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دیده بان بازار" sheetId="1" state="visible" r:id="rId1"/>
    <sheet xmlns:r="http://schemas.openxmlformats.org/officeDocument/2006/relationships" name="انتقال دیده بان" sheetId="2" state="visible" r:id="rId2"/>
    <sheet xmlns:r="http://schemas.openxmlformats.org/officeDocument/2006/relationships" name="بررسی " sheetId="3" state="visible" r:id="rId3"/>
    <sheet xmlns:r="http://schemas.openxmlformats.org/officeDocument/2006/relationships" name="خروجی شکار نمادهای جامانده " sheetId="4" state="visible" r:id="rId4"/>
    <sheet xmlns:r="http://schemas.openxmlformats.org/officeDocument/2006/relationships" name="داده دیده بان 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5" sheetId="7" state="visible" r:id="rId7"/>
    <sheet xmlns:r="http://schemas.openxmlformats.org/officeDocument/2006/relationships" name="Sheet2" sheetId="8" state="visible" r:id="rId8"/>
  </sheets>
  <definedNames>
    <definedName name="ExternalData_1" localSheetId="0" hidden="1">'دیده بان بازار'!$A$1:$W$3387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1F4E78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3999755851924192"/>
        <bgColor theme="9" tint="0.7999816888943144"/>
      </patternFill>
    </fill>
  </fills>
  <borders count="5">
    <border>
      <left/>
      <right/>
      <top/>
      <bottom/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3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2" pivotButton="0" quotePrefix="0" xfId="0"/>
    <xf numFmtId="0" fontId="0" fillId="0" borderId="2" pivotButton="0" quotePrefix="0" xfId="0"/>
    <xf numFmtId="0" fontId="0" fillId="4" borderId="3" pivotButton="0" quotePrefix="0" xfId="0"/>
    <xf numFmtId="0" fontId="0" fillId="0" borderId="3" pivotButton="0" quotePrefix="0" xfId="0"/>
    <xf numFmtId="0" fontId="2" fillId="6" borderId="0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5" borderId="4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2" pivotButton="0" quotePrefix="0" xfId="0"/>
    <xf numFmtId="3" fontId="0" fillId="4" borderId="2" pivotButton="0" quotePrefix="0" xfId="0"/>
    <xf numFmtId="0" fontId="0" fillId="0" borderId="1" pivotButton="0" quotePrefix="0" xfId="0"/>
    <xf numFmtId="0" fontId="0" fillId="0" borderId="2" pivotButton="0" quotePrefix="0" xfId="0"/>
    <xf numFmtId="3" fontId="0" fillId="0" borderId="2" pivotButton="0" quotePrefix="0" xfId="0"/>
    <xf numFmtId="0" fontId="0" fillId="7" borderId="4" applyAlignment="1" pivotButton="0" quotePrefix="0" xfId="0">
      <alignment horizontal="center" vertical="center" wrapText="1"/>
    </xf>
    <xf numFmtId="0" fontId="0" fillId="7" borderId="4" applyAlignment="1" pivotButton="0" quotePrefix="0" xfId="0">
      <alignment horizontal="center" vertical="center" wrapText="1" readingOrder="2"/>
    </xf>
    <xf numFmtId="0" fontId="1" fillId="7" borderId="4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8" borderId="2" pivotButton="0" quotePrefix="0" xfId="0"/>
    <xf numFmtId="0" fontId="0" fillId="8" borderId="2" pivotButton="0" quotePrefix="0" xfId="0"/>
    <xf numFmtId="3" fontId="0" fillId="8" borderId="2" pivotButton="0" quotePrefix="0" xfId="0"/>
    <xf numFmtId="0" fontId="0" fillId="8" borderId="3" pivotButton="0" quotePrefix="0" xfId="0"/>
  </cellXfs>
  <cellStyles count="1">
    <cellStyle name="Normal" xfId="0" builtinId="0"/>
  </cellStyles>
  <dxfs count="3">
    <dxf>
      <numFmt numFmtId="3" formatCode="#,##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دیده_بان_بازار" displayName="دیده_بان_بازار" ref="A1:W3387" tableType="queryTable" headerRowCount="1" totalsRowShown="0">
  <tableColumns count="23">
    <tableColumn id="1" uniqueName="1" name="Column1" queryTableFieldId="1" dataDxfId="2"/>
    <tableColumn id="2" uniqueName="2" name="Column2" queryTableFieldId="2" dataDxfId="1"/>
    <tableColumn id="3" uniqueName="3" name="Column3" queryTableFieldId="3"/>
    <tableColumn id="4" uniqueName="4" name="Column4" queryTableFieldId="4"/>
    <tableColumn id="5" uniqueName="5" name="Column5" queryTableFieldId="5" dataDxfId="0"/>
    <tableColumn id="6" uniqueName="6" name="Column6" queryTableFieldId="6"/>
    <tableColumn id="7" uniqueName="7" name="Column7" queryTableFieldId="7"/>
    <tableColumn id="8" uniqueName="8" name="Column8" queryTableFieldId="8"/>
    <tableColumn id="9" uniqueName="9" name="Column9" queryTableFieldId="9"/>
    <tableColumn id="10" uniqueName="10" name="Column10" queryTableFieldId="10"/>
    <tableColumn id="11" uniqueName="11" name="Column11" queryTableFieldId="11"/>
    <tableColumn id="12" uniqueName="12" name="Column12" queryTableFieldId="12"/>
    <tableColumn id="13" uniqueName="13" name="Column13" queryTableFieldId="13"/>
    <tableColumn id="14" uniqueName="14" name="Column14" queryTableFieldId="14"/>
    <tableColumn id="15" uniqueName="15" name="Column15" queryTableFieldId="15"/>
    <tableColumn id="16" uniqueName="16" name="Column16" queryTableFieldId="16"/>
    <tableColumn id="17" uniqueName="17" name="Column17" queryTableFieldId="17"/>
    <tableColumn id="18" uniqueName="18" name="Column18" queryTableFieldId="18"/>
    <tableColumn id="19" uniqueName="19" name="Column19" queryTableFieldId="19"/>
    <tableColumn id="20" uniqueName="20" name="Column20" queryTableFieldId="20"/>
    <tableColumn id="21" uniqueName="21" name="Column21" queryTableFieldId="21"/>
    <tableColumn id="22" uniqueName="22" name="Column22" queryTableFieldId="22"/>
    <tableColumn id="23" uniqueName="23" name="Column23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87"/>
  <sheetViews>
    <sheetView tabSelected="1" topLeftCell="A11" workbookViewId="0">
      <selection activeCell="A3" sqref="A3"/>
    </sheetView>
  </sheetViews>
  <sheetFormatPr baseColWidth="8" defaultRowHeight="14.4"/>
  <cols>
    <col width="43.5546875" bestFit="1" customWidth="1" style="10" min="1" max="1"/>
    <col width="29" bestFit="1" customWidth="1" style="10" min="2" max="2"/>
    <col width="8.5546875" bestFit="1" customWidth="1" style="10" min="3" max="3"/>
    <col width="12" bestFit="1" customWidth="1" style="10" min="4" max="4"/>
    <col width="18" bestFit="1" customWidth="1" style="10" min="5" max="5"/>
    <col width="8.5546875" bestFit="1" customWidth="1" style="10" min="6" max="7"/>
    <col width="15.33203125" bestFit="1" customWidth="1" style="10" min="8" max="8"/>
    <col width="14.77734375" bestFit="1" customWidth="1" style="10" min="9" max="9"/>
    <col width="15.44140625" bestFit="1" customWidth="1" style="10" min="10" max="10"/>
    <col width="13.77734375" bestFit="1" customWidth="1" style="10" min="11" max="11"/>
    <col width="13.21875" bestFit="1" customWidth="1" style="10" min="12" max="12"/>
    <col width="13.88671875" bestFit="1" customWidth="1" style="10" min="13" max="13"/>
    <col width="9.5546875" bestFit="1" customWidth="1" style="10" min="14" max="18"/>
    <col width="11" bestFit="1" customWidth="1" style="10" min="19" max="19"/>
    <col width="9.6640625" bestFit="1" customWidth="1" style="10" min="20" max="20"/>
    <col width="10.21875" bestFit="1" customWidth="1" style="10" min="21" max="21"/>
    <col width="10" bestFit="1" customWidth="1" style="10" min="22" max="22"/>
    <col width="9.88671875" bestFit="1" customWidth="1" style="10" min="23" max="23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  <c r="N1" t="inlineStr">
        <is>
          <t>Column14</t>
        </is>
      </c>
      <c r="O1" t="inlineStr">
        <is>
          <t>Column15</t>
        </is>
      </c>
      <c r="P1" t="inlineStr">
        <is>
          <t>Column16</t>
        </is>
      </c>
      <c r="Q1" t="inlineStr">
        <is>
          <t>Column17</t>
        </is>
      </c>
      <c r="R1" t="inlineStr">
        <is>
          <t>Column18</t>
        </is>
      </c>
      <c r="S1" t="inlineStr">
        <is>
          <t>Column19</t>
        </is>
      </c>
      <c r="T1" t="inlineStr">
        <is>
          <t>Column20</t>
        </is>
      </c>
      <c r="U1" t="inlineStr">
        <is>
          <t>Column21</t>
        </is>
      </c>
      <c r="V1" t="inlineStr">
        <is>
          <t>Column22</t>
        </is>
      </c>
      <c r="W1" t="inlineStr">
        <is>
          <t>Column23</t>
        </is>
      </c>
    </row>
    <row r="2">
      <c r="E2" s="1" t="inlineStr"/>
    </row>
    <row r="3">
      <c r="A3" t="inlineStr">
        <is>
          <t>دیده بان بازار : 1405/06/14 - زمان آخرین معامله : 18:00:00</t>
        </is>
      </c>
      <c r="E3" s="1" t="n"/>
    </row>
    <row r="4">
      <c r="A4" t="inlineStr">
        <is>
          <t>نماد</t>
        </is>
      </c>
      <c r="B4" t="inlineStr">
        <is>
          <t>نام</t>
        </is>
      </c>
      <c r="C4" t="inlineStr">
        <is>
          <t>تعداد</t>
        </is>
      </c>
      <c r="D4" t="inlineStr">
        <is>
          <t>حجم</t>
        </is>
      </c>
      <c r="E4" s="1" t="inlineStr">
        <is>
          <t>ارزش</t>
        </is>
      </c>
      <c r="F4" t="inlineStr">
        <is>
          <t>دیروز</t>
        </is>
      </c>
      <c r="G4" t="inlineStr">
        <is>
          <t>اولین</t>
        </is>
      </c>
      <c r="H4" t="inlineStr">
        <is>
          <t>آخرین معامله - مقدار</t>
        </is>
      </c>
      <c r="I4" t="inlineStr">
        <is>
          <t>آخرین معامله - تغییر</t>
        </is>
      </c>
      <c r="J4" t="inlineStr">
        <is>
          <t>آخرین معامله - درصد</t>
        </is>
      </c>
      <c r="K4" t="inlineStr">
        <is>
          <t>قیمت پایانی - مقدار</t>
        </is>
      </c>
      <c r="L4" t="inlineStr">
        <is>
          <t>قیمت پایانی - تغییر</t>
        </is>
      </c>
      <c r="M4" t="inlineStr">
        <is>
          <t>قیمت پایانی - درصد</t>
        </is>
      </c>
      <c r="N4" t="inlineStr">
        <is>
          <t>کمترین</t>
        </is>
      </c>
      <c r="O4" t="inlineStr">
        <is>
          <t>بیشترین</t>
        </is>
      </c>
      <c r="P4" t="inlineStr">
        <is>
          <t>EPS</t>
        </is>
      </c>
      <c r="Q4" t="inlineStr">
        <is>
          <t>P/E</t>
        </is>
      </c>
      <c r="R4" t="inlineStr">
        <is>
          <t>خرید - تعداد</t>
        </is>
      </c>
      <c r="S4" t="inlineStr">
        <is>
          <t>خرید - حجم</t>
        </is>
      </c>
      <c r="T4" t="inlineStr">
        <is>
          <t>خرید - قیمت</t>
        </is>
      </c>
      <c r="U4" t="inlineStr">
        <is>
          <t>فروش - قیمت</t>
        </is>
      </c>
      <c r="V4" t="inlineStr">
        <is>
          <t>فروش - حجم</t>
        </is>
      </c>
      <c r="W4" t="inlineStr">
        <is>
          <t>فروش - تعداد</t>
        </is>
      </c>
    </row>
    <row r="5">
      <c r="A5" t="inlineStr">
        <is>
          <t>طملت7047</t>
        </is>
      </c>
      <c r="B5" t="inlineStr">
        <is>
          <t>اختيارف وبملت-1754-1405/07/22</t>
        </is>
      </c>
      <c r="C5" t="n">
        <v>0</v>
      </c>
      <c r="D5" t="n">
        <v>0</v>
      </c>
      <c r="E5" s="1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R5" t="n">
        <v>1</v>
      </c>
      <c r="S5" t="n">
        <v>55</v>
      </c>
      <c r="T5" t="n">
        <v>25</v>
      </c>
      <c r="U5" t="n">
        <v>0</v>
      </c>
      <c r="V5" t="n">
        <v>0</v>
      </c>
      <c r="W5" t="n">
        <v>0</v>
      </c>
    </row>
    <row r="6">
      <c r="A6" t="inlineStr">
        <is>
          <t>طملت7048</t>
        </is>
      </c>
      <c r="B6" t="inlineStr">
        <is>
          <t>اختيارف وبملت-1854-1405/07/22</t>
        </is>
      </c>
      <c r="C6" t="n">
        <v>0</v>
      </c>
      <c r="D6" t="n">
        <v>0</v>
      </c>
      <c r="E6" s="1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R6" t="n">
        <v>1</v>
      </c>
      <c r="S6" t="n">
        <v>9</v>
      </c>
      <c r="T6" t="n">
        <v>111</v>
      </c>
      <c r="U6" t="n">
        <v>0</v>
      </c>
      <c r="V6" t="n">
        <v>0</v>
      </c>
      <c r="W6" t="n">
        <v>0</v>
      </c>
    </row>
    <row r="7">
      <c r="A7" t="inlineStr">
        <is>
          <t>طملت8068</t>
        </is>
      </c>
      <c r="B7" t="inlineStr">
        <is>
          <t>اختيارف وبملت-800-1405/08/20</t>
        </is>
      </c>
      <c r="C7" t="n">
        <v>8</v>
      </c>
      <c r="D7" t="n">
        <v>3106</v>
      </c>
      <c r="E7" s="1" t="n">
        <v>18860000</v>
      </c>
      <c r="F7" t="n">
        <v>6</v>
      </c>
      <c r="G7" t="n">
        <v>8</v>
      </c>
      <c r="H7" t="n">
        <v>6</v>
      </c>
      <c r="I7" t="n">
        <v>0</v>
      </c>
      <c r="J7" t="n">
        <v>0</v>
      </c>
      <c r="K7" t="n">
        <v>6</v>
      </c>
      <c r="L7" t="n">
        <v>0</v>
      </c>
      <c r="M7" t="n">
        <v>0</v>
      </c>
      <c r="N7" t="n">
        <v>6</v>
      </c>
      <c r="O7" t="n">
        <v>10</v>
      </c>
      <c r="R7" t="n">
        <v>1</v>
      </c>
      <c r="S7" t="n">
        <v>1000</v>
      </c>
      <c r="T7" t="n">
        <v>3</v>
      </c>
      <c r="U7" t="n">
        <v>9</v>
      </c>
      <c r="V7" t="n">
        <v>100</v>
      </c>
      <c r="W7" t="n">
        <v>1</v>
      </c>
    </row>
    <row r="8">
      <c r="A8" t="inlineStr">
        <is>
          <t>طملت8069</t>
        </is>
      </c>
      <c r="B8" t="inlineStr">
        <is>
          <t>اختيارف وبملت-900-1405/08/20</t>
        </is>
      </c>
      <c r="C8" t="n">
        <v>0</v>
      </c>
      <c r="D8" t="n">
        <v>0</v>
      </c>
      <c r="E8" s="1" t="n">
        <v>0</v>
      </c>
      <c r="F8" t="n">
        <v>15</v>
      </c>
      <c r="G8" t="n">
        <v>0</v>
      </c>
      <c r="H8" t="n">
        <v>15</v>
      </c>
      <c r="I8" t="n">
        <v>0</v>
      </c>
      <c r="J8" t="n">
        <v>0</v>
      </c>
      <c r="K8" t="n">
        <v>15</v>
      </c>
      <c r="L8" t="n">
        <v>0</v>
      </c>
      <c r="M8" t="n">
        <v>0</v>
      </c>
      <c r="N8" t="n">
        <v>0</v>
      </c>
      <c r="O8" t="n">
        <v>0</v>
      </c>
      <c r="R8" t="n">
        <v>1</v>
      </c>
      <c r="S8" t="n">
        <v>100</v>
      </c>
      <c r="T8" t="n">
        <v>4</v>
      </c>
      <c r="U8" t="n">
        <v>15</v>
      </c>
      <c r="V8" t="n">
        <v>462</v>
      </c>
      <c r="W8" t="n">
        <v>1</v>
      </c>
    </row>
    <row r="9">
      <c r="A9" t="inlineStr">
        <is>
          <t>طملت8070</t>
        </is>
      </c>
      <c r="B9" t="inlineStr">
        <is>
          <t>اختيارف وبملت-1000-1405/08/20</t>
        </is>
      </c>
      <c r="C9" t="n">
        <v>4</v>
      </c>
      <c r="D9" t="n">
        <v>1051</v>
      </c>
      <c r="E9" s="1" t="n">
        <v>26685000</v>
      </c>
      <c r="F9" t="n">
        <v>34</v>
      </c>
      <c r="G9" t="n">
        <v>38</v>
      </c>
      <c r="H9" t="n">
        <v>25</v>
      </c>
      <c r="I9" t="n">
        <v>-9</v>
      </c>
      <c r="J9" t="n">
        <v>-26.47</v>
      </c>
      <c r="K9" t="n">
        <v>25</v>
      </c>
      <c r="L9" t="n">
        <v>-9</v>
      </c>
      <c r="M9" t="n">
        <v>-26.47</v>
      </c>
      <c r="N9" t="n">
        <v>25</v>
      </c>
      <c r="O9" t="n">
        <v>38</v>
      </c>
      <c r="R9" t="n">
        <v>1</v>
      </c>
      <c r="S9" t="n">
        <v>120</v>
      </c>
      <c r="T9" t="n">
        <v>22</v>
      </c>
      <c r="U9" t="n">
        <v>25</v>
      </c>
      <c r="V9" t="n">
        <v>999</v>
      </c>
      <c r="W9" t="n">
        <v>1</v>
      </c>
    </row>
    <row r="10">
      <c r="A10" t="inlineStr">
        <is>
          <t>طملت8071</t>
        </is>
      </c>
      <c r="B10" t="inlineStr">
        <is>
          <t>اختيارف وبملت-1100-1405/08/20</t>
        </is>
      </c>
      <c r="C10" t="n">
        <v>0</v>
      </c>
      <c r="D10" t="n">
        <v>0</v>
      </c>
      <c r="E10" s="1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R10" t="n">
        <v>1</v>
      </c>
      <c r="S10" t="n">
        <v>333</v>
      </c>
      <c r="T10" t="n">
        <v>3</v>
      </c>
      <c r="U10" t="n">
        <v>89</v>
      </c>
      <c r="V10" t="n">
        <v>300</v>
      </c>
      <c r="W10" t="n">
        <v>1</v>
      </c>
    </row>
    <row r="11">
      <c r="A11" t="inlineStr">
        <is>
          <t>طملت8072</t>
        </is>
      </c>
      <c r="B11" t="inlineStr">
        <is>
          <t>اختيارف وبملت-1200-1405/08/20</t>
        </is>
      </c>
      <c r="C11" t="n">
        <v>0</v>
      </c>
      <c r="D11" t="n">
        <v>0</v>
      </c>
      <c r="E11" s="1" t="n">
        <v>0</v>
      </c>
      <c r="F11" t="n">
        <v>11</v>
      </c>
      <c r="G11" t="n">
        <v>0</v>
      </c>
      <c r="H11" t="n">
        <v>11</v>
      </c>
      <c r="I11" t="n">
        <v>0</v>
      </c>
      <c r="J11" t="n">
        <v>0</v>
      </c>
      <c r="K11" t="n">
        <v>11</v>
      </c>
      <c r="L11" t="n">
        <v>0</v>
      </c>
      <c r="M11" t="n">
        <v>0</v>
      </c>
      <c r="N11" t="n">
        <v>0</v>
      </c>
      <c r="O11" t="n">
        <v>0</v>
      </c>
      <c r="R11" t="n">
        <v>1</v>
      </c>
      <c r="S11" t="n">
        <v>450</v>
      </c>
      <c r="T11" t="n">
        <v>9</v>
      </c>
      <c r="U11" t="n">
        <v>97</v>
      </c>
      <c r="V11" t="n">
        <v>499</v>
      </c>
      <c r="W11" t="n">
        <v>1</v>
      </c>
    </row>
    <row r="12">
      <c r="A12" t="inlineStr">
        <is>
          <t>طملت8073</t>
        </is>
      </c>
      <c r="B12" t="inlineStr">
        <is>
          <t>اختيارف وبملت-1300-1405/08/20</t>
        </is>
      </c>
      <c r="C12" t="n">
        <v>0</v>
      </c>
      <c r="D12" t="n">
        <v>0</v>
      </c>
      <c r="E12" s="1" t="n">
        <v>0</v>
      </c>
      <c r="F12" t="n">
        <v>100</v>
      </c>
      <c r="G12" t="n">
        <v>0</v>
      </c>
      <c r="H12" t="n">
        <v>100</v>
      </c>
      <c r="I12" t="n">
        <v>0</v>
      </c>
      <c r="J12" t="n">
        <v>0</v>
      </c>
      <c r="K12" t="n">
        <v>100</v>
      </c>
      <c r="L12" t="n">
        <v>0</v>
      </c>
      <c r="M12" t="n">
        <v>0</v>
      </c>
      <c r="N12" t="n">
        <v>0</v>
      </c>
      <c r="O12" t="n">
        <v>0</v>
      </c>
      <c r="R12" t="n">
        <v>1</v>
      </c>
      <c r="S12" t="n">
        <v>99</v>
      </c>
      <c r="T12" t="n">
        <v>15</v>
      </c>
      <c r="U12" t="n">
        <v>0</v>
      </c>
      <c r="V12" t="n">
        <v>0</v>
      </c>
      <c r="W12" t="n">
        <v>0</v>
      </c>
    </row>
    <row r="13">
      <c r="A13" t="inlineStr">
        <is>
          <t>طملت8074</t>
        </is>
      </c>
      <c r="B13" t="inlineStr">
        <is>
          <t>اختيارف وبملت-1400-1405/08/20</t>
        </is>
      </c>
      <c r="C13" t="n">
        <v>0</v>
      </c>
      <c r="D13" t="n">
        <v>0</v>
      </c>
      <c r="E13" s="1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R13" t="n">
        <v>1</v>
      </c>
      <c r="S13" t="n">
        <v>25</v>
      </c>
      <c r="T13" t="n">
        <v>11</v>
      </c>
      <c r="U13" t="n">
        <v>0</v>
      </c>
      <c r="V13" t="n">
        <v>0</v>
      </c>
      <c r="W13" t="n">
        <v>0</v>
      </c>
    </row>
    <row r="14">
      <c r="A14" t="inlineStr">
        <is>
          <t>طملت8075</t>
        </is>
      </c>
      <c r="B14" t="inlineStr">
        <is>
          <t>اختيارف وبملت-1500-1405/08/20</t>
        </is>
      </c>
      <c r="C14" t="n">
        <v>0</v>
      </c>
      <c r="D14" t="n">
        <v>0</v>
      </c>
      <c r="E14" s="1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R14" t="n">
        <v>1</v>
      </c>
      <c r="S14" t="n">
        <v>25</v>
      </c>
      <c r="T14" t="n">
        <v>11</v>
      </c>
      <c r="U14" t="n">
        <v>0</v>
      </c>
      <c r="V14" t="n">
        <v>0</v>
      </c>
      <c r="W14" t="n">
        <v>0</v>
      </c>
    </row>
    <row r="15">
      <c r="A15" t="inlineStr">
        <is>
          <t>طملت8076</t>
        </is>
      </c>
      <c r="B15" t="inlineStr">
        <is>
          <t>اختيارف وبملت-1600-1405/08/20</t>
        </is>
      </c>
      <c r="C15" t="n">
        <v>0</v>
      </c>
      <c r="D15" t="n">
        <v>0</v>
      </c>
      <c r="E15" s="1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R15" t="n">
        <v>1</v>
      </c>
      <c r="S15" t="n">
        <v>99</v>
      </c>
      <c r="T15" t="n">
        <v>15</v>
      </c>
      <c r="U15" t="n">
        <v>0</v>
      </c>
      <c r="V15" t="n">
        <v>0</v>
      </c>
      <c r="W15" t="n">
        <v>0</v>
      </c>
    </row>
    <row r="16">
      <c r="A16" t="inlineStr">
        <is>
          <t>طملت8077</t>
        </is>
      </c>
      <c r="B16" t="inlineStr">
        <is>
          <t>اختيارف وبملت-1700-1405/08/20</t>
        </is>
      </c>
      <c r="C16" t="n">
        <v>0</v>
      </c>
      <c r="D16" t="n">
        <v>0</v>
      </c>
      <c r="E16" s="1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R16" t="n">
        <v>1</v>
      </c>
      <c r="S16" t="n">
        <v>99</v>
      </c>
      <c r="T16" t="n">
        <v>19</v>
      </c>
      <c r="U16" t="n">
        <v>0</v>
      </c>
      <c r="V16" t="n">
        <v>0</v>
      </c>
      <c r="W16" t="n">
        <v>0</v>
      </c>
    </row>
    <row r="17">
      <c r="A17" t="inlineStr">
        <is>
          <t>طملت8078</t>
        </is>
      </c>
      <c r="B17" t="inlineStr">
        <is>
          <t>اختيارف وبملت-1800-1405/08/20</t>
        </is>
      </c>
      <c r="C17" t="n">
        <v>0</v>
      </c>
      <c r="D17" t="n">
        <v>0</v>
      </c>
      <c r="E17" s="1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R17" t="n">
        <v>1</v>
      </c>
      <c r="S17" t="n">
        <v>99</v>
      </c>
      <c r="T17" t="n">
        <v>22</v>
      </c>
      <c r="U17" t="n">
        <v>0</v>
      </c>
      <c r="V17" t="n">
        <v>0</v>
      </c>
      <c r="W17" t="n">
        <v>0</v>
      </c>
    </row>
    <row r="18">
      <c r="A18" t="inlineStr">
        <is>
          <t>طملت8079</t>
        </is>
      </c>
      <c r="B18" t="inlineStr">
        <is>
          <t>اختيارف وبملت-1900-1405/08/20</t>
        </is>
      </c>
      <c r="C18" t="n">
        <v>0</v>
      </c>
      <c r="D18" t="n">
        <v>0</v>
      </c>
      <c r="E18" s="1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R18" t="n">
        <v>1</v>
      </c>
      <c r="S18" t="n">
        <v>11</v>
      </c>
      <c r="T18" t="n">
        <v>111</v>
      </c>
      <c r="U18" t="n">
        <v>0</v>
      </c>
      <c r="V18" t="n">
        <v>0</v>
      </c>
      <c r="W18" t="n">
        <v>0</v>
      </c>
    </row>
    <row r="19">
      <c r="A19" t="inlineStr">
        <is>
          <t>طملت8080</t>
        </is>
      </c>
      <c r="B19" t="inlineStr">
        <is>
          <t>اختيارف وبملت-2000-1405/08/20</t>
        </is>
      </c>
      <c r="C19" t="n">
        <v>3</v>
      </c>
      <c r="D19" t="n">
        <v>3</v>
      </c>
      <c r="E19" s="1" t="n">
        <v>1065000</v>
      </c>
      <c r="F19" t="n">
        <v>452</v>
      </c>
      <c r="G19" t="n">
        <v>215</v>
      </c>
      <c r="H19" t="n">
        <v>500</v>
      </c>
      <c r="I19" t="n">
        <v>48</v>
      </c>
      <c r="J19" t="n">
        <v>10.62</v>
      </c>
      <c r="K19" t="n">
        <v>355</v>
      </c>
      <c r="L19" t="n">
        <v>-97</v>
      </c>
      <c r="M19" t="n">
        <v>-21.46</v>
      </c>
      <c r="N19" t="n">
        <v>215</v>
      </c>
      <c r="O19" t="n">
        <v>500</v>
      </c>
      <c r="R19" t="n">
        <v>1</v>
      </c>
      <c r="S19" t="n">
        <v>10</v>
      </c>
      <c r="T19" t="n">
        <v>420</v>
      </c>
      <c r="U19" t="n">
        <v>700</v>
      </c>
      <c r="V19" t="n">
        <v>1</v>
      </c>
      <c r="W19" t="n">
        <v>1</v>
      </c>
    </row>
    <row r="20">
      <c r="A20" t="inlineStr">
        <is>
          <t>طصاد7042</t>
        </is>
      </c>
      <c r="B20" t="inlineStr">
        <is>
          <t>اختيارف وبصادر-700-1405/07/22</t>
        </is>
      </c>
      <c r="C20" t="n">
        <v>24</v>
      </c>
      <c r="D20" t="n">
        <v>4170</v>
      </c>
      <c r="E20" s="1" t="n">
        <v>4262000</v>
      </c>
      <c r="F20" t="n">
        <v>5</v>
      </c>
      <c r="G20" t="n">
        <v>1</v>
      </c>
      <c r="H20" t="n">
        <v>1</v>
      </c>
      <c r="I20" t="n">
        <v>-4</v>
      </c>
      <c r="J20" t="n">
        <v>-80</v>
      </c>
      <c r="K20" t="n">
        <v>1</v>
      </c>
      <c r="L20" t="n">
        <v>-4</v>
      </c>
      <c r="M20" t="n">
        <v>-80</v>
      </c>
      <c r="N20" t="n">
        <v>1</v>
      </c>
      <c r="O20" t="n">
        <v>2</v>
      </c>
      <c r="R20" t="n">
        <v>3</v>
      </c>
      <c r="S20" t="n">
        <v>2122</v>
      </c>
      <c r="T20" t="n">
        <v>1</v>
      </c>
      <c r="U20" t="n">
        <v>15</v>
      </c>
      <c r="V20" t="n">
        <v>1000</v>
      </c>
      <c r="W20" t="n">
        <v>1</v>
      </c>
    </row>
    <row r="21">
      <c r="A21" t="inlineStr">
        <is>
          <t>طصاد7043</t>
        </is>
      </c>
      <c r="B21" t="inlineStr">
        <is>
          <t>اختيارف وبصادر-750-1405/07/22</t>
        </is>
      </c>
      <c r="C21" t="n">
        <v>3</v>
      </c>
      <c r="D21" t="n">
        <v>566</v>
      </c>
      <c r="E21" s="1" t="n">
        <v>1698000</v>
      </c>
      <c r="F21" t="n">
        <v>16</v>
      </c>
      <c r="G21" t="n">
        <v>3</v>
      </c>
      <c r="H21" t="n">
        <v>3</v>
      </c>
      <c r="I21" t="n">
        <v>-13</v>
      </c>
      <c r="J21" t="n">
        <v>-81.25</v>
      </c>
      <c r="K21" t="n">
        <v>3</v>
      </c>
      <c r="L21" t="n">
        <v>-13</v>
      </c>
      <c r="M21" t="n">
        <v>-81.25</v>
      </c>
      <c r="N21" t="n">
        <v>3</v>
      </c>
      <c r="O21" t="n">
        <v>3</v>
      </c>
      <c r="R21" t="n">
        <v>1</v>
      </c>
      <c r="S21" t="n">
        <v>267</v>
      </c>
      <c r="T21" t="n">
        <v>3</v>
      </c>
      <c r="U21" t="n">
        <v>16</v>
      </c>
      <c r="V21" t="n">
        <v>1000</v>
      </c>
      <c r="W21" t="n">
        <v>1</v>
      </c>
    </row>
    <row r="22">
      <c r="A22" t="inlineStr">
        <is>
          <t>طصاد7044</t>
        </is>
      </c>
      <c r="B22" t="inlineStr">
        <is>
          <t>اختيارف وبصادر-800-1405/07/22</t>
        </is>
      </c>
      <c r="C22" t="n">
        <v>8</v>
      </c>
      <c r="D22" t="n">
        <v>976</v>
      </c>
      <c r="E22" s="1" t="n">
        <v>8860000</v>
      </c>
      <c r="F22" t="n">
        <v>1</v>
      </c>
      <c r="G22" t="n">
        <v>10</v>
      </c>
      <c r="H22" t="n">
        <v>10</v>
      </c>
      <c r="I22" t="n">
        <v>9</v>
      </c>
      <c r="J22" t="n">
        <v>900</v>
      </c>
      <c r="K22" t="n">
        <v>9</v>
      </c>
      <c r="L22" t="n">
        <v>8</v>
      </c>
      <c r="M22" t="n">
        <v>800</v>
      </c>
      <c r="N22" t="n">
        <v>2</v>
      </c>
      <c r="O22" t="n">
        <v>10</v>
      </c>
      <c r="R22" t="n">
        <v>2</v>
      </c>
      <c r="S22" t="n">
        <v>1025</v>
      </c>
      <c r="T22" t="n">
        <v>2</v>
      </c>
      <c r="U22" t="n">
        <v>0</v>
      </c>
      <c r="V22" t="n">
        <v>0</v>
      </c>
      <c r="W22" t="n">
        <v>0</v>
      </c>
    </row>
    <row r="23">
      <c r="A23" t="inlineStr">
        <is>
          <t>طصاد7045</t>
        </is>
      </c>
      <c r="B23" t="inlineStr">
        <is>
          <t>اختيارف وبصادر-900-1405/07/22</t>
        </is>
      </c>
      <c r="C23" t="n">
        <v>29</v>
      </c>
      <c r="D23" t="n">
        <v>7350</v>
      </c>
      <c r="E23" s="1" t="n">
        <v>225450000</v>
      </c>
      <c r="F23" t="n">
        <v>1</v>
      </c>
      <c r="G23" t="n">
        <v>10</v>
      </c>
      <c r="H23" t="n">
        <v>39</v>
      </c>
      <c r="I23" t="n">
        <v>38</v>
      </c>
      <c r="J23" t="n">
        <v>3800</v>
      </c>
      <c r="K23" t="n">
        <v>31</v>
      </c>
      <c r="L23" t="n">
        <v>30</v>
      </c>
      <c r="M23" t="n">
        <v>3000</v>
      </c>
      <c r="N23" t="n">
        <v>10</v>
      </c>
      <c r="O23" t="n">
        <v>39</v>
      </c>
      <c r="R23" t="n">
        <v>3</v>
      </c>
      <c r="S23" t="n">
        <v>2000</v>
      </c>
      <c r="T23" t="n">
        <v>25</v>
      </c>
      <c r="U23" t="n">
        <v>0</v>
      </c>
      <c r="V23" t="n">
        <v>0</v>
      </c>
      <c r="W23" t="n">
        <v>0</v>
      </c>
    </row>
    <row r="24">
      <c r="A24" t="inlineStr">
        <is>
          <t>طصاد7046</t>
        </is>
      </c>
      <c r="B24" t="inlineStr">
        <is>
          <t>اختيارف وبصادر-1000-1405/07/22</t>
        </is>
      </c>
      <c r="C24" t="n">
        <v>7</v>
      </c>
      <c r="D24" t="n">
        <v>1110</v>
      </c>
      <c r="E24" s="1" t="n">
        <v>125900000</v>
      </c>
      <c r="F24" t="n">
        <v>155</v>
      </c>
      <c r="G24" t="n">
        <v>155</v>
      </c>
      <c r="H24" t="n">
        <v>90</v>
      </c>
      <c r="I24" t="n">
        <v>-65</v>
      </c>
      <c r="J24" t="n">
        <v>-41.94</v>
      </c>
      <c r="K24" t="n">
        <v>113</v>
      </c>
      <c r="L24" t="n">
        <v>-42</v>
      </c>
      <c r="M24" t="n">
        <v>-27.1</v>
      </c>
      <c r="N24" t="n">
        <v>90</v>
      </c>
      <c r="O24" t="n">
        <v>155</v>
      </c>
      <c r="R24" t="n">
        <v>2</v>
      </c>
      <c r="S24" t="n">
        <v>2</v>
      </c>
      <c r="T24" t="n">
        <v>50</v>
      </c>
      <c r="U24" t="n">
        <v>153</v>
      </c>
      <c r="V24" t="n">
        <v>100</v>
      </c>
      <c r="W24" t="n">
        <v>1</v>
      </c>
    </row>
    <row r="25">
      <c r="A25" t="inlineStr">
        <is>
          <t>طجار6035</t>
        </is>
      </c>
      <c r="B25" t="inlineStr">
        <is>
          <t>اختيارف وتجارت-311-1405/06/18</t>
        </is>
      </c>
      <c r="C25" t="n">
        <v>1</v>
      </c>
      <c r="D25" t="n">
        <v>9</v>
      </c>
      <c r="E25" s="1" t="n">
        <v>9000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R25" t="n">
        <v>0</v>
      </c>
      <c r="S25" t="n">
        <v>0</v>
      </c>
      <c r="T25" t="n">
        <v>0</v>
      </c>
      <c r="U25" t="n">
        <v>2</v>
      </c>
      <c r="V25" t="n">
        <v>1378</v>
      </c>
      <c r="W25" t="n">
        <v>3</v>
      </c>
    </row>
    <row r="26">
      <c r="A26" t="inlineStr">
        <is>
          <t>طجار6036</t>
        </is>
      </c>
      <c r="B26" t="inlineStr">
        <is>
          <t>اختيارف وتجارت-331-1405/06/18</t>
        </is>
      </c>
      <c r="C26" t="n">
        <v>0</v>
      </c>
      <c r="D26" t="n">
        <v>0</v>
      </c>
      <c r="E26" s="1" t="n">
        <v>0</v>
      </c>
      <c r="F26" t="n">
        <v>12</v>
      </c>
      <c r="G26" t="n">
        <v>0</v>
      </c>
      <c r="H26" t="n">
        <v>11</v>
      </c>
      <c r="I26" t="n">
        <v>-1</v>
      </c>
      <c r="J26" t="n">
        <v>-8.33</v>
      </c>
      <c r="K26" t="n">
        <v>12</v>
      </c>
      <c r="L26" t="n">
        <v>0</v>
      </c>
      <c r="M26" t="n">
        <v>0</v>
      </c>
      <c r="N26" t="n">
        <v>0</v>
      </c>
      <c r="O26" t="n">
        <v>0</v>
      </c>
      <c r="R26" t="n">
        <v>0</v>
      </c>
      <c r="S26" t="n">
        <v>0</v>
      </c>
      <c r="T26" t="n">
        <v>0</v>
      </c>
      <c r="U26" t="n">
        <v>1000</v>
      </c>
      <c r="V26" t="n">
        <v>1000</v>
      </c>
      <c r="W26" t="n">
        <v>1</v>
      </c>
    </row>
    <row r="27">
      <c r="A27" t="inlineStr">
        <is>
          <t>طجار6037</t>
        </is>
      </c>
      <c r="B27" t="inlineStr">
        <is>
          <t>اختيارف وتجارت-351-1405/06/18</t>
        </is>
      </c>
      <c r="C27" t="n">
        <v>0</v>
      </c>
      <c r="D27" t="n">
        <v>0</v>
      </c>
      <c r="E27" s="1" t="n">
        <v>0</v>
      </c>
      <c r="F27" t="n">
        <v>1</v>
      </c>
      <c r="G27" t="n">
        <v>0</v>
      </c>
      <c r="H27" t="n">
        <v>2</v>
      </c>
      <c r="I27" t="n">
        <v>1</v>
      </c>
      <c r="J27" t="n">
        <v>100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208</v>
      </c>
      <c r="W27" t="n">
        <v>2</v>
      </c>
    </row>
    <row r="28">
      <c r="A28" t="inlineStr">
        <is>
          <t>طجار6039</t>
        </is>
      </c>
      <c r="B28" t="inlineStr">
        <is>
          <t>اختيارف وتجارت-391-1405/06/18</t>
        </is>
      </c>
      <c r="C28" t="n">
        <v>0</v>
      </c>
      <c r="D28" t="n">
        <v>0</v>
      </c>
      <c r="E28" s="1" t="n">
        <v>0</v>
      </c>
      <c r="F28" t="n">
        <v>7</v>
      </c>
      <c r="G28" t="n">
        <v>0</v>
      </c>
      <c r="H28" t="n">
        <v>7</v>
      </c>
      <c r="I28" t="n">
        <v>0</v>
      </c>
      <c r="J28" t="n">
        <v>0</v>
      </c>
      <c r="K28" t="n">
        <v>7</v>
      </c>
      <c r="L28" t="n">
        <v>0</v>
      </c>
      <c r="M28" t="n">
        <v>0</v>
      </c>
      <c r="N28" t="n">
        <v>0</v>
      </c>
      <c r="O28" t="n">
        <v>0</v>
      </c>
      <c r="R28" t="n">
        <v>0</v>
      </c>
      <c r="S28" t="n">
        <v>0</v>
      </c>
      <c r="T28" t="n">
        <v>0</v>
      </c>
      <c r="U28" t="n">
        <v>7</v>
      </c>
      <c r="V28" t="n">
        <v>998</v>
      </c>
      <c r="W28" t="n">
        <v>1</v>
      </c>
    </row>
    <row r="29">
      <c r="A29" t="inlineStr">
        <is>
          <t>طجار6041</t>
        </is>
      </c>
      <c r="B29" t="inlineStr">
        <is>
          <t>اختيارف وتجارت-491-1405/06/18</t>
        </is>
      </c>
      <c r="C29" t="n">
        <v>0</v>
      </c>
      <c r="D29" t="n">
        <v>0</v>
      </c>
      <c r="E29" s="1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1000</v>
      </c>
      <c r="W29" t="n">
        <v>1</v>
      </c>
    </row>
    <row r="30">
      <c r="A30" t="inlineStr">
        <is>
          <t>طجار6042</t>
        </is>
      </c>
      <c r="B30" t="inlineStr">
        <is>
          <t>اختيارف وتجارت-541-1405/06/18</t>
        </is>
      </c>
      <c r="C30" t="n">
        <v>3</v>
      </c>
      <c r="D30" t="n">
        <v>145</v>
      </c>
      <c r="E30" s="1" t="n">
        <v>145000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24016</v>
      </c>
      <c r="W30" t="n">
        <v>26</v>
      </c>
    </row>
    <row r="31">
      <c r="A31" t="inlineStr">
        <is>
          <t>طجار6043</t>
        </is>
      </c>
      <c r="B31" t="inlineStr">
        <is>
          <t>اختيارف وتجارت-591-1405/06/18</t>
        </is>
      </c>
      <c r="C31" t="n">
        <v>9</v>
      </c>
      <c r="D31" t="n">
        <v>3365</v>
      </c>
      <c r="E31" s="1" t="n">
        <v>3365000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R31" t="n">
        <v>0</v>
      </c>
      <c r="S31" t="n">
        <v>0</v>
      </c>
      <c r="T31" t="n">
        <v>0</v>
      </c>
      <c r="U31" t="n">
        <v>4</v>
      </c>
      <c r="V31" t="n">
        <v>1000</v>
      </c>
      <c r="W31" t="n">
        <v>1</v>
      </c>
    </row>
    <row r="32">
      <c r="A32" t="inlineStr">
        <is>
          <t>طجار6045</t>
        </is>
      </c>
      <c r="B32" t="inlineStr">
        <is>
          <t>اختيارف وتجارت-691-1405/06/18</t>
        </is>
      </c>
      <c r="C32" t="n">
        <v>0</v>
      </c>
      <c r="D32" t="n">
        <v>0</v>
      </c>
      <c r="E32" s="1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R32" t="n">
        <v>0</v>
      </c>
      <c r="S32" t="n">
        <v>0</v>
      </c>
      <c r="T32" t="n">
        <v>0</v>
      </c>
      <c r="U32" t="n">
        <v>5</v>
      </c>
      <c r="V32" t="n">
        <v>1000</v>
      </c>
      <c r="W32" t="n">
        <v>1</v>
      </c>
    </row>
    <row r="33">
      <c r="A33" t="inlineStr">
        <is>
          <t>طجار6046</t>
        </is>
      </c>
      <c r="B33" t="inlineStr">
        <is>
          <t>اختيارف وتجارت-741-1405/06/18</t>
        </is>
      </c>
      <c r="C33" t="n">
        <v>0</v>
      </c>
      <c r="D33" t="n">
        <v>0</v>
      </c>
      <c r="E33" s="1" t="n">
        <v>0</v>
      </c>
      <c r="F33" t="n">
        <v>9</v>
      </c>
      <c r="G33" t="n">
        <v>0</v>
      </c>
      <c r="H33" t="n">
        <v>3</v>
      </c>
      <c r="I33" t="n">
        <v>-6</v>
      </c>
      <c r="J33" t="n">
        <v>-66.67</v>
      </c>
      <c r="K33" t="n">
        <v>9</v>
      </c>
      <c r="L33" t="n">
        <v>0</v>
      </c>
      <c r="M33" t="n">
        <v>0</v>
      </c>
      <c r="N33" t="n">
        <v>0</v>
      </c>
      <c r="O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999</v>
      </c>
      <c r="W33" t="n">
        <v>1</v>
      </c>
    </row>
    <row r="34">
      <c r="A34" t="inlineStr">
        <is>
          <t>طجار6047</t>
        </is>
      </c>
      <c r="B34" t="inlineStr">
        <is>
          <t>اختيارف وتجارت-791-1405/06/18</t>
        </is>
      </c>
      <c r="C34" t="n">
        <v>12</v>
      </c>
      <c r="D34" t="n">
        <v>10005</v>
      </c>
      <c r="E34" s="1" t="n">
        <v>10005000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R34" t="n">
        <v>0</v>
      </c>
      <c r="S34" t="n">
        <v>0</v>
      </c>
      <c r="T34" t="n">
        <v>0</v>
      </c>
      <c r="U34" t="n">
        <v>2</v>
      </c>
      <c r="V34" t="n">
        <v>1296</v>
      </c>
      <c r="W34" t="n">
        <v>2</v>
      </c>
    </row>
    <row r="35">
      <c r="A35" t="inlineStr">
        <is>
          <t>طجار8022</t>
        </is>
      </c>
      <c r="B35" t="inlineStr">
        <is>
          <t>اختيارف وتجارت-391-1405/08/20</t>
        </is>
      </c>
      <c r="C35" t="n">
        <v>0</v>
      </c>
      <c r="D35" t="n">
        <v>0</v>
      </c>
      <c r="E35" s="1" t="n">
        <v>0</v>
      </c>
      <c r="F35" t="n">
        <v>2</v>
      </c>
      <c r="G35" t="n">
        <v>0</v>
      </c>
      <c r="H35" t="n">
        <v>2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R35" t="n">
        <v>4</v>
      </c>
      <c r="S35" t="n">
        <v>2965</v>
      </c>
      <c r="T35" t="n">
        <v>2</v>
      </c>
      <c r="U35" t="n">
        <v>5</v>
      </c>
      <c r="V35" t="n">
        <v>10</v>
      </c>
      <c r="W35" t="n">
        <v>1</v>
      </c>
    </row>
    <row r="36">
      <c r="A36" t="inlineStr">
        <is>
          <t>طجار8023</t>
        </is>
      </c>
      <c r="B36" t="inlineStr">
        <is>
          <t>اختيارف وتجارت-441-1405/08/20</t>
        </is>
      </c>
      <c r="C36" t="n">
        <v>0</v>
      </c>
      <c r="D36" t="n">
        <v>0</v>
      </c>
      <c r="E36" s="1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R36" t="n">
        <v>1</v>
      </c>
      <c r="S36" t="n">
        <v>100</v>
      </c>
      <c r="T36" t="n">
        <v>1</v>
      </c>
      <c r="U36" t="n">
        <v>0</v>
      </c>
      <c r="V36" t="n">
        <v>0</v>
      </c>
      <c r="W36" t="n">
        <v>0</v>
      </c>
    </row>
    <row r="37">
      <c r="A37" t="inlineStr">
        <is>
          <t>طجار8024</t>
        </is>
      </c>
      <c r="B37" t="inlineStr">
        <is>
          <t>اختيارف وتجارت-491-1405/08/20</t>
        </is>
      </c>
      <c r="C37" t="n">
        <v>0</v>
      </c>
      <c r="D37" t="n">
        <v>0</v>
      </c>
      <c r="E37" s="1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R37" t="n">
        <v>1</v>
      </c>
      <c r="S37" t="n">
        <v>100</v>
      </c>
      <c r="T37" t="n">
        <v>1</v>
      </c>
      <c r="U37" t="n">
        <v>0</v>
      </c>
      <c r="V37" t="n">
        <v>0</v>
      </c>
      <c r="W37" t="n">
        <v>0</v>
      </c>
    </row>
    <row r="38">
      <c r="A38" t="inlineStr">
        <is>
          <t>طجار8025</t>
        </is>
      </c>
      <c r="B38" t="inlineStr">
        <is>
          <t>اختيارف وتجارت-541-1405/08/20</t>
        </is>
      </c>
      <c r="C38" t="n">
        <v>0</v>
      </c>
      <c r="D38" t="n">
        <v>0</v>
      </c>
      <c r="E38" s="1" t="n">
        <v>0</v>
      </c>
      <c r="F38" t="n">
        <v>22</v>
      </c>
      <c r="G38" t="n">
        <v>0</v>
      </c>
      <c r="H38" t="n">
        <v>22</v>
      </c>
      <c r="I38" t="n">
        <v>0</v>
      </c>
      <c r="J38" t="n">
        <v>0</v>
      </c>
      <c r="K38" t="n">
        <v>22</v>
      </c>
      <c r="L38" t="n">
        <v>0</v>
      </c>
      <c r="M38" t="n">
        <v>0</v>
      </c>
      <c r="N38" t="n">
        <v>0</v>
      </c>
      <c r="O38" t="n">
        <v>0</v>
      </c>
      <c r="R38" t="n">
        <v>1</v>
      </c>
      <c r="S38" t="n">
        <v>100</v>
      </c>
      <c r="T38" t="n">
        <v>1</v>
      </c>
      <c r="U38" t="n">
        <v>0</v>
      </c>
      <c r="V38" t="n">
        <v>0</v>
      </c>
      <c r="W38" t="n">
        <v>0</v>
      </c>
    </row>
    <row r="39">
      <c r="A39" t="inlineStr">
        <is>
          <t>طجار8026</t>
        </is>
      </c>
      <c r="B39" t="inlineStr">
        <is>
          <t>اختيارف وتجارت-591-1405/08/20</t>
        </is>
      </c>
      <c r="C39" t="n">
        <v>0</v>
      </c>
      <c r="D39" t="n">
        <v>0</v>
      </c>
      <c r="E39" s="1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R39" t="n">
        <v>1</v>
      </c>
      <c r="S39" t="n">
        <v>25</v>
      </c>
      <c r="T39" t="n">
        <v>2</v>
      </c>
      <c r="U39" t="n">
        <v>0</v>
      </c>
      <c r="V39" t="n">
        <v>0</v>
      </c>
      <c r="W39" t="n">
        <v>0</v>
      </c>
    </row>
    <row r="40">
      <c r="A40" t="inlineStr">
        <is>
          <t>طجار8027</t>
        </is>
      </c>
      <c r="B40" t="inlineStr">
        <is>
          <t>اختيارف وتجارت-641-1405/08/20</t>
        </is>
      </c>
      <c r="C40" t="n">
        <v>0</v>
      </c>
      <c r="D40" t="n">
        <v>0</v>
      </c>
      <c r="E40" s="1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R40" t="n">
        <v>1</v>
      </c>
      <c r="S40" t="n">
        <v>100</v>
      </c>
      <c r="T40" t="n">
        <v>1</v>
      </c>
      <c r="U40" t="n">
        <v>0</v>
      </c>
      <c r="V40" t="n">
        <v>0</v>
      </c>
      <c r="W40" t="n">
        <v>0</v>
      </c>
    </row>
    <row r="41">
      <c r="A41" t="inlineStr">
        <is>
          <t>طجار8028</t>
        </is>
      </c>
      <c r="B41" t="inlineStr">
        <is>
          <t>اختيارف وتجارت-691-1405/08/20</t>
        </is>
      </c>
      <c r="C41" t="n">
        <v>0</v>
      </c>
      <c r="D41" t="n">
        <v>0</v>
      </c>
      <c r="E41" s="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R41" t="n">
        <v>1</v>
      </c>
      <c r="S41" t="n">
        <v>100</v>
      </c>
      <c r="T41" t="n">
        <v>1</v>
      </c>
      <c r="U41" t="n">
        <v>0</v>
      </c>
      <c r="V41" t="n">
        <v>0</v>
      </c>
      <c r="W41" t="n">
        <v>0</v>
      </c>
    </row>
    <row r="42">
      <c r="A42" t="inlineStr">
        <is>
          <t>طجار8029</t>
        </is>
      </c>
      <c r="B42" t="inlineStr">
        <is>
          <t>اختيارف وتجارت-741-1405/08/20</t>
        </is>
      </c>
      <c r="C42" t="n">
        <v>0</v>
      </c>
      <c r="D42" t="n">
        <v>0</v>
      </c>
      <c r="E42" s="1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R42" t="n">
        <v>1</v>
      </c>
      <c r="S42" t="n">
        <v>100</v>
      </c>
      <c r="T42" t="n">
        <v>1</v>
      </c>
      <c r="U42" t="n">
        <v>0</v>
      </c>
      <c r="V42" t="n">
        <v>0</v>
      </c>
      <c r="W42" t="n">
        <v>0</v>
      </c>
    </row>
    <row r="43">
      <c r="A43" t="inlineStr">
        <is>
          <t>طجار8030</t>
        </is>
      </c>
      <c r="B43" t="inlineStr">
        <is>
          <t>اختيارف وتجارت-791-1405/08/20</t>
        </is>
      </c>
      <c r="C43" t="n">
        <v>0</v>
      </c>
      <c r="D43" t="n">
        <v>0</v>
      </c>
      <c r="E43" s="1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R43" t="n">
        <v>1</v>
      </c>
      <c r="S43" t="n">
        <v>100</v>
      </c>
      <c r="T43" t="n">
        <v>1</v>
      </c>
      <c r="U43" t="n">
        <v>0</v>
      </c>
      <c r="V43" t="n">
        <v>0</v>
      </c>
      <c r="W43" t="n">
        <v>0</v>
      </c>
    </row>
    <row r="44">
      <c r="A44" t="inlineStr">
        <is>
          <t>طجار8031</t>
        </is>
      </c>
      <c r="B44" t="inlineStr">
        <is>
          <t>اختيارف وتجارت-891-1405/08/20</t>
        </is>
      </c>
      <c r="C44" t="n">
        <v>0</v>
      </c>
      <c r="D44" t="n">
        <v>0</v>
      </c>
      <c r="E44" s="1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R44" t="n">
        <v>1</v>
      </c>
      <c r="S44" t="n">
        <v>100</v>
      </c>
      <c r="T44" t="n">
        <v>1</v>
      </c>
      <c r="U44" t="n">
        <v>0</v>
      </c>
      <c r="V44" t="n">
        <v>0</v>
      </c>
      <c r="W44" t="n">
        <v>0</v>
      </c>
    </row>
    <row r="45">
      <c r="A45" t="inlineStr">
        <is>
          <t>طجار8032</t>
        </is>
      </c>
      <c r="B45" t="inlineStr">
        <is>
          <t>اختيارف وتجارت-991-1405/08/20</t>
        </is>
      </c>
      <c r="C45" t="n">
        <v>0</v>
      </c>
      <c r="D45" t="n">
        <v>0</v>
      </c>
      <c r="E45" s="1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R45" t="n">
        <v>1</v>
      </c>
      <c r="S45" t="n">
        <v>100</v>
      </c>
      <c r="T45" t="n">
        <v>1</v>
      </c>
      <c r="U45" t="n">
        <v>0</v>
      </c>
      <c r="V45" t="n">
        <v>0</v>
      </c>
      <c r="W45" t="n">
        <v>0</v>
      </c>
    </row>
    <row r="46">
      <c r="A46" t="inlineStr">
        <is>
          <t>طجار6048</t>
        </is>
      </c>
      <c r="B46" t="inlineStr">
        <is>
          <t>اختيارف وتجارت-841-1405/06/18</t>
        </is>
      </c>
      <c r="C46" t="n">
        <v>203</v>
      </c>
      <c r="D46" t="n">
        <v>88861</v>
      </c>
      <c r="E46" s="1" t="n">
        <v>88861000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42809</v>
      </c>
      <c r="W46" t="n">
        <v>43</v>
      </c>
    </row>
    <row r="47">
      <c r="A47" t="inlineStr">
        <is>
          <t>طجار6049</t>
        </is>
      </c>
      <c r="B47" t="inlineStr">
        <is>
          <t>اختيارف وتجارت-941-1405/06/18</t>
        </is>
      </c>
      <c r="C47" t="n">
        <v>592</v>
      </c>
      <c r="D47" t="n">
        <v>139266</v>
      </c>
      <c r="E47" s="1" t="n">
        <v>4103331000</v>
      </c>
      <c r="F47" t="n">
        <v>30</v>
      </c>
      <c r="G47" t="n">
        <v>6</v>
      </c>
      <c r="H47" t="n">
        <v>22</v>
      </c>
      <c r="I47" t="n">
        <v>-8</v>
      </c>
      <c r="J47" t="n">
        <v>-26.67</v>
      </c>
      <c r="K47" t="n">
        <v>29</v>
      </c>
      <c r="L47" t="n">
        <v>-1</v>
      </c>
      <c r="M47" t="n">
        <v>-3.33</v>
      </c>
      <c r="N47" t="n">
        <v>6</v>
      </c>
      <c r="O47" t="n">
        <v>37</v>
      </c>
      <c r="R47" t="n">
        <v>1</v>
      </c>
      <c r="S47" t="n">
        <v>223</v>
      </c>
      <c r="T47" t="n">
        <v>22</v>
      </c>
      <c r="U47" t="n">
        <v>28</v>
      </c>
      <c r="V47" t="n">
        <v>4000</v>
      </c>
      <c r="W47" t="n">
        <v>4</v>
      </c>
    </row>
    <row r="48">
      <c r="A48" t="inlineStr">
        <is>
          <t>طجار6050</t>
        </is>
      </c>
      <c r="B48" t="inlineStr">
        <is>
          <t>اختيارف وتجارت-1041-1405/06/18</t>
        </is>
      </c>
      <c r="C48" t="n">
        <v>123</v>
      </c>
      <c r="D48" t="n">
        <v>21496</v>
      </c>
      <c r="E48" s="1" t="n">
        <v>1378631000</v>
      </c>
      <c r="F48" t="n">
        <v>90</v>
      </c>
      <c r="G48" t="n">
        <v>50</v>
      </c>
      <c r="H48" t="n">
        <v>71</v>
      </c>
      <c r="I48" t="n">
        <v>-19</v>
      </c>
      <c r="J48" t="n">
        <v>-21.11</v>
      </c>
      <c r="K48" t="n">
        <v>64</v>
      </c>
      <c r="L48" t="n">
        <v>-26</v>
      </c>
      <c r="M48" t="n">
        <v>-28.89</v>
      </c>
      <c r="N48" t="n">
        <v>28</v>
      </c>
      <c r="O48" t="n">
        <v>139</v>
      </c>
      <c r="R48" t="n">
        <v>1</v>
      </c>
      <c r="S48" t="n">
        <v>2</v>
      </c>
      <c r="T48" t="n">
        <v>70</v>
      </c>
      <c r="U48" t="n">
        <v>94</v>
      </c>
      <c r="V48" t="n">
        <v>10</v>
      </c>
      <c r="W48" t="n">
        <v>1</v>
      </c>
    </row>
    <row r="49">
      <c r="A49" t="inlineStr">
        <is>
          <t>طجار6051</t>
        </is>
      </c>
      <c r="B49" t="inlineStr">
        <is>
          <t>اختيارف وتجارت-1141-1405/06/18</t>
        </is>
      </c>
      <c r="C49" t="n">
        <v>0</v>
      </c>
      <c r="D49" t="n">
        <v>0</v>
      </c>
      <c r="E49" s="1" t="n">
        <v>0</v>
      </c>
      <c r="F49" t="n">
        <v>240</v>
      </c>
      <c r="G49" t="n">
        <v>0</v>
      </c>
      <c r="H49" t="n">
        <v>240</v>
      </c>
      <c r="I49" t="n">
        <v>0</v>
      </c>
      <c r="J49" t="n">
        <v>0</v>
      </c>
      <c r="K49" t="n">
        <v>240</v>
      </c>
      <c r="L49" t="n">
        <v>0</v>
      </c>
      <c r="M49" t="n">
        <v>0</v>
      </c>
      <c r="N49" t="n">
        <v>0</v>
      </c>
      <c r="O49" t="n">
        <v>0</v>
      </c>
      <c r="R49" t="n">
        <v>1</v>
      </c>
      <c r="S49" t="n">
        <v>1000</v>
      </c>
      <c r="T49" t="n">
        <v>110</v>
      </c>
      <c r="U49" t="n">
        <v>0</v>
      </c>
      <c r="V49" t="n">
        <v>0</v>
      </c>
      <c r="W49" t="n">
        <v>0</v>
      </c>
    </row>
    <row r="50">
      <c r="A50" t="inlineStr">
        <is>
          <t>طجار8033</t>
        </is>
      </c>
      <c r="B50" t="inlineStr">
        <is>
          <t>اختيارف وتجارت-1091-1405/08/20</t>
        </is>
      </c>
      <c r="C50" t="n">
        <v>0</v>
      </c>
      <c r="D50" t="n">
        <v>0</v>
      </c>
      <c r="E50" s="1" t="n">
        <v>0</v>
      </c>
      <c r="F50" t="n">
        <v>195</v>
      </c>
      <c r="G50" t="n">
        <v>0</v>
      </c>
      <c r="H50" t="n">
        <v>195</v>
      </c>
      <c r="I50" t="n">
        <v>0</v>
      </c>
      <c r="J50" t="n">
        <v>0</v>
      </c>
      <c r="K50" t="n">
        <v>195</v>
      </c>
      <c r="L50" t="n">
        <v>0</v>
      </c>
      <c r="M50" t="n">
        <v>0</v>
      </c>
      <c r="N50" t="n">
        <v>0</v>
      </c>
      <c r="O50" t="n">
        <v>0</v>
      </c>
      <c r="R50" t="n">
        <v>1</v>
      </c>
      <c r="S50" t="n">
        <v>100</v>
      </c>
      <c r="T50" t="n">
        <v>1</v>
      </c>
      <c r="U50" t="n">
        <v>0</v>
      </c>
      <c r="V50" t="n">
        <v>0</v>
      </c>
      <c r="W50" t="n">
        <v>0</v>
      </c>
    </row>
    <row r="51">
      <c r="A51" t="inlineStr">
        <is>
          <t>طجار8034</t>
        </is>
      </c>
      <c r="B51" t="inlineStr">
        <is>
          <t>اختيارف وتجارت-1191-1405/08/20</t>
        </is>
      </c>
      <c r="C51" t="n">
        <v>0</v>
      </c>
      <c r="D51" t="n">
        <v>0</v>
      </c>
      <c r="E51" s="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R51" t="n">
        <v>1</v>
      </c>
      <c r="S51" t="n">
        <v>99</v>
      </c>
      <c r="T51" t="n">
        <v>15</v>
      </c>
      <c r="U51" t="n">
        <v>0</v>
      </c>
      <c r="V51" t="n">
        <v>0</v>
      </c>
      <c r="W51" t="n">
        <v>0</v>
      </c>
    </row>
    <row r="52">
      <c r="A52" t="inlineStr">
        <is>
          <t>طدرو7000</t>
        </is>
      </c>
      <c r="B52" t="inlineStr">
        <is>
          <t>اختيارف دارونو-22000-05/07/15</t>
        </is>
      </c>
      <c r="C52" t="n">
        <v>0</v>
      </c>
      <c r="D52" t="n">
        <v>0</v>
      </c>
      <c r="E52" s="1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R52" t="n">
        <v>1</v>
      </c>
      <c r="S52" t="n">
        <v>100</v>
      </c>
      <c r="T52" t="n">
        <v>1</v>
      </c>
      <c r="U52" t="n">
        <v>0</v>
      </c>
      <c r="V52" t="n">
        <v>0</v>
      </c>
      <c r="W52" t="n">
        <v>0</v>
      </c>
    </row>
    <row r="53">
      <c r="A53" t="inlineStr">
        <is>
          <t>طدرو7001</t>
        </is>
      </c>
      <c r="B53" t="inlineStr">
        <is>
          <t>اختيارف دارونو-24000-05/07/15</t>
        </is>
      </c>
      <c r="C53" t="n">
        <v>0</v>
      </c>
      <c r="D53" t="n">
        <v>0</v>
      </c>
      <c r="E53" s="1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R53" t="n">
        <v>1</v>
      </c>
      <c r="S53" t="n">
        <v>100</v>
      </c>
      <c r="T53" t="n">
        <v>1</v>
      </c>
      <c r="U53" t="n">
        <v>0</v>
      </c>
      <c r="V53" t="n">
        <v>0</v>
      </c>
      <c r="W53" t="n">
        <v>0</v>
      </c>
    </row>
    <row r="54">
      <c r="A54" t="inlineStr">
        <is>
          <t>طدرو7002</t>
        </is>
      </c>
      <c r="B54" t="inlineStr">
        <is>
          <t>اختيارف دارونو-26000-05/07/15</t>
        </is>
      </c>
      <c r="C54" t="n">
        <v>0</v>
      </c>
      <c r="D54" t="n">
        <v>0</v>
      </c>
      <c r="E54" s="1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R54" t="n">
        <v>1</v>
      </c>
      <c r="S54" t="n">
        <v>100</v>
      </c>
      <c r="T54" t="n">
        <v>1</v>
      </c>
      <c r="U54" t="n">
        <v>0</v>
      </c>
      <c r="V54" t="n">
        <v>0</v>
      </c>
      <c r="W54" t="n">
        <v>0</v>
      </c>
    </row>
    <row r="55">
      <c r="A55" t="inlineStr">
        <is>
          <t>طدرو7003</t>
        </is>
      </c>
      <c r="B55" t="inlineStr">
        <is>
          <t>اختيارف دارونو-28000-05/07/15</t>
        </is>
      </c>
      <c r="C55" t="n">
        <v>0</v>
      </c>
      <c r="D55" t="n">
        <v>0</v>
      </c>
      <c r="E55" s="1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R55" t="n">
        <v>1</v>
      </c>
      <c r="S55" t="n">
        <v>100</v>
      </c>
      <c r="T55" t="n">
        <v>1</v>
      </c>
      <c r="U55" t="n">
        <v>0</v>
      </c>
      <c r="V55" t="n">
        <v>0</v>
      </c>
      <c r="W55" t="n">
        <v>0</v>
      </c>
    </row>
    <row r="56">
      <c r="A56" t="inlineStr">
        <is>
          <t>طدرو7004</t>
        </is>
      </c>
      <c r="B56" t="inlineStr">
        <is>
          <t>اختيارف دارونو-30000-05/07/15</t>
        </is>
      </c>
      <c r="C56" t="n">
        <v>0</v>
      </c>
      <c r="D56" t="n">
        <v>0</v>
      </c>
      <c r="E56" s="1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R56" t="n">
        <v>1</v>
      </c>
      <c r="S56" t="n">
        <v>100</v>
      </c>
      <c r="T56" t="n">
        <v>1</v>
      </c>
      <c r="U56" t="n">
        <v>0</v>
      </c>
      <c r="V56" t="n">
        <v>0</v>
      </c>
      <c r="W56" t="n">
        <v>0</v>
      </c>
    </row>
    <row r="57">
      <c r="A57" t="inlineStr">
        <is>
          <t>طدرو7005</t>
        </is>
      </c>
      <c r="B57" t="inlineStr">
        <is>
          <t>اختيارف دارونو-34000-05/07/15</t>
        </is>
      </c>
      <c r="C57" t="n">
        <v>0</v>
      </c>
      <c r="D57" t="n">
        <v>0</v>
      </c>
      <c r="E57" s="1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R57" t="n">
        <v>1</v>
      </c>
      <c r="S57" t="n">
        <v>100</v>
      </c>
      <c r="T57" t="n">
        <v>1</v>
      </c>
      <c r="U57" t="n">
        <v>0</v>
      </c>
      <c r="V57" t="n">
        <v>0</v>
      </c>
      <c r="W57" t="n">
        <v>0</v>
      </c>
    </row>
    <row r="58">
      <c r="A58" t="inlineStr">
        <is>
          <t>طدرو7006</t>
        </is>
      </c>
      <c r="B58" t="inlineStr">
        <is>
          <t>اختيارف دارونو-38000-05/07/15</t>
        </is>
      </c>
      <c r="C58" t="n">
        <v>3</v>
      </c>
      <c r="D58" t="n">
        <v>75</v>
      </c>
      <c r="E58" s="1" t="n">
        <v>254625000</v>
      </c>
      <c r="F58" t="n">
        <v>1</v>
      </c>
      <c r="G58" t="n">
        <v>3395</v>
      </c>
      <c r="H58" t="n">
        <v>3395</v>
      </c>
      <c r="I58" t="n">
        <v>3394</v>
      </c>
      <c r="J58" t="n">
        <v>339400</v>
      </c>
      <c r="K58" t="n">
        <v>3395</v>
      </c>
      <c r="L58" t="n">
        <v>3394</v>
      </c>
      <c r="M58" t="n">
        <v>339400</v>
      </c>
      <c r="N58" t="n">
        <v>3395</v>
      </c>
      <c r="O58" t="n">
        <v>3395</v>
      </c>
      <c r="R58" t="n">
        <v>1</v>
      </c>
      <c r="S58" t="n">
        <v>1</v>
      </c>
      <c r="T58" t="n">
        <v>3000</v>
      </c>
      <c r="U58" t="n">
        <v>0</v>
      </c>
      <c r="V58" t="n">
        <v>0</v>
      </c>
      <c r="W58" t="n">
        <v>0</v>
      </c>
    </row>
    <row r="59">
      <c r="A59" t="inlineStr">
        <is>
          <t>طدرو7007</t>
        </is>
      </c>
      <c r="B59" t="inlineStr">
        <is>
          <t>اختيارف دارونو-42000-05/07/15</t>
        </is>
      </c>
      <c r="C59" t="n">
        <v>1</v>
      </c>
      <c r="D59" t="n">
        <v>10</v>
      </c>
      <c r="E59" s="1" t="n">
        <v>155550000</v>
      </c>
      <c r="F59" t="n">
        <v>1</v>
      </c>
      <c r="G59" t="n">
        <v>15555</v>
      </c>
      <c r="H59" t="n">
        <v>15555</v>
      </c>
      <c r="I59" t="n">
        <v>15554</v>
      </c>
      <c r="J59" t="n">
        <v>1555400</v>
      </c>
      <c r="K59" t="n">
        <v>15555</v>
      </c>
      <c r="L59" t="n">
        <v>15554</v>
      </c>
      <c r="M59" t="n">
        <v>1555400</v>
      </c>
      <c r="N59" t="n">
        <v>15555</v>
      </c>
      <c r="O59" t="n">
        <v>15555</v>
      </c>
      <c r="R59" t="n">
        <v>1</v>
      </c>
      <c r="S59" t="n">
        <v>2</v>
      </c>
      <c r="T59" t="n">
        <v>1700</v>
      </c>
      <c r="U59" t="n">
        <v>0</v>
      </c>
      <c r="V59" t="n">
        <v>0</v>
      </c>
      <c r="W59" t="n">
        <v>0</v>
      </c>
    </row>
    <row r="60">
      <c r="A60" t="inlineStr">
        <is>
          <t>طدرو7008</t>
        </is>
      </c>
      <c r="B60" t="inlineStr">
        <is>
          <t>اختيارف دارونو-46000-05/07/15</t>
        </is>
      </c>
      <c r="C60" t="n">
        <v>0</v>
      </c>
      <c r="D60" t="n">
        <v>0</v>
      </c>
      <c r="E60" s="1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R60" t="n">
        <v>1</v>
      </c>
      <c r="S60" t="n">
        <v>100</v>
      </c>
      <c r="T60" t="n">
        <v>1</v>
      </c>
      <c r="U60" t="n">
        <v>0</v>
      </c>
      <c r="V60" t="n">
        <v>0</v>
      </c>
      <c r="W60" t="n">
        <v>0</v>
      </c>
    </row>
    <row r="61">
      <c r="A61" t="inlineStr">
        <is>
          <t>طدرو7009</t>
        </is>
      </c>
      <c r="B61" t="inlineStr">
        <is>
          <t>اختيارف دارونو-50000-05/07/15</t>
        </is>
      </c>
      <c r="C61" t="n">
        <v>0</v>
      </c>
      <c r="D61" t="n">
        <v>0</v>
      </c>
      <c r="E61" s="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R61" t="n">
        <v>13</v>
      </c>
      <c r="S61" t="n">
        <v>11200</v>
      </c>
      <c r="T61" t="n">
        <v>1</v>
      </c>
      <c r="U61" t="n">
        <v>0</v>
      </c>
      <c r="V61" t="n">
        <v>0</v>
      </c>
      <c r="W61" t="n">
        <v>0</v>
      </c>
    </row>
    <row r="62">
      <c r="A62" t="inlineStr">
        <is>
          <t>طدرو7010</t>
        </is>
      </c>
      <c r="B62" t="inlineStr">
        <is>
          <t>اختيارف دارونو-56000-05/07/15</t>
        </is>
      </c>
      <c r="C62" t="n">
        <v>0</v>
      </c>
      <c r="D62" t="n">
        <v>0</v>
      </c>
      <c r="E62" s="1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R62" t="n">
        <v>23</v>
      </c>
      <c r="S62" t="n">
        <v>22100</v>
      </c>
      <c r="T62" t="n">
        <v>1</v>
      </c>
      <c r="U62" t="n">
        <v>0</v>
      </c>
      <c r="V62" t="n">
        <v>0</v>
      </c>
      <c r="W62" t="n">
        <v>0</v>
      </c>
    </row>
    <row r="63">
      <c r="A63" t="inlineStr">
        <is>
          <t>طدرو9000</t>
        </is>
      </c>
      <c r="B63" t="inlineStr">
        <is>
          <t>اختيارف دارونو-22000-05/09/11</t>
        </is>
      </c>
      <c r="C63" t="n">
        <v>0</v>
      </c>
      <c r="D63" t="n">
        <v>0</v>
      </c>
      <c r="E63" s="1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R63" t="n">
        <v>1</v>
      </c>
      <c r="S63" t="n">
        <v>1</v>
      </c>
      <c r="T63" t="n">
        <v>2</v>
      </c>
      <c r="U63" t="n">
        <v>0</v>
      </c>
      <c r="V63" t="n">
        <v>0</v>
      </c>
      <c r="W63" t="n">
        <v>0</v>
      </c>
    </row>
    <row r="64">
      <c r="A64" t="inlineStr">
        <is>
          <t>طدرو9001</t>
        </is>
      </c>
      <c r="B64" t="inlineStr">
        <is>
          <t>اختيارف دارونو-24000-05/09/11</t>
        </is>
      </c>
      <c r="C64" t="n">
        <v>0</v>
      </c>
      <c r="D64" t="n">
        <v>0</v>
      </c>
      <c r="E64" s="1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R64" t="n">
        <v>1</v>
      </c>
      <c r="S64" t="n">
        <v>100</v>
      </c>
      <c r="T64" t="n">
        <v>1</v>
      </c>
      <c r="U64" t="n">
        <v>0</v>
      </c>
      <c r="V64" t="n">
        <v>0</v>
      </c>
      <c r="W64" t="n">
        <v>0</v>
      </c>
    </row>
    <row r="65">
      <c r="A65" t="inlineStr">
        <is>
          <t>طدرو9002</t>
        </is>
      </c>
      <c r="B65" t="inlineStr">
        <is>
          <t>اختيارف دارونو-26000-05/09/11</t>
        </is>
      </c>
      <c r="C65" t="n">
        <v>0</v>
      </c>
      <c r="D65" t="n">
        <v>0</v>
      </c>
      <c r="E65" s="1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R65" t="n">
        <v>1</v>
      </c>
      <c r="S65" t="n">
        <v>100</v>
      </c>
      <c r="T65" t="n">
        <v>1</v>
      </c>
      <c r="U65" t="n">
        <v>0</v>
      </c>
      <c r="V65" t="n">
        <v>0</v>
      </c>
      <c r="W65" t="n">
        <v>0</v>
      </c>
    </row>
    <row r="66">
      <c r="A66" t="inlineStr">
        <is>
          <t>طدرو9003</t>
        </is>
      </c>
      <c r="B66" t="inlineStr">
        <is>
          <t>اختيارف دارونو-28000-05/09/11</t>
        </is>
      </c>
      <c r="C66" t="n">
        <v>0</v>
      </c>
      <c r="D66" t="n">
        <v>0</v>
      </c>
      <c r="E66" s="1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R66" t="n">
        <v>1</v>
      </c>
      <c r="S66" t="n">
        <v>100</v>
      </c>
      <c r="T66" t="n">
        <v>1</v>
      </c>
      <c r="U66" t="n">
        <v>0</v>
      </c>
      <c r="V66" t="n">
        <v>0</v>
      </c>
      <c r="W66" t="n">
        <v>0</v>
      </c>
    </row>
    <row r="67">
      <c r="A67" t="inlineStr">
        <is>
          <t>طدرو9004</t>
        </is>
      </c>
      <c r="B67" t="inlineStr">
        <is>
          <t>اختيارف دارونو-30000-05/09/11</t>
        </is>
      </c>
      <c r="C67" t="n">
        <v>0</v>
      </c>
      <c r="D67" t="n">
        <v>0</v>
      </c>
      <c r="E67" s="1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R67" t="n">
        <v>1</v>
      </c>
      <c r="S67" t="n">
        <v>100</v>
      </c>
      <c r="T67" t="n">
        <v>1</v>
      </c>
      <c r="U67" t="n">
        <v>0</v>
      </c>
      <c r="V67" t="n">
        <v>0</v>
      </c>
      <c r="W67" t="n">
        <v>0</v>
      </c>
    </row>
    <row r="68">
      <c r="A68" t="inlineStr">
        <is>
          <t>طدرو9005</t>
        </is>
      </c>
      <c r="B68" t="inlineStr">
        <is>
          <t>اختيارف دارونو-34000-05/09/11</t>
        </is>
      </c>
      <c r="C68" t="n">
        <v>0</v>
      </c>
      <c r="D68" t="n">
        <v>0</v>
      </c>
      <c r="E68" s="1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R68" t="n">
        <v>1</v>
      </c>
      <c r="S68" t="n">
        <v>100</v>
      </c>
      <c r="T68" t="n">
        <v>1</v>
      </c>
      <c r="U68" t="n">
        <v>0</v>
      </c>
      <c r="V68" t="n">
        <v>0</v>
      </c>
      <c r="W68" t="n">
        <v>0</v>
      </c>
    </row>
    <row r="69">
      <c r="A69" t="inlineStr">
        <is>
          <t>طدرو9006</t>
        </is>
      </c>
      <c r="B69" t="inlineStr">
        <is>
          <t>اختيارف دارونو-38000-05/09/11</t>
        </is>
      </c>
      <c r="C69" t="n">
        <v>0</v>
      </c>
      <c r="D69" t="n">
        <v>0</v>
      </c>
      <c r="E69" s="1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R69" t="n">
        <v>1</v>
      </c>
      <c r="S69" t="n">
        <v>100</v>
      </c>
      <c r="T69" t="n">
        <v>1</v>
      </c>
      <c r="U69" t="n">
        <v>0</v>
      </c>
      <c r="V69" t="n">
        <v>0</v>
      </c>
      <c r="W69" t="n">
        <v>0</v>
      </c>
    </row>
    <row r="70">
      <c r="A70" t="inlineStr">
        <is>
          <t>طدرو9007</t>
        </is>
      </c>
      <c r="B70" t="inlineStr">
        <is>
          <t>اختيارف دارونو-42000-05/09/11</t>
        </is>
      </c>
      <c r="C70" t="n">
        <v>0</v>
      </c>
      <c r="D70" t="n">
        <v>0</v>
      </c>
      <c r="E70" s="1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R70" t="n">
        <v>1</v>
      </c>
      <c r="S70" t="n">
        <v>100</v>
      </c>
      <c r="T70" t="n">
        <v>1</v>
      </c>
      <c r="U70" t="n">
        <v>0</v>
      </c>
      <c r="V70" t="n">
        <v>0</v>
      </c>
      <c r="W70" t="n">
        <v>0</v>
      </c>
    </row>
    <row r="71">
      <c r="A71" t="inlineStr">
        <is>
          <t>طدرو9008</t>
        </is>
      </c>
      <c r="B71" t="inlineStr">
        <is>
          <t>اختيارف دارونو-46000-05/09/11</t>
        </is>
      </c>
      <c r="C71" t="n">
        <v>0</v>
      </c>
      <c r="D71" t="n">
        <v>0</v>
      </c>
      <c r="E71" s="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R71" t="n">
        <v>1</v>
      </c>
      <c r="S71" t="n">
        <v>100</v>
      </c>
      <c r="T71" t="n">
        <v>1</v>
      </c>
      <c r="U71" t="n">
        <v>0</v>
      </c>
      <c r="V71" t="n">
        <v>0</v>
      </c>
      <c r="W71" t="n">
        <v>0</v>
      </c>
    </row>
    <row r="72">
      <c r="A72" t="inlineStr">
        <is>
          <t>طدرو9009</t>
        </is>
      </c>
      <c r="B72" t="inlineStr">
        <is>
          <t>اختيارف دارونو-50000-05/09/11</t>
        </is>
      </c>
      <c r="C72" t="n">
        <v>0</v>
      </c>
      <c r="D72" t="n">
        <v>0</v>
      </c>
      <c r="E72" s="1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R72" t="n">
        <v>1</v>
      </c>
      <c r="S72" t="n">
        <v>100</v>
      </c>
      <c r="T72" t="n">
        <v>1</v>
      </c>
      <c r="U72" t="n">
        <v>0</v>
      </c>
      <c r="V72" t="n">
        <v>0</v>
      </c>
      <c r="W72" t="n">
        <v>0</v>
      </c>
    </row>
    <row r="73">
      <c r="A73" t="inlineStr">
        <is>
          <t>طدرو9010</t>
        </is>
      </c>
      <c r="B73" t="inlineStr">
        <is>
          <t>اختيارف دارونو-56000-05/09/11</t>
        </is>
      </c>
      <c r="C73" t="n">
        <v>0</v>
      </c>
      <c r="D73" t="n">
        <v>0</v>
      </c>
      <c r="E73" s="1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R73" t="n">
        <v>1</v>
      </c>
      <c r="S73" t="n">
        <v>100</v>
      </c>
      <c r="T73" t="n">
        <v>1</v>
      </c>
      <c r="U73" t="n">
        <v>0</v>
      </c>
      <c r="V73" t="n">
        <v>0</v>
      </c>
      <c r="W73" t="n">
        <v>0</v>
      </c>
    </row>
    <row r="74">
      <c r="A74" t="inlineStr">
        <is>
          <t>طخود7126</t>
        </is>
      </c>
      <c r="B74" t="inlineStr">
        <is>
          <t>اختيارف خودرو-340-1405/07/08</t>
        </is>
      </c>
      <c r="C74" t="n">
        <v>23</v>
      </c>
      <c r="D74" t="n">
        <v>12559</v>
      </c>
      <c r="E74" s="1" t="n">
        <v>15061000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2</v>
      </c>
      <c r="R74" t="n">
        <v>31</v>
      </c>
      <c r="S74" t="n">
        <v>31000</v>
      </c>
      <c r="T74" t="n">
        <v>1</v>
      </c>
      <c r="U74" t="n">
        <v>2</v>
      </c>
      <c r="V74" t="n">
        <v>16259</v>
      </c>
      <c r="W74" t="n">
        <v>18</v>
      </c>
    </row>
    <row r="75">
      <c r="A75" t="inlineStr">
        <is>
          <t>طخود7127</t>
        </is>
      </c>
      <c r="B75" t="inlineStr">
        <is>
          <t>اختيارف خودرو-360-1405/07/08</t>
        </is>
      </c>
      <c r="C75" t="n">
        <v>10</v>
      </c>
      <c r="D75" t="n">
        <v>3390</v>
      </c>
      <c r="E75" s="1" t="n">
        <v>7814000</v>
      </c>
      <c r="F75" t="n">
        <v>1</v>
      </c>
      <c r="G75" t="n">
        <v>2</v>
      </c>
      <c r="H75" t="n">
        <v>2</v>
      </c>
      <c r="I75" t="n">
        <v>1</v>
      </c>
      <c r="J75" t="n">
        <v>100</v>
      </c>
      <c r="K75" t="n">
        <v>2</v>
      </c>
      <c r="L75" t="n">
        <v>1</v>
      </c>
      <c r="M75" t="n">
        <v>100</v>
      </c>
      <c r="N75" t="n">
        <v>2</v>
      </c>
      <c r="O75" t="n">
        <v>19</v>
      </c>
      <c r="R75" t="n">
        <v>4</v>
      </c>
      <c r="S75" t="n">
        <v>4000</v>
      </c>
      <c r="T75" t="n">
        <v>1</v>
      </c>
      <c r="U75" t="n">
        <v>4</v>
      </c>
      <c r="V75" t="n">
        <v>1000</v>
      </c>
      <c r="W75" t="n">
        <v>1</v>
      </c>
    </row>
    <row r="76">
      <c r="A76" t="inlineStr">
        <is>
          <t>طخود7128</t>
        </is>
      </c>
      <c r="B76" t="inlineStr">
        <is>
          <t>اختيارف خودرو-380-1405/07/08</t>
        </is>
      </c>
      <c r="C76" t="n">
        <v>0</v>
      </c>
      <c r="D76" t="n">
        <v>0</v>
      </c>
      <c r="E76" s="1" t="n">
        <v>0</v>
      </c>
      <c r="F76" t="n">
        <v>2</v>
      </c>
      <c r="G76" t="n">
        <v>0</v>
      </c>
      <c r="H76" t="n">
        <v>2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R76" t="n">
        <v>1</v>
      </c>
      <c r="S76" t="n">
        <v>100</v>
      </c>
      <c r="T76" t="n">
        <v>1</v>
      </c>
      <c r="U76" t="n">
        <v>9</v>
      </c>
      <c r="V76" t="n">
        <v>207</v>
      </c>
      <c r="W76" t="n">
        <v>1</v>
      </c>
    </row>
    <row r="77">
      <c r="A77" t="inlineStr">
        <is>
          <t>طخود7129</t>
        </is>
      </c>
      <c r="B77" t="inlineStr">
        <is>
          <t>اختيارف خودرو-400-1405/07/08</t>
        </is>
      </c>
      <c r="C77" t="n">
        <v>38</v>
      </c>
      <c r="D77" t="n">
        <v>10078</v>
      </c>
      <c r="E77" s="1" t="n">
        <v>13205000</v>
      </c>
      <c r="F77" t="n">
        <v>2</v>
      </c>
      <c r="G77" t="n">
        <v>1</v>
      </c>
      <c r="H77" t="n">
        <v>2</v>
      </c>
      <c r="I77" t="n">
        <v>0</v>
      </c>
      <c r="J77" t="n">
        <v>0</v>
      </c>
      <c r="K77" t="n">
        <v>1</v>
      </c>
      <c r="L77" t="n">
        <v>-1</v>
      </c>
      <c r="M77" t="n">
        <v>-50</v>
      </c>
      <c r="N77" t="n">
        <v>1</v>
      </c>
      <c r="O77" t="n">
        <v>3</v>
      </c>
      <c r="R77" t="n">
        <v>85</v>
      </c>
      <c r="S77" t="n">
        <v>84355</v>
      </c>
      <c r="T77" t="n">
        <v>1</v>
      </c>
      <c r="U77" t="n">
        <v>3</v>
      </c>
      <c r="V77" t="n">
        <v>20071</v>
      </c>
      <c r="W77" t="n">
        <v>24</v>
      </c>
    </row>
    <row r="78">
      <c r="A78" t="inlineStr">
        <is>
          <t>طخود7131</t>
        </is>
      </c>
      <c r="B78" t="inlineStr">
        <is>
          <t>اختيارف خودرو-500-1405/07/08</t>
        </is>
      </c>
      <c r="C78" t="n">
        <v>340</v>
      </c>
      <c r="D78" t="n">
        <v>149657</v>
      </c>
      <c r="E78" s="1" t="n">
        <v>440621000</v>
      </c>
      <c r="F78" t="n">
        <v>4</v>
      </c>
      <c r="G78" t="n">
        <v>4</v>
      </c>
      <c r="H78" t="n">
        <v>3</v>
      </c>
      <c r="I78" t="n">
        <v>-1</v>
      </c>
      <c r="J78" t="n">
        <v>-25</v>
      </c>
      <c r="K78" t="n">
        <v>3</v>
      </c>
      <c r="L78" t="n">
        <v>-1</v>
      </c>
      <c r="M78" t="n">
        <v>-25</v>
      </c>
      <c r="N78" t="n">
        <v>2</v>
      </c>
      <c r="O78" t="n">
        <v>4</v>
      </c>
      <c r="R78" t="n">
        <v>72</v>
      </c>
      <c r="S78" t="n">
        <v>71993</v>
      </c>
      <c r="T78" t="n">
        <v>3</v>
      </c>
      <c r="U78" t="n">
        <v>4</v>
      </c>
      <c r="V78" t="n">
        <v>26686</v>
      </c>
      <c r="W78" t="n">
        <v>29</v>
      </c>
    </row>
    <row r="79">
      <c r="A79" t="inlineStr">
        <is>
          <t>طخود7132</t>
        </is>
      </c>
      <c r="B79" t="inlineStr">
        <is>
          <t>اختيارف خودرو-550-1405/07/08</t>
        </is>
      </c>
      <c r="C79" t="n">
        <v>1184</v>
      </c>
      <c r="D79" t="n">
        <v>567162</v>
      </c>
      <c r="E79" s="1" t="n">
        <v>2649682000</v>
      </c>
      <c r="F79" t="n">
        <v>6</v>
      </c>
      <c r="G79" t="n">
        <v>4</v>
      </c>
      <c r="H79" t="n">
        <v>5</v>
      </c>
      <c r="I79" t="n">
        <v>-1</v>
      </c>
      <c r="J79" t="n">
        <v>-16.67</v>
      </c>
      <c r="K79" t="n">
        <v>5</v>
      </c>
      <c r="L79" t="n">
        <v>-1</v>
      </c>
      <c r="M79" t="n">
        <v>-16.67</v>
      </c>
      <c r="N79" t="n">
        <v>3</v>
      </c>
      <c r="O79" t="n">
        <v>6</v>
      </c>
      <c r="R79" t="n">
        <v>10</v>
      </c>
      <c r="S79" t="n">
        <v>8330</v>
      </c>
      <c r="T79" t="n">
        <v>4</v>
      </c>
      <c r="U79" t="n">
        <v>5</v>
      </c>
      <c r="V79" t="n">
        <v>59141</v>
      </c>
      <c r="W79" t="n">
        <v>63</v>
      </c>
    </row>
    <row r="80">
      <c r="A80" t="inlineStr">
        <is>
          <t>طخود7133</t>
        </is>
      </c>
      <c r="B80" t="inlineStr">
        <is>
          <t>اختيارف خودرو-600-1405/07/08</t>
        </is>
      </c>
      <c r="C80" t="n">
        <v>8286</v>
      </c>
      <c r="D80" t="n">
        <v>3830219</v>
      </c>
      <c r="E80" s="1" t="n">
        <v>31105530000</v>
      </c>
      <c r="F80" t="n">
        <v>11</v>
      </c>
      <c r="G80" t="n">
        <v>9</v>
      </c>
      <c r="H80" t="n">
        <v>7</v>
      </c>
      <c r="I80" t="n">
        <v>-4</v>
      </c>
      <c r="J80" t="n">
        <v>-36.36</v>
      </c>
      <c r="K80" t="n">
        <v>8</v>
      </c>
      <c r="L80" t="n">
        <v>-3</v>
      </c>
      <c r="M80" t="n">
        <v>-27.27</v>
      </c>
      <c r="N80" t="n">
        <v>5</v>
      </c>
      <c r="O80" t="n">
        <v>11</v>
      </c>
      <c r="R80" t="n">
        <v>34</v>
      </c>
      <c r="S80" t="n">
        <v>25630</v>
      </c>
      <c r="T80" t="n">
        <v>7</v>
      </c>
      <c r="U80" t="n">
        <v>8</v>
      </c>
      <c r="V80" t="n">
        <v>5000</v>
      </c>
      <c r="W80" t="n">
        <v>5</v>
      </c>
    </row>
    <row r="81">
      <c r="A81" t="inlineStr">
        <is>
          <t>طخود7134</t>
        </is>
      </c>
      <c r="B81" t="inlineStr">
        <is>
          <t>اختيارف خودرو-650-1405/07/08</t>
        </is>
      </c>
      <c r="C81" t="n">
        <v>3620</v>
      </c>
      <c r="D81" t="n">
        <v>1551056</v>
      </c>
      <c r="E81" s="1" t="n">
        <v>44855519000</v>
      </c>
      <c r="F81" t="n">
        <v>32</v>
      </c>
      <c r="G81" t="n">
        <v>20</v>
      </c>
      <c r="H81" t="n">
        <v>26</v>
      </c>
      <c r="I81" t="n">
        <v>-6</v>
      </c>
      <c r="J81" t="n">
        <v>-18.75</v>
      </c>
      <c r="K81" t="n">
        <v>29</v>
      </c>
      <c r="L81" t="n">
        <v>-3</v>
      </c>
      <c r="M81" t="n">
        <v>-9.380000000000001</v>
      </c>
      <c r="N81" t="n">
        <v>18</v>
      </c>
      <c r="O81" t="n">
        <v>39</v>
      </c>
      <c r="R81" t="n">
        <v>3</v>
      </c>
      <c r="S81" t="n">
        <v>2315</v>
      </c>
      <c r="T81" t="n">
        <v>25</v>
      </c>
      <c r="U81" t="n">
        <v>27</v>
      </c>
      <c r="V81" t="n">
        <v>7913</v>
      </c>
      <c r="W81" t="n">
        <v>8</v>
      </c>
    </row>
    <row r="82">
      <c r="A82" t="inlineStr">
        <is>
          <t>طخود7135</t>
        </is>
      </c>
      <c r="B82" t="inlineStr">
        <is>
          <t>اختيارف خودرو-700-1405/07/08</t>
        </is>
      </c>
      <c r="C82" t="n">
        <v>4658</v>
      </c>
      <c r="D82" t="n">
        <v>1394869</v>
      </c>
      <c r="E82" s="1" t="n">
        <v>70932513000</v>
      </c>
      <c r="F82" t="n">
        <v>58</v>
      </c>
      <c r="G82" t="n">
        <v>47</v>
      </c>
      <c r="H82" t="n">
        <v>48</v>
      </c>
      <c r="I82" t="n">
        <v>-10</v>
      </c>
      <c r="J82" t="n">
        <v>-17.24</v>
      </c>
      <c r="K82" t="n">
        <v>51</v>
      </c>
      <c r="L82" t="n">
        <v>-7</v>
      </c>
      <c r="M82" t="n">
        <v>-12.07</v>
      </c>
      <c r="N82" t="n">
        <v>39</v>
      </c>
      <c r="O82" t="n">
        <v>58</v>
      </c>
      <c r="R82" t="n">
        <v>4</v>
      </c>
      <c r="S82" t="n">
        <v>126</v>
      </c>
      <c r="T82" t="n">
        <v>47</v>
      </c>
      <c r="U82" t="n">
        <v>50</v>
      </c>
      <c r="V82" t="n">
        <v>447</v>
      </c>
      <c r="W82" t="n">
        <v>1</v>
      </c>
    </row>
    <row r="83">
      <c r="A83" t="inlineStr">
        <is>
          <t>طخود7136</t>
        </is>
      </c>
      <c r="B83" t="inlineStr">
        <is>
          <t>اختيارف خودرو-750-1405/07/08</t>
        </is>
      </c>
      <c r="C83" t="n">
        <v>706</v>
      </c>
      <c r="D83" t="n">
        <v>206299</v>
      </c>
      <c r="E83" s="1" t="n">
        <v>16400385000</v>
      </c>
      <c r="F83" t="n">
        <v>89</v>
      </c>
      <c r="G83" t="n">
        <v>62</v>
      </c>
      <c r="H83" t="n">
        <v>79</v>
      </c>
      <c r="I83" t="n">
        <v>-10</v>
      </c>
      <c r="J83" t="n">
        <v>-11.24</v>
      </c>
      <c r="K83" t="n">
        <v>79</v>
      </c>
      <c r="L83" t="n">
        <v>-10</v>
      </c>
      <c r="M83" t="n">
        <v>-11.24</v>
      </c>
      <c r="N83" t="n">
        <v>61</v>
      </c>
      <c r="O83" t="n">
        <v>91</v>
      </c>
      <c r="R83" t="n">
        <v>4</v>
      </c>
      <c r="S83" t="n">
        <v>371</v>
      </c>
      <c r="T83" t="n">
        <v>77</v>
      </c>
      <c r="U83" t="n">
        <v>81</v>
      </c>
      <c r="V83" t="n">
        <v>200</v>
      </c>
      <c r="W83" t="n">
        <v>1</v>
      </c>
    </row>
    <row r="84">
      <c r="A84" t="inlineStr">
        <is>
          <t>طخود7137</t>
        </is>
      </c>
      <c r="B84" t="inlineStr">
        <is>
          <t>اختيارف خودرو-800-1405/07/08</t>
        </is>
      </c>
      <c r="C84" t="n">
        <v>111</v>
      </c>
      <c r="D84" t="n">
        <v>22626</v>
      </c>
      <c r="E84" s="1" t="n">
        <v>2555553000</v>
      </c>
      <c r="F84" t="n">
        <v>132</v>
      </c>
      <c r="G84" t="n">
        <v>96</v>
      </c>
      <c r="H84" t="n">
        <v>110</v>
      </c>
      <c r="I84" t="n">
        <v>-22</v>
      </c>
      <c r="J84" t="n">
        <v>-16.67</v>
      </c>
      <c r="K84" t="n">
        <v>113</v>
      </c>
      <c r="L84" t="n">
        <v>-19</v>
      </c>
      <c r="M84" t="n">
        <v>-14.39</v>
      </c>
      <c r="N84" t="n">
        <v>96</v>
      </c>
      <c r="O84" t="n">
        <v>125</v>
      </c>
      <c r="R84" t="n">
        <v>1</v>
      </c>
      <c r="S84" t="n">
        <v>50</v>
      </c>
      <c r="T84" t="n">
        <v>100</v>
      </c>
      <c r="U84" t="n">
        <v>112</v>
      </c>
      <c r="V84" t="n">
        <v>192</v>
      </c>
      <c r="W84" t="n">
        <v>1</v>
      </c>
    </row>
    <row r="85">
      <c r="A85" t="inlineStr">
        <is>
          <t>طخود7138</t>
        </is>
      </c>
      <c r="B85" t="inlineStr">
        <is>
          <t>اختيارف خودرو-900-1405/07/08</t>
        </is>
      </c>
      <c r="C85" t="n">
        <v>17</v>
      </c>
      <c r="D85" t="n">
        <v>3501</v>
      </c>
      <c r="E85" s="1" t="n">
        <v>658205000</v>
      </c>
      <c r="F85" t="n">
        <v>161</v>
      </c>
      <c r="G85" t="n">
        <v>200</v>
      </c>
      <c r="H85" t="n">
        <v>167</v>
      </c>
      <c r="I85" t="n">
        <v>6</v>
      </c>
      <c r="J85" t="n">
        <v>3.73</v>
      </c>
      <c r="K85" t="n">
        <v>188</v>
      </c>
      <c r="L85" t="n">
        <v>27</v>
      </c>
      <c r="M85" t="n">
        <v>16.77</v>
      </c>
      <c r="N85" t="n">
        <v>151</v>
      </c>
      <c r="O85" t="n">
        <v>200</v>
      </c>
      <c r="R85" t="n">
        <v>1</v>
      </c>
      <c r="S85" t="n">
        <v>1</v>
      </c>
      <c r="T85" t="n">
        <v>163</v>
      </c>
      <c r="U85" t="n">
        <v>0</v>
      </c>
      <c r="V85" t="n">
        <v>0</v>
      </c>
      <c r="W85" t="n">
        <v>0</v>
      </c>
    </row>
    <row r="86">
      <c r="A86" t="inlineStr">
        <is>
          <t>طخود8052</t>
        </is>
      </c>
      <c r="B86" t="inlineStr">
        <is>
          <t>اختيارف خودرو-340-1405/08/06</t>
        </is>
      </c>
      <c r="C86" t="n">
        <v>0</v>
      </c>
      <c r="D86" t="n">
        <v>0</v>
      </c>
      <c r="E86" s="1" t="n">
        <v>0</v>
      </c>
      <c r="F86" t="n">
        <v>14</v>
      </c>
      <c r="G86" t="n">
        <v>0</v>
      </c>
      <c r="H86" t="n">
        <v>14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R86" t="n">
        <v>1</v>
      </c>
      <c r="S86" t="n">
        <v>100</v>
      </c>
      <c r="T86" t="n">
        <v>1</v>
      </c>
      <c r="U86" t="n">
        <v>0</v>
      </c>
      <c r="V86" t="n">
        <v>0</v>
      </c>
      <c r="W86" t="n">
        <v>0</v>
      </c>
    </row>
    <row r="87">
      <c r="A87" t="inlineStr">
        <is>
          <t>طخود8053</t>
        </is>
      </c>
      <c r="B87" t="inlineStr">
        <is>
          <t>اختيارف خودرو-360-1405/08/06</t>
        </is>
      </c>
      <c r="C87" t="n">
        <v>0</v>
      </c>
      <c r="D87" t="n">
        <v>0</v>
      </c>
      <c r="E87" s="1" t="n">
        <v>0</v>
      </c>
      <c r="F87" t="n">
        <v>10</v>
      </c>
      <c r="G87" t="n">
        <v>0</v>
      </c>
      <c r="H87" t="n">
        <v>10</v>
      </c>
      <c r="I87" t="n">
        <v>0</v>
      </c>
      <c r="J87" t="n">
        <v>0</v>
      </c>
      <c r="K87" t="n">
        <v>10</v>
      </c>
      <c r="L87" t="n">
        <v>0</v>
      </c>
      <c r="M87" t="n">
        <v>0</v>
      </c>
      <c r="N87" t="n">
        <v>0</v>
      </c>
      <c r="O87" t="n">
        <v>0</v>
      </c>
      <c r="R87" t="n">
        <v>1</v>
      </c>
      <c r="S87" t="n">
        <v>1000</v>
      </c>
      <c r="T87" t="n">
        <v>2</v>
      </c>
      <c r="U87" t="n">
        <v>48</v>
      </c>
      <c r="V87" t="n">
        <v>1502</v>
      </c>
      <c r="W87" t="n">
        <v>3</v>
      </c>
    </row>
    <row r="88">
      <c r="A88" t="inlineStr">
        <is>
          <t>طخود8054</t>
        </is>
      </c>
      <c r="B88" t="inlineStr">
        <is>
          <t>اختيارف خودرو-380-1405/08/06</t>
        </is>
      </c>
      <c r="C88" t="n">
        <v>6</v>
      </c>
      <c r="D88" t="n">
        <v>1500</v>
      </c>
      <c r="E88" s="1" t="n">
        <v>32300000</v>
      </c>
      <c r="F88" t="n">
        <v>4</v>
      </c>
      <c r="G88" t="n">
        <v>27</v>
      </c>
      <c r="H88" t="n">
        <v>10</v>
      </c>
      <c r="I88" t="n">
        <v>6</v>
      </c>
      <c r="J88" t="n">
        <v>150</v>
      </c>
      <c r="K88" t="n">
        <v>22</v>
      </c>
      <c r="L88" t="n">
        <v>18</v>
      </c>
      <c r="M88" t="n">
        <v>450</v>
      </c>
      <c r="N88" t="n">
        <v>10</v>
      </c>
      <c r="O88" t="n">
        <v>27</v>
      </c>
      <c r="R88" t="n">
        <v>1</v>
      </c>
      <c r="S88" t="n">
        <v>5</v>
      </c>
      <c r="T88" t="n">
        <v>3</v>
      </c>
      <c r="U88" t="n">
        <v>23</v>
      </c>
      <c r="V88" t="n">
        <v>5</v>
      </c>
      <c r="W88" t="n">
        <v>1</v>
      </c>
    </row>
    <row r="89">
      <c r="A89" t="inlineStr">
        <is>
          <t>طخود8055</t>
        </is>
      </c>
      <c r="B89" t="inlineStr">
        <is>
          <t>اختيارف خودرو-400-1405/08/06</t>
        </is>
      </c>
      <c r="C89" t="n">
        <v>0</v>
      </c>
      <c r="D89" t="n">
        <v>0</v>
      </c>
      <c r="E89" s="1" t="n">
        <v>0</v>
      </c>
      <c r="F89" t="n">
        <v>10</v>
      </c>
      <c r="G89" t="n">
        <v>0</v>
      </c>
      <c r="H89" t="n">
        <v>10</v>
      </c>
      <c r="I89" t="n">
        <v>0</v>
      </c>
      <c r="J89" t="n">
        <v>0</v>
      </c>
      <c r="K89" t="n">
        <v>10</v>
      </c>
      <c r="L89" t="n">
        <v>0</v>
      </c>
      <c r="M89" t="n">
        <v>0</v>
      </c>
      <c r="N89" t="n">
        <v>0</v>
      </c>
      <c r="O89" t="n">
        <v>0</v>
      </c>
      <c r="R89" t="n">
        <v>1</v>
      </c>
      <c r="S89" t="n">
        <v>100</v>
      </c>
      <c r="T89" t="n">
        <v>1</v>
      </c>
      <c r="U89" t="n">
        <v>0</v>
      </c>
      <c r="V89" t="n">
        <v>0</v>
      </c>
      <c r="W89" t="n">
        <v>0</v>
      </c>
    </row>
    <row r="90">
      <c r="A90" t="inlineStr">
        <is>
          <t>طخود8056</t>
        </is>
      </c>
      <c r="B90" t="inlineStr">
        <is>
          <t>اختيارف خودرو-450-1405/08/06</t>
        </is>
      </c>
      <c r="C90" t="n">
        <v>0</v>
      </c>
      <c r="D90" t="n">
        <v>0</v>
      </c>
      <c r="E90" s="1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R90" t="n">
        <v>1</v>
      </c>
      <c r="S90" t="n">
        <v>100</v>
      </c>
      <c r="T90" t="n">
        <v>1</v>
      </c>
      <c r="U90" t="n">
        <v>0</v>
      </c>
      <c r="V90" t="n">
        <v>0</v>
      </c>
      <c r="W90" t="n">
        <v>0</v>
      </c>
    </row>
    <row r="91">
      <c r="A91" t="inlineStr">
        <is>
          <t>طخود8057</t>
        </is>
      </c>
      <c r="B91" t="inlineStr">
        <is>
          <t>اختيارف خودرو-500-1405/08/06</t>
        </is>
      </c>
      <c r="C91" t="n">
        <v>1</v>
      </c>
      <c r="D91" t="n">
        <v>1000</v>
      </c>
      <c r="E91" s="1" t="n">
        <v>24000000</v>
      </c>
      <c r="F91" t="n">
        <v>9</v>
      </c>
      <c r="G91" t="n">
        <v>24</v>
      </c>
      <c r="H91" t="n">
        <v>24</v>
      </c>
      <c r="I91" t="n">
        <v>15</v>
      </c>
      <c r="J91" t="n">
        <v>166.67</v>
      </c>
      <c r="K91" t="n">
        <v>24</v>
      </c>
      <c r="L91" t="n">
        <v>15</v>
      </c>
      <c r="M91" t="n">
        <v>166.67</v>
      </c>
      <c r="N91" t="n">
        <v>24</v>
      </c>
      <c r="O91" t="n">
        <v>24</v>
      </c>
      <c r="R91" t="n">
        <v>1</v>
      </c>
      <c r="S91" t="n">
        <v>1000</v>
      </c>
      <c r="T91" t="n">
        <v>2</v>
      </c>
      <c r="U91" t="n">
        <v>0</v>
      </c>
      <c r="V91" t="n">
        <v>0</v>
      </c>
      <c r="W91" t="n">
        <v>0</v>
      </c>
    </row>
    <row r="92">
      <c r="A92" t="inlineStr">
        <is>
          <t>طخود8058</t>
        </is>
      </c>
      <c r="B92" t="inlineStr">
        <is>
          <t>اختيارف خودرو-550-1405/08/06</t>
        </is>
      </c>
      <c r="C92" t="n">
        <v>7</v>
      </c>
      <c r="D92" t="n">
        <v>434</v>
      </c>
      <c r="E92" s="1" t="n">
        <v>5609000</v>
      </c>
      <c r="F92" t="n">
        <v>16</v>
      </c>
      <c r="G92" t="n">
        <v>24</v>
      </c>
      <c r="H92" t="n">
        <v>22</v>
      </c>
      <c r="I92" t="n">
        <v>6</v>
      </c>
      <c r="J92" t="n">
        <v>37.5</v>
      </c>
      <c r="K92" t="n">
        <v>13</v>
      </c>
      <c r="L92" t="n">
        <v>-3</v>
      </c>
      <c r="M92" t="n">
        <v>-18.75</v>
      </c>
      <c r="N92" t="n">
        <v>12</v>
      </c>
      <c r="O92" t="n">
        <v>24</v>
      </c>
      <c r="R92" t="n">
        <v>1</v>
      </c>
      <c r="S92" t="n">
        <v>200</v>
      </c>
      <c r="T92" t="n">
        <v>16</v>
      </c>
      <c r="U92" t="n">
        <v>22</v>
      </c>
      <c r="V92" t="n">
        <v>85</v>
      </c>
      <c r="W92" t="n">
        <v>1</v>
      </c>
    </row>
    <row r="93">
      <c r="A93" t="inlineStr">
        <is>
          <t>طخود8059</t>
        </is>
      </c>
      <c r="B93" t="inlineStr">
        <is>
          <t>اختيارف خودرو-600-1405/08/06</t>
        </is>
      </c>
      <c r="C93" t="n">
        <v>0</v>
      </c>
      <c r="D93" t="n">
        <v>0</v>
      </c>
      <c r="E93" s="1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R93" t="n">
        <v>1</v>
      </c>
      <c r="S93" t="n">
        <v>100</v>
      </c>
      <c r="T93" t="n">
        <v>1</v>
      </c>
      <c r="U93" t="n">
        <v>85</v>
      </c>
      <c r="V93" t="n">
        <v>1000</v>
      </c>
      <c r="W93" t="n">
        <v>1</v>
      </c>
    </row>
    <row r="94">
      <c r="A94" t="inlineStr">
        <is>
          <t>طخود8060</t>
        </is>
      </c>
      <c r="B94" t="inlineStr">
        <is>
          <t>اختيارف خودرو-650-1405/08/06</t>
        </is>
      </c>
      <c r="C94" t="n">
        <v>0</v>
      </c>
      <c r="D94" t="n">
        <v>0</v>
      </c>
      <c r="E94" s="1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R94" t="n">
        <v>2</v>
      </c>
      <c r="S94" t="n">
        <v>130</v>
      </c>
      <c r="T94" t="n">
        <v>12</v>
      </c>
      <c r="U94" t="n">
        <v>0</v>
      </c>
      <c r="V94" t="n">
        <v>0</v>
      </c>
      <c r="W94" t="n">
        <v>0</v>
      </c>
    </row>
    <row r="95">
      <c r="A95" t="inlineStr">
        <is>
          <t>طخود8061</t>
        </is>
      </c>
      <c r="B95" t="inlineStr">
        <is>
          <t>اختيارف خودرو-700-1405/08/06</t>
        </is>
      </c>
      <c r="C95" t="n">
        <v>0</v>
      </c>
      <c r="D95" t="n">
        <v>0</v>
      </c>
      <c r="E95" s="1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R95" t="n">
        <v>42</v>
      </c>
      <c r="S95" t="n">
        <v>41100</v>
      </c>
      <c r="T95" t="n">
        <v>1</v>
      </c>
      <c r="U95" t="n">
        <v>0</v>
      </c>
      <c r="V95" t="n">
        <v>0</v>
      </c>
      <c r="W95" t="n">
        <v>0</v>
      </c>
    </row>
    <row r="96">
      <c r="A96" t="inlineStr">
        <is>
          <t>طخود8062</t>
        </is>
      </c>
      <c r="B96" t="inlineStr">
        <is>
          <t>اختيارف خودرو-750-1405/08/06</t>
        </is>
      </c>
      <c r="C96" t="n">
        <v>2</v>
      </c>
      <c r="D96" t="n">
        <v>101</v>
      </c>
      <c r="E96" s="1" t="n">
        <v>15049000</v>
      </c>
      <c r="F96" t="n">
        <v>50</v>
      </c>
      <c r="G96" t="n">
        <v>149</v>
      </c>
      <c r="H96" t="n">
        <v>149</v>
      </c>
      <c r="I96" t="n">
        <v>99</v>
      </c>
      <c r="J96" t="n">
        <v>198</v>
      </c>
      <c r="K96" t="n">
        <v>149</v>
      </c>
      <c r="L96" t="n">
        <v>99</v>
      </c>
      <c r="M96" t="n">
        <v>198</v>
      </c>
      <c r="N96" t="n">
        <v>149</v>
      </c>
      <c r="O96" t="n">
        <v>149</v>
      </c>
      <c r="R96" t="n">
        <v>1</v>
      </c>
      <c r="S96" t="n">
        <v>200</v>
      </c>
      <c r="T96" t="n">
        <v>100</v>
      </c>
      <c r="U96" t="n">
        <v>0</v>
      </c>
      <c r="V96" t="n">
        <v>0</v>
      </c>
      <c r="W96" t="n">
        <v>0</v>
      </c>
    </row>
    <row r="97">
      <c r="A97" t="inlineStr">
        <is>
          <t>طخود8063</t>
        </is>
      </c>
      <c r="B97" t="inlineStr">
        <is>
          <t>اختيارف خودرو-800-1405/08/06</t>
        </is>
      </c>
      <c r="C97" t="n">
        <v>0</v>
      </c>
      <c r="D97" t="n">
        <v>0</v>
      </c>
      <c r="E97" s="1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R97" t="n">
        <v>1</v>
      </c>
      <c r="S97" t="n">
        <v>55</v>
      </c>
      <c r="T97" t="n">
        <v>35</v>
      </c>
      <c r="U97" t="n">
        <v>0</v>
      </c>
      <c r="V97" t="n">
        <v>0</v>
      </c>
      <c r="W97" t="n">
        <v>0</v>
      </c>
    </row>
    <row r="98">
      <c r="A98" t="inlineStr">
        <is>
          <t>طخود8064</t>
        </is>
      </c>
      <c r="B98" t="inlineStr">
        <is>
          <t>اختيارف خودرو-900-1405/08/06</t>
        </is>
      </c>
      <c r="C98" t="n">
        <v>0</v>
      </c>
      <c r="D98" t="n">
        <v>0</v>
      </c>
      <c r="E98" s="1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R98" t="n">
        <v>1</v>
      </c>
      <c r="S98" t="n">
        <v>5</v>
      </c>
      <c r="T98" t="n">
        <v>23</v>
      </c>
      <c r="U98" t="n">
        <v>0</v>
      </c>
      <c r="V98" t="n">
        <v>0</v>
      </c>
      <c r="W98" t="n">
        <v>0</v>
      </c>
    </row>
    <row r="99">
      <c r="A99" t="inlineStr">
        <is>
          <t>طخود9048</t>
        </is>
      </c>
      <c r="B99" t="inlineStr">
        <is>
          <t>اختيارف خودرو-400-1405/09/04</t>
        </is>
      </c>
      <c r="C99" t="n">
        <v>0</v>
      </c>
      <c r="D99" t="n">
        <v>0</v>
      </c>
      <c r="E99" s="1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R99" t="n">
        <v>1</v>
      </c>
      <c r="S99" t="n">
        <v>100</v>
      </c>
      <c r="T99" t="n">
        <v>1</v>
      </c>
      <c r="U99" t="n">
        <v>0</v>
      </c>
      <c r="V99" t="n">
        <v>0</v>
      </c>
      <c r="W99" t="n">
        <v>0</v>
      </c>
    </row>
    <row r="100">
      <c r="A100" t="inlineStr">
        <is>
          <t>طخود9049</t>
        </is>
      </c>
      <c r="B100" t="inlineStr">
        <is>
          <t>اختيارف خودرو-450-1405/09/04</t>
        </is>
      </c>
      <c r="C100" t="n">
        <v>0</v>
      </c>
      <c r="D100" t="n">
        <v>0</v>
      </c>
      <c r="E100" s="1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R100" t="n">
        <v>1</v>
      </c>
      <c r="S100" t="n">
        <v>100</v>
      </c>
      <c r="T100" t="n">
        <v>1</v>
      </c>
      <c r="U100" t="n">
        <v>0</v>
      </c>
      <c r="V100" t="n">
        <v>0</v>
      </c>
      <c r="W100" t="n">
        <v>0</v>
      </c>
    </row>
    <row r="101">
      <c r="A101" t="inlineStr">
        <is>
          <t>طخود9050</t>
        </is>
      </c>
      <c r="B101" t="inlineStr">
        <is>
          <t>اختيارف خودرو-500-1405/09/04</t>
        </is>
      </c>
      <c r="C101" t="n">
        <v>0</v>
      </c>
      <c r="D101" t="n">
        <v>0</v>
      </c>
      <c r="E101" s="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R101" t="n">
        <v>1</v>
      </c>
      <c r="S101" t="n">
        <v>100</v>
      </c>
      <c r="T101" t="n">
        <v>1</v>
      </c>
      <c r="U101" t="n">
        <v>0</v>
      </c>
      <c r="V101" t="n">
        <v>0</v>
      </c>
      <c r="W101" t="n">
        <v>0</v>
      </c>
    </row>
    <row r="102">
      <c r="A102" t="inlineStr">
        <is>
          <t>طخود9051</t>
        </is>
      </c>
      <c r="B102" t="inlineStr">
        <is>
          <t>اختيارف خودرو-550-1405/09/04</t>
        </is>
      </c>
      <c r="C102" t="n">
        <v>0</v>
      </c>
      <c r="D102" t="n">
        <v>0</v>
      </c>
      <c r="E102" s="1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R102" t="n">
        <v>1</v>
      </c>
      <c r="S102" t="n">
        <v>1000</v>
      </c>
      <c r="T102" t="n">
        <v>10</v>
      </c>
      <c r="U102" t="n">
        <v>0</v>
      </c>
      <c r="V102" t="n">
        <v>0</v>
      </c>
      <c r="W102" t="n">
        <v>0</v>
      </c>
    </row>
    <row r="103">
      <c r="A103" t="inlineStr">
        <is>
          <t>طخود9052</t>
        </is>
      </c>
      <c r="B103" t="inlineStr">
        <is>
          <t>اختيارف خودرو-600-1405/09/04</t>
        </is>
      </c>
      <c r="C103" t="n">
        <v>13</v>
      </c>
      <c r="D103" t="n">
        <v>1435</v>
      </c>
      <c r="E103" s="1" t="n">
        <v>81416000</v>
      </c>
      <c r="F103" t="n">
        <v>1</v>
      </c>
      <c r="G103" t="n">
        <v>90</v>
      </c>
      <c r="H103" t="n">
        <v>50</v>
      </c>
      <c r="I103" t="n">
        <v>49</v>
      </c>
      <c r="J103" t="n">
        <v>4900</v>
      </c>
      <c r="K103" t="n">
        <v>57</v>
      </c>
      <c r="L103" t="n">
        <v>56</v>
      </c>
      <c r="M103" t="n">
        <v>5600</v>
      </c>
      <c r="N103" t="n">
        <v>50</v>
      </c>
      <c r="O103" t="n">
        <v>90</v>
      </c>
      <c r="R103" t="n">
        <v>1</v>
      </c>
      <c r="S103" t="n">
        <v>1000</v>
      </c>
      <c r="T103" t="n">
        <v>10</v>
      </c>
      <c r="U103" t="n">
        <v>59</v>
      </c>
      <c r="V103" t="n">
        <v>700</v>
      </c>
      <c r="W103" t="n">
        <v>1</v>
      </c>
    </row>
    <row r="104">
      <c r="A104" t="inlineStr">
        <is>
          <t>طخود9053</t>
        </is>
      </c>
      <c r="B104" t="inlineStr">
        <is>
          <t>اختيارف خودرو-650-1405/09/04</t>
        </is>
      </c>
      <c r="C104" t="n">
        <v>0</v>
      </c>
      <c r="D104" t="n">
        <v>0</v>
      </c>
      <c r="E104" s="1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R104" t="n">
        <v>1</v>
      </c>
      <c r="S104" t="n">
        <v>100</v>
      </c>
      <c r="T104" t="n">
        <v>1</v>
      </c>
      <c r="U104" t="n">
        <v>0</v>
      </c>
      <c r="V104" t="n">
        <v>0</v>
      </c>
      <c r="W104" t="n">
        <v>0</v>
      </c>
    </row>
    <row r="105">
      <c r="A105" t="inlineStr">
        <is>
          <t>طخود9054</t>
        </is>
      </c>
      <c r="B105" t="inlineStr">
        <is>
          <t>اختيارف خودرو-700-1405/09/04</t>
        </is>
      </c>
      <c r="C105" t="n">
        <v>0</v>
      </c>
      <c r="D105" t="n">
        <v>0</v>
      </c>
      <c r="E105" s="1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R105" t="n">
        <v>1</v>
      </c>
      <c r="S105" t="n">
        <v>100</v>
      </c>
      <c r="T105" t="n">
        <v>1</v>
      </c>
      <c r="U105" t="n">
        <v>0</v>
      </c>
      <c r="V105" t="n">
        <v>0</v>
      </c>
      <c r="W105" t="n">
        <v>0</v>
      </c>
    </row>
    <row r="106">
      <c r="A106" t="inlineStr">
        <is>
          <t>طخود9055</t>
        </is>
      </c>
      <c r="B106" t="inlineStr">
        <is>
          <t>اختيارف خودرو-750-1405/09/04</t>
        </is>
      </c>
      <c r="C106" t="n">
        <v>0</v>
      </c>
      <c r="D106" t="n">
        <v>0</v>
      </c>
      <c r="E106" s="1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R106" t="n">
        <v>1</v>
      </c>
      <c r="S106" t="n">
        <v>100</v>
      </c>
      <c r="T106" t="n">
        <v>1</v>
      </c>
      <c r="U106" t="n">
        <v>0</v>
      </c>
      <c r="V106" t="n">
        <v>0</v>
      </c>
      <c r="W106" t="n">
        <v>0</v>
      </c>
    </row>
    <row r="107">
      <c r="A107" t="inlineStr">
        <is>
          <t>طخود9056</t>
        </is>
      </c>
      <c r="B107" t="inlineStr">
        <is>
          <t>اختيارف خودرو-800-1405/09/04</t>
        </is>
      </c>
      <c r="C107" t="n">
        <v>0</v>
      </c>
      <c r="D107" t="n">
        <v>0</v>
      </c>
      <c r="E107" s="1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R107" t="n">
        <v>1</v>
      </c>
      <c r="S107" t="n">
        <v>100</v>
      </c>
      <c r="T107" t="n">
        <v>1</v>
      </c>
      <c r="U107" t="n">
        <v>0</v>
      </c>
      <c r="V107" t="n">
        <v>0</v>
      </c>
      <c r="W107" t="n">
        <v>0</v>
      </c>
    </row>
    <row r="108">
      <c r="A108" t="inlineStr">
        <is>
          <t>طخود9057</t>
        </is>
      </c>
      <c r="B108" t="inlineStr">
        <is>
          <t>اختيارف خودرو-900-1405/09/04</t>
        </is>
      </c>
      <c r="C108" t="n">
        <v>0</v>
      </c>
      <c r="D108" t="n">
        <v>0</v>
      </c>
      <c r="E108" s="1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R108" t="n">
        <v>1</v>
      </c>
      <c r="S108" t="n">
        <v>100</v>
      </c>
      <c r="T108" t="n">
        <v>1</v>
      </c>
      <c r="U108" t="n">
        <v>0</v>
      </c>
      <c r="V108" t="n">
        <v>0</v>
      </c>
      <c r="W108" t="n">
        <v>0</v>
      </c>
    </row>
    <row r="109">
      <c r="A109" t="inlineStr">
        <is>
          <t>طخود9058</t>
        </is>
      </c>
      <c r="B109" t="inlineStr">
        <is>
          <t>اختيارف خودرو-1000-1405/09/04</t>
        </is>
      </c>
      <c r="C109" t="n">
        <v>0</v>
      </c>
      <c r="D109" t="n">
        <v>0</v>
      </c>
      <c r="E109" s="1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R109" t="n">
        <v>1</v>
      </c>
      <c r="S109" t="n">
        <v>100</v>
      </c>
      <c r="T109" t="n">
        <v>1</v>
      </c>
      <c r="U109" t="n">
        <v>0</v>
      </c>
      <c r="V109" t="n">
        <v>0</v>
      </c>
      <c r="W109" t="n">
        <v>0</v>
      </c>
    </row>
    <row r="110">
      <c r="A110" t="inlineStr">
        <is>
          <t>طخود9059</t>
        </is>
      </c>
      <c r="B110" t="inlineStr">
        <is>
          <t>اختيارف خودرو-1100-1405/09/04</t>
        </is>
      </c>
      <c r="C110" t="n">
        <v>0</v>
      </c>
      <c r="D110" t="n">
        <v>0</v>
      </c>
      <c r="E110" s="1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R110" t="n">
        <v>1</v>
      </c>
      <c r="S110" t="n">
        <v>9</v>
      </c>
      <c r="T110" t="n">
        <v>111</v>
      </c>
      <c r="U110" t="n">
        <v>0</v>
      </c>
      <c r="V110" t="n">
        <v>0</v>
      </c>
      <c r="W110" t="n">
        <v>0</v>
      </c>
    </row>
    <row r="111">
      <c r="A111" t="inlineStr">
        <is>
          <t>طخود9060</t>
        </is>
      </c>
      <c r="B111" t="inlineStr">
        <is>
          <t>اختيارف خودرو-1200-1405/09/04</t>
        </is>
      </c>
      <c r="C111" t="n">
        <v>0</v>
      </c>
      <c r="D111" t="n">
        <v>0</v>
      </c>
      <c r="E111" s="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R111" t="n">
        <v>1</v>
      </c>
      <c r="S111" t="n">
        <v>500</v>
      </c>
      <c r="T111" t="n">
        <v>16</v>
      </c>
      <c r="U111" t="n">
        <v>0</v>
      </c>
      <c r="V111" t="n">
        <v>0</v>
      </c>
      <c r="W111" t="n">
        <v>0</v>
      </c>
    </row>
    <row r="112">
      <c r="A112" t="inlineStr">
        <is>
          <t>طجوا6003</t>
        </is>
      </c>
      <c r="B112" t="inlineStr">
        <is>
          <t>اختيارف جوانه.ك-14000-05/06/25</t>
        </is>
      </c>
      <c r="C112" t="n">
        <v>0</v>
      </c>
      <c r="D112" t="n">
        <v>0</v>
      </c>
      <c r="E112" s="1" t="n">
        <v>0</v>
      </c>
      <c r="F112" t="n">
        <v>5</v>
      </c>
      <c r="G112" t="n">
        <v>0</v>
      </c>
      <c r="H112" t="n">
        <v>5</v>
      </c>
      <c r="I112" t="n">
        <v>0</v>
      </c>
      <c r="J112" t="n">
        <v>0</v>
      </c>
      <c r="K112" t="n">
        <v>5</v>
      </c>
      <c r="L112" t="n">
        <v>0</v>
      </c>
      <c r="M112" t="n">
        <v>0</v>
      </c>
      <c r="N112" t="n">
        <v>0</v>
      </c>
      <c r="O112" t="n">
        <v>0</v>
      </c>
      <c r="R112" t="n">
        <v>0</v>
      </c>
      <c r="S112" t="n">
        <v>0</v>
      </c>
      <c r="T112" t="n">
        <v>0</v>
      </c>
      <c r="U112" t="n">
        <v>3000</v>
      </c>
      <c r="V112" t="n">
        <v>20</v>
      </c>
      <c r="W112" t="n">
        <v>1</v>
      </c>
    </row>
    <row r="113">
      <c r="A113" t="inlineStr">
        <is>
          <t>طجوا6004</t>
        </is>
      </c>
      <c r="B113" t="inlineStr">
        <is>
          <t>اختيارف جوانه.ك-15000-05/06/25</t>
        </is>
      </c>
      <c r="C113" t="n">
        <v>0</v>
      </c>
      <c r="D113" t="n">
        <v>0</v>
      </c>
      <c r="E113" s="1" t="n">
        <v>0</v>
      </c>
      <c r="F113" t="n">
        <v>6</v>
      </c>
      <c r="G113" t="n">
        <v>0</v>
      </c>
      <c r="H113" t="n">
        <v>6</v>
      </c>
      <c r="I113" t="n">
        <v>0</v>
      </c>
      <c r="J113" t="n">
        <v>0</v>
      </c>
      <c r="K113" t="n">
        <v>6</v>
      </c>
      <c r="L113" t="n">
        <v>0</v>
      </c>
      <c r="M113" t="n">
        <v>0</v>
      </c>
      <c r="N113" t="n">
        <v>0</v>
      </c>
      <c r="O113" t="n">
        <v>0</v>
      </c>
      <c r="R113" t="n">
        <v>1</v>
      </c>
      <c r="S113" t="n">
        <v>100</v>
      </c>
      <c r="T113" t="n">
        <v>1</v>
      </c>
      <c r="U113" t="n">
        <v>30</v>
      </c>
      <c r="V113" t="n">
        <v>5</v>
      </c>
      <c r="W113" t="n">
        <v>1</v>
      </c>
    </row>
    <row r="114">
      <c r="A114" t="inlineStr">
        <is>
          <t>طجوا6005</t>
        </is>
      </c>
      <c r="B114" t="inlineStr">
        <is>
          <t>اختيارف جوانه.ك-16000-05/06/25</t>
        </is>
      </c>
      <c r="C114" t="n">
        <v>0</v>
      </c>
      <c r="D114" t="n">
        <v>0</v>
      </c>
      <c r="E114" s="1" t="n">
        <v>0</v>
      </c>
      <c r="F114" t="n">
        <v>8</v>
      </c>
      <c r="G114" t="n">
        <v>0</v>
      </c>
      <c r="H114" t="n">
        <v>8</v>
      </c>
      <c r="I114" t="n">
        <v>0</v>
      </c>
      <c r="J114" t="n">
        <v>0</v>
      </c>
      <c r="K114" t="n">
        <v>8</v>
      </c>
      <c r="L114" t="n">
        <v>0</v>
      </c>
      <c r="M114" t="n">
        <v>0</v>
      </c>
      <c r="N114" t="n">
        <v>0</v>
      </c>
      <c r="O114" t="n">
        <v>0</v>
      </c>
      <c r="R114" t="n">
        <v>1</v>
      </c>
      <c r="S114" t="n">
        <v>100</v>
      </c>
      <c r="T114" t="n">
        <v>1</v>
      </c>
      <c r="U114" t="n">
        <v>0</v>
      </c>
      <c r="V114" t="n">
        <v>0</v>
      </c>
      <c r="W114" t="n">
        <v>0</v>
      </c>
    </row>
    <row r="115">
      <c r="A115" t="inlineStr">
        <is>
          <t>طجوا6006</t>
        </is>
      </c>
      <c r="B115" t="inlineStr">
        <is>
          <t>اختيارف جوانه.ك-18000-05/06/25</t>
        </is>
      </c>
      <c r="C115" t="n">
        <v>0</v>
      </c>
      <c r="D115" t="n">
        <v>0</v>
      </c>
      <c r="E115" s="1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R115" t="n">
        <v>1</v>
      </c>
      <c r="S115" t="n">
        <v>100</v>
      </c>
      <c r="T115" t="n">
        <v>1</v>
      </c>
      <c r="U115" t="n">
        <v>0</v>
      </c>
      <c r="V115" t="n">
        <v>0</v>
      </c>
      <c r="W115" t="n">
        <v>0</v>
      </c>
    </row>
    <row r="116">
      <c r="A116" t="inlineStr">
        <is>
          <t>طجوا6007</t>
        </is>
      </c>
      <c r="B116" t="inlineStr">
        <is>
          <t>اختيارف جوانه.ك-20000-05/06/25</t>
        </is>
      </c>
      <c r="C116" t="n">
        <v>2</v>
      </c>
      <c r="D116" t="n">
        <v>21</v>
      </c>
      <c r="E116" s="1" t="n">
        <v>1050000</v>
      </c>
      <c r="F116" t="n">
        <v>1</v>
      </c>
      <c r="G116" t="n">
        <v>50</v>
      </c>
      <c r="H116" t="n">
        <v>50</v>
      </c>
      <c r="I116" t="n">
        <v>49</v>
      </c>
      <c r="J116" t="n">
        <v>4900</v>
      </c>
      <c r="K116" t="n">
        <v>50</v>
      </c>
      <c r="L116" t="n">
        <v>49</v>
      </c>
      <c r="M116" t="n">
        <v>4900</v>
      </c>
      <c r="N116" t="n">
        <v>50</v>
      </c>
      <c r="O116" t="n">
        <v>50</v>
      </c>
      <c r="R116" t="n">
        <v>1</v>
      </c>
      <c r="S116" t="n">
        <v>100</v>
      </c>
      <c r="T116" t="n">
        <v>1</v>
      </c>
      <c r="U116" t="n">
        <v>0</v>
      </c>
      <c r="V116" t="n">
        <v>0</v>
      </c>
      <c r="W116" t="n">
        <v>0</v>
      </c>
    </row>
    <row r="117">
      <c r="A117" t="inlineStr">
        <is>
          <t>طجوا6008</t>
        </is>
      </c>
      <c r="B117" t="inlineStr">
        <is>
          <t>اختيارف جوانه.ك-22000-05/06/25</t>
        </is>
      </c>
      <c r="C117" t="n">
        <v>2</v>
      </c>
      <c r="D117" t="n">
        <v>2000</v>
      </c>
      <c r="E117" s="1" t="n">
        <v>210000000</v>
      </c>
      <c r="F117" t="n">
        <v>1</v>
      </c>
      <c r="G117" t="n">
        <v>100</v>
      </c>
      <c r="H117" t="n">
        <v>110</v>
      </c>
      <c r="I117" t="n">
        <v>109</v>
      </c>
      <c r="J117" t="n">
        <v>10900</v>
      </c>
      <c r="K117" t="n">
        <v>105</v>
      </c>
      <c r="L117" t="n">
        <v>104</v>
      </c>
      <c r="M117" t="n">
        <v>10400</v>
      </c>
      <c r="N117" t="n">
        <v>100</v>
      </c>
      <c r="O117" t="n">
        <v>110</v>
      </c>
      <c r="R117" t="n">
        <v>1</v>
      </c>
      <c r="S117" t="n">
        <v>100</v>
      </c>
      <c r="T117" t="n">
        <v>1</v>
      </c>
      <c r="U117" t="n">
        <v>0</v>
      </c>
      <c r="V117" t="n">
        <v>0</v>
      </c>
      <c r="W117" t="n">
        <v>0</v>
      </c>
    </row>
    <row r="118">
      <c r="A118" t="inlineStr">
        <is>
          <t>طجوا6009</t>
        </is>
      </c>
      <c r="B118" t="inlineStr">
        <is>
          <t>اختيارف جوانه.ك-24000-05/06/25</t>
        </is>
      </c>
      <c r="C118" t="n">
        <v>0</v>
      </c>
      <c r="D118" t="n">
        <v>0</v>
      </c>
      <c r="E118" s="1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R118" t="n">
        <v>1</v>
      </c>
      <c r="S118" t="n">
        <v>100</v>
      </c>
      <c r="T118" t="n">
        <v>1</v>
      </c>
      <c r="U118" t="n">
        <v>0</v>
      </c>
      <c r="V118" t="n">
        <v>0</v>
      </c>
      <c r="W118" t="n">
        <v>0</v>
      </c>
    </row>
    <row r="119">
      <c r="A119" t="inlineStr">
        <is>
          <t>طجوا6010</t>
        </is>
      </c>
      <c r="B119" t="inlineStr">
        <is>
          <t>اختيارف جوانه.ك-26000-05/06/25</t>
        </is>
      </c>
      <c r="C119" t="n">
        <v>0</v>
      </c>
      <c r="D119" t="n">
        <v>0</v>
      </c>
      <c r="E119" s="1" t="n">
        <v>0</v>
      </c>
      <c r="F119" t="n">
        <v>118</v>
      </c>
      <c r="G119" t="n">
        <v>0</v>
      </c>
      <c r="H119" t="n">
        <v>60</v>
      </c>
      <c r="I119" t="n">
        <v>-58</v>
      </c>
      <c r="J119" t="n">
        <v>-49.15</v>
      </c>
      <c r="K119" t="n">
        <v>118</v>
      </c>
      <c r="L119" t="n">
        <v>0</v>
      </c>
      <c r="M119" t="n">
        <v>0</v>
      </c>
      <c r="N119" t="n">
        <v>0</v>
      </c>
      <c r="O119" t="n">
        <v>0</v>
      </c>
      <c r="R119" t="n">
        <v>1</v>
      </c>
      <c r="S119" t="n">
        <v>444</v>
      </c>
      <c r="T119" t="n">
        <v>4</v>
      </c>
      <c r="U119" t="n">
        <v>1000</v>
      </c>
      <c r="V119" t="n">
        <v>150</v>
      </c>
      <c r="W119" t="n">
        <v>1</v>
      </c>
    </row>
    <row r="120">
      <c r="A120" t="inlineStr">
        <is>
          <t>طجوا6011</t>
        </is>
      </c>
      <c r="B120" t="inlineStr">
        <is>
          <t>اختيارف جوانه.ك-28000-05/06/25</t>
        </is>
      </c>
      <c r="C120" t="n">
        <v>0</v>
      </c>
      <c r="D120" t="n">
        <v>0</v>
      </c>
      <c r="E120" s="1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R120" t="n">
        <v>1</v>
      </c>
      <c r="S120" t="n">
        <v>100</v>
      </c>
      <c r="T120" t="n">
        <v>1</v>
      </c>
      <c r="U120" t="n">
        <v>0</v>
      </c>
      <c r="V120" t="n">
        <v>0</v>
      </c>
      <c r="W120" t="n">
        <v>0</v>
      </c>
    </row>
    <row r="121">
      <c r="A121" t="inlineStr">
        <is>
          <t>طجوا6012</t>
        </is>
      </c>
      <c r="B121" t="inlineStr">
        <is>
          <t>اختيارف جوانه.ك-30000-05/06/25</t>
        </is>
      </c>
      <c r="C121" t="n">
        <v>0</v>
      </c>
      <c r="D121" t="n">
        <v>0</v>
      </c>
      <c r="E121" s="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R121" t="n">
        <v>1</v>
      </c>
      <c r="S121" t="n">
        <v>111</v>
      </c>
      <c r="T121" t="n">
        <v>11</v>
      </c>
      <c r="U121" t="n">
        <v>0</v>
      </c>
      <c r="V121" t="n">
        <v>0</v>
      </c>
      <c r="W121" t="n">
        <v>0</v>
      </c>
    </row>
    <row r="122">
      <c r="A122" t="inlineStr">
        <is>
          <t>طجوا8000</t>
        </is>
      </c>
      <c r="B122" t="inlineStr">
        <is>
          <t>اختيارف جوانه.ك-16000-05/08/27</t>
        </is>
      </c>
      <c r="C122" t="n">
        <v>0</v>
      </c>
      <c r="D122" t="n">
        <v>0</v>
      </c>
      <c r="E122" s="1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R122" t="n">
        <v>1</v>
      </c>
      <c r="S122" t="n">
        <v>100</v>
      </c>
      <c r="T122" t="n">
        <v>1</v>
      </c>
      <c r="U122" t="n">
        <v>0</v>
      </c>
      <c r="V122" t="n">
        <v>0</v>
      </c>
      <c r="W122" t="n">
        <v>0</v>
      </c>
    </row>
    <row r="123">
      <c r="A123" t="inlineStr">
        <is>
          <t>طجوا8001</t>
        </is>
      </c>
      <c r="B123" t="inlineStr">
        <is>
          <t>اختيارف جوانه.ك-18000-05/08/27</t>
        </is>
      </c>
      <c r="C123" t="n">
        <v>0</v>
      </c>
      <c r="D123" t="n">
        <v>0</v>
      </c>
      <c r="E123" s="1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R123" t="n">
        <v>1</v>
      </c>
      <c r="S123" t="n">
        <v>100</v>
      </c>
      <c r="T123" t="n">
        <v>1</v>
      </c>
      <c r="U123" t="n">
        <v>0</v>
      </c>
      <c r="V123" t="n">
        <v>0</v>
      </c>
      <c r="W123" t="n">
        <v>0</v>
      </c>
    </row>
    <row r="124">
      <c r="A124" t="inlineStr">
        <is>
          <t>طجوا8002</t>
        </is>
      </c>
      <c r="B124" t="inlineStr">
        <is>
          <t>اختيارف جوانه.ك-20000-05/08/27</t>
        </is>
      </c>
      <c r="C124" t="n">
        <v>0</v>
      </c>
      <c r="D124" t="n">
        <v>0</v>
      </c>
      <c r="E124" s="1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R124" t="n">
        <v>1</v>
      </c>
      <c r="S124" t="n">
        <v>100</v>
      </c>
      <c r="T124" t="n">
        <v>1</v>
      </c>
      <c r="U124" t="n">
        <v>0</v>
      </c>
      <c r="V124" t="n">
        <v>0</v>
      </c>
      <c r="W124" t="n">
        <v>0</v>
      </c>
    </row>
    <row r="125">
      <c r="A125" t="inlineStr">
        <is>
          <t>طجوا8003</t>
        </is>
      </c>
      <c r="B125" t="inlineStr">
        <is>
          <t>اختيارف جوانه.ك-22000-05/08/27</t>
        </is>
      </c>
      <c r="C125" t="n">
        <v>0</v>
      </c>
      <c r="D125" t="n">
        <v>0</v>
      </c>
      <c r="E125" s="1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R125" t="n">
        <v>1</v>
      </c>
      <c r="S125" t="n">
        <v>100</v>
      </c>
      <c r="T125" t="n">
        <v>1</v>
      </c>
      <c r="U125" t="n">
        <v>0</v>
      </c>
      <c r="V125" t="n">
        <v>0</v>
      </c>
      <c r="W125" t="n">
        <v>0</v>
      </c>
    </row>
    <row r="126">
      <c r="A126" t="inlineStr">
        <is>
          <t>طجوا8004</t>
        </is>
      </c>
      <c r="B126" t="inlineStr">
        <is>
          <t>اختيارف جوانه.ك-24000-05/08/27</t>
        </is>
      </c>
      <c r="C126" t="n">
        <v>0</v>
      </c>
      <c r="D126" t="n">
        <v>0</v>
      </c>
      <c r="E126" s="1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R126" t="n">
        <v>1</v>
      </c>
      <c r="S126" t="n">
        <v>100</v>
      </c>
      <c r="T126" t="n">
        <v>1</v>
      </c>
      <c r="U126" t="n">
        <v>0</v>
      </c>
      <c r="V126" t="n">
        <v>0</v>
      </c>
      <c r="W126" t="n">
        <v>0</v>
      </c>
    </row>
    <row r="127">
      <c r="A127" t="inlineStr">
        <is>
          <t>طجوا8005</t>
        </is>
      </c>
      <c r="B127" t="inlineStr">
        <is>
          <t>اختيارف جوانه.ك-26000-05/08/27</t>
        </is>
      </c>
      <c r="C127" t="n">
        <v>0</v>
      </c>
      <c r="D127" t="n">
        <v>0</v>
      </c>
      <c r="E127" s="1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R127" t="n">
        <v>1</v>
      </c>
      <c r="S127" t="n">
        <v>100</v>
      </c>
      <c r="T127" t="n">
        <v>1</v>
      </c>
      <c r="U127" t="n">
        <v>0</v>
      </c>
      <c r="V127" t="n">
        <v>0</v>
      </c>
      <c r="W127" t="n">
        <v>0</v>
      </c>
    </row>
    <row r="128">
      <c r="A128" t="inlineStr">
        <is>
          <t>طجوا8006</t>
        </is>
      </c>
      <c r="B128" t="inlineStr">
        <is>
          <t>اختيارف جوانه.ك-28000-05/08/27</t>
        </is>
      </c>
      <c r="C128" t="n">
        <v>0</v>
      </c>
      <c r="D128" t="n">
        <v>0</v>
      </c>
      <c r="E128" s="1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R128" t="n">
        <v>1</v>
      </c>
      <c r="S128" t="n">
        <v>100</v>
      </c>
      <c r="T128" t="n">
        <v>1</v>
      </c>
      <c r="U128" t="n">
        <v>0</v>
      </c>
      <c r="V128" t="n">
        <v>0</v>
      </c>
      <c r="W128" t="n">
        <v>0</v>
      </c>
    </row>
    <row r="129">
      <c r="A129" t="inlineStr">
        <is>
          <t>طجوا8007</t>
        </is>
      </c>
      <c r="B129" t="inlineStr">
        <is>
          <t>اختيارف جوانه.ك-30000-05/08/27</t>
        </is>
      </c>
      <c r="C129" t="n">
        <v>0</v>
      </c>
      <c r="D129" t="n">
        <v>0</v>
      </c>
      <c r="E129" s="1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R129" t="n">
        <v>1</v>
      </c>
      <c r="S129" t="n">
        <v>99</v>
      </c>
      <c r="T129" t="n">
        <v>22</v>
      </c>
      <c r="U129" t="n">
        <v>0</v>
      </c>
      <c r="V129" t="n">
        <v>0</v>
      </c>
      <c r="W129" t="n">
        <v>0</v>
      </c>
    </row>
    <row r="130">
      <c r="A130" t="inlineStr">
        <is>
          <t>طجوا8008</t>
        </is>
      </c>
      <c r="B130" t="inlineStr">
        <is>
          <t>اختيارف جوانه.ك-34000-05/08/27</t>
        </is>
      </c>
      <c r="C130" t="n">
        <v>0</v>
      </c>
      <c r="D130" t="n">
        <v>0</v>
      </c>
      <c r="E130" s="1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R130" t="n">
        <v>1</v>
      </c>
      <c r="S130" t="n">
        <v>100</v>
      </c>
      <c r="T130" t="n">
        <v>1</v>
      </c>
      <c r="U130" t="n">
        <v>0</v>
      </c>
      <c r="V130" t="n">
        <v>0</v>
      </c>
      <c r="W130" t="n">
        <v>0</v>
      </c>
    </row>
    <row r="131">
      <c r="A131" t="inlineStr">
        <is>
          <t>طجوا8009</t>
        </is>
      </c>
      <c r="B131" t="inlineStr">
        <is>
          <t>اختيارف جوانه.ك-38000-05/08/27</t>
        </is>
      </c>
      <c r="C131" t="n">
        <v>0</v>
      </c>
      <c r="D131" t="n">
        <v>0</v>
      </c>
      <c r="E131" s="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R131" t="n">
        <v>1</v>
      </c>
      <c r="S131" t="n">
        <v>100</v>
      </c>
      <c r="T131" t="n">
        <v>1</v>
      </c>
      <c r="U131" t="n">
        <v>0</v>
      </c>
      <c r="V131" t="n">
        <v>0</v>
      </c>
      <c r="W131" t="n">
        <v>0</v>
      </c>
    </row>
    <row r="132">
      <c r="A132" t="inlineStr">
        <is>
          <t>طجوا8010</t>
        </is>
      </c>
      <c r="B132" t="inlineStr">
        <is>
          <t>اختيارف جوانه.ك-42000-05/08/27</t>
        </is>
      </c>
      <c r="C132" t="n">
        <v>0</v>
      </c>
      <c r="D132" t="n">
        <v>0</v>
      </c>
      <c r="E132" s="1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R132" t="n">
        <v>1</v>
      </c>
      <c r="S132" t="n">
        <v>100</v>
      </c>
      <c r="T132" t="n">
        <v>1</v>
      </c>
      <c r="U132" t="n">
        <v>0</v>
      </c>
      <c r="V132" t="n">
        <v>0</v>
      </c>
      <c r="W132" t="n">
        <v>0</v>
      </c>
    </row>
    <row r="133">
      <c r="A133" t="inlineStr">
        <is>
          <t>طجوا6013</t>
        </is>
      </c>
      <c r="B133" t="inlineStr">
        <is>
          <t>اختيارف جوانه.ك-34000-05/06/25</t>
        </is>
      </c>
      <c r="C133" t="n">
        <v>0</v>
      </c>
      <c r="D133" t="n">
        <v>0</v>
      </c>
      <c r="E133" s="1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R133" t="n">
        <v>1</v>
      </c>
      <c r="S133" t="n">
        <v>99</v>
      </c>
      <c r="T133" t="n">
        <v>25</v>
      </c>
      <c r="U133" t="n">
        <v>0</v>
      </c>
      <c r="V133" t="n">
        <v>0</v>
      </c>
      <c r="W133" t="n">
        <v>0</v>
      </c>
    </row>
    <row r="134">
      <c r="A134" t="inlineStr">
        <is>
          <t>طجوا6014</t>
        </is>
      </c>
      <c r="B134" t="inlineStr">
        <is>
          <t>اختيارف جوانه.ك-38000-05/06/25</t>
        </is>
      </c>
      <c r="C134" t="n">
        <v>0</v>
      </c>
      <c r="D134" t="n">
        <v>0</v>
      </c>
      <c r="E134" s="1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R134" t="n">
        <v>1</v>
      </c>
      <c r="S134" t="n">
        <v>100</v>
      </c>
      <c r="T134" t="n">
        <v>1</v>
      </c>
      <c r="U134" t="n">
        <v>0</v>
      </c>
      <c r="V134" t="n">
        <v>0</v>
      </c>
      <c r="W134" t="n">
        <v>0</v>
      </c>
    </row>
    <row r="135">
      <c r="A135" t="inlineStr">
        <is>
          <t>طمخا7097</t>
        </is>
      </c>
      <c r="B135" t="inlineStr">
        <is>
          <t>اختيارف اخابر-553-1405/07/22</t>
        </is>
      </c>
      <c r="C135" t="n">
        <v>0</v>
      </c>
      <c r="D135" t="n">
        <v>0</v>
      </c>
      <c r="E135" s="1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R135" t="n">
        <v>1</v>
      </c>
      <c r="S135" t="n">
        <v>100</v>
      </c>
      <c r="T135" t="n">
        <v>1</v>
      </c>
      <c r="U135" t="n">
        <v>0</v>
      </c>
      <c r="V135" t="n">
        <v>0</v>
      </c>
      <c r="W135" t="n">
        <v>0</v>
      </c>
    </row>
    <row r="136">
      <c r="A136" t="inlineStr">
        <is>
          <t>طمخا7098</t>
        </is>
      </c>
      <c r="B136" t="inlineStr">
        <is>
          <t>اختيارف اخابر-603-1405/07/22</t>
        </is>
      </c>
      <c r="C136" t="n">
        <v>0</v>
      </c>
      <c r="D136" t="n">
        <v>0</v>
      </c>
      <c r="E136" s="1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R136" t="n">
        <v>1</v>
      </c>
      <c r="S136" t="n">
        <v>100</v>
      </c>
      <c r="T136" t="n">
        <v>1</v>
      </c>
      <c r="U136" t="n">
        <v>0</v>
      </c>
      <c r="V136" t="n">
        <v>0</v>
      </c>
      <c r="W136" t="n">
        <v>0</v>
      </c>
    </row>
    <row r="137">
      <c r="A137" t="inlineStr">
        <is>
          <t>طمخا7099</t>
        </is>
      </c>
      <c r="B137" t="inlineStr">
        <is>
          <t>اختيارف اخابر-653-1405/07/22</t>
        </is>
      </c>
      <c r="C137" t="n">
        <v>0</v>
      </c>
      <c r="D137" t="n">
        <v>0</v>
      </c>
      <c r="E137" s="1" t="n">
        <v>0</v>
      </c>
      <c r="F137" t="n">
        <v>60</v>
      </c>
      <c r="G137" t="n">
        <v>0</v>
      </c>
      <c r="H137" t="n">
        <v>60</v>
      </c>
      <c r="I137" t="n">
        <v>0</v>
      </c>
      <c r="J137" t="n">
        <v>0</v>
      </c>
      <c r="K137" t="n">
        <v>60</v>
      </c>
      <c r="L137" t="n">
        <v>0</v>
      </c>
      <c r="M137" t="n">
        <v>0</v>
      </c>
      <c r="N137" t="n">
        <v>0</v>
      </c>
      <c r="O137" t="n">
        <v>0</v>
      </c>
      <c r="R137" t="n">
        <v>1</v>
      </c>
      <c r="S137" t="n">
        <v>100</v>
      </c>
      <c r="T137" t="n">
        <v>1</v>
      </c>
      <c r="U137" t="n">
        <v>0</v>
      </c>
      <c r="V137" t="n">
        <v>0</v>
      </c>
      <c r="W137" t="n">
        <v>0</v>
      </c>
    </row>
    <row r="138">
      <c r="A138" t="inlineStr">
        <is>
          <t>طمخا7100</t>
        </is>
      </c>
      <c r="B138" t="inlineStr">
        <is>
          <t>اختيارف اخابر-703-1405/07/22</t>
        </is>
      </c>
      <c r="C138" t="n">
        <v>0</v>
      </c>
      <c r="D138" t="n">
        <v>0</v>
      </c>
      <c r="E138" s="1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R138" t="n">
        <v>1</v>
      </c>
      <c r="S138" t="n">
        <v>100</v>
      </c>
      <c r="T138" t="n">
        <v>1</v>
      </c>
      <c r="U138" t="n">
        <v>0</v>
      </c>
      <c r="V138" t="n">
        <v>0</v>
      </c>
      <c r="W138" t="n">
        <v>0</v>
      </c>
    </row>
    <row r="139">
      <c r="A139" t="inlineStr">
        <is>
          <t>طمخا7101</t>
        </is>
      </c>
      <c r="B139" t="inlineStr">
        <is>
          <t>اختيارف اخابر-753-1405/07/22</t>
        </is>
      </c>
      <c r="C139" t="n">
        <v>0</v>
      </c>
      <c r="D139" t="n">
        <v>0</v>
      </c>
      <c r="E139" s="1" t="n">
        <v>0</v>
      </c>
      <c r="F139" t="n">
        <v>30</v>
      </c>
      <c r="G139" t="n">
        <v>0</v>
      </c>
      <c r="H139" t="n">
        <v>30</v>
      </c>
      <c r="I139" t="n">
        <v>0</v>
      </c>
      <c r="J139" t="n">
        <v>0</v>
      </c>
      <c r="K139" t="n">
        <v>30</v>
      </c>
      <c r="L139" t="n">
        <v>0</v>
      </c>
      <c r="M139" t="n">
        <v>0</v>
      </c>
      <c r="N139" t="n">
        <v>0</v>
      </c>
      <c r="O139" t="n">
        <v>0</v>
      </c>
      <c r="R139" t="n">
        <v>1</v>
      </c>
      <c r="S139" t="n">
        <v>1000</v>
      </c>
      <c r="T139" t="n">
        <v>30</v>
      </c>
      <c r="U139" t="n">
        <v>0</v>
      </c>
      <c r="V139" t="n">
        <v>0</v>
      </c>
      <c r="W139" t="n">
        <v>0</v>
      </c>
    </row>
    <row r="140">
      <c r="A140" t="inlineStr">
        <is>
          <t>طمخا7102</t>
        </is>
      </c>
      <c r="B140" t="inlineStr">
        <is>
          <t>اختيارف اخابر-853-1405/07/22</t>
        </is>
      </c>
      <c r="C140" t="n">
        <v>2</v>
      </c>
      <c r="D140" t="n">
        <v>8</v>
      </c>
      <c r="E140" s="1" t="n">
        <v>22000</v>
      </c>
      <c r="F140" t="n">
        <v>62</v>
      </c>
      <c r="G140" t="n">
        <v>1</v>
      </c>
      <c r="H140" t="n">
        <v>15</v>
      </c>
      <c r="I140" t="n">
        <v>-47</v>
      </c>
      <c r="J140" t="n">
        <v>-75.81</v>
      </c>
      <c r="K140" t="n">
        <v>3</v>
      </c>
      <c r="L140" t="n">
        <v>-59</v>
      </c>
      <c r="M140" t="n">
        <v>-95.16</v>
      </c>
      <c r="N140" t="n">
        <v>1</v>
      </c>
      <c r="O140" t="n">
        <v>15</v>
      </c>
      <c r="R140" t="n">
        <v>2</v>
      </c>
      <c r="S140" t="n">
        <v>198</v>
      </c>
      <c r="T140" t="n">
        <v>15</v>
      </c>
      <c r="U140" t="n">
        <v>300</v>
      </c>
      <c r="V140" t="n">
        <v>5</v>
      </c>
      <c r="W140" t="n">
        <v>1</v>
      </c>
    </row>
    <row r="141">
      <c r="A141" t="inlineStr">
        <is>
          <t>طمخا9013</t>
        </is>
      </c>
      <c r="B141" t="inlineStr">
        <is>
          <t>اختيارف اخابر-500-1405/09/18</t>
        </is>
      </c>
      <c r="C141" t="n">
        <v>0</v>
      </c>
      <c r="D141" t="n">
        <v>0</v>
      </c>
      <c r="E141" s="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R141" t="n">
        <v>1</v>
      </c>
      <c r="S141" t="n">
        <v>100</v>
      </c>
      <c r="T141" t="n">
        <v>1</v>
      </c>
      <c r="U141" t="n">
        <v>0</v>
      </c>
      <c r="V141" t="n">
        <v>0</v>
      </c>
      <c r="W141" t="n">
        <v>0</v>
      </c>
    </row>
    <row r="142">
      <c r="A142" t="inlineStr">
        <is>
          <t>طمخا9014</t>
        </is>
      </c>
      <c r="B142" t="inlineStr">
        <is>
          <t>اختيارف اخابر-550-1405/09/18</t>
        </is>
      </c>
      <c r="C142" t="n">
        <v>0</v>
      </c>
      <c r="D142" t="n">
        <v>0</v>
      </c>
      <c r="E142" s="1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R142" t="n">
        <v>1</v>
      </c>
      <c r="S142" t="n">
        <v>100</v>
      </c>
      <c r="T142" t="n">
        <v>1</v>
      </c>
      <c r="U142" t="n">
        <v>0</v>
      </c>
      <c r="V142" t="n">
        <v>0</v>
      </c>
      <c r="W142" t="n">
        <v>0</v>
      </c>
    </row>
    <row r="143">
      <c r="A143" t="inlineStr">
        <is>
          <t>طمخا9015</t>
        </is>
      </c>
      <c r="B143" t="inlineStr">
        <is>
          <t>اختيارف اخابر-600-1405/09/18</t>
        </is>
      </c>
      <c r="C143" t="n">
        <v>0</v>
      </c>
      <c r="D143" t="n">
        <v>0</v>
      </c>
      <c r="E143" s="1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R143" t="n">
        <v>1</v>
      </c>
      <c r="S143" t="n">
        <v>100</v>
      </c>
      <c r="T143" t="n">
        <v>1</v>
      </c>
      <c r="U143" t="n">
        <v>0</v>
      </c>
      <c r="V143" t="n">
        <v>0</v>
      </c>
      <c r="W143" t="n">
        <v>0</v>
      </c>
    </row>
    <row r="144">
      <c r="A144" t="inlineStr">
        <is>
          <t>طمخا9016</t>
        </is>
      </c>
      <c r="B144" t="inlineStr">
        <is>
          <t>اختيارف اخابر-650-1405/09/18</t>
        </is>
      </c>
      <c r="C144" t="n">
        <v>0</v>
      </c>
      <c r="D144" t="n">
        <v>0</v>
      </c>
      <c r="E144" s="1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R144" t="n">
        <v>1</v>
      </c>
      <c r="S144" t="n">
        <v>100</v>
      </c>
      <c r="T144" t="n">
        <v>1</v>
      </c>
      <c r="U144" t="n">
        <v>0</v>
      </c>
      <c r="V144" t="n">
        <v>0</v>
      </c>
      <c r="W144" t="n">
        <v>0</v>
      </c>
    </row>
    <row r="145">
      <c r="A145" t="inlineStr">
        <is>
          <t>طمخا9017</t>
        </is>
      </c>
      <c r="B145" t="inlineStr">
        <is>
          <t>اختيارف اخابر-700-1405/09/18</t>
        </is>
      </c>
      <c r="C145" t="n">
        <v>0</v>
      </c>
      <c r="D145" t="n">
        <v>0</v>
      </c>
      <c r="E145" s="1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R145" t="n">
        <v>1</v>
      </c>
      <c r="S145" t="n">
        <v>100</v>
      </c>
      <c r="T145" t="n">
        <v>1</v>
      </c>
      <c r="U145" t="n">
        <v>0</v>
      </c>
      <c r="V145" t="n">
        <v>0</v>
      </c>
      <c r="W145" t="n">
        <v>0</v>
      </c>
    </row>
    <row r="146">
      <c r="A146" t="inlineStr">
        <is>
          <t>طمخا9018</t>
        </is>
      </c>
      <c r="B146" t="inlineStr">
        <is>
          <t>اختيارف اخابر-750-1405/09/18</t>
        </is>
      </c>
      <c r="C146" t="n">
        <v>0</v>
      </c>
      <c r="D146" t="n">
        <v>0</v>
      </c>
      <c r="E146" s="1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R146" t="n">
        <v>1</v>
      </c>
      <c r="S146" t="n">
        <v>100</v>
      </c>
      <c r="T146" t="n">
        <v>1</v>
      </c>
      <c r="U146" t="n">
        <v>0</v>
      </c>
      <c r="V146" t="n">
        <v>0</v>
      </c>
      <c r="W146" t="n">
        <v>0</v>
      </c>
    </row>
    <row r="147">
      <c r="A147" t="inlineStr">
        <is>
          <t>طمخا9019</t>
        </is>
      </c>
      <c r="B147" t="inlineStr">
        <is>
          <t>اختيارف اخابر-800-1405/09/18</t>
        </is>
      </c>
      <c r="C147" t="n">
        <v>0</v>
      </c>
      <c r="D147" t="n">
        <v>0</v>
      </c>
      <c r="E147" s="1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R147" t="n">
        <v>1</v>
      </c>
      <c r="S147" t="n">
        <v>100</v>
      </c>
      <c r="T147" t="n">
        <v>1</v>
      </c>
      <c r="U147" t="n">
        <v>0</v>
      </c>
      <c r="V147" t="n">
        <v>0</v>
      </c>
      <c r="W147" t="n">
        <v>0</v>
      </c>
    </row>
    <row r="148">
      <c r="A148" t="inlineStr">
        <is>
          <t>طمخا9020</t>
        </is>
      </c>
      <c r="B148" t="inlineStr">
        <is>
          <t>اختيارف اخابر-900-1405/09/18</t>
        </is>
      </c>
      <c r="C148" t="n">
        <v>0</v>
      </c>
      <c r="D148" t="n">
        <v>0</v>
      </c>
      <c r="E148" s="1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R148" t="n">
        <v>1</v>
      </c>
      <c r="S148" t="n">
        <v>244</v>
      </c>
      <c r="T148" t="n">
        <v>4</v>
      </c>
      <c r="U148" t="n">
        <v>0</v>
      </c>
      <c r="V148" t="n">
        <v>0</v>
      </c>
      <c r="W148" t="n">
        <v>0</v>
      </c>
    </row>
    <row r="149">
      <c r="A149" t="inlineStr">
        <is>
          <t>طمخا9021</t>
        </is>
      </c>
      <c r="B149" t="inlineStr">
        <is>
          <t>اختيارف اخابر-1000-1405/09/18</t>
        </is>
      </c>
      <c r="C149" t="n">
        <v>0</v>
      </c>
      <c r="D149" t="n">
        <v>0</v>
      </c>
      <c r="E149" s="1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R149" t="n">
        <v>1</v>
      </c>
      <c r="S149" t="n">
        <v>255</v>
      </c>
      <c r="T149" t="n">
        <v>5</v>
      </c>
      <c r="U149" t="n">
        <v>0</v>
      </c>
      <c r="V149" t="n">
        <v>0</v>
      </c>
      <c r="W149" t="n">
        <v>0</v>
      </c>
    </row>
    <row r="150">
      <c r="A150" t="inlineStr">
        <is>
          <t>طمخا9022</t>
        </is>
      </c>
      <c r="B150" t="inlineStr">
        <is>
          <t>اختيارف اخابر-1100-1405/09/18</t>
        </is>
      </c>
      <c r="C150" t="n">
        <v>0</v>
      </c>
      <c r="D150" t="n">
        <v>0</v>
      </c>
      <c r="E150" s="1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R150" t="n">
        <v>1</v>
      </c>
      <c r="S150" t="n">
        <v>99</v>
      </c>
      <c r="T150" t="n">
        <v>15</v>
      </c>
      <c r="U150" t="n">
        <v>0</v>
      </c>
      <c r="V150" t="n">
        <v>0</v>
      </c>
      <c r="W150" t="n">
        <v>0</v>
      </c>
    </row>
    <row r="151">
      <c r="A151" t="inlineStr">
        <is>
          <t>طمخا9023</t>
        </is>
      </c>
      <c r="B151" t="inlineStr">
        <is>
          <t>اختيارف اخابر-1200-1405/09/18</t>
        </is>
      </c>
      <c r="C151" t="n">
        <v>0</v>
      </c>
      <c r="D151" t="n">
        <v>0</v>
      </c>
      <c r="E151" s="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R151" t="n">
        <v>1</v>
      </c>
      <c r="S151" t="n">
        <v>99</v>
      </c>
      <c r="T151" t="n">
        <v>15</v>
      </c>
      <c r="U151" t="n">
        <v>0</v>
      </c>
      <c r="V151" t="n">
        <v>0</v>
      </c>
      <c r="W151" t="n">
        <v>0</v>
      </c>
    </row>
    <row r="152">
      <c r="A152" t="inlineStr">
        <is>
          <t>طمخا9024</t>
        </is>
      </c>
      <c r="B152" t="inlineStr">
        <is>
          <t>اختيارف اخابر-1300-1405/09/18</t>
        </is>
      </c>
      <c r="C152" t="n">
        <v>0</v>
      </c>
      <c r="D152" t="n">
        <v>0</v>
      </c>
      <c r="E152" s="1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R152" t="n">
        <v>1</v>
      </c>
      <c r="S152" t="n">
        <v>9</v>
      </c>
      <c r="T152" t="n">
        <v>111</v>
      </c>
      <c r="U152" t="n">
        <v>0</v>
      </c>
      <c r="V152" t="n">
        <v>0</v>
      </c>
      <c r="W152" t="n">
        <v>0</v>
      </c>
    </row>
    <row r="153">
      <c r="A153" t="inlineStr">
        <is>
          <t>طمخا7103</t>
        </is>
      </c>
      <c r="B153" t="inlineStr">
        <is>
          <t>اختيارف اخابر-953-1405/07/22</t>
        </is>
      </c>
      <c r="C153" t="n">
        <v>0</v>
      </c>
      <c r="D153" t="n">
        <v>0</v>
      </c>
      <c r="E153" s="1" t="n">
        <v>0</v>
      </c>
      <c r="F153" t="n">
        <v>150</v>
      </c>
      <c r="G153" t="n">
        <v>0</v>
      </c>
      <c r="H153" t="n">
        <v>150</v>
      </c>
      <c r="I153" t="n">
        <v>0</v>
      </c>
      <c r="J153" t="n">
        <v>0</v>
      </c>
      <c r="K153" t="n">
        <v>150</v>
      </c>
      <c r="L153" t="n">
        <v>0</v>
      </c>
      <c r="M153" t="n">
        <v>0</v>
      </c>
      <c r="N153" t="n">
        <v>0</v>
      </c>
      <c r="O153" t="n">
        <v>0</v>
      </c>
      <c r="R153" t="n">
        <v>1</v>
      </c>
      <c r="S153" t="n">
        <v>99</v>
      </c>
      <c r="T153" t="n">
        <v>25</v>
      </c>
      <c r="U153" t="n">
        <v>0</v>
      </c>
      <c r="V153" t="n">
        <v>0</v>
      </c>
      <c r="W153" t="n">
        <v>0</v>
      </c>
    </row>
    <row r="154">
      <c r="A154" t="inlineStr">
        <is>
          <t>طمخا7104</t>
        </is>
      </c>
      <c r="B154" t="inlineStr">
        <is>
          <t>اختيارف اخابر-1053-1405/07/22</t>
        </is>
      </c>
      <c r="C154" t="n">
        <v>1</v>
      </c>
      <c r="D154" t="n">
        <v>400</v>
      </c>
      <c r="E154" s="1" t="n">
        <v>133200000</v>
      </c>
      <c r="F154" t="n">
        <v>1</v>
      </c>
      <c r="G154" t="n">
        <v>333</v>
      </c>
      <c r="H154" t="n">
        <v>333</v>
      </c>
      <c r="I154" t="n">
        <v>332</v>
      </c>
      <c r="J154" t="n">
        <v>33200</v>
      </c>
      <c r="K154" t="n">
        <v>333</v>
      </c>
      <c r="L154" t="n">
        <v>332</v>
      </c>
      <c r="M154" t="n">
        <v>33200</v>
      </c>
      <c r="N154" t="n">
        <v>333</v>
      </c>
      <c r="O154" t="n">
        <v>333</v>
      </c>
      <c r="R154" t="n">
        <v>2</v>
      </c>
      <c r="S154" t="n">
        <v>1250</v>
      </c>
      <c r="T154" t="n">
        <v>51</v>
      </c>
      <c r="U154" t="n">
        <v>0</v>
      </c>
      <c r="V154" t="n">
        <v>0</v>
      </c>
      <c r="W154" t="n">
        <v>0</v>
      </c>
    </row>
    <row r="155">
      <c r="A155" t="inlineStr">
        <is>
          <t>طمخا7105</t>
        </is>
      </c>
      <c r="B155" t="inlineStr">
        <is>
          <t>اختيارف اخابر-1153-1405/07/22</t>
        </is>
      </c>
      <c r="C155" t="n">
        <v>0</v>
      </c>
      <c r="D155" t="n">
        <v>0</v>
      </c>
      <c r="E155" s="1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R155" t="n">
        <v>1</v>
      </c>
      <c r="S155" t="n">
        <v>55</v>
      </c>
      <c r="T155" t="n">
        <v>35</v>
      </c>
      <c r="U155" t="n">
        <v>0</v>
      </c>
      <c r="V155" t="n">
        <v>0</v>
      </c>
      <c r="W155" t="n">
        <v>0</v>
      </c>
    </row>
    <row r="156">
      <c r="A156" t="inlineStr">
        <is>
          <t>طمخا7106</t>
        </is>
      </c>
      <c r="B156" t="inlineStr">
        <is>
          <t>اختيارف اخابر-1253-1405/07/22</t>
        </is>
      </c>
      <c r="C156" t="n">
        <v>0</v>
      </c>
      <c r="D156" t="n">
        <v>0</v>
      </c>
      <c r="E156" s="1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R156" t="n">
        <v>1</v>
      </c>
      <c r="S156" t="n">
        <v>1000</v>
      </c>
      <c r="T156" t="n">
        <v>102</v>
      </c>
      <c r="U156" t="n">
        <v>0</v>
      </c>
      <c r="V156" t="n">
        <v>0</v>
      </c>
      <c r="W156" t="n">
        <v>0</v>
      </c>
    </row>
    <row r="157">
      <c r="A157" t="inlineStr">
        <is>
          <t>طملي7061</t>
        </is>
      </c>
      <c r="B157" t="inlineStr">
        <is>
          <t>اختيارف فملي-8422-1405/07/08</t>
        </is>
      </c>
      <c r="C157" t="n">
        <v>0</v>
      </c>
      <c r="D157" t="n">
        <v>0</v>
      </c>
      <c r="E157" s="1" t="n">
        <v>0</v>
      </c>
      <c r="F157" t="n">
        <v>15</v>
      </c>
      <c r="G157" t="n">
        <v>0</v>
      </c>
      <c r="H157" t="n">
        <v>30</v>
      </c>
      <c r="I157" t="n">
        <v>15</v>
      </c>
      <c r="J157" t="n">
        <v>100</v>
      </c>
      <c r="K157" t="n">
        <v>15</v>
      </c>
      <c r="L157" t="n">
        <v>0</v>
      </c>
      <c r="M157" t="n">
        <v>0</v>
      </c>
      <c r="N157" t="n">
        <v>0</v>
      </c>
      <c r="O157" t="n">
        <v>0</v>
      </c>
      <c r="R157" t="n">
        <v>1</v>
      </c>
      <c r="S157" t="n">
        <v>100</v>
      </c>
      <c r="T157" t="n">
        <v>3</v>
      </c>
      <c r="U157" t="n">
        <v>0</v>
      </c>
      <c r="V157" t="n">
        <v>0</v>
      </c>
      <c r="W157" t="n">
        <v>0</v>
      </c>
    </row>
    <row r="158">
      <c r="A158" t="inlineStr">
        <is>
          <t>طملي7062</t>
        </is>
      </c>
      <c r="B158" t="inlineStr">
        <is>
          <t>اختيارف فملي-9151-1405/07/08</t>
        </is>
      </c>
      <c r="C158" t="n">
        <v>0</v>
      </c>
      <c r="D158" t="n">
        <v>0</v>
      </c>
      <c r="E158" s="1" t="n">
        <v>0</v>
      </c>
      <c r="F158" t="n">
        <v>47</v>
      </c>
      <c r="G158" t="n">
        <v>0</v>
      </c>
      <c r="H158" t="n">
        <v>50</v>
      </c>
      <c r="I158" t="n">
        <v>3</v>
      </c>
      <c r="J158" t="n">
        <v>6.38</v>
      </c>
      <c r="K158" t="n">
        <v>47</v>
      </c>
      <c r="L158" t="n">
        <v>0</v>
      </c>
      <c r="M158" t="n">
        <v>0</v>
      </c>
      <c r="N158" t="n">
        <v>0</v>
      </c>
      <c r="O158" t="n">
        <v>0</v>
      </c>
      <c r="R158" t="n">
        <v>1</v>
      </c>
      <c r="S158" t="n">
        <v>15</v>
      </c>
      <c r="T158" t="n">
        <v>9</v>
      </c>
      <c r="U158" t="n">
        <v>0</v>
      </c>
      <c r="V158" t="n">
        <v>0</v>
      </c>
      <c r="W158" t="n">
        <v>0</v>
      </c>
    </row>
    <row r="159">
      <c r="A159" t="inlineStr">
        <is>
          <t>طملي7063</t>
        </is>
      </c>
      <c r="B159" t="inlineStr">
        <is>
          <t>اختيارف فملي-9880-1405/07/08</t>
        </is>
      </c>
      <c r="C159" t="n">
        <v>0</v>
      </c>
      <c r="D159" t="n">
        <v>0</v>
      </c>
      <c r="E159" s="1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R159" t="n">
        <v>1</v>
      </c>
      <c r="S159" t="n">
        <v>98</v>
      </c>
      <c r="T159" t="n">
        <v>1</v>
      </c>
      <c r="U159" t="n">
        <v>0</v>
      </c>
      <c r="V159" t="n">
        <v>0</v>
      </c>
      <c r="W159" t="n">
        <v>0</v>
      </c>
    </row>
    <row r="160">
      <c r="A160" t="inlineStr">
        <is>
          <t>طملي7064</t>
        </is>
      </c>
      <c r="B160" t="inlineStr">
        <is>
          <t>اختيارف فملي-10609-1405/07/08</t>
        </is>
      </c>
      <c r="C160" t="n">
        <v>0</v>
      </c>
      <c r="D160" t="n">
        <v>0</v>
      </c>
      <c r="E160" s="1" t="n">
        <v>0</v>
      </c>
      <c r="F160" t="n">
        <v>2</v>
      </c>
      <c r="G160" t="n">
        <v>0</v>
      </c>
      <c r="H160" t="n">
        <v>2</v>
      </c>
      <c r="I160" t="n">
        <v>0</v>
      </c>
      <c r="J160" t="n">
        <v>0</v>
      </c>
      <c r="K160" t="n">
        <v>2</v>
      </c>
      <c r="L160" t="n">
        <v>0</v>
      </c>
      <c r="M160" t="n">
        <v>0</v>
      </c>
      <c r="N160" t="n">
        <v>0</v>
      </c>
      <c r="O160" t="n">
        <v>0</v>
      </c>
      <c r="R160" t="n">
        <v>1</v>
      </c>
      <c r="S160" t="n">
        <v>100</v>
      </c>
      <c r="T160" t="n">
        <v>1</v>
      </c>
      <c r="U160" t="n">
        <v>0</v>
      </c>
      <c r="V160" t="n">
        <v>0</v>
      </c>
      <c r="W160" t="n">
        <v>0</v>
      </c>
    </row>
    <row r="161">
      <c r="A161" t="inlineStr">
        <is>
          <t>طملي7065</t>
        </is>
      </c>
      <c r="B161" t="inlineStr">
        <is>
          <t>اختيارف فملي-11339-1405/07/08</t>
        </is>
      </c>
      <c r="C161" t="n">
        <v>0</v>
      </c>
      <c r="D161" t="n">
        <v>0</v>
      </c>
      <c r="E161" s="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R161" t="n">
        <v>1</v>
      </c>
      <c r="S161" t="n">
        <v>100</v>
      </c>
      <c r="T161" t="n">
        <v>1</v>
      </c>
      <c r="U161" t="n">
        <v>0</v>
      </c>
      <c r="V161" t="n">
        <v>0</v>
      </c>
      <c r="W161" t="n">
        <v>0</v>
      </c>
    </row>
    <row r="162">
      <c r="A162" t="inlineStr">
        <is>
          <t>طملي7066</t>
        </is>
      </c>
      <c r="B162" t="inlineStr">
        <is>
          <t>اختيارف فملي-12797-1405/07/08</t>
        </is>
      </c>
      <c r="C162" t="n">
        <v>0</v>
      </c>
      <c r="D162" t="n">
        <v>0</v>
      </c>
      <c r="E162" s="1" t="n">
        <v>0</v>
      </c>
      <c r="F162" t="n">
        <v>9</v>
      </c>
      <c r="G162" t="n">
        <v>0</v>
      </c>
      <c r="H162" t="n">
        <v>11</v>
      </c>
      <c r="I162" t="n">
        <v>2</v>
      </c>
      <c r="J162" t="n">
        <v>22.22</v>
      </c>
      <c r="K162" t="n">
        <v>9</v>
      </c>
      <c r="L162" t="n">
        <v>0</v>
      </c>
      <c r="M162" t="n">
        <v>0</v>
      </c>
      <c r="N162" t="n">
        <v>0</v>
      </c>
      <c r="O162" t="n">
        <v>0</v>
      </c>
      <c r="R162" t="n">
        <v>1</v>
      </c>
      <c r="S162" t="n">
        <v>100</v>
      </c>
      <c r="T162" t="n">
        <v>1</v>
      </c>
      <c r="U162" t="n">
        <v>0</v>
      </c>
      <c r="V162" t="n">
        <v>0</v>
      </c>
      <c r="W162" t="n">
        <v>0</v>
      </c>
    </row>
    <row r="163">
      <c r="A163" t="inlineStr">
        <is>
          <t>طملي7067</t>
        </is>
      </c>
      <c r="B163" t="inlineStr">
        <is>
          <t>اختيارف فملي-14255-1405/07/08</t>
        </is>
      </c>
      <c r="C163" t="n">
        <v>1</v>
      </c>
      <c r="D163" t="n">
        <v>5</v>
      </c>
      <c r="E163" s="1" t="n">
        <v>6855</v>
      </c>
      <c r="F163" t="n">
        <v>51</v>
      </c>
      <c r="G163" t="n">
        <v>1</v>
      </c>
      <c r="H163" t="n">
        <v>1</v>
      </c>
      <c r="I163" t="n">
        <v>-50</v>
      </c>
      <c r="J163" t="n">
        <v>-98.04000000000001</v>
      </c>
      <c r="K163" t="n">
        <v>1</v>
      </c>
      <c r="L163" t="n">
        <v>-50</v>
      </c>
      <c r="M163" t="n">
        <v>-98.04000000000001</v>
      </c>
      <c r="N163" t="n">
        <v>1</v>
      </c>
      <c r="O163" t="n">
        <v>1</v>
      </c>
      <c r="R163" t="n">
        <v>1</v>
      </c>
      <c r="S163" t="n">
        <v>333</v>
      </c>
      <c r="T163" t="n">
        <v>3</v>
      </c>
      <c r="U163" t="n">
        <v>90</v>
      </c>
      <c r="V163" t="n">
        <v>7</v>
      </c>
      <c r="W163" t="n">
        <v>1</v>
      </c>
    </row>
    <row r="164">
      <c r="A164" t="inlineStr">
        <is>
          <t>طملي7068</t>
        </is>
      </c>
      <c r="B164" t="inlineStr">
        <is>
          <t>اختيارف فملي-15714-1405/07/08</t>
        </is>
      </c>
      <c r="C164" t="n">
        <v>6</v>
      </c>
      <c r="D164" t="n">
        <v>55</v>
      </c>
      <c r="E164" s="1" t="n">
        <v>2203197</v>
      </c>
      <c r="F164" t="n">
        <v>112</v>
      </c>
      <c r="G164" t="n">
        <v>1</v>
      </c>
      <c r="H164" t="n">
        <v>27</v>
      </c>
      <c r="I164" t="n">
        <v>-85</v>
      </c>
      <c r="J164" t="n">
        <v>-75.89</v>
      </c>
      <c r="K164" t="n">
        <v>29</v>
      </c>
      <c r="L164" t="n">
        <v>-83</v>
      </c>
      <c r="M164" t="n">
        <v>-74.11</v>
      </c>
      <c r="N164" t="n">
        <v>1</v>
      </c>
      <c r="O164" t="n">
        <v>64</v>
      </c>
      <c r="R164" t="n">
        <v>1</v>
      </c>
      <c r="S164" t="n">
        <v>33</v>
      </c>
      <c r="T164" t="n">
        <v>26</v>
      </c>
      <c r="U164" t="n">
        <v>62</v>
      </c>
      <c r="V164" t="n">
        <v>33</v>
      </c>
      <c r="W164" t="n">
        <v>1</v>
      </c>
    </row>
    <row r="165">
      <c r="A165" t="inlineStr">
        <is>
          <t>طملي7069</t>
        </is>
      </c>
      <c r="B165" t="inlineStr">
        <is>
          <t>اختيارف فملي-17172-1405/07/08</t>
        </is>
      </c>
      <c r="C165" t="n">
        <v>5</v>
      </c>
      <c r="D165" t="n">
        <v>600</v>
      </c>
      <c r="E165" s="1" t="n">
        <v>21154530</v>
      </c>
      <c r="F165" t="n">
        <v>490</v>
      </c>
      <c r="G165" t="n">
        <v>11</v>
      </c>
      <c r="H165" t="n">
        <v>40</v>
      </c>
      <c r="I165" t="n">
        <v>-450</v>
      </c>
      <c r="J165" t="n">
        <v>-91.84</v>
      </c>
      <c r="K165" t="n">
        <v>26</v>
      </c>
      <c r="L165" t="n">
        <v>-464</v>
      </c>
      <c r="M165" t="n">
        <v>-94.69</v>
      </c>
      <c r="N165" t="n">
        <v>11</v>
      </c>
      <c r="O165" t="n">
        <v>90</v>
      </c>
      <c r="R165" t="n">
        <v>1</v>
      </c>
      <c r="S165" t="n">
        <v>1</v>
      </c>
      <c r="T165" t="n">
        <v>40</v>
      </c>
      <c r="U165" t="n">
        <v>300</v>
      </c>
      <c r="V165" t="n">
        <v>10</v>
      </c>
      <c r="W165" t="n">
        <v>1</v>
      </c>
    </row>
    <row r="166">
      <c r="A166" t="inlineStr">
        <is>
          <t>طملي7070</t>
        </is>
      </c>
      <c r="B166" t="inlineStr">
        <is>
          <t>اختيارف فملي-18630-1405/07/08</t>
        </is>
      </c>
      <c r="C166" t="n">
        <v>18</v>
      </c>
      <c r="D166" t="n">
        <v>109</v>
      </c>
      <c r="E166" s="1" t="n">
        <v>34069350</v>
      </c>
      <c r="F166" t="n">
        <v>203</v>
      </c>
      <c r="G166" t="n">
        <v>42</v>
      </c>
      <c r="H166" t="n">
        <v>290</v>
      </c>
      <c r="I166" t="n">
        <v>87</v>
      </c>
      <c r="J166" t="n">
        <v>42.86</v>
      </c>
      <c r="K166" t="n">
        <v>228</v>
      </c>
      <c r="L166" t="n">
        <v>25</v>
      </c>
      <c r="M166" t="n">
        <v>12.32</v>
      </c>
      <c r="N166" t="n">
        <v>42</v>
      </c>
      <c r="O166" t="n">
        <v>405</v>
      </c>
      <c r="R166" t="n">
        <v>1</v>
      </c>
      <c r="S166" t="n">
        <v>22</v>
      </c>
      <c r="T166" t="n">
        <v>102</v>
      </c>
      <c r="U166" t="n">
        <v>295</v>
      </c>
      <c r="V166" t="n">
        <v>22</v>
      </c>
      <c r="W166" t="n">
        <v>1</v>
      </c>
    </row>
    <row r="167">
      <c r="A167" t="inlineStr">
        <is>
          <t>طملي7071</t>
        </is>
      </c>
      <c r="B167" t="inlineStr">
        <is>
          <t>اختيارف فملي-20089-1405/07/08</t>
        </is>
      </c>
      <c r="C167" t="n">
        <v>81</v>
      </c>
      <c r="D167" t="n">
        <v>3364</v>
      </c>
      <c r="E167" s="1" t="n">
        <v>2870898678</v>
      </c>
      <c r="F167" t="n">
        <v>774</v>
      </c>
      <c r="G167" t="n">
        <v>650</v>
      </c>
      <c r="H167" t="n">
        <v>501</v>
      </c>
      <c r="I167" t="n">
        <v>-273</v>
      </c>
      <c r="J167" t="n">
        <v>-35.27</v>
      </c>
      <c r="K167" t="n">
        <v>622</v>
      </c>
      <c r="L167" t="n">
        <v>-152</v>
      </c>
      <c r="M167" t="n">
        <v>-19.64</v>
      </c>
      <c r="N167" t="n">
        <v>500</v>
      </c>
      <c r="O167" t="n">
        <v>838</v>
      </c>
      <c r="R167" t="n">
        <v>1</v>
      </c>
      <c r="S167" t="n">
        <v>14</v>
      </c>
      <c r="T167" t="n">
        <v>500</v>
      </c>
      <c r="U167" t="n">
        <v>590</v>
      </c>
      <c r="V167" t="n">
        <v>13</v>
      </c>
      <c r="W167" t="n">
        <v>1</v>
      </c>
    </row>
    <row r="168">
      <c r="A168" t="inlineStr">
        <is>
          <t>طملي7072</t>
        </is>
      </c>
      <c r="B168" t="inlineStr">
        <is>
          <t>اختيارف فملي-21547-1405/07/08</t>
        </is>
      </c>
      <c r="C168" t="n">
        <v>143</v>
      </c>
      <c r="D168" t="n">
        <v>4035</v>
      </c>
      <c r="E168" s="1" t="n">
        <v>5462611029</v>
      </c>
      <c r="F168" t="n">
        <v>1351</v>
      </c>
      <c r="G168" t="n">
        <v>900</v>
      </c>
      <c r="H168" t="n">
        <v>900</v>
      </c>
      <c r="I168" t="n">
        <v>-451</v>
      </c>
      <c r="J168" t="n">
        <v>-33.38</v>
      </c>
      <c r="K168" t="n">
        <v>987</v>
      </c>
      <c r="L168" t="n">
        <v>-364</v>
      </c>
      <c r="M168" t="n">
        <v>-26.94</v>
      </c>
      <c r="N168" t="n">
        <v>813</v>
      </c>
      <c r="O168" t="n">
        <v>1149</v>
      </c>
      <c r="R168" t="n">
        <v>1</v>
      </c>
      <c r="S168" t="n">
        <v>14</v>
      </c>
      <c r="T168" t="n">
        <v>812</v>
      </c>
      <c r="U168" t="n">
        <v>980</v>
      </c>
      <c r="V168" t="n">
        <v>2</v>
      </c>
      <c r="W168" t="n">
        <v>1</v>
      </c>
    </row>
    <row r="169">
      <c r="A169" t="inlineStr">
        <is>
          <t>طملي9033</t>
        </is>
      </c>
      <c r="B169" t="inlineStr">
        <is>
          <t>اختيارف فملي-10000-1405/09/04</t>
        </is>
      </c>
      <c r="C169" t="n">
        <v>0</v>
      </c>
      <c r="D169" t="n">
        <v>0</v>
      </c>
      <c r="E169" s="1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R169" t="n">
        <v>1</v>
      </c>
      <c r="S169" t="n">
        <v>111</v>
      </c>
      <c r="T169" t="n">
        <v>11</v>
      </c>
      <c r="U169" t="n">
        <v>0</v>
      </c>
      <c r="V169" t="n">
        <v>0</v>
      </c>
      <c r="W169" t="n">
        <v>0</v>
      </c>
    </row>
    <row r="170">
      <c r="A170" t="inlineStr">
        <is>
          <t>طملي9034</t>
        </is>
      </c>
      <c r="B170" t="inlineStr">
        <is>
          <t>اختيارف فملي-11000-1405/09/04</t>
        </is>
      </c>
      <c r="C170" t="n">
        <v>0</v>
      </c>
      <c r="D170" t="n">
        <v>0</v>
      </c>
      <c r="E170" s="1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R170" t="n">
        <v>1</v>
      </c>
      <c r="S170" t="n">
        <v>100</v>
      </c>
      <c r="T170" t="n">
        <v>1</v>
      </c>
      <c r="U170" t="n">
        <v>0</v>
      </c>
      <c r="V170" t="n">
        <v>0</v>
      </c>
      <c r="W170" t="n">
        <v>0</v>
      </c>
    </row>
    <row r="171">
      <c r="A171" t="inlineStr">
        <is>
          <t>طملي9035</t>
        </is>
      </c>
      <c r="B171" t="inlineStr">
        <is>
          <t>اختيارف فملي-12000-1405/09/04</t>
        </is>
      </c>
      <c r="C171" t="n">
        <v>0</v>
      </c>
      <c r="D171" t="n">
        <v>0</v>
      </c>
      <c r="E171" s="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R171" t="n">
        <v>1</v>
      </c>
      <c r="S171" t="n">
        <v>100</v>
      </c>
      <c r="T171" t="n">
        <v>1</v>
      </c>
      <c r="U171" t="n">
        <v>0</v>
      </c>
      <c r="V171" t="n">
        <v>0</v>
      </c>
      <c r="W171" t="n">
        <v>0</v>
      </c>
    </row>
    <row r="172">
      <c r="A172" t="inlineStr">
        <is>
          <t>طملي9036</t>
        </is>
      </c>
      <c r="B172" t="inlineStr">
        <is>
          <t>اختيارف فملي-13000-1405/09/04</t>
        </is>
      </c>
      <c r="C172" t="n">
        <v>0</v>
      </c>
      <c r="D172" t="n">
        <v>0</v>
      </c>
      <c r="E172" s="1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R172" t="n">
        <v>1</v>
      </c>
      <c r="S172" t="n">
        <v>100</v>
      </c>
      <c r="T172" t="n">
        <v>1</v>
      </c>
      <c r="U172" t="n">
        <v>0</v>
      </c>
      <c r="V172" t="n">
        <v>0</v>
      </c>
      <c r="W172" t="n">
        <v>0</v>
      </c>
    </row>
    <row r="173">
      <c r="A173" t="inlineStr">
        <is>
          <t>طملي9037</t>
        </is>
      </c>
      <c r="B173" t="inlineStr">
        <is>
          <t>اختيارف فملي-14000-1405/09/04</t>
        </is>
      </c>
      <c r="C173" t="n">
        <v>0</v>
      </c>
      <c r="D173" t="n">
        <v>0</v>
      </c>
      <c r="E173" s="1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R173" t="n">
        <v>1</v>
      </c>
      <c r="S173" t="n">
        <v>100</v>
      </c>
      <c r="T173" t="n">
        <v>1</v>
      </c>
      <c r="U173" t="n">
        <v>0</v>
      </c>
      <c r="V173" t="n">
        <v>0</v>
      </c>
      <c r="W173" t="n">
        <v>0</v>
      </c>
    </row>
    <row r="174">
      <c r="A174" t="inlineStr">
        <is>
          <t>طملي9038</t>
        </is>
      </c>
      <c r="B174" t="inlineStr">
        <is>
          <t>اختيارف فملي-15000-1405/09/04</t>
        </is>
      </c>
      <c r="C174" t="n">
        <v>0</v>
      </c>
      <c r="D174" t="n">
        <v>0</v>
      </c>
      <c r="E174" s="1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R174" t="n">
        <v>1</v>
      </c>
      <c r="S174" t="n">
        <v>100</v>
      </c>
      <c r="T174" t="n">
        <v>1</v>
      </c>
      <c r="U174" t="n">
        <v>0</v>
      </c>
      <c r="V174" t="n">
        <v>0</v>
      </c>
      <c r="W174" t="n">
        <v>0</v>
      </c>
    </row>
    <row r="175">
      <c r="A175" t="inlineStr">
        <is>
          <t>طملي9039</t>
        </is>
      </c>
      <c r="B175" t="inlineStr">
        <is>
          <t>اختيارف فملي-16000-1405/09/04</t>
        </is>
      </c>
      <c r="C175" t="n">
        <v>0</v>
      </c>
      <c r="D175" t="n">
        <v>0</v>
      </c>
      <c r="E175" s="1" t="n">
        <v>0</v>
      </c>
      <c r="F175" t="n">
        <v>4890</v>
      </c>
      <c r="G175" t="n">
        <v>0</v>
      </c>
      <c r="H175" t="n">
        <v>4890</v>
      </c>
      <c r="I175" t="n">
        <v>0</v>
      </c>
      <c r="J175" t="n">
        <v>0</v>
      </c>
      <c r="K175" t="n">
        <v>4890</v>
      </c>
      <c r="L175" t="n">
        <v>0</v>
      </c>
      <c r="M175" t="n">
        <v>0</v>
      </c>
      <c r="N175" t="n">
        <v>0</v>
      </c>
      <c r="O175" t="n">
        <v>0</v>
      </c>
      <c r="R175" t="n">
        <v>1</v>
      </c>
      <c r="S175" t="n">
        <v>100</v>
      </c>
      <c r="T175" t="n">
        <v>1</v>
      </c>
      <c r="U175" t="n">
        <v>0</v>
      </c>
      <c r="V175" t="n">
        <v>0</v>
      </c>
      <c r="W175" t="n">
        <v>0</v>
      </c>
    </row>
    <row r="176">
      <c r="A176" t="inlineStr">
        <is>
          <t>طملي9040</t>
        </is>
      </c>
      <c r="B176" t="inlineStr">
        <is>
          <t>اختيارف فملي-18000-1405/09/04</t>
        </is>
      </c>
      <c r="C176" t="n">
        <v>0</v>
      </c>
      <c r="D176" t="n">
        <v>0</v>
      </c>
      <c r="E176" s="1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R176" t="n">
        <v>1</v>
      </c>
      <c r="S176" t="n">
        <v>1</v>
      </c>
      <c r="T176" t="n">
        <v>110</v>
      </c>
      <c r="U176" t="n">
        <v>0</v>
      </c>
      <c r="V176" t="n">
        <v>0</v>
      </c>
      <c r="W176" t="n">
        <v>0</v>
      </c>
    </row>
    <row r="177">
      <c r="A177" t="inlineStr">
        <is>
          <t>طملي9041</t>
        </is>
      </c>
      <c r="B177" t="inlineStr">
        <is>
          <t>اختيارف فملي-20000-1405/09/04</t>
        </is>
      </c>
      <c r="C177" t="n">
        <v>0</v>
      </c>
      <c r="D177" t="n">
        <v>0</v>
      </c>
      <c r="E177" s="1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R177" t="n">
        <v>1</v>
      </c>
      <c r="S177" t="n">
        <v>100</v>
      </c>
      <c r="T177" t="n">
        <v>1</v>
      </c>
      <c r="U177" t="n">
        <v>0</v>
      </c>
      <c r="V177" t="n">
        <v>0</v>
      </c>
      <c r="W177" t="n">
        <v>0</v>
      </c>
    </row>
    <row r="178">
      <c r="A178" t="inlineStr">
        <is>
          <t>طملي9042</t>
        </is>
      </c>
      <c r="B178" t="inlineStr">
        <is>
          <t>اختيارف فملي-22000-1405/09/04</t>
        </is>
      </c>
      <c r="C178" t="n">
        <v>0</v>
      </c>
      <c r="D178" t="n">
        <v>0</v>
      </c>
      <c r="E178" s="1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R178" t="n">
        <v>1</v>
      </c>
      <c r="S178" t="n">
        <v>55</v>
      </c>
      <c r="T178" t="n">
        <v>35</v>
      </c>
      <c r="U178" t="n">
        <v>0</v>
      </c>
      <c r="V178" t="n">
        <v>0</v>
      </c>
      <c r="W178" t="n">
        <v>0</v>
      </c>
    </row>
    <row r="179">
      <c r="A179" t="inlineStr">
        <is>
          <t>طملي9043</t>
        </is>
      </c>
      <c r="B179" t="inlineStr">
        <is>
          <t>اختيارف فملي-24000-1405/09/04</t>
        </is>
      </c>
      <c r="C179" t="n">
        <v>0</v>
      </c>
      <c r="D179" t="n">
        <v>0</v>
      </c>
      <c r="E179" s="1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R179" t="n">
        <v>1</v>
      </c>
      <c r="S179" t="n">
        <v>44</v>
      </c>
      <c r="T179" t="n">
        <v>44</v>
      </c>
      <c r="U179" t="n">
        <v>0</v>
      </c>
      <c r="V179" t="n">
        <v>0</v>
      </c>
      <c r="W179" t="n">
        <v>0</v>
      </c>
    </row>
    <row r="180">
      <c r="A180" t="inlineStr">
        <is>
          <t>طملي7073</t>
        </is>
      </c>
      <c r="B180" t="inlineStr">
        <is>
          <t>اختيارف فملي-23547-1405/07/08</t>
        </is>
      </c>
      <c r="C180" t="n">
        <v>30</v>
      </c>
      <c r="D180" t="n">
        <v>546</v>
      </c>
      <c r="E180" s="1" t="n">
        <v>1380012954</v>
      </c>
      <c r="F180" t="n">
        <v>2172</v>
      </c>
      <c r="G180" t="n">
        <v>1724</v>
      </c>
      <c r="H180" t="n">
        <v>1710</v>
      </c>
      <c r="I180" t="n">
        <v>-462</v>
      </c>
      <c r="J180" t="n">
        <v>-21.27</v>
      </c>
      <c r="K180" t="n">
        <v>1844</v>
      </c>
      <c r="L180" t="n">
        <v>-328</v>
      </c>
      <c r="M180" t="n">
        <v>-15.1</v>
      </c>
      <c r="N180" t="n">
        <v>1666</v>
      </c>
      <c r="O180" t="n">
        <v>2150</v>
      </c>
      <c r="R180" t="n">
        <v>1</v>
      </c>
      <c r="S180" t="n">
        <v>3</v>
      </c>
      <c r="T180" t="n">
        <v>1710</v>
      </c>
      <c r="U180" t="n">
        <v>2079</v>
      </c>
      <c r="V180" t="n">
        <v>3</v>
      </c>
      <c r="W180" t="n">
        <v>1</v>
      </c>
    </row>
    <row r="181">
      <c r="A181" t="inlineStr">
        <is>
          <t>طملي7074</t>
        </is>
      </c>
      <c r="B181" t="inlineStr">
        <is>
          <t>اختيارف فملي-25547-1405/07/08</t>
        </is>
      </c>
      <c r="C181" t="n">
        <v>14</v>
      </c>
      <c r="D181" t="n">
        <v>97</v>
      </c>
      <c r="E181" s="1" t="n">
        <v>453566559</v>
      </c>
      <c r="F181" t="n">
        <v>3633</v>
      </c>
      <c r="G181" t="n">
        <v>3000</v>
      </c>
      <c r="H181" t="n">
        <v>4200</v>
      </c>
      <c r="I181" t="n">
        <v>567</v>
      </c>
      <c r="J181" t="n">
        <v>15.61</v>
      </c>
      <c r="K181" t="n">
        <v>3411</v>
      </c>
      <c r="L181" t="n">
        <v>-222</v>
      </c>
      <c r="M181" t="n">
        <v>-6.11</v>
      </c>
      <c r="N181" t="n">
        <v>3000</v>
      </c>
      <c r="O181" t="n">
        <v>4200</v>
      </c>
      <c r="R181" t="n">
        <v>1</v>
      </c>
      <c r="S181" t="n">
        <v>200</v>
      </c>
      <c r="T181" t="n">
        <v>3000</v>
      </c>
      <c r="U181" t="n">
        <v>0</v>
      </c>
      <c r="V181" t="n">
        <v>0</v>
      </c>
      <c r="W181" t="n">
        <v>0</v>
      </c>
    </row>
    <row r="182">
      <c r="A182" t="inlineStr">
        <is>
          <t>طشنا8056</t>
        </is>
      </c>
      <c r="B182" t="inlineStr">
        <is>
          <t>اختيارف شپنا-6760-1405/08/20</t>
        </is>
      </c>
      <c r="C182" t="n">
        <v>0</v>
      </c>
      <c r="D182" t="n">
        <v>0</v>
      </c>
      <c r="E182" s="1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R182" t="n">
        <v>1</v>
      </c>
      <c r="S182" t="n">
        <v>100</v>
      </c>
      <c r="T182" t="n">
        <v>1</v>
      </c>
      <c r="U182" t="n">
        <v>0</v>
      </c>
      <c r="V182" t="n">
        <v>0</v>
      </c>
      <c r="W182" t="n">
        <v>0</v>
      </c>
    </row>
    <row r="183">
      <c r="A183" t="inlineStr">
        <is>
          <t>طشنا8057</t>
        </is>
      </c>
      <c r="B183" t="inlineStr">
        <is>
          <t>اختيارف شپنا-7260-1405/08/20</t>
        </is>
      </c>
      <c r="C183" t="n">
        <v>0</v>
      </c>
      <c r="D183" t="n">
        <v>0</v>
      </c>
      <c r="E183" s="1" t="n">
        <v>0</v>
      </c>
      <c r="F183" t="n">
        <v>105</v>
      </c>
      <c r="G183" t="n">
        <v>0</v>
      </c>
      <c r="H183" t="n">
        <v>105</v>
      </c>
      <c r="I183" t="n">
        <v>0</v>
      </c>
      <c r="J183" t="n">
        <v>0</v>
      </c>
      <c r="K183" t="n">
        <v>105</v>
      </c>
      <c r="L183" t="n">
        <v>0</v>
      </c>
      <c r="M183" t="n">
        <v>0</v>
      </c>
      <c r="N183" t="n">
        <v>0</v>
      </c>
      <c r="O183" t="n">
        <v>0</v>
      </c>
      <c r="R183" t="n">
        <v>2</v>
      </c>
      <c r="S183" t="n">
        <v>103</v>
      </c>
      <c r="T183" t="n">
        <v>1</v>
      </c>
      <c r="U183" t="n">
        <v>0</v>
      </c>
      <c r="V183" t="n">
        <v>0</v>
      </c>
      <c r="W183" t="n">
        <v>0</v>
      </c>
    </row>
    <row r="184">
      <c r="A184" t="inlineStr">
        <is>
          <t>طشنا8058</t>
        </is>
      </c>
      <c r="B184" t="inlineStr">
        <is>
          <t>اختيارف شپنا-8260-1405/08/20</t>
        </is>
      </c>
      <c r="C184" t="n">
        <v>0</v>
      </c>
      <c r="D184" t="n">
        <v>0</v>
      </c>
      <c r="E184" s="1" t="n">
        <v>0</v>
      </c>
      <c r="F184" t="n">
        <v>26</v>
      </c>
      <c r="G184" t="n">
        <v>0</v>
      </c>
      <c r="H184" t="n">
        <v>33</v>
      </c>
      <c r="I184" t="n">
        <v>7</v>
      </c>
      <c r="J184" t="n">
        <v>26.92</v>
      </c>
      <c r="K184" t="n">
        <v>26</v>
      </c>
      <c r="L184" t="n">
        <v>0</v>
      </c>
      <c r="M184" t="n">
        <v>0</v>
      </c>
      <c r="N184" t="n">
        <v>0</v>
      </c>
      <c r="O184" t="n">
        <v>0</v>
      </c>
      <c r="R184" t="n">
        <v>1</v>
      </c>
      <c r="S184" t="n">
        <v>266</v>
      </c>
      <c r="T184" t="n">
        <v>6</v>
      </c>
      <c r="U184" t="n">
        <v>400</v>
      </c>
      <c r="V184" t="n">
        <v>11</v>
      </c>
      <c r="W184" t="n">
        <v>1</v>
      </c>
    </row>
    <row r="185">
      <c r="A185" t="inlineStr">
        <is>
          <t>طشنا8059</t>
        </is>
      </c>
      <c r="B185" t="inlineStr">
        <is>
          <t>اختيارف شپنا-9260-1405/08/20</t>
        </is>
      </c>
      <c r="C185" t="n">
        <v>0</v>
      </c>
      <c r="D185" t="n">
        <v>0</v>
      </c>
      <c r="E185" s="1" t="n">
        <v>0</v>
      </c>
      <c r="F185" t="n">
        <v>15</v>
      </c>
      <c r="G185" t="n">
        <v>0</v>
      </c>
      <c r="H185" t="n">
        <v>15</v>
      </c>
      <c r="I185" t="n">
        <v>0</v>
      </c>
      <c r="J185" t="n">
        <v>0</v>
      </c>
      <c r="K185" t="n">
        <v>15</v>
      </c>
      <c r="L185" t="n">
        <v>0</v>
      </c>
      <c r="M185" t="n">
        <v>0</v>
      </c>
      <c r="N185" t="n">
        <v>0</v>
      </c>
      <c r="O185" t="n">
        <v>0</v>
      </c>
      <c r="R185" t="n">
        <v>2</v>
      </c>
      <c r="S185" t="n">
        <v>1099</v>
      </c>
      <c r="T185" t="n">
        <v>15</v>
      </c>
      <c r="U185" t="n">
        <v>0</v>
      </c>
      <c r="V185" t="n">
        <v>0</v>
      </c>
      <c r="W185" t="n">
        <v>0</v>
      </c>
    </row>
    <row r="186">
      <c r="A186" t="inlineStr">
        <is>
          <t>طشنا8060</t>
        </is>
      </c>
      <c r="B186" t="inlineStr">
        <is>
          <t>اختيارف شپنا-10260-1405/08/20</t>
        </is>
      </c>
      <c r="C186" t="n">
        <v>10</v>
      </c>
      <c r="D186" t="n">
        <v>343</v>
      </c>
      <c r="E186" s="1" t="n">
        <v>77298000</v>
      </c>
      <c r="F186" t="n">
        <v>209</v>
      </c>
      <c r="G186" t="n">
        <v>200</v>
      </c>
      <c r="H186" t="n">
        <v>215</v>
      </c>
      <c r="I186" t="n">
        <v>6</v>
      </c>
      <c r="J186" t="n">
        <v>2.87</v>
      </c>
      <c r="K186" t="n">
        <v>225</v>
      </c>
      <c r="L186" t="n">
        <v>16</v>
      </c>
      <c r="M186" t="n">
        <v>7.66</v>
      </c>
      <c r="N186" t="n">
        <v>200</v>
      </c>
      <c r="O186" t="n">
        <v>399</v>
      </c>
      <c r="R186" t="n">
        <v>1</v>
      </c>
      <c r="S186" t="n">
        <v>10</v>
      </c>
      <c r="T186" t="n">
        <v>212</v>
      </c>
      <c r="U186" t="n">
        <v>278</v>
      </c>
      <c r="V186" t="n">
        <v>8</v>
      </c>
      <c r="W186" t="n">
        <v>2</v>
      </c>
    </row>
    <row r="187">
      <c r="A187" t="inlineStr">
        <is>
          <t>طشنا8061</t>
        </is>
      </c>
      <c r="B187" t="inlineStr">
        <is>
          <t>اختيارف شپنا-11260-1405/08/20</t>
        </is>
      </c>
      <c r="C187" t="n">
        <v>0</v>
      </c>
      <c r="D187" t="n">
        <v>0</v>
      </c>
      <c r="E187" s="1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R187" t="n">
        <v>1</v>
      </c>
      <c r="S187" t="n">
        <v>55</v>
      </c>
      <c r="T187" t="n">
        <v>29</v>
      </c>
      <c r="U187" t="n">
        <v>0</v>
      </c>
      <c r="V187" t="n">
        <v>0</v>
      </c>
      <c r="W187" t="n">
        <v>0</v>
      </c>
    </row>
    <row r="188">
      <c r="A188" t="inlineStr">
        <is>
          <t>طشنا8062</t>
        </is>
      </c>
      <c r="B188" t="inlineStr">
        <is>
          <t>اختيارف شپنا-12260-1405/08/20</t>
        </is>
      </c>
      <c r="C188" t="n">
        <v>0</v>
      </c>
      <c r="D188" t="n">
        <v>0</v>
      </c>
      <c r="E188" s="1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R188" t="n">
        <v>1</v>
      </c>
      <c r="S188" t="n">
        <v>55</v>
      </c>
      <c r="T188" t="n">
        <v>39</v>
      </c>
      <c r="U188" t="n">
        <v>0</v>
      </c>
      <c r="V188" t="n">
        <v>0</v>
      </c>
      <c r="W188" t="n">
        <v>0</v>
      </c>
    </row>
    <row r="189">
      <c r="A189" t="inlineStr">
        <is>
          <t>طشنا8063</t>
        </is>
      </c>
      <c r="B189" t="inlineStr">
        <is>
          <t>اختيارف شپنا-13260-1405/08/20</t>
        </is>
      </c>
      <c r="C189" t="n">
        <v>0</v>
      </c>
      <c r="D189" t="n">
        <v>0</v>
      </c>
      <c r="E189" s="1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R189" t="n">
        <v>1</v>
      </c>
      <c r="S189" t="n">
        <v>9</v>
      </c>
      <c r="T189" t="n">
        <v>111</v>
      </c>
      <c r="U189" t="n">
        <v>0</v>
      </c>
      <c r="V189" t="n">
        <v>0</v>
      </c>
      <c r="W189" t="n">
        <v>0</v>
      </c>
    </row>
    <row r="190">
      <c r="A190" t="inlineStr">
        <is>
          <t>طشنا8064</t>
        </is>
      </c>
      <c r="B190" t="inlineStr">
        <is>
          <t>اختيارف شپنا-14260-1405/08/20</t>
        </is>
      </c>
      <c r="C190" t="n">
        <v>0</v>
      </c>
      <c r="D190" t="n">
        <v>0</v>
      </c>
      <c r="E190" s="1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R190" t="n">
        <v>1</v>
      </c>
      <c r="S190" t="n">
        <v>100</v>
      </c>
      <c r="T190" t="n">
        <v>1</v>
      </c>
      <c r="U190" t="n">
        <v>0</v>
      </c>
      <c r="V190" t="n">
        <v>0</v>
      </c>
      <c r="W190" t="n">
        <v>0</v>
      </c>
    </row>
    <row r="191">
      <c r="A191" t="inlineStr">
        <is>
          <t>طشنا8065</t>
        </is>
      </c>
      <c r="B191" t="inlineStr">
        <is>
          <t>اختيارف شپنا-15260-1405/08/20</t>
        </is>
      </c>
      <c r="C191" t="n">
        <v>0</v>
      </c>
      <c r="D191" t="n">
        <v>0</v>
      </c>
      <c r="E191" s="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R191" t="n">
        <v>1</v>
      </c>
      <c r="S191" t="n">
        <v>111</v>
      </c>
      <c r="T191" t="n">
        <v>11</v>
      </c>
      <c r="U191" t="n">
        <v>0</v>
      </c>
      <c r="V191" t="n">
        <v>0</v>
      </c>
      <c r="W191" t="n">
        <v>0</v>
      </c>
    </row>
    <row r="192">
      <c r="A192" t="inlineStr">
        <is>
          <t>طشنا8066</t>
        </is>
      </c>
      <c r="B192" t="inlineStr">
        <is>
          <t>اختيارف شپنا-17260-1405/08/20</t>
        </is>
      </c>
      <c r="C192" t="n">
        <v>0</v>
      </c>
      <c r="D192" t="n">
        <v>0</v>
      </c>
      <c r="E192" s="1" t="n">
        <v>0</v>
      </c>
      <c r="F192" t="n">
        <v>6000</v>
      </c>
      <c r="G192" t="n">
        <v>0</v>
      </c>
      <c r="H192" t="n">
        <v>6000</v>
      </c>
      <c r="I192" t="n">
        <v>0</v>
      </c>
      <c r="J192" t="n">
        <v>0</v>
      </c>
      <c r="K192" t="n">
        <v>6000</v>
      </c>
      <c r="L192" t="n">
        <v>0</v>
      </c>
      <c r="M192" t="n">
        <v>0</v>
      </c>
      <c r="N192" t="n">
        <v>0</v>
      </c>
      <c r="O192" t="n">
        <v>0</v>
      </c>
      <c r="R192" t="n">
        <v>1</v>
      </c>
      <c r="S192" t="n">
        <v>2</v>
      </c>
      <c r="T192" t="n">
        <v>2001</v>
      </c>
      <c r="U192" t="n">
        <v>9000</v>
      </c>
      <c r="V192" t="n">
        <v>3</v>
      </c>
      <c r="W192" t="n">
        <v>1</v>
      </c>
    </row>
    <row r="193">
      <c r="A193" t="inlineStr">
        <is>
          <t>طشنا6048</t>
        </is>
      </c>
      <c r="B193" t="inlineStr">
        <is>
          <t>اختيارف شپنا-12260-1405/06/18</t>
        </is>
      </c>
      <c r="C193" t="n">
        <v>143</v>
      </c>
      <c r="D193" t="n">
        <v>8177</v>
      </c>
      <c r="E193" s="1" t="n">
        <v>2289934000</v>
      </c>
      <c r="F193" t="n">
        <v>410</v>
      </c>
      <c r="G193" t="n">
        <v>399</v>
      </c>
      <c r="H193" t="n">
        <v>150</v>
      </c>
      <c r="I193" t="n">
        <v>-260</v>
      </c>
      <c r="J193" t="n">
        <v>-63.41</v>
      </c>
      <c r="K193" t="n">
        <v>280</v>
      </c>
      <c r="L193" t="n">
        <v>-130</v>
      </c>
      <c r="M193" t="n">
        <v>-31.71</v>
      </c>
      <c r="N193" t="n">
        <v>101</v>
      </c>
      <c r="O193" t="n">
        <v>520</v>
      </c>
      <c r="R193" t="n">
        <v>1</v>
      </c>
      <c r="S193" t="n">
        <v>1000</v>
      </c>
      <c r="T193" t="n">
        <v>60</v>
      </c>
      <c r="U193" t="n">
        <v>0</v>
      </c>
      <c r="V193" t="n">
        <v>0</v>
      </c>
      <c r="W193" t="n">
        <v>0</v>
      </c>
    </row>
    <row r="194">
      <c r="A194" t="inlineStr">
        <is>
          <t>طشنا6049</t>
        </is>
      </c>
      <c r="B194" t="inlineStr">
        <is>
          <t>اختيارف شپنا-13260-1405/06/18</t>
        </is>
      </c>
      <c r="C194" t="n">
        <v>23</v>
      </c>
      <c r="D194" t="n">
        <v>158</v>
      </c>
      <c r="E194" s="1" t="n">
        <v>148751000</v>
      </c>
      <c r="F194" t="n">
        <v>1006</v>
      </c>
      <c r="G194" t="n">
        <v>1010</v>
      </c>
      <c r="H194" t="n">
        <v>682</v>
      </c>
      <c r="I194" t="n">
        <v>-324</v>
      </c>
      <c r="J194" t="n">
        <v>-32.21</v>
      </c>
      <c r="K194" t="n">
        <v>941</v>
      </c>
      <c r="L194" t="n">
        <v>-65</v>
      </c>
      <c r="M194" t="n">
        <v>-6.46</v>
      </c>
      <c r="N194" t="n">
        <v>681</v>
      </c>
      <c r="O194" t="n">
        <v>1099</v>
      </c>
      <c r="R194" t="n">
        <v>1</v>
      </c>
      <c r="S194" t="n">
        <v>100</v>
      </c>
      <c r="T194" t="n">
        <v>1</v>
      </c>
      <c r="U194" t="n">
        <v>990</v>
      </c>
      <c r="V194" t="n">
        <v>1</v>
      </c>
      <c r="W194" t="n">
        <v>1</v>
      </c>
    </row>
    <row r="195">
      <c r="A195" t="inlineStr">
        <is>
          <t>طشنا6050</t>
        </is>
      </c>
      <c r="B195" t="inlineStr">
        <is>
          <t>اختيارف شپنا-14260-1405/06/18</t>
        </is>
      </c>
      <c r="C195" t="n">
        <v>0</v>
      </c>
      <c r="D195" t="n">
        <v>0</v>
      </c>
      <c r="E195" s="1" t="n">
        <v>0</v>
      </c>
      <c r="F195" t="n">
        <v>1350</v>
      </c>
      <c r="G195" t="n">
        <v>0</v>
      </c>
      <c r="H195" t="n">
        <v>1350</v>
      </c>
      <c r="I195" t="n">
        <v>0</v>
      </c>
      <c r="J195" t="n">
        <v>0</v>
      </c>
      <c r="K195" t="n">
        <v>1350</v>
      </c>
      <c r="L195" t="n">
        <v>0</v>
      </c>
      <c r="M195" t="n">
        <v>0</v>
      </c>
      <c r="N195" t="n">
        <v>0</v>
      </c>
      <c r="O195" t="n">
        <v>0</v>
      </c>
      <c r="R195" t="n">
        <v>1</v>
      </c>
      <c r="S195" t="n">
        <v>5</v>
      </c>
      <c r="T195" t="n">
        <v>1200</v>
      </c>
      <c r="U195" t="n">
        <v>0</v>
      </c>
      <c r="V195" t="n">
        <v>0</v>
      </c>
      <c r="W195" t="n">
        <v>0</v>
      </c>
    </row>
    <row r="196">
      <c r="A196" t="inlineStr">
        <is>
          <t>طشنا6036</t>
        </is>
      </c>
      <c r="B196" t="inlineStr">
        <is>
          <t>اختيارف شپنا-3760-1405/06/18</t>
        </is>
      </c>
      <c r="C196" t="n">
        <v>11</v>
      </c>
      <c r="D196" t="n">
        <v>722</v>
      </c>
      <c r="E196" s="1" t="n">
        <v>6377000</v>
      </c>
      <c r="F196" t="n">
        <v>6</v>
      </c>
      <c r="G196" t="n">
        <v>9</v>
      </c>
      <c r="H196" t="n">
        <v>6</v>
      </c>
      <c r="I196" t="n">
        <v>0</v>
      </c>
      <c r="J196" t="n">
        <v>0</v>
      </c>
      <c r="K196" t="n">
        <v>9</v>
      </c>
      <c r="L196" t="n">
        <v>3</v>
      </c>
      <c r="M196" t="n">
        <v>50</v>
      </c>
      <c r="N196" t="n">
        <v>6</v>
      </c>
      <c r="O196" t="n">
        <v>9</v>
      </c>
      <c r="R196" t="n">
        <v>0</v>
      </c>
      <c r="S196" t="n">
        <v>0</v>
      </c>
      <c r="T196" t="n">
        <v>0</v>
      </c>
      <c r="U196" t="n">
        <v>7</v>
      </c>
      <c r="V196" t="n">
        <v>3497</v>
      </c>
      <c r="W196" t="n">
        <v>4</v>
      </c>
    </row>
    <row r="197">
      <c r="A197" t="inlineStr">
        <is>
          <t>طشنا6037</t>
        </is>
      </c>
      <c r="B197" t="inlineStr">
        <is>
          <t>اختيارف شپنا-4260-1405/06/18</t>
        </is>
      </c>
      <c r="C197" t="n">
        <v>0</v>
      </c>
      <c r="D197" t="n">
        <v>0</v>
      </c>
      <c r="E197" s="1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R197" t="n">
        <v>1</v>
      </c>
      <c r="S197" t="n">
        <v>100</v>
      </c>
      <c r="T197" t="n">
        <v>1</v>
      </c>
      <c r="U197" t="n">
        <v>0</v>
      </c>
      <c r="V197" t="n">
        <v>0</v>
      </c>
      <c r="W197" t="n">
        <v>0</v>
      </c>
    </row>
    <row r="198">
      <c r="A198" t="inlineStr">
        <is>
          <t>طشنا6038</t>
        </is>
      </c>
      <c r="B198" t="inlineStr">
        <is>
          <t>اختيارف شپنا-4760-1405/06/18</t>
        </is>
      </c>
      <c r="C198" t="n">
        <v>0</v>
      </c>
      <c r="D198" t="n">
        <v>0</v>
      </c>
      <c r="E198" s="1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R198" t="n">
        <v>1</v>
      </c>
      <c r="S198" t="n">
        <v>100</v>
      </c>
      <c r="T198" t="n">
        <v>1</v>
      </c>
      <c r="U198" t="n">
        <v>0</v>
      </c>
      <c r="V198" t="n">
        <v>0</v>
      </c>
      <c r="W198" t="n">
        <v>0</v>
      </c>
    </row>
    <row r="199">
      <c r="A199" t="inlineStr">
        <is>
          <t>طشنا6039</t>
        </is>
      </c>
      <c r="B199" t="inlineStr">
        <is>
          <t>اختيارف شپنا-5260-1405/06/18</t>
        </is>
      </c>
      <c r="C199" t="n">
        <v>0</v>
      </c>
      <c r="D199" t="n">
        <v>0</v>
      </c>
      <c r="E199" s="1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R199" t="n">
        <v>1</v>
      </c>
      <c r="S199" t="n">
        <v>100</v>
      </c>
      <c r="T199" t="n">
        <v>1</v>
      </c>
      <c r="U199" t="n">
        <v>0</v>
      </c>
      <c r="V199" t="n">
        <v>0</v>
      </c>
      <c r="W199" t="n">
        <v>0</v>
      </c>
    </row>
    <row r="200">
      <c r="A200" t="inlineStr">
        <is>
          <t>طشنا6040</t>
        </is>
      </c>
      <c r="B200" t="inlineStr">
        <is>
          <t>اختيارف شپنا-5760-1405/06/18</t>
        </is>
      </c>
      <c r="C200" t="n">
        <v>0</v>
      </c>
      <c r="D200" t="n">
        <v>0</v>
      </c>
      <c r="E200" s="1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R200" t="n">
        <v>1</v>
      </c>
      <c r="S200" t="n">
        <v>100</v>
      </c>
      <c r="T200" t="n">
        <v>1</v>
      </c>
      <c r="U200" t="n">
        <v>0</v>
      </c>
      <c r="V200" t="n">
        <v>0</v>
      </c>
      <c r="W200" t="n">
        <v>0</v>
      </c>
    </row>
    <row r="201">
      <c r="A201" t="inlineStr">
        <is>
          <t>طشنا6041</t>
        </is>
      </c>
      <c r="B201" t="inlineStr">
        <is>
          <t>اختيارف شپنا-6260-1405/06/18</t>
        </is>
      </c>
      <c r="C201" t="n">
        <v>0</v>
      </c>
      <c r="D201" t="n">
        <v>0</v>
      </c>
      <c r="E201" s="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R201" t="n">
        <v>1</v>
      </c>
      <c r="S201" t="n">
        <v>99</v>
      </c>
      <c r="T201" t="n">
        <v>1</v>
      </c>
      <c r="U201" t="n">
        <v>0</v>
      </c>
      <c r="V201" t="n">
        <v>0</v>
      </c>
      <c r="W201" t="n">
        <v>0</v>
      </c>
    </row>
    <row r="202">
      <c r="A202" t="inlineStr">
        <is>
          <t>طشنا6042</t>
        </is>
      </c>
      <c r="B202" t="inlineStr">
        <is>
          <t>اختيارف شپنا-6760-1405/06/18</t>
        </is>
      </c>
      <c r="C202" t="n">
        <v>0</v>
      </c>
      <c r="D202" t="n">
        <v>0</v>
      </c>
      <c r="E202" s="1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R202" t="n">
        <v>1</v>
      </c>
      <c r="S202" t="n">
        <v>97</v>
      </c>
      <c r="T202" t="n">
        <v>1</v>
      </c>
      <c r="U202" t="n">
        <v>0</v>
      </c>
      <c r="V202" t="n">
        <v>0</v>
      </c>
      <c r="W202" t="n">
        <v>0</v>
      </c>
    </row>
    <row r="203">
      <c r="A203" t="inlineStr">
        <is>
          <t>طشنا6043</t>
        </is>
      </c>
      <c r="B203" t="inlineStr">
        <is>
          <t>اختيارف شپنا-7260-1405/06/18</t>
        </is>
      </c>
      <c r="C203" t="n">
        <v>5</v>
      </c>
      <c r="D203" t="n">
        <v>122</v>
      </c>
      <c r="E203" s="1" t="n">
        <v>1755000</v>
      </c>
      <c r="F203" t="n">
        <v>4</v>
      </c>
      <c r="G203" t="n">
        <v>19</v>
      </c>
      <c r="H203" t="n">
        <v>10</v>
      </c>
      <c r="I203" t="n">
        <v>6</v>
      </c>
      <c r="J203" t="n">
        <v>150</v>
      </c>
      <c r="K203" t="n">
        <v>14</v>
      </c>
      <c r="L203" t="n">
        <v>10</v>
      </c>
      <c r="M203" t="n">
        <v>250</v>
      </c>
      <c r="N203" t="n">
        <v>10</v>
      </c>
      <c r="O203" t="n">
        <v>19</v>
      </c>
      <c r="R203" t="n">
        <v>0</v>
      </c>
      <c r="S203" t="n">
        <v>0</v>
      </c>
      <c r="T203" t="n">
        <v>0</v>
      </c>
      <c r="U203" t="n">
        <v>10</v>
      </c>
      <c r="V203" t="n">
        <v>69</v>
      </c>
      <c r="W203" t="n">
        <v>1</v>
      </c>
    </row>
    <row r="204">
      <c r="A204" t="inlineStr">
        <is>
          <t>طشنا6044</t>
        </is>
      </c>
      <c r="B204" t="inlineStr">
        <is>
          <t>اختيارف شپنا-8260-1405/06/18</t>
        </is>
      </c>
      <c r="C204" t="n">
        <v>72</v>
      </c>
      <c r="D204" t="n">
        <v>3161</v>
      </c>
      <c r="E204" s="1" t="n">
        <v>33721000</v>
      </c>
      <c r="F204" t="n">
        <v>4</v>
      </c>
      <c r="G204" t="n">
        <v>1</v>
      </c>
      <c r="H204" t="n">
        <v>10</v>
      </c>
      <c r="I204" t="n">
        <v>6</v>
      </c>
      <c r="J204" t="n">
        <v>150</v>
      </c>
      <c r="K204" t="n">
        <v>11</v>
      </c>
      <c r="L204" t="n">
        <v>7</v>
      </c>
      <c r="M204" t="n">
        <v>175</v>
      </c>
      <c r="N204" t="n">
        <v>1</v>
      </c>
      <c r="O204" t="n">
        <v>15</v>
      </c>
      <c r="R204" t="n">
        <v>1</v>
      </c>
      <c r="S204" t="n">
        <v>268</v>
      </c>
      <c r="T204" t="n">
        <v>2</v>
      </c>
      <c r="U204" t="n">
        <v>9</v>
      </c>
      <c r="V204" t="n">
        <v>915</v>
      </c>
      <c r="W204" t="n">
        <v>1</v>
      </c>
    </row>
    <row r="205">
      <c r="A205" t="inlineStr">
        <is>
          <t>طشنا6045</t>
        </is>
      </c>
      <c r="B205" t="inlineStr">
        <is>
          <t>اختيارف شپنا-9260-1405/06/18</t>
        </is>
      </c>
      <c r="C205" t="n">
        <v>70</v>
      </c>
      <c r="D205" t="n">
        <v>12832</v>
      </c>
      <c r="E205" s="1" t="n">
        <v>88194000</v>
      </c>
      <c r="F205" t="n">
        <v>9</v>
      </c>
      <c r="G205" t="n">
        <v>3</v>
      </c>
      <c r="H205" t="n">
        <v>8</v>
      </c>
      <c r="I205" t="n">
        <v>-1</v>
      </c>
      <c r="J205" t="n">
        <v>-11.11</v>
      </c>
      <c r="K205" t="n">
        <v>7</v>
      </c>
      <c r="L205" t="n">
        <v>-2</v>
      </c>
      <c r="M205" t="n">
        <v>-22.22</v>
      </c>
      <c r="N205" t="n">
        <v>3</v>
      </c>
      <c r="O205" t="n">
        <v>10</v>
      </c>
      <c r="R205" t="n">
        <v>4</v>
      </c>
      <c r="S205" t="n">
        <v>3225</v>
      </c>
      <c r="T205" t="n">
        <v>5</v>
      </c>
      <c r="U205" t="n">
        <v>9</v>
      </c>
      <c r="V205" t="n">
        <v>5000</v>
      </c>
      <c r="W205" t="n">
        <v>5</v>
      </c>
    </row>
    <row r="206">
      <c r="A206" t="inlineStr">
        <is>
          <t>طشنا6046</t>
        </is>
      </c>
      <c r="B206" t="inlineStr">
        <is>
          <t>اختيارف شپنا-10260-1405/06/18</t>
        </is>
      </c>
      <c r="C206" t="n">
        <v>165</v>
      </c>
      <c r="D206" t="n">
        <v>24502</v>
      </c>
      <c r="E206" s="1" t="n">
        <v>138092000</v>
      </c>
      <c r="F206" t="n">
        <v>8</v>
      </c>
      <c r="G206" t="n">
        <v>1</v>
      </c>
      <c r="H206" t="n">
        <v>5</v>
      </c>
      <c r="I206" t="n">
        <v>-3</v>
      </c>
      <c r="J206" t="n">
        <v>-37.5</v>
      </c>
      <c r="K206" t="n">
        <v>6</v>
      </c>
      <c r="L206" t="n">
        <v>-2</v>
      </c>
      <c r="M206" t="n">
        <v>-25</v>
      </c>
      <c r="N206" t="n">
        <v>1</v>
      </c>
      <c r="O206" t="n">
        <v>10</v>
      </c>
      <c r="R206" t="n">
        <v>1</v>
      </c>
      <c r="S206" t="n">
        <v>75</v>
      </c>
      <c r="T206" t="n">
        <v>5</v>
      </c>
      <c r="U206" t="n">
        <v>7</v>
      </c>
      <c r="V206" t="n">
        <v>2769</v>
      </c>
      <c r="W206" t="n">
        <v>4</v>
      </c>
    </row>
    <row r="207">
      <c r="A207" t="inlineStr">
        <is>
          <t>طشنا6047</t>
        </is>
      </c>
      <c r="B207" t="inlineStr">
        <is>
          <t>اختيارف شپنا-11260-1405/06/18</t>
        </is>
      </c>
      <c r="C207" t="n">
        <v>305</v>
      </c>
      <c r="D207" t="n">
        <v>52078</v>
      </c>
      <c r="E207" s="1" t="n">
        <v>667929000</v>
      </c>
      <c r="F207" t="n">
        <v>32</v>
      </c>
      <c r="G207" t="n">
        <v>13</v>
      </c>
      <c r="H207" t="n">
        <v>7</v>
      </c>
      <c r="I207" t="n">
        <v>-25</v>
      </c>
      <c r="J207" t="n">
        <v>-78.13</v>
      </c>
      <c r="K207" t="n">
        <v>13</v>
      </c>
      <c r="L207" t="n">
        <v>-19</v>
      </c>
      <c r="M207" t="n">
        <v>-59.38</v>
      </c>
      <c r="N207" t="n">
        <v>5</v>
      </c>
      <c r="O207" t="n">
        <v>29</v>
      </c>
      <c r="R207" t="n">
        <v>5</v>
      </c>
      <c r="S207" t="n">
        <v>5000</v>
      </c>
      <c r="T207" t="n">
        <v>6</v>
      </c>
      <c r="U207" t="n">
        <v>22</v>
      </c>
      <c r="V207" t="n">
        <v>1980</v>
      </c>
      <c r="W207" t="n">
        <v>2</v>
      </c>
    </row>
    <row r="208">
      <c r="A208" t="inlineStr">
        <is>
          <t>طتاص7000</t>
        </is>
      </c>
      <c r="B208" t="inlineStr">
        <is>
          <t>اختيارف تاصيكو-7500-05/07/08</t>
        </is>
      </c>
      <c r="C208" t="n">
        <v>0</v>
      </c>
      <c r="D208" t="n">
        <v>0</v>
      </c>
      <c r="E208" s="1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R208" t="n">
        <v>1</v>
      </c>
      <c r="S208" t="n">
        <v>100</v>
      </c>
      <c r="T208" t="n">
        <v>1</v>
      </c>
      <c r="U208" t="n">
        <v>0</v>
      </c>
      <c r="V208" t="n">
        <v>0</v>
      </c>
      <c r="W208" t="n">
        <v>0</v>
      </c>
    </row>
    <row r="209">
      <c r="A209" t="inlineStr">
        <is>
          <t>طتاص7001</t>
        </is>
      </c>
      <c r="B209" t="inlineStr">
        <is>
          <t>اختيارف تاصيكو-8000-05/07/08</t>
        </is>
      </c>
      <c r="C209" t="n">
        <v>0</v>
      </c>
      <c r="D209" t="n">
        <v>0</v>
      </c>
      <c r="E209" s="1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R209" t="n">
        <v>1</v>
      </c>
      <c r="S209" t="n">
        <v>100</v>
      </c>
      <c r="T209" t="n">
        <v>1</v>
      </c>
      <c r="U209" t="n">
        <v>0</v>
      </c>
      <c r="V209" t="n">
        <v>0</v>
      </c>
      <c r="W209" t="n">
        <v>0</v>
      </c>
    </row>
    <row r="210">
      <c r="A210" t="inlineStr">
        <is>
          <t>طتاص7002</t>
        </is>
      </c>
      <c r="B210" t="inlineStr">
        <is>
          <t>اختيارف تاصيكو-9000-05/07/08</t>
        </is>
      </c>
      <c r="C210" t="n">
        <v>0</v>
      </c>
      <c r="D210" t="n">
        <v>0</v>
      </c>
      <c r="E210" s="1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R210" t="n">
        <v>1</v>
      </c>
      <c r="S210" t="n">
        <v>100</v>
      </c>
      <c r="T210" t="n">
        <v>1</v>
      </c>
      <c r="U210" t="n">
        <v>0</v>
      </c>
      <c r="V210" t="n">
        <v>0</v>
      </c>
      <c r="W210" t="n">
        <v>0</v>
      </c>
    </row>
    <row r="211">
      <c r="A211" t="inlineStr">
        <is>
          <t>طتاص7003</t>
        </is>
      </c>
      <c r="B211" t="inlineStr">
        <is>
          <t>اختيارف تاصيكو-10000-05/07/08</t>
        </is>
      </c>
      <c r="C211" t="n">
        <v>0</v>
      </c>
      <c r="D211" t="n">
        <v>0</v>
      </c>
      <c r="E211" s="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R211" t="n">
        <v>1</v>
      </c>
      <c r="S211" t="n">
        <v>100</v>
      </c>
      <c r="T211" t="n">
        <v>1</v>
      </c>
      <c r="U211" t="n">
        <v>0</v>
      </c>
      <c r="V211" t="n">
        <v>0</v>
      </c>
      <c r="W211" t="n">
        <v>0</v>
      </c>
    </row>
    <row r="212">
      <c r="A212" t="inlineStr">
        <is>
          <t>طتاص7004</t>
        </is>
      </c>
      <c r="B212" t="inlineStr">
        <is>
          <t>اختيارف تاصيكو-11000-05/07/08</t>
        </is>
      </c>
      <c r="C212" t="n">
        <v>0</v>
      </c>
      <c r="D212" t="n">
        <v>0</v>
      </c>
      <c r="E212" s="1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R212" t="n">
        <v>1</v>
      </c>
      <c r="S212" t="n">
        <v>100</v>
      </c>
      <c r="T212" t="n">
        <v>1</v>
      </c>
      <c r="U212" t="n">
        <v>0</v>
      </c>
      <c r="V212" t="n">
        <v>0</v>
      </c>
      <c r="W212" t="n">
        <v>0</v>
      </c>
    </row>
    <row r="213">
      <c r="A213" t="inlineStr">
        <is>
          <t>طتاص7005</t>
        </is>
      </c>
      <c r="B213" t="inlineStr">
        <is>
          <t>اختيارف تاصيكو-12000-05/07/08</t>
        </is>
      </c>
      <c r="C213" t="n">
        <v>0</v>
      </c>
      <c r="D213" t="n">
        <v>0</v>
      </c>
      <c r="E213" s="1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R213" t="n">
        <v>1</v>
      </c>
      <c r="S213" t="n">
        <v>100</v>
      </c>
      <c r="T213" t="n">
        <v>1</v>
      </c>
      <c r="U213" t="n">
        <v>0</v>
      </c>
      <c r="V213" t="n">
        <v>0</v>
      </c>
      <c r="W213" t="n">
        <v>0</v>
      </c>
    </row>
    <row r="214">
      <c r="A214" t="inlineStr">
        <is>
          <t>طتاص7006</t>
        </is>
      </c>
      <c r="B214" t="inlineStr">
        <is>
          <t>اختيارف تاصيكو-13000-05/07/08</t>
        </is>
      </c>
      <c r="C214" t="n">
        <v>0</v>
      </c>
      <c r="D214" t="n">
        <v>0</v>
      </c>
      <c r="E214" s="1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R214" t="n">
        <v>1</v>
      </c>
      <c r="S214" t="n">
        <v>100</v>
      </c>
      <c r="T214" t="n">
        <v>1</v>
      </c>
      <c r="U214" t="n">
        <v>0</v>
      </c>
      <c r="V214" t="n">
        <v>0</v>
      </c>
      <c r="W214" t="n">
        <v>0</v>
      </c>
    </row>
    <row r="215">
      <c r="A215" t="inlineStr">
        <is>
          <t>طتاص7007</t>
        </is>
      </c>
      <c r="B215" t="inlineStr">
        <is>
          <t>اختيارف تاصيكو-14000-05/07/08</t>
        </is>
      </c>
      <c r="C215" t="n">
        <v>0</v>
      </c>
      <c r="D215" t="n">
        <v>0</v>
      </c>
      <c r="E215" s="1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R215" t="n">
        <v>1</v>
      </c>
      <c r="S215" t="n">
        <v>100</v>
      </c>
      <c r="T215" t="n">
        <v>1</v>
      </c>
      <c r="U215" t="n">
        <v>0</v>
      </c>
      <c r="V215" t="n">
        <v>0</v>
      </c>
      <c r="W215" t="n">
        <v>0</v>
      </c>
    </row>
    <row r="216">
      <c r="A216" t="inlineStr">
        <is>
          <t>طتاص7008</t>
        </is>
      </c>
      <c r="B216" t="inlineStr">
        <is>
          <t>اختيارف تاصيكو-15000-05/07/08</t>
        </is>
      </c>
      <c r="C216" t="n">
        <v>0</v>
      </c>
      <c r="D216" t="n">
        <v>0</v>
      </c>
      <c r="E216" s="1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R216" t="n">
        <v>1</v>
      </c>
      <c r="S216" t="n">
        <v>100</v>
      </c>
      <c r="T216" t="n">
        <v>1</v>
      </c>
      <c r="U216" t="n">
        <v>0</v>
      </c>
      <c r="V216" t="n">
        <v>0</v>
      </c>
      <c r="W216" t="n">
        <v>0</v>
      </c>
    </row>
    <row r="217">
      <c r="A217" t="inlineStr">
        <is>
          <t>طتاص7009</t>
        </is>
      </c>
      <c r="B217" t="inlineStr">
        <is>
          <t>اختيارف تاصيكو-16000-05/07/08</t>
        </is>
      </c>
      <c r="C217" t="n">
        <v>0</v>
      </c>
      <c r="D217" t="n">
        <v>0</v>
      </c>
      <c r="E217" s="1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R217" t="n">
        <v>1</v>
      </c>
      <c r="S217" t="n">
        <v>100</v>
      </c>
      <c r="T217" t="n">
        <v>1</v>
      </c>
      <c r="U217" t="n">
        <v>0</v>
      </c>
      <c r="V217" t="n">
        <v>0</v>
      </c>
      <c r="W217" t="n">
        <v>0</v>
      </c>
    </row>
    <row r="218">
      <c r="A218" t="inlineStr">
        <is>
          <t>طتاص7010</t>
        </is>
      </c>
      <c r="B218" t="inlineStr">
        <is>
          <t>اختيارف تاصيكو-18000-05/07/08</t>
        </is>
      </c>
      <c r="C218" t="n">
        <v>0</v>
      </c>
      <c r="D218" t="n">
        <v>0</v>
      </c>
      <c r="E218" s="1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R218" t="n">
        <v>1</v>
      </c>
      <c r="S218" t="n">
        <v>100</v>
      </c>
      <c r="T218" t="n">
        <v>1</v>
      </c>
      <c r="U218" t="n">
        <v>0</v>
      </c>
      <c r="V218" t="n">
        <v>0</v>
      </c>
      <c r="W218" t="n">
        <v>0</v>
      </c>
    </row>
    <row r="219">
      <c r="A219" t="inlineStr">
        <is>
          <t>طتاص7011</t>
        </is>
      </c>
      <c r="B219" t="inlineStr">
        <is>
          <t>اختيارف تاصيكو-20000-05/07/08</t>
        </is>
      </c>
      <c r="C219" t="n">
        <v>0</v>
      </c>
      <c r="D219" t="n">
        <v>0</v>
      </c>
      <c r="E219" s="1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R219" t="n">
        <v>1</v>
      </c>
      <c r="S219" t="n">
        <v>100</v>
      </c>
      <c r="T219" t="n">
        <v>1</v>
      </c>
      <c r="U219" t="n">
        <v>0</v>
      </c>
      <c r="V219" t="n">
        <v>0</v>
      </c>
      <c r="W219" t="n">
        <v>0</v>
      </c>
    </row>
    <row r="220">
      <c r="A220" t="inlineStr">
        <is>
          <t>طتاص9013</t>
        </is>
      </c>
      <c r="B220" t="inlineStr">
        <is>
          <t>اختيارف تاصيكو-11000-05/09/04</t>
        </is>
      </c>
      <c r="C220" t="n">
        <v>0</v>
      </c>
      <c r="D220" t="n">
        <v>0</v>
      </c>
      <c r="E220" s="1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R220" t="n">
        <v>1</v>
      </c>
      <c r="S220" t="n">
        <v>100</v>
      </c>
      <c r="T220" t="n">
        <v>1</v>
      </c>
      <c r="U220" t="n">
        <v>0</v>
      </c>
      <c r="V220" t="n">
        <v>0</v>
      </c>
      <c r="W220" t="n">
        <v>0</v>
      </c>
    </row>
    <row r="221">
      <c r="A221" t="inlineStr">
        <is>
          <t>طتاص9014</t>
        </is>
      </c>
      <c r="B221" t="inlineStr">
        <is>
          <t>اختيارف تاصيكو-12000-05/09/04</t>
        </is>
      </c>
      <c r="C221" t="n">
        <v>0</v>
      </c>
      <c r="D221" t="n">
        <v>0</v>
      </c>
      <c r="E221" s="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R221" t="n">
        <v>1</v>
      </c>
      <c r="S221" t="n">
        <v>100</v>
      </c>
      <c r="T221" t="n">
        <v>1</v>
      </c>
      <c r="U221" t="n">
        <v>0</v>
      </c>
      <c r="V221" t="n">
        <v>0</v>
      </c>
      <c r="W221" t="n">
        <v>0</v>
      </c>
    </row>
    <row r="222">
      <c r="A222" t="inlineStr">
        <is>
          <t>طتاص9015</t>
        </is>
      </c>
      <c r="B222" t="inlineStr">
        <is>
          <t>اختيارف تاصيكو-13000-05/09/04</t>
        </is>
      </c>
      <c r="C222" t="n">
        <v>0</v>
      </c>
      <c r="D222" t="n">
        <v>0</v>
      </c>
      <c r="E222" s="1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R222" t="n">
        <v>1</v>
      </c>
      <c r="S222" t="n">
        <v>100</v>
      </c>
      <c r="T222" t="n">
        <v>1</v>
      </c>
      <c r="U222" t="n">
        <v>0</v>
      </c>
      <c r="V222" t="n">
        <v>0</v>
      </c>
      <c r="W222" t="n">
        <v>0</v>
      </c>
    </row>
    <row r="223">
      <c r="A223" t="inlineStr">
        <is>
          <t>طتاص9016</t>
        </is>
      </c>
      <c r="B223" t="inlineStr">
        <is>
          <t>اختيارف تاصيكو-14000-05/09/04</t>
        </is>
      </c>
      <c r="C223" t="n">
        <v>0</v>
      </c>
      <c r="D223" t="n">
        <v>0</v>
      </c>
      <c r="E223" s="1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R223" t="n">
        <v>1</v>
      </c>
      <c r="S223" t="n">
        <v>100</v>
      </c>
      <c r="T223" t="n">
        <v>1</v>
      </c>
      <c r="U223" t="n">
        <v>0</v>
      </c>
      <c r="V223" t="n">
        <v>0</v>
      </c>
      <c r="W223" t="n">
        <v>0</v>
      </c>
    </row>
    <row r="224">
      <c r="A224" t="inlineStr">
        <is>
          <t>طتاص9017</t>
        </is>
      </c>
      <c r="B224" t="inlineStr">
        <is>
          <t>اختيارف تاصيكو-15000-05/09/04</t>
        </is>
      </c>
      <c r="C224" t="n">
        <v>0</v>
      </c>
      <c r="D224" t="n">
        <v>0</v>
      </c>
      <c r="E224" s="1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R224" t="n">
        <v>1</v>
      </c>
      <c r="S224" t="n">
        <v>100</v>
      </c>
      <c r="T224" t="n">
        <v>1</v>
      </c>
      <c r="U224" t="n">
        <v>0</v>
      </c>
      <c r="V224" t="n">
        <v>0</v>
      </c>
      <c r="W224" t="n">
        <v>0</v>
      </c>
    </row>
    <row r="225">
      <c r="A225" t="inlineStr">
        <is>
          <t>طتاص9018</t>
        </is>
      </c>
      <c r="B225" t="inlineStr">
        <is>
          <t>اختيارف تاصيكو-16000-05/09/04</t>
        </is>
      </c>
      <c r="C225" t="n">
        <v>0</v>
      </c>
      <c r="D225" t="n">
        <v>0</v>
      </c>
      <c r="E225" s="1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R225" t="n">
        <v>1</v>
      </c>
      <c r="S225" t="n">
        <v>100</v>
      </c>
      <c r="T225" t="n">
        <v>1</v>
      </c>
      <c r="U225" t="n">
        <v>0</v>
      </c>
      <c r="V225" t="n">
        <v>0</v>
      </c>
      <c r="W225" t="n">
        <v>0</v>
      </c>
    </row>
    <row r="226">
      <c r="A226" t="inlineStr">
        <is>
          <t>طتاص9019</t>
        </is>
      </c>
      <c r="B226" t="inlineStr">
        <is>
          <t>اختيارف تاصيكو-18000-05/09/04</t>
        </is>
      </c>
      <c r="C226" t="n">
        <v>0</v>
      </c>
      <c r="D226" t="n">
        <v>0</v>
      </c>
      <c r="E226" s="1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R226" t="n">
        <v>1</v>
      </c>
      <c r="S226" t="n">
        <v>100</v>
      </c>
      <c r="T226" t="n">
        <v>1</v>
      </c>
      <c r="U226" t="n">
        <v>0</v>
      </c>
      <c r="V226" t="n">
        <v>0</v>
      </c>
      <c r="W226" t="n">
        <v>0</v>
      </c>
    </row>
    <row r="227">
      <c r="A227" t="inlineStr">
        <is>
          <t>طتاص9020</t>
        </is>
      </c>
      <c r="B227" t="inlineStr">
        <is>
          <t>اختيارف تاصيكو-20000-05/09/04</t>
        </is>
      </c>
      <c r="C227" t="n">
        <v>0</v>
      </c>
      <c r="D227" t="n">
        <v>0</v>
      </c>
      <c r="E227" s="1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R227" t="n">
        <v>1</v>
      </c>
      <c r="S227" t="n">
        <v>100</v>
      </c>
      <c r="T227" t="n">
        <v>1</v>
      </c>
      <c r="U227" t="n">
        <v>0</v>
      </c>
      <c r="V227" t="n">
        <v>0</v>
      </c>
      <c r="W227" t="n">
        <v>0</v>
      </c>
    </row>
    <row r="228">
      <c r="A228" t="inlineStr">
        <is>
          <t>طتاص9021</t>
        </is>
      </c>
      <c r="B228" t="inlineStr">
        <is>
          <t>اختيارف تاصيكو-22000-05/09/04</t>
        </is>
      </c>
      <c r="C228" t="n">
        <v>0</v>
      </c>
      <c r="D228" t="n">
        <v>0</v>
      </c>
      <c r="E228" s="1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R228" t="n">
        <v>1</v>
      </c>
      <c r="S228" t="n">
        <v>55</v>
      </c>
      <c r="T228" t="n">
        <v>35</v>
      </c>
      <c r="U228" t="n">
        <v>0</v>
      </c>
      <c r="V228" t="n">
        <v>0</v>
      </c>
      <c r="W228" t="n">
        <v>0</v>
      </c>
    </row>
    <row r="229">
      <c r="A229" t="inlineStr">
        <is>
          <t>طتاص9022</t>
        </is>
      </c>
      <c r="B229" t="inlineStr">
        <is>
          <t>اختيارف تاصيكو-24000-05/09/04</t>
        </is>
      </c>
      <c r="C229" t="n">
        <v>0</v>
      </c>
      <c r="D229" t="n">
        <v>0</v>
      </c>
      <c r="E229" s="1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R229" t="n">
        <v>1</v>
      </c>
      <c r="S229" t="n">
        <v>100</v>
      </c>
      <c r="T229" t="n">
        <v>1</v>
      </c>
      <c r="U229" t="n">
        <v>0</v>
      </c>
      <c r="V229" t="n">
        <v>0</v>
      </c>
      <c r="W229" t="n">
        <v>0</v>
      </c>
    </row>
    <row r="230">
      <c r="A230" t="inlineStr">
        <is>
          <t>طتاص9023</t>
        </is>
      </c>
      <c r="B230" t="inlineStr">
        <is>
          <t>اختيارف تاصيكو-26000-05/09/04</t>
        </is>
      </c>
      <c r="C230" t="n">
        <v>0</v>
      </c>
      <c r="D230" t="n">
        <v>0</v>
      </c>
      <c r="E230" s="1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R230" t="n">
        <v>1</v>
      </c>
      <c r="S230" t="n">
        <v>100</v>
      </c>
      <c r="T230" t="n">
        <v>1</v>
      </c>
      <c r="U230" t="n">
        <v>0</v>
      </c>
      <c r="V230" t="n">
        <v>0</v>
      </c>
      <c r="W230" t="n">
        <v>0</v>
      </c>
    </row>
    <row r="231">
      <c r="A231" t="inlineStr">
        <is>
          <t>طتاص9024</t>
        </is>
      </c>
      <c r="B231" t="inlineStr">
        <is>
          <t>اختيارف تاصيكو-28000-05/09/04</t>
        </is>
      </c>
      <c r="C231" t="n">
        <v>0</v>
      </c>
      <c r="D231" t="n">
        <v>0</v>
      </c>
      <c r="E231" s="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R231" t="n">
        <v>1</v>
      </c>
      <c r="S231" t="n">
        <v>100</v>
      </c>
      <c r="T231" t="n">
        <v>1</v>
      </c>
      <c r="U231" t="n">
        <v>0</v>
      </c>
      <c r="V231" t="n">
        <v>0</v>
      </c>
      <c r="W231" t="n">
        <v>0</v>
      </c>
    </row>
    <row r="232">
      <c r="A232" t="inlineStr">
        <is>
          <t>طتاص7012</t>
        </is>
      </c>
      <c r="B232" t="inlineStr">
        <is>
          <t>اختيارف تاصيكو-22000-05/07/08</t>
        </is>
      </c>
      <c r="C232" t="n">
        <v>0</v>
      </c>
      <c r="D232" t="n">
        <v>0</v>
      </c>
      <c r="E232" s="1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R232" t="n">
        <v>1</v>
      </c>
      <c r="S232" t="n">
        <v>100</v>
      </c>
      <c r="T232" t="n">
        <v>1</v>
      </c>
      <c r="U232" t="n">
        <v>0</v>
      </c>
      <c r="V232" t="n">
        <v>0</v>
      </c>
      <c r="W232" t="n">
        <v>0</v>
      </c>
    </row>
    <row r="233">
      <c r="A233" t="inlineStr">
        <is>
          <t>طتاص7013</t>
        </is>
      </c>
      <c r="B233" t="inlineStr">
        <is>
          <t>اختيارف تاصيكو-24000-05/07/08</t>
        </is>
      </c>
      <c r="C233" t="n">
        <v>0</v>
      </c>
      <c r="D233" t="n">
        <v>0</v>
      </c>
      <c r="E233" s="1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R233" t="n">
        <v>1</v>
      </c>
      <c r="S233" t="n">
        <v>10</v>
      </c>
      <c r="T233" t="n">
        <v>100</v>
      </c>
      <c r="U233" t="n">
        <v>0</v>
      </c>
      <c r="V233" t="n">
        <v>0</v>
      </c>
      <c r="W233" t="n">
        <v>0</v>
      </c>
    </row>
    <row r="234">
      <c r="A234" t="inlineStr">
        <is>
          <t>طتاص7014</t>
        </is>
      </c>
      <c r="B234" t="inlineStr">
        <is>
          <t>اختيارف تاصيكو-26000-05/07/08</t>
        </is>
      </c>
      <c r="C234" t="n">
        <v>0</v>
      </c>
      <c r="D234" t="n">
        <v>0</v>
      </c>
      <c r="E234" s="1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R234" t="n">
        <v>1</v>
      </c>
      <c r="S234" t="n">
        <v>100</v>
      </c>
      <c r="T234" t="n">
        <v>1</v>
      </c>
      <c r="U234" t="n">
        <v>0</v>
      </c>
      <c r="V234" t="n">
        <v>0</v>
      </c>
      <c r="W234" t="n">
        <v>0</v>
      </c>
    </row>
    <row r="235">
      <c r="A235" t="inlineStr">
        <is>
          <t>طتاص7015</t>
        </is>
      </c>
      <c r="B235" t="inlineStr">
        <is>
          <t>اختيارف تاصيكو-28000-05/07/08</t>
        </is>
      </c>
      <c r="C235" t="n">
        <v>0</v>
      </c>
      <c r="D235" t="n">
        <v>0</v>
      </c>
      <c r="E235" s="1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R235" t="n">
        <v>1</v>
      </c>
      <c r="S235" t="n">
        <v>100</v>
      </c>
      <c r="T235" t="n">
        <v>1</v>
      </c>
      <c r="U235" t="n">
        <v>0</v>
      </c>
      <c r="V235" t="n">
        <v>0</v>
      </c>
      <c r="W235" t="n">
        <v>0</v>
      </c>
    </row>
    <row r="236">
      <c r="A236" t="inlineStr">
        <is>
          <t>طسپا6039</t>
        </is>
      </c>
      <c r="B236" t="inlineStr">
        <is>
          <t>اختيارف خساپا-380-1405/06/25</t>
        </is>
      </c>
      <c r="C236" t="n">
        <v>1</v>
      </c>
      <c r="D236" t="n">
        <v>100</v>
      </c>
      <c r="E236" s="1" t="n">
        <v>100000</v>
      </c>
      <c r="F236" t="n">
        <v>1</v>
      </c>
      <c r="G236" t="n">
        <v>1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1</v>
      </c>
    </row>
    <row r="237">
      <c r="A237" t="inlineStr">
        <is>
          <t>افق معادن07</t>
        </is>
      </c>
      <c r="B237" t="inlineStr">
        <is>
          <t>مرابحه افق توسعه معادن070817</t>
        </is>
      </c>
      <c r="C237" t="n">
        <v>0</v>
      </c>
      <c r="D237" t="n">
        <v>0</v>
      </c>
      <c r="E237" s="1" t="n">
        <v>0</v>
      </c>
      <c r="F237" t="n">
        <v>1000000</v>
      </c>
      <c r="G237" t="n">
        <v>0</v>
      </c>
      <c r="H237" t="n">
        <v>1000000</v>
      </c>
      <c r="I237" t="n">
        <v>0</v>
      </c>
      <c r="J237" t="n">
        <v>0</v>
      </c>
      <c r="K237" t="n">
        <v>1000000</v>
      </c>
      <c r="L237" t="n">
        <v>0</v>
      </c>
      <c r="M237" t="n">
        <v>0</v>
      </c>
      <c r="N237" t="n">
        <v>0</v>
      </c>
      <c r="O237" t="n">
        <v>0</v>
      </c>
      <c r="R237" t="n">
        <v>1</v>
      </c>
      <c r="S237" t="n">
        <v>5000</v>
      </c>
      <c r="T237" t="n">
        <v>995000</v>
      </c>
      <c r="U237" t="n">
        <v>1004950</v>
      </c>
      <c r="V237" t="n">
        <v>5000</v>
      </c>
      <c r="W237" t="n">
        <v>1</v>
      </c>
    </row>
    <row r="238">
      <c r="A238" t="inlineStr">
        <is>
          <t>كپرور</t>
        </is>
      </c>
      <c r="B238" t="inlineStr">
        <is>
          <t>فرآوري زغال سنگ پروده طبس</t>
        </is>
      </c>
      <c r="C238" t="n">
        <v>1305</v>
      </c>
      <c r="D238" t="n">
        <v>25156472</v>
      </c>
      <c r="E238" s="1" t="n">
        <v>491656705430</v>
      </c>
      <c r="F238" t="n">
        <v>19850</v>
      </c>
      <c r="G238" t="n">
        <v>20440</v>
      </c>
      <c r="H238" t="n">
        <v>19400</v>
      </c>
      <c r="I238" t="n">
        <v>-450</v>
      </c>
      <c r="J238" t="n">
        <v>-2.27</v>
      </c>
      <c r="K238" t="n">
        <v>19540</v>
      </c>
      <c r="L238" t="n">
        <v>-310</v>
      </c>
      <c r="M238" t="n">
        <v>-1.56</v>
      </c>
      <c r="N238" t="n">
        <v>19260</v>
      </c>
      <c r="O238" t="n">
        <v>20440</v>
      </c>
      <c r="P238" t="n">
        <v>2597</v>
      </c>
      <c r="Q238" t="n">
        <v>7.52</v>
      </c>
      <c r="R238" t="n">
        <v>2</v>
      </c>
      <c r="S238" t="n">
        <v>6783</v>
      </c>
      <c r="T238" t="n">
        <v>19390</v>
      </c>
      <c r="U238" t="n">
        <v>19440</v>
      </c>
      <c r="V238" t="n">
        <v>19055</v>
      </c>
      <c r="W238" t="n">
        <v>1</v>
      </c>
    </row>
    <row r="239">
      <c r="A239" t="inlineStr">
        <is>
          <t>آساس</t>
        </is>
      </c>
      <c r="B239" t="inlineStr">
        <is>
          <t>صندوق س.آسمان آرماني سهام-س</t>
        </is>
      </c>
      <c r="C239" t="n">
        <v>376</v>
      </c>
      <c r="D239" t="n">
        <v>1429280</v>
      </c>
      <c r="E239" s="1" t="n">
        <v>155304846651</v>
      </c>
      <c r="F239" t="n">
        <v>106904</v>
      </c>
      <c r="G239" t="n">
        <v>107007</v>
      </c>
      <c r="H239" t="n">
        <v>110111</v>
      </c>
      <c r="I239" t="n">
        <v>3207</v>
      </c>
      <c r="J239" t="n">
        <v>3</v>
      </c>
      <c r="K239" t="n">
        <v>108659</v>
      </c>
      <c r="L239" t="n">
        <v>1755</v>
      </c>
      <c r="M239" t="n">
        <v>1.64</v>
      </c>
      <c r="N239" t="n">
        <v>107007</v>
      </c>
      <c r="O239" t="n">
        <v>110111</v>
      </c>
      <c r="R239" t="n">
        <v>1</v>
      </c>
      <c r="S239" t="n">
        <v>60</v>
      </c>
      <c r="T239" t="n">
        <v>109566</v>
      </c>
      <c r="U239" t="n">
        <v>112785</v>
      </c>
      <c r="V239" t="n">
        <v>3000</v>
      </c>
      <c r="W239" t="n">
        <v>1</v>
      </c>
    </row>
    <row r="240">
      <c r="A240" t="inlineStr">
        <is>
          <t>اتوداريوش</t>
        </is>
      </c>
      <c r="B240" t="inlineStr">
        <is>
          <t>صندوق س. بخشي داريوش2-ب</t>
        </is>
      </c>
      <c r="C240" t="n">
        <v>119</v>
      </c>
      <c r="D240" t="n">
        <v>3122112</v>
      </c>
      <c r="E240" s="1" t="n">
        <v>48800964227</v>
      </c>
      <c r="F240" t="n">
        <v>15239</v>
      </c>
      <c r="G240" t="n">
        <v>15696</v>
      </c>
      <c r="H240" t="n">
        <v>15696</v>
      </c>
      <c r="I240" t="n">
        <v>457</v>
      </c>
      <c r="J240" t="n">
        <v>3</v>
      </c>
      <c r="K240" t="n">
        <v>15631</v>
      </c>
      <c r="L240" t="n">
        <v>392</v>
      </c>
      <c r="M240" t="n">
        <v>2.57</v>
      </c>
      <c r="N240" t="n">
        <v>15200</v>
      </c>
      <c r="O240" t="n">
        <v>15696</v>
      </c>
      <c r="R240" t="n">
        <v>2</v>
      </c>
      <c r="S240" t="n">
        <v>18906</v>
      </c>
      <c r="T240" t="n">
        <v>15410</v>
      </c>
      <c r="U240" t="n">
        <v>0</v>
      </c>
      <c r="V240" t="n">
        <v>0</v>
      </c>
      <c r="W240" t="n">
        <v>0</v>
      </c>
    </row>
    <row r="241">
      <c r="A241" t="inlineStr">
        <is>
          <t>امرالد</t>
        </is>
      </c>
      <c r="B241" t="inlineStr">
        <is>
          <t>صندوق س. كالاي كيميا</t>
        </is>
      </c>
      <c r="C241" t="n">
        <v>4063</v>
      </c>
      <c r="D241" t="n">
        <v>36114893</v>
      </c>
      <c r="E241" s="1" t="n">
        <v>1121366450464</v>
      </c>
      <c r="F241" t="n">
        <v>30176</v>
      </c>
      <c r="G241" t="n">
        <v>30750</v>
      </c>
      <c r="H241" t="n">
        <v>30967</v>
      </c>
      <c r="I241" t="n">
        <v>791</v>
      </c>
      <c r="J241" t="n">
        <v>2.62</v>
      </c>
      <c r="K241" t="n">
        <v>31050</v>
      </c>
      <c r="L241" t="n">
        <v>874</v>
      </c>
      <c r="M241" t="n">
        <v>2.9</v>
      </c>
      <c r="N241" t="n">
        <v>30750</v>
      </c>
      <c r="O241" t="n">
        <v>31505</v>
      </c>
      <c r="R241" t="n">
        <v>1</v>
      </c>
      <c r="S241" t="n">
        <v>19835</v>
      </c>
      <c r="T241" t="n">
        <v>30957</v>
      </c>
      <c r="U241" t="n">
        <v>30967</v>
      </c>
      <c r="V241" t="n">
        <v>74811</v>
      </c>
      <c r="W241" t="n">
        <v>1</v>
      </c>
    </row>
    <row r="242">
      <c r="A242" t="inlineStr">
        <is>
          <t>مشهد0720</t>
        </is>
      </c>
      <c r="B242" t="inlineStr">
        <is>
          <t>مشاركت ش مشهد0720-3ماهه23%</t>
        </is>
      </c>
      <c r="C242" t="n">
        <v>0</v>
      </c>
      <c r="D242" t="n">
        <v>0</v>
      </c>
      <c r="E242" s="1" t="n">
        <v>0</v>
      </c>
      <c r="F242" t="n">
        <v>1000000</v>
      </c>
      <c r="G242" t="n">
        <v>0</v>
      </c>
      <c r="H242" t="n">
        <v>1000000</v>
      </c>
      <c r="I242" t="n">
        <v>0</v>
      </c>
      <c r="J242" t="n">
        <v>0</v>
      </c>
      <c r="K242" t="n">
        <v>1000000</v>
      </c>
      <c r="L242" t="n">
        <v>0</v>
      </c>
      <c r="M242" t="n">
        <v>0</v>
      </c>
      <c r="N242" t="n">
        <v>0</v>
      </c>
      <c r="O242" t="n">
        <v>0</v>
      </c>
      <c r="R242" t="n">
        <v>1</v>
      </c>
      <c r="S242" t="n">
        <v>8000</v>
      </c>
      <c r="T242" t="n">
        <v>1000000</v>
      </c>
      <c r="U242" t="n">
        <v>0</v>
      </c>
      <c r="V242" t="n">
        <v>0</v>
      </c>
      <c r="W242" t="n">
        <v>0</v>
      </c>
    </row>
    <row r="243">
      <c r="A243" t="inlineStr">
        <is>
          <t>وپست</t>
        </is>
      </c>
      <c r="B243" t="inlineStr">
        <is>
          <t>پست بانك ايران</t>
        </is>
      </c>
      <c r="C243" t="n">
        <v>969</v>
      </c>
      <c r="D243" t="n">
        <v>13694311</v>
      </c>
      <c r="E243" s="1" t="n">
        <v>134530798670</v>
      </c>
      <c r="F243" t="n">
        <v>9960</v>
      </c>
      <c r="G243" t="n">
        <v>9900</v>
      </c>
      <c r="H243" t="n">
        <v>9850</v>
      </c>
      <c r="I243" t="n">
        <v>-110</v>
      </c>
      <c r="J243" t="n">
        <v>-1.1</v>
      </c>
      <c r="K243" t="n">
        <v>9820</v>
      </c>
      <c r="L243" t="n">
        <v>-140</v>
      </c>
      <c r="M243" t="n">
        <v>-1.41</v>
      </c>
      <c r="N243" t="n">
        <v>9670</v>
      </c>
      <c r="O243" t="n">
        <v>10230</v>
      </c>
      <c r="P243" t="n">
        <v>2033</v>
      </c>
      <c r="Q243" t="n">
        <v>4.83</v>
      </c>
      <c r="R243" t="n">
        <v>1</v>
      </c>
      <c r="S243" t="n">
        <v>10000</v>
      </c>
      <c r="T243" t="n">
        <v>9830</v>
      </c>
      <c r="U243" t="n">
        <v>9850</v>
      </c>
      <c r="V243" t="n">
        <v>114008</v>
      </c>
      <c r="W243" t="n">
        <v>3</v>
      </c>
    </row>
    <row r="244">
      <c r="A244" t="inlineStr">
        <is>
          <t>هماي</t>
        </is>
      </c>
      <c r="B244" t="inlineStr">
        <is>
          <t>صندوق س هماي آگاه-ثابت</t>
        </is>
      </c>
      <c r="C244" t="n">
        <v>3082</v>
      </c>
      <c r="D244" t="n">
        <v>138211445</v>
      </c>
      <c r="E244" s="1" t="n">
        <v>1401442867905</v>
      </c>
      <c r="F244" t="n">
        <v>10147</v>
      </c>
      <c r="G244" t="n">
        <v>10162</v>
      </c>
      <c r="H244" t="n">
        <v>10143</v>
      </c>
      <c r="I244" t="n">
        <v>-4</v>
      </c>
      <c r="J244" t="n">
        <v>-0.04</v>
      </c>
      <c r="K244" t="n">
        <v>10140</v>
      </c>
      <c r="L244" t="n">
        <v>-7</v>
      </c>
      <c r="M244" t="n">
        <v>-0.07000000000000001</v>
      </c>
      <c r="N244" t="n">
        <v>10130</v>
      </c>
      <c r="O244" t="n">
        <v>10162</v>
      </c>
      <c r="R244" t="n">
        <v>13</v>
      </c>
      <c r="S244" t="n">
        <v>363045</v>
      </c>
      <c r="T244" t="n">
        <v>10141</v>
      </c>
      <c r="U244" t="n">
        <v>10143</v>
      </c>
      <c r="V244" t="n">
        <v>386404</v>
      </c>
      <c r="W244" t="n">
        <v>2</v>
      </c>
    </row>
    <row r="245">
      <c r="A245" t="inlineStr">
        <is>
          <t>پلوله</t>
        </is>
      </c>
      <c r="B245" t="inlineStr">
        <is>
          <t>گازلوله‌</t>
        </is>
      </c>
      <c r="C245" t="n">
        <v>22</v>
      </c>
      <c r="D245" t="n">
        <v>1363508</v>
      </c>
      <c r="E245" s="1" t="n">
        <v>12503368360</v>
      </c>
      <c r="F245" t="n">
        <v>8910</v>
      </c>
      <c r="G245" t="n">
        <v>9170</v>
      </c>
      <c r="H245" t="n">
        <v>9170</v>
      </c>
      <c r="I245" t="n">
        <v>260</v>
      </c>
      <c r="J245" t="n">
        <v>2.92</v>
      </c>
      <c r="K245" t="n">
        <v>9140</v>
      </c>
      <c r="L245" t="n">
        <v>230</v>
      </c>
      <c r="M245" t="n">
        <v>2.58</v>
      </c>
      <c r="N245" t="n">
        <v>9170</v>
      </c>
      <c r="O245" t="n">
        <v>9170</v>
      </c>
      <c r="P245" t="n">
        <v>517</v>
      </c>
      <c r="Q245" t="n">
        <v>17.68</v>
      </c>
      <c r="R245" t="n">
        <v>28</v>
      </c>
      <c r="S245" t="n">
        <v>5217621</v>
      </c>
      <c r="T245" t="n">
        <v>9170</v>
      </c>
      <c r="U245" t="n">
        <v>0</v>
      </c>
      <c r="V245" t="n">
        <v>0</v>
      </c>
      <c r="W245" t="n">
        <v>0</v>
      </c>
    </row>
    <row r="246">
      <c r="A246" t="inlineStr">
        <is>
          <t>آسال</t>
        </is>
      </c>
      <c r="B246" t="inlineStr">
        <is>
          <t>ص.س.درآمد ثابت آسال-د</t>
        </is>
      </c>
      <c r="C246" t="n">
        <v>278</v>
      </c>
      <c r="D246" t="n">
        <v>92378591</v>
      </c>
      <c r="E246" s="1" t="n">
        <v>989084263899</v>
      </c>
      <c r="F246" t="n">
        <v>10684</v>
      </c>
      <c r="G246" t="n">
        <v>10707</v>
      </c>
      <c r="H246" t="n">
        <v>10707</v>
      </c>
      <c r="I246" t="n">
        <v>23</v>
      </c>
      <c r="J246" t="n">
        <v>0.22</v>
      </c>
      <c r="K246" t="n">
        <v>10707</v>
      </c>
      <c r="L246" t="n">
        <v>23</v>
      </c>
      <c r="M246" t="n">
        <v>0.22</v>
      </c>
      <c r="N246" t="n">
        <v>10705</v>
      </c>
      <c r="O246" t="n">
        <v>10708</v>
      </c>
      <c r="R246" t="n">
        <v>2</v>
      </c>
      <c r="S246" t="n">
        <v>200000000</v>
      </c>
      <c r="T246" t="n">
        <v>10707</v>
      </c>
      <c r="U246" t="n">
        <v>10708</v>
      </c>
      <c r="V246" t="n">
        <v>8000000</v>
      </c>
      <c r="W246" t="n">
        <v>8</v>
      </c>
    </row>
    <row r="247">
      <c r="A247" t="inlineStr">
        <is>
          <t>مزه</t>
        </is>
      </c>
      <c r="B247" t="inlineStr">
        <is>
          <t>صندوق س صنايع دايا3-بخشي</t>
        </is>
      </c>
      <c r="C247" t="n">
        <v>656</v>
      </c>
      <c r="D247" t="n">
        <v>9086847</v>
      </c>
      <c r="E247" s="1" t="n">
        <v>257921604111</v>
      </c>
      <c r="F247" t="n">
        <v>27800</v>
      </c>
      <c r="G247" t="n">
        <v>28400</v>
      </c>
      <c r="H247" t="n">
        <v>28399</v>
      </c>
      <c r="I247" t="n">
        <v>599</v>
      </c>
      <c r="J247" t="n">
        <v>2.15</v>
      </c>
      <c r="K247" t="n">
        <v>28384</v>
      </c>
      <c r="L247" t="n">
        <v>584</v>
      </c>
      <c r="M247" t="n">
        <v>2.1</v>
      </c>
      <c r="N247" t="n">
        <v>27999</v>
      </c>
      <c r="O247" t="n">
        <v>28625</v>
      </c>
      <c r="R247" t="n">
        <v>1</v>
      </c>
      <c r="S247" t="n">
        <v>2735</v>
      </c>
      <c r="T247" t="n">
        <v>28399</v>
      </c>
      <c r="U247" t="n">
        <v>28402</v>
      </c>
      <c r="V247" t="n">
        <v>4212</v>
      </c>
      <c r="W247" t="n">
        <v>1</v>
      </c>
    </row>
    <row r="248">
      <c r="A248" t="inlineStr">
        <is>
          <t>لذيذ</t>
        </is>
      </c>
      <c r="B248" t="inlineStr">
        <is>
          <t>صندوق س صنايع سينا1-بخشي</t>
        </is>
      </c>
      <c r="C248" t="n">
        <v>296</v>
      </c>
      <c r="D248" t="n">
        <v>2697311</v>
      </c>
      <c r="E248" s="1" t="n">
        <v>68571299977</v>
      </c>
      <c r="F248" t="n">
        <v>25638</v>
      </c>
      <c r="G248" t="n">
        <v>25030</v>
      </c>
      <c r="H248" t="n">
        <v>25735</v>
      </c>
      <c r="I248" t="n">
        <v>97</v>
      </c>
      <c r="J248" t="n">
        <v>0.38</v>
      </c>
      <c r="K248" t="n">
        <v>25422</v>
      </c>
      <c r="L248" t="n">
        <v>-216</v>
      </c>
      <c r="M248" t="n">
        <v>-0.84</v>
      </c>
      <c r="N248" t="n">
        <v>24871</v>
      </c>
      <c r="O248" t="n">
        <v>26215</v>
      </c>
      <c r="R248" t="n">
        <v>1</v>
      </c>
      <c r="S248" t="n">
        <v>23125</v>
      </c>
      <c r="T248" t="n">
        <v>25629</v>
      </c>
      <c r="U248" t="n">
        <v>25735</v>
      </c>
      <c r="V248" t="n">
        <v>4016</v>
      </c>
      <c r="W248" t="n">
        <v>1</v>
      </c>
    </row>
    <row r="249">
      <c r="A249" t="inlineStr">
        <is>
          <t>تيپيكو</t>
        </is>
      </c>
      <c r="B249" t="inlineStr">
        <is>
          <t>سرمايه گذاري دارويي تامين</t>
        </is>
      </c>
      <c r="C249" t="n">
        <v>1466</v>
      </c>
      <c r="D249" t="n">
        <v>27805733</v>
      </c>
      <c r="E249" s="1" t="n">
        <v>756561343960</v>
      </c>
      <c r="F249" t="n">
        <v>26450</v>
      </c>
      <c r="G249" t="n">
        <v>27240</v>
      </c>
      <c r="H249" t="n">
        <v>27240</v>
      </c>
      <c r="I249" t="n">
        <v>790</v>
      </c>
      <c r="J249" t="n">
        <v>2.99</v>
      </c>
      <c r="K249" t="n">
        <v>27210</v>
      </c>
      <c r="L249" t="n">
        <v>760</v>
      </c>
      <c r="M249" t="n">
        <v>2.87</v>
      </c>
      <c r="N249" t="n">
        <v>26870</v>
      </c>
      <c r="O249" t="n">
        <v>27240</v>
      </c>
      <c r="P249" t="n">
        <v>2102</v>
      </c>
      <c r="Q249" t="n">
        <v>12.94</v>
      </c>
      <c r="R249" t="n">
        <v>183</v>
      </c>
      <c r="S249" t="n">
        <v>7469627</v>
      </c>
      <c r="T249" t="n">
        <v>27240</v>
      </c>
      <c r="U249" t="n">
        <v>0</v>
      </c>
      <c r="V249" t="n">
        <v>0</v>
      </c>
      <c r="W249" t="n">
        <v>0</v>
      </c>
    </row>
    <row r="250">
      <c r="A250" t="inlineStr">
        <is>
          <t>شاروم3</t>
        </is>
      </c>
      <c r="B250" t="inlineStr">
        <is>
          <t>پتروشيمي اروميه</t>
        </is>
      </c>
      <c r="C250" t="n">
        <v>9</v>
      </c>
      <c r="D250" t="n">
        <v>7950</v>
      </c>
      <c r="E250" s="1" t="n">
        <v>106450500</v>
      </c>
      <c r="F250" t="n">
        <v>13000</v>
      </c>
      <c r="G250" t="n">
        <v>13390</v>
      </c>
      <c r="H250" t="n">
        <v>13390</v>
      </c>
      <c r="I250" t="n">
        <v>390</v>
      </c>
      <c r="J250" t="n">
        <v>3</v>
      </c>
      <c r="K250" t="n">
        <v>13390</v>
      </c>
      <c r="L250" t="n">
        <v>390</v>
      </c>
      <c r="M250" t="n">
        <v>3</v>
      </c>
      <c r="N250" t="n">
        <v>13390</v>
      </c>
      <c r="O250" t="n">
        <v>13390</v>
      </c>
      <c r="P250" t="n">
        <v>1318</v>
      </c>
      <c r="Q250" t="n">
        <v>10.16</v>
      </c>
      <c r="R250" t="n">
        <v>13</v>
      </c>
      <c r="S250" t="n">
        <v>177187</v>
      </c>
      <c r="T250" t="n">
        <v>13390</v>
      </c>
      <c r="U250" t="n">
        <v>0</v>
      </c>
      <c r="V250" t="n">
        <v>0</v>
      </c>
      <c r="W250" t="n">
        <v>0</v>
      </c>
    </row>
    <row r="251">
      <c r="A251" t="inlineStr">
        <is>
          <t>عبيلت1</t>
        </is>
      </c>
      <c r="B251" t="inlineStr">
        <is>
          <t>سلف شمش بيلت فولاد خوزستان</t>
        </is>
      </c>
      <c r="C251" t="n">
        <v>0</v>
      </c>
      <c r="D251" t="n">
        <v>0</v>
      </c>
      <c r="E251" s="1" t="n">
        <v>0</v>
      </c>
      <c r="F251" t="n">
        <v>5100000</v>
      </c>
      <c r="G251" t="n">
        <v>0</v>
      </c>
      <c r="H251" t="n">
        <v>5100000</v>
      </c>
      <c r="I251" t="n">
        <v>0</v>
      </c>
      <c r="J251" t="n">
        <v>0</v>
      </c>
      <c r="K251" t="n">
        <v>5100000</v>
      </c>
      <c r="L251" t="n">
        <v>0</v>
      </c>
      <c r="M251" t="n">
        <v>0</v>
      </c>
      <c r="N251" t="n">
        <v>0</v>
      </c>
      <c r="O251" t="n">
        <v>0</v>
      </c>
      <c r="R251" t="n">
        <v>1</v>
      </c>
      <c r="S251" t="n">
        <v>49780</v>
      </c>
      <c r="T251" t="n">
        <v>5000000</v>
      </c>
      <c r="U251" t="n">
        <v>5100000</v>
      </c>
      <c r="V251" t="n">
        <v>49961</v>
      </c>
      <c r="W251" t="n">
        <v>1</v>
      </c>
    </row>
    <row r="252">
      <c r="A252" t="inlineStr">
        <is>
          <t>ثاميد3</t>
        </is>
      </c>
      <c r="B252" t="inlineStr">
        <is>
          <t>توسعه و عمران اميد</t>
        </is>
      </c>
      <c r="C252" t="n">
        <v>8</v>
      </c>
      <c r="D252" t="n">
        <v>15402</v>
      </c>
      <c r="E252" s="1" t="n">
        <v>27076716</v>
      </c>
      <c r="F252" t="n">
        <v>1755</v>
      </c>
      <c r="G252" t="n">
        <v>1758</v>
      </c>
      <c r="H252" t="n">
        <v>1758</v>
      </c>
      <c r="I252" t="n">
        <v>3</v>
      </c>
      <c r="J252" t="n">
        <v>0.17</v>
      </c>
      <c r="K252" t="n">
        <v>1758</v>
      </c>
      <c r="L252" t="n">
        <v>3</v>
      </c>
      <c r="M252" t="n">
        <v>0.17</v>
      </c>
      <c r="N252" t="n">
        <v>1758</v>
      </c>
      <c r="O252" t="n">
        <v>1758</v>
      </c>
      <c r="P252" t="n">
        <v>547</v>
      </c>
      <c r="Q252" t="n">
        <v>3.21</v>
      </c>
      <c r="R252" t="n">
        <v>3</v>
      </c>
      <c r="S252" t="n">
        <v>150388</v>
      </c>
      <c r="T252" t="n">
        <v>1758</v>
      </c>
      <c r="U252" t="n">
        <v>0</v>
      </c>
      <c r="V252" t="n">
        <v>0</v>
      </c>
      <c r="W252" t="n">
        <v>0</v>
      </c>
    </row>
    <row r="253">
      <c r="A253" t="inlineStr">
        <is>
          <t>كياصنعت08</t>
        </is>
      </c>
      <c r="B253" t="inlineStr">
        <is>
          <t>مرابحه كيا صنعت كاران080428</t>
        </is>
      </c>
      <c r="C253" t="n">
        <v>0</v>
      </c>
      <c r="D253" t="n">
        <v>0</v>
      </c>
      <c r="E253" s="1" t="n">
        <v>0</v>
      </c>
      <c r="F253" t="n">
        <v>1000000</v>
      </c>
      <c r="G253" t="n">
        <v>0</v>
      </c>
      <c r="H253" t="n">
        <v>1000000</v>
      </c>
      <c r="I253" t="n">
        <v>0</v>
      </c>
      <c r="J253" t="n">
        <v>0</v>
      </c>
      <c r="K253" t="n">
        <v>1000000</v>
      </c>
      <c r="L253" t="n">
        <v>0</v>
      </c>
      <c r="M253" t="n">
        <v>0</v>
      </c>
      <c r="N253" t="n">
        <v>0</v>
      </c>
      <c r="O253" t="n">
        <v>0</v>
      </c>
      <c r="R253" t="n">
        <v>1</v>
      </c>
      <c r="S253" t="n">
        <v>10000</v>
      </c>
      <c r="T253" t="n">
        <v>990000</v>
      </c>
      <c r="U253" t="n">
        <v>1000000</v>
      </c>
      <c r="V253" t="n">
        <v>10000</v>
      </c>
      <c r="W253" t="n">
        <v>1</v>
      </c>
    </row>
    <row r="254">
      <c r="A254" t="inlineStr">
        <is>
          <t>كوير3</t>
        </is>
      </c>
      <c r="B254" t="inlineStr">
        <is>
          <t>توليدي فولاد سپيد فراب كوير</t>
        </is>
      </c>
      <c r="C254" t="n">
        <v>224</v>
      </c>
      <c r="D254" t="n">
        <v>100763000</v>
      </c>
      <c r="E254" s="1" t="n">
        <v>191651226000</v>
      </c>
      <c r="F254" t="n">
        <v>1847</v>
      </c>
      <c r="G254" t="n">
        <v>1902</v>
      </c>
      <c r="H254" t="n">
        <v>1902</v>
      </c>
      <c r="I254" t="n">
        <v>55</v>
      </c>
      <c r="J254" t="n">
        <v>2.98</v>
      </c>
      <c r="K254" t="n">
        <v>1902</v>
      </c>
      <c r="L254" t="n">
        <v>55</v>
      </c>
      <c r="M254" t="n">
        <v>2.98</v>
      </c>
      <c r="N254" t="n">
        <v>1902</v>
      </c>
      <c r="O254" t="n">
        <v>1902</v>
      </c>
      <c r="P254" t="n">
        <v>292</v>
      </c>
      <c r="Q254" t="n">
        <v>6.51</v>
      </c>
      <c r="R254" t="n">
        <v>363</v>
      </c>
      <c r="S254" t="n">
        <v>345532738</v>
      </c>
      <c r="T254" t="n">
        <v>1902</v>
      </c>
      <c r="U254" t="n">
        <v>0</v>
      </c>
      <c r="V254" t="n">
        <v>0</v>
      </c>
      <c r="W254" t="n">
        <v>0</v>
      </c>
    </row>
    <row r="255">
      <c r="A255" t="inlineStr">
        <is>
          <t>حبندر</t>
        </is>
      </c>
      <c r="B255" t="inlineStr">
        <is>
          <t>دريايي و کشتيراني خط دريابندر</t>
        </is>
      </c>
      <c r="C255" t="n">
        <v>123</v>
      </c>
      <c r="D255" t="n">
        <v>1766915</v>
      </c>
      <c r="E255" s="1" t="n">
        <v>14620885830</v>
      </c>
      <c r="F255" t="n">
        <v>8110</v>
      </c>
      <c r="G255" t="n">
        <v>8350</v>
      </c>
      <c r="H255" t="n">
        <v>8350</v>
      </c>
      <c r="I255" t="n">
        <v>240</v>
      </c>
      <c r="J255" t="n">
        <v>2.96</v>
      </c>
      <c r="K255" t="n">
        <v>8270</v>
      </c>
      <c r="L255" t="n">
        <v>160</v>
      </c>
      <c r="M255" t="n">
        <v>1.97</v>
      </c>
      <c r="N255" t="n">
        <v>7950</v>
      </c>
      <c r="O255" t="n">
        <v>8350</v>
      </c>
      <c r="P255" t="n">
        <v>1112</v>
      </c>
      <c r="Q255" t="n">
        <v>7.44</v>
      </c>
      <c r="R255" t="n">
        <v>1</v>
      </c>
      <c r="S255" t="n">
        <v>600</v>
      </c>
      <c r="T255" t="n">
        <v>8350</v>
      </c>
      <c r="U255" t="n">
        <v>0</v>
      </c>
      <c r="V255" t="n">
        <v>0</v>
      </c>
      <c r="W255" t="n">
        <v>0</v>
      </c>
    </row>
    <row r="256">
      <c r="A256" t="inlineStr">
        <is>
          <t>تابان09</t>
        </is>
      </c>
      <c r="B256" t="inlineStr">
        <is>
          <t xml:space="preserve">اجاره تابان فردا نوين14050803	</t>
        </is>
      </c>
      <c r="C256" t="n">
        <v>0</v>
      </c>
      <c r="D256" t="n">
        <v>0</v>
      </c>
      <c r="E256" s="1" t="n">
        <v>0</v>
      </c>
      <c r="F256" t="n">
        <v>988560</v>
      </c>
      <c r="G256" t="n">
        <v>0</v>
      </c>
      <c r="H256" t="n">
        <v>977130</v>
      </c>
      <c r="I256" t="n">
        <v>-11430</v>
      </c>
      <c r="J256" t="n">
        <v>-1.16</v>
      </c>
      <c r="K256" t="n">
        <v>988560</v>
      </c>
      <c r="L256" t="n">
        <v>0</v>
      </c>
      <c r="M256" t="n">
        <v>0</v>
      </c>
      <c r="N256" t="n">
        <v>0</v>
      </c>
      <c r="O256" t="n">
        <v>0</v>
      </c>
      <c r="R256" t="n">
        <v>1</v>
      </c>
      <c r="S256" t="n">
        <v>20000</v>
      </c>
      <c r="T256" t="n">
        <v>1000000</v>
      </c>
      <c r="U256" t="n">
        <v>0</v>
      </c>
      <c r="V256" t="n">
        <v>0</v>
      </c>
      <c r="W256" t="n">
        <v>0</v>
      </c>
    </row>
    <row r="257">
      <c r="A257" t="inlineStr">
        <is>
          <t>صگل811</t>
        </is>
      </c>
      <c r="B257" t="inlineStr">
        <is>
          <t>صكوك مرابحه كگل811-3ماهه23%</t>
        </is>
      </c>
      <c r="C257" t="n">
        <v>0</v>
      </c>
      <c r="D257" t="n">
        <v>0</v>
      </c>
      <c r="E257" s="1" t="n">
        <v>0</v>
      </c>
      <c r="F257" t="n">
        <v>1000000</v>
      </c>
      <c r="G257" t="n">
        <v>0</v>
      </c>
      <c r="H257" t="n">
        <v>1000000</v>
      </c>
      <c r="I257" t="n">
        <v>0</v>
      </c>
      <c r="J257" t="n">
        <v>0</v>
      </c>
      <c r="K257" t="n">
        <v>1000000</v>
      </c>
      <c r="L257" t="n">
        <v>0</v>
      </c>
      <c r="M257" t="n">
        <v>0</v>
      </c>
      <c r="N257" t="n">
        <v>0</v>
      </c>
      <c r="O257" t="n">
        <v>0</v>
      </c>
      <c r="R257" t="n">
        <v>1</v>
      </c>
      <c r="S257" t="n">
        <v>10100</v>
      </c>
      <c r="T257" t="n">
        <v>1000000</v>
      </c>
      <c r="U257" t="n">
        <v>1000010</v>
      </c>
      <c r="V257" t="n">
        <v>10000</v>
      </c>
      <c r="W257" t="n">
        <v>1</v>
      </c>
    </row>
    <row r="258">
      <c r="A258" t="inlineStr">
        <is>
          <t>توان</t>
        </is>
      </c>
      <c r="B258" t="inlineStr">
        <is>
          <t>صندوق س. اهرمي توان مفيد-س</t>
        </is>
      </c>
      <c r="C258" t="n">
        <v>13771</v>
      </c>
      <c r="D258" t="n">
        <v>107822116</v>
      </c>
      <c r="E258" s="1" t="n">
        <v>6058558348000</v>
      </c>
      <c r="F258" t="n">
        <v>55961</v>
      </c>
      <c r="G258" t="n">
        <v>57355</v>
      </c>
      <c r="H258" t="n">
        <v>56432</v>
      </c>
      <c r="I258" t="n">
        <v>471</v>
      </c>
      <c r="J258" t="n">
        <v>0.84</v>
      </c>
      <c r="K258" t="n">
        <v>56190</v>
      </c>
      <c r="L258" t="n">
        <v>229</v>
      </c>
      <c r="M258" t="n">
        <v>0.41</v>
      </c>
      <c r="N258" t="n">
        <v>54275</v>
      </c>
      <c r="O258" t="n">
        <v>58103</v>
      </c>
      <c r="R258" t="n">
        <v>2</v>
      </c>
      <c r="S258" t="n">
        <v>20000</v>
      </c>
      <c r="T258" t="n">
        <v>56431</v>
      </c>
      <c r="U258" t="n">
        <v>56432</v>
      </c>
      <c r="V258" t="n">
        <v>29736</v>
      </c>
      <c r="W258" t="n">
        <v>1</v>
      </c>
    </row>
    <row r="259">
      <c r="A259" t="inlineStr">
        <is>
          <t>اكتوور072</t>
        </is>
      </c>
      <c r="B259" t="inlineStr">
        <is>
          <t>مرابحه اكتوور كو-فارس070612</t>
        </is>
      </c>
      <c r="C259" t="n">
        <v>0</v>
      </c>
      <c r="D259" t="n">
        <v>0</v>
      </c>
      <c r="E259" s="1" t="n">
        <v>0</v>
      </c>
      <c r="F259" t="n">
        <v>1000000</v>
      </c>
      <c r="G259" t="n">
        <v>0</v>
      </c>
      <c r="H259" t="n">
        <v>1000000</v>
      </c>
      <c r="I259" t="n">
        <v>0</v>
      </c>
      <c r="J259" t="n">
        <v>0</v>
      </c>
      <c r="K259" t="n">
        <v>1000000</v>
      </c>
      <c r="L259" t="n">
        <v>0</v>
      </c>
      <c r="M259" t="n">
        <v>0</v>
      </c>
      <c r="N259" t="n">
        <v>0</v>
      </c>
      <c r="O259" t="n">
        <v>0</v>
      </c>
      <c r="R259" t="n">
        <v>1</v>
      </c>
      <c r="S259" t="n">
        <v>10000</v>
      </c>
      <c r="T259" t="n">
        <v>995000</v>
      </c>
      <c r="U259" t="n">
        <v>1004950</v>
      </c>
      <c r="V259" t="n">
        <v>5000</v>
      </c>
      <c r="W259" t="n">
        <v>1</v>
      </c>
    </row>
    <row r="260">
      <c r="A260" t="inlineStr">
        <is>
          <t>خليبل</t>
        </is>
      </c>
      <c r="B260" t="inlineStr">
        <is>
          <t>ماليبل سايپا</t>
        </is>
      </c>
      <c r="C260" t="n">
        <v>64</v>
      </c>
      <c r="D260" t="n">
        <v>6035318</v>
      </c>
      <c r="E260" s="1" t="n">
        <v>11391366794</v>
      </c>
      <c r="F260" t="n">
        <v>1941</v>
      </c>
      <c r="G260" t="n">
        <v>1900</v>
      </c>
      <c r="H260" t="n">
        <v>1883</v>
      </c>
      <c r="I260" t="n">
        <v>-58</v>
      </c>
      <c r="J260" t="n">
        <v>-2.99</v>
      </c>
      <c r="K260" t="n">
        <v>1887</v>
      </c>
      <c r="L260" t="n">
        <v>-54</v>
      </c>
      <c r="M260" t="n">
        <v>-2.78</v>
      </c>
      <c r="N260" t="n">
        <v>1883</v>
      </c>
      <c r="O260" t="n">
        <v>1900</v>
      </c>
      <c r="P260" t="n">
        <v>-111</v>
      </c>
      <c r="Q260" t="n">
        <v>-17</v>
      </c>
      <c r="R260" t="n">
        <v>0</v>
      </c>
      <c r="S260" t="n">
        <v>0</v>
      </c>
      <c r="T260" t="n">
        <v>0</v>
      </c>
      <c r="U260" t="n">
        <v>1916</v>
      </c>
      <c r="V260" t="n">
        <v>15000</v>
      </c>
      <c r="W260" t="n">
        <v>1</v>
      </c>
    </row>
    <row r="261">
      <c r="A261" t="inlineStr">
        <is>
          <t>سهگمت</t>
        </is>
      </c>
      <c r="B261" t="inlineStr">
        <is>
          <t>سيمان‌هگمتان‌</t>
        </is>
      </c>
      <c r="C261" t="n">
        <v>843</v>
      </c>
      <c r="D261" t="n">
        <v>1052457</v>
      </c>
      <c r="E261" s="1" t="n">
        <v>141715385400</v>
      </c>
      <c r="F261" t="n">
        <v>133900</v>
      </c>
      <c r="G261" t="n">
        <v>137300</v>
      </c>
      <c r="H261" t="n">
        <v>136000</v>
      </c>
      <c r="I261" t="n">
        <v>2100</v>
      </c>
      <c r="J261" t="n">
        <v>1.57</v>
      </c>
      <c r="K261" t="n">
        <v>134700</v>
      </c>
      <c r="L261" t="n">
        <v>800</v>
      </c>
      <c r="M261" t="n">
        <v>0.6</v>
      </c>
      <c r="N261" t="n">
        <v>133300</v>
      </c>
      <c r="O261" t="n">
        <v>137900</v>
      </c>
      <c r="P261" t="n">
        <v>27300</v>
      </c>
      <c r="Q261" t="n">
        <v>4.93</v>
      </c>
      <c r="R261" t="n">
        <v>2</v>
      </c>
      <c r="S261" t="n">
        <v>1552</v>
      </c>
      <c r="T261" t="n">
        <v>135300</v>
      </c>
      <c r="U261" t="n">
        <v>136100</v>
      </c>
      <c r="V261" t="n">
        <v>10150</v>
      </c>
      <c r="W261" t="n">
        <v>2</v>
      </c>
    </row>
    <row r="262">
      <c r="A262" t="inlineStr">
        <is>
          <t>بزاگرس</t>
        </is>
      </c>
      <c r="B262" t="inlineStr">
        <is>
          <t>نيروگاه زاگرس كوثر</t>
        </is>
      </c>
      <c r="C262" t="n">
        <v>366</v>
      </c>
      <c r="D262" t="n">
        <v>10004343</v>
      </c>
      <c r="E262" s="1" t="n">
        <v>84769905530</v>
      </c>
      <c r="F262" t="n">
        <v>8240</v>
      </c>
      <c r="G262" t="n">
        <v>8480</v>
      </c>
      <c r="H262" t="n">
        <v>8480</v>
      </c>
      <c r="I262" t="n">
        <v>240</v>
      </c>
      <c r="J262" t="n">
        <v>2.91</v>
      </c>
      <c r="K262" t="n">
        <v>8470</v>
      </c>
      <c r="L262" t="n">
        <v>230</v>
      </c>
      <c r="M262" t="n">
        <v>2.79</v>
      </c>
      <c r="N262" t="n">
        <v>8010</v>
      </c>
      <c r="O262" t="n">
        <v>8480</v>
      </c>
      <c r="P262" t="n">
        <v>466</v>
      </c>
      <c r="Q262" t="n">
        <v>18.18</v>
      </c>
      <c r="R262" t="n">
        <v>10</v>
      </c>
      <c r="S262" t="n">
        <v>88307</v>
      </c>
      <c r="T262" t="n">
        <v>8480</v>
      </c>
      <c r="U262" t="n">
        <v>0</v>
      </c>
      <c r="V262" t="n">
        <v>0</v>
      </c>
      <c r="W262" t="n">
        <v>0</v>
      </c>
    </row>
    <row r="263">
      <c r="A263" t="inlineStr">
        <is>
          <t>عديزل1</t>
        </is>
      </c>
      <c r="B263" t="inlineStr">
        <is>
          <t>سلف موازي كاميونت بهمن ديزل</t>
        </is>
      </c>
      <c r="C263" t="n">
        <v>0</v>
      </c>
      <c r="D263" t="n">
        <v>0</v>
      </c>
      <c r="E263" s="1" t="n">
        <v>0</v>
      </c>
      <c r="F263" t="n">
        <v>2726838</v>
      </c>
      <c r="G263" t="n">
        <v>0</v>
      </c>
      <c r="H263" t="n">
        <v>2726838</v>
      </c>
      <c r="I263" t="n">
        <v>0</v>
      </c>
      <c r="J263" t="n">
        <v>0</v>
      </c>
      <c r="K263" t="n">
        <v>2726838</v>
      </c>
      <c r="L263" t="n">
        <v>0</v>
      </c>
      <c r="M263" t="n">
        <v>0</v>
      </c>
      <c r="N263" t="n">
        <v>0</v>
      </c>
      <c r="O263" t="n">
        <v>0</v>
      </c>
      <c r="R263" t="n">
        <v>1</v>
      </c>
      <c r="S263" t="n">
        <v>58800</v>
      </c>
      <c r="T263" t="n">
        <v>3235242</v>
      </c>
      <c r="U263" t="n">
        <v>0</v>
      </c>
      <c r="V263" t="n">
        <v>0</v>
      </c>
      <c r="W263" t="n">
        <v>0</v>
      </c>
    </row>
    <row r="264">
      <c r="A264" t="inlineStr">
        <is>
          <t>شهر فرش061</t>
        </is>
      </c>
      <c r="B264" t="inlineStr">
        <is>
          <t>مرابحه شهر فرش-خليج فارس060921</t>
        </is>
      </c>
      <c r="C264" t="n">
        <v>0</v>
      </c>
      <c r="D264" t="n">
        <v>0</v>
      </c>
      <c r="E264" s="1" t="n">
        <v>0</v>
      </c>
      <c r="F264" t="n">
        <v>1000000</v>
      </c>
      <c r="G264" t="n">
        <v>0</v>
      </c>
      <c r="H264" t="n">
        <v>1000000</v>
      </c>
      <c r="I264" t="n">
        <v>0</v>
      </c>
      <c r="J264" t="n">
        <v>0</v>
      </c>
      <c r="K264" t="n">
        <v>1000000</v>
      </c>
      <c r="L264" t="n">
        <v>0</v>
      </c>
      <c r="M264" t="n">
        <v>0</v>
      </c>
      <c r="N264" t="n">
        <v>0</v>
      </c>
      <c r="O264" t="n">
        <v>0</v>
      </c>
      <c r="R264" t="n">
        <v>1</v>
      </c>
      <c r="S264" t="n">
        <v>10000</v>
      </c>
      <c r="T264" t="n">
        <v>995000</v>
      </c>
      <c r="U264" t="n">
        <v>1004950</v>
      </c>
      <c r="V264" t="n">
        <v>5000</v>
      </c>
      <c r="W264" t="n">
        <v>1</v>
      </c>
    </row>
    <row r="265">
      <c r="A265" t="inlineStr">
        <is>
          <t>پرديس صنعت06</t>
        </is>
      </c>
      <c r="B265" t="inlineStr">
        <is>
          <t xml:space="preserve">مرابحه پرديس صنعت061030	</t>
        </is>
      </c>
      <c r="C265" t="n">
        <v>0</v>
      </c>
      <c r="D265" t="n">
        <v>0</v>
      </c>
      <c r="E265" s="1" t="n">
        <v>0</v>
      </c>
      <c r="F265" t="n">
        <v>1000000</v>
      </c>
      <c r="G265" t="n">
        <v>0</v>
      </c>
      <c r="H265" t="n">
        <v>1000000</v>
      </c>
      <c r="I265" t="n">
        <v>0</v>
      </c>
      <c r="J265" t="n">
        <v>0</v>
      </c>
      <c r="K265" t="n">
        <v>1000000</v>
      </c>
      <c r="L265" t="n">
        <v>0</v>
      </c>
      <c r="M265" t="n">
        <v>0</v>
      </c>
      <c r="N265" t="n">
        <v>0</v>
      </c>
      <c r="O265" t="n">
        <v>0</v>
      </c>
      <c r="R265" t="n">
        <v>1</v>
      </c>
      <c r="S265" t="n">
        <v>5000</v>
      </c>
      <c r="T265" t="n">
        <v>1000000</v>
      </c>
      <c r="U265" t="n">
        <v>1010000</v>
      </c>
      <c r="V265" t="n">
        <v>5000</v>
      </c>
      <c r="W265" t="n">
        <v>1</v>
      </c>
    </row>
    <row r="266">
      <c r="A266" t="inlineStr">
        <is>
          <t>سغرب3</t>
        </is>
      </c>
      <c r="B266" t="inlineStr">
        <is>
          <t>سيمان‌غرب‌</t>
        </is>
      </c>
      <c r="C266" t="n">
        <v>1</v>
      </c>
      <c r="D266" t="n">
        <v>18816</v>
      </c>
      <c r="E266" s="1" t="n">
        <v>154291200</v>
      </c>
      <c r="F266" t="n">
        <v>8000</v>
      </c>
      <c r="G266" t="n">
        <v>8200</v>
      </c>
      <c r="H266" t="n">
        <v>8200</v>
      </c>
      <c r="I266" t="n">
        <v>200</v>
      </c>
      <c r="J266" t="n">
        <v>2.5</v>
      </c>
      <c r="K266" t="n">
        <v>8200</v>
      </c>
      <c r="L266" t="n">
        <v>200</v>
      </c>
      <c r="M266" t="n">
        <v>2.5</v>
      </c>
      <c r="N266" t="n">
        <v>8200</v>
      </c>
      <c r="O266" t="n">
        <v>8200</v>
      </c>
      <c r="P266" t="n">
        <v>1220</v>
      </c>
      <c r="Q266" t="n">
        <v>6.72</v>
      </c>
      <c r="R266" t="n">
        <v>8</v>
      </c>
      <c r="S266" t="n">
        <v>1039437</v>
      </c>
      <c r="T266" t="n">
        <v>8200</v>
      </c>
      <c r="U266" t="n">
        <v>0</v>
      </c>
      <c r="V266" t="n">
        <v>0</v>
      </c>
      <c r="W266" t="n">
        <v>0</v>
      </c>
    </row>
    <row r="267">
      <c r="A267" t="inlineStr">
        <is>
          <t>فافق</t>
        </is>
      </c>
      <c r="B267" t="inlineStr">
        <is>
          <t>صنايع مس افق كرمان</t>
        </is>
      </c>
      <c r="C267" t="n">
        <v>281</v>
      </c>
      <c r="D267" t="n">
        <v>4536494</v>
      </c>
      <c r="E267" s="1" t="n">
        <v>59272124550</v>
      </c>
      <c r="F267" t="n">
        <v>12720</v>
      </c>
      <c r="G267" t="n">
        <v>13010</v>
      </c>
      <c r="H267" t="n">
        <v>13100</v>
      </c>
      <c r="I267" t="n">
        <v>380</v>
      </c>
      <c r="J267" t="n">
        <v>2.99</v>
      </c>
      <c r="K267" t="n">
        <v>13070</v>
      </c>
      <c r="L267" t="n">
        <v>350</v>
      </c>
      <c r="M267" t="n">
        <v>2.75</v>
      </c>
      <c r="N267" t="n">
        <v>12810</v>
      </c>
      <c r="O267" t="n">
        <v>13100</v>
      </c>
      <c r="P267" t="n">
        <v>2178</v>
      </c>
      <c r="Q267" t="n">
        <v>6</v>
      </c>
      <c r="R267" t="n">
        <v>15</v>
      </c>
      <c r="S267" t="n">
        <v>435593</v>
      </c>
      <c r="T267" t="n">
        <v>13100</v>
      </c>
      <c r="U267" t="n">
        <v>13260</v>
      </c>
      <c r="V267" t="n">
        <v>10700</v>
      </c>
      <c r="W267" t="n">
        <v>2</v>
      </c>
    </row>
    <row r="268">
      <c r="A268" t="inlineStr">
        <is>
          <t>حريل</t>
        </is>
      </c>
      <c r="B268" t="inlineStr">
        <is>
          <t>ريل پردازسير</t>
        </is>
      </c>
      <c r="C268" t="n">
        <v>255</v>
      </c>
      <c r="D268" t="n">
        <v>7565282</v>
      </c>
      <c r="E268" s="1" t="n">
        <v>20535917183</v>
      </c>
      <c r="F268" t="n">
        <v>2705</v>
      </c>
      <c r="G268" t="n">
        <v>2786</v>
      </c>
      <c r="H268" t="n">
        <v>2714</v>
      </c>
      <c r="I268" t="n">
        <v>9</v>
      </c>
      <c r="J268" t="n">
        <v>0.33</v>
      </c>
      <c r="K268" t="n">
        <v>2714</v>
      </c>
      <c r="L268" t="n">
        <v>9</v>
      </c>
      <c r="M268" t="n">
        <v>0.33</v>
      </c>
      <c r="N268" t="n">
        <v>2641</v>
      </c>
      <c r="O268" t="n">
        <v>2786</v>
      </c>
      <c r="P268" t="n">
        <v>303</v>
      </c>
      <c r="Q268" t="n">
        <v>8.960000000000001</v>
      </c>
      <c r="R268" t="n">
        <v>1</v>
      </c>
      <c r="S268" t="n">
        <v>2000</v>
      </c>
      <c r="T268" t="n">
        <v>2700</v>
      </c>
      <c r="U268" t="n">
        <v>2714</v>
      </c>
      <c r="V268" t="n">
        <v>10840</v>
      </c>
      <c r="W268" t="n">
        <v>1</v>
      </c>
    </row>
    <row r="269">
      <c r="A269" t="inlineStr">
        <is>
          <t>كمرجان3</t>
        </is>
      </c>
      <c r="B269" t="inlineStr">
        <is>
          <t>بازرگاني و توليدي مرجان كار</t>
        </is>
      </c>
      <c r="C269" t="n">
        <v>2</v>
      </c>
      <c r="D269" t="n">
        <v>3083</v>
      </c>
      <c r="E269" s="1" t="n">
        <v>12609470</v>
      </c>
      <c r="F269" t="n">
        <v>4100</v>
      </c>
      <c r="G269" t="n">
        <v>4090</v>
      </c>
      <c r="H269" t="n">
        <v>4090</v>
      </c>
      <c r="I269" t="n">
        <v>-10</v>
      </c>
      <c r="J269" t="n">
        <v>-0.24</v>
      </c>
      <c r="K269" t="n">
        <v>4090</v>
      </c>
      <c r="L269" t="n">
        <v>-10</v>
      </c>
      <c r="M269" t="n">
        <v>-0.24</v>
      </c>
      <c r="N269" t="n">
        <v>4090</v>
      </c>
      <c r="O269" t="n">
        <v>4090</v>
      </c>
      <c r="P269" t="n">
        <v>299</v>
      </c>
      <c r="Q269" t="n">
        <v>13.68</v>
      </c>
      <c r="R269" t="n">
        <v>25</v>
      </c>
      <c r="S269" t="n">
        <v>3579345</v>
      </c>
      <c r="T269" t="n">
        <v>4090</v>
      </c>
      <c r="U269" t="n">
        <v>0</v>
      </c>
      <c r="V269" t="n">
        <v>0</v>
      </c>
      <c r="W269" t="n">
        <v>0</v>
      </c>
    </row>
    <row r="270">
      <c r="A270" t="inlineStr">
        <is>
          <t>پديده05</t>
        </is>
      </c>
      <c r="B270" t="inlineStr">
        <is>
          <t xml:space="preserve">مرابحه پلاستيك پديده 14050629	</t>
        </is>
      </c>
      <c r="C270" t="n">
        <v>0</v>
      </c>
      <c r="D270" t="n">
        <v>0</v>
      </c>
      <c r="E270" s="1" t="n">
        <v>0</v>
      </c>
      <c r="F270" t="n">
        <v>1067500</v>
      </c>
      <c r="G270" t="n">
        <v>0</v>
      </c>
      <c r="H270" t="n">
        <v>1067500</v>
      </c>
      <c r="I270" t="n">
        <v>0</v>
      </c>
      <c r="J270" t="n">
        <v>0</v>
      </c>
      <c r="K270" t="n">
        <v>1067500</v>
      </c>
      <c r="L270" t="n">
        <v>0</v>
      </c>
      <c r="M270" t="n">
        <v>0</v>
      </c>
      <c r="N270" t="n">
        <v>0</v>
      </c>
      <c r="O270" t="n">
        <v>0</v>
      </c>
      <c r="R270" t="n">
        <v>1</v>
      </c>
      <c r="S270" t="n">
        <v>5000</v>
      </c>
      <c r="T270" t="n">
        <v>1050000</v>
      </c>
      <c r="U270" t="n">
        <v>1070000</v>
      </c>
      <c r="V270" t="n">
        <v>5000</v>
      </c>
      <c r="W270" t="n">
        <v>1</v>
      </c>
    </row>
    <row r="271">
      <c r="A271" t="inlineStr">
        <is>
          <t>زكوثر3</t>
        </is>
      </c>
      <c r="B271" t="inlineStr">
        <is>
          <t>سرمايه گذاري كشاورزي كوثر</t>
        </is>
      </c>
      <c r="C271" t="n">
        <v>3</v>
      </c>
      <c r="D271" t="n">
        <v>6315</v>
      </c>
      <c r="E271" s="1" t="n">
        <v>527681400</v>
      </c>
      <c r="F271" t="n">
        <v>81920</v>
      </c>
      <c r="G271" t="n">
        <v>83560</v>
      </c>
      <c r="H271" t="n">
        <v>83560</v>
      </c>
      <c r="I271" t="n">
        <v>1640</v>
      </c>
      <c r="J271" t="n">
        <v>2</v>
      </c>
      <c r="K271" t="n">
        <v>83560</v>
      </c>
      <c r="L271" t="n">
        <v>1640</v>
      </c>
      <c r="M271" t="n">
        <v>2</v>
      </c>
      <c r="N271" t="n">
        <v>83560</v>
      </c>
      <c r="O271" t="n">
        <v>83560</v>
      </c>
      <c r="P271" t="n">
        <v>6364</v>
      </c>
      <c r="Q271" t="n">
        <v>13.13</v>
      </c>
      <c r="R271" t="n">
        <v>3</v>
      </c>
      <c r="S271" t="n">
        <v>49245</v>
      </c>
      <c r="T271" t="n">
        <v>83560</v>
      </c>
      <c r="U271" t="n">
        <v>0</v>
      </c>
      <c r="V271" t="n">
        <v>0</v>
      </c>
      <c r="W271" t="n">
        <v>0</v>
      </c>
    </row>
    <row r="272">
      <c r="A272" t="inlineStr">
        <is>
          <t>گلريز05</t>
        </is>
      </c>
      <c r="B272" t="inlineStr">
        <is>
          <t>اجاره گلريز پليمر قم14051026</t>
        </is>
      </c>
      <c r="C272" t="n">
        <v>0</v>
      </c>
      <c r="D272" t="n">
        <v>0</v>
      </c>
      <c r="E272" s="1" t="n">
        <v>0</v>
      </c>
      <c r="F272" t="n">
        <v>867800</v>
      </c>
      <c r="G272" t="n">
        <v>0</v>
      </c>
      <c r="H272" t="n">
        <v>867800</v>
      </c>
      <c r="I272" t="n">
        <v>0</v>
      </c>
      <c r="J272" t="n">
        <v>0</v>
      </c>
      <c r="K272" t="n">
        <v>867800</v>
      </c>
      <c r="L272" t="n">
        <v>0</v>
      </c>
      <c r="M272" t="n">
        <v>0</v>
      </c>
      <c r="N272" t="n">
        <v>0</v>
      </c>
      <c r="O272" t="n">
        <v>0</v>
      </c>
      <c r="R272" t="n">
        <v>1</v>
      </c>
      <c r="S272" t="n">
        <v>10000</v>
      </c>
      <c r="T272" t="n">
        <v>859750</v>
      </c>
      <c r="U272" t="n">
        <v>0</v>
      </c>
      <c r="V272" t="n">
        <v>0</v>
      </c>
      <c r="W272" t="n">
        <v>0</v>
      </c>
    </row>
    <row r="273">
      <c r="A273" t="inlineStr">
        <is>
          <t>صفروس607</t>
        </is>
      </c>
      <c r="B273" t="inlineStr">
        <is>
          <t>صكوك مرابحه فروس607-بدون ضامن</t>
        </is>
      </c>
      <c r="C273" t="n">
        <v>0</v>
      </c>
      <c r="D273" t="n">
        <v>0</v>
      </c>
      <c r="E273" s="1" t="n">
        <v>0</v>
      </c>
      <c r="F273" t="n">
        <v>1000000</v>
      </c>
      <c r="G273" t="n">
        <v>0</v>
      </c>
      <c r="H273" t="n">
        <v>1000000</v>
      </c>
      <c r="I273" t="n">
        <v>0</v>
      </c>
      <c r="J273" t="n">
        <v>0</v>
      </c>
      <c r="K273" t="n">
        <v>1000000</v>
      </c>
      <c r="L273" t="n">
        <v>0</v>
      </c>
      <c r="M273" t="n">
        <v>0</v>
      </c>
      <c r="N273" t="n">
        <v>0</v>
      </c>
      <c r="O273" t="n">
        <v>0</v>
      </c>
      <c r="R273" t="n">
        <v>1</v>
      </c>
      <c r="S273" t="n">
        <v>2250</v>
      </c>
      <c r="T273" t="n">
        <v>1000000</v>
      </c>
      <c r="U273" t="n">
        <v>1010000</v>
      </c>
      <c r="V273" t="n">
        <v>2250</v>
      </c>
      <c r="W273" t="n">
        <v>1</v>
      </c>
    </row>
    <row r="274">
      <c r="A274" t="inlineStr">
        <is>
          <t>زكوثر</t>
        </is>
      </c>
      <c r="B274" t="inlineStr">
        <is>
          <t>سرمايه گذاري كشاورزي كوثر</t>
        </is>
      </c>
      <c r="C274" t="n">
        <v>752</v>
      </c>
      <c r="D274" t="n">
        <v>4154342</v>
      </c>
      <c r="E274" s="1" t="n">
        <v>347156578440</v>
      </c>
      <c r="F274" t="n">
        <v>81920</v>
      </c>
      <c r="G274" t="n">
        <v>81000</v>
      </c>
      <c r="H274" t="n">
        <v>84210</v>
      </c>
      <c r="I274" t="n">
        <v>2290</v>
      </c>
      <c r="J274" t="n">
        <v>2.8</v>
      </c>
      <c r="K274" t="n">
        <v>83560</v>
      </c>
      <c r="L274" t="n">
        <v>1640</v>
      </c>
      <c r="M274" t="n">
        <v>2</v>
      </c>
      <c r="N274" t="n">
        <v>80500</v>
      </c>
      <c r="O274" t="n">
        <v>84370</v>
      </c>
      <c r="P274" t="n">
        <v>6364</v>
      </c>
      <c r="Q274" t="n">
        <v>13.13</v>
      </c>
      <c r="R274" t="n">
        <v>1</v>
      </c>
      <c r="S274" t="n">
        <v>1045</v>
      </c>
      <c r="T274" t="n">
        <v>84200</v>
      </c>
      <c r="U274" t="n">
        <v>84370</v>
      </c>
      <c r="V274" t="n">
        <v>13860</v>
      </c>
      <c r="W274" t="n">
        <v>5</v>
      </c>
    </row>
    <row r="275">
      <c r="A275" t="inlineStr">
        <is>
          <t>لبوتان</t>
        </is>
      </c>
      <c r="B275" t="inlineStr">
        <is>
          <t>گروه‌صنعتي‌بوتان‌</t>
        </is>
      </c>
      <c r="C275" t="n">
        <v>619</v>
      </c>
      <c r="D275" t="n">
        <v>20724818</v>
      </c>
      <c r="E275" s="1" t="n">
        <v>87476612630</v>
      </c>
      <c r="F275" t="n">
        <v>4300</v>
      </c>
      <c r="G275" t="n">
        <v>4200</v>
      </c>
      <c r="H275" t="n">
        <v>4280</v>
      </c>
      <c r="I275" t="n">
        <v>-20</v>
      </c>
      <c r="J275" t="n">
        <v>-0.47</v>
      </c>
      <c r="K275" t="n">
        <v>4220</v>
      </c>
      <c r="L275" t="n">
        <v>-80</v>
      </c>
      <c r="M275" t="n">
        <v>-1.86</v>
      </c>
      <c r="N275" t="n">
        <v>4180</v>
      </c>
      <c r="O275" t="n">
        <v>4390</v>
      </c>
      <c r="P275" t="n">
        <v>849</v>
      </c>
      <c r="Q275" t="n">
        <v>4.97</v>
      </c>
      <c r="R275" t="n">
        <v>2</v>
      </c>
      <c r="S275" t="n">
        <v>93111</v>
      </c>
      <c r="T275" t="n">
        <v>4220</v>
      </c>
      <c r="U275" t="n">
        <v>4290</v>
      </c>
      <c r="V275" t="n">
        <v>37983</v>
      </c>
      <c r="W275" t="n">
        <v>3</v>
      </c>
    </row>
    <row r="276">
      <c r="A276" t="inlineStr">
        <is>
          <t>ختوقا</t>
        </is>
      </c>
      <c r="B276" t="inlineStr">
        <is>
          <t>قطعات‌ اتومبيل‌ ايران‌</t>
        </is>
      </c>
      <c r="C276" t="n">
        <v>883</v>
      </c>
      <c r="D276" t="n">
        <v>21885500</v>
      </c>
      <c r="E276" s="1" t="n">
        <v>123595976940</v>
      </c>
      <c r="F276" t="n">
        <v>5530</v>
      </c>
      <c r="G276" t="n">
        <v>5680</v>
      </c>
      <c r="H276" t="n">
        <v>5690</v>
      </c>
      <c r="I276" t="n">
        <v>160</v>
      </c>
      <c r="J276" t="n">
        <v>2.89</v>
      </c>
      <c r="K276" t="n">
        <v>5650</v>
      </c>
      <c r="L276" t="n">
        <v>120</v>
      </c>
      <c r="M276" t="n">
        <v>2.17</v>
      </c>
      <c r="N276" t="n">
        <v>5490</v>
      </c>
      <c r="O276" t="n">
        <v>5690</v>
      </c>
      <c r="P276" t="n">
        <v>127</v>
      </c>
      <c r="Q276" t="n">
        <v>44.49</v>
      </c>
      <c r="R276" t="n">
        <v>4</v>
      </c>
      <c r="S276" t="n">
        <v>374706</v>
      </c>
      <c r="T276" t="n">
        <v>5690</v>
      </c>
      <c r="U276" t="n">
        <v>5810</v>
      </c>
      <c r="V276" t="n">
        <v>300000</v>
      </c>
      <c r="W276" t="n">
        <v>1</v>
      </c>
    </row>
    <row r="277">
      <c r="A277" t="inlineStr">
        <is>
          <t>كرمان5123</t>
        </is>
      </c>
      <c r="B277" t="inlineStr">
        <is>
          <t>مرابحه كرمان موتور-تاك051223</t>
        </is>
      </c>
      <c r="C277" t="n">
        <v>0</v>
      </c>
      <c r="D277" t="n">
        <v>0</v>
      </c>
      <c r="E277" s="1" t="n">
        <v>0</v>
      </c>
      <c r="F277" t="n">
        <v>1000000</v>
      </c>
      <c r="G277" t="n">
        <v>0</v>
      </c>
      <c r="H277" t="n">
        <v>1000000</v>
      </c>
      <c r="I277" t="n">
        <v>0</v>
      </c>
      <c r="J277" t="n">
        <v>0</v>
      </c>
      <c r="K277" t="n">
        <v>1000000</v>
      </c>
      <c r="L277" t="n">
        <v>0</v>
      </c>
      <c r="M277" t="n">
        <v>0</v>
      </c>
      <c r="N277" t="n">
        <v>0</v>
      </c>
      <c r="O277" t="n">
        <v>0</v>
      </c>
      <c r="R277" t="n">
        <v>1</v>
      </c>
      <c r="S277" t="n">
        <v>5000</v>
      </c>
      <c r="T277" t="n">
        <v>1000000</v>
      </c>
      <c r="U277" t="n">
        <v>1010000</v>
      </c>
      <c r="V277" t="n">
        <v>5000</v>
      </c>
      <c r="W277" t="n">
        <v>1</v>
      </c>
    </row>
    <row r="278">
      <c r="A278" t="inlineStr">
        <is>
          <t>پيشرو07</t>
        </is>
      </c>
      <c r="B278" t="inlineStr">
        <is>
          <t xml:space="preserve">مرابحه اورند پيشرو070403	</t>
        </is>
      </c>
      <c r="C278" t="n">
        <v>0</v>
      </c>
      <c r="D278" t="n">
        <v>0</v>
      </c>
      <c r="E278" s="1" t="n">
        <v>0</v>
      </c>
      <c r="F278" t="n">
        <v>902500</v>
      </c>
      <c r="G278" t="n">
        <v>0</v>
      </c>
      <c r="H278" t="n">
        <v>902500</v>
      </c>
      <c r="I278" t="n">
        <v>0</v>
      </c>
      <c r="J278" t="n">
        <v>0</v>
      </c>
      <c r="K278" t="n">
        <v>902500</v>
      </c>
      <c r="L278" t="n">
        <v>0</v>
      </c>
      <c r="M278" t="n">
        <v>0</v>
      </c>
      <c r="N278" t="n">
        <v>0</v>
      </c>
      <c r="O278" t="n">
        <v>0</v>
      </c>
      <c r="R278" t="n">
        <v>1</v>
      </c>
      <c r="S278" t="n">
        <v>5000</v>
      </c>
      <c r="T278" t="n">
        <v>902500</v>
      </c>
      <c r="U278" t="n">
        <v>911500</v>
      </c>
      <c r="V278" t="n">
        <v>5000</v>
      </c>
      <c r="W278" t="n">
        <v>1</v>
      </c>
    </row>
    <row r="279">
      <c r="A279" t="inlineStr">
        <is>
          <t>خگستر3</t>
        </is>
      </c>
      <c r="B279" t="inlineStr">
        <is>
          <t>گسترش‌سرمايه‌گذاري‌ايران‌خودرو</t>
        </is>
      </c>
      <c r="C279" t="n">
        <v>151</v>
      </c>
      <c r="D279" t="n">
        <v>18302366</v>
      </c>
      <c r="E279" s="1" t="n">
        <v>73392487660</v>
      </c>
      <c r="F279" t="n">
        <v>3920</v>
      </c>
      <c r="G279" t="n">
        <v>4010</v>
      </c>
      <c r="H279" t="n">
        <v>4010</v>
      </c>
      <c r="I279" t="n">
        <v>90</v>
      </c>
      <c r="J279" t="n">
        <v>2.3</v>
      </c>
      <c r="K279" t="n">
        <v>4010</v>
      </c>
      <c r="L279" t="n">
        <v>90</v>
      </c>
      <c r="M279" t="n">
        <v>2.3</v>
      </c>
      <c r="N279" t="n">
        <v>4010</v>
      </c>
      <c r="O279" t="n">
        <v>4010</v>
      </c>
      <c r="P279" t="n">
        <v>88</v>
      </c>
      <c r="Q279" t="n">
        <v>45.57</v>
      </c>
      <c r="R279" t="n">
        <v>66</v>
      </c>
      <c r="S279" t="n">
        <v>18445251</v>
      </c>
      <c r="T279" t="n">
        <v>4010</v>
      </c>
      <c r="U279" t="n">
        <v>0</v>
      </c>
      <c r="V279" t="n">
        <v>0</v>
      </c>
      <c r="W279" t="n">
        <v>0</v>
      </c>
    </row>
    <row r="280">
      <c r="A280" t="inlineStr">
        <is>
          <t>اراد304</t>
        </is>
      </c>
      <c r="B280" t="inlineStr">
        <is>
          <t>مرابحه عام دولت304-ش.خ080711</t>
        </is>
      </c>
      <c r="C280" t="n">
        <v>42</v>
      </c>
      <c r="D280" t="n">
        <v>39240000</v>
      </c>
      <c r="E280" s="1" t="n">
        <v>29037207700000</v>
      </c>
      <c r="F280" t="n">
        <v>740560</v>
      </c>
      <c r="G280" t="n">
        <v>740000</v>
      </c>
      <c r="H280" t="n">
        <v>739990</v>
      </c>
      <c r="I280" t="n">
        <v>-570</v>
      </c>
      <c r="J280" t="n">
        <v>-0.08</v>
      </c>
      <c r="K280" t="n">
        <v>739990</v>
      </c>
      <c r="L280" t="n">
        <v>-570</v>
      </c>
      <c r="M280" t="n">
        <v>-0.08</v>
      </c>
      <c r="N280" t="n">
        <v>739990</v>
      </c>
      <c r="O280" t="n">
        <v>740000</v>
      </c>
      <c r="R280" t="n">
        <v>1</v>
      </c>
      <c r="S280" t="n">
        <v>1000000</v>
      </c>
      <c r="T280" t="n">
        <v>731010</v>
      </c>
      <c r="U280" t="n">
        <v>740000</v>
      </c>
      <c r="V280" t="n">
        <v>9990000</v>
      </c>
      <c r="W280" t="n">
        <v>10</v>
      </c>
    </row>
    <row r="281">
      <c r="A281" t="inlineStr">
        <is>
          <t>اراد2204</t>
        </is>
      </c>
      <c r="B281" t="inlineStr">
        <is>
          <t>مرابحه دولت عام220-ش.خ070303</t>
        </is>
      </c>
      <c r="C281" t="n">
        <v>1</v>
      </c>
      <c r="D281" t="n">
        <v>9081000</v>
      </c>
      <c r="E281" s="1" t="n">
        <v>7506254709000</v>
      </c>
      <c r="F281" t="n">
        <v>848540</v>
      </c>
      <c r="G281" t="n">
        <v>826589</v>
      </c>
      <c r="H281" t="n">
        <v>826589</v>
      </c>
      <c r="I281" t="n">
        <v>-21951</v>
      </c>
      <c r="J281" t="n">
        <v>-2.59</v>
      </c>
      <c r="K281" t="n">
        <v>826589</v>
      </c>
      <c r="L281" t="n">
        <v>-21951</v>
      </c>
      <c r="M281" t="n">
        <v>-2.59</v>
      </c>
      <c r="N281" t="n">
        <v>826589</v>
      </c>
      <c r="O281" t="n">
        <v>826589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همگام</t>
        </is>
      </c>
      <c r="B282" t="inlineStr">
        <is>
          <t>صندوق س. م.اوراق دولتي همگام-د</t>
        </is>
      </c>
      <c r="C282" t="n">
        <v>14</v>
      </c>
      <c r="D282" t="n">
        <v>811067</v>
      </c>
      <c r="E282" s="1" t="n">
        <v>9944579310</v>
      </c>
      <c r="F282" t="n">
        <v>12245</v>
      </c>
      <c r="G282" t="n">
        <v>12262</v>
      </c>
      <c r="H282" t="n">
        <v>12261</v>
      </c>
      <c r="I282" t="n">
        <v>16</v>
      </c>
      <c r="J282" t="n">
        <v>0.13</v>
      </c>
      <c r="K282" t="n">
        <v>12261</v>
      </c>
      <c r="L282" t="n">
        <v>16</v>
      </c>
      <c r="M282" t="n">
        <v>0.13</v>
      </c>
      <c r="N282" t="n">
        <v>12261</v>
      </c>
      <c r="O282" t="n">
        <v>12262</v>
      </c>
      <c r="R282" t="n">
        <v>1</v>
      </c>
      <c r="S282" t="n">
        <v>20275926</v>
      </c>
      <c r="T282" t="n">
        <v>12261</v>
      </c>
      <c r="U282" t="n">
        <v>12262</v>
      </c>
      <c r="V282" t="n">
        <v>1913177</v>
      </c>
      <c r="W282" t="n">
        <v>1</v>
      </c>
    </row>
    <row r="283">
      <c r="A283" t="inlineStr">
        <is>
          <t>كهمدا</t>
        </is>
      </c>
      <c r="B283" t="inlineStr">
        <is>
          <t>شيشه‌ همدان‌</t>
        </is>
      </c>
      <c r="C283" t="n">
        <v>387</v>
      </c>
      <c r="D283" t="n">
        <v>31465809</v>
      </c>
      <c r="E283" s="1" t="n">
        <v>171488659050</v>
      </c>
      <c r="F283" t="n">
        <v>5300</v>
      </c>
      <c r="G283" t="n">
        <v>5450</v>
      </c>
      <c r="H283" t="n">
        <v>5450</v>
      </c>
      <c r="I283" t="n">
        <v>150</v>
      </c>
      <c r="J283" t="n">
        <v>2.83</v>
      </c>
      <c r="K283" t="n">
        <v>5450</v>
      </c>
      <c r="L283" t="n">
        <v>150</v>
      </c>
      <c r="M283" t="n">
        <v>2.83</v>
      </c>
      <c r="N283" t="n">
        <v>5450</v>
      </c>
      <c r="O283" t="n">
        <v>5450</v>
      </c>
      <c r="P283" t="n">
        <v>981</v>
      </c>
      <c r="Q283" t="n">
        <v>5.56</v>
      </c>
      <c r="R283" t="n">
        <v>24</v>
      </c>
      <c r="S283" t="n">
        <v>1740811</v>
      </c>
      <c r="T283" t="n">
        <v>5450</v>
      </c>
      <c r="U283" t="n">
        <v>5460</v>
      </c>
      <c r="V283" t="n">
        <v>1000</v>
      </c>
      <c r="W283" t="n">
        <v>1</v>
      </c>
    </row>
    <row r="284">
      <c r="A284" t="inlineStr">
        <is>
          <t>مهد06</t>
        </is>
      </c>
      <c r="B284" t="inlineStr">
        <is>
          <t xml:space="preserve">اجاره مهد س.خاورميانه14060715	</t>
        </is>
      </c>
      <c r="C284" t="n">
        <v>0</v>
      </c>
      <c r="D284" t="n">
        <v>0</v>
      </c>
      <c r="E284" s="1" t="n">
        <v>0</v>
      </c>
      <c r="F284" t="n">
        <v>1000000</v>
      </c>
      <c r="G284" t="n">
        <v>0</v>
      </c>
      <c r="H284" t="n">
        <v>1000000</v>
      </c>
      <c r="I284" t="n">
        <v>0</v>
      </c>
      <c r="J284" t="n">
        <v>0</v>
      </c>
      <c r="K284" t="n">
        <v>1000000</v>
      </c>
      <c r="L284" t="n">
        <v>0</v>
      </c>
      <c r="M284" t="n">
        <v>0</v>
      </c>
      <c r="N284" t="n">
        <v>0</v>
      </c>
      <c r="O284" t="n">
        <v>0</v>
      </c>
      <c r="R284" t="n">
        <v>1</v>
      </c>
      <c r="S284" t="n">
        <v>5000</v>
      </c>
      <c r="T284" t="n">
        <v>997000</v>
      </c>
      <c r="U284" t="n">
        <v>1005000</v>
      </c>
      <c r="V284" t="n">
        <v>5000</v>
      </c>
      <c r="W284" t="n">
        <v>1</v>
      </c>
    </row>
    <row r="285">
      <c r="A285" t="inlineStr">
        <is>
          <t>شميم</t>
        </is>
      </c>
      <c r="B285" t="inlineStr">
        <is>
          <t>صندوق س.درآمدثابت شميم تابان-د</t>
        </is>
      </c>
      <c r="C285" t="n">
        <v>242</v>
      </c>
      <c r="D285" t="n">
        <v>172475483</v>
      </c>
      <c r="E285" s="1" t="n">
        <v>3238333276287</v>
      </c>
      <c r="F285" t="n">
        <v>18751</v>
      </c>
      <c r="G285" t="n">
        <v>18775</v>
      </c>
      <c r="H285" t="n">
        <v>18775</v>
      </c>
      <c r="I285" t="n">
        <v>24</v>
      </c>
      <c r="J285" t="n">
        <v>0.13</v>
      </c>
      <c r="K285" t="n">
        <v>18776</v>
      </c>
      <c r="L285" t="n">
        <v>25</v>
      </c>
      <c r="M285" t="n">
        <v>0.13</v>
      </c>
      <c r="N285" t="n">
        <v>18775</v>
      </c>
      <c r="O285" t="n">
        <v>18776</v>
      </c>
      <c r="R285" t="n">
        <v>1</v>
      </c>
      <c r="S285" t="n">
        <v>298733621</v>
      </c>
      <c r="T285" t="n">
        <v>18775</v>
      </c>
      <c r="U285" t="n">
        <v>18776</v>
      </c>
      <c r="V285" t="n">
        <v>60000000</v>
      </c>
      <c r="W285" t="n">
        <v>1</v>
      </c>
    </row>
    <row r="286">
      <c r="A286" t="inlineStr">
        <is>
          <t>بسپار06</t>
        </is>
      </c>
      <c r="B286" t="inlineStr">
        <is>
          <t>مرابحه بسپارشيمي سپيدان061020</t>
        </is>
      </c>
      <c r="C286" t="n">
        <v>0</v>
      </c>
      <c r="D286" t="n">
        <v>0</v>
      </c>
      <c r="E286" s="1" t="n">
        <v>0</v>
      </c>
      <c r="F286" t="n">
        <v>872410</v>
      </c>
      <c r="G286" t="n">
        <v>0</v>
      </c>
      <c r="H286" t="n">
        <v>872410</v>
      </c>
      <c r="I286" t="n">
        <v>0</v>
      </c>
      <c r="J286" t="n">
        <v>0</v>
      </c>
      <c r="K286" t="n">
        <v>872410</v>
      </c>
      <c r="L286" t="n">
        <v>0</v>
      </c>
      <c r="M286" t="n">
        <v>0</v>
      </c>
      <c r="N286" t="n">
        <v>0</v>
      </c>
      <c r="O286" t="n">
        <v>0</v>
      </c>
      <c r="R286" t="n">
        <v>1</v>
      </c>
      <c r="S286" t="n">
        <v>20000</v>
      </c>
      <c r="T286" t="n">
        <v>863800</v>
      </c>
      <c r="U286" t="n">
        <v>0</v>
      </c>
      <c r="V286" t="n">
        <v>0</v>
      </c>
      <c r="W286" t="n">
        <v>0</v>
      </c>
    </row>
    <row r="287">
      <c r="A287" t="inlineStr">
        <is>
          <t>عزعفران</t>
        </is>
      </c>
      <c r="B287" t="inlineStr">
        <is>
          <t>سلف موازي زعفران نگين</t>
        </is>
      </c>
      <c r="C287" t="n">
        <v>0</v>
      </c>
      <c r="D287" t="n">
        <v>0</v>
      </c>
      <c r="E287" s="1" t="n">
        <v>0</v>
      </c>
      <c r="F287" t="n">
        <v>2435000</v>
      </c>
      <c r="G287" t="n">
        <v>0</v>
      </c>
      <c r="H287" t="n">
        <v>2435000</v>
      </c>
      <c r="I287" t="n">
        <v>0</v>
      </c>
      <c r="J287" t="n">
        <v>0</v>
      </c>
      <c r="K287" t="n">
        <v>2435000</v>
      </c>
      <c r="L287" t="n">
        <v>0</v>
      </c>
      <c r="M287" t="n">
        <v>0</v>
      </c>
      <c r="N287" t="n">
        <v>0</v>
      </c>
      <c r="O287" t="n">
        <v>0</v>
      </c>
      <c r="R287" t="n">
        <v>1</v>
      </c>
      <c r="S287" t="n">
        <v>19892</v>
      </c>
      <c r="T287" t="n">
        <v>2435000</v>
      </c>
      <c r="U287" t="n">
        <v>2480000</v>
      </c>
      <c r="V287" t="n">
        <v>20350</v>
      </c>
      <c r="W287" t="n">
        <v>1</v>
      </c>
    </row>
    <row r="288">
      <c r="A288" t="inlineStr">
        <is>
          <t>صاميا051</t>
        </is>
      </c>
      <c r="B288" t="inlineStr">
        <is>
          <t>صكوك مرابحه خزاميا051-3ماهه18%</t>
        </is>
      </c>
      <c r="C288" t="n">
        <v>0</v>
      </c>
      <c r="D288" t="n">
        <v>0</v>
      </c>
      <c r="E288" s="1" t="n">
        <v>0</v>
      </c>
      <c r="F288" t="n">
        <v>1010000</v>
      </c>
      <c r="G288" t="n">
        <v>0</v>
      </c>
      <c r="H288" t="n">
        <v>1010000</v>
      </c>
      <c r="I288" t="n">
        <v>0</v>
      </c>
      <c r="J288" t="n">
        <v>0</v>
      </c>
      <c r="K288" t="n">
        <v>1010000</v>
      </c>
      <c r="L288" t="n">
        <v>0</v>
      </c>
      <c r="M288" t="n">
        <v>0</v>
      </c>
      <c r="N288" t="n">
        <v>0</v>
      </c>
      <c r="O288" t="n">
        <v>0</v>
      </c>
      <c r="R288" t="n">
        <v>1</v>
      </c>
      <c r="S288" t="n">
        <v>10000</v>
      </c>
      <c r="T288" t="n">
        <v>1003000</v>
      </c>
      <c r="U288" t="n">
        <v>1012000</v>
      </c>
      <c r="V288" t="n">
        <v>5000</v>
      </c>
      <c r="W288" t="n">
        <v>1</v>
      </c>
    </row>
    <row r="289">
      <c r="A289" t="inlineStr">
        <is>
          <t>طبيعت062</t>
        </is>
      </c>
      <c r="B289" t="inlineStr">
        <is>
          <t>مرابحه طبيعت سبز-كيميا060710</t>
        </is>
      </c>
      <c r="C289" t="n">
        <v>0</v>
      </c>
      <c r="D289" t="n">
        <v>0</v>
      </c>
      <c r="E289" s="1" t="n">
        <v>0</v>
      </c>
      <c r="F289" t="n">
        <v>971000</v>
      </c>
      <c r="G289" t="n">
        <v>0</v>
      </c>
      <c r="H289" t="n">
        <v>971000</v>
      </c>
      <c r="I289" t="n">
        <v>0</v>
      </c>
      <c r="J289" t="n">
        <v>0</v>
      </c>
      <c r="K289" t="n">
        <v>971000</v>
      </c>
      <c r="L289" t="n">
        <v>0</v>
      </c>
      <c r="M289" t="n">
        <v>0</v>
      </c>
      <c r="N289" t="n">
        <v>0</v>
      </c>
      <c r="O289" t="n">
        <v>0</v>
      </c>
      <c r="R289" t="n">
        <v>1</v>
      </c>
      <c r="S289" t="n">
        <v>5000</v>
      </c>
      <c r="T289" t="n">
        <v>999990</v>
      </c>
      <c r="U289" t="n">
        <v>1000100</v>
      </c>
      <c r="V289" t="n">
        <v>5000</v>
      </c>
      <c r="W289" t="n">
        <v>1</v>
      </c>
    </row>
    <row r="290">
      <c r="A290" t="inlineStr">
        <is>
          <t>وليز</t>
        </is>
      </c>
      <c r="B290" t="inlineStr">
        <is>
          <t>ليزينگ ايران</t>
        </is>
      </c>
      <c r="C290" t="n">
        <v>532</v>
      </c>
      <c r="D290" t="n">
        <v>40507772</v>
      </c>
      <c r="E290" s="1" t="n">
        <v>124756176520</v>
      </c>
      <c r="F290" t="n">
        <v>3080</v>
      </c>
      <c r="G290" t="n">
        <v>3080</v>
      </c>
      <c r="H290" t="n">
        <v>3170</v>
      </c>
      <c r="I290" t="n">
        <v>90</v>
      </c>
      <c r="J290" t="n">
        <v>2.92</v>
      </c>
      <c r="K290" t="n">
        <v>3080</v>
      </c>
      <c r="L290" t="n">
        <v>0</v>
      </c>
      <c r="M290" t="n">
        <v>0</v>
      </c>
      <c r="N290" t="n">
        <v>2990</v>
      </c>
      <c r="O290" t="n">
        <v>3170</v>
      </c>
      <c r="P290" t="n">
        <v>458</v>
      </c>
      <c r="Q290" t="n">
        <v>6.72</v>
      </c>
      <c r="R290" t="n">
        <v>59</v>
      </c>
      <c r="S290" t="n">
        <v>16691276</v>
      </c>
      <c r="T290" t="n">
        <v>3170</v>
      </c>
      <c r="U290" t="n">
        <v>3260</v>
      </c>
      <c r="V290" t="n">
        <v>6806</v>
      </c>
      <c r="W290" t="n">
        <v>2</v>
      </c>
    </row>
    <row r="291">
      <c r="A291" t="inlineStr">
        <is>
          <t>فنورد3</t>
        </is>
      </c>
      <c r="B291" t="inlineStr">
        <is>
          <t>نوردوقطعات‌ فولادي‌</t>
        </is>
      </c>
      <c r="C291" t="n">
        <v>6</v>
      </c>
      <c r="D291" t="n">
        <v>21846</v>
      </c>
      <c r="E291" s="1" t="n">
        <v>240306000</v>
      </c>
      <c r="F291" t="n">
        <v>11230</v>
      </c>
      <c r="G291" t="n">
        <v>11000</v>
      </c>
      <c r="H291" t="n">
        <v>11000</v>
      </c>
      <c r="I291" t="n">
        <v>-230</v>
      </c>
      <c r="J291" t="n">
        <v>-2.05</v>
      </c>
      <c r="K291" t="n">
        <v>11000</v>
      </c>
      <c r="L291" t="n">
        <v>-230</v>
      </c>
      <c r="M291" t="n">
        <v>-2.05</v>
      </c>
      <c r="N291" t="n">
        <v>11000</v>
      </c>
      <c r="O291" t="n">
        <v>11000</v>
      </c>
      <c r="P291" t="n">
        <v>1550</v>
      </c>
      <c r="Q291" t="n">
        <v>7.1</v>
      </c>
      <c r="R291" t="n">
        <v>0</v>
      </c>
      <c r="S291" t="n">
        <v>0</v>
      </c>
      <c r="T291" t="n">
        <v>0</v>
      </c>
      <c r="U291" t="n">
        <v>11000</v>
      </c>
      <c r="V291" t="n">
        <v>203154</v>
      </c>
      <c r="W291" t="n">
        <v>5</v>
      </c>
    </row>
    <row r="292">
      <c r="A292" t="inlineStr">
        <is>
          <t>عغدير4</t>
        </is>
      </c>
      <c r="B292" t="inlineStr">
        <is>
          <t>سلف آهن اسفنجي غدير</t>
        </is>
      </c>
      <c r="C292" t="n">
        <v>0</v>
      </c>
      <c r="D292" t="n">
        <v>0</v>
      </c>
      <c r="E292" s="1" t="n">
        <v>0</v>
      </c>
      <c r="F292" t="n">
        <v>2918730</v>
      </c>
      <c r="G292" t="n">
        <v>0</v>
      </c>
      <c r="H292" t="n">
        <v>2918730</v>
      </c>
      <c r="I292" t="n">
        <v>0</v>
      </c>
      <c r="J292" t="n">
        <v>0</v>
      </c>
      <c r="K292" t="n">
        <v>2918730</v>
      </c>
      <c r="L292" t="n">
        <v>0</v>
      </c>
      <c r="M292" t="n">
        <v>0</v>
      </c>
      <c r="N292" t="n">
        <v>0</v>
      </c>
      <c r="O292" t="n">
        <v>0</v>
      </c>
      <c r="R292" t="n">
        <v>1</v>
      </c>
      <c r="S292" t="n">
        <v>38528</v>
      </c>
      <c r="T292" t="n">
        <v>2918730</v>
      </c>
      <c r="U292" t="n">
        <v>2977105</v>
      </c>
      <c r="V292" t="n">
        <v>38528</v>
      </c>
      <c r="W292" t="n">
        <v>1</v>
      </c>
    </row>
    <row r="293">
      <c r="A293" t="inlineStr">
        <is>
          <t>دسبحان2</t>
        </is>
      </c>
      <c r="B293" t="inlineStr">
        <is>
          <t>سبحان دارو</t>
        </is>
      </c>
      <c r="C293" t="n">
        <v>1</v>
      </c>
      <c r="D293" t="n">
        <v>99999999</v>
      </c>
      <c r="E293" s="1" t="n">
        <v>1444999985550</v>
      </c>
      <c r="F293" t="n">
        <v>14030</v>
      </c>
      <c r="G293" t="n">
        <v>14450</v>
      </c>
      <c r="H293" t="n">
        <v>14450</v>
      </c>
      <c r="I293" t="n">
        <v>420</v>
      </c>
      <c r="J293" t="n">
        <v>2.99</v>
      </c>
      <c r="K293" t="n">
        <v>14450</v>
      </c>
      <c r="L293" t="n">
        <v>420</v>
      </c>
      <c r="M293" t="n">
        <v>2.99</v>
      </c>
      <c r="N293" t="n">
        <v>14450</v>
      </c>
      <c r="O293" t="n">
        <v>14450</v>
      </c>
      <c r="P293" t="n">
        <v>1454</v>
      </c>
      <c r="Q293" t="n">
        <v>9.94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قنقش</t>
        </is>
      </c>
      <c r="B294" t="inlineStr">
        <is>
          <t>قند نقش جهان</t>
        </is>
      </c>
      <c r="C294" t="n">
        <v>359</v>
      </c>
      <c r="D294" t="n">
        <v>36381155</v>
      </c>
      <c r="E294" s="1" t="n">
        <v>63924527884</v>
      </c>
      <c r="F294" t="n">
        <v>1738</v>
      </c>
      <c r="G294" t="n">
        <v>1770</v>
      </c>
      <c r="H294" t="n">
        <v>1790</v>
      </c>
      <c r="I294" t="n">
        <v>52</v>
      </c>
      <c r="J294" t="n">
        <v>2.99</v>
      </c>
      <c r="K294" t="n">
        <v>1757</v>
      </c>
      <c r="L294" t="n">
        <v>19</v>
      </c>
      <c r="M294" t="n">
        <v>1.09</v>
      </c>
      <c r="N294" t="n">
        <v>1686</v>
      </c>
      <c r="O294" t="n">
        <v>1790</v>
      </c>
      <c r="P294" t="n">
        <v>-31</v>
      </c>
      <c r="Q294" t="n">
        <v>-56.68</v>
      </c>
      <c r="R294" t="n">
        <v>4</v>
      </c>
      <c r="S294" t="n">
        <v>1962168</v>
      </c>
      <c r="T294" t="n">
        <v>1790</v>
      </c>
      <c r="U294" t="n">
        <v>1797</v>
      </c>
      <c r="V294" t="n">
        <v>496000</v>
      </c>
      <c r="W294" t="n">
        <v>1</v>
      </c>
    </row>
    <row r="295">
      <c r="A295" t="inlineStr">
        <is>
          <t>ساينا</t>
        </is>
      </c>
      <c r="B295" t="inlineStr">
        <is>
          <t>صنايع بهداشتي ساينا</t>
        </is>
      </c>
      <c r="C295" t="n">
        <v>1738</v>
      </c>
      <c r="D295" t="n">
        <v>47520829</v>
      </c>
      <c r="E295" s="1" t="n">
        <v>487062945360</v>
      </c>
      <c r="F295" t="n">
        <v>10520</v>
      </c>
      <c r="G295" t="n">
        <v>10330</v>
      </c>
      <c r="H295" t="n">
        <v>10340</v>
      </c>
      <c r="I295" t="n">
        <v>-180</v>
      </c>
      <c r="J295" t="n">
        <v>-1.71</v>
      </c>
      <c r="K295" t="n">
        <v>10250</v>
      </c>
      <c r="L295" t="n">
        <v>-270</v>
      </c>
      <c r="M295" t="n">
        <v>-2.57</v>
      </c>
      <c r="N295" t="n">
        <v>10210</v>
      </c>
      <c r="O295" t="n">
        <v>10810</v>
      </c>
      <c r="P295" t="n">
        <v>1820</v>
      </c>
      <c r="Q295" t="n">
        <v>5.63</v>
      </c>
      <c r="R295" t="n">
        <v>1</v>
      </c>
      <c r="S295" t="n">
        <v>13000</v>
      </c>
      <c r="T295" t="n">
        <v>10310</v>
      </c>
      <c r="U295" t="n">
        <v>10340</v>
      </c>
      <c r="V295" t="n">
        <v>250</v>
      </c>
      <c r="W295" t="n">
        <v>1</v>
      </c>
    </row>
    <row r="296">
      <c r="A296" t="inlineStr">
        <is>
          <t>صفارس730</t>
        </is>
      </c>
      <c r="B296" t="inlineStr">
        <is>
          <t>صكوك اجاره فارس730-بدون ضامن</t>
        </is>
      </c>
      <c r="C296" t="n">
        <v>0</v>
      </c>
      <c r="D296" t="n">
        <v>0</v>
      </c>
      <c r="E296" s="1" t="n">
        <v>0</v>
      </c>
      <c r="F296" t="n">
        <v>931430</v>
      </c>
      <c r="G296" t="n">
        <v>0</v>
      </c>
      <c r="H296" t="n">
        <v>931430</v>
      </c>
      <c r="I296" t="n">
        <v>0</v>
      </c>
      <c r="J296" t="n">
        <v>0</v>
      </c>
      <c r="K296" t="n">
        <v>931430</v>
      </c>
      <c r="L296" t="n">
        <v>0</v>
      </c>
      <c r="M296" t="n">
        <v>0</v>
      </c>
      <c r="N296" t="n">
        <v>0</v>
      </c>
      <c r="O296" t="n">
        <v>0</v>
      </c>
      <c r="R296" t="n">
        <v>1</v>
      </c>
      <c r="S296" t="n">
        <v>20000</v>
      </c>
      <c r="T296" t="n">
        <v>931429</v>
      </c>
      <c r="U296" t="n">
        <v>940428</v>
      </c>
      <c r="V296" t="n">
        <v>20000</v>
      </c>
      <c r="W296" t="n">
        <v>1</v>
      </c>
    </row>
    <row r="297">
      <c r="A297" t="inlineStr">
        <is>
          <t>عگهر3</t>
        </is>
      </c>
      <c r="B297" t="inlineStr">
        <is>
          <t>سلف آهن اسفنجي توسعه گل گهر</t>
        </is>
      </c>
      <c r="C297" t="n">
        <v>0</v>
      </c>
      <c r="D297" t="n">
        <v>0</v>
      </c>
      <c r="E297" s="1" t="n">
        <v>0</v>
      </c>
      <c r="F297" t="n">
        <v>2382330</v>
      </c>
      <c r="G297" t="n">
        <v>0</v>
      </c>
      <c r="H297" t="n">
        <v>2382330</v>
      </c>
      <c r="I297" t="n">
        <v>0</v>
      </c>
      <c r="J297" t="n">
        <v>0</v>
      </c>
      <c r="K297" t="n">
        <v>2382330</v>
      </c>
      <c r="L297" t="n">
        <v>0</v>
      </c>
      <c r="M297" t="n">
        <v>0</v>
      </c>
      <c r="N297" t="n">
        <v>0</v>
      </c>
      <c r="O297" t="n">
        <v>0</v>
      </c>
      <c r="R297" t="n">
        <v>1</v>
      </c>
      <c r="S297" t="n">
        <v>41975</v>
      </c>
      <c r="T297" t="n">
        <v>2818851</v>
      </c>
      <c r="U297" t="n">
        <v>0</v>
      </c>
      <c r="V297" t="n">
        <v>0</v>
      </c>
      <c r="W297" t="n">
        <v>0</v>
      </c>
    </row>
    <row r="298">
      <c r="A298" t="inlineStr">
        <is>
          <t>ثرود3</t>
        </is>
      </c>
      <c r="B298" t="inlineStr">
        <is>
          <t>سرمايه‌گذاري مسكن زاينده رود</t>
        </is>
      </c>
      <c r="C298" t="n">
        <v>3</v>
      </c>
      <c r="D298" t="n">
        <v>2700</v>
      </c>
      <c r="E298" s="1" t="n">
        <v>14229000</v>
      </c>
      <c r="F298" t="n">
        <v>5340</v>
      </c>
      <c r="G298" t="n">
        <v>5270</v>
      </c>
      <c r="H298" t="n">
        <v>5270</v>
      </c>
      <c r="I298" t="n">
        <v>-70</v>
      </c>
      <c r="J298" t="n">
        <v>-1.31</v>
      </c>
      <c r="K298" t="n">
        <v>5270</v>
      </c>
      <c r="L298" t="n">
        <v>-70</v>
      </c>
      <c r="M298" t="n">
        <v>-1.31</v>
      </c>
      <c r="N298" t="n">
        <v>5270</v>
      </c>
      <c r="O298" t="n">
        <v>5270</v>
      </c>
      <c r="P298" t="n">
        <v>595</v>
      </c>
      <c r="Q298" t="n">
        <v>8.859999999999999</v>
      </c>
      <c r="R298" t="n">
        <v>1</v>
      </c>
      <c r="S298" t="n">
        <v>4300</v>
      </c>
      <c r="T298" t="n">
        <v>5270</v>
      </c>
      <c r="U298" t="n">
        <v>0</v>
      </c>
      <c r="V298" t="n">
        <v>0</v>
      </c>
      <c r="W298" t="n">
        <v>0</v>
      </c>
    </row>
    <row r="299">
      <c r="A299" t="inlineStr">
        <is>
          <t>لوتوس3</t>
        </is>
      </c>
      <c r="B299" t="inlineStr">
        <is>
          <t>تامين سرمايه لوتوس پارسيان</t>
        </is>
      </c>
      <c r="C299" t="n">
        <v>2</v>
      </c>
      <c r="D299" t="n">
        <v>30780</v>
      </c>
      <c r="E299" s="1" t="n">
        <v>89754480</v>
      </c>
      <c r="F299" t="n">
        <v>2852</v>
      </c>
      <c r="G299" t="n">
        <v>2916</v>
      </c>
      <c r="H299" t="n">
        <v>2916</v>
      </c>
      <c r="I299" t="n">
        <v>64</v>
      </c>
      <c r="J299" t="n">
        <v>2.24</v>
      </c>
      <c r="K299" t="n">
        <v>2916</v>
      </c>
      <c r="L299" t="n">
        <v>64</v>
      </c>
      <c r="M299" t="n">
        <v>2.24</v>
      </c>
      <c r="N299" t="n">
        <v>2916</v>
      </c>
      <c r="O299" t="n">
        <v>2916</v>
      </c>
      <c r="P299" t="n">
        <v>586</v>
      </c>
      <c r="Q299" t="n">
        <v>4.98</v>
      </c>
      <c r="R299" t="n">
        <v>7</v>
      </c>
      <c r="S299" t="n">
        <v>1211104</v>
      </c>
      <c r="T299" t="n">
        <v>2916</v>
      </c>
      <c r="U299" t="n">
        <v>0</v>
      </c>
      <c r="V299" t="n">
        <v>0</v>
      </c>
      <c r="W299" t="n">
        <v>0</v>
      </c>
    </row>
    <row r="300">
      <c r="A300" t="inlineStr">
        <is>
          <t>سليم3</t>
        </is>
      </c>
      <c r="B300" t="inlineStr">
        <is>
          <t>سرمايه گذاري سليم</t>
        </is>
      </c>
      <c r="C300" t="n">
        <v>5</v>
      </c>
      <c r="D300" t="n">
        <v>1188569</v>
      </c>
      <c r="E300" s="1" t="n">
        <v>1580796770</v>
      </c>
      <c r="F300" t="n">
        <v>1324</v>
      </c>
      <c r="G300" t="n">
        <v>1330</v>
      </c>
      <c r="H300" t="n">
        <v>1330</v>
      </c>
      <c r="I300" t="n">
        <v>6</v>
      </c>
      <c r="J300" t="n">
        <v>0.45</v>
      </c>
      <c r="K300" t="n">
        <v>1330</v>
      </c>
      <c r="L300" t="n">
        <v>6</v>
      </c>
      <c r="M300" t="n">
        <v>0.45</v>
      </c>
      <c r="N300" t="n">
        <v>1330</v>
      </c>
      <c r="O300" t="n">
        <v>1330</v>
      </c>
      <c r="P300" t="n">
        <v>146</v>
      </c>
      <c r="Q300" t="n">
        <v>9.109999999999999</v>
      </c>
      <c r="R300" t="n">
        <v>3</v>
      </c>
      <c r="S300" t="n">
        <v>389725</v>
      </c>
      <c r="T300" t="n">
        <v>1330</v>
      </c>
      <c r="U300" t="n">
        <v>0</v>
      </c>
      <c r="V300" t="n">
        <v>0</v>
      </c>
      <c r="W300" t="n">
        <v>0</v>
      </c>
    </row>
    <row r="301">
      <c r="A301" t="inlineStr">
        <is>
          <t>شبندر3</t>
        </is>
      </c>
      <c r="B301" t="inlineStr">
        <is>
          <t>پالايش نفت بندرعباس</t>
        </is>
      </c>
      <c r="C301" t="n">
        <v>666</v>
      </c>
      <c r="D301" t="n">
        <v>24194101</v>
      </c>
      <c r="E301" s="1" t="n">
        <v>318878251180</v>
      </c>
      <c r="F301" t="n">
        <v>12970</v>
      </c>
      <c r="G301" t="n">
        <v>13180</v>
      </c>
      <c r="H301" t="n">
        <v>13180</v>
      </c>
      <c r="I301" t="n">
        <v>210</v>
      </c>
      <c r="J301" t="n">
        <v>1.62</v>
      </c>
      <c r="K301" t="n">
        <v>13180</v>
      </c>
      <c r="L301" t="n">
        <v>210</v>
      </c>
      <c r="M301" t="n">
        <v>1.62</v>
      </c>
      <c r="N301" t="n">
        <v>13180</v>
      </c>
      <c r="O301" t="n">
        <v>13180</v>
      </c>
      <c r="P301" t="n">
        <v>2555</v>
      </c>
      <c r="Q301" t="n">
        <v>5.16</v>
      </c>
      <c r="R301" t="n">
        <v>0</v>
      </c>
      <c r="S301" t="n">
        <v>0</v>
      </c>
      <c r="T301" t="n">
        <v>0</v>
      </c>
      <c r="U301" t="n">
        <v>13180</v>
      </c>
      <c r="V301" t="n">
        <v>12858393</v>
      </c>
      <c r="W301" t="n">
        <v>137</v>
      </c>
    </row>
    <row r="302">
      <c r="A302" t="inlineStr">
        <is>
          <t>ولتاژ</t>
        </is>
      </c>
      <c r="B302" t="inlineStr">
        <is>
          <t>صندوق س. بخشي صنايع گندم1-ب</t>
        </is>
      </c>
      <c r="C302" t="n">
        <v>130</v>
      </c>
      <c r="D302" t="n">
        <v>2035369</v>
      </c>
      <c r="E302" s="1" t="n">
        <v>36326893497</v>
      </c>
      <c r="F302" t="n">
        <v>17714</v>
      </c>
      <c r="G302" t="n">
        <v>17771</v>
      </c>
      <c r="H302" t="n">
        <v>17890</v>
      </c>
      <c r="I302" t="n">
        <v>176</v>
      </c>
      <c r="J302" t="n">
        <v>0.99</v>
      </c>
      <c r="K302" t="n">
        <v>17848</v>
      </c>
      <c r="L302" t="n">
        <v>134</v>
      </c>
      <c r="M302" t="n">
        <v>0.76</v>
      </c>
      <c r="N302" t="n">
        <v>17300</v>
      </c>
      <c r="O302" t="n">
        <v>18010</v>
      </c>
      <c r="R302" t="n">
        <v>1</v>
      </c>
      <c r="S302" t="n">
        <v>3166</v>
      </c>
      <c r="T302" t="n">
        <v>17890</v>
      </c>
      <c r="U302" t="n">
        <v>17930</v>
      </c>
      <c r="V302" t="n">
        <v>11386</v>
      </c>
      <c r="W302" t="n">
        <v>3</v>
      </c>
    </row>
    <row r="303">
      <c r="A303" t="inlineStr">
        <is>
          <t>آفرين</t>
        </is>
      </c>
      <c r="B303" t="inlineStr">
        <is>
          <t>صندوق س رشدآفرين سرمايه-مختلط</t>
        </is>
      </c>
      <c r="C303" t="n">
        <v>39</v>
      </c>
      <c r="D303" t="n">
        <v>222957</v>
      </c>
      <c r="E303" s="1" t="n">
        <v>4827563952</v>
      </c>
      <c r="F303" t="n">
        <v>21369</v>
      </c>
      <c r="G303" t="n">
        <v>21400</v>
      </c>
      <c r="H303" t="n">
        <v>22010</v>
      </c>
      <c r="I303" t="n">
        <v>641</v>
      </c>
      <c r="J303" t="n">
        <v>3</v>
      </c>
      <c r="K303" t="n">
        <v>21652</v>
      </c>
      <c r="L303" t="n">
        <v>283</v>
      </c>
      <c r="M303" t="n">
        <v>1.32</v>
      </c>
      <c r="N303" t="n">
        <v>21290</v>
      </c>
      <c r="O303" t="n">
        <v>22010</v>
      </c>
      <c r="R303" t="n">
        <v>1</v>
      </c>
      <c r="S303" t="n">
        <v>200000</v>
      </c>
      <c r="T303" t="n">
        <v>21055</v>
      </c>
      <c r="U303" t="n">
        <v>0</v>
      </c>
      <c r="V303" t="n">
        <v>0</v>
      </c>
      <c r="W303" t="n">
        <v>0</v>
      </c>
    </row>
    <row r="304">
      <c r="A304" t="inlineStr">
        <is>
          <t>زهلال3</t>
        </is>
      </c>
      <c r="B304" t="inlineStr">
        <is>
          <t>كشت و صنعت هلال</t>
        </is>
      </c>
      <c r="C304" t="n">
        <v>27</v>
      </c>
      <c r="D304" t="n">
        <v>5785</v>
      </c>
      <c r="E304" s="1" t="n">
        <v>292431750</v>
      </c>
      <c r="F304" t="n">
        <v>49080</v>
      </c>
      <c r="G304" t="n">
        <v>50550</v>
      </c>
      <c r="H304" t="n">
        <v>50550</v>
      </c>
      <c r="I304" t="n">
        <v>1470</v>
      </c>
      <c r="J304" t="n">
        <v>3</v>
      </c>
      <c r="K304" t="n">
        <v>50550</v>
      </c>
      <c r="L304" t="n">
        <v>1470</v>
      </c>
      <c r="M304" t="n">
        <v>3</v>
      </c>
      <c r="N304" t="n">
        <v>50550</v>
      </c>
      <c r="O304" t="n">
        <v>50550</v>
      </c>
      <c r="P304" t="n">
        <v>6307</v>
      </c>
      <c r="Q304" t="n">
        <v>8.01</v>
      </c>
      <c r="R304" t="n">
        <v>13</v>
      </c>
      <c r="S304" t="n">
        <v>157747</v>
      </c>
      <c r="T304" t="n">
        <v>50550</v>
      </c>
      <c r="U304" t="n">
        <v>0</v>
      </c>
      <c r="V304" t="n">
        <v>0</v>
      </c>
      <c r="W304" t="n">
        <v>0</v>
      </c>
    </row>
    <row r="305">
      <c r="A305" t="inlineStr">
        <is>
          <t>آسا</t>
        </is>
      </c>
      <c r="B305" t="inlineStr">
        <is>
          <t>صندوق س آرمان كارآفرين-ثابت</t>
        </is>
      </c>
      <c r="C305" t="n">
        <v>165</v>
      </c>
      <c r="D305" t="n">
        <v>39339191</v>
      </c>
      <c r="E305" s="1" t="n">
        <v>433331819087</v>
      </c>
      <c r="F305" t="n">
        <v>11002</v>
      </c>
      <c r="G305" t="n">
        <v>11015</v>
      </c>
      <c r="H305" t="n">
        <v>11015</v>
      </c>
      <c r="I305" t="n">
        <v>13</v>
      </c>
      <c r="J305" t="n">
        <v>0.12</v>
      </c>
      <c r="K305" t="n">
        <v>11015</v>
      </c>
      <c r="L305" t="n">
        <v>13</v>
      </c>
      <c r="M305" t="n">
        <v>0.12</v>
      </c>
      <c r="N305" t="n">
        <v>11015</v>
      </c>
      <c r="O305" t="n">
        <v>11016</v>
      </c>
      <c r="R305" t="n">
        <v>3</v>
      </c>
      <c r="S305" t="n">
        <v>329587511</v>
      </c>
      <c r="T305" t="n">
        <v>11015</v>
      </c>
      <c r="U305" t="n">
        <v>11016</v>
      </c>
      <c r="V305" t="n">
        <v>27927927</v>
      </c>
      <c r="W305" t="n">
        <v>28</v>
      </c>
    </row>
    <row r="306">
      <c r="A306" t="inlineStr">
        <is>
          <t>بموتو</t>
        </is>
      </c>
      <c r="B306" t="inlineStr">
        <is>
          <t>موتوژن‌</t>
        </is>
      </c>
      <c r="C306" t="n">
        <v>285</v>
      </c>
      <c r="D306" t="n">
        <v>15046470</v>
      </c>
      <c r="E306" s="1" t="n">
        <v>52811677600</v>
      </c>
      <c r="F306" t="n">
        <v>3410</v>
      </c>
      <c r="G306" t="n">
        <v>3510</v>
      </c>
      <c r="H306" t="n">
        <v>3510</v>
      </c>
      <c r="I306" t="n">
        <v>100</v>
      </c>
      <c r="J306" t="n">
        <v>2.93</v>
      </c>
      <c r="K306" t="n">
        <v>3510</v>
      </c>
      <c r="L306" t="n">
        <v>100</v>
      </c>
      <c r="M306" t="n">
        <v>2.93</v>
      </c>
      <c r="N306" t="n">
        <v>3500</v>
      </c>
      <c r="O306" t="n">
        <v>3510</v>
      </c>
      <c r="P306" t="n">
        <v>484</v>
      </c>
      <c r="Q306" t="n">
        <v>7.25</v>
      </c>
      <c r="R306" t="n">
        <v>11</v>
      </c>
      <c r="S306" t="n">
        <v>1753142</v>
      </c>
      <c r="T306" t="n">
        <v>3510</v>
      </c>
      <c r="U306" t="n">
        <v>0</v>
      </c>
      <c r="V306" t="n">
        <v>0</v>
      </c>
      <c r="W306" t="n">
        <v>0</v>
      </c>
    </row>
    <row r="307">
      <c r="A307" t="inlineStr">
        <is>
          <t>تبريز512</t>
        </is>
      </c>
      <c r="B307" t="inlineStr">
        <is>
          <t>مشاركت ش تبريز512-3ماهه18%</t>
        </is>
      </c>
      <c r="C307" t="n">
        <v>0</v>
      </c>
      <c r="D307" t="n">
        <v>0</v>
      </c>
      <c r="E307" s="1" t="n">
        <v>0</v>
      </c>
      <c r="F307" t="n">
        <v>1000000</v>
      </c>
      <c r="G307" t="n">
        <v>0</v>
      </c>
      <c r="H307" t="n">
        <v>1000000</v>
      </c>
      <c r="I307" t="n">
        <v>0</v>
      </c>
      <c r="J307" t="n">
        <v>0</v>
      </c>
      <c r="K307" t="n">
        <v>1000000</v>
      </c>
      <c r="L307" t="n">
        <v>0</v>
      </c>
      <c r="M307" t="n">
        <v>0</v>
      </c>
      <c r="N307" t="n">
        <v>0</v>
      </c>
      <c r="O307" t="n">
        <v>0</v>
      </c>
      <c r="R307" t="n">
        <v>1</v>
      </c>
      <c r="S307" t="n">
        <v>6250</v>
      </c>
      <c r="T307" t="n">
        <v>990000</v>
      </c>
      <c r="U307" t="n">
        <v>0</v>
      </c>
      <c r="V307" t="n">
        <v>0</v>
      </c>
      <c r="W307" t="n">
        <v>0</v>
      </c>
    </row>
    <row r="308">
      <c r="A308" t="inlineStr">
        <is>
          <t>آلومينا</t>
        </is>
      </c>
      <c r="B308" t="inlineStr">
        <is>
          <t>آلوميناي ايران</t>
        </is>
      </c>
      <c r="C308" t="n">
        <v>2348</v>
      </c>
      <c r="D308" t="n">
        <v>1967489</v>
      </c>
      <c r="E308" s="1" t="n">
        <v>445332273000</v>
      </c>
      <c r="F308" t="n">
        <v>223400</v>
      </c>
      <c r="G308" t="n">
        <v>225200</v>
      </c>
      <c r="H308" t="n">
        <v>223500</v>
      </c>
      <c r="I308" t="n">
        <v>100</v>
      </c>
      <c r="J308" t="n">
        <v>0.04</v>
      </c>
      <c r="K308" t="n">
        <v>226300</v>
      </c>
      <c r="L308" t="n">
        <v>2900</v>
      </c>
      <c r="M308" t="n">
        <v>1.3</v>
      </c>
      <c r="N308" t="n">
        <v>220000</v>
      </c>
      <c r="O308" t="n">
        <v>230100</v>
      </c>
      <c r="P308" t="n">
        <v>16822</v>
      </c>
      <c r="Q308" t="n">
        <v>13.45</v>
      </c>
      <c r="R308" t="n">
        <v>1</v>
      </c>
      <c r="S308" t="n">
        <v>100</v>
      </c>
      <c r="T308" t="n">
        <v>222800</v>
      </c>
      <c r="U308" t="n">
        <v>223500</v>
      </c>
      <c r="V308" t="n">
        <v>2777</v>
      </c>
      <c r="W308" t="n">
        <v>1</v>
      </c>
    </row>
    <row r="309">
      <c r="A309" t="inlineStr">
        <is>
          <t>بالبر3</t>
        </is>
      </c>
      <c r="B309" t="inlineStr">
        <is>
          <t>كابل‌ البرز</t>
        </is>
      </c>
      <c r="C309" t="n">
        <v>2</v>
      </c>
      <c r="D309" t="n">
        <v>11000</v>
      </c>
      <c r="E309" s="1" t="n">
        <v>294140000</v>
      </c>
      <c r="F309" t="n">
        <v>26150</v>
      </c>
      <c r="G309" t="n">
        <v>26740</v>
      </c>
      <c r="H309" t="n">
        <v>26740</v>
      </c>
      <c r="I309" t="n">
        <v>590</v>
      </c>
      <c r="J309" t="n">
        <v>2.26</v>
      </c>
      <c r="K309" t="n">
        <v>26740</v>
      </c>
      <c r="L309" t="n">
        <v>590</v>
      </c>
      <c r="M309" t="n">
        <v>2.26</v>
      </c>
      <c r="N309" t="n">
        <v>26740</v>
      </c>
      <c r="O309" t="n">
        <v>26740</v>
      </c>
      <c r="P309" t="n">
        <v>309</v>
      </c>
      <c r="Q309" t="n">
        <v>86.54000000000001</v>
      </c>
      <c r="R309" t="n">
        <v>0</v>
      </c>
      <c r="S309" t="n">
        <v>0</v>
      </c>
      <c r="T309" t="n">
        <v>0</v>
      </c>
      <c r="U309" t="n">
        <v>26740</v>
      </c>
      <c r="V309" t="n">
        <v>34136</v>
      </c>
      <c r="W309" t="n">
        <v>3</v>
      </c>
    </row>
    <row r="310">
      <c r="A310" t="inlineStr">
        <is>
          <t>شستا3</t>
        </is>
      </c>
      <c r="B310" t="inlineStr">
        <is>
          <t>سرمايه گذاري تامين اجتماعي</t>
        </is>
      </c>
      <c r="C310" t="n">
        <v>19</v>
      </c>
      <c r="D310" t="n">
        <v>379022</v>
      </c>
      <c r="E310" s="1" t="n">
        <v>1101058910</v>
      </c>
      <c r="F310" t="n">
        <v>2885</v>
      </c>
      <c r="G310" t="n">
        <v>2905</v>
      </c>
      <c r="H310" t="n">
        <v>2905</v>
      </c>
      <c r="I310" t="n">
        <v>20</v>
      </c>
      <c r="J310" t="n">
        <v>0.6899999999999999</v>
      </c>
      <c r="K310" t="n">
        <v>2905</v>
      </c>
      <c r="L310" t="n">
        <v>20</v>
      </c>
      <c r="M310" t="n">
        <v>0.6899999999999999</v>
      </c>
      <c r="N310" t="n">
        <v>2905</v>
      </c>
      <c r="O310" t="n">
        <v>2905</v>
      </c>
      <c r="P310" t="n">
        <v>194</v>
      </c>
      <c r="Q310" t="n">
        <v>14.97</v>
      </c>
      <c r="R310" t="n">
        <v>64</v>
      </c>
      <c r="S310" t="n">
        <v>16373220</v>
      </c>
      <c r="T310" t="n">
        <v>2905</v>
      </c>
      <c r="U310" t="n">
        <v>0</v>
      </c>
      <c r="V310" t="n">
        <v>0</v>
      </c>
      <c r="W310" t="n">
        <v>0</v>
      </c>
    </row>
    <row r="311">
      <c r="A311" t="inlineStr">
        <is>
          <t>چدن3</t>
        </is>
      </c>
      <c r="B311" t="inlineStr">
        <is>
          <t>توليدي چدن سازان</t>
        </is>
      </c>
      <c r="C311" t="n">
        <v>4</v>
      </c>
      <c r="D311" t="n">
        <v>342680</v>
      </c>
      <c r="E311" s="1" t="n">
        <v>1178819200</v>
      </c>
      <c r="F311" t="n">
        <v>3360</v>
      </c>
      <c r="G311" t="n">
        <v>3440</v>
      </c>
      <c r="H311" t="n">
        <v>3440</v>
      </c>
      <c r="I311" t="n">
        <v>80</v>
      </c>
      <c r="J311" t="n">
        <v>2.38</v>
      </c>
      <c r="K311" t="n">
        <v>3440</v>
      </c>
      <c r="L311" t="n">
        <v>80</v>
      </c>
      <c r="M311" t="n">
        <v>2.38</v>
      </c>
      <c r="N311" t="n">
        <v>3440</v>
      </c>
      <c r="O311" t="n">
        <v>3440</v>
      </c>
      <c r="P311" t="n">
        <v>544</v>
      </c>
      <c r="Q311" t="n">
        <v>6.32</v>
      </c>
      <c r="R311" t="n">
        <v>23</v>
      </c>
      <c r="S311" t="n">
        <v>5181320</v>
      </c>
      <c r="T311" t="n">
        <v>3440</v>
      </c>
      <c r="U311" t="n">
        <v>0</v>
      </c>
      <c r="V311" t="n">
        <v>0</v>
      </c>
      <c r="W311" t="n">
        <v>0</v>
      </c>
    </row>
    <row r="312">
      <c r="A312" t="inlineStr">
        <is>
          <t>آكورد</t>
        </is>
      </c>
      <c r="B312" t="inlineStr">
        <is>
          <t>صندوق س. آرمان آتي كوثر-د</t>
        </is>
      </c>
      <c r="C312" t="n">
        <v>1071</v>
      </c>
      <c r="D312" t="n">
        <v>86020158</v>
      </c>
      <c r="E312" s="1" t="n">
        <v>10567242358223</v>
      </c>
      <c r="F312" t="n">
        <v>122692</v>
      </c>
      <c r="G312" t="n">
        <v>122846</v>
      </c>
      <c r="H312" t="n">
        <v>122846</v>
      </c>
      <c r="I312" t="n">
        <v>154</v>
      </c>
      <c r="J312" t="n">
        <v>0.13</v>
      </c>
      <c r="K312" t="n">
        <v>122846</v>
      </c>
      <c r="L312" t="n">
        <v>154</v>
      </c>
      <c r="M312" t="n">
        <v>0.13</v>
      </c>
      <c r="N312" t="n">
        <v>122846</v>
      </c>
      <c r="O312" t="n">
        <v>122847</v>
      </c>
      <c r="R312" t="n">
        <v>7</v>
      </c>
      <c r="S312" t="n">
        <v>200494074</v>
      </c>
      <c r="T312" t="n">
        <v>122846</v>
      </c>
      <c r="U312" t="n">
        <v>122847</v>
      </c>
      <c r="V312" t="n">
        <v>3580968</v>
      </c>
      <c r="W312" t="n">
        <v>4</v>
      </c>
    </row>
    <row r="313">
      <c r="A313" t="inlineStr">
        <is>
          <t>طبيعت061</t>
        </is>
      </c>
      <c r="B313" t="inlineStr">
        <is>
          <t>مرابحه طبيعت سبز-كاردان060710</t>
        </is>
      </c>
      <c r="C313" t="n">
        <v>0</v>
      </c>
      <c r="D313" t="n">
        <v>0</v>
      </c>
      <c r="E313" s="1" t="n">
        <v>0</v>
      </c>
      <c r="F313" t="n">
        <v>857380</v>
      </c>
      <c r="G313" t="n">
        <v>0</v>
      </c>
      <c r="H313" t="n">
        <v>857380</v>
      </c>
      <c r="I313" t="n">
        <v>0</v>
      </c>
      <c r="J313" t="n">
        <v>0</v>
      </c>
      <c r="K313" t="n">
        <v>857380</v>
      </c>
      <c r="L313" t="n">
        <v>0</v>
      </c>
      <c r="M313" t="n">
        <v>0</v>
      </c>
      <c r="N313" t="n">
        <v>0</v>
      </c>
      <c r="O313" t="n">
        <v>0</v>
      </c>
      <c r="R313" t="n">
        <v>1</v>
      </c>
      <c r="S313" t="n">
        <v>5000</v>
      </c>
      <c r="T313" t="n">
        <v>831660</v>
      </c>
      <c r="U313" t="n">
        <v>0</v>
      </c>
      <c r="V313" t="n">
        <v>0</v>
      </c>
      <c r="W313" t="n">
        <v>0</v>
      </c>
    </row>
    <row r="314">
      <c r="A314" t="inlineStr">
        <is>
          <t>وآفري</t>
        </is>
      </c>
      <c r="B314" t="inlineStr">
        <is>
          <t>بيمه كارآفرين</t>
        </is>
      </c>
      <c r="C314" t="n">
        <v>94</v>
      </c>
      <c r="D314" t="n">
        <v>2766011</v>
      </c>
      <c r="E314" s="1" t="n">
        <v>22487669430</v>
      </c>
      <c r="F314" t="n">
        <v>7900</v>
      </c>
      <c r="G314" t="n">
        <v>8130</v>
      </c>
      <c r="H314" t="n">
        <v>8130</v>
      </c>
      <c r="I314" t="n">
        <v>230</v>
      </c>
      <c r="J314" t="n">
        <v>2.91</v>
      </c>
      <c r="K314" t="n">
        <v>8130</v>
      </c>
      <c r="L314" t="n">
        <v>230</v>
      </c>
      <c r="M314" t="n">
        <v>2.91</v>
      </c>
      <c r="N314" t="n">
        <v>8130</v>
      </c>
      <c r="O314" t="n">
        <v>8130</v>
      </c>
      <c r="P314" t="n">
        <v>1680</v>
      </c>
      <c r="Q314" t="n">
        <v>4.84</v>
      </c>
      <c r="R314" t="n">
        <v>14</v>
      </c>
      <c r="S314" t="n">
        <v>763277</v>
      </c>
      <c r="T314" t="n">
        <v>8130</v>
      </c>
      <c r="U314" t="n">
        <v>0</v>
      </c>
      <c r="V314" t="n">
        <v>0</v>
      </c>
      <c r="W314" t="n">
        <v>0</v>
      </c>
    </row>
    <row r="315">
      <c r="A315" t="inlineStr">
        <is>
          <t>اراد1724</t>
        </is>
      </c>
      <c r="B315" t="inlineStr">
        <is>
          <t>مرابحه عام دولت172-ش.خ050623</t>
        </is>
      </c>
      <c r="C315" t="n">
        <v>1</v>
      </c>
      <c r="D315" t="n">
        <v>4000000</v>
      </c>
      <c r="E315" s="1" t="n">
        <v>3986828000000</v>
      </c>
      <c r="F315" t="n">
        <v>985760</v>
      </c>
      <c r="G315" t="n">
        <v>996707</v>
      </c>
      <c r="H315" t="n">
        <v>996707</v>
      </c>
      <c r="I315" t="n">
        <v>10947</v>
      </c>
      <c r="J315" t="n">
        <v>1.11</v>
      </c>
      <c r="K315" t="n">
        <v>996707</v>
      </c>
      <c r="L315" t="n">
        <v>10947</v>
      </c>
      <c r="M315" t="n">
        <v>1.11</v>
      </c>
      <c r="N315" t="n">
        <v>996707</v>
      </c>
      <c r="O315" t="n">
        <v>996707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پلاست</t>
        </is>
      </c>
      <c r="B316" t="inlineStr">
        <is>
          <t>كارخانجات توليدي پلاستيران</t>
        </is>
      </c>
      <c r="C316" t="n">
        <v>167</v>
      </c>
      <c r="D316" t="n">
        <v>15680872</v>
      </c>
      <c r="E316" s="1" t="n">
        <v>35266281128</v>
      </c>
      <c r="F316" t="n">
        <v>2184</v>
      </c>
      <c r="G316" t="n">
        <v>2249</v>
      </c>
      <c r="H316" t="n">
        <v>2249</v>
      </c>
      <c r="I316" t="n">
        <v>65</v>
      </c>
      <c r="J316" t="n">
        <v>2.98</v>
      </c>
      <c r="K316" t="n">
        <v>2249</v>
      </c>
      <c r="L316" t="n">
        <v>65</v>
      </c>
      <c r="M316" t="n">
        <v>2.98</v>
      </c>
      <c r="N316" t="n">
        <v>2249</v>
      </c>
      <c r="O316" t="n">
        <v>2249</v>
      </c>
      <c r="P316" t="n">
        <v>93</v>
      </c>
      <c r="Q316" t="n">
        <v>24.18</v>
      </c>
      <c r="R316" t="n">
        <v>165</v>
      </c>
      <c r="S316" t="n">
        <v>54873183</v>
      </c>
      <c r="T316" t="n">
        <v>2249</v>
      </c>
      <c r="U316" t="n">
        <v>2317</v>
      </c>
      <c r="V316" t="n">
        <v>2193</v>
      </c>
      <c r="W316" t="n">
        <v>1</v>
      </c>
    </row>
    <row r="317">
      <c r="A317" t="inlineStr">
        <is>
          <t>شصدف09</t>
        </is>
      </c>
      <c r="B317" t="inlineStr">
        <is>
          <t>مرابحه صنعتي دوده فام14090216</t>
        </is>
      </c>
      <c r="C317" t="n">
        <v>0</v>
      </c>
      <c r="D317" t="n">
        <v>0</v>
      </c>
      <c r="E317" s="1" t="n">
        <v>0</v>
      </c>
      <c r="F317" t="n">
        <v>1000000</v>
      </c>
      <c r="G317" t="n">
        <v>0</v>
      </c>
      <c r="H317" t="n">
        <v>1000000</v>
      </c>
      <c r="I317" t="n">
        <v>0</v>
      </c>
      <c r="J317" t="n">
        <v>0</v>
      </c>
      <c r="K317" t="n">
        <v>1000000</v>
      </c>
      <c r="L317" t="n">
        <v>0</v>
      </c>
      <c r="M317" t="n">
        <v>0</v>
      </c>
      <c r="N317" t="n">
        <v>0</v>
      </c>
      <c r="O317" t="n">
        <v>0</v>
      </c>
      <c r="R317" t="n">
        <v>1</v>
      </c>
      <c r="S317" t="n">
        <v>5000</v>
      </c>
      <c r="T317" t="n">
        <v>1000000</v>
      </c>
      <c r="U317" t="n">
        <v>1010000</v>
      </c>
      <c r="V317" t="n">
        <v>5000</v>
      </c>
      <c r="W317" t="n">
        <v>1</v>
      </c>
    </row>
    <row r="318">
      <c r="A318" t="inlineStr">
        <is>
          <t>شاملا3</t>
        </is>
      </c>
      <c r="B318" t="inlineStr">
        <is>
          <t>معدني‌ املاح‌  ايران‌</t>
        </is>
      </c>
      <c r="C318" t="n">
        <v>3</v>
      </c>
      <c r="D318" t="n">
        <v>1116</v>
      </c>
      <c r="E318" s="1" t="n">
        <v>44952480</v>
      </c>
      <c r="F318" t="n">
        <v>39120</v>
      </c>
      <c r="G318" t="n">
        <v>40280</v>
      </c>
      <c r="H318" t="n">
        <v>40280</v>
      </c>
      <c r="I318" t="n">
        <v>1160</v>
      </c>
      <c r="J318" t="n">
        <v>2.97</v>
      </c>
      <c r="K318" t="n">
        <v>40280</v>
      </c>
      <c r="L318" t="n">
        <v>1160</v>
      </c>
      <c r="M318" t="n">
        <v>2.97</v>
      </c>
      <c r="N318" t="n">
        <v>40280</v>
      </c>
      <c r="O318" t="n">
        <v>40280</v>
      </c>
      <c r="P318" t="n">
        <v>4322</v>
      </c>
      <c r="Q318" t="n">
        <v>9.32</v>
      </c>
      <c r="R318" t="n">
        <v>4</v>
      </c>
      <c r="S318" t="n">
        <v>29884</v>
      </c>
      <c r="T318" t="n">
        <v>40280</v>
      </c>
      <c r="U318" t="n">
        <v>0</v>
      </c>
      <c r="V318" t="n">
        <v>0</v>
      </c>
      <c r="W318" t="n">
        <v>0</v>
      </c>
    </row>
    <row r="319">
      <c r="A319" t="inlineStr">
        <is>
          <t>دتوزيع3</t>
        </is>
      </c>
      <c r="B319" t="inlineStr">
        <is>
          <t>توزيع دارو پخش</t>
        </is>
      </c>
      <c r="C319" t="n">
        <v>2</v>
      </c>
      <c r="D319" t="n">
        <v>3100</v>
      </c>
      <c r="E319" s="1" t="n">
        <v>18972000</v>
      </c>
      <c r="F319" t="n">
        <v>6030</v>
      </c>
      <c r="G319" t="n">
        <v>6120</v>
      </c>
      <c r="H319" t="n">
        <v>6120</v>
      </c>
      <c r="I319" t="n">
        <v>90</v>
      </c>
      <c r="J319" t="n">
        <v>1.49</v>
      </c>
      <c r="K319" t="n">
        <v>6120</v>
      </c>
      <c r="L319" t="n">
        <v>90</v>
      </c>
      <c r="M319" t="n">
        <v>1.49</v>
      </c>
      <c r="N319" t="n">
        <v>6120</v>
      </c>
      <c r="O319" t="n">
        <v>6120</v>
      </c>
      <c r="P319" t="n">
        <v>739</v>
      </c>
      <c r="Q319" t="n">
        <v>8.279999999999999</v>
      </c>
      <c r="R319" t="n">
        <v>48</v>
      </c>
      <c r="S319" t="n">
        <v>11707559</v>
      </c>
      <c r="T319" t="n">
        <v>6120</v>
      </c>
      <c r="U319" t="n">
        <v>0</v>
      </c>
      <c r="V319" t="n">
        <v>0</v>
      </c>
      <c r="W319" t="n">
        <v>0</v>
      </c>
    </row>
    <row r="320">
      <c r="A320" t="inlineStr">
        <is>
          <t>غبشهر</t>
        </is>
      </c>
      <c r="B320" t="inlineStr">
        <is>
          <t>صنعتي‌ بهشهر</t>
        </is>
      </c>
      <c r="C320" t="n">
        <v>319</v>
      </c>
      <c r="D320" t="n">
        <v>10545317</v>
      </c>
      <c r="E320" s="1" t="n">
        <v>172943198800</v>
      </c>
      <c r="F320" t="n">
        <v>15930</v>
      </c>
      <c r="G320" t="n">
        <v>16400</v>
      </c>
      <c r="H320" t="n">
        <v>16400</v>
      </c>
      <c r="I320" t="n">
        <v>470</v>
      </c>
      <c r="J320" t="n">
        <v>2.95</v>
      </c>
      <c r="K320" t="n">
        <v>16400</v>
      </c>
      <c r="L320" t="n">
        <v>470</v>
      </c>
      <c r="M320" t="n">
        <v>2.95</v>
      </c>
      <c r="N320" t="n">
        <v>16400</v>
      </c>
      <c r="O320" t="n">
        <v>16400</v>
      </c>
      <c r="P320" t="n">
        <v>2019</v>
      </c>
      <c r="Q320" t="n">
        <v>8.119999999999999</v>
      </c>
      <c r="R320" t="n">
        <v>465</v>
      </c>
      <c r="S320" t="n">
        <v>25794954</v>
      </c>
      <c r="T320" t="n">
        <v>16400</v>
      </c>
      <c r="U320" t="n">
        <v>0</v>
      </c>
      <c r="V320" t="n">
        <v>0</v>
      </c>
      <c r="W320" t="n">
        <v>0</v>
      </c>
    </row>
    <row r="321">
      <c r="A321" t="inlineStr">
        <is>
          <t>اراد115</t>
        </is>
      </c>
      <c r="B321" t="inlineStr">
        <is>
          <t>مرابحه عام دولت115-ش.خ060630</t>
        </is>
      </c>
      <c r="C321" t="n">
        <v>12</v>
      </c>
      <c r="D321" t="n">
        <v>10800000</v>
      </c>
      <c r="E321" s="1" t="n">
        <v>9392112000000</v>
      </c>
      <c r="F321" t="n">
        <v>862000</v>
      </c>
      <c r="G321" t="n">
        <v>869640</v>
      </c>
      <c r="H321" t="n">
        <v>869640</v>
      </c>
      <c r="I321" t="n">
        <v>7640</v>
      </c>
      <c r="J321" t="n">
        <v>0.89</v>
      </c>
      <c r="K321" t="n">
        <v>869640</v>
      </c>
      <c r="L321" t="n">
        <v>7640</v>
      </c>
      <c r="M321" t="n">
        <v>0.89</v>
      </c>
      <c r="N321" t="n">
        <v>869640</v>
      </c>
      <c r="O321" t="n">
        <v>869640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صقرن612</t>
        </is>
      </c>
      <c r="B322" t="inlineStr">
        <is>
          <t>صكوك مرابحه قرن612-3ماهه18%</t>
        </is>
      </c>
      <c r="C322" t="n">
        <v>0</v>
      </c>
      <c r="D322" t="n">
        <v>0</v>
      </c>
      <c r="E322" s="1" t="n">
        <v>0</v>
      </c>
      <c r="F322" t="n">
        <v>820340</v>
      </c>
      <c r="G322" t="n">
        <v>0</v>
      </c>
      <c r="H322" t="n">
        <v>820340</v>
      </c>
      <c r="I322" t="n">
        <v>0</v>
      </c>
      <c r="J322" t="n">
        <v>0</v>
      </c>
      <c r="K322" t="n">
        <v>820340</v>
      </c>
      <c r="L322" t="n">
        <v>0</v>
      </c>
      <c r="M322" t="n">
        <v>0</v>
      </c>
      <c r="N322" t="n">
        <v>0</v>
      </c>
      <c r="O322" t="n">
        <v>0</v>
      </c>
      <c r="R322" t="n">
        <v>1</v>
      </c>
      <c r="S322" t="n">
        <v>6250</v>
      </c>
      <c r="T322" t="n">
        <v>820340</v>
      </c>
      <c r="U322" t="n">
        <v>0</v>
      </c>
      <c r="V322" t="n">
        <v>0</v>
      </c>
      <c r="W322" t="n">
        <v>0</v>
      </c>
    </row>
    <row r="323">
      <c r="A323" t="inlineStr">
        <is>
          <t>عفراب3</t>
        </is>
      </c>
      <c r="B323" t="inlineStr">
        <is>
          <t>سلف ميلگرد توليدي فراب</t>
        </is>
      </c>
      <c r="C323" t="n">
        <v>0</v>
      </c>
      <c r="D323" t="n">
        <v>0</v>
      </c>
      <c r="E323" s="1" t="n">
        <v>0</v>
      </c>
      <c r="F323" t="n">
        <v>6955055</v>
      </c>
      <c r="G323" t="n">
        <v>0</v>
      </c>
      <c r="H323" t="n">
        <v>6955055</v>
      </c>
      <c r="I323" t="n">
        <v>0</v>
      </c>
      <c r="J323" t="n">
        <v>0</v>
      </c>
      <c r="K323" t="n">
        <v>6955055</v>
      </c>
      <c r="L323" t="n">
        <v>0</v>
      </c>
      <c r="M323" t="n">
        <v>0</v>
      </c>
      <c r="N323" t="n">
        <v>0</v>
      </c>
      <c r="O323" t="n">
        <v>0</v>
      </c>
      <c r="R323" t="n">
        <v>1</v>
      </c>
      <c r="S323" t="n">
        <v>4781</v>
      </c>
      <c r="T323" t="n">
        <v>6837643</v>
      </c>
      <c r="U323" t="n">
        <v>6974396</v>
      </c>
      <c r="V323" t="n">
        <v>4781</v>
      </c>
      <c r="W323" t="n">
        <v>1</v>
      </c>
    </row>
    <row r="324">
      <c r="A324" t="inlineStr">
        <is>
          <t>غشان</t>
        </is>
      </c>
      <c r="B324" t="inlineStr">
        <is>
          <t>شيرپاستوريزه‌پگاه‌خراسان‌</t>
        </is>
      </c>
      <c r="C324" t="n">
        <v>647</v>
      </c>
      <c r="D324" t="n">
        <v>13013867</v>
      </c>
      <c r="E324" s="1" t="n">
        <v>187825211160</v>
      </c>
      <c r="F324" t="n">
        <v>14860</v>
      </c>
      <c r="G324" t="n">
        <v>14420</v>
      </c>
      <c r="H324" t="n">
        <v>14420</v>
      </c>
      <c r="I324" t="n">
        <v>-440</v>
      </c>
      <c r="J324" t="n">
        <v>-2.96</v>
      </c>
      <c r="K324" t="n">
        <v>14430</v>
      </c>
      <c r="L324" t="n">
        <v>-430</v>
      </c>
      <c r="M324" t="n">
        <v>-2.89</v>
      </c>
      <c r="N324" t="n">
        <v>14420</v>
      </c>
      <c r="O324" t="n">
        <v>14860</v>
      </c>
      <c r="P324" t="n">
        <v>1497</v>
      </c>
      <c r="Q324" t="n">
        <v>9.640000000000001</v>
      </c>
      <c r="R324" t="n">
        <v>0</v>
      </c>
      <c r="S324" t="n">
        <v>0</v>
      </c>
      <c r="T324" t="n">
        <v>0</v>
      </c>
      <c r="U324" t="n">
        <v>14420</v>
      </c>
      <c r="V324" t="n">
        <v>4144339</v>
      </c>
      <c r="W324" t="n">
        <v>119</v>
      </c>
    </row>
    <row r="325">
      <c r="A325" t="inlineStr">
        <is>
          <t>نورد06</t>
        </is>
      </c>
      <c r="B325" t="inlineStr">
        <is>
          <t>مرابحه ذوب و نوردكرمان14060814</t>
        </is>
      </c>
      <c r="C325" t="n">
        <v>0</v>
      </c>
      <c r="D325" t="n">
        <v>0</v>
      </c>
      <c r="E325" s="1" t="n">
        <v>0</v>
      </c>
      <c r="F325" t="n">
        <v>840000</v>
      </c>
      <c r="G325" t="n">
        <v>0</v>
      </c>
      <c r="H325" t="n">
        <v>840000</v>
      </c>
      <c r="I325" t="n">
        <v>0</v>
      </c>
      <c r="J325" t="n">
        <v>0</v>
      </c>
      <c r="K325" t="n">
        <v>840000</v>
      </c>
      <c r="L325" t="n">
        <v>0</v>
      </c>
      <c r="M325" t="n">
        <v>0</v>
      </c>
      <c r="N325" t="n">
        <v>0</v>
      </c>
      <c r="O325" t="n">
        <v>0</v>
      </c>
      <c r="R325" t="n">
        <v>1</v>
      </c>
      <c r="S325" t="n">
        <v>5000</v>
      </c>
      <c r="T325" t="n">
        <v>807040</v>
      </c>
      <c r="U325" t="n">
        <v>0</v>
      </c>
      <c r="V325" t="n">
        <v>0</v>
      </c>
      <c r="W325" t="n">
        <v>0</v>
      </c>
    </row>
    <row r="326">
      <c r="A326" t="inlineStr">
        <is>
          <t>فسازان3</t>
        </is>
      </c>
      <c r="B326" t="inlineStr">
        <is>
          <t>غلتك سازان سپاهان</t>
        </is>
      </c>
      <c r="C326" t="n">
        <v>1</v>
      </c>
      <c r="D326" t="n">
        <v>6300</v>
      </c>
      <c r="E326" s="1" t="n">
        <v>78057000</v>
      </c>
      <c r="F326" t="n">
        <v>12090</v>
      </c>
      <c r="G326" t="n">
        <v>12390</v>
      </c>
      <c r="H326" t="n">
        <v>12390</v>
      </c>
      <c r="I326" t="n">
        <v>300</v>
      </c>
      <c r="J326" t="n">
        <v>2.48</v>
      </c>
      <c r="K326" t="n">
        <v>12390</v>
      </c>
      <c r="L326" t="n">
        <v>300</v>
      </c>
      <c r="M326" t="n">
        <v>2.48</v>
      </c>
      <c r="N326" t="n">
        <v>12390</v>
      </c>
      <c r="O326" t="n">
        <v>12390</v>
      </c>
      <c r="P326" t="n">
        <v>2578</v>
      </c>
      <c r="Q326" t="n">
        <v>4.81</v>
      </c>
      <c r="R326" t="n">
        <v>19</v>
      </c>
      <c r="S326" t="n">
        <v>642693</v>
      </c>
      <c r="T326" t="n">
        <v>12390</v>
      </c>
      <c r="U326" t="n">
        <v>0</v>
      </c>
      <c r="V326" t="n">
        <v>0</v>
      </c>
      <c r="W326" t="n">
        <v>0</v>
      </c>
    </row>
    <row r="327">
      <c r="A327" t="inlineStr">
        <is>
          <t>خموتور</t>
        </is>
      </c>
      <c r="B327" t="inlineStr">
        <is>
          <t>موتورسازان‌تراكتورسازي‌ايران‌</t>
        </is>
      </c>
      <c r="C327" t="n">
        <v>501</v>
      </c>
      <c r="D327" t="n">
        <v>33722851</v>
      </c>
      <c r="E327" s="1" t="n">
        <v>74194785936</v>
      </c>
      <c r="F327" t="n">
        <v>2199</v>
      </c>
      <c r="G327" t="n">
        <v>2264</v>
      </c>
      <c r="H327" t="n">
        <v>2199</v>
      </c>
      <c r="I327" t="n">
        <v>0</v>
      </c>
      <c r="J327" t="n">
        <v>0</v>
      </c>
      <c r="K327" t="n">
        <v>2200</v>
      </c>
      <c r="L327" t="n">
        <v>1</v>
      </c>
      <c r="M327" t="n">
        <v>0.05</v>
      </c>
      <c r="N327" t="n">
        <v>2140</v>
      </c>
      <c r="O327" t="n">
        <v>2264</v>
      </c>
      <c r="P327" t="n">
        <v>385</v>
      </c>
      <c r="Q327" t="n">
        <v>5.71</v>
      </c>
      <c r="R327" t="n">
        <v>1</v>
      </c>
      <c r="S327" t="n">
        <v>1810</v>
      </c>
      <c r="T327" t="n">
        <v>2182</v>
      </c>
      <c r="U327" t="n">
        <v>2203</v>
      </c>
      <c r="V327" t="n">
        <v>1853904</v>
      </c>
      <c r="W327" t="n">
        <v>2</v>
      </c>
    </row>
    <row r="328">
      <c r="A328" t="inlineStr">
        <is>
          <t>پتروفارس</t>
        </is>
      </c>
      <c r="B328" t="inlineStr">
        <is>
          <t>صندوق س.بخشي خبره خليج فارس-ب</t>
        </is>
      </c>
      <c r="C328" t="n">
        <v>59</v>
      </c>
      <c r="D328" t="n">
        <v>602425</v>
      </c>
      <c r="E328" s="1" t="n">
        <v>17531762654</v>
      </c>
      <c r="F328" t="n">
        <v>28795</v>
      </c>
      <c r="G328" t="n">
        <v>29065</v>
      </c>
      <c r="H328" t="n">
        <v>29250</v>
      </c>
      <c r="I328" t="n">
        <v>455</v>
      </c>
      <c r="J328" t="n">
        <v>1.58</v>
      </c>
      <c r="K328" t="n">
        <v>29102</v>
      </c>
      <c r="L328" t="n">
        <v>307</v>
      </c>
      <c r="M328" t="n">
        <v>1.07</v>
      </c>
      <c r="N328" t="n">
        <v>28890</v>
      </c>
      <c r="O328" t="n">
        <v>29250</v>
      </c>
      <c r="R328" t="n">
        <v>1</v>
      </c>
      <c r="S328" t="n">
        <v>119126</v>
      </c>
      <c r="T328" t="n">
        <v>29650</v>
      </c>
      <c r="U328" t="n">
        <v>29653</v>
      </c>
      <c r="V328" t="n">
        <v>5000</v>
      </c>
      <c r="W328" t="n">
        <v>1</v>
      </c>
    </row>
    <row r="329">
      <c r="A329" t="inlineStr">
        <is>
          <t>بترانس</t>
        </is>
      </c>
      <c r="B329" t="inlineStr">
        <is>
          <t>ايران‌ ترانسفو</t>
        </is>
      </c>
      <c r="C329" t="n">
        <v>2485</v>
      </c>
      <c r="D329" t="n">
        <v>118225824</v>
      </c>
      <c r="E329" s="1" t="n">
        <v>365634787110</v>
      </c>
      <c r="F329" t="n">
        <v>3100</v>
      </c>
      <c r="G329" t="n">
        <v>3160</v>
      </c>
      <c r="H329" t="n">
        <v>3110</v>
      </c>
      <c r="I329" t="n">
        <v>10</v>
      </c>
      <c r="J329" t="n">
        <v>0.32</v>
      </c>
      <c r="K329" t="n">
        <v>3090</v>
      </c>
      <c r="L329" t="n">
        <v>-10</v>
      </c>
      <c r="M329" t="n">
        <v>-0.32</v>
      </c>
      <c r="N329" t="n">
        <v>3010</v>
      </c>
      <c r="O329" t="n">
        <v>3190</v>
      </c>
      <c r="P329" t="n">
        <v>747</v>
      </c>
      <c r="Q329" t="n">
        <v>4.14</v>
      </c>
      <c r="R329" t="n">
        <v>1</v>
      </c>
      <c r="S329" t="n">
        <v>8570</v>
      </c>
      <c r="T329" t="n">
        <v>3110</v>
      </c>
      <c r="U329" t="n">
        <v>3120</v>
      </c>
      <c r="V329" t="n">
        <v>49179</v>
      </c>
      <c r="W329" t="n">
        <v>1</v>
      </c>
    </row>
    <row r="330">
      <c r="A330" t="inlineStr">
        <is>
          <t>شاملا</t>
        </is>
      </c>
      <c r="B330" t="inlineStr">
        <is>
          <t>معدني‌ املاح‌  ايران‌</t>
        </is>
      </c>
      <c r="C330" t="n">
        <v>812</v>
      </c>
      <c r="D330" t="n">
        <v>5082353</v>
      </c>
      <c r="E330" s="1" t="n">
        <v>204726521850</v>
      </c>
      <c r="F330" t="n">
        <v>39120</v>
      </c>
      <c r="G330" t="n">
        <v>40290</v>
      </c>
      <c r="H330" t="n">
        <v>40290</v>
      </c>
      <c r="I330" t="n">
        <v>1170</v>
      </c>
      <c r="J330" t="n">
        <v>2.99</v>
      </c>
      <c r="K330" t="n">
        <v>40280</v>
      </c>
      <c r="L330" t="n">
        <v>1160</v>
      </c>
      <c r="M330" t="n">
        <v>2.97</v>
      </c>
      <c r="N330" t="n">
        <v>39450</v>
      </c>
      <c r="O330" t="n">
        <v>40290</v>
      </c>
      <c r="P330" t="n">
        <v>4322</v>
      </c>
      <c r="Q330" t="n">
        <v>9.32</v>
      </c>
      <c r="R330" t="n">
        <v>3</v>
      </c>
      <c r="S330" t="n">
        <v>5125</v>
      </c>
      <c r="T330" t="n">
        <v>40290</v>
      </c>
      <c r="U330" t="n">
        <v>0</v>
      </c>
      <c r="V330" t="n">
        <v>0</v>
      </c>
      <c r="W330" t="n">
        <v>0</v>
      </c>
    </row>
    <row r="331">
      <c r="A331" t="inlineStr">
        <is>
          <t>شمس2</t>
        </is>
      </c>
      <c r="B331" t="inlineStr">
        <is>
          <t>توليد انرژي برق شمس پاسارگاد</t>
        </is>
      </c>
      <c r="C331" t="n">
        <v>1</v>
      </c>
      <c r="D331" t="n">
        <v>39999999</v>
      </c>
      <c r="E331" s="1" t="n">
        <v>433199989170</v>
      </c>
      <c r="F331" t="n">
        <v>11160</v>
      </c>
      <c r="G331" t="n">
        <v>10830</v>
      </c>
      <c r="H331" t="n">
        <v>10830</v>
      </c>
      <c r="I331" t="n">
        <v>-330</v>
      </c>
      <c r="J331" t="n">
        <v>-2.96</v>
      </c>
      <c r="K331" t="n">
        <v>10830</v>
      </c>
      <c r="L331" t="n">
        <v>-330</v>
      </c>
      <c r="M331" t="n">
        <v>-2.96</v>
      </c>
      <c r="N331" t="n">
        <v>10830</v>
      </c>
      <c r="O331" t="n">
        <v>10830</v>
      </c>
      <c r="P331" t="n">
        <v>887</v>
      </c>
      <c r="Q331" t="n">
        <v>12.21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شفارس</t>
        </is>
      </c>
      <c r="B332" t="inlineStr">
        <is>
          <t>صنايع‌ شيميايي‌ فارس‌</t>
        </is>
      </c>
      <c r="C332" t="n">
        <v>1127</v>
      </c>
      <c r="D332" t="n">
        <v>119563372</v>
      </c>
      <c r="E332" s="1" t="n">
        <v>237507054941</v>
      </c>
      <c r="F332" t="n">
        <v>1986</v>
      </c>
      <c r="G332" t="n">
        <v>2014</v>
      </c>
      <c r="H332" t="n">
        <v>2028</v>
      </c>
      <c r="I332" t="n">
        <v>42</v>
      </c>
      <c r="J332" t="n">
        <v>2.11</v>
      </c>
      <c r="K332" t="n">
        <v>1986</v>
      </c>
      <c r="L332" t="n">
        <v>0</v>
      </c>
      <c r="M332" t="n">
        <v>0</v>
      </c>
      <c r="N332" t="n">
        <v>1927</v>
      </c>
      <c r="O332" t="n">
        <v>2041</v>
      </c>
      <c r="P332" t="n">
        <v>231</v>
      </c>
      <c r="Q332" t="n">
        <v>8.6</v>
      </c>
      <c r="R332" t="n">
        <v>2</v>
      </c>
      <c r="S332" t="n">
        <v>332591</v>
      </c>
      <c r="T332" t="n">
        <v>2002</v>
      </c>
      <c r="U332" t="n">
        <v>2029</v>
      </c>
      <c r="V332" t="n">
        <v>25000</v>
      </c>
      <c r="W332" t="n">
        <v>1</v>
      </c>
    </row>
    <row r="333">
      <c r="A333" t="inlineStr">
        <is>
          <t>كارا2</t>
        </is>
      </c>
      <c r="B333" t="inlineStr">
        <is>
          <t>صندوق س. كارا -د</t>
        </is>
      </c>
      <c r="C333" t="n">
        <v>1</v>
      </c>
      <c r="D333" t="n">
        <v>8200000</v>
      </c>
      <c r="E333" s="1" t="n">
        <v>8200000</v>
      </c>
      <c r="F333" t="n">
        <v>36469</v>
      </c>
      <c r="G333" t="n">
        <v>1</v>
      </c>
      <c r="H333" t="n">
        <v>1</v>
      </c>
      <c r="I333" t="n">
        <v>-36468</v>
      </c>
      <c r="J333" t="n">
        <v>-100</v>
      </c>
      <c r="K333" t="n">
        <v>1</v>
      </c>
      <c r="L333" t="n">
        <v>-36468</v>
      </c>
      <c r="M333" t="n">
        <v>-100</v>
      </c>
      <c r="N333" t="n">
        <v>1</v>
      </c>
      <c r="O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غدشت</t>
        </is>
      </c>
      <c r="B334" t="inlineStr">
        <is>
          <t>دشت‌ مرغاب‌</t>
        </is>
      </c>
      <c r="C334" t="n">
        <v>1154</v>
      </c>
      <c r="D334" t="n">
        <v>50848726</v>
      </c>
      <c r="E334" s="1" t="n">
        <v>188831717900</v>
      </c>
      <c r="F334" t="n">
        <v>3800</v>
      </c>
      <c r="G334" t="n">
        <v>3770</v>
      </c>
      <c r="H334" t="n">
        <v>3780</v>
      </c>
      <c r="I334" t="n">
        <v>-20</v>
      </c>
      <c r="J334" t="n">
        <v>-0.53</v>
      </c>
      <c r="K334" t="n">
        <v>3710</v>
      </c>
      <c r="L334" t="n">
        <v>-90</v>
      </c>
      <c r="M334" t="n">
        <v>-2.37</v>
      </c>
      <c r="N334" t="n">
        <v>3690</v>
      </c>
      <c r="O334" t="n">
        <v>3910</v>
      </c>
      <c r="P334" t="n">
        <v>357</v>
      </c>
      <c r="Q334" t="n">
        <v>10.39</v>
      </c>
      <c r="R334" t="n">
        <v>7</v>
      </c>
      <c r="S334" t="n">
        <v>153822</v>
      </c>
      <c r="T334" t="n">
        <v>3710</v>
      </c>
      <c r="U334" t="n">
        <v>3780</v>
      </c>
      <c r="V334" t="n">
        <v>438</v>
      </c>
      <c r="W334" t="n">
        <v>1</v>
      </c>
    </row>
    <row r="335">
      <c r="A335" t="inlineStr">
        <is>
          <t>كاله071</t>
        </is>
      </c>
      <c r="B335" t="inlineStr">
        <is>
          <t>مرابحه سوليكو كاله-تمدن070125</t>
        </is>
      </c>
      <c r="C335" t="n">
        <v>0</v>
      </c>
      <c r="D335" t="n">
        <v>0</v>
      </c>
      <c r="E335" s="1" t="n">
        <v>0</v>
      </c>
      <c r="F335" t="n">
        <v>950000</v>
      </c>
      <c r="G335" t="n">
        <v>0</v>
      </c>
      <c r="H335" t="n">
        <v>950000</v>
      </c>
      <c r="I335" t="n">
        <v>0</v>
      </c>
      <c r="J335" t="n">
        <v>0</v>
      </c>
      <c r="K335" t="n">
        <v>950000</v>
      </c>
      <c r="L335" t="n">
        <v>0</v>
      </c>
      <c r="M335" t="n">
        <v>0</v>
      </c>
      <c r="N335" t="n">
        <v>0</v>
      </c>
      <c r="O335" t="n">
        <v>0</v>
      </c>
      <c r="R335" t="n">
        <v>1</v>
      </c>
      <c r="S335" t="n">
        <v>5000</v>
      </c>
      <c r="T335" t="n">
        <v>950000</v>
      </c>
      <c r="U335" t="n">
        <v>0</v>
      </c>
      <c r="V335" t="n">
        <v>0</v>
      </c>
      <c r="W335" t="n">
        <v>0</v>
      </c>
    </row>
    <row r="336">
      <c r="A336" t="inlineStr">
        <is>
          <t>شستان</t>
        </is>
      </c>
      <c r="B336" t="inlineStr">
        <is>
          <t>پتروشيمي شهيد رئيسي گلستان</t>
        </is>
      </c>
      <c r="C336" t="n">
        <v>178</v>
      </c>
      <c r="D336" t="n">
        <v>19281819</v>
      </c>
      <c r="E336" s="1" t="n">
        <v>34300338434</v>
      </c>
      <c r="F336" t="n">
        <v>1822</v>
      </c>
      <c r="G336" t="n">
        <v>1768</v>
      </c>
      <c r="H336" t="n">
        <v>1768</v>
      </c>
      <c r="I336" t="n">
        <v>-54</v>
      </c>
      <c r="J336" t="n">
        <v>-2.96</v>
      </c>
      <c r="K336" t="n">
        <v>1779</v>
      </c>
      <c r="L336" t="n">
        <v>-43</v>
      </c>
      <c r="M336" t="n">
        <v>-2.36</v>
      </c>
      <c r="N336" t="n">
        <v>1768</v>
      </c>
      <c r="O336" t="n">
        <v>1860</v>
      </c>
      <c r="P336" t="n">
        <v>7</v>
      </c>
      <c r="Q336" t="n">
        <v>254.14</v>
      </c>
      <c r="R336" t="n">
        <v>0</v>
      </c>
      <c r="S336" t="n">
        <v>0</v>
      </c>
      <c r="T336" t="n">
        <v>0</v>
      </c>
      <c r="U336" t="n">
        <v>1768</v>
      </c>
      <c r="V336" t="n">
        <v>1976907</v>
      </c>
      <c r="W336" t="n">
        <v>2</v>
      </c>
    </row>
    <row r="337">
      <c r="A337" t="inlineStr">
        <is>
          <t>نفتوداريوش</t>
        </is>
      </c>
      <c r="B337" t="inlineStr">
        <is>
          <t>صندوق س.بخشي داريوش4-ب</t>
        </is>
      </c>
      <c r="C337" t="n">
        <v>290</v>
      </c>
      <c r="D337" t="n">
        <v>3380440</v>
      </c>
      <c r="E337" s="1" t="n">
        <v>58705980019</v>
      </c>
      <c r="F337" t="n">
        <v>16980</v>
      </c>
      <c r="G337" t="n">
        <v>17489</v>
      </c>
      <c r="H337" t="n">
        <v>17445</v>
      </c>
      <c r="I337" t="n">
        <v>465</v>
      </c>
      <c r="J337" t="n">
        <v>2.74</v>
      </c>
      <c r="K337" t="n">
        <v>17366</v>
      </c>
      <c r="L337" t="n">
        <v>386</v>
      </c>
      <c r="M337" t="n">
        <v>2.27</v>
      </c>
      <c r="N337" t="n">
        <v>17045</v>
      </c>
      <c r="O337" t="n">
        <v>17489</v>
      </c>
      <c r="R337" t="n">
        <v>2</v>
      </c>
      <c r="S337" t="n">
        <v>1130</v>
      </c>
      <c r="T337" t="n">
        <v>17440</v>
      </c>
      <c r="U337" t="n">
        <v>17445</v>
      </c>
      <c r="V337" t="n">
        <v>39231</v>
      </c>
      <c r="W337" t="n">
        <v>2</v>
      </c>
    </row>
    <row r="338">
      <c r="A338" t="inlineStr">
        <is>
          <t>چنوپا</t>
        </is>
      </c>
      <c r="B338" t="inlineStr">
        <is>
          <t>نيوپان‌ 22 بهمن‌</t>
        </is>
      </c>
      <c r="C338" t="n">
        <v>984</v>
      </c>
      <c r="D338" t="n">
        <v>13343920</v>
      </c>
      <c r="E338" s="1" t="n">
        <v>203474790620</v>
      </c>
      <c r="F338" t="n">
        <v>15280</v>
      </c>
      <c r="G338" t="n">
        <v>14880</v>
      </c>
      <c r="H338" t="n">
        <v>15730</v>
      </c>
      <c r="I338" t="n">
        <v>450</v>
      </c>
      <c r="J338" t="n">
        <v>2.95</v>
      </c>
      <c r="K338" t="n">
        <v>15250</v>
      </c>
      <c r="L338" t="n">
        <v>-30</v>
      </c>
      <c r="M338" t="n">
        <v>-0.2</v>
      </c>
      <c r="N338" t="n">
        <v>14830</v>
      </c>
      <c r="O338" t="n">
        <v>15730</v>
      </c>
      <c r="P338" t="n">
        <v>620</v>
      </c>
      <c r="Q338" t="n">
        <v>24.6</v>
      </c>
      <c r="R338" t="n">
        <v>1</v>
      </c>
      <c r="S338" t="n">
        <v>22000</v>
      </c>
      <c r="T338" t="n">
        <v>15730</v>
      </c>
      <c r="U338" t="n">
        <v>16710</v>
      </c>
      <c r="V338" t="n">
        <v>1000</v>
      </c>
      <c r="W338" t="n">
        <v>1</v>
      </c>
    </row>
    <row r="339">
      <c r="A339" t="inlineStr">
        <is>
          <t>عاليس073</t>
        </is>
      </c>
      <c r="B339" t="inlineStr">
        <is>
          <t>مرابحه عاليس-صنعت070224</t>
        </is>
      </c>
      <c r="C339" t="n">
        <v>0</v>
      </c>
      <c r="D339" t="n">
        <v>0</v>
      </c>
      <c r="E339" s="1" t="n">
        <v>0</v>
      </c>
      <c r="F339" t="n">
        <v>1000000</v>
      </c>
      <c r="G339" t="n">
        <v>0</v>
      </c>
      <c r="H339" t="n">
        <v>1000000</v>
      </c>
      <c r="I339" t="n">
        <v>0</v>
      </c>
      <c r="J339" t="n">
        <v>0</v>
      </c>
      <c r="K339" t="n">
        <v>1000000</v>
      </c>
      <c r="L339" t="n">
        <v>0</v>
      </c>
      <c r="M339" t="n">
        <v>0</v>
      </c>
      <c r="N339" t="n">
        <v>0</v>
      </c>
      <c r="O339" t="n">
        <v>0</v>
      </c>
      <c r="R339" t="n">
        <v>1</v>
      </c>
      <c r="S339" t="n">
        <v>100000</v>
      </c>
      <c r="T339" t="n">
        <v>995000</v>
      </c>
      <c r="U339" t="n">
        <v>0</v>
      </c>
      <c r="V339" t="n">
        <v>0</v>
      </c>
      <c r="W339" t="n">
        <v>0</v>
      </c>
    </row>
    <row r="340">
      <c r="A340" t="inlineStr">
        <is>
          <t>اراد1352</t>
        </is>
      </c>
      <c r="B340" t="inlineStr">
        <is>
          <t>مرابحه عام دولت135-ش.خ061229</t>
        </is>
      </c>
      <c r="C340" t="n">
        <v>1</v>
      </c>
      <c r="D340" t="n">
        <v>3789</v>
      </c>
      <c r="E340" s="1" t="n">
        <v>3276348300</v>
      </c>
      <c r="F340" t="n">
        <v>845000</v>
      </c>
      <c r="G340" t="n">
        <v>864700</v>
      </c>
      <c r="H340" t="n">
        <v>864700</v>
      </c>
      <c r="I340" t="n">
        <v>19700</v>
      </c>
      <c r="J340" t="n">
        <v>2.33</v>
      </c>
      <c r="K340" t="n">
        <v>864700</v>
      </c>
      <c r="L340" t="n">
        <v>19700</v>
      </c>
      <c r="M340" t="n">
        <v>2.33</v>
      </c>
      <c r="N340" t="n">
        <v>864700</v>
      </c>
      <c r="O340" t="n">
        <v>864700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آكوپرديس06</t>
        </is>
      </c>
      <c r="B341" t="inlineStr">
        <is>
          <t>مرابحه آكو پرديس آريا061219</t>
        </is>
      </c>
      <c r="C341" t="n">
        <v>0</v>
      </c>
      <c r="D341" t="n">
        <v>0</v>
      </c>
      <c r="E341" s="1" t="n">
        <v>0</v>
      </c>
      <c r="F341" t="n">
        <v>1000000</v>
      </c>
      <c r="G341" t="n">
        <v>0</v>
      </c>
      <c r="H341" t="n">
        <v>1000000</v>
      </c>
      <c r="I341" t="n">
        <v>0</v>
      </c>
      <c r="J341" t="n">
        <v>0</v>
      </c>
      <c r="K341" t="n">
        <v>1000000</v>
      </c>
      <c r="L341" t="n">
        <v>0</v>
      </c>
      <c r="M341" t="n">
        <v>0</v>
      </c>
      <c r="N341" t="n">
        <v>0</v>
      </c>
      <c r="O341" t="n">
        <v>0</v>
      </c>
      <c r="R341" t="n">
        <v>1</v>
      </c>
      <c r="S341" t="n">
        <v>5000</v>
      </c>
      <c r="T341" t="n">
        <v>1000000</v>
      </c>
      <c r="U341" t="n">
        <v>0</v>
      </c>
      <c r="V341" t="n">
        <v>0</v>
      </c>
      <c r="W341" t="n">
        <v>0</v>
      </c>
    </row>
    <row r="342">
      <c r="A342" t="inlineStr">
        <is>
          <t>شيمي كشاورز072</t>
        </is>
      </c>
      <c r="B342" t="inlineStr">
        <is>
          <t>مرابحه ملي كشاورز-هامرز070202</t>
        </is>
      </c>
      <c r="C342" t="n">
        <v>0</v>
      </c>
      <c r="D342" t="n">
        <v>0</v>
      </c>
      <c r="E342" s="1" t="n">
        <v>0</v>
      </c>
      <c r="F342" t="n">
        <v>1002830</v>
      </c>
      <c r="G342" t="n">
        <v>0</v>
      </c>
      <c r="H342" t="n">
        <v>1002830</v>
      </c>
      <c r="I342" t="n">
        <v>0</v>
      </c>
      <c r="J342" t="n">
        <v>0</v>
      </c>
      <c r="K342" t="n">
        <v>1002830</v>
      </c>
      <c r="L342" t="n">
        <v>0</v>
      </c>
      <c r="M342" t="n">
        <v>0</v>
      </c>
      <c r="N342" t="n">
        <v>0</v>
      </c>
      <c r="O342" t="n">
        <v>0</v>
      </c>
      <c r="R342" t="n">
        <v>1</v>
      </c>
      <c r="S342" t="n">
        <v>5000</v>
      </c>
      <c r="T342" t="n">
        <v>1000000</v>
      </c>
      <c r="U342" t="n">
        <v>1010000</v>
      </c>
      <c r="V342" t="n">
        <v>5000</v>
      </c>
      <c r="W342" t="n">
        <v>1</v>
      </c>
    </row>
    <row r="343">
      <c r="A343" t="inlineStr">
        <is>
          <t>چاپ3</t>
        </is>
      </c>
      <c r="B343" t="inlineStr">
        <is>
          <t>ص.چاپ وبسته بندي آسان قزوين</t>
        </is>
      </c>
      <c r="C343" t="n">
        <v>10</v>
      </c>
      <c r="D343" t="n">
        <v>3103</v>
      </c>
      <c r="E343" s="1" t="n">
        <v>59484510</v>
      </c>
      <c r="F343" t="n">
        <v>18640</v>
      </c>
      <c r="G343" t="n">
        <v>19170</v>
      </c>
      <c r="H343" t="n">
        <v>19170</v>
      </c>
      <c r="I343" t="n">
        <v>530</v>
      </c>
      <c r="J343" t="n">
        <v>2.84</v>
      </c>
      <c r="K343" t="n">
        <v>19170</v>
      </c>
      <c r="L343" t="n">
        <v>530</v>
      </c>
      <c r="M343" t="n">
        <v>2.84</v>
      </c>
      <c r="N343" t="n">
        <v>19170</v>
      </c>
      <c r="O343" t="n">
        <v>19170</v>
      </c>
      <c r="P343" t="n">
        <v>2147</v>
      </c>
      <c r="Q343" t="n">
        <v>8.93</v>
      </c>
      <c r="R343" t="n">
        <v>7</v>
      </c>
      <c r="S343" t="n">
        <v>247162</v>
      </c>
      <c r="T343" t="n">
        <v>19170</v>
      </c>
      <c r="U343" t="n">
        <v>0</v>
      </c>
      <c r="V343" t="n">
        <v>0</v>
      </c>
      <c r="W343" t="n">
        <v>0</v>
      </c>
    </row>
    <row r="344">
      <c r="A344" t="inlineStr">
        <is>
          <t>تعاون1405</t>
        </is>
      </c>
      <c r="B344" t="inlineStr">
        <is>
          <t>امتياز تسهيلات مسكن تعاون1405</t>
        </is>
      </c>
      <c r="C344" t="n">
        <v>34</v>
      </c>
      <c r="D344" t="n">
        <v>3034</v>
      </c>
      <c r="E344" s="1" t="n">
        <v>2266872593</v>
      </c>
      <c r="F344" t="n">
        <v>743602</v>
      </c>
      <c r="G344" t="n">
        <v>750000</v>
      </c>
      <c r="H344" t="n">
        <v>755000</v>
      </c>
      <c r="I344" t="n">
        <v>11398</v>
      </c>
      <c r="J344" t="n">
        <v>1.53</v>
      </c>
      <c r="K344" t="n">
        <v>747156</v>
      </c>
      <c r="L344" t="n">
        <v>3554</v>
      </c>
      <c r="M344" t="n">
        <v>0.48</v>
      </c>
      <c r="N344" t="n">
        <v>730000</v>
      </c>
      <c r="O344" t="n">
        <v>765900</v>
      </c>
      <c r="R344" t="n">
        <v>1</v>
      </c>
      <c r="S344" t="n">
        <v>680</v>
      </c>
      <c r="T344" t="n">
        <v>736000</v>
      </c>
      <c r="U344" t="n">
        <v>765700</v>
      </c>
      <c r="V344" t="n">
        <v>250</v>
      </c>
      <c r="W344" t="n">
        <v>1</v>
      </c>
    </row>
    <row r="345">
      <c r="A345" t="inlineStr">
        <is>
          <t>اراد2342</t>
        </is>
      </c>
      <c r="B345" t="inlineStr">
        <is>
          <t>مرابحه عام دولت234-ش.خ070808</t>
        </is>
      </c>
      <c r="C345" t="n">
        <v>1</v>
      </c>
      <c r="D345" t="n">
        <v>2208</v>
      </c>
      <c r="E345" s="1" t="n">
        <v>1826016000</v>
      </c>
      <c r="F345" t="n">
        <v>806100</v>
      </c>
      <c r="G345" t="n">
        <v>827000</v>
      </c>
      <c r="H345" t="n">
        <v>827000</v>
      </c>
      <c r="I345" t="n">
        <v>20900</v>
      </c>
      <c r="J345" t="n">
        <v>2.59</v>
      </c>
      <c r="K345" t="n">
        <v>827000</v>
      </c>
      <c r="L345" t="n">
        <v>20900</v>
      </c>
      <c r="M345" t="n">
        <v>2.59</v>
      </c>
      <c r="N345" t="n">
        <v>827000</v>
      </c>
      <c r="O345" t="n">
        <v>827000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فملي</t>
        </is>
      </c>
      <c r="B346" t="inlineStr">
        <is>
          <t>ملي‌ صنايع‌ مس‌ ايران‌</t>
        </is>
      </c>
      <c r="C346" t="n">
        <v>3759</v>
      </c>
      <c r="D346" t="n">
        <v>81644284</v>
      </c>
      <c r="E346" s="1" t="n">
        <v>1839445718520</v>
      </c>
      <c r="F346" t="n">
        <v>21880</v>
      </c>
      <c r="G346" t="n">
        <v>22530</v>
      </c>
      <c r="H346" t="n">
        <v>22530</v>
      </c>
      <c r="I346" t="n">
        <v>650</v>
      </c>
      <c r="J346" t="n">
        <v>2.97</v>
      </c>
      <c r="K346" t="n">
        <v>22530</v>
      </c>
      <c r="L346" t="n">
        <v>650</v>
      </c>
      <c r="M346" t="n">
        <v>2.97</v>
      </c>
      <c r="N346" t="n">
        <v>22530</v>
      </c>
      <c r="O346" t="n">
        <v>22530</v>
      </c>
      <c r="P346" t="n">
        <v>1411</v>
      </c>
      <c r="Q346" t="n">
        <v>15.97</v>
      </c>
      <c r="R346" t="n">
        <v>7122</v>
      </c>
      <c r="S346" t="n">
        <v>156295000</v>
      </c>
      <c r="T346" t="n">
        <v>22530</v>
      </c>
      <c r="U346" t="n">
        <v>29200</v>
      </c>
      <c r="V346" t="n">
        <v>2400</v>
      </c>
      <c r="W346" t="n">
        <v>1</v>
      </c>
    </row>
    <row r="347">
      <c r="A347" t="inlineStr">
        <is>
          <t>حخزر</t>
        </is>
      </c>
      <c r="B347" t="inlineStr">
        <is>
          <t>كشتيراني درياي خزر</t>
        </is>
      </c>
      <c r="C347" t="n">
        <v>142</v>
      </c>
      <c r="D347" t="n">
        <v>12415179</v>
      </c>
      <c r="E347" s="1" t="n">
        <v>97707458730</v>
      </c>
      <c r="F347" t="n">
        <v>7650</v>
      </c>
      <c r="G347" t="n">
        <v>7870</v>
      </c>
      <c r="H347" t="n">
        <v>7870</v>
      </c>
      <c r="I347" t="n">
        <v>220</v>
      </c>
      <c r="J347" t="n">
        <v>2.88</v>
      </c>
      <c r="K347" t="n">
        <v>7870</v>
      </c>
      <c r="L347" t="n">
        <v>220</v>
      </c>
      <c r="M347" t="n">
        <v>2.88</v>
      </c>
      <c r="N347" t="n">
        <v>7870</v>
      </c>
      <c r="O347" t="n">
        <v>7870</v>
      </c>
      <c r="P347" t="n">
        <v>944</v>
      </c>
      <c r="Q347" t="n">
        <v>8.34</v>
      </c>
      <c r="R347" t="n">
        <v>47</v>
      </c>
      <c r="S347" t="n">
        <v>5556012</v>
      </c>
      <c r="T347" t="n">
        <v>7870</v>
      </c>
      <c r="U347" t="n">
        <v>0</v>
      </c>
      <c r="V347" t="n">
        <v>0</v>
      </c>
      <c r="W347" t="n">
        <v>0</v>
      </c>
    </row>
    <row r="348">
      <c r="A348" t="inlineStr">
        <is>
          <t>قيراط</t>
        </is>
      </c>
      <c r="B348" t="inlineStr">
        <is>
          <t>صندوق س.كالاي درفش دماوند</t>
        </is>
      </c>
      <c r="C348" t="n">
        <v>8614</v>
      </c>
      <c r="D348" t="n">
        <v>144217329</v>
      </c>
      <c r="E348" s="1" t="n">
        <v>5923050964530</v>
      </c>
      <c r="F348" t="n">
        <v>40254</v>
      </c>
      <c r="G348" t="n">
        <v>41000</v>
      </c>
      <c r="H348" t="n">
        <v>41074</v>
      </c>
      <c r="I348" t="n">
        <v>820</v>
      </c>
      <c r="J348" t="n">
        <v>2.04</v>
      </c>
      <c r="K348" t="n">
        <v>41070</v>
      </c>
      <c r="L348" t="n">
        <v>816</v>
      </c>
      <c r="M348" t="n">
        <v>2.03</v>
      </c>
      <c r="N348" t="n">
        <v>40950</v>
      </c>
      <c r="O348" t="n">
        <v>41270</v>
      </c>
      <c r="R348" t="n">
        <v>5</v>
      </c>
      <c r="S348" t="n">
        <v>8883</v>
      </c>
      <c r="T348" t="n">
        <v>41074</v>
      </c>
      <c r="U348" t="n">
        <v>41077</v>
      </c>
      <c r="V348" t="n">
        <v>17683</v>
      </c>
      <c r="W348" t="n">
        <v>1</v>
      </c>
    </row>
    <row r="349">
      <c r="A349" t="inlineStr">
        <is>
          <t>وتجارت3</t>
        </is>
      </c>
      <c r="B349" t="inlineStr">
        <is>
          <t>بانك تجارت</t>
        </is>
      </c>
      <c r="C349" t="n">
        <v>55</v>
      </c>
      <c r="D349" t="n">
        <v>6616105</v>
      </c>
      <c r="E349" s="1" t="n">
        <v>6503631215</v>
      </c>
      <c r="F349" t="n">
        <v>982</v>
      </c>
      <c r="G349" t="n">
        <v>983</v>
      </c>
      <c r="H349" t="n">
        <v>983</v>
      </c>
      <c r="I349" t="n">
        <v>1</v>
      </c>
      <c r="J349" t="n">
        <v>0.1</v>
      </c>
      <c r="K349" t="n">
        <v>983</v>
      </c>
      <c r="L349" t="n">
        <v>1</v>
      </c>
      <c r="M349" t="n">
        <v>0.1</v>
      </c>
      <c r="N349" t="n">
        <v>983</v>
      </c>
      <c r="O349" t="n">
        <v>983</v>
      </c>
      <c r="P349" t="n">
        <v>105</v>
      </c>
      <c r="Q349" t="n">
        <v>9.359999999999999</v>
      </c>
      <c r="R349" t="n">
        <v>0</v>
      </c>
      <c r="S349" t="n">
        <v>0</v>
      </c>
      <c r="T349" t="n">
        <v>0</v>
      </c>
      <c r="U349" t="n">
        <v>983</v>
      </c>
      <c r="V349" t="n">
        <v>277185573</v>
      </c>
      <c r="W349" t="n">
        <v>159</v>
      </c>
    </row>
    <row r="350">
      <c r="A350" t="inlineStr">
        <is>
          <t>آرام</t>
        </is>
      </c>
      <c r="B350" t="inlineStr">
        <is>
          <t>صندوق س شاخصي آرام مفيد</t>
        </is>
      </c>
      <c r="C350" t="n">
        <v>835</v>
      </c>
      <c r="D350" t="n">
        <v>5901475</v>
      </c>
      <c r="E350" s="1" t="n">
        <v>251931195919</v>
      </c>
      <c r="F350" t="n">
        <v>41604</v>
      </c>
      <c r="G350" t="n">
        <v>41617</v>
      </c>
      <c r="H350" t="n">
        <v>42852</v>
      </c>
      <c r="I350" t="n">
        <v>1248</v>
      </c>
      <c r="J350" t="n">
        <v>3</v>
      </c>
      <c r="K350" t="n">
        <v>42690</v>
      </c>
      <c r="L350" t="n">
        <v>1086</v>
      </c>
      <c r="M350" t="n">
        <v>2.61</v>
      </c>
      <c r="N350" t="n">
        <v>41617</v>
      </c>
      <c r="O350" t="n">
        <v>42852</v>
      </c>
      <c r="R350" t="n">
        <v>3</v>
      </c>
      <c r="S350" t="n">
        <v>12497</v>
      </c>
      <c r="T350" t="n">
        <v>42852</v>
      </c>
      <c r="U350" t="n">
        <v>43099</v>
      </c>
      <c r="V350" t="n">
        <v>200</v>
      </c>
      <c r="W350" t="n">
        <v>1</v>
      </c>
    </row>
    <row r="351">
      <c r="A351" t="inlineStr">
        <is>
          <t>صفولا65</t>
        </is>
      </c>
      <c r="B351" t="inlineStr">
        <is>
          <t>صكوك اجاره فولاد65-بدون ضامن</t>
        </is>
      </c>
      <c r="C351" t="n">
        <v>0</v>
      </c>
      <c r="D351" t="n">
        <v>0</v>
      </c>
      <c r="E351" s="1" t="n">
        <v>0</v>
      </c>
      <c r="F351" t="n">
        <v>1000000</v>
      </c>
      <c r="G351" t="n">
        <v>0</v>
      </c>
      <c r="H351" t="n">
        <v>1000000</v>
      </c>
      <c r="I351" t="n">
        <v>0</v>
      </c>
      <c r="J351" t="n">
        <v>0</v>
      </c>
      <c r="K351" t="n">
        <v>1000000</v>
      </c>
      <c r="L351" t="n">
        <v>0</v>
      </c>
      <c r="M351" t="n">
        <v>0</v>
      </c>
      <c r="N351" t="n">
        <v>0</v>
      </c>
      <c r="O351" t="n">
        <v>0</v>
      </c>
      <c r="R351" t="n">
        <v>1</v>
      </c>
      <c r="S351" t="n">
        <v>7500</v>
      </c>
      <c r="T351" t="n">
        <v>990000</v>
      </c>
      <c r="U351" t="n">
        <v>1000000</v>
      </c>
      <c r="V351" t="n">
        <v>7500</v>
      </c>
      <c r="W351" t="n">
        <v>1</v>
      </c>
    </row>
    <row r="352">
      <c r="A352" t="inlineStr">
        <is>
          <t>وسكاب3</t>
        </is>
      </c>
      <c r="B352" t="inlineStr">
        <is>
          <t>س.ص.بازنشستگي كاركنان بانكها</t>
        </is>
      </c>
      <c r="C352" t="n">
        <v>1</v>
      </c>
      <c r="D352" t="n">
        <v>10000</v>
      </c>
      <c r="E352" s="1" t="n">
        <v>33600000</v>
      </c>
      <c r="F352" t="n">
        <v>3450</v>
      </c>
      <c r="G352" t="n">
        <v>3360</v>
      </c>
      <c r="H352" t="n">
        <v>3360</v>
      </c>
      <c r="I352" t="n">
        <v>-90</v>
      </c>
      <c r="J352" t="n">
        <v>-2.61</v>
      </c>
      <c r="K352" t="n">
        <v>3360</v>
      </c>
      <c r="L352" t="n">
        <v>-90</v>
      </c>
      <c r="M352" t="n">
        <v>-2.61</v>
      </c>
      <c r="N352" t="n">
        <v>3360</v>
      </c>
      <c r="O352" t="n">
        <v>3360</v>
      </c>
      <c r="P352" t="n">
        <v>437</v>
      </c>
      <c r="Q352" t="n">
        <v>7.69</v>
      </c>
      <c r="R352" t="n">
        <v>0</v>
      </c>
      <c r="S352" t="n">
        <v>0</v>
      </c>
      <c r="T352" t="n">
        <v>0</v>
      </c>
      <c r="U352" t="n">
        <v>3360</v>
      </c>
      <c r="V352" t="n">
        <v>290000</v>
      </c>
      <c r="W352" t="n">
        <v>1</v>
      </c>
    </row>
    <row r="353">
      <c r="A353" t="inlineStr">
        <is>
          <t>سفار</t>
        </is>
      </c>
      <c r="B353" t="inlineStr">
        <is>
          <t>سيمان‌فارس‌</t>
        </is>
      </c>
      <c r="C353" t="n">
        <v>88</v>
      </c>
      <c r="D353" t="n">
        <v>58903</v>
      </c>
      <c r="E353" s="1" t="n">
        <v>12955779000</v>
      </c>
      <c r="F353" t="n">
        <v>213600</v>
      </c>
      <c r="G353" t="n">
        <v>219800</v>
      </c>
      <c r="H353" t="n">
        <v>220000</v>
      </c>
      <c r="I353" t="n">
        <v>6400</v>
      </c>
      <c r="J353" t="n">
        <v>3</v>
      </c>
      <c r="K353" t="n">
        <v>220000</v>
      </c>
      <c r="L353" t="n">
        <v>6400</v>
      </c>
      <c r="M353" t="n">
        <v>3</v>
      </c>
      <c r="N353" t="n">
        <v>219800</v>
      </c>
      <c r="O353" t="n">
        <v>220000</v>
      </c>
      <c r="P353" t="n">
        <v>19436</v>
      </c>
      <c r="Q353" t="n">
        <v>11.32</v>
      </c>
      <c r="R353" t="n">
        <v>28</v>
      </c>
      <c r="S353" t="n">
        <v>32451</v>
      </c>
      <c r="T353" t="n">
        <v>220000</v>
      </c>
      <c r="U353" t="n">
        <v>0</v>
      </c>
      <c r="V353" t="n">
        <v>0</v>
      </c>
      <c r="W353" t="n">
        <v>0</v>
      </c>
    </row>
    <row r="354">
      <c r="A354" t="inlineStr">
        <is>
          <t>لوتوس</t>
        </is>
      </c>
      <c r="B354" t="inlineStr">
        <is>
          <t>تامين سرمايه لوتوس پارسيان</t>
        </is>
      </c>
      <c r="C354" t="n">
        <v>175</v>
      </c>
      <c r="D354" t="n">
        <v>7011914</v>
      </c>
      <c r="E354" s="1" t="n">
        <v>20445688335</v>
      </c>
      <c r="F354" t="n">
        <v>2852</v>
      </c>
      <c r="G354" t="n">
        <v>2934</v>
      </c>
      <c r="H354" t="n">
        <v>2917</v>
      </c>
      <c r="I354" t="n">
        <v>65</v>
      </c>
      <c r="J354" t="n">
        <v>2.28</v>
      </c>
      <c r="K354" t="n">
        <v>2916</v>
      </c>
      <c r="L354" t="n">
        <v>64</v>
      </c>
      <c r="M354" t="n">
        <v>2.24</v>
      </c>
      <c r="N354" t="n">
        <v>2781</v>
      </c>
      <c r="O354" t="n">
        <v>2934</v>
      </c>
      <c r="P354" t="n">
        <v>586</v>
      </c>
      <c r="Q354" t="n">
        <v>4.98</v>
      </c>
      <c r="R354" t="n">
        <v>1</v>
      </c>
      <c r="S354" t="n">
        <v>120000</v>
      </c>
      <c r="T354" t="n">
        <v>2895</v>
      </c>
      <c r="U354" t="n">
        <v>2917</v>
      </c>
      <c r="V354" t="n">
        <v>335030</v>
      </c>
      <c r="W354" t="n">
        <v>1</v>
      </c>
    </row>
    <row r="355">
      <c r="A355" t="inlineStr">
        <is>
          <t>صترا509</t>
        </is>
      </c>
      <c r="B355" t="inlineStr">
        <is>
          <t>صكوك مرابحه بترانس509-3ماهه18%</t>
        </is>
      </c>
      <c r="C355" t="n">
        <v>0</v>
      </c>
      <c r="D355" t="n">
        <v>0</v>
      </c>
      <c r="E355" s="1" t="n">
        <v>0</v>
      </c>
      <c r="F355" t="n">
        <v>1000000</v>
      </c>
      <c r="G355" t="n">
        <v>0</v>
      </c>
      <c r="H355" t="n">
        <v>1000000</v>
      </c>
      <c r="I355" t="n">
        <v>0</v>
      </c>
      <c r="J355" t="n">
        <v>0</v>
      </c>
      <c r="K355" t="n">
        <v>1000000</v>
      </c>
      <c r="L355" t="n">
        <v>0</v>
      </c>
      <c r="M355" t="n">
        <v>0</v>
      </c>
      <c r="N355" t="n">
        <v>0</v>
      </c>
      <c r="O355" t="n">
        <v>0</v>
      </c>
      <c r="R355" t="n">
        <v>1</v>
      </c>
      <c r="S355" t="n">
        <v>5000</v>
      </c>
      <c r="T355" t="n">
        <v>995000</v>
      </c>
      <c r="U355" t="n">
        <v>1005000</v>
      </c>
      <c r="V355" t="n">
        <v>5000</v>
      </c>
      <c r="W355" t="n">
        <v>1</v>
      </c>
    </row>
    <row r="356">
      <c r="A356" t="inlineStr">
        <is>
          <t>زملارد</t>
        </is>
      </c>
      <c r="B356" t="inlineStr">
        <is>
          <t>كشاورزي و دامپروري ملارد شير</t>
        </is>
      </c>
      <c r="C356" t="n">
        <v>3577</v>
      </c>
      <c r="D356" t="n">
        <v>234320789</v>
      </c>
      <c r="E356" s="1" t="n">
        <v>331463388743</v>
      </c>
      <c r="F356" t="n">
        <v>1430</v>
      </c>
      <c r="G356" t="n">
        <v>1388</v>
      </c>
      <c r="H356" t="n">
        <v>1432</v>
      </c>
      <c r="I356" t="n">
        <v>2</v>
      </c>
      <c r="J356" t="n">
        <v>0.14</v>
      </c>
      <c r="K356" t="n">
        <v>1415</v>
      </c>
      <c r="L356" t="n">
        <v>-15</v>
      </c>
      <c r="M356" t="n">
        <v>-1.05</v>
      </c>
      <c r="N356" t="n">
        <v>1388</v>
      </c>
      <c r="O356" t="n">
        <v>1470</v>
      </c>
      <c r="P356" t="n">
        <v>183</v>
      </c>
      <c r="Q356" t="n">
        <v>7.73</v>
      </c>
      <c r="R356" t="n">
        <v>1</v>
      </c>
      <c r="S356" t="n">
        <v>4000</v>
      </c>
      <c r="T356" t="n">
        <v>1430</v>
      </c>
      <c r="U356" t="n">
        <v>1435</v>
      </c>
      <c r="V356" t="n">
        <v>168879</v>
      </c>
      <c r="W356" t="n">
        <v>7</v>
      </c>
    </row>
    <row r="357">
      <c r="A357" t="inlineStr">
        <is>
          <t>پيشران</t>
        </is>
      </c>
      <c r="B357" t="inlineStr">
        <is>
          <t>صندوق س پيشران پارسيان-اهرمي</t>
        </is>
      </c>
      <c r="C357" t="n">
        <v>478</v>
      </c>
      <c r="D357" t="n">
        <v>3614552</v>
      </c>
      <c r="E357" s="1" t="n">
        <v>101829780655</v>
      </c>
      <c r="F357" t="n">
        <v>27772</v>
      </c>
      <c r="G357" t="n">
        <v>27779</v>
      </c>
      <c r="H357" t="n">
        <v>28496</v>
      </c>
      <c r="I357" t="n">
        <v>724</v>
      </c>
      <c r="J357" t="n">
        <v>2.61</v>
      </c>
      <c r="K357" t="n">
        <v>28172</v>
      </c>
      <c r="L357" t="n">
        <v>400</v>
      </c>
      <c r="M357" t="n">
        <v>1.44</v>
      </c>
      <c r="N357" t="n">
        <v>26667</v>
      </c>
      <c r="O357" t="n">
        <v>28879</v>
      </c>
      <c r="R357" t="n">
        <v>1</v>
      </c>
      <c r="S357" t="n">
        <v>351</v>
      </c>
      <c r="T357" t="n">
        <v>28400</v>
      </c>
      <c r="U357" t="n">
        <v>28680</v>
      </c>
      <c r="V357" t="n">
        <v>5805</v>
      </c>
      <c r="W357" t="n">
        <v>1</v>
      </c>
    </row>
    <row r="358">
      <c r="A358" t="inlineStr">
        <is>
          <t>وسرمد2</t>
        </is>
      </c>
      <c r="B358" t="inlineStr">
        <is>
          <t>بيمه  سرمد</t>
        </is>
      </c>
      <c r="C358" t="n">
        <v>1</v>
      </c>
      <c r="D358" t="n">
        <v>139000000</v>
      </c>
      <c r="E358" s="1" t="n">
        <v>229767000000</v>
      </c>
      <c r="F358" t="n">
        <v>1653</v>
      </c>
      <c r="G358" t="n">
        <v>1653</v>
      </c>
      <c r="H358" t="n">
        <v>1653</v>
      </c>
      <c r="I358" t="n">
        <v>0</v>
      </c>
      <c r="J358" t="n">
        <v>0</v>
      </c>
      <c r="K358" t="n">
        <v>1653</v>
      </c>
      <c r="L358" t="n">
        <v>0</v>
      </c>
      <c r="M358" t="n">
        <v>0</v>
      </c>
      <c r="N358" t="n">
        <v>1653</v>
      </c>
      <c r="O358" t="n">
        <v>1653</v>
      </c>
      <c r="P358" t="n">
        <v>317</v>
      </c>
      <c r="Q358" t="n">
        <v>5.21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خبهمن3</t>
        </is>
      </c>
      <c r="B359" t="inlineStr">
        <is>
          <t>گروه‌بهمن‌</t>
        </is>
      </c>
      <c r="C359" t="n">
        <v>11</v>
      </c>
      <c r="D359" t="n">
        <v>381926</v>
      </c>
      <c r="E359" s="1" t="n">
        <v>997208786</v>
      </c>
      <c r="F359" t="n">
        <v>2626</v>
      </c>
      <c r="G359" t="n">
        <v>2611</v>
      </c>
      <c r="H359" t="n">
        <v>2611</v>
      </c>
      <c r="I359" t="n">
        <v>-15</v>
      </c>
      <c r="J359" t="n">
        <v>-0.57</v>
      </c>
      <c r="K359" t="n">
        <v>2611</v>
      </c>
      <c r="L359" t="n">
        <v>-15</v>
      </c>
      <c r="M359" t="n">
        <v>-0.57</v>
      </c>
      <c r="N359" t="n">
        <v>2611</v>
      </c>
      <c r="O359" t="n">
        <v>2611</v>
      </c>
      <c r="P359" t="n">
        <v>560</v>
      </c>
      <c r="Q359" t="n">
        <v>4.66</v>
      </c>
      <c r="R359" t="n">
        <v>0</v>
      </c>
      <c r="S359" t="n">
        <v>0</v>
      </c>
      <c r="T359" t="n">
        <v>0</v>
      </c>
      <c r="U359" t="n">
        <v>2611</v>
      </c>
      <c r="V359" t="n">
        <v>4259118</v>
      </c>
      <c r="W359" t="n">
        <v>14</v>
      </c>
    </row>
    <row r="360">
      <c r="A360" t="inlineStr">
        <is>
          <t>درهآور3</t>
        </is>
      </c>
      <c r="B360" t="inlineStr">
        <is>
          <t>دارويي ره آورد تامين</t>
        </is>
      </c>
      <c r="C360" t="n">
        <v>3</v>
      </c>
      <c r="D360" t="n">
        <v>20219</v>
      </c>
      <c r="E360" s="1" t="n">
        <v>335837590</v>
      </c>
      <c r="F360" t="n">
        <v>16140</v>
      </c>
      <c r="G360" t="n">
        <v>16610</v>
      </c>
      <c r="H360" t="n">
        <v>16610</v>
      </c>
      <c r="I360" t="n">
        <v>470</v>
      </c>
      <c r="J360" t="n">
        <v>2.91</v>
      </c>
      <c r="K360" t="n">
        <v>16610</v>
      </c>
      <c r="L360" t="n">
        <v>470</v>
      </c>
      <c r="M360" t="n">
        <v>2.91</v>
      </c>
      <c r="N360" t="n">
        <v>16610</v>
      </c>
      <c r="O360" t="n">
        <v>16610</v>
      </c>
      <c r="P360" t="n">
        <v>1808</v>
      </c>
      <c r="Q360" t="n">
        <v>9.19</v>
      </c>
      <c r="R360" t="n">
        <v>8</v>
      </c>
      <c r="S360" t="n">
        <v>457942</v>
      </c>
      <c r="T360" t="n">
        <v>16610</v>
      </c>
      <c r="U360" t="n">
        <v>0</v>
      </c>
      <c r="V360" t="n">
        <v>0</v>
      </c>
      <c r="W360" t="n">
        <v>0</v>
      </c>
    </row>
    <row r="361">
      <c r="A361" t="inlineStr">
        <is>
          <t>غزر3</t>
        </is>
      </c>
      <c r="B361" t="inlineStr">
        <is>
          <t>صنعتي زر ماكارون</t>
        </is>
      </c>
      <c r="C361" t="n">
        <v>8</v>
      </c>
      <c r="D361" t="n">
        <v>10329</v>
      </c>
      <c r="E361" s="1" t="n">
        <v>43071930</v>
      </c>
      <c r="F361" t="n">
        <v>4090</v>
      </c>
      <c r="G361" t="n">
        <v>4170</v>
      </c>
      <c r="H361" t="n">
        <v>4170</v>
      </c>
      <c r="I361" t="n">
        <v>80</v>
      </c>
      <c r="J361" t="n">
        <v>1.96</v>
      </c>
      <c r="K361" t="n">
        <v>4170</v>
      </c>
      <c r="L361" t="n">
        <v>80</v>
      </c>
      <c r="M361" t="n">
        <v>1.96</v>
      </c>
      <c r="N361" t="n">
        <v>4170</v>
      </c>
      <c r="O361" t="n">
        <v>4170</v>
      </c>
      <c r="P361" t="n">
        <v>620</v>
      </c>
      <c r="Q361" t="n">
        <v>6.73</v>
      </c>
      <c r="R361" t="n">
        <v>16</v>
      </c>
      <c r="S361" t="n">
        <v>927648</v>
      </c>
      <c r="T361" t="n">
        <v>4170</v>
      </c>
      <c r="U361" t="n">
        <v>0</v>
      </c>
      <c r="V361" t="n">
        <v>0</v>
      </c>
      <c r="W361" t="n">
        <v>0</v>
      </c>
    </row>
    <row r="362">
      <c r="A362" t="inlineStr">
        <is>
          <t>صنم</t>
        </is>
      </c>
      <c r="B362" t="inlineStr">
        <is>
          <t>ص.س.صندوق در صندوق صنم</t>
        </is>
      </c>
      <c r="C362" t="n">
        <v>931</v>
      </c>
      <c r="D362" t="n">
        <v>6353280</v>
      </c>
      <c r="E362" s="1" t="n">
        <v>286006593265</v>
      </c>
      <c r="F362" t="n">
        <v>44441</v>
      </c>
      <c r="G362" t="n">
        <v>44900</v>
      </c>
      <c r="H362" t="n">
        <v>45400</v>
      </c>
      <c r="I362" t="n">
        <v>959</v>
      </c>
      <c r="J362" t="n">
        <v>2.16</v>
      </c>
      <c r="K362" t="n">
        <v>45017</v>
      </c>
      <c r="L362" t="n">
        <v>576</v>
      </c>
      <c r="M362" t="n">
        <v>1.3</v>
      </c>
      <c r="N362" t="n">
        <v>43500</v>
      </c>
      <c r="O362" t="n">
        <v>45650</v>
      </c>
      <c r="R362" t="n">
        <v>1</v>
      </c>
      <c r="S362" t="n">
        <v>41198</v>
      </c>
      <c r="T362" t="n">
        <v>45266</v>
      </c>
      <c r="U362" t="n">
        <v>45400</v>
      </c>
      <c r="V362" t="n">
        <v>20964</v>
      </c>
      <c r="W362" t="n">
        <v>1</v>
      </c>
    </row>
    <row r="363">
      <c r="A363" t="inlineStr">
        <is>
          <t>كمند2</t>
        </is>
      </c>
      <c r="B363" t="inlineStr">
        <is>
          <t>صندوق س. با درآمد ثابت كمند</t>
        </is>
      </c>
      <c r="C363" t="n">
        <v>1</v>
      </c>
      <c r="D363" t="n">
        <v>280100000</v>
      </c>
      <c r="E363" s="1" t="n">
        <v>280100000</v>
      </c>
      <c r="F363" t="n">
        <v>10247</v>
      </c>
      <c r="G363" t="n">
        <v>1</v>
      </c>
      <c r="H363" t="n">
        <v>1</v>
      </c>
      <c r="I363" t="n">
        <v>-10246</v>
      </c>
      <c r="J363" t="n">
        <v>-99.98999999999999</v>
      </c>
      <c r="K363" t="n">
        <v>1</v>
      </c>
      <c r="L363" t="n">
        <v>-10246</v>
      </c>
      <c r="M363" t="n">
        <v>-99.98999999999999</v>
      </c>
      <c r="N363" t="n">
        <v>1</v>
      </c>
      <c r="O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صتوصا905</t>
        </is>
      </c>
      <c r="B364" t="inlineStr">
        <is>
          <t>صكوك مرابحه وتوصا905-3ماهه23%</t>
        </is>
      </c>
      <c r="C364" t="n">
        <v>0</v>
      </c>
      <c r="D364" t="n">
        <v>0</v>
      </c>
      <c r="E364" s="1" t="n">
        <v>0</v>
      </c>
      <c r="F364" t="n">
        <v>1000000</v>
      </c>
      <c r="G364" t="n">
        <v>0</v>
      </c>
      <c r="H364" t="n">
        <v>1000000</v>
      </c>
      <c r="I364" t="n">
        <v>0</v>
      </c>
      <c r="J364" t="n">
        <v>0</v>
      </c>
      <c r="K364" t="n">
        <v>1000000</v>
      </c>
      <c r="L364" t="n">
        <v>0</v>
      </c>
      <c r="M364" t="n">
        <v>0</v>
      </c>
      <c r="N364" t="n">
        <v>0</v>
      </c>
      <c r="O364" t="n">
        <v>0</v>
      </c>
      <c r="R364" t="n">
        <v>1</v>
      </c>
      <c r="S364" t="n">
        <v>12500</v>
      </c>
      <c r="T364" t="n">
        <v>1000000</v>
      </c>
      <c r="U364" t="n">
        <v>0</v>
      </c>
      <c r="V364" t="n">
        <v>0</v>
      </c>
      <c r="W364" t="n">
        <v>0</v>
      </c>
    </row>
    <row r="365">
      <c r="A365" t="inlineStr">
        <is>
          <t>ياقوت</t>
        </is>
      </c>
      <c r="B365" t="inlineStr">
        <is>
          <t>صندوق س ياقوت آگاه-ثابت</t>
        </is>
      </c>
      <c r="C365" t="n">
        <v>98651</v>
      </c>
      <c r="D365" t="n">
        <v>823266820</v>
      </c>
      <c r="E365" s="1" t="n">
        <v>38125372105375</v>
      </c>
      <c r="F365" t="n">
        <v>46252</v>
      </c>
      <c r="G365" t="n">
        <v>46309</v>
      </c>
      <c r="H365" t="n">
        <v>46312</v>
      </c>
      <c r="I365" t="n">
        <v>60</v>
      </c>
      <c r="J365" t="n">
        <v>0.13</v>
      </c>
      <c r="K365" t="n">
        <v>46310</v>
      </c>
      <c r="L365" t="n">
        <v>58</v>
      </c>
      <c r="M365" t="n">
        <v>0.13</v>
      </c>
      <c r="N365" t="n">
        <v>46309</v>
      </c>
      <c r="O365" t="n">
        <v>46327</v>
      </c>
      <c r="R365" t="n">
        <v>2</v>
      </c>
      <c r="S365" t="n">
        <v>402125</v>
      </c>
      <c r="T365" t="n">
        <v>46312</v>
      </c>
      <c r="U365" t="n">
        <v>46319</v>
      </c>
      <c r="V365" t="n">
        <v>15990</v>
      </c>
      <c r="W365" t="n">
        <v>1</v>
      </c>
    </row>
    <row r="366">
      <c r="A366" t="inlineStr">
        <is>
          <t>بالاس3</t>
        </is>
      </c>
      <c r="B366" t="inlineStr">
        <is>
          <t>مهندسي ساختمان تاسيسات راه آهن</t>
        </is>
      </c>
      <c r="C366" t="n">
        <v>2</v>
      </c>
      <c r="D366" t="n">
        <v>212</v>
      </c>
      <c r="E366" s="1" t="n">
        <v>10313800</v>
      </c>
      <c r="F366" t="n">
        <v>49010</v>
      </c>
      <c r="G366" t="n">
        <v>48650</v>
      </c>
      <c r="H366" t="n">
        <v>48650</v>
      </c>
      <c r="I366" t="n">
        <v>-360</v>
      </c>
      <c r="J366" t="n">
        <v>-0.73</v>
      </c>
      <c r="K366" t="n">
        <v>48650</v>
      </c>
      <c r="L366" t="n">
        <v>-360</v>
      </c>
      <c r="M366" t="n">
        <v>-0.73</v>
      </c>
      <c r="N366" t="n">
        <v>48650</v>
      </c>
      <c r="O366" t="n">
        <v>48650</v>
      </c>
      <c r="P366" t="n">
        <v>1907</v>
      </c>
      <c r="Q366" t="n">
        <v>25.51</v>
      </c>
      <c r="R366" t="n">
        <v>1</v>
      </c>
      <c r="S366" t="n">
        <v>38</v>
      </c>
      <c r="T366" t="n">
        <v>48650</v>
      </c>
      <c r="U366" t="n">
        <v>0</v>
      </c>
      <c r="V366" t="n">
        <v>0</v>
      </c>
      <c r="W366" t="n">
        <v>0</v>
      </c>
    </row>
    <row r="367">
      <c r="A367" t="inlineStr">
        <is>
          <t>اهواز512</t>
        </is>
      </c>
      <c r="B367" t="inlineStr">
        <is>
          <t>مشاركت ش اهواز512-3ماهه18%</t>
        </is>
      </c>
      <c r="C367" t="n">
        <v>0</v>
      </c>
      <c r="D367" t="n">
        <v>0</v>
      </c>
      <c r="E367" s="1" t="n">
        <v>0</v>
      </c>
      <c r="F367" t="n">
        <v>1000000</v>
      </c>
      <c r="G367" t="n">
        <v>0</v>
      </c>
      <c r="H367" t="n">
        <v>1000000</v>
      </c>
      <c r="I367" t="n">
        <v>0</v>
      </c>
      <c r="J367" t="n">
        <v>0</v>
      </c>
      <c r="K367" t="n">
        <v>1000000</v>
      </c>
      <c r="L367" t="n">
        <v>0</v>
      </c>
      <c r="M367" t="n">
        <v>0</v>
      </c>
      <c r="N367" t="n">
        <v>0</v>
      </c>
      <c r="O367" t="n">
        <v>0</v>
      </c>
      <c r="R367" t="n">
        <v>1</v>
      </c>
      <c r="S367" t="n">
        <v>4500</v>
      </c>
      <c r="T367" t="n">
        <v>1000000</v>
      </c>
      <c r="U367" t="n">
        <v>0</v>
      </c>
      <c r="V367" t="n">
        <v>0</v>
      </c>
      <c r="W367" t="n">
        <v>0</v>
      </c>
    </row>
    <row r="368">
      <c r="A368" t="inlineStr">
        <is>
          <t>دامين3</t>
        </is>
      </c>
      <c r="B368" t="inlineStr">
        <is>
          <t>داروسازي‌ امين‌</t>
        </is>
      </c>
      <c r="C368" t="n">
        <v>35</v>
      </c>
      <c r="D368" t="n">
        <v>1200000</v>
      </c>
      <c r="E368" s="1" t="n">
        <v>17736000000</v>
      </c>
      <c r="F368" t="n">
        <v>14390</v>
      </c>
      <c r="G368" t="n">
        <v>14780</v>
      </c>
      <c r="H368" t="n">
        <v>14780</v>
      </c>
      <c r="I368" t="n">
        <v>390</v>
      </c>
      <c r="J368" t="n">
        <v>2.71</v>
      </c>
      <c r="K368" t="n">
        <v>14780</v>
      </c>
      <c r="L368" t="n">
        <v>390</v>
      </c>
      <c r="M368" t="n">
        <v>2.71</v>
      </c>
      <c r="N368" t="n">
        <v>14780</v>
      </c>
      <c r="O368" t="n">
        <v>14780</v>
      </c>
      <c r="P368" t="n">
        <v>378</v>
      </c>
      <c r="Q368" t="n">
        <v>39.1</v>
      </c>
      <c r="R368" t="n">
        <v>5</v>
      </c>
      <c r="S368" t="n">
        <v>245000</v>
      </c>
      <c r="T368" t="n">
        <v>14780</v>
      </c>
      <c r="U368" t="n">
        <v>0</v>
      </c>
      <c r="V368" t="n">
        <v>0</v>
      </c>
      <c r="W368" t="n">
        <v>0</v>
      </c>
    </row>
    <row r="369">
      <c r="A369" t="inlineStr">
        <is>
          <t>وبشهر</t>
        </is>
      </c>
      <c r="B369" t="inlineStr">
        <is>
          <t>توسعه‌ صنايع‌ بهشهر(هلدينگ</t>
        </is>
      </c>
      <c r="C369" t="n">
        <v>860</v>
      </c>
      <c r="D369" t="n">
        <v>48302370</v>
      </c>
      <c r="E369" s="1" t="n">
        <v>282278751710</v>
      </c>
      <c r="F369" t="n">
        <v>5710</v>
      </c>
      <c r="G369" t="n">
        <v>5880</v>
      </c>
      <c r="H369" t="n">
        <v>5880</v>
      </c>
      <c r="I369" t="n">
        <v>170</v>
      </c>
      <c r="J369" t="n">
        <v>2.98</v>
      </c>
      <c r="K369" t="n">
        <v>5840</v>
      </c>
      <c r="L369" t="n">
        <v>130</v>
      </c>
      <c r="M369" t="n">
        <v>2.28</v>
      </c>
      <c r="N369" t="n">
        <v>5720</v>
      </c>
      <c r="O369" t="n">
        <v>5880</v>
      </c>
      <c r="P369" t="n">
        <v>748</v>
      </c>
      <c r="Q369" t="n">
        <v>7.81</v>
      </c>
      <c r="R369" t="n">
        <v>63</v>
      </c>
      <c r="S369" t="n">
        <v>17117641</v>
      </c>
      <c r="T369" t="n">
        <v>5880</v>
      </c>
      <c r="U369" t="n">
        <v>5930</v>
      </c>
      <c r="V369" t="n">
        <v>2000</v>
      </c>
      <c r="W369" t="n">
        <v>1</v>
      </c>
    </row>
    <row r="370">
      <c r="A370" t="inlineStr">
        <is>
          <t>فاخر</t>
        </is>
      </c>
      <c r="B370" t="inlineStr">
        <is>
          <t>صندوق س.ثروت افزون فاخر-د</t>
        </is>
      </c>
      <c r="C370" t="n">
        <v>207</v>
      </c>
      <c r="D370" t="n">
        <v>108210925</v>
      </c>
      <c r="E370" s="1" t="n">
        <v>2690276004129</v>
      </c>
      <c r="F370" t="n">
        <v>24829</v>
      </c>
      <c r="G370" t="n">
        <v>24861</v>
      </c>
      <c r="H370" t="n">
        <v>24861</v>
      </c>
      <c r="I370" t="n">
        <v>32</v>
      </c>
      <c r="J370" t="n">
        <v>0.13</v>
      </c>
      <c r="K370" t="n">
        <v>24861</v>
      </c>
      <c r="L370" t="n">
        <v>32</v>
      </c>
      <c r="M370" t="n">
        <v>0.13</v>
      </c>
      <c r="N370" t="n">
        <v>24861</v>
      </c>
      <c r="O370" t="n">
        <v>24862</v>
      </c>
      <c r="R370" t="n">
        <v>1</v>
      </c>
      <c r="S370" t="n">
        <v>349995976</v>
      </c>
      <c r="T370" t="n">
        <v>24861</v>
      </c>
      <c r="U370" t="n">
        <v>24862</v>
      </c>
      <c r="V370" t="n">
        <v>51700000</v>
      </c>
      <c r="W370" t="n">
        <v>4</v>
      </c>
    </row>
    <row r="371">
      <c r="A371" t="inlineStr">
        <is>
          <t>فجهان063</t>
        </is>
      </c>
      <c r="B371" t="inlineStr">
        <is>
          <t>مرابحه جهان فولاد-ويستا060501</t>
        </is>
      </c>
      <c r="C371" t="n">
        <v>0</v>
      </c>
      <c r="D371" t="n">
        <v>0</v>
      </c>
      <c r="E371" s="1" t="n">
        <v>0</v>
      </c>
      <c r="F371" t="n">
        <v>1000000</v>
      </c>
      <c r="G371" t="n">
        <v>0</v>
      </c>
      <c r="H371" t="n">
        <v>1000000</v>
      </c>
      <c r="I371" t="n">
        <v>0</v>
      </c>
      <c r="J371" t="n">
        <v>0</v>
      </c>
      <c r="K371" t="n">
        <v>1000000</v>
      </c>
      <c r="L371" t="n">
        <v>0</v>
      </c>
      <c r="M371" t="n">
        <v>0</v>
      </c>
      <c r="N371" t="n">
        <v>0</v>
      </c>
      <c r="O371" t="n">
        <v>0</v>
      </c>
      <c r="R371" t="n">
        <v>1</v>
      </c>
      <c r="S371" t="n">
        <v>5000</v>
      </c>
      <c r="T371" t="n">
        <v>970000</v>
      </c>
      <c r="U371" t="n">
        <v>0</v>
      </c>
      <c r="V371" t="n">
        <v>0</v>
      </c>
      <c r="W371" t="n">
        <v>0</v>
      </c>
    </row>
    <row r="372">
      <c r="A372" t="inlineStr">
        <is>
          <t>زمرد كوروش4</t>
        </is>
      </c>
      <c r="B372" t="inlineStr">
        <is>
          <t>صندوق س زمرد كوروش-ثابت</t>
        </is>
      </c>
      <c r="C372" t="n">
        <v>3</v>
      </c>
      <c r="D372" t="n">
        <v>50895441</v>
      </c>
      <c r="E372" s="1" t="n">
        <v>900102856884</v>
      </c>
      <c r="F372" t="n">
        <v>17664</v>
      </c>
      <c r="G372" t="n">
        <v>17688</v>
      </c>
      <c r="H372" t="n">
        <v>17682</v>
      </c>
      <c r="I372" t="n">
        <v>18</v>
      </c>
      <c r="J372" t="n">
        <v>0.1</v>
      </c>
      <c r="K372" t="n">
        <v>17685</v>
      </c>
      <c r="L372" t="n">
        <v>21</v>
      </c>
      <c r="M372" t="n">
        <v>0.12</v>
      </c>
      <c r="N372" t="n">
        <v>17682</v>
      </c>
      <c r="O372" t="n">
        <v>17688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آسيا3</t>
        </is>
      </c>
      <c r="B373" t="inlineStr">
        <is>
          <t>بيمه آسيا</t>
        </is>
      </c>
      <c r="C373" t="n">
        <v>10</v>
      </c>
      <c r="D373" t="n">
        <v>1815000</v>
      </c>
      <c r="E373" s="1" t="n">
        <v>7169250000</v>
      </c>
      <c r="F373" t="n">
        <v>3880</v>
      </c>
      <c r="G373" t="n">
        <v>3950</v>
      </c>
      <c r="H373" t="n">
        <v>3950</v>
      </c>
      <c r="I373" t="n">
        <v>70</v>
      </c>
      <c r="J373" t="n">
        <v>1.8</v>
      </c>
      <c r="K373" t="n">
        <v>3950</v>
      </c>
      <c r="L373" t="n">
        <v>70</v>
      </c>
      <c r="M373" t="n">
        <v>1.8</v>
      </c>
      <c r="N373" t="n">
        <v>3950</v>
      </c>
      <c r="O373" t="n">
        <v>3950</v>
      </c>
      <c r="P373" t="n">
        <v>1869</v>
      </c>
      <c r="Q373" t="n">
        <v>2.11</v>
      </c>
      <c r="R373" t="n">
        <v>2</v>
      </c>
      <c r="S373" t="n">
        <v>195000</v>
      </c>
      <c r="T373" t="n">
        <v>3950</v>
      </c>
      <c r="U373" t="n">
        <v>0</v>
      </c>
      <c r="V373" t="n">
        <v>0</v>
      </c>
      <c r="W373" t="n">
        <v>0</v>
      </c>
    </row>
    <row r="374">
      <c r="A374" t="inlineStr">
        <is>
          <t>ارگ071</t>
        </is>
      </c>
      <c r="B374" t="inlineStr">
        <is>
          <t>مرابحه ارگ-پارسيان071211</t>
        </is>
      </c>
      <c r="C374" t="n">
        <v>0</v>
      </c>
      <c r="D374" t="n">
        <v>0</v>
      </c>
      <c r="E374" s="1" t="n">
        <v>0</v>
      </c>
      <c r="F374" t="n">
        <v>828000</v>
      </c>
      <c r="G374" t="n">
        <v>0</v>
      </c>
      <c r="H374" t="n">
        <v>828000</v>
      </c>
      <c r="I374" t="n">
        <v>0</v>
      </c>
      <c r="J374" t="n">
        <v>0</v>
      </c>
      <c r="K374" t="n">
        <v>828000</v>
      </c>
      <c r="L374" t="n">
        <v>0</v>
      </c>
      <c r="M374" t="n">
        <v>0</v>
      </c>
      <c r="N374" t="n">
        <v>0</v>
      </c>
      <c r="O374" t="n">
        <v>0</v>
      </c>
      <c r="R374" t="n">
        <v>1</v>
      </c>
      <c r="S374" t="n">
        <v>10000</v>
      </c>
      <c r="T374" t="n">
        <v>829000</v>
      </c>
      <c r="U374" t="n">
        <v>837000</v>
      </c>
      <c r="V374" t="n">
        <v>10000</v>
      </c>
      <c r="W374" t="n">
        <v>1</v>
      </c>
    </row>
    <row r="375">
      <c r="A375" t="inlineStr">
        <is>
          <t>كلور084</t>
        </is>
      </c>
      <c r="B375" t="inlineStr">
        <is>
          <t>مرابحه كلورايرانيان14081015</t>
        </is>
      </c>
      <c r="C375" t="n">
        <v>0</v>
      </c>
      <c r="D375" t="n">
        <v>0</v>
      </c>
      <c r="E375" s="1" t="n">
        <v>0</v>
      </c>
      <c r="F375" t="n">
        <v>1000000</v>
      </c>
      <c r="G375" t="n">
        <v>0</v>
      </c>
      <c r="H375" t="n">
        <v>1000000</v>
      </c>
      <c r="I375" t="n">
        <v>0</v>
      </c>
      <c r="J375" t="n">
        <v>0</v>
      </c>
      <c r="K375" t="n">
        <v>1000000</v>
      </c>
      <c r="L375" t="n">
        <v>0</v>
      </c>
      <c r="M375" t="n">
        <v>0</v>
      </c>
      <c r="N375" t="n">
        <v>0</v>
      </c>
      <c r="O375" t="n">
        <v>0</v>
      </c>
      <c r="R375" t="n">
        <v>1</v>
      </c>
      <c r="S375" t="n">
        <v>5000</v>
      </c>
      <c r="T375" t="n">
        <v>1000000</v>
      </c>
      <c r="U375" t="n">
        <v>0</v>
      </c>
      <c r="V375" t="n">
        <v>0</v>
      </c>
      <c r="W375" t="n">
        <v>0</v>
      </c>
    </row>
    <row r="376">
      <c r="A376" t="inlineStr">
        <is>
          <t>زفكا3</t>
        </is>
      </c>
      <c r="B376" t="inlineStr">
        <is>
          <t>كشت و دامداري فكا</t>
        </is>
      </c>
      <c r="C376" t="n">
        <v>3</v>
      </c>
      <c r="D376" t="n">
        <v>50000</v>
      </c>
      <c r="E376" s="1" t="n">
        <v>388000000</v>
      </c>
      <c r="F376" t="n">
        <v>7650</v>
      </c>
      <c r="G376" t="n">
        <v>7760</v>
      </c>
      <c r="H376" t="n">
        <v>7760</v>
      </c>
      <c r="I376" t="n">
        <v>110</v>
      </c>
      <c r="J376" t="n">
        <v>1.44</v>
      </c>
      <c r="K376" t="n">
        <v>7760</v>
      </c>
      <c r="L376" t="n">
        <v>110</v>
      </c>
      <c r="M376" t="n">
        <v>1.44</v>
      </c>
      <c r="N376" t="n">
        <v>7760</v>
      </c>
      <c r="O376" t="n">
        <v>7760</v>
      </c>
      <c r="P376" t="n">
        <v>910</v>
      </c>
      <c r="Q376" t="n">
        <v>8.529999999999999</v>
      </c>
      <c r="R376" t="n">
        <v>8</v>
      </c>
      <c r="S376" t="n">
        <v>144590</v>
      </c>
      <c r="T376" t="n">
        <v>7760</v>
      </c>
      <c r="U376" t="n">
        <v>0</v>
      </c>
      <c r="V376" t="n">
        <v>0</v>
      </c>
      <c r="W376" t="n">
        <v>0</v>
      </c>
    </row>
    <row r="377">
      <c r="A377" t="inlineStr">
        <is>
          <t>ليان</t>
        </is>
      </c>
      <c r="B377" t="inlineStr">
        <is>
          <t>صندوق س.كالاي ديباي معيار</t>
        </is>
      </c>
      <c r="C377" t="n">
        <v>2589</v>
      </c>
      <c r="D377" t="n">
        <v>50514031</v>
      </c>
      <c r="E377" s="1" t="n">
        <v>2136721874771</v>
      </c>
      <c r="F377" t="n">
        <v>41218</v>
      </c>
      <c r="G377" t="n">
        <v>42211</v>
      </c>
      <c r="H377" t="n">
        <v>42448</v>
      </c>
      <c r="I377" t="n">
        <v>1230</v>
      </c>
      <c r="J377" t="n">
        <v>2.98</v>
      </c>
      <c r="K377" t="n">
        <v>42300</v>
      </c>
      <c r="L377" t="n">
        <v>1082</v>
      </c>
      <c r="M377" t="n">
        <v>2.63</v>
      </c>
      <c r="N377" t="n">
        <v>42100</v>
      </c>
      <c r="O377" t="n">
        <v>42494</v>
      </c>
      <c r="R377" t="n">
        <v>5</v>
      </c>
      <c r="S377" t="n">
        <v>144784</v>
      </c>
      <c r="T377" t="n">
        <v>42280</v>
      </c>
      <c r="U377" t="n">
        <v>42448</v>
      </c>
      <c r="V377" t="n">
        <v>99998</v>
      </c>
      <c r="W377" t="n">
        <v>1</v>
      </c>
    </row>
    <row r="378">
      <c r="A378" t="inlineStr">
        <is>
          <t>كزغال</t>
        </is>
      </c>
      <c r="B378" t="inlineStr">
        <is>
          <t>زغال سنگ پروده طبس</t>
        </is>
      </c>
      <c r="C378" t="n">
        <v>1074</v>
      </c>
      <c r="D378" t="n">
        <v>54472158</v>
      </c>
      <c r="E378" s="1" t="n">
        <v>330645999060</v>
      </c>
      <c r="F378" t="n">
        <v>5900</v>
      </c>
      <c r="G378" t="n">
        <v>6070</v>
      </c>
      <c r="H378" t="n">
        <v>6070</v>
      </c>
      <c r="I378" t="n">
        <v>170</v>
      </c>
      <c r="J378" t="n">
        <v>2.88</v>
      </c>
      <c r="K378" t="n">
        <v>6070</v>
      </c>
      <c r="L378" t="n">
        <v>170</v>
      </c>
      <c r="M378" t="n">
        <v>2.88</v>
      </c>
      <c r="N378" t="n">
        <v>6070</v>
      </c>
      <c r="O378" t="n">
        <v>6070</v>
      </c>
      <c r="P378" t="n">
        <v>154</v>
      </c>
      <c r="Q378" t="n">
        <v>39.42</v>
      </c>
      <c r="R378" t="n">
        <v>32</v>
      </c>
      <c r="S378" t="n">
        <v>4223290</v>
      </c>
      <c r="T378" t="n">
        <v>6070</v>
      </c>
      <c r="U378" t="n">
        <v>0</v>
      </c>
      <c r="V378" t="n">
        <v>0</v>
      </c>
      <c r="W378" t="n">
        <v>0</v>
      </c>
    </row>
    <row r="379">
      <c r="A379" t="inlineStr">
        <is>
          <t>كسرا</t>
        </is>
      </c>
      <c r="B379" t="inlineStr">
        <is>
          <t>كاتاليست‌هاي ‌صنعتي‌ آريا‌</t>
        </is>
      </c>
      <c r="C379" t="n">
        <v>970</v>
      </c>
      <c r="D379" t="n">
        <v>42427109</v>
      </c>
      <c r="E379" s="1" t="n">
        <v>261156232540</v>
      </c>
      <c r="F379" t="n">
        <v>6310</v>
      </c>
      <c r="G379" t="n">
        <v>6130</v>
      </c>
      <c r="H379" t="n">
        <v>6130</v>
      </c>
      <c r="I379" t="n">
        <v>-180</v>
      </c>
      <c r="J379" t="n">
        <v>-2.85</v>
      </c>
      <c r="K379" t="n">
        <v>6160</v>
      </c>
      <c r="L379" t="n">
        <v>-150</v>
      </c>
      <c r="M379" t="n">
        <v>-2.38</v>
      </c>
      <c r="N379" t="n">
        <v>6130</v>
      </c>
      <c r="O379" t="n">
        <v>6270</v>
      </c>
      <c r="P379" t="n">
        <v>567</v>
      </c>
      <c r="Q379" t="n">
        <v>10.86</v>
      </c>
      <c r="R379" t="n">
        <v>1</v>
      </c>
      <c r="S379" t="n">
        <v>1000</v>
      </c>
      <c r="T379" t="n">
        <v>5350</v>
      </c>
      <c r="U379" t="n">
        <v>6130</v>
      </c>
      <c r="V379" t="n">
        <v>27321529</v>
      </c>
      <c r="W379" t="n">
        <v>202</v>
      </c>
    </row>
    <row r="380">
      <c r="A380" t="inlineStr">
        <is>
          <t>رويش همراه</t>
        </is>
      </c>
      <c r="B380" t="inlineStr">
        <is>
          <t>صندوق س رويش همراه سرمايه-سهام</t>
        </is>
      </c>
      <c r="C380" t="n">
        <v>1</v>
      </c>
      <c r="D380" t="n">
        <v>400</v>
      </c>
      <c r="E380" s="1" t="n">
        <v>11068400</v>
      </c>
      <c r="F380" t="n">
        <v>27671</v>
      </c>
      <c r="G380" t="n">
        <v>27671</v>
      </c>
      <c r="H380" t="n">
        <v>27671</v>
      </c>
      <c r="I380" t="n">
        <v>0</v>
      </c>
      <c r="J380" t="n">
        <v>0</v>
      </c>
      <c r="K380" t="n">
        <v>27671</v>
      </c>
      <c r="L380" t="n">
        <v>0</v>
      </c>
      <c r="M380" t="n">
        <v>0</v>
      </c>
      <c r="N380" t="n">
        <v>27671</v>
      </c>
      <c r="O380" t="n">
        <v>27671</v>
      </c>
      <c r="R380" t="n">
        <v>1</v>
      </c>
      <c r="S380" t="n">
        <v>38</v>
      </c>
      <c r="T380" t="n">
        <v>26842</v>
      </c>
      <c r="U380" t="n">
        <v>28198</v>
      </c>
      <c r="V380" t="n">
        <v>1800</v>
      </c>
      <c r="W380" t="n">
        <v>2</v>
      </c>
    </row>
    <row r="381">
      <c r="A381" t="inlineStr">
        <is>
          <t>وآذر</t>
        </is>
      </c>
      <c r="B381" t="inlineStr">
        <is>
          <t>سرمايه‌گذاري‌توسعه‌آذربايجان‌</t>
        </is>
      </c>
      <c r="C381" t="n">
        <v>1122</v>
      </c>
      <c r="D381" t="n">
        <v>27080206</v>
      </c>
      <c r="E381" s="1" t="n">
        <v>186596257330</v>
      </c>
      <c r="F381" t="n">
        <v>6950</v>
      </c>
      <c r="G381" t="n">
        <v>6800</v>
      </c>
      <c r="H381" t="n">
        <v>6880</v>
      </c>
      <c r="I381" t="n">
        <v>-70</v>
      </c>
      <c r="J381" t="n">
        <v>-1.01</v>
      </c>
      <c r="K381" t="n">
        <v>6890</v>
      </c>
      <c r="L381" t="n">
        <v>-60</v>
      </c>
      <c r="M381" t="n">
        <v>-0.86</v>
      </c>
      <c r="N381" t="n">
        <v>6750</v>
      </c>
      <c r="O381" t="n">
        <v>7130</v>
      </c>
      <c r="P381" t="n">
        <v>-65</v>
      </c>
      <c r="Q381" t="n">
        <v>-106</v>
      </c>
      <c r="R381" t="n">
        <v>1</v>
      </c>
      <c r="S381" t="n">
        <v>2719</v>
      </c>
      <c r="T381" t="n">
        <v>6880</v>
      </c>
      <c r="U381" t="n">
        <v>6890</v>
      </c>
      <c r="V381" t="n">
        <v>192086</v>
      </c>
      <c r="W381" t="n">
        <v>1</v>
      </c>
    </row>
    <row r="382">
      <c r="A382" t="inlineStr">
        <is>
          <t>رابين2</t>
        </is>
      </c>
      <c r="B382" t="inlineStr">
        <is>
          <t>صندوق س. توسعه افق رابين-د</t>
        </is>
      </c>
      <c r="C382" t="n">
        <v>2</v>
      </c>
      <c r="D382" t="n">
        <v>5000000</v>
      </c>
      <c r="E382" s="1" t="n">
        <v>5000000</v>
      </c>
      <c r="F382" t="n">
        <v>27612</v>
      </c>
      <c r="G382" t="n">
        <v>1</v>
      </c>
      <c r="H382" t="n">
        <v>1</v>
      </c>
      <c r="I382" t="n">
        <v>-27611</v>
      </c>
      <c r="J382" t="n">
        <v>-100</v>
      </c>
      <c r="K382" t="n">
        <v>1</v>
      </c>
      <c r="L382" t="n">
        <v>-27611</v>
      </c>
      <c r="M382" t="n">
        <v>-100</v>
      </c>
      <c r="N382" t="n">
        <v>1</v>
      </c>
      <c r="O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صكوير701</t>
        </is>
      </c>
      <c r="B383" t="inlineStr">
        <is>
          <t>صكوك مرابحه پكوير701-بدون ضامن</t>
        </is>
      </c>
      <c r="C383" t="n">
        <v>0</v>
      </c>
      <c r="D383" t="n">
        <v>0</v>
      </c>
      <c r="E383" s="1" t="n">
        <v>0</v>
      </c>
      <c r="F383" t="n">
        <v>970000</v>
      </c>
      <c r="G383" t="n">
        <v>0</v>
      </c>
      <c r="H383" t="n">
        <v>970000</v>
      </c>
      <c r="I383" t="n">
        <v>0</v>
      </c>
      <c r="J383" t="n">
        <v>0</v>
      </c>
      <c r="K383" t="n">
        <v>970000</v>
      </c>
      <c r="L383" t="n">
        <v>0</v>
      </c>
      <c r="M383" t="n">
        <v>0</v>
      </c>
      <c r="N383" t="n">
        <v>0</v>
      </c>
      <c r="O383" t="n">
        <v>0</v>
      </c>
      <c r="R383" t="n">
        <v>1</v>
      </c>
      <c r="S383" t="n">
        <v>4500</v>
      </c>
      <c r="T383" t="n">
        <v>959557</v>
      </c>
      <c r="U383" t="n">
        <v>0</v>
      </c>
      <c r="V383" t="n">
        <v>0</v>
      </c>
      <c r="W383" t="n">
        <v>0</v>
      </c>
    </row>
    <row r="384">
      <c r="A384" t="inlineStr">
        <is>
          <t>زرين</t>
        </is>
      </c>
      <c r="B384" t="inlineStr">
        <is>
          <t>صندوق س. سهام زرين كوروش-س</t>
        </is>
      </c>
      <c r="C384" t="n">
        <v>71</v>
      </c>
      <c r="D384" t="n">
        <v>373590</v>
      </c>
      <c r="E384" s="1" t="n">
        <v>23479545373</v>
      </c>
      <c r="F384" t="n">
        <v>62284</v>
      </c>
      <c r="G384" t="n">
        <v>63960</v>
      </c>
      <c r="H384" t="n">
        <v>63796</v>
      </c>
      <c r="I384" t="n">
        <v>1512</v>
      </c>
      <c r="J384" t="n">
        <v>2.43</v>
      </c>
      <c r="K384" t="n">
        <v>62848</v>
      </c>
      <c r="L384" t="n">
        <v>564</v>
      </c>
      <c r="M384" t="n">
        <v>0.91</v>
      </c>
      <c r="N384" t="n">
        <v>62310</v>
      </c>
      <c r="O384" t="n">
        <v>63960</v>
      </c>
      <c r="R384" t="n">
        <v>5</v>
      </c>
      <c r="S384" t="n">
        <v>250000</v>
      </c>
      <c r="T384" t="n">
        <v>62550</v>
      </c>
      <c r="U384" t="n">
        <v>63796</v>
      </c>
      <c r="V384" t="n">
        <v>144</v>
      </c>
      <c r="W384" t="n">
        <v>2</v>
      </c>
    </row>
    <row r="385">
      <c r="A385" t="inlineStr">
        <is>
          <t>قم512</t>
        </is>
      </c>
      <c r="B385" t="inlineStr">
        <is>
          <t>مشاركت ش قم512-3ماهه18%</t>
        </is>
      </c>
      <c r="C385" t="n">
        <v>0</v>
      </c>
      <c r="D385" t="n">
        <v>0</v>
      </c>
      <c r="E385" s="1" t="n">
        <v>0</v>
      </c>
      <c r="F385" t="n">
        <v>844330</v>
      </c>
      <c r="G385" t="n">
        <v>0</v>
      </c>
      <c r="H385" t="n">
        <v>844330</v>
      </c>
      <c r="I385" t="n">
        <v>0</v>
      </c>
      <c r="J385" t="n">
        <v>0</v>
      </c>
      <c r="K385" t="n">
        <v>844330</v>
      </c>
      <c r="L385" t="n">
        <v>0</v>
      </c>
      <c r="M385" t="n">
        <v>0</v>
      </c>
      <c r="N385" t="n">
        <v>0</v>
      </c>
      <c r="O385" t="n">
        <v>0</v>
      </c>
      <c r="R385" t="n">
        <v>1</v>
      </c>
      <c r="S385" t="n">
        <v>7500</v>
      </c>
      <c r="T385" t="n">
        <v>819001</v>
      </c>
      <c r="U385" t="n">
        <v>0</v>
      </c>
      <c r="V385" t="n">
        <v>0</v>
      </c>
      <c r="W385" t="n">
        <v>0</v>
      </c>
    </row>
    <row r="386">
      <c r="A386" t="inlineStr">
        <is>
          <t>اراد2434</t>
        </is>
      </c>
      <c r="B386" t="inlineStr">
        <is>
          <t>مرابحه عام دولت243-ش.خ070906</t>
        </is>
      </c>
      <c r="C386" t="n">
        <v>1</v>
      </c>
      <c r="D386" t="n">
        <v>16082458</v>
      </c>
      <c r="E386" s="1" t="n">
        <v>12718007786400</v>
      </c>
      <c r="F386" t="n">
        <v>895470</v>
      </c>
      <c r="G386" t="n">
        <v>790800</v>
      </c>
      <c r="H386" t="n">
        <v>790800</v>
      </c>
      <c r="I386" t="n">
        <v>-104670</v>
      </c>
      <c r="J386" t="n">
        <v>-11.69</v>
      </c>
      <c r="K386" t="n">
        <v>790800</v>
      </c>
      <c r="L386" t="n">
        <v>-104670</v>
      </c>
      <c r="M386" t="n">
        <v>-11.69</v>
      </c>
      <c r="N386" t="n">
        <v>790800</v>
      </c>
      <c r="O386" t="n">
        <v>790800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صزاگرس08</t>
        </is>
      </c>
      <c r="B387" t="inlineStr">
        <is>
          <t>صكوك مرابحه انديمشك08-6ماهه23%</t>
        </is>
      </c>
      <c r="C387" t="n">
        <v>0</v>
      </c>
      <c r="D387" t="n">
        <v>0</v>
      </c>
      <c r="E387" s="1" t="n">
        <v>0</v>
      </c>
      <c r="F387" t="n">
        <v>1000000</v>
      </c>
      <c r="G387" t="n">
        <v>0</v>
      </c>
      <c r="H387" t="n">
        <v>1000000</v>
      </c>
      <c r="I387" t="n">
        <v>0</v>
      </c>
      <c r="J387" t="n">
        <v>0</v>
      </c>
      <c r="K387" t="n">
        <v>1000000</v>
      </c>
      <c r="L387" t="n">
        <v>0</v>
      </c>
      <c r="M387" t="n">
        <v>0</v>
      </c>
      <c r="N387" t="n">
        <v>0</v>
      </c>
      <c r="O387" t="n">
        <v>0</v>
      </c>
      <c r="R387" t="n">
        <v>2</v>
      </c>
      <c r="S387" t="n">
        <v>6984</v>
      </c>
      <c r="T387" t="n">
        <v>1000000</v>
      </c>
      <c r="U387" t="n">
        <v>0</v>
      </c>
      <c r="V387" t="n">
        <v>0</v>
      </c>
      <c r="W387" t="n">
        <v>0</v>
      </c>
    </row>
    <row r="388">
      <c r="A388" t="inlineStr">
        <is>
          <t>كاما3</t>
        </is>
      </c>
      <c r="B388" t="inlineStr">
        <is>
          <t>باما</t>
        </is>
      </c>
      <c r="C388" t="n">
        <v>12</v>
      </c>
      <c r="D388" t="n">
        <v>110485</v>
      </c>
      <c r="E388" s="1" t="n">
        <v>606562650</v>
      </c>
      <c r="F388" t="n">
        <v>5400</v>
      </c>
      <c r="G388" t="n">
        <v>5490</v>
      </c>
      <c r="H388" t="n">
        <v>5490</v>
      </c>
      <c r="I388" t="n">
        <v>90</v>
      </c>
      <c r="J388" t="n">
        <v>1.67</v>
      </c>
      <c r="K388" t="n">
        <v>5490</v>
      </c>
      <c r="L388" t="n">
        <v>90</v>
      </c>
      <c r="M388" t="n">
        <v>1.67</v>
      </c>
      <c r="N388" t="n">
        <v>5490</v>
      </c>
      <c r="O388" t="n">
        <v>5490</v>
      </c>
      <c r="P388" t="n">
        <v>786</v>
      </c>
      <c r="Q388" t="n">
        <v>6.98</v>
      </c>
      <c r="R388" t="n">
        <v>29</v>
      </c>
      <c r="S388" t="n">
        <v>2107076</v>
      </c>
      <c r="T388" t="n">
        <v>5490</v>
      </c>
      <c r="U388" t="n">
        <v>0</v>
      </c>
      <c r="V388" t="n">
        <v>0</v>
      </c>
      <c r="W388" t="n">
        <v>0</v>
      </c>
    </row>
    <row r="389">
      <c r="A389" t="inlineStr">
        <is>
          <t>كارا</t>
        </is>
      </c>
      <c r="B389" t="inlineStr">
        <is>
          <t>صندوق س. كارا -د</t>
        </is>
      </c>
      <c r="C389" t="n">
        <v>7222</v>
      </c>
      <c r="D389" t="n">
        <v>611373193</v>
      </c>
      <c r="E389" s="1" t="n">
        <v>22323813946951</v>
      </c>
      <c r="F389" t="n">
        <v>36469</v>
      </c>
      <c r="G389" t="n">
        <v>36514</v>
      </c>
      <c r="H389" t="n">
        <v>36515</v>
      </c>
      <c r="I389" t="n">
        <v>46</v>
      </c>
      <c r="J389" t="n">
        <v>0.13</v>
      </c>
      <c r="K389" t="n">
        <v>36514</v>
      </c>
      <c r="L389" t="n">
        <v>45</v>
      </c>
      <c r="M389" t="n">
        <v>0.12</v>
      </c>
      <c r="N389" t="n">
        <v>36511</v>
      </c>
      <c r="O389" t="n">
        <v>36515</v>
      </c>
      <c r="R389" t="n">
        <v>3</v>
      </c>
      <c r="S389" t="n">
        <v>199871034</v>
      </c>
      <c r="T389" t="n">
        <v>36514</v>
      </c>
      <c r="U389" t="n">
        <v>36515</v>
      </c>
      <c r="V389" t="n">
        <v>40018081</v>
      </c>
      <c r="W389" t="n">
        <v>4</v>
      </c>
    </row>
    <row r="390">
      <c r="A390" t="inlineStr">
        <is>
          <t>قمرو</t>
        </is>
      </c>
      <c r="B390" t="inlineStr">
        <is>
          <t>قند مرودشت‌</t>
        </is>
      </c>
      <c r="C390" t="n">
        <v>355</v>
      </c>
      <c r="D390" t="n">
        <v>6841939</v>
      </c>
      <c r="E390" s="1" t="n">
        <v>67166449670</v>
      </c>
      <c r="F390" t="n">
        <v>9580</v>
      </c>
      <c r="G390" t="n">
        <v>9600</v>
      </c>
      <c r="H390" t="n">
        <v>9860</v>
      </c>
      <c r="I390" t="n">
        <v>280</v>
      </c>
      <c r="J390" t="n">
        <v>2.92</v>
      </c>
      <c r="K390" t="n">
        <v>9820</v>
      </c>
      <c r="L390" t="n">
        <v>240</v>
      </c>
      <c r="M390" t="n">
        <v>2.51</v>
      </c>
      <c r="N390" t="n">
        <v>9510</v>
      </c>
      <c r="O390" t="n">
        <v>9860</v>
      </c>
      <c r="P390" t="n">
        <v>1316</v>
      </c>
      <c r="Q390" t="n">
        <v>7.46</v>
      </c>
      <c r="R390" t="n">
        <v>2</v>
      </c>
      <c r="S390" t="n">
        <v>30376</v>
      </c>
      <c r="T390" t="n">
        <v>9840</v>
      </c>
      <c r="U390" t="n">
        <v>9860</v>
      </c>
      <c r="V390" t="n">
        <v>137081</v>
      </c>
      <c r="W390" t="n">
        <v>2</v>
      </c>
    </row>
    <row r="391">
      <c r="A391" t="inlineStr">
        <is>
          <t>دي</t>
        </is>
      </c>
      <c r="B391" t="inlineStr">
        <is>
          <t>بانك دي</t>
        </is>
      </c>
      <c r="C391" t="n">
        <v>5186</v>
      </c>
      <c r="D391" t="n">
        <v>1177783009</v>
      </c>
      <c r="E391" s="1" t="n">
        <v>1580393804280</v>
      </c>
      <c r="F391" t="n">
        <v>1377</v>
      </c>
      <c r="G391" t="n">
        <v>1342</v>
      </c>
      <c r="H391" t="n">
        <v>1336</v>
      </c>
      <c r="I391" t="n">
        <v>-41</v>
      </c>
      <c r="J391" t="n">
        <v>-2.98</v>
      </c>
      <c r="K391" t="n">
        <v>1342</v>
      </c>
      <c r="L391" t="n">
        <v>-35</v>
      </c>
      <c r="M391" t="n">
        <v>-2.54</v>
      </c>
      <c r="N391" t="n">
        <v>1336</v>
      </c>
      <c r="O391" t="n">
        <v>1408</v>
      </c>
      <c r="P391" t="n">
        <v>414</v>
      </c>
      <c r="Q391" t="n">
        <v>3.24</v>
      </c>
      <c r="R391" t="n">
        <v>1</v>
      </c>
      <c r="S391" t="n">
        <v>40000</v>
      </c>
      <c r="T391" t="n">
        <v>1314</v>
      </c>
      <c r="U391" t="n">
        <v>1336</v>
      </c>
      <c r="V391" t="n">
        <v>133231209</v>
      </c>
      <c r="W391" t="n">
        <v>378</v>
      </c>
    </row>
    <row r="392">
      <c r="A392" t="inlineStr">
        <is>
          <t>دشيمي</t>
        </is>
      </c>
      <c r="B392" t="inlineStr">
        <is>
          <t>شيمي‌ داروئي‌ داروپخش‌</t>
        </is>
      </c>
      <c r="C392" t="n">
        <v>508</v>
      </c>
      <c r="D392" t="n">
        <v>1968282</v>
      </c>
      <c r="E392" s="1" t="n">
        <v>93649152520</v>
      </c>
      <c r="F392" t="n">
        <v>47800</v>
      </c>
      <c r="G392" t="n">
        <v>49000</v>
      </c>
      <c r="H392" t="n">
        <v>48130</v>
      </c>
      <c r="I392" t="n">
        <v>330</v>
      </c>
      <c r="J392" t="n">
        <v>0.6899999999999999</v>
      </c>
      <c r="K392" t="n">
        <v>47580</v>
      </c>
      <c r="L392" t="n">
        <v>-220</v>
      </c>
      <c r="M392" t="n">
        <v>-0.46</v>
      </c>
      <c r="N392" t="n">
        <v>46380</v>
      </c>
      <c r="O392" t="n">
        <v>49100</v>
      </c>
      <c r="P392" t="n">
        <v>2096</v>
      </c>
      <c r="Q392" t="n">
        <v>22.7</v>
      </c>
      <c r="R392" t="n">
        <v>7</v>
      </c>
      <c r="S392" t="n">
        <v>56323</v>
      </c>
      <c r="T392" t="n">
        <v>47920</v>
      </c>
      <c r="U392" t="n">
        <v>48480</v>
      </c>
      <c r="V392" t="n">
        <v>36200</v>
      </c>
      <c r="W392" t="n">
        <v>2</v>
      </c>
    </row>
    <row r="393">
      <c r="A393" t="inlineStr">
        <is>
          <t>كقزوي</t>
        </is>
      </c>
      <c r="B393" t="inlineStr">
        <is>
          <t>شيشه‌ قزوين‌</t>
        </is>
      </c>
      <c r="C393" t="n">
        <v>302</v>
      </c>
      <c r="D393" t="n">
        <v>60358623</v>
      </c>
      <c r="E393" s="1" t="n">
        <v>47769288067</v>
      </c>
      <c r="F393" t="n">
        <v>786</v>
      </c>
      <c r="G393" t="n">
        <v>809</v>
      </c>
      <c r="H393" t="n">
        <v>797</v>
      </c>
      <c r="I393" t="n">
        <v>11</v>
      </c>
      <c r="J393" t="n">
        <v>1.4</v>
      </c>
      <c r="K393" t="n">
        <v>791</v>
      </c>
      <c r="L393" t="n">
        <v>5</v>
      </c>
      <c r="M393" t="n">
        <v>0.64</v>
      </c>
      <c r="N393" t="n">
        <v>766</v>
      </c>
      <c r="O393" t="n">
        <v>809</v>
      </c>
      <c r="P393" t="n">
        <v>-4</v>
      </c>
      <c r="Q393" t="n">
        <v>-197.75</v>
      </c>
      <c r="R393" t="n">
        <v>1</v>
      </c>
      <c r="S393" t="n">
        <v>200000</v>
      </c>
      <c r="T393" t="n">
        <v>790</v>
      </c>
      <c r="U393" t="n">
        <v>799</v>
      </c>
      <c r="V393" t="n">
        <v>137000</v>
      </c>
      <c r="W393" t="n">
        <v>1</v>
      </c>
    </row>
    <row r="394">
      <c r="A394" t="inlineStr">
        <is>
          <t>غنيلي</t>
        </is>
      </c>
      <c r="B394" t="inlineStr">
        <is>
          <t>مجتمع توليدي نيلي صنعت كرمان</t>
        </is>
      </c>
      <c r="C394" t="n">
        <v>214</v>
      </c>
      <c r="D394" t="n">
        <v>2684794</v>
      </c>
      <c r="E394" s="1" t="n">
        <v>14585447640</v>
      </c>
      <c r="F394" t="n">
        <v>5350</v>
      </c>
      <c r="G394" t="n">
        <v>5480</v>
      </c>
      <c r="H394" t="n">
        <v>5450</v>
      </c>
      <c r="I394" t="n">
        <v>100</v>
      </c>
      <c r="J394" t="n">
        <v>1.87</v>
      </c>
      <c r="K394" t="n">
        <v>5430</v>
      </c>
      <c r="L394" t="n">
        <v>80</v>
      </c>
      <c r="M394" t="n">
        <v>1.5</v>
      </c>
      <c r="N394" t="n">
        <v>5210</v>
      </c>
      <c r="O394" t="n">
        <v>5510</v>
      </c>
      <c r="P394" t="n">
        <v>-69</v>
      </c>
      <c r="Q394" t="n">
        <v>-78.7</v>
      </c>
      <c r="R394" t="n">
        <v>1</v>
      </c>
      <c r="S394" t="n">
        <v>1000</v>
      </c>
      <c r="T394" t="n">
        <v>5340</v>
      </c>
      <c r="U394" t="n">
        <v>5500</v>
      </c>
      <c r="V394" t="n">
        <v>60268</v>
      </c>
      <c r="W394" t="n">
        <v>1</v>
      </c>
    </row>
    <row r="395">
      <c r="A395" t="inlineStr">
        <is>
          <t>هنيكو07</t>
        </is>
      </c>
      <c r="B395" t="inlineStr">
        <is>
          <t>مرابحه هامون نايزه070606</t>
        </is>
      </c>
      <c r="C395" t="n">
        <v>0</v>
      </c>
      <c r="D395" t="n">
        <v>0</v>
      </c>
      <c r="E395" s="1" t="n">
        <v>0</v>
      </c>
      <c r="F395" t="n">
        <v>1000000</v>
      </c>
      <c r="G395" t="n">
        <v>0</v>
      </c>
      <c r="H395" t="n">
        <v>1000000</v>
      </c>
      <c r="I395" t="n">
        <v>0</v>
      </c>
      <c r="J395" t="n">
        <v>0</v>
      </c>
      <c r="K395" t="n">
        <v>1000000</v>
      </c>
      <c r="L395" t="n">
        <v>0</v>
      </c>
      <c r="M395" t="n">
        <v>0</v>
      </c>
      <c r="N395" t="n">
        <v>0</v>
      </c>
      <c r="O395" t="n">
        <v>0</v>
      </c>
      <c r="R395" t="n">
        <v>1</v>
      </c>
      <c r="S395" t="n">
        <v>5000</v>
      </c>
      <c r="T395" t="n">
        <v>1000000</v>
      </c>
      <c r="U395" t="n">
        <v>1010000</v>
      </c>
      <c r="V395" t="n">
        <v>5000</v>
      </c>
      <c r="W395" t="n">
        <v>1</v>
      </c>
    </row>
    <row r="396">
      <c r="A396" t="inlineStr">
        <is>
          <t>فاذر</t>
        </is>
      </c>
      <c r="B396" t="inlineStr">
        <is>
          <t>صنايع‌ آذرآب‌</t>
        </is>
      </c>
      <c r="C396" t="n">
        <v>3533</v>
      </c>
      <c r="D396" t="n">
        <v>420373385</v>
      </c>
      <c r="E396" s="1" t="n">
        <v>597743784812</v>
      </c>
      <c r="F396" t="n">
        <v>1453</v>
      </c>
      <c r="G396" t="n">
        <v>1411</v>
      </c>
      <c r="H396" t="n">
        <v>1441</v>
      </c>
      <c r="I396" t="n">
        <v>-12</v>
      </c>
      <c r="J396" t="n">
        <v>-0.83</v>
      </c>
      <c r="K396" t="n">
        <v>1422</v>
      </c>
      <c r="L396" t="n">
        <v>-31</v>
      </c>
      <c r="M396" t="n">
        <v>-2.13</v>
      </c>
      <c r="N396" t="n">
        <v>1410</v>
      </c>
      <c r="O396" t="n">
        <v>1484</v>
      </c>
      <c r="P396" t="n">
        <v>60</v>
      </c>
      <c r="Q396" t="n">
        <v>23.7</v>
      </c>
      <c r="R396" t="n">
        <v>1</v>
      </c>
      <c r="S396" t="n">
        <v>37809</v>
      </c>
      <c r="T396" t="n">
        <v>1441</v>
      </c>
      <c r="U396" t="n">
        <v>1444</v>
      </c>
      <c r="V396" t="n">
        <v>733023</v>
      </c>
      <c r="W396" t="n">
        <v>1</v>
      </c>
    </row>
    <row r="397">
      <c r="A397" t="inlineStr">
        <is>
          <t>امين3</t>
        </is>
      </c>
      <c r="B397" t="inlineStr">
        <is>
          <t>تامين سرمايه امين</t>
        </is>
      </c>
      <c r="C397" t="n">
        <v>9</v>
      </c>
      <c r="D397" t="n">
        <v>2000</v>
      </c>
      <c r="E397" s="1" t="n">
        <v>5160000</v>
      </c>
      <c r="F397" t="n">
        <v>2572</v>
      </c>
      <c r="G397" t="n">
        <v>2580</v>
      </c>
      <c r="H397" t="n">
        <v>2580</v>
      </c>
      <c r="I397" t="n">
        <v>8</v>
      </c>
      <c r="J397" t="n">
        <v>0.31</v>
      </c>
      <c r="K397" t="n">
        <v>2580</v>
      </c>
      <c r="L397" t="n">
        <v>8</v>
      </c>
      <c r="M397" t="n">
        <v>0.31</v>
      </c>
      <c r="N397" t="n">
        <v>2580</v>
      </c>
      <c r="O397" t="n">
        <v>2580</v>
      </c>
      <c r="P397" t="n">
        <v>469</v>
      </c>
      <c r="Q397" t="n">
        <v>5.5</v>
      </c>
      <c r="R397" t="n">
        <v>0</v>
      </c>
      <c r="S397" t="n">
        <v>0</v>
      </c>
      <c r="T397" t="n">
        <v>0</v>
      </c>
      <c r="U397" t="n">
        <v>2580</v>
      </c>
      <c r="V397" t="n">
        <v>53070</v>
      </c>
      <c r="W397" t="n">
        <v>2</v>
      </c>
    </row>
    <row r="398">
      <c r="A398" t="inlineStr">
        <is>
          <t>ولانا</t>
        </is>
      </c>
      <c r="B398" t="inlineStr">
        <is>
          <t>شركت ليزينگ آريا دانا</t>
        </is>
      </c>
      <c r="C398" t="n">
        <v>396</v>
      </c>
      <c r="D398" t="n">
        <v>21337790</v>
      </c>
      <c r="E398" s="1" t="n">
        <v>91688327400</v>
      </c>
      <c r="F398" t="n">
        <v>4330</v>
      </c>
      <c r="G398" t="n">
        <v>4210</v>
      </c>
      <c r="H398" t="n">
        <v>4400</v>
      </c>
      <c r="I398" t="n">
        <v>70</v>
      </c>
      <c r="J398" t="n">
        <v>1.62</v>
      </c>
      <c r="K398" t="n">
        <v>4300</v>
      </c>
      <c r="L398" t="n">
        <v>-30</v>
      </c>
      <c r="M398" t="n">
        <v>-0.6899999999999999</v>
      </c>
      <c r="N398" t="n">
        <v>4210</v>
      </c>
      <c r="O398" t="n">
        <v>4440</v>
      </c>
      <c r="P398" t="n">
        <v>-5</v>
      </c>
      <c r="Q398" t="n">
        <v>-860</v>
      </c>
      <c r="R398" t="n">
        <v>1</v>
      </c>
      <c r="S398" t="n">
        <v>12000</v>
      </c>
      <c r="T398" t="n">
        <v>4360</v>
      </c>
      <c r="U398" t="n">
        <v>4410</v>
      </c>
      <c r="V398" t="n">
        <v>374978</v>
      </c>
      <c r="W398" t="n">
        <v>4</v>
      </c>
    </row>
    <row r="399">
      <c r="A399" t="inlineStr">
        <is>
          <t>تپولا</t>
        </is>
      </c>
      <c r="B399" t="inlineStr">
        <is>
          <t>مهندسي مرآت پولاد</t>
        </is>
      </c>
      <c r="C399" t="n">
        <v>58</v>
      </c>
      <c r="D399" t="n">
        <v>616891</v>
      </c>
      <c r="E399" s="1" t="n">
        <v>10174229080</v>
      </c>
      <c r="F399" t="n">
        <v>16790</v>
      </c>
      <c r="G399" t="n">
        <v>16800</v>
      </c>
      <c r="H399" t="n">
        <v>16700</v>
      </c>
      <c r="I399" t="n">
        <v>-90</v>
      </c>
      <c r="J399" t="n">
        <v>-0.54</v>
      </c>
      <c r="K399" t="n">
        <v>16490</v>
      </c>
      <c r="L399" t="n">
        <v>-300</v>
      </c>
      <c r="M399" t="n">
        <v>-1.79</v>
      </c>
      <c r="N399" t="n">
        <v>16290</v>
      </c>
      <c r="O399" t="n">
        <v>17230</v>
      </c>
      <c r="P399" t="n">
        <v>-458</v>
      </c>
      <c r="Q399" t="n">
        <v>-36</v>
      </c>
      <c r="R399" t="n">
        <v>2</v>
      </c>
      <c r="S399" t="n">
        <v>109146</v>
      </c>
      <c r="T399" t="n">
        <v>16700</v>
      </c>
      <c r="U399" t="n">
        <v>17000</v>
      </c>
      <c r="V399" t="n">
        <v>1691</v>
      </c>
      <c r="W399" t="n">
        <v>1</v>
      </c>
    </row>
    <row r="400">
      <c r="A400" t="inlineStr">
        <is>
          <t>وخاور</t>
        </is>
      </c>
      <c r="B400" t="inlineStr">
        <is>
          <t>بانك خاورميانه</t>
        </is>
      </c>
      <c r="C400" t="n">
        <v>645</v>
      </c>
      <c r="D400" t="n">
        <v>32509538</v>
      </c>
      <c r="E400" s="1" t="n">
        <v>195387607300</v>
      </c>
      <c r="F400" t="n">
        <v>5980</v>
      </c>
      <c r="G400" t="n">
        <v>6140</v>
      </c>
      <c r="H400" t="n">
        <v>5950</v>
      </c>
      <c r="I400" t="n">
        <v>-30</v>
      </c>
      <c r="J400" t="n">
        <v>-0.5</v>
      </c>
      <c r="K400" t="n">
        <v>6010</v>
      </c>
      <c r="L400" t="n">
        <v>30</v>
      </c>
      <c r="M400" t="n">
        <v>0.5</v>
      </c>
      <c r="N400" t="n">
        <v>5850</v>
      </c>
      <c r="O400" t="n">
        <v>6150</v>
      </c>
      <c r="P400" t="n">
        <v>1045</v>
      </c>
      <c r="Q400" t="n">
        <v>5.75</v>
      </c>
      <c r="R400" t="n">
        <v>3</v>
      </c>
      <c r="S400" t="n">
        <v>327100</v>
      </c>
      <c r="T400" t="n">
        <v>5910</v>
      </c>
      <c r="U400" t="n">
        <v>5950</v>
      </c>
      <c r="V400" t="n">
        <v>104810</v>
      </c>
      <c r="W400" t="n">
        <v>1</v>
      </c>
    </row>
    <row r="401">
      <c r="A401" t="inlineStr">
        <is>
          <t>عسوين</t>
        </is>
      </c>
      <c r="B401" t="inlineStr">
        <is>
          <t>سلف موازي سوين جوجه اردبيل</t>
        </is>
      </c>
      <c r="C401" t="n">
        <v>0</v>
      </c>
      <c r="D401" t="n">
        <v>0</v>
      </c>
      <c r="E401" s="1" t="n">
        <v>0</v>
      </c>
      <c r="F401" t="n">
        <v>3794701</v>
      </c>
      <c r="G401" t="n">
        <v>0</v>
      </c>
      <c r="H401" t="n">
        <v>3794701</v>
      </c>
      <c r="I401" t="n">
        <v>0</v>
      </c>
      <c r="J401" t="n">
        <v>0</v>
      </c>
      <c r="K401" t="n">
        <v>3794701</v>
      </c>
      <c r="L401" t="n">
        <v>0</v>
      </c>
      <c r="M401" t="n">
        <v>0</v>
      </c>
      <c r="N401" t="n">
        <v>0</v>
      </c>
      <c r="O401" t="n">
        <v>0</v>
      </c>
      <c r="R401" t="n">
        <v>1</v>
      </c>
      <c r="S401" t="n">
        <v>6153</v>
      </c>
      <c r="T401" t="n">
        <v>3770638</v>
      </c>
      <c r="U401" t="n">
        <v>3808345</v>
      </c>
      <c r="V401" t="n">
        <v>6151</v>
      </c>
      <c r="W401" t="n">
        <v>1</v>
      </c>
    </row>
    <row r="402">
      <c r="A402" t="inlineStr">
        <is>
          <t>نشان</t>
        </is>
      </c>
      <c r="B402" t="inlineStr">
        <is>
          <t>صندوق س. نشان هامرز-د</t>
        </is>
      </c>
      <c r="C402" t="n">
        <v>179</v>
      </c>
      <c r="D402" t="n">
        <v>49754222</v>
      </c>
      <c r="E402" s="1" t="n">
        <v>1564422735273</v>
      </c>
      <c r="F402" t="n">
        <v>31400</v>
      </c>
      <c r="G402" t="n">
        <v>31442</v>
      </c>
      <c r="H402" t="n">
        <v>31445</v>
      </c>
      <c r="I402" t="n">
        <v>45</v>
      </c>
      <c r="J402" t="n">
        <v>0.14</v>
      </c>
      <c r="K402" t="n">
        <v>31443</v>
      </c>
      <c r="L402" t="n">
        <v>43</v>
      </c>
      <c r="M402" t="n">
        <v>0.14</v>
      </c>
      <c r="N402" t="n">
        <v>31442</v>
      </c>
      <c r="O402" t="n">
        <v>31445</v>
      </c>
      <c r="R402" t="n">
        <v>100</v>
      </c>
      <c r="S402" t="n">
        <v>99494050</v>
      </c>
      <c r="T402" t="n">
        <v>31442</v>
      </c>
      <c r="U402" t="n">
        <v>31445</v>
      </c>
      <c r="V402" t="n">
        <v>2331052</v>
      </c>
      <c r="W402" t="n">
        <v>1</v>
      </c>
    </row>
    <row r="403">
      <c r="A403" t="inlineStr">
        <is>
          <t>وسپهر3</t>
        </is>
      </c>
      <c r="B403" t="inlineStr">
        <is>
          <t>گروه سرمايه گذاري سپهر صادرات</t>
        </is>
      </c>
      <c r="C403" t="n">
        <v>4</v>
      </c>
      <c r="D403" t="n">
        <v>2486</v>
      </c>
      <c r="E403" s="1" t="n">
        <v>11535040</v>
      </c>
      <c r="F403" t="n">
        <v>4620</v>
      </c>
      <c r="G403" t="n">
        <v>4640</v>
      </c>
      <c r="H403" t="n">
        <v>4640</v>
      </c>
      <c r="I403" t="n">
        <v>20</v>
      </c>
      <c r="J403" t="n">
        <v>0.43</v>
      </c>
      <c r="K403" t="n">
        <v>4640</v>
      </c>
      <c r="L403" t="n">
        <v>20</v>
      </c>
      <c r="M403" t="n">
        <v>0.43</v>
      </c>
      <c r="N403" t="n">
        <v>4640</v>
      </c>
      <c r="O403" t="n">
        <v>4640</v>
      </c>
      <c r="P403" t="n">
        <v>1149</v>
      </c>
      <c r="Q403" t="n">
        <v>4.04</v>
      </c>
      <c r="R403" t="n">
        <v>3</v>
      </c>
      <c r="S403" t="n">
        <v>7414</v>
      </c>
      <c r="T403" t="n">
        <v>4640</v>
      </c>
      <c r="U403" t="n">
        <v>0</v>
      </c>
      <c r="V403" t="n">
        <v>0</v>
      </c>
      <c r="W403" t="n">
        <v>0</v>
      </c>
    </row>
    <row r="404">
      <c r="A404" t="inlineStr">
        <is>
          <t>مشهد07</t>
        </is>
      </c>
      <c r="B404" t="inlineStr">
        <is>
          <t>مشاركت ش مشهد07-3ماهه23%</t>
        </is>
      </c>
      <c r="C404" t="n">
        <v>0</v>
      </c>
      <c r="D404" t="n">
        <v>0</v>
      </c>
      <c r="E404" s="1" t="n">
        <v>0</v>
      </c>
      <c r="F404" t="n">
        <v>1000000</v>
      </c>
      <c r="G404" t="n">
        <v>0</v>
      </c>
      <c r="H404" t="n">
        <v>1000000</v>
      </c>
      <c r="I404" t="n">
        <v>0</v>
      </c>
      <c r="J404" t="n">
        <v>0</v>
      </c>
      <c r="K404" t="n">
        <v>1000000</v>
      </c>
      <c r="L404" t="n">
        <v>0</v>
      </c>
      <c r="M404" t="n">
        <v>0</v>
      </c>
      <c r="N404" t="n">
        <v>0</v>
      </c>
      <c r="O404" t="n">
        <v>0</v>
      </c>
      <c r="R404" t="n">
        <v>1</v>
      </c>
      <c r="S404" t="n">
        <v>10000</v>
      </c>
      <c r="T404" t="n">
        <v>1000000</v>
      </c>
      <c r="U404" t="n">
        <v>0</v>
      </c>
      <c r="V404" t="n">
        <v>0</v>
      </c>
      <c r="W404" t="n">
        <v>0</v>
      </c>
    </row>
    <row r="405">
      <c r="A405" t="inlineStr">
        <is>
          <t>نيرو</t>
        </is>
      </c>
      <c r="B405" t="inlineStr">
        <is>
          <t>نيرو سرمايه</t>
        </is>
      </c>
      <c r="C405" t="n">
        <v>292</v>
      </c>
      <c r="D405" t="n">
        <v>5551449</v>
      </c>
      <c r="E405" s="1" t="n">
        <v>69957283480</v>
      </c>
      <c r="F405" t="n">
        <v>12920</v>
      </c>
      <c r="G405" t="n">
        <v>12550</v>
      </c>
      <c r="H405" t="n">
        <v>12550</v>
      </c>
      <c r="I405" t="n">
        <v>-370</v>
      </c>
      <c r="J405" t="n">
        <v>-2.86</v>
      </c>
      <c r="K405" t="n">
        <v>12600</v>
      </c>
      <c r="L405" t="n">
        <v>-320</v>
      </c>
      <c r="M405" t="n">
        <v>-2.48</v>
      </c>
      <c r="N405" t="n">
        <v>12540</v>
      </c>
      <c r="O405" t="n">
        <v>13080</v>
      </c>
      <c r="P405" t="n">
        <v>531</v>
      </c>
      <c r="Q405" t="n">
        <v>23.73</v>
      </c>
      <c r="R405" t="n">
        <v>2</v>
      </c>
      <c r="S405" t="n">
        <v>33000</v>
      </c>
      <c r="T405" t="n">
        <v>12540</v>
      </c>
      <c r="U405" t="n">
        <v>12700</v>
      </c>
      <c r="V405" t="n">
        <v>50000</v>
      </c>
      <c r="W405" t="n">
        <v>1</v>
      </c>
    </row>
    <row r="406">
      <c r="A406" t="inlineStr">
        <is>
          <t>كي بي سي</t>
        </is>
      </c>
      <c r="B406" t="inlineStr">
        <is>
          <t>شركت كي بي سي</t>
        </is>
      </c>
      <c r="C406" t="n">
        <v>750</v>
      </c>
      <c r="D406" t="n">
        <v>28495078</v>
      </c>
      <c r="E406" s="1" t="n">
        <v>292828633720</v>
      </c>
      <c r="F406" t="n">
        <v>10000</v>
      </c>
      <c r="G406" t="n">
        <v>10300</v>
      </c>
      <c r="H406" t="n">
        <v>10300</v>
      </c>
      <c r="I406" t="n">
        <v>300</v>
      </c>
      <c r="J406" t="n">
        <v>3</v>
      </c>
      <c r="K406" t="n">
        <v>10280</v>
      </c>
      <c r="L406" t="n">
        <v>280</v>
      </c>
      <c r="M406" t="n">
        <v>2.8</v>
      </c>
      <c r="N406" t="n">
        <v>9900</v>
      </c>
      <c r="O406" t="n">
        <v>10300</v>
      </c>
      <c r="P406" t="n">
        <v>1043</v>
      </c>
      <c r="Q406" t="n">
        <v>9.859999999999999</v>
      </c>
      <c r="R406" t="n">
        <v>127</v>
      </c>
      <c r="S406" t="n">
        <v>3401086</v>
      </c>
      <c r="T406" t="n">
        <v>10300</v>
      </c>
      <c r="U406" t="n">
        <v>10330</v>
      </c>
      <c r="V406" t="n">
        <v>10000</v>
      </c>
      <c r="W406" t="n">
        <v>1</v>
      </c>
    </row>
    <row r="407">
      <c r="A407" t="inlineStr">
        <is>
          <t>غگز</t>
        </is>
      </c>
      <c r="B407" t="inlineStr">
        <is>
          <t>صنايع غذايي سكه</t>
        </is>
      </c>
      <c r="C407" t="n">
        <v>208</v>
      </c>
      <c r="D407" t="n">
        <v>12157568</v>
      </c>
      <c r="E407" s="1" t="n">
        <v>41943609600</v>
      </c>
      <c r="F407" t="n">
        <v>3350</v>
      </c>
      <c r="G407" t="n">
        <v>3450</v>
      </c>
      <c r="H407" t="n">
        <v>3450</v>
      </c>
      <c r="I407" t="n">
        <v>100</v>
      </c>
      <c r="J407" t="n">
        <v>2.99</v>
      </c>
      <c r="K407" t="n">
        <v>3450</v>
      </c>
      <c r="L407" t="n">
        <v>100</v>
      </c>
      <c r="M407" t="n">
        <v>2.99</v>
      </c>
      <c r="N407" t="n">
        <v>3450</v>
      </c>
      <c r="O407" t="n">
        <v>3450</v>
      </c>
      <c r="P407" t="n">
        <v>81</v>
      </c>
      <c r="Q407" t="n">
        <v>42.59</v>
      </c>
      <c r="R407" t="n">
        <v>173</v>
      </c>
      <c r="S407" t="n">
        <v>14442923</v>
      </c>
      <c r="T407" t="n">
        <v>3450</v>
      </c>
      <c r="U407" t="n">
        <v>4190</v>
      </c>
      <c r="V407" t="n">
        <v>1800000</v>
      </c>
      <c r="W407" t="n">
        <v>6</v>
      </c>
    </row>
    <row r="408">
      <c r="A408" t="inlineStr">
        <is>
          <t>ولپارس</t>
        </is>
      </c>
      <c r="B408" t="inlineStr">
        <is>
          <t>ليزينگ پارسيان</t>
        </is>
      </c>
      <c r="C408" t="n">
        <v>962</v>
      </c>
      <c r="D408" t="n">
        <v>7153806</v>
      </c>
      <c r="E408" s="1" t="n">
        <v>25650818560</v>
      </c>
      <c r="F408" t="n">
        <v>3560</v>
      </c>
      <c r="G408" t="n">
        <v>3600</v>
      </c>
      <c r="H408" t="n">
        <v>3660</v>
      </c>
      <c r="I408" t="n">
        <v>100</v>
      </c>
      <c r="J408" t="n">
        <v>2.81</v>
      </c>
      <c r="K408" t="n">
        <v>3590</v>
      </c>
      <c r="L408" t="n">
        <v>30</v>
      </c>
      <c r="M408" t="n">
        <v>0.84</v>
      </c>
      <c r="N408" t="n">
        <v>3460</v>
      </c>
      <c r="O408" t="n">
        <v>3660</v>
      </c>
      <c r="P408" t="n">
        <v>311</v>
      </c>
      <c r="Q408" t="n">
        <v>11.54</v>
      </c>
      <c r="R408" t="n">
        <v>1</v>
      </c>
      <c r="S408" t="n">
        <v>3000</v>
      </c>
      <c r="T408" t="n">
        <v>3630</v>
      </c>
      <c r="U408" t="n">
        <v>3660</v>
      </c>
      <c r="V408" t="n">
        <v>239545</v>
      </c>
      <c r="W408" t="n">
        <v>25</v>
      </c>
    </row>
    <row r="409">
      <c r="A409" t="inlineStr">
        <is>
          <t>ثروتم</t>
        </is>
      </c>
      <c r="B409" t="inlineStr">
        <is>
          <t>صندوق س. ثروت آفرين پارسيان-س</t>
        </is>
      </c>
      <c r="C409" t="n">
        <v>44</v>
      </c>
      <c r="D409" t="n">
        <v>26192</v>
      </c>
      <c r="E409" s="1" t="n">
        <v>14548696621</v>
      </c>
      <c r="F409" t="n">
        <v>540168</v>
      </c>
      <c r="G409" t="n">
        <v>540001</v>
      </c>
      <c r="H409" t="n">
        <v>555005</v>
      </c>
      <c r="I409" t="n">
        <v>14837</v>
      </c>
      <c r="J409" t="n">
        <v>2.75</v>
      </c>
      <c r="K409" t="n">
        <v>555463</v>
      </c>
      <c r="L409" t="n">
        <v>15295</v>
      </c>
      <c r="M409" t="n">
        <v>2.83</v>
      </c>
      <c r="N409" t="n">
        <v>540001</v>
      </c>
      <c r="O409" t="n">
        <v>556372</v>
      </c>
      <c r="R409" t="n">
        <v>2</v>
      </c>
      <c r="S409" t="n">
        <v>37</v>
      </c>
      <c r="T409" t="n">
        <v>555000</v>
      </c>
      <c r="U409" t="n">
        <v>555005</v>
      </c>
      <c r="V409" t="n">
        <v>888</v>
      </c>
      <c r="W409" t="n">
        <v>1</v>
      </c>
    </row>
    <row r="410">
      <c r="A410" t="inlineStr">
        <is>
          <t>غمهرا</t>
        </is>
      </c>
      <c r="B410" t="inlineStr">
        <is>
          <t>توليدي‌مهرام‌</t>
        </is>
      </c>
      <c r="C410" t="n">
        <v>436</v>
      </c>
      <c r="D410" t="n">
        <v>2541167</v>
      </c>
      <c r="E410" s="1" t="n">
        <v>44369793740</v>
      </c>
      <c r="F410" t="n">
        <v>17300</v>
      </c>
      <c r="G410" t="n">
        <v>17780</v>
      </c>
      <c r="H410" t="n">
        <v>17440</v>
      </c>
      <c r="I410" t="n">
        <v>140</v>
      </c>
      <c r="J410" t="n">
        <v>0.8100000000000001</v>
      </c>
      <c r="K410" t="n">
        <v>17460</v>
      </c>
      <c r="L410" t="n">
        <v>160</v>
      </c>
      <c r="M410" t="n">
        <v>0.92</v>
      </c>
      <c r="N410" t="n">
        <v>17200</v>
      </c>
      <c r="O410" t="n">
        <v>17780</v>
      </c>
      <c r="P410" t="n">
        <v>2564</v>
      </c>
      <c r="Q410" t="n">
        <v>6.81</v>
      </c>
      <c r="R410" t="n">
        <v>1</v>
      </c>
      <c r="S410" t="n">
        <v>12600</v>
      </c>
      <c r="T410" t="n">
        <v>17430</v>
      </c>
      <c r="U410" t="n">
        <v>17450</v>
      </c>
      <c r="V410" t="n">
        <v>36901</v>
      </c>
      <c r="W410" t="n">
        <v>2</v>
      </c>
    </row>
    <row r="411">
      <c r="A411" t="inlineStr">
        <is>
          <t>تداوم4</t>
        </is>
      </c>
      <c r="B411" t="inlineStr">
        <is>
          <t>صندوق تداوم اطمينان تمدن-ثابت</t>
        </is>
      </c>
      <c r="C411" t="n">
        <v>1</v>
      </c>
      <c r="D411" t="n">
        <v>76739000</v>
      </c>
      <c r="E411" s="1" t="n">
        <v>1999818340000</v>
      </c>
      <c r="F411" t="n">
        <v>26027</v>
      </c>
      <c r="G411" t="n">
        <v>26060</v>
      </c>
      <c r="H411" t="n">
        <v>26060</v>
      </c>
      <c r="I411" t="n">
        <v>33</v>
      </c>
      <c r="J411" t="n">
        <v>0.13</v>
      </c>
      <c r="K411" t="n">
        <v>26060</v>
      </c>
      <c r="L411" t="n">
        <v>33</v>
      </c>
      <c r="M411" t="n">
        <v>0.13</v>
      </c>
      <c r="N411" t="n">
        <v>26060</v>
      </c>
      <c r="O411" t="n">
        <v>26060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جام سهند</t>
        </is>
      </c>
      <c r="B412" t="inlineStr">
        <is>
          <t>صندوق س. جام سبز سهند-س</t>
        </is>
      </c>
      <c r="C412" t="n">
        <v>111</v>
      </c>
      <c r="D412" t="n">
        <v>2794193</v>
      </c>
      <c r="E412" s="1" t="n">
        <v>42036461686</v>
      </c>
      <c r="F412" t="n">
        <v>14965</v>
      </c>
      <c r="G412" t="n">
        <v>15300</v>
      </c>
      <c r="H412" t="n">
        <v>15050</v>
      </c>
      <c r="I412" t="n">
        <v>85</v>
      </c>
      <c r="J412" t="n">
        <v>0.57</v>
      </c>
      <c r="K412" t="n">
        <v>15044</v>
      </c>
      <c r="L412" t="n">
        <v>79</v>
      </c>
      <c r="M412" t="n">
        <v>0.53</v>
      </c>
      <c r="N412" t="n">
        <v>14660</v>
      </c>
      <c r="O412" t="n">
        <v>15412</v>
      </c>
      <c r="R412" t="n">
        <v>1</v>
      </c>
      <c r="S412" t="n">
        <v>53193</v>
      </c>
      <c r="T412" t="n">
        <v>14832</v>
      </c>
      <c r="U412" t="n">
        <v>15100</v>
      </c>
      <c r="V412" t="n">
        <v>100000</v>
      </c>
      <c r="W412" t="n">
        <v>1</v>
      </c>
    </row>
    <row r="413">
      <c r="A413" t="inlineStr">
        <is>
          <t>شاراك</t>
        </is>
      </c>
      <c r="B413" t="inlineStr">
        <is>
          <t>پتروشيمي شازند</t>
        </is>
      </c>
      <c r="C413" t="n">
        <v>417</v>
      </c>
      <c r="D413" t="n">
        <v>12413577</v>
      </c>
      <c r="E413" s="1" t="n">
        <v>293208688740</v>
      </c>
      <c r="F413" t="n">
        <v>22940</v>
      </c>
      <c r="G413" t="n">
        <v>23620</v>
      </c>
      <c r="H413" t="n">
        <v>23620</v>
      </c>
      <c r="I413" t="n">
        <v>680</v>
      </c>
      <c r="J413" t="n">
        <v>2.96</v>
      </c>
      <c r="K413" t="n">
        <v>23620</v>
      </c>
      <c r="L413" t="n">
        <v>680</v>
      </c>
      <c r="M413" t="n">
        <v>2.96</v>
      </c>
      <c r="N413" t="n">
        <v>23620</v>
      </c>
      <c r="O413" t="n">
        <v>23620</v>
      </c>
      <c r="P413" t="n">
        <v>3871</v>
      </c>
      <c r="Q413" t="n">
        <v>6.1</v>
      </c>
      <c r="R413" t="n">
        <v>687</v>
      </c>
      <c r="S413" t="n">
        <v>39086420</v>
      </c>
      <c r="T413" t="n">
        <v>23620</v>
      </c>
      <c r="U413" t="n">
        <v>25440</v>
      </c>
      <c r="V413" t="n">
        <v>123502</v>
      </c>
      <c r="W413" t="n">
        <v>7</v>
      </c>
    </row>
    <row r="414">
      <c r="A414" t="inlineStr">
        <is>
          <t>صدشت705</t>
        </is>
      </c>
      <c r="B414" t="inlineStr">
        <is>
          <t>صكوك  مرابحه غدشت705-3ماهه23%</t>
        </is>
      </c>
      <c r="C414" t="n">
        <v>0</v>
      </c>
      <c r="D414" t="n">
        <v>0</v>
      </c>
      <c r="E414" s="1" t="n">
        <v>0</v>
      </c>
      <c r="F414" t="n">
        <v>1000000</v>
      </c>
      <c r="G414" t="n">
        <v>0</v>
      </c>
      <c r="H414" t="n">
        <v>1000000</v>
      </c>
      <c r="I414" t="n">
        <v>0</v>
      </c>
      <c r="J414" t="n">
        <v>0</v>
      </c>
      <c r="K414" t="n">
        <v>1000000</v>
      </c>
      <c r="L414" t="n">
        <v>0</v>
      </c>
      <c r="M414" t="n">
        <v>0</v>
      </c>
      <c r="N414" t="n">
        <v>0</v>
      </c>
      <c r="O414" t="n">
        <v>0</v>
      </c>
      <c r="R414" t="n">
        <v>1</v>
      </c>
      <c r="S414" t="n">
        <v>3000</v>
      </c>
      <c r="T414" t="n">
        <v>999900</v>
      </c>
      <c r="U414" t="n">
        <v>1010000</v>
      </c>
      <c r="V414" t="n">
        <v>3000</v>
      </c>
      <c r="W414" t="n">
        <v>1</v>
      </c>
    </row>
    <row r="415">
      <c r="A415" t="inlineStr">
        <is>
          <t>كمند</t>
        </is>
      </c>
      <c r="B415" t="inlineStr">
        <is>
          <t>صندوق س. با درآمد ثابت كمند</t>
        </is>
      </c>
      <c r="C415" t="n">
        <v>1592</v>
      </c>
      <c r="D415" t="n">
        <v>213843064</v>
      </c>
      <c r="E415" s="1" t="n">
        <v>2194735192108</v>
      </c>
      <c r="F415" t="n">
        <v>10247</v>
      </c>
      <c r="G415" t="n">
        <v>10263</v>
      </c>
      <c r="H415" t="n">
        <v>10264</v>
      </c>
      <c r="I415" t="n">
        <v>17</v>
      </c>
      <c r="J415" t="n">
        <v>0.17</v>
      </c>
      <c r="K415" t="n">
        <v>10263</v>
      </c>
      <c r="L415" t="n">
        <v>16</v>
      </c>
      <c r="M415" t="n">
        <v>0.16</v>
      </c>
      <c r="N415" t="n">
        <v>10263</v>
      </c>
      <c r="O415" t="n">
        <v>10264</v>
      </c>
      <c r="R415" t="n">
        <v>1</v>
      </c>
      <c r="S415" t="n">
        <v>200000000</v>
      </c>
      <c r="T415" t="n">
        <v>10263</v>
      </c>
      <c r="U415" t="n">
        <v>10264</v>
      </c>
      <c r="V415" t="n">
        <v>50000000</v>
      </c>
      <c r="W415" t="n">
        <v>1</v>
      </c>
    </row>
    <row r="416">
      <c r="A416" t="inlineStr">
        <is>
          <t>صفارس84</t>
        </is>
      </c>
      <c r="B416" t="inlineStr">
        <is>
          <t>صكوك اجاره فارس84-بدون ضامن</t>
        </is>
      </c>
      <c r="C416" t="n">
        <v>0</v>
      </c>
      <c r="D416" t="n">
        <v>0</v>
      </c>
      <c r="E416" s="1" t="n">
        <v>0</v>
      </c>
      <c r="F416" t="n">
        <v>1000000</v>
      </c>
      <c r="G416" t="n">
        <v>0</v>
      </c>
      <c r="H416" t="n">
        <v>1000000</v>
      </c>
      <c r="I416" t="n">
        <v>0</v>
      </c>
      <c r="J416" t="n">
        <v>0</v>
      </c>
      <c r="K416" t="n">
        <v>1000000</v>
      </c>
      <c r="L416" t="n">
        <v>0</v>
      </c>
      <c r="M416" t="n">
        <v>0</v>
      </c>
      <c r="N416" t="n">
        <v>0</v>
      </c>
      <c r="O416" t="n">
        <v>0</v>
      </c>
      <c r="R416" t="n">
        <v>1</v>
      </c>
      <c r="S416" t="n">
        <v>7000</v>
      </c>
      <c r="T416" t="n">
        <v>990000</v>
      </c>
      <c r="U416" t="n">
        <v>1000000</v>
      </c>
      <c r="V416" t="n">
        <v>7000</v>
      </c>
      <c r="W416" t="n">
        <v>1</v>
      </c>
    </row>
    <row r="417">
      <c r="A417" t="inlineStr">
        <is>
          <t>وبهمن</t>
        </is>
      </c>
      <c r="B417" t="inlineStr">
        <is>
          <t>سرمايه‌گذاري‌بهمن‌</t>
        </is>
      </c>
      <c r="C417" t="n">
        <v>1042</v>
      </c>
      <c r="D417" t="n">
        <v>72609477</v>
      </c>
      <c r="E417" s="1" t="n">
        <v>149887316329</v>
      </c>
      <c r="F417" t="n">
        <v>2090</v>
      </c>
      <c r="G417" t="n">
        <v>2145</v>
      </c>
      <c r="H417" t="n">
        <v>2070</v>
      </c>
      <c r="I417" t="n">
        <v>-20</v>
      </c>
      <c r="J417" t="n">
        <v>-0.96</v>
      </c>
      <c r="K417" t="n">
        <v>2064</v>
      </c>
      <c r="L417" t="n">
        <v>-26</v>
      </c>
      <c r="M417" t="n">
        <v>-1.24</v>
      </c>
      <c r="N417" t="n">
        <v>2028</v>
      </c>
      <c r="O417" t="n">
        <v>2147</v>
      </c>
      <c r="P417" t="n">
        <v>710</v>
      </c>
      <c r="Q417" t="n">
        <v>2.91</v>
      </c>
      <c r="R417" t="n">
        <v>1</v>
      </c>
      <c r="S417" t="n">
        <v>3000</v>
      </c>
      <c r="T417" t="n">
        <v>2069</v>
      </c>
      <c r="U417" t="n">
        <v>2080</v>
      </c>
      <c r="V417" t="n">
        <v>99035</v>
      </c>
      <c r="W417" t="n">
        <v>1</v>
      </c>
    </row>
    <row r="418">
      <c r="A418" t="inlineStr">
        <is>
          <t>ثنام</t>
        </is>
      </c>
      <c r="B418" t="inlineStr">
        <is>
          <t>س ساختماني ب نام آوران مهندسي</t>
        </is>
      </c>
      <c r="C418" t="n">
        <v>88</v>
      </c>
      <c r="D418" t="n">
        <v>21626870</v>
      </c>
      <c r="E418" s="1" t="n">
        <v>40797501808</v>
      </c>
      <c r="F418" t="n">
        <v>1842</v>
      </c>
      <c r="G418" t="n">
        <v>1897</v>
      </c>
      <c r="H418" t="n">
        <v>1897</v>
      </c>
      <c r="I418" t="n">
        <v>55</v>
      </c>
      <c r="J418" t="n">
        <v>2.99</v>
      </c>
      <c r="K418" t="n">
        <v>1886</v>
      </c>
      <c r="L418" t="n">
        <v>44</v>
      </c>
      <c r="M418" t="n">
        <v>2.39</v>
      </c>
      <c r="N418" t="n">
        <v>1787</v>
      </c>
      <c r="O418" t="n">
        <v>1897</v>
      </c>
      <c r="P418" t="n">
        <v>-24</v>
      </c>
      <c r="Q418" t="n">
        <v>-78.58</v>
      </c>
      <c r="R418" t="n">
        <v>1</v>
      </c>
      <c r="S418" t="n">
        <v>928</v>
      </c>
      <c r="T418" t="n">
        <v>1808</v>
      </c>
      <c r="U418" t="n">
        <v>0</v>
      </c>
      <c r="V418" t="n">
        <v>0</v>
      </c>
      <c r="W418" t="n">
        <v>0</v>
      </c>
    </row>
    <row r="419">
      <c r="A419" t="inlineStr">
        <is>
          <t>مالك آتيه</t>
        </is>
      </c>
      <c r="B419" t="inlineStr">
        <is>
          <t>ص.س.املاك و مستغلات مالك آتيه</t>
        </is>
      </c>
      <c r="C419" t="n">
        <v>2496</v>
      </c>
      <c r="D419" t="n">
        <v>55905267</v>
      </c>
      <c r="E419" s="1" t="n">
        <v>677868651202</v>
      </c>
      <c r="F419" t="n">
        <v>12101</v>
      </c>
      <c r="G419" t="n">
        <v>12100</v>
      </c>
      <c r="H419" t="n">
        <v>12107</v>
      </c>
      <c r="I419" t="n">
        <v>6</v>
      </c>
      <c r="J419" t="n">
        <v>0.05</v>
      </c>
      <c r="K419" t="n">
        <v>12125</v>
      </c>
      <c r="L419" t="n">
        <v>24</v>
      </c>
      <c r="M419" t="n">
        <v>0.2</v>
      </c>
      <c r="N419" t="n">
        <v>12011</v>
      </c>
      <c r="O419" t="n">
        <v>12296</v>
      </c>
      <c r="R419" t="n">
        <v>1</v>
      </c>
      <c r="S419" t="n">
        <v>100000</v>
      </c>
      <c r="T419" t="n">
        <v>12103</v>
      </c>
      <c r="U419" t="n">
        <v>12107</v>
      </c>
      <c r="V419" t="n">
        <v>59315</v>
      </c>
      <c r="W419" t="n">
        <v>1</v>
      </c>
    </row>
    <row r="420">
      <c r="A420" t="inlineStr">
        <is>
          <t>تكنو</t>
        </is>
      </c>
      <c r="B420" t="inlineStr">
        <is>
          <t>تكنوتار</t>
        </is>
      </c>
      <c r="C420" t="n">
        <v>2729</v>
      </c>
      <c r="D420" t="n">
        <v>67419368</v>
      </c>
      <c r="E420" s="1" t="n">
        <v>298203242320</v>
      </c>
      <c r="F420" t="n">
        <v>4460</v>
      </c>
      <c r="G420" t="n">
        <v>4410</v>
      </c>
      <c r="H420" t="n">
        <v>4380</v>
      </c>
      <c r="I420" t="n">
        <v>-80</v>
      </c>
      <c r="J420" t="n">
        <v>-1.79</v>
      </c>
      <c r="K420" t="n">
        <v>4420</v>
      </c>
      <c r="L420" t="n">
        <v>-40</v>
      </c>
      <c r="M420" t="n">
        <v>-0.9</v>
      </c>
      <c r="N420" t="n">
        <v>4330</v>
      </c>
      <c r="O420" t="n">
        <v>4590</v>
      </c>
      <c r="P420" t="n">
        <v>154</v>
      </c>
      <c r="Q420" t="n">
        <v>28.7</v>
      </c>
      <c r="R420" t="n">
        <v>2</v>
      </c>
      <c r="S420" t="n">
        <v>8000</v>
      </c>
      <c r="T420" t="n">
        <v>4370</v>
      </c>
      <c r="U420" t="n">
        <v>4380</v>
      </c>
      <c r="V420" t="n">
        <v>39483</v>
      </c>
      <c r="W420" t="n">
        <v>1</v>
      </c>
    </row>
    <row r="421">
      <c r="A421" t="inlineStr">
        <is>
          <t>فلزا</t>
        </is>
      </c>
      <c r="B421" t="inlineStr">
        <is>
          <t>صندوق س.بخشي صنايع پاداش2-ب</t>
        </is>
      </c>
      <c r="C421" t="n">
        <v>286</v>
      </c>
      <c r="D421" t="n">
        <v>4344259</v>
      </c>
      <c r="E421" s="1" t="n">
        <v>130091802492</v>
      </c>
      <c r="F421" t="n">
        <v>29126</v>
      </c>
      <c r="G421" t="n">
        <v>29982</v>
      </c>
      <c r="H421" t="n">
        <v>29999</v>
      </c>
      <c r="I421" t="n">
        <v>873</v>
      </c>
      <c r="J421" t="n">
        <v>3</v>
      </c>
      <c r="K421" t="n">
        <v>29946</v>
      </c>
      <c r="L421" t="n">
        <v>820</v>
      </c>
      <c r="M421" t="n">
        <v>2.82</v>
      </c>
      <c r="N421" t="n">
        <v>29852</v>
      </c>
      <c r="O421" t="n">
        <v>29999</v>
      </c>
      <c r="R421" t="n">
        <v>1</v>
      </c>
      <c r="S421" t="n">
        <v>6984</v>
      </c>
      <c r="T421" t="n">
        <v>29999</v>
      </c>
      <c r="U421" t="n">
        <v>0</v>
      </c>
      <c r="V421" t="n">
        <v>0</v>
      </c>
      <c r="W421" t="n">
        <v>0</v>
      </c>
    </row>
    <row r="422">
      <c r="A422" t="inlineStr">
        <is>
          <t>آريان</t>
        </is>
      </c>
      <c r="B422" t="inlineStr">
        <is>
          <t>سرمايه گذاري پارس آريان</t>
        </is>
      </c>
      <c r="C422" t="n">
        <v>337</v>
      </c>
      <c r="D422" t="n">
        <v>23278553</v>
      </c>
      <c r="E422" s="1" t="n">
        <v>147765789590</v>
      </c>
      <c r="F422" t="n">
        <v>6260</v>
      </c>
      <c r="G422" t="n">
        <v>6260</v>
      </c>
      <c r="H422" t="n">
        <v>6350</v>
      </c>
      <c r="I422" t="n">
        <v>90</v>
      </c>
      <c r="J422" t="n">
        <v>1.44</v>
      </c>
      <c r="K422" t="n">
        <v>6350</v>
      </c>
      <c r="L422" t="n">
        <v>90</v>
      </c>
      <c r="M422" t="n">
        <v>1.44</v>
      </c>
      <c r="N422" t="n">
        <v>6260</v>
      </c>
      <c r="O422" t="n">
        <v>6410</v>
      </c>
      <c r="P422" t="n">
        <v>492</v>
      </c>
      <c r="Q422" t="n">
        <v>12.91</v>
      </c>
      <c r="R422" t="n">
        <v>1</v>
      </c>
      <c r="S422" t="n">
        <v>164870</v>
      </c>
      <c r="T422" t="n">
        <v>6300</v>
      </c>
      <c r="U422" t="n">
        <v>6370</v>
      </c>
      <c r="V422" t="n">
        <v>617763</v>
      </c>
      <c r="W422" t="n">
        <v>3</v>
      </c>
    </row>
    <row r="423">
      <c r="A423" t="inlineStr">
        <is>
          <t>سرود</t>
        </is>
      </c>
      <c r="B423" t="inlineStr">
        <is>
          <t>سيمان‌شاهرود</t>
        </is>
      </c>
      <c r="C423" t="n">
        <v>1833</v>
      </c>
      <c r="D423" t="n">
        <v>32750152</v>
      </c>
      <c r="E423" s="1" t="n">
        <v>566985828020</v>
      </c>
      <c r="F423" t="n">
        <v>16850</v>
      </c>
      <c r="G423" t="n">
        <v>17350</v>
      </c>
      <c r="H423" t="n">
        <v>17350</v>
      </c>
      <c r="I423" t="n">
        <v>500</v>
      </c>
      <c r="J423" t="n">
        <v>2.97</v>
      </c>
      <c r="K423" t="n">
        <v>17310</v>
      </c>
      <c r="L423" t="n">
        <v>460</v>
      </c>
      <c r="M423" t="n">
        <v>2.73</v>
      </c>
      <c r="N423" t="n">
        <v>16980</v>
      </c>
      <c r="O423" t="n">
        <v>17350</v>
      </c>
      <c r="P423" t="n">
        <v>2424</v>
      </c>
      <c r="Q423" t="n">
        <v>7.14</v>
      </c>
      <c r="R423" t="n">
        <v>72</v>
      </c>
      <c r="S423" t="n">
        <v>2415800</v>
      </c>
      <c r="T423" t="n">
        <v>17350</v>
      </c>
      <c r="U423" t="n">
        <v>17700</v>
      </c>
      <c r="V423" t="n">
        <v>1000</v>
      </c>
      <c r="W423" t="n">
        <v>1</v>
      </c>
    </row>
    <row r="424">
      <c r="A424" t="inlineStr">
        <is>
          <t>همتا</t>
        </is>
      </c>
      <c r="B424" t="inlineStr">
        <is>
          <t>صندوق س قلك همتا-سهام</t>
        </is>
      </c>
      <c r="C424" t="n">
        <v>35</v>
      </c>
      <c r="D424" t="n">
        <v>265946</v>
      </c>
      <c r="E424" s="1" t="n">
        <v>5108439028</v>
      </c>
      <c r="F424" t="n">
        <v>18974</v>
      </c>
      <c r="G424" t="n">
        <v>19100</v>
      </c>
      <c r="H424" t="n">
        <v>19200</v>
      </c>
      <c r="I424" t="n">
        <v>226</v>
      </c>
      <c r="J424" t="n">
        <v>1.19</v>
      </c>
      <c r="K424" t="n">
        <v>19209</v>
      </c>
      <c r="L424" t="n">
        <v>235</v>
      </c>
      <c r="M424" t="n">
        <v>1.24</v>
      </c>
      <c r="N424" t="n">
        <v>18900</v>
      </c>
      <c r="O424" t="n">
        <v>19500</v>
      </c>
      <c r="R424" t="n">
        <v>1</v>
      </c>
      <c r="S424" t="n">
        <v>11111</v>
      </c>
      <c r="T424" t="n">
        <v>19000</v>
      </c>
      <c r="U424" t="n">
        <v>19390</v>
      </c>
      <c r="V424" t="n">
        <v>2759</v>
      </c>
      <c r="W424" t="n">
        <v>3</v>
      </c>
    </row>
    <row r="425">
      <c r="A425" t="inlineStr">
        <is>
          <t>تابش</t>
        </is>
      </c>
      <c r="B425" t="inlineStr">
        <is>
          <t>صندوق س.كالاي تابان تمدن</t>
        </is>
      </c>
      <c r="C425" t="n">
        <v>4492</v>
      </c>
      <c r="D425" t="n">
        <v>46996552</v>
      </c>
      <c r="E425" s="1" t="n">
        <v>4365079072616</v>
      </c>
      <c r="F425" t="n">
        <v>90063</v>
      </c>
      <c r="G425" t="n">
        <v>92950</v>
      </c>
      <c r="H425" t="n">
        <v>92639</v>
      </c>
      <c r="I425" t="n">
        <v>2576</v>
      </c>
      <c r="J425" t="n">
        <v>2.86</v>
      </c>
      <c r="K425" t="n">
        <v>92881</v>
      </c>
      <c r="L425" t="n">
        <v>2818</v>
      </c>
      <c r="M425" t="n">
        <v>3.13</v>
      </c>
      <c r="N425" t="n">
        <v>92000</v>
      </c>
      <c r="O425" t="n">
        <v>93098</v>
      </c>
      <c r="R425" t="n">
        <v>2</v>
      </c>
      <c r="S425" t="n">
        <v>2075</v>
      </c>
      <c r="T425" t="n">
        <v>92638</v>
      </c>
      <c r="U425" t="n">
        <v>92639</v>
      </c>
      <c r="V425" t="n">
        <v>25621</v>
      </c>
      <c r="W425" t="n">
        <v>1</v>
      </c>
    </row>
    <row r="426">
      <c r="A426" t="inlineStr">
        <is>
          <t>اعتماد2</t>
        </is>
      </c>
      <c r="B426" t="inlineStr">
        <is>
          <t>صندوق س.اعتماد آفرين پارسيان-د</t>
        </is>
      </c>
      <c r="C426" t="n">
        <v>12</v>
      </c>
      <c r="D426" t="n">
        <v>69800000</v>
      </c>
      <c r="E426" s="1" t="n">
        <v>69800000</v>
      </c>
      <c r="F426" t="n">
        <v>137807</v>
      </c>
      <c r="G426" t="n">
        <v>1</v>
      </c>
      <c r="H426" t="n">
        <v>1</v>
      </c>
      <c r="I426" t="n">
        <v>-137806</v>
      </c>
      <c r="J426" t="n">
        <v>-100</v>
      </c>
      <c r="K426" t="n">
        <v>1</v>
      </c>
      <c r="L426" t="n">
        <v>-137806</v>
      </c>
      <c r="M426" t="n">
        <v>-100</v>
      </c>
      <c r="N426" t="n">
        <v>1</v>
      </c>
      <c r="O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وپويا</t>
        </is>
      </c>
      <c r="B427" t="inlineStr">
        <is>
          <t>سرمايه گذاري پويا</t>
        </is>
      </c>
      <c r="C427" t="n">
        <v>698</v>
      </c>
      <c r="D427" t="n">
        <v>24147055</v>
      </c>
      <c r="E427" s="1" t="n">
        <v>58128649408</v>
      </c>
      <c r="F427" t="n">
        <v>2350</v>
      </c>
      <c r="G427" t="n">
        <v>2350</v>
      </c>
      <c r="H427" t="n">
        <v>2420</v>
      </c>
      <c r="I427" t="n">
        <v>70</v>
      </c>
      <c r="J427" t="n">
        <v>2.98</v>
      </c>
      <c r="K427" t="n">
        <v>2407</v>
      </c>
      <c r="L427" t="n">
        <v>57</v>
      </c>
      <c r="M427" t="n">
        <v>2.43</v>
      </c>
      <c r="N427" t="n">
        <v>2350</v>
      </c>
      <c r="O427" t="n">
        <v>2420</v>
      </c>
      <c r="P427" t="n">
        <v>469</v>
      </c>
      <c r="Q427" t="n">
        <v>5.13</v>
      </c>
      <c r="R427" t="n">
        <v>10</v>
      </c>
      <c r="S427" t="n">
        <v>686462</v>
      </c>
      <c r="T427" t="n">
        <v>2420</v>
      </c>
      <c r="U427" t="n">
        <v>2431</v>
      </c>
      <c r="V427" t="n">
        <v>25717</v>
      </c>
      <c r="W427" t="n">
        <v>3</v>
      </c>
    </row>
    <row r="428">
      <c r="A428" t="inlineStr">
        <is>
          <t>كرمان5121</t>
        </is>
      </c>
      <c r="B428" t="inlineStr">
        <is>
          <t>مرابحه كرمان موتور-سرآمد051223</t>
        </is>
      </c>
      <c r="C428" t="n">
        <v>0</v>
      </c>
      <c r="D428" t="n">
        <v>0</v>
      </c>
      <c r="E428" s="1" t="n">
        <v>0</v>
      </c>
      <c r="F428" t="n">
        <v>1000000</v>
      </c>
      <c r="G428" t="n">
        <v>0</v>
      </c>
      <c r="H428" t="n">
        <v>1000000</v>
      </c>
      <c r="I428" t="n">
        <v>0</v>
      </c>
      <c r="J428" t="n">
        <v>0</v>
      </c>
      <c r="K428" t="n">
        <v>1000000</v>
      </c>
      <c r="L428" t="n">
        <v>0</v>
      </c>
      <c r="M428" t="n">
        <v>0</v>
      </c>
      <c r="N428" t="n">
        <v>0</v>
      </c>
      <c r="O428" t="n">
        <v>0</v>
      </c>
      <c r="R428" t="n">
        <v>1</v>
      </c>
      <c r="S428" t="n">
        <v>5000</v>
      </c>
      <c r="T428" t="n">
        <v>995000</v>
      </c>
      <c r="U428" t="n">
        <v>1004950</v>
      </c>
      <c r="V428" t="n">
        <v>5000</v>
      </c>
      <c r="W428" t="n">
        <v>1</v>
      </c>
    </row>
    <row r="429">
      <c r="A429" t="inlineStr">
        <is>
          <t>پتاير</t>
        </is>
      </c>
      <c r="B429" t="inlineStr">
        <is>
          <t>ايران‌ تاير</t>
        </is>
      </c>
      <c r="C429" t="n">
        <v>2288</v>
      </c>
      <c r="D429" t="n">
        <v>232940053</v>
      </c>
      <c r="E429" s="1" t="n">
        <v>621426843695</v>
      </c>
      <c r="F429" t="n">
        <v>2728</v>
      </c>
      <c r="G429" t="n">
        <v>2710</v>
      </c>
      <c r="H429" t="n">
        <v>2666</v>
      </c>
      <c r="I429" t="n">
        <v>-62</v>
      </c>
      <c r="J429" t="n">
        <v>-2.27</v>
      </c>
      <c r="K429" t="n">
        <v>2668</v>
      </c>
      <c r="L429" t="n">
        <v>-60</v>
      </c>
      <c r="M429" t="n">
        <v>-2.2</v>
      </c>
      <c r="N429" t="n">
        <v>2647</v>
      </c>
      <c r="O429" t="n">
        <v>2775</v>
      </c>
      <c r="P429" t="n">
        <v>392</v>
      </c>
      <c r="Q429" t="n">
        <v>6.81</v>
      </c>
      <c r="R429" t="n">
        <v>5</v>
      </c>
      <c r="S429" t="n">
        <v>838909</v>
      </c>
      <c r="T429" t="n">
        <v>2647</v>
      </c>
      <c r="U429" t="n">
        <v>2666</v>
      </c>
      <c r="V429" t="n">
        <v>262920</v>
      </c>
      <c r="W429" t="n">
        <v>1</v>
      </c>
    </row>
    <row r="430">
      <c r="A430" t="inlineStr">
        <is>
          <t>والبر</t>
        </is>
      </c>
      <c r="B430" t="inlineStr">
        <is>
          <t>سرمايه‌ گذاري‌ البرز(هلدينگ‌</t>
        </is>
      </c>
      <c r="C430" t="n">
        <v>3711</v>
      </c>
      <c r="D430" t="n">
        <v>191661173</v>
      </c>
      <c r="E430" s="1" t="n">
        <v>723024298730</v>
      </c>
      <c r="F430" t="n">
        <v>3860</v>
      </c>
      <c r="G430" t="n">
        <v>3840</v>
      </c>
      <c r="H430" t="n">
        <v>3810</v>
      </c>
      <c r="I430" t="n">
        <v>-50</v>
      </c>
      <c r="J430" t="n">
        <v>-1.3</v>
      </c>
      <c r="K430" t="n">
        <v>3770</v>
      </c>
      <c r="L430" t="n">
        <v>-90</v>
      </c>
      <c r="M430" t="n">
        <v>-2.33</v>
      </c>
      <c r="N430" t="n">
        <v>3750</v>
      </c>
      <c r="O430" t="n">
        <v>3930</v>
      </c>
      <c r="P430" t="n">
        <v>201</v>
      </c>
      <c r="Q430" t="n">
        <v>18.76</v>
      </c>
      <c r="R430" t="n">
        <v>1</v>
      </c>
      <c r="S430" t="n">
        <v>300000</v>
      </c>
      <c r="T430" t="n">
        <v>3800</v>
      </c>
      <c r="U430" t="n">
        <v>3830</v>
      </c>
      <c r="V430" t="n">
        <v>335378</v>
      </c>
      <c r="W430" t="n">
        <v>6</v>
      </c>
    </row>
    <row r="431">
      <c r="A431" t="inlineStr">
        <is>
          <t>ومعلم</t>
        </is>
      </c>
      <c r="B431" t="inlineStr">
        <is>
          <t>بيمه معلم</t>
        </is>
      </c>
      <c r="C431" t="n">
        <v>115</v>
      </c>
      <c r="D431" t="n">
        <v>6670418</v>
      </c>
      <c r="E431" s="1" t="n">
        <v>20602803430</v>
      </c>
      <c r="F431" t="n">
        <v>3000</v>
      </c>
      <c r="G431" t="n">
        <v>3078</v>
      </c>
      <c r="H431" t="n">
        <v>3090</v>
      </c>
      <c r="I431" t="n">
        <v>90</v>
      </c>
      <c r="J431" t="n">
        <v>3</v>
      </c>
      <c r="K431" t="n">
        <v>3089</v>
      </c>
      <c r="L431" t="n">
        <v>89</v>
      </c>
      <c r="M431" t="n">
        <v>2.97</v>
      </c>
      <c r="N431" t="n">
        <v>3070</v>
      </c>
      <c r="O431" t="n">
        <v>3090</v>
      </c>
      <c r="P431" t="n">
        <v>-34</v>
      </c>
      <c r="Q431" t="n">
        <v>-90.84999999999999</v>
      </c>
      <c r="R431" t="n">
        <v>18</v>
      </c>
      <c r="S431" t="n">
        <v>2057098</v>
      </c>
      <c r="T431" t="n">
        <v>3090</v>
      </c>
      <c r="U431" t="n">
        <v>3130</v>
      </c>
      <c r="V431" t="n">
        <v>2000</v>
      </c>
      <c r="W431" t="n">
        <v>1</v>
      </c>
    </row>
    <row r="432">
      <c r="A432" t="inlineStr">
        <is>
          <t>هوشمند</t>
        </is>
      </c>
      <c r="B432" t="inlineStr">
        <is>
          <t>صندوق س شاخصي شفق رابين</t>
        </is>
      </c>
      <c r="C432" t="n">
        <v>34</v>
      </c>
      <c r="D432" t="n">
        <v>2176212</v>
      </c>
      <c r="E432" s="1" t="n">
        <v>38416850506</v>
      </c>
      <c r="F432" t="n">
        <v>17304</v>
      </c>
      <c r="G432" t="n">
        <v>17811</v>
      </c>
      <c r="H432" t="n">
        <v>17596</v>
      </c>
      <c r="I432" t="n">
        <v>292</v>
      </c>
      <c r="J432" t="n">
        <v>1.69</v>
      </c>
      <c r="K432" t="n">
        <v>17653</v>
      </c>
      <c r="L432" t="n">
        <v>349</v>
      </c>
      <c r="M432" t="n">
        <v>2.02</v>
      </c>
      <c r="N432" t="n">
        <v>17477</v>
      </c>
      <c r="O432" t="n">
        <v>17811</v>
      </c>
      <c r="R432" t="n">
        <v>1</v>
      </c>
      <c r="S432" t="n">
        <v>300</v>
      </c>
      <c r="T432" t="n">
        <v>17010</v>
      </c>
      <c r="U432" t="n">
        <v>17597</v>
      </c>
      <c r="V432" t="n">
        <v>1973550</v>
      </c>
      <c r="W432" t="n">
        <v>3</v>
      </c>
    </row>
    <row r="433">
      <c r="A433" t="inlineStr">
        <is>
          <t>اراد259</t>
        </is>
      </c>
      <c r="B433" t="inlineStr">
        <is>
          <t>مرابحه عام دولت259-ش.خ070502</t>
        </is>
      </c>
      <c r="C433" t="n">
        <v>1</v>
      </c>
      <c r="D433" t="n">
        <v>5000</v>
      </c>
      <c r="E433" s="1" t="n">
        <v>4224200000</v>
      </c>
      <c r="F433" t="n">
        <v>820240</v>
      </c>
      <c r="G433" t="n">
        <v>844840</v>
      </c>
      <c r="H433" t="n">
        <v>844840</v>
      </c>
      <c r="I433" t="n">
        <v>24600</v>
      </c>
      <c r="J433" t="n">
        <v>3</v>
      </c>
      <c r="K433" t="n">
        <v>844840</v>
      </c>
      <c r="L433" t="n">
        <v>24600</v>
      </c>
      <c r="M433" t="n">
        <v>3</v>
      </c>
      <c r="N433" t="n">
        <v>844840</v>
      </c>
      <c r="O433" t="n">
        <v>844840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كگل3</t>
        </is>
      </c>
      <c r="B434" t="inlineStr">
        <is>
          <t>معدني و صنعتي گل گهر</t>
        </is>
      </c>
      <c r="C434" t="n">
        <v>23</v>
      </c>
      <c r="D434" t="n">
        <v>2143209</v>
      </c>
      <c r="E434" s="1" t="n">
        <v>6136007367</v>
      </c>
      <c r="F434" t="n">
        <v>2818</v>
      </c>
      <c r="G434" t="n">
        <v>2863</v>
      </c>
      <c r="H434" t="n">
        <v>2863</v>
      </c>
      <c r="I434" t="n">
        <v>45</v>
      </c>
      <c r="J434" t="n">
        <v>1.6</v>
      </c>
      <c r="K434" t="n">
        <v>2863</v>
      </c>
      <c r="L434" t="n">
        <v>45</v>
      </c>
      <c r="M434" t="n">
        <v>1.6</v>
      </c>
      <c r="N434" t="n">
        <v>2863</v>
      </c>
      <c r="O434" t="n">
        <v>2863</v>
      </c>
      <c r="P434" t="n">
        <v>241</v>
      </c>
      <c r="Q434" t="n">
        <v>11.88</v>
      </c>
      <c r="R434" t="n">
        <v>0</v>
      </c>
      <c r="S434" t="n">
        <v>0</v>
      </c>
      <c r="T434" t="n">
        <v>0</v>
      </c>
      <c r="U434" t="n">
        <v>2863</v>
      </c>
      <c r="V434" t="n">
        <v>119325540</v>
      </c>
      <c r="W434" t="n">
        <v>124</v>
      </c>
    </row>
    <row r="435">
      <c r="A435" t="inlineStr">
        <is>
          <t>كچاد</t>
        </is>
      </c>
      <c r="B435" t="inlineStr">
        <is>
          <t>معدني‌وصنعتي‌چادرملو</t>
        </is>
      </c>
      <c r="C435" t="n">
        <v>5089</v>
      </c>
      <c r="D435" t="n">
        <v>823901121</v>
      </c>
      <c r="E435" s="1" t="n">
        <v>2245920929488</v>
      </c>
      <c r="F435" t="n">
        <v>2649</v>
      </c>
      <c r="G435" t="n">
        <v>2728</v>
      </c>
      <c r="H435" t="n">
        <v>2728</v>
      </c>
      <c r="I435" t="n">
        <v>79</v>
      </c>
      <c r="J435" t="n">
        <v>2.98</v>
      </c>
      <c r="K435" t="n">
        <v>2726</v>
      </c>
      <c r="L435" t="n">
        <v>77</v>
      </c>
      <c r="M435" t="n">
        <v>2.91</v>
      </c>
      <c r="N435" t="n">
        <v>2649</v>
      </c>
      <c r="O435" t="n">
        <v>2728</v>
      </c>
      <c r="P435" t="n">
        <v>288</v>
      </c>
      <c r="Q435" t="n">
        <v>9.470000000000001</v>
      </c>
      <c r="R435" t="n">
        <v>79</v>
      </c>
      <c r="S435" t="n">
        <v>8015509</v>
      </c>
      <c r="T435" t="n">
        <v>2728</v>
      </c>
      <c r="U435" t="n">
        <v>2737</v>
      </c>
      <c r="V435" t="n">
        <v>5400</v>
      </c>
      <c r="W435" t="n">
        <v>1</v>
      </c>
    </row>
    <row r="436">
      <c r="A436" t="inlineStr">
        <is>
          <t>اونيكس</t>
        </is>
      </c>
      <c r="B436" t="inlineStr">
        <is>
          <t>ص.س.درآمد ثابت كيميا-د</t>
        </is>
      </c>
      <c r="C436" t="n">
        <v>1607</v>
      </c>
      <c r="D436" t="n">
        <v>418126631</v>
      </c>
      <c r="E436" s="1" t="n">
        <v>10232127531951</v>
      </c>
      <c r="F436" t="n">
        <v>24442</v>
      </c>
      <c r="G436" t="n">
        <v>24471</v>
      </c>
      <c r="H436" t="n">
        <v>24472</v>
      </c>
      <c r="I436" t="n">
        <v>30</v>
      </c>
      <c r="J436" t="n">
        <v>0.12</v>
      </c>
      <c r="K436" t="n">
        <v>24471</v>
      </c>
      <c r="L436" t="n">
        <v>29</v>
      </c>
      <c r="M436" t="n">
        <v>0.12</v>
      </c>
      <c r="N436" t="n">
        <v>24471</v>
      </c>
      <c r="O436" t="n">
        <v>24472</v>
      </c>
      <c r="R436" t="n">
        <v>9</v>
      </c>
      <c r="S436" t="n">
        <v>236483046</v>
      </c>
      <c r="T436" t="n">
        <v>24471</v>
      </c>
      <c r="U436" t="n">
        <v>24472</v>
      </c>
      <c r="V436" t="n">
        <v>52910067</v>
      </c>
      <c r="W436" t="n">
        <v>6</v>
      </c>
    </row>
    <row r="437">
      <c r="A437" t="inlineStr">
        <is>
          <t>وساخت</t>
        </is>
      </c>
      <c r="B437" t="inlineStr">
        <is>
          <t>سرمايه‌ گذاري‌ ساختمان‌ايران‌</t>
        </is>
      </c>
      <c r="C437" t="n">
        <v>1198</v>
      </c>
      <c r="D437" t="n">
        <v>121540084</v>
      </c>
      <c r="E437" s="1" t="n">
        <v>222680369722</v>
      </c>
      <c r="F437" t="n">
        <v>1869</v>
      </c>
      <c r="G437" t="n">
        <v>1860</v>
      </c>
      <c r="H437" t="n">
        <v>1844</v>
      </c>
      <c r="I437" t="n">
        <v>-25</v>
      </c>
      <c r="J437" t="n">
        <v>-1.34</v>
      </c>
      <c r="K437" t="n">
        <v>1832</v>
      </c>
      <c r="L437" t="n">
        <v>-37</v>
      </c>
      <c r="M437" t="n">
        <v>-1.98</v>
      </c>
      <c r="N437" t="n">
        <v>1813</v>
      </c>
      <c r="O437" t="n">
        <v>1924</v>
      </c>
      <c r="P437" t="n">
        <v>144</v>
      </c>
      <c r="Q437" t="n">
        <v>12.72</v>
      </c>
      <c r="R437" t="n">
        <v>1</v>
      </c>
      <c r="S437" t="n">
        <v>26078</v>
      </c>
      <c r="T437" t="n">
        <v>1819</v>
      </c>
      <c r="U437" t="n">
        <v>1845</v>
      </c>
      <c r="V437" t="n">
        <v>100000</v>
      </c>
      <c r="W437" t="n">
        <v>1</v>
      </c>
    </row>
    <row r="438">
      <c r="A438" t="inlineStr">
        <is>
          <t>سبزوا</t>
        </is>
      </c>
      <c r="B438" t="inlineStr">
        <is>
          <t>سيمان لار سبزوار</t>
        </is>
      </c>
      <c r="C438" t="n">
        <v>668</v>
      </c>
      <c r="D438" t="n">
        <v>13907912</v>
      </c>
      <c r="E438" s="1" t="n">
        <v>124677740530</v>
      </c>
      <c r="F438" t="n">
        <v>8740</v>
      </c>
      <c r="G438" t="n">
        <v>8580</v>
      </c>
      <c r="H438" t="n">
        <v>9000</v>
      </c>
      <c r="I438" t="n">
        <v>260</v>
      </c>
      <c r="J438" t="n">
        <v>2.97</v>
      </c>
      <c r="K438" t="n">
        <v>8960</v>
      </c>
      <c r="L438" t="n">
        <v>220</v>
      </c>
      <c r="M438" t="n">
        <v>2.52</v>
      </c>
      <c r="N438" t="n">
        <v>8580</v>
      </c>
      <c r="O438" t="n">
        <v>9000</v>
      </c>
      <c r="P438" t="n">
        <v>615</v>
      </c>
      <c r="Q438" t="n">
        <v>14.57</v>
      </c>
      <c r="R438" t="n">
        <v>17</v>
      </c>
      <c r="S438" t="n">
        <v>1824390</v>
      </c>
      <c r="T438" t="n">
        <v>9000</v>
      </c>
      <c r="U438" t="n">
        <v>9150</v>
      </c>
      <c r="V438" t="n">
        <v>170000</v>
      </c>
      <c r="W438" t="n">
        <v>1</v>
      </c>
    </row>
    <row r="439">
      <c r="A439" t="inlineStr">
        <is>
          <t>افق ملت</t>
        </is>
      </c>
      <c r="B439" t="inlineStr">
        <is>
          <t>صندوق س در سهام افق ملت</t>
        </is>
      </c>
      <c r="C439" t="n">
        <v>30</v>
      </c>
      <c r="D439" t="n">
        <v>8318</v>
      </c>
      <c r="E439" s="1" t="n">
        <v>5141111573</v>
      </c>
      <c r="F439" t="n">
        <v>602698</v>
      </c>
      <c r="G439" t="n">
        <v>620778</v>
      </c>
      <c r="H439" t="n">
        <v>620778</v>
      </c>
      <c r="I439" t="n">
        <v>18080</v>
      </c>
      <c r="J439" t="n">
        <v>3</v>
      </c>
      <c r="K439" t="n">
        <v>618071</v>
      </c>
      <c r="L439" t="n">
        <v>15373</v>
      </c>
      <c r="M439" t="n">
        <v>2.55</v>
      </c>
      <c r="N439" t="n">
        <v>612400</v>
      </c>
      <c r="O439" t="n">
        <v>620778</v>
      </c>
      <c r="R439" t="n">
        <v>2</v>
      </c>
      <c r="S439" t="n">
        <v>155</v>
      </c>
      <c r="T439" t="n">
        <v>612542</v>
      </c>
      <c r="U439" t="n">
        <v>620778</v>
      </c>
      <c r="V439" t="n">
        <v>737</v>
      </c>
      <c r="W439" t="n">
        <v>1</v>
      </c>
    </row>
    <row r="440">
      <c r="A440" t="inlineStr">
        <is>
          <t>سخوز</t>
        </is>
      </c>
      <c r="B440" t="inlineStr">
        <is>
          <t>سيمان خوزستان</t>
        </is>
      </c>
      <c r="C440" t="n">
        <v>563</v>
      </c>
      <c r="D440" t="n">
        <v>2903101</v>
      </c>
      <c r="E440" s="1" t="n">
        <v>274816026940</v>
      </c>
      <c r="F440" t="n">
        <v>92020</v>
      </c>
      <c r="G440" t="n">
        <v>94780</v>
      </c>
      <c r="H440" t="n">
        <v>94760</v>
      </c>
      <c r="I440" t="n">
        <v>2740</v>
      </c>
      <c r="J440" t="n">
        <v>2.98</v>
      </c>
      <c r="K440" t="n">
        <v>94660</v>
      </c>
      <c r="L440" t="n">
        <v>2640</v>
      </c>
      <c r="M440" t="n">
        <v>2.87</v>
      </c>
      <c r="N440" t="n">
        <v>92300</v>
      </c>
      <c r="O440" t="n">
        <v>94780</v>
      </c>
      <c r="P440" t="n">
        <v>15662</v>
      </c>
      <c r="Q440" t="n">
        <v>6.04</v>
      </c>
      <c r="R440" t="n">
        <v>2</v>
      </c>
      <c r="S440" t="n">
        <v>6271</v>
      </c>
      <c r="T440" t="n">
        <v>94500</v>
      </c>
      <c r="U440" t="n">
        <v>94750</v>
      </c>
      <c r="V440" t="n">
        <v>30000</v>
      </c>
      <c r="W440" t="n">
        <v>1</v>
      </c>
    </row>
    <row r="441">
      <c r="A441" t="inlineStr">
        <is>
          <t>مثقال</t>
        </is>
      </c>
      <c r="B441" t="inlineStr">
        <is>
          <t>صندوق س.كالاي آگاه</t>
        </is>
      </c>
      <c r="C441" t="n">
        <v>22282</v>
      </c>
      <c r="D441" t="n">
        <v>53000635</v>
      </c>
      <c r="E441" s="1" t="n">
        <v>9908019307301</v>
      </c>
      <c r="F441" t="n">
        <v>181669</v>
      </c>
      <c r="G441" t="n">
        <v>185005</v>
      </c>
      <c r="H441" t="n">
        <v>187650</v>
      </c>
      <c r="I441" t="n">
        <v>5981</v>
      </c>
      <c r="J441" t="n">
        <v>3.29</v>
      </c>
      <c r="K441" t="n">
        <v>186942</v>
      </c>
      <c r="L441" t="n">
        <v>5273</v>
      </c>
      <c r="M441" t="n">
        <v>2.9</v>
      </c>
      <c r="N441" t="n">
        <v>185005</v>
      </c>
      <c r="O441" t="n">
        <v>187990</v>
      </c>
      <c r="R441" t="n">
        <v>3</v>
      </c>
      <c r="S441" t="n">
        <v>1730</v>
      </c>
      <c r="T441" t="n">
        <v>187649</v>
      </c>
      <c r="U441" t="n">
        <v>187650</v>
      </c>
      <c r="V441" t="n">
        <v>101436</v>
      </c>
      <c r="W441" t="n">
        <v>4</v>
      </c>
    </row>
    <row r="442">
      <c r="A442" t="inlineStr">
        <is>
          <t>لپارس</t>
        </is>
      </c>
      <c r="B442" t="inlineStr">
        <is>
          <t>پارس‌ الكتريك‌</t>
        </is>
      </c>
      <c r="C442" t="n">
        <v>406</v>
      </c>
      <c r="D442" t="n">
        <v>4680495</v>
      </c>
      <c r="E442" s="1" t="n">
        <v>139302336620</v>
      </c>
      <c r="F442" t="n">
        <v>28930</v>
      </c>
      <c r="G442" t="n">
        <v>29790</v>
      </c>
      <c r="H442" t="n">
        <v>29790</v>
      </c>
      <c r="I442" t="n">
        <v>860</v>
      </c>
      <c r="J442" t="n">
        <v>2.97</v>
      </c>
      <c r="K442" t="n">
        <v>29760</v>
      </c>
      <c r="L442" t="n">
        <v>830</v>
      </c>
      <c r="M442" t="n">
        <v>2.87</v>
      </c>
      <c r="N442" t="n">
        <v>29020</v>
      </c>
      <c r="O442" t="n">
        <v>29790</v>
      </c>
      <c r="P442" t="n">
        <v>1544</v>
      </c>
      <c r="Q442" t="n">
        <v>19.27</v>
      </c>
      <c r="R442" t="n">
        <v>20</v>
      </c>
      <c r="S442" t="n">
        <v>1304005</v>
      </c>
      <c r="T442" t="n">
        <v>29790</v>
      </c>
      <c r="U442" t="n">
        <v>30540</v>
      </c>
      <c r="V442" t="n">
        <v>19</v>
      </c>
      <c r="W442" t="n">
        <v>1</v>
      </c>
    </row>
    <row r="443">
      <c r="A443" t="inlineStr">
        <is>
          <t>هرمز082</t>
        </is>
      </c>
      <c r="B443" t="inlineStr">
        <is>
          <t>مرابحه فولادهرمزفيروزه080923</t>
        </is>
      </c>
      <c r="C443" t="n">
        <v>0</v>
      </c>
      <c r="D443" t="n">
        <v>0</v>
      </c>
      <c r="E443" s="1" t="n">
        <v>0</v>
      </c>
      <c r="F443" t="n">
        <v>1000000</v>
      </c>
      <c r="G443" t="n">
        <v>0</v>
      </c>
      <c r="H443" t="n">
        <v>1000000</v>
      </c>
      <c r="I443" t="n">
        <v>0</v>
      </c>
      <c r="J443" t="n">
        <v>0</v>
      </c>
      <c r="K443" t="n">
        <v>1000000</v>
      </c>
      <c r="L443" t="n">
        <v>0</v>
      </c>
      <c r="M443" t="n">
        <v>0</v>
      </c>
      <c r="N443" t="n">
        <v>0</v>
      </c>
      <c r="O443" t="n">
        <v>0</v>
      </c>
      <c r="R443" t="n">
        <v>1</v>
      </c>
      <c r="S443" t="n">
        <v>5000</v>
      </c>
      <c r="T443" t="n">
        <v>1000000</v>
      </c>
      <c r="U443" t="n">
        <v>0</v>
      </c>
      <c r="V443" t="n">
        <v>0</v>
      </c>
      <c r="W443" t="n">
        <v>0</v>
      </c>
    </row>
    <row r="444">
      <c r="A444" t="inlineStr">
        <is>
          <t xml:space="preserve">معيار </t>
        </is>
      </c>
      <c r="B444" t="inlineStr">
        <is>
          <t>سرمايه گذاري معيار صنعت پارس</t>
        </is>
      </c>
      <c r="C444" t="n">
        <v>175</v>
      </c>
      <c r="D444" t="n">
        <v>14694693</v>
      </c>
      <c r="E444" s="1" t="n">
        <v>38018803235</v>
      </c>
      <c r="F444" t="n">
        <v>2513</v>
      </c>
      <c r="G444" t="n">
        <v>2585</v>
      </c>
      <c r="H444" t="n">
        <v>2588</v>
      </c>
      <c r="I444" t="n">
        <v>75</v>
      </c>
      <c r="J444" t="n">
        <v>2.98</v>
      </c>
      <c r="K444" t="n">
        <v>2587</v>
      </c>
      <c r="L444" t="n">
        <v>74</v>
      </c>
      <c r="M444" t="n">
        <v>2.94</v>
      </c>
      <c r="N444" t="n">
        <v>2530</v>
      </c>
      <c r="O444" t="n">
        <v>2588</v>
      </c>
      <c r="P444" t="n">
        <v>80</v>
      </c>
      <c r="Q444" t="n">
        <v>32.34</v>
      </c>
      <c r="R444" t="n">
        <v>2</v>
      </c>
      <c r="S444" t="n">
        <v>570000</v>
      </c>
      <c r="T444" t="n">
        <v>2567</v>
      </c>
      <c r="U444" t="n">
        <v>2588</v>
      </c>
      <c r="V444" t="n">
        <v>63937</v>
      </c>
      <c r="W444" t="n">
        <v>1</v>
      </c>
    </row>
    <row r="445">
      <c r="A445" t="inlineStr">
        <is>
          <t>پايا2</t>
        </is>
      </c>
      <c r="B445" t="inlineStr">
        <is>
          <t>صندوق س.پايا قلك پويا-د</t>
        </is>
      </c>
      <c r="C445" t="n">
        <v>9</v>
      </c>
      <c r="D445" t="n">
        <v>61200000</v>
      </c>
      <c r="E445" s="1" t="n">
        <v>61200000</v>
      </c>
      <c r="F445" t="n">
        <v>27785</v>
      </c>
      <c r="G445" t="n">
        <v>1</v>
      </c>
      <c r="H445" t="n">
        <v>1</v>
      </c>
      <c r="I445" t="n">
        <v>-27784</v>
      </c>
      <c r="J445" t="n">
        <v>-100</v>
      </c>
      <c r="K445" t="n">
        <v>1</v>
      </c>
      <c r="L445" t="n">
        <v>-27784</v>
      </c>
      <c r="M445" t="n">
        <v>-100</v>
      </c>
      <c r="N445" t="n">
        <v>1</v>
      </c>
      <c r="O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آلتون</t>
        </is>
      </c>
      <c r="B446" t="inlineStr">
        <is>
          <t>صندوق س. كالاي آسمان</t>
        </is>
      </c>
      <c r="C446" t="n">
        <v>4833</v>
      </c>
      <c r="D446" t="n">
        <v>38954734</v>
      </c>
      <c r="E446" s="1" t="n">
        <v>2857780153262</v>
      </c>
      <c r="F446" t="n">
        <v>71449</v>
      </c>
      <c r="G446" t="n">
        <v>72800</v>
      </c>
      <c r="H446" t="n">
        <v>73353</v>
      </c>
      <c r="I446" t="n">
        <v>1904</v>
      </c>
      <c r="J446" t="n">
        <v>2.66</v>
      </c>
      <c r="K446" t="n">
        <v>73362</v>
      </c>
      <c r="L446" t="n">
        <v>1913</v>
      </c>
      <c r="M446" t="n">
        <v>2.68</v>
      </c>
      <c r="N446" t="n">
        <v>72800</v>
      </c>
      <c r="O446" t="n">
        <v>73888</v>
      </c>
      <c r="R446" t="n">
        <v>3</v>
      </c>
      <c r="S446" t="n">
        <v>4524</v>
      </c>
      <c r="T446" t="n">
        <v>73303</v>
      </c>
      <c r="U446" t="n">
        <v>73353</v>
      </c>
      <c r="V446" t="n">
        <v>8741</v>
      </c>
      <c r="W446" t="n">
        <v>1</v>
      </c>
    </row>
    <row r="447">
      <c r="A447" t="inlineStr">
        <is>
          <t>كاله06</t>
        </is>
      </c>
      <c r="B447" t="inlineStr">
        <is>
          <t>اجاره سوليكو كاله14060511</t>
        </is>
      </c>
      <c r="C447" t="n">
        <v>0</v>
      </c>
      <c r="D447" t="n">
        <v>0</v>
      </c>
      <c r="E447" s="1" t="n">
        <v>0</v>
      </c>
      <c r="F447" t="n">
        <v>902500</v>
      </c>
      <c r="G447" t="n">
        <v>0</v>
      </c>
      <c r="H447" t="n">
        <v>902500</v>
      </c>
      <c r="I447" t="n">
        <v>0</v>
      </c>
      <c r="J447" t="n">
        <v>0</v>
      </c>
      <c r="K447" t="n">
        <v>902500</v>
      </c>
      <c r="L447" t="n">
        <v>0</v>
      </c>
      <c r="M447" t="n">
        <v>0</v>
      </c>
      <c r="N447" t="n">
        <v>0</v>
      </c>
      <c r="O447" t="n">
        <v>0</v>
      </c>
      <c r="R447" t="n">
        <v>1</v>
      </c>
      <c r="S447" t="n">
        <v>10000</v>
      </c>
      <c r="T447" t="n">
        <v>902500</v>
      </c>
      <c r="U447" t="n">
        <v>911520</v>
      </c>
      <c r="V447" t="n">
        <v>5000</v>
      </c>
      <c r="W447" t="n">
        <v>1</v>
      </c>
    </row>
    <row r="448">
      <c r="A448" t="inlineStr">
        <is>
          <t>زفجر</t>
        </is>
      </c>
      <c r="B448" t="inlineStr">
        <is>
          <t>كشاورزي و دامپروري فجر اصفهان</t>
        </is>
      </c>
      <c r="C448" t="n">
        <v>805</v>
      </c>
      <c r="D448" t="n">
        <v>1987107</v>
      </c>
      <c r="E448" s="1" t="n">
        <v>95075691310</v>
      </c>
      <c r="F448" t="n">
        <v>47840</v>
      </c>
      <c r="G448" t="n">
        <v>47400</v>
      </c>
      <c r="H448" t="n">
        <v>47930</v>
      </c>
      <c r="I448" t="n">
        <v>90</v>
      </c>
      <c r="J448" t="n">
        <v>0.19</v>
      </c>
      <c r="K448" t="n">
        <v>47850</v>
      </c>
      <c r="L448" t="n">
        <v>10</v>
      </c>
      <c r="M448" t="n">
        <v>0.02</v>
      </c>
      <c r="N448" t="n">
        <v>46450</v>
      </c>
      <c r="O448" t="n">
        <v>49200</v>
      </c>
      <c r="P448" t="n">
        <v>7903</v>
      </c>
      <c r="Q448" t="n">
        <v>6.05</v>
      </c>
      <c r="R448" t="n">
        <v>1</v>
      </c>
      <c r="S448" t="n">
        <v>2637</v>
      </c>
      <c r="T448" t="n">
        <v>47900</v>
      </c>
      <c r="U448" t="n">
        <v>48400</v>
      </c>
      <c r="V448" t="n">
        <v>13537</v>
      </c>
      <c r="W448" t="n">
        <v>1</v>
      </c>
    </row>
    <row r="449">
      <c r="A449" t="inlineStr">
        <is>
          <t>ثجوان</t>
        </is>
      </c>
      <c r="B449" t="inlineStr">
        <is>
          <t>تامين مسكن جوانان</t>
        </is>
      </c>
      <c r="C449" t="n">
        <v>148</v>
      </c>
      <c r="D449" t="n">
        <v>13435587</v>
      </c>
      <c r="E449" s="1" t="n">
        <v>27279819957</v>
      </c>
      <c r="F449" t="n">
        <v>2078</v>
      </c>
      <c r="G449" t="n">
        <v>2021</v>
      </c>
      <c r="H449" t="n">
        <v>2016</v>
      </c>
      <c r="I449" t="n">
        <v>-62</v>
      </c>
      <c r="J449" t="n">
        <v>-2.98</v>
      </c>
      <c r="K449" t="n">
        <v>2030</v>
      </c>
      <c r="L449" t="n">
        <v>-48</v>
      </c>
      <c r="M449" t="n">
        <v>-2.31</v>
      </c>
      <c r="N449" t="n">
        <v>2016</v>
      </c>
      <c r="O449" t="n">
        <v>2071</v>
      </c>
      <c r="P449" t="n">
        <v>167</v>
      </c>
      <c r="Q449" t="n">
        <v>12.16</v>
      </c>
      <c r="R449" t="n">
        <v>0</v>
      </c>
      <c r="S449" t="n">
        <v>0</v>
      </c>
      <c r="T449" t="n">
        <v>0</v>
      </c>
      <c r="U449" t="n">
        <v>2016</v>
      </c>
      <c r="V449" t="n">
        <v>2253043</v>
      </c>
      <c r="W449" t="n">
        <v>4</v>
      </c>
    </row>
    <row r="450">
      <c r="A450" t="inlineStr">
        <is>
          <t>موج</t>
        </is>
      </c>
      <c r="B450" t="inlineStr">
        <is>
          <t>ص.س.اهرمي موج فيروزه-س</t>
        </is>
      </c>
      <c r="C450" t="n">
        <v>17938</v>
      </c>
      <c r="D450" t="n">
        <v>223694302</v>
      </c>
      <c r="E450" s="1" t="n">
        <v>15786754594362</v>
      </c>
      <c r="F450" t="n">
        <v>68758</v>
      </c>
      <c r="G450" t="n">
        <v>71000</v>
      </c>
      <c r="H450" t="n">
        <v>71460</v>
      </c>
      <c r="I450" t="n">
        <v>2702</v>
      </c>
      <c r="J450" t="n">
        <v>3.93</v>
      </c>
      <c r="K450" t="n">
        <v>70573</v>
      </c>
      <c r="L450" t="n">
        <v>1815</v>
      </c>
      <c r="M450" t="n">
        <v>2.64</v>
      </c>
      <c r="N450" t="n">
        <v>68002</v>
      </c>
      <c r="O450" t="n">
        <v>71508</v>
      </c>
      <c r="R450" t="n">
        <v>1</v>
      </c>
      <c r="S450" t="n">
        <v>1104</v>
      </c>
      <c r="T450" t="n">
        <v>71435</v>
      </c>
      <c r="U450" t="n">
        <v>71460</v>
      </c>
      <c r="V450" t="n">
        <v>11177</v>
      </c>
      <c r="W450" t="n">
        <v>1</v>
      </c>
    </row>
    <row r="451">
      <c r="A451" t="inlineStr">
        <is>
          <t>سيمرغ</t>
        </is>
      </c>
      <c r="B451" t="inlineStr">
        <is>
          <t>سيمرغ</t>
        </is>
      </c>
      <c r="C451" t="n">
        <v>634</v>
      </c>
      <c r="D451" t="n">
        <v>22044916</v>
      </c>
      <c r="E451" s="1" t="n">
        <v>110247990990</v>
      </c>
      <c r="F451" t="n">
        <v>4870</v>
      </c>
      <c r="G451" t="n">
        <v>5000</v>
      </c>
      <c r="H451" t="n">
        <v>5010</v>
      </c>
      <c r="I451" t="n">
        <v>140</v>
      </c>
      <c r="J451" t="n">
        <v>2.87</v>
      </c>
      <c r="K451" t="n">
        <v>5000</v>
      </c>
      <c r="L451" t="n">
        <v>130</v>
      </c>
      <c r="M451" t="n">
        <v>2.67</v>
      </c>
      <c r="N451" t="n">
        <v>4890</v>
      </c>
      <c r="O451" t="n">
        <v>5010</v>
      </c>
      <c r="P451" t="n">
        <v>516</v>
      </c>
      <c r="Q451" t="n">
        <v>9.69</v>
      </c>
      <c r="R451" t="n">
        <v>1</v>
      </c>
      <c r="S451" t="n">
        <v>144572</v>
      </c>
      <c r="T451" t="n">
        <v>5010</v>
      </c>
      <c r="U451" t="n">
        <v>5100</v>
      </c>
      <c r="V451" t="n">
        <v>2500</v>
      </c>
      <c r="W451" t="n">
        <v>1</v>
      </c>
    </row>
    <row r="452">
      <c r="A452" t="inlineStr">
        <is>
          <t>شيفته</t>
        </is>
      </c>
      <c r="B452" t="inlineStr">
        <is>
          <t>كشت و صنعت شيفته آراي شرق</t>
        </is>
      </c>
      <c r="C452" t="n">
        <v>2911</v>
      </c>
      <c r="D452" t="n">
        <v>7416865</v>
      </c>
      <c r="E452" s="1" t="n">
        <v>96122570400</v>
      </c>
      <c r="F452" t="n">
        <v>12590</v>
      </c>
      <c r="G452" t="n">
        <v>12960</v>
      </c>
      <c r="H452" t="n">
        <v>12960</v>
      </c>
      <c r="I452" t="n">
        <v>370</v>
      </c>
      <c r="J452" t="n">
        <v>2.94</v>
      </c>
      <c r="K452" t="n">
        <v>12960</v>
      </c>
      <c r="L452" t="n">
        <v>370</v>
      </c>
      <c r="M452" t="n">
        <v>2.94</v>
      </c>
      <c r="N452" t="n">
        <v>12960</v>
      </c>
      <c r="O452" t="n">
        <v>12960</v>
      </c>
      <c r="P452" t="n">
        <v>1559</v>
      </c>
      <c r="Q452" t="n">
        <v>8.31</v>
      </c>
      <c r="R452" t="n">
        <v>186</v>
      </c>
      <c r="S452" t="n">
        <v>2611893</v>
      </c>
      <c r="T452" t="n">
        <v>12960</v>
      </c>
      <c r="U452" t="n">
        <v>13080</v>
      </c>
      <c r="V452" t="n">
        <v>154</v>
      </c>
      <c r="W452" t="n">
        <v>1</v>
      </c>
    </row>
    <row r="453">
      <c r="A453" t="inlineStr">
        <is>
          <t>البرز</t>
        </is>
      </c>
      <c r="B453" t="inlineStr">
        <is>
          <t>بيمه البرز</t>
        </is>
      </c>
      <c r="C453" t="n">
        <v>192</v>
      </c>
      <c r="D453" t="n">
        <v>50484330</v>
      </c>
      <c r="E453" s="1" t="n">
        <v>123181765200</v>
      </c>
      <c r="F453" t="n">
        <v>2369</v>
      </c>
      <c r="G453" t="n">
        <v>2440</v>
      </c>
      <c r="H453" t="n">
        <v>2440</v>
      </c>
      <c r="I453" t="n">
        <v>71</v>
      </c>
      <c r="J453" t="n">
        <v>3</v>
      </c>
      <c r="K453" t="n">
        <v>2440</v>
      </c>
      <c r="L453" t="n">
        <v>71</v>
      </c>
      <c r="M453" t="n">
        <v>3</v>
      </c>
      <c r="N453" t="n">
        <v>2440</v>
      </c>
      <c r="O453" t="n">
        <v>2440</v>
      </c>
      <c r="P453" t="n">
        <v>758</v>
      </c>
      <c r="Q453" t="n">
        <v>3.22</v>
      </c>
      <c r="R453" t="n">
        <v>132</v>
      </c>
      <c r="S453" t="n">
        <v>60288673</v>
      </c>
      <c r="T453" t="n">
        <v>2440</v>
      </c>
      <c r="U453" t="n">
        <v>0</v>
      </c>
      <c r="V453" t="n">
        <v>0</v>
      </c>
      <c r="W453" t="n">
        <v>0</v>
      </c>
    </row>
    <row r="454">
      <c r="A454" t="inlineStr">
        <is>
          <t>رتكو</t>
        </is>
      </c>
      <c r="B454" t="inlineStr">
        <is>
          <t>كنترل ‌خوردگي ‌تكين ‌كوي</t>
        </is>
      </c>
      <c r="C454" t="n">
        <v>43</v>
      </c>
      <c r="D454" t="n">
        <v>184132</v>
      </c>
      <c r="E454" s="1" t="n">
        <v>3339643760</v>
      </c>
      <c r="F454" t="n">
        <v>17650</v>
      </c>
      <c r="G454" t="n">
        <v>18170</v>
      </c>
      <c r="H454" t="n">
        <v>17560</v>
      </c>
      <c r="I454" t="n">
        <v>-90</v>
      </c>
      <c r="J454" t="n">
        <v>-0.51</v>
      </c>
      <c r="K454" t="n">
        <v>18140</v>
      </c>
      <c r="L454" t="n">
        <v>490</v>
      </c>
      <c r="M454" t="n">
        <v>2.78</v>
      </c>
      <c r="N454" t="n">
        <v>17420</v>
      </c>
      <c r="O454" t="n">
        <v>18170</v>
      </c>
      <c r="P454" t="n">
        <v>641</v>
      </c>
      <c r="Q454" t="n">
        <v>28.3</v>
      </c>
      <c r="R454" t="n">
        <v>1</v>
      </c>
      <c r="S454" t="n">
        <v>2833</v>
      </c>
      <c r="T454" t="n">
        <v>17590</v>
      </c>
      <c r="U454" t="n">
        <v>18170</v>
      </c>
      <c r="V454" t="n">
        <v>59550</v>
      </c>
      <c r="W454" t="n">
        <v>10</v>
      </c>
    </row>
    <row r="455">
      <c r="A455" t="inlineStr">
        <is>
          <t>هانيكو08</t>
        </is>
      </c>
      <c r="B455" t="inlineStr">
        <is>
          <t>مرابحه هامون نايزه 080901</t>
        </is>
      </c>
      <c r="C455" t="n">
        <v>0</v>
      </c>
      <c r="D455" t="n">
        <v>0</v>
      </c>
      <c r="E455" s="1" t="n">
        <v>0</v>
      </c>
      <c r="F455" t="n">
        <v>1000000</v>
      </c>
      <c r="G455" t="n">
        <v>0</v>
      </c>
      <c r="H455" t="n">
        <v>1000000</v>
      </c>
      <c r="I455" t="n">
        <v>0</v>
      </c>
      <c r="J455" t="n">
        <v>0</v>
      </c>
      <c r="K455" t="n">
        <v>1000000</v>
      </c>
      <c r="L455" t="n">
        <v>0</v>
      </c>
      <c r="M455" t="n">
        <v>0</v>
      </c>
      <c r="N455" t="n">
        <v>0</v>
      </c>
      <c r="O455" t="n">
        <v>0</v>
      </c>
      <c r="R455" t="n">
        <v>1</v>
      </c>
      <c r="S455" t="n">
        <v>5000</v>
      </c>
      <c r="T455" t="n">
        <v>1000000</v>
      </c>
      <c r="U455" t="n">
        <v>0</v>
      </c>
      <c r="V455" t="n">
        <v>0</v>
      </c>
      <c r="W455" t="n">
        <v>0</v>
      </c>
    </row>
    <row r="456">
      <c r="A456" t="inlineStr">
        <is>
          <t>دكوثر3</t>
        </is>
      </c>
      <c r="B456" t="inlineStr">
        <is>
          <t>داروسازي‌ كوثر</t>
        </is>
      </c>
      <c r="C456" t="n">
        <v>2</v>
      </c>
      <c r="D456" t="n">
        <v>6450</v>
      </c>
      <c r="E456" s="1" t="n">
        <v>127839000</v>
      </c>
      <c r="F456" t="n">
        <v>20200</v>
      </c>
      <c r="G456" t="n">
        <v>19820</v>
      </c>
      <c r="H456" t="n">
        <v>19820</v>
      </c>
      <c r="I456" t="n">
        <v>-380</v>
      </c>
      <c r="J456" t="n">
        <v>-1.88</v>
      </c>
      <c r="K456" t="n">
        <v>19820</v>
      </c>
      <c r="L456" t="n">
        <v>-380</v>
      </c>
      <c r="M456" t="n">
        <v>-1.88</v>
      </c>
      <c r="N456" t="n">
        <v>19820</v>
      </c>
      <c r="O456" t="n">
        <v>19820</v>
      </c>
      <c r="P456" t="n">
        <v>1031</v>
      </c>
      <c r="Q456" t="n">
        <v>19.22</v>
      </c>
      <c r="R456" t="n">
        <v>14</v>
      </c>
      <c r="S456" t="n">
        <v>400773</v>
      </c>
      <c r="T456" t="n">
        <v>19820</v>
      </c>
      <c r="U456" t="n">
        <v>0</v>
      </c>
      <c r="V456" t="n">
        <v>0</v>
      </c>
      <c r="W456" t="n">
        <v>0</v>
      </c>
    </row>
    <row r="457">
      <c r="A457" t="inlineStr">
        <is>
          <t>اراد2454</t>
        </is>
      </c>
      <c r="B457" t="inlineStr">
        <is>
          <t>مرابحه عام دولت245-ش.خ070813</t>
        </is>
      </c>
      <c r="C457" t="n">
        <v>1</v>
      </c>
      <c r="D457" t="n">
        <v>3249919</v>
      </c>
      <c r="E457" s="1" t="n">
        <v>2566623530250</v>
      </c>
      <c r="F457" t="n">
        <v>790000</v>
      </c>
      <c r="G457" t="n">
        <v>789750</v>
      </c>
      <c r="H457" t="n">
        <v>789750</v>
      </c>
      <c r="I457" t="n">
        <v>-250</v>
      </c>
      <c r="J457" t="n">
        <v>-0.03</v>
      </c>
      <c r="K457" t="n">
        <v>789750</v>
      </c>
      <c r="L457" t="n">
        <v>-250</v>
      </c>
      <c r="M457" t="n">
        <v>-0.03</v>
      </c>
      <c r="N457" t="n">
        <v>789750</v>
      </c>
      <c r="O457" t="n">
        <v>789750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سمگا3</t>
        </is>
      </c>
      <c r="B458" t="inlineStr">
        <is>
          <t>گروه سرمايه گذاري ميراث فرهنگي</t>
        </is>
      </c>
      <c r="C458" t="n">
        <v>2</v>
      </c>
      <c r="D458" t="n">
        <v>5000</v>
      </c>
      <c r="E458" s="1" t="n">
        <v>17900000</v>
      </c>
      <c r="F458" t="n">
        <v>3610</v>
      </c>
      <c r="G458" t="n">
        <v>3580</v>
      </c>
      <c r="H458" t="n">
        <v>3580</v>
      </c>
      <c r="I458" t="n">
        <v>-30</v>
      </c>
      <c r="J458" t="n">
        <v>-0.83</v>
      </c>
      <c r="K458" t="n">
        <v>3580</v>
      </c>
      <c r="L458" t="n">
        <v>-30</v>
      </c>
      <c r="M458" t="n">
        <v>-0.83</v>
      </c>
      <c r="N458" t="n">
        <v>3580</v>
      </c>
      <c r="O458" t="n">
        <v>3580</v>
      </c>
      <c r="P458" t="n">
        <v>1002</v>
      </c>
      <c r="Q458" t="n">
        <v>3.57</v>
      </c>
      <c r="R458" t="n">
        <v>13</v>
      </c>
      <c r="S458" t="n">
        <v>192830</v>
      </c>
      <c r="T458" t="n">
        <v>3580</v>
      </c>
      <c r="U458" t="n">
        <v>0</v>
      </c>
      <c r="V458" t="n">
        <v>0</v>
      </c>
      <c r="W458" t="n">
        <v>0</v>
      </c>
    </row>
    <row r="459">
      <c r="A459" t="inlineStr">
        <is>
          <t>دفينه</t>
        </is>
      </c>
      <c r="B459" t="inlineStr">
        <is>
          <t>صندوق س.كالاي سينا</t>
        </is>
      </c>
      <c r="C459" t="n">
        <v>525</v>
      </c>
      <c r="D459" t="n">
        <v>2936999</v>
      </c>
      <c r="E459" s="1" t="n">
        <v>42261625970</v>
      </c>
      <c r="F459" t="n">
        <v>13929</v>
      </c>
      <c r="G459" t="n">
        <v>14241</v>
      </c>
      <c r="H459" t="n">
        <v>14410</v>
      </c>
      <c r="I459" t="n">
        <v>481</v>
      </c>
      <c r="J459" t="n">
        <v>3.45</v>
      </c>
      <c r="K459" t="n">
        <v>14389</v>
      </c>
      <c r="L459" t="n">
        <v>460</v>
      </c>
      <c r="M459" t="n">
        <v>3.3</v>
      </c>
      <c r="N459" t="n">
        <v>14125</v>
      </c>
      <c r="O459" t="n">
        <v>14500</v>
      </c>
      <c r="R459" t="n">
        <v>4</v>
      </c>
      <c r="S459" t="n">
        <v>121699</v>
      </c>
      <c r="T459" t="n">
        <v>14360</v>
      </c>
      <c r="U459" t="n">
        <v>14410</v>
      </c>
      <c r="V459" t="n">
        <v>2630</v>
      </c>
      <c r="W459" t="n">
        <v>2</v>
      </c>
    </row>
    <row r="460">
      <c r="A460" t="inlineStr">
        <is>
          <t>دلقما</t>
        </is>
      </c>
      <c r="B460" t="inlineStr">
        <is>
          <t>دارويي‌ لقمان‌</t>
        </is>
      </c>
      <c r="C460" t="n">
        <v>3942</v>
      </c>
      <c r="D460" t="n">
        <v>125317627</v>
      </c>
      <c r="E460" s="1" t="n">
        <v>1221396410700</v>
      </c>
      <c r="F460" t="n">
        <v>9510</v>
      </c>
      <c r="G460" t="n">
        <v>9610</v>
      </c>
      <c r="H460" t="n">
        <v>9790</v>
      </c>
      <c r="I460" t="n">
        <v>280</v>
      </c>
      <c r="J460" t="n">
        <v>2.94</v>
      </c>
      <c r="K460" t="n">
        <v>9750</v>
      </c>
      <c r="L460" t="n">
        <v>240</v>
      </c>
      <c r="M460" t="n">
        <v>2.52</v>
      </c>
      <c r="N460" t="n">
        <v>9430</v>
      </c>
      <c r="O460" t="n">
        <v>9790</v>
      </c>
      <c r="P460" t="n">
        <v>1109</v>
      </c>
      <c r="Q460" t="n">
        <v>8.789999999999999</v>
      </c>
      <c r="R460" t="n">
        <v>83</v>
      </c>
      <c r="S460" t="n">
        <v>2734839</v>
      </c>
      <c r="T460" t="n">
        <v>9790</v>
      </c>
      <c r="U460" t="n">
        <v>9850</v>
      </c>
      <c r="V460" t="n">
        <v>5000</v>
      </c>
      <c r="W460" t="n">
        <v>1</v>
      </c>
    </row>
    <row r="461">
      <c r="A461" t="inlineStr">
        <is>
          <t>صكوير904</t>
        </is>
      </c>
      <c r="B461" t="inlineStr">
        <is>
          <t>صكوك مرابحه كوير904-بدون ضامن</t>
        </is>
      </c>
      <c r="C461" t="n">
        <v>0</v>
      </c>
      <c r="D461" t="n">
        <v>0</v>
      </c>
      <c r="E461" s="1" t="n">
        <v>0</v>
      </c>
      <c r="F461" t="n">
        <v>1000000</v>
      </c>
      <c r="G461" t="n">
        <v>0</v>
      </c>
      <c r="H461" t="n">
        <v>1000000</v>
      </c>
      <c r="I461" t="n">
        <v>0</v>
      </c>
      <c r="J461" t="n">
        <v>0</v>
      </c>
      <c r="K461" t="n">
        <v>1000000</v>
      </c>
      <c r="L461" t="n">
        <v>0</v>
      </c>
      <c r="M461" t="n">
        <v>0</v>
      </c>
      <c r="N461" t="n">
        <v>0</v>
      </c>
      <c r="O461" t="n">
        <v>0</v>
      </c>
      <c r="R461" t="n">
        <v>1</v>
      </c>
      <c r="S461" t="n">
        <v>7500</v>
      </c>
      <c r="T461" t="n">
        <v>1000000</v>
      </c>
      <c r="U461" t="n">
        <v>1010000</v>
      </c>
      <c r="V461" t="n">
        <v>7500</v>
      </c>
      <c r="W461" t="n">
        <v>1</v>
      </c>
    </row>
    <row r="462">
      <c r="A462" t="inlineStr">
        <is>
          <t>سنير</t>
        </is>
      </c>
      <c r="B462" t="inlineStr">
        <is>
          <t>سيمان‌ سفيد ني‌ريز</t>
        </is>
      </c>
      <c r="C462" t="n">
        <v>563</v>
      </c>
      <c r="D462" t="n">
        <v>14123038</v>
      </c>
      <c r="E462" s="1" t="n">
        <v>97955428120</v>
      </c>
      <c r="F462" t="n">
        <v>6750</v>
      </c>
      <c r="G462" t="n">
        <v>6930</v>
      </c>
      <c r="H462" t="n">
        <v>6950</v>
      </c>
      <c r="I462" t="n">
        <v>200</v>
      </c>
      <c r="J462" t="n">
        <v>2.96</v>
      </c>
      <c r="K462" t="n">
        <v>6940</v>
      </c>
      <c r="L462" t="n">
        <v>190</v>
      </c>
      <c r="M462" t="n">
        <v>2.81</v>
      </c>
      <c r="N462" t="n">
        <v>6710</v>
      </c>
      <c r="O462" t="n">
        <v>6950</v>
      </c>
      <c r="P462" t="n">
        <v>963</v>
      </c>
      <c r="Q462" t="n">
        <v>7.21</v>
      </c>
      <c r="R462" t="n">
        <v>1</v>
      </c>
      <c r="S462" t="n">
        <v>189432</v>
      </c>
      <c r="T462" t="n">
        <v>6940</v>
      </c>
      <c r="U462" t="n">
        <v>7120</v>
      </c>
      <c r="V462" t="n">
        <v>709</v>
      </c>
      <c r="W462" t="n">
        <v>1</v>
      </c>
    </row>
    <row r="463">
      <c r="A463" t="inlineStr">
        <is>
          <t>صفارس086</t>
        </is>
      </c>
      <c r="B463" t="inlineStr">
        <is>
          <t>صكوك اجاره فارس086-بدون ضامن</t>
        </is>
      </c>
      <c r="C463" t="n">
        <v>0</v>
      </c>
      <c r="D463" t="n">
        <v>0</v>
      </c>
      <c r="E463" s="1" t="n">
        <v>0</v>
      </c>
      <c r="F463" t="n">
        <v>1000000</v>
      </c>
      <c r="G463" t="n">
        <v>0</v>
      </c>
      <c r="H463" t="n">
        <v>1000000</v>
      </c>
      <c r="I463" t="n">
        <v>0</v>
      </c>
      <c r="J463" t="n">
        <v>0</v>
      </c>
      <c r="K463" t="n">
        <v>1000000</v>
      </c>
      <c r="L463" t="n">
        <v>0</v>
      </c>
      <c r="M463" t="n">
        <v>0</v>
      </c>
      <c r="N463" t="n">
        <v>0</v>
      </c>
      <c r="O463" t="n">
        <v>0</v>
      </c>
      <c r="R463" t="n">
        <v>1</v>
      </c>
      <c r="S463" t="n">
        <v>7000</v>
      </c>
      <c r="T463" t="n">
        <v>970000</v>
      </c>
      <c r="U463" t="n">
        <v>0</v>
      </c>
      <c r="V463" t="n">
        <v>0</v>
      </c>
      <c r="W463" t="n">
        <v>0</v>
      </c>
    </row>
    <row r="464">
      <c r="A464" t="inlineStr">
        <is>
          <t>پتوسعه</t>
        </is>
      </c>
      <c r="B464" t="inlineStr">
        <is>
          <t>س. و توسعه صنايع لاستيك</t>
        </is>
      </c>
      <c r="C464" t="n">
        <v>1338</v>
      </c>
      <c r="D464" t="n">
        <v>27066677</v>
      </c>
      <c r="E464" s="1" t="n">
        <v>257586545590</v>
      </c>
      <c r="F464" t="n">
        <v>9680</v>
      </c>
      <c r="G464" t="n">
        <v>9970</v>
      </c>
      <c r="H464" t="n">
        <v>9420</v>
      </c>
      <c r="I464" t="n">
        <v>-260</v>
      </c>
      <c r="J464" t="n">
        <v>-2.69</v>
      </c>
      <c r="K464" t="n">
        <v>9520</v>
      </c>
      <c r="L464" t="n">
        <v>-160</v>
      </c>
      <c r="M464" t="n">
        <v>-1.65</v>
      </c>
      <c r="N464" t="n">
        <v>9390</v>
      </c>
      <c r="O464" t="n">
        <v>9970</v>
      </c>
      <c r="P464" t="n">
        <v>1012</v>
      </c>
      <c r="Q464" t="n">
        <v>9.41</v>
      </c>
      <c r="R464" t="n">
        <v>1</v>
      </c>
      <c r="S464" t="n">
        <v>550</v>
      </c>
      <c r="T464" t="n">
        <v>9400</v>
      </c>
      <c r="U464" t="n">
        <v>9420</v>
      </c>
      <c r="V464" t="n">
        <v>22490</v>
      </c>
      <c r="W464" t="n">
        <v>1</v>
      </c>
    </row>
    <row r="465">
      <c r="A465" t="inlineStr">
        <is>
          <t>صالح07</t>
        </is>
      </c>
      <c r="B465" t="inlineStr">
        <is>
          <t>مرابحه صالح چوب سپاهان071114</t>
        </is>
      </c>
      <c r="C465" t="n">
        <v>0</v>
      </c>
      <c r="D465" t="n">
        <v>0</v>
      </c>
      <c r="E465" s="1" t="n">
        <v>0</v>
      </c>
      <c r="F465" t="n">
        <v>1000000</v>
      </c>
      <c r="G465" t="n">
        <v>0</v>
      </c>
      <c r="H465" t="n">
        <v>1000000</v>
      </c>
      <c r="I465" t="n">
        <v>0</v>
      </c>
      <c r="J465" t="n">
        <v>0</v>
      </c>
      <c r="K465" t="n">
        <v>1000000</v>
      </c>
      <c r="L465" t="n">
        <v>0</v>
      </c>
      <c r="M465" t="n">
        <v>0</v>
      </c>
      <c r="N465" t="n">
        <v>0</v>
      </c>
      <c r="O465" t="n">
        <v>0</v>
      </c>
      <c r="R465" t="n">
        <v>1</v>
      </c>
      <c r="S465" t="n">
        <v>5000</v>
      </c>
      <c r="T465" t="n">
        <v>950000</v>
      </c>
      <c r="U465" t="n">
        <v>0</v>
      </c>
      <c r="V465" t="n">
        <v>0</v>
      </c>
      <c r="W465" t="n">
        <v>0</v>
      </c>
    </row>
    <row r="466">
      <c r="A466" t="inlineStr">
        <is>
          <t>تابان22</t>
        </is>
      </c>
      <c r="B466" t="inlineStr">
        <is>
          <t>اجاره تابان فردا لوتوس14080418</t>
        </is>
      </c>
      <c r="C466" t="n">
        <v>0</v>
      </c>
      <c r="D466" t="n">
        <v>0</v>
      </c>
      <c r="E466" s="1" t="n">
        <v>0</v>
      </c>
      <c r="F466" t="n">
        <v>833000</v>
      </c>
      <c r="G466" t="n">
        <v>0</v>
      </c>
      <c r="H466" t="n">
        <v>833000</v>
      </c>
      <c r="I466" t="n">
        <v>0</v>
      </c>
      <c r="J466" t="n">
        <v>0</v>
      </c>
      <c r="K466" t="n">
        <v>833000</v>
      </c>
      <c r="L466" t="n">
        <v>0</v>
      </c>
      <c r="M466" t="n">
        <v>0</v>
      </c>
      <c r="N466" t="n">
        <v>0</v>
      </c>
      <c r="O466" t="n">
        <v>0</v>
      </c>
      <c r="R466" t="n">
        <v>1</v>
      </c>
      <c r="S466" t="n">
        <v>15000</v>
      </c>
      <c r="T466" t="n">
        <v>820000</v>
      </c>
      <c r="U466" t="n">
        <v>828000</v>
      </c>
      <c r="V466" t="n">
        <v>15000</v>
      </c>
      <c r="W466" t="n">
        <v>1</v>
      </c>
    </row>
    <row r="467">
      <c r="A467" t="inlineStr">
        <is>
          <t>وسبحان3</t>
        </is>
      </c>
      <c r="B467" t="inlineStr">
        <is>
          <t>سرمايه گذاري سبحان</t>
        </is>
      </c>
      <c r="C467" t="n">
        <v>4</v>
      </c>
      <c r="D467" t="n">
        <v>312747</v>
      </c>
      <c r="E467" s="1" t="n">
        <v>978898110</v>
      </c>
      <c r="F467" t="n">
        <v>3140</v>
      </c>
      <c r="G467" t="n">
        <v>3130</v>
      </c>
      <c r="H467" t="n">
        <v>3130</v>
      </c>
      <c r="I467" t="n">
        <v>-10</v>
      </c>
      <c r="J467" t="n">
        <v>-0.32</v>
      </c>
      <c r="K467" t="n">
        <v>3130</v>
      </c>
      <c r="L467" t="n">
        <v>-10</v>
      </c>
      <c r="M467" t="n">
        <v>-0.32</v>
      </c>
      <c r="N467" t="n">
        <v>3130</v>
      </c>
      <c r="O467" t="n">
        <v>3130</v>
      </c>
      <c r="P467" t="n">
        <v>955</v>
      </c>
      <c r="Q467" t="n">
        <v>3.28</v>
      </c>
      <c r="R467" t="n">
        <v>1</v>
      </c>
      <c r="S467" t="n">
        <v>94653</v>
      </c>
      <c r="T467" t="n">
        <v>3130</v>
      </c>
      <c r="U467" t="n">
        <v>0</v>
      </c>
      <c r="V467" t="n">
        <v>0</v>
      </c>
      <c r="W467" t="n">
        <v>0</v>
      </c>
    </row>
    <row r="468">
      <c r="A468" t="inlineStr">
        <is>
          <t>غناب</t>
        </is>
      </c>
      <c r="B468" t="inlineStr">
        <is>
          <t>روغن‌ نباتي‌ ناب</t>
        </is>
      </c>
      <c r="C468" t="n">
        <v>627</v>
      </c>
      <c r="D468" t="n">
        <v>110833831</v>
      </c>
      <c r="E468" s="1" t="n">
        <v>124789127588</v>
      </c>
      <c r="F468" t="n">
        <v>1149</v>
      </c>
      <c r="G468" t="n">
        <v>1131</v>
      </c>
      <c r="H468" t="n">
        <v>1115</v>
      </c>
      <c r="I468" t="n">
        <v>-34</v>
      </c>
      <c r="J468" t="n">
        <v>-2.96</v>
      </c>
      <c r="K468" t="n">
        <v>1126</v>
      </c>
      <c r="L468" t="n">
        <v>-23</v>
      </c>
      <c r="M468" t="n">
        <v>-2</v>
      </c>
      <c r="N468" t="n">
        <v>1115</v>
      </c>
      <c r="O468" t="n">
        <v>1182</v>
      </c>
      <c r="P468" t="n">
        <v>41</v>
      </c>
      <c r="Q468" t="n">
        <v>27.46</v>
      </c>
      <c r="R468" t="n">
        <v>0</v>
      </c>
      <c r="S468" t="n">
        <v>0</v>
      </c>
      <c r="T468" t="n">
        <v>0</v>
      </c>
      <c r="U468" t="n">
        <v>1115</v>
      </c>
      <c r="V468" t="n">
        <v>14699</v>
      </c>
      <c r="W468" t="n">
        <v>1</v>
      </c>
    </row>
    <row r="469">
      <c r="A469" t="inlineStr">
        <is>
          <t>بگيلان3</t>
        </is>
      </c>
      <c r="B469" t="inlineStr">
        <is>
          <t>توسعه مسير برق گيلان</t>
        </is>
      </c>
      <c r="C469" t="n">
        <v>5</v>
      </c>
      <c r="D469" t="n">
        <v>233</v>
      </c>
      <c r="E469" s="1" t="n">
        <v>5680540</v>
      </c>
      <c r="F469" t="n">
        <v>24750</v>
      </c>
      <c r="G469" t="n">
        <v>24380</v>
      </c>
      <c r="H469" t="n">
        <v>24380</v>
      </c>
      <c r="I469" t="n">
        <v>-370</v>
      </c>
      <c r="J469" t="n">
        <v>-1.49</v>
      </c>
      <c r="K469" t="n">
        <v>24380</v>
      </c>
      <c r="L469" t="n">
        <v>-370</v>
      </c>
      <c r="M469" t="n">
        <v>-1.49</v>
      </c>
      <c r="N469" t="n">
        <v>24380</v>
      </c>
      <c r="O469" t="n">
        <v>24380</v>
      </c>
      <c r="P469" t="n">
        <v>2382</v>
      </c>
      <c r="Q469" t="n">
        <v>10.24</v>
      </c>
      <c r="R469" t="n">
        <v>1</v>
      </c>
      <c r="S469" t="n">
        <v>767</v>
      </c>
      <c r="T469" t="n">
        <v>24380</v>
      </c>
      <c r="U469" t="n">
        <v>0</v>
      </c>
      <c r="V469" t="n">
        <v>0</v>
      </c>
      <c r="W469" t="n">
        <v>0</v>
      </c>
    </row>
    <row r="470">
      <c r="A470" t="inlineStr">
        <is>
          <t>شپاس</t>
        </is>
      </c>
      <c r="B470" t="inlineStr">
        <is>
          <t>نفت پاسارگاد</t>
        </is>
      </c>
      <c r="C470" t="n">
        <v>132</v>
      </c>
      <c r="D470" t="n">
        <v>796295</v>
      </c>
      <c r="E470" s="1" t="n">
        <v>36406607400</v>
      </c>
      <c r="F470" t="n">
        <v>44390</v>
      </c>
      <c r="G470" t="n">
        <v>45720</v>
      </c>
      <c r="H470" t="n">
        <v>45720</v>
      </c>
      <c r="I470" t="n">
        <v>1330</v>
      </c>
      <c r="J470" t="n">
        <v>3</v>
      </c>
      <c r="K470" t="n">
        <v>45720</v>
      </c>
      <c r="L470" t="n">
        <v>1330</v>
      </c>
      <c r="M470" t="n">
        <v>3</v>
      </c>
      <c r="N470" t="n">
        <v>45720</v>
      </c>
      <c r="O470" t="n">
        <v>45720</v>
      </c>
      <c r="P470" t="n">
        <v>6293</v>
      </c>
      <c r="Q470" t="n">
        <v>7.27</v>
      </c>
      <c r="R470" t="n">
        <v>153</v>
      </c>
      <c r="S470" t="n">
        <v>1638225</v>
      </c>
      <c r="T470" t="n">
        <v>45720</v>
      </c>
      <c r="U470" t="n">
        <v>0</v>
      </c>
      <c r="V470" t="n">
        <v>0</v>
      </c>
      <c r="W470" t="n">
        <v>0</v>
      </c>
    </row>
    <row r="471">
      <c r="A471" t="inlineStr">
        <is>
          <t>دتوليد06</t>
        </is>
      </c>
      <c r="B471" t="inlineStr">
        <is>
          <t xml:space="preserve">مرابحه توليد دارو061030	</t>
        </is>
      </c>
      <c r="C471" t="n">
        <v>0</v>
      </c>
      <c r="D471" t="n">
        <v>0</v>
      </c>
      <c r="E471" s="1" t="n">
        <v>0</v>
      </c>
      <c r="F471" t="n">
        <v>931690</v>
      </c>
      <c r="G471" t="n">
        <v>0</v>
      </c>
      <c r="H471" t="n">
        <v>931690</v>
      </c>
      <c r="I471" t="n">
        <v>0</v>
      </c>
      <c r="J471" t="n">
        <v>0</v>
      </c>
      <c r="K471" t="n">
        <v>931690</v>
      </c>
      <c r="L471" t="n">
        <v>0</v>
      </c>
      <c r="M471" t="n">
        <v>0</v>
      </c>
      <c r="N471" t="n">
        <v>0</v>
      </c>
      <c r="O471" t="n">
        <v>0</v>
      </c>
      <c r="R471" t="n">
        <v>1</v>
      </c>
      <c r="S471" t="n">
        <v>5000</v>
      </c>
      <c r="T471" t="n">
        <v>931690</v>
      </c>
      <c r="U471" t="n">
        <v>941000</v>
      </c>
      <c r="V471" t="n">
        <v>5000</v>
      </c>
      <c r="W471" t="n">
        <v>1</v>
      </c>
    </row>
    <row r="472">
      <c r="A472" t="inlineStr">
        <is>
          <t>صفارس8</t>
        </is>
      </c>
      <c r="B472" t="inlineStr">
        <is>
          <t>صكوك اجاره فارس8-بدون ضامن</t>
        </is>
      </c>
      <c r="C472" t="n">
        <v>0</v>
      </c>
      <c r="D472" t="n">
        <v>0</v>
      </c>
      <c r="E472" s="1" t="n">
        <v>0</v>
      </c>
      <c r="F472" t="n">
        <v>1000000</v>
      </c>
      <c r="G472" t="n">
        <v>0</v>
      </c>
      <c r="H472" t="n">
        <v>1000000</v>
      </c>
      <c r="I472" t="n">
        <v>0</v>
      </c>
      <c r="J472" t="n">
        <v>0</v>
      </c>
      <c r="K472" t="n">
        <v>1000000</v>
      </c>
      <c r="L472" t="n">
        <v>0</v>
      </c>
      <c r="M472" t="n">
        <v>0</v>
      </c>
      <c r="N472" t="n">
        <v>0</v>
      </c>
      <c r="O472" t="n">
        <v>0</v>
      </c>
      <c r="R472" t="n">
        <v>1</v>
      </c>
      <c r="S472" t="n">
        <v>7000</v>
      </c>
      <c r="T472" t="n">
        <v>970000</v>
      </c>
      <c r="U472" t="n">
        <v>0</v>
      </c>
      <c r="V472" t="n">
        <v>0</v>
      </c>
      <c r="W472" t="n">
        <v>0</v>
      </c>
    </row>
    <row r="473">
      <c r="A473" t="inlineStr">
        <is>
          <t>همسنگ</t>
        </is>
      </c>
      <c r="B473" t="inlineStr">
        <is>
          <t>صندوق س. شاخصي هم وزن همسنگ-س</t>
        </is>
      </c>
      <c r="C473" t="n">
        <v>2652</v>
      </c>
      <c r="D473" t="n">
        <v>24871274</v>
      </c>
      <c r="E473" s="1" t="n">
        <v>464672417718</v>
      </c>
      <c r="F473" t="n">
        <v>18262</v>
      </c>
      <c r="G473" t="n">
        <v>18267</v>
      </c>
      <c r="H473" t="n">
        <v>18809</v>
      </c>
      <c r="I473" t="n">
        <v>547</v>
      </c>
      <c r="J473" t="n">
        <v>3</v>
      </c>
      <c r="K473" t="n">
        <v>18683</v>
      </c>
      <c r="L473" t="n">
        <v>421</v>
      </c>
      <c r="M473" t="n">
        <v>2.31</v>
      </c>
      <c r="N473" t="n">
        <v>18267</v>
      </c>
      <c r="O473" t="n">
        <v>18809</v>
      </c>
      <c r="R473" t="n">
        <v>1</v>
      </c>
      <c r="S473" t="n">
        <v>16000</v>
      </c>
      <c r="T473" t="n">
        <v>18805</v>
      </c>
      <c r="U473" t="n">
        <v>18809</v>
      </c>
      <c r="V473" t="n">
        <v>218866</v>
      </c>
      <c r="W473" t="n">
        <v>19</v>
      </c>
    </row>
    <row r="474">
      <c r="A474" t="inlineStr">
        <is>
          <t>بمان2</t>
        </is>
      </c>
      <c r="B474" t="inlineStr">
        <is>
          <t>صندوق س.بازده مانا-د</t>
        </is>
      </c>
      <c r="C474" t="n">
        <v>2</v>
      </c>
      <c r="D474" t="n">
        <v>8943000</v>
      </c>
      <c r="E474" s="1" t="n">
        <v>8943000</v>
      </c>
      <c r="F474" t="n">
        <v>21834</v>
      </c>
      <c r="G474" t="n">
        <v>1</v>
      </c>
      <c r="H474" t="n">
        <v>1</v>
      </c>
      <c r="I474" t="n">
        <v>-21833</v>
      </c>
      <c r="J474" t="n">
        <v>-100</v>
      </c>
      <c r="K474" t="n">
        <v>1</v>
      </c>
      <c r="L474" t="n">
        <v>-21833</v>
      </c>
      <c r="M474" t="n">
        <v>-100</v>
      </c>
      <c r="N474" t="n">
        <v>1</v>
      </c>
      <c r="O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كوچين3</t>
        </is>
      </c>
      <c r="B475" t="inlineStr">
        <is>
          <t>توليدي كوچين</t>
        </is>
      </c>
      <c r="C475" t="n">
        <v>5</v>
      </c>
      <c r="D475" t="n">
        <v>27456</v>
      </c>
      <c r="E475" s="1" t="n">
        <v>457691520</v>
      </c>
      <c r="F475" t="n">
        <v>16340</v>
      </c>
      <c r="G475" t="n">
        <v>16670</v>
      </c>
      <c r="H475" t="n">
        <v>16670</v>
      </c>
      <c r="I475" t="n">
        <v>330</v>
      </c>
      <c r="J475" t="n">
        <v>2.02</v>
      </c>
      <c r="K475" t="n">
        <v>16670</v>
      </c>
      <c r="L475" t="n">
        <v>330</v>
      </c>
      <c r="M475" t="n">
        <v>2.02</v>
      </c>
      <c r="N475" t="n">
        <v>16670</v>
      </c>
      <c r="O475" t="n">
        <v>16670</v>
      </c>
      <c r="P475" t="n">
        <v>2530</v>
      </c>
      <c r="Q475" t="n">
        <v>6.59</v>
      </c>
      <c r="R475" t="n">
        <v>28</v>
      </c>
      <c r="S475" t="n">
        <v>750933</v>
      </c>
      <c r="T475" t="n">
        <v>16670</v>
      </c>
      <c r="U475" t="n">
        <v>0</v>
      </c>
      <c r="V475" t="n">
        <v>0</v>
      </c>
      <c r="W475" t="n">
        <v>0</v>
      </c>
    </row>
    <row r="476">
      <c r="A476" t="inlineStr">
        <is>
          <t>نتوس</t>
        </is>
      </c>
      <c r="B476" t="inlineStr">
        <is>
          <t>پشم‌ بافي‌ توس</t>
        </is>
      </c>
      <c r="C476" t="n">
        <v>23</v>
      </c>
      <c r="D476" t="n">
        <v>1022784</v>
      </c>
      <c r="E476" s="1" t="n">
        <v>1557700032</v>
      </c>
      <c r="F476" t="n">
        <v>1479</v>
      </c>
      <c r="G476" t="n">
        <v>1523</v>
      </c>
      <c r="H476" t="n">
        <v>1523</v>
      </c>
      <c r="I476" t="n">
        <v>44</v>
      </c>
      <c r="J476" t="n">
        <v>2.97</v>
      </c>
      <c r="K476" t="n">
        <v>1497</v>
      </c>
      <c r="L476" t="n">
        <v>18</v>
      </c>
      <c r="M476" t="n">
        <v>1.22</v>
      </c>
      <c r="N476" t="n">
        <v>1523</v>
      </c>
      <c r="O476" t="n">
        <v>1523</v>
      </c>
      <c r="P476" t="n">
        <v>156</v>
      </c>
      <c r="Q476" t="n">
        <v>9.6</v>
      </c>
      <c r="R476" t="n">
        <v>44</v>
      </c>
      <c r="S476" t="n">
        <v>27518052</v>
      </c>
      <c r="T476" t="n">
        <v>1523</v>
      </c>
      <c r="U476" t="n">
        <v>0</v>
      </c>
      <c r="V476" t="n">
        <v>0</v>
      </c>
      <c r="W476" t="n">
        <v>0</v>
      </c>
    </row>
    <row r="477">
      <c r="A477" t="inlineStr">
        <is>
          <t>انتخاب05</t>
        </is>
      </c>
      <c r="B477" t="inlineStr">
        <is>
          <t>مرابحه انتخاب آرمان050917</t>
        </is>
      </c>
      <c r="C477" t="n">
        <v>0</v>
      </c>
      <c r="D477" t="n">
        <v>0</v>
      </c>
      <c r="E477" s="1" t="n">
        <v>0</v>
      </c>
      <c r="F477" t="n">
        <v>854920</v>
      </c>
      <c r="G477" t="n">
        <v>0</v>
      </c>
      <c r="H477" t="n">
        <v>854920</v>
      </c>
      <c r="I477" t="n">
        <v>0</v>
      </c>
      <c r="J477" t="n">
        <v>0</v>
      </c>
      <c r="K477" t="n">
        <v>854920</v>
      </c>
      <c r="L477" t="n">
        <v>0</v>
      </c>
      <c r="M477" t="n">
        <v>0</v>
      </c>
      <c r="N477" t="n">
        <v>0</v>
      </c>
      <c r="O477" t="n">
        <v>0</v>
      </c>
      <c r="R477" t="n">
        <v>1</v>
      </c>
      <c r="S477" t="n">
        <v>5000</v>
      </c>
      <c r="T477" t="n">
        <v>840000</v>
      </c>
      <c r="U477" t="n">
        <v>0</v>
      </c>
      <c r="V477" t="n">
        <v>0</v>
      </c>
      <c r="W477" t="n">
        <v>0</v>
      </c>
    </row>
    <row r="478">
      <c r="A478" t="inlineStr">
        <is>
          <t>رهنو</t>
        </is>
      </c>
      <c r="B478" t="inlineStr">
        <is>
          <t>صندوق س راه نو ره سود-سهام</t>
        </is>
      </c>
      <c r="C478" t="n">
        <v>655</v>
      </c>
      <c r="D478" t="n">
        <v>198000000</v>
      </c>
      <c r="E478" s="1" t="n">
        <v>1980000000000</v>
      </c>
      <c r="F478" t="n">
        <v>10000</v>
      </c>
      <c r="G478" t="n">
        <v>10000</v>
      </c>
      <c r="H478" t="n">
        <v>10000</v>
      </c>
      <c r="I478" t="n">
        <v>0</v>
      </c>
      <c r="J478" t="n">
        <v>0</v>
      </c>
      <c r="K478" t="n">
        <v>10000</v>
      </c>
      <c r="L478" t="n">
        <v>0</v>
      </c>
      <c r="M478" t="n">
        <v>0</v>
      </c>
      <c r="N478" t="n">
        <v>10000</v>
      </c>
      <c r="O478" t="n">
        <v>10000</v>
      </c>
      <c r="R478" t="n">
        <v>7</v>
      </c>
      <c r="S478" t="n">
        <v>4724312</v>
      </c>
      <c r="T478" t="n">
        <v>10000</v>
      </c>
      <c r="U478" t="n">
        <v>0</v>
      </c>
      <c r="V478" t="n">
        <v>0</v>
      </c>
      <c r="W478" t="n">
        <v>0</v>
      </c>
    </row>
    <row r="479">
      <c r="A479" t="inlineStr">
        <is>
          <t>كاريس2</t>
        </is>
      </c>
      <c r="B479" t="inlineStr">
        <is>
          <t>صندوق س.سپند كاريزما-س</t>
        </is>
      </c>
      <c r="C479" t="n">
        <v>3</v>
      </c>
      <c r="D479" t="n">
        <v>900000</v>
      </c>
      <c r="E479" s="1" t="n">
        <v>900000</v>
      </c>
      <c r="F479" t="n">
        <v>72603</v>
      </c>
      <c r="G479" t="n">
        <v>1</v>
      </c>
      <c r="H479" t="n">
        <v>1</v>
      </c>
      <c r="I479" t="n">
        <v>-72602</v>
      </c>
      <c r="J479" t="n">
        <v>-100</v>
      </c>
      <c r="K479" t="n">
        <v>1</v>
      </c>
      <c r="L479" t="n">
        <v>-72602</v>
      </c>
      <c r="M479" t="n">
        <v>-100</v>
      </c>
      <c r="N479" t="n">
        <v>1</v>
      </c>
      <c r="O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اكسير</t>
        </is>
      </c>
      <c r="B480" t="inlineStr">
        <is>
          <t>ص.خ.اكسير زيست پارسيان70%تاديه</t>
        </is>
      </c>
      <c r="C480" t="n">
        <v>0</v>
      </c>
      <c r="D480" t="n">
        <v>0</v>
      </c>
      <c r="E480" s="1" t="n">
        <v>0</v>
      </c>
      <c r="F480" t="n">
        <v>966000</v>
      </c>
      <c r="G480" t="n">
        <v>0</v>
      </c>
      <c r="H480" t="n">
        <v>966000</v>
      </c>
      <c r="I480" t="n">
        <v>0</v>
      </c>
      <c r="J480" t="n">
        <v>0</v>
      </c>
      <c r="K480" t="n">
        <v>966000</v>
      </c>
      <c r="L480" t="n">
        <v>0</v>
      </c>
      <c r="M480" t="n">
        <v>0</v>
      </c>
      <c r="N480" t="n">
        <v>0</v>
      </c>
      <c r="O480" t="n">
        <v>0</v>
      </c>
      <c r="R480" t="n">
        <v>1</v>
      </c>
      <c r="S480" t="n">
        <v>10000</v>
      </c>
      <c r="T480" t="n">
        <v>869400</v>
      </c>
      <c r="U480" t="n">
        <v>0</v>
      </c>
      <c r="V480" t="n">
        <v>0</v>
      </c>
      <c r="W480" t="n">
        <v>0</v>
      </c>
    </row>
    <row r="481">
      <c r="A481" t="inlineStr">
        <is>
          <t>كصدف</t>
        </is>
      </c>
      <c r="B481" t="inlineStr">
        <is>
          <t>كاشي صدف سرام استقلال آباده</t>
        </is>
      </c>
      <c r="C481" t="n">
        <v>190</v>
      </c>
      <c r="D481" t="n">
        <v>5547473</v>
      </c>
      <c r="E481" s="1" t="n">
        <v>41172554810</v>
      </c>
      <c r="F481" t="n">
        <v>7570</v>
      </c>
      <c r="G481" t="n">
        <v>7780</v>
      </c>
      <c r="H481" t="n">
        <v>7500</v>
      </c>
      <c r="I481" t="n">
        <v>-70</v>
      </c>
      <c r="J481" t="n">
        <v>-0.92</v>
      </c>
      <c r="K481" t="n">
        <v>7420</v>
      </c>
      <c r="L481" t="n">
        <v>-150</v>
      </c>
      <c r="M481" t="n">
        <v>-1.98</v>
      </c>
      <c r="N481" t="n">
        <v>7350</v>
      </c>
      <c r="O481" t="n">
        <v>7780</v>
      </c>
      <c r="P481" t="n">
        <v>548</v>
      </c>
      <c r="Q481" t="n">
        <v>13.54</v>
      </c>
      <c r="R481" t="n">
        <v>1</v>
      </c>
      <c r="S481" t="n">
        <v>8310</v>
      </c>
      <c r="T481" t="n">
        <v>7350</v>
      </c>
      <c r="U481" t="n">
        <v>7500</v>
      </c>
      <c r="V481" t="n">
        <v>100000</v>
      </c>
      <c r="W481" t="n">
        <v>1</v>
      </c>
    </row>
    <row r="482">
      <c r="A482" t="inlineStr">
        <is>
          <t>وكار</t>
        </is>
      </c>
      <c r="B482" t="inlineStr">
        <is>
          <t>بانك‌ كارآفرين‌</t>
        </is>
      </c>
      <c r="C482" t="n">
        <v>1989</v>
      </c>
      <c r="D482" t="n">
        <v>160518850</v>
      </c>
      <c r="E482" s="1" t="n">
        <v>930526362550</v>
      </c>
      <c r="F482" t="n">
        <v>5730</v>
      </c>
      <c r="G482" t="n">
        <v>5900</v>
      </c>
      <c r="H482" t="n">
        <v>5890</v>
      </c>
      <c r="I482" t="n">
        <v>160</v>
      </c>
      <c r="J482" t="n">
        <v>2.79</v>
      </c>
      <c r="K482" t="n">
        <v>5800</v>
      </c>
      <c r="L482" t="n">
        <v>70</v>
      </c>
      <c r="M482" t="n">
        <v>1.22</v>
      </c>
      <c r="N482" t="n">
        <v>5560</v>
      </c>
      <c r="O482" t="n">
        <v>5900</v>
      </c>
      <c r="P482" t="n">
        <v>650</v>
      </c>
      <c r="Q482" t="n">
        <v>8.92</v>
      </c>
      <c r="R482" t="n">
        <v>1</v>
      </c>
      <c r="S482" t="n">
        <v>8500</v>
      </c>
      <c r="T482" t="n">
        <v>5860</v>
      </c>
      <c r="U482" t="n">
        <v>5890</v>
      </c>
      <c r="V482" t="n">
        <v>1559945</v>
      </c>
      <c r="W482" t="n">
        <v>6</v>
      </c>
    </row>
    <row r="483">
      <c r="A483" t="inlineStr">
        <is>
          <t>فصبا3</t>
        </is>
      </c>
      <c r="B483" t="inlineStr">
        <is>
          <t>صبا فولاد خليج فارس</t>
        </is>
      </c>
      <c r="C483" t="n">
        <v>6</v>
      </c>
      <c r="D483" t="n">
        <v>24120</v>
      </c>
      <c r="E483" s="1" t="n">
        <v>74530800</v>
      </c>
      <c r="F483" t="n">
        <v>3010</v>
      </c>
      <c r="G483" t="n">
        <v>3090</v>
      </c>
      <c r="H483" t="n">
        <v>3090</v>
      </c>
      <c r="I483" t="n">
        <v>80</v>
      </c>
      <c r="J483" t="n">
        <v>2.66</v>
      </c>
      <c r="K483" t="n">
        <v>3090</v>
      </c>
      <c r="L483" t="n">
        <v>80</v>
      </c>
      <c r="M483" t="n">
        <v>2.66</v>
      </c>
      <c r="N483" t="n">
        <v>3090</v>
      </c>
      <c r="O483" t="n">
        <v>3090</v>
      </c>
      <c r="P483" t="n">
        <v>178</v>
      </c>
      <c r="Q483" t="n">
        <v>17.36</v>
      </c>
      <c r="R483" t="n">
        <v>6</v>
      </c>
      <c r="S483" t="n">
        <v>894019</v>
      </c>
      <c r="T483" t="n">
        <v>3090</v>
      </c>
      <c r="U483" t="n">
        <v>0</v>
      </c>
      <c r="V483" t="n">
        <v>0</v>
      </c>
      <c r="W483" t="n">
        <v>0</v>
      </c>
    </row>
    <row r="484">
      <c r="A484" t="inlineStr">
        <is>
          <t>صفارس804</t>
        </is>
      </c>
      <c r="B484" t="inlineStr">
        <is>
          <t>صكوك اجاره فارس804-بدون ضامن</t>
        </is>
      </c>
      <c r="C484" t="n">
        <v>0</v>
      </c>
      <c r="D484" t="n">
        <v>0</v>
      </c>
      <c r="E484" s="1" t="n">
        <v>0</v>
      </c>
      <c r="F484" t="n">
        <v>970000</v>
      </c>
      <c r="G484" t="n">
        <v>0</v>
      </c>
      <c r="H484" t="n">
        <v>970000</v>
      </c>
      <c r="I484" t="n">
        <v>0</v>
      </c>
      <c r="J484" t="n">
        <v>0</v>
      </c>
      <c r="K484" t="n">
        <v>970000</v>
      </c>
      <c r="L484" t="n">
        <v>0</v>
      </c>
      <c r="M484" t="n">
        <v>0</v>
      </c>
      <c r="N484" t="n">
        <v>0</v>
      </c>
      <c r="O484" t="n">
        <v>0</v>
      </c>
      <c r="R484" t="n">
        <v>1</v>
      </c>
      <c r="S484" t="n">
        <v>10000</v>
      </c>
      <c r="T484" t="n">
        <v>995000</v>
      </c>
      <c r="U484" t="n">
        <v>1004950</v>
      </c>
      <c r="V484" t="n">
        <v>7500</v>
      </c>
      <c r="W484" t="n">
        <v>1</v>
      </c>
    </row>
    <row r="485">
      <c r="A485" t="inlineStr">
        <is>
          <t>بمولد</t>
        </is>
      </c>
      <c r="B485" t="inlineStr">
        <is>
          <t>مولد نيروگاهي تجارت فارس</t>
        </is>
      </c>
      <c r="C485" t="n">
        <v>1337</v>
      </c>
      <c r="D485" t="n">
        <v>22467882</v>
      </c>
      <c r="E485" s="1" t="n">
        <v>203688536870</v>
      </c>
      <c r="F485" t="n">
        <v>9220</v>
      </c>
      <c r="G485" t="n">
        <v>9010</v>
      </c>
      <c r="H485" t="n">
        <v>9410</v>
      </c>
      <c r="I485" t="n">
        <v>190</v>
      </c>
      <c r="J485" t="n">
        <v>2.06</v>
      </c>
      <c r="K485" t="n">
        <v>9070</v>
      </c>
      <c r="L485" t="n">
        <v>-150</v>
      </c>
      <c r="M485" t="n">
        <v>-1.63</v>
      </c>
      <c r="N485" t="n">
        <v>8950</v>
      </c>
      <c r="O485" t="n">
        <v>9440</v>
      </c>
      <c r="P485" t="n">
        <v>778</v>
      </c>
      <c r="Q485" t="n">
        <v>11.66</v>
      </c>
      <c r="R485" t="n">
        <v>1</v>
      </c>
      <c r="S485" t="n">
        <v>5000</v>
      </c>
      <c r="T485" t="n">
        <v>9350</v>
      </c>
      <c r="U485" t="n">
        <v>9410</v>
      </c>
      <c r="V485" t="n">
        <v>50000</v>
      </c>
      <c r="W485" t="n">
        <v>1</v>
      </c>
    </row>
    <row r="486">
      <c r="A486" t="inlineStr">
        <is>
          <t>ددانا3</t>
        </is>
      </c>
      <c r="B486" t="inlineStr">
        <is>
          <t>داروسازي دانا</t>
        </is>
      </c>
      <c r="C486" t="n">
        <v>2</v>
      </c>
      <c r="D486" t="n">
        <v>10000</v>
      </c>
      <c r="E486" s="1" t="n">
        <v>205200000</v>
      </c>
      <c r="F486" t="n">
        <v>21020</v>
      </c>
      <c r="G486" t="n">
        <v>20520</v>
      </c>
      <c r="H486" t="n">
        <v>20520</v>
      </c>
      <c r="I486" t="n">
        <v>-500</v>
      </c>
      <c r="J486" t="n">
        <v>-2.38</v>
      </c>
      <c r="K486" t="n">
        <v>20520</v>
      </c>
      <c r="L486" t="n">
        <v>-500</v>
      </c>
      <c r="M486" t="n">
        <v>-2.38</v>
      </c>
      <c r="N486" t="n">
        <v>20520</v>
      </c>
      <c r="O486" t="n">
        <v>20520</v>
      </c>
      <c r="P486" t="n">
        <v>2521</v>
      </c>
      <c r="Q486" t="n">
        <v>8.140000000000001</v>
      </c>
      <c r="R486" t="n">
        <v>12</v>
      </c>
      <c r="S486" t="n">
        <v>232947</v>
      </c>
      <c r="T486" t="n">
        <v>20520</v>
      </c>
      <c r="U486" t="n">
        <v>0</v>
      </c>
      <c r="V486" t="n">
        <v>0</v>
      </c>
      <c r="W486" t="n">
        <v>0</v>
      </c>
    </row>
    <row r="487">
      <c r="A487" t="inlineStr">
        <is>
          <t>كيمياتك</t>
        </is>
      </c>
      <c r="B487" t="inlineStr">
        <is>
          <t>آريان كيميا تك</t>
        </is>
      </c>
      <c r="C487" t="n">
        <v>509</v>
      </c>
      <c r="D487" t="n">
        <v>3525161</v>
      </c>
      <c r="E487" s="1" t="n">
        <v>61316193690</v>
      </c>
      <c r="F487" t="n">
        <v>16960</v>
      </c>
      <c r="G487" t="n">
        <v>16550</v>
      </c>
      <c r="H487" t="n">
        <v>17460</v>
      </c>
      <c r="I487" t="n">
        <v>500</v>
      </c>
      <c r="J487" t="n">
        <v>2.95</v>
      </c>
      <c r="K487" t="n">
        <v>17390</v>
      </c>
      <c r="L487" t="n">
        <v>430</v>
      </c>
      <c r="M487" t="n">
        <v>2.54</v>
      </c>
      <c r="N487" t="n">
        <v>16550</v>
      </c>
      <c r="O487" t="n">
        <v>17460</v>
      </c>
      <c r="P487" t="n">
        <v>1968</v>
      </c>
      <c r="Q487" t="n">
        <v>8.84</v>
      </c>
      <c r="R487" t="n">
        <v>1</v>
      </c>
      <c r="S487" t="n">
        <v>892</v>
      </c>
      <c r="T487" t="n">
        <v>17320</v>
      </c>
      <c r="U487" t="n">
        <v>17980</v>
      </c>
      <c r="V487" t="n">
        <v>300</v>
      </c>
      <c r="W487" t="n">
        <v>1</v>
      </c>
    </row>
    <row r="488">
      <c r="A488" t="inlineStr">
        <is>
          <t>ضهرم6040</t>
        </is>
      </c>
      <c r="B488" t="inlineStr">
        <is>
          <t>اختيارخ اهرم-26000-1405/06/25</t>
        </is>
      </c>
      <c r="C488" t="n">
        <v>12</v>
      </c>
      <c r="D488" t="n">
        <v>118</v>
      </c>
      <c r="E488" s="1" t="n">
        <v>3348458000</v>
      </c>
      <c r="F488" t="n">
        <v>28794</v>
      </c>
      <c r="G488" t="n">
        <v>29900</v>
      </c>
      <c r="H488" t="n">
        <v>29000</v>
      </c>
      <c r="I488" t="n">
        <v>206</v>
      </c>
      <c r="J488" t="n">
        <v>0.72</v>
      </c>
      <c r="K488" t="n">
        <v>28377</v>
      </c>
      <c r="L488" t="n">
        <v>-417</v>
      </c>
      <c r="M488" t="n">
        <v>-1.45</v>
      </c>
      <c r="N488" t="n">
        <v>27003</v>
      </c>
      <c r="O488" t="n">
        <v>30400</v>
      </c>
      <c r="R488" t="n">
        <v>1</v>
      </c>
      <c r="S488" t="n">
        <v>1</v>
      </c>
      <c r="T488" t="n">
        <v>26500</v>
      </c>
      <c r="U488" t="n">
        <v>31999</v>
      </c>
      <c r="V488" t="n">
        <v>10</v>
      </c>
      <c r="W488" t="n">
        <v>1</v>
      </c>
    </row>
    <row r="489">
      <c r="A489" t="inlineStr">
        <is>
          <t>ضهرم6041</t>
        </is>
      </c>
      <c r="B489" t="inlineStr">
        <is>
          <t>اختيارخ اهرم-28000-1405/06/25</t>
        </is>
      </c>
      <c r="C489" t="n">
        <v>8</v>
      </c>
      <c r="D489" t="n">
        <v>164</v>
      </c>
      <c r="E489" s="1" t="n">
        <v>4551344000</v>
      </c>
      <c r="F489" t="n">
        <v>26793</v>
      </c>
      <c r="G489" t="n">
        <v>25200</v>
      </c>
      <c r="H489" t="n">
        <v>28500</v>
      </c>
      <c r="I489" t="n">
        <v>1707</v>
      </c>
      <c r="J489" t="n">
        <v>6.37</v>
      </c>
      <c r="K489" t="n">
        <v>27752</v>
      </c>
      <c r="L489" t="n">
        <v>959</v>
      </c>
      <c r="M489" t="n">
        <v>3.58</v>
      </c>
      <c r="N489" t="n">
        <v>25200</v>
      </c>
      <c r="O489" t="n">
        <v>28500</v>
      </c>
      <c r="R489" t="n">
        <v>1</v>
      </c>
      <c r="S489" t="n">
        <v>105</v>
      </c>
      <c r="T489" t="n">
        <v>19120</v>
      </c>
      <c r="U489" t="n">
        <v>29199</v>
      </c>
      <c r="V489" t="n">
        <v>1</v>
      </c>
      <c r="W489" t="n">
        <v>1</v>
      </c>
    </row>
    <row r="490">
      <c r="A490" t="inlineStr">
        <is>
          <t>ضهرم6042</t>
        </is>
      </c>
      <c r="B490" t="inlineStr">
        <is>
          <t>اختيارخ اهرم-30000-1405/06/25</t>
        </is>
      </c>
      <c r="C490" t="n">
        <v>11</v>
      </c>
      <c r="D490" t="n">
        <v>331</v>
      </c>
      <c r="E490" s="1" t="n">
        <v>8253502000</v>
      </c>
      <c r="F490" t="n">
        <v>24502</v>
      </c>
      <c r="G490" t="n">
        <v>25500</v>
      </c>
      <c r="H490" t="n">
        <v>26100</v>
      </c>
      <c r="I490" t="n">
        <v>1598</v>
      </c>
      <c r="J490" t="n">
        <v>6.52</v>
      </c>
      <c r="K490" t="n">
        <v>24935</v>
      </c>
      <c r="L490" t="n">
        <v>433</v>
      </c>
      <c r="M490" t="n">
        <v>1.77</v>
      </c>
      <c r="N490" t="n">
        <v>23000</v>
      </c>
      <c r="O490" t="n">
        <v>26500</v>
      </c>
      <c r="R490" t="n">
        <v>1</v>
      </c>
      <c r="S490" t="n">
        <v>875</v>
      </c>
      <c r="T490" t="n">
        <v>25500</v>
      </c>
      <c r="U490" t="n">
        <v>28900</v>
      </c>
      <c r="V490" t="n">
        <v>5</v>
      </c>
      <c r="W490" t="n">
        <v>1</v>
      </c>
    </row>
    <row r="491">
      <c r="A491" t="inlineStr">
        <is>
          <t>ضهرم6043</t>
        </is>
      </c>
      <c r="B491" t="inlineStr">
        <is>
          <t>اختيارخ اهرم-34000-1405/06/25</t>
        </is>
      </c>
      <c r="C491" t="n">
        <v>32</v>
      </c>
      <c r="D491" t="n">
        <v>210</v>
      </c>
      <c r="E491" s="1" t="n">
        <v>4592833000</v>
      </c>
      <c r="F491" t="n">
        <v>20875</v>
      </c>
      <c r="G491" t="n">
        <v>22295</v>
      </c>
      <c r="H491" t="n">
        <v>22700</v>
      </c>
      <c r="I491" t="n">
        <v>1825</v>
      </c>
      <c r="J491" t="n">
        <v>8.74</v>
      </c>
      <c r="K491" t="n">
        <v>21871</v>
      </c>
      <c r="L491" t="n">
        <v>996</v>
      </c>
      <c r="M491" t="n">
        <v>4.77</v>
      </c>
      <c r="N491" t="n">
        <v>20500</v>
      </c>
      <c r="O491" t="n">
        <v>23010</v>
      </c>
      <c r="R491" t="n">
        <v>1</v>
      </c>
      <c r="S491" t="n">
        <v>918</v>
      </c>
      <c r="T491" t="n">
        <v>3</v>
      </c>
      <c r="U491" t="n">
        <v>23000</v>
      </c>
      <c r="V491" t="n">
        <v>10</v>
      </c>
      <c r="W491" t="n">
        <v>1</v>
      </c>
    </row>
    <row r="492">
      <c r="A492" t="inlineStr">
        <is>
          <t>ضهرم6044</t>
        </is>
      </c>
      <c r="B492" t="inlineStr">
        <is>
          <t>اختيارخ اهرم-38000-1405/06/25</t>
        </is>
      </c>
      <c r="C492" t="n">
        <v>59</v>
      </c>
      <c r="D492" t="n">
        <v>1618</v>
      </c>
      <c r="E492" s="1" t="n">
        <v>28489689000</v>
      </c>
      <c r="F492" t="n">
        <v>17119</v>
      </c>
      <c r="G492" t="n">
        <v>17000</v>
      </c>
      <c r="H492" t="n">
        <v>18530</v>
      </c>
      <c r="I492" t="n">
        <v>1411</v>
      </c>
      <c r="J492" t="n">
        <v>8.24</v>
      </c>
      <c r="K492" t="n">
        <v>17608</v>
      </c>
      <c r="L492" t="n">
        <v>489</v>
      </c>
      <c r="M492" t="n">
        <v>2.86</v>
      </c>
      <c r="N492" t="n">
        <v>16980</v>
      </c>
      <c r="O492" t="n">
        <v>19000</v>
      </c>
      <c r="R492" t="n">
        <v>1</v>
      </c>
      <c r="S492" t="n">
        <v>39</v>
      </c>
      <c r="T492" t="n">
        <v>13505</v>
      </c>
      <c r="U492" t="n">
        <v>19489</v>
      </c>
      <c r="V492" t="n">
        <v>8</v>
      </c>
      <c r="W492" t="n">
        <v>2</v>
      </c>
    </row>
    <row r="493">
      <c r="A493" t="inlineStr">
        <is>
          <t>ضهرم6045</t>
        </is>
      </c>
      <c r="B493" t="inlineStr">
        <is>
          <t>اختيارخ اهرم-42000-1405/06/25</t>
        </is>
      </c>
      <c r="C493" t="n">
        <v>78</v>
      </c>
      <c r="D493" t="n">
        <v>3299</v>
      </c>
      <c r="E493" s="1" t="n">
        <v>44276936000</v>
      </c>
      <c r="F493" t="n">
        <v>13124</v>
      </c>
      <c r="G493" t="n">
        <v>13687</v>
      </c>
      <c r="H493" t="n">
        <v>14500</v>
      </c>
      <c r="I493" t="n">
        <v>1376</v>
      </c>
      <c r="J493" t="n">
        <v>10.48</v>
      </c>
      <c r="K493" t="n">
        <v>13421</v>
      </c>
      <c r="L493" t="n">
        <v>297</v>
      </c>
      <c r="M493" t="n">
        <v>2.26</v>
      </c>
      <c r="N493" t="n">
        <v>12990</v>
      </c>
      <c r="O493" t="n">
        <v>15000</v>
      </c>
      <c r="R493" t="n">
        <v>1</v>
      </c>
      <c r="S493" t="n">
        <v>1000</v>
      </c>
      <c r="T493" t="n">
        <v>13500</v>
      </c>
      <c r="U493" t="n">
        <v>14989</v>
      </c>
      <c r="V493" t="n">
        <v>180</v>
      </c>
      <c r="W493" t="n">
        <v>1</v>
      </c>
    </row>
    <row r="494">
      <c r="A494" t="inlineStr">
        <is>
          <t>ضهرم6046</t>
        </is>
      </c>
      <c r="B494" t="inlineStr">
        <is>
          <t>اختيارخ اهرم-46000-1405/06/25</t>
        </is>
      </c>
      <c r="C494" t="n">
        <v>88</v>
      </c>
      <c r="D494" t="n">
        <v>1229</v>
      </c>
      <c r="E494" s="1" t="n">
        <v>12276798000</v>
      </c>
      <c r="F494" t="n">
        <v>8633</v>
      </c>
      <c r="G494" t="n">
        <v>10000</v>
      </c>
      <c r="H494" t="n">
        <v>10000</v>
      </c>
      <c r="I494" t="n">
        <v>1367</v>
      </c>
      <c r="J494" t="n">
        <v>15.83</v>
      </c>
      <c r="K494" t="n">
        <v>9989</v>
      </c>
      <c r="L494" t="n">
        <v>1356</v>
      </c>
      <c r="M494" t="n">
        <v>15.71</v>
      </c>
      <c r="N494" t="n">
        <v>8500</v>
      </c>
      <c r="O494" t="n">
        <v>11400</v>
      </c>
      <c r="R494" t="n">
        <v>1</v>
      </c>
      <c r="S494" t="n">
        <v>20</v>
      </c>
      <c r="T494" t="n">
        <v>10510</v>
      </c>
      <c r="U494" t="n">
        <v>11790</v>
      </c>
      <c r="V494" t="n">
        <v>6</v>
      </c>
      <c r="W494" t="n">
        <v>1</v>
      </c>
    </row>
    <row r="495">
      <c r="A495" t="inlineStr">
        <is>
          <t>ضهرم6047</t>
        </is>
      </c>
      <c r="B495" t="inlineStr">
        <is>
          <t>اختيارخ اهرم-50000-1405/06/25</t>
        </is>
      </c>
      <c r="C495" t="n">
        <v>102</v>
      </c>
      <c r="D495" t="n">
        <v>3418</v>
      </c>
      <c r="E495" s="1" t="n">
        <v>20711224000</v>
      </c>
      <c r="F495" t="n">
        <v>5324</v>
      </c>
      <c r="G495" t="n">
        <v>6710</v>
      </c>
      <c r="H495" t="n">
        <v>6900</v>
      </c>
      <c r="I495" t="n">
        <v>1576</v>
      </c>
      <c r="J495" t="n">
        <v>29.6</v>
      </c>
      <c r="K495" t="n">
        <v>6059</v>
      </c>
      <c r="L495" t="n">
        <v>735</v>
      </c>
      <c r="M495" t="n">
        <v>13.81</v>
      </c>
      <c r="N495" t="n">
        <v>5250</v>
      </c>
      <c r="O495" t="n">
        <v>7600</v>
      </c>
      <c r="R495" t="n">
        <v>1</v>
      </c>
      <c r="S495" t="n">
        <v>200</v>
      </c>
      <c r="T495" t="n">
        <v>5093</v>
      </c>
      <c r="U495" t="n">
        <v>7513</v>
      </c>
      <c r="V495" t="n">
        <v>43</v>
      </c>
      <c r="W495" t="n">
        <v>1</v>
      </c>
    </row>
    <row r="496">
      <c r="A496" t="inlineStr">
        <is>
          <t>ضهرم6048</t>
        </is>
      </c>
      <c r="B496" t="inlineStr">
        <is>
          <t>اختيارخ اهرم-56000-1405/06/25</t>
        </is>
      </c>
      <c r="C496" t="n">
        <v>65</v>
      </c>
      <c r="D496" t="n">
        <v>3179</v>
      </c>
      <c r="E496" s="1" t="n">
        <v>6827837000</v>
      </c>
      <c r="F496" t="n">
        <v>2787</v>
      </c>
      <c r="G496" t="n">
        <v>2201</v>
      </c>
      <c r="H496" t="n">
        <v>3450</v>
      </c>
      <c r="I496" t="n">
        <v>663</v>
      </c>
      <c r="J496" t="n">
        <v>23.79</v>
      </c>
      <c r="K496" t="n">
        <v>2148</v>
      </c>
      <c r="L496" t="n">
        <v>-639</v>
      </c>
      <c r="M496" t="n">
        <v>-22.93</v>
      </c>
      <c r="N496" t="n">
        <v>2000</v>
      </c>
      <c r="O496" t="n">
        <v>3450</v>
      </c>
      <c r="R496" t="n">
        <v>1</v>
      </c>
      <c r="S496" t="n">
        <v>20</v>
      </c>
      <c r="T496" t="n">
        <v>2003</v>
      </c>
      <c r="U496" t="n">
        <v>3452</v>
      </c>
      <c r="V496" t="n">
        <v>1</v>
      </c>
      <c r="W496" t="n">
        <v>1</v>
      </c>
    </row>
    <row r="497">
      <c r="A497" t="inlineStr">
        <is>
          <t>ضهرم6049</t>
        </is>
      </c>
      <c r="B497" t="inlineStr">
        <is>
          <t>اختيارخ اهرم-62000-1405/06/25</t>
        </is>
      </c>
      <c r="C497" t="n">
        <v>48</v>
      </c>
      <c r="D497" t="n">
        <v>2033</v>
      </c>
      <c r="E497" s="1" t="n">
        <v>1213221000</v>
      </c>
      <c r="F497" t="n">
        <v>882</v>
      </c>
      <c r="G497" t="n">
        <v>820</v>
      </c>
      <c r="H497" t="n">
        <v>450</v>
      </c>
      <c r="I497" t="n">
        <v>-432</v>
      </c>
      <c r="J497" t="n">
        <v>-48.98</v>
      </c>
      <c r="K497" t="n">
        <v>597</v>
      </c>
      <c r="L497" t="n">
        <v>-285</v>
      </c>
      <c r="M497" t="n">
        <v>-32.31</v>
      </c>
      <c r="N497" t="n">
        <v>400</v>
      </c>
      <c r="O497" t="n">
        <v>1100</v>
      </c>
      <c r="R497" t="n">
        <v>1</v>
      </c>
      <c r="S497" t="n">
        <v>267</v>
      </c>
      <c r="T497" t="n">
        <v>450</v>
      </c>
      <c r="U497" t="n">
        <v>940</v>
      </c>
      <c r="V497" t="n">
        <v>10</v>
      </c>
      <c r="W497" t="n">
        <v>1</v>
      </c>
    </row>
    <row r="498">
      <c r="A498" t="inlineStr">
        <is>
          <t>ضهرم6050</t>
        </is>
      </c>
      <c r="B498" t="inlineStr">
        <is>
          <t>اختيارخ اهرم-68000-1405/06/25</t>
        </is>
      </c>
      <c r="C498" t="n">
        <v>57</v>
      </c>
      <c r="D498" t="n">
        <v>7973</v>
      </c>
      <c r="E498" s="1" t="n">
        <v>1952847000</v>
      </c>
      <c r="F498" t="n">
        <v>426</v>
      </c>
      <c r="G498" t="n">
        <v>160</v>
      </c>
      <c r="H498" t="n">
        <v>329</v>
      </c>
      <c r="I498" t="n">
        <v>-97</v>
      </c>
      <c r="J498" t="n">
        <v>-22.77</v>
      </c>
      <c r="K498" t="n">
        <v>245</v>
      </c>
      <c r="L498" t="n">
        <v>-181</v>
      </c>
      <c r="M498" t="n">
        <v>-42.49</v>
      </c>
      <c r="N498" t="n">
        <v>160</v>
      </c>
      <c r="O498" t="n">
        <v>450</v>
      </c>
      <c r="R498" t="n">
        <v>1</v>
      </c>
      <c r="S498" t="n">
        <v>50</v>
      </c>
      <c r="T498" t="n">
        <v>250</v>
      </c>
      <c r="U498" t="n">
        <v>329</v>
      </c>
      <c r="V498" t="n">
        <v>200</v>
      </c>
      <c r="W498" t="n">
        <v>1</v>
      </c>
    </row>
    <row r="499">
      <c r="A499" t="inlineStr">
        <is>
          <t>ضهرم6051</t>
        </is>
      </c>
      <c r="B499" t="inlineStr">
        <is>
          <t>اختيارخ اهرم-74000-1405/06/25</t>
        </is>
      </c>
      <c r="C499" t="n">
        <v>45</v>
      </c>
      <c r="D499" t="n">
        <v>8182</v>
      </c>
      <c r="E499" s="1" t="n">
        <v>1271732000</v>
      </c>
      <c r="F499" t="n">
        <v>174</v>
      </c>
      <c r="G499" t="n">
        <v>200</v>
      </c>
      <c r="H499" t="n">
        <v>199</v>
      </c>
      <c r="I499" t="n">
        <v>25</v>
      </c>
      <c r="J499" t="n">
        <v>14.37</v>
      </c>
      <c r="K499" t="n">
        <v>155</v>
      </c>
      <c r="L499" t="n">
        <v>-19</v>
      </c>
      <c r="M499" t="n">
        <v>-10.92</v>
      </c>
      <c r="N499" t="n">
        <v>113</v>
      </c>
      <c r="O499" t="n">
        <v>230</v>
      </c>
      <c r="R499" t="n">
        <v>1</v>
      </c>
      <c r="S499" t="n">
        <v>350</v>
      </c>
      <c r="T499" t="n">
        <v>131</v>
      </c>
      <c r="U499" t="n">
        <v>199</v>
      </c>
      <c r="V499" t="n">
        <v>4</v>
      </c>
      <c r="W499" t="n">
        <v>1</v>
      </c>
    </row>
    <row r="500">
      <c r="A500" t="inlineStr">
        <is>
          <t>ضهرم7050</t>
        </is>
      </c>
      <c r="B500" t="inlineStr">
        <is>
          <t>اختيارخ اهرم-20000-1405/07/29</t>
        </is>
      </c>
      <c r="C500" t="n">
        <v>72</v>
      </c>
      <c r="D500" t="n">
        <v>761</v>
      </c>
      <c r="E500" s="1" t="n">
        <v>27797686000</v>
      </c>
      <c r="F500" t="n">
        <v>35428</v>
      </c>
      <c r="G500" t="n">
        <v>38200</v>
      </c>
      <c r="H500" t="n">
        <v>38000</v>
      </c>
      <c r="I500" t="n">
        <v>2572</v>
      </c>
      <c r="J500" t="n">
        <v>7.26</v>
      </c>
      <c r="K500" t="n">
        <v>36528</v>
      </c>
      <c r="L500" t="n">
        <v>1100</v>
      </c>
      <c r="M500" t="n">
        <v>3.1</v>
      </c>
      <c r="N500" t="n">
        <v>35802</v>
      </c>
      <c r="O500" t="n">
        <v>38200</v>
      </c>
      <c r="R500" t="n">
        <v>1</v>
      </c>
      <c r="S500" t="n">
        <v>1</v>
      </c>
      <c r="T500" t="n">
        <v>36000</v>
      </c>
      <c r="U500" t="n">
        <v>37990</v>
      </c>
      <c r="V500" t="n">
        <v>15</v>
      </c>
      <c r="W500" t="n">
        <v>1</v>
      </c>
    </row>
    <row r="501">
      <c r="A501" t="inlineStr">
        <is>
          <t>ضهرم7051</t>
        </is>
      </c>
      <c r="B501" t="inlineStr">
        <is>
          <t>اختيارخ اهرم-22000-1405/07/29</t>
        </is>
      </c>
      <c r="C501" t="n">
        <v>33</v>
      </c>
      <c r="D501" t="n">
        <v>389</v>
      </c>
      <c r="E501" s="1" t="n">
        <v>13390749000</v>
      </c>
      <c r="F501" t="n">
        <v>33492</v>
      </c>
      <c r="G501" t="n">
        <v>37000</v>
      </c>
      <c r="H501" t="n">
        <v>35050</v>
      </c>
      <c r="I501" t="n">
        <v>1558</v>
      </c>
      <c r="J501" t="n">
        <v>4.65</v>
      </c>
      <c r="K501" t="n">
        <v>34424</v>
      </c>
      <c r="L501" t="n">
        <v>932</v>
      </c>
      <c r="M501" t="n">
        <v>2.78</v>
      </c>
      <c r="N501" t="n">
        <v>34000</v>
      </c>
      <c r="O501" t="n">
        <v>37000</v>
      </c>
      <c r="R501" t="n">
        <v>1</v>
      </c>
      <c r="S501" t="n">
        <v>2</v>
      </c>
      <c r="T501" t="n">
        <v>34852</v>
      </c>
      <c r="U501" t="n">
        <v>37499</v>
      </c>
      <c r="V501" t="n">
        <v>5</v>
      </c>
      <c r="W501" t="n">
        <v>2</v>
      </c>
    </row>
    <row r="502">
      <c r="A502" t="inlineStr">
        <is>
          <t>ضهرم7052</t>
        </is>
      </c>
      <c r="B502" t="inlineStr">
        <is>
          <t>اختيارخ اهرم-24000-1405/07/29</t>
        </is>
      </c>
      <c r="C502" t="n">
        <v>9</v>
      </c>
      <c r="D502" t="n">
        <v>18</v>
      </c>
      <c r="E502" s="1" t="n">
        <v>603300000</v>
      </c>
      <c r="F502" t="n">
        <v>31955</v>
      </c>
      <c r="G502" t="n">
        <v>32500</v>
      </c>
      <c r="H502" t="n">
        <v>33886</v>
      </c>
      <c r="I502" t="n">
        <v>1931</v>
      </c>
      <c r="J502" t="n">
        <v>6.04</v>
      </c>
      <c r="K502" t="n">
        <v>33517</v>
      </c>
      <c r="L502" t="n">
        <v>1562</v>
      </c>
      <c r="M502" t="n">
        <v>4.89</v>
      </c>
      <c r="N502" t="n">
        <v>32500</v>
      </c>
      <c r="O502" t="n">
        <v>33886</v>
      </c>
      <c r="R502" t="n">
        <v>1</v>
      </c>
      <c r="S502" t="n">
        <v>40</v>
      </c>
      <c r="T502" t="n">
        <v>32001</v>
      </c>
      <c r="U502" t="n">
        <v>0</v>
      </c>
      <c r="V502" t="n">
        <v>0</v>
      </c>
      <c r="W502" t="n">
        <v>0</v>
      </c>
    </row>
    <row r="503">
      <c r="A503" t="inlineStr">
        <is>
          <t>ضهرم7053</t>
        </is>
      </c>
      <c r="B503" t="inlineStr">
        <is>
          <t>اختيارخ اهرم-26000-1405/07/29</t>
        </is>
      </c>
      <c r="C503" t="n">
        <v>24</v>
      </c>
      <c r="D503" t="n">
        <v>168</v>
      </c>
      <c r="E503" s="1" t="n">
        <v>5216810000</v>
      </c>
      <c r="F503" t="n">
        <v>29711</v>
      </c>
      <c r="G503" t="n">
        <v>30655</v>
      </c>
      <c r="H503" t="n">
        <v>32000</v>
      </c>
      <c r="I503" t="n">
        <v>2289</v>
      </c>
      <c r="J503" t="n">
        <v>7.7</v>
      </c>
      <c r="K503" t="n">
        <v>31052</v>
      </c>
      <c r="L503" t="n">
        <v>1341</v>
      </c>
      <c r="M503" t="n">
        <v>4.51</v>
      </c>
      <c r="N503" t="n">
        <v>30050</v>
      </c>
      <c r="O503" t="n">
        <v>32000</v>
      </c>
      <c r="R503" t="n">
        <v>1</v>
      </c>
      <c r="S503" t="n">
        <v>5</v>
      </c>
      <c r="T503" t="n">
        <v>30101</v>
      </c>
      <c r="U503" t="n">
        <v>31990</v>
      </c>
      <c r="V503" t="n">
        <v>1</v>
      </c>
      <c r="W503" t="n">
        <v>1</v>
      </c>
    </row>
    <row r="504">
      <c r="A504" t="inlineStr">
        <is>
          <t>ضهرم7054</t>
        </is>
      </c>
      <c r="B504" t="inlineStr">
        <is>
          <t>اختيارخ اهرم-28000-1405/07/29</t>
        </is>
      </c>
      <c r="C504" t="n">
        <v>33</v>
      </c>
      <c r="D504" t="n">
        <v>423</v>
      </c>
      <c r="E504" s="1" t="n">
        <v>12199336000</v>
      </c>
      <c r="F504" t="n">
        <v>28288</v>
      </c>
      <c r="G504" t="n">
        <v>29500</v>
      </c>
      <c r="H504" t="n">
        <v>30174</v>
      </c>
      <c r="I504" t="n">
        <v>1886</v>
      </c>
      <c r="J504" t="n">
        <v>6.67</v>
      </c>
      <c r="K504" t="n">
        <v>28840</v>
      </c>
      <c r="L504" t="n">
        <v>552</v>
      </c>
      <c r="M504" t="n">
        <v>1.95</v>
      </c>
      <c r="N504" t="n">
        <v>28341</v>
      </c>
      <c r="O504" t="n">
        <v>30174</v>
      </c>
      <c r="R504" t="n">
        <v>1</v>
      </c>
      <c r="S504" t="n">
        <v>3</v>
      </c>
      <c r="T504" t="n">
        <v>28700</v>
      </c>
      <c r="U504" t="n">
        <v>32202</v>
      </c>
      <c r="V504" t="n">
        <v>1</v>
      </c>
      <c r="W504" t="n">
        <v>1</v>
      </c>
    </row>
    <row r="505">
      <c r="A505" t="inlineStr">
        <is>
          <t>ضهرم7055</t>
        </is>
      </c>
      <c r="B505" t="inlineStr">
        <is>
          <t>اختيارخ اهرم-30000-1405/07/29</t>
        </is>
      </c>
      <c r="C505" t="n">
        <v>118</v>
      </c>
      <c r="D505" t="n">
        <v>1070</v>
      </c>
      <c r="E505" s="1" t="n">
        <v>29512326000</v>
      </c>
      <c r="F505" t="n">
        <v>26668</v>
      </c>
      <c r="G505" t="n">
        <v>24899</v>
      </c>
      <c r="H505" t="n">
        <v>28600</v>
      </c>
      <c r="I505" t="n">
        <v>1932</v>
      </c>
      <c r="J505" t="n">
        <v>7.24</v>
      </c>
      <c r="K505" t="n">
        <v>27582</v>
      </c>
      <c r="L505" t="n">
        <v>914</v>
      </c>
      <c r="M505" t="n">
        <v>3.43</v>
      </c>
      <c r="N505" t="n">
        <v>24899</v>
      </c>
      <c r="O505" t="n">
        <v>28900</v>
      </c>
      <c r="R505" t="n">
        <v>1</v>
      </c>
      <c r="S505" t="n">
        <v>12</v>
      </c>
      <c r="T505" t="n">
        <v>28202</v>
      </c>
      <c r="U505" t="n">
        <v>28900</v>
      </c>
      <c r="V505" t="n">
        <v>2</v>
      </c>
      <c r="W505" t="n">
        <v>1</v>
      </c>
    </row>
    <row r="506">
      <c r="A506" t="inlineStr">
        <is>
          <t>ضهرم7056</t>
        </is>
      </c>
      <c r="B506" t="inlineStr">
        <is>
          <t>اختيارخ اهرم-34000-1405/07/29</t>
        </is>
      </c>
      <c r="C506" t="n">
        <v>118</v>
      </c>
      <c r="D506" t="n">
        <v>921</v>
      </c>
      <c r="E506" s="1" t="n">
        <v>22019922000</v>
      </c>
      <c r="F506" t="n">
        <v>22453</v>
      </c>
      <c r="G506" t="n">
        <v>22500</v>
      </c>
      <c r="H506" t="n">
        <v>24400</v>
      </c>
      <c r="I506" t="n">
        <v>1947</v>
      </c>
      <c r="J506" t="n">
        <v>8.67</v>
      </c>
      <c r="K506" t="n">
        <v>23909</v>
      </c>
      <c r="L506" t="n">
        <v>1456</v>
      </c>
      <c r="M506" t="n">
        <v>6.48</v>
      </c>
      <c r="N506" t="n">
        <v>22352</v>
      </c>
      <c r="O506" t="n">
        <v>25700</v>
      </c>
      <c r="R506" t="n">
        <v>1</v>
      </c>
      <c r="S506" t="n">
        <v>6</v>
      </c>
      <c r="T506" t="n">
        <v>23350</v>
      </c>
      <c r="U506" t="n">
        <v>27799</v>
      </c>
      <c r="V506" t="n">
        <v>14</v>
      </c>
      <c r="W506" t="n">
        <v>1</v>
      </c>
    </row>
    <row r="507">
      <c r="A507" t="inlineStr">
        <is>
          <t>ضهرم7057</t>
        </is>
      </c>
      <c r="B507" t="inlineStr">
        <is>
          <t>اختيارخ اهرم-38000-1405/07/29</t>
        </is>
      </c>
      <c r="C507" t="n">
        <v>607</v>
      </c>
      <c r="D507" t="n">
        <v>8548</v>
      </c>
      <c r="E507" s="1" t="n">
        <v>170273032000</v>
      </c>
      <c r="F507" t="n">
        <v>19419</v>
      </c>
      <c r="G507" t="n">
        <v>22900</v>
      </c>
      <c r="H507" t="n">
        <v>20701</v>
      </c>
      <c r="I507" t="n">
        <v>1282</v>
      </c>
      <c r="J507" t="n">
        <v>6.6</v>
      </c>
      <c r="K507" t="n">
        <v>19920</v>
      </c>
      <c r="L507" t="n">
        <v>501</v>
      </c>
      <c r="M507" t="n">
        <v>2.58</v>
      </c>
      <c r="N507" t="n">
        <v>19000</v>
      </c>
      <c r="O507" t="n">
        <v>22900</v>
      </c>
      <c r="R507" t="n">
        <v>1</v>
      </c>
      <c r="S507" t="n">
        <v>5</v>
      </c>
      <c r="T507" t="n">
        <v>19556</v>
      </c>
      <c r="U507" t="n">
        <v>21009</v>
      </c>
      <c r="V507" t="n">
        <v>6</v>
      </c>
      <c r="W507" t="n">
        <v>1</v>
      </c>
    </row>
    <row r="508">
      <c r="A508" t="inlineStr">
        <is>
          <t>ضهرم7058</t>
        </is>
      </c>
      <c r="B508" t="inlineStr">
        <is>
          <t>اختيارخ اهرم-42000-1405/07/29</t>
        </is>
      </c>
      <c r="C508" t="n">
        <v>830</v>
      </c>
      <c r="D508" t="n">
        <v>8357</v>
      </c>
      <c r="E508" s="1" t="n">
        <v>137968224000</v>
      </c>
      <c r="F508" t="n">
        <v>15928</v>
      </c>
      <c r="G508" t="n">
        <v>17000</v>
      </c>
      <c r="H508" t="n">
        <v>17100</v>
      </c>
      <c r="I508" t="n">
        <v>1172</v>
      </c>
      <c r="J508" t="n">
        <v>7.36</v>
      </c>
      <c r="K508" t="n">
        <v>16509</v>
      </c>
      <c r="L508" t="n">
        <v>581</v>
      </c>
      <c r="M508" t="n">
        <v>3.65</v>
      </c>
      <c r="N508" t="n">
        <v>15166</v>
      </c>
      <c r="O508" t="n">
        <v>18000</v>
      </c>
      <c r="R508" t="n">
        <v>1</v>
      </c>
      <c r="S508" t="n">
        <v>23</v>
      </c>
      <c r="T508" t="n">
        <v>16452</v>
      </c>
      <c r="U508" t="n">
        <v>17100</v>
      </c>
      <c r="V508" t="n">
        <v>4</v>
      </c>
      <c r="W508" t="n">
        <v>1</v>
      </c>
    </row>
    <row r="509">
      <c r="A509" t="inlineStr">
        <is>
          <t>ضهرم7059</t>
        </is>
      </c>
      <c r="B509" t="inlineStr">
        <is>
          <t>اختيارخ اهرم-46000-1405/07/29</t>
        </is>
      </c>
      <c r="C509" t="n">
        <v>2032</v>
      </c>
      <c r="D509" t="n">
        <v>44761</v>
      </c>
      <c r="E509" s="1" t="n">
        <v>594382268000</v>
      </c>
      <c r="F509" t="n">
        <v>12607</v>
      </c>
      <c r="G509" t="n">
        <v>14000</v>
      </c>
      <c r="H509" t="n">
        <v>13820</v>
      </c>
      <c r="I509" t="n">
        <v>1213</v>
      </c>
      <c r="J509" t="n">
        <v>9.619999999999999</v>
      </c>
      <c r="K509" t="n">
        <v>13279</v>
      </c>
      <c r="L509" t="n">
        <v>672</v>
      </c>
      <c r="M509" t="n">
        <v>5.33</v>
      </c>
      <c r="N509" t="n">
        <v>12150</v>
      </c>
      <c r="O509" t="n">
        <v>14880</v>
      </c>
      <c r="R509" t="n">
        <v>1</v>
      </c>
      <c r="S509" t="n">
        <v>1</v>
      </c>
      <c r="T509" t="n">
        <v>13752</v>
      </c>
      <c r="U509" t="n">
        <v>14098</v>
      </c>
      <c r="V509" t="n">
        <v>5</v>
      </c>
      <c r="W509" t="n">
        <v>1</v>
      </c>
    </row>
    <row r="510">
      <c r="A510" t="inlineStr">
        <is>
          <t>ضهرم7060</t>
        </is>
      </c>
      <c r="B510" t="inlineStr">
        <is>
          <t>اختيارخ اهرم-50000-1405/07/29</t>
        </is>
      </c>
      <c r="C510" t="n">
        <v>8540</v>
      </c>
      <c r="D510" t="n">
        <v>259363</v>
      </c>
      <c r="E510" s="1" t="n">
        <v>2715800487000</v>
      </c>
      <c r="F510" t="n">
        <v>9733</v>
      </c>
      <c r="G510" t="n">
        <v>10733</v>
      </c>
      <c r="H510" t="n">
        <v>10680</v>
      </c>
      <c r="I510" t="n">
        <v>947</v>
      </c>
      <c r="J510" t="n">
        <v>9.73</v>
      </c>
      <c r="K510" t="n">
        <v>10471</v>
      </c>
      <c r="L510" t="n">
        <v>738</v>
      </c>
      <c r="M510" t="n">
        <v>7.58</v>
      </c>
      <c r="N510" t="n">
        <v>9510</v>
      </c>
      <c r="O510" t="n">
        <v>11799</v>
      </c>
      <c r="R510" t="n">
        <v>1</v>
      </c>
      <c r="S510" t="n">
        <v>1</v>
      </c>
      <c r="T510" t="n">
        <v>10621</v>
      </c>
      <c r="U510" t="n">
        <v>10700</v>
      </c>
      <c r="V510" t="n">
        <v>35</v>
      </c>
      <c r="W510" t="n">
        <v>3</v>
      </c>
    </row>
    <row r="511">
      <c r="A511" t="inlineStr">
        <is>
          <t>ضهرم7061</t>
        </is>
      </c>
      <c r="B511" t="inlineStr">
        <is>
          <t>اختيارخ اهرم-56000-1405/07/29</t>
        </is>
      </c>
      <c r="C511" t="n">
        <v>5344</v>
      </c>
      <c r="D511" t="n">
        <v>209979</v>
      </c>
      <c r="E511" s="1" t="n">
        <v>1459835842000</v>
      </c>
      <c r="F511" t="n">
        <v>6380</v>
      </c>
      <c r="G511" t="n">
        <v>7200</v>
      </c>
      <c r="H511" t="n">
        <v>7200</v>
      </c>
      <c r="I511" t="n">
        <v>820</v>
      </c>
      <c r="J511" t="n">
        <v>12.85</v>
      </c>
      <c r="K511" t="n">
        <v>6952</v>
      </c>
      <c r="L511" t="n">
        <v>572</v>
      </c>
      <c r="M511" t="n">
        <v>8.970000000000001</v>
      </c>
      <c r="N511" t="n">
        <v>6153</v>
      </c>
      <c r="O511" t="n">
        <v>8150</v>
      </c>
      <c r="R511" t="n">
        <v>1</v>
      </c>
      <c r="S511" t="n">
        <v>1</v>
      </c>
      <c r="T511" t="n">
        <v>7193</v>
      </c>
      <c r="U511" t="n">
        <v>7250</v>
      </c>
      <c r="V511" t="n">
        <v>10</v>
      </c>
      <c r="W511" t="n">
        <v>1</v>
      </c>
    </row>
    <row r="512">
      <c r="A512" t="inlineStr">
        <is>
          <t>ضهرم7062</t>
        </is>
      </c>
      <c r="B512" t="inlineStr">
        <is>
          <t>اختيارخ اهرم-62000-1405/07/29</t>
        </is>
      </c>
      <c r="C512" t="n">
        <v>7186</v>
      </c>
      <c r="D512" t="n">
        <v>507389</v>
      </c>
      <c r="E512" s="1" t="n">
        <v>2155381853000</v>
      </c>
      <c r="F512" t="n">
        <v>3882</v>
      </c>
      <c r="G512" t="n">
        <v>4640</v>
      </c>
      <c r="H512" t="n">
        <v>4410</v>
      </c>
      <c r="I512" t="n">
        <v>528</v>
      </c>
      <c r="J512" t="n">
        <v>13.6</v>
      </c>
      <c r="K512" t="n">
        <v>4248</v>
      </c>
      <c r="L512" t="n">
        <v>366</v>
      </c>
      <c r="M512" t="n">
        <v>9.43</v>
      </c>
      <c r="N512" t="n">
        <v>3755</v>
      </c>
      <c r="O512" t="n">
        <v>5000</v>
      </c>
      <c r="R512" t="n">
        <v>2</v>
      </c>
      <c r="S512" t="n">
        <v>11</v>
      </c>
      <c r="T512" t="n">
        <v>4387</v>
      </c>
      <c r="U512" t="n">
        <v>4420</v>
      </c>
      <c r="V512" t="n">
        <v>19</v>
      </c>
      <c r="W512" t="n">
        <v>2</v>
      </c>
    </row>
    <row r="513">
      <c r="A513" t="inlineStr">
        <is>
          <t>ضهرم8024</t>
        </is>
      </c>
      <c r="B513" t="inlineStr">
        <is>
          <t>اختيارخ اهرم-30000-1405/08/27</t>
        </is>
      </c>
      <c r="C513" t="n">
        <v>61</v>
      </c>
      <c r="D513" t="n">
        <v>306</v>
      </c>
      <c r="E513" s="1" t="n">
        <v>8724403000</v>
      </c>
      <c r="F513" t="n">
        <v>28810</v>
      </c>
      <c r="G513" t="n">
        <v>26501</v>
      </c>
      <c r="H513" t="n">
        <v>29790</v>
      </c>
      <c r="I513" t="n">
        <v>980</v>
      </c>
      <c r="J513" t="n">
        <v>3.4</v>
      </c>
      <c r="K513" t="n">
        <v>28511</v>
      </c>
      <c r="L513" t="n">
        <v>-299</v>
      </c>
      <c r="M513" t="n">
        <v>-1.04</v>
      </c>
      <c r="N513" t="n">
        <v>20010</v>
      </c>
      <c r="O513" t="n">
        <v>30420</v>
      </c>
      <c r="R513" t="n">
        <v>1</v>
      </c>
      <c r="S513" t="n">
        <v>1</v>
      </c>
      <c r="T513" t="n">
        <v>28200</v>
      </c>
      <c r="U513" t="n">
        <v>29800</v>
      </c>
      <c r="V513" t="n">
        <v>18</v>
      </c>
      <c r="W513" t="n">
        <v>1</v>
      </c>
    </row>
    <row r="514">
      <c r="A514" t="inlineStr">
        <is>
          <t>ضهرم8025</t>
        </is>
      </c>
      <c r="B514" t="inlineStr">
        <is>
          <t>اختيارخ اهرم-34000-1405/08/27</t>
        </is>
      </c>
      <c r="C514" t="n">
        <v>0</v>
      </c>
      <c r="D514" t="n">
        <v>0</v>
      </c>
      <c r="E514" s="1" t="n">
        <v>0</v>
      </c>
      <c r="F514" t="n">
        <v>25052</v>
      </c>
      <c r="G514" t="n">
        <v>0</v>
      </c>
      <c r="H514" t="n">
        <v>24930</v>
      </c>
      <c r="I514" t="n">
        <v>-122</v>
      </c>
      <c r="J514" t="n">
        <v>-0.49</v>
      </c>
      <c r="K514" t="n">
        <v>25052</v>
      </c>
      <c r="L514" t="n">
        <v>0</v>
      </c>
      <c r="M514" t="n">
        <v>0</v>
      </c>
      <c r="N514" t="n">
        <v>0</v>
      </c>
      <c r="O514" t="n">
        <v>0</v>
      </c>
      <c r="R514" t="n">
        <v>1</v>
      </c>
      <c r="S514" t="n">
        <v>30</v>
      </c>
      <c r="T514" t="n">
        <v>18001</v>
      </c>
      <c r="U514" t="n">
        <v>32305</v>
      </c>
      <c r="V514" t="n">
        <v>5</v>
      </c>
      <c r="W514" t="n">
        <v>1</v>
      </c>
    </row>
    <row r="515">
      <c r="A515" t="inlineStr">
        <is>
          <t>ضهرم8026</t>
        </is>
      </c>
      <c r="B515" t="inlineStr">
        <is>
          <t>اختيارخ اهرم-38000-1405/08/27</t>
        </is>
      </c>
      <c r="C515" t="n">
        <v>4</v>
      </c>
      <c r="D515" t="n">
        <v>4</v>
      </c>
      <c r="E515" s="1" t="n">
        <v>87719000</v>
      </c>
      <c r="F515" t="n">
        <v>20500</v>
      </c>
      <c r="G515" t="n">
        <v>22000</v>
      </c>
      <c r="H515" t="n">
        <v>21719</v>
      </c>
      <c r="I515" t="n">
        <v>1219</v>
      </c>
      <c r="J515" t="n">
        <v>5.95</v>
      </c>
      <c r="K515" t="n">
        <v>21930</v>
      </c>
      <c r="L515" t="n">
        <v>1430</v>
      </c>
      <c r="M515" t="n">
        <v>6.98</v>
      </c>
      <c r="N515" t="n">
        <v>21719</v>
      </c>
      <c r="O515" t="n">
        <v>22000</v>
      </c>
      <c r="R515" t="n">
        <v>1</v>
      </c>
      <c r="S515" t="n">
        <v>1</v>
      </c>
      <c r="T515" t="n">
        <v>20100</v>
      </c>
      <c r="U515" t="n">
        <v>25205</v>
      </c>
      <c r="V515" t="n">
        <v>6</v>
      </c>
      <c r="W515" t="n">
        <v>1</v>
      </c>
    </row>
    <row r="516">
      <c r="A516" t="inlineStr">
        <is>
          <t>ضهرم8027</t>
        </is>
      </c>
      <c r="B516" t="inlineStr">
        <is>
          <t>اختيارخ اهرم-42000-1405/08/27</t>
        </is>
      </c>
      <c r="C516" t="n">
        <v>1</v>
      </c>
      <c r="D516" t="n">
        <v>1</v>
      </c>
      <c r="E516" s="1" t="n">
        <v>18499000</v>
      </c>
      <c r="F516" t="n">
        <v>18499</v>
      </c>
      <c r="G516" t="n">
        <v>18499</v>
      </c>
      <c r="H516" t="n">
        <v>18499</v>
      </c>
      <c r="I516" t="n">
        <v>0</v>
      </c>
      <c r="J516" t="n">
        <v>0</v>
      </c>
      <c r="K516" t="n">
        <v>18499</v>
      </c>
      <c r="L516" t="n">
        <v>0</v>
      </c>
      <c r="M516" t="n">
        <v>0</v>
      </c>
      <c r="N516" t="n">
        <v>18499</v>
      </c>
      <c r="O516" t="n">
        <v>18499</v>
      </c>
      <c r="R516" t="n">
        <v>1</v>
      </c>
      <c r="S516" t="n">
        <v>1</v>
      </c>
      <c r="T516" t="n">
        <v>16500</v>
      </c>
      <c r="U516" t="n">
        <v>20000</v>
      </c>
      <c r="V516" t="n">
        <v>8</v>
      </c>
      <c r="W516" t="n">
        <v>1</v>
      </c>
    </row>
    <row r="517">
      <c r="A517" t="inlineStr">
        <is>
          <t>ضهرم8028</t>
        </is>
      </c>
      <c r="B517" t="inlineStr">
        <is>
          <t>اختيارخ اهرم-46000-1405/08/27</t>
        </is>
      </c>
      <c r="C517" t="n">
        <v>34</v>
      </c>
      <c r="D517" t="n">
        <v>641</v>
      </c>
      <c r="E517" s="1" t="n">
        <v>9939388000</v>
      </c>
      <c r="F517" t="n">
        <v>14340</v>
      </c>
      <c r="G517" t="n">
        <v>14380</v>
      </c>
      <c r="H517" t="n">
        <v>15800</v>
      </c>
      <c r="I517" t="n">
        <v>1460</v>
      </c>
      <c r="J517" t="n">
        <v>10.18</v>
      </c>
      <c r="K517" t="n">
        <v>15506</v>
      </c>
      <c r="L517" t="n">
        <v>1166</v>
      </c>
      <c r="M517" t="n">
        <v>8.130000000000001</v>
      </c>
      <c r="N517" t="n">
        <v>13333</v>
      </c>
      <c r="O517" t="n">
        <v>16500</v>
      </c>
      <c r="R517" t="n">
        <v>1</v>
      </c>
      <c r="S517" t="n">
        <v>20</v>
      </c>
      <c r="T517" t="n">
        <v>14300</v>
      </c>
      <c r="U517" t="n">
        <v>25000</v>
      </c>
      <c r="V517" t="n">
        <v>11</v>
      </c>
      <c r="W517" t="n">
        <v>1</v>
      </c>
    </row>
    <row r="518">
      <c r="A518" t="inlineStr">
        <is>
          <t>ضهرم8029</t>
        </is>
      </c>
      <c r="B518" t="inlineStr">
        <is>
          <t>اختيارخ اهرم-50000-1405/08/27</t>
        </is>
      </c>
      <c r="C518" t="n">
        <v>122</v>
      </c>
      <c r="D518" t="n">
        <v>1363</v>
      </c>
      <c r="E518" s="1" t="n">
        <v>17951708000</v>
      </c>
      <c r="F518" t="n">
        <v>12598</v>
      </c>
      <c r="G518" t="n">
        <v>14000</v>
      </c>
      <c r="H518" t="n">
        <v>13300</v>
      </c>
      <c r="I518" t="n">
        <v>702</v>
      </c>
      <c r="J518" t="n">
        <v>5.57</v>
      </c>
      <c r="K518" t="n">
        <v>13171</v>
      </c>
      <c r="L518" t="n">
        <v>573</v>
      </c>
      <c r="M518" t="n">
        <v>4.55</v>
      </c>
      <c r="N518" t="n">
        <v>12500</v>
      </c>
      <c r="O518" t="n">
        <v>14880</v>
      </c>
      <c r="R518" t="n">
        <v>1</v>
      </c>
      <c r="S518" t="n">
        <v>5</v>
      </c>
      <c r="T518" t="n">
        <v>12902</v>
      </c>
      <c r="U518" t="n">
        <v>13475</v>
      </c>
      <c r="V518" t="n">
        <v>10</v>
      </c>
      <c r="W518" t="n">
        <v>1</v>
      </c>
    </row>
    <row r="519">
      <c r="A519" t="inlineStr">
        <is>
          <t>ضهرم8030</t>
        </is>
      </c>
      <c r="B519" t="inlineStr">
        <is>
          <t>اختيارخ اهرم-56000-1405/08/27</t>
        </is>
      </c>
      <c r="C519" t="n">
        <v>39</v>
      </c>
      <c r="D519" t="n">
        <v>340</v>
      </c>
      <c r="E519" s="1" t="n">
        <v>3392025000</v>
      </c>
      <c r="F519" t="n">
        <v>9123</v>
      </c>
      <c r="G519" t="n">
        <v>10901</v>
      </c>
      <c r="H519" t="n">
        <v>10050</v>
      </c>
      <c r="I519" t="n">
        <v>927</v>
      </c>
      <c r="J519" t="n">
        <v>10.16</v>
      </c>
      <c r="K519" t="n">
        <v>9977</v>
      </c>
      <c r="L519" t="n">
        <v>854</v>
      </c>
      <c r="M519" t="n">
        <v>9.359999999999999</v>
      </c>
      <c r="N519" t="n">
        <v>9340</v>
      </c>
      <c r="O519" t="n">
        <v>10901</v>
      </c>
      <c r="R519" t="n">
        <v>1</v>
      </c>
      <c r="S519" t="n">
        <v>9</v>
      </c>
      <c r="T519" t="n">
        <v>10050</v>
      </c>
      <c r="U519" t="n">
        <v>10499</v>
      </c>
      <c r="V519" t="n">
        <v>14</v>
      </c>
      <c r="W519" t="n">
        <v>1</v>
      </c>
    </row>
    <row r="520">
      <c r="A520" t="inlineStr">
        <is>
          <t>ضهرم8031</t>
        </is>
      </c>
      <c r="B520" t="inlineStr">
        <is>
          <t>اختيارخ اهرم-62000-1405/08/27</t>
        </is>
      </c>
      <c r="C520" t="n">
        <v>51</v>
      </c>
      <c r="D520" t="n">
        <v>441</v>
      </c>
      <c r="E520" s="1" t="n">
        <v>3229240000</v>
      </c>
      <c r="F520" t="n">
        <v>6749</v>
      </c>
      <c r="G520" t="n">
        <v>9500</v>
      </c>
      <c r="H520" t="n">
        <v>7011</v>
      </c>
      <c r="I520" t="n">
        <v>262</v>
      </c>
      <c r="J520" t="n">
        <v>3.88</v>
      </c>
      <c r="K520" t="n">
        <v>7323</v>
      </c>
      <c r="L520" t="n">
        <v>574</v>
      </c>
      <c r="M520" t="n">
        <v>8.5</v>
      </c>
      <c r="N520" t="n">
        <v>7000</v>
      </c>
      <c r="O520" t="n">
        <v>9500</v>
      </c>
      <c r="R520" t="n">
        <v>2</v>
      </c>
      <c r="S520" t="n">
        <v>32</v>
      </c>
      <c r="T520" t="n">
        <v>5700</v>
      </c>
      <c r="U520" t="n">
        <v>7500</v>
      </c>
      <c r="V520" t="n">
        <v>19</v>
      </c>
      <c r="W520" t="n">
        <v>1</v>
      </c>
    </row>
    <row r="521">
      <c r="A521" t="inlineStr">
        <is>
          <t>ضهرم8032</t>
        </is>
      </c>
      <c r="B521" t="inlineStr">
        <is>
          <t>اختيارخ اهرم-68000-1405/08/27</t>
        </is>
      </c>
      <c r="C521" t="n">
        <v>37</v>
      </c>
      <c r="D521" t="n">
        <v>431</v>
      </c>
      <c r="E521" s="1" t="n">
        <v>2210887000</v>
      </c>
      <c r="F521" t="n">
        <v>4935</v>
      </c>
      <c r="G521" t="n">
        <v>6800</v>
      </c>
      <c r="H521" t="n">
        <v>4976</v>
      </c>
      <c r="I521" t="n">
        <v>41</v>
      </c>
      <c r="J521" t="n">
        <v>0.83</v>
      </c>
      <c r="K521" t="n">
        <v>5130</v>
      </c>
      <c r="L521" t="n">
        <v>195</v>
      </c>
      <c r="M521" t="n">
        <v>3.95</v>
      </c>
      <c r="N521" t="n">
        <v>4612</v>
      </c>
      <c r="O521" t="n">
        <v>6800</v>
      </c>
      <c r="R521" t="n">
        <v>1</v>
      </c>
      <c r="S521" t="n">
        <v>3</v>
      </c>
      <c r="T521" t="n">
        <v>4973</v>
      </c>
      <c r="U521" t="n">
        <v>5399</v>
      </c>
      <c r="V521" t="n">
        <v>1</v>
      </c>
      <c r="W521" t="n">
        <v>1</v>
      </c>
    </row>
    <row r="522">
      <c r="A522" t="inlineStr">
        <is>
          <t>ضهرم8033</t>
        </is>
      </c>
      <c r="B522" t="inlineStr">
        <is>
          <t>اختيارخ اهرم-74000-1405/08/27</t>
        </is>
      </c>
      <c r="C522" t="n">
        <v>92</v>
      </c>
      <c r="D522" t="n">
        <v>1905</v>
      </c>
      <c r="E522" s="1" t="n">
        <v>6318741000</v>
      </c>
      <c r="F522" t="n">
        <v>3221</v>
      </c>
      <c r="G522" t="n">
        <v>3340</v>
      </c>
      <c r="H522" t="n">
        <v>3349</v>
      </c>
      <c r="I522" t="n">
        <v>128</v>
      </c>
      <c r="J522" t="n">
        <v>3.97</v>
      </c>
      <c r="K522" t="n">
        <v>3317</v>
      </c>
      <c r="L522" t="n">
        <v>96</v>
      </c>
      <c r="M522" t="n">
        <v>2.98</v>
      </c>
      <c r="N522" t="n">
        <v>2900</v>
      </c>
      <c r="O522" t="n">
        <v>5000</v>
      </c>
      <c r="R522" t="n">
        <v>1</v>
      </c>
      <c r="S522" t="n">
        <v>5</v>
      </c>
      <c r="T522" t="n">
        <v>3004</v>
      </c>
      <c r="U522" t="n">
        <v>3349</v>
      </c>
      <c r="V522" t="n">
        <v>10</v>
      </c>
      <c r="W522" t="n">
        <v>1</v>
      </c>
    </row>
    <row r="523">
      <c r="A523" t="inlineStr">
        <is>
          <t>ضهرم8034</t>
        </is>
      </c>
      <c r="B523" t="inlineStr">
        <is>
          <t>اختيارخ اهرم-80000-1405/08/27</t>
        </is>
      </c>
      <c r="C523" t="n">
        <v>152</v>
      </c>
      <c r="D523" t="n">
        <v>4232</v>
      </c>
      <c r="E523" s="1" t="n">
        <v>7950515000</v>
      </c>
      <c r="F523" t="n">
        <v>1778</v>
      </c>
      <c r="G523" t="n">
        <v>2300</v>
      </c>
      <c r="H523" t="n">
        <v>1936</v>
      </c>
      <c r="I523" t="n">
        <v>158</v>
      </c>
      <c r="J523" t="n">
        <v>8.890000000000001</v>
      </c>
      <c r="K523" t="n">
        <v>1879</v>
      </c>
      <c r="L523" t="n">
        <v>101</v>
      </c>
      <c r="M523" t="n">
        <v>5.68</v>
      </c>
      <c r="N523" t="n">
        <v>1650</v>
      </c>
      <c r="O523" t="n">
        <v>2300</v>
      </c>
      <c r="R523" t="n">
        <v>1</v>
      </c>
      <c r="S523" t="n">
        <v>28</v>
      </c>
      <c r="T523" t="n">
        <v>1950</v>
      </c>
      <c r="U523" t="n">
        <v>2000</v>
      </c>
      <c r="V523" t="n">
        <v>32</v>
      </c>
      <c r="W523" t="n">
        <v>1</v>
      </c>
    </row>
    <row r="524">
      <c r="A524" t="inlineStr">
        <is>
          <t>ضهرم7063</t>
        </is>
      </c>
      <c r="B524" t="inlineStr">
        <is>
          <t>اختيارخ اهرم-68000-1405/07/29</t>
        </is>
      </c>
      <c r="C524" t="n">
        <v>655</v>
      </c>
      <c r="D524" t="n">
        <v>34891</v>
      </c>
      <c r="E524" s="1" t="n">
        <v>78053638000</v>
      </c>
      <c r="F524" t="n">
        <v>2257</v>
      </c>
      <c r="G524" t="n">
        <v>2500</v>
      </c>
      <c r="H524" t="n">
        <v>2305</v>
      </c>
      <c r="I524" t="n">
        <v>48</v>
      </c>
      <c r="J524" t="n">
        <v>2.13</v>
      </c>
      <c r="K524" t="n">
        <v>2237</v>
      </c>
      <c r="L524" t="n">
        <v>-20</v>
      </c>
      <c r="M524" t="n">
        <v>-0.89</v>
      </c>
      <c r="N524" t="n">
        <v>1963</v>
      </c>
      <c r="O524" t="n">
        <v>2750</v>
      </c>
      <c r="R524" t="n">
        <v>1</v>
      </c>
      <c r="S524" t="n">
        <v>60</v>
      </c>
      <c r="T524" t="n">
        <v>2115</v>
      </c>
      <c r="U524" t="n">
        <v>2356</v>
      </c>
      <c r="V524" t="n">
        <v>1</v>
      </c>
      <c r="W524" t="n">
        <v>1</v>
      </c>
    </row>
    <row r="525">
      <c r="A525" t="inlineStr">
        <is>
          <t>ضهرم7064</t>
        </is>
      </c>
      <c r="B525" t="inlineStr">
        <is>
          <t>اختيارخ اهرم-74000-1405/07/29</t>
        </is>
      </c>
      <c r="C525" t="n">
        <v>437</v>
      </c>
      <c r="D525" t="n">
        <v>30433</v>
      </c>
      <c r="E525" s="1" t="n">
        <v>32505614000</v>
      </c>
      <c r="F525" t="n">
        <v>1133</v>
      </c>
      <c r="G525" t="n">
        <v>1001</v>
      </c>
      <c r="H525" t="n">
        <v>1130</v>
      </c>
      <c r="I525" t="n">
        <v>-3</v>
      </c>
      <c r="J525" t="n">
        <v>-0.26</v>
      </c>
      <c r="K525" t="n">
        <v>1068</v>
      </c>
      <c r="L525" t="n">
        <v>-65</v>
      </c>
      <c r="M525" t="n">
        <v>-5.74</v>
      </c>
      <c r="N525" t="n">
        <v>771</v>
      </c>
      <c r="O525" t="n">
        <v>1500</v>
      </c>
      <c r="R525" t="n">
        <v>1</v>
      </c>
      <c r="S525" t="n">
        <v>500</v>
      </c>
      <c r="T525" t="n">
        <v>1055</v>
      </c>
      <c r="U525" t="n">
        <v>1130</v>
      </c>
      <c r="V525" t="n">
        <v>50</v>
      </c>
      <c r="W525" t="n">
        <v>1</v>
      </c>
    </row>
    <row r="526">
      <c r="A526" t="inlineStr">
        <is>
          <t>ضهمن7027</t>
        </is>
      </c>
      <c r="B526" t="inlineStr">
        <is>
          <t>اختيارخ خبهمن-1600-1405/07/29</t>
        </is>
      </c>
      <c r="C526" t="n">
        <v>0</v>
      </c>
      <c r="D526" t="n">
        <v>0</v>
      </c>
      <c r="E526" s="1" t="n">
        <v>0</v>
      </c>
      <c r="F526" t="n">
        <v>1199</v>
      </c>
      <c r="G526" t="n">
        <v>0</v>
      </c>
      <c r="H526" t="n">
        <v>699</v>
      </c>
      <c r="I526" t="n">
        <v>-500</v>
      </c>
      <c r="J526" t="n">
        <v>-41.7</v>
      </c>
      <c r="K526" t="n">
        <v>1199</v>
      </c>
      <c r="L526" t="n">
        <v>0</v>
      </c>
      <c r="M526" t="n">
        <v>0</v>
      </c>
      <c r="N526" t="n">
        <v>0</v>
      </c>
      <c r="O526" t="n">
        <v>0</v>
      </c>
      <c r="R526" t="n">
        <v>1</v>
      </c>
      <c r="S526" t="n">
        <v>100</v>
      </c>
      <c r="T526" t="n">
        <v>1</v>
      </c>
      <c r="U526" t="n">
        <v>0</v>
      </c>
      <c r="V526" t="n">
        <v>0</v>
      </c>
      <c r="W526" t="n">
        <v>0</v>
      </c>
    </row>
    <row r="527">
      <c r="A527" t="inlineStr">
        <is>
          <t>ضهمن7028</t>
        </is>
      </c>
      <c r="B527" t="inlineStr">
        <is>
          <t>اختيارخ خبهمن-1700-1405/07/29</t>
        </is>
      </c>
      <c r="C527" t="n">
        <v>0</v>
      </c>
      <c r="D527" t="n">
        <v>0</v>
      </c>
      <c r="E527" s="1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R527" t="n">
        <v>1</v>
      </c>
      <c r="S527" t="n">
        <v>100</v>
      </c>
      <c r="T527" t="n">
        <v>1</v>
      </c>
      <c r="U527" t="n">
        <v>0</v>
      </c>
      <c r="V527" t="n">
        <v>0</v>
      </c>
      <c r="W527" t="n">
        <v>0</v>
      </c>
    </row>
    <row r="528">
      <c r="A528" t="inlineStr">
        <is>
          <t>ضهمن7029</t>
        </is>
      </c>
      <c r="B528" t="inlineStr">
        <is>
          <t>اختيارخ خبهمن-1800-1405/07/29</t>
        </is>
      </c>
      <c r="C528" t="n">
        <v>0</v>
      </c>
      <c r="D528" t="n">
        <v>0</v>
      </c>
      <c r="E528" s="1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R528" t="n">
        <v>1</v>
      </c>
      <c r="S528" t="n">
        <v>5</v>
      </c>
      <c r="T528" t="n">
        <v>2</v>
      </c>
      <c r="U528" t="n">
        <v>0</v>
      </c>
      <c r="V528" t="n">
        <v>0</v>
      </c>
      <c r="W528" t="n">
        <v>0</v>
      </c>
    </row>
    <row r="529">
      <c r="A529" t="inlineStr">
        <is>
          <t>ضهمن7030</t>
        </is>
      </c>
      <c r="B529" t="inlineStr">
        <is>
          <t>اختيارخ خبهمن-1900-1405/07/29</t>
        </is>
      </c>
      <c r="C529" t="n">
        <v>0</v>
      </c>
      <c r="D529" t="n">
        <v>0</v>
      </c>
      <c r="E529" s="1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R529" t="n">
        <v>1</v>
      </c>
      <c r="S529" t="n">
        <v>100</v>
      </c>
      <c r="T529" t="n">
        <v>1</v>
      </c>
      <c r="U529" t="n">
        <v>0</v>
      </c>
      <c r="V529" t="n">
        <v>0</v>
      </c>
      <c r="W529" t="n">
        <v>0</v>
      </c>
    </row>
    <row r="530">
      <c r="A530" t="inlineStr">
        <is>
          <t>ضهمن7031</t>
        </is>
      </c>
      <c r="B530" t="inlineStr">
        <is>
          <t>اختيارخ خبهمن-2000-1405/07/29</t>
        </is>
      </c>
      <c r="C530" t="n">
        <v>3</v>
      </c>
      <c r="D530" t="n">
        <v>14</v>
      </c>
      <c r="E530" s="1" t="n">
        <v>10280000</v>
      </c>
      <c r="F530" t="n">
        <v>650</v>
      </c>
      <c r="G530" t="n">
        <v>740</v>
      </c>
      <c r="H530" t="n">
        <v>730</v>
      </c>
      <c r="I530" t="n">
        <v>80</v>
      </c>
      <c r="J530" t="n">
        <v>12.31</v>
      </c>
      <c r="K530" t="n">
        <v>734</v>
      </c>
      <c r="L530" t="n">
        <v>84</v>
      </c>
      <c r="M530" t="n">
        <v>12.92</v>
      </c>
      <c r="N530" t="n">
        <v>730</v>
      </c>
      <c r="O530" t="n">
        <v>740</v>
      </c>
      <c r="R530" t="n">
        <v>1</v>
      </c>
      <c r="S530" t="n">
        <v>100</v>
      </c>
      <c r="T530" t="n">
        <v>1</v>
      </c>
      <c r="U530" t="n">
        <v>724</v>
      </c>
      <c r="V530" t="n">
        <v>2</v>
      </c>
      <c r="W530" t="n">
        <v>1</v>
      </c>
    </row>
    <row r="531">
      <c r="A531" t="inlineStr">
        <is>
          <t>ضهمن7032</t>
        </is>
      </c>
      <c r="B531" t="inlineStr">
        <is>
          <t>اختيارخ خبهمن-2200-1405/07/29</t>
        </is>
      </c>
      <c r="C531" t="n">
        <v>55</v>
      </c>
      <c r="D531" t="n">
        <v>1559</v>
      </c>
      <c r="E531" s="1" t="n">
        <v>904416000</v>
      </c>
      <c r="F531" t="n">
        <v>596</v>
      </c>
      <c r="G531" t="n">
        <v>620</v>
      </c>
      <c r="H531" t="n">
        <v>590</v>
      </c>
      <c r="I531" t="n">
        <v>-6</v>
      </c>
      <c r="J531" t="n">
        <v>-1.01</v>
      </c>
      <c r="K531" t="n">
        <v>580</v>
      </c>
      <c r="L531" t="n">
        <v>-16</v>
      </c>
      <c r="M531" t="n">
        <v>-2.68</v>
      </c>
      <c r="N531" t="n">
        <v>532</v>
      </c>
      <c r="O531" t="n">
        <v>735</v>
      </c>
      <c r="R531" t="n">
        <v>1</v>
      </c>
      <c r="S531" t="n">
        <v>34</v>
      </c>
      <c r="T531" t="n">
        <v>581</v>
      </c>
      <c r="U531" t="n">
        <v>691</v>
      </c>
      <c r="V531" t="n">
        <v>35</v>
      </c>
      <c r="W531" t="n">
        <v>1</v>
      </c>
    </row>
    <row r="532">
      <c r="A532" t="inlineStr">
        <is>
          <t>ضهمن7033</t>
        </is>
      </c>
      <c r="B532" t="inlineStr">
        <is>
          <t>اختيارخ خبهمن-2400-1405/07/29</t>
        </is>
      </c>
      <c r="C532" t="n">
        <v>0</v>
      </c>
      <c r="D532" t="n">
        <v>0</v>
      </c>
      <c r="E532" s="1" t="n">
        <v>0</v>
      </c>
      <c r="F532" t="n">
        <v>229</v>
      </c>
      <c r="G532" t="n">
        <v>0</v>
      </c>
      <c r="H532" t="n">
        <v>201</v>
      </c>
      <c r="I532" t="n">
        <v>-28</v>
      </c>
      <c r="J532" t="n">
        <v>-12.23</v>
      </c>
      <c r="K532" t="n">
        <v>229</v>
      </c>
      <c r="L532" t="n">
        <v>0</v>
      </c>
      <c r="M532" t="n">
        <v>0</v>
      </c>
      <c r="N532" t="n">
        <v>0</v>
      </c>
      <c r="O532" t="n">
        <v>0</v>
      </c>
      <c r="R532" t="n">
        <v>1</v>
      </c>
      <c r="S532" t="n">
        <v>42</v>
      </c>
      <c r="T532" t="n">
        <v>100</v>
      </c>
      <c r="U532" t="n">
        <v>698</v>
      </c>
      <c r="V532" t="n">
        <v>60</v>
      </c>
      <c r="W532" t="n">
        <v>1</v>
      </c>
    </row>
    <row r="533">
      <c r="A533" t="inlineStr">
        <is>
          <t>ضهمن7034</t>
        </is>
      </c>
      <c r="B533" t="inlineStr">
        <is>
          <t>اختيارخ خبهمن-2600-1405/07/29</t>
        </is>
      </c>
      <c r="C533" t="n">
        <v>4</v>
      </c>
      <c r="D533" t="n">
        <v>211</v>
      </c>
      <c r="E533" s="1" t="n">
        <v>46115000</v>
      </c>
      <c r="F533" t="n">
        <v>350</v>
      </c>
      <c r="G533" t="n">
        <v>215</v>
      </c>
      <c r="H533" t="n">
        <v>350</v>
      </c>
      <c r="I533" t="n">
        <v>0</v>
      </c>
      <c r="J533" t="n">
        <v>0</v>
      </c>
      <c r="K533" t="n">
        <v>219</v>
      </c>
      <c r="L533" t="n">
        <v>-131</v>
      </c>
      <c r="M533" t="n">
        <v>-37.43</v>
      </c>
      <c r="N533" t="n">
        <v>210</v>
      </c>
      <c r="O533" t="n">
        <v>350</v>
      </c>
      <c r="R533" t="n">
        <v>1</v>
      </c>
      <c r="S533" t="n">
        <v>300</v>
      </c>
      <c r="T533" t="n">
        <v>256</v>
      </c>
      <c r="U533" t="n">
        <v>599</v>
      </c>
      <c r="V533" t="n">
        <v>150</v>
      </c>
      <c r="W533" t="n">
        <v>1</v>
      </c>
    </row>
    <row r="534">
      <c r="A534" t="inlineStr">
        <is>
          <t>ضهمن7035</t>
        </is>
      </c>
      <c r="B534" t="inlineStr">
        <is>
          <t>اختيارخ خبهمن-2800-1405/07/29</t>
        </is>
      </c>
      <c r="C534" t="n">
        <v>3</v>
      </c>
      <c r="D534" t="n">
        <v>326</v>
      </c>
      <c r="E534" s="1" t="n">
        <v>131890000</v>
      </c>
      <c r="F534" t="n">
        <v>899</v>
      </c>
      <c r="G534" t="n">
        <v>899</v>
      </c>
      <c r="H534" t="n">
        <v>404</v>
      </c>
      <c r="I534" t="n">
        <v>-495</v>
      </c>
      <c r="J534" t="n">
        <v>-55.06</v>
      </c>
      <c r="K534" t="n">
        <v>405</v>
      </c>
      <c r="L534" t="n">
        <v>-494</v>
      </c>
      <c r="M534" t="n">
        <v>-54.95</v>
      </c>
      <c r="N534" t="n">
        <v>95</v>
      </c>
      <c r="O534" t="n">
        <v>899</v>
      </c>
      <c r="R534" t="n">
        <v>1</v>
      </c>
      <c r="S534" t="n">
        <v>2</v>
      </c>
      <c r="T534" t="n">
        <v>150</v>
      </c>
      <c r="U534" t="n">
        <v>500</v>
      </c>
      <c r="V534" t="n">
        <v>1000</v>
      </c>
      <c r="W534" t="n">
        <v>1</v>
      </c>
    </row>
    <row r="535">
      <c r="A535" t="inlineStr">
        <is>
          <t>ضهمن7036</t>
        </is>
      </c>
      <c r="B535" t="inlineStr">
        <is>
          <t>اختيارخ خبهمن-3000-1405/07/29</t>
        </is>
      </c>
      <c r="C535" t="n">
        <v>0</v>
      </c>
      <c r="D535" t="n">
        <v>0</v>
      </c>
      <c r="E535" s="1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R535" t="n">
        <v>1</v>
      </c>
      <c r="S535" t="n">
        <v>111</v>
      </c>
      <c r="T535" t="n">
        <v>11</v>
      </c>
      <c r="U535" t="n">
        <v>200</v>
      </c>
      <c r="V535" t="n">
        <v>1000</v>
      </c>
      <c r="W535" t="n">
        <v>1</v>
      </c>
    </row>
    <row r="536">
      <c r="A536" t="inlineStr">
        <is>
          <t>ضهمن7037</t>
        </is>
      </c>
      <c r="B536" t="inlineStr">
        <is>
          <t>اختيارخ خبهمن-3250-1405/07/29</t>
        </is>
      </c>
      <c r="C536" t="n">
        <v>1</v>
      </c>
      <c r="D536" t="n">
        <v>27</v>
      </c>
      <c r="E536" s="1" t="n">
        <v>4050000</v>
      </c>
      <c r="F536" t="n">
        <v>150</v>
      </c>
      <c r="G536" t="n">
        <v>150</v>
      </c>
      <c r="H536" t="n">
        <v>150</v>
      </c>
      <c r="I536" t="n">
        <v>0</v>
      </c>
      <c r="J536" t="n">
        <v>0</v>
      </c>
      <c r="K536" t="n">
        <v>150</v>
      </c>
      <c r="L536" t="n">
        <v>0</v>
      </c>
      <c r="M536" t="n">
        <v>0</v>
      </c>
      <c r="N536" t="n">
        <v>150</v>
      </c>
      <c r="O536" t="n">
        <v>150</v>
      </c>
      <c r="R536" t="n">
        <v>1</v>
      </c>
      <c r="S536" t="n">
        <v>111</v>
      </c>
      <c r="T536" t="n">
        <v>11</v>
      </c>
      <c r="U536" t="n">
        <v>150</v>
      </c>
      <c r="V536" t="n">
        <v>973</v>
      </c>
      <c r="W536" t="n">
        <v>1</v>
      </c>
    </row>
    <row r="537">
      <c r="A537" t="inlineStr">
        <is>
          <t>ضهمن7038</t>
        </is>
      </c>
      <c r="B537" t="inlineStr">
        <is>
          <t>اختيارخ خبهمن-3500-1405/07/29</t>
        </is>
      </c>
      <c r="C537" t="n">
        <v>1</v>
      </c>
      <c r="D537" t="n">
        <v>5</v>
      </c>
      <c r="E537" s="1" t="n">
        <v>400000</v>
      </c>
      <c r="F537" t="n">
        <v>80</v>
      </c>
      <c r="G537" t="n">
        <v>80</v>
      </c>
      <c r="H537" t="n">
        <v>80</v>
      </c>
      <c r="I537" t="n">
        <v>0</v>
      </c>
      <c r="J537" t="n">
        <v>0</v>
      </c>
      <c r="K537" t="n">
        <v>80</v>
      </c>
      <c r="L537" t="n">
        <v>0</v>
      </c>
      <c r="M537" t="n">
        <v>0</v>
      </c>
      <c r="N537" t="n">
        <v>80</v>
      </c>
      <c r="O537" t="n">
        <v>80</v>
      </c>
      <c r="R537" t="n">
        <v>1</v>
      </c>
      <c r="S537" t="n">
        <v>99</v>
      </c>
      <c r="T537" t="n">
        <v>22</v>
      </c>
      <c r="U537" t="n">
        <v>80</v>
      </c>
      <c r="V537" t="n">
        <v>1495</v>
      </c>
      <c r="W537" t="n">
        <v>2</v>
      </c>
    </row>
    <row r="538">
      <c r="A538" t="inlineStr">
        <is>
          <t>ضهمن7039</t>
        </is>
      </c>
      <c r="B538" t="inlineStr">
        <is>
          <t>اختيارخ خبهمن-3750-1405/07/29</t>
        </is>
      </c>
      <c r="C538" t="n">
        <v>1</v>
      </c>
      <c r="D538" t="n">
        <v>1000</v>
      </c>
      <c r="E538" s="1" t="n">
        <v>50000000</v>
      </c>
      <c r="F538" t="n">
        <v>34</v>
      </c>
      <c r="G538" t="n">
        <v>50</v>
      </c>
      <c r="H538" t="n">
        <v>50</v>
      </c>
      <c r="I538" t="n">
        <v>16</v>
      </c>
      <c r="J538" t="n">
        <v>47.06</v>
      </c>
      <c r="K538" t="n">
        <v>50</v>
      </c>
      <c r="L538" t="n">
        <v>16</v>
      </c>
      <c r="M538" t="n">
        <v>47.06</v>
      </c>
      <c r="N538" t="n">
        <v>50</v>
      </c>
      <c r="O538" t="n">
        <v>50</v>
      </c>
      <c r="R538" t="n">
        <v>1</v>
      </c>
      <c r="S538" t="n">
        <v>99</v>
      </c>
      <c r="T538" t="n">
        <v>15</v>
      </c>
      <c r="U538" t="n">
        <v>46</v>
      </c>
      <c r="V538" t="n">
        <v>1000</v>
      </c>
      <c r="W538" t="n">
        <v>1</v>
      </c>
    </row>
    <row r="539">
      <c r="A539" t="inlineStr">
        <is>
          <t>ضهمن9026</t>
        </is>
      </c>
      <c r="B539" t="inlineStr">
        <is>
          <t>اختيارخ خبهمن-1600-1405/09/25</t>
        </is>
      </c>
      <c r="C539" t="n">
        <v>0</v>
      </c>
      <c r="D539" t="n">
        <v>0</v>
      </c>
      <c r="E539" s="1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R539" t="n">
        <v>1</v>
      </c>
      <c r="S539" t="n">
        <v>100</v>
      </c>
      <c r="T539" t="n">
        <v>1</v>
      </c>
      <c r="U539" t="n">
        <v>0</v>
      </c>
      <c r="V539" t="n">
        <v>0</v>
      </c>
      <c r="W539" t="n">
        <v>0</v>
      </c>
    </row>
    <row r="540">
      <c r="A540" t="inlineStr">
        <is>
          <t>ضهمن9027</t>
        </is>
      </c>
      <c r="B540" t="inlineStr">
        <is>
          <t>اختيارخ خبهمن-1700-1405/09/25</t>
        </is>
      </c>
      <c r="C540" t="n">
        <v>0</v>
      </c>
      <c r="D540" t="n">
        <v>0</v>
      </c>
      <c r="E540" s="1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R540" t="n">
        <v>1</v>
      </c>
      <c r="S540" t="n">
        <v>200</v>
      </c>
      <c r="T540" t="n">
        <v>210</v>
      </c>
      <c r="U540" t="n">
        <v>0</v>
      </c>
      <c r="V540" t="n">
        <v>0</v>
      </c>
      <c r="W540" t="n">
        <v>0</v>
      </c>
    </row>
    <row r="541">
      <c r="A541" t="inlineStr">
        <is>
          <t>ضهمن9028</t>
        </is>
      </c>
      <c r="B541" t="inlineStr">
        <is>
          <t>اختيارخ خبهمن-1800-1405/09/25</t>
        </is>
      </c>
      <c r="C541" t="n">
        <v>0</v>
      </c>
      <c r="D541" t="n">
        <v>0</v>
      </c>
      <c r="E541" s="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R541" t="n">
        <v>1</v>
      </c>
      <c r="S541" t="n">
        <v>100</v>
      </c>
      <c r="T541" t="n">
        <v>100</v>
      </c>
      <c r="U541" t="n">
        <v>0</v>
      </c>
      <c r="V541" t="n">
        <v>0</v>
      </c>
      <c r="W541" t="n">
        <v>0</v>
      </c>
    </row>
    <row r="542">
      <c r="A542" t="inlineStr">
        <is>
          <t>ضهمن9029</t>
        </is>
      </c>
      <c r="B542" t="inlineStr">
        <is>
          <t>اختيارخ خبهمن-1900-1405/09/25</t>
        </is>
      </c>
      <c r="C542" t="n">
        <v>0</v>
      </c>
      <c r="D542" t="n">
        <v>0</v>
      </c>
      <c r="E542" s="1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R542" t="n">
        <v>1</v>
      </c>
      <c r="S542" t="n">
        <v>100</v>
      </c>
      <c r="T542" t="n">
        <v>100</v>
      </c>
      <c r="U542" t="n">
        <v>0</v>
      </c>
      <c r="V542" t="n">
        <v>0</v>
      </c>
      <c r="W542" t="n">
        <v>0</v>
      </c>
    </row>
    <row r="543">
      <c r="A543" t="inlineStr">
        <is>
          <t>ضهمن9030</t>
        </is>
      </c>
      <c r="B543" t="inlineStr">
        <is>
          <t>اختيارخ خبهمن-2000-1405/09/25</t>
        </is>
      </c>
      <c r="C543" t="n">
        <v>0</v>
      </c>
      <c r="D543" t="n">
        <v>0</v>
      </c>
      <c r="E543" s="1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R543" t="n">
        <v>1</v>
      </c>
      <c r="S543" t="n">
        <v>100</v>
      </c>
      <c r="T543" t="n">
        <v>1</v>
      </c>
      <c r="U543" t="n">
        <v>0</v>
      </c>
      <c r="V543" t="n">
        <v>0</v>
      </c>
      <c r="W543" t="n">
        <v>0</v>
      </c>
    </row>
    <row r="544">
      <c r="A544" t="inlineStr">
        <is>
          <t>ضهمن9031</t>
        </is>
      </c>
      <c r="B544" t="inlineStr">
        <is>
          <t>اختيارخ خبهمن-2200-1405/09/25</t>
        </is>
      </c>
      <c r="C544" t="n">
        <v>0</v>
      </c>
      <c r="D544" t="n">
        <v>0</v>
      </c>
      <c r="E544" s="1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R544" t="n">
        <v>1</v>
      </c>
      <c r="S544" t="n">
        <v>100</v>
      </c>
      <c r="T544" t="n">
        <v>1</v>
      </c>
      <c r="U544" t="n">
        <v>0</v>
      </c>
      <c r="V544" t="n">
        <v>0</v>
      </c>
      <c r="W544" t="n">
        <v>0</v>
      </c>
    </row>
    <row r="545">
      <c r="A545" t="inlineStr">
        <is>
          <t>ضهمن9032</t>
        </is>
      </c>
      <c r="B545" t="inlineStr">
        <is>
          <t>اختيارخ خبهمن-2400-1405/09/25</t>
        </is>
      </c>
      <c r="C545" t="n">
        <v>0</v>
      </c>
      <c r="D545" t="n">
        <v>0</v>
      </c>
      <c r="E545" s="1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R545" t="n">
        <v>1</v>
      </c>
      <c r="S545" t="n">
        <v>99</v>
      </c>
      <c r="T545" t="n">
        <v>22</v>
      </c>
      <c r="U545" t="n">
        <v>0</v>
      </c>
      <c r="V545" t="n">
        <v>0</v>
      </c>
      <c r="W545" t="n">
        <v>0</v>
      </c>
    </row>
    <row r="546">
      <c r="A546" t="inlineStr">
        <is>
          <t>ضهمن9033</t>
        </is>
      </c>
      <c r="B546" t="inlineStr">
        <is>
          <t>اختيارخ خبهمن-2600-1405/09/25</t>
        </is>
      </c>
      <c r="C546" t="n">
        <v>0</v>
      </c>
      <c r="D546" t="n">
        <v>0</v>
      </c>
      <c r="E546" s="1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R546" t="n">
        <v>1</v>
      </c>
      <c r="S546" t="n">
        <v>111</v>
      </c>
      <c r="T546" t="n">
        <v>11</v>
      </c>
      <c r="U546" t="n">
        <v>0</v>
      </c>
      <c r="V546" t="n">
        <v>0</v>
      </c>
      <c r="W546" t="n">
        <v>0</v>
      </c>
    </row>
    <row r="547">
      <c r="A547" t="inlineStr">
        <is>
          <t>ضهمن9034</t>
        </is>
      </c>
      <c r="B547" t="inlineStr">
        <is>
          <t>اختيارخ خبهمن-2800-1405/09/25</t>
        </is>
      </c>
      <c r="C547" t="n">
        <v>0</v>
      </c>
      <c r="D547" t="n">
        <v>0</v>
      </c>
      <c r="E547" s="1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R547" t="n">
        <v>1</v>
      </c>
      <c r="S547" t="n">
        <v>100</v>
      </c>
      <c r="T547" t="n">
        <v>1</v>
      </c>
      <c r="U547" t="n">
        <v>0</v>
      </c>
      <c r="V547" t="n">
        <v>0</v>
      </c>
      <c r="W547" t="n">
        <v>0</v>
      </c>
    </row>
    <row r="548">
      <c r="A548" t="inlineStr">
        <is>
          <t>ضهمن9035</t>
        </is>
      </c>
      <c r="B548" t="inlineStr">
        <is>
          <t>اختيارخ خبهمن-3000-1405/09/25</t>
        </is>
      </c>
      <c r="C548" t="n">
        <v>0</v>
      </c>
      <c r="D548" t="n">
        <v>0</v>
      </c>
      <c r="E548" s="1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R548" t="n">
        <v>1</v>
      </c>
      <c r="S548" t="n">
        <v>100</v>
      </c>
      <c r="T548" t="n">
        <v>1</v>
      </c>
      <c r="U548" t="n">
        <v>0</v>
      </c>
      <c r="V548" t="n">
        <v>0</v>
      </c>
      <c r="W548" t="n">
        <v>0</v>
      </c>
    </row>
    <row r="549">
      <c r="A549" t="inlineStr">
        <is>
          <t>ضهمن9036</t>
        </is>
      </c>
      <c r="B549" t="inlineStr">
        <is>
          <t>اختيارخ خبهمن-3250-1405/09/25</t>
        </is>
      </c>
      <c r="C549" t="n">
        <v>0</v>
      </c>
      <c r="D549" t="n">
        <v>0</v>
      </c>
      <c r="E549" s="1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R549" t="n">
        <v>1</v>
      </c>
      <c r="S549" t="n">
        <v>100</v>
      </c>
      <c r="T549" t="n">
        <v>1</v>
      </c>
      <c r="U549" t="n">
        <v>0</v>
      </c>
      <c r="V549" t="n">
        <v>0</v>
      </c>
      <c r="W549" t="n">
        <v>0</v>
      </c>
    </row>
    <row r="550">
      <c r="A550" t="inlineStr">
        <is>
          <t>ضهمن9037</t>
        </is>
      </c>
      <c r="B550" t="inlineStr">
        <is>
          <t>اختيارخ خبهمن-3500-1405/09/25</t>
        </is>
      </c>
      <c r="C550" t="n">
        <v>0</v>
      </c>
      <c r="D550" t="n">
        <v>0</v>
      </c>
      <c r="E550" s="1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R550" t="n">
        <v>1</v>
      </c>
      <c r="S550" t="n">
        <v>100</v>
      </c>
      <c r="T550" t="n">
        <v>1</v>
      </c>
      <c r="U550" t="n">
        <v>0</v>
      </c>
      <c r="V550" t="n">
        <v>0</v>
      </c>
      <c r="W550" t="n">
        <v>0</v>
      </c>
    </row>
    <row r="551">
      <c r="A551" t="inlineStr">
        <is>
          <t>ضهمن9038</t>
        </is>
      </c>
      <c r="B551" t="inlineStr">
        <is>
          <t>اختيارخ خبهمن-3750-1405/09/25</t>
        </is>
      </c>
      <c r="C551" t="n">
        <v>0</v>
      </c>
      <c r="D551" t="n">
        <v>0</v>
      </c>
      <c r="E551" s="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R551" t="n">
        <v>1</v>
      </c>
      <c r="S551" t="n">
        <v>58</v>
      </c>
      <c r="T551" t="n">
        <v>3</v>
      </c>
      <c r="U551" t="n">
        <v>0</v>
      </c>
      <c r="V551" t="n">
        <v>0</v>
      </c>
      <c r="W551" t="n">
        <v>0</v>
      </c>
    </row>
    <row r="552">
      <c r="A552" t="inlineStr">
        <is>
          <t>ضملت6015</t>
        </is>
      </c>
      <c r="B552" t="inlineStr">
        <is>
          <t>اختيارخ وبملت-704-1405/06/18</t>
        </is>
      </c>
      <c r="C552" t="n">
        <v>196</v>
      </c>
      <c r="D552" t="n">
        <v>33828</v>
      </c>
      <c r="E552" s="1" t="n">
        <v>27507682000</v>
      </c>
      <c r="F552" t="n">
        <v>753</v>
      </c>
      <c r="G552" t="n">
        <v>900</v>
      </c>
      <c r="H552" t="n">
        <v>780</v>
      </c>
      <c r="I552" t="n">
        <v>27</v>
      </c>
      <c r="J552" t="n">
        <v>3.59</v>
      </c>
      <c r="K552" t="n">
        <v>813</v>
      </c>
      <c r="L552" t="n">
        <v>60</v>
      </c>
      <c r="M552" t="n">
        <v>7.97</v>
      </c>
      <c r="N552" t="n">
        <v>703</v>
      </c>
      <c r="O552" t="n">
        <v>900</v>
      </c>
      <c r="R552" t="n">
        <v>1</v>
      </c>
      <c r="S552" t="n">
        <v>1000</v>
      </c>
      <c r="T552" t="n">
        <v>750</v>
      </c>
      <c r="U552" t="n">
        <v>797</v>
      </c>
      <c r="V552" t="n">
        <v>500</v>
      </c>
      <c r="W552" t="n">
        <v>1</v>
      </c>
    </row>
    <row r="553">
      <c r="A553" t="inlineStr">
        <is>
          <t>ضملت6016</t>
        </is>
      </c>
      <c r="B553" t="inlineStr">
        <is>
          <t>اختيارخ وبملت-754-1405/06/18</t>
        </is>
      </c>
      <c r="C553" t="n">
        <v>99</v>
      </c>
      <c r="D553" t="n">
        <v>15018</v>
      </c>
      <c r="E553" s="1" t="n">
        <v>10988836000</v>
      </c>
      <c r="F553" t="n">
        <v>720</v>
      </c>
      <c r="G553" t="n">
        <v>790</v>
      </c>
      <c r="H553" t="n">
        <v>717</v>
      </c>
      <c r="I553" t="n">
        <v>-3</v>
      </c>
      <c r="J553" t="n">
        <v>-0.42</v>
      </c>
      <c r="K553" t="n">
        <v>732</v>
      </c>
      <c r="L553" t="n">
        <v>12</v>
      </c>
      <c r="M553" t="n">
        <v>1.67</v>
      </c>
      <c r="N553" t="n">
        <v>671</v>
      </c>
      <c r="O553" t="n">
        <v>790</v>
      </c>
      <c r="R553" t="n">
        <v>1</v>
      </c>
      <c r="S553" t="n">
        <v>3</v>
      </c>
      <c r="T553" t="n">
        <v>717</v>
      </c>
      <c r="U553" t="n">
        <v>750</v>
      </c>
      <c r="V553" t="n">
        <v>10</v>
      </c>
      <c r="W553" t="n">
        <v>1</v>
      </c>
    </row>
    <row r="554">
      <c r="A554" t="inlineStr">
        <is>
          <t>ضملت6017</t>
        </is>
      </c>
      <c r="B554" t="inlineStr">
        <is>
          <t>اختيارخ وبملت-854-1405/06/18</t>
        </is>
      </c>
      <c r="C554" t="n">
        <v>101</v>
      </c>
      <c r="D554" t="n">
        <v>13478</v>
      </c>
      <c r="E554" s="1" t="n">
        <v>8417075000</v>
      </c>
      <c r="F554" t="n">
        <v>616</v>
      </c>
      <c r="G554" t="n">
        <v>616</v>
      </c>
      <c r="H554" t="n">
        <v>635</v>
      </c>
      <c r="I554" t="n">
        <v>19</v>
      </c>
      <c r="J554" t="n">
        <v>3.08</v>
      </c>
      <c r="K554" t="n">
        <v>625</v>
      </c>
      <c r="L554" t="n">
        <v>9</v>
      </c>
      <c r="M554" t="n">
        <v>1.46</v>
      </c>
      <c r="N554" t="n">
        <v>600</v>
      </c>
      <c r="O554" t="n">
        <v>670</v>
      </c>
      <c r="R554" t="n">
        <v>1</v>
      </c>
      <c r="S554" t="n">
        <v>200</v>
      </c>
      <c r="T554" t="n">
        <v>635</v>
      </c>
      <c r="U554" t="n">
        <v>645</v>
      </c>
      <c r="V554" t="n">
        <v>1319</v>
      </c>
      <c r="W554" t="n">
        <v>3</v>
      </c>
    </row>
    <row r="555">
      <c r="A555" t="inlineStr">
        <is>
          <t>ضملت6018</t>
        </is>
      </c>
      <c r="B555" t="inlineStr">
        <is>
          <t>اختيارخ وبملت-954-1405/06/18</t>
        </is>
      </c>
      <c r="C555" t="n">
        <v>198</v>
      </c>
      <c r="D555" t="n">
        <v>52126</v>
      </c>
      <c r="E555" s="1" t="n">
        <v>27273348000</v>
      </c>
      <c r="F555" t="n">
        <v>518</v>
      </c>
      <c r="G555" t="n">
        <v>570</v>
      </c>
      <c r="H555" t="n">
        <v>545</v>
      </c>
      <c r="I555" t="n">
        <v>27</v>
      </c>
      <c r="J555" t="n">
        <v>5.21</v>
      </c>
      <c r="K555" t="n">
        <v>523</v>
      </c>
      <c r="L555" t="n">
        <v>5</v>
      </c>
      <c r="M555" t="n">
        <v>0.97</v>
      </c>
      <c r="N555" t="n">
        <v>500</v>
      </c>
      <c r="O555" t="n">
        <v>570</v>
      </c>
      <c r="R555" t="n">
        <v>1</v>
      </c>
      <c r="S555" t="n">
        <v>17</v>
      </c>
      <c r="T555" t="n">
        <v>518</v>
      </c>
      <c r="U555" t="n">
        <v>547</v>
      </c>
      <c r="V555" t="n">
        <v>40</v>
      </c>
      <c r="W555" t="n">
        <v>2</v>
      </c>
    </row>
    <row r="556">
      <c r="A556" t="inlineStr">
        <is>
          <t>ضملت6019</t>
        </is>
      </c>
      <c r="B556" t="inlineStr">
        <is>
          <t>اختيارخ وبملت-1054-1405/06/18</t>
        </is>
      </c>
      <c r="C556" t="n">
        <v>1922</v>
      </c>
      <c r="D556" t="n">
        <v>612782</v>
      </c>
      <c r="E556" s="1" t="n">
        <v>260692298000</v>
      </c>
      <c r="F556" t="n">
        <v>418</v>
      </c>
      <c r="G556" t="n">
        <v>470</v>
      </c>
      <c r="H556" t="n">
        <v>426</v>
      </c>
      <c r="I556" t="n">
        <v>8</v>
      </c>
      <c r="J556" t="n">
        <v>1.91</v>
      </c>
      <c r="K556" t="n">
        <v>425</v>
      </c>
      <c r="L556" t="n">
        <v>7</v>
      </c>
      <c r="M556" t="n">
        <v>1.67</v>
      </c>
      <c r="N556" t="n">
        <v>361</v>
      </c>
      <c r="O556" t="n">
        <v>490</v>
      </c>
      <c r="R556" t="n">
        <v>1</v>
      </c>
      <c r="S556" t="n">
        <v>1000</v>
      </c>
      <c r="T556" t="n">
        <v>417</v>
      </c>
      <c r="U556" t="n">
        <v>425</v>
      </c>
      <c r="V556" t="n">
        <v>400</v>
      </c>
      <c r="W556" t="n">
        <v>1</v>
      </c>
    </row>
    <row r="557">
      <c r="A557" t="inlineStr">
        <is>
          <t>ضملت6020</t>
        </is>
      </c>
      <c r="B557" t="inlineStr">
        <is>
          <t>اختيارخ وبملت-1154-1405/06/18</t>
        </is>
      </c>
      <c r="C557" t="n">
        <v>1827</v>
      </c>
      <c r="D557" t="n">
        <v>686251</v>
      </c>
      <c r="E557" s="1" t="n">
        <v>222809289000</v>
      </c>
      <c r="F557" t="n">
        <v>321</v>
      </c>
      <c r="G557" t="n">
        <v>342</v>
      </c>
      <c r="H557" t="n">
        <v>324</v>
      </c>
      <c r="I557" t="n">
        <v>3</v>
      </c>
      <c r="J557" t="n">
        <v>0.93</v>
      </c>
      <c r="K557" t="n">
        <v>325</v>
      </c>
      <c r="L557" t="n">
        <v>4</v>
      </c>
      <c r="M557" t="n">
        <v>1.25</v>
      </c>
      <c r="N557" t="n">
        <v>293</v>
      </c>
      <c r="O557" t="n">
        <v>400</v>
      </c>
      <c r="R557" t="n">
        <v>1</v>
      </c>
      <c r="S557" t="n">
        <v>1000</v>
      </c>
      <c r="T557" t="n">
        <v>322</v>
      </c>
      <c r="U557" t="n">
        <v>327</v>
      </c>
      <c r="V557" t="n">
        <v>1000</v>
      </c>
      <c r="W557" t="n">
        <v>1</v>
      </c>
    </row>
    <row r="558">
      <c r="A558" t="inlineStr">
        <is>
          <t>ضملت6021</t>
        </is>
      </c>
      <c r="B558" t="inlineStr">
        <is>
          <t>اختيارخ وبملت-1254-1405/06/18</t>
        </is>
      </c>
      <c r="C558" t="n">
        <v>6563</v>
      </c>
      <c r="D558" t="n">
        <v>2828692</v>
      </c>
      <c r="E558" s="1" t="n">
        <v>636907416000</v>
      </c>
      <c r="F558" t="n">
        <v>222</v>
      </c>
      <c r="G558" t="n">
        <v>260</v>
      </c>
      <c r="H558" t="n">
        <v>227</v>
      </c>
      <c r="I558" t="n">
        <v>5</v>
      </c>
      <c r="J558" t="n">
        <v>2.25</v>
      </c>
      <c r="K558" t="n">
        <v>225</v>
      </c>
      <c r="L558" t="n">
        <v>3</v>
      </c>
      <c r="M558" t="n">
        <v>1.35</v>
      </c>
      <c r="N558" t="n">
        <v>187</v>
      </c>
      <c r="O558" t="n">
        <v>280</v>
      </c>
      <c r="R558" t="n">
        <v>1</v>
      </c>
      <c r="S558" t="n">
        <v>5</v>
      </c>
      <c r="T558" t="n">
        <v>227</v>
      </c>
      <c r="U558" t="n">
        <v>227</v>
      </c>
      <c r="V558" t="n">
        <v>4555</v>
      </c>
      <c r="W558" t="n">
        <v>6</v>
      </c>
    </row>
    <row r="559">
      <c r="A559" t="inlineStr">
        <is>
          <t>ضملت6022</t>
        </is>
      </c>
      <c r="B559" t="inlineStr">
        <is>
          <t>اختيارخ وبملت-1354-1405/06/18</t>
        </is>
      </c>
      <c r="C559" t="n">
        <v>10881</v>
      </c>
      <c r="D559" t="n">
        <v>4488085</v>
      </c>
      <c r="E559" s="1" t="n">
        <v>598933383000</v>
      </c>
      <c r="F559" t="n">
        <v>137</v>
      </c>
      <c r="G559" t="n">
        <v>168</v>
      </c>
      <c r="H559" t="n">
        <v>130</v>
      </c>
      <c r="I559" t="n">
        <v>-7</v>
      </c>
      <c r="J559" t="n">
        <v>-5.11</v>
      </c>
      <c r="K559" t="n">
        <v>133</v>
      </c>
      <c r="L559" t="n">
        <v>-4</v>
      </c>
      <c r="M559" t="n">
        <v>-2.92</v>
      </c>
      <c r="N559" t="n">
        <v>102</v>
      </c>
      <c r="O559" t="n">
        <v>189</v>
      </c>
      <c r="R559" t="n">
        <v>2</v>
      </c>
      <c r="S559" t="n">
        <v>1100</v>
      </c>
      <c r="T559" t="n">
        <v>129</v>
      </c>
      <c r="U559" t="n">
        <v>131</v>
      </c>
      <c r="V559" t="n">
        <v>1200</v>
      </c>
      <c r="W559" t="n">
        <v>2</v>
      </c>
    </row>
    <row r="560">
      <c r="A560" t="inlineStr">
        <is>
          <t>ضملت6023</t>
        </is>
      </c>
      <c r="B560" t="inlineStr">
        <is>
          <t>اختيارخ وبملت-1454-1405/06/18</t>
        </is>
      </c>
      <c r="C560" t="n">
        <v>24508</v>
      </c>
      <c r="D560" t="n">
        <v>10982830</v>
      </c>
      <c r="E560" s="1" t="n">
        <v>832029461000</v>
      </c>
      <c r="F560" t="n">
        <v>76</v>
      </c>
      <c r="G560" t="n">
        <v>87</v>
      </c>
      <c r="H560" t="n">
        <v>71</v>
      </c>
      <c r="I560" t="n">
        <v>-5</v>
      </c>
      <c r="J560" t="n">
        <v>-6.58</v>
      </c>
      <c r="K560" t="n">
        <v>76</v>
      </c>
      <c r="L560" t="n">
        <v>0</v>
      </c>
      <c r="M560" t="n">
        <v>0</v>
      </c>
      <c r="N560" t="n">
        <v>55</v>
      </c>
      <c r="O560" t="n">
        <v>114</v>
      </c>
      <c r="R560" t="n">
        <v>2</v>
      </c>
      <c r="S560" t="n">
        <v>55</v>
      </c>
      <c r="T560" t="n">
        <v>69</v>
      </c>
      <c r="U560" t="n">
        <v>70</v>
      </c>
      <c r="V560" t="n">
        <v>5</v>
      </c>
      <c r="W560" t="n">
        <v>1</v>
      </c>
    </row>
    <row r="561">
      <c r="A561" t="inlineStr">
        <is>
          <t>ضملت6024</t>
        </is>
      </c>
      <c r="B561" t="inlineStr">
        <is>
          <t>اختيارخ وبملت-1554-1405/06/18</t>
        </is>
      </c>
      <c r="C561" t="n">
        <v>20606</v>
      </c>
      <c r="D561" t="n">
        <v>9187243</v>
      </c>
      <c r="E561" s="1" t="n">
        <v>289205095000</v>
      </c>
      <c r="F561" t="n">
        <v>35</v>
      </c>
      <c r="G561" t="n">
        <v>50</v>
      </c>
      <c r="H561" t="n">
        <v>26</v>
      </c>
      <c r="I561" t="n">
        <v>-9</v>
      </c>
      <c r="J561" t="n">
        <v>-25.71</v>
      </c>
      <c r="K561" t="n">
        <v>31</v>
      </c>
      <c r="L561" t="n">
        <v>-4</v>
      </c>
      <c r="M561" t="n">
        <v>-11.43</v>
      </c>
      <c r="N561" t="n">
        <v>19</v>
      </c>
      <c r="O561" t="n">
        <v>60</v>
      </c>
      <c r="R561" t="n">
        <v>1</v>
      </c>
      <c r="S561" t="n">
        <v>1000</v>
      </c>
      <c r="T561" t="n">
        <v>25</v>
      </c>
      <c r="U561" t="n">
        <v>27</v>
      </c>
      <c r="V561" t="n">
        <v>2250</v>
      </c>
      <c r="W561" t="n">
        <v>3</v>
      </c>
    </row>
    <row r="562">
      <c r="A562" t="inlineStr">
        <is>
          <t>ضملت6025</t>
        </is>
      </c>
      <c r="B562" t="inlineStr">
        <is>
          <t>اختيارخ وبملت-1654-1405/06/18</t>
        </is>
      </c>
      <c r="C562" t="n">
        <v>28294</v>
      </c>
      <c r="D562" t="n">
        <v>13835726</v>
      </c>
      <c r="E562" s="1" t="n">
        <v>98923651000</v>
      </c>
      <c r="F562" t="n">
        <v>14</v>
      </c>
      <c r="G562" t="n">
        <v>20</v>
      </c>
      <c r="H562" t="n">
        <v>4</v>
      </c>
      <c r="I562" t="n">
        <v>-10</v>
      </c>
      <c r="J562" t="n">
        <v>-71.43000000000001</v>
      </c>
      <c r="K562" t="n">
        <v>7</v>
      </c>
      <c r="L562" t="n">
        <v>-7</v>
      </c>
      <c r="M562" t="n">
        <v>-50</v>
      </c>
      <c r="N562" t="n">
        <v>2</v>
      </c>
      <c r="O562" t="n">
        <v>29</v>
      </c>
      <c r="R562" t="n">
        <v>129</v>
      </c>
      <c r="S562" t="n">
        <v>125610</v>
      </c>
      <c r="T562" t="n">
        <v>3</v>
      </c>
      <c r="U562" t="n">
        <v>3</v>
      </c>
      <c r="V562" t="n">
        <v>4000</v>
      </c>
      <c r="W562" t="n">
        <v>4</v>
      </c>
    </row>
    <row r="563">
      <c r="A563" t="inlineStr">
        <is>
          <t>ضملت6026</t>
        </is>
      </c>
      <c r="B563" t="inlineStr">
        <is>
          <t>اختيارخ وبملت-1754-1405/06/18</t>
        </is>
      </c>
      <c r="C563" t="n">
        <v>6250</v>
      </c>
      <c r="D563" t="n">
        <v>3178211</v>
      </c>
      <c r="E563" s="1" t="n">
        <v>4043961000</v>
      </c>
      <c r="F563" t="n">
        <v>4</v>
      </c>
      <c r="G563" t="n">
        <v>3</v>
      </c>
      <c r="H563" t="n">
        <v>1</v>
      </c>
      <c r="I563" t="n">
        <v>-3</v>
      </c>
      <c r="J563" t="n">
        <v>-75</v>
      </c>
      <c r="K563" t="n">
        <v>1</v>
      </c>
      <c r="L563" t="n">
        <v>-3</v>
      </c>
      <c r="M563" t="n">
        <v>-75</v>
      </c>
      <c r="N563" t="n">
        <v>1</v>
      </c>
      <c r="O563" t="n">
        <v>3</v>
      </c>
      <c r="R563" t="n">
        <v>0</v>
      </c>
      <c r="S563" t="n">
        <v>0</v>
      </c>
      <c r="T563" t="n">
        <v>0</v>
      </c>
      <c r="U563" t="n">
        <v>1</v>
      </c>
      <c r="V563" t="n">
        <v>145655</v>
      </c>
      <c r="W563" t="n">
        <v>149</v>
      </c>
    </row>
    <row r="564">
      <c r="A564" t="inlineStr">
        <is>
          <t>ضملت6027</t>
        </is>
      </c>
      <c r="B564" t="inlineStr">
        <is>
          <t>اختيارخ وبملت-1854-1405/06/18</t>
        </is>
      </c>
      <c r="C564" t="n">
        <v>3592</v>
      </c>
      <c r="D564" t="n">
        <v>1867704</v>
      </c>
      <c r="E564" s="1" t="n">
        <v>2081868000</v>
      </c>
      <c r="F564" t="n">
        <v>2</v>
      </c>
      <c r="G564" t="n">
        <v>2</v>
      </c>
      <c r="H564" t="n">
        <v>1</v>
      </c>
      <c r="I564" t="n">
        <v>-1</v>
      </c>
      <c r="J564" t="n">
        <v>-50</v>
      </c>
      <c r="K564" t="n">
        <v>1</v>
      </c>
      <c r="L564" t="n">
        <v>-1</v>
      </c>
      <c r="M564" t="n">
        <v>-50</v>
      </c>
      <c r="N564" t="n">
        <v>1</v>
      </c>
      <c r="O564" t="n">
        <v>3</v>
      </c>
      <c r="R564" t="n">
        <v>0</v>
      </c>
      <c r="S564" t="n">
        <v>0</v>
      </c>
      <c r="T564" t="n">
        <v>0</v>
      </c>
      <c r="U564" t="n">
        <v>1</v>
      </c>
      <c r="V564" t="n">
        <v>91275</v>
      </c>
      <c r="W564" t="n">
        <v>94</v>
      </c>
    </row>
    <row r="565">
      <c r="A565" t="inlineStr">
        <is>
          <t>ضملت7036</t>
        </is>
      </c>
      <c r="B565" t="inlineStr">
        <is>
          <t>اختيارخ وبملت-704-1405/07/22</t>
        </is>
      </c>
      <c r="C565" t="n">
        <v>14</v>
      </c>
      <c r="D565" t="n">
        <v>1399</v>
      </c>
      <c r="E565" s="1" t="n">
        <v>1116943000</v>
      </c>
      <c r="F565" t="n">
        <v>794</v>
      </c>
      <c r="G565" t="n">
        <v>785</v>
      </c>
      <c r="H565" t="n">
        <v>834</v>
      </c>
      <c r="I565" t="n">
        <v>40</v>
      </c>
      <c r="J565" t="n">
        <v>5.04</v>
      </c>
      <c r="K565" t="n">
        <v>798</v>
      </c>
      <c r="L565" t="n">
        <v>4</v>
      </c>
      <c r="M565" t="n">
        <v>0.5</v>
      </c>
      <c r="N565" t="n">
        <v>785</v>
      </c>
      <c r="O565" t="n">
        <v>834</v>
      </c>
      <c r="R565" t="n">
        <v>1</v>
      </c>
      <c r="S565" t="n">
        <v>3</v>
      </c>
      <c r="T565" t="n">
        <v>800</v>
      </c>
      <c r="U565" t="n">
        <v>834</v>
      </c>
      <c r="V565" t="n">
        <v>48</v>
      </c>
      <c r="W565" t="n">
        <v>1</v>
      </c>
    </row>
    <row r="566">
      <c r="A566" t="inlineStr">
        <is>
          <t>ضملت7037</t>
        </is>
      </c>
      <c r="B566" t="inlineStr">
        <is>
          <t>اختيارخ وبملت-754-1405/07/22</t>
        </is>
      </c>
      <c r="C566" t="n">
        <v>12</v>
      </c>
      <c r="D566" t="n">
        <v>556</v>
      </c>
      <c r="E566" s="1" t="n">
        <v>445486000</v>
      </c>
      <c r="F566" t="n">
        <v>786</v>
      </c>
      <c r="G566" t="n">
        <v>718</v>
      </c>
      <c r="H566" t="n">
        <v>750</v>
      </c>
      <c r="I566" t="n">
        <v>-36</v>
      </c>
      <c r="J566" t="n">
        <v>-4.58</v>
      </c>
      <c r="K566" t="n">
        <v>801</v>
      </c>
      <c r="L566" t="n">
        <v>15</v>
      </c>
      <c r="M566" t="n">
        <v>1.91</v>
      </c>
      <c r="N566" t="n">
        <v>718</v>
      </c>
      <c r="O566" t="n">
        <v>900</v>
      </c>
      <c r="R566" t="n">
        <v>1</v>
      </c>
      <c r="S566" t="n">
        <v>100</v>
      </c>
      <c r="T566" t="n">
        <v>763</v>
      </c>
      <c r="U566" t="n">
        <v>800</v>
      </c>
      <c r="V566" t="n">
        <v>99</v>
      </c>
      <c r="W566" t="n">
        <v>1</v>
      </c>
    </row>
    <row r="567">
      <c r="A567" t="inlineStr">
        <is>
          <t>ضملت7038</t>
        </is>
      </c>
      <c r="B567" t="inlineStr">
        <is>
          <t>اختيارخ وبملت-854-1405/07/22</t>
        </is>
      </c>
      <c r="C567" t="n">
        <v>23</v>
      </c>
      <c r="D567" t="n">
        <v>2418</v>
      </c>
      <c r="E567" s="1" t="n">
        <v>1622899000</v>
      </c>
      <c r="F567" t="n">
        <v>658</v>
      </c>
      <c r="G567" t="n">
        <v>740</v>
      </c>
      <c r="H567" t="n">
        <v>660</v>
      </c>
      <c r="I567" t="n">
        <v>2</v>
      </c>
      <c r="J567" t="n">
        <v>0.3</v>
      </c>
      <c r="K567" t="n">
        <v>671</v>
      </c>
      <c r="L567" t="n">
        <v>13</v>
      </c>
      <c r="M567" t="n">
        <v>1.98</v>
      </c>
      <c r="N567" t="n">
        <v>585</v>
      </c>
      <c r="O567" t="n">
        <v>740</v>
      </c>
      <c r="R567" t="n">
        <v>1</v>
      </c>
      <c r="S567" t="n">
        <v>1</v>
      </c>
      <c r="T567" t="n">
        <v>650</v>
      </c>
      <c r="U567" t="n">
        <v>698</v>
      </c>
      <c r="V567" t="n">
        <v>1</v>
      </c>
      <c r="W567" t="n">
        <v>1</v>
      </c>
    </row>
    <row r="568">
      <c r="A568" t="inlineStr">
        <is>
          <t>ضملت7039</t>
        </is>
      </c>
      <c r="B568" t="inlineStr">
        <is>
          <t>اختيارخ وبملت-954-1405/07/22</t>
        </is>
      </c>
      <c r="C568" t="n">
        <v>26</v>
      </c>
      <c r="D568" t="n">
        <v>1962</v>
      </c>
      <c r="E568" s="1" t="n">
        <v>1099269000</v>
      </c>
      <c r="F568" t="n">
        <v>566</v>
      </c>
      <c r="G568" t="n">
        <v>580</v>
      </c>
      <c r="H568" t="n">
        <v>600</v>
      </c>
      <c r="I568" t="n">
        <v>34</v>
      </c>
      <c r="J568" t="n">
        <v>6.01</v>
      </c>
      <c r="K568" t="n">
        <v>560</v>
      </c>
      <c r="L568" t="n">
        <v>-6</v>
      </c>
      <c r="M568" t="n">
        <v>-1.06</v>
      </c>
      <c r="N568" t="n">
        <v>543</v>
      </c>
      <c r="O568" t="n">
        <v>600</v>
      </c>
      <c r="R568" t="n">
        <v>1</v>
      </c>
      <c r="S568" t="n">
        <v>100</v>
      </c>
      <c r="T568" t="n">
        <v>555</v>
      </c>
      <c r="U568" t="n">
        <v>598</v>
      </c>
      <c r="V568" t="n">
        <v>86</v>
      </c>
      <c r="W568" t="n">
        <v>1</v>
      </c>
    </row>
    <row r="569">
      <c r="A569" t="inlineStr">
        <is>
          <t>ضملت7040</t>
        </is>
      </c>
      <c r="B569" t="inlineStr">
        <is>
          <t>اختيارخ وبملت-1054-1405/07/22</t>
        </is>
      </c>
      <c r="C569" t="n">
        <v>183</v>
      </c>
      <c r="D569" t="n">
        <v>25650</v>
      </c>
      <c r="E569" s="1" t="n">
        <v>12871783000</v>
      </c>
      <c r="F569" t="n">
        <v>484</v>
      </c>
      <c r="G569" t="n">
        <v>575</v>
      </c>
      <c r="H569" t="n">
        <v>492</v>
      </c>
      <c r="I569" t="n">
        <v>8</v>
      </c>
      <c r="J569" t="n">
        <v>1.65</v>
      </c>
      <c r="K569" t="n">
        <v>502</v>
      </c>
      <c r="L569" t="n">
        <v>18</v>
      </c>
      <c r="M569" t="n">
        <v>3.72</v>
      </c>
      <c r="N569" t="n">
        <v>467</v>
      </c>
      <c r="O569" t="n">
        <v>577</v>
      </c>
      <c r="R569" t="n">
        <v>1</v>
      </c>
      <c r="S569" t="n">
        <v>200</v>
      </c>
      <c r="T569" t="n">
        <v>481</v>
      </c>
      <c r="U569" t="n">
        <v>494</v>
      </c>
      <c r="V569" t="n">
        <v>2222</v>
      </c>
      <c r="W569" t="n">
        <v>7</v>
      </c>
    </row>
    <row r="570">
      <c r="A570" t="inlineStr">
        <is>
          <t>ضملت7041</t>
        </is>
      </c>
      <c r="B570" t="inlineStr">
        <is>
          <t>اختيارخ وبملت-1154-1405/07/22</t>
        </is>
      </c>
      <c r="C570" t="n">
        <v>198</v>
      </c>
      <c r="D570" t="n">
        <v>46048</v>
      </c>
      <c r="E570" s="1" t="n">
        <v>17996059000</v>
      </c>
      <c r="F570" t="n">
        <v>392</v>
      </c>
      <c r="G570" t="n">
        <v>400</v>
      </c>
      <c r="H570" t="n">
        <v>377</v>
      </c>
      <c r="I570" t="n">
        <v>-15</v>
      </c>
      <c r="J570" t="n">
        <v>-3.83</v>
      </c>
      <c r="K570" t="n">
        <v>391</v>
      </c>
      <c r="L570" t="n">
        <v>-1</v>
      </c>
      <c r="M570" t="n">
        <v>-0.26</v>
      </c>
      <c r="N570" t="n">
        <v>370</v>
      </c>
      <c r="O570" t="n">
        <v>420</v>
      </c>
      <c r="R570" t="n">
        <v>1</v>
      </c>
      <c r="S570" t="n">
        <v>500</v>
      </c>
      <c r="T570" t="n">
        <v>376</v>
      </c>
      <c r="U570" t="n">
        <v>400</v>
      </c>
      <c r="V570" t="n">
        <v>20</v>
      </c>
      <c r="W570" t="n">
        <v>1</v>
      </c>
    </row>
    <row r="571">
      <c r="A571" t="inlineStr">
        <is>
          <t>ضملت7042</t>
        </is>
      </c>
      <c r="B571" t="inlineStr">
        <is>
          <t>اختيارخ وبملت-1254-1405/07/22</t>
        </is>
      </c>
      <c r="C571" t="n">
        <v>1549</v>
      </c>
      <c r="D571" t="n">
        <v>397764</v>
      </c>
      <c r="E571" s="1" t="n">
        <v>124712596000</v>
      </c>
      <c r="F571" t="n">
        <v>302</v>
      </c>
      <c r="G571" t="n">
        <v>343</v>
      </c>
      <c r="H571" t="n">
        <v>310</v>
      </c>
      <c r="I571" t="n">
        <v>8</v>
      </c>
      <c r="J571" t="n">
        <v>2.65</v>
      </c>
      <c r="K571" t="n">
        <v>314</v>
      </c>
      <c r="L571" t="n">
        <v>12</v>
      </c>
      <c r="M571" t="n">
        <v>3.97</v>
      </c>
      <c r="N571" t="n">
        <v>280</v>
      </c>
      <c r="O571" t="n">
        <v>370</v>
      </c>
      <c r="R571" t="n">
        <v>1</v>
      </c>
      <c r="S571" t="n">
        <v>50</v>
      </c>
      <c r="T571" t="n">
        <v>303</v>
      </c>
      <c r="U571" t="n">
        <v>311</v>
      </c>
      <c r="V571" t="n">
        <v>400</v>
      </c>
      <c r="W571" t="n">
        <v>1</v>
      </c>
    </row>
    <row r="572">
      <c r="A572" t="inlineStr">
        <is>
          <t>ضملت7043</t>
        </is>
      </c>
      <c r="B572" t="inlineStr">
        <is>
          <t>اختيارخ وبملت-1354-1405/07/22</t>
        </is>
      </c>
      <c r="C572" t="n">
        <v>1243</v>
      </c>
      <c r="D572" t="n">
        <v>305401</v>
      </c>
      <c r="E572" s="1" t="n">
        <v>70597177000</v>
      </c>
      <c r="F572" t="n">
        <v>238</v>
      </c>
      <c r="G572" t="n">
        <v>239</v>
      </c>
      <c r="H572" t="n">
        <v>235</v>
      </c>
      <c r="I572" t="n">
        <v>-3</v>
      </c>
      <c r="J572" t="n">
        <v>-1.26</v>
      </c>
      <c r="K572" t="n">
        <v>231</v>
      </c>
      <c r="L572" t="n">
        <v>-7</v>
      </c>
      <c r="M572" t="n">
        <v>-2.94</v>
      </c>
      <c r="N572" t="n">
        <v>208</v>
      </c>
      <c r="O572" t="n">
        <v>300</v>
      </c>
      <c r="R572" t="n">
        <v>1</v>
      </c>
      <c r="S572" t="n">
        <v>50</v>
      </c>
      <c r="T572" t="n">
        <v>233</v>
      </c>
      <c r="U572" t="n">
        <v>238</v>
      </c>
      <c r="V572" t="n">
        <v>810</v>
      </c>
      <c r="W572" t="n">
        <v>3</v>
      </c>
    </row>
    <row r="573">
      <c r="A573" t="inlineStr">
        <is>
          <t>ضملت7044</t>
        </is>
      </c>
      <c r="B573" t="inlineStr">
        <is>
          <t>اختيارخ وبملت-1454-1405/07/22</t>
        </is>
      </c>
      <c r="C573" t="n">
        <v>5772</v>
      </c>
      <c r="D573" t="n">
        <v>1921962</v>
      </c>
      <c r="E573" s="1" t="n">
        <v>353682515000</v>
      </c>
      <c r="F573" t="n">
        <v>178</v>
      </c>
      <c r="G573" t="n">
        <v>190</v>
      </c>
      <c r="H573" t="n">
        <v>188</v>
      </c>
      <c r="I573" t="n">
        <v>10</v>
      </c>
      <c r="J573" t="n">
        <v>5.62</v>
      </c>
      <c r="K573" t="n">
        <v>184</v>
      </c>
      <c r="L573" t="n">
        <v>6</v>
      </c>
      <c r="M573" t="n">
        <v>3.37</v>
      </c>
      <c r="N573" t="n">
        <v>161</v>
      </c>
      <c r="O573" t="n">
        <v>229</v>
      </c>
      <c r="R573" t="n">
        <v>3</v>
      </c>
      <c r="S573" t="n">
        <v>11</v>
      </c>
      <c r="T573" t="n">
        <v>187</v>
      </c>
      <c r="U573" t="n">
        <v>189</v>
      </c>
      <c r="V573" t="n">
        <v>1000</v>
      </c>
      <c r="W573" t="n">
        <v>1</v>
      </c>
    </row>
    <row r="574">
      <c r="A574" t="inlineStr">
        <is>
          <t>ضملت7045</t>
        </is>
      </c>
      <c r="B574" t="inlineStr">
        <is>
          <t>اختيارخ وبملت-1554-1405/07/22</t>
        </is>
      </c>
      <c r="C574" t="n">
        <v>2070</v>
      </c>
      <c r="D574" t="n">
        <v>679377</v>
      </c>
      <c r="E574" s="1" t="n">
        <v>101982741000</v>
      </c>
      <c r="F574" t="n">
        <v>140</v>
      </c>
      <c r="G574" t="n">
        <v>150</v>
      </c>
      <c r="H574" t="n">
        <v>148</v>
      </c>
      <c r="I574" t="n">
        <v>8</v>
      </c>
      <c r="J574" t="n">
        <v>5.71</v>
      </c>
      <c r="K574" t="n">
        <v>150</v>
      </c>
      <c r="L574" t="n">
        <v>10</v>
      </c>
      <c r="M574" t="n">
        <v>7.14</v>
      </c>
      <c r="N574" t="n">
        <v>132</v>
      </c>
      <c r="O574" t="n">
        <v>181</v>
      </c>
      <c r="R574" t="n">
        <v>1</v>
      </c>
      <c r="S574" t="n">
        <v>286</v>
      </c>
      <c r="T574" t="n">
        <v>147</v>
      </c>
      <c r="U574" t="n">
        <v>150</v>
      </c>
      <c r="V574" t="n">
        <v>1034</v>
      </c>
      <c r="W574" t="n">
        <v>2</v>
      </c>
    </row>
    <row r="575">
      <c r="A575" t="inlineStr">
        <is>
          <t>ضملت7046</t>
        </is>
      </c>
      <c r="B575" t="inlineStr">
        <is>
          <t>اختيارخ وبملت-1654-1405/07/22</t>
        </is>
      </c>
      <c r="C575" t="n">
        <v>898</v>
      </c>
      <c r="D575" t="n">
        <v>324570</v>
      </c>
      <c r="E575" s="1" t="n">
        <v>37138021000</v>
      </c>
      <c r="F575" t="n">
        <v>112</v>
      </c>
      <c r="G575" t="n">
        <v>140</v>
      </c>
      <c r="H575" t="n">
        <v>103</v>
      </c>
      <c r="I575" t="n">
        <v>-9</v>
      </c>
      <c r="J575" t="n">
        <v>-8.039999999999999</v>
      </c>
      <c r="K575" t="n">
        <v>114</v>
      </c>
      <c r="L575" t="n">
        <v>2</v>
      </c>
      <c r="M575" t="n">
        <v>1.79</v>
      </c>
      <c r="N575" t="n">
        <v>101</v>
      </c>
      <c r="O575" t="n">
        <v>145</v>
      </c>
      <c r="R575" t="n">
        <v>5</v>
      </c>
      <c r="S575" t="n">
        <v>1904</v>
      </c>
      <c r="T575" t="n">
        <v>101</v>
      </c>
      <c r="U575" t="n">
        <v>117</v>
      </c>
      <c r="V575" t="n">
        <v>1000</v>
      </c>
      <c r="W575" t="n">
        <v>1</v>
      </c>
    </row>
    <row r="576">
      <c r="A576" t="inlineStr">
        <is>
          <t>ضملت7047</t>
        </is>
      </c>
      <c r="B576" t="inlineStr">
        <is>
          <t>اختيارخ وبملت-1754-1405/07/22</t>
        </is>
      </c>
      <c r="C576" t="n">
        <v>293</v>
      </c>
      <c r="D576" t="n">
        <v>141472</v>
      </c>
      <c r="E576" s="1" t="n">
        <v>12224068000</v>
      </c>
      <c r="F576" t="n">
        <v>86</v>
      </c>
      <c r="G576" t="n">
        <v>125</v>
      </c>
      <c r="H576" t="n">
        <v>83</v>
      </c>
      <c r="I576" t="n">
        <v>-3</v>
      </c>
      <c r="J576" t="n">
        <v>-3.49</v>
      </c>
      <c r="K576" t="n">
        <v>86</v>
      </c>
      <c r="L576" t="n">
        <v>0</v>
      </c>
      <c r="M576" t="n">
        <v>0</v>
      </c>
      <c r="N576" t="n">
        <v>74</v>
      </c>
      <c r="O576" t="n">
        <v>125</v>
      </c>
      <c r="R576" t="n">
        <v>1</v>
      </c>
      <c r="S576" t="n">
        <v>1000</v>
      </c>
      <c r="T576" t="n">
        <v>81</v>
      </c>
      <c r="U576" t="n">
        <v>88</v>
      </c>
      <c r="V576" t="n">
        <v>2270</v>
      </c>
      <c r="W576" t="n">
        <v>3</v>
      </c>
    </row>
    <row r="577">
      <c r="A577" t="inlineStr">
        <is>
          <t>ضملت7048</t>
        </is>
      </c>
      <c r="B577" t="inlineStr">
        <is>
          <t>اختيارخ وبملت-1854-1405/07/22</t>
        </is>
      </c>
      <c r="C577" t="n">
        <v>514</v>
      </c>
      <c r="D577" t="n">
        <v>242157</v>
      </c>
      <c r="E577" s="1" t="n">
        <v>15913554000</v>
      </c>
      <c r="F577" t="n">
        <v>62</v>
      </c>
      <c r="G577" t="n">
        <v>57</v>
      </c>
      <c r="H577" t="n">
        <v>65</v>
      </c>
      <c r="I577" t="n">
        <v>3</v>
      </c>
      <c r="J577" t="n">
        <v>4.84</v>
      </c>
      <c r="K577" t="n">
        <v>66</v>
      </c>
      <c r="L577" t="n">
        <v>4</v>
      </c>
      <c r="M577" t="n">
        <v>6.45</v>
      </c>
      <c r="N577" t="n">
        <v>57</v>
      </c>
      <c r="O577" t="n">
        <v>73</v>
      </c>
      <c r="R577" t="n">
        <v>1</v>
      </c>
      <c r="S577" t="n">
        <v>460</v>
      </c>
      <c r="T577" t="n">
        <v>60</v>
      </c>
      <c r="U577" t="n">
        <v>67</v>
      </c>
      <c r="V577" t="n">
        <v>5500</v>
      </c>
      <c r="W577" t="n">
        <v>6</v>
      </c>
    </row>
    <row r="578">
      <c r="A578" t="inlineStr">
        <is>
          <t>ضملت8068</t>
        </is>
      </c>
      <c r="B578" t="inlineStr">
        <is>
          <t>اختيارخ وبملت-800-1405/08/20</t>
        </is>
      </c>
      <c r="C578" t="n">
        <v>98</v>
      </c>
      <c r="D578" t="n">
        <v>5523</v>
      </c>
      <c r="E578" s="1" t="n">
        <v>4126672000</v>
      </c>
      <c r="F578" t="n">
        <v>745</v>
      </c>
      <c r="G578" t="n">
        <v>834</v>
      </c>
      <c r="H578" t="n">
        <v>750</v>
      </c>
      <c r="I578" t="n">
        <v>5</v>
      </c>
      <c r="J578" t="n">
        <v>0.67</v>
      </c>
      <c r="K578" t="n">
        <v>747</v>
      </c>
      <c r="L578" t="n">
        <v>2</v>
      </c>
      <c r="M578" t="n">
        <v>0.27</v>
      </c>
      <c r="N578" t="n">
        <v>730</v>
      </c>
      <c r="O578" t="n">
        <v>834</v>
      </c>
      <c r="R578" t="n">
        <v>1</v>
      </c>
      <c r="S578" t="n">
        <v>2</v>
      </c>
      <c r="T578" t="n">
        <v>745</v>
      </c>
      <c r="U578" t="n">
        <v>766</v>
      </c>
      <c r="V578" t="n">
        <v>100</v>
      </c>
      <c r="W578" t="n">
        <v>1</v>
      </c>
    </row>
    <row r="579">
      <c r="A579" t="inlineStr">
        <is>
          <t>ضملت8069</t>
        </is>
      </c>
      <c r="B579" t="inlineStr">
        <is>
          <t>اختيارخ وبملت-900-1405/08/20</t>
        </is>
      </c>
      <c r="C579" t="n">
        <v>58</v>
      </c>
      <c r="D579" t="n">
        <v>4901</v>
      </c>
      <c r="E579" s="1" t="n">
        <v>3243759000</v>
      </c>
      <c r="F579" t="n">
        <v>654</v>
      </c>
      <c r="G579" t="n">
        <v>772</v>
      </c>
      <c r="H579" t="n">
        <v>690</v>
      </c>
      <c r="I579" t="n">
        <v>36</v>
      </c>
      <c r="J579" t="n">
        <v>5.5</v>
      </c>
      <c r="K579" t="n">
        <v>662</v>
      </c>
      <c r="L579" t="n">
        <v>8</v>
      </c>
      <c r="M579" t="n">
        <v>1.22</v>
      </c>
      <c r="N579" t="n">
        <v>643</v>
      </c>
      <c r="O579" t="n">
        <v>772</v>
      </c>
      <c r="R579" t="n">
        <v>1</v>
      </c>
      <c r="S579" t="n">
        <v>37</v>
      </c>
      <c r="T579" t="n">
        <v>650</v>
      </c>
      <c r="U579" t="n">
        <v>698</v>
      </c>
      <c r="V579" t="n">
        <v>1</v>
      </c>
      <c r="W579" t="n">
        <v>1</v>
      </c>
    </row>
    <row r="580">
      <c r="A580" t="inlineStr">
        <is>
          <t>ضملت8070</t>
        </is>
      </c>
      <c r="B580" t="inlineStr">
        <is>
          <t>اختيارخ وبملت-1000-1405/08/20</t>
        </is>
      </c>
      <c r="C580" t="n">
        <v>35</v>
      </c>
      <c r="D580" t="n">
        <v>1744</v>
      </c>
      <c r="E580" s="1" t="n">
        <v>1011642000</v>
      </c>
      <c r="F580" t="n">
        <v>573</v>
      </c>
      <c r="G580" t="n">
        <v>723</v>
      </c>
      <c r="H580" t="n">
        <v>590</v>
      </c>
      <c r="I580" t="n">
        <v>17</v>
      </c>
      <c r="J580" t="n">
        <v>2.97</v>
      </c>
      <c r="K580" t="n">
        <v>580</v>
      </c>
      <c r="L580" t="n">
        <v>7</v>
      </c>
      <c r="M580" t="n">
        <v>1.22</v>
      </c>
      <c r="N580" t="n">
        <v>557</v>
      </c>
      <c r="O580" t="n">
        <v>733</v>
      </c>
      <c r="R580" t="n">
        <v>1</v>
      </c>
      <c r="S580" t="n">
        <v>99</v>
      </c>
      <c r="T580" t="n">
        <v>553</v>
      </c>
      <c r="U580" t="n">
        <v>645</v>
      </c>
      <c r="V580" t="n">
        <v>1</v>
      </c>
      <c r="W580" t="n">
        <v>1</v>
      </c>
    </row>
    <row r="581">
      <c r="A581" t="inlineStr">
        <is>
          <t>ضملت8071</t>
        </is>
      </c>
      <c r="B581" t="inlineStr">
        <is>
          <t>اختيارخ وبملت-1100-1405/08/20</t>
        </is>
      </c>
      <c r="C581" t="n">
        <v>46</v>
      </c>
      <c r="D581" t="n">
        <v>2097</v>
      </c>
      <c r="E581" s="1" t="n">
        <v>1067142000</v>
      </c>
      <c r="F581" t="n">
        <v>425</v>
      </c>
      <c r="G581" t="n">
        <v>555</v>
      </c>
      <c r="H581" t="n">
        <v>490</v>
      </c>
      <c r="I581" t="n">
        <v>65</v>
      </c>
      <c r="J581" t="n">
        <v>15.29</v>
      </c>
      <c r="K581" t="n">
        <v>509</v>
      </c>
      <c r="L581" t="n">
        <v>84</v>
      </c>
      <c r="M581" t="n">
        <v>19.76</v>
      </c>
      <c r="N581" t="n">
        <v>470</v>
      </c>
      <c r="O581" t="n">
        <v>599</v>
      </c>
      <c r="R581" t="n">
        <v>1</v>
      </c>
      <c r="S581" t="n">
        <v>99</v>
      </c>
      <c r="T581" t="n">
        <v>446</v>
      </c>
      <c r="U581" t="n">
        <v>490</v>
      </c>
      <c r="V581" t="n">
        <v>15</v>
      </c>
      <c r="W581" t="n">
        <v>1</v>
      </c>
    </row>
    <row r="582">
      <c r="A582" t="inlineStr">
        <is>
          <t>ضملت8072</t>
        </is>
      </c>
      <c r="B582" t="inlineStr">
        <is>
          <t>اختيارخ وبملت-1200-1405/08/20</t>
        </is>
      </c>
      <c r="C582" t="n">
        <v>64</v>
      </c>
      <c r="D582" t="n">
        <v>7666</v>
      </c>
      <c r="E582" s="1" t="n">
        <v>3049161000</v>
      </c>
      <c r="F582" t="n">
        <v>386</v>
      </c>
      <c r="G582" t="n">
        <v>600</v>
      </c>
      <c r="H582" t="n">
        <v>449</v>
      </c>
      <c r="I582" t="n">
        <v>63</v>
      </c>
      <c r="J582" t="n">
        <v>16.32</v>
      </c>
      <c r="K582" t="n">
        <v>398</v>
      </c>
      <c r="L582" t="n">
        <v>12</v>
      </c>
      <c r="M582" t="n">
        <v>3.11</v>
      </c>
      <c r="N582" t="n">
        <v>360</v>
      </c>
      <c r="O582" t="n">
        <v>600</v>
      </c>
      <c r="R582" t="n">
        <v>1</v>
      </c>
      <c r="S582" t="n">
        <v>45</v>
      </c>
      <c r="T582" t="n">
        <v>398</v>
      </c>
      <c r="U582" t="n">
        <v>599</v>
      </c>
      <c r="V582" t="n">
        <v>99</v>
      </c>
      <c r="W582" t="n">
        <v>1</v>
      </c>
    </row>
    <row r="583">
      <c r="A583" t="inlineStr">
        <is>
          <t>ضملت8073</t>
        </is>
      </c>
      <c r="B583" t="inlineStr">
        <is>
          <t>اختيارخ وبملت-1300-1405/08/20</t>
        </is>
      </c>
      <c r="C583" t="n">
        <v>381</v>
      </c>
      <c r="D583" t="n">
        <v>116467</v>
      </c>
      <c r="E583" s="1" t="n">
        <v>40289136000</v>
      </c>
      <c r="F583" t="n">
        <v>350</v>
      </c>
      <c r="G583" t="n">
        <v>430</v>
      </c>
      <c r="H583" t="n">
        <v>370</v>
      </c>
      <c r="I583" t="n">
        <v>20</v>
      </c>
      <c r="J583" t="n">
        <v>5.71</v>
      </c>
      <c r="K583" t="n">
        <v>346</v>
      </c>
      <c r="L583" t="n">
        <v>-4</v>
      </c>
      <c r="M583" t="n">
        <v>-1.14</v>
      </c>
      <c r="N583" t="n">
        <v>325</v>
      </c>
      <c r="O583" t="n">
        <v>444</v>
      </c>
      <c r="R583" t="n">
        <v>1</v>
      </c>
      <c r="S583" t="n">
        <v>10</v>
      </c>
      <c r="T583" t="n">
        <v>333</v>
      </c>
      <c r="U583" t="n">
        <v>377</v>
      </c>
      <c r="V583" t="n">
        <v>100</v>
      </c>
      <c r="W583" t="n">
        <v>1</v>
      </c>
    </row>
    <row r="584">
      <c r="A584" t="inlineStr">
        <is>
          <t>ضملت8074</t>
        </is>
      </c>
      <c r="B584" t="inlineStr">
        <is>
          <t>اختيارخ وبملت-1400-1405/08/20</t>
        </is>
      </c>
      <c r="C584" t="n">
        <v>302</v>
      </c>
      <c r="D584" t="n">
        <v>80321</v>
      </c>
      <c r="E584" s="1" t="n">
        <v>28094613000</v>
      </c>
      <c r="F584" t="n">
        <v>293</v>
      </c>
      <c r="G584" t="n">
        <v>600</v>
      </c>
      <c r="H584" t="n">
        <v>310</v>
      </c>
      <c r="I584" t="n">
        <v>17</v>
      </c>
      <c r="J584" t="n">
        <v>5.8</v>
      </c>
      <c r="K584" t="n">
        <v>350</v>
      </c>
      <c r="L584" t="n">
        <v>57</v>
      </c>
      <c r="M584" t="n">
        <v>19.45</v>
      </c>
      <c r="N584" t="n">
        <v>281</v>
      </c>
      <c r="O584" t="n">
        <v>601</v>
      </c>
      <c r="R584" t="n">
        <v>15</v>
      </c>
      <c r="S584" t="n">
        <v>15000</v>
      </c>
      <c r="T584" t="n">
        <v>305</v>
      </c>
      <c r="U584" t="n">
        <v>340</v>
      </c>
      <c r="V584" t="n">
        <v>1200</v>
      </c>
      <c r="W584" t="n">
        <v>2</v>
      </c>
    </row>
    <row r="585">
      <c r="A585" t="inlineStr">
        <is>
          <t>ضملت8075</t>
        </is>
      </c>
      <c r="B585" t="inlineStr">
        <is>
          <t>اختيارخ وبملت-1500-1405/08/20</t>
        </is>
      </c>
      <c r="C585" t="n">
        <v>218</v>
      </c>
      <c r="D585" t="n">
        <v>45056</v>
      </c>
      <c r="E585" s="1" t="n">
        <v>10150892000</v>
      </c>
      <c r="F585" t="n">
        <v>230</v>
      </c>
      <c r="G585" t="n">
        <v>214</v>
      </c>
      <c r="H585" t="n">
        <v>253</v>
      </c>
      <c r="I585" t="n">
        <v>23</v>
      </c>
      <c r="J585" t="n">
        <v>10</v>
      </c>
      <c r="K585" t="n">
        <v>225</v>
      </c>
      <c r="L585" t="n">
        <v>-5</v>
      </c>
      <c r="M585" t="n">
        <v>-2.17</v>
      </c>
      <c r="N585" t="n">
        <v>181</v>
      </c>
      <c r="O585" t="n">
        <v>290</v>
      </c>
      <c r="R585" t="n">
        <v>1</v>
      </c>
      <c r="S585" t="n">
        <v>1000</v>
      </c>
      <c r="T585" t="n">
        <v>259</v>
      </c>
      <c r="U585" t="n">
        <v>289</v>
      </c>
      <c r="V585" t="n">
        <v>99</v>
      </c>
      <c r="W585" t="n">
        <v>1</v>
      </c>
    </row>
    <row r="586">
      <c r="A586" t="inlineStr">
        <is>
          <t>ضملت8076</t>
        </is>
      </c>
      <c r="B586" t="inlineStr">
        <is>
          <t>اختيارخ وبملت-1600-1405/08/20</t>
        </is>
      </c>
      <c r="C586" t="n">
        <v>63</v>
      </c>
      <c r="D586" t="n">
        <v>9981</v>
      </c>
      <c r="E586" s="1" t="n">
        <v>2196835000</v>
      </c>
      <c r="F586" t="n">
        <v>221</v>
      </c>
      <c r="G586" t="n">
        <v>240</v>
      </c>
      <c r="H586" t="n">
        <v>230</v>
      </c>
      <c r="I586" t="n">
        <v>9</v>
      </c>
      <c r="J586" t="n">
        <v>4.07</v>
      </c>
      <c r="K586" t="n">
        <v>220</v>
      </c>
      <c r="L586" t="n">
        <v>-1</v>
      </c>
      <c r="M586" t="n">
        <v>-0.45</v>
      </c>
      <c r="N586" t="n">
        <v>195</v>
      </c>
      <c r="O586" t="n">
        <v>299</v>
      </c>
      <c r="R586" t="n">
        <v>1</v>
      </c>
      <c r="S586" t="n">
        <v>30</v>
      </c>
      <c r="T586" t="n">
        <v>194</v>
      </c>
      <c r="U586" t="n">
        <v>251</v>
      </c>
      <c r="V586" t="n">
        <v>99</v>
      </c>
      <c r="W586" t="n">
        <v>1</v>
      </c>
    </row>
    <row r="587">
      <c r="A587" t="inlineStr">
        <is>
          <t>ضملت8077</t>
        </is>
      </c>
      <c r="B587" t="inlineStr">
        <is>
          <t>اختيارخ وبملت-1700-1405/08/20</t>
        </is>
      </c>
      <c r="C587" t="n">
        <v>46</v>
      </c>
      <c r="D587" t="n">
        <v>8779</v>
      </c>
      <c r="E587" s="1" t="n">
        <v>1548090000</v>
      </c>
      <c r="F587" t="n">
        <v>181</v>
      </c>
      <c r="G587" t="n">
        <v>146</v>
      </c>
      <c r="H587" t="n">
        <v>161</v>
      </c>
      <c r="I587" t="n">
        <v>-20</v>
      </c>
      <c r="J587" t="n">
        <v>-11.05</v>
      </c>
      <c r="K587" t="n">
        <v>176</v>
      </c>
      <c r="L587" t="n">
        <v>-5</v>
      </c>
      <c r="M587" t="n">
        <v>-2.76</v>
      </c>
      <c r="N587" t="n">
        <v>146</v>
      </c>
      <c r="O587" t="n">
        <v>195</v>
      </c>
      <c r="R587" t="n">
        <v>1</v>
      </c>
      <c r="S587" t="n">
        <v>100</v>
      </c>
      <c r="T587" t="n">
        <v>160</v>
      </c>
      <c r="U587" t="n">
        <v>300</v>
      </c>
      <c r="V587" t="n">
        <v>1987</v>
      </c>
      <c r="W587" t="n">
        <v>2</v>
      </c>
    </row>
    <row r="588">
      <c r="A588" t="inlineStr">
        <is>
          <t>ضملت8078</t>
        </is>
      </c>
      <c r="B588" t="inlineStr">
        <is>
          <t>اختيارخ وبملت-1800-1405/08/20</t>
        </is>
      </c>
      <c r="C588" t="n">
        <v>12</v>
      </c>
      <c r="D588" t="n">
        <v>308</v>
      </c>
      <c r="E588" s="1" t="n">
        <v>37042000</v>
      </c>
      <c r="F588" t="n">
        <v>134</v>
      </c>
      <c r="G588" t="n">
        <v>110</v>
      </c>
      <c r="H588" t="n">
        <v>150</v>
      </c>
      <c r="I588" t="n">
        <v>16</v>
      </c>
      <c r="J588" t="n">
        <v>11.94</v>
      </c>
      <c r="K588" t="n">
        <v>120</v>
      </c>
      <c r="L588" t="n">
        <v>-14</v>
      </c>
      <c r="M588" t="n">
        <v>-10.45</v>
      </c>
      <c r="N588" t="n">
        <v>110</v>
      </c>
      <c r="O588" t="n">
        <v>194</v>
      </c>
      <c r="R588" t="n">
        <v>1</v>
      </c>
      <c r="S588" t="n">
        <v>1000</v>
      </c>
      <c r="T588" t="n">
        <v>99</v>
      </c>
      <c r="U588" t="n">
        <v>150</v>
      </c>
      <c r="V588" t="n">
        <v>999</v>
      </c>
      <c r="W588" t="n">
        <v>1</v>
      </c>
    </row>
    <row r="589">
      <c r="A589" t="inlineStr">
        <is>
          <t>ضملت8079</t>
        </is>
      </c>
      <c r="B589" t="inlineStr">
        <is>
          <t>اختيارخ وبملت-1900-1405/08/20</t>
        </is>
      </c>
      <c r="C589" t="n">
        <v>23</v>
      </c>
      <c r="D589" t="n">
        <v>10737</v>
      </c>
      <c r="E589" s="1" t="n">
        <v>1000665000</v>
      </c>
      <c r="F589" t="n">
        <v>100</v>
      </c>
      <c r="G589" t="n">
        <v>95</v>
      </c>
      <c r="H589" t="n">
        <v>100</v>
      </c>
      <c r="I589" t="n">
        <v>0</v>
      </c>
      <c r="J589" t="n">
        <v>0</v>
      </c>
      <c r="K589" t="n">
        <v>93</v>
      </c>
      <c r="L589" t="n">
        <v>-7</v>
      </c>
      <c r="M589" t="n">
        <v>-7</v>
      </c>
      <c r="N589" t="n">
        <v>86</v>
      </c>
      <c r="O589" t="n">
        <v>100</v>
      </c>
      <c r="R589" t="n">
        <v>1</v>
      </c>
      <c r="S589" t="n">
        <v>238</v>
      </c>
      <c r="T589" t="n">
        <v>92</v>
      </c>
      <c r="U589" t="n">
        <v>119</v>
      </c>
      <c r="V589" t="n">
        <v>1</v>
      </c>
      <c r="W589" t="n">
        <v>1</v>
      </c>
    </row>
    <row r="590">
      <c r="A590" t="inlineStr">
        <is>
          <t>ضملت8080</t>
        </is>
      </c>
      <c r="B590" t="inlineStr">
        <is>
          <t>اختيارخ وبملت-2000-1405/08/20</t>
        </is>
      </c>
      <c r="C590" t="n">
        <v>121</v>
      </c>
      <c r="D590" t="n">
        <v>28490</v>
      </c>
      <c r="E590" s="1" t="n">
        <v>2254570000</v>
      </c>
      <c r="F590" t="n">
        <v>76</v>
      </c>
      <c r="G590" t="n">
        <v>74</v>
      </c>
      <c r="H590" t="n">
        <v>84</v>
      </c>
      <c r="I590" t="n">
        <v>8</v>
      </c>
      <c r="J590" t="n">
        <v>10.53</v>
      </c>
      <c r="K590" t="n">
        <v>79</v>
      </c>
      <c r="L590" t="n">
        <v>3</v>
      </c>
      <c r="M590" t="n">
        <v>3.95</v>
      </c>
      <c r="N590" t="n">
        <v>73</v>
      </c>
      <c r="O590" t="n">
        <v>92</v>
      </c>
      <c r="R590" t="n">
        <v>1</v>
      </c>
      <c r="S590" t="n">
        <v>223</v>
      </c>
      <c r="T590" t="n">
        <v>81</v>
      </c>
      <c r="U590" t="n">
        <v>84</v>
      </c>
      <c r="V590" t="n">
        <v>165</v>
      </c>
      <c r="W590" t="n">
        <v>1</v>
      </c>
    </row>
    <row r="591">
      <c r="A591" t="inlineStr">
        <is>
          <t>ضصاد7035</t>
        </is>
      </c>
      <c r="B591" t="inlineStr">
        <is>
          <t>اختيارخ وبصادر-380-1405/07/22</t>
        </is>
      </c>
      <c r="C591" t="n">
        <v>6</v>
      </c>
      <c r="D591" t="n">
        <v>112</v>
      </c>
      <c r="E591" s="1" t="n">
        <v>69944000</v>
      </c>
      <c r="F591" t="n">
        <v>653</v>
      </c>
      <c r="G591" t="n">
        <v>600</v>
      </c>
      <c r="H591" t="n">
        <v>649</v>
      </c>
      <c r="I591" t="n">
        <v>-4</v>
      </c>
      <c r="J591" t="n">
        <v>-0.61</v>
      </c>
      <c r="K591" t="n">
        <v>624</v>
      </c>
      <c r="L591" t="n">
        <v>-29</v>
      </c>
      <c r="M591" t="n">
        <v>-4.44</v>
      </c>
      <c r="N591" t="n">
        <v>600</v>
      </c>
      <c r="O591" t="n">
        <v>649</v>
      </c>
      <c r="R591" t="n">
        <v>1</v>
      </c>
      <c r="S591" t="n">
        <v>5</v>
      </c>
      <c r="T591" t="n">
        <v>550</v>
      </c>
      <c r="U591" t="n">
        <v>649</v>
      </c>
      <c r="V591" t="n">
        <v>200</v>
      </c>
      <c r="W591" t="n">
        <v>1</v>
      </c>
    </row>
    <row r="592">
      <c r="A592" t="inlineStr">
        <is>
          <t>ضصاد7036</t>
        </is>
      </c>
      <c r="B592" t="inlineStr">
        <is>
          <t>اختيارخ وبصادر-400-1405/07/22</t>
        </is>
      </c>
      <c r="C592" t="n">
        <v>5</v>
      </c>
      <c r="D592" t="n">
        <v>133</v>
      </c>
      <c r="E592" s="1" t="n">
        <v>93615000</v>
      </c>
      <c r="F592" t="n">
        <v>600</v>
      </c>
      <c r="G592" t="n">
        <v>555</v>
      </c>
      <c r="H592" t="n">
        <v>580</v>
      </c>
      <c r="I592" t="n">
        <v>-20</v>
      </c>
      <c r="J592" t="n">
        <v>-3.33</v>
      </c>
      <c r="K592" t="n">
        <v>704</v>
      </c>
      <c r="L592" t="n">
        <v>104</v>
      </c>
      <c r="M592" t="n">
        <v>17.33</v>
      </c>
      <c r="N592" t="n">
        <v>555</v>
      </c>
      <c r="O592" t="n">
        <v>747</v>
      </c>
      <c r="R592" t="n">
        <v>1</v>
      </c>
      <c r="S592" t="n">
        <v>2</v>
      </c>
      <c r="T592" t="n">
        <v>560</v>
      </c>
      <c r="U592" t="n">
        <v>700</v>
      </c>
      <c r="V592" t="n">
        <v>3</v>
      </c>
      <c r="W592" t="n">
        <v>1</v>
      </c>
    </row>
    <row r="593">
      <c r="A593" t="inlineStr">
        <is>
          <t>ضصاد7037</t>
        </is>
      </c>
      <c r="B593" t="inlineStr">
        <is>
          <t>اختيارخ وبصادر-450-1405/07/22</t>
        </is>
      </c>
      <c r="C593" t="n">
        <v>23</v>
      </c>
      <c r="D593" t="n">
        <v>1500</v>
      </c>
      <c r="E593" s="1" t="n">
        <v>803095000</v>
      </c>
      <c r="F593" t="n">
        <v>535</v>
      </c>
      <c r="G593" t="n">
        <v>500</v>
      </c>
      <c r="H593" t="n">
        <v>540</v>
      </c>
      <c r="I593" t="n">
        <v>5</v>
      </c>
      <c r="J593" t="n">
        <v>0.93</v>
      </c>
      <c r="K593" t="n">
        <v>535</v>
      </c>
      <c r="L593" t="n">
        <v>0</v>
      </c>
      <c r="M593" t="n">
        <v>0</v>
      </c>
      <c r="N593" t="n">
        <v>500</v>
      </c>
      <c r="O593" t="n">
        <v>545</v>
      </c>
      <c r="R593" t="n">
        <v>1</v>
      </c>
      <c r="S593" t="n">
        <v>10</v>
      </c>
      <c r="T593" t="n">
        <v>535</v>
      </c>
      <c r="U593" t="n">
        <v>679</v>
      </c>
      <c r="V593" t="n">
        <v>20</v>
      </c>
      <c r="W593" t="n">
        <v>1</v>
      </c>
    </row>
    <row r="594">
      <c r="A594" t="inlineStr">
        <is>
          <t>ضصاد7039</t>
        </is>
      </c>
      <c r="B594" t="inlineStr">
        <is>
          <t>اختيارخ وبصادر-550-1405/07/22</t>
        </is>
      </c>
      <c r="C594" t="n">
        <v>6</v>
      </c>
      <c r="D594" t="n">
        <v>448</v>
      </c>
      <c r="E594" s="1" t="n">
        <v>190414000</v>
      </c>
      <c r="F594" t="n">
        <v>383</v>
      </c>
      <c r="G594" t="n">
        <v>400</v>
      </c>
      <c r="H594" t="n">
        <v>441</v>
      </c>
      <c r="I594" t="n">
        <v>58</v>
      </c>
      <c r="J594" t="n">
        <v>15.14</v>
      </c>
      <c r="K594" t="n">
        <v>425</v>
      </c>
      <c r="L594" t="n">
        <v>42</v>
      </c>
      <c r="M594" t="n">
        <v>10.97</v>
      </c>
      <c r="N594" t="n">
        <v>400</v>
      </c>
      <c r="O594" t="n">
        <v>539</v>
      </c>
      <c r="R594" t="n">
        <v>1</v>
      </c>
      <c r="S594" t="n">
        <v>10</v>
      </c>
      <c r="T594" t="n">
        <v>220</v>
      </c>
      <c r="U594" t="n">
        <v>1000</v>
      </c>
      <c r="V594" t="n">
        <v>428</v>
      </c>
      <c r="W594" t="n">
        <v>1</v>
      </c>
    </row>
    <row r="595">
      <c r="A595" t="inlineStr">
        <is>
          <t>ضصاد7041</t>
        </is>
      </c>
      <c r="B595" t="inlineStr">
        <is>
          <t>اختيارخ وبصادر-650-1405/07/22</t>
        </is>
      </c>
      <c r="C595" t="n">
        <v>10</v>
      </c>
      <c r="D595" t="n">
        <v>544</v>
      </c>
      <c r="E595" s="1" t="n">
        <v>195073000</v>
      </c>
      <c r="F595" t="n">
        <v>365</v>
      </c>
      <c r="G595" t="n">
        <v>350</v>
      </c>
      <c r="H595" t="n">
        <v>330</v>
      </c>
      <c r="I595" t="n">
        <v>-35</v>
      </c>
      <c r="J595" t="n">
        <v>-9.59</v>
      </c>
      <c r="K595" t="n">
        <v>359</v>
      </c>
      <c r="L595" t="n">
        <v>-6</v>
      </c>
      <c r="M595" t="n">
        <v>-1.64</v>
      </c>
      <c r="N595" t="n">
        <v>320</v>
      </c>
      <c r="O595" t="n">
        <v>361</v>
      </c>
      <c r="R595" t="n">
        <v>1</v>
      </c>
      <c r="S595" t="n">
        <v>100</v>
      </c>
      <c r="T595" t="n">
        <v>1</v>
      </c>
      <c r="U595" t="n">
        <v>418</v>
      </c>
      <c r="V595" t="n">
        <v>110</v>
      </c>
      <c r="W595" t="n">
        <v>1</v>
      </c>
    </row>
    <row r="596">
      <c r="A596" t="inlineStr">
        <is>
          <t>ضصاد7042</t>
        </is>
      </c>
      <c r="B596" t="inlineStr">
        <is>
          <t>اختيارخ وبصادر-700-1405/07/22</t>
        </is>
      </c>
      <c r="C596" t="n">
        <v>171</v>
      </c>
      <c r="D596" t="n">
        <v>31126</v>
      </c>
      <c r="E596" s="1" t="n">
        <v>9692342000</v>
      </c>
      <c r="F596" t="n">
        <v>308</v>
      </c>
      <c r="G596" t="n">
        <v>330</v>
      </c>
      <c r="H596" t="n">
        <v>314</v>
      </c>
      <c r="I596" t="n">
        <v>6</v>
      </c>
      <c r="J596" t="n">
        <v>1.95</v>
      </c>
      <c r="K596" t="n">
        <v>311</v>
      </c>
      <c r="L596" t="n">
        <v>3</v>
      </c>
      <c r="M596" t="n">
        <v>0.97</v>
      </c>
      <c r="N596" t="n">
        <v>289</v>
      </c>
      <c r="O596" t="n">
        <v>335</v>
      </c>
      <c r="R596" t="n">
        <v>1</v>
      </c>
      <c r="S596" t="n">
        <v>900</v>
      </c>
      <c r="T596" t="n">
        <v>293</v>
      </c>
      <c r="U596" t="n">
        <v>314</v>
      </c>
      <c r="V596" t="n">
        <v>374</v>
      </c>
      <c r="W596" t="n">
        <v>1</v>
      </c>
    </row>
    <row r="597">
      <c r="A597" t="inlineStr">
        <is>
          <t>ضصاد7043</t>
        </is>
      </c>
      <c r="B597" t="inlineStr">
        <is>
          <t>اختيارخ وبصادر-750-1405/07/22</t>
        </is>
      </c>
      <c r="C597" t="n">
        <v>131</v>
      </c>
      <c r="D597" t="n">
        <v>24814</v>
      </c>
      <c r="E597" s="1" t="n">
        <v>6403699000</v>
      </c>
      <c r="F597" t="n">
        <v>266</v>
      </c>
      <c r="G597" t="n">
        <v>340</v>
      </c>
      <c r="H597" t="n">
        <v>270</v>
      </c>
      <c r="I597" t="n">
        <v>4</v>
      </c>
      <c r="J597" t="n">
        <v>1.5</v>
      </c>
      <c r="K597" t="n">
        <v>258</v>
      </c>
      <c r="L597" t="n">
        <v>-8</v>
      </c>
      <c r="M597" t="n">
        <v>-3.01</v>
      </c>
      <c r="N597" t="n">
        <v>238</v>
      </c>
      <c r="O597" t="n">
        <v>340</v>
      </c>
      <c r="R597" t="n">
        <v>1</v>
      </c>
      <c r="S597" t="n">
        <v>4</v>
      </c>
      <c r="T597" t="n">
        <v>261</v>
      </c>
      <c r="U597" t="n">
        <v>285</v>
      </c>
      <c r="V597" t="n">
        <v>199</v>
      </c>
      <c r="W597" t="n">
        <v>1</v>
      </c>
    </row>
    <row r="598">
      <c r="A598" t="inlineStr">
        <is>
          <t>ضصاد7044</t>
        </is>
      </c>
      <c r="B598" t="inlineStr">
        <is>
          <t>اختيارخ وبصادر-800-1405/07/22</t>
        </is>
      </c>
      <c r="C598" t="n">
        <v>238</v>
      </c>
      <c r="D598" t="n">
        <v>46855</v>
      </c>
      <c r="E598" s="1" t="n">
        <v>10855961000</v>
      </c>
      <c r="F598" t="n">
        <v>233</v>
      </c>
      <c r="G598" t="n">
        <v>241</v>
      </c>
      <c r="H598" t="n">
        <v>231</v>
      </c>
      <c r="I598" t="n">
        <v>-2</v>
      </c>
      <c r="J598" t="n">
        <v>-0.86</v>
      </c>
      <c r="K598" t="n">
        <v>232</v>
      </c>
      <c r="L598" t="n">
        <v>-1</v>
      </c>
      <c r="M598" t="n">
        <v>-0.43</v>
      </c>
      <c r="N598" t="n">
        <v>210</v>
      </c>
      <c r="O598" t="n">
        <v>250</v>
      </c>
      <c r="R598" t="n">
        <v>2</v>
      </c>
      <c r="S598" t="n">
        <v>1558</v>
      </c>
      <c r="T598" t="n">
        <v>219</v>
      </c>
      <c r="U598" t="n">
        <v>255</v>
      </c>
      <c r="V598" t="n">
        <v>500</v>
      </c>
      <c r="W598" t="n">
        <v>1</v>
      </c>
    </row>
    <row r="599">
      <c r="A599" t="inlineStr">
        <is>
          <t>ضصاد7045</t>
        </is>
      </c>
      <c r="B599" t="inlineStr">
        <is>
          <t>اختيارخ وبصادر-900-1405/07/22</t>
        </is>
      </c>
      <c r="C599" t="n">
        <v>301</v>
      </c>
      <c r="D599" t="n">
        <v>82966</v>
      </c>
      <c r="E599" s="1" t="n">
        <v>13644030000</v>
      </c>
      <c r="F599" t="n">
        <v>176</v>
      </c>
      <c r="G599" t="n">
        <v>171</v>
      </c>
      <c r="H599" t="n">
        <v>167</v>
      </c>
      <c r="I599" t="n">
        <v>-9</v>
      </c>
      <c r="J599" t="n">
        <v>-5.11</v>
      </c>
      <c r="K599" t="n">
        <v>164</v>
      </c>
      <c r="L599" t="n">
        <v>-12</v>
      </c>
      <c r="M599" t="n">
        <v>-6.82</v>
      </c>
      <c r="N599" t="n">
        <v>144</v>
      </c>
      <c r="O599" t="n">
        <v>200</v>
      </c>
      <c r="R599" t="n">
        <v>1</v>
      </c>
      <c r="S599" t="n">
        <v>100</v>
      </c>
      <c r="T599" t="n">
        <v>161</v>
      </c>
      <c r="U599" t="n">
        <v>178</v>
      </c>
      <c r="V599" t="n">
        <v>1000</v>
      </c>
      <c r="W599" t="n">
        <v>1</v>
      </c>
    </row>
    <row r="600">
      <c r="A600" t="inlineStr">
        <is>
          <t>ضصاد7046</t>
        </is>
      </c>
      <c r="B600" t="inlineStr">
        <is>
          <t>اختيارخ وبصادر-1000-1405/07/22</t>
        </is>
      </c>
      <c r="C600" t="n">
        <v>241</v>
      </c>
      <c r="D600" t="n">
        <v>63701</v>
      </c>
      <c r="E600" s="1" t="n">
        <v>7885605000</v>
      </c>
      <c r="F600" t="n">
        <v>135</v>
      </c>
      <c r="G600" t="n">
        <v>190</v>
      </c>
      <c r="H600" t="n">
        <v>130</v>
      </c>
      <c r="I600" t="n">
        <v>-5</v>
      </c>
      <c r="J600" t="n">
        <v>-3.7</v>
      </c>
      <c r="K600" t="n">
        <v>124</v>
      </c>
      <c r="L600" t="n">
        <v>-11</v>
      </c>
      <c r="M600" t="n">
        <v>-8.15</v>
      </c>
      <c r="N600" t="n">
        <v>100</v>
      </c>
      <c r="O600" t="n">
        <v>190</v>
      </c>
      <c r="R600" t="n">
        <v>2</v>
      </c>
      <c r="S600" t="n">
        <v>340</v>
      </c>
      <c r="T600" t="n">
        <v>129</v>
      </c>
      <c r="U600" t="n">
        <v>135</v>
      </c>
      <c r="V600" t="n">
        <v>1000</v>
      </c>
      <c r="W600" t="n">
        <v>1</v>
      </c>
    </row>
    <row r="601">
      <c r="A601" t="inlineStr">
        <is>
          <t>ضصاد9036</t>
        </is>
      </c>
      <c r="B601" t="inlineStr">
        <is>
          <t>اختيارخ وبصادر-500-1405/09/18</t>
        </is>
      </c>
      <c r="C601" t="n">
        <v>2</v>
      </c>
      <c r="D601" t="n">
        <v>10</v>
      </c>
      <c r="E601" s="1" t="n">
        <v>6140000</v>
      </c>
      <c r="F601" t="n">
        <v>670</v>
      </c>
      <c r="G601" t="n">
        <v>670</v>
      </c>
      <c r="H601" t="n">
        <v>600</v>
      </c>
      <c r="I601" t="n">
        <v>-70</v>
      </c>
      <c r="J601" t="n">
        <v>-10.45</v>
      </c>
      <c r="K601" t="n">
        <v>614</v>
      </c>
      <c r="L601" t="n">
        <v>-56</v>
      </c>
      <c r="M601" t="n">
        <v>-8.359999999999999</v>
      </c>
      <c r="N601" t="n">
        <v>600</v>
      </c>
      <c r="O601" t="n">
        <v>670</v>
      </c>
      <c r="R601" t="n">
        <v>1</v>
      </c>
      <c r="S601" t="n">
        <v>1000</v>
      </c>
      <c r="T601" t="n">
        <v>501</v>
      </c>
      <c r="U601" t="n">
        <v>0</v>
      </c>
      <c r="V601" t="n">
        <v>0</v>
      </c>
      <c r="W601" t="n">
        <v>0</v>
      </c>
    </row>
    <row r="602">
      <c r="A602" t="inlineStr">
        <is>
          <t>ضصاد9042</t>
        </is>
      </c>
      <c r="B602" t="inlineStr">
        <is>
          <t>اختيارخ وبصادر-800-1405/09/18</t>
        </is>
      </c>
      <c r="C602" t="n">
        <v>2</v>
      </c>
      <c r="D602" t="n">
        <v>1027</v>
      </c>
      <c r="E602" s="1" t="n">
        <v>310800000</v>
      </c>
      <c r="F602" t="n">
        <v>330</v>
      </c>
      <c r="G602" t="n">
        <v>400</v>
      </c>
      <c r="H602" t="n">
        <v>300</v>
      </c>
      <c r="I602" t="n">
        <v>-30</v>
      </c>
      <c r="J602" t="n">
        <v>-9.09</v>
      </c>
      <c r="K602" t="n">
        <v>303</v>
      </c>
      <c r="L602" t="n">
        <v>-27</v>
      </c>
      <c r="M602" t="n">
        <v>-8.18</v>
      </c>
      <c r="N602" t="n">
        <v>300</v>
      </c>
      <c r="O602" t="n">
        <v>400</v>
      </c>
      <c r="R602" t="n">
        <v>1</v>
      </c>
      <c r="S602" t="n">
        <v>100</v>
      </c>
      <c r="T602" t="n">
        <v>1</v>
      </c>
      <c r="U602" t="n">
        <v>0</v>
      </c>
      <c r="V602" t="n">
        <v>0</v>
      </c>
      <c r="W602" t="n">
        <v>0</v>
      </c>
    </row>
    <row r="603">
      <c r="A603" t="inlineStr">
        <is>
          <t>ضصاد9043</t>
        </is>
      </c>
      <c r="B603" t="inlineStr">
        <is>
          <t>اختيارخ وبصادر-900-1405/09/18</t>
        </is>
      </c>
      <c r="C603" t="n">
        <v>76</v>
      </c>
      <c r="D603" t="n">
        <v>33562</v>
      </c>
      <c r="E603" s="1" t="n">
        <v>9084483000</v>
      </c>
      <c r="F603" t="n">
        <v>297</v>
      </c>
      <c r="G603" t="n">
        <v>244</v>
      </c>
      <c r="H603" t="n">
        <v>250</v>
      </c>
      <c r="I603" t="n">
        <v>-47</v>
      </c>
      <c r="J603" t="n">
        <v>-15.82</v>
      </c>
      <c r="K603" t="n">
        <v>271</v>
      </c>
      <c r="L603" t="n">
        <v>-26</v>
      </c>
      <c r="M603" t="n">
        <v>-8.75</v>
      </c>
      <c r="N603" t="n">
        <v>230</v>
      </c>
      <c r="O603" t="n">
        <v>319</v>
      </c>
      <c r="R603" t="n">
        <v>1</v>
      </c>
      <c r="S603" t="n">
        <v>30</v>
      </c>
      <c r="T603" t="n">
        <v>247</v>
      </c>
      <c r="U603" t="n">
        <v>360</v>
      </c>
      <c r="V603" t="n">
        <v>959</v>
      </c>
      <c r="W603" t="n">
        <v>1</v>
      </c>
    </row>
    <row r="604">
      <c r="A604" t="inlineStr">
        <is>
          <t>ضصاد9045</t>
        </is>
      </c>
      <c r="B604" t="inlineStr">
        <is>
          <t>اختيارخ وبصادر-1100-1405/09/18</t>
        </is>
      </c>
      <c r="C604" t="n">
        <v>1</v>
      </c>
      <c r="D604" t="n">
        <v>1</v>
      </c>
      <c r="E604" s="1" t="n">
        <v>102000</v>
      </c>
      <c r="F604" t="n">
        <v>150</v>
      </c>
      <c r="G604" t="n">
        <v>102</v>
      </c>
      <c r="H604" t="n">
        <v>102</v>
      </c>
      <c r="I604" t="n">
        <v>-48</v>
      </c>
      <c r="J604" t="n">
        <v>-32</v>
      </c>
      <c r="K604" t="n">
        <v>102</v>
      </c>
      <c r="L604" t="n">
        <v>-48</v>
      </c>
      <c r="M604" t="n">
        <v>-32</v>
      </c>
      <c r="N604" t="n">
        <v>102</v>
      </c>
      <c r="O604" t="n">
        <v>102</v>
      </c>
      <c r="R604" t="n">
        <v>1</v>
      </c>
      <c r="S604" t="n">
        <v>400</v>
      </c>
      <c r="T604" t="n">
        <v>125</v>
      </c>
      <c r="U604" t="n">
        <v>0</v>
      </c>
      <c r="V604" t="n">
        <v>0</v>
      </c>
      <c r="W604" t="n">
        <v>0</v>
      </c>
    </row>
    <row r="605">
      <c r="A605" t="inlineStr">
        <is>
          <t>ضصاد7047</t>
        </is>
      </c>
      <c r="B605" t="inlineStr">
        <is>
          <t>اختيارخ وبصادر-1100-1405/07/22</t>
        </is>
      </c>
      <c r="C605" t="n">
        <v>108</v>
      </c>
      <c r="D605" t="n">
        <v>31344</v>
      </c>
      <c r="E605" s="1" t="n">
        <v>2906110000</v>
      </c>
      <c r="F605" t="n">
        <v>110</v>
      </c>
      <c r="G605" t="n">
        <v>99</v>
      </c>
      <c r="H605" t="n">
        <v>90</v>
      </c>
      <c r="I605" t="n">
        <v>-20</v>
      </c>
      <c r="J605" t="n">
        <v>-18.18</v>
      </c>
      <c r="K605" t="n">
        <v>93</v>
      </c>
      <c r="L605" t="n">
        <v>-17</v>
      </c>
      <c r="M605" t="n">
        <v>-15.45</v>
      </c>
      <c r="N605" t="n">
        <v>79</v>
      </c>
      <c r="O605" t="n">
        <v>139</v>
      </c>
      <c r="R605" t="n">
        <v>1</v>
      </c>
      <c r="S605" t="n">
        <v>50</v>
      </c>
      <c r="T605" t="n">
        <v>77</v>
      </c>
      <c r="U605" t="n">
        <v>96</v>
      </c>
      <c r="V605" t="n">
        <v>1000</v>
      </c>
      <c r="W605" t="n">
        <v>1</v>
      </c>
    </row>
    <row r="606">
      <c r="A606" t="inlineStr">
        <is>
          <t>ضصاد7048</t>
        </is>
      </c>
      <c r="B606" t="inlineStr">
        <is>
          <t>اختيارخ وبصادر-1200-1405/07/22</t>
        </is>
      </c>
      <c r="C606" t="n">
        <v>334</v>
      </c>
      <c r="D606" t="n">
        <v>126384</v>
      </c>
      <c r="E606" s="1" t="n">
        <v>7201782000</v>
      </c>
      <c r="F606" t="n">
        <v>72</v>
      </c>
      <c r="G606" t="n">
        <v>80</v>
      </c>
      <c r="H606" t="n">
        <v>55</v>
      </c>
      <c r="I606" t="n">
        <v>-17</v>
      </c>
      <c r="J606" t="n">
        <v>-23.61</v>
      </c>
      <c r="K606" t="n">
        <v>57</v>
      </c>
      <c r="L606" t="n">
        <v>-15</v>
      </c>
      <c r="M606" t="n">
        <v>-20.83</v>
      </c>
      <c r="N606" t="n">
        <v>50</v>
      </c>
      <c r="O606" t="n">
        <v>83</v>
      </c>
      <c r="R606" t="n">
        <v>1</v>
      </c>
      <c r="S606" t="n">
        <v>134</v>
      </c>
      <c r="T606" t="n">
        <v>55</v>
      </c>
      <c r="U606" t="n">
        <v>56</v>
      </c>
      <c r="V606" t="n">
        <v>1690</v>
      </c>
      <c r="W606" t="n">
        <v>2</v>
      </c>
    </row>
    <row r="607">
      <c r="A607" t="inlineStr">
        <is>
          <t>ضجار6035</t>
        </is>
      </c>
      <c r="B607" t="inlineStr">
        <is>
          <t>اختيارخ وتجارت-311-1405/06/18</t>
        </is>
      </c>
      <c r="C607" t="n">
        <v>20</v>
      </c>
      <c r="D607" t="n">
        <v>2571</v>
      </c>
      <c r="E607" s="1" t="n">
        <v>1661905000</v>
      </c>
      <c r="F607" t="n">
        <v>657</v>
      </c>
      <c r="G607" t="n">
        <v>659</v>
      </c>
      <c r="H607" t="n">
        <v>635</v>
      </c>
      <c r="I607" t="n">
        <v>-22</v>
      </c>
      <c r="J607" t="n">
        <v>-3.35</v>
      </c>
      <c r="K607" t="n">
        <v>646</v>
      </c>
      <c r="L607" t="n">
        <v>-11</v>
      </c>
      <c r="M607" t="n">
        <v>-1.67</v>
      </c>
      <c r="N607" t="n">
        <v>635</v>
      </c>
      <c r="O607" t="n">
        <v>728</v>
      </c>
      <c r="R607" t="n">
        <v>1</v>
      </c>
      <c r="S607" t="n">
        <v>1</v>
      </c>
      <c r="T607" t="n">
        <v>1</v>
      </c>
      <c r="U607" t="n">
        <v>730</v>
      </c>
      <c r="V607" t="n">
        <v>1000</v>
      </c>
      <c r="W607" t="n">
        <v>1</v>
      </c>
    </row>
    <row r="608">
      <c r="A608" t="inlineStr">
        <is>
          <t>ضجار6036</t>
        </is>
      </c>
      <c r="B608" t="inlineStr">
        <is>
          <t>اختيارخ وتجارت-331-1405/06/18</t>
        </is>
      </c>
      <c r="C608" t="n">
        <v>15</v>
      </c>
      <c r="D608" t="n">
        <v>2603</v>
      </c>
      <c r="E608" s="1" t="n">
        <v>1649511000</v>
      </c>
      <c r="F608" t="n">
        <v>641</v>
      </c>
      <c r="G608" t="n">
        <v>650</v>
      </c>
      <c r="H608" t="n">
        <v>573</v>
      </c>
      <c r="I608" t="n">
        <v>-68</v>
      </c>
      <c r="J608" t="n">
        <v>-10.61</v>
      </c>
      <c r="K608" t="n">
        <v>634</v>
      </c>
      <c r="L608" t="n">
        <v>-7</v>
      </c>
      <c r="M608" t="n">
        <v>-1.09</v>
      </c>
      <c r="N608" t="n">
        <v>573</v>
      </c>
      <c r="O608" t="n">
        <v>651</v>
      </c>
      <c r="R608" t="n">
        <v>1</v>
      </c>
      <c r="S608" t="n">
        <v>300</v>
      </c>
      <c r="T608" t="n">
        <v>615</v>
      </c>
      <c r="U608" t="n">
        <v>630</v>
      </c>
      <c r="V608" t="n">
        <v>180</v>
      </c>
      <c r="W608" t="n">
        <v>1</v>
      </c>
    </row>
    <row r="609">
      <c r="A609" t="inlineStr">
        <is>
          <t>ضجار6037</t>
        </is>
      </c>
      <c r="B609" t="inlineStr">
        <is>
          <t>اختيارخ وتجارت-351-1405/06/18</t>
        </is>
      </c>
      <c r="C609" t="n">
        <v>23</v>
      </c>
      <c r="D609" t="n">
        <v>1767</v>
      </c>
      <c r="E609" s="1" t="n">
        <v>998623000</v>
      </c>
      <c r="F609" t="n">
        <v>619</v>
      </c>
      <c r="G609" t="n">
        <v>550</v>
      </c>
      <c r="H609" t="n">
        <v>598</v>
      </c>
      <c r="I609" t="n">
        <v>-21</v>
      </c>
      <c r="J609" t="n">
        <v>-3.39</v>
      </c>
      <c r="K609" t="n">
        <v>565</v>
      </c>
      <c r="L609" t="n">
        <v>-54</v>
      </c>
      <c r="M609" t="n">
        <v>-8.720000000000001</v>
      </c>
      <c r="N609" t="n">
        <v>550</v>
      </c>
      <c r="O609" t="n">
        <v>640</v>
      </c>
      <c r="R609" t="n">
        <v>1</v>
      </c>
      <c r="S609" t="n">
        <v>200</v>
      </c>
      <c r="T609" t="n">
        <v>554</v>
      </c>
      <c r="U609" t="n">
        <v>644</v>
      </c>
      <c r="V609" t="n">
        <v>300</v>
      </c>
      <c r="W609" t="n">
        <v>1</v>
      </c>
    </row>
    <row r="610">
      <c r="A610" t="inlineStr">
        <is>
          <t>ضجار6038</t>
        </is>
      </c>
      <c r="B610" t="inlineStr">
        <is>
          <t>اختيارخ وتجارت-371-1405/06/18</t>
        </is>
      </c>
      <c r="C610" t="n">
        <v>2</v>
      </c>
      <c r="D610" t="n">
        <v>56</v>
      </c>
      <c r="E610" s="1" t="n">
        <v>33958000</v>
      </c>
      <c r="F610" t="n">
        <v>599</v>
      </c>
      <c r="G610" t="n">
        <v>614</v>
      </c>
      <c r="H610" t="n">
        <v>543</v>
      </c>
      <c r="I610" t="n">
        <v>-56</v>
      </c>
      <c r="J610" t="n">
        <v>-9.35</v>
      </c>
      <c r="K610" t="n">
        <v>606</v>
      </c>
      <c r="L610" t="n">
        <v>7</v>
      </c>
      <c r="M610" t="n">
        <v>1.17</v>
      </c>
      <c r="N610" t="n">
        <v>543</v>
      </c>
      <c r="O610" t="n">
        <v>614</v>
      </c>
      <c r="R610" t="n">
        <v>1</v>
      </c>
      <c r="S610" t="n">
        <v>3</v>
      </c>
      <c r="T610" t="n">
        <v>545</v>
      </c>
      <c r="U610" t="n">
        <v>600</v>
      </c>
      <c r="V610" t="n">
        <v>350</v>
      </c>
      <c r="W610" t="n">
        <v>2</v>
      </c>
    </row>
    <row r="611">
      <c r="A611" t="inlineStr">
        <is>
          <t>ضجار6039</t>
        </is>
      </c>
      <c r="B611" t="inlineStr">
        <is>
          <t>اختيارخ وتجارت-391-1405/06/18</t>
        </is>
      </c>
      <c r="C611" t="n">
        <v>61</v>
      </c>
      <c r="D611" t="n">
        <v>9441</v>
      </c>
      <c r="E611" s="1" t="n">
        <v>5199791000</v>
      </c>
      <c r="F611" t="n">
        <v>575</v>
      </c>
      <c r="G611" t="n">
        <v>670</v>
      </c>
      <c r="H611" t="n">
        <v>534</v>
      </c>
      <c r="I611" t="n">
        <v>-41</v>
      </c>
      <c r="J611" t="n">
        <v>-7.13</v>
      </c>
      <c r="K611" t="n">
        <v>551</v>
      </c>
      <c r="L611" t="n">
        <v>-24</v>
      </c>
      <c r="M611" t="n">
        <v>-4.17</v>
      </c>
      <c r="N611" t="n">
        <v>500</v>
      </c>
      <c r="O611" t="n">
        <v>670</v>
      </c>
      <c r="R611" t="n">
        <v>1</v>
      </c>
      <c r="S611" t="n">
        <v>100</v>
      </c>
      <c r="T611" t="n">
        <v>537</v>
      </c>
      <c r="U611" t="n">
        <v>653</v>
      </c>
      <c r="V611" t="n">
        <v>998</v>
      </c>
      <c r="W611" t="n">
        <v>1</v>
      </c>
    </row>
    <row r="612">
      <c r="A612" t="inlineStr">
        <is>
          <t>ضجار6040</t>
        </is>
      </c>
      <c r="B612" t="inlineStr">
        <is>
          <t>اختيارخ وتجارت-441-1405/06/18</t>
        </is>
      </c>
      <c r="C612" t="n">
        <v>62</v>
      </c>
      <c r="D612" t="n">
        <v>10645</v>
      </c>
      <c r="E612" s="1" t="n">
        <v>5207580000</v>
      </c>
      <c r="F612" t="n">
        <v>527</v>
      </c>
      <c r="G612" t="n">
        <v>550</v>
      </c>
      <c r="H612" t="n">
        <v>535</v>
      </c>
      <c r="I612" t="n">
        <v>8</v>
      </c>
      <c r="J612" t="n">
        <v>1.52</v>
      </c>
      <c r="K612" t="n">
        <v>489</v>
      </c>
      <c r="L612" t="n">
        <v>-38</v>
      </c>
      <c r="M612" t="n">
        <v>-7.21</v>
      </c>
      <c r="N612" t="n">
        <v>470</v>
      </c>
      <c r="O612" t="n">
        <v>550</v>
      </c>
      <c r="R612" t="n">
        <v>1</v>
      </c>
      <c r="S612" t="n">
        <v>100</v>
      </c>
      <c r="T612" t="n">
        <v>1</v>
      </c>
      <c r="U612" t="n">
        <v>535</v>
      </c>
      <c r="V612" t="n">
        <v>2</v>
      </c>
      <c r="W612" t="n">
        <v>1</v>
      </c>
    </row>
    <row r="613">
      <c r="A613" t="inlineStr">
        <is>
          <t>ضجار6041</t>
        </is>
      </c>
      <c r="B613" t="inlineStr">
        <is>
          <t>اختيارخ وتجارت-491-1405/06/18</t>
        </is>
      </c>
      <c r="C613" t="n">
        <v>77</v>
      </c>
      <c r="D613" t="n">
        <v>20243</v>
      </c>
      <c r="E613" s="1" t="n">
        <v>9205720000</v>
      </c>
      <c r="F613" t="n">
        <v>465</v>
      </c>
      <c r="G613" t="n">
        <v>353</v>
      </c>
      <c r="H613" t="n">
        <v>455</v>
      </c>
      <c r="I613" t="n">
        <v>-10</v>
      </c>
      <c r="J613" t="n">
        <v>-2.15</v>
      </c>
      <c r="K613" t="n">
        <v>455</v>
      </c>
      <c r="L613" t="n">
        <v>-10</v>
      </c>
      <c r="M613" t="n">
        <v>-2.15</v>
      </c>
      <c r="N613" t="n">
        <v>353</v>
      </c>
      <c r="O613" t="n">
        <v>540</v>
      </c>
      <c r="R613" t="n">
        <v>17</v>
      </c>
      <c r="S613" t="n">
        <v>17000</v>
      </c>
      <c r="T613" t="n">
        <v>422</v>
      </c>
      <c r="U613" t="n">
        <v>512</v>
      </c>
      <c r="V613" t="n">
        <v>200</v>
      </c>
      <c r="W613" t="n">
        <v>1</v>
      </c>
    </row>
    <row r="614">
      <c r="A614" t="inlineStr">
        <is>
          <t>ضجار6042</t>
        </is>
      </c>
      <c r="B614" t="inlineStr">
        <is>
          <t>اختيارخ وتجارت-541-1405/06/18</t>
        </is>
      </c>
      <c r="C614" t="n">
        <v>196</v>
      </c>
      <c r="D614" t="n">
        <v>55825</v>
      </c>
      <c r="E614" s="1" t="n">
        <v>23057562000</v>
      </c>
      <c r="F614" t="n">
        <v>416</v>
      </c>
      <c r="G614" t="n">
        <v>474</v>
      </c>
      <c r="H614" t="n">
        <v>408</v>
      </c>
      <c r="I614" t="n">
        <v>-8</v>
      </c>
      <c r="J614" t="n">
        <v>-1.92</v>
      </c>
      <c r="K614" t="n">
        <v>413</v>
      </c>
      <c r="L614" t="n">
        <v>-3</v>
      </c>
      <c r="M614" t="n">
        <v>-0.72</v>
      </c>
      <c r="N614" t="n">
        <v>363</v>
      </c>
      <c r="O614" t="n">
        <v>474</v>
      </c>
      <c r="R614" t="n">
        <v>1</v>
      </c>
      <c r="S614" t="n">
        <v>2</v>
      </c>
      <c r="T614" t="n">
        <v>381</v>
      </c>
      <c r="U614" t="n">
        <v>414</v>
      </c>
      <c r="V614" t="n">
        <v>1000</v>
      </c>
      <c r="W614" t="n">
        <v>1</v>
      </c>
    </row>
    <row r="615">
      <c r="A615" t="inlineStr">
        <is>
          <t>ضجار6043</t>
        </is>
      </c>
      <c r="B615" t="inlineStr">
        <is>
          <t>اختيارخ وتجارت-591-1405/06/18</t>
        </is>
      </c>
      <c r="C615" t="n">
        <v>1006</v>
      </c>
      <c r="D615" t="n">
        <v>382190</v>
      </c>
      <c r="E615" s="1" t="n">
        <v>136379743000</v>
      </c>
      <c r="F615" t="n">
        <v>373</v>
      </c>
      <c r="G615" t="n">
        <v>400</v>
      </c>
      <c r="H615" t="n">
        <v>361</v>
      </c>
      <c r="I615" t="n">
        <v>-12</v>
      </c>
      <c r="J615" t="n">
        <v>-3.22</v>
      </c>
      <c r="K615" t="n">
        <v>357</v>
      </c>
      <c r="L615" t="n">
        <v>-16</v>
      </c>
      <c r="M615" t="n">
        <v>-4.29</v>
      </c>
      <c r="N615" t="n">
        <v>320</v>
      </c>
      <c r="O615" t="n">
        <v>420</v>
      </c>
      <c r="R615" t="n">
        <v>1</v>
      </c>
      <c r="S615" t="n">
        <v>100</v>
      </c>
      <c r="T615" t="n">
        <v>347</v>
      </c>
      <c r="U615" t="n">
        <v>360</v>
      </c>
      <c r="V615" t="n">
        <v>1000</v>
      </c>
      <c r="W615" t="n">
        <v>1</v>
      </c>
    </row>
    <row r="616">
      <c r="A616" t="inlineStr">
        <is>
          <t>ضجار6044</t>
        </is>
      </c>
      <c r="B616" t="inlineStr">
        <is>
          <t>اختيارخ وتجارت-641-1405/06/18</t>
        </is>
      </c>
      <c r="C616" t="n">
        <v>1108</v>
      </c>
      <c r="D616" t="n">
        <v>356680</v>
      </c>
      <c r="E616" s="1" t="n">
        <v>108747681000</v>
      </c>
      <c r="F616" t="n">
        <v>318</v>
      </c>
      <c r="G616" t="n">
        <v>370</v>
      </c>
      <c r="H616" t="n">
        <v>310</v>
      </c>
      <c r="I616" t="n">
        <v>-8</v>
      </c>
      <c r="J616" t="n">
        <v>-2.52</v>
      </c>
      <c r="K616" t="n">
        <v>305</v>
      </c>
      <c r="L616" t="n">
        <v>-13</v>
      </c>
      <c r="M616" t="n">
        <v>-4.09</v>
      </c>
      <c r="N616" t="n">
        <v>276</v>
      </c>
      <c r="O616" t="n">
        <v>370</v>
      </c>
      <c r="R616" t="n">
        <v>1</v>
      </c>
      <c r="S616" t="n">
        <v>2</v>
      </c>
      <c r="T616" t="n">
        <v>281</v>
      </c>
      <c r="U616" t="n">
        <v>315</v>
      </c>
      <c r="V616" t="n">
        <v>200</v>
      </c>
      <c r="W616" t="n">
        <v>1</v>
      </c>
    </row>
    <row r="617">
      <c r="A617" t="inlineStr">
        <is>
          <t>ضجار6045</t>
        </is>
      </c>
      <c r="B617" t="inlineStr">
        <is>
          <t>اختيارخ وتجارت-691-1405/06/18</t>
        </is>
      </c>
      <c r="C617" t="n">
        <v>926</v>
      </c>
      <c r="D617" t="n">
        <v>237903</v>
      </c>
      <c r="E617" s="1" t="n">
        <v>61140214000</v>
      </c>
      <c r="F617" t="n">
        <v>273</v>
      </c>
      <c r="G617" t="n">
        <v>327</v>
      </c>
      <c r="H617" t="n">
        <v>263</v>
      </c>
      <c r="I617" t="n">
        <v>-10</v>
      </c>
      <c r="J617" t="n">
        <v>-3.66</v>
      </c>
      <c r="K617" t="n">
        <v>257</v>
      </c>
      <c r="L617" t="n">
        <v>-16</v>
      </c>
      <c r="M617" t="n">
        <v>-5.86</v>
      </c>
      <c r="N617" t="n">
        <v>227</v>
      </c>
      <c r="O617" t="n">
        <v>327</v>
      </c>
      <c r="R617" t="n">
        <v>1</v>
      </c>
      <c r="S617" t="n">
        <v>65</v>
      </c>
      <c r="T617" t="n">
        <v>259</v>
      </c>
      <c r="U617" t="n">
        <v>267</v>
      </c>
      <c r="V617" t="n">
        <v>600</v>
      </c>
      <c r="W617" t="n">
        <v>3</v>
      </c>
    </row>
    <row r="618">
      <c r="A618" t="inlineStr">
        <is>
          <t>ضجار6046</t>
        </is>
      </c>
      <c r="B618" t="inlineStr">
        <is>
          <t>اختيارخ وتجارت-741-1405/06/18</t>
        </is>
      </c>
      <c r="C618" t="n">
        <v>1769</v>
      </c>
      <c r="D618" t="n">
        <v>489363</v>
      </c>
      <c r="E618" s="1" t="n">
        <v>105587621000</v>
      </c>
      <c r="F618" t="n">
        <v>221</v>
      </c>
      <c r="G618" t="n">
        <v>250</v>
      </c>
      <c r="H618" t="n">
        <v>227</v>
      </c>
      <c r="I618" t="n">
        <v>6</v>
      </c>
      <c r="J618" t="n">
        <v>2.71</v>
      </c>
      <c r="K618" t="n">
        <v>216</v>
      </c>
      <c r="L618" t="n">
        <v>-5</v>
      </c>
      <c r="M618" t="n">
        <v>-2.26</v>
      </c>
      <c r="N618" t="n">
        <v>186</v>
      </c>
      <c r="O618" t="n">
        <v>280</v>
      </c>
      <c r="R618" t="n">
        <v>1</v>
      </c>
      <c r="S618" t="n">
        <v>211</v>
      </c>
      <c r="T618" t="n">
        <v>212</v>
      </c>
      <c r="U618" t="n">
        <v>236</v>
      </c>
      <c r="V618" t="n">
        <v>10</v>
      </c>
      <c r="W618" t="n">
        <v>1</v>
      </c>
    </row>
    <row r="619">
      <c r="A619" t="inlineStr">
        <is>
          <t>ضجار6047</t>
        </is>
      </c>
      <c r="B619" t="inlineStr">
        <is>
          <t>اختيارخ وتجارت-791-1405/06/18</t>
        </is>
      </c>
      <c r="C619" t="n">
        <v>1323</v>
      </c>
      <c r="D619" t="n">
        <v>451382</v>
      </c>
      <c r="E619" s="1" t="n">
        <v>74254389000</v>
      </c>
      <c r="F619" t="n">
        <v>176</v>
      </c>
      <c r="G619" t="n">
        <v>100</v>
      </c>
      <c r="H619" t="n">
        <v>169</v>
      </c>
      <c r="I619" t="n">
        <v>-7</v>
      </c>
      <c r="J619" t="n">
        <v>-3.98</v>
      </c>
      <c r="K619" t="n">
        <v>165</v>
      </c>
      <c r="L619" t="n">
        <v>-11</v>
      </c>
      <c r="M619" t="n">
        <v>-6.25</v>
      </c>
      <c r="N619" t="n">
        <v>100</v>
      </c>
      <c r="O619" t="n">
        <v>230</v>
      </c>
      <c r="R619" t="n">
        <v>1</v>
      </c>
      <c r="S619" t="n">
        <v>84</v>
      </c>
      <c r="T619" t="n">
        <v>169</v>
      </c>
      <c r="U619" t="n">
        <v>170</v>
      </c>
      <c r="V619" t="n">
        <v>8195</v>
      </c>
      <c r="W619" t="n">
        <v>9</v>
      </c>
    </row>
    <row r="620">
      <c r="A620" t="inlineStr">
        <is>
          <t>ضجار8022</t>
        </is>
      </c>
      <c r="B620" t="inlineStr">
        <is>
          <t>اختيارخ وتجارت-391-1405/08/20</t>
        </is>
      </c>
      <c r="C620" t="n">
        <v>36</v>
      </c>
      <c r="D620" t="n">
        <v>4026</v>
      </c>
      <c r="E620" s="1" t="n">
        <v>2445434000</v>
      </c>
      <c r="F620" t="n">
        <v>612</v>
      </c>
      <c r="G620" t="n">
        <v>650</v>
      </c>
      <c r="H620" t="n">
        <v>620</v>
      </c>
      <c r="I620" t="n">
        <v>8</v>
      </c>
      <c r="J620" t="n">
        <v>1.31</v>
      </c>
      <c r="K620" t="n">
        <v>607</v>
      </c>
      <c r="L620" t="n">
        <v>-5</v>
      </c>
      <c r="M620" t="n">
        <v>-0.82</v>
      </c>
      <c r="N620" t="n">
        <v>600</v>
      </c>
      <c r="O620" t="n">
        <v>650</v>
      </c>
      <c r="R620" t="n">
        <v>1</v>
      </c>
      <c r="S620" t="n">
        <v>1</v>
      </c>
      <c r="T620" t="n">
        <v>600</v>
      </c>
      <c r="U620" t="n">
        <v>631</v>
      </c>
      <c r="V620" t="n">
        <v>185</v>
      </c>
      <c r="W620" t="n">
        <v>3</v>
      </c>
    </row>
    <row r="621">
      <c r="A621" t="inlineStr">
        <is>
          <t>ضجار8023</t>
        </is>
      </c>
      <c r="B621" t="inlineStr">
        <is>
          <t>اختيارخ وتجارت-441-1405/08/20</t>
        </is>
      </c>
      <c r="C621" t="n">
        <v>30</v>
      </c>
      <c r="D621" t="n">
        <v>5221</v>
      </c>
      <c r="E621" s="1" t="n">
        <v>2984733000</v>
      </c>
      <c r="F621" t="n">
        <v>562</v>
      </c>
      <c r="G621" t="n">
        <v>570</v>
      </c>
      <c r="H621" t="n">
        <v>572</v>
      </c>
      <c r="I621" t="n">
        <v>10</v>
      </c>
      <c r="J621" t="n">
        <v>1.78</v>
      </c>
      <c r="K621" t="n">
        <v>572</v>
      </c>
      <c r="L621" t="n">
        <v>10</v>
      </c>
      <c r="M621" t="n">
        <v>1.78</v>
      </c>
      <c r="N621" t="n">
        <v>558</v>
      </c>
      <c r="O621" t="n">
        <v>590</v>
      </c>
      <c r="R621" t="n">
        <v>1</v>
      </c>
      <c r="S621" t="n">
        <v>100</v>
      </c>
      <c r="T621" t="n">
        <v>1</v>
      </c>
      <c r="U621" t="n">
        <v>580</v>
      </c>
      <c r="V621" t="n">
        <v>1000</v>
      </c>
      <c r="W621" t="n">
        <v>1</v>
      </c>
    </row>
    <row r="622">
      <c r="A622" t="inlineStr">
        <is>
          <t>ضجار8024</t>
        </is>
      </c>
      <c r="B622" t="inlineStr">
        <is>
          <t>اختيارخ وتجارت-491-1405/08/20</t>
        </is>
      </c>
      <c r="C622" t="n">
        <v>3</v>
      </c>
      <c r="D622" t="n">
        <v>302</v>
      </c>
      <c r="E622" s="1" t="n">
        <v>169135000</v>
      </c>
      <c r="F622" t="n">
        <v>557</v>
      </c>
      <c r="G622" t="n">
        <v>630</v>
      </c>
      <c r="H622" t="n">
        <v>560</v>
      </c>
      <c r="I622" t="n">
        <v>3</v>
      </c>
      <c r="J622" t="n">
        <v>0.54</v>
      </c>
      <c r="K622" t="n">
        <v>560</v>
      </c>
      <c r="L622" t="n">
        <v>3</v>
      </c>
      <c r="M622" t="n">
        <v>0.54</v>
      </c>
      <c r="N622" t="n">
        <v>505</v>
      </c>
      <c r="O622" t="n">
        <v>630</v>
      </c>
      <c r="R622" t="n">
        <v>1</v>
      </c>
      <c r="S622" t="n">
        <v>40</v>
      </c>
      <c r="T622" t="n">
        <v>412</v>
      </c>
      <c r="U622" t="n">
        <v>567</v>
      </c>
      <c r="V622" t="n">
        <v>178</v>
      </c>
      <c r="W622" t="n">
        <v>1</v>
      </c>
    </row>
    <row r="623">
      <c r="A623" t="inlineStr">
        <is>
          <t>ضجار8025</t>
        </is>
      </c>
      <c r="B623" t="inlineStr">
        <is>
          <t>اختيارخ وتجارت-541-1405/08/20</t>
        </is>
      </c>
      <c r="C623" t="n">
        <v>4</v>
      </c>
      <c r="D623" t="n">
        <v>321</v>
      </c>
      <c r="E623" s="1" t="n">
        <v>160563000</v>
      </c>
      <c r="F623" t="n">
        <v>500</v>
      </c>
      <c r="G623" t="n">
        <v>503</v>
      </c>
      <c r="H623" t="n">
        <v>500</v>
      </c>
      <c r="I623" t="n">
        <v>0</v>
      </c>
      <c r="J623" t="n">
        <v>0</v>
      </c>
      <c r="K623" t="n">
        <v>500</v>
      </c>
      <c r="L623" t="n">
        <v>0</v>
      </c>
      <c r="M623" t="n">
        <v>0</v>
      </c>
      <c r="N623" t="n">
        <v>500</v>
      </c>
      <c r="O623" t="n">
        <v>503</v>
      </c>
      <c r="R623" t="n">
        <v>1</v>
      </c>
      <c r="S623" t="n">
        <v>100</v>
      </c>
      <c r="T623" t="n">
        <v>405</v>
      </c>
      <c r="U623" t="n">
        <v>540</v>
      </c>
      <c r="V623" t="n">
        <v>22</v>
      </c>
      <c r="W623" t="n">
        <v>1</v>
      </c>
    </row>
    <row r="624">
      <c r="A624" t="inlineStr">
        <is>
          <t>ضجار8026</t>
        </is>
      </c>
      <c r="B624" t="inlineStr">
        <is>
          <t>اختيارخ وتجارت-591-1405/08/20</t>
        </is>
      </c>
      <c r="C624" t="n">
        <v>10</v>
      </c>
      <c r="D624" t="n">
        <v>1058</v>
      </c>
      <c r="E624" s="1" t="n">
        <v>425428000</v>
      </c>
      <c r="F624" t="n">
        <v>423</v>
      </c>
      <c r="G624" t="n">
        <v>430</v>
      </c>
      <c r="H624" t="n">
        <v>468</v>
      </c>
      <c r="I624" t="n">
        <v>45</v>
      </c>
      <c r="J624" t="n">
        <v>10.64</v>
      </c>
      <c r="K624" t="n">
        <v>402</v>
      </c>
      <c r="L624" t="n">
        <v>-21</v>
      </c>
      <c r="M624" t="n">
        <v>-4.96</v>
      </c>
      <c r="N624" t="n">
        <v>400</v>
      </c>
      <c r="O624" t="n">
        <v>468</v>
      </c>
      <c r="R624" t="n">
        <v>3</v>
      </c>
      <c r="S624" t="n">
        <v>3000</v>
      </c>
      <c r="T624" t="n">
        <v>410</v>
      </c>
      <c r="U624" t="n">
        <v>529</v>
      </c>
      <c r="V624" t="n">
        <v>1</v>
      </c>
      <c r="W624" t="n">
        <v>1</v>
      </c>
    </row>
    <row r="625">
      <c r="A625" t="inlineStr">
        <is>
          <t>ضجار8027</t>
        </is>
      </c>
      <c r="B625" t="inlineStr">
        <is>
          <t>اختيارخ وتجارت-641-1405/08/20</t>
        </is>
      </c>
      <c r="C625" t="n">
        <v>37</v>
      </c>
      <c r="D625" t="n">
        <v>5202</v>
      </c>
      <c r="E625" s="1" t="n">
        <v>1955228000</v>
      </c>
      <c r="F625" t="n">
        <v>352</v>
      </c>
      <c r="G625" t="n">
        <v>401</v>
      </c>
      <c r="H625" t="n">
        <v>380</v>
      </c>
      <c r="I625" t="n">
        <v>28</v>
      </c>
      <c r="J625" t="n">
        <v>7.95</v>
      </c>
      <c r="K625" t="n">
        <v>376</v>
      </c>
      <c r="L625" t="n">
        <v>24</v>
      </c>
      <c r="M625" t="n">
        <v>6.82</v>
      </c>
      <c r="N625" t="n">
        <v>320</v>
      </c>
      <c r="O625" t="n">
        <v>470</v>
      </c>
      <c r="R625" t="n">
        <v>1</v>
      </c>
      <c r="S625" t="n">
        <v>3</v>
      </c>
      <c r="T625" t="n">
        <v>380</v>
      </c>
      <c r="U625" t="n">
        <v>429</v>
      </c>
      <c r="V625" t="n">
        <v>739</v>
      </c>
      <c r="W625" t="n">
        <v>1</v>
      </c>
    </row>
    <row r="626">
      <c r="A626" t="inlineStr">
        <is>
          <t>ضجار8028</t>
        </is>
      </c>
      <c r="B626" t="inlineStr">
        <is>
          <t>اختيارخ وتجارت-691-1405/08/20</t>
        </is>
      </c>
      <c r="C626" t="n">
        <v>71</v>
      </c>
      <c r="D626" t="n">
        <v>25568</v>
      </c>
      <c r="E626" s="1" t="n">
        <v>9305720000</v>
      </c>
      <c r="F626" t="n">
        <v>342</v>
      </c>
      <c r="G626" t="n">
        <v>385</v>
      </c>
      <c r="H626" t="n">
        <v>369</v>
      </c>
      <c r="I626" t="n">
        <v>27</v>
      </c>
      <c r="J626" t="n">
        <v>7.89</v>
      </c>
      <c r="K626" t="n">
        <v>364</v>
      </c>
      <c r="L626" t="n">
        <v>22</v>
      </c>
      <c r="M626" t="n">
        <v>6.43</v>
      </c>
      <c r="N626" t="n">
        <v>318</v>
      </c>
      <c r="O626" t="n">
        <v>385</v>
      </c>
      <c r="R626" t="n">
        <v>1</v>
      </c>
      <c r="S626" t="n">
        <v>150</v>
      </c>
      <c r="T626" t="n">
        <v>320</v>
      </c>
      <c r="U626" t="n">
        <v>400</v>
      </c>
      <c r="V626" t="n">
        <v>826</v>
      </c>
      <c r="W626" t="n">
        <v>1</v>
      </c>
    </row>
    <row r="627">
      <c r="A627" t="inlineStr">
        <is>
          <t>ضجار8029</t>
        </is>
      </c>
      <c r="B627" t="inlineStr">
        <is>
          <t>اختيارخ وتجارت-741-1405/08/20</t>
        </is>
      </c>
      <c r="C627" t="n">
        <v>163</v>
      </c>
      <c r="D627" t="n">
        <v>45248</v>
      </c>
      <c r="E627" s="1" t="n">
        <v>13690654000</v>
      </c>
      <c r="F627" t="n">
        <v>325</v>
      </c>
      <c r="G627" t="n">
        <v>398</v>
      </c>
      <c r="H627" t="n">
        <v>310</v>
      </c>
      <c r="I627" t="n">
        <v>-15</v>
      </c>
      <c r="J627" t="n">
        <v>-4.62</v>
      </c>
      <c r="K627" t="n">
        <v>303</v>
      </c>
      <c r="L627" t="n">
        <v>-22</v>
      </c>
      <c r="M627" t="n">
        <v>-6.77</v>
      </c>
      <c r="N627" t="n">
        <v>270</v>
      </c>
      <c r="O627" t="n">
        <v>398</v>
      </c>
      <c r="R627" t="n">
        <v>1</v>
      </c>
      <c r="S627" t="n">
        <v>1</v>
      </c>
      <c r="T627" t="n">
        <v>300</v>
      </c>
      <c r="U627" t="n">
        <v>310</v>
      </c>
      <c r="V627" t="n">
        <v>234</v>
      </c>
      <c r="W627" t="n">
        <v>1</v>
      </c>
    </row>
    <row r="628">
      <c r="A628" t="inlineStr">
        <is>
          <t>ضجار8030</t>
        </is>
      </c>
      <c r="B628" t="inlineStr">
        <is>
          <t>اختيارخ وتجارت-791-1405/08/20</t>
        </is>
      </c>
      <c r="C628" t="n">
        <v>1201</v>
      </c>
      <c r="D628" t="n">
        <v>357406</v>
      </c>
      <c r="E628" s="1" t="n">
        <v>94024440000</v>
      </c>
      <c r="F628" t="n">
        <v>281</v>
      </c>
      <c r="G628" t="n">
        <v>310</v>
      </c>
      <c r="H628" t="n">
        <v>255</v>
      </c>
      <c r="I628" t="n">
        <v>-26</v>
      </c>
      <c r="J628" t="n">
        <v>-9.25</v>
      </c>
      <c r="K628" t="n">
        <v>263</v>
      </c>
      <c r="L628" t="n">
        <v>-18</v>
      </c>
      <c r="M628" t="n">
        <v>-6.41</v>
      </c>
      <c r="N628" t="n">
        <v>221</v>
      </c>
      <c r="O628" t="n">
        <v>370</v>
      </c>
      <c r="R628" t="n">
        <v>1</v>
      </c>
      <c r="S628" t="n">
        <v>1000</v>
      </c>
      <c r="T628" t="n">
        <v>252</v>
      </c>
      <c r="U628" t="n">
        <v>259</v>
      </c>
      <c r="V628" t="n">
        <v>880</v>
      </c>
      <c r="W628" t="n">
        <v>1</v>
      </c>
    </row>
    <row r="629">
      <c r="A629" t="inlineStr">
        <is>
          <t>ضجار8031</t>
        </is>
      </c>
      <c r="B629" t="inlineStr">
        <is>
          <t>اختيارخ وتجارت-891-1405/08/20</t>
        </is>
      </c>
      <c r="C629" t="n">
        <v>2145</v>
      </c>
      <c r="D629" t="n">
        <v>697914</v>
      </c>
      <c r="E629" s="1" t="n">
        <v>154253574000</v>
      </c>
      <c r="F629" t="n">
        <v>216</v>
      </c>
      <c r="G629" t="n">
        <v>280</v>
      </c>
      <c r="H629" t="n">
        <v>209</v>
      </c>
      <c r="I629" t="n">
        <v>-7</v>
      </c>
      <c r="J629" t="n">
        <v>-3.24</v>
      </c>
      <c r="K629" t="n">
        <v>221</v>
      </c>
      <c r="L629" t="n">
        <v>5</v>
      </c>
      <c r="M629" t="n">
        <v>2.31</v>
      </c>
      <c r="N629" t="n">
        <v>172</v>
      </c>
      <c r="O629" t="n">
        <v>300</v>
      </c>
      <c r="R629" t="n">
        <v>1</v>
      </c>
      <c r="S629" t="n">
        <v>300</v>
      </c>
      <c r="T629" t="n">
        <v>208</v>
      </c>
      <c r="U629" t="n">
        <v>209</v>
      </c>
      <c r="V629" t="n">
        <v>550</v>
      </c>
      <c r="W629" t="n">
        <v>1</v>
      </c>
    </row>
    <row r="630">
      <c r="A630" t="inlineStr">
        <is>
          <t>ضجار8032</t>
        </is>
      </c>
      <c r="B630" t="inlineStr">
        <is>
          <t>اختيارخ وتجارت-991-1405/08/20</t>
        </is>
      </c>
      <c r="C630" t="n">
        <v>746</v>
      </c>
      <c r="D630" t="n">
        <v>299604</v>
      </c>
      <c r="E630" s="1" t="n">
        <v>55453497000</v>
      </c>
      <c r="F630" t="n">
        <v>180</v>
      </c>
      <c r="G630" t="n">
        <v>250</v>
      </c>
      <c r="H630" t="n">
        <v>173</v>
      </c>
      <c r="I630" t="n">
        <v>-7</v>
      </c>
      <c r="J630" t="n">
        <v>-3.89</v>
      </c>
      <c r="K630" t="n">
        <v>185</v>
      </c>
      <c r="L630" t="n">
        <v>5</v>
      </c>
      <c r="M630" t="n">
        <v>2.78</v>
      </c>
      <c r="N630" t="n">
        <v>150</v>
      </c>
      <c r="O630" t="n">
        <v>250</v>
      </c>
      <c r="R630" t="n">
        <v>1</v>
      </c>
      <c r="S630" t="n">
        <v>60</v>
      </c>
      <c r="T630" t="n">
        <v>170</v>
      </c>
      <c r="U630" t="n">
        <v>177</v>
      </c>
      <c r="V630" t="n">
        <v>900</v>
      </c>
      <c r="W630" t="n">
        <v>1</v>
      </c>
    </row>
    <row r="631">
      <c r="A631" t="inlineStr">
        <is>
          <t>ضجار6048</t>
        </is>
      </c>
      <c r="B631" t="inlineStr">
        <is>
          <t>اختيارخ وتجارت-841-1405/06/18</t>
        </is>
      </c>
      <c r="C631" t="n">
        <v>1852</v>
      </c>
      <c r="D631" t="n">
        <v>658459</v>
      </c>
      <c r="E631" s="1" t="n">
        <v>80644818000</v>
      </c>
      <c r="F631" t="n">
        <v>135</v>
      </c>
      <c r="G631" t="n">
        <v>180</v>
      </c>
      <c r="H631" t="n">
        <v>125</v>
      </c>
      <c r="I631" t="n">
        <v>-10</v>
      </c>
      <c r="J631" t="n">
        <v>-7.41</v>
      </c>
      <c r="K631" t="n">
        <v>122</v>
      </c>
      <c r="L631" t="n">
        <v>-13</v>
      </c>
      <c r="M631" t="n">
        <v>-9.630000000000001</v>
      </c>
      <c r="N631" t="n">
        <v>89</v>
      </c>
      <c r="O631" t="n">
        <v>190</v>
      </c>
      <c r="R631" t="n">
        <v>1</v>
      </c>
      <c r="S631" t="n">
        <v>1000</v>
      </c>
      <c r="T631" t="n">
        <v>119</v>
      </c>
      <c r="U631" t="n">
        <v>125</v>
      </c>
      <c r="V631" t="n">
        <v>999</v>
      </c>
      <c r="W631" t="n">
        <v>2</v>
      </c>
    </row>
    <row r="632">
      <c r="A632" t="inlineStr">
        <is>
          <t>ضجار6049</t>
        </is>
      </c>
      <c r="B632" t="inlineStr">
        <is>
          <t>اختيارخ وتجارت-941-1405/06/18</t>
        </is>
      </c>
      <c r="C632" t="n">
        <v>4038</v>
      </c>
      <c r="D632" t="n">
        <v>1603684</v>
      </c>
      <c r="E632" s="1" t="n">
        <v>93834816000</v>
      </c>
      <c r="F632" t="n">
        <v>76</v>
      </c>
      <c r="G632" t="n">
        <v>80</v>
      </c>
      <c r="H632" t="n">
        <v>53</v>
      </c>
      <c r="I632" t="n">
        <v>-23</v>
      </c>
      <c r="J632" t="n">
        <v>-30.26</v>
      </c>
      <c r="K632" t="n">
        <v>59</v>
      </c>
      <c r="L632" t="n">
        <v>-17</v>
      </c>
      <c r="M632" t="n">
        <v>-22.37</v>
      </c>
      <c r="N632" t="n">
        <v>30</v>
      </c>
      <c r="O632" t="n">
        <v>103</v>
      </c>
      <c r="R632" t="n">
        <v>2</v>
      </c>
      <c r="S632" t="n">
        <v>507</v>
      </c>
      <c r="T632" t="n">
        <v>53</v>
      </c>
      <c r="U632" t="n">
        <v>54</v>
      </c>
      <c r="V632" t="n">
        <v>10000</v>
      </c>
      <c r="W632" t="n">
        <v>10</v>
      </c>
    </row>
    <row r="633">
      <c r="A633" t="inlineStr">
        <is>
          <t>ضجار6050</t>
        </is>
      </c>
      <c r="B633" t="inlineStr">
        <is>
          <t>اختيارخ وتجارت-1041-1405/06/18</t>
        </is>
      </c>
      <c r="C633" t="n">
        <v>3657</v>
      </c>
      <c r="D633" t="n">
        <v>1670629</v>
      </c>
      <c r="E633" s="1" t="n">
        <v>27806070000</v>
      </c>
      <c r="F633" t="n">
        <v>33</v>
      </c>
      <c r="G633" t="n">
        <v>36</v>
      </c>
      <c r="H633" t="n">
        <v>12</v>
      </c>
      <c r="I633" t="n">
        <v>-21</v>
      </c>
      <c r="J633" t="n">
        <v>-63.64</v>
      </c>
      <c r="K633" t="n">
        <v>17</v>
      </c>
      <c r="L633" t="n">
        <v>-16</v>
      </c>
      <c r="M633" t="n">
        <v>-48.48</v>
      </c>
      <c r="N633" t="n">
        <v>4</v>
      </c>
      <c r="O633" t="n">
        <v>49</v>
      </c>
      <c r="R633" t="n">
        <v>4</v>
      </c>
      <c r="S633" t="n">
        <v>3494</v>
      </c>
      <c r="T633" t="n">
        <v>11</v>
      </c>
      <c r="U633" t="n">
        <v>12</v>
      </c>
      <c r="V633" t="n">
        <v>781</v>
      </c>
      <c r="W633" t="n">
        <v>1</v>
      </c>
    </row>
    <row r="634">
      <c r="A634" t="inlineStr">
        <is>
          <t>ضجار6051</t>
        </is>
      </c>
      <c r="B634" t="inlineStr">
        <is>
          <t>اختيارخ وتجارت-1141-1405/06/18</t>
        </is>
      </c>
      <c r="C634" t="n">
        <v>2157</v>
      </c>
      <c r="D634" t="n">
        <v>1292032</v>
      </c>
      <c r="E634" s="1" t="n">
        <v>1382472000</v>
      </c>
      <c r="F634" t="n">
        <v>3</v>
      </c>
      <c r="G634" t="n">
        <v>1</v>
      </c>
      <c r="H634" t="n">
        <v>1</v>
      </c>
      <c r="I634" t="n">
        <v>-2</v>
      </c>
      <c r="J634" t="n">
        <v>-66.67</v>
      </c>
      <c r="K634" t="n">
        <v>1</v>
      </c>
      <c r="L634" t="n">
        <v>-2</v>
      </c>
      <c r="M634" t="n">
        <v>-66.67</v>
      </c>
      <c r="N634" t="n">
        <v>1</v>
      </c>
      <c r="O634" t="n">
        <v>2</v>
      </c>
      <c r="R634" t="n">
        <v>0</v>
      </c>
      <c r="S634" t="n">
        <v>0</v>
      </c>
      <c r="T634" t="n">
        <v>0</v>
      </c>
      <c r="U634" t="n">
        <v>1</v>
      </c>
      <c r="V634" t="n">
        <v>285723</v>
      </c>
      <c r="W634" t="n">
        <v>288</v>
      </c>
    </row>
    <row r="635">
      <c r="A635" t="inlineStr">
        <is>
          <t>ضجار8033</t>
        </is>
      </c>
      <c r="B635" t="inlineStr">
        <is>
          <t>اختيارخ وتجارت-1091-1405/08/20</t>
        </is>
      </c>
      <c r="C635" t="n">
        <v>106</v>
      </c>
      <c r="D635" t="n">
        <v>25486</v>
      </c>
      <c r="E635" s="1" t="n">
        <v>3847807000</v>
      </c>
      <c r="F635" t="n">
        <v>157</v>
      </c>
      <c r="G635" t="n">
        <v>199</v>
      </c>
      <c r="H635" t="n">
        <v>139</v>
      </c>
      <c r="I635" t="n">
        <v>-18</v>
      </c>
      <c r="J635" t="n">
        <v>-11.46</v>
      </c>
      <c r="K635" t="n">
        <v>151</v>
      </c>
      <c r="L635" t="n">
        <v>-6</v>
      </c>
      <c r="M635" t="n">
        <v>-3.82</v>
      </c>
      <c r="N635" t="n">
        <v>138</v>
      </c>
      <c r="O635" t="n">
        <v>199</v>
      </c>
      <c r="R635" t="n">
        <v>1</v>
      </c>
      <c r="S635" t="n">
        <v>5</v>
      </c>
      <c r="T635" t="n">
        <v>138</v>
      </c>
      <c r="U635" t="n">
        <v>139</v>
      </c>
      <c r="V635" t="n">
        <v>3725</v>
      </c>
      <c r="W635" t="n">
        <v>4</v>
      </c>
    </row>
    <row r="636">
      <c r="A636" t="inlineStr">
        <is>
          <t>ضجار8034</t>
        </is>
      </c>
      <c r="B636" t="inlineStr">
        <is>
          <t>اختيارخ وتجارت-1191-1405/08/20</t>
        </is>
      </c>
      <c r="C636" t="n">
        <v>101</v>
      </c>
      <c r="D636" t="n">
        <v>26616</v>
      </c>
      <c r="E636" s="1" t="n">
        <v>3599575000</v>
      </c>
      <c r="F636" t="n">
        <v>132</v>
      </c>
      <c r="G636" t="n">
        <v>189</v>
      </c>
      <c r="H636" t="n">
        <v>136</v>
      </c>
      <c r="I636" t="n">
        <v>4</v>
      </c>
      <c r="J636" t="n">
        <v>3.03</v>
      </c>
      <c r="K636" t="n">
        <v>135</v>
      </c>
      <c r="L636" t="n">
        <v>3</v>
      </c>
      <c r="M636" t="n">
        <v>2.27</v>
      </c>
      <c r="N636" t="n">
        <v>90</v>
      </c>
      <c r="O636" t="n">
        <v>189</v>
      </c>
      <c r="R636" t="n">
        <v>2</v>
      </c>
      <c r="S636" t="n">
        <v>304</v>
      </c>
      <c r="T636" t="n">
        <v>105</v>
      </c>
      <c r="U636" t="n">
        <v>136</v>
      </c>
      <c r="V636" t="n">
        <v>40</v>
      </c>
      <c r="W636" t="n">
        <v>1</v>
      </c>
    </row>
    <row r="637">
      <c r="A637" t="inlineStr">
        <is>
          <t>ضدرو7000</t>
        </is>
      </c>
      <c r="B637" t="inlineStr">
        <is>
          <t>اختيارخ دارونو-22000-05/07/15</t>
        </is>
      </c>
      <c r="C637" t="n">
        <v>0</v>
      </c>
      <c r="D637" t="n">
        <v>0</v>
      </c>
      <c r="E637" s="1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R637" t="n">
        <v>1</v>
      </c>
      <c r="S637" t="n">
        <v>100</v>
      </c>
      <c r="T637" t="n">
        <v>8003</v>
      </c>
      <c r="U637" t="n">
        <v>0</v>
      </c>
      <c r="V637" t="n">
        <v>0</v>
      </c>
      <c r="W637" t="n">
        <v>0</v>
      </c>
    </row>
    <row r="638">
      <c r="A638" t="inlineStr">
        <is>
          <t>ضدرو7001</t>
        </is>
      </c>
      <c r="B638" t="inlineStr">
        <is>
          <t>اختيارخ دارونو-24000-05/07/15</t>
        </is>
      </c>
      <c r="C638" t="n">
        <v>0</v>
      </c>
      <c r="D638" t="n">
        <v>0</v>
      </c>
      <c r="E638" s="1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R638" t="n">
        <v>1</v>
      </c>
      <c r="S638" t="n">
        <v>100</v>
      </c>
      <c r="T638" t="n">
        <v>6002</v>
      </c>
      <c r="U638" t="n">
        <v>0</v>
      </c>
      <c r="V638" t="n">
        <v>0</v>
      </c>
      <c r="W638" t="n">
        <v>0</v>
      </c>
    </row>
    <row r="639">
      <c r="A639" t="inlineStr">
        <is>
          <t>ضدرو7002</t>
        </is>
      </c>
      <c r="B639" t="inlineStr">
        <is>
          <t>اختيارخ دارونو-26000-05/07/15</t>
        </is>
      </c>
      <c r="C639" t="n">
        <v>0</v>
      </c>
      <c r="D639" t="n">
        <v>0</v>
      </c>
      <c r="E639" s="1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R639" t="n">
        <v>1</v>
      </c>
      <c r="S639" t="n">
        <v>100</v>
      </c>
      <c r="T639" t="n">
        <v>1</v>
      </c>
      <c r="U639" t="n">
        <v>0</v>
      </c>
      <c r="V639" t="n">
        <v>0</v>
      </c>
      <c r="W639" t="n">
        <v>0</v>
      </c>
    </row>
    <row r="640">
      <c r="A640" t="inlineStr">
        <is>
          <t>ضدرو7003</t>
        </is>
      </c>
      <c r="B640" t="inlineStr">
        <is>
          <t>اختيارخ دارونو-28000-05/07/15</t>
        </is>
      </c>
      <c r="C640" t="n">
        <v>0</v>
      </c>
      <c r="D640" t="n">
        <v>0</v>
      </c>
      <c r="E640" s="1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R640" t="n">
        <v>1</v>
      </c>
      <c r="S640" t="n">
        <v>1</v>
      </c>
      <c r="T640" t="n">
        <v>6500</v>
      </c>
      <c r="U640" t="n">
        <v>0</v>
      </c>
      <c r="V640" t="n">
        <v>0</v>
      </c>
      <c r="W640" t="n">
        <v>0</v>
      </c>
    </row>
    <row r="641">
      <c r="A641" t="inlineStr">
        <is>
          <t>ضدرو7004</t>
        </is>
      </c>
      <c r="B641" t="inlineStr">
        <is>
          <t>اختيارخ دارونو-30000-05/07/15</t>
        </is>
      </c>
      <c r="C641" t="n">
        <v>44</v>
      </c>
      <c r="D641" t="n">
        <v>1437</v>
      </c>
      <c r="E641" s="1" t="n">
        <v>9896438000</v>
      </c>
      <c r="F641" t="n">
        <v>1</v>
      </c>
      <c r="G641" t="n">
        <v>6705</v>
      </c>
      <c r="H641" t="n">
        <v>7054</v>
      </c>
      <c r="I641" t="n">
        <v>7053</v>
      </c>
      <c r="J641" t="n">
        <v>705300</v>
      </c>
      <c r="K641" t="n">
        <v>6887</v>
      </c>
      <c r="L641" t="n">
        <v>6886</v>
      </c>
      <c r="M641" t="n">
        <v>688600</v>
      </c>
      <c r="N641" t="n">
        <v>6603</v>
      </c>
      <c r="O641" t="n">
        <v>7054</v>
      </c>
      <c r="R641" t="n">
        <v>1</v>
      </c>
      <c r="S641" t="n">
        <v>10</v>
      </c>
      <c r="T641" t="n">
        <v>6951</v>
      </c>
      <c r="U641" t="n">
        <v>0</v>
      </c>
      <c r="V641" t="n">
        <v>0</v>
      </c>
      <c r="W641" t="n">
        <v>0</v>
      </c>
    </row>
    <row r="642">
      <c r="A642" t="inlineStr">
        <is>
          <t>ضدرو7005</t>
        </is>
      </c>
      <c r="B642" t="inlineStr">
        <is>
          <t>اختيارخ دارونو-34000-05/07/15</t>
        </is>
      </c>
      <c r="C642" t="n">
        <v>6</v>
      </c>
      <c r="D642" t="n">
        <v>255</v>
      </c>
      <c r="E642" s="1" t="n">
        <v>1011290000</v>
      </c>
      <c r="F642" t="n">
        <v>1</v>
      </c>
      <c r="G642" t="n">
        <v>3574</v>
      </c>
      <c r="H642" t="n">
        <v>3959</v>
      </c>
      <c r="I642" t="n">
        <v>3958</v>
      </c>
      <c r="J642" t="n">
        <v>395800</v>
      </c>
      <c r="K642" t="n">
        <v>3966</v>
      </c>
      <c r="L642" t="n">
        <v>3965</v>
      </c>
      <c r="M642" t="n">
        <v>396500</v>
      </c>
      <c r="N642" t="n">
        <v>3574</v>
      </c>
      <c r="O642" t="n">
        <v>4075</v>
      </c>
      <c r="R642" t="n">
        <v>1</v>
      </c>
      <c r="S642" t="n">
        <v>4</v>
      </c>
      <c r="T642" t="n">
        <v>4082</v>
      </c>
      <c r="U642" t="n">
        <v>0</v>
      </c>
      <c r="V642" t="n">
        <v>0</v>
      </c>
      <c r="W642" t="n">
        <v>0</v>
      </c>
    </row>
    <row r="643">
      <c r="A643" t="inlineStr">
        <is>
          <t>ضدرو7006</t>
        </is>
      </c>
      <c r="B643" t="inlineStr">
        <is>
          <t>اختيارخ دارونو-38000-05/07/15</t>
        </is>
      </c>
      <c r="C643" t="n">
        <v>10</v>
      </c>
      <c r="D643" t="n">
        <v>215</v>
      </c>
      <c r="E643" s="1" t="n">
        <v>429371000</v>
      </c>
      <c r="F643" t="n">
        <v>1</v>
      </c>
      <c r="G643" t="n">
        <v>1863</v>
      </c>
      <c r="H643" t="n">
        <v>2066</v>
      </c>
      <c r="I643" t="n">
        <v>2065</v>
      </c>
      <c r="J643" t="n">
        <v>206500</v>
      </c>
      <c r="K643" t="n">
        <v>1997</v>
      </c>
      <c r="L643" t="n">
        <v>1996</v>
      </c>
      <c r="M643" t="n">
        <v>199600</v>
      </c>
      <c r="N643" t="n">
        <v>1863</v>
      </c>
      <c r="O643" t="n">
        <v>2066</v>
      </c>
      <c r="R643" t="n">
        <v>1</v>
      </c>
      <c r="S643" t="n">
        <v>50</v>
      </c>
      <c r="T643" t="n">
        <v>1851</v>
      </c>
      <c r="U643" t="n">
        <v>0</v>
      </c>
      <c r="V643" t="n">
        <v>0</v>
      </c>
      <c r="W643" t="n">
        <v>0</v>
      </c>
    </row>
    <row r="644">
      <c r="A644" t="inlineStr">
        <is>
          <t>ضدرو7007</t>
        </is>
      </c>
      <c r="B644" t="inlineStr">
        <is>
          <t>اختيارخ دارونو-42000-05/07/15</t>
        </is>
      </c>
      <c r="C644" t="n">
        <v>0</v>
      </c>
      <c r="D644" t="n">
        <v>0</v>
      </c>
      <c r="E644" s="1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R644" t="n">
        <v>1</v>
      </c>
      <c r="S644" t="n">
        <v>500</v>
      </c>
      <c r="T644" t="n">
        <v>455</v>
      </c>
      <c r="U644" t="n">
        <v>0</v>
      </c>
      <c r="V644" t="n">
        <v>0</v>
      </c>
      <c r="W644" t="n">
        <v>0</v>
      </c>
    </row>
    <row r="645">
      <c r="A645" t="inlineStr">
        <is>
          <t>ضدرو7008</t>
        </is>
      </c>
      <c r="B645" t="inlineStr">
        <is>
          <t>اختيارخ دارونو-46000-05/07/15</t>
        </is>
      </c>
      <c r="C645" t="n">
        <v>0</v>
      </c>
      <c r="D645" t="n">
        <v>0</v>
      </c>
      <c r="E645" s="1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R645" t="n">
        <v>3</v>
      </c>
      <c r="S645" t="n">
        <v>250</v>
      </c>
      <c r="T645" t="n">
        <v>1</v>
      </c>
      <c r="U645" t="n">
        <v>0</v>
      </c>
      <c r="V645" t="n">
        <v>0</v>
      </c>
      <c r="W645" t="n">
        <v>0</v>
      </c>
    </row>
    <row r="646">
      <c r="A646" t="inlineStr">
        <is>
          <t>ضدرو7009</t>
        </is>
      </c>
      <c r="B646" t="inlineStr">
        <is>
          <t>اختيارخ دارونو-50000-05/07/15</t>
        </is>
      </c>
      <c r="C646" t="n">
        <v>0</v>
      </c>
      <c r="D646" t="n">
        <v>0</v>
      </c>
      <c r="E646" s="1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R646" t="n">
        <v>1</v>
      </c>
      <c r="S646" t="n">
        <v>100</v>
      </c>
      <c r="T646" t="n">
        <v>1</v>
      </c>
      <c r="U646" t="n">
        <v>0</v>
      </c>
      <c r="V646" t="n">
        <v>0</v>
      </c>
      <c r="W646" t="n">
        <v>0</v>
      </c>
    </row>
    <row r="647">
      <c r="A647" t="inlineStr">
        <is>
          <t>ضدرو7010</t>
        </is>
      </c>
      <c r="B647" t="inlineStr">
        <is>
          <t>اختيارخ دارونو-56000-05/07/15</t>
        </is>
      </c>
      <c r="C647" t="n">
        <v>0</v>
      </c>
      <c r="D647" t="n">
        <v>0</v>
      </c>
      <c r="E647" s="1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R647" t="n">
        <v>1</v>
      </c>
      <c r="S647" t="n">
        <v>111</v>
      </c>
      <c r="T647" t="n">
        <v>11</v>
      </c>
      <c r="U647" t="n">
        <v>0</v>
      </c>
      <c r="V647" t="n">
        <v>0</v>
      </c>
      <c r="W647" t="n">
        <v>0</v>
      </c>
    </row>
    <row r="648">
      <c r="A648" t="inlineStr">
        <is>
          <t>ضدرو9000</t>
        </is>
      </c>
      <c r="B648" t="inlineStr">
        <is>
          <t>اختيارخ دارونو-22000-05/09/11</t>
        </is>
      </c>
      <c r="C648" t="n">
        <v>0</v>
      </c>
      <c r="D648" t="n">
        <v>0</v>
      </c>
      <c r="E648" s="1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R648" t="n">
        <v>1</v>
      </c>
      <c r="S648" t="n">
        <v>1</v>
      </c>
      <c r="T648" t="n">
        <v>12000</v>
      </c>
      <c r="U648" t="n">
        <v>0</v>
      </c>
      <c r="V648" t="n">
        <v>0</v>
      </c>
      <c r="W648" t="n">
        <v>0</v>
      </c>
    </row>
    <row r="649">
      <c r="A649" t="inlineStr">
        <is>
          <t>ضدرو9001</t>
        </is>
      </c>
      <c r="B649" t="inlineStr">
        <is>
          <t>اختيارخ دارونو-24000-05/09/11</t>
        </is>
      </c>
      <c r="C649" t="n">
        <v>0</v>
      </c>
      <c r="D649" t="n">
        <v>0</v>
      </c>
      <c r="E649" s="1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R649" t="n">
        <v>1</v>
      </c>
      <c r="S649" t="n">
        <v>100</v>
      </c>
      <c r="T649" t="n">
        <v>1</v>
      </c>
      <c r="U649" t="n">
        <v>0</v>
      </c>
      <c r="V649" t="n">
        <v>0</v>
      </c>
      <c r="W649" t="n">
        <v>0</v>
      </c>
    </row>
    <row r="650">
      <c r="A650" t="inlineStr">
        <is>
          <t>ضدرو9002</t>
        </is>
      </c>
      <c r="B650" t="inlineStr">
        <is>
          <t>اختيارخ دارونو-26000-05/09/11</t>
        </is>
      </c>
      <c r="C650" t="n">
        <v>0</v>
      </c>
      <c r="D650" t="n">
        <v>0</v>
      </c>
      <c r="E650" s="1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R650" t="n">
        <v>1</v>
      </c>
      <c r="S650" t="n">
        <v>100</v>
      </c>
      <c r="T650" t="n">
        <v>1</v>
      </c>
      <c r="U650" t="n">
        <v>0</v>
      </c>
      <c r="V650" t="n">
        <v>0</v>
      </c>
      <c r="W650" t="n">
        <v>0</v>
      </c>
    </row>
    <row r="651">
      <c r="A651" t="inlineStr">
        <is>
          <t>ضدرو9003</t>
        </is>
      </c>
      <c r="B651" t="inlineStr">
        <is>
          <t>اختيارخ دارونو-28000-05/09/11</t>
        </is>
      </c>
      <c r="C651" t="n">
        <v>0</v>
      </c>
      <c r="D651" t="n">
        <v>0</v>
      </c>
      <c r="E651" s="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R651" t="n">
        <v>1</v>
      </c>
      <c r="S651" t="n">
        <v>100</v>
      </c>
      <c r="T651" t="n">
        <v>1</v>
      </c>
      <c r="U651" t="n">
        <v>0</v>
      </c>
      <c r="V651" t="n">
        <v>0</v>
      </c>
      <c r="W651" t="n">
        <v>0</v>
      </c>
    </row>
    <row r="652">
      <c r="A652" t="inlineStr">
        <is>
          <t>ضدرو9004</t>
        </is>
      </c>
      <c r="B652" t="inlineStr">
        <is>
          <t>اختيارخ دارونو-30000-05/09/11</t>
        </is>
      </c>
      <c r="C652" t="n">
        <v>0</v>
      </c>
      <c r="D652" t="n">
        <v>0</v>
      </c>
      <c r="E652" s="1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R652" t="n">
        <v>1</v>
      </c>
      <c r="S652" t="n">
        <v>200</v>
      </c>
      <c r="T652" t="n">
        <v>100</v>
      </c>
      <c r="U652" t="n">
        <v>0</v>
      </c>
      <c r="V652" t="n">
        <v>0</v>
      </c>
      <c r="W652" t="n">
        <v>0</v>
      </c>
    </row>
    <row r="653">
      <c r="A653" t="inlineStr">
        <is>
          <t>ضدرو9005</t>
        </is>
      </c>
      <c r="B653" t="inlineStr">
        <is>
          <t>اختيارخ دارونو-34000-05/09/11</t>
        </is>
      </c>
      <c r="C653" t="n">
        <v>0</v>
      </c>
      <c r="D653" t="n">
        <v>0</v>
      </c>
      <c r="E653" s="1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R653" t="n">
        <v>1</v>
      </c>
      <c r="S653" t="n">
        <v>500</v>
      </c>
      <c r="T653" t="n">
        <v>1100</v>
      </c>
      <c r="U653" t="n">
        <v>0</v>
      </c>
      <c r="V653" t="n">
        <v>0</v>
      </c>
      <c r="W653" t="n">
        <v>0</v>
      </c>
    </row>
    <row r="654">
      <c r="A654" t="inlineStr">
        <is>
          <t>ضدرو9006</t>
        </is>
      </c>
      <c r="B654" t="inlineStr">
        <is>
          <t>اختيارخ دارونو-38000-05/09/11</t>
        </is>
      </c>
      <c r="C654" t="n">
        <v>0</v>
      </c>
      <c r="D654" t="n">
        <v>0</v>
      </c>
      <c r="E654" s="1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R654" t="n">
        <v>1</v>
      </c>
      <c r="S654" t="n">
        <v>50</v>
      </c>
      <c r="T654" t="n">
        <v>103</v>
      </c>
      <c r="U654" t="n">
        <v>0</v>
      </c>
      <c r="V654" t="n">
        <v>0</v>
      </c>
      <c r="W654" t="n">
        <v>0</v>
      </c>
    </row>
    <row r="655">
      <c r="A655" t="inlineStr">
        <is>
          <t>ضدرو9007</t>
        </is>
      </c>
      <c r="B655" t="inlineStr">
        <is>
          <t>اختيارخ دارونو-42000-05/09/11</t>
        </is>
      </c>
      <c r="C655" t="n">
        <v>0</v>
      </c>
      <c r="D655" t="n">
        <v>0</v>
      </c>
      <c r="E655" s="1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R655" t="n">
        <v>1</v>
      </c>
      <c r="S655" t="n">
        <v>100</v>
      </c>
      <c r="T655" t="n">
        <v>1</v>
      </c>
      <c r="U655" t="n">
        <v>0</v>
      </c>
      <c r="V655" t="n">
        <v>0</v>
      </c>
      <c r="W655" t="n">
        <v>0</v>
      </c>
    </row>
    <row r="656">
      <c r="A656" t="inlineStr">
        <is>
          <t>ضدرو9008</t>
        </is>
      </c>
      <c r="B656" t="inlineStr">
        <is>
          <t>اختيارخ دارونو-46000-05/09/11</t>
        </is>
      </c>
      <c r="C656" t="n">
        <v>0</v>
      </c>
      <c r="D656" t="n">
        <v>0</v>
      </c>
      <c r="E656" s="1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R656" t="n">
        <v>2</v>
      </c>
      <c r="S656" t="n">
        <v>150</v>
      </c>
      <c r="T656" t="n">
        <v>1</v>
      </c>
      <c r="U656" t="n">
        <v>0</v>
      </c>
      <c r="V656" t="n">
        <v>0</v>
      </c>
      <c r="W656" t="n">
        <v>0</v>
      </c>
    </row>
    <row r="657">
      <c r="A657" t="inlineStr">
        <is>
          <t>ضدرو9009</t>
        </is>
      </c>
      <c r="B657" t="inlineStr">
        <is>
          <t>اختيارخ دارونو-50000-05/09/11</t>
        </is>
      </c>
      <c r="C657" t="n">
        <v>0</v>
      </c>
      <c r="D657" t="n">
        <v>0</v>
      </c>
      <c r="E657" s="1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R657" t="n">
        <v>1</v>
      </c>
      <c r="S657" t="n">
        <v>100</v>
      </c>
      <c r="T657" t="n">
        <v>1</v>
      </c>
      <c r="U657" t="n">
        <v>0</v>
      </c>
      <c r="V657" t="n">
        <v>0</v>
      </c>
      <c r="W657" t="n">
        <v>0</v>
      </c>
    </row>
    <row r="658">
      <c r="A658" t="inlineStr">
        <is>
          <t>ضدرو9010</t>
        </is>
      </c>
      <c r="B658" t="inlineStr">
        <is>
          <t>اختيارخ دارونو-56000-05/09/11</t>
        </is>
      </c>
      <c r="C658" t="n">
        <v>0</v>
      </c>
      <c r="D658" t="n">
        <v>0</v>
      </c>
      <c r="E658" s="1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R658" t="n">
        <v>1</v>
      </c>
      <c r="S658" t="n">
        <v>99</v>
      </c>
      <c r="T658" t="n">
        <v>22</v>
      </c>
      <c r="U658" t="n">
        <v>0</v>
      </c>
      <c r="V658" t="n">
        <v>0</v>
      </c>
      <c r="W658" t="n">
        <v>0</v>
      </c>
    </row>
    <row r="659">
      <c r="A659" t="inlineStr">
        <is>
          <t>ضخود7126</t>
        </is>
      </c>
      <c r="B659" t="inlineStr">
        <is>
          <t>اختيارخ خودرو-340-1405/07/08</t>
        </is>
      </c>
      <c r="C659" t="n">
        <v>24</v>
      </c>
      <c r="D659" t="n">
        <v>751</v>
      </c>
      <c r="E659" s="1" t="n">
        <v>289932000</v>
      </c>
      <c r="F659" t="n">
        <v>353</v>
      </c>
      <c r="G659" t="n">
        <v>388</v>
      </c>
      <c r="H659" t="n">
        <v>390</v>
      </c>
      <c r="I659" t="n">
        <v>37</v>
      </c>
      <c r="J659" t="n">
        <v>10.48</v>
      </c>
      <c r="K659" t="n">
        <v>386</v>
      </c>
      <c r="L659" t="n">
        <v>33</v>
      </c>
      <c r="M659" t="n">
        <v>9.35</v>
      </c>
      <c r="N659" t="n">
        <v>369</v>
      </c>
      <c r="O659" t="n">
        <v>390</v>
      </c>
      <c r="R659" t="n">
        <v>1</v>
      </c>
      <c r="S659" t="n">
        <v>2</v>
      </c>
      <c r="T659" t="n">
        <v>315</v>
      </c>
      <c r="U659" t="n">
        <v>390</v>
      </c>
      <c r="V659" t="n">
        <v>445</v>
      </c>
      <c r="W659" t="n">
        <v>1</v>
      </c>
    </row>
    <row r="660">
      <c r="A660" t="inlineStr">
        <is>
          <t>ضخود7127</t>
        </is>
      </c>
      <c r="B660" t="inlineStr">
        <is>
          <t>اختيارخ خودرو-360-1405/07/08</t>
        </is>
      </c>
      <c r="C660" t="n">
        <v>7</v>
      </c>
      <c r="D660" t="n">
        <v>724</v>
      </c>
      <c r="E660" s="1" t="n">
        <v>260570000</v>
      </c>
      <c r="F660" t="n">
        <v>345</v>
      </c>
      <c r="G660" t="n">
        <v>370</v>
      </c>
      <c r="H660" t="n">
        <v>350</v>
      </c>
      <c r="I660" t="n">
        <v>5</v>
      </c>
      <c r="J660" t="n">
        <v>1.45</v>
      </c>
      <c r="K660" t="n">
        <v>360</v>
      </c>
      <c r="L660" t="n">
        <v>15</v>
      </c>
      <c r="M660" t="n">
        <v>4.35</v>
      </c>
      <c r="N660" t="n">
        <v>350</v>
      </c>
      <c r="O660" t="n">
        <v>370</v>
      </c>
      <c r="R660" t="n">
        <v>1</v>
      </c>
      <c r="S660" t="n">
        <v>30</v>
      </c>
      <c r="T660" t="n">
        <v>310</v>
      </c>
      <c r="U660" t="n">
        <v>370</v>
      </c>
      <c r="V660" t="n">
        <v>10</v>
      </c>
      <c r="W660" t="n">
        <v>1</v>
      </c>
    </row>
    <row r="661">
      <c r="A661" t="inlineStr">
        <is>
          <t>ضخود7128</t>
        </is>
      </c>
      <c r="B661" t="inlineStr">
        <is>
          <t>اختيارخ خودرو-380-1405/07/08</t>
        </is>
      </c>
      <c r="C661" t="n">
        <v>1</v>
      </c>
      <c r="D661" t="n">
        <v>30</v>
      </c>
      <c r="E661" s="1" t="n">
        <v>10500000</v>
      </c>
      <c r="F661" t="n">
        <v>324</v>
      </c>
      <c r="G661" t="n">
        <v>350</v>
      </c>
      <c r="H661" t="n">
        <v>350</v>
      </c>
      <c r="I661" t="n">
        <v>26</v>
      </c>
      <c r="J661" t="n">
        <v>8.02</v>
      </c>
      <c r="K661" t="n">
        <v>350</v>
      </c>
      <c r="L661" t="n">
        <v>26</v>
      </c>
      <c r="M661" t="n">
        <v>8.02</v>
      </c>
      <c r="N661" t="n">
        <v>350</v>
      </c>
      <c r="O661" t="n">
        <v>350</v>
      </c>
      <c r="R661" t="n">
        <v>1</v>
      </c>
      <c r="S661" t="n">
        <v>20</v>
      </c>
      <c r="T661" t="n">
        <v>320</v>
      </c>
      <c r="U661" t="n">
        <v>393</v>
      </c>
      <c r="V661" t="n">
        <v>32</v>
      </c>
      <c r="W661" t="n">
        <v>2</v>
      </c>
    </row>
    <row r="662">
      <c r="A662" t="inlineStr">
        <is>
          <t>ضخود7129</t>
        </is>
      </c>
      <c r="B662" t="inlineStr">
        <is>
          <t>اختيارخ خودرو-400-1405/07/08</t>
        </is>
      </c>
      <c r="C662" t="n">
        <v>75</v>
      </c>
      <c r="D662" t="n">
        <v>15208</v>
      </c>
      <c r="E662" s="1" t="n">
        <v>4785683000</v>
      </c>
      <c r="F662" t="n">
        <v>300</v>
      </c>
      <c r="G662" t="n">
        <v>324</v>
      </c>
      <c r="H662" t="n">
        <v>328</v>
      </c>
      <c r="I662" t="n">
        <v>28</v>
      </c>
      <c r="J662" t="n">
        <v>9.33</v>
      </c>
      <c r="K662" t="n">
        <v>315</v>
      </c>
      <c r="L662" t="n">
        <v>15</v>
      </c>
      <c r="M662" t="n">
        <v>5</v>
      </c>
      <c r="N662" t="n">
        <v>300</v>
      </c>
      <c r="O662" t="n">
        <v>328</v>
      </c>
      <c r="R662" t="n">
        <v>1</v>
      </c>
      <c r="S662" t="n">
        <v>100</v>
      </c>
      <c r="T662" t="n">
        <v>1</v>
      </c>
      <c r="U662" t="n">
        <v>332</v>
      </c>
      <c r="V662" t="n">
        <v>100</v>
      </c>
      <c r="W662" t="n">
        <v>1</v>
      </c>
    </row>
    <row r="663">
      <c r="A663" t="inlineStr">
        <is>
          <t>ضخود7130</t>
        </is>
      </c>
      <c r="B663" t="inlineStr">
        <is>
          <t>اختيارخ خودرو-450-1405/07/08</t>
        </is>
      </c>
      <c r="C663" t="n">
        <v>208</v>
      </c>
      <c r="D663" t="n">
        <v>54596</v>
      </c>
      <c r="E663" s="1" t="n">
        <v>14642980000</v>
      </c>
      <c r="F663" t="n">
        <v>265</v>
      </c>
      <c r="G663" t="n">
        <v>290</v>
      </c>
      <c r="H663" t="n">
        <v>276</v>
      </c>
      <c r="I663" t="n">
        <v>11</v>
      </c>
      <c r="J663" t="n">
        <v>4.15</v>
      </c>
      <c r="K663" t="n">
        <v>268</v>
      </c>
      <c r="L663" t="n">
        <v>3</v>
      </c>
      <c r="M663" t="n">
        <v>1.13</v>
      </c>
      <c r="N663" t="n">
        <v>253</v>
      </c>
      <c r="O663" t="n">
        <v>290</v>
      </c>
      <c r="R663" t="n">
        <v>1</v>
      </c>
      <c r="S663" t="n">
        <v>6</v>
      </c>
      <c r="T663" t="n">
        <v>260</v>
      </c>
      <c r="U663" t="n">
        <v>295</v>
      </c>
      <c r="V663" t="n">
        <v>100</v>
      </c>
      <c r="W663" t="n">
        <v>1</v>
      </c>
    </row>
    <row r="664">
      <c r="A664" t="inlineStr">
        <is>
          <t>ضخود7131</t>
        </is>
      </c>
      <c r="B664" t="inlineStr">
        <is>
          <t>اختيارخ خودرو-500-1405/07/08</t>
        </is>
      </c>
      <c r="C664" t="n">
        <v>913</v>
      </c>
      <c r="D664" t="n">
        <v>284444</v>
      </c>
      <c r="E664" s="1" t="n">
        <v>64136605000</v>
      </c>
      <c r="F664" t="n">
        <v>215</v>
      </c>
      <c r="G664" t="n">
        <v>235</v>
      </c>
      <c r="H664" t="n">
        <v>236</v>
      </c>
      <c r="I664" t="n">
        <v>21</v>
      </c>
      <c r="J664" t="n">
        <v>9.77</v>
      </c>
      <c r="K664" t="n">
        <v>225</v>
      </c>
      <c r="L664" t="n">
        <v>10</v>
      </c>
      <c r="M664" t="n">
        <v>4.65</v>
      </c>
      <c r="N664" t="n">
        <v>207</v>
      </c>
      <c r="O664" t="n">
        <v>243</v>
      </c>
      <c r="R664" t="n">
        <v>1</v>
      </c>
      <c r="S664" t="n">
        <v>200</v>
      </c>
      <c r="T664" t="n">
        <v>231</v>
      </c>
      <c r="U664" t="n">
        <v>236</v>
      </c>
      <c r="V664" t="n">
        <v>922</v>
      </c>
      <c r="W664" t="n">
        <v>1</v>
      </c>
    </row>
    <row r="665">
      <c r="A665" t="inlineStr">
        <is>
          <t>ضخود7132</t>
        </is>
      </c>
      <c r="B665" t="inlineStr">
        <is>
          <t>اختيارخ خودرو-550-1405/07/08</t>
        </is>
      </c>
      <c r="C665" t="n">
        <v>1971</v>
      </c>
      <c r="D665" t="n">
        <v>686303</v>
      </c>
      <c r="E665" s="1" t="n">
        <v>122683486000</v>
      </c>
      <c r="F665" t="n">
        <v>166</v>
      </c>
      <c r="G665" t="n">
        <v>190</v>
      </c>
      <c r="H665" t="n">
        <v>188</v>
      </c>
      <c r="I665" t="n">
        <v>22</v>
      </c>
      <c r="J665" t="n">
        <v>13.25</v>
      </c>
      <c r="K665" t="n">
        <v>179</v>
      </c>
      <c r="L665" t="n">
        <v>13</v>
      </c>
      <c r="M665" t="n">
        <v>7.83</v>
      </c>
      <c r="N665" t="n">
        <v>160</v>
      </c>
      <c r="O665" t="n">
        <v>196</v>
      </c>
      <c r="R665" t="n">
        <v>1</v>
      </c>
      <c r="S665" t="n">
        <v>200</v>
      </c>
      <c r="T665" t="n">
        <v>176</v>
      </c>
      <c r="U665" t="n">
        <v>189</v>
      </c>
      <c r="V665" t="n">
        <v>1821</v>
      </c>
      <c r="W665" t="n">
        <v>2</v>
      </c>
    </row>
    <row r="666">
      <c r="A666" t="inlineStr">
        <is>
          <t>ضخود7133</t>
        </is>
      </c>
      <c r="B666" t="inlineStr">
        <is>
          <t>اختيارخ خودرو-600-1405/07/08</t>
        </is>
      </c>
      <c r="C666" t="n">
        <v>7788</v>
      </c>
      <c r="D666" t="n">
        <v>3155620</v>
      </c>
      <c r="E666" s="1" t="n">
        <v>429974534000</v>
      </c>
      <c r="F666" t="n">
        <v>124</v>
      </c>
      <c r="G666" t="n">
        <v>140</v>
      </c>
      <c r="H666" t="n">
        <v>147</v>
      </c>
      <c r="I666" t="n">
        <v>23</v>
      </c>
      <c r="J666" t="n">
        <v>18.55</v>
      </c>
      <c r="K666" t="n">
        <v>136</v>
      </c>
      <c r="L666" t="n">
        <v>12</v>
      </c>
      <c r="M666" t="n">
        <v>9.68</v>
      </c>
      <c r="N666" t="n">
        <v>122</v>
      </c>
      <c r="O666" t="n">
        <v>155</v>
      </c>
      <c r="R666" t="n">
        <v>1</v>
      </c>
      <c r="S666" t="n">
        <v>494</v>
      </c>
      <c r="T666" t="n">
        <v>147</v>
      </c>
      <c r="U666" t="n">
        <v>148</v>
      </c>
      <c r="V666" t="n">
        <v>250</v>
      </c>
      <c r="W666" t="n">
        <v>2</v>
      </c>
    </row>
    <row r="667">
      <c r="A667" t="inlineStr">
        <is>
          <t>ضخود7134</t>
        </is>
      </c>
      <c r="B667" t="inlineStr">
        <is>
          <t>اختيارخ خودرو-650-1405/07/08</t>
        </is>
      </c>
      <c r="C667" t="n">
        <v>10024</v>
      </c>
      <c r="D667" t="n">
        <v>4227493</v>
      </c>
      <c r="E667" s="1" t="n">
        <v>448174820000</v>
      </c>
      <c r="F667" t="n">
        <v>98</v>
      </c>
      <c r="G667" t="n">
        <v>109</v>
      </c>
      <c r="H667" t="n">
        <v>111</v>
      </c>
      <c r="I667" t="n">
        <v>13</v>
      </c>
      <c r="J667" t="n">
        <v>13.27</v>
      </c>
      <c r="K667" t="n">
        <v>106</v>
      </c>
      <c r="L667" t="n">
        <v>8</v>
      </c>
      <c r="M667" t="n">
        <v>8.16</v>
      </c>
      <c r="N667" t="n">
        <v>94</v>
      </c>
      <c r="O667" t="n">
        <v>118</v>
      </c>
      <c r="R667" t="n">
        <v>1</v>
      </c>
      <c r="S667" t="n">
        <v>100</v>
      </c>
      <c r="T667" t="n">
        <v>111</v>
      </c>
      <c r="U667" t="n">
        <v>113</v>
      </c>
      <c r="V667" t="n">
        <v>13050</v>
      </c>
      <c r="W667" t="n">
        <v>14</v>
      </c>
    </row>
    <row r="668">
      <c r="A668" t="inlineStr">
        <is>
          <t>ضخود7135</t>
        </is>
      </c>
      <c r="B668" t="inlineStr">
        <is>
          <t>اختيارخ خودرو-700-1405/07/08</t>
        </is>
      </c>
      <c r="C668" t="n">
        <v>8178</v>
      </c>
      <c r="D668" t="n">
        <v>3190926</v>
      </c>
      <c r="E668" s="1" t="n">
        <v>257477942000</v>
      </c>
      <c r="F668" t="n">
        <v>76</v>
      </c>
      <c r="G668" t="n">
        <v>86</v>
      </c>
      <c r="H668" t="n">
        <v>84</v>
      </c>
      <c r="I668" t="n">
        <v>8</v>
      </c>
      <c r="J668" t="n">
        <v>10.53</v>
      </c>
      <c r="K668" t="n">
        <v>81</v>
      </c>
      <c r="L668" t="n">
        <v>5</v>
      </c>
      <c r="M668" t="n">
        <v>6.58</v>
      </c>
      <c r="N668" t="n">
        <v>69</v>
      </c>
      <c r="O668" t="n">
        <v>97</v>
      </c>
      <c r="R668" t="n">
        <v>1</v>
      </c>
      <c r="S668" t="n">
        <v>100</v>
      </c>
      <c r="T668" t="n">
        <v>82</v>
      </c>
      <c r="U668" t="n">
        <v>85</v>
      </c>
      <c r="V668" t="n">
        <v>4093</v>
      </c>
      <c r="W668" t="n">
        <v>7</v>
      </c>
    </row>
    <row r="669">
      <c r="A669" t="inlineStr">
        <is>
          <t>ضخود7136</t>
        </is>
      </c>
      <c r="B669" t="inlineStr">
        <is>
          <t>اختيارخ خودرو-750-1405/07/08</t>
        </is>
      </c>
      <c r="C669" t="n">
        <v>7405</v>
      </c>
      <c r="D669" t="n">
        <v>2799620</v>
      </c>
      <c r="E669" s="1" t="n">
        <v>165865698000</v>
      </c>
      <c r="F669" t="n">
        <v>56</v>
      </c>
      <c r="G669" t="n">
        <v>65</v>
      </c>
      <c r="H669" t="n">
        <v>61</v>
      </c>
      <c r="I669" t="n">
        <v>5</v>
      </c>
      <c r="J669" t="n">
        <v>8.93</v>
      </c>
      <c r="K669" t="n">
        <v>59</v>
      </c>
      <c r="L669" t="n">
        <v>3</v>
      </c>
      <c r="M669" t="n">
        <v>5.36</v>
      </c>
      <c r="N669" t="n">
        <v>51</v>
      </c>
      <c r="O669" t="n">
        <v>70</v>
      </c>
      <c r="R669" t="n">
        <v>1</v>
      </c>
      <c r="S669" t="n">
        <v>55</v>
      </c>
      <c r="T669" t="n">
        <v>61</v>
      </c>
      <c r="U669" t="n">
        <v>62</v>
      </c>
      <c r="V669" t="n">
        <v>13788</v>
      </c>
      <c r="W669" t="n">
        <v>15</v>
      </c>
    </row>
    <row r="670">
      <c r="A670" t="inlineStr">
        <is>
          <t>ضخود7137</t>
        </is>
      </c>
      <c r="B670" t="inlineStr">
        <is>
          <t>اختيارخ خودرو-800-1405/07/08</t>
        </is>
      </c>
      <c r="C670" t="n">
        <v>6393</v>
      </c>
      <c r="D670" t="n">
        <v>2697933</v>
      </c>
      <c r="E670" s="1" t="n">
        <v>109591399000</v>
      </c>
      <c r="F670" t="n">
        <v>37</v>
      </c>
      <c r="G670" t="n">
        <v>50</v>
      </c>
      <c r="H670" t="n">
        <v>42</v>
      </c>
      <c r="I670" t="n">
        <v>5</v>
      </c>
      <c r="J670" t="n">
        <v>13.51</v>
      </c>
      <c r="K670" t="n">
        <v>41</v>
      </c>
      <c r="L670" t="n">
        <v>4</v>
      </c>
      <c r="M670" t="n">
        <v>10.81</v>
      </c>
      <c r="N670" t="n">
        <v>33</v>
      </c>
      <c r="O670" t="n">
        <v>52</v>
      </c>
      <c r="R670" t="n">
        <v>1</v>
      </c>
      <c r="S670" t="n">
        <v>13</v>
      </c>
      <c r="T670" t="n">
        <v>39</v>
      </c>
      <c r="U670" t="n">
        <v>42</v>
      </c>
      <c r="V670" t="n">
        <v>1000</v>
      </c>
      <c r="W670" t="n">
        <v>1</v>
      </c>
    </row>
    <row r="671">
      <c r="A671" t="inlineStr">
        <is>
          <t>ضخود7138</t>
        </is>
      </c>
      <c r="B671" t="inlineStr">
        <is>
          <t>اختيارخ خودرو-900-1405/07/08</t>
        </is>
      </c>
      <c r="C671" t="n">
        <v>11369</v>
      </c>
      <c r="D671" t="n">
        <v>4763876</v>
      </c>
      <c r="E671" s="1" t="n">
        <v>63774129000</v>
      </c>
      <c r="F671" t="n">
        <v>11</v>
      </c>
      <c r="G671" t="n">
        <v>13</v>
      </c>
      <c r="H671" t="n">
        <v>14</v>
      </c>
      <c r="I671" t="n">
        <v>3</v>
      </c>
      <c r="J671" t="n">
        <v>27.27</v>
      </c>
      <c r="K671" t="n">
        <v>13</v>
      </c>
      <c r="L671" t="n">
        <v>2</v>
      </c>
      <c r="M671" t="n">
        <v>18.18</v>
      </c>
      <c r="N671" t="n">
        <v>11</v>
      </c>
      <c r="O671" t="n">
        <v>16</v>
      </c>
      <c r="R671" t="n">
        <v>3</v>
      </c>
      <c r="S671" t="n">
        <v>3000</v>
      </c>
      <c r="T671" t="n">
        <v>13</v>
      </c>
      <c r="U671" t="n">
        <v>14</v>
      </c>
      <c r="V671" t="n">
        <v>69763</v>
      </c>
      <c r="W671" t="n">
        <v>71</v>
      </c>
    </row>
    <row r="672">
      <c r="A672" t="inlineStr">
        <is>
          <t>ضخود8052</t>
        </is>
      </c>
      <c r="B672" t="inlineStr">
        <is>
          <t>اختيارخ خودرو-340-1405/08/06</t>
        </is>
      </c>
      <c r="C672" t="n">
        <v>72</v>
      </c>
      <c r="D672" t="n">
        <v>3451</v>
      </c>
      <c r="E672" s="1" t="n">
        <v>1317274000</v>
      </c>
      <c r="F672" t="n">
        <v>369</v>
      </c>
      <c r="G672" t="n">
        <v>410</v>
      </c>
      <c r="H672" t="n">
        <v>380</v>
      </c>
      <c r="I672" t="n">
        <v>11</v>
      </c>
      <c r="J672" t="n">
        <v>2.98</v>
      </c>
      <c r="K672" t="n">
        <v>382</v>
      </c>
      <c r="L672" t="n">
        <v>13</v>
      </c>
      <c r="M672" t="n">
        <v>3.52</v>
      </c>
      <c r="N672" t="n">
        <v>370</v>
      </c>
      <c r="O672" t="n">
        <v>430</v>
      </c>
      <c r="R672" t="n">
        <v>1</v>
      </c>
      <c r="S672" t="n">
        <v>5</v>
      </c>
      <c r="T672" t="n">
        <v>363</v>
      </c>
      <c r="U672" t="n">
        <v>399</v>
      </c>
      <c r="V672" t="n">
        <v>10</v>
      </c>
      <c r="W672" t="n">
        <v>1</v>
      </c>
    </row>
    <row r="673">
      <c r="A673" t="inlineStr">
        <is>
          <t>ضخود8053</t>
        </is>
      </c>
      <c r="B673" t="inlineStr">
        <is>
          <t>اختيارخ خودرو-360-1405/08/06</t>
        </is>
      </c>
      <c r="C673" t="n">
        <v>7</v>
      </c>
      <c r="D673" t="n">
        <v>260</v>
      </c>
      <c r="E673" s="1" t="n">
        <v>102730000</v>
      </c>
      <c r="F673" t="n">
        <v>360</v>
      </c>
      <c r="G673" t="n">
        <v>400</v>
      </c>
      <c r="H673" t="n">
        <v>400</v>
      </c>
      <c r="I673" t="n">
        <v>40</v>
      </c>
      <c r="J673" t="n">
        <v>11.11</v>
      </c>
      <c r="K673" t="n">
        <v>395</v>
      </c>
      <c r="L673" t="n">
        <v>35</v>
      </c>
      <c r="M673" t="n">
        <v>9.720000000000001</v>
      </c>
      <c r="N673" t="n">
        <v>360</v>
      </c>
      <c r="O673" t="n">
        <v>400</v>
      </c>
      <c r="R673" t="n">
        <v>1</v>
      </c>
      <c r="S673" t="n">
        <v>20</v>
      </c>
      <c r="T673" t="n">
        <v>362</v>
      </c>
      <c r="U673" t="n">
        <v>395</v>
      </c>
      <c r="V673" t="n">
        <v>10</v>
      </c>
      <c r="W673" t="n">
        <v>1</v>
      </c>
    </row>
    <row r="674">
      <c r="A674" t="inlineStr">
        <is>
          <t>ضخود8054</t>
        </is>
      </c>
      <c r="B674" t="inlineStr">
        <is>
          <t>اختيارخ خودرو-380-1405/08/06</t>
        </is>
      </c>
      <c r="C674" t="n">
        <v>4</v>
      </c>
      <c r="D674" t="n">
        <v>98</v>
      </c>
      <c r="E674" s="1" t="n">
        <v>33835000</v>
      </c>
      <c r="F674" t="n">
        <v>369</v>
      </c>
      <c r="G674" t="n">
        <v>345</v>
      </c>
      <c r="H674" t="n">
        <v>345</v>
      </c>
      <c r="I674" t="n">
        <v>-24</v>
      </c>
      <c r="J674" t="n">
        <v>-6.5</v>
      </c>
      <c r="K674" t="n">
        <v>345</v>
      </c>
      <c r="L674" t="n">
        <v>-24</v>
      </c>
      <c r="M674" t="n">
        <v>-6.5</v>
      </c>
      <c r="N674" t="n">
        <v>345</v>
      </c>
      <c r="O674" t="n">
        <v>346</v>
      </c>
      <c r="R674" t="n">
        <v>2</v>
      </c>
      <c r="S674" t="n">
        <v>137</v>
      </c>
      <c r="T674" t="n">
        <v>345</v>
      </c>
      <c r="U674" t="n">
        <v>391</v>
      </c>
      <c r="V674" t="n">
        <v>80</v>
      </c>
      <c r="W674" t="n">
        <v>1</v>
      </c>
    </row>
    <row r="675">
      <c r="A675" t="inlineStr">
        <is>
          <t>ضخود8055</t>
        </is>
      </c>
      <c r="B675" t="inlineStr">
        <is>
          <t>اختيارخ خودرو-400-1405/08/06</t>
        </is>
      </c>
      <c r="C675" t="n">
        <v>19</v>
      </c>
      <c r="D675" t="n">
        <v>1809</v>
      </c>
      <c r="E675" s="1" t="n">
        <v>605850000</v>
      </c>
      <c r="F675" t="n">
        <v>316</v>
      </c>
      <c r="G675" t="n">
        <v>333</v>
      </c>
      <c r="H675" t="n">
        <v>344</v>
      </c>
      <c r="I675" t="n">
        <v>28</v>
      </c>
      <c r="J675" t="n">
        <v>8.859999999999999</v>
      </c>
      <c r="K675" t="n">
        <v>335</v>
      </c>
      <c r="L675" t="n">
        <v>19</v>
      </c>
      <c r="M675" t="n">
        <v>6.01</v>
      </c>
      <c r="N675" t="n">
        <v>322</v>
      </c>
      <c r="O675" t="n">
        <v>344</v>
      </c>
      <c r="R675" t="n">
        <v>1</v>
      </c>
      <c r="S675" t="n">
        <v>100</v>
      </c>
      <c r="T675" t="n">
        <v>305</v>
      </c>
      <c r="U675" t="n">
        <v>344</v>
      </c>
      <c r="V675" t="n">
        <v>409</v>
      </c>
      <c r="W675" t="n">
        <v>1</v>
      </c>
    </row>
    <row r="676">
      <c r="A676" t="inlineStr">
        <is>
          <t>ضخود8056</t>
        </is>
      </c>
      <c r="B676" t="inlineStr">
        <is>
          <t>اختيارخ خودرو-450-1405/08/06</t>
        </is>
      </c>
      <c r="C676" t="n">
        <v>3</v>
      </c>
      <c r="D676" t="n">
        <v>199</v>
      </c>
      <c r="E676" s="1" t="n">
        <v>57710000</v>
      </c>
      <c r="F676" t="n">
        <v>296</v>
      </c>
      <c r="G676" t="n">
        <v>290</v>
      </c>
      <c r="H676" t="n">
        <v>290</v>
      </c>
      <c r="I676" t="n">
        <v>-6</v>
      </c>
      <c r="J676" t="n">
        <v>-2.03</v>
      </c>
      <c r="K676" t="n">
        <v>290</v>
      </c>
      <c r="L676" t="n">
        <v>-6</v>
      </c>
      <c r="M676" t="n">
        <v>-2.03</v>
      </c>
      <c r="N676" t="n">
        <v>290</v>
      </c>
      <c r="O676" t="n">
        <v>290</v>
      </c>
      <c r="R676" t="n">
        <v>1</v>
      </c>
      <c r="S676" t="n">
        <v>100</v>
      </c>
      <c r="T676" t="n">
        <v>1</v>
      </c>
      <c r="U676" t="n">
        <v>380</v>
      </c>
      <c r="V676" t="n">
        <v>20</v>
      </c>
      <c r="W676" t="n">
        <v>1</v>
      </c>
    </row>
    <row r="677">
      <c r="A677" t="inlineStr">
        <is>
          <t>ضخود8057</t>
        </is>
      </c>
      <c r="B677" t="inlineStr">
        <is>
          <t>اختيارخ خودرو-500-1405/08/06</t>
        </is>
      </c>
      <c r="C677" t="n">
        <v>122</v>
      </c>
      <c r="D677" t="n">
        <v>25412</v>
      </c>
      <c r="E677" s="1" t="n">
        <v>6144139000</v>
      </c>
      <c r="F677" t="n">
        <v>230</v>
      </c>
      <c r="G677" t="n">
        <v>208</v>
      </c>
      <c r="H677" t="n">
        <v>247</v>
      </c>
      <c r="I677" t="n">
        <v>17</v>
      </c>
      <c r="J677" t="n">
        <v>7.39</v>
      </c>
      <c r="K677" t="n">
        <v>242</v>
      </c>
      <c r="L677" t="n">
        <v>12</v>
      </c>
      <c r="M677" t="n">
        <v>5.22</v>
      </c>
      <c r="N677" t="n">
        <v>208</v>
      </c>
      <c r="O677" t="n">
        <v>265</v>
      </c>
      <c r="R677" t="n">
        <v>1</v>
      </c>
      <c r="S677" t="n">
        <v>200</v>
      </c>
      <c r="T677" t="n">
        <v>243</v>
      </c>
      <c r="U677" t="n">
        <v>248</v>
      </c>
      <c r="V677" t="n">
        <v>1000</v>
      </c>
      <c r="W677" t="n">
        <v>1</v>
      </c>
    </row>
    <row r="678">
      <c r="A678" t="inlineStr">
        <is>
          <t>ضخود8058</t>
        </is>
      </c>
      <c r="B678" t="inlineStr">
        <is>
          <t>اختيارخ خودرو-550-1405/08/06</t>
        </is>
      </c>
      <c r="C678" t="n">
        <v>44</v>
      </c>
      <c r="D678" t="n">
        <v>5790</v>
      </c>
      <c r="E678" s="1" t="n">
        <v>1149884000</v>
      </c>
      <c r="F678" t="n">
        <v>191</v>
      </c>
      <c r="G678" t="n">
        <v>198</v>
      </c>
      <c r="H678" t="n">
        <v>210</v>
      </c>
      <c r="I678" t="n">
        <v>19</v>
      </c>
      <c r="J678" t="n">
        <v>9.949999999999999</v>
      </c>
      <c r="K678" t="n">
        <v>199</v>
      </c>
      <c r="L678" t="n">
        <v>8</v>
      </c>
      <c r="M678" t="n">
        <v>4.19</v>
      </c>
      <c r="N678" t="n">
        <v>192</v>
      </c>
      <c r="O678" t="n">
        <v>210</v>
      </c>
      <c r="R678" t="n">
        <v>1</v>
      </c>
      <c r="S678" t="n">
        <v>467</v>
      </c>
      <c r="T678" t="n">
        <v>200</v>
      </c>
      <c r="U678" t="n">
        <v>210</v>
      </c>
      <c r="V678" t="n">
        <v>9</v>
      </c>
      <c r="W678" t="n">
        <v>1</v>
      </c>
    </row>
    <row r="679">
      <c r="A679" t="inlineStr">
        <is>
          <t>ضخود8059</t>
        </is>
      </c>
      <c r="B679" t="inlineStr">
        <is>
          <t>اختيارخ خودرو-600-1405/08/06</t>
        </is>
      </c>
      <c r="C679" t="n">
        <v>1165</v>
      </c>
      <c r="D679" t="n">
        <v>434705</v>
      </c>
      <c r="E679" s="1" t="n">
        <v>70304698000</v>
      </c>
      <c r="F679" t="n">
        <v>150</v>
      </c>
      <c r="G679" t="n">
        <v>176</v>
      </c>
      <c r="H679" t="n">
        <v>172</v>
      </c>
      <c r="I679" t="n">
        <v>22</v>
      </c>
      <c r="J679" t="n">
        <v>14.67</v>
      </c>
      <c r="K679" t="n">
        <v>162</v>
      </c>
      <c r="L679" t="n">
        <v>12</v>
      </c>
      <c r="M679" t="n">
        <v>8</v>
      </c>
      <c r="N679" t="n">
        <v>144</v>
      </c>
      <c r="O679" t="n">
        <v>178</v>
      </c>
      <c r="R679" t="n">
        <v>4</v>
      </c>
      <c r="S679" t="n">
        <v>3600</v>
      </c>
      <c r="T679" t="n">
        <v>171</v>
      </c>
      <c r="U679" t="n">
        <v>173</v>
      </c>
      <c r="V679" t="n">
        <v>1500</v>
      </c>
      <c r="W679" t="n">
        <v>2</v>
      </c>
    </row>
    <row r="680">
      <c r="A680" t="inlineStr">
        <is>
          <t>ضخود8060</t>
        </is>
      </c>
      <c r="B680" t="inlineStr">
        <is>
          <t>اختيارخ خودرو-650-1405/08/06</t>
        </is>
      </c>
      <c r="C680" t="n">
        <v>329</v>
      </c>
      <c r="D680" t="n">
        <v>114521</v>
      </c>
      <c r="E680" s="1" t="n">
        <v>15764709000</v>
      </c>
      <c r="F680" t="n">
        <v>123</v>
      </c>
      <c r="G680" t="n">
        <v>170</v>
      </c>
      <c r="H680" t="n">
        <v>146</v>
      </c>
      <c r="I680" t="n">
        <v>23</v>
      </c>
      <c r="J680" t="n">
        <v>18.7</v>
      </c>
      <c r="K680" t="n">
        <v>138</v>
      </c>
      <c r="L680" t="n">
        <v>15</v>
      </c>
      <c r="M680" t="n">
        <v>12.2</v>
      </c>
      <c r="N680" t="n">
        <v>120</v>
      </c>
      <c r="O680" t="n">
        <v>170</v>
      </c>
      <c r="R680" t="n">
        <v>1</v>
      </c>
      <c r="S680" t="n">
        <v>854</v>
      </c>
      <c r="T680" t="n">
        <v>144</v>
      </c>
      <c r="U680" t="n">
        <v>146</v>
      </c>
      <c r="V680" t="n">
        <v>950</v>
      </c>
      <c r="W680" t="n">
        <v>2</v>
      </c>
    </row>
    <row r="681">
      <c r="A681" t="inlineStr">
        <is>
          <t>ضخود8061</t>
        </is>
      </c>
      <c r="B681" t="inlineStr">
        <is>
          <t>اختيارخ خودرو-700-1405/08/06</t>
        </is>
      </c>
      <c r="C681" t="n">
        <v>717</v>
      </c>
      <c r="D681" t="n">
        <v>259181</v>
      </c>
      <c r="E681" s="1" t="n">
        <v>30319254000</v>
      </c>
      <c r="F681" t="n">
        <v>104</v>
      </c>
      <c r="G681" t="n">
        <v>135</v>
      </c>
      <c r="H681" t="n">
        <v>121</v>
      </c>
      <c r="I681" t="n">
        <v>17</v>
      </c>
      <c r="J681" t="n">
        <v>16.35</v>
      </c>
      <c r="K681" t="n">
        <v>117</v>
      </c>
      <c r="L681" t="n">
        <v>13</v>
      </c>
      <c r="M681" t="n">
        <v>12.5</v>
      </c>
      <c r="N681" t="n">
        <v>108</v>
      </c>
      <c r="O681" t="n">
        <v>135</v>
      </c>
      <c r="R681" t="n">
        <v>1</v>
      </c>
      <c r="S681" t="n">
        <v>900</v>
      </c>
      <c r="T681" t="n">
        <v>120</v>
      </c>
      <c r="U681" t="n">
        <v>124</v>
      </c>
      <c r="V681" t="n">
        <v>2</v>
      </c>
      <c r="W681" t="n">
        <v>1</v>
      </c>
    </row>
    <row r="682">
      <c r="A682" t="inlineStr">
        <is>
          <t>ضخود8062</t>
        </is>
      </c>
      <c r="B682" t="inlineStr">
        <is>
          <t>اختيارخ خودرو-750-1405/08/06</t>
        </is>
      </c>
      <c r="C682" t="n">
        <v>302</v>
      </c>
      <c r="D682" t="n">
        <v>121508</v>
      </c>
      <c r="E682" s="1" t="n">
        <v>11554410000</v>
      </c>
      <c r="F682" t="n">
        <v>88</v>
      </c>
      <c r="G682" t="n">
        <v>150</v>
      </c>
      <c r="H682" t="n">
        <v>100</v>
      </c>
      <c r="I682" t="n">
        <v>12</v>
      </c>
      <c r="J682" t="n">
        <v>13.64</v>
      </c>
      <c r="K682" t="n">
        <v>95</v>
      </c>
      <c r="L682" t="n">
        <v>7</v>
      </c>
      <c r="M682" t="n">
        <v>7.95</v>
      </c>
      <c r="N682" t="n">
        <v>87</v>
      </c>
      <c r="O682" t="n">
        <v>150</v>
      </c>
      <c r="R682" t="n">
        <v>1</v>
      </c>
      <c r="S682" t="n">
        <v>3</v>
      </c>
      <c r="T682" t="n">
        <v>98</v>
      </c>
      <c r="U682" t="n">
        <v>101</v>
      </c>
      <c r="V682" t="n">
        <v>4202</v>
      </c>
      <c r="W682" t="n">
        <v>6</v>
      </c>
    </row>
    <row r="683">
      <c r="A683" t="inlineStr">
        <is>
          <t>ضخود8063</t>
        </is>
      </c>
      <c r="B683" t="inlineStr">
        <is>
          <t>اختيارخ خودرو-800-1405/08/06</t>
        </is>
      </c>
      <c r="C683" t="n">
        <v>151</v>
      </c>
      <c r="D683" t="n">
        <v>61195</v>
      </c>
      <c r="E683" s="1" t="n">
        <v>4875583000</v>
      </c>
      <c r="F683" t="n">
        <v>71</v>
      </c>
      <c r="G683" t="n">
        <v>81</v>
      </c>
      <c r="H683" t="n">
        <v>84</v>
      </c>
      <c r="I683" t="n">
        <v>13</v>
      </c>
      <c r="J683" t="n">
        <v>18.31</v>
      </c>
      <c r="K683" t="n">
        <v>80</v>
      </c>
      <c r="L683" t="n">
        <v>9</v>
      </c>
      <c r="M683" t="n">
        <v>12.68</v>
      </c>
      <c r="N683" t="n">
        <v>74</v>
      </c>
      <c r="O683" t="n">
        <v>90</v>
      </c>
      <c r="R683" t="n">
        <v>2</v>
      </c>
      <c r="S683" t="n">
        <v>1026</v>
      </c>
      <c r="T683" t="n">
        <v>71</v>
      </c>
      <c r="U683" t="n">
        <v>84</v>
      </c>
      <c r="V683" t="n">
        <v>100</v>
      </c>
      <c r="W683" t="n">
        <v>1</v>
      </c>
    </row>
    <row r="684">
      <c r="A684" t="inlineStr">
        <is>
          <t>ضخود8064</t>
        </is>
      </c>
      <c r="B684" t="inlineStr">
        <is>
          <t>اختيارخ خودرو-900-1405/08/06</t>
        </is>
      </c>
      <c r="C684" t="n">
        <v>234</v>
      </c>
      <c r="D684" t="n">
        <v>101680</v>
      </c>
      <c r="E684" s="1" t="n">
        <v>6265629000</v>
      </c>
      <c r="F684" t="n">
        <v>50</v>
      </c>
      <c r="G684" t="n">
        <v>55</v>
      </c>
      <c r="H684" t="n">
        <v>64</v>
      </c>
      <c r="I684" t="n">
        <v>14</v>
      </c>
      <c r="J684" t="n">
        <v>28</v>
      </c>
      <c r="K684" t="n">
        <v>62</v>
      </c>
      <c r="L684" t="n">
        <v>12</v>
      </c>
      <c r="M684" t="n">
        <v>24</v>
      </c>
      <c r="N684" t="n">
        <v>55</v>
      </c>
      <c r="O684" t="n">
        <v>67</v>
      </c>
      <c r="R684" t="n">
        <v>3</v>
      </c>
      <c r="S684" t="n">
        <v>3000</v>
      </c>
      <c r="T684" t="n">
        <v>61</v>
      </c>
      <c r="U684" t="n">
        <v>64</v>
      </c>
      <c r="V684" t="n">
        <v>24895</v>
      </c>
      <c r="W684" t="n">
        <v>26</v>
      </c>
    </row>
    <row r="685">
      <c r="A685" t="inlineStr">
        <is>
          <t>ضخود9048</t>
        </is>
      </c>
      <c r="B685" t="inlineStr">
        <is>
          <t>اختيارخ خودرو-400-1405/09/04</t>
        </is>
      </c>
      <c r="C685" t="n">
        <v>47</v>
      </c>
      <c r="D685" t="n">
        <v>3393</v>
      </c>
      <c r="E685" s="1" t="n">
        <v>1215330000</v>
      </c>
      <c r="F685" t="n">
        <v>345</v>
      </c>
      <c r="G685" t="n">
        <v>469</v>
      </c>
      <c r="H685" t="n">
        <v>370</v>
      </c>
      <c r="I685" t="n">
        <v>25</v>
      </c>
      <c r="J685" t="n">
        <v>7.25</v>
      </c>
      <c r="K685" t="n">
        <v>358</v>
      </c>
      <c r="L685" t="n">
        <v>13</v>
      </c>
      <c r="M685" t="n">
        <v>3.77</v>
      </c>
      <c r="N685" t="n">
        <v>340</v>
      </c>
      <c r="O685" t="n">
        <v>469</v>
      </c>
      <c r="R685" t="n">
        <v>1</v>
      </c>
      <c r="S685" t="n">
        <v>100</v>
      </c>
      <c r="T685" t="n">
        <v>353</v>
      </c>
      <c r="U685" t="n">
        <v>372</v>
      </c>
      <c r="V685" t="n">
        <v>4</v>
      </c>
      <c r="W685" t="n">
        <v>1</v>
      </c>
    </row>
    <row r="686">
      <c r="A686" t="inlineStr">
        <is>
          <t>ضخود9049</t>
        </is>
      </c>
      <c r="B686" t="inlineStr">
        <is>
          <t>اختيارخ خودرو-450-1405/09/04</t>
        </is>
      </c>
      <c r="C686" t="n">
        <v>4</v>
      </c>
      <c r="D686" t="n">
        <v>6</v>
      </c>
      <c r="E686" s="1" t="n">
        <v>2584000</v>
      </c>
      <c r="F686" t="n">
        <v>300</v>
      </c>
      <c r="G686" t="n">
        <v>294</v>
      </c>
      <c r="H686" t="n">
        <v>485</v>
      </c>
      <c r="I686" t="n">
        <v>185</v>
      </c>
      <c r="J686" t="n">
        <v>61.67</v>
      </c>
      <c r="K686" t="n">
        <v>431</v>
      </c>
      <c r="L686" t="n">
        <v>131</v>
      </c>
      <c r="M686" t="n">
        <v>43.67</v>
      </c>
      <c r="N686" t="n">
        <v>294</v>
      </c>
      <c r="O686" t="n">
        <v>485</v>
      </c>
      <c r="R686" t="n">
        <v>1</v>
      </c>
      <c r="S686" t="n">
        <v>500</v>
      </c>
      <c r="T686" t="n">
        <v>302</v>
      </c>
      <c r="U686" t="n">
        <v>0</v>
      </c>
      <c r="V686" t="n">
        <v>0</v>
      </c>
      <c r="W686" t="n">
        <v>0</v>
      </c>
    </row>
    <row r="687">
      <c r="A687" t="inlineStr">
        <is>
          <t>ضخود9050</t>
        </is>
      </c>
      <c r="B687" t="inlineStr">
        <is>
          <t>اختيارخ خودرو-500-1405/09/04</t>
        </is>
      </c>
      <c r="C687" t="n">
        <v>83</v>
      </c>
      <c r="D687" t="n">
        <v>15068</v>
      </c>
      <c r="E687" s="1" t="n">
        <v>4029144000</v>
      </c>
      <c r="F687" t="n">
        <v>266</v>
      </c>
      <c r="G687" t="n">
        <v>297</v>
      </c>
      <c r="H687" t="n">
        <v>267</v>
      </c>
      <c r="I687" t="n">
        <v>1</v>
      </c>
      <c r="J687" t="n">
        <v>0.38</v>
      </c>
      <c r="K687" t="n">
        <v>267</v>
      </c>
      <c r="L687" t="n">
        <v>1</v>
      </c>
      <c r="M687" t="n">
        <v>0.38</v>
      </c>
      <c r="N687" t="n">
        <v>253</v>
      </c>
      <c r="O687" t="n">
        <v>297</v>
      </c>
      <c r="R687" t="n">
        <v>1</v>
      </c>
      <c r="S687" t="n">
        <v>100</v>
      </c>
      <c r="T687" t="n">
        <v>265</v>
      </c>
      <c r="U687" t="n">
        <v>292</v>
      </c>
      <c r="V687" t="n">
        <v>100</v>
      </c>
      <c r="W687" t="n">
        <v>1</v>
      </c>
    </row>
    <row r="688">
      <c r="A688" t="inlineStr">
        <is>
          <t>ضخود9051</t>
        </is>
      </c>
      <c r="B688" t="inlineStr">
        <is>
          <t>اختيارخ خودرو-550-1405/09/04</t>
        </is>
      </c>
      <c r="C688" t="n">
        <v>42</v>
      </c>
      <c r="D688" t="n">
        <v>7630</v>
      </c>
      <c r="E688" s="1" t="n">
        <v>1727573000</v>
      </c>
      <c r="F688" t="n">
        <v>230</v>
      </c>
      <c r="G688" t="n">
        <v>237</v>
      </c>
      <c r="H688" t="n">
        <v>240</v>
      </c>
      <c r="I688" t="n">
        <v>10</v>
      </c>
      <c r="J688" t="n">
        <v>4.35</v>
      </c>
      <c r="K688" t="n">
        <v>226</v>
      </c>
      <c r="L688" t="n">
        <v>-4</v>
      </c>
      <c r="M688" t="n">
        <v>-1.74</v>
      </c>
      <c r="N688" t="n">
        <v>211</v>
      </c>
      <c r="O688" t="n">
        <v>241</v>
      </c>
      <c r="R688" t="n">
        <v>2</v>
      </c>
      <c r="S688" t="n">
        <v>330</v>
      </c>
      <c r="T688" t="n">
        <v>223</v>
      </c>
      <c r="U688" t="n">
        <v>248</v>
      </c>
      <c r="V688" t="n">
        <v>150</v>
      </c>
      <c r="W688" t="n">
        <v>2</v>
      </c>
    </row>
    <row r="689">
      <c r="A689" t="inlineStr">
        <is>
          <t>ضخود9052</t>
        </is>
      </c>
      <c r="B689" t="inlineStr">
        <is>
          <t>اختيارخ خودرو-600-1405/09/04</t>
        </is>
      </c>
      <c r="C689" t="n">
        <v>31</v>
      </c>
      <c r="D689" t="n">
        <v>11956</v>
      </c>
      <c r="E689" s="1" t="n">
        <v>2505340000</v>
      </c>
      <c r="F689" t="n">
        <v>201</v>
      </c>
      <c r="G689" t="n">
        <v>200</v>
      </c>
      <c r="H689" t="n">
        <v>212</v>
      </c>
      <c r="I689" t="n">
        <v>11</v>
      </c>
      <c r="J689" t="n">
        <v>5.47</v>
      </c>
      <c r="K689" t="n">
        <v>210</v>
      </c>
      <c r="L689" t="n">
        <v>9</v>
      </c>
      <c r="M689" t="n">
        <v>4.48</v>
      </c>
      <c r="N689" t="n">
        <v>200</v>
      </c>
      <c r="O689" t="n">
        <v>212</v>
      </c>
      <c r="R689" t="n">
        <v>1</v>
      </c>
      <c r="S689" t="n">
        <v>754</v>
      </c>
      <c r="T689" t="n">
        <v>208</v>
      </c>
      <c r="U689" t="n">
        <v>0</v>
      </c>
      <c r="V689" t="n">
        <v>0</v>
      </c>
      <c r="W689" t="n">
        <v>0</v>
      </c>
    </row>
    <row r="690">
      <c r="A690" t="inlineStr">
        <is>
          <t>ضخود9053</t>
        </is>
      </c>
      <c r="B690" t="inlineStr">
        <is>
          <t>اختيارخ خودرو-650-1405/09/04</t>
        </is>
      </c>
      <c r="C690" t="n">
        <v>16</v>
      </c>
      <c r="D690" t="n">
        <v>1568</v>
      </c>
      <c r="E690" s="1" t="n">
        <v>311473000</v>
      </c>
      <c r="F690" t="n">
        <v>166</v>
      </c>
      <c r="G690" t="n">
        <v>198</v>
      </c>
      <c r="H690" t="n">
        <v>190</v>
      </c>
      <c r="I690" t="n">
        <v>24</v>
      </c>
      <c r="J690" t="n">
        <v>14.46</v>
      </c>
      <c r="K690" t="n">
        <v>199</v>
      </c>
      <c r="L690" t="n">
        <v>33</v>
      </c>
      <c r="M690" t="n">
        <v>19.88</v>
      </c>
      <c r="N690" t="n">
        <v>190</v>
      </c>
      <c r="O690" t="n">
        <v>200</v>
      </c>
      <c r="R690" t="n">
        <v>1</v>
      </c>
      <c r="S690" t="n">
        <v>100</v>
      </c>
      <c r="T690" t="n">
        <v>150</v>
      </c>
      <c r="U690" t="n">
        <v>0</v>
      </c>
      <c r="V690" t="n">
        <v>0</v>
      </c>
      <c r="W690" t="n">
        <v>0</v>
      </c>
    </row>
    <row r="691">
      <c r="A691" t="inlineStr">
        <is>
          <t>ضخود9054</t>
        </is>
      </c>
      <c r="B691" t="inlineStr">
        <is>
          <t>اختيارخ خودرو-700-1405/09/04</t>
        </is>
      </c>
      <c r="C691" t="n">
        <v>30</v>
      </c>
      <c r="D691" t="n">
        <v>5912</v>
      </c>
      <c r="E691" s="1" t="n">
        <v>1140227000</v>
      </c>
      <c r="F691" t="n">
        <v>177</v>
      </c>
      <c r="G691" t="n">
        <v>188</v>
      </c>
      <c r="H691" t="n">
        <v>199</v>
      </c>
      <c r="I691" t="n">
        <v>22</v>
      </c>
      <c r="J691" t="n">
        <v>12.43</v>
      </c>
      <c r="K691" t="n">
        <v>193</v>
      </c>
      <c r="L691" t="n">
        <v>16</v>
      </c>
      <c r="M691" t="n">
        <v>9.039999999999999</v>
      </c>
      <c r="N691" t="n">
        <v>153</v>
      </c>
      <c r="O691" t="n">
        <v>200</v>
      </c>
      <c r="R691" t="n">
        <v>1</v>
      </c>
      <c r="S691" t="n">
        <v>919</v>
      </c>
      <c r="T691" t="n">
        <v>153</v>
      </c>
      <c r="U691" t="n">
        <v>0</v>
      </c>
      <c r="V691" t="n">
        <v>0</v>
      </c>
      <c r="W691" t="n">
        <v>0</v>
      </c>
    </row>
    <row r="692">
      <c r="A692" t="inlineStr">
        <is>
          <t>ضخود9055</t>
        </is>
      </c>
      <c r="B692" t="inlineStr">
        <is>
          <t>اختيارخ خودرو-750-1405/09/04</t>
        </is>
      </c>
      <c r="C692" t="n">
        <v>2</v>
      </c>
      <c r="D692" t="n">
        <v>1005</v>
      </c>
      <c r="E692" s="1" t="n">
        <v>150750000</v>
      </c>
      <c r="F692" t="n">
        <v>1</v>
      </c>
      <c r="G692" t="n">
        <v>150</v>
      </c>
      <c r="H692" t="n">
        <v>150</v>
      </c>
      <c r="I692" t="n">
        <v>149</v>
      </c>
      <c r="J692" t="n">
        <v>14900</v>
      </c>
      <c r="K692" t="n">
        <v>150</v>
      </c>
      <c r="L692" t="n">
        <v>149</v>
      </c>
      <c r="M692" t="n">
        <v>14900</v>
      </c>
      <c r="N692" t="n">
        <v>150</v>
      </c>
      <c r="O692" t="n">
        <v>150</v>
      </c>
      <c r="R692" t="n">
        <v>1</v>
      </c>
      <c r="S692" t="n">
        <v>10</v>
      </c>
      <c r="T692" t="n">
        <v>75</v>
      </c>
      <c r="U692" t="n">
        <v>0</v>
      </c>
      <c r="V692" t="n">
        <v>0</v>
      </c>
      <c r="W692" t="n">
        <v>0</v>
      </c>
    </row>
    <row r="693">
      <c r="A693" t="inlineStr">
        <is>
          <t>ضخود9056</t>
        </is>
      </c>
      <c r="B693" t="inlineStr">
        <is>
          <t>اختيارخ خودرو-800-1405/09/04</t>
        </is>
      </c>
      <c r="C693" t="n">
        <v>12</v>
      </c>
      <c r="D693" t="n">
        <v>4069</v>
      </c>
      <c r="E693" s="1" t="n">
        <v>526890000</v>
      </c>
      <c r="F693" t="n">
        <v>120</v>
      </c>
      <c r="G693" t="n">
        <v>121</v>
      </c>
      <c r="H693" t="n">
        <v>131</v>
      </c>
      <c r="I693" t="n">
        <v>11</v>
      </c>
      <c r="J693" t="n">
        <v>9.17</v>
      </c>
      <c r="K693" t="n">
        <v>129</v>
      </c>
      <c r="L693" t="n">
        <v>9</v>
      </c>
      <c r="M693" t="n">
        <v>7.5</v>
      </c>
      <c r="N693" t="n">
        <v>120</v>
      </c>
      <c r="O693" t="n">
        <v>131</v>
      </c>
      <c r="R693" t="n">
        <v>1</v>
      </c>
      <c r="S693" t="n">
        <v>27</v>
      </c>
      <c r="T693" t="n">
        <v>110</v>
      </c>
      <c r="U693" t="n">
        <v>142</v>
      </c>
      <c r="V693" t="n">
        <v>521</v>
      </c>
      <c r="W693" t="n">
        <v>1</v>
      </c>
    </row>
    <row r="694">
      <c r="A694" t="inlineStr">
        <is>
          <t>ضخود9057</t>
        </is>
      </c>
      <c r="B694" t="inlineStr">
        <is>
          <t>اختيارخ خودرو-900-1405/09/04</t>
        </is>
      </c>
      <c r="C694" t="n">
        <v>9</v>
      </c>
      <c r="D694" t="n">
        <v>1874</v>
      </c>
      <c r="E694" s="1" t="n">
        <v>155701000</v>
      </c>
      <c r="F694" t="n">
        <v>76</v>
      </c>
      <c r="G694" t="n">
        <v>80</v>
      </c>
      <c r="H694" t="n">
        <v>85</v>
      </c>
      <c r="I694" t="n">
        <v>9</v>
      </c>
      <c r="J694" t="n">
        <v>11.84</v>
      </c>
      <c r="K694" t="n">
        <v>83</v>
      </c>
      <c r="L694" t="n">
        <v>7</v>
      </c>
      <c r="M694" t="n">
        <v>9.210000000000001</v>
      </c>
      <c r="N694" t="n">
        <v>80</v>
      </c>
      <c r="O694" t="n">
        <v>85</v>
      </c>
      <c r="R694" t="n">
        <v>1</v>
      </c>
      <c r="S694" t="n">
        <v>39</v>
      </c>
      <c r="T694" t="n">
        <v>83</v>
      </c>
      <c r="U694" t="n">
        <v>97</v>
      </c>
      <c r="V694" t="n">
        <v>500</v>
      </c>
      <c r="W694" t="n">
        <v>1</v>
      </c>
    </row>
    <row r="695">
      <c r="A695" t="inlineStr">
        <is>
          <t>ضخود9058</t>
        </is>
      </c>
      <c r="B695" t="inlineStr">
        <is>
          <t>اختيارخ خودرو-1000-1405/09/04</t>
        </is>
      </c>
      <c r="C695" t="n">
        <v>12</v>
      </c>
      <c r="D695" t="n">
        <v>4300</v>
      </c>
      <c r="E695" s="1" t="n">
        <v>332429000</v>
      </c>
      <c r="F695" t="n">
        <v>65</v>
      </c>
      <c r="G695" t="n">
        <v>75</v>
      </c>
      <c r="H695" t="n">
        <v>74</v>
      </c>
      <c r="I695" t="n">
        <v>9</v>
      </c>
      <c r="J695" t="n">
        <v>13.85</v>
      </c>
      <c r="K695" t="n">
        <v>77</v>
      </c>
      <c r="L695" t="n">
        <v>12</v>
      </c>
      <c r="M695" t="n">
        <v>18.46</v>
      </c>
      <c r="N695" t="n">
        <v>71</v>
      </c>
      <c r="O695" t="n">
        <v>82</v>
      </c>
      <c r="R695" t="n">
        <v>1</v>
      </c>
      <c r="S695" t="n">
        <v>422</v>
      </c>
      <c r="T695" t="n">
        <v>71</v>
      </c>
      <c r="U695" t="n">
        <v>0</v>
      </c>
      <c r="V695" t="n">
        <v>0</v>
      </c>
      <c r="W695" t="n">
        <v>0</v>
      </c>
    </row>
    <row r="696">
      <c r="A696" t="inlineStr">
        <is>
          <t>ضخود9059</t>
        </is>
      </c>
      <c r="B696" t="inlineStr">
        <is>
          <t>اختيارخ خودرو-1100-1405/09/04</t>
        </is>
      </c>
      <c r="C696" t="n">
        <v>22</v>
      </c>
      <c r="D696" t="n">
        <v>5234</v>
      </c>
      <c r="E696" s="1" t="n">
        <v>309168000</v>
      </c>
      <c r="F696" t="n">
        <v>50</v>
      </c>
      <c r="G696" t="n">
        <v>50</v>
      </c>
      <c r="H696" t="n">
        <v>59</v>
      </c>
      <c r="I696" t="n">
        <v>9</v>
      </c>
      <c r="J696" t="n">
        <v>18</v>
      </c>
      <c r="K696" t="n">
        <v>59</v>
      </c>
      <c r="L696" t="n">
        <v>9</v>
      </c>
      <c r="M696" t="n">
        <v>18</v>
      </c>
      <c r="N696" t="n">
        <v>49</v>
      </c>
      <c r="O696" t="n">
        <v>68</v>
      </c>
      <c r="R696" t="n">
        <v>1</v>
      </c>
      <c r="S696" t="n">
        <v>200</v>
      </c>
      <c r="T696" t="n">
        <v>55</v>
      </c>
      <c r="U696" t="n">
        <v>200</v>
      </c>
      <c r="V696" t="n">
        <v>760</v>
      </c>
      <c r="W696" t="n">
        <v>1</v>
      </c>
    </row>
    <row r="697">
      <c r="A697" t="inlineStr">
        <is>
          <t>ضخود9060</t>
        </is>
      </c>
      <c r="B697" t="inlineStr">
        <is>
          <t>اختيارخ خودرو-1200-1405/09/04</t>
        </is>
      </c>
      <c r="C697" t="n">
        <v>58</v>
      </c>
      <c r="D697" t="n">
        <v>12746</v>
      </c>
      <c r="E697" s="1" t="n">
        <v>591007000</v>
      </c>
      <c r="F697" t="n">
        <v>36</v>
      </c>
      <c r="G697" t="n">
        <v>50</v>
      </c>
      <c r="H697" t="n">
        <v>44</v>
      </c>
      <c r="I697" t="n">
        <v>8</v>
      </c>
      <c r="J697" t="n">
        <v>22.22</v>
      </c>
      <c r="K697" t="n">
        <v>46</v>
      </c>
      <c r="L697" t="n">
        <v>10</v>
      </c>
      <c r="M697" t="n">
        <v>27.78</v>
      </c>
      <c r="N697" t="n">
        <v>40</v>
      </c>
      <c r="O697" t="n">
        <v>55</v>
      </c>
      <c r="R697" t="n">
        <v>3</v>
      </c>
      <c r="S697" t="n">
        <v>1503</v>
      </c>
      <c r="T697" t="n">
        <v>42</v>
      </c>
      <c r="U697" t="n">
        <v>55</v>
      </c>
      <c r="V697" t="n">
        <v>100</v>
      </c>
      <c r="W697" t="n">
        <v>1</v>
      </c>
    </row>
    <row r="698">
      <c r="A698" t="inlineStr">
        <is>
          <t>ضجوا6000</t>
        </is>
      </c>
      <c r="B698" t="inlineStr">
        <is>
          <t>اختيارخ جوانه.ك-11000-05/06/25</t>
        </is>
      </c>
      <c r="C698" t="n">
        <v>0</v>
      </c>
      <c r="D698" t="n">
        <v>0</v>
      </c>
      <c r="E698" s="1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R698" t="n">
        <v>3</v>
      </c>
      <c r="S698" t="n">
        <v>572</v>
      </c>
      <c r="T698" t="n">
        <v>11</v>
      </c>
      <c r="U698" t="n">
        <v>0</v>
      </c>
      <c r="V698" t="n">
        <v>0</v>
      </c>
      <c r="W698" t="n">
        <v>0</v>
      </c>
    </row>
    <row r="699">
      <c r="A699" t="inlineStr">
        <is>
          <t>ضجوا6001</t>
        </is>
      </c>
      <c r="B699" t="inlineStr">
        <is>
          <t>اختيارخ جوانه.ك-12000-05/06/25</t>
        </is>
      </c>
      <c r="C699" t="n">
        <v>0</v>
      </c>
      <c r="D699" t="n">
        <v>0</v>
      </c>
      <c r="E699" s="1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R699" t="n">
        <v>1</v>
      </c>
      <c r="S699" t="n">
        <v>100</v>
      </c>
      <c r="T699" t="n">
        <v>1</v>
      </c>
      <c r="U699" t="n">
        <v>0</v>
      </c>
      <c r="V699" t="n">
        <v>0</v>
      </c>
      <c r="W699" t="n">
        <v>0</v>
      </c>
    </row>
    <row r="700">
      <c r="A700" t="inlineStr">
        <is>
          <t>ضجوا6002</t>
        </is>
      </c>
      <c r="B700" t="inlineStr">
        <is>
          <t>اختيارخ جوانه.ك-13000-05/06/25</t>
        </is>
      </c>
      <c r="C700" t="n">
        <v>0</v>
      </c>
      <c r="D700" t="n">
        <v>0</v>
      </c>
      <c r="E700" s="1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R700" t="n">
        <v>1</v>
      </c>
      <c r="S700" t="n">
        <v>100</v>
      </c>
      <c r="T700" t="n">
        <v>1</v>
      </c>
      <c r="U700" t="n">
        <v>0</v>
      </c>
      <c r="V700" t="n">
        <v>0</v>
      </c>
      <c r="W700" t="n">
        <v>0</v>
      </c>
    </row>
    <row r="701">
      <c r="A701" t="inlineStr">
        <is>
          <t>ضجوا6003</t>
        </is>
      </c>
      <c r="B701" t="inlineStr">
        <is>
          <t>اختيارخ جوانه.ك-14000-05/06/25</t>
        </is>
      </c>
      <c r="C701" t="n">
        <v>0</v>
      </c>
      <c r="D701" t="n">
        <v>0</v>
      </c>
      <c r="E701" s="1" t="n">
        <v>0</v>
      </c>
      <c r="F701" t="n">
        <v>9548</v>
      </c>
      <c r="G701" t="n">
        <v>0</v>
      </c>
      <c r="H701" t="n">
        <v>9548</v>
      </c>
      <c r="I701" t="n">
        <v>0</v>
      </c>
      <c r="J701" t="n">
        <v>0</v>
      </c>
      <c r="K701" t="n">
        <v>9548</v>
      </c>
      <c r="L701" t="n">
        <v>0</v>
      </c>
      <c r="M701" t="n">
        <v>0</v>
      </c>
      <c r="N701" t="n">
        <v>0</v>
      </c>
      <c r="O701" t="n">
        <v>0</v>
      </c>
      <c r="R701" t="n">
        <v>1</v>
      </c>
      <c r="S701" t="n">
        <v>100</v>
      </c>
      <c r="T701" t="n">
        <v>1</v>
      </c>
      <c r="U701" t="n">
        <v>0</v>
      </c>
      <c r="V701" t="n">
        <v>0</v>
      </c>
      <c r="W701" t="n">
        <v>0</v>
      </c>
    </row>
    <row r="702">
      <c r="A702" t="inlineStr">
        <is>
          <t>ضجوا6004</t>
        </is>
      </c>
      <c r="B702" t="inlineStr">
        <is>
          <t>اختيارخ جوانه.ك-15000-05/06/25</t>
        </is>
      </c>
      <c r="C702" t="n">
        <v>0</v>
      </c>
      <c r="D702" t="n">
        <v>0</v>
      </c>
      <c r="E702" s="1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R702" t="n">
        <v>1</v>
      </c>
      <c r="S702" t="n">
        <v>100</v>
      </c>
      <c r="T702" t="n">
        <v>1</v>
      </c>
      <c r="U702" t="n">
        <v>0</v>
      </c>
      <c r="V702" t="n">
        <v>0</v>
      </c>
      <c r="W702" t="n">
        <v>0</v>
      </c>
    </row>
    <row r="703">
      <c r="A703" t="inlineStr">
        <is>
          <t>ضجوا6005</t>
        </is>
      </c>
      <c r="B703" t="inlineStr">
        <is>
          <t>اختيارخ جوانه.ك-16000-05/06/25</t>
        </is>
      </c>
      <c r="C703" t="n">
        <v>0</v>
      </c>
      <c r="D703" t="n">
        <v>0</v>
      </c>
      <c r="E703" s="1" t="n">
        <v>0</v>
      </c>
      <c r="F703" t="n">
        <v>12450</v>
      </c>
      <c r="G703" t="n">
        <v>0</v>
      </c>
      <c r="H703" t="n">
        <v>12450</v>
      </c>
      <c r="I703" t="n">
        <v>0</v>
      </c>
      <c r="J703" t="n">
        <v>0</v>
      </c>
      <c r="K703" t="n">
        <v>12450</v>
      </c>
      <c r="L703" t="n">
        <v>0</v>
      </c>
      <c r="M703" t="n">
        <v>0</v>
      </c>
      <c r="N703" t="n">
        <v>0</v>
      </c>
      <c r="O703" t="n">
        <v>0</v>
      </c>
      <c r="R703" t="n">
        <v>1</v>
      </c>
      <c r="S703" t="n">
        <v>1</v>
      </c>
      <c r="T703" t="n">
        <v>12500</v>
      </c>
      <c r="U703" t="n">
        <v>14655</v>
      </c>
      <c r="V703" t="n">
        <v>98</v>
      </c>
      <c r="W703" t="n">
        <v>1</v>
      </c>
    </row>
    <row r="704">
      <c r="A704" t="inlineStr">
        <is>
          <t>ضجوا6006</t>
        </is>
      </c>
      <c r="B704" t="inlineStr">
        <is>
          <t>اختيارخ جوانه.ك-18000-05/06/25</t>
        </is>
      </c>
      <c r="C704" t="n">
        <v>0</v>
      </c>
      <c r="D704" t="n">
        <v>0</v>
      </c>
      <c r="E704" s="1" t="n">
        <v>0</v>
      </c>
      <c r="F704" t="n">
        <v>11465</v>
      </c>
      <c r="G704" t="n">
        <v>0</v>
      </c>
      <c r="H704" t="n">
        <v>11465</v>
      </c>
      <c r="I704" t="n">
        <v>0</v>
      </c>
      <c r="J704" t="n">
        <v>0</v>
      </c>
      <c r="K704" t="n">
        <v>11465</v>
      </c>
      <c r="L704" t="n">
        <v>0</v>
      </c>
      <c r="M704" t="n">
        <v>0</v>
      </c>
      <c r="N704" t="n">
        <v>0</v>
      </c>
      <c r="O704" t="n">
        <v>0</v>
      </c>
      <c r="R704" t="n">
        <v>1</v>
      </c>
      <c r="S704" t="n">
        <v>100</v>
      </c>
      <c r="T704" t="n">
        <v>1</v>
      </c>
      <c r="U704" t="n">
        <v>12464</v>
      </c>
      <c r="V704" t="n">
        <v>50</v>
      </c>
      <c r="W704" t="n">
        <v>1</v>
      </c>
    </row>
    <row r="705">
      <c r="A705" t="inlineStr">
        <is>
          <t>ضجوا6007</t>
        </is>
      </c>
      <c r="B705" t="inlineStr">
        <is>
          <t>اختيارخ جوانه.ك-20000-05/06/25</t>
        </is>
      </c>
      <c r="C705" t="n">
        <v>2</v>
      </c>
      <c r="D705" t="n">
        <v>102</v>
      </c>
      <c r="E705" s="1" t="n">
        <v>919000000</v>
      </c>
      <c r="F705" t="n">
        <v>8500</v>
      </c>
      <c r="G705" t="n">
        <v>9500</v>
      </c>
      <c r="H705" t="n">
        <v>9000</v>
      </c>
      <c r="I705" t="n">
        <v>500</v>
      </c>
      <c r="J705" t="n">
        <v>5.88</v>
      </c>
      <c r="K705" t="n">
        <v>9010</v>
      </c>
      <c r="L705" t="n">
        <v>510</v>
      </c>
      <c r="M705" t="n">
        <v>6</v>
      </c>
      <c r="N705" t="n">
        <v>9000</v>
      </c>
      <c r="O705" t="n">
        <v>9500</v>
      </c>
      <c r="R705" t="n">
        <v>1</v>
      </c>
      <c r="S705" t="n">
        <v>50</v>
      </c>
      <c r="T705" t="n">
        <v>8000</v>
      </c>
      <c r="U705" t="n">
        <v>9499</v>
      </c>
      <c r="V705" t="n">
        <v>78</v>
      </c>
      <c r="W705" t="n">
        <v>1</v>
      </c>
    </row>
    <row r="706">
      <c r="A706" t="inlineStr">
        <is>
          <t>ضجوا6008</t>
        </is>
      </c>
      <c r="B706" t="inlineStr">
        <is>
          <t>اختيارخ جوانه.ك-22000-05/06/25</t>
        </is>
      </c>
      <c r="C706" t="n">
        <v>0</v>
      </c>
      <c r="D706" t="n">
        <v>0</v>
      </c>
      <c r="E706" s="1" t="n">
        <v>0</v>
      </c>
      <c r="F706" t="n">
        <v>7997</v>
      </c>
      <c r="G706" t="n">
        <v>0</v>
      </c>
      <c r="H706" t="n">
        <v>7997</v>
      </c>
      <c r="I706" t="n">
        <v>0</v>
      </c>
      <c r="J706" t="n">
        <v>0</v>
      </c>
      <c r="K706" t="n">
        <v>7997</v>
      </c>
      <c r="L706" t="n">
        <v>0</v>
      </c>
      <c r="M706" t="n">
        <v>0</v>
      </c>
      <c r="N706" t="n">
        <v>0</v>
      </c>
      <c r="O706" t="n">
        <v>0</v>
      </c>
      <c r="R706" t="n">
        <v>1</v>
      </c>
      <c r="S706" t="n">
        <v>50</v>
      </c>
      <c r="T706" t="n">
        <v>500</v>
      </c>
      <c r="U706" t="n">
        <v>8450</v>
      </c>
      <c r="V706" t="n">
        <v>84</v>
      </c>
      <c r="W706" t="n">
        <v>2</v>
      </c>
    </row>
    <row r="707">
      <c r="A707" t="inlineStr">
        <is>
          <t>ضجوا6009</t>
        </is>
      </c>
      <c r="B707" t="inlineStr">
        <is>
          <t>اختيارخ جوانه.ك-24000-05/06/25</t>
        </is>
      </c>
      <c r="C707" t="n">
        <v>0</v>
      </c>
      <c r="D707" t="n">
        <v>0</v>
      </c>
      <c r="E707" s="1" t="n">
        <v>0</v>
      </c>
      <c r="F707" t="n">
        <v>6052</v>
      </c>
      <c r="G707" t="n">
        <v>0</v>
      </c>
      <c r="H707" t="n">
        <v>6004</v>
      </c>
      <c r="I707" t="n">
        <v>-48</v>
      </c>
      <c r="J707" t="n">
        <v>-0.79</v>
      </c>
      <c r="K707" t="n">
        <v>6052</v>
      </c>
      <c r="L707" t="n">
        <v>0</v>
      </c>
      <c r="M707" t="n">
        <v>0</v>
      </c>
      <c r="N707" t="n">
        <v>0</v>
      </c>
      <c r="O707" t="n">
        <v>0</v>
      </c>
      <c r="R707" t="n">
        <v>1</v>
      </c>
      <c r="S707" t="n">
        <v>50</v>
      </c>
      <c r="T707" t="n">
        <v>501</v>
      </c>
      <c r="U707" t="n">
        <v>10000</v>
      </c>
      <c r="V707" t="n">
        <v>42</v>
      </c>
      <c r="W707" t="n">
        <v>1</v>
      </c>
    </row>
    <row r="708">
      <c r="A708" t="inlineStr">
        <is>
          <t>ضجوا6010</t>
        </is>
      </c>
      <c r="B708" t="inlineStr">
        <is>
          <t>اختيارخ جوانه.ك-26000-05/06/25</t>
        </is>
      </c>
      <c r="C708" t="n">
        <v>9</v>
      </c>
      <c r="D708" t="n">
        <v>416</v>
      </c>
      <c r="E708" s="1" t="n">
        <v>1448952000</v>
      </c>
      <c r="F708" t="n">
        <v>3064</v>
      </c>
      <c r="G708" t="n">
        <v>3167</v>
      </c>
      <c r="H708" t="n">
        <v>3489</v>
      </c>
      <c r="I708" t="n">
        <v>425</v>
      </c>
      <c r="J708" t="n">
        <v>13.87</v>
      </c>
      <c r="K708" t="n">
        <v>3483</v>
      </c>
      <c r="L708" t="n">
        <v>419</v>
      </c>
      <c r="M708" t="n">
        <v>13.67</v>
      </c>
      <c r="N708" t="n">
        <v>3167</v>
      </c>
      <c r="O708" t="n">
        <v>3547</v>
      </c>
      <c r="R708" t="n">
        <v>1</v>
      </c>
      <c r="S708" t="n">
        <v>187</v>
      </c>
      <c r="T708" t="n">
        <v>3420</v>
      </c>
      <c r="U708" t="n">
        <v>3489</v>
      </c>
      <c r="V708" t="n">
        <v>265</v>
      </c>
      <c r="W708" t="n">
        <v>1</v>
      </c>
    </row>
    <row r="709">
      <c r="A709" t="inlineStr">
        <is>
          <t>ضجوا6011</t>
        </is>
      </c>
      <c r="B709" t="inlineStr">
        <is>
          <t>اختيارخ جوانه.ك-28000-05/06/25</t>
        </is>
      </c>
      <c r="C709" t="n">
        <v>14</v>
      </c>
      <c r="D709" t="n">
        <v>1680</v>
      </c>
      <c r="E709" s="1" t="n">
        <v>3017660000</v>
      </c>
      <c r="F709" t="n">
        <v>1549</v>
      </c>
      <c r="G709" t="n">
        <v>1700</v>
      </c>
      <c r="H709" t="n">
        <v>1805</v>
      </c>
      <c r="I709" t="n">
        <v>256</v>
      </c>
      <c r="J709" t="n">
        <v>16.53</v>
      </c>
      <c r="K709" t="n">
        <v>1796</v>
      </c>
      <c r="L709" t="n">
        <v>247</v>
      </c>
      <c r="M709" t="n">
        <v>15.95</v>
      </c>
      <c r="N709" t="n">
        <v>1597</v>
      </c>
      <c r="O709" t="n">
        <v>1841</v>
      </c>
      <c r="R709" t="n">
        <v>1</v>
      </c>
      <c r="S709" t="n">
        <v>67</v>
      </c>
      <c r="T709" t="n">
        <v>1805</v>
      </c>
      <c r="U709" t="n">
        <v>1878</v>
      </c>
      <c r="V709" t="n">
        <v>299</v>
      </c>
      <c r="W709" t="n">
        <v>1</v>
      </c>
    </row>
    <row r="710">
      <c r="A710" t="inlineStr">
        <is>
          <t>ضجوا6012</t>
        </is>
      </c>
      <c r="B710" t="inlineStr">
        <is>
          <t>اختيارخ جوانه.ك-30000-05/06/25</t>
        </is>
      </c>
      <c r="C710" t="n">
        <v>11</v>
      </c>
      <c r="D710" t="n">
        <v>1536</v>
      </c>
      <c r="E710" s="1" t="n">
        <v>877774000</v>
      </c>
      <c r="F710" t="n">
        <v>1147</v>
      </c>
      <c r="G710" t="n">
        <v>475</v>
      </c>
      <c r="H710" t="n">
        <v>580</v>
      </c>
      <c r="I710" t="n">
        <v>-567</v>
      </c>
      <c r="J710" t="n">
        <v>-49.43</v>
      </c>
      <c r="K710" t="n">
        <v>571</v>
      </c>
      <c r="L710" t="n">
        <v>-576</v>
      </c>
      <c r="M710" t="n">
        <v>-50.22</v>
      </c>
      <c r="N710" t="n">
        <v>475</v>
      </c>
      <c r="O710" t="n">
        <v>603</v>
      </c>
      <c r="R710" t="n">
        <v>1</v>
      </c>
      <c r="S710" t="n">
        <v>229</v>
      </c>
      <c r="T710" t="n">
        <v>569</v>
      </c>
      <c r="U710" t="n">
        <v>1000</v>
      </c>
      <c r="V710" t="n">
        <v>200</v>
      </c>
      <c r="W710" t="n">
        <v>1</v>
      </c>
    </row>
    <row r="711">
      <c r="A711" t="inlineStr">
        <is>
          <t>ضجوا8000</t>
        </is>
      </c>
      <c r="B711" t="inlineStr">
        <is>
          <t>اختيارخ جوانه.ك-16000-05/08/27</t>
        </is>
      </c>
      <c r="C711" t="n">
        <v>0</v>
      </c>
      <c r="D711" t="n">
        <v>0</v>
      </c>
      <c r="E711" s="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R711" t="n">
        <v>1</v>
      </c>
      <c r="S711" t="n">
        <v>111</v>
      </c>
      <c r="T711" t="n">
        <v>11</v>
      </c>
      <c r="U711" t="n">
        <v>0</v>
      </c>
      <c r="V711" t="n">
        <v>0</v>
      </c>
      <c r="W711" t="n">
        <v>0</v>
      </c>
    </row>
    <row r="712">
      <c r="A712" t="inlineStr">
        <is>
          <t>ضجوا8001</t>
        </is>
      </c>
      <c r="B712" t="inlineStr">
        <is>
          <t>اختيارخ جوانه.ك-18000-05/08/27</t>
        </is>
      </c>
      <c r="C712" t="n">
        <v>0</v>
      </c>
      <c r="D712" t="n">
        <v>0</v>
      </c>
      <c r="E712" s="1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R712" t="n">
        <v>1</v>
      </c>
      <c r="S712" t="n">
        <v>100</v>
      </c>
      <c r="T712" t="n">
        <v>1</v>
      </c>
      <c r="U712" t="n">
        <v>0</v>
      </c>
      <c r="V712" t="n">
        <v>0</v>
      </c>
      <c r="W712" t="n">
        <v>0</v>
      </c>
    </row>
    <row r="713">
      <c r="A713" t="inlineStr">
        <is>
          <t>ضجوا8002</t>
        </is>
      </c>
      <c r="B713" t="inlineStr">
        <is>
          <t>اختيارخ جوانه.ك-20000-05/08/27</t>
        </is>
      </c>
      <c r="C713" t="n">
        <v>0</v>
      </c>
      <c r="D713" t="n">
        <v>0</v>
      </c>
      <c r="E713" s="1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R713" t="n">
        <v>1</v>
      </c>
      <c r="S713" t="n">
        <v>100</v>
      </c>
      <c r="T713" t="n">
        <v>1</v>
      </c>
      <c r="U713" t="n">
        <v>0</v>
      </c>
      <c r="V713" t="n">
        <v>0</v>
      </c>
      <c r="W713" t="n">
        <v>0</v>
      </c>
    </row>
    <row r="714">
      <c r="A714" t="inlineStr">
        <is>
          <t>ضجوا8003</t>
        </is>
      </c>
      <c r="B714" t="inlineStr">
        <is>
          <t>اختيارخ جوانه.ك-22000-05/08/27</t>
        </is>
      </c>
      <c r="C714" t="n">
        <v>0</v>
      </c>
      <c r="D714" t="n">
        <v>0</v>
      </c>
      <c r="E714" s="1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R714" t="n">
        <v>1</v>
      </c>
      <c r="S714" t="n">
        <v>100</v>
      </c>
      <c r="T714" t="n">
        <v>1</v>
      </c>
      <c r="U714" t="n">
        <v>0</v>
      </c>
      <c r="V714" t="n">
        <v>0</v>
      </c>
      <c r="W714" t="n">
        <v>0</v>
      </c>
    </row>
    <row r="715">
      <c r="A715" t="inlineStr">
        <is>
          <t>ضجوا8004</t>
        </is>
      </c>
      <c r="B715" t="inlineStr">
        <is>
          <t>اختيارخ جوانه.ك-24000-05/08/27</t>
        </is>
      </c>
      <c r="C715" t="n">
        <v>0</v>
      </c>
      <c r="D715" t="n">
        <v>0</v>
      </c>
      <c r="E715" s="1" t="n">
        <v>0</v>
      </c>
      <c r="F715" t="n">
        <v>8000</v>
      </c>
      <c r="G715" t="n">
        <v>0</v>
      </c>
      <c r="H715" t="n">
        <v>8000</v>
      </c>
      <c r="I715" t="n">
        <v>0</v>
      </c>
      <c r="J715" t="n">
        <v>0</v>
      </c>
      <c r="K715" t="n">
        <v>8000</v>
      </c>
      <c r="L715" t="n">
        <v>0</v>
      </c>
      <c r="M715" t="n">
        <v>0</v>
      </c>
      <c r="N715" t="n">
        <v>0</v>
      </c>
      <c r="O715" t="n">
        <v>0</v>
      </c>
      <c r="R715" t="n">
        <v>1</v>
      </c>
      <c r="S715" t="n">
        <v>50</v>
      </c>
      <c r="T715" t="n">
        <v>500</v>
      </c>
      <c r="U715" t="n">
        <v>0</v>
      </c>
      <c r="V715" t="n">
        <v>0</v>
      </c>
      <c r="W715" t="n">
        <v>0</v>
      </c>
    </row>
    <row r="716">
      <c r="A716" t="inlineStr">
        <is>
          <t>ضجوا8005</t>
        </is>
      </c>
      <c r="B716" t="inlineStr">
        <is>
          <t>اختيارخ جوانه.ك-26000-05/08/27</t>
        </is>
      </c>
      <c r="C716" t="n">
        <v>0</v>
      </c>
      <c r="D716" t="n">
        <v>0</v>
      </c>
      <c r="E716" s="1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R716" t="n">
        <v>1</v>
      </c>
      <c r="S716" t="n">
        <v>100</v>
      </c>
      <c r="T716" t="n">
        <v>1</v>
      </c>
      <c r="U716" t="n">
        <v>0</v>
      </c>
      <c r="V716" t="n">
        <v>0</v>
      </c>
      <c r="W716" t="n">
        <v>0</v>
      </c>
    </row>
    <row r="717">
      <c r="A717" t="inlineStr">
        <is>
          <t>ضجوا8006</t>
        </is>
      </c>
      <c r="B717" t="inlineStr">
        <is>
          <t>اختيارخ جوانه.ك-28000-05/08/27</t>
        </is>
      </c>
      <c r="C717" t="n">
        <v>0</v>
      </c>
      <c r="D717" t="n">
        <v>0</v>
      </c>
      <c r="E717" s="1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R717" t="n">
        <v>1</v>
      </c>
      <c r="S717" t="n">
        <v>100</v>
      </c>
      <c r="T717" t="n">
        <v>1</v>
      </c>
      <c r="U717" t="n">
        <v>0</v>
      </c>
      <c r="V717" t="n">
        <v>0</v>
      </c>
      <c r="W717" t="n">
        <v>0</v>
      </c>
    </row>
    <row r="718">
      <c r="A718" t="inlineStr">
        <is>
          <t>ضجوا8007</t>
        </is>
      </c>
      <c r="B718" t="inlineStr">
        <is>
          <t>اختيارخ جوانه.ك-30000-05/08/27</t>
        </is>
      </c>
      <c r="C718" t="n">
        <v>0</v>
      </c>
      <c r="D718" t="n">
        <v>0</v>
      </c>
      <c r="E718" s="1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R718" t="n">
        <v>1</v>
      </c>
      <c r="S718" t="n">
        <v>9</v>
      </c>
      <c r="T718" t="n">
        <v>111</v>
      </c>
      <c r="U718" t="n">
        <v>0</v>
      </c>
      <c r="V718" t="n">
        <v>0</v>
      </c>
      <c r="W718" t="n">
        <v>0</v>
      </c>
    </row>
    <row r="719">
      <c r="A719" t="inlineStr">
        <is>
          <t>ضجوا8008</t>
        </is>
      </c>
      <c r="B719" t="inlineStr">
        <is>
          <t>اختيارخ جوانه.ك-34000-05/08/27</t>
        </is>
      </c>
      <c r="C719" t="n">
        <v>0</v>
      </c>
      <c r="D719" t="n">
        <v>0</v>
      </c>
      <c r="E719" s="1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R719" t="n">
        <v>1</v>
      </c>
      <c r="S719" t="n">
        <v>100</v>
      </c>
      <c r="T719" t="n">
        <v>1</v>
      </c>
      <c r="U719" t="n">
        <v>0</v>
      </c>
      <c r="V719" t="n">
        <v>0</v>
      </c>
      <c r="W719" t="n">
        <v>0</v>
      </c>
    </row>
    <row r="720">
      <c r="A720" t="inlineStr">
        <is>
          <t>ضجوا8009</t>
        </is>
      </c>
      <c r="B720" t="inlineStr">
        <is>
          <t>اختيارخ جوانه.ك-38000-05/08/27</t>
        </is>
      </c>
      <c r="C720" t="n">
        <v>0</v>
      </c>
      <c r="D720" t="n">
        <v>0</v>
      </c>
      <c r="E720" s="1" t="n">
        <v>0</v>
      </c>
      <c r="F720" t="n">
        <v>1</v>
      </c>
      <c r="G720" t="n">
        <v>1000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R720" t="n">
        <v>1</v>
      </c>
      <c r="S720" t="n">
        <v>1000</v>
      </c>
      <c r="T720" t="n">
        <v>3</v>
      </c>
      <c r="U720" t="n">
        <v>0</v>
      </c>
      <c r="V720" t="n">
        <v>0</v>
      </c>
      <c r="W720" t="n">
        <v>0</v>
      </c>
    </row>
    <row r="721">
      <c r="A721" t="inlineStr">
        <is>
          <t>وآفر</t>
        </is>
      </c>
      <c r="B721" t="inlineStr">
        <is>
          <t>سرمايه گذاري ارزش آفرينان</t>
        </is>
      </c>
      <c r="C721" t="n">
        <v>169</v>
      </c>
      <c r="D721" t="n">
        <v>2034739</v>
      </c>
      <c r="E721" s="1" t="n">
        <v>24338947090</v>
      </c>
      <c r="F721" t="n">
        <v>11880</v>
      </c>
      <c r="G721" t="n">
        <v>12190</v>
      </c>
      <c r="H721" t="n">
        <v>11770</v>
      </c>
      <c r="I721" t="n">
        <v>-110</v>
      </c>
      <c r="J721" t="n">
        <v>-0.93</v>
      </c>
      <c r="K721" t="n">
        <v>11960</v>
      </c>
      <c r="L721" t="n">
        <v>80</v>
      </c>
      <c r="M721" t="n">
        <v>0.67</v>
      </c>
      <c r="N721" t="n">
        <v>11550</v>
      </c>
      <c r="O721" t="n">
        <v>12230</v>
      </c>
      <c r="P721" t="n">
        <v>369</v>
      </c>
      <c r="Q721" t="n">
        <v>32.41</v>
      </c>
      <c r="R721" t="n">
        <v>1</v>
      </c>
      <c r="S721" t="n">
        <v>5000</v>
      </c>
      <c r="T721" t="n">
        <v>11770</v>
      </c>
      <c r="U721" t="n">
        <v>11970</v>
      </c>
      <c r="V721" t="n">
        <v>4400</v>
      </c>
      <c r="W721" t="n">
        <v>1</v>
      </c>
    </row>
    <row r="722">
      <c r="A722" t="inlineStr">
        <is>
          <t>رافزا</t>
        </is>
      </c>
      <c r="B722" t="inlineStr">
        <is>
          <t>رايان هم افزا</t>
        </is>
      </c>
      <c r="C722" t="n">
        <v>603</v>
      </c>
      <c r="D722" t="n">
        <v>4673542</v>
      </c>
      <c r="E722" s="1" t="n">
        <v>85852966540</v>
      </c>
      <c r="F722" t="n">
        <v>17840</v>
      </c>
      <c r="G722" t="n">
        <v>18370</v>
      </c>
      <c r="H722" t="n">
        <v>18370</v>
      </c>
      <c r="I722" t="n">
        <v>530</v>
      </c>
      <c r="J722" t="n">
        <v>2.97</v>
      </c>
      <c r="K722" t="n">
        <v>18370</v>
      </c>
      <c r="L722" t="n">
        <v>530</v>
      </c>
      <c r="M722" t="n">
        <v>2.97</v>
      </c>
      <c r="N722" t="n">
        <v>18370</v>
      </c>
      <c r="O722" t="n">
        <v>18370</v>
      </c>
      <c r="P722" t="n">
        <v>2957</v>
      </c>
      <c r="Q722" t="n">
        <v>6.21</v>
      </c>
      <c r="R722" t="n">
        <v>112</v>
      </c>
      <c r="S722" t="n">
        <v>3421197</v>
      </c>
      <c r="T722" t="n">
        <v>18370</v>
      </c>
      <c r="U722" t="n">
        <v>0</v>
      </c>
      <c r="V722" t="n">
        <v>0</v>
      </c>
      <c r="W722" t="n">
        <v>0</v>
      </c>
    </row>
    <row r="723">
      <c r="A723" t="inlineStr">
        <is>
          <t>كنور2</t>
        </is>
      </c>
      <c r="B723" t="inlineStr">
        <is>
          <t>توسعه معدني و صنعتي صبانور</t>
        </is>
      </c>
      <c r="C723" t="n">
        <v>1</v>
      </c>
      <c r="D723" t="n">
        <v>85000000</v>
      </c>
      <c r="E723" s="1" t="n">
        <v>497250000000</v>
      </c>
      <c r="F723" t="n">
        <v>5680</v>
      </c>
      <c r="G723" t="n">
        <v>5850</v>
      </c>
      <c r="H723" t="n">
        <v>5850</v>
      </c>
      <c r="I723" t="n">
        <v>170</v>
      </c>
      <c r="J723" t="n">
        <v>2.99</v>
      </c>
      <c r="K723" t="n">
        <v>5850</v>
      </c>
      <c r="L723" t="n">
        <v>170</v>
      </c>
      <c r="M723" t="n">
        <v>2.99</v>
      </c>
      <c r="N723" t="n">
        <v>5850</v>
      </c>
      <c r="O723" t="n">
        <v>5850</v>
      </c>
      <c r="P723" t="n">
        <v>738</v>
      </c>
      <c r="Q723" t="n">
        <v>7.93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ومدير</t>
        </is>
      </c>
      <c r="B724" t="inlineStr">
        <is>
          <t>گ.مديريت ارزش سرمايه ص ب كشوري</t>
        </is>
      </c>
      <c r="C724" t="n">
        <v>440</v>
      </c>
      <c r="D724" t="n">
        <v>9960959</v>
      </c>
      <c r="E724" s="1" t="n">
        <v>26093373486</v>
      </c>
      <c r="F724" t="n">
        <v>2580</v>
      </c>
      <c r="G724" t="n">
        <v>2575</v>
      </c>
      <c r="H724" t="n">
        <v>2621</v>
      </c>
      <c r="I724" t="n">
        <v>41</v>
      </c>
      <c r="J724" t="n">
        <v>1.59</v>
      </c>
      <c r="K724" t="n">
        <v>2620</v>
      </c>
      <c r="L724" t="n">
        <v>40</v>
      </c>
      <c r="M724" t="n">
        <v>1.55</v>
      </c>
      <c r="N724" t="n">
        <v>2575</v>
      </c>
      <c r="O724" t="n">
        <v>2649</v>
      </c>
      <c r="P724" t="n">
        <v>904</v>
      </c>
      <c r="Q724" t="n">
        <v>2.9</v>
      </c>
      <c r="R724" t="n">
        <v>1</v>
      </c>
      <c r="S724" t="n">
        <v>67687</v>
      </c>
      <c r="T724" t="n">
        <v>2620</v>
      </c>
      <c r="U724" t="n">
        <v>2622</v>
      </c>
      <c r="V724" t="n">
        <v>2126</v>
      </c>
      <c r="W724" t="n">
        <v>2</v>
      </c>
    </row>
    <row r="725">
      <c r="A725" t="inlineStr">
        <is>
          <t>سپر4</t>
        </is>
      </c>
      <c r="B725" t="inlineStr">
        <is>
          <t>صندوق س سپر سرمايه بيدار- ثابت</t>
        </is>
      </c>
      <c r="C725" t="n">
        <v>16</v>
      </c>
      <c r="D725" t="n">
        <v>72183679</v>
      </c>
      <c r="E725" s="1" t="n">
        <v>3339023920933</v>
      </c>
      <c r="F725" t="n">
        <v>46196</v>
      </c>
      <c r="G725" t="n">
        <v>46261</v>
      </c>
      <c r="H725" t="n">
        <v>46255</v>
      </c>
      <c r="I725" t="n">
        <v>59</v>
      </c>
      <c r="J725" t="n">
        <v>0.13</v>
      </c>
      <c r="K725" t="n">
        <v>46257</v>
      </c>
      <c r="L725" t="n">
        <v>61</v>
      </c>
      <c r="M725" t="n">
        <v>0.13</v>
      </c>
      <c r="N725" t="n">
        <v>46255</v>
      </c>
      <c r="O725" t="n">
        <v>46261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آباد</t>
        </is>
      </c>
      <c r="B726" t="inlineStr">
        <is>
          <t>توريستي ورفاهي آبادگران ايران</t>
        </is>
      </c>
      <c r="C726" t="n">
        <v>66</v>
      </c>
      <c r="D726" t="n">
        <v>14346016</v>
      </c>
      <c r="E726" s="1" t="n">
        <v>13829559424</v>
      </c>
      <c r="F726" t="n">
        <v>936</v>
      </c>
      <c r="G726" t="n">
        <v>964</v>
      </c>
      <c r="H726" t="n">
        <v>964</v>
      </c>
      <c r="I726" t="n">
        <v>28</v>
      </c>
      <c r="J726" t="n">
        <v>2.99</v>
      </c>
      <c r="K726" t="n">
        <v>964</v>
      </c>
      <c r="L726" t="n">
        <v>28</v>
      </c>
      <c r="M726" t="n">
        <v>2.99</v>
      </c>
      <c r="N726" t="n">
        <v>964</v>
      </c>
      <c r="O726" t="n">
        <v>964</v>
      </c>
      <c r="P726" t="n">
        <v>3</v>
      </c>
      <c r="Q726" t="n">
        <v>321.33</v>
      </c>
      <c r="R726" t="n">
        <v>107</v>
      </c>
      <c r="S726" t="n">
        <v>55731123</v>
      </c>
      <c r="T726" t="n">
        <v>964</v>
      </c>
      <c r="U726" t="n">
        <v>0</v>
      </c>
      <c r="V726" t="n">
        <v>0</v>
      </c>
      <c r="W726" t="n">
        <v>0</v>
      </c>
    </row>
    <row r="727">
      <c r="A727" t="inlineStr">
        <is>
          <t>گنگين</t>
        </is>
      </c>
      <c r="B727" t="inlineStr">
        <is>
          <t>گروه اقتصادي مالي نگين</t>
        </is>
      </c>
      <c r="C727" t="n">
        <v>23</v>
      </c>
      <c r="D727" t="n">
        <v>184243</v>
      </c>
      <c r="E727" s="1" t="n">
        <v>2741450420</v>
      </c>
      <c r="F727" t="n">
        <v>14890</v>
      </c>
      <c r="G727" t="n">
        <v>14890</v>
      </c>
      <c r="H727" t="n">
        <v>14980</v>
      </c>
      <c r="I727" t="n">
        <v>90</v>
      </c>
      <c r="J727" t="n">
        <v>0.6</v>
      </c>
      <c r="K727" t="n">
        <v>14880</v>
      </c>
      <c r="L727" t="n">
        <v>-10</v>
      </c>
      <c r="M727" t="n">
        <v>-0.07000000000000001</v>
      </c>
      <c r="N727" t="n">
        <v>14850</v>
      </c>
      <c r="O727" t="n">
        <v>14980</v>
      </c>
      <c r="P727" t="n">
        <v>1700</v>
      </c>
      <c r="Q727" t="n">
        <v>8.75</v>
      </c>
      <c r="R727" t="n">
        <v>2</v>
      </c>
      <c r="S727" t="n">
        <v>44006</v>
      </c>
      <c r="T727" t="n">
        <v>14850</v>
      </c>
      <c r="U727" t="n">
        <v>14970</v>
      </c>
      <c r="V727" t="n">
        <v>5400</v>
      </c>
      <c r="W727" t="n">
        <v>2</v>
      </c>
    </row>
    <row r="728">
      <c r="A728" t="inlineStr">
        <is>
          <t>وآذر3</t>
        </is>
      </c>
      <c r="B728" t="inlineStr">
        <is>
          <t>سرمايه‌گذاري‌توسعه‌آذربايجان‌</t>
        </is>
      </c>
      <c r="C728" t="n">
        <v>3</v>
      </c>
      <c r="D728" t="n">
        <v>13533</v>
      </c>
      <c r="E728" s="1" t="n">
        <v>93242370</v>
      </c>
      <c r="F728" t="n">
        <v>6950</v>
      </c>
      <c r="G728" t="n">
        <v>6890</v>
      </c>
      <c r="H728" t="n">
        <v>6890</v>
      </c>
      <c r="I728" t="n">
        <v>-60</v>
      </c>
      <c r="J728" t="n">
        <v>-0.86</v>
      </c>
      <c r="K728" t="n">
        <v>6890</v>
      </c>
      <c r="L728" t="n">
        <v>-60</v>
      </c>
      <c r="M728" t="n">
        <v>-0.86</v>
      </c>
      <c r="N728" t="n">
        <v>6890</v>
      </c>
      <c r="O728" t="n">
        <v>6890</v>
      </c>
      <c r="P728" t="n">
        <v>-65</v>
      </c>
      <c r="Q728" t="n">
        <v>-106</v>
      </c>
      <c r="R728" t="n">
        <v>0</v>
      </c>
      <c r="S728" t="n">
        <v>0</v>
      </c>
      <c r="T728" t="n">
        <v>0</v>
      </c>
      <c r="U728" t="n">
        <v>6890</v>
      </c>
      <c r="V728" t="n">
        <v>27434</v>
      </c>
      <c r="W728" t="n">
        <v>3</v>
      </c>
    </row>
    <row r="729">
      <c r="A729" t="inlineStr">
        <is>
          <t>زيتون2</t>
        </is>
      </c>
      <c r="B729" t="inlineStr">
        <is>
          <t>صندوق س زيتون نماد پايا- مختلط</t>
        </is>
      </c>
      <c r="C729" t="n">
        <v>8</v>
      </c>
      <c r="D729" t="n">
        <v>80000000</v>
      </c>
      <c r="E729" s="1" t="n">
        <v>80000000</v>
      </c>
      <c r="F729" t="n">
        <v>43120</v>
      </c>
      <c r="G729" t="n">
        <v>1</v>
      </c>
      <c r="H729" t="n">
        <v>1</v>
      </c>
      <c r="I729" t="n">
        <v>-43119</v>
      </c>
      <c r="J729" t="n">
        <v>-100</v>
      </c>
      <c r="K729" t="n">
        <v>1</v>
      </c>
      <c r="L729" t="n">
        <v>-43119</v>
      </c>
      <c r="M729" t="n">
        <v>-100</v>
      </c>
      <c r="N729" t="n">
        <v>1</v>
      </c>
      <c r="O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بوعلي</t>
        </is>
      </c>
      <c r="B730" t="inlineStr">
        <is>
          <t>پتروشيمي بوعلي سينا</t>
        </is>
      </c>
      <c r="C730" t="n">
        <v>813</v>
      </c>
      <c r="D730" t="n">
        <v>4552910</v>
      </c>
      <c r="E730" s="1" t="n">
        <v>210936320300</v>
      </c>
      <c r="F730" t="n">
        <v>44990</v>
      </c>
      <c r="G730" t="n">
        <v>46330</v>
      </c>
      <c r="H730" t="n">
        <v>46330</v>
      </c>
      <c r="I730" t="n">
        <v>1340</v>
      </c>
      <c r="J730" t="n">
        <v>2.98</v>
      </c>
      <c r="K730" t="n">
        <v>46330</v>
      </c>
      <c r="L730" t="n">
        <v>1340</v>
      </c>
      <c r="M730" t="n">
        <v>2.98</v>
      </c>
      <c r="N730" t="n">
        <v>46330</v>
      </c>
      <c r="O730" t="n">
        <v>46330</v>
      </c>
      <c r="P730" t="n">
        <v>8261</v>
      </c>
      <c r="Q730" t="n">
        <v>5.61</v>
      </c>
      <c r="R730" t="n">
        <v>347</v>
      </c>
      <c r="S730" t="n">
        <v>3977337</v>
      </c>
      <c r="T730" t="n">
        <v>46330</v>
      </c>
      <c r="U730" t="n">
        <v>51760</v>
      </c>
      <c r="V730" t="n">
        <v>4074</v>
      </c>
      <c r="W730" t="n">
        <v>2</v>
      </c>
    </row>
    <row r="731">
      <c r="A731" t="inlineStr">
        <is>
          <t>مشهد7200</t>
        </is>
      </c>
      <c r="B731" t="inlineStr">
        <is>
          <t>مشاركت ش مشهد7200-3ماهه23%</t>
        </is>
      </c>
      <c r="C731" t="n">
        <v>0</v>
      </c>
      <c r="D731" t="n">
        <v>0</v>
      </c>
      <c r="E731" s="1" t="n">
        <v>0</v>
      </c>
      <c r="F731" t="n">
        <v>1000000</v>
      </c>
      <c r="G731" t="n">
        <v>0</v>
      </c>
      <c r="H731" t="n">
        <v>1000000</v>
      </c>
      <c r="I731" t="n">
        <v>0</v>
      </c>
      <c r="J731" t="n">
        <v>0</v>
      </c>
      <c r="K731" t="n">
        <v>1000000</v>
      </c>
      <c r="L731" t="n">
        <v>0</v>
      </c>
      <c r="M731" t="n">
        <v>0</v>
      </c>
      <c r="N731" t="n">
        <v>0</v>
      </c>
      <c r="O731" t="n">
        <v>0</v>
      </c>
      <c r="R731" t="n">
        <v>1</v>
      </c>
      <c r="S731" t="n">
        <v>5000</v>
      </c>
      <c r="T731" t="n">
        <v>970000</v>
      </c>
      <c r="U731" t="n">
        <v>0</v>
      </c>
      <c r="V731" t="n">
        <v>0</v>
      </c>
      <c r="W731" t="n">
        <v>0</v>
      </c>
    </row>
    <row r="732">
      <c r="A732" t="inlineStr">
        <is>
          <t>درين</t>
        </is>
      </c>
      <c r="B732" t="inlineStr">
        <is>
          <t>صندوق س. درين آتا-د</t>
        </is>
      </c>
      <c r="C732" t="n">
        <v>291</v>
      </c>
      <c r="D732" t="n">
        <v>47885308</v>
      </c>
      <c r="E732" s="1" t="n">
        <v>1234006145729</v>
      </c>
      <c r="F732" t="n">
        <v>25737</v>
      </c>
      <c r="G732" t="n">
        <v>25770</v>
      </c>
      <c r="H732" t="n">
        <v>25770</v>
      </c>
      <c r="I732" t="n">
        <v>33</v>
      </c>
      <c r="J732" t="n">
        <v>0.13</v>
      </c>
      <c r="K732" t="n">
        <v>25770</v>
      </c>
      <c r="L732" t="n">
        <v>33</v>
      </c>
      <c r="M732" t="n">
        <v>0.13</v>
      </c>
      <c r="N732" t="n">
        <v>25770</v>
      </c>
      <c r="O732" t="n">
        <v>25771</v>
      </c>
      <c r="R732" t="n">
        <v>2</v>
      </c>
      <c r="S732" t="n">
        <v>499793710</v>
      </c>
      <c r="T732" t="n">
        <v>25770</v>
      </c>
      <c r="U732" t="n">
        <v>25771</v>
      </c>
      <c r="V732" t="n">
        <v>24000209</v>
      </c>
      <c r="W732" t="n">
        <v>1</v>
      </c>
    </row>
    <row r="733">
      <c r="A733" t="inlineStr">
        <is>
          <t>اراد2524</t>
        </is>
      </c>
      <c r="B733" t="inlineStr">
        <is>
          <t>مرابحه عام دولت252-ش.خ070905</t>
        </is>
      </c>
      <c r="C733" t="n">
        <v>1</v>
      </c>
      <c r="D733" t="n">
        <v>310000</v>
      </c>
      <c r="E733" s="1" t="n">
        <v>244829940000</v>
      </c>
      <c r="F733" t="n">
        <v>809900</v>
      </c>
      <c r="G733" t="n">
        <v>789774</v>
      </c>
      <c r="H733" t="n">
        <v>789774</v>
      </c>
      <c r="I733" t="n">
        <v>-20126</v>
      </c>
      <c r="J733" t="n">
        <v>-2.48</v>
      </c>
      <c r="K733" t="n">
        <v>789774</v>
      </c>
      <c r="L733" t="n">
        <v>-20126</v>
      </c>
      <c r="M733" t="n">
        <v>-2.48</v>
      </c>
      <c r="N733" t="n">
        <v>789774</v>
      </c>
      <c r="O733" t="n">
        <v>789774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مدي تك08</t>
        </is>
      </c>
      <c r="B734" t="inlineStr">
        <is>
          <t>مرابحه مدي تك سيس 14081225</t>
        </is>
      </c>
      <c r="C734" t="n">
        <v>0</v>
      </c>
      <c r="D734" t="n">
        <v>0</v>
      </c>
      <c r="E734" s="1" t="n">
        <v>0</v>
      </c>
      <c r="F734" t="n">
        <v>1000000</v>
      </c>
      <c r="G734" t="n">
        <v>0</v>
      </c>
      <c r="H734" t="n">
        <v>1000000</v>
      </c>
      <c r="I734" t="n">
        <v>0</v>
      </c>
      <c r="J734" t="n">
        <v>0</v>
      </c>
      <c r="K734" t="n">
        <v>1000000</v>
      </c>
      <c r="L734" t="n">
        <v>0</v>
      </c>
      <c r="M734" t="n">
        <v>0</v>
      </c>
      <c r="N734" t="n">
        <v>0</v>
      </c>
      <c r="O734" t="n">
        <v>0</v>
      </c>
      <c r="R734" t="n">
        <v>1</v>
      </c>
      <c r="S734" t="n">
        <v>5000</v>
      </c>
      <c r="T734" t="n">
        <v>995000</v>
      </c>
      <c r="U734" t="n">
        <v>1004900</v>
      </c>
      <c r="V734" t="n">
        <v>5000</v>
      </c>
      <c r="W734" t="n">
        <v>1</v>
      </c>
    </row>
    <row r="735">
      <c r="A735" t="inlineStr">
        <is>
          <t>نيلي</t>
        </is>
      </c>
      <c r="B735" t="inlineStr">
        <is>
          <t>صندوق س. نوع دوم نيلي دماوند-د</t>
        </is>
      </c>
      <c r="C735" t="n">
        <v>30</v>
      </c>
      <c r="D735" t="n">
        <v>4144343</v>
      </c>
      <c r="E735" s="1" t="n">
        <v>42552593292</v>
      </c>
      <c r="F735" t="n">
        <v>10253</v>
      </c>
      <c r="G735" t="n">
        <v>10267</v>
      </c>
      <c r="H735" t="n">
        <v>10267</v>
      </c>
      <c r="I735" t="n">
        <v>14</v>
      </c>
      <c r="J735" t="n">
        <v>0.14</v>
      </c>
      <c r="K735" t="n">
        <v>10268</v>
      </c>
      <c r="L735" t="n">
        <v>15</v>
      </c>
      <c r="M735" t="n">
        <v>0.15</v>
      </c>
      <c r="N735" t="n">
        <v>10267</v>
      </c>
      <c r="O735" t="n">
        <v>10268</v>
      </c>
      <c r="R735" t="n">
        <v>1</v>
      </c>
      <c r="S735" t="n">
        <v>498492658</v>
      </c>
      <c r="T735" t="n">
        <v>10267</v>
      </c>
      <c r="U735" t="n">
        <v>10268</v>
      </c>
      <c r="V735" t="n">
        <v>26387010</v>
      </c>
      <c r="W735" t="n">
        <v>4</v>
      </c>
    </row>
    <row r="736">
      <c r="A736" t="inlineStr">
        <is>
          <t>خراسان</t>
        </is>
      </c>
      <c r="B736" t="inlineStr">
        <is>
          <t>پتروشيمي خراسان</t>
        </is>
      </c>
      <c r="C736" t="n">
        <v>1687</v>
      </c>
      <c r="D736" t="n">
        <v>7672918</v>
      </c>
      <c r="E736" s="1" t="n">
        <v>424476380560</v>
      </c>
      <c r="F736" t="n">
        <v>54230</v>
      </c>
      <c r="G736" t="n">
        <v>54500</v>
      </c>
      <c r="H736" t="n">
        <v>55850</v>
      </c>
      <c r="I736" t="n">
        <v>1620</v>
      </c>
      <c r="J736" t="n">
        <v>2.99</v>
      </c>
      <c r="K736" t="n">
        <v>55320</v>
      </c>
      <c r="L736" t="n">
        <v>1090</v>
      </c>
      <c r="M736" t="n">
        <v>2.01</v>
      </c>
      <c r="N736" t="n">
        <v>52710</v>
      </c>
      <c r="O736" t="n">
        <v>55850</v>
      </c>
      <c r="P736" t="n">
        <v>7006</v>
      </c>
      <c r="Q736" t="n">
        <v>7.9</v>
      </c>
      <c r="R736" t="n">
        <v>12</v>
      </c>
      <c r="S736" t="n">
        <v>128575</v>
      </c>
      <c r="T736" t="n">
        <v>55850</v>
      </c>
      <c r="U736" t="n">
        <v>57560</v>
      </c>
      <c r="V736" t="n">
        <v>8825</v>
      </c>
      <c r="W736" t="n">
        <v>2</v>
      </c>
    </row>
    <row r="737">
      <c r="A737" t="inlineStr">
        <is>
          <t>فسرب</t>
        </is>
      </c>
      <c r="B737" t="inlineStr">
        <is>
          <t>ملي‌ سرب‌وروي‌ ايران‌</t>
        </is>
      </c>
      <c r="C737" t="n">
        <v>142</v>
      </c>
      <c r="D737" t="n">
        <v>11121784</v>
      </c>
      <c r="E737" s="1" t="n">
        <v>27237249016</v>
      </c>
      <c r="F737" t="n">
        <v>2378</v>
      </c>
      <c r="G737" t="n">
        <v>2449</v>
      </c>
      <c r="H737" t="n">
        <v>2449</v>
      </c>
      <c r="I737" t="n">
        <v>71</v>
      </c>
      <c r="J737" t="n">
        <v>2.99</v>
      </c>
      <c r="K737" t="n">
        <v>2449</v>
      </c>
      <c r="L737" t="n">
        <v>71</v>
      </c>
      <c r="M737" t="n">
        <v>2.99</v>
      </c>
      <c r="N737" t="n">
        <v>2449</v>
      </c>
      <c r="O737" t="n">
        <v>2449</v>
      </c>
      <c r="P737" t="n">
        <v>-55</v>
      </c>
      <c r="Q737" t="n">
        <v>-44.53</v>
      </c>
      <c r="R737" t="n">
        <v>100</v>
      </c>
      <c r="S737" t="n">
        <v>16450986</v>
      </c>
      <c r="T737" t="n">
        <v>2449</v>
      </c>
      <c r="U737" t="n">
        <v>0</v>
      </c>
      <c r="V737" t="n">
        <v>0</v>
      </c>
      <c r="W737" t="n">
        <v>0</v>
      </c>
    </row>
    <row r="738">
      <c r="A738" t="inlineStr">
        <is>
          <t>وهور3</t>
        </is>
      </c>
      <c r="B738" t="inlineStr">
        <is>
          <t>گروه س.انرژي اميد  تابان هور</t>
        </is>
      </c>
      <c r="C738" t="n">
        <v>8</v>
      </c>
      <c r="D738" t="n">
        <v>316085</v>
      </c>
      <c r="E738" s="1" t="n">
        <v>780413865</v>
      </c>
      <c r="F738" t="n">
        <v>2496</v>
      </c>
      <c r="G738" t="n">
        <v>2469</v>
      </c>
      <c r="H738" t="n">
        <v>2469</v>
      </c>
      <c r="I738" t="n">
        <v>-27</v>
      </c>
      <c r="J738" t="n">
        <v>-1.08</v>
      </c>
      <c r="K738" t="n">
        <v>2469</v>
      </c>
      <c r="L738" t="n">
        <v>-27</v>
      </c>
      <c r="M738" t="n">
        <v>-1.08</v>
      </c>
      <c r="N738" t="n">
        <v>2469</v>
      </c>
      <c r="O738" t="n">
        <v>2469</v>
      </c>
      <c r="P738" t="n">
        <v>230</v>
      </c>
      <c r="Q738" t="n">
        <v>10.73</v>
      </c>
      <c r="R738" t="n">
        <v>0</v>
      </c>
      <c r="S738" t="n">
        <v>0</v>
      </c>
      <c r="T738" t="n">
        <v>0</v>
      </c>
      <c r="U738" t="n">
        <v>2469</v>
      </c>
      <c r="V738" t="n">
        <v>72335</v>
      </c>
      <c r="W738" t="n">
        <v>1</v>
      </c>
    </row>
    <row r="739">
      <c r="A739" t="inlineStr">
        <is>
          <t>الكتروماد3</t>
        </is>
      </c>
      <c r="B739" t="inlineStr">
        <is>
          <t>صنايع الكترونيك ماديران</t>
        </is>
      </c>
      <c r="C739" t="n">
        <v>6</v>
      </c>
      <c r="D739" t="n">
        <v>11770</v>
      </c>
      <c r="E739" s="1" t="n">
        <v>52494200</v>
      </c>
      <c r="F739" t="n">
        <v>4500</v>
      </c>
      <c r="G739" t="n">
        <v>4460</v>
      </c>
      <c r="H739" t="n">
        <v>4460</v>
      </c>
      <c r="I739" t="n">
        <v>-40</v>
      </c>
      <c r="J739" t="n">
        <v>-0.89</v>
      </c>
      <c r="K739" t="n">
        <v>4460</v>
      </c>
      <c r="L739" t="n">
        <v>-40</v>
      </c>
      <c r="M739" t="n">
        <v>-0.89</v>
      </c>
      <c r="N739" t="n">
        <v>4460</v>
      </c>
      <c r="O739" t="n">
        <v>4460</v>
      </c>
      <c r="P739" t="n">
        <v>957</v>
      </c>
      <c r="Q739" t="n">
        <v>4.66</v>
      </c>
      <c r="R739" t="n">
        <v>12</v>
      </c>
      <c r="S739" t="n">
        <v>2200771</v>
      </c>
      <c r="T739" t="n">
        <v>4460</v>
      </c>
      <c r="U739" t="n">
        <v>0</v>
      </c>
      <c r="V739" t="n">
        <v>0</v>
      </c>
      <c r="W739" t="n">
        <v>0</v>
      </c>
    </row>
    <row r="740">
      <c r="A740" t="inlineStr">
        <is>
          <t>انتخاب092</t>
        </is>
      </c>
      <c r="B740" t="inlineStr">
        <is>
          <t>مرابحه انتخاب آرمان دانا090309</t>
        </is>
      </c>
      <c r="C740" t="n">
        <v>0</v>
      </c>
      <c r="D740" t="n">
        <v>0</v>
      </c>
      <c r="E740" s="1" t="n">
        <v>0</v>
      </c>
      <c r="F740" t="n">
        <v>1000000</v>
      </c>
      <c r="G740" t="n">
        <v>0</v>
      </c>
      <c r="H740" t="n">
        <v>1000000</v>
      </c>
      <c r="I740" t="n">
        <v>0</v>
      </c>
      <c r="J740" t="n">
        <v>0</v>
      </c>
      <c r="K740" t="n">
        <v>1000000</v>
      </c>
      <c r="L740" t="n">
        <v>0</v>
      </c>
      <c r="M740" t="n">
        <v>0</v>
      </c>
      <c r="N740" t="n">
        <v>0</v>
      </c>
      <c r="O740" t="n">
        <v>0</v>
      </c>
      <c r="R740" t="n">
        <v>1</v>
      </c>
      <c r="S740" t="n">
        <v>10000</v>
      </c>
      <c r="T740" t="n">
        <v>1000000</v>
      </c>
      <c r="U740" t="n">
        <v>1010000</v>
      </c>
      <c r="V740" t="n">
        <v>10000</v>
      </c>
      <c r="W740" t="n">
        <v>1</v>
      </c>
    </row>
    <row r="741">
      <c r="A741" t="inlineStr">
        <is>
          <t>مانا</t>
        </is>
      </c>
      <c r="B741" t="inlineStr">
        <is>
          <t>صندوق س.مانا الگوريتم-سهام</t>
        </is>
      </c>
      <c r="C741" t="n">
        <v>26</v>
      </c>
      <c r="D741" t="n">
        <v>1352967</v>
      </c>
      <c r="E741" s="1" t="n">
        <v>34291771317</v>
      </c>
      <c r="F741" t="n">
        <v>24693</v>
      </c>
      <c r="G741" t="n">
        <v>25433</v>
      </c>
      <c r="H741" t="n">
        <v>25401</v>
      </c>
      <c r="I741" t="n">
        <v>708</v>
      </c>
      <c r="J741" t="n">
        <v>2.87</v>
      </c>
      <c r="K741" t="n">
        <v>25346</v>
      </c>
      <c r="L741" t="n">
        <v>653</v>
      </c>
      <c r="M741" t="n">
        <v>2.64</v>
      </c>
      <c r="N741" t="n">
        <v>24881</v>
      </c>
      <c r="O741" t="n">
        <v>25433</v>
      </c>
      <c r="R741" t="n">
        <v>1</v>
      </c>
      <c r="S741" t="n">
        <v>500000</v>
      </c>
      <c r="T741" t="n">
        <v>25080</v>
      </c>
      <c r="U741" t="n">
        <v>25401</v>
      </c>
      <c r="V741" t="n">
        <v>74679</v>
      </c>
      <c r="W741" t="n">
        <v>1</v>
      </c>
    </row>
    <row r="742">
      <c r="A742" t="inlineStr">
        <is>
          <t>مشير062</t>
        </is>
      </c>
      <c r="B742" t="inlineStr">
        <is>
          <t>مشاركت ش شيراز062-3ماهه20.5%</t>
        </is>
      </c>
      <c r="C742" t="n">
        <v>0</v>
      </c>
      <c r="D742" t="n">
        <v>0</v>
      </c>
      <c r="E742" s="1" t="n">
        <v>0</v>
      </c>
      <c r="F742" t="n">
        <v>1000000</v>
      </c>
      <c r="G742" t="n">
        <v>0</v>
      </c>
      <c r="H742" t="n">
        <v>1000000</v>
      </c>
      <c r="I742" t="n">
        <v>0</v>
      </c>
      <c r="J742" t="n">
        <v>0</v>
      </c>
      <c r="K742" t="n">
        <v>1000000</v>
      </c>
      <c r="L742" t="n">
        <v>0</v>
      </c>
      <c r="M742" t="n">
        <v>0</v>
      </c>
      <c r="N742" t="n">
        <v>0</v>
      </c>
      <c r="O742" t="n">
        <v>0</v>
      </c>
      <c r="R742" t="n">
        <v>1</v>
      </c>
      <c r="S742" t="n">
        <v>2250</v>
      </c>
      <c r="T742" t="n">
        <v>990000</v>
      </c>
      <c r="U742" t="n">
        <v>1000000</v>
      </c>
      <c r="V742" t="n">
        <v>1967</v>
      </c>
      <c r="W742" t="n">
        <v>1</v>
      </c>
    </row>
    <row r="743">
      <c r="A743" t="inlineStr">
        <is>
          <t>قتربت</t>
        </is>
      </c>
      <c r="B743" t="inlineStr">
        <is>
          <t>قند تربت حيدريه</t>
        </is>
      </c>
      <c r="C743" t="n">
        <v>532</v>
      </c>
      <c r="D743" t="n">
        <v>7895085</v>
      </c>
      <c r="E743" s="1" t="n">
        <v>84064223870</v>
      </c>
      <c r="F743" t="n">
        <v>10920</v>
      </c>
      <c r="G743" t="n">
        <v>10600</v>
      </c>
      <c r="H743" t="n">
        <v>10600</v>
      </c>
      <c r="I743" t="n">
        <v>-320</v>
      </c>
      <c r="J743" t="n">
        <v>-2.93</v>
      </c>
      <c r="K743" t="n">
        <v>10650</v>
      </c>
      <c r="L743" t="n">
        <v>-270</v>
      </c>
      <c r="M743" t="n">
        <v>-2.47</v>
      </c>
      <c r="N743" t="n">
        <v>10600</v>
      </c>
      <c r="O743" t="n">
        <v>11220</v>
      </c>
      <c r="P743" t="n">
        <v>924</v>
      </c>
      <c r="Q743" t="n">
        <v>11.53</v>
      </c>
      <c r="R743" t="n">
        <v>0</v>
      </c>
      <c r="S743" t="n">
        <v>0</v>
      </c>
      <c r="T743" t="n">
        <v>0</v>
      </c>
      <c r="U743" t="n">
        <v>10600</v>
      </c>
      <c r="V743" t="n">
        <v>363976</v>
      </c>
      <c r="W743" t="n">
        <v>14</v>
      </c>
    </row>
    <row r="744">
      <c r="A744" t="inlineStr">
        <is>
          <t>صاميا606</t>
        </is>
      </c>
      <c r="B744" t="inlineStr">
        <is>
          <t>صكوك مرابحه خزاميا606-3ماهه23%</t>
        </is>
      </c>
      <c r="C744" t="n">
        <v>0</v>
      </c>
      <c r="D744" t="n">
        <v>0</v>
      </c>
      <c r="E744" s="1" t="n">
        <v>0</v>
      </c>
      <c r="F744" t="n">
        <v>1000000</v>
      </c>
      <c r="G744" t="n">
        <v>0</v>
      </c>
      <c r="H744" t="n">
        <v>1000000</v>
      </c>
      <c r="I744" t="n">
        <v>0</v>
      </c>
      <c r="J744" t="n">
        <v>0</v>
      </c>
      <c r="K744" t="n">
        <v>1000000</v>
      </c>
      <c r="L744" t="n">
        <v>0</v>
      </c>
      <c r="M744" t="n">
        <v>0</v>
      </c>
      <c r="N744" t="n">
        <v>0</v>
      </c>
      <c r="O744" t="n">
        <v>0</v>
      </c>
      <c r="R744" t="n">
        <v>1</v>
      </c>
      <c r="S744" t="n">
        <v>12500</v>
      </c>
      <c r="T744" t="n">
        <v>990000</v>
      </c>
      <c r="U744" t="n">
        <v>1000000</v>
      </c>
      <c r="V744" t="n">
        <v>12500</v>
      </c>
      <c r="W744" t="n">
        <v>1</v>
      </c>
    </row>
    <row r="745">
      <c r="A745" t="inlineStr">
        <is>
          <t>درهآور</t>
        </is>
      </c>
      <c r="B745" t="inlineStr">
        <is>
          <t>دارويي ره آورد تامين</t>
        </is>
      </c>
      <c r="C745" t="n">
        <v>538</v>
      </c>
      <c r="D745" t="n">
        <v>8047638</v>
      </c>
      <c r="E745" s="1" t="n">
        <v>133642597920</v>
      </c>
      <c r="F745" t="n">
        <v>16140</v>
      </c>
      <c r="G745" t="n">
        <v>16620</v>
      </c>
      <c r="H745" t="n">
        <v>16620</v>
      </c>
      <c r="I745" t="n">
        <v>480</v>
      </c>
      <c r="J745" t="n">
        <v>2.97</v>
      </c>
      <c r="K745" t="n">
        <v>16610</v>
      </c>
      <c r="L745" t="n">
        <v>470</v>
      </c>
      <c r="M745" t="n">
        <v>2.91</v>
      </c>
      <c r="N745" t="n">
        <v>16360</v>
      </c>
      <c r="O745" t="n">
        <v>16620</v>
      </c>
      <c r="P745" t="n">
        <v>1808</v>
      </c>
      <c r="Q745" t="n">
        <v>9.19</v>
      </c>
      <c r="R745" t="n">
        <v>18</v>
      </c>
      <c r="S745" t="n">
        <v>473436</v>
      </c>
      <c r="T745" t="n">
        <v>16620</v>
      </c>
      <c r="U745" t="n">
        <v>16950</v>
      </c>
      <c r="V745" t="n">
        <v>3000</v>
      </c>
      <c r="W745" t="n">
        <v>1</v>
      </c>
    </row>
    <row r="746">
      <c r="A746" t="inlineStr">
        <is>
          <t>نيك گستر</t>
        </is>
      </c>
      <c r="B746" t="inlineStr">
        <is>
          <t>صندوق س توسعه سرمايه نيكي-ثابت</t>
        </is>
      </c>
      <c r="C746" t="n">
        <v>13</v>
      </c>
      <c r="D746" t="n">
        <v>6773802</v>
      </c>
      <c r="E746" s="1" t="n">
        <v>82819602414</v>
      </c>
      <c r="F746" t="n">
        <v>12212</v>
      </c>
      <c r="G746" t="n">
        <v>12226</v>
      </c>
      <c r="H746" t="n">
        <v>12227</v>
      </c>
      <c r="I746" t="n">
        <v>15</v>
      </c>
      <c r="J746" t="n">
        <v>0.12</v>
      </c>
      <c r="K746" t="n">
        <v>12226</v>
      </c>
      <c r="L746" t="n">
        <v>14</v>
      </c>
      <c r="M746" t="n">
        <v>0.11</v>
      </c>
      <c r="N746" t="n">
        <v>12226</v>
      </c>
      <c r="O746" t="n">
        <v>12227</v>
      </c>
      <c r="R746" t="n">
        <v>5</v>
      </c>
      <c r="S746" t="n">
        <v>50000000</v>
      </c>
      <c r="T746" t="n">
        <v>12226</v>
      </c>
      <c r="U746" t="n">
        <v>12227</v>
      </c>
      <c r="V746" t="n">
        <v>10000000</v>
      </c>
      <c r="W746" t="n">
        <v>1</v>
      </c>
    </row>
    <row r="747">
      <c r="A747" t="inlineStr">
        <is>
          <t>قاسم</t>
        </is>
      </c>
      <c r="B747" t="inlineStr">
        <is>
          <t>قاسم ايران</t>
        </is>
      </c>
      <c r="C747" t="n">
        <v>871</v>
      </c>
      <c r="D747" t="n">
        <v>76531951</v>
      </c>
      <c r="E747" s="1" t="n">
        <v>176397043996</v>
      </c>
      <c r="F747" t="n">
        <v>2277</v>
      </c>
      <c r="G747" t="n">
        <v>2345</v>
      </c>
      <c r="H747" t="n">
        <v>2297</v>
      </c>
      <c r="I747" t="n">
        <v>20</v>
      </c>
      <c r="J747" t="n">
        <v>0.88</v>
      </c>
      <c r="K747" t="n">
        <v>2305</v>
      </c>
      <c r="L747" t="n">
        <v>28</v>
      </c>
      <c r="M747" t="n">
        <v>1.23</v>
      </c>
      <c r="N747" t="n">
        <v>2209</v>
      </c>
      <c r="O747" t="n">
        <v>2345</v>
      </c>
      <c r="P747" t="n">
        <v>345</v>
      </c>
      <c r="Q747" t="n">
        <v>6.68</v>
      </c>
      <c r="R747" t="n">
        <v>2</v>
      </c>
      <c r="S747" t="n">
        <v>59383</v>
      </c>
      <c r="T747" t="n">
        <v>2275</v>
      </c>
      <c r="U747" t="n">
        <v>2298</v>
      </c>
      <c r="V747" t="n">
        <v>70000</v>
      </c>
      <c r="W747" t="n">
        <v>1</v>
      </c>
    </row>
    <row r="748">
      <c r="A748" t="inlineStr">
        <is>
          <t>صكشو603</t>
        </is>
      </c>
      <c r="B748" t="inlineStr">
        <is>
          <t>صكوك مرابحه پاكشو603-3ماهه23%</t>
        </is>
      </c>
      <c r="C748" t="n">
        <v>0</v>
      </c>
      <c r="D748" t="n">
        <v>0</v>
      </c>
      <c r="E748" s="1" t="n">
        <v>0</v>
      </c>
      <c r="F748" t="n">
        <v>990100</v>
      </c>
      <c r="G748" t="n">
        <v>0</v>
      </c>
      <c r="H748" t="n">
        <v>990100</v>
      </c>
      <c r="I748" t="n">
        <v>0</v>
      </c>
      <c r="J748" t="n">
        <v>0</v>
      </c>
      <c r="K748" t="n">
        <v>990100</v>
      </c>
      <c r="L748" t="n">
        <v>0</v>
      </c>
      <c r="M748" t="n">
        <v>0</v>
      </c>
      <c r="N748" t="n">
        <v>0</v>
      </c>
      <c r="O748" t="n">
        <v>0</v>
      </c>
      <c r="R748" t="n">
        <v>1</v>
      </c>
      <c r="S748" t="n">
        <v>10000</v>
      </c>
      <c r="T748" t="n">
        <v>990100</v>
      </c>
      <c r="U748" t="n">
        <v>1000000</v>
      </c>
      <c r="V748" t="n">
        <v>10000</v>
      </c>
      <c r="W748" t="n">
        <v>1</v>
      </c>
    </row>
    <row r="749">
      <c r="A749" t="inlineStr">
        <is>
          <t>دارونو</t>
        </is>
      </c>
      <c r="B749" t="inlineStr">
        <is>
          <t>صندوق س صنايع مفيد5-بخشي</t>
        </is>
      </c>
      <c r="C749" t="n">
        <v>3443</v>
      </c>
      <c r="D749" t="n">
        <v>36766710</v>
      </c>
      <c r="E749" s="1" t="n">
        <v>1281866297849</v>
      </c>
      <c r="F749" t="n">
        <v>33968</v>
      </c>
      <c r="G749" t="n">
        <v>34210</v>
      </c>
      <c r="H749" t="n">
        <v>34987</v>
      </c>
      <c r="I749" t="n">
        <v>1019</v>
      </c>
      <c r="J749" t="n">
        <v>3</v>
      </c>
      <c r="K749" t="n">
        <v>34865</v>
      </c>
      <c r="L749" t="n">
        <v>897</v>
      </c>
      <c r="M749" t="n">
        <v>2.64</v>
      </c>
      <c r="N749" t="n">
        <v>34001</v>
      </c>
      <c r="O749" t="n">
        <v>34987</v>
      </c>
      <c r="R749" t="n">
        <v>250</v>
      </c>
      <c r="S749" t="n">
        <v>6228669</v>
      </c>
      <c r="T749" t="n">
        <v>34987</v>
      </c>
      <c r="U749" t="n">
        <v>34999</v>
      </c>
      <c r="V749" t="n">
        <v>1500</v>
      </c>
      <c r="W749" t="n">
        <v>1</v>
      </c>
    </row>
    <row r="750">
      <c r="A750" t="inlineStr">
        <is>
          <t>عفراب1</t>
        </is>
      </c>
      <c r="B750" t="inlineStr">
        <is>
          <t>سلف ميلگرد توليدي فراب كوير</t>
        </is>
      </c>
      <c r="C750" t="n">
        <v>0</v>
      </c>
      <c r="D750" t="n">
        <v>0</v>
      </c>
      <c r="E750" s="1" t="n">
        <v>0</v>
      </c>
      <c r="F750" t="n">
        <v>6642303</v>
      </c>
      <c r="G750" t="n">
        <v>0</v>
      </c>
      <c r="H750" t="n">
        <v>6642303</v>
      </c>
      <c r="I750" t="n">
        <v>0</v>
      </c>
      <c r="J750" t="n">
        <v>0</v>
      </c>
      <c r="K750" t="n">
        <v>6642303</v>
      </c>
      <c r="L750" t="n">
        <v>0</v>
      </c>
      <c r="M750" t="n">
        <v>0</v>
      </c>
      <c r="N750" t="n">
        <v>0</v>
      </c>
      <c r="O750" t="n">
        <v>0</v>
      </c>
      <c r="R750" t="n">
        <v>1</v>
      </c>
      <c r="S750" t="n">
        <v>11158</v>
      </c>
      <c r="T750" t="n">
        <v>6976953</v>
      </c>
      <c r="U750" t="n">
        <v>7116492</v>
      </c>
      <c r="V750" t="n">
        <v>11158</v>
      </c>
      <c r="W750" t="n">
        <v>1</v>
      </c>
    </row>
    <row r="751">
      <c r="A751" t="inlineStr">
        <is>
          <t>غصينو</t>
        </is>
      </c>
      <c r="B751" t="inlineStr">
        <is>
          <t>صنعتي مينو</t>
        </is>
      </c>
      <c r="C751" t="n">
        <v>1508</v>
      </c>
      <c r="D751" t="n">
        <v>49982840</v>
      </c>
      <c r="E751" s="1" t="n">
        <v>277067863520</v>
      </c>
      <c r="F751" t="n">
        <v>5520</v>
      </c>
      <c r="G751" t="n">
        <v>5670</v>
      </c>
      <c r="H751" t="n">
        <v>5560</v>
      </c>
      <c r="I751" t="n">
        <v>40</v>
      </c>
      <c r="J751" t="n">
        <v>0.72</v>
      </c>
      <c r="K751" t="n">
        <v>5540</v>
      </c>
      <c r="L751" t="n">
        <v>20</v>
      </c>
      <c r="M751" t="n">
        <v>0.36</v>
      </c>
      <c r="N751" t="n">
        <v>5400</v>
      </c>
      <c r="O751" t="n">
        <v>5680</v>
      </c>
      <c r="P751" t="n">
        <v>698</v>
      </c>
      <c r="Q751" t="n">
        <v>7.94</v>
      </c>
      <c r="R751" t="n">
        <v>3</v>
      </c>
      <c r="S751" t="n">
        <v>57405</v>
      </c>
      <c r="T751" t="n">
        <v>5530</v>
      </c>
      <c r="U751" t="n">
        <v>5560</v>
      </c>
      <c r="V751" t="n">
        <v>19791</v>
      </c>
      <c r="W751" t="n">
        <v>1</v>
      </c>
    </row>
    <row r="752">
      <c r="A752" t="inlineStr">
        <is>
          <t>مشير512</t>
        </is>
      </c>
      <c r="B752" t="inlineStr">
        <is>
          <t>مشاركت ش شيراز512-3ماهه18%</t>
        </is>
      </c>
      <c r="C752" t="n">
        <v>0</v>
      </c>
      <c r="D752" t="n">
        <v>0</v>
      </c>
      <c r="E752" s="1" t="n">
        <v>0</v>
      </c>
      <c r="F752" t="n">
        <v>902700</v>
      </c>
      <c r="G752" t="n">
        <v>0</v>
      </c>
      <c r="H752" t="n">
        <v>902700</v>
      </c>
      <c r="I752" t="n">
        <v>0</v>
      </c>
      <c r="J752" t="n">
        <v>0</v>
      </c>
      <c r="K752" t="n">
        <v>902700</v>
      </c>
      <c r="L752" t="n">
        <v>0</v>
      </c>
      <c r="M752" t="n">
        <v>0</v>
      </c>
      <c r="N752" t="n">
        <v>0</v>
      </c>
      <c r="O752" t="n">
        <v>0</v>
      </c>
      <c r="R752" t="n">
        <v>1</v>
      </c>
      <c r="S752" t="n">
        <v>12500</v>
      </c>
      <c r="T752" t="n">
        <v>902500</v>
      </c>
      <c r="U752" t="n">
        <v>0</v>
      </c>
      <c r="V752" t="n">
        <v>0</v>
      </c>
      <c r="W752" t="n">
        <v>0</v>
      </c>
    </row>
    <row r="753">
      <c r="A753" t="inlineStr">
        <is>
          <t>زماهان</t>
        </is>
      </c>
      <c r="B753" t="inlineStr">
        <is>
          <t>مجتمع توليد گوشت مرغ ماهان</t>
        </is>
      </c>
      <c r="C753" t="n">
        <v>2121</v>
      </c>
      <c r="D753" t="n">
        <v>21679537</v>
      </c>
      <c r="E753" s="1" t="n">
        <v>268275128060</v>
      </c>
      <c r="F753" t="n">
        <v>12610</v>
      </c>
      <c r="G753" t="n">
        <v>12610</v>
      </c>
      <c r="H753" t="n">
        <v>12410</v>
      </c>
      <c r="I753" t="n">
        <v>-200</v>
      </c>
      <c r="J753" t="n">
        <v>-1.59</v>
      </c>
      <c r="K753" t="n">
        <v>12370</v>
      </c>
      <c r="L753" t="n">
        <v>-240</v>
      </c>
      <c r="M753" t="n">
        <v>-1.9</v>
      </c>
      <c r="N753" t="n">
        <v>12240</v>
      </c>
      <c r="O753" t="n">
        <v>12950</v>
      </c>
      <c r="P753" t="n">
        <v>-2315</v>
      </c>
      <c r="Q753" t="n">
        <v>-5.34</v>
      </c>
      <c r="R753" t="n">
        <v>1</v>
      </c>
      <c r="S753" t="n">
        <v>1500</v>
      </c>
      <c r="T753" t="n">
        <v>12390</v>
      </c>
      <c r="U753" t="n">
        <v>12420</v>
      </c>
      <c r="V753" t="n">
        <v>1000</v>
      </c>
      <c r="W753" t="n">
        <v>1</v>
      </c>
    </row>
    <row r="754">
      <c r="A754" t="inlineStr">
        <is>
          <t>تمشك2</t>
        </is>
      </c>
      <c r="B754" t="inlineStr">
        <is>
          <t>صندوق س تمشك نماد رشد-در صندوق</t>
        </is>
      </c>
      <c r="C754" t="n">
        <v>11</v>
      </c>
      <c r="D754" t="n">
        <v>11000000</v>
      </c>
      <c r="E754" s="1" t="n">
        <v>11000000</v>
      </c>
      <c r="F754" t="n">
        <v>49862</v>
      </c>
      <c r="G754" t="n">
        <v>1</v>
      </c>
      <c r="H754" t="n">
        <v>1</v>
      </c>
      <c r="I754" t="n">
        <v>-49861</v>
      </c>
      <c r="J754" t="n">
        <v>-100</v>
      </c>
      <c r="K754" t="n">
        <v>1</v>
      </c>
      <c r="L754" t="n">
        <v>-49861</v>
      </c>
      <c r="M754" t="n">
        <v>-100</v>
      </c>
      <c r="N754" t="n">
        <v>1</v>
      </c>
      <c r="O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زبينا3</t>
        </is>
      </c>
      <c r="B755" t="inlineStr">
        <is>
          <t>كشاورزي و دامپروري بينالود</t>
        </is>
      </c>
      <c r="C755" t="n">
        <v>4</v>
      </c>
      <c r="D755" t="n">
        <v>4380</v>
      </c>
      <c r="E755" s="1" t="n">
        <v>59611800</v>
      </c>
      <c r="F755" t="n">
        <v>13440</v>
      </c>
      <c r="G755" t="n">
        <v>13610</v>
      </c>
      <c r="H755" t="n">
        <v>13610</v>
      </c>
      <c r="I755" t="n">
        <v>170</v>
      </c>
      <c r="J755" t="n">
        <v>1.26</v>
      </c>
      <c r="K755" t="n">
        <v>13610</v>
      </c>
      <c r="L755" t="n">
        <v>170</v>
      </c>
      <c r="M755" t="n">
        <v>1.26</v>
      </c>
      <c r="N755" t="n">
        <v>13610</v>
      </c>
      <c r="O755" t="n">
        <v>13610</v>
      </c>
      <c r="P755" t="n">
        <v>1911</v>
      </c>
      <c r="Q755" t="n">
        <v>7.12</v>
      </c>
      <c r="R755" t="n">
        <v>0</v>
      </c>
      <c r="S755" t="n">
        <v>0</v>
      </c>
      <c r="T755" t="n">
        <v>0</v>
      </c>
      <c r="U755" t="n">
        <v>13610</v>
      </c>
      <c r="V755" t="n">
        <v>17562</v>
      </c>
      <c r="W755" t="n">
        <v>3</v>
      </c>
    </row>
    <row r="756">
      <c r="A756" t="inlineStr">
        <is>
          <t>اطمينان</t>
        </is>
      </c>
      <c r="B756" t="inlineStr">
        <is>
          <t xml:space="preserve">ص.س.درآمد ثابت اطمينان هيوا-د	</t>
        </is>
      </c>
      <c r="C756" t="n">
        <v>93</v>
      </c>
      <c r="D756" t="n">
        <v>8288523</v>
      </c>
      <c r="E756" s="1" t="n">
        <v>149810732910</v>
      </c>
      <c r="F756" t="n">
        <v>18047</v>
      </c>
      <c r="G756" t="n">
        <v>18074</v>
      </c>
      <c r="H756" t="n">
        <v>18075</v>
      </c>
      <c r="I756" t="n">
        <v>28</v>
      </c>
      <c r="J756" t="n">
        <v>0.16</v>
      </c>
      <c r="K756" t="n">
        <v>18074</v>
      </c>
      <c r="L756" t="n">
        <v>27</v>
      </c>
      <c r="M756" t="n">
        <v>0.15</v>
      </c>
      <c r="N756" t="n">
        <v>18074</v>
      </c>
      <c r="O756" t="n">
        <v>18075</v>
      </c>
      <c r="R756" t="n">
        <v>5</v>
      </c>
      <c r="S756" t="n">
        <v>5000000</v>
      </c>
      <c r="T756" t="n">
        <v>18074</v>
      </c>
      <c r="U756" t="n">
        <v>18075</v>
      </c>
      <c r="V756" t="n">
        <v>3498994</v>
      </c>
      <c r="W756" t="n">
        <v>4</v>
      </c>
    </row>
    <row r="757">
      <c r="A757" t="inlineStr">
        <is>
          <t>سافرون</t>
        </is>
      </c>
      <c r="B757" t="inlineStr">
        <is>
          <t>صندوق س.كالاي گنجينه زمين</t>
        </is>
      </c>
      <c r="C757" t="n">
        <v>2369</v>
      </c>
      <c r="D757" t="n">
        <v>9337146</v>
      </c>
      <c r="E757" s="1" t="n">
        <v>684702549194</v>
      </c>
      <c r="F757" t="n">
        <v>72846</v>
      </c>
      <c r="G757" t="n">
        <v>73300</v>
      </c>
      <c r="H757" t="n">
        <v>73554</v>
      </c>
      <c r="I757" t="n">
        <v>708</v>
      </c>
      <c r="J757" t="n">
        <v>0.97</v>
      </c>
      <c r="K757" t="n">
        <v>73331</v>
      </c>
      <c r="L757" t="n">
        <v>485</v>
      </c>
      <c r="M757" t="n">
        <v>0.67</v>
      </c>
      <c r="N757" t="n">
        <v>72572</v>
      </c>
      <c r="O757" t="n">
        <v>73940</v>
      </c>
      <c r="R757" t="n">
        <v>1</v>
      </c>
      <c r="S757" t="n">
        <v>100</v>
      </c>
      <c r="T757" t="n">
        <v>73555</v>
      </c>
      <c r="U757" t="n">
        <v>73600</v>
      </c>
      <c r="V757" t="n">
        <v>86451</v>
      </c>
      <c r="W757" t="n">
        <v>1</v>
      </c>
    </row>
    <row r="758">
      <c r="A758" t="inlineStr">
        <is>
          <t>ونچر</t>
        </is>
      </c>
      <c r="B758" t="inlineStr">
        <is>
          <t>ص.ج.فيروزه</t>
        </is>
      </c>
      <c r="C758" t="n">
        <v>0</v>
      </c>
      <c r="D758" t="n">
        <v>0</v>
      </c>
      <c r="E758" s="1" t="n">
        <v>0</v>
      </c>
      <c r="F758" t="n">
        <v>1550000</v>
      </c>
      <c r="G758" t="n">
        <v>0</v>
      </c>
      <c r="H758" t="n">
        <v>1550000</v>
      </c>
      <c r="I758" t="n">
        <v>0</v>
      </c>
      <c r="J758" t="n">
        <v>0</v>
      </c>
      <c r="K758" t="n">
        <v>1550000</v>
      </c>
      <c r="L758" t="n">
        <v>0</v>
      </c>
      <c r="M758" t="n">
        <v>0</v>
      </c>
      <c r="N758" t="n">
        <v>0</v>
      </c>
      <c r="O758" t="n">
        <v>0</v>
      </c>
      <c r="R758" t="n">
        <v>1</v>
      </c>
      <c r="S758" t="n">
        <v>1000</v>
      </c>
      <c r="T758" t="n">
        <v>1518825</v>
      </c>
      <c r="U758" t="n">
        <v>1581142</v>
      </c>
      <c r="V758" t="n">
        <v>1000</v>
      </c>
      <c r="W758" t="n">
        <v>1</v>
      </c>
    </row>
    <row r="759">
      <c r="A759" t="inlineStr">
        <is>
          <t>ريشمك</t>
        </is>
      </c>
      <c r="B759" t="inlineStr">
        <is>
          <t>توليد و صادرات ريشمك</t>
        </is>
      </c>
      <c r="C759" t="n">
        <v>143</v>
      </c>
      <c r="D759" t="n">
        <v>3712430</v>
      </c>
      <c r="E759" s="1" t="n">
        <v>56391811700</v>
      </c>
      <c r="F759" t="n">
        <v>14750</v>
      </c>
      <c r="G759" t="n">
        <v>15190</v>
      </c>
      <c r="H759" t="n">
        <v>15190</v>
      </c>
      <c r="I759" t="n">
        <v>440</v>
      </c>
      <c r="J759" t="n">
        <v>2.98</v>
      </c>
      <c r="K759" t="n">
        <v>15190</v>
      </c>
      <c r="L759" t="n">
        <v>440</v>
      </c>
      <c r="M759" t="n">
        <v>2.98</v>
      </c>
      <c r="N759" t="n">
        <v>15190</v>
      </c>
      <c r="O759" t="n">
        <v>15190</v>
      </c>
      <c r="P759" t="n">
        <v>2342</v>
      </c>
      <c r="Q759" t="n">
        <v>6.49</v>
      </c>
      <c r="R759" t="n">
        <v>167</v>
      </c>
      <c r="S759" t="n">
        <v>10350054</v>
      </c>
      <c r="T759" t="n">
        <v>15190</v>
      </c>
      <c r="U759" t="n">
        <v>0</v>
      </c>
      <c r="V759" t="n">
        <v>0</v>
      </c>
      <c r="W759" t="n">
        <v>0</v>
      </c>
    </row>
    <row r="760">
      <c r="A760" t="inlineStr">
        <is>
          <t>صعبيد071</t>
        </is>
      </c>
      <c r="B760" t="inlineStr">
        <is>
          <t>صكوك مرابحه دعبيد071-3ماهه23%</t>
        </is>
      </c>
      <c r="C760" t="n">
        <v>0</v>
      </c>
      <c r="D760" t="n">
        <v>0</v>
      </c>
      <c r="E760" s="1" t="n">
        <v>0</v>
      </c>
      <c r="F760" t="n">
        <v>1005000</v>
      </c>
      <c r="G760" t="n">
        <v>0</v>
      </c>
      <c r="H760" t="n">
        <v>1000000</v>
      </c>
      <c r="I760" t="n">
        <v>-5000</v>
      </c>
      <c r="J760" t="n">
        <v>-0.5</v>
      </c>
      <c r="K760" t="n">
        <v>1005000</v>
      </c>
      <c r="L760" t="n">
        <v>0</v>
      </c>
      <c r="M760" t="n">
        <v>0</v>
      </c>
      <c r="N760" t="n">
        <v>0</v>
      </c>
      <c r="O760" t="n">
        <v>0</v>
      </c>
      <c r="R760" t="n">
        <v>1</v>
      </c>
      <c r="S760" t="n">
        <v>2995</v>
      </c>
      <c r="T760" t="n">
        <v>1000000</v>
      </c>
      <c r="U760" t="n">
        <v>1010000</v>
      </c>
      <c r="V760" t="n">
        <v>2995</v>
      </c>
      <c r="W760" t="n">
        <v>1</v>
      </c>
    </row>
    <row r="761">
      <c r="A761" t="inlineStr">
        <is>
          <t>اعتبار</t>
        </is>
      </c>
      <c r="B761" t="inlineStr">
        <is>
          <t>صندوق س. نوع دوم اعتبار-د</t>
        </is>
      </c>
      <c r="C761" t="n">
        <v>548</v>
      </c>
      <c r="D761" t="n">
        <v>165669498</v>
      </c>
      <c r="E761" s="1" t="n">
        <v>4804540412290</v>
      </c>
      <c r="F761" t="n">
        <v>28960</v>
      </c>
      <c r="G761" t="n">
        <v>28999</v>
      </c>
      <c r="H761" t="n">
        <v>28999</v>
      </c>
      <c r="I761" t="n">
        <v>39</v>
      </c>
      <c r="J761" t="n">
        <v>0.13</v>
      </c>
      <c r="K761" t="n">
        <v>29001</v>
      </c>
      <c r="L761" t="n">
        <v>41</v>
      </c>
      <c r="M761" t="n">
        <v>0.14</v>
      </c>
      <c r="N761" t="n">
        <v>28997</v>
      </c>
      <c r="O761" t="n">
        <v>29025</v>
      </c>
      <c r="R761" t="n">
        <v>22</v>
      </c>
      <c r="S761" t="n">
        <v>110000000</v>
      </c>
      <c r="T761" t="n">
        <v>28999</v>
      </c>
      <c r="U761" t="n">
        <v>29000</v>
      </c>
      <c r="V761" t="n">
        <v>18107158</v>
      </c>
      <c r="W761" t="n">
        <v>4</v>
      </c>
    </row>
    <row r="762">
      <c r="A762" t="inlineStr">
        <is>
          <t>كليد</t>
        </is>
      </c>
      <c r="B762" t="inlineStr">
        <is>
          <t xml:space="preserve">صندوق س خانه آگاه-املاك	</t>
        </is>
      </c>
      <c r="C762" t="n">
        <v>5611</v>
      </c>
      <c r="D762" t="n">
        <v>88898876</v>
      </c>
      <c r="E762" s="1" t="n">
        <v>1524747221522</v>
      </c>
      <c r="F762" t="n">
        <v>17072</v>
      </c>
      <c r="G762" t="n">
        <v>17100</v>
      </c>
      <c r="H762" t="n">
        <v>17194</v>
      </c>
      <c r="I762" t="n">
        <v>122</v>
      </c>
      <c r="J762" t="n">
        <v>0.71</v>
      </c>
      <c r="K762" t="n">
        <v>17151</v>
      </c>
      <c r="L762" t="n">
        <v>79</v>
      </c>
      <c r="M762" t="n">
        <v>0.46</v>
      </c>
      <c r="N762" t="n">
        <v>16888</v>
      </c>
      <c r="O762" t="n">
        <v>17420</v>
      </c>
      <c r="R762" t="n">
        <v>1</v>
      </c>
      <c r="S762" t="n">
        <v>40000</v>
      </c>
      <c r="T762" t="n">
        <v>17194</v>
      </c>
      <c r="U762" t="n">
        <v>17198</v>
      </c>
      <c r="V762" t="n">
        <v>229</v>
      </c>
      <c r="W762" t="n">
        <v>1</v>
      </c>
    </row>
    <row r="763">
      <c r="A763" t="inlineStr">
        <is>
          <t>ثغرب</t>
        </is>
      </c>
      <c r="B763" t="inlineStr">
        <is>
          <t>شركت سرمايه گذاري مسكن شمالغرب</t>
        </is>
      </c>
      <c r="C763" t="n">
        <v>521</v>
      </c>
      <c r="D763" t="n">
        <v>15491430</v>
      </c>
      <c r="E763" s="1" t="n">
        <v>213007162500</v>
      </c>
      <c r="F763" t="n">
        <v>13350</v>
      </c>
      <c r="G763" t="n">
        <v>13750</v>
      </c>
      <c r="H763" t="n">
        <v>13750</v>
      </c>
      <c r="I763" t="n">
        <v>400</v>
      </c>
      <c r="J763" t="n">
        <v>3</v>
      </c>
      <c r="K763" t="n">
        <v>13750</v>
      </c>
      <c r="L763" t="n">
        <v>400</v>
      </c>
      <c r="M763" t="n">
        <v>3</v>
      </c>
      <c r="N763" t="n">
        <v>13750</v>
      </c>
      <c r="O763" t="n">
        <v>13750</v>
      </c>
      <c r="P763" t="n">
        <v>415</v>
      </c>
      <c r="Q763" t="n">
        <v>33.13</v>
      </c>
      <c r="R763" t="n">
        <v>87</v>
      </c>
      <c r="S763" t="n">
        <v>4171763</v>
      </c>
      <c r="T763" t="n">
        <v>13750</v>
      </c>
      <c r="U763" t="n">
        <v>0</v>
      </c>
      <c r="V763" t="n">
        <v>0</v>
      </c>
      <c r="W763" t="n">
        <v>0</v>
      </c>
    </row>
    <row r="764">
      <c r="A764" t="inlineStr">
        <is>
          <t>وتوصا</t>
        </is>
      </c>
      <c r="B764" t="inlineStr">
        <is>
          <t>گروه س توسعه صنعتي ايران</t>
        </is>
      </c>
      <c r="C764" t="n">
        <v>382</v>
      </c>
      <c r="D764" t="n">
        <v>11105872</v>
      </c>
      <c r="E764" s="1" t="n">
        <v>32759942955</v>
      </c>
      <c r="F764" t="n">
        <v>2910</v>
      </c>
      <c r="G764" t="n">
        <v>2920</v>
      </c>
      <c r="H764" t="n">
        <v>2950</v>
      </c>
      <c r="I764" t="n">
        <v>40</v>
      </c>
      <c r="J764" t="n">
        <v>1.37</v>
      </c>
      <c r="K764" t="n">
        <v>2950</v>
      </c>
      <c r="L764" t="n">
        <v>40</v>
      </c>
      <c r="M764" t="n">
        <v>1.37</v>
      </c>
      <c r="N764" t="n">
        <v>2913</v>
      </c>
      <c r="O764" t="n">
        <v>2997</v>
      </c>
      <c r="P764" t="n">
        <v>642</v>
      </c>
      <c r="Q764" t="n">
        <v>4.6</v>
      </c>
      <c r="R764" t="n">
        <v>2</v>
      </c>
      <c r="S764" t="n">
        <v>12500</v>
      </c>
      <c r="T764" t="n">
        <v>2937</v>
      </c>
      <c r="U764" t="n">
        <v>2950</v>
      </c>
      <c r="V764" t="n">
        <v>3000</v>
      </c>
      <c r="W764" t="n">
        <v>1</v>
      </c>
    </row>
    <row r="765">
      <c r="A765" t="inlineStr">
        <is>
          <t>هدف</t>
        </is>
      </c>
      <c r="B765" t="inlineStr">
        <is>
          <t>ص.س.دثابت مشترك صباي هدف-د</t>
        </is>
      </c>
      <c r="C765" t="n">
        <v>24</v>
      </c>
      <c r="D765" t="n">
        <v>179018</v>
      </c>
      <c r="E765" s="1" t="n">
        <v>2770628252</v>
      </c>
      <c r="F765" t="n">
        <v>15456</v>
      </c>
      <c r="G765" t="n">
        <v>15476</v>
      </c>
      <c r="H765" t="n">
        <v>15477</v>
      </c>
      <c r="I765" t="n">
        <v>21</v>
      </c>
      <c r="J765" t="n">
        <v>0.14</v>
      </c>
      <c r="K765" t="n">
        <v>15477</v>
      </c>
      <c r="L765" t="n">
        <v>21</v>
      </c>
      <c r="M765" t="n">
        <v>0.14</v>
      </c>
      <c r="N765" t="n">
        <v>15476</v>
      </c>
      <c r="O765" t="n">
        <v>15477</v>
      </c>
      <c r="R765" t="n">
        <v>24</v>
      </c>
      <c r="S765" t="n">
        <v>23999783</v>
      </c>
      <c r="T765" t="n">
        <v>15476</v>
      </c>
      <c r="U765" t="n">
        <v>15477</v>
      </c>
      <c r="V765" t="n">
        <v>3554316</v>
      </c>
      <c r="W765" t="n">
        <v>4</v>
      </c>
    </row>
    <row r="766">
      <c r="A766" t="inlineStr">
        <is>
          <t>اوج</t>
        </is>
      </c>
      <c r="B766" t="inlineStr">
        <is>
          <t>صندوق س.اوج دماوند-س</t>
        </is>
      </c>
      <c r="C766" t="n">
        <v>13</v>
      </c>
      <c r="D766" t="n">
        <v>5453</v>
      </c>
      <c r="E766" s="1" t="n">
        <v>242857178</v>
      </c>
      <c r="F766" t="n">
        <v>44570</v>
      </c>
      <c r="G766" t="n">
        <v>44460</v>
      </c>
      <c r="H766" t="n">
        <v>45039</v>
      </c>
      <c r="I766" t="n">
        <v>469</v>
      </c>
      <c r="J766" t="n">
        <v>1.05</v>
      </c>
      <c r="K766" t="n">
        <v>44536</v>
      </c>
      <c r="L766" t="n">
        <v>-34</v>
      </c>
      <c r="M766" t="n">
        <v>-0.08</v>
      </c>
      <c r="N766" t="n">
        <v>43937</v>
      </c>
      <c r="O766" t="n">
        <v>45039</v>
      </c>
      <c r="R766" t="n">
        <v>1</v>
      </c>
      <c r="S766" t="n">
        <v>95075</v>
      </c>
      <c r="T766" t="n">
        <v>44550</v>
      </c>
      <c r="U766" t="n">
        <v>45039</v>
      </c>
      <c r="V766" t="n">
        <v>99984</v>
      </c>
      <c r="W766" t="n">
        <v>1</v>
      </c>
    </row>
    <row r="767">
      <c r="A767" t="inlineStr">
        <is>
          <t>ونفت</t>
        </is>
      </c>
      <c r="B767" t="inlineStr">
        <is>
          <t>سرمايه‌گذاري‌ صنعت‌ نفت‌</t>
        </is>
      </c>
      <c r="C767" t="n">
        <v>1283</v>
      </c>
      <c r="D767" t="n">
        <v>19854356</v>
      </c>
      <c r="E767" s="1" t="n">
        <v>187298296490</v>
      </c>
      <c r="F767" t="n">
        <v>9510</v>
      </c>
      <c r="G767" t="n">
        <v>9500</v>
      </c>
      <c r="H767" t="n">
        <v>9360</v>
      </c>
      <c r="I767" t="n">
        <v>-150</v>
      </c>
      <c r="J767" t="n">
        <v>-1.58</v>
      </c>
      <c r="K767" t="n">
        <v>9430</v>
      </c>
      <c r="L767" t="n">
        <v>-80</v>
      </c>
      <c r="M767" t="n">
        <v>-0.84</v>
      </c>
      <c r="N767" t="n">
        <v>9270</v>
      </c>
      <c r="O767" t="n">
        <v>9780</v>
      </c>
      <c r="P767" t="n">
        <v>3216</v>
      </c>
      <c r="Q767" t="n">
        <v>2.93</v>
      </c>
      <c r="R767" t="n">
        <v>1</v>
      </c>
      <c r="S767" t="n">
        <v>10129</v>
      </c>
      <c r="T767" t="n">
        <v>9360</v>
      </c>
      <c r="U767" t="n">
        <v>9390</v>
      </c>
      <c r="V767" t="n">
        <v>5373</v>
      </c>
      <c r="W767" t="n">
        <v>1</v>
      </c>
    </row>
    <row r="768">
      <c r="A768" t="inlineStr">
        <is>
          <t>اخزا203</t>
        </is>
      </c>
      <c r="B768" t="inlineStr">
        <is>
          <t>اسنادخزانه-م3بودجه02-050818</t>
        </is>
      </c>
      <c r="C768" t="n">
        <v>3</v>
      </c>
      <c r="D768" t="n">
        <v>700</v>
      </c>
      <c r="E768" s="1" t="n">
        <v>657636000</v>
      </c>
      <c r="F768" t="n">
        <v>938990</v>
      </c>
      <c r="G768" t="n">
        <v>939480</v>
      </c>
      <c r="H768" t="n">
        <v>939480</v>
      </c>
      <c r="I768" t="n">
        <v>490</v>
      </c>
      <c r="J768" t="n">
        <v>0.05</v>
      </c>
      <c r="K768" t="n">
        <v>939480</v>
      </c>
      <c r="L768" t="n">
        <v>490</v>
      </c>
      <c r="M768" t="n">
        <v>0.05</v>
      </c>
      <c r="N768" t="n">
        <v>939480</v>
      </c>
      <c r="O768" t="n">
        <v>939480</v>
      </c>
      <c r="R768" t="n">
        <v>12</v>
      </c>
      <c r="S768" t="n">
        <v>600000</v>
      </c>
      <c r="T768" t="n">
        <v>942400</v>
      </c>
      <c r="U768" t="n">
        <v>944940</v>
      </c>
      <c r="V768" t="n">
        <v>15</v>
      </c>
      <c r="W768" t="n">
        <v>1</v>
      </c>
    </row>
    <row r="769">
      <c r="A769" t="inlineStr">
        <is>
          <t>شيران</t>
        </is>
      </c>
      <c r="B769" t="inlineStr">
        <is>
          <t>س. صنايع‌شيميايي‌ايران</t>
        </is>
      </c>
      <c r="C769" t="n">
        <v>1933</v>
      </c>
      <c r="D769" t="n">
        <v>28440815</v>
      </c>
      <c r="E769" s="1" t="n">
        <v>317666093560</v>
      </c>
      <c r="F769" t="n">
        <v>11110</v>
      </c>
      <c r="G769" t="n">
        <v>10930</v>
      </c>
      <c r="H769" t="n">
        <v>11150</v>
      </c>
      <c r="I769" t="n">
        <v>40</v>
      </c>
      <c r="J769" t="n">
        <v>0.36</v>
      </c>
      <c r="K769" t="n">
        <v>11170</v>
      </c>
      <c r="L769" t="n">
        <v>60</v>
      </c>
      <c r="M769" t="n">
        <v>0.54</v>
      </c>
      <c r="N769" t="n">
        <v>10930</v>
      </c>
      <c r="O769" t="n">
        <v>11440</v>
      </c>
      <c r="P769" t="n">
        <v>1359</v>
      </c>
      <c r="Q769" t="n">
        <v>8.220000000000001</v>
      </c>
      <c r="R769" t="n">
        <v>2</v>
      </c>
      <c r="S769" t="n">
        <v>141458</v>
      </c>
      <c r="T769" t="n">
        <v>11150</v>
      </c>
      <c r="U769" t="n">
        <v>11250</v>
      </c>
      <c r="V769" t="n">
        <v>9625</v>
      </c>
      <c r="W769" t="n">
        <v>1</v>
      </c>
    </row>
    <row r="770">
      <c r="A770" t="inlineStr">
        <is>
          <t>متال</t>
        </is>
      </c>
      <c r="B770" t="inlineStr">
        <is>
          <t>صندوق س صنايع دايا1-بخشي</t>
        </is>
      </c>
      <c r="C770" t="n">
        <v>205</v>
      </c>
      <c r="D770" t="n">
        <v>1559430</v>
      </c>
      <c r="E770" s="1" t="n">
        <v>52293016350</v>
      </c>
      <c r="F770" t="n">
        <v>32802</v>
      </c>
      <c r="G770" t="n">
        <v>33784</v>
      </c>
      <c r="H770" t="n">
        <v>33680</v>
      </c>
      <c r="I770" t="n">
        <v>878</v>
      </c>
      <c r="J770" t="n">
        <v>2.68</v>
      </c>
      <c r="K770" t="n">
        <v>33533</v>
      </c>
      <c r="L770" t="n">
        <v>731</v>
      </c>
      <c r="M770" t="n">
        <v>2.23</v>
      </c>
      <c r="N770" t="n">
        <v>33130</v>
      </c>
      <c r="O770" t="n">
        <v>33784</v>
      </c>
      <c r="R770" t="n">
        <v>1</v>
      </c>
      <c r="S770" t="n">
        <v>203</v>
      </c>
      <c r="T770" t="n">
        <v>33337</v>
      </c>
      <c r="U770" t="n">
        <v>33680</v>
      </c>
      <c r="V770" t="n">
        <v>90000</v>
      </c>
      <c r="W770" t="n">
        <v>1</v>
      </c>
    </row>
    <row r="771">
      <c r="A771" t="inlineStr">
        <is>
          <t>جم</t>
        </is>
      </c>
      <c r="B771" t="inlineStr">
        <is>
          <t>پتروشيمي جم</t>
        </is>
      </c>
      <c r="C771" t="n">
        <v>626</v>
      </c>
      <c r="D771" t="n">
        <v>4755352</v>
      </c>
      <c r="E771" s="1" t="n">
        <v>260502524120</v>
      </c>
      <c r="F771" t="n">
        <v>53280</v>
      </c>
      <c r="G771" t="n">
        <v>54700</v>
      </c>
      <c r="H771" t="n">
        <v>54870</v>
      </c>
      <c r="I771" t="n">
        <v>1590</v>
      </c>
      <c r="J771" t="n">
        <v>2.98</v>
      </c>
      <c r="K771" t="n">
        <v>54780</v>
      </c>
      <c r="L771" t="n">
        <v>1500</v>
      </c>
      <c r="M771" t="n">
        <v>2.82</v>
      </c>
      <c r="N771" t="n">
        <v>54020</v>
      </c>
      <c r="O771" t="n">
        <v>54870</v>
      </c>
      <c r="P771" t="n">
        <v>4968</v>
      </c>
      <c r="Q771" t="n">
        <v>11.03</v>
      </c>
      <c r="R771" t="n">
        <v>9</v>
      </c>
      <c r="S771" t="n">
        <v>66781</v>
      </c>
      <c r="T771" t="n">
        <v>54870</v>
      </c>
      <c r="U771" t="n">
        <v>56430</v>
      </c>
      <c r="V771" t="n">
        <v>90</v>
      </c>
      <c r="W771" t="n">
        <v>1</v>
      </c>
    </row>
    <row r="772">
      <c r="A772" t="inlineStr">
        <is>
          <t>كيميا</t>
        </is>
      </c>
      <c r="B772" t="inlineStr">
        <is>
          <t>ص. معدني كيمياي زنجان گستران</t>
        </is>
      </c>
      <c r="C772" t="n">
        <v>412</v>
      </c>
      <c r="D772" t="n">
        <v>25926545</v>
      </c>
      <c r="E772" s="1" t="n">
        <v>140664208440</v>
      </c>
      <c r="F772" t="n">
        <v>5280</v>
      </c>
      <c r="G772" t="n">
        <v>5390</v>
      </c>
      <c r="H772" t="n">
        <v>5430</v>
      </c>
      <c r="I772" t="n">
        <v>150</v>
      </c>
      <c r="J772" t="n">
        <v>2.84</v>
      </c>
      <c r="K772" t="n">
        <v>5430</v>
      </c>
      <c r="L772" t="n">
        <v>150</v>
      </c>
      <c r="M772" t="n">
        <v>2.84</v>
      </c>
      <c r="N772" t="n">
        <v>5280</v>
      </c>
      <c r="O772" t="n">
        <v>5430</v>
      </c>
      <c r="P772" t="n">
        <v>949</v>
      </c>
      <c r="Q772" t="n">
        <v>5.72</v>
      </c>
      <c r="R772" t="n">
        <v>26</v>
      </c>
      <c r="S772" t="n">
        <v>1964091</v>
      </c>
      <c r="T772" t="n">
        <v>5430</v>
      </c>
      <c r="U772" t="n">
        <v>5580</v>
      </c>
      <c r="V772" t="n">
        <v>10898</v>
      </c>
      <c r="W772" t="n">
        <v>2</v>
      </c>
    </row>
    <row r="773">
      <c r="A773" t="inlineStr">
        <is>
          <t>كارآمد</t>
        </is>
      </c>
      <c r="B773" t="inlineStr">
        <is>
          <t>صندوق س.درآمد ثابت كارآمد-د</t>
        </is>
      </c>
      <c r="C773" t="n">
        <v>1796</v>
      </c>
      <c r="D773" t="n">
        <v>293992006</v>
      </c>
      <c r="E773" s="1" t="n">
        <v>5335374465228</v>
      </c>
      <c r="F773" t="n">
        <v>18124</v>
      </c>
      <c r="G773" t="n">
        <v>18147</v>
      </c>
      <c r="H773" t="n">
        <v>18147</v>
      </c>
      <c r="I773" t="n">
        <v>23</v>
      </c>
      <c r="J773" t="n">
        <v>0.13</v>
      </c>
      <c r="K773" t="n">
        <v>18148</v>
      </c>
      <c r="L773" t="n">
        <v>24</v>
      </c>
      <c r="M773" t="n">
        <v>0.13</v>
      </c>
      <c r="N773" t="n">
        <v>18147</v>
      </c>
      <c r="O773" t="n">
        <v>18152</v>
      </c>
      <c r="R773" t="n">
        <v>4</v>
      </c>
      <c r="S773" t="n">
        <v>299376526</v>
      </c>
      <c r="T773" t="n">
        <v>18147</v>
      </c>
      <c r="U773" t="n">
        <v>18148</v>
      </c>
      <c r="V773" t="n">
        <v>6985832</v>
      </c>
      <c r="W773" t="n">
        <v>2</v>
      </c>
    </row>
    <row r="774">
      <c r="A774" t="inlineStr">
        <is>
          <t>كفپارس</t>
        </is>
      </c>
      <c r="B774" t="inlineStr">
        <is>
          <t>فرآورده‌هاي‌ نسوز پارس‌</t>
        </is>
      </c>
      <c r="C774" t="n">
        <v>671</v>
      </c>
      <c r="D774" t="n">
        <v>22661893</v>
      </c>
      <c r="E774" s="1" t="n">
        <v>121016101490</v>
      </c>
      <c r="F774" t="n">
        <v>5200</v>
      </c>
      <c r="G774" t="n">
        <v>5350</v>
      </c>
      <c r="H774" t="n">
        <v>5350</v>
      </c>
      <c r="I774" t="n">
        <v>150</v>
      </c>
      <c r="J774" t="n">
        <v>2.88</v>
      </c>
      <c r="K774" t="n">
        <v>5340</v>
      </c>
      <c r="L774" t="n">
        <v>140</v>
      </c>
      <c r="M774" t="n">
        <v>2.69</v>
      </c>
      <c r="N774" t="n">
        <v>5190</v>
      </c>
      <c r="O774" t="n">
        <v>5350</v>
      </c>
      <c r="P774" t="n">
        <v>722</v>
      </c>
      <c r="Q774" t="n">
        <v>7.4</v>
      </c>
      <c r="R774" t="n">
        <v>15</v>
      </c>
      <c r="S774" t="n">
        <v>1193100</v>
      </c>
      <c r="T774" t="n">
        <v>5350</v>
      </c>
      <c r="U774" t="n">
        <v>5440</v>
      </c>
      <c r="V774" t="n">
        <v>1000</v>
      </c>
      <c r="W774" t="n">
        <v>1</v>
      </c>
    </row>
    <row r="775">
      <c r="A775" t="inlineStr">
        <is>
          <t>زقيام3</t>
        </is>
      </c>
      <c r="B775" t="inlineStr">
        <is>
          <t>كشت و دام قيام اصفهان</t>
        </is>
      </c>
      <c r="C775" t="n">
        <v>2</v>
      </c>
      <c r="D775" t="n">
        <v>18310</v>
      </c>
      <c r="E775" s="1" t="n">
        <v>189874700</v>
      </c>
      <c r="F775" t="n">
        <v>10470</v>
      </c>
      <c r="G775" t="n">
        <v>10370</v>
      </c>
      <c r="H775" t="n">
        <v>10370</v>
      </c>
      <c r="I775" t="n">
        <v>-100</v>
      </c>
      <c r="J775" t="n">
        <v>-0.96</v>
      </c>
      <c r="K775" t="n">
        <v>10370</v>
      </c>
      <c r="L775" t="n">
        <v>-100</v>
      </c>
      <c r="M775" t="n">
        <v>-0.96</v>
      </c>
      <c r="N775" t="n">
        <v>10370</v>
      </c>
      <c r="O775" t="n">
        <v>10370</v>
      </c>
      <c r="P775" t="n">
        <v>1396</v>
      </c>
      <c r="Q775" t="n">
        <v>7.43</v>
      </c>
      <c r="R775" t="n">
        <v>4</v>
      </c>
      <c r="S775" t="n">
        <v>20729</v>
      </c>
      <c r="T775" t="n">
        <v>10370</v>
      </c>
      <c r="U775" t="n">
        <v>0</v>
      </c>
      <c r="V775" t="n">
        <v>0</v>
      </c>
      <c r="W775" t="n">
        <v>0</v>
      </c>
    </row>
    <row r="776">
      <c r="A776" t="inlineStr">
        <is>
          <t>تپكو</t>
        </is>
      </c>
      <c r="B776" t="inlineStr">
        <is>
          <t>توليدتجهيزات‌سنگين‌هپكو</t>
        </is>
      </c>
      <c r="C776" t="n">
        <v>149</v>
      </c>
      <c r="D776" t="n">
        <v>56495482</v>
      </c>
      <c r="E776" s="1" t="n">
        <v>28925686784</v>
      </c>
      <c r="F776" t="n">
        <v>498</v>
      </c>
      <c r="G776" t="n">
        <v>512</v>
      </c>
      <c r="H776" t="n">
        <v>512</v>
      </c>
      <c r="I776" t="n">
        <v>14</v>
      </c>
      <c r="J776" t="n">
        <v>2.81</v>
      </c>
      <c r="K776" t="n">
        <v>512</v>
      </c>
      <c r="L776" t="n">
        <v>14</v>
      </c>
      <c r="M776" t="n">
        <v>2.81</v>
      </c>
      <c r="N776" t="n">
        <v>512</v>
      </c>
      <c r="O776" t="n">
        <v>512</v>
      </c>
      <c r="P776" t="n">
        <v>-24</v>
      </c>
      <c r="Q776" t="n">
        <v>-21.33</v>
      </c>
      <c r="R776" t="n">
        <v>377</v>
      </c>
      <c r="S776" t="n">
        <v>666065591</v>
      </c>
      <c r="T776" t="n">
        <v>512</v>
      </c>
      <c r="U776" t="n">
        <v>518</v>
      </c>
      <c r="V776" t="n">
        <v>32000</v>
      </c>
      <c r="W776" t="n">
        <v>2</v>
      </c>
    </row>
    <row r="777">
      <c r="A777" t="inlineStr">
        <is>
          <t>غپونه</t>
        </is>
      </c>
      <c r="B777" t="inlineStr">
        <is>
          <t>نوش پونه مشهد</t>
        </is>
      </c>
      <c r="C777" t="n">
        <v>717</v>
      </c>
      <c r="D777" t="n">
        <v>11053377</v>
      </c>
      <c r="E777" s="1" t="n">
        <v>92838863160</v>
      </c>
      <c r="F777" t="n">
        <v>8340</v>
      </c>
      <c r="G777" t="n">
        <v>8550</v>
      </c>
      <c r="H777" t="n">
        <v>8410</v>
      </c>
      <c r="I777" t="n">
        <v>70</v>
      </c>
      <c r="J777" t="n">
        <v>0.84</v>
      </c>
      <c r="K777" t="n">
        <v>8400</v>
      </c>
      <c r="L777" t="n">
        <v>60</v>
      </c>
      <c r="M777" t="n">
        <v>0.72</v>
      </c>
      <c r="N777" t="n">
        <v>8120</v>
      </c>
      <c r="O777" t="n">
        <v>8590</v>
      </c>
      <c r="P777" t="n">
        <v>1310</v>
      </c>
      <c r="Q777" t="n">
        <v>6.41</v>
      </c>
      <c r="R777" t="n">
        <v>1</v>
      </c>
      <c r="S777" t="n">
        <v>300000</v>
      </c>
      <c r="T777" t="n">
        <v>8400</v>
      </c>
      <c r="U777" t="n">
        <v>8410</v>
      </c>
      <c r="V777" t="n">
        <v>52000</v>
      </c>
      <c r="W777" t="n">
        <v>2</v>
      </c>
    </row>
    <row r="778">
      <c r="A778" t="inlineStr">
        <is>
          <t>اتكاي</t>
        </is>
      </c>
      <c r="B778" t="inlineStr">
        <is>
          <t>بيمه اتكايي ايرانيان</t>
        </is>
      </c>
      <c r="C778" t="n">
        <v>506</v>
      </c>
      <c r="D778" t="n">
        <v>37113537</v>
      </c>
      <c r="E778" s="1" t="n">
        <v>102984938593</v>
      </c>
      <c r="F778" t="n">
        <v>2794</v>
      </c>
      <c r="G778" t="n">
        <v>2849</v>
      </c>
      <c r="H778" t="n">
        <v>2711</v>
      </c>
      <c r="I778" t="n">
        <v>-83</v>
      </c>
      <c r="J778" t="n">
        <v>-2.97</v>
      </c>
      <c r="K778" t="n">
        <v>2775</v>
      </c>
      <c r="L778" t="n">
        <v>-19</v>
      </c>
      <c r="M778" t="n">
        <v>-0.68</v>
      </c>
      <c r="N778" t="n">
        <v>2711</v>
      </c>
      <c r="O778" t="n">
        <v>2877</v>
      </c>
      <c r="P778" t="n">
        <v>612</v>
      </c>
      <c r="Q778" t="n">
        <v>4.53</v>
      </c>
      <c r="R778" t="n">
        <v>0</v>
      </c>
      <c r="S778" t="n">
        <v>0</v>
      </c>
      <c r="T778" t="n">
        <v>0</v>
      </c>
      <c r="U778" t="n">
        <v>2711</v>
      </c>
      <c r="V778" t="n">
        <v>1603669</v>
      </c>
      <c r="W778" t="n">
        <v>5</v>
      </c>
    </row>
    <row r="779">
      <c r="A779" t="inlineStr">
        <is>
          <t>صفارس080</t>
        </is>
      </c>
      <c r="B779" t="inlineStr">
        <is>
          <t>صكوك اجاره فارس080-بدون ضامن</t>
        </is>
      </c>
      <c r="C779" t="n">
        <v>0</v>
      </c>
      <c r="D779" t="n">
        <v>0</v>
      </c>
      <c r="E779" s="1" t="n">
        <v>0</v>
      </c>
      <c r="F779" t="n">
        <v>940901</v>
      </c>
      <c r="G779" t="n">
        <v>0</v>
      </c>
      <c r="H779" t="n">
        <v>940880</v>
      </c>
      <c r="I779" t="n">
        <v>-21</v>
      </c>
      <c r="J779" t="n">
        <v>0</v>
      </c>
      <c r="K779" t="n">
        <v>940901</v>
      </c>
      <c r="L779" t="n">
        <v>0</v>
      </c>
      <c r="M779" t="n">
        <v>0</v>
      </c>
      <c r="N779" t="n">
        <v>0</v>
      </c>
      <c r="O779" t="n">
        <v>0</v>
      </c>
      <c r="R779" t="n">
        <v>1</v>
      </c>
      <c r="S779" t="n">
        <v>4900</v>
      </c>
      <c r="T779" t="n">
        <v>940901</v>
      </c>
      <c r="U779" t="n">
        <v>950310</v>
      </c>
      <c r="V779" t="n">
        <v>4900</v>
      </c>
      <c r="W779" t="n">
        <v>1</v>
      </c>
    </row>
    <row r="780">
      <c r="A780" t="inlineStr">
        <is>
          <t>صدارو91</t>
        </is>
      </c>
      <c r="B780" t="inlineStr">
        <is>
          <t>صكوك مرابحه دارو91-بدون ضامن</t>
        </is>
      </c>
      <c r="C780" t="n">
        <v>0</v>
      </c>
      <c r="D780" t="n">
        <v>0</v>
      </c>
      <c r="E780" s="1" t="n">
        <v>0</v>
      </c>
      <c r="F780" t="n">
        <v>1000000</v>
      </c>
      <c r="G780" t="n">
        <v>0</v>
      </c>
      <c r="H780" t="n">
        <v>1000000</v>
      </c>
      <c r="I780" t="n">
        <v>0</v>
      </c>
      <c r="J780" t="n">
        <v>0</v>
      </c>
      <c r="K780" t="n">
        <v>1000000</v>
      </c>
      <c r="L780" t="n">
        <v>0</v>
      </c>
      <c r="M780" t="n">
        <v>0</v>
      </c>
      <c r="N780" t="n">
        <v>0</v>
      </c>
      <c r="O780" t="n">
        <v>0</v>
      </c>
      <c r="R780" t="n">
        <v>1</v>
      </c>
      <c r="S780" t="n">
        <v>5000</v>
      </c>
      <c r="T780" t="n">
        <v>970000</v>
      </c>
      <c r="U780" t="n">
        <v>0</v>
      </c>
      <c r="V780" t="n">
        <v>0</v>
      </c>
      <c r="W780" t="n">
        <v>0</v>
      </c>
    </row>
    <row r="781">
      <c r="A781" t="inlineStr">
        <is>
          <t>كرمان062</t>
        </is>
      </c>
      <c r="B781" t="inlineStr">
        <is>
          <t>مرابحه كرمان موتور-مسكن060904</t>
        </is>
      </c>
      <c r="C781" t="n">
        <v>0</v>
      </c>
      <c r="D781" t="n">
        <v>0</v>
      </c>
      <c r="E781" s="1" t="n">
        <v>0</v>
      </c>
      <c r="F781" t="n">
        <v>940900</v>
      </c>
      <c r="G781" t="n">
        <v>0</v>
      </c>
      <c r="H781" t="n">
        <v>940900</v>
      </c>
      <c r="I781" t="n">
        <v>0</v>
      </c>
      <c r="J781" t="n">
        <v>0</v>
      </c>
      <c r="K781" t="n">
        <v>940900</v>
      </c>
      <c r="L781" t="n">
        <v>0</v>
      </c>
      <c r="M781" t="n">
        <v>0</v>
      </c>
      <c r="N781" t="n">
        <v>0</v>
      </c>
      <c r="O781" t="n">
        <v>0</v>
      </c>
      <c r="R781" t="n">
        <v>1</v>
      </c>
      <c r="S781" t="n">
        <v>5000</v>
      </c>
      <c r="T781" t="n">
        <v>940900</v>
      </c>
      <c r="U781" t="n">
        <v>0</v>
      </c>
      <c r="V781" t="n">
        <v>0</v>
      </c>
      <c r="W781" t="n">
        <v>0</v>
      </c>
    </row>
    <row r="782">
      <c r="A782" t="inlineStr">
        <is>
          <t>سدبير</t>
        </is>
      </c>
      <c r="B782" t="inlineStr">
        <is>
          <t>س. تدبيرگران فارس وخوزستان</t>
        </is>
      </c>
      <c r="C782" t="n">
        <v>726</v>
      </c>
      <c r="D782" t="n">
        <v>2261746</v>
      </c>
      <c r="E782" s="1" t="n">
        <v>87737274640</v>
      </c>
      <c r="F782" t="n">
        <v>39560</v>
      </c>
      <c r="G782" t="n">
        <v>38760</v>
      </c>
      <c r="H782" t="n">
        <v>38380</v>
      </c>
      <c r="I782" t="n">
        <v>-1180</v>
      </c>
      <c r="J782" t="n">
        <v>-2.98</v>
      </c>
      <c r="K782" t="n">
        <v>38790</v>
      </c>
      <c r="L782" t="n">
        <v>-770</v>
      </c>
      <c r="M782" t="n">
        <v>-1.95</v>
      </c>
      <c r="N782" t="n">
        <v>38380</v>
      </c>
      <c r="O782" t="n">
        <v>40720</v>
      </c>
      <c r="P782" t="n">
        <v>7407</v>
      </c>
      <c r="Q782" t="n">
        <v>5.24</v>
      </c>
      <c r="R782" t="n">
        <v>1</v>
      </c>
      <c r="S782" t="n">
        <v>150</v>
      </c>
      <c r="T782" t="n">
        <v>37360</v>
      </c>
      <c r="U782" t="n">
        <v>38380</v>
      </c>
      <c r="V782" t="n">
        <v>553428</v>
      </c>
      <c r="W782" t="n">
        <v>37</v>
      </c>
    </row>
    <row r="783">
      <c r="A783" t="inlineStr">
        <is>
          <t>ميدكو3</t>
        </is>
      </c>
      <c r="B783" t="inlineStr">
        <is>
          <t>توسعه معادن وص.معدني خاورميانه</t>
        </is>
      </c>
      <c r="C783" t="n">
        <v>2</v>
      </c>
      <c r="D783" t="n">
        <v>12485</v>
      </c>
      <c r="E783" s="1" t="n">
        <v>82900400</v>
      </c>
      <c r="F783" t="n">
        <v>6840</v>
      </c>
      <c r="G783" t="n">
        <v>6640</v>
      </c>
      <c r="H783" t="n">
        <v>6640</v>
      </c>
      <c r="I783" t="n">
        <v>-200</v>
      </c>
      <c r="J783" t="n">
        <v>-2.92</v>
      </c>
      <c r="K783" t="n">
        <v>6640</v>
      </c>
      <c r="L783" t="n">
        <v>-200</v>
      </c>
      <c r="M783" t="n">
        <v>-2.92</v>
      </c>
      <c r="N783" t="n">
        <v>6640</v>
      </c>
      <c r="O783" t="n">
        <v>6640</v>
      </c>
      <c r="P783" t="n">
        <v>93</v>
      </c>
      <c r="Q783" t="n">
        <v>71.40000000000001</v>
      </c>
      <c r="R783" t="n">
        <v>0</v>
      </c>
      <c r="S783" t="n">
        <v>0</v>
      </c>
      <c r="T783" t="n">
        <v>0</v>
      </c>
      <c r="U783" t="n">
        <v>6640</v>
      </c>
      <c r="V783" t="n">
        <v>24758653</v>
      </c>
      <c r="W783" t="n">
        <v>98</v>
      </c>
    </row>
    <row r="784">
      <c r="A784" t="inlineStr">
        <is>
          <t>ديزل05</t>
        </is>
      </c>
      <c r="B784" t="inlineStr">
        <is>
          <t>مرابحه بهمن ديزل 14050706</t>
        </is>
      </c>
      <c r="C784" t="n">
        <v>0</v>
      </c>
      <c r="D784" t="n">
        <v>0</v>
      </c>
      <c r="E784" s="1" t="n">
        <v>0</v>
      </c>
      <c r="F784" t="n">
        <v>1000000</v>
      </c>
      <c r="G784" t="n">
        <v>0</v>
      </c>
      <c r="H784" t="n">
        <v>1000000</v>
      </c>
      <c r="I784" t="n">
        <v>0</v>
      </c>
      <c r="J784" t="n">
        <v>0</v>
      </c>
      <c r="K784" t="n">
        <v>1000000</v>
      </c>
      <c r="L784" t="n">
        <v>0</v>
      </c>
      <c r="M784" t="n">
        <v>0</v>
      </c>
      <c r="N784" t="n">
        <v>0</v>
      </c>
      <c r="O784" t="n">
        <v>0</v>
      </c>
      <c r="R784" t="n">
        <v>1</v>
      </c>
      <c r="S784" t="n">
        <v>15000</v>
      </c>
      <c r="T784" t="n">
        <v>990000</v>
      </c>
      <c r="U784" t="n">
        <v>1000000</v>
      </c>
      <c r="V784" t="n">
        <v>15000</v>
      </c>
      <c r="W784" t="n">
        <v>1</v>
      </c>
    </row>
    <row r="785">
      <c r="A785" t="inlineStr">
        <is>
          <t>وآتوس</t>
        </is>
      </c>
      <c r="B785" t="inlineStr">
        <is>
          <t>گروه سرمايه گذاري توسكا</t>
        </is>
      </c>
      <c r="C785" t="n">
        <v>152</v>
      </c>
      <c r="D785" t="n">
        <v>16446147</v>
      </c>
      <c r="E785" s="1" t="n">
        <v>22856791862</v>
      </c>
      <c r="F785" t="n">
        <v>1426</v>
      </c>
      <c r="G785" t="n">
        <v>1467</v>
      </c>
      <c r="H785" t="n">
        <v>1384</v>
      </c>
      <c r="I785" t="n">
        <v>-42</v>
      </c>
      <c r="J785" t="n">
        <v>-2.95</v>
      </c>
      <c r="K785" t="n">
        <v>1390</v>
      </c>
      <c r="L785" t="n">
        <v>-36</v>
      </c>
      <c r="M785" t="n">
        <v>-2.52</v>
      </c>
      <c r="N785" t="n">
        <v>1384</v>
      </c>
      <c r="O785" t="n">
        <v>1467</v>
      </c>
      <c r="P785" t="n">
        <v>-5</v>
      </c>
      <c r="Q785" t="n">
        <v>-278</v>
      </c>
      <c r="R785" t="n">
        <v>0</v>
      </c>
      <c r="S785" t="n">
        <v>0</v>
      </c>
      <c r="T785" t="n">
        <v>0</v>
      </c>
      <c r="U785" t="n">
        <v>1429</v>
      </c>
      <c r="V785" t="n">
        <v>41140</v>
      </c>
      <c r="W785" t="n">
        <v>1</v>
      </c>
    </row>
    <row r="786">
      <c r="A786" t="inlineStr">
        <is>
          <t>وبملت3</t>
        </is>
      </c>
      <c r="B786" t="inlineStr">
        <is>
          <t>بانك ملت</t>
        </is>
      </c>
      <c r="C786" t="n">
        <v>191</v>
      </c>
      <c r="D786" t="n">
        <v>19172571</v>
      </c>
      <c r="E786" s="1" t="n">
        <v>28490440506</v>
      </c>
      <c r="F786" t="n">
        <v>1519</v>
      </c>
      <c r="G786" t="n">
        <v>1486</v>
      </c>
      <c r="H786" t="n">
        <v>1486</v>
      </c>
      <c r="I786" t="n">
        <v>-33</v>
      </c>
      <c r="J786" t="n">
        <v>-2.17</v>
      </c>
      <c r="K786" t="n">
        <v>1486</v>
      </c>
      <c r="L786" t="n">
        <v>-33</v>
      </c>
      <c r="M786" t="n">
        <v>-2.17</v>
      </c>
      <c r="N786" t="n">
        <v>1486</v>
      </c>
      <c r="O786" t="n">
        <v>1486</v>
      </c>
      <c r="P786" t="n">
        <v>454</v>
      </c>
      <c r="Q786" t="n">
        <v>3.27</v>
      </c>
      <c r="R786" t="n">
        <v>0</v>
      </c>
      <c r="S786" t="n">
        <v>0</v>
      </c>
      <c r="T786" t="n">
        <v>0</v>
      </c>
      <c r="U786" t="n">
        <v>1486</v>
      </c>
      <c r="V786" t="n">
        <v>128254977</v>
      </c>
      <c r="W786" t="n">
        <v>210</v>
      </c>
    </row>
    <row r="787">
      <c r="A787" t="inlineStr">
        <is>
          <t>آرمان</t>
        </is>
      </c>
      <c r="B787" t="inlineStr">
        <is>
          <t>بيمه آرمان</t>
        </is>
      </c>
      <c r="C787" t="n">
        <v>12</v>
      </c>
      <c r="D787" t="n">
        <v>2910083</v>
      </c>
      <c r="E787" s="1" t="n">
        <v>5046083922</v>
      </c>
      <c r="F787" t="n">
        <v>1684</v>
      </c>
      <c r="G787" t="n">
        <v>1734</v>
      </c>
      <c r="H787" t="n">
        <v>1734</v>
      </c>
      <c r="I787" t="n">
        <v>50</v>
      </c>
      <c r="J787" t="n">
        <v>2.97</v>
      </c>
      <c r="K787" t="n">
        <v>1701</v>
      </c>
      <c r="L787" t="n">
        <v>17</v>
      </c>
      <c r="M787" t="n">
        <v>1.01</v>
      </c>
      <c r="N787" t="n">
        <v>1734</v>
      </c>
      <c r="O787" t="n">
        <v>1734</v>
      </c>
      <c r="P787" t="n">
        <v>15</v>
      </c>
      <c r="Q787" t="n">
        <v>113.4</v>
      </c>
      <c r="R787" t="n">
        <v>45</v>
      </c>
      <c r="S787" t="n">
        <v>27424923</v>
      </c>
      <c r="T787" t="n">
        <v>1734</v>
      </c>
      <c r="U787" t="n">
        <v>0</v>
      </c>
      <c r="V787" t="n">
        <v>0</v>
      </c>
      <c r="W787" t="n">
        <v>0</v>
      </c>
    </row>
    <row r="788">
      <c r="A788" t="inlineStr">
        <is>
          <t>قرن</t>
        </is>
      </c>
      <c r="B788" t="inlineStr">
        <is>
          <t>پديده شيمي قرن</t>
        </is>
      </c>
      <c r="C788" t="n">
        <v>609</v>
      </c>
      <c r="D788" t="n">
        <v>10246582</v>
      </c>
      <c r="E788" s="1" t="n">
        <v>219004561420</v>
      </c>
      <c r="F788" t="n">
        <v>20950</v>
      </c>
      <c r="G788" t="n">
        <v>21200</v>
      </c>
      <c r="H788" t="n">
        <v>21310</v>
      </c>
      <c r="I788" t="n">
        <v>360</v>
      </c>
      <c r="J788" t="n">
        <v>1.72</v>
      </c>
      <c r="K788" t="n">
        <v>21370</v>
      </c>
      <c r="L788" t="n">
        <v>420</v>
      </c>
      <c r="M788" t="n">
        <v>2</v>
      </c>
      <c r="N788" t="n">
        <v>20950</v>
      </c>
      <c r="O788" t="n">
        <v>21570</v>
      </c>
      <c r="P788" t="n">
        <v>2371</v>
      </c>
      <c r="Q788" t="n">
        <v>9.01</v>
      </c>
      <c r="R788" t="n">
        <v>2</v>
      </c>
      <c r="S788" t="n">
        <v>29830</v>
      </c>
      <c r="T788" t="n">
        <v>21060</v>
      </c>
      <c r="U788" t="n">
        <v>21300</v>
      </c>
      <c r="V788" t="n">
        <v>300000</v>
      </c>
      <c r="W788" t="n">
        <v>3</v>
      </c>
    </row>
    <row r="789">
      <c r="A789" t="inlineStr">
        <is>
          <t>سنوين</t>
        </is>
      </c>
      <c r="B789" t="inlineStr">
        <is>
          <t>سرمايه گذاري اقتصاد نوين</t>
        </is>
      </c>
      <c r="C789" t="n">
        <v>42</v>
      </c>
      <c r="D789" t="n">
        <v>887651</v>
      </c>
      <c r="E789" s="1" t="n">
        <v>2867112730</v>
      </c>
      <c r="F789" t="n">
        <v>3140</v>
      </c>
      <c r="G789" t="n">
        <v>3230</v>
      </c>
      <c r="H789" t="n">
        <v>3230</v>
      </c>
      <c r="I789" t="n">
        <v>90</v>
      </c>
      <c r="J789" t="n">
        <v>2.87</v>
      </c>
      <c r="K789" t="n">
        <v>3230</v>
      </c>
      <c r="L789" t="n">
        <v>90</v>
      </c>
      <c r="M789" t="n">
        <v>2.87</v>
      </c>
      <c r="N789" t="n">
        <v>3230</v>
      </c>
      <c r="O789" t="n">
        <v>3230</v>
      </c>
      <c r="P789" t="n">
        <v>612</v>
      </c>
      <c r="Q789" t="n">
        <v>5.28</v>
      </c>
      <c r="R789" t="n">
        <v>8</v>
      </c>
      <c r="S789" t="n">
        <v>1832349</v>
      </c>
      <c r="T789" t="n">
        <v>3230</v>
      </c>
      <c r="U789" t="n">
        <v>3320</v>
      </c>
      <c r="V789" t="n">
        <v>69584</v>
      </c>
      <c r="W789" t="n">
        <v>1</v>
      </c>
    </row>
    <row r="790">
      <c r="A790" t="inlineStr">
        <is>
          <t>صگل00711</t>
        </is>
      </c>
      <c r="B790" t="inlineStr">
        <is>
          <t>صكوك مرابحه كگل00711-3ماهه23%</t>
        </is>
      </c>
      <c r="C790" t="n">
        <v>0</v>
      </c>
      <c r="D790" t="n">
        <v>0</v>
      </c>
      <c r="E790" s="1" t="n">
        <v>0</v>
      </c>
      <c r="F790" t="n">
        <v>737900</v>
      </c>
      <c r="G790" t="n">
        <v>0</v>
      </c>
      <c r="H790" t="n">
        <v>737900</v>
      </c>
      <c r="I790" t="n">
        <v>0</v>
      </c>
      <c r="J790" t="n">
        <v>0</v>
      </c>
      <c r="K790" t="n">
        <v>737900</v>
      </c>
      <c r="L790" t="n">
        <v>0</v>
      </c>
      <c r="M790" t="n">
        <v>0</v>
      </c>
      <c r="N790" t="n">
        <v>0</v>
      </c>
      <c r="O790" t="n">
        <v>0</v>
      </c>
      <c r="R790" t="n">
        <v>1</v>
      </c>
      <c r="S790" t="n">
        <v>4500</v>
      </c>
      <c r="T790" t="n">
        <v>721079</v>
      </c>
      <c r="U790" t="n">
        <v>0</v>
      </c>
      <c r="V790" t="n">
        <v>0</v>
      </c>
      <c r="W790" t="n">
        <v>0</v>
      </c>
    </row>
    <row r="791">
      <c r="A791" t="inlineStr">
        <is>
          <t>شكربن</t>
        </is>
      </c>
      <c r="B791" t="inlineStr">
        <is>
          <t>كربن‌ ايران‌</t>
        </is>
      </c>
      <c r="C791" t="n">
        <v>381</v>
      </c>
      <c r="D791" t="n">
        <v>9677556</v>
      </c>
      <c r="E791" s="1" t="n">
        <v>81233753380</v>
      </c>
      <c r="F791" t="n">
        <v>8330</v>
      </c>
      <c r="G791" t="n">
        <v>8400</v>
      </c>
      <c r="H791" t="n">
        <v>8450</v>
      </c>
      <c r="I791" t="n">
        <v>120</v>
      </c>
      <c r="J791" t="n">
        <v>1.44</v>
      </c>
      <c r="K791" t="n">
        <v>8390</v>
      </c>
      <c r="L791" t="n">
        <v>60</v>
      </c>
      <c r="M791" t="n">
        <v>0.72</v>
      </c>
      <c r="N791" t="n">
        <v>8250</v>
      </c>
      <c r="O791" t="n">
        <v>8550</v>
      </c>
      <c r="P791" t="n">
        <v>1486</v>
      </c>
      <c r="Q791" t="n">
        <v>5.65</v>
      </c>
      <c r="R791" t="n">
        <v>1</v>
      </c>
      <c r="S791" t="n">
        <v>600</v>
      </c>
      <c r="T791" t="n">
        <v>8390</v>
      </c>
      <c r="U791" t="n">
        <v>8470</v>
      </c>
      <c r="V791" t="n">
        <v>6740</v>
      </c>
      <c r="W791" t="n">
        <v>1</v>
      </c>
    </row>
    <row r="792">
      <c r="A792" t="inlineStr">
        <is>
          <t>عدرپاد4</t>
        </is>
      </c>
      <c r="B792" t="inlineStr">
        <is>
          <t>سلف موازي ميلگرد تبريز</t>
        </is>
      </c>
      <c r="C792" t="n">
        <v>0</v>
      </c>
      <c r="D792" t="n">
        <v>0</v>
      </c>
      <c r="E792" s="1" t="n">
        <v>0</v>
      </c>
      <c r="F792" t="n">
        <v>3939052</v>
      </c>
      <c r="G792" t="n">
        <v>0</v>
      </c>
      <c r="H792" t="n">
        <v>3939052</v>
      </c>
      <c r="I792" t="n">
        <v>0</v>
      </c>
      <c r="J792" t="n">
        <v>0</v>
      </c>
      <c r="K792" t="n">
        <v>3939052</v>
      </c>
      <c r="L792" t="n">
        <v>0</v>
      </c>
      <c r="M792" t="n">
        <v>0</v>
      </c>
      <c r="N792" t="n">
        <v>0</v>
      </c>
      <c r="O792" t="n">
        <v>0</v>
      </c>
      <c r="R792" t="n">
        <v>1</v>
      </c>
      <c r="S792" t="n">
        <v>5000</v>
      </c>
      <c r="T792" t="n">
        <v>4174290</v>
      </c>
      <c r="U792" t="n">
        <v>4253602</v>
      </c>
      <c r="V792" t="n">
        <v>5000</v>
      </c>
      <c r="W792" t="n">
        <v>1</v>
      </c>
    </row>
    <row r="793">
      <c r="A793" t="inlineStr">
        <is>
          <t>شتاب</t>
        </is>
      </c>
      <c r="B793" t="inlineStr">
        <is>
          <t>صندوق س سهامي شتاب آگاه-اهرمي</t>
        </is>
      </c>
      <c r="C793" t="n">
        <v>7620</v>
      </c>
      <c r="D793" t="n">
        <v>71192171</v>
      </c>
      <c r="E793" s="1" t="n">
        <v>3134357789500</v>
      </c>
      <c r="F793" t="n">
        <v>43361</v>
      </c>
      <c r="G793" t="n">
        <v>44200</v>
      </c>
      <c r="H793" t="n">
        <v>44010</v>
      </c>
      <c r="I793" t="n">
        <v>649</v>
      </c>
      <c r="J793" t="n">
        <v>1.5</v>
      </c>
      <c r="K793" t="n">
        <v>44027</v>
      </c>
      <c r="L793" t="n">
        <v>666</v>
      </c>
      <c r="M793" t="n">
        <v>1.54</v>
      </c>
      <c r="N793" t="n">
        <v>41803</v>
      </c>
      <c r="O793" t="n">
        <v>45095</v>
      </c>
      <c r="R793" t="n">
        <v>1</v>
      </c>
      <c r="S793" t="n">
        <v>1733</v>
      </c>
      <c r="T793" t="n">
        <v>44009</v>
      </c>
      <c r="U793" t="n">
        <v>44014</v>
      </c>
      <c r="V793" t="n">
        <v>66415</v>
      </c>
      <c r="W793" t="n">
        <v>1</v>
      </c>
    </row>
    <row r="794">
      <c r="A794" t="inlineStr">
        <is>
          <t>فروژ</t>
        </is>
      </c>
      <c r="B794" t="inlineStr">
        <is>
          <t>صنايع فروآلياژ ايران</t>
        </is>
      </c>
      <c r="C794" t="n">
        <v>542</v>
      </c>
      <c r="D794" t="n">
        <v>29907035</v>
      </c>
      <c r="E794" s="1" t="n">
        <v>40786577972</v>
      </c>
      <c r="F794" t="n">
        <v>1348</v>
      </c>
      <c r="G794" t="n">
        <v>1360</v>
      </c>
      <c r="H794" t="n">
        <v>1387</v>
      </c>
      <c r="I794" t="n">
        <v>39</v>
      </c>
      <c r="J794" t="n">
        <v>2.89</v>
      </c>
      <c r="K794" t="n">
        <v>1364</v>
      </c>
      <c r="L794" t="n">
        <v>16</v>
      </c>
      <c r="M794" t="n">
        <v>1.19</v>
      </c>
      <c r="N794" t="n">
        <v>1338</v>
      </c>
      <c r="O794" t="n">
        <v>1388</v>
      </c>
      <c r="P794" t="n">
        <v>46</v>
      </c>
      <c r="Q794" t="n">
        <v>29.65</v>
      </c>
      <c r="R794" t="n">
        <v>1</v>
      </c>
      <c r="S794" t="n">
        <v>30000</v>
      </c>
      <c r="T794" t="n">
        <v>1385</v>
      </c>
      <c r="U794" t="n">
        <v>1387</v>
      </c>
      <c r="V794" t="n">
        <v>146635</v>
      </c>
      <c r="W794" t="n">
        <v>2</v>
      </c>
    </row>
    <row r="795">
      <c r="A795" t="inlineStr">
        <is>
          <t>مشهد0702</t>
        </is>
      </c>
      <c r="B795" t="inlineStr">
        <is>
          <t>مشاركت ش مشهد0702-3ماهه23%</t>
        </is>
      </c>
      <c r="C795" t="n">
        <v>0</v>
      </c>
      <c r="D795" t="n">
        <v>0</v>
      </c>
      <c r="E795" s="1" t="n">
        <v>0</v>
      </c>
      <c r="F795" t="n">
        <v>970036</v>
      </c>
      <c r="G795" t="n">
        <v>0</v>
      </c>
      <c r="H795" t="n">
        <v>999100</v>
      </c>
      <c r="I795" t="n">
        <v>29064</v>
      </c>
      <c r="J795" t="n">
        <v>3</v>
      </c>
      <c r="K795" t="n">
        <v>970036</v>
      </c>
      <c r="L795" t="n">
        <v>0</v>
      </c>
      <c r="M795" t="n">
        <v>0</v>
      </c>
      <c r="N795" t="n">
        <v>0</v>
      </c>
      <c r="O795" t="n">
        <v>0</v>
      </c>
      <c r="R795" t="n">
        <v>1</v>
      </c>
      <c r="S795" t="n">
        <v>10000</v>
      </c>
      <c r="T795" t="n">
        <v>999100</v>
      </c>
      <c r="U795" t="n">
        <v>0</v>
      </c>
      <c r="V795" t="n">
        <v>0</v>
      </c>
      <c r="W795" t="n">
        <v>0</v>
      </c>
    </row>
    <row r="796">
      <c r="A796" t="inlineStr">
        <is>
          <t>اراد2604</t>
        </is>
      </c>
      <c r="B796" t="inlineStr">
        <is>
          <t>مرابحه عام دولت260-ش.خ071002</t>
        </is>
      </c>
      <c r="C796" t="n">
        <v>1</v>
      </c>
      <c r="D796" t="n">
        <v>21346284</v>
      </c>
      <c r="E796" s="1" t="n">
        <v>16777111909800</v>
      </c>
      <c r="F796" t="n">
        <v>799000</v>
      </c>
      <c r="G796" t="n">
        <v>785950</v>
      </c>
      <c r="H796" t="n">
        <v>785950</v>
      </c>
      <c r="I796" t="n">
        <v>-13050</v>
      </c>
      <c r="J796" t="n">
        <v>-1.63</v>
      </c>
      <c r="K796" t="n">
        <v>785950</v>
      </c>
      <c r="L796" t="n">
        <v>-13050</v>
      </c>
      <c r="M796" t="n">
        <v>-1.63</v>
      </c>
      <c r="N796" t="n">
        <v>785950</v>
      </c>
      <c r="O796" t="n">
        <v>785950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فن آوا</t>
        </is>
      </c>
      <c r="B797" t="inlineStr">
        <is>
          <t>گروه فن آوا</t>
        </is>
      </c>
      <c r="C797" t="n">
        <v>16</v>
      </c>
      <c r="D797" t="n">
        <v>3567247</v>
      </c>
      <c r="E797" s="1" t="n">
        <v>10744547964</v>
      </c>
      <c r="F797" t="n">
        <v>2925</v>
      </c>
      <c r="G797" t="n">
        <v>3012</v>
      </c>
      <c r="H797" t="n">
        <v>3012</v>
      </c>
      <c r="I797" t="n">
        <v>87</v>
      </c>
      <c r="J797" t="n">
        <v>2.97</v>
      </c>
      <c r="K797" t="n">
        <v>3012</v>
      </c>
      <c r="L797" t="n">
        <v>87</v>
      </c>
      <c r="M797" t="n">
        <v>2.97</v>
      </c>
      <c r="N797" t="n">
        <v>3012</v>
      </c>
      <c r="O797" t="n">
        <v>3012</v>
      </c>
      <c r="P797" t="n">
        <v>1675</v>
      </c>
      <c r="Q797" t="n">
        <v>1.8</v>
      </c>
      <c r="R797" t="n">
        <v>170</v>
      </c>
      <c r="S797" t="n">
        <v>118798250</v>
      </c>
      <c r="T797" t="n">
        <v>3012</v>
      </c>
      <c r="U797" t="n">
        <v>0</v>
      </c>
      <c r="V797" t="n">
        <v>0</v>
      </c>
      <c r="W797" t="n">
        <v>0</v>
      </c>
    </row>
    <row r="798">
      <c r="A798" t="inlineStr">
        <is>
          <t>لابسا</t>
        </is>
      </c>
      <c r="B798" t="inlineStr">
        <is>
          <t>آبسال‌</t>
        </is>
      </c>
      <c r="C798" t="n">
        <v>200</v>
      </c>
      <c r="D798" t="n">
        <v>3549594</v>
      </c>
      <c r="E798" s="1" t="n">
        <v>18044764660</v>
      </c>
      <c r="F798" t="n">
        <v>5030</v>
      </c>
      <c r="G798" t="n">
        <v>5170</v>
      </c>
      <c r="H798" t="n">
        <v>5070</v>
      </c>
      <c r="I798" t="n">
        <v>40</v>
      </c>
      <c r="J798" t="n">
        <v>0.8</v>
      </c>
      <c r="K798" t="n">
        <v>5080</v>
      </c>
      <c r="L798" t="n">
        <v>50</v>
      </c>
      <c r="M798" t="n">
        <v>0.99</v>
      </c>
      <c r="N798" t="n">
        <v>4990</v>
      </c>
      <c r="O798" t="n">
        <v>5180</v>
      </c>
      <c r="P798" t="n">
        <v>484</v>
      </c>
      <c r="Q798" t="n">
        <v>10.5</v>
      </c>
      <c r="R798" t="n">
        <v>1</v>
      </c>
      <c r="S798" t="n">
        <v>4545</v>
      </c>
      <c r="T798" t="n">
        <v>5070</v>
      </c>
      <c r="U798" t="n">
        <v>5100</v>
      </c>
      <c r="V798" t="n">
        <v>200157</v>
      </c>
      <c r="W798" t="n">
        <v>4</v>
      </c>
    </row>
    <row r="799">
      <c r="A799" t="inlineStr">
        <is>
          <t>وتعاون</t>
        </is>
      </c>
      <c r="B799" t="inlineStr">
        <is>
          <t>بيمه تعاون</t>
        </is>
      </c>
      <c r="C799" t="n">
        <v>203</v>
      </c>
      <c r="D799" t="n">
        <v>3879810</v>
      </c>
      <c r="E799" s="1" t="n">
        <v>8106702500</v>
      </c>
      <c r="F799" t="n">
        <v>2102</v>
      </c>
      <c r="G799" t="n">
        <v>2132</v>
      </c>
      <c r="H799" t="n">
        <v>2090</v>
      </c>
      <c r="I799" t="n">
        <v>-12</v>
      </c>
      <c r="J799" t="n">
        <v>-0.57</v>
      </c>
      <c r="K799" t="n">
        <v>2089</v>
      </c>
      <c r="L799" t="n">
        <v>-13</v>
      </c>
      <c r="M799" t="n">
        <v>-0.62</v>
      </c>
      <c r="N799" t="n">
        <v>2065</v>
      </c>
      <c r="O799" t="n">
        <v>2165</v>
      </c>
      <c r="P799" t="n">
        <v>-448</v>
      </c>
      <c r="Q799" t="n">
        <v>-4.66</v>
      </c>
      <c r="R799" t="n">
        <v>1</v>
      </c>
      <c r="S799" t="n">
        <v>30000</v>
      </c>
      <c r="T799" t="n">
        <v>2072</v>
      </c>
      <c r="U799" t="n">
        <v>2090</v>
      </c>
      <c r="V799" t="n">
        <v>145000</v>
      </c>
      <c r="W799" t="n">
        <v>3</v>
      </c>
    </row>
    <row r="800">
      <c r="A800" t="inlineStr">
        <is>
          <t>نان3</t>
        </is>
      </c>
      <c r="B800" t="inlineStr">
        <is>
          <t>صنايع غذايي رضوي</t>
        </is>
      </c>
      <c r="C800" t="n">
        <v>4</v>
      </c>
      <c r="D800" t="n">
        <v>2414</v>
      </c>
      <c r="E800" s="1" t="n">
        <v>15328900</v>
      </c>
      <c r="F800" t="n">
        <v>6190</v>
      </c>
      <c r="G800" t="n">
        <v>6350</v>
      </c>
      <c r="H800" t="n">
        <v>6350</v>
      </c>
      <c r="I800" t="n">
        <v>160</v>
      </c>
      <c r="J800" t="n">
        <v>2.58</v>
      </c>
      <c r="K800" t="n">
        <v>6350</v>
      </c>
      <c r="L800" t="n">
        <v>160</v>
      </c>
      <c r="M800" t="n">
        <v>2.58</v>
      </c>
      <c r="N800" t="n">
        <v>6350</v>
      </c>
      <c r="O800" t="n">
        <v>6350</v>
      </c>
      <c r="P800" t="n">
        <v>929</v>
      </c>
      <c r="Q800" t="n">
        <v>6.84</v>
      </c>
      <c r="R800" t="n">
        <v>5</v>
      </c>
      <c r="S800" t="n">
        <v>35195</v>
      </c>
      <c r="T800" t="n">
        <v>6350</v>
      </c>
      <c r="U800" t="n">
        <v>0</v>
      </c>
      <c r="V800" t="n">
        <v>0</v>
      </c>
      <c r="W800" t="n">
        <v>0</v>
      </c>
    </row>
    <row r="801">
      <c r="A801" t="inlineStr">
        <is>
          <t>داروك073</t>
        </is>
      </c>
      <c r="B801" t="inlineStr">
        <is>
          <t>مرابحه داروك-هامرز070904</t>
        </is>
      </c>
      <c r="C801" t="n">
        <v>0</v>
      </c>
      <c r="D801" t="n">
        <v>0</v>
      </c>
      <c r="E801" s="1" t="n">
        <v>0</v>
      </c>
      <c r="F801" t="n">
        <v>1000000</v>
      </c>
      <c r="G801" t="n">
        <v>0</v>
      </c>
      <c r="H801" t="n">
        <v>1000000</v>
      </c>
      <c r="I801" t="n">
        <v>0</v>
      </c>
      <c r="J801" t="n">
        <v>0</v>
      </c>
      <c r="K801" t="n">
        <v>1000000</v>
      </c>
      <c r="L801" t="n">
        <v>0</v>
      </c>
      <c r="M801" t="n">
        <v>0</v>
      </c>
      <c r="N801" t="n">
        <v>0</v>
      </c>
      <c r="O801" t="n">
        <v>0</v>
      </c>
      <c r="R801" t="n">
        <v>1</v>
      </c>
      <c r="S801" t="n">
        <v>5000</v>
      </c>
      <c r="T801" t="n">
        <v>1000000</v>
      </c>
      <c r="U801" t="n">
        <v>1010000</v>
      </c>
      <c r="V801" t="n">
        <v>5000</v>
      </c>
      <c r="W801" t="n">
        <v>1</v>
      </c>
    </row>
    <row r="802">
      <c r="A802" t="inlineStr">
        <is>
          <t>اراد302</t>
        </is>
      </c>
      <c r="B802" t="inlineStr">
        <is>
          <t>مرابحه عام دولت302-ش.خ080603</t>
        </is>
      </c>
      <c r="C802" t="n">
        <v>2</v>
      </c>
      <c r="D802" t="n">
        <v>270000</v>
      </c>
      <c r="E802" s="1" t="n">
        <v>201150000000</v>
      </c>
      <c r="F802" t="n">
        <v>746000</v>
      </c>
      <c r="G802" t="n">
        <v>745000</v>
      </c>
      <c r="H802" t="n">
        <v>745000</v>
      </c>
      <c r="I802" t="n">
        <v>-1000</v>
      </c>
      <c r="J802" t="n">
        <v>-0.13</v>
      </c>
      <c r="K802" t="n">
        <v>745000</v>
      </c>
      <c r="L802" t="n">
        <v>-1000</v>
      </c>
      <c r="M802" t="n">
        <v>-0.13</v>
      </c>
      <c r="N802" t="n">
        <v>745000</v>
      </c>
      <c r="O802" t="n">
        <v>745000</v>
      </c>
      <c r="R802" t="n">
        <v>0</v>
      </c>
      <c r="S802" t="n">
        <v>0</v>
      </c>
      <c r="T802" t="n">
        <v>0</v>
      </c>
      <c r="U802" t="n">
        <v>746050</v>
      </c>
      <c r="V802" t="n">
        <v>9730000</v>
      </c>
      <c r="W802" t="n">
        <v>10</v>
      </c>
    </row>
    <row r="803">
      <c r="A803" t="inlineStr">
        <is>
          <t>مهان03</t>
        </is>
      </c>
      <c r="B803" t="inlineStr">
        <is>
          <t>اجاره مهرآيندگان لوتوس0507</t>
        </is>
      </c>
      <c r="C803" t="n">
        <v>0</v>
      </c>
      <c r="D803" t="n">
        <v>0</v>
      </c>
      <c r="E803" s="1" t="n">
        <v>0</v>
      </c>
      <c r="F803" t="n">
        <v>981000</v>
      </c>
      <c r="G803" t="n">
        <v>0</v>
      </c>
      <c r="H803" t="n">
        <v>981000</v>
      </c>
      <c r="I803" t="n">
        <v>0</v>
      </c>
      <c r="J803" t="n">
        <v>0</v>
      </c>
      <c r="K803" t="n">
        <v>981000</v>
      </c>
      <c r="L803" t="n">
        <v>0</v>
      </c>
      <c r="M803" t="n">
        <v>0</v>
      </c>
      <c r="N803" t="n">
        <v>0</v>
      </c>
      <c r="O803" t="n">
        <v>0</v>
      </c>
      <c r="R803" t="n">
        <v>1</v>
      </c>
      <c r="S803" t="n">
        <v>15000</v>
      </c>
      <c r="T803" t="n">
        <v>992000</v>
      </c>
      <c r="U803" t="n">
        <v>1001000</v>
      </c>
      <c r="V803" t="n">
        <v>15000</v>
      </c>
      <c r="W803" t="n">
        <v>1</v>
      </c>
    </row>
    <row r="804">
      <c r="A804" t="inlineStr">
        <is>
          <t>اطلس ريس07</t>
        </is>
      </c>
      <c r="B804" t="inlineStr">
        <is>
          <t>مرابحه نساجي اطلس ريس071015</t>
        </is>
      </c>
      <c r="C804" t="n">
        <v>0</v>
      </c>
      <c r="D804" t="n">
        <v>0</v>
      </c>
      <c r="E804" s="1" t="n">
        <v>0</v>
      </c>
      <c r="F804" t="n">
        <v>1026220</v>
      </c>
      <c r="G804" t="n">
        <v>0</v>
      </c>
      <c r="H804" t="n">
        <v>1000000</v>
      </c>
      <c r="I804" t="n">
        <v>-26220</v>
      </c>
      <c r="J804" t="n">
        <v>-2.56</v>
      </c>
      <c r="K804" t="n">
        <v>1026220</v>
      </c>
      <c r="L804" t="n">
        <v>0</v>
      </c>
      <c r="M804" t="n">
        <v>0</v>
      </c>
      <c r="N804" t="n">
        <v>0</v>
      </c>
      <c r="O804" t="n">
        <v>0</v>
      </c>
      <c r="R804" t="n">
        <v>1</v>
      </c>
      <c r="S804" t="n">
        <v>5000</v>
      </c>
      <c r="T804" t="n">
        <v>995500</v>
      </c>
      <c r="U804" t="n">
        <v>1004950</v>
      </c>
      <c r="V804" t="n">
        <v>5000</v>
      </c>
      <c r="W804" t="n">
        <v>1</v>
      </c>
    </row>
    <row r="805">
      <c r="A805" t="inlineStr">
        <is>
          <t>صشاد705</t>
        </is>
      </c>
      <c r="B805" t="inlineStr">
        <is>
          <t>صكوك مرابحه شادگان705-3ماهه23%</t>
        </is>
      </c>
      <c r="C805" t="n">
        <v>0</v>
      </c>
      <c r="D805" t="n">
        <v>0</v>
      </c>
      <c r="E805" s="1" t="n">
        <v>0</v>
      </c>
      <c r="F805" t="n">
        <v>766371</v>
      </c>
      <c r="G805" t="n">
        <v>0</v>
      </c>
      <c r="H805" t="n">
        <v>766371</v>
      </c>
      <c r="I805" t="n">
        <v>0</v>
      </c>
      <c r="J805" t="n">
        <v>0</v>
      </c>
      <c r="K805" t="n">
        <v>766371</v>
      </c>
      <c r="L805" t="n">
        <v>0</v>
      </c>
      <c r="M805" t="n">
        <v>0</v>
      </c>
      <c r="N805" t="n">
        <v>0</v>
      </c>
      <c r="O805" t="n">
        <v>0</v>
      </c>
      <c r="R805" t="n">
        <v>1</v>
      </c>
      <c r="S805" t="n">
        <v>12500</v>
      </c>
      <c r="T805" t="n">
        <v>766371</v>
      </c>
      <c r="U805" t="n">
        <v>0</v>
      </c>
      <c r="V805" t="n">
        <v>0</v>
      </c>
      <c r="W805" t="n">
        <v>0</v>
      </c>
    </row>
    <row r="806">
      <c r="A806" t="inlineStr">
        <is>
          <t>سمگا2</t>
        </is>
      </c>
      <c r="B806" t="inlineStr">
        <is>
          <t>گروه سرمايه گذاري ميراث فرهنگي</t>
        </is>
      </c>
      <c r="C806" t="n">
        <v>1</v>
      </c>
      <c r="D806" t="n">
        <v>5652000</v>
      </c>
      <c r="E806" s="1" t="n">
        <v>20177640000</v>
      </c>
      <c r="F806" t="n">
        <v>3610</v>
      </c>
      <c r="G806" t="n">
        <v>3570</v>
      </c>
      <c r="H806" t="n">
        <v>3570</v>
      </c>
      <c r="I806" t="n">
        <v>-40</v>
      </c>
      <c r="J806" t="n">
        <v>-1.11</v>
      </c>
      <c r="K806" t="n">
        <v>3570</v>
      </c>
      <c r="L806" t="n">
        <v>-40</v>
      </c>
      <c r="M806" t="n">
        <v>-1.11</v>
      </c>
      <c r="N806" t="n">
        <v>3570</v>
      </c>
      <c r="O806" t="n">
        <v>3570</v>
      </c>
      <c r="P806" t="n">
        <v>1002</v>
      </c>
      <c r="Q806" t="n">
        <v>3.56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پتروپاريز07</t>
        </is>
      </c>
      <c r="B807" t="inlineStr">
        <is>
          <t>مرابحه پتروپاريزسبزالبرز071115</t>
        </is>
      </c>
      <c r="C807" t="n">
        <v>0</v>
      </c>
      <c r="D807" t="n">
        <v>0</v>
      </c>
      <c r="E807" s="1" t="n">
        <v>0</v>
      </c>
      <c r="F807" t="n">
        <v>921500</v>
      </c>
      <c r="G807" t="n">
        <v>0</v>
      </c>
      <c r="H807" t="n">
        <v>921500</v>
      </c>
      <c r="I807" t="n">
        <v>0</v>
      </c>
      <c r="J807" t="n">
        <v>0</v>
      </c>
      <c r="K807" t="n">
        <v>921500</v>
      </c>
      <c r="L807" t="n">
        <v>0</v>
      </c>
      <c r="M807" t="n">
        <v>0</v>
      </c>
      <c r="N807" t="n">
        <v>0</v>
      </c>
      <c r="O807" t="n">
        <v>0</v>
      </c>
      <c r="R807" t="n">
        <v>1</v>
      </c>
      <c r="S807" t="n">
        <v>5000</v>
      </c>
      <c r="T807" t="n">
        <v>921500</v>
      </c>
      <c r="U807" t="n">
        <v>0</v>
      </c>
      <c r="V807" t="n">
        <v>0</v>
      </c>
      <c r="W807" t="n">
        <v>0</v>
      </c>
    </row>
    <row r="808">
      <c r="A808" t="inlineStr">
        <is>
          <t>بازبيمه</t>
        </is>
      </c>
      <c r="B808" t="inlineStr">
        <is>
          <t>صندوق س.بخشي بازده صنايع1-ب</t>
        </is>
      </c>
      <c r="C808" t="n">
        <v>18</v>
      </c>
      <c r="D808" t="n">
        <v>7181</v>
      </c>
      <c r="E808" s="1" t="n">
        <v>188439844</v>
      </c>
      <c r="F808" t="n">
        <v>26065</v>
      </c>
      <c r="G808" t="n">
        <v>26066</v>
      </c>
      <c r="H808" t="n">
        <v>26066</v>
      </c>
      <c r="I808" t="n">
        <v>1</v>
      </c>
      <c r="J808" t="n">
        <v>0</v>
      </c>
      <c r="K808" t="n">
        <v>26241</v>
      </c>
      <c r="L808" t="n">
        <v>176</v>
      </c>
      <c r="M808" t="n">
        <v>0.68</v>
      </c>
      <c r="N808" t="n">
        <v>26065</v>
      </c>
      <c r="O808" t="n">
        <v>26540</v>
      </c>
      <c r="R808" t="n">
        <v>1</v>
      </c>
      <c r="S808" t="n">
        <v>6428</v>
      </c>
      <c r="T808" t="n">
        <v>26065</v>
      </c>
      <c r="U808" t="n">
        <v>26540</v>
      </c>
      <c r="V808" t="n">
        <v>12338</v>
      </c>
      <c r="W808" t="n">
        <v>1</v>
      </c>
    </row>
    <row r="809">
      <c r="A809" t="inlineStr">
        <is>
          <t>سيناد</t>
        </is>
      </c>
      <c r="B809" t="inlineStr">
        <is>
          <t>صندوق س.سپهرسودمند سينا-د</t>
        </is>
      </c>
      <c r="C809" t="n">
        <v>104</v>
      </c>
      <c r="D809" t="n">
        <v>84763049</v>
      </c>
      <c r="E809" s="1" t="n">
        <v>2270293646779</v>
      </c>
      <c r="F809" t="n">
        <v>26744</v>
      </c>
      <c r="G809" t="n">
        <v>26784</v>
      </c>
      <c r="H809" t="n">
        <v>26784</v>
      </c>
      <c r="I809" t="n">
        <v>40</v>
      </c>
      <c r="J809" t="n">
        <v>0.15</v>
      </c>
      <c r="K809" t="n">
        <v>26784</v>
      </c>
      <c r="L809" t="n">
        <v>40</v>
      </c>
      <c r="M809" t="n">
        <v>0.15</v>
      </c>
      <c r="N809" t="n">
        <v>26784</v>
      </c>
      <c r="O809" t="n">
        <v>26785</v>
      </c>
      <c r="R809" t="n">
        <v>1</v>
      </c>
      <c r="S809" t="n">
        <v>39986347</v>
      </c>
      <c r="T809" t="n">
        <v>26784</v>
      </c>
      <c r="U809" t="n">
        <v>26785</v>
      </c>
      <c r="V809" t="n">
        <v>23897507</v>
      </c>
      <c r="W809" t="n">
        <v>1</v>
      </c>
    </row>
    <row r="810">
      <c r="A810" t="inlineStr">
        <is>
          <t>تليسه</t>
        </is>
      </c>
      <c r="B810" t="inlineStr">
        <is>
          <t>دامداري تليسه نمونه</t>
        </is>
      </c>
      <c r="C810" t="n">
        <v>1711</v>
      </c>
      <c r="D810" t="n">
        <v>29321768</v>
      </c>
      <c r="E810" s="1" t="n">
        <v>283649963730</v>
      </c>
      <c r="F810" t="n">
        <v>9630</v>
      </c>
      <c r="G810" t="n">
        <v>9910</v>
      </c>
      <c r="H810" t="n">
        <v>9530</v>
      </c>
      <c r="I810" t="n">
        <v>-100</v>
      </c>
      <c r="J810" t="n">
        <v>-1.04</v>
      </c>
      <c r="K810" t="n">
        <v>9670</v>
      </c>
      <c r="L810" t="n">
        <v>40</v>
      </c>
      <c r="M810" t="n">
        <v>0.42</v>
      </c>
      <c r="N810" t="n">
        <v>9370</v>
      </c>
      <c r="O810" t="n">
        <v>9910</v>
      </c>
      <c r="P810" t="n">
        <v>1266</v>
      </c>
      <c r="Q810" t="n">
        <v>7.64</v>
      </c>
      <c r="R810" t="n">
        <v>1</v>
      </c>
      <c r="S810" t="n">
        <v>129973</v>
      </c>
      <c r="T810" t="n">
        <v>9530</v>
      </c>
      <c r="U810" t="n">
        <v>9680</v>
      </c>
      <c r="V810" t="n">
        <v>3734</v>
      </c>
      <c r="W810" t="n">
        <v>2</v>
      </c>
    </row>
    <row r="811">
      <c r="A811" t="inlineStr">
        <is>
          <t>دعبيد</t>
        </is>
      </c>
      <c r="B811" t="inlineStr">
        <is>
          <t>لابراتوارداروسازي‌  دكترعبيدي‌</t>
        </is>
      </c>
      <c r="C811" t="n">
        <v>2337</v>
      </c>
      <c r="D811" t="n">
        <v>34679257</v>
      </c>
      <c r="E811" s="1" t="n">
        <v>735884088550</v>
      </c>
      <c r="F811" t="n">
        <v>20770</v>
      </c>
      <c r="G811" t="n">
        <v>20510</v>
      </c>
      <c r="H811" t="n">
        <v>21390</v>
      </c>
      <c r="I811" t="n">
        <v>620</v>
      </c>
      <c r="J811" t="n">
        <v>2.99</v>
      </c>
      <c r="K811" t="n">
        <v>21220</v>
      </c>
      <c r="L811" t="n">
        <v>450</v>
      </c>
      <c r="M811" t="n">
        <v>2.17</v>
      </c>
      <c r="N811" t="n">
        <v>20510</v>
      </c>
      <c r="O811" t="n">
        <v>21390</v>
      </c>
      <c r="P811" t="n">
        <v>1502</v>
      </c>
      <c r="Q811" t="n">
        <v>14.13</v>
      </c>
      <c r="R811" t="n">
        <v>80</v>
      </c>
      <c r="S811" t="n">
        <v>4750533</v>
      </c>
      <c r="T811" t="n">
        <v>21390</v>
      </c>
      <c r="U811" t="n">
        <v>21700</v>
      </c>
      <c r="V811" t="n">
        <v>5000</v>
      </c>
      <c r="W811" t="n">
        <v>1</v>
      </c>
    </row>
    <row r="812">
      <c r="A812" t="inlineStr">
        <is>
          <t>رپويا</t>
        </is>
      </c>
      <c r="B812" t="inlineStr">
        <is>
          <t>پويا</t>
        </is>
      </c>
      <c r="C812" t="n">
        <v>1661</v>
      </c>
      <c r="D812" t="n">
        <v>5970023</v>
      </c>
      <c r="E812" s="1" t="n">
        <v>326394889310</v>
      </c>
      <c r="F812" t="n">
        <v>56200</v>
      </c>
      <c r="G812" t="n">
        <v>54520</v>
      </c>
      <c r="H812" t="n">
        <v>56380</v>
      </c>
      <c r="I812" t="n">
        <v>180</v>
      </c>
      <c r="J812" t="n">
        <v>0.32</v>
      </c>
      <c r="K812" t="n">
        <v>54670</v>
      </c>
      <c r="L812" t="n">
        <v>-1530</v>
      </c>
      <c r="M812" t="n">
        <v>-2.72</v>
      </c>
      <c r="N812" t="n">
        <v>54520</v>
      </c>
      <c r="O812" t="n">
        <v>57880</v>
      </c>
      <c r="P812" t="n">
        <v>5242</v>
      </c>
      <c r="Q812" t="n">
        <v>10.43</v>
      </c>
      <c r="R812" t="n">
        <v>1</v>
      </c>
      <c r="S812" t="n">
        <v>15481</v>
      </c>
      <c r="T812" t="n">
        <v>55000</v>
      </c>
      <c r="U812" t="n">
        <v>56390</v>
      </c>
      <c r="V812" t="n">
        <v>10028</v>
      </c>
      <c r="W812" t="n">
        <v>2</v>
      </c>
    </row>
    <row r="813">
      <c r="A813" t="inlineStr">
        <is>
          <t>وتوسم2</t>
        </is>
      </c>
      <c r="B813" t="inlineStr">
        <is>
          <t>سرمايه‌گذاري‌توسعه‌ملي‌</t>
        </is>
      </c>
      <c r="C813" t="n">
        <v>2</v>
      </c>
      <c r="D813" t="n">
        <v>30228420</v>
      </c>
      <c r="E813" s="1" t="n">
        <v>159606057600</v>
      </c>
      <c r="F813" t="n">
        <v>5160</v>
      </c>
      <c r="G813" t="n">
        <v>5280</v>
      </c>
      <c r="H813" t="n">
        <v>5280</v>
      </c>
      <c r="I813" t="n">
        <v>120</v>
      </c>
      <c r="J813" t="n">
        <v>2.33</v>
      </c>
      <c r="K813" t="n">
        <v>5280</v>
      </c>
      <c r="L813" t="n">
        <v>120</v>
      </c>
      <c r="M813" t="n">
        <v>2.33</v>
      </c>
      <c r="N813" t="n">
        <v>5280</v>
      </c>
      <c r="O813" t="n">
        <v>5280</v>
      </c>
      <c r="P813" t="n">
        <v>749</v>
      </c>
      <c r="Q813" t="n">
        <v>7.05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كوچين</t>
        </is>
      </c>
      <c r="B814" t="inlineStr">
        <is>
          <t>توليدي كوچين</t>
        </is>
      </c>
      <c r="C814" t="n">
        <v>2767</v>
      </c>
      <c r="D814" t="n">
        <v>28494523</v>
      </c>
      <c r="E814" s="1" t="n">
        <v>475043768040</v>
      </c>
      <c r="F814" t="n">
        <v>16340</v>
      </c>
      <c r="G814" t="n">
        <v>16260</v>
      </c>
      <c r="H814" t="n">
        <v>16830</v>
      </c>
      <c r="I814" t="n">
        <v>490</v>
      </c>
      <c r="J814" t="n">
        <v>3</v>
      </c>
      <c r="K814" t="n">
        <v>16670</v>
      </c>
      <c r="L814" t="n">
        <v>330</v>
      </c>
      <c r="M814" t="n">
        <v>2.02</v>
      </c>
      <c r="N814" t="n">
        <v>16260</v>
      </c>
      <c r="O814" t="n">
        <v>16830</v>
      </c>
      <c r="P814" t="n">
        <v>2530</v>
      </c>
      <c r="Q814" t="n">
        <v>6.59</v>
      </c>
      <c r="R814" t="n">
        <v>16</v>
      </c>
      <c r="S814" t="n">
        <v>459850</v>
      </c>
      <c r="T814" t="n">
        <v>16830</v>
      </c>
      <c r="U814" t="n">
        <v>16860</v>
      </c>
      <c r="V814" t="n">
        <v>216</v>
      </c>
      <c r="W814" t="n">
        <v>1</v>
      </c>
    </row>
    <row r="815">
      <c r="A815" t="inlineStr">
        <is>
          <t>دسبحان</t>
        </is>
      </c>
      <c r="B815" t="inlineStr">
        <is>
          <t>سبحان دارو</t>
        </is>
      </c>
      <c r="C815" t="n">
        <v>232</v>
      </c>
      <c r="D815" t="n">
        <v>7061217</v>
      </c>
      <c r="E815" s="1" t="n">
        <v>102034585650</v>
      </c>
      <c r="F815" t="n">
        <v>14030</v>
      </c>
      <c r="G815" t="n">
        <v>14450</v>
      </c>
      <c r="H815" t="n">
        <v>14450</v>
      </c>
      <c r="I815" t="n">
        <v>420</v>
      </c>
      <c r="J815" t="n">
        <v>2.99</v>
      </c>
      <c r="K815" t="n">
        <v>14450</v>
      </c>
      <c r="L815" t="n">
        <v>420</v>
      </c>
      <c r="M815" t="n">
        <v>2.99</v>
      </c>
      <c r="N815" t="n">
        <v>14450</v>
      </c>
      <c r="O815" t="n">
        <v>14450</v>
      </c>
      <c r="P815" t="n">
        <v>1454</v>
      </c>
      <c r="Q815" t="n">
        <v>9.94</v>
      </c>
      <c r="R815" t="n">
        <v>268</v>
      </c>
      <c r="S815" t="n">
        <v>10709009</v>
      </c>
      <c r="T815" t="n">
        <v>14450</v>
      </c>
      <c r="U815" t="n">
        <v>0</v>
      </c>
      <c r="V815" t="n">
        <v>0</v>
      </c>
      <c r="W815" t="n">
        <v>0</v>
      </c>
    </row>
    <row r="816">
      <c r="A816" t="inlineStr">
        <is>
          <t>سبزآبنوس</t>
        </is>
      </c>
      <c r="B816" t="inlineStr">
        <is>
          <t>صندوق س مسيرسبزآبنوس-سهام</t>
        </is>
      </c>
      <c r="C816" t="n">
        <v>101</v>
      </c>
      <c r="D816" t="n">
        <v>18264642</v>
      </c>
      <c r="E816" s="1" t="n">
        <v>211076577139</v>
      </c>
      <c r="F816" t="n">
        <v>11227</v>
      </c>
      <c r="G816" t="n">
        <v>11320</v>
      </c>
      <c r="H816" t="n">
        <v>11563</v>
      </c>
      <c r="I816" t="n">
        <v>336</v>
      </c>
      <c r="J816" t="n">
        <v>2.99</v>
      </c>
      <c r="K816" t="n">
        <v>11557</v>
      </c>
      <c r="L816" t="n">
        <v>330</v>
      </c>
      <c r="M816" t="n">
        <v>2.94</v>
      </c>
      <c r="N816" t="n">
        <v>11251</v>
      </c>
      <c r="O816" t="n">
        <v>11563</v>
      </c>
      <c r="R816" t="n">
        <v>1</v>
      </c>
      <c r="S816" t="n">
        <v>10000</v>
      </c>
      <c r="T816" t="n">
        <v>11563</v>
      </c>
      <c r="U816" t="n">
        <v>0</v>
      </c>
      <c r="V816" t="n">
        <v>0</v>
      </c>
      <c r="W816" t="n">
        <v>0</v>
      </c>
    </row>
    <row r="817">
      <c r="A817" t="inlineStr">
        <is>
          <t>صبحان712</t>
        </is>
      </c>
      <c r="B817" t="inlineStr">
        <is>
          <t>صكوك مرابحه دسبحان712-3ماهه23%</t>
        </is>
      </c>
      <c r="C817" t="n">
        <v>0</v>
      </c>
      <c r="D817" t="n">
        <v>0</v>
      </c>
      <c r="E817" s="1" t="n">
        <v>0</v>
      </c>
      <c r="F817" t="n">
        <v>1000000</v>
      </c>
      <c r="G817" t="n">
        <v>0</v>
      </c>
      <c r="H817" t="n">
        <v>1000000</v>
      </c>
      <c r="I817" t="n">
        <v>0</v>
      </c>
      <c r="J817" t="n">
        <v>0</v>
      </c>
      <c r="K817" t="n">
        <v>1000000</v>
      </c>
      <c r="L817" t="n">
        <v>0</v>
      </c>
      <c r="M817" t="n">
        <v>0</v>
      </c>
      <c r="N817" t="n">
        <v>0</v>
      </c>
      <c r="O817" t="n">
        <v>0</v>
      </c>
      <c r="R817" t="n">
        <v>1</v>
      </c>
      <c r="S817" t="n">
        <v>5000</v>
      </c>
      <c r="T817" t="n">
        <v>1000000</v>
      </c>
      <c r="U817" t="n">
        <v>0</v>
      </c>
      <c r="V817" t="n">
        <v>0</v>
      </c>
      <c r="W817" t="n">
        <v>0</v>
      </c>
    </row>
    <row r="818">
      <c r="A818" t="inlineStr">
        <is>
          <t>نبابك</t>
        </is>
      </c>
      <c r="B818" t="inlineStr">
        <is>
          <t>نساجي بابكان</t>
        </is>
      </c>
      <c r="C818" t="n">
        <v>274</v>
      </c>
      <c r="D818" t="n">
        <v>5091250</v>
      </c>
      <c r="E818" s="1" t="n">
        <v>42204241500</v>
      </c>
      <c r="F818" t="n">
        <v>8490</v>
      </c>
      <c r="G818" t="n">
        <v>8300</v>
      </c>
      <c r="H818" t="n">
        <v>8240</v>
      </c>
      <c r="I818" t="n">
        <v>-250</v>
      </c>
      <c r="J818" t="n">
        <v>-2.94</v>
      </c>
      <c r="K818" t="n">
        <v>8290</v>
      </c>
      <c r="L818" t="n">
        <v>-200</v>
      </c>
      <c r="M818" t="n">
        <v>-2.36</v>
      </c>
      <c r="N818" t="n">
        <v>8240</v>
      </c>
      <c r="O818" t="n">
        <v>8700</v>
      </c>
      <c r="P818" t="n">
        <v>351</v>
      </c>
      <c r="Q818" t="n">
        <v>23.62</v>
      </c>
      <c r="R818" t="n">
        <v>2</v>
      </c>
      <c r="S818" t="n">
        <v>2000</v>
      </c>
      <c r="T818" t="n">
        <v>5630</v>
      </c>
      <c r="U818" t="n">
        <v>8240</v>
      </c>
      <c r="V818" t="n">
        <v>1701014</v>
      </c>
      <c r="W818" t="n">
        <v>313</v>
      </c>
    </row>
    <row r="819">
      <c r="A819" t="inlineStr">
        <is>
          <t>عكاله5</t>
        </is>
      </c>
      <c r="B819" t="inlineStr">
        <is>
          <t>سلف شيرفرادما سوليكو</t>
        </is>
      </c>
      <c r="C819" t="n">
        <v>0</v>
      </c>
      <c r="D819" t="n">
        <v>0</v>
      </c>
      <c r="E819" s="1" t="n">
        <v>0</v>
      </c>
      <c r="F819" t="n">
        <v>5920000</v>
      </c>
      <c r="G819" t="n">
        <v>0</v>
      </c>
      <c r="H819" t="n">
        <v>5920000</v>
      </c>
      <c r="I819" t="n">
        <v>0</v>
      </c>
      <c r="J819" t="n">
        <v>0</v>
      </c>
      <c r="K819" t="n">
        <v>5920000</v>
      </c>
      <c r="L819" t="n">
        <v>0</v>
      </c>
      <c r="M819" t="n">
        <v>0</v>
      </c>
      <c r="N819" t="n">
        <v>0</v>
      </c>
      <c r="O819" t="n">
        <v>0</v>
      </c>
      <c r="R819" t="n">
        <v>1</v>
      </c>
      <c r="S819" t="n">
        <v>4000</v>
      </c>
      <c r="T819" t="n">
        <v>5983434</v>
      </c>
      <c r="U819" t="n">
        <v>6101902</v>
      </c>
      <c r="V819" t="n">
        <v>4000</v>
      </c>
      <c r="W819" t="n">
        <v>1</v>
      </c>
    </row>
    <row r="820">
      <c r="A820" t="inlineStr">
        <is>
          <t>هستي08</t>
        </is>
      </c>
      <c r="B820" t="inlineStr">
        <is>
          <t>مرابحه هستي آرين تامين14080925</t>
        </is>
      </c>
      <c r="C820" t="n">
        <v>0</v>
      </c>
      <c r="D820" t="n">
        <v>0</v>
      </c>
      <c r="E820" s="1" t="n">
        <v>0</v>
      </c>
      <c r="F820" t="n">
        <v>1000000</v>
      </c>
      <c r="G820" t="n">
        <v>0</v>
      </c>
      <c r="H820" t="n">
        <v>1000000</v>
      </c>
      <c r="I820" t="n">
        <v>0</v>
      </c>
      <c r="J820" t="n">
        <v>0</v>
      </c>
      <c r="K820" t="n">
        <v>1000000</v>
      </c>
      <c r="L820" t="n">
        <v>0</v>
      </c>
      <c r="M820" t="n">
        <v>0</v>
      </c>
      <c r="N820" t="n">
        <v>0</v>
      </c>
      <c r="O820" t="n">
        <v>0</v>
      </c>
      <c r="R820" t="n">
        <v>1</v>
      </c>
      <c r="S820" t="n">
        <v>5000</v>
      </c>
      <c r="T820" t="n">
        <v>1000000</v>
      </c>
      <c r="U820" t="n">
        <v>1010000</v>
      </c>
      <c r="V820" t="n">
        <v>5000</v>
      </c>
      <c r="W820" t="n">
        <v>1</v>
      </c>
    </row>
    <row r="821">
      <c r="A821" t="inlineStr">
        <is>
          <t>تكاردان</t>
        </is>
      </c>
      <c r="B821" t="inlineStr">
        <is>
          <t>تامين سرمايه كاردان</t>
        </is>
      </c>
      <c r="C821" t="n">
        <v>462</v>
      </c>
      <c r="D821" t="n">
        <v>1570228</v>
      </c>
      <c r="E821" s="1" t="n">
        <v>4139809330</v>
      </c>
      <c r="F821" t="n">
        <v>2623</v>
      </c>
      <c r="G821" t="n">
        <v>2601</v>
      </c>
      <c r="H821" t="n">
        <v>2649</v>
      </c>
      <c r="I821" t="n">
        <v>26</v>
      </c>
      <c r="J821" t="n">
        <v>0.99</v>
      </c>
      <c r="K821" t="n">
        <v>2636</v>
      </c>
      <c r="L821" t="n">
        <v>13</v>
      </c>
      <c r="M821" t="n">
        <v>0.5</v>
      </c>
      <c r="N821" t="n">
        <v>2600</v>
      </c>
      <c r="O821" t="n">
        <v>2660</v>
      </c>
      <c r="P821" t="n">
        <v>632</v>
      </c>
      <c r="Q821" t="n">
        <v>4.17</v>
      </c>
      <c r="R821" t="n">
        <v>3</v>
      </c>
      <c r="S821" t="n">
        <v>124244</v>
      </c>
      <c r="T821" t="n">
        <v>2649</v>
      </c>
      <c r="U821" t="n">
        <v>2650</v>
      </c>
      <c r="V821" t="n">
        <v>10471</v>
      </c>
      <c r="W821" t="n">
        <v>3</v>
      </c>
    </row>
    <row r="822">
      <c r="A822" t="inlineStr">
        <is>
          <t>وپارس</t>
        </is>
      </c>
      <c r="B822" t="inlineStr">
        <is>
          <t>بانك‌پارسيان‌</t>
        </is>
      </c>
      <c r="C822" t="n">
        <v>1557</v>
      </c>
      <c r="D822" t="n">
        <v>730160150</v>
      </c>
      <c r="E822" s="1" t="n">
        <v>1358828039150</v>
      </c>
      <c r="F822" t="n">
        <v>1807</v>
      </c>
      <c r="G822" t="n">
        <v>1861</v>
      </c>
      <c r="H822" t="n">
        <v>1861</v>
      </c>
      <c r="I822" t="n">
        <v>54</v>
      </c>
      <c r="J822" t="n">
        <v>2.99</v>
      </c>
      <c r="K822" t="n">
        <v>1861</v>
      </c>
      <c r="L822" t="n">
        <v>54</v>
      </c>
      <c r="M822" t="n">
        <v>2.99</v>
      </c>
      <c r="N822" t="n">
        <v>1861</v>
      </c>
      <c r="O822" t="n">
        <v>1861</v>
      </c>
      <c r="P822" t="n">
        <v>668</v>
      </c>
      <c r="Q822" t="n">
        <v>2.79</v>
      </c>
      <c r="R822" t="n">
        <v>1941</v>
      </c>
      <c r="S822" t="n">
        <v>1505855529</v>
      </c>
      <c r="T822" t="n">
        <v>1861</v>
      </c>
      <c r="U822" t="n">
        <v>0</v>
      </c>
      <c r="V822" t="n">
        <v>0</v>
      </c>
      <c r="W822" t="n">
        <v>0</v>
      </c>
    </row>
    <row r="823">
      <c r="A823" t="inlineStr">
        <is>
          <t>وپاسار3</t>
        </is>
      </c>
      <c r="B823" t="inlineStr">
        <is>
          <t>بانك  پاسارگاد</t>
        </is>
      </c>
      <c r="C823" t="n">
        <v>4</v>
      </c>
      <c r="D823" t="n">
        <v>12500</v>
      </c>
      <c r="E823" s="1" t="n">
        <v>131875000</v>
      </c>
      <c r="F823" t="n">
        <v>10860</v>
      </c>
      <c r="G823" t="n">
        <v>10550</v>
      </c>
      <c r="H823" t="n">
        <v>10550</v>
      </c>
      <c r="I823" t="n">
        <v>-310</v>
      </c>
      <c r="J823" t="n">
        <v>-2.85</v>
      </c>
      <c r="K823" t="n">
        <v>10550</v>
      </c>
      <c r="L823" t="n">
        <v>-310</v>
      </c>
      <c r="M823" t="n">
        <v>-2.85</v>
      </c>
      <c r="N823" t="n">
        <v>10550</v>
      </c>
      <c r="O823" t="n">
        <v>10550</v>
      </c>
      <c r="P823" t="n">
        <v>813</v>
      </c>
      <c r="Q823" t="n">
        <v>12.98</v>
      </c>
      <c r="R823" t="n">
        <v>0</v>
      </c>
      <c r="S823" t="n">
        <v>0</v>
      </c>
      <c r="T823" t="n">
        <v>0</v>
      </c>
      <c r="U823" t="n">
        <v>10550</v>
      </c>
      <c r="V823" t="n">
        <v>2972959</v>
      </c>
      <c r="W823" t="n">
        <v>38</v>
      </c>
    </row>
    <row r="824">
      <c r="A824" t="inlineStr">
        <is>
          <t>ديران</t>
        </is>
      </c>
      <c r="B824" t="inlineStr">
        <is>
          <t>ايران‌دارو</t>
        </is>
      </c>
      <c r="C824" t="n">
        <v>86</v>
      </c>
      <c r="D824" t="n">
        <v>868951</v>
      </c>
      <c r="E824" s="1" t="n">
        <v>13842389430</v>
      </c>
      <c r="F824" t="n">
        <v>15470</v>
      </c>
      <c r="G824" t="n">
        <v>15930</v>
      </c>
      <c r="H824" t="n">
        <v>15930</v>
      </c>
      <c r="I824" t="n">
        <v>460</v>
      </c>
      <c r="J824" t="n">
        <v>2.97</v>
      </c>
      <c r="K824" t="n">
        <v>15930</v>
      </c>
      <c r="L824" t="n">
        <v>460</v>
      </c>
      <c r="M824" t="n">
        <v>2.97</v>
      </c>
      <c r="N824" t="n">
        <v>15930</v>
      </c>
      <c r="O824" t="n">
        <v>15930</v>
      </c>
      <c r="P824" t="n">
        <v>1532</v>
      </c>
      <c r="Q824" t="n">
        <v>10.4</v>
      </c>
      <c r="R824" t="n">
        <v>249</v>
      </c>
      <c r="S824" t="n">
        <v>13173187</v>
      </c>
      <c r="T824" t="n">
        <v>15930</v>
      </c>
      <c r="U824" t="n">
        <v>0</v>
      </c>
      <c r="V824" t="n">
        <v>0</v>
      </c>
      <c r="W824" t="n">
        <v>0</v>
      </c>
    </row>
    <row r="825">
      <c r="A825" t="inlineStr">
        <is>
          <t>صگل071</t>
        </is>
      </c>
      <c r="B825" t="inlineStr">
        <is>
          <t>صكوك مرابحه كگل071-3ماهه23%</t>
        </is>
      </c>
      <c r="C825" t="n">
        <v>0</v>
      </c>
      <c r="D825" t="n">
        <v>0</v>
      </c>
      <c r="E825" s="1" t="n">
        <v>0</v>
      </c>
      <c r="F825" t="n">
        <v>1000000</v>
      </c>
      <c r="G825" t="n">
        <v>0</v>
      </c>
      <c r="H825" t="n">
        <v>1000000</v>
      </c>
      <c r="I825" t="n">
        <v>0</v>
      </c>
      <c r="J825" t="n">
        <v>0</v>
      </c>
      <c r="K825" t="n">
        <v>1000000</v>
      </c>
      <c r="L825" t="n">
        <v>0</v>
      </c>
      <c r="M825" t="n">
        <v>0</v>
      </c>
      <c r="N825" t="n">
        <v>0</v>
      </c>
      <c r="O825" t="n">
        <v>0</v>
      </c>
      <c r="R825" t="n">
        <v>1</v>
      </c>
      <c r="S825" t="n">
        <v>4500</v>
      </c>
      <c r="T825" t="n">
        <v>990000</v>
      </c>
      <c r="U825" t="n">
        <v>1010000</v>
      </c>
      <c r="V825" t="n">
        <v>4500</v>
      </c>
      <c r="W825" t="n">
        <v>1</v>
      </c>
    </row>
    <row r="826">
      <c r="A826" t="inlineStr">
        <is>
          <t>خنصير</t>
        </is>
      </c>
      <c r="B826" t="inlineStr">
        <is>
          <t>مهندسي‌نصيرماشين‌</t>
        </is>
      </c>
      <c r="C826" t="n">
        <v>572</v>
      </c>
      <c r="D826" t="n">
        <v>20810310</v>
      </c>
      <c r="E826" s="1" t="n">
        <v>89667833570</v>
      </c>
      <c r="F826" t="n">
        <v>4230</v>
      </c>
      <c r="G826" t="n">
        <v>4290</v>
      </c>
      <c r="H826" t="n">
        <v>4350</v>
      </c>
      <c r="I826" t="n">
        <v>120</v>
      </c>
      <c r="J826" t="n">
        <v>2.84</v>
      </c>
      <c r="K826" t="n">
        <v>4310</v>
      </c>
      <c r="L826" t="n">
        <v>80</v>
      </c>
      <c r="M826" t="n">
        <v>1.89</v>
      </c>
      <c r="N826" t="n">
        <v>4220</v>
      </c>
      <c r="O826" t="n">
        <v>4350</v>
      </c>
      <c r="P826" t="n">
        <v>485</v>
      </c>
      <c r="Q826" t="n">
        <v>8.890000000000001</v>
      </c>
      <c r="R826" t="n">
        <v>3</v>
      </c>
      <c r="S826" t="n">
        <v>194129</v>
      </c>
      <c r="T826" t="n">
        <v>4350</v>
      </c>
      <c r="U826" t="n">
        <v>4440</v>
      </c>
      <c r="V826" t="n">
        <v>1400</v>
      </c>
      <c r="W826" t="n">
        <v>1</v>
      </c>
    </row>
    <row r="827">
      <c r="A827" t="inlineStr">
        <is>
          <t>اروند3</t>
        </is>
      </c>
      <c r="B827" t="inlineStr">
        <is>
          <t>پتروشيمي اروند</t>
        </is>
      </c>
      <c r="C827" t="n">
        <v>15</v>
      </c>
      <c r="D827" t="n">
        <v>92789</v>
      </c>
      <c r="E827" s="1" t="n">
        <v>4763787260</v>
      </c>
      <c r="F827" t="n">
        <v>49950</v>
      </c>
      <c r="G827" t="n">
        <v>51340</v>
      </c>
      <c r="H827" t="n">
        <v>51340</v>
      </c>
      <c r="I827" t="n">
        <v>1390</v>
      </c>
      <c r="J827" t="n">
        <v>2.78</v>
      </c>
      <c r="K827" t="n">
        <v>51340</v>
      </c>
      <c r="L827" t="n">
        <v>1390</v>
      </c>
      <c r="M827" t="n">
        <v>2.78</v>
      </c>
      <c r="N827" t="n">
        <v>51340</v>
      </c>
      <c r="O827" t="n">
        <v>51340</v>
      </c>
      <c r="P827" t="n">
        <v>3275</v>
      </c>
      <c r="Q827" t="n">
        <v>15.68</v>
      </c>
      <c r="R827" t="n">
        <v>34</v>
      </c>
      <c r="S827" t="n">
        <v>323754</v>
      </c>
      <c r="T827" t="n">
        <v>51340</v>
      </c>
      <c r="U827" t="n">
        <v>0</v>
      </c>
      <c r="V827" t="n">
        <v>0</v>
      </c>
      <c r="W827" t="n">
        <v>0</v>
      </c>
    </row>
    <row r="828">
      <c r="A828" t="inlineStr">
        <is>
          <t>واعتبار3</t>
        </is>
      </c>
      <c r="B828" t="inlineStr">
        <is>
          <t>سرمايه گذاري اعتبار ايران</t>
        </is>
      </c>
      <c r="C828" t="n">
        <v>1</v>
      </c>
      <c r="D828" t="n">
        <v>11000</v>
      </c>
      <c r="E828" s="1" t="n">
        <v>36520000</v>
      </c>
      <c r="F828" t="n">
        <v>3240</v>
      </c>
      <c r="G828" t="n">
        <v>3320</v>
      </c>
      <c r="H828" t="n">
        <v>3320</v>
      </c>
      <c r="I828" t="n">
        <v>80</v>
      </c>
      <c r="J828" t="n">
        <v>2.47</v>
      </c>
      <c r="K828" t="n">
        <v>3320</v>
      </c>
      <c r="L828" t="n">
        <v>80</v>
      </c>
      <c r="M828" t="n">
        <v>2.47</v>
      </c>
      <c r="N828" t="n">
        <v>3320</v>
      </c>
      <c r="O828" t="n">
        <v>3320</v>
      </c>
      <c r="P828" t="n">
        <v>827</v>
      </c>
      <c r="Q828" t="n">
        <v>4.01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پتوسعه3</t>
        </is>
      </c>
      <c r="B829" t="inlineStr">
        <is>
          <t>س. و توسعه صنايع لاستيك</t>
        </is>
      </c>
      <c r="C829" t="n">
        <v>5</v>
      </c>
      <c r="D829" t="n">
        <v>1630</v>
      </c>
      <c r="E829" s="1" t="n">
        <v>15517600</v>
      </c>
      <c r="F829" t="n">
        <v>9680</v>
      </c>
      <c r="G829" t="n">
        <v>9520</v>
      </c>
      <c r="H829" t="n">
        <v>9520</v>
      </c>
      <c r="I829" t="n">
        <v>-160</v>
      </c>
      <c r="J829" t="n">
        <v>-1.65</v>
      </c>
      <c r="K829" t="n">
        <v>9520</v>
      </c>
      <c r="L829" t="n">
        <v>-160</v>
      </c>
      <c r="M829" t="n">
        <v>-1.65</v>
      </c>
      <c r="N829" t="n">
        <v>9520</v>
      </c>
      <c r="O829" t="n">
        <v>9520</v>
      </c>
      <c r="P829" t="n">
        <v>1012</v>
      </c>
      <c r="Q829" t="n">
        <v>9.41</v>
      </c>
      <c r="R829" t="n">
        <v>2</v>
      </c>
      <c r="S829" t="n">
        <v>11489</v>
      </c>
      <c r="T829" t="n">
        <v>9520</v>
      </c>
      <c r="U829" t="n">
        <v>0</v>
      </c>
      <c r="V829" t="n">
        <v>0</v>
      </c>
      <c r="W829" t="n">
        <v>0</v>
      </c>
    </row>
    <row r="830">
      <c r="A830" t="inlineStr">
        <is>
          <t>مشهد7120</t>
        </is>
      </c>
      <c r="B830" t="inlineStr">
        <is>
          <t>مشاركت ش مشهد7120-3ماهه23%</t>
        </is>
      </c>
      <c r="C830" t="n">
        <v>0</v>
      </c>
      <c r="D830" t="n">
        <v>0</v>
      </c>
      <c r="E830" s="1" t="n">
        <v>0</v>
      </c>
      <c r="F830" t="n">
        <v>1000000</v>
      </c>
      <c r="G830" t="n">
        <v>0</v>
      </c>
      <c r="H830" t="n">
        <v>1000000</v>
      </c>
      <c r="I830" t="n">
        <v>0</v>
      </c>
      <c r="J830" t="n">
        <v>0</v>
      </c>
      <c r="K830" t="n">
        <v>1000000</v>
      </c>
      <c r="L830" t="n">
        <v>0</v>
      </c>
      <c r="M830" t="n">
        <v>0</v>
      </c>
      <c r="N830" t="n">
        <v>0</v>
      </c>
      <c r="O830" t="n">
        <v>0</v>
      </c>
      <c r="R830" t="n">
        <v>1</v>
      </c>
      <c r="S830" t="n">
        <v>9000</v>
      </c>
      <c r="T830" t="n">
        <v>990000</v>
      </c>
      <c r="U830" t="n">
        <v>0</v>
      </c>
      <c r="V830" t="n">
        <v>0</v>
      </c>
      <c r="W830" t="n">
        <v>0</v>
      </c>
    </row>
    <row r="831">
      <c r="A831" t="inlineStr">
        <is>
          <t>تسه1404</t>
        </is>
      </c>
      <c r="B831" t="inlineStr">
        <is>
          <t>امتياز تسهيلات مسكن سال1404</t>
        </is>
      </c>
      <c r="C831" t="n">
        <v>1508</v>
      </c>
      <c r="D831" t="n">
        <v>166053</v>
      </c>
      <c r="E831" s="1" t="n">
        <v>151550471127</v>
      </c>
      <c r="F831" t="n">
        <v>892610</v>
      </c>
      <c r="G831" t="n">
        <v>919388</v>
      </c>
      <c r="H831" t="n">
        <v>919333</v>
      </c>
      <c r="I831" t="n">
        <v>26723</v>
      </c>
      <c r="J831" t="n">
        <v>2.99</v>
      </c>
      <c r="K831" t="n">
        <v>912663</v>
      </c>
      <c r="L831" t="n">
        <v>20053</v>
      </c>
      <c r="M831" t="n">
        <v>2.25</v>
      </c>
      <c r="N831" t="n">
        <v>880000</v>
      </c>
      <c r="O831" t="n">
        <v>919388</v>
      </c>
      <c r="R831" t="n">
        <v>1</v>
      </c>
      <c r="S831" t="n">
        <v>200</v>
      </c>
      <c r="T831" t="n">
        <v>891000</v>
      </c>
      <c r="U831" t="n">
        <v>919307</v>
      </c>
      <c r="V831" t="n">
        <v>10</v>
      </c>
      <c r="W831" t="n">
        <v>1</v>
      </c>
    </row>
    <row r="832">
      <c r="A832" t="inlineStr">
        <is>
          <t>كگل2</t>
        </is>
      </c>
      <c r="B832" t="inlineStr">
        <is>
          <t>معدني و صنعتي گل گهر</t>
        </is>
      </c>
      <c r="C832" t="n">
        <v>3</v>
      </c>
      <c r="D832" t="n">
        <v>234288321</v>
      </c>
      <c r="E832" s="1" t="n">
        <v>670186039665</v>
      </c>
      <c r="F832" t="n">
        <v>2818</v>
      </c>
      <c r="G832" t="n">
        <v>2850</v>
      </c>
      <c r="H832" t="n">
        <v>2865</v>
      </c>
      <c r="I832" t="n">
        <v>47</v>
      </c>
      <c r="J832" t="n">
        <v>1.67</v>
      </c>
      <c r="K832" t="n">
        <v>2861</v>
      </c>
      <c r="L832" t="n">
        <v>43</v>
      </c>
      <c r="M832" t="n">
        <v>1.53</v>
      </c>
      <c r="N832" t="n">
        <v>2850</v>
      </c>
      <c r="O832" t="n">
        <v>2865</v>
      </c>
      <c r="P832" t="n">
        <v>241</v>
      </c>
      <c r="Q832" t="n">
        <v>11.87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مكرما512</t>
        </is>
      </c>
      <c r="B833" t="inlineStr">
        <is>
          <t>مشاركت ش كرمانشاه512-3ماهه18%</t>
        </is>
      </c>
      <c r="C833" t="n">
        <v>0</v>
      </c>
      <c r="D833" t="n">
        <v>0</v>
      </c>
      <c r="E833" s="1" t="n">
        <v>0</v>
      </c>
      <c r="F833" t="n">
        <v>1000000</v>
      </c>
      <c r="G833" t="n">
        <v>0</v>
      </c>
      <c r="H833" t="n">
        <v>1000000</v>
      </c>
      <c r="I833" t="n">
        <v>0</v>
      </c>
      <c r="J833" t="n">
        <v>0</v>
      </c>
      <c r="K833" t="n">
        <v>1000000</v>
      </c>
      <c r="L833" t="n">
        <v>0</v>
      </c>
      <c r="M833" t="n">
        <v>0</v>
      </c>
      <c r="N833" t="n">
        <v>0</v>
      </c>
      <c r="O833" t="n">
        <v>0</v>
      </c>
      <c r="R833" t="n">
        <v>1</v>
      </c>
      <c r="S833" t="n">
        <v>4000</v>
      </c>
      <c r="T833" t="n">
        <v>1000000</v>
      </c>
      <c r="U833" t="n">
        <v>0</v>
      </c>
      <c r="V833" t="n">
        <v>0</v>
      </c>
      <c r="W833" t="n">
        <v>0</v>
      </c>
    </row>
    <row r="834">
      <c r="A834" t="inlineStr">
        <is>
          <t>بنيرو3</t>
        </is>
      </c>
      <c r="B834" t="inlineStr">
        <is>
          <t>نيروترانس‌</t>
        </is>
      </c>
      <c r="C834" t="n">
        <v>7</v>
      </c>
      <c r="D834" t="n">
        <v>99685</v>
      </c>
      <c r="E834" s="1" t="n">
        <v>369831350</v>
      </c>
      <c r="F834" t="n">
        <v>3750</v>
      </c>
      <c r="G834" t="n">
        <v>3710</v>
      </c>
      <c r="H834" t="n">
        <v>3710</v>
      </c>
      <c r="I834" t="n">
        <v>-40</v>
      </c>
      <c r="J834" t="n">
        <v>-1.07</v>
      </c>
      <c r="K834" t="n">
        <v>3710</v>
      </c>
      <c r="L834" t="n">
        <v>-40</v>
      </c>
      <c r="M834" t="n">
        <v>-1.07</v>
      </c>
      <c r="N834" t="n">
        <v>3710</v>
      </c>
      <c r="O834" t="n">
        <v>3710</v>
      </c>
      <c r="P834" t="n">
        <v>830</v>
      </c>
      <c r="Q834" t="n">
        <v>4.47</v>
      </c>
      <c r="R834" t="n">
        <v>0</v>
      </c>
      <c r="S834" t="n">
        <v>0</v>
      </c>
      <c r="T834" t="n">
        <v>0</v>
      </c>
      <c r="U834" t="n">
        <v>3710</v>
      </c>
      <c r="V834" t="n">
        <v>200315</v>
      </c>
      <c r="W834" t="n">
        <v>1</v>
      </c>
    </row>
    <row r="835">
      <c r="A835" t="inlineStr">
        <is>
          <t>اهداف072</t>
        </is>
      </c>
      <c r="B835" t="inlineStr">
        <is>
          <t>اجاره اهداف فارس 14070531</t>
        </is>
      </c>
      <c r="C835" t="n">
        <v>0</v>
      </c>
      <c r="D835" t="n">
        <v>0</v>
      </c>
      <c r="E835" s="1" t="n">
        <v>0</v>
      </c>
      <c r="F835" t="n">
        <v>1000000</v>
      </c>
      <c r="G835" t="n">
        <v>0</v>
      </c>
      <c r="H835" t="n">
        <v>1000000</v>
      </c>
      <c r="I835" t="n">
        <v>0</v>
      </c>
      <c r="J835" t="n">
        <v>0</v>
      </c>
      <c r="K835" t="n">
        <v>1000000</v>
      </c>
      <c r="L835" t="n">
        <v>0</v>
      </c>
      <c r="M835" t="n">
        <v>0</v>
      </c>
      <c r="N835" t="n">
        <v>0</v>
      </c>
      <c r="O835" t="n">
        <v>0</v>
      </c>
      <c r="R835" t="n">
        <v>1</v>
      </c>
      <c r="S835" t="n">
        <v>40000</v>
      </c>
      <c r="T835" t="n">
        <v>995000</v>
      </c>
      <c r="U835" t="n">
        <v>1004950</v>
      </c>
      <c r="V835" t="n">
        <v>20000</v>
      </c>
      <c r="W835" t="n">
        <v>1</v>
      </c>
    </row>
    <row r="836">
      <c r="A836" t="inlineStr">
        <is>
          <t>قزوين</t>
        </is>
      </c>
      <c r="B836" t="inlineStr">
        <is>
          <t>كارخانجات‌ قند قزوين‌</t>
        </is>
      </c>
      <c r="C836" t="n">
        <v>243</v>
      </c>
      <c r="D836" t="n">
        <v>3002281</v>
      </c>
      <c r="E836" s="1" t="n">
        <v>32773190910</v>
      </c>
      <c r="F836" t="n">
        <v>10750</v>
      </c>
      <c r="G836" t="n">
        <v>10940</v>
      </c>
      <c r="H836" t="n">
        <v>11070</v>
      </c>
      <c r="I836" t="n">
        <v>320</v>
      </c>
      <c r="J836" t="n">
        <v>2.98</v>
      </c>
      <c r="K836" t="n">
        <v>10920</v>
      </c>
      <c r="L836" t="n">
        <v>170</v>
      </c>
      <c r="M836" t="n">
        <v>1.58</v>
      </c>
      <c r="N836" t="n">
        <v>10660</v>
      </c>
      <c r="O836" t="n">
        <v>11070</v>
      </c>
      <c r="P836" t="n">
        <v>1403</v>
      </c>
      <c r="Q836" t="n">
        <v>7.78</v>
      </c>
      <c r="R836" t="n">
        <v>25</v>
      </c>
      <c r="S836" t="n">
        <v>1684709</v>
      </c>
      <c r="T836" t="n">
        <v>11070</v>
      </c>
      <c r="U836" t="n">
        <v>11360</v>
      </c>
      <c r="V836" t="n">
        <v>1000</v>
      </c>
      <c r="W836" t="n">
        <v>2</v>
      </c>
    </row>
    <row r="837">
      <c r="A837" t="inlineStr">
        <is>
          <t>دشيمي3</t>
        </is>
      </c>
      <c r="B837" t="inlineStr">
        <is>
          <t>شيمي‌ داروئي‌ داروپخش‌</t>
        </is>
      </c>
      <c r="C837" t="n">
        <v>1</v>
      </c>
      <c r="D837" t="n">
        <v>3232</v>
      </c>
      <c r="E837" s="1" t="n">
        <v>153778560</v>
      </c>
      <c r="F837" t="n">
        <v>47800</v>
      </c>
      <c r="G837" t="n">
        <v>47580</v>
      </c>
      <c r="H837" t="n">
        <v>47580</v>
      </c>
      <c r="I837" t="n">
        <v>-220</v>
      </c>
      <c r="J837" t="n">
        <v>-0.46</v>
      </c>
      <c r="K837" t="n">
        <v>47580</v>
      </c>
      <c r="L837" t="n">
        <v>-220</v>
      </c>
      <c r="M837" t="n">
        <v>-0.46</v>
      </c>
      <c r="N837" t="n">
        <v>47580</v>
      </c>
      <c r="O837" t="n">
        <v>47580</v>
      </c>
      <c r="P837" t="n">
        <v>2096</v>
      </c>
      <c r="Q837" t="n">
        <v>22.7</v>
      </c>
      <c r="R837" t="n">
        <v>8</v>
      </c>
      <c r="S837" t="n">
        <v>160821</v>
      </c>
      <c r="T837" t="n">
        <v>47580</v>
      </c>
      <c r="U837" t="n">
        <v>0</v>
      </c>
      <c r="V837" t="n">
        <v>0</v>
      </c>
      <c r="W837" t="n">
        <v>0</v>
      </c>
    </row>
    <row r="838">
      <c r="A838" t="inlineStr">
        <is>
          <t>شتران</t>
        </is>
      </c>
      <c r="B838" t="inlineStr">
        <is>
          <t>پالايش نفت تهران</t>
        </is>
      </c>
      <c r="C838" t="n">
        <v>13575</v>
      </c>
      <c r="D838" t="n">
        <v>1071518172</v>
      </c>
      <c r="E838" s="1" t="n">
        <v>6143224876680</v>
      </c>
      <c r="F838" t="n">
        <v>5610</v>
      </c>
      <c r="G838" t="n">
        <v>5750</v>
      </c>
      <c r="H838" t="n">
        <v>5770</v>
      </c>
      <c r="I838" t="n">
        <v>160</v>
      </c>
      <c r="J838" t="n">
        <v>2.85</v>
      </c>
      <c r="K838" t="n">
        <v>5730</v>
      </c>
      <c r="L838" t="n">
        <v>120</v>
      </c>
      <c r="M838" t="n">
        <v>2.14</v>
      </c>
      <c r="N838" t="n">
        <v>5600</v>
      </c>
      <c r="O838" t="n">
        <v>5770</v>
      </c>
      <c r="P838" t="n">
        <v>1249</v>
      </c>
      <c r="Q838" t="n">
        <v>4.59</v>
      </c>
      <c r="R838" t="n">
        <v>125</v>
      </c>
      <c r="S838" t="n">
        <v>27005408</v>
      </c>
      <c r="T838" t="n">
        <v>5770</v>
      </c>
      <c r="U838" t="n">
        <v>0</v>
      </c>
      <c r="V838" t="n">
        <v>0</v>
      </c>
      <c r="W838" t="n">
        <v>0</v>
      </c>
    </row>
    <row r="839">
      <c r="A839" t="inlineStr">
        <is>
          <t>تصميم</t>
        </is>
      </c>
      <c r="B839" t="inlineStr">
        <is>
          <t>صندوق س با درآمد ثابت تصميم</t>
        </is>
      </c>
      <c r="C839" t="n">
        <v>169</v>
      </c>
      <c r="D839" t="n">
        <v>13156691</v>
      </c>
      <c r="E839" s="1" t="n">
        <v>788405667066</v>
      </c>
      <c r="F839" t="n">
        <v>59864</v>
      </c>
      <c r="G839" t="n">
        <v>59924</v>
      </c>
      <c r="H839" t="n">
        <v>59925</v>
      </c>
      <c r="I839" t="n">
        <v>61</v>
      </c>
      <c r="J839" t="n">
        <v>0.1</v>
      </c>
      <c r="K839" t="n">
        <v>59924</v>
      </c>
      <c r="L839" t="n">
        <v>60</v>
      </c>
      <c r="M839" t="n">
        <v>0.1</v>
      </c>
      <c r="N839" t="n">
        <v>59924</v>
      </c>
      <c r="O839" t="n">
        <v>59925</v>
      </c>
      <c r="R839" t="n">
        <v>12</v>
      </c>
      <c r="S839" t="n">
        <v>9964568</v>
      </c>
      <c r="T839" t="n">
        <v>59924</v>
      </c>
      <c r="U839" t="n">
        <v>59925</v>
      </c>
      <c r="V839" t="n">
        <v>2029261</v>
      </c>
      <c r="W839" t="n">
        <v>3</v>
      </c>
    </row>
    <row r="840">
      <c r="A840" t="inlineStr">
        <is>
          <t>رنيك3</t>
        </is>
      </c>
      <c r="B840" t="inlineStr">
        <is>
          <t>جنرال مكانيك</t>
        </is>
      </c>
      <c r="C840" t="n">
        <v>1</v>
      </c>
      <c r="D840" t="n">
        <v>900</v>
      </c>
      <c r="E840" s="1" t="n">
        <v>10845000</v>
      </c>
      <c r="F840" t="n">
        <v>11960</v>
      </c>
      <c r="G840" t="n">
        <v>12050</v>
      </c>
      <c r="H840" t="n">
        <v>12050</v>
      </c>
      <c r="I840" t="n">
        <v>90</v>
      </c>
      <c r="J840" t="n">
        <v>0.75</v>
      </c>
      <c r="K840" t="n">
        <v>12050</v>
      </c>
      <c r="L840" t="n">
        <v>90</v>
      </c>
      <c r="M840" t="n">
        <v>0.75</v>
      </c>
      <c r="N840" t="n">
        <v>12050</v>
      </c>
      <c r="O840" t="n">
        <v>12050</v>
      </c>
      <c r="P840" t="n">
        <v>1608</v>
      </c>
      <c r="Q840" t="n">
        <v>7.49</v>
      </c>
      <c r="R840" t="n">
        <v>0</v>
      </c>
      <c r="S840" t="n">
        <v>0</v>
      </c>
      <c r="T840" t="n">
        <v>0</v>
      </c>
      <c r="U840" t="n">
        <v>12050</v>
      </c>
      <c r="V840" t="n">
        <v>1101100</v>
      </c>
      <c r="W840" t="n">
        <v>12</v>
      </c>
    </row>
    <row r="841">
      <c r="A841" t="inlineStr">
        <is>
          <t>گكوثر</t>
        </is>
      </c>
      <c r="B841" t="inlineStr">
        <is>
          <t>هتل پارسيان كوثر اصفهان</t>
        </is>
      </c>
      <c r="C841" t="n">
        <v>152</v>
      </c>
      <c r="D841" t="n">
        <v>11794443</v>
      </c>
      <c r="E841" s="1" t="n">
        <v>49064832880</v>
      </c>
      <c r="F841" t="n">
        <v>4040</v>
      </c>
      <c r="G841" t="n">
        <v>4160</v>
      </c>
      <c r="H841" t="n">
        <v>4160</v>
      </c>
      <c r="I841" t="n">
        <v>120</v>
      </c>
      <c r="J841" t="n">
        <v>2.97</v>
      </c>
      <c r="K841" t="n">
        <v>4160</v>
      </c>
      <c r="L841" t="n">
        <v>120</v>
      </c>
      <c r="M841" t="n">
        <v>2.97</v>
      </c>
      <c r="N841" t="n">
        <v>4150</v>
      </c>
      <c r="O841" t="n">
        <v>4160</v>
      </c>
      <c r="P841" t="n">
        <v>257</v>
      </c>
      <c r="Q841" t="n">
        <v>16.19</v>
      </c>
      <c r="R841" t="n">
        <v>12</v>
      </c>
      <c r="S841" t="n">
        <v>1769823</v>
      </c>
      <c r="T841" t="n">
        <v>4160</v>
      </c>
      <c r="U841" t="n">
        <v>0</v>
      </c>
      <c r="V841" t="n">
        <v>0</v>
      </c>
      <c r="W841" t="n">
        <v>0</v>
      </c>
    </row>
    <row r="842">
      <c r="A842" t="inlineStr">
        <is>
          <t>پرديس</t>
        </is>
      </c>
      <c r="B842" t="inlineStr">
        <is>
          <t>سرمايه گذاري پرديس</t>
        </is>
      </c>
      <c r="C842" t="n">
        <v>558</v>
      </c>
      <c r="D842" t="n">
        <v>28379256</v>
      </c>
      <c r="E842" s="1" t="n">
        <v>56964771863</v>
      </c>
      <c r="F842" t="n">
        <v>2034</v>
      </c>
      <c r="G842" t="n">
        <v>2034</v>
      </c>
      <c r="H842" t="n">
        <v>2010</v>
      </c>
      <c r="I842" t="n">
        <v>-24</v>
      </c>
      <c r="J842" t="n">
        <v>-1.18</v>
      </c>
      <c r="K842" t="n">
        <v>2007</v>
      </c>
      <c r="L842" t="n">
        <v>-27</v>
      </c>
      <c r="M842" t="n">
        <v>-1.33</v>
      </c>
      <c r="N842" t="n">
        <v>1973</v>
      </c>
      <c r="O842" t="n">
        <v>2084</v>
      </c>
      <c r="P842" t="n">
        <v>404</v>
      </c>
      <c r="Q842" t="n">
        <v>4.97</v>
      </c>
      <c r="R842" t="n">
        <v>1</v>
      </c>
      <c r="S842" t="n">
        <v>1000000</v>
      </c>
      <c r="T842" t="n">
        <v>2007</v>
      </c>
      <c r="U842" t="n">
        <v>2029</v>
      </c>
      <c r="V842" t="n">
        <v>100000</v>
      </c>
      <c r="W842" t="n">
        <v>1</v>
      </c>
    </row>
    <row r="843">
      <c r="A843" t="inlineStr">
        <is>
          <t>مهيا062</t>
        </is>
      </c>
      <c r="B843" t="inlineStr">
        <is>
          <t>مرابحه مهياپروتئين-ويستا061003</t>
        </is>
      </c>
      <c r="C843" t="n">
        <v>0</v>
      </c>
      <c r="D843" t="n">
        <v>0</v>
      </c>
      <c r="E843" s="1" t="n">
        <v>0</v>
      </c>
      <c r="F843" t="n">
        <v>1000000</v>
      </c>
      <c r="G843" t="n">
        <v>0</v>
      </c>
      <c r="H843" t="n">
        <v>1000000</v>
      </c>
      <c r="I843" t="n">
        <v>0</v>
      </c>
      <c r="J843" t="n">
        <v>0</v>
      </c>
      <c r="K843" t="n">
        <v>1000000</v>
      </c>
      <c r="L843" t="n">
        <v>0</v>
      </c>
      <c r="M843" t="n">
        <v>0</v>
      </c>
      <c r="N843" t="n">
        <v>0</v>
      </c>
      <c r="O843" t="n">
        <v>0</v>
      </c>
      <c r="R843" t="n">
        <v>1</v>
      </c>
      <c r="S843" t="n">
        <v>10000</v>
      </c>
      <c r="T843" t="n">
        <v>980000</v>
      </c>
      <c r="U843" t="n">
        <v>0</v>
      </c>
      <c r="V843" t="n">
        <v>0</v>
      </c>
      <c r="W843" t="n">
        <v>0</v>
      </c>
    </row>
    <row r="844">
      <c r="A844" t="inlineStr">
        <is>
          <t>پرديس صنعت082</t>
        </is>
      </c>
      <c r="B844" t="inlineStr">
        <is>
          <t>مراحبه پرديس صنعت كوروش080817</t>
        </is>
      </c>
      <c r="C844" t="n">
        <v>0</v>
      </c>
      <c r="D844" t="n">
        <v>0</v>
      </c>
      <c r="E844" s="1" t="n">
        <v>0</v>
      </c>
      <c r="F844" t="n">
        <v>1000000</v>
      </c>
      <c r="G844" t="n">
        <v>0</v>
      </c>
      <c r="H844" t="n">
        <v>1000000</v>
      </c>
      <c r="I844" t="n">
        <v>0</v>
      </c>
      <c r="J844" t="n">
        <v>0</v>
      </c>
      <c r="K844" t="n">
        <v>1000000</v>
      </c>
      <c r="L844" t="n">
        <v>0</v>
      </c>
      <c r="M844" t="n">
        <v>0</v>
      </c>
      <c r="N844" t="n">
        <v>0</v>
      </c>
      <c r="O844" t="n">
        <v>0</v>
      </c>
      <c r="R844" t="n">
        <v>1</v>
      </c>
      <c r="S844" t="n">
        <v>5000</v>
      </c>
      <c r="T844" t="n">
        <v>1000000</v>
      </c>
      <c r="U844" t="n">
        <v>1010000</v>
      </c>
      <c r="V844" t="n">
        <v>5000</v>
      </c>
      <c r="W844" t="n">
        <v>1</v>
      </c>
    </row>
    <row r="845">
      <c r="A845" t="inlineStr">
        <is>
          <t>عكرمان3</t>
        </is>
      </c>
      <c r="B845" t="inlineStr">
        <is>
          <t>سلف موازي كرمان موتور</t>
        </is>
      </c>
      <c r="C845" t="n">
        <v>0</v>
      </c>
      <c r="D845" t="n">
        <v>0</v>
      </c>
      <c r="E845" s="1" t="n">
        <v>0</v>
      </c>
      <c r="F845" t="n">
        <v>2188471</v>
      </c>
      <c r="G845" t="n">
        <v>0</v>
      </c>
      <c r="H845" t="n">
        <v>2188471</v>
      </c>
      <c r="I845" t="n">
        <v>0</v>
      </c>
      <c r="J845" t="n">
        <v>0</v>
      </c>
      <c r="K845" t="n">
        <v>2188471</v>
      </c>
      <c r="L845" t="n">
        <v>0</v>
      </c>
      <c r="M845" t="n">
        <v>0</v>
      </c>
      <c r="N845" t="n">
        <v>0</v>
      </c>
      <c r="O845" t="n">
        <v>0</v>
      </c>
      <c r="R845" t="n">
        <v>1</v>
      </c>
      <c r="S845" t="n">
        <v>97200</v>
      </c>
      <c r="T845" t="n">
        <v>2265215</v>
      </c>
      <c r="U845" t="n">
        <v>0</v>
      </c>
      <c r="V845" t="n">
        <v>0</v>
      </c>
      <c r="W845" t="n">
        <v>0</v>
      </c>
    </row>
    <row r="846">
      <c r="A846" t="inlineStr">
        <is>
          <t>سپر</t>
        </is>
      </c>
      <c r="B846" t="inlineStr">
        <is>
          <t>صندوق س سپر سرمايه بيدار- ثابت</t>
        </is>
      </c>
      <c r="C846" t="n">
        <v>3829</v>
      </c>
      <c r="D846" t="n">
        <v>1006163179</v>
      </c>
      <c r="E846" s="1" t="n">
        <v>46553243361176</v>
      </c>
      <c r="F846" t="n">
        <v>46196</v>
      </c>
      <c r="G846" t="n">
        <v>46258</v>
      </c>
      <c r="H846" t="n">
        <v>46258</v>
      </c>
      <c r="I846" t="n">
        <v>62</v>
      </c>
      <c r="J846" t="n">
        <v>0.13</v>
      </c>
      <c r="K846" t="n">
        <v>46268</v>
      </c>
      <c r="L846" t="n">
        <v>72</v>
      </c>
      <c r="M846" t="n">
        <v>0.16</v>
      </c>
      <c r="N846" t="n">
        <v>46224</v>
      </c>
      <c r="O846" t="n">
        <v>46372</v>
      </c>
      <c r="R846" t="n">
        <v>2</v>
      </c>
      <c r="S846" t="n">
        <v>231567072</v>
      </c>
      <c r="T846" t="n">
        <v>46258</v>
      </c>
      <c r="U846" t="n">
        <v>46316</v>
      </c>
      <c r="V846" t="n">
        <v>75153</v>
      </c>
      <c r="W846" t="n">
        <v>1</v>
      </c>
    </row>
    <row r="847">
      <c r="A847" t="inlineStr">
        <is>
          <t>نان</t>
        </is>
      </c>
      <c r="B847" t="inlineStr">
        <is>
          <t>صنايع غذايي رضوي</t>
        </is>
      </c>
      <c r="C847" t="n">
        <v>2004</v>
      </c>
      <c r="D847" t="n">
        <v>35031146</v>
      </c>
      <c r="E847" s="1" t="n">
        <v>222400787690</v>
      </c>
      <c r="F847" t="n">
        <v>6190</v>
      </c>
      <c r="G847" t="n">
        <v>6340</v>
      </c>
      <c r="H847" t="n">
        <v>6370</v>
      </c>
      <c r="I847" t="n">
        <v>180</v>
      </c>
      <c r="J847" t="n">
        <v>2.91</v>
      </c>
      <c r="K847" t="n">
        <v>6350</v>
      </c>
      <c r="L847" t="n">
        <v>160</v>
      </c>
      <c r="M847" t="n">
        <v>2.58</v>
      </c>
      <c r="N847" t="n">
        <v>6200</v>
      </c>
      <c r="O847" t="n">
        <v>6370</v>
      </c>
      <c r="P847" t="n">
        <v>929</v>
      </c>
      <c r="Q847" t="n">
        <v>6.84</v>
      </c>
      <c r="R847" t="n">
        <v>20</v>
      </c>
      <c r="S847" t="n">
        <v>249530</v>
      </c>
      <c r="T847" t="n">
        <v>6370</v>
      </c>
      <c r="U847" t="n">
        <v>6530</v>
      </c>
      <c r="V847" t="n">
        <v>10000</v>
      </c>
      <c r="W847" t="n">
        <v>1</v>
      </c>
    </row>
    <row r="848">
      <c r="A848" t="inlineStr">
        <is>
          <t>كاما</t>
        </is>
      </c>
      <c r="B848" t="inlineStr">
        <is>
          <t>باما</t>
        </is>
      </c>
      <c r="C848" t="n">
        <v>8079</v>
      </c>
      <c r="D848" t="n">
        <v>385386537</v>
      </c>
      <c r="E848" s="1" t="n">
        <v>2115285967950</v>
      </c>
      <c r="F848" t="n">
        <v>5400</v>
      </c>
      <c r="G848" t="n">
        <v>5560</v>
      </c>
      <c r="H848" t="n">
        <v>5520</v>
      </c>
      <c r="I848" t="n">
        <v>120</v>
      </c>
      <c r="J848" t="n">
        <v>2.22</v>
      </c>
      <c r="K848" t="n">
        <v>5490</v>
      </c>
      <c r="L848" t="n">
        <v>90</v>
      </c>
      <c r="M848" t="n">
        <v>1.67</v>
      </c>
      <c r="N848" t="n">
        <v>5300</v>
      </c>
      <c r="O848" t="n">
        <v>5560</v>
      </c>
      <c r="P848" t="n">
        <v>786</v>
      </c>
      <c r="Q848" t="n">
        <v>6.98</v>
      </c>
      <c r="R848" t="n">
        <v>1</v>
      </c>
      <c r="S848" t="n">
        <v>5000</v>
      </c>
      <c r="T848" t="n">
        <v>5500</v>
      </c>
      <c r="U848" t="n">
        <v>5530</v>
      </c>
      <c r="V848" t="n">
        <v>127938</v>
      </c>
      <c r="W848" t="n">
        <v>9</v>
      </c>
    </row>
    <row r="849">
      <c r="A849" t="inlineStr">
        <is>
          <t>رامك08</t>
        </is>
      </c>
      <c r="B849" t="inlineStr">
        <is>
          <t>مرابحه ف.لبني رامك شيراز080629</t>
        </is>
      </c>
      <c r="C849" t="n">
        <v>0</v>
      </c>
      <c r="D849" t="n">
        <v>0</v>
      </c>
      <c r="E849" s="1" t="n">
        <v>0</v>
      </c>
      <c r="F849" t="n">
        <v>1000000</v>
      </c>
      <c r="G849" t="n">
        <v>0</v>
      </c>
      <c r="H849" t="n">
        <v>1000000</v>
      </c>
      <c r="I849" t="n">
        <v>0</v>
      </c>
      <c r="J849" t="n">
        <v>0</v>
      </c>
      <c r="K849" t="n">
        <v>1000000</v>
      </c>
      <c r="L849" t="n">
        <v>0</v>
      </c>
      <c r="M849" t="n">
        <v>0</v>
      </c>
      <c r="N849" t="n">
        <v>0</v>
      </c>
      <c r="O849" t="n">
        <v>0</v>
      </c>
      <c r="R849" t="n">
        <v>1</v>
      </c>
      <c r="S849" t="n">
        <v>5000</v>
      </c>
      <c r="T849" t="n">
        <v>1000000</v>
      </c>
      <c r="U849" t="n">
        <v>0</v>
      </c>
      <c r="V849" t="n">
        <v>0</v>
      </c>
      <c r="W849" t="n">
        <v>0</v>
      </c>
    </row>
    <row r="850">
      <c r="A850" t="inlineStr">
        <is>
          <t>نوآفرين06</t>
        </is>
      </c>
      <c r="B850" t="inlineStr">
        <is>
          <t>اجاره ريل پردازنوآفرين14061210</t>
        </is>
      </c>
      <c r="C850" t="n">
        <v>0</v>
      </c>
      <c r="D850" t="n">
        <v>0</v>
      </c>
      <c r="E850" s="1" t="n">
        <v>0</v>
      </c>
      <c r="F850" t="n">
        <v>1094410</v>
      </c>
      <c r="G850" t="n">
        <v>0</v>
      </c>
      <c r="H850" t="n">
        <v>1074400</v>
      </c>
      <c r="I850" t="n">
        <v>-20010</v>
      </c>
      <c r="J850" t="n">
        <v>-1.83</v>
      </c>
      <c r="K850" t="n">
        <v>1094410</v>
      </c>
      <c r="L850" t="n">
        <v>0</v>
      </c>
      <c r="M850" t="n">
        <v>0</v>
      </c>
      <c r="N850" t="n">
        <v>0</v>
      </c>
      <c r="O850" t="n">
        <v>0</v>
      </c>
      <c r="R850" t="n">
        <v>1</v>
      </c>
      <c r="S850" t="n">
        <v>10000</v>
      </c>
      <c r="T850" t="n">
        <v>1088930</v>
      </c>
      <c r="U850" t="n">
        <v>1099810</v>
      </c>
      <c r="V850" t="n">
        <v>5000</v>
      </c>
      <c r="W850" t="n">
        <v>1</v>
      </c>
    </row>
    <row r="851">
      <c r="A851" t="inlineStr">
        <is>
          <t>صپاك511</t>
        </is>
      </c>
      <c r="B851" t="inlineStr">
        <is>
          <t>صكوك مرابحه صپاك511-3ماهه18%</t>
        </is>
      </c>
      <c r="C851" t="n">
        <v>0</v>
      </c>
      <c r="D851" t="n">
        <v>0</v>
      </c>
      <c r="E851" s="1" t="n">
        <v>0</v>
      </c>
      <c r="F851" t="n">
        <v>1000000</v>
      </c>
      <c r="G851" t="n">
        <v>0</v>
      </c>
      <c r="H851" t="n">
        <v>1000000</v>
      </c>
      <c r="I851" t="n">
        <v>0</v>
      </c>
      <c r="J851" t="n">
        <v>0</v>
      </c>
      <c r="K851" t="n">
        <v>1000000</v>
      </c>
      <c r="L851" t="n">
        <v>0</v>
      </c>
      <c r="M851" t="n">
        <v>0</v>
      </c>
      <c r="N851" t="n">
        <v>0</v>
      </c>
      <c r="O851" t="n">
        <v>0</v>
      </c>
      <c r="R851" t="n">
        <v>1</v>
      </c>
      <c r="S851" t="n">
        <v>5000</v>
      </c>
      <c r="T851" t="n">
        <v>1000000</v>
      </c>
      <c r="U851" t="n">
        <v>1010000</v>
      </c>
      <c r="V851" t="n">
        <v>5000</v>
      </c>
      <c r="W851" t="n">
        <v>1</v>
      </c>
    </row>
    <row r="852">
      <c r="A852" t="inlineStr">
        <is>
          <t>شاروم</t>
        </is>
      </c>
      <c r="B852" t="inlineStr">
        <is>
          <t>پتروشيمي اروميه</t>
        </is>
      </c>
      <c r="C852" t="n">
        <v>1036</v>
      </c>
      <c r="D852" t="n">
        <v>7496378</v>
      </c>
      <c r="E852" s="1" t="n">
        <v>100376501420</v>
      </c>
      <c r="F852" t="n">
        <v>13000</v>
      </c>
      <c r="G852" t="n">
        <v>13390</v>
      </c>
      <c r="H852" t="n">
        <v>13390</v>
      </c>
      <c r="I852" t="n">
        <v>390</v>
      </c>
      <c r="J852" t="n">
        <v>3</v>
      </c>
      <c r="K852" t="n">
        <v>13390</v>
      </c>
      <c r="L852" t="n">
        <v>390</v>
      </c>
      <c r="M852" t="n">
        <v>3</v>
      </c>
      <c r="N852" t="n">
        <v>13390</v>
      </c>
      <c r="O852" t="n">
        <v>13390</v>
      </c>
      <c r="P852" t="n">
        <v>1318</v>
      </c>
      <c r="Q852" t="n">
        <v>10.16</v>
      </c>
      <c r="R852" t="n">
        <v>64</v>
      </c>
      <c r="S852" t="n">
        <v>1672838</v>
      </c>
      <c r="T852" t="n">
        <v>13390</v>
      </c>
      <c r="U852" t="n">
        <v>0</v>
      </c>
      <c r="V852" t="n">
        <v>0</v>
      </c>
      <c r="W852" t="n">
        <v>0</v>
      </c>
    </row>
    <row r="853">
      <c r="A853" t="inlineStr">
        <is>
          <t>وسبحان</t>
        </is>
      </c>
      <c r="B853" t="inlineStr">
        <is>
          <t>سرمايه گذاري سبحان</t>
        </is>
      </c>
      <c r="C853" t="n">
        <v>487</v>
      </c>
      <c r="D853" t="n">
        <v>15025066</v>
      </c>
      <c r="E853" s="1" t="n">
        <v>47025584890</v>
      </c>
      <c r="F853" t="n">
        <v>3140</v>
      </c>
      <c r="G853" t="n">
        <v>3130</v>
      </c>
      <c r="H853" t="n">
        <v>3150</v>
      </c>
      <c r="I853" t="n">
        <v>10</v>
      </c>
      <c r="J853" t="n">
        <v>0.32</v>
      </c>
      <c r="K853" t="n">
        <v>3130</v>
      </c>
      <c r="L853" t="n">
        <v>-10</v>
      </c>
      <c r="M853" t="n">
        <v>-0.32</v>
      </c>
      <c r="N853" t="n">
        <v>3090</v>
      </c>
      <c r="O853" t="n">
        <v>3220</v>
      </c>
      <c r="P853" t="n">
        <v>955</v>
      </c>
      <c r="Q853" t="n">
        <v>3.28</v>
      </c>
      <c r="R853" t="n">
        <v>4</v>
      </c>
      <c r="S853" t="n">
        <v>97901</v>
      </c>
      <c r="T853" t="n">
        <v>3120</v>
      </c>
      <c r="U853" t="n">
        <v>3150</v>
      </c>
      <c r="V853" t="n">
        <v>51171</v>
      </c>
      <c r="W853" t="n">
        <v>2</v>
      </c>
    </row>
    <row r="854">
      <c r="A854" t="inlineStr">
        <is>
          <t>نانوالوند08</t>
        </is>
      </c>
      <c r="B854" t="inlineStr">
        <is>
          <t>مرابحه نانو الوند080616</t>
        </is>
      </c>
      <c r="C854" t="n">
        <v>0</v>
      </c>
      <c r="D854" t="n">
        <v>0</v>
      </c>
      <c r="E854" s="1" t="n">
        <v>0</v>
      </c>
      <c r="F854" t="n">
        <v>945490</v>
      </c>
      <c r="G854" t="n">
        <v>0</v>
      </c>
      <c r="H854" t="n">
        <v>945490</v>
      </c>
      <c r="I854" t="n">
        <v>0</v>
      </c>
      <c r="J854" t="n">
        <v>0</v>
      </c>
      <c r="K854" t="n">
        <v>945490</v>
      </c>
      <c r="L854" t="n">
        <v>0</v>
      </c>
      <c r="M854" t="n">
        <v>0</v>
      </c>
      <c r="N854" t="n">
        <v>0</v>
      </c>
      <c r="O854" t="n">
        <v>0</v>
      </c>
      <c r="R854" t="n">
        <v>1</v>
      </c>
      <c r="S854" t="n">
        <v>5000</v>
      </c>
      <c r="T854" t="n">
        <v>891070</v>
      </c>
      <c r="U854" t="n">
        <v>900020</v>
      </c>
      <c r="V854" t="n">
        <v>5000</v>
      </c>
      <c r="W854" t="n">
        <v>1</v>
      </c>
    </row>
    <row r="855">
      <c r="A855" t="inlineStr">
        <is>
          <t>آكورد2</t>
        </is>
      </c>
      <c r="B855" t="inlineStr">
        <is>
          <t>صندوق س. آرمان آتي كوثر-د</t>
        </is>
      </c>
      <c r="C855" t="n">
        <v>7</v>
      </c>
      <c r="D855" t="n">
        <v>47000000</v>
      </c>
      <c r="E855" s="1" t="n">
        <v>47000000</v>
      </c>
      <c r="F855" t="n">
        <v>122692</v>
      </c>
      <c r="G855" t="n">
        <v>1</v>
      </c>
      <c r="H855" t="n">
        <v>1</v>
      </c>
      <c r="I855" t="n">
        <v>-122691</v>
      </c>
      <c r="J855" t="n">
        <v>-100</v>
      </c>
      <c r="K855" t="n">
        <v>1</v>
      </c>
      <c r="L855" t="n">
        <v>-122691</v>
      </c>
      <c r="M855" t="n">
        <v>-100</v>
      </c>
      <c r="N855" t="n">
        <v>1</v>
      </c>
      <c r="O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ساحل</t>
        </is>
      </c>
      <c r="B856" t="inlineStr">
        <is>
          <t>ص.ساحل سرمايه امن خليج فارس-د</t>
        </is>
      </c>
      <c r="C856" t="n">
        <v>741</v>
      </c>
      <c r="D856" t="n">
        <v>242562714</v>
      </c>
      <c r="E856" s="1" t="n">
        <v>7269375783183</v>
      </c>
      <c r="F856" t="n">
        <v>29918</v>
      </c>
      <c r="G856" t="n">
        <v>29969</v>
      </c>
      <c r="H856" t="n">
        <v>29970</v>
      </c>
      <c r="I856" t="n">
        <v>52</v>
      </c>
      <c r="J856" t="n">
        <v>0.17</v>
      </c>
      <c r="K856" t="n">
        <v>29969</v>
      </c>
      <c r="L856" t="n">
        <v>51</v>
      </c>
      <c r="M856" t="n">
        <v>0.17</v>
      </c>
      <c r="N856" t="n">
        <v>29969</v>
      </c>
      <c r="O856" t="n">
        <v>29970</v>
      </c>
      <c r="R856" t="n">
        <v>2</v>
      </c>
      <c r="S856" t="n">
        <v>99145202</v>
      </c>
      <c r="T856" t="n">
        <v>29969</v>
      </c>
      <c r="U856" t="n">
        <v>29970</v>
      </c>
      <c r="V856" t="n">
        <v>47618455</v>
      </c>
      <c r="W856" t="n">
        <v>1</v>
      </c>
    </row>
    <row r="857">
      <c r="A857" t="inlineStr">
        <is>
          <t>انرژي3</t>
        </is>
      </c>
      <c r="B857" t="inlineStr">
        <is>
          <t>بورس انرژي ايران</t>
        </is>
      </c>
      <c r="C857" t="n">
        <v>14</v>
      </c>
      <c r="D857" t="n">
        <v>19637</v>
      </c>
      <c r="E857" s="1" t="n">
        <v>467949710</v>
      </c>
      <c r="F857" t="n">
        <v>24180</v>
      </c>
      <c r="G857" t="n">
        <v>23830</v>
      </c>
      <c r="H857" t="n">
        <v>23830</v>
      </c>
      <c r="I857" t="n">
        <v>-350</v>
      </c>
      <c r="J857" t="n">
        <v>-1.45</v>
      </c>
      <c r="K857" t="n">
        <v>23830</v>
      </c>
      <c r="L857" t="n">
        <v>-350</v>
      </c>
      <c r="M857" t="n">
        <v>-1.45</v>
      </c>
      <c r="N857" t="n">
        <v>23830</v>
      </c>
      <c r="O857" t="n">
        <v>23830</v>
      </c>
      <c r="P857" t="n">
        <v>522</v>
      </c>
      <c r="Q857" t="n">
        <v>45.65</v>
      </c>
      <c r="R857" t="n">
        <v>0</v>
      </c>
      <c r="S857" t="n">
        <v>0</v>
      </c>
      <c r="T857" t="n">
        <v>0</v>
      </c>
      <c r="U857" t="n">
        <v>23830</v>
      </c>
      <c r="V857" t="n">
        <v>126143</v>
      </c>
      <c r="W857" t="n">
        <v>13</v>
      </c>
    </row>
    <row r="858">
      <c r="A858" t="inlineStr">
        <is>
          <t>سهامدار</t>
        </is>
      </c>
      <c r="B858" t="inlineStr">
        <is>
          <t>صندوق س. بازده سهام-س</t>
        </is>
      </c>
      <c r="C858" t="n">
        <v>169</v>
      </c>
      <c r="D858" t="n">
        <v>1411392</v>
      </c>
      <c r="E858" s="1" t="n">
        <v>38290072539</v>
      </c>
      <c r="F858" t="n">
        <v>26836</v>
      </c>
      <c r="G858" t="n">
        <v>27000</v>
      </c>
      <c r="H858" t="n">
        <v>27606</v>
      </c>
      <c r="I858" t="n">
        <v>770</v>
      </c>
      <c r="J858" t="n">
        <v>2.87</v>
      </c>
      <c r="K858" t="n">
        <v>27129</v>
      </c>
      <c r="L858" t="n">
        <v>293</v>
      </c>
      <c r="M858" t="n">
        <v>1.09</v>
      </c>
      <c r="N858" t="n">
        <v>26041</v>
      </c>
      <c r="O858" t="n">
        <v>27606</v>
      </c>
      <c r="R858" t="n">
        <v>1</v>
      </c>
      <c r="S858" t="n">
        <v>18930</v>
      </c>
      <c r="T858" t="n">
        <v>27580</v>
      </c>
      <c r="U858" t="n">
        <v>27606</v>
      </c>
      <c r="V858" t="n">
        <v>59218</v>
      </c>
      <c r="W858" t="n">
        <v>1</v>
      </c>
    </row>
    <row r="859">
      <c r="A859" t="inlineStr">
        <is>
          <t>مفاخر</t>
        </is>
      </c>
      <c r="B859" t="inlineStr">
        <is>
          <t>توسعه فناوري اطلاعات خوارزمي</t>
        </is>
      </c>
      <c r="C859" t="n">
        <v>587</v>
      </c>
      <c r="D859" t="n">
        <v>13216596</v>
      </c>
      <c r="E859" s="1" t="n">
        <v>141719592950</v>
      </c>
      <c r="F859" t="n">
        <v>10460</v>
      </c>
      <c r="G859" t="n">
        <v>10160</v>
      </c>
      <c r="H859" t="n">
        <v>10770</v>
      </c>
      <c r="I859" t="n">
        <v>310</v>
      </c>
      <c r="J859" t="n">
        <v>2.96</v>
      </c>
      <c r="K859" t="n">
        <v>10720</v>
      </c>
      <c r="L859" t="n">
        <v>260</v>
      </c>
      <c r="M859" t="n">
        <v>2.49</v>
      </c>
      <c r="N859" t="n">
        <v>10160</v>
      </c>
      <c r="O859" t="n">
        <v>10770</v>
      </c>
      <c r="P859" t="n">
        <v>574</v>
      </c>
      <c r="Q859" t="n">
        <v>18.68</v>
      </c>
      <c r="R859" t="n">
        <v>40</v>
      </c>
      <c r="S859" t="n">
        <v>1975812</v>
      </c>
      <c r="T859" t="n">
        <v>10770</v>
      </c>
      <c r="U859" t="n">
        <v>0</v>
      </c>
      <c r="V859" t="n">
        <v>0</v>
      </c>
      <c r="W859" t="n">
        <v>0</v>
      </c>
    </row>
    <row r="860">
      <c r="A860" t="inlineStr">
        <is>
          <t>سمان</t>
        </is>
      </c>
      <c r="B860" t="inlineStr">
        <is>
          <t>صندوق سرمايه گذاري قلك1-بخشي</t>
        </is>
      </c>
      <c r="C860" t="n">
        <v>385</v>
      </c>
      <c r="D860" t="n">
        <v>11399085</v>
      </c>
      <c r="E860" s="1" t="n">
        <v>468907047490</v>
      </c>
      <c r="F860" t="n">
        <v>39986</v>
      </c>
      <c r="G860" t="n">
        <v>40900</v>
      </c>
      <c r="H860" t="n">
        <v>41185</v>
      </c>
      <c r="I860" t="n">
        <v>1199</v>
      </c>
      <c r="J860" t="n">
        <v>3</v>
      </c>
      <c r="K860" t="n">
        <v>41135</v>
      </c>
      <c r="L860" t="n">
        <v>1149</v>
      </c>
      <c r="M860" t="n">
        <v>2.87</v>
      </c>
      <c r="N860" t="n">
        <v>40276</v>
      </c>
      <c r="O860" t="n">
        <v>41185</v>
      </c>
      <c r="R860" t="n">
        <v>1</v>
      </c>
      <c r="S860" t="n">
        <v>1200</v>
      </c>
      <c r="T860" t="n">
        <v>41185</v>
      </c>
      <c r="U860" t="n">
        <v>42115</v>
      </c>
      <c r="V860" t="n">
        <v>3500</v>
      </c>
      <c r="W860" t="n">
        <v>2</v>
      </c>
    </row>
    <row r="861">
      <c r="A861" t="inlineStr">
        <is>
          <t>مكرج512</t>
        </is>
      </c>
      <c r="B861" t="inlineStr">
        <is>
          <t>مشاركت ش كرج512-3ماهه18%</t>
        </is>
      </c>
      <c r="C861" t="n">
        <v>0</v>
      </c>
      <c r="D861" t="n">
        <v>0</v>
      </c>
      <c r="E861" s="1" t="n">
        <v>0</v>
      </c>
      <c r="F861" t="n">
        <v>861290</v>
      </c>
      <c r="G861" t="n">
        <v>0</v>
      </c>
      <c r="H861" t="n">
        <v>861290</v>
      </c>
      <c r="I861" t="n">
        <v>0</v>
      </c>
      <c r="J861" t="n">
        <v>0</v>
      </c>
      <c r="K861" t="n">
        <v>861290</v>
      </c>
      <c r="L861" t="n">
        <v>0</v>
      </c>
      <c r="M861" t="n">
        <v>0</v>
      </c>
      <c r="N861" t="n">
        <v>0</v>
      </c>
      <c r="O861" t="n">
        <v>0</v>
      </c>
      <c r="R861" t="n">
        <v>1</v>
      </c>
      <c r="S861" t="n">
        <v>7500</v>
      </c>
      <c r="T861" t="n">
        <v>835452</v>
      </c>
      <c r="U861" t="n">
        <v>0</v>
      </c>
      <c r="V861" t="n">
        <v>0</v>
      </c>
      <c r="W861" t="n">
        <v>0</v>
      </c>
    </row>
    <row r="862">
      <c r="A862" t="inlineStr">
        <is>
          <t>سجام3</t>
        </is>
      </c>
      <c r="B862" t="inlineStr">
        <is>
          <t>مجتمع سيمان غرب آسيا</t>
        </is>
      </c>
      <c r="C862" t="n">
        <v>2</v>
      </c>
      <c r="D862" t="n">
        <v>657</v>
      </c>
      <c r="E862" s="1" t="n">
        <v>5630490</v>
      </c>
      <c r="F862" t="n">
        <v>8330</v>
      </c>
      <c r="G862" t="n">
        <v>8570</v>
      </c>
      <c r="H862" t="n">
        <v>8570</v>
      </c>
      <c r="I862" t="n">
        <v>240</v>
      </c>
      <c r="J862" t="n">
        <v>2.88</v>
      </c>
      <c r="K862" t="n">
        <v>8570</v>
      </c>
      <c r="L862" t="n">
        <v>240</v>
      </c>
      <c r="M862" t="n">
        <v>2.88</v>
      </c>
      <c r="N862" t="n">
        <v>8570</v>
      </c>
      <c r="O862" t="n">
        <v>8570</v>
      </c>
      <c r="P862" t="n">
        <v>1760</v>
      </c>
      <c r="Q862" t="n">
        <v>4.87</v>
      </c>
      <c r="R862" t="n">
        <v>8</v>
      </c>
      <c r="S862" t="n">
        <v>136702</v>
      </c>
      <c r="T862" t="n">
        <v>8570</v>
      </c>
      <c r="U862" t="n">
        <v>0</v>
      </c>
      <c r="V862" t="n">
        <v>0</v>
      </c>
      <c r="W862" t="n">
        <v>0</v>
      </c>
    </row>
    <row r="863">
      <c r="A863" t="inlineStr">
        <is>
          <t>زاگرس</t>
        </is>
      </c>
      <c r="B863" t="inlineStr">
        <is>
          <t>پتروشيمي زاگرس</t>
        </is>
      </c>
      <c r="C863" t="n">
        <v>773</v>
      </c>
      <c r="D863" t="n">
        <v>1620770</v>
      </c>
      <c r="E863" s="1" t="n">
        <v>231666833500</v>
      </c>
      <c r="F863" t="n">
        <v>138900</v>
      </c>
      <c r="G863" t="n">
        <v>143000</v>
      </c>
      <c r="H863" t="n">
        <v>143000</v>
      </c>
      <c r="I863" t="n">
        <v>4100</v>
      </c>
      <c r="J863" t="n">
        <v>2.95</v>
      </c>
      <c r="K863" t="n">
        <v>142900</v>
      </c>
      <c r="L863" t="n">
        <v>4000</v>
      </c>
      <c r="M863" t="n">
        <v>2.88</v>
      </c>
      <c r="N863" t="n">
        <v>140100</v>
      </c>
      <c r="O863" t="n">
        <v>143000</v>
      </c>
      <c r="P863" t="n">
        <v>9222</v>
      </c>
      <c r="Q863" t="n">
        <v>15.5</v>
      </c>
      <c r="R863" t="n">
        <v>26</v>
      </c>
      <c r="S863" t="n">
        <v>34865</v>
      </c>
      <c r="T863" t="n">
        <v>143000</v>
      </c>
      <c r="U863" t="n">
        <v>143500</v>
      </c>
      <c r="V863" t="n">
        <v>40</v>
      </c>
      <c r="W863" t="n">
        <v>1</v>
      </c>
    </row>
    <row r="864">
      <c r="A864" t="inlineStr">
        <is>
          <t>وسپه</t>
        </is>
      </c>
      <c r="B864" t="inlineStr">
        <is>
          <t>سرمايه‌گذاري‌ سپه‌</t>
        </is>
      </c>
      <c r="C864" t="n">
        <v>1541</v>
      </c>
      <c r="D864" t="n">
        <v>44782369</v>
      </c>
      <c r="E864" s="1" t="n">
        <v>281760914340</v>
      </c>
      <c r="F864" t="n">
        <v>6190</v>
      </c>
      <c r="G864" t="n">
        <v>6310</v>
      </c>
      <c r="H864" t="n">
        <v>6310</v>
      </c>
      <c r="I864" t="n">
        <v>120</v>
      </c>
      <c r="J864" t="n">
        <v>1.94</v>
      </c>
      <c r="K864" t="n">
        <v>6290</v>
      </c>
      <c r="L864" t="n">
        <v>100</v>
      </c>
      <c r="M864" t="n">
        <v>1.62</v>
      </c>
      <c r="N864" t="n">
        <v>6200</v>
      </c>
      <c r="O864" t="n">
        <v>6370</v>
      </c>
      <c r="P864" t="n">
        <v>1251</v>
      </c>
      <c r="Q864" t="n">
        <v>5.03</v>
      </c>
      <c r="R864" t="n">
        <v>2</v>
      </c>
      <c r="S864" t="n">
        <v>113977</v>
      </c>
      <c r="T864" t="n">
        <v>6300</v>
      </c>
      <c r="U864" t="n">
        <v>6310</v>
      </c>
      <c r="V864" t="n">
        <v>1035937</v>
      </c>
      <c r="W864" t="n">
        <v>4</v>
      </c>
    </row>
    <row r="865">
      <c r="A865" t="inlineStr">
        <is>
          <t>اراد3014</t>
        </is>
      </c>
      <c r="B865" t="inlineStr">
        <is>
          <t>مرابحه عام دولت301-ش.خ080627</t>
        </is>
      </c>
      <c r="C865" t="n">
        <v>1</v>
      </c>
      <c r="D865" t="n">
        <v>16750000</v>
      </c>
      <c r="E865" s="1" t="n">
        <v>12445601750000</v>
      </c>
      <c r="F865" t="n">
        <v>744000</v>
      </c>
      <c r="G865" t="n">
        <v>743021</v>
      </c>
      <c r="H865" t="n">
        <v>743021</v>
      </c>
      <c r="I865" t="n">
        <v>-979</v>
      </c>
      <c r="J865" t="n">
        <v>-0.13</v>
      </c>
      <c r="K865" t="n">
        <v>743021</v>
      </c>
      <c r="L865" t="n">
        <v>-979</v>
      </c>
      <c r="M865" t="n">
        <v>-0.13</v>
      </c>
      <c r="N865" t="n">
        <v>743021</v>
      </c>
      <c r="O865" t="n">
        <v>743021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فولاد</t>
        </is>
      </c>
      <c r="B866" t="inlineStr">
        <is>
          <t>فولاد مباركه اصفهان</t>
        </is>
      </c>
      <c r="C866" t="n">
        <v>32679</v>
      </c>
      <c r="D866" t="n">
        <v>3663448383</v>
      </c>
      <c r="E866" s="1" t="n">
        <v>9651299241659</v>
      </c>
      <c r="F866" t="n">
        <v>2669</v>
      </c>
      <c r="G866" t="n">
        <v>2691</v>
      </c>
      <c r="H866" t="n">
        <v>2635</v>
      </c>
      <c r="I866" t="n">
        <v>-34</v>
      </c>
      <c r="J866" t="n">
        <v>-1.27</v>
      </c>
      <c r="K866" t="n">
        <v>2634</v>
      </c>
      <c r="L866" t="n">
        <v>-35</v>
      </c>
      <c r="M866" t="n">
        <v>-1.31</v>
      </c>
      <c r="N866" t="n">
        <v>2589</v>
      </c>
      <c r="O866" t="n">
        <v>2741</v>
      </c>
      <c r="P866" t="n">
        <v>518</v>
      </c>
      <c r="Q866" t="n">
        <v>5.08</v>
      </c>
      <c r="R866" t="n">
        <v>4</v>
      </c>
      <c r="S866" t="n">
        <v>27300</v>
      </c>
      <c r="T866" t="n">
        <v>2634</v>
      </c>
      <c r="U866" t="n">
        <v>2635</v>
      </c>
      <c r="V866" t="n">
        <v>932271</v>
      </c>
      <c r="W866" t="n">
        <v>6</v>
      </c>
    </row>
    <row r="867">
      <c r="A867" t="inlineStr">
        <is>
          <t>صكاوان94</t>
        </is>
      </c>
      <c r="B867" t="inlineStr">
        <is>
          <t>صكوك مرابحه كاوان94-3ماهه23%</t>
        </is>
      </c>
      <c r="C867" t="n">
        <v>0</v>
      </c>
      <c r="D867" t="n">
        <v>0</v>
      </c>
      <c r="E867" s="1" t="n">
        <v>0</v>
      </c>
      <c r="F867" t="n">
        <v>750000</v>
      </c>
      <c r="G867" t="n">
        <v>0</v>
      </c>
      <c r="H867" t="n">
        <v>750000</v>
      </c>
      <c r="I867" t="n">
        <v>0</v>
      </c>
      <c r="J867" t="n">
        <v>0</v>
      </c>
      <c r="K867" t="n">
        <v>750000</v>
      </c>
      <c r="L867" t="n">
        <v>0</v>
      </c>
      <c r="M867" t="n">
        <v>0</v>
      </c>
      <c r="N867" t="n">
        <v>0</v>
      </c>
      <c r="O867" t="n">
        <v>0</v>
      </c>
      <c r="R867" t="n">
        <v>1</v>
      </c>
      <c r="S867" t="n">
        <v>4000</v>
      </c>
      <c r="T867" t="n">
        <v>744500</v>
      </c>
      <c r="U867" t="n">
        <v>751900</v>
      </c>
      <c r="V867" t="n">
        <v>4000</v>
      </c>
      <c r="W867" t="n">
        <v>1</v>
      </c>
    </row>
    <row r="868">
      <c r="A868" t="inlineStr">
        <is>
          <t>مصفها072</t>
        </is>
      </c>
      <c r="B868" t="inlineStr">
        <is>
          <t>مشاركت ش اصفهان072-3ماهه23%</t>
        </is>
      </c>
      <c r="C868" t="n">
        <v>0</v>
      </c>
      <c r="D868" t="n">
        <v>0</v>
      </c>
      <c r="E868" s="1" t="n">
        <v>0</v>
      </c>
      <c r="F868" t="n">
        <v>912673</v>
      </c>
      <c r="G868" t="n">
        <v>0</v>
      </c>
      <c r="H868" t="n">
        <v>912673</v>
      </c>
      <c r="I868" t="n">
        <v>0</v>
      </c>
      <c r="J868" t="n">
        <v>0</v>
      </c>
      <c r="K868" t="n">
        <v>912673</v>
      </c>
      <c r="L868" t="n">
        <v>0</v>
      </c>
      <c r="M868" t="n">
        <v>0</v>
      </c>
      <c r="N868" t="n">
        <v>0</v>
      </c>
      <c r="O868" t="n">
        <v>0</v>
      </c>
      <c r="R868" t="n">
        <v>1</v>
      </c>
      <c r="S868" t="n">
        <v>4000</v>
      </c>
      <c r="T868" t="n">
        <v>912673</v>
      </c>
      <c r="U868" t="n">
        <v>0</v>
      </c>
      <c r="V868" t="n">
        <v>0</v>
      </c>
      <c r="W868" t="n">
        <v>0</v>
      </c>
    </row>
    <row r="869">
      <c r="A869" t="inlineStr">
        <is>
          <t>تپمپي</t>
        </is>
      </c>
      <c r="B869" t="inlineStr">
        <is>
          <t>پمپ‌ سازي‌ ايران‌</t>
        </is>
      </c>
      <c r="C869" t="n">
        <v>138</v>
      </c>
      <c r="D869" t="n">
        <v>5004854</v>
      </c>
      <c r="E869" s="1" t="n">
        <v>33250566310</v>
      </c>
      <c r="F869" t="n">
        <v>6780</v>
      </c>
      <c r="G869" t="n">
        <v>6870</v>
      </c>
      <c r="H869" t="n">
        <v>6650</v>
      </c>
      <c r="I869" t="n">
        <v>-130</v>
      </c>
      <c r="J869" t="n">
        <v>-1.92</v>
      </c>
      <c r="K869" t="n">
        <v>6640</v>
      </c>
      <c r="L869" t="n">
        <v>-140</v>
      </c>
      <c r="M869" t="n">
        <v>-2.06</v>
      </c>
      <c r="N869" t="n">
        <v>6580</v>
      </c>
      <c r="O869" t="n">
        <v>6910</v>
      </c>
      <c r="P869" t="n">
        <v>787</v>
      </c>
      <c r="Q869" t="n">
        <v>8.44</v>
      </c>
      <c r="R869" t="n">
        <v>1</v>
      </c>
      <c r="S869" t="n">
        <v>1500</v>
      </c>
      <c r="T869" t="n">
        <v>6660</v>
      </c>
      <c r="U869" t="n">
        <v>6700</v>
      </c>
      <c r="V869" t="n">
        <v>11000</v>
      </c>
      <c r="W869" t="n">
        <v>1</v>
      </c>
    </row>
    <row r="870">
      <c r="A870" t="inlineStr">
        <is>
          <t>ميراث</t>
        </is>
      </c>
      <c r="B870" t="inlineStr">
        <is>
          <t>صندوق س.كالاي كوروش</t>
        </is>
      </c>
      <c r="C870" t="n">
        <v>1899</v>
      </c>
      <c r="D870" t="n">
        <v>11474214</v>
      </c>
      <c r="E870" s="1" t="n">
        <v>157630143932</v>
      </c>
      <c r="F870" t="n">
        <v>13415</v>
      </c>
      <c r="G870" t="n">
        <v>13630</v>
      </c>
      <c r="H870" t="n">
        <v>13736</v>
      </c>
      <c r="I870" t="n">
        <v>321</v>
      </c>
      <c r="J870" t="n">
        <v>2.39</v>
      </c>
      <c r="K870" t="n">
        <v>13738</v>
      </c>
      <c r="L870" t="n">
        <v>323</v>
      </c>
      <c r="M870" t="n">
        <v>2.41</v>
      </c>
      <c r="N870" t="n">
        <v>13602</v>
      </c>
      <c r="O870" t="n">
        <v>13799</v>
      </c>
      <c r="R870" t="n">
        <v>13</v>
      </c>
      <c r="S870" t="n">
        <v>84869</v>
      </c>
      <c r="T870" t="n">
        <v>13735</v>
      </c>
      <c r="U870" t="n">
        <v>13736</v>
      </c>
      <c r="V870" t="n">
        <v>51101</v>
      </c>
      <c r="W870" t="n">
        <v>1</v>
      </c>
    </row>
    <row r="871">
      <c r="A871" t="inlineStr">
        <is>
          <t>حفارس</t>
        </is>
      </c>
      <c r="B871" t="inlineStr">
        <is>
          <t>حمل و نقل بين المللي خليج فارس</t>
        </is>
      </c>
      <c r="C871" t="n">
        <v>174</v>
      </c>
      <c r="D871" t="n">
        <v>11385171</v>
      </c>
      <c r="E871" s="1" t="n">
        <v>82997896590</v>
      </c>
      <c r="F871" t="n">
        <v>7080</v>
      </c>
      <c r="G871" t="n">
        <v>7290</v>
      </c>
      <c r="H871" t="n">
        <v>7290</v>
      </c>
      <c r="I871" t="n">
        <v>210</v>
      </c>
      <c r="J871" t="n">
        <v>2.97</v>
      </c>
      <c r="K871" t="n">
        <v>7290</v>
      </c>
      <c r="L871" t="n">
        <v>210</v>
      </c>
      <c r="M871" t="n">
        <v>2.97</v>
      </c>
      <c r="N871" t="n">
        <v>7290</v>
      </c>
      <c r="O871" t="n">
        <v>7290</v>
      </c>
      <c r="P871" t="n">
        <v>149</v>
      </c>
      <c r="Q871" t="n">
        <v>48.93</v>
      </c>
      <c r="R871" t="n">
        <v>345</v>
      </c>
      <c r="S871" t="n">
        <v>89419179</v>
      </c>
      <c r="T871" t="n">
        <v>7290</v>
      </c>
      <c r="U871" t="n">
        <v>0</v>
      </c>
      <c r="V871" t="n">
        <v>0</v>
      </c>
      <c r="W871" t="n">
        <v>0</v>
      </c>
    </row>
    <row r="872">
      <c r="A872" t="inlineStr">
        <is>
          <t>تابان16</t>
        </is>
      </c>
      <c r="B872" t="inlineStr">
        <is>
          <t>اجاره تابان فرداكاران14061205</t>
        </is>
      </c>
      <c r="C872" t="n">
        <v>0</v>
      </c>
      <c r="D872" t="n">
        <v>0</v>
      </c>
      <c r="E872" s="1" t="n">
        <v>0</v>
      </c>
      <c r="F872" t="n">
        <v>831500</v>
      </c>
      <c r="G872" t="n">
        <v>0</v>
      </c>
      <c r="H872" t="n">
        <v>831500</v>
      </c>
      <c r="I872" t="n">
        <v>0</v>
      </c>
      <c r="J872" t="n">
        <v>0</v>
      </c>
      <c r="K872" t="n">
        <v>831500</v>
      </c>
      <c r="L872" t="n">
        <v>0</v>
      </c>
      <c r="M872" t="n">
        <v>0</v>
      </c>
      <c r="N872" t="n">
        <v>0</v>
      </c>
      <c r="O872" t="n">
        <v>0</v>
      </c>
      <c r="R872" t="n">
        <v>1</v>
      </c>
      <c r="S872" t="n">
        <v>15000</v>
      </c>
      <c r="T872" t="n">
        <v>806560</v>
      </c>
      <c r="U872" t="n">
        <v>0</v>
      </c>
      <c r="V872" t="n">
        <v>0</v>
      </c>
      <c r="W872" t="n">
        <v>0</v>
      </c>
    </row>
    <row r="873">
      <c r="A873" t="inlineStr">
        <is>
          <t>پاسار06</t>
        </is>
      </c>
      <c r="B873" t="inlineStr">
        <is>
          <t>اجاره انرژي پاسارگاد14060309</t>
        </is>
      </c>
      <c r="C873" t="n">
        <v>0</v>
      </c>
      <c r="D873" t="n">
        <v>0</v>
      </c>
      <c r="E873" s="1" t="n">
        <v>0</v>
      </c>
      <c r="F873" t="n">
        <v>1000000</v>
      </c>
      <c r="G873" t="n">
        <v>0</v>
      </c>
      <c r="H873" t="n">
        <v>1000000</v>
      </c>
      <c r="I873" t="n">
        <v>0</v>
      </c>
      <c r="J873" t="n">
        <v>0</v>
      </c>
      <c r="K873" t="n">
        <v>1000000</v>
      </c>
      <c r="L873" t="n">
        <v>0</v>
      </c>
      <c r="M873" t="n">
        <v>0</v>
      </c>
      <c r="N873" t="n">
        <v>0</v>
      </c>
      <c r="O873" t="n">
        <v>0</v>
      </c>
      <c r="R873" t="n">
        <v>1</v>
      </c>
      <c r="S873" t="n">
        <v>5000</v>
      </c>
      <c r="T873" t="n">
        <v>995000</v>
      </c>
      <c r="U873" t="n">
        <v>1005000</v>
      </c>
      <c r="V873" t="n">
        <v>5000</v>
      </c>
      <c r="W873" t="n">
        <v>1</v>
      </c>
    </row>
    <row r="874">
      <c r="A874" t="inlineStr">
        <is>
          <t>مشهد512</t>
        </is>
      </c>
      <c r="B874" t="inlineStr">
        <is>
          <t>مشاركت ش مشهد512-3ماهه18%</t>
        </is>
      </c>
      <c r="C874" t="n">
        <v>0</v>
      </c>
      <c r="D874" t="n">
        <v>0</v>
      </c>
      <c r="E874" s="1" t="n">
        <v>0</v>
      </c>
      <c r="F874" t="n">
        <v>902502</v>
      </c>
      <c r="G874" t="n">
        <v>0</v>
      </c>
      <c r="H874" t="n">
        <v>902502</v>
      </c>
      <c r="I874" t="n">
        <v>0</v>
      </c>
      <c r="J874" t="n">
        <v>0</v>
      </c>
      <c r="K874" t="n">
        <v>902502</v>
      </c>
      <c r="L874" t="n">
        <v>0</v>
      </c>
      <c r="M874" t="n">
        <v>0</v>
      </c>
      <c r="N874" t="n">
        <v>0</v>
      </c>
      <c r="O874" t="n">
        <v>0</v>
      </c>
      <c r="R874" t="n">
        <v>1</v>
      </c>
      <c r="S874" t="n">
        <v>10000</v>
      </c>
      <c r="T874" t="n">
        <v>902501</v>
      </c>
      <c r="U874" t="n">
        <v>0</v>
      </c>
      <c r="V874" t="n">
        <v>0</v>
      </c>
      <c r="W874" t="n">
        <v>0</v>
      </c>
    </row>
    <row r="875">
      <c r="A875" t="inlineStr">
        <is>
          <t>اخزا406</t>
        </is>
      </c>
      <c r="B875" t="inlineStr">
        <is>
          <t>اسناد خزانه-م6بودجه04-071019</t>
        </is>
      </c>
      <c r="C875" t="n">
        <v>103</v>
      </c>
      <c r="D875" t="n">
        <v>838824</v>
      </c>
      <c r="E875" s="1" t="n">
        <v>373687258980</v>
      </c>
      <c r="F875" t="n">
        <v>446340</v>
      </c>
      <c r="G875" t="n">
        <v>446590</v>
      </c>
      <c r="H875" t="n">
        <v>445710</v>
      </c>
      <c r="I875" t="n">
        <v>-630</v>
      </c>
      <c r="J875" t="n">
        <v>-0.14</v>
      </c>
      <c r="K875" t="n">
        <v>445490</v>
      </c>
      <c r="L875" t="n">
        <v>-850</v>
      </c>
      <c r="M875" t="n">
        <v>-0.19</v>
      </c>
      <c r="N875" t="n">
        <v>445100</v>
      </c>
      <c r="O875" t="n">
        <v>446590</v>
      </c>
      <c r="R875" t="n">
        <v>1</v>
      </c>
      <c r="S875" t="n">
        <v>104</v>
      </c>
      <c r="T875" t="n">
        <v>445250</v>
      </c>
      <c r="U875" t="n">
        <v>445710</v>
      </c>
      <c r="V875" t="n">
        <v>15800</v>
      </c>
      <c r="W875" t="n">
        <v>2</v>
      </c>
    </row>
    <row r="876">
      <c r="A876" t="inlineStr">
        <is>
          <t>كبافق3</t>
        </is>
      </c>
      <c r="B876" t="inlineStr">
        <is>
          <t>معادن‌ بافق‌</t>
        </is>
      </c>
      <c r="C876" t="n">
        <v>1</v>
      </c>
      <c r="D876" t="n">
        <v>1000</v>
      </c>
      <c r="E876" s="1" t="n">
        <v>38220000</v>
      </c>
      <c r="F876" t="n">
        <v>39080</v>
      </c>
      <c r="G876" t="n">
        <v>38220</v>
      </c>
      <c r="H876" t="n">
        <v>38220</v>
      </c>
      <c r="I876" t="n">
        <v>-860</v>
      </c>
      <c r="J876" t="n">
        <v>-2.2</v>
      </c>
      <c r="K876" t="n">
        <v>38220</v>
      </c>
      <c r="L876" t="n">
        <v>-860</v>
      </c>
      <c r="M876" t="n">
        <v>-2.2</v>
      </c>
      <c r="N876" t="n">
        <v>38220</v>
      </c>
      <c r="O876" t="n">
        <v>38220</v>
      </c>
      <c r="P876" t="n">
        <v>1583</v>
      </c>
      <c r="Q876" t="n">
        <v>24.14</v>
      </c>
      <c r="R876" t="n">
        <v>0</v>
      </c>
      <c r="S876" t="n">
        <v>0</v>
      </c>
      <c r="T876" t="n">
        <v>0</v>
      </c>
      <c r="U876" t="n">
        <v>38220</v>
      </c>
      <c r="V876" t="n">
        <v>119</v>
      </c>
      <c r="W876" t="n">
        <v>1</v>
      </c>
    </row>
    <row r="877">
      <c r="A877" t="inlineStr">
        <is>
          <t>اراد2134</t>
        </is>
      </c>
      <c r="B877" t="inlineStr">
        <is>
          <t>مرابحه عام دولت213-ش.خ060728</t>
        </is>
      </c>
      <c r="C877" t="n">
        <v>1</v>
      </c>
      <c r="D877" t="n">
        <v>62971801</v>
      </c>
      <c r="E877" s="1" t="n">
        <v>55435335856320</v>
      </c>
      <c r="F877" t="n">
        <v>1000000</v>
      </c>
      <c r="G877" t="n">
        <v>880320</v>
      </c>
      <c r="H877" t="n">
        <v>880320</v>
      </c>
      <c r="I877" t="n">
        <v>-119680</v>
      </c>
      <c r="J877" t="n">
        <v>-11.97</v>
      </c>
      <c r="K877" t="n">
        <v>880320</v>
      </c>
      <c r="L877" t="n">
        <v>-119680</v>
      </c>
      <c r="M877" t="n">
        <v>-11.97</v>
      </c>
      <c r="N877" t="n">
        <v>880320</v>
      </c>
      <c r="O877" t="n">
        <v>880320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شكلر</t>
        </is>
      </c>
      <c r="B878" t="inlineStr">
        <is>
          <t>نيروكلر</t>
        </is>
      </c>
      <c r="C878" t="n">
        <v>833</v>
      </c>
      <c r="D878" t="n">
        <v>9259093</v>
      </c>
      <c r="E878" s="1" t="n">
        <v>244729889020</v>
      </c>
      <c r="F878" t="n">
        <v>26580</v>
      </c>
      <c r="G878" t="n">
        <v>25790</v>
      </c>
      <c r="H878" t="n">
        <v>26920</v>
      </c>
      <c r="I878" t="n">
        <v>340</v>
      </c>
      <c r="J878" t="n">
        <v>1.28</v>
      </c>
      <c r="K878" t="n">
        <v>26430</v>
      </c>
      <c r="L878" t="n">
        <v>-150</v>
      </c>
      <c r="M878" t="n">
        <v>-0.5600000000000001</v>
      </c>
      <c r="N878" t="n">
        <v>25790</v>
      </c>
      <c r="O878" t="n">
        <v>27370</v>
      </c>
      <c r="P878" t="n">
        <v>3012</v>
      </c>
      <c r="Q878" t="n">
        <v>8.77</v>
      </c>
      <c r="R878" t="n">
        <v>1</v>
      </c>
      <c r="S878" t="n">
        <v>4000</v>
      </c>
      <c r="T878" t="n">
        <v>26890</v>
      </c>
      <c r="U878" t="n">
        <v>26920</v>
      </c>
      <c r="V878" t="n">
        <v>9204</v>
      </c>
      <c r="W878" t="n">
        <v>1</v>
      </c>
    </row>
    <row r="879">
      <c r="A879" t="inlineStr">
        <is>
          <t>هومان</t>
        </is>
      </c>
      <c r="B879" t="inlineStr">
        <is>
          <t>صندوق س. سهامي ثروت هومان-س</t>
        </is>
      </c>
      <c r="C879" t="n">
        <v>4</v>
      </c>
      <c r="D879" t="n">
        <v>4154</v>
      </c>
      <c r="E879" s="1" t="n">
        <v>125413351</v>
      </c>
      <c r="F879" t="n">
        <v>29360</v>
      </c>
      <c r="G879" t="n">
        <v>30238</v>
      </c>
      <c r="H879" t="n">
        <v>30240</v>
      </c>
      <c r="I879" t="n">
        <v>880</v>
      </c>
      <c r="J879" t="n">
        <v>3</v>
      </c>
      <c r="K879" t="n">
        <v>30191</v>
      </c>
      <c r="L879" t="n">
        <v>831</v>
      </c>
      <c r="M879" t="n">
        <v>2.83</v>
      </c>
      <c r="N879" t="n">
        <v>29815</v>
      </c>
      <c r="O879" t="n">
        <v>30240</v>
      </c>
      <c r="R879" t="n">
        <v>1</v>
      </c>
      <c r="S879" t="n">
        <v>6000</v>
      </c>
      <c r="T879" t="n">
        <v>29383</v>
      </c>
      <c r="U879" t="n">
        <v>30240</v>
      </c>
      <c r="V879" t="n">
        <v>254342</v>
      </c>
      <c r="W879" t="n">
        <v>7</v>
      </c>
    </row>
    <row r="880">
      <c r="A880" t="inlineStr">
        <is>
          <t>پشاهن</t>
        </is>
      </c>
      <c r="B880" t="inlineStr">
        <is>
          <t>توليدي پلاستيك‌ شاهين</t>
        </is>
      </c>
      <c r="C880" t="n">
        <v>15</v>
      </c>
      <c r="D880" t="n">
        <v>12006</v>
      </c>
      <c r="E880" s="1" t="n">
        <v>1151135280</v>
      </c>
      <c r="F880" t="n">
        <v>93090</v>
      </c>
      <c r="G880" t="n">
        <v>95880</v>
      </c>
      <c r="H880" t="n">
        <v>95880</v>
      </c>
      <c r="I880" t="n">
        <v>2790</v>
      </c>
      <c r="J880" t="n">
        <v>3</v>
      </c>
      <c r="K880" t="n">
        <v>95090</v>
      </c>
      <c r="L880" t="n">
        <v>2000</v>
      </c>
      <c r="M880" t="n">
        <v>2.15</v>
      </c>
      <c r="N880" t="n">
        <v>95880</v>
      </c>
      <c r="O880" t="n">
        <v>95880</v>
      </c>
      <c r="P880" t="n">
        <v>7250</v>
      </c>
      <c r="Q880" t="n">
        <v>13.12</v>
      </c>
      <c r="R880" t="n">
        <v>7</v>
      </c>
      <c r="S880" t="n">
        <v>103272</v>
      </c>
      <c r="T880" t="n">
        <v>95880</v>
      </c>
      <c r="U880" t="n">
        <v>0</v>
      </c>
      <c r="V880" t="n">
        <v>0</v>
      </c>
      <c r="W880" t="n">
        <v>0</v>
      </c>
    </row>
    <row r="881">
      <c r="A881" t="inlineStr">
        <is>
          <t>صدف</t>
        </is>
      </c>
      <c r="B881" t="inlineStr">
        <is>
          <t>صندوق س صدف سهام-سهام</t>
        </is>
      </c>
      <c r="C881" t="n">
        <v>10</v>
      </c>
      <c r="D881" t="n">
        <v>115688</v>
      </c>
      <c r="E881" s="1" t="n">
        <v>4785937068</v>
      </c>
      <c r="F881" t="n">
        <v>40250</v>
      </c>
      <c r="G881" t="n">
        <v>41457</v>
      </c>
      <c r="H881" t="n">
        <v>41390</v>
      </c>
      <c r="I881" t="n">
        <v>1140</v>
      </c>
      <c r="J881" t="n">
        <v>2.83</v>
      </c>
      <c r="K881" t="n">
        <v>41369</v>
      </c>
      <c r="L881" t="n">
        <v>1119</v>
      </c>
      <c r="M881" t="n">
        <v>2.78</v>
      </c>
      <c r="N881" t="n">
        <v>40700</v>
      </c>
      <c r="O881" t="n">
        <v>41457</v>
      </c>
      <c r="R881" t="n">
        <v>1</v>
      </c>
      <c r="S881" t="n">
        <v>1885</v>
      </c>
      <c r="T881" t="n">
        <v>40700</v>
      </c>
      <c r="U881" t="n">
        <v>41390</v>
      </c>
      <c r="V881" t="n">
        <v>1000</v>
      </c>
      <c r="W881" t="n">
        <v>1</v>
      </c>
    </row>
    <row r="882">
      <c r="A882" t="inlineStr">
        <is>
          <t>ضمان</t>
        </is>
      </c>
      <c r="B882" t="inlineStr">
        <is>
          <t>صندوق تضمين ا.سرمايه كاريزما-م</t>
        </is>
      </c>
      <c r="C882" t="n">
        <v>167</v>
      </c>
      <c r="D882" t="n">
        <v>485985</v>
      </c>
      <c r="E882" s="1" t="n">
        <v>20515016273</v>
      </c>
      <c r="F882" t="n">
        <v>41859</v>
      </c>
      <c r="G882" t="n">
        <v>41999</v>
      </c>
      <c r="H882" t="n">
        <v>42101</v>
      </c>
      <c r="I882" t="n">
        <v>242</v>
      </c>
      <c r="J882" t="n">
        <v>0.58</v>
      </c>
      <c r="K882" t="n">
        <v>42213</v>
      </c>
      <c r="L882" t="n">
        <v>354</v>
      </c>
      <c r="M882" t="n">
        <v>0.85</v>
      </c>
      <c r="N882" t="n">
        <v>41860</v>
      </c>
      <c r="O882" t="n">
        <v>43113</v>
      </c>
      <c r="R882" t="n">
        <v>1</v>
      </c>
      <c r="S882" t="n">
        <v>1500</v>
      </c>
      <c r="T882" t="n">
        <v>41879</v>
      </c>
      <c r="U882" t="n">
        <v>42101</v>
      </c>
      <c r="V882" t="n">
        <v>38344</v>
      </c>
      <c r="W882" t="n">
        <v>1</v>
      </c>
    </row>
    <row r="883">
      <c r="A883" t="inlineStr">
        <is>
          <t>آبادا3</t>
        </is>
      </c>
      <c r="B883" t="inlineStr">
        <is>
          <t>توليد نيروي برق آبادان</t>
        </is>
      </c>
      <c r="C883" t="n">
        <v>6</v>
      </c>
      <c r="D883" t="n">
        <v>6510</v>
      </c>
      <c r="E883" s="1" t="n">
        <v>69461700</v>
      </c>
      <c r="F883" t="n">
        <v>10920</v>
      </c>
      <c r="G883" t="n">
        <v>10670</v>
      </c>
      <c r="H883" t="n">
        <v>10670</v>
      </c>
      <c r="I883" t="n">
        <v>-250</v>
      </c>
      <c r="J883" t="n">
        <v>-2.29</v>
      </c>
      <c r="K883" t="n">
        <v>10670</v>
      </c>
      <c r="L883" t="n">
        <v>-250</v>
      </c>
      <c r="M883" t="n">
        <v>-2.29</v>
      </c>
      <c r="N883" t="n">
        <v>10670</v>
      </c>
      <c r="O883" t="n">
        <v>10670</v>
      </c>
      <c r="P883" t="n">
        <v>272</v>
      </c>
      <c r="Q883" t="n">
        <v>39.23</v>
      </c>
      <c r="R883" t="n">
        <v>0</v>
      </c>
      <c r="S883" t="n">
        <v>0</v>
      </c>
      <c r="T883" t="n">
        <v>0</v>
      </c>
      <c r="U883" t="n">
        <v>10670</v>
      </c>
      <c r="V883" t="n">
        <v>3730</v>
      </c>
      <c r="W883" t="n">
        <v>2</v>
      </c>
    </row>
    <row r="884">
      <c r="A884" t="inlineStr">
        <is>
          <t>اراد2364</t>
        </is>
      </c>
      <c r="B884" t="inlineStr">
        <is>
          <t>مرابحه عام دولت236-ش.خ070815</t>
        </is>
      </c>
      <c r="C884" t="n">
        <v>1</v>
      </c>
      <c r="D884" t="n">
        <v>25000</v>
      </c>
      <c r="E884" s="1" t="n">
        <v>19836975000</v>
      </c>
      <c r="F884" t="n">
        <v>813400</v>
      </c>
      <c r="G884" t="n">
        <v>793479</v>
      </c>
      <c r="H884" t="n">
        <v>793479</v>
      </c>
      <c r="I884" t="n">
        <v>-19921</v>
      </c>
      <c r="J884" t="n">
        <v>-2.45</v>
      </c>
      <c r="K884" t="n">
        <v>793479</v>
      </c>
      <c r="L884" t="n">
        <v>-19921</v>
      </c>
      <c r="M884" t="n">
        <v>-2.45</v>
      </c>
      <c r="N884" t="n">
        <v>793479</v>
      </c>
      <c r="O884" t="n">
        <v>793479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صگل0059</t>
        </is>
      </c>
      <c r="B885" t="inlineStr">
        <is>
          <t>صكوك اجاره كگل0059-بدون ضامن</t>
        </is>
      </c>
      <c r="C885" t="n">
        <v>0</v>
      </c>
      <c r="D885" t="n">
        <v>0</v>
      </c>
      <c r="E885" s="1" t="n">
        <v>0</v>
      </c>
      <c r="F885" t="n">
        <v>909285</v>
      </c>
      <c r="G885" t="n">
        <v>0</v>
      </c>
      <c r="H885" t="n">
        <v>909285</v>
      </c>
      <c r="I885" t="n">
        <v>0</v>
      </c>
      <c r="J885" t="n">
        <v>0</v>
      </c>
      <c r="K885" t="n">
        <v>909285</v>
      </c>
      <c r="L885" t="n">
        <v>0</v>
      </c>
      <c r="M885" t="n">
        <v>0</v>
      </c>
      <c r="N885" t="n">
        <v>0</v>
      </c>
      <c r="O885" t="n">
        <v>0</v>
      </c>
      <c r="R885" t="n">
        <v>1</v>
      </c>
      <c r="S885" t="n">
        <v>10000</v>
      </c>
      <c r="T885" t="n">
        <v>882007</v>
      </c>
      <c r="U885" t="n">
        <v>0</v>
      </c>
      <c r="V885" t="n">
        <v>0</v>
      </c>
      <c r="W885" t="n">
        <v>0</v>
      </c>
    </row>
    <row r="886">
      <c r="A886" t="inlineStr">
        <is>
          <t>اهداف061</t>
        </is>
      </c>
      <c r="B886" t="inlineStr">
        <is>
          <t>اجاره اهداف لوتوس14061104</t>
        </is>
      </c>
      <c r="C886" t="n">
        <v>0</v>
      </c>
      <c r="D886" t="n">
        <v>0</v>
      </c>
      <c r="E886" s="1" t="n">
        <v>0</v>
      </c>
      <c r="F886" t="n">
        <v>862100</v>
      </c>
      <c r="G886" t="n">
        <v>0</v>
      </c>
      <c r="H886" t="n">
        <v>862100</v>
      </c>
      <c r="I886" t="n">
        <v>0</v>
      </c>
      <c r="J886" t="n">
        <v>0</v>
      </c>
      <c r="K886" t="n">
        <v>862100</v>
      </c>
      <c r="L886" t="n">
        <v>0</v>
      </c>
      <c r="M886" t="n">
        <v>0</v>
      </c>
      <c r="N886" t="n">
        <v>0</v>
      </c>
      <c r="O886" t="n">
        <v>0</v>
      </c>
      <c r="R886" t="n">
        <v>1</v>
      </c>
      <c r="S886" t="n">
        <v>25000</v>
      </c>
      <c r="T886" t="n">
        <v>868000</v>
      </c>
      <c r="U886" t="n">
        <v>876000</v>
      </c>
      <c r="V886" t="n">
        <v>25000</v>
      </c>
      <c r="W886" t="n">
        <v>1</v>
      </c>
    </row>
    <row r="887">
      <c r="A887" t="inlineStr">
        <is>
          <t>وآتوسح</t>
        </is>
      </c>
      <c r="B887" t="inlineStr">
        <is>
          <t>ح .گروه سرمايه گذاري توسكا</t>
        </is>
      </c>
      <c r="C887" t="n">
        <v>1</v>
      </c>
      <c r="D887" t="n">
        <v>1000000</v>
      </c>
      <c r="E887" s="1" t="n">
        <v>280000000</v>
      </c>
      <c r="F887" t="n">
        <v>264</v>
      </c>
      <c r="G887" t="n">
        <v>280</v>
      </c>
      <c r="H887" t="n">
        <v>280</v>
      </c>
      <c r="I887" t="n">
        <v>16</v>
      </c>
      <c r="J887" t="n">
        <v>6.06</v>
      </c>
      <c r="K887" t="n">
        <v>280</v>
      </c>
      <c r="L887" t="n">
        <v>16</v>
      </c>
      <c r="M887" t="n">
        <v>6.06</v>
      </c>
      <c r="N887" t="n">
        <v>280</v>
      </c>
      <c r="O887" t="n">
        <v>280</v>
      </c>
      <c r="R887" t="n">
        <v>0</v>
      </c>
      <c r="S887" t="n">
        <v>0</v>
      </c>
      <c r="T887" t="n">
        <v>0</v>
      </c>
      <c r="U887" t="n">
        <v>280</v>
      </c>
      <c r="V887" t="n">
        <v>29000000</v>
      </c>
      <c r="W887" t="n">
        <v>1</v>
      </c>
    </row>
    <row r="888">
      <c r="A888" t="inlineStr">
        <is>
          <t>صفولا52</t>
        </is>
      </c>
      <c r="B888" t="inlineStr">
        <is>
          <t>صكوك اجاره فولاد52-بدون ضامن</t>
        </is>
      </c>
      <c r="C888" t="n">
        <v>0</v>
      </c>
      <c r="D888" t="n">
        <v>0</v>
      </c>
      <c r="E888" s="1" t="n">
        <v>0</v>
      </c>
      <c r="F888" t="n">
        <v>1000000</v>
      </c>
      <c r="G888" t="n">
        <v>0</v>
      </c>
      <c r="H888" t="n">
        <v>1000000</v>
      </c>
      <c r="I888" t="n">
        <v>0</v>
      </c>
      <c r="J888" t="n">
        <v>0</v>
      </c>
      <c r="K888" t="n">
        <v>1000000</v>
      </c>
      <c r="L888" t="n">
        <v>0</v>
      </c>
      <c r="M888" t="n">
        <v>0</v>
      </c>
      <c r="N888" t="n">
        <v>0</v>
      </c>
      <c r="O888" t="n">
        <v>0</v>
      </c>
      <c r="R888" t="n">
        <v>1</v>
      </c>
      <c r="S888" t="n">
        <v>5000</v>
      </c>
      <c r="T888" t="n">
        <v>993000</v>
      </c>
      <c r="U888" t="n">
        <v>1002000</v>
      </c>
      <c r="V888" t="n">
        <v>5000</v>
      </c>
      <c r="W888" t="n">
        <v>1</v>
      </c>
    </row>
    <row r="889">
      <c r="A889" t="inlineStr">
        <is>
          <t>البرز05</t>
        </is>
      </c>
      <c r="B889" t="inlineStr">
        <is>
          <t>اجاره ريلي البرز نيرو14051223</t>
        </is>
      </c>
      <c r="C889" t="n">
        <v>0</v>
      </c>
      <c r="D889" t="n">
        <v>0</v>
      </c>
      <c r="E889" s="1" t="n">
        <v>0</v>
      </c>
      <c r="F889" t="n">
        <v>1000000</v>
      </c>
      <c r="G889" t="n">
        <v>0</v>
      </c>
      <c r="H889" t="n">
        <v>1000000</v>
      </c>
      <c r="I889" t="n">
        <v>0</v>
      </c>
      <c r="J889" t="n">
        <v>0</v>
      </c>
      <c r="K889" t="n">
        <v>1000000</v>
      </c>
      <c r="L889" t="n">
        <v>0</v>
      </c>
      <c r="M889" t="n">
        <v>0</v>
      </c>
      <c r="N889" t="n">
        <v>0</v>
      </c>
      <c r="O889" t="n">
        <v>0</v>
      </c>
      <c r="R889" t="n">
        <v>1</v>
      </c>
      <c r="S889" t="n">
        <v>5000</v>
      </c>
      <c r="T889" t="n">
        <v>995000</v>
      </c>
      <c r="U889" t="n">
        <v>1004000</v>
      </c>
      <c r="V889" t="n">
        <v>5000</v>
      </c>
      <c r="W889" t="n">
        <v>1</v>
      </c>
    </row>
    <row r="890">
      <c r="A890" t="inlineStr">
        <is>
          <t>نيروترانسفو3</t>
        </is>
      </c>
      <c r="B890" t="inlineStr">
        <is>
          <t>کارخانجات توليدي نيروترانسفو</t>
        </is>
      </c>
      <c r="C890" t="n">
        <v>17</v>
      </c>
      <c r="D890" t="n">
        <v>3136</v>
      </c>
      <c r="E890" s="1" t="n">
        <v>73037440</v>
      </c>
      <c r="F890" t="n">
        <v>22920</v>
      </c>
      <c r="G890" t="n">
        <v>23290</v>
      </c>
      <c r="H890" t="n">
        <v>23290</v>
      </c>
      <c r="I890" t="n">
        <v>370</v>
      </c>
      <c r="J890" t="n">
        <v>1.61</v>
      </c>
      <c r="K890" t="n">
        <v>23290</v>
      </c>
      <c r="L890" t="n">
        <v>370</v>
      </c>
      <c r="M890" t="n">
        <v>1.61</v>
      </c>
      <c r="N890" t="n">
        <v>23290</v>
      </c>
      <c r="O890" t="n">
        <v>23290</v>
      </c>
      <c r="P890" t="n">
        <v>2731</v>
      </c>
      <c r="Q890" t="n">
        <v>8.529999999999999</v>
      </c>
      <c r="R890" t="n">
        <v>42</v>
      </c>
      <c r="S890" t="n">
        <v>415525</v>
      </c>
      <c r="T890" t="n">
        <v>23290</v>
      </c>
      <c r="U890" t="n">
        <v>0</v>
      </c>
      <c r="V890" t="n">
        <v>0</v>
      </c>
      <c r="W890" t="n">
        <v>0</v>
      </c>
    </row>
    <row r="891">
      <c r="A891" t="inlineStr">
        <is>
          <t>كيسون</t>
        </is>
      </c>
      <c r="B891" t="inlineStr">
        <is>
          <t>شركت كيسون</t>
        </is>
      </c>
      <c r="C891" t="n">
        <v>3283</v>
      </c>
      <c r="D891" t="n">
        <v>346538238</v>
      </c>
      <c r="E891" s="1" t="n">
        <v>606416814039</v>
      </c>
      <c r="F891" t="n">
        <v>1770</v>
      </c>
      <c r="G891" t="n">
        <v>1741</v>
      </c>
      <c r="H891" t="n">
        <v>1791</v>
      </c>
      <c r="I891" t="n">
        <v>21</v>
      </c>
      <c r="J891" t="n">
        <v>1.19</v>
      </c>
      <c r="K891" t="n">
        <v>1750</v>
      </c>
      <c r="L891" t="n">
        <v>-20</v>
      </c>
      <c r="M891" t="n">
        <v>-1.13</v>
      </c>
      <c r="N891" t="n">
        <v>1717</v>
      </c>
      <c r="O891" t="n">
        <v>1821</v>
      </c>
      <c r="P891" t="n">
        <v>166</v>
      </c>
      <c r="Q891" t="n">
        <v>10.54</v>
      </c>
      <c r="R891" t="n">
        <v>1</v>
      </c>
      <c r="S891" t="n">
        <v>50000</v>
      </c>
      <c r="T891" t="n">
        <v>1789</v>
      </c>
      <c r="U891" t="n">
        <v>1792</v>
      </c>
      <c r="V891" t="n">
        <v>2961220</v>
      </c>
      <c r="W891" t="n">
        <v>8</v>
      </c>
    </row>
    <row r="892">
      <c r="A892" t="inlineStr">
        <is>
          <t>پتاير3</t>
        </is>
      </c>
      <c r="B892" t="inlineStr">
        <is>
          <t>ايران‌ تاير</t>
        </is>
      </c>
      <c r="C892" t="n">
        <v>6</v>
      </c>
      <c r="D892" t="n">
        <v>55000</v>
      </c>
      <c r="E892" s="1" t="n">
        <v>146740000</v>
      </c>
      <c r="F892" t="n">
        <v>2728</v>
      </c>
      <c r="G892" t="n">
        <v>2668</v>
      </c>
      <c r="H892" t="n">
        <v>2668</v>
      </c>
      <c r="I892" t="n">
        <v>-60</v>
      </c>
      <c r="J892" t="n">
        <v>-2.2</v>
      </c>
      <c r="K892" t="n">
        <v>2668</v>
      </c>
      <c r="L892" t="n">
        <v>-60</v>
      </c>
      <c r="M892" t="n">
        <v>-2.2</v>
      </c>
      <c r="N892" t="n">
        <v>2668</v>
      </c>
      <c r="O892" t="n">
        <v>2668</v>
      </c>
      <c r="P892" t="n">
        <v>392</v>
      </c>
      <c r="Q892" t="n">
        <v>6.81</v>
      </c>
      <c r="R892" t="n">
        <v>0</v>
      </c>
      <c r="S892" t="n">
        <v>0</v>
      </c>
      <c r="T892" t="n">
        <v>0</v>
      </c>
      <c r="U892" t="n">
        <v>2668</v>
      </c>
      <c r="V892" t="n">
        <v>563083</v>
      </c>
      <c r="W892" t="n">
        <v>7</v>
      </c>
    </row>
    <row r="893">
      <c r="A893" t="inlineStr">
        <is>
          <t>سشمال3</t>
        </is>
      </c>
      <c r="B893" t="inlineStr">
        <is>
          <t>سيمان‌ شمال‌</t>
        </is>
      </c>
      <c r="C893" t="n">
        <v>2</v>
      </c>
      <c r="D893" t="n">
        <v>1092</v>
      </c>
      <c r="E893" s="1" t="n">
        <v>18957120</v>
      </c>
      <c r="F893" t="n">
        <v>16930</v>
      </c>
      <c r="G893" t="n">
        <v>17360</v>
      </c>
      <c r="H893" t="n">
        <v>17360</v>
      </c>
      <c r="I893" t="n">
        <v>430</v>
      </c>
      <c r="J893" t="n">
        <v>2.54</v>
      </c>
      <c r="K893" t="n">
        <v>17360</v>
      </c>
      <c r="L893" t="n">
        <v>430</v>
      </c>
      <c r="M893" t="n">
        <v>2.54</v>
      </c>
      <c r="N893" t="n">
        <v>17360</v>
      </c>
      <c r="O893" t="n">
        <v>17360</v>
      </c>
      <c r="P893" t="n">
        <v>2297</v>
      </c>
      <c r="Q893" t="n">
        <v>7.56</v>
      </c>
      <c r="R893" t="n">
        <v>11</v>
      </c>
      <c r="S893" t="n">
        <v>137062</v>
      </c>
      <c r="T893" t="n">
        <v>17360</v>
      </c>
      <c r="U893" t="n">
        <v>0</v>
      </c>
      <c r="V893" t="n">
        <v>0</v>
      </c>
      <c r="W893" t="n">
        <v>0</v>
      </c>
    </row>
    <row r="894">
      <c r="A894" t="inlineStr">
        <is>
          <t>فولاي</t>
        </is>
      </c>
      <c r="B894" t="inlineStr">
        <is>
          <t>صنايع فولاد آلياژي يزد</t>
        </is>
      </c>
      <c r="C894" t="n">
        <v>515</v>
      </c>
      <c r="D894" t="n">
        <v>37225972</v>
      </c>
      <c r="E894" s="1" t="n">
        <v>163339218880</v>
      </c>
      <c r="F894" t="n">
        <v>4270</v>
      </c>
      <c r="G894" t="n">
        <v>4390</v>
      </c>
      <c r="H894" t="n">
        <v>4390</v>
      </c>
      <c r="I894" t="n">
        <v>120</v>
      </c>
      <c r="J894" t="n">
        <v>2.81</v>
      </c>
      <c r="K894" t="n">
        <v>4390</v>
      </c>
      <c r="L894" t="n">
        <v>120</v>
      </c>
      <c r="M894" t="n">
        <v>2.81</v>
      </c>
      <c r="N894" t="n">
        <v>4340</v>
      </c>
      <c r="O894" t="n">
        <v>4390</v>
      </c>
      <c r="P894" t="n">
        <v>393</v>
      </c>
      <c r="Q894" t="n">
        <v>11.17</v>
      </c>
      <c r="R894" t="n">
        <v>42</v>
      </c>
      <c r="S894" t="n">
        <v>3472473</v>
      </c>
      <c r="T894" t="n">
        <v>4390</v>
      </c>
      <c r="U894" t="n">
        <v>0</v>
      </c>
      <c r="V894" t="n">
        <v>0</v>
      </c>
      <c r="W894" t="n">
        <v>0</v>
      </c>
    </row>
    <row r="895">
      <c r="A895" t="inlineStr">
        <is>
          <t>كرمان063</t>
        </is>
      </c>
      <c r="B895" t="inlineStr">
        <is>
          <t>مرابحه كرمان موتور-ملت060904</t>
        </is>
      </c>
      <c r="C895" t="n">
        <v>0</v>
      </c>
      <c r="D895" t="n">
        <v>0</v>
      </c>
      <c r="E895" s="1" t="n">
        <v>0</v>
      </c>
      <c r="F895" t="n">
        <v>1000000</v>
      </c>
      <c r="G895" t="n">
        <v>1000000</v>
      </c>
      <c r="H895" t="n">
        <v>1000000</v>
      </c>
      <c r="I895" t="n">
        <v>0</v>
      </c>
      <c r="J895" t="n">
        <v>0</v>
      </c>
      <c r="K895" t="n">
        <v>1000000</v>
      </c>
      <c r="L895" t="n">
        <v>0</v>
      </c>
      <c r="M895" t="n">
        <v>0</v>
      </c>
      <c r="N895" t="n">
        <v>0</v>
      </c>
      <c r="O895" t="n">
        <v>0</v>
      </c>
      <c r="R895" t="n">
        <v>1</v>
      </c>
      <c r="S895" t="n">
        <v>5000</v>
      </c>
      <c r="T895" t="n">
        <v>990000</v>
      </c>
      <c r="U895" t="n">
        <v>0</v>
      </c>
      <c r="V895" t="n">
        <v>0</v>
      </c>
      <c r="W895" t="n">
        <v>0</v>
      </c>
    </row>
    <row r="896">
      <c r="A896" t="inlineStr">
        <is>
          <t>مشير62</t>
        </is>
      </c>
      <c r="B896" t="inlineStr">
        <is>
          <t>مشاركت ش شيراز62-3ماهه20.5%</t>
        </is>
      </c>
      <c r="C896" t="n">
        <v>1</v>
      </c>
      <c r="D896" t="n">
        <v>5000</v>
      </c>
      <c r="E896" s="1" t="n">
        <v>4850000000</v>
      </c>
      <c r="F896" t="n">
        <v>1000000</v>
      </c>
      <c r="G896" t="n">
        <v>970000</v>
      </c>
      <c r="H896" t="n">
        <v>970000</v>
      </c>
      <c r="I896" t="n">
        <v>-30000</v>
      </c>
      <c r="J896" t="n">
        <v>-3</v>
      </c>
      <c r="K896" t="n">
        <v>970000</v>
      </c>
      <c r="L896" t="n">
        <v>-30000</v>
      </c>
      <c r="M896" t="n">
        <v>-3</v>
      </c>
      <c r="N896" t="n">
        <v>970000</v>
      </c>
      <c r="O896" t="n">
        <v>970000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پيروز</t>
        </is>
      </c>
      <c r="B897" t="inlineStr">
        <is>
          <t>صندوق س.سهامي امين نهايت نگر-س</t>
        </is>
      </c>
      <c r="C897" t="n">
        <v>31</v>
      </c>
      <c r="D897" t="n">
        <v>415410</v>
      </c>
      <c r="E897" s="1" t="n">
        <v>10741162866</v>
      </c>
      <c r="F897" t="n">
        <v>25352</v>
      </c>
      <c r="G897" t="n">
        <v>26110</v>
      </c>
      <c r="H897" t="n">
        <v>26103</v>
      </c>
      <c r="I897" t="n">
        <v>751</v>
      </c>
      <c r="J897" t="n">
        <v>2.96</v>
      </c>
      <c r="K897" t="n">
        <v>25857</v>
      </c>
      <c r="L897" t="n">
        <v>505</v>
      </c>
      <c r="M897" t="n">
        <v>1.99</v>
      </c>
      <c r="N897" t="n">
        <v>25116</v>
      </c>
      <c r="O897" t="n">
        <v>26111</v>
      </c>
      <c r="R897" t="n">
        <v>1</v>
      </c>
      <c r="S897" t="n">
        <v>10000</v>
      </c>
      <c r="T897" t="n">
        <v>25405</v>
      </c>
      <c r="U897" t="n">
        <v>26112</v>
      </c>
      <c r="V897" t="n">
        <v>121587</v>
      </c>
      <c r="W897" t="n">
        <v>4</v>
      </c>
    </row>
    <row r="898">
      <c r="A898" t="inlineStr">
        <is>
          <t>فخوز</t>
        </is>
      </c>
      <c r="B898" t="inlineStr">
        <is>
          <t>فولاد  خوزستان</t>
        </is>
      </c>
      <c r="C898" t="n">
        <v>4333</v>
      </c>
      <c r="D898" t="n">
        <v>1946923638</v>
      </c>
      <c r="E898" s="1" t="n">
        <v>4568468026845</v>
      </c>
      <c r="F898" t="n">
        <v>1930</v>
      </c>
      <c r="G898" t="n">
        <v>2310</v>
      </c>
      <c r="H898" t="n">
        <v>2379</v>
      </c>
      <c r="I898" t="n">
        <v>449</v>
      </c>
      <c r="J898" t="n">
        <v>23.26</v>
      </c>
      <c r="K898" t="n">
        <v>2347</v>
      </c>
      <c r="L898" t="n">
        <v>417</v>
      </c>
      <c r="M898" t="n">
        <v>21.61</v>
      </c>
      <c r="N898" t="n">
        <v>2303</v>
      </c>
      <c r="O898" t="n">
        <v>2379</v>
      </c>
      <c r="P898" t="n">
        <v>222</v>
      </c>
      <c r="Q898" t="n">
        <v>10.57</v>
      </c>
      <c r="R898" t="n">
        <v>1100</v>
      </c>
      <c r="S898" t="n">
        <v>769989180</v>
      </c>
      <c r="T898" t="n">
        <v>2379</v>
      </c>
      <c r="U898" t="n">
        <v>2380</v>
      </c>
      <c r="V898" t="n">
        <v>2500</v>
      </c>
      <c r="W898" t="n">
        <v>1</v>
      </c>
    </row>
    <row r="899">
      <c r="A899" t="inlineStr">
        <is>
          <t>بذر</t>
        </is>
      </c>
      <c r="B899" t="inlineStr">
        <is>
          <t>صندوق س بذر اميد آفرين-سهام</t>
        </is>
      </c>
      <c r="C899" t="n">
        <v>18</v>
      </c>
      <c r="D899" t="n">
        <v>5939</v>
      </c>
      <c r="E899" s="1" t="n">
        <v>2069619717</v>
      </c>
      <c r="F899" t="n">
        <v>338490</v>
      </c>
      <c r="G899" t="n">
        <v>348643</v>
      </c>
      <c r="H899" t="n">
        <v>348644</v>
      </c>
      <c r="I899" t="n">
        <v>10154</v>
      </c>
      <c r="J899" t="n">
        <v>3</v>
      </c>
      <c r="K899" t="n">
        <v>348479</v>
      </c>
      <c r="L899" t="n">
        <v>9989</v>
      </c>
      <c r="M899" t="n">
        <v>2.95</v>
      </c>
      <c r="N899" t="n">
        <v>344000</v>
      </c>
      <c r="O899" t="n">
        <v>348644</v>
      </c>
      <c r="R899" t="n">
        <v>2</v>
      </c>
      <c r="S899" t="n">
        <v>4797</v>
      </c>
      <c r="T899" t="n">
        <v>344000</v>
      </c>
      <c r="U899" t="n">
        <v>348644</v>
      </c>
      <c r="V899" t="n">
        <v>20898</v>
      </c>
      <c r="W899" t="n">
        <v>3</v>
      </c>
    </row>
    <row r="900">
      <c r="A900" t="inlineStr">
        <is>
          <t>وگستر</t>
        </is>
      </c>
      <c r="B900" t="inlineStr">
        <is>
          <t>گسترش سرمايه گذاري ايرانيان</t>
        </is>
      </c>
      <c r="C900" t="n">
        <v>468</v>
      </c>
      <c r="D900" t="n">
        <v>12070941</v>
      </c>
      <c r="E900" s="1" t="n">
        <v>105827950870</v>
      </c>
      <c r="F900" t="n">
        <v>8640</v>
      </c>
      <c r="G900" t="n">
        <v>8880</v>
      </c>
      <c r="H900" t="n">
        <v>8700</v>
      </c>
      <c r="I900" t="n">
        <v>60</v>
      </c>
      <c r="J900" t="n">
        <v>0.6899999999999999</v>
      </c>
      <c r="K900" t="n">
        <v>8770</v>
      </c>
      <c r="L900" t="n">
        <v>130</v>
      </c>
      <c r="M900" t="n">
        <v>1.5</v>
      </c>
      <c r="N900" t="n">
        <v>8620</v>
      </c>
      <c r="O900" t="n">
        <v>8890</v>
      </c>
      <c r="P900" t="n">
        <v>-31</v>
      </c>
      <c r="Q900" t="n">
        <v>-282.9</v>
      </c>
      <c r="R900" t="n">
        <v>1</v>
      </c>
      <c r="S900" t="n">
        <v>5016</v>
      </c>
      <c r="T900" t="n">
        <v>8620</v>
      </c>
      <c r="U900" t="n">
        <v>8720</v>
      </c>
      <c r="V900" t="n">
        <v>153279</v>
      </c>
      <c r="W900" t="n">
        <v>1</v>
      </c>
    </row>
    <row r="901">
      <c r="A901" t="inlineStr">
        <is>
          <t>تكيميا</t>
        </is>
      </c>
      <c r="B901" t="inlineStr">
        <is>
          <t>تامين سرمايه كيميا</t>
        </is>
      </c>
      <c r="C901" t="n">
        <v>384</v>
      </c>
      <c r="D901" t="n">
        <v>28062446</v>
      </c>
      <c r="E901" s="1" t="n">
        <v>75813254372</v>
      </c>
      <c r="F901" t="n">
        <v>2637</v>
      </c>
      <c r="G901" t="n">
        <v>2629</v>
      </c>
      <c r="H901" t="n">
        <v>2716</v>
      </c>
      <c r="I901" t="n">
        <v>79</v>
      </c>
      <c r="J901" t="n">
        <v>3</v>
      </c>
      <c r="K901" t="n">
        <v>2702</v>
      </c>
      <c r="L901" t="n">
        <v>65</v>
      </c>
      <c r="M901" t="n">
        <v>2.46</v>
      </c>
      <c r="N901" t="n">
        <v>2620</v>
      </c>
      <c r="O901" t="n">
        <v>2716</v>
      </c>
      <c r="P901" t="n">
        <v>663</v>
      </c>
      <c r="Q901" t="n">
        <v>4.08</v>
      </c>
      <c r="R901" t="n">
        <v>7</v>
      </c>
      <c r="S901" t="n">
        <v>2110829</v>
      </c>
      <c r="T901" t="n">
        <v>2716</v>
      </c>
      <c r="U901" t="n">
        <v>2776</v>
      </c>
      <c r="V901" t="n">
        <v>28578</v>
      </c>
      <c r="W901" t="n">
        <v>2</v>
      </c>
    </row>
    <row r="902">
      <c r="A902" t="inlineStr">
        <is>
          <t>فاران06</t>
        </is>
      </c>
      <c r="B902" t="inlineStr">
        <is>
          <t>مرابحه داروسازي فاران14060510</t>
        </is>
      </c>
      <c r="C902" t="n">
        <v>0</v>
      </c>
      <c r="D902" t="n">
        <v>0</v>
      </c>
      <c r="E902" s="1" t="n">
        <v>0</v>
      </c>
      <c r="F902" t="n">
        <v>1000000</v>
      </c>
      <c r="G902" t="n">
        <v>0</v>
      </c>
      <c r="H902" t="n">
        <v>1000000</v>
      </c>
      <c r="I902" t="n">
        <v>0</v>
      </c>
      <c r="J902" t="n">
        <v>0</v>
      </c>
      <c r="K902" t="n">
        <v>1000000</v>
      </c>
      <c r="L902" t="n">
        <v>0</v>
      </c>
      <c r="M902" t="n">
        <v>0</v>
      </c>
      <c r="N902" t="n">
        <v>0</v>
      </c>
      <c r="O902" t="n">
        <v>0</v>
      </c>
      <c r="R902" t="n">
        <v>1</v>
      </c>
      <c r="S902" t="n">
        <v>5000</v>
      </c>
      <c r="T902" t="n">
        <v>995000</v>
      </c>
      <c r="U902" t="n">
        <v>1004950</v>
      </c>
      <c r="V902" t="n">
        <v>5000</v>
      </c>
      <c r="W902" t="n">
        <v>1</v>
      </c>
    </row>
    <row r="903">
      <c r="A903" t="inlineStr">
        <is>
          <t>سصفها</t>
        </is>
      </c>
      <c r="B903" t="inlineStr">
        <is>
          <t>سيمان‌اصفهان‌</t>
        </is>
      </c>
      <c r="C903" t="n">
        <v>2671</v>
      </c>
      <c r="D903" t="n">
        <v>13500583</v>
      </c>
      <c r="E903" s="1" t="n">
        <v>455180630510</v>
      </c>
      <c r="F903" t="n">
        <v>34230</v>
      </c>
      <c r="G903" t="n">
        <v>34200</v>
      </c>
      <c r="H903" t="n">
        <v>33910</v>
      </c>
      <c r="I903" t="n">
        <v>-320</v>
      </c>
      <c r="J903" t="n">
        <v>-0.93</v>
      </c>
      <c r="K903" t="n">
        <v>33720</v>
      </c>
      <c r="L903" t="n">
        <v>-510</v>
      </c>
      <c r="M903" t="n">
        <v>-1.49</v>
      </c>
      <c r="N903" t="n">
        <v>33210</v>
      </c>
      <c r="O903" t="n">
        <v>35250</v>
      </c>
      <c r="P903" t="n">
        <v>2895</v>
      </c>
      <c r="Q903" t="n">
        <v>11.65</v>
      </c>
      <c r="R903" t="n">
        <v>1</v>
      </c>
      <c r="S903" t="n">
        <v>10000</v>
      </c>
      <c r="T903" t="n">
        <v>33900</v>
      </c>
      <c r="U903" t="n">
        <v>33910</v>
      </c>
      <c r="V903" t="n">
        <v>700</v>
      </c>
      <c r="W903" t="n">
        <v>1</v>
      </c>
    </row>
    <row r="904">
      <c r="A904" t="inlineStr">
        <is>
          <t>شپاكساح</t>
        </is>
      </c>
      <c r="B904" t="inlineStr">
        <is>
          <t>ح . پاكسان‌</t>
        </is>
      </c>
      <c r="C904" t="n">
        <v>48</v>
      </c>
      <c r="D904" t="n">
        <v>917938</v>
      </c>
      <c r="E904" s="1" t="n">
        <v>1275015882</v>
      </c>
      <c r="F904" t="n">
        <v>1431</v>
      </c>
      <c r="G904" t="n">
        <v>1389</v>
      </c>
      <c r="H904" t="n">
        <v>1389</v>
      </c>
      <c r="I904" t="n">
        <v>-42</v>
      </c>
      <c r="J904" t="n">
        <v>-2.94</v>
      </c>
      <c r="K904" t="n">
        <v>1389</v>
      </c>
      <c r="L904" t="n">
        <v>-42</v>
      </c>
      <c r="M904" t="n">
        <v>-2.94</v>
      </c>
      <c r="N904" t="n">
        <v>1389</v>
      </c>
      <c r="O904" t="n">
        <v>1389</v>
      </c>
      <c r="R904" t="n">
        <v>0</v>
      </c>
      <c r="S904" t="n">
        <v>0</v>
      </c>
      <c r="T904" t="n">
        <v>0</v>
      </c>
      <c r="U904" t="n">
        <v>1389</v>
      </c>
      <c r="V904" t="n">
        <v>135223165</v>
      </c>
      <c r="W904" t="n">
        <v>771</v>
      </c>
    </row>
    <row r="905">
      <c r="A905" t="inlineStr">
        <is>
          <t>اراد3034</t>
        </is>
      </c>
      <c r="B905" t="inlineStr">
        <is>
          <t>مرابحه عام دولت303-ش.خ080703</t>
        </is>
      </c>
      <c r="C905" t="n">
        <v>4</v>
      </c>
      <c r="D905" t="n">
        <v>32938802</v>
      </c>
      <c r="E905" s="1" t="n">
        <v>24610884690340</v>
      </c>
      <c r="F905" t="n">
        <v>744000</v>
      </c>
      <c r="G905" t="n">
        <v>747170</v>
      </c>
      <c r="H905" t="n">
        <v>747170</v>
      </c>
      <c r="I905" t="n">
        <v>3170</v>
      </c>
      <c r="J905" t="n">
        <v>0.43</v>
      </c>
      <c r="K905" t="n">
        <v>747170</v>
      </c>
      <c r="L905" t="n">
        <v>3170</v>
      </c>
      <c r="M905" t="n">
        <v>0.43</v>
      </c>
      <c r="N905" t="n">
        <v>747170</v>
      </c>
      <c r="O905" t="n">
        <v>747170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پخش3</t>
        </is>
      </c>
      <c r="B906" t="inlineStr">
        <is>
          <t>پخش البرز</t>
        </is>
      </c>
      <c r="C906" t="n">
        <v>3</v>
      </c>
      <c r="D906" t="n">
        <v>10252</v>
      </c>
      <c r="E906" s="1" t="n">
        <v>132353320</v>
      </c>
      <c r="F906" t="n">
        <v>12860</v>
      </c>
      <c r="G906" t="n">
        <v>12910</v>
      </c>
      <c r="H906" t="n">
        <v>12910</v>
      </c>
      <c r="I906" t="n">
        <v>50</v>
      </c>
      <c r="J906" t="n">
        <v>0.39</v>
      </c>
      <c r="K906" t="n">
        <v>12910</v>
      </c>
      <c r="L906" t="n">
        <v>50</v>
      </c>
      <c r="M906" t="n">
        <v>0.39</v>
      </c>
      <c r="N906" t="n">
        <v>12910</v>
      </c>
      <c r="O906" t="n">
        <v>12910</v>
      </c>
      <c r="P906" t="n">
        <v>2029</v>
      </c>
      <c r="Q906" t="n">
        <v>6.36</v>
      </c>
      <c r="R906" t="n">
        <v>8</v>
      </c>
      <c r="S906" t="n">
        <v>194502</v>
      </c>
      <c r="T906" t="n">
        <v>12910</v>
      </c>
      <c r="U906" t="n">
        <v>0</v>
      </c>
      <c r="V906" t="n">
        <v>0</v>
      </c>
      <c r="W906" t="n">
        <v>0</v>
      </c>
    </row>
    <row r="907">
      <c r="A907" t="inlineStr">
        <is>
          <t>پلاتا</t>
        </is>
      </c>
      <c r="B907" t="inlineStr">
        <is>
          <t>صندوق س. كالاي كيميا1</t>
        </is>
      </c>
      <c r="C907" t="n">
        <v>2527</v>
      </c>
      <c r="D907" t="n">
        <v>50825005</v>
      </c>
      <c r="E907" s="1" t="n">
        <v>628152293711</v>
      </c>
      <c r="F907" t="n">
        <v>12148</v>
      </c>
      <c r="G907" t="n">
        <v>12323</v>
      </c>
      <c r="H907" t="n">
        <v>12304</v>
      </c>
      <c r="I907" t="n">
        <v>156</v>
      </c>
      <c r="J907" t="n">
        <v>1.28</v>
      </c>
      <c r="K907" t="n">
        <v>12359</v>
      </c>
      <c r="L907" t="n">
        <v>211</v>
      </c>
      <c r="M907" t="n">
        <v>1.74</v>
      </c>
      <c r="N907" t="n">
        <v>12278</v>
      </c>
      <c r="O907" t="n">
        <v>12457</v>
      </c>
      <c r="R907" t="n">
        <v>1</v>
      </c>
      <c r="S907" t="n">
        <v>35000</v>
      </c>
      <c r="T907" t="n">
        <v>12304</v>
      </c>
      <c r="U907" t="n">
        <v>12314</v>
      </c>
      <c r="V907" t="n">
        <v>100000</v>
      </c>
      <c r="W907" t="n">
        <v>1</v>
      </c>
    </row>
    <row r="908">
      <c r="A908" t="inlineStr">
        <is>
          <t>ثپهران</t>
        </is>
      </c>
      <c r="B908" t="inlineStr">
        <is>
          <t>توسعه ساختمان سپهر تهران</t>
        </is>
      </c>
      <c r="C908" t="n">
        <v>2618</v>
      </c>
      <c r="D908" t="n">
        <v>24797459</v>
      </c>
      <c r="E908" s="1" t="n">
        <v>95386020620</v>
      </c>
      <c r="F908" t="n">
        <v>3760</v>
      </c>
      <c r="G908" t="n">
        <v>3760</v>
      </c>
      <c r="H908" t="n">
        <v>3870</v>
      </c>
      <c r="I908" t="n">
        <v>110</v>
      </c>
      <c r="J908" t="n">
        <v>2.93</v>
      </c>
      <c r="K908" t="n">
        <v>3850</v>
      </c>
      <c r="L908" t="n">
        <v>90</v>
      </c>
      <c r="M908" t="n">
        <v>2.39</v>
      </c>
      <c r="N908" t="n">
        <v>3720</v>
      </c>
      <c r="O908" t="n">
        <v>3870</v>
      </c>
      <c r="P908" t="n">
        <v>721</v>
      </c>
      <c r="Q908" t="n">
        <v>5.34</v>
      </c>
      <c r="R908" t="n">
        <v>24</v>
      </c>
      <c r="S908" t="n">
        <v>919235</v>
      </c>
      <c r="T908" t="n">
        <v>3870</v>
      </c>
      <c r="U908" t="n">
        <v>3910</v>
      </c>
      <c r="V908" t="n">
        <v>865</v>
      </c>
      <c r="W908" t="n">
        <v>1</v>
      </c>
    </row>
    <row r="909">
      <c r="A909" t="inlineStr">
        <is>
          <t>سهامدار2</t>
        </is>
      </c>
      <c r="B909" t="inlineStr">
        <is>
          <t>صندوق س. بازده سهام-س</t>
        </is>
      </c>
      <c r="C909" t="n">
        <v>2</v>
      </c>
      <c r="D909" t="n">
        <v>508000</v>
      </c>
      <c r="E909" s="1" t="n">
        <v>508000</v>
      </c>
      <c r="F909" t="n">
        <v>26836</v>
      </c>
      <c r="G909" t="n">
        <v>1</v>
      </c>
      <c r="H909" t="n">
        <v>1</v>
      </c>
      <c r="I909" t="n">
        <v>-26835</v>
      </c>
      <c r="J909" t="n">
        <v>-100</v>
      </c>
      <c r="K909" t="n">
        <v>1</v>
      </c>
      <c r="L909" t="n">
        <v>-26835</v>
      </c>
      <c r="M909" t="n">
        <v>-100</v>
      </c>
      <c r="N909" t="n">
        <v>1</v>
      </c>
      <c r="O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inlineStr">
        <is>
          <t>احيا3</t>
        </is>
      </c>
      <c r="B910" t="inlineStr">
        <is>
          <t>احيا استيل فولاد بافت</t>
        </is>
      </c>
      <c r="C910" t="n">
        <v>76</v>
      </c>
      <c r="D910" t="n">
        <v>181113</v>
      </c>
      <c r="E910" s="1" t="n">
        <v>843986580</v>
      </c>
      <c r="F910" t="n">
        <v>4530</v>
      </c>
      <c r="G910" t="n">
        <v>4660</v>
      </c>
      <c r="H910" t="n">
        <v>4660</v>
      </c>
      <c r="I910" t="n">
        <v>130</v>
      </c>
      <c r="J910" t="n">
        <v>2.87</v>
      </c>
      <c r="K910" t="n">
        <v>4660</v>
      </c>
      <c r="L910" t="n">
        <v>130</v>
      </c>
      <c r="M910" t="n">
        <v>2.87</v>
      </c>
      <c r="N910" t="n">
        <v>4660</v>
      </c>
      <c r="O910" t="n">
        <v>4660</v>
      </c>
      <c r="P910" t="n">
        <v>643</v>
      </c>
      <c r="Q910" t="n">
        <v>7.25</v>
      </c>
      <c r="R910" t="n">
        <v>294</v>
      </c>
      <c r="S910" t="n">
        <v>70623625</v>
      </c>
      <c r="T910" t="n">
        <v>4660</v>
      </c>
      <c r="U910" t="n">
        <v>0</v>
      </c>
      <c r="V910" t="n">
        <v>0</v>
      </c>
      <c r="W910" t="n">
        <v>0</v>
      </c>
    </row>
    <row r="911">
      <c r="A911" t="inlineStr">
        <is>
          <t>تملي1403</t>
        </is>
      </c>
      <c r="B911" t="inlineStr">
        <is>
          <t>امتيازتسهيلات ملي سال 1403</t>
        </is>
      </c>
      <c r="C911" t="n">
        <v>0</v>
      </c>
      <c r="D911" t="n">
        <v>0</v>
      </c>
      <c r="E911" s="1" t="n">
        <v>0</v>
      </c>
      <c r="F911" t="n">
        <v>1075533</v>
      </c>
      <c r="G911" t="n">
        <v>0</v>
      </c>
      <c r="H911" t="n">
        <v>1075533</v>
      </c>
      <c r="I911" t="n">
        <v>0</v>
      </c>
      <c r="J911" t="n">
        <v>0</v>
      </c>
      <c r="K911" t="n">
        <v>1075533</v>
      </c>
      <c r="L911" t="n">
        <v>0</v>
      </c>
      <c r="M911" t="n">
        <v>0</v>
      </c>
      <c r="N911" t="n">
        <v>0</v>
      </c>
      <c r="O911" t="n">
        <v>0</v>
      </c>
      <c r="R911" t="n">
        <v>0</v>
      </c>
      <c r="S911" t="n">
        <v>0</v>
      </c>
      <c r="T911" t="n">
        <v>0</v>
      </c>
      <c r="U911" t="n">
        <v>1043268</v>
      </c>
      <c r="V911" t="n">
        <v>962</v>
      </c>
      <c r="W911" t="n">
        <v>16</v>
      </c>
    </row>
    <row r="912">
      <c r="A912" t="inlineStr">
        <is>
          <t>دابور</t>
        </is>
      </c>
      <c r="B912" t="inlineStr">
        <is>
          <t>داروسازي‌ ابوريحان‌</t>
        </is>
      </c>
      <c r="C912" t="n">
        <v>908</v>
      </c>
      <c r="D912" t="n">
        <v>4970110</v>
      </c>
      <c r="E912" s="1" t="n">
        <v>297442076070</v>
      </c>
      <c r="F912" t="n">
        <v>58110</v>
      </c>
      <c r="G912" t="n">
        <v>59850</v>
      </c>
      <c r="H912" t="n">
        <v>59850</v>
      </c>
      <c r="I912" t="n">
        <v>1740</v>
      </c>
      <c r="J912" t="n">
        <v>2.99</v>
      </c>
      <c r="K912" t="n">
        <v>59850</v>
      </c>
      <c r="L912" t="n">
        <v>1740</v>
      </c>
      <c r="M912" t="n">
        <v>2.99</v>
      </c>
      <c r="N912" t="n">
        <v>59230</v>
      </c>
      <c r="O912" t="n">
        <v>59850</v>
      </c>
      <c r="P912" t="n">
        <v>6272</v>
      </c>
      <c r="Q912" t="n">
        <v>9.539999999999999</v>
      </c>
      <c r="R912" t="n">
        <v>58</v>
      </c>
      <c r="S912" t="n">
        <v>491327</v>
      </c>
      <c r="T912" t="n">
        <v>59850</v>
      </c>
      <c r="U912" t="n">
        <v>0</v>
      </c>
      <c r="V912" t="n">
        <v>0</v>
      </c>
      <c r="W912" t="n">
        <v>0</v>
      </c>
    </row>
    <row r="913">
      <c r="A913" t="inlineStr">
        <is>
          <t>ديار</t>
        </is>
      </c>
      <c r="B913" t="inlineStr">
        <is>
          <t>صندوق س.مشترك ديار-سهام</t>
        </is>
      </c>
      <c r="C913" t="n">
        <v>8</v>
      </c>
      <c r="D913" t="n">
        <v>2774288</v>
      </c>
      <c r="E913" s="1" t="n">
        <v>55547775520</v>
      </c>
      <c r="F913" t="n">
        <v>19952</v>
      </c>
      <c r="G913" t="n">
        <v>20540</v>
      </c>
      <c r="H913" t="n">
        <v>20012</v>
      </c>
      <c r="I913" t="n">
        <v>60</v>
      </c>
      <c r="J913" t="n">
        <v>0.3</v>
      </c>
      <c r="K913" t="n">
        <v>20022</v>
      </c>
      <c r="L913" t="n">
        <v>70</v>
      </c>
      <c r="M913" t="n">
        <v>0.35</v>
      </c>
      <c r="N913" t="n">
        <v>20012</v>
      </c>
      <c r="O913" t="n">
        <v>20540</v>
      </c>
      <c r="R913" t="n">
        <v>1</v>
      </c>
      <c r="S913" t="n">
        <v>1000000</v>
      </c>
      <c r="T913" t="n">
        <v>20010</v>
      </c>
      <c r="U913" t="n">
        <v>20330</v>
      </c>
      <c r="V913" t="n">
        <v>16712</v>
      </c>
      <c r="W913" t="n">
        <v>1</v>
      </c>
    </row>
    <row r="914">
      <c r="A914" t="inlineStr">
        <is>
          <t>آس</t>
        </is>
      </c>
      <c r="B914" t="inlineStr">
        <is>
          <t>صندوق س. گنجينه ارمغان الماس-س</t>
        </is>
      </c>
      <c r="C914" t="n">
        <v>48</v>
      </c>
      <c r="D914" t="n">
        <v>4173973</v>
      </c>
      <c r="E914" s="1" t="n">
        <v>73139694845</v>
      </c>
      <c r="F914" t="n">
        <v>17521</v>
      </c>
      <c r="G914" t="n">
        <v>17800</v>
      </c>
      <c r="H914" t="n">
        <v>17590</v>
      </c>
      <c r="I914" t="n">
        <v>69</v>
      </c>
      <c r="J914" t="n">
        <v>0.39</v>
      </c>
      <c r="K914" t="n">
        <v>17523</v>
      </c>
      <c r="L914" t="n">
        <v>2</v>
      </c>
      <c r="M914" t="n">
        <v>0.01</v>
      </c>
      <c r="N914" t="n">
        <v>17300</v>
      </c>
      <c r="O914" t="n">
        <v>17899</v>
      </c>
      <c r="R914" t="n">
        <v>1</v>
      </c>
      <c r="S914" t="n">
        <v>3167</v>
      </c>
      <c r="T914" t="n">
        <v>17500</v>
      </c>
      <c r="U914" t="n">
        <v>17590</v>
      </c>
      <c r="V914" t="n">
        <v>5269</v>
      </c>
      <c r="W914" t="n">
        <v>1</v>
      </c>
    </row>
    <row r="915">
      <c r="A915" t="inlineStr">
        <is>
          <t>دقاضي3</t>
        </is>
      </c>
      <c r="B915" t="inlineStr">
        <is>
          <t>داروسازي شهيد قاضي</t>
        </is>
      </c>
      <c r="C915" t="n">
        <v>2</v>
      </c>
      <c r="D915" t="n">
        <v>16000</v>
      </c>
      <c r="E915" s="1" t="n">
        <v>338560000</v>
      </c>
      <c r="F915" t="n">
        <v>20550</v>
      </c>
      <c r="G915" t="n">
        <v>21160</v>
      </c>
      <c r="H915" t="n">
        <v>21160</v>
      </c>
      <c r="I915" t="n">
        <v>610</v>
      </c>
      <c r="J915" t="n">
        <v>2.97</v>
      </c>
      <c r="K915" t="n">
        <v>21160</v>
      </c>
      <c r="L915" t="n">
        <v>610</v>
      </c>
      <c r="M915" t="n">
        <v>2.97</v>
      </c>
      <c r="N915" t="n">
        <v>21160</v>
      </c>
      <c r="O915" t="n">
        <v>21160</v>
      </c>
      <c r="P915" t="n">
        <v>2413</v>
      </c>
      <c r="Q915" t="n">
        <v>8.77</v>
      </c>
      <c r="R915" t="n">
        <v>17</v>
      </c>
      <c r="S915" t="n">
        <v>664916</v>
      </c>
      <c r="T915" t="n">
        <v>21160</v>
      </c>
      <c r="U915" t="n">
        <v>0</v>
      </c>
      <c r="V915" t="n">
        <v>0</v>
      </c>
      <c r="W915" t="n">
        <v>0</v>
      </c>
    </row>
    <row r="916">
      <c r="A916" t="inlineStr">
        <is>
          <t>كرمان5125</t>
        </is>
      </c>
      <c r="B916" t="inlineStr">
        <is>
          <t>مرابحه كرمان موتور-ويستا051223</t>
        </is>
      </c>
      <c r="C916" t="n">
        <v>0</v>
      </c>
      <c r="D916" t="n">
        <v>0</v>
      </c>
      <c r="E916" s="1" t="n">
        <v>0</v>
      </c>
      <c r="F916" t="n">
        <v>1000000</v>
      </c>
      <c r="G916" t="n">
        <v>0</v>
      </c>
      <c r="H916" t="n">
        <v>1000000</v>
      </c>
      <c r="I916" t="n">
        <v>0</v>
      </c>
      <c r="J916" t="n">
        <v>0</v>
      </c>
      <c r="K916" t="n">
        <v>1000000</v>
      </c>
      <c r="L916" t="n">
        <v>0</v>
      </c>
      <c r="M916" t="n">
        <v>0</v>
      </c>
      <c r="N916" t="n">
        <v>0</v>
      </c>
      <c r="O916" t="n">
        <v>0</v>
      </c>
      <c r="R916" t="n">
        <v>1</v>
      </c>
      <c r="S916" t="n">
        <v>5000</v>
      </c>
      <c r="T916" t="n">
        <v>970000</v>
      </c>
      <c r="U916" t="n">
        <v>0</v>
      </c>
      <c r="V916" t="n">
        <v>0</v>
      </c>
      <c r="W916" t="n">
        <v>0</v>
      </c>
    </row>
    <row r="917">
      <c r="A917" t="inlineStr">
        <is>
          <t>غفارس</t>
        </is>
      </c>
      <c r="B917" t="inlineStr">
        <is>
          <t>شير پاستوريزه پگاه فارس</t>
        </is>
      </c>
      <c r="C917" t="n">
        <v>500</v>
      </c>
      <c r="D917" t="n">
        <v>7298983</v>
      </c>
      <c r="E917" s="1" t="n">
        <v>170488900210</v>
      </c>
      <c r="F917" t="n">
        <v>22680</v>
      </c>
      <c r="G917" t="n">
        <v>23360</v>
      </c>
      <c r="H917" t="n">
        <v>23360</v>
      </c>
      <c r="I917" t="n">
        <v>680</v>
      </c>
      <c r="J917" t="n">
        <v>3</v>
      </c>
      <c r="K917" t="n">
        <v>23360</v>
      </c>
      <c r="L917" t="n">
        <v>680</v>
      </c>
      <c r="M917" t="n">
        <v>3</v>
      </c>
      <c r="N917" t="n">
        <v>23010</v>
      </c>
      <c r="O917" t="n">
        <v>23360</v>
      </c>
      <c r="P917" t="n">
        <v>1963</v>
      </c>
      <c r="Q917" t="n">
        <v>11.9</v>
      </c>
      <c r="R917" t="n">
        <v>16</v>
      </c>
      <c r="S917" t="n">
        <v>1014013</v>
      </c>
      <c r="T917" t="n">
        <v>23360</v>
      </c>
      <c r="U917" t="n">
        <v>0</v>
      </c>
      <c r="V917" t="n">
        <v>0</v>
      </c>
      <c r="W917" t="n">
        <v>0</v>
      </c>
    </row>
    <row r="918">
      <c r="A918" t="inlineStr">
        <is>
          <t>سازه ماموت09</t>
        </is>
      </c>
      <c r="B918" t="inlineStr">
        <is>
          <t>مرابحه سازه پوشش ماموت14090226</t>
        </is>
      </c>
      <c r="C918" t="n">
        <v>0</v>
      </c>
      <c r="D918" t="n">
        <v>0</v>
      </c>
      <c r="E918" s="1" t="n">
        <v>0</v>
      </c>
      <c r="F918" t="n">
        <v>983260</v>
      </c>
      <c r="G918" t="n">
        <v>0</v>
      </c>
      <c r="H918" t="n">
        <v>983260</v>
      </c>
      <c r="I918" t="n">
        <v>0</v>
      </c>
      <c r="J918" t="n">
        <v>0</v>
      </c>
      <c r="K918" t="n">
        <v>983260</v>
      </c>
      <c r="L918" t="n">
        <v>0</v>
      </c>
      <c r="M918" t="n">
        <v>0</v>
      </c>
      <c r="N918" t="n">
        <v>0</v>
      </c>
      <c r="O918" t="n">
        <v>0</v>
      </c>
      <c r="R918" t="n">
        <v>1</v>
      </c>
      <c r="S918" t="n">
        <v>10000</v>
      </c>
      <c r="T918" t="n">
        <v>990000</v>
      </c>
      <c r="U918" t="n">
        <v>1010000</v>
      </c>
      <c r="V918" t="n">
        <v>10000</v>
      </c>
      <c r="W918" t="n">
        <v>1</v>
      </c>
    </row>
    <row r="919">
      <c r="A919" t="inlineStr">
        <is>
          <t>وبيمه</t>
        </is>
      </c>
      <c r="B919" t="inlineStr">
        <is>
          <t>سرمايه‌ گذاري‌ صنعت‌ بيمه‌</t>
        </is>
      </c>
      <c r="C919" t="n">
        <v>158</v>
      </c>
      <c r="D919" t="n">
        <v>21462491</v>
      </c>
      <c r="E919" s="1" t="n">
        <v>56424888839</v>
      </c>
      <c r="F919" t="n">
        <v>2553</v>
      </c>
      <c r="G919" t="n">
        <v>2629</v>
      </c>
      <c r="H919" t="n">
        <v>2629</v>
      </c>
      <c r="I919" t="n">
        <v>76</v>
      </c>
      <c r="J919" t="n">
        <v>2.98</v>
      </c>
      <c r="K919" t="n">
        <v>2629</v>
      </c>
      <c r="L919" t="n">
        <v>76</v>
      </c>
      <c r="M919" t="n">
        <v>2.98</v>
      </c>
      <c r="N919" t="n">
        <v>2629</v>
      </c>
      <c r="O919" t="n">
        <v>2629</v>
      </c>
      <c r="P919" t="n">
        <v>188</v>
      </c>
      <c r="Q919" t="n">
        <v>13.98</v>
      </c>
      <c r="R919" t="n">
        <v>15</v>
      </c>
      <c r="S919" t="n">
        <v>9581518</v>
      </c>
      <c r="T919" t="n">
        <v>2629</v>
      </c>
      <c r="U919" t="n">
        <v>2650</v>
      </c>
      <c r="V919" t="n">
        <v>2437</v>
      </c>
      <c r="W919" t="n">
        <v>2</v>
      </c>
    </row>
    <row r="920">
      <c r="A920" t="inlineStr">
        <is>
          <t>سآبيك</t>
        </is>
      </c>
      <c r="B920" t="inlineStr">
        <is>
          <t>سيمان آبيك</t>
        </is>
      </c>
      <c r="C920" t="n">
        <v>864</v>
      </c>
      <c r="D920" t="n">
        <v>3411272</v>
      </c>
      <c r="E920" s="1" t="n">
        <v>252151175900</v>
      </c>
      <c r="F920" t="n">
        <v>71780</v>
      </c>
      <c r="G920" t="n">
        <v>73920</v>
      </c>
      <c r="H920" t="n">
        <v>73930</v>
      </c>
      <c r="I920" t="n">
        <v>2150</v>
      </c>
      <c r="J920" t="n">
        <v>3</v>
      </c>
      <c r="K920" t="n">
        <v>73920</v>
      </c>
      <c r="L920" t="n">
        <v>2140</v>
      </c>
      <c r="M920" t="n">
        <v>2.98</v>
      </c>
      <c r="N920" t="n">
        <v>73120</v>
      </c>
      <c r="O920" t="n">
        <v>73930</v>
      </c>
      <c r="P920" t="n">
        <v>10205</v>
      </c>
      <c r="Q920" t="n">
        <v>7.24</v>
      </c>
      <c r="R920" t="n">
        <v>22</v>
      </c>
      <c r="S920" t="n">
        <v>199124</v>
      </c>
      <c r="T920" t="n">
        <v>73930</v>
      </c>
      <c r="U920" t="n">
        <v>75430</v>
      </c>
      <c r="V920" t="n">
        <v>920</v>
      </c>
      <c r="W920" t="n">
        <v>2</v>
      </c>
    </row>
    <row r="921">
      <c r="A921" t="inlineStr">
        <is>
          <t>كي بي سي3</t>
        </is>
      </c>
      <c r="B921" t="inlineStr">
        <is>
          <t>شركت كي بي سي</t>
        </is>
      </c>
      <c r="C921" t="n">
        <v>4</v>
      </c>
      <c r="D921" t="n">
        <v>386200</v>
      </c>
      <c r="E921" s="1" t="n">
        <v>3970136000</v>
      </c>
      <c r="F921" t="n">
        <v>10000</v>
      </c>
      <c r="G921" t="n">
        <v>10280</v>
      </c>
      <c r="H921" t="n">
        <v>10280</v>
      </c>
      <c r="I921" t="n">
        <v>280</v>
      </c>
      <c r="J921" t="n">
        <v>2.8</v>
      </c>
      <c r="K921" t="n">
        <v>10280</v>
      </c>
      <c r="L921" t="n">
        <v>280</v>
      </c>
      <c r="M921" t="n">
        <v>2.8</v>
      </c>
      <c r="N921" t="n">
        <v>10280</v>
      </c>
      <c r="O921" t="n">
        <v>10280</v>
      </c>
      <c r="P921" t="n">
        <v>1043</v>
      </c>
      <c r="Q921" t="n">
        <v>9.859999999999999</v>
      </c>
      <c r="R921" t="n">
        <v>25</v>
      </c>
      <c r="S921" t="n">
        <v>907401</v>
      </c>
      <c r="T921" t="n">
        <v>10280</v>
      </c>
      <c r="U921" t="n">
        <v>0</v>
      </c>
      <c r="V921" t="n">
        <v>0</v>
      </c>
      <c r="W921" t="n">
        <v>0</v>
      </c>
    </row>
    <row r="922">
      <c r="A922" t="inlineStr">
        <is>
          <t>صدوچرخ83</t>
        </is>
      </c>
      <c r="B922" t="inlineStr">
        <is>
          <t>صكوك مرابحه دوچرخ83-3ماهه23%</t>
        </is>
      </c>
      <c r="C922" t="n">
        <v>0</v>
      </c>
      <c r="D922" t="n">
        <v>0</v>
      </c>
      <c r="E922" s="1" t="n">
        <v>0</v>
      </c>
      <c r="F922" t="n">
        <v>1000000</v>
      </c>
      <c r="G922" t="n">
        <v>0</v>
      </c>
      <c r="H922" t="n">
        <v>1000000</v>
      </c>
      <c r="I922" t="n">
        <v>0</v>
      </c>
      <c r="J922" t="n">
        <v>0</v>
      </c>
      <c r="K922" t="n">
        <v>1000000</v>
      </c>
      <c r="L922" t="n">
        <v>0</v>
      </c>
      <c r="M922" t="n">
        <v>0</v>
      </c>
      <c r="N922" t="n">
        <v>0</v>
      </c>
      <c r="O922" t="n">
        <v>0</v>
      </c>
      <c r="R922" t="n">
        <v>1</v>
      </c>
      <c r="S922" t="n">
        <v>4000</v>
      </c>
      <c r="T922" t="n">
        <v>1000000</v>
      </c>
      <c r="U922" t="n">
        <v>0</v>
      </c>
      <c r="V922" t="n">
        <v>0</v>
      </c>
      <c r="W922" t="n">
        <v>0</v>
      </c>
    </row>
    <row r="923">
      <c r="A923" t="inlineStr">
        <is>
          <t>كرازي</t>
        </is>
      </c>
      <c r="B923" t="inlineStr">
        <is>
          <t>كارخانجات‌توليدي‌شيشه‌رازي‌</t>
        </is>
      </c>
      <c r="C923" t="n">
        <v>901</v>
      </c>
      <c r="D923" t="n">
        <v>145539080</v>
      </c>
      <c r="E923" s="1" t="n">
        <v>255873880344</v>
      </c>
      <c r="F923" t="n">
        <v>1708</v>
      </c>
      <c r="G923" t="n">
        <v>1758</v>
      </c>
      <c r="H923" t="n">
        <v>1759</v>
      </c>
      <c r="I923" t="n">
        <v>51</v>
      </c>
      <c r="J923" t="n">
        <v>2.99</v>
      </c>
      <c r="K923" t="n">
        <v>1758</v>
      </c>
      <c r="L923" t="n">
        <v>50</v>
      </c>
      <c r="M923" t="n">
        <v>2.93</v>
      </c>
      <c r="N923" t="n">
        <v>1730</v>
      </c>
      <c r="O923" t="n">
        <v>1759</v>
      </c>
      <c r="P923" t="n">
        <v>221</v>
      </c>
      <c r="Q923" t="n">
        <v>7.95</v>
      </c>
      <c r="R923" t="n">
        <v>19</v>
      </c>
      <c r="S923" t="n">
        <v>3556989</v>
      </c>
      <c r="T923" t="n">
        <v>1759</v>
      </c>
      <c r="U923" t="n">
        <v>1810</v>
      </c>
      <c r="V923" t="n">
        <v>36909</v>
      </c>
      <c r="W923" t="n">
        <v>3</v>
      </c>
    </row>
    <row r="924">
      <c r="A924" t="inlineStr">
        <is>
          <t>آبارا07</t>
        </is>
      </c>
      <c r="B924" t="inlineStr">
        <is>
          <t>مرابحه صنايع پمپ آبارا070224</t>
        </is>
      </c>
      <c r="C924" t="n">
        <v>0</v>
      </c>
      <c r="D924" t="n">
        <v>0</v>
      </c>
      <c r="E924" s="1" t="n">
        <v>0</v>
      </c>
      <c r="F924" t="n">
        <v>1000000</v>
      </c>
      <c r="G924" t="n">
        <v>0</v>
      </c>
      <c r="H924" t="n">
        <v>1000000</v>
      </c>
      <c r="I924" t="n">
        <v>0</v>
      </c>
      <c r="J924" t="n">
        <v>0</v>
      </c>
      <c r="K924" t="n">
        <v>1000000</v>
      </c>
      <c r="L924" t="n">
        <v>0</v>
      </c>
      <c r="M924" t="n">
        <v>0</v>
      </c>
      <c r="N924" t="n">
        <v>0</v>
      </c>
      <c r="O924" t="n">
        <v>0</v>
      </c>
      <c r="R924" t="n">
        <v>1</v>
      </c>
      <c r="S924" t="n">
        <v>5000</v>
      </c>
      <c r="T924" t="n">
        <v>1000000</v>
      </c>
      <c r="U924" t="n">
        <v>1010000</v>
      </c>
      <c r="V924" t="n">
        <v>5000</v>
      </c>
      <c r="W924" t="n">
        <v>1</v>
      </c>
    </row>
    <row r="925">
      <c r="A925" t="inlineStr">
        <is>
          <t>صفارس7</t>
        </is>
      </c>
      <c r="B925" t="inlineStr">
        <is>
          <t>صكوك اجاره فارس7-بدون ضامن</t>
        </is>
      </c>
      <c r="C925" t="n">
        <v>0</v>
      </c>
      <c r="D925" t="n">
        <v>0</v>
      </c>
      <c r="E925" s="1" t="n">
        <v>0</v>
      </c>
      <c r="F925" t="n">
        <v>1000000</v>
      </c>
      <c r="G925" t="n">
        <v>0</v>
      </c>
      <c r="H925" t="n">
        <v>1000000</v>
      </c>
      <c r="I925" t="n">
        <v>0</v>
      </c>
      <c r="J925" t="n">
        <v>0</v>
      </c>
      <c r="K925" t="n">
        <v>1000000</v>
      </c>
      <c r="L925" t="n">
        <v>0</v>
      </c>
      <c r="M925" t="n">
        <v>0</v>
      </c>
      <c r="N925" t="n">
        <v>0</v>
      </c>
      <c r="O925" t="n">
        <v>0</v>
      </c>
      <c r="R925" t="n">
        <v>1</v>
      </c>
      <c r="S925" t="n">
        <v>2000</v>
      </c>
      <c r="T925" t="n">
        <v>995000</v>
      </c>
      <c r="U925" t="n">
        <v>1005000</v>
      </c>
      <c r="V925" t="n">
        <v>2000</v>
      </c>
      <c r="W925" t="n">
        <v>1</v>
      </c>
    </row>
    <row r="926">
      <c r="A926" t="inlineStr">
        <is>
          <t>ولپارس3</t>
        </is>
      </c>
      <c r="B926" t="inlineStr">
        <is>
          <t>ليزينگ پارسيان</t>
        </is>
      </c>
      <c r="C926" t="n">
        <v>3</v>
      </c>
      <c r="D926" t="n">
        <v>443</v>
      </c>
      <c r="E926" s="1" t="n">
        <v>1590370</v>
      </c>
      <c r="F926" t="n">
        <v>3560</v>
      </c>
      <c r="G926" t="n">
        <v>3590</v>
      </c>
      <c r="H926" t="n">
        <v>3590</v>
      </c>
      <c r="I926" t="n">
        <v>30</v>
      </c>
      <c r="J926" t="n">
        <v>0.84</v>
      </c>
      <c r="K926" t="n">
        <v>3590</v>
      </c>
      <c r="L926" t="n">
        <v>30</v>
      </c>
      <c r="M926" t="n">
        <v>0.84</v>
      </c>
      <c r="N926" t="n">
        <v>3590</v>
      </c>
      <c r="O926" t="n">
        <v>3590</v>
      </c>
      <c r="P926" t="n">
        <v>311</v>
      </c>
      <c r="Q926" t="n">
        <v>11.54</v>
      </c>
      <c r="R926" t="n">
        <v>15</v>
      </c>
      <c r="S926" t="n">
        <v>1171867</v>
      </c>
      <c r="T926" t="n">
        <v>3590</v>
      </c>
      <c r="U926" t="n">
        <v>0</v>
      </c>
      <c r="V926" t="n">
        <v>0</v>
      </c>
      <c r="W926" t="n">
        <v>0</v>
      </c>
    </row>
    <row r="927">
      <c r="A927" t="inlineStr">
        <is>
          <t>اخزا4072</t>
        </is>
      </c>
      <c r="B927" t="inlineStr">
        <is>
          <t>اسناد خزانه-م7بودجه04-071110</t>
        </is>
      </c>
      <c r="C927" t="n">
        <v>1</v>
      </c>
      <c r="D927" t="n">
        <v>1000000</v>
      </c>
      <c r="E927" s="1" t="n">
        <v>436000000000</v>
      </c>
      <c r="F927" t="n">
        <v>435980</v>
      </c>
      <c r="G927" t="n">
        <v>436000</v>
      </c>
      <c r="H927" t="n">
        <v>436000</v>
      </c>
      <c r="I927" t="n">
        <v>20</v>
      </c>
      <c r="J927" t="n">
        <v>0</v>
      </c>
      <c r="K927" t="n">
        <v>436000</v>
      </c>
      <c r="L927" t="n">
        <v>20</v>
      </c>
      <c r="M927" t="n">
        <v>0</v>
      </c>
      <c r="N927" t="n">
        <v>436000</v>
      </c>
      <c r="O927" t="n">
        <v>436000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صعبيد711</t>
        </is>
      </c>
      <c r="B928" t="inlineStr">
        <is>
          <t>صكوك مرابحه دعبيد711-3ماهه23%</t>
        </is>
      </c>
      <c r="C928" t="n">
        <v>0</v>
      </c>
      <c r="D928" t="n">
        <v>0</v>
      </c>
      <c r="E928" s="1" t="n">
        <v>0</v>
      </c>
      <c r="F928" t="n">
        <v>1000000</v>
      </c>
      <c r="G928" t="n">
        <v>0</v>
      </c>
      <c r="H928" t="n">
        <v>1000000</v>
      </c>
      <c r="I928" t="n">
        <v>0</v>
      </c>
      <c r="J928" t="n">
        <v>0</v>
      </c>
      <c r="K928" t="n">
        <v>1000000</v>
      </c>
      <c r="L928" t="n">
        <v>0</v>
      </c>
      <c r="M928" t="n">
        <v>0</v>
      </c>
      <c r="N928" t="n">
        <v>0</v>
      </c>
      <c r="O928" t="n">
        <v>0</v>
      </c>
      <c r="R928" t="n">
        <v>1</v>
      </c>
      <c r="S928" t="n">
        <v>5000</v>
      </c>
      <c r="T928" t="n">
        <v>990000</v>
      </c>
      <c r="U928" t="n">
        <v>0</v>
      </c>
      <c r="V928" t="n">
        <v>0</v>
      </c>
      <c r="W928" t="n">
        <v>0</v>
      </c>
    </row>
    <row r="929">
      <c r="A929" t="inlineStr">
        <is>
          <t>عقير2</t>
        </is>
      </c>
      <c r="B929" t="inlineStr">
        <is>
          <t>سلف بهين پالايش قشم</t>
        </is>
      </c>
      <c r="C929" t="n">
        <v>0</v>
      </c>
      <c r="D929" t="n">
        <v>0</v>
      </c>
      <c r="E929" s="1" t="n">
        <v>0</v>
      </c>
      <c r="F929" t="n">
        <v>3979825</v>
      </c>
      <c r="G929" t="n">
        <v>0</v>
      </c>
      <c r="H929" t="n">
        <v>3979825</v>
      </c>
      <c r="I929" t="n">
        <v>0</v>
      </c>
      <c r="J929" t="n">
        <v>0</v>
      </c>
      <c r="K929" t="n">
        <v>3979825</v>
      </c>
      <c r="L929" t="n">
        <v>0</v>
      </c>
      <c r="M929" t="n">
        <v>0</v>
      </c>
      <c r="N929" t="n">
        <v>0</v>
      </c>
      <c r="O929" t="n">
        <v>0</v>
      </c>
      <c r="R929" t="n">
        <v>1</v>
      </c>
      <c r="S929" t="n">
        <v>5300</v>
      </c>
      <c r="T929" t="n">
        <v>4144810</v>
      </c>
      <c r="U929" t="n">
        <v>4227707</v>
      </c>
      <c r="V929" t="n">
        <v>5300</v>
      </c>
      <c r="W929" t="n">
        <v>1</v>
      </c>
    </row>
    <row r="930">
      <c r="A930" t="inlineStr">
        <is>
          <t>سخزر</t>
        </is>
      </c>
      <c r="B930" t="inlineStr">
        <is>
          <t>سيمان‌ خزر</t>
        </is>
      </c>
      <c r="C930" t="n">
        <v>381</v>
      </c>
      <c r="D930" t="n">
        <v>18942584</v>
      </c>
      <c r="E930" s="1" t="n">
        <v>122937370160</v>
      </c>
      <c r="F930" t="n">
        <v>6310</v>
      </c>
      <c r="G930" t="n">
        <v>6490</v>
      </c>
      <c r="H930" t="n">
        <v>6490</v>
      </c>
      <c r="I930" t="n">
        <v>180</v>
      </c>
      <c r="J930" t="n">
        <v>2.85</v>
      </c>
      <c r="K930" t="n">
        <v>6490</v>
      </c>
      <c r="L930" t="n">
        <v>180</v>
      </c>
      <c r="M930" t="n">
        <v>2.85</v>
      </c>
      <c r="N930" t="n">
        <v>6490</v>
      </c>
      <c r="O930" t="n">
        <v>6490</v>
      </c>
      <c r="P930" t="n">
        <v>822</v>
      </c>
      <c r="Q930" t="n">
        <v>7.9</v>
      </c>
      <c r="R930" t="n">
        <v>104</v>
      </c>
      <c r="S930" t="n">
        <v>3393751</v>
      </c>
      <c r="T930" t="n">
        <v>6490</v>
      </c>
      <c r="U930" t="n">
        <v>0</v>
      </c>
      <c r="V930" t="n">
        <v>0</v>
      </c>
      <c r="W930" t="n">
        <v>0</v>
      </c>
    </row>
    <row r="931">
      <c r="A931" t="inlineStr">
        <is>
          <t>پارس ميكا06</t>
        </is>
      </c>
      <c r="B931" t="inlineStr">
        <is>
          <t>مرابحه پارس ميكاكيش060708</t>
        </is>
      </c>
      <c r="C931" t="n">
        <v>0</v>
      </c>
      <c r="D931" t="n">
        <v>0</v>
      </c>
      <c r="E931" s="1" t="n">
        <v>0</v>
      </c>
      <c r="F931" t="n">
        <v>1000000</v>
      </c>
      <c r="G931" t="n">
        <v>0</v>
      </c>
      <c r="H931" t="n">
        <v>1000000</v>
      </c>
      <c r="I931" t="n">
        <v>0</v>
      </c>
      <c r="J931" t="n">
        <v>0</v>
      </c>
      <c r="K931" t="n">
        <v>1000000</v>
      </c>
      <c r="L931" t="n">
        <v>0</v>
      </c>
      <c r="M931" t="n">
        <v>0</v>
      </c>
      <c r="N931" t="n">
        <v>0</v>
      </c>
      <c r="O931" t="n">
        <v>0</v>
      </c>
      <c r="R931" t="n">
        <v>1</v>
      </c>
      <c r="S931" t="n">
        <v>5000</v>
      </c>
      <c r="T931" t="n">
        <v>970000</v>
      </c>
      <c r="U931" t="n">
        <v>0</v>
      </c>
      <c r="V931" t="n">
        <v>0</v>
      </c>
      <c r="W931" t="n">
        <v>0</v>
      </c>
    </row>
    <row r="932">
      <c r="A932" t="inlineStr">
        <is>
          <t>ثقزوي</t>
        </is>
      </c>
      <c r="B932" t="inlineStr">
        <is>
          <t>شركت عمران و سازندگي قزوين</t>
        </is>
      </c>
      <c r="C932" t="n">
        <v>36</v>
      </c>
      <c r="D932" t="n">
        <v>3243419</v>
      </c>
      <c r="E932" s="1" t="n">
        <v>8076113310</v>
      </c>
      <c r="F932" t="n">
        <v>2418</v>
      </c>
      <c r="G932" t="n">
        <v>2490</v>
      </c>
      <c r="H932" t="n">
        <v>2490</v>
      </c>
      <c r="I932" t="n">
        <v>72</v>
      </c>
      <c r="J932" t="n">
        <v>2.98</v>
      </c>
      <c r="K932" t="n">
        <v>2490</v>
      </c>
      <c r="L932" t="n">
        <v>72</v>
      </c>
      <c r="M932" t="n">
        <v>2.98</v>
      </c>
      <c r="N932" t="n">
        <v>2490</v>
      </c>
      <c r="O932" t="n">
        <v>2490</v>
      </c>
      <c r="P932" t="n">
        <v>35</v>
      </c>
      <c r="Q932" t="n">
        <v>71.14</v>
      </c>
      <c r="R932" t="n">
        <v>49</v>
      </c>
      <c r="S932" t="n">
        <v>14625264</v>
      </c>
      <c r="T932" t="n">
        <v>2490</v>
      </c>
      <c r="U932" t="n">
        <v>0</v>
      </c>
      <c r="V932" t="n">
        <v>0</v>
      </c>
      <c r="W932" t="n">
        <v>0</v>
      </c>
    </row>
    <row r="933">
      <c r="A933" t="inlineStr">
        <is>
          <t>غگرجي</t>
        </is>
      </c>
      <c r="B933" t="inlineStr">
        <is>
          <t>بيسكويت‌  گرجي‌</t>
        </is>
      </c>
      <c r="C933" t="n">
        <v>392</v>
      </c>
      <c r="D933" t="n">
        <v>11975706</v>
      </c>
      <c r="E933" s="1" t="n">
        <v>50288052110</v>
      </c>
      <c r="F933" t="n">
        <v>4290</v>
      </c>
      <c r="G933" t="n">
        <v>4210</v>
      </c>
      <c r="H933" t="n">
        <v>4170</v>
      </c>
      <c r="I933" t="n">
        <v>-120</v>
      </c>
      <c r="J933" t="n">
        <v>-2.8</v>
      </c>
      <c r="K933" t="n">
        <v>4200</v>
      </c>
      <c r="L933" t="n">
        <v>-90</v>
      </c>
      <c r="M933" t="n">
        <v>-2.1</v>
      </c>
      <c r="N933" t="n">
        <v>4170</v>
      </c>
      <c r="O933" t="n">
        <v>4410</v>
      </c>
      <c r="P933" t="n">
        <v>45</v>
      </c>
      <c r="Q933" t="n">
        <v>93.33</v>
      </c>
      <c r="R933" t="n">
        <v>0</v>
      </c>
      <c r="S933" t="n">
        <v>0</v>
      </c>
      <c r="T933" t="n">
        <v>0</v>
      </c>
      <c r="U933" t="n">
        <v>4180</v>
      </c>
      <c r="V933" t="n">
        <v>109650</v>
      </c>
      <c r="W933" t="n">
        <v>3</v>
      </c>
    </row>
    <row r="934">
      <c r="A934" t="inlineStr">
        <is>
          <t>مدير4</t>
        </is>
      </c>
      <c r="B934" t="inlineStr">
        <is>
          <t>ص.س.مديريت ثروت ص.بازنشستگي-س</t>
        </is>
      </c>
      <c r="C934" t="n">
        <v>1</v>
      </c>
      <c r="D934" t="n">
        <v>1800000</v>
      </c>
      <c r="E934" s="1" t="n">
        <v>88200000000</v>
      </c>
      <c r="F934" t="n">
        <v>47701</v>
      </c>
      <c r="G934" t="n">
        <v>49000</v>
      </c>
      <c r="H934" t="n">
        <v>49000</v>
      </c>
      <c r="I934" t="n">
        <v>1299</v>
      </c>
      <c r="J934" t="n">
        <v>2.72</v>
      </c>
      <c r="K934" t="n">
        <v>49000</v>
      </c>
      <c r="L934" t="n">
        <v>1299</v>
      </c>
      <c r="M934" t="n">
        <v>2.72</v>
      </c>
      <c r="N934" t="n">
        <v>49000</v>
      </c>
      <c r="O934" t="n">
        <v>49000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inlineStr">
        <is>
          <t>مهر</t>
        </is>
      </c>
      <c r="B935" t="inlineStr">
        <is>
          <t>سرمايه گذاري مهر</t>
        </is>
      </c>
      <c r="C935" t="n">
        <v>996</v>
      </c>
      <c r="D935" t="n">
        <v>18405203</v>
      </c>
      <c r="E935" s="1" t="n">
        <v>57593865660</v>
      </c>
      <c r="F935" t="n">
        <v>3060</v>
      </c>
      <c r="G935" t="n">
        <v>3070</v>
      </c>
      <c r="H935" t="n">
        <v>3140</v>
      </c>
      <c r="I935" t="n">
        <v>80</v>
      </c>
      <c r="J935" t="n">
        <v>2.61</v>
      </c>
      <c r="K935" t="n">
        <v>3130</v>
      </c>
      <c r="L935" t="n">
        <v>70</v>
      </c>
      <c r="M935" t="n">
        <v>2.29</v>
      </c>
      <c r="N935" t="n">
        <v>3060</v>
      </c>
      <c r="O935" t="n">
        <v>3150</v>
      </c>
      <c r="P935" t="n">
        <v>564</v>
      </c>
      <c r="Q935" t="n">
        <v>5.55</v>
      </c>
      <c r="R935" t="n">
        <v>17</v>
      </c>
      <c r="S935" t="n">
        <v>3202880</v>
      </c>
      <c r="T935" t="n">
        <v>3120</v>
      </c>
      <c r="U935" t="n">
        <v>3140</v>
      </c>
      <c r="V935" t="n">
        <v>788194</v>
      </c>
      <c r="W935" t="n">
        <v>6</v>
      </c>
    </row>
    <row r="936">
      <c r="A936" t="inlineStr">
        <is>
          <t>فزر</t>
        </is>
      </c>
      <c r="B936" t="inlineStr">
        <is>
          <t>پويا زركان آق دره</t>
        </is>
      </c>
      <c r="C936" t="n">
        <v>1569</v>
      </c>
      <c r="D936" t="n">
        <v>2170983</v>
      </c>
      <c r="E936" s="1" t="n">
        <v>549258699000</v>
      </c>
      <c r="F936" t="n">
        <v>245700</v>
      </c>
      <c r="G936" t="n">
        <v>253000</v>
      </c>
      <c r="H936" t="n">
        <v>253000</v>
      </c>
      <c r="I936" t="n">
        <v>7300</v>
      </c>
      <c r="J936" t="n">
        <v>2.97</v>
      </c>
      <c r="K936" t="n">
        <v>253000</v>
      </c>
      <c r="L936" t="n">
        <v>7300</v>
      </c>
      <c r="M936" t="n">
        <v>2.97</v>
      </c>
      <c r="N936" t="n">
        <v>253000</v>
      </c>
      <c r="O936" t="n">
        <v>253000</v>
      </c>
      <c r="P936" t="n">
        <v>9504</v>
      </c>
      <c r="Q936" t="n">
        <v>26.62</v>
      </c>
      <c r="R936" t="n">
        <v>4558</v>
      </c>
      <c r="S936" t="n">
        <v>10360657</v>
      </c>
      <c r="T936" t="n">
        <v>253000</v>
      </c>
      <c r="U936" t="n">
        <v>0</v>
      </c>
      <c r="V936" t="n">
        <v>0</v>
      </c>
      <c r="W936" t="n">
        <v>0</v>
      </c>
    </row>
    <row r="937">
      <c r="A937" t="inlineStr">
        <is>
          <t>وساخت3</t>
        </is>
      </c>
      <c r="B937" t="inlineStr">
        <is>
          <t>سرمايه‌ گذاري‌ ساختمان‌ايران‌</t>
        </is>
      </c>
      <c r="C937" t="n">
        <v>4</v>
      </c>
      <c r="D937" t="n">
        <v>505000</v>
      </c>
      <c r="E937" s="1" t="n">
        <v>925160000</v>
      </c>
      <c r="F937" t="n">
        <v>1869</v>
      </c>
      <c r="G937" t="n">
        <v>1832</v>
      </c>
      <c r="H937" t="n">
        <v>1832</v>
      </c>
      <c r="I937" t="n">
        <v>-37</v>
      </c>
      <c r="J937" t="n">
        <v>-1.98</v>
      </c>
      <c r="K937" t="n">
        <v>1832</v>
      </c>
      <c r="L937" t="n">
        <v>-37</v>
      </c>
      <c r="M937" t="n">
        <v>-1.98</v>
      </c>
      <c r="N937" t="n">
        <v>1832</v>
      </c>
      <c r="O937" t="n">
        <v>1832</v>
      </c>
      <c r="P937" t="n">
        <v>144</v>
      </c>
      <c r="Q937" t="n">
        <v>12.72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بكاب</t>
        </is>
      </c>
      <c r="B938" t="inlineStr">
        <is>
          <t>صنايع‌جوشكاب‌يزد</t>
        </is>
      </c>
      <c r="C938" t="n">
        <v>468</v>
      </c>
      <c r="D938" t="n">
        <v>6501599</v>
      </c>
      <c r="E938" s="1" t="n">
        <v>73506191730</v>
      </c>
      <c r="F938" t="n">
        <v>11010</v>
      </c>
      <c r="G938" t="n">
        <v>11120</v>
      </c>
      <c r="H938" t="n">
        <v>11340</v>
      </c>
      <c r="I938" t="n">
        <v>330</v>
      </c>
      <c r="J938" t="n">
        <v>3</v>
      </c>
      <c r="K938" t="n">
        <v>11310</v>
      </c>
      <c r="L938" t="n">
        <v>300</v>
      </c>
      <c r="M938" t="n">
        <v>2.72</v>
      </c>
      <c r="N938" t="n">
        <v>10900</v>
      </c>
      <c r="O938" t="n">
        <v>11340</v>
      </c>
      <c r="P938" t="n">
        <v>1077</v>
      </c>
      <c r="Q938" t="n">
        <v>10.5</v>
      </c>
      <c r="R938" t="n">
        <v>8</v>
      </c>
      <c r="S938" t="n">
        <v>641711</v>
      </c>
      <c r="T938" t="n">
        <v>11340</v>
      </c>
      <c r="U938" t="n">
        <v>11500</v>
      </c>
      <c r="V938" t="n">
        <v>69865</v>
      </c>
      <c r="W938" t="n">
        <v>1</v>
      </c>
    </row>
    <row r="939">
      <c r="A939" t="inlineStr">
        <is>
          <t>غكورش</t>
        </is>
      </c>
      <c r="B939" t="inlineStr">
        <is>
          <t>صنعت غذايي كورش</t>
        </is>
      </c>
      <c r="C939" t="n">
        <v>3456</v>
      </c>
      <c r="D939" t="n">
        <v>58206533</v>
      </c>
      <c r="E939" s="1" t="n">
        <v>1333596315670</v>
      </c>
      <c r="F939" t="n">
        <v>22360</v>
      </c>
      <c r="G939" t="n">
        <v>22360</v>
      </c>
      <c r="H939" t="n">
        <v>23030</v>
      </c>
      <c r="I939" t="n">
        <v>670</v>
      </c>
      <c r="J939" t="n">
        <v>3</v>
      </c>
      <c r="K939" t="n">
        <v>22910</v>
      </c>
      <c r="L939" t="n">
        <v>550</v>
      </c>
      <c r="M939" t="n">
        <v>2.46</v>
      </c>
      <c r="N939" t="n">
        <v>22300</v>
      </c>
      <c r="O939" t="n">
        <v>23030</v>
      </c>
      <c r="P939" t="n">
        <v>2993</v>
      </c>
      <c r="Q939" t="n">
        <v>7.65</v>
      </c>
      <c r="R939" t="n">
        <v>241</v>
      </c>
      <c r="S939" t="n">
        <v>11837057</v>
      </c>
      <c r="T939" t="n">
        <v>23030</v>
      </c>
      <c r="U939" t="n">
        <v>23040</v>
      </c>
      <c r="V939" t="n">
        <v>2000</v>
      </c>
      <c r="W939" t="n">
        <v>1</v>
      </c>
    </row>
    <row r="940">
      <c r="A940" t="inlineStr">
        <is>
          <t>صفار606</t>
        </is>
      </c>
      <c r="B940" t="inlineStr">
        <is>
          <t>صكوك مرابحه سفار606-3ماهه23%</t>
        </is>
      </c>
      <c r="C940" t="n">
        <v>0</v>
      </c>
      <c r="D940" t="n">
        <v>0</v>
      </c>
      <c r="E940" s="1" t="n">
        <v>0</v>
      </c>
      <c r="F940" t="n">
        <v>839500</v>
      </c>
      <c r="G940" t="n">
        <v>0</v>
      </c>
      <c r="H940" t="n">
        <v>839500</v>
      </c>
      <c r="I940" t="n">
        <v>0</v>
      </c>
      <c r="J940" t="n">
        <v>0</v>
      </c>
      <c r="K940" t="n">
        <v>839500</v>
      </c>
      <c r="L940" t="n">
        <v>0</v>
      </c>
      <c r="M940" t="n">
        <v>0</v>
      </c>
      <c r="N940" t="n">
        <v>0</v>
      </c>
      <c r="O940" t="n">
        <v>0</v>
      </c>
      <c r="R940" t="n">
        <v>1</v>
      </c>
      <c r="S940" t="n">
        <v>3750</v>
      </c>
      <c r="T940" t="n">
        <v>839500</v>
      </c>
      <c r="U940" t="n">
        <v>0</v>
      </c>
      <c r="V940" t="n">
        <v>0</v>
      </c>
      <c r="W940" t="n">
        <v>0</v>
      </c>
    </row>
    <row r="941">
      <c r="A941" t="inlineStr">
        <is>
          <t>آسود2</t>
        </is>
      </c>
      <c r="B941" t="inlineStr">
        <is>
          <t>ص.س.درآمد ثابت آرمان اقتصاد-د</t>
        </is>
      </c>
      <c r="C941" t="n">
        <v>1</v>
      </c>
      <c r="D941" t="n">
        <v>500000</v>
      </c>
      <c r="E941" s="1" t="n">
        <v>500000</v>
      </c>
      <c r="F941" t="n">
        <v>16254</v>
      </c>
      <c r="G941" t="n">
        <v>1</v>
      </c>
      <c r="H941" t="n">
        <v>1</v>
      </c>
      <c r="I941" t="n">
        <v>-16253</v>
      </c>
      <c r="J941" t="n">
        <v>-99.98999999999999</v>
      </c>
      <c r="K941" t="n">
        <v>1</v>
      </c>
      <c r="L941" t="n">
        <v>-16253</v>
      </c>
      <c r="M941" t="n">
        <v>-99.98999999999999</v>
      </c>
      <c r="N941" t="n">
        <v>1</v>
      </c>
      <c r="O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شمس3</t>
        </is>
      </c>
      <c r="B942" t="inlineStr">
        <is>
          <t>توليد انرژي برق شمس پاسارگاد</t>
        </is>
      </c>
      <c r="C942" t="n">
        <v>13</v>
      </c>
      <c r="D942" t="n">
        <v>12406</v>
      </c>
      <c r="E942" s="1" t="n">
        <v>135721640</v>
      </c>
      <c r="F942" t="n">
        <v>11160</v>
      </c>
      <c r="G942" t="n">
        <v>10940</v>
      </c>
      <c r="H942" t="n">
        <v>10940</v>
      </c>
      <c r="I942" t="n">
        <v>-220</v>
      </c>
      <c r="J942" t="n">
        <v>-1.97</v>
      </c>
      <c r="K942" t="n">
        <v>10940</v>
      </c>
      <c r="L942" t="n">
        <v>-220</v>
      </c>
      <c r="M942" t="n">
        <v>-1.97</v>
      </c>
      <c r="N942" t="n">
        <v>10940</v>
      </c>
      <c r="O942" t="n">
        <v>10940</v>
      </c>
      <c r="P942" t="n">
        <v>887</v>
      </c>
      <c r="Q942" t="n">
        <v>12.33</v>
      </c>
      <c r="R942" t="n">
        <v>9</v>
      </c>
      <c r="S942" t="n">
        <v>410928</v>
      </c>
      <c r="T942" t="n">
        <v>10940</v>
      </c>
      <c r="U942" t="n">
        <v>0</v>
      </c>
      <c r="V942" t="n">
        <v>0</v>
      </c>
      <c r="W942" t="n">
        <v>0</v>
      </c>
    </row>
    <row r="943">
      <c r="A943" t="inlineStr">
        <is>
          <t>دلتا</t>
        </is>
      </c>
      <c r="B943" t="inlineStr">
        <is>
          <t>صندوق س صنايع تمدن1-بخشي</t>
        </is>
      </c>
      <c r="C943" t="n">
        <v>207</v>
      </c>
      <c r="D943" t="n">
        <v>20110</v>
      </c>
      <c r="E943" s="1" t="n">
        <v>302487775</v>
      </c>
      <c r="F943" t="n">
        <v>15365</v>
      </c>
      <c r="G943" t="n">
        <v>15457</v>
      </c>
      <c r="H943" t="n">
        <v>15270</v>
      </c>
      <c r="I943" t="n">
        <v>-95</v>
      </c>
      <c r="J943" t="n">
        <v>-0.62</v>
      </c>
      <c r="K943" t="n">
        <v>15042</v>
      </c>
      <c r="L943" t="n">
        <v>-323</v>
      </c>
      <c r="M943" t="n">
        <v>-2.1</v>
      </c>
      <c r="N943" t="n">
        <v>14935</v>
      </c>
      <c r="O943" t="n">
        <v>15457</v>
      </c>
      <c r="R943" t="n">
        <v>1</v>
      </c>
      <c r="S943" t="n">
        <v>252</v>
      </c>
      <c r="T943" t="n">
        <v>15100</v>
      </c>
      <c r="U943" t="n">
        <v>15500</v>
      </c>
      <c r="V943" t="n">
        <v>1128</v>
      </c>
      <c r="W943" t="n">
        <v>8</v>
      </c>
    </row>
    <row r="944">
      <c r="A944" t="inlineStr">
        <is>
          <t>ختراك</t>
        </is>
      </c>
      <c r="B944" t="inlineStr">
        <is>
          <t>ريخته‌گري‌ تراكتورسازي‌ ايران‌</t>
        </is>
      </c>
      <c r="C944" t="n">
        <v>946</v>
      </c>
      <c r="D944" t="n">
        <v>89601582</v>
      </c>
      <c r="E944" s="1" t="n">
        <v>140552135273</v>
      </c>
      <c r="F944" t="n">
        <v>1606</v>
      </c>
      <c r="G944" t="n">
        <v>1590</v>
      </c>
      <c r="H944" t="n">
        <v>1571</v>
      </c>
      <c r="I944" t="n">
        <v>-35</v>
      </c>
      <c r="J944" t="n">
        <v>-2.18</v>
      </c>
      <c r="K944" t="n">
        <v>1569</v>
      </c>
      <c r="L944" t="n">
        <v>-37</v>
      </c>
      <c r="M944" t="n">
        <v>-2.3</v>
      </c>
      <c r="N944" t="n">
        <v>1558</v>
      </c>
      <c r="O944" t="n">
        <v>1652</v>
      </c>
      <c r="P944" t="n">
        <v>206</v>
      </c>
      <c r="Q944" t="n">
        <v>7.62</v>
      </c>
      <c r="R944" t="n">
        <v>1</v>
      </c>
      <c r="S944" t="n">
        <v>35000</v>
      </c>
      <c r="T944" t="n">
        <v>1570</v>
      </c>
      <c r="U944" t="n">
        <v>1582</v>
      </c>
      <c r="V944" t="n">
        <v>31725</v>
      </c>
      <c r="W944" t="n">
        <v>1</v>
      </c>
    </row>
    <row r="945">
      <c r="A945" t="inlineStr">
        <is>
          <t>عاليفرد071</t>
        </is>
      </c>
      <c r="B945" t="inlineStr">
        <is>
          <t>مرابحه عاليفرد-كاردان070830</t>
        </is>
      </c>
      <c r="C945" t="n">
        <v>0</v>
      </c>
      <c r="D945" t="n">
        <v>0</v>
      </c>
      <c r="E945" s="1" t="n">
        <v>0</v>
      </c>
      <c r="F945" t="n">
        <v>893860</v>
      </c>
      <c r="G945" t="n">
        <v>0</v>
      </c>
      <c r="H945" t="n">
        <v>893860</v>
      </c>
      <c r="I945" t="n">
        <v>0</v>
      </c>
      <c r="J945" t="n">
        <v>0</v>
      </c>
      <c r="K945" t="n">
        <v>893860</v>
      </c>
      <c r="L945" t="n">
        <v>0</v>
      </c>
      <c r="M945" t="n">
        <v>0</v>
      </c>
      <c r="N945" t="n">
        <v>0</v>
      </c>
      <c r="O945" t="n">
        <v>0</v>
      </c>
      <c r="R945" t="n">
        <v>1</v>
      </c>
      <c r="S945" t="n">
        <v>5000</v>
      </c>
      <c r="T945" t="n">
        <v>893860</v>
      </c>
      <c r="U945" t="n">
        <v>0</v>
      </c>
      <c r="V945" t="n">
        <v>0</v>
      </c>
      <c r="W945" t="n">
        <v>0</v>
      </c>
    </row>
    <row r="946">
      <c r="A946" t="inlineStr">
        <is>
          <t>سخاش</t>
        </is>
      </c>
      <c r="B946" t="inlineStr">
        <is>
          <t>سيمان‌خاش‌</t>
        </is>
      </c>
      <c r="C946" t="n">
        <v>1075</v>
      </c>
      <c r="D946" t="n">
        <v>25178516</v>
      </c>
      <c r="E946" s="1" t="n">
        <v>326532965820</v>
      </c>
      <c r="F946" t="n">
        <v>12640</v>
      </c>
      <c r="G946" t="n">
        <v>13010</v>
      </c>
      <c r="H946" t="n">
        <v>13010</v>
      </c>
      <c r="I946" t="n">
        <v>370</v>
      </c>
      <c r="J946" t="n">
        <v>2.93</v>
      </c>
      <c r="K946" t="n">
        <v>12970</v>
      </c>
      <c r="L946" t="n">
        <v>330</v>
      </c>
      <c r="M946" t="n">
        <v>2.61</v>
      </c>
      <c r="N946" t="n">
        <v>12510</v>
      </c>
      <c r="O946" t="n">
        <v>13010</v>
      </c>
      <c r="P946" t="n">
        <v>1929</v>
      </c>
      <c r="Q946" t="n">
        <v>6.72</v>
      </c>
      <c r="R946" t="n">
        <v>29</v>
      </c>
      <c r="S946" t="n">
        <v>2021300</v>
      </c>
      <c r="T946" t="n">
        <v>13010</v>
      </c>
      <c r="U946" t="n">
        <v>0</v>
      </c>
      <c r="V946" t="n">
        <v>0</v>
      </c>
      <c r="W946" t="n">
        <v>0</v>
      </c>
    </row>
    <row r="947">
      <c r="A947" t="inlineStr">
        <is>
          <t>تبريز062</t>
        </is>
      </c>
      <c r="B947" t="inlineStr">
        <is>
          <t>مشاركت ش تبريز062-3ماهه20.5%</t>
        </is>
      </c>
      <c r="C947" t="n">
        <v>0</v>
      </c>
      <c r="D947" t="n">
        <v>0</v>
      </c>
      <c r="E947" s="1" t="n">
        <v>0</v>
      </c>
      <c r="F947" t="n">
        <v>1029897</v>
      </c>
      <c r="G947" t="n">
        <v>0</v>
      </c>
      <c r="H947" t="n">
        <v>1029897</v>
      </c>
      <c r="I947" t="n">
        <v>0</v>
      </c>
      <c r="J947" t="n">
        <v>0</v>
      </c>
      <c r="K947" t="n">
        <v>1029897</v>
      </c>
      <c r="L947" t="n">
        <v>0</v>
      </c>
      <c r="M947" t="n">
        <v>0</v>
      </c>
      <c r="N947" t="n">
        <v>0</v>
      </c>
      <c r="O947" t="n">
        <v>0</v>
      </c>
      <c r="R947" t="n">
        <v>1</v>
      </c>
      <c r="S947" t="n">
        <v>3000</v>
      </c>
      <c r="T947" t="n">
        <v>1019700</v>
      </c>
      <c r="U947" t="n">
        <v>1029897</v>
      </c>
      <c r="V947" t="n">
        <v>3000</v>
      </c>
      <c r="W947" t="n">
        <v>1</v>
      </c>
    </row>
    <row r="948">
      <c r="A948" t="inlineStr">
        <is>
          <t>خاور</t>
        </is>
      </c>
      <c r="B948" t="inlineStr">
        <is>
          <t>ايران خودرو ديزل</t>
        </is>
      </c>
      <c r="C948" t="n">
        <v>7100</v>
      </c>
      <c r="D948" t="n">
        <v>836887693</v>
      </c>
      <c r="E948" s="1" t="n">
        <v>1348429552756</v>
      </c>
      <c r="F948" t="n">
        <v>1636</v>
      </c>
      <c r="G948" t="n">
        <v>1680</v>
      </c>
      <c r="H948" t="n">
        <v>1611</v>
      </c>
      <c r="I948" t="n">
        <v>-25</v>
      </c>
      <c r="J948" t="n">
        <v>-1.53</v>
      </c>
      <c r="K948" t="n">
        <v>1611</v>
      </c>
      <c r="L948" t="n">
        <v>-25</v>
      </c>
      <c r="M948" t="n">
        <v>-1.53</v>
      </c>
      <c r="N948" t="n">
        <v>1587</v>
      </c>
      <c r="O948" t="n">
        <v>1685</v>
      </c>
      <c r="P948" t="n">
        <v>91</v>
      </c>
      <c r="Q948" t="n">
        <v>17.7</v>
      </c>
      <c r="R948" t="n">
        <v>5</v>
      </c>
      <c r="S948" t="n">
        <v>1455962</v>
      </c>
      <c r="T948" t="n">
        <v>1609</v>
      </c>
      <c r="U948" t="n">
        <v>1611</v>
      </c>
      <c r="V948" t="n">
        <v>92500</v>
      </c>
      <c r="W948" t="n">
        <v>1</v>
      </c>
    </row>
    <row r="949">
      <c r="A949" t="inlineStr">
        <is>
          <t>جواهر</t>
        </is>
      </c>
      <c r="B949" t="inlineStr">
        <is>
          <t>صندوق س.كالاي دناي زاگرس</t>
        </is>
      </c>
      <c r="C949" t="n">
        <v>6776</v>
      </c>
      <c r="D949" t="n">
        <v>43566968</v>
      </c>
      <c r="E949" s="1" t="n">
        <v>3730396642294</v>
      </c>
      <c r="F949" t="n">
        <v>83399</v>
      </c>
      <c r="G949" t="n">
        <v>84749</v>
      </c>
      <c r="H949" t="n">
        <v>85485</v>
      </c>
      <c r="I949" t="n">
        <v>2086</v>
      </c>
      <c r="J949" t="n">
        <v>2.5</v>
      </c>
      <c r="K949" t="n">
        <v>85624</v>
      </c>
      <c r="L949" t="n">
        <v>2225</v>
      </c>
      <c r="M949" t="n">
        <v>2.67</v>
      </c>
      <c r="N949" t="n">
        <v>84749</v>
      </c>
      <c r="O949" t="n">
        <v>86000</v>
      </c>
      <c r="R949" t="n">
        <v>6</v>
      </c>
      <c r="S949" t="n">
        <v>16061</v>
      </c>
      <c r="T949" t="n">
        <v>85484</v>
      </c>
      <c r="U949" t="n">
        <v>85485</v>
      </c>
      <c r="V949" t="n">
        <v>23449</v>
      </c>
      <c r="W949" t="n">
        <v>2</v>
      </c>
    </row>
    <row r="950">
      <c r="A950" t="inlineStr">
        <is>
          <t>دارا2</t>
        </is>
      </c>
      <c r="B950" t="inlineStr">
        <is>
          <t>صندوق س. دارا الگوريتم-د</t>
        </is>
      </c>
      <c r="C950" t="n">
        <v>1</v>
      </c>
      <c r="D950" t="n">
        <v>10000000</v>
      </c>
      <c r="E950" s="1" t="n">
        <v>10000000</v>
      </c>
      <c r="F950" t="n">
        <v>24982</v>
      </c>
      <c r="G950" t="n">
        <v>1</v>
      </c>
      <c r="H950" t="n">
        <v>1</v>
      </c>
      <c r="I950" t="n">
        <v>-24981</v>
      </c>
      <c r="J950" t="n">
        <v>-100</v>
      </c>
      <c r="K950" t="n">
        <v>1</v>
      </c>
      <c r="L950" t="n">
        <v>-24981</v>
      </c>
      <c r="M950" t="n">
        <v>-100</v>
      </c>
      <c r="N950" t="n">
        <v>1</v>
      </c>
      <c r="O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كاشمر08</t>
        </is>
      </c>
      <c r="B951" t="inlineStr">
        <is>
          <t>مرابحه پيشروصالح كاشمر14081022</t>
        </is>
      </c>
      <c r="C951" t="n">
        <v>0</v>
      </c>
      <c r="D951" t="n">
        <v>0</v>
      </c>
      <c r="E951" s="1" t="n">
        <v>0</v>
      </c>
      <c r="F951" t="n">
        <v>1000000</v>
      </c>
      <c r="G951" t="n">
        <v>0</v>
      </c>
      <c r="H951" t="n">
        <v>1000000</v>
      </c>
      <c r="I951" t="n">
        <v>0</v>
      </c>
      <c r="J951" t="n">
        <v>0</v>
      </c>
      <c r="K951" t="n">
        <v>1000000</v>
      </c>
      <c r="L951" t="n">
        <v>0</v>
      </c>
      <c r="M951" t="n">
        <v>0</v>
      </c>
      <c r="N951" t="n">
        <v>0</v>
      </c>
      <c r="O951" t="n">
        <v>0</v>
      </c>
      <c r="R951" t="n">
        <v>1</v>
      </c>
      <c r="S951" t="n">
        <v>5000</v>
      </c>
      <c r="T951" t="n">
        <v>995000</v>
      </c>
      <c r="U951" t="n">
        <v>0</v>
      </c>
      <c r="V951" t="n">
        <v>0</v>
      </c>
      <c r="W951" t="n">
        <v>0</v>
      </c>
    </row>
    <row r="952">
      <c r="A952" t="inlineStr">
        <is>
          <t>آتيه ملت</t>
        </is>
      </c>
      <c r="B952" t="inlineStr">
        <is>
          <t>صندوق س آتيه ملت-ثابت</t>
        </is>
      </c>
      <c r="C952" t="n">
        <v>591</v>
      </c>
      <c r="D952" t="n">
        <v>167253260</v>
      </c>
      <c r="E952" s="1" t="n">
        <v>3247581702884</v>
      </c>
      <c r="F952" t="n">
        <v>19391</v>
      </c>
      <c r="G952" t="n">
        <v>19417</v>
      </c>
      <c r="H952" t="n">
        <v>19417</v>
      </c>
      <c r="I952" t="n">
        <v>26</v>
      </c>
      <c r="J952" t="n">
        <v>0.13</v>
      </c>
      <c r="K952" t="n">
        <v>19417</v>
      </c>
      <c r="L952" t="n">
        <v>26</v>
      </c>
      <c r="M952" t="n">
        <v>0.13</v>
      </c>
      <c r="N952" t="n">
        <v>19417</v>
      </c>
      <c r="O952" t="n">
        <v>19418</v>
      </c>
      <c r="R952" t="n">
        <v>1</v>
      </c>
      <c r="S952" t="n">
        <v>95229238</v>
      </c>
      <c r="T952" t="n">
        <v>19417</v>
      </c>
      <c r="U952" t="n">
        <v>19418</v>
      </c>
      <c r="V952" t="n">
        <v>49413811</v>
      </c>
      <c r="W952" t="n">
        <v>2</v>
      </c>
    </row>
    <row r="953">
      <c r="A953" t="inlineStr">
        <is>
          <t>فراز</t>
        </is>
      </c>
      <c r="B953" t="inlineStr">
        <is>
          <t>صندوق س.سهام فراز داريك-س</t>
        </is>
      </c>
      <c r="C953" t="n">
        <v>111</v>
      </c>
      <c r="D953" t="n">
        <v>462710</v>
      </c>
      <c r="E953" s="1" t="n">
        <v>23166728144</v>
      </c>
      <c r="F953" t="n">
        <v>51032</v>
      </c>
      <c r="G953" t="n">
        <v>51035</v>
      </c>
      <c r="H953" t="n">
        <v>50089</v>
      </c>
      <c r="I953" t="n">
        <v>-943</v>
      </c>
      <c r="J953" t="n">
        <v>-1.85</v>
      </c>
      <c r="K953" t="n">
        <v>50067</v>
      </c>
      <c r="L953" t="n">
        <v>-965</v>
      </c>
      <c r="M953" t="n">
        <v>-1.89</v>
      </c>
      <c r="N953" t="n">
        <v>49503</v>
      </c>
      <c r="O953" t="n">
        <v>52558</v>
      </c>
      <c r="R953" t="n">
        <v>1</v>
      </c>
      <c r="S953" t="n">
        <v>37362</v>
      </c>
      <c r="T953" t="n">
        <v>50098</v>
      </c>
      <c r="U953" t="n">
        <v>50700</v>
      </c>
      <c r="V953" t="n">
        <v>4000</v>
      </c>
      <c r="W953" t="n">
        <v>1</v>
      </c>
    </row>
    <row r="954">
      <c r="A954" t="inlineStr">
        <is>
          <t>حيان08</t>
        </is>
      </c>
      <c r="B954" t="inlineStr">
        <is>
          <t>مرابحه داروساز پارس حيان081203</t>
        </is>
      </c>
      <c r="C954" t="n">
        <v>0</v>
      </c>
      <c r="D954" t="n">
        <v>0</v>
      </c>
      <c r="E954" s="1" t="n">
        <v>0</v>
      </c>
      <c r="F954" t="n">
        <v>1004700</v>
      </c>
      <c r="G954" t="n">
        <v>0</v>
      </c>
      <c r="H954" t="n">
        <v>1004700</v>
      </c>
      <c r="I954" t="n">
        <v>0</v>
      </c>
      <c r="J954" t="n">
        <v>0</v>
      </c>
      <c r="K954" t="n">
        <v>1004700</v>
      </c>
      <c r="L954" t="n">
        <v>0</v>
      </c>
      <c r="M954" t="n">
        <v>0</v>
      </c>
      <c r="N954" t="n">
        <v>0</v>
      </c>
      <c r="O954" t="n">
        <v>0</v>
      </c>
      <c r="R954" t="n">
        <v>1</v>
      </c>
      <c r="S954" t="n">
        <v>5000</v>
      </c>
      <c r="T954" t="n">
        <v>995000</v>
      </c>
      <c r="U954" t="n">
        <v>1004950</v>
      </c>
      <c r="V954" t="n">
        <v>5000</v>
      </c>
      <c r="W954" t="n">
        <v>1</v>
      </c>
    </row>
    <row r="955">
      <c r="A955" t="inlineStr">
        <is>
          <t>ثاصفا</t>
        </is>
      </c>
      <c r="B955" t="inlineStr">
        <is>
          <t>شركت‌ ساختمان‌ اصفهان‌</t>
        </is>
      </c>
      <c r="C955" t="n">
        <v>54</v>
      </c>
      <c r="D955" t="n">
        <v>1327062</v>
      </c>
      <c r="E955" s="1" t="n">
        <v>21670922460</v>
      </c>
      <c r="F955" t="n">
        <v>15860</v>
      </c>
      <c r="G955" t="n">
        <v>16330</v>
      </c>
      <c r="H955" t="n">
        <v>16330</v>
      </c>
      <c r="I955" t="n">
        <v>470</v>
      </c>
      <c r="J955" t="n">
        <v>2.96</v>
      </c>
      <c r="K955" t="n">
        <v>16330</v>
      </c>
      <c r="L955" t="n">
        <v>470</v>
      </c>
      <c r="M955" t="n">
        <v>2.96</v>
      </c>
      <c r="N955" t="n">
        <v>16330</v>
      </c>
      <c r="O955" t="n">
        <v>16330</v>
      </c>
      <c r="P955" t="n">
        <v>8</v>
      </c>
      <c r="Q955" t="n">
        <v>2041.25</v>
      </c>
      <c r="R955" t="n">
        <v>10</v>
      </c>
      <c r="S955" t="n">
        <v>451459</v>
      </c>
      <c r="T955" t="n">
        <v>16330</v>
      </c>
      <c r="U955" t="n">
        <v>0</v>
      </c>
      <c r="V955" t="n">
        <v>0</v>
      </c>
      <c r="W955" t="n">
        <v>0</v>
      </c>
    </row>
    <row r="956">
      <c r="A956" t="inlineStr">
        <is>
          <t>كيان2</t>
        </is>
      </c>
      <c r="B956" t="inlineStr">
        <is>
          <t>صندوق س. با درآمد ثابت كيان</t>
        </is>
      </c>
      <c r="C956" t="n">
        <v>43</v>
      </c>
      <c r="D956" t="n">
        <v>43000000</v>
      </c>
      <c r="E956" s="1" t="n">
        <v>43000000</v>
      </c>
      <c r="F956" t="n">
        <v>109984</v>
      </c>
      <c r="G956" t="n">
        <v>1</v>
      </c>
      <c r="H956" t="n">
        <v>1</v>
      </c>
      <c r="I956" t="n">
        <v>-109983</v>
      </c>
      <c r="J956" t="n">
        <v>-100</v>
      </c>
      <c r="K956" t="n">
        <v>1</v>
      </c>
      <c r="L956" t="n">
        <v>-109983</v>
      </c>
      <c r="M956" t="n">
        <v>-100</v>
      </c>
      <c r="N956" t="n">
        <v>1</v>
      </c>
      <c r="O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صنوين</t>
        </is>
      </c>
      <c r="B957" t="inlineStr">
        <is>
          <t>صندوق سرمايه‌گذاري صنوين-مختلط</t>
        </is>
      </c>
      <c r="C957" t="n">
        <v>59</v>
      </c>
      <c r="D957" t="n">
        <v>19943</v>
      </c>
      <c r="E957" s="1" t="n">
        <v>10702202182</v>
      </c>
      <c r="F957" t="n">
        <v>535102</v>
      </c>
      <c r="G957" t="n">
        <v>550995</v>
      </c>
      <c r="H957" t="n">
        <v>535103</v>
      </c>
      <c r="I957" t="n">
        <v>1</v>
      </c>
      <c r="J957" t="n">
        <v>0</v>
      </c>
      <c r="K957" t="n">
        <v>536640</v>
      </c>
      <c r="L957" t="n">
        <v>1538</v>
      </c>
      <c r="M957" t="n">
        <v>0.29</v>
      </c>
      <c r="N957" t="n">
        <v>527291</v>
      </c>
      <c r="O957" t="n">
        <v>550995</v>
      </c>
      <c r="R957" t="n">
        <v>1</v>
      </c>
      <c r="S957" t="n">
        <v>1780</v>
      </c>
      <c r="T957" t="n">
        <v>535103</v>
      </c>
      <c r="U957" t="n">
        <v>537496</v>
      </c>
      <c r="V957" t="n">
        <v>11</v>
      </c>
      <c r="W957" t="n">
        <v>1</v>
      </c>
    </row>
    <row r="958">
      <c r="A958" t="inlineStr">
        <is>
          <t>پرتو</t>
        </is>
      </c>
      <c r="B958" t="inlineStr">
        <is>
          <t>صندوق س.دينا-س</t>
        </is>
      </c>
      <c r="C958" t="n">
        <v>35</v>
      </c>
      <c r="D958" t="n">
        <v>3939561</v>
      </c>
      <c r="E958" s="1" t="n">
        <v>171124051532</v>
      </c>
      <c r="F958" t="n">
        <v>42760</v>
      </c>
      <c r="G958" t="n">
        <v>42818</v>
      </c>
      <c r="H958" t="n">
        <v>43255</v>
      </c>
      <c r="I958" t="n">
        <v>495</v>
      </c>
      <c r="J958" t="n">
        <v>1.16</v>
      </c>
      <c r="K958" t="n">
        <v>43437</v>
      </c>
      <c r="L958" t="n">
        <v>677</v>
      </c>
      <c r="M958" t="n">
        <v>1.58</v>
      </c>
      <c r="N958" t="n">
        <v>42732</v>
      </c>
      <c r="O958" t="n">
        <v>43774</v>
      </c>
      <c r="R958" t="n">
        <v>1</v>
      </c>
      <c r="S958" t="n">
        <v>50422</v>
      </c>
      <c r="T958" t="n">
        <v>43436</v>
      </c>
      <c r="U958" t="n">
        <v>43939</v>
      </c>
      <c r="V958" t="n">
        <v>4016</v>
      </c>
      <c r="W958" t="n">
        <v>1</v>
      </c>
    </row>
    <row r="959">
      <c r="A959" t="inlineStr">
        <is>
          <t>ثباغ</t>
        </is>
      </c>
      <c r="B959" t="inlineStr">
        <is>
          <t>شهر سازي و خانه سازي باغميشه</t>
        </is>
      </c>
      <c r="C959" t="n">
        <v>526</v>
      </c>
      <c r="D959" t="n">
        <v>20300161</v>
      </c>
      <c r="E959" s="1" t="n">
        <v>153347737650</v>
      </c>
      <c r="F959" t="n">
        <v>7750</v>
      </c>
      <c r="G959" t="n">
        <v>7520</v>
      </c>
      <c r="H959" t="n">
        <v>7520</v>
      </c>
      <c r="I959" t="n">
        <v>-230</v>
      </c>
      <c r="J959" t="n">
        <v>-2.97</v>
      </c>
      <c r="K959" t="n">
        <v>7550</v>
      </c>
      <c r="L959" t="n">
        <v>-200</v>
      </c>
      <c r="M959" t="n">
        <v>-2.58</v>
      </c>
      <c r="N959" t="n">
        <v>7520</v>
      </c>
      <c r="O959" t="n">
        <v>7940</v>
      </c>
      <c r="P959" t="n">
        <v>1129</v>
      </c>
      <c r="Q959" t="n">
        <v>6.69</v>
      </c>
      <c r="R959" t="n">
        <v>1</v>
      </c>
      <c r="S959" t="n">
        <v>1000</v>
      </c>
      <c r="T959" t="n">
        <v>7480</v>
      </c>
      <c r="U959" t="n">
        <v>7520</v>
      </c>
      <c r="V959" t="n">
        <v>6437169</v>
      </c>
      <c r="W959" t="n">
        <v>57</v>
      </c>
    </row>
    <row r="960">
      <c r="A960" t="inlineStr">
        <is>
          <t>بزندگي</t>
        </is>
      </c>
      <c r="B960" t="inlineStr">
        <is>
          <t>بيمه زندگي آگاه</t>
        </is>
      </c>
      <c r="C960" t="n">
        <v>88</v>
      </c>
      <c r="D960" t="n">
        <v>2082626</v>
      </c>
      <c r="E960" s="1" t="n">
        <v>9537567120</v>
      </c>
      <c r="F960" t="n">
        <v>4480</v>
      </c>
      <c r="G960" t="n">
        <v>4490</v>
      </c>
      <c r="H960" t="n">
        <v>4530</v>
      </c>
      <c r="I960" t="n">
        <v>50</v>
      </c>
      <c r="J960" t="n">
        <v>1.12</v>
      </c>
      <c r="K960" t="n">
        <v>4580</v>
      </c>
      <c r="L960" t="n">
        <v>100</v>
      </c>
      <c r="M960" t="n">
        <v>2.23</v>
      </c>
      <c r="N960" t="n">
        <v>4490</v>
      </c>
      <c r="O960" t="n">
        <v>4610</v>
      </c>
      <c r="P960" t="n">
        <v>328</v>
      </c>
      <c r="Q960" t="n">
        <v>13.96</v>
      </c>
      <c r="R960" t="n">
        <v>1</v>
      </c>
      <c r="S960" t="n">
        <v>31810</v>
      </c>
      <c r="T960" t="n">
        <v>4530</v>
      </c>
      <c r="U960" t="n">
        <v>4600</v>
      </c>
      <c r="V960" t="n">
        <v>19576</v>
      </c>
      <c r="W960" t="n">
        <v>3</v>
      </c>
    </row>
    <row r="961">
      <c r="A961" t="inlineStr">
        <is>
          <t>تابان23</t>
        </is>
      </c>
      <c r="B961" t="inlineStr">
        <is>
          <t>اجاره تابان فردا نوين14080418</t>
        </is>
      </c>
      <c r="C961" t="n">
        <v>0</v>
      </c>
      <c r="D961" t="n">
        <v>0</v>
      </c>
      <c r="E961" s="1" t="n">
        <v>0</v>
      </c>
      <c r="F961" t="n">
        <v>1000000</v>
      </c>
      <c r="G961" t="n">
        <v>0</v>
      </c>
      <c r="H961" t="n">
        <v>1000000</v>
      </c>
      <c r="I961" t="n">
        <v>0</v>
      </c>
      <c r="J961" t="n">
        <v>0</v>
      </c>
      <c r="K961" t="n">
        <v>1000000</v>
      </c>
      <c r="L961" t="n">
        <v>0</v>
      </c>
      <c r="M961" t="n">
        <v>0</v>
      </c>
      <c r="N961" t="n">
        <v>0</v>
      </c>
      <c r="O961" t="n">
        <v>0</v>
      </c>
      <c r="R961" t="n">
        <v>1</v>
      </c>
      <c r="S961" t="n">
        <v>100000</v>
      </c>
      <c r="T961" t="n">
        <v>1000000</v>
      </c>
      <c r="U961" t="n">
        <v>0</v>
      </c>
      <c r="V961" t="n">
        <v>0</v>
      </c>
      <c r="W961" t="n">
        <v>0</v>
      </c>
    </row>
    <row r="962">
      <c r="A962" t="inlineStr">
        <is>
          <t>وحافظ</t>
        </is>
      </c>
      <c r="B962" t="inlineStr">
        <is>
          <t>بيمه حافظ</t>
        </is>
      </c>
      <c r="C962" t="n">
        <v>289</v>
      </c>
      <c r="D962" t="n">
        <v>24193981</v>
      </c>
      <c r="E962" s="1" t="n">
        <v>53453081222</v>
      </c>
      <c r="F962" t="n">
        <v>2205</v>
      </c>
      <c r="G962" t="n">
        <v>2160</v>
      </c>
      <c r="H962" t="n">
        <v>2227</v>
      </c>
      <c r="I962" t="n">
        <v>22</v>
      </c>
      <c r="J962" t="n">
        <v>1</v>
      </c>
      <c r="K962" t="n">
        <v>2209</v>
      </c>
      <c r="L962" t="n">
        <v>4</v>
      </c>
      <c r="M962" t="n">
        <v>0.18</v>
      </c>
      <c r="N962" t="n">
        <v>2160</v>
      </c>
      <c r="O962" t="n">
        <v>2270</v>
      </c>
      <c r="P962" t="n">
        <v>199</v>
      </c>
      <c r="Q962" t="n">
        <v>11.1</v>
      </c>
      <c r="R962" t="n">
        <v>1</v>
      </c>
      <c r="S962" t="n">
        <v>23000</v>
      </c>
      <c r="T962" t="n">
        <v>2193</v>
      </c>
      <c r="U962" t="n">
        <v>2229</v>
      </c>
      <c r="V962" t="n">
        <v>67800</v>
      </c>
      <c r="W962" t="n">
        <v>2</v>
      </c>
    </row>
    <row r="963">
      <c r="A963" t="inlineStr">
        <is>
          <t>رادان</t>
        </is>
      </c>
      <c r="B963" t="inlineStr">
        <is>
          <t>صندوق س در سهام راد-سهام</t>
        </is>
      </c>
      <c r="C963" t="n">
        <v>80</v>
      </c>
      <c r="D963" t="n">
        <v>8144544</v>
      </c>
      <c r="E963" s="1" t="n">
        <v>154905038237</v>
      </c>
      <c r="F963" t="n">
        <v>18592</v>
      </c>
      <c r="G963" t="n">
        <v>19149</v>
      </c>
      <c r="H963" t="n">
        <v>19149</v>
      </c>
      <c r="I963" t="n">
        <v>557</v>
      </c>
      <c r="J963" t="n">
        <v>3</v>
      </c>
      <c r="K963" t="n">
        <v>19019</v>
      </c>
      <c r="L963" t="n">
        <v>427</v>
      </c>
      <c r="M963" t="n">
        <v>2.3</v>
      </c>
      <c r="N963" t="n">
        <v>18940</v>
      </c>
      <c r="O963" t="n">
        <v>19149</v>
      </c>
      <c r="R963" t="n">
        <v>1</v>
      </c>
      <c r="S963" t="n">
        <v>8000</v>
      </c>
      <c r="T963" t="n">
        <v>19075</v>
      </c>
      <c r="U963" t="n">
        <v>0</v>
      </c>
      <c r="V963" t="n">
        <v>0</v>
      </c>
      <c r="W963" t="n">
        <v>0</v>
      </c>
    </row>
    <row r="964">
      <c r="A964" t="inlineStr">
        <is>
          <t>ثقزويح</t>
        </is>
      </c>
      <c r="B964" t="inlineStr">
        <is>
          <t>ح.شركت عمران و سازندگي قزوين</t>
        </is>
      </c>
      <c r="C964" t="n">
        <v>54</v>
      </c>
      <c r="D964" t="n">
        <v>13158974</v>
      </c>
      <c r="E964" s="1" t="n">
        <v>10119251006</v>
      </c>
      <c r="F964" t="n">
        <v>747</v>
      </c>
      <c r="G964" t="n">
        <v>769</v>
      </c>
      <c r="H964" t="n">
        <v>769</v>
      </c>
      <c r="I964" t="n">
        <v>22</v>
      </c>
      <c r="J964" t="n">
        <v>2.95</v>
      </c>
      <c r="K964" t="n">
        <v>769</v>
      </c>
      <c r="L964" t="n">
        <v>22</v>
      </c>
      <c r="M964" t="n">
        <v>2.95</v>
      </c>
      <c r="N964" t="n">
        <v>769</v>
      </c>
      <c r="O964" t="n">
        <v>769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inlineStr">
        <is>
          <t>غالبر</t>
        </is>
      </c>
      <c r="B965" t="inlineStr">
        <is>
          <t>لبنيات‌ كالبر</t>
        </is>
      </c>
      <c r="C965" t="n">
        <v>1657</v>
      </c>
      <c r="D965" t="n">
        <v>12720412</v>
      </c>
      <c r="E965" s="1" t="n">
        <v>353428853210</v>
      </c>
      <c r="F965" t="n">
        <v>27810</v>
      </c>
      <c r="G965" t="n">
        <v>28640</v>
      </c>
      <c r="H965" t="n">
        <v>28640</v>
      </c>
      <c r="I965" t="n">
        <v>830</v>
      </c>
      <c r="J965" t="n">
        <v>2.98</v>
      </c>
      <c r="K965" t="n">
        <v>27780</v>
      </c>
      <c r="L965" t="n">
        <v>-30</v>
      </c>
      <c r="M965" t="n">
        <v>-0.11</v>
      </c>
      <c r="N965" t="n">
        <v>26980</v>
      </c>
      <c r="O965" t="n">
        <v>28640</v>
      </c>
      <c r="P965" t="n">
        <v>-720</v>
      </c>
      <c r="Q965" t="n">
        <v>-38.58</v>
      </c>
      <c r="R965" t="n">
        <v>33</v>
      </c>
      <c r="S965" t="n">
        <v>1190609</v>
      </c>
      <c r="T965" t="n">
        <v>28640</v>
      </c>
      <c r="U965" t="n">
        <v>29450</v>
      </c>
      <c r="V965" t="n">
        <v>50180</v>
      </c>
      <c r="W965" t="n">
        <v>2</v>
      </c>
    </row>
    <row r="966">
      <c r="A966" t="inlineStr">
        <is>
          <t>صگستر512</t>
        </is>
      </c>
      <c r="B966" t="inlineStr">
        <is>
          <t>صكوك اجاره صگستر512- 6ماهه18%</t>
        </is>
      </c>
      <c r="C966" t="n">
        <v>0</v>
      </c>
      <c r="D966" t="n">
        <v>0</v>
      </c>
      <c r="E966" s="1" t="n">
        <v>0</v>
      </c>
      <c r="F966" t="n">
        <v>861546</v>
      </c>
      <c r="G966" t="n">
        <v>0</v>
      </c>
      <c r="H966" t="n">
        <v>861546</v>
      </c>
      <c r="I966" t="n">
        <v>0</v>
      </c>
      <c r="J966" t="n">
        <v>0</v>
      </c>
      <c r="K966" t="n">
        <v>861546</v>
      </c>
      <c r="L966" t="n">
        <v>0</v>
      </c>
      <c r="M966" t="n">
        <v>0</v>
      </c>
      <c r="N966" t="n">
        <v>0</v>
      </c>
      <c r="O966" t="n">
        <v>0</v>
      </c>
      <c r="R966" t="n">
        <v>1</v>
      </c>
      <c r="S966" t="n">
        <v>7200</v>
      </c>
      <c r="T966" t="n">
        <v>861545</v>
      </c>
      <c r="U966" t="n">
        <v>0</v>
      </c>
      <c r="V966" t="n">
        <v>0</v>
      </c>
      <c r="W966" t="n">
        <v>0</v>
      </c>
    </row>
    <row r="967">
      <c r="A967" t="inlineStr">
        <is>
          <t>دارا يكم</t>
        </is>
      </c>
      <c r="B967" t="inlineStr">
        <is>
          <t>صندوق واسطه گري مالي يكم-سهام</t>
        </is>
      </c>
      <c r="C967" t="n">
        <v>18458</v>
      </c>
      <c r="D967" t="n">
        <v>27908660</v>
      </c>
      <c r="E967" s="1" t="n">
        <v>15642379738891</v>
      </c>
      <c r="F967" t="n">
        <v>569089</v>
      </c>
      <c r="G967" t="n">
        <v>570000</v>
      </c>
      <c r="H967" t="n">
        <v>556380</v>
      </c>
      <c r="I967" t="n">
        <v>-12709</v>
      </c>
      <c r="J967" t="n">
        <v>-2.23</v>
      </c>
      <c r="K967" t="n">
        <v>560485</v>
      </c>
      <c r="L967" t="n">
        <v>-8604</v>
      </c>
      <c r="M967" t="n">
        <v>-1.51</v>
      </c>
      <c r="N967" t="n">
        <v>552017</v>
      </c>
      <c r="O967" t="n">
        <v>586147</v>
      </c>
      <c r="R967" t="n">
        <v>5</v>
      </c>
      <c r="S967" t="n">
        <v>1516</v>
      </c>
      <c r="T967" t="n">
        <v>556200</v>
      </c>
      <c r="U967" t="n">
        <v>556400</v>
      </c>
      <c r="V967" t="n">
        <v>500</v>
      </c>
      <c r="W967" t="n">
        <v>1</v>
      </c>
    </row>
    <row r="968">
      <c r="A968" t="inlineStr">
        <is>
          <t>الكتروماديران061</t>
        </is>
      </c>
      <c r="B968" t="inlineStr">
        <is>
          <t>مرابحه الكتروماديراكارون060626</t>
        </is>
      </c>
      <c r="C968" t="n">
        <v>0</v>
      </c>
      <c r="D968" t="n">
        <v>0</v>
      </c>
      <c r="E968" s="1" t="n">
        <v>0</v>
      </c>
      <c r="F968" t="n">
        <v>1000000</v>
      </c>
      <c r="G968" t="n">
        <v>0</v>
      </c>
      <c r="H968" t="n">
        <v>1000000</v>
      </c>
      <c r="I968" t="n">
        <v>0</v>
      </c>
      <c r="J968" t="n">
        <v>0</v>
      </c>
      <c r="K968" t="n">
        <v>1000000</v>
      </c>
      <c r="L968" t="n">
        <v>0</v>
      </c>
      <c r="M968" t="n">
        <v>0</v>
      </c>
      <c r="N968" t="n">
        <v>0</v>
      </c>
      <c r="O968" t="n">
        <v>0</v>
      </c>
      <c r="R968" t="n">
        <v>1</v>
      </c>
      <c r="S968" t="n">
        <v>5000</v>
      </c>
      <c r="T968" t="n">
        <v>999900</v>
      </c>
      <c r="U968" t="n">
        <v>0</v>
      </c>
      <c r="V968" t="n">
        <v>0</v>
      </c>
      <c r="W968" t="n">
        <v>0</v>
      </c>
    </row>
    <row r="969">
      <c r="A969" t="inlineStr">
        <is>
          <t>شيران2</t>
        </is>
      </c>
      <c r="B969" t="inlineStr">
        <is>
          <t>س. صنايع‌شيميايي‌ايران</t>
        </is>
      </c>
      <c r="C969" t="n">
        <v>2</v>
      </c>
      <c r="D969" t="n">
        <v>14000000</v>
      </c>
      <c r="E969" s="1" t="n">
        <v>154000000000</v>
      </c>
      <c r="F969" t="n">
        <v>11110</v>
      </c>
      <c r="G969" t="n">
        <v>11000</v>
      </c>
      <c r="H969" t="n">
        <v>11000</v>
      </c>
      <c r="I969" t="n">
        <v>-110</v>
      </c>
      <c r="J969" t="n">
        <v>-0.99</v>
      </c>
      <c r="K969" t="n">
        <v>11000</v>
      </c>
      <c r="L969" t="n">
        <v>-110</v>
      </c>
      <c r="M969" t="n">
        <v>-0.99</v>
      </c>
      <c r="N969" t="n">
        <v>11000</v>
      </c>
      <c r="O969" t="n">
        <v>11000</v>
      </c>
      <c r="P969" t="n">
        <v>1359</v>
      </c>
      <c r="Q969" t="n">
        <v>8.09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آرامش</t>
        </is>
      </c>
      <c r="B970" t="inlineStr">
        <is>
          <t>صندوق سرمايه گذاري آرامش-ثابت</t>
        </is>
      </c>
      <c r="C970" t="n">
        <v>281</v>
      </c>
      <c r="D970" t="n">
        <v>114006694</v>
      </c>
      <c r="E970" s="1" t="n">
        <v>2266812714907</v>
      </c>
      <c r="F970" t="n">
        <v>19856</v>
      </c>
      <c r="G970" t="n">
        <v>19884</v>
      </c>
      <c r="H970" t="n">
        <v>19884</v>
      </c>
      <c r="I970" t="n">
        <v>28</v>
      </c>
      <c r="J970" t="n">
        <v>0.14</v>
      </c>
      <c r="K970" t="n">
        <v>19883</v>
      </c>
      <c r="L970" t="n">
        <v>27</v>
      </c>
      <c r="M970" t="n">
        <v>0.14</v>
      </c>
      <c r="N970" t="n">
        <v>19882</v>
      </c>
      <c r="O970" t="n">
        <v>19885</v>
      </c>
      <c r="R970" t="n">
        <v>1</v>
      </c>
      <c r="S970" t="n">
        <v>298297298</v>
      </c>
      <c r="T970" t="n">
        <v>19884</v>
      </c>
      <c r="U970" t="n">
        <v>19885</v>
      </c>
      <c r="V970" t="n">
        <v>49854018</v>
      </c>
      <c r="W970" t="n">
        <v>1</v>
      </c>
    </row>
    <row r="971">
      <c r="A971" t="inlineStr">
        <is>
          <t>ضجوا8010</t>
        </is>
      </c>
      <c r="B971" t="inlineStr">
        <is>
          <t>اختيارخ جوانه.ك-42000-05/08/27</t>
        </is>
      </c>
      <c r="C971" t="n">
        <v>0</v>
      </c>
      <c r="D971" t="n">
        <v>0</v>
      </c>
      <c r="E971" s="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R971" t="n">
        <v>1</v>
      </c>
      <c r="S971" t="n">
        <v>55</v>
      </c>
      <c r="T971" t="n">
        <v>35</v>
      </c>
      <c r="U971" t="n">
        <v>0</v>
      </c>
      <c r="V971" t="n">
        <v>0</v>
      </c>
      <c r="W971" t="n">
        <v>0</v>
      </c>
    </row>
    <row r="972">
      <c r="A972" t="inlineStr">
        <is>
          <t>ضجوا6013</t>
        </is>
      </c>
      <c r="B972" t="inlineStr">
        <is>
          <t>اختيارخ جوانه.ك-34000-05/06/25</t>
        </is>
      </c>
      <c r="C972" t="n">
        <v>0</v>
      </c>
      <c r="D972" t="n">
        <v>0</v>
      </c>
      <c r="E972" s="1" t="n">
        <v>0</v>
      </c>
      <c r="F972" t="n">
        <v>123</v>
      </c>
      <c r="G972" t="n">
        <v>0</v>
      </c>
      <c r="H972" t="n">
        <v>66</v>
      </c>
      <c r="I972" t="n">
        <v>-57</v>
      </c>
      <c r="J972" t="n">
        <v>-46.34</v>
      </c>
      <c r="K972" t="n">
        <v>123</v>
      </c>
      <c r="L972" t="n">
        <v>0</v>
      </c>
      <c r="M972" t="n">
        <v>0</v>
      </c>
      <c r="N972" t="n">
        <v>0</v>
      </c>
      <c r="O972" t="n">
        <v>0</v>
      </c>
      <c r="R972" t="n">
        <v>1</v>
      </c>
      <c r="S972" t="n">
        <v>444</v>
      </c>
      <c r="T972" t="n">
        <v>4</v>
      </c>
      <c r="U972" t="n">
        <v>0</v>
      </c>
      <c r="V972" t="n">
        <v>0</v>
      </c>
      <c r="W972" t="n">
        <v>0</v>
      </c>
    </row>
    <row r="973">
      <c r="A973" t="inlineStr">
        <is>
          <t>ضجوا6014</t>
        </is>
      </c>
      <c r="B973" t="inlineStr">
        <is>
          <t>اختيارخ جوانه.ك-38000-05/06/25</t>
        </is>
      </c>
      <c r="C973" t="n">
        <v>0</v>
      </c>
      <c r="D973" t="n">
        <v>0</v>
      </c>
      <c r="E973" s="1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R973" t="n">
        <v>1</v>
      </c>
      <c r="S973" t="n">
        <v>100</v>
      </c>
      <c r="T973" t="n">
        <v>1</v>
      </c>
      <c r="U973" t="n">
        <v>0</v>
      </c>
      <c r="V973" t="n">
        <v>0</v>
      </c>
      <c r="W973" t="n">
        <v>0</v>
      </c>
    </row>
    <row r="974">
      <c r="A974" t="inlineStr">
        <is>
          <t>ضمخا7090</t>
        </is>
      </c>
      <c r="B974" t="inlineStr">
        <is>
          <t>اختيارخ اخابر-293-1405/07/22</t>
        </is>
      </c>
      <c r="C974" t="n">
        <v>12</v>
      </c>
      <c r="D974" t="n">
        <v>182</v>
      </c>
      <c r="E974" s="1" t="n">
        <v>125070000</v>
      </c>
      <c r="F974" t="n">
        <v>694</v>
      </c>
      <c r="G974" t="n">
        <v>670</v>
      </c>
      <c r="H974" t="n">
        <v>680</v>
      </c>
      <c r="I974" t="n">
        <v>-14</v>
      </c>
      <c r="J974" t="n">
        <v>-2.02</v>
      </c>
      <c r="K974" t="n">
        <v>687</v>
      </c>
      <c r="L974" t="n">
        <v>-7</v>
      </c>
      <c r="M974" t="n">
        <v>-1.01</v>
      </c>
      <c r="N974" t="n">
        <v>670</v>
      </c>
      <c r="O974" t="n">
        <v>700</v>
      </c>
      <c r="R974" t="n">
        <v>1</v>
      </c>
      <c r="S974" t="n">
        <v>54</v>
      </c>
      <c r="T974" t="n">
        <v>670</v>
      </c>
      <c r="U974" t="n">
        <v>720</v>
      </c>
      <c r="V974" t="n">
        <v>6</v>
      </c>
      <c r="W974" t="n">
        <v>1</v>
      </c>
    </row>
    <row r="975">
      <c r="A975" t="inlineStr">
        <is>
          <t>ضمخا7091</t>
        </is>
      </c>
      <c r="B975" t="inlineStr">
        <is>
          <t>اختيارخ اخابر-313-1405/07/22</t>
        </is>
      </c>
      <c r="C975" t="n">
        <v>0</v>
      </c>
      <c r="D975" t="n">
        <v>0</v>
      </c>
      <c r="E975" s="1" t="n">
        <v>0</v>
      </c>
      <c r="F975" t="n">
        <v>607</v>
      </c>
      <c r="G975" t="n">
        <v>0</v>
      </c>
      <c r="H975" t="n">
        <v>607</v>
      </c>
      <c r="I975" t="n">
        <v>0</v>
      </c>
      <c r="J975" t="n">
        <v>0</v>
      </c>
      <c r="K975" t="n">
        <v>607</v>
      </c>
      <c r="L975" t="n">
        <v>0</v>
      </c>
      <c r="M975" t="n">
        <v>0</v>
      </c>
      <c r="N975" t="n">
        <v>0</v>
      </c>
      <c r="O975" t="n">
        <v>0</v>
      </c>
      <c r="R975" t="n">
        <v>1</v>
      </c>
      <c r="S975" t="n">
        <v>1000</v>
      </c>
      <c r="T975" t="n">
        <v>3</v>
      </c>
      <c r="U975" t="n">
        <v>0</v>
      </c>
      <c r="V975" t="n">
        <v>0</v>
      </c>
      <c r="W975" t="n">
        <v>0</v>
      </c>
    </row>
    <row r="976">
      <c r="A976" t="inlineStr">
        <is>
          <t>ضمخا7092</t>
        </is>
      </c>
      <c r="B976" t="inlineStr">
        <is>
          <t>اختيارخ اخابر-333-1405/07/22</t>
        </is>
      </c>
      <c r="C976" t="n">
        <v>0</v>
      </c>
      <c r="D976" t="n">
        <v>0</v>
      </c>
      <c r="E976" s="1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R976" t="n">
        <v>2</v>
      </c>
      <c r="S976" t="n">
        <v>1100</v>
      </c>
      <c r="T976" t="n">
        <v>1</v>
      </c>
      <c r="U976" t="n">
        <v>0</v>
      </c>
      <c r="V976" t="n">
        <v>0</v>
      </c>
      <c r="W976" t="n">
        <v>0</v>
      </c>
    </row>
    <row r="977">
      <c r="A977" t="inlineStr">
        <is>
          <t>ضمخا7093</t>
        </is>
      </c>
      <c r="B977" t="inlineStr">
        <is>
          <t>اختيارخ اخابر-353-1405/07/22</t>
        </is>
      </c>
      <c r="C977" t="n">
        <v>0</v>
      </c>
      <c r="D977" t="n">
        <v>0</v>
      </c>
      <c r="E977" s="1" t="n">
        <v>0</v>
      </c>
      <c r="F977" t="n">
        <v>1000</v>
      </c>
      <c r="G977" t="n">
        <v>0</v>
      </c>
      <c r="H977" t="n">
        <v>1000</v>
      </c>
      <c r="I977" t="n">
        <v>0</v>
      </c>
      <c r="J977" t="n">
        <v>0</v>
      </c>
      <c r="K977" t="n">
        <v>1000</v>
      </c>
      <c r="L977" t="n">
        <v>0</v>
      </c>
      <c r="M977" t="n">
        <v>0</v>
      </c>
      <c r="N977" t="n">
        <v>0</v>
      </c>
      <c r="O977" t="n">
        <v>0</v>
      </c>
      <c r="R977" t="n">
        <v>1</v>
      </c>
      <c r="S977" t="n">
        <v>100</v>
      </c>
      <c r="T977" t="n">
        <v>1</v>
      </c>
      <c r="U977" t="n">
        <v>0</v>
      </c>
      <c r="V977" t="n">
        <v>0</v>
      </c>
      <c r="W977" t="n">
        <v>0</v>
      </c>
    </row>
    <row r="978">
      <c r="A978" t="inlineStr">
        <is>
          <t>ضمخا7094</t>
        </is>
      </c>
      <c r="B978" t="inlineStr">
        <is>
          <t>اختيارخ اخابر-403-1405/07/22</t>
        </is>
      </c>
      <c r="C978" t="n">
        <v>7</v>
      </c>
      <c r="D978" t="n">
        <v>977</v>
      </c>
      <c r="E978" s="1" t="n">
        <v>527588000</v>
      </c>
      <c r="F978" t="n">
        <v>600</v>
      </c>
      <c r="G978" t="n">
        <v>609</v>
      </c>
      <c r="H978" t="n">
        <v>521</v>
      </c>
      <c r="I978" t="n">
        <v>-79</v>
      </c>
      <c r="J978" t="n">
        <v>-13.17</v>
      </c>
      <c r="K978" t="n">
        <v>540</v>
      </c>
      <c r="L978" t="n">
        <v>-60</v>
      </c>
      <c r="M978" t="n">
        <v>-10</v>
      </c>
      <c r="N978" t="n">
        <v>455</v>
      </c>
      <c r="O978" t="n">
        <v>609</v>
      </c>
      <c r="R978" t="n">
        <v>1</v>
      </c>
      <c r="S978" t="n">
        <v>2</v>
      </c>
      <c r="T978" t="n">
        <v>523</v>
      </c>
      <c r="U978" t="n">
        <v>598</v>
      </c>
      <c r="V978" t="n">
        <v>137</v>
      </c>
      <c r="W978" t="n">
        <v>1</v>
      </c>
    </row>
    <row r="979">
      <c r="A979" t="inlineStr">
        <is>
          <t>ضمخا7095</t>
        </is>
      </c>
      <c r="B979" t="inlineStr">
        <is>
          <t>اختيارخ اخابر-453-1405/07/22</t>
        </is>
      </c>
      <c r="C979" t="n">
        <v>0</v>
      </c>
      <c r="D979" t="n">
        <v>0</v>
      </c>
      <c r="E979" s="1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R979" t="n">
        <v>1</v>
      </c>
      <c r="S979" t="n">
        <v>100</v>
      </c>
      <c r="T979" t="n">
        <v>1</v>
      </c>
      <c r="U979" t="n">
        <v>0</v>
      </c>
      <c r="V979" t="n">
        <v>0</v>
      </c>
      <c r="W979" t="n">
        <v>0</v>
      </c>
    </row>
    <row r="980">
      <c r="A980" t="inlineStr">
        <is>
          <t>ضمخا7096</t>
        </is>
      </c>
      <c r="B980" t="inlineStr">
        <is>
          <t>اختيارخ اخابر-503-1405/07/22</t>
        </is>
      </c>
      <c r="C980" t="n">
        <v>0</v>
      </c>
      <c r="D980" t="n">
        <v>0</v>
      </c>
      <c r="E980" s="1" t="n">
        <v>0</v>
      </c>
      <c r="F980" t="n">
        <v>430</v>
      </c>
      <c r="G980" t="n">
        <v>0</v>
      </c>
      <c r="H980" t="n">
        <v>430</v>
      </c>
      <c r="I980" t="n">
        <v>0</v>
      </c>
      <c r="J980" t="n">
        <v>0</v>
      </c>
      <c r="K980" t="n">
        <v>430</v>
      </c>
      <c r="L980" t="n">
        <v>0</v>
      </c>
      <c r="M980" t="n">
        <v>0</v>
      </c>
      <c r="N980" t="n">
        <v>0</v>
      </c>
      <c r="O980" t="n">
        <v>0</v>
      </c>
      <c r="R980" t="n">
        <v>1</v>
      </c>
      <c r="S980" t="n">
        <v>1</v>
      </c>
      <c r="T980" t="n">
        <v>101</v>
      </c>
      <c r="U980" t="n">
        <v>0</v>
      </c>
      <c r="V980" t="n">
        <v>0</v>
      </c>
      <c r="W980" t="n">
        <v>0</v>
      </c>
    </row>
    <row r="981">
      <c r="A981" t="inlineStr">
        <is>
          <t>ضمخا7097</t>
        </is>
      </c>
      <c r="B981" t="inlineStr">
        <is>
          <t>اختيارخ اخابر-553-1405/07/22</t>
        </is>
      </c>
      <c r="C981" t="n">
        <v>5</v>
      </c>
      <c r="D981" t="n">
        <v>2068</v>
      </c>
      <c r="E981" s="1" t="n">
        <v>856141000</v>
      </c>
      <c r="F981" t="n">
        <v>388</v>
      </c>
      <c r="G981" t="n">
        <v>310</v>
      </c>
      <c r="H981" t="n">
        <v>371</v>
      </c>
      <c r="I981" t="n">
        <v>-17</v>
      </c>
      <c r="J981" t="n">
        <v>-4.38</v>
      </c>
      <c r="K981" t="n">
        <v>414</v>
      </c>
      <c r="L981" t="n">
        <v>26</v>
      </c>
      <c r="M981" t="n">
        <v>6.7</v>
      </c>
      <c r="N981" t="n">
        <v>310</v>
      </c>
      <c r="O981" t="n">
        <v>473</v>
      </c>
      <c r="R981" t="n">
        <v>1</v>
      </c>
      <c r="S981" t="n">
        <v>184</v>
      </c>
      <c r="T981" t="n">
        <v>310</v>
      </c>
      <c r="U981" t="n">
        <v>455</v>
      </c>
      <c r="V981" t="n">
        <v>3</v>
      </c>
      <c r="W981" t="n">
        <v>1</v>
      </c>
    </row>
    <row r="982">
      <c r="A982" t="inlineStr">
        <is>
          <t>ضمخا7098</t>
        </is>
      </c>
      <c r="B982" t="inlineStr">
        <is>
          <t>اختيارخ اخابر-603-1405/07/22</t>
        </is>
      </c>
      <c r="C982" t="n">
        <v>3</v>
      </c>
      <c r="D982" t="n">
        <v>66</v>
      </c>
      <c r="E982" s="1" t="n">
        <v>33420000</v>
      </c>
      <c r="F982" t="n">
        <v>375</v>
      </c>
      <c r="G982" t="n">
        <v>520</v>
      </c>
      <c r="H982" t="n">
        <v>380</v>
      </c>
      <c r="I982" t="n">
        <v>5</v>
      </c>
      <c r="J982" t="n">
        <v>1.33</v>
      </c>
      <c r="K982" t="n">
        <v>506</v>
      </c>
      <c r="L982" t="n">
        <v>131</v>
      </c>
      <c r="M982" t="n">
        <v>34.93</v>
      </c>
      <c r="N982" t="n">
        <v>380</v>
      </c>
      <c r="O982" t="n">
        <v>520</v>
      </c>
      <c r="R982" t="n">
        <v>1</v>
      </c>
      <c r="S982" t="n">
        <v>400</v>
      </c>
      <c r="T982" t="n">
        <v>370</v>
      </c>
      <c r="U982" t="n">
        <v>410</v>
      </c>
      <c r="V982" t="n">
        <v>2</v>
      </c>
      <c r="W982" t="n">
        <v>1</v>
      </c>
    </row>
    <row r="983">
      <c r="A983" t="inlineStr">
        <is>
          <t>ضمخا7099</t>
        </is>
      </c>
      <c r="B983" t="inlineStr">
        <is>
          <t>اختيارخ اخابر-653-1405/07/22</t>
        </is>
      </c>
      <c r="C983" t="n">
        <v>14</v>
      </c>
      <c r="D983" t="n">
        <v>1215</v>
      </c>
      <c r="E983" s="1" t="n">
        <v>415415000</v>
      </c>
      <c r="F983" t="n">
        <v>357</v>
      </c>
      <c r="G983" t="n">
        <v>471</v>
      </c>
      <c r="H983" t="n">
        <v>340</v>
      </c>
      <c r="I983" t="n">
        <v>-17</v>
      </c>
      <c r="J983" t="n">
        <v>-4.76</v>
      </c>
      <c r="K983" t="n">
        <v>342</v>
      </c>
      <c r="L983" t="n">
        <v>-15</v>
      </c>
      <c r="M983" t="n">
        <v>-4.2</v>
      </c>
      <c r="N983" t="n">
        <v>225</v>
      </c>
      <c r="O983" t="n">
        <v>490</v>
      </c>
      <c r="R983" t="n">
        <v>2</v>
      </c>
      <c r="S983" t="n">
        <v>203</v>
      </c>
      <c r="T983" t="n">
        <v>252</v>
      </c>
      <c r="U983" t="n">
        <v>353</v>
      </c>
      <c r="V983" t="n">
        <v>1000</v>
      </c>
      <c r="W983" t="n">
        <v>1</v>
      </c>
    </row>
    <row r="984">
      <c r="A984" t="inlineStr">
        <is>
          <t>ضمخا7100</t>
        </is>
      </c>
      <c r="B984" t="inlineStr">
        <is>
          <t>اختيارخ اخابر-703-1405/07/22</t>
        </is>
      </c>
      <c r="C984" t="n">
        <v>279</v>
      </c>
      <c r="D984" t="n">
        <v>44969</v>
      </c>
      <c r="E984" s="1" t="n">
        <v>13321163000</v>
      </c>
      <c r="F984" t="n">
        <v>297</v>
      </c>
      <c r="G984" t="n">
        <v>369</v>
      </c>
      <c r="H984" t="n">
        <v>302</v>
      </c>
      <c r="I984" t="n">
        <v>5</v>
      </c>
      <c r="J984" t="n">
        <v>1.68</v>
      </c>
      <c r="K984" t="n">
        <v>296</v>
      </c>
      <c r="L984" t="n">
        <v>-1</v>
      </c>
      <c r="M984" t="n">
        <v>-0.34</v>
      </c>
      <c r="N984" t="n">
        <v>260</v>
      </c>
      <c r="O984" t="n">
        <v>369</v>
      </c>
      <c r="R984" t="n">
        <v>1</v>
      </c>
      <c r="S984" t="n">
        <v>200</v>
      </c>
      <c r="T984" t="n">
        <v>298</v>
      </c>
      <c r="U984" t="n">
        <v>302</v>
      </c>
      <c r="V984" t="n">
        <v>89</v>
      </c>
      <c r="W984" t="n">
        <v>1</v>
      </c>
    </row>
    <row r="985">
      <c r="A985" t="inlineStr">
        <is>
          <t>ضمخا7101</t>
        </is>
      </c>
      <c r="B985" t="inlineStr">
        <is>
          <t>اختيارخ اخابر-753-1405/07/22</t>
        </is>
      </c>
      <c r="C985" t="n">
        <v>145</v>
      </c>
      <c r="D985" t="n">
        <v>32593</v>
      </c>
      <c r="E985" s="1" t="n">
        <v>8166172000</v>
      </c>
      <c r="F985" t="n">
        <v>240</v>
      </c>
      <c r="G985" t="n">
        <v>312</v>
      </c>
      <c r="H985" t="n">
        <v>263</v>
      </c>
      <c r="I985" t="n">
        <v>23</v>
      </c>
      <c r="J985" t="n">
        <v>9.58</v>
      </c>
      <c r="K985" t="n">
        <v>251</v>
      </c>
      <c r="L985" t="n">
        <v>11</v>
      </c>
      <c r="M985" t="n">
        <v>4.58</v>
      </c>
      <c r="N985" t="n">
        <v>235</v>
      </c>
      <c r="O985" t="n">
        <v>312</v>
      </c>
      <c r="R985" t="n">
        <v>1</v>
      </c>
      <c r="S985" t="n">
        <v>200</v>
      </c>
      <c r="T985" t="n">
        <v>244</v>
      </c>
      <c r="U985" t="n">
        <v>279</v>
      </c>
      <c r="V985" t="n">
        <v>1000</v>
      </c>
      <c r="W985" t="n">
        <v>1</v>
      </c>
    </row>
    <row r="986">
      <c r="A986" t="inlineStr">
        <is>
          <t>ضمخا7102</t>
        </is>
      </c>
      <c r="B986" t="inlineStr">
        <is>
          <t>اختيارخ اخابر-853-1405/07/22</t>
        </is>
      </c>
      <c r="C986" t="n">
        <v>106</v>
      </c>
      <c r="D986" t="n">
        <v>25392</v>
      </c>
      <c r="E986" s="1" t="n">
        <v>4448939000</v>
      </c>
      <c r="F986" t="n">
        <v>165</v>
      </c>
      <c r="G986" t="n">
        <v>180</v>
      </c>
      <c r="H986" t="n">
        <v>164</v>
      </c>
      <c r="I986" t="n">
        <v>-1</v>
      </c>
      <c r="J986" t="n">
        <v>-0.61</v>
      </c>
      <c r="K986" t="n">
        <v>175</v>
      </c>
      <c r="L986" t="n">
        <v>10</v>
      </c>
      <c r="M986" t="n">
        <v>6.06</v>
      </c>
      <c r="N986" t="n">
        <v>150</v>
      </c>
      <c r="O986" t="n">
        <v>200</v>
      </c>
      <c r="R986" t="n">
        <v>1</v>
      </c>
      <c r="S986" t="n">
        <v>200</v>
      </c>
      <c r="T986" t="n">
        <v>168</v>
      </c>
      <c r="U986" t="n">
        <v>179</v>
      </c>
      <c r="V986" t="n">
        <v>800</v>
      </c>
      <c r="W986" t="n">
        <v>1</v>
      </c>
    </row>
    <row r="987">
      <c r="A987" t="inlineStr">
        <is>
          <t>ضمخا9013</t>
        </is>
      </c>
      <c r="B987" t="inlineStr">
        <is>
          <t>اختيارخ اخابر-500-1405/09/18</t>
        </is>
      </c>
      <c r="C987" t="n">
        <v>17</v>
      </c>
      <c r="D987" t="n">
        <v>660</v>
      </c>
      <c r="E987" s="1" t="n">
        <v>361450000</v>
      </c>
      <c r="F987" t="n">
        <v>571</v>
      </c>
      <c r="G987" t="n">
        <v>550</v>
      </c>
      <c r="H987" t="n">
        <v>535</v>
      </c>
      <c r="I987" t="n">
        <v>-36</v>
      </c>
      <c r="J987" t="n">
        <v>-6.3</v>
      </c>
      <c r="K987" t="n">
        <v>548</v>
      </c>
      <c r="L987" t="n">
        <v>-23</v>
      </c>
      <c r="M987" t="n">
        <v>-4.03</v>
      </c>
      <c r="N987" t="n">
        <v>535</v>
      </c>
      <c r="O987" t="n">
        <v>629</v>
      </c>
      <c r="R987" t="n">
        <v>2</v>
      </c>
      <c r="S987" t="n">
        <v>93</v>
      </c>
      <c r="T987" t="n">
        <v>533</v>
      </c>
      <c r="U987" t="n">
        <v>540</v>
      </c>
      <c r="V987" t="n">
        <v>20</v>
      </c>
      <c r="W987" t="n">
        <v>1</v>
      </c>
    </row>
    <row r="988">
      <c r="A988" t="inlineStr">
        <is>
          <t>ضمخا9014</t>
        </is>
      </c>
      <c r="B988" t="inlineStr">
        <is>
          <t>اختيارخ اخابر-550-1405/09/18</t>
        </is>
      </c>
      <c r="C988" t="n">
        <v>1</v>
      </c>
      <c r="D988" t="n">
        <v>7</v>
      </c>
      <c r="E988" s="1" t="n">
        <v>3500000</v>
      </c>
      <c r="F988" t="n">
        <v>592</v>
      </c>
      <c r="G988" t="n">
        <v>500</v>
      </c>
      <c r="H988" t="n">
        <v>500</v>
      </c>
      <c r="I988" t="n">
        <v>-92</v>
      </c>
      <c r="J988" t="n">
        <v>-15.54</v>
      </c>
      <c r="K988" t="n">
        <v>500</v>
      </c>
      <c r="L988" t="n">
        <v>-92</v>
      </c>
      <c r="M988" t="n">
        <v>-15.54</v>
      </c>
      <c r="N988" t="n">
        <v>500</v>
      </c>
      <c r="O988" t="n">
        <v>500</v>
      </c>
      <c r="R988" t="n">
        <v>1</v>
      </c>
      <c r="S988" t="n">
        <v>10</v>
      </c>
      <c r="T988" t="n">
        <v>402</v>
      </c>
      <c r="U988" t="n">
        <v>0</v>
      </c>
      <c r="V988" t="n">
        <v>0</v>
      </c>
      <c r="W988" t="n">
        <v>0</v>
      </c>
    </row>
    <row r="989">
      <c r="A989" t="inlineStr">
        <is>
          <t>ضمخا9015</t>
        </is>
      </c>
      <c r="B989" t="inlineStr">
        <is>
          <t>اختيارخ اخابر-600-1405/09/18</t>
        </is>
      </c>
      <c r="C989" t="n">
        <v>2</v>
      </c>
      <c r="D989" t="n">
        <v>10</v>
      </c>
      <c r="E989" s="1" t="n">
        <v>5005000</v>
      </c>
      <c r="F989" t="n">
        <v>600</v>
      </c>
      <c r="G989" t="n">
        <v>500</v>
      </c>
      <c r="H989" t="n">
        <v>501</v>
      </c>
      <c r="I989" t="n">
        <v>-99</v>
      </c>
      <c r="J989" t="n">
        <v>-16.5</v>
      </c>
      <c r="K989" t="n">
        <v>500</v>
      </c>
      <c r="L989" t="n">
        <v>-100</v>
      </c>
      <c r="M989" t="n">
        <v>-16.67</v>
      </c>
      <c r="N989" t="n">
        <v>500</v>
      </c>
      <c r="O989" t="n">
        <v>501</v>
      </c>
      <c r="R989" t="n">
        <v>1</v>
      </c>
      <c r="S989" t="n">
        <v>13</v>
      </c>
      <c r="T989" t="n">
        <v>450</v>
      </c>
      <c r="U989" t="n">
        <v>0</v>
      </c>
      <c r="V989" t="n">
        <v>0</v>
      </c>
      <c r="W989" t="n">
        <v>0</v>
      </c>
    </row>
    <row r="990">
      <c r="A990" t="inlineStr">
        <is>
          <t>ضمخا9016</t>
        </is>
      </c>
      <c r="B990" t="inlineStr">
        <is>
          <t>اختيارخ اخابر-650-1405/09/18</t>
        </is>
      </c>
      <c r="C990" t="n">
        <v>0</v>
      </c>
      <c r="D990" t="n">
        <v>0</v>
      </c>
      <c r="E990" s="1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R990" t="n">
        <v>1</v>
      </c>
      <c r="S990" t="n">
        <v>30</v>
      </c>
      <c r="T990" t="n">
        <v>60</v>
      </c>
      <c r="U990" t="n">
        <v>0</v>
      </c>
      <c r="V990" t="n">
        <v>0</v>
      </c>
      <c r="W990" t="n">
        <v>0</v>
      </c>
    </row>
    <row r="991">
      <c r="A991" t="inlineStr">
        <is>
          <t>ضمخا9017</t>
        </is>
      </c>
      <c r="B991" t="inlineStr">
        <is>
          <t>اختيارخ اخابر-700-1405/09/18</t>
        </is>
      </c>
      <c r="C991" t="n">
        <v>0</v>
      </c>
      <c r="D991" t="n">
        <v>0</v>
      </c>
      <c r="E991" s="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R991" t="n">
        <v>1</v>
      </c>
      <c r="S991" t="n">
        <v>35</v>
      </c>
      <c r="T991" t="n">
        <v>40</v>
      </c>
      <c r="U991" t="n">
        <v>0</v>
      </c>
      <c r="V991" t="n">
        <v>0</v>
      </c>
      <c r="W991" t="n">
        <v>0</v>
      </c>
    </row>
    <row r="992">
      <c r="A992" t="inlineStr">
        <is>
          <t>ضمخا9018</t>
        </is>
      </c>
      <c r="B992" t="inlineStr">
        <is>
          <t>اختيارخ اخابر-750-1405/09/18</t>
        </is>
      </c>
      <c r="C992" t="n">
        <v>0</v>
      </c>
      <c r="D992" t="n">
        <v>0</v>
      </c>
      <c r="E992" s="1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R992" t="n">
        <v>1</v>
      </c>
      <c r="S992" t="n">
        <v>5</v>
      </c>
      <c r="T992" t="n">
        <v>200</v>
      </c>
      <c r="U992" t="n">
        <v>0</v>
      </c>
      <c r="V992" t="n">
        <v>0</v>
      </c>
      <c r="W992" t="n">
        <v>0</v>
      </c>
    </row>
    <row r="993">
      <c r="A993" t="inlineStr">
        <is>
          <t>ضمخا9019</t>
        </is>
      </c>
      <c r="B993" t="inlineStr">
        <is>
          <t>اختيارخ اخابر-800-1405/09/18</t>
        </is>
      </c>
      <c r="C993" t="n">
        <v>0</v>
      </c>
      <c r="D993" t="n">
        <v>0</v>
      </c>
      <c r="E993" s="1" t="n">
        <v>0</v>
      </c>
      <c r="F993" t="n">
        <v>280</v>
      </c>
      <c r="G993" t="n">
        <v>0</v>
      </c>
      <c r="H993" t="n">
        <v>267</v>
      </c>
      <c r="I993" t="n">
        <v>-13</v>
      </c>
      <c r="J993" t="n">
        <v>-4.64</v>
      </c>
      <c r="K993" t="n">
        <v>280</v>
      </c>
      <c r="L993" t="n">
        <v>0</v>
      </c>
      <c r="M993" t="n">
        <v>0</v>
      </c>
      <c r="N993" t="n">
        <v>0</v>
      </c>
      <c r="O993" t="n">
        <v>0</v>
      </c>
      <c r="R993" t="n">
        <v>1</v>
      </c>
      <c r="S993" t="n">
        <v>10</v>
      </c>
      <c r="T993" t="n">
        <v>220</v>
      </c>
      <c r="U993" t="n">
        <v>399</v>
      </c>
      <c r="V993" t="n">
        <v>1</v>
      </c>
      <c r="W993" t="n">
        <v>1</v>
      </c>
    </row>
    <row r="994">
      <c r="A994" t="inlineStr">
        <is>
          <t>ضمخا9020</t>
        </is>
      </c>
      <c r="B994" t="inlineStr">
        <is>
          <t>اختيارخ اخابر-900-1405/09/18</t>
        </is>
      </c>
      <c r="C994" t="n">
        <v>109</v>
      </c>
      <c r="D994" t="n">
        <v>26545</v>
      </c>
      <c r="E994" s="1" t="n">
        <v>5664339000</v>
      </c>
      <c r="F994" t="n">
        <v>232</v>
      </c>
      <c r="G994" t="n">
        <v>293</v>
      </c>
      <c r="H994" t="n">
        <v>220</v>
      </c>
      <c r="I994" t="n">
        <v>-12</v>
      </c>
      <c r="J994" t="n">
        <v>-5.17</v>
      </c>
      <c r="K994" t="n">
        <v>213</v>
      </c>
      <c r="L994" t="n">
        <v>-19</v>
      </c>
      <c r="M994" t="n">
        <v>-8.19</v>
      </c>
      <c r="N994" t="n">
        <v>203</v>
      </c>
      <c r="O994" t="n">
        <v>293</v>
      </c>
      <c r="R994" t="n">
        <v>1</v>
      </c>
      <c r="S994" t="n">
        <v>100</v>
      </c>
      <c r="T994" t="n">
        <v>227</v>
      </c>
      <c r="U994" t="n">
        <v>270</v>
      </c>
      <c r="V994" t="n">
        <v>2</v>
      </c>
      <c r="W994" t="n">
        <v>2</v>
      </c>
    </row>
    <row r="995">
      <c r="A995" t="inlineStr">
        <is>
          <t>ضمخا9021</t>
        </is>
      </c>
      <c r="B995" t="inlineStr">
        <is>
          <t>اختيارخ اخابر-1000-1405/09/18</t>
        </is>
      </c>
      <c r="C995" t="n">
        <v>0</v>
      </c>
      <c r="D995" t="n">
        <v>0</v>
      </c>
      <c r="E995" s="1" t="n">
        <v>0</v>
      </c>
      <c r="F995" t="n">
        <v>182</v>
      </c>
      <c r="G995" t="n">
        <v>0</v>
      </c>
      <c r="H995" t="n">
        <v>176</v>
      </c>
      <c r="I995" t="n">
        <v>-6</v>
      </c>
      <c r="J995" t="n">
        <v>-3.3</v>
      </c>
      <c r="K995" t="n">
        <v>182</v>
      </c>
      <c r="L995" t="n">
        <v>0</v>
      </c>
      <c r="M995" t="n">
        <v>0</v>
      </c>
      <c r="N995" t="n">
        <v>0</v>
      </c>
      <c r="O995" t="n">
        <v>0</v>
      </c>
      <c r="R995" t="n">
        <v>1</v>
      </c>
      <c r="S995" t="n">
        <v>8</v>
      </c>
      <c r="T995" t="n">
        <v>120</v>
      </c>
      <c r="U995" t="n">
        <v>0</v>
      </c>
      <c r="V995" t="n">
        <v>0</v>
      </c>
      <c r="W995" t="n">
        <v>0</v>
      </c>
    </row>
    <row r="996">
      <c r="A996" t="inlineStr">
        <is>
          <t>ضمخا9022</t>
        </is>
      </c>
      <c r="B996" t="inlineStr">
        <is>
          <t>اختيارخ اخابر-1100-1405/09/18</t>
        </is>
      </c>
      <c r="C996" t="n">
        <v>1</v>
      </c>
      <c r="D996" t="n">
        <v>9</v>
      </c>
      <c r="E996" s="1" t="n">
        <v>630000</v>
      </c>
      <c r="F996" t="n">
        <v>1</v>
      </c>
      <c r="G996" t="n">
        <v>70</v>
      </c>
      <c r="H996" t="n">
        <v>70</v>
      </c>
      <c r="I996" t="n">
        <v>69</v>
      </c>
      <c r="J996" t="n">
        <v>6900</v>
      </c>
      <c r="K996" t="n">
        <v>70</v>
      </c>
      <c r="L996" t="n">
        <v>69</v>
      </c>
      <c r="M996" t="n">
        <v>6900</v>
      </c>
      <c r="N996" t="n">
        <v>70</v>
      </c>
      <c r="O996" t="n">
        <v>70</v>
      </c>
      <c r="R996" t="n">
        <v>1</v>
      </c>
      <c r="S996" t="n">
        <v>1000</v>
      </c>
      <c r="T996" t="n">
        <v>70</v>
      </c>
      <c r="U996" t="n">
        <v>0</v>
      </c>
      <c r="V996" t="n">
        <v>0</v>
      </c>
      <c r="W996" t="n">
        <v>0</v>
      </c>
    </row>
    <row r="997">
      <c r="A997" t="inlineStr">
        <is>
          <t>ضمخا9023</t>
        </is>
      </c>
      <c r="B997" t="inlineStr">
        <is>
          <t>اختيارخ اخابر-1200-1405/09/18</t>
        </is>
      </c>
      <c r="C997" t="n">
        <v>1</v>
      </c>
      <c r="D997" t="n">
        <v>55</v>
      </c>
      <c r="E997" s="1" t="n">
        <v>1925000</v>
      </c>
      <c r="F997" t="n">
        <v>1</v>
      </c>
      <c r="G997" t="n">
        <v>35</v>
      </c>
      <c r="H997" t="n">
        <v>35</v>
      </c>
      <c r="I997" t="n">
        <v>34</v>
      </c>
      <c r="J997" t="n">
        <v>3400</v>
      </c>
      <c r="K997" t="n">
        <v>35</v>
      </c>
      <c r="L997" t="n">
        <v>34</v>
      </c>
      <c r="M997" t="n">
        <v>3400</v>
      </c>
      <c r="N997" t="n">
        <v>35</v>
      </c>
      <c r="O997" t="n">
        <v>35</v>
      </c>
      <c r="R997" t="n">
        <v>1</v>
      </c>
      <c r="S997" t="n">
        <v>55</v>
      </c>
      <c r="T997" t="n">
        <v>36</v>
      </c>
      <c r="U997" t="n">
        <v>0</v>
      </c>
      <c r="V997" t="n">
        <v>0</v>
      </c>
      <c r="W997" t="n">
        <v>0</v>
      </c>
    </row>
    <row r="998">
      <c r="A998" t="inlineStr">
        <is>
          <t>ضمخا9024</t>
        </is>
      </c>
      <c r="B998" t="inlineStr">
        <is>
          <t>اختيارخ اخابر-1300-1405/09/18</t>
        </is>
      </c>
      <c r="C998" t="n">
        <v>0</v>
      </c>
      <c r="D998" t="n">
        <v>0</v>
      </c>
      <c r="E998" s="1" t="n">
        <v>0</v>
      </c>
      <c r="F998" t="n">
        <v>127</v>
      </c>
      <c r="G998" t="n">
        <v>0</v>
      </c>
      <c r="H998" t="n">
        <v>127</v>
      </c>
      <c r="I998" t="n">
        <v>0</v>
      </c>
      <c r="J998" t="n">
        <v>0</v>
      </c>
      <c r="K998" t="n">
        <v>127</v>
      </c>
      <c r="L998" t="n">
        <v>0</v>
      </c>
      <c r="M998" t="n">
        <v>0</v>
      </c>
      <c r="N998" t="n">
        <v>0</v>
      </c>
      <c r="O998" t="n">
        <v>0</v>
      </c>
      <c r="R998" t="n">
        <v>1</v>
      </c>
      <c r="S998" t="n">
        <v>32</v>
      </c>
      <c r="T998" t="n">
        <v>16</v>
      </c>
      <c r="U998" t="n">
        <v>201</v>
      </c>
      <c r="V998" t="n">
        <v>1000</v>
      </c>
      <c r="W998" t="n">
        <v>1</v>
      </c>
    </row>
    <row r="999">
      <c r="A999" t="inlineStr">
        <is>
          <t>ضمخا7103</t>
        </is>
      </c>
      <c r="B999" t="inlineStr">
        <is>
          <t>اختيارخ اخابر-953-1405/07/22</t>
        </is>
      </c>
      <c r="C999" t="n">
        <v>308</v>
      </c>
      <c r="D999" t="n">
        <v>60993</v>
      </c>
      <c r="E999" s="1" t="n">
        <v>6683535000</v>
      </c>
      <c r="F999" t="n">
        <v>113</v>
      </c>
      <c r="G999" t="n">
        <v>128</v>
      </c>
      <c r="H999" t="n">
        <v>109</v>
      </c>
      <c r="I999" t="n">
        <v>-4</v>
      </c>
      <c r="J999" t="n">
        <v>-3.54</v>
      </c>
      <c r="K999" t="n">
        <v>110</v>
      </c>
      <c r="L999" t="n">
        <v>-3</v>
      </c>
      <c r="M999" t="n">
        <v>-2.65</v>
      </c>
      <c r="N999" t="n">
        <v>100</v>
      </c>
      <c r="O999" t="n">
        <v>128</v>
      </c>
      <c r="R999" t="n">
        <v>1</v>
      </c>
      <c r="S999" t="n">
        <v>1</v>
      </c>
      <c r="T999" t="n">
        <v>103</v>
      </c>
      <c r="U999" t="n">
        <v>114</v>
      </c>
      <c r="V999" t="n">
        <v>84</v>
      </c>
      <c r="W999" t="n">
        <v>1</v>
      </c>
    </row>
    <row r="1000">
      <c r="A1000" t="inlineStr">
        <is>
          <t>ضمخا7104</t>
        </is>
      </c>
      <c r="B1000" t="inlineStr">
        <is>
          <t>اختيارخ اخابر-1053-1405/07/22</t>
        </is>
      </c>
      <c r="C1000" t="n">
        <v>183</v>
      </c>
      <c r="D1000" t="n">
        <v>48975</v>
      </c>
      <c r="E1000" s="1" t="n">
        <v>3643218000</v>
      </c>
      <c r="F1000" t="n">
        <v>72</v>
      </c>
      <c r="G1000" t="n">
        <v>125</v>
      </c>
      <c r="H1000" t="n">
        <v>78</v>
      </c>
      <c r="I1000" t="n">
        <v>6</v>
      </c>
      <c r="J1000" t="n">
        <v>8.33</v>
      </c>
      <c r="K1000" t="n">
        <v>74</v>
      </c>
      <c r="L1000" t="n">
        <v>2</v>
      </c>
      <c r="M1000" t="n">
        <v>2.78</v>
      </c>
      <c r="N1000" t="n">
        <v>60</v>
      </c>
      <c r="O1000" t="n">
        <v>125</v>
      </c>
      <c r="R1000" t="n">
        <v>1</v>
      </c>
      <c r="S1000" t="n">
        <v>1000</v>
      </c>
      <c r="T1000" t="n">
        <v>76</v>
      </c>
      <c r="U1000" t="n">
        <v>81</v>
      </c>
      <c r="V1000" t="n">
        <v>99</v>
      </c>
      <c r="W1000" t="n">
        <v>1</v>
      </c>
    </row>
    <row r="1001">
      <c r="A1001" t="inlineStr">
        <is>
          <t>ضمخا7105</t>
        </is>
      </c>
      <c r="B1001" t="inlineStr">
        <is>
          <t>اختيارخ اخابر-1153-1405/07/22</t>
        </is>
      </c>
      <c r="C1001" t="n">
        <v>0</v>
      </c>
      <c r="D1001" t="n">
        <v>0</v>
      </c>
      <c r="E1001" s="1" t="n">
        <v>0</v>
      </c>
      <c r="F1001" t="n">
        <v>60</v>
      </c>
      <c r="G1001" t="n">
        <v>0</v>
      </c>
      <c r="H1001" t="n">
        <v>60</v>
      </c>
      <c r="I1001" t="n">
        <v>0</v>
      </c>
      <c r="J1001" t="n">
        <v>0</v>
      </c>
      <c r="K1001" t="n">
        <v>60</v>
      </c>
      <c r="L1001" t="n">
        <v>0</v>
      </c>
      <c r="M1001" t="n">
        <v>0</v>
      </c>
      <c r="N1001" t="n">
        <v>0</v>
      </c>
      <c r="O1001" t="n">
        <v>0</v>
      </c>
      <c r="R1001" t="n">
        <v>1</v>
      </c>
      <c r="S1001" t="n">
        <v>99</v>
      </c>
      <c r="T1001" t="n">
        <v>22</v>
      </c>
      <c r="U1001" t="n">
        <v>98</v>
      </c>
      <c r="V1001" t="n">
        <v>32</v>
      </c>
      <c r="W1001" t="n">
        <v>1</v>
      </c>
    </row>
    <row r="1002">
      <c r="A1002" t="inlineStr">
        <is>
          <t>ضمخا7106</t>
        </is>
      </c>
      <c r="B1002" t="inlineStr">
        <is>
          <t>اختيارخ اخابر-1253-1405/07/22</t>
        </is>
      </c>
      <c r="C1002" t="n">
        <v>5</v>
      </c>
      <c r="D1002" t="n">
        <v>5</v>
      </c>
      <c r="E1002" s="1" t="n">
        <v>350000</v>
      </c>
      <c r="F1002" t="n">
        <v>61</v>
      </c>
      <c r="G1002" t="n">
        <v>70</v>
      </c>
      <c r="H1002" t="n">
        <v>70</v>
      </c>
      <c r="I1002" t="n">
        <v>9</v>
      </c>
      <c r="J1002" t="n">
        <v>14.75</v>
      </c>
      <c r="K1002" t="n">
        <v>70</v>
      </c>
      <c r="L1002" t="n">
        <v>9</v>
      </c>
      <c r="M1002" t="n">
        <v>14.75</v>
      </c>
      <c r="N1002" t="n">
        <v>70</v>
      </c>
      <c r="O1002" t="n">
        <v>70</v>
      </c>
      <c r="R1002" t="n">
        <v>1</v>
      </c>
      <c r="S1002" t="n">
        <v>99</v>
      </c>
      <c r="T1002" t="n">
        <v>15</v>
      </c>
      <c r="U1002" t="n">
        <v>70</v>
      </c>
      <c r="V1002" t="n">
        <v>295</v>
      </c>
      <c r="W1002" t="n">
        <v>1</v>
      </c>
    </row>
    <row r="1003">
      <c r="A1003" t="inlineStr">
        <is>
          <t>ضملي7061</t>
        </is>
      </c>
      <c r="B1003" t="inlineStr">
        <is>
          <t>اختيارخ فملي-8422-1405/07/08</t>
        </is>
      </c>
      <c r="C1003" t="n">
        <v>85</v>
      </c>
      <c r="D1003" t="n">
        <v>1452</v>
      </c>
      <c r="E1003" s="1" t="n">
        <v>31103142144</v>
      </c>
      <c r="F1003" t="n">
        <v>13873</v>
      </c>
      <c r="G1003" t="n">
        <v>14899</v>
      </c>
      <c r="H1003" t="n">
        <v>15351</v>
      </c>
      <c r="I1003" t="n">
        <v>1478</v>
      </c>
      <c r="J1003" t="n">
        <v>10.65</v>
      </c>
      <c r="K1003" t="n">
        <v>15624</v>
      </c>
      <c r="L1003" t="n">
        <v>1751</v>
      </c>
      <c r="M1003" t="n">
        <v>12.62</v>
      </c>
      <c r="N1003" t="n">
        <v>14600</v>
      </c>
      <c r="O1003" t="n">
        <v>15999</v>
      </c>
      <c r="R1003" t="n">
        <v>1</v>
      </c>
      <c r="S1003" t="n">
        <v>20</v>
      </c>
      <c r="T1003" t="n">
        <v>15000</v>
      </c>
      <c r="U1003" t="n">
        <v>16000</v>
      </c>
      <c r="V1003" t="n">
        <v>223</v>
      </c>
      <c r="W1003" t="n">
        <v>1</v>
      </c>
    </row>
    <row r="1004">
      <c r="A1004" t="inlineStr">
        <is>
          <t>ضملي7062</t>
        </is>
      </c>
      <c r="B1004" t="inlineStr">
        <is>
          <t>اختيارخ فملي-9151-1405/07/08</t>
        </is>
      </c>
      <c r="C1004" t="n">
        <v>15</v>
      </c>
      <c r="D1004" t="n">
        <v>82</v>
      </c>
      <c r="E1004" s="1" t="n">
        <v>1659167748</v>
      </c>
      <c r="F1004" t="n">
        <v>13860</v>
      </c>
      <c r="G1004" t="n">
        <v>14397</v>
      </c>
      <c r="H1004" t="n">
        <v>14995</v>
      </c>
      <c r="I1004" t="n">
        <v>1135</v>
      </c>
      <c r="J1004" t="n">
        <v>8.19</v>
      </c>
      <c r="K1004" t="n">
        <v>14758</v>
      </c>
      <c r="L1004" t="n">
        <v>898</v>
      </c>
      <c r="M1004" t="n">
        <v>6.48</v>
      </c>
      <c r="N1004" t="n">
        <v>14100</v>
      </c>
      <c r="O1004" t="n">
        <v>14995</v>
      </c>
      <c r="R1004" t="n">
        <v>1</v>
      </c>
      <c r="S1004" t="n">
        <v>8</v>
      </c>
      <c r="T1004" t="n">
        <v>14500</v>
      </c>
      <c r="U1004" t="n">
        <v>0</v>
      </c>
      <c r="V1004" t="n">
        <v>0</v>
      </c>
      <c r="W1004" t="n">
        <v>0</v>
      </c>
    </row>
    <row r="1005">
      <c r="A1005" t="inlineStr">
        <is>
          <t>ضملي7063</t>
        </is>
      </c>
      <c r="B1005" t="inlineStr">
        <is>
          <t>اختيارخ فملي-9880-1405/07/08</t>
        </is>
      </c>
      <c r="C1005" t="n">
        <v>13</v>
      </c>
      <c r="D1005" t="n">
        <v>147</v>
      </c>
      <c r="E1005" s="1" t="n">
        <v>2924528085</v>
      </c>
      <c r="F1005" t="n">
        <v>12106</v>
      </c>
      <c r="G1005" t="n">
        <v>14900</v>
      </c>
      <c r="H1005" t="n">
        <v>14898</v>
      </c>
      <c r="I1005" t="n">
        <v>2792</v>
      </c>
      <c r="J1005" t="n">
        <v>23.06</v>
      </c>
      <c r="K1005" t="n">
        <v>14511</v>
      </c>
      <c r="L1005" t="n">
        <v>2405</v>
      </c>
      <c r="M1005" t="n">
        <v>19.87</v>
      </c>
      <c r="N1005" t="n">
        <v>13700</v>
      </c>
      <c r="O1005" t="n">
        <v>14900</v>
      </c>
      <c r="R1005" t="n">
        <v>1</v>
      </c>
      <c r="S1005" t="n">
        <v>3</v>
      </c>
      <c r="T1005" t="n">
        <v>13150</v>
      </c>
      <c r="U1005" t="n">
        <v>15850</v>
      </c>
      <c r="V1005" t="n">
        <v>55</v>
      </c>
      <c r="W1005" t="n">
        <v>1</v>
      </c>
    </row>
    <row r="1006">
      <c r="A1006" t="inlineStr">
        <is>
          <t>ضملي7064</t>
        </is>
      </c>
      <c r="B1006" t="inlineStr">
        <is>
          <t>اختيارخ فملي-10609-1405/07/08</t>
        </is>
      </c>
      <c r="C1006" t="n">
        <v>9</v>
      </c>
      <c r="D1006" t="n">
        <v>534</v>
      </c>
      <c r="E1006" s="1" t="n">
        <v>10075764168</v>
      </c>
      <c r="F1006" t="n">
        <v>11537</v>
      </c>
      <c r="G1006" t="n">
        <v>13850</v>
      </c>
      <c r="H1006" t="n">
        <v>13855</v>
      </c>
      <c r="I1006" t="n">
        <v>2318</v>
      </c>
      <c r="J1006" t="n">
        <v>20.09</v>
      </c>
      <c r="K1006" t="n">
        <v>13763</v>
      </c>
      <c r="L1006" t="n">
        <v>2226</v>
      </c>
      <c r="M1006" t="n">
        <v>19.29</v>
      </c>
      <c r="N1006" t="n">
        <v>12900</v>
      </c>
      <c r="O1006" t="n">
        <v>13855</v>
      </c>
      <c r="R1006" t="n">
        <v>1</v>
      </c>
      <c r="S1006" t="n">
        <v>1</v>
      </c>
      <c r="T1006" t="n">
        <v>12416</v>
      </c>
      <c r="U1006" t="n">
        <v>0</v>
      </c>
      <c r="V1006" t="n">
        <v>0</v>
      </c>
      <c r="W1006" t="n">
        <v>0</v>
      </c>
    </row>
    <row r="1007">
      <c r="A1007" t="inlineStr">
        <is>
          <t>ضملي7065</t>
        </is>
      </c>
      <c r="B1007" t="inlineStr">
        <is>
          <t>اختيارخ فملي-11339-1405/07/08</t>
        </is>
      </c>
      <c r="C1007" t="n">
        <v>10</v>
      </c>
      <c r="D1007" t="n">
        <v>29</v>
      </c>
      <c r="E1007" s="1" t="n">
        <v>476648715</v>
      </c>
      <c r="F1007" t="n">
        <v>10992</v>
      </c>
      <c r="G1007" t="n">
        <v>12450</v>
      </c>
      <c r="H1007" t="n">
        <v>12800</v>
      </c>
      <c r="I1007" t="n">
        <v>1808</v>
      </c>
      <c r="J1007" t="n">
        <v>16.45</v>
      </c>
      <c r="K1007" t="n">
        <v>11988</v>
      </c>
      <c r="L1007" t="n">
        <v>996</v>
      </c>
      <c r="M1007" t="n">
        <v>9.06</v>
      </c>
      <c r="N1007" t="n">
        <v>11400</v>
      </c>
      <c r="O1007" t="n">
        <v>12800</v>
      </c>
      <c r="R1007" t="n">
        <v>1</v>
      </c>
      <c r="S1007" t="n">
        <v>1</v>
      </c>
      <c r="T1007" t="n">
        <v>11650</v>
      </c>
      <c r="U1007" t="n">
        <v>12990</v>
      </c>
      <c r="V1007" t="n">
        <v>10</v>
      </c>
      <c r="W1007" t="n">
        <v>1</v>
      </c>
    </row>
    <row r="1008">
      <c r="A1008" t="inlineStr">
        <is>
          <t>ضملي7066</t>
        </is>
      </c>
      <c r="B1008" t="inlineStr">
        <is>
          <t>اختيارخ فملي-12797-1405/07/08</t>
        </is>
      </c>
      <c r="C1008" t="n">
        <v>10</v>
      </c>
      <c r="D1008" t="n">
        <v>55</v>
      </c>
      <c r="E1008" s="1" t="n">
        <v>814936110</v>
      </c>
      <c r="F1008" t="n">
        <v>9882</v>
      </c>
      <c r="G1008" t="n">
        <v>11000</v>
      </c>
      <c r="H1008" t="n">
        <v>10500</v>
      </c>
      <c r="I1008" t="n">
        <v>618</v>
      </c>
      <c r="J1008" t="n">
        <v>6.25</v>
      </c>
      <c r="K1008" t="n">
        <v>10807</v>
      </c>
      <c r="L1008" t="n">
        <v>925</v>
      </c>
      <c r="M1008" t="n">
        <v>9.359999999999999</v>
      </c>
      <c r="N1008" t="n">
        <v>10002</v>
      </c>
      <c r="O1008" t="n">
        <v>11000</v>
      </c>
      <c r="R1008" t="n">
        <v>1</v>
      </c>
      <c r="S1008" t="n">
        <v>2</v>
      </c>
      <c r="T1008" t="n">
        <v>10765</v>
      </c>
      <c r="U1008" t="n">
        <v>11500</v>
      </c>
      <c r="V1008" t="n">
        <v>15</v>
      </c>
      <c r="W1008" t="n">
        <v>2</v>
      </c>
    </row>
    <row r="1009">
      <c r="A1009" t="inlineStr">
        <is>
          <t>ضملي7067</t>
        </is>
      </c>
      <c r="B1009" t="inlineStr">
        <is>
          <t>اختيارخ فملي-14255-1405/07/08</t>
        </is>
      </c>
      <c r="C1009" t="n">
        <v>15</v>
      </c>
      <c r="D1009" t="n">
        <v>47</v>
      </c>
      <c r="E1009" s="1" t="n">
        <v>581365695</v>
      </c>
      <c r="F1009" t="n">
        <v>7664</v>
      </c>
      <c r="G1009" t="n">
        <v>8700</v>
      </c>
      <c r="H1009" t="n">
        <v>9310</v>
      </c>
      <c r="I1009" t="n">
        <v>1646</v>
      </c>
      <c r="J1009" t="n">
        <v>21.48</v>
      </c>
      <c r="K1009" t="n">
        <v>9022</v>
      </c>
      <c r="L1009" t="n">
        <v>1358</v>
      </c>
      <c r="M1009" t="n">
        <v>17.72</v>
      </c>
      <c r="N1009" t="n">
        <v>8700</v>
      </c>
      <c r="O1009" t="n">
        <v>9700</v>
      </c>
      <c r="R1009" t="n">
        <v>1</v>
      </c>
      <c r="S1009" t="n">
        <v>2</v>
      </c>
      <c r="T1009" t="n">
        <v>9320</v>
      </c>
      <c r="U1009" t="n">
        <v>9689</v>
      </c>
      <c r="V1009" t="n">
        <v>5</v>
      </c>
      <c r="W1009" t="n">
        <v>1</v>
      </c>
    </row>
    <row r="1010">
      <c r="A1010" t="inlineStr">
        <is>
          <t>ضملي7068</t>
        </is>
      </c>
      <c r="B1010" t="inlineStr">
        <is>
          <t>اختيارخ فملي-15714-1405/07/08</t>
        </is>
      </c>
      <c r="C1010" t="n">
        <v>129</v>
      </c>
      <c r="D1010" t="n">
        <v>1691</v>
      </c>
      <c r="E1010" s="1" t="n">
        <v>18551530206</v>
      </c>
      <c r="F1010" t="n">
        <v>6806</v>
      </c>
      <c r="G1010" t="n">
        <v>7444</v>
      </c>
      <c r="H1010" t="n">
        <v>8200</v>
      </c>
      <c r="I1010" t="n">
        <v>1394</v>
      </c>
      <c r="J1010" t="n">
        <v>20.48</v>
      </c>
      <c r="K1010" t="n">
        <v>8002</v>
      </c>
      <c r="L1010" t="n">
        <v>1196</v>
      </c>
      <c r="M1010" t="n">
        <v>17.57</v>
      </c>
      <c r="N1010" t="n">
        <v>7444</v>
      </c>
      <c r="O1010" t="n">
        <v>8599</v>
      </c>
      <c r="R1010" t="n">
        <v>1</v>
      </c>
      <c r="S1010" t="n">
        <v>20</v>
      </c>
      <c r="T1010" t="n">
        <v>7810</v>
      </c>
      <c r="U1010" t="n">
        <v>8200</v>
      </c>
      <c r="V1010" t="n">
        <v>135</v>
      </c>
      <c r="W1010" t="n">
        <v>2</v>
      </c>
    </row>
    <row r="1011">
      <c r="A1011" t="inlineStr">
        <is>
          <t>ضملي7069</t>
        </is>
      </c>
      <c r="B1011" t="inlineStr">
        <is>
          <t>اختيارخ فملي-17172-1405/07/08</t>
        </is>
      </c>
      <c r="C1011" t="n">
        <v>117</v>
      </c>
      <c r="D1011" t="n">
        <v>1475</v>
      </c>
      <c r="E1011" s="1" t="n">
        <v>13510933542</v>
      </c>
      <c r="F1011" t="n">
        <v>5466</v>
      </c>
      <c r="G1011" t="n">
        <v>7000</v>
      </c>
      <c r="H1011" t="n">
        <v>7100</v>
      </c>
      <c r="I1011" t="n">
        <v>1634</v>
      </c>
      <c r="J1011" t="n">
        <v>29.89</v>
      </c>
      <c r="K1011" t="n">
        <v>6681</v>
      </c>
      <c r="L1011" t="n">
        <v>1215</v>
      </c>
      <c r="M1011" t="n">
        <v>22.23</v>
      </c>
      <c r="N1011" t="n">
        <v>6200</v>
      </c>
      <c r="O1011" t="n">
        <v>7200</v>
      </c>
      <c r="R1011" t="n">
        <v>1</v>
      </c>
      <c r="S1011" t="n">
        <v>12</v>
      </c>
      <c r="T1011" t="n">
        <v>6700</v>
      </c>
      <c r="U1011" t="n">
        <v>7150</v>
      </c>
      <c r="V1011" t="n">
        <v>10</v>
      </c>
      <c r="W1011" t="n">
        <v>1</v>
      </c>
    </row>
    <row r="1012">
      <c r="A1012" t="inlineStr">
        <is>
          <t>ضملي7070</t>
        </is>
      </c>
      <c r="B1012" t="inlineStr">
        <is>
          <t>اختيارخ فملي-18630-1405/07/08</t>
        </is>
      </c>
      <c r="C1012" t="n">
        <v>236</v>
      </c>
      <c r="D1012" t="n">
        <v>3983</v>
      </c>
      <c r="E1012" s="1" t="n">
        <v>28810032222</v>
      </c>
      <c r="F1012" t="n">
        <v>4149</v>
      </c>
      <c r="G1012" t="n">
        <v>5800</v>
      </c>
      <c r="H1012" t="n">
        <v>5650</v>
      </c>
      <c r="I1012" t="n">
        <v>1501</v>
      </c>
      <c r="J1012" t="n">
        <v>36.18</v>
      </c>
      <c r="K1012" t="n">
        <v>5276</v>
      </c>
      <c r="L1012" t="n">
        <v>1127</v>
      </c>
      <c r="M1012" t="n">
        <v>27.16</v>
      </c>
      <c r="N1012" t="n">
        <v>4901</v>
      </c>
      <c r="O1012" t="n">
        <v>5862</v>
      </c>
      <c r="R1012" t="n">
        <v>1</v>
      </c>
      <c r="S1012" t="n">
        <v>80</v>
      </c>
      <c r="T1012" t="n">
        <v>5364</v>
      </c>
      <c r="U1012" t="n">
        <v>5689</v>
      </c>
      <c r="V1012" t="n">
        <v>1</v>
      </c>
      <c r="W1012" t="n">
        <v>1</v>
      </c>
    </row>
    <row r="1013">
      <c r="A1013" t="inlineStr">
        <is>
          <t>ضملي7071</t>
        </is>
      </c>
      <c r="B1013" t="inlineStr">
        <is>
          <t>اختيارخ فملي-20089-1405/07/08</t>
        </is>
      </c>
      <c r="C1013" t="n">
        <v>496</v>
      </c>
      <c r="D1013" t="n">
        <v>9839</v>
      </c>
      <c r="E1013" s="1" t="n">
        <v>55286278323</v>
      </c>
      <c r="F1013" t="n">
        <v>2996</v>
      </c>
      <c r="G1013" t="n">
        <v>5410</v>
      </c>
      <c r="H1013" t="n">
        <v>4800</v>
      </c>
      <c r="I1013" t="n">
        <v>1804</v>
      </c>
      <c r="J1013" t="n">
        <v>60.21</v>
      </c>
      <c r="K1013" t="n">
        <v>4099</v>
      </c>
      <c r="L1013" t="n">
        <v>1103</v>
      </c>
      <c r="M1013" t="n">
        <v>36.82</v>
      </c>
      <c r="N1013" t="n">
        <v>3500</v>
      </c>
      <c r="O1013" t="n">
        <v>5410</v>
      </c>
      <c r="R1013" t="n">
        <v>1</v>
      </c>
      <c r="S1013" t="n">
        <v>6</v>
      </c>
      <c r="T1013" t="n">
        <v>4300</v>
      </c>
      <c r="U1013" t="n">
        <v>4800</v>
      </c>
      <c r="V1013" t="n">
        <v>15</v>
      </c>
      <c r="W1013" t="n">
        <v>1</v>
      </c>
    </row>
    <row r="1014">
      <c r="A1014" t="inlineStr">
        <is>
          <t>ضملي7072</t>
        </is>
      </c>
      <c r="B1014" t="inlineStr">
        <is>
          <t>اختيارخ فملي-21547-1405/07/08</t>
        </is>
      </c>
      <c r="C1014" t="n">
        <v>1168</v>
      </c>
      <c r="D1014" t="n">
        <v>44558</v>
      </c>
      <c r="E1014" s="1" t="n">
        <v>186419708259</v>
      </c>
      <c r="F1014" t="n">
        <v>2116</v>
      </c>
      <c r="G1014" t="n">
        <v>3000</v>
      </c>
      <c r="H1014" t="n">
        <v>3400</v>
      </c>
      <c r="I1014" t="n">
        <v>1284</v>
      </c>
      <c r="J1014" t="n">
        <v>60.68</v>
      </c>
      <c r="K1014" t="n">
        <v>3052</v>
      </c>
      <c r="L1014" t="n">
        <v>936</v>
      </c>
      <c r="M1014" t="n">
        <v>44.23</v>
      </c>
      <c r="N1014" t="n">
        <v>2223</v>
      </c>
      <c r="O1014" t="n">
        <v>3400</v>
      </c>
      <c r="R1014" t="n">
        <v>1</v>
      </c>
      <c r="S1014" t="n">
        <v>5</v>
      </c>
      <c r="T1014" t="n">
        <v>3320</v>
      </c>
      <c r="U1014" t="n">
        <v>3417</v>
      </c>
      <c r="V1014" t="n">
        <v>50</v>
      </c>
      <c r="W1014" t="n">
        <v>1</v>
      </c>
    </row>
    <row r="1015">
      <c r="A1015" t="inlineStr">
        <is>
          <t>ضملي9033</t>
        </is>
      </c>
      <c r="B1015" t="inlineStr">
        <is>
          <t>اختيارخ فملي-10000-1405/09/04</t>
        </is>
      </c>
      <c r="C1015" t="n">
        <v>86</v>
      </c>
      <c r="D1015" t="n">
        <v>1125</v>
      </c>
      <c r="E1015" s="1" t="n">
        <v>17255216000</v>
      </c>
      <c r="F1015" t="n">
        <v>13237</v>
      </c>
      <c r="G1015" t="n">
        <v>15000</v>
      </c>
      <c r="H1015" t="n">
        <v>15319</v>
      </c>
      <c r="I1015" t="n">
        <v>2082</v>
      </c>
      <c r="J1015" t="n">
        <v>15.73</v>
      </c>
      <c r="K1015" t="n">
        <v>15338</v>
      </c>
      <c r="L1015" t="n">
        <v>2101</v>
      </c>
      <c r="M1015" t="n">
        <v>15.87</v>
      </c>
      <c r="N1015" t="n">
        <v>15000</v>
      </c>
      <c r="O1015" t="n">
        <v>15890</v>
      </c>
      <c r="R1015" t="n">
        <v>2</v>
      </c>
      <c r="S1015" t="n">
        <v>18</v>
      </c>
      <c r="T1015" t="n">
        <v>15318</v>
      </c>
      <c r="U1015" t="n">
        <v>15319</v>
      </c>
      <c r="V1015" t="n">
        <v>75</v>
      </c>
      <c r="W1015" t="n">
        <v>1</v>
      </c>
    </row>
    <row r="1016">
      <c r="A1016" t="inlineStr">
        <is>
          <t>ضملي9034</t>
        </is>
      </c>
      <c r="B1016" t="inlineStr">
        <is>
          <t>اختيارخ فملي-11000-1405/09/04</t>
        </is>
      </c>
      <c r="C1016" t="n">
        <v>11</v>
      </c>
      <c r="D1016" t="n">
        <v>52</v>
      </c>
      <c r="E1016" s="1" t="n">
        <v>783963000</v>
      </c>
      <c r="F1016" t="n">
        <v>12596</v>
      </c>
      <c r="G1016" t="n">
        <v>13100</v>
      </c>
      <c r="H1016" t="n">
        <v>14501</v>
      </c>
      <c r="I1016" t="n">
        <v>1905</v>
      </c>
      <c r="J1016" t="n">
        <v>15.12</v>
      </c>
      <c r="K1016" t="n">
        <v>15076</v>
      </c>
      <c r="L1016" t="n">
        <v>2480</v>
      </c>
      <c r="M1016" t="n">
        <v>19.69</v>
      </c>
      <c r="N1016" t="n">
        <v>13100</v>
      </c>
      <c r="O1016" t="n">
        <v>16790</v>
      </c>
      <c r="R1016" t="n">
        <v>1</v>
      </c>
      <c r="S1016" t="n">
        <v>10</v>
      </c>
      <c r="T1016" t="n">
        <v>13200</v>
      </c>
      <c r="U1016" t="n">
        <v>15500</v>
      </c>
      <c r="V1016" t="n">
        <v>3</v>
      </c>
      <c r="W1016" t="n">
        <v>1</v>
      </c>
    </row>
    <row r="1017">
      <c r="A1017" t="inlineStr">
        <is>
          <t>ضملي9035</t>
        </is>
      </c>
      <c r="B1017" t="inlineStr">
        <is>
          <t>اختيارخ فملي-12000-1405/09/04</t>
        </is>
      </c>
      <c r="C1017" t="n">
        <v>0</v>
      </c>
      <c r="D1017" t="n">
        <v>0</v>
      </c>
      <c r="E1017" s="1" t="n">
        <v>0</v>
      </c>
      <c r="F1017" t="n">
        <v>10601</v>
      </c>
      <c r="G1017" t="n">
        <v>0</v>
      </c>
      <c r="H1017" t="n">
        <v>10601</v>
      </c>
      <c r="I1017" t="n">
        <v>0</v>
      </c>
      <c r="J1017" t="n">
        <v>0</v>
      </c>
      <c r="K1017" t="n">
        <v>10601</v>
      </c>
      <c r="L1017" t="n">
        <v>0</v>
      </c>
      <c r="M1017" t="n">
        <v>0</v>
      </c>
      <c r="N1017" t="n">
        <v>0</v>
      </c>
      <c r="O1017" t="n">
        <v>0</v>
      </c>
      <c r="R1017" t="n">
        <v>1</v>
      </c>
      <c r="S1017" t="n">
        <v>3</v>
      </c>
      <c r="T1017" t="n">
        <v>13120</v>
      </c>
      <c r="U1017" t="n">
        <v>18000</v>
      </c>
      <c r="V1017" t="n">
        <v>8</v>
      </c>
      <c r="W1017" t="n">
        <v>1</v>
      </c>
    </row>
    <row r="1018">
      <c r="A1018" t="inlineStr">
        <is>
          <t>ضملي9036</t>
        </is>
      </c>
      <c r="B1018" t="inlineStr">
        <is>
          <t>اختيارخ فملي-13000-1405/09/04</t>
        </is>
      </c>
      <c r="C1018" t="n">
        <v>4</v>
      </c>
      <c r="D1018" t="n">
        <v>16</v>
      </c>
      <c r="E1018" s="1" t="n">
        <v>205295000</v>
      </c>
      <c r="F1018" t="n">
        <v>8000</v>
      </c>
      <c r="G1018" t="n">
        <v>12000</v>
      </c>
      <c r="H1018" t="n">
        <v>13900</v>
      </c>
      <c r="I1018" t="n">
        <v>5900</v>
      </c>
      <c r="J1018" t="n">
        <v>73.75</v>
      </c>
      <c r="K1018" t="n">
        <v>12831</v>
      </c>
      <c r="L1018" t="n">
        <v>4831</v>
      </c>
      <c r="M1018" t="n">
        <v>60.39</v>
      </c>
      <c r="N1018" t="n">
        <v>12000</v>
      </c>
      <c r="O1018" t="n">
        <v>13900</v>
      </c>
      <c r="R1018" t="n">
        <v>1</v>
      </c>
      <c r="S1018" t="n">
        <v>2</v>
      </c>
      <c r="T1018" t="n">
        <v>11224</v>
      </c>
      <c r="U1018" t="n">
        <v>13950</v>
      </c>
      <c r="V1018" t="n">
        <v>2</v>
      </c>
      <c r="W1018" t="n">
        <v>1</v>
      </c>
    </row>
    <row r="1019">
      <c r="A1019" t="inlineStr">
        <is>
          <t>ضملي9037</t>
        </is>
      </c>
      <c r="B1019" t="inlineStr">
        <is>
          <t>اختيارخ فملي-14000-1405/09/04</t>
        </is>
      </c>
      <c r="C1019" t="n">
        <v>4</v>
      </c>
      <c r="D1019" t="n">
        <v>70</v>
      </c>
      <c r="E1019" s="1" t="n">
        <v>862500000</v>
      </c>
      <c r="F1019" t="n">
        <v>11532</v>
      </c>
      <c r="G1019" t="n">
        <v>12550</v>
      </c>
      <c r="H1019" t="n">
        <v>12150</v>
      </c>
      <c r="I1019" t="n">
        <v>618</v>
      </c>
      <c r="J1019" t="n">
        <v>5.36</v>
      </c>
      <c r="K1019" t="n">
        <v>12321</v>
      </c>
      <c r="L1019" t="n">
        <v>789</v>
      </c>
      <c r="M1019" t="n">
        <v>6.84</v>
      </c>
      <c r="N1019" t="n">
        <v>12150</v>
      </c>
      <c r="O1019" t="n">
        <v>12550</v>
      </c>
      <c r="R1019" t="n">
        <v>1</v>
      </c>
      <c r="S1019" t="n">
        <v>100</v>
      </c>
      <c r="T1019" t="n">
        <v>1</v>
      </c>
      <c r="U1019" t="n">
        <v>12540</v>
      </c>
      <c r="V1019" t="n">
        <v>5</v>
      </c>
      <c r="W1019" t="n">
        <v>1</v>
      </c>
    </row>
    <row r="1020">
      <c r="A1020" t="inlineStr">
        <is>
          <t>ضملي9038</t>
        </is>
      </c>
      <c r="B1020" t="inlineStr">
        <is>
          <t>اختيارخ فملي-15000-1405/09/04</t>
        </is>
      </c>
      <c r="C1020" t="n">
        <v>5</v>
      </c>
      <c r="D1020" t="n">
        <v>44</v>
      </c>
      <c r="E1020" s="1" t="n">
        <v>479606000</v>
      </c>
      <c r="F1020" t="n">
        <v>8271</v>
      </c>
      <c r="G1020" t="n">
        <v>10000</v>
      </c>
      <c r="H1020" t="n">
        <v>11100</v>
      </c>
      <c r="I1020" t="n">
        <v>2829</v>
      </c>
      <c r="J1020" t="n">
        <v>34.2</v>
      </c>
      <c r="K1020" t="n">
        <v>10900</v>
      </c>
      <c r="L1020" t="n">
        <v>2629</v>
      </c>
      <c r="M1020" t="n">
        <v>31.79</v>
      </c>
      <c r="N1020" t="n">
        <v>10000</v>
      </c>
      <c r="O1020" t="n">
        <v>11101</v>
      </c>
      <c r="R1020" t="n">
        <v>1</v>
      </c>
      <c r="S1020" t="n">
        <v>40</v>
      </c>
      <c r="T1020" t="n">
        <v>4000</v>
      </c>
      <c r="U1020" t="n">
        <v>25000</v>
      </c>
      <c r="V1020" t="n">
        <v>5</v>
      </c>
      <c r="W1020" t="n">
        <v>1</v>
      </c>
    </row>
    <row r="1021">
      <c r="A1021" t="inlineStr">
        <is>
          <t>ضملي9039</t>
        </is>
      </c>
      <c r="B1021" t="inlineStr">
        <is>
          <t>اختيارخ فملي-16000-1405/09/04</t>
        </is>
      </c>
      <c r="C1021" t="n">
        <v>1</v>
      </c>
      <c r="D1021" t="n">
        <v>2</v>
      </c>
      <c r="E1021" s="1" t="n">
        <v>20000000</v>
      </c>
      <c r="F1021" t="n">
        <v>8639</v>
      </c>
      <c r="G1021" t="n">
        <v>10000</v>
      </c>
      <c r="H1021" t="n">
        <v>10000</v>
      </c>
      <c r="I1021" t="n">
        <v>1361</v>
      </c>
      <c r="J1021" t="n">
        <v>15.75</v>
      </c>
      <c r="K1021" t="n">
        <v>10000</v>
      </c>
      <c r="L1021" t="n">
        <v>1361</v>
      </c>
      <c r="M1021" t="n">
        <v>15.75</v>
      </c>
      <c r="N1021" t="n">
        <v>10000</v>
      </c>
      <c r="O1021" t="n">
        <v>10000</v>
      </c>
      <c r="R1021" t="n">
        <v>1</v>
      </c>
      <c r="S1021" t="n">
        <v>2</v>
      </c>
      <c r="T1021" t="n">
        <v>6144</v>
      </c>
      <c r="U1021" t="n">
        <v>14890</v>
      </c>
      <c r="V1021" t="n">
        <v>85</v>
      </c>
      <c r="W1021" t="n">
        <v>1</v>
      </c>
    </row>
    <row r="1022">
      <c r="A1022" t="inlineStr">
        <is>
          <t>ضملي9040</t>
        </is>
      </c>
      <c r="B1022" t="inlineStr">
        <is>
          <t>اختيارخ فملي-18000-1405/09/04</t>
        </is>
      </c>
      <c r="C1022" t="n">
        <v>14</v>
      </c>
      <c r="D1022" t="n">
        <v>114</v>
      </c>
      <c r="E1022" s="1" t="n">
        <v>932012000</v>
      </c>
      <c r="F1022" t="n">
        <v>6166</v>
      </c>
      <c r="G1022" t="n">
        <v>7600</v>
      </c>
      <c r="H1022" t="n">
        <v>8450</v>
      </c>
      <c r="I1022" t="n">
        <v>2284</v>
      </c>
      <c r="J1022" t="n">
        <v>37.04</v>
      </c>
      <c r="K1022" t="n">
        <v>8176</v>
      </c>
      <c r="L1022" t="n">
        <v>2010</v>
      </c>
      <c r="M1022" t="n">
        <v>32.6</v>
      </c>
      <c r="N1022" t="n">
        <v>7600</v>
      </c>
      <c r="O1022" t="n">
        <v>8500</v>
      </c>
      <c r="R1022" t="n">
        <v>1</v>
      </c>
      <c r="S1022" t="n">
        <v>9</v>
      </c>
      <c r="T1022" t="n">
        <v>7600</v>
      </c>
      <c r="U1022" t="n">
        <v>8450</v>
      </c>
      <c r="V1022" t="n">
        <v>1</v>
      </c>
      <c r="W1022" t="n">
        <v>1</v>
      </c>
    </row>
    <row r="1023">
      <c r="A1023" t="inlineStr">
        <is>
          <t>ضملي9041</t>
        </is>
      </c>
      <c r="B1023" t="inlineStr">
        <is>
          <t>اختيارخ فملي-20000-1405/09/04</t>
        </is>
      </c>
      <c r="C1023" t="n">
        <v>4</v>
      </c>
      <c r="D1023" t="n">
        <v>15</v>
      </c>
      <c r="E1023" s="1" t="n">
        <v>91252000</v>
      </c>
      <c r="F1023" t="n">
        <v>5516</v>
      </c>
      <c r="G1023" t="n">
        <v>6000</v>
      </c>
      <c r="H1023" t="n">
        <v>6751</v>
      </c>
      <c r="I1023" t="n">
        <v>1235</v>
      </c>
      <c r="J1023" t="n">
        <v>22.39</v>
      </c>
      <c r="K1023" t="n">
        <v>6083</v>
      </c>
      <c r="L1023" t="n">
        <v>567</v>
      </c>
      <c r="M1023" t="n">
        <v>10.28</v>
      </c>
      <c r="N1023" t="n">
        <v>6000</v>
      </c>
      <c r="O1023" t="n">
        <v>6751</v>
      </c>
      <c r="R1023" t="n">
        <v>1</v>
      </c>
      <c r="S1023" t="n">
        <v>75</v>
      </c>
      <c r="T1023" t="n">
        <v>6801</v>
      </c>
      <c r="U1023" t="n">
        <v>7900</v>
      </c>
      <c r="V1023" t="n">
        <v>91</v>
      </c>
      <c r="W1023" t="n">
        <v>1</v>
      </c>
    </row>
    <row r="1024">
      <c r="A1024" t="inlineStr">
        <is>
          <t>ضملي9042</t>
        </is>
      </c>
      <c r="B1024" t="inlineStr">
        <is>
          <t>اختيارخ فملي-22000-1405/09/04</t>
        </is>
      </c>
      <c r="C1024" t="n">
        <v>26</v>
      </c>
      <c r="D1024" t="n">
        <v>728</v>
      </c>
      <c r="E1024" s="1" t="n">
        <v>3949770000</v>
      </c>
      <c r="F1024" t="n">
        <v>3162</v>
      </c>
      <c r="G1024" t="n">
        <v>4998</v>
      </c>
      <c r="H1024" t="n">
        <v>5500</v>
      </c>
      <c r="I1024" t="n">
        <v>2338</v>
      </c>
      <c r="J1024" t="n">
        <v>73.94</v>
      </c>
      <c r="K1024" t="n">
        <v>5426</v>
      </c>
      <c r="L1024" t="n">
        <v>2264</v>
      </c>
      <c r="M1024" t="n">
        <v>71.59999999999999</v>
      </c>
      <c r="N1024" t="n">
        <v>4602</v>
      </c>
      <c r="O1024" t="n">
        <v>5500</v>
      </c>
      <c r="R1024" t="n">
        <v>1</v>
      </c>
      <c r="S1024" t="n">
        <v>50</v>
      </c>
      <c r="T1024" t="n">
        <v>4912</v>
      </c>
      <c r="U1024" t="n">
        <v>5500</v>
      </c>
      <c r="V1024" t="n">
        <v>770</v>
      </c>
      <c r="W1024" t="n">
        <v>1</v>
      </c>
    </row>
    <row r="1025">
      <c r="A1025" t="inlineStr">
        <is>
          <t>ضملي9043</t>
        </is>
      </c>
      <c r="B1025" t="inlineStr">
        <is>
          <t>اختيارخ فملي-24000-1405/09/04</t>
        </is>
      </c>
      <c r="C1025" t="n">
        <v>167</v>
      </c>
      <c r="D1025" t="n">
        <v>3228</v>
      </c>
      <c r="E1025" s="1" t="n">
        <v>11130548000</v>
      </c>
      <c r="F1025" t="n">
        <v>2523</v>
      </c>
      <c r="G1025" t="n">
        <v>3003</v>
      </c>
      <c r="H1025" t="n">
        <v>3800</v>
      </c>
      <c r="I1025" t="n">
        <v>1277</v>
      </c>
      <c r="J1025" t="n">
        <v>50.61</v>
      </c>
      <c r="K1025" t="n">
        <v>3448</v>
      </c>
      <c r="L1025" t="n">
        <v>925</v>
      </c>
      <c r="M1025" t="n">
        <v>36.66</v>
      </c>
      <c r="N1025" t="n">
        <v>3001</v>
      </c>
      <c r="O1025" t="n">
        <v>3800</v>
      </c>
      <c r="R1025" t="n">
        <v>1</v>
      </c>
      <c r="S1025" t="n">
        <v>43</v>
      </c>
      <c r="T1025" t="n">
        <v>3700</v>
      </c>
      <c r="U1025" t="n">
        <v>3900</v>
      </c>
      <c r="V1025" t="n">
        <v>14</v>
      </c>
      <c r="W1025" t="n">
        <v>1</v>
      </c>
    </row>
    <row r="1026">
      <c r="A1026" t="inlineStr">
        <is>
          <t>ضملي7073</t>
        </is>
      </c>
      <c r="B1026" t="inlineStr">
        <is>
          <t>اختيارخ فملي-23547-1405/07/08</t>
        </is>
      </c>
      <c r="C1026" t="n">
        <v>335</v>
      </c>
      <c r="D1026" t="n">
        <v>11933</v>
      </c>
      <c r="E1026" s="1" t="n">
        <v>34815792321</v>
      </c>
      <c r="F1026" t="n">
        <v>1363</v>
      </c>
      <c r="G1026" t="n">
        <v>1600</v>
      </c>
      <c r="H1026" t="n">
        <v>2300</v>
      </c>
      <c r="I1026" t="n">
        <v>937</v>
      </c>
      <c r="J1026" t="n">
        <v>68.75</v>
      </c>
      <c r="K1026" t="n">
        <v>2128</v>
      </c>
      <c r="L1026" t="n">
        <v>765</v>
      </c>
      <c r="M1026" t="n">
        <v>56.13</v>
      </c>
      <c r="N1026" t="n">
        <v>1600</v>
      </c>
      <c r="O1026" t="n">
        <v>2650</v>
      </c>
      <c r="R1026" t="n">
        <v>1</v>
      </c>
      <c r="S1026" t="n">
        <v>10</v>
      </c>
      <c r="T1026" t="n">
        <v>2015</v>
      </c>
      <c r="U1026" t="n">
        <v>2400</v>
      </c>
      <c r="V1026" t="n">
        <v>22</v>
      </c>
      <c r="W1026" t="n">
        <v>1</v>
      </c>
    </row>
    <row r="1027">
      <c r="A1027" t="inlineStr">
        <is>
          <t>ضملي7074</t>
        </is>
      </c>
      <c r="B1027" t="inlineStr">
        <is>
          <t>اختيارخ فملي-25547-1405/07/08</t>
        </is>
      </c>
      <c r="C1027" t="n">
        <v>413</v>
      </c>
      <c r="D1027" t="n">
        <v>29616</v>
      </c>
      <c r="E1027" s="1" t="n">
        <v>43967045946</v>
      </c>
      <c r="F1027" t="n">
        <v>408</v>
      </c>
      <c r="G1027" t="n">
        <v>750</v>
      </c>
      <c r="H1027" t="n">
        <v>1391</v>
      </c>
      <c r="I1027" t="n">
        <v>983</v>
      </c>
      <c r="J1027" t="n">
        <v>240.93</v>
      </c>
      <c r="K1027" t="n">
        <v>1083</v>
      </c>
      <c r="L1027" t="n">
        <v>675</v>
      </c>
      <c r="M1027" t="n">
        <v>165.44</v>
      </c>
      <c r="N1027" t="n">
        <v>613</v>
      </c>
      <c r="O1027" t="n">
        <v>1459</v>
      </c>
      <c r="R1027" t="n">
        <v>1</v>
      </c>
      <c r="S1027" t="n">
        <v>14</v>
      </c>
      <c r="T1027" t="n">
        <v>1150</v>
      </c>
      <c r="U1027" t="n">
        <v>1388</v>
      </c>
      <c r="V1027" t="n">
        <v>50</v>
      </c>
      <c r="W1027" t="n">
        <v>1</v>
      </c>
    </row>
    <row r="1028">
      <c r="A1028" t="inlineStr">
        <is>
          <t>ضشنا8056</t>
        </is>
      </c>
      <c r="B1028" t="inlineStr">
        <is>
          <t>اختيارخ شپنا-6760-1405/08/20</t>
        </is>
      </c>
      <c r="C1028" t="n">
        <v>13</v>
      </c>
      <c r="D1028" t="n">
        <v>86</v>
      </c>
      <c r="E1028" s="1" t="n">
        <v>599838000</v>
      </c>
      <c r="F1028" t="n">
        <v>6351</v>
      </c>
      <c r="G1028" t="n">
        <v>7800</v>
      </c>
      <c r="H1028" t="n">
        <v>6970</v>
      </c>
      <c r="I1028" t="n">
        <v>619</v>
      </c>
      <c r="J1028" t="n">
        <v>9.75</v>
      </c>
      <c r="K1028" t="n">
        <v>6975</v>
      </c>
      <c r="L1028" t="n">
        <v>624</v>
      </c>
      <c r="M1028" t="n">
        <v>9.83</v>
      </c>
      <c r="N1028" t="n">
        <v>6401</v>
      </c>
      <c r="O1028" t="n">
        <v>7800</v>
      </c>
      <c r="R1028" t="n">
        <v>1</v>
      </c>
      <c r="S1028" t="n">
        <v>2</v>
      </c>
      <c r="T1028" t="n">
        <v>6401</v>
      </c>
      <c r="U1028" t="n">
        <v>6980</v>
      </c>
      <c r="V1028" t="n">
        <v>40</v>
      </c>
      <c r="W1028" t="n">
        <v>1</v>
      </c>
    </row>
    <row r="1029">
      <c r="A1029" t="inlineStr">
        <is>
          <t>ضشنا8057</t>
        </is>
      </c>
      <c r="B1029" t="inlineStr">
        <is>
          <t>اختيارخ شپنا-7260-1405/08/20</t>
        </is>
      </c>
      <c r="C1029" t="n">
        <v>3</v>
      </c>
      <c r="D1029" t="n">
        <v>3</v>
      </c>
      <c r="E1029" s="1" t="n">
        <v>20952000</v>
      </c>
      <c r="F1029" t="n">
        <v>6663</v>
      </c>
      <c r="G1029" t="n">
        <v>7952</v>
      </c>
      <c r="H1029" t="n">
        <v>6900</v>
      </c>
      <c r="I1029" t="n">
        <v>237</v>
      </c>
      <c r="J1029" t="n">
        <v>3.56</v>
      </c>
      <c r="K1029" t="n">
        <v>6984</v>
      </c>
      <c r="L1029" t="n">
        <v>321</v>
      </c>
      <c r="M1029" t="n">
        <v>4.82</v>
      </c>
      <c r="N1029" t="n">
        <v>6100</v>
      </c>
      <c r="O1029" t="n">
        <v>7952</v>
      </c>
      <c r="R1029" t="n">
        <v>1</v>
      </c>
      <c r="S1029" t="n">
        <v>50</v>
      </c>
      <c r="T1029" t="n">
        <v>329</v>
      </c>
      <c r="U1029" t="n">
        <v>7901</v>
      </c>
      <c r="V1029" t="n">
        <v>21</v>
      </c>
      <c r="W1029" t="n">
        <v>3</v>
      </c>
    </row>
    <row r="1030">
      <c r="A1030" t="inlineStr">
        <is>
          <t>ضشنا8058</t>
        </is>
      </c>
      <c r="B1030" t="inlineStr">
        <is>
          <t>اختيارخ شپنا-8260-1405/08/20</t>
        </is>
      </c>
      <c r="C1030" t="n">
        <v>44</v>
      </c>
      <c r="D1030" t="n">
        <v>759</v>
      </c>
      <c r="E1030" s="1" t="n">
        <v>4007165000</v>
      </c>
      <c r="F1030" t="n">
        <v>4590</v>
      </c>
      <c r="G1030" t="n">
        <v>5200</v>
      </c>
      <c r="H1030" t="n">
        <v>5400</v>
      </c>
      <c r="I1030" t="n">
        <v>810</v>
      </c>
      <c r="J1030" t="n">
        <v>17.65</v>
      </c>
      <c r="K1030" t="n">
        <v>5280</v>
      </c>
      <c r="L1030" t="n">
        <v>690</v>
      </c>
      <c r="M1030" t="n">
        <v>15.03</v>
      </c>
      <c r="N1030" t="n">
        <v>5016</v>
      </c>
      <c r="O1030" t="n">
        <v>5500</v>
      </c>
      <c r="R1030" t="n">
        <v>1</v>
      </c>
      <c r="S1030" t="n">
        <v>5</v>
      </c>
      <c r="T1030" t="n">
        <v>4510</v>
      </c>
      <c r="U1030" t="n">
        <v>7945</v>
      </c>
      <c r="V1030" t="n">
        <v>1</v>
      </c>
      <c r="W1030" t="n">
        <v>1</v>
      </c>
    </row>
    <row r="1031">
      <c r="A1031" t="inlineStr">
        <is>
          <t>ضشنا8059</t>
        </is>
      </c>
      <c r="B1031" t="inlineStr">
        <is>
          <t>اختيارخ شپنا-9260-1405/08/20</t>
        </is>
      </c>
      <c r="C1031" t="n">
        <v>44</v>
      </c>
      <c r="D1031" t="n">
        <v>728</v>
      </c>
      <c r="E1031" s="1" t="n">
        <v>3181161000</v>
      </c>
      <c r="F1031" t="n">
        <v>4213</v>
      </c>
      <c r="G1031" t="n">
        <v>4769</v>
      </c>
      <c r="H1031" t="n">
        <v>4598</v>
      </c>
      <c r="I1031" t="n">
        <v>385</v>
      </c>
      <c r="J1031" t="n">
        <v>9.140000000000001</v>
      </c>
      <c r="K1031" t="n">
        <v>4370</v>
      </c>
      <c r="L1031" t="n">
        <v>157</v>
      </c>
      <c r="M1031" t="n">
        <v>3.73</v>
      </c>
      <c r="N1031" t="n">
        <v>4210</v>
      </c>
      <c r="O1031" t="n">
        <v>4769</v>
      </c>
      <c r="R1031" t="n">
        <v>2</v>
      </c>
      <c r="S1031" t="n">
        <v>18</v>
      </c>
      <c r="T1031" t="n">
        <v>4410</v>
      </c>
      <c r="U1031" t="n">
        <v>5000</v>
      </c>
      <c r="V1031" t="n">
        <v>227</v>
      </c>
      <c r="W1031" t="n">
        <v>1</v>
      </c>
    </row>
    <row r="1032">
      <c r="A1032" t="inlineStr">
        <is>
          <t>ضشنا8060</t>
        </is>
      </c>
      <c r="B1032" t="inlineStr">
        <is>
          <t>اختيارخ شپنا-10260-1405/08/20</t>
        </is>
      </c>
      <c r="C1032" t="n">
        <v>317</v>
      </c>
      <c r="D1032" t="n">
        <v>17757</v>
      </c>
      <c r="E1032" s="1" t="n">
        <v>65049101000</v>
      </c>
      <c r="F1032" t="n">
        <v>3380</v>
      </c>
      <c r="G1032" t="n">
        <v>3411</v>
      </c>
      <c r="H1032" t="n">
        <v>3766</v>
      </c>
      <c r="I1032" t="n">
        <v>386</v>
      </c>
      <c r="J1032" t="n">
        <v>11.42</v>
      </c>
      <c r="K1032" t="n">
        <v>3663</v>
      </c>
      <c r="L1032" t="n">
        <v>283</v>
      </c>
      <c r="M1032" t="n">
        <v>8.369999999999999</v>
      </c>
      <c r="N1032" t="n">
        <v>3411</v>
      </c>
      <c r="O1032" t="n">
        <v>3899</v>
      </c>
      <c r="R1032" t="n">
        <v>1</v>
      </c>
      <c r="S1032" t="n">
        <v>82</v>
      </c>
      <c r="T1032" t="n">
        <v>3765</v>
      </c>
      <c r="U1032" t="n">
        <v>3887</v>
      </c>
      <c r="V1032" t="n">
        <v>10</v>
      </c>
      <c r="W1032" t="n">
        <v>1</v>
      </c>
    </row>
    <row r="1033">
      <c r="A1033" t="inlineStr">
        <is>
          <t>ضشنا8061</t>
        </is>
      </c>
      <c r="B1033" t="inlineStr">
        <is>
          <t>اختيارخ شپنا-11260-1405/08/20</t>
        </is>
      </c>
      <c r="C1033" t="n">
        <v>356</v>
      </c>
      <c r="D1033" t="n">
        <v>13409</v>
      </c>
      <c r="E1033" s="1" t="n">
        <v>39066799000</v>
      </c>
      <c r="F1033" t="n">
        <v>2880</v>
      </c>
      <c r="G1033" t="n">
        <v>3600</v>
      </c>
      <c r="H1033" t="n">
        <v>2960</v>
      </c>
      <c r="I1033" t="n">
        <v>80</v>
      </c>
      <c r="J1033" t="n">
        <v>2.78</v>
      </c>
      <c r="K1033" t="n">
        <v>2913</v>
      </c>
      <c r="L1033" t="n">
        <v>33</v>
      </c>
      <c r="M1033" t="n">
        <v>1.15</v>
      </c>
      <c r="N1033" t="n">
        <v>2700</v>
      </c>
      <c r="O1033" t="n">
        <v>3600</v>
      </c>
      <c r="R1033" t="n">
        <v>1</v>
      </c>
      <c r="S1033" t="n">
        <v>1</v>
      </c>
      <c r="T1033" t="n">
        <v>2960</v>
      </c>
      <c r="U1033" t="n">
        <v>3045</v>
      </c>
      <c r="V1033" t="n">
        <v>1</v>
      </c>
      <c r="W1033" t="n">
        <v>1</v>
      </c>
    </row>
    <row r="1034">
      <c r="A1034" t="inlineStr">
        <is>
          <t>ضشنا8062</t>
        </is>
      </c>
      <c r="B1034" t="inlineStr">
        <is>
          <t>اختيارخ شپنا-12260-1405/08/20</t>
        </is>
      </c>
      <c r="C1034" t="n">
        <v>221</v>
      </c>
      <c r="D1034" t="n">
        <v>6275</v>
      </c>
      <c r="E1034" s="1" t="n">
        <v>15554011000</v>
      </c>
      <c r="F1034" t="n">
        <v>2515</v>
      </c>
      <c r="G1034" t="n">
        <v>2900</v>
      </c>
      <c r="H1034" t="n">
        <v>2649</v>
      </c>
      <c r="I1034" t="n">
        <v>134</v>
      </c>
      <c r="J1034" t="n">
        <v>5.33</v>
      </c>
      <c r="K1034" t="n">
        <v>2479</v>
      </c>
      <c r="L1034" t="n">
        <v>-36</v>
      </c>
      <c r="M1034" t="n">
        <v>-1.43</v>
      </c>
      <c r="N1034" t="n">
        <v>2210</v>
      </c>
      <c r="O1034" t="n">
        <v>2900</v>
      </c>
      <c r="R1034" t="n">
        <v>1</v>
      </c>
      <c r="S1034" t="n">
        <v>10</v>
      </c>
      <c r="T1034" t="n">
        <v>2480</v>
      </c>
      <c r="U1034" t="n">
        <v>2770</v>
      </c>
      <c r="V1034" t="n">
        <v>1</v>
      </c>
      <c r="W1034" t="n">
        <v>1</v>
      </c>
    </row>
    <row r="1035">
      <c r="A1035" t="inlineStr">
        <is>
          <t>ضشنا8063</t>
        </is>
      </c>
      <c r="B1035" t="inlineStr">
        <is>
          <t>اختيارخ شپنا-13260-1405/08/20</t>
        </is>
      </c>
      <c r="C1035" t="n">
        <v>36</v>
      </c>
      <c r="D1035" t="n">
        <v>1212</v>
      </c>
      <c r="E1035" s="1" t="n">
        <v>2558653000</v>
      </c>
      <c r="F1035" t="n">
        <v>2169</v>
      </c>
      <c r="G1035" t="n">
        <v>2370</v>
      </c>
      <c r="H1035" t="n">
        <v>2100</v>
      </c>
      <c r="I1035" t="n">
        <v>-69</v>
      </c>
      <c r="J1035" t="n">
        <v>-3.18</v>
      </c>
      <c r="K1035" t="n">
        <v>2111</v>
      </c>
      <c r="L1035" t="n">
        <v>-58</v>
      </c>
      <c r="M1035" t="n">
        <v>-2.67</v>
      </c>
      <c r="N1035" t="n">
        <v>1965</v>
      </c>
      <c r="O1035" t="n">
        <v>2370</v>
      </c>
      <c r="R1035" t="n">
        <v>1</v>
      </c>
      <c r="S1035" t="n">
        <v>50</v>
      </c>
      <c r="T1035" t="n">
        <v>2050</v>
      </c>
      <c r="U1035" t="n">
        <v>2200</v>
      </c>
      <c r="V1035" t="n">
        <v>90</v>
      </c>
      <c r="W1035" t="n">
        <v>2</v>
      </c>
    </row>
    <row r="1036">
      <c r="A1036" t="inlineStr">
        <is>
          <t>ضشنا8064</t>
        </is>
      </c>
      <c r="B1036" t="inlineStr">
        <is>
          <t>اختيارخ شپنا-14260-1405/08/20</t>
        </is>
      </c>
      <c r="C1036" t="n">
        <v>8</v>
      </c>
      <c r="D1036" t="n">
        <v>189</v>
      </c>
      <c r="E1036" s="1" t="n">
        <v>259850000</v>
      </c>
      <c r="F1036" t="n">
        <v>1193</v>
      </c>
      <c r="G1036" t="n">
        <v>1300</v>
      </c>
      <c r="H1036" t="n">
        <v>1350</v>
      </c>
      <c r="I1036" t="n">
        <v>157</v>
      </c>
      <c r="J1036" t="n">
        <v>13.16</v>
      </c>
      <c r="K1036" t="n">
        <v>1375</v>
      </c>
      <c r="L1036" t="n">
        <v>182</v>
      </c>
      <c r="M1036" t="n">
        <v>15.26</v>
      </c>
      <c r="N1036" t="n">
        <v>800</v>
      </c>
      <c r="O1036" t="n">
        <v>1400</v>
      </c>
      <c r="R1036" t="n">
        <v>1</v>
      </c>
      <c r="S1036" t="n">
        <v>357</v>
      </c>
      <c r="T1036" t="n">
        <v>801</v>
      </c>
      <c r="U1036" t="n">
        <v>0</v>
      </c>
      <c r="V1036" t="n">
        <v>0</v>
      </c>
      <c r="W1036" t="n">
        <v>0</v>
      </c>
    </row>
    <row r="1037">
      <c r="A1037" t="inlineStr">
        <is>
          <t>ضشنا8065</t>
        </is>
      </c>
      <c r="B1037" t="inlineStr">
        <is>
          <t>اختيارخ شپنا-15260-1405/08/20</t>
        </is>
      </c>
      <c r="C1037" t="n">
        <v>9</v>
      </c>
      <c r="D1037" t="n">
        <v>269</v>
      </c>
      <c r="E1037" s="1" t="n">
        <v>287470000</v>
      </c>
      <c r="F1037" t="n">
        <v>978</v>
      </c>
      <c r="G1037" t="n">
        <v>800</v>
      </c>
      <c r="H1037" t="n">
        <v>950</v>
      </c>
      <c r="I1037" t="n">
        <v>-28</v>
      </c>
      <c r="J1037" t="n">
        <v>-2.86</v>
      </c>
      <c r="K1037" t="n">
        <v>1069</v>
      </c>
      <c r="L1037" t="n">
        <v>91</v>
      </c>
      <c r="M1037" t="n">
        <v>9.300000000000001</v>
      </c>
      <c r="N1037" t="n">
        <v>800</v>
      </c>
      <c r="O1037" t="n">
        <v>1300</v>
      </c>
      <c r="R1037" t="n">
        <v>2</v>
      </c>
      <c r="S1037" t="n">
        <v>149</v>
      </c>
      <c r="T1037" t="n">
        <v>950</v>
      </c>
      <c r="U1037" t="n">
        <v>1600</v>
      </c>
      <c r="V1037" t="n">
        <v>200</v>
      </c>
      <c r="W1037" t="n">
        <v>2</v>
      </c>
    </row>
    <row r="1038">
      <c r="A1038" t="inlineStr">
        <is>
          <t>ضشنا8066</t>
        </is>
      </c>
      <c r="B1038" t="inlineStr">
        <is>
          <t>اختيارخ شپنا-17260-1405/08/20</t>
        </is>
      </c>
      <c r="C1038" t="n">
        <v>47</v>
      </c>
      <c r="D1038" t="n">
        <v>3792</v>
      </c>
      <c r="E1038" s="1" t="n">
        <v>2508494000</v>
      </c>
      <c r="F1038" t="n">
        <v>530</v>
      </c>
      <c r="G1038" t="n">
        <v>691</v>
      </c>
      <c r="H1038" t="n">
        <v>700</v>
      </c>
      <c r="I1038" t="n">
        <v>170</v>
      </c>
      <c r="J1038" t="n">
        <v>32.08</v>
      </c>
      <c r="K1038" t="n">
        <v>662</v>
      </c>
      <c r="L1038" t="n">
        <v>132</v>
      </c>
      <c r="M1038" t="n">
        <v>24.91</v>
      </c>
      <c r="N1038" t="n">
        <v>480</v>
      </c>
      <c r="O1038" t="n">
        <v>700</v>
      </c>
      <c r="R1038" t="n">
        <v>2</v>
      </c>
      <c r="S1038" t="n">
        <v>143</v>
      </c>
      <c r="T1038" t="n">
        <v>700</v>
      </c>
      <c r="U1038" t="n">
        <v>900</v>
      </c>
      <c r="V1038" t="n">
        <v>42</v>
      </c>
      <c r="W1038" t="n">
        <v>2</v>
      </c>
    </row>
    <row r="1039">
      <c r="A1039" t="inlineStr">
        <is>
          <t>ضشنا6048</t>
        </is>
      </c>
      <c r="B1039" t="inlineStr">
        <is>
          <t>اختيارخ شپنا-12260-1405/06/18</t>
        </is>
      </c>
      <c r="C1039" t="n">
        <v>966</v>
      </c>
      <c r="D1039" t="n">
        <v>88597</v>
      </c>
      <c r="E1039" s="1" t="n">
        <v>69677168000</v>
      </c>
      <c r="F1039" t="n">
        <v>695</v>
      </c>
      <c r="G1039" t="n">
        <v>980</v>
      </c>
      <c r="H1039" t="n">
        <v>847</v>
      </c>
      <c r="I1039" t="n">
        <v>152</v>
      </c>
      <c r="J1039" t="n">
        <v>21.87</v>
      </c>
      <c r="K1039" t="n">
        <v>786</v>
      </c>
      <c r="L1039" t="n">
        <v>91</v>
      </c>
      <c r="M1039" t="n">
        <v>13.09</v>
      </c>
      <c r="N1039" t="n">
        <v>505</v>
      </c>
      <c r="O1039" t="n">
        <v>1069</v>
      </c>
      <c r="R1039" t="n">
        <v>1</v>
      </c>
      <c r="S1039" t="n">
        <v>600</v>
      </c>
      <c r="T1039" t="n">
        <v>834</v>
      </c>
      <c r="U1039" t="n">
        <v>848</v>
      </c>
      <c r="V1039" t="n">
        <v>444</v>
      </c>
      <c r="W1039" t="n">
        <v>1</v>
      </c>
    </row>
    <row r="1040">
      <c r="A1040" t="inlineStr">
        <is>
          <t>ضشنا6049</t>
        </is>
      </c>
      <c r="B1040" t="inlineStr">
        <is>
          <t>اختيارخ شپنا-13260-1405/06/18</t>
        </is>
      </c>
      <c r="C1040" t="n">
        <v>654</v>
      </c>
      <c r="D1040" t="n">
        <v>48156</v>
      </c>
      <c r="E1040" s="1" t="n">
        <v>13772446000</v>
      </c>
      <c r="F1040" t="n">
        <v>304</v>
      </c>
      <c r="G1040" t="n">
        <v>365</v>
      </c>
      <c r="H1040" t="n">
        <v>334</v>
      </c>
      <c r="I1040" t="n">
        <v>30</v>
      </c>
      <c r="J1040" t="n">
        <v>9.869999999999999</v>
      </c>
      <c r="K1040" t="n">
        <v>286</v>
      </c>
      <c r="L1040" t="n">
        <v>-18</v>
      </c>
      <c r="M1040" t="n">
        <v>-5.92</v>
      </c>
      <c r="N1040" t="n">
        <v>175</v>
      </c>
      <c r="O1040" t="n">
        <v>371</v>
      </c>
      <c r="R1040" t="n">
        <v>1</v>
      </c>
      <c r="S1040" t="n">
        <v>100</v>
      </c>
      <c r="T1040" t="n">
        <v>331</v>
      </c>
      <c r="U1040" t="n">
        <v>350</v>
      </c>
      <c r="V1040" t="n">
        <v>1000</v>
      </c>
      <c r="W1040" t="n">
        <v>1</v>
      </c>
    </row>
    <row r="1041">
      <c r="A1041" t="inlineStr">
        <is>
          <t>ضشنا6050</t>
        </is>
      </c>
      <c r="B1041" t="inlineStr">
        <is>
          <t>اختيارخ شپنا-14260-1405/06/18</t>
        </is>
      </c>
      <c r="C1041" t="n">
        <v>394</v>
      </c>
      <c r="D1041" t="n">
        <v>126920</v>
      </c>
      <c r="E1041" s="1" t="n">
        <v>5240256000</v>
      </c>
      <c r="F1041" t="n">
        <v>47</v>
      </c>
      <c r="G1041" t="n">
        <v>60</v>
      </c>
      <c r="H1041" t="n">
        <v>38</v>
      </c>
      <c r="I1041" t="n">
        <v>-9</v>
      </c>
      <c r="J1041" t="n">
        <v>-19.15</v>
      </c>
      <c r="K1041" t="n">
        <v>41</v>
      </c>
      <c r="L1041" t="n">
        <v>-6</v>
      </c>
      <c r="M1041" t="n">
        <v>-12.77</v>
      </c>
      <c r="N1041" t="n">
        <v>22</v>
      </c>
      <c r="O1041" t="n">
        <v>70</v>
      </c>
      <c r="R1041" t="n">
        <v>1</v>
      </c>
      <c r="S1041" t="n">
        <v>498</v>
      </c>
      <c r="T1041" t="n">
        <v>34</v>
      </c>
      <c r="U1041" t="n">
        <v>40</v>
      </c>
      <c r="V1041" t="n">
        <v>17250</v>
      </c>
      <c r="W1041" t="n">
        <v>18</v>
      </c>
    </row>
    <row r="1042">
      <c r="A1042" t="inlineStr">
        <is>
          <t>ضشنا6036</t>
        </is>
      </c>
      <c r="B1042" t="inlineStr">
        <is>
          <t>اختيارخ شپنا-3760-1405/06/18</t>
        </is>
      </c>
      <c r="C1042" t="n">
        <v>41</v>
      </c>
      <c r="D1042" t="n">
        <v>1197</v>
      </c>
      <c r="E1042" s="1" t="n">
        <v>10733710000</v>
      </c>
      <c r="F1042" t="n">
        <v>8649</v>
      </c>
      <c r="G1042" t="n">
        <v>9200</v>
      </c>
      <c r="H1042" t="n">
        <v>9100</v>
      </c>
      <c r="I1042" t="n">
        <v>451</v>
      </c>
      <c r="J1042" t="n">
        <v>5.21</v>
      </c>
      <c r="K1042" t="n">
        <v>8967</v>
      </c>
      <c r="L1042" t="n">
        <v>318</v>
      </c>
      <c r="M1042" t="n">
        <v>3.68</v>
      </c>
      <c r="N1042" t="n">
        <v>8500</v>
      </c>
      <c r="O1042" t="n">
        <v>9350</v>
      </c>
      <c r="R1042" t="n">
        <v>1</v>
      </c>
      <c r="S1042" t="n">
        <v>1</v>
      </c>
      <c r="T1042" t="n">
        <v>8611</v>
      </c>
      <c r="U1042" t="n">
        <v>9390</v>
      </c>
      <c r="V1042" t="n">
        <v>40</v>
      </c>
      <c r="W1042" t="n">
        <v>1</v>
      </c>
    </row>
    <row r="1043">
      <c r="A1043" t="inlineStr">
        <is>
          <t>ضشنا6037</t>
        </is>
      </c>
      <c r="B1043" t="inlineStr">
        <is>
          <t>اختيارخ شپنا-4260-1405/06/18</t>
        </is>
      </c>
      <c r="C1043" t="n">
        <v>8</v>
      </c>
      <c r="D1043" t="n">
        <v>22</v>
      </c>
      <c r="E1043" s="1" t="n">
        <v>182688000</v>
      </c>
      <c r="F1043" t="n">
        <v>8155</v>
      </c>
      <c r="G1043" t="n">
        <v>8010</v>
      </c>
      <c r="H1043" t="n">
        <v>8700</v>
      </c>
      <c r="I1043" t="n">
        <v>545</v>
      </c>
      <c r="J1043" t="n">
        <v>6.68</v>
      </c>
      <c r="K1043" t="n">
        <v>8304</v>
      </c>
      <c r="L1043" t="n">
        <v>149</v>
      </c>
      <c r="M1043" t="n">
        <v>1.83</v>
      </c>
      <c r="N1043" t="n">
        <v>8010</v>
      </c>
      <c r="O1043" t="n">
        <v>8700</v>
      </c>
      <c r="R1043" t="n">
        <v>1</v>
      </c>
      <c r="S1043" t="n">
        <v>100</v>
      </c>
      <c r="T1043" t="n">
        <v>8022</v>
      </c>
      <c r="U1043" t="n">
        <v>0</v>
      </c>
      <c r="V1043" t="n">
        <v>0</v>
      </c>
      <c r="W1043" t="n">
        <v>0</v>
      </c>
    </row>
    <row r="1044">
      <c r="A1044" t="inlineStr">
        <is>
          <t>ضشنا6038</t>
        </is>
      </c>
      <c r="B1044" t="inlineStr">
        <is>
          <t>اختيارخ شپنا-4760-1405/06/18</t>
        </is>
      </c>
      <c r="C1044" t="n">
        <v>0</v>
      </c>
      <c r="D1044" t="n">
        <v>0</v>
      </c>
      <c r="E1044" s="1" t="n">
        <v>0</v>
      </c>
      <c r="F1044" t="n">
        <v>8078</v>
      </c>
      <c r="G1044" t="n">
        <v>0</v>
      </c>
      <c r="H1044" t="n">
        <v>8077</v>
      </c>
      <c r="I1044" t="n">
        <v>-1</v>
      </c>
      <c r="J1044" t="n">
        <v>-0.01</v>
      </c>
      <c r="K1044" t="n">
        <v>8078</v>
      </c>
      <c r="L1044" t="n">
        <v>0</v>
      </c>
      <c r="M1044" t="n">
        <v>0</v>
      </c>
      <c r="N1044" t="n">
        <v>0</v>
      </c>
      <c r="O1044" t="n">
        <v>0</v>
      </c>
      <c r="R1044" t="n">
        <v>2</v>
      </c>
      <c r="S1044" t="n">
        <v>6</v>
      </c>
      <c r="T1044" t="n">
        <v>5800</v>
      </c>
      <c r="U1044" t="n">
        <v>0</v>
      </c>
      <c r="V1044" t="n">
        <v>0</v>
      </c>
      <c r="W1044" t="n">
        <v>0</v>
      </c>
    </row>
    <row r="1045">
      <c r="A1045" t="inlineStr">
        <is>
          <t>ضشنا6039</t>
        </is>
      </c>
      <c r="B1045" t="inlineStr">
        <is>
          <t>اختيارخ شپنا-5260-1405/06/18</t>
        </is>
      </c>
      <c r="C1045" t="n">
        <v>39</v>
      </c>
      <c r="D1045" t="n">
        <v>497</v>
      </c>
      <c r="E1045" s="1" t="n">
        <v>3680248000</v>
      </c>
      <c r="F1045" t="n">
        <v>7209</v>
      </c>
      <c r="G1045" t="n">
        <v>7600</v>
      </c>
      <c r="H1045" t="n">
        <v>7500</v>
      </c>
      <c r="I1045" t="n">
        <v>291</v>
      </c>
      <c r="J1045" t="n">
        <v>4.04</v>
      </c>
      <c r="K1045" t="n">
        <v>7405</v>
      </c>
      <c r="L1045" t="n">
        <v>196</v>
      </c>
      <c r="M1045" t="n">
        <v>2.72</v>
      </c>
      <c r="N1045" t="n">
        <v>7100</v>
      </c>
      <c r="O1045" t="n">
        <v>7600</v>
      </c>
      <c r="R1045" t="n">
        <v>1</v>
      </c>
      <c r="S1045" t="n">
        <v>1000</v>
      </c>
      <c r="T1045" t="n">
        <v>52</v>
      </c>
      <c r="U1045" t="n">
        <v>8000</v>
      </c>
      <c r="V1045" t="n">
        <v>2</v>
      </c>
      <c r="W1045" t="n">
        <v>1</v>
      </c>
    </row>
    <row r="1046">
      <c r="A1046" t="inlineStr">
        <is>
          <t>ضشنا6040</t>
        </is>
      </c>
      <c r="B1046" t="inlineStr">
        <is>
          <t>اختيارخ شپنا-5760-1405/06/18</t>
        </is>
      </c>
      <c r="C1046" t="n">
        <v>0</v>
      </c>
      <c r="D1046" t="n">
        <v>0</v>
      </c>
      <c r="E1046" s="1" t="n">
        <v>0</v>
      </c>
      <c r="F1046" t="n">
        <v>6431</v>
      </c>
      <c r="G1046" t="n">
        <v>0</v>
      </c>
      <c r="H1046" t="n">
        <v>6500</v>
      </c>
      <c r="I1046" t="n">
        <v>69</v>
      </c>
      <c r="J1046" t="n">
        <v>1.07</v>
      </c>
      <c r="K1046" t="n">
        <v>6431</v>
      </c>
      <c r="L1046" t="n">
        <v>0</v>
      </c>
      <c r="M1046" t="n">
        <v>0</v>
      </c>
      <c r="N1046" t="n">
        <v>0</v>
      </c>
      <c r="O1046" t="n">
        <v>0</v>
      </c>
      <c r="R1046" t="n">
        <v>1</v>
      </c>
      <c r="S1046" t="n">
        <v>1</v>
      </c>
      <c r="T1046" t="n">
        <v>7000</v>
      </c>
      <c r="U1046" t="n">
        <v>7500</v>
      </c>
      <c r="V1046" t="n">
        <v>6</v>
      </c>
      <c r="W1046" t="n">
        <v>2</v>
      </c>
    </row>
    <row r="1047">
      <c r="A1047" t="inlineStr">
        <is>
          <t>ضشنا6041</t>
        </is>
      </c>
      <c r="B1047" t="inlineStr">
        <is>
          <t>اختيارخ شپنا-6260-1405/06/18</t>
        </is>
      </c>
      <c r="C1047" t="n">
        <v>5</v>
      </c>
      <c r="D1047" t="n">
        <v>16</v>
      </c>
      <c r="E1047" s="1" t="n">
        <v>106098000</v>
      </c>
      <c r="F1047" t="n">
        <v>5973</v>
      </c>
      <c r="G1047" t="n">
        <v>6600</v>
      </c>
      <c r="H1047" t="n">
        <v>6700</v>
      </c>
      <c r="I1047" t="n">
        <v>727</v>
      </c>
      <c r="J1047" t="n">
        <v>12.17</v>
      </c>
      <c r="K1047" t="n">
        <v>6631</v>
      </c>
      <c r="L1047" t="n">
        <v>658</v>
      </c>
      <c r="M1047" t="n">
        <v>11.02</v>
      </c>
      <c r="N1047" t="n">
        <v>6600</v>
      </c>
      <c r="O1047" t="n">
        <v>6700</v>
      </c>
      <c r="R1047" t="n">
        <v>1</v>
      </c>
      <c r="S1047" t="n">
        <v>1</v>
      </c>
      <c r="T1047" t="n">
        <v>4001</v>
      </c>
      <c r="U1047" t="n">
        <v>6700</v>
      </c>
      <c r="V1047" t="n">
        <v>36</v>
      </c>
      <c r="W1047" t="n">
        <v>1</v>
      </c>
    </row>
    <row r="1048">
      <c r="A1048" t="inlineStr">
        <is>
          <t>ضشنا6042</t>
        </is>
      </c>
      <c r="B1048" t="inlineStr">
        <is>
          <t>اختيارخ شپنا-6760-1405/06/18</t>
        </is>
      </c>
      <c r="C1048" t="n">
        <v>29</v>
      </c>
      <c r="D1048" t="n">
        <v>581</v>
      </c>
      <c r="E1048" s="1" t="n">
        <v>3469127000</v>
      </c>
      <c r="F1048" t="n">
        <v>5402</v>
      </c>
      <c r="G1048" t="n">
        <v>6180</v>
      </c>
      <c r="H1048" t="n">
        <v>6097</v>
      </c>
      <c r="I1048" t="n">
        <v>695</v>
      </c>
      <c r="J1048" t="n">
        <v>12.87</v>
      </c>
      <c r="K1048" t="n">
        <v>5971</v>
      </c>
      <c r="L1048" t="n">
        <v>569</v>
      </c>
      <c r="M1048" t="n">
        <v>10.53</v>
      </c>
      <c r="N1048" t="n">
        <v>5750</v>
      </c>
      <c r="O1048" t="n">
        <v>6180</v>
      </c>
      <c r="R1048" t="n">
        <v>1</v>
      </c>
      <c r="S1048" t="n">
        <v>641</v>
      </c>
      <c r="T1048" t="n">
        <v>5751</v>
      </c>
      <c r="U1048" t="n">
        <v>6100</v>
      </c>
      <c r="V1048" t="n">
        <v>33</v>
      </c>
      <c r="W1048" t="n">
        <v>1</v>
      </c>
    </row>
    <row r="1049">
      <c r="A1049" t="inlineStr">
        <is>
          <t>ضشنا6043</t>
        </is>
      </c>
      <c r="B1049" t="inlineStr">
        <is>
          <t>اختيارخ شپنا-7260-1405/06/18</t>
        </is>
      </c>
      <c r="C1049" t="n">
        <v>43</v>
      </c>
      <c r="D1049" t="n">
        <v>1257</v>
      </c>
      <c r="E1049" s="1" t="n">
        <v>6746466000</v>
      </c>
      <c r="F1049" t="n">
        <v>4992</v>
      </c>
      <c r="G1049" t="n">
        <v>5794</v>
      </c>
      <c r="H1049" t="n">
        <v>5548</v>
      </c>
      <c r="I1049" t="n">
        <v>556</v>
      </c>
      <c r="J1049" t="n">
        <v>11.14</v>
      </c>
      <c r="K1049" t="n">
        <v>5367</v>
      </c>
      <c r="L1049" t="n">
        <v>375</v>
      </c>
      <c r="M1049" t="n">
        <v>7.51</v>
      </c>
      <c r="N1049" t="n">
        <v>5000</v>
      </c>
      <c r="O1049" t="n">
        <v>5794</v>
      </c>
      <c r="R1049" t="n">
        <v>1</v>
      </c>
      <c r="S1049" t="n">
        <v>1000</v>
      </c>
      <c r="T1049" t="n">
        <v>5340</v>
      </c>
      <c r="U1049" t="n">
        <v>5600</v>
      </c>
      <c r="V1049" t="n">
        <v>100</v>
      </c>
      <c r="W1049" t="n">
        <v>1</v>
      </c>
    </row>
    <row r="1050">
      <c r="A1050" t="inlineStr">
        <is>
          <t>ضشنا6044</t>
        </is>
      </c>
      <c r="B1050" t="inlineStr">
        <is>
          <t>اختيارخ شپنا-8260-1405/06/18</t>
        </is>
      </c>
      <c r="C1050" t="n">
        <v>413</v>
      </c>
      <c r="D1050" t="n">
        <v>19159</v>
      </c>
      <c r="E1050" s="1" t="n">
        <v>84209651000</v>
      </c>
      <c r="F1050" t="n">
        <v>4021</v>
      </c>
      <c r="G1050" t="n">
        <v>4100</v>
      </c>
      <c r="H1050" t="n">
        <v>4590</v>
      </c>
      <c r="I1050" t="n">
        <v>569</v>
      </c>
      <c r="J1050" t="n">
        <v>14.15</v>
      </c>
      <c r="K1050" t="n">
        <v>4395</v>
      </c>
      <c r="L1050" t="n">
        <v>374</v>
      </c>
      <c r="M1050" t="n">
        <v>9.300000000000001</v>
      </c>
      <c r="N1050" t="n">
        <v>2000</v>
      </c>
      <c r="O1050" t="n">
        <v>4629</v>
      </c>
      <c r="R1050" t="n">
        <v>1</v>
      </c>
      <c r="S1050" t="n">
        <v>7</v>
      </c>
      <c r="T1050" t="n">
        <v>4541</v>
      </c>
      <c r="U1050" t="n">
        <v>4650</v>
      </c>
      <c r="V1050" t="n">
        <v>1</v>
      </c>
      <c r="W1050" t="n">
        <v>1</v>
      </c>
    </row>
    <row r="1051">
      <c r="A1051" t="inlineStr">
        <is>
          <t>ضشنا6045</t>
        </is>
      </c>
      <c r="B1051" t="inlineStr">
        <is>
          <t>اختيارخ شپنا-9260-1405/06/18</t>
        </is>
      </c>
      <c r="C1051" t="n">
        <v>424</v>
      </c>
      <c r="D1051" t="n">
        <v>27261</v>
      </c>
      <c r="E1051" s="1" t="n">
        <v>91732476000</v>
      </c>
      <c r="F1051" t="n">
        <v>3037</v>
      </c>
      <c r="G1051" t="n">
        <v>3749</v>
      </c>
      <c r="H1051" t="n">
        <v>3599</v>
      </c>
      <c r="I1051" t="n">
        <v>562</v>
      </c>
      <c r="J1051" t="n">
        <v>18.51</v>
      </c>
      <c r="K1051" t="n">
        <v>3365</v>
      </c>
      <c r="L1051" t="n">
        <v>328</v>
      </c>
      <c r="M1051" t="n">
        <v>10.8</v>
      </c>
      <c r="N1051" t="n">
        <v>3000</v>
      </c>
      <c r="O1051" t="n">
        <v>3750</v>
      </c>
      <c r="R1051" t="n">
        <v>1</v>
      </c>
      <c r="S1051" t="n">
        <v>2</v>
      </c>
      <c r="T1051" t="n">
        <v>3594</v>
      </c>
      <c r="U1051" t="n">
        <v>3600</v>
      </c>
      <c r="V1051" t="n">
        <v>512</v>
      </c>
      <c r="W1051" t="n">
        <v>4</v>
      </c>
    </row>
    <row r="1052">
      <c r="A1052" t="inlineStr">
        <is>
          <t>ضشنا6046</t>
        </is>
      </c>
      <c r="B1052" t="inlineStr">
        <is>
          <t>اختيارخ شپنا-10260-1405/06/18</t>
        </is>
      </c>
      <c r="C1052" t="n">
        <v>408</v>
      </c>
      <c r="D1052" t="n">
        <v>30168</v>
      </c>
      <c r="E1052" s="1" t="n">
        <v>72988409000</v>
      </c>
      <c r="F1052" t="n">
        <v>2102</v>
      </c>
      <c r="G1052" t="n">
        <v>2799</v>
      </c>
      <c r="H1052" t="n">
        <v>2581</v>
      </c>
      <c r="I1052" t="n">
        <v>479</v>
      </c>
      <c r="J1052" t="n">
        <v>22.79</v>
      </c>
      <c r="K1052" t="n">
        <v>2419</v>
      </c>
      <c r="L1052" t="n">
        <v>317</v>
      </c>
      <c r="M1052" t="n">
        <v>15.08</v>
      </c>
      <c r="N1052" t="n">
        <v>2029</v>
      </c>
      <c r="O1052" t="n">
        <v>2799</v>
      </c>
      <c r="R1052" t="n">
        <v>1</v>
      </c>
      <c r="S1052" t="n">
        <v>7</v>
      </c>
      <c r="T1052" t="n">
        <v>2561</v>
      </c>
      <c r="U1052" t="n">
        <v>2600</v>
      </c>
      <c r="V1052" t="n">
        <v>200</v>
      </c>
      <c r="W1052" t="n">
        <v>2</v>
      </c>
    </row>
    <row r="1053">
      <c r="A1053" t="inlineStr">
        <is>
          <t>ضشنا6047</t>
        </is>
      </c>
      <c r="B1053" t="inlineStr">
        <is>
          <t>اختيارخ شپنا-11260-1405/06/18</t>
        </is>
      </c>
      <c r="C1053" t="n">
        <v>1474</v>
      </c>
      <c r="D1053" t="n">
        <v>155602</v>
      </c>
      <c r="E1053" s="1" t="n">
        <v>235257450000</v>
      </c>
      <c r="F1053" t="n">
        <v>1262</v>
      </c>
      <c r="G1053" t="n">
        <v>1387</v>
      </c>
      <c r="H1053" t="n">
        <v>1649</v>
      </c>
      <c r="I1053" t="n">
        <v>387</v>
      </c>
      <c r="J1053" t="n">
        <v>30.67</v>
      </c>
      <c r="K1053" t="n">
        <v>1512</v>
      </c>
      <c r="L1053" t="n">
        <v>250</v>
      </c>
      <c r="M1053" t="n">
        <v>19.81</v>
      </c>
      <c r="N1053" t="n">
        <v>1096</v>
      </c>
      <c r="O1053" t="n">
        <v>1790</v>
      </c>
      <c r="R1053" t="n">
        <v>1</v>
      </c>
      <c r="S1053" t="n">
        <v>150</v>
      </c>
      <c r="T1053" t="n">
        <v>1650</v>
      </c>
      <c r="U1053" t="n">
        <v>1650</v>
      </c>
      <c r="V1053" t="n">
        <v>2000</v>
      </c>
      <c r="W1053" t="n">
        <v>2</v>
      </c>
    </row>
    <row r="1054">
      <c r="A1054" t="inlineStr">
        <is>
          <t>ضتاص7000</t>
        </is>
      </c>
      <c r="B1054" t="inlineStr">
        <is>
          <t>اختيارخ تاصيكو-7500-05/07/08</t>
        </is>
      </c>
      <c r="C1054" t="n">
        <v>27</v>
      </c>
      <c r="D1054" t="n">
        <v>293</v>
      </c>
      <c r="E1054" s="1" t="n">
        <v>5273754000</v>
      </c>
      <c r="F1054" t="n">
        <v>17130</v>
      </c>
      <c r="G1054" t="n">
        <v>17400</v>
      </c>
      <c r="H1054" t="n">
        <v>18800</v>
      </c>
      <c r="I1054" t="n">
        <v>1670</v>
      </c>
      <c r="J1054" t="n">
        <v>9.75</v>
      </c>
      <c r="K1054" t="n">
        <v>17999</v>
      </c>
      <c r="L1054" t="n">
        <v>869</v>
      </c>
      <c r="M1054" t="n">
        <v>5.07</v>
      </c>
      <c r="N1054" t="n">
        <v>17300</v>
      </c>
      <c r="O1054" t="n">
        <v>18800</v>
      </c>
      <c r="R1054" t="n">
        <v>1</v>
      </c>
      <c r="S1054" t="n">
        <v>2</v>
      </c>
      <c r="T1054" t="n">
        <v>16501</v>
      </c>
      <c r="U1054" t="n">
        <v>19500</v>
      </c>
      <c r="V1054" t="n">
        <v>4</v>
      </c>
      <c r="W1054" t="n">
        <v>2</v>
      </c>
    </row>
    <row r="1055">
      <c r="A1055" t="inlineStr">
        <is>
          <t>ضتاص7001</t>
        </is>
      </c>
      <c r="B1055" t="inlineStr">
        <is>
          <t>اختيارخ تاصيكو-8000-05/07/08</t>
        </is>
      </c>
      <c r="C1055" t="n">
        <v>0</v>
      </c>
      <c r="D1055" t="n">
        <v>0</v>
      </c>
      <c r="E1055" s="1" t="n">
        <v>0</v>
      </c>
      <c r="F1055" t="n">
        <v>14867</v>
      </c>
      <c r="G1055" t="n">
        <v>0</v>
      </c>
      <c r="H1055" t="n">
        <v>14990</v>
      </c>
      <c r="I1055" t="n">
        <v>123</v>
      </c>
      <c r="J1055" t="n">
        <v>0.83</v>
      </c>
      <c r="K1055" t="n">
        <v>14867</v>
      </c>
      <c r="L1055" t="n">
        <v>0</v>
      </c>
      <c r="M1055" t="n">
        <v>0</v>
      </c>
      <c r="N1055" t="n">
        <v>0</v>
      </c>
      <c r="O1055" t="n">
        <v>0</v>
      </c>
      <c r="R1055" t="n">
        <v>1</v>
      </c>
      <c r="S1055" t="n">
        <v>20</v>
      </c>
      <c r="T1055" t="n">
        <v>15000</v>
      </c>
      <c r="U1055" t="n">
        <v>20999</v>
      </c>
      <c r="V1055" t="n">
        <v>6</v>
      </c>
      <c r="W1055" t="n">
        <v>1</v>
      </c>
    </row>
    <row r="1056">
      <c r="A1056" t="inlineStr">
        <is>
          <t>ضتاص7002</t>
        </is>
      </c>
      <c r="B1056" t="inlineStr">
        <is>
          <t>اختيارخ تاصيكو-9000-05/07/08</t>
        </is>
      </c>
      <c r="C1056" t="n">
        <v>0</v>
      </c>
      <c r="D1056" t="n">
        <v>0</v>
      </c>
      <c r="E1056" s="1" t="n">
        <v>0</v>
      </c>
      <c r="F1056" t="n">
        <v>11399</v>
      </c>
      <c r="G1056" t="n">
        <v>0</v>
      </c>
      <c r="H1056" t="n">
        <v>12500</v>
      </c>
      <c r="I1056" t="n">
        <v>1101</v>
      </c>
      <c r="J1056" t="n">
        <v>9.66</v>
      </c>
      <c r="K1056" t="n">
        <v>11399</v>
      </c>
      <c r="L1056" t="n">
        <v>0</v>
      </c>
      <c r="M1056" t="n">
        <v>0</v>
      </c>
      <c r="N1056" t="n">
        <v>0</v>
      </c>
      <c r="O1056" t="n">
        <v>0</v>
      </c>
      <c r="R1056" t="n">
        <v>2</v>
      </c>
      <c r="S1056" t="n">
        <v>21</v>
      </c>
      <c r="T1056" t="n">
        <v>12000</v>
      </c>
      <c r="U1056" t="n">
        <v>20400</v>
      </c>
      <c r="V1056" t="n">
        <v>26</v>
      </c>
      <c r="W1056" t="n">
        <v>1</v>
      </c>
    </row>
    <row r="1057">
      <c r="A1057" t="inlineStr">
        <is>
          <t>ضتاص7003</t>
        </is>
      </c>
      <c r="B1057" t="inlineStr">
        <is>
          <t>اختيارخ تاصيكو-10000-05/07/08</t>
        </is>
      </c>
      <c r="C1057" t="n">
        <v>1</v>
      </c>
      <c r="D1057" t="n">
        <v>4</v>
      </c>
      <c r="E1057" s="1" t="n">
        <v>60000000</v>
      </c>
      <c r="F1057" t="n">
        <v>13000</v>
      </c>
      <c r="G1057" t="n">
        <v>15000</v>
      </c>
      <c r="H1057" t="n">
        <v>15000</v>
      </c>
      <c r="I1057" t="n">
        <v>2000</v>
      </c>
      <c r="J1057" t="n">
        <v>15.38</v>
      </c>
      <c r="K1057" t="n">
        <v>15000</v>
      </c>
      <c r="L1057" t="n">
        <v>2000</v>
      </c>
      <c r="M1057" t="n">
        <v>15.38</v>
      </c>
      <c r="N1057" t="n">
        <v>15000</v>
      </c>
      <c r="O1057" t="n">
        <v>15000</v>
      </c>
      <c r="R1057" t="n">
        <v>1</v>
      </c>
      <c r="S1057" t="n">
        <v>1</v>
      </c>
      <c r="T1057" t="n">
        <v>14000</v>
      </c>
      <c r="U1057" t="n">
        <v>19400</v>
      </c>
      <c r="V1057" t="n">
        <v>27</v>
      </c>
      <c r="W1057" t="n">
        <v>1</v>
      </c>
    </row>
    <row r="1058">
      <c r="A1058" t="inlineStr">
        <is>
          <t>ضتاص7004</t>
        </is>
      </c>
      <c r="B1058" t="inlineStr">
        <is>
          <t>اختيارخ تاصيكو-11000-05/07/08</t>
        </is>
      </c>
      <c r="C1058" t="n">
        <v>0</v>
      </c>
      <c r="D1058" t="n">
        <v>0</v>
      </c>
      <c r="E1058" s="1" t="n">
        <v>0</v>
      </c>
      <c r="F1058" t="n">
        <v>13200</v>
      </c>
      <c r="G1058" t="n">
        <v>0</v>
      </c>
      <c r="H1058" t="n">
        <v>13200</v>
      </c>
      <c r="I1058" t="n">
        <v>0</v>
      </c>
      <c r="J1058" t="n">
        <v>0</v>
      </c>
      <c r="K1058" t="n">
        <v>13200</v>
      </c>
      <c r="L1058" t="n">
        <v>0</v>
      </c>
      <c r="M1058" t="n">
        <v>0</v>
      </c>
      <c r="N1058" t="n">
        <v>0</v>
      </c>
      <c r="O1058" t="n">
        <v>0</v>
      </c>
      <c r="R1058" t="n">
        <v>1</v>
      </c>
      <c r="S1058" t="n">
        <v>100</v>
      </c>
      <c r="T1058" t="n">
        <v>1</v>
      </c>
      <c r="U1058" t="n">
        <v>18400</v>
      </c>
      <c r="V1058" t="n">
        <v>27</v>
      </c>
      <c r="W1058" t="n">
        <v>1</v>
      </c>
    </row>
    <row r="1059">
      <c r="A1059" t="inlineStr">
        <is>
          <t>ضتاص7005</t>
        </is>
      </c>
      <c r="B1059" t="inlineStr">
        <is>
          <t>اختيارخ تاصيكو-12000-05/07/08</t>
        </is>
      </c>
      <c r="C1059" t="n">
        <v>8</v>
      </c>
      <c r="D1059" t="n">
        <v>614</v>
      </c>
      <c r="E1059" s="1" t="n">
        <v>9921600000</v>
      </c>
      <c r="F1059" t="n">
        <v>12000</v>
      </c>
      <c r="G1059" t="n">
        <v>12000</v>
      </c>
      <c r="H1059" t="n">
        <v>16200</v>
      </c>
      <c r="I1059" t="n">
        <v>4200</v>
      </c>
      <c r="J1059" t="n">
        <v>35</v>
      </c>
      <c r="K1059" t="n">
        <v>16159</v>
      </c>
      <c r="L1059" t="n">
        <v>4159</v>
      </c>
      <c r="M1059" t="n">
        <v>34.66</v>
      </c>
      <c r="N1059" t="n">
        <v>12000</v>
      </c>
      <c r="O1059" t="n">
        <v>16200</v>
      </c>
      <c r="R1059" t="n">
        <v>1</v>
      </c>
      <c r="S1059" t="n">
        <v>1</v>
      </c>
      <c r="T1059" t="n">
        <v>12201</v>
      </c>
      <c r="U1059" t="n">
        <v>17400</v>
      </c>
      <c r="V1059" t="n">
        <v>26</v>
      </c>
      <c r="W1059" t="n">
        <v>1</v>
      </c>
    </row>
    <row r="1060">
      <c r="A1060" t="inlineStr">
        <is>
          <t>ضتاص7006</t>
        </is>
      </c>
      <c r="B1060" t="inlineStr">
        <is>
          <t>اختيارخ تاصيكو-13000-05/07/08</t>
        </is>
      </c>
      <c r="C1060" t="n">
        <v>0</v>
      </c>
      <c r="D1060" t="n">
        <v>0</v>
      </c>
      <c r="E1060" s="1" t="n">
        <v>0</v>
      </c>
      <c r="F1060" t="n">
        <v>10666</v>
      </c>
      <c r="G1060" t="n">
        <v>0</v>
      </c>
      <c r="H1060" t="n">
        <v>10999</v>
      </c>
      <c r="I1060" t="n">
        <v>333</v>
      </c>
      <c r="J1060" t="n">
        <v>3.12</v>
      </c>
      <c r="K1060" t="n">
        <v>10666</v>
      </c>
      <c r="L1060" t="n">
        <v>0</v>
      </c>
      <c r="M1060" t="n">
        <v>0</v>
      </c>
      <c r="N1060" t="n">
        <v>0</v>
      </c>
      <c r="O1060" t="n">
        <v>0</v>
      </c>
      <c r="R1060" t="n">
        <v>1</v>
      </c>
      <c r="S1060" t="n">
        <v>100</v>
      </c>
      <c r="T1060" t="n">
        <v>1</v>
      </c>
      <c r="U1060" t="n">
        <v>16000</v>
      </c>
      <c r="V1060" t="n">
        <v>2</v>
      </c>
      <c r="W1060" t="n">
        <v>1</v>
      </c>
    </row>
    <row r="1061">
      <c r="A1061" t="inlineStr">
        <is>
          <t>ضتاص7007</t>
        </is>
      </c>
      <c r="B1061" t="inlineStr">
        <is>
          <t>اختيارخ تاصيكو-14000-05/07/08</t>
        </is>
      </c>
      <c r="C1061" t="n">
        <v>37</v>
      </c>
      <c r="D1061" t="n">
        <v>519</v>
      </c>
      <c r="E1061" s="1" t="n">
        <v>6623208000</v>
      </c>
      <c r="F1061" t="n">
        <v>10531</v>
      </c>
      <c r="G1061" t="n">
        <v>10400</v>
      </c>
      <c r="H1061" t="n">
        <v>14500</v>
      </c>
      <c r="I1061" t="n">
        <v>3969</v>
      </c>
      <c r="J1061" t="n">
        <v>37.69</v>
      </c>
      <c r="K1061" t="n">
        <v>12761</v>
      </c>
      <c r="L1061" t="n">
        <v>2230</v>
      </c>
      <c r="M1061" t="n">
        <v>21.18</v>
      </c>
      <c r="N1061" t="n">
        <v>10400</v>
      </c>
      <c r="O1061" t="n">
        <v>14500</v>
      </c>
      <c r="R1061" t="n">
        <v>1</v>
      </c>
      <c r="S1061" t="n">
        <v>2</v>
      </c>
      <c r="T1061" t="n">
        <v>11810</v>
      </c>
      <c r="U1061" t="n">
        <v>15400</v>
      </c>
      <c r="V1061" t="n">
        <v>27</v>
      </c>
      <c r="W1061" t="n">
        <v>1</v>
      </c>
    </row>
    <row r="1062">
      <c r="A1062" t="inlineStr">
        <is>
          <t>ضتاص7008</t>
        </is>
      </c>
      <c r="B1062" t="inlineStr">
        <is>
          <t>اختيارخ تاصيكو-15000-05/07/08</t>
        </is>
      </c>
      <c r="C1062" t="n">
        <v>30</v>
      </c>
      <c r="D1062" t="n">
        <v>435</v>
      </c>
      <c r="E1062" s="1" t="n">
        <v>4403989000</v>
      </c>
      <c r="F1062" t="n">
        <v>8930</v>
      </c>
      <c r="G1062" t="n">
        <v>10500</v>
      </c>
      <c r="H1062" t="n">
        <v>11200</v>
      </c>
      <c r="I1062" t="n">
        <v>2270</v>
      </c>
      <c r="J1062" t="n">
        <v>25.42</v>
      </c>
      <c r="K1062" t="n">
        <v>10124</v>
      </c>
      <c r="L1062" t="n">
        <v>1194</v>
      </c>
      <c r="M1062" t="n">
        <v>13.37</v>
      </c>
      <c r="N1062" t="n">
        <v>9600</v>
      </c>
      <c r="O1062" t="n">
        <v>11200</v>
      </c>
      <c r="R1062" t="n">
        <v>1</v>
      </c>
      <c r="S1062" t="n">
        <v>3</v>
      </c>
      <c r="T1062" t="n">
        <v>11111</v>
      </c>
      <c r="U1062" t="n">
        <v>11400</v>
      </c>
      <c r="V1062" t="n">
        <v>13</v>
      </c>
      <c r="W1062" t="n">
        <v>1</v>
      </c>
    </row>
    <row r="1063">
      <c r="A1063" t="inlineStr">
        <is>
          <t>ضتاص7009</t>
        </is>
      </c>
      <c r="B1063" t="inlineStr">
        <is>
          <t>اختيارخ تاصيكو-16000-05/07/08</t>
        </is>
      </c>
      <c r="C1063" t="n">
        <v>44</v>
      </c>
      <c r="D1063" t="n">
        <v>439</v>
      </c>
      <c r="E1063" s="1" t="n">
        <v>4102546000</v>
      </c>
      <c r="F1063" t="n">
        <v>8138</v>
      </c>
      <c r="G1063" t="n">
        <v>9300</v>
      </c>
      <c r="H1063" t="n">
        <v>10200</v>
      </c>
      <c r="I1063" t="n">
        <v>2062</v>
      </c>
      <c r="J1063" t="n">
        <v>25.34</v>
      </c>
      <c r="K1063" t="n">
        <v>9345</v>
      </c>
      <c r="L1063" t="n">
        <v>1207</v>
      </c>
      <c r="M1063" t="n">
        <v>14.83</v>
      </c>
      <c r="N1063" t="n">
        <v>8700</v>
      </c>
      <c r="O1063" t="n">
        <v>10200</v>
      </c>
      <c r="R1063" t="n">
        <v>1</v>
      </c>
      <c r="S1063" t="n">
        <v>3</v>
      </c>
      <c r="T1063" t="n">
        <v>8900</v>
      </c>
      <c r="U1063" t="n">
        <v>10989</v>
      </c>
      <c r="V1063" t="n">
        <v>386</v>
      </c>
      <c r="W1063" t="n">
        <v>1</v>
      </c>
    </row>
    <row r="1064">
      <c r="A1064" t="inlineStr">
        <is>
          <t>ضتاص7010</t>
        </is>
      </c>
      <c r="B1064" t="inlineStr">
        <is>
          <t>اختيارخ تاصيكو-18000-05/07/08</t>
        </is>
      </c>
      <c r="C1064" t="n">
        <v>32</v>
      </c>
      <c r="D1064" t="n">
        <v>481</v>
      </c>
      <c r="E1064" s="1" t="n">
        <v>3656823000</v>
      </c>
      <c r="F1064" t="n">
        <v>5788</v>
      </c>
      <c r="G1064" t="n">
        <v>7200</v>
      </c>
      <c r="H1064" t="n">
        <v>8285</v>
      </c>
      <c r="I1064" t="n">
        <v>2497</v>
      </c>
      <c r="J1064" t="n">
        <v>43.14</v>
      </c>
      <c r="K1064" t="n">
        <v>7603</v>
      </c>
      <c r="L1064" t="n">
        <v>1815</v>
      </c>
      <c r="M1064" t="n">
        <v>31.36</v>
      </c>
      <c r="N1064" t="n">
        <v>6701</v>
      </c>
      <c r="O1064" t="n">
        <v>8285</v>
      </c>
      <c r="R1064" t="n">
        <v>1</v>
      </c>
      <c r="S1064" t="n">
        <v>100</v>
      </c>
      <c r="T1064" t="n">
        <v>7730</v>
      </c>
      <c r="U1064" t="n">
        <v>8286</v>
      </c>
      <c r="V1064" t="n">
        <v>1</v>
      </c>
      <c r="W1064" t="n">
        <v>1</v>
      </c>
    </row>
    <row r="1065">
      <c r="A1065" t="inlineStr">
        <is>
          <t>ضتاص7011</t>
        </is>
      </c>
      <c r="B1065" t="inlineStr">
        <is>
          <t>اختيارخ تاصيكو-20000-05/07/08</t>
        </is>
      </c>
      <c r="C1065" t="n">
        <v>39</v>
      </c>
      <c r="D1065" t="n">
        <v>847</v>
      </c>
      <c r="E1065" s="1" t="n">
        <v>4815040000</v>
      </c>
      <c r="F1065" t="n">
        <v>4306</v>
      </c>
      <c r="G1065" t="n">
        <v>5555</v>
      </c>
      <c r="H1065" t="n">
        <v>5900</v>
      </c>
      <c r="I1065" t="n">
        <v>1594</v>
      </c>
      <c r="J1065" t="n">
        <v>37.02</v>
      </c>
      <c r="K1065" t="n">
        <v>5685</v>
      </c>
      <c r="L1065" t="n">
        <v>1379</v>
      </c>
      <c r="M1065" t="n">
        <v>32.03</v>
      </c>
      <c r="N1065" t="n">
        <v>5006</v>
      </c>
      <c r="O1065" t="n">
        <v>6000</v>
      </c>
      <c r="R1065" t="n">
        <v>1</v>
      </c>
      <c r="S1065" t="n">
        <v>2</v>
      </c>
      <c r="T1065" t="n">
        <v>5800</v>
      </c>
      <c r="U1065" t="n">
        <v>6660</v>
      </c>
      <c r="V1065" t="n">
        <v>2</v>
      </c>
      <c r="W1065" t="n">
        <v>1</v>
      </c>
    </row>
    <row r="1066">
      <c r="A1066" t="inlineStr">
        <is>
          <t>ضتاص9013</t>
        </is>
      </c>
      <c r="B1066" t="inlineStr">
        <is>
          <t>اختيارخ تاصيكو-11000-05/09/04</t>
        </is>
      </c>
      <c r="C1066" t="n">
        <v>0</v>
      </c>
      <c r="D1066" t="n">
        <v>0</v>
      </c>
      <c r="E1066" s="1" t="n">
        <v>0</v>
      </c>
      <c r="F1066" t="n">
        <v>12487</v>
      </c>
      <c r="G1066" t="n">
        <v>0</v>
      </c>
      <c r="H1066" t="n">
        <v>14300</v>
      </c>
      <c r="I1066" t="n">
        <v>1813</v>
      </c>
      <c r="J1066" t="n">
        <v>14.52</v>
      </c>
      <c r="K1066" t="n">
        <v>12487</v>
      </c>
      <c r="L1066" t="n">
        <v>0</v>
      </c>
      <c r="M1066" t="n">
        <v>0</v>
      </c>
      <c r="N1066" t="n">
        <v>0</v>
      </c>
      <c r="O1066" t="n">
        <v>0</v>
      </c>
      <c r="R1066" t="n">
        <v>1</v>
      </c>
      <c r="S1066" t="n">
        <v>1</v>
      </c>
      <c r="T1066" t="n">
        <v>15500</v>
      </c>
      <c r="U1066" t="n">
        <v>16000</v>
      </c>
      <c r="V1066" t="n">
        <v>4</v>
      </c>
      <c r="W1066" t="n">
        <v>3</v>
      </c>
    </row>
    <row r="1067">
      <c r="A1067" t="inlineStr">
        <is>
          <t>ضتاص9014</t>
        </is>
      </c>
      <c r="B1067" t="inlineStr">
        <is>
          <t>اختيارخ تاصيكو-12000-05/09/04</t>
        </is>
      </c>
      <c r="C1067" t="n">
        <v>0</v>
      </c>
      <c r="D1067" t="n">
        <v>0</v>
      </c>
      <c r="E1067" s="1" t="n">
        <v>0</v>
      </c>
      <c r="F1067" t="n">
        <v>13000</v>
      </c>
      <c r="G1067" t="n">
        <v>0</v>
      </c>
      <c r="H1067" t="n">
        <v>13000</v>
      </c>
      <c r="I1067" t="n">
        <v>0</v>
      </c>
      <c r="J1067" t="n">
        <v>0</v>
      </c>
      <c r="K1067" t="n">
        <v>13000</v>
      </c>
      <c r="L1067" t="n">
        <v>0</v>
      </c>
      <c r="M1067" t="n">
        <v>0</v>
      </c>
      <c r="N1067" t="n">
        <v>0</v>
      </c>
      <c r="O1067" t="n">
        <v>0</v>
      </c>
      <c r="R1067" t="n">
        <v>1</v>
      </c>
      <c r="S1067" t="n">
        <v>100</v>
      </c>
      <c r="T1067" t="n">
        <v>1</v>
      </c>
      <c r="U1067" t="n">
        <v>22000</v>
      </c>
      <c r="V1067" t="n">
        <v>50</v>
      </c>
      <c r="W1067" t="n">
        <v>1</v>
      </c>
    </row>
    <row r="1068">
      <c r="A1068" t="inlineStr">
        <is>
          <t>ضتاص9015</t>
        </is>
      </c>
      <c r="B1068" t="inlineStr">
        <is>
          <t>اختيارخ تاصيكو-13000-05/09/04</t>
        </is>
      </c>
      <c r="C1068" t="n">
        <v>0</v>
      </c>
      <c r="D1068" t="n">
        <v>0</v>
      </c>
      <c r="E1068" s="1" t="n">
        <v>0</v>
      </c>
      <c r="F1068" t="n">
        <v>12046</v>
      </c>
      <c r="G1068" t="n">
        <v>0</v>
      </c>
      <c r="H1068" t="n">
        <v>11000</v>
      </c>
      <c r="I1068" t="n">
        <v>-1046</v>
      </c>
      <c r="J1068" t="n">
        <v>-8.68</v>
      </c>
      <c r="K1068" t="n">
        <v>12046</v>
      </c>
      <c r="L1068" t="n">
        <v>0</v>
      </c>
      <c r="M1068" t="n">
        <v>0</v>
      </c>
      <c r="N1068" t="n">
        <v>0</v>
      </c>
      <c r="O1068" t="n">
        <v>0</v>
      </c>
      <c r="R1068" t="n">
        <v>1</v>
      </c>
      <c r="S1068" t="n">
        <v>8</v>
      </c>
      <c r="T1068" t="n">
        <v>12000</v>
      </c>
      <c r="U1068" t="n">
        <v>19900</v>
      </c>
      <c r="V1068" t="n">
        <v>2</v>
      </c>
      <c r="W1068" t="n">
        <v>1</v>
      </c>
    </row>
    <row r="1069">
      <c r="A1069" t="inlineStr">
        <is>
          <t>ضتاص9016</t>
        </is>
      </c>
      <c r="B1069" t="inlineStr">
        <is>
          <t>اختيارخ تاصيكو-14000-05/09/04</t>
        </is>
      </c>
      <c r="C1069" t="n">
        <v>0</v>
      </c>
      <c r="D1069" t="n">
        <v>0</v>
      </c>
      <c r="E1069" s="1" t="n">
        <v>0</v>
      </c>
      <c r="F1069" t="n">
        <v>8700</v>
      </c>
      <c r="G1069" t="n">
        <v>0</v>
      </c>
      <c r="H1069" t="n">
        <v>8700</v>
      </c>
      <c r="I1069" t="n">
        <v>0</v>
      </c>
      <c r="J1069" t="n">
        <v>0</v>
      </c>
      <c r="K1069" t="n">
        <v>8700</v>
      </c>
      <c r="L1069" t="n">
        <v>0</v>
      </c>
      <c r="M1069" t="n">
        <v>0</v>
      </c>
      <c r="N1069" t="n">
        <v>0</v>
      </c>
      <c r="O1069" t="n">
        <v>0</v>
      </c>
      <c r="R1069" t="n">
        <v>1</v>
      </c>
      <c r="S1069" t="n">
        <v>5</v>
      </c>
      <c r="T1069" t="n">
        <v>8000</v>
      </c>
      <c r="U1069" t="n">
        <v>21230</v>
      </c>
      <c r="V1069" t="n">
        <v>24</v>
      </c>
      <c r="W1069" t="n">
        <v>1</v>
      </c>
    </row>
    <row r="1070">
      <c r="A1070" t="inlineStr">
        <is>
          <t>ضتاص9017</t>
        </is>
      </c>
      <c r="B1070" t="inlineStr">
        <is>
          <t>اختيارخ تاصيكو-15000-05/09/04</t>
        </is>
      </c>
      <c r="C1070" t="n">
        <v>0</v>
      </c>
      <c r="D1070" t="n">
        <v>0</v>
      </c>
      <c r="E1070" s="1" t="n">
        <v>0</v>
      </c>
      <c r="F1070" t="n">
        <v>10599</v>
      </c>
      <c r="G1070" t="n">
        <v>0</v>
      </c>
      <c r="H1070" t="n">
        <v>10599</v>
      </c>
      <c r="I1070" t="n">
        <v>0</v>
      </c>
      <c r="J1070" t="n">
        <v>0</v>
      </c>
      <c r="K1070" t="n">
        <v>10599</v>
      </c>
      <c r="L1070" t="n">
        <v>0</v>
      </c>
      <c r="M1070" t="n">
        <v>0</v>
      </c>
      <c r="N1070" t="n">
        <v>0</v>
      </c>
      <c r="O1070" t="n">
        <v>0</v>
      </c>
      <c r="R1070" t="n">
        <v>1</v>
      </c>
      <c r="S1070" t="n">
        <v>20</v>
      </c>
      <c r="T1070" t="n">
        <v>7777</v>
      </c>
      <c r="U1070" t="n">
        <v>20230</v>
      </c>
      <c r="V1070" t="n">
        <v>24</v>
      </c>
      <c r="W1070" t="n">
        <v>1</v>
      </c>
    </row>
    <row r="1071">
      <c r="A1071" t="inlineStr">
        <is>
          <t>ضتاص9018</t>
        </is>
      </c>
      <c r="B1071" t="inlineStr">
        <is>
          <t>اختيارخ تاصيكو-16000-05/09/04</t>
        </is>
      </c>
      <c r="C1071" t="n">
        <v>0</v>
      </c>
      <c r="D1071" t="n">
        <v>0</v>
      </c>
      <c r="E1071" s="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R1071" t="n">
        <v>1</v>
      </c>
      <c r="S1071" t="n">
        <v>100</v>
      </c>
      <c r="T1071" t="n">
        <v>1</v>
      </c>
      <c r="U1071" t="n">
        <v>19230</v>
      </c>
      <c r="V1071" t="n">
        <v>25</v>
      </c>
      <c r="W1071" t="n">
        <v>1</v>
      </c>
    </row>
    <row r="1072">
      <c r="A1072" t="inlineStr">
        <is>
          <t>ضتاص9019</t>
        </is>
      </c>
      <c r="B1072" t="inlineStr">
        <is>
          <t>اختيارخ تاصيكو-18000-05/09/04</t>
        </is>
      </c>
      <c r="C1072" t="n">
        <v>22</v>
      </c>
      <c r="D1072" t="n">
        <v>472</v>
      </c>
      <c r="E1072" s="1" t="n">
        <v>4758109000</v>
      </c>
      <c r="F1072" t="n">
        <v>8505</v>
      </c>
      <c r="G1072" t="n">
        <v>9999</v>
      </c>
      <c r="H1072" t="n">
        <v>10997</v>
      </c>
      <c r="I1072" t="n">
        <v>2492</v>
      </c>
      <c r="J1072" t="n">
        <v>29.3</v>
      </c>
      <c r="K1072" t="n">
        <v>10081</v>
      </c>
      <c r="L1072" t="n">
        <v>1576</v>
      </c>
      <c r="M1072" t="n">
        <v>18.53</v>
      </c>
      <c r="N1072" t="n">
        <v>9000</v>
      </c>
      <c r="O1072" t="n">
        <v>10999</v>
      </c>
      <c r="R1072" t="n">
        <v>1</v>
      </c>
      <c r="S1072" t="n">
        <v>1</v>
      </c>
      <c r="T1072" t="n">
        <v>10115</v>
      </c>
      <c r="U1072" t="n">
        <v>17230</v>
      </c>
      <c r="V1072" t="n">
        <v>24</v>
      </c>
      <c r="W1072" t="n">
        <v>1</v>
      </c>
    </row>
    <row r="1073">
      <c r="A1073" t="inlineStr">
        <is>
          <t>ضتاص9020</t>
        </is>
      </c>
      <c r="B1073" t="inlineStr">
        <is>
          <t>اختيارخ تاصيكو-20000-05/09/04</t>
        </is>
      </c>
      <c r="C1073" t="n">
        <v>1</v>
      </c>
      <c r="D1073" t="n">
        <v>1</v>
      </c>
      <c r="E1073" s="1" t="n">
        <v>13100000</v>
      </c>
      <c r="F1073" t="n">
        <v>7769</v>
      </c>
      <c r="G1073" t="n">
        <v>13100</v>
      </c>
      <c r="H1073" t="n">
        <v>13100</v>
      </c>
      <c r="I1073" t="n">
        <v>5331</v>
      </c>
      <c r="J1073" t="n">
        <v>68.62</v>
      </c>
      <c r="K1073" t="n">
        <v>13100</v>
      </c>
      <c r="L1073" t="n">
        <v>5331</v>
      </c>
      <c r="M1073" t="n">
        <v>68.62</v>
      </c>
      <c r="N1073" t="n">
        <v>13100</v>
      </c>
      <c r="O1073" t="n">
        <v>13100</v>
      </c>
      <c r="R1073" t="n">
        <v>1</v>
      </c>
      <c r="S1073" t="n">
        <v>6</v>
      </c>
      <c r="T1073" t="n">
        <v>6540</v>
      </c>
      <c r="U1073" t="n">
        <v>12790</v>
      </c>
      <c r="V1073" t="n">
        <v>4</v>
      </c>
      <c r="W1073" t="n">
        <v>1</v>
      </c>
    </row>
    <row r="1074">
      <c r="A1074" t="inlineStr">
        <is>
          <t>ضتاص9021</t>
        </is>
      </c>
      <c r="B1074" t="inlineStr">
        <is>
          <t>اختيارخ تاصيكو-22000-05/09/04</t>
        </is>
      </c>
      <c r="C1074" t="n">
        <v>0</v>
      </c>
      <c r="D1074" t="n">
        <v>0</v>
      </c>
      <c r="E1074" s="1" t="n">
        <v>0</v>
      </c>
      <c r="F1074" t="n">
        <v>5526</v>
      </c>
      <c r="G1074" t="n">
        <v>0</v>
      </c>
      <c r="H1074" t="n">
        <v>5200</v>
      </c>
      <c r="I1074" t="n">
        <v>-326</v>
      </c>
      <c r="J1074" t="n">
        <v>-5.9</v>
      </c>
      <c r="K1074" t="n">
        <v>5526</v>
      </c>
      <c r="L1074" t="n">
        <v>0</v>
      </c>
      <c r="M1074" t="n">
        <v>0</v>
      </c>
      <c r="N1074" t="n">
        <v>0</v>
      </c>
      <c r="O1074" t="n">
        <v>0</v>
      </c>
      <c r="R1074" t="n">
        <v>1</v>
      </c>
      <c r="S1074" t="n">
        <v>100</v>
      </c>
      <c r="T1074" t="n">
        <v>5200</v>
      </c>
      <c r="U1074" t="n">
        <v>13230</v>
      </c>
      <c r="V1074" t="n">
        <v>26</v>
      </c>
      <c r="W1074" t="n">
        <v>1</v>
      </c>
    </row>
    <row r="1075">
      <c r="A1075" t="inlineStr">
        <is>
          <t>ضتاص9022</t>
        </is>
      </c>
      <c r="B1075" t="inlineStr">
        <is>
          <t>اختيارخ تاصيكو-24000-05/09/04</t>
        </is>
      </c>
      <c r="C1075" t="n">
        <v>0</v>
      </c>
      <c r="D1075" t="n">
        <v>0</v>
      </c>
      <c r="E1075" s="1" t="n">
        <v>0</v>
      </c>
      <c r="F1075" t="n">
        <v>8999</v>
      </c>
      <c r="G1075" t="n">
        <v>0</v>
      </c>
      <c r="H1075" t="n">
        <v>8999</v>
      </c>
      <c r="I1075" t="n">
        <v>0</v>
      </c>
      <c r="J1075" t="n">
        <v>0</v>
      </c>
      <c r="K1075" t="n">
        <v>8999</v>
      </c>
      <c r="L1075" t="n">
        <v>0</v>
      </c>
      <c r="M1075" t="n">
        <v>0</v>
      </c>
      <c r="N1075" t="n">
        <v>0</v>
      </c>
      <c r="O1075" t="n">
        <v>0</v>
      </c>
      <c r="R1075" t="n">
        <v>1</v>
      </c>
      <c r="S1075" t="n">
        <v>400</v>
      </c>
      <c r="T1075" t="n">
        <v>117</v>
      </c>
      <c r="U1075" t="n">
        <v>11230</v>
      </c>
      <c r="V1075" t="n">
        <v>24</v>
      </c>
      <c r="W1075" t="n">
        <v>1</v>
      </c>
    </row>
    <row r="1076">
      <c r="A1076" t="inlineStr">
        <is>
          <t>ضتاص9023</t>
        </is>
      </c>
      <c r="B1076" t="inlineStr">
        <is>
          <t>اختيارخ تاصيكو-26000-05/09/04</t>
        </is>
      </c>
      <c r="C1076" t="n">
        <v>2</v>
      </c>
      <c r="D1076" t="n">
        <v>5</v>
      </c>
      <c r="E1076" s="1" t="n">
        <v>42145000</v>
      </c>
      <c r="F1076" t="n">
        <v>8430</v>
      </c>
      <c r="G1076" t="n">
        <v>8429</v>
      </c>
      <c r="H1076" t="n">
        <v>8429</v>
      </c>
      <c r="I1076" t="n">
        <v>-1</v>
      </c>
      <c r="J1076" t="n">
        <v>-0.01</v>
      </c>
      <c r="K1076" t="n">
        <v>8429</v>
      </c>
      <c r="L1076" t="n">
        <v>-1</v>
      </c>
      <c r="M1076" t="n">
        <v>-0.01</v>
      </c>
      <c r="N1076" t="n">
        <v>8429</v>
      </c>
      <c r="O1076" t="n">
        <v>8429</v>
      </c>
      <c r="R1076" t="n">
        <v>1</v>
      </c>
      <c r="S1076" t="n">
        <v>100</v>
      </c>
      <c r="T1076" t="n">
        <v>1000</v>
      </c>
      <c r="U1076" t="n">
        <v>9230</v>
      </c>
      <c r="V1076" t="n">
        <v>24</v>
      </c>
      <c r="W1076" t="n">
        <v>1</v>
      </c>
    </row>
    <row r="1077">
      <c r="A1077" t="inlineStr">
        <is>
          <t>ضتاص9024</t>
        </is>
      </c>
      <c r="B1077" t="inlineStr">
        <is>
          <t>اختيارخ تاصيكو-28000-05/09/04</t>
        </is>
      </c>
      <c r="C1077" t="n">
        <v>2</v>
      </c>
      <c r="D1077" t="n">
        <v>2</v>
      </c>
      <c r="E1077" s="1" t="n">
        <v>9600000</v>
      </c>
      <c r="F1077" t="n">
        <v>2875</v>
      </c>
      <c r="G1077" t="n">
        <v>4800</v>
      </c>
      <c r="H1077" t="n">
        <v>4800</v>
      </c>
      <c r="I1077" t="n">
        <v>1925</v>
      </c>
      <c r="J1077" t="n">
        <v>66.95999999999999</v>
      </c>
      <c r="K1077" t="n">
        <v>4800</v>
      </c>
      <c r="L1077" t="n">
        <v>1925</v>
      </c>
      <c r="M1077" t="n">
        <v>66.95999999999999</v>
      </c>
      <c r="N1077" t="n">
        <v>4800</v>
      </c>
      <c r="O1077" t="n">
        <v>4800</v>
      </c>
      <c r="R1077" t="n">
        <v>1</v>
      </c>
      <c r="S1077" t="n">
        <v>5</v>
      </c>
      <c r="T1077" t="n">
        <v>3450</v>
      </c>
      <c r="U1077" t="n">
        <v>7230</v>
      </c>
      <c r="V1077" t="n">
        <v>25</v>
      </c>
      <c r="W1077" t="n">
        <v>1</v>
      </c>
    </row>
    <row r="1078">
      <c r="A1078" t="inlineStr">
        <is>
          <t>ضتاص7012</t>
        </is>
      </c>
      <c r="B1078" t="inlineStr">
        <is>
          <t>اختيارخ تاصيكو-22000-05/07/08</t>
        </is>
      </c>
      <c r="C1078" t="n">
        <v>62</v>
      </c>
      <c r="D1078" t="n">
        <v>881</v>
      </c>
      <c r="E1078" s="1" t="n">
        <v>3820686000</v>
      </c>
      <c r="F1078" t="n">
        <v>2984</v>
      </c>
      <c r="G1078" t="n">
        <v>3400</v>
      </c>
      <c r="H1078" t="n">
        <v>4479</v>
      </c>
      <c r="I1078" t="n">
        <v>1495</v>
      </c>
      <c r="J1078" t="n">
        <v>50.1</v>
      </c>
      <c r="K1078" t="n">
        <v>4337</v>
      </c>
      <c r="L1078" t="n">
        <v>1353</v>
      </c>
      <c r="M1078" t="n">
        <v>45.34</v>
      </c>
      <c r="N1078" t="n">
        <v>3400</v>
      </c>
      <c r="O1078" t="n">
        <v>4899</v>
      </c>
      <c r="R1078" t="n">
        <v>1</v>
      </c>
      <c r="S1078" t="n">
        <v>53</v>
      </c>
      <c r="T1078" t="n">
        <v>4477</v>
      </c>
      <c r="U1078" t="n">
        <v>7400</v>
      </c>
      <c r="V1078" t="n">
        <v>26</v>
      </c>
      <c r="W1078" t="n">
        <v>1</v>
      </c>
    </row>
    <row r="1079">
      <c r="A1079" t="inlineStr">
        <is>
          <t>ضتاص7013</t>
        </is>
      </c>
      <c r="B1079" t="inlineStr">
        <is>
          <t>اختيارخ تاصيكو-24000-05/07/08</t>
        </is>
      </c>
      <c r="C1079" t="n">
        <v>28</v>
      </c>
      <c r="D1079" t="n">
        <v>1077</v>
      </c>
      <c r="E1079" s="1" t="n">
        <v>2953800000</v>
      </c>
      <c r="F1079" t="n">
        <v>1858</v>
      </c>
      <c r="G1079" t="n">
        <v>2200</v>
      </c>
      <c r="H1079" t="n">
        <v>4000</v>
      </c>
      <c r="I1079" t="n">
        <v>2142</v>
      </c>
      <c r="J1079" t="n">
        <v>115.29</v>
      </c>
      <c r="K1079" t="n">
        <v>2743</v>
      </c>
      <c r="L1079" t="n">
        <v>885</v>
      </c>
      <c r="M1079" t="n">
        <v>47.63</v>
      </c>
      <c r="N1079" t="n">
        <v>2200</v>
      </c>
      <c r="O1079" t="n">
        <v>4000</v>
      </c>
      <c r="R1079" t="n">
        <v>1</v>
      </c>
      <c r="S1079" t="n">
        <v>40</v>
      </c>
      <c r="T1079" t="n">
        <v>2951</v>
      </c>
      <c r="U1079" t="n">
        <v>3500</v>
      </c>
      <c r="V1079" t="n">
        <v>40</v>
      </c>
      <c r="W1079" t="n">
        <v>1</v>
      </c>
    </row>
    <row r="1080">
      <c r="A1080" t="inlineStr">
        <is>
          <t>ضتاص7014</t>
        </is>
      </c>
      <c r="B1080" t="inlineStr">
        <is>
          <t>اختيارخ تاصيكو-26000-05/07/08</t>
        </is>
      </c>
      <c r="C1080" t="n">
        <v>3</v>
      </c>
      <c r="D1080" t="n">
        <v>12</v>
      </c>
      <c r="E1080" s="1" t="n">
        <v>34000000</v>
      </c>
      <c r="F1080" t="n">
        <v>1</v>
      </c>
      <c r="G1080" t="n">
        <v>1000</v>
      </c>
      <c r="H1080" t="n">
        <v>3000</v>
      </c>
      <c r="I1080" t="n">
        <v>2999</v>
      </c>
      <c r="J1080" t="n">
        <v>299900</v>
      </c>
      <c r="K1080" t="n">
        <v>2833</v>
      </c>
      <c r="L1080" t="n">
        <v>2832</v>
      </c>
      <c r="M1080" t="n">
        <v>283200</v>
      </c>
      <c r="N1080" t="n">
        <v>1000</v>
      </c>
      <c r="O1080" t="n">
        <v>3000</v>
      </c>
      <c r="R1080" t="n">
        <v>1</v>
      </c>
      <c r="S1080" t="n">
        <v>30</v>
      </c>
      <c r="T1080" t="n">
        <v>2000</v>
      </c>
      <c r="U1080" t="n">
        <v>3400</v>
      </c>
      <c r="V1080" t="n">
        <v>26</v>
      </c>
      <c r="W1080" t="n">
        <v>1</v>
      </c>
    </row>
    <row r="1081">
      <c r="A1081" t="inlineStr">
        <is>
          <t>ضتاص7015</t>
        </is>
      </c>
      <c r="B1081" t="inlineStr">
        <is>
          <t>اختيارخ تاصيكو-28000-05/07/08</t>
        </is>
      </c>
      <c r="C1081" t="n">
        <v>32</v>
      </c>
      <c r="D1081" t="n">
        <v>1230</v>
      </c>
      <c r="E1081" s="1" t="n">
        <v>1684841000</v>
      </c>
      <c r="F1081" t="n">
        <v>2100</v>
      </c>
      <c r="G1081" t="n">
        <v>1400</v>
      </c>
      <c r="H1081" t="n">
        <v>1725</v>
      </c>
      <c r="I1081" t="n">
        <v>-375</v>
      </c>
      <c r="J1081" t="n">
        <v>-17.86</v>
      </c>
      <c r="K1081" t="n">
        <v>1370</v>
      </c>
      <c r="L1081" t="n">
        <v>-730</v>
      </c>
      <c r="M1081" t="n">
        <v>-34.76</v>
      </c>
      <c r="N1081" t="n">
        <v>1200</v>
      </c>
      <c r="O1081" t="n">
        <v>1725</v>
      </c>
      <c r="R1081" t="n">
        <v>1</v>
      </c>
      <c r="S1081" t="n">
        <v>5</v>
      </c>
      <c r="T1081" t="n">
        <v>1201</v>
      </c>
      <c r="U1081" t="n">
        <v>1780</v>
      </c>
      <c r="V1081" t="n">
        <v>22</v>
      </c>
      <c r="W1081" t="n">
        <v>1</v>
      </c>
    </row>
    <row r="1082">
      <c r="A1082" t="inlineStr">
        <is>
          <t>ضسپا6038</t>
        </is>
      </c>
      <c r="B1082" t="inlineStr">
        <is>
          <t>اختيارخ خساپا-360-1405/06/25</t>
        </is>
      </c>
      <c r="C1082" t="n">
        <v>3</v>
      </c>
      <c r="D1082" t="n">
        <v>50</v>
      </c>
      <c r="E1082" s="1" t="n">
        <v>17195000</v>
      </c>
      <c r="F1082" t="n">
        <v>348</v>
      </c>
      <c r="G1082" t="n">
        <v>331</v>
      </c>
      <c r="H1082" t="n">
        <v>425</v>
      </c>
      <c r="I1082" t="n">
        <v>77</v>
      </c>
      <c r="J1082" t="n">
        <v>22.13</v>
      </c>
      <c r="K1082" t="n">
        <v>344</v>
      </c>
      <c r="L1082" t="n">
        <v>-4</v>
      </c>
      <c r="M1082" t="n">
        <v>-1.15</v>
      </c>
      <c r="N1082" t="n">
        <v>331</v>
      </c>
      <c r="O1082" t="n">
        <v>425</v>
      </c>
      <c r="R1082" t="n">
        <v>1</v>
      </c>
      <c r="S1082" t="n">
        <v>20</v>
      </c>
      <c r="T1082" t="n">
        <v>331</v>
      </c>
      <c r="U1082" t="n">
        <v>425</v>
      </c>
      <c r="V1082" t="n">
        <v>29</v>
      </c>
      <c r="W1082" t="n">
        <v>1</v>
      </c>
    </row>
    <row r="1083">
      <c r="A1083" t="inlineStr">
        <is>
          <t>ضسپا6039</t>
        </is>
      </c>
      <c r="B1083" t="inlineStr">
        <is>
          <t>اختيارخ خساپا-380-1405/06/25</t>
        </is>
      </c>
      <c r="C1083" t="n">
        <v>0</v>
      </c>
      <c r="D1083" t="n">
        <v>0</v>
      </c>
      <c r="E1083" s="1" t="n">
        <v>0</v>
      </c>
      <c r="F1083" t="n">
        <v>316</v>
      </c>
      <c r="G1083" t="n">
        <v>0</v>
      </c>
      <c r="H1083" t="n">
        <v>315</v>
      </c>
      <c r="I1083" t="n">
        <v>-1</v>
      </c>
      <c r="J1083" t="n">
        <v>-0.32</v>
      </c>
      <c r="K1083" t="n">
        <v>316</v>
      </c>
      <c r="L1083" t="n">
        <v>0</v>
      </c>
      <c r="M1083" t="n">
        <v>0</v>
      </c>
      <c r="N1083" t="n">
        <v>0</v>
      </c>
      <c r="O1083" t="n">
        <v>0</v>
      </c>
      <c r="R1083" t="n">
        <v>1</v>
      </c>
      <c r="S1083" t="n">
        <v>50</v>
      </c>
      <c r="T1083" t="n">
        <v>330</v>
      </c>
      <c r="U1083" t="n">
        <v>370</v>
      </c>
      <c r="V1083" t="n">
        <v>50</v>
      </c>
      <c r="W1083" t="n">
        <v>1</v>
      </c>
    </row>
    <row r="1084">
      <c r="A1084" t="inlineStr">
        <is>
          <t>ضسپا6040</t>
        </is>
      </c>
      <c r="B1084" t="inlineStr">
        <is>
          <t>اختيارخ خساپا-400-1405/06/25</t>
        </is>
      </c>
      <c r="C1084" t="n">
        <v>8</v>
      </c>
      <c r="D1084" t="n">
        <v>2037</v>
      </c>
      <c r="E1084" s="1" t="n">
        <v>683432000</v>
      </c>
      <c r="F1084" t="n">
        <v>309</v>
      </c>
      <c r="G1084" t="n">
        <v>325</v>
      </c>
      <c r="H1084" t="n">
        <v>345</v>
      </c>
      <c r="I1084" t="n">
        <v>36</v>
      </c>
      <c r="J1084" t="n">
        <v>11.65</v>
      </c>
      <c r="K1084" t="n">
        <v>336</v>
      </c>
      <c r="L1084" t="n">
        <v>27</v>
      </c>
      <c r="M1084" t="n">
        <v>8.74</v>
      </c>
      <c r="N1084" t="n">
        <v>325</v>
      </c>
      <c r="O1084" t="n">
        <v>345</v>
      </c>
      <c r="R1084" t="n">
        <v>1</v>
      </c>
      <c r="S1084" t="n">
        <v>10</v>
      </c>
      <c r="T1084" t="n">
        <v>329</v>
      </c>
      <c r="U1084" t="n">
        <v>370</v>
      </c>
      <c r="V1084" t="n">
        <v>374</v>
      </c>
      <c r="W1084" t="n">
        <v>1</v>
      </c>
    </row>
    <row r="1085">
      <c r="A1085" t="inlineStr">
        <is>
          <t>ضسپا6041</t>
        </is>
      </c>
      <c r="B1085" t="inlineStr">
        <is>
          <t>اختيارخ خساپا-450-1405/06/25</t>
        </is>
      </c>
      <c r="C1085" t="n">
        <v>64</v>
      </c>
      <c r="D1085" t="n">
        <v>15330</v>
      </c>
      <c r="E1085" s="1" t="n">
        <v>4314440000</v>
      </c>
      <c r="F1085" t="n">
        <v>245</v>
      </c>
      <c r="G1085" t="n">
        <v>320</v>
      </c>
      <c r="H1085" t="n">
        <v>282</v>
      </c>
      <c r="I1085" t="n">
        <v>37</v>
      </c>
      <c r="J1085" t="n">
        <v>15.1</v>
      </c>
      <c r="K1085" t="n">
        <v>281</v>
      </c>
      <c r="L1085" t="n">
        <v>36</v>
      </c>
      <c r="M1085" t="n">
        <v>14.69</v>
      </c>
      <c r="N1085" t="n">
        <v>210</v>
      </c>
      <c r="O1085" t="n">
        <v>329</v>
      </c>
      <c r="R1085" t="n">
        <v>1</v>
      </c>
      <c r="S1085" t="n">
        <v>1000</v>
      </c>
      <c r="T1085" t="n">
        <v>270</v>
      </c>
      <c r="U1085" t="n">
        <v>290</v>
      </c>
      <c r="V1085" t="n">
        <v>500</v>
      </c>
      <c r="W1085" t="n">
        <v>1</v>
      </c>
    </row>
    <row r="1086">
      <c r="A1086" t="inlineStr">
        <is>
          <t>ضسپا6042</t>
        </is>
      </c>
      <c r="B1086" t="inlineStr">
        <is>
          <t>اختيارخ خساپا-500-1405/06/25</t>
        </is>
      </c>
      <c r="C1086" t="n">
        <v>581</v>
      </c>
      <c r="D1086" t="n">
        <v>249471</v>
      </c>
      <c r="E1086" s="1" t="n">
        <v>58936197000</v>
      </c>
      <c r="F1086" t="n">
        <v>211</v>
      </c>
      <c r="G1086" t="n">
        <v>260</v>
      </c>
      <c r="H1086" t="n">
        <v>241</v>
      </c>
      <c r="I1086" t="n">
        <v>30</v>
      </c>
      <c r="J1086" t="n">
        <v>14.22</v>
      </c>
      <c r="K1086" t="n">
        <v>236</v>
      </c>
      <c r="L1086" t="n">
        <v>25</v>
      </c>
      <c r="M1086" t="n">
        <v>11.85</v>
      </c>
      <c r="N1086" t="n">
        <v>212</v>
      </c>
      <c r="O1086" t="n">
        <v>260</v>
      </c>
      <c r="R1086" t="n">
        <v>2</v>
      </c>
      <c r="S1086" t="n">
        <v>450</v>
      </c>
      <c r="T1086" t="n">
        <v>240</v>
      </c>
      <c r="U1086" t="n">
        <v>243</v>
      </c>
      <c r="V1086" t="n">
        <v>310</v>
      </c>
      <c r="W1086" t="n">
        <v>2</v>
      </c>
    </row>
    <row r="1087">
      <c r="A1087" t="inlineStr">
        <is>
          <t>ضسپا6043</t>
        </is>
      </c>
      <c r="B1087" t="inlineStr">
        <is>
          <t>اختيارخ خساپا-550-1405/06/25</t>
        </is>
      </c>
      <c r="C1087" t="n">
        <v>641</v>
      </c>
      <c r="D1087" t="n">
        <v>291642</v>
      </c>
      <c r="E1087" s="1" t="n">
        <v>54543031000</v>
      </c>
      <c r="F1087" t="n">
        <v>165</v>
      </c>
      <c r="G1087" t="n">
        <v>174</v>
      </c>
      <c r="H1087" t="n">
        <v>193</v>
      </c>
      <c r="I1087" t="n">
        <v>28</v>
      </c>
      <c r="J1087" t="n">
        <v>16.97</v>
      </c>
      <c r="K1087" t="n">
        <v>187</v>
      </c>
      <c r="L1087" t="n">
        <v>22</v>
      </c>
      <c r="M1087" t="n">
        <v>13.33</v>
      </c>
      <c r="N1087" t="n">
        <v>168</v>
      </c>
      <c r="O1087" t="n">
        <v>219</v>
      </c>
      <c r="R1087" t="n">
        <v>1</v>
      </c>
      <c r="S1087" t="n">
        <v>1000</v>
      </c>
      <c r="T1087" t="n">
        <v>187</v>
      </c>
      <c r="U1087" t="n">
        <v>194</v>
      </c>
      <c r="V1087" t="n">
        <v>2000</v>
      </c>
      <c r="W1087" t="n">
        <v>2</v>
      </c>
    </row>
    <row r="1088">
      <c r="A1088" t="inlineStr">
        <is>
          <t>ضسپا6044</t>
        </is>
      </c>
      <c r="B1088" t="inlineStr">
        <is>
          <t>اختيارخ خساپا-600-1405/06/25</t>
        </is>
      </c>
      <c r="C1088" t="n">
        <v>3210</v>
      </c>
      <c r="D1088" t="n">
        <v>1531366</v>
      </c>
      <c r="E1088" s="1" t="n">
        <v>223076520000</v>
      </c>
      <c r="F1088" t="n">
        <v>124</v>
      </c>
      <c r="G1088" t="n">
        <v>160</v>
      </c>
      <c r="H1088" t="n">
        <v>150</v>
      </c>
      <c r="I1088" t="n">
        <v>26</v>
      </c>
      <c r="J1088" t="n">
        <v>20.97</v>
      </c>
      <c r="K1088" t="n">
        <v>146</v>
      </c>
      <c r="L1088" t="n">
        <v>22</v>
      </c>
      <c r="M1088" t="n">
        <v>17.74</v>
      </c>
      <c r="N1088" t="n">
        <v>130</v>
      </c>
      <c r="O1088" t="n">
        <v>168</v>
      </c>
      <c r="R1088" t="n">
        <v>2</v>
      </c>
      <c r="S1088" t="n">
        <v>1295</v>
      </c>
      <c r="T1088" t="n">
        <v>142</v>
      </c>
      <c r="U1088" t="n">
        <v>151</v>
      </c>
      <c r="V1088" t="n">
        <v>85</v>
      </c>
      <c r="W1088" t="n">
        <v>1</v>
      </c>
    </row>
    <row r="1089">
      <c r="A1089" t="inlineStr">
        <is>
          <t>ضسپا6045</t>
        </is>
      </c>
      <c r="B1089" t="inlineStr">
        <is>
          <t>اختيارخ خساپا-650-1405/06/25</t>
        </is>
      </c>
      <c r="C1089" t="n">
        <v>2233</v>
      </c>
      <c r="D1089" t="n">
        <v>961792</v>
      </c>
      <c r="E1089" s="1" t="n">
        <v>102176490000</v>
      </c>
      <c r="F1089" t="n">
        <v>95</v>
      </c>
      <c r="G1089" t="n">
        <v>122</v>
      </c>
      <c r="H1089" t="n">
        <v>110</v>
      </c>
      <c r="I1089" t="n">
        <v>15</v>
      </c>
      <c r="J1089" t="n">
        <v>15.79</v>
      </c>
      <c r="K1089" t="n">
        <v>106</v>
      </c>
      <c r="L1089" t="n">
        <v>11</v>
      </c>
      <c r="M1089" t="n">
        <v>11.58</v>
      </c>
      <c r="N1089" t="n">
        <v>91</v>
      </c>
      <c r="O1089" t="n">
        <v>130</v>
      </c>
      <c r="R1089" t="n">
        <v>1</v>
      </c>
      <c r="S1089" t="n">
        <v>667</v>
      </c>
      <c r="T1089" t="n">
        <v>110</v>
      </c>
      <c r="U1089" t="n">
        <v>111</v>
      </c>
      <c r="V1089" t="n">
        <v>1000</v>
      </c>
      <c r="W1089" t="n">
        <v>1</v>
      </c>
    </row>
    <row r="1090">
      <c r="A1090" t="inlineStr">
        <is>
          <t>ضسپا6046</t>
        </is>
      </c>
      <c r="B1090" t="inlineStr">
        <is>
          <t>اختيارخ خساپا-700-1405/06/25</t>
        </is>
      </c>
      <c r="C1090" t="n">
        <v>4187</v>
      </c>
      <c r="D1090" t="n">
        <v>1782819</v>
      </c>
      <c r="E1090" s="1" t="n">
        <v>140319376000</v>
      </c>
      <c r="F1090" t="n">
        <v>74</v>
      </c>
      <c r="G1090" t="n">
        <v>92</v>
      </c>
      <c r="H1090" t="n">
        <v>76</v>
      </c>
      <c r="I1090" t="n">
        <v>2</v>
      </c>
      <c r="J1090" t="n">
        <v>2.7</v>
      </c>
      <c r="K1090" t="n">
        <v>79</v>
      </c>
      <c r="L1090" t="n">
        <v>5</v>
      </c>
      <c r="M1090" t="n">
        <v>6.76</v>
      </c>
      <c r="N1090" t="n">
        <v>57</v>
      </c>
      <c r="O1090" t="n">
        <v>99</v>
      </c>
      <c r="R1090" t="n">
        <v>1</v>
      </c>
      <c r="S1090" t="n">
        <v>1000</v>
      </c>
      <c r="T1090" t="n">
        <v>76</v>
      </c>
      <c r="U1090" t="n">
        <v>76</v>
      </c>
      <c r="V1090" t="n">
        <v>667</v>
      </c>
      <c r="W1090" t="n">
        <v>1</v>
      </c>
    </row>
    <row r="1091">
      <c r="A1091" t="inlineStr">
        <is>
          <t>ضسپا6047</t>
        </is>
      </c>
      <c r="B1091" t="inlineStr">
        <is>
          <t>اختيارخ خساپا-750-1405/06/25</t>
        </is>
      </c>
      <c r="C1091" t="n">
        <v>2413</v>
      </c>
      <c r="D1091" t="n">
        <v>1050922</v>
      </c>
      <c r="E1091" s="1" t="n">
        <v>57922665000</v>
      </c>
      <c r="F1091" t="n">
        <v>52</v>
      </c>
      <c r="G1091" t="n">
        <v>78</v>
      </c>
      <c r="H1091" t="n">
        <v>50</v>
      </c>
      <c r="I1091" t="n">
        <v>-2</v>
      </c>
      <c r="J1091" t="n">
        <v>-3.85</v>
      </c>
      <c r="K1091" t="n">
        <v>55</v>
      </c>
      <c r="L1091" t="n">
        <v>3</v>
      </c>
      <c r="M1091" t="n">
        <v>5.77</v>
      </c>
      <c r="N1091" t="n">
        <v>43</v>
      </c>
      <c r="O1091" t="n">
        <v>94</v>
      </c>
      <c r="R1091" t="n">
        <v>3</v>
      </c>
      <c r="S1091" t="n">
        <v>3000</v>
      </c>
      <c r="T1091" t="n">
        <v>50</v>
      </c>
      <c r="U1091" t="n">
        <v>52</v>
      </c>
      <c r="V1091" t="n">
        <v>1000</v>
      </c>
      <c r="W1091" t="n">
        <v>1</v>
      </c>
    </row>
    <row r="1092">
      <c r="A1092" t="inlineStr">
        <is>
          <t>ضسپا6048</t>
        </is>
      </c>
      <c r="B1092" t="inlineStr">
        <is>
          <t>اختيارخ خساپا-800-1405/06/25</t>
        </is>
      </c>
      <c r="C1092" t="n">
        <v>1297</v>
      </c>
      <c r="D1092" t="n">
        <v>606797</v>
      </c>
      <c r="E1092" s="1" t="n">
        <v>21276967000</v>
      </c>
      <c r="F1092" t="n">
        <v>31</v>
      </c>
      <c r="G1092" t="n">
        <v>55</v>
      </c>
      <c r="H1092" t="n">
        <v>37</v>
      </c>
      <c r="I1092" t="n">
        <v>6</v>
      </c>
      <c r="J1092" t="n">
        <v>19.35</v>
      </c>
      <c r="K1092" t="n">
        <v>35</v>
      </c>
      <c r="L1092" t="n">
        <v>4</v>
      </c>
      <c r="M1092" t="n">
        <v>12.9</v>
      </c>
      <c r="N1092" t="n">
        <v>25</v>
      </c>
      <c r="O1092" t="n">
        <v>56</v>
      </c>
      <c r="R1092" t="n">
        <v>1</v>
      </c>
      <c r="S1092" t="n">
        <v>781</v>
      </c>
      <c r="T1092" t="n">
        <v>34</v>
      </c>
      <c r="U1092" t="n">
        <v>37</v>
      </c>
      <c r="V1092" t="n">
        <v>12029</v>
      </c>
      <c r="W1092" t="n">
        <v>13</v>
      </c>
    </row>
    <row r="1093">
      <c r="A1093" t="inlineStr">
        <is>
          <t>ضسپا6049</t>
        </is>
      </c>
      <c r="B1093" t="inlineStr">
        <is>
          <t>اختيارخ خساپا-900-1405/06/25</t>
        </is>
      </c>
      <c r="C1093" t="n">
        <v>1217</v>
      </c>
      <c r="D1093" t="n">
        <v>602513</v>
      </c>
      <c r="E1093" s="1" t="n">
        <v>3155786000</v>
      </c>
      <c r="F1093" t="n">
        <v>6</v>
      </c>
      <c r="G1093" t="n">
        <v>9</v>
      </c>
      <c r="H1093" t="n">
        <v>5</v>
      </c>
      <c r="I1093" t="n">
        <v>-1</v>
      </c>
      <c r="J1093" t="n">
        <v>-16.67</v>
      </c>
      <c r="K1093" t="n">
        <v>5</v>
      </c>
      <c r="L1093" t="n">
        <v>-1</v>
      </c>
      <c r="M1093" t="n">
        <v>-16.67</v>
      </c>
      <c r="N1093" t="n">
        <v>3</v>
      </c>
      <c r="O1093" t="n">
        <v>9</v>
      </c>
      <c r="R1093" t="n">
        <v>2</v>
      </c>
      <c r="S1093" t="n">
        <v>1041</v>
      </c>
      <c r="T1093" t="n">
        <v>5</v>
      </c>
      <c r="U1093" t="n">
        <v>6</v>
      </c>
      <c r="V1093" t="n">
        <v>37117</v>
      </c>
      <c r="W1093" t="n">
        <v>38</v>
      </c>
    </row>
    <row r="1094">
      <c r="A1094" t="inlineStr">
        <is>
          <t>ضسپا6050</t>
        </is>
      </c>
      <c r="B1094" t="inlineStr">
        <is>
          <t>اختيارخ خساپا-1000-1405/06/25</t>
        </is>
      </c>
      <c r="C1094" t="n">
        <v>371</v>
      </c>
      <c r="D1094" t="n">
        <v>177032</v>
      </c>
      <c r="E1094" s="1" t="n">
        <v>186717000</v>
      </c>
      <c r="F1094" t="n">
        <v>3</v>
      </c>
      <c r="G1094" t="n">
        <v>3</v>
      </c>
      <c r="H1094" t="n">
        <v>1</v>
      </c>
      <c r="I1094" t="n">
        <v>-2</v>
      </c>
      <c r="J1094" t="n">
        <v>-66.67</v>
      </c>
      <c r="K1094" t="n">
        <v>1</v>
      </c>
      <c r="L1094" t="n">
        <v>-2</v>
      </c>
      <c r="M1094" t="n">
        <v>-66.67</v>
      </c>
      <c r="N1094" t="n">
        <v>1</v>
      </c>
      <c r="O1094" t="n">
        <v>3</v>
      </c>
      <c r="R1094" t="n">
        <v>0</v>
      </c>
      <c r="S1094" t="n">
        <v>0</v>
      </c>
      <c r="T1094" t="n">
        <v>0</v>
      </c>
      <c r="U1094" t="n">
        <v>1</v>
      </c>
      <c r="V1094" t="n">
        <v>4548</v>
      </c>
      <c r="W1094" t="n">
        <v>5</v>
      </c>
    </row>
    <row r="1095">
      <c r="A1095" t="inlineStr">
        <is>
          <t>ضسپا7021</t>
        </is>
      </c>
      <c r="B1095" t="inlineStr">
        <is>
          <t>اختيارخ خساپا-320-1405/07/29</t>
        </is>
      </c>
      <c r="C1095" t="n">
        <v>15</v>
      </c>
      <c r="D1095" t="n">
        <v>186</v>
      </c>
      <c r="E1095" s="1" t="n">
        <v>82444000</v>
      </c>
      <c r="F1095" t="n">
        <v>384</v>
      </c>
      <c r="G1095" t="n">
        <v>447</v>
      </c>
      <c r="H1095" t="n">
        <v>455</v>
      </c>
      <c r="I1095" t="n">
        <v>71</v>
      </c>
      <c r="J1095" t="n">
        <v>18.49</v>
      </c>
      <c r="K1095" t="n">
        <v>443</v>
      </c>
      <c r="L1095" t="n">
        <v>59</v>
      </c>
      <c r="M1095" t="n">
        <v>15.36</v>
      </c>
      <c r="N1095" t="n">
        <v>401</v>
      </c>
      <c r="O1095" t="n">
        <v>461</v>
      </c>
      <c r="R1095" t="n">
        <v>1</v>
      </c>
      <c r="S1095" t="n">
        <v>100</v>
      </c>
      <c r="T1095" t="n">
        <v>1</v>
      </c>
      <c r="U1095" t="n">
        <v>455</v>
      </c>
      <c r="V1095" t="n">
        <v>300</v>
      </c>
      <c r="W1095" t="n">
        <v>1</v>
      </c>
    </row>
    <row r="1096">
      <c r="A1096" t="inlineStr">
        <is>
          <t>ضسپا7022</t>
        </is>
      </c>
      <c r="B1096" t="inlineStr">
        <is>
          <t>اختيارخ خساپا-340-1405/07/29</t>
        </is>
      </c>
      <c r="C1096" t="n">
        <v>3</v>
      </c>
      <c r="D1096" t="n">
        <v>21</v>
      </c>
      <c r="E1096" s="1" t="n">
        <v>7880000</v>
      </c>
      <c r="F1096" t="n">
        <v>375</v>
      </c>
      <c r="G1096" t="n">
        <v>370</v>
      </c>
      <c r="H1096" t="n">
        <v>376</v>
      </c>
      <c r="I1096" t="n">
        <v>1</v>
      </c>
      <c r="J1096" t="n">
        <v>0.27</v>
      </c>
      <c r="K1096" t="n">
        <v>375</v>
      </c>
      <c r="L1096" t="n">
        <v>0</v>
      </c>
      <c r="M1096" t="n">
        <v>0</v>
      </c>
      <c r="N1096" t="n">
        <v>370</v>
      </c>
      <c r="O1096" t="n">
        <v>420</v>
      </c>
      <c r="R1096" t="n">
        <v>1</v>
      </c>
      <c r="S1096" t="n">
        <v>90</v>
      </c>
      <c r="T1096" t="n">
        <v>376</v>
      </c>
      <c r="U1096" t="n">
        <v>0</v>
      </c>
      <c r="V1096" t="n">
        <v>0</v>
      </c>
      <c r="W1096" t="n">
        <v>0</v>
      </c>
    </row>
    <row r="1097">
      <c r="A1097" t="inlineStr">
        <is>
          <t>ضسپا7023</t>
        </is>
      </c>
      <c r="B1097" t="inlineStr">
        <is>
          <t>اختيارخ خساپا-360-1405/07/29</t>
        </is>
      </c>
      <c r="C1097" t="n">
        <v>0</v>
      </c>
      <c r="D1097" t="n">
        <v>0</v>
      </c>
      <c r="E1097" s="1" t="n">
        <v>0</v>
      </c>
      <c r="F1097" t="n">
        <v>370</v>
      </c>
      <c r="G1097" t="n">
        <v>0</v>
      </c>
      <c r="H1097" t="n">
        <v>370</v>
      </c>
      <c r="I1097" t="n">
        <v>0</v>
      </c>
      <c r="J1097" t="n">
        <v>0</v>
      </c>
      <c r="K1097" t="n">
        <v>370</v>
      </c>
      <c r="L1097" t="n">
        <v>0</v>
      </c>
      <c r="M1097" t="n">
        <v>0</v>
      </c>
      <c r="N1097" t="n">
        <v>0</v>
      </c>
      <c r="O1097" t="n">
        <v>0</v>
      </c>
      <c r="R1097" t="n">
        <v>1</v>
      </c>
      <c r="S1097" t="n">
        <v>100</v>
      </c>
      <c r="T1097" t="n">
        <v>1</v>
      </c>
      <c r="U1097" t="n">
        <v>0</v>
      </c>
      <c r="V1097" t="n">
        <v>0</v>
      </c>
      <c r="W1097" t="n">
        <v>0</v>
      </c>
    </row>
    <row r="1098">
      <c r="A1098" t="inlineStr">
        <is>
          <t>ضسپا7024</t>
        </is>
      </c>
      <c r="B1098" t="inlineStr">
        <is>
          <t>اختيارخ خساپا-380-1405/07/29</t>
        </is>
      </c>
      <c r="C1098" t="n">
        <v>3</v>
      </c>
      <c r="D1098" t="n">
        <v>3</v>
      </c>
      <c r="E1098" s="1" t="n">
        <v>1061000</v>
      </c>
      <c r="F1098" t="n">
        <v>350</v>
      </c>
      <c r="G1098" t="n">
        <v>380</v>
      </c>
      <c r="H1098" t="n">
        <v>301</v>
      </c>
      <c r="I1098" t="n">
        <v>-49</v>
      </c>
      <c r="J1098" t="n">
        <v>-14</v>
      </c>
      <c r="K1098" t="n">
        <v>354</v>
      </c>
      <c r="L1098" t="n">
        <v>4</v>
      </c>
      <c r="M1098" t="n">
        <v>1.14</v>
      </c>
      <c r="N1098" t="n">
        <v>301</v>
      </c>
      <c r="O1098" t="n">
        <v>380</v>
      </c>
      <c r="R1098" t="n">
        <v>1</v>
      </c>
      <c r="S1098" t="n">
        <v>50</v>
      </c>
      <c r="T1098" t="n">
        <v>302</v>
      </c>
      <c r="U1098" t="n">
        <v>0</v>
      </c>
      <c r="V1098" t="n">
        <v>0</v>
      </c>
      <c r="W1098" t="n">
        <v>0</v>
      </c>
    </row>
    <row r="1099">
      <c r="A1099" t="inlineStr">
        <is>
          <t>ضسپا7025</t>
        </is>
      </c>
      <c r="B1099" t="inlineStr">
        <is>
          <t>اختيارخ خساپا-400-1405/07/29</t>
        </is>
      </c>
      <c r="C1099" t="n">
        <v>66</v>
      </c>
      <c r="D1099" t="n">
        <v>6363</v>
      </c>
      <c r="E1099" s="1" t="n">
        <v>2259853000</v>
      </c>
      <c r="F1099" t="n">
        <v>366</v>
      </c>
      <c r="G1099" t="n">
        <v>351</v>
      </c>
      <c r="H1099" t="n">
        <v>385</v>
      </c>
      <c r="I1099" t="n">
        <v>19</v>
      </c>
      <c r="J1099" t="n">
        <v>5.19</v>
      </c>
      <c r="K1099" t="n">
        <v>355</v>
      </c>
      <c r="L1099" t="n">
        <v>-11</v>
      </c>
      <c r="M1099" t="n">
        <v>-3.01</v>
      </c>
      <c r="N1099" t="n">
        <v>285</v>
      </c>
      <c r="O1099" t="n">
        <v>385</v>
      </c>
      <c r="R1099" t="n">
        <v>1</v>
      </c>
      <c r="S1099" t="n">
        <v>50</v>
      </c>
      <c r="T1099" t="n">
        <v>362</v>
      </c>
      <c r="U1099" t="n">
        <v>379</v>
      </c>
      <c r="V1099" t="n">
        <v>10</v>
      </c>
      <c r="W1099" t="n">
        <v>1</v>
      </c>
    </row>
    <row r="1100">
      <c r="A1100" t="inlineStr">
        <is>
          <t>ضسپا7026</t>
        </is>
      </c>
      <c r="B1100" t="inlineStr">
        <is>
          <t>اختيارخ خساپا-450-1405/07/29</t>
        </is>
      </c>
      <c r="C1100" t="n">
        <v>0</v>
      </c>
      <c r="D1100" t="n">
        <v>0</v>
      </c>
      <c r="E1100" s="1" t="n">
        <v>0</v>
      </c>
      <c r="F1100" t="n">
        <v>276</v>
      </c>
      <c r="G1100" t="n">
        <v>0</v>
      </c>
      <c r="H1100" t="n">
        <v>299</v>
      </c>
      <c r="I1100" t="n">
        <v>23</v>
      </c>
      <c r="J1100" t="n">
        <v>8.33</v>
      </c>
      <c r="K1100" t="n">
        <v>276</v>
      </c>
      <c r="L1100" t="n">
        <v>0</v>
      </c>
      <c r="M1100" t="n">
        <v>0</v>
      </c>
      <c r="N1100" t="n">
        <v>0</v>
      </c>
      <c r="O1100" t="n">
        <v>0</v>
      </c>
      <c r="R1100" t="n">
        <v>1</v>
      </c>
      <c r="S1100" t="n">
        <v>400</v>
      </c>
      <c r="T1100" t="n">
        <v>290</v>
      </c>
      <c r="U1100" t="n">
        <v>327</v>
      </c>
      <c r="V1100" t="n">
        <v>100</v>
      </c>
      <c r="W1100" t="n">
        <v>1</v>
      </c>
    </row>
    <row r="1101">
      <c r="A1101" t="inlineStr">
        <is>
          <t>ضسپا7027</t>
        </is>
      </c>
      <c r="B1101" t="inlineStr">
        <is>
          <t>اختيارخ خساپا-500-1405/07/29</t>
        </is>
      </c>
      <c r="C1101" t="n">
        <v>189</v>
      </c>
      <c r="D1101" t="n">
        <v>23588</v>
      </c>
      <c r="E1101" s="1" t="n">
        <v>6153018000</v>
      </c>
      <c r="F1101" t="n">
        <v>240</v>
      </c>
      <c r="G1101" t="n">
        <v>275</v>
      </c>
      <c r="H1101" t="n">
        <v>275</v>
      </c>
      <c r="I1101" t="n">
        <v>35</v>
      </c>
      <c r="J1101" t="n">
        <v>14.58</v>
      </c>
      <c r="K1101" t="n">
        <v>261</v>
      </c>
      <c r="L1101" t="n">
        <v>21</v>
      </c>
      <c r="M1101" t="n">
        <v>8.75</v>
      </c>
      <c r="N1101" t="n">
        <v>251</v>
      </c>
      <c r="O1101" t="n">
        <v>275</v>
      </c>
      <c r="R1101" t="n">
        <v>1</v>
      </c>
      <c r="S1101" t="n">
        <v>379</v>
      </c>
      <c r="T1101" t="n">
        <v>260</v>
      </c>
      <c r="U1101" t="n">
        <v>350</v>
      </c>
      <c r="V1101" t="n">
        <v>1000</v>
      </c>
      <c r="W1101" t="n">
        <v>1</v>
      </c>
    </row>
    <row r="1102">
      <c r="A1102" t="inlineStr">
        <is>
          <t>ضسپا7028</t>
        </is>
      </c>
      <c r="B1102" t="inlineStr">
        <is>
          <t>اختيارخ خساپا-550-1405/07/29</t>
        </is>
      </c>
      <c r="C1102" t="n">
        <v>273</v>
      </c>
      <c r="D1102" t="n">
        <v>44713</v>
      </c>
      <c r="E1102" s="1" t="n">
        <v>10036529000</v>
      </c>
      <c r="F1102" t="n">
        <v>202</v>
      </c>
      <c r="G1102" t="n">
        <v>240</v>
      </c>
      <c r="H1102" t="n">
        <v>225</v>
      </c>
      <c r="I1102" t="n">
        <v>23</v>
      </c>
      <c r="J1102" t="n">
        <v>11.39</v>
      </c>
      <c r="K1102" t="n">
        <v>224</v>
      </c>
      <c r="L1102" t="n">
        <v>22</v>
      </c>
      <c r="M1102" t="n">
        <v>10.89</v>
      </c>
      <c r="N1102" t="n">
        <v>216</v>
      </c>
      <c r="O1102" t="n">
        <v>250</v>
      </c>
      <c r="R1102" t="n">
        <v>1</v>
      </c>
      <c r="S1102" t="n">
        <v>172</v>
      </c>
      <c r="T1102" t="n">
        <v>225</v>
      </c>
      <c r="U1102" t="n">
        <v>233</v>
      </c>
      <c r="V1102" t="n">
        <v>357</v>
      </c>
      <c r="W1102" t="n">
        <v>2</v>
      </c>
    </row>
    <row r="1103">
      <c r="A1103" t="inlineStr">
        <is>
          <t>ضسپا7029</t>
        </is>
      </c>
      <c r="B1103" t="inlineStr">
        <is>
          <t>اختيارخ خساپا-600-1405/07/29</t>
        </is>
      </c>
      <c r="C1103" t="n">
        <v>1288</v>
      </c>
      <c r="D1103" t="n">
        <v>364210</v>
      </c>
      <c r="E1103" s="1" t="n">
        <v>66298458000</v>
      </c>
      <c r="F1103" t="n">
        <v>161</v>
      </c>
      <c r="G1103" t="n">
        <v>195</v>
      </c>
      <c r="H1103" t="n">
        <v>192</v>
      </c>
      <c r="I1103" t="n">
        <v>31</v>
      </c>
      <c r="J1103" t="n">
        <v>19.25</v>
      </c>
      <c r="K1103" t="n">
        <v>182</v>
      </c>
      <c r="L1103" t="n">
        <v>21</v>
      </c>
      <c r="M1103" t="n">
        <v>13.04</v>
      </c>
      <c r="N1103" t="n">
        <v>156</v>
      </c>
      <c r="O1103" t="n">
        <v>197</v>
      </c>
      <c r="R1103" t="n">
        <v>1</v>
      </c>
      <c r="S1103" t="n">
        <v>50</v>
      </c>
      <c r="T1103" t="n">
        <v>187</v>
      </c>
      <c r="U1103" t="n">
        <v>192</v>
      </c>
      <c r="V1103" t="n">
        <v>542</v>
      </c>
      <c r="W1103" t="n">
        <v>4</v>
      </c>
    </row>
    <row r="1104">
      <c r="A1104" t="inlineStr">
        <is>
          <t>ضسپا7030</t>
        </is>
      </c>
      <c r="B1104" t="inlineStr">
        <is>
          <t>اختيارخ خساپا-650-1405/07/29</t>
        </is>
      </c>
      <c r="C1104" t="n">
        <v>549</v>
      </c>
      <c r="D1104" t="n">
        <v>147701</v>
      </c>
      <c r="E1104" s="1" t="n">
        <v>23237835000</v>
      </c>
      <c r="F1104" t="n">
        <v>137</v>
      </c>
      <c r="G1104" t="n">
        <v>150</v>
      </c>
      <c r="H1104" t="n">
        <v>163</v>
      </c>
      <c r="I1104" t="n">
        <v>26</v>
      </c>
      <c r="J1104" t="n">
        <v>18.98</v>
      </c>
      <c r="K1104" t="n">
        <v>157</v>
      </c>
      <c r="L1104" t="n">
        <v>20</v>
      </c>
      <c r="M1104" t="n">
        <v>14.6</v>
      </c>
      <c r="N1104" t="n">
        <v>140</v>
      </c>
      <c r="O1104" t="n">
        <v>175</v>
      </c>
      <c r="R1104" t="n">
        <v>1</v>
      </c>
      <c r="S1104" t="n">
        <v>100</v>
      </c>
      <c r="T1104" t="n">
        <v>159</v>
      </c>
      <c r="U1104" t="n">
        <v>168</v>
      </c>
      <c r="V1104" t="n">
        <v>600</v>
      </c>
      <c r="W1104" t="n">
        <v>1</v>
      </c>
    </row>
    <row r="1105">
      <c r="A1105" t="inlineStr">
        <is>
          <t>ضسپا7031</t>
        </is>
      </c>
      <c r="B1105" t="inlineStr">
        <is>
          <t>اختيارخ خساپا-700-1405/07/29</t>
        </is>
      </c>
      <c r="C1105" t="n">
        <v>387</v>
      </c>
      <c r="D1105" t="n">
        <v>128069</v>
      </c>
      <c r="E1105" s="1" t="n">
        <v>16865743000</v>
      </c>
      <c r="F1105" t="n">
        <v>123</v>
      </c>
      <c r="G1105" t="n">
        <v>180</v>
      </c>
      <c r="H1105" t="n">
        <v>138</v>
      </c>
      <c r="I1105" t="n">
        <v>15</v>
      </c>
      <c r="J1105" t="n">
        <v>12.2</v>
      </c>
      <c r="K1105" t="n">
        <v>132</v>
      </c>
      <c r="L1105" t="n">
        <v>9</v>
      </c>
      <c r="M1105" t="n">
        <v>7.32</v>
      </c>
      <c r="N1105" t="n">
        <v>118</v>
      </c>
      <c r="O1105" t="n">
        <v>180</v>
      </c>
      <c r="R1105" t="n">
        <v>2</v>
      </c>
      <c r="S1105" t="n">
        <v>1065</v>
      </c>
      <c r="T1105" t="n">
        <v>130</v>
      </c>
      <c r="U1105" t="n">
        <v>138</v>
      </c>
      <c r="V1105" t="n">
        <v>991</v>
      </c>
      <c r="W1105" t="n">
        <v>1</v>
      </c>
    </row>
    <row r="1106">
      <c r="A1106" t="inlineStr">
        <is>
          <t>ضسپا7032</t>
        </is>
      </c>
      <c r="B1106" t="inlineStr">
        <is>
          <t>اختيارخ خساپا-750-1405/07/29</t>
        </is>
      </c>
      <c r="C1106" t="n">
        <v>114</v>
      </c>
      <c r="D1106" t="n">
        <v>33124</v>
      </c>
      <c r="E1106" s="1" t="n">
        <v>3979735000</v>
      </c>
      <c r="F1106" t="n">
        <v>117</v>
      </c>
      <c r="G1106" t="n">
        <v>140</v>
      </c>
      <c r="H1106" t="n">
        <v>115</v>
      </c>
      <c r="I1106" t="n">
        <v>-2</v>
      </c>
      <c r="J1106" t="n">
        <v>-1.71</v>
      </c>
      <c r="K1106" t="n">
        <v>120</v>
      </c>
      <c r="L1106" t="n">
        <v>3</v>
      </c>
      <c r="M1106" t="n">
        <v>2.56</v>
      </c>
      <c r="N1106" t="n">
        <v>102</v>
      </c>
      <c r="O1106" t="n">
        <v>141</v>
      </c>
      <c r="R1106" t="n">
        <v>1</v>
      </c>
      <c r="S1106" t="n">
        <v>41</v>
      </c>
      <c r="T1106" t="n">
        <v>110</v>
      </c>
      <c r="U1106" t="n">
        <v>129</v>
      </c>
      <c r="V1106" t="n">
        <v>1000</v>
      </c>
      <c r="W1106" t="n">
        <v>1</v>
      </c>
    </row>
    <row r="1107">
      <c r="A1107" t="inlineStr">
        <is>
          <t>ضسپا7033</t>
        </is>
      </c>
      <c r="B1107" t="inlineStr">
        <is>
          <t>اختيارخ خساپا-800-1405/07/29</t>
        </is>
      </c>
      <c r="C1107" t="n">
        <v>208</v>
      </c>
      <c r="D1107" t="n">
        <v>56953</v>
      </c>
      <c r="E1107" s="1" t="n">
        <v>5704190000</v>
      </c>
      <c r="F1107" t="n">
        <v>92</v>
      </c>
      <c r="G1107" t="n">
        <v>120</v>
      </c>
      <c r="H1107" t="n">
        <v>100</v>
      </c>
      <c r="I1107" t="n">
        <v>8</v>
      </c>
      <c r="J1107" t="n">
        <v>8.699999999999999</v>
      </c>
      <c r="K1107" t="n">
        <v>100</v>
      </c>
      <c r="L1107" t="n">
        <v>8</v>
      </c>
      <c r="M1107" t="n">
        <v>8.699999999999999</v>
      </c>
      <c r="N1107" t="n">
        <v>85</v>
      </c>
      <c r="O1107" t="n">
        <v>120</v>
      </c>
      <c r="R1107" t="n">
        <v>1</v>
      </c>
      <c r="S1107" t="n">
        <v>10</v>
      </c>
      <c r="T1107" t="n">
        <v>99</v>
      </c>
      <c r="U1107" t="n">
        <v>102</v>
      </c>
      <c r="V1107" t="n">
        <v>97</v>
      </c>
      <c r="W1107" t="n">
        <v>1</v>
      </c>
    </row>
    <row r="1108">
      <c r="A1108" t="inlineStr">
        <is>
          <t>ضسپا8081</t>
        </is>
      </c>
      <c r="B1108" t="inlineStr">
        <is>
          <t>اختيارخ خساپا-380-1405/08/27</t>
        </is>
      </c>
      <c r="C1108" t="n">
        <v>1</v>
      </c>
      <c r="D1108" t="n">
        <v>1</v>
      </c>
      <c r="E1108" s="1" t="n">
        <v>370000</v>
      </c>
      <c r="F1108" t="n">
        <v>385</v>
      </c>
      <c r="G1108" t="n">
        <v>370</v>
      </c>
      <c r="H1108" t="n">
        <v>370</v>
      </c>
      <c r="I1108" t="n">
        <v>-15</v>
      </c>
      <c r="J1108" t="n">
        <v>-3.9</v>
      </c>
      <c r="K1108" t="n">
        <v>370</v>
      </c>
      <c r="L1108" t="n">
        <v>-15</v>
      </c>
      <c r="M1108" t="n">
        <v>-3.9</v>
      </c>
      <c r="N1108" t="n">
        <v>370</v>
      </c>
      <c r="O1108" t="n">
        <v>370</v>
      </c>
      <c r="R1108" t="n">
        <v>1</v>
      </c>
      <c r="S1108" t="n">
        <v>100</v>
      </c>
      <c r="T1108" t="n">
        <v>377</v>
      </c>
      <c r="U1108" t="n">
        <v>0</v>
      </c>
      <c r="V1108" t="n">
        <v>0</v>
      </c>
      <c r="W1108" t="n">
        <v>0</v>
      </c>
    </row>
    <row r="1109">
      <c r="A1109" t="inlineStr">
        <is>
          <t>ضسپا8082</t>
        </is>
      </c>
      <c r="B1109" t="inlineStr">
        <is>
          <t>اختيارخ خساپا-400-1405/08/27</t>
        </is>
      </c>
      <c r="C1109" t="n">
        <v>4</v>
      </c>
      <c r="D1109" t="n">
        <v>16</v>
      </c>
      <c r="E1109" s="1" t="n">
        <v>6018000</v>
      </c>
      <c r="F1109" t="n">
        <v>369</v>
      </c>
      <c r="G1109" t="n">
        <v>370</v>
      </c>
      <c r="H1109" t="n">
        <v>377</v>
      </c>
      <c r="I1109" t="n">
        <v>8</v>
      </c>
      <c r="J1109" t="n">
        <v>2.17</v>
      </c>
      <c r="K1109" t="n">
        <v>376</v>
      </c>
      <c r="L1109" t="n">
        <v>7</v>
      </c>
      <c r="M1109" t="n">
        <v>1.9</v>
      </c>
      <c r="N1109" t="n">
        <v>370</v>
      </c>
      <c r="O1109" t="n">
        <v>377</v>
      </c>
      <c r="R1109" t="n">
        <v>1</v>
      </c>
      <c r="S1109" t="n">
        <v>184</v>
      </c>
      <c r="T1109" t="n">
        <v>377</v>
      </c>
      <c r="U1109" t="n">
        <v>388</v>
      </c>
      <c r="V1109" t="n">
        <v>450</v>
      </c>
      <c r="W1109" t="n">
        <v>1</v>
      </c>
    </row>
    <row r="1110">
      <c r="A1110" t="inlineStr">
        <is>
          <t>ضسپا8083</t>
        </is>
      </c>
      <c r="B1110" t="inlineStr">
        <is>
          <t>اختيارخ خساپا-450-1405/08/27</t>
        </is>
      </c>
      <c r="C1110" t="n">
        <v>0</v>
      </c>
      <c r="D1110" t="n">
        <v>0</v>
      </c>
      <c r="E1110" s="1" t="n">
        <v>0</v>
      </c>
      <c r="F1110" t="n">
        <v>261</v>
      </c>
      <c r="G1110" t="n">
        <v>0</v>
      </c>
      <c r="H1110" t="n">
        <v>261</v>
      </c>
      <c r="I1110" t="n">
        <v>0</v>
      </c>
      <c r="J1110" t="n">
        <v>0</v>
      </c>
      <c r="K1110" t="n">
        <v>261</v>
      </c>
      <c r="L1110" t="n">
        <v>0</v>
      </c>
      <c r="M1110" t="n">
        <v>0</v>
      </c>
      <c r="N1110" t="n">
        <v>0</v>
      </c>
      <c r="O1110" t="n">
        <v>0</v>
      </c>
      <c r="R1110" t="n">
        <v>1</v>
      </c>
      <c r="S1110" t="n">
        <v>1000</v>
      </c>
      <c r="T1110" t="n">
        <v>300</v>
      </c>
      <c r="U1110" t="n">
        <v>0</v>
      </c>
      <c r="V1110" t="n">
        <v>0</v>
      </c>
      <c r="W1110" t="n">
        <v>0</v>
      </c>
    </row>
    <row r="1111">
      <c r="A1111" t="inlineStr">
        <is>
          <t>ضسپا8084</t>
        </is>
      </c>
      <c r="B1111" t="inlineStr">
        <is>
          <t>اختيارخ خساپا-500-1405/08/27</t>
        </is>
      </c>
      <c r="C1111" t="n">
        <v>23</v>
      </c>
      <c r="D1111" t="n">
        <v>5823</v>
      </c>
      <c r="E1111" s="1" t="n">
        <v>1695573000</v>
      </c>
      <c r="F1111" t="n">
        <v>243</v>
      </c>
      <c r="G1111" t="n">
        <v>399</v>
      </c>
      <c r="H1111" t="n">
        <v>309</v>
      </c>
      <c r="I1111" t="n">
        <v>66</v>
      </c>
      <c r="J1111" t="n">
        <v>27.16</v>
      </c>
      <c r="K1111" t="n">
        <v>291</v>
      </c>
      <c r="L1111" t="n">
        <v>48</v>
      </c>
      <c r="M1111" t="n">
        <v>19.75</v>
      </c>
      <c r="N1111" t="n">
        <v>251</v>
      </c>
      <c r="O1111" t="n">
        <v>399</v>
      </c>
      <c r="R1111" t="n">
        <v>1</v>
      </c>
      <c r="S1111" t="n">
        <v>150</v>
      </c>
      <c r="T1111" t="n">
        <v>290</v>
      </c>
      <c r="U1111" t="n">
        <v>339</v>
      </c>
      <c r="V1111" t="n">
        <v>500</v>
      </c>
      <c r="W1111" t="n">
        <v>1</v>
      </c>
    </row>
    <row r="1112">
      <c r="A1112" t="inlineStr">
        <is>
          <t>ضسپا8085</t>
        </is>
      </c>
      <c r="B1112" t="inlineStr">
        <is>
          <t>اختيارخ خساپا-550-1405/08/27</t>
        </is>
      </c>
      <c r="C1112" t="n">
        <v>14</v>
      </c>
      <c r="D1112" t="n">
        <v>1310</v>
      </c>
      <c r="E1112" s="1" t="n">
        <v>349990000</v>
      </c>
      <c r="F1112" t="n">
        <v>221</v>
      </c>
      <c r="G1112" t="n">
        <v>269</v>
      </c>
      <c r="H1112" t="n">
        <v>269</v>
      </c>
      <c r="I1112" t="n">
        <v>48</v>
      </c>
      <c r="J1112" t="n">
        <v>21.72</v>
      </c>
      <c r="K1112" t="n">
        <v>267</v>
      </c>
      <c r="L1112" t="n">
        <v>46</v>
      </c>
      <c r="M1112" t="n">
        <v>20.81</v>
      </c>
      <c r="N1112" t="n">
        <v>244</v>
      </c>
      <c r="O1112" t="n">
        <v>270</v>
      </c>
      <c r="R1112" t="n">
        <v>1</v>
      </c>
      <c r="S1112" t="n">
        <v>1000</v>
      </c>
      <c r="T1112" t="n">
        <v>203</v>
      </c>
      <c r="U1112" t="n">
        <v>280</v>
      </c>
      <c r="V1112" t="n">
        <v>50</v>
      </c>
      <c r="W1112" t="n">
        <v>1</v>
      </c>
    </row>
    <row r="1113">
      <c r="A1113" t="inlineStr">
        <is>
          <t>ضسپا8086</t>
        </is>
      </c>
      <c r="B1113" t="inlineStr">
        <is>
          <t>اختيارخ خساپا-600-1405/08/27</t>
        </is>
      </c>
      <c r="C1113" t="n">
        <v>0</v>
      </c>
      <c r="D1113" t="n">
        <v>0</v>
      </c>
      <c r="E1113" s="1" t="n">
        <v>0</v>
      </c>
      <c r="F1113" t="n">
        <v>200</v>
      </c>
      <c r="G1113" t="n">
        <v>0</v>
      </c>
      <c r="H1113" t="n">
        <v>200</v>
      </c>
      <c r="I1113" t="n">
        <v>0</v>
      </c>
      <c r="J1113" t="n">
        <v>0</v>
      </c>
      <c r="K1113" t="n">
        <v>200</v>
      </c>
      <c r="L1113" t="n">
        <v>0</v>
      </c>
      <c r="M1113" t="n">
        <v>0</v>
      </c>
      <c r="N1113" t="n">
        <v>0</v>
      </c>
      <c r="O1113" t="n">
        <v>0</v>
      </c>
      <c r="R1113" t="n">
        <v>1</v>
      </c>
      <c r="S1113" t="n">
        <v>100</v>
      </c>
      <c r="T1113" t="n">
        <v>1</v>
      </c>
      <c r="U1113" t="n">
        <v>399</v>
      </c>
      <c r="V1113" t="n">
        <v>1</v>
      </c>
      <c r="W1113" t="n">
        <v>1</v>
      </c>
    </row>
    <row r="1114">
      <c r="A1114" t="inlineStr">
        <is>
          <t>ضسپا8087</t>
        </is>
      </c>
      <c r="B1114" t="inlineStr">
        <is>
          <t>اختيارخ خساپا-650-1405/08/27</t>
        </is>
      </c>
      <c r="C1114" t="n">
        <v>71</v>
      </c>
      <c r="D1114" t="n">
        <v>31180</v>
      </c>
      <c r="E1114" s="1" t="n">
        <v>6357914000</v>
      </c>
      <c r="F1114" t="n">
        <v>152</v>
      </c>
      <c r="G1114" t="n">
        <v>207</v>
      </c>
      <c r="H1114" t="n">
        <v>200</v>
      </c>
      <c r="I1114" t="n">
        <v>48</v>
      </c>
      <c r="J1114" t="n">
        <v>31.58</v>
      </c>
      <c r="K1114" t="n">
        <v>204</v>
      </c>
      <c r="L1114" t="n">
        <v>52</v>
      </c>
      <c r="M1114" t="n">
        <v>34.21</v>
      </c>
      <c r="N1114" t="n">
        <v>195</v>
      </c>
      <c r="O1114" t="n">
        <v>208</v>
      </c>
      <c r="R1114" t="n">
        <v>2</v>
      </c>
      <c r="S1114" t="n">
        <v>2000</v>
      </c>
      <c r="T1114" t="n">
        <v>174</v>
      </c>
      <c r="U1114" t="n">
        <v>0</v>
      </c>
      <c r="V1114" t="n">
        <v>0</v>
      </c>
      <c r="W1114" t="n">
        <v>0</v>
      </c>
    </row>
    <row r="1115">
      <c r="A1115" t="inlineStr">
        <is>
          <t>ضسپا8088</t>
        </is>
      </c>
      <c r="B1115" t="inlineStr">
        <is>
          <t>اختيارخ خساپا-700-1405/08/27</t>
        </is>
      </c>
      <c r="C1115" t="n">
        <v>51</v>
      </c>
      <c r="D1115" t="n">
        <v>11185</v>
      </c>
      <c r="E1115" s="1" t="n">
        <v>2211660000</v>
      </c>
      <c r="F1115" t="n">
        <v>300</v>
      </c>
      <c r="G1115" t="n">
        <v>200</v>
      </c>
      <c r="H1115" t="n">
        <v>208</v>
      </c>
      <c r="I1115" t="n">
        <v>-92</v>
      </c>
      <c r="J1115" t="n">
        <v>-30.67</v>
      </c>
      <c r="K1115" t="n">
        <v>198</v>
      </c>
      <c r="L1115" t="n">
        <v>-102</v>
      </c>
      <c r="M1115" t="n">
        <v>-34</v>
      </c>
      <c r="N1115" t="n">
        <v>190</v>
      </c>
      <c r="O1115" t="n">
        <v>240</v>
      </c>
      <c r="R1115" t="n">
        <v>1</v>
      </c>
      <c r="S1115" t="n">
        <v>100</v>
      </c>
      <c r="T1115" t="n">
        <v>181</v>
      </c>
      <c r="U1115" t="n">
        <v>239</v>
      </c>
      <c r="V1115" t="n">
        <v>110</v>
      </c>
      <c r="W1115" t="n">
        <v>1</v>
      </c>
    </row>
    <row r="1116">
      <c r="A1116" t="inlineStr">
        <is>
          <t>ضسپا8089</t>
        </is>
      </c>
      <c r="B1116" t="inlineStr">
        <is>
          <t>اختيارخ خساپا-750-1405/08/27</t>
        </is>
      </c>
      <c r="C1116" t="n">
        <v>4</v>
      </c>
      <c r="D1116" t="n">
        <v>822</v>
      </c>
      <c r="E1116" s="1" t="n">
        <v>209900000</v>
      </c>
      <c r="F1116" t="n">
        <v>1</v>
      </c>
      <c r="G1116" t="n">
        <v>300</v>
      </c>
      <c r="H1116" t="n">
        <v>200</v>
      </c>
      <c r="I1116" t="n">
        <v>199</v>
      </c>
      <c r="J1116" t="n">
        <v>19900</v>
      </c>
      <c r="K1116" t="n">
        <v>255</v>
      </c>
      <c r="L1116" t="n">
        <v>254</v>
      </c>
      <c r="M1116" t="n">
        <v>25400</v>
      </c>
      <c r="N1116" t="n">
        <v>200</v>
      </c>
      <c r="O1116" t="n">
        <v>300</v>
      </c>
      <c r="R1116" t="n">
        <v>1</v>
      </c>
      <c r="S1116" t="n">
        <v>1000</v>
      </c>
      <c r="T1116" t="n">
        <v>70</v>
      </c>
      <c r="U1116" t="n">
        <v>300</v>
      </c>
      <c r="V1116" t="n">
        <v>10</v>
      </c>
      <c r="W1116" t="n">
        <v>1</v>
      </c>
    </row>
    <row r="1117">
      <c r="A1117" t="inlineStr">
        <is>
          <t>ضسپا8090</t>
        </is>
      </c>
      <c r="B1117" t="inlineStr">
        <is>
          <t>اختيارخ خساپا-800-1405/08/27</t>
        </is>
      </c>
      <c r="C1117" t="n">
        <v>0</v>
      </c>
      <c r="D1117" t="n">
        <v>0</v>
      </c>
      <c r="E1117" s="1" t="n">
        <v>0</v>
      </c>
      <c r="F1117" t="n">
        <v>129</v>
      </c>
      <c r="G1117" t="n">
        <v>0</v>
      </c>
      <c r="H1117" t="n">
        <v>129</v>
      </c>
      <c r="I1117" t="n">
        <v>0</v>
      </c>
      <c r="J1117" t="n">
        <v>0</v>
      </c>
      <c r="K1117" t="n">
        <v>129</v>
      </c>
      <c r="L1117" t="n">
        <v>0</v>
      </c>
      <c r="M1117" t="n">
        <v>0</v>
      </c>
      <c r="N1117" t="n">
        <v>0</v>
      </c>
      <c r="O1117" t="n">
        <v>0</v>
      </c>
      <c r="R1117" t="n">
        <v>1</v>
      </c>
      <c r="S1117" t="n">
        <v>25</v>
      </c>
      <c r="T1117" t="n">
        <v>61</v>
      </c>
      <c r="U1117" t="n">
        <v>238</v>
      </c>
      <c r="V1117" t="n">
        <v>19</v>
      </c>
      <c r="W1117" t="n">
        <v>1</v>
      </c>
    </row>
    <row r="1118">
      <c r="A1118" t="inlineStr">
        <is>
          <t>ضسپا8091</t>
        </is>
      </c>
      <c r="B1118" t="inlineStr">
        <is>
          <t>اختيارخ خساپا-900-1405/08/27</t>
        </is>
      </c>
      <c r="C1118" t="n">
        <v>1</v>
      </c>
      <c r="D1118" t="n">
        <v>55</v>
      </c>
      <c r="E1118" s="1" t="n">
        <v>8800000</v>
      </c>
      <c r="F1118" t="n">
        <v>75</v>
      </c>
      <c r="G1118" t="n">
        <v>160</v>
      </c>
      <c r="H1118" t="n">
        <v>160</v>
      </c>
      <c r="I1118" t="n">
        <v>85</v>
      </c>
      <c r="J1118" t="n">
        <v>113.33</v>
      </c>
      <c r="K1118" t="n">
        <v>160</v>
      </c>
      <c r="L1118" t="n">
        <v>85</v>
      </c>
      <c r="M1118" t="n">
        <v>113.33</v>
      </c>
      <c r="N1118" t="n">
        <v>160</v>
      </c>
      <c r="O1118" t="n">
        <v>160</v>
      </c>
      <c r="R1118" t="n">
        <v>1</v>
      </c>
      <c r="S1118" t="n">
        <v>25</v>
      </c>
      <c r="T1118" t="n">
        <v>61</v>
      </c>
      <c r="U1118" t="n">
        <v>190</v>
      </c>
      <c r="V1118" t="n">
        <v>55</v>
      </c>
      <c r="W1118" t="n">
        <v>1</v>
      </c>
    </row>
    <row r="1119">
      <c r="A1119" t="inlineStr">
        <is>
          <t>ضسپا8092</t>
        </is>
      </c>
      <c r="B1119" t="inlineStr">
        <is>
          <t>اختيارخ خساپا-1000-1405/08/27</t>
        </is>
      </c>
      <c r="C1119" t="n">
        <v>133</v>
      </c>
      <c r="D1119" t="n">
        <v>48265</v>
      </c>
      <c r="E1119" s="1" t="n">
        <v>2961286000</v>
      </c>
      <c r="F1119" t="n">
        <v>53</v>
      </c>
      <c r="G1119" t="n">
        <v>54</v>
      </c>
      <c r="H1119" t="n">
        <v>65</v>
      </c>
      <c r="I1119" t="n">
        <v>12</v>
      </c>
      <c r="J1119" t="n">
        <v>22.64</v>
      </c>
      <c r="K1119" t="n">
        <v>61</v>
      </c>
      <c r="L1119" t="n">
        <v>8</v>
      </c>
      <c r="M1119" t="n">
        <v>15.09</v>
      </c>
      <c r="N1119" t="n">
        <v>50</v>
      </c>
      <c r="O1119" t="n">
        <v>78</v>
      </c>
      <c r="R1119" t="n">
        <v>1</v>
      </c>
      <c r="S1119" t="n">
        <v>100</v>
      </c>
      <c r="T1119" t="n">
        <v>56</v>
      </c>
      <c r="U1119" t="n">
        <v>65</v>
      </c>
      <c r="V1119" t="n">
        <v>120</v>
      </c>
      <c r="W1119" t="n">
        <v>1</v>
      </c>
    </row>
    <row r="1120">
      <c r="A1120" t="inlineStr">
        <is>
          <t>ضستا7050</t>
        </is>
      </c>
      <c r="B1120" t="inlineStr">
        <is>
          <t>اختيارخ شستا-1400-1405/07/15</t>
        </is>
      </c>
      <c r="C1120" t="n">
        <v>14</v>
      </c>
      <c r="D1120" t="n">
        <v>353</v>
      </c>
      <c r="E1120" s="1" t="n">
        <v>548249000</v>
      </c>
      <c r="F1120" t="n">
        <v>1500</v>
      </c>
      <c r="G1120" t="n">
        <v>1560</v>
      </c>
      <c r="H1120" t="n">
        <v>1550</v>
      </c>
      <c r="I1120" t="n">
        <v>50</v>
      </c>
      <c r="J1120" t="n">
        <v>3.33</v>
      </c>
      <c r="K1120" t="n">
        <v>1553</v>
      </c>
      <c r="L1120" t="n">
        <v>53</v>
      </c>
      <c r="M1120" t="n">
        <v>3.53</v>
      </c>
      <c r="N1120" t="n">
        <v>1423</v>
      </c>
      <c r="O1120" t="n">
        <v>1560</v>
      </c>
      <c r="R1120" t="n">
        <v>1</v>
      </c>
      <c r="S1120" t="n">
        <v>10</v>
      </c>
      <c r="T1120" t="n">
        <v>1424</v>
      </c>
      <c r="U1120" t="n">
        <v>1630</v>
      </c>
      <c r="V1120" t="n">
        <v>20</v>
      </c>
      <c r="W1120" t="n">
        <v>1</v>
      </c>
    </row>
    <row r="1121">
      <c r="A1121" t="inlineStr">
        <is>
          <t>ضستا7051</t>
        </is>
      </c>
      <c r="B1121" t="inlineStr">
        <is>
          <t>اختيارخ شستا-1500-1405/07/15</t>
        </is>
      </c>
      <c r="C1121" t="n">
        <v>2</v>
      </c>
      <c r="D1121" t="n">
        <v>100</v>
      </c>
      <c r="E1121" s="1" t="n">
        <v>150000000</v>
      </c>
      <c r="F1121" t="n">
        <v>1400</v>
      </c>
      <c r="G1121" t="n">
        <v>1500</v>
      </c>
      <c r="H1121" t="n">
        <v>1500</v>
      </c>
      <c r="I1121" t="n">
        <v>100</v>
      </c>
      <c r="J1121" t="n">
        <v>7.14</v>
      </c>
      <c r="K1121" t="n">
        <v>1500</v>
      </c>
      <c r="L1121" t="n">
        <v>100</v>
      </c>
      <c r="M1121" t="n">
        <v>7.14</v>
      </c>
      <c r="N1121" t="n">
        <v>1500</v>
      </c>
      <c r="O1121" t="n">
        <v>1500</v>
      </c>
      <c r="R1121" t="n">
        <v>1</v>
      </c>
      <c r="S1121" t="n">
        <v>80</v>
      </c>
      <c r="T1121" t="n">
        <v>1348</v>
      </c>
      <c r="U1121" t="n">
        <v>1782</v>
      </c>
      <c r="V1121" t="n">
        <v>41</v>
      </c>
      <c r="W1121" t="n">
        <v>1</v>
      </c>
    </row>
    <row r="1122">
      <c r="A1122" t="inlineStr">
        <is>
          <t>ضستا7052</t>
        </is>
      </c>
      <c r="B1122" t="inlineStr">
        <is>
          <t>اختيارخ شستا-1600-1405/07/15</t>
        </is>
      </c>
      <c r="C1122" t="n">
        <v>0</v>
      </c>
      <c r="D1122" t="n">
        <v>0</v>
      </c>
      <c r="E1122" s="1" t="n">
        <v>0</v>
      </c>
      <c r="F1122" t="n">
        <v>1247</v>
      </c>
      <c r="G1122" t="n">
        <v>0</v>
      </c>
      <c r="H1122" t="n">
        <v>1387</v>
      </c>
      <c r="I1122" t="n">
        <v>140</v>
      </c>
      <c r="J1122" t="n">
        <v>11.23</v>
      </c>
      <c r="K1122" t="n">
        <v>1247</v>
      </c>
      <c r="L1122" t="n">
        <v>0</v>
      </c>
      <c r="M1122" t="n">
        <v>0</v>
      </c>
      <c r="N1122" t="n">
        <v>0</v>
      </c>
      <c r="O1122" t="n">
        <v>0</v>
      </c>
      <c r="R1122" t="n">
        <v>1</v>
      </c>
      <c r="S1122" t="n">
        <v>14</v>
      </c>
      <c r="T1122" t="n">
        <v>1100</v>
      </c>
      <c r="U1122" t="n">
        <v>1400</v>
      </c>
      <c r="V1122" t="n">
        <v>6</v>
      </c>
      <c r="W1122" t="n">
        <v>1</v>
      </c>
    </row>
    <row r="1123">
      <c r="A1123" t="inlineStr">
        <is>
          <t>ضستا7053</t>
        </is>
      </c>
      <c r="B1123" t="inlineStr">
        <is>
          <t>اختيارخ شستا-1700-1405/07/15</t>
        </is>
      </c>
      <c r="C1123" t="n">
        <v>0</v>
      </c>
      <c r="D1123" t="n">
        <v>0</v>
      </c>
      <c r="E1123" s="1" t="n">
        <v>0</v>
      </c>
      <c r="F1123" t="n">
        <v>1299</v>
      </c>
      <c r="G1123" t="n">
        <v>0</v>
      </c>
      <c r="H1123" t="n">
        <v>1299</v>
      </c>
      <c r="I1123" t="n">
        <v>0</v>
      </c>
      <c r="J1123" t="n">
        <v>0</v>
      </c>
      <c r="K1123" t="n">
        <v>1299</v>
      </c>
      <c r="L1123" t="n">
        <v>0</v>
      </c>
      <c r="M1123" t="n">
        <v>0</v>
      </c>
      <c r="N1123" t="n">
        <v>0</v>
      </c>
      <c r="O1123" t="n">
        <v>0</v>
      </c>
      <c r="R1123" t="n">
        <v>2</v>
      </c>
      <c r="S1123" t="n">
        <v>101</v>
      </c>
      <c r="T1123" t="n">
        <v>1</v>
      </c>
      <c r="U1123" t="n">
        <v>0</v>
      </c>
      <c r="V1123" t="n">
        <v>0</v>
      </c>
      <c r="W1123" t="n">
        <v>0</v>
      </c>
    </row>
    <row r="1124">
      <c r="A1124" t="inlineStr">
        <is>
          <t>ضستا7054</t>
        </is>
      </c>
      <c r="B1124" t="inlineStr">
        <is>
          <t>اختيارخ شستا-1800-1405/07/15</t>
        </is>
      </c>
      <c r="C1124" t="n">
        <v>0</v>
      </c>
      <c r="D1124" t="n">
        <v>0</v>
      </c>
      <c r="E1124" s="1" t="n">
        <v>0</v>
      </c>
      <c r="F1124" t="n">
        <v>1200</v>
      </c>
      <c r="G1124" t="n">
        <v>0</v>
      </c>
      <c r="H1124" t="n">
        <v>1200</v>
      </c>
      <c r="I1124" t="n">
        <v>0</v>
      </c>
      <c r="J1124" t="n">
        <v>0</v>
      </c>
      <c r="K1124" t="n">
        <v>1200</v>
      </c>
      <c r="L1124" t="n">
        <v>0</v>
      </c>
      <c r="M1124" t="n">
        <v>0</v>
      </c>
      <c r="N1124" t="n">
        <v>0</v>
      </c>
      <c r="O1124" t="n">
        <v>0</v>
      </c>
      <c r="R1124" t="n">
        <v>1</v>
      </c>
      <c r="S1124" t="n">
        <v>5</v>
      </c>
      <c r="T1124" t="n">
        <v>350</v>
      </c>
      <c r="U1124" t="n">
        <v>1250</v>
      </c>
      <c r="V1124" t="n">
        <v>1</v>
      </c>
      <c r="W1124" t="n">
        <v>1</v>
      </c>
    </row>
    <row r="1125">
      <c r="A1125" t="inlineStr">
        <is>
          <t>ضستا7055</t>
        </is>
      </c>
      <c r="B1125" t="inlineStr">
        <is>
          <t>اختيارخ شستا-1900-1405/07/15</t>
        </is>
      </c>
      <c r="C1125" t="n">
        <v>4</v>
      </c>
      <c r="D1125" t="n">
        <v>106</v>
      </c>
      <c r="E1125" s="1" t="n">
        <v>111220000</v>
      </c>
      <c r="F1125" t="n">
        <v>1090</v>
      </c>
      <c r="G1125" t="n">
        <v>1045</v>
      </c>
      <c r="H1125" t="n">
        <v>1049</v>
      </c>
      <c r="I1125" t="n">
        <v>-41</v>
      </c>
      <c r="J1125" t="n">
        <v>-3.76</v>
      </c>
      <c r="K1125" t="n">
        <v>1049</v>
      </c>
      <c r="L1125" t="n">
        <v>-41</v>
      </c>
      <c r="M1125" t="n">
        <v>-3.76</v>
      </c>
      <c r="N1125" t="n">
        <v>1045</v>
      </c>
      <c r="O1125" t="n">
        <v>1050</v>
      </c>
      <c r="R1125" t="n">
        <v>1</v>
      </c>
      <c r="S1125" t="n">
        <v>100</v>
      </c>
      <c r="T1125" t="n">
        <v>1070</v>
      </c>
      <c r="U1125" t="n">
        <v>0</v>
      </c>
      <c r="V1125" t="n">
        <v>0</v>
      </c>
      <c r="W1125" t="n">
        <v>0</v>
      </c>
    </row>
    <row r="1126">
      <c r="A1126" t="inlineStr">
        <is>
          <t>ضستا7056</t>
        </is>
      </c>
      <c r="B1126" t="inlineStr">
        <is>
          <t>اختيارخ شستا-2000-1405/07/15</t>
        </is>
      </c>
      <c r="C1126" t="n">
        <v>24</v>
      </c>
      <c r="D1126" t="n">
        <v>915</v>
      </c>
      <c r="E1126" s="1" t="n">
        <v>858530000</v>
      </c>
      <c r="F1126" t="n">
        <v>996</v>
      </c>
      <c r="G1126" t="n">
        <v>990</v>
      </c>
      <c r="H1126" t="n">
        <v>990</v>
      </c>
      <c r="I1126" t="n">
        <v>-6</v>
      </c>
      <c r="J1126" t="n">
        <v>-0.6</v>
      </c>
      <c r="K1126" t="n">
        <v>938</v>
      </c>
      <c r="L1126" t="n">
        <v>-58</v>
      </c>
      <c r="M1126" t="n">
        <v>-5.82</v>
      </c>
      <c r="N1126" t="n">
        <v>900</v>
      </c>
      <c r="O1126" t="n">
        <v>990</v>
      </c>
      <c r="R1126" t="n">
        <v>1</v>
      </c>
      <c r="S1126" t="n">
        <v>31</v>
      </c>
      <c r="T1126" t="n">
        <v>921</v>
      </c>
      <c r="U1126" t="n">
        <v>990</v>
      </c>
      <c r="V1126" t="n">
        <v>92</v>
      </c>
      <c r="W1126" t="n">
        <v>1</v>
      </c>
    </row>
    <row r="1127">
      <c r="A1127" t="inlineStr">
        <is>
          <t>ضستا7057</t>
        </is>
      </c>
      <c r="B1127" t="inlineStr">
        <is>
          <t>اختيارخ شستا-2200-1405/07/15</t>
        </is>
      </c>
      <c r="C1127" t="n">
        <v>52</v>
      </c>
      <c r="D1127" t="n">
        <v>1372</v>
      </c>
      <c r="E1127" s="1" t="n">
        <v>1082447000</v>
      </c>
      <c r="F1127" t="n">
        <v>785</v>
      </c>
      <c r="G1127" t="n">
        <v>900</v>
      </c>
      <c r="H1127" t="n">
        <v>810</v>
      </c>
      <c r="I1127" t="n">
        <v>25</v>
      </c>
      <c r="J1127" t="n">
        <v>3.18</v>
      </c>
      <c r="K1127" t="n">
        <v>789</v>
      </c>
      <c r="L1127" t="n">
        <v>4</v>
      </c>
      <c r="M1127" t="n">
        <v>0.51</v>
      </c>
      <c r="N1127" t="n">
        <v>750</v>
      </c>
      <c r="O1127" t="n">
        <v>900</v>
      </c>
      <c r="R1127" t="n">
        <v>3</v>
      </c>
      <c r="S1127" t="n">
        <v>10</v>
      </c>
      <c r="T1127" t="n">
        <v>770</v>
      </c>
      <c r="U1127" t="n">
        <v>817</v>
      </c>
      <c r="V1127" t="n">
        <v>86</v>
      </c>
      <c r="W1127" t="n">
        <v>1</v>
      </c>
    </row>
    <row r="1128">
      <c r="A1128" t="inlineStr">
        <is>
          <t>ضستا7058</t>
        </is>
      </c>
      <c r="B1128" t="inlineStr">
        <is>
          <t>اختيارخ شستا-2400-1405/07/15</t>
        </is>
      </c>
      <c r="C1128" t="n">
        <v>239</v>
      </c>
      <c r="D1128" t="n">
        <v>31796</v>
      </c>
      <c r="E1128" s="1" t="n">
        <v>18446828000</v>
      </c>
      <c r="F1128" t="n">
        <v>573</v>
      </c>
      <c r="G1128" t="n">
        <v>650</v>
      </c>
      <c r="H1128" t="n">
        <v>590</v>
      </c>
      <c r="I1128" t="n">
        <v>17</v>
      </c>
      <c r="J1128" t="n">
        <v>2.97</v>
      </c>
      <c r="K1128" t="n">
        <v>580</v>
      </c>
      <c r="L1128" t="n">
        <v>7</v>
      </c>
      <c r="M1128" t="n">
        <v>1.22</v>
      </c>
      <c r="N1128" t="n">
        <v>550</v>
      </c>
      <c r="O1128" t="n">
        <v>652</v>
      </c>
      <c r="R1128" t="n">
        <v>1</v>
      </c>
      <c r="S1128" t="n">
        <v>402</v>
      </c>
      <c r="T1128" t="n">
        <v>590</v>
      </c>
      <c r="U1128" t="n">
        <v>615</v>
      </c>
      <c r="V1128" t="n">
        <v>1</v>
      </c>
      <c r="W1128" t="n">
        <v>1</v>
      </c>
    </row>
    <row r="1129">
      <c r="A1129" t="inlineStr">
        <is>
          <t>ضستا7059</t>
        </is>
      </c>
      <c r="B1129" t="inlineStr">
        <is>
          <t>اختيارخ شستا-2600-1405/07/15</t>
        </is>
      </c>
      <c r="C1129" t="n">
        <v>624</v>
      </c>
      <c r="D1129" t="n">
        <v>126634</v>
      </c>
      <c r="E1129" s="1" t="n">
        <v>53862247000</v>
      </c>
      <c r="F1129" t="n">
        <v>417</v>
      </c>
      <c r="G1129" t="n">
        <v>497</v>
      </c>
      <c r="H1129" t="n">
        <v>438</v>
      </c>
      <c r="I1129" t="n">
        <v>21</v>
      </c>
      <c r="J1129" t="n">
        <v>5.04</v>
      </c>
      <c r="K1129" t="n">
        <v>425</v>
      </c>
      <c r="L1129" t="n">
        <v>8</v>
      </c>
      <c r="M1129" t="n">
        <v>1.92</v>
      </c>
      <c r="N1129" t="n">
        <v>393</v>
      </c>
      <c r="O1129" t="n">
        <v>497</v>
      </c>
      <c r="R1129" t="n">
        <v>1</v>
      </c>
      <c r="S1129" t="n">
        <v>10</v>
      </c>
      <c r="T1129" t="n">
        <v>433</v>
      </c>
      <c r="U1129" t="n">
        <v>440</v>
      </c>
      <c r="V1129" t="n">
        <v>235</v>
      </c>
      <c r="W1129" t="n">
        <v>1</v>
      </c>
    </row>
    <row r="1130">
      <c r="A1130" t="inlineStr">
        <is>
          <t>ضستا7060</t>
        </is>
      </c>
      <c r="B1130" t="inlineStr">
        <is>
          <t>اختيارخ شستا-2800-1405/07/15</t>
        </is>
      </c>
      <c r="C1130" t="n">
        <v>5720</v>
      </c>
      <c r="D1130" t="n">
        <v>1474872</v>
      </c>
      <c r="E1130" s="1" t="n">
        <v>414478360000</v>
      </c>
      <c r="F1130" t="n">
        <v>266</v>
      </c>
      <c r="G1130" t="n">
        <v>285</v>
      </c>
      <c r="H1130" t="n">
        <v>288</v>
      </c>
      <c r="I1130" t="n">
        <v>22</v>
      </c>
      <c r="J1130" t="n">
        <v>8.27</v>
      </c>
      <c r="K1130" t="n">
        <v>281</v>
      </c>
      <c r="L1130" t="n">
        <v>15</v>
      </c>
      <c r="M1130" t="n">
        <v>5.64</v>
      </c>
      <c r="N1130" t="n">
        <v>253</v>
      </c>
      <c r="O1130" t="n">
        <v>317</v>
      </c>
      <c r="R1130" t="n">
        <v>2</v>
      </c>
      <c r="S1130" t="n">
        <v>550</v>
      </c>
      <c r="T1130" t="n">
        <v>285</v>
      </c>
      <c r="U1130" t="n">
        <v>288</v>
      </c>
      <c r="V1130" t="n">
        <v>4000</v>
      </c>
      <c r="W1130" t="n">
        <v>4</v>
      </c>
    </row>
    <row r="1131">
      <c r="A1131" t="inlineStr">
        <is>
          <t>ضستا7061</t>
        </is>
      </c>
      <c r="B1131" t="inlineStr">
        <is>
          <t>اختيارخ شستا-3000-1405/07/15</t>
        </is>
      </c>
      <c r="C1131" t="n">
        <v>6027</v>
      </c>
      <c r="D1131" t="n">
        <v>2240295</v>
      </c>
      <c r="E1131" s="1" t="n">
        <v>393227014000</v>
      </c>
      <c r="F1131" t="n">
        <v>171</v>
      </c>
      <c r="G1131" t="n">
        <v>189</v>
      </c>
      <c r="H1131" t="n">
        <v>171</v>
      </c>
      <c r="I1131" t="n">
        <v>0</v>
      </c>
      <c r="J1131" t="n">
        <v>0</v>
      </c>
      <c r="K1131" t="n">
        <v>176</v>
      </c>
      <c r="L1131" t="n">
        <v>5</v>
      </c>
      <c r="M1131" t="n">
        <v>2.92</v>
      </c>
      <c r="N1131" t="n">
        <v>155</v>
      </c>
      <c r="O1131" t="n">
        <v>205</v>
      </c>
      <c r="R1131" t="n">
        <v>3</v>
      </c>
      <c r="S1131" t="n">
        <v>2823</v>
      </c>
      <c r="T1131" t="n">
        <v>170</v>
      </c>
      <c r="U1131" t="n">
        <v>172</v>
      </c>
      <c r="V1131" t="n">
        <v>1000</v>
      </c>
      <c r="W1131" t="n">
        <v>1</v>
      </c>
    </row>
    <row r="1132">
      <c r="A1132" t="inlineStr">
        <is>
          <t>ضستا7062</t>
        </is>
      </c>
      <c r="B1132" t="inlineStr">
        <is>
          <t>اختيارخ شستا-3250-1405/07/15</t>
        </is>
      </c>
      <c r="C1132" t="n">
        <v>5602</v>
      </c>
      <c r="D1132" t="n">
        <v>1677227</v>
      </c>
      <c r="E1132" s="1" t="n">
        <v>176102238000</v>
      </c>
      <c r="F1132" t="n">
        <v>119</v>
      </c>
      <c r="G1132" t="n">
        <v>127</v>
      </c>
      <c r="H1132" t="n">
        <v>91</v>
      </c>
      <c r="I1132" t="n">
        <v>-28</v>
      </c>
      <c r="J1132" t="n">
        <v>-23.53</v>
      </c>
      <c r="K1132" t="n">
        <v>105</v>
      </c>
      <c r="L1132" t="n">
        <v>-14</v>
      </c>
      <c r="M1132" t="n">
        <v>-11.76</v>
      </c>
      <c r="N1132" t="n">
        <v>89</v>
      </c>
      <c r="O1132" t="n">
        <v>148</v>
      </c>
      <c r="R1132" t="n">
        <v>1</v>
      </c>
      <c r="S1132" t="n">
        <v>22</v>
      </c>
      <c r="T1132" t="n">
        <v>89</v>
      </c>
      <c r="U1132" t="n">
        <v>91</v>
      </c>
      <c r="V1132" t="n">
        <v>430</v>
      </c>
      <c r="W1132" t="n">
        <v>2</v>
      </c>
    </row>
    <row r="1133">
      <c r="A1133" t="inlineStr">
        <is>
          <t>ضستا8049</t>
        </is>
      </c>
      <c r="B1133" t="inlineStr">
        <is>
          <t>اختيارخ شستا-1600-1405/08/13</t>
        </is>
      </c>
      <c r="C1133" t="n">
        <v>9</v>
      </c>
      <c r="D1133" t="n">
        <v>298</v>
      </c>
      <c r="E1133" s="1" t="n">
        <v>434900000</v>
      </c>
      <c r="F1133" t="n">
        <v>1412</v>
      </c>
      <c r="G1133" t="n">
        <v>1490</v>
      </c>
      <c r="H1133" t="n">
        <v>1450</v>
      </c>
      <c r="I1133" t="n">
        <v>38</v>
      </c>
      <c r="J1133" t="n">
        <v>2.69</v>
      </c>
      <c r="K1133" t="n">
        <v>1459</v>
      </c>
      <c r="L1133" t="n">
        <v>47</v>
      </c>
      <c r="M1133" t="n">
        <v>3.33</v>
      </c>
      <c r="N1133" t="n">
        <v>1450</v>
      </c>
      <c r="O1133" t="n">
        <v>1600</v>
      </c>
      <c r="R1133" t="n">
        <v>1</v>
      </c>
      <c r="S1133" t="n">
        <v>3</v>
      </c>
      <c r="T1133" t="n">
        <v>666</v>
      </c>
      <c r="U1133" t="n">
        <v>1649</v>
      </c>
      <c r="V1133" t="n">
        <v>10</v>
      </c>
      <c r="W1133" t="n">
        <v>1</v>
      </c>
    </row>
    <row r="1134">
      <c r="A1134" t="inlineStr">
        <is>
          <t>ضستا8050</t>
        </is>
      </c>
      <c r="B1134" t="inlineStr">
        <is>
          <t>اختيارخ شستا-1700-1405/08/13</t>
        </is>
      </c>
      <c r="C1134" t="n">
        <v>0</v>
      </c>
      <c r="D1134" t="n">
        <v>0</v>
      </c>
      <c r="E1134" s="1" t="n">
        <v>0</v>
      </c>
      <c r="F1134" t="n">
        <v>1500</v>
      </c>
      <c r="G1134" t="n">
        <v>0</v>
      </c>
      <c r="H1134" t="n">
        <v>1500</v>
      </c>
      <c r="I1134" t="n">
        <v>0</v>
      </c>
      <c r="J1134" t="n">
        <v>0</v>
      </c>
      <c r="K1134" t="n">
        <v>1500</v>
      </c>
      <c r="L1134" t="n">
        <v>0</v>
      </c>
      <c r="M1134" t="n">
        <v>0</v>
      </c>
      <c r="N1134" t="n">
        <v>0</v>
      </c>
      <c r="O1134" t="n">
        <v>0</v>
      </c>
      <c r="R1134" t="n">
        <v>1</v>
      </c>
      <c r="S1134" t="n">
        <v>10</v>
      </c>
      <c r="T1134" t="n">
        <v>1250</v>
      </c>
      <c r="U1134" t="n">
        <v>0</v>
      </c>
      <c r="V1134" t="n">
        <v>0</v>
      </c>
      <c r="W1134" t="n">
        <v>0</v>
      </c>
    </row>
    <row r="1135">
      <c r="A1135" t="inlineStr">
        <is>
          <t>ضستا8051</t>
        </is>
      </c>
      <c r="B1135" t="inlineStr">
        <is>
          <t>اختيارخ شستا-1800-1405/08/13</t>
        </is>
      </c>
      <c r="C1135" t="n">
        <v>7</v>
      </c>
      <c r="D1135" t="n">
        <v>109</v>
      </c>
      <c r="E1135" s="1" t="n">
        <v>135500000</v>
      </c>
      <c r="F1135" t="n">
        <v>1241</v>
      </c>
      <c r="G1135" t="n">
        <v>1200</v>
      </c>
      <c r="H1135" t="n">
        <v>1250</v>
      </c>
      <c r="I1135" t="n">
        <v>9</v>
      </c>
      <c r="J1135" t="n">
        <v>0.73</v>
      </c>
      <c r="K1135" t="n">
        <v>1243</v>
      </c>
      <c r="L1135" t="n">
        <v>2</v>
      </c>
      <c r="M1135" t="n">
        <v>0.16</v>
      </c>
      <c r="N1135" t="n">
        <v>1200</v>
      </c>
      <c r="O1135" t="n">
        <v>1280</v>
      </c>
      <c r="R1135" t="n">
        <v>1</v>
      </c>
      <c r="S1135" t="n">
        <v>10</v>
      </c>
      <c r="T1135" t="n">
        <v>1110</v>
      </c>
      <c r="U1135" t="n">
        <v>1250</v>
      </c>
      <c r="V1135" t="n">
        <v>930</v>
      </c>
      <c r="W1135" t="n">
        <v>1</v>
      </c>
    </row>
    <row r="1136">
      <c r="A1136" t="inlineStr">
        <is>
          <t>ضستا8052</t>
        </is>
      </c>
      <c r="B1136" t="inlineStr">
        <is>
          <t>اختيارخ شستا-1900-1405/08/13</t>
        </is>
      </c>
      <c r="C1136" t="n">
        <v>0</v>
      </c>
      <c r="D1136" t="n">
        <v>0</v>
      </c>
      <c r="E1136" s="1" t="n">
        <v>0</v>
      </c>
      <c r="F1136" t="n">
        <v>1250</v>
      </c>
      <c r="G1136" t="n">
        <v>0</v>
      </c>
      <c r="H1136" t="n">
        <v>1250</v>
      </c>
      <c r="I1136" t="n">
        <v>0</v>
      </c>
      <c r="J1136" t="n">
        <v>0</v>
      </c>
      <c r="K1136" t="n">
        <v>1250</v>
      </c>
      <c r="L1136" t="n">
        <v>0</v>
      </c>
      <c r="M1136" t="n">
        <v>0</v>
      </c>
      <c r="N1136" t="n">
        <v>0</v>
      </c>
      <c r="O1136" t="n">
        <v>0</v>
      </c>
      <c r="R1136" t="n">
        <v>1</v>
      </c>
      <c r="S1136" t="n">
        <v>10</v>
      </c>
      <c r="T1136" t="n">
        <v>990</v>
      </c>
      <c r="U1136" t="n">
        <v>0</v>
      </c>
      <c r="V1136" t="n">
        <v>0</v>
      </c>
      <c r="W1136" t="n">
        <v>0</v>
      </c>
    </row>
    <row r="1137">
      <c r="A1137" t="inlineStr">
        <is>
          <t>ضستا8053</t>
        </is>
      </c>
      <c r="B1137" t="inlineStr">
        <is>
          <t>اختيارخ شستا-2000-1405/08/13</t>
        </is>
      </c>
      <c r="C1137" t="n">
        <v>1</v>
      </c>
      <c r="D1137" t="n">
        <v>8</v>
      </c>
      <c r="E1137" s="1" t="n">
        <v>10240000</v>
      </c>
      <c r="F1137" t="n">
        <v>1072</v>
      </c>
      <c r="G1137" t="n">
        <v>1280</v>
      </c>
      <c r="H1137" t="n">
        <v>1280</v>
      </c>
      <c r="I1137" t="n">
        <v>208</v>
      </c>
      <c r="J1137" t="n">
        <v>19.4</v>
      </c>
      <c r="K1137" t="n">
        <v>1280</v>
      </c>
      <c r="L1137" t="n">
        <v>208</v>
      </c>
      <c r="M1137" t="n">
        <v>19.4</v>
      </c>
      <c r="N1137" t="n">
        <v>1280</v>
      </c>
      <c r="O1137" t="n">
        <v>1280</v>
      </c>
      <c r="R1137" t="n">
        <v>1</v>
      </c>
      <c r="S1137" t="n">
        <v>10</v>
      </c>
      <c r="T1137" t="n">
        <v>930</v>
      </c>
      <c r="U1137" t="n">
        <v>1280</v>
      </c>
      <c r="V1137" t="n">
        <v>2</v>
      </c>
      <c r="W1137" t="n">
        <v>1</v>
      </c>
    </row>
    <row r="1138">
      <c r="A1138" t="inlineStr">
        <is>
          <t>ضستا8054</t>
        </is>
      </c>
      <c r="B1138" t="inlineStr">
        <is>
          <t>اختيارخ شستا-2200-1405/08/13</t>
        </is>
      </c>
      <c r="C1138" t="n">
        <v>0</v>
      </c>
      <c r="D1138" t="n">
        <v>0</v>
      </c>
      <c r="E1138" s="1" t="n">
        <v>0</v>
      </c>
      <c r="F1138" t="n">
        <v>855</v>
      </c>
      <c r="G1138" t="n">
        <v>0</v>
      </c>
      <c r="H1138" t="n">
        <v>855</v>
      </c>
      <c r="I1138" t="n">
        <v>0</v>
      </c>
      <c r="J1138" t="n">
        <v>0</v>
      </c>
      <c r="K1138" t="n">
        <v>855</v>
      </c>
      <c r="L1138" t="n">
        <v>0</v>
      </c>
      <c r="M1138" t="n">
        <v>0</v>
      </c>
      <c r="N1138" t="n">
        <v>0</v>
      </c>
      <c r="O1138" t="n">
        <v>0</v>
      </c>
      <c r="R1138" t="n">
        <v>1</v>
      </c>
      <c r="S1138" t="n">
        <v>20</v>
      </c>
      <c r="T1138" t="n">
        <v>697</v>
      </c>
      <c r="U1138" t="n">
        <v>1098</v>
      </c>
      <c r="V1138" t="n">
        <v>8</v>
      </c>
      <c r="W1138" t="n">
        <v>1</v>
      </c>
    </row>
    <row r="1139">
      <c r="A1139" t="inlineStr">
        <is>
          <t>ضستا8055</t>
        </is>
      </c>
      <c r="B1139" t="inlineStr">
        <is>
          <t>اختيارخ شستا-2400-1405/08/13</t>
        </is>
      </c>
      <c r="C1139" t="n">
        <v>19</v>
      </c>
      <c r="D1139" t="n">
        <v>1471</v>
      </c>
      <c r="E1139" s="1" t="n">
        <v>1109813000</v>
      </c>
      <c r="F1139" t="n">
        <v>691</v>
      </c>
      <c r="G1139" t="n">
        <v>700</v>
      </c>
      <c r="H1139" t="n">
        <v>798</v>
      </c>
      <c r="I1139" t="n">
        <v>107</v>
      </c>
      <c r="J1139" t="n">
        <v>15.48</v>
      </c>
      <c r="K1139" t="n">
        <v>754</v>
      </c>
      <c r="L1139" t="n">
        <v>63</v>
      </c>
      <c r="M1139" t="n">
        <v>9.119999999999999</v>
      </c>
      <c r="N1139" t="n">
        <v>700</v>
      </c>
      <c r="O1139" t="n">
        <v>799</v>
      </c>
      <c r="R1139" t="n">
        <v>1</v>
      </c>
      <c r="S1139" t="n">
        <v>2</v>
      </c>
      <c r="T1139" t="n">
        <v>500</v>
      </c>
      <c r="U1139" t="n">
        <v>799</v>
      </c>
      <c r="V1139" t="n">
        <v>99</v>
      </c>
      <c r="W1139" t="n">
        <v>1</v>
      </c>
    </row>
    <row r="1140">
      <c r="A1140" t="inlineStr">
        <is>
          <t>ضستا8056</t>
        </is>
      </c>
      <c r="B1140" t="inlineStr">
        <is>
          <t>اختيارخ شستا-2600-1405/08/13</t>
        </is>
      </c>
      <c r="C1140" t="n">
        <v>0</v>
      </c>
      <c r="D1140" t="n">
        <v>0</v>
      </c>
      <c r="E1140" s="1" t="n">
        <v>0</v>
      </c>
      <c r="F1140" t="n">
        <v>455</v>
      </c>
      <c r="G1140" t="n">
        <v>0</v>
      </c>
      <c r="H1140" t="n">
        <v>455</v>
      </c>
      <c r="I1140" t="n">
        <v>0</v>
      </c>
      <c r="J1140" t="n">
        <v>0</v>
      </c>
      <c r="K1140" t="n">
        <v>455</v>
      </c>
      <c r="L1140" t="n">
        <v>0</v>
      </c>
      <c r="M1140" t="n">
        <v>0</v>
      </c>
      <c r="N1140" t="n">
        <v>0</v>
      </c>
      <c r="O1140" t="n">
        <v>0</v>
      </c>
      <c r="R1140" t="n">
        <v>1</v>
      </c>
      <c r="S1140" t="n">
        <v>300</v>
      </c>
      <c r="T1140" t="n">
        <v>485</v>
      </c>
      <c r="U1140" t="n">
        <v>640</v>
      </c>
      <c r="V1140" t="n">
        <v>100</v>
      </c>
      <c r="W1140" t="n">
        <v>1</v>
      </c>
    </row>
    <row r="1141">
      <c r="A1141" t="inlineStr">
        <is>
          <t>ضستا8057</t>
        </is>
      </c>
      <c r="B1141" t="inlineStr">
        <is>
          <t>اختيارخ شستا-2800-1405/08/13</t>
        </is>
      </c>
      <c r="C1141" t="n">
        <v>15</v>
      </c>
      <c r="D1141" t="n">
        <v>2032</v>
      </c>
      <c r="E1141" s="1" t="n">
        <v>975974000</v>
      </c>
      <c r="F1141" t="n">
        <v>372</v>
      </c>
      <c r="G1141" t="n">
        <v>500</v>
      </c>
      <c r="H1141" t="n">
        <v>470</v>
      </c>
      <c r="I1141" t="n">
        <v>98</v>
      </c>
      <c r="J1141" t="n">
        <v>26.34</v>
      </c>
      <c r="K1141" t="n">
        <v>480</v>
      </c>
      <c r="L1141" t="n">
        <v>108</v>
      </c>
      <c r="M1141" t="n">
        <v>29.03</v>
      </c>
      <c r="N1141" t="n">
        <v>400</v>
      </c>
      <c r="O1141" t="n">
        <v>500</v>
      </c>
      <c r="R1141" t="n">
        <v>1</v>
      </c>
      <c r="S1141" t="n">
        <v>1000</v>
      </c>
      <c r="T1141" t="n">
        <v>430</v>
      </c>
      <c r="U1141" t="n">
        <v>472</v>
      </c>
      <c r="V1141" t="n">
        <v>100</v>
      </c>
      <c r="W1141" t="n">
        <v>1</v>
      </c>
    </row>
    <row r="1142">
      <c r="A1142" t="inlineStr">
        <is>
          <t>ضستا8058</t>
        </is>
      </c>
      <c r="B1142" t="inlineStr">
        <is>
          <t>اختيارخ شستا-3000-1405/08/13</t>
        </is>
      </c>
      <c r="C1142" t="n">
        <v>10</v>
      </c>
      <c r="D1142" t="n">
        <v>741</v>
      </c>
      <c r="E1142" s="1" t="n">
        <v>250779000</v>
      </c>
      <c r="F1142" t="n">
        <v>366</v>
      </c>
      <c r="G1142" t="n">
        <v>282</v>
      </c>
      <c r="H1142" t="n">
        <v>341</v>
      </c>
      <c r="I1142" t="n">
        <v>-25</v>
      </c>
      <c r="J1142" t="n">
        <v>-6.83</v>
      </c>
      <c r="K1142" t="n">
        <v>338</v>
      </c>
      <c r="L1142" t="n">
        <v>-28</v>
      </c>
      <c r="M1142" t="n">
        <v>-7.65</v>
      </c>
      <c r="N1142" t="n">
        <v>282</v>
      </c>
      <c r="O1142" t="n">
        <v>368</v>
      </c>
      <c r="R1142" t="n">
        <v>1</v>
      </c>
      <c r="S1142" t="n">
        <v>16</v>
      </c>
      <c r="T1142" t="n">
        <v>341</v>
      </c>
      <c r="U1142" t="n">
        <v>368</v>
      </c>
      <c r="V1142" t="n">
        <v>972</v>
      </c>
      <c r="W1142" t="n">
        <v>2</v>
      </c>
    </row>
    <row r="1143">
      <c r="A1143" t="inlineStr">
        <is>
          <t>ضستا8059</t>
        </is>
      </c>
      <c r="B1143" t="inlineStr">
        <is>
          <t>اختيارخ شستا-3250-1405/08/13</t>
        </is>
      </c>
      <c r="C1143" t="n">
        <v>2</v>
      </c>
      <c r="D1143" t="n">
        <v>100</v>
      </c>
      <c r="E1143" s="1" t="n">
        <v>29980000</v>
      </c>
      <c r="F1143" t="n">
        <v>300</v>
      </c>
      <c r="G1143" t="n">
        <v>299</v>
      </c>
      <c r="H1143" t="n">
        <v>300</v>
      </c>
      <c r="I1143" t="n">
        <v>0</v>
      </c>
      <c r="J1143" t="n">
        <v>0</v>
      </c>
      <c r="K1143" t="n">
        <v>300</v>
      </c>
      <c r="L1143" t="n">
        <v>0</v>
      </c>
      <c r="M1143" t="n">
        <v>0</v>
      </c>
      <c r="N1143" t="n">
        <v>299</v>
      </c>
      <c r="O1143" t="n">
        <v>300</v>
      </c>
      <c r="R1143" t="n">
        <v>1</v>
      </c>
      <c r="S1143" t="n">
        <v>50</v>
      </c>
      <c r="T1143" t="n">
        <v>180</v>
      </c>
      <c r="U1143" t="n">
        <v>0</v>
      </c>
      <c r="V1143" t="n">
        <v>0</v>
      </c>
      <c r="W1143" t="n">
        <v>0</v>
      </c>
    </row>
    <row r="1144">
      <c r="A1144" t="inlineStr">
        <is>
          <t>ضستا8060</t>
        </is>
      </c>
      <c r="B1144" t="inlineStr">
        <is>
          <t>اختيارخ شستا-3500-1405/08/13</t>
        </is>
      </c>
      <c r="C1144" t="n">
        <v>0</v>
      </c>
      <c r="D1144" t="n">
        <v>0</v>
      </c>
      <c r="E1144" s="1" t="n">
        <v>0</v>
      </c>
      <c r="F1144" t="n">
        <v>148</v>
      </c>
      <c r="G1144" t="n">
        <v>0</v>
      </c>
      <c r="H1144" t="n">
        <v>260</v>
      </c>
      <c r="I1144" t="n">
        <v>112</v>
      </c>
      <c r="J1144" t="n">
        <v>75.68000000000001</v>
      </c>
      <c r="K1144" t="n">
        <v>148</v>
      </c>
      <c r="L1144" t="n">
        <v>0</v>
      </c>
      <c r="M1144" t="n">
        <v>0</v>
      </c>
      <c r="N1144" t="n">
        <v>0</v>
      </c>
      <c r="O1144" t="n">
        <v>0</v>
      </c>
      <c r="R1144" t="n">
        <v>1</v>
      </c>
      <c r="S1144" t="n">
        <v>28</v>
      </c>
      <c r="T1144" t="n">
        <v>121</v>
      </c>
      <c r="U1144" t="n">
        <v>0</v>
      </c>
      <c r="V1144" t="n">
        <v>0</v>
      </c>
      <c r="W1144" t="n">
        <v>0</v>
      </c>
    </row>
    <row r="1145">
      <c r="A1145" t="inlineStr">
        <is>
          <t>ضستا8061</t>
        </is>
      </c>
      <c r="B1145" t="inlineStr">
        <is>
          <t>اختيارخ شستا-3750-1405/08/13</t>
        </is>
      </c>
      <c r="C1145" t="n">
        <v>60</v>
      </c>
      <c r="D1145" t="n">
        <v>4912</v>
      </c>
      <c r="E1145" s="1" t="n">
        <v>550166000</v>
      </c>
      <c r="F1145" t="n">
        <v>116</v>
      </c>
      <c r="G1145" t="n">
        <v>113</v>
      </c>
      <c r="H1145" t="n">
        <v>124</v>
      </c>
      <c r="I1145" t="n">
        <v>8</v>
      </c>
      <c r="J1145" t="n">
        <v>6.9</v>
      </c>
      <c r="K1145" t="n">
        <v>112</v>
      </c>
      <c r="L1145" t="n">
        <v>-4</v>
      </c>
      <c r="M1145" t="n">
        <v>-3.45</v>
      </c>
      <c r="N1145" t="n">
        <v>101</v>
      </c>
      <c r="O1145" t="n">
        <v>137</v>
      </c>
      <c r="R1145" t="n">
        <v>2</v>
      </c>
      <c r="S1145" t="n">
        <v>170</v>
      </c>
      <c r="T1145" t="n">
        <v>109</v>
      </c>
      <c r="U1145" t="n">
        <v>124</v>
      </c>
      <c r="V1145" t="n">
        <v>8</v>
      </c>
      <c r="W1145" t="n">
        <v>1</v>
      </c>
    </row>
    <row r="1146">
      <c r="A1146" t="inlineStr">
        <is>
          <t>ضستا9047</t>
        </is>
      </c>
      <c r="B1146" t="inlineStr">
        <is>
          <t>اختيارخ شستا-1900-1405/09/11</t>
        </is>
      </c>
      <c r="C1146" t="n">
        <v>1</v>
      </c>
      <c r="D1146" t="n">
        <v>1</v>
      </c>
      <c r="E1146" s="1" t="n">
        <v>1324000</v>
      </c>
      <c r="F1146" t="n">
        <v>1</v>
      </c>
      <c r="G1146" t="n">
        <v>1324</v>
      </c>
      <c r="H1146" t="n">
        <v>1324</v>
      </c>
      <c r="I1146" t="n">
        <v>1323</v>
      </c>
      <c r="J1146" t="n">
        <v>132300</v>
      </c>
      <c r="K1146" t="n">
        <v>1324</v>
      </c>
      <c r="L1146" t="n">
        <v>1323</v>
      </c>
      <c r="M1146" t="n">
        <v>132300</v>
      </c>
      <c r="N1146" t="n">
        <v>1324</v>
      </c>
      <c r="O1146" t="n">
        <v>1324</v>
      </c>
      <c r="R1146" t="n">
        <v>1</v>
      </c>
      <c r="S1146" t="n">
        <v>2</v>
      </c>
      <c r="T1146" t="n">
        <v>1160</v>
      </c>
      <c r="U1146" t="n">
        <v>0</v>
      </c>
      <c r="V1146" t="n">
        <v>0</v>
      </c>
      <c r="W1146" t="n">
        <v>0</v>
      </c>
    </row>
    <row r="1147">
      <c r="A1147" t="inlineStr">
        <is>
          <t>ضستا9048</t>
        </is>
      </c>
      <c r="B1147" t="inlineStr">
        <is>
          <t>اختيارخ شستا-2000-1405/09/11</t>
        </is>
      </c>
      <c r="C1147" t="n">
        <v>0</v>
      </c>
      <c r="D1147" t="n">
        <v>0</v>
      </c>
      <c r="E1147" s="1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R1147" t="n">
        <v>1</v>
      </c>
      <c r="S1147" t="n">
        <v>99</v>
      </c>
      <c r="T1147" t="n">
        <v>15</v>
      </c>
      <c r="U1147" t="n">
        <v>0</v>
      </c>
      <c r="V1147" t="n">
        <v>0</v>
      </c>
      <c r="W1147" t="n">
        <v>0</v>
      </c>
    </row>
    <row r="1148">
      <c r="A1148" t="inlineStr">
        <is>
          <t>ضستا9049</t>
        </is>
      </c>
      <c r="B1148" t="inlineStr">
        <is>
          <t>اختيارخ شستا-2200-1405/09/11</t>
        </is>
      </c>
      <c r="C1148" t="n">
        <v>0</v>
      </c>
      <c r="D1148" t="n">
        <v>0</v>
      </c>
      <c r="E1148" s="1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R1148" t="n">
        <v>1</v>
      </c>
      <c r="S1148" t="n">
        <v>22</v>
      </c>
      <c r="T1148" t="n">
        <v>12</v>
      </c>
      <c r="U1148" t="n">
        <v>0</v>
      </c>
      <c r="V1148" t="n">
        <v>0</v>
      </c>
      <c r="W1148" t="n">
        <v>0</v>
      </c>
    </row>
    <row r="1149">
      <c r="A1149" t="inlineStr">
        <is>
          <t>ضستا9050</t>
        </is>
      </c>
      <c r="B1149" t="inlineStr">
        <is>
          <t>اختيارخ شستا-2400-1405/09/11</t>
        </is>
      </c>
      <c r="C1149" t="n">
        <v>2</v>
      </c>
      <c r="D1149" t="n">
        <v>390</v>
      </c>
      <c r="E1149" s="1" t="n">
        <v>279600000</v>
      </c>
      <c r="F1149" t="n">
        <v>1</v>
      </c>
      <c r="G1149" t="n">
        <v>680</v>
      </c>
      <c r="H1149" t="n">
        <v>720</v>
      </c>
      <c r="I1149" t="n">
        <v>719</v>
      </c>
      <c r="J1149" t="n">
        <v>71900</v>
      </c>
      <c r="K1149" t="n">
        <v>717</v>
      </c>
      <c r="L1149" t="n">
        <v>716</v>
      </c>
      <c r="M1149" t="n">
        <v>71600</v>
      </c>
      <c r="N1149" t="n">
        <v>680</v>
      </c>
      <c r="O1149" t="n">
        <v>720</v>
      </c>
      <c r="R1149" t="n">
        <v>1</v>
      </c>
      <c r="S1149" t="n">
        <v>200</v>
      </c>
      <c r="T1149" t="n">
        <v>721</v>
      </c>
      <c r="U1149" t="n">
        <v>0</v>
      </c>
      <c r="V1149" t="n">
        <v>0</v>
      </c>
      <c r="W1149" t="n">
        <v>0</v>
      </c>
    </row>
    <row r="1150">
      <c r="A1150" t="inlineStr">
        <is>
          <t>ضستا9051</t>
        </is>
      </c>
      <c r="B1150" t="inlineStr">
        <is>
          <t>اختيارخ شستا-2600-1405/09/11</t>
        </is>
      </c>
      <c r="C1150" t="n">
        <v>2</v>
      </c>
      <c r="D1150" t="n">
        <v>30</v>
      </c>
      <c r="E1150" s="1" t="n">
        <v>16021000</v>
      </c>
      <c r="F1150" t="n">
        <v>1</v>
      </c>
      <c r="G1150" t="n">
        <v>535</v>
      </c>
      <c r="H1150" t="n">
        <v>534</v>
      </c>
      <c r="I1150" t="n">
        <v>533</v>
      </c>
      <c r="J1150" t="n">
        <v>53300</v>
      </c>
      <c r="K1150" t="n">
        <v>534</v>
      </c>
      <c r="L1150" t="n">
        <v>533</v>
      </c>
      <c r="M1150" t="n">
        <v>53300</v>
      </c>
      <c r="N1150" t="n">
        <v>534</v>
      </c>
      <c r="O1150" t="n">
        <v>535</v>
      </c>
      <c r="R1150" t="n">
        <v>1</v>
      </c>
      <c r="S1150" t="n">
        <v>200</v>
      </c>
      <c r="T1150" t="n">
        <v>553</v>
      </c>
      <c r="U1150" t="n">
        <v>699</v>
      </c>
      <c r="V1150" t="n">
        <v>1</v>
      </c>
      <c r="W1150" t="n">
        <v>1</v>
      </c>
    </row>
    <row r="1151">
      <c r="A1151" t="inlineStr">
        <is>
          <t>ضستا9052</t>
        </is>
      </c>
      <c r="B1151" t="inlineStr">
        <is>
          <t>اختيارخ شستا-2800-1405/09/11</t>
        </is>
      </c>
      <c r="C1151" t="n">
        <v>3</v>
      </c>
      <c r="D1151" t="n">
        <v>1030</v>
      </c>
      <c r="E1151" s="1" t="n">
        <v>511970000</v>
      </c>
      <c r="F1151" t="n">
        <v>1</v>
      </c>
      <c r="G1151" t="n">
        <v>399</v>
      </c>
      <c r="H1151" t="n">
        <v>500</v>
      </c>
      <c r="I1151" t="n">
        <v>499</v>
      </c>
      <c r="J1151" t="n">
        <v>49900</v>
      </c>
      <c r="K1151" t="n">
        <v>497</v>
      </c>
      <c r="L1151" t="n">
        <v>496</v>
      </c>
      <c r="M1151" t="n">
        <v>49600</v>
      </c>
      <c r="N1151" t="n">
        <v>399</v>
      </c>
      <c r="O1151" t="n">
        <v>500</v>
      </c>
      <c r="R1151" t="n">
        <v>1</v>
      </c>
      <c r="S1151" t="n">
        <v>50</v>
      </c>
      <c r="T1151" t="n">
        <v>500</v>
      </c>
      <c r="U1151" t="n">
        <v>0</v>
      </c>
      <c r="V1151" t="n">
        <v>0</v>
      </c>
      <c r="W1151" t="n">
        <v>0</v>
      </c>
    </row>
    <row r="1152">
      <c r="A1152" t="inlineStr">
        <is>
          <t>ضستا9053</t>
        </is>
      </c>
      <c r="B1152" t="inlineStr">
        <is>
          <t>اختيارخ شستا-3000-1405/09/11</t>
        </is>
      </c>
      <c r="C1152" t="n">
        <v>6</v>
      </c>
      <c r="D1152" t="n">
        <v>1032</v>
      </c>
      <c r="E1152" s="1" t="n">
        <v>410220000</v>
      </c>
      <c r="F1152" t="n">
        <v>1</v>
      </c>
      <c r="G1152" t="n">
        <v>349</v>
      </c>
      <c r="H1152" t="n">
        <v>349</v>
      </c>
      <c r="I1152" t="n">
        <v>348</v>
      </c>
      <c r="J1152" t="n">
        <v>34800</v>
      </c>
      <c r="K1152" t="n">
        <v>397</v>
      </c>
      <c r="L1152" t="n">
        <v>396</v>
      </c>
      <c r="M1152" t="n">
        <v>39600</v>
      </c>
      <c r="N1152" t="n">
        <v>349</v>
      </c>
      <c r="O1152" t="n">
        <v>401</v>
      </c>
      <c r="R1152" t="n">
        <v>1</v>
      </c>
      <c r="S1152" t="n">
        <v>1000</v>
      </c>
      <c r="T1152" t="n">
        <v>350</v>
      </c>
      <c r="U1152" t="n">
        <v>0</v>
      </c>
      <c r="V1152" t="n">
        <v>0</v>
      </c>
      <c r="W1152" t="n">
        <v>0</v>
      </c>
    </row>
    <row r="1153">
      <c r="A1153" t="inlineStr">
        <is>
          <t>ضستا9054</t>
        </is>
      </c>
      <c r="B1153" t="inlineStr">
        <is>
          <t>اختيارخ شستا-3250-1405/09/11</t>
        </is>
      </c>
      <c r="C1153" t="n">
        <v>6</v>
      </c>
      <c r="D1153" t="n">
        <v>1886</v>
      </c>
      <c r="E1153" s="1" t="n">
        <v>636930000</v>
      </c>
      <c r="F1153" t="n">
        <v>1</v>
      </c>
      <c r="G1153" t="n">
        <v>309</v>
      </c>
      <c r="H1153" t="n">
        <v>360</v>
      </c>
      <c r="I1153" t="n">
        <v>359</v>
      </c>
      <c r="J1153" t="n">
        <v>35900</v>
      </c>
      <c r="K1153" t="n">
        <v>338</v>
      </c>
      <c r="L1153" t="n">
        <v>337</v>
      </c>
      <c r="M1153" t="n">
        <v>33700</v>
      </c>
      <c r="N1153" t="n">
        <v>309</v>
      </c>
      <c r="O1153" t="n">
        <v>360</v>
      </c>
      <c r="R1153" t="n">
        <v>1</v>
      </c>
      <c r="S1153" t="n">
        <v>100</v>
      </c>
      <c r="T1153" t="n">
        <v>315</v>
      </c>
      <c r="U1153" t="n">
        <v>0</v>
      </c>
      <c r="V1153" t="n">
        <v>0</v>
      </c>
      <c r="W1153" t="n">
        <v>0</v>
      </c>
    </row>
    <row r="1154">
      <c r="A1154" t="inlineStr">
        <is>
          <t>ضستا9055</t>
        </is>
      </c>
      <c r="B1154" t="inlineStr">
        <is>
          <t>اختيارخ شستا-3500-1405/09/11</t>
        </is>
      </c>
      <c r="C1154" t="n">
        <v>0</v>
      </c>
      <c r="D1154" t="n">
        <v>0</v>
      </c>
      <c r="E1154" s="1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R1154" t="n">
        <v>1</v>
      </c>
      <c r="S1154" t="n">
        <v>100</v>
      </c>
      <c r="T1154" t="n">
        <v>50</v>
      </c>
      <c r="U1154" t="n">
        <v>0</v>
      </c>
      <c r="V1154" t="n">
        <v>0</v>
      </c>
      <c r="W1154" t="n">
        <v>0</v>
      </c>
    </row>
    <row r="1155">
      <c r="A1155" t="inlineStr">
        <is>
          <t>ضستا9056</t>
        </is>
      </c>
      <c r="B1155" t="inlineStr">
        <is>
          <t>اختيارخ شستا-3750-1405/09/11</t>
        </is>
      </c>
      <c r="C1155" t="n">
        <v>0</v>
      </c>
      <c r="D1155" t="n">
        <v>0</v>
      </c>
      <c r="E1155" s="1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R1155" t="n">
        <v>1</v>
      </c>
      <c r="S1155" t="n">
        <v>5</v>
      </c>
      <c r="T1155" t="n">
        <v>16</v>
      </c>
      <c r="U1155" t="n">
        <v>0</v>
      </c>
      <c r="V1155" t="n">
        <v>0</v>
      </c>
      <c r="W1155" t="n">
        <v>0</v>
      </c>
    </row>
    <row r="1156">
      <c r="A1156" t="inlineStr">
        <is>
          <t>ضستا9057</t>
        </is>
      </c>
      <c r="B1156" t="inlineStr">
        <is>
          <t>اختيارخ شستا-4000-1405/09/11</t>
        </is>
      </c>
      <c r="C1156" t="n">
        <v>0</v>
      </c>
      <c r="D1156" t="n">
        <v>0</v>
      </c>
      <c r="E1156" s="1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R1156" t="n">
        <v>1</v>
      </c>
      <c r="S1156" t="n">
        <v>200</v>
      </c>
      <c r="T1156" t="n">
        <v>57</v>
      </c>
      <c r="U1156" t="n">
        <v>280</v>
      </c>
      <c r="V1156" t="n">
        <v>200</v>
      </c>
      <c r="W1156" t="n">
        <v>1</v>
      </c>
    </row>
    <row r="1157">
      <c r="A1157" t="inlineStr">
        <is>
          <t>ضستا9058</t>
        </is>
      </c>
      <c r="B1157" t="inlineStr">
        <is>
          <t>اختيارخ شستا-4500-1405/09/11</t>
        </is>
      </c>
      <c r="C1157" t="n">
        <v>7</v>
      </c>
      <c r="D1157" t="n">
        <v>1300</v>
      </c>
      <c r="E1157" s="1" t="n">
        <v>216380000</v>
      </c>
      <c r="F1157" t="n">
        <v>1</v>
      </c>
      <c r="G1157" t="n">
        <v>140</v>
      </c>
      <c r="H1157" t="n">
        <v>174</v>
      </c>
      <c r="I1157" t="n">
        <v>173</v>
      </c>
      <c r="J1157" t="n">
        <v>17300</v>
      </c>
      <c r="K1157" t="n">
        <v>166</v>
      </c>
      <c r="L1157" t="n">
        <v>165</v>
      </c>
      <c r="M1157" t="n">
        <v>16500</v>
      </c>
      <c r="N1157" t="n">
        <v>140</v>
      </c>
      <c r="O1157" t="n">
        <v>175</v>
      </c>
      <c r="R1157" t="n">
        <v>1</v>
      </c>
      <c r="S1157" t="n">
        <v>200</v>
      </c>
      <c r="T1157" t="n">
        <v>25</v>
      </c>
      <c r="U1157" t="n">
        <v>174</v>
      </c>
      <c r="V1157" t="n">
        <v>120</v>
      </c>
      <c r="W1157" t="n">
        <v>1</v>
      </c>
    </row>
    <row r="1158">
      <c r="A1158" t="inlineStr">
        <is>
          <t>ضراز8000</t>
        </is>
      </c>
      <c r="B1158" t="inlineStr">
        <is>
          <t>اختيارخ هم تراز-11000-05/08/06</t>
        </is>
      </c>
      <c r="C1158" t="n">
        <v>0</v>
      </c>
      <c r="D1158" t="n">
        <v>0</v>
      </c>
      <c r="E1158" s="1" t="n">
        <v>0</v>
      </c>
      <c r="F1158" t="n">
        <v>13515</v>
      </c>
      <c r="G1158" t="n">
        <v>0</v>
      </c>
      <c r="H1158" t="n">
        <v>13356</v>
      </c>
      <c r="I1158" t="n">
        <v>-159</v>
      </c>
      <c r="J1158" t="n">
        <v>-1.18</v>
      </c>
      <c r="K1158" t="n">
        <v>13515</v>
      </c>
      <c r="L1158" t="n">
        <v>0</v>
      </c>
      <c r="M1158" t="n">
        <v>0</v>
      </c>
      <c r="N1158" t="n">
        <v>0</v>
      </c>
      <c r="O1158" t="n">
        <v>0</v>
      </c>
      <c r="R1158" t="n">
        <v>1</v>
      </c>
      <c r="S1158" t="n">
        <v>100</v>
      </c>
      <c r="T1158" t="n">
        <v>1</v>
      </c>
      <c r="U1158" t="n">
        <v>0</v>
      </c>
      <c r="V1158" t="n">
        <v>0</v>
      </c>
      <c r="W1158" t="n">
        <v>0</v>
      </c>
    </row>
    <row r="1159">
      <c r="A1159" t="inlineStr">
        <is>
          <t>ضراز8001</t>
        </is>
      </c>
      <c r="B1159" t="inlineStr">
        <is>
          <t>اختيارخ هم تراز-12000-05/08/06</t>
        </is>
      </c>
      <c r="C1159" t="n">
        <v>0</v>
      </c>
      <c r="D1159" t="n">
        <v>0</v>
      </c>
      <c r="E1159" s="1" t="n">
        <v>0</v>
      </c>
      <c r="F1159" t="n">
        <v>12612</v>
      </c>
      <c r="G1159" t="n">
        <v>0</v>
      </c>
      <c r="H1159" t="n">
        <v>12612</v>
      </c>
      <c r="I1159" t="n">
        <v>0</v>
      </c>
      <c r="J1159" t="n">
        <v>0</v>
      </c>
      <c r="K1159" t="n">
        <v>12612</v>
      </c>
      <c r="L1159" t="n">
        <v>0</v>
      </c>
      <c r="M1159" t="n">
        <v>0</v>
      </c>
      <c r="N1159" t="n">
        <v>0</v>
      </c>
      <c r="O1159" t="n">
        <v>0</v>
      </c>
      <c r="R1159" t="n">
        <v>1</v>
      </c>
      <c r="S1159" t="n">
        <v>100</v>
      </c>
      <c r="T1159" t="n">
        <v>1</v>
      </c>
      <c r="U1159" t="n">
        <v>0</v>
      </c>
      <c r="V1159" t="n">
        <v>0</v>
      </c>
      <c r="W1159" t="n">
        <v>0</v>
      </c>
    </row>
    <row r="1160">
      <c r="A1160" t="inlineStr">
        <is>
          <t>ضراز8002</t>
        </is>
      </c>
      <c r="B1160" t="inlineStr">
        <is>
          <t>اختيارخ هم تراز-13000-05/08/06</t>
        </is>
      </c>
      <c r="C1160" t="n">
        <v>0</v>
      </c>
      <c r="D1160" t="n">
        <v>0</v>
      </c>
      <c r="E1160" s="1" t="n">
        <v>0</v>
      </c>
      <c r="F1160" t="n">
        <v>11681</v>
      </c>
      <c r="G1160" t="n">
        <v>0</v>
      </c>
      <c r="H1160" t="n">
        <v>11681</v>
      </c>
      <c r="I1160" t="n">
        <v>0</v>
      </c>
      <c r="J1160" t="n">
        <v>0</v>
      </c>
      <c r="K1160" t="n">
        <v>11681</v>
      </c>
      <c r="L1160" t="n">
        <v>0</v>
      </c>
      <c r="M1160" t="n">
        <v>0</v>
      </c>
      <c r="N1160" t="n">
        <v>0</v>
      </c>
      <c r="O1160" t="n">
        <v>0</v>
      </c>
      <c r="R1160" t="n">
        <v>1</v>
      </c>
      <c r="S1160" t="n">
        <v>100</v>
      </c>
      <c r="T1160" t="n">
        <v>1</v>
      </c>
      <c r="U1160" t="n">
        <v>0</v>
      </c>
      <c r="V1160" t="n">
        <v>0</v>
      </c>
      <c r="W1160" t="n">
        <v>0</v>
      </c>
    </row>
    <row r="1161">
      <c r="A1161" t="inlineStr">
        <is>
          <t>ضراز8003</t>
        </is>
      </c>
      <c r="B1161" t="inlineStr">
        <is>
          <t>اختيارخ هم تراز-14000-05/08/06</t>
        </is>
      </c>
      <c r="C1161" t="n">
        <v>0</v>
      </c>
      <c r="D1161" t="n">
        <v>0</v>
      </c>
      <c r="E1161" s="1" t="n">
        <v>0</v>
      </c>
      <c r="F1161" t="n">
        <v>12300</v>
      </c>
      <c r="G1161" t="n">
        <v>0</v>
      </c>
      <c r="H1161" t="n">
        <v>12300</v>
      </c>
      <c r="I1161" t="n">
        <v>0</v>
      </c>
      <c r="J1161" t="n">
        <v>0</v>
      </c>
      <c r="K1161" t="n">
        <v>12300</v>
      </c>
      <c r="L1161" t="n">
        <v>0</v>
      </c>
      <c r="M1161" t="n">
        <v>0</v>
      </c>
      <c r="N1161" t="n">
        <v>0</v>
      </c>
      <c r="O1161" t="n">
        <v>0</v>
      </c>
      <c r="R1161" t="n">
        <v>1</v>
      </c>
      <c r="S1161" t="n">
        <v>111</v>
      </c>
      <c r="T1161" t="n">
        <v>11</v>
      </c>
      <c r="U1161" t="n">
        <v>0</v>
      </c>
      <c r="V1161" t="n">
        <v>0</v>
      </c>
      <c r="W1161" t="n">
        <v>0</v>
      </c>
    </row>
    <row r="1162">
      <c r="A1162" t="inlineStr">
        <is>
          <t>ضراز8004</t>
        </is>
      </c>
      <c r="B1162" t="inlineStr">
        <is>
          <t>اختيارخ هم تراز-15000-05/08/06</t>
        </is>
      </c>
      <c r="C1162" t="n">
        <v>0</v>
      </c>
      <c r="D1162" t="n">
        <v>0</v>
      </c>
      <c r="E1162" s="1" t="n">
        <v>0</v>
      </c>
      <c r="F1162" t="n">
        <v>9869</v>
      </c>
      <c r="G1162" t="n">
        <v>0</v>
      </c>
      <c r="H1162" t="n">
        <v>9869</v>
      </c>
      <c r="I1162" t="n">
        <v>0</v>
      </c>
      <c r="J1162" t="n">
        <v>0</v>
      </c>
      <c r="K1162" t="n">
        <v>9869</v>
      </c>
      <c r="L1162" t="n">
        <v>0</v>
      </c>
      <c r="M1162" t="n">
        <v>0</v>
      </c>
      <c r="N1162" t="n">
        <v>0</v>
      </c>
      <c r="O1162" t="n">
        <v>0</v>
      </c>
      <c r="R1162" t="n">
        <v>1</v>
      </c>
      <c r="S1162" t="n">
        <v>111</v>
      </c>
      <c r="T1162" t="n">
        <v>11</v>
      </c>
      <c r="U1162" t="n">
        <v>0</v>
      </c>
      <c r="V1162" t="n">
        <v>0</v>
      </c>
      <c r="W1162" t="n">
        <v>0</v>
      </c>
    </row>
    <row r="1163">
      <c r="A1163" t="inlineStr">
        <is>
          <t>ضراز8005</t>
        </is>
      </c>
      <c r="B1163" t="inlineStr">
        <is>
          <t>اختيارخ هم تراز-16000-05/08/06</t>
        </is>
      </c>
      <c r="C1163" t="n">
        <v>0</v>
      </c>
      <c r="D1163" t="n">
        <v>0</v>
      </c>
      <c r="E1163" s="1" t="n">
        <v>0</v>
      </c>
      <c r="F1163" t="n">
        <v>9139</v>
      </c>
      <c r="G1163" t="n">
        <v>0</v>
      </c>
      <c r="H1163" t="n">
        <v>9139</v>
      </c>
      <c r="I1163" t="n">
        <v>0</v>
      </c>
      <c r="J1163" t="n">
        <v>0</v>
      </c>
      <c r="K1163" t="n">
        <v>9139</v>
      </c>
      <c r="L1163" t="n">
        <v>0</v>
      </c>
      <c r="M1163" t="n">
        <v>0</v>
      </c>
      <c r="N1163" t="n">
        <v>0</v>
      </c>
      <c r="O1163" t="n">
        <v>0</v>
      </c>
      <c r="R1163" t="n">
        <v>1</v>
      </c>
      <c r="S1163" t="n">
        <v>100</v>
      </c>
      <c r="T1163" t="n">
        <v>1</v>
      </c>
      <c r="U1163" t="n">
        <v>0</v>
      </c>
      <c r="V1163" t="n">
        <v>0</v>
      </c>
      <c r="W1163" t="n">
        <v>0</v>
      </c>
    </row>
    <row r="1164">
      <c r="A1164" t="inlineStr">
        <is>
          <t>ضراز8006</t>
        </is>
      </c>
      <c r="B1164" t="inlineStr">
        <is>
          <t>اختيارخ هم تراز-18000-05/08/06</t>
        </is>
      </c>
      <c r="C1164" t="n">
        <v>0</v>
      </c>
      <c r="D1164" t="n">
        <v>0</v>
      </c>
      <c r="E1164" s="1" t="n">
        <v>0</v>
      </c>
      <c r="F1164" t="n">
        <v>7200</v>
      </c>
      <c r="G1164" t="n">
        <v>0</v>
      </c>
      <c r="H1164" t="n">
        <v>7200</v>
      </c>
      <c r="I1164" t="n">
        <v>0</v>
      </c>
      <c r="J1164" t="n">
        <v>0</v>
      </c>
      <c r="K1164" t="n">
        <v>7200</v>
      </c>
      <c r="L1164" t="n">
        <v>0</v>
      </c>
      <c r="M1164" t="n">
        <v>0</v>
      </c>
      <c r="N1164" t="n">
        <v>0</v>
      </c>
      <c r="O1164" t="n">
        <v>0</v>
      </c>
      <c r="R1164" t="n">
        <v>1</v>
      </c>
      <c r="S1164" t="n">
        <v>111</v>
      </c>
      <c r="T1164" t="n">
        <v>11</v>
      </c>
      <c r="U1164" t="n">
        <v>0</v>
      </c>
      <c r="V1164" t="n">
        <v>0</v>
      </c>
      <c r="W1164" t="n">
        <v>0</v>
      </c>
    </row>
    <row r="1165">
      <c r="A1165" t="inlineStr">
        <is>
          <t>ضراز8007</t>
        </is>
      </c>
      <c r="B1165" t="inlineStr">
        <is>
          <t>اختيارخ هم تراز-20000-05/08/06</t>
        </is>
      </c>
      <c r="C1165" t="n">
        <v>8</v>
      </c>
      <c r="D1165" t="n">
        <v>103</v>
      </c>
      <c r="E1165" s="1" t="n">
        <v>589984000</v>
      </c>
      <c r="F1165" t="n">
        <v>5925</v>
      </c>
      <c r="G1165" t="n">
        <v>5728</v>
      </c>
      <c r="H1165" t="n">
        <v>5728</v>
      </c>
      <c r="I1165" t="n">
        <v>-197</v>
      </c>
      <c r="J1165" t="n">
        <v>-3.32</v>
      </c>
      <c r="K1165" t="n">
        <v>5728</v>
      </c>
      <c r="L1165" t="n">
        <v>-197</v>
      </c>
      <c r="M1165" t="n">
        <v>-3.32</v>
      </c>
      <c r="N1165" t="n">
        <v>5728</v>
      </c>
      <c r="O1165" t="n">
        <v>5728</v>
      </c>
      <c r="R1165" t="n">
        <v>1</v>
      </c>
      <c r="S1165" t="n">
        <v>99</v>
      </c>
      <c r="T1165" t="n">
        <v>25</v>
      </c>
      <c r="U1165" t="n">
        <v>6990</v>
      </c>
      <c r="V1165" t="n">
        <v>40</v>
      </c>
      <c r="W1165" t="n">
        <v>1</v>
      </c>
    </row>
    <row r="1166">
      <c r="A1166" t="inlineStr">
        <is>
          <t>ضراز8008</t>
        </is>
      </c>
      <c r="B1166" t="inlineStr">
        <is>
          <t>اختيارخ هم تراز-22000-05/08/06</t>
        </is>
      </c>
      <c r="C1166" t="n">
        <v>0</v>
      </c>
      <c r="D1166" t="n">
        <v>0</v>
      </c>
      <c r="E1166" s="1" t="n">
        <v>0</v>
      </c>
      <c r="F1166" t="n">
        <v>4463</v>
      </c>
      <c r="G1166" t="n">
        <v>0</v>
      </c>
      <c r="H1166" t="n">
        <v>4170</v>
      </c>
      <c r="I1166" t="n">
        <v>-293</v>
      </c>
      <c r="J1166" t="n">
        <v>-6.57</v>
      </c>
      <c r="K1166" t="n">
        <v>4463</v>
      </c>
      <c r="L1166" t="n">
        <v>0</v>
      </c>
      <c r="M1166" t="n">
        <v>0</v>
      </c>
      <c r="N1166" t="n">
        <v>0</v>
      </c>
      <c r="O1166" t="n">
        <v>0</v>
      </c>
      <c r="R1166" t="n">
        <v>1</v>
      </c>
      <c r="S1166" t="n">
        <v>111</v>
      </c>
      <c r="T1166" t="n">
        <v>11</v>
      </c>
      <c r="U1166" t="n">
        <v>0</v>
      </c>
      <c r="V1166" t="n">
        <v>0</v>
      </c>
      <c r="W1166" t="n">
        <v>0</v>
      </c>
    </row>
    <row r="1167">
      <c r="A1167" t="inlineStr">
        <is>
          <t>ضراز8009</t>
        </is>
      </c>
      <c r="B1167" t="inlineStr">
        <is>
          <t>اختيارخ هم تراز-24000-05/08/06</t>
        </is>
      </c>
      <c r="C1167" t="n">
        <v>1</v>
      </c>
      <c r="D1167" t="n">
        <v>300</v>
      </c>
      <c r="E1167" s="1" t="n">
        <v>981000000</v>
      </c>
      <c r="F1167" t="n">
        <v>2800</v>
      </c>
      <c r="G1167" t="n">
        <v>3270</v>
      </c>
      <c r="H1167" t="n">
        <v>3270</v>
      </c>
      <c r="I1167" t="n">
        <v>470</v>
      </c>
      <c r="J1167" t="n">
        <v>16.79</v>
      </c>
      <c r="K1167" t="n">
        <v>3270</v>
      </c>
      <c r="L1167" t="n">
        <v>470</v>
      </c>
      <c r="M1167" t="n">
        <v>16.79</v>
      </c>
      <c r="N1167" t="n">
        <v>3270</v>
      </c>
      <c r="O1167" t="n">
        <v>3270</v>
      </c>
      <c r="R1167" t="n">
        <v>1</v>
      </c>
      <c r="S1167" t="n">
        <v>99</v>
      </c>
      <c r="T1167" t="n">
        <v>19</v>
      </c>
      <c r="U1167" t="n">
        <v>0</v>
      </c>
      <c r="V1167" t="n">
        <v>0</v>
      </c>
      <c r="W1167" t="n">
        <v>0</v>
      </c>
    </row>
    <row r="1168">
      <c r="A1168" t="inlineStr">
        <is>
          <t>ضراز8010</t>
        </is>
      </c>
      <c r="B1168" t="inlineStr">
        <is>
          <t>اختيارخ هم تراز-26000-05/08/06</t>
        </is>
      </c>
      <c r="C1168" t="n">
        <v>6</v>
      </c>
      <c r="D1168" t="n">
        <v>356</v>
      </c>
      <c r="E1168" s="1" t="n">
        <v>831217000</v>
      </c>
      <c r="F1168" t="n">
        <v>1650</v>
      </c>
      <c r="G1168" t="n">
        <v>1969</v>
      </c>
      <c r="H1168" t="n">
        <v>1900</v>
      </c>
      <c r="I1168" t="n">
        <v>250</v>
      </c>
      <c r="J1168" t="n">
        <v>15.15</v>
      </c>
      <c r="K1168" t="n">
        <v>2335</v>
      </c>
      <c r="L1168" t="n">
        <v>685</v>
      </c>
      <c r="M1168" t="n">
        <v>41.52</v>
      </c>
      <c r="N1168" t="n">
        <v>1900</v>
      </c>
      <c r="O1168" t="n">
        <v>2450</v>
      </c>
      <c r="R1168" t="n">
        <v>1</v>
      </c>
      <c r="S1168" t="n">
        <v>20</v>
      </c>
      <c r="T1168" t="n">
        <v>1910</v>
      </c>
      <c r="U1168" t="n">
        <v>2395</v>
      </c>
      <c r="V1168" t="n">
        <v>100</v>
      </c>
      <c r="W1168" t="n">
        <v>1</v>
      </c>
    </row>
    <row r="1169">
      <c r="A1169" t="inlineStr">
        <is>
          <t>ضراز8011</t>
        </is>
      </c>
      <c r="B1169" t="inlineStr">
        <is>
          <t>اختيارخ هم تراز-28000-05/08/06</t>
        </is>
      </c>
      <c r="C1169" t="n">
        <v>0</v>
      </c>
      <c r="D1169" t="n">
        <v>0</v>
      </c>
      <c r="E1169" s="1" t="n">
        <v>0</v>
      </c>
      <c r="F1169" t="n">
        <v>1</v>
      </c>
      <c r="G1169" t="n">
        <v>3200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R1169" t="n">
        <v>1</v>
      </c>
      <c r="S1169" t="n">
        <v>99</v>
      </c>
      <c r="T1169" t="n">
        <v>25</v>
      </c>
      <c r="U1169" t="n">
        <v>0</v>
      </c>
      <c r="V1169" t="n">
        <v>0</v>
      </c>
      <c r="W1169" t="n">
        <v>0</v>
      </c>
    </row>
    <row r="1170">
      <c r="A1170" t="inlineStr">
        <is>
          <t>ضراز1000</t>
        </is>
      </c>
      <c r="B1170" t="inlineStr">
        <is>
          <t>اختيارخ هم تراز-15000-05/10/09</t>
        </is>
      </c>
      <c r="C1170" t="n">
        <v>0</v>
      </c>
      <c r="D1170" t="n">
        <v>0</v>
      </c>
      <c r="E1170" s="1" t="n">
        <v>0</v>
      </c>
      <c r="F1170" t="n">
        <v>12860</v>
      </c>
      <c r="G1170" t="n">
        <v>0</v>
      </c>
      <c r="H1170" t="n">
        <v>12606</v>
      </c>
      <c r="I1170" t="n">
        <v>-254</v>
      </c>
      <c r="J1170" t="n">
        <v>-1.98</v>
      </c>
      <c r="K1170" t="n">
        <v>12860</v>
      </c>
      <c r="L1170" t="n">
        <v>0</v>
      </c>
      <c r="M1170" t="n">
        <v>0</v>
      </c>
      <c r="N1170" t="n">
        <v>0</v>
      </c>
      <c r="O1170" t="n">
        <v>0</v>
      </c>
      <c r="R1170" t="n">
        <v>1</v>
      </c>
      <c r="S1170" t="n">
        <v>50</v>
      </c>
      <c r="T1170" t="n">
        <v>1000</v>
      </c>
      <c r="U1170" t="n">
        <v>0</v>
      </c>
      <c r="V1170" t="n">
        <v>0</v>
      </c>
      <c r="W1170" t="n">
        <v>0</v>
      </c>
    </row>
    <row r="1171">
      <c r="A1171" t="inlineStr">
        <is>
          <t>ضراز1001</t>
        </is>
      </c>
      <c r="B1171" t="inlineStr">
        <is>
          <t>اختيارخ هم تراز-16000-05/10/09</t>
        </is>
      </c>
      <c r="C1171" t="n">
        <v>0</v>
      </c>
      <c r="D1171" t="n">
        <v>0</v>
      </c>
      <c r="E1171" s="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R1171" t="n">
        <v>1</v>
      </c>
      <c r="S1171" t="n">
        <v>100</v>
      </c>
      <c r="T1171" t="n">
        <v>1</v>
      </c>
      <c r="U1171" t="n">
        <v>0</v>
      </c>
      <c r="V1171" t="n">
        <v>0</v>
      </c>
      <c r="W1171" t="n">
        <v>0</v>
      </c>
    </row>
    <row r="1172">
      <c r="A1172" t="inlineStr">
        <is>
          <t>ضراز1002</t>
        </is>
      </c>
      <c r="B1172" t="inlineStr">
        <is>
          <t>اختيارخ هم تراز-18000-05/10/09</t>
        </is>
      </c>
      <c r="C1172" t="n">
        <v>0</v>
      </c>
      <c r="D1172" t="n">
        <v>0</v>
      </c>
      <c r="E1172" s="1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R1172" t="n">
        <v>1</v>
      </c>
      <c r="S1172" t="n">
        <v>100</v>
      </c>
      <c r="T1172" t="n">
        <v>1</v>
      </c>
      <c r="U1172" t="n">
        <v>0</v>
      </c>
      <c r="V1172" t="n">
        <v>0</v>
      </c>
      <c r="W1172" t="n">
        <v>0</v>
      </c>
    </row>
    <row r="1173">
      <c r="A1173" t="inlineStr">
        <is>
          <t>ضراز1003</t>
        </is>
      </c>
      <c r="B1173" t="inlineStr">
        <is>
          <t>اختيارخ هم تراز-20000-05/10/09</t>
        </is>
      </c>
      <c r="C1173" t="n">
        <v>0</v>
      </c>
      <c r="D1173" t="n">
        <v>0</v>
      </c>
      <c r="E1173" s="1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R1173" t="n">
        <v>1</v>
      </c>
      <c r="S1173" t="n">
        <v>100</v>
      </c>
      <c r="T1173" t="n">
        <v>100</v>
      </c>
      <c r="U1173" t="n">
        <v>0</v>
      </c>
      <c r="V1173" t="n">
        <v>0</v>
      </c>
      <c r="W1173" t="n">
        <v>0</v>
      </c>
    </row>
    <row r="1174">
      <c r="A1174" t="inlineStr">
        <is>
          <t>ضراز1004</t>
        </is>
      </c>
      <c r="B1174" t="inlineStr">
        <is>
          <t>اختيارخ هم تراز-22000-05/10/09</t>
        </is>
      </c>
      <c r="C1174" t="n">
        <v>0</v>
      </c>
      <c r="D1174" t="n">
        <v>0</v>
      </c>
      <c r="E1174" s="1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R1174" t="n">
        <v>1</v>
      </c>
      <c r="S1174" t="n">
        <v>100</v>
      </c>
      <c r="T1174" t="n">
        <v>1</v>
      </c>
      <c r="U1174" t="n">
        <v>0</v>
      </c>
      <c r="V1174" t="n">
        <v>0</v>
      </c>
      <c r="W1174" t="n">
        <v>0</v>
      </c>
    </row>
    <row r="1175">
      <c r="A1175" t="inlineStr">
        <is>
          <t>ضراز1005</t>
        </is>
      </c>
      <c r="B1175" t="inlineStr">
        <is>
          <t>اختيارخ هم تراز-24000-05/10/09</t>
        </is>
      </c>
      <c r="C1175" t="n">
        <v>0</v>
      </c>
      <c r="D1175" t="n">
        <v>0</v>
      </c>
      <c r="E1175" s="1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R1175" t="n">
        <v>1</v>
      </c>
      <c r="S1175" t="n">
        <v>100</v>
      </c>
      <c r="T1175" t="n">
        <v>100</v>
      </c>
      <c r="U1175" t="n">
        <v>0</v>
      </c>
      <c r="V1175" t="n">
        <v>0</v>
      </c>
      <c r="W1175" t="n">
        <v>0</v>
      </c>
    </row>
    <row r="1176">
      <c r="A1176" t="inlineStr">
        <is>
          <t>ضراز1006</t>
        </is>
      </c>
      <c r="B1176" t="inlineStr">
        <is>
          <t>اختيارخ هم تراز-26000-05/10/09</t>
        </is>
      </c>
      <c r="C1176" t="n">
        <v>0</v>
      </c>
      <c r="D1176" t="n">
        <v>0</v>
      </c>
      <c r="E1176" s="1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R1176" t="n">
        <v>1</v>
      </c>
      <c r="S1176" t="n">
        <v>100</v>
      </c>
      <c r="T1176" t="n">
        <v>1</v>
      </c>
      <c r="U1176" t="n">
        <v>0</v>
      </c>
      <c r="V1176" t="n">
        <v>0</v>
      </c>
      <c r="W1176" t="n">
        <v>0</v>
      </c>
    </row>
    <row r="1177">
      <c r="A1177" t="inlineStr">
        <is>
          <t>ضراز1007</t>
        </is>
      </c>
      <c r="B1177" t="inlineStr">
        <is>
          <t>اختيارخ هم تراز-28000-05/10/09</t>
        </is>
      </c>
      <c r="C1177" t="n">
        <v>0</v>
      </c>
      <c r="D1177" t="n">
        <v>0</v>
      </c>
      <c r="E1177" s="1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R1177" t="n">
        <v>1</v>
      </c>
      <c r="S1177" t="n">
        <v>100</v>
      </c>
      <c r="T1177" t="n">
        <v>1</v>
      </c>
      <c r="U1177" t="n">
        <v>0</v>
      </c>
      <c r="V1177" t="n">
        <v>0</v>
      </c>
      <c r="W1177" t="n">
        <v>0</v>
      </c>
    </row>
    <row r="1178">
      <c r="A1178" t="inlineStr">
        <is>
          <t>ضراز1008</t>
        </is>
      </c>
      <c r="B1178" t="inlineStr">
        <is>
          <t>اختيارخ هم تراز-30000-05/10/09</t>
        </is>
      </c>
      <c r="C1178" t="n">
        <v>0</v>
      </c>
      <c r="D1178" t="n">
        <v>0</v>
      </c>
      <c r="E1178" s="1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R1178" t="n">
        <v>1</v>
      </c>
      <c r="S1178" t="n">
        <v>100</v>
      </c>
      <c r="T1178" t="n">
        <v>1</v>
      </c>
      <c r="U1178" t="n">
        <v>0</v>
      </c>
      <c r="V1178" t="n">
        <v>0</v>
      </c>
      <c r="W1178" t="n">
        <v>0</v>
      </c>
    </row>
    <row r="1179">
      <c r="A1179" t="inlineStr">
        <is>
          <t>ضراز1009</t>
        </is>
      </c>
      <c r="B1179" t="inlineStr">
        <is>
          <t>اختيارخ هم تراز-34000-05/10/09</t>
        </is>
      </c>
      <c r="C1179" t="n">
        <v>0</v>
      </c>
      <c r="D1179" t="n">
        <v>0</v>
      </c>
      <c r="E1179" s="1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R1179" t="n">
        <v>1</v>
      </c>
      <c r="S1179" t="n">
        <v>100</v>
      </c>
      <c r="T1179" t="n">
        <v>1</v>
      </c>
      <c r="U1179" t="n">
        <v>0</v>
      </c>
      <c r="V1179" t="n">
        <v>0</v>
      </c>
      <c r="W1179" t="n">
        <v>0</v>
      </c>
    </row>
    <row r="1180">
      <c r="A1180" t="inlineStr">
        <is>
          <t>ضراز1010</t>
        </is>
      </c>
      <c r="B1180" t="inlineStr">
        <is>
          <t>اختيارخ هم تراز-38000-05/10/09</t>
        </is>
      </c>
      <c r="C1180" t="n">
        <v>0</v>
      </c>
      <c r="D1180" t="n">
        <v>0</v>
      </c>
      <c r="E1180" s="1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R1180" t="n">
        <v>1</v>
      </c>
      <c r="S1180" t="n">
        <v>100</v>
      </c>
      <c r="T1180" t="n">
        <v>1</v>
      </c>
      <c r="U1180" t="n">
        <v>0</v>
      </c>
      <c r="V1180" t="n">
        <v>0</v>
      </c>
      <c r="W1180" t="n">
        <v>0</v>
      </c>
    </row>
    <row r="1181">
      <c r="A1181" t="inlineStr">
        <is>
          <t>ضذوب8021</t>
        </is>
      </c>
      <c r="B1181" t="inlineStr">
        <is>
          <t>اختيارخ ذوب-300-1405/08/20</t>
        </is>
      </c>
      <c r="C1181" t="n">
        <v>41</v>
      </c>
      <c r="D1181" t="n">
        <v>7107</v>
      </c>
      <c r="E1181" s="1" t="n">
        <v>2735271000</v>
      </c>
      <c r="F1181" t="n">
        <v>344</v>
      </c>
      <c r="G1181" t="n">
        <v>387</v>
      </c>
      <c r="H1181" t="n">
        <v>375</v>
      </c>
      <c r="I1181" t="n">
        <v>31</v>
      </c>
      <c r="J1181" t="n">
        <v>9.01</v>
      </c>
      <c r="K1181" t="n">
        <v>385</v>
      </c>
      <c r="L1181" t="n">
        <v>41</v>
      </c>
      <c r="M1181" t="n">
        <v>11.92</v>
      </c>
      <c r="N1181" t="n">
        <v>370</v>
      </c>
      <c r="O1181" t="n">
        <v>400</v>
      </c>
      <c r="R1181" t="n">
        <v>1</v>
      </c>
      <c r="S1181" t="n">
        <v>90</v>
      </c>
      <c r="T1181" t="n">
        <v>377</v>
      </c>
      <c r="U1181" t="n">
        <v>450</v>
      </c>
      <c r="V1181" t="n">
        <v>50</v>
      </c>
      <c r="W1181" t="n">
        <v>1</v>
      </c>
    </row>
    <row r="1182">
      <c r="A1182" t="inlineStr">
        <is>
          <t>ضذوب8022</t>
        </is>
      </c>
      <c r="B1182" t="inlineStr">
        <is>
          <t>اختيارخ ذوب-320-1405/08/20</t>
        </is>
      </c>
      <c r="C1182" t="n">
        <v>3</v>
      </c>
      <c r="D1182" t="n">
        <v>800</v>
      </c>
      <c r="E1182" s="1" t="n">
        <v>327500000</v>
      </c>
      <c r="F1182" t="n">
        <v>300</v>
      </c>
      <c r="G1182" t="n">
        <v>410</v>
      </c>
      <c r="H1182" t="n">
        <v>400</v>
      </c>
      <c r="I1182" t="n">
        <v>100</v>
      </c>
      <c r="J1182" t="n">
        <v>33.33</v>
      </c>
      <c r="K1182" t="n">
        <v>409</v>
      </c>
      <c r="L1182" t="n">
        <v>109</v>
      </c>
      <c r="M1182" t="n">
        <v>36.33</v>
      </c>
      <c r="N1182" t="n">
        <v>400</v>
      </c>
      <c r="O1182" t="n">
        <v>410</v>
      </c>
      <c r="R1182" t="n">
        <v>1</v>
      </c>
      <c r="S1182" t="n">
        <v>100</v>
      </c>
      <c r="T1182" t="n">
        <v>1</v>
      </c>
      <c r="U1182" t="n">
        <v>0</v>
      </c>
      <c r="V1182" t="n">
        <v>0</v>
      </c>
      <c r="W1182" t="n">
        <v>0</v>
      </c>
    </row>
    <row r="1183">
      <c r="A1183" t="inlineStr">
        <is>
          <t>ضذوب8023</t>
        </is>
      </c>
      <c r="B1183" t="inlineStr">
        <is>
          <t>اختيارخ ذوب-340-1405/08/20</t>
        </is>
      </c>
      <c r="C1183" t="n">
        <v>0</v>
      </c>
      <c r="D1183" t="n">
        <v>0</v>
      </c>
      <c r="E1183" s="1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R1183" t="n">
        <v>1</v>
      </c>
      <c r="S1183" t="n">
        <v>1000</v>
      </c>
      <c r="T1183" t="n">
        <v>280</v>
      </c>
      <c r="U1183" t="n">
        <v>0</v>
      </c>
      <c r="V1183" t="n">
        <v>0</v>
      </c>
      <c r="W1183" t="n">
        <v>0</v>
      </c>
    </row>
    <row r="1184">
      <c r="A1184" t="inlineStr">
        <is>
          <t>ضذوب8024</t>
        </is>
      </c>
      <c r="B1184" t="inlineStr">
        <is>
          <t>اختيارخ ذوب-360-1405/08/20</t>
        </is>
      </c>
      <c r="C1184" t="n">
        <v>0</v>
      </c>
      <c r="D1184" t="n">
        <v>0</v>
      </c>
      <c r="E1184" s="1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R1184" t="n">
        <v>1</v>
      </c>
      <c r="S1184" t="n">
        <v>1</v>
      </c>
      <c r="T1184" t="n">
        <v>202</v>
      </c>
      <c r="U1184" t="n">
        <v>0</v>
      </c>
      <c r="V1184" t="n">
        <v>0</v>
      </c>
      <c r="W1184" t="n">
        <v>0</v>
      </c>
    </row>
    <row r="1185">
      <c r="A1185" t="inlineStr">
        <is>
          <t>ضذوب8025</t>
        </is>
      </c>
      <c r="B1185" t="inlineStr">
        <is>
          <t>اختيارخ ذوب-380-1405/08/20</t>
        </is>
      </c>
      <c r="C1185" t="n">
        <v>0</v>
      </c>
      <c r="D1185" t="n">
        <v>0</v>
      </c>
      <c r="E1185" s="1" t="n">
        <v>0</v>
      </c>
      <c r="F1185" t="n">
        <v>200</v>
      </c>
      <c r="G1185" t="n">
        <v>0</v>
      </c>
      <c r="H1185" t="n">
        <v>200</v>
      </c>
      <c r="I1185" t="n">
        <v>0</v>
      </c>
      <c r="J1185" t="n">
        <v>0</v>
      </c>
      <c r="K1185" t="n">
        <v>200</v>
      </c>
      <c r="L1185" t="n">
        <v>0</v>
      </c>
      <c r="M1185" t="n">
        <v>0</v>
      </c>
      <c r="N1185" t="n">
        <v>0</v>
      </c>
      <c r="O1185" t="n">
        <v>0</v>
      </c>
      <c r="R1185" t="n">
        <v>1</v>
      </c>
      <c r="S1185" t="n">
        <v>100</v>
      </c>
      <c r="T1185" t="n">
        <v>211</v>
      </c>
      <c r="U1185" t="n">
        <v>0</v>
      </c>
      <c r="V1185" t="n">
        <v>0</v>
      </c>
      <c r="W1185" t="n">
        <v>0</v>
      </c>
    </row>
    <row r="1186">
      <c r="A1186" t="inlineStr">
        <is>
          <t>ضذوب8026</t>
        </is>
      </c>
      <c r="B1186" t="inlineStr">
        <is>
          <t>اختيارخ ذوب-400-1405/08/20</t>
        </is>
      </c>
      <c r="C1186" t="n">
        <v>151</v>
      </c>
      <c r="D1186" t="n">
        <v>40315</v>
      </c>
      <c r="E1186" s="1" t="n">
        <v>11571532000</v>
      </c>
      <c r="F1186" t="n">
        <v>262</v>
      </c>
      <c r="G1186" t="n">
        <v>280</v>
      </c>
      <c r="H1186" t="n">
        <v>294</v>
      </c>
      <c r="I1186" t="n">
        <v>32</v>
      </c>
      <c r="J1186" t="n">
        <v>12.21</v>
      </c>
      <c r="K1186" t="n">
        <v>287</v>
      </c>
      <c r="L1186" t="n">
        <v>25</v>
      </c>
      <c r="M1186" t="n">
        <v>9.539999999999999</v>
      </c>
      <c r="N1186" t="n">
        <v>278</v>
      </c>
      <c r="O1186" t="n">
        <v>303</v>
      </c>
      <c r="R1186" t="n">
        <v>1</v>
      </c>
      <c r="S1186" t="n">
        <v>1000</v>
      </c>
      <c r="T1186" t="n">
        <v>281</v>
      </c>
      <c r="U1186" t="n">
        <v>294</v>
      </c>
      <c r="V1186" t="n">
        <v>9</v>
      </c>
      <c r="W1186" t="n">
        <v>1</v>
      </c>
    </row>
    <row r="1187">
      <c r="A1187" t="inlineStr">
        <is>
          <t>ضذوب8027</t>
        </is>
      </c>
      <c r="B1187" t="inlineStr">
        <is>
          <t>اختيارخ ذوب-450-1405/08/20</t>
        </is>
      </c>
      <c r="C1187" t="n">
        <v>75</v>
      </c>
      <c r="D1187" t="n">
        <v>13265</v>
      </c>
      <c r="E1187" s="1" t="n">
        <v>3317445000</v>
      </c>
      <c r="F1187" t="n">
        <v>226</v>
      </c>
      <c r="G1187" t="n">
        <v>260</v>
      </c>
      <c r="H1187" t="n">
        <v>269</v>
      </c>
      <c r="I1187" t="n">
        <v>43</v>
      </c>
      <c r="J1187" t="n">
        <v>19.03</v>
      </c>
      <c r="K1187" t="n">
        <v>250</v>
      </c>
      <c r="L1187" t="n">
        <v>24</v>
      </c>
      <c r="M1187" t="n">
        <v>10.62</v>
      </c>
      <c r="N1187" t="n">
        <v>230</v>
      </c>
      <c r="O1187" t="n">
        <v>280</v>
      </c>
      <c r="R1187" t="n">
        <v>1</v>
      </c>
      <c r="S1187" t="n">
        <v>50</v>
      </c>
      <c r="T1187" t="n">
        <v>236</v>
      </c>
      <c r="U1187" t="n">
        <v>275</v>
      </c>
      <c r="V1187" t="n">
        <v>200</v>
      </c>
      <c r="W1187" t="n">
        <v>1</v>
      </c>
    </row>
    <row r="1188">
      <c r="A1188" t="inlineStr">
        <is>
          <t>ضذوب8028</t>
        </is>
      </c>
      <c r="B1188" t="inlineStr">
        <is>
          <t>اختيارخ ذوب-500-1405/08/20</t>
        </is>
      </c>
      <c r="C1188" t="n">
        <v>119</v>
      </c>
      <c r="D1188" t="n">
        <v>43554</v>
      </c>
      <c r="E1188" s="1" t="n">
        <v>9311886000</v>
      </c>
      <c r="F1188" t="n">
        <v>195</v>
      </c>
      <c r="G1188" t="n">
        <v>312</v>
      </c>
      <c r="H1188" t="n">
        <v>202</v>
      </c>
      <c r="I1188" t="n">
        <v>7</v>
      </c>
      <c r="J1188" t="n">
        <v>3.59</v>
      </c>
      <c r="K1188" t="n">
        <v>214</v>
      </c>
      <c r="L1188" t="n">
        <v>19</v>
      </c>
      <c r="M1188" t="n">
        <v>9.74</v>
      </c>
      <c r="N1188" t="n">
        <v>202</v>
      </c>
      <c r="O1188" t="n">
        <v>312</v>
      </c>
      <c r="R1188" t="n">
        <v>1</v>
      </c>
      <c r="S1188" t="n">
        <v>1000</v>
      </c>
      <c r="T1188" t="n">
        <v>198</v>
      </c>
      <c r="U1188" t="n">
        <v>226</v>
      </c>
      <c r="V1188" t="n">
        <v>178</v>
      </c>
      <c r="W1188" t="n">
        <v>1</v>
      </c>
    </row>
    <row r="1189">
      <c r="A1189" t="inlineStr">
        <is>
          <t>ضذوب8029</t>
        </is>
      </c>
      <c r="B1189" t="inlineStr">
        <is>
          <t>اختيارخ ذوب-550-1405/08/20</t>
        </is>
      </c>
      <c r="C1189" t="n">
        <v>7</v>
      </c>
      <c r="D1189" t="n">
        <v>2950</v>
      </c>
      <c r="E1189" s="1" t="n">
        <v>561000000</v>
      </c>
      <c r="F1189" t="n">
        <v>163</v>
      </c>
      <c r="G1189" t="n">
        <v>190</v>
      </c>
      <c r="H1189" t="n">
        <v>190</v>
      </c>
      <c r="I1189" t="n">
        <v>27</v>
      </c>
      <c r="J1189" t="n">
        <v>16.56</v>
      </c>
      <c r="K1189" t="n">
        <v>190</v>
      </c>
      <c r="L1189" t="n">
        <v>27</v>
      </c>
      <c r="M1189" t="n">
        <v>16.56</v>
      </c>
      <c r="N1189" t="n">
        <v>190</v>
      </c>
      <c r="O1189" t="n">
        <v>200</v>
      </c>
      <c r="R1189" t="n">
        <v>1</v>
      </c>
      <c r="S1189" t="n">
        <v>1</v>
      </c>
      <c r="T1189" t="n">
        <v>151</v>
      </c>
      <c r="U1189" t="n">
        <v>298</v>
      </c>
      <c r="V1189" t="n">
        <v>210</v>
      </c>
      <c r="W1189" t="n">
        <v>1</v>
      </c>
    </row>
    <row r="1190">
      <c r="A1190" t="inlineStr">
        <is>
          <t>ضذوب8030</t>
        </is>
      </c>
      <c r="B1190" t="inlineStr">
        <is>
          <t>اختيارخ ذوب-600-1405/08/20</t>
        </is>
      </c>
      <c r="C1190" t="n">
        <v>79</v>
      </c>
      <c r="D1190" t="n">
        <v>18831</v>
      </c>
      <c r="E1190" s="1" t="n">
        <v>3178288000</v>
      </c>
      <c r="F1190" t="n">
        <v>151</v>
      </c>
      <c r="G1190" t="n">
        <v>160</v>
      </c>
      <c r="H1190" t="n">
        <v>159</v>
      </c>
      <c r="I1190" t="n">
        <v>8</v>
      </c>
      <c r="J1190" t="n">
        <v>5.3</v>
      </c>
      <c r="K1190" t="n">
        <v>169</v>
      </c>
      <c r="L1190" t="n">
        <v>18</v>
      </c>
      <c r="M1190" t="n">
        <v>11.92</v>
      </c>
      <c r="N1190" t="n">
        <v>158</v>
      </c>
      <c r="O1190" t="n">
        <v>200</v>
      </c>
      <c r="R1190" t="n">
        <v>1</v>
      </c>
      <c r="S1190" t="n">
        <v>135</v>
      </c>
      <c r="T1190" t="n">
        <v>159</v>
      </c>
      <c r="U1190" t="n">
        <v>197</v>
      </c>
      <c r="V1190" t="n">
        <v>1000</v>
      </c>
      <c r="W1190" t="n">
        <v>1</v>
      </c>
    </row>
    <row r="1191">
      <c r="A1191" t="inlineStr">
        <is>
          <t>ضذوب8031</t>
        </is>
      </c>
      <c r="B1191" t="inlineStr">
        <is>
          <t>اختيارخ ذوب-650-1405/08/20</t>
        </is>
      </c>
      <c r="C1191" t="n">
        <v>2</v>
      </c>
      <c r="D1191" t="n">
        <v>101</v>
      </c>
      <c r="E1191" s="1" t="n">
        <v>18180000</v>
      </c>
      <c r="F1191" t="n">
        <v>140</v>
      </c>
      <c r="G1191" t="n">
        <v>180</v>
      </c>
      <c r="H1191" t="n">
        <v>180</v>
      </c>
      <c r="I1191" t="n">
        <v>40</v>
      </c>
      <c r="J1191" t="n">
        <v>28.57</v>
      </c>
      <c r="K1191" t="n">
        <v>180</v>
      </c>
      <c r="L1191" t="n">
        <v>40</v>
      </c>
      <c r="M1191" t="n">
        <v>28.57</v>
      </c>
      <c r="N1191" t="n">
        <v>180</v>
      </c>
      <c r="O1191" t="n">
        <v>180</v>
      </c>
      <c r="R1191" t="n">
        <v>3</v>
      </c>
      <c r="S1191" t="n">
        <v>3000</v>
      </c>
      <c r="T1191" t="n">
        <v>128</v>
      </c>
      <c r="U1191" t="n">
        <v>0</v>
      </c>
      <c r="V1191" t="n">
        <v>0</v>
      </c>
      <c r="W1191" t="n">
        <v>0</v>
      </c>
    </row>
    <row r="1192">
      <c r="A1192" t="inlineStr">
        <is>
          <t>ضذوب8032</t>
        </is>
      </c>
      <c r="B1192" t="inlineStr">
        <is>
          <t>اختيارخ ذوب-700-1405/08/20</t>
        </is>
      </c>
      <c r="C1192" t="n">
        <v>11</v>
      </c>
      <c r="D1192" t="n">
        <v>632</v>
      </c>
      <c r="E1192" s="1" t="n">
        <v>79541000</v>
      </c>
      <c r="F1192" t="n">
        <v>102</v>
      </c>
      <c r="G1192" t="n">
        <v>199</v>
      </c>
      <c r="H1192" t="n">
        <v>125</v>
      </c>
      <c r="I1192" t="n">
        <v>23</v>
      </c>
      <c r="J1192" t="n">
        <v>22.55</v>
      </c>
      <c r="K1192" t="n">
        <v>126</v>
      </c>
      <c r="L1192" t="n">
        <v>24</v>
      </c>
      <c r="M1192" t="n">
        <v>23.53</v>
      </c>
      <c r="N1192" t="n">
        <v>110</v>
      </c>
      <c r="O1192" t="n">
        <v>199</v>
      </c>
      <c r="R1192" t="n">
        <v>1</v>
      </c>
      <c r="S1192" t="n">
        <v>1</v>
      </c>
      <c r="T1192" t="n">
        <v>125</v>
      </c>
      <c r="U1192" t="n">
        <v>130</v>
      </c>
      <c r="V1192" t="n">
        <v>3</v>
      </c>
      <c r="W1192" t="n">
        <v>1</v>
      </c>
    </row>
    <row r="1193">
      <c r="A1193" t="inlineStr">
        <is>
          <t>ضذوب8033</t>
        </is>
      </c>
      <c r="B1193" t="inlineStr">
        <is>
          <t>اختيارخ ذوب-750-1405/08/20</t>
        </is>
      </c>
      <c r="C1193" t="n">
        <v>304</v>
      </c>
      <c r="D1193" t="n">
        <v>35186</v>
      </c>
      <c r="E1193" s="1" t="n">
        <v>3284539000</v>
      </c>
      <c r="F1193" t="n">
        <v>72</v>
      </c>
      <c r="G1193" t="n">
        <v>80</v>
      </c>
      <c r="H1193" t="n">
        <v>90</v>
      </c>
      <c r="I1193" t="n">
        <v>18</v>
      </c>
      <c r="J1193" t="n">
        <v>25</v>
      </c>
      <c r="K1193" t="n">
        <v>93</v>
      </c>
      <c r="L1193" t="n">
        <v>21</v>
      </c>
      <c r="M1193" t="n">
        <v>29.17</v>
      </c>
      <c r="N1193" t="n">
        <v>80</v>
      </c>
      <c r="O1193" t="n">
        <v>119</v>
      </c>
      <c r="R1193" t="n">
        <v>1</v>
      </c>
      <c r="S1193" t="n">
        <v>777</v>
      </c>
      <c r="T1193" t="n">
        <v>88</v>
      </c>
      <c r="U1193" t="n">
        <v>95</v>
      </c>
      <c r="V1193" t="n">
        <v>50</v>
      </c>
      <c r="W1193" t="n">
        <v>1</v>
      </c>
    </row>
    <row r="1194">
      <c r="A1194" t="inlineStr">
        <is>
          <t>ضذوب6009</t>
        </is>
      </c>
      <c r="B1194" t="inlineStr">
        <is>
          <t>اختيارخ ذوب-260-1405/06/18</t>
        </is>
      </c>
      <c r="C1194" t="n">
        <v>9</v>
      </c>
      <c r="D1194" t="n">
        <v>859</v>
      </c>
      <c r="E1194" s="1" t="n">
        <v>349906000</v>
      </c>
      <c r="F1194" t="n">
        <v>340</v>
      </c>
      <c r="G1194" t="n">
        <v>380</v>
      </c>
      <c r="H1194" t="n">
        <v>412</v>
      </c>
      <c r="I1194" t="n">
        <v>72</v>
      </c>
      <c r="J1194" t="n">
        <v>21.18</v>
      </c>
      <c r="K1194" t="n">
        <v>407</v>
      </c>
      <c r="L1194" t="n">
        <v>67</v>
      </c>
      <c r="M1194" t="n">
        <v>19.71</v>
      </c>
      <c r="N1194" t="n">
        <v>380</v>
      </c>
      <c r="O1194" t="n">
        <v>412</v>
      </c>
      <c r="R1194" t="n">
        <v>1</v>
      </c>
      <c r="S1194" t="n">
        <v>1000</v>
      </c>
      <c r="T1194" t="n">
        <v>100</v>
      </c>
      <c r="U1194" t="n">
        <v>0</v>
      </c>
      <c r="V1194" t="n">
        <v>0</v>
      </c>
      <c r="W1194" t="n">
        <v>0</v>
      </c>
    </row>
    <row r="1195">
      <c r="A1195" t="inlineStr">
        <is>
          <t>ضذوب6010</t>
        </is>
      </c>
      <c r="B1195" t="inlineStr">
        <is>
          <t>اختيارخ ذوب-280-1405/06/18</t>
        </is>
      </c>
      <c r="C1195" t="n">
        <v>2</v>
      </c>
      <c r="D1195" t="n">
        <v>550</v>
      </c>
      <c r="E1195" s="1" t="n">
        <v>209500000</v>
      </c>
      <c r="F1195" t="n">
        <v>309</v>
      </c>
      <c r="G1195" t="n">
        <v>390</v>
      </c>
      <c r="H1195" t="n">
        <v>380</v>
      </c>
      <c r="I1195" t="n">
        <v>71</v>
      </c>
      <c r="J1195" t="n">
        <v>22.98</v>
      </c>
      <c r="K1195" t="n">
        <v>381</v>
      </c>
      <c r="L1195" t="n">
        <v>72</v>
      </c>
      <c r="M1195" t="n">
        <v>23.3</v>
      </c>
      <c r="N1195" t="n">
        <v>380</v>
      </c>
      <c r="O1195" t="n">
        <v>390</v>
      </c>
      <c r="R1195" t="n">
        <v>1</v>
      </c>
      <c r="S1195" t="n">
        <v>68</v>
      </c>
      <c r="T1195" t="n">
        <v>286</v>
      </c>
      <c r="U1195" t="n">
        <v>0</v>
      </c>
      <c r="V1195" t="n">
        <v>0</v>
      </c>
      <c r="W1195" t="n">
        <v>0</v>
      </c>
    </row>
    <row r="1196">
      <c r="A1196" t="inlineStr">
        <is>
          <t>ضذوب6011</t>
        </is>
      </c>
      <c r="B1196" t="inlineStr">
        <is>
          <t>اختيارخ ذوب-300-1405/06/18</t>
        </is>
      </c>
      <c r="C1196" t="n">
        <v>45</v>
      </c>
      <c r="D1196" t="n">
        <v>20623</v>
      </c>
      <c r="E1196" s="1" t="n">
        <v>7232967000</v>
      </c>
      <c r="F1196" t="n">
        <v>319</v>
      </c>
      <c r="G1196" t="n">
        <v>350</v>
      </c>
      <c r="H1196" t="n">
        <v>350</v>
      </c>
      <c r="I1196" t="n">
        <v>31</v>
      </c>
      <c r="J1196" t="n">
        <v>9.720000000000001</v>
      </c>
      <c r="K1196" t="n">
        <v>351</v>
      </c>
      <c r="L1196" t="n">
        <v>32</v>
      </c>
      <c r="M1196" t="n">
        <v>10.03</v>
      </c>
      <c r="N1196" t="n">
        <v>343</v>
      </c>
      <c r="O1196" t="n">
        <v>360</v>
      </c>
      <c r="R1196" t="n">
        <v>1</v>
      </c>
      <c r="S1196" t="n">
        <v>148</v>
      </c>
      <c r="T1196" t="n">
        <v>346</v>
      </c>
      <c r="U1196" t="n">
        <v>355</v>
      </c>
      <c r="V1196" t="n">
        <v>500</v>
      </c>
      <c r="W1196" t="n">
        <v>1</v>
      </c>
    </row>
    <row r="1197">
      <c r="A1197" t="inlineStr">
        <is>
          <t>ضذوب6012</t>
        </is>
      </c>
      <c r="B1197" t="inlineStr">
        <is>
          <t>اختيارخ ذوب-320-1405/06/18</t>
        </is>
      </c>
      <c r="C1197" t="n">
        <v>0</v>
      </c>
      <c r="D1197" t="n">
        <v>0</v>
      </c>
      <c r="E1197" s="1" t="n">
        <v>0</v>
      </c>
      <c r="F1197" t="n">
        <v>295</v>
      </c>
      <c r="G1197" t="n">
        <v>0</v>
      </c>
      <c r="H1197" t="n">
        <v>295</v>
      </c>
      <c r="I1197" t="n">
        <v>0</v>
      </c>
      <c r="J1197" t="n">
        <v>0</v>
      </c>
      <c r="K1197" t="n">
        <v>295</v>
      </c>
      <c r="L1197" t="n">
        <v>0</v>
      </c>
      <c r="M1197" t="n">
        <v>0</v>
      </c>
      <c r="N1197" t="n">
        <v>0</v>
      </c>
      <c r="O1197" t="n">
        <v>0</v>
      </c>
      <c r="R1197" t="n">
        <v>1</v>
      </c>
      <c r="S1197" t="n">
        <v>19</v>
      </c>
      <c r="T1197" t="n">
        <v>267</v>
      </c>
      <c r="U1197" t="n">
        <v>0</v>
      </c>
      <c r="V1197" t="n">
        <v>0</v>
      </c>
      <c r="W1197" t="n">
        <v>0</v>
      </c>
    </row>
    <row r="1198">
      <c r="A1198" t="inlineStr">
        <is>
          <t>ضذوب6013</t>
        </is>
      </c>
      <c r="B1198" t="inlineStr">
        <is>
          <t>اختيارخ ذوب-340-1405/06/18</t>
        </is>
      </c>
      <c r="C1198" t="n">
        <v>12</v>
      </c>
      <c r="D1198" t="n">
        <v>509</v>
      </c>
      <c r="E1198" s="1" t="n">
        <v>152875000</v>
      </c>
      <c r="F1198" t="n">
        <v>309</v>
      </c>
      <c r="G1198" t="n">
        <v>300</v>
      </c>
      <c r="H1198" t="n">
        <v>303</v>
      </c>
      <c r="I1198" t="n">
        <v>-6</v>
      </c>
      <c r="J1198" t="n">
        <v>-1.94</v>
      </c>
      <c r="K1198" t="n">
        <v>300</v>
      </c>
      <c r="L1198" t="n">
        <v>-9</v>
      </c>
      <c r="M1198" t="n">
        <v>-2.91</v>
      </c>
      <c r="N1198" t="n">
        <v>290</v>
      </c>
      <c r="O1198" t="n">
        <v>330</v>
      </c>
      <c r="R1198" t="n">
        <v>1</v>
      </c>
      <c r="S1198" t="n">
        <v>1000</v>
      </c>
      <c r="T1198" t="n">
        <v>293</v>
      </c>
      <c r="U1198" t="n">
        <v>330</v>
      </c>
      <c r="V1198" t="n">
        <v>20</v>
      </c>
      <c r="W1198" t="n">
        <v>1</v>
      </c>
    </row>
    <row r="1199">
      <c r="A1199" t="inlineStr">
        <is>
          <t>ضذوب6014</t>
        </is>
      </c>
      <c r="B1199" t="inlineStr">
        <is>
          <t>اختيارخ ذوب-360-1405/06/18</t>
        </is>
      </c>
      <c r="C1199" t="n">
        <v>29</v>
      </c>
      <c r="D1199" t="n">
        <v>6632</v>
      </c>
      <c r="E1199" s="1" t="n">
        <v>1889013000</v>
      </c>
      <c r="F1199" t="n">
        <v>253</v>
      </c>
      <c r="G1199" t="n">
        <v>280</v>
      </c>
      <c r="H1199" t="n">
        <v>288</v>
      </c>
      <c r="I1199" t="n">
        <v>35</v>
      </c>
      <c r="J1199" t="n">
        <v>13.83</v>
      </c>
      <c r="K1199" t="n">
        <v>285</v>
      </c>
      <c r="L1199" t="n">
        <v>32</v>
      </c>
      <c r="M1199" t="n">
        <v>12.65</v>
      </c>
      <c r="N1199" t="n">
        <v>270</v>
      </c>
      <c r="O1199" t="n">
        <v>295</v>
      </c>
      <c r="R1199" t="n">
        <v>1</v>
      </c>
      <c r="S1199" t="n">
        <v>1000</v>
      </c>
      <c r="T1199" t="n">
        <v>281</v>
      </c>
      <c r="U1199" t="n">
        <v>290</v>
      </c>
      <c r="V1199" t="n">
        <v>1000</v>
      </c>
      <c r="W1199" t="n">
        <v>1</v>
      </c>
    </row>
    <row r="1200">
      <c r="A1200" t="inlineStr">
        <is>
          <t>ضذوب6015</t>
        </is>
      </c>
      <c r="B1200" t="inlineStr">
        <is>
          <t>اختيارخ ذوب-380-1405/06/18</t>
        </is>
      </c>
      <c r="C1200" t="n">
        <v>98</v>
      </c>
      <c r="D1200" t="n">
        <v>32013</v>
      </c>
      <c r="E1200" s="1" t="n">
        <v>8259961000</v>
      </c>
      <c r="F1200" t="n">
        <v>233</v>
      </c>
      <c r="G1200" t="n">
        <v>253</v>
      </c>
      <c r="H1200" t="n">
        <v>265</v>
      </c>
      <c r="I1200" t="n">
        <v>32</v>
      </c>
      <c r="J1200" t="n">
        <v>13.73</v>
      </c>
      <c r="K1200" t="n">
        <v>258</v>
      </c>
      <c r="L1200" t="n">
        <v>25</v>
      </c>
      <c r="M1200" t="n">
        <v>10.73</v>
      </c>
      <c r="N1200" t="n">
        <v>224</v>
      </c>
      <c r="O1200" t="n">
        <v>270</v>
      </c>
      <c r="R1200" t="n">
        <v>2</v>
      </c>
      <c r="S1200" t="n">
        <v>600</v>
      </c>
      <c r="T1200" t="n">
        <v>250</v>
      </c>
      <c r="U1200" t="n">
        <v>275</v>
      </c>
      <c r="V1200" t="n">
        <v>534</v>
      </c>
      <c r="W1200" t="n">
        <v>1</v>
      </c>
    </row>
    <row r="1201">
      <c r="A1201" t="inlineStr">
        <is>
          <t>ضذوب6016</t>
        </is>
      </c>
      <c r="B1201" t="inlineStr">
        <is>
          <t>اختيارخ ذوب-400-1405/06/18</t>
        </is>
      </c>
      <c r="C1201" t="n">
        <v>951</v>
      </c>
      <c r="D1201" t="n">
        <v>405350</v>
      </c>
      <c r="E1201" s="1" t="n">
        <v>98820026000</v>
      </c>
      <c r="F1201" t="n">
        <v>213</v>
      </c>
      <c r="G1201" t="n">
        <v>245</v>
      </c>
      <c r="H1201" t="n">
        <v>249</v>
      </c>
      <c r="I1201" t="n">
        <v>36</v>
      </c>
      <c r="J1201" t="n">
        <v>16.9</v>
      </c>
      <c r="K1201" t="n">
        <v>244</v>
      </c>
      <c r="L1201" t="n">
        <v>31</v>
      </c>
      <c r="M1201" t="n">
        <v>14.55</v>
      </c>
      <c r="N1201" t="n">
        <v>206</v>
      </c>
      <c r="O1201" t="n">
        <v>252</v>
      </c>
      <c r="R1201" t="n">
        <v>2</v>
      </c>
      <c r="S1201" t="n">
        <v>685</v>
      </c>
      <c r="T1201" t="n">
        <v>247</v>
      </c>
      <c r="U1201" t="n">
        <v>250</v>
      </c>
      <c r="V1201" t="n">
        <v>1176</v>
      </c>
      <c r="W1201" t="n">
        <v>3</v>
      </c>
    </row>
    <row r="1202">
      <c r="A1202" t="inlineStr">
        <is>
          <t>ضذوب6017</t>
        </is>
      </c>
      <c r="B1202" t="inlineStr">
        <is>
          <t>اختيارخ ذوب-450-1405/06/18</t>
        </is>
      </c>
      <c r="C1202" t="n">
        <v>1842</v>
      </c>
      <c r="D1202" t="n">
        <v>794420</v>
      </c>
      <c r="E1202" s="1" t="n">
        <v>153499739000</v>
      </c>
      <c r="F1202" t="n">
        <v>162</v>
      </c>
      <c r="G1202" t="n">
        <v>200</v>
      </c>
      <c r="H1202" t="n">
        <v>200</v>
      </c>
      <c r="I1202" t="n">
        <v>38</v>
      </c>
      <c r="J1202" t="n">
        <v>23.46</v>
      </c>
      <c r="K1202" t="n">
        <v>193</v>
      </c>
      <c r="L1202" t="n">
        <v>31</v>
      </c>
      <c r="M1202" t="n">
        <v>19.14</v>
      </c>
      <c r="N1202" t="n">
        <v>153</v>
      </c>
      <c r="O1202" t="n">
        <v>204</v>
      </c>
      <c r="R1202" t="n">
        <v>1</v>
      </c>
      <c r="S1202" t="n">
        <v>5</v>
      </c>
      <c r="T1202" t="n">
        <v>197</v>
      </c>
      <c r="U1202" t="n">
        <v>200</v>
      </c>
      <c r="V1202" t="n">
        <v>500</v>
      </c>
      <c r="W1202" t="n">
        <v>1</v>
      </c>
    </row>
    <row r="1203">
      <c r="A1203" t="inlineStr">
        <is>
          <t>ضذوب6018</t>
        </is>
      </c>
      <c r="B1203" t="inlineStr">
        <is>
          <t>اختيارخ ذوب-500-1405/06/18</t>
        </is>
      </c>
      <c r="C1203" t="n">
        <v>1858</v>
      </c>
      <c r="D1203" t="n">
        <v>859949</v>
      </c>
      <c r="E1203" s="1" t="n">
        <v>125200002000</v>
      </c>
      <c r="F1203" t="n">
        <v>115</v>
      </c>
      <c r="G1203" t="n">
        <v>160</v>
      </c>
      <c r="H1203" t="n">
        <v>152</v>
      </c>
      <c r="I1203" t="n">
        <v>37</v>
      </c>
      <c r="J1203" t="n">
        <v>32.17</v>
      </c>
      <c r="K1203" t="n">
        <v>146</v>
      </c>
      <c r="L1203" t="n">
        <v>31</v>
      </c>
      <c r="M1203" t="n">
        <v>26.96</v>
      </c>
      <c r="N1203" t="n">
        <v>125</v>
      </c>
      <c r="O1203" t="n">
        <v>160</v>
      </c>
      <c r="R1203" t="n">
        <v>1</v>
      </c>
      <c r="S1203" t="n">
        <v>200</v>
      </c>
      <c r="T1203" t="n">
        <v>145</v>
      </c>
      <c r="U1203" t="n">
        <v>153</v>
      </c>
      <c r="V1203" t="n">
        <v>2000</v>
      </c>
      <c r="W1203" t="n">
        <v>2</v>
      </c>
    </row>
    <row r="1204">
      <c r="A1204" t="inlineStr">
        <is>
          <t>ضذوب6019</t>
        </is>
      </c>
      <c r="B1204" t="inlineStr">
        <is>
          <t>اختيارخ ذوب-550-1405/06/18</t>
        </is>
      </c>
      <c r="C1204" t="n">
        <v>2877</v>
      </c>
      <c r="D1204" t="n">
        <v>1321092</v>
      </c>
      <c r="E1204" s="1" t="n">
        <v>129326946000</v>
      </c>
      <c r="F1204" t="n">
        <v>74</v>
      </c>
      <c r="G1204" t="n">
        <v>102</v>
      </c>
      <c r="H1204" t="n">
        <v>104</v>
      </c>
      <c r="I1204" t="n">
        <v>30</v>
      </c>
      <c r="J1204" t="n">
        <v>40.54</v>
      </c>
      <c r="K1204" t="n">
        <v>98</v>
      </c>
      <c r="L1204" t="n">
        <v>24</v>
      </c>
      <c r="M1204" t="n">
        <v>32.43</v>
      </c>
      <c r="N1204" t="n">
        <v>77</v>
      </c>
      <c r="O1204" t="n">
        <v>110</v>
      </c>
      <c r="R1204" t="n">
        <v>2</v>
      </c>
      <c r="S1204" t="n">
        <v>2000</v>
      </c>
      <c r="T1204" t="n">
        <v>103</v>
      </c>
      <c r="U1204" t="n">
        <v>105</v>
      </c>
      <c r="V1204" t="n">
        <v>11590</v>
      </c>
      <c r="W1204" t="n">
        <v>16</v>
      </c>
    </row>
    <row r="1205">
      <c r="A1205" t="inlineStr">
        <is>
          <t>بزرگ</t>
        </is>
      </c>
      <c r="B1205" t="inlineStr">
        <is>
          <t>صندوق س.سرزمين بزرگ بازار-س</t>
        </is>
      </c>
      <c r="C1205" t="n">
        <v>20</v>
      </c>
      <c r="D1205" t="n">
        <v>1354037</v>
      </c>
      <c r="E1205" s="1" t="n">
        <v>23442900051</v>
      </c>
      <c r="F1205" t="n">
        <v>16830</v>
      </c>
      <c r="G1205" t="n">
        <v>17334</v>
      </c>
      <c r="H1205" t="n">
        <v>17010</v>
      </c>
      <c r="I1205" t="n">
        <v>180</v>
      </c>
      <c r="J1205" t="n">
        <v>1.07</v>
      </c>
      <c r="K1205" t="n">
        <v>17313</v>
      </c>
      <c r="L1205" t="n">
        <v>483</v>
      </c>
      <c r="M1205" t="n">
        <v>2.87</v>
      </c>
      <c r="N1205" t="n">
        <v>17000</v>
      </c>
      <c r="O1205" t="n">
        <v>17334</v>
      </c>
      <c r="R1205" t="n">
        <v>1</v>
      </c>
      <c r="S1205" t="n">
        <v>62</v>
      </c>
      <c r="T1205" t="n">
        <v>16326</v>
      </c>
      <c r="U1205" t="n">
        <v>17330</v>
      </c>
      <c r="V1205" t="n">
        <v>1000</v>
      </c>
      <c r="W1205" t="n">
        <v>1</v>
      </c>
    </row>
    <row r="1206">
      <c r="A1206" t="inlineStr">
        <is>
          <t>آينده</t>
        </is>
      </c>
      <c r="B1206" t="inlineStr">
        <is>
          <t>بازرگاني آينده سازان بهشت پارس</t>
        </is>
      </c>
      <c r="C1206" t="n">
        <v>22</v>
      </c>
      <c r="D1206" t="n">
        <v>482884</v>
      </c>
      <c r="E1206" s="1" t="n">
        <v>1970166720</v>
      </c>
      <c r="F1206" t="n">
        <v>4000</v>
      </c>
      <c r="G1206" t="n">
        <v>4080</v>
      </c>
      <c r="H1206" t="n">
        <v>4080</v>
      </c>
      <c r="I1206" t="n">
        <v>80</v>
      </c>
      <c r="J1206" t="n">
        <v>2</v>
      </c>
      <c r="K1206" t="n">
        <v>4080</v>
      </c>
      <c r="L1206" t="n">
        <v>80</v>
      </c>
      <c r="M1206" t="n">
        <v>2</v>
      </c>
      <c r="N1206" t="n">
        <v>4080</v>
      </c>
      <c r="O1206" t="n">
        <v>4080</v>
      </c>
      <c r="P1206" t="n">
        <v>-1163</v>
      </c>
      <c r="Q1206" t="n">
        <v>-3.51</v>
      </c>
      <c r="R1206" t="n">
        <v>12</v>
      </c>
      <c r="S1206" t="n">
        <v>673059</v>
      </c>
      <c r="T1206" t="n">
        <v>4080</v>
      </c>
      <c r="U1206" t="n">
        <v>0</v>
      </c>
      <c r="V1206" t="n">
        <v>0</v>
      </c>
      <c r="W1206" t="n">
        <v>0</v>
      </c>
    </row>
    <row r="1207">
      <c r="A1207" t="inlineStr">
        <is>
          <t>صگل71</t>
        </is>
      </c>
      <c r="B1207" t="inlineStr">
        <is>
          <t>صكوك مرابحه كگل71-3ماهه23%</t>
        </is>
      </c>
      <c r="C1207" t="n">
        <v>0</v>
      </c>
      <c r="D1207" t="n">
        <v>0</v>
      </c>
      <c r="E1207" s="1" t="n">
        <v>0</v>
      </c>
      <c r="F1207" t="n">
        <v>1000000</v>
      </c>
      <c r="G1207" t="n">
        <v>0</v>
      </c>
      <c r="H1207" t="n">
        <v>1000000</v>
      </c>
      <c r="I1207" t="n">
        <v>0</v>
      </c>
      <c r="J1207" t="n">
        <v>0</v>
      </c>
      <c r="K1207" t="n">
        <v>1000000</v>
      </c>
      <c r="L1207" t="n">
        <v>0</v>
      </c>
      <c r="M1207" t="n">
        <v>0</v>
      </c>
      <c r="N1207" t="n">
        <v>0</v>
      </c>
      <c r="O1207" t="n">
        <v>0</v>
      </c>
      <c r="R1207" t="n">
        <v>1</v>
      </c>
      <c r="S1207" t="n">
        <v>4500</v>
      </c>
      <c r="T1207" t="n">
        <v>990000</v>
      </c>
      <c r="U1207" t="n">
        <v>1000000</v>
      </c>
      <c r="V1207" t="n">
        <v>4500</v>
      </c>
      <c r="W1207" t="n">
        <v>1</v>
      </c>
    </row>
    <row r="1208">
      <c r="A1208" t="inlineStr">
        <is>
          <t>قثابت3</t>
        </is>
      </c>
      <c r="B1208" t="inlineStr">
        <is>
          <t>قند ثابت‌ خراسان‌</t>
        </is>
      </c>
      <c r="C1208" t="n">
        <v>2</v>
      </c>
      <c r="D1208" t="n">
        <v>10000</v>
      </c>
      <c r="E1208" s="1" t="n">
        <v>38000000</v>
      </c>
      <c r="F1208" t="n">
        <v>3880</v>
      </c>
      <c r="G1208" t="n">
        <v>3800</v>
      </c>
      <c r="H1208" t="n">
        <v>3800</v>
      </c>
      <c r="I1208" t="n">
        <v>-80</v>
      </c>
      <c r="J1208" t="n">
        <v>-2.06</v>
      </c>
      <c r="K1208" t="n">
        <v>3800</v>
      </c>
      <c r="L1208" t="n">
        <v>-80</v>
      </c>
      <c r="M1208" t="n">
        <v>-2.06</v>
      </c>
      <c r="N1208" t="n">
        <v>3800</v>
      </c>
      <c r="O1208" t="n">
        <v>3800</v>
      </c>
      <c r="P1208" t="n">
        <v>150</v>
      </c>
      <c r="Q1208" t="n">
        <v>25.33</v>
      </c>
      <c r="R1208" t="n">
        <v>0</v>
      </c>
      <c r="S1208" t="n">
        <v>0</v>
      </c>
      <c r="T1208" t="n">
        <v>0</v>
      </c>
      <c r="U1208" t="n">
        <v>3800</v>
      </c>
      <c r="V1208" t="n">
        <v>3558</v>
      </c>
      <c r="W1208" t="n">
        <v>2</v>
      </c>
    </row>
    <row r="1209">
      <c r="A1209" t="inlineStr">
        <is>
          <t>هميان</t>
        </is>
      </c>
      <c r="B1209" t="inlineStr">
        <is>
          <t>صندوق س.پشتوانه طلا هميان سپهر</t>
        </is>
      </c>
      <c r="C1209" t="n">
        <v>2397</v>
      </c>
      <c r="D1209" t="n">
        <v>19258783</v>
      </c>
      <c r="E1209" s="1" t="n">
        <v>389091599357</v>
      </c>
      <c r="F1209" t="n">
        <v>19729</v>
      </c>
      <c r="G1209" t="n">
        <v>20040</v>
      </c>
      <c r="H1209" t="n">
        <v>20213</v>
      </c>
      <c r="I1209" t="n">
        <v>484</v>
      </c>
      <c r="J1209" t="n">
        <v>2.45</v>
      </c>
      <c r="K1209" t="n">
        <v>20203</v>
      </c>
      <c r="L1209" t="n">
        <v>474</v>
      </c>
      <c r="M1209" t="n">
        <v>2.4</v>
      </c>
      <c r="N1209" t="n">
        <v>20030</v>
      </c>
      <c r="O1209" t="n">
        <v>20356</v>
      </c>
      <c r="R1209" t="n">
        <v>4</v>
      </c>
      <c r="S1209" t="n">
        <v>3605</v>
      </c>
      <c r="T1209" t="n">
        <v>20210</v>
      </c>
      <c r="U1209" t="n">
        <v>20213</v>
      </c>
      <c r="V1209" t="n">
        <v>79514</v>
      </c>
      <c r="W1209" t="n">
        <v>1</v>
      </c>
    </row>
    <row r="1210">
      <c r="A1210" t="inlineStr">
        <is>
          <t>وآرين</t>
        </is>
      </c>
      <c r="B1210" t="inlineStr">
        <is>
          <t>گروه توسعه اقتصادي آرين</t>
        </is>
      </c>
      <c r="C1210" t="n">
        <v>91</v>
      </c>
      <c r="D1210" t="n">
        <v>11730075</v>
      </c>
      <c r="E1210" s="1" t="n">
        <v>29236478244</v>
      </c>
      <c r="F1210" t="n">
        <v>2430</v>
      </c>
      <c r="G1210" t="n">
        <v>2500</v>
      </c>
      <c r="H1210" t="n">
        <v>2502</v>
      </c>
      <c r="I1210" t="n">
        <v>72</v>
      </c>
      <c r="J1210" t="n">
        <v>2.96</v>
      </c>
      <c r="K1210" t="n">
        <v>2492</v>
      </c>
      <c r="L1210" t="n">
        <v>62</v>
      </c>
      <c r="M1210" t="n">
        <v>2.55</v>
      </c>
      <c r="N1210" t="n">
        <v>2378</v>
      </c>
      <c r="O1210" t="n">
        <v>2502</v>
      </c>
      <c r="P1210" t="n">
        <v>62</v>
      </c>
      <c r="Q1210" t="n">
        <v>40.19</v>
      </c>
      <c r="R1210" t="n">
        <v>17</v>
      </c>
      <c r="S1210" t="n">
        <v>12767266</v>
      </c>
      <c r="T1210" t="n">
        <v>2502</v>
      </c>
      <c r="U1210" t="n">
        <v>2533</v>
      </c>
      <c r="V1210" t="n">
        <v>10000</v>
      </c>
      <c r="W1210" t="n">
        <v>1</v>
      </c>
    </row>
    <row r="1211">
      <c r="A1211" t="inlineStr">
        <is>
          <t>اتوكار</t>
        </is>
      </c>
      <c r="B1211" t="inlineStr">
        <is>
          <t>صندوق س صنايع كارآمد1-بخشي</t>
        </is>
      </c>
      <c r="C1211" t="n">
        <v>124</v>
      </c>
      <c r="D1211" t="n">
        <v>1733131</v>
      </c>
      <c r="E1211" s="1" t="n">
        <v>18047904794</v>
      </c>
      <c r="F1211" t="n">
        <v>10240</v>
      </c>
      <c r="G1211" t="n">
        <v>10490</v>
      </c>
      <c r="H1211" t="n">
        <v>10405</v>
      </c>
      <c r="I1211" t="n">
        <v>165</v>
      </c>
      <c r="J1211" t="n">
        <v>1.61</v>
      </c>
      <c r="K1211" t="n">
        <v>10413</v>
      </c>
      <c r="L1211" t="n">
        <v>173</v>
      </c>
      <c r="M1211" t="n">
        <v>1.69</v>
      </c>
      <c r="N1211" t="n">
        <v>10001</v>
      </c>
      <c r="O1211" t="n">
        <v>10500</v>
      </c>
      <c r="R1211" t="n">
        <v>1</v>
      </c>
      <c r="S1211" t="n">
        <v>867</v>
      </c>
      <c r="T1211" t="n">
        <v>10405</v>
      </c>
      <c r="U1211" t="n">
        <v>10464</v>
      </c>
      <c r="V1211" t="n">
        <v>591</v>
      </c>
      <c r="W1211" t="n">
        <v>1</v>
      </c>
    </row>
    <row r="1212">
      <c r="A1212" t="inlineStr">
        <is>
          <t>عديزل2</t>
        </is>
      </c>
      <c r="B1212" t="inlineStr">
        <is>
          <t>سلف كاميونت بهمن ديزل</t>
        </is>
      </c>
      <c r="C1212" t="n">
        <v>0</v>
      </c>
      <c r="D1212" t="n">
        <v>0</v>
      </c>
      <c r="E1212" s="1" t="n">
        <v>0</v>
      </c>
      <c r="F1212" t="n">
        <v>3027949</v>
      </c>
      <c r="G1212" t="n">
        <v>0</v>
      </c>
      <c r="H1212" t="n">
        <v>3027949</v>
      </c>
      <c r="I1212" t="n">
        <v>0</v>
      </c>
      <c r="J1212" t="n">
        <v>0</v>
      </c>
      <c r="K1212" t="n">
        <v>3027949</v>
      </c>
      <c r="L1212" t="n">
        <v>0</v>
      </c>
      <c r="M1212" t="n">
        <v>0</v>
      </c>
      <c r="N1212" t="n">
        <v>0</v>
      </c>
      <c r="O1212" t="n">
        <v>0</v>
      </c>
      <c r="R1212" t="n">
        <v>1</v>
      </c>
      <c r="S1212" t="n">
        <v>5000</v>
      </c>
      <c r="T1212" t="n">
        <v>3192189</v>
      </c>
      <c r="U1212" t="n">
        <v>3256033</v>
      </c>
      <c r="V1212" t="n">
        <v>3923</v>
      </c>
      <c r="W1212" t="n">
        <v>1</v>
      </c>
    </row>
    <row r="1213">
      <c r="A1213" t="inlineStr">
        <is>
          <t>سيمين</t>
        </is>
      </c>
      <c r="B1213" t="inlineStr">
        <is>
          <t>صندوق س.نقره سيمين هوبر</t>
        </is>
      </c>
      <c r="C1213" t="n">
        <v>11628</v>
      </c>
      <c r="D1213" t="n">
        <v>178537442</v>
      </c>
      <c r="E1213" s="1" t="n">
        <v>2354294095540</v>
      </c>
      <c r="F1213" t="n">
        <v>13042</v>
      </c>
      <c r="G1213" t="n">
        <v>13288</v>
      </c>
      <c r="H1213" t="n">
        <v>13145</v>
      </c>
      <c r="I1213" t="n">
        <v>103</v>
      </c>
      <c r="J1213" t="n">
        <v>0.79</v>
      </c>
      <c r="K1213" t="n">
        <v>13187</v>
      </c>
      <c r="L1213" t="n">
        <v>145</v>
      </c>
      <c r="M1213" t="n">
        <v>1.11</v>
      </c>
      <c r="N1213" t="n">
        <v>13137</v>
      </c>
      <c r="O1213" t="n">
        <v>13288</v>
      </c>
      <c r="R1213" t="n">
        <v>2</v>
      </c>
      <c r="S1213" t="n">
        <v>84705</v>
      </c>
      <c r="T1213" t="n">
        <v>13144</v>
      </c>
      <c r="U1213" t="n">
        <v>13145</v>
      </c>
      <c r="V1213" t="n">
        <v>57366</v>
      </c>
      <c r="W1213" t="n">
        <v>1</v>
      </c>
    </row>
    <row r="1214">
      <c r="A1214" t="inlineStr">
        <is>
          <t>صدارو94</t>
        </is>
      </c>
      <c r="B1214" t="inlineStr">
        <is>
          <t>صكوك  مرابحه دارو94-3ماهه23%</t>
        </is>
      </c>
      <c r="C1214" t="n">
        <v>0</v>
      </c>
      <c r="D1214" t="n">
        <v>0</v>
      </c>
      <c r="E1214" s="1" t="n">
        <v>0</v>
      </c>
      <c r="F1214" t="n">
        <v>1000000</v>
      </c>
      <c r="G1214" t="n">
        <v>0</v>
      </c>
      <c r="H1214" t="n">
        <v>1000000</v>
      </c>
      <c r="I1214" t="n">
        <v>0</v>
      </c>
      <c r="J1214" t="n">
        <v>0</v>
      </c>
      <c r="K1214" t="n">
        <v>1000000</v>
      </c>
      <c r="L1214" t="n">
        <v>0</v>
      </c>
      <c r="M1214" t="n">
        <v>0</v>
      </c>
      <c r="N1214" t="n">
        <v>0</v>
      </c>
      <c r="O1214" t="n">
        <v>0</v>
      </c>
      <c r="R1214" t="n">
        <v>1</v>
      </c>
      <c r="S1214" t="n">
        <v>2500</v>
      </c>
      <c r="T1214" t="n">
        <v>970000</v>
      </c>
      <c r="U1214" t="n">
        <v>0</v>
      </c>
      <c r="V1214" t="n">
        <v>0</v>
      </c>
      <c r="W1214" t="n">
        <v>0</v>
      </c>
    </row>
    <row r="1215">
      <c r="A1215" t="inlineStr">
        <is>
          <t>اركيده</t>
        </is>
      </c>
      <c r="B1215" t="inlineStr">
        <is>
          <t>صندوق سرمايه گذاري اركيده-ثابت</t>
        </is>
      </c>
      <c r="C1215" t="n">
        <v>2165</v>
      </c>
      <c r="D1215" t="n">
        <v>446772388</v>
      </c>
      <c r="E1215" s="1" t="n">
        <v>8573702139723</v>
      </c>
      <c r="F1215" t="n">
        <v>19168</v>
      </c>
      <c r="G1215" t="n">
        <v>19190</v>
      </c>
      <c r="H1215" t="n">
        <v>19191</v>
      </c>
      <c r="I1215" t="n">
        <v>23</v>
      </c>
      <c r="J1215" t="n">
        <v>0.12</v>
      </c>
      <c r="K1215" t="n">
        <v>19190</v>
      </c>
      <c r="L1215" t="n">
        <v>22</v>
      </c>
      <c r="M1215" t="n">
        <v>0.11</v>
      </c>
      <c r="N1215" t="n">
        <v>19188</v>
      </c>
      <c r="O1215" t="n">
        <v>19191</v>
      </c>
      <c r="R1215" t="n">
        <v>7</v>
      </c>
      <c r="S1215" t="n">
        <v>703607091</v>
      </c>
      <c r="T1215" t="n">
        <v>19190</v>
      </c>
      <c r="U1215" t="n">
        <v>19191</v>
      </c>
      <c r="V1215" t="n">
        <v>60533813</v>
      </c>
      <c r="W1215" t="n">
        <v>1</v>
      </c>
    </row>
    <row r="1216">
      <c r="A1216" t="inlineStr">
        <is>
          <t>وغدير</t>
        </is>
      </c>
      <c r="B1216" t="inlineStr">
        <is>
          <t>سرمايه‌گذاري‌غدير(هلدينگ‌</t>
        </is>
      </c>
      <c r="C1216" t="n">
        <v>4442</v>
      </c>
      <c r="D1216" t="n">
        <v>73971827</v>
      </c>
      <c r="E1216" s="1" t="n">
        <v>1417893241030</v>
      </c>
      <c r="F1216" t="n">
        <v>19140</v>
      </c>
      <c r="G1216" t="n">
        <v>19710</v>
      </c>
      <c r="H1216" t="n">
        <v>19510</v>
      </c>
      <c r="I1216" t="n">
        <v>370</v>
      </c>
      <c r="J1216" t="n">
        <v>1.93</v>
      </c>
      <c r="K1216" t="n">
        <v>19170</v>
      </c>
      <c r="L1216" t="n">
        <v>30</v>
      </c>
      <c r="M1216" t="n">
        <v>0.16</v>
      </c>
      <c r="N1216" t="n">
        <v>18570</v>
      </c>
      <c r="O1216" t="n">
        <v>19710</v>
      </c>
      <c r="P1216" t="n">
        <v>1940</v>
      </c>
      <c r="Q1216" t="n">
        <v>9.880000000000001</v>
      </c>
      <c r="R1216" t="n">
        <v>1</v>
      </c>
      <c r="S1216" t="n">
        <v>1000</v>
      </c>
      <c r="T1216" t="n">
        <v>19500</v>
      </c>
      <c r="U1216" t="n">
        <v>19510</v>
      </c>
      <c r="V1216" t="n">
        <v>11000</v>
      </c>
      <c r="W1216" t="n">
        <v>1</v>
      </c>
    </row>
    <row r="1217">
      <c r="A1217" t="inlineStr">
        <is>
          <t>دسانكو06</t>
        </is>
      </c>
      <c r="B1217" t="inlineStr">
        <is>
          <t>مرابحه سبحان انكولوژي060530</t>
        </is>
      </c>
      <c r="C1217" t="n">
        <v>0</v>
      </c>
      <c r="D1217" t="n">
        <v>0</v>
      </c>
      <c r="E1217" s="1" t="n">
        <v>0</v>
      </c>
      <c r="F1217" t="n">
        <v>1000000</v>
      </c>
      <c r="G1217" t="n">
        <v>0</v>
      </c>
      <c r="H1217" t="n">
        <v>1000000</v>
      </c>
      <c r="I1217" t="n">
        <v>0</v>
      </c>
      <c r="J1217" t="n">
        <v>0</v>
      </c>
      <c r="K1217" t="n">
        <v>1000000</v>
      </c>
      <c r="L1217" t="n">
        <v>0</v>
      </c>
      <c r="M1217" t="n">
        <v>0</v>
      </c>
      <c r="N1217" t="n">
        <v>0</v>
      </c>
      <c r="O1217" t="n">
        <v>0</v>
      </c>
      <c r="R1217" t="n">
        <v>1</v>
      </c>
      <c r="S1217" t="n">
        <v>5000</v>
      </c>
      <c r="T1217" t="n">
        <v>1000000</v>
      </c>
      <c r="U1217" t="n">
        <v>0</v>
      </c>
      <c r="V1217" t="n">
        <v>0</v>
      </c>
      <c r="W1217" t="n">
        <v>0</v>
      </c>
    </row>
    <row r="1218">
      <c r="A1218" t="inlineStr">
        <is>
          <t>سخواف</t>
        </is>
      </c>
      <c r="B1218" t="inlineStr">
        <is>
          <t>سيمان مجد خواف</t>
        </is>
      </c>
      <c r="C1218" t="n">
        <v>25</v>
      </c>
      <c r="D1218" t="n">
        <v>537279</v>
      </c>
      <c r="E1218" s="1" t="n">
        <v>3298893060</v>
      </c>
      <c r="F1218" t="n">
        <v>5970</v>
      </c>
      <c r="G1218" t="n">
        <v>6140</v>
      </c>
      <c r="H1218" t="n">
        <v>6140</v>
      </c>
      <c r="I1218" t="n">
        <v>170</v>
      </c>
      <c r="J1218" t="n">
        <v>2.85</v>
      </c>
      <c r="K1218" t="n">
        <v>6140</v>
      </c>
      <c r="L1218" t="n">
        <v>170</v>
      </c>
      <c r="M1218" t="n">
        <v>2.85</v>
      </c>
      <c r="N1218" t="n">
        <v>6140</v>
      </c>
      <c r="O1218" t="n">
        <v>6140</v>
      </c>
      <c r="P1218" t="n">
        <v>-54</v>
      </c>
      <c r="Q1218" t="n">
        <v>-113.7</v>
      </c>
      <c r="R1218" t="n">
        <v>23</v>
      </c>
      <c r="S1218" t="n">
        <v>2104378</v>
      </c>
      <c r="T1218" t="n">
        <v>6140</v>
      </c>
      <c r="U1218" t="n">
        <v>6360</v>
      </c>
      <c r="V1218" t="n">
        <v>3000</v>
      </c>
      <c r="W1218" t="n">
        <v>1</v>
      </c>
    </row>
    <row r="1219">
      <c r="A1219" t="inlineStr">
        <is>
          <t>طبيعت073</t>
        </is>
      </c>
      <c r="B1219" t="inlineStr">
        <is>
          <t>مرابحه طبيعت سبز-سپهر070311</t>
        </is>
      </c>
      <c r="C1219" t="n">
        <v>0</v>
      </c>
      <c r="D1219" t="n">
        <v>0</v>
      </c>
      <c r="E1219" s="1" t="n">
        <v>0</v>
      </c>
      <c r="F1219" t="n">
        <v>1000000</v>
      </c>
      <c r="G1219" t="n">
        <v>0</v>
      </c>
      <c r="H1219" t="n">
        <v>1000000</v>
      </c>
      <c r="I1219" t="n">
        <v>0</v>
      </c>
      <c r="J1219" t="n">
        <v>0</v>
      </c>
      <c r="K1219" t="n">
        <v>1000000</v>
      </c>
      <c r="L1219" t="n">
        <v>0</v>
      </c>
      <c r="M1219" t="n">
        <v>0</v>
      </c>
      <c r="N1219" t="n">
        <v>0</v>
      </c>
      <c r="O1219" t="n">
        <v>0</v>
      </c>
      <c r="R1219" t="n">
        <v>1</v>
      </c>
      <c r="S1219" t="n">
        <v>5000</v>
      </c>
      <c r="T1219" t="n">
        <v>990000</v>
      </c>
      <c r="U1219" t="n">
        <v>1000000</v>
      </c>
      <c r="V1219" t="n">
        <v>5000</v>
      </c>
      <c r="W1219" t="n">
        <v>1</v>
      </c>
    </row>
    <row r="1220">
      <c r="A1220" t="inlineStr">
        <is>
          <t>ثتوسا</t>
        </is>
      </c>
      <c r="B1220" t="inlineStr">
        <is>
          <t>س.توسعه و عمران استان اردبيل</t>
        </is>
      </c>
      <c r="C1220" t="n">
        <v>696</v>
      </c>
      <c r="D1220" t="n">
        <v>9914226</v>
      </c>
      <c r="E1220" s="1" t="n">
        <v>164200210730</v>
      </c>
      <c r="F1220" t="n">
        <v>16800</v>
      </c>
      <c r="G1220" t="n">
        <v>16500</v>
      </c>
      <c r="H1220" t="n">
        <v>16340</v>
      </c>
      <c r="I1220" t="n">
        <v>-460</v>
      </c>
      <c r="J1220" t="n">
        <v>-2.74</v>
      </c>
      <c r="K1220" t="n">
        <v>16560</v>
      </c>
      <c r="L1220" t="n">
        <v>-240</v>
      </c>
      <c r="M1220" t="n">
        <v>-1.43</v>
      </c>
      <c r="N1220" t="n">
        <v>16300</v>
      </c>
      <c r="O1220" t="n">
        <v>17300</v>
      </c>
      <c r="P1220" t="n">
        <v>-409</v>
      </c>
      <c r="Q1220" t="n">
        <v>-40.49</v>
      </c>
      <c r="R1220" t="n">
        <v>2</v>
      </c>
      <c r="S1220" t="n">
        <v>109169</v>
      </c>
      <c r="T1220" t="n">
        <v>16300</v>
      </c>
      <c r="U1220" t="n">
        <v>16340</v>
      </c>
      <c r="V1220" t="n">
        <v>1951</v>
      </c>
      <c r="W1220" t="n">
        <v>1</v>
      </c>
    </row>
    <row r="1221">
      <c r="A1221" t="inlineStr">
        <is>
          <t>توسعه انرژي05</t>
        </is>
      </c>
      <c r="B1221" t="inlineStr">
        <is>
          <t>اجاره ت. انرژي تدبير14051013</t>
        </is>
      </c>
      <c r="C1221" t="n">
        <v>0</v>
      </c>
      <c r="D1221" t="n">
        <v>0</v>
      </c>
      <c r="E1221" s="1" t="n">
        <v>0</v>
      </c>
      <c r="F1221" t="n">
        <v>945000</v>
      </c>
      <c r="G1221" t="n">
        <v>0</v>
      </c>
      <c r="H1221" t="n">
        <v>945000</v>
      </c>
      <c r="I1221" t="n">
        <v>0</v>
      </c>
      <c r="J1221" t="n">
        <v>0</v>
      </c>
      <c r="K1221" t="n">
        <v>945000</v>
      </c>
      <c r="L1221" t="n">
        <v>0</v>
      </c>
      <c r="M1221" t="n">
        <v>0</v>
      </c>
      <c r="N1221" t="n">
        <v>0</v>
      </c>
      <c r="O1221" t="n">
        <v>0</v>
      </c>
      <c r="R1221" t="n">
        <v>1</v>
      </c>
      <c r="S1221" t="n">
        <v>10000</v>
      </c>
      <c r="T1221" t="n">
        <v>963000</v>
      </c>
      <c r="U1221" t="n">
        <v>968000</v>
      </c>
      <c r="V1221" t="n">
        <v>10000</v>
      </c>
      <c r="W1221" t="n">
        <v>1</v>
      </c>
    </row>
    <row r="1222">
      <c r="A1222" t="inlineStr">
        <is>
          <t>مهان04</t>
        </is>
      </c>
      <c r="B1222" t="inlineStr">
        <is>
          <t>اجاره مهرآيندگان نوين0507</t>
        </is>
      </c>
      <c r="C1222" t="n">
        <v>0</v>
      </c>
      <c r="D1222" t="n">
        <v>0</v>
      </c>
      <c r="E1222" s="1" t="n">
        <v>0</v>
      </c>
      <c r="F1222" t="n">
        <v>989080</v>
      </c>
      <c r="G1222" t="n">
        <v>0</v>
      </c>
      <c r="H1222" t="n">
        <v>978170</v>
      </c>
      <c r="I1222" t="n">
        <v>-10910</v>
      </c>
      <c r="J1222" t="n">
        <v>-1.1</v>
      </c>
      <c r="K1222" t="n">
        <v>989080</v>
      </c>
      <c r="L1222" t="n">
        <v>0</v>
      </c>
      <c r="M1222" t="n">
        <v>0</v>
      </c>
      <c r="N1222" t="n">
        <v>0</v>
      </c>
      <c r="O1222" t="n">
        <v>0</v>
      </c>
      <c r="R1222" t="n">
        <v>1</v>
      </c>
      <c r="S1222" t="n">
        <v>100000</v>
      </c>
      <c r="T1222" t="n">
        <v>1000000</v>
      </c>
      <c r="U1222" t="n">
        <v>0</v>
      </c>
      <c r="V1222" t="n">
        <v>0</v>
      </c>
      <c r="W1222" t="n">
        <v>0</v>
      </c>
    </row>
    <row r="1223">
      <c r="A1223" t="inlineStr">
        <is>
          <t>فخاس</t>
        </is>
      </c>
      <c r="B1223" t="inlineStr">
        <is>
          <t>فولاد خراسان</t>
        </is>
      </c>
      <c r="C1223" t="n">
        <v>951</v>
      </c>
      <c r="D1223" t="n">
        <v>72689824</v>
      </c>
      <c r="E1223" s="1" t="n">
        <v>214848256238</v>
      </c>
      <c r="F1223" t="n">
        <v>2888</v>
      </c>
      <c r="G1223" t="n">
        <v>2973</v>
      </c>
      <c r="H1223" t="n">
        <v>2974</v>
      </c>
      <c r="I1223" t="n">
        <v>86</v>
      </c>
      <c r="J1223" t="n">
        <v>2.98</v>
      </c>
      <c r="K1223" t="n">
        <v>2956</v>
      </c>
      <c r="L1223" t="n">
        <v>68</v>
      </c>
      <c r="M1223" t="n">
        <v>2.35</v>
      </c>
      <c r="N1223" t="n">
        <v>2820</v>
      </c>
      <c r="O1223" t="n">
        <v>2974</v>
      </c>
      <c r="P1223" t="n">
        <v>363</v>
      </c>
      <c r="Q1223" t="n">
        <v>8.140000000000001</v>
      </c>
      <c r="R1223" t="n">
        <v>22</v>
      </c>
      <c r="S1223" t="n">
        <v>4897432</v>
      </c>
      <c r="T1223" t="n">
        <v>2974</v>
      </c>
      <c r="U1223" t="n">
        <v>3044</v>
      </c>
      <c r="V1223" t="n">
        <v>124000</v>
      </c>
      <c r="W1223" t="n">
        <v>1</v>
      </c>
    </row>
    <row r="1224">
      <c r="A1224" t="inlineStr">
        <is>
          <t>اراد262</t>
        </is>
      </c>
      <c r="B1224" t="inlineStr">
        <is>
          <t>مرابحه عام دولت262-ش.خ070716</t>
        </is>
      </c>
      <c r="C1224" t="n">
        <v>1</v>
      </c>
      <c r="D1224" t="n">
        <v>5000</v>
      </c>
      <c r="E1224" s="1" t="n">
        <v>4111950000</v>
      </c>
      <c r="F1224" t="n">
        <v>798440</v>
      </c>
      <c r="G1224" t="n">
        <v>822390</v>
      </c>
      <c r="H1224" t="n">
        <v>822390</v>
      </c>
      <c r="I1224" t="n">
        <v>23950</v>
      </c>
      <c r="J1224" t="n">
        <v>3</v>
      </c>
      <c r="K1224" t="n">
        <v>822390</v>
      </c>
      <c r="L1224" t="n">
        <v>23950</v>
      </c>
      <c r="M1224" t="n">
        <v>3</v>
      </c>
      <c r="N1224" t="n">
        <v>822390</v>
      </c>
      <c r="O1224" t="n">
        <v>822390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inlineStr">
        <is>
          <t>بجنورد07</t>
        </is>
      </c>
      <c r="B1225" t="inlineStr">
        <is>
          <t>مشاركت ش بجنورد07-3ماهه23%</t>
        </is>
      </c>
      <c r="C1225" t="n">
        <v>0</v>
      </c>
      <c r="D1225" t="n">
        <v>0</v>
      </c>
      <c r="E1225" s="1" t="n">
        <v>0</v>
      </c>
      <c r="F1225" t="n">
        <v>1000000</v>
      </c>
      <c r="G1225" t="n">
        <v>0</v>
      </c>
      <c r="H1225" t="n">
        <v>1000000</v>
      </c>
      <c r="I1225" t="n">
        <v>0</v>
      </c>
      <c r="J1225" t="n">
        <v>0</v>
      </c>
      <c r="K1225" t="n">
        <v>1000000</v>
      </c>
      <c r="L1225" t="n">
        <v>0</v>
      </c>
      <c r="M1225" t="n">
        <v>0</v>
      </c>
      <c r="N1225" t="n">
        <v>0</v>
      </c>
      <c r="O1225" t="n">
        <v>0</v>
      </c>
      <c r="R1225" t="n">
        <v>1</v>
      </c>
      <c r="S1225" t="n">
        <v>2000</v>
      </c>
      <c r="T1225" t="n">
        <v>1000000</v>
      </c>
      <c r="U1225" t="n">
        <v>0</v>
      </c>
      <c r="V1225" t="n">
        <v>0</v>
      </c>
      <c r="W1225" t="n">
        <v>0</v>
      </c>
    </row>
    <row r="1226">
      <c r="A1226" t="inlineStr">
        <is>
          <t>كيان4</t>
        </is>
      </c>
      <c r="B1226" t="inlineStr">
        <is>
          <t>صندوق س. با درآمد ثابت كيان</t>
        </is>
      </c>
      <c r="C1226" t="n">
        <v>2</v>
      </c>
      <c r="D1226" t="n">
        <v>27234000</v>
      </c>
      <c r="E1226" s="1" t="n">
        <v>2998808364000</v>
      </c>
      <c r="F1226" t="n">
        <v>109984</v>
      </c>
      <c r="G1226" t="n">
        <v>110114</v>
      </c>
      <c r="H1226" t="n">
        <v>110110</v>
      </c>
      <c r="I1226" t="n">
        <v>126</v>
      </c>
      <c r="J1226" t="n">
        <v>0.11</v>
      </c>
      <c r="K1226" t="n">
        <v>110113</v>
      </c>
      <c r="L1226" t="n">
        <v>129</v>
      </c>
      <c r="M1226" t="n">
        <v>0.12</v>
      </c>
      <c r="N1226" t="n">
        <v>110110</v>
      </c>
      <c r="O1226" t="n">
        <v>110114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inlineStr">
        <is>
          <t>حپارسا3</t>
        </is>
      </c>
      <c r="B1227" t="inlineStr">
        <is>
          <t>توسعه حمل و نقل ريلي پارسيان</t>
        </is>
      </c>
      <c r="C1227" t="n">
        <v>1</v>
      </c>
      <c r="D1227" t="n">
        <v>800</v>
      </c>
      <c r="E1227" s="1" t="n">
        <v>15392000</v>
      </c>
      <c r="F1227" t="n">
        <v>18680</v>
      </c>
      <c r="G1227" t="n">
        <v>19240</v>
      </c>
      <c r="H1227" t="n">
        <v>19240</v>
      </c>
      <c r="I1227" t="n">
        <v>560</v>
      </c>
      <c r="J1227" t="n">
        <v>3</v>
      </c>
      <c r="K1227" t="n">
        <v>19240</v>
      </c>
      <c r="L1227" t="n">
        <v>560</v>
      </c>
      <c r="M1227" t="n">
        <v>3</v>
      </c>
      <c r="N1227" t="n">
        <v>19240</v>
      </c>
      <c r="O1227" t="n">
        <v>19240</v>
      </c>
      <c r="P1227" t="n">
        <v>2511</v>
      </c>
      <c r="Q1227" t="n">
        <v>7.66</v>
      </c>
      <c r="R1227" t="n">
        <v>3</v>
      </c>
      <c r="S1227" t="n">
        <v>124200</v>
      </c>
      <c r="T1227" t="n">
        <v>19240</v>
      </c>
      <c r="U1227" t="n">
        <v>0</v>
      </c>
      <c r="V1227" t="n">
        <v>0</v>
      </c>
      <c r="W1227" t="n">
        <v>0</v>
      </c>
    </row>
    <row r="1228">
      <c r="A1228" t="inlineStr">
        <is>
          <t>صخابر611</t>
        </is>
      </c>
      <c r="B1228" t="inlineStr">
        <is>
          <t>صكوك اجاره اخابر611-3ماهه23%</t>
        </is>
      </c>
      <c r="C1228" t="n">
        <v>0</v>
      </c>
      <c r="D1228" t="n">
        <v>0</v>
      </c>
      <c r="E1228" s="1" t="n">
        <v>0</v>
      </c>
      <c r="F1228" t="n">
        <v>904330</v>
      </c>
      <c r="G1228" t="n">
        <v>0</v>
      </c>
      <c r="H1228" t="n">
        <v>904330</v>
      </c>
      <c r="I1228" t="n">
        <v>0</v>
      </c>
      <c r="J1228" t="n">
        <v>0</v>
      </c>
      <c r="K1228" t="n">
        <v>904330</v>
      </c>
      <c r="L1228" t="n">
        <v>0</v>
      </c>
      <c r="M1228" t="n">
        <v>0</v>
      </c>
      <c r="N1228" t="n">
        <v>0</v>
      </c>
      <c r="O1228" t="n">
        <v>0</v>
      </c>
      <c r="R1228" t="n">
        <v>1</v>
      </c>
      <c r="S1228" t="n">
        <v>20000</v>
      </c>
      <c r="T1228" t="n">
        <v>895340</v>
      </c>
      <c r="U1228" t="n">
        <v>904340</v>
      </c>
      <c r="V1228" t="n">
        <v>20000</v>
      </c>
      <c r="W1228" t="n">
        <v>1</v>
      </c>
    </row>
    <row r="1229">
      <c r="A1229" t="inlineStr">
        <is>
          <t>پتروبرنا06</t>
        </is>
      </c>
      <c r="B1229" t="inlineStr">
        <is>
          <t>مرابحه پترو برنا كيش14060502</t>
        </is>
      </c>
      <c r="C1229" t="n">
        <v>0</v>
      </c>
      <c r="D1229" t="n">
        <v>0</v>
      </c>
      <c r="E1229" s="1" t="n">
        <v>0</v>
      </c>
      <c r="F1229" t="n">
        <v>1000000</v>
      </c>
      <c r="G1229" t="n">
        <v>0</v>
      </c>
      <c r="H1229" t="n">
        <v>1000000</v>
      </c>
      <c r="I1229" t="n">
        <v>0</v>
      </c>
      <c r="J1229" t="n">
        <v>0</v>
      </c>
      <c r="K1229" t="n">
        <v>1000000</v>
      </c>
      <c r="L1229" t="n">
        <v>0</v>
      </c>
      <c r="M1229" t="n">
        <v>0</v>
      </c>
      <c r="N1229" t="n">
        <v>0</v>
      </c>
      <c r="O1229" t="n">
        <v>0</v>
      </c>
      <c r="R1229" t="n">
        <v>1</v>
      </c>
      <c r="S1229" t="n">
        <v>5000</v>
      </c>
      <c r="T1229" t="n">
        <v>995000</v>
      </c>
      <c r="U1229" t="n">
        <v>1004000</v>
      </c>
      <c r="V1229" t="n">
        <v>5000</v>
      </c>
      <c r="W1229" t="n">
        <v>1</v>
      </c>
    </row>
    <row r="1230">
      <c r="A1230" t="inlineStr">
        <is>
          <t>اردستان3</t>
        </is>
      </c>
      <c r="B1230" t="inlineStr">
        <is>
          <t>سيمان اردستان</t>
        </is>
      </c>
      <c r="C1230" t="n">
        <v>5</v>
      </c>
      <c r="D1230" t="n">
        <v>105314</v>
      </c>
      <c r="E1230" s="1" t="n">
        <v>2968801660</v>
      </c>
      <c r="F1230" t="n">
        <v>27370</v>
      </c>
      <c r="G1230" t="n">
        <v>28190</v>
      </c>
      <c r="H1230" t="n">
        <v>28190</v>
      </c>
      <c r="I1230" t="n">
        <v>820</v>
      </c>
      <c r="J1230" t="n">
        <v>3</v>
      </c>
      <c r="K1230" t="n">
        <v>28190</v>
      </c>
      <c r="L1230" t="n">
        <v>820</v>
      </c>
      <c r="M1230" t="n">
        <v>3</v>
      </c>
      <c r="N1230" t="n">
        <v>28190</v>
      </c>
      <c r="O1230" t="n">
        <v>28190</v>
      </c>
      <c r="P1230" t="n">
        <v>5074</v>
      </c>
      <c r="Q1230" t="n">
        <v>5.56</v>
      </c>
      <c r="R1230" t="n">
        <v>18</v>
      </c>
      <c r="S1230" t="n">
        <v>678831</v>
      </c>
      <c r="T1230" t="n">
        <v>28190</v>
      </c>
      <c r="U1230" t="n">
        <v>0</v>
      </c>
      <c r="V1230" t="n">
        <v>0</v>
      </c>
      <c r="W1230" t="n">
        <v>0</v>
      </c>
    </row>
    <row r="1231">
      <c r="A1231" t="inlineStr">
        <is>
          <t>ثزاگرس</t>
        </is>
      </c>
      <c r="B1231" t="inlineStr">
        <is>
          <t>سرمايه گذاري توسعه عمران زاگرس</t>
        </is>
      </c>
      <c r="C1231" t="n">
        <v>310</v>
      </c>
      <c r="D1231" t="n">
        <v>412720</v>
      </c>
      <c r="E1231" s="1" t="n">
        <v>43971428200</v>
      </c>
      <c r="F1231" t="n">
        <v>104300</v>
      </c>
      <c r="G1231" t="n">
        <v>104200</v>
      </c>
      <c r="H1231" t="n">
        <v>106300</v>
      </c>
      <c r="I1231" t="n">
        <v>2000</v>
      </c>
      <c r="J1231" t="n">
        <v>1.92</v>
      </c>
      <c r="K1231" t="n">
        <v>106500</v>
      </c>
      <c r="L1231" t="n">
        <v>2200</v>
      </c>
      <c r="M1231" t="n">
        <v>2.11</v>
      </c>
      <c r="N1231" t="n">
        <v>104100</v>
      </c>
      <c r="O1231" t="n">
        <v>107400</v>
      </c>
      <c r="P1231" t="n">
        <v>123</v>
      </c>
      <c r="Q1231" t="n">
        <v>865.85</v>
      </c>
      <c r="R1231" t="n">
        <v>2</v>
      </c>
      <c r="S1231" t="n">
        <v>3011</v>
      </c>
      <c r="T1231" t="n">
        <v>106200</v>
      </c>
      <c r="U1231" t="n">
        <v>107200</v>
      </c>
      <c r="V1231" t="n">
        <v>29436</v>
      </c>
      <c r="W1231" t="n">
        <v>4</v>
      </c>
    </row>
    <row r="1232">
      <c r="A1232" t="inlineStr">
        <is>
          <t>مشفق05</t>
        </is>
      </c>
      <c r="B1232" t="inlineStr">
        <is>
          <t>مرابحه ت.صنعتي مشفق14050921</t>
        </is>
      </c>
      <c r="C1232" t="n">
        <v>0</v>
      </c>
      <c r="D1232" t="n">
        <v>0</v>
      </c>
      <c r="E1232" s="1" t="n">
        <v>0</v>
      </c>
      <c r="F1232" t="n">
        <v>1013880</v>
      </c>
      <c r="G1232" t="n">
        <v>0</v>
      </c>
      <c r="H1232" t="n">
        <v>1013880</v>
      </c>
      <c r="I1232" t="n">
        <v>0</v>
      </c>
      <c r="J1232" t="n">
        <v>0</v>
      </c>
      <c r="K1232" t="n">
        <v>1013880</v>
      </c>
      <c r="L1232" t="n">
        <v>0</v>
      </c>
      <c r="M1232" t="n">
        <v>0</v>
      </c>
      <c r="N1232" t="n">
        <v>0</v>
      </c>
      <c r="O1232" t="n">
        <v>0</v>
      </c>
      <c r="R1232" t="n">
        <v>1</v>
      </c>
      <c r="S1232" t="n">
        <v>5000</v>
      </c>
      <c r="T1232" t="n">
        <v>985000</v>
      </c>
      <c r="U1232" t="n">
        <v>1015000</v>
      </c>
      <c r="V1232" t="n">
        <v>5000</v>
      </c>
      <c r="W1232" t="n">
        <v>1</v>
      </c>
    </row>
    <row r="1233">
      <c r="A1233" t="inlineStr">
        <is>
          <t>سورنافود</t>
        </is>
      </c>
      <c r="B1233" t="inlineStr">
        <is>
          <t>صندوق س.بخشي صنايع سورنا2-ب</t>
        </is>
      </c>
      <c r="C1233" t="n">
        <v>55</v>
      </c>
      <c r="D1233" t="n">
        <v>667403</v>
      </c>
      <c r="E1233" s="1" t="n">
        <v>20206754929</v>
      </c>
      <c r="F1233" t="n">
        <v>30088</v>
      </c>
      <c r="G1233" t="n">
        <v>30089</v>
      </c>
      <c r="H1233" t="n">
        <v>30350</v>
      </c>
      <c r="I1233" t="n">
        <v>262</v>
      </c>
      <c r="J1233" t="n">
        <v>0.87</v>
      </c>
      <c r="K1233" t="n">
        <v>30277</v>
      </c>
      <c r="L1233" t="n">
        <v>189</v>
      </c>
      <c r="M1233" t="n">
        <v>0.63</v>
      </c>
      <c r="N1233" t="n">
        <v>30089</v>
      </c>
      <c r="O1233" t="n">
        <v>30500</v>
      </c>
      <c r="R1233" t="n">
        <v>3</v>
      </c>
      <c r="S1233" t="n">
        <v>104331</v>
      </c>
      <c r="T1233" t="n">
        <v>30350</v>
      </c>
      <c r="U1233" t="n">
        <v>30990</v>
      </c>
      <c r="V1233" t="n">
        <v>52454</v>
      </c>
      <c r="W1233" t="n">
        <v>4</v>
      </c>
    </row>
    <row r="1234">
      <c r="A1234" t="inlineStr">
        <is>
          <t>سدور</t>
        </is>
      </c>
      <c r="B1234" t="inlineStr">
        <is>
          <t>سيمان‌ دورود</t>
        </is>
      </c>
      <c r="C1234" t="n">
        <v>175</v>
      </c>
      <c r="D1234" t="n">
        <v>4562990</v>
      </c>
      <c r="E1234" s="1" t="n">
        <v>132417969800</v>
      </c>
      <c r="F1234" t="n">
        <v>28180</v>
      </c>
      <c r="G1234" t="n">
        <v>29020</v>
      </c>
      <c r="H1234" t="n">
        <v>29020</v>
      </c>
      <c r="I1234" t="n">
        <v>840</v>
      </c>
      <c r="J1234" t="n">
        <v>2.98</v>
      </c>
      <c r="K1234" t="n">
        <v>29020</v>
      </c>
      <c r="L1234" t="n">
        <v>840</v>
      </c>
      <c r="M1234" t="n">
        <v>2.98</v>
      </c>
      <c r="N1234" t="n">
        <v>29020</v>
      </c>
      <c r="O1234" t="n">
        <v>29020</v>
      </c>
      <c r="P1234" t="n">
        <v>-3018</v>
      </c>
      <c r="Q1234" t="n">
        <v>-9.619999999999999</v>
      </c>
      <c r="R1234" t="n">
        <v>68</v>
      </c>
      <c r="S1234" t="n">
        <v>4566439</v>
      </c>
      <c r="T1234" t="n">
        <v>29020</v>
      </c>
      <c r="U1234" t="n">
        <v>0</v>
      </c>
      <c r="V1234" t="n">
        <v>0</v>
      </c>
      <c r="W1234" t="n">
        <v>0</v>
      </c>
    </row>
    <row r="1235">
      <c r="A1235" t="inlineStr">
        <is>
          <t>وخاور3</t>
        </is>
      </c>
      <c r="B1235" t="inlineStr">
        <is>
          <t>بانك خاورميانه</t>
        </is>
      </c>
      <c r="C1235" t="n">
        <v>2</v>
      </c>
      <c r="D1235" t="n">
        <v>7000</v>
      </c>
      <c r="E1235" s="1" t="n">
        <v>42070000</v>
      </c>
      <c r="F1235" t="n">
        <v>5980</v>
      </c>
      <c r="G1235" t="n">
        <v>6010</v>
      </c>
      <c r="H1235" t="n">
        <v>6010</v>
      </c>
      <c r="I1235" t="n">
        <v>30</v>
      </c>
      <c r="J1235" t="n">
        <v>0.5</v>
      </c>
      <c r="K1235" t="n">
        <v>6010</v>
      </c>
      <c r="L1235" t="n">
        <v>30</v>
      </c>
      <c r="M1235" t="n">
        <v>0.5</v>
      </c>
      <c r="N1235" t="n">
        <v>6010</v>
      </c>
      <c r="O1235" t="n">
        <v>6010</v>
      </c>
      <c r="P1235" t="n">
        <v>1045</v>
      </c>
      <c r="Q1235" t="n">
        <v>5.75</v>
      </c>
      <c r="R1235" t="n">
        <v>0</v>
      </c>
      <c r="S1235" t="n">
        <v>0</v>
      </c>
      <c r="T1235" t="n">
        <v>0</v>
      </c>
      <c r="U1235" t="n">
        <v>6010</v>
      </c>
      <c r="V1235" t="n">
        <v>305832</v>
      </c>
      <c r="W1235" t="n">
        <v>2</v>
      </c>
    </row>
    <row r="1236">
      <c r="A1236" t="inlineStr">
        <is>
          <t>صفولا512</t>
        </is>
      </c>
      <c r="B1236" t="inlineStr">
        <is>
          <t>صكوك اجاره فولاد512-بدون ضامن</t>
        </is>
      </c>
      <c r="C1236" t="n">
        <v>0</v>
      </c>
      <c r="D1236" t="n">
        <v>0</v>
      </c>
      <c r="E1236" s="1" t="n">
        <v>0</v>
      </c>
      <c r="F1236" t="n">
        <v>853639</v>
      </c>
      <c r="G1236" t="n">
        <v>0</v>
      </c>
      <c r="H1236" t="n">
        <v>853639</v>
      </c>
      <c r="I1236" t="n">
        <v>0</v>
      </c>
      <c r="J1236" t="n">
        <v>0</v>
      </c>
      <c r="K1236" t="n">
        <v>853639</v>
      </c>
      <c r="L1236" t="n">
        <v>0</v>
      </c>
      <c r="M1236" t="n">
        <v>0</v>
      </c>
      <c r="N1236" t="n">
        <v>0</v>
      </c>
      <c r="O1236" t="n">
        <v>0</v>
      </c>
      <c r="R1236" t="n">
        <v>1</v>
      </c>
      <c r="S1236" t="n">
        <v>9500</v>
      </c>
      <c r="T1236" t="n">
        <v>836038</v>
      </c>
      <c r="U1236" t="n">
        <v>0</v>
      </c>
      <c r="V1236" t="n">
        <v>0</v>
      </c>
      <c r="W1236" t="n">
        <v>0</v>
      </c>
    </row>
    <row r="1237">
      <c r="A1237" t="inlineStr">
        <is>
          <t>غانيزان</t>
        </is>
      </c>
      <c r="B1237" t="inlineStr">
        <is>
          <t>فرآورده هاي دامي ولبني دالاهو</t>
        </is>
      </c>
      <c r="C1237" t="n">
        <v>544</v>
      </c>
      <c r="D1237" t="n">
        <v>5097555</v>
      </c>
      <c r="E1237" s="1" t="n">
        <v>43023364200</v>
      </c>
      <c r="F1237" t="n">
        <v>8200</v>
      </c>
      <c r="G1237" t="n">
        <v>8440</v>
      </c>
      <c r="H1237" t="n">
        <v>8440</v>
      </c>
      <c r="I1237" t="n">
        <v>240</v>
      </c>
      <c r="J1237" t="n">
        <v>2.93</v>
      </c>
      <c r="K1237" t="n">
        <v>8440</v>
      </c>
      <c r="L1237" t="n">
        <v>240</v>
      </c>
      <c r="M1237" t="n">
        <v>2.93</v>
      </c>
      <c r="N1237" t="n">
        <v>8440</v>
      </c>
      <c r="O1237" t="n">
        <v>8440</v>
      </c>
      <c r="P1237" t="n">
        <v>797</v>
      </c>
      <c r="Q1237" t="n">
        <v>10.59</v>
      </c>
      <c r="R1237" t="n">
        <v>68</v>
      </c>
      <c r="S1237" t="n">
        <v>3563913</v>
      </c>
      <c r="T1237" t="n">
        <v>8440</v>
      </c>
      <c r="U1237" t="n">
        <v>0</v>
      </c>
      <c r="V1237" t="n">
        <v>0</v>
      </c>
      <c r="W1237" t="n">
        <v>0</v>
      </c>
    </row>
    <row r="1238">
      <c r="A1238" t="inlineStr">
        <is>
          <t>گام050661</t>
        </is>
      </c>
      <c r="B1238" t="inlineStr">
        <is>
          <t>گواهي اعتبارمولد شهر14050631</t>
        </is>
      </c>
      <c r="C1238" t="n">
        <v>1</v>
      </c>
      <c r="D1238" t="n">
        <v>5000</v>
      </c>
      <c r="E1238" s="1" t="n">
        <v>4892250000</v>
      </c>
      <c r="F1238" t="n">
        <v>949960</v>
      </c>
      <c r="G1238" t="n">
        <v>978450</v>
      </c>
      <c r="H1238" t="n">
        <v>978450</v>
      </c>
      <c r="I1238" t="n">
        <v>28490</v>
      </c>
      <c r="J1238" t="n">
        <v>3</v>
      </c>
      <c r="K1238" t="n">
        <v>978450</v>
      </c>
      <c r="L1238" t="n">
        <v>28490</v>
      </c>
      <c r="M1238" t="n">
        <v>3</v>
      </c>
      <c r="N1238" t="n">
        <v>978450</v>
      </c>
      <c r="O1238" t="n">
        <v>978450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t="inlineStr">
        <is>
          <t>شليا</t>
        </is>
      </c>
      <c r="B1239" t="inlineStr">
        <is>
          <t>شركت مواد ويژه ليا</t>
        </is>
      </c>
      <c r="C1239" t="n">
        <v>60</v>
      </c>
      <c r="D1239" t="n">
        <v>668491</v>
      </c>
      <c r="E1239" s="1" t="n">
        <v>12273188020</v>
      </c>
      <c r="F1239" t="n">
        <v>17830</v>
      </c>
      <c r="G1239" t="n">
        <v>18360</v>
      </c>
      <c r="H1239" t="n">
        <v>18360</v>
      </c>
      <c r="I1239" t="n">
        <v>530</v>
      </c>
      <c r="J1239" t="n">
        <v>2.97</v>
      </c>
      <c r="K1239" t="n">
        <v>18360</v>
      </c>
      <c r="L1239" t="n">
        <v>530</v>
      </c>
      <c r="M1239" t="n">
        <v>2.97</v>
      </c>
      <c r="N1239" t="n">
        <v>18350</v>
      </c>
      <c r="O1239" t="n">
        <v>18360</v>
      </c>
      <c r="P1239" t="n">
        <v>1094</v>
      </c>
      <c r="Q1239" t="n">
        <v>16.78</v>
      </c>
      <c r="R1239" t="n">
        <v>2</v>
      </c>
      <c r="S1239" t="n">
        <v>12142</v>
      </c>
      <c r="T1239" t="n">
        <v>18360</v>
      </c>
      <c r="U1239" t="n">
        <v>0</v>
      </c>
      <c r="V1239" t="n">
        <v>0</v>
      </c>
      <c r="W1239" t="n">
        <v>0</v>
      </c>
    </row>
    <row r="1240">
      <c r="A1240" t="inlineStr">
        <is>
          <t>داتام</t>
        </is>
      </c>
      <c r="B1240" t="inlineStr">
        <is>
          <t>گروه مالي داتام</t>
        </is>
      </c>
      <c r="C1240" t="n">
        <v>409</v>
      </c>
      <c r="D1240" t="n">
        <v>6861700</v>
      </c>
      <c r="E1240" s="1" t="n">
        <v>25576363890</v>
      </c>
      <c r="F1240" t="n">
        <v>3640</v>
      </c>
      <c r="G1240" t="n">
        <v>3740</v>
      </c>
      <c r="H1240" t="n">
        <v>3740</v>
      </c>
      <c r="I1240" t="n">
        <v>100</v>
      </c>
      <c r="J1240" t="n">
        <v>2.75</v>
      </c>
      <c r="K1240" t="n">
        <v>3730</v>
      </c>
      <c r="L1240" t="n">
        <v>90</v>
      </c>
      <c r="M1240" t="n">
        <v>2.47</v>
      </c>
      <c r="N1240" t="n">
        <v>3640</v>
      </c>
      <c r="O1240" t="n">
        <v>3740</v>
      </c>
      <c r="P1240" t="n">
        <v>1405</v>
      </c>
      <c r="Q1240" t="n">
        <v>2.65</v>
      </c>
      <c r="R1240" t="n">
        <v>6</v>
      </c>
      <c r="S1240" t="n">
        <v>55584</v>
      </c>
      <c r="T1240" t="n">
        <v>3740</v>
      </c>
      <c r="U1240" t="n">
        <v>0</v>
      </c>
      <c r="V1240" t="n">
        <v>0</v>
      </c>
      <c r="W1240" t="n">
        <v>0</v>
      </c>
    </row>
    <row r="1241">
      <c r="A1241" t="inlineStr">
        <is>
          <t>كمرجانح</t>
        </is>
      </c>
      <c r="B1241" t="inlineStr">
        <is>
          <t>ح.بازرگاني و توليدي مرجان كار</t>
        </is>
      </c>
      <c r="C1241" t="n">
        <v>296</v>
      </c>
      <c r="D1241" t="n">
        <v>11551000</v>
      </c>
      <c r="E1241" s="1" t="n">
        <v>26794042195</v>
      </c>
      <c r="F1241" t="n">
        <v>2345</v>
      </c>
      <c r="G1241" t="n">
        <v>2311</v>
      </c>
      <c r="H1241" t="n">
        <v>2307</v>
      </c>
      <c r="I1241" t="n">
        <v>-38</v>
      </c>
      <c r="J1241" t="n">
        <v>-1.62</v>
      </c>
      <c r="K1241" t="n">
        <v>2320</v>
      </c>
      <c r="L1241" t="n">
        <v>-25</v>
      </c>
      <c r="M1241" t="n">
        <v>-1.07</v>
      </c>
      <c r="N1241" t="n">
        <v>2301</v>
      </c>
      <c r="O1241" t="n">
        <v>2399</v>
      </c>
      <c r="R1241" t="n">
        <v>1</v>
      </c>
      <c r="S1241" t="n">
        <v>499500</v>
      </c>
      <c r="T1241" t="n">
        <v>2307</v>
      </c>
      <c r="U1241" t="n">
        <v>2328</v>
      </c>
      <c r="V1241" t="n">
        <v>10181</v>
      </c>
      <c r="W1241" t="n">
        <v>1</v>
      </c>
    </row>
    <row r="1242">
      <c r="A1242" t="inlineStr">
        <is>
          <t>قلرست</t>
        </is>
      </c>
      <c r="B1242" t="inlineStr">
        <is>
          <t>قند لرستان‌</t>
        </is>
      </c>
      <c r="C1242" t="n">
        <v>102</v>
      </c>
      <c r="D1242" t="n">
        <v>1408858</v>
      </c>
      <c r="E1242" s="1" t="n">
        <v>40546933240</v>
      </c>
      <c r="F1242" t="n">
        <v>27950</v>
      </c>
      <c r="G1242" t="n">
        <v>28780</v>
      </c>
      <c r="H1242" t="n">
        <v>28780</v>
      </c>
      <c r="I1242" t="n">
        <v>830</v>
      </c>
      <c r="J1242" t="n">
        <v>2.97</v>
      </c>
      <c r="K1242" t="n">
        <v>28780</v>
      </c>
      <c r="L1242" t="n">
        <v>830</v>
      </c>
      <c r="M1242" t="n">
        <v>2.97</v>
      </c>
      <c r="N1242" t="n">
        <v>28780</v>
      </c>
      <c r="O1242" t="n">
        <v>28780</v>
      </c>
      <c r="P1242" t="n">
        <v>3057</v>
      </c>
      <c r="Q1242" t="n">
        <v>9.41</v>
      </c>
      <c r="R1242" t="n">
        <v>46</v>
      </c>
      <c r="S1242" t="n">
        <v>1658720</v>
      </c>
      <c r="T1242" t="n">
        <v>28780</v>
      </c>
      <c r="U1242" t="n">
        <v>0</v>
      </c>
      <c r="V1242" t="n">
        <v>0</v>
      </c>
      <c r="W1242" t="n">
        <v>0</v>
      </c>
    </row>
    <row r="1243">
      <c r="A1243" t="inlineStr">
        <is>
          <t>اكتان</t>
        </is>
      </c>
      <c r="B1243" t="inlineStr">
        <is>
          <t>صندوق س صنايع مفيد4-بخشي</t>
        </is>
      </c>
      <c r="C1243" t="n">
        <v>1230</v>
      </c>
      <c r="D1243" t="n">
        <v>8202714</v>
      </c>
      <c r="E1243" s="1" t="n">
        <v>208723199852</v>
      </c>
      <c r="F1243" t="n">
        <v>24961</v>
      </c>
      <c r="G1243" t="n">
        <v>25291</v>
      </c>
      <c r="H1243" t="n">
        <v>25709</v>
      </c>
      <c r="I1243" t="n">
        <v>748</v>
      </c>
      <c r="J1243" t="n">
        <v>3</v>
      </c>
      <c r="K1243" t="n">
        <v>25446</v>
      </c>
      <c r="L1243" t="n">
        <v>485</v>
      </c>
      <c r="M1243" t="n">
        <v>1.94</v>
      </c>
      <c r="N1243" t="n">
        <v>24661</v>
      </c>
      <c r="O1243" t="n">
        <v>25709</v>
      </c>
      <c r="R1243" t="n">
        <v>5</v>
      </c>
      <c r="S1243" t="n">
        <v>2882310</v>
      </c>
      <c r="T1243" t="n">
        <v>25709</v>
      </c>
      <c r="U1243" t="n">
        <v>25956</v>
      </c>
      <c r="V1243" t="n">
        <v>1200</v>
      </c>
      <c r="W1243" t="n">
        <v>1</v>
      </c>
    </row>
    <row r="1244">
      <c r="A1244" t="inlineStr">
        <is>
          <t>كفرآور</t>
        </is>
      </c>
      <c r="B1244" t="inlineStr">
        <is>
          <t>فرآورده هاي سيمان شرق</t>
        </is>
      </c>
      <c r="C1244" t="n">
        <v>29</v>
      </c>
      <c r="D1244" t="n">
        <v>239229</v>
      </c>
      <c r="E1244" s="1" t="n">
        <v>8843124870</v>
      </c>
      <c r="F1244" t="n">
        <v>35900</v>
      </c>
      <c r="G1244" t="n">
        <v>36970</v>
      </c>
      <c r="H1244" t="n">
        <v>36970</v>
      </c>
      <c r="I1244" t="n">
        <v>1070</v>
      </c>
      <c r="J1244" t="n">
        <v>2.98</v>
      </c>
      <c r="K1244" t="n">
        <v>36970</v>
      </c>
      <c r="L1244" t="n">
        <v>1070</v>
      </c>
      <c r="M1244" t="n">
        <v>2.98</v>
      </c>
      <c r="N1244" t="n">
        <v>36950</v>
      </c>
      <c r="O1244" t="n">
        <v>36970</v>
      </c>
      <c r="P1244" t="n">
        <v>3367</v>
      </c>
      <c r="Q1244" t="n">
        <v>10.98</v>
      </c>
      <c r="R1244" t="n">
        <v>1</v>
      </c>
      <c r="S1244" t="n">
        <v>1500</v>
      </c>
      <c r="T1244" t="n">
        <v>36400</v>
      </c>
      <c r="U1244" t="n">
        <v>0</v>
      </c>
      <c r="V1244" t="n">
        <v>0</v>
      </c>
      <c r="W1244" t="n">
        <v>0</v>
      </c>
    </row>
    <row r="1245">
      <c r="A1245" t="inlineStr">
        <is>
          <t>كشرق</t>
        </is>
      </c>
      <c r="B1245" t="inlineStr">
        <is>
          <t>صنعتي و معدني شمال شرق شاهرود</t>
        </is>
      </c>
      <c r="C1245" t="n">
        <v>152</v>
      </c>
      <c r="D1245" t="n">
        <v>63892</v>
      </c>
      <c r="E1245" s="1" t="n">
        <v>8770737600</v>
      </c>
      <c r="F1245" t="n">
        <v>140700</v>
      </c>
      <c r="G1245" t="n">
        <v>137100</v>
      </c>
      <c r="H1245" t="n">
        <v>136500</v>
      </c>
      <c r="I1245" t="n">
        <v>-4200</v>
      </c>
      <c r="J1245" t="n">
        <v>-2.99</v>
      </c>
      <c r="K1245" t="n">
        <v>137300</v>
      </c>
      <c r="L1245" t="n">
        <v>-3400</v>
      </c>
      <c r="M1245" t="n">
        <v>-2.42</v>
      </c>
      <c r="N1245" t="n">
        <v>136500</v>
      </c>
      <c r="O1245" t="n">
        <v>144300</v>
      </c>
      <c r="P1245" t="n">
        <v>-9772</v>
      </c>
      <c r="Q1245" t="n">
        <v>-14.05</v>
      </c>
      <c r="R1245" t="n">
        <v>0</v>
      </c>
      <c r="S1245" t="n">
        <v>0</v>
      </c>
      <c r="T1245" t="n">
        <v>0</v>
      </c>
      <c r="U1245" t="n">
        <v>136500</v>
      </c>
      <c r="V1245" t="n">
        <v>37616</v>
      </c>
      <c r="W1245" t="n">
        <v>16</v>
      </c>
    </row>
    <row r="1246">
      <c r="A1246" t="inlineStr">
        <is>
          <t>تنوين</t>
        </is>
      </c>
      <c r="B1246" t="inlineStr">
        <is>
          <t>تامين سرمايه نوين</t>
        </is>
      </c>
      <c r="C1246" t="n">
        <v>363</v>
      </c>
      <c r="D1246" t="n">
        <v>59635913</v>
      </c>
      <c r="E1246" s="1" t="n">
        <v>159998478916</v>
      </c>
      <c r="F1246" t="n">
        <v>2760</v>
      </c>
      <c r="G1246" t="n">
        <v>2710</v>
      </c>
      <c r="H1246" t="n">
        <v>2678</v>
      </c>
      <c r="I1246" t="n">
        <v>-82</v>
      </c>
      <c r="J1246" t="n">
        <v>-2.97</v>
      </c>
      <c r="K1246" t="n">
        <v>2683</v>
      </c>
      <c r="L1246" t="n">
        <v>-77</v>
      </c>
      <c r="M1246" t="n">
        <v>-2.79</v>
      </c>
      <c r="N1246" t="n">
        <v>2678</v>
      </c>
      <c r="O1246" t="n">
        <v>2780</v>
      </c>
      <c r="P1246" t="n">
        <v>605</v>
      </c>
      <c r="Q1246" t="n">
        <v>4.43</v>
      </c>
      <c r="R1246" t="n">
        <v>0</v>
      </c>
      <c r="S1246" t="n">
        <v>0</v>
      </c>
      <c r="T1246" t="n">
        <v>0</v>
      </c>
      <c r="U1246" t="n">
        <v>2678</v>
      </c>
      <c r="V1246" t="n">
        <v>38666465</v>
      </c>
      <c r="W1246" t="n">
        <v>46</v>
      </c>
    </row>
    <row r="1247">
      <c r="A1247" t="inlineStr">
        <is>
          <t>پارسيان</t>
        </is>
      </c>
      <c r="B1247" t="inlineStr">
        <is>
          <t>بيمه پارسيان</t>
        </is>
      </c>
      <c r="C1247" t="n">
        <v>501</v>
      </c>
      <c r="D1247" t="n">
        <v>61787199</v>
      </c>
      <c r="E1247" s="1" t="n">
        <v>107433128877</v>
      </c>
      <c r="F1247" t="n">
        <v>1691</v>
      </c>
      <c r="G1247" t="n">
        <v>1741</v>
      </c>
      <c r="H1247" t="n">
        <v>1741</v>
      </c>
      <c r="I1247" t="n">
        <v>50</v>
      </c>
      <c r="J1247" t="n">
        <v>2.96</v>
      </c>
      <c r="K1247" t="n">
        <v>1739</v>
      </c>
      <c r="L1247" t="n">
        <v>48</v>
      </c>
      <c r="M1247" t="n">
        <v>2.84</v>
      </c>
      <c r="N1247" t="n">
        <v>1680</v>
      </c>
      <c r="O1247" t="n">
        <v>1741</v>
      </c>
      <c r="P1247" t="n">
        <v>865</v>
      </c>
      <c r="Q1247" t="n">
        <v>2.01</v>
      </c>
      <c r="R1247" t="n">
        <v>2</v>
      </c>
      <c r="S1247" t="n">
        <v>13079</v>
      </c>
      <c r="T1247" t="n">
        <v>1740</v>
      </c>
      <c r="U1247" t="n">
        <v>1772</v>
      </c>
      <c r="V1247" t="n">
        <v>2900</v>
      </c>
      <c r="W1247" t="n">
        <v>1</v>
      </c>
    </row>
    <row r="1248">
      <c r="A1248" t="inlineStr">
        <is>
          <t>خگستر</t>
        </is>
      </c>
      <c r="B1248" t="inlineStr">
        <is>
          <t>گسترش‌سرمايه‌گذاري‌ايران‌خودرو</t>
        </is>
      </c>
      <c r="C1248" t="n">
        <v>8934</v>
      </c>
      <c r="D1248" t="n">
        <v>602533992</v>
      </c>
      <c r="E1248" s="1" t="n">
        <v>2414968352220</v>
      </c>
      <c r="F1248" t="n">
        <v>3920</v>
      </c>
      <c r="G1248" t="n">
        <v>4030</v>
      </c>
      <c r="H1248" t="n">
        <v>4030</v>
      </c>
      <c r="I1248" t="n">
        <v>110</v>
      </c>
      <c r="J1248" t="n">
        <v>2.81</v>
      </c>
      <c r="K1248" t="n">
        <v>4010</v>
      </c>
      <c r="L1248" t="n">
        <v>90</v>
      </c>
      <c r="M1248" t="n">
        <v>2.3</v>
      </c>
      <c r="N1248" t="n">
        <v>3850</v>
      </c>
      <c r="O1248" t="n">
        <v>4030</v>
      </c>
      <c r="P1248" t="n">
        <v>88</v>
      </c>
      <c r="Q1248" t="n">
        <v>45.57</v>
      </c>
      <c r="R1248" t="n">
        <v>34</v>
      </c>
      <c r="S1248" t="n">
        <v>3067751</v>
      </c>
      <c r="T1248" t="n">
        <v>4030</v>
      </c>
      <c r="U1248" t="n">
        <v>4090</v>
      </c>
      <c r="V1248" t="n">
        <v>3000</v>
      </c>
      <c r="W1248" t="n">
        <v>1</v>
      </c>
    </row>
    <row r="1249">
      <c r="A1249" t="inlineStr">
        <is>
          <t>شكام</t>
        </is>
      </c>
      <c r="B1249" t="inlineStr">
        <is>
          <t>صنايع شيميايي كيمياگران امروز</t>
        </is>
      </c>
      <c r="C1249" t="n">
        <v>5930</v>
      </c>
      <c r="D1249" t="n">
        <v>209521005</v>
      </c>
      <c r="E1249" s="1" t="n">
        <v>2084471792960</v>
      </c>
      <c r="F1249" t="n">
        <v>9750</v>
      </c>
      <c r="G1249" t="n">
        <v>10040</v>
      </c>
      <c r="H1249" t="n">
        <v>9860</v>
      </c>
      <c r="I1249" t="n">
        <v>110</v>
      </c>
      <c r="J1249" t="n">
        <v>1.13</v>
      </c>
      <c r="K1249" t="n">
        <v>9950</v>
      </c>
      <c r="L1249" t="n">
        <v>200</v>
      </c>
      <c r="M1249" t="n">
        <v>2.05</v>
      </c>
      <c r="N1249" t="n">
        <v>9600</v>
      </c>
      <c r="O1249" t="n">
        <v>10040</v>
      </c>
      <c r="P1249" t="n">
        <v>1258</v>
      </c>
      <c r="Q1249" t="n">
        <v>7.91</v>
      </c>
      <c r="R1249" t="n">
        <v>2</v>
      </c>
      <c r="S1249" t="n">
        <v>2550</v>
      </c>
      <c r="T1249" t="n">
        <v>9850</v>
      </c>
      <c r="U1249" t="n">
        <v>9880</v>
      </c>
      <c r="V1249" t="n">
        <v>1000</v>
      </c>
      <c r="W1249" t="n">
        <v>1</v>
      </c>
    </row>
    <row r="1250">
      <c r="A1250" t="inlineStr">
        <is>
          <t>ثتران3</t>
        </is>
      </c>
      <c r="B1250" t="inlineStr">
        <is>
          <t>سرمايه گذاري مسكن تهران</t>
        </is>
      </c>
      <c r="C1250" t="n">
        <v>1</v>
      </c>
      <c r="D1250" t="n">
        <v>913</v>
      </c>
      <c r="E1250" s="1" t="n">
        <v>7650940</v>
      </c>
      <c r="F1250" t="n">
        <v>8220</v>
      </c>
      <c r="G1250" t="n">
        <v>8380</v>
      </c>
      <c r="H1250" t="n">
        <v>8380</v>
      </c>
      <c r="I1250" t="n">
        <v>160</v>
      </c>
      <c r="J1250" t="n">
        <v>1.95</v>
      </c>
      <c r="K1250" t="n">
        <v>8380</v>
      </c>
      <c r="L1250" t="n">
        <v>160</v>
      </c>
      <c r="M1250" t="n">
        <v>1.95</v>
      </c>
      <c r="N1250" t="n">
        <v>8380</v>
      </c>
      <c r="O1250" t="n">
        <v>8380</v>
      </c>
      <c r="P1250" t="n">
        <v>-421</v>
      </c>
      <c r="Q1250" t="n">
        <v>-19.9</v>
      </c>
      <c r="R1250" t="n">
        <v>0</v>
      </c>
      <c r="S1250" t="n">
        <v>0</v>
      </c>
      <c r="T1250" t="n">
        <v>0</v>
      </c>
      <c r="U1250" t="n">
        <v>8380</v>
      </c>
      <c r="V1250" t="n">
        <v>24087</v>
      </c>
      <c r="W1250" t="n">
        <v>1</v>
      </c>
    </row>
    <row r="1251">
      <c r="A1251" t="inlineStr">
        <is>
          <t>شيفته3</t>
        </is>
      </c>
      <c r="B1251" t="inlineStr">
        <is>
          <t>كشت و صنعت شيفته آراي شرق</t>
        </is>
      </c>
      <c r="C1251" t="n">
        <v>19</v>
      </c>
      <c r="D1251" t="n">
        <v>3209</v>
      </c>
      <c r="E1251" s="1" t="n">
        <v>41588640</v>
      </c>
      <c r="F1251" t="n">
        <v>12590</v>
      </c>
      <c r="G1251" t="n">
        <v>12960</v>
      </c>
      <c r="H1251" t="n">
        <v>12960</v>
      </c>
      <c r="I1251" t="n">
        <v>370</v>
      </c>
      <c r="J1251" t="n">
        <v>2.94</v>
      </c>
      <c r="K1251" t="n">
        <v>12960</v>
      </c>
      <c r="L1251" t="n">
        <v>370</v>
      </c>
      <c r="M1251" t="n">
        <v>2.94</v>
      </c>
      <c r="N1251" t="n">
        <v>12960</v>
      </c>
      <c r="O1251" t="n">
        <v>12960</v>
      </c>
      <c r="P1251" t="n">
        <v>1559</v>
      </c>
      <c r="Q1251" t="n">
        <v>8.31</v>
      </c>
      <c r="R1251" t="n">
        <v>16</v>
      </c>
      <c r="S1251" t="n">
        <v>448951</v>
      </c>
      <c r="T1251" t="n">
        <v>12960</v>
      </c>
      <c r="U1251" t="n">
        <v>0</v>
      </c>
      <c r="V1251" t="n">
        <v>0</v>
      </c>
      <c r="W1251" t="n">
        <v>0</v>
      </c>
    </row>
    <row r="1252">
      <c r="A1252" t="inlineStr">
        <is>
          <t>ثالوند</t>
        </is>
      </c>
      <c r="B1252" t="inlineStr">
        <is>
          <t>سرمايه گذاري مسكن الوند</t>
        </is>
      </c>
      <c r="C1252" t="n">
        <v>94</v>
      </c>
      <c r="D1252" t="n">
        <v>2933694</v>
      </c>
      <c r="E1252" s="1" t="n">
        <v>22618780740</v>
      </c>
      <c r="F1252" t="n">
        <v>7490</v>
      </c>
      <c r="G1252" t="n">
        <v>7710</v>
      </c>
      <c r="H1252" t="n">
        <v>7710</v>
      </c>
      <c r="I1252" t="n">
        <v>220</v>
      </c>
      <c r="J1252" t="n">
        <v>2.94</v>
      </c>
      <c r="K1252" t="n">
        <v>7710</v>
      </c>
      <c r="L1252" t="n">
        <v>220</v>
      </c>
      <c r="M1252" t="n">
        <v>2.94</v>
      </c>
      <c r="N1252" t="n">
        <v>7710</v>
      </c>
      <c r="O1252" t="n">
        <v>7710</v>
      </c>
      <c r="P1252" t="n">
        <v>230</v>
      </c>
      <c r="Q1252" t="n">
        <v>33.52</v>
      </c>
      <c r="R1252" t="n">
        <v>158</v>
      </c>
      <c r="S1252" t="n">
        <v>25145505</v>
      </c>
      <c r="T1252" t="n">
        <v>7710</v>
      </c>
      <c r="U1252" t="n">
        <v>0</v>
      </c>
      <c r="V1252" t="n">
        <v>0</v>
      </c>
      <c r="W1252" t="n">
        <v>0</v>
      </c>
    </row>
    <row r="1253">
      <c r="A1253" t="inlineStr">
        <is>
          <t>طبيعت064</t>
        </is>
      </c>
      <c r="B1253" t="inlineStr">
        <is>
          <t>مرابحه طبيعت سبز-كارون060710</t>
        </is>
      </c>
      <c r="C1253" t="n">
        <v>0</v>
      </c>
      <c r="D1253" t="n">
        <v>0</v>
      </c>
      <c r="E1253" s="1" t="n">
        <v>0</v>
      </c>
      <c r="F1253" t="n">
        <v>1000000</v>
      </c>
      <c r="G1253" t="n">
        <v>0</v>
      </c>
      <c r="H1253" t="n">
        <v>1000000</v>
      </c>
      <c r="I1253" t="n">
        <v>0</v>
      </c>
      <c r="J1253" t="n">
        <v>0</v>
      </c>
      <c r="K1253" t="n">
        <v>1000000</v>
      </c>
      <c r="L1253" t="n">
        <v>0</v>
      </c>
      <c r="M1253" t="n">
        <v>0</v>
      </c>
      <c r="N1253" t="n">
        <v>0</v>
      </c>
      <c r="O1253" t="n">
        <v>0</v>
      </c>
      <c r="R1253" t="n">
        <v>1</v>
      </c>
      <c r="S1253" t="n">
        <v>5000</v>
      </c>
      <c r="T1253" t="n">
        <v>999000</v>
      </c>
      <c r="U1253" t="n">
        <v>0</v>
      </c>
      <c r="V1253" t="n">
        <v>0</v>
      </c>
      <c r="W1253" t="n">
        <v>0</v>
      </c>
    </row>
    <row r="1254">
      <c r="A1254" t="inlineStr">
        <is>
          <t>شسپا3</t>
        </is>
      </c>
      <c r="B1254" t="inlineStr">
        <is>
          <t>نفت سپاهان</t>
        </is>
      </c>
      <c r="C1254" t="n">
        <v>2</v>
      </c>
      <c r="D1254" t="n">
        <v>9484</v>
      </c>
      <c r="E1254" s="1" t="n">
        <v>176592080</v>
      </c>
      <c r="F1254" t="n">
        <v>18160</v>
      </c>
      <c r="G1254" t="n">
        <v>18620</v>
      </c>
      <c r="H1254" t="n">
        <v>18620</v>
      </c>
      <c r="I1254" t="n">
        <v>460</v>
      </c>
      <c r="J1254" t="n">
        <v>2.53</v>
      </c>
      <c r="K1254" t="n">
        <v>18620</v>
      </c>
      <c r="L1254" t="n">
        <v>460</v>
      </c>
      <c r="M1254" t="n">
        <v>2.53</v>
      </c>
      <c r="N1254" t="n">
        <v>18620</v>
      </c>
      <c r="O1254" t="n">
        <v>18620</v>
      </c>
      <c r="P1254" t="n">
        <v>3704</v>
      </c>
      <c r="Q1254" t="n">
        <v>5.03</v>
      </c>
      <c r="R1254" t="n">
        <v>58</v>
      </c>
      <c r="S1254" t="n">
        <v>1633193</v>
      </c>
      <c r="T1254" t="n">
        <v>18620</v>
      </c>
      <c r="U1254" t="n">
        <v>0</v>
      </c>
      <c r="V1254" t="n">
        <v>0</v>
      </c>
      <c r="W1254" t="n">
        <v>0</v>
      </c>
    </row>
    <row r="1255">
      <c r="A1255" t="inlineStr">
        <is>
          <t>وفردا</t>
        </is>
      </c>
      <c r="B1255" t="inlineStr">
        <is>
          <t>بيمه هوشمند فردا</t>
        </is>
      </c>
      <c r="C1255" t="n">
        <v>165</v>
      </c>
      <c r="D1255" t="n">
        <v>25985145</v>
      </c>
      <c r="E1255" s="1" t="n">
        <v>43329478088</v>
      </c>
      <c r="F1255" t="n">
        <v>1624</v>
      </c>
      <c r="G1255" t="n">
        <v>1591</v>
      </c>
      <c r="H1255" t="n">
        <v>1672</v>
      </c>
      <c r="I1255" t="n">
        <v>48</v>
      </c>
      <c r="J1255" t="n">
        <v>2.96</v>
      </c>
      <c r="K1255" t="n">
        <v>1667</v>
      </c>
      <c r="L1255" t="n">
        <v>43</v>
      </c>
      <c r="M1255" t="n">
        <v>2.65</v>
      </c>
      <c r="N1255" t="n">
        <v>1591</v>
      </c>
      <c r="O1255" t="n">
        <v>1672</v>
      </c>
      <c r="P1255" t="n">
        <v>-10</v>
      </c>
      <c r="Q1255" t="n">
        <v>-166.7</v>
      </c>
      <c r="R1255" t="n">
        <v>1</v>
      </c>
      <c r="S1255" t="n">
        <v>1000000</v>
      </c>
      <c r="T1255" t="n">
        <v>1672</v>
      </c>
      <c r="U1255" t="n">
        <v>1808</v>
      </c>
      <c r="V1255" t="n">
        <v>6000</v>
      </c>
      <c r="W1255" t="n">
        <v>1</v>
      </c>
    </row>
    <row r="1256">
      <c r="A1256" t="inlineStr">
        <is>
          <t>غنوش</t>
        </is>
      </c>
      <c r="B1256" t="inlineStr">
        <is>
          <t>نوش‌ مازندران‌</t>
        </is>
      </c>
      <c r="C1256" t="n">
        <v>4485</v>
      </c>
      <c r="D1256" t="n">
        <v>78998678</v>
      </c>
      <c r="E1256" s="1" t="n">
        <v>1308094908390</v>
      </c>
      <c r="F1256" t="n">
        <v>17030</v>
      </c>
      <c r="G1256" t="n">
        <v>16520</v>
      </c>
      <c r="H1256" t="n">
        <v>16520</v>
      </c>
      <c r="I1256" t="n">
        <v>-510</v>
      </c>
      <c r="J1256" t="n">
        <v>-2.99</v>
      </c>
      <c r="K1256" t="n">
        <v>16560</v>
      </c>
      <c r="L1256" t="n">
        <v>-470</v>
      </c>
      <c r="M1256" t="n">
        <v>-2.76</v>
      </c>
      <c r="N1256" t="n">
        <v>16520</v>
      </c>
      <c r="O1256" t="n">
        <v>17030</v>
      </c>
      <c r="P1256" t="n">
        <v>487</v>
      </c>
      <c r="Q1256" t="n">
        <v>34</v>
      </c>
      <c r="R1256" t="n">
        <v>1</v>
      </c>
      <c r="S1256" t="n">
        <v>307</v>
      </c>
      <c r="T1256" t="n">
        <v>16300</v>
      </c>
      <c r="U1256" t="n">
        <v>16520</v>
      </c>
      <c r="V1256" t="n">
        <v>137955</v>
      </c>
      <c r="W1256" t="n">
        <v>7</v>
      </c>
    </row>
    <row r="1257">
      <c r="A1257" t="inlineStr">
        <is>
          <t>گنجين</t>
        </is>
      </c>
      <c r="B1257" t="inlineStr">
        <is>
          <t>صندوق س. گنجينه يكم آويد-د</t>
        </is>
      </c>
      <c r="C1257" t="n">
        <v>86</v>
      </c>
      <c r="D1257" t="n">
        <v>10545110</v>
      </c>
      <c r="E1257" s="1" t="n">
        <v>444571764329</v>
      </c>
      <c r="F1257" t="n">
        <v>42109</v>
      </c>
      <c r="G1257" t="n">
        <v>42159</v>
      </c>
      <c r="H1257" t="n">
        <v>42160</v>
      </c>
      <c r="I1257" t="n">
        <v>51</v>
      </c>
      <c r="J1257" t="n">
        <v>0.12</v>
      </c>
      <c r="K1257" t="n">
        <v>42159</v>
      </c>
      <c r="L1257" t="n">
        <v>50</v>
      </c>
      <c r="M1257" t="n">
        <v>0.12</v>
      </c>
      <c r="N1257" t="n">
        <v>42159</v>
      </c>
      <c r="O1257" t="n">
        <v>42160</v>
      </c>
      <c r="R1257" t="n">
        <v>1</v>
      </c>
      <c r="S1257" t="n">
        <v>59804228</v>
      </c>
      <c r="T1257" t="n">
        <v>42159</v>
      </c>
      <c r="U1257" t="n">
        <v>42160</v>
      </c>
      <c r="V1257" t="n">
        <v>9611396</v>
      </c>
      <c r="W1257" t="n">
        <v>1</v>
      </c>
    </row>
    <row r="1258">
      <c r="A1258" t="inlineStr">
        <is>
          <t>رمپنا3</t>
        </is>
      </c>
      <c r="B1258" t="inlineStr">
        <is>
          <t>گروه مپنا (سهامي عام)</t>
        </is>
      </c>
      <c r="C1258" t="n">
        <v>74</v>
      </c>
      <c r="D1258" t="n">
        <v>2603384</v>
      </c>
      <c r="E1258" s="1" t="n">
        <v>77268437120</v>
      </c>
      <c r="F1258" t="n">
        <v>29740</v>
      </c>
      <c r="G1258" t="n">
        <v>29680</v>
      </c>
      <c r="H1258" t="n">
        <v>29680</v>
      </c>
      <c r="I1258" t="n">
        <v>-60</v>
      </c>
      <c r="J1258" t="n">
        <v>-0.2</v>
      </c>
      <c r="K1258" t="n">
        <v>29680</v>
      </c>
      <c r="L1258" t="n">
        <v>-60</v>
      </c>
      <c r="M1258" t="n">
        <v>-0.2</v>
      </c>
      <c r="N1258" t="n">
        <v>29680</v>
      </c>
      <c r="O1258" t="n">
        <v>29680</v>
      </c>
      <c r="P1258" t="n">
        <v>7327</v>
      </c>
      <c r="Q1258" t="n">
        <v>4.05</v>
      </c>
      <c r="R1258" t="n">
        <v>0</v>
      </c>
      <c r="S1258" t="n">
        <v>0</v>
      </c>
      <c r="T1258" t="n">
        <v>0</v>
      </c>
      <c r="U1258" t="n">
        <v>29680</v>
      </c>
      <c r="V1258" t="n">
        <v>479042</v>
      </c>
      <c r="W1258" t="n">
        <v>5</v>
      </c>
    </row>
    <row r="1259">
      <c r="A1259" t="inlineStr">
        <is>
          <t>بمان</t>
        </is>
      </c>
      <c r="B1259" t="inlineStr">
        <is>
          <t>صندوق س.بازده مانا-د</t>
        </is>
      </c>
      <c r="C1259" t="n">
        <v>127</v>
      </c>
      <c r="D1259" t="n">
        <v>77456866</v>
      </c>
      <c r="E1259" s="1" t="n">
        <v>1693631110752</v>
      </c>
      <c r="F1259" t="n">
        <v>21834</v>
      </c>
      <c r="G1259" t="n">
        <v>21865</v>
      </c>
      <c r="H1259" t="n">
        <v>21866</v>
      </c>
      <c r="I1259" t="n">
        <v>32</v>
      </c>
      <c r="J1259" t="n">
        <v>0.15</v>
      </c>
      <c r="K1259" t="n">
        <v>21865</v>
      </c>
      <c r="L1259" t="n">
        <v>31</v>
      </c>
      <c r="M1259" t="n">
        <v>0.14</v>
      </c>
      <c r="N1259" t="n">
        <v>21865</v>
      </c>
      <c r="O1259" t="n">
        <v>21866</v>
      </c>
      <c r="R1259" t="n">
        <v>1</v>
      </c>
      <c r="S1259" t="n">
        <v>251000</v>
      </c>
      <c r="T1259" t="n">
        <v>21865</v>
      </c>
      <c r="U1259" t="n">
        <v>21990</v>
      </c>
      <c r="V1259" t="n">
        <v>1000</v>
      </c>
      <c r="W1259" t="n">
        <v>1</v>
      </c>
    </row>
    <row r="1260">
      <c r="A1260" t="inlineStr">
        <is>
          <t>پارسان</t>
        </is>
      </c>
      <c r="B1260" t="inlineStr">
        <is>
          <t>گسترش نفت و گاز پارسيان</t>
        </is>
      </c>
      <c r="C1260" t="n">
        <v>3910</v>
      </c>
      <c r="D1260" t="n">
        <v>38155167</v>
      </c>
      <c r="E1260" s="1" t="n">
        <v>1275887169190</v>
      </c>
      <c r="F1260" t="n">
        <v>32650</v>
      </c>
      <c r="G1260" t="n">
        <v>33610</v>
      </c>
      <c r="H1260" t="n">
        <v>33620</v>
      </c>
      <c r="I1260" t="n">
        <v>970</v>
      </c>
      <c r="J1260" t="n">
        <v>2.97</v>
      </c>
      <c r="K1260" t="n">
        <v>33440</v>
      </c>
      <c r="L1260" t="n">
        <v>790</v>
      </c>
      <c r="M1260" t="n">
        <v>2.42</v>
      </c>
      <c r="N1260" t="n">
        <v>32640</v>
      </c>
      <c r="O1260" t="n">
        <v>33620</v>
      </c>
      <c r="P1260" t="n">
        <v>3483</v>
      </c>
      <c r="Q1260" t="n">
        <v>9.6</v>
      </c>
      <c r="R1260" t="n">
        <v>19</v>
      </c>
      <c r="S1260" t="n">
        <v>339232</v>
      </c>
      <c r="T1260" t="n">
        <v>33620</v>
      </c>
      <c r="U1260" t="n">
        <v>34160</v>
      </c>
      <c r="V1260" t="n">
        <v>1148</v>
      </c>
      <c r="W1260" t="n">
        <v>3</v>
      </c>
    </row>
    <row r="1261">
      <c r="A1261" t="inlineStr">
        <is>
          <t>فسپا3</t>
        </is>
      </c>
      <c r="B1261" t="inlineStr">
        <is>
          <t>گروه‌صنعتي‌سپاهان‌</t>
        </is>
      </c>
      <c r="C1261" t="n">
        <v>5</v>
      </c>
      <c r="D1261" t="n">
        <v>325000</v>
      </c>
      <c r="E1261" s="1" t="n">
        <v>2002000000</v>
      </c>
      <c r="F1261" t="n">
        <v>5990</v>
      </c>
      <c r="G1261" t="n">
        <v>6160</v>
      </c>
      <c r="H1261" t="n">
        <v>6160</v>
      </c>
      <c r="I1261" t="n">
        <v>170</v>
      </c>
      <c r="J1261" t="n">
        <v>2.84</v>
      </c>
      <c r="K1261" t="n">
        <v>6160</v>
      </c>
      <c r="L1261" t="n">
        <v>170</v>
      </c>
      <c r="M1261" t="n">
        <v>2.84</v>
      </c>
      <c r="N1261" t="n">
        <v>6160</v>
      </c>
      <c r="O1261" t="n">
        <v>6160</v>
      </c>
      <c r="P1261" t="n">
        <v>1216</v>
      </c>
      <c r="Q1261" t="n">
        <v>5.07</v>
      </c>
      <c r="R1261" t="n">
        <v>46</v>
      </c>
      <c r="S1261" t="n">
        <v>7813362</v>
      </c>
      <c r="T1261" t="n">
        <v>6160</v>
      </c>
      <c r="U1261" t="n">
        <v>0</v>
      </c>
      <c r="V1261" t="n">
        <v>0</v>
      </c>
      <c r="W1261" t="n">
        <v>0</v>
      </c>
    </row>
    <row r="1262">
      <c r="A1262" t="inlineStr">
        <is>
          <t>سكرما</t>
        </is>
      </c>
      <c r="B1262" t="inlineStr">
        <is>
          <t>سيمان‌ كرمان‌</t>
        </is>
      </c>
      <c r="C1262" t="n">
        <v>312</v>
      </c>
      <c r="D1262" t="n">
        <v>840174</v>
      </c>
      <c r="E1262" s="1" t="n">
        <v>55243029560</v>
      </c>
      <c r="F1262" t="n">
        <v>63870</v>
      </c>
      <c r="G1262" t="n">
        <v>63900</v>
      </c>
      <c r="H1262" t="n">
        <v>65780</v>
      </c>
      <c r="I1262" t="n">
        <v>1910</v>
      </c>
      <c r="J1262" t="n">
        <v>2.99</v>
      </c>
      <c r="K1262" t="n">
        <v>65750</v>
      </c>
      <c r="L1262" t="n">
        <v>1880</v>
      </c>
      <c r="M1262" t="n">
        <v>2.94</v>
      </c>
      <c r="N1262" t="n">
        <v>63900</v>
      </c>
      <c r="O1262" t="n">
        <v>65780</v>
      </c>
      <c r="P1262" t="n">
        <v>11726</v>
      </c>
      <c r="Q1262" t="n">
        <v>5.61</v>
      </c>
      <c r="R1262" t="n">
        <v>8</v>
      </c>
      <c r="S1262" t="n">
        <v>16945</v>
      </c>
      <c r="T1262" t="n">
        <v>65780</v>
      </c>
      <c r="U1262" t="n">
        <v>65980</v>
      </c>
      <c r="V1262" t="n">
        <v>97</v>
      </c>
      <c r="W1262" t="n">
        <v>1</v>
      </c>
    </row>
    <row r="1263">
      <c r="A1263" t="inlineStr">
        <is>
          <t>آتيه06</t>
        </is>
      </c>
      <c r="B1263" t="inlineStr">
        <is>
          <t>مرابحه فولاد آتيه 14061206</t>
        </is>
      </c>
      <c r="C1263" t="n">
        <v>0</v>
      </c>
      <c r="D1263" t="n">
        <v>0</v>
      </c>
      <c r="E1263" s="1" t="n">
        <v>0</v>
      </c>
      <c r="F1263" t="n">
        <v>756620</v>
      </c>
      <c r="G1263" t="n">
        <v>0</v>
      </c>
      <c r="H1263" t="n">
        <v>756620</v>
      </c>
      <c r="I1263" t="n">
        <v>0</v>
      </c>
      <c r="J1263" t="n">
        <v>0</v>
      </c>
      <c r="K1263" t="n">
        <v>756620</v>
      </c>
      <c r="L1263" t="n">
        <v>0</v>
      </c>
      <c r="M1263" t="n">
        <v>0</v>
      </c>
      <c r="N1263" t="n">
        <v>0</v>
      </c>
      <c r="O1263" t="n">
        <v>0</v>
      </c>
      <c r="R1263" t="n">
        <v>1</v>
      </c>
      <c r="S1263" t="n">
        <v>10000</v>
      </c>
      <c r="T1263" t="n">
        <v>735110</v>
      </c>
      <c r="U1263" t="n">
        <v>0</v>
      </c>
      <c r="V1263" t="n">
        <v>0</v>
      </c>
      <c r="W1263" t="n">
        <v>0</v>
      </c>
    </row>
    <row r="1264">
      <c r="A1264" t="inlineStr">
        <is>
          <t>اعتماد4</t>
        </is>
      </c>
      <c r="B1264" t="inlineStr">
        <is>
          <t>صندوق س.اعتماد آفرين پارسيان-د</t>
        </is>
      </c>
      <c r="C1264" t="n">
        <v>4</v>
      </c>
      <c r="D1264" t="n">
        <v>48370584</v>
      </c>
      <c r="E1264" s="1" t="n">
        <v>6674124809736</v>
      </c>
      <c r="F1264" t="n">
        <v>137807</v>
      </c>
      <c r="G1264" t="n">
        <v>137979</v>
      </c>
      <c r="H1264" t="n">
        <v>137979</v>
      </c>
      <c r="I1264" t="n">
        <v>172</v>
      </c>
      <c r="J1264" t="n">
        <v>0.12</v>
      </c>
      <c r="K1264" t="n">
        <v>137979</v>
      </c>
      <c r="L1264" t="n">
        <v>172</v>
      </c>
      <c r="M1264" t="n">
        <v>0.12</v>
      </c>
      <c r="N1264" t="n">
        <v>137979</v>
      </c>
      <c r="O1264" t="n">
        <v>137979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</row>
    <row r="1265">
      <c r="A1265" t="inlineStr">
        <is>
          <t>شبريز</t>
        </is>
      </c>
      <c r="B1265" t="inlineStr">
        <is>
          <t>پالايش نفت تبريز</t>
        </is>
      </c>
      <c r="C1265" t="n">
        <v>4327</v>
      </c>
      <c r="D1265" t="n">
        <v>44691343</v>
      </c>
      <c r="E1265" s="1" t="n">
        <v>2368625780550</v>
      </c>
      <c r="F1265" t="n">
        <v>51460</v>
      </c>
      <c r="G1265" t="n">
        <v>53000</v>
      </c>
      <c r="H1265" t="n">
        <v>53000</v>
      </c>
      <c r="I1265" t="n">
        <v>1540</v>
      </c>
      <c r="J1265" t="n">
        <v>2.99</v>
      </c>
      <c r="K1265" t="n">
        <v>53000</v>
      </c>
      <c r="L1265" t="n">
        <v>1540</v>
      </c>
      <c r="M1265" t="n">
        <v>2.99</v>
      </c>
      <c r="N1265" t="n">
        <v>52830</v>
      </c>
      <c r="O1265" t="n">
        <v>53000</v>
      </c>
      <c r="P1265" t="n">
        <v>9661</v>
      </c>
      <c r="Q1265" t="n">
        <v>5.49</v>
      </c>
      <c r="R1265" t="n">
        <v>225</v>
      </c>
      <c r="S1265" t="n">
        <v>4569826</v>
      </c>
      <c r="T1265" t="n">
        <v>53000</v>
      </c>
      <c r="U1265" t="n">
        <v>0</v>
      </c>
      <c r="V1265" t="n">
        <v>0</v>
      </c>
      <c r="W1265" t="n">
        <v>0</v>
      </c>
    </row>
    <row r="1266">
      <c r="A1266" t="inlineStr">
        <is>
          <t>وتوصا3</t>
        </is>
      </c>
      <c r="B1266" t="inlineStr">
        <is>
          <t>گروه س توسعه صنعتي ايران</t>
        </is>
      </c>
      <c r="C1266" t="n">
        <v>11</v>
      </c>
      <c r="D1266" t="n">
        <v>226810</v>
      </c>
      <c r="E1266" s="1" t="n">
        <v>669089500</v>
      </c>
      <c r="F1266" t="n">
        <v>2910</v>
      </c>
      <c r="G1266" t="n">
        <v>2950</v>
      </c>
      <c r="H1266" t="n">
        <v>2950</v>
      </c>
      <c r="I1266" t="n">
        <v>40</v>
      </c>
      <c r="J1266" t="n">
        <v>1.37</v>
      </c>
      <c r="K1266" t="n">
        <v>2950</v>
      </c>
      <c r="L1266" t="n">
        <v>40</v>
      </c>
      <c r="M1266" t="n">
        <v>1.37</v>
      </c>
      <c r="N1266" t="n">
        <v>2950</v>
      </c>
      <c r="O1266" t="n">
        <v>2950</v>
      </c>
      <c r="P1266" t="n">
        <v>642</v>
      </c>
      <c r="Q1266" t="n">
        <v>4.6</v>
      </c>
      <c r="R1266" t="n">
        <v>2</v>
      </c>
      <c r="S1266" t="n">
        <v>10190</v>
      </c>
      <c r="T1266" t="n">
        <v>2950</v>
      </c>
      <c r="U1266" t="n">
        <v>0</v>
      </c>
      <c r="V1266" t="n">
        <v>0</v>
      </c>
      <c r="W1266" t="n">
        <v>0</v>
      </c>
    </row>
    <row r="1267">
      <c r="A1267" t="inlineStr">
        <is>
          <t>نقران</t>
        </is>
      </c>
      <c r="B1267" t="inlineStr">
        <is>
          <t>صندوق س.كالاي كهربا1</t>
        </is>
      </c>
      <c r="C1267" t="n">
        <v>10333</v>
      </c>
      <c r="D1267" t="n">
        <v>164393140</v>
      </c>
      <c r="E1267" s="1" t="n">
        <v>2053739030592</v>
      </c>
      <c r="F1267" t="n">
        <v>12300</v>
      </c>
      <c r="G1267" t="n">
        <v>12500</v>
      </c>
      <c r="H1267" t="n">
        <v>12450</v>
      </c>
      <c r="I1267" t="n">
        <v>150</v>
      </c>
      <c r="J1267" t="n">
        <v>1.22</v>
      </c>
      <c r="K1267" t="n">
        <v>12493</v>
      </c>
      <c r="L1267" t="n">
        <v>193</v>
      </c>
      <c r="M1267" t="n">
        <v>1.57</v>
      </c>
      <c r="N1267" t="n">
        <v>12435</v>
      </c>
      <c r="O1267" t="n">
        <v>12555</v>
      </c>
      <c r="R1267" t="n">
        <v>6</v>
      </c>
      <c r="S1267" t="n">
        <v>35951</v>
      </c>
      <c r="T1267" t="n">
        <v>12449</v>
      </c>
      <c r="U1267" t="n">
        <v>12450</v>
      </c>
      <c r="V1267" t="n">
        <v>234084</v>
      </c>
      <c r="W1267" t="n">
        <v>3</v>
      </c>
    </row>
    <row r="1268">
      <c r="A1268" t="inlineStr">
        <is>
          <t>ولنوين</t>
        </is>
      </c>
      <c r="B1268" t="inlineStr">
        <is>
          <t>ليزينگ اقتصاد نوين</t>
        </is>
      </c>
      <c r="C1268" t="n">
        <v>768</v>
      </c>
      <c r="D1268" t="n">
        <v>10195548</v>
      </c>
      <c r="E1268" s="1" t="n">
        <v>29898629804</v>
      </c>
      <c r="F1268" t="n">
        <v>2890</v>
      </c>
      <c r="G1268" t="n">
        <v>2850</v>
      </c>
      <c r="H1268" t="n">
        <v>2930</v>
      </c>
      <c r="I1268" t="n">
        <v>40</v>
      </c>
      <c r="J1268" t="n">
        <v>1.38</v>
      </c>
      <c r="K1268" t="n">
        <v>2933</v>
      </c>
      <c r="L1268" t="n">
        <v>43</v>
      </c>
      <c r="M1268" t="n">
        <v>1.49</v>
      </c>
      <c r="N1268" t="n">
        <v>2850</v>
      </c>
      <c r="O1268" t="n">
        <v>2976</v>
      </c>
      <c r="P1268" t="n">
        <v>294</v>
      </c>
      <c r="Q1268" t="n">
        <v>9.98</v>
      </c>
      <c r="R1268" t="n">
        <v>1</v>
      </c>
      <c r="S1268" t="n">
        <v>5000</v>
      </c>
      <c r="T1268" t="n">
        <v>2930</v>
      </c>
      <c r="U1268" t="n">
        <v>2935</v>
      </c>
      <c r="V1268" t="n">
        <v>411</v>
      </c>
      <c r="W1268" t="n">
        <v>1</v>
      </c>
    </row>
    <row r="1269">
      <c r="A1269" t="inlineStr">
        <is>
          <t>اراد2324</t>
        </is>
      </c>
      <c r="B1269" t="inlineStr">
        <is>
          <t>مرابحه عام دولت232-ش.خ070725</t>
        </is>
      </c>
      <c r="C1269" t="n">
        <v>1</v>
      </c>
      <c r="D1269" t="n">
        <v>21584729</v>
      </c>
      <c r="E1269" s="1" t="n">
        <v>17198323542078</v>
      </c>
      <c r="F1269" t="n">
        <v>830510</v>
      </c>
      <c r="G1269" t="n">
        <v>796782</v>
      </c>
      <c r="H1269" t="n">
        <v>796782</v>
      </c>
      <c r="I1269" t="n">
        <v>-33728</v>
      </c>
      <c r="J1269" t="n">
        <v>-4.06</v>
      </c>
      <c r="K1269" t="n">
        <v>796782</v>
      </c>
      <c r="L1269" t="n">
        <v>-33728</v>
      </c>
      <c r="M1269" t="n">
        <v>-4.06</v>
      </c>
      <c r="N1269" t="n">
        <v>796782</v>
      </c>
      <c r="O1269" t="n">
        <v>796782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t="inlineStr">
        <is>
          <t>كوثر3</t>
        </is>
      </c>
      <c r="B1270" t="inlineStr">
        <is>
          <t>بيمه كوثر</t>
        </is>
      </c>
      <c r="C1270" t="n">
        <v>421</v>
      </c>
      <c r="D1270" t="n">
        <v>188489567</v>
      </c>
      <c r="E1270" s="1" t="n">
        <v>312515702086</v>
      </c>
      <c r="F1270" t="n">
        <v>1643</v>
      </c>
      <c r="G1270" t="n">
        <v>1658</v>
      </c>
      <c r="H1270" t="n">
        <v>1658</v>
      </c>
      <c r="I1270" t="n">
        <v>15</v>
      </c>
      <c r="J1270" t="n">
        <v>0.91</v>
      </c>
      <c r="K1270" t="n">
        <v>1658</v>
      </c>
      <c r="L1270" t="n">
        <v>15</v>
      </c>
      <c r="M1270" t="n">
        <v>0.91</v>
      </c>
      <c r="N1270" t="n">
        <v>1658</v>
      </c>
      <c r="O1270" t="n">
        <v>1658</v>
      </c>
      <c r="P1270" t="n">
        <v>53</v>
      </c>
      <c r="Q1270" t="n">
        <v>31.28</v>
      </c>
      <c r="R1270" t="n">
        <v>378</v>
      </c>
      <c r="S1270" t="n">
        <v>351657014</v>
      </c>
      <c r="T1270" t="n">
        <v>1658</v>
      </c>
      <c r="U1270" t="n">
        <v>0</v>
      </c>
      <c r="V1270" t="n">
        <v>0</v>
      </c>
      <c r="W1270" t="n">
        <v>0</v>
      </c>
    </row>
    <row r="1271">
      <c r="A1271" t="inlineStr">
        <is>
          <t>زرين فولاد081</t>
        </is>
      </c>
      <c r="B1271" t="inlineStr">
        <is>
          <t>مرابحه زرين فولاد-بيدار080916</t>
        </is>
      </c>
      <c r="C1271" t="n">
        <v>0</v>
      </c>
      <c r="D1271" t="n">
        <v>0</v>
      </c>
      <c r="E1271" s="1" t="n">
        <v>0</v>
      </c>
      <c r="F1271" t="n">
        <v>1000000</v>
      </c>
      <c r="G1271" t="n">
        <v>0</v>
      </c>
      <c r="H1271" t="n">
        <v>1000000</v>
      </c>
      <c r="I1271" t="n">
        <v>0</v>
      </c>
      <c r="J1271" t="n">
        <v>0</v>
      </c>
      <c r="K1271" t="n">
        <v>1000000</v>
      </c>
      <c r="L1271" t="n">
        <v>0</v>
      </c>
      <c r="M1271" t="n">
        <v>0</v>
      </c>
      <c r="N1271" t="n">
        <v>0</v>
      </c>
      <c r="O1271" t="n">
        <v>0</v>
      </c>
      <c r="R1271" t="n">
        <v>1</v>
      </c>
      <c r="S1271" t="n">
        <v>5000</v>
      </c>
      <c r="T1271" t="n">
        <v>990000</v>
      </c>
      <c r="U1271" t="n">
        <v>1010000</v>
      </c>
      <c r="V1271" t="n">
        <v>5000</v>
      </c>
      <c r="W1271" t="n">
        <v>1</v>
      </c>
    </row>
    <row r="1272">
      <c r="A1272" t="inlineStr">
        <is>
          <t>پرنيا06</t>
        </is>
      </c>
      <c r="B1272" t="inlineStr">
        <is>
          <t>مرابحه بافندگي پرنيا060718</t>
        </is>
      </c>
      <c r="C1272" t="n">
        <v>0</v>
      </c>
      <c r="D1272" t="n">
        <v>0</v>
      </c>
      <c r="E1272" s="1" t="n">
        <v>0</v>
      </c>
      <c r="F1272" t="n">
        <v>858750</v>
      </c>
      <c r="G1272" t="n">
        <v>0</v>
      </c>
      <c r="H1272" t="n">
        <v>858750</v>
      </c>
      <c r="I1272" t="n">
        <v>0</v>
      </c>
      <c r="J1272" t="n">
        <v>0</v>
      </c>
      <c r="K1272" t="n">
        <v>858750</v>
      </c>
      <c r="L1272" t="n">
        <v>0</v>
      </c>
      <c r="M1272" t="n">
        <v>0</v>
      </c>
      <c r="N1272" t="n">
        <v>0</v>
      </c>
      <c r="O1272" t="n">
        <v>0</v>
      </c>
      <c r="R1272" t="n">
        <v>1</v>
      </c>
      <c r="S1272" t="n">
        <v>5000</v>
      </c>
      <c r="T1272" t="n">
        <v>858750</v>
      </c>
      <c r="U1272" t="n">
        <v>0</v>
      </c>
      <c r="V1272" t="n">
        <v>0</v>
      </c>
      <c r="W1272" t="n">
        <v>0</v>
      </c>
    </row>
    <row r="1273">
      <c r="A1273" t="inlineStr">
        <is>
          <t>كلر</t>
        </is>
      </c>
      <c r="B1273" t="inlineStr">
        <is>
          <t>كلر پارس</t>
        </is>
      </c>
      <c r="C1273" t="n">
        <v>845</v>
      </c>
      <c r="D1273" t="n">
        <v>13344336</v>
      </c>
      <c r="E1273" s="1" t="n">
        <v>143119884340</v>
      </c>
      <c r="F1273" t="n">
        <v>10660</v>
      </c>
      <c r="G1273" t="n">
        <v>10410</v>
      </c>
      <c r="H1273" t="n">
        <v>10870</v>
      </c>
      <c r="I1273" t="n">
        <v>210</v>
      </c>
      <c r="J1273" t="n">
        <v>1.97</v>
      </c>
      <c r="K1273" t="n">
        <v>10730</v>
      </c>
      <c r="L1273" t="n">
        <v>70</v>
      </c>
      <c r="M1273" t="n">
        <v>0.66</v>
      </c>
      <c r="N1273" t="n">
        <v>10410</v>
      </c>
      <c r="O1273" t="n">
        <v>10960</v>
      </c>
      <c r="P1273" t="n">
        <v>1504</v>
      </c>
      <c r="Q1273" t="n">
        <v>7.13</v>
      </c>
      <c r="R1273" t="n">
        <v>1</v>
      </c>
      <c r="S1273" t="n">
        <v>50000</v>
      </c>
      <c r="T1273" t="n">
        <v>10780</v>
      </c>
      <c r="U1273" t="n">
        <v>10870</v>
      </c>
      <c r="V1273" t="n">
        <v>26430</v>
      </c>
      <c r="W1273" t="n">
        <v>1</v>
      </c>
    </row>
    <row r="1274">
      <c r="A1274" t="inlineStr">
        <is>
          <t>صتاير703</t>
        </is>
      </c>
      <c r="B1274" t="inlineStr">
        <is>
          <t>صكوك مرابحه پتاير703-بدون ضامن</t>
        </is>
      </c>
      <c r="C1274" t="n">
        <v>1</v>
      </c>
      <c r="D1274" t="n">
        <v>35000</v>
      </c>
      <c r="E1274" s="1" t="n">
        <v>35000000000</v>
      </c>
      <c r="F1274" t="n">
        <v>1000000</v>
      </c>
      <c r="G1274" t="n">
        <v>1000000</v>
      </c>
      <c r="H1274" t="n">
        <v>1000000</v>
      </c>
      <c r="I1274" t="n">
        <v>0</v>
      </c>
      <c r="J1274" t="n">
        <v>0</v>
      </c>
      <c r="K1274" t="n">
        <v>1000000</v>
      </c>
      <c r="L1274" t="n">
        <v>0</v>
      </c>
      <c r="M1274" t="n">
        <v>0</v>
      </c>
      <c r="N1274" t="n">
        <v>1000000</v>
      </c>
      <c r="O1274" t="n">
        <v>1000000</v>
      </c>
      <c r="R1274" t="n">
        <v>1</v>
      </c>
      <c r="S1274" t="n">
        <v>6250</v>
      </c>
      <c r="T1274" t="n">
        <v>1000000</v>
      </c>
      <c r="U1274" t="n">
        <v>0</v>
      </c>
      <c r="V1274" t="n">
        <v>0</v>
      </c>
      <c r="W1274" t="n">
        <v>0</v>
      </c>
    </row>
    <row r="1275">
      <c r="A1275" t="inlineStr">
        <is>
          <t>بانيان3</t>
        </is>
      </c>
      <c r="B1275" t="inlineStr">
        <is>
          <t>نيان باتري خاوران</t>
        </is>
      </c>
      <c r="C1275" t="n">
        <v>7</v>
      </c>
      <c r="D1275" t="n">
        <v>11407</v>
      </c>
      <c r="E1275" s="1" t="n">
        <v>196656680</v>
      </c>
      <c r="F1275" t="n">
        <v>17620</v>
      </c>
      <c r="G1275" t="n">
        <v>17240</v>
      </c>
      <c r="H1275" t="n">
        <v>17240</v>
      </c>
      <c r="I1275" t="n">
        <v>-380</v>
      </c>
      <c r="J1275" t="n">
        <v>-2.16</v>
      </c>
      <c r="K1275" t="n">
        <v>17240</v>
      </c>
      <c r="L1275" t="n">
        <v>-380</v>
      </c>
      <c r="M1275" t="n">
        <v>-2.16</v>
      </c>
      <c r="N1275" t="n">
        <v>17240</v>
      </c>
      <c r="O1275" t="n">
        <v>17240</v>
      </c>
      <c r="P1275" t="n">
        <v>1652</v>
      </c>
      <c r="Q1275" t="n">
        <v>10.44</v>
      </c>
      <c r="R1275" t="n">
        <v>0</v>
      </c>
      <c r="S1275" t="n">
        <v>0</v>
      </c>
      <c r="T1275" t="n">
        <v>0</v>
      </c>
      <c r="U1275" t="n">
        <v>17240</v>
      </c>
      <c r="V1275" t="n">
        <v>144726</v>
      </c>
      <c r="W1275" t="n">
        <v>21</v>
      </c>
    </row>
    <row r="1276">
      <c r="A1276" t="inlineStr">
        <is>
          <t>نيان07</t>
        </is>
      </c>
      <c r="B1276" t="inlineStr">
        <is>
          <t>مرابحه نيان الكترونيك070917</t>
        </is>
      </c>
      <c r="C1276" t="n">
        <v>0</v>
      </c>
      <c r="D1276" t="n">
        <v>0</v>
      </c>
      <c r="E1276" s="1" t="n">
        <v>0</v>
      </c>
      <c r="F1276" t="n">
        <v>1000000</v>
      </c>
      <c r="G1276" t="n">
        <v>0</v>
      </c>
      <c r="H1276" t="n">
        <v>1000000</v>
      </c>
      <c r="I1276" t="n">
        <v>0</v>
      </c>
      <c r="J1276" t="n">
        <v>0</v>
      </c>
      <c r="K1276" t="n">
        <v>1000000</v>
      </c>
      <c r="L1276" t="n">
        <v>0</v>
      </c>
      <c r="M1276" t="n">
        <v>0</v>
      </c>
      <c r="N1276" t="n">
        <v>0</v>
      </c>
      <c r="O1276" t="n">
        <v>0</v>
      </c>
      <c r="R1276" t="n">
        <v>1</v>
      </c>
      <c r="S1276" t="n">
        <v>5000</v>
      </c>
      <c r="T1276" t="n">
        <v>1000000</v>
      </c>
      <c r="U1276" t="n">
        <v>0</v>
      </c>
      <c r="V1276" t="n">
        <v>0</v>
      </c>
      <c r="W1276" t="n">
        <v>0</v>
      </c>
    </row>
    <row r="1277">
      <c r="A1277" t="inlineStr">
        <is>
          <t>پارند</t>
        </is>
      </c>
      <c r="B1277" t="inlineStr">
        <is>
          <t>صندوق س. پارند پايدار سپهر</t>
        </is>
      </c>
      <c r="C1277" t="n">
        <v>428</v>
      </c>
      <c r="D1277" t="n">
        <v>92829894</v>
      </c>
      <c r="E1277" s="1" t="n">
        <v>951799563306</v>
      </c>
      <c r="F1277" t="n">
        <v>10235</v>
      </c>
      <c r="G1277" t="n">
        <v>10254</v>
      </c>
      <c r="H1277" t="n">
        <v>10253</v>
      </c>
      <c r="I1277" t="n">
        <v>18</v>
      </c>
      <c r="J1277" t="n">
        <v>0.18</v>
      </c>
      <c r="K1277" t="n">
        <v>10253</v>
      </c>
      <c r="L1277" t="n">
        <v>18</v>
      </c>
      <c r="M1277" t="n">
        <v>0.18</v>
      </c>
      <c r="N1277" t="n">
        <v>10253</v>
      </c>
      <c r="O1277" t="n">
        <v>10254</v>
      </c>
      <c r="R1277" t="n">
        <v>1</v>
      </c>
      <c r="S1277" t="n">
        <v>199168634</v>
      </c>
      <c r="T1277" t="n">
        <v>10253</v>
      </c>
      <c r="U1277" t="n">
        <v>10254</v>
      </c>
      <c r="V1277" t="n">
        <v>109597074</v>
      </c>
      <c r="W1277" t="n">
        <v>52</v>
      </c>
    </row>
    <row r="1278">
      <c r="A1278" t="inlineStr">
        <is>
          <t>صاميا601</t>
        </is>
      </c>
      <c r="B1278" t="inlineStr">
        <is>
          <t>صكوك مرابحه خزاميا601-3ماهه18%</t>
        </is>
      </c>
      <c r="C1278" t="n">
        <v>1</v>
      </c>
      <c r="D1278" t="n">
        <v>12500</v>
      </c>
      <c r="E1278" s="1" t="n">
        <v>12500000000</v>
      </c>
      <c r="F1278" t="n">
        <v>1000000</v>
      </c>
      <c r="G1278" t="n">
        <v>1000000</v>
      </c>
      <c r="H1278" t="n">
        <v>1000000</v>
      </c>
      <c r="I1278" t="n">
        <v>0</v>
      </c>
      <c r="J1278" t="n">
        <v>0</v>
      </c>
      <c r="K1278" t="n">
        <v>1000000</v>
      </c>
      <c r="L1278" t="n">
        <v>0</v>
      </c>
      <c r="M1278" t="n">
        <v>0</v>
      </c>
      <c r="N1278" t="n">
        <v>1000000</v>
      </c>
      <c r="O1278" t="n">
        <v>1000000</v>
      </c>
      <c r="R1278" t="n">
        <v>1</v>
      </c>
      <c r="S1278" t="n">
        <v>12500</v>
      </c>
      <c r="T1278" t="n">
        <v>990000</v>
      </c>
      <c r="U1278" t="n">
        <v>1000000</v>
      </c>
      <c r="V1278" t="n">
        <v>12500</v>
      </c>
      <c r="W1278" t="n">
        <v>1</v>
      </c>
    </row>
    <row r="1279">
      <c r="A1279" t="inlineStr">
        <is>
          <t>بلور062</t>
        </is>
      </c>
      <c r="B1279" t="inlineStr">
        <is>
          <t>مرابحه بلورنوري-كيميا060403</t>
        </is>
      </c>
      <c r="C1279" t="n">
        <v>0</v>
      </c>
      <c r="D1279" t="n">
        <v>0</v>
      </c>
      <c r="E1279" s="1" t="n">
        <v>0</v>
      </c>
      <c r="F1279" t="n">
        <v>1000000</v>
      </c>
      <c r="G1279" t="n">
        <v>0</v>
      </c>
      <c r="H1279" t="n">
        <v>1000000</v>
      </c>
      <c r="I1279" t="n">
        <v>0</v>
      </c>
      <c r="J1279" t="n">
        <v>0</v>
      </c>
      <c r="K1279" t="n">
        <v>1000000</v>
      </c>
      <c r="L1279" t="n">
        <v>0</v>
      </c>
      <c r="M1279" t="n">
        <v>0</v>
      </c>
      <c r="N1279" t="n">
        <v>0</v>
      </c>
      <c r="O1279" t="n">
        <v>0</v>
      </c>
      <c r="R1279" t="n">
        <v>1</v>
      </c>
      <c r="S1279" t="n">
        <v>5000</v>
      </c>
      <c r="T1279" t="n">
        <v>1000000</v>
      </c>
      <c r="U1279" t="n">
        <v>0</v>
      </c>
      <c r="V1279" t="n">
        <v>0</v>
      </c>
      <c r="W1279" t="n">
        <v>0</v>
      </c>
    </row>
    <row r="1280">
      <c r="A1280" t="inlineStr">
        <is>
          <t>كيا</t>
        </is>
      </c>
      <c r="B1280" t="inlineStr">
        <is>
          <t>كيا الكترود شرق</t>
        </is>
      </c>
      <c r="C1280" t="n">
        <v>141</v>
      </c>
      <c r="D1280" t="n">
        <v>2442068</v>
      </c>
      <c r="E1280" s="1" t="n">
        <v>21309773770</v>
      </c>
      <c r="F1280" t="n">
        <v>8860</v>
      </c>
      <c r="G1280" t="n">
        <v>9100</v>
      </c>
      <c r="H1280" t="n">
        <v>8750</v>
      </c>
      <c r="I1280" t="n">
        <v>-110</v>
      </c>
      <c r="J1280" t="n">
        <v>-1.24</v>
      </c>
      <c r="K1280" t="n">
        <v>8730</v>
      </c>
      <c r="L1280" t="n">
        <v>-130</v>
      </c>
      <c r="M1280" t="n">
        <v>-1.47</v>
      </c>
      <c r="N1280" t="n">
        <v>8600</v>
      </c>
      <c r="O1280" t="n">
        <v>9100</v>
      </c>
      <c r="P1280" t="n">
        <v>262</v>
      </c>
      <c r="Q1280" t="n">
        <v>33.32</v>
      </c>
      <c r="R1280" t="n">
        <v>3</v>
      </c>
      <c r="S1280" t="n">
        <v>3591</v>
      </c>
      <c r="T1280" t="n">
        <v>8600</v>
      </c>
      <c r="U1280" t="n">
        <v>8770</v>
      </c>
      <c r="V1280" t="n">
        <v>5000</v>
      </c>
      <c r="W1280" t="n">
        <v>1</v>
      </c>
    </row>
    <row r="1281">
      <c r="A1281" t="inlineStr">
        <is>
          <t>كانسار</t>
        </is>
      </c>
      <c r="B1281" t="inlineStr">
        <is>
          <t>معدنكاران نسوز</t>
        </is>
      </c>
      <c r="C1281" t="n">
        <v>1155</v>
      </c>
      <c r="D1281" t="n">
        <v>4604798</v>
      </c>
      <c r="E1281" s="1" t="n">
        <v>59735590610</v>
      </c>
      <c r="F1281" t="n">
        <v>12900</v>
      </c>
      <c r="G1281" t="n">
        <v>13180</v>
      </c>
      <c r="H1281" t="n">
        <v>13120</v>
      </c>
      <c r="I1281" t="n">
        <v>220</v>
      </c>
      <c r="J1281" t="n">
        <v>1.71</v>
      </c>
      <c r="K1281" t="n">
        <v>12970</v>
      </c>
      <c r="L1281" t="n">
        <v>70</v>
      </c>
      <c r="M1281" t="n">
        <v>0.54</v>
      </c>
      <c r="N1281" t="n">
        <v>12820</v>
      </c>
      <c r="O1281" t="n">
        <v>13260</v>
      </c>
      <c r="P1281" t="n">
        <v>1483</v>
      </c>
      <c r="Q1281" t="n">
        <v>8.75</v>
      </c>
      <c r="R1281" t="n">
        <v>2</v>
      </c>
      <c r="S1281" t="n">
        <v>841</v>
      </c>
      <c r="T1281" t="n">
        <v>12970</v>
      </c>
      <c r="U1281" t="n">
        <v>13120</v>
      </c>
      <c r="V1281" t="n">
        <v>65310</v>
      </c>
      <c r="W1281" t="n">
        <v>3</v>
      </c>
    </row>
    <row r="1282">
      <c r="A1282" t="inlineStr">
        <is>
          <t>اراد2982</t>
        </is>
      </c>
      <c r="B1282" t="inlineStr">
        <is>
          <t>مرابحه عام دولت298-ش.خ080414</t>
        </is>
      </c>
      <c r="C1282" t="n">
        <v>4</v>
      </c>
      <c r="D1282" t="n">
        <v>7720</v>
      </c>
      <c r="E1282" s="1" t="n">
        <v>6021600000</v>
      </c>
      <c r="F1282" t="n">
        <v>765000</v>
      </c>
      <c r="G1282" t="n">
        <v>780000</v>
      </c>
      <c r="H1282" t="n">
        <v>780000</v>
      </c>
      <c r="I1282" t="n">
        <v>15000</v>
      </c>
      <c r="J1282" t="n">
        <v>1.96</v>
      </c>
      <c r="K1282" t="n">
        <v>780000</v>
      </c>
      <c r="L1282" t="n">
        <v>15000</v>
      </c>
      <c r="M1282" t="n">
        <v>1.96</v>
      </c>
      <c r="N1282" t="n">
        <v>780000</v>
      </c>
      <c r="O1282" t="n">
        <v>780000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t="inlineStr">
        <is>
          <t>معدن</t>
        </is>
      </c>
      <c r="B1283" t="inlineStr">
        <is>
          <t>صندوق س صنايع مفيد6- بخشي</t>
        </is>
      </c>
      <c r="C1283" t="n">
        <v>1428</v>
      </c>
      <c r="D1283" t="n">
        <v>8118985</v>
      </c>
      <c r="E1283" s="1" t="n">
        <v>150131323725</v>
      </c>
      <c r="F1283" t="n">
        <v>18082</v>
      </c>
      <c r="G1283" t="n">
        <v>18200</v>
      </c>
      <c r="H1283" t="n">
        <v>18624</v>
      </c>
      <c r="I1283" t="n">
        <v>542</v>
      </c>
      <c r="J1283" t="n">
        <v>3</v>
      </c>
      <c r="K1283" t="n">
        <v>18491</v>
      </c>
      <c r="L1283" t="n">
        <v>409</v>
      </c>
      <c r="M1283" t="n">
        <v>2.26</v>
      </c>
      <c r="N1283" t="n">
        <v>18010</v>
      </c>
      <c r="O1283" t="n">
        <v>18624</v>
      </c>
      <c r="R1283" t="n">
        <v>7</v>
      </c>
      <c r="S1283" t="n">
        <v>582266</v>
      </c>
      <c r="T1283" t="n">
        <v>18624</v>
      </c>
      <c r="U1283" t="n">
        <v>19000</v>
      </c>
      <c r="V1283" t="n">
        <v>3291</v>
      </c>
      <c r="W1283" t="n">
        <v>1</v>
      </c>
    </row>
    <row r="1284">
      <c r="A1284" t="inlineStr">
        <is>
          <t>صفارس073</t>
        </is>
      </c>
      <c r="B1284" t="inlineStr">
        <is>
          <t>صكوك اجاره فارس073-بدون ضامن</t>
        </is>
      </c>
      <c r="C1284" t="n">
        <v>0</v>
      </c>
      <c r="D1284" t="n">
        <v>0</v>
      </c>
      <c r="E1284" s="1" t="n">
        <v>0</v>
      </c>
      <c r="F1284" t="n">
        <v>781500</v>
      </c>
      <c r="G1284" t="n">
        <v>0</v>
      </c>
      <c r="H1284" t="n">
        <v>781500</v>
      </c>
      <c r="I1284" t="n">
        <v>0</v>
      </c>
      <c r="J1284" t="n">
        <v>0</v>
      </c>
      <c r="K1284" t="n">
        <v>781500</v>
      </c>
      <c r="L1284" t="n">
        <v>0</v>
      </c>
      <c r="M1284" t="n">
        <v>0</v>
      </c>
      <c r="N1284" t="n">
        <v>0</v>
      </c>
      <c r="O1284" t="n">
        <v>0</v>
      </c>
      <c r="R1284" t="n">
        <v>1</v>
      </c>
      <c r="S1284" t="n">
        <v>5000</v>
      </c>
      <c r="T1284" t="n">
        <v>771141</v>
      </c>
      <c r="U1284" t="n">
        <v>0</v>
      </c>
      <c r="V1284" t="n">
        <v>0</v>
      </c>
      <c r="W1284" t="n">
        <v>0</v>
      </c>
    </row>
    <row r="1285">
      <c r="A1285" t="inlineStr">
        <is>
          <t>بپويا3</t>
        </is>
      </c>
      <c r="B1285" t="inlineStr">
        <is>
          <t>دانش محور پويا نيرو</t>
        </is>
      </c>
      <c r="C1285" t="n">
        <v>2</v>
      </c>
      <c r="D1285" t="n">
        <v>437</v>
      </c>
      <c r="E1285" s="1" t="n">
        <v>2469050</v>
      </c>
      <c r="F1285" t="n">
        <v>5520</v>
      </c>
      <c r="G1285" t="n">
        <v>5650</v>
      </c>
      <c r="H1285" t="n">
        <v>5650</v>
      </c>
      <c r="I1285" t="n">
        <v>130</v>
      </c>
      <c r="J1285" t="n">
        <v>2.36</v>
      </c>
      <c r="K1285" t="n">
        <v>5650</v>
      </c>
      <c r="L1285" t="n">
        <v>130</v>
      </c>
      <c r="M1285" t="n">
        <v>2.36</v>
      </c>
      <c r="N1285" t="n">
        <v>5650</v>
      </c>
      <c r="O1285" t="n">
        <v>5650</v>
      </c>
      <c r="P1285" t="n">
        <v>752</v>
      </c>
      <c r="Q1285" t="n">
        <v>7.51</v>
      </c>
      <c r="R1285" t="n">
        <v>6</v>
      </c>
      <c r="S1285" t="n">
        <v>63373</v>
      </c>
      <c r="T1285" t="n">
        <v>5650</v>
      </c>
      <c r="U1285" t="n">
        <v>0</v>
      </c>
      <c r="V1285" t="n">
        <v>0</v>
      </c>
      <c r="W1285" t="n">
        <v>0</v>
      </c>
    </row>
    <row r="1286">
      <c r="A1286" t="inlineStr">
        <is>
          <t>دكوثر</t>
        </is>
      </c>
      <c r="B1286" t="inlineStr">
        <is>
          <t>داروسازي‌ كوثر</t>
        </is>
      </c>
      <c r="C1286" t="n">
        <v>3603</v>
      </c>
      <c r="D1286" t="n">
        <v>45244363</v>
      </c>
      <c r="E1286" s="1" t="n">
        <v>896939334310</v>
      </c>
      <c r="F1286" t="n">
        <v>20200</v>
      </c>
      <c r="G1286" t="n">
        <v>20210</v>
      </c>
      <c r="H1286" t="n">
        <v>20150</v>
      </c>
      <c r="I1286" t="n">
        <v>-50</v>
      </c>
      <c r="J1286" t="n">
        <v>-0.25</v>
      </c>
      <c r="K1286" t="n">
        <v>19820</v>
      </c>
      <c r="L1286" t="n">
        <v>-380</v>
      </c>
      <c r="M1286" t="n">
        <v>-1.88</v>
      </c>
      <c r="N1286" t="n">
        <v>19600</v>
      </c>
      <c r="O1286" t="n">
        <v>20750</v>
      </c>
      <c r="P1286" t="n">
        <v>1031</v>
      </c>
      <c r="Q1286" t="n">
        <v>19.22</v>
      </c>
      <c r="R1286" t="n">
        <v>2</v>
      </c>
      <c r="S1286" t="n">
        <v>101000</v>
      </c>
      <c r="T1286" t="n">
        <v>19820</v>
      </c>
      <c r="U1286" t="n">
        <v>20150</v>
      </c>
      <c r="V1286" t="n">
        <v>97000</v>
      </c>
      <c r="W1286" t="n">
        <v>1</v>
      </c>
    </row>
    <row r="1287">
      <c r="A1287" t="inlineStr">
        <is>
          <t>خگلپا</t>
        </is>
      </c>
      <c r="B1287" t="inlineStr">
        <is>
          <t>فنرسازي زر گلپايگان</t>
        </is>
      </c>
      <c r="C1287" t="n">
        <v>15634</v>
      </c>
      <c r="D1287" t="n">
        <v>16621103</v>
      </c>
      <c r="E1287" s="1" t="n">
        <v>63492613460</v>
      </c>
      <c r="F1287" t="n">
        <v>3710</v>
      </c>
      <c r="G1287" t="n">
        <v>3820</v>
      </c>
      <c r="H1287" t="n">
        <v>3820</v>
      </c>
      <c r="I1287" t="n">
        <v>110</v>
      </c>
      <c r="J1287" t="n">
        <v>2.96</v>
      </c>
      <c r="K1287" t="n">
        <v>3820</v>
      </c>
      <c r="L1287" t="n">
        <v>110</v>
      </c>
      <c r="M1287" t="n">
        <v>2.96</v>
      </c>
      <c r="N1287" t="n">
        <v>3820</v>
      </c>
      <c r="O1287" t="n">
        <v>3820</v>
      </c>
      <c r="P1287" t="n">
        <v>498</v>
      </c>
      <c r="Q1287" t="n">
        <v>7.67</v>
      </c>
      <c r="R1287" t="n">
        <v>8411</v>
      </c>
      <c r="S1287" t="n">
        <v>289734835</v>
      </c>
      <c r="T1287" t="n">
        <v>3820</v>
      </c>
      <c r="U1287" t="n">
        <v>3820</v>
      </c>
      <c r="V1287" t="n">
        <v>6848</v>
      </c>
      <c r="W1287" t="n">
        <v>68</v>
      </c>
    </row>
    <row r="1288">
      <c r="A1288" t="inlineStr">
        <is>
          <t>صريخت805</t>
        </is>
      </c>
      <c r="B1288" t="inlineStr">
        <is>
          <t>صكوك مرابحه خريخت805-3ماهه26%</t>
        </is>
      </c>
      <c r="C1288" t="n">
        <v>0</v>
      </c>
      <c r="D1288" t="n">
        <v>0</v>
      </c>
      <c r="E1288" s="1" t="n">
        <v>0</v>
      </c>
      <c r="F1288" t="n">
        <v>1000000</v>
      </c>
      <c r="G1288" t="n">
        <v>0</v>
      </c>
      <c r="H1288" t="n">
        <v>1000000</v>
      </c>
      <c r="I1288" t="n">
        <v>0</v>
      </c>
      <c r="J1288" t="n">
        <v>0</v>
      </c>
      <c r="K1288" t="n">
        <v>1000000</v>
      </c>
      <c r="L1288" t="n">
        <v>0</v>
      </c>
      <c r="M1288" t="n">
        <v>0</v>
      </c>
      <c r="N1288" t="n">
        <v>0</v>
      </c>
      <c r="O1288" t="n">
        <v>0</v>
      </c>
      <c r="R1288" t="n">
        <v>1</v>
      </c>
      <c r="S1288" t="n">
        <v>3750</v>
      </c>
      <c r="T1288" t="n">
        <v>1000000</v>
      </c>
      <c r="U1288" t="n">
        <v>0</v>
      </c>
      <c r="V1288" t="n">
        <v>0</v>
      </c>
      <c r="W1288" t="n">
        <v>0</v>
      </c>
    </row>
    <row r="1289">
      <c r="A1289" t="inlineStr">
        <is>
          <t>شپارس</t>
        </is>
      </c>
      <c r="B1289" t="inlineStr">
        <is>
          <t>بين‌ المللي‌ محصولات‌  پارس‌</t>
        </is>
      </c>
      <c r="C1289" t="n">
        <v>659</v>
      </c>
      <c r="D1289" t="n">
        <v>109104287</v>
      </c>
      <c r="E1289" s="1" t="n">
        <v>258722485573</v>
      </c>
      <c r="F1289" t="n">
        <v>2316</v>
      </c>
      <c r="G1289" t="n">
        <v>2385</v>
      </c>
      <c r="H1289" t="n">
        <v>2385</v>
      </c>
      <c r="I1289" t="n">
        <v>69</v>
      </c>
      <c r="J1289" t="n">
        <v>2.98</v>
      </c>
      <c r="K1289" t="n">
        <v>2371</v>
      </c>
      <c r="L1289" t="n">
        <v>55</v>
      </c>
      <c r="M1289" t="n">
        <v>2.37</v>
      </c>
      <c r="N1289" t="n">
        <v>2281</v>
      </c>
      <c r="O1289" t="n">
        <v>2385</v>
      </c>
      <c r="P1289" t="n">
        <v>370</v>
      </c>
      <c r="Q1289" t="n">
        <v>6.41</v>
      </c>
      <c r="R1289" t="n">
        <v>35</v>
      </c>
      <c r="S1289" t="n">
        <v>14073403</v>
      </c>
      <c r="T1289" t="n">
        <v>2385</v>
      </c>
      <c r="U1289" t="n">
        <v>2400</v>
      </c>
      <c r="V1289" t="n">
        <v>270000</v>
      </c>
      <c r="W1289" t="n">
        <v>1</v>
      </c>
    </row>
    <row r="1290">
      <c r="A1290" t="inlineStr">
        <is>
          <t>نارين</t>
        </is>
      </c>
      <c r="B1290" t="inlineStr">
        <is>
          <t>صندوق س ارزش آفرين فولاد-سهام</t>
        </is>
      </c>
      <c r="C1290" t="n">
        <v>14</v>
      </c>
      <c r="D1290" t="n">
        <v>684281</v>
      </c>
      <c r="E1290" s="1" t="n">
        <v>18340669282</v>
      </c>
      <c r="F1290" t="n">
        <v>26762</v>
      </c>
      <c r="G1290" t="n">
        <v>27564</v>
      </c>
      <c r="H1290" t="n">
        <v>27048</v>
      </c>
      <c r="I1290" t="n">
        <v>286</v>
      </c>
      <c r="J1290" t="n">
        <v>1.07</v>
      </c>
      <c r="K1290" t="n">
        <v>26803</v>
      </c>
      <c r="L1290" t="n">
        <v>41</v>
      </c>
      <c r="M1290" t="n">
        <v>0.15</v>
      </c>
      <c r="N1290" t="n">
        <v>26762</v>
      </c>
      <c r="O1290" t="n">
        <v>27564</v>
      </c>
      <c r="R1290" t="n">
        <v>1</v>
      </c>
      <c r="S1290" t="n">
        <v>497</v>
      </c>
      <c r="T1290" t="n">
        <v>26763</v>
      </c>
      <c r="U1290" t="n">
        <v>27049</v>
      </c>
      <c r="V1290" t="n">
        <v>10</v>
      </c>
      <c r="W1290" t="n">
        <v>1</v>
      </c>
    </row>
    <row r="1291">
      <c r="A1291" t="inlineStr">
        <is>
          <t>پرواز06</t>
        </is>
      </c>
      <c r="B1291" t="inlineStr">
        <is>
          <t>اجاره پرواز كيش 14060723</t>
        </is>
      </c>
      <c r="C1291" t="n">
        <v>0</v>
      </c>
      <c r="D1291" t="n">
        <v>0</v>
      </c>
      <c r="E1291" s="1" t="n">
        <v>0</v>
      </c>
      <c r="F1291" t="n">
        <v>902510</v>
      </c>
      <c r="G1291" t="n">
        <v>0</v>
      </c>
      <c r="H1291" t="n">
        <v>902510</v>
      </c>
      <c r="I1291" t="n">
        <v>0</v>
      </c>
      <c r="J1291" t="n">
        <v>0</v>
      </c>
      <c r="K1291" t="n">
        <v>902510</v>
      </c>
      <c r="L1291" t="n">
        <v>0</v>
      </c>
      <c r="M1291" t="n">
        <v>0</v>
      </c>
      <c r="N1291" t="n">
        <v>0</v>
      </c>
      <c r="O1291" t="n">
        <v>0</v>
      </c>
      <c r="R1291" t="n">
        <v>1</v>
      </c>
      <c r="S1291" t="n">
        <v>5000</v>
      </c>
      <c r="T1291" t="n">
        <v>902500</v>
      </c>
      <c r="U1291" t="n">
        <v>0</v>
      </c>
      <c r="V1291" t="n">
        <v>0</v>
      </c>
      <c r="W1291" t="n">
        <v>0</v>
      </c>
    </row>
    <row r="1292">
      <c r="A1292" t="inlineStr">
        <is>
          <t>دسبحا3</t>
        </is>
      </c>
      <c r="B1292" t="inlineStr">
        <is>
          <t>گروه دارويي سبحان</t>
        </is>
      </c>
      <c r="C1292" t="n">
        <v>7</v>
      </c>
      <c r="D1292" t="n">
        <v>610000</v>
      </c>
      <c r="E1292" s="1" t="n">
        <v>4099200000</v>
      </c>
      <c r="F1292" t="n">
        <v>6540</v>
      </c>
      <c r="G1292" t="n">
        <v>6720</v>
      </c>
      <c r="H1292" t="n">
        <v>6720</v>
      </c>
      <c r="I1292" t="n">
        <v>180</v>
      </c>
      <c r="J1292" t="n">
        <v>2.75</v>
      </c>
      <c r="K1292" t="n">
        <v>6720</v>
      </c>
      <c r="L1292" t="n">
        <v>180</v>
      </c>
      <c r="M1292" t="n">
        <v>2.75</v>
      </c>
      <c r="N1292" t="n">
        <v>6720</v>
      </c>
      <c r="O1292" t="n">
        <v>6720</v>
      </c>
      <c r="P1292" t="n">
        <v>189</v>
      </c>
      <c r="Q1292" t="n">
        <v>35.56</v>
      </c>
      <c r="R1292" t="n">
        <v>27</v>
      </c>
      <c r="S1292" t="n">
        <v>4352182</v>
      </c>
      <c r="T1292" t="n">
        <v>6720</v>
      </c>
      <c r="U1292" t="n">
        <v>0</v>
      </c>
      <c r="V1292" t="n">
        <v>0</v>
      </c>
      <c r="W1292" t="n">
        <v>0</v>
      </c>
    </row>
    <row r="1293">
      <c r="A1293" t="inlineStr">
        <is>
          <t>واعتبار</t>
        </is>
      </c>
      <c r="B1293" t="inlineStr">
        <is>
          <t>سرمايه گذاري اعتبار ايران</t>
        </is>
      </c>
      <c r="C1293" t="n">
        <v>200</v>
      </c>
      <c r="D1293" t="n">
        <v>6473575</v>
      </c>
      <c r="E1293" s="1" t="n">
        <v>21502156710</v>
      </c>
      <c r="F1293" t="n">
        <v>3240</v>
      </c>
      <c r="G1293" t="n">
        <v>3330</v>
      </c>
      <c r="H1293" t="n">
        <v>3330</v>
      </c>
      <c r="I1293" t="n">
        <v>90</v>
      </c>
      <c r="J1293" t="n">
        <v>2.78</v>
      </c>
      <c r="K1293" t="n">
        <v>3320</v>
      </c>
      <c r="L1293" t="n">
        <v>80</v>
      </c>
      <c r="M1293" t="n">
        <v>2.47</v>
      </c>
      <c r="N1293" t="n">
        <v>3270</v>
      </c>
      <c r="O1293" t="n">
        <v>3330</v>
      </c>
      <c r="P1293" t="n">
        <v>827</v>
      </c>
      <c r="Q1293" t="n">
        <v>4.01</v>
      </c>
      <c r="R1293" t="n">
        <v>1</v>
      </c>
      <c r="S1293" t="n">
        <v>46516</v>
      </c>
      <c r="T1293" t="n">
        <v>3330</v>
      </c>
      <c r="U1293" t="n">
        <v>0</v>
      </c>
      <c r="V1293" t="n">
        <v>0</v>
      </c>
      <c r="W1293" t="n">
        <v>0</v>
      </c>
    </row>
    <row r="1294">
      <c r="A1294" t="inlineStr">
        <is>
          <t>نبروج</t>
        </is>
      </c>
      <c r="B1294" t="inlineStr">
        <is>
          <t>نساجي بروجرد</t>
        </is>
      </c>
      <c r="C1294" t="n">
        <v>0</v>
      </c>
      <c r="D1294" t="n">
        <v>0</v>
      </c>
      <c r="E1294" s="1" t="n">
        <v>0</v>
      </c>
      <c r="F1294" t="n">
        <v>18930</v>
      </c>
      <c r="G1294" t="n">
        <v>19110</v>
      </c>
      <c r="H1294" t="n">
        <v>18930</v>
      </c>
      <c r="I1294" t="n">
        <v>0</v>
      </c>
      <c r="J1294" t="n">
        <v>0</v>
      </c>
      <c r="K1294" t="n">
        <v>18930</v>
      </c>
      <c r="L1294" t="n">
        <v>0</v>
      </c>
      <c r="M1294" t="n">
        <v>0</v>
      </c>
      <c r="N1294" t="n">
        <v>0</v>
      </c>
      <c r="O1294" t="n">
        <v>0</v>
      </c>
      <c r="P1294" t="n">
        <v>-1977</v>
      </c>
      <c r="Q1294" t="n">
        <v>-9.58</v>
      </c>
      <c r="R1294" t="n">
        <v>5</v>
      </c>
      <c r="S1294" t="n">
        <v>155223</v>
      </c>
      <c r="T1294" t="n">
        <v>19110</v>
      </c>
      <c r="U1294" t="n">
        <v>0</v>
      </c>
      <c r="V1294" t="n">
        <v>0</v>
      </c>
      <c r="W1294" t="n">
        <v>0</v>
      </c>
    </row>
    <row r="1295">
      <c r="A1295" t="inlineStr">
        <is>
          <t>ونوين3</t>
        </is>
      </c>
      <c r="B1295" t="inlineStr">
        <is>
          <t>بانك‌اقتصادنوين‌</t>
        </is>
      </c>
      <c r="C1295" t="n">
        <v>29</v>
      </c>
      <c r="D1295" t="n">
        <v>887559</v>
      </c>
      <c r="E1295" s="1" t="n">
        <v>3275092710</v>
      </c>
      <c r="F1295" t="n">
        <v>3670</v>
      </c>
      <c r="G1295" t="n">
        <v>3690</v>
      </c>
      <c r="H1295" t="n">
        <v>3690</v>
      </c>
      <c r="I1295" t="n">
        <v>20</v>
      </c>
      <c r="J1295" t="n">
        <v>0.54</v>
      </c>
      <c r="K1295" t="n">
        <v>3690</v>
      </c>
      <c r="L1295" t="n">
        <v>20</v>
      </c>
      <c r="M1295" t="n">
        <v>0.54</v>
      </c>
      <c r="N1295" t="n">
        <v>3690</v>
      </c>
      <c r="O1295" t="n">
        <v>3690</v>
      </c>
      <c r="P1295" t="n">
        <v>711</v>
      </c>
      <c r="Q1295" t="n">
        <v>5.19</v>
      </c>
      <c r="R1295" t="n">
        <v>0</v>
      </c>
      <c r="S1295" t="n">
        <v>0</v>
      </c>
      <c r="T1295" t="n">
        <v>0</v>
      </c>
      <c r="U1295" t="n">
        <v>3690</v>
      </c>
      <c r="V1295" t="n">
        <v>5395512</v>
      </c>
      <c r="W1295" t="n">
        <v>23</v>
      </c>
    </row>
    <row r="1296">
      <c r="A1296" t="inlineStr">
        <is>
          <t>زبينا</t>
        </is>
      </c>
      <c r="B1296" t="inlineStr">
        <is>
          <t>كشاورزي و دامپروري بينالود</t>
        </is>
      </c>
      <c r="C1296" t="n">
        <v>677</v>
      </c>
      <c r="D1296" t="n">
        <v>7015828</v>
      </c>
      <c r="E1296" s="1" t="n">
        <v>95479625340</v>
      </c>
      <c r="F1296" t="n">
        <v>13440</v>
      </c>
      <c r="G1296" t="n">
        <v>13430</v>
      </c>
      <c r="H1296" t="n">
        <v>13590</v>
      </c>
      <c r="I1296" t="n">
        <v>150</v>
      </c>
      <c r="J1296" t="n">
        <v>1.12</v>
      </c>
      <c r="K1296" t="n">
        <v>13610</v>
      </c>
      <c r="L1296" t="n">
        <v>170</v>
      </c>
      <c r="M1296" t="n">
        <v>1.26</v>
      </c>
      <c r="N1296" t="n">
        <v>13110</v>
      </c>
      <c r="O1296" t="n">
        <v>13840</v>
      </c>
      <c r="P1296" t="n">
        <v>1911</v>
      </c>
      <c r="Q1296" t="n">
        <v>7.12</v>
      </c>
      <c r="R1296" t="n">
        <v>2</v>
      </c>
      <c r="S1296" t="n">
        <v>91135</v>
      </c>
      <c r="T1296" t="n">
        <v>13400</v>
      </c>
      <c r="U1296" t="n">
        <v>13590</v>
      </c>
      <c r="V1296" t="n">
        <v>324957</v>
      </c>
      <c r="W1296" t="n">
        <v>7</v>
      </c>
    </row>
    <row r="1297">
      <c r="A1297" t="inlineStr">
        <is>
          <t>خبرنا3</t>
        </is>
      </c>
      <c r="B1297" t="inlineStr">
        <is>
          <t>توليدي برنا باطري</t>
        </is>
      </c>
      <c r="C1297" t="n">
        <v>1</v>
      </c>
      <c r="D1297" t="n">
        <v>518</v>
      </c>
      <c r="E1297" s="1" t="n">
        <v>4283860</v>
      </c>
      <c r="F1297" t="n">
        <v>8080</v>
      </c>
      <c r="G1297" t="n">
        <v>8270</v>
      </c>
      <c r="H1297" t="n">
        <v>8270</v>
      </c>
      <c r="I1297" t="n">
        <v>190</v>
      </c>
      <c r="J1297" t="n">
        <v>2.35</v>
      </c>
      <c r="K1297" t="n">
        <v>8270</v>
      </c>
      <c r="L1297" t="n">
        <v>190</v>
      </c>
      <c r="M1297" t="n">
        <v>2.35</v>
      </c>
      <c r="N1297" t="n">
        <v>8270</v>
      </c>
      <c r="O1297" t="n">
        <v>8270</v>
      </c>
      <c r="P1297" t="n">
        <v>1058</v>
      </c>
      <c r="Q1297" t="n">
        <v>7.82</v>
      </c>
      <c r="R1297" t="n">
        <v>12</v>
      </c>
      <c r="S1297" t="n">
        <v>1826096</v>
      </c>
      <c r="T1297" t="n">
        <v>8270</v>
      </c>
      <c r="U1297" t="n">
        <v>0</v>
      </c>
      <c r="V1297" t="n">
        <v>0</v>
      </c>
      <c r="W1297" t="n">
        <v>0</v>
      </c>
    </row>
    <row r="1298">
      <c r="A1298" t="inlineStr">
        <is>
          <t>واميد</t>
        </is>
      </c>
      <c r="B1298" t="inlineStr">
        <is>
          <t>گروه مديريت سرمايه گذاري اميد</t>
        </is>
      </c>
      <c r="C1298" t="n">
        <v>1282</v>
      </c>
      <c r="D1298" t="n">
        <v>40290787</v>
      </c>
      <c r="E1298" s="1" t="n">
        <v>218620215770</v>
      </c>
      <c r="F1298" t="n">
        <v>5350</v>
      </c>
      <c r="G1298" t="n">
        <v>5500</v>
      </c>
      <c r="H1298" t="n">
        <v>5450</v>
      </c>
      <c r="I1298" t="n">
        <v>100</v>
      </c>
      <c r="J1298" t="n">
        <v>1.87</v>
      </c>
      <c r="K1298" t="n">
        <v>5430</v>
      </c>
      <c r="L1298" t="n">
        <v>80</v>
      </c>
      <c r="M1298" t="n">
        <v>1.5</v>
      </c>
      <c r="N1298" t="n">
        <v>5350</v>
      </c>
      <c r="O1298" t="n">
        <v>5510</v>
      </c>
      <c r="P1298" t="n">
        <v>638</v>
      </c>
      <c r="Q1298" t="n">
        <v>8.51</v>
      </c>
      <c r="R1298" t="n">
        <v>1</v>
      </c>
      <c r="S1298" t="n">
        <v>300000</v>
      </c>
      <c r="T1298" t="n">
        <v>5450</v>
      </c>
      <c r="U1298" t="n">
        <v>5470</v>
      </c>
      <c r="V1298" t="n">
        <v>13000</v>
      </c>
      <c r="W1298" t="n">
        <v>3</v>
      </c>
    </row>
    <row r="1299">
      <c r="A1299" t="inlineStr">
        <is>
          <t>طبيعت063</t>
        </is>
      </c>
      <c r="B1299" t="inlineStr">
        <is>
          <t>مرابحه طبيعت سبز-سپهر060710</t>
        </is>
      </c>
      <c r="C1299" t="n">
        <v>0</v>
      </c>
      <c r="D1299" t="n">
        <v>0</v>
      </c>
      <c r="E1299" s="1" t="n">
        <v>0</v>
      </c>
      <c r="F1299" t="n">
        <v>1000000</v>
      </c>
      <c r="G1299" t="n">
        <v>0</v>
      </c>
      <c r="H1299" t="n">
        <v>1000000</v>
      </c>
      <c r="I1299" t="n">
        <v>0</v>
      </c>
      <c r="J1299" t="n">
        <v>0</v>
      </c>
      <c r="K1299" t="n">
        <v>1000000</v>
      </c>
      <c r="L1299" t="n">
        <v>0</v>
      </c>
      <c r="M1299" t="n">
        <v>0</v>
      </c>
      <c r="N1299" t="n">
        <v>0</v>
      </c>
      <c r="O1299" t="n">
        <v>0</v>
      </c>
      <c r="R1299" t="n">
        <v>1</v>
      </c>
      <c r="S1299" t="n">
        <v>5000</v>
      </c>
      <c r="T1299" t="n">
        <v>990000</v>
      </c>
      <c r="U1299" t="n">
        <v>1000000</v>
      </c>
      <c r="V1299" t="n">
        <v>5000</v>
      </c>
      <c r="W1299" t="n">
        <v>1</v>
      </c>
    </row>
    <row r="1300">
      <c r="A1300" t="inlineStr">
        <is>
          <t>فاخر2</t>
        </is>
      </c>
      <c r="B1300" t="inlineStr">
        <is>
          <t>صندوق س.ثروت افزون فاخر-د</t>
        </is>
      </c>
      <c r="C1300" t="n">
        <v>8</v>
      </c>
      <c r="D1300" t="n">
        <v>75000000</v>
      </c>
      <c r="E1300" s="1" t="n">
        <v>75000000</v>
      </c>
      <c r="F1300" t="n">
        <v>24829</v>
      </c>
      <c r="G1300" t="n">
        <v>1</v>
      </c>
      <c r="H1300" t="n">
        <v>1</v>
      </c>
      <c r="I1300" t="n">
        <v>-24828</v>
      </c>
      <c r="J1300" t="n">
        <v>-100</v>
      </c>
      <c r="K1300" t="n">
        <v>1</v>
      </c>
      <c r="L1300" t="n">
        <v>-24828</v>
      </c>
      <c r="M1300" t="n">
        <v>-100</v>
      </c>
      <c r="N1300" t="n">
        <v>1</v>
      </c>
      <c r="O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inlineStr">
        <is>
          <t>خرينگ</t>
        </is>
      </c>
      <c r="B1301" t="inlineStr">
        <is>
          <t>رينگ‌سازي‌مشهد</t>
        </is>
      </c>
      <c r="C1301" t="n">
        <v>1304</v>
      </c>
      <c r="D1301" t="n">
        <v>11032566</v>
      </c>
      <c r="E1301" s="1" t="n">
        <v>161777461750</v>
      </c>
      <c r="F1301" t="n">
        <v>14810</v>
      </c>
      <c r="G1301" t="n">
        <v>14380</v>
      </c>
      <c r="H1301" t="n">
        <v>14450</v>
      </c>
      <c r="I1301" t="n">
        <v>-360</v>
      </c>
      <c r="J1301" t="n">
        <v>-2.43</v>
      </c>
      <c r="K1301" t="n">
        <v>14660</v>
      </c>
      <c r="L1301" t="n">
        <v>-150</v>
      </c>
      <c r="M1301" t="n">
        <v>-1.01</v>
      </c>
      <c r="N1301" t="n">
        <v>14370</v>
      </c>
      <c r="O1301" t="n">
        <v>15250</v>
      </c>
      <c r="P1301" t="n">
        <v>1668</v>
      </c>
      <c r="Q1301" t="n">
        <v>8.789999999999999</v>
      </c>
      <c r="R1301" t="n">
        <v>1</v>
      </c>
      <c r="S1301" t="n">
        <v>42198</v>
      </c>
      <c r="T1301" t="n">
        <v>14440</v>
      </c>
      <c r="U1301" t="n">
        <v>14580</v>
      </c>
      <c r="V1301" t="n">
        <v>21628</v>
      </c>
      <c r="W1301" t="n">
        <v>3</v>
      </c>
    </row>
    <row r="1302">
      <c r="A1302" t="inlineStr">
        <is>
          <t>ولتجار3</t>
        </is>
      </c>
      <c r="B1302" t="inlineStr">
        <is>
          <t>واسپاري تجارايرانيان</t>
        </is>
      </c>
      <c r="C1302" t="n">
        <v>4</v>
      </c>
      <c r="D1302" t="n">
        <v>2000</v>
      </c>
      <c r="E1302" s="1" t="n">
        <v>6480000</v>
      </c>
      <c r="F1302" t="n">
        <v>3280</v>
      </c>
      <c r="G1302" t="n">
        <v>3240</v>
      </c>
      <c r="H1302" t="n">
        <v>3240</v>
      </c>
      <c r="I1302" t="n">
        <v>-40</v>
      </c>
      <c r="J1302" t="n">
        <v>-1.22</v>
      </c>
      <c r="K1302" t="n">
        <v>3240</v>
      </c>
      <c r="L1302" t="n">
        <v>-40</v>
      </c>
      <c r="M1302" t="n">
        <v>-1.22</v>
      </c>
      <c r="N1302" t="n">
        <v>3240</v>
      </c>
      <c r="O1302" t="n">
        <v>3240</v>
      </c>
      <c r="P1302" t="n">
        <v>278</v>
      </c>
      <c r="Q1302" t="n">
        <v>11.65</v>
      </c>
      <c r="R1302" t="n">
        <v>0</v>
      </c>
      <c r="S1302" t="n">
        <v>0</v>
      </c>
      <c r="T1302" t="n">
        <v>0</v>
      </c>
      <c r="U1302" t="n">
        <v>3240</v>
      </c>
      <c r="V1302" t="n">
        <v>1111222</v>
      </c>
      <c r="W1302" t="n">
        <v>101</v>
      </c>
    </row>
    <row r="1303">
      <c r="A1303" t="inlineStr">
        <is>
          <t>خاذين</t>
        </is>
      </c>
      <c r="B1303" t="inlineStr">
        <is>
          <t>سايپاآذين‌</t>
        </is>
      </c>
      <c r="C1303" t="n">
        <v>348</v>
      </c>
      <c r="D1303" t="n">
        <v>14363081</v>
      </c>
      <c r="E1303" s="1" t="n">
        <v>41425861584</v>
      </c>
      <c r="F1303" t="n">
        <v>2820</v>
      </c>
      <c r="G1303" t="n">
        <v>2904</v>
      </c>
      <c r="H1303" t="n">
        <v>2894</v>
      </c>
      <c r="I1303" t="n">
        <v>74</v>
      </c>
      <c r="J1303" t="n">
        <v>2.62</v>
      </c>
      <c r="K1303" t="n">
        <v>2884</v>
      </c>
      <c r="L1303" t="n">
        <v>64</v>
      </c>
      <c r="M1303" t="n">
        <v>2.27</v>
      </c>
      <c r="N1303" t="n">
        <v>2820</v>
      </c>
      <c r="O1303" t="n">
        <v>2904</v>
      </c>
      <c r="P1303" t="n">
        <v>-96</v>
      </c>
      <c r="Q1303" t="n">
        <v>-30.04</v>
      </c>
      <c r="R1303" t="n">
        <v>1</v>
      </c>
      <c r="S1303" t="n">
        <v>13600</v>
      </c>
      <c r="T1303" t="n">
        <v>2891</v>
      </c>
      <c r="U1303" t="n">
        <v>2894</v>
      </c>
      <c r="V1303" t="n">
        <v>62606</v>
      </c>
      <c r="W1303" t="n">
        <v>1</v>
      </c>
    </row>
    <row r="1304">
      <c r="A1304" t="inlineStr">
        <is>
          <t>پلاسك</t>
        </is>
      </c>
      <c r="B1304" t="inlineStr">
        <is>
          <t>پلاسكوكار</t>
        </is>
      </c>
      <c r="C1304" t="n">
        <v>310</v>
      </c>
      <c r="D1304" t="n">
        <v>7757752</v>
      </c>
      <c r="E1304" s="1" t="n">
        <v>43231375180</v>
      </c>
      <c r="F1304" t="n">
        <v>5560</v>
      </c>
      <c r="G1304" t="n">
        <v>5720</v>
      </c>
      <c r="H1304" t="n">
        <v>5600</v>
      </c>
      <c r="I1304" t="n">
        <v>40</v>
      </c>
      <c r="J1304" t="n">
        <v>0.72</v>
      </c>
      <c r="K1304" t="n">
        <v>5570</v>
      </c>
      <c r="L1304" t="n">
        <v>10</v>
      </c>
      <c r="M1304" t="n">
        <v>0.18</v>
      </c>
      <c r="N1304" t="n">
        <v>5400</v>
      </c>
      <c r="O1304" t="n">
        <v>5720</v>
      </c>
      <c r="P1304" t="n">
        <v>-4646</v>
      </c>
      <c r="Q1304" t="n">
        <v>-1.2</v>
      </c>
      <c r="R1304" t="n">
        <v>1</v>
      </c>
      <c r="S1304" t="n">
        <v>267827</v>
      </c>
      <c r="T1304" t="n">
        <v>5580</v>
      </c>
      <c r="U1304" t="n">
        <v>5620</v>
      </c>
      <c r="V1304" t="n">
        <v>10362</v>
      </c>
      <c r="W1304" t="n">
        <v>1</v>
      </c>
    </row>
    <row r="1305">
      <c r="A1305" t="inlineStr">
        <is>
          <t>زشريف</t>
        </is>
      </c>
      <c r="B1305" t="inlineStr">
        <is>
          <t>كشت وصنعت شريف آباد</t>
        </is>
      </c>
      <c r="C1305" t="n">
        <v>881</v>
      </c>
      <c r="D1305" t="n">
        <v>9024052</v>
      </c>
      <c r="E1305" s="1" t="n">
        <v>156269859970</v>
      </c>
      <c r="F1305" t="n">
        <v>17760</v>
      </c>
      <c r="G1305" t="n">
        <v>17230</v>
      </c>
      <c r="H1305" t="n">
        <v>17300</v>
      </c>
      <c r="I1305" t="n">
        <v>-460</v>
      </c>
      <c r="J1305" t="n">
        <v>-2.59</v>
      </c>
      <c r="K1305" t="n">
        <v>17320</v>
      </c>
      <c r="L1305" t="n">
        <v>-440</v>
      </c>
      <c r="M1305" t="n">
        <v>-2.48</v>
      </c>
      <c r="N1305" t="n">
        <v>17230</v>
      </c>
      <c r="O1305" t="n">
        <v>18290</v>
      </c>
      <c r="P1305" t="n">
        <v>2402</v>
      </c>
      <c r="Q1305" t="n">
        <v>7.21</v>
      </c>
      <c r="R1305" t="n">
        <v>1</v>
      </c>
      <c r="S1305" t="n">
        <v>48000</v>
      </c>
      <c r="T1305" t="n">
        <v>17300</v>
      </c>
      <c r="U1305" t="n">
        <v>17480</v>
      </c>
      <c r="V1305" t="n">
        <v>5000</v>
      </c>
      <c r="W1305" t="n">
        <v>1</v>
      </c>
    </row>
    <row r="1306">
      <c r="A1306" t="inlineStr">
        <is>
          <t>وپسا</t>
        </is>
      </c>
      <c r="B1306" t="inlineStr">
        <is>
          <t>گ.س.پتروشيمي ساختمان خليج فارس</t>
        </is>
      </c>
      <c r="C1306" t="n">
        <v>255</v>
      </c>
      <c r="D1306" t="n">
        <v>29715955</v>
      </c>
      <c r="E1306" s="1" t="n">
        <v>74740876917</v>
      </c>
      <c r="F1306" t="n">
        <v>2558</v>
      </c>
      <c r="G1306" t="n">
        <v>2600</v>
      </c>
      <c r="H1306" t="n">
        <v>2585</v>
      </c>
      <c r="I1306" t="n">
        <v>27</v>
      </c>
      <c r="J1306" t="n">
        <v>1.06</v>
      </c>
      <c r="K1306" t="n">
        <v>2515</v>
      </c>
      <c r="L1306" t="n">
        <v>-43</v>
      </c>
      <c r="M1306" t="n">
        <v>-1.68</v>
      </c>
      <c r="N1306" t="n">
        <v>2482</v>
      </c>
      <c r="O1306" t="n">
        <v>2633</v>
      </c>
      <c r="P1306" t="n">
        <v>20</v>
      </c>
      <c r="Q1306" t="n">
        <v>125.75</v>
      </c>
      <c r="R1306" t="n">
        <v>1</v>
      </c>
      <c r="S1306" t="n">
        <v>18000</v>
      </c>
      <c r="T1306" t="n">
        <v>2576</v>
      </c>
      <c r="U1306" t="n">
        <v>2585</v>
      </c>
      <c r="V1306" t="n">
        <v>40600</v>
      </c>
      <c r="W1306" t="n">
        <v>1</v>
      </c>
    </row>
    <row r="1307">
      <c r="A1307" t="inlineStr">
        <is>
          <t>صدابور92</t>
        </is>
      </c>
      <c r="B1307" t="inlineStr">
        <is>
          <t>صكوك مرابحه دابور92-3ماهه23%</t>
        </is>
      </c>
      <c r="C1307" t="n">
        <v>0</v>
      </c>
      <c r="D1307" t="n">
        <v>0</v>
      </c>
      <c r="E1307" s="1" t="n">
        <v>0</v>
      </c>
      <c r="F1307" t="n">
        <v>1000000</v>
      </c>
      <c r="G1307" t="n">
        <v>0</v>
      </c>
      <c r="H1307" t="n">
        <v>1000000</v>
      </c>
      <c r="I1307" t="n">
        <v>0</v>
      </c>
      <c r="J1307" t="n">
        <v>0</v>
      </c>
      <c r="K1307" t="n">
        <v>1000000</v>
      </c>
      <c r="L1307" t="n">
        <v>0</v>
      </c>
      <c r="M1307" t="n">
        <v>0</v>
      </c>
      <c r="N1307" t="n">
        <v>0</v>
      </c>
      <c r="O1307" t="n">
        <v>0</v>
      </c>
      <c r="R1307" t="n">
        <v>1</v>
      </c>
      <c r="S1307" t="n">
        <v>4000</v>
      </c>
      <c r="T1307" t="n">
        <v>970000</v>
      </c>
      <c r="U1307" t="n">
        <v>0</v>
      </c>
      <c r="V1307" t="n">
        <v>0</v>
      </c>
      <c r="W1307" t="n">
        <v>0</v>
      </c>
    </row>
    <row r="1308">
      <c r="A1308" t="inlineStr">
        <is>
          <t>آرين سلامت08</t>
        </is>
      </c>
      <c r="B1308" t="inlineStr">
        <is>
          <t>مرابحه آرين سلامت سينا080430</t>
        </is>
      </c>
      <c r="C1308" t="n">
        <v>0</v>
      </c>
      <c r="D1308" t="n">
        <v>0</v>
      </c>
      <c r="E1308" s="1" t="n">
        <v>0</v>
      </c>
      <c r="F1308" t="n">
        <v>1000000</v>
      </c>
      <c r="G1308" t="n">
        <v>0</v>
      </c>
      <c r="H1308" t="n">
        <v>1000000</v>
      </c>
      <c r="I1308" t="n">
        <v>0</v>
      </c>
      <c r="J1308" t="n">
        <v>0</v>
      </c>
      <c r="K1308" t="n">
        <v>1000000</v>
      </c>
      <c r="L1308" t="n">
        <v>0</v>
      </c>
      <c r="M1308" t="n">
        <v>0</v>
      </c>
      <c r="N1308" t="n">
        <v>0</v>
      </c>
      <c r="O1308" t="n">
        <v>0</v>
      </c>
      <c r="R1308" t="n">
        <v>1</v>
      </c>
      <c r="S1308" t="n">
        <v>5000</v>
      </c>
      <c r="T1308" t="n">
        <v>1000000</v>
      </c>
      <c r="U1308" t="n">
        <v>1010000</v>
      </c>
      <c r="V1308" t="n">
        <v>5000</v>
      </c>
      <c r="W1308" t="n">
        <v>1</v>
      </c>
    </row>
    <row r="1309">
      <c r="A1309" t="inlineStr">
        <is>
          <t>كاخ</t>
        </is>
      </c>
      <c r="B1309" t="inlineStr">
        <is>
          <t>صندوق س كاخ-املاك</t>
        </is>
      </c>
      <c r="C1309" t="n">
        <v>509</v>
      </c>
      <c r="D1309" t="n">
        <v>5353056</v>
      </c>
      <c r="E1309" s="1" t="n">
        <v>64804931763</v>
      </c>
      <c r="F1309" t="n">
        <v>12059</v>
      </c>
      <c r="G1309" t="n">
        <v>12250</v>
      </c>
      <c r="H1309" t="n">
        <v>12105</v>
      </c>
      <c r="I1309" t="n">
        <v>46</v>
      </c>
      <c r="J1309" t="n">
        <v>0.38</v>
      </c>
      <c r="K1309" t="n">
        <v>12106</v>
      </c>
      <c r="L1309" t="n">
        <v>47</v>
      </c>
      <c r="M1309" t="n">
        <v>0.39</v>
      </c>
      <c r="N1309" t="n">
        <v>12012</v>
      </c>
      <c r="O1309" t="n">
        <v>12250</v>
      </c>
      <c r="R1309" t="n">
        <v>3</v>
      </c>
      <c r="S1309" t="n">
        <v>25951</v>
      </c>
      <c r="T1309" t="n">
        <v>12105</v>
      </c>
      <c r="U1309" t="n">
        <v>12121</v>
      </c>
      <c r="V1309" t="n">
        <v>221236</v>
      </c>
      <c r="W1309" t="n">
        <v>1</v>
      </c>
    </row>
    <row r="1310">
      <c r="A1310" t="inlineStr">
        <is>
          <t>پرتوبار07</t>
        </is>
      </c>
      <c r="B1310" t="inlineStr">
        <is>
          <t>اجاره پرتوبارخليج فارس14070312</t>
        </is>
      </c>
      <c r="C1310" t="n">
        <v>0</v>
      </c>
      <c r="D1310" t="n">
        <v>0</v>
      </c>
      <c r="E1310" s="1" t="n">
        <v>0</v>
      </c>
      <c r="F1310" t="n">
        <v>1000000</v>
      </c>
      <c r="G1310" t="n">
        <v>0</v>
      </c>
      <c r="H1310" t="n">
        <v>1000000</v>
      </c>
      <c r="I1310" t="n">
        <v>0</v>
      </c>
      <c r="J1310" t="n">
        <v>0</v>
      </c>
      <c r="K1310" t="n">
        <v>1000000</v>
      </c>
      <c r="L1310" t="n">
        <v>0</v>
      </c>
      <c r="M1310" t="n">
        <v>0</v>
      </c>
      <c r="N1310" t="n">
        <v>0</v>
      </c>
      <c r="O1310" t="n">
        <v>0</v>
      </c>
      <c r="R1310" t="n">
        <v>1</v>
      </c>
      <c r="S1310" t="n">
        <v>100000</v>
      </c>
      <c r="T1310" t="n">
        <v>990000</v>
      </c>
      <c r="U1310" t="n">
        <v>1000000</v>
      </c>
      <c r="V1310" t="n">
        <v>100000</v>
      </c>
      <c r="W1310" t="n">
        <v>1</v>
      </c>
    </row>
    <row r="1311">
      <c r="A1311" t="inlineStr">
        <is>
          <t>عاليس071</t>
        </is>
      </c>
      <c r="B1311" t="inlineStr">
        <is>
          <t>مرابحه عاليس-پارسيان070224</t>
        </is>
      </c>
      <c r="C1311" t="n">
        <v>0</v>
      </c>
      <c r="D1311" t="n">
        <v>0</v>
      </c>
      <c r="E1311" s="1" t="n">
        <v>0</v>
      </c>
      <c r="F1311" t="n">
        <v>851800</v>
      </c>
      <c r="G1311" t="n">
        <v>0</v>
      </c>
      <c r="H1311" t="n">
        <v>851800</v>
      </c>
      <c r="I1311" t="n">
        <v>0</v>
      </c>
      <c r="J1311" t="n">
        <v>0</v>
      </c>
      <c r="K1311" t="n">
        <v>851800</v>
      </c>
      <c r="L1311" t="n">
        <v>0</v>
      </c>
      <c r="M1311" t="n">
        <v>0</v>
      </c>
      <c r="N1311" t="n">
        <v>0</v>
      </c>
      <c r="O1311" t="n">
        <v>0</v>
      </c>
      <c r="R1311" t="n">
        <v>1</v>
      </c>
      <c r="S1311" t="n">
        <v>100000</v>
      </c>
      <c r="T1311" t="n">
        <v>854000</v>
      </c>
      <c r="U1311" t="n">
        <v>862400</v>
      </c>
      <c r="V1311" t="n">
        <v>100000</v>
      </c>
      <c r="W1311" t="n">
        <v>1</v>
      </c>
    </row>
    <row r="1312">
      <c r="A1312" t="inlineStr">
        <is>
          <t>بانكيا</t>
        </is>
      </c>
      <c r="B1312" t="inlineStr">
        <is>
          <t>صندوق س صنايع آروين1-بخشي</t>
        </is>
      </c>
      <c r="C1312" t="n">
        <v>17</v>
      </c>
      <c r="D1312" t="n">
        <v>126454</v>
      </c>
      <c r="E1312" s="1" t="n">
        <v>1467617745</v>
      </c>
      <c r="F1312" t="n">
        <v>11613</v>
      </c>
      <c r="G1312" t="n">
        <v>11948</v>
      </c>
      <c r="H1312" t="n">
        <v>11608</v>
      </c>
      <c r="I1312" t="n">
        <v>-5</v>
      </c>
      <c r="J1312" t="n">
        <v>-0.04</v>
      </c>
      <c r="K1312" t="n">
        <v>11606</v>
      </c>
      <c r="L1312" t="n">
        <v>-7</v>
      </c>
      <c r="M1312" t="n">
        <v>-0.06</v>
      </c>
      <c r="N1312" t="n">
        <v>11317</v>
      </c>
      <c r="O1312" t="n">
        <v>11948</v>
      </c>
      <c r="R1312" t="n">
        <v>1</v>
      </c>
      <c r="S1312" t="n">
        <v>6000</v>
      </c>
      <c r="T1312" t="n">
        <v>11348</v>
      </c>
      <c r="U1312" t="n">
        <v>11612</v>
      </c>
      <c r="V1312" t="n">
        <v>864</v>
      </c>
      <c r="W1312" t="n">
        <v>1</v>
      </c>
    </row>
    <row r="1313">
      <c r="A1313" t="inlineStr">
        <is>
          <t>آماده لذيذ08</t>
        </is>
      </c>
      <c r="B1313" t="inlineStr">
        <is>
          <t>مرابحه آماده لذيذ 14081226</t>
        </is>
      </c>
      <c r="C1313" t="n">
        <v>0</v>
      </c>
      <c r="D1313" t="n">
        <v>0</v>
      </c>
      <c r="E1313" s="1" t="n">
        <v>0</v>
      </c>
      <c r="F1313" t="n">
        <v>1000000</v>
      </c>
      <c r="G1313" t="n">
        <v>0</v>
      </c>
      <c r="H1313" t="n">
        <v>1000000</v>
      </c>
      <c r="I1313" t="n">
        <v>0</v>
      </c>
      <c r="J1313" t="n">
        <v>0</v>
      </c>
      <c r="K1313" t="n">
        <v>1000000</v>
      </c>
      <c r="L1313" t="n">
        <v>0</v>
      </c>
      <c r="M1313" t="n">
        <v>0</v>
      </c>
      <c r="N1313" t="n">
        <v>0</v>
      </c>
      <c r="O1313" t="n">
        <v>0</v>
      </c>
      <c r="R1313" t="n">
        <v>1</v>
      </c>
      <c r="S1313" t="n">
        <v>5000</v>
      </c>
      <c r="T1313" t="n">
        <v>1000000</v>
      </c>
      <c r="U1313" t="n">
        <v>0</v>
      </c>
      <c r="V1313" t="n">
        <v>0</v>
      </c>
      <c r="W1313" t="n">
        <v>0</v>
      </c>
    </row>
    <row r="1314">
      <c r="A1314" t="inlineStr">
        <is>
          <t>صفارس008</t>
        </is>
      </c>
      <c r="B1314" t="inlineStr">
        <is>
          <t>صكوك اجاره فارس008-بدون ضامن</t>
        </is>
      </c>
      <c r="C1314" t="n">
        <v>0</v>
      </c>
      <c r="D1314" t="n">
        <v>0</v>
      </c>
      <c r="E1314" s="1" t="n">
        <v>0</v>
      </c>
      <c r="F1314" t="n">
        <v>1000000</v>
      </c>
      <c r="G1314" t="n">
        <v>0</v>
      </c>
      <c r="H1314" t="n">
        <v>1000000</v>
      </c>
      <c r="I1314" t="n">
        <v>0</v>
      </c>
      <c r="J1314" t="n">
        <v>0</v>
      </c>
      <c r="K1314" t="n">
        <v>1000000</v>
      </c>
      <c r="L1314" t="n">
        <v>0</v>
      </c>
      <c r="M1314" t="n">
        <v>0</v>
      </c>
      <c r="N1314" t="n">
        <v>0</v>
      </c>
      <c r="O1314" t="n">
        <v>0</v>
      </c>
      <c r="R1314" t="n">
        <v>1</v>
      </c>
      <c r="S1314" t="n">
        <v>5000</v>
      </c>
      <c r="T1314" t="n">
        <v>995000</v>
      </c>
      <c r="U1314" t="n">
        <v>1005000</v>
      </c>
      <c r="V1314" t="n">
        <v>5000</v>
      </c>
      <c r="W1314" t="n">
        <v>1</v>
      </c>
    </row>
    <row r="1315">
      <c r="A1315" t="inlineStr">
        <is>
          <t>شسپا</t>
        </is>
      </c>
      <c r="B1315" t="inlineStr">
        <is>
          <t>نفت سپاهان</t>
        </is>
      </c>
      <c r="C1315" t="n">
        <v>4054</v>
      </c>
      <c r="D1315" t="n">
        <v>62628171</v>
      </c>
      <c r="E1315" s="1" t="n">
        <v>1166212257400</v>
      </c>
      <c r="F1315" t="n">
        <v>18160</v>
      </c>
      <c r="G1315" t="n">
        <v>18450</v>
      </c>
      <c r="H1315" t="n">
        <v>18700</v>
      </c>
      <c r="I1315" t="n">
        <v>540</v>
      </c>
      <c r="J1315" t="n">
        <v>2.97</v>
      </c>
      <c r="K1315" t="n">
        <v>18620</v>
      </c>
      <c r="L1315" t="n">
        <v>460</v>
      </c>
      <c r="M1315" t="n">
        <v>2.53</v>
      </c>
      <c r="N1315" t="n">
        <v>17710</v>
      </c>
      <c r="O1315" t="n">
        <v>18700</v>
      </c>
      <c r="P1315" t="n">
        <v>3704</v>
      </c>
      <c r="Q1315" t="n">
        <v>5.03</v>
      </c>
      <c r="R1315" t="n">
        <v>51</v>
      </c>
      <c r="S1315" t="n">
        <v>1904735</v>
      </c>
      <c r="T1315" t="n">
        <v>18700</v>
      </c>
      <c r="U1315" t="n">
        <v>18800</v>
      </c>
      <c r="V1315" t="n">
        <v>5000</v>
      </c>
      <c r="W1315" t="n">
        <v>1</v>
      </c>
    </row>
    <row r="1316">
      <c r="A1316" t="inlineStr">
        <is>
          <t>دزهراوي</t>
        </is>
      </c>
      <c r="B1316" t="inlineStr">
        <is>
          <t>داروسازي‌زهراوي‌</t>
        </is>
      </c>
      <c r="C1316" t="n">
        <v>1094</v>
      </c>
      <c r="D1316" t="n">
        <v>42694988</v>
      </c>
      <c r="E1316" s="1" t="n">
        <v>186430791170</v>
      </c>
      <c r="F1316" t="n">
        <v>4260</v>
      </c>
      <c r="G1316" t="n">
        <v>4260</v>
      </c>
      <c r="H1316" t="n">
        <v>4380</v>
      </c>
      <c r="I1316" t="n">
        <v>120</v>
      </c>
      <c r="J1316" t="n">
        <v>2.82</v>
      </c>
      <c r="K1316" t="n">
        <v>4370</v>
      </c>
      <c r="L1316" t="n">
        <v>110</v>
      </c>
      <c r="M1316" t="n">
        <v>2.58</v>
      </c>
      <c r="N1316" t="n">
        <v>4260</v>
      </c>
      <c r="O1316" t="n">
        <v>4380</v>
      </c>
      <c r="P1316" t="n">
        <v>492</v>
      </c>
      <c r="Q1316" t="n">
        <v>8.880000000000001</v>
      </c>
      <c r="R1316" t="n">
        <v>27</v>
      </c>
      <c r="S1316" t="n">
        <v>2188740</v>
      </c>
      <c r="T1316" t="n">
        <v>4380</v>
      </c>
      <c r="U1316" t="n">
        <v>4490</v>
      </c>
      <c r="V1316" t="n">
        <v>20000</v>
      </c>
      <c r="W1316" t="n">
        <v>1</v>
      </c>
    </row>
    <row r="1317">
      <c r="A1317" t="inlineStr">
        <is>
          <t>سپيد</t>
        </is>
      </c>
      <c r="B1317" t="inlineStr">
        <is>
          <t>سپيد ماكيان</t>
        </is>
      </c>
      <c r="C1317" t="n">
        <v>3178</v>
      </c>
      <c r="D1317" t="n">
        <v>20183049</v>
      </c>
      <c r="E1317" s="1" t="n">
        <v>907191448100</v>
      </c>
      <c r="F1317" t="n">
        <v>43810</v>
      </c>
      <c r="G1317" t="n">
        <v>45080</v>
      </c>
      <c r="H1317" t="n">
        <v>45120</v>
      </c>
      <c r="I1317" t="n">
        <v>1310</v>
      </c>
      <c r="J1317" t="n">
        <v>2.99</v>
      </c>
      <c r="K1317" t="n">
        <v>44950</v>
      </c>
      <c r="L1317" t="n">
        <v>1140</v>
      </c>
      <c r="M1317" t="n">
        <v>2.6</v>
      </c>
      <c r="N1317" t="n">
        <v>44380</v>
      </c>
      <c r="O1317" t="n">
        <v>45120</v>
      </c>
      <c r="P1317" t="n">
        <v>9010</v>
      </c>
      <c r="Q1317" t="n">
        <v>4.99</v>
      </c>
      <c r="R1317" t="n">
        <v>16</v>
      </c>
      <c r="S1317" t="n">
        <v>189147</v>
      </c>
      <c r="T1317" t="n">
        <v>45120</v>
      </c>
      <c r="U1317" t="n">
        <v>45580</v>
      </c>
      <c r="V1317" t="n">
        <v>200</v>
      </c>
      <c r="W1317" t="n">
        <v>1</v>
      </c>
    </row>
    <row r="1318">
      <c r="A1318" t="inlineStr">
        <is>
          <t>غدانه</t>
        </is>
      </c>
      <c r="B1318" t="inlineStr">
        <is>
          <t>پنبه و دانه هاي روغني خراسان</t>
        </is>
      </c>
      <c r="C1318" t="n">
        <v>4588</v>
      </c>
      <c r="D1318" t="n">
        <v>66226598</v>
      </c>
      <c r="E1318" s="1" t="n">
        <v>1085663597330</v>
      </c>
      <c r="F1318" t="n">
        <v>16660</v>
      </c>
      <c r="G1318" t="n">
        <v>16250</v>
      </c>
      <c r="H1318" t="n">
        <v>16610</v>
      </c>
      <c r="I1318" t="n">
        <v>-50</v>
      </c>
      <c r="J1318" t="n">
        <v>-0.3</v>
      </c>
      <c r="K1318" t="n">
        <v>16390</v>
      </c>
      <c r="L1318" t="n">
        <v>-270</v>
      </c>
      <c r="M1318" t="n">
        <v>-1.62</v>
      </c>
      <c r="N1318" t="n">
        <v>16170</v>
      </c>
      <c r="O1318" t="n">
        <v>16980</v>
      </c>
      <c r="P1318" t="n">
        <v>3441</v>
      </c>
      <c r="Q1318" t="n">
        <v>4.76</v>
      </c>
      <c r="R1318" t="n">
        <v>2</v>
      </c>
      <c r="S1318" t="n">
        <v>12482</v>
      </c>
      <c r="T1318" t="n">
        <v>16610</v>
      </c>
      <c r="U1318" t="n">
        <v>16700</v>
      </c>
      <c r="V1318" t="n">
        <v>5000</v>
      </c>
      <c r="W1318" t="n">
        <v>1</v>
      </c>
    </row>
    <row r="1319">
      <c r="A1319" t="inlineStr">
        <is>
          <t>صمپنا071</t>
        </is>
      </c>
      <c r="B1319" t="inlineStr">
        <is>
          <t>صكوك اجاره مپنا071-3ماهه23%</t>
        </is>
      </c>
      <c r="C1319" t="n">
        <v>0</v>
      </c>
      <c r="D1319" t="n">
        <v>0</v>
      </c>
      <c r="E1319" s="1" t="n">
        <v>0</v>
      </c>
      <c r="F1319" t="n">
        <v>830000</v>
      </c>
      <c r="G1319" t="n">
        <v>0</v>
      </c>
      <c r="H1319" t="n">
        <v>830000</v>
      </c>
      <c r="I1319" t="n">
        <v>0</v>
      </c>
      <c r="J1319" t="n">
        <v>0</v>
      </c>
      <c r="K1319" t="n">
        <v>830000</v>
      </c>
      <c r="L1319" t="n">
        <v>0</v>
      </c>
      <c r="M1319" t="n">
        <v>0</v>
      </c>
      <c r="N1319" t="n">
        <v>0</v>
      </c>
      <c r="O1319" t="n">
        <v>0</v>
      </c>
      <c r="R1319" t="n">
        <v>1</v>
      </c>
      <c r="S1319" t="n">
        <v>2500</v>
      </c>
      <c r="T1319" t="n">
        <v>830000</v>
      </c>
      <c r="U1319" t="n">
        <v>0</v>
      </c>
      <c r="V1319" t="n">
        <v>0</v>
      </c>
      <c r="W1319" t="n">
        <v>0</v>
      </c>
    </row>
    <row r="1320">
      <c r="A1320" t="inlineStr">
        <is>
          <t>اوصتا4</t>
        </is>
      </c>
      <c r="B1320" t="inlineStr">
        <is>
          <t>صندوق انديشه ورزان صباتامين -د</t>
        </is>
      </c>
      <c r="C1320" t="n">
        <v>3</v>
      </c>
      <c r="D1320" t="n">
        <v>19340229</v>
      </c>
      <c r="E1320" s="1" t="n">
        <v>1336970690541</v>
      </c>
      <c r="F1320" t="n">
        <v>69020</v>
      </c>
      <c r="G1320" t="n">
        <v>69129</v>
      </c>
      <c r="H1320" t="n">
        <v>69129</v>
      </c>
      <c r="I1320" t="n">
        <v>109</v>
      </c>
      <c r="J1320" t="n">
        <v>0.16</v>
      </c>
      <c r="K1320" t="n">
        <v>69129</v>
      </c>
      <c r="L1320" t="n">
        <v>109</v>
      </c>
      <c r="M1320" t="n">
        <v>0.16</v>
      </c>
      <c r="N1320" t="n">
        <v>69129</v>
      </c>
      <c r="O1320" t="n">
        <v>69129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t="inlineStr">
        <is>
          <t>عپروتئاز</t>
        </is>
      </c>
      <c r="B1321" t="inlineStr">
        <is>
          <t>سلف موازي پروتئازبن دافرآور</t>
        </is>
      </c>
      <c r="C1321" t="n">
        <v>0</v>
      </c>
      <c r="D1321" t="n">
        <v>0</v>
      </c>
      <c r="E1321" s="1" t="n">
        <v>0</v>
      </c>
      <c r="F1321" t="n">
        <v>2128629</v>
      </c>
      <c r="G1321" t="n">
        <v>0</v>
      </c>
      <c r="H1321" t="n">
        <v>2128629</v>
      </c>
      <c r="I1321" t="n">
        <v>0</v>
      </c>
      <c r="J1321" t="n">
        <v>0</v>
      </c>
      <c r="K1321" t="n">
        <v>2128629</v>
      </c>
      <c r="L1321" t="n">
        <v>0</v>
      </c>
      <c r="M1321" t="n">
        <v>0</v>
      </c>
      <c r="N1321" t="n">
        <v>0</v>
      </c>
      <c r="O1321" t="n">
        <v>0</v>
      </c>
      <c r="R1321" t="n">
        <v>1</v>
      </c>
      <c r="S1321" t="n">
        <v>5951</v>
      </c>
      <c r="T1321" t="n">
        <v>2175853</v>
      </c>
      <c r="U1321" t="n">
        <v>2175854</v>
      </c>
      <c r="V1321" t="n">
        <v>5951</v>
      </c>
      <c r="W1321" t="n">
        <v>1</v>
      </c>
    </row>
    <row r="1322">
      <c r="A1322" t="inlineStr">
        <is>
          <t>خمحور</t>
        </is>
      </c>
      <c r="B1322" t="inlineStr">
        <is>
          <t>توليدمحورخودرو</t>
        </is>
      </c>
      <c r="C1322" t="n">
        <v>700</v>
      </c>
      <c r="D1322" t="n">
        <v>19962254</v>
      </c>
      <c r="E1322" s="1" t="n">
        <v>97813569130</v>
      </c>
      <c r="F1322" t="n">
        <v>5000</v>
      </c>
      <c r="G1322" t="n">
        <v>5020</v>
      </c>
      <c r="H1322" t="n">
        <v>4960</v>
      </c>
      <c r="I1322" t="n">
        <v>-40</v>
      </c>
      <c r="J1322" t="n">
        <v>-0.8</v>
      </c>
      <c r="K1322" t="n">
        <v>4900</v>
      </c>
      <c r="L1322" t="n">
        <v>-100</v>
      </c>
      <c r="M1322" t="n">
        <v>-2</v>
      </c>
      <c r="N1322" t="n">
        <v>4850</v>
      </c>
      <c r="O1322" t="n">
        <v>5130</v>
      </c>
      <c r="P1322" t="n">
        <v>785</v>
      </c>
      <c r="Q1322" t="n">
        <v>6.24</v>
      </c>
      <c r="R1322" t="n">
        <v>1</v>
      </c>
      <c r="S1322" t="n">
        <v>41628</v>
      </c>
      <c r="T1322" t="n">
        <v>4910</v>
      </c>
      <c r="U1322" t="n">
        <v>4970</v>
      </c>
      <c r="V1322" t="n">
        <v>10000</v>
      </c>
      <c r="W1322" t="n">
        <v>1</v>
      </c>
    </row>
    <row r="1323">
      <c r="A1323" t="inlineStr">
        <is>
          <t>ودانا</t>
        </is>
      </c>
      <c r="B1323" t="inlineStr">
        <is>
          <t>سرمايه گذاري دانايان</t>
        </is>
      </c>
      <c r="C1323" t="n">
        <v>32</v>
      </c>
      <c r="D1323" t="n">
        <v>659347</v>
      </c>
      <c r="E1323" s="1" t="n">
        <v>3138491720</v>
      </c>
      <c r="F1323" t="n">
        <v>4630</v>
      </c>
      <c r="G1323" t="n">
        <v>4760</v>
      </c>
      <c r="H1323" t="n">
        <v>4760</v>
      </c>
      <c r="I1323" t="n">
        <v>130</v>
      </c>
      <c r="J1323" t="n">
        <v>2.81</v>
      </c>
      <c r="K1323" t="n">
        <v>4760</v>
      </c>
      <c r="L1323" t="n">
        <v>130</v>
      </c>
      <c r="M1323" t="n">
        <v>2.81</v>
      </c>
      <c r="N1323" t="n">
        <v>4760</v>
      </c>
      <c r="O1323" t="n">
        <v>4760</v>
      </c>
      <c r="P1323" t="n">
        <v>487</v>
      </c>
      <c r="Q1323" t="n">
        <v>9.77</v>
      </c>
      <c r="R1323" t="n">
        <v>7</v>
      </c>
      <c r="S1323" t="n">
        <v>143549</v>
      </c>
      <c r="T1323" t="n">
        <v>4760</v>
      </c>
      <c r="U1323" t="n">
        <v>0</v>
      </c>
      <c r="V1323" t="n">
        <v>0</v>
      </c>
      <c r="W1323" t="n">
        <v>0</v>
      </c>
    </row>
    <row r="1324">
      <c r="A1324" t="inlineStr">
        <is>
          <t>خكرمان</t>
        </is>
      </c>
      <c r="B1324" t="inlineStr">
        <is>
          <t>سرمايه گذاري آرمان گستر پاريز</t>
        </is>
      </c>
      <c r="C1324" t="n">
        <v>865</v>
      </c>
      <c r="D1324" t="n">
        <v>23407418</v>
      </c>
      <c r="E1324" s="1" t="n">
        <v>218834718690</v>
      </c>
      <c r="F1324" t="n">
        <v>9580</v>
      </c>
      <c r="G1324" t="n">
        <v>9700</v>
      </c>
      <c r="H1324" t="n">
        <v>9300</v>
      </c>
      <c r="I1324" t="n">
        <v>-280</v>
      </c>
      <c r="J1324" t="n">
        <v>-2.92</v>
      </c>
      <c r="K1324" t="n">
        <v>9350</v>
      </c>
      <c r="L1324" t="n">
        <v>-230</v>
      </c>
      <c r="M1324" t="n">
        <v>-2.4</v>
      </c>
      <c r="N1324" t="n">
        <v>9300</v>
      </c>
      <c r="O1324" t="n">
        <v>9820</v>
      </c>
      <c r="P1324" t="n">
        <v>4303</v>
      </c>
      <c r="Q1324" t="n">
        <v>2.17</v>
      </c>
      <c r="R1324" t="n">
        <v>0</v>
      </c>
      <c r="S1324" t="n">
        <v>0</v>
      </c>
      <c r="T1324" t="n">
        <v>0</v>
      </c>
      <c r="U1324" t="n">
        <v>9300</v>
      </c>
      <c r="V1324" t="n">
        <v>60000</v>
      </c>
      <c r="W1324" t="n">
        <v>2</v>
      </c>
    </row>
    <row r="1325">
      <c r="A1325" t="inlineStr">
        <is>
          <t>سپيد مطهر06</t>
        </is>
      </c>
      <c r="B1325" t="inlineStr">
        <is>
          <t>مرابحه سپيد مطهرانتخاب 060719</t>
        </is>
      </c>
      <c r="C1325" t="n">
        <v>0</v>
      </c>
      <c r="D1325" t="n">
        <v>0</v>
      </c>
      <c r="E1325" s="1" t="n">
        <v>0</v>
      </c>
      <c r="F1325" t="n">
        <v>1000000</v>
      </c>
      <c r="G1325" t="n">
        <v>0</v>
      </c>
      <c r="H1325" t="n">
        <v>1000000</v>
      </c>
      <c r="I1325" t="n">
        <v>0</v>
      </c>
      <c r="J1325" t="n">
        <v>0</v>
      </c>
      <c r="K1325" t="n">
        <v>1000000</v>
      </c>
      <c r="L1325" t="n">
        <v>0</v>
      </c>
      <c r="M1325" t="n">
        <v>0</v>
      </c>
      <c r="N1325" t="n">
        <v>0</v>
      </c>
      <c r="O1325" t="n">
        <v>0</v>
      </c>
      <c r="R1325" t="n">
        <v>1</v>
      </c>
      <c r="S1325" t="n">
        <v>10000</v>
      </c>
      <c r="T1325" t="n">
        <v>970000</v>
      </c>
      <c r="U1325" t="n">
        <v>0</v>
      </c>
      <c r="V1325" t="n">
        <v>0</v>
      </c>
      <c r="W1325" t="n">
        <v>0</v>
      </c>
    </row>
    <row r="1326">
      <c r="A1326" t="inlineStr">
        <is>
          <t>شيلد</t>
        </is>
      </c>
      <c r="B1326" t="inlineStr">
        <is>
          <t>صندوق س مشترك پارس-مختلط</t>
        </is>
      </c>
      <c r="C1326" t="n">
        <v>279</v>
      </c>
      <c r="D1326" t="n">
        <v>6049582</v>
      </c>
      <c r="E1326" s="1" t="n">
        <v>114385952378</v>
      </c>
      <c r="F1326" t="n">
        <v>18931</v>
      </c>
      <c r="G1326" t="n">
        <v>19000</v>
      </c>
      <c r="H1326" t="n">
        <v>18841</v>
      </c>
      <c r="I1326" t="n">
        <v>-90</v>
      </c>
      <c r="J1326" t="n">
        <v>-0.48</v>
      </c>
      <c r="K1326" t="n">
        <v>18908</v>
      </c>
      <c r="L1326" t="n">
        <v>-23</v>
      </c>
      <c r="M1326" t="n">
        <v>-0.12</v>
      </c>
      <c r="N1326" t="n">
        <v>18831</v>
      </c>
      <c r="O1326" t="n">
        <v>19000</v>
      </c>
      <c r="R1326" t="n">
        <v>1</v>
      </c>
      <c r="S1326" t="n">
        <v>100</v>
      </c>
      <c r="T1326" t="n">
        <v>18832</v>
      </c>
      <c r="U1326" t="n">
        <v>18841</v>
      </c>
      <c r="V1326" t="n">
        <v>72923</v>
      </c>
      <c r="W1326" t="n">
        <v>1</v>
      </c>
    </row>
    <row r="1327">
      <c r="A1327" t="inlineStr">
        <is>
          <t>گشان</t>
        </is>
      </c>
      <c r="B1327" t="inlineStr">
        <is>
          <t>توسعه بين المللي پديده شانديز</t>
        </is>
      </c>
      <c r="C1327" t="n">
        <v>812</v>
      </c>
      <c r="D1327" t="n">
        <v>7490330</v>
      </c>
      <c r="E1327" s="1" t="n">
        <v>214687872890</v>
      </c>
      <c r="F1327" t="n">
        <v>29140</v>
      </c>
      <c r="G1327" t="n">
        <v>28800</v>
      </c>
      <c r="H1327" t="n">
        <v>28270</v>
      </c>
      <c r="I1327" t="n">
        <v>-870</v>
      </c>
      <c r="J1327" t="n">
        <v>-2.99</v>
      </c>
      <c r="K1327" t="n">
        <v>28660</v>
      </c>
      <c r="L1327" t="n">
        <v>-480</v>
      </c>
      <c r="M1327" t="n">
        <v>-1.65</v>
      </c>
      <c r="N1327" t="n">
        <v>28270</v>
      </c>
      <c r="O1327" t="n">
        <v>30010</v>
      </c>
      <c r="P1327" t="n">
        <v>3153</v>
      </c>
      <c r="Q1327" t="n">
        <v>9.09</v>
      </c>
      <c r="R1327" t="n">
        <v>1</v>
      </c>
      <c r="S1327" t="n">
        <v>500</v>
      </c>
      <c r="T1327" t="n">
        <v>24870</v>
      </c>
      <c r="U1327" t="n">
        <v>28270</v>
      </c>
      <c r="V1327" t="n">
        <v>41383</v>
      </c>
      <c r="W1327" t="n">
        <v>1</v>
      </c>
    </row>
    <row r="1328">
      <c r="A1328" t="inlineStr">
        <is>
          <t>شپديس3</t>
        </is>
      </c>
      <c r="B1328" t="inlineStr">
        <is>
          <t>پتروشيمي پرديس</t>
        </is>
      </c>
      <c r="C1328" t="n">
        <v>545</v>
      </c>
      <c r="D1328" t="n">
        <v>25015000</v>
      </c>
      <c r="E1328" s="1" t="n">
        <v>299429550000</v>
      </c>
      <c r="F1328" t="n">
        <v>11640</v>
      </c>
      <c r="G1328" t="n">
        <v>11970</v>
      </c>
      <c r="H1328" t="n">
        <v>11970</v>
      </c>
      <c r="I1328" t="n">
        <v>330</v>
      </c>
      <c r="J1328" t="n">
        <v>2.84</v>
      </c>
      <c r="K1328" t="n">
        <v>11970</v>
      </c>
      <c r="L1328" t="n">
        <v>330</v>
      </c>
      <c r="M1328" t="n">
        <v>2.84</v>
      </c>
      <c r="N1328" t="n">
        <v>11970</v>
      </c>
      <c r="O1328" t="n">
        <v>11970</v>
      </c>
      <c r="P1328" t="n">
        <v>1879</v>
      </c>
      <c r="Q1328" t="n">
        <v>6.37</v>
      </c>
      <c r="R1328" t="n">
        <v>256</v>
      </c>
      <c r="S1328" t="n">
        <v>24021084</v>
      </c>
      <c r="T1328" t="n">
        <v>11970</v>
      </c>
      <c r="U1328" t="n">
        <v>0</v>
      </c>
      <c r="V1328" t="n">
        <v>0</v>
      </c>
      <c r="W1328" t="n">
        <v>0</v>
      </c>
    </row>
    <row r="1329">
      <c r="A1329" t="inlineStr">
        <is>
          <t>والماس3</t>
        </is>
      </c>
      <c r="B1329" t="inlineStr">
        <is>
          <t>س. الماس حكمت ايرانيان</t>
        </is>
      </c>
      <c r="C1329" t="n">
        <v>1</v>
      </c>
      <c r="D1329" t="n">
        <v>34000</v>
      </c>
      <c r="E1329" s="1" t="n">
        <v>77180000</v>
      </c>
      <c r="F1329" t="n">
        <v>2211</v>
      </c>
      <c r="G1329" t="n">
        <v>2270</v>
      </c>
      <c r="H1329" t="n">
        <v>2270</v>
      </c>
      <c r="I1329" t="n">
        <v>59</v>
      </c>
      <c r="J1329" t="n">
        <v>2.67</v>
      </c>
      <c r="K1329" t="n">
        <v>2270</v>
      </c>
      <c r="L1329" t="n">
        <v>59</v>
      </c>
      <c r="M1329" t="n">
        <v>2.67</v>
      </c>
      <c r="N1329" t="n">
        <v>2270</v>
      </c>
      <c r="O1329" t="n">
        <v>2270</v>
      </c>
      <c r="P1329" t="n">
        <v>462</v>
      </c>
      <c r="Q1329" t="n">
        <v>4.91</v>
      </c>
      <c r="R1329" t="n">
        <v>2</v>
      </c>
      <c r="S1329" t="n">
        <v>504697</v>
      </c>
      <c r="T1329" t="n">
        <v>2270</v>
      </c>
      <c r="U1329" t="n">
        <v>0</v>
      </c>
      <c r="V1329" t="n">
        <v>0</v>
      </c>
      <c r="W1329" t="n">
        <v>0</v>
      </c>
    </row>
    <row r="1330">
      <c r="A1330" t="inlineStr">
        <is>
          <t>اراد2574</t>
        </is>
      </c>
      <c r="B1330" t="inlineStr">
        <is>
          <t>مرابحه عام دولت257-ش.خ060825</t>
        </is>
      </c>
      <c r="C1330" t="n">
        <v>1</v>
      </c>
      <c r="D1330" t="n">
        <v>1541624</v>
      </c>
      <c r="E1330" s="1" t="n">
        <v>1346981637008</v>
      </c>
      <c r="F1330" t="n">
        <v>888500</v>
      </c>
      <c r="G1330" t="n">
        <v>873742</v>
      </c>
      <c r="H1330" t="n">
        <v>873742</v>
      </c>
      <c r="I1330" t="n">
        <v>-14758</v>
      </c>
      <c r="J1330" t="n">
        <v>-1.66</v>
      </c>
      <c r="K1330" t="n">
        <v>873742</v>
      </c>
      <c r="L1330" t="n">
        <v>-14758</v>
      </c>
      <c r="M1330" t="n">
        <v>-1.66</v>
      </c>
      <c r="N1330" t="n">
        <v>873742</v>
      </c>
      <c r="O1330" t="n">
        <v>873742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</row>
    <row r="1331">
      <c r="A1331" t="inlineStr">
        <is>
          <t>كدما3</t>
        </is>
      </c>
      <c r="B1331" t="inlineStr">
        <is>
          <t>معدني‌ دماوند</t>
        </is>
      </c>
      <c r="C1331" t="n">
        <v>3</v>
      </c>
      <c r="D1331" t="n">
        <v>1821</v>
      </c>
      <c r="E1331" s="1" t="n">
        <v>150614910</v>
      </c>
      <c r="F1331" t="n">
        <v>84540</v>
      </c>
      <c r="G1331" t="n">
        <v>82710</v>
      </c>
      <c r="H1331" t="n">
        <v>82710</v>
      </c>
      <c r="I1331" t="n">
        <v>-1830</v>
      </c>
      <c r="J1331" t="n">
        <v>-2.16</v>
      </c>
      <c r="K1331" t="n">
        <v>82710</v>
      </c>
      <c r="L1331" t="n">
        <v>-1830</v>
      </c>
      <c r="M1331" t="n">
        <v>-2.16</v>
      </c>
      <c r="N1331" t="n">
        <v>82710</v>
      </c>
      <c r="O1331" t="n">
        <v>82710</v>
      </c>
      <c r="P1331" t="n">
        <v>6579</v>
      </c>
      <c r="Q1331" t="n">
        <v>12.57</v>
      </c>
      <c r="R1331" t="n">
        <v>7</v>
      </c>
      <c r="S1331" t="n">
        <v>14644</v>
      </c>
      <c r="T1331" t="n">
        <v>82710</v>
      </c>
      <c r="U1331" t="n">
        <v>0</v>
      </c>
      <c r="V1331" t="n">
        <v>0</v>
      </c>
      <c r="W1331" t="n">
        <v>0</v>
      </c>
    </row>
    <row r="1332">
      <c r="A1332" t="inlineStr">
        <is>
          <t>طبيعت072</t>
        </is>
      </c>
      <c r="B1332" t="inlineStr">
        <is>
          <t>مرابحه طبيعت سبز-مفيد070311</t>
        </is>
      </c>
      <c r="C1332" t="n">
        <v>0</v>
      </c>
      <c r="D1332" t="n">
        <v>0</v>
      </c>
      <c r="E1332" s="1" t="n">
        <v>0</v>
      </c>
      <c r="F1332" t="n">
        <v>1000000</v>
      </c>
      <c r="G1332" t="n">
        <v>0</v>
      </c>
      <c r="H1332" t="n">
        <v>1000000</v>
      </c>
      <c r="I1332" t="n">
        <v>0</v>
      </c>
      <c r="J1332" t="n">
        <v>0</v>
      </c>
      <c r="K1332" t="n">
        <v>1000000</v>
      </c>
      <c r="L1332" t="n">
        <v>0</v>
      </c>
      <c r="M1332" t="n">
        <v>0</v>
      </c>
      <c r="N1332" t="n">
        <v>0</v>
      </c>
      <c r="O1332" t="n">
        <v>0</v>
      </c>
      <c r="R1332" t="n">
        <v>1</v>
      </c>
      <c r="S1332" t="n">
        <v>5000</v>
      </c>
      <c r="T1332" t="n">
        <v>990100</v>
      </c>
      <c r="U1332" t="n">
        <v>1000000</v>
      </c>
      <c r="V1332" t="n">
        <v>5000</v>
      </c>
      <c r="W1332" t="n">
        <v>1</v>
      </c>
    </row>
    <row r="1333">
      <c r="A1333" t="inlineStr">
        <is>
          <t>كيان</t>
        </is>
      </c>
      <c r="B1333" t="inlineStr">
        <is>
          <t>صندوق س. با درآمد ثابت كيان</t>
        </is>
      </c>
      <c r="C1333" t="n">
        <v>9301</v>
      </c>
      <c r="D1333" t="n">
        <v>279668099</v>
      </c>
      <c r="E1333" s="1" t="n">
        <v>30795850071179</v>
      </c>
      <c r="F1333" t="n">
        <v>109984</v>
      </c>
      <c r="G1333" t="n">
        <v>110113</v>
      </c>
      <c r="H1333" t="n">
        <v>110114</v>
      </c>
      <c r="I1333" t="n">
        <v>130</v>
      </c>
      <c r="J1333" t="n">
        <v>0.12</v>
      </c>
      <c r="K1333" t="n">
        <v>110116</v>
      </c>
      <c r="L1333" t="n">
        <v>132</v>
      </c>
      <c r="M1333" t="n">
        <v>0.12</v>
      </c>
      <c r="N1333" t="n">
        <v>110109</v>
      </c>
      <c r="O1333" t="n">
        <v>110210</v>
      </c>
      <c r="R1333" t="n">
        <v>5</v>
      </c>
      <c r="S1333" t="n">
        <v>8452769</v>
      </c>
      <c r="T1333" t="n">
        <v>110113</v>
      </c>
      <c r="U1333" t="n">
        <v>110114</v>
      </c>
      <c r="V1333" t="n">
        <v>14921254</v>
      </c>
      <c r="W1333" t="n">
        <v>1</v>
      </c>
    </row>
    <row r="1334">
      <c r="A1334" t="inlineStr">
        <is>
          <t>شهر فرش062</t>
        </is>
      </c>
      <c r="B1334" t="inlineStr">
        <is>
          <t>مرابحه شهر فرش-مفيد060921</t>
        </is>
      </c>
      <c r="C1334" t="n">
        <v>0</v>
      </c>
      <c r="D1334" t="n">
        <v>0</v>
      </c>
      <c r="E1334" s="1" t="n">
        <v>0</v>
      </c>
      <c r="F1334" t="n">
        <v>920000</v>
      </c>
      <c r="G1334" t="n">
        <v>0</v>
      </c>
      <c r="H1334" t="n">
        <v>920000</v>
      </c>
      <c r="I1334" t="n">
        <v>0</v>
      </c>
      <c r="J1334" t="n">
        <v>0</v>
      </c>
      <c r="K1334" t="n">
        <v>920000</v>
      </c>
      <c r="L1334" t="n">
        <v>0</v>
      </c>
      <c r="M1334" t="n">
        <v>0</v>
      </c>
      <c r="N1334" t="n">
        <v>0</v>
      </c>
      <c r="O1334" t="n">
        <v>0</v>
      </c>
      <c r="R1334" t="n">
        <v>1</v>
      </c>
      <c r="S1334" t="n">
        <v>5000</v>
      </c>
      <c r="T1334" t="n">
        <v>938220</v>
      </c>
      <c r="U1334" t="n">
        <v>947600</v>
      </c>
      <c r="V1334" t="n">
        <v>5000</v>
      </c>
      <c r="W1334" t="n">
        <v>1</v>
      </c>
    </row>
    <row r="1335">
      <c r="A1335" t="inlineStr">
        <is>
          <t>سيلام</t>
        </is>
      </c>
      <c r="B1335" t="inlineStr">
        <is>
          <t>سيمان‌ ايلام‌</t>
        </is>
      </c>
      <c r="C1335" t="n">
        <v>721</v>
      </c>
      <c r="D1335" t="n">
        <v>4459484</v>
      </c>
      <c r="E1335" s="1" t="n">
        <v>94975615280</v>
      </c>
      <c r="F1335" t="n">
        <v>21450</v>
      </c>
      <c r="G1335" t="n">
        <v>21020</v>
      </c>
      <c r="H1335" t="n">
        <v>21570</v>
      </c>
      <c r="I1335" t="n">
        <v>120</v>
      </c>
      <c r="J1335" t="n">
        <v>0.5600000000000001</v>
      </c>
      <c r="K1335" t="n">
        <v>21300</v>
      </c>
      <c r="L1335" t="n">
        <v>-150</v>
      </c>
      <c r="M1335" t="n">
        <v>-0.7</v>
      </c>
      <c r="N1335" t="n">
        <v>20810</v>
      </c>
      <c r="O1335" t="n">
        <v>22090</v>
      </c>
      <c r="P1335" t="n">
        <v>1179</v>
      </c>
      <c r="Q1335" t="n">
        <v>18.07</v>
      </c>
      <c r="R1335" t="n">
        <v>1</v>
      </c>
      <c r="S1335" t="n">
        <v>54392</v>
      </c>
      <c r="T1335" t="n">
        <v>21560</v>
      </c>
      <c r="U1335" t="n">
        <v>21570</v>
      </c>
      <c r="V1335" t="n">
        <v>49400</v>
      </c>
      <c r="W1335" t="n">
        <v>1</v>
      </c>
    </row>
    <row r="1336">
      <c r="A1336" t="inlineStr">
        <is>
          <t>ثامان</t>
        </is>
      </c>
      <c r="B1336" t="inlineStr">
        <is>
          <t>سامان‌ گستراصفهان‌</t>
        </is>
      </c>
      <c r="C1336" t="n">
        <v>2222</v>
      </c>
      <c r="D1336" t="n">
        <v>10069878</v>
      </c>
      <c r="E1336" s="1" t="n">
        <v>396584223140</v>
      </c>
      <c r="F1336" t="n">
        <v>39960</v>
      </c>
      <c r="G1336" t="n">
        <v>40990</v>
      </c>
      <c r="H1336" t="n">
        <v>40310</v>
      </c>
      <c r="I1336" t="n">
        <v>350</v>
      </c>
      <c r="J1336" t="n">
        <v>0.88</v>
      </c>
      <c r="K1336" t="n">
        <v>39380</v>
      </c>
      <c r="L1336" t="n">
        <v>-580</v>
      </c>
      <c r="M1336" t="n">
        <v>-1.45</v>
      </c>
      <c r="N1336" t="n">
        <v>38770</v>
      </c>
      <c r="O1336" t="n">
        <v>40990</v>
      </c>
      <c r="P1336" t="n">
        <v>1764</v>
      </c>
      <c r="Q1336" t="n">
        <v>22.32</v>
      </c>
      <c r="R1336" t="n">
        <v>1</v>
      </c>
      <c r="S1336" t="n">
        <v>5000</v>
      </c>
      <c r="T1336" t="n">
        <v>40290</v>
      </c>
      <c r="U1336" t="n">
        <v>40310</v>
      </c>
      <c r="V1336" t="n">
        <v>20000</v>
      </c>
      <c r="W1336" t="n">
        <v>1</v>
      </c>
    </row>
    <row r="1337">
      <c r="A1337" t="inlineStr">
        <is>
          <t>صبهنوش76</t>
        </is>
      </c>
      <c r="B1337" t="inlineStr">
        <is>
          <t xml:space="preserve">صكوك مرابحه غبهنوش76-3ماهه23%	</t>
        </is>
      </c>
      <c r="C1337" t="n">
        <v>0</v>
      </c>
      <c r="D1337" t="n">
        <v>0</v>
      </c>
      <c r="E1337" s="1" t="n">
        <v>0</v>
      </c>
      <c r="F1337" t="n">
        <v>1019737</v>
      </c>
      <c r="G1337" t="n">
        <v>0</v>
      </c>
      <c r="H1337" t="n">
        <v>1019737</v>
      </c>
      <c r="I1337" t="n">
        <v>0</v>
      </c>
      <c r="J1337" t="n">
        <v>0</v>
      </c>
      <c r="K1337" t="n">
        <v>1019737</v>
      </c>
      <c r="L1337" t="n">
        <v>0</v>
      </c>
      <c r="M1337" t="n">
        <v>0</v>
      </c>
      <c r="N1337" t="n">
        <v>0</v>
      </c>
      <c r="O1337" t="n">
        <v>0</v>
      </c>
      <c r="R1337" t="n">
        <v>1</v>
      </c>
      <c r="S1337" t="n">
        <v>3000</v>
      </c>
      <c r="T1337" t="n">
        <v>876893</v>
      </c>
      <c r="U1337" t="n">
        <v>0</v>
      </c>
      <c r="V1337" t="n">
        <v>0</v>
      </c>
      <c r="W1337" t="n">
        <v>0</v>
      </c>
    </row>
    <row r="1338">
      <c r="A1338" t="inlineStr">
        <is>
          <t>خعمرا</t>
        </is>
      </c>
      <c r="B1338" t="inlineStr">
        <is>
          <t>توسعه و عمران شهرستان نائين</t>
        </is>
      </c>
      <c r="C1338" t="n">
        <v>48</v>
      </c>
      <c r="D1338" t="n">
        <v>1093585</v>
      </c>
      <c r="E1338" s="1" t="n">
        <v>6595030950</v>
      </c>
      <c r="F1338" t="n">
        <v>6090</v>
      </c>
      <c r="G1338" t="n">
        <v>5910</v>
      </c>
      <c r="H1338" t="n">
        <v>6160</v>
      </c>
      <c r="I1338" t="n">
        <v>70</v>
      </c>
      <c r="J1338" t="n">
        <v>1.15</v>
      </c>
      <c r="K1338" t="n">
        <v>6040</v>
      </c>
      <c r="L1338" t="n">
        <v>-50</v>
      </c>
      <c r="M1338" t="n">
        <v>-0.82</v>
      </c>
      <c r="N1338" t="n">
        <v>5910</v>
      </c>
      <c r="O1338" t="n">
        <v>6270</v>
      </c>
      <c r="P1338" t="n">
        <v>458</v>
      </c>
      <c r="Q1338" t="n">
        <v>13.19</v>
      </c>
      <c r="R1338" t="n">
        <v>1</v>
      </c>
      <c r="S1338" t="n">
        <v>11175</v>
      </c>
      <c r="T1338" t="n">
        <v>6160</v>
      </c>
      <c r="U1338" t="n">
        <v>6190</v>
      </c>
      <c r="V1338" t="n">
        <v>28844</v>
      </c>
      <c r="W1338" t="n">
        <v>1</v>
      </c>
    </row>
    <row r="1339">
      <c r="A1339" t="inlineStr">
        <is>
          <t>تابش2</t>
        </is>
      </c>
      <c r="B1339" t="inlineStr">
        <is>
          <t>صندوق س.كالاي تابان تمدن</t>
        </is>
      </c>
      <c r="C1339" t="n">
        <v>1</v>
      </c>
      <c r="D1339" t="n">
        <v>10600000</v>
      </c>
      <c r="E1339" s="1" t="n">
        <v>10600000</v>
      </c>
      <c r="F1339" t="n">
        <v>90063</v>
      </c>
      <c r="G1339" t="n">
        <v>1</v>
      </c>
      <c r="H1339" t="n">
        <v>1</v>
      </c>
      <c r="I1339" t="n">
        <v>-90062</v>
      </c>
      <c r="J1339" t="n">
        <v>-100</v>
      </c>
      <c r="K1339" t="n">
        <v>1</v>
      </c>
      <c r="L1339" t="n">
        <v>-90062</v>
      </c>
      <c r="M1339" t="n">
        <v>-100</v>
      </c>
      <c r="N1339" t="n">
        <v>1</v>
      </c>
      <c r="O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t="inlineStr">
        <is>
          <t>شبريز3</t>
        </is>
      </c>
      <c r="B1340" t="inlineStr">
        <is>
          <t>پالايش نفت تبريز</t>
        </is>
      </c>
      <c r="C1340" t="n">
        <v>2590</v>
      </c>
      <c r="D1340" t="n">
        <v>37316779</v>
      </c>
      <c r="E1340" s="1" t="n">
        <v>1977789287000</v>
      </c>
      <c r="F1340" t="n">
        <v>51460</v>
      </c>
      <c r="G1340" t="n">
        <v>53000</v>
      </c>
      <c r="H1340" t="n">
        <v>53000</v>
      </c>
      <c r="I1340" t="n">
        <v>1540</v>
      </c>
      <c r="J1340" t="n">
        <v>2.99</v>
      </c>
      <c r="K1340" t="n">
        <v>53000</v>
      </c>
      <c r="L1340" t="n">
        <v>1540</v>
      </c>
      <c r="M1340" t="n">
        <v>2.99</v>
      </c>
      <c r="N1340" t="n">
        <v>53000</v>
      </c>
      <c r="O1340" t="n">
        <v>53000</v>
      </c>
      <c r="P1340" t="n">
        <v>9661</v>
      </c>
      <c r="Q1340" t="n">
        <v>5.49</v>
      </c>
      <c r="R1340" t="n">
        <v>211</v>
      </c>
      <c r="S1340" t="n">
        <v>4757316</v>
      </c>
      <c r="T1340" t="n">
        <v>53000</v>
      </c>
      <c r="U1340" t="n">
        <v>0</v>
      </c>
      <c r="V1340" t="n">
        <v>0</v>
      </c>
      <c r="W1340" t="n">
        <v>0</v>
      </c>
    </row>
    <row r="1341">
      <c r="A1341" t="inlineStr">
        <is>
          <t>بالبر</t>
        </is>
      </c>
      <c r="B1341" t="inlineStr">
        <is>
          <t>كابل‌ البرز</t>
        </is>
      </c>
      <c r="C1341" t="n">
        <v>385</v>
      </c>
      <c r="D1341" t="n">
        <v>2544313</v>
      </c>
      <c r="E1341" s="1" t="n">
        <v>68026828110</v>
      </c>
      <c r="F1341" t="n">
        <v>26150</v>
      </c>
      <c r="G1341" t="n">
        <v>26930</v>
      </c>
      <c r="H1341" t="n">
        <v>26700</v>
      </c>
      <c r="I1341" t="n">
        <v>550</v>
      </c>
      <c r="J1341" t="n">
        <v>2.1</v>
      </c>
      <c r="K1341" t="n">
        <v>26740</v>
      </c>
      <c r="L1341" t="n">
        <v>590</v>
      </c>
      <c r="M1341" t="n">
        <v>2.26</v>
      </c>
      <c r="N1341" t="n">
        <v>26200</v>
      </c>
      <c r="O1341" t="n">
        <v>26930</v>
      </c>
      <c r="P1341" t="n">
        <v>309</v>
      </c>
      <c r="Q1341" t="n">
        <v>86.54000000000001</v>
      </c>
      <c r="R1341" t="n">
        <v>1</v>
      </c>
      <c r="S1341" t="n">
        <v>15000</v>
      </c>
      <c r="T1341" t="n">
        <v>26630</v>
      </c>
      <c r="U1341" t="n">
        <v>26700</v>
      </c>
      <c r="V1341" t="n">
        <v>115738</v>
      </c>
      <c r="W1341" t="n">
        <v>3</v>
      </c>
    </row>
    <row r="1342">
      <c r="A1342" t="inlineStr">
        <is>
          <t>مسگون</t>
        </is>
      </c>
      <c r="B1342" t="inlineStr">
        <is>
          <t>صندوق س.بخشي گستره فيروزه4-ب</t>
        </is>
      </c>
      <c r="C1342" t="n">
        <v>1374</v>
      </c>
      <c r="D1342" t="n">
        <v>26758204</v>
      </c>
      <c r="E1342" s="1" t="n">
        <v>351691925339</v>
      </c>
      <c r="F1342" t="n">
        <v>12776</v>
      </c>
      <c r="G1342" t="n">
        <v>13159</v>
      </c>
      <c r="H1342" t="n">
        <v>13159</v>
      </c>
      <c r="I1342" t="n">
        <v>383</v>
      </c>
      <c r="J1342" t="n">
        <v>3</v>
      </c>
      <c r="K1342" t="n">
        <v>13143</v>
      </c>
      <c r="L1342" t="n">
        <v>367</v>
      </c>
      <c r="M1342" t="n">
        <v>2.87</v>
      </c>
      <c r="N1342" t="n">
        <v>12996</v>
      </c>
      <c r="O1342" t="n">
        <v>13159</v>
      </c>
      <c r="R1342" t="n">
        <v>127</v>
      </c>
      <c r="S1342" t="n">
        <v>6005850</v>
      </c>
      <c r="T1342" t="n">
        <v>13159</v>
      </c>
      <c r="U1342" t="n">
        <v>13294</v>
      </c>
      <c r="V1342" t="n">
        <v>382</v>
      </c>
      <c r="W1342" t="n">
        <v>1</v>
      </c>
    </row>
    <row r="1343">
      <c r="A1343" t="inlineStr">
        <is>
          <t>فروسيل</t>
        </is>
      </c>
      <c r="B1343" t="inlineStr">
        <is>
          <t>فروسيليسيم خمين</t>
        </is>
      </c>
      <c r="C1343" t="n">
        <v>108</v>
      </c>
      <c r="D1343" t="n">
        <v>4255905</v>
      </c>
      <c r="E1343" s="1" t="n">
        <v>58603811850</v>
      </c>
      <c r="F1343" t="n">
        <v>13370</v>
      </c>
      <c r="G1343" t="n">
        <v>13770</v>
      </c>
      <c r="H1343" t="n">
        <v>13770</v>
      </c>
      <c r="I1343" t="n">
        <v>400</v>
      </c>
      <c r="J1343" t="n">
        <v>2.99</v>
      </c>
      <c r="K1343" t="n">
        <v>13770</v>
      </c>
      <c r="L1343" t="n">
        <v>400</v>
      </c>
      <c r="M1343" t="n">
        <v>2.99</v>
      </c>
      <c r="N1343" t="n">
        <v>13770</v>
      </c>
      <c r="O1343" t="n">
        <v>13770</v>
      </c>
      <c r="P1343" t="n">
        <v>1620</v>
      </c>
      <c r="Q1343" t="n">
        <v>8.5</v>
      </c>
      <c r="R1343" t="n">
        <v>208</v>
      </c>
      <c r="S1343" t="n">
        <v>14998144</v>
      </c>
      <c r="T1343" t="n">
        <v>13770</v>
      </c>
      <c r="U1343" t="n">
        <v>0</v>
      </c>
      <c r="V1343" t="n">
        <v>0</v>
      </c>
      <c r="W1343" t="n">
        <v>0</v>
      </c>
    </row>
    <row r="1344">
      <c r="A1344" t="inlineStr">
        <is>
          <t>وتوس3</t>
        </is>
      </c>
      <c r="B1344" t="inlineStr">
        <is>
          <t>توسعه‌شهري‌توس‌گستر</t>
        </is>
      </c>
      <c r="C1344" t="n">
        <v>1</v>
      </c>
      <c r="D1344" t="n">
        <v>5000</v>
      </c>
      <c r="E1344" s="1" t="n">
        <v>39200000</v>
      </c>
      <c r="F1344" t="n">
        <v>8040</v>
      </c>
      <c r="G1344" t="n">
        <v>7840</v>
      </c>
      <c r="H1344" t="n">
        <v>7840</v>
      </c>
      <c r="I1344" t="n">
        <v>-200</v>
      </c>
      <c r="J1344" t="n">
        <v>-2.49</v>
      </c>
      <c r="K1344" t="n">
        <v>7840</v>
      </c>
      <c r="L1344" t="n">
        <v>-200</v>
      </c>
      <c r="M1344" t="n">
        <v>-2.49</v>
      </c>
      <c r="N1344" t="n">
        <v>7840</v>
      </c>
      <c r="O1344" t="n">
        <v>7840</v>
      </c>
      <c r="P1344" t="n">
        <v>381</v>
      </c>
      <c r="Q1344" t="n">
        <v>20.58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inlineStr">
        <is>
          <t>قرن3</t>
        </is>
      </c>
      <c r="B1345" t="inlineStr">
        <is>
          <t>پديده شيمي قرن</t>
        </is>
      </c>
      <c r="C1345" t="n">
        <v>4</v>
      </c>
      <c r="D1345" t="n">
        <v>6662</v>
      </c>
      <c r="E1345" s="1" t="n">
        <v>142366940</v>
      </c>
      <c r="F1345" t="n">
        <v>20950</v>
      </c>
      <c r="G1345" t="n">
        <v>21370</v>
      </c>
      <c r="H1345" t="n">
        <v>21370</v>
      </c>
      <c r="I1345" t="n">
        <v>420</v>
      </c>
      <c r="J1345" t="n">
        <v>2</v>
      </c>
      <c r="K1345" t="n">
        <v>21370</v>
      </c>
      <c r="L1345" t="n">
        <v>420</v>
      </c>
      <c r="M1345" t="n">
        <v>2</v>
      </c>
      <c r="N1345" t="n">
        <v>21370</v>
      </c>
      <c r="O1345" t="n">
        <v>21370</v>
      </c>
      <c r="P1345" t="n">
        <v>2371</v>
      </c>
      <c r="Q1345" t="n">
        <v>9.01</v>
      </c>
      <c r="R1345" t="n">
        <v>0</v>
      </c>
      <c r="S1345" t="n">
        <v>0</v>
      </c>
      <c r="T1345" t="n">
        <v>0</v>
      </c>
      <c r="U1345" t="n">
        <v>21370</v>
      </c>
      <c r="V1345" t="n">
        <v>208</v>
      </c>
      <c r="W1345" t="n">
        <v>1</v>
      </c>
    </row>
    <row r="1346">
      <c r="A1346" t="inlineStr">
        <is>
          <t>زنجان</t>
        </is>
      </c>
      <c r="B1346" t="inlineStr">
        <is>
          <t>صنايع كشاورزي وكود زنجان</t>
        </is>
      </c>
      <c r="C1346" t="n">
        <v>37</v>
      </c>
      <c r="D1346" t="n">
        <v>2319676</v>
      </c>
      <c r="E1346" s="1" t="n">
        <v>4523368200</v>
      </c>
      <c r="F1346" t="n">
        <v>1894</v>
      </c>
      <c r="G1346" t="n">
        <v>1950</v>
      </c>
      <c r="H1346" t="n">
        <v>1950</v>
      </c>
      <c r="I1346" t="n">
        <v>56</v>
      </c>
      <c r="J1346" t="n">
        <v>2.96</v>
      </c>
      <c r="K1346" t="n">
        <v>1920</v>
      </c>
      <c r="L1346" t="n">
        <v>26</v>
      </c>
      <c r="M1346" t="n">
        <v>1.37</v>
      </c>
      <c r="N1346" t="n">
        <v>1950</v>
      </c>
      <c r="O1346" t="n">
        <v>1950</v>
      </c>
      <c r="P1346" t="n">
        <v>-1</v>
      </c>
      <c r="Q1346" t="n">
        <v>-1920</v>
      </c>
      <c r="R1346" t="n">
        <v>54</v>
      </c>
      <c r="S1346" t="n">
        <v>31627482</v>
      </c>
      <c r="T1346" t="n">
        <v>1950</v>
      </c>
      <c r="U1346" t="n">
        <v>0</v>
      </c>
      <c r="V1346" t="n">
        <v>0</v>
      </c>
      <c r="W1346" t="n">
        <v>0</v>
      </c>
    </row>
    <row r="1347">
      <c r="A1347" t="inlineStr">
        <is>
          <t>نخريس3</t>
        </is>
      </c>
      <c r="B1347" t="inlineStr">
        <is>
          <t>نخريسي و نساجي خسروي خراسان</t>
        </is>
      </c>
      <c r="C1347" t="n">
        <v>2</v>
      </c>
      <c r="D1347" t="n">
        <v>767</v>
      </c>
      <c r="E1347" s="1" t="n">
        <v>14657370</v>
      </c>
      <c r="F1347" t="n">
        <v>18580</v>
      </c>
      <c r="G1347" t="n">
        <v>19110</v>
      </c>
      <c r="H1347" t="n">
        <v>19110</v>
      </c>
      <c r="I1347" t="n">
        <v>530</v>
      </c>
      <c r="J1347" t="n">
        <v>2.85</v>
      </c>
      <c r="K1347" t="n">
        <v>19110</v>
      </c>
      <c r="L1347" t="n">
        <v>530</v>
      </c>
      <c r="M1347" t="n">
        <v>2.85</v>
      </c>
      <c r="N1347" t="n">
        <v>19110</v>
      </c>
      <c r="O1347" t="n">
        <v>19110</v>
      </c>
      <c r="P1347" t="n">
        <v>2027</v>
      </c>
      <c r="Q1347" t="n">
        <v>9.43</v>
      </c>
      <c r="R1347" t="n">
        <v>2</v>
      </c>
      <c r="S1347" t="n">
        <v>911</v>
      </c>
      <c r="T1347" t="n">
        <v>19110</v>
      </c>
      <c r="U1347" t="n">
        <v>0</v>
      </c>
      <c r="V1347" t="n">
        <v>0</v>
      </c>
      <c r="W1347" t="n">
        <v>0</v>
      </c>
    </row>
    <row r="1348">
      <c r="A1348" t="inlineStr">
        <is>
          <t>صگل0711</t>
        </is>
      </c>
      <c r="B1348" t="inlineStr">
        <is>
          <t>صكوك مرابحه كگل0711-3ماهه23%</t>
        </is>
      </c>
      <c r="C1348" t="n">
        <v>0</v>
      </c>
      <c r="D1348" t="n">
        <v>0</v>
      </c>
      <c r="E1348" s="1" t="n">
        <v>0</v>
      </c>
      <c r="F1348" t="n">
        <v>835000</v>
      </c>
      <c r="G1348" t="n">
        <v>0</v>
      </c>
      <c r="H1348" t="n">
        <v>835000</v>
      </c>
      <c r="I1348" t="n">
        <v>0</v>
      </c>
      <c r="J1348" t="n">
        <v>0</v>
      </c>
      <c r="K1348" t="n">
        <v>835000</v>
      </c>
      <c r="L1348" t="n">
        <v>0</v>
      </c>
      <c r="M1348" t="n">
        <v>0</v>
      </c>
      <c r="N1348" t="n">
        <v>0</v>
      </c>
      <c r="O1348" t="n">
        <v>0</v>
      </c>
      <c r="R1348" t="n">
        <v>1</v>
      </c>
      <c r="S1348" t="n">
        <v>10000</v>
      </c>
      <c r="T1348" t="n">
        <v>827000</v>
      </c>
      <c r="U1348" t="n">
        <v>835000</v>
      </c>
      <c r="V1348" t="n">
        <v>10000</v>
      </c>
      <c r="W1348" t="n">
        <v>1</v>
      </c>
    </row>
    <row r="1349">
      <c r="A1349" t="inlineStr">
        <is>
          <t>قتربت3</t>
        </is>
      </c>
      <c r="B1349" t="inlineStr">
        <is>
          <t>قند تربت حيدريه</t>
        </is>
      </c>
      <c r="C1349" t="n">
        <v>5</v>
      </c>
      <c r="D1349" t="n">
        <v>20470</v>
      </c>
      <c r="E1349" s="1" t="n">
        <v>218005500</v>
      </c>
      <c r="F1349" t="n">
        <v>10920</v>
      </c>
      <c r="G1349" t="n">
        <v>10650</v>
      </c>
      <c r="H1349" t="n">
        <v>10650</v>
      </c>
      <c r="I1349" t="n">
        <v>-270</v>
      </c>
      <c r="J1349" t="n">
        <v>-2.47</v>
      </c>
      <c r="K1349" t="n">
        <v>10650</v>
      </c>
      <c r="L1349" t="n">
        <v>-270</v>
      </c>
      <c r="M1349" t="n">
        <v>-2.47</v>
      </c>
      <c r="N1349" t="n">
        <v>10650</v>
      </c>
      <c r="O1349" t="n">
        <v>10650</v>
      </c>
      <c r="P1349" t="n">
        <v>924</v>
      </c>
      <c r="Q1349" t="n">
        <v>11.53</v>
      </c>
      <c r="R1349" t="n">
        <v>0</v>
      </c>
      <c r="S1349" t="n">
        <v>0</v>
      </c>
      <c r="T1349" t="n">
        <v>0</v>
      </c>
      <c r="U1349" t="n">
        <v>10650</v>
      </c>
      <c r="V1349" t="n">
        <v>19530</v>
      </c>
      <c r="W1349" t="n">
        <v>3</v>
      </c>
    </row>
    <row r="1350">
      <c r="A1350" t="inlineStr">
        <is>
          <t>بتهران2</t>
        </is>
      </c>
      <c r="B1350" t="inlineStr">
        <is>
          <t>بيمه اتكايي تهران رواك</t>
        </is>
      </c>
      <c r="C1350" t="n">
        <v>1</v>
      </c>
      <c r="D1350" t="n">
        <v>50000000</v>
      </c>
      <c r="E1350" s="1" t="n">
        <v>330000000000</v>
      </c>
      <c r="F1350" t="n">
        <v>6500</v>
      </c>
      <c r="G1350" t="n">
        <v>6600</v>
      </c>
      <c r="H1350" t="n">
        <v>6600</v>
      </c>
      <c r="I1350" t="n">
        <v>100</v>
      </c>
      <c r="J1350" t="n">
        <v>1.54</v>
      </c>
      <c r="K1350" t="n">
        <v>6600</v>
      </c>
      <c r="L1350" t="n">
        <v>100</v>
      </c>
      <c r="M1350" t="n">
        <v>1.54</v>
      </c>
      <c r="N1350" t="n">
        <v>6600</v>
      </c>
      <c r="O1350" t="n">
        <v>6600</v>
      </c>
      <c r="P1350" t="n">
        <v>956</v>
      </c>
      <c r="Q1350" t="n">
        <v>6.9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inlineStr">
        <is>
          <t>شستا</t>
        </is>
      </c>
      <c r="B1351" t="inlineStr">
        <is>
          <t>سرمايه گذاري تامين اجتماعي</t>
        </is>
      </c>
      <c r="C1351" t="n">
        <v>9962</v>
      </c>
      <c r="D1351" t="n">
        <v>1256904264</v>
      </c>
      <c r="E1351" s="1" t="n">
        <v>3651557111310</v>
      </c>
      <c r="F1351" t="n">
        <v>2885</v>
      </c>
      <c r="G1351" t="n">
        <v>2940</v>
      </c>
      <c r="H1351" t="n">
        <v>2920</v>
      </c>
      <c r="I1351" t="n">
        <v>35</v>
      </c>
      <c r="J1351" t="n">
        <v>1.21</v>
      </c>
      <c r="K1351" t="n">
        <v>2905</v>
      </c>
      <c r="L1351" t="n">
        <v>20</v>
      </c>
      <c r="M1351" t="n">
        <v>0.6899999999999999</v>
      </c>
      <c r="N1351" t="n">
        <v>2812</v>
      </c>
      <c r="O1351" t="n">
        <v>2970</v>
      </c>
      <c r="P1351" t="n">
        <v>194</v>
      </c>
      <c r="Q1351" t="n">
        <v>14.97</v>
      </c>
      <c r="R1351" t="n">
        <v>5</v>
      </c>
      <c r="S1351" t="n">
        <v>475826</v>
      </c>
      <c r="T1351" t="n">
        <v>2920</v>
      </c>
      <c r="U1351" t="n">
        <v>2928</v>
      </c>
      <c r="V1351" t="n">
        <v>2539958</v>
      </c>
      <c r="W1351" t="n">
        <v>8</v>
      </c>
    </row>
    <row r="1352">
      <c r="A1352" t="inlineStr">
        <is>
          <t>صفارس860</t>
        </is>
      </c>
      <c r="B1352" t="inlineStr">
        <is>
          <t>صكوك اجاره فارس860-بدون ضامن</t>
        </is>
      </c>
      <c r="C1352" t="n">
        <v>0</v>
      </c>
      <c r="D1352" t="n">
        <v>0</v>
      </c>
      <c r="E1352" s="1" t="n">
        <v>0</v>
      </c>
      <c r="F1352" t="n">
        <v>1000000</v>
      </c>
      <c r="G1352" t="n">
        <v>0</v>
      </c>
      <c r="H1352" t="n">
        <v>1000000</v>
      </c>
      <c r="I1352" t="n">
        <v>0</v>
      </c>
      <c r="J1352" t="n">
        <v>0</v>
      </c>
      <c r="K1352" t="n">
        <v>1000000</v>
      </c>
      <c r="L1352" t="n">
        <v>0</v>
      </c>
      <c r="M1352" t="n">
        <v>0</v>
      </c>
      <c r="N1352" t="n">
        <v>0</v>
      </c>
      <c r="O1352" t="n">
        <v>0</v>
      </c>
      <c r="R1352" t="n">
        <v>1</v>
      </c>
      <c r="S1352" t="n">
        <v>7000</v>
      </c>
      <c r="T1352" t="n">
        <v>1000000</v>
      </c>
      <c r="U1352" t="n">
        <v>0</v>
      </c>
      <c r="V1352" t="n">
        <v>0</v>
      </c>
      <c r="W1352" t="n">
        <v>0</v>
      </c>
    </row>
    <row r="1353">
      <c r="A1353" t="inlineStr">
        <is>
          <t>ماكان</t>
        </is>
      </c>
      <c r="B1353" t="inlineStr">
        <is>
          <t xml:space="preserve">ص.س.درآمدثابت ثروت ماكان-د	</t>
        </is>
      </c>
      <c r="C1353" t="n">
        <v>25</v>
      </c>
      <c r="D1353" t="n">
        <v>194899</v>
      </c>
      <c r="E1353" s="1" t="n">
        <v>2422390530</v>
      </c>
      <c r="F1353" t="n">
        <v>12429</v>
      </c>
      <c r="G1353" t="n">
        <v>12431</v>
      </c>
      <c r="H1353" t="n">
        <v>12473</v>
      </c>
      <c r="I1353" t="n">
        <v>44</v>
      </c>
      <c r="J1353" t="n">
        <v>0.35</v>
      </c>
      <c r="K1353" t="n">
        <v>12429</v>
      </c>
      <c r="L1353" t="n">
        <v>0</v>
      </c>
      <c r="M1353" t="n">
        <v>0</v>
      </c>
      <c r="N1353" t="n">
        <v>12358</v>
      </c>
      <c r="O1353" t="n">
        <v>12473</v>
      </c>
      <c r="R1353" t="n">
        <v>3</v>
      </c>
      <c r="S1353" t="n">
        <v>101235</v>
      </c>
      <c r="T1353" t="n">
        <v>12430</v>
      </c>
      <c r="U1353" t="n">
        <v>12469</v>
      </c>
      <c r="V1353" t="n">
        <v>5000</v>
      </c>
      <c r="W1353" t="n">
        <v>1</v>
      </c>
    </row>
    <row r="1354">
      <c r="A1354" t="inlineStr">
        <is>
          <t>سپيد3</t>
        </is>
      </c>
      <c r="B1354" t="inlineStr">
        <is>
          <t>سپيد ماكيان</t>
        </is>
      </c>
      <c r="C1354" t="n">
        <v>2</v>
      </c>
      <c r="D1354" t="n">
        <v>434</v>
      </c>
      <c r="E1354" s="1" t="n">
        <v>19508300</v>
      </c>
      <c r="F1354" t="n">
        <v>43810</v>
      </c>
      <c r="G1354" t="n">
        <v>44950</v>
      </c>
      <c r="H1354" t="n">
        <v>44950</v>
      </c>
      <c r="I1354" t="n">
        <v>1140</v>
      </c>
      <c r="J1354" t="n">
        <v>2.6</v>
      </c>
      <c r="K1354" t="n">
        <v>44950</v>
      </c>
      <c r="L1354" t="n">
        <v>1140</v>
      </c>
      <c r="M1354" t="n">
        <v>2.6</v>
      </c>
      <c r="N1354" t="n">
        <v>44950</v>
      </c>
      <c r="O1354" t="n">
        <v>44950</v>
      </c>
      <c r="P1354" t="n">
        <v>9010</v>
      </c>
      <c r="Q1354" t="n">
        <v>4.99</v>
      </c>
      <c r="R1354" t="n">
        <v>43</v>
      </c>
      <c r="S1354" t="n">
        <v>420067</v>
      </c>
      <c r="T1354" t="n">
        <v>44950</v>
      </c>
      <c r="U1354" t="n">
        <v>0</v>
      </c>
      <c r="V1354" t="n">
        <v>0</v>
      </c>
      <c r="W1354" t="n">
        <v>0</v>
      </c>
    </row>
    <row r="1355">
      <c r="A1355" t="inlineStr">
        <is>
          <t>صهمدا86</t>
        </is>
      </c>
      <c r="B1355" t="inlineStr">
        <is>
          <t>صكوك مرابحه كهمدا86-3ماهه23%</t>
        </is>
      </c>
      <c r="C1355" t="n">
        <v>0</v>
      </c>
      <c r="D1355" t="n">
        <v>0</v>
      </c>
      <c r="E1355" s="1" t="n">
        <v>0</v>
      </c>
      <c r="F1355" t="n">
        <v>888472</v>
      </c>
      <c r="G1355" t="n">
        <v>0</v>
      </c>
      <c r="H1355" t="n">
        <v>888472</v>
      </c>
      <c r="I1355" t="n">
        <v>0</v>
      </c>
      <c r="J1355" t="n">
        <v>0</v>
      </c>
      <c r="K1355" t="n">
        <v>888472</v>
      </c>
      <c r="L1355" t="n">
        <v>0</v>
      </c>
      <c r="M1355" t="n">
        <v>0</v>
      </c>
      <c r="N1355" t="n">
        <v>0</v>
      </c>
      <c r="O1355" t="n">
        <v>0</v>
      </c>
      <c r="R1355" t="n">
        <v>1</v>
      </c>
      <c r="S1355" t="n">
        <v>5625</v>
      </c>
      <c r="T1355" t="n">
        <v>934314</v>
      </c>
      <c r="U1355" t="n">
        <v>943428</v>
      </c>
      <c r="V1355" t="n">
        <v>5625</v>
      </c>
      <c r="W1355" t="n">
        <v>1</v>
      </c>
    </row>
    <row r="1356">
      <c r="A1356" t="inlineStr">
        <is>
          <t>پخش</t>
        </is>
      </c>
      <c r="B1356" t="inlineStr">
        <is>
          <t>پخش البرز</t>
        </is>
      </c>
      <c r="C1356" t="n">
        <v>1529</v>
      </c>
      <c r="D1356" t="n">
        <v>25249807</v>
      </c>
      <c r="E1356" s="1" t="n">
        <v>325903845620</v>
      </c>
      <c r="F1356" t="n">
        <v>12860</v>
      </c>
      <c r="G1356" t="n">
        <v>12750</v>
      </c>
      <c r="H1356" t="n">
        <v>13000</v>
      </c>
      <c r="I1356" t="n">
        <v>140</v>
      </c>
      <c r="J1356" t="n">
        <v>1.09</v>
      </c>
      <c r="K1356" t="n">
        <v>12910</v>
      </c>
      <c r="L1356" t="n">
        <v>50</v>
      </c>
      <c r="M1356" t="n">
        <v>0.39</v>
      </c>
      <c r="N1356" t="n">
        <v>12690</v>
      </c>
      <c r="O1356" t="n">
        <v>13240</v>
      </c>
      <c r="P1356" t="n">
        <v>2029</v>
      </c>
      <c r="Q1356" t="n">
        <v>6.36</v>
      </c>
      <c r="R1356" t="n">
        <v>1</v>
      </c>
      <c r="S1356" t="n">
        <v>100000</v>
      </c>
      <c r="T1356" t="n">
        <v>13020</v>
      </c>
      <c r="U1356" t="n">
        <v>13020</v>
      </c>
      <c r="V1356" t="n">
        <v>191122</v>
      </c>
      <c r="W1356" t="n">
        <v>12</v>
      </c>
    </row>
    <row r="1357">
      <c r="A1357" t="inlineStr">
        <is>
          <t>شبهرن3</t>
        </is>
      </c>
      <c r="B1357" t="inlineStr">
        <is>
          <t>نفت‌ بهران‌</t>
        </is>
      </c>
      <c r="C1357" t="n">
        <v>43</v>
      </c>
      <c r="D1357" t="n">
        <v>800661</v>
      </c>
      <c r="E1357" s="1" t="n">
        <v>29704523100</v>
      </c>
      <c r="F1357" t="n">
        <v>36080</v>
      </c>
      <c r="G1357" t="n">
        <v>37100</v>
      </c>
      <c r="H1357" t="n">
        <v>37100</v>
      </c>
      <c r="I1357" t="n">
        <v>1020</v>
      </c>
      <c r="J1357" t="n">
        <v>2.83</v>
      </c>
      <c r="K1357" t="n">
        <v>37100</v>
      </c>
      <c r="L1357" t="n">
        <v>1020</v>
      </c>
      <c r="M1357" t="n">
        <v>2.83</v>
      </c>
      <c r="N1357" t="n">
        <v>37100</v>
      </c>
      <c r="O1357" t="n">
        <v>37100</v>
      </c>
      <c r="P1357" t="n">
        <v>4271</v>
      </c>
      <c r="Q1357" t="n">
        <v>8.69</v>
      </c>
      <c r="R1357" t="n">
        <v>33</v>
      </c>
      <c r="S1357" t="n">
        <v>459961</v>
      </c>
      <c r="T1357" t="n">
        <v>37100</v>
      </c>
      <c r="U1357" t="n">
        <v>0</v>
      </c>
      <c r="V1357" t="n">
        <v>0</v>
      </c>
      <c r="W1357" t="n">
        <v>0</v>
      </c>
    </row>
    <row r="1358">
      <c r="A1358" t="inlineStr">
        <is>
          <t>سامان07</t>
        </is>
      </c>
      <c r="B1358" t="inlineStr">
        <is>
          <t>اجاره توسعه س. سامان14070524</t>
        </is>
      </c>
      <c r="C1358" t="n">
        <v>0</v>
      </c>
      <c r="D1358" t="n">
        <v>0</v>
      </c>
      <c r="E1358" s="1" t="n">
        <v>0</v>
      </c>
      <c r="F1358" t="n">
        <v>1026130</v>
      </c>
      <c r="G1358" t="n">
        <v>0</v>
      </c>
      <c r="H1358" t="n">
        <v>1026130</v>
      </c>
      <c r="I1358" t="n">
        <v>0</v>
      </c>
      <c r="J1358" t="n">
        <v>0</v>
      </c>
      <c r="K1358" t="n">
        <v>1026130</v>
      </c>
      <c r="L1358" t="n">
        <v>0</v>
      </c>
      <c r="M1358" t="n">
        <v>0</v>
      </c>
      <c r="N1358" t="n">
        <v>0</v>
      </c>
      <c r="O1358" t="n">
        <v>0</v>
      </c>
      <c r="R1358" t="n">
        <v>1</v>
      </c>
      <c r="S1358" t="n">
        <v>5000</v>
      </c>
      <c r="T1358" t="n">
        <v>1026130</v>
      </c>
      <c r="U1358" t="n">
        <v>1036390</v>
      </c>
      <c r="V1358" t="n">
        <v>5000</v>
      </c>
      <c r="W1358" t="n">
        <v>1</v>
      </c>
    </row>
    <row r="1359">
      <c r="A1359" t="inlineStr">
        <is>
          <t>ثجنوب</t>
        </is>
      </c>
      <c r="B1359" t="inlineStr">
        <is>
          <t>سرمايه گذاري مسكن جنوب</t>
        </is>
      </c>
      <c r="C1359" t="n">
        <v>806</v>
      </c>
      <c r="D1359" t="n">
        <v>9144284</v>
      </c>
      <c r="E1359" s="1" t="n">
        <v>150803898360</v>
      </c>
      <c r="F1359" t="n">
        <v>16470</v>
      </c>
      <c r="G1359" t="n">
        <v>16140</v>
      </c>
      <c r="H1359" t="n">
        <v>16750</v>
      </c>
      <c r="I1359" t="n">
        <v>280</v>
      </c>
      <c r="J1359" t="n">
        <v>1.7</v>
      </c>
      <c r="K1359" t="n">
        <v>16490</v>
      </c>
      <c r="L1359" t="n">
        <v>20</v>
      </c>
      <c r="M1359" t="n">
        <v>0.12</v>
      </c>
      <c r="N1359" t="n">
        <v>15980</v>
      </c>
      <c r="O1359" t="n">
        <v>16960</v>
      </c>
      <c r="P1359" t="n">
        <v>6363</v>
      </c>
      <c r="Q1359" t="n">
        <v>2.59</v>
      </c>
      <c r="R1359" t="n">
        <v>1</v>
      </c>
      <c r="S1359" t="n">
        <v>400</v>
      </c>
      <c r="T1359" t="n">
        <v>16480</v>
      </c>
      <c r="U1359" t="n">
        <v>16750</v>
      </c>
      <c r="V1359" t="n">
        <v>89000</v>
      </c>
      <c r="W1359" t="n">
        <v>1</v>
      </c>
    </row>
    <row r="1360">
      <c r="A1360" t="inlineStr">
        <is>
          <t>مطهر06</t>
        </is>
      </c>
      <c r="B1360" t="inlineStr">
        <is>
          <t>مرابحه مطهرضمير14061223</t>
        </is>
      </c>
      <c r="C1360" t="n">
        <v>0</v>
      </c>
      <c r="D1360" t="n">
        <v>0</v>
      </c>
      <c r="E1360" s="1" t="n">
        <v>0</v>
      </c>
      <c r="F1360" t="n">
        <v>1000000</v>
      </c>
      <c r="G1360" t="n">
        <v>0</v>
      </c>
      <c r="H1360" t="n">
        <v>1000000</v>
      </c>
      <c r="I1360" t="n">
        <v>0</v>
      </c>
      <c r="J1360" t="n">
        <v>0</v>
      </c>
      <c r="K1360" t="n">
        <v>1000000</v>
      </c>
      <c r="L1360" t="n">
        <v>0</v>
      </c>
      <c r="M1360" t="n">
        <v>0</v>
      </c>
      <c r="N1360" t="n">
        <v>0</v>
      </c>
      <c r="O1360" t="n">
        <v>0</v>
      </c>
      <c r="R1360" t="n">
        <v>1</v>
      </c>
      <c r="S1360" t="n">
        <v>15000</v>
      </c>
      <c r="T1360" t="n">
        <v>990000</v>
      </c>
      <c r="U1360" t="n">
        <v>1000000</v>
      </c>
      <c r="V1360" t="n">
        <v>15000</v>
      </c>
      <c r="W1360" t="n">
        <v>1</v>
      </c>
    </row>
    <row r="1361">
      <c r="A1361" t="inlineStr">
        <is>
          <t>پيشرو051</t>
        </is>
      </c>
      <c r="B1361" t="inlineStr">
        <is>
          <t>مرابحه اورند پيشرو-لوتوس051118</t>
        </is>
      </c>
      <c r="C1361" t="n">
        <v>0</v>
      </c>
      <c r="D1361" t="n">
        <v>0</v>
      </c>
      <c r="E1361" s="1" t="n">
        <v>0</v>
      </c>
      <c r="F1361" t="n">
        <v>947600</v>
      </c>
      <c r="G1361" t="n">
        <v>0</v>
      </c>
      <c r="H1361" t="n">
        <v>947600</v>
      </c>
      <c r="I1361" t="n">
        <v>0</v>
      </c>
      <c r="J1361" t="n">
        <v>0</v>
      </c>
      <c r="K1361" t="n">
        <v>947600</v>
      </c>
      <c r="L1361" t="n">
        <v>0</v>
      </c>
      <c r="M1361" t="n">
        <v>0</v>
      </c>
      <c r="N1361" t="n">
        <v>0</v>
      </c>
      <c r="O1361" t="n">
        <v>0</v>
      </c>
      <c r="R1361" t="n">
        <v>1</v>
      </c>
      <c r="S1361" t="n">
        <v>5000</v>
      </c>
      <c r="T1361" t="n">
        <v>947500</v>
      </c>
      <c r="U1361" t="n">
        <v>0</v>
      </c>
      <c r="V1361" t="n">
        <v>0</v>
      </c>
      <c r="W1361" t="n">
        <v>0</v>
      </c>
    </row>
    <row r="1362">
      <c r="A1362" t="inlineStr">
        <is>
          <t>بيوتيك</t>
        </is>
      </c>
      <c r="B1362" t="inlineStr">
        <is>
          <t>آنتي بيوتيك سازي ايران</t>
        </is>
      </c>
      <c r="C1362" t="n">
        <v>214</v>
      </c>
      <c r="D1362" t="n">
        <v>562110</v>
      </c>
      <c r="E1362" s="1" t="n">
        <v>19004939100</v>
      </c>
      <c r="F1362" t="n">
        <v>32830</v>
      </c>
      <c r="G1362" t="n">
        <v>33810</v>
      </c>
      <c r="H1362" t="n">
        <v>33810</v>
      </c>
      <c r="I1362" t="n">
        <v>980</v>
      </c>
      <c r="J1362" t="n">
        <v>2.99</v>
      </c>
      <c r="K1362" t="n">
        <v>33810</v>
      </c>
      <c r="L1362" t="n">
        <v>980</v>
      </c>
      <c r="M1362" t="n">
        <v>2.99</v>
      </c>
      <c r="N1362" t="n">
        <v>33810</v>
      </c>
      <c r="O1362" t="n">
        <v>33810</v>
      </c>
      <c r="P1362" t="n">
        <v>1448</v>
      </c>
      <c r="Q1362" t="n">
        <v>23.35</v>
      </c>
      <c r="R1362" t="n">
        <v>154</v>
      </c>
      <c r="S1362" t="n">
        <v>1223833</v>
      </c>
      <c r="T1362" t="n">
        <v>33810</v>
      </c>
      <c r="U1362" t="n">
        <v>0</v>
      </c>
      <c r="V1362" t="n">
        <v>0</v>
      </c>
      <c r="W1362" t="n">
        <v>0</v>
      </c>
    </row>
    <row r="1363">
      <c r="A1363" t="inlineStr">
        <is>
          <t>داروك071</t>
        </is>
      </c>
      <c r="B1363" t="inlineStr">
        <is>
          <t>مرابحه داروك-كاردان070904</t>
        </is>
      </c>
      <c r="C1363" t="n">
        <v>0</v>
      </c>
      <c r="D1363" t="n">
        <v>0</v>
      </c>
      <c r="E1363" s="1" t="n">
        <v>0</v>
      </c>
      <c r="F1363" t="n">
        <v>921500</v>
      </c>
      <c r="G1363" t="n">
        <v>0</v>
      </c>
      <c r="H1363" t="n">
        <v>921500</v>
      </c>
      <c r="I1363" t="n">
        <v>0</v>
      </c>
      <c r="J1363" t="n">
        <v>0</v>
      </c>
      <c r="K1363" t="n">
        <v>921500</v>
      </c>
      <c r="L1363" t="n">
        <v>0</v>
      </c>
      <c r="M1363" t="n">
        <v>0</v>
      </c>
      <c r="N1363" t="n">
        <v>0</v>
      </c>
      <c r="O1363" t="n">
        <v>0</v>
      </c>
      <c r="R1363" t="n">
        <v>1</v>
      </c>
      <c r="S1363" t="n">
        <v>5000</v>
      </c>
      <c r="T1363" t="n">
        <v>921500</v>
      </c>
      <c r="U1363" t="n">
        <v>0</v>
      </c>
      <c r="V1363" t="n">
        <v>0</v>
      </c>
      <c r="W1363" t="n">
        <v>0</v>
      </c>
    </row>
    <row r="1364">
      <c r="A1364" t="inlineStr">
        <is>
          <t>غكورش3</t>
        </is>
      </c>
      <c r="B1364" t="inlineStr">
        <is>
          <t>صنعت غذايي كورش</t>
        </is>
      </c>
      <c r="C1364" t="n">
        <v>1</v>
      </c>
      <c r="D1364" t="n">
        <v>1612</v>
      </c>
      <c r="E1364" s="1" t="n">
        <v>36930920</v>
      </c>
      <c r="F1364" t="n">
        <v>22360</v>
      </c>
      <c r="G1364" t="n">
        <v>22910</v>
      </c>
      <c r="H1364" t="n">
        <v>22910</v>
      </c>
      <c r="I1364" t="n">
        <v>550</v>
      </c>
      <c r="J1364" t="n">
        <v>2.46</v>
      </c>
      <c r="K1364" t="n">
        <v>22910</v>
      </c>
      <c r="L1364" t="n">
        <v>550</v>
      </c>
      <c r="M1364" t="n">
        <v>2.46</v>
      </c>
      <c r="N1364" t="n">
        <v>22910</v>
      </c>
      <c r="O1364" t="n">
        <v>22910</v>
      </c>
      <c r="P1364" t="n">
        <v>2993</v>
      </c>
      <c r="Q1364" t="n">
        <v>7.65</v>
      </c>
      <c r="R1364" t="n">
        <v>347</v>
      </c>
      <c r="S1364" t="n">
        <v>31146597</v>
      </c>
      <c r="T1364" t="n">
        <v>22910</v>
      </c>
      <c r="U1364" t="n">
        <v>0</v>
      </c>
      <c r="V1364" t="n">
        <v>0</v>
      </c>
      <c r="W1364" t="n">
        <v>0</v>
      </c>
    </row>
    <row r="1365">
      <c r="A1365" t="inlineStr">
        <is>
          <t>ومعادنح</t>
        </is>
      </c>
      <c r="B1365" t="inlineStr">
        <is>
          <t>ح . توسعه‌معادن‌وفلزات‌</t>
        </is>
      </c>
      <c r="C1365" t="n">
        <v>7548</v>
      </c>
      <c r="D1365" t="n">
        <v>2594000000</v>
      </c>
      <c r="E1365" s="1" t="n">
        <v>4348695181029</v>
      </c>
      <c r="F1365" t="n">
        <v>1724</v>
      </c>
      <c r="G1365" t="n">
        <v>1775</v>
      </c>
      <c r="H1365" t="n">
        <v>1674</v>
      </c>
      <c r="I1365" t="n">
        <v>-50</v>
      </c>
      <c r="J1365" t="n">
        <v>-2.9</v>
      </c>
      <c r="K1365" t="n">
        <v>1676</v>
      </c>
      <c r="L1365" t="n">
        <v>-48</v>
      </c>
      <c r="M1365" t="n">
        <v>-2.78</v>
      </c>
      <c r="N1365" t="n">
        <v>1673</v>
      </c>
      <c r="O1365" t="n">
        <v>1775</v>
      </c>
      <c r="R1365" t="n">
        <v>11</v>
      </c>
      <c r="S1365" t="n">
        <v>5174446</v>
      </c>
      <c r="T1365" t="n">
        <v>1674</v>
      </c>
      <c r="U1365" t="n">
        <v>1674</v>
      </c>
      <c r="V1365" t="n">
        <v>1000000</v>
      </c>
      <c r="W1365" t="n">
        <v>1</v>
      </c>
    </row>
    <row r="1366">
      <c r="A1366" t="inlineStr">
        <is>
          <t>ولتجار</t>
        </is>
      </c>
      <c r="B1366" t="inlineStr">
        <is>
          <t>واسپاري تجارايرانيان</t>
        </is>
      </c>
      <c r="C1366" t="n">
        <v>606</v>
      </c>
      <c r="D1366" t="n">
        <v>27744957</v>
      </c>
      <c r="E1366" s="1" t="n">
        <v>89918967310</v>
      </c>
      <c r="F1366" t="n">
        <v>3280</v>
      </c>
      <c r="G1366" t="n">
        <v>3230</v>
      </c>
      <c r="H1366" t="n">
        <v>3190</v>
      </c>
      <c r="I1366" t="n">
        <v>-90</v>
      </c>
      <c r="J1366" t="n">
        <v>-2.74</v>
      </c>
      <c r="K1366" t="n">
        <v>3240</v>
      </c>
      <c r="L1366" t="n">
        <v>-40</v>
      </c>
      <c r="M1366" t="n">
        <v>-1.22</v>
      </c>
      <c r="N1366" t="n">
        <v>3190</v>
      </c>
      <c r="O1366" t="n">
        <v>3370</v>
      </c>
      <c r="P1366" t="n">
        <v>278</v>
      </c>
      <c r="Q1366" t="n">
        <v>11.65</v>
      </c>
      <c r="R1366" t="n">
        <v>0</v>
      </c>
      <c r="S1366" t="n">
        <v>0</v>
      </c>
      <c r="T1366" t="n">
        <v>0</v>
      </c>
      <c r="U1366" t="n">
        <v>3190</v>
      </c>
      <c r="V1366" t="n">
        <v>534004</v>
      </c>
      <c r="W1366" t="n">
        <v>14</v>
      </c>
    </row>
    <row r="1367">
      <c r="A1367" t="inlineStr">
        <is>
          <t>بركت3</t>
        </is>
      </c>
      <c r="B1367" t="inlineStr">
        <is>
          <t>گروه دارويي بركت</t>
        </is>
      </c>
      <c r="C1367" t="n">
        <v>36</v>
      </c>
      <c r="D1367" t="n">
        <v>389633</v>
      </c>
      <c r="E1367" s="1" t="n">
        <v>1846860420</v>
      </c>
      <c r="F1367" t="n">
        <v>4670</v>
      </c>
      <c r="G1367" t="n">
        <v>4740</v>
      </c>
      <c r="H1367" t="n">
        <v>4740</v>
      </c>
      <c r="I1367" t="n">
        <v>70</v>
      </c>
      <c r="J1367" t="n">
        <v>1.5</v>
      </c>
      <c r="K1367" t="n">
        <v>4740</v>
      </c>
      <c r="L1367" t="n">
        <v>70</v>
      </c>
      <c r="M1367" t="n">
        <v>1.5</v>
      </c>
      <c r="N1367" t="n">
        <v>4740</v>
      </c>
      <c r="O1367" t="n">
        <v>4740</v>
      </c>
      <c r="P1367" t="n">
        <v>47</v>
      </c>
      <c r="Q1367" t="n">
        <v>100.85</v>
      </c>
      <c r="R1367" t="n">
        <v>6</v>
      </c>
      <c r="S1367" t="n">
        <v>316700</v>
      </c>
      <c r="T1367" t="n">
        <v>4740</v>
      </c>
      <c r="U1367" t="n">
        <v>0</v>
      </c>
      <c r="V1367" t="n">
        <v>0</v>
      </c>
      <c r="W1367" t="n">
        <v>0</v>
      </c>
    </row>
    <row r="1368">
      <c r="A1368" t="inlineStr">
        <is>
          <t>ولقمان</t>
        </is>
      </c>
      <c r="B1368" t="inlineStr">
        <is>
          <t>گروه سرمايه گذاري لقمان</t>
        </is>
      </c>
      <c r="C1368" t="n">
        <v>18</v>
      </c>
      <c r="D1368" t="n">
        <v>1011813</v>
      </c>
      <c r="E1368" s="1" t="n">
        <v>3300570380</v>
      </c>
      <c r="F1368" t="n">
        <v>3180</v>
      </c>
      <c r="G1368" t="n">
        <v>3270</v>
      </c>
      <c r="H1368" t="n">
        <v>3220</v>
      </c>
      <c r="I1368" t="n">
        <v>40</v>
      </c>
      <c r="J1368" t="n">
        <v>1.26</v>
      </c>
      <c r="K1368" t="n">
        <v>3260</v>
      </c>
      <c r="L1368" t="n">
        <v>80</v>
      </c>
      <c r="M1368" t="n">
        <v>2.52</v>
      </c>
      <c r="N1368" t="n">
        <v>3220</v>
      </c>
      <c r="O1368" t="n">
        <v>3270</v>
      </c>
      <c r="P1368" t="n">
        <v>243</v>
      </c>
      <c r="Q1368" t="n">
        <v>13.42</v>
      </c>
      <c r="R1368" t="n">
        <v>1</v>
      </c>
      <c r="S1368" t="n">
        <v>100000</v>
      </c>
      <c r="T1368" t="n">
        <v>3230</v>
      </c>
      <c r="U1368" t="n">
        <v>3260</v>
      </c>
      <c r="V1368" t="n">
        <v>978</v>
      </c>
      <c r="W1368" t="n">
        <v>1</v>
      </c>
    </row>
    <row r="1369">
      <c r="A1369" t="inlineStr">
        <is>
          <t>حيان06</t>
        </is>
      </c>
      <c r="B1369" t="inlineStr">
        <is>
          <t>مرابحه داروساز پارس حيان060911</t>
        </is>
      </c>
      <c r="C1369" t="n">
        <v>0</v>
      </c>
      <c r="D1369" t="n">
        <v>0</v>
      </c>
      <c r="E1369" s="1" t="n">
        <v>0</v>
      </c>
      <c r="F1369" t="n">
        <v>931500</v>
      </c>
      <c r="G1369" t="n">
        <v>0</v>
      </c>
      <c r="H1369" t="n">
        <v>931500</v>
      </c>
      <c r="I1369" t="n">
        <v>0</v>
      </c>
      <c r="J1369" t="n">
        <v>0</v>
      </c>
      <c r="K1369" t="n">
        <v>931500</v>
      </c>
      <c r="L1369" t="n">
        <v>0</v>
      </c>
      <c r="M1369" t="n">
        <v>0</v>
      </c>
      <c r="N1369" t="n">
        <v>0</v>
      </c>
      <c r="O1369" t="n">
        <v>0</v>
      </c>
      <c r="R1369" t="n">
        <v>1</v>
      </c>
      <c r="S1369" t="n">
        <v>5000</v>
      </c>
      <c r="T1369" t="n">
        <v>931500</v>
      </c>
      <c r="U1369" t="n">
        <v>940820</v>
      </c>
      <c r="V1369" t="n">
        <v>5000</v>
      </c>
      <c r="W1369" t="n">
        <v>1</v>
      </c>
    </row>
    <row r="1370">
      <c r="A1370" t="inlineStr">
        <is>
          <t>مصفها612</t>
        </is>
      </c>
      <c r="B1370" t="inlineStr">
        <is>
          <t>مشاركت ش اصفهان612-3ماهه 20.5%</t>
        </is>
      </c>
      <c r="C1370" t="n">
        <v>0</v>
      </c>
      <c r="D1370" t="n">
        <v>0</v>
      </c>
      <c r="E1370" s="1" t="n">
        <v>0</v>
      </c>
      <c r="F1370" t="n">
        <v>1000000</v>
      </c>
      <c r="G1370" t="n">
        <v>0</v>
      </c>
      <c r="H1370" t="n">
        <v>1000000</v>
      </c>
      <c r="I1370" t="n">
        <v>0</v>
      </c>
      <c r="J1370" t="n">
        <v>0</v>
      </c>
      <c r="K1370" t="n">
        <v>1000000</v>
      </c>
      <c r="L1370" t="n">
        <v>0</v>
      </c>
      <c r="M1370" t="n">
        <v>0</v>
      </c>
      <c r="N1370" t="n">
        <v>0</v>
      </c>
      <c r="O1370" t="n">
        <v>0</v>
      </c>
      <c r="R1370" t="n">
        <v>1</v>
      </c>
      <c r="S1370" t="n">
        <v>9000</v>
      </c>
      <c r="T1370" t="n">
        <v>990000</v>
      </c>
      <c r="U1370" t="n">
        <v>0</v>
      </c>
      <c r="V1370" t="n">
        <v>0</v>
      </c>
      <c r="W1370" t="n">
        <v>0</v>
      </c>
    </row>
    <row r="1371">
      <c r="A1371" t="inlineStr">
        <is>
          <t>غشوكو</t>
        </is>
      </c>
      <c r="B1371" t="inlineStr">
        <is>
          <t>شوكو پارس</t>
        </is>
      </c>
      <c r="C1371" t="n">
        <v>357</v>
      </c>
      <c r="D1371" t="n">
        <v>7518422</v>
      </c>
      <c r="E1371" s="1" t="n">
        <v>89515649560</v>
      </c>
      <c r="F1371" t="n">
        <v>12230</v>
      </c>
      <c r="G1371" t="n">
        <v>11870</v>
      </c>
      <c r="H1371" t="n">
        <v>11870</v>
      </c>
      <c r="I1371" t="n">
        <v>-360</v>
      </c>
      <c r="J1371" t="n">
        <v>-2.94</v>
      </c>
      <c r="K1371" t="n">
        <v>11910</v>
      </c>
      <c r="L1371" t="n">
        <v>-320</v>
      </c>
      <c r="M1371" t="n">
        <v>-2.62</v>
      </c>
      <c r="N1371" t="n">
        <v>11870</v>
      </c>
      <c r="O1371" t="n">
        <v>12290</v>
      </c>
      <c r="P1371" t="n">
        <v>1478</v>
      </c>
      <c r="Q1371" t="n">
        <v>8.06</v>
      </c>
      <c r="R1371" t="n">
        <v>1</v>
      </c>
      <c r="S1371" t="n">
        <v>2500</v>
      </c>
      <c r="T1371" t="n">
        <v>11250</v>
      </c>
      <c r="U1371" t="n">
        <v>11870</v>
      </c>
      <c r="V1371" t="n">
        <v>1734273</v>
      </c>
      <c r="W1371" t="n">
        <v>43</v>
      </c>
    </row>
    <row r="1372">
      <c r="A1372" t="inlineStr">
        <is>
          <t>بپرديس</t>
        </is>
      </c>
      <c r="B1372" t="inlineStr">
        <is>
          <t>بيمه پرديس</t>
        </is>
      </c>
      <c r="C1372" t="n">
        <v>60</v>
      </c>
      <c r="D1372" t="n">
        <v>4259527</v>
      </c>
      <c r="E1372" s="1" t="n">
        <v>12262288624</v>
      </c>
      <c r="F1372" t="n">
        <v>2809</v>
      </c>
      <c r="G1372" t="n">
        <v>2893</v>
      </c>
      <c r="H1372" t="n">
        <v>2850</v>
      </c>
      <c r="I1372" t="n">
        <v>41</v>
      </c>
      <c r="J1372" t="n">
        <v>1.46</v>
      </c>
      <c r="K1372" t="n">
        <v>2879</v>
      </c>
      <c r="L1372" t="n">
        <v>70</v>
      </c>
      <c r="M1372" t="n">
        <v>2.49</v>
      </c>
      <c r="N1372" t="n">
        <v>2810</v>
      </c>
      <c r="O1372" t="n">
        <v>2893</v>
      </c>
      <c r="P1372" t="n">
        <v>129</v>
      </c>
      <c r="Q1372" t="n">
        <v>22.32</v>
      </c>
      <c r="R1372" t="n">
        <v>1</v>
      </c>
      <c r="S1372" t="n">
        <v>100000</v>
      </c>
      <c r="T1372" t="n">
        <v>2840</v>
      </c>
      <c r="U1372" t="n">
        <v>2850</v>
      </c>
      <c r="V1372" t="n">
        <v>15277</v>
      </c>
      <c r="W1372" t="n">
        <v>1</v>
      </c>
    </row>
    <row r="1373">
      <c r="A1373" t="inlineStr">
        <is>
          <t>ثمين</t>
        </is>
      </c>
      <c r="B1373" t="inlineStr">
        <is>
          <t>صندوق س. ثروت افزون ثمين-س</t>
        </is>
      </c>
      <c r="C1373" t="n">
        <v>135</v>
      </c>
      <c r="D1373" t="n">
        <v>21969916</v>
      </c>
      <c r="E1373" s="1" t="n">
        <v>1629472999392</v>
      </c>
      <c r="F1373" t="n">
        <v>73768</v>
      </c>
      <c r="G1373" t="n">
        <v>75981</v>
      </c>
      <c r="H1373" t="n">
        <v>75602</v>
      </c>
      <c r="I1373" t="n">
        <v>1834</v>
      </c>
      <c r="J1373" t="n">
        <v>2.49</v>
      </c>
      <c r="K1373" t="n">
        <v>74168</v>
      </c>
      <c r="L1373" t="n">
        <v>400</v>
      </c>
      <c r="M1373" t="n">
        <v>0.54</v>
      </c>
      <c r="N1373" t="n">
        <v>73620</v>
      </c>
      <c r="O1373" t="n">
        <v>75981</v>
      </c>
      <c r="R1373" t="n">
        <v>1</v>
      </c>
      <c r="S1373" t="n">
        <v>36880</v>
      </c>
      <c r="T1373" t="n">
        <v>75498</v>
      </c>
      <c r="U1373" t="n">
        <v>75981</v>
      </c>
      <c r="V1373" t="n">
        <v>1209055</v>
      </c>
      <c r="W1373" t="n">
        <v>2</v>
      </c>
    </row>
    <row r="1374">
      <c r="A1374" t="inlineStr">
        <is>
          <t>راه مبين06</t>
        </is>
      </c>
      <c r="B1374" t="inlineStr">
        <is>
          <t>مرابحه راه سازي مبين060216</t>
        </is>
      </c>
      <c r="C1374" t="n">
        <v>0</v>
      </c>
      <c r="D1374" t="n">
        <v>0</v>
      </c>
      <c r="E1374" s="1" t="n">
        <v>0</v>
      </c>
      <c r="F1374" t="n">
        <v>902500</v>
      </c>
      <c r="G1374" t="n">
        <v>0</v>
      </c>
      <c r="H1374" t="n">
        <v>902500</v>
      </c>
      <c r="I1374" t="n">
        <v>0</v>
      </c>
      <c r="J1374" t="n">
        <v>0</v>
      </c>
      <c r="K1374" t="n">
        <v>902500</v>
      </c>
      <c r="L1374" t="n">
        <v>0</v>
      </c>
      <c r="M1374" t="n">
        <v>0</v>
      </c>
      <c r="N1374" t="n">
        <v>0</v>
      </c>
      <c r="O1374" t="n">
        <v>0</v>
      </c>
      <c r="R1374" t="n">
        <v>1</v>
      </c>
      <c r="S1374" t="n">
        <v>5000</v>
      </c>
      <c r="T1374" t="n">
        <v>902500</v>
      </c>
      <c r="U1374" t="n">
        <v>0</v>
      </c>
      <c r="V1374" t="n">
        <v>0</v>
      </c>
      <c r="W1374" t="n">
        <v>0</v>
      </c>
    </row>
    <row r="1375">
      <c r="A1375" t="inlineStr">
        <is>
          <t>سپ</t>
        </is>
      </c>
      <c r="B1375" t="inlineStr">
        <is>
          <t>پرداخت الكترونيك سامان كيش</t>
        </is>
      </c>
      <c r="C1375" t="n">
        <v>58</v>
      </c>
      <c r="D1375" t="n">
        <v>397719</v>
      </c>
      <c r="E1375" s="1" t="n">
        <v>5431494220</v>
      </c>
      <c r="F1375" t="n">
        <v>13640</v>
      </c>
      <c r="G1375" t="n">
        <v>13240</v>
      </c>
      <c r="H1375" t="n">
        <v>14010</v>
      </c>
      <c r="I1375" t="n">
        <v>370</v>
      </c>
      <c r="J1375" t="n">
        <v>2.71</v>
      </c>
      <c r="K1375" t="n">
        <v>13660</v>
      </c>
      <c r="L1375" t="n">
        <v>20</v>
      </c>
      <c r="M1375" t="n">
        <v>0.15</v>
      </c>
      <c r="N1375" t="n">
        <v>13240</v>
      </c>
      <c r="O1375" t="n">
        <v>14040</v>
      </c>
      <c r="P1375" t="n">
        <v>662</v>
      </c>
      <c r="Q1375" t="n">
        <v>20.63</v>
      </c>
      <c r="R1375" t="n">
        <v>1</v>
      </c>
      <c r="S1375" t="n">
        <v>10000</v>
      </c>
      <c r="T1375" t="n">
        <v>13670</v>
      </c>
      <c r="U1375" t="n">
        <v>14000</v>
      </c>
      <c r="V1375" t="n">
        <v>12656</v>
      </c>
      <c r="W1375" t="n">
        <v>2</v>
      </c>
    </row>
    <row r="1376">
      <c r="A1376" t="inlineStr">
        <is>
          <t>دفينه2</t>
        </is>
      </c>
      <c r="B1376" t="inlineStr">
        <is>
          <t>صندوق س.كالاي سينا</t>
        </is>
      </c>
      <c r="C1376" t="n">
        <v>2</v>
      </c>
      <c r="D1376" t="n">
        <v>1250000</v>
      </c>
      <c r="E1376" s="1" t="n">
        <v>1250000</v>
      </c>
      <c r="F1376" t="n">
        <v>13929</v>
      </c>
      <c r="G1376" t="n">
        <v>1</v>
      </c>
      <c r="H1376" t="n">
        <v>1</v>
      </c>
      <c r="I1376" t="n">
        <v>-13928</v>
      </c>
      <c r="J1376" t="n">
        <v>-99.98999999999999</v>
      </c>
      <c r="K1376" t="n">
        <v>1</v>
      </c>
      <c r="L1376" t="n">
        <v>-13928</v>
      </c>
      <c r="M1376" t="n">
        <v>-99.98999999999999</v>
      </c>
      <c r="N1376" t="n">
        <v>1</v>
      </c>
      <c r="O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t="inlineStr">
        <is>
          <t>آسام</t>
        </is>
      </c>
      <c r="B1377" t="inlineStr">
        <is>
          <t>صندوق س.آرمان سپهر آتي-م</t>
        </is>
      </c>
      <c r="C1377" t="n">
        <v>42</v>
      </c>
      <c r="D1377" t="n">
        <v>293351</v>
      </c>
      <c r="E1377" s="1" t="n">
        <v>17718007487</v>
      </c>
      <c r="F1377" t="n">
        <v>59653</v>
      </c>
      <c r="G1377" t="n">
        <v>60600</v>
      </c>
      <c r="H1377" t="n">
        <v>60250</v>
      </c>
      <c r="I1377" t="n">
        <v>597</v>
      </c>
      <c r="J1377" t="n">
        <v>1</v>
      </c>
      <c r="K1377" t="n">
        <v>60399</v>
      </c>
      <c r="L1377" t="n">
        <v>746</v>
      </c>
      <c r="M1377" t="n">
        <v>1.25</v>
      </c>
      <c r="N1377" t="n">
        <v>60002</v>
      </c>
      <c r="O1377" t="n">
        <v>60950</v>
      </c>
      <c r="R1377" t="n">
        <v>1</v>
      </c>
      <c r="S1377" t="n">
        <v>998</v>
      </c>
      <c r="T1377" t="n">
        <v>60250</v>
      </c>
      <c r="U1377" t="n">
        <v>60250</v>
      </c>
      <c r="V1377" t="n">
        <v>19951</v>
      </c>
      <c r="W1377" t="n">
        <v>1</v>
      </c>
    </row>
    <row r="1378">
      <c r="A1378" t="inlineStr">
        <is>
          <t>رشد</t>
        </is>
      </c>
      <c r="B1378" t="inlineStr">
        <is>
          <t>صندوق س.رشد پايدار آبان-د</t>
        </is>
      </c>
      <c r="C1378" t="n">
        <v>1386</v>
      </c>
      <c r="D1378" t="n">
        <v>296369515</v>
      </c>
      <c r="E1378" s="1" t="n">
        <v>6446720840520</v>
      </c>
      <c r="F1378" t="n">
        <v>21725</v>
      </c>
      <c r="G1378" t="n">
        <v>21752</v>
      </c>
      <c r="H1378" t="n">
        <v>21753</v>
      </c>
      <c r="I1378" t="n">
        <v>28</v>
      </c>
      <c r="J1378" t="n">
        <v>0.13</v>
      </c>
      <c r="K1378" t="n">
        <v>21752</v>
      </c>
      <c r="L1378" t="n">
        <v>27</v>
      </c>
      <c r="M1378" t="n">
        <v>0.12</v>
      </c>
      <c r="N1378" t="n">
        <v>21751</v>
      </c>
      <c r="O1378" t="n">
        <v>21753</v>
      </c>
      <c r="R1378" t="n">
        <v>1</v>
      </c>
      <c r="S1378" t="n">
        <v>199993500</v>
      </c>
      <c r="T1378" t="n">
        <v>21752</v>
      </c>
      <c r="U1378" t="n">
        <v>21753</v>
      </c>
      <c r="V1378" t="n">
        <v>49494883</v>
      </c>
      <c r="W1378" t="n">
        <v>1</v>
      </c>
    </row>
    <row r="1379">
      <c r="A1379" t="inlineStr">
        <is>
          <t>تكاردان3</t>
        </is>
      </c>
      <c r="B1379" t="inlineStr">
        <is>
          <t>تامين سرمايه كاردان</t>
        </is>
      </c>
      <c r="C1379" t="n">
        <v>2</v>
      </c>
      <c r="D1379" t="n">
        <v>1927</v>
      </c>
      <c r="E1379" s="1" t="n">
        <v>5079572</v>
      </c>
      <c r="F1379" t="n">
        <v>2623</v>
      </c>
      <c r="G1379" t="n">
        <v>2636</v>
      </c>
      <c r="H1379" t="n">
        <v>2636</v>
      </c>
      <c r="I1379" t="n">
        <v>13</v>
      </c>
      <c r="J1379" t="n">
        <v>0.5</v>
      </c>
      <c r="K1379" t="n">
        <v>2636</v>
      </c>
      <c r="L1379" t="n">
        <v>13</v>
      </c>
      <c r="M1379" t="n">
        <v>0.5</v>
      </c>
      <c r="N1379" t="n">
        <v>2636</v>
      </c>
      <c r="O1379" t="n">
        <v>2636</v>
      </c>
      <c r="P1379" t="n">
        <v>632</v>
      </c>
      <c r="Q1379" t="n">
        <v>4.17</v>
      </c>
      <c r="R1379" t="n">
        <v>1</v>
      </c>
      <c r="S1379" t="n">
        <v>3742</v>
      </c>
      <c r="T1379" t="n">
        <v>2636</v>
      </c>
      <c r="U1379" t="n">
        <v>0</v>
      </c>
      <c r="V1379" t="n">
        <v>0</v>
      </c>
      <c r="W1379" t="n">
        <v>0</v>
      </c>
    </row>
    <row r="1380">
      <c r="A1380" t="inlineStr">
        <is>
          <t>اهداف071</t>
        </is>
      </c>
      <c r="B1380" t="inlineStr">
        <is>
          <t>اجاره اهداف لوتوس 14070531</t>
        </is>
      </c>
      <c r="C1380" t="n">
        <v>0</v>
      </c>
      <c r="D1380" t="n">
        <v>0</v>
      </c>
      <c r="E1380" s="1" t="n">
        <v>0</v>
      </c>
      <c r="F1380" t="n">
        <v>848000</v>
      </c>
      <c r="G1380" t="n">
        <v>0</v>
      </c>
      <c r="H1380" t="n">
        <v>848000</v>
      </c>
      <c r="I1380" t="n">
        <v>0</v>
      </c>
      <c r="J1380" t="n">
        <v>0</v>
      </c>
      <c r="K1380" t="n">
        <v>848000</v>
      </c>
      <c r="L1380" t="n">
        <v>0</v>
      </c>
      <c r="M1380" t="n">
        <v>0</v>
      </c>
      <c r="N1380" t="n">
        <v>0</v>
      </c>
      <c r="O1380" t="n">
        <v>0</v>
      </c>
      <c r="R1380" t="n">
        <v>1</v>
      </c>
      <c r="S1380" t="n">
        <v>20000</v>
      </c>
      <c r="T1380" t="n">
        <v>847000</v>
      </c>
      <c r="U1380" t="n">
        <v>855000</v>
      </c>
      <c r="V1380" t="n">
        <v>20000</v>
      </c>
      <c r="W1380" t="n">
        <v>1</v>
      </c>
    </row>
    <row r="1381">
      <c r="A1381" t="inlineStr">
        <is>
          <t>توسعه معادن072</t>
        </is>
      </c>
      <c r="B1381" t="inlineStr">
        <is>
          <t>مرابحه توسعه معادن-كيميا071120</t>
        </is>
      </c>
      <c r="C1381" t="n">
        <v>0</v>
      </c>
      <c r="D1381" t="n">
        <v>0</v>
      </c>
      <c r="E1381" s="1" t="n">
        <v>0</v>
      </c>
      <c r="F1381" t="n">
        <v>1000000</v>
      </c>
      <c r="G1381" t="n">
        <v>0</v>
      </c>
      <c r="H1381" t="n">
        <v>1000000</v>
      </c>
      <c r="I1381" t="n">
        <v>0</v>
      </c>
      <c r="J1381" t="n">
        <v>0</v>
      </c>
      <c r="K1381" t="n">
        <v>1000000</v>
      </c>
      <c r="L1381" t="n">
        <v>0</v>
      </c>
      <c r="M1381" t="n">
        <v>0</v>
      </c>
      <c r="N1381" t="n">
        <v>0</v>
      </c>
      <c r="O1381" t="n">
        <v>0</v>
      </c>
      <c r="R1381" t="n">
        <v>1</v>
      </c>
      <c r="S1381" t="n">
        <v>5000</v>
      </c>
      <c r="T1381" t="n">
        <v>1000000</v>
      </c>
      <c r="U1381" t="n">
        <v>1010000</v>
      </c>
      <c r="V1381" t="n">
        <v>5000</v>
      </c>
      <c r="W1381" t="n">
        <v>1</v>
      </c>
    </row>
    <row r="1382">
      <c r="A1382" t="inlineStr">
        <is>
          <t>فسديد</t>
        </is>
      </c>
      <c r="B1382" t="inlineStr">
        <is>
          <t>لوله‌وتجهيزات‌ سديد</t>
        </is>
      </c>
      <c r="C1382" t="n">
        <v>222</v>
      </c>
      <c r="D1382" t="n">
        <v>932162</v>
      </c>
      <c r="E1382" s="1" t="n">
        <v>96944848000</v>
      </c>
      <c r="F1382" t="n">
        <v>101030</v>
      </c>
      <c r="G1382" t="n">
        <v>104000</v>
      </c>
      <c r="H1382" t="n">
        <v>104000</v>
      </c>
      <c r="I1382" t="n">
        <v>2970</v>
      </c>
      <c r="J1382" t="n">
        <v>2.94</v>
      </c>
      <c r="K1382" t="n">
        <v>104000</v>
      </c>
      <c r="L1382" t="n">
        <v>2970</v>
      </c>
      <c r="M1382" t="n">
        <v>2.94</v>
      </c>
      <c r="N1382" t="n">
        <v>104000</v>
      </c>
      <c r="O1382" t="n">
        <v>104000</v>
      </c>
      <c r="P1382" t="n">
        <v>-5806</v>
      </c>
      <c r="Q1382" t="n">
        <v>-17.91</v>
      </c>
      <c r="R1382" t="n">
        <v>30</v>
      </c>
      <c r="S1382" t="n">
        <v>231753</v>
      </c>
      <c r="T1382" t="n">
        <v>104000</v>
      </c>
      <c r="U1382" t="n">
        <v>0</v>
      </c>
      <c r="V1382" t="n">
        <v>0</v>
      </c>
      <c r="W1382" t="n">
        <v>0</v>
      </c>
    </row>
    <row r="1383">
      <c r="A1383" t="inlineStr">
        <is>
          <t>حيان07</t>
        </is>
      </c>
      <c r="B1383" t="inlineStr">
        <is>
          <t>مرابحه داروساز پارس حيان060929</t>
        </is>
      </c>
      <c r="C1383" t="n">
        <v>0</v>
      </c>
      <c r="D1383" t="n">
        <v>0</v>
      </c>
      <c r="E1383" s="1" t="n">
        <v>0</v>
      </c>
      <c r="F1383" t="n">
        <v>1004560</v>
      </c>
      <c r="G1383" t="n">
        <v>0</v>
      </c>
      <c r="H1383" t="n">
        <v>1000000</v>
      </c>
      <c r="I1383" t="n">
        <v>-4560</v>
      </c>
      <c r="J1383" t="n">
        <v>-0.45</v>
      </c>
      <c r="K1383" t="n">
        <v>1004560</v>
      </c>
      <c r="L1383" t="n">
        <v>0</v>
      </c>
      <c r="M1383" t="n">
        <v>0</v>
      </c>
      <c r="N1383" t="n">
        <v>0</v>
      </c>
      <c r="O1383" t="n">
        <v>0</v>
      </c>
      <c r="R1383" t="n">
        <v>1</v>
      </c>
      <c r="S1383" t="n">
        <v>5000</v>
      </c>
      <c r="T1383" t="n">
        <v>995000</v>
      </c>
      <c r="U1383" t="n">
        <v>1004950</v>
      </c>
      <c r="V1383" t="n">
        <v>5000</v>
      </c>
      <c r="W1383" t="n">
        <v>1</v>
      </c>
    </row>
    <row r="1384">
      <c r="A1384" t="inlineStr">
        <is>
          <t>صفارس088</t>
        </is>
      </c>
      <c r="B1384" t="inlineStr">
        <is>
          <t>صكوك اجاره فارس088-بدون ضامن</t>
        </is>
      </c>
      <c r="C1384" t="n">
        <v>0</v>
      </c>
      <c r="D1384" t="n">
        <v>0</v>
      </c>
      <c r="E1384" s="1" t="n">
        <v>0</v>
      </c>
      <c r="F1384" t="n">
        <v>1000000</v>
      </c>
      <c r="G1384" t="n">
        <v>0</v>
      </c>
      <c r="H1384" t="n">
        <v>1000000</v>
      </c>
      <c r="I1384" t="n">
        <v>0</v>
      </c>
      <c r="J1384" t="n">
        <v>0</v>
      </c>
      <c r="K1384" t="n">
        <v>1000000</v>
      </c>
      <c r="L1384" t="n">
        <v>0</v>
      </c>
      <c r="M1384" t="n">
        <v>0</v>
      </c>
      <c r="N1384" t="n">
        <v>0</v>
      </c>
      <c r="O1384" t="n">
        <v>0</v>
      </c>
      <c r="R1384" t="n">
        <v>1</v>
      </c>
      <c r="S1384" t="n">
        <v>5600</v>
      </c>
      <c r="T1384" t="n">
        <v>990000</v>
      </c>
      <c r="U1384" t="n">
        <v>1000000</v>
      </c>
      <c r="V1384" t="n">
        <v>5600</v>
      </c>
      <c r="W1384" t="n">
        <v>1</v>
      </c>
    </row>
    <row r="1385">
      <c r="A1385" t="inlineStr">
        <is>
          <t>فجهان061</t>
        </is>
      </c>
      <c r="B1385" t="inlineStr">
        <is>
          <t>مرابحه جهان فولاد-تمدن060501</t>
        </is>
      </c>
      <c r="C1385" t="n">
        <v>0</v>
      </c>
      <c r="D1385" t="n">
        <v>0</v>
      </c>
      <c r="E1385" s="1" t="n">
        <v>0</v>
      </c>
      <c r="F1385" t="n">
        <v>883740</v>
      </c>
      <c r="G1385" t="n">
        <v>0</v>
      </c>
      <c r="H1385" t="n">
        <v>883740</v>
      </c>
      <c r="I1385" t="n">
        <v>0</v>
      </c>
      <c r="J1385" t="n">
        <v>0</v>
      </c>
      <c r="K1385" t="n">
        <v>883740</v>
      </c>
      <c r="L1385" t="n">
        <v>0</v>
      </c>
      <c r="M1385" t="n">
        <v>0</v>
      </c>
      <c r="N1385" t="n">
        <v>0</v>
      </c>
      <c r="O1385" t="n">
        <v>0</v>
      </c>
      <c r="R1385" t="n">
        <v>1</v>
      </c>
      <c r="S1385" t="n">
        <v>15000</v>
      </c>
      <c r="T1385" t="n">
        <v>875000</v>
      </c>
      <c r="U1385" t="n">
        <v>0</v>
      </c>
      <c r="V1385" t="n">
        <v>0</v>
      </c>
      <c r="W1385" t="n">
        <v>0</v>
      </c>
    </row>
    <row r="1386">
      <c r="A1386" t="inlineStr">
        <is>
          <t>عغدير8</t>
        </is>
      </c>
      <c r="B1386" t="inlineStr">
        <is>
          <t>سلف آهن اسفنجي آهن وفولاد</t>
        </is>
      </c>
      <c r="C1386" t="n">
        <v>0</v>
      </c>
      <c r="D1386" t="n">
        <v>0</v>
      </c>
      <c r="E1386" s="1" t="n">
        <v>0</v>
      </c>
      <c r="F1386" t="n">
        <v>2914110</v>
      </c>
      <c r="G1386" t="n">
        <v>0</v>
      </c>
      <c r="H1386" t="n">
        <v>2914110</v>
      </c>
      <c r="I1386" t="n">
        <v>0</v>
      </c>
      <c r="J1386" t="n">
        <v>0</v>
      </c>
      <c r="K1386" t="n">
        <v>2914110</v>
      </c>
      <c r="L1386" t="n">
        <v>0</v>
      </c>
      <c r="M1386" t="n">
        <v>0</v>
      </c>
      <c r="N1386" t="n">
        <v>0</v>
      </c>
      <c r="O1386" t="n">
        <v>0</v>
      </c>
      <c r="R1386" t="n">
        <v>1</v>
      </c>
      <c r="S1386" t="n">
        <v>19270</v>
      </c>
      <c r="T1386" t="n">
        <v>2884950</v>
      </c>
      <c r="U1386" t="n">
        <v>2942070</v>
      </c>
      <c r="V1386" t="n">
        <v>19270</v>
      </c>
      <c r="W1386" t="n">
        <v>1</v>
      </c>
    </row>
    <row r="1387">
      <c r="A1387" t="inlineStr">
        <is>
          <t>دارو</t>
        </is>
      </c>
      <c r="B1387" t="inlineStr">
        <is>
          <t>كارخانجات‌داروپخش‌</t>
        </is>
      </c>
      <c r="C1387" t="n">
        <v>3866</v>
      </c>
      <c r="D1387" t="n">
        <v>91754116</v>
      </c>
      <c r="E1387" s="1" t="n">
        <v>745066411520</v>
      </c>
      <c r="F1387" t="n">
        <v>8030</v>
      </c>
      <c r="G1387" t="n">
        <v>8050</v>
      </c>
      <c r="H1387" t="n">
        <v>8260</v>
      </c>
      <c r="I1387" t="n">
        <v>230</v>
      </c>
      <c r="J1387" t="n">
        <v>2.86</v>
      </c>
      <c r="K1387" t="n">
        <v>8120</v>
      </c>
      <c r="L1387" t="n">
        <v>90</v>
      </c>
      <c r="M1387" t="n">
        <v>1.12</v>
      </c>
      <c r="N1387" t="n">
        <v>7790</v>
      </c>
      <c r="O1387" t="n">
        <v>8270</v>
      </c>
      <c r="P1387" t="n">
        <v>841</v>
      </c>
      <c r="Q1387" t="n">
        <v>9.66</v>
      </c>
      <c r="R1387" t="n">
        <v>6</v>
      </c>
      <c r="S1387" t="n">
        <v>128892</v>
      </c>
      <c r="T1387" t="n">
        <v>8240</v>
      </c>
      <c r="U1387" t="n">
        <v>8260</v>
      </c>
      <c r="V1387" t="n">
        <v>44593</v>
      </c>
      <c r="W1387" t="n">
        <v>1</v>
      </c>
    </row>
    <row r="1388">
      <c r="A1388" t="inlineStr">
        <is>
          <t>شپنا</t>
        </is>
      </c>
      <c r="B1388" t="inlineStr">
        <is>
          <t>پالايش نفت اصفهان</t>
        </is>
      </c>
      <c r="C1388" t="n">
        <v>31275</v>
      </c>
      <c r="D1388" t="n">
        <v>930039234</v>
      </c>
      <c r="E1388" s="1" t="n">
        <v>11998391627350</v>
      </c>
      <c r="F1388" t="n">
        <v>12570</v>
      </c>
      <c r="G1388" t="n">
        <v>12830</v>
      </c>
      <c r="H1388" t="n">
        <v>12940</v>
      </c>
      <c r="I1388" t="n">
        <v>370</v>
      </c>
      <c r="J1388" t="n">
        <v>2.94</v>
      </c>
      <c r="K1388" t="n">
        <v>12900</v>
      </c>
      <c r="L1388" t="n">
        <v>330</v>
      </c>
      <c r="M1388" t="n">
        <v>2.63</v>
      </c>
      <c r="N1388" t="n">
        <v>12520</v>
      </c>
      <c r="O1388" t="n">
        <v>12940</v>
      </c>
      <c r="P1388" t="n">
        <v>1816</v>
      </c>
      <c r="Q1388" t="n">
        <v>7.1</v>
      </c>
      <c r="R1388" t="n">
        <v>672</v>
      </c>
      <c r="S1388" t="n">
        <v>54736022</v>
      </c>
      <c r="T1388" t="n">
        <v>12940</v>
      </c>
      <c r="U1388" t="n">
        <v>12950</v>
      </c>
      <c r="V1388" t="n">
        <v>500</v>
      </c>
      <c r="W1388" t="n">
        <v>1</v>
      </c>
    </row>
    <row r="1389">
      <c r="A1389" t="inlineStr">
        <is>
          <t>وايرا</t>
        </is>
      </c>
      <c r="B1389" t="inlineStr">
        <is>
          <t>سرمايه گذاري صنايع ايران</t>
        </is>
      </c>
      <c r="C1389" t="n">
        <v>51</v>
      </c>
      <c r="D1389" t="n">
        <v>1859704</v>
      </c>
      <c r="E1389" s="1" t="n">
        <v>5892960420</v>
      </c>
      <c r="F1389" t="n">
        <v>3160</v>
      </c>
      <c r="G1389" t="n">
        <v>3110</v>
      </c>
      <c r="H1389" t="n">
        <v>3230</v>
      </c>
      <c r="I1389" t="n">
        <v>70</v>
      </c>
      <c r="J1389" t="n">
        <v>2.22</v>
      </c>
      <c r="K1389" t="n">
        <v>3170</v>
      </c>
      <c r="L1389" t="n">
        <v>10</v>
      </c>
      <c r="M1389" t="n">
        <v>0.32</v>
      </c>
      <c r="N1389" t="n">
        <v>3110</v>
      </c>
      <c r="O1389" t="n">
        <v>3230</v>
      </c>
      <c r="P1389" t="n">
        <v>399</v>
      </c>
      <c r="Q1389" t="n">
        <v>7.94</v>
      </c>
      <c r="R1389" t="n">
        <v>1</v>
      </c>
      <c r="S1389" t="n">
        <v>115165</v>
      </c>
      <c r="T1389" t="n">
        <v>3150</v>
      </c>
      <c r="U1389" t="n">
        <v>3240</v>
      </c>
      <c r="V1389" t="n">
        <v>17000</v>
      </c>
      <c r="W1389" t="n">
        <v>3</v>
      </c>
    </row>
    <row r="1390">
      <c r="A1390" t="inlineStr">
        <is>
          <t>خودرو</t>
        </is>
      </c>
      <c r="B1390" t="inlineStr">
        <is>
          <t>ايران‌ خودرو</t>
        </is>
      </c>
      <c r="C1390" t="n">
        <v>21750</v>
      </c>
      <c r="D1390" t="n">
        <v>10158114855</v>
      </c>
      <c r="E1390" s="1" t="n">
        <v>7174877648048</v>
      </c>
      <c r="F1390" t="n">
        <v>694</v>
      </c>
      <c r="G1390" t="n">
        <v>713</v>
      </c>
      <c r="H1390" t="n">
        <v>714</v>
      </c>
      <c r="I1390" t="n">
        <v>20</v>
      </c>
      <c r="J1390" t="n">
        <v>2.88</v>
      </c>
      <c r="K1390" t="n">
        <v>706</v>
      </c>
      <c r="L1390" t="n">
        <v>12</v>
      </c>
      <c r="M1390" t="n">
        <v>1.73</v>
      </c>
      <c r="N1390" t="n">
        <v>678</v>
      </c>
      <c r="O1390" t="n">
        <v>714</v>
      </c>
      <c r="P1390" t="n">
        <v>-49</v>
      </c>
      <c r="Q1390" t="n">
        <v>-14.41</v>
      </c>
      <c r="R1390" t="n">
        <v>29</v>
      </c>
      <c r="S1390" t="n">
        <v>28089182</v>
      </c>
      <c r="T1390" t="n">
        <v>714</v>
      </c>
      <c r="U1390" t="n">
        <v>720</v>
      </c>
      <c r="V1390" t="n">
        <v>8000</v>
      </c>
      <c r="W1390" t="n">
        <v>1</v>
      </c>
    </row>
    <row r="1391">
      <c r="A1391" t="inlineStr">
        <is>
          <t>خكار</t>
        </is>
      </c>
      <c r="B1391" t="inlineStr">
        <is>
          <t>ايركا پارت صنعت</t>
        </is>
      </c>
      <c r="C1391" t="n">
        <v>1109</v>
      </c>
      <c r="D1391" t="n">
        <v>92664693</v>
      </c>
      <c r="E1391" s="1" t="n">
        <v>163547466183</v>
      </c>
      <c r="F1391" t="n">
        <v>1791</v>
      </c>
      <c r="G1391" t="n">
        <v>1799</v>
      </c>
      <c r="H1391" t="n">
        <v>1790</v>
      </c>
      <c r="I1391" t="n">
        <v>-1</v>
      </c>
      <c r="J1391" t="n">
        <v>-0.06</v>
      </c>
      <c r="K1391" t="n">
        <v>1765</v>
      </c>
      <c r="L1391" t="n">
        <v>-26</v>
      </c>
      <c r="M1391" t="n">
        <v>-1.45</v>
      </c>
      <c r="N1391" t="n">
        <v>1738</v>
      </c>
      <c r="O1391" t="n">
        <v>1843</v>
      </c>
      <c r="P1391" t="n">
        <v>504</v>
      </c>
      <c r="Q1391" t="n">
        <v>3.5</v>
      </c>
      <c r="R1391" t="n">
        <v>1</v>
      </c>
      <c r="S1391" t="n">
        <v>10000</v>
      </c>
      <c r="T1391" t="n">
        <v>1772</v>
      </c>
      <c r="U1391" t="n">
        <v>1791</v>
      </c>
      <c r="V1391" t="n">
        <v>310425</v>
      </c>
      <c r="W1391" t="n">
        <v>1</v>
      </c>
    </row>
    <row r="1392">
      <c r="A1392" t="inlineStr">
        <is>
          <t>بيدار</t>
        </is>
      </c>
      <c r="B1392" t="inlineStr">
        <is>
          <t>صندوق س سهامي بيدار-اهرمي</t>
        </is>
      </c>
      <c r="C1392" t="n">
        <v>18916</v>
      </c>
      <c r="D1392" t="n">
        <v>291940850</v>
      </c>
      <c r="E1392" s="1" t="n">
        <v>14088900431877</v>
      </c>
      <c r="F1392" t="n">
        <v>49545</v>
      </c>
      <c r="G1392" t="n">
        <v>49850</v>
      </c>
      <c r="H1392" t="n">
        <v>48114</v>
      </c>
      <c r="I1392" t="n">
        <v>-1431</v>
      </c>
      <c r="J1392" t="n">
        <v>-2.89</v>
      </c>
      <c r="K1392" t="n">
        <v>48259</v>
      </c>
      <c r="L1392" t="n">
        <v>-1286</v>
      </c>
      <c r="M1392" t="n">
        <v>-2.6</v>
      </c>
      <c r="N1392" t="n">
        <v>47564</v>
      </c>
      <c r="O1392" t="n">
        <v>51314</v>
      </c>
      <c r="R1392" t="n">
        <v>1</v>
      </c>
      <c r="S1392" t="n">
        <v>13758</v>
      </c>
      <c r="T1392" t="n">
        <v>48104</v>
      </c>
      <c r="U1392" t="n">
        <v>48196</v>
      </c>
      <c r="V1392" t="n">
        <v>50000</v>
      </c>
      <c r="W1392" t="n">
        <v>2</v>
      </c>
    </row>
    <row r="1393">
      <c r="A1393" t="inlineStr">
        <is>
          <t>زشگزا3</t>
        </is>
      </c>
      <c r="B1393" t="inlineStr">
        <is>
          <t>شير و گوشت زاگرس شهركرد</t>
        </is>
      </c>
      <c r="C1393" t="n">
        <v>3</v>
      </c>
      <c r="D1393" t="n">
        <v>570</v>
      </c>
      <c r="E1393" s="1" t="n">
        <v>17715600</v>
      </c>
      <c r="F1393" t="n">
        <v>30810</v>
      </c>
      <c r="G1393" t="n">
        <v>31080</v>
      </c>
      <c r="H1393" t="n">
        <v>31080</v>
      </c>
      <c r="I1393" t="n">
        <v>270</v>
      </c>
      <c r="J1393" t="n">
        <v>0.88</v>
      </c>
      <c r="K1393" t="n">
        <v>31080</v>
      </c>
      <c r="L1393" t="n">
        <v>270</v>
      </c>
      <c r="M1393" t="n">
        <v>0.88</v>
      </c>
      <c r="N1393" t="n">
        <v>31080</v>
      </c>
      <c r="O1393" t="n">
        <v>31080</v>
      </c>
      <c r="P1393" t="n">
        <v>4812</v>
      </c>
      <c r="Q1393" t="n">
        <v>6.46</v>
      </c>
      <c r="R1393" t="n">
        <v>0</v>
      </c>
      <c r="S1393" t="n">
        <v>0</v>
      </c>
      <c r="T1393" t="n">
        <v>0</v>
      </c>
      <c r="U1393" t="n">
        <v>31080</v>
      </c>
      <c r="V1393" t="n">
        <v>162</v>
      </c>
      <c r="W1393" t="n">
        <v>1</v>
      </c>
    </row>
    <row r="1394">
      <c r="A1394" t="inlineStr">
        <is>
          <t>بنكر</t>
        </is>
      </c>
      <c r="B1394" t="inlineStr">
        <is>
          <t>صندوق س صنايع انديشه صبا2-بخشي</t>
        </is>
      </c>
      <c r="C1394" t="n">
        <v>75</v>
      </c>
      <c r="D1394" t="n">
        <v>461990</v>
      </c>
      <c r="E1394" s="1" t="n">
        <v>9270515426</v>
      </c>
      <c r="F1394" t="n">
        <v>20392</v>
      </c>
      <c r="G1394" t="n">
        <v>20600</v>
      </c>
      <c r="H1394" t="n">
        <v>19840</v>
      </c>
      <c r="I1394" t="n">
        <v>-552</v>
      </c>
      <c r="J1394" t="n">
        <v>-2.71</v>
      </c>
      <c r="K1394" t="n">
        <v>20066</v>
      </c>
      <c r="L1394" t="n">
        <v>-326</v>
      </c>
      <c r="M1394" t="n">
        <v>-1.6</v>
      </c>
      <c r="N1394" t="n">
        <v>19800</v>
      </c>
      <c r="O1394" t="n">
        <v>20900</v>
      </c>
      <c r="R1394" t="n">
        <v>2</v>
      </c>
      <c r="S1394" t="n">
        <v>700</v>
      </c>
      <c r="T1394" t="n">
        <v>19841</v>
      </c>
      <c r="U1394" t="n">
        <v>19900</v>
      </c>
      <c r="V1394" t="n">
        <v>50000</v>
      </c>
      <c r="W1394" t="n">
        <v>1</v>
      </c>
    </row>
    <row r="1395">
      <c r="A1395" t="inlineStr">
        <is>
          <t>كوثر</t>
        </is>
      </c>
      <c r="B1395" t="inlineStr">
        <is>
          <t>بيمه كوثر</t>
        </is>
      </c>
      <c r="C1395" t="n">
        <v>1323</v>
      </c>
      <c r="D1395" t="n">
        <v>137456918</v>
      </c>
      <c r="E1395" s="1" t="n">
        <v>227863877896</v>
      </c>
      <c r="F1395" t="n">
        <v>1643</v>
      </c>
      <c r="G1395" t="n">
        <v>1682</v>
      </c>
      <c r="H1395" t="n">
        <v>1690</v>
      </c>
      <c r="I1395" t="n">
        <v>47</v>
      </c>
      <c r="J1395" t="n">
        <v>2.86</v>
      </c>
      <c r="K1395" t="n">
        <v>1658</v>
      </c>
      <c r="L1395" t="n">
        <v>15</v>
      </c>
      <c r="M1395" t="n">
        <v>0.91</v>
      </c>
      <c r="N1395" t="n">
        <v>1622</v>
      </c>
      <c r="O1395" t="n">
        <v>1692</v>
      </c>
      <c r="P1395" t="n">
        <v>53</v>
      </c>
      <c r="Q1395" t="n">
        <v>31.28</v>
      </c>
      <c r="R1395" t="n">
        <v>2</v>
      </c>
      <c r="S1395" t="n">
        <v>1355287</v>
      </c>
      <c r="T1395" t="n">
        <v>1690</v>
      </c>
      <c r="U1395" t="n">
        <v>1691</v>
      </c>
      <c r="V1395" t="n">
        <v>3100</v>
      </c>
      <c r="W1395" t="n">
        <v>1</v>
      </c>
    </row>
    <row r="1396">
      <c r="A1396" t="inlineStr">
        <is>
          <t>خزانه ملت</t>
        </is>
      </c>
      <c r="B1396" t="inlineStr">
        <is>
          <t>صندوق س.مختص اوراق دولتي ملت-د</t>
        </is>
      </c>
      <c r="C1396" t="n">
        <v>41</v>
      </c>
      <c r="D1396" t="n">
        <v>2172863</v>
      </c>
      <c r="E1396" s="1" t="n">
        <v>38833221597</v>
      </c>
      <c r="F1396" t="n">
        <v>17846</v>
      </c>
      <c r="G1396" t="n">
        <v>17872</v>
      </c>
      <c r="H1396" t="n">
        <v>17872</v>
      </c>
      <c r="I1396" t="n">
        <v>26</v>
      </c>
      <c r="J1396" t="n">
        <v>0.15</v>
      </c>
      <c r="K1396" t="n">
        <v>17872</v>
      </c>
      <c r="L1396" t="n">
        <v>26</v>
      </c>
      <c r="M1396" t="n">
        <v>0.15</v>
      </c>
      <c r="N1396" t="n">
        <v>17871</v>
      </c>
      <c r="O1396" t="n">
        <v>17872</v>
      </c>
      <c r="R1396" t="n">
        <v>4</v>
      </c>
      <c r="S1396" t="n">
        <v>19934115</v>
      </c>
      <c r="T1396" t="n">
        <v>17871</v>
      </c>
      <c r="U1396" t="n">
        <v>17872</v>
      </c>
      <c r="V1396" t="n">
        <v>16013935</v>
      </c>
      <c r="W1396" t="n">
        <v>1</v>
      </c>
    </row>
    <row r="1397">
      <c r="A1397" t="inlineStr">
        <is>
          <t>كاوه</t>
        </is>
      </c>
      <c r="B1397" t="inlineStr">
        <is>
          <t>فولاد كاوه جنوب كيش</t>
        </is>
      </c>
      <c r="C1397" t="n">
        <v>2564</v>
      </c>
      <c r="D1397" t="n">
        <v>159300269</v>
      </c>
      <c r="E1397" s="1" t="n">
        <v>1069666237630</v>
      </c>
      <c r="F1397" t="n">
        <v>6540</v>
      </c>
      <c r="G1397" t="n">
        <v>6730</v>
      </c>
      <c r="H1397" t="n">
        <v>6730</v>
      </c>
      <c r="I1397" t="n">
        <v>190</v>
      </c>
      <c r="J1397" t="n">
        <v>2.91</v>
      </c>
      <c r="K1397" t="n">
        <v>6710</v>
      </c>
      <c r="L1397" t="n">
        <v>170</v>
      </c>
      <c r="M1397" t="n">
        <v>2.6</v>
      </c>
      <c r="N1397" t="n">
        <v>6560</v>
      </c>
      <c r="O1397" t="n">
        <v>6730</v>
      </c>
      <c r="P1397" t="n">
        <v>377</v>
      </c>
      <c r="Q1397" t="n">
        <v>17.8</v>
      </c>
      <c r="R1397" t="n">
        <v>158</v>
      </c>
      <c r="S1397" t="n">
        <v>28030641</v>
      </c>
      <c r="T1397" t="n">
        <v>6730</v>
      </c>
      <c r="U1397" t="n">
        <v>0</v>
      </c>
      <c r="V1397" t="n">
        <v>0</v>
      </c>
      <c r="W1397" t="n">
        <v>0</v>
      </c>
    </row>
    <row r="1398">
      <c r="A1398" t="inlineStr">
        <is>
          <t>غويتا</t>
        </is>
      </c>
      <c r="B1398" t="inlineStr">
        <is>
          <t>ويتانا</t>
        </is>
      </c>
      <c r="C1398" t="n">
        <v>1249</v>
      </c>
      <c r="D1398" t="n">
        <v>49568582</v>
      </c>
      <c r="E1398" s="1" t="n">
        <v>271338594920</v>
      </c>
      <c r="F1398" t="n">
        <v>5340</v>
      </c>
      <c r="G1398" t="n">
        <v>5320</v>
      </c>
      <c r="H1398" t="n">
        <v>5500</v>
      </c>
      <c r="I1398" t="n">
        <v>160</v>
      </c>
      <c r="J1398" t="n">
        <v>3</v>
      </c>
      <c r="K1398" t="n">
        <v>5470</v>
      </c>
      <c r="L1398" t="n">
        <v>130</v>
      </c>
      <c r="M1398" t="n">
        <v>2.43</v>
      </c>
      <c r="N1398" t="n">
        <v>5320</v>
      </c>
      <c r="O1398" t="n">
        <v>5500</v>
      </c>
      <c r="P1398" t="n">
        <v>1339</v>
      </c>
      <c r="Q1398" t="n">
        <v>4.09</v>
      </c>
      <c r="R1398" t="n">
        <v>42</v>
      </c>
      <c r="S1398" t="n">
        <v>6391077</v>
      </c>
      <c r="T1398" t="n">
        <v>5500</v>
      </c>
      <c r="U1398" t="n">
        <v>5690</v>
      </c>
      <c r="V1398" t="n">
        <v>203000</v>
      </c>
      <c r="W1398" t="n">
        <v>5</v>
      </c>
    </row>
    <row r="1399">
      <c r="A1399" t="inlineStr">
        <is>
          <t>مسكن نوين06</t>
        </is>
      </c>
      <c r="B1399" t="inlineStr">
        <is>
          <t>مرابحه مسكن نوين پايدار060913</t>
        </is>
      </c>
      <c r="C1399" t="n">
        <v>0</v>
      </c>
      <c r="D1399" t="n">
        <v>0</v>
      </c>
      <c r="E1399" s="1" t="n">
        <v>0</v>
      </c>
      <c r="F1399" t="n">
        <v>1000000</v>
      </c>
      <c r="G1399" t="n">
        <v>0</v>
      </c>
      <c r="H1399" t="n">
        <v>1000000</v>
      </c>
      <c r="I1399" t="n">
        <v>0</v>
      </c>
      <c r="J1399" t="n">
        <v>0</v>
      </c>
      <c r="K1399" t="n">
        <v>1000000</v>
      </c>
      <c r="L1399" t="n">
        <v>0</v>
      </c>
      <c r="M1399" t="n">
        <v>0</v>
      </c>
      <c r="N1399" t="n">
        <v>0</v>
      </c>
      <c r="O1399" t="n">
        <v>0</v>
      </c>
      <c r="R1399" t="n">
        <v>1</v>
      </c>
      <c r="S1399" t="n">
        <v>5000</v>
      </c>
      <c r="T1399" t="n">
        <v>995000</v>
      </c>
      <c r="U1399" t="n">
        <v>1004000</v>
      </c>
      <c r="V1399" t="n">
        <v>5000</v>
      </c>
      <c r="W1399" t="n">
        <v>1</v>
      </c>
    </row>
    <row r="1400">
      <c r="A1400" t="inlineStr">
        <is>
          <t>مقدم071</t>
        </is>
      </c>
      <c r="B1400" t="inlineStr">
        <is>
          <t>مرابحه مقدم-لوتوس071128</t>
        </is>
      </c>
      <c r="C1400" t="n">
        <v>0</v>
      </c>
      <c r="D1400" t="n">
        <v>0</v>
      </c>
      <c r="E1400" s="1" t="n">
        <v>0</v>
      </c>
      <c r="F1400" t="n">
        <v>846500</v>
      </c>
      <c r="G1400" t="n">
        <v>0</v>
      </c>
      <c r="H1400" t="n">
        <v>846500</v>
      </c>
      <c r="I1400" t="n">
        <v>0</v>
      </c>
      <c r="J1400" t="n">
        <v>0</v>
      </c>
      <c r="K1400" t="n">
        <v>846500</v>
      </c>
      <c r="L1400" t="n">
        <v>0</v>
      </c>
      <c r="M1400" t="n">
        <v>0</v>
      </c>
      <c r="N1400" t="n">
        <v>0</v>
      </c>
      <c r="O1400" t="n">
        <v>0</v>
      </c>
      <c r="R1400" t="n">
        <v>1</v>
      </c>
      <c r="S1400" t="n">
        <v>5000</v>
      </c>
      <c r="T1400" t="n">
        <v>846450</v>
      </c>
      <c r="U1400" t="n">
        <v>854900</v>
      </c>
      <c r="V1400" t="n">
        <v>5000</v>
      </c>
      <c r="W1400" t="n">
        <v>1</v>
      </c>
    </row>
    <row r="1401">
      <c r="A1401" t="inlineStr">
        <is>
          <t>مبين061</t>
        </is>
      </c>
      <c r="B1401" t="inlineStr">
        <is>
          <t>اجاره اعتماد مبين اميد14061227</t>
        </is>
      </c>
      <c r="C1401" t="n">
        <v>0</v>
      </c>
      <c r="D1401" t="n">
        <v>0</v>
      </c>
      <c r="E1401" s="1" t="n">
        <v>0</v>
      </c>
      <c r="F1401" t="n">
        <v>1000000</v>
      </c>
      <c r="G1401" t="n">
        <v>0</v>
      </c>
      <c r="H1401" t="n">
        <v>1000000</v>
      </c>
      <c r="I1401" t="n">
        <v>0</v>
      </c>
      <c r="J1401" t="n">
        <v>0</v>
      </c>
      <c r="K1401" t="n">
        <v>1000000</v>
      </c>
      <c r="L1401" t="n">
        <v>0</v>
      </c>
      <c r="M1401" t="n">
        <v>0</v>
      </c>
      <c r="N1401" t="n">
        <v>0</v>
      </c>
      <c r="O1401" t="n">
        <v>0</v>
      </c>
      <c r="R1401" t="n">
        <v>1</v>
      </c>
      <c r="S1401" t="n">
        <v>10000</v>
      </c>
      <c r="T1401" t="n">
        <v>995000</v>
      </c>
      <c r="U1401" t="n">
        <v>0</v>
      </c>
      <c r="V1401" t="n">
        <v>0</v>
      </c>
      <c r="W1401" t="n">
        <v>0</v>
      </c>
    </row>
    <row r="1402">
      <c r="A1402" t="inlineStr">
        <is>
          <t>ارمغان</t>
        </is>
      </c>
      <c r="B1402" t="inlineStr">
        <is>
          <t>ص سرمايه گذاري ارمغان ايرانيان</t>
        </is>
      </c>
      <c r="C1402" t="n">
        <v>124</v>
      </c>
      <c r="D1402" t="n">
        <v>27424480</v>
      </c>
      <c r="E1402" s="1" t="n">
        <v>281329695475</v>
      </c>
      <c r="F1402" t="n">
        <v>10244</v>
      </c>
      <c r="G1402" t="n">
        <v>10258</v>
      </c>
      <c r="H1402" t="n">
        <v>10258</v>
      </c>
      <c r="I1402" t="n">
        <v>14</v>
      </c>
      <c r="J1402" t="n">
        <v>0.14</v>
      </c>
      <c r="K1402" t="n">
        <v>10258</v>
      </c>
      <c r="L1402" t="n">
        <v>14</v>
      </c>
      <c r="M1402" t="n">
        <v>0.14</v>
      </c>
      <c r="N1402" t="n">
        <v>10258</v>
      </c>
      <c r="O1402" t="n">
        <v>10259</v>
      </c>
      <c r="R1402" t="n">
        <v>1</v>
      </c>
      <c r="S1402" t="n">
        <v>200000000</v>
      </c>
      <c r="T1402" t="n">
        <v>10258</v>
      </c>
      <c r="U1402" t="n">
        <v>10259</v>
      </c>
      <c r="V1402" t="n">
        <v>50000000</v>
      </c>
      <c r="W1402" t="n">
        <v>1</v>
      </c>
    </row>
    <row r="1403">
      <c r="A1403" t="inlineStr">
        <is>
          <t>اصيل2</t>
        </is>
      </c>
      <c r="B1403" t="inlineStr">
        <is>
          <t>صندوق درآمدثابت مشترك البرز-د</t>
        </is>
      </c>
      <c r="C1403" t="n">
        <v>25</v>
      </c>
      <c r="D1403" t="n">
        <v>214812000</v>
      </c>
      <c r="E1403" s="1" t="n">
        <v>214812000</v>
      </c>
      <c r="F1403" t="n">
        <v>21332</v>
      </c>
      <c r="G1403" t="n">
        <v>1</v>
      </c>
      <c r="H1403" t="n">
        <v>1</v>
      </c>
      <c r="I1403" t="n">
        <v>-21331</v>
      </c>
      <c r="J1403" t="n">
        <v>-100</v>
      </c>
      <c r="K1403" t="n">
        <v>1</v>
      </c>
      <c r="L1403" t="n">
        <v>-21331</v>
      </c>
      <c r="M1403" t="n">
        <v>-100</v>
      </c>
      <c r="N1403" t="n">
        <v>1</v>
      </c>
      <c r="O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inlineStr">
        <is>
          <t>حيان072</t>
        </is>
      </c>
      <c r="B1404" t="inlineStr">
        <is>
          <t>مرابحه داروساز پارس حيان070914</t>
        </is>
      </c>
      <c r="C1404" t="n">
        <v>0</v>
      </c>
      <c r="D1404" t="n">
        <v>0</v>
      </c>
      <c r="E1404" s="1" t="n">
        <v>0</v>
      </c>
      <c r="F1404" t="n">
        <v>1000000</v>
      </c>
      <c r="G1404" t="n">
        <v>0</v>
      </c>
      <c r="H1404" t="n">
        <v>1000000</v>
      </c>
      <c r="I1404" t="n">
        <v>0</v>
      </c>
      <c r="J1404" t="n">
        <v>0</v>
      </c>
      <c r="K1404" t="n">
        <v>1000000</v>
      </c>
      <c r="L1404" t="n">
        <v>0</v>
      </c>
      <c r="M1404" t="n">
        <v>0</v>
      </c>
      <c r="N1404" t="n">
        <v>0</v>
      </c>
      <c r="O1404" t="n">
        <v>0</v>
      </c>
      <c r="R1404" t="n">
        <v>1</v>
      </c>
      <c r="S1404" t="n">
        <v>5000</v>
      </c>
      <c r="T1404" t="n">
        <v>995000</v>
      </c>
      <c r="U1404" t="n">
        <v>1004950</v>
      </c>
      <c r="V1404" t="n">
        <v>5000</v>
      </c>
      <c r="W1404" t="n">
        <v>1</v>
      </c>
    </row>
    <row r="1405">
      <c r="A1405" t="inlineStr">
        <is>
          <t>استايرن07</t>
        </is>
      </c>
      <c r="B1405" t="inlineStr">
        <is>
          <t>مرابحه پ.استايرن انتخاب071016</t>
        </is>
      </c>
      <c r="C1405" t="n">
        <v>0</v>
      </c>
      <c r="D1405" t="n">
        <v>0</v>
      </c>
      <c r="E1405" s="1" t="n">
        <v>0</v>
      </c>
      <c r="F1405" t="n">
        <v>785000</v>
      </c>
      <c r="G1405" t="n">
        <v>0</v>
      </c>
      <c r="H1405" t="n">
        <v>785000</v>
      </c>
      <c r="I1405" t="n">
        <v>0</v>
      </c>
      <c r="J1405" t="n">
        <v>0</v>
      </c>
      <c r="K1405" t="n">
        <v>785000</v>
      </c>
      <c r="L1405" t="n">
        <v>0</v>
      </c>
      <c r="M1405" t="n">
        <v>0</v>
      </c>
      <c r="N1405" t="n">
        <v>0</v>
      </c>
      <c r="O1405" t="n">
        <v>0</v>
      </c>
      <c r="R1405" t="n">
        <v>1</v>
      </c>
      <c r="S1405" t="n">
        <v>5000</v>
      </c>
      <c r="T1405" t="n">
        <v>775030</v>
      </c>
      <c r="U1405" t="n">
        <v>0</v>
      </c>
      <c r="V1405" t="n">
        <v>0</v>
      </c>
      <c r="W1405" t="n">
        <v>0</v>
      </c>
    </row>
    <row r="1406">
      <c r="A1406" t="inlineStr">
        <is>
          <t>طبيعت071</t>
        </is>
      </c>
      <c r="B1406" t="inlineStr">
        <is>
          <t>مرابحه طبيعت سبز-آگاه070311</t>
        </is>
      </c>
      <c r="C1406" t="n">
        <v>0</v>
      </c>
      <c r="D1406" t="n">
        <v>0</v>
      </c>
      <c r="E1406" s="1" t="n">
        <v>0</v>
      </c>
      <c r="F1406" t="n">
        <v>1000000</v>
      </c>
      <c r="G1406" t="n">
        <v>0</v>
      </c>
      <c r="H1406" t="n">
        <v>1000000</v>
      </c>
      <c r="I1406" t="n">
        <v>0</v>
      </c>
      <c r="J1406" t="n">
        <v>0</v>
      </c>
      <c r="K1406" t="n">
        <v>1000000</v>
      </c>
      <c r="L1406" t="n">
        <v>0</v>
      </c>
      <c r="M1406" t="n">
        <v>0</v>
      </c>
      <c r="N1406" t="n">
        <v>0</v>
      </c>
      <c r="O1406" t="n">
        <v>0</v>
      </c>
      <c r="R1406" t="n">
        <v>1</v>
      </c>
      <c r="S1406" t="n">
        <v>5000</v>
      </c>
      <c r="T1406" t="n">
        <v>1000000</v>
      </c>
      <c r="U1406" t="n">
        <v>0</v>
      </c>
      <c r="V1406" t="n">
        <v>0</v>
      </c>
      <c r="W1406" t="n">
        <v>0</v>
      </c>
    </row>
    <row r="1407">
      <c r="A1407" t="inlineStr">
        <is>
          <t>توسن</t>
        </is>
      </c>
      <c r="B1407" t="inlineStr">
        <is>
          <t>توسعه سامانه ي نرم افزاري نگين</t>
        </is>
      </c>
      <c r="C1407" t="n">
        <v>1674</v>
      </c>
      <c r="D1407" t="n">
        <v>33427031</v>
      </c>
      <c r="E1407" s="1" t="n">
        <v>386018872810</v>
      </c>
      <c r="F1407" t="n">
        <v>11220</v>
      </c>
      <c r="G1407" t="n">
        <v>11550</v>
      </c>
      <c r="H1407" t="n">
        <v>11550</v>
      </c>
      <c r="I1407" t="n">
        <v>330</v>
      </c>
      <c r="J1407" t="n">
        <v>2.94</v>
      </c>
      <c r="K1407" t="n">
        <v>11550</v>
      </c>
      <c r="L1407" t="n">
        <v>330</v>
      </c>
      <c r="M1407" t="n">
        <v>2.94</v>
      </c>
      <c r="N1407" t="n">
        <v>11450</v>
      </c>
      <c r="O1407" t="n">
        <v>11550</v>
      </c>
      <c r="P1407" t="n">
        <v>2242</v>
      </c>
      <c r="Q1407" t="n">
        <v>5.15</v>
      </c>
      <c r="R1407" t="n">
        <v>14</v>
      </c>
      <c r="S1407" t="n">
        <v>348697</v>
      </c>
      <c r="T1407" t="n">
        <v>11550</v>
      </c>
      <c r="U1407" t="n">
        <v>0</v>
      </c>
      <c r="V1407" t="n">
        <v>0</v>
      </c>
      <c r="W1407" t="n">
        <v>0</v>
      </c>
    </row>
    <row r="1408">
      <c r="A1408" t="inlineStr">
        <is>
          <t>مديريت</t>
        </is>
      </c>
      <c r="B1408" t="inlineStr">
        <is>
          <t>س. و خدمات مديريت صند. ب كشوري</t>
        </is>
      </c>
      <c r="C1408" t="n">
        <v>437</v>
      </c>
      <c r="D1408" t="n">
        <v>2426197</v>
      </c>
      <c r="E1408" s="1" t="n">
        <v>10547136790</v>
      </c>
      <c r="F1408" t="n">
        <v>4330</v>
      </c>
      <c r="G1408" t="n">
        <v>4400</v>
      </c>
      <c r="H1408" t="n">
        <v>4330</v>
      </c>
      <c r="I1408" t="n">
        <v>0</v>
      </c>
      <c r="J1408" t="n">
        <v>0</v>
      </c>
      <c r="K1408" t="n">
        <v>4350</v>
      </c>
      <c r="L1408" t="n">
        <v>20</v>
      </c>
      <c r="M1408" t="n">
        <v>0.46</v>
      </c>
      <c r="N1408" t="n">
        <v>4250</v>
      </c>
      <c r="O1408" t="n">
        <v>4430</v>
      </c>
      <c r="P1408" t="n">
        <v>955</v>
      </c>
      <c r="Q1408" t="n">
        <v>4.55</v>
      </c>
      <c r="R1408" t="n">
        <v>1</v>
      </c>
      <c r="S1408" t="n">
        <v>2000</v>
      </c>
      <c r="T1408" t="n">
        <v>4330</v>
      </c>
      <c r="U1408" t="n">
        <v>4360</v>
      </c>
      <c r="V1408" t="n">
        <v>76287</v>
      </c>
      <c r="W1408" t="n">
        <v>4</v>
      </c>
    </row>
    <row r="1409">
      <c r="A1409" t="inlineStr">
        <is>
          <t>سفاسي</t>
        </is>
      </c>
      <c r="B1409" t="inlineStr">
        <is>
          <t>شركت فارسيت اهواز</t>
        </is>
      </c>
      <c r="C1409" t="n">
        <v>143</v>
      </c>
      <c r="D1409" t="n">
        <v>3007318</v>
      </c>
      <c r="E1409" s="1" t="n">
        <v>14030914320</v>
      </c>
      <c r="F1409" t="n">
        <v>4560</v>
      </c>
      <c r="G1409" t="n">
        <v>4690</v>
      </c>
      <c r="H1409" t="n">
        <v>4690</v>
      </c>
      <c r="I1409" t="n">
        <v>130</v>
      </c>
      <c r="J1409" t="n">
        <v>2.85</v>
      </c>
      <c r="K1409" t="n">
        <v>4670</v>
      </c>
      <c r="L1409" t="n">
        <v>110</v>
      </c>
      <c r="M1409" t="n">
        <v>2.41</v>
      </c>
      <c r="N1409" t="n">
        <v>4500</v>
      </c>
      <c r="O1409" t="n">
        <v>4690</v>
      </c>
      <c r="P1409" t="n">
        <v>330</v>
      </c>
      <c r="Q1409" t="n">
        <v>14.15</v>
      </c>
      <c r="R1409" t="n">
        <v>4</v>
      </c>
      <c r="S1409" t="n">
        <v>115015</v>
      </c>
      <c r="T1409" t="n">
        <v>4690</v>
      </c>
      <c r="U1409" t="n">
        <v>4730</v>
      </c>
      <c r="V1409" t="n">
        <v>40801</v>
      </c>
      <c r="W1409" t="n">
        <v>2</v>
      </c>
    </row>
    <row r="1410">
      <c r="A1410" t="inlineStr">
        <is>
          <t>انرژي</t>
        </is>
      </c>
      <c r="B1410" t="inlineStr">
        <is>
          <t>بورس انرژي ايران</t>
        </is>
      </c>
      <c r="C1410" t="n">
        <v>4917</v>
      </c>
      <c r="D1410" t="n">
        <v>61427736</v>
      </c>
      <c r="E1410" s="1" t="n">
        <v>1463693380280</v>
      </c>
      <c r="F1410" t="n">
        <v>24180</v>
      </c>
      <c r="G1410" t="n">
        <v>24800</v>
      </c>
      <c r="H1410" t="n">
        <v>23590</v>
      </c>
      <c r="I1410" t="n">
        <v>-590</v>
      </c>
      <c r="J1410" t="n">
        <v>-2.44</v>
      </c>
      <c r="K1410" t="n">
        <v>23830</v>
      </c>
      <c r="L1410" t="n">
        <v>-350</v>
      </c>
      <c r="M1410" t="n">
        <v>-1.45</v>
      </c>
      <c r="N1410" t="n">
        <v>23460</v>
      </c>
      <c r="O1410" t="n">
        <v>24900</v>
      </c>
      <c r="P1410" t="n">
        <v>522</v>
      </c>
      <c r="Q1410" t="n">
        <v>45.65</v>
      </c>
      <c r="R1410" t="n">
        <v>2</v>
      </c>
      <c r="S1410" t="n">
        <v>2250</v>
      </c>
      <c r="T1410" t="n">
        <v>23540</v>
      </c>
      <c r="U1410" t="n">
        <v>23680</v>
      </c>
      <c r="V1410" t="n">
        <v>104461</v>
      </c>
      <c r="W1410" t="n">
        <v>2</v>
      </c>
    </row>
    <row r="1411">
      <c r="A1411" t="inlineStr">
        <is>
          <t>اخابر3</t>
        </is>
      </c>
      <c r="B1411" t="inlineStr">
        <is>
          <t>مخابرات ايران</t>
        </is>
      </c>
      <c r="C1411" t="n">
        <v>18</v>
      </c>
      <c r="D1411" t="n">
        <v>999162</v>
      </c>
      <c r="E1411" s="1" t="n">
        <v>973183788</v>
      </c>
      <c r="F1411" t="n">
        <v>998</v>
      </c>
      <c r="G1411" t="n">
        <v>974</v>
      </c>
      <c r="H1411" t="n">
        <v>974</v>
      </c>
      <c r="I1411" t="n">
        <v>-24</v>
      </c>
      <c r="J1411" t="n">
        <v>-2.4</v>
      </c>
      <c r="K1411" t="n">
        <v>974</v>
      </c>
      <c r="L1411" t="n">
        <v>-24</v>
      </c>
      <c r="M1411" t="n">
        <v>-2.4</v>
      </c>
      <c r="N1411" t="n">
        <v>974</v>
      </c>
      <c r="O1411" t="n">
        <v>974</v>
      </c>
      <c r="P1411" t="n">
        <v>124</v>
      </c>
      <c r="Q1411" t="n">
        <v>7.85</v>
      </c>
      <c r="R1411" t="n">
        <v>0</v>
      </c>
      <c r="S1411" t="n">
        <v>0</v>
      </c>
      <c r="T1411" t="n">
        <v>0</v>
      </c>
      <c r="U1411" t="n">
        <v>974</v>
      </c>
      <c r="V1411" t="n">
        <v>211165366</v>
      </c>
      <c r="W1411" t="n">
        <v>226</v>
      </c>
    </row>
    <row r="1412">
      <c r="A1412" t="inlineStr">
        <is>
          <t>آرين پارس07</t>
        </is>
      </c>
      <c r="B1412" t="inlineStr">
        <is>
          <t>مرابحه آرين پارس موتور070807</t>
        </is>
      </c>
      <c r="C1412" t="n">
        <v>0</v>
      </c>
      <c r="D1412" t="n">
        <v>0</v>
      </c>
      <c r="E1412" s="1" t="n">
        <v>0</v>
      </c>
      <c r="F1412" t="n">
        <v>999900</v>
      </c>
      <c r="G1412" t="n">
        <v>0</v>
      </c>
      <c r="H1412" t="n">
        <v>999900</v>
      </c>
      <c r="I1412" t="n">
        <v>0</v>
      </c>
      <c r="J1412" t="n">
        <v>0</v>
      </c>
      <c r="K1412" t="n">
        <v>999900</v>
      </c>
      <c r="L1412" t="n">
        <v>0</v>
      </c>
      <c r="M1412" t="n">
        <v>0</v>
      </c>
      <c r="N1412" t="n">
        <v>0</v>
      </c>
      <c r="O1412" t="n">
        <v>0</v>
      </c>
      <c r="R1412" t="n">
        <v>1</v>
      </c>
      <c r="S1412" t="n">
        <v>5000</v>
      </c>
      <c r="T1412" t="n">
        <v>999900</v>
      </c>
      <c r="U1412" t="n">
        <v>1010000</v>
      </c>
      <c r="V1412" t="n">
        <v>5000</v>
      </c>
      <c r="W1412" t="n">
        <v>1</v>
      </c>
    </row>
    <row r="1413">
      <c r="A1413" t="inlineStr">
        <is>
          <t>مدير</t>
        </is>
      </c>
      <c r="B1413" t="inlineStr">
        <is>
          <t>ص.س.مديريت ثروت ص.بازنشستگي-س</t>
        </is>
      </c>
      <c r="C1413" t="n">
        <v>1839</v>
      </c>
      <c r="D1413" t="n">
        <v>15658427</v>
      </c>
      <c r="E1413" s="1" t="n">
        <v>743811785048</v>
      </c>
      <c r="F1413" t="n">
        <v>47701</v>
      </c>
      <c r="G1413" t="n">
        <v>47705</v>
      </c>
      <c r="H1413" t="n">
        <v>47886</v>
      </c>
      <c r="I1413" t="n">
        <v>185</v>
      </c>
      <c r="J1413" t="n">
        <v>0.39</v>
      </c>
      <c r="K1413" t="n">
        <v>47502</v>
      </c>
      <c r="L1413" t="n">
        <v>-199</v>
      </c>
      <c r="M1413" t="n">
        <v>-0.42</v>
      </c>
      <c r="N1413" t="n">
        <v>46270</v>
      </c>
      <c r="O1413" t="n">
        <v>48985</v>
      </c>
      <c r="R1413" t="n">
        <v>3</v>
      </c>
      <c r="S1413" t="n">
        <v>89743</v>
      </c>
      <c r="T1413" t="n">
        <v>47700</v>
      </c>
      <c r="U1413" t="n">
        <v>47886</v>
      </c>
      <c r="V1413" t="n">
        <v>6591</v>
      </c>
      <c r="W1413" t="n">
        <v>1</v>
      </c>
    </row>
    <row r="1414">
      <c r="A1414" t="inlineStr">
        <is>
          <t>صبا806</t>
        </is>
      </c>
      <c r="B1414" t="inlineStr">
        <is>
          <t>صكوك اجاره صبا806-بدون ضامن</t>
        </is>
      </c>
      <c r="C1414" t="n">
        <v>0</v>
      </c>
      <c r="D1414" t="n">
        <v>0</v>
      </c>
      <c r="E1414" s="1" t="n">
        <v>0</v>
      </c>
      <c r="F1414" t="n">
        <v>1000000</v>
      </c>
      <c r="G1414" t="n">
        <v>0</v>
      </c>
      <c r="H1414" t="n">
        <v>1000000</v>
      </c>
      <c r="I1414" t="n">
        <v>0</v>
      </c>
      <c r="J1414" t="n">
        <v>0</v>
      </c>
      <c r="K1414" t="n">
        <v>1000000</v>
      </c>
      <c r="L1414" t="n">
        <v>0</v>
      </c>
      <c r="M1414" t="n">
        <v>0</v>
      </c>
      <c r="N1414" t="n">
        <v>0</v>
      </c>
      <c r="O1414" t="n">
        <v>0</v>
      </c>
      <c r="R1414" t="n">
        <v>1</v>
      </c>
      <c r="S1414" t="n">
        <v>12500</v>
      </c>
      <c r="T1414" t="n">
        <v>970000</v>
      </c>
      <c r="U1414" t="n">
        <v>0</v>
      </c>
      <c r="V1414" t="n">
        <v>0</v>
      </c>
      <c r="W1414" t="n">
        <v>0</v>
      </c>
    </row>
    <row r="1415">
      <c r="A1415" t="inlineStr">
        <is>
          <t>شفام</t>
        </is>
      </c>
      <c r="B1415" t="inlineStr">
        <is>
          <t>توليدي و صنعتي گوهرفام</t>
        </is>
      </c>
      <c r="C1415" t="n">
        <v>1135</v>
      </c>
      <c r="D1415" t="n">
        <v>39303365</v>
      </c>
      <c r="E1415" s="1" t="n">
        <v>99567685145</v>
      </c>
      <c r="F1415" t="n">
        <v>2601</v>
      </c>
      <c r="G1415" t="n">
        <v>2523</v>
      </c>
      <c r="H1415" t="n">
        <v>2619</v>
      </c>
      <c r="I1415" t="n">
        <v>18</v>
      </c>
      <c r="J1415" t="n">
        <v>0.6899999999999999</v>
      </c>
      <c r="K1415" t="n">
        <v>2533</v>
      </c>
      <c r="L1415" t="n">
        <v>-68</v>
      </c>
      <c r="M1415" t="n">
        <v>-2.61</v>
      </c>
      <c r="N1415" t="n">
        <v>2523</v>
      </c>
      <c r="O1415" t="n">
        <v>2656</v>
      </c>
      <c r="P1415" t="n">
        <v>282</v>
      </c>
      <c r="Q1415" t="n">
        <v>8.98</v>
      </c>
      <c r="R1415" t="n">
        <v>1</v>
      </c>
      <c r="S1415" t="n">
        <v>22049</v>
      </c>
      <c r="T1415" t="n">
        <v>2606</v>
      </c>
      <c r="U1415" t="n">
        <v>2620</v>
      </c>
      <c r="V1415" t="n">
        <v>580655</v>
      </c>
      <c r="W1415" t="n">
        <v>1</v>
      </c>
    </row>
    <row r="1416">
      <c r="A1416" t="inlineStr">
        <is>
          <t>هم ارز2</t>
        </is>
      </c>
      <c r="B1416" t="inlineStr">
        <is>
          <t>صندوق س.سهم نگر جام جم-س</t>
        </is>
      </c>
      <c r="C1416" t="n">
        <v>1</v>
      </c>
      <c r="D1416" t="n">
        <v>500000</v>
      </c>
      <c r="E1416" s="1" t="n">
        <v>500000</v>
      </c>
      <c r="F1416" t="n">
        <v>16415</v>
      </c>
      <c r="G1416" t="n">
        <v>1</v>
      </c>
      <c r="H1416" t="n">
        <v>1</v>
      </c>
      <c r="I1416" t="n">
        <v>-16414</v>
      </c>
      <c r="J1416" t="n">
        <v>-99.98999999999999</v>
      </c>
      <c r="K1416" t="n">
        <v>1</v>
      </c>
      <c r="L1416" t="n">
        <v>-16414</v>
      </c>
      <c r="M1416" t="n">
        <v>-99.98999999999999</v>
      </c>
      <c r="N1416" t="n">
        <v>1</v>
      </c>
      <c r="O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inlineStr">
        <is>
          <t>ونوين</t>
        </is>
      </c>
      <c r="B1417" t="inlineStr">
        <is>
          <t>بانك‌اقتصادنوين‌</t>
        </is>
      </c>
      <c r="C1417" t="n">
        <v>5592</v>
      </c>
      <c r="D1417" t="n">
        <v>421479305</v>
      </c>
      <c r="E1417" s="1" t="n">
        <v>1553463968250</v>
      </c>
      <c r="F1417" t="n">
        <v>3670</v>
      </c>
      <c r="G1417" t="n">
        <v>3640</v>
      </c>
      <c r="H1417" t="n">
        <v>3650</v>
      </c>
      <c r="I1417" t="n">
        <v>-20</v>
      </c>
      <c r="J1417" t="n">
        <v>-0.54</v>
      </c>
      <c r="K1417" t="n">
        <v>3690</v>
      </c>
      <c r="L1417" t="n">
        <v>20</v>
      </c>
      <c r="M1417" t="n">
        <v>0.54</v>
      </c>
      <c r="N1417" t="n">
        <v>3600</v>
      </c>
      <c r="O1417" t="n">
        <v>3780</v>
      </c>
      <c r="P1417" t="n">
        <v>711</v>
      </c>
      <c r="Q1417" t="n">
        <v>5.19</v>
      </c>
      <c r="R1417" t="n">
        <v>5</v>
      </c>
      <c r="S1417" t="n">
        <v>911646</v>
      </c>
      <c r="T1417" t="n">
        <v>3630</v>
      </c>
      <c r="U1417" t="n">
        <v>3650</v>
      </c>
      <c r="V1417" t="n">
        <v>10000</v>
      </c>
      <c r="W1417" t="n">
        <v>1</v>
      </c>
    </row>
    <row r="1418">
      <c r="A1418" t="inlineStr">
        <is>
          <t>دوايكس</t>
        </is>
      </c>
      <c r="B1418" t="inlineStr">
        <is>
          <t>ص.س.اهرمي شاخصي كيان-س</t>
        </is>
      </c>
      <c r="C1418" t="n">
        <v>6723</v>
      </c>
      <c r="D1418" t="n">
        <v>139326135</v>
      </c>
      <c r="E1418" s="1" t="n">
        <v>4021230496963</v>
      </c>
      <c r="F1418" t="n">
        <v>27821</v>
      </c>
      <c r="G1418" t="n">
        <v>28933</v>
      </c>
      <c r="H1418" t="n">
        <v>28933</v>
      </c>
      <c r="I1418" t="n">
        <v>1112</v>
      </c>
      <c r="J1418" t="n">
        <v>4</v>
      </c>
      <c r="K1418" t="n">
        <v>28862</v>
      </c>
      <c r="L1418" t="n">
        <v>1041</v>
      </c>
      <c r="M1418" t="n">
        <v>3.74</v>
      </c>
      <c r="N1418" t="n">
        <v>28029</v>
      </c>
      <c r="O1418" t="n">
        <v>28933</v>
      </c>
      <c r="R1418" t="n">
        <v>267</v>
      </c>
      <c r="S1418" t="n">
        <v>12636808</v>
      </c>
      <c r="T1418" t="n">
        <v>28933</v>
      </c>
      <c r="U1418" t="n">
        <v>29228</v>
      </c>
      <c r="V1418" t="n">
        <v>1400</v>
      </c>
      <c r="W1418" t="n">
        <v>2</v>
      </c>
    </row>
    <row r="1419">
      <c r="A1419" t="inlineStr">
        <is>
          <t>يارا</t>
        </is>
      </c>
      <c r="B1419" t="inlineStr">
        <is>
          <t>صندوق س. آريا-د</t>
        </is>
      </c>
      <c r="C1419" t="n">
        <v>189</v>
      </c>
      <c r="D1419" t="n">
        <v>41226002</v>
      </c>
      <c r="E1419" s="1" t="n">
        <v>1443812606248</v>
      </c>
      <c r="F1419" t="n">
        <v>34968</v>
      </c>
      <c r="G1419" t="n">
        <v>35012</v>
      </c>
      <c r="H1419" t="n">
        <v>35013</v>
      </c>
      <c r="I1419" t="n">
        <v>45</v>
      </c>
      <c r="J1419" t="n">
        <v>0.13</v>
      </c>
      <c r="K1419" t="n">
        <v>35022</v>
      </c>
      <c r="L1419" t="n">
        <v>54</v>
      </c>
      <c r="M1419" t="n">
        <v>0.15</v>
      </c>
      <c r="N1419" t="n">
        <v>35012</v>
      </c>
      <c r="O1419" t="n">
        <v>35080</v>
      </c>
      <c r="R1419" t="n">
        <v>104</v>
      </c>
      <c r="S1419" t="n">
        <v>99914697</v>
      </c>
      <c r="T1419" t="n">
        <v>35012</v>
      </c>
      <c r="U1419" t="n">
        <v>35013</v>
      </c>
      <c r="V1419" t="n">
        <v>698405</v>
      </c>
      <c r="W1419" t="n">
        <v>1</v>
      </c>
    </row>
    <row r="1420">
      <c r="A1420" t="inlineStr">
        <is>
          <t>قلك گلد</t>
        </is>
      </c>
      <c r="B1420" t="inlineStr">
        <is>
          <t>صندوق س. كالاي قلك</t>
        </is>
      </c>
      <c r="C1420" t="n">
        <v>629</v>
      </c>
      <c r="D1420" t="n">
        <v>7996898</v>
      </c>
      <c r="E1420" s="1" t="n">
        <v>107173851142</v>
      </c>
      <c r="F1420" t="n">
        <v>12889</v>
      </c>
      <c r="G1420" t="n">
        <v>13500</v>
      </c>
      <c r="H1420" t="n">
        <v>13347</v>
      </c>
      <c r="I1420" t="n">
        <v>458</v>
      </c>
      <c r="J1420" t="n">
        <v>3.55</v>
      </c>
      <c r="K1420" t="n">
        <v>13402</v>
      </c>
      <c r="L1420" t="n">
        <v>513</v>
      </c>
      <c r="M1420" t="n">
        <v>3.98</v>
      </c>
      <c r="N1420" t="n">
        <v>13201</v>
      </c>
      <c r="O1420" t="n">
        <v>13500</v>
      </c>
      <c r="R1420" t="n">
        <v>2</v>
      </c>
      <c r="S1420" t="n">
        <v>37698</v>
      </c>
      <c r="T1420" t="n">
        <v>13343</v>
      </c>
      <c r="U1420" t="n">
        <v>13347</v>
      </c>
      <c r="V1420" t="n">
        <v>69743</v>
      </c>
      <c r="W1420" t="n">
        <v>3</v>
      </c>
    </row>
    <row r="1421">
      <c r="A1421" t="inlineStr">
        <is>
          <t>غصينو3</t>
        </is>
      </c>
      <c r="B1421" t="inlineStr">
        <is>
          <t>صنعتي مينو</t>
        </is>
      </c>
      <c r="C1421" t="n">
        <v>5</v>
      </c>
      <c r="D1421" t="n">
        <v>140936</v>
      </c>
      <c r="E1421" s="1" t="n">
        <v>780785440</v>
      </c>
      <c r="F1421" t="n">
        <v>5520</v>
      </c>
      <c r="G1421" t="n">
        <v>5540</v>
      </c>
      <c r="H1421" t="n">
        <v>5540</v>
      </c>
      <c r="I1421" t="n">
        <v>20</v>
      </c>
      <c r="J1421" t="n">
        <v>0.36</v>
      </c>
      <c r="K1421" t="n">
        <v>5540</v>
      </c>
      <c r="L1421" t="n">
        <v>20</v>
      </c>
      <c r="M1421" t="n">
        <v>0.36</v>
      </c>
      <c r="N1421" t="n">
        <v>5540</v>
      </c>
      <c r="O1421" t="n">
        <v>5540</v>
      </c>
      <c r="P1421" t="n">
        <v>698</v>
      </c>
      <c r="Q1421" t="n">
        <v>7.94</v>
      </c>
      <c r="R1421" t="n">
        <v>1</v>
      </c>
      <c r="S1421" t="n">
        <v>2585</v>
      </c>
      <c r="T1421" t="n">
        <v>5540</v>
      </c>
      <c r="U1421" t="n">
        <v>0</v>
      </c>
      <c r="V1421" t="n">
        <v>0</v>
      </c>
      <c r="W1421" t="n">
        <v>0</v>
      </c>
    </row>
    <row r="1422">
      <c r="A1422" t="inlineStr">
        <is>
          <t>شكبير</t>
        </is>
      </c>
      <c r="B1422" t="inlineStr">
        <is>
          <t>پتروشيمي اميركبير</t>
        </is>
      </c>
      <c r="C1422" t="n">
        <v>328</v>
      </c>
      <c r="D1422" t="n">
        <v>818245</v>
      </c>
      <c r="E1422" s="1" t="n">
        <v>106667355700</v>
      </c>
      <c r="F1422" t="n">
        <v>128000</v>
      </c>
      <c r="G1422" t="n">
        <v>131800</v>
      </c>
      <c r="H1422" t="n">
        <v>131800</v>
      </c>
      <c r="I1422" t="n">
        <v>3800</v>
      </c>
      <c r="J1422" t="n">
        <v>2.97</v>
      </c>
      <c r="K1422" t="n">
        <v>130400</v>
      </c>
      <c r="L1422" t="n">
        <v>2400</v>
      </c>
      <c r="M1422" t="n">
        <v>1.88</v>
      </c>
      <c r="N1422" t="n">
        <v>126900</v>
      </c>
      <c r="O1422" t="n">
        <v>131800</v>
      </c>
      <c r="P1422" t="n">
        <v>27918</v>
      </c>
      <c r="Q1422" t="n">
        <v>4.67</v>
      </c>
      <c r="R1422" t="n">
        <v>1</v>
      </c>
      <c r="S1422" t="n">
        <v>500</v>
      </c>
      <c r="T1422" t="n">
        <v>130800</v>
      </c>
      <c r="U1422" t="n">
        <v>0</v>
      </c>
      <c r="V1422" t="n">
        <v>0</v>
      </c>
      <c r="W1422" t="n">
        <v>0</v>
      </c>
    </row>
    <row r="1423">
      <c r="A1423" t="inlineStr">
        <is>
          <t>زعف0510پ18</t>
        </is>
      </c>
      <c r="B1423" t="inlineStr">
        <is>
          <t>زعفران0510نگين بهرامن(پ)</t>
        </is>
      </c>
      <c r="C1423" t="n">
        <v>25</v>
      </c>
      <c r="D1423" t="n">
        <v>2514</v>
      </c>
      <c r="E1423" s="1" t="n">
        <v>7202630362</v>
      </c>
      <c r="F1423" t="n">
        <v>2783966</v>
      </c>
      <c r="G1423" t="n">
        <v>2770000</v>
      </c>
      <c r="H1423" t="n">
        <v>2898069</v>
      </c>
      <c r="I1423" t="n">
        <v>114103</v>
      </c>
      <c r="J1423" t="n">
        <v>4.1</v>
      </c>
      <c r="K1423" t="n">
        <v>2865008</v>
      </c>
      <c r="L1423" t="n">
        <v>81042</v>
      </c>
      <c r="M1423" t="n">
        <v>2.91</v>
      </c>
      <c r="N1423" t="n">
        <v>2770000</v>
      </c>
      <c r="O1423" t="n">
        <v>2898069</v>
      </c>
      <c r="R1423" t="n">
        <v>1</v>
      </c>
      <c r="S1423" t="n">
        <v>30</v>
      </c>
      <c r="T1423" t="n">
        <v>2810009</v>
      </c>
      <c r="U1423" t="n">
        <v>0</v>
      </c>
      <c r="V1423" t="n">
        <v>0</v>
      </c>
      <c r="W1423" t="n">
        <v>0</v>
      </c>
    </row>
    <row r="1424">
      <c r="A1424" t="inlineStr">
        <is>
          <t>كاله53</t>
        </is>
      </c>
      <c r="B1424" t="inlineStr">
        <is>
          <t>مرابحه سوليكو كاله كارون051117</t>
        </is>
      </c>
      <c r="C1424" t="n">
        <v>0</v>
      </c>
      <c r="D1424" t="n">
        <v>0</v>
      </c>
      <c r="E1424" s="1" t="n">
        <v>0</v>
      </c>
      <c r="F1424" t="n">
        <v>1000000</v>
      </c>
      <c r="G1424" t="n">
        <v>0</v>
      </c>
      <c r="H1424" t="n">
        <v>1000000</v>
      </c>
      <c r="I1424" t="n">
        <v>0</v>
      </c>
      <c r="J1424" t="n">
        <v>0</v>
      </c>
      <c r="K1424" t="n">
        <v>1000000</v>
      </c>
      <c r="L1424" t="n">
        <v>0</v>
      </c>
      <c r="M1424" t="n">
        <v>0</v>
      </c>
      <c r="N1424" t="n">
        <v>0</v>
      </c>
      <c r="O1424" t="n">
        <v>0</v>
      </c>
      <c r="R1424" t="n">
        <v>1</v>
      </c>
      <c r="S1424" t="n">
        <v>5000</v>
      </c>
      <c r="T1424" t="n">
        <v>990000</v>
      </c>
      <c r="U1424" t="n">
        <v>0</v>
      </c>
      <c r="V1424" t="n">
        <v>0</v>
      </c>
      <c r="W1424" t="n">
        <v>0</v>
      </c>
    </row>
    <row r="1425">
      <c r="A1425" t="inlineStr">
        <is>
          <t>ختوقا3</t>
        </is>
      </c>
      <c r="B1425" t="inlineStr">
        <is>
          <t>قطعات‌ اتومبيل‌ ايران‌</t>
        </is>
      </c>
      <c r="C1425" t="n">
        <v>1</v>
      </c>
      <c r="D1425" t="n">
        <v>10000</v>
      </c>
      <c r="E1425" s="1" t="n">
        <v>56500000</v>
      </c>
      <c r="F1425" t="n">
        <v>5530</v>
      </c>
      <c r="G1425" t="n">
        <v>5650</v>
      </c>
      <c r="H1425" t="n">
        <v>5650</v>
      </c>
      <c r="I1425" t="n">
        <v>120</v>
      </c>
      <c r="J1425" t="n">
        <v>2.17</v>
      </c>
      <c r="K1425" t="n">
        <v>5650</v>
      </c>
      <c r="L1425" t="n">
        <v>120</v>
      </c>
      <c r="M1425" t="n">
        <v>2.17</v>
      </c>
      <c r="N1425" t="n">
        <v>5650</v>
      </c>
      <c r="O1425" t="n">
        <v>5650</v>
      </c>
      <c r="P1425" t="n">
        <v>127</v>
      </c>
      <c r="Q1425" t="n">
        <v>44.49</v>
      </c>
      <c r="R1425" t="n">
        <v>5</v>
      </c>
      <c r="S1425" t="n">
        <v>405681</v>
      </c>
      <c r="T1425" t="n">
        <v>5650</v>
      </c>
      <c r="U1425" t="n">
        <v>0</v>
      </c>
      <c r="V1425" t="n">
        <v>0</v>
      </c>
      <c r="W1425" t="n">
        <v>0</v>
      </c>
    </row>
    <row r="1426">
      <c r="A1426" t="inlineStr">
        <is>
          <t>عموتور</t>
        </is>
      </c>
      <c r="B1426" t="inlineStr">
        <is>
          <t>سلف استاندارد لوله جلواگزوز</t>
        </is>
      </c>
      <c r="C1426" t="n">
        <v>0</v>
      </c>
      <c r="D1426" t="n">
        <v>0</v>
      </c>
      <c r="E1426" s="1" t="n">
        <v>0</v>
      </c>
      <c r="F1426" t="n">
        <v>1491776</v>
      </c>
      <c r="G1426" t="n">
        <v>0</v>
      </c>
      <c r="H1426" t="n">
        <v>1491776</v>
      </c>
      <c r="I1426" t="n">
        <v>0</v>
      </c>
      <c r="J1426" t="n">
        <v>0</v>
      </c>
      <c r="K1426" t="n">
        <v>1491776</v>
      </c>
      <c r="L1426" t="n">
        <v>0</v>
      </c>
      <c r="M1426" t="n">
        <v>0</v>
      </c>
      <c r="N1426" t="n">
        <v>0</v>
      </c>
      <c r="O1426" t="n">
        <v>0</v>
      </c>
      <c r="R1426" t="n">
        <v>1</v>
      </c>
      <c r="S1426" t="n">
        <v>8283</v>
      </c>
      <c r="T1426" t="n">
        <v>1547865</v>
      </c>
      <c r="U1426" t="n">
        <v>1547866</v>
      </c>
      <c r="V1426" t="n">
        <v>8283</v>
      </c>
      <c r="W1426" t="n">
        <v>1</v>
      </c>
    </row>
    <row r="1427">
      <c r="A1427" t="inlineStr">
        <is>
          <t>وملي3</t>
        </is>
      </c>
      <c r="B1427" t="inlineStr">
        <is>
          <t>گروه‌ صنعتي‌ ملي‌ (هلدينگ‌</t>
        </is>
      </c>
      <c r="C1427" t="n">
        <v>1</v>
      </c>
      <c r="D1427" t="n">
        <v>120</v>
      </c>
      <c r="E1427" s="1" t="n">
        <v>29700000</v>
      </c>
      <c r="F1427" t="n">
        <v>244800</v>
      </c>
      <c r="G1427" t="n">
        <v>247500</v>
      </c>
      <c r="H1427" t="n">
        <v>247500</v>
      </c>
      <c r="I1427" t="n">
        <v>2700</v>
      </c>
      <c r="J1427" t="n">
        <v>1.1</v>
      </c>
      <c r="K1427" t="n">
        <v>247500</v>
      </c>
      <c r="L1427" t="n">
        <v>2700</v>
      </c>
      <c r="M1427" t="n">
        <v>1.1</v>
      </c>
      <c r="N1427" t="n">
        <v>247500</v>
      </c>
      <c r="O1427" t="n">
        <v>247500</v>
      </c>
      <c r="P1427" t="n">
        <v>3197</v>
      </c>
      <c r="Q1427" t="n">
        <v>77.42</v>
      </c>
      <c r="R1427" t="n">
        <v>1</v>
      </c>
      <c r="S1427" t="n">
        <v>80</v>
      </c>
      <c r="T1427" t="n">
        <v>247500</v>
      </c>
      <c r="U1427" t="n">
        <v>0</v>
      </c>
      <c r="V1427" t="n">
        <v>0</v>
      </c>
      <c r="W1427" t="n">
        <v>0</v>
      </c>
    </row>
    <row r="1428">
      <c r="A1428" t="inlineStr">
        <is>
          <t>هانيكو</t>
        </is>
      </c>
      <c r="B1428" t="inlineStr">
        <is>
          <t>هامون نايزه</t>
        </is>
      </c>
      <c r="C1428" t="n">
        <v>1558</v>
      </c>
      <c r="D1428" t="n">
        <v>9933785</v>
      </c>
      <c r="E1428" s="1" t="n">
        <v>78213176520</v>
      </c>
      <c r="F1428" t="n">
        <v>7750</v>
      </c>
      <c r="G1428" t="n">
        <v>7760</v>
      </c>
      <c r="H1428" t="n">
        <v>7830</v>
      </c>
      <c r="I1428" t="n">
        <v>80</v>
      </c>
      <c r="J1428" t="n">
        <v>1.03</v>
      </c>
      <c r="K1428" t="n">
        <v>7870</v>
      </c>
      <c r="L1428" t="n">
        <v>120</v>
      </c>
      <c r="M1428" t="n">
        <v>1.55</v>
      </c>
      <c r="N1428" t="n">
        <v>7760</v>
      </c>
      <c r="O1428" t="n">
        <v>7970</v>
      </c>
      <c r="P1428" t="n">
        <v>762</v>
      </c>
      <c r="Q1428" t="n">
        <v>10.33</v>
      </c>
      <c r="R1428" t="n">
        <v>3</v>
      </c>
      <c r="S1428" t="n">
        <v>165757</v>
      </c>
      <c r="T1428" t="n">
        <v>7820</v>
      </c>
      <c r="U1428" t="n">
        <v>7830</v>
      </c>
      <c r="V1428" t="n">
        <v>19970</v>
      </c>
      <c r="W1428" t="n">
        <v>1</v>
      </c>
    </row>
    <row r="1429">
      <c r="A1429" t="inlineStr">
        <is>
          <t>ميدكو</t>
        </is>
      </c>
      <c r="B1429" t="inlineStr">
        <is>
          <t>توسعه معادن وص.معدني خاورميانه</t>
        </is>
      </c>
      <c r="C1429" t="n">
        <v>3788</v>
      </c>
      <c r="D1429" t="n">
        <v>309712679</v>
      </c>
      <c r="E1429" s="1" t="n">
        <v>2057258043690</v>
      </c>
      <c r="F1429" t="n">
        <v>6840</v>
      </c>
      <c r="G1429" t="n">
        <v>6640</v>
      </c>
      <c r="H1429" t="n">
        <v>6640</v>
      </c>
      <c r="I1429" t="n">
        <v>-200</v>
      </c>
      <c r="J1429" t="n">
        <v>-2.92</v>
      </c>
      <c r="K1429" t="n">
        <v>6640</v>
      </c>
      <c r="L1429" t="n">
        <v>-200</v>
      </c>
      <c r="M1429" t="n">
        <v>-2.92</v>
      </c>
      <c r="N1429" t="n">
        <v>6640</v>
      </c>
      <c r="O1429" t="n">
        <v>6740</v>
      </c>
      <c r="P1429" t="n">
        <v>93</v>
      </c>
      <c r="Q1429" t="n">
        <v>71.40000000000001</v>
      </c>
      <c r="R1429" t="n">
        <v>0</v>
      </c>
      <c r="S1429" t="n">
        <v>0</v>
      </c>
      <c r="T1429" t="n">
        <v>0</v>
      </c>
      <c r="U1429" t="n">
        <v>6640</v>
      </c>
      <c r="V1429" t="n">
        <v>78341359</v>
      </c>
      <c r="W1429" t="n">
        <v>460</v>
      </c>
    </row>
    <row r="1430">
      <c r="A1430" t="inlineStr">
        <is>
          <t>واتي</t>
        </is>
      </c>
      <c r="B1430" t="inlineStr">
        <is>
          <t>سرمايه‌ گذاري‌ آتيه‌ دماوند</t>
        </is>
      </c>
      <c r="C1430" t="n">
        <v>636</v>
      </c>
      <c r="D1430" t="n">
        <v>18697013</v>
      </c>
      <c r="E1430" s="1" t="n">
        <v>136338514010</v>
      </c>
      <c r="F1430" t="n">
        <v>7190</v>
      </c>
      <c r="G1430" t="n">
        <v>7190</v>
      </c>
      <c r="H1430" t="n">
        <v>7260</v>
      </c>
      <c r="I1430" t="n">
        <v>70</v>
      </c>
      <c r="J1430" t="n">
        <v>0.97</v>
      </c>
      <c r="K1430" t="n">
        <v>7290</v>
      </c>
      <c r="L1430" t="n">
        <v>100</v>
      </c>
      <c r="M1430" t="n">
        <v>1.39</v>
      </c>
      <c r="N1430" t="n">
        <v>7130</v>
      </c>
      <c r="O1430" t="n">
        <v>7400</v>
      </c>
      <c r="P1430" t="n">
        <v>537</v>
      </c>
      <c r="Q1430" t="n">
        <v>13.58</v>
      </c>
      <c r="R1430" t="n">
        <v>2</v>
      </c>
      <c r="S1430" t="n">
        <v>64330</v>
      </c>
      <c r="T1430" t="n">
        <v>7260</v>
      </c>
      <c r="U1430" t="n">
        <v>7320</v>
      </c>
      <c r="V1430" t="n">
        <v>19000</v>
      </c>
      <c r="W1430" t="n">
        <v>1</v>
      </c>
    </row>
    <row r="1431">
      <c r="A1431" t="inlineStr">
        <is>
          <t>سيرنگ07</t>
        </is>
      </c>
      <c r="B1431" t="inlineStr">
        <is>
          <t>مرابحه توليدي سيرنگ070210</t>
        </is>
      </c>
      <c r="C1431" t="n">
        <v>0</v>
      </c>
      <c r="D1431" t="n">
        <v>0</v>
      </c>
      <c r="E1431" s="1" t="n">
        <v>0</v>
      </c>
      <c r="F1431" t="n">
        <v>1000000</v>
      </c>
      <c r="G1431" t="n">
        <v>0</v>
      </c>
      <c r="H1431" t="n">
        <v>1000000</v>
      </c>
      <c r="I1431" t="n">
        <v>0</v>
      </c>
      <c r="J1431" t="n">
        <v>0</v>
      </c>
      <c r="K1431" t="n">
        <v>1000000</v>
      </c>
      <c r="L1431" t="n">
        <v>0</v>
      </c>
      <c r="M1431" t="n">
        <v>0</v>
      </c>
      <c r="N1431" t="n">
        <v>0</v>
      </c>
      <c r="O1431" t="n">
        <v>0</v>
      </c>
      <c r="R1431" t="n">
        <v>1</v>
      </c>
      <c r="S1431" t="n">
        <v>5000</v>
      </c>
      <c r="T1431" t="n">
        <v>990000</v>
      </c>
      <c r="U1431" t="n">
        <v>0</v>
      </c>
      <c r="V1431" t="n">
        <v>0</v>
      </c>
      <c r="W1431" t="n">
        <v>0</v>
      </c>
    </row>
    <row r="1432">
      <c r="A1432" t="inlineStr">
        <is>
          <t>صخابر06</t>
        </is>
      </c>
      <c r="B1432" t="inlineStr">
        <is>
          <t>صكوك اجاره اخابر06-3ماهه23%</t>
        </is>
      </c>
      <c r="C1432" t="n">
        <v>0</v>
      </c>
      <c r="D1432" t="n">
        <v>0</v>
      </c>
      <c r="E1432" s="1" t="n">
        <v>0</v>
      </c>
      <c r="F1432" t="n">
        <v>811978</v>
      </c>
      <c r="G1432" t="n">
        <v>0</v>
      </c>
      <c r="H1432" t="n">
        <v>811978</v>
      </c>
      <c r="I1432" t="n">
        <v>0</v>
      </c>
      <c r="J1432" t="n">
        <v>0</v>
      </c>
      <c r="K1432" t="n">
        <v>811978</v>
      </c>
      <c r="L1432" t="n">
        <v>0</v>
      </c>
      <c r="M1432" t="n">
        <v>0</v>
      </c>
      <c r="N1432" t="n">
        <v>0</v>
      </c>
      <c r="O1432" t="n">
        <v>0</v>
      </c>
      <c r="R1432" t="n">
        <v>1</v>
      </c>
      <c r="S1432" t="n">
        <v>3000</v>
      </c>
      <c r="T1432" t="n">
        <v>787619</v>
      </c>
      <c r="U1432" t="n">
        <v>0</v>
      </c>
      <c r="V1432" t="n">
        <v>0</v>
      </c>
      <c r="W1432" t="n">
        <v>0</v>
      </c>
    </row>
    <row r="1433">
      <c r="A1433" t="inlineStr">
        <is>
          <t>دانا</t>
        </is>
      </c>
      <c r="B1433" t="inlineStr">
        <is>
          <t>بيمه دانا</t>
        </is>
      </c>
      <c r="C1433" t="n">
        <v>453</v>
      </c>
      <c r="D1433" t="n">
        <v>15599339</v>
      </c>
      <c r="E1433" s="1" t="n">
        <v>37580927084</v>
      </c>
      <c r="F1433" t="n">
        <v>2386</v>
      </c>
      <c r="G1433" t="n">
        <v>2330</v>
      </c>
      <c r="H1433" t="n">
        <v>2448</v>
      </c>
      <c r="I1433" t="n">
        <v>62</v>
      </c>
      <c r="J1433" t="n">
        <v>2.6</v>
      </c>
      <c r="K1433" t="n">
        <v>2409</v>
      </c>
      <c r="L1433" t="n">
        <v>23</v>
      </c>
      <c r="M1433" t="n">
        <v>0.96</v>
      </c>
      <c r="N1433" t="n">
        <v>2330</v>
      </c>
      <c r="O1433" t="n">
        <v>2457</v>
      </c>
      <c r="P1433" t="n">
        <v>-1825</v>
      </c>
      <c r="Q1433" t="n">
        <v>-1.32</v>
      </c>
      <c r="R1433" t="n">
        <v>2</v>
      </c>
      <c r="S1433" t="n">
        <v>4400</v>
      </c>
      <c r="T1433" t="n">
        <v>2410</v>
      </c>
      <c r="U1433" t="n">
        <v>2448</v>
      </c>
      <c r="V1433" t="n">
        <v>46740</v>
      </c>
      <c r="W1433" t="n">
        <v>1</v>
      </c>
    </row>
    <row r="1434">
      <c r="A1434" t="inlineStr">
        <is>
          <t>زشگزا</t>
        </is>
      </c>
      <c r="B1434" t="inlineStr">
        <is>
          <t>شير و گوشت زاگرس شهركرد</t>
        </is>
      </c>
      <c r="C1434" t="n">
        <v>748</v>
      </c>
      <c r="D1434" t="n">
        <v>2272176</v>
      </c>
      <c r="E1434" s="1" t="n">
        <v>70623765590</v>
      </c>
      <c r="F1434" t="n">
        <v>30810</v>
      </c>
      <c r="G1434" t="n">
        <v>30700</v>
      </c>
      <c r="H1434" t="n">
        <v>31390</v>
      </c>
      <c r="I1434" t="n">
        <v>580</v>
      </c>
      <c r="J1434" t="n">
        <v>1.88</v>
      </c>
      <c r="K1434" t="n">
        <v>31080</v>
      </c>
      <c r="L1434" t="n">
        <v>270</v>
      </c>
      <c r="M1434" t="n">
        <v>0.88</v>
      </c>
      <c r="N1434" t="n">
        <v>30700</v>
      </c>
      <c r="O1434" t="n">
        <v>31730</v>
      </c>
      <c r="P1434" t="n">
        <v>4812</v>
      </c>
      <c r="Q1434" t="n">
        <v>6.46</v>
      </c>
      <c r="R1434" t="n">
        <v>2</v>
      </c>
      <c r="S1434" t="n">
        <v>4000</v>
      </c>
      <c r="T1434" t="n">
        <v>31100</v>
      </c>
      <c r="U1434" t="n">
        <v>31400</v>
      </c>
      <c r="V1434" t="n">
        <v>39000</v>
      </c>
      <c r="W1434" t="n">
        <v>2</v>
      </c>
    </row>
    <row r="1435">
      <c r="A1435" t="inlineStr">
        <is>
          <t>سمگا062</t>
        </is>
      </c>
      <c r="B1435" t="inlineStr">
        <is>
          <t>مرابحه سمگا-لوتوس060907</t>
        </is>
      </c>
      <c r="C1435" t="n">
        <v>0</v>
      </c>
      <c r="D1435" t="n">
        <v>0</v>
      </c>
      <c r="E1435" s="1" t="n">
        <v>0</v>
      </c>
      <c r="F1435" t="n">
        <v>871000</v>
      </c>
      <c r="G1435" t="n">
        <v>0</v>
      </c>
      <c r="H1435" t="n">
        <v>871000</v>
      </c>
      <c r="I1435" t="n">
        <v>0</v>
      </c>
      <c r="J1435" t="n">
        <v>0</v>
      </c>
      <c r="K1435" t="n">
        <v>871000</v>
      </c>
      <c r="L1435" t="n">
        <v>0</v>
      </c>
      <c r="M1435" t="n">
        <v>0</v>
      </c>
      <c r="N1435" t="n">
        <v>0</v>
      </c>
      <c r="O1435" t="n">
        <v>0</v>
      </c>
      <c r="R1435" t="n">
        <v>1</v>
      </c>
      <c r="S1435" t="n">
        <v>5000</v>
      </c>
      <c r="T1435" t="n">
        <v>863000</v>
      </c>
      <c r="U1435" t="n">
        <v>0</v>
      </c>
      <c r="V1435" t="n">
        <v>0</v>
      </c>
      <c r="W1435" t="n">
        <v>0</v>
      </c>
    </row>
    <row r="1436">
      <c r="A1436" t="inlineStr">
        <is>
          <t>گدنا3</t>
        </is>
      </c>
      <c r="B1436" t="inlineStr">
        <is>
          <t>تهيه توزيع غذاي دنا آفرين فدك</t>
        </is>
      </c>
      <c r="C1436" t="n">
        <v>11</v>
      </c>
      <c r="D1436" t="n">
        <v>10000</v>
      </c>
      <c r="E1436" s="1" t="n">
        <v>66600000</v>
      </c>
      <c r="F1436" t="n">
        <v>6740</v>
      </c>
      <c r="G1436" t="n">
        <v>6660</v>
      </c>
      <c r="H1436" t="n">
        <v>6660</v>
      </c>
      <c r="I1436" t="n">
        <v>-80</v>
      </c>
      <c r="J1436" t="n">
        <v>-1.19</v>
      </c>
      <c r="K1436" t="n">
        <v>6660</v>
      </c>
      <c r="L1436" t="n">
        <v>-80</v>
      </c>
      <c r="M1436" t="n">
        <v>-1.19</v>
      </c>
      <c r="N1436" t="n">
        <v>6660</v>
      </c>
      <c r="O1436" t="n">
        <v>6660</v>
      </c>
      <c r="P1436" t="n">
        <v>1145</v>
      </c>
      <c r="Q1436" t="n">
        <v>5.82</v>
      </c>
      <c r="R1436" t="n">
        <v>0</v>
      </c>
      <c r="S1436" t="n">
        <v>0</v>
      </c>
      <c r="T1436" t="n">
        <v>0</v>
      </c>
      <c r="U1436" t="n">
        <v>6660</v>
      </c>
      <c r="V1436" t="n">
        <v>50620</v>
      </c>
      <c r="W1436" t="n">
        <v>11</v>
      </c>
    </row>
    <row r="1437">
      <c r="A1437" t="inlineStr">
        <is>
          <t>آلياژ</t>
        </is>
      </c>
      <c r="B1437" t="inlineStr">
        <is>
          <t>صندوق س صنايع آگاه3-بخشي</t>
        </is>
      </c>
      <c r="C1437" t="n">
        <v>282</v>
      </c>
      <c r="D1437" t="n">
        <v>522104</v>
      </c>
      <c r="E1437" s="1" t="n">
        <v>15614233320</v>
      </c>
      <c r="F1437" t="n">
        <v>29355</v>
      </c>
      <c r="G1437" t="n">
        <v>30229</v>
      </c>
      <c r="H1437" t="n">
        <v>30000</v>
      </c>
      <c r="I1437" t="n">
        <v>645</v>
      </c>
      <c r="J1437" t="n">
        <v>2.2</v>
      </c>
      <c r="K1437" t="n">
        <v>29906</v>
      </c>
      <c r="L1437" t="n">
        <v>551</v>
      </c>
      <c r="M1437" t="n">
        <v>1.88</v>
      </c>
      <c r="N1437" t="n">
        <v>29356</v>
      </c>
      <c r="O1437" t="n">
        <v>30229</v>
      </c>
      <c r="R1437" t="n">
        <v>1</v>
      </c>
      <c r="S1437" t="n">
        <v>200</v>
      </c>
      <c r="T1437" t="n">
        <v>29915</v>
      </c>
      <c r="U1437" t="n">
        <v>30055</v>
      </c>
      <c r="V1437" t="n">
        <v>24000</v>
      </c>
      <c r="W1437" t="n">
        <v>2</v>
      </c>
    </row>
    <row r="1438">
      <c r="A1438" t="inlineStr">
        <is>
          <t>پوراطب071</t>
        </is>
      </c>
      <c r="B1438" t="inlineStr">
        <is>
          <t>مرابحه پوراطب گستر-آگاه070106</t>
        </is>
      </c>
      <c r="C1438" t="n">
        <v>0</v>
      </c>
      <c r="D1438" t="n">
        <v>0</v>
      </c>
      <c r="E1438" s="1" t="n">
        <v>0</v>
      </c>
      <c r="F1438" t="n">
        <v>1000000</v>
      </c>
      <c r="G1438" t="n">
        <v>0</v>
      </c>
      <c r="H1438" t="n">
        <v>1000000</v>
      </c>
      <c r="I1438" t="n">
        <v>0</v>
      </c>
      <c r="J1438" t="n">
        <v>0</v>
      </c>
      <c r="K1438" t="n">
        <v>1000000</v>
      </c>
      <c r="L1438" t="n">
        <v>0</v>
      </c>
      <c r="M1438" t="n">
        <v>0</v>
      </c>
      <c r="N1438" t="n">
        <v>0</v>
      </c>
      <c r="O1438" t="n">
        <v>0</v>
      </c>
      <c r="R1438" t="n">
        <v>1</v>
      </c>
      <c r="S1438" t="n">
        <v>5000</v>
      </c>
      <c r="T1438" t="n">
        <v>1000000</v>
      </c>
      <c r="U1438" t="n">
        <v>0</v>
      </c>
      <c r="V1438" t="n">
        <v>0</v>
      </c>
      <c r="W1438" t="n">
        <v>0</v>
      </c>
    </row>
    <row r="1439">
      <c r="A1439" t="inlineStr">
        <is>
          <t>ولكار3</t>
        </is>
      </c>
      <c r="B1439" t="inlineStr">
        <is>
          <t>ليزينگ كارآفرين</t>
        </is>
      </c>
      <c r="C1439" t="n">
        <v>1</v>
      </c>
      <c r="D1439" t="n">
        <v>8541</v>
      </c>
      <c r="E1439" s="1" t="n">
        <v>44413200</v>
      </c>
      <c r="F1439" t="n">
        <v>5350</v>
      </c>
      <c r="G1439" t="n">
        <v>5200</v>
      </c>
      <c r="H1439" t="n">
        <v>5200</v>
      </c>
      <c r="I1439" t="n">
        <v>-150</v>
      </c>
      <c r="J1439" t="n">
        <v>-2.8</v>
      </c>
      <c r="K1439" t="n">
        <v>5200</v>
      </c>
      <c r="L1439" t="n">
        <v>-150</v>
      </c>
      <c r="M1439" t="n">
        <v>-2.8</v>
      </c>
      <c r="N1439" t="n">
        <v>5200</v>
      </c>
      <c r="O1439" t="n">
        <v>5200</v>
      </c>
      <c r="P1439" t="n">
        <v>641</v>
      </c>
      <c r="Q1439" t="n">
        <v>8.109999999999999</v>
      </c>
      <c r="R1439" t="n">
        <v>0</v>
      </c>
      <c r="S1439" t="n">
        <v>0</v>
      </c>
      <c r="T1439" t="n">
        <v>0</v>
      </c>
      <c r="U1439" t="n">
        <v>5200</v>
      </c>
      <c r="V1439" t="n">
        <v>601588</v>
      </c>
      <c r="W1439" t="n">
        <v>5</v>
      </c>
    </row>
    <row r="1440">
      <c r="A1440" t="inlineStr">
        <is>
          <t>نقشينه062</t>
        </is>
      </c>
      <c r="B1440" t="inlineStr">
        <is>
          <t>مرابحه نقشينه چاپ-پاداش061020</t>
        </is>
      </c>
      <c r="C1440" t="n">
        <v>0</v>
      </c>
      <c r="D1440" t="n">
        <v>0</v>
      </c>
      <c r="E1440" s="1" t="n">
        <v>0</v>
      </c>
      <c r="F1440" t="n">
        <v>1000000</v>
      </c>
      <c r="G1440" t="n">
        <v>0</v>
      </c>
      <c r="H1440" t="n">
        <v>1000000</v>
      </c>
      <c r="I1440" t="n">
        <v>0</v>
      </c>
      <c r="J1440" t="n">
        <v>0</v>
      </c>
      <c r="K1440" t="n">
        <v>1000000</v>
      </c>
      <c r="L1440" t="n">
        <v>0</v>
      </c>
      <c r="M1440" t="n">
        <v>0</v>
      </c>
      <c r="N1440" t="n">
        <v>0</v>
      </c>
      <c r="O1440" t="n">
        <v>0</v>
      </c>
      <c r="R1440" t="n">
        <v>1</v>
      </c>
      <c r="S1440" t="n">
        <v>5000</v>
      </c>
      <c r="T1440" t="n">
        <v>1000000</v>
      </c>
      <c r="U1440" t="n">
        <v>0</v>
      </c>
      <c r="V1440" t="n">
        <v>0</v>
      </c>
      <c r="W1440" t="n">
        <v>0</v>
      </c>
    </row>
    <row r="1441">
      <c r="A1441" t="inlineStr">
        <is>
          <t>اراد2264</t>
        </is>
      </c>
      <c r="B1441" t="inlineStr">
        <is>
          <t>مرابحه عام دولت226-ش.خ070414</t>
        </is>
      </c>
      <c r="C1441" t="n">
        <v>1</v>
      </c>
      <c r="D1441" t="n">
        <v>5200000</v>
      </c>
      <c r="E1441" s="1" t="n">
        <v>4247308000000</v>
      </c>
      <c r="F1441" t="n">
        <v>825000</v>
      </c>
      <c r="G1441" t="n">
        <v>816790</v>
      </c>
      <c r="H1441" t="n">
        <v>816790</v>
      </c>
      <c r="I1441" t="n">
        <v>-8210</v>
      </c>
      <c r="J1441" t="n">
        <v>-1</v>
      </c>
      <c r="K1441" t="n">
        <v>816790</v>
      </c>
      <c r="L1441" t="n">
        <v>-8210</v>
      </c>
      <c r="M1441" t="n">
        <v>-1</v>
      </c>
      <c r="N1441" t="n">
        <v>816790</v>
      </c>
      <c r="O1441" t="n">
        <v>816790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t="inlineStr">
        <is>
          <t>وپست3</t>
        </is>
      </c>
      <c r="B1442" t="inlineStr">
        <is>
          <t>پست بانك ايران</t>
        </is>
      </c>
      <c r="C1442" t="n">
        <v>2</v>
      </c>
      <c r="D1442" t="n">
        <v>60000</v>
      </c>
      <c r="E1442" s="1" t="n">
        <v>589200000</v>
      </c>
      <c r="F1442" t="n">
        <v>9960</v>
      </c>
      <c r="G1442" t="n">
        <v>9820</v>
      </c>
      <c r="H1442" t="n">
        <v>9820</v>
      </c>
      <c r="I1442" t="n">
        <v>-140</v>
      </c>
      <c r="J1442" t="n">
        <v>-1.41</v>
      </c>
      <c r="K1442" t="n">
        <v>9820</v>
      </c>
      <c r="L1442" t="n">
        <v>-140</v>
      </c>
      <c r="M1442" t="n">
        <v>-1.41</v>
      </c>
      <c r="N1442" t="n">
        <v>9820</v>
      </c>
      <c r="O1442" t="n">
        <v>9820</v>
      </c>
      <c r="P1442" t="n">
        <v>2033</v>
      </c>
      <c r="Q1442" t="n">
        <v>4.83</v>
      </c>
      <c r="R1442" t="n">
        <v>15</v>
      </c>
      <c r="S1442" t="n">
        <v>170840</v>
      </c>
      <c r="T1442" t="n">
        <v>9820</v>
      </c>
      <c r="U1442" t="n">
        <v>0</v>
      </c>
      <c r="V1442" t="n">
        <v>0</v>
      </c>
      <c r="W1442" t="n">
        <v>0</v>
      </c>
    </row>
    <row r="1443">
      <c r="A1443" t="inlineStr">
        <is>
          <t>ولغدر</t>
        </is>
      </c>
      <c r="B1443" t="inlineStr">
        <is>
          <t>ليزينگ‌خودروغدير</t>
        </is>
      </c>
      <c r="C1443" t="n">
        <v>245</v>
      </c>
      <c r="D1443" t="n">
        <v>13617557</v>
      </c>
      <c r="E1443" s="1" t="n">
        <v>45888472230</v>
      </c>
      <c r="F1443" t="n">
        <v>3280</v>
      </c>
      <c r="G1443" t="n">
        <v>3370</v>
      </c>
      <c r="H1443" t="n">
        <v>3370</v>
      </c>
      <c r="I1443" t="n">
        <v>90</v>
      </c>
      <c r="J1443" t="n">
        <v>2.74</v>
      </c>
      <c r="K1443" t="n">
        <v>3370</v>
      </c>
      <c r="L1443" t="n">
        <v>90</v>
      </c>
      <c r="M1443" t="n">
        <v>2.74</v>
      </c>
      <c r="N1443" t="n">
        <v>3320</v>
      </c>
      <c r="O1443" t="n">
        <v>3370</v>
      </c>
      <c r="P1443" t="n">
        <v>80</v>
      </c>
      <c r="Q1443" t="n">
        <v>42.13</v>
      </c>
      <c r="R1443" t="n">
        <v>2</v>
      </c>
      <c r="S1443" t="n">
        <v>22414</v>
      </c>
      <c r="T1443" t="n">
        <v>3370</v>
      </c>
      <c r="U1443" t="n">
        <v>3440</v>
      </c>
      <c r="V1443" t="n">
        <v>8000</v>
      </c>
      <c r="W1443" t="n">
        <v>4</v>
      </c>
    </row>
    <row r="1444">
      <c r="A1444" t="inlineStr">
        <is>
          <t>كدما</t>
        </is>
      </c>
      <c r="B1444" t="inlineStr">
        <is>
          <t>معدني‌ دماوند</t>
        </is>
      </c>
      <c r="C1444" t="n">
        <v>1816</v>
      </c>
      <c r="D1444" t="n">
        <v>4030748</v>
      </c>
      <c r="E1444" s="1" t="n">
        <v>333377252860</v>
      </c>
      <c r="F1444" t="n">
        <v>84540</v>
      </c>
      <c r="G1444" t="n">
        <v>82010</v>
      </c>
      <c r="H1444" t="n">
        <v>83340</v>
      </c>
      <c r="I1444" t="n">
        <v>-1200</v>
      </c>
      <c r="J1444" t="n">
        <v>-1.42</v>
      </c>
      <c r="K1444" t="n">
        <v>82710</v>
      </c>
      <c r="L1444" t="n">
        <v>-1830</v>
      </c>
      <c r="M1444" t="n">
        <v>-2.16</v>
      </c>
      <c r="N1444" t="n">
        <v>82010</v>
      </c>
      <c r="O1444" t="n">
        <v>86450</v>
      </c>
      <c r="P1444" t="n">
        <v>6579</v>
      </c>
      <c r="Q1444" t="n">
        <v>12.57</v>
      </c>
      <c r="R1444" t="n">
        <v>2</v>
      </c>
      <c r="S1444" t="n">
        <v>271</v>
      </c>
      <c r="T1444" t="n">
        <v>83340</v>
      </c>
      <c r="U1444" t="n">
        <v>83910</v>
      </c>
      <c r="V1444" t="n">
        <v>3758</v>
      </c>
      <c r="W1444" t="n">
        <v>2</v>
      </c>
    </row>
    <row r="1445">
      <c r="A1445" t="inlineStr">
        <is>
          <t>ما</t>
        </is>
      </c>
      <c r="B1445" t="inlineStr">
        <is>
          <t>بيمه  ما</t>
        </is>
      </c>
      <c r="C1445" t="n">
        <v>283</v>
      </c>
      <c r="D1445" t="n">
        <v>23091310</v>
      </c>
      <c r="E1445" s="1" t="n">
        <v>79603506450</v>
      </c>
      <c r="F1445" t="n">
        <v>3520</v>
      </c>
      <c r="G1445" t="n">
        <v>3450</v>
      </c>
      <c r="H1445" t="n">
        <v>3440</v>
      </c>
      <c r="I1445" t="n">
        <v>-80</v>
      </c>
      <c r="J1445" t="n">
        <v>-2.27</v>
      </c>
      <c r="K1445" t="n">
        <v>3450</v>
      </c>
      <c r="L1445" t="n">
        <v>-70</v>
      </c>
      <c r="M1445" t="n">
        <v>-1.99</v>
      </c>
      <c r="N1445" t="n">
        <v>3420</v>
      </c>
      <c r="O1445" t="n">
        <v>3610</v>
      </c>
      <c r="P1445" t="n">
        <v>755</v>
      </c>
      <c r="Q1445" t="n">
        <v>4.57</v>
      </c>
      <c r="R1445" t="n">
        <v>30</v>
      </c>
      <c r="S1445" t="n">
        <v>7670382</v>
      </c>
      <c r="T1445" t="n">
        <v>3430</v>
      </c>
      <c r="U1445" t="n">
        <v>3480</v>
      </c>
      <c r="V1445" t="n">
        <v>2397</v>
      </c>
      <c r="W1445" t="n">
        <v>1</v>
      </c>
    </row>
    <row r="1446">
      <c r="A1446" t="inlineStr">
        <is>
          <t>صدارو904</t>
        </is>
      </c>
      <c r="B1446" t="inlineStr">
        <is>
          <t>صكوك مرابحه دارو904-3ماهه23%</t>
        </is>
      </c>
      <c r="C1446" t="n">
        <v>0</v>
      </c>
      <c r="D1446" t="n">
        <v>0</v>
      </c>
      <c r="E1446" s="1" t="n">
        <v>0</v>
      </c>
      <c r="F1446" t="n">
        <v>1000000</v>
      </c>
      <c r="G1446" t="n">
        <v>0</v>
      </c>
      <c r="H1446" t="n">
        <v>1000000</v>
      </c>
      <c r="I1446" t="n">
        <v>0</v>
      </c>
      <c r="J1446" t="n">
        <v>0</v>
      </c>
      <c r="K1446" t="n">
        <v>1000000</v>
      </c>
      <c r="L1446" t="n">
        <v>0</v>
      </c>
      <c r="M1446" t="n">
        <v>0</v>
      </c>
      <c r="N1446" t="n">
        <v>0</v>
      </c>
      <c r="O1446" t="n">
        <v>0</v>
      </c>
      <c r="R1446" t="n">
        <v>1</v>
      </c>
      <c r="S1446" t="n">
        <v>50000</v>
      </c>
      <c r="T1446" t="n">
        <v>970000</v>
      </c>
      <c r="U1446" t="n">
        <v>0</v>
      </c>
      <c r="V1446" t="n">
        <v>0</v>
      </c>
      <c r="W1446" t="n">
        <v>0</v>
      </c>
    </row>
    <row r="1447">
      <c r="A1447" t="inlineStr">
        <is>
          <t>وثنو</t>
        </is>
      </c>
      <c r="B1447" t="inlineStr">
        <is>
          <t>سرمايه گذاري ساختماني نوين</t>
        </is>
      </c>
      <c r="C1447" t="n">
        <v>66</v>
      </c>
      <c r="D1447" t="n">
        <v>4329912</v>
      </c>
      <c r="E1447" s="1" t="n">
        <v>24637199280</v>
      </c>
      <c r="F1447" t="n">
        <v>5530</v>
      </c>
      <c r="G1447" t="n">
        <v>5690</v>
      </c>
      <c r="H1447" t="n">
        <v>5690</v>
      </c>
      <c r="I1447" t="n">
        <v>160</v>
      </c>
      <c r="J1447" t="n">
        <v>2.89</v>
      </c>
      <c r="K1447" t="n">
        <v>5690</v>
      </c>
      <c r="L1447" t="n">
        <v>160</v>
      </c>
      <c r="M1447" t="n">
        <v>2.89</v>
      </c>
      <c r="N1447" t="n">
        <v>5690</v>
      </c>
      <c r="O1447" t="n">
        <v>5690</v>
      </c>
      <c r="P1447" t="n">
        <v>540</v>
      </c>
      <c r="Q1447" t="n">
        <v>10.54</v>
      </c>
      <c r="R1447" t="n">
        <v>20</v>
      </c>
      <c r="S1447" t="n">
        <v>1839378</v>
      </c>
      <c r="T1447" t="n">
        <v>5690</v>
      </c>
      <c r="U1447" t="n">
        <v>0</v>
      </c>
      <c r="V1447" t="n">
        <v>0</v>
      </c>
      <c r="W1447" t="n">
        <v>0</v>
      </c>
    </row>
    <row r="1448">
      <c r="A1448" t="inlineStr">
        <is>
          <t>كالا</t>
        </is>
      </c>
      <c r="B1448" t="inlineStr">
        <is>
          <t>بورس كالاي ايران</t>
        </is>
      </c>
      <c r="C1448" t="n">
        <v>3171</v>
      </c>
      <c r="D1448" t="n">
        <v>89608745</v>
      </c>
      <c r="E1448" s="1" t="n">
        <v>813942992180</v>
      </c>
      <c r="F1448" t="n">
        <v>9080</v>
      </c>
      <c r="G1448" t="n">
        <v>9080</v>
      </c>
      <c r="H1448" t="n">
        <v>9110</v>
      </c>
      <c r="I1448" t="n">
        <v>30</v>
      </c>
      <c r="J1448" t="n">
        <v>0.33</v>
      </c>
      <c r="K1448" t="n">
        <v>9080</v>
      </c>
      <c r="L1448" t="n">
        <v>0</v>
      </c>
      <c r="M1448" t="n">
        <v>0</v>
      </c>
      <c r="N1448" t="n">
        <v>8860</v>
      </c>
      <c r="O1448" t="n">
        <v>9350</v>
      </c>
      <c r="P1448" t="n">
        <v>885</v>
      </c>
      <c r="Q1448" t="n">
        <v>10.26</v>
      </c>
      <c r="R1448" t="n">
        <v>1</v>
      </c>
      <c r="S1448" t="n">
        <v>3000</v>
      </c>
      <c r="T1448" t="n">
        <v>9110</v>
      </c>
      <c r="U1448" t="n">
        <v>9130</v>
      </c>
      <c r="V1448" t="n">
        <v>377920</v>
      </c>
      <c r="W1448" t="n">
        <v>3</v>
      </c>
    </row>
    <row r="1449">
      <c r="A1449" t="inlineStr">
        <is>
          <t>سرود3</t>
        </is>
      </c>
      <c r="B1449" t="inlineStr">
        <is>
          <t>سيمان‌شاهرود</t>
        </is>
      </c>
      <c r="C1449" t="n">
        <v>1</v>
      </c>
      <c r="D1449" t="n">
        <v>295</v>
      </c>
      <c r="E1449" s="1" t="n">
        <v>5106450</v>
      </c>
      <c r="F1449" t="n">
        <v>16850</v>
      </c>
      <c r="G1449" t="n">
        <v>17310</v>
      </c>
      <c r="H1449" t="n">
        <v>17310</v>
      </c>
      <c r="I1449" t="n">
        <v>460</v>
      </c>
      <c r="J1449" t="n">
        <v>2.73</v>
      </c>
      <c r="K1449" t="n">
        <v>17310</v>
      </c>
      <c r="L1449" t="n">
        <v>460</v>
      </c>
      <c r="M1449" t="n">
        <v>2.73</v>
      </c>
      <c r="N1449" t="n">
        <v>17310</v>
      </c>
      <c r="O1449" t="n">
        <v>17310</v>
      </c>
      <c r="P1449" t="n">
        <v>2424</v>
      </c>
      <c r="Q1449" t="n">
        <v>7.14</v>
      </c>
      <c r="R1449" t="n">
        <v>35</v>
      </c>
      <c r="S1449" t="n">
        <v>1599954</v>
      </c>
      <c r="T1449" t="n">
        <v>17310</v>
      </c>
      <c r="U1449" t="n">
        <v>0</v>
      </c>
      <c r="V1449" t="n">
        <v>0</v>
      </c>
      <c r="W1449" t="n">
        <v>0</v>
      </c>
    </row>
    <row r="1450">
      <c r="A1450" t="inlineStr">
        <is>
          <t>دروز</t>
        </is>
      </c>
      <c r="B1450" t="inlineStr">
        <is>
          <t>داروسازي‌ روزدارو</t>
        </is>
      </c>
      <c r="C1450" t="n">
        <v>28</v>
      </c>
      <c r="D1450" t="n">
        <v>325087</v>
      </c>
      <c r="E1450" s="1" t="n">
        <v>7125907040</v>
      </c>
      <c r="F1450" t="n">
        <v>21290</v>
      </c>
      <c r="G1450" t="n">
        <v>21920</v>
      </c>
      <c r="H1450" t="n">
        <v>21920</v>
      </c>
      <c r="I1450" t="n">
        <v>630</v>
      </c>
      <c r="J1450" t="n">
        <v>2.96</v>
      </c>
      <c r="K1450" t="n">
        <v>21920</v>
      </c>
      <c r="L1450" t="n">
        <v>630</v>
      </c>
      <c r="M1450" t="n">
        <v>2.96</v>
      </c>
      <c r="N1450" t="n">
        <v>21920</v>
      </c>
      <c r="O1450" t="n">
        <v>21920</v>
      </c>
      <c r="P1450" t="n">
        <v>164</v>
      </c>
      <c r="Q1450" t="n">
        <v>133.66</v>
      </c>
      <c r="R1450" t="n">
        <v>26</v>
      </c>
      <c r="S1450" t="n">
        <v>274876</v>
      </c>
      <c r="T1450" t="n">
        <v>21920</v>
      </c>
      <c r="U1450" t="n">
        <v>0</v>
      </c>
      <c r="V1450" t="n">
        <v>0</v>
      </c>
      <c r="W1450" t="n">
        <v>0</v>
      </c>
    </row>
    <row r="1451">
      <c r="A1451" t="inlineStr">
        <is>
          <t>كولان</t>
        </is>
      </c>
      <c r="B1451" t="inlineStr">
        <is>
          <t>كولان سل</t>
        </is>
      </c>
      <c r="C1451" t="n">
        <v>2445</v>
      </c>
      <c r="D1451" t="n">
        <v>1616993</v>
      </c>
      <c r="E1451" s="1" t="n">
        <v>44977731030</v>
      </c>
      <c r="F1451" t="n">
        <v>27320</v>
      </c>
      <c r="G1451" t="n">
        <v>27800</v>
      </c>
      <c r="H1451" t="n">
        <v>27950</v>
      </c>
      <c r="I1451" t="n">
        <v>630</v>
      </c>
      <c r="J1451" t="n">
        <v>2.31</v>
      </c>
      <c r="K1451" t="n">
        <v>27820</v>
      </c>
      <c r="L1451" t="n">
        <v>500</v>
      </c>
      <c r="M1451" t="n">
        <v>1.83</v>
      </c>
      <c r="N1451" t="n">
        <v>27450</v>
      </c>
      <c r="O1451" t="n">
        <v>28000</v>
      </c>
      <c r="P1451" t="n">
        <v>3233</v>
      </c>
      <c r="Q1451" t="n">
        <v>8.609999999999999</v>
      </c>
      <c r="R1451" t="n">
        <v>1</v>
      </c>
      <c r="S1451" t="n">
        <v>15000</v>
      </c>
      <c r="T1451" t="n">
        <v>27800</v>
      </c>
      <c r="U1451" t="n">
        <v>27950</v>
      </c>
      <c r="V1451" t="n">
        <v>52285</v>
      </c>
      <c r="W1451" t="n">
        <v>7</v>
      </c>
    </row>
    <row r="1452">
      <c r="A1452" t="inlineStr">
        <is>
          <t>شسينا</t>
        </is>
      </c>
      <c r="B1452" t="inlineStr">
        <is>
          <t>صنايع‌شيميايي‌سينا</t>
        </is>
      </c>
      <c r="C1452" t="n">
        <v>450</v>
      </c>
      <c r="D1452" t="n">
        <v>16610635</v>
      </c>
      <c r="E1452" s="1" t="n">
        <v>63606498170</v>
      </c>
      <c r="F1452" t="n">
        <v>3800</v>
      </c>
      <c r="G1452" t="n">
        <v>3700</v>
      </c>
      <c r="H1452" t="n">
        <v>3880</v>
      </c>
      <c r="I1452" t="n">
        <v>80</v>
      </c>
      <c r="J1452" t="n">
        <v>2.11</v>
      </c>
      <c r="K1452" t="n">
        <v>3830</v>
      </c>
      <c r="L1452" t="n">
        <v>30</v>
      </c>
      <c r="M1452" t="n">
        <v>0.79</v>
      </c>
      <c r="N1452" t="n">
        <v>3700</v>
      </c>
      <c r="O1452" t="n">
        <v>3910</v>
      </c>
      <c r="P1452" t="n">
        <v>523</v>
      </c>
      <c r="Q1452" t="n">
        <v>7.32</v>
      </c>
      <c r="R1452" t="n">
        <v>1</v>
      </c>
      <c r="S1452" t="n">
        <v>52373</v>
      </c>
      <c r="T1452" t="n">
        <v>3880</v>
      </c>
      <c r="U1452" t="n">
        <v>3900</v>
      </c>
      <c r="V1452" t="n">
        <v>1325608</v>
      </c>
      <c r="W1452" t="n">
        <v>8</v>
      </c>
    </row>
    <row r="1453">
      <c r="A1453" t="inlineStr">
        <is>
          <t>درسا</t>
        </is>
      </c>
      <c r="B1453" t="inlineStr">
        <is>
          <t>صندوق سرمايه گذاري درسا - سهام</t>
        </is>
      </c>
      <c r="C1453" t="n">
        <v>15</v>
      </c>
      <c r="D1453" t="n">
        <v>473831</v>
      </c>
      <c r="E1453" s="1" t="n">
        <v>22828822024</v>
      </c>
      <c r="F1453" t="n">
        <v>48191</v>
      </c>
      <c r="G1453" t="n">
        <v>48191</v>
      </c>
      <c r="H1453" t="n">
        <v>48740</v>
      </c>
      <c r="I1453" t="n">
        <v>549</v>
      </c>
      <c r="J1453" t="n">
        <v>1.14</v>
      </c>
      <c r="K1453" t="n">
        <v>48179</v>
      </c>
      <c r="L1453" t="n">
        <v>-12</v>
      </c>
      <c r="M1453" t="n">
        <v>-0.02</v>
      </c>
      <c r="N1453" t="n">
        <v>47500</v>
      </c>
      <c r="O1453" t="n">
        <v>48750</v>
      </c>
      <c r="R1453" t="n">
        <v>1</v>
      </c>
      <c r="S1453" t="n">
        <v>2000</v>
      </c>
      <c r="T1453" t="n">
        <v>47100</v>
      </c>
      <c r="U1453" t="n">
        <v>48740</v>
      </c>
      <c r="V1453" t="n">
        <v>187303</v>
      </c>
      <c r="W1453" t="n">
        <v>2</v>
      </c>
    </row>
    <row r="1454">
      <c r="A1454" t="inlineStr">
        <is>
          <t>كگهر072</t>
        </is>
      </c>
      <c r="B1454" t="inlineStr">
        <is>
          <t xml:space="preserve">اجاره گهرزمين سپهر14070822	</t>
        </is>
      </c>
      <c r="C1454" t="n">
        <v>0</v>
      </c>
      <c r="D1454" t="n">
        <v>0</v>
      </c>
      <c r="E1454" s="1" t="n">
        <v>0</v>
      </c>
      <c r="F1454" t="n">
        <v>1000000</v>
      </c>
      <c r="G1454" t="n">
        <v>0</v>
      </c>
      <c r="H1454" t="n">
        <v>1000000</v>
      </c>
      <c r="I1454" t="n">
        <v>0</v>
      </c>
      <c r="J1454" t="n">
        <v>0</v>
      </c>
      <c r="K1454" t="n">
        <v>1000000</v>
      </c>
      <c r="L1454" t="n">
        <v>0</v>
      </c>
      <c r="M1454" t="n">
        <v>0</v>
      </c>
      <c r="N1454" t="n">
        <v>0</v>
      </c>
      <c r="O1454" t="n">
        <v>0</v>
      </c>
      <c r="R1454" t="n">
        <v>1</v>
      </c>
      <c r="S1454" t="n">
        <v>50000</v>
      </c>
      <c r="T1454" t="n">
        <v>990000</v>
      </c>
      <c r="U1454" t="n">
        <v>1000000</v>
      </c>
      <c r="V1454" t="n">
        <v>50000</v>
      </c>
      <c r="W1454" t="n">
        <v>1</v>
      </c>
    </row>
    <row r="1455">
      <c r="A1455" t="inlineStr">
        <is>
          <t>وكغدير</t>
        </is>
      </c>
      <c r="B1455" t="inlineStr">
        <is>
          <t>بين المللي توسعه ص. معادن غدير</t>
        </is>
      </c>
      <c r="C1455" t="n">
        <v>1206</v>
      </c>
      <c r="D1455" t="n">
        <v>89574239</v>
      </c>
      <c r="E1455" s="1" t="n">
        <v>480020173630</v>
      </c>
      <c r="F1455" t="n">
        <v>5210</v>
      </c>
      <c r="G1455" t="n">
        <v>5330</v>
      </c>
      <c r="H1455" t="n">
        <v>5360</v>
      </c>
      <c r="I1455" t="n">
        <v>150</v>
      </c>
      <c r="J1455" t="n">
        <v>2.88</v>
      </c>
      <c r="K1455" t="n">
        <v>5360</v>
      </c>
      <c r="L1455" t="n">
        <v>150</v>
      </c>
      <c r="M1455" t="n">
        <v>2.88</v>
      </c>
      <c r="N1455" t="n">
        <v>5250</v>
      </c>
      <c r="O1455" t="n">
        <v>5360</v>
      </c>
      <c r="P1455" t="n">
        <v>563</v>
      </c>
      <c r="Q1455" t="n">
        <v>9.52</v>
      </c>
      <c r="R1455" t="n">
        <v>61</v>
      </c>
      <c r="S1455" t="n">
        <v>6202366</v>
      </c>
      <c r="T1455" t="n">
        <v>5360</v>
      </c>
      <c r="U1455" t="n">
        <v>5410</v>
      </c>
      <c r="V1455" t="n">
        <v>1000</v>
      </c>
      <c r="W1455" t="n">
        <v>1</v>
      </c>
    </row>
    <row r="1456">
      <c r="A1456" t="inlineStr">
        <is>
          <t>ضذوب6020</t>
        </is>
      </c>
      <c r="B1456" t="inlineStr">
        <is>
          <t>اختيارخ ذوب-600-1405/06/18</t>
        </is>
      </c>
      <c r="C1456" t="n">
        <v>5432</v>
      </c>
      <c r="D1456" t="n">
        <v>2638748</v>
      </c>
      <c r="E1456" s="1" t="n">
        <v>139635346000</v>
      </c>
      <c r="F1456" t="n">
        <v>37</v>
      </c>
      <c r="G1456" t="n">
        <v>59</v>
      </c>
      <c r="H1456" t="n">
        <v>58</v>
      </c>
      <c r="I1456" t="n">
        <v>21</v>
      </c>
      <c r="J1456" t="n">
        <v>56.76</v>
      </c>
      <c r="K1456" t="n">
        <v>53</v>
      </c>
      <c r="L1456" t="n">
        <v>16</v>
      </c>
      <c r="M1456" t="n">
        <v>43.24</v>
      </c>
      <c r="N1456" t="n">
        <v>38</v>
      </c>
      <c r="O1456" t="n">
        <v>61</v>
      </c>
      <c r="R1456" t="n">
        <v>5</v>
      </c>
      <c r="S1456" t="n">
        <v>5000</v>
      </c>
      <c r="T1456" t="n">
        <v>57</v>
      </c>
      <c r="U1456" t="n">
        <v>58</v>
      </c>
      <c r="V1456" t="n">
        <v>1800</v>
      </c>
      <c r="W1456" t="n">
        <v>2</v>
      </c>
    </row>
    <row r="1457">
      <c r="A1457" t="inlineStr">
        <is>
          <t>ضذوب6021</t>
        </is>
      </c>
      <c r="B1457" t="inlineStr">
        <is>
          <t>اختيارخ ذوب-650-1405/06/18</t>
        </is>
      </c>
      <c r="C1457" t="n">
        <v>13762</v>
      </c>
      <c r="D1457" t="n">
        <v>6708252</v>
      </c>
      <c r="E1457" s="1" t="n">
        <v>113532384000</v>
      </c>
      <c r="F1457" t="n">
        <v>11</v>
      </c>
      <c r="G1457" t="n">
        <v>18</v>
      </c>
      <c r="H1457" t="n">
        <v>19</v>
      </c>
      <c r="I1457" t="n">
        <v>8</v>
      </c>
      <c r="J1457" t="n">
        <v>72.73</v>
      </c>
      <c r="K1457" t="n">
        <v>17</v>
      </c>
      <c r="L1457" t="n">
        <v>6</v>
      </c>
      <c r="M1457" t="n">
        <v>54.55</v>
      </c>
      <c r="N1457" t="n">
        <v>12</v>
      </c>
      <c r="O1457" t="n">
        <v>20</v>
      </c>
      <c r="R1457" t="n">
        <v>26</v>
      </c>
      <c r="S1457" t="n">
        <v>25250</v>
      </c>
      <c r="T1457" t="n">
        <v>19</v>
      </c>
      <c r="U1457" t="n">
        <v>20</v>
      </c>
      <c r="V1457" t="n">
        <v>27160</v>
      </c>
      <c r="W1457" t="n">
        <v>29</v>
      </c>
    </row>
    <row r="1458">
      <c r="A1458" t="inlineStr">
        <is>
          <t>ضذوب7034</t>
        </is>
      </c>
      <c r="B1458" t="inlineStr">
        <is>
          <t>اختيارخ ذوب-300-1405/07/22</t>
        </is>
      </c>
      <c r="C1458" t="n">
        <v>29</v>
      </c>
      <c r="D1458" t="n">
        <v>3561</v>
      </c>
      <c r="E1458" s="1" t="n">
        <v>1313024000</v>
      </c>
      <c r="F1458" t="n">
        <v>319</v>
      </c>
      <c r="G1458" t="n">
        <v>500</v>
      </c>
      <c r="H1458" t="n">
        <v>370</v>
      </c>
      <c r="I1458" t="n">
        <v>51</v>
      </c>
      <c r="J1458" t="n">
        <v>15.99</v>
      </c>
      <c r="K1458" t="n">
        <v>369</v>
      </c>
      <c r="L1458" t="n">
        <v>50</v>
      </c>
      <c r="M1458" t="n">
        <v>15.67</v>
      </c>
      <c r="N1458" t="n">
        <v>350</v>
      </c>
      <c r="O1458" t="n">
        <v>500</v>
      </c>
      <c r="R1458" t="n">
        <v>2</v>
      </c>
      <c r="S1458" t="n">
        <v>649</v>
      </c>
      <c r="T1458" t="n">
        <v>364</v>
      </c>
      <c r="U1458" t="n">
        <v>370</v>
      </c>
      <c r="V1458" t="n">
        <v>28</v>
      </c>
      <c r="W1458" t="n">
        <v>1</v>
      </c>
    </row>
    <row r="1459">
      <c r="A1459" t="inlineStr">
        <is>
          <t>ضذوب7035</t>
        </is>
      </c>
      <c r="B1459" t="inlineStr">
        <is>
          <t>اختيارخ ذوب-320-1405/07/22</t>
        </is>
      </c>
      <c r="C1459" t="n">
        <v>1</v>
      </c>
      <c r="D1459" t="n">
        <v>1</v>
      </c>
      <c r="E1459" s="1" t="n">
        <v>399000</v>
      </c>
      <c r="F1459" t="n">
        <v>330</v>
      </c>
      <c r="G1459" t="n">
        <v>399</v>
      </c>
      <c r="H1459" t="n">
        <v>399</v>
      </c>
      <c r="I1459" t="n">
        <v>69</v>
      </c>
      <c r="J1459" t="n">
        <v>20.91</v>
      </c>
      <c r="K1459" t="n">
        <v>399</v>
      </c>
      <c r="L1459" t="n">
        <v>69</v>
      </c>
      <c r="M1459" t="n">
        <v>20.91</v>
      </c>
      <c r="N1459" t="n">
        <v>399</v>
      </c>
      <c r="O1459" t="n">
        <v>399</v>
      </c>
      <c r="R1459" t="n">
        <v>2</v>
      </c>
      <c r="S1459" t="n">
        <v>800</v>
      </c>
      <c r="T1459" t="n">
        <v>1</v>
      </c>
      <c r="U1459" t="n">
        <v>0</v>
      </c>
      <c r="V1459" t="n">
        <v>0</v>
      </c>
      <c r="W1459" t="n">
        <v>0</v>
      </c>
    </row>
    <row r="1460">
      <c r="A1460" t="inlineStr">
        <is>
          <t>ضذوب7036</t>
        </is>
      </c>
      <c r="B1460" t="inlineStr">
        <is>
          <t>اختيارخ ذوب-340-1405/07/22</t>
        </is>
      </c>
      <c r="C1460" t="n">
        <v>0</v>
      </c>
      <c r="D1460" t="n">
        <v>0</v>
      </c>
      <c r="E1460" s="1" t="n">
        <v>0</v>
      </c>
      <c r="F1460" t="n">
        <v>284</v>
      </c>
      <c r="G1460" t="n">
        <v>0</v>
      </c>
      <c r="H1460" t="n">
        <v>285</v>
      </c>
      <c r="I1460" t="n">
        <v>1</v>
      </c>
      <c r="J1460" t="n">
        <v>0.35</v>
      </c>
      <c r="K1460" t="n">
        <v>284</v>
      </c>
      <c r="L1460" t="n">
        <v>0</v>
      </c>
      <c r="M1460" t="n">
        <v>0</v>
      </c>
      <c r="N1460" t="n">
        <v>0</v>
      </c>
      <c r="O1460" t="n">
        <v>0</v>
      </c>
      <c r="R1460" t="n">
        <v>1</v>
      </c>
      <c r="S1460" t="n">
        <v>100</v>
      </c>
      <c r="T1460" t="n">
        <v>1</v>
      </c>
      <c r="U1460" t="n">
        <v>0</v>
      </c>
      <c r="V1460" t="n">
        <v>0</v>
      </c>
      <c r="W1460" t="n">
        <v>0</v>
      </c>
    </row>
    <row r="1461">
      <c r="A1461" t="inlineStr">
        <is>
          <t>ضذوب7037</t>
        </is>
      </c>
      <c r="B1461" t="inlineStr">
        <is>
          <t>اختيارخ ذوب-360-1405/07/22</t>
        </is>
      </c>
      <c r="C1461" t="n">
        <v>4</v>
      </c>
      <c r="D1461" t="n">
        <v>1502</v>
      </c>
      <c r="E1461" s="1" t="n">
        <v>450580000</v>
      </c>
      <c r="F1461" t="n">
        <v>265</v>
      </c>
      <c r="G1461" t="n">
        <v>280</v>
      </c>
      <c r="H1461" t="n">
        <v>300</v>
      </c>
      <c r="I1461" t="n">
        <v>35</v>
      </c>
      <c r="J1461" t="n">
        <v>13.21</v>
      </c>
      <c r="K1461" t="n">
        <v>300</v>
      </c>
      <c r="L1461" t="n">
        <v>35</v>
      </c>
      <c r="M1461" t="n">
        <v>13.21</v>
      </c>
      <c r="N1461" t="n">
        <v>280</v>
      </c>
      <c r="O1461" t="n">
        <v>300</v>
      </c>
      <c r="R1461" t="n">
        <v>1</v>
      </c>
      <c r="S1461" t="n">
        <v>200</v>
      </c>
      <c r="T1461" t="n">
        <v>280</v>
      </c>
      <c r="U1461" t="n">
        <v>0</v>
      </c>
      <c r="V1461" t="n">
        <v>0</v>
      </c>
      <c r="W1461" t="n">
        <v>0</v>
      </c>
    </row>
    <row r="1462">
      <c r="A1462" t="inlineStr">
        <is>
          <t>ضذوب7038</t>
        </is>
      </c>
      <c r="B1462" t="inlineStr">
        <is>
          <t>اختيارخ ذوب-380-1405/07/22</t>
        </is>
      </c>
      <c r="C1462" t="n">
        <v>8</v>
      </c>
      <c r="D1462" t="n">
        <v>3079</v>
      </c>
      <c r="E1462" s="1" t="n">
        <v>856118000</v>
      </c>
      <c r="F1462" t="n">
        <v>250</v>
      </c>
      <c r="G1462" t="n">
        <v>271</v>
      </c>
      <c r="H1462" t="n">
        <v>283</v>
      </c>
      <c r="I1462" t="n">
        <v>33</v>
      </c>
      <c r="J1462" t="n">
        <v>13.2</v>
      </c>
      <c r="K1462" t="n">
        <v>278</v>
      </c>
      <c r="L1462" t="n">
        <v>28</v>
      </c>
      <c r="M1462" t="n">
        <v>11.2</v>
      </c>
      <c r="N1462" t="n">
        <v>271</v>
      </c>
      <c r="O1462" t="n">
        <v>283</v>
      </c>
      <c r="R1462" t="n">
        <v>1</v>
      </c>
      <c r="S1462" t="n">
        <v>300</v>
      </c>
      <c r="T1462" t="n">
        <v>269</v>
      </c>
      <c r="U1462" t="n">
        <v>299</v>
      </c>
      <c r="V1462" t="n">
        <v>1000</v>
      </c>
      <c r="W1462" t="n">
        <v>1</v>
      </c>
    </row>
    <row r="1463">
      <c r="A1463" t="inlineStr">
        <is>
          <t>ضذوب7039</t>
        </is>
      </c>
      <c r="B1463" t="inlineStr">
        <is>
          <t>اختيارخ ذوب-400-1405/07/22</t>
        </is>
      </c>
      <c r="C1463" t="n">
        <v>341</v>
      </c>
      <c r="D1463" t="n">
        <v>61603</v>
      </c>
      <c r="E1463" s="1" t="n">
        <v>16295099000</v>
      </c>
      <c r="F1463" t="n">
        <v>238</v>
      </c>
      <c r="G1463" t="n">
        <v>261</v>
      </c>
      <c r="H1463" t="n">
        <v>269</v>
      </c>
      <c r="I1463" t="n">
        <v>31</v>
      </c>
      <c r="J1463" t="n">
        <v>13.03</v>
      </c>
      <c r="K1463" t="n">
        <v>265</v>
      </c>
      <c r="L1463" t="n">
        <v>27</v>
      </c>
      <c r="M1463" t="n">
        <v>11.34</v>
      </c>
      <c r="N1463" t="n">
        <v>235</v>
      </c>
      <c r="O1463" t="n">
        <v>274</v>
      </c>
      <c r="R1463" t="n">
        <v>1</v>
      </c>
      <c r="S1463" t="n">
        <v>930</v>
      </c>
      <c r="T1463" t="n">
        <v>269</v>
      </c>
      <c r="U1463" t="n">
        <v>270</v>
      </c>
      <c r="V1463" t="n">
        <v>40</v>
      </c>
      <c r="W1463" t="n">
        <v>1</v>
      </c>
    </row>
    <row r="1464">
      <c r="A1464" t="inlineStr">
        <is>
          <t>ضذوب7040</t>
        </is>
      </c>
      <c r="B1464" t="inlineStr">
        <is>
          <t>اختيارخ ذوب-450-1405/07/22</t>
        </is>
      </c>
      <c r="C1464" t="n">
        <v>558</v>
      </c>
      <c r="D1464" t="n">
        <v>140283</v>
      </c>
      <c r="E1464" s="1" t="n">
        <v>31150860000</v>
      </c>
      <c r="F1464" t="n">
        <v>196</v>
      </c>
      <c r="G1464" t="n">
        <v>250</v>
      </c>
      <c r="H1464" t="n">
        <v>229</v>
      </c>
      <c r="I1464" t="n">
        <v>33</v>
      </c>
      <c r="J1464" t="n">
        <v>16.84</v>
      </c>
      <c r="K1464" t="n">
        <v>222</v>
      </c>
      <c r="L1464" t="n">
        <v>26</v>
      </c>
      <c r="M1464" t="n">
        <v>13.27</v>
      </c>
      <c r="N1464" t="n">
        <v>200</v>
      </c>
      <c r="O1464" t="n">
        <v>250</v>
      </c>
      <c r="R1464" t="n">
        <v>1</v>
      </c>
      <c r="S1464" t="n">
        <v>180</v>
      </c>
      <c r="T1464" t="n">
        <v>223</v>
      </c>
      <c r="U1464" t="n">
        <v>230</v>
      </c>
      <c r="V1464" t="n">
        <v>500</v>
      </c>
      <c r="W1464" t="n">
        <v>1</v>
      </c>
    </row>
    <row r="1465">
      <c r="A1465" t="inlineStr">
        <is>
          <t>ضذوب7041</t>
        </is>
      </c>
      <c r="B1465" t="inlineStr">
        <is>
          <t>اختيارخ ذوب-500-1405/07/22</t>
        </is>
      </c>
      <c r="C1465" t="n">
        <v>1698</v>
      </c>
      <c r="D1465" t="n">
        <v>564701</v>
      </c>
      <c r="E1465" s="1" t="n">
        <v>102093489000</v>
      </c>
      <c r="F1465" t="n">
        <v>158</v>
      </c>
      <c r="G1465" t="n">
        <v>190</v>
      </c>
      <c r="H1465" t="n">
        <v>186</v>
      </c>
      <c r="I1465" t="n">
        <v>28</v>
      </c>
      <c r="J1465" t="n">
        <v>17.72</v>
      </c>
      <c r="K1465" t="n">
        <v>181</v>
      </c>
      <c r="L1465" t="n">
        <v>23</v>
      </c>
      <c r="M1465" t="n">
        <v>14.56</v>
      </c>
      <c r="N1465" t="n">
        <v>166</v>
      </c>
      <c r="O1465" t="n">
        <v>197</v>
      </c>
      <c r="R1465" t="n">
        <v>2</v>
      </c>
      <c r="S1465" t="n">
        <v>260</v>
      </c>
      <c r="T1465" t="n">
        <v>185</v>
      </c>
      <c r="U1465" t="n">
        <v>189</v>
      </c>
      <c r="V1465" t="n">
        <v>203</v>
      </c>
      <c r="W1465" t="n">
        <v>2</v>
      </c>
    </row>
    <row r="1466">
      <c r="A1466" t="inlineStr">
        <is>
          <t>ضذوب7042</t>
        </is>
      </c>
      <c r="B1466" t="inlineStr">
        <is>
          <t>اختيارخ ذوب-550-1405/07/22</t>
        </is>
      </c>
      <c r="C1466" t="n">
        <v>882</v>
      </c>
      <c r="D1466" t="n">
        <v>365756</v>
      </c>
      <c r="E1466" s="1" t="n">
        <v>52714825000</v>
      </c>
      <c r="F1466" t="n">
        <v>132</v>
      </c>
      <c r="G1466" t="n">
        <v>165</v>
      </c>
      <c r="H1466" t="n">
        <v>145</v>
      </c>
      <c r="I1466" t="n">
        <v>13</v>
      </c>
      <c r="J1466" t="n">
        <v>9.85</v>
      </c>
      <c r="K1466" t="n">
        <v>144</v>
      </c>
      <c r="L1466" t="n">
        <v>12</v>
      </c>
      <c r="M1466" t="n">
        <v>9.09</v>
      </c>
      <c r="N1466" t="n">
        <v>139</v>
      </c>
      <c r="O1466" t="n">
        <v>179</v>
      </c>
      <c r="R1466" t="n">
        <v>2</v>
      </c>
      <c r="S1466" t="n">
        <v>1347</v>
      </c>
      <c r="T1466" t="n">
        <v>143</v>
      </c>
      <c r="U1466" t="n">
        <v>147</v>
      </c>
      <c r="V1466" t="n">
        <v>101</v>
      </c>
      <c r="W1466" t="n">
        <v>1</v>
      </c>
    </row>
    <row r="1467">
      <c r="A1467" t="inlineStr">
        <is>
          <t>ضذوب7043</t>
        </is>
      </c>
      <c r="B1467" t="inlineStr">
        <is>
          <t>اختيارخ ذوب-600-1405/07/22</t>
        </is>
      </c>
      <c r="C1467" t="n">
        <v>932</v>
      </c>
      <c r="D1467" t="n">
        <v>376103</v>
      </c>
      <c r="E1467" s="1" t="n">
        <v>46282266000</v>
      </c>
      <c r="F1467" t="n">
        <v>112</v>
      </c>
      <c r="G1467" t="n">
        <v>145</v>
      </c>
      <c r="H1467" t="n">
        <v>124</v>
      </c>
      <c r="I1467" t="n">
        <v>12</v>
      </c>
      <c r="J1467" t="n">
        <v>10.71</v>
      </c>
      <c r="K1467" t="n">
        <v>123</v>
      </c>
      <c r="L1467" t="n">
        <v>11</v>
      </c>
      <c r="M1467" t="n">
        <v>9.82</v>
      </c>
      <c r="N1467" t="n">
        <v>108</v>
      </c>
      <c r="O1467" t="n">
        <v>145</v>
      </c>
      <c r="R1467" t="n">
        <v>1</v>
      </c>
      <c r="S1467" t="n">
        <v>1000</v>
      </c>
      <c r="T1467" t="n">
        <v>122</v>
      </c>
      <c r="U1467" t="n">
        <v>129</v>
      </c>
      <c r="V1467" t="n">
        <v>155</v>
      </c>
      <c r="W1467" t="n">
        <v>1</v>
      </c>
    </row>
    <row r="1468">
      <c r="A1468" t="inlineStr">
        <is>
          <t>ضذوب7044</t>
        </is>
      </c>
      <c r="B1468" t="inlineStr">
        <is>
          <t>اختيارخ ذوب-650-1405/07/22</t>
        </is>
      </c>
      <c r="C1468" t="n">
        <v>308</v>
      </c>
      <c r="D1468" t="n">
        <v>74100</v>
      </c>
      <c r="E1468" s="1" t="n">
        <v>7851118000</v>
      </c>
      <c r="F1468" t="n">
        <v>94</v>
      </c>
      <c r="G1468" t="n">
        <v>120</v>
      </c>
      <c r="H1468" t="n">
        <v>104</v>
      </c>
      <c r="I1468" t="n">
        <v>10</v>
      </c>
      <c r="J1468" t="n">
        <v>10.64</v>
      </c>
      <c r="K1468" t="n">
        <v>106</v>
      </c>
      <c r="L1468" t="n">
        <v>12</v>
      </c>
      <c r="M1468" t="n">
        <v>12.77</v>
      </c>
      <c r="N1468" t="n">
        <v>101</v>
      </c>
      <c r="O1468" t="n">
        <v>120</v>
      </c>
      <c r="R1468" t="n">
        <v>1</v>
      </c>
      <c r="S1468" t="n">
        <v>247</v>
      </c>
      <c r="T1468" t="n">
        <v>104</v>
      </c>
      <c r="U1468" t="n">
        <v>105</v>
      </c>
      <c r="V1468" t="n">
        <v>3921</v>
      </c>
      <c r="W1468" t="n">
        <v>4</v>
      </c>
    </row>
    <row r="1469">
      <c r="A1469" t="inlineStr">
        <is>
          <t>ضذوب7045</t>
        </is>
      </c>
      <c r="B1469" t="inlineStr">
        <is>
          <t>اختيارخ ذوب-700-1405/07/22</t>
        </is>
      </c>
      <c r="C1469" t="n">
        <v>1326</v>
      </c>
      <c r="D1469" t="n">
        <v>647265</v>
      </c>
      <c r="E1469" s="1" t="n">
        <v>57530521000</v>
      </c>
      <c r="F1469" t="n">
        <v>81</v>
      </c>
      <c r="G1469" t="n">
        <v>95</v>
      </c>
      <c r="H1469" t="n">
        <v>85</v>
      </c>
      <c r="I1469" t="n">
        <v>4</v>
      </c>
      <c r="J1469" t="n">
        <v>4.94</v>
      </c>
      <c r="K1469" t="n">
        <v>89</v>
      </c>
      <c r="L1469" t="n">
        <v>8</v>
      </c>
      <c r="M1469" t="n">
        <v>9.880000000000001</v>
      </c>
      <c r="N1469" t="n">
        <v>84</v>
      </c>
      <c r="O1469" t="n">
        <v>118</v>
      </c>
      <c r="R1469" t="n">
        <v>4</v>
      </c>
      <c r="S1469" t="n">
        <v>2100</v>
      </c>
      <c r="T1469" t="n">
        <v>84</v>
      </c>
      <c r="U1469" t="n">
        <v>87</v>
      </c>
      <c r="V1469" t="n">
        <v>1000</v>
      </c>
      <c r="W1469" t="n">
        <v>1</v>
      </c>
    </row>
    <row r="1470">
      <c r="A1470" t="inlineStr">
        <is>
          <t>ضبساما722</t>
        </is>
      </c>
      <c r="B1470" t="inlineStr">
        <is>
          <t>اختيارخ بساما-7000-14050726</t>
        </is>
      </c>
      <c r="C1470" t="n">
        <v>1</v>
      </c>
      <c r="D1470" t="n">
        <v>2</v>
      </c>
      <c r="E1470" s="1" t="n">
        <v>8200000</v>
      </c>
      <c r="F1470" t="n">
        <v>4001</v>
      </c>
      <c r="G1470" t="n">
        <v>4100</v>
      </c>
      <c r="H1470" t="n">
        <v>4100</v>
      </c>
      <c r="I1470" t="n">
        <v>99</v>
      </c>
      <c r="J1470" t="n">
        <v>2.47</v>
      </c>
      <c r="K1470" t="n">
        <v>4100</v>
      </c>
      <c r="L1470" t="n">
        <v>99</v>
      </c>
      <c r="M1470" t="n">
        <v>2.47</v>
      </c>
      <c r="N1470" t="n">
        <v>4100</v>
      </c>
      <c r="O1470" t="n">
        <v>4100</v>
      </c>
      <c r="R1470" t="n">
        <v>1</v>
      </c>
      <c r="S1470" t="n">
        <v>5</v>
      </c>
      <c r="T1470" t="n">
        <v>3555</v>
      </c>
      <c r="U1470" t="n">
        <v>4300</v>
      </c>
      <c r="V1470" t="n">
        <v>60</v>
      </c>
      <c r="W1470" t="n">
        <v>1</v>
      </c>
    </row>
    <row r="1471">
      <c r="A1471" t="inlineStr">
        <is>
          <t>ضبساما723</t>
        </is>
      </c>
      <c r="B1471" t="inlineStr">
        <is>
          <t>اختيارخ بساما-7500-14050726</t>
        </is>
      </c>
      <c r="C1471" t="n">
        <v>0</v>
      </c>
      <c r="D1471" t="n">
        <v>0</v>
      </c>
      <c r="E1471" s="1" t="n">
        <v>0</v>
      </c>
      <c r="F1471" t="n">
        <v>4864</v>
      </c>
      <c r="G1471" t="n">
        <v>0</v>
      </c>
      <c r="H1471" t="n">
        <v>4199</v>
      </c>
      <c r="I1471" t="n">
        <v>-665</v>
      </c>
      <c r="J1471" t="n">
        <v>-13.67</v>
      </c>
      <c r="K1471" t="n">
        <v>4864</v>
      </c>
      <c r="L1471" t="n">
        <v>0</v>
      </c>
      <c r="M1471" t="n">
        <v>0</v>
      </c>
      <c r="N1471" t="n">
        <v>0</v>
      </c>
      <c r="O1471" t="n">
        <v>0</v>
      </c>
      <c r="R1471" t="n">
        <v>1</v>
      </c>
      <c r="S1471" t="n">
        <v>100</v>
      </c>
      <c r="T1471" t="n">
        <v>504</v>
      </c>
      <c r="U1471" t="n">
        <v>0</v>
      </c>
      <c r="V1471" t="n">
        <v>0</v>
      </c>
      <c r="W1471" t="n">
        <v>0</v>
      </c>
    </row>
    <row r="1472">
      <c r="A1472" t="inlineStr">
        <is>
          <t>ضبساما724</t>
        </is>
      </c>
      <c r="B1472" t="inlineStr">
        <is>
          <t>اختيارخ بساما-8000-14050726</t>
        </is>
      </c>
      <c r="C1472" t="n">
        <v>1</v>
      </c>
      <c r="D1472" t="n">
        <v>19</v>
      </c>
      <c r="E1472" s="1" t="n">
        <v>38000000</v>
      </c>
      <c r="F1472" t="n">
        <v>3064</v>
      </c>
      <c r="G1472" t="n">
        <v>2000</v>
      </c>
      <c r="H1472" t="n">
        <v>2000</v>
      </c>
      <c r="I1472" t="n">
        <v>-1064</v>
      </c>
      <c r="J1472" t="n">
        <v>-34.73</v>
      </c>
      <c r="K1472" t="n">
        <v>2000</v>
      </c>
      <c r="L1472" t="n">
        <v>-1064</v>
      </c>
      <c r="M1472" t="n">
        <v>-34.73</v>
      </c>
      <c r="N1472" t="n">
        <v>2000</v>
      </c>
      <c r="O1472" t="n">
        <v>2000</v>
      </c>
      <c r="R1472" t="n">
        <v>2</v>
      </c>
      <c r="S1472" t="n">
        <v>7</v>
      </c>
      <c r="T1472" t="n">
        <v>2206</v>
      </c>
      <c r="U1472" t="n">
        <v>3020</v>
      </c>
      <c r="V1472" t="n">
        <v>100</v>
      </c>
      <c r="W1472" t="n">
        <v>1</v>
      </c>
    </row>
    <row r="1473">
      <c r="A1473" t="inlineStr">
        <is>
          <t>ضبساما725</t>
        </is>
      </c>
      <c r="B1473" t="inlineStr">
        <is>
          <t>اختيارخ بساما-8500-14050726</t>
        </is>
      </c>
      <c r="C1473" t="n">
        <v>0</v>
      </c>
      <c r="D1473" t="n">
        <v>0</v>
      </c>
      <c r="E1473" s="1" t="n">
        <v>0</v>
      </c>
      <c r="F1473" t="n">
        <v>2995</v>
      </c>
      <c r="G1473" t="n">
        <v>0</v>
      </c>
      <c r="H1473" t="n">
        <v>2995</v>
      </c>
      <c r="I1473" t="n">
        <v>0</v>
      </c>
      <c r="J1473" t="n">
        <v>0</v>
      </c>
      <c r="K1473" t="n">
        <v>2995</v>
      </c>
      <c r="L1473" t="n">
        <v>0</v>
      </c>
      <c r="M1473" t="n">
        <v>0</v>
      </c>
      <c r="N1473" t="n">
        <v>0</v>
      </c>
      <c r="O1473" t="n">
        <v>0</v>
      </c>
      <c r="R1473" t="n">
        <v>1</v>
      </c>
      <c r="S1473" t="n">
        <v>10</v>
      </c>
      <c r="T1473" t="n">
        <v>1001</v>
      </c>
      <c r="U1473" t="n">
        <v>2880</v>
      </c>
      <c r="V1473" t="n">
        <v>5</v>
      </c>
      <c r="W1473" t="n">
        <v>1</v>
      </c>
    </row>
    <row r="1474">
      <c r="A1474" t="inlineStr">
        <is>
          <t>ضبساما726</t>
        </is>
      </c>
      <c r="B1474" t="inlineStr">
        <is>
          <t>اختيارخ بساما-9000-14050726</t>
        </is>
      </c>
      <c r="C1474" t="n">
        <v>1</v>
      </c>
      <c r="D1474" t="n">
        <v>9</v>
      </c>
      <c r="E1474" s="1" t="n">
        <v>23400000</v>
      </c>
      <c r="F1474" t="n">
        <v>1984</v>
      </c>
      <c r="G1474" t="n">
        <v>2600</v>
      </c>
      <c r="H1474" t="n">
        <v>2600</v>
      </c>
      <c r="I1474" t="n">
        <v>616</v>
      </c>
      <c r="J1474" t="n">
        <v>31.05</v>
      </c>
      <c r="K1474" t="n">
        <v>2600</v>
      </c>
      <c r="L1474" t="n">
        <v>616</v>
      </c>
      <c r="M1474" t="n">
        <v>31.05</v>
      </c>
      <c r="N1474" t="n">
        <v>2600</v>
      </c>
      <c r="O1474" t="n">
        <v>2600</v>
      </c>
      <c r="R1474" t="n">
        <v>1</v>
      </c>
      <c r="S1474" t="n">
        <v>10</v>
      </c>
      <c r="T1474" t="n">
        <v>602</v>
      </c>
      <c r="U1474" t="n">
        <v>2598</v>
      </c>
      <c r="V1474" t="n">
        <v>35</v>
      </c>
      <c r="W1474" t="n">
        <v>1</v>
      </c>
    </row>
    <row r="1475">
      <c r="A1475" t="inlineStr">
        <is>
          <t>ضبساما727</t>
        </is>
      </c>
      <c r="B1475" t="inlineStr">
        <is>
          <t>اختيارخ بساما-9500-14050726</t>
        </is>
      </c>
      <c r="C1475" t="n">
        <v>2</v>
      </c>
      <c r="D1475" t="n">
        <v>14</v>
      </c>
      <c r="E1475" s="1" t="n">
        <v>14000000</v>
      </c>
      <c r="F1475" t="n">
        <v>1001</v>
      </c>
      <c r="G1475" t="n">
        <v>1000</v>
      </c>
      <c r="H1475" t="n">
        <v>1000</v>
      </c>
      <c r="I1475" t="n">
        <v>-1</v>
      </c>
      <c r="J1475" t="n">
        <v>-0.1</v>
      </c>
      <c r="K1475" t="n">
        <v>1000</v>
      </c>
      <c r="L1475" t="n">
        <v>-1</v>
      </c>
      <c r="M1475" t="n">
        <v>-0.1</v>
      </c>
      <c r="N1475" t="n">
        <v>1000</v>
      </c>
      <c r="O1475" t="n">
        <v>1000</v>
      </c>
      <c r="R1475" t="n">
        <v>1</v>
      </c>
      <c r="S1475" t="n">
        <v>10</v>
      </c>
      <c r="T1475" t="n">
        <v>352</v>
      </c>
      <c r="U1475" t="n">
        <v>2299</v>
      </c>
      <c r="V1475" t="n">
        <v>30</v>
      </c>
      <c r="W1475" t="n">
        <v>1</v>
      </c>
    </row>
    <row r="1476">
      <c r="A1476" t="inlineStr">
        <is>
          <t>ضبساما728</t>
        </is>
      </c>
      <c r="B1476" t="inlineStr">
        <is>
          <t>اختيارخ بساما-10000-14050726</t>
        </is>
      </c>
      <c r="C1476" t="n">
        <v>7</v>
      </c>
      <c r="D1476" t="n">
        <v>364</v>
      </c>
      <c r="E1476" s="1" t="n">
        <v>444833000</v>
      </c>
      <c r="F1476" t="n">
        <v>978</v>
      </c>
      <c r="G1476" t="n">
        <v>1530</v>
      </c>
      <c r="H1476" t="n">
        <v>1001</v>
      </c>
      <c r="I1476" t="n">
        <v>23</v>
      </c>
      <c r="J1476" t="n">
        <v>2.35</v>
      </c>
      <c r="K1476" t="n">
        <v>1222</v>
      </c>
      <c r="L1476" t="n">
        <v>244</v>
      </c>
      <c r="M1476" t="n">
        <v>24.95</v>
      </c>
      <c r="N1476" t="n">
        <v>1001</v>
      </c>
      <c r="O1476" t="n">
        <v>1530</v>
      </c>
      <c r="R1476" t="n">
        <v>1</v>
      </c>
      <c r="S1476" t="n">
        <v>46</v>
      </c>
      <c r="T1476" t="n">
        <v>1003</v>
      </c>
      <c r="U1476" t="n">
        <v>1395</v>
      </c>
      <c r="V1476" t="n">
        <v>122</v>
      </c>
      <c r="W1476" t="n">
        <v>1</v>
      </c>
    </row>
    <row r="1477">
      <c r="A1477" t="inlineStr">
        <is>
          <t>ضبساما729</t>
        </is>
      </c>
      <c r="B1477" t="inlineStr">
        <is>
          <t>اختيارخ بساما-11000-14050726</t>
        </is>
      </c>
      <c r="C1477" t="n">
        <v>37</v>
      </c>
      <c r="D1477" t="n">
        <v>3779</v>
      </c>
      <c r="E1477" s="1" t="n">
        <v>2226257000</v>
      </c>
      <c r="F1477" t="n">
        <v>568</v>
      </c>
      <c r="G1477" t="n">
        <v>750</v>
      </c>
      <c r="H1477" t="n">
        <v>560</v>
      </c>
      <c r="I1477" t="n">
        <v>-8</v>
      </c>
      <c r="J1477" t="n">
        <v>-1.41</v>
      </c>
      <c r="K1477" t="n">
        <v>589</v>
      </c>
      <c r="L1477" t="n">
        <v>21</v>
      </c>
      <c r="M1477" t="n">
        <v>3.7</v>
      </c>
      <c r="N1477" t="n">
        <v>550</v>
      </c>
      <c r="O1477" t="n">
        <v>750</v>
      </c>
      <c r="R1477" t="n">
        <v>1</v>
      </c>
      <c r="S1477" t="n">
        <v>10</v>
      </c>
      <c r="T1477" t="n">
        <v>558</v>
      </c>
      <c r="U1477" t="n">
        <v>679</v>
      </c>
      <c r="V1477" t="n">
        <v>48</v>
      </c>
      <c r="W1477" t="n">
        <v>1</v>
      </c>
    </row>
    <row r="1478">
      <c r="A1478" t="inlineStr">
        <is>
          <t>ضبساما730</t>
        </is>
      </c>
      <c r="B1478" t="inlineStr">
        <is>
          <t>اختيارخ بساما-12000-14050726</t>
        </is>
      </c>
      <c r="C1478" t="n">
        <v>108</v>
      </c>
      <c r="D1478" t="n">
        <v>16663</v>
      </c>
      <c r="E1478" s="1" t="n">
        <v>2913916000</v>
      </c>
      <c r="F1478" t="n">
        <v>216</v>
      </c>
      <c r="G1478" t="n">
        <v>190</v>
      </c>
      <c r="H1478" t="n">
        <v>174</v>
      </c>
      <c r="I1478" t="n">
        <v>-42</v>
      </c>
      <c r="J1478" t="n">
        <v>-19.44</v>
      </c>
      <c r="K1478" t="n">
        <v>175</v>
      </c>
      <c r="L1478" t="n">
        <v>-41</v>
      </c>
      <c r="M1478" t="n">
        <v>-18.98</v>
      </c>
      <c r="N1478" t="n">
        <v>127</v>
      </c>
      <c r="O1478" t="n">
        <v>220</v>
      </c>
      <c r="R1478" t="n">
        <v>1</v>
      </c>
      <c r="S1478" t="n">
        <v>14</v>
      </c>
      <c r="T1478" t="n">
        <v>173</v>
      </c>
      <c r="U1478" t="n">
        <v>179</v>
      </c>
      <c r="V1478" t="n">
        <v>153</v>
      </c>
      <c r="W1478" t="n">
        <v>1</v>
      </c>
    </row>
    <row r="1479">
      <c r="A1479" t="inlineStr">
        <is>
          <t>ضبساما731</t>
        </is>
      </c>
      <c r="B1479" t="inlineStr">
        <is>
          <t>اختيارخ بساما-13000-14050726</t>
        </is>
      </c>
      <c r="C1479" t="n">
        <v>12</v>
      </c>
      <c r="D1479" t="n">
        <v>3427</v>
      </c>
      <c r="E1479" s="1" t="n">
        <v>341267000</v>
      </c>
      <c r="F1479" t="n">
        <v>103</v>
      </c>
      <c r="G1479" t="n">
        <v>97</v>
      </c>
      <c r="H1479" t="n">
        <v>100</v>
      </c>
      <c r="I1479" t="n">
        <v>-3</v>
      </c>
      <c r="J1479" t="n">
        <v>-2.91</v>
      </c>
      <c r="K1479" t="n">
        <v>100</v>
      </c>
      <c r="L1479" t="n">
        <v>-3</v>
      </c>
      <c r="M1479" t="n">
        <v>-2.91</v>
      </c>
      <c r="N1479" t="n">
        <v>97</v>
      </c>
      <c r="O1479" t="n">
        <v>121</v>
      </c>
      <c r="R1479" t="n">
        <v>1</v>
      </c>
      <c r="S1479" t="n">
        <v>20</v>
      </c>
      <c r="T1479" t="n">
        <v>100</v>
      </c>
      <c r="U1479" t="n">
        <v>120</v>
      </c>
      <c r="V1479" t="n">
        <v>100</v>
      </c>
      <c r="W1479" t="n">
        <v>1</v>
      </c>
    </row>
    <row r="1480">
      <c r="A1480" t="inlineStr">
        <is>
          <t>ضبساما732</t>
        </is>
      </c>
      <c r="B1480" t="inlineStr">
        <is>
          <t>اختيارخ بساما-14000-14050726</t>
        </is>
      </c>
      <c r="C1480" t="n">
        <v>107</v>
      </c>
      <c r="D1480" t="n">
        <v>26528</v>
      </c>
      <c r="E1480" s="1" t="n">
        <v>810919000</v>
      </c>
      <c r="F1480" t="n">
        <v>60</v>
      </c>
      <c r="G1480" t="n">
        <v>32</v>
      </c>
      <c r="H1480" t="n">
        <v>34</v>
      </c>
      <c r="I1480" t="n">
        <v>-26</v>
      </c>
      <c r="J1480" t="n">
        <v>-43.33</v>
      </c>
      <c r="K1480" t="n">
        <v>31</v>
      </c>
      <c r="L1480" t="n">
        <v>-29</v>
      </c>
      <c r="M1480" t="n">
        <v>-48.33</v>
      </c>
      <c r="N1480" t="n">
        <v>20</v>
      </c>
      <c r="O1480" t="n">
        <v>194</v>
      </c>
      <c r="R1480" t="n">
        <v>4</v>
      </c>
      <c r="S1480" t="n">
        <v>3050</v>
      </c>
      <c r="T1480" t="n">
        <v>35</v>
      </c>
      <c r="U1480" t="n">
        <v>77</v>
      </c>
      <c r="V1480" t="n">
        <v>8</v>
      </c>
      <c r="W1480" t="n">
        <v>1</v>
      </c>
    </row>
    <row r="1481">
      <c r="A1481" t="inlineStr">
        <is>
          <t>ضفرابورس700</t>
        </is>
      </c>
      <c r="B1481" t="inlineStr">
        <is>
          <t>اختيارخ فرابورس-4400-14050726</t>
        </is>
      </c>
      <c r="C1481" t="n">
        <v>0</v>
      </c>
      <c r="D1481" t="n">
        <v>0</v>
      </c>
      <c r="E1481" s="1" t="n">
        <v>0</v>
      </c>
      <c r="F1481" t="n">
        <v>2809</v>
      </c>
      <c r="G1481" t="n">
        <v>0</v>
      </c>
      <c r="H1481" t="n">
        <v>2800</v>
      </c>
      <c r="I1481" t="n">
        <v>-9</v>
      </c>
      <c r="J1481" t="n">
        <v>-0.32</v>
      </c>
      <c r="K1481" t="n">
        <v>2809</v>
      </c>
      <c r="L1481" t="n">
        <v>0</v>
      </c>
      <c r="M1481" t="n">
        <v>0</v>
      </c>
      <c r="N1481" t="n">
        <v>0</v>
      </c>
      <c r="O1481" t="n">
        <v>0</v>
      </c>
      <c r="R1481" t="n">
        <v>1</v>
      </c>
      <c r="S1481" t="n">
        <v>101</v>
      </c>
      <c r="T1481" t="n">
        <v>101</v>
      </c>
      <c r="U1481" t="n">
        <v>3333</v>
      </c>
      <c r="V1481" t="n">
        <v>9</v>
      </c>
      <c r="W1481" t="n">
        <v>1</v>
      </c>
    </row>
    <row r="1482">
      <c r="A1482" t="inlineStr">
        <is>
          <t>ضفرابورس701</t>
        </is>
      </c>
      <c r="B1482" t="inlineStr">
        <is>
          <t>اختيارخ فرابورس-4600-14050726</t>
        </is>
      </c>
      <c r="C1482" t="n">
        <v>0</v>
      </c>
      <c r="D1482" t="n">
        <v>0</v>
      </c>
      <c r="E1482" s="1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R1482" t="n">
        <v>1</v>
      </c>
      <c r="S1482" t="n">
        <v>100</v>
      </c>
      <c r="T1482" t="n">
        <v>101</v>
      </c>
      <c r="U1482" t="n">
        <v>3320</v>
      </c>
      <c r="V1482" t="n">
        <v>23</v>
      </c>
      <c r="W1482" t="n">
        <v>1</v>
      </c>
    </row>
    <row r="1483">
      <c r="A1483" t="inlineStr">
        <is>
          <t>ضفرابورس702</t>
        </is>
      </c>
      <c r="B1483" t="inlineStr">
        <is>
          <t>اختيارخ فرابورس-4800-14050726</t>
        </is>
      </c>
      <c r="C1483" t="n">
        <v>0</v>
      </c>
      <c r="D1483" t="n">
        <v>0</v>
      </c>
      <c r="E1483" s="1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R1483" t="n">
        <v>1</v>
      </c>
      <c r="S1483" t="n">
        <v>100</v>
      </c>
      <c r="T1483" t="n">
        <v>101</v>
      </c>
      <c r="U1483" t="n">
        <v>3120</v>
      </c>
      <c r="V1483" t="n">
        <v>25</v>
      </c>
      <c r="W1483" t="n">
        <v>1</v>
      </c>
    </row>
    <row r="1484">
      <c r="A1484" t="inlineStr">
        <is>
          <t>ضفرابورس703</t>
        </is>
      </c>
      <c r="B1484" t="inlineStr">
        <is>
          <t>اختيارخ فرابورس-5000-14050726</t>
        </is>
      </c>
      <c r="C1484" t="n">
        <v>0</v>
      </c>
      <c r="D1484" t="n">
        <v>0</v>
      </c>
      <c r="E1484" s="1" t="n">
        <v>0</v>
      </c>
      <c r="F1484" t="n">
        <v>2165</v>
      </c>
      <c r="G1484" t="n">
        <v>0</v>
      </c>
      <c r="H1484" t="n">
        <v>2100</v>
      </c>
      <c r="I1484" t="n">
        <v>-65</v>
      </c>
      <c r="J1484" t="n">
        <v>-3</v>
      </c>
      <c r="K1484" t="n">
        <v>2165</v>
      </c>
      <c r="L1484" t="n">
        <v>0</v>
      </c>
      <c r="M1484" t="n">
        <v>0</v>
      </c>
      <c r="N1484" t="n">
        <v>0</v>
      </c>
      <c r="O1484" t="n">
        <v>0</v>
      </c>
      <c r="R1484" t="n">
        <v>1</v>
      </c>
      <c r="S1484" t="n">
        <v>100</v>
      </c>
      <c r="T1484" t="n">
        <v>101</v>
      </c>
      <c r="U1484" t="n">
        <v>2750</v>
      </c>
      <c r="V1484" t="n">
        <v>9</v>
      </c>
      <c r="W1484" t="n">
        <v>1</v>
      </c>
    </row>
    <row r="1485">
      <c r="A1485" t="inlineStr">
        <is>
          <t>ضفرابورس704</t>
        </is>
      </c>
      <c r="B1485" t="inlineStr">
        <is>
          <t>اختيارخ فرابورس-5500-14050726</t>
        </is>
      </c>
      <c r="C1485" t="n">
        <v>29</v>
      </c>
      <c r="D1485" t="n">
        <v>656</v>
      </c>
      <c r="E1485" s="1" t="n">
        <v>1073850000</v>
      </c>
      <c r="F1485" t="n">
        <v>2430</v>
      </c>
      <c r="G1485" t="n">
        <v>1630</v>
      </c>
      <c r="H1485" t="n">
        <v>1690</v>
      </c>
      <c r="I1485" t="n">
        <v>-740</v>
      </c>
      <c r="J1485" t="n">
        <v>-30.45</v>
      </c>
      <c r="K1485" t="n">
        <v>1637</v>
      </c>
      <c r="L1485" t="n">
        <v>-793</v>
      </c>
      <c r="M1485" t="n">
        <v>-32.63</v>
      </c>
      <c r="N1485" t="n">
        <v>1600</v>
      </c>
      <c r="O1485" t="n">
        <v>1693</v>
      </c>
      <c r="R1485" t="n">
        <v>2</v>
      </c>
      <c r="S1485" t="n">
        <v>50</v>
      </c>
      <c r="T1485" t="n">
        <v>1466</v>
      </c>
      <c r="U1485" t="n">
        <v>2420</v>
      </c>
      <c r="V1485" t="n">
        <v>24</v>
      </c>
      <c r="W1485" t="n">
        <v>1</v>
      </c>
    </row>
    <row r="1486">
      <c r="A1486" t="inlineStr">
        <is>
          <t>ضفرابورس705</t>
        </is>
      </c>
      <c r="B1486" t="inlineStr">
        <is>
          <t>اختيارخ فرابورس-6000-14050726</t>
        </is>
      </c>
      <c r="C1486" t="n">
        <v>0</v>
      </c>
      <c r="D1486" t="n">
        <v>0</v>
      </c>
      <c r="E1486" s="1" t="n">
        <v>0</v>
      </c>
      <c r="F1486" t="n">
        <v>1389</v>
      </c>
      <c r="G1486" t="n">
        <v>0</v>
      </c>
      <c r="H1486" t="n">
        <v>1388</v>
      </c>
      <c r="I1486" t="n">
        <v>-1</v>
      </c>
      <c r="J1486" t="n">
        <v>-0.07000000000000001</v>
      </c>
      <c r="K1486" t="n">
        <v>1389</v>
      </c>
      <c r="L1486" t="n">
        <v>0</v>
      </c>
      <c r="M1486" t="n">
        <v>0</v>
      </c>
      <c r="N1486" t="n">
        <v>0</v>
      </c>
      <c r="O1486" t="n">
        <v>0</v>
      </c>
      <c r="R1486" t="n">
        <v>1</v>
      </c>
      <c r="S1486" t="n">
        <v>50</v>
      </c>
      <c r="T1486" t="n">
        <v>802</v>
      </c>
      <c r="U1486" t="n">
        <v>1920</v>
      </c>
      <c r="V1486" t="n">
        <v>25</v>
      </c>
      <c r="W1486" t="n">
        <v>1</v>
      </c>
    </row>
    <row r="1487">
      <c r="A1487" t="inlineStr">
        <is>
          <t>ضفرابورس706</t>
        </is>
      </c>
      <c r="B1487" t="inlineStr">
        <is>
          <t>اختيارخ فرابورس-6500-14050726</t>
        </is>
      </c>
      <c r="C1487" t="n">
        <v>2</v>
      </c>
      <c r="D1487" t="n">
        <v>184</v>
      </c>
      <c r="E1487" s="1" t="n">
        <v>101200000</v>
      </c>
      <c r="F1487" t="n">
        <v>498</v>
      </c>
      <c r="G1487" t="n">
        <v>550</v>
      </c>
      <c r="H1487" t="n">
        <v>550</v>
      </c>
      <c r="I1487" t="n">
        <v>52</v>
      </c>
      <c r="J1487" t="n">
        <v>10.44</v>
      </c>
      <c r="K1487" t="n">
        <v>550</v>
      </c>
      <c r="L1487" t="n">
        <v>52</v>
      </c>
      <c r="M1487" t="n">
        <v>10.44</v>
      </c>
      <c r="N1487" t="n">
        <v>550</v>
      </c>
      <c r="O1487" t="n">
        <v>550</v>
      </c>
      <c r="R1487" t="n">
        <v>1</v>
      </c>
      <c r="S1487" t="n">
        <v>110</v>
      </c>
      <c r="T1487" t="n">
        <v>628</v>
      </c>
      <c r="U1487" t="n">
        <v>1420</v>
      </c>
      <c r="V1487" t="n">
        <v>25</v>
      </c>
      <c r="W1487" t="n">
        <v>1</v>
      </c>
    </row>
    <row r="1488">
      <c r="A1488" t="inlineStr">
        <is>
          <t>ضفرابورس707</t>
        </is>
      </c>
      <c r="B1488" t="inlineStr">
        <is>
          <t>اختيارخ فرابورس-7000-14050726</t>
        </is>
      </c>
      <c r="C1488" t="n">
        <v>9</v>
      </c>
      <c r="D1488" t="n">
        <v>336</v>
      </c>
      <c r="E1488" s="1" t="n">
        <v>278779000</v>
      </c>
      <c r="F1488" t="n">
        <v>944</v>
      </c>
      <c r="G1488" t="n">
        <v>800</v>
      </c>
      <c r="H1488" t="n">
        <v>992</v>
      </c>
      <c r="I1488" t="n">
        <v>48</v>
      </c>
      <c r="J1488" t="n">
        <v>5.08</v>
      </c>
      <c r="K1488" t="n">
        <v>830</v>
      </c>
      <c r="L1488" t="n">
        <v>-114</v>
      </c>
      <c r="M1488" t="n">
        <v>-12.08</v>
      </c>
      <c r="N1488" t="n">
        <v>800</v>
      </c>
      <c r="O1488" t="n">
        <v>992</v>
      </c>
      <c r="R1488" t="n">
        <v>2</v>
      </c>
      <c r="S1488" t="n">
        <v>30</v>
      </c>
      <c r="T1488" t="n">
        <v>551</v>
      </c>
      <c r="U1488" t="n">
        <v>1085</v>
      </c>
      <c r="V1488" t="n">
        <v>25</v>
      </c>
      <c r="W1488" t="n">
        <v>1</v>
      </c>
    </row>
    <row r="1489">
      <c r="A1489" t="inlineStr">
        <is>
          <t>ضفرابورس708</t>
        </is>
      </c>
      <c r="B1489" t="inlineStr">
        <is>
          <t>اختيارخ فرابورس-7500-14050726</t>
        </is>
      </c>
      <c r="C1489" t="n">
        <v>3</v>
      </c>
      <c r="D1489" t="n">
        <v>71</v>
      </c>
      <c r="E1489" s="1" t="n">
        <v>25627000</v>
      </c>
      <c r="F1489" t="n">
        <v>492</v>
      </c>
      <c r="G1489" t="n">
        <v>290</v>
      </c>
      <c r="H1489" t="n">
        <v>466</v>
      </c>
      <c r="I1489" t="n">
        <v>-26</v>
      </c>
      <c r="J1489" t="n">
        <v>-5.28</v>
      </c>
      <c r="K1489" t="n">
        <v>361</v>
      </c>
      <c r="L1489" t="n">
        <v>-131</v>
      </c>
      <c r="M1489" t="n">
        <v>-26.63</v>
      </c>
      <c r="N1489" t="n">
        <v>290</v>
      </c>
      <c r="O1489" t="n">
        <v>466</v>
      </c>
      <c r="R1489" t="n">
        <v>1</v>
      </c>
      <c r="S1489" t="n">
        <v>500</v>
      </c>
      <c r="T1489" t="n">
        <v>340</v>
      </c>
      <c r="U1489" t="n">
        <v>519</v>
      </c>
      <c r="V1489" t="n">
        <v>25</v>
      </c>
      <c r="W1489" t="n">
        <v>1</v>
      </c>
    </row>
    <row r="1490">
      <c r="A1490" t="inlineStr">
        <is>
          <t>ضفرابورس709</t>
        </is>
      </c>
      <c r="B1490" t="inlineStr">
        <is>
          <t>اختيارخ فرابورس-8000-14050726</t>
        </is>
      </c>
      <c r="C1490" t="n">
        <v>6</v>
      </c>
      <c r="D1490" t="n">
        <v>221</v>
      </c>
      <c r="E1490" s="1" t="n">
        <v>44476000</v>
      </c>
      <c r="F1490" t="n">
        <v>210</v>
      </c>
      <c r="G1490" t="n">
        <v>299</v>
      </c>
      <c r="H1490" t="n">
        <v>142</v>
      </c>
      <c r="I1490" t="n">
        <v>-68</v>
      </c>
      <c r="J1490" t="n">
        <v>-32.38</v>
      </c>
      <c r="K1490" t="n">
        <v>201</v>
      </c>
      <c r="L1490" t="n">
        <v>-9</v>
      </c>
      <c r="M1490" t="n">
        <v>-4.29</v>
      </c>
      <c r="N1490" t="n">
        <v>111</v>
      </c>
      <c r="O1490" t="n">
        <v>299</v>
      </c>
      <c r="R1490" t="n">
        <v>1</v>
      </c>
      <c r="S1490" t="n">
        <v>126</v>
      </c>
      <c r="T1490" t="n">
        <v>111</v>
      </c>
      <c r="U1490" t="n">
        <v>298</v>
      </c>
      <c r="V1490" t="n">
        <v>30</v>
      </c>
      <c r="W1490" t="n">
        <v>1</v>
      </c>
    </row>
    <row r="1491">
      <c r="A1491" t="inlineStr">
        <is>
          <t>ضفرابورس710</t>
        </is>
      </c>
      <c r="B1491" t="inlineStr">
        <is>
          <t>اختيارخ فرابورس-8500-14050726</t>
        </is>
      </c>
      <c r="C1491" t="n">
        <v>9</v>
      </c>
      <c r="D1491" t="n">
        <v>118</v>
      </c>
      <c r="E1491" s="1" t="n">
        <v>11865000</v>
      </c>
      <c r="F1491" t="n">
        <v>145</v>
      </c>
      <c r="G1491" t="n">
        <v>86</v>
      </c>
      <c r="H1491" t="n">
        <v>129</v>
      </c>
      <c r="I1491" t="n">
        <v>-16</v>
      </c>
      <c r="J1491" t="n">
        <v>-11.03</v>
      </c>
      <c r="K1491" t="n">
        <v>101</v>
      </c>
      <c r="L1491" t="n">
        <v>-44</v>
      </c>
      <c r="M1491" t="n">
        <v>-30.34</v>
      </c>
      <c r="N1491" t="n">
        <v>86</v>
      </c>
      <c r="O1491" t="n">
        <v>129</v>
      </c>
      <c r="R1491" t="n">
        <v>1</v>
      </c>
      <c r="S1491" t="n">
        <v>55</v>
      </c>
      <c r="T1491" t="n">
        <v>35</v>
      </c>
      <c r="U1491" t="n">
        <v>162</v>
      </c>
      <c r="V1491" t="n">
        <v>24</v>
      </c>
      <c r="W1491" t="n">
        <v>1</v>
      </c>
    </row>
    <row r="1492">
      <c r="A1492" t="inlineStr">
        <is>
          <t>ضفرابورس925</t>
        </is>
      </c>
      <c r="B1492" t="inlineStr">
        <is>
          <t>اختيارخ فرابورس-4400-14050929</t>
        </is>
      </c>
      <c r="C1492" t="n">
        <v>0</v>
      </c>
      <c r="D1492" t="n">
        <v>0</v>
      </c>
      <c r="E1492" s="1" t="n">
        <v>0</v>
      </c>
      <c r="F1492" t="n">
        <v>6000</v>
      </c>
      <c r="G1492" t="n">
        <v>0</v>
      </c>
      <c r="H1492" t="n">
        <v>6000</v>
      </c>
      <c r="I1492" t="n">
        <v>0</v>
      </c>
      <c r="J1492" t="n">
        <v>0</v>
      </c>
      <c r="K1492" t="n">
        <v>6000</v>
      </c>
      <c r="L1492" t="n">
        <v>0</v>
      </c>
      <c r="M1492" t="n">
        <v>0</v>
      </c>
      <c r="N1492" t="n">
        <v>0</v>
      </c>
      <c r="O1492" t="n">
        <v>0</v>
      </c>
      <c r="R1492" t="n">
        <v>1</v>
      </c>
      <c r="S1492" t="n">
        <v>1</v>
      </c>
      <c r="T1492" t="n">
        <v>1600</v>
      </c>
      <c r="U1492" t="n">
        <v>4500</v>
      </c>
      <c r="V1492" t="n">
        <v>5</v>
      </c>
      <c r="W1492" t="n">
        <v>1</v>
      </c>
    </row>
    <row r="1493">
      <c r="A1493" t="inlineStr">
        <is>
          <t>ضفرابورس926</t>
        </is>
      </c>
      <c r="B1493" t="inlineStr">
        <is>
          <t>اختيارخ فرابورس-4600-14050929</t>
        </is>
      </c>
      <c r="C1493" t="n">
        <v>0</v>
      </c>
      <c r="D1493" t="n">
        <v>0</v>
      </c>
      <c r="E1493" s="1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R1493" t="n">
        <v>1</v>
      </c>
      <c r="S1493" t="n">
        <v>35</v>
      </c>
      <c r="T1493" t="n">
        <v>55</v>
      </c>
      <c r="U1493" t="n">
        <v>4380</v>
      </c>
      <c r="V1493" t="n">
        <v>24</v>
      </c>
      <c r="W1493" t="n">
        <v>1</v>
      </c>
    </row>
    <row r="1494">
      <c r="A1494" t="inlineStr">
        <is>
          <t>ضفرابورس927</t>
        </is>
      </c>
      <c r="B1494" t="inlineStr">
        <is>
          <t>اختيارخ فرابورس-4800-14050929</t>
        </is>
      </c>
      <c r="C1494" t="n">
        <v>0</v>
      </c>
      <c r="D1494" t="n">
        <v>0</v>
      </c>
      <c r="E1494" s="1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R1494" t="n">
        <v>1</v>
      </c>
      <c r="S1494" t="n">
        <v>5</v>
      </c>
      <c r="T1494" t="n">
        <v>510</v>
      </c>
      <c r="U1494" t="n">
        <v>4180</v>
      </c>
      <c r="V1494" t="n">
        <v>24</v>
      </c>
      <c r="W1494" t="n">
        <v>1</v>
      </c>
    </row>
    <row r="1495">
      <c r="A1495" t="inlineStr">
        <is>
          <t>ضفرابورس928</t>
        </is>
      </c>
      <c r="B1495" t="inlineStr">
        <is>
          <t>اختيارخ فرابورس-5000-14050929</t>
        </is>
      </c>
      <c r="C1495" t="n">
        <v>0</v>
      </c>
      <c r="D1495" t="n">
        <v>0</v>
      </c>
      <c r="E1495" s="1" t="n">
        <v>0</v>
      </c>
      <c r="F1495" t="n">
        <v>3100</v>
      </c>
      <c r="G1495" t="n">
        <v>0</v>
      </c>
      <c r="H1495" t="n">
        <v>3100</v>
      </c>
      <c r="I1495" t="n">
        <v>0</v>
      </c>
      <c r="J1495" t="n">
        <v>0</v>
      </c>
      <c r="K1495" t="n">
        <v>3100</v>
      </c>
      <c r="L1495" t="n">
        <v>0</v>
      </c>
      <c r="M1495" t="n">
        <v>0</v>
      </c>
      <c r="N1495" t="n">
        <v>0</v>
      </c>
      <c r="O1495" t="n">
        <v>0</v>
      </c>
      <c r="R1495" t="n">
        <v>1</v>
      </c>
      <c r="S1495" t="n">
        <v>100</v>
      </c>
      <c r="T1495" t="n">
        <v>445</v>
      </c>
      <c r="U1495" t="n">
        <v>3980</v>
      </c>
      <c r="V1495" t="n">
        <v>24</v>
      </c>
      <c r="W1495" t="n">
        <v>1</v>
      </c>
    </row>
    <row r="1496">
      <c r="A1496" t="inlineStr">
        <is>
          <t>ضفرابورس929</t>
        </is>
      </c>
      <c r="B1496" t="inlineStr">
        <is>
          <t>اختيارخ فرابورس-5500-14050929</t>
        </is>
      </c>
      <c r="C1496" t="n">
        <v>2</v>
      </c>
      <c r="D1496" t="n">
        <v>50</v>
      </c>
      <c r="E1496" s="1" t="n">
        <v>105550000</v>
      </c>
      <c r="F1496" t="n">
        <v>2500</v>
      </c>
      <c r="G1496" t="n">
        <v>2111</v>
      </c>
      <c r="H1496" t="n">
        <v>2111</v>
      </c>
      <c r="I1496" t="n">
        <v>-389</v>
      </c>
      <c r="J1496" t="n">
        <v>-15.56</v>
      </c>
      <c r="K1496" t="n">
        <v>2111</v>
      </c>
      <c r="L1496" t="n">
        <v>-389</v>
      </c>
      <c r="M1496" t="n">
        <v>-15.56</v>
      </c>
      <c r="N1496" t="n">
        <v>2111</v>
      </c>
      <c r="O1496" t="n">
        <v>2111</v>
      </c>
      <c r="R1496" t="n">
        <v>1</v>
      </c>
      <c r="S1496" t="n">
        <v>20</v>
      </c>
      <c r="T1496" t="n">
        <v>1680</v>
      </c>
      <c r="U1496" t="n">
        <v>3300</v>
      </c>
      <c r="V1496" t="n">
        <v>1</v>
      </c>
      <c r="W1496" t="n">
        <v>1</v>
      </c>
    </row>
    <row r="1497">
      <c r="A1497" t="inlineStr">
        <is>
          <t>ضفرابورس930</t>
        </is>
      </c>
      <c r="B1497" t="inlineStr">
        <is>
          <t>اختيارخ فرابورس-6000-14050929</t>
        </is>
      </c>
      <c r="C1497" t="n">
        <v>0</v>
      </c>
      <c r="D1497" t="n">
        <v>0</v>
      </c>
      <c r="E1497" s="1" t="n">
        <v>0</v>
      </c>
      <c r="F1497" t="n">
        <v>2320</v>
      </c>
      <c r="G1497" t="n">
        <v>0</v>
      </c>
      <c r="H1497" t="n">
        <v>2300</v>
      </c>
      <c r="I1497" t="n">
        <v>-20</v>
      </c>
      <c r="J1497" t="n">
        <v>-0.86</v>
      </c>
      <c r="K1497" t="n">
        <v>2320</v>
      </c>
      <c r="L1497" t="n">
        <v>0</v>
      </c>
      <c r="M1497" t="n">
        <v>0</v>
      </c>
      <c r="N1497" t="n">
        <v>0</v>
      </c>
      <c r="O1497" t="n">
        <v>0</v>
      </c>
      <c r="R1497" t="n">
        <v>1</v>
      </c>
      <c r="S1497" t="n">
        <v>200</v>
      </c>
      <c r="T1497" t="n">
        <v>301</v>
      </c>
      <c r="U1497" t="n">
        <v>2980</v>
      </c>
      <c r="V1497" t="n">
        <v>23</v>
      </c>
      <c r="W1497" t="n">
        <v>1</v>
      </c>
    </row>
    <row r="1498">
      <c r="A1498" t="inlineStr">
        <is>
          <t>ضفرابورس931</t>
        </is>
      </c>
      <c r="B1498" t="inlineStr">
        <is>
          <t>اختيارخ فرابورس-6500-14050929</t>
        </is>
      </c>
      <c r="C1498" t="n">
        <v>0</v>
      </c>
      <c r="D1498" t="n">
        <v>0</v>
      </c>
      <c r="E1498" s="1" t="n">
        <v>0</v>
      </c>
      <c r="F1498" t="n">
        <v>200</v>
      </c>
      <c r="G1498" t="n">
        <v>0</v>
      </c>
      <c r="H1498" t="n">
        <v>200</v>
      </c>
      <c r="I1498" t="n">
        <v>0</v>
      </c>
      <c r="J1498" t="n">
        <v>0</v>
      </c>
      <c r="K1498" t="n">
        <v>200</v>
      </c>
      <c r="L1498" t="n">
        <v>0</v>
      </c>
      <c r="M1498" t="n">
        <v>0</v>
      </c>
      <c r="N1498" t="n">
        <v>0</v>
      </c>
      <c r="O1498" t="n">
        <v>0</v>
      </c>
      <c r="R1498" t="n">
        <v>1</v>
      </c>
      <c r="S1498" t="n">
        <v>1</v>
      </c>
      <c r="T1498" t="n">
        <v>351</v>
      </c>
      <c r="U1498" t="n">
        <v>2480</v>
      </c>
      <c r="V1498" t="n">
        <v>23</v>
      </c>
      <c r="W1498" t="n">
        <v>1</v>
      </c>
    </row>
    <row r="1499">
      <c r="A1499" t="inlineStr">
        <is>
          <t>ضفرابورس932</t>
        </is>
      </c>
      <c r="B1499" t="inlineStr">
        <is>
          <t>اختيارخ فرابورس-7000-14050929</t>
        </is>
      </c>
      <c r="C1499" t="n">
        <v>0</v>
      </c>
      <c r="D1499" t="n">
        <v>0</v>
      </c>
      <c r="E1499" s="1" t="n">
        <v>0</v>
      </c>
      <c r="F1499" t="n">
        <v>1800</v>
      </c>
      <c r="G1499" t="n">
        <v>0</v>
      </c>
      <c r="H1499" t="n">
        <v>1800</v>
      </c>
      <c r="I1499" t="n">
        <v>0</v>
      </c>
      <c r="J1499" t="n">
        <v>0</v>
      </c>
      <c r="K1499" t="n">
        <v>1800</v>
      </c>
      <c r="L1499" t="n">
        <v>0</v>
      </c>
      <c r="M1499" t="n">
        <v>0</v>
      </c>
      <c r="N1499" t="n">
        <v>0</v>
      </c>
      <c r="O1499" t="n">
        <v>0</v>
      </c>
      <c r="R1499" t="n">
        <v>2</v>
      </c>
      <c r="S1499" t="n">
        <v>1400</v>
      </c>
      <c r="T1499" t="n">
        <v>181</v>
      </c>
      <c r="U1499" t="n">
        <v>1980</v>
      </c>
      <c r="V1499" t="n">
        <v>23</v>
      </c>
      <c r="W1499" t="n">
        <v>1</v>
      </c>
    </row>
    <row r="1500">
      <c r="A1500" t="inlineStr">
        <is>
          <t>ضفرابورس933</t>
        </is>
      </c>
      <c r="B1500" t="inlineStr">
        <is>
          <t>اختيارخ فرابورس-7500-14050929</t>
        </is>
      </c>
      <c r="C1500" t="n">
        <v>0</v>
      </c>
      <c r="D1500" t="n">
        <v>0</v>
      </c>
      <c r="E1500" s="1" t="n">
        <v>0</v>
      </c>
      <c r="F1500" t="n">
        <v>970</v>
      </c>
      <c r="G1500" t="n">
        <v>0</v>
      </c>
      <c r="H1500" t="n">
        <v>970</v>
      </c>
      <c r="I1500" t="n">
        <v>0</v>
      </c>
      <c r="J1500" t="n">
        <v>0</v>
      </c>
      <c r="K1500" t="n">
        <v>970</v>
      </c>
      <c r="L1500" t="n">
        <v>0</v>
      </c>
      <c r="M1500" t="n">
        <v>0</v>
      </c>
      <c r="N1500" t="n">
        <v>0</v>
      </c>
      <c r="O1500" t="n">
        <v>0</v>
      </c>
      <c r="R1500" t="n">
        <v>1</v>
      </c>
      <c r="S1500" t="n">
        <v>100</v>
      </c>
      <c r="T1500" t="n">
        <v>200</v>
      </c>
      <c r="U1500" t="n">
        <v>1480</v>
      </c>
      <c r="V1500" t="n">
        <v>24</v>
      </c>
      <c r="W1500" t="n">
        <v>1</v>
      </c>
    </row>
    <row r="1501">
      <c r="A1501" t="inlineStr">
        <is>
          <t>ضفرابورس934</t>
        </is>
      </c>
      <c r="B1501" t="inlineStr">
        <is>
          <t>اختيارخ فرابورس-8000-14050929</t>
        </is>
      </c>
      <c r="C1501" t="n">
        <v>0</v>
      </c>
      <c r="D1501" t="n">
        <v>0</v>
      </c>
      <c r="E1501" s="1" t="n">
        <v>0</v>
      </c>
      <c r="F1501" t="n">
        <v>1500</v>
      </c>
      <c r="G1501" t="n">
        <v>0</v>
      </c>
      <c r="H1501" t="n">
        <v>1500</v>
      </c>
      <c r="I1501" t="n">
        <v>0</v>
      </c>
      <c r="J1501" t="n">
        <v>0</v>
      </c>
      <c r="K1501" t="n">
        <v>1500</v>
      </c>
      <c r="L1501" t="n">
        <v>0</v>
      </c>
      <c r="M1501" t="n">
        <v>0</v>
      </c>
      <c r="N1501" t="n">
        <v>0</v>
      </c>
      <c r="O1501" t="n">
        <v>0</v>
      </c>
      <c r="R1501" t="n">
        <v>1</v>
      </c>
      <c r="S1501" t="n">
        <v>10</v>
      </c>
      <c r="T1501" t="n">
        <v>201</v>
      </c>
      <c r="U1501" t="n">
        <v>938</v>
      </c>
      <c r="V1501" t="n">
        <v>17</v>
      </c>
      <c r="W1501" t="n">
        <v>1</v>
      </c>
    </row>
    <row r="1502">
      <c r="A1502" t="inlineStr">
        <is>
          <t>ضفرابورس935</t>
        </is>
      </c>
      <c r="B1502" t="inlineStr">
        <is>
          <t>اختيارخ فرابورس-8500-14050929</t>
        </is>
      </c>
      <c r="C1502" t="n">
        <v>8</v>
      </c>
      <c r="D1502" t="n">
        <v>69</v>
      </c>
      <c r="E1502" s="1" t="n">
        <v>44128000</v>
      </c>
      <c r="F1502" t="n">
        <v>200</v>
      </c>
      <c r="G1502" t="n">
        <v>750</v>
      </c>
      <c r="H1502" t="n">
        <v>726</v>
      </c>
      <c r="I1502" t="n">
        <v>526</v>
      </c>
      <c r="J1502" t="n">
        <v>263</v>
      </c>
      <c r="K1502" t="n">
        <v>640</v>
      </c>
      <c r="L1502" t="n">
        <v>440</v>
      </c>
      <c r="M1502" t="n">
        <v>220</v>
      </c>
      <c r="N1502" t="n">
        <v>190</v>
      </c>
      <c r="O1502" t="n">
        <v>753</v>
      </c>
      <c r="R1502" t="n">
        <v>1</v>
      </c>
      <c r="S1502" t="n">
        <v>35</v>
      </c>
      <c r="T1502" t="n">
        <v>251</v>
      </c>
      <c r="U1502" t="n">
        <v>866</v>
      </c>
      <c r="V1502" t="n">
        <v>22</v>
      </c>
      <c r="W1502" t="n">
        <v>1</v>
      </c>
    </row>
    <row r="1503">
      <c r="A1503" t="inlineStr">
        <is>
          <t>ضموج637</t>
        </is>
      </c>
      <c r="B1503" t="inlineStr">
        <is>
          <t>اختيارخ موج-32000-14050629</t>
        </is>
      </c>
      <c r="C1503" t="n">
        <v>2</v>
      </c>
      <c r="D1503" t="n">
        <v>2</v>
      </c>
      <c r="E1503" s="1" t="n">
        <v>81500000</v>
      </c>
      <c r="F1503" t="n">
        <v>42538</v>
      </c>
      <c r="G1503" t="n">
        <v>41500</v>
      </c>
      <c r="H1503" t="n">
        <v>40000</v>
      </c>
      <c r="I1503" t="n">
        <v>-2538</v>
      </c>
      <c r="J1503" t="n">
        <v>-5.97</v>
      </c>
      <c r="K1503" t="n">
        <v>40750</v>
      </c>
      <c r="L1503" t="n">
        <v>-1788</v>
      </c>
      <c r="M1503" t="n">
        <v>-4.2</v>
      </c>
      <c r="N1503" t="n">
        <v>40000</v>
      </c>
      <c r="O1503" t="n">
        <v>41500</v>
      </c>
      <c r="R1503" t="n">
        <v>1</v>
      </c>
      <c r="S1503" t="n">
        <v>1</v>
      </c>
      <c r="T1503" t="n">
        <v>36000</v>
      </c>
      <c r="U1503" t="n">
        <v>43000</v>
      </c>
      <c r="V1503" t="n">
        <v>1</v>
      </c>
      <c r="W1503" t="n">
        <v>1</v>
      </c>
    </row>
    <row r="1504">
      <c r="A1504" t="inlineStr">
        <is>
          <t>ضموج638</t>
        </is>
      </c>
      <c r="B1504" t="inlineStr">
        <is>
          <t>اختيارخ موج-34000-14050629</t>
        </is>
      </c>
      <c r="C1504" t="n">
        <v>0</v>
      </c>
      <c r="D1504" t="n">
        <v>0</v>
      </c>
      <c r="E1504" s="1" t="n">
        <v>0</v>
      </c>
      <c r="F1504" t="n">
        <v>39857</v>
      </c>
      <c r="G1504" t="n">
        <v>0</v>
      </c>
      <c r="H1504" t="n">
        <v>39000</v>
      </c>
      <c r="I1504" t="n">
        <v>-857</v>
      </c>
      <c r="J1504" t="n">
        <v>-2.15</v>
      </c>
      <c r="K1504" t="n">
        <v>39857</v>
      </c>
      <c r="L1504" t="n">
        <v>0</v>
      </c>
      <c r="M1504" t="n">
        <v>0</v>
      </c>
      <c r="N1504" t="n">
        <v>0</v>
      </c>
      <c r="O1504" t="n">
        <v>0</v>
      </c>
      <c r="R1504" t="n">
        <v>1</v>
      </c>
      <c r="S1504" t="n">
        <v>20</v>
      </c>
      <c r="T1504" t="n">
        <v>24000</v>
      </c>
      <c r="U1504" t="n">
        <v>39100</v>
      </c>
      <c r="V1504" t="n">
        <v>5</v>
      </c>
      <c r="W1504" t="n">
        <v>1</v>
      </c>
    </row>
    <row r="1505">
      <c r="A1505" t="inlineStr">
        <is>
          <t>ضموج639</t>
        </is>
      </c>
      <c r="B1505" t="inlineStr">
        <is>
          <t>اختيارخ موج-36000-14050629</t>
        </is>
      </c>
      <c r="C1505" t="n">
        <v>0</v>
      </c>
      <c r="D1505" t="n">
        <v>0</v>
      </c>
      <c r="E1505" s="1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R1505" t="n">
        <v>1</v>
      </c>
      <c r="S1505" t="n">
        <v>30</v>
      </c>
      <c r="T1505" t="n">
        <v>2000</v>
      </c>
      <c r="U1505" t="n">
        <v>0</v>
      </c>
      <c r="V1505" t="n">
        <v>0</v>
      </c>
      <c r="W1505" t="n">
        <v>0</v>
      </c>
    </row>
    <row r="1506">
      <c r="A1506" t="inlineStr">
        <is>
          <t>ضموج640</t>
        </is>
      </c>
      <c r="B1506" t="inlineStr">
        <is>
          <t>اختيارخ موج-38000-14050629</t>
        </is>
      </c>
      <c r="C1506" t="n">
        <v>0</v>
      </c>
      <c r="D1506" t="n">
        <v>0</v>
      </c>
      <c r="E1506" s="1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R1506" t="n">
        <v>1</v>
      </c>
      <c r="S1506" t="n">
        <v>20</v>
      </c>
      <c r="T1506" t="n">
        <v>3000</v>
      </c>
      <c r="U1506" t="n">
        <v>0</v>
      </c>
      <c r="V1506" t="n">
        <v>0</v>
      </c>
      <c r="W1506" t="n">
        <v>0</v>
      </c>
    </row>
    <row r="1507">
      <c r="A1507" t="inlineStr">
        <is>
          <t>ضموج641</t>
        </is>
      </c>
      <c r="B1507" t="inlineStr">
        <is>
          <t>اختيارخ موج-40000-14050629</t>
        </is>
      </c>
      <c r="C1507" t="n">
        <v>0</v>
      </c>
      <c r="D1507" t="n">
        <v>0</v>
      </c>
      <c r="E1507" s="1" t="n">
        <v>0</v>
      </c>
      <c r="F1507" t="n">
        <v>28931</v>
      </c>
      <c r="G1507" t="n">
        <v>0</v>
      </c>
      <c r="H1507" t="n">
        <v>30009</v>
      </c>
      <c r="I1507" t="n">
        <v>1078</v>
      </c>
      <c r="J1507" t="n">
        <v>3.73</v>
      </c>
      <c r="K1507" t="n">
        <v>28931</v>
      </c>
      <c r="L1507" t="n">
        <v>0</v>
      </c>
      <c r="M1507" t="n">
        <v>0</v>
      </c>
      <c r="N1507" t="n">
        <v>0</v>
      </c>
      <c r="O1507" t="n">
        <v>0</v>
      </c>
      <c r="R1507" t="n">
        <v>1</v>
      </c>
      <c r="S1507" t="n">
        <v>10</v>
      </c>
      <c r="T1507" t="n">
        <v>25009</v>
      </c>
      <c r="U1507" t="n">
        <v>0</v>
      </c>
      <c r="V1507" t="n">
        <v>0</v>
      </c>
      <c r="W1507" t="n">
        <v>0</v>
      </c>
    </row>
    <row r="1508">
      <c r="A1508" t="inlineStr">
        <is>
          <t>ضموج642</t>
        </is>
      </c>
      <c r="B1508" t="inlineStr">
        <is>
          <t>اختيارخ موج-42000-14050629</t>
        </is>
      </c>
      <c r="C1508" t="n">
        <v>0</v>
      </c>
      <c r="D1508" t="n">
        <v>0</v>
      </c>
      <c r="E1508" s="1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R1508" t="n">
        <v>1</v>
      </c>
      <c r="S1508" t="n">
        <v>500</v>
      </c>
      <c r="T1508" t="n">
        <v>501</v>
      </c>
      <c r="U1508" t="n">
        <v>0</v>
      </c>
      <c r="V1508" t="n">
        <v>0</v>
      </c>
      <c r="W1508" t="n">
        <v>0</v>
      </c>
    </row>
    <row r="1509">
      <c r="A1509" t="inlineStr">
        <is>
          <t>ضموج643</t>
        </is>
      </c>
      <c r="B1509" t="inlineStr">
        <is>
          <t>اختيارخ موج-44000-14050629</t>
        </is>
      </c>
      <c r="C1509" t="n">
        <v>2</v>
      </c>
      <c r="D1509" t="n">
        <v>3</v>
      </c>
      <c r="E1509" s="1" t="n">
        <v>79828000</v>
      </c>
      <c r="F1509" t="n">
        <v>20000</v>
      </c>
      <c r="G1509" t="n">
        <v>25999</v>
      </c>
      <c r="H1509" t="n">
        <v>27830</v>
      </c>
      <c r="I1509" t="n">
        <v>7830</v>
      </c>
      <c r="J1509" t="n">
        <v>39.15</v>
      </c>
      <c r="K1509" t="n">
        <v>26609</v>
      </c>
      <c r="L1509" t="n">
        <v>6609</v>
      </c>
      <c r="M1509" t="n">
        <v>33.05</v>
      </c>
      <c r="N1509" t="n">
        <v>25999</v>
      </c>
      <c r="O1509" t="n">
        <v>27830</v>
      </c>
      <c r="R1509" t="n">
        <v>1</v>
      </c>
      <c r="S1509" t="n">
        <v>10</v>
      </c>
      <c r="T1509" t="n">
        <v>26000</v>
      </c>
      <c r="U1509" t="n">
        <v>33333</v>
      </c>
      <c r="V1509" t="n">
        <v>2</v>
      </c>
      <c r="W1509" t="n">
        <v>1</v>
      </c>
    </row>
    <row r="1510">
      <c r="A1510" t="inlineStr">
        <is>
          <t>ضموج644</t>
        </is>
      </c>
      <c r="B1510" t="inlineStr">
        <is>
          <t>اختيارخ موج-46000-14050629</t>
        </is>
      </c>
      <c r="C1510" t="n">
        <v>0</v>
      </c>
      <c r="D1510" t="n">
        <v>0</v>
      </c>
      <c r="E1510" s="1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R1510" t="n">
        <v>2</v>
      </c>
      <c r="S1510" t="n">
        <v>1100</v>
      </c>
      <c r="T1510" t="n">
        <v>1</v>
      </c>
      <c r="U1510" t="n">
        <v>0</v>
      </c>
      <c r="V1510" t="n">
        <v>0</v>
      </c>
      <c r="W1510" t="n">
        <v>0</v>
      </c>
    </row>
    <row r="1511">
      <c r="A1511" t="inlineStr">
        <is>
          <t>ضموج645</t>
        </is>
      </c>
      <c r="B1511" t="inlineStr">
        <is>
          <t>اختيارخ موج-48000-14050629</t>
        </is>
      </c>
      <c r="C1511" t="n">
        <v>0</v>
      </c>
      <c r="D1511" t="n">
        <v>0</v>
      </c>
      <c r="E1511" s="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R1511" t="n">
        <v>1</v>
      </c>
      <c r="S1511" t="n">
        <v>100</v>
      </c>
      <c r="T1511" t="n">
        <v>1</v>
      </c>
      <c r="U1511" t="n">
        <v>0</v>
      </c>
      <c r="V1511" t="n">
        <v>0</v>
      </c>
      <c r="W1511" t="n">
        <v>0</v>
      </c>
    </row>
    <row r="1512">
      <c r="A1512" t="inlineStr">
        <is>
          <t>ضموج646</t>
        </is>
      </c>
      <c r="B1512" t="inlineStr">
        <is>
          <t>اختيارخ موج-50000-14050629</t>
        </is>
      </c>
      <c r="C1512" t="n">
        <v>0</v>
      </c>
      <c r="D1512" t="n">
        <v>0</v>
      </c>
      <c r="E1512" s="1" t="n">
        <v>0</v>
      </c>
      <c r="F1512" t="n">
        <v>26000</v>
      </c>
      <c r="G1512" t="n">
        <v>0</v>
      </c>
      <c r="H1512" t="n">
        <v>26000</v>
      </c>
      <c r="I1512" t="n">
        <v>0</v>
      </c>
      <c r="J1512" t="n">
        <v>0</v>
      </c>
      <c r="K1512" t="n">
        <v>26000</v>
      </c>
      <c r="L1512" t="n">
        <v>0</v>
      </c>
      <c r="M1512" t="n">
        <v>0</v>
      </c>
      <c r="N1512" t="n">
        <v>0</v>
      </c>
      <c r="O1512" t="n">
        <v>0</v>
      </c>
      <c r="R1512" t="n">
        <v>1</v>
      </c>
      <c r="S1512" t="n">
        <v>15</v>
      </c>
      <c r="T1512" t="n">
        <v>17501</v>
      </c>
      <c r="U1512" t="n">
        <v>25500</v>
      </c>
      <c r="V1512" t="n">
        <v>2</v>
      </c>
      <c r="W1512" t="n">
        <v>1</v>
      </c>
    </row>
    <row r="1513">
      <c r="A1513" t="inlineStr">
        <is>
          <t>ضموج647</t>
        </is>
      </c>
      <c r="B1513" t="inlineStr">
        <is>
          <t>اختيارخ موج-55000-14050629</t>
        </is>
      </c>
      <c r="C1513" t="n">
        <v>0</v>
      </c>
      <c r="D1513" t="n">
        <v>0</v>
      </c>
      <c r="E1513" s="1" t="n">
        <v>0</v>
      </c>
      <c r="F1513" t="n">
        <v>14258</v>
      </c>
      <c r="G1513" t="n">
        <v>0</v>
      </c>
      <c r="H1513" t="n">
        <v>15899</v>
      </c>
      <c r="I1513" t="n">
        <v>1641</v>
      </c>
      <c r="J1513" t="n">
        <v>11.51</v>
      </c>
      <c r="K1513" t="n">
        <v>14258</v>
      </c>
      <c r="L1513" t="n">
        <v>0</v>
      </c>
      <c r="M1513" t="n">
        <v>0</v>
      </c>
      <c r="N1513" t="n">
        <v>0</v>
      </c>
      <c r="O1513" t="n">
        <v>0</v>
      </c>
      <c r="R1513" t="n">
        <v>1</v>
      </c>
      <c r="S1513" t="n">
        <v>33</v>
      </c>
      <c r="T1513" t="n">
        <v>10007</v>
      </c>
      <c r="U1513" t="n">
        <v>20000</v>
      </c>
      <c r="V1513" t="n">
        <v>3</v>
      </c>
      <c r="W1513" t="n">
        <v>1</v>
      </c>
    </row>
    <row r="1514">
      <c r="A1514" t="inlineStr">
        <is>
          <t>ضموج648</t>
        </is>
      </c>
      <c r="B1514" t="inlineStr">
        <is>
          <t>اختيارخ موج-60000-14050629</t>
        </is>
      </c>
      <c r="C1514" t="n">
        <v>51</v>
      </c>
      <c r="D1514" t="n">
        <v>1220</v>
      </c>
      <c r="E1514" s="1" t="n">
        <v>14899600000</v>
      </c>
      <c r="F1514" t="n">
        <v>9366</v>
      </c>
      <c r="G1514" t="n">
        <v>12000</v>
      </c>
      <c r="H1514" t="n">
        <v>11009</v>
      </c>
      <c r="I1514" t="n">
        <v>1643</v>
      </c>
      <c r="J1514" t="n">
        <v>17.54</v>
      </c>
      <c r="K1514" t="n">
        <v>12213</v>
      </c>
      <c r="L1514" t="n">
        <v>2847</v>
      </c>
      <c r="M1514" t="n">
        <v>30.4</v>
      </c>
      <c r="N1514" t="n">
        <v>10200</v>
      </c>
      <c r="O1514" t="n">
        <v>13500</v>
      </c>
      <c r="R1514" t="n">
        <v>1</v>
      </c>
      <c r="S1514" t="n">
        <v>10</v>
      </c>
      <c r="T1514" t="n">
        <v>7570</v>
      </c>
      <c r="U1514" t="n">
        <v>11009</v>
      </c>
      <c r="V1514" t="n">
        <v>274</v>
      </c>
      <c r="W1514" t="n">
        <v>1</v>
      </c>
    </row>
    <row r="1515">
      <c r="A1515" t="inlineStr">
        <is>
          <t>ضموج649</t>
        </is>
      </c>
      <c r="B1515" t="inlineStr">
        <is>
          <t>اختيارخ موج-65000-14050629</t>
        </is>
      </c>
      <c r="C1515" t="n">
        <v>6</v>
      </c>
      <c r="D1515" t="n">
        <v>72</v>
      </c>
      <c r="E1515" s="1" t="n">
        <v>766581000</v>
      </c>
      <c r="F1515" t="n">
        <v>9836</v>
      </c>
      <c r="G1515" t="n">
        <v>9000</v>
      </c>
      <c r="H1515" t="n">
        <v>10993</v>
      </c>
      <c r="I1515" t="n">
        <v>1157</v>
      </c>
      <c r="J1515" t="n">
        <v>11.76</v>
      </c>
      <c r="K1515" t="n">
        <v>10647</v>
      </c>
      <c r="L1515" t="n">
        <v>811</v>
      </c>
      <c r="M1515" t="n">
        <v>8.25</v>
      </c>
      <c r="N1515" t="n">
        <v>8500</v>
      </c>
      <c r="O1515" t="n">
        <v>10994</v>
      </c>
      <c r="R1515" t="n">
        <v>1</v>
      </c>
      <c r="S1515" t="n">
        <v>144</v>
      </c>
      <c r="T1515" t="n">
        <v>2007</v>
      </c>
      <c r="U1515" t="n">
        <v>10994</v>
      </c>
      <c r="V1515" t="n">
        <v>5</v>
      </c>
      <c r="W1515" t="n">
        <v>1</v>
      </c>
    </row>
    <row r="1516">
      <c r="A1516" t="inlineStr">
        <is>
          <t>ضموج650</t>
        </is>
      </c>
      <c r="B1516" t="inlineStr">
        <is>
          <t>اختيارخ موج-70000-14050629</t>
        </is>
      </c>
      <c r="C1516" t="n">
        <v>29</v>
      </c>
      <c r="D1516" t="n">
        <v>361</v>
      </c>
      <c r="E1516" s="1" t="n">
        <v>1965325000</v>
      </c>
      <c r="F1516" t="n">
        <v>4440</v>
      </c>
      <c r="G1516" t="n">
        <v>6000</v>
      </c>
      <c r="H1516" t="n">
        <v>5552</v>
      </c>
      <c r="I1516" t="n">
        <v>1112</v>
      </c>
      <c r="J1516" t="n">
        <v>25.05</v>
      </c>
      <c r="K1516" t="n">
        <v>5444</v>
      </c>
      <c r="L1516" t="n">
        <v>1004</v>
      </c>
      <c r="M1516" t="n">
        <v>22.61</v>
      </c>
      <c r="N1516" t="n">
        <v>3207</v>
      </c>
      <c r="O1516" t="n">
        <v>6000</v>
      </c>
      <c r="R1516" t="n">
        <v>1</v>
      </c>
      <c r="S1516" t="n">
        <v>19</v>
      </c>
      <c r="T1516" t="n">
        <v>5400</v>
      </c>
      <c r="U1516" t="n">
        <v>5553</v>
      </c>
      <c r="V1516" t="n">
        <v>10</v>
      </c>
      <c r="W1516" t="n">
        <v>1</v>
      </c>
    </row>
    <row r="1517">
      <c r="A1517" t="inlineStr">
        <is>
          <t>ضموج651</t>
        </is>
      </c>
      <c r="B1517" t="inlineStr">
        <is>
          <t>اختيارخ موج-75000-14050629</t>
        </is>
      </c>
      <c r="C1517" t="n">
        <v>6</v>
      </c>
      <c r="D1517" t="n">
        <v>270</v>
      </c>
      <c r="E1517" s="1" t="n">
        <v>298380000</v>
      </c>
      <c r="F1517" t="n">
        <v>2990</v>
      </c>
      <c r="G1517" t="n">
        <v>1500</v>
      </c>
      <c r="H1517" t="n">
        <v>1150</v>
      </c>
      <c r="I1517" t="n">
        <v>-1840</v>
      </c>
      <c r="J1517" t="n">
        <v>-61.54</v>
      </c>
      <c r="K1517" t="n">
        <v>1105</v>
      </c>
      <c r="L1517" t="n">
        <v>-1885</v>
      </c>
      <c r="M1517" t="n">
        <v>-63.04</v>
      </c>
      <c r="N1517" t="n">
        <v>1000</v>
      </c>
      <c r="O1517" t="n">
        <v>1500</v>
      </c>
      <c r="R1517" t="n">
        <v>1</v>
      </c>
      <c r="S1517" t="n">
        <v>300</v>
      </c>
      <c r="T1517" t="n">
        <v>1160</v>
      </c>
      <c r="U1517" t="n">
        <v>2000</v>
      </c>
      <c r="V1517" t="n">
        <v>30</v>
      </c>
      <c r="W1517" t="n">
        <v>1</v>
      </c>
    </row>
    <row r="1518">
      <c r="A1518" t="inlineStr">
        <is>
          <t>ضموج652</t>
        </is>
      </c>
      <c r="B1518" t="inlineStr">
        <is>
          <t>اختيارخ موج-80000-14050629</t>
        </is>
      </c>
      <c r="C1518" t="n">
        <v>15</v>
      </c>
      <c r="D1518" t="n">
        <v>311</v>
      </c>
      <c r="E1518" s="1" t="n">
        <v>177350000</v>
      </c>
      <c r="F1518" t="n">
        <v>1469</v>
      </c>
      <c r="G1518" t="n">
        <v>1000</v>
      </c>
      <c r="H1518" t="n">
        <v>600</v>
      </c>
      <c r="I1518" t="n">
        <v>-869</v>
      </c>
      <c r="J1518" t="n">
        <v>-59.16</v>
      </c>
      <c r="K1518" t="n">
        <v>570</v>
      </c>
      <c r="L1518" t="n">
        <v>-899</v>
      </c>
      <c r="M1518" t="n">
        <v>-61.2</v>
      </c>
      <c r="N1518" t="n">
        <v>500</v>
      </c>
      <c r="O1518" t="n">
        <v>1000</v>
      </c>
      <c r="R1518" t="n">
        <v>1</v>
      </c>
      <c r="S1518" t="n">
        <v>25</v>
      </c>
      <c r="T1518" t="n">
        <v>900</v>
      </c>
      <c r="U1518" t="n">
        <v>1599</v>
      </c>
      <c r="V1518" t="n">
        <v>150</v>
      </c>
      <c r="W1518" t="n">
        <v>1</v>
      </c>
    </row>
    <row r="1519">
      <c r="A1519" t="inlineStr">
        <is>
          <t>ضموج715</t>
        </is>
      </c>
      <c r="B1519" t="inlineStr">
        <is>
          <t>اختيارخ موج-44000-14050726</t>
        </is>
      </c>
      <c r="C1519" t="n">
        <v>0</v>
      </c>
      <c r="D1519" t="n">
        <v>0</v>
      </c>
      <c r="E1519" s="1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R1519" t="n">
        <v>2</v>
      </c>
      <c r="S1519" t="n">
        <v>1100</v>
      </c>
      <c r="T1519" t="n">
        <v>1</v>
      </c>
      <c r="U1519" t="n">
        <v>0</v>
      </c>
      <c r="V1519" t="n">
        <v>0</v>
      </c>
      <c r="W1519" t="n">
        <v>0</v>
      </c>
    </row>
    <row r="1520">
      <c r="A1520" t="inlineStr">
        <is>
          <t>ضموج716</t>
        </is>
      </c>
      <c r="B1520" t="inlineStr">
        <is>
          <t>اختيارخ موج-46000-14050726</t>
        </is>
      </c>
      <c r="C1520" t="n">
        <v>0</v>
      </c>
      <c r="D1520" t="n">
        <v>0</v>
      </c>
      <c r="E1520" s="1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R1520" t="n">
        <v>1</v>
      </c>
      <c r="S1520" t="n">
        <v>100</v>
      </c>
      <c r="T1520" t="n">
        <v>1</v>
      </c>
      <c r="U1520" t="n">
        <v>0</v>
      </c>
      <c r="V1520" t="n">
        <v>0</v>
      </c>
      <c r="W1520" t="n">
        <v>0</v>
      </c>
    </row>
    <row r="1521">
      <c r="A1521" t="inlineStr">
        <is>
          <t>ضموج717</t>
        </is>
      </c>
      <c r="B1521" t="inlineStr">
        <is>
          <t>اختيارخ موج-48000-14050726</t>
        </is>
      </c>
      <c r="C1521" t="n">
        <v>0</v>
      </c>
      <c r="D1521" t="n">
        <v>0</v>
      </c>
      <c r="E1521" s="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R1521" t="n">
        <v>1</v>
      </c>
      <c r="S1521" t="n">
        <v>5</v>
      </c>
      <c r="T1521" t="n">
        <v>100</v>
      </c>
      <c r="U1521" t="n">
        <v>0</v>
      </c>
      <c r="V1521" t="n">
        <v>0</v>
      </c>
      <c r="W1521" t="n">
        <v>0</v>
      </c>
    </row>
    <row r="1522">
      <c r="A1522" t="inlineStr">
        <is>
          <t>ضموج718</t>
        </is>
      </c>
      <c r="B1522" t="inlineStr">
        <is>
          <t>اختيارخ موج-50000-14050726</t>
        </is>
      </c>
      <c r="C1522" t="n">
        <v>0</v>
      </c>
      <c r="D1522" t="n">
        <v>0</v>
      </c>
      <c r="E1522" s="1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R1522" t="n">
        <v>1</v>
      </c>
      <c r="S1522" t="n">
        <v>100</v>
      </c>
      <c r="T1522" t="n">
        <v>1</v>
      </c>
      <c r="U1522" t="n">
        <v>0</v>
      </c>
      <c r="V1522" t="n">
        <v>0</v>
      </c>
      <c r="W1522" t="n">
        <v>0</v>
      </c>
    </row>
    <row r="1523">
      <c r="A1523" t="inlineStr">
        <is>
          <t>ضموج719</t>
        </is>
      </c>
      <c r="B1523" t="inlineStr">
        <is>
          <t>اختيارخ موج-55000-14050726</t>
        </is>
      </c>
      <c r="C1523" t="n">
        <v>0</v>
      </c>
      <c r="D1523" t="n">
        <v>0</v>
      </c>
      <c r="E1523" s="1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R1523" t="n">
        <v>1</v>
      </c>
      <c r="S1523" t="n">
        <v>100</v>
      </c>
      <c r="T1523" t="n">
        <v>1</v>
      </c>
      <c r="U1523" t="n">
        <v>0</v>
      </c>
      <c r="V1523" t="n">
        <v>0</v>
      </c>
      <c r="W1523" t="n">
        <v>0</v>
      </c>
    </row>
    <row r="1524">
      <c r="A1524" t="inlineStr">
        <is>
          <t>ضموج720</t>
        </is>
      </c>
      <c r="B1524" t="inlineStr">
        <is>
          <t>اختيارخ موج-60000-14050726</t>
        </is>
      </c>
      <c r="C1524" t="n">
        <v>0</v>
      </c>
      <c r="D1524" t="n">
        <v>0</v>
      </c>
      <c r="E1524" s="1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R1524" t="n">
        <v>1</v>
      </c>
      <c r="S1524" t="n">
        <v>100</v>
      </c>
      <c r="T1524" t="n">
        <v>1</v>
      </c>
      <c r="U1524" t="n">
        <v>0</v>
      </c>
      <c r="V1524" t="n">
        <v>0</v>
      </c>
      <c r="W1524" t="n">
        <v>0</v>
      </c>
    </row>
    <row r="1525">
      <c r="A1525" t="inlineStr">
        <is>
          <t>ضموج721</t>
        </is>
      </c>
      <c r="B1525" t="inlineStr">
        <is>
          <t>اختيارخ موج-65000-14050726</t>
        </is>
      </c>
      <c r="C1525" t="n">
        <v>0</v>
      </c>
      <c r="D1525" t="n">
        <v>0</v>
      </c>
      <c r="E1525" s="1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R1525" t="n">
        <v>1</v>
      </c>
      <c r="S1525" t="n">
        <v>30</v>
      </c>
      <c r="T1525" t="n">
        <v>5000</v>
      </c>
      <c r="U1525" t="n">
        <v>0</v>
      </c>
      <c r="V1525" t="n">
        <v>0</v>
      </c>
      <c r="W1525" t="n">
        <v>0</v>
      </c>
    </row>
    <row r="1526">
      <c r="A1526" t="inlineStr">
        <is>
          <t>ضموج722</t>
        </is>
      </c>
      <c r="B1526" t="inlineStr">
        <is>
          <t>اختيارخ موج-70000-14050726</t>
        </is>
      </c>
      <c r="C1526" t="n">
        <v>0</v>
      </c>
      <c r="D1526" t="n">
        <v>0</v>
      </c>
      <c r="E1526" s="1" t="n">
        <v>0</v>
      </c>
      <c r="F1526" t="n">
        <v>4010</v>
      </c>
      <c r="G1526" t="n">
        <v>0</v>
      </c>
      <c r="H1526" t="n">
        <v>4010</v>
      </c>
      <c r="I1526" t="n">
        <v>0</v>
      </c>
      <c r="J1526" t="n">
        <v>0</v>
      </c>
      <c r="K1526" t="n">
        <v>4010</v>
      </c>
      <c r="L1526" t="n">
        <v>0</v>
      </c>
      <c r="M1526" t="n">
        <v>0</v>
      </c>
      <c r="N1526" t="n">
        <v>0</v>
      </c>
      <c r="O1526" t="n">
        <v>0</v>
      </c>
      <c r="R1526" t="n">
        <v>1</v>
      </c>
      <c r="S1526" t="n">
        <v>5</v>
      </c>
      <c r="T1526" t="n">
        <v>3550</v>
      </c>
      <c r="U1526" t="n">
        <v>0</v>
      </c>
      <c r="V1526" t="n">
        <v>0</v>
      </c>
      <c r="W1526" t="n">
        <v>0</v>
      </c>
    </row>
    <row r="1527">
      <c r="A1527" t="inlineStr">
        <is>
          <t>ضموج723</t>
        </is>
      </c>
      <c r="B1527" t="inlineStr">
        <is>
          <t>اختيارخ موج-75000-14050726</t>
        </is>
      </c>
      <c r="C1527" t="n">
        <v>0</v>
      </c>
      <c r="D1527" t="n">
        <v>0</v>
      </c>
      <c r="E1527" s="1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R1527" t="n">
        <v>1</v>
      </c>
      <c r="S1527" t="n">
        <v>100</v>
      </c>
      <c r="T1527" t="n">
        <v>1</v>
      </c>
      <c r="U1527" t="n">
        <v>0</v>
      </c>
      <c r="V1527" t="n">
        <v>0</v>
      </c>
      <c r="W1527" t="n">
        <v>0</v>
      </c>
    </row>
    <row r="1528">
      <c r="A1528" t="inlineStr">
        <is>
          <t>ضموج724</t>
        </is>
      </c>
      <c r="B1528" t="inlineStr">
        <is>
          <t>اختيارخ موج-80000-14050726</t>
        </is>
      </c>
      <c r="C1528" t="n">
        <v>0</v>
      </c>
      <c r="D1528" t="n">
        <v>0</v>
      </c>
      <c r="E1528" s="1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R1528" t="n">
        <v>1</v>
      </c>
      <c r="S1528" t="n">
        <v>100</v>
      </c>
      <c r="T1528" t="n">
        <v>1</v>
      </c>
      <c r="U1528" t="n">
        <v>0</v>
      </c>
      <c r="V1528" t="n">
        <v>0</v>
      </c>
      <c r="W1528" t="n">
        <v>0</v>
      </c>
    </row>
    <row r="1529">
      <c r="A1529" t="inlineStr">
        <is>
          <t>ضموج725</t>
        </is>
      </c>
      <c r="B1529" t="inlineStr">
        <is>
          <t>اختيارخ موج-85000-14050726</t>
        </is>
      </c>
      <c r="C1529" t="n">
        <v>0</v>
      </c>
      <c r="D1529" t="n">
        <v>0</v>
      </c>
      <c r="E1529" s="1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R1529" t="n">
        <v>1</v>
      </c>
      <c r="S1529" t="n">
        <v>100</v>
      </c>
      <c r="T1529" t="n">
        <v>1</v>
      </c>
      <c r="U1529" t="n">
        <v>0</v>
      </c>
      <c r="V1529" t="n">
        <v>0</v>
      </c>
      <c r="W1529" t="n">
        <v>0</v>
      </c>
    </row>
    <row r="1530">
      <c r="A1530" t="inlineStr">
        <is>
          <t>ضموج834</t>
        </is>
      </c>
      <c r="B1530" t="inlineStr">
        <is>
          <t>اختيارخ موج-44000-14050824</t>
        </is>
      </c>
      <c r="C1530" t="n">
        <v>0</v>
      </c>
      <c r="D1530" t="n">
        <v>0</v>
      </c>
      <c r="E1530" s="1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R1530" t="n">
        <v>1</v>
      </c>
      <c r="S1530" t="n">
        <v>100</v>
      </c>
      <c r="T1530" t="n">
        <v>1</v>
      </c>
      <c r="U1530" t="n">
        <v>0</v>
      </c>
      <c r="V1530" t="n">
        <v>0</v>
      </c>
      <c r="W1530" t="n">
        <v>0</v>
      </c>
    </row>
    <row r="1531">
      <c r="A1531" t="inlineStr">
        <is>
          <t>ضموج835</t>
        </is>
      </c>
      <c r="B1531" t="inlineStr">
        <is>
          <t>اختيارخ موج-46000-14050824</t>
        </is>
      </c>
      <c r="C1531" t="n">
        <v>0</v>
      </c>
      <c r="D1531" t="n">
        <v>0</v>
      </c>
      <c r="E1531" s="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R1531" t="n">
        <v>1</v>
      </c>
      <c r="S1531" t="n">
        <v>100</v>
      </c>
      <c r="T1531" t="n">
        <v>1</v>
      </c>
      <c r="U1531" t="n">
        <v>0</v>
      </c>
      <c r="V1531" t="n">
        <v>0</v>
      </c>
      <c r="W1531" t="n">
        <v>0</v>
      </c>
    </row>
    <row r="1532">
      <c r="A1532" t="inlineStr">
        <is>
          <t>ضموج836</t>
        </is>
      </c>
      <c r="B1532" t="inlineStr">
        <is>
          <t>اختيارخ موج-48000-14050824</t>
        </is>
      </c>
      <c r="C1532" t="n">
        <v>0</v>
      </c>
      <c r="D1532" t="n">
        <v>0</v>
      </c>
      <c r="E1532" s="1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R1532" t="n">
        <v>1</v>
      </c>
      <c r="S1532" t="n">
        <v>100</v>
      </c>
      <c r="T1532" t="n">
        <v>1</v>
      </c>
      <c r="U1532" t="n">
        <v>0</v>
      </c>
      <c r="V1532" t="n">
        <v>0</v>
      </c>
      <c r="W1532" t="n">
        <v>0</v>
      </c>
    </row>
    <row r="1533">
      <c r="A1533" t="inlineStr">
        <is>
          <t>ضموج837</t>
        </is>
      </c>
      <c r="B1533" t="inlineStr">
        <is>
          <t>اختيارخ موج-50000-14050824</t>
        </is>
      </c>
      <c r="C1533" t="n">
        <v>0</v>
      </c>
      <c r="D1533" t="n">
        <v>0</v>
      </c>
      <c r="E1533" s="1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R1533" t="n">
        <v>1</v>
      </c>
      <c r="S1533" t="n">
        <v>111</v>
      </c>
      <c r="T1533" t="n">
        <v>11</v>
      </c>
      <c r="U1533" t="n">
        <v>0</v>
      </c>
      <c r="V1533" t="n">
        <v>0</v>
      </c>
      <c r="W1533" t="n">
        <v>0</v>
      </c>
    </row>
    <row r="1534">
      <c r="A1534" t="inlineStr">
        <is>
          <t>ضموج838</t>
        </is>
      </c>
      <c r="B1534" t="inlineStr">
        <is>
          <t>اختيارخ موج-55000-14050824</t>
        </is>
      </c>
      <c r="C1534" t="n">
        <v>0</v>
      </c>
      <c r="D1534" t="n">
        <v>0</v>
      </c>
      <c r="E1534" s="1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R1534" t="n">
        <v>1</v>
      </c>
      <c r="S1534" t="n">
        <v>111</v>
      </c>
      <c r="T1534" t="n">
        <v>11</v>
      </c>
      <c r="U1534" t="n">
        <v>0</v>
      </c>
      <c r="V1534" t="n">
        <v>0</v>
      </c>
      <c r="W1534" t="n">
        <v>0</v>
      </c>
    </row>
    <row r="1535">
      <c r="A1535" t="inlineStr">
        <is>
          <t>ضموج839</t>
        </is>
      </c>
      <c r="B1535" t="inlineStr">
        <is>
          <t>اختيارخ موج-60000-14050824</t>
        </is>
      </c>
      <c r="C1535" t="n">
        <v>0</v>
      </c>
      <c r="D1535" t="n">
        <v>0</v>
      </c>
      <c r="E1535" s="1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R1535" t="n">
        <v>1</v>
      </c>
      <c r="S1535" t="n">
        <v>111</v>
      </c>
      <c r="T1535" t="n">
        <v>11</v>
      </c>
      <c r="U1535" t="n">
        <v>0</v>
      </c>
      <c r="V1535" t="n">
        <v>0</v>
      </c>
      <c r="W1535" t="n">
        <v>0</v>
      </c>
    </row>
    <row r="1536">
      <c r="A1536" t="inlineStr">
        <is>
          <t>ضموج840</t>
        </is>
      </c>
      <c r="B1536" t="inlineStr">
        <is>
          <t>اختيارخ موج-65000-14050824</t>
        </is>
      </c>
      <c r="C1536" t="n">
        <v>0</v>
      </c>
      <c r="D1536" t="n">
        <v>0</v>
      </c>
      <c r="E1536" s="1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R1536" t="n">
        <v>1</v>
      </c>
      <c r="S1536" t="n">
        <v>111</v>
      </c>
      <c r="T1536" t="n">
        <v>11</v>
      </c>
      <c r="U1536" t="n">
        <v>0</v>
      </c>
      <c r="V1536" t="n">
        <v>0</v>
      </c>
      <c r="W1536" t="n">
        <v>0</v>
      </c>
    </row>
    <row r="1537">
      <c r="A1537" t="inlineStr">
        <is>
          <t>ضموج841</t>
        </is>
      </c>
      <c r="B1537" t="inlineStr">
        <is>
          <t>اختيارخ موج-70000-14050824</t>
        </is>
      </c>
      <c r="C1537" t="n">
        <v>0</v>
      </c>
      <c r="D1537" t="n">
        <v>0</v>
      </c>
      <c r="E1537" s="1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R1537" t="n">
        <v>1</v>
      </c>
      <c r="S1537" t="n">
        <v>111</v>
      </c>
      <c r="T1537" t="n">
        <v>11</v>
      </c>
      <c r="U1537" t="n">
        <v>0</v>
      </c>
      <c r="V1537" t="n">
        <v>0</v>
      </c>
      <c r="W1537" t="n">
        <v>0</v>
      </c>
    </row>
    <row r="1538">
      <c r="A1538" t="inlineStr">
        <is>
          <t>ضموج842</t>
        </is>
      </c>
      <c r="B1538" t="inlineStr">
        <is>
          <t>اختيارخ موج-75000-14050824</t>
        </is>
      </c>
      <c r="C1538" t="n">
        <v>0</v>
      </c>
      <c r="D1538" t="n">
        <v>0</v>
      </c>
      <c r="E1538" s="1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R1538" t="n">
        <v>1</v>
      </c>
      <c r="S1538" t="n">
        <v>111</v>
      </c>
      <c r="T1538" t="n">
        <v>11</v>
      </c>
      <c r="U1538" t="n">
        <v>0</v>
      </c>
      <c r="V1538" t="n">
        <v>0</v>
      </c>
      <c r="W1538" t="n">
        <v>0</v>
      </c>
    </row>
    <row r="1539">
      <c r="A1539" t="inlineStr">
        <is>
          <t>ضموج843</t>
        </is>
      </c>
      <c r="B1539" t="inlineStr">
        <is>
          <t>اختيارخ موج-80000-14050824</t>
        </is>
      </c>
      <c r="C1539" t="n">
        <v>0</v>
      </c>
      <c r="D1539" t="n">
        <v>0</v>
      </c>
      <c r="E1539" s="1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R1539" t="n">
        <v>1</v>
      </c>
      <c r="S1539" t="n">
        <v>500</v>
      </c>
      <c r="T1539" t="n">
        <v>500</v>
      </c>
      <c r="U1539" t="n">
        <v>0</v>
      </c>
      <c r="V1539" t="n">
        <v>0</v>
      </c>
      <c r="W1539" t="n">
        <v>0</v>
      </c>
    </row>
    <row r="1540">
      <c r="A1540" t="inlineStr">
        <is>
          <t>ضموج844</t>
        </is>
      </c>
      <c r="B1540" t="inlineStr">
        <is>
          <t>اختيارخ موج-85000-14050824</t>
        </is>
      </c>
      <c r="C1540" t="n">
        <v>0</v>
      </c>
      <c r="D1540" t="n">
        <v>0</v>
      </c>
      <c r="E1540" s="1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R1540" t="n">
        <v>1</v>
      </c>
      <c r="S1540" t="n">
        <v>100</v>
      </c>
      <c r="T1540" t="n">
        <v>1</v>
      </c>
      <c r="U1540" t="n">
        <v>0</v>
      </c>
      <c r="V1540" t="n">
        <v>0</v>
      </c>
      <c r="W1540" t="n">
        <v>0</v>
      </c>
    </row>
    <row r="1541">
      <c r="A1541" t="inlineStr">
        <is>
          <t>ضموج918</t>
        </is>
      </c>
      <c r="B1541" t="inlineStr">
        <is>
          <t>اختيارخ موج-44000-14050929</t>
        </is>
      </c>
      <c r="C1541" t="n">
        <v>0</v>
      </c>
      <c r="D1541" t="n">
        <v>0</v>
      </c>
      <c r="E1541" s="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R1541" t="n">
        <v>1</v>
      </c>
      <c r="S1541" t="n">
        <v>20</v>
      </c>
      <c r="T1541" t="n">
        <v>900</v>
      </c>
      <c r="U1541" t="n">
        <v>0</v>
      </c>
      <c r="V1541" t="n">
        <v>0</v>
      </c>
      <c r="W1541" t="n">
        <v>0</v>
      </c>
    </row>
    <row r="1542">
      <c r="A1542" t="inlineStr">
        <is>
          <t>ضموج919</t>
        </is>
      </c>
      <c r="B1542" t="inlineStr">
        <is>
          <t>اختيارخ موج-46000-14050929</t>
        </is>
      </c>
      <c r="C1542" t="n">
        <v>0</v>
      </c>
      <c r="D1542" t="n">
        <v>0</v>
      </c>
      <c r="E1542" s="1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R1542" t="n">
        <v>1</v>
      </c>
      <c r="S1542" t="n">
        <v>100</v>
      </c>
      <c r="T1542" t="n">
        <v>1</v>
      </c>
      <c r="U1542" t="n">
        <v>0</v>
      </c>
      <c r="V1542" t="n">
        <v>0</v>
      </c>
      <c r="W1542" t="n">
        <v>0</v>
      </c>
    </row>
    <row r="1543">
      <c r="A1543" t="inlineStr">
        <is>
          <t>ضموج920</t>
        </is>
      </c>
      <c r="B1543" t="inlineStr">
        <is>
          <t>اختيارخ موج-48000-14050929</t>
        </is>
      </c>
      <c r="C1543" t="n">
        <v>0</v>
      </c>
      <c r="D1543" t="n">
        <v>0</v>
      </c>
      <c r="E1543" s="1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R1543" t="n">
        <v>1</v>
      </c>
      <c r="S1543" t="n">
        <v>100</v>
      </c>
      <c r="T1543" t="n">
        <v>1</v>
      </c>
      <c r="U1543" t="n">
        <v>0</v>
      </c>
      <c r="V1543" t="n">
        <v>0</v>
      </c>
      <c r="W1543" t="n">
        <v>0</v>
      </c>
    </row>
    <row r="1544">
      <c r="A1544" t="inlineStr">
        <is>
          <t>ضموج921</t>
        </is>
      </c>
      <c r="B1544" t="inlineStr">
        <is>
          <t>اختيارخ موج-50000-14050929</t>
        </is>
      </c>
      <c r="C1544" t="n">
        <v>0</v>
      </c>
      <c r="D1544" t="n">
        <v>0</v>
      </c>
      <c r="E1544" s="1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R1544" t="n">
        <v>1</v>
      </c>
      <c r="S1544" t="n">
        <v>111</v>
      </c>
      <c r="T1544" t="n">
        <v>11</v>
      </c>
      <c r="U1544" t="n">
        <v>0</v>
      </c>
      <c r="V1544" t="n">
        <v>0</v>
      </c>
      <c r="W1544" t="n">
        <v>0</v>
      </c>
    </row>
    <row r="1545">
      <c r="A1545" t="inlineStr">
        <is>
          <t>ضموج922</t>
        </is>
      </c>
      <c r="B1545" t="inlineStr">
        <is>
          <t>اختيارخ موج-55000-14050929</t>
        </is>
      </c>
      <c r="C1545" t="n">
        <v>0</v>
      </c>
      <c r="D1545" t="n">
        <v>0</v>
      </c>
      <c r="E1545" s="1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R1545" t="n">
        <v>1</v>
      </c>
      <c r="S1545" t="n">
        <v>99</v>
      </c>
      <c r="T1545" t="n">
        <v>15</v>
      </c>
      <c r="U1545" t="n">
        <v>0</v>
      </c>
      <c r="V1545" t="n">
        <v>0</v>
      </c>
      <c r="W1545" t="n">
        <v>0</v>
      </c>
    </row>
    <row r="1546">
      <c r="A1546" t="inlineStr">
        <is>
          <t>ضموج923</t>
        </is>
      </c>
      <c r="B1546" t="inlineStr">
        <is>
          <t>اختيارخ موج-60000-14050929</t>
        </is>
      </c>
      <c r="C1546" t="n">
        <v>0</v>
      </c>
      <c r="D1546" t="n">
        <v>0</v>
      </c>
      <c r="E1546" s="1" t="n">
        <v>0</v>
      </c>
      <c r="F1546" t="n">
        <v>20497</v>
      </c>
      <c r="G1546" t="n">
        <v>0</v>
      </c>
      <c r="H1546" t="n">
        <v>20469</v>
      </c>
      <c r="I1546" t="n">
        <v>-28</v>
      </c>
      <c r="J1546" t="n">
        <v>-0.14</v>
      </c>
      <c r="K1546" t="n">
        <v>20497</v>
      </c>
      <c r="L1546" t="n">
        <v>0</v>
      </c>
      <c r="M1546" t="n">
        <v>0</v>
      </c>
      <c r="N1546" t="n">
        <v>0</v>
      </c>
      <c r="O1546" t="n">
        <v>0</v>
      </c>
      <c r="R1546" t="n">
        <v>1</v>
      </c>
      <c r="S1546" t="n">
        <v>70</v>
      </c>
      <c r="T1546" t="n">
        <v>10000</v>
      </c>
      <c r="U1546" t="n">
        <v>0</v>
      </c>
      <c r="V1546" t="n">
        <v>0</v>
      </c>
      <c r="W1546" t="n">
        <v>0</v>
      </c>
    </row>
    <row r="1547">
      <c r="A1547" t="inlineStr">
        <is>
          <t>ضموج924</t>
        </is>
      </c>
      <c r="B1547" t="inlineStr">
        <is>
          <t>اختيارخ موج-65000-14050929</t>
        </is>
      </c>
      <c r="C1547" t="n">
        <v>0</v>
      </c>
      <c r="D1547" t="n">
        <v>0</v>
      </c>
      <c r="E1547" s="1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R1547" t="n">
        <v>2</v>
      </c>
      <c r="S1547" t="n">
        <v>600</v>
      </c>
      <c r="T1547" t="n">
        <v>1</v>
      </c>
      <c r="U1547" t="n">
        <v>0</v>
      </c>
      <c r="V1547" t="n">
        <v>0</v>
      </c>
      <c r="W1547" t="n">
        <v>0</v>
      </c>
    </row>
    <row r="1548">
      <c r="A1548" t="inlineStr">
        <is>
          <t>ضموج925</t>
        </is>
      </c>
      <c r="B1548" t="inlineStr">
        <is>
          <t>اختيارخ موج-70000-14050929</t>
        </is>
      </c>
      <c r="C1548" t="n">
        <v>0</v>
      </c>
      <c r="D1548" t="n">
        <v>0</v>
      </c>
      <c r="E1548" s="1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R1548" t="n">
        <v>1</v>
      </c>
      <c r="S1548" t="n">
        <v>111</v>
      </c>
      <c r="T1548" t="n">
        <v>11</v>
      </c>
      <c r="U1548" t="n">
        <v>0</v>
      </c>
      <c r="V1548" t="n">
        <v>0</v>
      </c>
      <c r="W1548" t="n">
        <v>0</v>
      </c>
    </row>
    <row r="1549">
      <c r="A1549" t="inlineStr">
        <is>
          <t>ضموج926</t>
        </is>
      </c>
      <c r="B1549" t="inlineStr">
        <is>
          <t>اختيارخ موج-75000-14050929</t>
        </is>
      </c>
      <c r="C1549" t="n">
        <v>0</v>
      </c>
      <c r="D1549" t="n">
        <v>0</v>
      </c>
      <c r="E1549" s="1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R1549" t="n">
        <v>1</v>
      </c>
      <c r="S1549" t="n">
        <v>111</v>
      </c>
      <c r="T1549" t="n">
        <v>11</v>
      </c>
      <c r="U1549" t="n">
        <v>0</v>
      </c>
      <c r="V1549" t="n">
        <v>0</v>
      </c>
      <c r="W1549" t="n">
        <v>0</v>
      </c>
    </row>
    <row r="1550">
      <c r="A1550" t="inlineStr">
        <is>
          <t>ضموج927</t>
        </is>
      </c>
      <c r="B1550" t="inlineStr">
        <is>
          <t>اختيارخ موج-80000-14050929</t>
        </is>
      </c>
      <c r="C1550" t="n">
        <v>0</v>
      </c>
      <c r="D1550" t="n">
        <v>0</v>
      </c>
      <c r="E1550" s="1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R1550" t="n">
        <v>1</v>
      </c>
      <c r="S1550" t="n">
        <v>150</v>
      </c>
      <c r="T1550" t="n">
        <v>1001</v>
      </c>
      <c r="U1550" t="n">
        <v>0</v>
      </c>
      <c r="V1550" t="n">
        <v>0</v>
      </c>
      <c r="W1550" t="n">
        <v>0</v>
      </c>
    </row>
    <row r="1551">
      <c r="A1551" t="inlineStr">
        <is>
          <t>ضموج928</t>
        </is>
      </c>
      <c r="B1551" t="inlineStr">
        <is>
          <t>اختيارخ موج-85000-14050929</t>
        </is>
      </c>
      <c r="C1551" t="n">
        <v>0</v>
      </c>
      <c r="D1551" t="n">
        <v>0</v>
      </c>
      <c r="E1551" s="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R1551" t="n">
        <v>1</v>
      </c>
      <c r="S1551" t="n">
        <v>100</v>
      </c>
      <c r="T1551" t="n">
        <v>1</v>
      </c>
      <c r="U1551" t="n">
        <v>0</v>
      </c>
      <c r="V1551" t="n">
        <v>0</v>
      </c>
      <c r="W1551" t="n">
        <v>0</v>
      </c>
    </row>
    <row r="1552">
      <c r="A1552" t="inlineStr">
        <is>
          <t>ضفزر614</t>
        </is>
      </c>
      <c r="B1552" t="inlineStr">
        <is>
          <t>اختيارخ فزر-120000-14050629</t>
        </is>
      </c>
      <c r="C1552" t="n">
        <v>39</v>
      </c>
      <c r="D1552" t="n">
        <v>218</v>
      </c>
      <c r="E1552" s="1" t="n">
        <v>32633207000</v>
      </c>
      <c r="F1552" t="n">
        <v>130816</v>
      </c>
      <c r="G1552" t="n">
        <v>149999</v>
      </c>
      <c r="H1552" t="n">
        <v>152500</v>
      </c>
      <c r="I1552" t="n">
        <v>21684</v>
      </c>
      <c r="J1552" t="n">
        <v>16.58</v>
      </c>
      <c r="K1552" t="n">
        <v>149694</v>
      </c>
      <c r="L1552" t="n">
        <v>18878</v>
      </c>
      <c r="M1552" t="n">
        <v>14.43</v>
      </c>
      <c r="N1552" t="n">
        <v>141009</v>
      </c>
      <c r="O1552" t="n">
        <v>153970</v>
      </c>
      <c r="R1552" t="n">
        <v>1</v>
      </c>
      <c r="S1552" t="n">
        <v>10</v>
      </c>
      <c r="T1552" t="n">
        <v>148001</v>
      </c>
      <c r="U1552" t="n">
        <v>153000</v>
      </c>
      <c r="V1552" t="n">
        <v>3</v>
      </c>
      <c r="W1552" t="n">
        <v>1</v>
      </c>
    </row>
    <row r="1553">
      <c r="A1553" t="inlineStr">
        <is>
          <t>ضفزر615</t>
        </is>
      </c>
      <c r="B1553" t="inlineStr">
        <is>
          <t>اختيارخ فزر-130000-14050629</t>
        </is>
      </c>
      <c r="C1553" t="n">
        <v>8</v>
      </c>
      <c r="D1553" t="n">
        <v>16</v>
      </c>
      <c r="E1553" s="1" t="n">
        <v>2080207000</v>
      </c>
      <c r="F1553" t="n">
        <v>122997</v>
      </c>
      <c r="G1553" t="n">
        <v>127011</v>
      </c>
      <c r="H1553" t="n">
        <v>139700</v>
      </c>
      <c r="I1553" t="n">
        <v>16703</v>
      </c>
      <c r="J1553" t="n">
        <v>13.58</v>
      </c>
      <c r="K1553" t="n">
        <v>130013</v>
      </c>
      <c r="L1553" t="n">
        <v>7016</v>
      </c>
      <c r="M1553" t="n">
        <v>5.7</v>
      </c>
      <c r="N1553" t="n">
        <v>127001</v>
      </c>
      <c r="O1553" t="n">
        <v>139800</v>
      </c>
      <c r="R1553" t="n">
        <v>1</v>
      </c>
      <c r="S1553" t="n">
        <v>4</v>
      </c>
      <c r="T1553" t="n">
        <v>136001</v>
      </c>
      <c r="U1553" t="n">
        <v>180000</v>
      </c>
      <c r="V1553" t="n">
        <v>2</v>
      </c>
      <c r="W1553" t="n">
        <v>1</v>
      </c>
    </row>
    <row r="1554">
      <c r="A1554" t="inlineStr">
        <is>
          <t>ضفزر616</t>
        </is>
      </c>
      <c r="B1554" t="inlineStr">
        <is>
          <t>اختيارخ فزر-140000-14050629</t>
        </is>
      </c>
      <c r="C1554" t="n">
        <v>18</v>
      </c>
      <c r="D1554" t="n">
        <v>51</v>
      </c>
      <c r="E1554" s="1" t="n">
        <v>5163909000</v>
      </c>
      <c r="F1554" t="n">
        <v>115569</v>
      </c>
      <c r="G1554" t="n">
        <v>120000</v>
      </c>
      <c r="H1554" t="n">
        <v>130000</v>
      </c>
      <c r="I1554" t="n">
        <v>14431</v>
      </c>
      <c r="J1554" t="n">
        <v>12.49</v>
      </c>
      <c r="K1554" t="n">
        <v>101253</v>
      </c>
      <c r="L1554" t="n">
        <v>-14316</v>
      </c>
      <c r="M1554" t="n">
        <v>-12.39</v>
      </c>
      <c r="N1554" t="n">
        <v>1001</v>
      </c>
      <c r="O1554" t="n">
        <v>130000</v>
      </c>
      <c r="R1554" t="n">
        <v>1</v>
      </c>
      <c r="S1554" t="n">
        <v>1</v>
      </c>
      <c r="T1554" t="n">
        <v>110000</v>
      </c>
      <c r="U1554" t="n">
        <v>137000</v>
      </c>
      <c r="V1554" t="n">
        <v>1</v>
      </c>
      <c r="W1554" t="n">
        <v>1</v>
      </c>
    </row>
    <row r="1555">
      <c r="A1555" t="inlineStr">
        <is>
          <t>ضفزر617</t>
        </is>
      </c>
      <c r="B1555" t="inlineStr">
        <is>
          <t>اختيارخ فزر-150000-14050629</t>
        </is>
      </c>
      <c r="C1555" t="n">
        <v>2</v>
      </c>
      <c r="D1555" t="n">
        <v>3</v>
      </c>
      <c r="E1555" s="1" t="n">
        <v>345000000</v>
      </c>
      <c r="F1555" t="n">
        <v>106606</v>
      </c>
      <c r="G1555" t="n">
        <v>110000</v>
      </c>
      <c r="H1555" t="n">
        <v>125000</v>
      </c>
      <c r="I1555" t="n">
        <v>18394</v>
      </c>
      <c r="J1555" t="n">
        <v>17.25</v>
      </c>
      <c r="K1555" t="n">
        <v>115000</v>
      </c>
      <c r="L1555" t="n">
        <v>8394</v>
      </c>
      <c r="M1555" t="n">
        <v>7.87</v>
      </c>
      <c r="N1555" t="n">
        <v>110000</v>
      </c>
      <c r="O1555" t="n">
        <v>125000</v>
      </c>
      <c r="R1555" t="n">
        <v>1</v>
      </c>
      <c r="S1555" t="n">
        <v>2</v>
      </c>
      <c r="T1555" t="n">
        <v>110500</v>
      </c>
      <c r="U1555" t="n">
        <v>124400</v>
      </c>
      <c r="V1555" t="n">
        <v>2</v>
      </c>
      <c r="W1555" t="n">
        <v>2</v>
      </c>
    </row>
    <row r="1556">
      <c r="A1556" t="inlineStr">
        <is>
          <t>ضفزر618</t>
        </is>
      </c>
      <c r="B1556" t="inlineStr">
        <is>
          <t>اختيارخ فزر-160000-14050629</t>
        </is>
      </c>
      <c r="C1556" t="n">
        <v>25</v>
      </c>
      <c r="D1556" t="n">
        <v>52</v>
      </c>
      <c r="E1556" s="1" t="n">
        <v>5486227000</v>
      </c>
      <c r="F1556" t="n">
        <v>94763</v>
      </c>
      <c r="G1556" t="n">
        <v>100001</v>
      </c>
      <c r="H1556" t="n">
        <v>110000</v>
      </c>
      <c r="I1556" t="n">
        <v>15237</v>
      </c>
      <c r="J1556" t="n">
        <v>16.08</v>
      </c>
      <c r="K1556" t="n">
        <v>105504</v>
      </c>
      <c r="L1556" t="n">
        <v>10741</v>
      </c>
      <c r="M1556" t="n">
        <v>11.33</v>
      </c>
      <c r="N1556" t="n">
        <v>100000</v>
      </c>
      <c r="O1556" t="n">
        <v>117720</v>
      </c>
      <c r="R1556" t="n">
        <v>1</v>
      </c>
      <c r="S1556" t="n">
        <v>1</v>
      </c>
      <c r="T1556" t="n">
        <v>110000</v>
      </c>
      <c r="U1556" t="n">
        <v>117777</v>
      </c>
      <c r="V1556" t="n">
        <v>280</v>
      </c>
      <c r="W1556" t="n">
        <v>1</v>
      </c>
    </row>
    <row r="1557">
      <c r="A1557" t="inlineStr">
        <is>
          <t>ضفزر619</t>
        </is>
      </c>
      <c r="B1557" t="inlineStr">
        <is>
          <t>اختيارخ فزر-170000-14050629</t>
        </is>
      </c>
      <c r="C1557" t="n">
        <v>75</v>
      </c>
      <c r="D1557" t="n">
        <v>834</v>
      </c>
      <c r="E1557" s="1" t="n">
        <v>81568491000</v>
      </c>
      <c r="F1557" t="n">
        <v>84708</v>
      </c>
      <c r="G1557" t="n">
        <v>90100</v>
      </c>
      <c r="H1557" t="n">
        <v>99999</v>
      </c>
      <c r="I1557" t="n">
        <v>15291</v>
      </c>
      <c r="J1557" t="n">
        <v>18.05</v>
      </c>
      <c r="K1557" t="n">
        <v>97804</v>
      </c>
      <c r="L1557" t="n">
        <v>13096</v>
      </c>
      <c r="M1557" t="n">
        <v>15.46</v>
      </c>
      <c r="N1557" t="n">
        <v>90100</v>
      </c>
      <c r="O1557" t="n">
        <v>99999</v>
      </c>
      <c r="R1557" t="n">
        <v>1</v>
      </c>
      <c r="S1557" t="n">
        <v>1</v>
      </c>
      <c r="T1557" t="n">
        <v>40013</v>
      </c>
      <c r="U1557" t="n">
        <v>99999</v>
      </c>
      <c r="V1557" t="n">
        <v>11</v>
      </c>
      <c r="W1557" t="n">
        <v>1</v>
      </c>
    </row>
    <row r="1558">
      <c r="A1558" t="inlineStr">
        <is>
          <t>ضفزر620</t>
        </is>
      </c>
      <c r="B1558" t="inlineStr">
        <is>
          <t>اختيارخ فزر-180000-14050629</t>
        </is>
      </c>
      <c r="C1558" t="n">
        <v>267</v>
      </c>
      <c r="D1558" t="n">
        <v>2589</v>
      </c>
      <c r="E1558" s="1" t="n">
        <v>226686685000</v>
      </c>
      <c r="F1558" t="n">
        <v>74214</v>
      </c>
      <c r="G1558" t="n">
        <v>88873</v>
      </c>
      <c r="H1558" t="n">
        <v>89222</v>
      </c>
      <c r="I1558" t="n">
        <v>15008</v>
      </c>
      <c r="J1558" t="n">
        <v>20.22</v>
      </c>
      <c r="K1558" t="n">
        <v>87558</v>
      </c>
      <c r="L1558" t="n">
        <v>13344</v>
      </c>
      <c r="M1558" t="n">
        <v>17.98</v>
      </c>
      <c r="N1558" t="n">
        <v>78501</v>
      </c>
      <c r="O1558" t="n">
        <v>90300</v>
      </c>
      <c r="R1558" t="n">
        <v>1</v>
      </c>
      <c r="S1558" t="n">
        <v>5</v>
      </c>
      <c r="T1558" t="n">
        <v>89100</v>
      </c>
      <c r="U1558" t="n">
        <v>92222</v>
      </c>
      <c r="V1558" t="n">
        <v>488</v>
      </c>
      <c r="W1558" t="n">
        <v>1</v>
      </c>
    </row>
    <row r="1559">
      <c r="A1559" t="inlineStr">
        <is>
          <t>ضفزر621</t>
        </is>
      </c>
      <c r="B1559" t="inlineStr">
        <is>
          <t>اختيارخ فزر-190000-14050629</t>
        </is>
      </c>
      <c r="C1559" t="n">
        <v>122</v>
      </c>
      <c r="D1559" t="n">
        <v>348</v>
      </c>
      <c r="E1559" s="1" t="n">
        <v>26821877000</v>
      </c>
      <c r="F1559" t="n">
        <v>64207</v>
      </c>
      <c r="G1559" t="n">
        <v>71001</v>
      </c>
      <c r="H1559" t="n">
        <v>81000</v>
      </c>
      <c r="I1559" t="n">
        <v>16793</v>
      </c>
      <c r="J1559" t="n">
        <v>26.15</v>
      </c>
      <c r="K1559" t="n">
        <v>77074</v>
      </c>
      <c r="L1559" t="n">
        <v>12867</v>
      </c>
      <c r="M1559" t="n">
        <v>20.04</v>
      </c>
      <c r="N1559" t="n">
        <v>66722</v>
      </c>
      <c r="O1559" t="n">
        <v>81999</v>
      </c>
      <c r="R1559" t="n">
        <v>1</v>
      </c>
      <c r="S1559" t="n">
        <v>2</v>
      </c>
      <c r="T1559" t="n">
        <v>74608</v>
      </c>
      <c r="U1559" t="n">
        <v>81900</v>
      </c>
      <c r="V1559" t="n">
        <v>1</v>
      </c>
      <c r="W1559" t="n">
        <v>1</v>
      </c>
    </row>
    <row r="1560">
      <c r="A1560" t="inlineStr">
        <is>
          <t>ضفزر622</t>
        </is>
      </c>
      <c r="B1560" t="inlineStr">
        <is>
          <t>اختيارخ فزر-200000-14050629</t>
        </is>
      </c>
      <c r="C1560" t="n">
        <v>101</v>
      </c>
      <c r="D1560" t="n">
        <v>336</v>
      </c>
      <c r="E1560" s="1" t="n">
        <v>22523287000</v>
      </c>
      <c r="F1560" t="n">
        <v>55472</v>
      </c>
      <c r="G1560" t="n">
        <v>69000</v>
      </c>
      <c r="H1560" t="n">
        <v>72800</v>
      </c>
      <c r="I1560" t="n">
        <v>17328</v>
      </c>
      <c r="J1560" t="n">
        <v>31.24</v>
      </c>
      <c r="K1560" t="n">
        <v>67034</v>
      </c>
      <c r="L1560" t="n">
        <v>11562</v>
      </c>
      <c r="M1560" t="n">
        <v>20.84</v>
      </c>
      <c r="N1560" t="n">
        <v>61004</v>
      </c>
      <c r="O1560" t="n">
        <v>73000</v>
      </c>
      <c r="R1560" t="n">
        <v>1</v>
      </c>
      <c r="S1560" t="n">
        <v>2</v>
      </c>
      <c r="T1560" t="n">
        <v>67001</v>
      </c>
      <c r="U1560" t="n">
        <v>72800</v>
      </c>
      <c r="V1560" t="n">
        <v>9</v>
      </c>
      <c r="W1560" t="n">
        <v>1</v>
      </c>
    </row>
    <row r="1561">
      <c r="A1561" t="inlineStr">
        <is>
          <t>ضفزر623</t>
        </is>
      </c>
      <c r="B1561" t="inlineStr">
        <is>
          <t>اختيارخ فزر-210000-14050629</t>
        </is>
      </c>
      <c r="C1561" t="n">
        <v>191</v>
      </c>
      <c r="D1561" t="n">
        <v>528</v>
      </c>
      <c r="E1561" s="1" t="n">
        <v>31370133000</v>
      </c>
      <c r="F1561" t="n">
        <v>47071</v>
      </c>
      <c r="G1561" t="n">
        <v>58990</v>
      </c>
      <c r="H1561" t="n">
        <v>63990</v>
      </c>
      <c r="I1561" t="n">
        <v>16919</v>
      </c>
      <c r="J1561" t="n">
        <v>35.94</v>
      </c>
      <c r="K1561" t="n">
        <v>59413</v>
      </c>
      <c r="L1561" t="n">
        <v>12342</v>
      </c>
      <c r="M1561" t="n">
        <v>26.22</v>
      </c>
      <c r="N1561" t="n">
        <v>56008</v>
      </c>
      <c r="O1561" t="n">
        <v>64799</v>
      </c>
      <c r="R1561" t="n">
        <v>1</v>
      </c>
      <c r="S1561" t="n">
        <v>2</v>
      </c>
      <c r="T1561" t="n">
        <v>62002</v>
      </c>
      <c r="U1561" t="n">
        <v>64000</v>
      </c>
      <c r="V1561" t="n">
        <v>1</v>
      </c>
      <c r="W1561" t="n">
        <v>1</v>
      </c>
    </row>
    <row r="1562">
      <c r="A1562" t="inlineStr">
        <is>
          <t>ضفزر624</t>
        </is>
      </c>
      <c r="B1562" t="inlineStr">
        <is>
          <t>اختيارخ فزر-220000-14050629</t>
        </is>
      </c>
      <c r="C1562" t="n">
        <v>845</v>
      </c>
      <c r="D1562" t="n">
        <v>4595</v>
      </c>
      <c r="E1562" s="1" t="n">
        <v>230525310000</v>
      </c>
      <c r="F1562" t="n">
        <v>38561</v>
      </c>
      <c r="G1562" t="n">
        <v>46998</v>
      </c>
      <c r="H1562" t="n">
        <v>53310</v>
      </c>
      <c r="I1562" t="n">
        <v>14749</v>
      </c>
      <c r="J1562" t="n">
        <v>38.25</v>
      </c>
      <c r="K1562" t="n">
        <v>50169</v>
      </c>
      <c r="L1562" t="n">
        <v>11608</v>
      </c>
      <c r="M1562" t="n">
        <v>30.1</v>
      </c>
      <c r="N1562" t="n">
        <v>46998</v>
      </c>
      <c r="O1562" t="n">
        <v>55700</v>
      </c>
      <c r="R1562" t="n">
        <v>1</v>
      </c>
      <c r="S1562" t="n">
        <v>1</v>
      </c>
      <c r="T1562" t="n">
        <v>53750</v>
      </c>
      <c r="U1562" t="n">
        <v>53997</v>
      </c>
      <c r="V1562" t="n">
        <v>12</v>
      </c>
      <c r="W1562" t="n">
        <v>1</v>
      </c>
    </row>
    <row r="1563">
      <c r="A1563" t="inlineStr">
        <is>
          <t>ضفزر709</t>
        </is>
      </c>
      <c r="B1563" t="inlineStr">
        <is>
          <t>اختيارخ فزر-150000-14050726</t>
        </is>
      </c>
      <c r="C1563" t="n">
        <v>120</v>
      </c>
      <c r="D1563" t="n">
        <v>685</v>
      </c>
      <c r="E1563" s="1" t="n">
        <v>87979637000</v>
      </c>
      <c r="F1563" t="n">
        <v>108992</v>
      </c>
      <c r="G1563" t="n">
        <v>119850</v>
      </c>
      <c r="H1563" t="n">
        <v>133890</v>
      </c>
      <c r="I1563" t="n">
        <v>24898</v>
      </c>
      <c r="J1563" t="n">
        <v>22.84</v>
      </c>
      <c r="K1563" t="n">
        <v>128437</v>
      </c>
      <c r="L1563" t="n">
        <v>19445</v>
      </c>
      <c r="M1563" t="n">
        <v>17.84</v>
      </c>
      <c r="N1563" t="n">
        <v>118000</v>
      </c>
      <c r="O1563" t="n">
        <v>134000</v>
      </c>
      <c r="R1563" t="n">
        <v>1</v>
      </c>
      <c r="S1563" t="n">
        <v>1</v>
      </c>
      <c r="T1563" t="n">
        <v>129010</v>
      </c>
      <c r="U1563" t="n">
        <v>133800</v>
      </c>
      <c r="V1563" t="n">
        <v>2</v>
      </c>
      <c r="W1563" t="n">
        <v>2</v>
      </c>
    </row>
    <row r="1564">
      <c r="A1564" t="inlineStr">
        <is>
          <t>ضفزر710</t>
        </is>
      </c>
      <c r="B1564" t="inlineStr">
        <is>
          <t>اختيارخ فزر-160000-14050726</t>
        </is>
      </c>
      <c r="C1564" t="n">
        <v>4</v>
      </c>
      <c r="D1564" t="n">
        <v>4</v>
      </c>
      <c r="E1564" s="1" t="n">
        <v>511510000</v>
      </c>
      <c r="F1564" t="n">
        <v>90010</v>
      </c>
      <c r="G1564" t="n">
        <v>145500</v>
      </c>
      <c r="H1564" t="n">
        <v>145500</v>
      </c>
      <c r="I1564" t="n">
        <v>55490</v>
      </c>
      <c r="J1564" t="n">
        <v>61.65</v>
      </c>
      <c r="K1564" t="n">
        <v>127877</v>
      </c>
      <c r="L1564" t="n">
        <v>37867</v>
      </c>
      <c r="M1564" t="n">
        <v>42.07</v>
      </c>
      <c r="N1564" t="n">
        <v>110255</v>
      </c>
      <c r="O1564" t="n">
        <v>145500</v>
      </c>
      <c r="R1564" t="n">
        <v>1</v>
      </c>
      <c r="S1564" t="n">
        <v>1</v>
      </c>
      <c r="T1564" t="n">
        <v>110301</v>
      </c>
      <c r="U1564" t="n">
        <v>200000</v>
      </c>
      <c r="V1564" t="n">
        <v>10</v>
      </c>
      <c r="W1564" t="n">
        <v>1</v>
      </c>
    </row>
    <row r="1565">
      <c r="A1565" t="inlineStr">
        <is>
          <t>ضفزر711</t>
        </is>
      </c>
      <c r="B1565" t="inlineStr">
        <is>
          <t>اختيارخ فزر-170000-14050726</t>
        </is>
      </c>
      <c r="C1565" t="n">
        <v>7</v>
      </c>
      <c r="D1565" t="n">
        <v>117</v>
      </c>
      <c r="E1565" s="1" t="n">
        <v>12853501000</v>
      </c>
      <c r="F1565" t="n">
        <v>89280</v>
      </c>
      <c r="G1565" t="n">
        <v>93501</v>
      </c>
      <c r="H1565" t="n">
        <v>110000</v>
      </c>
      <c r="I1565" t="n">
        <v>20720</v>
      </c>
      <c r="J1565" t="n">
        <v>23.21</v>
      </c>
      <c r="K1565" t="n">
        <v>109859</v>
      </c>
      <c r="L1565" t="n">
        <v>20579</v>
      </c>
      <c r="M1565" t="n">
        <v>23.05</v>
      </c>
      <c r="N1565" t="n">
        <v>93501</v>
      </c>
      <c r="O1565" t="n">
        <v>110000</v>
      </c>
      <c r="R1565" t="n">
        <v>1</v>
      </c>
      <c r="S1565" t="n">
        <v>2</v>
      </c>
      <c r="T1565" t="n">
        <v>100999</v>
      </c>
      <c r="U1565" t="n">
        <v>139239</v>
      </c>
      <c r="V1565" t="n">
        <v>1</v>
      </c>
      <c r="W1565" t="n">
        <v>1</v>
      </c>
    </row>
    <row r="1566">
      <c r="A1566" t="inlineStr">
        <is>
          <t>ضفزر712</t>
        </is>
      </c>
      <c r="B1566" t="inlineStr">
        <is>
          <t>اختيارخ فزر-180000-14050726</t>
        </is>
      </c>
      <c r="C1566" t="n">
        <v>0</v>
      </c>
      <c r="D1566" t="n">
        <v>0</v>
      </c>
      <c r="E1566" s="1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R1566" t="n">
        <v>1</v>
      </c>
      <c r="S1566" t="n">
        <v>2</v>
      </c>
      <c r="T1566" t="n">
        <v>90000</v>
      </c>
      <c r="U1566" t="n">
        <v>0</v>
      </c>
      <c r="V1566" t="n">
        <v>0</v>
      </c>
      <c r="W1566" t="n">
        <v>0</v>
      </c>
    </row>
    <row r="1567">
      <c r="A1567" t="inlineStr">
        <is>
          <t>ضفزر713</t>
        </is>
      </c>
      <c r="B1567" t="inlineStr">
        <is>
          <t>اختيارخ فزر-190000-14050726</t>
        </is>
      </c>
      <c r="C1567" t="n">
        <v>17</v>
      </c>
      <c r="D1567" t="n">
        <v>28</v>
      </c>
      <c r="E1567" s="1" t="n">
        <v>2610953000</v>
      </c>
      <c r="F1567" t="n">
        <v>76400</v>
      </c>
      <c r="G1567" t="n">
        <v>85000</v>
      </c>
      <c r="H1567" t="n">
        <v>94450</v>
      </c>
      <c r="I1567" t="n">
        <v>18050</v>
      </c>
      <c r="J1567" t="n">
        <v>23.63</v>
      </c>
      <c r="K1567" t="n">
        <v>93248</v>
      </c>
      <c r="L1567" t="n">
        <v>16848</v>
      </c>
      <c r="M1567" t="n">
        <v>22.05</v>
      </c>
      <c r="N1567" t="n">
        <v>85000</v>
      </c>
      <c r="O1567" t="n">
        <v>94450</v>
      </c>
      <c r="R1567" t="n">
        <v>1</v>
      </c>
      <c r="S1567" t="n">
        <v>1</v>
      </c>
      <c r="T1567" t="n">
        <v>90000</v>
      </c>
      <c r="U1567" t="n">
        <v>0</v>
      </c>
      <c r="V1567" t="n">
        <v>0</v>
      </c>
      <c r="W1567" t="n">
        <v>0</v>
      </c>
    </row>
    <row r="1568">
      <c r="A1568" t="inlineStr">
        <is>
          <t>ضفزر714</t>
        </is>
      </c>
      <c r="B1568" t="inlineStr">
        <is>
          <t>اختيارخ فزر-200000-14050726</t>
        </is>
      </c>
      <c r="C1568" t="n">
        <v>96</v>
      </c>
      <c r="D1568" t="n">
        <v>298</v>
      </c>
      <c r="E1568" s="1" t="n">
        <v>25595627000</v>
      </c>
      <c r="F1568" t="n">
        <v>72074</v>
      </c>
      <c r="G1568" t="n">
        <v>78333</v>
      </c>
      <c r="H1568" t="n">
        <v>88900</v>
      </c>
      <c r="I1568" t="n">
        <v>16826</v>
      </c>
      <c r="J1568" t="n">
        <v>23.35</v>
      </c>
      <c r="K1568" t="n">
        <v>85891</v>
      </c>
      <c r="L1568" t="n">
        <v>13817</v>
      </c>
      <c r="M1568" t="n">
        <v>19.17</v>
      </c>
      <c r="N1568" t="n">
        <v>78333</v>
      </c>
      <c r="O1568" t="n">
        <v>89999</v>
      </c>
      <c r="R1568" t="n">
        <v>1</v>
      </c>
      <c r="S1568" t="n">
        <v>10</v>
      </c>
      <c r="T1568" t="n">
        <v>83650</v>
      </c>
      <c r="U1568" t="n">
        <v>93000</v>
      </c>
      <c r="V1568" t="n">
        <v>1</v>
      </c>
      <c r="W1568" t="n">
        <v>1</v>
      </c>
    </row>
    <row r="1569">
      <c r="A1569" t="inlineStr">
        <is>
          <t>ضفزر715</t>
        </is>
      </c>
      <c r="B1569" t="inlineStr">
        <is>
          <t>اختيارخ فزر-210000-14050726</t>
        </is>
      </c>
      <c r="C1569" t="n">
        <v>21</v>
      </c>
      <c r="D1569" t="n">
        <v>38</v>
      </c>
      <c r="E1569" s="1" t="n">
        <v>3035019000</v>
      </c>
      <c r="F1569" t="n">
        <v>69453</v>
      </c>
      <c r="G1569" t="n">
        <v>81999</v>
      </c>
      <c r="H1569" t="n">
        <v>89999</v>
      </c>
      <c r="I1569" t="n">
        <v>20546</v>
      </c>
      <c r="J1569" t="n">
        <v>29.58</v>
      </c>
      <c r="K1569" t="n">
        <v>79869</v>
      </c>
      <c r="L1569" t="n">
        <v>10416</v>
      </c>
      <c r="M1569" t="n">
        <v>15</v>
      </c>
      <c r="N1569" t="n">
        <v>75001</v>
      </c>
      <c r="O1569" t="n">
        <v>89999</v>
      </c>
      <c r="R1569" t="n">
        <v>1</v>
      </c>
      <c r="S1569" t="n">
        <v>1</v>
      </c>
      <c r="T1569" t="n">
        <v>75003</v>
      </c>
      <c r="U1569" t="n">
        <v>110000</v>
      </c>
      <c r="V1569" t="n">
        <v>1</v>
      </c>
      <c r="W1569" t="n">
        <v>1</v>
      </c>
    </row>
    <row r="1570">
      <c r="A1570" t="inlineStr">
        <is>
          <t>ضفزر716</t>
        </is>
      </c>
      <c r="B1570" t="inlineStr">
        <is>
          <t>اختيارخ فزر-220000-14050726</t>
        </is>
      </c>
      <c r="C1570" t="n">
        <v>8</v>
      </c>
      <c r="D1570" t="n">
        <v>9</v>
      </c>
      <c r="E1570" s="1" t="n">
        <v>709670000</v>
      </c>
      <c r="F1570" t="n">
        <v>61988</v>
      </c>
      <c r="G1570" t="n">
        <v>87896</v>
      </c>
      <c r="H1570" t="n">
        <v>85894</v>
      </c>
      <c r="I1570" t="n">
        <v>23906</v>
      </c>
      <c r="J1570" t="n">
        <v>38.57</v>
      </c>
      <c r="K1570" t="n">
        <v>78852</v>
      </c>
      <c r="L1570" t="n">
        <v>16864</v>
      </c>
      <c r="M1570" t="n">
        <v>27.21</v>
      </c>
      <c r="N1570" t="n">
        <v>75000</v>
      </c>
      <c r="O1570" t="n">
        <v>87896</v>
      </c>
      <c r="R1570" t="n">
        <v>1</v>
      </c>
      <c r="S1570" t="n">
        <v>1</v>
      </c>
      <c r="T1570" t="n">
        <v>75000</v>
      </c>
      <c r="U1570" t="n">
        <v>85893</v>
      </c>
      <c r="V1570" t="n">
        <v>1</v>
      </c>
      <c r="W1570" t="n">
        <v>1</v>
      </c>
    </row>
    <row r="1571">
      <c r="A1571" t="inlineStr">
        <is>
          <t>ضفزر717</t>
        </is>
      </c>
      <c r="B1571" t="inlineStr">
        <is>
          <t>اختيارخ فزر-230000-14050726</t>
        </is>
      </c>
      <c r="C1571" t="n">
        <v>9</v>
      </c>
      <c r="D1571" t="n">
        <v>16</v>
      </c>
      <c r="E1571" s="1" t="n">
        <v>1089759000</v>
      </c>
      <c r="F1571" t="n">
        <v>59602</v>
      </c>
      <c r="G1571" t="n">
        <v>65000</v>
      </c>
      <c r="H1571" t="n">
        <v>75770</v>
      </c>
      <c r="I1571" t="n">
        <v>16168</v>
      </c>
      <c r="J1571" t="n">
        <v>27.13</v>
      </c>
      <c r="K1571" t="n">
        <v>68110</v>
      </c>
      <c r="L1571" t="n">
        <v>8508</v>
      </c>
      <c r="M1571" t="n">
        <v>14.27</v>
      </c>
      <c r="N1571" t="n">
        <v>65000</v>
      </c>
      <c r="O1571" t="n">
        <v>75770</v>
      </c>
      <c r="R1571" t="n">
        <v>1</v>
      </c>
      <c r="S1571" t="n">
        <v>1</v>
      </c>
      <c r="T1571" t="n">
        <v>65000</v>
      </c>
      <c r="U1571" t="n">
        <v>75798</v>
      </c>
      <c r="V1571" t="n">
        <v>1</v>
      </c>
      <c r="W1571" t="n">
        <v>1</v>
      </c>
    </row>
    <row r="1572">
      <c r="A1572" t="inlineStr">
        <is>
          <t>ضفزر718</t>
        </is>
      </c>
      <c r="B1572" t="inlineStr">
        <is>
          <t>اختيارخ فزر-240000-14050726</t>
        </is>
      </c>
      <c r="C1572" t="n">
        <v>36</v>
      </c>
      <c r="D1572" t="n">
        <v>57</v>
      </c>
      <c r="E1572" s="1" t="n">
        <v>3381041000</v>
      </c>
      <c r="F1572" t="n">
        <v>51971</v>
      </c>
      <c r="G1572" t="n">
        <v>69900</v>
      </c>
      <c r="H1572" t="n">
        <v>69104</v>
      </c>
      <c r="I1572" t="n">
        <v>17133</v>
      </c>
      <c r="J1572" t="n">
        <v>32.97</v>
      </c>
      <c r="K1572" t="n">
        <v>59317</v>
      </c>
      <c r="L1572" t="n">
        <v>7346</v>
      </c>
      <c r="M1572" t="n">
        <v>14.13</v>
      </c>
      <c r="N1572" t="n">
        <v>55555</v>
      </c>
      <c r="O1572" t="n">
        <v>69900</v>
      </c>
      <c r="R1572" t="n">
        <v>1</v>
      </c>
      <c r="S1572" t="n">
        <v>1</v>
      </c>
      <c r="T1572" t="n">
        <v>64052</v>
      </c>
      <c r="U1572" t="n">
        <v>69900</v>
      </c>
      <c r="V1572" t="n">
        <v>46</v>
      </c>
      <c r="W1572" t="n">
        <v>1</v>
      </c>
    </row>
    <row r="1573">
      <c r="A1573" t="inlineStr">
        <is>
          <t>ضفزر719</t>
        </is>
      </c>
      <c r="B1573" t="inlineStr">
        <is>
          <t>اختيارخ فزر-250000-14050726</t>
        </is>
      </c>
      <c r="C1573" t="n">
        <v>269</v>
      </c>
      <c r="D1573" t="n">
        <v>732</v>
      </c>
      <c r="E1573" s="1" t="n">
        <v>41141597000</v>
      </c>
      <c r="F1573" t="n">
        <v>47396</v>
      </c>
      <c r="G1573" t="n">
        <v>56999</v>
      </c>
      <c r="H1573" t="n">
        <v>61000</v>
      </c>
      <c r="I1573" t="n">
        <v>13604</v>
      </c>
      <c r="J1573" t="n">
        <v>28.7</v>
      </c>
      <c r="K1573" t="n">
        <v>56204</v>
      </c>
      <c r="L1573" t="n">
        <v>8808</v>
      </c>
      <c r="M1573" t="n">
        <v>18.58</v>
      </c>
      <c r="N1573" t="n">
        <v>46000</v>
      </c>
      <c r="O1573" t="n">
        <v>62400</v>
      </c>
      <c r="R1573" t="n">
        <v>1</v>
      </c>
      <c r="S1573" t="n">
        <v>3</v>
      </c>
      <c r="T1573" t="n">
        <v>60153</v>
      </c>
      <c r="U1573" t="n">
        <v>61000</v>
      </c>
      <c r="V1573" t="n">
        <v>6</v>
      </c>
      <c r="W1573" t="n">
        <v>1</v>
      </c>
    </row>
    <row r="1574">
      <c r="A1574" t="inlineStr">
        <is>
          <t>ضفزر625</t>
        </is>
      </c>
      <c r="B1574" t="inlineStr">
        <is>
          <t>اختيارخ فزر-230000-14050629</t>
        </is>
      </c>
      <c r="C1574" t="n">
        <v>82</v>
      </c>
      <c r="D1574" t="n">
        <v>360</v>
      </c>
      <c r="E1574" s="1" t="n">
        <v>15400771000</v>
      </c>
      <c r="F1574" t="n">
        <v>34270</v>
      </c>
      <c r="G1574" t="n">
        <v>40000</v>
      </c>
      <c r="H1574" t="n">
        <v>49999</v>
      </c>
      <c r="I1574" t="n">
        <v>15729</v>
      </c>
      <c r="J1574" t="n">
        <v>45.9</v>
      </c>
      <c r="K1574" t="n">
        <v>42780</v>
      </c>
      <c r="L1574" t="n">
        <v>8510</v>
      </c>
      <c r="M1574" t="n">
        <v>24.83</v>
      </c>
      <c r="N1574" t="n">
        <v>40000</v>
      </c>
      <c r="O1574" t="n">
        <v>50000</v>
      </c>
      <c r="R1574" t="n">
        <v>1</v>
      </c>
      <c r="S1574" t="n">
        <v>1</v>
      </c>
      <c r="T1574" t="n">
        <v>43800</v>
      </c>
      <c r="U1574" t="n">
        <v>54999</v>
      </c>
      <c r="V1574" t="n">
        <v>2</v>
      </c>
      <c r="W1574" t="n">
        <v>1</v>
      </c>
    </row>
    <row r="1575">
      <c r="A1575" t="inlineStr">
        <is>
          <t>ضفزر626</t>
        </is>
      </c>
      <c r="B1575" t="inlineStr">
        <is>
          <t>اختيارخ فزر-240000-14050629</t>
        </is>
      </c>
      <c r="C1575" t="n">
        <v>169</v>
      </c>
      <c r="D1575" t="n">
        <v>576</v>
      </c>
      <c r="E1575" s="1" t="n">
        <v>21612877000</v>
      </c>
      <c r="F1575" t="n">
        <v>31078</v>
      </c>
      <c r="G1575" t="n">
        <v>34001</v>
      </c>
      <c r="H1575" t="n">
        <v>41700</v>
      </c>
      <c r="I1575" t="n">
        <v>10622</v>
      </c>
      <c r="J1575" t="n">
        <v>34.18</v>
      </c>
      <c r="K1575" t="n">
        <v>37522</v>
      </c>
      <c r="L1575" t="n">
        <v>6444</v>
      </c>
      <c r="M1575" t="n">
        <v>20.73</v>
      </c>
      <c r="N1575" t="n">
        <v>32001</v>
      </c>
      <c r="O1575" t="n">
        <v>42000</v>
      </c>
      <c r="R1575" t="n">
        <v>1</v>
      </c>
      <c r="S1575" t="n">
        <v>2</v>
      </c>
      <c r="T1575" t="n">
        <v>40400</v>
      </c>
      <c r="U1575" t="n">
        <v>41740</v>
      </c>
      <c r="V1575" t="n">
        <v>1</v>
      </c>
      <c r="W1575" t="n">
        <v>1</v>
      </c>
    </row>
    <row r="1576">
      <c r="A1576" t="inlineStr">
        <is>
          <t>ضفزر627</t>
        </is>
      </c>
      <c r="B1576" t="inlineStr">
        <is>
          <t>اختيارخ فزر-250000-14050629</t>
        </is>
      </c>
      <c r="C1576" t="n">
        <v>151</v>
      </c>
      <c r="D1576" t="n">
        <v>467</v>
      </c>
      <c r="E1576" s="1" t="n">
        <v>14971354000</v>
      </c>
      <c r="F1576" t="n">
        <v>24627</v>
      </c>
      <c r="G1576" t="n">
        <v>30000</v>
      </c>
      <c r="H1576" t="n">
        <v>38000</v>
      </c>
      <c r="I1576" t="n">
        <v>13373</v>
      </c>
      <c r="J1576" t="n">
        <v>54.3</v>
      </c>
      <c r="K1576" t="n">
        <v>32059</v>
      </c>
      <c r="L1576" t="n">
        <v>7432</v>
      </c>
      <c r="M1576" t="n">
        <v>30.18</v>
      </c>
      <c r="N1576" t="n">
        <v>25001</v>
      </c>
      <c r="O1576" t="n">
        <v>38000</v>
      </c>
      <c r="R1576" t="n">
        <v>1</v>
      </c>
      <c r="S1576" t="n">
        <v>20</v>
      </c>
      <c r="T1576" t="n">
        <v>33022</v>
      </c>
      <c r="U1576" t="n">
        <v>39000</v>
      </c>
      <c r="V1576" t="n">
        <v>13</v>
      </c>
      <c r="W1576" t="n">
        <v>2</v>
      </c>
    </row>
    <row r="1577">
      <c r="A1577" t="inlineStr">
        <is>
          <t>ضفزر628</t>
        </is>
      </c>
      <c r="B1577" t="inlineStr">
        <is>
          <t>اختيارخ فزر-260000-14050629</t>
        </is>
      </c>
      <c r="C1577" t="n">
        <v>137</v>
      </c>
      <c r="D1577" t="n">
        <v>647</v>
      </c>
      <c r="E1577" s="1" t="n">
        <v>18036979000</v>
      </c>
      <c r="F1577" t="n">
        <v>23707</v>
      </c>
      <c r="G1577" t="n">
        <v>28000</v>
      </c>
      <c r="H1577" t="n">
        <v>31598</v>
      </c>
      <c r="I1577" t="n">
        <v>7891</v>
      </c>
      <c r="J1577" t="n">
        <v>33.29</v>
      </c>
      <c r="K1577" t="n">
        <v>27878</v>
      </c>
      <c r="L1577" t="n">
        <v>4171</v>
      </c>
      <c r="M1577" t="n">
        <v>17.59</v>
      </c>
      <c r="N1577" t="n">
        <v>25500</v>
      </c>
      <c r="O1577" t="n">
        <v>35980</v>
      </c>
      <c r="R1577" t="n">
        <v>1</v>
      </c>
      <c r="S1577" t="n">
        <v>1</v>
      </c>
      <c r="T1577" t="n">
        <v>29999</v>
      </c>
      <c r="U1577" t="n">
        <v>32599</v>
      </c>
      <c r="V1577" t="n">
        <v>3</v>
      </c>
      <c r="W1577" t="n">
        <v>1</v>
      </c>
    </row>
    <row r="1578">
      <c r="A1578" t="inlineStr">
        <is>
          <t>ضفزر629</t>
        </is>
      </c>
      <c r="B1578" t="inlineStr">
        <is>
          <t>اختيارخ فزر-270000-14050629</t>
        </is>
      </c>
      <c r="C1578" t="n">
        <v>365</v>
      </c>
      <c r="D1578" t="n">
        <v>3995</v>
      </c>
      <c r="E1578" s="1" t="n">
        <v>88147174000</v>
      </c>
      <c r="F1578" t="n">
        <v>15852</v>
      </c>
      <c r="G1578" t="n">
        <v>25000</v>
      </c>
      <c r="H1578" t="n">
        <v>25920</v>
      </c>
      <c r="I1578" t="n">
        <v>10068</v>
      </c>
      <c r="J1578" t="n">
        <v>63.51</v>
      </c>
      <c r="K1578" t="n">
        <v>22064</v>
      </c>
      <c r="L1578" t="n">
        <v>6212</v>
      </c>
      <c r="M1578" t="n">
        <v>39.19</v>
      </c>
      <c r="N1578" t="n">
        <v>15010</v>
      </c>
      <c r="O1578" t="n">
        <v>25920</v>
      </c>
      <c r="R1578" t="n">
        <v>1</v>
      </c>
      <c r="S1578" t="n">
        <v>5</v>
      </c>
      <c r="T1578" t="n">
        <v>22150</v>
      </c>
      <c r="U1578" t="n">
        <v>28500</v>
      </c>
      <c r="V1578" t="n">
        <v>2</v>
      </c>
      <c r="W1578" t="n">
        <v>1</v>
      </c>
    </row>
    <row r="1579">
      <c r="A1579" t="inlineStr">
        <is>
          <t>ضاطلس062200</t>
        </is>
      </c>
      <c r="B1579" t="inlineStr">
        <is>
          <t>اختيارخ اطلس-85000-14050622</t>
        </is>
      </c>
      <c r="C1579" t="n">
        <v>1</v>
      </c>
      <c r="D1579" t="n">
        <v>1</v>
      </c>
      <c r="E1579" s="1" t="n">
        <v>61500000</v>
      </c>
      <c r="F1579" t="n">
        <v>57600</v>
      </c>
      <c r="G1579" t="n">
        <v>61500</v>
      </c>
      <c r="H1579" t="n">
        <v>61500</v>
      </c>
      <c r="I1579" t="n">
        <v>3900</v>
      </c>
      <c r="J1579" t="n">
        <v>6.77</v>
      </c>
      <c r="K1579" t="n">
        <v>61500</v>
      </c>
      <c r="L1579" t="n">
        <v>3900</v>
      </c>
      <c r="M1579" t="n">
        <v>6.77</v>
      </c>
      <c r="N1579" t="n">
        <v>61500</v>
      </c>
      <c r="O1579" t="n">
        <v>61500</v>
      </c>
      <c r="R1579" t="n">
        <v>1</v>
      </c>
      <c r="S1579" t="n">
        <v>100</v>
      </c>
      <c r="T1579" t="n">
        <v>1</v>
      </c>
      <c r="U1579" t="n">
        <v>0</v>
      </c>
      <c r="V1579" t="n">
        <v>0</v>
      </c>
      <c r="W1579" t="n">
        <v>0</v>
      </c>
    </row>
    <row r="1580">
      <c r="A1580" t="inlineStr">
        <is>
          <t>ضاطلس062201</t>
        </is>
      </c>
      <c r="B1580" t="inlineStr">
        <is>
          <t>اختيارخ اطلس-90000-14050622</t>
        </is>
      </c>
      <c r="C1580" t="n">
        <v>0</v>
      </c>
      <c r="D1580" t="n">
        <v>0</v>
      </c>
      <c r="E1580" s="1" t="n">
        <v>0</v>
      </c>
      <c r="F1580" t="n">
        <v>52875</v>
      </c>
      <c r="G1580" t="n">
        <v>0</v>
      </c>
      <c r="H1580" t="n">
        <v>52300</v>
      </c>
      <c r="I1580" t="n">
        <v>-575</v>
      </c>
      <c r="J1580" t="n">
        <v>-1.09</v>
      </c>
      <c r="K1580" t="n">
        <v>52875</v>
      </c>
      <c r="L1580" t="n">
        <v>0</v>
      </c>
      <c r="M1580" t="n">
        <v>0</v>
      </c>
      <c r="N1580" t="n">
        <v>0</v>
      </c>
      <c r="O1580" t="n">
        <v>0</v>
      </c>
      <c r="R1580" t="n">
        <v>1</v>
      </c>
      <c r="S1580" t="n">
        <v>100</v>
      </c>
      <c r="T1580" t="n">
        <v>1</v>
      </c>
      <c r="U1580" t="n">
        <v>0</v>
      </c>
      <c r="V1580" t="n">
        <v>0</v>
      </c>
      <c r="W1580" t="n">
        <v>0</v>
      </c>
    </row>
    <row r="1581">
      <c r="A1581" t="inlineStr">
        <is>
          <t>ضاطلس062202</t>
        </is>
      </c>
      <c r="B1581" t="inlineStr">
        <is>
          <t>اختيارخ اطلس-95000-14050622</t>
        </is>
      </c>
      <c r="C1581" t="n">
        <v>0</v>
      </c>
      <c r="D1581" t="n">
        <v>0</v>
      </c>
      <c r="E1581" s="1" t="n">
        <v>0</v>
      </c>
      <c r="F1581" t="n">
        <v>53850</v>
      </c>
      <c r="G1581" t="n">
        <v>0</v>
      </c>
      <c r="H1581" t="n">
        <v>53700</v>
      </c>
      <c r="I1581" t="n">
        <v>-150</v>
      </c>
      <c r="J1581" t="n">
        <v>-0.28</v>
      </c>
      <c r="K1581" t="n">
        <v>53850</v>
      </c>
      <c r="L1581" t="n">
        <v>0</v>
      </c>
      <c r="M1581" t="n">
        <v>0</v>
      </c>
      <c r="N1581" t="n">
        <v>0</v>
      </c>
      <c r="O1581" t="n">
        <v>0</v>
      </c>
      <c r="R1581" t="n">
        <v>1</v>
      </c>
      <c r="S1581" t="n">
        <v>1</v>
      </c>
      <c r="T1581" t="n">
        <v>50000</v>
      </c>
      <c r="U1581" t="n">
        <v>0</v>
      </c>
      <c r="V1581" t="n">
        <v>0</v>
      </c>
      <c r="W1581" t="n">
        <v>0</v>
      </c>
    </row>
    <row r="1582">
      <c r="A1582" t="inlineStr">
        <is>
          <t>ضاطلس062203</t>
        </is>
      </c>
      <c r="B1582" t="inlineStr">
        <is>
          <t>اختيارخ اطلس-100000-14050622</t>
        </is>
      </c>
      <c r="C1582" t="n">
        <v>0</v>
      </c>
      <c r="D1582" t="n">
        <v>0</v>
      </c>
      <c r="E1582" s="1" t="n">
        <v>0</v>
      </c>
      <c r="F1582" t="n">
        <v>56000</v>
      </c>
      <c r="G1582" t="n">
        <v>0</v>
      </c>
      <c r="H1582" t="n">
        <v>56000</v>
      </c>
      <c r="I1582" t="n">
        <v>0</v>
      </c>
      <c r="J1582" t="n">
        <v>0</v>
      </c>
      <c r="K1582" t="n">
        <v>56000</v>
      </c>
      <c r="L1582" t="n">
        <v>0</v>
      </c>
      <c r="M1582" t="n">
        <v>0</v>
      </c>
      <c r="N1582" t="n">
        <v>0</v>
      </c>
      <c r="O1582" t="n">
        <v>0</v>
      </c>
      <c r="R1582" t="n">
        <v>1</v>
      </c>
      <c r="S1582" t="n">
        <v>100</v>
      </c>
      <c r="T1582" t="n">
        <v>1</v>
      </c>
      <c r="U1582" t="n">
        <v>0</v>
      </c>
      <c r="V1582" t="n">
        <v>0</v>
      </c>
      <c r="W1582" t="n">
        <v>0</v>
      </c>
    </row>
    <row r="1583">
      <c r="A1583" t="inlineStr">
        <is>
          <t>ضاطلس062204</t>
        </is>
      </c>
      <c r="B1583" t="inlineStr">
        <is>
          <t>اختيارخ اطلس-110000-14050622</t>
        </is>
      </c>
      <c r="C1583" t="n">
        <v>0</v>
      </c>
      <c r="D1583" t="n">
        <v>0</v>
      </c>
      <c r="E1583" s="1" t="n">
        <v>0</v>
      </c>
      <c r="F1583" t="n">
        <v>32537</v>
      </c>
      <c r="G1583" t="n">
        <v>0</v>
      </c>
      <c r="H1583" t="n">
        <v>32537</v>
      </c>
      <c r="I1583" t="n">
        <v>0</v>
      </c>
      <c r="J1583" t="n">
        <v>0</v>
      </c>
      <c r="K1583" t="n">
        <v>32537</v>
      </c>
      <c r="L1583" t="n">
        <v>0</v>
      </c>
      <c r="M1583" t="n">
        <v>0</v>
      </c>
      <c r="N1583" t="n">
        <v>0</v>
      </c>
      <c r="O1583" t="n">
        <v>0</v>
      </c>
      <c r="R1583" t="n">
        <v>1</v>
      </c>
      <c r="S1583" t="n">
        <v>1</v>
      </c>
      <c r="T1583" t="n">
        <v>32700</v>
      </c>
      <c r="U1583" t="n">
        <v>0</v>
      </c>
      <c r="V1583" t="n">
        <v>0</v>
      </c>
      <c r="W1583" t="n">
        <v>0</v>
      </c>
    </row>
    <row r="1584">
      <c r="A1584" t="inlineStr">
        <is>
          <t>ضاطلس062205</t>
        </is>
      </c>
      <c r="B1584" t="inlineStr">
        <is>
          <t>اختيارخ اطلس-120000-14050622</t>
        </is>
      </c>
      <c r="C1584" t="n">
        <v>0</v>
      </c>
      <c r="D1584" t="n">
        <v>0</v>
      </c>
      <c r="E1584" s="1" t="n">
        <v>0</v>
      </c>
      <c r="F1584" t="n">
        <v>27037</v>
      </c>
      <c r="G1584" t="n">
        <v>0</v>
      </c>
      <c r="H1584" t="n">
        <v>27037</v>
      </c>
      <c r="I1584" t="n">
        <v>0</v>
      </c>
      <c r="J1584" t="n">
        <v>0</v>
      </c>
      <c r="K1584" t="n">
        <v>27037</v>
      </c>
      <c r="L1584" t="n">
        <v>0</v>
      </c>
      <c r="M1584" t="n">
        <v>0</v>
      </c>
      <c r="N1584" t="n">
        <v>0</v>
      </c>
      <c r="O1584" t="n">
        <v>0</v>
      </c>
      <c r="R1584" t="n">
        <v>1</v>
      </c>
      <c r="S1584" t="n">
        <v>35</v>
      </c>
      <c r="T1584" t="n">
        <v>1725</v>
      </c>
      <c r="U1584" t="n">
        <v>0</v>
      </c>
      <c r="V1584" t="n">
        <v>0</v>
      </c>
      <c r="W1584" t="n">
        <v>0</v>
      </c>
    </row>
    <row r="1585">
      <c r="A1585" t="inlineStr">
        <is>
          <t>ضاطلس062206</t>
        </is>
      </c>
      <c r="B1585" t="inlineStr">
        <is>
          <t>اختيارخ اطلس-130000-14050622</t>
        </is>
      </c>
      <c r="C1585" t="n">
        <v>30</v>
      </c>
      <c r="D1585" t="n">
        <v>696</v>
      </c>
      <c r="E1585" s="1" t="n">
        <v>12367175000</v>
      </c>
      <c r="F1585" t="n">
        <v>15144</v>
      </c>
      <c r="G1585" t="n">
        <v>18656</v>
      </c>
      <c r="H1585" t="n">
        <v>25125</v>
      </c>
      <c r="I1585" t="n">
        <v>9981</v>
      </c>
      <c r="J1585" t="n">
        <v>65.91</v>
      </c>
      <c r="K1585" t="n">
        <v>17769</v>
      </c>
      <c r="L1585" t="n">
        <v>2625</v>
      </c>
      <c r="M1585" t="n">
        <v>17.33</v>
      </c>
      <c r="N1585" t="n">
        <v>16912</v>
      </c>
      <c r="O1585" t="n">
        <v>25125</v>
      </c>
      <c r="R1585" t="n">
        <v>1</v>
      </c>
      <c r="S1585" t="n">
        <v>50</v>
      </c>
      <c r="T1585" t="n">
        <v>17500</v>
      </c>
      <c r="U1585" t="n">
        <v>26000</v>
      </c>
      <c r="V1585" t="n">
        <v>53</v>
      </c>
      <c r="W1585" t="n">
        <v>2</v>
      </c>
    </row>
    <row r="1586">
      <c r="A1586" t="inlineStr">
        <is>
          <t>ضاطلس062207</t>
        </is>
      </c>
      <c r="B1586" t="inlineStr">
        <is>
          <t>اختيارخ اطلس-140000-14050622</t>
        </is>
      </c>
      <c r="C1586" t="n">
        <v>30</v>
      </c>
      <c r="D1586" t="n">
        <v>492</v>
      </c>
      <c r="E1586" s="1" t="n">
        <v>4170394000</v>
      </c>
      <c r="F1586" t="n">
        <v>6753</v>
      </c>
      <c r="G1586" t="n">
        <v>8727</v>
      </c>
      <c r="H1586" t="n">
        <v>9183</v>
      </c>
      <c r="I1586" t="n">
        <v>2430</v>
      </c>
      <c r="J1586" t="n">
        <v>35.98</v>
      </c>
      <c r="K1586" t="n">
        <v>8476</v>
      </c>
      <c r="L1586" t="n">
        <v>1723</v>
      </c>
      <c r="M1586" t="n">
        <v>25.51</v>
      </c>
      <c r="N1586" t="n">
        <v>8018</v>
      </c>
      <c r="O1586" t="n">
        <v>9183</v>
      </c>
      <c r="R1586" t="n">
        <v>2</v>
      </c>
      <c r="S1586" t="n">
        <v>101</v>
      </c>
      <c r="T1586" t="n">
        <v>1</v>
      </c>
      <c r="U1586" t="n">
        <v>0</v>
      </c>
      <c r="V1586" t="n">
        <v>0</v>
      </c>
      <c r="W1586" t="n">
        <v>0</v>
      </c>
    </row>
    <row r="1587">
      <c r="A1587" t="inlineStr">
        <is>
          <t>ضاطلس062208</t>
        </is>
      </c>
      <c r="B1587" t="inlineStr">
        <is>
          <t>اختيارخ اطلس-150000-14050622</t>
        </is>
      </c>
      <c r="C1587" t="n">
        <v>47</v>
      </c>
      <c r="D1587" t="n">
        <v>687</v>
      </c>
      <c r="E1587" s="1" t="n">
        <v>1486166000</v>
      </c>
      <c r="F1587" t="n">
        <v>2088</v>
      </c>
      <c r="G1587" t="n">
        <v>1256</v>
      </c>
      <c r="H1587" t="n">
        <v>2670</v>
      </c>
      <c r="I1587" t="n">
        <v>582</v>
      </c>
      <c r="J1587" t="n">
        <v>27.87</v>
      </c>
      <c r="K1587" t="n">
        <v>2163</v>
      </c>
      <c r="L1587" t="n">
        <v>75</v>
      </c>
      <c r="M1587" t="n">
        <v>3.59</v>
      </c>
      <c r="N1587" t="n">
        <v>911</v>
      </c>
      <c r="O1587" t="n">
        <v>2743</v>
      </c>
      <c r="R1587" t="n">
        <v>1</v>
      </c>
      <c r="S1587" t="n">
        <v>1</v>
      </c>
      <c r="T1587" t="n">
        <v>650</v>
      </c>
      <c r="U1587" t="n">
        <v>2670</v>
      </c>
      <c r="V1587" t="n">
        <v>70</v>
      </c>
      <c r="W1587" t="n">
        <v>1</v>
      </c>
    </row>
    <row r="1588">
      <c r="A1588" t="inlineStr">
        <is>
          <t>ضاطلس062209</t>
        </is>
      </c>
      <c r="B1588" t="inlineStr">
        <is>
          <t>اختيارخ اطلس-160000-14050622</t>
        </is>
      </c>
      <c r="C1588" t="n">
        <v>4</v>
      </c>
      <c r="D1588" t="n">
        <v>14</v>
      </c>
      <c r="E1588" s="1" t="n">
        <v>3628000</v>
      </c>
      <c r="F1588" t="n">
        <v>541</v>
      </c>
      <c r="G1588" t="n">
        <v>331</v>
      </c>
      <c r="H1588" t="n">
        <v>211</v>
      </c>
      <c r="I1588" t="n">
        <v>-330</v>
      </c>
      <c r="J1588" t="n">
        <v>-61</v>
      </c>
      <c r="K1588" t="n">
        <v>259</v>
      </c>
      <c r="L1588" t="n">
        <v>-282</v>
      </c>
      <c r="M1588" t="n">
        <v>-52.13</v>
      </c>
      <c r="N1588" t="n">
        <v>211</v>
      </c>
      <c r="O1588" t="n">
        <v>331</v>
      </c>
      <c r="R1588" t="n">
        <v>1</v>
      </c>
      <c r="S1588" t="n">
        <v>4</v>
      </c>
      <c r="T1588" t="n">
        <v>155</v>
      </c>
      <c r="U1588" t="n">
        <v>297</v>
      </c>
      <c r="V1588" t="n">
        <v>2</v>
      </c>
      <c r="W1588" t="n">
        <v>1</v>
      </c>
    </row>
    <row r="1589">
      <c r="A1589" t="inlineStr">
        <is>
          <t>ضاطلس062210</t>
        </is>
      </c>
      <c r="B1589" t="inlineStr">
        <is>
          <t>اختيارخ اطلس-170000-14050622</t>
        </is>
      </c>
      <c r="C1589" t="n">
        <v>0</v>
      </c>
      <c r="D1589" t="n">
        <v>0</v>
      </c>
      <c r="E1589" s="1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R1589" t="n">
        <v>1</v>
      </c>
      <c r="S1589" t="n">
        <v>99</v>
      </c>
      <c r="T1589" t="n">
        <v>15</v>
      </c>
      <c r="U1589" t="n">
        <v>0</v>
      </c>
      <c r="V1589" t="n">
        <v>0</v>
      </c>
      <c r="W1589" t="n">
        <v>0</v>
      </c>
    </row>
    <row r="1590">
      <c r="A1590" t="inlineStr">
        <is>
          <t>ضاطلس070500</t>
        </is>
      </c>
      <c r="B1590" t="inlineStr">
        <is>
          <t>اختيارخ اطلس-95000-14050705</t>
        </is>
      </c>
      <c r="C1590" t="n">
        <v>0</v>
      </c>
      <c r="D1590" t="n">
        <v>0</v>
      </c>
      <c r="E1590" s="1" t="n">
        <v>0</v>
      </c>
      <c r="F1590" t="n">
        <v>59265</v>
      </c>
      <c r="G1590" t="n">
        <v>0</v>
      </c>
      <c r="H1590" t="n">
        <v>59267</v>
      </c>
      <c r="I1590" t="n">
        <v>2</v>
      </c>
      <c r="J1590" t="n">
        <v>0</v>
      </c>
      <c r="K1590" t="n">
        <v>59265</v>
      </c>
      <c r="L1590" t="n">
        <v>0</v>
      </c>
      <c r="M1590" t="n">
        <v>0</v>
      </c>
      <c r="N1590" t="n">
        <v>0</v>
      </c>
      <c r="O1590" t="n">
        <v>0</v>
      </c>
      <c r="R1590" t="n">
        <v>1</v>
      </c>
      <c r="S1590" t="n">
        <v>1</v>
      </c>
      <c r="T1590" t="n">
        <v>50800</v>
      </c>
      <c r="U1590" t="n">
        <v>55393</v>
      </c>
      <c r="V1590" t="n">
        <v>5</v>
      </c>
      <c r="W1590" t="n">
        <v>1</v>
      </c>
    </row>
    <row r="1591">
      <c r="A1591" t="inlineStr">
        <is>
          <t>ضاطلس070501</t>
        </is>
      </c>
      <c r="B1591" t="inlineStr">
        <is>
          <t>اختيارخ اطلس-100000-14050705</t>
        </is>
      </c>
      <c r="C1591" t="n">
        <v>0</v>
      </c>
      <c r="D1591" t="n">
        <v>0</v>
      </c>
      <c r="E1591" s="1" t="n">
        <v>0</v>
      </c>
      <c r="F1591" t="n">
        <v>53991</v>
      </c>
      <c r="G1591" t="n">
        <v>0</v>
      </c>
      <c r="H1591" t="n">
        <v>53991</v>
      </c>
      <c r="I1591" t="n">
        <v>0</v>
      </c>
      <c r="J1591" t="n">
        <v>0</v>
      </c>
      <c r="K1591" t="n">
        <v>53991</v>
      </c>
      <c r="L1591" t="n">
        <v>0</v>
      </c>
      <c r="M1591" t="n">
        <v>0</v>
      </c>
      <c r="N1591" t="n">
        <v>0</v>
      </c>
      <c r="O1591" t="n">
        <v>0</v>
      </c>
      <c r="R1591" t="n">
        <v>1</v>
      </c>
      <c r="S1591" t="n">
        <v>1</v>
      </c>
      <c r="T1591" t="n">
        <v>46000</v>
      </c>
      <c r="U1591" t="n">
        <v>50425</v>
      </c>
      <c r="V1591" t="n">
        <v>5</v>
      </c>
      <c r="W1591" t="n">
        <v>1</v>
      </c>
    </row>
    <row r="1592">
      <c r="A1592" t="inlineStr">
        <is>
          <t>ضاطلس070502</t>
        </is>
      </c>
      <c r="B1592" t="inlineStr">
        <is>
          <t>اختيارخ اطلس-110000-14050705</t>
        </is>
      </c>
      <c r="C1592" t="n">
        <v>0</v>
      </c>
      <c r="D1592" t="n">
        <v>0</v>
      </c>
      <c r="E1592" s="1" t="n">
        <v>0</v>
      </c>
      <c r="F1592" t="n">
        <v>35958</v>
      </c>
      <c r="G1592" t="n">
        <v>0</v>
      </c>
      <c r="H1592" t="n">
        <v>35958</v>
      </c>
      <c r="I1592" t="n">
        <v>0</v>
      </c>
      <c r="J1592" t="n">
        <v>0</v>
      </c>
      <c r="K1592" t="n">
        <v>35958</v>
      </c>
      <c r="L1592" t="n">
        <v>0</v>
      </c>
      <c r="M1592" t="n">
        <v>0</v>
      </c>
      <c r="N1592" t="n">
        <v>0</v>
      </c>
      <c r="O1592" t="n">
        <v>0</v>
      </c>
      <c r="R1592" t="n">
        <v>1</v>
      </c>
      <c r="S1592" t="n">
        <v>1</v>
      </c>
      <c r="T1592" t="n">
        <v>36200</v>
      </c>
      <c r="U1592" t="n">
        <v>40744</v>
      </c>
      <c r="V1592" t="n">
        <v>5</v>
      </c>
      <c r="W1592" t="n">
        <v>1</v>
      </c>
    </row>
    <row r="1593">
      <c r="A1593" t="inlineStr">
        <is>
          <t>ضاطلس070503</t>
        </is>
      </c>
      <c r="B1593" t="inlineStr">
        <is>
          <t>اختيارخ اطلس-120000-14050705</t>
        </is>
      </c>
      <c r="C1593" t="n">
        <v>0</v>
      </c>
      <c r="D1593" t="n">
        <v>0</v>
      </c>
      <c r="E1593" s="1" t="n">
        <v>0</v>
      </c>
      <c r="F1593" t="n">
        <v>34745</v>
      </c>
      <c r="G1593" t="n">
        <v>0</v>
      </c>
      <c r="H1593" t="n">
        <v>34745</v>
      </c>
      <c r="I1593" t="n">
        <v>0</v>
      </c>
      <c r="J1593" t="n">
        <v>0</v>
      </c>
      <c r="K1593" t="n">
        <v>34745</v>
      </c>
      <c r="L1593" t="n">
        <v>0</v>
      </c>
      <c r="M1593" t="n">
        <v>0</v>
      </c>
      <c r="N1593" t="n">
        <v>0</v>
      </c>
      <c r="O1593" t="n">
        <v>0</v>
      </c>
      <c r="R1593" t="n">
        <v>1</v>
      </c>
      <c r="S1593" t="n">
        <v>2</v>
      </c>
      <c r="T1593" t="n">
        <v>26500</v>
      </c>
      <c r="U1593" t="n">
        <v>31112</v>
      </c>
      <c r="V1593" t="n">
        <v>5</v>
      </c>
      <c r="W1593" t="n">
        <v>1</v>
      </c>
    </row>
    <row r="1594">
      <c r="A1594" t="inlineStr">
        <is>
          <t>ضاطلس070504</t>
        </is>
      </c>
      <c r="B1594" t="inlineStr">
        <is>
          <t>اختيارخ اطلس-130000-14050705</t>
        </is>
      </c>
      <c r="C1594" t="n">
        <v>11</v>
      </c>
      <c r="D1594" t="n">
        <v>55</v>
      </c>
      <c r="E1594" s="1" t="n">
        <v>1120335000</v>
      </c>
      <c r="F1594" t="n">
        <v>18980</v>
      </c>
      <c r="G1594" t="n">
        <v>20435</v>
      </c>
      <c r="H1594" t="n">
        <v>20349</v>
      </c>
      <c r="I1594" t="n">
        <v>1369</v>
      </c>
      <c r="J1594" t="n">
        <v>7.21</v>
      </c>
      <c r="K1594" t="n">
        <v>20370</v>
      </c>
      <c r="L1594" t="n">
        <v>1390</v>
      </c>
      <c r="M1594" t="n">
        <v>7.32</v>
      </c>
      <c r="N1594" t="n">
        <v>20209</v>
      </c>
      <c r="O1594" t="n">
        <v>20435</v>
      </c>
      <c r="R1594" t="n">
        <v>1</v>
      </c>
      <c r="S1594" t="n">
        <v>100</v>
      </c>
      <c r="T1594" t="n">
        <v>1</v>
      </c>
      <c r="U1594" t="n">
        <v>22033</v>
      </c>
      <c r="V1594" t="n">
        <v>5</v>
      </c>
      <c r="W1594" t="n">
        <v>1</v>
      </c>
    </row>
    <row r="1595">
      <c r="A1595" t="inlineStr">
        <is>
          <t>ضاطلس070505</t>
        </is>
      </c>
      <c r="B1595" t="inlineStr">
        <is>
          <t>اختيارخ اطلس-140000-14050705</t>
        </is>
      </c>
      <c r="C1595" t="n">
        <v>2</v>
      </c>
      <c r="D1595" t="n">
        <v>100</v>
      </c>
      <c r="E1595" s="1" t="n">
        <v>1241200000</v>
      </c>
      <c r="F1595" t="n">
        <v>9537</v>
      </c>
      <c r="G1595" t="n">
        <v>12412</v>
      </c>
      <c r="H1595" t="n">
        <v>12412</v>
      </c>
      <c r="I1595" t="n">
        <v>2875</v>
      </c>
      <c r="J1595" t="n">
        <v>30.15</v>
      </c>
      <c r="K1595" t="n">
        <v>12412</v>
      </c>
      <c r="L1595" t="n">
        <v>2875</v>
      </c>
      <c r="M1595" t="n">
        <v>30.15</v>
      </c>
      <c r="N1595" t="n">
        <v>12412</v>
      </c>
      <c r="O1595" t="n">
        <v>12412</v>
      </c>
      <c r="R1595" t="n">
        <v>1</v>
      </c>
      <c r="S1595" t="n">
        <v>9</v>
      </c>
      <c r="T1595" t="n">
        <v>222</v>
      </c>
      <c r="U1595" t="n">
        <v>0</v>
      </c>
      <c r="V1595" t="n">
        <v>0</v>
      </c>
      <c r="W1595" t="n">
        <v>0</v>
      </c>
    </row>
    <row r="1596">
      <c r="A1596" t="inlineStr">
        <is>
          <t>ضاطلس070506</t>
        </is>
      </c>
      <c r="B1596" t="inlineStr">
        <is>
          <t>اختيارخ اطلس-150000-14050705</t>
        </is>
      </c>
      <c r="C1596" t="n">
        <v>10</v>
      </c>
      <c r="D1596" t="n">
        <v>119</v>
      </c>
      <c r="E1596" s="1" t="n">
        <v>592083000</v>
      </c>
      <c r="F1596" t="n">
        <v>4371</v>
      </c>
      <c r="G1596" t="n">
        <v>5821</v>
      </c>
      <c r="H1596" t="n">
        <v>5608</v>
      </c>
      <c r="I1596" t="n">
        <v>1237</v>
      </c>
      <c r="J1596" t="n">
        <v>28.3</v>
      </c>
      <c r="K1596" t="n">
        <v>4975</v>
      </c>
      <c r="L1596" t="n">
        <v>604</v>
      </c>
      <c r="M1596" t="n">
        <v>13.82</v>
      </c>
      <c r="N1596" t="n">
        <v>4732</v>
      </c>
      <c r="O1596" t="n">
        <v>5821</v>
      </c>
      <c r="R1596" t="n">
        <v>1</v>
      </c>
      <c r="S1596" t="n">
        <v>1</v>
      </c>
      <c r="T1596" t="n">
        <v>4360</v>
      </c>
      <c r="U1596" t="n">
        <v>8000</v>
      </c>
      <c r="V1596" t="n">
        <v>105</v>
      </c>
      <c r="W1596" t="n">
        <v>1</v>
      </c>
    </row>
    <row r="1597">
      <c r="A1597" t="inlineStr">
        <is>
          <t>ضاطلس070507</t>
        </is>
      </c>
      <c r="B1597" t="inlineStr">
        <is>
          <t>اختيارخ اطلس-160000-14050705</t>
        </is>
      </c>
      <c r="C1597" t="n">
        <v>0</v>
      </c>
      <c r="D1597" t="n">
        <v>0</v>
      </c>
      <c r="E1597" s="1" t="n">
        <v>0</v>
      </c>
      <c r="F1597" t="n">
        <v>2409</v>
      </c>
      <c r="G1597" t="n">
        <v>0</v>
      </c>
      <c r="H1597" t="n">
        <v>2041</v>
      </c>
      <c r="I1597" t="n">
        <v>-368</v>
      </c>
      <c r="J1597" t="n">
        <v>-15.28</v>
      </c>
      <c r="K1597" t="n">
        <v>2409</v>
      </c>
      <c r="L1597" t="n">
        <v>0</v>
      </c>
      <c r="M1597" t="n">
        <v>0</v>
      </c>
      <c r="N1597" t="n">
        <v>0</v>
      </c>
      <c r="O1597" t="n">
        <v>0</v>
      </c>
      <c r="R1597" t="n">
        <v>1</v>
      </c>
      <c r="S1597" t="n">
        <v>1000</v>
      </c>
      <c r="T1597" t="n">
        <v>10</v>
      </c>
      <c r="U1597" t="n">
        <v>0</v>
      </c>
      <c r="V1597" t="n">
        <v>0</v>
      </c>
      <c r="W1597" t="n">
        <v>0</v>
      </c>
    </row>
    <row r="1598">
      <c r="A1598" t="inlineStr">
        <is>
          <t>ضاطلس070508</t>
        </is>
      </c>
      <c r="B1598" t="inlineStr">
        <is>
          <t>اختيارخ اطلس-170000-14050705</t>
        </is>
      </c>
      <c r="C1598" t="n">
        <v>0</v>
      </c>
      <c r="D1598" t="n">
        <v>0</v>
      </c>
      <c r="E1598" s="1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R1598" t="n">
        <v>1</v>
      </c>
      <c r="S1598" t="n">
        <v>12</v>
      </c>
      <c r="T1598" t="n">
        <v>20</v>
      </c>
      <c r="U1598" t="n">
        <v>0</v>
      </c>
      <c r="V1598" t="n">
        <v>0</v>
      </c>
      <c r="W1598" t="n">
        <v>0</v>
      </c>
    </row>
    <row r="1599">
      <c r="A1599" t="inlineStr">
        <is>
          <t>ضاطلس070509</t>
        </is>
      </c>
      <c r="B1599" t="inlineStr">
        <is>
          <t>اختيارخ اطلس-180000-14050705</t>
        </is>
      </c>
      <c r="C1599" t="n">
        <v>0</v>
      </c>
      <c r="D1599" t="n">
        <v>0</v>
      </c>
      <c r="E1599" s="1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R1599" t="n">
        <v>1</v>
      </c>
      <c r="S1599" t="n">
        <v>100</v>
      </c>
      <c r="T1599" t="n">
        <v>1</v>
      </c>
      <c r="U1599" t="n">
        <v>0</v>
      </c>
      <c r="V1599" t="n">
        <v>0</v>
      </c>
      <c r="W1599" t="n">
        <v>0</v>
      </c>
    </row>
    <row r="1600">
      <c r="A1600" t="inlineStr">
        <is>
          <t>ضاطلس070510</t>
        </is>
      </c>
      <c r="B1600" t="inlineStr">
        <is>
          <t>اختيارخ اطلس-190000-14050705</t>
        </is>
      </c>
      <c r="C1600" t="n">
        <v>0</v>
      </c>
      <c r="D1600" t="n">
        <v>0</v>
      </c>
      <c r="E1600" s="1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R1600" t="n">
        <v>1</v>
      </c>
      <c r="S1600" t="n">
        <v>100</v>
      </c>
      <c r="T1600" t="n">
        <v>1</v>
      </c>
      <c r="U1600" t="n">
        <v>0</v>
      </c>
      <c r="V1600" t="n">
        <v>0</v>
      </c>
      <c r="W1600" t="n">
        <v>0</v>
      </c>
    </row>
    <row r="1601">
      <c r="A1601" t="inlineStr">
        <is>
          <t>ضاطلس071900</t>
        </is>
      </c>
      <c r="B1601" t="inlineStr">
        <is>
          <t>اختيارخ اطلس-95000-14050719</t>
        </is>
      </c>
      <c r="C1601" t="n">
        <v>0</v>
      </c>
      <c r="D1601" t="n">
        <v>0</v>
      </c>
      <c r="E1601" s="1" t="n">
        <v>0</v>
      </c>
      <c r="F1601" t="n">
        <v>56400</v>
      </c>
      <c r="G1601" t="n">
        <v>0</v>
      </c>
      <c r="H1601" t="n">
        <v>56400</v>
      </c>
      <c r="I1601" t="n">
        <v>0</v>
      </c>
      <c r="J1601" t="n">
        <v>0</v>
      </c>
      <c r="K1601" t="n">
        <v>56400</v>
      </c>
      <c r="L1601" t="n">
        <v>0</v>
      </c>
      <c r="M1601" t="n">
        <v>0</v>
      </c>
      <c r="N1601" t="n">
        <v>0</v>
      </c>
      <c r="O1601" t="n">
        <v>0</v>
      </c>
      <c r="R1601" t="n">
        <v>1</v>
      </c>
      <c r="S1601" t="n">
        <v>1</v>
      </c>
      <c r="T1601" t="n">
        <v>53200</v>
      </c>
      <c r="U1601" t="n">
        <v>0</v>
      </c>
      <c r="V1601" t="n">
        <v>0</v>
      </c>
      <c r="W1601" t="n">
        <v>0</v>
      </c>
    </row>
    <row r="1602">
      <c r="A1602" t="inlineStr">
        <is>
          <t>ضاطلس071901</t>
        </is>
      </c>
      <c r="B1602" t="inlineStr">
        <is>
          <t>اختيارخ اطلس-100000-14050719</t>
        </is>
      </c>
      <c r="C1602" t="n">
        <v>0</v>
      </c>
      <c r="D1602" t="n">
        <v>0</v>
      </c>
      <c r="E1602" s="1" t="n">
        <v>0</v>
      </c>
      <c r="F1602" t="n">
        <v>51800</v>
      </c>
      <c r="G1602" t="n">
        <v>0</v>
      </c>
      <c r="H1602" t="n">
        <v>51800</v>
      </c>
      <c r="I1602" t="n">
        <v>0</v>
      </c>
      <c r="J1602" t="n">
        <v>0</v>
      </c>
      <c r="K1602" t="n">
        <v>51800</v>
      </c>
      <c r="L1602" t="n">
        <v>0</v>
      </c>
      <c r="M1602" t="n">
        <v>0</v>
      </c>
      <c r="N1602" t="n">
        <v>0</v>
      </c>
      <c r="O1602" t="n">
        <v>0</v>
      </c>
      <c r="R1602" t="n">
        <v>1</v>
      </c>
      <c r="S1602" t="n">
        <v>1</v>
      </c>
      <c r="T1602" t="n">
        <v>48400</v>
      </c>
      <c r="U1602" t="n">
        <v>0</v>
      </c>
      <c r="V1602" t="n">
        <v>0</v>
      </c>
      <c r="W1602" t="n">
        <v>0</v>
      </c>
    </row>
    <row r="1603">
      <c r="A1603" t="inlineStr">
        <is>
          <t>ضاطلس071902</t>
        </is>
      </c>
      <c r="B1603" t="inlineStr">
        <is>
          <t>اختيارخ اطلس-110000-14050719</t>
        </is>
      </c>
      <c r="C1603" t="n">
        <v>0</v>
      </c>
      <c r="D1603" t="n">
        <v>0</v>
      </c>
      <c r="E1603" s="1" t="n">
        <v>0</v>
      </c>
      <c r="F1603" t="n">
        <v>42400</v>
      </c>
      <c r="G1603" t="n">
        <v>0</v>
      </c>
      <c r="H1603" t="n">
        <v>42400</v>
      </c>
      <c r="I1603" t="n">
        <v>0</v>
      </c>
      <c r="J1603" t="n">
        <v>0</v>
      </c>
      <c r="K1603" t="n">
        <v>42400</v>
      </c>
      <c r="L1603" t="n">
        <v>0</v>
      </c>
      <c r="M1603" t="n">
        <v>0</v>
      </c>
      <c r="N1603" t="n">
        <v>0</v>
      </c>
      <c r="O1603" t="n">
        <v>0</v>
      </c>
      <c r="R1603" t="n">
        <v>1</v>
      </c>
      <c r="S1603" t="n">
        <v>1</v>
      </c>
      <c r="T1603" t="n">
        <v>38700</v>
      </c>
      <c r="U1603" t="n">
        <v>0</v>
      </c>
      <c r="V1603" t="n">
        <v>0</v>
      </c>
      <c r="W1603" t="n">
        <v>0</v>
      </c>
    </row>
    <row r="1604">
      <c r="A1604" t="inlineStr">
        <is>
          <t>ضاطلس071903</t>
        </is>
      </c>
      <c r="B1604" t="inlineStr">
        <is>
          <t>اختيارخ اطلس-120000-14050719</t>
        </is>
      </c>
      <c r="C1604" t="n">
        <v>0</v>
      </c>
      <c r="D1604" t="n">
        <v>0</v>
      </c>
      <c r="E1604" s="1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R1604" t="n">
        <v>1</v>
      </c>
      <c r="S1604" t="n">
        <v>1</v>
      </c>
      <c r="T1604" t="n">
        <v>29200</v>
      </c>
      <c r="U1604" t="n">
        <v>0</v>
      </c>
      <c r="V1604" t="n">
        <v>0</v>
      </c>
      <c r="W1604" t="n">
        <v>0</v>
      </c>
    </row>
    <row r="1605">
      <c r="A1605" t="inlineStr">
        <is>
          <t>ضاطلس071904</t>
        </is>
      </c>
      <c r="B1605" t="inlineStr">
        <is>
          <t>اختيارخ اطلس-130000-14050719</t>
        </is>
      </c>
      <c r="C1605" t="n">
        <v>0</v>
      </c>
      <c r="D1605" t="n">
        <v>0</v>
      </c>
      <c r="E1605" s="1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R1605" t="n">
        <v>1</v>
      </c>
      <c r="S1605" t="n">
        <v>1</v>
      </c>
      <c r="T1605" t="n">
        <v>19600</v>
      </c>
      <c r="U1605" t="n">
        <v>0</v>
      </c>
      <c r="V1605" t="n">
        <v>0</v>
      </c>
      <c r="W1605" t="n">
        <v>0</v>
      </c>
    </row>
    <row r="1606">
      <c r="A1606" t="inlineStr">
        <is>
          <t>ضاطلس071905</t>
        </is>
      </c>
      <c r="B1606" t="inlineStr">
        <is>
          <t>اختيارخ اطلس-140000-14050719</t>
        </is>
      </c>
      <c r="C1606" t="n">
        <v>0</v>
      </c>
      <c r="D1606" t="n">
        <v>0</v>
      </c>
      <c r="E1606" s="1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R1606" t="n">
        <v>1</v>
      </c>
      <c r="S1606" t="n">
        <v>1</v>
      </c>
      <c r="T1606" t="n">
        <v>9900</v>
      </c>
      <c r="U1606" t="n">
        <v>0</v>
      </c>
      <c r="V1606" t="n">
        <v>0</v>
      </c>
      <c r="W1606" t="n">
        <v>0</v>
      </c>
    </row>
    <row r="1607">
      <c r="A1607" t="inlineStr">
        <is>
          <t>ضاطلس071906</t>
        </is>
      </c>
      <c r="B1607" t="inlineStr">
        <is>
          <t>اختيارخ اطلس-150000-14050719</t>
        </is>
      </c>
      <c r="C1607" t="n">
        <v>0</v>
      </c>
      <c r="D1607" t="n">
        <v>0</v>
      </c>
      <c r="E1607" s="1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R1607" t="n">
        <v>1</v>
      </c>
      <c r="S1607" t="n">
        <v>1</v>
      </c>
      <c r="T1607" t="n">
        <v>1000</v>
      </c>
      <c r="U1607" t="n">
        <v>0</v>
      </c>
      <c r="V1607" t="n">
        <v>0</v>
      </c>
      <c r="W1607" t="n">
        <v>0</v>
      </c>
    </row>
    <row r="1608">
      <c r="A1608" t="inlineStr">
        <is>
          <t>ضاطلس071907</t>
        </is>
      </c>
      <c r="B1608" t="inlineStr">
        <is>
          <t>اختيارخ اطلس-160000-14050719</t>
        </is>
      </c>
      <c r="C1608" t="n">
        <v>0</v>
      </c>
      <c r="D1608" t="n">
        <v>0</v>
      </c>
      <c r="E1608" s="1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R1608" t="n">
        <v>1</v>
      </c>
      <c r="S1608" t="n">
        <v>100</v>
      </c>
      <c r="T1608" t="n">
        <v>1</v>
      </c>
      <c r="U1608" t="n">
        <v>0</v>
      </c>
      <c r="V1608" t="n">
        <v>0</v>
      </c>
      <c r="W1608" t="n">
        <v>0</v>
      </c>
    </row>
    <row r="1609">
      <c r="A1609" t="inlineStr">
        <is>
          <t>ضاطلس071908</t>
        </is>
      </c>
      <c r="B1609" t="inlineStr">
        <is>
          <t>اختيارخ اطلس-170000-14050719</t>
        </is>
      </c>
      <c r="C1609" t="n">
        <v>0</v>
      </c>
      <c r="D1609" t="n">
        <v>0</v>
      </c>
      <c r="E1609" s="1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R1609" t="n">
        <v>2</v>
      </c>
      <c r="S1609" t="n">
        <v>173</v>
      </c>
      <c r="T1609" t="n">
        <v>1</v>
      </c>
      <c r="U1609" t="n">
        <v>0</v>
      </c>
      <c r="V1609" t="n">
        <v>0</v>
      </c>
      <c r="W1609" t="n">
        <v>0</v>
      </c>
    </row>
    <row r="1610">
      <c r="A1610" t="inlineStr">
        <is>
          <t>ضاطلس071909</t>
        </is>
      </c>
      <c r="B1610" t="inlineStr">
        <is>
          <t>اختيارخ اطلس-180000-14050719</t>
        </is>
      </c>
      <c r="C1610" t="n">
        <v>0</v>
      </c>
      <c r="D1610" t="n">
        <v>0</v>
      </c>
      <c r="E1610" s="1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R1610" t="n">
        <v>1</v>
      </c>
      <c r="S1610" t="n">
        <v>100</v>
      </c>
      <c r="T1610" t="n">
        <v>1</v>
      </c>
      <c r="U1610" t="n">
        <v>0</v>
      </c>
      <c r="V1610" t="n">
        <v>0</v>
      </c>
      <c r="W1610" t="n">
        <v>0</v>
      </c>
    </row>
    <row r="1611">
      <c r="A1611" t="inlineStr">
        <is>
          <t>ضاطلس071910</t>
        </is>
      </c>
      <c r="B1611" t="inlineStr">
        <is>
          <t>اختيارخ اطلس-190000-14050719</t>
        </is>
      </c>
      <c r="C1611" t="n">
        <v>0</v>
      </c>
      <c r="D1611" t="n">
        <v>0</v>
      </c>
      <c r="E1611" s="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R1611" t="n">
        <v>1</v>
      </c>
      <c r="S1611" t="n">
        <v>100</v>
      </c>
      <c r="T1611" t="n">
        <v>1</v>
      </c>
      <c r="U1611" t="n">
        <v>0</v>
      </c>
      <c r="V1611" t="n">
        <v>0</v>
      </c>
      <c r="W1611" t="n">
        <v>0</v>
      </c>
    </row>
    <row r="1612">
      <c r="A1612" t="inlineStr">
        <is>
          <t>ضطعام600</t>
        </is>
      </c>
      <c r="B1612" t="inlineStr">
        <is>
          <t>اختيارخ طعام-15000-14050615</t>
        </is>
      </c>
      <c r="C1612" t="n">
        <v>0</v>
      </c>
      <c r="D1612" t="n">
        <v>0</v>
      </c>
      <c r="E1612" s="1" t="n">
        <v>0</v>
      </c>
      <c r="F1612" t="n">
        <v>9400</v>
      </c>
      <c r="G1612" t="n">
        <v>0</v>
      </c>
      <c r="H1612" t="n">
        <v>9400</v>
      </c>
      <c r="I1612" t="n">
        <v>0</v>
      </c>
      <c r="J1612" t="n">
        <v>0</v>
      </c>
      <c r="K1612" t="n">
        <v>9400</v>
      </c>
      <c r="L1612" t="n">
        <v>0</v>
      </c>
      <c r="M1612" t="n">
        <v>0</v>
      </c>
      <c r="N1612" t="n">
        <v>0</v>
      </c>
      <c r="O1612" t="n">
        <v>0</v>
      </c>
      <c r="R1612" t="n">
        <v>1</v>
      </c>
      <c r="S1612" t="n">
        <v>6</v>
      </c>
      <c r="T1612" t="n">
        <v>11120</v>
      </c>
      <c r="U1612" t="n">
        <v>12155</v>
      </c>
      <c r="V1612" t="n">
        <v>1</v>
      </c>
      <c r="W1612" t="n">
        <v>1</v>
      </c>
    </row>
    <row r="1613">
      <c r="A1613" t="inlineStr">
        <is>
          <t>ضطعام601</t>
        </is>
      </c>
      <c r="B1613" t="inlineStr">
        <is>
          <t>اختيارخ طعام-16000-14050615</t>
        </is>
      </c>
      <c r="C1613" t="n">
        <v>0</v>
      </c>
      <c r="D1613" t="n">
        <v>0</v>
      </c>
      <c r="E1613" s="1" t="n">
        <v>0</v>
      </c>
      <c r="F1613" t="n">
        <v>11570</v>
      </c>
      <c r="G1613" t="n">
        <v>0</v>
      </c>
      <c r="H1613" t="n">
        <v>11570</v>
      </c>
      <c r="I1613" t="n">
        <v>0</v>
      </c>
      <c r="J1613" t="n">
        <v>0</v>
      </c>
      <c r="K1613" t="n">
        <v>11570</v>
      </c>
      <c r="L1613" t="n">
        <v>0</v>
      </c>
      <c r="M1613" t="n">
        <v>0</v>
      </c>
      <c r="N1613" t="n">
        <v>0</v>
      </c>
      <c r="O1613" t="n">
        <v>0</v>
      </c>
      <c r="R1613" t="n">
        <v>1</v>
      </c>
      <c r="S1613" t="n">
        <v>5</v>
      </c>
      <c r="T1613" t="n">
        <v>10501</v>
      </c>
      <c r="U1613" t="n">
        <v>11300</v>
      </c>
      <c r="V1613" t="n">
        <v>1</v>
      </c>
      <c r="W1613" t="n">
        <v>1</v>
      </c>
    </row>
    <row r="1614">
      <c r="A1614" t="inlineStr">
        <is>
          <t>ضطعام602</t>
        </is>
      </c>
      <c r="B1614" t="inlineStr">
        <is>
          <t>اختيارخ طعام-17000-14050615</t>
        </is>
      </c>
      <c r="C1614" t="n">
        <v>0</v>
      </c>
      <c r="D1614" t="n">
        <v>0</v>
      </c>
      <c r="E1614" s="1" t="n">
        <v>0</v>
      </c>
      <c r="F1614" t="n">
        <v>7700</v>
      </c>
      <c r="G1614" t="n">
        <v>0</v>
      </c>
      <c r="H1614" t="n">
        <v>7700</v>
      </c>
      <c r="I1614" t="n">
        <v>0</v>
      </c>
      <c r="J1614" t="n">
        <v>0</v>
      </c>
      <c r="K1614" t="n">
        <v>7700</v>
      </c>
      <c r="L1614" t="n">
        <v>0</v>
      </c>
      <c r="M1614" t="n">
        <v>0</v>
      </c>
      <c r="N1614" t="n">
        <v>0</v>
      </c>
      <c r="O1614" t="n">
        <v>0</v>
      </c>
      <c r="R1614" t="n">
        <v>1</v>
      </c>
      <c r="S1614" t="n">
        <v>5</v>
      </c>
      <c r="T1614" t="n">
        <v>8577</v>
      </c>
      <c r="U1614" t="n">
        <v>10200</v>
      </c>
      <c r="V1614" t="n">
        <v>4</v>
      </c>
      <c r="W1614" t="n">
        <v>1</v>
      </c>
    </row>
    <row r="1615">
      <c r="A1615" t="inlineStr">
        <is>
          <t>ضطعام603</t>
        </is>
      </c>
      <c r="B1615" t="inlineStr">
        <is>
          <t>اختيارخ طعام-18000-14050615</t>
        </is>
      </c>
      <c r="C1615" t="n">
        <v>0</v>
      </c>
      <c r="D1615" t="n">
        <v>0</v>
      </c>
      <c r="E1615" s="1" t="n">
        <v>0</v>
      </c>
      <c r="F1615" t="n">
        <v>10000</v>
      </c>
      <c r="G1615" t="n">
        <v>0</v>
      </c>
      <c r="H1615" t="n">
        <v>10000</v>
      </c>
      <c r="I1615" t="n">
        <v>0</v>
      </c>
      <c r="J1615" t="n">
        <v>0</v>
      </c>
      <c r="K1615" t="n">
        <v>10000</v>
      </c>
      <c r="L1615" t="n">
        <v>0</v>
      </c>
      <c r="M1615" t="n">
        <v>0</v>
      </c>
      <c r="N1615" t="n">
        <v>0</v>
      </c>
      <c r="O1615" t="n">
        <v>0</v>
      </c>
      <c r="R1615" t="n">
        <v>1</v>
      </c>
      <c r="S1615" t="n">
        <v>5</v>
      </c>
      <c r="T1615" t="n">
        <v>7266</v>
      </c>
      <c r="U1615" t="n">
        <v>9200</v>
      </c>
      <c r="V1615" t="n">
        <v>19</v>
      </c>
      <c r="W1615" t="n">
        <v>1</v>
      </c>
    </row>
    <row r="1616">
      <c r="A1616" t="inlineStr">
        <is>
          <t>ضطعام604</t>
        </is>
      </c>
      <c r="B1616" t="inlineStr">
        <is>
          <t>اختيارخ طعام-19000-14050615</t>
        </is>
      </c>
      <c r="C1616" t="n">
        <v>2</v>
      </c>
      <c r="D1616" t="n">
        <v>11</v>
      </c>
      <c r="E1616" s="1" t="n">
        <v>104500000</v>
      </c>
      <c r="F1616" t="n">
        <v>6000</v>
      </c>
      <c r="G1616" t="n">
        <v>9500</v>
      </c>
      <c r="H1616" t="n">
        <v>9500</v>
      </c>
      <c r="I1616" t="n">
        <v>3500</v>
      </c>
      <c r="J1616" t="n">
        <v>58.33</v>
      </c>
      <c r="K1616" t="n">
        <v>9500</v>
      </c>
      <c r="L1616" t="n">
        <v>3500</v>
      </c>
      <c r="M1616" t="n">
        <v>58.33</v>
      </c>
      <c r="N1616" t="n">
        <v>9500</v>
      </c>
      <c r="O1616" t="n">
        <v>9500</v>
      </c>
      <c r="R1616" t="n">
        <v>1</v>
      </c>
      <c r="S1616" t="n">
        <v>6</v>
      </c>
      <c r="T1616" t="n">
        <v>7521</v>
      </c>
      <c r="U1616" t="n">
        <v>8200</v>
      </c>
      <c r="V1616" t="n">
        <v>55</v>
      </c>
      <c r="W1616" t="n">
        <v>1</v>
      </c>
    </row>
    <row r="1617">
      <c r="A1617" t="inlineStr">
        <is>
          <t>ضطعام605</t>
        </is>
      </c>
      <c r="B1617" t="inlineStr">
        <is>
          <t>اختيارخ طعام-20000-14050615</t>
        </is>
      </c>
      <c r="C1617" t="n">
        <v>10</v>
      </c>
      <c r="D1617" t="n">
        <v>80</v>
      </c>
      <c r="E1617" s="1" t="n">
        <v>585966000</v>
      </c>
      <c r="F1617" t="n">
        <v>7499</v>
      </c>
      <c r="G1617" t="n">
        <v>8500</v>
      </c>
      <c r="H1617" t="n">
        <v>6700</v>
      </c>
      <c r="I1617" t="n">
        <v>-799</v>
      </c>
      <c r="J1617" t="n">
        <v>-10.65</v>
      </c>
      <c r="K1617" t="n">
        <v>7325</v>
      </c>
      <c r="L1617" t="n">
        <v>-174</v>
      </c>
      <c r="M1617" t="n">
        <v>-2.32</v>
      </c>
      <c r="N1617" t="n">
        <v>6700</v>
      </c>
      <c r="O1617" t="n">
        <v>8500</v>
      </c>
      <c r="R1617" t="n">
        <v>1</v>
      </c>
      <c r="S1617" t="n">
        <v>6</v>
      </c>
      <c r="T1617" t="n">
        <v>6023</v>
      </c>
      <c r="U1617" t="n">
        <v>6998</v>
      </c>
      <c r="V1617" t="n">
        <v>120</v>
      </c>
      <c r="W1617" t="n">
        <v>1</v>
      </c>
    </row>
    <row r="1618">
      <c r="A1618" t="inlineStr">
        <is>
          <t>ضطعام606</t>
        </is>
      </c>
      <c r="B1618" t="inlineStr">
        <is>
          <t>اختيارخ طعام-22000-14050615</t>
        </is>
      </c>
      <c r="C1618" t="n">
        <v>4</v>
      </c>
      <c r="D1618" t="n">
        <v>250</v>
      </c>
      <c r="E1618" s="1" t="n">
        <v>1117250000</v>
      </c>
      <c r="F1618" t="n">
        <v>5799</v>
      </c>
      <c r="G1618" t="n">
        <v>4469</v>
      </c>
      <c r="H1618" t="n">
        <v>4469</v>
      </c>
      <c r="I1618" t="n">
        <v>-1330</v>
      </c>
      <c r="J1618" t="n">
        <v>-22.93</v>
      </c>
      <c r="K1618" t="n">
        <v>4469</v>
      </c>
      <c r="L1618" t="n">
        <v>-1330</v>
      </c>
      <c r="M1618" t="n">
        <v>-22.93</v>
      </c>
      <c r="N1618" t="n">
        <v>4469</v>
      </c>
      <c r="O1618" t="n">
        <v>4469</v>
      </c>
      <c r="R1618" t="n">
        <v>1</v>
      </c>
      <c r="S1618" t="n">
        <v>5</v>
      </c>
      <c r="T1618" t="n">
        <v>4473</v>
      </c>
      <c r="U1618" t="n">
        <v>4999</v>
      </c>
      <c r="V1618" t="n">
        <v>237</v>
      </c>
      <c r="W1618" t="n">
        <v>2</v>
      </c>
    </row>
    <row r="1619">
      <c r="A1619" t="inlineStr">
        <is>
          <t>ضطعام607</t>
        </is>
      </c>
      <c r="B1619" t="inlineStr">
        <is>
          <t>اختيارخ طعام-24000-14050615</t>
        </is>
      </c>
      <c r="C1619" t="n">
        <v>31</v>
      </c>
      <c r="D1619" t="n">
        <v>424</v>
      </c>
      <c r="E1619" s="1" t="n">
        <v>1375623000</v>
      </c>
      <c r="F1619" t="n">
        <v>3458</v>
      </c>
      <c r="G1619" t="n">
        <v>3500</v>
      </c>
      <c r="H1619" t="n">
        <v>3100</v>
      </c>
      <c r="I1619" t="n">
        <v>-358</v>
      </c>
      <c r="J1619" t="n">
        <v>-10.35</v>
      </c>
      <c r="K1619" t="n">
        <v>3244</v>
      </c>
      <c r="L1619" t="n">
        <v>-214</v>
      </c>
      <c r="M1619" t="n">
        <v>-6.19</v>
      </c>
      <c r="N1619" t="n">
        <v>2300</v>
      </c>
      <c r="O1619" t="n">
        <v>3898</v>
      </c>
      <c r="R1619" t="n">
        <v>2</v>
      </c>
      <c r="S1619" t="n">
        <v>31</v>
      </c>
      <c r="T1619" t="n">
        <v>2609</v>
      </c>
      <c r="U1619" t="n">
        <v>3100</v>
      </c>
      <c r="V1619" t="n">
        <v>89</v>
      </c>
      <c r="W1619" t="n">
        <v>1</v>
      </c>
    </row>
    <row r="1620">
      <c r="A1620" t="inlineStr">
        <is>
          <t>ضطعام608</t>
        </is>
      </c>
      <c r="B1620" t="inlineStr">
        <is>
          <t>اختيارخ طعام-26000-14050615</t>
        </is>
      </c>
      <c r="C1620" t="n">
        <v>20</v>
      </c>
      <c r="D1620" t="n">
        <v>7139</v>
      </c>
      <c r="E1620" s="1" t="n">
        <v>9731295000</v>
      </c>
      <c r="F1620" t="n">
        <v>1532</v>
      </c>
      <c r="G1620" t="n">
        <v>2200</v>
      </c>
      <c r="H1620" t="n">
        <v>1495</v>
      </c>
      <c r="I1620" t="n">
        <v>-37</v>
      </c>
      <c r="J1620" t="n">
        <v>-2.42</v>
      </c>
      <c r="K1620" t="n">
        <v>1363</v>
      </c>
      <c r="L1620" t="n">
        <v>-169</v>
      </c>
      <c r="M1620" t="n">
        <v>-11.03</v>
      </c>
      <c r="N1620" t="n">
        <v>1000</v>
      </c>
      <c r="O1620" t="n">
        <v>2200</v>
      </c>
      <c r="R1620" t="n">
        <v>1</v>
      </c>
      <c r="S1620" t="n">
        <v>55</v>
      </c>
      <c r="T1620" t="n">
        <v>1016</v>
      </c>
      <c r="U1620" t="n">
        <v>1450</v>
      </c>
      <c r="V1620" t="n">
        <v>431</v>
      </c>
      <c r="W1620" t="n">
        <v>2</v>
      </c>
    </row>
    <row r="1621">
      <c r="A1621" t="inlineStr">
        <is>
          <t>ضطعام609</t>
        </is>
      </c>
      <c r="B1621" t="inlineStr">
        <is>
          <t>اختيارخ طعام-28000-14050615</t>
        </is>
      </c>
      <c r="C1621" t="n">
        <v>8</v>
      </c>
      <c r="D1621" t="n">
        <v>3160</v>
      </c>
      <c r="E1621" s="1" t="n">
        <v>1323251000</v>
      </c>
      <c r="F1621" t="n">
        <v>940</v>
      </c>
      <c r="G1621" t="n">
        <v>430</v>
      </c>
      <c r="H1621" t="n">
        <v>199</v>
      </c>
      <c r="I1621" t="n">
        <v>-741</v>
      </c>
      <c r="J1621" t="n">
        <v>-78.83</v>
      </c>
      <c r="K1621" t="n">
        <v>419</v>
      </c>
      <c r="L1621" t="n">
        <v>-521</v>
      </c>
      <c r="M1621" t="n">
        <v>-55.43</v>
      </c>
      <c r="N1621" t="n">
        <v>199</v>
      </c>
      <c r="O1621" t="n">
        <v>430</v>
      </c>
      <c r="R1621" t="n">
        <v>2</v>
      </c>
      <c r="S1621" t="n">
        <v>9</v>
      </c>
      <c r="T1621" t="n">
        <v>110</v>
      </c>
      <c r="U1621" t="n">
        <v>200</v>
      </c>
      <c r="V1621" t="n">
        <v>145</v>
      </c>
      <c r="W1621" t="n">
        <v>1</v>
      </c>
    </row>
    <row r="1622">
      <c r="A1622" t="inlineStr">
        <is>
          <t>ضطعام610</t>
        </is>
      </c>
      <c r="B1622" t="inlineStr">
        <is>
          <t>اختيارخ طعام-30000-14050615</t>
        </is>
      </c>
      <c r="C1622" t="n">
        <v>4</v>
      </c>
      <c r="D1622" t="n">
        <v>1022</v>
      </c>
      <c r="E1622" s="1" t="n">
        <v>1046000</v>
      </c>
      <c r="F1622" t="n">
        <v>89</v>
      </c>
      <c r="G1622" t="n">
        <v>1</v>
      </c>
      <c r="H1622" t="n">
        <v>1</v>
      </c>
      <c r="I1622" t="n">
        <v>-88</v>
      </c>
      <c r="J1622" t="n">
        <v>-98.88</v>
      </c>
      <c r="K1622" t="n">
        <v>1</v>
      </c>
      <c r="L1622" t="n">
        <v>-88</v>
      </c>
      <c r="M1622" t="n">
        <v>-98.88</v>
      </c>
      <c r="N1622" t="n">
        <v>1</v>
      </c>
      <c r="O1622" t="n">
        <v>25</v>
      </c>
      <c r="R1622" t="n">
        <v>2</v>
      </c>
      <c r="S1622" t="n">
        <v>1979</v>
      </c>
      <c r="T1622" t="n">
        <v>1</v>
      </c>
      <c r="U1622" t="n">
        <v>4</v>
      </c>
      <c r="V1622" t="n">
        <v>426</v>
      </c>
      <c r="W1622" t="n">
        <v>1</v>
      </c>
    </row>
    <row r="1623">
      <c r="A1623" t="inlineStr">
        <is>
          <t>ضطعام800</t>
        </is>
      </c>
      <c r="B1623" t="inlineStr">
        <is>
          <t>اختيارخ طعام-19000-14050810</t>
        </is>
      </c>
      <c r="C1623" t="n">
        <v>0</v>
      </c>
      <c r="D1623" t="n">
        <v>0</v>
      </c>
      <c r="E1623" s="1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R1623" t="n">
        <v>1</v>
      </c>
      <c r="S1623" t="n">
        <v>1</v>
      </c>
      <c r="T1623" t="n">
        <v>9600</v>
      </c>
      <c r="U1623" t="n">
        <v>0</v>
      </c>
      <c r="V1623" t="n">
        <v>0</v>
      </c>
      <c r="W1623" t="n">
        <v>0</v>
      </c>
    </row>
    <row r="1624">
      <c r="A1624" t="inlineStr">
        <is>
          <t>ضطعام801</t>
        </is>
      </c>
      <c r="B1624" t="inlineStr">
        <is>
          <t>اختيارخ طعام-20000-14050810</t>
        </is>
      </c>
      <c r="C1624" t="n">
        <v>0</v>
      </c>
      <c r="D1624" t="n">
        <v>0</v>
      </c>
      <c r="E1624" s="1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R1624" t="n">
        <v>1</v>
      </c>
      <c r="S1624" t="n">
        <v>1</v>
      </c>
      <c r="T1624" t="n">
        <v>8700</v>
      </c>
      <c r="U1624" t="n">
        <v>0</v>
      </c>
      <c r="V1624" t="n">
        <v>0</v>
      </c>
      <c r="W1624" t="n">
        <v>0</v>
      </c>
    </row>
    <row r="1625">
      <c r="A1625" t="inlineStr">
        <is>
          <t>ضطعام802</t>
        </is>
      </c>
      <c r="B1625" t="inlineStr">
        <is>
          <t>اختيارخ طعام-22000-14050810</t>
        </is>
      </c>
      <c r="C1625" t="n">
        <v>0</v>
      </c>
      <c r="D1625" t="n">
        <v>0</v>
      </c>
      <c r="E1625" s="1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R1625" t="n">
        <v>1</v>
      </c>
      <c r="S1625" t="n">
        <v>1</v>
      </c>
      <c r="T1625" t="n">
        <v>7100</v>
      </c>
      <c r="U1625" t="n">
        <v>0</v>
      </c>
      <c r="V1625" t="n">
        <v>0</v>
      </c>
      <c r="W1625" t="n">
        <v>0</v>
      </c>
    </row>
    <row r="1626">
      <c r="A1626" t="inlineStr">
        <is>
          <t>ضطعام803</t>
        </is>
      </c>
      <c r="B1626" t="inlineStr">
        <is>
          <t>اختيارخ طعام-24000-14050810</t>
        </is>
      </c>
      <c r="C1626" t="n">
        <v>0</v>
      </c>
      <c r="D1626" t="n">
        <v>0</v>
      </c>
      <c r="E1626" s="1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R1626" t="n">
        <v>1</v>
      </c>
      <c r="S1626" t="n">
        <v>1</v>
      </c>
      <c r="T1626" t="n">
        <v>5200</v>
      </c>
      <c r="U1626" t="n">
        <v>0</v>
      </c>
      <c r="V1626" t="n">
        <v>0</v>
      </c>
      <c r="W1626" t="n">
        <v>0</v>
      </c>
    </row>
    <row r="1627">
      <c r="A1627" t="inlineStr">
        <is>
          <t>ضطعام804</t>
        </is>
      </c>
      <c r="B1627" t="inlineStr">
        <is>
          <t>اختيارخ طعام-26000-14050810</t>
        </is>
      </c>
      <c r="C1627" t="n">
        <v>0</v>
      </c>
      <c r="D1627" t="n">
        <v>0</v>
      </c>
      <c r="E1627" s="1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R1627" t="n">
        <v>1</v>
      </c>
      <c r="S1627" t="n">
        <v>1</v>
      </c>
      <c r="T1627" t="n">
        <v>3300</v>
      </c>
      <c r="U1627" t="n">
        <v>0</v>
      </c>
      <c r="V1627" t="n">
        <v>0</v>
      </c>
      <c r="W1627" t="n">
        <v>0</v>
      </c>
    </row>
    <row r="1628">
      <c r="A1628" t="inlineStr">
        <is>
          <t>ضطعام805</t>
        </is>
      </c>
      <c r="B1628" t="inlineStr">
        <is>
          <t>اختيارخ طعام-28000-14050810</t>
        </is>
      </c>
      <c r="C1628" t="n">
        <v>0</v>
      </c>
      <c r="D1628" t="n">
        <v>0</v>
      </c>
      <c r="E1628" s="1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R1628" t="n">
        <v>1</v>
      </c>
      <c r="S1628" t="n">
        <v>1</v>
      </c>
      <c r="T1628" t="n">
        <v>1506</v>
      </c>
      <c r="U1628" t="n">
        <v>0</v>
      </c>
      <c r="V1628" t="n">
        <v>0</v>
      </c>
      <c r="W1628" t="n">
        <v>0</v>
      </c>
    </row>
    <row r="1629">
      <c r="A1629" t="inlineStr">
        <is>
          <t>ضطعام806</t>
        </is>
      </c>
      <c r="B1629" t="inlineStr">
        <is>
          <t>اختيارخ طعام-30000-14050810</t>
        </is>
      </c>
      <c r="C1629" t="n">
        <v>0</v>
      </c>
      <c r="D1629" t="n">
        <v>0</v>
      </c>
      <c r="E1629" s="1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R1629" t="n">
        <v>1</v>
      </c>
      <c r="S1629" t="n">
        <v>2</v>
      </c>
      <c r="T1629" t="n">
        <v>156</v>
      </c>
      <c r="U1629" t="n">
        <v>3000</v>
      </c>
      <c r="V1629" t="n">
        <v>5</v>
      </c>
      <c r="W1629" t="n">
        <v>1</v>
      </c>
    </row>
    <row r="1630">
      <c r="A1630" t="inlineStr">
        <is>
          <t>ضطعام807</t>
        </is>
      </c>
      <c r="B1630" t="inlineStr">
        <is>
          <t>اختيارخ طعام-32000-14050810</t>
        </is>
      </c>
      <c r="C1630" t="n">
        <v>0</v>
      </c>
      <c r="D1630" t="n">
        <v>0</v>
      </c>
      <c r="E1630" s="1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R1630" t="n">
        <v>1</v>
      </c>
      <c r="S1630" t="n">
        <v>100</v>
      </c>
      <c r="T1630" t="n">
        <v>1</v>
      </c>
      <c r="U1630" t="n">
        <v>0</v>
      </c>
      <c r="V1630" t="n">
        <v>0</v>
      </c>
      <c r="W1630" t="n">
        <v>0</v>
      </c>
    </row>
    <row r="1631">
      <c r="A1631" t="inlineStr">
        <is>
          <t>ضطعام808</t>
        </is>
      </c>
      <c r="B1631" t="inlineStr">
        <is>
          <t>اختيارخ طعام-34000-14050810</t>
        </is>
      </c>
      <c r="C1631" t="n">
        <v>0</v>
      </c>
      <c r="D1631" t="n">
        <v>0</v>
      </c>
      <c r="E1631" s="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R1631" t="n">
        <v>1</v>
      </c>
      <c r="S1631" t="n">
        <v>99</v>
      </c>
      <c r="T1631" t="n">
        <v>22</v>
      </c>
      <c r="U1631" t="n">
        <v>3000</v>
      </c>
      <c r="V1631" t="n">
        <v>10</v>
      </c>
      <c r="W1631" t="n">
        <v>1</v>
      </c>
    </row>
    <row r="1632">
      <c r="A1632" t="inlineStr">
        <is>
          <t>ضطعام809</t>
        </is>
      </c>
      <c r="B1632" t="inlineStr">
        <is>
          <t>اختيارخ طعام-36000-14050810</t>
        </is>
      </c>
      <c r="C1632" t="n">
        <v>0</v>
      </c>
      <c r="D1632" t="n">
        <v>0</v>
      </c>
      <c r="E1632" s="1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R1632" t="n">
        <v>4</v>
      </c>
      <c r="S1632" t="n">
        <v>4000</v>
      </c>
      <c r="T1632" t="n">
        <v>2</v>
      </c>
      <c r="U1632" t="n">
        <v>0</v>
      </c>
      <c r="V1632" t="n">
        <v>0</v>
      </c>
      <c r="W1632" t="n">
        <v>0</v>
      </c>
    </row>
    <row r="1633">
      <c r="A1633" t="inlineStr">
        <is>
          <t>ضطعام810</t>
        </is>
      </c>
      <c r="B1633" t="inlineStr">
        <is>
          <t>اختيارخ طعام-38000-14050810</t>
        </is>
      </c>
      <c r="C1633" t="n">
        <v>0</v>
      </c>
      <c r="D1633" t="n">
        <v>0</v>
      </c>
      <c r="E1633" s="1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R1633" t="n">
        <v>2</v>
      </c>
      <c r="S1633" t="n">
        <v>2000</v>
      </c>
      <c r="T1633" t="n">
        <v>2</v>
      </c>
      <c r="U1633" t="n">
        <v>2000</v>
      </c>
      <c r="V1633" t="n">
        <v>10</v>
      </c>
      <c r="W1633" t="n">
        <v>1</v>
      </c>
    </row>
    <row r="1634">
      <c r="A1634" t="inlineStr">
        <is>
          <t>ضتوان626</t>
        </is>
      </c>
      <c r="B1634" t="inlineStr">
        <is>
          <t>اختيارخ توان-30000-14050629</t>
        </is>
      </c>
      <c r="C1634" t="n">
        <v>0</v>
      </c>
      <c r="D1634" t="n">
        <v>0</v>
      </c>
      <c r="E1634" s="1" t="n">
        <v>0</v>
      </c>
      <c r="F1634" t="n">
        <v>28000</v>
      </c>
      <c r="G1634" t="n">
        <v>0</v>
      </c>
      <c r="H1634" t="n">
        <v>28000</v>
      </c>
      <c r="I1634" t="n">
        <v>0</v>
      </c>
      <c r="J1634" t="n">
        <v>0</v>
      </c>
      <c r="K1634" t="n">
        <v>28000</v>
      </c>
      <c r="L1634" t="n">
        <v>0</v>
      </c>
      <c r="M1634" t="n">
        <v>0</v>
      </c>
      <c r="N1634" t="n">
        <v>0</v>
      </c>
      <c r="O1634" t="n">
        <v>0</v>
      </c>
      <c r="R1634" t="n">
        <v>1</v>
      </c>
      <c r="S1634" t="n">
        <v>5</v>
      </c>
      <c r="T1634" t="n">
        <v>20000</v>
      </c>
      <c r="U1634" t="n">
        <v>0</v>
      </c>
      <c r="V1634" t="n">
        <v>0</v>
      </c>
      <c r="W1634" t="n">
        <v>0</v>
      </c>
    </row>
    <row r="1635">
      <c r="A1635" t="inlineStr">
        <is>
          <t>ضتوان627</t>
        </is>
      </c>
      <c r="B1635" t="inlineStr">
        <is>
          <t>اختيارخ توان-32000-14050629</t>
        </is>
      </c>
      <c r="C1635" t="n">
        <v>0</v>
      </c>
      <c r="D1635" t="n">
        <v>0</v>
      </c>
      <c r="E1635" s="1" t="n">
        <v>0</v>
      </c>
      <c r="F1635" t="n">
        <v>26100</v>
      </c>
      <c r="G1635" t="n">
        <v>0</v>
      </c>
      <c r="H1635" t="n">
        <v>26100</v>
      </c>
      <c r="I1635" t="n">
        <v>0</v>
      </c>
      <c r="J1635" t="n">
        <v>0</v>
      </c>
      <c r="K1635" t="n">
        <v>26100</v>
      </c>
      <c r="L1635" t="n">
        <v>0</v>
      </c>
      <c r="M1635" t="n">
        <v>0</v>
      </c>
      <c r="N1635" t="n">
        <v>0</v>
      </c>
      <c r="O1635" t="n">
        <v>0</v>
      </c>
      <c r="R1635" t="n">
        <v>1</v>
      </c>
      <c r="S1635" t="n">
        <v>100</v>
      </c>
      <c r="T1635" t="n">
        <v>1</v>
      </c>
      <c r="U1635" t="n">
        <v>0</v>
      </c>
      <c r="V1635" t="n">
        <v>0</v>
      </c>
      <c r="W1635" t="n">
        <v>0</v>
      </c>
    </row>
    <row r="1636">
      <c r="A1636" t="inlineStr">
        <is>
          <t>ضتوان628</t>
        </is>
      </c>
      <c r="B1636" t="inlineStr">
        <is>
          <t>اختيارخ توان-34000-14050629</t>
        </is>
      </c>
      <c r="C1636" t="n">
        <v>0</v>
      </c>
      <c r="D1636" t="n">
        <v>0</v>
      </c>
      <c r="E1636" s="1" t="n">
        <v>0</v>
      </c>
      <c r="F1636" t="n">
        <v>18800</v>
      </c>
      <c r="G1636" t="n">
        <v>0</v>
      </c>
      <c r="H1636" t="n">
        <v>18800</v>
      </c>
      <c r="I1636" t="n">
        <v>0</v>
      </c>
      <c r="J1636" t="n">
        <v>0</v>
      </c>
      <c r="K1636" t="n">
        <v>18800</v>
      </c>
      <c r="L1636" t="n">
        <v>0</v>
      </c>
      <c r="M1636" t="n">
        <v>0</v>
      </c>
      <c r="N1636" t="n">
        <v>0</v>
      </c>
      <c r="O1636" t="n">
        <v>0</v>
      </c>
      <c r="R1636" t="n">
        <v>1</v>
      </c>
      <c r="S1636" t="n">
        <v>10</v>
      </c>
      <c r="T1636" t="n">
        <v>1004</v>
      </c>
      <c r="U1636" t="n">
        <v>0</v>
      </c>
      <c r="V1636" t="n">
        <v>0</v>
      </c>
      <c r="W1636" t="n">
        <v>0</v>
      </c>
    </row>
    <row r="1637">
      <c r="A1637" t="inlineStr">
        <is>
          <t>ضتوان629</t>
        </is>
      </c>
      <c r="B1637" t="inlineStr">
        <is>
          <t>اختيارخ توان-36000-14050629</t>
        </is>
      </c>
      <c r="C1637" t="n">
        <v>4</v>
      </c>
      <c r="D1637" t="n">
        <v>12</v>
      </c>
      <c r="E1637" s="1" t="n">
        <v>261022000</v>
      </c>
      <c r="F1637" t="n">
        <v>21297</v>
      </c>
      <c r="G1637" t="n">
        <v>20022</v>
      </c>
      <c r="H1637" t="n">
        <v>22000</v>
      </c>
      <c r="I1637" t="n">
        <v>703</v>
      </c>
      <c r="J1637" t="n">
        <v>3.3</v>
      </c>
      <c r="K1637" t="n">
        <v>21752</v>
      </c>
      <c r="L1637" t="n">
        <v>455</v>
      </c>
      <c r="M1637" t="n">
        <v>2.14</v>
      </c>
      <c r="N1637" t="n">
        <v>20022</v>
      </c>
      <c r="O1637" t="n">
        <v>22000</v>
      </c>
      <c r="R1637" t="n">
        <v>1</v>
      </c>
      <c r="S1637" t="n">
        <v>33</v>
      </c>
      <c r="T1637" t="n">
        <v>2100</v>
      </c>
      <c r="U1637" t="n">
        <v>22000</v>
      </c>
      <c r="V1637" t="n">
        <v>91</v>
      </c>
      <c r="W1637" t="n">
        <v>1</v>
      </c>
    </row>
    <row r="1638">
      <c r="A1638" t="inlineStr">
        <is>
          <t>ضتوان630</t>
        </is>
      </c>
      <c r="B1638" t="inlineStr">
        <is>
          <t>اختيارخ توان-38000-14050629</t>
        </is>
      </c>
      <c r="C1638" t="n">
        <v>5</v>
      </c>
      <c r="D1638" t="n">
        <v>30</v>
      </c>
      <c r="E1638" s="1" t="n">
        <v>540000000</v>
      </c>
      <c r="F1638" t="n">
        <v>18800</v>
      </c>
      <c r="G1638" t="n">
        <v>18000</v>
      </c>
      <c r="H1638" t="n">
        <v>18000</v>
      </c>
      <c r="I1638" t="n">
        <v>-800</v>
      </c>
      <c r="J1638" t="n">
        <v>-4.26</v>
      </c>
      <c r="K1638" t="n">
        <v>18000</v>
      </c>
      <c r="L1638" t="n">
        <v>-800</v>
      </c>
      <c r="M1638" t="n">
        <v>-4.26</v>
      </c>
      <c r="N1638" t="n">
        <v>18000</v>
      </c>
      <c r="O1638" t="n">
        <v>18000</v>
      </c>
      <c r="R1638" t="n">
        <v>1</v>
      </c>
      <c r="S1638" t="n">
        <v>10</v>
      </c>
      <c r="T1638" t="n">
        <v>10000</v>
      </c>
      <c r="U1638" t="n">
        <v>20000</v>
      </c>
      <c r="V1638" t="n">
        <v>1</v>
      </c>
      <c r="W1638" t="n">
        <v>1</v>
      </c>
    </row>
    <row r="1639">
      <c r="A1639" t="inlineStr">
        <is>
          <t>ضتوان631</t>
        </is>
      </c>
      <c r="B1639" t="inlineStr">
        <is>
          <t>اختيارخ توان-40000-14050629</t>
        </is>
      </c>
      <c r="C1639" t="n">
        <v>0</v>
      </c>
      <c r="D1639" t="n">
        <v>0</v>
      </c>
      <c r="E1639" s="1" t="n">
        <v>0</v>
      </c>
      <c r="F1639" t="n">
        <v>25000</v>
      </c>
      <c r="G1639" t="n">
        <v>0</v>
      </c>
      <c r="H1639" t="n">
        <v>25000</v>
      </c>
      <c r="I1639" t="n">
        <v>0</v>
      </c>
      <c r="J1639" t="n">
        <v>0</v>
      </c>
      <c r="K1639" t="n">
        <v>25000</v>
      </c>
      <c r="L1639" t="n">
        <v>0</v>
      </c>
      <c r="M1639" t="n">
        <v>0</v>
      </c>
      <c r="N1639" t="n">
        <v>0</v>
      </c>
      <c r="O1639" t="n">
        <v>0</v>
      </c>
      <c r="R1639" t="n">
        <v>1</v>
      </c>
      <c r="S1639" t="n">
        <v>40</v>
      </c>
      <c r="T1639" t="n">
        <v>1112</v>
      </c>
      <c r="U1639" t="n">
        <v>20000</v>
      </c>
      <c r="V1639" t="n">
        <v>1</v>
      </c>
      <c r="W1639" t="n">
        <v>1</v>
      </c>
    </row>
    <row r="1640">
      <c r="A1640" t="inlineStr">
        <is>
          <t>ضتوان632</t>
        </is>
      </c>
      <c r="B1640" t="inlineStr">
        <is>
          <t>اختيارخ توان-42000-14050629</t>
        </is>
      </c>
      <c r="C1640" t="n">
        <v>0</v>
      </c>
      <c r="D1640" t="n">
        <v>0</v>
      </c>
      <c r="E1640" s="1" t="n">
        <v>0</v>
      </c>
      <c r="F1640" t="n">
        <v>9989</v>
      </c>
      <c r="G1640" t="n">
        <v>0</v>
      </c>
      <c r="H1640" t="n">
        <v>10979</v>
      </c>
      <c r="I1640" t="n">
        <v>990</v>
      </c>
      <c r="J1640" t="n">
        <v>9.91</v>
      </c>
      <c r="K1640" t="n">
        <v>9989</v>
      </c>
      <c r="L1640" t="n">
        <v>0</v>
      </c>
      <c r="M1640" t="n">
        <v>0</v>
      </c>
      <c r="N1640" t="n">
        <v>0</v>
      </c>
      <c r="O1640" t="n">
        <v>0</v>
      </c>
      <c r="R1640" t="n">
        <v>1</v>
      </c>
      <c r="S1640" t="n">
        <v>50</v>
      </c>
      <c r="T1640" t="n">
        <v>101</v>
      </c>
      <c r="U1640" t="n">
        <v>0</v>
      </c>
      <c r="V1640" t="n">
        <v>0</v>
      </c>
      <c r="W1640" t="n">
        <v>0</v>
      </c>
    </row>
    <row r="1641">
      <c r="A1641" t="inlineStr">
        <is>
          <t>ضتوان633</t>
        </is>
      </c>
      <c r="B1641" t="inlineStr">
        <is>
          <t>اختيارخ توان-44000-14050629</t>
        </is>
      </c>
      <c r="C1641" t="n">
        <v>0</v>
      </c>
      <c r="D1641" t="n">
        <v>0</v>
      </c>
      <c r="E1641" s="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R1641" t="n">
        <v>1</v>
      </c>
      <c r="S1641" t="n">
        <v>100</v>
      </c>
      <c r="T1641" t="n">
        <v>1</v>
      </c>
      <c r="U1641" t="n">
        <v>0</v>
      </c>
      <c r="V1641" t="n">
        <v>0</v>
      </c>
      <c r="W1641" t="n">
        <v>0</v>
      </c>
    </row>
    <row r="1642">
      <c r="A1642" t="inlineStr">
        <is>
          <t>ضتوان634</t>
        </is>
      </c>
      <c r="B1642" t="inlineStr">
        <is>
          <t>اختيارخ توان-46000-14050629</t>
        </is>
      </c>
      <c r="C1642" t="n">
        <v>0</v>
      </c>
      <c r="D1642" t="n">
        <v>0</v>
      </c>
      <c r="E1642" s="1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R1642" t="n">
        <v>1</v>
      </c>
      <c r="S1642" t="n">
        <v>100</v>
      </c>
      <c r="T1642" t="n">
        <v>101</v>
      </c>
      <c r="U1642" t="n">
        <v>0</v>
      </c>
      <c r="V1642" t="n">
        <v>0</v>
      </c>
      <c r="W1642" t="n">
        <v>0</v>
      </c>
    </row>
    <row r="1643">
      <c r="A1643" t="inlineStr">
        <is>
          <t>ضتوان635</t>
        </is>
      </c>
      <c r="B1643" t="inlineStr">
        <is>
          <t>اختيارخ توان-48000-14050629</t>
        </is>
      </c>
      <c r="C1643" t="n">
        <v>0</v>
      </c>
      <c r="D1643" t="n">
        <v>0</v>
      </c>
      <c r="E1643" s="1" t="n">
        <v>0</v>
      </c>
      <c r="F1643" t="n">
        <v>12990</v>
      </c>
      <c r="G1643" t="n">
        <v>0</v>
      </c>
      <c r="H1643" t="n">
        <v>8110</v>
      </c>
      <c r="I1643" t="n">
        <v>-4880</v>
      </c>
      <c r="J1643" t="n">
        <v>-37.57</v>
      </c>
      <c r="K1643" t="n">
        <v>12990</v>
      </c>
      <c r="L1643" t="n">
        <v>0</v>
      </c>
      <c r="M1643" t="n">
        <v>0</v>
      </c>
      <c r="N1643" t="n">
        <v>0</v>
      </c>
      <c r="O1643" t="n">
        <v>0</v>
      </c>
      <c r="R1643" t="n">
        <v>1</v>
      </c>
      <c r="S1643" t="n">
        <v>10</v>
      </c>
      <c r="T1643" t="n">
        <v>7000</v>
      </c>
      <c r="U1643" t="n">
        <v>13990</v>
      </c>
      <c r="V1643" t="n">
        <v>20</v>
      </c>
      <c r="W1643" t="n">
        <v>1</v>
      </c>
    </row>
    <row r="1644">
      <c r="A1644" t="inlineStr">
        <is>
          <t>ضتوان636</t>
        </is>
      </c>
      <c r="B1644" t="inlineStr">
        <is>
          <t>اختيارخ توان-50000-14050629</t>
        </is>
      </c>
      <c r="C1644" t="n">
        <v>29</v>
      </c>
      <c r="D1644" t="n">
        <v>556</v>
      </c>
      <c r="E1644" s="1" t="n">
        <v>4475713000</v>
      </c>
      <c r="F1644" t="n">
        <v>8386</v>
      </c>
      <c r="G1644" t="n">
        <v>9708</v>
      </c>
      <c r="H1644" t="n">
        <v>8596</v>
      </c>
      <c r="I1644" t="n">
        <v>210</v>
      </c>
      <c r="J1644" t="n">
        <v>2.5</v>
      </c>
      <c r="K1644" t="n">
        <v>8050</v>
      </c>
      <c r="L1644" t="n">
        <v>-336</v>
      </c>
      <c r="M1644" t="n">
        <v>-4.01</v>
      </c>
      <c r="N1644" t="n">
        <v>6970</v>
      </c>
      <c r="O1644" t="n">
        <v>9796</v>
      </c>
      <c r="R1644" t="n">
        <v>1</v>
      </c>
      <c r="S1644" t="n">
        <v>100</v>
      </c>
      <c r="T1644" t="n">
        <v>8251</v>
      </c>
      <c r="U1644" t="n">
        <v>8596</v>
      </c>
      <c r="V1644" t="n">
        <v>1</v>
      </c>
      <c r="W1644" t="n">
        <v>1</v>
      </c>
    </row>
    <row r="1645">
      <c r="A1645" t="inlineStr">
        <is>
          <t>ضتوان637</t>
        </is>
      </c>
      <c r="B1645" t="inlineStr">
        <is>
          <t>اختيارخ توان-55000-14050629</t>
        </is>
      </c>
      <c r="C1645" t="n">
        <v>11</v>
      </c>
      <c r="D1645" t="n">
        <v>216</v>
      </c>
      <c r="E1645" s="1" t="n">
        <v>929178000</v>
      </c>
      <c r="F1645" t="n">
        <v>4996</v>
      </c>
      <c r="G1645" t="n">
        <v>4152</v>
      </c>
      <c r="H1645" t="n">
        <v>4500</v>
      </c>
      <c r="I1645" t="n">
        <v>-496</v>
      </c>
      <c r="J1645" t="n">
        <v>-9.93</v>
      </c>
      <c r="K1645" t="n">
        <v>4302</v>
      </c>
      <c r="L1645" t="n">
        <v>-694</v>
      </c>
      <c r="M1645" t="n">
        <v>-13.89</v>
      </c>
      <c r="N1645" t="n">
        <v>4017</v>
      </c>
      <c r="O1645" t="n">
        <v>5077</v>
      </c>
      <c r="R1645" t="n">
        <v>1</v>
      </c>
      <c r="S1645" t="n">
        <v>1</v>
      </c>
      <c r="T1645" t="n">
        <v>4334</v>
      </c>
      <c r="U1645" t="n">
        <v>8000</v>
      </c>
      <c r="V1645" t="n">
        <v>61</v>
      </c>
      <c r="W1645" t="n">
        <v>2</v>
      </c>
    </row>
    <row r="1646">
      <c r="A1646" t="inlineStr">
        <is>
          <t>ضتوان638</t>
        </is>
      </c>
      <c r="B1646" t="inlineStr">
        <is>
          <t>اختيارخ توان-60000-14050629</t>
        </is>
      </c>
      <c r="C1646" t="n">
        <v>28</v>
      </c>
      <c r="D1646" t="n">
        <v>875</v>
      </c>
      <c r="E1646" s="1" t="n">
        <v>2176909000</v>
      </c>
      <c r="F1646" t="n">
        <v>3713</v>
      </c>
      <c r="G1646" t="n">
        <v>3514</v>
      </c>
      <c r="H1646" t="n">
        <v>2300</v>
      </c>
      <c r="I1646" t="n">
        <v>-1413</v>
      </c>
      <c r="J1646" t="n">
        <v>-38.06</v>
      </c>
      <c r="K1646" t="n">
        <v>2488</v>
      </c>
      <c r="L1646" t="n">
        <v>-1225</v>
      </c>
      <c r="M1646" t="n">
        <v>-32.99</v>
      </c>
      <c r="N1646" t="n">
        <v>2000</v>
      </c>
      <c r="O1646" t="n">
        <v>3514</v>
      </c>
      <c r="R1646" t="n">
        <v>1</v>
      </c>
      <c r="S1646" t="n">
        <v>5</v>
      </c>
      <c r="T1646" t="n">
        <v>2072</v>
      </c>
      <c r="U1646" t="n">
        <v>2590</v>
      </c>
      <c r="V1646" t="n">
        <v>100</v>
      </c>
      <c r="W1646" t="n">
        <v>1</v>
      </c>
    </row>
    <row r="1647">
      <c r="A1647" t="inlineStr">
        <is>
          <t>ضتوان639</t>
        </is>
      </c>
      <c r="B1647" t="inlineStr">
        <is>
          <t>اختيارخ توان-65000-14050629</t>
        </is>
      </c>
      <c r="C1647" t="n">
        <v>8</v>
      </c>
      <c r="D1647" t="n">
        <v>105</v>
      </c>
      <c r="E1647" s="1" t="n">
        <v>163835000</v>
      </c>
      <c r="F1647" t="n">
        <v>2190</v>
      </c>
      <c r="G1647" t="n">
        <v>2040</v>
      </c>
      <c r="H1647" t="n">
        <v>1109</v>
      </c>
      <c r="I1647" t="n">
        <v>-1081</v>
      </c>
      <c r="J1647" t="n">
        <v>-49.36</v>
      </c>
      <c r="K1647" t="n">
        <v>1560</v>
      </c>
      <c r="L1647" t="n">
        <v>-630</v>
      </c>
      <c r="M1647" t="n">
        <v>-28.77</v>
      </c>
      <c r="N1647" t="n">
        <v>1108</v>
      </c>
      <c r="O1647" t="n">
        <v>2040</v>
      </c>
      <c r="R1647" t="n">
        <v>1</v>
      </c>
      <c r="S1647" t="n">
        <v>50</v>
      </c>
      <c r="T1647" t="n">
        <v>860</v>
      </c>
      <c r="U1647" t="n">
        <v>1490</v>
      </c>
      <c r="V1647" t="n">
        <v>100</v>
      </c>
      <c r="W1647" t="n">
        <v>1</v>
      </c>
    </row>
    <row r="1648">
      <c r="A1648" t="inlineStr">
        <is>
          <t>ضتوان640</t>
        </is>
      </c>
      <c r="B1648" t="inlineStr">
        <is>
          <t>اختيارخ توان-70000-14050629</t>
        </is>
      </c>
      <c r="C1648" t="n">
        <v>0</v>
      </c>
      <c r="D1648" t="n">
        <v>0</v>
      </c>
      <c r="E1648" s="1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R1648" t="n">
        <v>2</v>
      </c>
      <c r="S1648" t="n">
        <v>1100</v>
      </c>
      <c r="T1648" t="n">
        <v>1</v>
      </c>
      <c r="U1648" t="n">
        <v>0</v>
      </c>
      <c r="V1648" t="n">
        <v>0</v>
      </c>
      <c r="W1648" t="n">
        <v>0</v>
      </c>
    </row>
    <row r="1649">
      <c r="A1649" t="inlineStr">
        <is>
          <t>ضتوان641</t>
        </is>
      </c>
      <c r="B1649" t="inlineStr">
        <is>
          <t>اختيارخ توان-75000-14050629</t>
        </is>
      </c>
      <c r="C1649" t="n">
        <v>0</v>
      </c>
      <c r="D1649" t="n">
        <v>0</v>
      </c>
      <c r="E1649" s="1" t="n">
        <v>0</v>
      </c>
      <c r="F1649" t="n">
        <v>2</v>
      </c>
      <c r="G1649" t="n">
        <v>0</v>
      </c>
      <c r="H1649" t="n">
        <v>2</v>
      </c>
      <c r="I1649" t="n">
        <v>0</v>
      </c>
      <c r="J1649" t="n">
        <v>0</v>
      </c>
      <c r="K1649" t="n">
        <v>2</v>
      </c>
      <c r="L1649" t="n">
        <v>0</v>
      </c>
      <c r="M1649" t="n">
        <v>0</v>
      </c>
      <c r="N1649" t="n">
        <v>0</v>
      </c>
      <c r="O1649" t="n">
        <v>0</v>
      </c>
      <c r="R1649" t="n">
        <v>1</v>
      </c>
      <c r="S1649" t="n">
        <v>111</v>
      </c>
      <c r="T1649" t="n">
        <v>11</v>
      </c>
      <c r="U1649" t="n">
        <v>0</v>
      </c>
      <c r="V1649" t="n">
        <v>0</v>
      </c>
      <c r="W1649" t="n">
        <v>0</v>
      </c>
    </row>
    <row r="1650">
      <c r="A1650" t="inlineStr">
        <is>
          <t>ضتوان728</t>
        </is>
      </c>
      <c r="B1650" t="inlineStr">
        <is>
          <t>اختيارخ توان-40000-14050726</t>
        </is>
      </c>
      <c r="C1650" t="n">
        <v>0</v>
      </c>
      <c r="D1650" t="n">
        <v>0</v>
      </c>
      <c r="E1650" s="1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R1650" t="n">
        <v>1</v>
      </c>
      <c r="S1650" t="n">
        <v>200</v>
      </c>
      <c r="T1650" t="n">
        <v>375</v>
      </c>
      <c r="U1650" t="n">
        <v>0</v>
      </c>
      <c r="V1650" t="n">
        <v>0</v>
      </c>
      <c r="W1650" t="n">
        <v>0</v>
      </c>
    </row>
    <row r="1651">
      <c r="A1651" t="inlineStr">
        <is>
          <t>ضتوان729</t>
        </is>
      </c>
      <c r="B1651" t="inlineStr">
        <is>
          <t>اختيارخ توان-42000-14050726</t>
        </is>
      </c>
      <c r="C1651" t="n">
        <v>0</v>
      </c>
      <c r="D1651" t="n">
        <v>0</v>
      </c>
      <c r="E1651" s="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R1651" t="n">
        <v>1</v>
      </c>
      <c r="S1651" t="n">
        <v>100</v>
      </c>
      <c r="T1651" t="n">
        <v>400</v>
      </c>
      <c r="U1651" t="n">
        <v>0</v>
      </c>
      <c r="V1651" t="n">
        <v>0</v>
      </c>
      <c r="W1651" t="n">
        <v>0</v>
      </c>
    </row>
    <row r="1652">
      <c r="A1652" t="inlineStr">
        <is>
          <t>ضتوان730</t>
        </is>
      </c>
      <c r="B1652" t="inlineStr">
        <is>
          <t>اختيارخ توان-44000-14050726</t>
        </is>
      </c>
      <c r="C1652" t="n">
        <v>0</v>
      </c>
      <c r="D1652" t="n">
        <v>0</v>
      </c>
      <c r="E1652" s="1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R1652" t="n">
        <v>1</v>
      </c>
      <c r="S1652" t="n">
        <v>100</v>
      </c>
      <c r="T1652" t="n">
        <v>101</v>
      </c>
      <c r="U1652" t="n">
        <v>0</v>
      </c>
      <c r="V1652" t="n">
        <v>0</v>
      </c>
      <c r="W1652" t="n">
        <v>0</v>
      </c>
    </row>
    <row r="1653">
      <c r="A1653" t="inlineStr">
        <is>
          <t>ضتوان731</t>
        </is>
      </c>
      <c r="B1653" t="inlineStr">
        <is>
          <t>اختيارخ توان-46000-14050726</t>
        </is>
      </c>
      <c r="C1653" t="n">
        <v>0</v>
      </c>
      <c r="D1653" t="n">
        <v>0</v>
      </c>
      <c r="E1653" s="1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R1653" t="n">
        <v>1</v>
      </c>
      <c r="S1653" t="n">
        <v>100</v>
      </c>
      <c r="T1653" t="n">
        <v>101</v>
      </c>
      <c r="U1653" t="n">
        <v>0</v>
      </c>
      <c r="V1653" t="n">
        <v>0</v>
      </c>
      <c r="W1653" t="n">
        <v>0</v>
      </c>
    </row>
    <row r="1654">
      <c r="A1654" t="inlineStr">
        <is>
          <t>ضتوان732</t>
        </is>
      </c>
      <c r="B1654" t="inlineStr">
        <is>
          <t>اختيارخ توان-48000-14050726</t>
        </is>
      </c>
      <c r="C1654" t="n">
        <v>0</v>
      </c>
      <c r="D1654" t="n">
        <v>0</v>
      </c>
      <c r="E1654" s="1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R1654" t="n">
        <v>1</v>
      </c>
      <c r="S1654" t="n">
        <v>10</v>
      </c>
      <c r="T1654" t="n">
        <v>1000</v>
      </c>
      <c r="U1654" t="n">
        <v>0</v>
      </c>
      <c r="V1654" t="n">
        <v>0</v>
      </c>
      <c r="W1654" t="n">
        <v>0</v>
      </c>
    </row>
    <row r="1655">
      <c r="A1655" t="inlineStr">
        <is>
          <t>ضتوان733</t>
        </is>
      </c>
      <c r="B1655" t="inlineStr">
        <is>
          <t>اختيارخ توان-50000-14050726</t>
        </is>
      </c>
      <c r="C1655" t="n">
        <v>0</v>
      </c>
      <c r="D1655" t="n">
        <v>0</v>
      </c>
      <c r="E1655" s="1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R1655" t="n">
        <v>1</v>
      </c>
      <c r="S1655" t="n">
        <v>5</v>
      </c>
      <c r="T1655" t="n">
        <v>52</v>
      </c>
      <c r="U1655" t="n">
        <v>0</v>
      </c>
      <c r="V1655" t="n">
        <v>0</v>
      </c>
      <c r="W1655" t="n">
        <v>0</v>
      </c>
    </row>
    <row r="1656">
      <c r="A1656" t="inlineStr">
        <is>
          <t>ضتوان734</t>
        </is>
      </c>
      <c r="B1656" t="inlineStr">
        <is>
          <t>اختيارخ توان-55000-14050726</t>
        </is>
      </c>
      <c r="C1656" t="n">
        <v>0</v>
      </c>
      <c r="D1656" t="n">
        <v>0</v>
      </c>
      <c r="E1656" s="1" t="n">
        <v>0</v>
      </c>
      <c r="F1656" t="n">
        <v>5000</v>
      </c>
      <c r="G1656" t="n">
        <v>0</v>
      </c>
      <c r="H1656" t="n">
        <v>5000</v>
      </c>
      <c r="I1656" t="n">
        <v>0</v>
      </c>
      <c r="J1656" t="n">
        <v>0</v>
      </c>
      <c r="K1656" t="n">
        <v>5000</v>
      </c>
      <c r="L1656" t="n">
        <v>0</v>
      </c>
      <c r="M1656" t="n">
        <v>0</v>
      </c>
      <c r="N1656" t="n">
        <v>0</v>
      </c>
      <c r="O1656" t="n">
        <v>0</v>
      </c>
      <c r="R1656" t="n">
        <v>1</v>
      </c>
      <c r="S1656" t="n">
        <v>10</v>
      </c>
      <c r="T1656" t="n">
        <v>4500</v>
      </c>
      <c r="U1656" t="n">
        <v>0</v>
      </c>
      <c r="V1656" t="n">
        <v>0</v>
      </c>
      <c r="W1656" t="n">
        <v>0</v>
      </c>
    </row>
    <row r="1657">
      <c r="A1657" t="inlineStr">
        <is>
          <t>ضتوان735</t>
        </is>
      </c>
      <c r="B1657" t="inlineStr">
        <is>
          <t>اختيارخ توان-60000-14050726</t>
        </is>
      </c>
      <c r="C1657" t="n">
        <v>0</v>
      </c>
      <c r="D1657" t="n">
        <v>0</v>
      </c>
      <c r="E1657" s="1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R1657" t="n">
        <v>1</v>
      </c>
      <c r="S1657" t="n">
        <v>111</v>
      </c>
      <c r="T1657" t="n">
        <v>11</v>
      </c>
      <c r="U1657" t="n">
        <v>0</v>
      </c>
      <c r="V1657" t="n">
        <v>0</v>
      </c>
      <c r="W1657" t="n">
        <v>0</v>
      </c>
    </row>
    <row r="1658">
      <c r="A1658" t="inlineStr">
        <is>
          <t>ضتوان736</t>
        </is>
      </c>
      <c r="B1658" t="inlineStr">
        <is>
          <t>اختيارخ توان-65000-14050726</t>
        </is>
      </c>
      <c r="C1658" t="n">
        <v>0</v>
      </c>
      <c r="D1658" t="n">
        <v>0</v>
      </c>
      <c r="E1658" s="1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R1658" t="n">
        <v>1</v>
      </c>
      <c r="S1658" t="n">
        <v>111</v>
      </c>
      <c r="T1658" t="n">
        <v>11</v>
      </c>
      <c r="U1658" t="n">
        <v>0</v>
      </c>
      <c r="V1658" t="n">
        <v>0</v>
      </c>
      <c r="W1658" t="n">
        <v>0</v>
      </c>
    </row>
    <row r="1659">
      <c r="A1659" t="inlineStr">
        <is>
          <t>ضتوان737</t>
        </is>
      </c>
      <c r="B1659" t="inlineStr">
        <is>
          <t>اختيارخ توان-70000-14050726</t>
        </is>
      </c>
      <c r="C1659" t="n">
        <v>0</v>
      </c>
      <c r="D1659" t="n">
        <v>0</v>
      </c>
      <c r="E1659" s="1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R1659" t="n">
        <v>1</v>
      </c>
      <c r="S1659" t="n">
        <v>111</v>
      </c>
      <c r="T1659" t="n">
        <v>11</v>
      </c>
      <c r="U1659" t="n">
        <v>0</v>
      </c>
      <c r="V1659" t="n">
        <v>0</v>
      </c>
      <c r="W1659" t="n">
        <v>0</v>
      </c>
    </row>
    <row r="1660">
      <c r="A1660" t="inlineStr">
        <is>
          <t>ضتوان738</t>
        </is>
      </c>
      <c r="B1660" t="inlineStr">
        <is>
          <t>اختيارخ توان-75000-14050726</t>
        </is>
      </c>
      <c r="C1660" t="n">
        <v>0</v>
      </c>
      <c r="D1660" t="n">
        <v>0</v>
      </c>
      <c r="E1660" s="1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R1660" t="n">
        <v>1</v>
      </c>
      <c r="S1660" t="n">
        <v>100</v>
      </c>
      <c r="T1660" t="n">
        <v>1</v>
      </c>
      <c r="U1660" t="n">
        <v>0</v>
      </c>
      <c r="V1660" t="n">
        <v>0</v>
      </c>
      <c r="W1660" t="n">
        <v>0</v>
      </c>
    </row>
    <row r="1661">
      <c r="A1661" t="inlineStr">
        <is>
          <t>طبساما722</t>
        </is>
      </c>
      <c r="B1661" t="inlineStr">
        <is>
          <t>اختيارف بساما-7000-14050726</t>
        </is>
      </c>
      <c r="C1661" t="n">
        <v>0</v>
      </c>
      <c r="D1661" t="n">
        <v>0</v>
      </c>
      <c r="E1661" s="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R1661" t="n">
        <v>1</v>
      </c>
      <c r="S1661" t="n">
        <v>100</v>
      </c>
      <c r="T1661" t="n">
        <v>1</v>
      </c>
      <c r="U1661" t="n">
        <v>0</v>
      </c>
      <c r="V1661" t="n">
        <v>0</v>
      </c>
      <c r="W1661" t="n">
        <v>0</v>
      </c>
    </row>
    <row r="1662">
      <c r="A1662" t="inlineStr">
        <is>
          <t>طبساما723</t>
        </is>
      </c>
      <c r="B1662" t="inlineStr">
        <is>
          <t>اختيارف بساما-7500-14050726</t>
        </is>
      </c>
      <c r="C1662" t="n">
        <v>0</v>
      </c>
      <c r="D1662" t="n">
        <v>0</v>
      </c>
      <c r="E1662" s="1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R1662" t="n">
        <v>1</v>
      </c>
      <c r="S1662" t="n">
        <v>100</v>
      </c>
      <c r="T1662" t="n">
        <v>1</v>
      </c>
      <c r="U1662" t="n">
        <v>0</v>
      </c>
      <c r="V1662" t="n">
        <v>0</v>
      </c>
      <c r="W1662" t="n">
        <v>0</v>
      </c>
    </row>
    <row r="1663">
      <c r="A1663" t="inlineStr">
        <is>
          <t>طبساما724</t>
        </is>
      </c>
      <c r="B1663" t="inlineStr">
        <is>
          <t>اختيارف بساما-8000-14050726</t>
        </is>
      </c>
      <c r="C1663" t="n">
        <v>0</v>
      </c>
      <c r="D1663" t="n">
        <v>0</v>
      </c>
      <c r="E1663" s="1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R1663" t="n">
        <v>1</v>
      </c>
      <c r="S1663" t="n">
        <v>100</v>
      </c>
      <c r="T1663" t="n">
        <v>1</v>
      </c>
      <c r="U1663" t="n">
        <v>0</v>
      </c>
      <c r="V1663" t="n">
        <v>0</v>
      </c>
      <c r="W1663" t="n">
        <v>0</v>
      </c>
    </row>
    <row r="1664">
      <c r="A1664" t="inlineStr">
        <is>
          <t>طبساما725</t>
        </is>
      </c>
      <c r="B1664" t="inlineStr">
        <is>
          <t>اختيارف بساما-8500-14050726</t>
        </is>
      </c>
      <c r="C1664" t="n">
        <v>0</v>
      </c>
      <c r="D1664" t="n">
        <v>0</v>
      </c>
      <c r="E1664" s="1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R1664" t="n">
        <v>1</v>
      </c>
      <c r="S1664" t="n">
        <v>100</v>
      </c>
      <c r="T1664" t="n">
        <v>1</v>
      </c>
      <c r="U1664" t="n">
        <v>0</v>
      </c>
      <c r="V1664" t="n">
        <v>0</v>
      </c>
      <c r="W1664" t="n">
        <v>0</v>
      </c>
    </row>
    <row r="1665">
      <c r="A1665" t="inlineStr">
        <is>
          <t>طبساما726</t>
        </is>
      </c>
      <c r="B1665" t="inlineStr">
        <is>
          <t>اختيارف بساما-9000-14050726</t>
        </is>
      </c>
      <c r="C1665" t="n">
        <v>0</v>
      </c>
      <c r="D1665" t="n">
        <v>0</v>
      </c>
      <c r="E1665" s="1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R1665" t="n">
        <v>1</v>
      </c>
      <c r="S1665" t="n">
        <v>100</v>
      </c>
      <c r="T1665" t="n">
        <v>1</v>
      </c>
      <c r="U1665" t="n">
        <v>0</v>
      </c>
      <c r="V1665" t="n">
        <v>0</v>
      </c>
      <c r="W1665" t="n">
        <v>0</v>
      </c>
    </row>
    <row r="1666">
      <c r="A1666" t="inlineStr">
        <is>
          <t>طبساما727</t>
        </is>
      </c>
      <c r="B1666" t="inlineStr">
        <is>
          <t>اختيارف بساما-9500-14050726</t>
        </is>
      </c>
      <c r="C1666" t="n">
        <v>0</v>
      </c>
      <c r="D1666" t="n">
        <v>0</v>
      </c>
      <c r="E1666" s="1" t="n">
        <v>0</v>
      </c>
      <c r="F1666" t="n">
        <v>27</v>
      </c>
      <c r="G1666" t="n">
        <v>0</v>
      </c>
      <c r="H1666" t="n">
        <v>30</v>
      </c>
      <c r="I1666" t="n">
        <v>3</v>
      </c>
      <c r="J1666" t="n">
        <v>11.11</v>
      </c>
      <c r="K1666" t="n">
        <v>27</v>
      </c>
      <c r="L1666" t="n">
        <v>0</v>
      </c>
      <c r="M1666" t="n">
        <v>0</v>
      </c>
      <c r="N1666" t="n">
        <v>0</v>
      </c>
      <c r="O1666" t="n">
        <v>0</v>
      </c>
      <c r="R1666" t="n">
        <v>1</v>
      </c>
      <c r="S1666" t="n">
        <v>444</v>
      </c>
      <c r="T1666" t="n">
        <v>4</v>
      </c>
      <c r="U1666" t="n">
        <v>0</v>
      </c>
      <c r="V1666" t="n">
        <v>0</v>
      </c>
      <c r="W1666" t="n">
        <v>0</v>
      </c>
    </row>
    <row r="1667">
      <c r="A1667" t="inlineStr">
        <is>
          <t>طبساما728</t>
        </is>
      </c>
      <c r="B1667" t="inlineStr">
        <is>
          <t>اختيارف بساما-10000-14050726</t>
        </is>
      </c>
      <c r="C1667" t="n">
        <v>0</v>
      </c>
      <c r="D1667" t="n">
        <v>0</v>
      </c>
      <c r="E1667" s="1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R1667" t="n">
        <v>1</v>
      </c>
      <c r="S1667" t="n">
        <v>100</v>
      </c>
      <c r="T1667" t="n">
        <v>1</v>
      </c>
      <c r="U1667" t="n">
        <v>0</v>
      </c>
      <c r="V1667" t="n">
        <v>0</v>
      </c>
      <c r="W1667" t="n">
        <v>0</v>
      </c>
    </row>
    <row r="1668">
      <c r="A1668" t="inlineStr">
        <is>
          <t>طبساما729</t>
        </is>
      </c>
      <c r="B1668" t="inlineStr">
        <is>
          <t>اختيارف بساما-11000-14050726</t>
        </is>
      </c>
      <c r="C1668" t="n">
        <v>0</v>
      </c>
      <c r="D1668" t="n">
        <v>0</v>
      </c>
      <c r="E1668" s="1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R1668" t="n">
        <v>1</v>
      </c>
      <c r="S1668" t="n">
        <v>100</v>
      </c>
      <c r="T1668" t="n">
        <v>1</v>
      </c>
      <c r="U1668" t="n">
        <v>0</v>
      </c>
      <c r="V1668" t="n">
        <v>0</v>
      </c>
      <c r="W1668" t="n">
        <v>0</v>
      </c>
    </row>
    <row r="1669">
      <c r="A1669" t="inlineStr">
        <is>
          <t>طبساما730</t>
        </is>
      </c>
      <c r="B1669" t="inlineStr">
        <is>
          <t>اختيارف بساما-12000-14050726</t>
        </is>
      </c>
      <c r="C1669" t="n">
        <v>0</v>
      </c>
      <c r="D1669" t="n">
        <v>0</v>
      </c>
      <c r="E1669" s="1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R1669" t="n">
        <v>2</v>
      </c>
      <c r="S1669" t="n">
        <v>200</v>
      </c>
      <c r="T1669" t="n">
        <v>1</v>
      </c>
      <c r="U1669" t="n">
        <v>0</v>
      </c>
      <c r="V1669" t="n">
        <v>0</v>
      </c>
      <c r="W1669" t="n">
        <v>0</v>
      </c>
    </row>
    <row r="1670">
      <c r="A1670" t="inlineStr">
        <is>
          <t>طبساما731</t>
        </is>
      </c>
      <c r="B1670" t="inlineStr">
        <is>
          <t>اختيارف بساما-13000-14050726</t>
        </is>
      </c>
      <c r="C1670" t="n">
        <v>0</v>
      </c>
      <c r="D1670" t="n">
        <v>0</v>
      </c>
      <c r="E1670" s="1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R1670" t="n">
        <v>1</v>
      </c>
      <c r="S1670" t="n">
        <v>9</v>
      </c>
      <c r="T1670" t="n">
        <v>111</v>
      </c>
      <c r="U1670" t="n">
        <v>0</v>
      </c>
      <c r="V1670" t="n">
        <v>0</v>
      </c>
      <c r="W1670" t="n">
        <v>0</v>
      </c>
    </row>
    <row r="1671">
      <c r="A1671" t="inlineStr">
        <is>
          <t>طبساما732</t>
        </is>
      </c>
      <c r="B1671" t="inlineStr">
        <is>
          <t>اختيارف بساما-14000-14050726</t>
        </is>
      </c>
      <c r="C1671" t="n">
        <v>0</v>
      </c>
      <c r="D1671" t="n">
        <v>0</v>
      </c>
      <c r="E1671" s="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R1671" t="n">
        <v>1</v>
      </c>
      <c r="S1671" t="n">
        <v>99</v>
      </c>
      <c r="T1671" t="n">
        <v>25</v>
      </c>
      <c r="U1671" t="n">
        <v>0</v>
      </c>
      <c r="V1671" t="n">
        <v>0</v>
      </c>
      <c r="W1671" t="n">
        <v>0</v>
      </c>
    </row>
    <row r="1672">
      <c r="A1672" t="inlineStr">
        <is>
          <t>طفرابورس700</t>
        </is>
      </c>
      <c r="B1672" t="inlineStr">
        <is>
          <t>اختيارف فرابورس-4400-14050726</t>
        </is>
      </c>
      <c r="C1672" t="n">
        <v>0</v>
      </c>
      <c r="D1672" t="n">
        <v>0</v>
      </c>
      <c r="E1672" s="1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R1672" t="n">
        <v>1</v>
      </c>
      <c r="S1672" t="n">
        <v>100</v>
      </c>
      <c r="T1672" t="n">
        <v>1</v>
      </c>
      <c r="U1672" t="n">
        <v>0</v>
      </c>
      <c r="V1672" t="n">
        <v>0</v>
      </c>
      <c r="W1672" t="n">
        <v>0</v>
      </c>
    </row>
    <row r="1673">
      <c r="A1673" t="inlineStr">
        <is>
          <t>طفرابورس701</t>
        </is>
      </c>
      <c r="B1673" t="inlineStr">
        <is>
          <t>اختيارف فرابورس-4600-14050726</t>
        </is>
      </c>
      <c r="C1673" t="n">
        <v>0</v>
      </c>
      <c r="D1673" t="n">
        <v>0</v>
      </c>
      <c r="E1673" s="1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R1673" t="n">
        <v>1</v>
      </c>
      <c r="S1673" t="n">
        <v>100</v>
      </c>
      <c r="T1673" t="n">
        <v>1</v>
      </c>
      <c r="U1673" t="n">
        <v>0</v>
      </c>
      <c r="V1673" t="n">
        <v>0</v>
      </c>
      <c r="W1673" t="n">
        <v>0</v>
      </c>
    </row>
    <row r="1674">
      <c r="A1674" t="inlineStr">
        <is>
          <t>طفرابورس702</t>
        </is>
      </c>
      <c r="B1674" t="inlineStr">
        <is>
          <t>اختيارف فرابورس-4800-14050726</t>
        </is>
      </c>
      <c r="C1674" t="n">
        <v>0</v>
      </c>
      <c r="D1674" t="n">
        <v>0</v>
      </c>
      <c r="E1674" s="1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R1674" t="n">
        <v>1</v>
      </c>
      <c r="S1674" t="n">
        <v>100</v>
      </c>
      <c r="T1674" t="n">
        <v>1</v>
      </c>
      <c r="U1674" t="n">
        <v>0</v>
      </c>
      <c r="V1674" t="n">
        <v>0</v>
      </c>
      <c r="W1674" t="n">
        <v>0</v>
      </c>
    </row>
    <row r="1675">
      <c r="A1675" t="inlineStr">
        <is>
          <t>طفرابورس703</t>
        </is>
      </c>
      <c r="B1675" t="inlineStr">
        <is>
          <t>اختيارف فرابورس-5000-14050726</t>
        </is>
      </c>
      <c r="C1675" t="n">
        <v>0</v>
      </c>
      <c r="D1675" t="n">
        <v>0</v>
      </c>
      <c r="E1675" s="1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R1675" t="n">
        <v>1</v>
      </c>
      <c r="S1675" t="n">
        <v>100</v>
      </c>
      <c r="T1675" t="n">
        <v>1</v>
      </c>
      <c r="U1675" t="n">
        <v>0</v>
      </c>
      <c r="V1675" t="n">
        <v>0</v>
      </c>
      <c r="W1675" t="n">
        <v>0</v>
      </c>
    </row>
    <row r="1676">
      <c r="A1676" t="inlineStr">
        <is>
          <t>طفرابورس704</t>
        </is>
      </c>
      <c r="B1676" t="inlineStr">
        <is>
          <t>اختيارف فرابورس-5500-14050726</t>
        </is>
      </c>
      <c r="C1676" t="n">
        <v>0</v>
      </c>
      <c r="D1676" t="n">
        <v>0</v>
      </c>
      <c r="E1676" s="1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R1676" t="n">
        <v>1</v>
      </c>
      <c r="S1676" t="n">
        <v>100</v>
      </c>
      <c r="T1676" t="n">
        <v>1</v>
      </c>
      <c r="U1676" t="n">
        <v>0</v>
      </c>
      <c r="V1676" t="n">
        <v>0</v>
      </c>
      <c r="W1676" t="n">
        <v>0</v>
      </c>
    </row>
    <row r="1677">
      <c r="A1677" t="inlineStr">
        <is>
          <t>طفرابورس705</t>
        </is>
      </c>
      <c r="B1677" t="inlineStr">
        <is>
          <t>اختيارف فرابورس-6000-14050726</t>
        </is>
      </c>
      <c r="C1677" t="n">
        <v>0</v>
      </c>
      <c r="D1677" t="n">
        <v>0</v>
      </c>
      <c r="E1677" s="1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R1677" t="n">
        <v>1</v>
      </c>
      <c r="S1677" t="n">
        <v>100</v>
      </c>
      <c r="T1677" t="n">
        <v>1</v>
      </c>
      <c r="U1677" t="n">
        <v>0</v>
      </c>
      <c r="V1677" t="n">
        <v>0</v>
      </c>
      <c r="W1677" t="n">
        <v>0</v>
      </c>
    </row>
    <row r="1678">
      <c r="A1678" t="inlineStr">
        <is>
          <t>طفرابورس706</t>
        </is>
      </c>
      <c r="B1678" t="inlineStr">
        <is>
          <t>اختيارف فرابورس-6500-14050726</t>
        </is>
      </c>
      <c r="C1678" t="n">
        <v>0</v>
      </c>
      <c r="D1678" t="n">
        <v>0</v>
      </c>
      <c r="E1678" s="1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R1678" t="n">
        <v>1</v>
      </c>
      <c r="S1678" t="n">
        <v>100</v>
      </c>
      <c r="T1678" t="n">
        <v>1</v>
      </c>
      <c r="U1678" t="n">
        <v>0</v>
      </c>
      <c r="V1678" t="n">
        <v>0</v>
      </c>
      <c r="W1678" t="n">
        <v>0</v>
      </c>
    </row>
    <row r="1679">
      <c r="A1679" t="inlineStr">
        <is>
          <t>طفرابورس707</t>
        </is>
      </c>
      <c r="B1679" t="inlineStr">
        <is>
          <t>اختيارف فرابورس-7000-14050726</t>
        </is>
      </c>
      <c r="C1679" t="n">
        <v>0</v>
      </c>
      <c r="D1679" t="n">
        <v>0</v>
      </c>
      <c r="E1679" s="1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R1679" t="n">
        <v>1</v>
      </c>
      <c r="S1679" t="n">
        <v>111</v>
      </c>
      <c r="T1679" t="n">
        <v>11</v>
      </c>
      <c r="U1679" t="n">
        <v>0</v>
      </c>
      <c r="V1679" t="n">
        <v>0</v>
      </c>
      <c r="W1679" t="n">
        <v>0</v>
      </c>
    </row>
    <row r="1680">
      <c r="A1680" t="inlineStr">
        <is>
          <t>طفرابورس708</t>
        </is>
      </c>
      <c r="B1680" t="inlineStr">
        <is>
          <t>اختيارف فرابورس-7500-14050726</t>
        </is>
      </c>
      <c r="C1680" t="n">
        <v>0</v>
      </c>
      <c r="D1680" t="n">
        <v>0</v>
      </c>
      <c r="E1680" s="1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R1680" t="n">
        <v>1</v>
      </c>
      <c r="S1680" t="n">
        <v>111</v>
      </c>
      <c r="T1680" t="n">
        <v>11</v>
      </c>
      <c r="U1680" t="n">
        <v>0</v>
      </c>
      <c r="V1680" t="n">
        <v>0</v>
      </c>
      <c r="W1680" t="n">
        <v>0</v>
      </c>
    </row>
    <row r="1681">
      <c r="A1681" t="inlineStr">
        <is>
          <t>طفرابورس709</t>
        </is>
      </c>
      <c r="B1681" t="inlineStr">
        <is>
          <t>اختيارف فرابورس-8000-14050726</t>
        </is>
      </c>
      <c r="C1681" t="n">
        <v>0</v>
      </c>
      <c r="D1681" t="n">
        <v>0</v>
      </c>
      <c r="E1681" s="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R1681" t="n">
        <v>1</v>
      </c>
      <c r="S1681" t="n">
        <v>111</v>
      </c>
      <c r="T1681" t="n">
        <v>11</v>
      </c>
      <c r="U1681" t="n">
        <v>0</v>
      </c>
      <c r="V1681" t="n">
        <v>0</v>
      </c>
      <c r="W1681" t="n">
        <v>0</v>
      </c>
    </row>
    <row r="1682">
      <c r="A1682" t="inlineStr">
        <is>
          <t>طفرابورس710</t>
        </is>
      </c>
      <c r="B1682" t="inlineStr">
        <is>
          <t>اختيارف فرابورس-8500-14050726</t>
        </is>
      </c>
      <c r="C1682" t="n">
        <v>0</v>
      </c>
      <c r="D1682" t="n">
        <v>0</v>
      </c>
      <c r="E1682" s="1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R1682" t="n">
        <v>1</v>
      </c>
      <c r="S1682" t="n">
        <v>111</v>
      </c>
      <c r="T1682" t="n">
        <v>11</v>
      </c>
      <c r="U1682" t="n">
        <v>0</v>
      </c>
      <c r="V1682" t="n">
        <v>0</v>
      </c>
      <c r="W1682" t="n">
        <v>0</v>
      </c>
    </row>
    <row r="1683">
      <c r="A1683" t="inlineStr">
        <is>
          <t>طفرابورس925</t>
        </is>
      </c>
      <c r="B1683" t="inlineStr">
        <is>
          <t>اختيارف فرابورس-4400-14050929</t>
        </is>
      </c>
      <c r="C1683" t="n">
        <v>0</v>
      </c>
      <c r="D1683" t="n">
        <v>0</v>
      </c>
      <c r="E1683" s="1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R1683" t="n">
        <v>1</v>
      </c>
      <c r="S1683" t="n">
        <v>100</v>
      </c>
      <c r="T1683" t="n">
        <v>1</v>
      </c>
      <c r="U1683" t="n">
        <v>0</v>
      </c>
      <c r="V1683" t="n">
        <v>0</v>
      </c>
      <c r="W1683" t="n">
        <v>0</v>
      </c>
    </row>
    <row r="1684">
      <c r="A1684" t="inlineStr">
        <is>
          <t>طفرابورس926</t>
        </is>
      </c>
      <c r="B1684" t="inlineStr">
        <is>
          <t>اختيارف فرابورس-4600-14050929</t>
        </is>
      </c>
      <c r="C1684" t="n">
        <v>0</v>
      </c>
      <c r="D1684" t="n">
        <v>0</v>
      </c>
      <c r="E1684" s="1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R1684" t="n">
        <v>1</v>
      </c>
      <c r="S1684" t="n">
        <v>100</v>
      </c>
      <c r="T1684" t="n">
        <v>1</v>
      </c>
      <c r="U1684" t="n">
        <v>0</v>
      </c>
      <c r="V1684" t="n">
        <v>0</v>
      </c>
      <c r="W1684" t="n">
        <v>0</v>
      </c>
    </row>
    <row r="1685">
      <c r="A1685" t="inlineStr">
        <is>
          <t>طفرابورس927</t>
        </is>
      </c>
      <c r="B1685" t="inlineStr">
        <is>
          <t>اختيارف فرابورس-4800-14050929</t>
        </is>
      </c>
      <c r="C1685" t="n">
        <v>0</v>
      </c>
      <c r="D1685" t="n">
        <v>0</v>
      </c>
      <c r="E1685" s="1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R1685" t="n">
        <v>1</v>
      </c>
      <c r="S1685" t="n">
        <v>100</v>
      </c>
      <c r="T1685" t="n">
        <v>1</v>
      </c>
      <c r="U1685" t="n">
        <v>0</v>
      </c>
      <c r="V1685" t="n">
        <v>0</v>
      </c>
      <c r="W1685" t="n">
        <v>0</v>
      </c>
    </row>
    <row r="1686">
      <c r="A1686" t="inlineStr">
        <is>
          <t>طفرابورس928</t>
        </is>
      </c>
      <c r="B1686" t="inlineStr">
        <is>
          <t>اختيارف فرابورس-5000-14050929</t>
        </is>
      </c>
      <c r="C1686" t="n">
        <v>0</v>
      </c>
      <c r="D1686" t="n">
        <v>0</v>
      </c>
      <c r="E1686" s="1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R1686" t="n">
        <v>1</v>
      </c>
      <c r="S1686" t="n">
        <v>111</v>
      </c>
      <c r="T1686" t="n">
        <v>3</v>
      </c>
      <c r="U1686" t="n">
        <v>0</v>
      </c>
      <c r="V1686" t="n">
        <v>0</v>
      </c>
      <c r="W1686" t="n">
        <v>0</v>
      </c>
    </row>
    <row r="1687">
      <c r="A1687" t="inlineStr">
        <is>
          <t>طفرابورس929</t>
        </is>
      </c>
      <c r="B1687" t="inlineStr">
        <is>
          <t>اختيارف فرابورس-5500-14050929</t>
        </is>
      </c>
      <c r="C1687" t="n">
        <v>0</v>
      </c>
      <c r="D1687" t="n">
        <v>0</v>
      </c>
      <c r="E1687" s="1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R1687" t="n">
        <v>1</v>
      </c>
      <c r="S1687" t="n">
        <v>100</v>
      </c>
      <c r="T1687" t="n">
        <v>1</v>
      </c>
      <c r="U1687" t="n">
        <v>0</v>
      </c>
      <c r="V1687" t="n">
        <v>0</v>
      </c>
      <c r="W1687" t="n">
        <v>0</v>
      </c>
    </row>
    <row r="1688">
      <c r="A1688" t="inlineStr">
        <is>
          <t>طفرابورس930</t>
        </is>
      </c>
      <c r="B1688" t="inlineStr">
        <is>
          <t>اختيارف فرابورس-6000-14050929</t>
        </is>
      </c>
      <c r="C1688" t="n">
        <v>0</v>
      </c>
      <c r="D1688" t="n">
        <v>0</v>
      </c>
      <c r="E1688" s="1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R1688" t="n">
        <v>1</v>
      </c>
      <c r="S1688" t="n">
        <v>100</v>
      </c>
      <c r="T1688" t="n">
        <v>1</v>
      </c>
      <c r="U1688" t="n">
        <v>0</v>
      </c>
      <c r="V1688" t="n">
        <v>0</v>
      </c>
      <c r="W1688" t="n">
        <v>0</v>
      </c>
    </row>
    <row r="1689">
      <c r="A1689" t="inlineStr">
        <is>
          <t>طفرابورس931</t>
        </is>
      </c>
      <c r="B1689" t="inlineStr">
        <is>
          <t>اختيارف فرابورس-6500-14050929</t>
        </is>
      </c>
      <c r="C1689" t="n">
        <v>0</v>
      </c>
      <c r="D1689" t="n">
        <v>0</v>
      </c>
      <c r="E1689" s="1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R1689" t="n">
        <v>1</v>
      </c>
      <c r="S1689" t="n">
        <v>144</v>
      </c>
      <c r="T1689" t="n">
        <v>4</v>
      </c>
      <c r="U1689" t="n">
        <v>0</v>
      </c>
      <c r="V1689" t="n">
        <v>0</v>
      </c>
      <c r="W1689" t="n">
        <v>0</v>
      </c>
    </row>
    <row r="1690">
      <c r="A1690" t="inlineStr">
        <is>
          <t>طفرابورس932</t>
        </is>
      </c>
      <c r="B1690" t="inlineStr">
        <is>
          <t>اختيارف فرابورس-7000-14050929</t>
        </is>
      </c>
      <c r="C1690" t="n">
        <v>0</v>
      </c>
      <c r="D1690" t="n">
        <v>0</v>
      </c>
      <c r="E1690" s="1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R1690" t="n">
        <v>1</v>
      </c>
      <c r="S1690" t="n">
        <v>111</v>
      </c>
      <c r="T1690" t="n">
        <v>11</v>
      </c>
      <c r="U1690" t="n">
        <v>0</v>
      </c>
      <c r="V1690" t="n">
        <v>0</v>
      </c>
      <c r="W1690" t="n">
        <v>0</v>
      </c>
    </row>
    <row r="1691">
      <c r="A1691" t="inlineStr">
        <is>
          <t>طفرابورس933</t>
        </is>
      </c>
      <c r="B1691" t="inlineStr">
        <is>
          <t>اختيارف فرابورس-7500-14050929</t>
        </is>
      </c>
      <c r="C1691" t="n">
        <v>0</v>
      </c>
      <c r="D1691" t="n">
        <v>0</v>
      </c>
      <c r="E1691" s="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R1691" t="n">
        <v>1</v>
      </c>
      <c r="S1691" t="n">
        <v>111</v>
      </c>
      <c r="T1691" t="n">
        <v>11</v>
      </c>
      <c r="U1691" t="n">
        <v>0</v>
      </c>
      <c r="V1691" t="n">
        <v>0</v>
      </c>
      <c r="W1691" t="n">
        <v>0</v>
      </c>
    </row>
    <row r="1692">
      <c r="A1692" t="inlineStr">
        <is>
          <t>طفرابورس934</t>
        </is>
      </c>
      <c r="B1692" t="inlineStr">
        <is>
          <t>اختيارف فرابورس-8000-14050929</t>
        </is>
      </c>
      <c r="C1692" t="n">
        <v>0</v>
      </c>
      <c r="D1692" t="n">
        <v>0</v>
      </c>
      <c r="E1692" s="1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R1692" t="n">
        <v>1</v>
      </c>
      <c r="S1692" t="n">
        <v>99</v>
      </c>
      <c r="T1692" t="n">
        <v>15</v>
      </c>
      <c r="U1692" t="n">
        <v>0</v>
      </c>
      <c r="V1692" t="n">
        <v>0</v>
      </c>
      <c r="W1692" t="n">
        <v>0</v>
      </c>
    </row>
    <row r="1693">
      <c r="A1693" t="inlineStr">
        <is>
          <t>سلار</t>
        </is>
      </c>
      <c r="B1693" t="inlineStr">
        <is>
          <t>شركت سيمان لارستان</t>
        </is>
      </c>
      <c r="C1693" t="n">
        <v>252</v>
      </c>
      <c r="D1693" t="n">
        <v>9027045</v>
      </c>
      <c r="E1693" s="1" t="n">
        <v>29852796830</v>
      </c>
      <c r="F1693" t="n">
        <v>3370</v>
      </c>
      <c r="G1693" t="n">
        <v>3270</v>
      </c>
      <c r="H1693" t="n">
        <v>3340</v>
      </c>
      <c r="I1693" t="n">
        <v>-30</v>
      </c>
      <c r="J1693" t="n">
        <v>-0.89</v>
      </c>
      <c r="K1693" t="n">
        <v>3310</v>
      </c>
      <c r="L1693" t="n">
        <v>-60</v>
      </c>
      <c r="M1693" t="n">
        <v>-1.78</v>
      </c>
      <c r="N1693" t="n">
        <v>3270</v>
      </c>
      <c r="O1693" t="n">
        <v>3450</v>
      </c>
      <c r="P1693" t="n">
        <v>114</v>
      </c>
      <c r="Q1693" t="n">
        <v>29.04</v>
      </c>
      <c r="R1693" t="n">
        <v>1</v>
      </c>
      <c r="S1693" t="n">
        <v>60000</v>
      </c>
      <c r="T1693" t="n">
        <v>3320</v>
      </c>
      <c r="U1693" t="n">
        <v>3340</v>
      </c>
      <c r="V1693" t="n">
        <v>292643</v>
      </c>
      <c r="W1693" t="n">
        <v>2</v>
      </c>
    </row>
    <row r="1694">
      <c r="A1694" t="inlineStr">
        <is>
          <t>جام طلا</t>
        </is>
      </c>
      <c r="B1694" t="inlineStr">
        <is>
          <t>صندوق س.مبتني بر كالاي فارابي</t>
        </is>
      </c>
      <c r="C1694" t="n">
        <v>8620</v>
      </c>
      <c r="D1694" t="n">
        <v>175540489</v>
      </c>
      <c r="E1694" s="1" t="n">
        <v>3665521569559</v>
      </c>
      <c r="F1694" t="n">
        <v>20226</v>
      </c>
      <c r="G1694" t="n">
        <v>20900</v>
      </c>
      <c r="H1694" t="n">
        <v>20882</v>
      </c>
      <c r="I1694" t="n">
        <v>656</v>
      </c>
      <c r="J1694" t="n">
        <v>3.24</v>
      </c>
      <c r="K1694" t="n">
        <v>20881</v>
      </c>
      <c r="L1694" t="n">
        <v>655</v>
      </c>
      <c r="M1694" t="n">
        <v>3.24</v>
      </c>
      <c r="N1694" t="n">
        <v>20650</v>
      </c>
      <c r="O1694" t="n">
        <v>21000</v>
      </c>
      <c r="R1694" t="n">
        <v>39</v>
      </c>
      <c r="S1694" t="n">
        <v>3434577</v>
      </c>
      <c r="T1694" t="n">
        <v>20881</v>
      </c>
      <c r="U1694" t="n">
        <v>20882</v>
      </c>
      <c r="V1694" t="n">
        <v>27383</v>
      </c>
      <c r="W1694" t="n">
        <v>1</v>
      </c>
    </row>
    <row r="1695">
      <c r="A1695" t="inlineStr">
        <is>
          <t>قثابت</t>
        </is>
      </c>
      <c r="B1695" t="inlineStr">
        <is>
          <t>قند ثابت‌ خراسان‌</t>
        </is>
      </c>
      <c r="C1695" t="n">
        <v>1490</v>
      </c>
      <c r="D1695" t="n">
        <v>48828375</v>
      </c>
      <c r="E1695" s="1" t="n">
        <v>185437182450</v>
      </c>
      <c r="F1695" t="n">
        <v>3880</v>
      </c>
      <c r="G1695" t="n">
        <v>3880</v>
      </c>
      <c r="H1695" t="n">
        <v>3770</v>
      </c>
      <c r="I1695" t="n">
        <v>-110</v>
      </c>
      <c r="J1695" t="n">
        <v>-2.84</v>
      </c>
      <c r="K1695" t="n">
        <v>3800</v>
      </c>
      <c r="L1695" t="n">
        <v>-80</v>
      </c>
      <c r="M1695" t="n">
        <v>-2.06</v>
      </c>
      <c r="N1695" t="n">
        <v>3770</v>
      </c>
      <c r="O1695" t="n">
        <v>3990</v>
      </c>
      <c r="P1695" t="n">
        <v>150</v>
      </c>
      <c r="Q1695" t="n">
        <v>25.33</v>
      </c>
      <c r="R1695" t="n">
        <v>0</v>
      </c>
      <c r="S1695" t="n">
        <v>0</v>
      </c>
      <c r="T1695" t="n">
        <v>0</v>
      </c>
      <c r="U1695" t="n">
        <v>3770</v>
      </c>
      <c r="V1695" t="n">
        <v>689383</v>
      </c>
      <c r="W1695" t="n">
        <v>11</v>
      </c>
    </row>
    <row r="1696">
      <c r="A1696" t="inlineStr">
        <is>
          <t>صكسرا612</t>
        </is>
      </c>
      <c r="B1696" t="inlineStr">
        <is>
          <t>صكوك مرابحه كسرا612-3ماهه23%</t>
        </is>
      </c>
      <c r="C1696" t="n">
        <v>0</v>
      </c>
      <c r="D1696" t="n">
        <v>0</v>
      </c>
      <c r="E1696" s="1" t="n">
        <v>0</v>
      </c>
      <c r="F1696" t="n">
        <v>931000</v>
      </c>
      <c r="G1696" t="n">
        <v>0</v>
      </c>
      <c r="H1696" t="n">
        <v>931000</v>
      </c>
      <c r="I1696" t="n">
        <v>0</v>
      </c>
      <c r="J1696" t="n">
        <v>0</v>
      </c>
      <c r="K1696" t="n">
        <v>931000</v>
      </c>
      <c r="L1696" t="n">
        <v>0</v>
      </c>
      <c r="M1696" t="n">
        <v>0</v>
      </c>
      <c r="N1696" t="n">
        <v>0</v>
      </c>
      <c r="O1696" t="n">
        <v>0</v>
      </c>
      <c r="R1696" t="n">
        <v>1</v>
      </c>
      <c r="S1696" t="n">
        <v>1924</v>
      </c>
      <c r="T1696" t="n">
        <v>922000</v>
      </c>
      <c r="U1696" t="n">
        <v>931000</v>
      </c>
      <c r="V1696" t="n">
        <v>2400</v>
      </c>
      <c r="W1696" t="n">
        <v>1</v>
      </c>
    </row>
    <row r="1697">
      <c r="A1697" t="inlineStr">
        <is>
          <t>آسمان08</t>
        </is>
      </c>
      <c r="B1697" t="inlineStr">
        <is>
          <t>مرابحه آسمان بيكران هشتم080428</t>
        </is>
      </c>
      <c r="C1697" t="n">
        <v>0</v>
      </c>
      <c r="D1697" t="n">
        <v>0</v>
      </c>
      <c r="E1697" s="1" t="n">
        <v>0</v>
      </c>
      <c r="F1697" t="n">
        <v>1000000</v>
      </c>
      <c r="G1697" t="n">
        <v>0</v>
      </c>
      <c r="H1697" t="n">
        <v>1000000</v>
      </c>
      <c r="I1697" t="n">
        <v>0</v>
      </c>
      <c r="J1697" t="n">
        <v>0</v>
      </c>
      <c r="K1697" t="n">
        <v>1000000</v>
      </c>
      <c r="L1697" t="n">
        <v>0</v>
      </c>
      <c r="M1697" t="n">
        <v>0</v>
      </c>
      <c r="N1697" t="n">
        <v>0</v>
      </c>
      <c r="O1697" t="n">
        <v>0</v>
      </c>
      <c r="R1697" t="n">
        <v>1</v>
      </c>
      <c r="S1697" t="n">
        <v>5000</v>
      </c>
      <c r="T1697" t="n">
        <v>1000000</v>
      </c>
      <c r="U1697" t="n">
        <v>0</v>
      </c>
      <c r="V1697" t="n">
        <v>0</v>
      </c>
      <c r="W1697" t="n">
        <v>0</v>
      </c>
    </row>
    <row r="1698">
      <c r="A1698" t="inlineStr">
        <is>
          <t>كنور</t>
        </is>
      </c>
      <c r="B1698" t="inlineStr">
        <is>
          <t>توسعه معدني و صنعتي صبانور</t>
        </is>
      </c>
      <c r="C1698" t="n">
        <v>1438</v>
      </c>
      <c r="D1698" t="n">
        <v>49392971</v>
      </c>
      <c r="E1698" s="1" t="n">
        <v>288859355920</v>
      </c>
      <c r="F1698" t="n">
        <v>5680</v>
      </c>
      <c r="G1698" t="n">
        <v>5850</v>
      </c>
      <c r="H1698" t="n">
        <v>5850</v>
      </c>
      <c r="I1698" t="n">
        <v>170</v>
      </c>
      <c r="J1698" t="n">
        <v>2.99</v>
      </c>
      <c r="K1698" t="n">
        <v>5850</v>
      </c>
      <c r="L1698" t="n">
        <v>170</v>
      </c>
      <c r="M1698" t="n">
        <v>2.99</v>
      </c>
      <c r="N1698" t="n">
        <v>5820</v>
      </c>
      <c r="O1698" t="n">
        <v>5850</v>
      </c>
      <c r="P1698" t="n">
        <v>738</v>
      </c>
      <c r="Q1698" t="n">
        <v>7.93</v>
      </c>
      <c r="R1698" t="n">
        <v>57</v>
      </c>
      <c r="S1698" t="n">
        <v>7642542</v>
      </c>
      <c r="T1698" t="n">
        <v>5850</v>
      </c>
      <c r="U1698" t="n">
        <v>0</v>
      </c>
      <c r="V1698" t="n">
        <v>0</v>
      </c>
      <c r="W1698" t="n">
        <v>0</v>
      </c>
    </row>
    <row r="1699">
      <c r="A1699" t="inlineStr">
        <is>
          <t>صاهن67</t>
        </is>
      </c>
      <c r="B1699" t="inlineStr">
        <is>
          <t>صكوك مرابحه خاهن67-3ماهه23%</t>
        </is>
      </c>
      <c r="C1699" t="n">
        <v>0</v>
      </c>
      <c r="D1699" t="n">
        <v>0</v>
      </c>
      <c r="E1699" s="1" t="n">
        <v>0</v>
      </c>
      <c r="F1699" t="n">
        <v>1000000</v>
      </c>
      <c r="G1699" t="n">
        <v>0</v>
      </c>
      <c r="H1699" t="n">
        <v>1000000</v>
      </c>
      <c r="I1699" t="n">
        <v>0</v>
      </c>
      <c r="J1699" t="n">
        <v>0</v>
      </c>
      <c r="K1699" t="n">
        <v>1000000</v>
      </c>
      <c r="L1699" t="n">
        <v>0</v>
      </c>
      <c r="M1699" t="n">
        <v>0</v>
      </c>
      <c r="N1699" t="n">
        <v>0</v>
      </c>
      <c r="O1699" t="n">
        <v>0</v>
      </c>
      <c r="R1699" t="n">
        <v>1</v>
      </c>
      <c r="S1699" t="n">
        <v>6000</v>
      </c>
      <c r="T1699" t="n">
        <v>990000</v>
      </c>
      <c r="U1699" t="n">
        <v>1000000</v>
      </c>
      <c r="V1699" t="n">
        <v>6000</v>
      </c>
      <c r="W1699" t="n">
        <v>1</v>
      </c>
    </row>
    <row r="1700">
      <c r="A1700" t="inlineStr">
        <is>
          <t>كوانتوم</t>
        </is>
      </c>
      <c r="B1700" t="inlineStr">
        <is>
          <t>صندوق س. كوانتوم بهاوند-س</t>
        </is>
      </c>
      <c r="C1700" t="n">
        <v>6</v>
      </c>
      <c r="D1700" t="n">
        <v>68305</v>
      </c>
      <c r="E1700" s="1" t="n">
        <v>1414870249</v>
      </c>
      <c r="F1700" t="n">
        <v>20540</v>
      </c>
      <c r="G1700" t="n">
        <v>20750</v>
      </c>
      <c r="H1700" t="n">
        <v>20700</v>
      </c>
      <c r="I1700" t="n">
        <v>160</v>
      </c>
      <c r="J1700" t="n">
        <v>0.78</v>
      </c>
      <c r="K1700" t="n">
        <v>20714</v>
      </c>
      <c r="L1700" t="n">
        <v>174</v>
      </c>
      <c r="M1700" t="n">
        <v>0.85</v>
      </c>
      <c r="N1700" t="n">
        <v>20700</v>
      </c>
      <c r="O1700" t="n">
        <v>20900</v>
      </c>
      <c r="R1700" t="n">
        <v>1</v>
      </c>
      <c r="S1700" t="n">
        <v>200000</v>
      </c>
      <c r="T1700" t="n">
        <v>20560</v>
      </c>
      <c r="U1700" t="n">
        <v>21150</v>
      </c>
      <c r="V1700" t="n">
        <v>20000</v>
      </c>
      <c r="W1700" t="n">
        <v>1</v>
      </c>
    </row>
    <row r="1701">
      <c r="A1701" t="inlineStr">
        <is>
          <t>اتكاي3</t>
        </is>
      </c>
      <c r="B1701" t="inlineStr">
        <is>
          <t>بيمه اتكايي ايرانيان</t>
        </is>
      </c>
      <c r="C1701" t="n">
        <v>1</v>
      </c>
      <c r="D1701" t="n">
        <v>20000</v>
      </c>
      <c r="E1701" s="1" t="n">
        <v>55500000</v>
      </c>
      <c r="F1701" t="n">
        <v>2794</v>
      </c>
      <c r="G1701" t="n">
        <v>2775</v>
      </c>
      <c r="H1701" t="n">
        <v>2775</v>
      </c>
      <c r="I1701" t="n">
        <v>-19</v>
      </c>
      <c r="J1701" t="n">
        <v>-0.68</v>
      </c>
      <c r="K1701" t="n">
        <v>2775</v>
      </c>
      <c r="L1701" t="n">
        <v>-19</v>
      </c>
      <c r="M1701" t="n">
        <v>-0.68</v>
      </c>
      <c r="N1701" t="n">
        <v>2775</v>
      </c>
      <c r="O1701" t="n">
        <v>2775</v>
      </c>
      <c r="P1701" t="n">
        <v>612</v>
      </c>
      <c r="Q1701" t="n">
        <v>4.53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inlineStr">
        <is>
          <t>خنور</t>
        </is>
      </c>
      <c r="B1702" t="inlineStr">
        <is>
          <t>نورايستا پلاستيك</t>
        </is>
      </c>
      <c r="C1702" t="n">
        <v>909</v>
      </c>
      <c r="D1702" t="n">
        <v>21188271</v>
      </c>
      <c r="E1702" s="1" t="n">
        <v>214778429530</v>
      </c>
      <c r="F1702" t="n">
        <v>9860</v>
      </c>
      <c r="G1702" t="n">
        <v>10150</v>
      </c>
      <c r="H1702" t="n">
        <v>10150</v>
      </c>
      <c r="I1702" t="n">
        <v>290</v>
      </c>
      <c r="J1702" t="n">
        <v>2.94</v>
      </c>
      <c r="K1702" t="n">
        <v>10140</v>
      </c>
      <c r="L1702" t="n">
        <v>280</v>
      </c>
      <c r="M1702" t="n">
        <v>2.84</v>
      </c>
      <c r="N1702" t="n">
        <v>9920</v>
      </c>
      <c r="O1702" t="n">
        <v>10150</v>
      </c>
      <c r="P1702" t="n">
        <v>745</v>
      </c>
      <c r="Q1702" t="n">
        <v>13.61</v>
      </c>
      <c r="R1702" t="n">
        <v>10</v>
      </c>
      <c r="S1702" t="n">
        <v>529453</v>
      </c>
      <c r="T1702" t="n">
        <v>10150</v>
      </c>
      <c r="U1702" t="n">
        <v>0</v>
      </c>
      <c r="V1702" t="n">
        <v>0</v>
      </c>
      <c r="W1702" t="n">
        <v>0</v>
      </c>
    </row>
    <row r="1703">
      <c r="A1703" t="inlineStr">
        <is>
          <t>نيان</t>
        </is>
      </c>
      <c r="B1703" t="inlineStr">
        <is>
          <t>نيان الكترونيك</t>
        </is>
      </c>
      <c r="C1703" t="n">
        <v>2157</v>
      </c>
      <c r="D1703" t="n">
        <v>109946719</v>
      </c>
      <c r="E1703" s="1" t="n">
        <v>378593905120</v>
      </c>
      <c r="F1703" t="n">
        <v>3520</v>
      </c>
      <c r="G1703" t="n">
        <v>3470</v>
      </c>
      <c r="H1703" t="n">
        <v>3500</v>
      </c>
      <c r="I1703" t="n">
        <v>-20</v>
      </c>
      <c r="J1703" t="n">
        <v>-0.57</v>
      </c>
      <c r="K1703" t="n">
        <v>3440</v>
      </c>
      <c r="L1703" t="n">
        <v>-80</v>
      </c>
      <c r="M1703" t="n">
        <v>-2.27</v>
      </c>
      <c r="N1703" t="n">
        <v>3420</v>
      </c>
      <c r="O1703" t="n">
        <v>3600</v>
      </c>
      <c r="P1703" t="n">
        <v>678</v>
      </c>
      <c r="Q1703" t="n">
        <v>5.07</v>
      </c>
      <c r="R1703" t="n">
        <v>2</v>
      </c>
      <c r="S1703" t="n">
        <v>265092</v>
      </c>
      <c r="T1703" t="n">
        <v>3460</v>
      </c>
      <c r="U1703" t="n">
        <v>3500</v>
      </c>
      <c r="V1703" t="n">
        <v>94319</v>
      </c>
      <c r="W1703" t="n">
        <v>1</v>
      </c>
    </row>
    <row r="1704">
      <c r="A1704" t="inlineStr">
        <is>
          <t>صترام603</t>
        </is>
      </c>
      <c r="B1704" t="inlineStr">
        <is>
          <t>صكوك مرابحه كترام603-بدون ضامن</t>
        </is>
      </c>
      <c r="C1704" t="n">
        <v>0</v>
      </c>
      <c r="D1704" t="n">
        <v>0</v>
      </c>
      <c r="E1704" s="1" t="n">
        <v>0</v>
      </c>
      <c r="F1704" t="n">
        <v>970000</v>
      </c>
      <c r="G1704" t="n">
        <v>0</v>
      </c>
      <c r="H1704" t="n">
        <v>970000</v>
      </c>
      <c r="I1704" t="n">
        <v>0</v>
      </c>
      <c r="J1704" t="n">
        <v>0</v>
      </c>
      <c r="K1704" t="n">
        <v>970000</v>
      </c>
      <c r="L1704" t="n">
        <v>0</v>
      </c>
      <c r="M1704" t="n">
        <v>0</v>
      </c>
      <c r="N1704" t="n">
        <v>0</v>
      </c>
      <c r="O1704" t="n">
        <v>0</v>
      </c>
      <c r="R1704" t="n">
        <v>1</v>
      </c>
      <c r="S1704" t="n">
        <v>2000</v>
      </c>
      <c r="T1704" t="n">
        <v>965000</v>
      </c>
      <c r="U1704" t="n">
        <v>0</v>
      </c>
      <c r="V1704" t="n">
        <v>0</v>
      </c>
      <c r="W1704" t="n">
        <v>0</v>
      </c>
    </row>
    <row r="1705">
      <c r="A1705" t="inlineStr">
        <is>
          <t>وايران3</t>
        </is>
      </c>
      <c r="B1705" t="inlineStr">
        <is>
          <t>ليزينگ ايرانيان</t>
        </is>
      </c>
      <c r="C1705" t="n">
        <v>3</v>
      </c>
      <c r="D1705" t="n">
        <v>7010</v>
      </c>
      <c r="E1705" s="1" t="n">
        <v>41008500</v>
      </c>
      <c r="F1705" t="n">
        <v>5720</v>
      </c>
      <c r="G1705" t="n">
        <v>5850</v>
      </c>
      <c r="H1705" t="n">
        <v>5850</v>
      </c>
      <c r="I1705" t="n">
        <v>130</v>
      </c>
      <c r="J1705" t="n">
        <v>2.27</v>
      </c>
      <c r="K1705" t="n">
        <v>5850</v>
      </c>
      <c r="L1705" t="n">
        <v>130</v>
      </c>
      <c r="M1705" t="n">
        <v>2.27</v>
      </c>
      <c r="N1705" t="n">
        <v>5850</v>
      </c>
      <c r="O1705" t="n">
        <v>5850</v>
      </c>
      <c r="P1705" t="n">
        <v>200</v>
      </c>
      <c r="Q1705" t="n">
        <v>29.25</v>
      </c>
      <c r="R1705" t="n">
        <v>0</v>
      </c>
      <c r="S1705" t="n">
        <v>0</v>
      </c>
      <c r="T1705" t="n">
        <v>0</v>
      </c>
      <c r="U1705" t="n">
        <v>5850</v>
      </c>
      <c r="V1705" t="n">
        <v>858</v>
      </c>
      <c r="W1705" t="n">
        <v>1</v>
      </c>
    </row>
    <row r="1706">
      <c r="A1706" t="inlineStr">
        <is>
          <t>مصفها620</t>
        </is>
      </c>
      <c r="B1706" t="inlineStr">
        <is>
          <t>مشاركت ش اصفهان620-3ماهه20.5%</t>
        </is>
      </c>
      <c r="C1706" t="n">
        <v>0</v>
      </c>
      <c r="D1706" t="n">
        <v>0</v>
      </c>
      <c r="E1706" s="1" t="n">
        <v>0</v>
      </c>
      <c r="F1706" t="n">
        <v>1000000</v>
      </c>
      <c r="G1706" t="n">
        <v>0</v>
      </c>
      <c r="H1706" t="n">
        <v>1000000</v>
      </c>
      <c r="I1706" t="n">
        <v>0</v>
      </c>
      <c r="J1706" t="n">
        <v>0</v>
      </c>
      <c r="K1706" t="n">
        <v>1000000</v>
      </c>
      <c r="L1706" t="n">
        <v>0</v>
      </c>
      <c r="M1706" t="n">
        <v>0</v>
      </c>
      <c r="N1706" t="n">
        <v>0</v>
      </c>
      <c r="O1706" t="n">
        <v>0</v>
      </c>
      <c r="R1706" t="n">
        <v>1</v>
      </c>
      <c r="S1706" t="n">
        <v>2000</v>
      </c>
      <c r="T1706" t="n">
        <v>999000</v>
      </c>
      <c r="U1706" t="n">
        <v>1001000</v>
      </c>
      <c r="V1706" t="n">
        <v>2000</v>
      </c>
      <c r="W1706" t="n">
        <v>1</v>
      </c>
    </row>
    <row r="1707">
      <c r="A1707" t="inlineStr">
        <is>
          <t>كخاك</t>
        </is>
      </c>
      <c r="B1707" t="inlineStr">
        <is>
          <t>صنايع‌خاك‌چيني‌ايران‌</t>
        </is>
      </c>
      <c r="C1707" t="n">
        <v>464</v>
      </c>
      <c r="D1707" t="n">
        <v>2676547</v>
      </c>
      <c r="E1707" s="1" t="n">
        <v>133548340930</v>
      </c>
      <c r="F1707" t="n">
        <v>48580</v>
      </c>
      <c r="G1707" t="n">
        <v>50020</v>
      </c>
      <c r="H1707" t="n">
        <v>50030</v>
      </c>
      <c r="I1707" t="n">
        <v>1450</v>
      </c>
      <c r="J1707" t="n">
        <v>2.98</v>
      </c>
      <c r="K1707" t="n">
        <v>49900</v>
      </c>
      <c r="L1707" t="n">
        <v>1320</v>
      </c>
      <c r="M1707" t="n">
        <v>2.72</v>
      </c>
      <c r="N1707" t="n">
        <v>49090</v>
      </c>
      <c r="O1707" t="n">
        <v>50030</v>
      </c>
      <c r="P1707" t="n">
        <v>4037</v>
      </c>
      <c r="Q1707" t="n">
        <v>12.36</v>
      </c>
      <c r="R1707" t="n">
        <v>5</v>
      </c>
      <c r="S1707" t="n">
        <v>57582</v>
      </c>
      <c r="T1707" t="n">
        <v>50030</v>
      </c>
      <c r="U1707" t="n">
        <v>50270</v>
      </c>
      <c r="V1707" t="n">
        <v>500</v>
      </c>
      <c r="W1707" t="n">
        <v>1</v>
      </c>
    </row>
    <row r="1708">
      <c r="A1708" t="inlineStr">
        <is>
          <t>مصفها7</t>
        </is>
      </c>
      <c r="B1708" t="inlineStr">
        <is>
          <t>مشاركت ش اصفهان7-3ماهه23%</t>
        </is>
      </c>
      <c r="C1708" t="n">
        <v>0</v>
      </c>
      <c r="D1708" t="n">
        <v>0</v>
      </c>
      <c r="E1708" s="1" t="n">
        <v>0</v>
      </c>
      <c r="F1708" t="n">
        <v>912673</v>
      </c>
      <c r="G1708" t="n">
        <v>0</v>
      </c>
      <c r="H1708" t="n">
        <v>912673</v>
      </c>
      <c r="I1708" t="n">
        <v>0</v>
      </c>
      <c r="J1708" t="n">
        <v>0</v>
      </c>
      <c r="K1708" t="n">
        <v>912673</v>
      </c>
      <c r="L1708" t="n">
        <v>0</v>
      </c>
      <c r="M1708" t="n">
        <v>0</v>
      </c>
      <c r="N1708" t="n">
        <v>0</v>
      </c>
      <c r="O1708" t="n">
        <v>0</v>
      </c>
      <c r="R1708" t="n">
        <v>1</v>
      </c>
      <c r="S1708" t="n">
        <v>27000</v>
      </c>
      <c r="T1708" t="n">
        <v>912673</v>
      </c>
      <c r="U1708" t="n">
        <v>0</v>
      </c>
      <c r="V1708" t="n">
        <v>0</v>
      </c>
      <c r="W1708" t="n">
        <v>0</v>
      </c>
    </row>
    <row r="1709">
      <c r="A1709" t="inlineStr">
        <is>
          <t>مكران05</t>
        </is>
      </c>
      <c r="B1709" t="inlineStr">
        <is>
          <t>مرابحه نيروي آب مكران 14051224</t>
        </is>
      </c>
      <c r="C1709" t="n">
        <v>0</v>
      </c>
      <c r="D1709" t="n">
        <v>0</v>
      </c>
      <c r="E1709" s="1" t="n">
        <v>0</v>
      </c>
      <c r="F1709" t="n">
        <v>1000000</v>
      </c>
      <c r="G1709" t="n">
        <v>0</v>
      </c>
      <c r="H1709" t="n">
        <v>1000000</v>
      </c>
      <c r="I1709" t="n">
        <v>0</v>
      </c>
      <c r="J1709" t="n">
        <v>0</v>
      </c>
      <c r="K1709" t="n">
        <v>1000000</v>
      </c>
      <c r="L1709" t="n">
        <v>0</v>
      </c>
      <c r="M1709" t="n">
        <v>0</v>
      </c>
      <c r="N1709" t="n">
        <v>0</v>
      </c>
      <c r="O1709" t="n">
        <v>0</v>
      </c>
      <c r="R1709" t="n">
        <v>1</v>
      </c>
      <c r="S1709" t="n">
        <v>15000</v>
      </c>
      <c r="T1709" t="n">
        <v>990000</v>
      </c>
      <c r="U1709" t="n">
        <v>1000000</v>
      </c>
      <c r="V1709" t="n">
        <v>15000</v>
      </c>
      <c r="W1709" t="n">
        <v>1</v>
      </c>
    </row>
    <row r="1710">
      <c r="A1710" t="inlineStr">
        <is>
          <t>عدرپاد3</t>
        </is>
      </c>
      <c r="B1710" t="inlineStr">
        <is>
          <t>سلف ميلگرد درپاد</t>
        </is>
      </c>
      <c r="C1710" t="n">
        <v>0</v>
      </c>
      <c r="D1710" t="n">
        <v>0</v>
      </c>
      <c r="E1710" s="1" t="n">
        <v>0</v>
      </c>
      <c r="F1710" t="n">
        <v>4191392</v>
      </c>
      <c r="G1710" t="n">
        <v>0</v>
      </c>
      <c r="H1710" t="n">
        <v>4191392</v>
      </c>
      <c r="I1710" t="n">
        <v>0</v>
      </c>
      <c r="J1710" t="n">
        <v>0</v>
      </c>
      <c r="K1710" t="n">
        <v>4191392</v>
      </c>
      <c r="L1710" t="n">
        <v>0</v>
      </c>
      <c r="M1710" t="n">
        <v>0</v>
      </c>
      <c r="N1710" t="n">
        <v>0</v>
      </c>
      <c r="O1710" t="n">
        <v>0</v>
      </c>
      <c r="R1710" t="n">
        <v>1</v>
      </c>
      <c r="S1710" t="n">
        <v>5227</v>
      </c>
      <c r="T1710" t="n">
        <v>4143515</v>
      </c>
      <c r="U1710" t="n">
        <v>4226385</v>
      </c>
      <c r="V1710" t="n">
        <v>5227</v>
      </c>
      <c r="W1710" t="n">
        <v>1</v>
      </c>
    </row>
    <row r="1711">
      <c r="A1711" t="inlineStr">
        <is>
          <t>صدوص810</t>
        </is>
      </c>
      <c r="B1711" t="inlineStr">
        <is>
          <t>صكوك مرابحه شدوص810-3ماهه23%</t>
        </is>
      </c>
      <c r="C1711" t="n">
        <v>0</v>
      </c>
      <c r="D1711" t="n">
        <v>0</v>
      </c>
      <c r="E1711" s="1" t="n">
        <v>0</v>
      </c>
      <c r="F1711" t="n">
        <v>1000000</v>
      </c>
      <c r="G1711" t="n">
        <v>0</v>
      </c>
      <c r="H1711" t="n">
        <v>1000000</v>
      </c>
      <c r="I1711" t="n">
        <v>0</v>
      </c>
      <c r="J1711" t="n">
        <v>0</v>
      </c>
      <c r="K1711" t="n">
        <v>1000000</v>
      </c>
      <c r="L1711" t="n">
        <v>0</v>
      </c>
      <c r="M1711" t="n">
        <v>0</v>
      </c>
      <c r="N1711" t="n">
        <v>0</v>
      </c>
      <c r="O1711" t="n">
        <v>0</v>
      </c>
      <c r="R1711" t="n">
        <v>1</v>
      </c>
      <c r="S1711" t="n">
        <v>7500</v>
      </c>
      <c r="T1711" t="n">
        <v>1000000</v>
      </c>
      <c r="U1711" t="n">
        <v>1009999</v>
      </c>
      <c r="V1711" t="n">
        <v>7500</v>
      </c>
      <c r="W1711" t="n">
        <v>1</v>
      </c>
    </row>
    <row r="1712">
      <c r="A1712" t="inlineStr">
        <is>
          <t>تايرا</t>
        </is>
      </c>
      <c r="B1712" t="inlineStr">
        <is>
          <t>تراكتورسازي‌ايران‌</t>
        </is>
      </c>
      <c r="C1712" t="n">
        <v>774</v>
      </c>
      <c r="D1712" t="n">
        <v>81223435</v>
      </c>
      <c r="E1712" s="1" t="n">
        <v>234627636348</v>
      </c>
      <c r="F1712" t="n">
        <v>2840</v>
      </c>
      <c r="G1712" t="n">
        <v>2898</v>
      </c>
      <c r="H1712" t="n">
        <v>2925</v>
      </c>
      <c r="I1712" t="n">
        <v>85</v>
      </c>
      <c r="J1712" t="n">
        <v>2.99</v>
      </c>
      <c r="K1712" t="n">
        <v>2889</v>
      </c>
      <c r="L1712" t="n">
        <v>49</v>
      </c>
      <c r="M1712" t="n">
        <v>1.73</v>
      </c>
      <c r="N1712" t="n">
        <v>2764</v>
      </c>
      <c r="O1712" t="n">
        <v>2925</v>
      </c>
      <c r="P1712" t="n">
        <v>754</v>
      </c>
      <c r="Q1712" t="n">
        <v>3.83</v>
      </c>
      <c r="R1712" t="n">
        <v>11</v>
      </c>
      <c r="S1712" t="n">
        <v>7229370</v>
      </c>
      <c r="T1712" t="n">
        <v>2925</v>
      </c>
      <c r="U1712" t="n">
        <v>2970</v>
      </c>
      <c r="V1712" t="n">
        <v>10000</v>
      </c>
      <c r="W1712" t="n">
        <v>2</v>
      </c>
    </row>
    <row r="1713">
      <c r="A1713" t="inlineStr">
        <is>
          <t>بهير</t>
        </is>
      </c>
      <c r="B1713" t="inlineStr">
        <is>
          <t>س. توسعه تجارت هيرمند</t>
        </is>
      </c>
      <c r="C1713" t="n">
        <v>92</v>
      </c>
      <c r="D1713" t="n">
        <v>3609426</v>
      </c>
      <c r="E1713" s="1" t="n">
        <v>14720733080</v>
      </c>
      <c r="F1713" t="n">
        <v>4000</v>
      </c>
      <c r="G1713" t="n">
        <v>4010</v>
      </c>
      <c r="H1713" t="n">
        <v>4080</v>
      </c>
      <c r="I1713" t="n">
        <v>80</v>
      </c>
      <c r="J1713" t="n">
        <v>2</v>
      </c>
      <c r="K1713" t="n">
        <v>4080</v>
      </c>
      <c r="L1713" t="n">
        <v>80</v>
      </c>
      <c r="M1713" t="n">
        <v>2</v>
      </c>
      <c r="N1713" t="n">
        <v>4010</v>
      </c>
      <c r="O1713" t="n">
        <v>4080</v>
      </c>
      <c r="P1713" t="n">
        <v>223</v>
      </c>
      <c r="Q1713" t="n">
        <v>18.3</v>
      </c>
      <c r="R1713" t="n">
        <v>2</v>
      </c>
      <c r="S1713" t="n">
        <v>29000</v>
      </c>
      <c r="T1713" t="n">
        <v>4080</v>
      </c>
      <c r="U1713" t="n">
        <v>0</v>
      </c>
      <c r="V1713" t="n">
        <v>0</v>
      </c>
      <c r="W1713" t="n">
        <v>0</v>
      </c>
    </row>
    <row r="1714">
      <c r="A1714" t="inlineStr">
        <is>
          <t>كتوسعه3</t>
        </is>
      </c>
      <c r="B1714" t="inlineStr">
        <is>
          <t>توسعه صنايع و معادن كوثر</t>
        </is>
      </c>
      <c r="C1714" t="n">
        <v>5</v>
      </c>
      <c r="D1714" t="n">
        <v>223</v>
      </c>
      <c r="E1714" s="1" t="n">
        <v>4466690</v>
      </c>
      <c r="F1714" t="n">
        <v>19480</v>
      </c>
      <c r="G1714" t="n">
        <v>20030</v>
      </c>
      <c r="H1714" t="n">
        <v>20030</v>
      </c>
      <c r="I1714" t="n">
        <v>550</v>
      </c>
      <c r="J1714" t="n">
        <v>2.82</v>
      </c>
      <c r="K1714" t="n">
        <v>20030</v>
      </c>
      <c r="L1714" t="n">
        <v>550</v>
      </c>
      <c r="M1714" t="n">
        <v>2.82</v>
      </c>
      <c r="N1714" t="n">
        <v>20030</v>
      </c>
      <c r="O1714" t="n">
        <v>20030</v>
      </c>
      <c r="P1714" t="n">
        <v>1794</v>
      </c>
      <c r="Q1714" t="n">
        <v>11.16</v>
      </c>
      <c r="R1714" t="n">
        <v>2</v>
      </c>
      <c r="S1714" t="n">
        <v>5001</v>
      </c>
      <c r="T1714" t="n">
        <v>20030</v>
      </c>
      <c r="U1714" t="n">
        <v>0</v>
      </c>
      <c r="V1714" t="n">
        <v>0</v>
      </c>
      <c r="W1714" t="n">
        <v>0</v>
      </c>
    </row>
    <row r="1715">
      <c r="A1715" t="inlineStr">
        <is>
          <t>سقاين</t>
        </is>
      </c>
      <c r="B1715" t="inlineStr">
        <is>
          <t>سيمان‌ قائن‌</t>
        </is>
      </c>
      <c r="C1715" t="n">
        <v>610</v>
      </c>
      <c r="D1715" t="n">
        <v>13666860</v>
      </c>
      <c r="E1715" s="1" t="n">
        <v>387865178460</v>
      </c>
      <c r="F1715" t="n">
        <v>27560</v>
      </c>
      <c r="G1715" t="n">
        <v>28380</v>
      </c>
      <c r="H1715" t="n">
        <v>28380</v>
      </c>
      <c r="I1715" t="n">
        <v>820</v>
      </c>
      <c r="J1715" t="n">
        <v>2.98</v>
      </c>
      <c r="K1715" t="n">
        <v>28380</v>
      </c>
      <c r="L1715" t="n">
        <v>820</v>
      </c>
      <c r="M1715" t="n">
        <v>2.98</v>
      </c>
      <c r="N1715" t="n">
        <v>28360</v>
      </c>
      <c r="O1715" t="n">
        <v>28380</v>
      </c>
      <c r="P1715" t="n">
        <v>3814</v>
      </c>
      <c r="Q1715" t="n">
        <v>7.44</v>
      </c>
      <c r="R1715" t="n">
        <v>97</v>
      </c>
      <c r="S1715" t="n">
        <v>4383388</v>
      </c>
      <c r="T1715" t="n">
        <v>28380</v>
      </c>
      <c r="U1715" t="n">
        <v>0</v>
      </c>
      <c r="V1715" t="n">
        <v>0</v>
      </c>
      <c r="W1715" t="n">
        <v>0</v>
      </c>
    </row>
    <row r="1716">
      <c r="A1716" t="inlineStr">
        <is>
          <t>خودران</t>
        </is>
      </c>
      <c r="B1716" t="inlineStr">
        <is>
          <t>صندوق س صنايع مفيد2-بخشي</t>
        </is>
      </c>
      <c r="C1716" t="n">
        <v>1882</v>
      </c>
      <c r="D1716" t="n">
        <v>45611888</v>
      </c>
      <c r="E1716" s="1" t="n">
        <v>705754567977</v>
      </c>
      <c r="F1716" t="n">
        <v>15093</v>
      </c>
      <c r="G1716" t="n">
        <v>15332</v>
      </c>
      <c r="H1716" t="n">
        <v>15545</v>
      </c>
      <c r="I1716" t="n">
        <v>452</v>
      </c>
      <c r="J1716" t="n">
        <v>2.99</v>
      </c>
      <c r="K1716" t="n">
        <v>15473</v>
      </c>
      <c r="L1716" t="n">
        <v>380</v>
      </c>
      <c r="M1716" t="n">
        <v>2.52</v>
      </c>
      <c r="N1716" t="n">
        <v>15093</v>
      </c>
      <c r="O1716" t="n">
        <v>15545</v>
      </c>
      <c r="R1716" t="n">
        <v>1</v>
      </c>
      <c r="S1716" t="n">
        <v>4000</v>
      </c>
      <c r="T1716" t="n">
        <v>15544</v>
      </c>
      <c r="U1716" t="n">
        <v>15629</v>
      </c>
      <c r="V1716" t="n">
        <v>2500</v>
      </c>
      <c r="W1716" t="n">
        <v>1</v>
      </c>
    </row>
    <row r="1717">
      <c r="A1717" t="inlineStr">
        <is>
          <t>كرمان061</t>
        </is>
      </c>
      <c r="B1717" t="inlineStr">
        <is>
          <t>مرابحه كرمان موتور-سرآمد060904</t>
        </is>
      </c>
      <c r="C1717" t="n">
        <v>0</v>
      </c>
      <c r="D1717" t="n">
        <v>0</v>
      </c>
      <c r="E1717" s="1" t="n">
        <v>0</v>
      </c>
      <c r="F1717" t="n">
        <v>1000000</v>
      </c>
      <c r="G1717" t="n">
        <v>0</v>
      </c>
      <c r="H1717" t="n">
        <v>1000000</v>
      </c>
      <c r="I1717" t="n">
        <v>0</v>
      </c>
      <c r="J1717" t="n">
        <v>0</v>
      </c>
      <c r="K1717" t="n">
        <v>1000000</v>
      </c>
      <c r="L1717" t="n">
        <v>0</v>
      </c>
      <c r="M1717" t="n">
        <v>0</v>
      </c>
      <c r="N1717" t="n">
        <v>0</v>
      </c>
      <c r="O1717" t="n">
        <v>0</v>
      </c>
      <c r="R1717" t="n">
        <v>1</v>
      </c>
      <c r="S1717" t="n">
        <v>30000</v>
      </c>
      <c r="T1717" t="n">
        <v>995000</v>
      </c>
      <c r="U1717" t="n">
        <v>1005000</v>
      </c>
      <c r="V1717" t="n">
        <v>30000</v>
      </c>
      <c r="W1717" t="n">
        <v>1</v>
      </c>
    </row>
    <row r="1718">
      <c r="A1718" t="inlineStr">
        <is>
          <t>اراد234</t>
        </is>
      </c>
      <c r="B1718" t="inlineStr">
        <is>
          <t>مرابحه عام دولت234-ش.خ070808</t>
        </is>
      </c>
      <c r="C1718" t="n">
        <v>7</v>
      </c>
      <c r="D1718" t="n">
        <v>6505000</v>
      </c>
      <c r="E1718" s="1" t="n">
        <v>5379635000000</v>
      </c>
      <c r="F1718" t="n">
        <v>806100</v>
      </c>
      <c r="G1718" t="n">
        <v>827000</v>
      </c>
      <c r="H1718" t="n">
        <v>827000</v>
      </c>
      <c r="I1718" t="n">
        <v>20900</v>
      </c>
      <c r="J1718" t="n">
        <v>2.59</v>
      </c>
      <c r="K1718" t="n">
        <v>827000</v>
      </c>
      <c r="L1718" t="n">
        <v>20900</v>
      </c>
      <c r="M1718" t="n">
        <v>2.59</v>
      </c>
      <c r="N1718" t="n">
        <v>827000</v>
      </c>
      <c r="O1718" t="n">
        <v>827000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</row>
    <row r="1719">
      <c r="A1719" t="inlineStr">
        <is>
          <t>معين</t>
        </is>
      </c>
      <c r="B1719" t="inlineStr">
        <is>
          <t>بيمه ايران - معين</t>
        </is>
      </c>
      <c r="C1719" t="n">
        <v>311</v>
      </c>
      <c r="D1719" t="n">
        <v>25287156</v>
      </c>
      <c r="E1719" s="1" t="n">
        <v>68654628540</v>
      </c>
      <c r="F1719" t="n">
        <v>2636</v>
      </c>
      <c r="G1719" t="n">
        <v>2715</v>
      </c>
      <c r="H1719" t="n">
        <v>2715</v>
      </c>
      <c r="I1719" t="n">
        <v>79</v>
      </c>
      <c r="J1719" t="n">
        <v>3</v>
      </c>
      <c r="K1719" t="n">
        <v>2715</v>
      </c>
      <c r="L1719" t="n">
        <v>79</v>
      </c>
      <c r="M1719" t="n">
        <v>3</v>
      </c>
      <c r="N1719" t="n">
        <v>2715</v>
      </c>
      <c r="O1719" t="n">
        <v>2715</v>
      </c>
      <c r="P1719" t="n">
        <v>644</v>
      </c>
      <c r="Q1719" t="n">
        <v>4.22</v>
      </c>
      <c r="R1719" t="n">
        <v>89</v>
      </c>
      <c r="S1719" t="n">
        <v>16589720</v>
      </c>
      <c r="T1719" t="n">
        <v>2715</v>
      </c>
      <c r="U1719" t="n">
        <v>0</v>
      </c>
      <c r="V1719" t="n">
        <v>0</v>
      </c>
      <c r="W1719" t="n">
        <v>0</v>
      </c>
    </row>
    <row r="1720">
      <c r="A1720" t="inlineStr">
        <is>
          <t>بانيان</t>
        </is>
      </c>
      <c r="B1720" t="inlineStr">
        <is>
          <t>نيان باتري خاوران</t>
        </is>
      </c>
      <c r="C1720" t="n">
        <v>980</v>
      </c>
      <c r="D1720" t="n">
        <v>4302828</v>
      </c>
      <c r="E1720" s="1" t="n">
        <v>74179190570</v>
      </c>
      <c r="F1720" t="n">
        <v>17620</v>
      </c>
      <c r="G1720" t="n">
        <v>17100</v>
      </c>
      <c r="H1720" t="n">
        <v>17100</v>
      </c>
      <c r="I1720" t="n">
        <v>-520</v>
      </c>
      <c r="J1720" t="n">
        <v>-2.95</v>
      </c>
      <c r="K1720" t="n">
        <v>17240</v>
      </c>
      <c r="L1720" t="n">
        <v>-380</v>
      </c>
      <c r="M1720" t="n">
        <v>-2.16</v>
      </c>
      <c r="N1720" t="n">
        <v>17100</v>
      </c>
      <c r="O1720" t="n">
        <v>17780</v>
      </c>
      <c r="P1720" t="n">
        <v>1652</v>
      </c>
      <c r="Q1720" t="n">
        <v>10.44</v>
      </c>
      <c r="R1720" t="n">
        <v>0</v>
      </c>
      <c r="S1720" t="n">
        <v>0</v>
      </c>
      <c r="T1720" t="n">
        <v>0</v>
      </c>
      <c r="U1720" t="n">
        <v>17100</v>
      </c>
      <c r="V1720" t="n">
        <v>3035290</v>
      </c>
      <c r="W1720" t="n">
        <v>760</v>
      </c>
    </row>
    <row r="1721">
      <c r="A1721" t="inlineStr">
        <is>
          <t>وبملت</t>
        </is>
      </c>
      <c r="B1721" t="inlineStr">
        <is>
          <t>بانك ملت</t>
        </is>
      </c>
      <c r="C1721" t="n">
        <v>78196</v>
      </c>
      <c r="D1721" t="n">
        <v>18141698152</v>
      </c>
      <c r="E1721" s="1" t="n">
        <v>26965274654730</v>
      </c>
      <c r="F1721" t="n">
        <v>1519</v>
      </c>
      <c r="G1721" t="n">
        <v>1501</v>
      </c>
      <c r="H1721" t="n">
        <v>1480</v>
      </c>
      <c r="I1721" t="n">
        <v>-39</v>
      </c>
      <c r="J1721" t="n">
        <v>-2.57</v>
      </c>
      <c r="K1721" t="n">
        <v>1486</v>
      </c>
      <c r="L1721" t="n">
        <v>-33</v>
      </c>
      <c r="M1721" t="n">
        <v>-2.17</v>
      </c>
      <c r="N1721" t="n">
        <v>1474</v>
      </c>
      <c r="O1721" t="n">
        <v>1559</v>
      </c>
      <c r="P1721" t="n">
        <v>454</v>
      </c>
      <c r="Q1721" t="n">
        <v>3.27</v>
      </c>
      <c r="R1721" t="n">
        <v>9</v>
      </c>
      <c r="S1721" t="n">
        <v>704726</v>
      </c>
      <c r="T1721" t="n">
        <v>1479</v>
      </c>
      <c r="U1721" t="n">
        <v>1480</v>
      </c>
      <c r="V1721" t="n">
        <v>2491242</v>
      </c>
      <c r="W1721" t="n">
        <v>15</v>
      </c>
    </row>
    <row r="1722">
      <c r="A1722" t="inlineStr">
        <is>
          <t>دفرا</t>
        </is>
      </c>
      <c r="B1722" t="inlineStr">
        <is>
          <t>فرآورده‌هاي‌ تزريقي‌ ايران‌</t>
        </is>
      </c>
      <c r="C1722" t="n">
        <v>503</v>
      </c>
      <c r="D1722" t="n">
        <v>1705318</v>
      </c>
      <c r="E1722" s="1" t="n">
        <v>88714191670</v>
      </c>
      <c r="F1722" t="n">
        <v>51690</v>
      </c>
      <c r="G1722" t="n">
        <v>50180</v>
      </c>
      <c r="H1722" t="n">
        <v>51950</v>
      </c>
      <c r="I1722" t="n">
        <v>260</v>
      </c>
      <c r="J1722" t="n">
        <v>0.5</v>
      </c>
      <c r="K1722" t="n">
        <v>52020</v>
      </c>
      <c r="L1722" t="n">
        <v>330</v>
      </c>
      <c r="M1722" t="n">
        <v>0.64</v>
      </c>
      <c r="N1722" t="n">
        <v>50180</v>
      </c>
      <c r="O1722" t="n">
        <v>53240</v>
      </c>
      <c r="P1722" t="n">
        <v>3353</v>
      </c>
      <c r="Q1722" t="n">
        <v>15.51</v>
      </c>
      <c r="R1722" t="n">
        <v>2</v>
      </c>
      <c r="S1722" t="n">
        <v>6957</v>
      </c>
      <c r="T1722" t="n">
        <v>51620</v>
      </c>
      <c r="U1722" t="n">
        <v>51950</v>
      </c>
      <c r="V1722" t="n">
        <v>31015</v>
      </c>
      <c r="W1722" t="n">
        <v>2</v>
      </c>
    </row>
    <row r="1723">
      <c r="A1723" t="inlineStr">
        <is>
          <t>شمواد</t>
        </is>
      </c>
      <c r="B1723" t="inlineStr">
        <is>
          <t>توليد مواداوليه الياف مصنوعي</t>
        </is>
      </c>
      <c r="C1723" t="n">
        <v>1177</v>
      </c>
      <c r="D1723" t="n">
        <v>34895235</v>
      </c>
      <c r="E1723" s="1" t="n">
        <v>390092794030</v>
      </c>
      <c r="F1723" t="n">
        <v>10870</v>
      </c>
      <c r="G1723" t="n">
        <v>10600</v>
      </c>
      <c r="H1723" t="n">
        <v>11190</v>
      </c>
      <c r="I1723" t="n">
        <v>320</v>
      </c>
      <c r="J1723" t="n">
        <v>2.94</v>
      </c>
      <c r="K1723" t="n">
        <v>11180</v>
      </c>
      <c r="L1723" t="n">
        <v>310</v>
      </c>
      <c r="M1723" t="n">
        <v>2.85</v>
      </c>
      <c r="N1723" t="n">
        <v>10600</v>
      </c>
      <c r="O1723" t="n">
        <v>11190</v>
      </c>
      <c r="P1723" t="n">
        <v>1509</v>
      </c>
      <c r="Q1723" t="n">
        <v>7.41</v>
      </c>
      <c r="R1723" t="n">
        <v>1</v>
      </c>
      <c r="S1723" t="n">
        <v>5000</v>
      </c>
      <c r="T1723" t="n">
        <v>11130</v>
      </c>
      <c r="U1723" t="n">
        <v>11490</v>
      </c>
      <c r="V1723" t="n">
        <v>500</v>
      </c>
      <c r="W1723" t="n">
        <v>1</v>
      </c>
    </row>
    <row r="1724">
      <c r="A1724" t="inlineStr">
        <is>
          <t>تابان10</t>
        </is>
      </c>
      <c r="B1724" t="inlineStr">
        <is>
          <t>اجاره تابان فرداكاردان14050803</t>
        </is>
      </c>
      <c r="C1724" t="n">
        <v>2</v>
      </c>
      <c r="D1724" t="n">
        <v>10000</v>
      </c>
      <c r="E1724" s="1" t="n">
        <v>9780000000</v>
      </c>
      <c r="F1724" t="n">
        <v>964000</v>
      </c>
      <c r="G1724" t="n">
        <v>978000</v>
      </c>
      <c r="H1724" t="n">
        <v>978000</v>
      </c>
      <c r="I1724" t="n">
        <v>14000</v>
      </c>
      <c r="J1724" t="n">
        <v>1.45</v>
      </c>
      <c r="K1724" t="n">
        <v>978000</v>
      </c>
      <c r="L1724" t="n">
        <v>14000</v>
      </c>
      <c r="M1724" t="n">
        <v>1.45</v>
      </c>
      <c r="N1724" t="n">
        <v>978000</v>
      </c>
      <c r="O1724" t="n">
        <v>978000</v>
      </c>
      <c r="R1724" t="n">
        <v>1</v>
      </c>
      <c r="S1724" t="n">
        <v>20000</v>
      </c>
      <c r="T1724" t="n">
        <v>915680</v>
      </c>
      <c r="U1724" t="n">
        <v>0</v>
      </c>
      <c r="V1724" t="n">
        <v>0</v>
      </c>
      <c r="W1724" t="n">
        <v>0</v>
      </c>
    </row>
    <row r="1725">
      <c r="A1725" t="inlineStr">
        <is>
          <t>پارسان3</t>
        </is>
      </c>
      <c r="B1725" t="inlineStr">
        <is>
          <t>گسترش نفت و گاز پارسيان</t>
        </is>
      </c>
      <c r="C1725" t="n">
        <v>1</v>
      </c>
      <c r="D1725" t="n">
        <v>686</v>
      </c>
      <c r="E1725" s="1" t="n">
        <v>22939840</v>
      </c>
      <c r="F1725" t="n">
        <v>32650</v>
      </c>
      <c r="G1725" t="n">
        <v>33440</v>
      </c>
      <c r="H1725" t="n">
        <v>33440</v>
      </c>
      <c r="I1725" t="n">
        <v>790</v>
      </c>
      <c r="J1725" t="n">
        <v>2.42</v>
      </c>
      <c r="K1725" t="n">
        <v>33440</v>
      </c>
      <c r="L1725" t="n">
        <v>790</v>
      </c>
      <c r="M1725" t="n">
        <v>2.42</v>
      </c>
      <c r="N1725" t="n">
        <v>33440</v>
      </c>
      <c r="O1725" t="n">
        <v>33440</v>
      </c>
      <c r="P1725" t="n">
        <v>3483</v>
      </c>
      <c r="Q1725" t="n">
        <v>9.6</v>
      </c>
      <c r="R1725" t="n">
        <v>44</v>
      </c>
      <c r="S1725" t="n">
        <v>755442</v>
      </c>
      <c r="T1725" t="n">
        <v>33440</v>
      </c>
      <c r="U1725" t="n">
        <v>0</v>
      </c>
      <c r="V1725" t="n">
        <v>0</v>
      </c>
      <c r="W1725" t="n">
        <v>0</v>
      </c>
    </row>
    <row r="1726">
      <c r="A1726" t="inlineStr">
        <is>
          <t>اراد2664</t>
        </is>
      </c>
      <c r="B1726" t="inlineStr">
        <is>
          <t>مرابحه عام دولت266-ش.خ070930</t>
        </is>
      </c>
      <c r="C1726" t="n">
        <v>1</v>
      </c>
      <c r="D1726" t="n">
        <v>435000</v>
      </c>
      <c r="E1726" s="1" t="n">
        <v>341927835000</v>
      </c>
      <c r="F1726" t="n">
        <v>800000</v>
      </c>
      <c r="G1726" t="n">
        <v>786041</v>
      </c>
      <c r="H1726" t="n">
        <v>786041</v>
      </c>
      <c r="I1726" t="n">
        <v>-13959</v>
      </c>
      <c r="J1726" t="n">
        <v>-1.74</v>
      </c>
      <c r="K1726" t="n">
        <v>786041</v>
      </c>
      <c r="L1726" t="n">
        <v>-13959</v>
      </c>
      <c r="M1726" t="n">
        <v>-1.74</v>
      </c>
      <c r="N1726" t="n">
        <v>786041</v>
      </c>
      <c r="O1726" t="n">
        <v>786041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t="inlineStr">
        <is>
          <t>زملارد3</t>
        </is>
      </c>
      <c r="B1727" t="inlineStr">
        <is>
          <t>كشاورزي و دامپروري ملارد شير</t>
        </is>
      </c>
      <c r="C1727" t="n">
        <v>10</v>
      </c>
      <c r="D1727" t="n">
        <v>1238</v>
      </c>
      <c r="E1727" s="1" t="n">
        <v>1751770</v>
      </c>
      <c r="F1727" t="n">
        <v>1430</v>
      </c>
      <c r="G1727" t="n">
        <v>1415</v>
      </c>
      <c r="H1727" t="n">
        <v>1415</v>
      </c>
      <c r="I1727" t="n">
        <v>-15</v>
      </c>
      <c r="J1727" t="n">
        <v>-1.05</v>
      </c>
      <c r="K1727" t="n">
        <v>1415</v>
      </c>
      <c r="L1727" t="n">
        <v>-15</v>
      </c>
      <c r="M1727" t="n">
        <v>-1.05</v>
      </c>
      <c r="N1727" t="n">
        <v>1415</v>
      </c>
      <c r="O1727" t="n">
        <v>1415</v>
      </c>
      <c r="P1727" t="n">
        <v>183</v>
      </c>
      <c r="Q1727" t="n">
        <v>7.73</v>
      </c>
      <c r="R1727" t="n">
        <v>28</v>
      </c>
      <c r="S1727" t="n">
        <v>8072787</v>
      </c>
      <c r="T1727" t="n">
        <v>1415</v>
      </c>
      <c r="U1727" t="n">
        <v>0</v>
      </c>
      <c r="V1727" t="n">
        <v>0</v>
      </c>
      <c r="W1727" t="n">
        <v>0</v>
      </c>
    </row>
    <row r="1728">
      <c r="A1728" t="inlineStr">
        <is>
          <t>شاوان</t>
        </is>
      </c>
      <c r="B1728" t="inlineStr">
        <is>
          <t>پالايش نفت لاوان</t>
        </is>
      </c>
      <c r="C1728" t="n">
        <v>781</v>
      </c>
      <c r="D1728" t="n">
        <v>10719638</v>
      </c>
      <c r="E1728" s="1" t="n">
        <v>413456437660</v>
      </c>
      <c r="F1728" t="n">
        <v>37450</v>
      </c>
      <c r="G1728" t="n">
        <v>38570</v>
      </c>
      <c r="H1728" t="n">
        <v>38570</v>
      </c>
      <c r="I1728" t="n">
        <v>1120</v>
      </c>
      <c r="J1728" t="n">
        <v>2.99</v>
      </c>
      <c r="K1728" t="n">
        <v>38570</v>
      </c>
      <c r="L1728" t="n">
        <v>1120</v>
      </c>
      <c r="M1728" t="n">
        <v>2.99</v>
      </c>
      <c r="N1728" t="n">
        <v>38570</v>
      </c>
      <c r="O1728" t="n">
        <v>38570</v>
      </c>
      <c r="P1728" t="n">
        <v>6145</v>
      </c>
      <c r="Q1728" t="n">
        <v>6.28</v>
      </c>
      <c r="R1728" t="n">
        <v>873</v>
      </c>
      <c r="S1728" t="n">
        <v>22753759</v>
      </c>
      <c r="T1728" t="n">
        <v>38570</v>
      </c>
      <c r="U1728" t="n">
        <v>0</v>
      </c>
      <c r="V1728" t="n">
        <v>0</v>
      </c>
      <c r="W1728" t="n">
        <v>0</v>
      </c>
    </row>
    <row r="1729">
      <c r="A1729" t="inlineStr">
        <is>
          <t>شميم2</t>
        </is>
      </c>
      <c r="B1729" t="inlineStr">
        <is>
          <t>صندوق س.درآمدثابت شميم تابان-د</t>
        </is>
      </c>
      <c r="C1729" t="n">
        <v>4</v>
      </c>
      <c r="D1729" t="n">
        <v>40000000</v>
      </c>
      <c r="E1729" s="1" t="n">
        <v>40000000</v>
      </c>
      <c r="F1729" t="n">
        <v>18751</v>
      </c>
      <c r="G1729" t="n">
        <v>1</v>
      </c>
      <c r="H1729" t="n">
        <v>1</v>
      </c>
      <c r="I1729" t="n">
        <v>-18750</v>
      </c>
      <c r="J1729" t="n">
        <v>-99.98999999999999</v>
      </c>
      <c r="K1729" t="n">
        <v>1</v>
      </c>
      <c r="L1729" t="n">
        <v>-18750</v>
      </c>
      <c r="M1729" t="n">
        <v>-99.98999999999999</v>
      </c>
      <c r="N1729" t="n">
        <v>1</v>
      </c>
      <c r="O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t="inlineStr">
        <is>
          <t>نيروانا</t>
        </is>
      </c>
      <c r="B1730" t="inlineStr">
        <is>
          <t>صندوق سرمايه گذاري قلك2-بخشي</t>
        </is>
      </c>
      <c r="C1730" t="n">
        <v>87</v>
      </c>
      <c r="D1730" t="n">
        <v>6454338</v>
      </c>
      <c r="E1730" s="1" t="n">
        <v>95648731592</v>
      </c>
      <c r="F1730" t="n">
        <v>14666</v>
      </c>
      <c r="G1730" t="n">
        <v>15100</v>
      </c>
      <c r="H1730" t="n">
        <v>14970</v>
      </c>
      <c r="I1730" t="n">
        <v>304</v>
      </c>
      <c r="J1730" t="n">
        <v>2.07</v>
      </c>
      <c r="K1730" t="n">
        <v>14819</v>
      </c>
      <c r="L1730" t="n">
        <v>153</v>
      </c>
      <c r="M1730" t="n">
        <v>1.04</v>
      </c>
      <c r="N1730" t="n">
        <v>14557</v>
      </c>
      <c r="O1730" t="n">
        <v>15100</v>
      </c>
      <c r="R1730" t="n">
        <v>2</v>
      </c>
      <c r="S1730" t="n">
        <v>4243</v>
      </c>
      <c r="T1730" t="n">
        <v>14559</v>
      </c>
      <c r="U1730" t="n">
        <v>15000</v>
      </c>
      <c r="V1730" t="n">
        <v>885</v>
      </c>
      <c r="W1730" t="n">
        <v>1</v>
      </c>
    </row>
    <row r="1731">
      <c r="A1731" t="inlineStr">
        <is>
          <t>دسبحا</t>
        </is>
      </c>
      <c r="B1731" t="inlineStr">
        <is>
          <t>گروه دارويي سبحان</t>
        </is>
      </c>
      <c r="C1731" t="n">
        <v>1284</v>
      </c>
      <c r="D1731" t="n">
        <v>61657106</v>
      </c>
      <c r="E1731" s="1" t="n">
        <v>414481182660</v>
      </c>
      <c r="F1731" t="n">
        <v>6540</v>
      </c>
      <c r="G1731" t="n">
        <v>6730</v>
      </c>
      <c r="H1731" t="n">
        <v>6730</v>
      </c>
      <c r="I1731" t="n">
        <v>190</v>
      </c>
      <c r="J1731" t="n">
        <v>2.91</v>
      </c>
      <c r="K1731" t="n">
        <v>6720</v>
      </c>
      <c r="L1731" t="n">
        <v>180</v>
      </c>
      <c r="M1731" t="n">
        <v>2.75</v>
      </c>
      <c r="N1731" t="n">
        <v>6580</v>
      </c>
      <c r="O1731" t="n">
        <v>6730</v>
      </c>
      <c r="P1731" t="n">
        <v>189</v>
      </c>
      <c r="Q1731" t="n">
        <v>35.56</v>
      </c>
      <c r="R1731" t="n">
        <v>128</v>
      </c>
      <c r="S1731" t="n">
        <v>29142480</v>
      </c>
      <c r="T1731" t="n">
        <v>6730</v>
      </c>
      <c r="U1731" t="n">
        <v>6800</v>
      </c>
      <c r="V1731" t="n">
        <v>5000</v>
      </c>
      <c r="W1731" t="n">
        <v>1</v>
      </c>
    </row>
    <row r="1732">
      <c r="A1732" t="inlineStr">
        <is>
          <t>صصيكو081</t>
        </is>
      </c>
      <c r="B1732" t="inlineStr">
        <is>
          <t>صكوك اجاره تاصيكو081-بدون ضامن</t>
        </is>
      </c>
      <c r="C1732" t="n">
        <v>0</v>
      </c>
      <c r="D1732" t="n">
        <v>0</v>
      </c>
      <c r="E1732" s="1" t="n">
        <v>0</v>
      </c>
      <c r="F1732" t="n">
        <v>1000000</v>
      </c>
      <c r="G1732" t="n">
        <v>0</v>
      </c>
      <c r="H1732" t="n">
        <v>1000000</v>
      </c>
      <c r="I1732" t="n">
        <v>0</v>
      </c>
      <c r="J1732" t="n">
        <v>0</v>
      </c>
      <c r="K1732" t="n">
        <v>1000000</v>
      </c>
      <c r="L1732" t="n">
        <v>0</v>
      </c>
      <c r="M1732" t="n">
        <v>0</v>
      </c>
      <c r="N1732" t="n">
        <v>0</v>
      </c>
      <c r="O1732" t="n">
        <v>0</v>
      </c>
      <c r="R1732" t="n">
        <v>1</v>
      </c>
      <c r="S1732" t="n">
        <v>5000</v>
      </c>
      <c r="T1732" t="n">
        <v>995000</v>
      </c>
      <c r="U1732" t="n">
        <v>1005000</v>
      </c>
      <c r="V1732" t="n">
        <v>5000</v>
      </c>
      <c r="W1732" t="n">
        <v>1</v>
      </c>
    </row>
    <row r="1733">
      <c r="A1733" t="inlineStr">
        <is>
          <t>دومينو06</t>
        </is>
      </c>
      <c r="B1733" t="inlineStr">
        <is>
          <t>اجاره دومينو14061003</t>
        </is>
      </c>
      <c r="C1733" t="n">
        <v>0</v>
      </c>
      <c r="D1733" t="n">
        <v>0</v>
      </c>
      <c r="E1733" s="1" t="n">
        <v>0</v>
      </c>
      <c r="F1733" t="n">
        <v>780140</v>
      </c>
      <c r="G1733" t="n">
        <v>0</v>
      </c>
      <c r="H1733" t="n">
        <v>780140</v>
      </c>
      <c r="I1733" t="n">
        <v>0</v>
      </c>
      <c r="J1733" t="n">
        <v>0</v>
      </c>
      <c r="K1733" t="n">
        <v>780140</v>
      </c>
      <c r="L1733" t="n">
        <v>0</v>
      </c>
      <c r="M1733" t="n">
        <v>0</v>
      </c>
      <c r="N1733" t="n">
        <v>0</v>
      </c>
      <c r="O1733" t="n">
        <v>0</v>
      </c>
      <c r="R1733" t="n">
        <v>1</v>
      </c>
      <c r="S1733" t="n">
        <v>5000</v>
      </c>
      <c r="T1733" t="n">
        <v>773800</v>
      </c>
      <c r="U1733" t="n">
        <v>0</v>
      </c>
      <c r="V1733" t="n">
        <v>0</v>
      </c>
      <c r="W1733" t="n">
        <v>0</v>
      </c>
    </row>
    <row r="1734">
      <c r="A1734" t="inlineStr">
        <is>
          <t>ارگ072</t>
        </is>
      </c>
      <c r="B1734" t="inlineStr">
        <is>
          <t>مرابحه ارگ-هامرز071211</t>
        </is>
      </c>
      <c r="C1734" t="n">
        <v>0</v>
      </c>
      <c r="D1734" t="n">
        <v>0</v>
      </c>
      <c r="E1734" s="1" t="n">
        <v>0</v>
      </c>
      <c r="F1734" t="n">
        <v>1000000</v>
      </c>
      <c r="G1734" t="n">
        <v>0</v>
      </c>
      <c r="H1734" t="n">
        <v>1000000</v>
      </c>
      <c r="I1734" t="n">
        <v>0</v>
      </c>
      <c r="J1734" t="n">
        <v>0</v>
      </c>
      <c r="K1734" t="n">
        <v>1000000</v>
      </c>
      <c r="L1734" t="n">
        <v>0</v>
      </c>
      <c r="M1734" t="n">
        <v>0</v>
      </c>
      <c r="N1734" t="n">
        <v>0</v>
      </c>
      <c r="O1734" t="n">
        <v>0</v>
      </c>
      <c r="R1734" t="n">
        <v>1</v>
      </c>
      <c r="S1734" t="n">
        <v>5000</v>
      </c>
      <c r="T1734" t="n">
        <v>1000000</v>
      </c>
      <c r="U1734" t="n">
        <v>1010000</v>
      </c>
      <c r="V1734" t="n">
        <v>5000</v>
      </c>
      <c r="W1734" t="n">
        <v>1</v>
      </c>
    </row>
    <row r="1735">
      <c r="A1735" t="inlineStr">
        <is>
          <t>ثبهساز3</t>
        </is>
      </c>
      <c r="B1735" t="inlineStr">
        <is>
          <t>بهساز كاشانه تهران</t>
        </is>
      </c>
      <c r="C1735" t="n">
        <v>9</v>
      </c>
      <c r="D1735" t="n">
        <v>402260</v>
      </c>
      <c r="E1735" s="1" t="n">
        <v>759064620</v>
      </c>
      <c r="F1735" t="n">
        <v>1892</v>
      </c>
      <c r="G1735" t="n">
        <v>1887</v>
      </c>
      <c r="H1735" t="n">
        <v>1887</v>
      </c>
      <c r="I1735" t="n">
        <v>-5</v>
      </c>
      <c r="J1735" t="n">
        <v>-0.26</v>
      </c>
      <c r="K1735" t="n">
        <v>1887</v>
      </c>
      <c r="L1735" t="n">
        <v>-5</v>
      </c>
      <c r="M1735" t="n">
        <v>-0.26</v>
      </c>
      <c r="N1735" t="n">
        <v>1887</v>
      </c>
      <c r="O1735" t="n">
        <v>1887</v>
      </c>
      <c r="P1735" t="n">
        <v>655</v>
      </c>
      <c r="Q1735" t="n">
        <v>2.88</v>
      </c>
      <c r="R1735" t="n">
        <v>21</v>
      </c>
      <c r="S1735" t="n">
        <v>5111225</v>
      </c>
      <c r="T1735" t="n">
        <v>1887</v>
      </c>
      <c r="U1735" t="n">
        <v>0</v>
      </c>
      <c r="V1735" t="n">
        <v>0</v>
      </c>
      <c r="W1735" t="n">
        <v>0</v>
      </c>
    </row>
    <row r="1736">
      <c r="A1736" t="inlineStr">
        <is>
          <t>رابين</t>
        </is>
      </c>
      <c r="B1736" t="inlineStr">
        <is>
          <t>صندوق س. توسعه افق رابين-د</t>
        </is>
      </c>
      <c r="C1736" t="n">
        <v>1507</v>
      </c>
      <c r="D1736" t="n">
        <v>42333160</v>
      </c>
      <c r="E1736" s="1" t="n">
        <v>1170371100592</v>
      </c>
      <c r="F1736" t="n">
        <v>27612</v>
      </c>
      <c r="G1736" t="n">
        <v>27646</v>
      </c>
      <c r="H1736" t="n">
        <v>27647</v>
      </c>
      <c r="I1736" t="n">
        <v>35</v>
      </c>
      <c r="J1736" t="n">
        <v>0.13</v>
      </c>
      <c r="K1736" t="n">
        <v>27647</v>
      </c>
      <c r="L1736" t="n">
        <v>35</v>
      </c>
      <c r="M1736" t="n">
        <v>0.13</v>
      </c>
      <c r="N1736" t="n">
        <v>27646</v>
      </c>
      <c r="O1736" t="n">
        <v>27647</v>
      </c>
      <c r="R1736" t="n">
        <v>1</v>
      </c>
      <c r="S1736" t="n">
        <v>86822493</v>
      </c>
      <c r="T1736" t="n">
        <v>27646</v>
      </c>
      <c r="U1736" t="n">
        <v>27647</v>
      </c>
      <c r="V1736" t="n">
        <v>9500000</v>
      </c>
      <c r="W1736" t="n">
        <v>1</v>
      </c>
    </row>
    <row r="1737">
      <c r="A1737" t="inlineStr">
        <is>
          <t>خپارس</t>
        </is>
      </c>
      <c r="B1737" t="inlineStr">
        <is>
          <t>پارس خودرو</t>
        </is>
      </c>
      <c r="C1737" t="n">
        <v>2746</v>
      </c>
      <c r="D1737" t="n">
        <v>552574139</v>
      </c>
      <c r="E1737" s="1" t="n">
        <v>924187591110</v>
      </c>
      <c r="F1737" t="n">
        <v>1631</v>
      </c>
      <c r="G1737" t="n">
        <v>1679</v>
      </c>
      <c r="H1737" t="n">
        <v>1679</v>
      </c>
      <c r="I1737" t="n">
        <v>48</v>
      </c>
      <c r="J1737" t="n">
        <v>2.94</v>
      </c>
      <c r="K1737" t="n">
        <v>1673</v>
      </c>
      <c r="L1737" t="n">
        <v>42</v>
      </c>
      <c r="M1737" t="n">
        <v>2.58</v>
      </c>
      <c r="N1737" t="n">
        <v>1590</v>
      </c>
      <c r="O1737" t="n">
        <v>1679</v>
      </c>
      <c r="P1737" t="n">
        <v>-1300</v>
      </c>
      <c r="Q1737" t="n">
        <v>-1.29</v>
      </c>
      <c r="R1737" t="n">
        <v>27</v>
      </c>
      <c r="S1737" t="n">
        <v>15753286</v>
      </c>
      <c r="T1737" t="n">
        <v>1679</v>
      </c>
      <c r="U1737" t="n">
        <v>0</v>
      </c>
      <c r="V1737" t="n">
        <v>0</v>
      </c>
      <c r="W1737" t="n">
        <v>0</v>
      </c>
    </row>
    <row r="1738">
      <c r="A1738" t="inlineStr">
        <is>
          <t>درازك</t>
        </is>
      </c>
      <c r="B1738" t="inlineStr">
        <is>
          <t>دارويي‌ رازك‌</t>
        </is>
      </c>
      <c r="C1738" t="n">
        <v>407</v>
      </c>
      <c r="D1738" t="n">
        <v>29961331</v>
      </c>
      <c r="E1738" s="1" t="n">
        <v>135425216120</v>
      </c>
      <c r="F1738" t="n">
        <v>4390</v>
      </c>
      <c r="G1738" t="n">
        <v>4520</v>
      </c>
      <c r="H1738" t="n">
        <v>4520</v>
      </c>
      <c r="I1738" t="n">
        <v>130</v>
      </c>
      <c r="J1738" t="n">
        <v>2.96</v>
      </c>
      <c r="K1738" t="n">
        <v>4520</v>
      </c>
      <c r="L1738" t="n">
        <v>130</v>
      </c>
      <c r="M1738" t="n">
        <v>2.96</v>
      </c>
      <c r="N1738" t="n">
        <v>4520</v>
      </c>
      <c r="O1738" t="n">
        <v>4520</v>
      </c>
      <c r="P1738" t="n">
        <v>453</v>
      </c>
      <c r="Q1738" t="n">
        <v>9.98</v>
      </c>
      <c r="R1738" t="n">
        <v>192</v>
      </c>
      <c r="S1738" t="n">
        <v>22952499</v>
      </c>
      <c r="T1738" t="n">
        <v>4520</v>
      </c>
      <c r="U1738" t="n">
        <v>4590</v>
      </c>
      <c r="V1738" t="n">
        <v>7000</v>
      </c>
      <c r="W1738" t="n">
        <v>1</v>
      </c>
    </row>
    <row r="1739">
      <c r="A1739" t="inlineStr">
        <is>
          <t>كانسار3</t>
        </is>
      </c>
      <c r="B1739" t="inlineStr">
        <is>
          <t>معدنكاران نسوز</t>
        </is>
      </c>
      <c r="C1739" t="n">
        <v>19</v>
      </c>
      <c r="D1739" t="n">
        <v>274748</v>
      </c>
      <c r="E1739" s="1" t="n">
        <v>3563481560</v>
      </c>
      <c r="F1739" t="n">
        <v>12900</v>
      </c>
      <c r="G1739" t="n">
        <v>12970</v>
      </c>
      <c r="H1739" t="n">
        <v>12970</v>
      </c>
      <c r="I1739" t="n">
        <v>70</v>
      </c>
      <c r="J1739" t="n">
        <v>0.54</v>
      </c>
      <c r="K1739" t="n">
        <v>12970</v>
      </c>
      <c r="L1739" t="n">
        <v>70</v>
      </c>
      <c r="M1739" t="n">
        <v>0.54</v>
      </c>
      <c r="N1739" t="n">
        <v>12970</v>
      </c>
      <c r="O1739" t="n">
        <v>12970</v>
      </c>
      <c r="P1739" t="n">
        <v>1483</v>
      </c>
      <c r="Q1739" t="n">
        <v>8.75</v>
      </c>
      <c r="R1739" t="n">
        <v>0</v>
      </c>
      <c r="S1739" t="n">
        <v>0</v>
      </c>
      <c r="T1739" t="n">
        <v>0</v>
      </c>
      <c r="U1739" t="n">
        <v>12970</v>
      </c>
      <c r="V1739" t="n">
        <v>25680</v>
      </c>
      <c r="W1739" t="n">
        <v>1</v>
      </c>
    </row>
    <row r="1740">
      <c r="A1740" t="inlineStr">
        <is>
          <t>كامياب</t>
        </is>
      </c>
      <c r="B1740" t="inlineStr">
        <is>
          <t>صندوق س. كامياب آشنا-د</t>
        </is>
      </c>
      <c r="C1740" t="n">
        <v>522</v>
      </c>
      <c r="D1740" t="n">
        <v>73563537</v>
      </c>
      <c r="E1740" s="1" t="n">
        <v>2814627106349</v>
      </c>
      <c r="F1740" t="n">
        <v>38213</v>
      </c>
      <c r="G1740" t="n">
        <v>38261</v>
      </c>
      <c r="H1740" t="n">
        <v>38262</v>
      </c>
      <c r="I1740" t="n">
        <v>49</v>
      </c>
      <c r="J1740" t="n">
        <v>0.13</v>
      </c>
      <c r="K1740" t="n">
        <v>38261</v>
      </c>
      <c r="L1740" t="n">
        <v>48</v>
      </c>
      <c r="M1740" t="n">
        <v>0.13</v>
      </c>
      <c r="N1740" t="n">
        <v>38261</v>
      </c>
      <c r="O1740" t="n">
        <v>38262</v>
      </c>
      <c r="R1740" t="n">
        <v>1</v>
      </c>
      <c r="S1740" t="n">
        <v>204588705</v>
      </c>
      <c r="T1740" t="n">
        <v>38261</v>
      </c>
      <c r="U1740" t="n">
        <v>38262</v>
      </c>
      <c r="V1740" t="n">
        <v>8993222</v>
      </c>
      <c r="W1740" t="n">
        <v>1</v>
      </c>
    </row>
    <row r="1741">
      <c r="A1741" t="inlineStr">
        <is>
          <t>غشهد</t>
        </is>
      </c>
      <c r="B1741" t="inlineStr">
        <is>
          <t>شهد ايران ‌</t>
        </is>
      </c>
      <c r="C1741" t="n">
        <v>166</v>
      </c>
      <c r="D1741" t="n">
        <v>1847510</v>
      </c>
      <c r="E1741" s="1" t="n">
        <v>14514715650</v>
      </c>
      <c r="F1741" t="n">
        <v>7740</v>
      </c>
      <c r="G1741" t="n">
        <v>7590</v>
      </c>
      <c r="H1741" t="n">
        <v>7830</v>
      </c>
      <c r="I1741" t="n">
        <v>90</v>
      </c>
      <c r="J1741" t="n">
        <v>1.16</v>
      </c>
      <c r="K1741" t="n">
        <v>7860</v>
      </c>
      <c r="L1741" t="n">
        <v>120</v>
      </c>
      <c r="M1741" t="n">
        <v>1.55</v>
      </c>
      <c r="N1741" t="n">
        <v>7590</v>
      </c>
      <c r="O1741" t="n">
        <v>7960</v>
      </c>
      <c r="P1741" t="n">
        <v>1466</v>
      </c>
      <c r="Q1741" t="n">
        <v>5.36</v>
      </c>
      <c r="R1741" t="n">
        <v>1</v>
      </c>
      <c r="S1741" t="n">
        <v>2348</v>
      </c>
      <c r="T1741" t="n">
        <v>7780</v>
      </c>
      <c r="U1741" t="n">
        <v>7840</v>
      </c>
      <c r="V1741" t="n">
        <v>19070</v>
      </c>
      <c r="W1741" t="n">
        <v>1</v>
      </c>
    </row>
    <row r="1742">
      <c r="A1742" t="inlineStr">
        <is>
          <t>فروژ3</t>
        </is>
      </c>
      <c r="B1742" t="inlineStr">
        <is>
          <t>صنايع فروآلياژ ايران</t>
        </is>
      </c>
      <c r="C1742" t="n">
        <v>2</v>
      </c>
      <c r="D1742" t="n">
        <v>11900</v>
      </c>
      <c r="E1742" s="1" t="n">
        <v>16231600</v>
      </c>
      <c r="F1742" t="n">
        <v>1348</v>
      </c>
      <c r="G1742" t="n">
        <v>1364</v>
      </c>
      <c r="H1742" t="n">
        <v>1364</v>
      </c>
      <c r="I1742" t="n">
        <v>16</v>
      </c>
      <c r="J1742" t="n">
        <v>1.19</v>
      </c>
      <c r="K1742" t="n">
        <v>1364</v>
      </c>
      <c r="L1742" t="n">
        <v>16</v>
      </c>
      <c r="M1742" t="n">
        <v>1.19</v>
      </c>
      <c r="N1742" t="n">
        <v>1364</v>
      </c>
      <c r="O1742" t="n">
        <v>1364</v>
      </c>
      <c r="P1742" t="n">
        <v>46</v>
      </c>
      <c r="Q1742" t="n">
        <v>29.65</v>
      </c>
      <c r="R1742" t="n">
        <v>5</v>
      </c>
      <c r="S1742" t="n">
        <v>2588100</v>
      </c>
      <c r="T1742" t="n">
        <v>1364</v>
      </c>
      <c r="U1742" t="n">
        <v>0</v>
      </c>
      <c r="V1742" t="n">
        <v>0</v>
      </c>
      <c r="W1742" t="n">
        <v>0</v>
      </c>
    </row>
    <row r="1743">
      <c r="A1743" t="inlineStr">
        <is>
          <t>كهربا</t>
        </is>
      </c>
      <c r="B1743" t="inlineStr">
        <is>
          <t>صندوق س. كالاي كهربا</t>
        </is>
      </c>
      <c r="C1743" t="n">
        <v>24936</v>
      </c>
      <c r="D1743" t="n">
        <v>60204331</v>
      </c>
      <c r="E1743" s="1" t="n">
        <v>13335320956016</v>
      </c>
      <c r="F1743" t="n">
        <v>215932</v>
      </c>
      <c r="G1743" t="n">
        <v>221500</v>
      </c>
      <c r="H1743" t="n">
        <v>221959</v>
      </c>
      <c r="I1743" t="n">
        <v>6027</v>
      </c>
      <c r="J1743" t="n">
        <v>2.79</v>
      </c>
      <c r="K1743" t="n">
        <v>221501</v>
      </c>
      <c r="L1743" t="n">
        <v>5569</v>
      </c>
      <c r="M1743" t="n">
        <v>2.58</v>
      </c>
      <c r="N1743" t="n">
        <v>220300</v>
      </c>
      <c r="O1743" t="n">
        <v>222200</v>
      </c>
      <c r="R1743" t="n">
        <v>1</v>
      </c>
      <c r="S1743" t="n">
        <v>1132</v>
      </c>
      <c r="T1743" t="n">
        <v>221921</v>
      </c>
      <c r="U1743" t="n">
        <v>221959</v>
      </c>
      <c r="V1743" t="n">
        <v>4518</v>
      </c>
      <c r="W1743" t="n">
        <v>11</v>
      </c>
    </row>
    <row r="1744">
      <c r="A1744" t="inlineStr">
        <is>
          <t>كارآمد2</t>
        </is>
      </c>
      <c r="B1744" t="inlineStr">
        <is>
          <t>صندوق س.درآمد ثابت كارآمد-د</t>
        </is>
      </c>
      <c r="C1744" t="n">
        <v>8</v>
      </c>
      <c r="D1744" t="n">
        <v>35500000</v>
      </c>
      <c r="E1744" s="1" t="n">
        <v>35500000</v>
      </c>
      <c r="F1744" t="n">
        <v>18124</v>
      </c>
      <c r="G1744" t="n">
        <v>1</v>
      </c>
      <c r="H1744" t="n">
        <v>1</v>
      </c>
      <c r="I1744" t="n">
        <v>-18123</v>
      </c>
      <c r="J1744" t="n">
        <v>-99.98999999999999</v>
      </c>
      <c r="K1744" t="n">
        <v>1</v>
      </c>
      <c r="L1744" t="n">
        <v>-18123</v>
      </c>
      <c r="M1744" t="n">
        <v>-99.98999999999999</v>
      </c>
      <c r="N1744" t="n">
        <v>1</v>
      </c>
      <c r="O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</row>
    <row r="1745">
      <c r="A1745" t="inlineStr">
        <is>
          <t>پاسا</t>
        </is>
      </c>
      <c r="B1745" t="inlineStr">
        <is>
          <t>ايران‌ياساتايرورابر</t>
        </is>
      </c>
      <c r="C1745" t="n">
        <v>1172</v>
      </c>
      <c r="D1745" t="n">
        <v>41978015</v>
      </c>
      <c r="E1745" s="1" t="n">
        <v>425817415160</v>
      </c>
      <c r="F1745" t="n">
        <v>9920</v>
      </c>
      <c r="G1745" t="n">
        <v>10210</v>
      </c>
      <c r="H1745" t="n">
        <v>10210</v>
      </c>
      <c r="I1745" t="n">
        <v>290</v>
      </c>
      <c r="J1745" t="n">
        <v>2.92</v>
      </c>
      <c r="K1745" t="n">
        <v>10140</v>
      </c>
      <c r="L1745" t="n">
        <v>220</v>
      </c>
      <c r="M1745" t="n">
        <v>2.22</v>
      </c>
      <c r="N1745" t="n">
        <v>9630</v>
      </c>
      <c r="O1745" t="n">
        <v>10210</v>
      </c>
      <c r="P1745" t="n">
        <v>2053</v>
      </c>
      <c r="Q1745" t="n">
        <v>4.94</v>
      </c>
      <c r="R1745" t="n">
        <v>5</v>
      </c>
      <c r="S1745" t="n">
        <v>664495</v>
      </c>
      <c r="T1745" t="n">
        <v>10210</v>
      </c>
      <c r="U1745" t="n">
        <v>0</v>
      </c>
      <c r="V1745" t="n">
        <v>0</v>
      </c>
      <c r="W1745" t="n">
        <v>0</v>
      </c>
    </row>
    <row r="1746">
      <c r="A1746" t="inlineStr">
        <is>
          <t>صعبيد609</t>
        </is>
      </c>
      <c r="B1746" t="inlineStr">
        <is>
          <t>صكوك مرابحه دعبيد609-3ماهه23%</t>
        </is>
      </c>
      <c r="C1746" t="n">
        <v>0</v>
      </c>
      <c r="D1746" t="n">
        <v>0</v>
      </c>
      <c r="E1746" s="1" t="n">
        <v>0</v>
      </c>
      <c r="F1746" t="n">
        <v>826511</v>
      </c>
      <c r="G1746" t="n">
        <v>0</v>
      </c>
      <c r="H1746" t="n">
        <v>826511</v>
      </c>
      <c r="I1746" t="n">
        <v>0</v>
      </c>
      <c r="J1746" t="n">
        <v>0</v>
      </c>
      <c r="K1746" t="n">
        <v>826511</v>
      </c>
      <c r="L1746" t="n">
        <v>0</v>
      </c>
      <c r="M1746" t="n">
        <v>0</v>
      </c>
      <c r="N1746" t="n">
        <v>0</v>
      </c>
      <c r="O1746" t="n">
        <v>0</v>
      </c>
      <c r="R1746" t="n">
        <v>1</v>
      </c>
      <c r="S1746" t="n">
        <v>2500</v>
      </c>
      <c r="T1746" t="n">
        <v>826510</v>
      </c>
      <c r="U1746" t="n">
        <v>0</v>
      </c>
      <c r="V1746" t="n">
        <v>0</v>
      </c>
      <c r="W1746" t="n">
        <v>0</v>
      </c>
    </row>
    <row r="1747">
      <c r="A1747" t="inlineStr">
        <is>
          <t>اكتوور073</t>
        </is>
      </c>
      <c r="B1747" t="inlineStr">
        <is>
          <t>مرابحه اكتوور كو-كارون070612</t>
        </is>
      </c>
      <c r="C1747" t="n">
        <v>0</v>
      </c>
      <c r="D1747" t="n">
        <v>0</v>
      </c>
      <c r="E1747" s="1" t="n">
        <v>0</v>
      </c>
      <c r="F1747" t="n">
        <v>1000000</v>
      </c>
      <c r="G1747" t="n">
        <v>0</v>
      </c>
      <c r="H1747" t="n">
        <v>1000000</v>
      </c>
      <c r="I1747" t="n">
        <v>0</v>
      </c>
      <c r="J1747" t="n">
        <v>0</v>
      </c>
      <c r="K1747" t="n">
        <v>1000000</v>
      </c>
      <c r="L1747" t="n">
        <v>0</v>
      </c>
      <c r="M1747" t="n">
        <v>0</v>
      </c>
      <c r="N1747" t="n">
        <v>0</v>
      </c>
      <c r="O1747" t="n">
        <v>0</v>
      </c>
      <c r="R1747" t="n">
        <v>1</v>
      </c>
      <c r="S1747" t="n">
        <v>5000</v>
      </c>
      <c r="T1747" t="n">
        <v>990000</v>
      </c>
      <c r="U1747" t="n">
        <v>0</v>
      </c>
      <c r="V1747" t="n">
        <v>0</v>
      </c>
      <c r="W1747" t="n">
        <v>0</v>
      </c>
    </row>
    <row r="1748">
      <c r="A1748" t="inlineStr">
        <is>
          <t>وامير</t>
        </is>
      </c>
      <c r="B1748" t="inlineStr">
        <is>
          <t>گروه صنعتي و معدني امير</t>
        </is>
      </c>
      <c r="C1748" t="n">
        <v>745</v>
      </c>
      <c r="D1748" t="n">
        <v>23505973</v>
      </c>
      <c r="E1748" s="1" t="n">
        <v>263951604590</v>
      </c>
      <c r="F1748" t="n">
        <v>10910</v>
      </c>
      <c r="G1748" t="n">
        <v>11230</v>
      </c>
      <c r="H1748" t="n">
        <v>11230</v>
      </c>
      <c r="I1748" t="n">
        <v>320</v>
      </c>
      <c r="J1748" t="n">
        <v>2.93</v>
      </c>
      <c r="K1748" t="n">
        <v>11230</v>
      </c>
      <c r="L1748" t="n">
        <v>320</v>
      </c>
      <c r="M1748" t="n">
        <v>2.93</v>
      </c>
      <c r="N1748" t="n">
        <v>11010</v>
      </c>
      <c r="O1748" t="n">
        <v>11230</v>
      </c>
      <c r="P1748" t="n">
        <v>598</v>
      </c>
      <c r="Q1748" t="n">
        <v>18.78</v>
      </c>
      <c r="R1748" t="n">
        <v>13</v>
      </c>
      <c r="S1748" t="n">
        <v>638790</v>
      </c>
      <c r="T1748" t="n">
        <v>11230</v>
      </c>
      <c r="U1748" t="n">
        <v>0</v>
      </c>
      <c r="V1748" t="n">
        <v>0</v>
      </c>
      <c r="W1748" t="n">
        <v>0</v>
      </c>
    </row>
    <row r="1749">
      <c r="A1749" t="inlineStr">
        <is>
          <t>ثمسكن3</t>
        </is>
      </c>
      <c r="B1749" t="inlineStr">
        <is>
          <t>سرمايه‌گذاري‌ مسكن‌</t>
        </is>
      </c>
      <c r="C1749" t="n">
        <v>1</v>
      </c>
      <c r="D1749" t="n">
        <v>3009</v>
      </c>
      <c r="E1749" s="1" t="n">
        <v>9072135</v>
      </c>
      <c r="F1749" t="n">
        <v>2970</v>
      </c>
      <c r="G1749" t="n">
        <v>3015</v>
      </c>
      <c r="H1749" t="n">
        <v>3015</v>
      </c>
      <c r="I1749" t="n">
        <v>45</v>
      </c>
      <c r="J1749" t="n">
        <v>1.52</v>
      </c>
      <c r="K1749" t="n">
        <v>3015</v>
      </c>
      <c r="L1749" t="n">
        <v>45</v>
      </c>
      <c r="M1749" t="n">
        <v>1.52</v>
      </c>
      <c r="N1749" t="n">
        <v>3015</v>
      </c>
      <c r="O1749" t="n">
        <v>3015</v>
      </c>
      <c r="P1749" t="n">
        <v>226</v>
      </c>
      <c r="Q1749" t="n">
        <v>13.34</v>
      </c>
      <c r="R1749" t="n">
        <v>13</v>
      </c>
      <c r="S1749" t="n">
        <v>1500061</v>
      </c>
      <c r="T1749" t="n">
        <v>3015</v>
      </c>
      <c r="U1749" t="n">
        <v>0</v>
      </c>
      <c r="V1749" t="n">
        <v>0</v>
      </c>
      <c r="W1749" t="n">
        <v>0</v>
      </c>
    </row>
    <row r="1750">
      <c r="A1750" t="inlineStr">
        <is>
          <t>صرمد612</t>
        </is>
      </c>
      <c r="B1750" t="inlineStr">
        <is>
          <t>صكوك اجاره سرمد612-3ماهه23%</t>
        </is>
      </c>
      <c r="C1750" t="n">
        <v>0</v>
      </c>
      <c r="D1750" t="n">
        <v>0</v>
      </c>
      <c r="E1750" s="1" t="n">
        <v>0</v>
      </c>
      <c r="F1750" t="n">
        <v>1000000</v>
      </c>
      <c r="G1750" t="n">
        <v>0</v>
      </c>
      <c r="H1750" t="n">
        <v>1000000</v>
      </c>
      <c r="I1750" t="n">
        <v>0</v>
      </c>
      <c r="J1750" t="n">
        <v>0</v>
      </c>
      <c r="K1750" t="n">
        <v>1000000</v>
      </c>
      <c r="L1750" t="n">
        <v>0</v>
      </c>
      <c r="M1750" t="n">
        <v>0</v>
      </c>
      <c r="N1750" t="n">
        <v>0</v>
      </c>
      <c r="O1750" t="n">
        <v>0</v>
      </c>
      <c r="R1750" t="n">
        <v>1</v>
      </c>
      <c r="S1750" t="n">
        <v>5000</v>
      </c>
      <c r="T1750" t="n">
        <v>995000</v>
      </c>
      <c r="U1750" t="n">
        <v>0</v>
      </c>
      <c r="V1750" t="n">
        <v>0</v>
      </c>
      <c r="W1750" t="n">
        <v>0</v>
      </c>
    </row>
    <row r="1751">
      <c r="A1751" t="inlineStr">
        <is>
          <t>شرانل</t>
        </is>
      </c>
      <c r="B1751" t="inlineStr">
        <is>
          <t>نفت ايرانول</t>
        </is>
      </c>
      <c r="C1751" t="n">
        <v>888</v>
      </c>
      <c r="D1751" t="n">
        <v>3266331</v>
      </c>
      <c r="E1751" s="1" t="n">
        <v>316388420410</v>
      </c>
      <c r="F1751" t="n">
        <v>94100</v>
      </c>
      <c r="G1751" t="n">
        <v>96920</v>
      </c>
      <c r="H1751" t="n">
        <v>96920</v>
      </c>
      <c r="I1751" t="n">
        <v>2820</v>
      </c>
      <c r="J1751" t="n">
        <v>3</v>
      </c>
      <c r="K1751" t="n">
        <v>96860</v>
      </c>
      <c r="L1751" t="n">
        <v>2760</v>
      </c>
      <c r="M1751" t="n">
        <v>2.93</v>
      </c>
      <c r="N1751" t="n">
        <v>94520</v>
      </c>
      <c r="O1751" t="n">
        <v>96920</v>
      </c>
      <c r="P1751" t="n">
        <v>13150</v>
      </c>
      <c r="Q1751" t="n">
        <v>7.37</v>
      </c>
      <c r="R1751" t="n">
        <v>1</v>
      </c>
      <c r="S1751" t="n">
        <v>200</v>
      </c>
      <c r="T1751" t="n">
        <v>96920</v>
      </c>
      <c r="U1751" t="n">
        <v>97870</v>
      </c>
      <c r="V1751" t="n">
        <v>52</v>
      </c>
      <c r="W1751" t="n">
        <v>1</v>
      </c>
    </row>
    <row r="1752">
      <c r="A1752" t="inlineStr">
        <is>
          <t>آردينه2</t>
        </is>
      </c>
      <c r="B1752" t="inlineStr">
        <is>
          <t>نشاسته و گلوكز آردينه</t>
        </is>
      </c>
      <c r="C1752" t="n">
        <v>3</v>
      </c>
      <c r="D1752" t="n">
        <v>4079000</v>
      </c>
      <c r="E1752" s="1" t="n">
        <v>120493660000</v>
      </c>
      <c r="F1752" t="n">
        <v>29810</v>
      </c>
      <c r="G1752" t="n">
        <v>29540</v>
      </c>
      <c r="H1752" t="n">
        <v>29540</v>
      </c>
      <c r="I1752" t="n">
        <v>-270</v>
      </c>
      <c r="J1752" t="n">
        <v>-0.91</v>
      </c>
      <c r="K1752" t="n">
        <v>29540</v>
      </c>
      <c r="L1752" t="n">
        <v>-270</v>
      </c>
      <c r="M1752" t="n">
        <v>-0.91</v>
      </c>
      <c r="N1752" t="n">
        <v>29540</v>
      </c>
      <c r="O1752" t="n">
        <v>29540</v>
      </c>
      <c r="P1752" t="n">
        <v>4668</v>
      </c>
      <c r="Q1752" t="n">
        <v>6.33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t="inlineStr">
        <is>
          <t>شفام3</t>
        </is>
      </c>
      <c r="B1753" t="inlineStr">
        <is>
          <t>توليدي و صنعتي گوهرفام</t>
        </is>
      </c>
      <c r="C1753" t="n">
        <v>3</v>
      </c>
      <c r="D1753" t="n">
        <v>50281</v>
      </c>
      <c r="E1753" s="1" t="n">
        <v>127361773</v>
      </c>
      <c r="F1753" t="n">
        <v>2601</v>
      </c>
      <c r="G1753" t="n">
        <v>2533</v>
      </c>
      <c r="H1753" t="n">
        <v>2533</v>
      </c>
      <c r="I1753" t="n">
        <v>-68</v>
      </c>
      <c r="J1753" t="n">
        <v>-2.61</v>
      </c>
      <c r="K1753" t="n">
        <v>2533</v>
      </c>
      <c r="L1753" t="n">
        <v>-68</v>
      </c>
      <c r="M1753" t="n">
        <v>-2.61</v>
      </c>
      <c r="N1753" t="n">
        <v>2533</v>
      </c>
      <c r="O1753" t="n">
        <v>2533</v>
      </c>
      <c r="P1753" t="n">
        <v>282</v>
      </c>
      <c r="Q1753" t="n">
        <v>8.98</v>
      </c>
      <c r="R1753" t="n">
        <v>13</v>
      </c>
      <c r="S1753" t="n">
        <v>3510582</v>
      </c>
      <c r="T1753" t="n">
        <v>2533</v>
      </c>
      <c r="U1753" t="n">
        <v>0</v>
      </c>
      <c r="V1753" t="n">
        <v>0</v>
      </c>
      <c r="W1753" t="n">
        <v>0</v>
      </c>
    </row>
    <row r="1754">
      <c r="A1754" t="inlineStr">
        <is>
          <t>بجنورد72</t>
        </is>
      </c>
      <c r="B1754" t="inlineStr">
        <is>
          <t>مشاركت ش بجنورد72-3ماهه23%</t>
        </is>
      </c>
      <c r="C1754" t="n">
        <v>0</v>
      </c>
      <c r="D1754" t="n">
        <v>0</v>
      </c>
      <c r="E1754" s="1" t="n">
        <v>0</v>
      </c>
      <c r="F1754" t="n">
        <v>1000000</v>
      </c>
      <c r="G1754" t="n">
        <v>0</v>
      </c>
      <c r="H1754" t="n">
        <v>1000000</v>
      </c>
      <c r="I1754" t="n">
        <v>0</v>
      </c>
      <c r="J1754" t="n">
        <v>0</v>
      </c>
      <c r="K1754" t="n">
        <v>1000000</v>
      </c>
      <c r="L1754" t="n">
        <v>0</v>
      </c>
      <c r="M1754" t="n">
        <v>0</v>
      </c>
      <c r="N1754" t="n">
        <v>0</v>
      </c>
      <c r="O1754" t="n">
        <v>0</v>
      </c>
      <c r="R1754" t="n">
        <v>1</v>
      </c>
      <c r="S1754" t="n">
        <v>700</v>
      </c>
      <c r="T1754" t="n">
        <v>970000</v>
      </c>
      <c r="U1754" t="n">
        <v>0</v>
      </c>
      <c r="V1754" t="n">
        <v>0</v>
      </c>
      <c r="W1754" t="n">
        <v>0</v>
      </c>
    </row>
    <row r="1755">
      <c r="A1755" t="inlineStr">
        <is>
          <t>فاهواز</t>
        </is>
      </c>
      <c r="B1755" t="inlineStr">
        <is>
          <t>نورد و لوله اهواز</t>
        </is>
      </c>
      <c r="C1755" t="n">
        <v>210</v>
      </c>
      <c r="D1755" t="n">
        <v>12974772</v>
      </c>
      <c r="E1755" s="1" t="n">
        <v>93947742430</v>
      </c>
      <c r="F1755" t="n">
        <v>7190</v>
      </c>
      <c r="G1755" t="n">
        <v>7260</v>
      </c>
      <c r="H1755" t="n">
        <v>7120</v>
      </c>
      <c r="I1755" t="n">
        <v>-70</v>
      </c>
      <c r="J1755" t="n">
        <v>-0.97</v>
      </c>
      <c r="K1755" t="n">
        <v>7240</v>
      </c>
      <c r="L1755" t="n">
        <v>50</v>
      </c>
      <c r="M1755" t="n">
        <v>0.7</v>
      </c>
      <c r="N1755" t="n">
        <v>7120</v>
      </c>
      <c r="O1755" t="n">
        <v>7260</v>
      </c>
      <c r="P1755" t="n">
        <v>1119</v>
      </c>
      <c r="Q1755" t="n">
        <v>6.47</v>
      </c>
      <c r="R1755" t="n">
        <v>0</v>
      </c>
      <c r="S1755" t="n">
        <v>0</v>
      </c>
      <c r="T1755" t="n">
        <v>0</v>
      </c>
      <c r="U1755" t="n">
        <v>7120</v>
      </c>
      <c r="V1755" t="n">
        <v>135677</v>
      </c>
      <c r="W1755" t="n">
        <v>1</v>
      </c>
    </row>
    <row r="1756">
      <c r="A1756" t="inlineStr">
        <is>
          <t>اطلس4</t>
        </is>
      </c>
      <c r="B1756" t="inlineStr">
        <is>
          <t>صندوق س.توسعه اطلس مفيد-س</t>
        </is>
      </c>
      <c r="C1756" t="n">
        <v>1</v>
      </c>
      <c r="D1756" t="n">
        <v>59704481</v>
      </c>
      <c r="E1756" s="1" t="n">
        <v>8746706466500</v>
      </c>
      <c r="F1756" t="n">
        <v>143033</v>
      </c>
      <c r="G1756" t="n">
        <v>146500</v>
      </c>
      <c r="H1756" t="n">
        <v>146500</v>
      </c>
      <c r="I1756" t="n">
        <v>3467</v>
      </c>
      <c r="J1756" t="n">
        <v>2.42</v>
      </c>
      <c r="K1756" t="n">
        <v>146500</v>
      </c>
      <c r="L1756" t="n">
        <v>3467</v>
      </c>
      <c r="M1756" t="n">
        <v>2.42</v>
      </c>
      <c r="N1756" t="n">
        <v>146500</v>
      </c>
      <c r="O1756" t="n">
        <v>146500</v>
      </c>
      <c r="P1756" t="n">
        <v>93</v>
      </c>
      <c r="Q1756" t="n">
        <v>1575.27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inlineStr">
        <is>
          <t>هم تراز</t>
        </is>
      </c>
      <c r="B1757" t="inlineStr">
        <is>
          <t>صندوق س شاخصي هم وزن تراز-سهام</t>
        </is>
      </c>
      <c r="C1757" t="n">
        <v>303</v>
      </c>
      <c r="D1757" t="n">
        <v>9987447</v>
      </c>
      <c r="E1757" s="1" t="n">
        <v>249555542768</v>
      </c>
      <c r="F1757" t="n">
        <v>24574</v>
      </c>
      <c r="G1757" t="n">
        <v>24700</v>
      </c>
      <c r="H1757" t="n">
        <v>25000</v>
      </c>
      <c r="I1757" t="n">
        <v>426</v>
      </c>
      <c r="J1757" t="n">
        <v>1.73</v>
      </c>
      <c r="K1757" t="n">
        <v>24987</v>
      </c>
      <c r="L1757" t="n">
        <v>413</v>
      </c>
      <c r="M1757" t="n">
        <v>1.68</v>
      </c>
      <c r="N1757" t="n">
        <v>24306</v>
      </c>
      <c r="O1757" t="n">
        <v>25290</v>
      </c>
      <c r="R1757" t="n">
        <v>1</v>
      </c>
      <c r="S1757" t="n">
        <v>429</v>
      </c>
      <c r="T1757" t="n">
        <v>24813</v>
      </c>
      <c r="U1757" t="n">
        <v>25177</v>
      </c>
      <c r="V1757" t="n">
        <v>37832</v>
      </c>
      <c r="W1757" t="n">
        <v>1</v>
      </c>
    </row>
    <row r="1758">
      <c r="A1758" t="inlineStr">
        <is>
          <t>آميتيس</t>
        </is>
      </c>
      <c r="B1758" t="inlineStr">
        <is>
          <t>صندوق س.سهامي درخشان آميتيس-س</t>
        </is>
      </c>
      <c r="C1758" t="n">
        <v>40</v>
      </c>
      <c r="D1758" t="n">
        <v>134677</v>
      </c>
      <c r="E1758" s="1" t="n">
        <v>3853952217</v>
      </c>
      <c r="F1758" t="n">
        <v>28030</v>
      </c>
      <c r="G1758" t="n">
        <v>28750</v>
      </c>
      <c r="H1758" t="n">
        <v>28547</v>
      </c>
      <c r="I1758" t="n">
        <v>517</v>
      </c>
      <c r="J1758" t="n">
        <v>1.84</v>
      </c>
      <c r="K1758" t="n">
        <v>28616</v>
      </c>
      <c r="L1758" t="n">
        <v>586</v>
      </c>
      <c r="M1758" t="n">
        <v>2.09</v>
      </c>
      <c r="N1758" t="n">
        <v>28200</v>
      </c>
      <c r="O1758" t="n">
        <v>28870</v>
      </c>
      <c r="R1758" t="n">
        <v>2</v>
      </c>
      <c r="S1758" t="n">
        <v>244</v>
      </c>
      <c r="T1758" t="n">
        <v>28252</v>
      </c>
      <c r="U1758" t="n">
        <v>28547</v>
      </c>
      <c r="V1758" t="n">
        <v>390</v>
      </c>
      <c r="W1758" t="n">
        <v>1</v>
      </c>
    </row>
    <row r="1759">
      <c r="A1759" t="inlineStr">
        <is>
          <t>تابان24</t>
        </is>
      </c>
      <c r="B1759" t="inlineStr">
        <is>
          <t>اجاره تابان فرداكاردان14070603</t>
        </is>
      </c>
      <c r="C1759" t="n">
        <v>0</v>
      </c>
      <c r="D1759" t="n">
        <v>0</v>
      </c>
      <c r="E1759" s="1" t="n">
        <v>0</v>
      </c>
      <c r="F1759" t="n">
        <v>925000</v>
      </c>
      <c r="G1759" t="n">
        <v>0</v>
      </c>
      <c r="H1759" t="n">
        <v>925000</v>
      </c>
      <c r="I1759" t="n">
        <v>0</v>
      </c>
      <c r="J1759" t="n">
        <v>0</v>
      </c>
      <c r="K1759" t="n">
        <v>925000</v>
      </c>
      <c r="L1759" t="n">
        <v>0</v>
      </c>
      <c r="M1759" t="n">
        <v>0</v>
      </c>
      <c r="N1759" t="n">
        <v>0</v>
      </c>
      <c r="O1759" t="n">
        <v>0</v>
      </c>
      <c r="R1759" t="n">
        <v>1</v>
      </c>
      <c r="S1759" t="n">
        <v>10000</v>
      </c>
      <c r="T1759" t="n">
        <v>897250</v>
      </c>
      <c r="U1759" t="n">
        <v>0</v>
      </c>
      <c r="V1759" t="n">
        <v>0</v>
      </c>
      <c r="W1759" t="n">
        <v>0</v>
      </c>
    </row>
    <row r="1760">
      <c r="A1760" t="inlineStr">
        <is>
          <t>ثابت اكسيژن2</t>
        </is>
      </c>
      <c r="B1760" t="inlineStr">
        <is>
          <t>ص.س.درآمد ثابت اكسيژن-د</t>
        </is>
      </c>
      <c r="C1760" t="n">
        <v>4</v>
      </c>
      <c r="D1760" t="n">
        <v>23000000</v>
      </c>
      <c r="E1760" s="1" t="n">
        <v>23000000</v>
      </c>
      <c r="F1760" t="n">
        <v>19276</v>
      </c>
      <c r="G1760" t="n">
        <v>1</v>
      </c>
      <c r="H1760" t="n">
        <v>1</v>
      </c>
      <c r="I1760" t="n">
        <v>-19275</v>
      </c>
      <c r="J1760" t="n">
        <v>-99.98999999999999</v>
      </c>
      <c r="K1760" t="n">
        <v>1</v>
      </c>
      <c r="L1760" t="n">
        <v>-19275</v>
      </c>
      <c r="M1760" t="n">
        <v>-99.98999999999999</v>
      </c>
      <c r="N1760" t="n">
        <v>1</v>
      </c>
      <c r="O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t="inlineStr">
        <is>
          <t>فباهنر</t>
        </is>
      </c>
      <c r="B1761" t="inlineStr">
        <is>
          <t>مس‌ شهيدباهنر</t>
        </is>
      </c>
      <c r="C1761" t="n">
        <v>3311</v>
      </c>
      <c r="D1761" t="n">
        <v>54878467</v>
      </c>
      <c r="E1761" s="1" t="n">
        <v>652730415210</v>
      </c>
      <c r="F1761" t="n">
        <v>11580</v>
      </c>
      <c r="G1761" t="n">
        <v>11920</v>
      </c>
      <c r="H1761" t="n">
        <v>11920</v>
      </c>
      <c r="I1761" t="n">
        <v>340</v>
      </c>
      <c r="J1761" t="n">
        <v>2.94</v>
      </c>
      <c r="K1761" t="n">
        <v>11890</v>
      </c>
      <c r="L1761" t="n">
        <v>310</v>
      </c>
      <c r="M1761" t="n">
        <v>2.68</v>
      </c>
      <c r="N1761" t="n">
        <v>11600</v>
      </c>
      <c r="O1761" t="n">
        <v>11920</v>
      </c>
      <c r="P1761" t="n">
        <v>1069</v>
      </c>
      <c r="Q1761" t="n">
        <v>11.12</v>
      </c>
      <c r="R1761" t="n">
        <v>271</v>
      </c>
      <c r="S1761" t="n">
        <v>6324081</v>
      </c>
      <c r="T1761" t="n">
        <v>11920</v>
      </c>
      <c r="U1761" t="n">
        <v>11930</v>
      </c>
      <c r="V1761" t="n">
        <v>3700</v>
      </c>
      <c r="W1761" t="n">
        <v>3</v>
      </c>
    </row>
    <row r="1762">
      <c r="A1762" t="inlineStr">
        <is>
          <t>سپيد مطهر08</t>
        </is>
      </c>
      <c r="B1762" t="inlineStr">
        <is>
          <t>مرابحه سپيد مطهر انتخاب 080923</t>
        </is>
      </c>
      <c r="C1762" t="n">
        <v>0</v>
      </c>
      <c r="D1762" t="n">
        <v>0</v>
      </c>
      <c r="E1762" s="1" t="n">
        <v>0</v>
      </c>
      <c r="F1762" t="n">
        <v>1000000</v>
      </c>
      <c r="G1762" t="n">
        <v>0</v>
      </c>
      <c r="H1762" t="n">
        <v>1000000</v>
      </c>
      <c r="I1762" t="n">
        <v>0</v>
      </c>
      <c r="J1762" t="n">
        <v>0</v>
      </c>
      <c r="K1762" t="n">
        <v>1000000</v>
      </c>
      <c r="L1762" t="n">
        <v>0</v>
      </c>
      <c r="M1762" t="n">
        <v>0</v>
      </c>
      <c r="N1762" t="n">
        <v>0</v>
      </c>
      <c r="O1762" t="n">
        <v>0</v>
      </c>
      <c r="R1762" t="n">
        <v>1</v>
      </c>
      <c r="S1762" t="n">
        <v>5000</v>
      </c>
      <c r="T1762" t="n">
        <v>990000</v>
      </c>
      <c r="U1762" t="n">
        <v>1000000</v>
      </c>
      <c r="V1762" t="n">
        <v>5000</v>
      </c>
      <c r="W1762" t="n">
        <v>1</v>
      </c>
    </row>
    <row r="1763">
      <c r="A1763" t="inlineStr">
        <is>
          <t>عاليس072</t>
        </is>
      </c>
      <c r="B1763" t="inlineStr">
        <is>
          <t>مرابحه عاليس-كيان070224</t>
        </is>
      </c>
      <c r="C1763" t="n">
        <v>0</v>
      </c>
      <c r="D1763" t="n">
        <v>0</v>
      </c>
      <c r="E1763" s="1" t="n">
        <v>0</v>
      </c>
      <c r="F1763" t="n">
        <v>1070000</v>
      </c>
      <c r="G1763" t="n">
        <v>0</v>
      </c>
      <c r="H1763" t="n">
        <v>1070000</v>
      </c>
      <c r="I1763" t="n">
        <v>0</v>
      </c>
      <c r="J1763" t="n">
        <v>0</v>
      </c>
      <c r="K1763" t="n">
        <v>1070000</v>
      </c>
      <c r="L1763" t="n">
        <v>0</v>
      </c>
      <c r="M1763" t="n">
        <v>0</v>
      </c>
      <c r="N1763" t="n">
        <v>0</v>
      </c>
      <c r="O1763" t="n">
        <v>0</v>
      </c>
      <c r="R1763" t="n">
        <v>1</v>
      </c>
      <c r="S1763" t="n">
        <v>100000</v>
      </c>
      <c r="T1763" t="n">
        <v>1065000</v>
      </c>
      <c r="U1763" t="n">
        <v>1075000</v>
      </c>
      <c r="V1763" t="n">
        <v>100000</v>
      </c>
      <c r="W1763" t="n">
        <v>1</v>
      </c>
    </row>
    <row r="1764">
      <c r="A1764" t="inlineStr">
        <is>
          <t>زريران2</t>
        </is>
      </c>
      <c r="B1764" t="inlineStr">
        <is>
          <t>صندوق س. كالاي داريوش</t>
        </is>
      </c>
      <c r="C1764" t="n">
        <v>5</v>
      </c>
      <c r="D1764" t="n">
        <v>40100000</v>
      </c>
      <c r="E1764" s="1" t="n">
        <v>40100000</v>
      </c>
      <c r="F1764" t="n">
        <v>12271</v>
      </c>
      <c r="G1764" t="n">
        <v>1</v>
      </c>
      <c r="H1764" t="n">
        <v>1</v>
      </c>
      <c r="I1764" t="n">
        <v>-12270</v>
      </c>
      <c r="J1764" t="n">
        <v>-99.98999999999999</v>
      </c>
      <c r="K1764" t="n">
        <v>1</v>
      </c>
      <c r="L1764" t="n">
        <v>-12270</v>
      </c>
      <c r="M1764" t="n">
        <v>-99.98999999999999</v>
      </c>
      <c r="N1764" t="n">
        <v>1</v>
      </c>
      <c r="O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</row>
    <row r="1765">
      <c r="A1765" t="inlineStr">
        <is>
          <t>تشتاد</t>
        </is>
      </c>
      <c r="B1765" t="inlineStr">
        <is>
          <t>صنايع توليدي اشتاد ايران‌</t>
        </is>
      </c>
      <c r="C1765" t="n">
        <v>64</v>
      </c>
      <c r="D1765" t="n">
        <v>996485</v>
      </c>
      <c r="E1765" s="1" t="n">
        <v>5622963970</v>
      </c>
      <c r="F1765" t="n">
        <v>5500</v>
      </c>
      <c r="G1765" t="n">
        <v>5660</v>
      </c>
      <c r="H1765" t="n">
        <v>5660</v>
      </c>
      <c r="I1765" t="n">
        <v>160</v>
      </c>
      <c r="J1765" t="n">
        <v>2.91</v>
      </c>
      <c r="K1765" t="n">
        <v>5640</v>
      </c>
      <c r="L1765" t="n">
        <v>140</v>
      </c>
      <c r="M1765" t="n">
        <v>2.55</v>
      </c>
      <c r="N1765" t="n">
        <v>5490</v>
      </c>
      <c r="O1765" t="n">
        <v>5660</v>
      </c>
      <c r="P1765" t="n">
        <v>-352</v>
      </c>
      <c r="Q1765" t="n">
        <v>-16.02</v>
      </c>
      <c r="R1765" t="n">
        <v>3</v>
      </c>
      <c r="S1765" t="n">
        <v>117041</v>
      </c>
      <c r="T1765" t="n">
        <v>5660</v>
      </c>
      <c r="U1765" t="n">
        <v>0</v>
      </c>
      <c r="V1765" t="n">
        <v>0</v>
      </c>
      <c r="W1765" t="n">
        <v>0</v>
      </c>
    </row>
    <row r="1766">
      <c r="A1766" t="inlineStr">
        <is>
          <t>هانيكو3</t>
        </is>
      </c>
      <c r="B1766" t="inlineStr">
        <is>
          <t>هامون نايزه</t>
        </is>
      </c>
      <c r="C1766" t="n">
        <v>12</v>
      </c>
      <c r="D1766" t="n">
        <v>15107</v>
      </c>
      <c r="E1766" s="1" t="n">
        <v>118892090</v>
      </c>
      <c r="F1766" t="n">
        <v>7750</v>
      </c>
      <c r="G1766" t="n">
        <v>7870</v>
      </c>
      <c r="H1766" t="n">
        <v>7870</v>
      </c>
      <c r="I1766" t="n">
        <v>120</v>
      </c>
      <c r="J1766" t="n">
        <v>1.55</v>
      </c>
      <c r="K1766" t="n">
        <v>7870</v>
      </c>
      <c r="L1766" t="n">
        <v>120</v>
      </c>
      <c r="M1766" t="n">
        <v>1.55</v>
      </c>
      <c r="N1766" t="n">
        <v>7870</v>
      </c>
      <c r="O1766" t="n">
        <v>7870</v>
      </c>
      <c r="P1766" t="n">
        <v>762</v>
      </c>
      <c r="Q1766" t="n">
        <v>10.33</v>
      </c>
      <c r="R1766" t="n">
        <v>0</v>
      </c>
      <c r="S1766" t="n">
        <v>0</v>
      </c>
      <c r="T1766" t="n">
        <v>0</v>
      </c>
      <c r="U1766" t="n">
        <v>7870</v>
      </c>
      <c r="V1766" t="n">
        <v>266062</v>
      </c>
      <c r="W1766" t="n">
        <v>3</v>
      </c>
    </row>
    <row r="1767">
      <c r="A1767" t="inlineStr">
        <is>
          <t>وتوسكا</t>
        </is>
      </c>
      <c r="B1767" t="inlineStr">
        <is>
          <t>سرمايه گذاري توسعه توكا</t>
        </is>
      </c>
      <c r="C1767" t="n">
        <v>119</v>
      </c>
      <c r="D1767" t="n">
        <v>8185437</v>
      </c>
      <c r="E1767" s="1" t="n">
        <v>13021621908</v>
      </c>
      <c r="F1767" t="n">
        <v>1634</v>
      </c>
      <c r="G1767" t="n">
        <v>1587</v>
      </c>
      <c r="H1767" t="n">
        <v>1585</v>
      </c>
      <c r="I1767" t="n">
        <v>-49</v>
      </c>
      <c r="J1767" t="n">
        <v>-3</v>
      </c>
      <c r="K1767" t="n">
        <v>1591</v>
      </c>
      <c r="L1767" t="n">
        <v>-43</v>
      </c>
      <c r="M1767" t="n">
        <v>-2.63</v>
      </c>
      <c r="N1767" t="n">
        <v>1585</v>
      </c>
      <c r="O1767" t="n">
        <v>1615</v>
      </c>
      <c r="P1767" t="n">
        <v>100</v>
      </c>
      <c r="Q1767" t="n">
        <v>15.91</v>
      </c>
      <c r="R1767" t="n">
        <v>1</v>
      </c>
      <c r="S1767" t="n">
        <v>5000</v>
      </c>
      <c r="T1767" t="n">
        <v>1158</v>
      </c>
      <c r="U1767" t="n">
        <v>1599</v>
      </c>
      <c r="V1767" t="n">
        <v>20736</v>
      </c>
      <c r="W1767" t="n">
        <v>1</v>
      </c>
    </row>
    <row r="1768">
      <c r="A1768" t="inlineStr">
        <is>
          <t>آلوم رول06</t>
        </is>
      </c>
      <c r="B1768" t="inlineStr">
        <is>
          <t>مرابحه صنايع آلوم رول060223</t>
        </is>
      </c>
      <c r="C1768" t="n">
        <v>0</v>
      </c>
      <c r="D1768" t="n">
        <v>0</v>
      </c>
      <c r="E1768" s="1" t="n">
        <v>0</v>
      </c>
      <c r="F1768" t="n">
        <v>902500</v>
      </c>
      <c r="G1768" t="n">
        <v>0</v>
      </c>
      <c r="H1768" t="n">
        <v>902500</v>
      </c>
      <c r="I1768" t="n">
        <v>0</v>
      </c>
      <c r="J1768" t="n">
        <v>0</v>
      </c>
      <c r="K1768" t="n">
        <v>902500</v>
      </c>
      <c r="L1768" t="n">
        <v>0</v>
      </c>
      <c r="M1768" t="n">
        <v>0</v>
      </c>
      <c r="N1768" t="n">
        <v>0</v>
      </c>
      <c r="O1768" t="n">
        <v>0</v>
      </c>
      <c r="R1768" t="n">
        <v>1</v>
      </c>
      <c r="S1768" t="n">
        <v>5000</v>
      </c>
      <c r="T1768" t="n">
        <v>902500</v>
      </c>
      <c r="U1768" t="n">
        <v>0</v>
      </c>
      <c r="V1768" t="n">
        <v>0</v>
      </c>
      <c r="W1768" t="n">
        <v>0</v>
      </c>
    </row>
    <row r="1769">
      <c r="A1769" t="inlineStr">
        <is>
          <t>افق</t>
        </is>
      </c>
      <c r="B1769" t="inlineStr">
        <is>
          <t>فروشگاههاي زنجيره اي افق كوروش</t>
        </is>
      </c>
      <c r="C1769" t="n">
        <v>1006</v>
      </c>
      <c r="D1769" t="n">
        <v>4600717</v>
      </c>
      <c r="E1769" s="1" t="n">
        <v>319585199000</v>
      </c>
      <c r="F1769" t="n">
        <v>68180</v>
      </c>
      <c r="G1769" t="n">
        <v>70210</v>
      </c>
      <c r="H1769" t="n">
        <v>70220</v>
      </c>
      <c r="I1769" t="n">
        <v>2040</v>
      </c>
      <c r="J1769" t="n">
        <v>2.99</v>
      </c>
      <c r="K1769" t="n">
        <v>69460</v>
      </c>
      <c r="L1769" t="n">
        <v>1280</v>
      </c>
      <c r="M1769" t="n">
        <v>1.88</v>
      </c>
      <c r="N1769" t="n">
        <v>67650</v>
      </c>
      <c r="O1769" t="n">
        <v>70220</v>
      </c>
      <c r="P1769" t="n">
        <v>5195</v>
      </c>
      <c r="Q1769" t="n">
        <v>13.37</v>
      </c>
      <c r="R1769" t="n">
        <v>111</v>
      </c>
      <c r="S1769" t="n">
        <v>3006408</v>
      </c>
      <c r="T1769" t="n">
        <v>70220</v>
      </c>
      <c r="U1769" t="n">
        <v>0</v>
      </c>
      <c r="V1769" t="n">
        <v>0</v>
      </c>
      <c r="W1769" t="n">
        <v>0</v>
      </c>
    </row>
    <row r="1770">
      <c r="A1770" t="inlineStr">
        <is>
          <t>ثابت اكسيژن</t>
        </is>
      </c>
      <c r="B1770" t="inlineStr">
        <is>
          <t>ص.س.درآمد ثابت اكسيژن-د</t>
        </is>
      </c>
      <c r="C1770" t="n">
        <v>145</v>
      </c>
      <c r="D1770" t="n">
        <v>50979063</v>
      </c>
      <c r="E1770" s="1" t="n">
        <v>983845577248</v>
      </c>
      <c r="F1770" t="n">
        <v>19276</v>
      </c>
      <c r="G1770" t="n">
        <v>19299</v>
      </c>
      <c r="H1770" t="n">
        <v>19299</v>
      </c>
      <c r="I1770" t="n">
        <v>23</v>
      </c>
      <c r="J1770" t="n">
        <v>0.12</v>
      </c>
      <c r="K1770" t="n">
        <v>19299</v>
      </c>
      <c r="L1770" t="n">
        <v>23</v>
      </c>
      <c r="M1770" t="n">
        <v>0.12</v>
      </c>
      <c r="N1770" t="n">
        <v>19299</v>
      </c>
      <c r="O1770" t="n">
        <v>19300</v>
      </c>
      <c r="R1770" t="n">
        <v>3</v>
      </c>
      <c r="S1770" t="n">
        <v>24988421</v>
      </c>
      <c r="T1770" t="n">
        <v>19299</v>
      </c>
      <c r="U1770" t="n">
        <v>19300</v>
      </c>
      <c r="V1770" t="n">
        <v>5056276</v>
      </c>
      <c r="W1770" t="n">
        <v>2</v>
      </c>
    </row>
    <row r="1771">
      <c r="A1771" t="inlineStr">
        <is>
          <t>وسپه3</t>
        </is>
      </c>
      <c r="B1771" t="inlineStr">
        <is>
          <t>سرمايه‌گذاري‌ سپه‌</t>
        </is>
      </c>
      <c r="C1771" t="n">
        <v>2</v>
      </c>
      <c r="D1771" t="n">
        <v>6702</v>
      </c>
      <c r="E1771" s="1" t="n">
        <v>42155580</v>
      </c>
      <c r="F1771" t="n">
        <v>6190</v>
      </c>
      <c r="G1771" t="n">
        <v>6290</v>
      </c>
      <c r="H1771" t="n">
        <v>6290</v>
      </c>
      <c r="I1771" t="n">
        <v>100</v>
      </c>
      <c r="J1771" t="n">
        <v>1.62</v>
      </c>
      <c r="K1771" t="n">
        <v>6290</v>
      </c>
      <c r="L1771" t="n">
        <v>100</v>
      </c>
      <c r="M1771" t="n">
        <v>1.62</v>
      </c>
      <c r="N1771" t="n">
        <v>6290</v>
      </c>
      <c r="O1771" t="n">
        <v>6290</v>
      </c>
      <c r="P1771" t="n">
        <v>1251</v>
      </c>
      <c r="Q1771" t="n">
        <v>5.03</v>
      </c>
      <c r="R1771" t="n">
        <v>13</v>
      </c>
      <c r="S1771" t="n">
        <v>150344</v>
      </c>
      <c r="T1771" t="n">
        <v>6290</v>
      </c>
      <c r="U1771" t="n">
        <v>0</v>
      </c>
      <c r="V1771" t="n">
        <v>0</v>
      </c>
      <c r="W1771" t="n">
        <v>0</v>
      </c>
    </row>
    <row r="1772">
      <c r="A1772" t="inlineStr">
        <is>
          <t>صنايع ايران05</t>
        </is>
      </c>
      <c r="B1772" t="inlineStr">
        <is>
          <t>مرابحه قطعات صنايع14051222</t>
        </is>
      </c>
      <c r="C1772" t="n">
        <v>0</v>
      </c>
      <c r="D1772" t="n">
        <v>0</v>
      </c>
      <c r="E1772" s="1" t="n">
        <v>0</v>
      </c>
      <c r="F1772" t="n">
        <v>1000000</v>
      </c>
      <c r="G1772" t="n">
        <v>0</v>
      </c>
      <c r="H1772" t="n">
        <v>1000000</v>
      </c>
      <c r="I1772" t="n">
        <v>0</v>
      </c>
      <c r="J1772" t="n">
        <v>0</v>
      </c>
      <c r="K1772" t="n">
        <v>1000000</v>
      </c>
      <c r="L1772" t="n">
        <v>0</v>
      </c>
      <c r="M1772" t="n">
        <v>0</v>
      </c>
      <c r="N1772" t="n">
        <v>0</v>
      </c>
      <c r="O1772" t="n">
        <v>0</v>
      </c>
      <c r="R1772" t="n">
        <v>1</v>
      </c>
      <c r="S1772" t="n">
        <v>5000</v>
      </c>
      <c r="T1772" t="n">
        <v>990000</v>
      </c>
      <c r="U1772" t="n">
        <v>1000000</v>
      </c>
      <c r="V1772" t="n">
        <v>5000</v>
      </c>
      <c r="W1772" t="n">
        <v>1</v>
      </c>
    </row>
    <row r="1773">
      <c r="A1773" t="inlineStr">
        <is>
          <t>جهش</t>
        </is>
      </c>
      <c r="B1773" t="inlineStr">
        <is>
          <t>صندوق سهامي جهش فارابي-اهرمي</t>
        </is>
      </c>
      <c r="C1773" t="n">
        <v>10541</v>
      </c>
      <c r="D1773" t="n">
        <v>140773485</v>
      </c>
      <c r="E1773" s="1" t="n">
        <v>4912594610405</v>
      </c>
      <c r="F1773" t="n">
        <v>34717</v>
      </c>
      <c r="G1773" t="n">
        <v>35156</v>
      </c>
      <c r="H1773" t="n">
        <v>35070</v>
      </c>
      <c r="I1773" t="n">
        <v>353</v>
      </c>
      <c r="J1773" t="n">
        <v>1.02</v>
      </c>
      <c r="K1773" t="n">
        <v>34897</v>
      </c>
      <c r="L1773" t="n">
        <v>180</v>
      </c>
      <c r="M1773" t="n">
        <v>0.52</v>
      </c>
      <c r="N1773" t="n">
        <v>33423</v>
      </c>
      <c r="O1773" t="n">
        <v>36105</v>
      </c>
      <c r="R1773" t="n">
        <v>1</v>
      </c>
      <c r="S1773" t="n">
        <v>1422</v>
      </c>
      <c r="T1773" t="n">
        <v>35068</v>
      </c>
      <c r="U1773" t="n">
        <v>35090</v>
      </c>
      <c r="V1773" t="n">
        <v>10000</v>
      </c>
      <c r="W1773" t="n">
        <v>1</v>
      </c>
    </row>
    <row r="1774">
      <c r="A1774" t="inlineStr">
        <is>
          <t>صاف فيلم52</t>
        </is>
      </c>
      <c r="B1774" t="inlineStr">
        <is>
          <t>مرابحه صاف فيلم كارون051116</t>
        </is>
      </c>
      <c r="C1774" t="n">
        <v>0</v>
      </c>
      <c r="D1774" t="n">
        <v>0</v>
      </c>
      <c r="E1774" s="1" t="n">
        <v>0</v>
      </c>
      <c r="F1774" t="n">
        <v>1000000</v>
      </c>
      <c r="G1774" t="n">
        <v>0</v>
      </c>
      <c r="H1774" t="n">
        <v>1000000</v>
      </c>
      <c r="I1774" t="n">
        <v>0</v>
      </c>
      <c r="J1774" t="n">
        <v>0</v>
      </c>
      <c r="K1774" t="n">
        <v>1000000</v>
      </c>
      <c r="L1774" t="n">
        <v>0</v>
      </c>
      <c r="M1774" t="n">
        <v>0</v>
      </c>
      <c r="N1774" t="n">
        <v>0</v>
      </c>
      <c r="O1774" t="n">
        <v>0</v>
      </c>
      <c r="R1774" t="n">
        <v>1</v>
      </c>
      <c r="S1774" t="n">
        <v>5000</v>
      </c>
      <c r="T1774" t="n">
        <v>1000000</v>
      </c>
      <c r="U1774" t="n">
        <v>1000900</v>
      </c>
      <c r="V1774" t="n">
        <v>5000</v>
      </c>
      <c r="W1774" t="n">
        <v>1</v>
      </c>
    </row>
    <row r="1775">
      <c r="A1775" t="inlineStr">
        <is>
          <t>كرازي3</t>
        </is>
      </c>
      <c r="B1775" t="inlineStr">
        <is>
          <t>كارخانجات‌توليدي‌شيشه‌رازي‌</t>
        </is>
      </c>
      <c r="C1775" t="n">
        <v>1</v>
      </c>
      <c r="D1775" t="n">
        <v>5000</v>
      </c>
      <c r="E1775" s="1" t="n">
        <v>8790000</v>
      </c>
      <c r="F1775" t="n">
        <v>1708</v>
      </c>
      <c r="G1775" t="n">
        <v>1758</v>
      </c>
      <c r="H1775" t="n">
        <v>1758</v>
      </c>
      <c r="I1775" t="n">
        <v>50</v>
      </c>
      <c r="J1775" t="n">
        <v>2.93</v>
      </c>
      <c r="K1775" t="n">
        <v>1758</v>
      </c>
      <c r="L1775" t="n">
        <v>50</v>
      </c>
      <c r="M1775" t="n">
        <v>2.93</v>
      </c>
      <c r="N1775" t="n">
        <v>1758</v>
      </c>
      <c r="O1775" t="n">
        <v>1758</v>
      </c>
      <c r="P1775" t="n">
        <v>221</v>
      </c>
      <c r="Q1775" t="n">
        <v>7.95</v>
      </c>
      <c r="R1775" t="n">
        <v>6</v>
      </c>
      <c r="S1775" t="n">
        <v>339000</v>
      </c>
      <c r="T1775" t="n">
        <v>1758</v>
      </c>
      <c r="U1775" t="n">
        <v>0</v>
      </c>
      <c r="V1775" t="n">
        <v>0</v>
      </c>
      <c r="W1775" t="n">
        <v>0</v>
      </c>
    </row>
    <row r="1776">
      <c r="A1776" t="inlineStr">
        <is>
          <t>ولراز</t>
        </is>
      </c>
      <c r="B1776" t="inlineStr">
        <is>
          <t>ليزينگ رازي</t>
        </is>
      </c>
      <c r="C1776" t="n">
        <v>77</v>
      </c>
      <c r="D1776" t="n">
        <v>8476760</v>
      </c>
      <c r="E1776" s="1" t="n">
        <v>36280532800</v>
      </c>
      <c r="F1776" t="n">
        <v>4160</v>
      </c>
      <c r="G1776" t="n">
        <v>4280</v>
      </c>
      <c r="H1776" t="n">
        <v>4280</v>
      </c>
      <c r="I1776" t="n">
        <v>120</v>
      </c>
      <c r="J1776" t="n">
        <v>2.88</v>
      </c>
      <c r="K1776" t="n">
        <v>4280</v>
      </c>
      <c r="L1776" t="n">
        <v>120</v>
      </c>
      <c r="M1776" t="n">
        <v>2.88</v>
      </c>
      <c r="N1776" t="n">
        <v>4280</v>
      </c>
      <c r="O1776" t="n">
        <v>4280</v>
      </c>
      <c r="P1776" t="n">
        <v>322</v>
      </c>
      <c r="Q1776" t="n">
        <v>13.29</v>
      </c>
      <c r="R1776" t="n">
        <v>8</v>
      </c>
      <c r="S1776" t="n">
        <v>1868279</v>
      </c>
      <c r="T1776" t="n">
        <v>4280</v>
      </c>
      <c r="U1776" t="n">
        <v>0</v>
      </c>
      <c r="V1776" t="n">
        <v>0</v>
      </c>
      <c r="W1776" t="n">
        <v>0</v>
      </c>
    </row>
    <row r="1777">
      <c r="A1777" t="inlineStr">
        <is>
          <t>فسپا</t>
        </is>
      </c>
      <c r="B1777" t="inlineStr">
        <is>
          <t>گروه‌صنعتي‌سپاهان‌</t>
        </is>
      </c>
      <c r="C1777" t="n">
        <v>949</v>
      </c>
      <c r="D1777" t="n">
        <v>69809055</v>
      </c>
      <c r="E1777" s="1" t="n">
        <v>429949762540</v>
      </c>
      <c r="F1777" t="n">
        <v>5990</v>
      </c>
      <c r="G1777" t="n">
        <v>6160</v>
      </c>
      <c r="H1777" t="n">
        <v>6160</v>
      </c>
      <c r="I1777" t="n">
        <v>170</v>
      </c>
      <c r="J1777" t="n">
        <v>2.84</v>
      </c>
      <c r="K1777" t="n">
        <v>6160</v>
      </c>
      <c r="L1777" t="n">
        <v>170</v>
      </c>
      <c r="M1777" t="n">
        <v>2.84</v>
      </c>
      <c r="N1777" t="n">
        <v>6090</v>
      </c>
      <c r="O1777" t="n">
        <v>6160</v>
      </c>
      <c r="P1777" t="n">
        <v>1216</v>
      </c>
      <c r="Q1777" t="n">
        <v>5.07</v>
      </c>
      <c r="R1777" t="n">
        <v>126</v>
      </c>
      <c r="S1777" t="n">
        <v>31941719</v>
      </c>
      <c r="T1777" t="n">
        <v>6160</v>
      </c>
      <c r="U1777" t="n">
        <v>6270</v>
      </c>
      <c r="V1777" t="n">
        <v>2811</v>
      </c>
      <c r="W1777" t="n">
        <v>2</v>
      </c>
    </row>
    <row r="1778">
      <c r="A1778" t="inlineStr">
        <is>
          <t>رشدي كيان2</t>
        </is>
      </c>
      <c r="B1778" t="inlineStr">
        <is>
          <t>صندوق س آواي سهام كيان-سهام</t>
        </is>
      </c>
      <c r="C1778" t="n">
        <v>1</v>
      </c>
      <c r="D1778" t="n">
        <v>350000</v>
      </c>
      <c r="E1778" s="1" t="n">
        <v>350000</v>
      </c>
      <c r="F1778" t="n">
        <v>176333</v>
      </c>
      <c r="G1778" t="n">
        <v>1</v>
      </c>
      <c r="H1778" t="n">
        <v>1</v>
      </c>
      <c r="I1778" t="n">
        <v>-176332</v>
      </c>
      <c r="J1778" t="n">
        <v>-100</v>
      </c>
      <c r="K1778" t="n">
        <v>1</v>
      </c>
      <c r="L1778" t="n">
        <v>-176332</v>
      </c>
      <c r="M1778" t="n">
        <v>-100</v>
      </c>
      <c r="N1778" t="n">
        <v>1</v>
      </c>
      <c r="O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t="inlineStr">
        <is>
          <t>پكرمان</t>
        </is>
      </c>
      <c r="B1779" t="inlineStr">
        <is>
          <t>گروه‌ صنعتي‌ بارز</t>
        </is>
      </c>
      <c r="C1779" t="n">
        <v>1515</v>
      </c>
      <c r="D1779" t="n">
        <v>31638346</v>
      </c>
      <c r="E1779" s="1" t="n">
        <v>212971686730</v>
      </c>
      <c r="F1779" t="n">
        <v>6670</v>
      </c>
      <c r="G1779" t="n">
        <v>6670</v>
      </c>
      <c r="H1779" t="n">
        <v>6870</v>
      </c>
      <c r="I1779" t="n">
        <v>200</v>
      </c>
      <c r="J1779" t="n">
        <v>3</v>
      </c>
      <c r="K1779" t="n">
        <v>6730</v>
      </c>
      <c r="L1779" t="n">
        <v>60</v>
      </c>
      <c r="M1779" t="n">
        <v>0.9</v>
      </c>
      <c r="N1779" t="n">
        <v>6490</v>
      </c>
      <c r="O1779" t="n">
        <v>6870</v>
      </c>
      <c r="P1779" t="n">
        <v>953</v>
      </c>
      <c r="Q1779" t="n">
        <v>7.06</v>
      </c>
      <c r="R1779" t="n">
        <v>2</v>
      </c>
      <c r="S1779" t="n">
        <v>9197</v>
      </c>
      <c r="T1779" t="n">
        <v>6870</v>
      </c>
      <c r="U1779" t="n">
        <v>7010</v>
      </c>
      <c r="V1779" t="n">
        <v>720</v>
      </c>
      <c r="W1779" t="n">
        <v>1</v>
      </c>
    </row>
    <row r="1780">
      <c r="A1780" t="inlineStr">
        <is>
          <t>ثنور</t>
        </is>
      </c>
      <c r="B1780" t="inlineStr">
        <is>
          <t>سرمايه گذاري كوه نور</t>
        </is>
      </c>
      <c r="C1780" t="n">
        <v>122</v>
      </c>
      <c r="D1780" t="n">
        <v>1936859</v>
      </c>
      <c r="E1780" s="1" t="n">
        <v>12506187270</v>
      </c>
      <c r="F1780" t="n">
        <v>6420</v>
      </c>
      <c r="G1780" t="n">
        <v>6590</v>
      </c>
      <c r="H1780" t="n">
        <v>6490</v>
      </c>
      <c r="I1780" t="n">
        <v>70</v>
      </c>
      <c r="J1780" t="n">
        <v>1.09</v>
      </c>
      <c r="K1780" t="n">
        <v>6460</v>
      </c>
      <c r="L1780" t="n">
        <v>40</v>
      </c>
      <c r="M1780" t="n">
        <v>0.62</v>
      </c>
      <c r="N1780" t="n">
        <v>6340</v>
      </c>
      <c r="O1780" t="n">
        <v>6610</v>
      </c>
      <c r="P1780" t="n">
        <v>26</v>
      </c>
      <c r="Q1780" t="n">
        <v>248.46</v>
      </c>
      <c r="R1780" t="n">
        <v>1</v>
      </c>
      <c r="S1780" t="n">
        <v>15666</v>
      </c>
      <c r="T1780" t="n">
        <v>6360</v>
      </c>
      <c r="U1780" t="n">
        <v>6560</v>
      </c>
      <c r="V1780" t="n">
        <v>30764</v>
      </c>
      <c r="W1780" t="n">
        <v>2</v>
      </c>
    </row>
    <row r="1781">
      <c r="A1781" t="inlineStr">
        <is>
          <t>غشصفا</t>
        </is>
      </c>
      <c r="B1781" t="inlineStr">
        <is>
          <t>شيرپاستوريزه‌پگاه‌اصفهان‌</t>
        </is>
      </c>
      <c r="C1781" t="n">
        <v>361</v>
      </c>
      <c r="D1781" t="n">
        <v>3546685</v>
      </c>
      <c r="E1781" s="1" t="n">
        <v>74960340940</v>
      </c>
      <c r="F1781" t="n">
        <v>20780</v>
      </c>
      <c r="G1781" t="n">
        <v>21390</v>
      </c>
      <c r="H1781" t="n">
        <v>21400</v>
      </c>
      <c r="I1781" t="n">
        <v>620</v>
      </c>
      <c r="J1781" t="n">
        <v>2.98</v>
      </c>
      <c r="K1781" t="n">
        <v>21140</v>
      </c>
      <c r="L1781" t="n">
        <v>360</v>
      </c>
      <c r="M1781" t="n">
        <v>1.73</v>
      </c>
      <c r="N1781" t="n">
        <v>20550</v>
      </c>
      <c r="O1781" t="n">
        <v>21400</v>
      </c>
      <c r="P1781" t="n">
        <v>3764</v>
      </c>
      <c r="Q1781" t="n">
        <v>5.62</v>
      </c>
      <c r="R1781" t="n">
        <v>1</v>
      </c>
      <c r="S1781" t="n">
        <v>27848</v>
      </c>
      <c r="T1781" t="n">
        <v>21400</v>
      </c>
      <c r="U1781" t="n">
        <v>22960</v>
      </c>
      <c r="V1781" t="n">
        <v>420</v>
      </c>
      <c r="W1781" t="n">
        <v>2</v>
      </c>
    </row>
    <row r="1782">
      <c r="A1782" t="inlineStr">
        <is>
          <t>قهكمت</t>
        </is>
      </c>
      <c r="B1782" t="inlineStr">
        <is>
          <t>قندهكمتان‌</t>
        </is>
      </c>
      <c r="C1782" t="n">
        <v>129</v>
      </c>
      <c r="D1782" t="n">
        <v>1745484</v>
      </c>
      <c r="E1782" s="1" t="n">
        <v>17639455100</v>
      </c>
      <c r="F1782" t="n">
        <v>10080</v>
      </c>
      <c r="G1782" t="n">
        <v>10370</v>
      </c>
      <c r="H1782" t="n">
        <v>10330</v>
      </c>
      <c r="I1782" t="n">
        <v>250</v>
      </c>
      <c r="J1782" t="n">
        <v>2.48</v>
      </c>
      <c r="K1782" t="n">
        <v>10110</v>
      </c>
      <c r="L1782" t="n">
        <v>30</v>
      </c>
      <c r="M1782" t="n">
        <v>0.3</v>
      </c>
      <c r="N1782" t="n">
        <v>9910</v>
      </c>
      <c r="O1782" t="n">
        <v>10370</v>
      </c>
      <c r="P1782" t="n">
        <v>1018</v>
      </c>
      <c r="Q1782" t="n">
        <v>9.93</v>
      </c>
      <c r="R1782" t="n">
        <v>2</v>
      </c>
      <c r="S1782" t="n">
        <v>2917</v>
      </c>
      <c r="T1782" t="n">
        <v>10170</v>
      </c>
      <c r="U1782" t="n">
        <v>10330</v>
      </c>
      <c r="V1782" t="n">
        <v>6790</v>
      </c>
      <c r="W1782" t="n">
        <v>1</v>
      </c>
    </row>
    <row r="1783">
      <c r="A1783" t="inlineStr">
        <is>
          <t>چخزر3</t>
        </is>
      </c>
      <c r="B1783" t="inlineStr">
        <is>
          <t>صنايع چوب خزر كاسپين</t>
        </is>
      </c>
      <c r="C1783" t="n">
        <v>34</v>
      </c>
      <c r="D1783" t="n">
        <v>40388</v>
      </c>
      <c r="E1783" s="1" t="n">
        <v>7471780000</v>
      </c>
      <c r="F1783" t="n">
        <v>187600</v>
      </c>
      <c r="G1783" t="n">
        <v>185000</v>
      </c>
      <c r="H1783" t="n">
        <v>185000</v>
      </c>
      <c r="I1783" t="n">
        <v>-2600</v>
      </c>
      <c r="J1783" t="n">
        <v>-1.39</v>
      </c>
      <c r="K1783" t="n">
        <v>185000</v>
      </c>
      <c r="L1783" t="n">
        <v>-2600</v>
      </c>
      <c r="M1783" t="n">
        <v>-1.39</v>
      </c>
      <c r="N1783" t="n">
        <v>185000</v>
      </c>
      <c r="O1783" t="n">
        <v>185000</v>
      </c>
      <c r="P1783" t="n">
        <v>20671</v>
      </c>
      <c r="Q1783" t="n">
        <v>8.949999999999999</v>
      </c>
      <c r="R1783" t="n">
        <v>23</v>
      </c>
      <c r="S1783" t="n">
        <v>21110</v>
      </c>
      <c r="T1783" t="n">
        <v>185000</v>
      </c>
      <c r="U1783" t="n">
        <v>0</v>
      </c>
      <c r="V1783" t="n">
        <v>0</v>
      </c>
      <c r="W1783" t="n">
        <v>0</v>
      </c>
    </row>
    <row r="1784">
      <c r="A1784" t="inlineStr">
        <is>
          <t>صاروند96</t>
        </is>
      </c>
      <c r="B1784" t="inlineStr">
        <is>
          <t>صكوك مرابحه داروند96-3ماهه23%</t>
        </is>
      </c>
      <c r="C1784" t="n">
        <v>0</v>
      </c>
      <c r="D1784" t="n">
        <v>0</v>
      </c>
      <c r="E1784" s="1" t="n">
        <v>0</v>
      </c>
      <c r="F1784" t="n">
        <v>725500</v>
      </c>
      <c r="G1784" t="n">
        <v>0</v>
      </c>
      <c r="H1784" t="n">
        <v>725500</v>
      </c>
      <c r="I1784" t="n">
        <v>0</v>
      </c>
      <c r="J1784" t="n">
        <v>0</v>
      </c>
      <c r="K1784" t="n">
        <v>725500</v>
      </c>
      <c r="L1784" t="n">
        <v>0</v>
      </c>
      <c r="M1784" t="n">
        <v>0</v>
      </c>
      <c r="N1784" t="n">
        <v>0</v>
      </c>
      <c r="O1784" t="n">
        <v>0</v>
      </c>
      <c r="R1784" t="n">
        <v>1</v>
      </c>
      <c r="S1784" t="n">
        <v>8750</v>
      </c>
      <c r="T1784" t="n">
        <v>720000</v>
      </c>
      <c r="U1784" t="n">
        <v>727000</v>
      </c>
      <c r="V1784" t="n">
        <v>8750</v>
      </c>
      <c r="W1784" t="n">
        <v>1</v>
      </c>
    </row>
    <row r="1785">
      <c r="A1785" t="inlineStr">
        <is>
          <t>لخزر3</t>
        </is>
      </c>
      <c r="B1785" t="inlineStr">
        <is>
          <t>پارس‌ خزر</t>
        </is>
      </c>
      <c r="C1785" t="n">
        <v>5</v>
      </c>
      <c r="D1785" t="n">
        <v>164123</v>
      </c>
      <c r="E1785" s="1" t="n">
        <v>731988580</v>
      </c>
      <c r="F1785" t="n">
        <v>4370</v>
      </c>
      <c r="G1785" t="n">
        <v>4460</v>
      </c>
      <c r="H1785" t="n">
        <v>4460</v>
      </c>
      <c r="I1785" t="n">
        <v>90</v>
      </c>
      <c r="J1785" t="n">
        <v>2.06</v>
      </c>
      <c r="K1785" t="n">
        <v>4460</v>
      </c>
      <c r="L1785" t="n">
        <v>90</v>
      </c>
      <c r="M1785" t="n">
        <v>2.06</v>
      </c>
      <c r="N1785" t="n">
        <v>4460</v>
      </c>
      <c r="O1785" t="n">
        <v>4460</v>
      </c>
      <c r="P1785" t="n">
        <v>1120</v>
      </c>
      <c r="Q1785" t="n">
        <v>3.98</v>
      </c>
      <c r="R1785" t="n">
        <v>0</v>
      </c>
      <c r="S1785" t="n">
        <v>0</v>
      </c>
      <c r="T1785" t="n">
        <v>0</v>
      </c>
      <c r="U1785" t="n">
        <v>4460</v>
      </c>
      <c r="V1785" t="n">
        <v>191377</v>
      </c>
      <c r="W1785" t="n">
        <v>1</v>
      </c>
    </row>
    <row r="1786">
      <c r="A1786" t="inlineStr">
        <is>
          <t>احيا07</t>
        </is>
      </c>
      <c r="B1786" t="inlineStr">
        <is>
          <t>مرابحه احيا استيل فولاد070805</t>
        </is>
      </c>
      <c r="C1786" t="n">
        <v>0</v>
      </c>
      <c r="D1786" t="n">
        <v>0</v>
      </c>
      <c r="E1786" s="1" t="n">
        <v>0</v>
      </c>
      <c r="F1786" t="n">
        <v>1000000</v>
      </c>
      <c r="G1786" t="n">
        <v>0</v>
      </c>
      <c r="H1786" t="n">
        <v>1000000</v>
      </c>
      <c r="I1786" t="n">
        <v>0</v>
      </c>
      <c r="J1786" t="n">
        <v>0</v>
      </c>
      <c r="K1786" t="n">
        <v>1000000</v>
      </c>
      <c r="L1786" t="n">
        <v>0</v>
      </c>
      <c r="M1786" t="n">
        <v>0</v>
      </c>
      <c r="N1786" t="n">
        <v>0</v>
      </c>
      <c r="O1786" t="n">
        <v>0</v>
      </c>
      <c r="R1786" t="n">
        <v>1</v>
      </c>
      <c r="S1786" t="n">
        <v>5000</v>
      </c>
      <c r="T1786" t="n">
        <v>970000</v>
      </c>
      <c r="U1786" t="n">
        <v>0</v>
      </c>
      <c r="V1786" t="n">
        <v>0</v>
      </c>
      <c r="W1786" t="n">
        <v>0</v>
      </c>
    </row>
    <row r="1787">
      <c r="A1787" t="inlineStr">
        <is>
          <t>زنجان712</t>
        </is>
      </c>
      <c r="B1787" t="inlineStr">
        <is>
          <t>مشاركت ش زنجان712-3ماهه23%</t>
        </is>
      </c>
      <c r="C1787" t="n">
        <v>0</v>
      </c>
      <c r="D1787" t="n">
        <v>0</v>
      </c>
      <c r="E1787" s="1" t="n">
        <v>0</v>
      </c>
      <c r="F1787" t="n">
        <v>1000000</v>
      </c>
      <c r="G1787" t="n">
        <v>0</v>
      </c>
      <c r="H1787" t="n">
        <v>1000000</v>
      </c>
      <c r="I1787" t="n">
        <v>0</v>
      </c>
      <c r="J1787" t="n">
        <v>0</v>
      </c>
      <c r="K1787" t="n">
        <v>1000000</v>
      </c>
      <c r="L1787" t="n">
        <v>0</v>
      </c>
      <c r="M1787" t="n">
        <v>0</v>
      </c>
      <c r="N1787" t="n">
        <v>0</v>
      </c>
      <c r="O1787" t="n">
        <v>0</v>
      </c>
      <c r="R1787" t="n">
        <v>1</v>
      </c>
      <c r="S1787" t="n">
        <v>1000</v>
      </c>
      <c r="T1787" t="n">
        <v>1000000</v>
      </c>
      <c r="U1787" t="n">
        <v>0</v>
      </c>
      <c r="V1787" t="n">
        <v>0</v>
      </c>
      <c r="W1787" t="n">
        <v>0</v>
      </c>
    </row>
    <row r="1788">
      <c r="A1788" t="inlineStr">
        <is>
          <t>دكپسول3</t>
        </is>
      </c>
      <c r="B1788" t="inlineStr">
        <is>
          <t>توليد ژلاتين كپسول ايران</t>
        </is>
      </c>
      <c r="C1788" t="n">
        <v>9</v>
      </c>
      <c r="D1788" t="n">
        <v>2771</v>
      </c>
      <c r="E1788" s="1" t="n">
        <v>481599800</v>
      </c>
      <c r="F1788" t="n">
        <v>175200</v>
      </c>
      <c r="G1788" t="n">
        <v>173800</v>
      </c>
      <c r="H1788" t="n">
        <v>173800</v>
      </c>
      <c r="I1788" t="n">
        <v>-1400</v>
      </c>
      <c r="J1788" t="n">
        <v>-0.8</v>
      </c>
      <c r="K1788" t="n">
        <v>173800</v>
      </c>
      <c r="L1788" t="n">
        <v>-1400</v>
      </c>
      <c r="M1788" t="n">
        <v>-0.8</v>
      </c>
      <c r="N1788" t="n">
        <v>173800</v>
      </c>
      <c r="O1788" t="n">
        <v>173800</v>
      </c>
      <c r="P1788" t="n">
        <v>20406</v>
      </c>
      <c r="Q1788" t="n">
        <v>8.52</v>
      </c>
      <c r="R1788" t="n">
        <v>0</v>
      </c>
      <c r="S1788" t="n">
        <v>0</v>
      </c>
      <c r="T1788" t="n">
        <v>0</v>
      </c>
      <c r="U1788" t="n">
        <v>173800</v>
      </c>
      <c r="V1788" t="n">
        <v>12229</v>
      </c>
      <c r="W1788" t="n">
        <v>2</v>
      </c>
    </row>
    <row r="1789">
      <c r="A1789" t="inlineStr">
        <is>
          <t>عاليفرد075</t>
        </is>
      </c>
      <c r="B1789" t="inlineStr">
        <is>
          <t>مرابحه عاليفرد-كاردان14071222</t>
        </is>
      </c>
      <c r="C1789" t="n">
        <v>0</v>
      </c>
      <c r="D1789" t="n">
        <v>0</v>
      </c>
      <c r="E1789" s="1" t="n">
        <v>0</v>
      </c>
      <c r="F1789" t="n">
        <v>798990</v>
      </c>
      <c r="G1789" t="n">
        <v>0</v>
      </c>
      <c r="H1789" t="n">
        <v>798990</v>
      </c>
      <c r="I1789" t="n">
        <v>0</v>
      </c>
      <c r="J1789" t="n">
        <v>0</v>
      </c>
      <c r="K1789" t="n">
        <v>798990</v>
      </c>
      <c r="L1789" t="n">
        <v>0</v>
      </c>
      <c r="M1789" t="n">
        <v>0</v>
      </c>
      <c r="N1789" t="n">
        <v>0</v>
      </c>
      <c r="O1789" t="n">
        <v>0</v>
      </c>
      <c r="R1789" t="n">
        <v>1</v>
      </c>
      <c r="S1789" t="n">
        <v>5000</v>
      </c>
      <c r="T1789" t="n">
        <v>798990</v>
      </c>
      <c r="U1789" t="n">
        <v>0</v>
      </c>
      <c r="V1789" t="n">
        <v>0</v>
      </c>
      <c r="W1789" t="n">
        <v>0</v>
      </c>
    </row>
    <row r="1790">
      <c r="A1790" t="inlineStr">
        <is>
          <t>عسپهر</t>
        </is>
      </c>
      <c r="B1790" t="inlineStr">
        <is>
          <t>سلف موازي بطري مايع لباسشويي</t>
        </is>
      </c>
      <c r="C1790" t="n">
        <v>1</v>
      </c>
      <c r="D1790" t="n">
        <v>4833</v>
      </c>
      <c r="E1790" s="1" t="n">
        <v>13186647180</v>
      </c>
      <c r="F1790" t="n">
        <v>2779574</v>
      </c>
      <c r="G1790" t="n">
        <v>2728460</v>
      </c>
      <c r="H1790" t="n">
        <v>2728460</v>
      </c>
      <c r="I1790" t="n">
        <v>-51114</v>
      </c>
      <c r="J1790" t="n">
        <v>-1.84</v>
      </c>
      <c r="K1790" t="n">
        <v>2728460</v>
      </c>
      <c r="L1790" t="n">
        <v>-51114</v>
      </c>
      <c r="M1790" t="n">
        <v>-1.84</v>
      </c>
      <c r="N1790" t="n">
        <v>2728460</v>
      </c>
      <c r="O1790" t="n">
        <v>2728460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</row>
    <row r="1791">
      <c r="A1791" t="inlineStr">
        <is>
          <t>كلور082</t>
        </is>
      </c>
      <c r="B1791" t="inlineStr">
        <is>
          <t>مرابحه كلور-برنا14080208</t>
        </is>
      </c>
      <c r="C1791" t="n">
        <v>0</v>
      </c>
      <c r="D1791" t="n">
        <v>0</v>
      </c>
      <c r="E1791" s="1" t="n">
        <v>0</v>
      </c>
      <c r="F1791" t="n">
        <v>1000000</v>
      </c>
      <c r="G1791" t="n">
        <v>0</v>
      </c>
      <c r="H1791" t="n">
        <v>1000000</v>
      </c>
      <c r="I1791" t="n">
        <v>0</v>
      </c>
      <c r="J1791" t="n">
        <v>0</v>
      </c>
      <c r="K1791" t="n">
        <v>1000000</v>
      </c>
      <c r="L1791" t="n">
        <v>0</v>
      </c>
      <c r="M1791" t="n">
        <v>0</v>
      </c>
      <c r="N1791" t="n">
        <v>0</v>
      </c>
      <c r="O1791" t="n">
        <v>0</v>
      </c>
      <c r="R1791" t="n">
        <v>1</v>
      </c>
      <c r="S1791" t="n">
        <v>5000</v>
      </c>
      <c r="T1791" t="n">
        <v>959860</v>
      </c>
      <c r="U1791" t="n">
        <v>0</v>
      </c>
      <c r="V1791" t="n">
        <v>0</v>
      </c>
      <c r="W1791" t="n">
        <v>0</v>
      </c>
    </row>
    <row r="1792">
      <c r="A1792" t="inlineStr">
        <is>
          <t>كولان3</t>
        </is>
      </c>
      <c r="B1792" t="inlineStr">
        <is>
          <t>كولان سل</t>
        </is>
      </c>
      <c r="C1792" t="n">
        <v>25</v>
      </c>
      <c r="D1792" t="n">
        <v>6250</v>
      </c>
      <c r="E1792" s="1" t="n">
        <v>173875000</v>
      </c>
      <c r="F1792" t="n">
        <v>27320</v>
      </c>
      <c r="G1792" t="n">
        <v>27820</v>
      </c>
      <c r="H1792" t="n">
        <v>27820</v>
      </c>
      <c r="I1792" t="n">
        <v>500</v>
      </c>
      <c r="J1792" t="n">
        <v>1.83</v>
      </c>
      <c r="K1792" t="n">
        <v>27820</v>
      </c>
      <c r="L1792" t="n">
        <v>500</v>
      </c>
      <c r="M1792" t="n">
        <v>1.83</v>
      </c>
      <c r="N1792" t="n">
        <v>27820</v>
      </c>
      <c r="O1792" t="n">
        <v>27820</v>
      </c>
      <c r="P1792" t="n">
        <v>3233</v>
      </c>
      <c r="Q1792" t="n">
        <v>8.609999999999999</v>
      </c>
      <c r="R1792" t="n">
        <v>5</v>
      </c>
      <c r="S1792" t="n">
        <v>2557</v>
      </c>
      <c r="T1792" t="n">
        <v>27820</v>
      </c>
      <c r="U1792" t="n">
        <v>0</v>
      </c>
      <c r="V1792" t="n">
        <v>0</v>
      </c>
      <c r="W1792" t="n">
        <v>0</v>
      </c>
    </row>
    <row r="1793">
      <c r="A1793" t="inlineStr">
        <is>
          <t>كپارس</t>
        </is>
      </c>
      <c r="B1793" t="inlineStr">
        <is>
          <t>كاشي‌ پارس‌</t>
        </is>
      </c>
      <c r="C1793" t="n">
        <v>751</v>
      </c>
      <c r="D1793" t="n">
        <v>11213043</v>
      </c>
      <c r="E1793" s="1" t="n">
        <v>179130734700</v>
      </c>
      <c r="F1793" t="n">
        <v>15650</v>
      </c>
      <c r="G1793" t="n">
        <v>16110</v>
      </c>
      <c r="H1793" t="n">
        <v>16110</v>
      </c>
      <c r="I1793" t="n">
        <v>460</v>
      </c>
      <c r="J1793" t="n">
        <v>2.94</v>
      </c>
      <c r="K1793" t="n">
        <v>15980</v>
      </c>
      <c r="L1793" t="n">
        <v>330</v>
      </c>
      <c r="M1793" t="n">
        <v>2.11</v>
      </c>
      <c r="N1793" t="n">
        <v>15410</v>
      </c>
      <c r="O1793" t="n">
        <v>16110</v>
      </c>
      <c r="P1793" t="n">
        <v>2681</v>
      </c>
      <c r="Q1793" t="n">
        <v>5.96</v>
      </c>
      <c r="R1793" t="n">
        <v>12</v>
      </c>
      <c r="S1793" t="n">
        <v>846642</v>
      </c>
      <c r="T1793" t="n">
        <v>16110</v>
      </c>
      <c r="U1793" t="n">
        <v>16500</v>
      </c>
      <c r="V1793" t="n">
        <v>120</v>
      </c>
      <c r="W1793" t="n">
        <v>1</v>
      </c>
    </row>
    <row r="1794">
      <c r="A1794" t="inlineStr">
        <is>
          <t>ودي</t>
        </is>
      </c>
      <c r="B1794" t="inlineStr">
        <is>
          <t>بيمه  دي</t>
        </is>
      </c>
      <c r="C1794" t="n">
        <v>414</v>
      </c>
      <c r="D1794" t="n">
        <v>31213278</v>
      </c>
      <c r="E1794" s="1" t="n">
        <v>183892126000</v>
      </c>
      <c r="F1794" t="n">
        <v>6060</v>
      </c>
      <c r="G1794" t="n">
        <v>5900</v>
      </c>
      <c r="H1794" t="n">
        <v>5880</v>
      </c>
      <c r="I1794" t="n">
        <v>-180</v>
      </c>
      <c r="J1794" t="n">
        <v>-2.97</v>
      </c>
      <c r="K1794" t="n">
        <v>5890</v>
      </c>
      <c r="L1794" t="n">
        <v>-170</v>
      </c>
      <c r="M1794" t="n">
        <v>-2.81</v>
      </c>
      <c r="N1794" t="n">
        <v>5880</v>
      </c>
      <c r="O1794" t="n">
        <v>6060</v>
      </c>
      <c r="P1794" t="n">
        <v>1197</v>
      </c>
      <c r="Q1794" t="n">
        <v>4.92</v>
      </c>
      <c r="R1794" t="n">
        <v>1</v>
      </c>
      <c r="S1794" t="n">
        <v>300000</v>
      </c>
      <c r="T1794" t="n">
        <v>5650</v>
      </c>
      <c r="U1794" t="n">
        <v>5880</v>
      </c>
      <c r="V1794" t="n">
        <v>200000</v>
      </c>
      <c r="W1794" t="n">
        <v>1</v>
      </c>
    </row>
    <row r="1795">
      <c r="A1795" t="inlineStr">
        <is>
          <t>غمارگ</t>
        </is>
      </c>
      <c r="B1795" t="inlineStr">
        <is>
          <t>مارگارين</t>
        </is>
      </c>
      <c r="C1795" t="n">
        <v>91</v>
      </c>
      <c r="D1795" t="n">
        <v>8407414</v>
      </c>
      <c r="E1795" s="1" t="n">
        <v>19387496684</v>
      </c>
      <c r="F1795" t="n">
        <v>2239</v>
      </c>
      <c r="G1795" t="n">
        <v>2306</v>
      </c>
      <c r="H1795" t="n">
        <v>2306</v>
      </c>
      <c r="I1795" t="n">
        <v>67</v>
      </c>
      <c r="J1795" t="n">
        <v>2.99</v>
      </c>
      <c r="K1795" t="n">
        <v>2306</v>
      </c>
      <c r="L1795" t="n">
        <v>67</v>
      </c>
      <c r="M1795" t="n">
        <v>2.99</v>
      </c>
      <c r="N1795" t="n">
        <v>2306</v>
      </c>
      <c r="O1795" t="n">
        <v>2306</v>
      </c>
      <c r="P1795" t="n">
        <v>120</v>
      </c>
      <c r="Q1795" t="n">
        <v>19.22</v>
      </c>
      <c r="R1795" t="n">
        <v>137</v>
      </c>
      <c r="S1795" t="n">
        <v>89289353</v>
      </c>
      <c r="T1795" t="n">
        <v>2306</v>
      </c>
      <c r="U1795" t="n">
        <v>0</v>
      </c>
      <c r="V1795" t="n">
        <v>0</v>
      </c>
      <c r="W1795" t="n">
        <v>0</v>
      </c>
    </row>
    <row r="1796">
      <c r="A1796" t="inlineStr">
        <is>
          <t>شپنا3</t>
        </is>
      </c>
      <c r="B1796" t="inlineStr">
        <is>
          <t>پالايش نفت اصفهان</t>
        </is>
      </c>
      <c r="C1796" t="n">
        <v>233</v>
      </c>
      <c r="D1796" t="n">
        <v>10433205</v>
      </c>
      <c r="E1796" s="1" t="n">
        <v>134588344500</v>
      </c>
      <c r="F1796" t="n">
        <v>12570</v>
      </c>
      <c r="G1796" t="n">
        <v>12900</v>
      </c>
      <c r="H1796" t="n">
        <v>12900</v>
      </c>
      <c r="I1796" t="n">
        <v>330</v>
      </c>
      <c r="J1796" t="n">
        <v>2.63</v>
      </c>
      <c r="K1796" t="n">
        <v>12900</v>
      </c>
      <c r="L1796" t="n">
        <v>330</v>
      </c>
      <c r="M1796" t="n">
        <v>2.63</v>
      </c>
      <c r="N1796" t="n">
        <v>12900</v>
      </c>
      <c r="O1796" t="n">
        <v>12900</v>
      </c>
      <c r="P1796" t="n">
        <v>1816</v>
      </c>
      <c r="Q1796" t="n">
        <v>7.1</v>
      </c>
      <c r="R1796" t="n">
        <v>656</v>
      </c>
      <c r="S1796" t="n">
        <v>54745632</v>
      </c>
      <c r="T1796" t="n">
        <v>12900</v>
      </c>
      <c r="U1796" t="n">
        <v>0</v>
      </c>
      <c r="V1796" t="n">
        <v>0</v>
      </c>
      <c r="W1796" t="n">
        <v>0</v>
      </c>
    </row>
    <row r="1797">
      <c r="A1797" t="inlineStr">
        <is>
          <t>فغدير</t>
        </is>
      </c>
      <c r="B1797" t="inlineStr">
        <is>
          <t>آهن و فولاد غدير ايرانيان</t>
        </is>
      </c>
      <c r="C1797" t="n">
        <v>367</v>
      </c>
      <c r="D1797" t="n">
        <v>49783284</v>
      </c>
      <c r="E1797" s="1" t="n">
        <v>288743047200</v>
      </c>
      <c r="F1797" t="n">
        <v>5640</v>
      </c>
      <c r="G1797" t="n">
        <v>5800</v>
      </c>
      <c r="H1797" t="n">
        <v>5800</v>
      </c>
      <c r="I1797" t="n">
        <v>160</v>
      </c>
      <c r="J1797" t="n">
        <v>2.84</v>
      </c>
      <c r="K1797" t="n">
        <v>5800</v>
      </c>
      <c r="L1797" t="n">
        <v>160</v>
      </c>
      <c r="M1797" t="n">
        <v>2.84</v>
      </c>
      <c r="N1797" t="n">
        <v>5800</v>
      </c>
      <c r="O1797" t="n">
        <v>5800</v>
      </c>
      <c r="P1797" t="n">
        <v>974</v>
      </c>
      <c r="Q1797" t="n">
        <v>5.95</v>
      </c>
      <c r="R1797" t="n">
        <v>2295</v>
      </c>
      <c r="S1797" t="n">
        <v>597423457</v>
      </c>
      <c r="T1797" t="n">
        <v>5800</v>
      </c>
      <c r="U1797" t="n">
        <v>0</v>
      </c>
      <c r="V1797" t="n">
        <v>0</v>
      </c>
      <c r="W1797" t="n">
        <v>0</v>
      </c>
    </row>
    <row r="1798">
      <c r="A1798" t="inlineStr">
        <is>
          <t>نيان2</t>
        </is>
      </c>
      <c r="B1798" t="inlineStr">
        <is>
          <t>نيان الكترونيك</t>
        </is>
      </c>
      <c r="C1798" t="n">
        <v>1</v>
      </c>
      <c r="D1798" t="n">
        <v>116000000</v>
      </c>
      <c r="E1798" s="1" t="n">
        <v>399040000000</v>
      </c>
      <c r="F1798" t="n">
        <v>3520</v>
      </c>
      <c r="G1798" t="n">
        <v>3440</v>
      </c>
      <c r="H1798" t="n">
        <v>3440</v>
      </c>
      <c r="I1798" t="n">
        <v>-80</v>
      </c>
      <c r="J1798" t="n">
        <v>-2.27</v>
      </c>
      <c r="K1798" t="n">
        <v>3440</v>
      </c>
      <c r="L1798" t="n">
        <v>-80</v>
      </c>
      <c r="M1798" t="n">
        <v>-2.27</v>
      </c>
      <c r="N1798" t="n">
        <v>3440</v>
      </c>
      <c r="O1798" t="n">
        <v>3440</v>
      </c>
      <c r="P1798" t="n">
        <v>678</v>
      </c>
      <c r="Q1798" t="n">
        <v>5.07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t="inlineStr">
        <is>
          <t>محتشم</t>
        </is>
      </c>
      <c r="B1799" t="inlineStr">
        <is>
          <t>نساجي هديه البرز مشهد</t>
        </is>
      </c>
      <c r="C1799" t="n">
        <v>2097</v>
      </c>
      <c r="D1799" t="n">
        <v>29613148</v>
      </c>
      <c r="E1799" s="1" t="n">
        <v>371677925570</v>
      </c>
      <c r="F1799" t="n">
        <v>12810</v>
      </c>
      <c r="G1799" t="n">
        <v>13000</v>
      </c>
      <c r="H1799" t="n">
        <v>12430</v>
      </c>
      <c r="I1799" t="n">
        <v>-380</v>
      </c>
      <c r="J1799" t="n">
        <v>-2.97</v>
      </c>
      <c r="K1799" t="n">
        <v>12550</v>
      </c>
      <c r="L1799" t="n">
        <v>-260</v>
      </c>
      <c r="M1799" t="n">
        <v>-2.03</v>
      </c>
      <c r="N1799" t="n">
        <v>12430</v>
      </c>
      <c r="O1799" t="n">
        <v>13190</v>
      </c>
      <c r="P1799" t="n">
        <v>1926</v>
      </c>
      <c r="Q1799" t="n">
        <v>6.52</v>
      </c>
      <c r="R1799" t="n">
        <v>1</v>
      </c>
      <c r="S1799" t="n">
        <v>410</v>
      </c>
      <c r="T1799" t="n">
        <v>12390</v>
      </c>
      <c r="U1799" t="n">
        <v>12570</v>
      </c>
      <c r="V1799" t="n">
        <v>998</v>
      </c>
      <c r="W1799" t="n">
        <v>3</v>
      </c>
    </row>
    <row r="1800">
      <c r="A1800" t="inlineStr">
        <is>
          <t>ركيش</t>
        </is>
      </c>
      <c r="B1800" t="inlineStr">
        <is>
          <t>كارت اعتباري ايران كيش</t>
        </is>
      </c>
      <c r="C1800" t="n">
        <v>466</v>
      </c>
      <c r="D1800" t="n">
        <v>37286689</v>
      </c>
      <c r="E1800" s="1" t="n">
        <v>98651929426</v>
      </c>
      <c r="F1800" t="n">
        <v>2632</v>
      </c>
      <c r="G1800" t="n">
        <v>2632</v>
      </c>
      <c r="H1800" t="n">
        <v>2593</v>
      </c>
      <c r="I1800" t="n">
        <v>-39</v>
      </c>
      <c r="J1800" t="n">
        <v>-1.48</v>
      </c>
      <c r="K1800" t="n">
        <v>2646</v>
      </c>
      <c r="L1800" t="n">
        <v>14</v>
      </c>
      <c r="M1800" t="n">
        <v>0.53</v>
      </c>
      <c r="N1800" t="n">
        <v>2554</v>
      </c>
      <c r="O1800" t="n">
        <v>2710</v>
      </c>
      <c r="P1800" t="n">
        <v>141</v>
      </c>
      <c r="Q1800" t="n">
        <v>18.77</v>
      </c>
      <c r="R1800" t="n">
        <v>2</v>
      </c>
      <c r="S1800" t="n">
        <v>35202</v>
      </c>
      <c r="T1800" t="n">
        <v>2592</v>
      </c>
      <c r="U1800" t="n">
        <v>2593</v>
      </c>
      <c r="V1800" t="n">
        <v>13985</v>
      </c>
      <c r="W1800" t="n">
        <v>2</v>
      </c>
    </row>
    <row r="1801">
      <c r="A1801" t="inlineStr">
        <is>
          <t>داروك072</t>
        </is>
      </c>
      <c r="B1801" t="inlineStr">
        <is>
          <t>مرابحه داروك-كيميا070904</t>
        </is>
      </c>
      <c r="C1801" t="n">
        <v>0</v>
      </c>
      <c r="D1801" t="n">
        <v>0</v>
      </c>
      <c r="E1801" s="1" t="n">
        <v>0</v>
      </c>
      <c r="F1801" t="n">
        <v>971000</v>
      </c>
      <c r="G1801" t="n">
        <v>0</v>
      </c>
      <c r="H1801" t="n">
        <v>971000</v>
      </c>
      <c r="I1801" t="n">
        <v>0</v>
      </c>
      <c r="J1801" t="n">
        <v>0</v>
      </c>
      <c r="K1801" t="n">
        <v>971000</v>
      </c>
      <c r="L1801" t="n">
        <v>0</v>
      </c>
      <c r="M1801" t="n">
        <v>0</v>
      </c>
      <c r="N1801" t="n">
        <v>0</v>
      </c>
      <c r="O1801" t="n">
        <v>0</v>
      </c>
      <c r="R1801" t="n">
        <v>1</v>
      </c>
      <c r="S1801" t="n">
        <v>5000</v>
      </c>
      <c r="T1801" t="n">
        <v>999990</v>
      </c>
      <c r="U1801" t="n">
        <v>1000100</v>
      </c>
      <c r="V1801" t="n">
        <v>5000</v>
      </c>
      <c r="W1801" t="n">
        <v>1</v>
      </c>
    </row>
    <row r="1802">
      <c r="A1802" t="inlineStr">
        <is>
          <t>پايش</t>
        </is>
      </c>
      <c r="B1802" t="inlineStr">
        <is>
          <t>صندوق س.درآمد ثابت دينا-د</t>
        </is>
      </c>
      <c r="C1802" t="n">
        <v>219</v>
      </c>
      <c r="D1802" t="n">
        <v>68378152</v>
      </c>
      <c r="E1802" s="1" t="n">
        <v>1423196456715</v>
      </c>
      <c r="F1802" t="n">
        <v>20793</v>
      </c>
      <c r="G1802" t="n">
        <v>20821</v>
      </c>
      <c r="H1802" t="n">
        <v>20822</v>
      </c>
      <c r="I1802" t="n">
        <v>29</v>
      </c>
      <c r="J1802" t="n">
        <v>0.14</v>
      </c>
      <c r="K1802" t="n">
        <v>20814</v>
      </c>
      <c r="L1802" t="n">
        <v>21</v>
      </c>
      <c r="M1802" t="n">
        <v>0.1</v>
      </c>
      <c r="N1802" t="n">
        <v>20800</v>
      </c>
      <c r="O1802" t="n">
        <v>20822</v>
      </c>
      <c r="R1802" t="n">
        <v>3</v>
      </c>
      <c r="S1802" t="n">
        <v>500013009</v>
      </c>
      <c r="T1802" t="n">
        <v>20821</v>
      </c>
      <c r="U1802" t="n">
        <v>20822</v>
      </c>
      <c r="V1802" t="n">
        <v>4550000</v>
      </c>
      <c r="W1802" t="n">
        <v>1</v>
      </c>
    </row>
    <row r="1803">
      <c r="A1803" t="inlineStr">
        <is>
          <t>ارزش2</t>
        </is>
      </c>
      <c r="B1803" t="inlineStr">
        <is>
          <t>صندوق س ارزش آفرين بيدار-سهام</t>
        </is>
      </c>
      <c r="C1803" t="n">
        <v>1</v>
      </c>
      <c r="D1803" t="n">
        <v>100000</v>
      </c>
      <c r="E1803" s="1" t="n">
        <v>100000</v>
      </c>
      <c r="F1803" t="n">
        <v>50943</v>
      </c>
      <c r="G1803" t="n">
        <v>1</v>
      </c>
      <c r="H1803" t="n">
        <v>1</v>
      </c>
      <c r="I1803" t="n">
        <v>-50942</v>
      </c>
      <c r="J1803" t="n">
        <v>-100</v>
      </c>
      <c r="K1803" t="n">
        <v>1</v>
      </c>
      <c r="L1803" t="n">
        <v>-50942</v>
      </c>
      <c r="M1803" t="n">
        <v>-100</v>
      </c>
      <c r="N1803" t="n">
        <v>1</v>
      </c>
      <c r="O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t="inlineStr">
        <is>
          <t>نوين</t>
        </is>
      </c>
      <c r="B1804" t="inlineStr">
        <is>
          <t>بيمه نوين</t>
        </is>
      </c>
      <c r="C1804" t="n">
        <v>279</v>
      </c>
      <c r="D1804" t="n">
        <v>7666792</v>
      </c>
      <c r="E1804" s="1" t="n">
        <v>62940125650</v>
      </c>
      <c r="F1804" t="n">
        <v>8040</v>
      </c>
      <c r="G1804" t="n">
        <v>8270</v>
      </c>
      <c r="H1804" t="n">
        <v>8240</v>
      </c>
      <c r="I1804" t="n">
        <v>200</v>
      </c>
      <c r="J1804" t="n">
        <v>2.49</v>
      </c>
      <c r="K1804" t="n">
        <v>8210</v>
      </c>
      <c r="L1804" t="n">
        <v>170</v>
      </c>
      <c r="M1804" t="n">
        <v>2.11</v>
      </c>
      <c r="N1804" t="n">
        <v>8000</v>
      </c>
      <c r="O1804" t="n">
        <v>8280</v>
      </c>
      <c r="P1804" t="n">
        <v>358</v>
      </c>
      <c r="Q1804" t="n">
        <v>22.93</v>
      </c>
      <c r="R1804" t="n">
        <v>1</v>
      </c>
      <c r="S1804" t="n">
        <v>300000</v>
      </c>
      <c r="T1804" t="n">
        <v>8210</v>
      </c>
      <c r="U1804" t="n">
        <v>8240</v>
      </c>
      <c r="V1804" t="n">
        <v>5948</v>
      </c>
      <c r="W1804" t="n">
        <v>1</v>
      </c>
    </row>
    <row r="1805">
      <c r="A1805" t="inlineStr">
        <is>
          <t>فيروزه</t>
        </is>
      </c>
      <c r="B1805" t="inlineStr">
        <is>
          <t>صندوق شاخص30 شركت فيروزه- سهام</t>
        </is>
      </c>
      <c r="C1805" t="n">
        <v>697</v>
      </c>
      <c r="D1805" t="n">
        <v>10077809</v>
      </c>
      <c r="E1805" s="1" t="n">
        <v>340928871857</v>
      </c>
      <c r="F1805" t="n">
        <v>33130</v>
      </c>
      <c r="G1805" t="n">
        <v>33751</v>
      </c>
      <c r="H1805" t="n">
        <v>34050</v>
      </c>
      <c r="I1805" t="n">
        <v>920</v>
      </c>
      <c r="J1805" t="n">
        <v>2.78</v>
      </c>
      <c r="K1805" t="n">
        <v>33830</v>
      </c>
      <c r="L1805" t="n">
        <v>700</v>
      </c>
      <c r="M1805" t="n">
        <v>2.11</v>
      </c>
      <c r="N1805" t="n">
        <v>33200</v>
      </c>
      <c r="O1805" t="n">
        <v>34123</v>
      </c>
      <c r="R1805" t="n">
        <v>1</v>
      </c>
      <c r="S1805" t="n">
        <v>1772</v>
      </c>
      <c r="T1805" t="n">
        <v>33974</v>
      </c>
      <c r="U1805" t="n">
        <v>34080</v>
      </c>
      <c r="V1805" t="n">
        <v>595</v>
      </c>
      <c r="W1805" t="n">
        <v>2</v>
      </c>
    </row>
    <row r="1806">
      <c r="A1806" t="inlineStr">
        <is>
          <t>اراد286</t>
        </is>
      </c>
      <c r="B1806" t="inlineStr">
        <is>
          <t xml:space="preserve">مرابحه عام دولت286-ش.خ080419	</t>
        </is>
      </c>
      <c r="C1806" t="n">
        <v>9</v>
      </c>
      <c r="D1806" t="n">
        <v>5180000</v>
      </c>
      <c r="E1806" s="1" t="n">
        <v>3967931800000</v>
      </c>
      <c r="F1806" t="n">
        <v>743700</v>
      </c>
      <c r="G1806" t="n">
        <v>766010</v>
      </c>
      <c r="H1806" t="n">
        <v>766010</v>
      </c>
      <c r="I1806" t="n">
        <v>22310</v>
      </c>
      <c r="J1806" t="n">
        <v>3</v>
      </c>
      <c r="K1806" t="n">
        <v>766010</v>
      </c>
      <c r="L1806" t="n">
        <v>22310</v>
      </c>
      <c r="M1806" t="n">
        <v>3</v>
      </c>
      <c r="N1806" t="n">
        <v>766010</v>
      </c>
      <c r="O1806" t="n">
        <v>766010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t="inlineStr">
        <is>
          <t>رويش</t>
        </is>
      </c>
      <c r="B1807" t="inlineStr">
        <is>
          <t>ص.س.جسورانه رويش لوتوس</t>
        </is>
      </c>
      <c r="C1807" t="n">
        <v>0</v>
      </c>
      <c r="D1807" t="n">
        <v>0</v>
      </c>
      <c r="E1807" s="1" t="n">
        <v>0</v>
      </c>
      <c r="F1807" t="n">
        <v>2735200</v>
      </c>
      <c r="G1807" t="n">
        <v>0</v>
      </c>
      <c r="H1807" t="n">
        <v>2735200</v>
      </c>
      <c r="I1807" t="n">
        <v>0</v>
      </c>
      <c r="J1807" t="n">
        <v>0</v>
      </c>
      <c r="K1807" t="n">
        <v>2735200</v>
      </c>
      <c r="L1807" t="n">
        <v>0</v>
      </c>
      <c r="M1807" t="n">
        <v>0</v>
      </c>
      <c r="N1807" t="n">
        <v>0</v>
      </c>
      <c r="O1807" t="n">
        <v>0</v>
      </c>
      <c r="R1807" t="n">
        <v>1</v>
      </c>
      <c r="S1807" t="n">
        <v>50</v>
      </c>
      <c r="T1807" t="n">
        <v>2735200</v>
      </c>
      <c r="U1807" t="n">
        <v>0</v>
      </c>
      <c r="V1807" t="n">
        <v>0</v>
      </c>
      <c r="W1807" t="n">
        <v>0</v>
      </c>
    </row>
    <row r="1808">
      <c r="A1808" t="inlineStr">
        <is>
          <t>آكوباتري07</t>
        </is>
      </c>
      <c r="B1808" t="inlineStr">
        <is>
          <t>مرابحه توليدي اشجع باتري070416</t>
        </is>
      </c>
      <c r="C1808" t="n">
        <v>0</v>
      </c>
      <c r="D1808" t="n">
        <v>0</v>
      </c>
      <c r="E1808" s="1" t="n">
        <v>0</v>
      </c>
      <c r="F1808" t="n">
        <v>1000000</v>
      </c>
      <c r="G1808" t="n">
        <v>0</v>
      </c>
      <c r="H1808" t="n">
        <v>1000000</v>
      </c>
      <c r="I1808" t="n">
        <v>0</v>
      </c>
      <c r="J1808" t="n">
        <v>0</v>
      </c>
      <c r="K1808" t="n">
        <v>1000000</v>
      </c>
      <c r="L1808" t="n">
        <v>0</v>
      </c>
      <c r="M1808" t="n">
        <v>0</v>
      </c>
      <c r="N1808" t="n">
        <v>0</v>
      </c>
      <c r="O1808" t="n">
        <v>0</v>
      </c>
      <c r="R1808" t="n">
        <v>1</v>
      </c>
      <c r="S1808" t="n">
        <v>5000</v>
      </c>
      <c r="T1808" t="n">
        <v>1000000</v>
      </c>
      <c r="U1808" t="n">
        <v>0</v>
      </c>
      <c r="V1808" t="n">
        <v>0</v>
      </c>
      <c r="W1808" t="n">
        <v>0</v>
      </c>
    </row>
    <row r="1809">
      <c r="A1809" t="inlineStr">
        <is>
          <t>مشهد52</t>
        </is>
      </c>
      <c r="B1809" t="inlineStr">
        <is>
          <t>مشاركت ش مشهد52-3ماهه18%</t>
        </is>
      </c>
      <c r="C1809" t="n">
        <v>0</v>
      </c>
      <c r="D1809" t="n">
        <v>0</v>
      </c>
      <c r="E1809" s="1" t="n">
        <v>0</v>
      </c>
      <c r="F1809" t="n">
        <v>902502</v>
      </c>
      <c r="G1809" t="n">
        <v>0</v>
      </c>
      <c r="H1809" t="n">
        <v>902502</v>
      </c>
      <c r="I1809" t="n">
        <v>0</v>
      </c>
      <c r="J1809" t="n">
        <v>0</v>
      </c>
      <c r="K1809" t="n">
        <v>902502</v>
      </c>
      <c r="L1809" t="n">
        <v>0</v>
      </c>
      <c r="M1809" t="n">
        <v>0</v>
      </c>
      <c r="N1809" t="n">
        <v>0</v>
      </c>
      <c r="O1809" t="n">
        <v>0</v>
      </c>
      <c r="R1809" t="n">
        <v>1</v>
      </c>
      <c r="S1809" t="n">
        <v>9500</v>
      </c>
      <c r="T1809" t="n">
        <v>902501</v>
      </c>
      <c r="U1809" t="n">
        <v>0</v>
      </c>
      <c r="V1809" t="n">
        <v>0</v>
      </c>
      <c r="W1809" t="n">
        <v>0</v>
      </c>
    </row>
    <row r="1810">
      <c r="A1810" t="inlineStr">
        <is>
          <t>غدانه3</t>
        </is>
      </c>
      <c r="B1810" t="inlineStr">
        <is>
          <t>پنبه و دانه هاي روغني خراسان</t>
        </is>
      </c>
      <c r="C1810" t="n">
        <v>15</v>
      </c>
      <c r="D1810" t="n">
        <v>140000</v>
      </c>
      <c r="E1810" s="1" t="n">
        <v>2294600000</v>
      </c>
      <c r="F1810" t="n">
        <v>16660</v>
      </c>
      <c r="G1810" t="n">
        <v>16390</v>
      </c>
      <c r="H1810" t="n">
        <v>16390</v>
      </c>
      <c r="I1810" t="n">
        <v>-270</v>
      </c>
      <c r="J1810" t="n">
        <v>-1.62</v>
      </c>
      <c r="K1810" t="n">
        <v>16390</v>
      </c>
      <c r="L1810" t="n">
        <v>-270</v>
      </c>
      <c r="M1810" t="n">
        <v>-1.62</v>
      </c>
      <c r="N1810" t="n">
        <v>16390</v>
      </c>
      <c r="O1810" t="n">
        <v>16390</v>
      </c>
      <c r="P1810" t="n">
        <v>3441</v>
      </c>
      <c r="Q1810" t="n">
        <v>4.76</v>
      </c>
      <c r="R1810" t="n">
        <v>39</v>
      </c>
      <c r="S1810" t="n">
        <v>1293631</v>
      </c>
      <c r="T1810" t="n">
        <v>16390</v>
      </c>
      <c r="U1810" t="n">
        <v>0</v>
      </c>
      <c r="V1810" t="n">
        <v>0</v>
      </c>
      <c r="W1810" t="n">
        <v>0</v>
      </c>
    </row>
    <row r="1811">
      <c r="A1811" t="inlineStr">
        <is>
          <t>نماد3</t>
        </is>
      </c>
      <c r="B1811" t="inlineStr">
        <is>
          <t>گروه مالي نماد غدير</t>
        </is>
      </c>
      <c r="C1811" t="n">
        <v>6</v>
      </c>
      <c r="D1811" t="n">
        <v>17700</v>
      </c>
      <c r="E1811" s="1" t="n">
        <v>67083000</v>
      </c>
      <c r="F1811" t="n">
        <v>3690</v>
      </c>
      <c r="G1811" t="n">
        <v>3790</v>
      </c>
      <c r="H1811" t="n">
        <v>3790</v>
      </c>
      <c r="I1811" t="n">
        <v>100</v>
      </c>
      <c r="J1811" t="n">
        <v>2.71</v>
      </c>
      <c r="K1811" t="n">
        <v>3790</v>
      </c>
      <c r="L1811" t="n">
        <v>100</v>
      </c>
      <c r="M1811" t="n">
        <v>2.71</v>
      </c>
      <c r="N1811" t="n">
        <v>3790</v>
      </c>
      <c r="O1811" t="n">
        <v>3790</v>
      </c>
      <c r="P1811" t="n">
        <v>995</v>
      </c>
      <c r="Q1811" t="n">
        <v>3.81</v>
      </c>
      <c r="R1811" t="n">
        <v>12</v>
      </c>
      <c r="S1811" t="n">
        <v>1360366</v>
      </c>
      <c r="T1811" t="n">
        <v>3790</v>
      </c>
      <c r="U1811" t="n">
        <v>0</v>
      </c>
      <c r="V1811" t="n">
        <v>0</v>
      </c>
      <c r="W1811" t="n">
        <v>0</v>
      </c>
    </row>
    <row r="1812">
      <c r="A1812" t="inlineStr">
        <is>
          <t>حكشتي</t>
        </is>
      </c>
      <c r="B1812" t="inlineStr">
        <is>
          <t>كشتيراني جمهوري اسلامي ايران</t>
        </is>
      </c>
      <c r="C1812" t="n">
        <v>2812</v>
      </c>
      <c r="D1812" t="n">
        <v>162133042</v>
      </c>
      <c r="E1812" s="1" t="n">
        <v>1475852325520</v>
      </c>
      <c r="F1812" t="n">
        <v>8850</v>
      </c>
      <c r="G1812" t="n">
        <v>9080</v>
      </c>
      <c r="H1812" t="n">
        <v>9110</v>
      </c>
      <c r="I1812" t="n">
        <v>260</v>
      </c>
      <c r="J1812" t="n">
        <v>2.94</v>
      </c>
      <c r="K1812" t="n">
        <v>9100</v>
      </c>
      <c r="L1812" t="n">
        <v>250</v>
      </c>
      <c r="M1812" t="n">
        <v>2.82</v>
      </c>
      <c r="N1812" t="n">
        <v>8890</v>
      </c>
      <c r="O1812" t="n">
        <v>9110</v>
      </c>
      <c r="P1812" t="n">
        <v>1478</v>
      </c>
      <c r="Q1812" t="n">
        <v>6.16</v>
      </c>
      <c r="R1812" t="n">
        <v>191</v>
      </c>
      <c r="S1812" t="n">
        <v>8643317</v>
      </c>
      <c r="T1812" t="n">
        <v>9110</v>
      </c>
      <c r="U1812" t="n">
        <v>9160</v>
      </c>
      <c r="V1812" t="n">
        <v>45000</v>
      </c>
      <c r="W1812" t="n">
        <v>4</v>
      </c>
    </row>
    <row r="1813">
      <c r="A1813" t="inlineStr">
        <is>
          <t>افرا</t>
        </is>
      </c>
      <c r="B1813" t="inlineStr">
        <is>
          <t>افرانت</t>
        </is>
      </c>
      <c r="C1813" t="n">
        <v>515</v>
      </c>
      <c r="D1813" t="n">
        <v>13976088</v>
      </c>
      <c r="E1813" s="1" t="n">
        <v>144093467280</v>
      </c>
      <c r="F1813" t="n">
        <v>10620</v>
      </c>
      <c r="G1813" t="n">
        <v>10310</v>
      </c>
      <c r="H1813" t="n">
        <v>10310</v>
      </c>
      <c r="I1813" t="n">
        <v>-310</v>
      </c>
      <c r="J1813" t="n">
        <v>-2.92</v>
      </c>
      <c r="K1813" t="n">
        <v>10310</v>
      </c>
      <c r="L1813" t="n">
        <v>-310</v>
      </c>
      <c r="M1813" t="n">
        <v>-2.92</v>
      </c>
      <c r="N1813" t="n">
        <v>10310</v>
      </c>
      <c r="O1813" t="n">
        <v>10310</v>
      </c>
      <c r="P1813" t="n">
        <v>605</v>
      </c>
      <c r="Q1813" t="n">
        <v>17.04</v>
      </c>
      <c r="R1813" t="n">
        <v>0</v>
      </c>
      <c r="S1813" t="n">
        <v>0</v>
      </c>
      <c r="T1813" t="n">
        <v>0</v>
      </c>
      <c r="U1813" t="n">
        <v>10310</v>
      </c>
      <c r="V1813" t="n">
        <v>58121232</v>
      </c>
      <c r="W1813" t="n">
        <v>669</v>
      </c>
    </row>
    <row r="1814">
      <c r="A1814" t="inlineStr">
        <is>
          <t>شهر</t>
        </is>
      </c>
      <c r="B1814" t="inlineStr">
        <is>
          <t>گروه مالي شهر</t>
        </is>
      </c>
      <c r="C1814" t="n">
        <v>523</v>
      </c>
      <c r="D1814" t="n">
        <v>7260882</v>
      </c>
      <c r="E1814" s="1" t="n">
        <v>14656300059</v>
      </c>
      <c r="F1814" t="n">
        <v>1998</v>
      </c>
      <c r="G1814" t="n">
        <v>2010</v>
      </c>
      <c r="H1814" t="n">
        <v>2022</v>
      </c>
      <c r="I1814" t="n">
        <v>24</v>
      </c>
      <c r="J1814" t="n">
        <v>1.2</v>
      </c>
      <c r="K1814" t="n">
        <v>2019</v>
      </c>
      <c r="L1814" t="n">
        <v>21</v>
      </c>
      <c r="M1814" t="n">
        <v>1.05</v>
      </c>
      <c r="N1814" t="n">
        <v>1999</v>
      </c>
      <c r="O1814" t="n">
        <v>2057</v>
      </c>
      <c r="P1814" t="n">
        <v>291</v>
      </c>
      <c r="Q1814" t="n">
        <v>6.94</v>
      </c>
      <c r="R1814" t="n">
        <v>1</v>
      </c>
      <c r="S1814" t="n">
        <v>332728</v>
      </c>
      <c r="T1814" t="n">
        <v>2022</v>
      </c>
      <c r="U1814" t="n">
        <v>2025</v>
      </c>
      <c r="V1814" t="n">
        <v>20154</v>
      </c>
      <c r="W1814" t="n">
        <v>1</v>
      </c>
    </row>
    <row r="1815">
      <c r="A1815" t="inlineStr">
        <is>
          <t>والماس</t>
        </is>
      </c>
      <c r="B1815" t="inlineStr">
        <is>
          <t>س. الماس حكمت ايرانيان</t>
        </is>
      </c>
      <c r="C1815" t="n">
        <v>285</v>
      </c>
      <c r="D1815" t="n">
        <v>13401510</v>
      </c>
      <c r="E1815" s="1" t="n">
        <v>30418871039</v>
      </c>
      <c r="F1815" t="n">
        <v>2211</v>
      </c>
      <c r="G1815" t="n">
        <v>2275</v>
      </c>
      <c r="H1815" t="n">
        <v>2277</v>
      </c>
      <c r="I1815" t="n">
        <v>66</v>
      </c>
      <c r="J1815" t="n">
        <v>2.99</v>
      </c>
      <c r="K1815" t="n">
        <v>2270</v>
      </c>
      <c r="L1815" t="n">
        <v>59</v>
      </c>
      <c r="M1815" t="n">
        <v>2.67</v>
      </c>
      <c r="N1815" t="n">
        <v>2228</v>
      </c>
      <c r="O1815" t="n">
        <v>2277</v>
      </c>
      <c r="P1815" t="n">
        <v>462</v>
      </c>
      <c r="Q1815" t="n">
        <v>4.91</v>
      </c>
      <c r="R1815" t="n">
        <v>2</v>
      </c>
      <c r="S1815" t="n">
        <v>13181</v>
      </c>
      <c r="T1815" t="n">
        <v>2274</v>
      </c>
      <c r="U1815" t="n">
        <v>2340</v>
      </c>
      <c r="V1815" t="n">
        <v>797303</v>
      </c>
      <c r="W1815" t="n">
        <v>2</v>
      </c>
    </row>
    <row r="1816">
      <c r="A1816" t="inlineStr">
        <is>
          <t>كيش05</t>
        </is>
      </c>
      <c r="B1816" t="inlineStr">
        <is>
          <t>مرابحه س. و توسعه كيش14050724</t>
        </is>
      </c>
      <c r="C1816" t="n">
        <v>0</v>
      </c>
      <c r="D1816" t="n">
        <v>0</v>
      </c>
      <c r="E1816" s="1" t="n">
        <v>0</v>
      </c>
      <c r="F1816" t="n">
        <v>1000000</v>
      </c>
      <c r="G1816" t="n">
        <v>0</v>
      </c>
      <c r="H1816" t="n">
        <v>1000000</v>
      </c>
      <c r="I1816" t="n">
        <v>0</v>
      </c>
      <c r="J1816" t="n">
        <v>0</v>
      </c>
      <c r="K1816" t="n">
        <v>1000000</v>
      </c>
      <c r="L1816" t="n">
        <v>0</v>
      </c>
      <c r="M1816" t="n">
        <v>0</v>
      </c>
      <c r="N1816" t="n">
        <v>0</v>
      </c>
      <c r="O1816" t="n">
        <v>0</v>
      </c>
      <c r="R1816" t="n">
        <v>1</v>
      </c>
      <c r="S1816" t="n">
        <v>10000</v>
      </c>
      <c r="T1816" t="n">
        <v>970000</v>
      </c>
      <c r="U1816" t="n">
        <v>0</v>
      </c>
      <c r="V1816" t="n">
        <v>0</v>
      </c>
      <c r="W1816" t="n">
        <v>0</v>
      </c>
    </row>
    <row r="1817">
      <c r="A1817" t="inlineStr">
        <is>
          <t>آفاق</t>
        </is>
      </c>
      <c r="B1817" t="inlineStr">
        <is>
          <t>صندوق س نوع دوم افق آتي-ثابت</t>
        </is>
      </c>
      <c r="C1817" t="n">
        <v>2082</v>
      </c>
      <c r="D1817" t="n">
        <v>327009105</v>
      </c>
      <c r="E1817" s="1" t="n">
        <v>3826778483645</v>
      </c>
      <c r="F1817" t="n">
        <v>11687</v>
      </c>
      <c r="G1817" t="n">
        <v>11702</v>
      </c>
      <c r="H1817" t="n">
        <v>11703</v>
      </c>
      <c r="I1817" t="n">
        <v>16</v>
      </c>
      <c r="J1817" t="n">
        <v>0.14</v>
      </c>
      <c r="K1817" t="n">
        <v>11702</v>
      </c>
      <c r="L1817" t="n">
        <v>15</v>
      </c>
      <c r="M1817" t="n">
        <v>0.13</v>
      </c>
      <c r="N1817" t="n">
        <v>11702</v>
      </c>
      <c r="O1817" t="n">
        <v>11704</v>
      </c>
      <c r="R1817" t="n">
        <v>76</v>
      </c>
      <c r="S1817" t="n">
        <v>1000153347</v>
      </c>
      <c r="T1817" t="n">
        <v>11702</v>
      </c>
      <c r="U1817" t="n">
        <v>11703</v>
      </c>
      <c r="V1817" t="n">
        <v>30795498</v>
      </c>
      <c r="W1817" t="n">
        <v>31</v>
      </c>
    </row>
    <row r="1818">
      <c r="A1818" t="inlineStr">
        <is>
          <t>كشرق3</t>
        </is>
      </c>
      <c r="B1818" t="inlineStr">
        <is>
          <t>صنعتي و معدني شمال شرق شاهرود</t>
        </is>
      </c>
      <c r="C1818" t="n">
        <v>1</v>
      </c>
      <c r="D1818" t="n">
        <v>3000</v>
      </c>
      <c r="E1818" s="1" t="n">
        <v>411900000</v>
      </c>
      <c r="F1818" t="n">
        <v>140700</v>
      </c>
      <c r="G1818" t="n">
        <v>137300</v>
      </c>
      <c r="H1818" t="n">
        <v>137300</v>
      </c>
      <c r="I1818" t="n">
        <v>-3400</v>
      </c>
      <c r="J1818" t="n">
        <v>-2.42</v>
      </c>
      <c r="K1818" t="n">
        <v>137300</v>
      </c>
      <c r="L1818" t="n">
        <v>-3400</v>
      </c>
      <c r="M1818" t="n">
        <v>-2.42</v>
      </c>
      <c r="N1818" t="n">
        <v>137300</v>
      </c>
      <c r="O1818" t="n">
        <v>137300</v>
      </c>
      <c r="P1818" t="n">
        <v>-9772</v>
      </c>
      <c r="Q1818" t="n">
        <v>-14.05</v>
      </c>
      <c r="R1818" t="n">
        <v>0</v>
      </c>
      <c r="S1818" t="n">
        <v>0</v>
      </c>
      <c r="T1818" t="n">
        <v>0</v>
      </c>
      <c r="U1818" t="n">
        <v>137300</v>
      </c>
      <c r="V1818" t="n">
        <v>3198</v>
      </c>
      <c r="W1818" t="n">
        <v>1</v>
      </c>
    </row>
    <row r="1819">
      <c r="A1819" t="inlineStr">
        <is>
          <t>فاما</t>
        </is>
      </c>
      <c r="B1819" t="inlineStr">
        <is>
          <t>صنعتي‌ آما</t>
        </is>
      </c>
      <c r="C1819" t="n">
        <v>203</v>
      </c>
      <c r="D1819" t="n">
        <v>11674669</v>
      </c>
      <c r="E1819" s="1" t="n">
        <v>66543935600</v>
      </c>
      <c r="F1819" t="n">
        <v>5540</v>
      </c>
      <c r="G1819" t="n">
        <v>5700</v>
      </c>
      <c r="H1819" t="n">
        <v>5700</v>
      </c>
      <c r="I1819" t="n">
        <v>160</v>
      </c>
      <c r="J1819" t="n">
        <v>2.89</v>
      </c>
      <c r="K1819" t="n">
        <v>5700</v>
      </c>
      <c r="L1819" t="n">
        <v>160</v>
      </c>
      <c r="M1819" t="n">
        <v>2.89</v>
      </c>
      <c r="N1819" t="n">
        <v>5610</v>
      </c>
      <c r="O1819" t="n">
        <v>5700</v>
      </c>
      <c r="P1819" t="n">
        <v>922</v>
      </c>
      <c r="Q1819" t="n">
        <v>6.18</v>
      </c>
      <c r="R1819" t="n">
        <v>1</v>
      </c>
      <c r="S1819" t="n">
        <v>100000</v>
      </c>
      <c r="T1819" t="n">
        <v>5700</v>
      </c>
      <c r="U1819" t="n">
        <v>5840</v>
      </c>
      <c r="V1819" t="n">
        <v>2500</v>
      </c>
      <c r="W1819" t="n">
        <v>1</v>
      </c>
    </row>
    <row r="1820">
      <c r="A1820" t="inlineStr">
        <is>
          <t>وثخوز</t>
        </is>
      </c>
      <c r="B1820" t="inlineStr">
        <is>
          <t>سرمايه گذاري و توسعه خوزستان</t>
        </is>
      </c>
      <c r="C1820" t="n">
        <v>131</v>
      </c>
      <c r="D1820" t="n">
        <v>4249498</v>
      </c>
      <c r="E1820" s="1" t="n">
        <v>22227951180</v>
      </c>
      <c r="F1820" t="n">
        <v>5300</v>
      </c>
      <c r="G1820" t="n">
        <v>5450</v>
      </c>
      <c r="H1820" t="n">
        <v>5150</v>
      </c>
      <c r="I1820" t="n">
        <v>-150</v>
      </c>
      <c r="J1820" t="n">
        <v>-2.83</v>
      </c>
      <c r="K1820" t="n">
        <v>5230</v>
      </c>
      <c r="L1820" t="n">
        <v>-70</v>
      </c>
      <c r="M1820" t="n">
        <v>-1.32</v>
      </c>
      <c r="N1820" t="n">
        <v>5150</v>
      </c>
      <c r="O1820" t="n">
        <v>5450</v>
      </c>
      <c r="P1820" t="n">
        <v>-109</v>
      </c>
      <c r="Q1820" t="n">
        <v>-47.98</v>
      </c>
      <c r="R1820" t="n">
        <v>0</v>
      </c>
      <c r="S1820" t="n">
        <v>0</v>
      </c>
      <c r="T1820" t="n">
        <v>0</v>
      </c>
      <c r="U1820" t="n">
        <v>5150</v>
      </c>
      <c r="V1820" t="n">
        <v>144166</v>
      </c>
      <c r="W1820" t="n">
        <v>2</v>
      </c>
    </row>
    <row r="1821">
      <c r="A1821" t="inlineStr">
        <is>
          <t>كباده</t>
        </is>
      </c>
      <c r="B1821" t="inlineStr">
        <is>
          <t>توليد خاك نسوزاستقلال آباده</t>
        </is>
      </c>
      <c r="C1821" t="n">
        <v>273</v>
      </c>
      <c r="D1821" t="n">
        <v>2697334</v>
      </c>
      <c r="E1821" s="1" t="n">
        <v>55159514510</v>
      </c>
      <c r="F1821" t="n">
        <v>20190</v>
      </c>
      <c r="G1821" t="n">
        <v>20770</v>
      </c>
      <c r="H1821" t="n">
        <v>20230</v>
      </c>
      <c r="I1821" t="n">
        <v>40</v>
      </c>
      <c r="J1821" t="n">
        <v>0.2</v>
      </c>
      <c r="K1821" t="n">
        <v>20450</v>
      </c>
      <c r="L1821" t="n">
        <v>260</v>
      </c>
      <c r="M1821" t="n">
        <v>1.29</v>
      </c>
      <c r="N1821" t="n">
        <v>19750</v>
      </c>
      <c r="O1821" t="n">
        <v>20790</v>
      </c>
      <c r="P1821" t="n">
        <v>3616</v>
      </c>
      <c r="Q1821" t="n">
        <v>5.66</v>
      </c>
      <c r="R1821" t="n">
        <v>1</v>
      </c>
      <c r="S1821" t="n">
        <v>4935</v>
      </c>
      <c r="T1821" t="n">
        <v>20190</v>
      </c>
      <c r="U1821" t="n">
        <v>20250</v>
      </c>
      <c r="V1821" t="n">
        <v>9965</v>
      </c>
      <c r="W1821" t="n">
        <v>1</v>
      </c>
    </row>
    <row r="1822">
      <c r="A1822" t="inlineStr">
        <is>
          <t>لكما</t>
        </is>
      </c>
      <c r="B1822" t="inlineStr">
        <is>
          <t>كارخانجات‌مخابراتي‌ايران‌</t>
        </is>
      </c>
      <c r="C1822" t="n">
        <v>273</v>
      </c>
      <c r="D1822" t="n">
        <v>30004841</v>
      </c>
      <c r="E1822" s="1" t="n">
        <v>34293401407</v>
      </c>
      <c r="F1822" t="n">
        <v>1147</v>
      </c>
      <c r="G1822" t="n">
        <v>1169</v>
      </c>
      <c r="H1822" t="n">
        <v>1146</v>
      </c>
      <c r="I1822" t="n">
        <v>-1</v>
      </c>
      <c r="J1822" t="n">
        <v>-0.09</v>
      </c>
      <c r="K1822" t="n">
        <v>1143</v>
      </c>
      <c r="L1822" t="n">
        <v>-4</v>
      </c>
      <c r="M1822" t="n">
        <v>-0.35</v>
      </c>
      <c r="N1822" t="n">
        <v>1125</v>
      </c>
      <c r="O1822" t="n">
        <v>1169</v>
      </c>
      <c r="P1822" t="n">
        <v>-152</v>
      </c>
      <c r="Q1822" t="n">
        <v>-7.52</v>
      </c>
      <c r="R1822" t="n">
        <v>1</v>
      </c>
      <c r="S1822" t="n">
        <v>90438</v>
      </c>
      <c r="T1822" t="n">
        <v>1146</v>
      </c>
      <c r="U1822" t="n">
        <v>1158</v>
      </c>
      <c r="V1822" t="n">
        <v>4444</v>
      </c>
      <c r="W1822" t="n">
        <v>1</v>
      </c>
    </row>
    <row r="1823">
      <c r="A1823" t="inlineStr">
        <is>
          <t>مشير0612</t>
        </is>
      </c>
      <c r="B1823" t="inlineStr">
        <is>
          <t>مشاركت ش شيراز0612-3ماهه20.5%</t>
        </is>
      </c>
      <c r="C1823" t="n">
        <v>0</v>
      </c>
      <c r="D1823" t="n">
        <v>0</v>
      </c>
      <c r="E1823" s="1" t="n">
        <v>0</v>
      </c>
      <c r="F1823" t="n">
        <v>1000000</v>
      </c>
      <c r="G1823" t="n">
        <v>0</v>
      </c>
      <c r="H1823" t="n">
        <v>1000000</v>
      </c>
      <c r="I1823" t="n">
        <v>0</v>
      </c>
      <c r="J1823" t="n">
        <v>0</v>
      </c>
      <c r="K1823" t="n">
        <v>1000000</v>
      </c>
      <c r="L1823" t="n">
        <v>0</v>
      </c>
      <c r="M1823" t="n">
        <v>0</v>
      </c>
      <c r="N1823" t="n">
        <v>0</v>
      </c>
      <c r="O1823" t="n">
        <v>0</v>
      </c>
      <c r="R1823" t="n">
        <v>1</v>
      </c>
      <c r="S1823" t="n">
        <v>750</v>
      </c>
      <c r="T1823" t="n">
        <v>1000000</v>
      </c>
      <c r="U1823" t="n">
        <v>0</v>
      </c>
      <c r="V1823" t="n">
        <v>0</v>
      </c>
      <c r="W1823" t="n">
        <v>0</v>
      </c>
    </row>
    <row r="1824">
      <c r="A1824" t="inlineStr">
        <is>
          <t>شيمي پارسيان08</t>
        </is>
      </c>
      <c r="B1824" t="inlineStr">
        <is>
          <t>مرابحه شيميايي پارسيان080116</t>
        </is>
      </c>
      <c r="C1824" t="n">
        <v>0</v>
      </c>
      <c r="D1824" t="n">
        <v>0</v>
      </c>
      <c r="E1824" s="1" t="n">
        <v>0</v>
      </c>
      <c r="F1824" t="n">
        <v>839000</v>
      </c>
      <c r="G1824" t="n">
        <v>0</v>
      </c>
      <c r="H1824" t="n">
        <v>839000</v>
      </c>
      <c r="I1824" t="n">
        <v>0</v>
      </c>
      <c r="J1824" t="n">
        <v>0</v>
      </c>
      <c r="K1824" t="n">
        <v>839000</v>
      </c>
      <c r="L1824" t="n">
        <v>0</v>
      </c>
      <c r="M1824" t="n">
        <v>0</v>
      </c>
      <c r="N1824" t="n">
        <v>0</v>
      </c>
      <c r="O1824" t="n">
        <v>0</v>
      </c>
      <c r="R1824" t="n">
        <v>1</v>
      </c>
      <c r="S1824" t="n">
        <v>5000</v>
      </c>
      <c r="T1824" t="n">
        <v>827000</v>
      </c>
      <c r="U1824" t="n">
        <v>835000</v>
      </c>
      <c r="V1824" t="n">
        <v>10000</v>
      </c>
      <c r="W1824" t="n">
        <v>1</v>
      </c>
    </row>
    <row r="1825">
      <c r="A1825" t="inlineStr">
        <is>
          <t>پرشيا06</t>
        </is>
      </c>
      <c r="B1825" t="inlineStr">
        <is>
          <t>مرابحه پرشيا خودرو060807</t>
        </is>
      </c>
      <c r="C1825" t="n">
        <v>0</v>
      </c>
      <c r="D1825" t="n">
        <v>0</v>
      </c>
      <c r="E1825" s="1" t="n">
        <v>0</v>
      </c>
      <c r="F1825" t="n">
        <v>919600</v>
      </c>
      <c r="G1825" t="n">
        <v>0</v>
      </c>
      <c r="H1825" t="n">
        <v>919600</v>
      </c>
      <c r="I1825" t="n">
        <v>0</v>
      </c>
      <c r="J1825" t="n">
        <v>0</v>
      </c>
      <c r="K1825" t="n">
        <v>919600</v>
      </c>
      <c r="L1825" t="n">
        <v>0</v>
      </c>
      <c r="M1825" t="n">
        <v>0</v>
      </c>
      <c r="N1825" t="n">
        <v>0</v>
      </c>
      <c r="O1825" t="n">
        <v>0</v>
      </c>
      <c r="R1825" t="n">
        <v>1</v>
      </c>
      <c r="S1825" t="n">
        <v>5000</v>
      </c>
      <c r="T1825" t="n">
        <v>900000</v>
      </c>
      <c r="U1825" t="n">
        <v>0</v>
      </c>
      <c r="V1825" t="n">
        <v>0</v>
      </c>
      <c r="W1825" t="n">
        <v>0</v>
      </c>
    </row>
    <row r="1826">
      <c r="A1826" t="inlineStr">
        <is>
          <t>بكام</t>
        </is>
      </c>
      <c r="B1826" t="inlineStr">
        <is>
          <t>كارخانجات توليدي شهيد قندي</t>
        </is>
      </c>
      <c r="C1826" t="n">
        <v>1163</v>
      </c>
      <c r="D1826" t="n">
        <v>41637855</v>
      </c>
      <c r="E1826" s="1" t="n">
        <v>128412349910</v>
      </c>
      <c r="F1826" t="n">
        <v>3140</v>
      </c>
      <c r="G1826" t="n">
        <v>3100</v>
      </c>
      <c r="H1826" t="n">
        <v>3090</v>
      </c>
      <c r="I1826" t="n">
        <v>-50</v>
      </c>
      <c r="J1826" t="n">
        <v>-1.59</v>
      </c>
      <c r="K1826" t="n">
        <v>3080</v>
      </c>
      <c r="L1826" t="n">
        <v>-60</v>
      </c>
      <c r="M1826" t="n">
        <v>-1.91</v>
      </c>
      <c r="N1826" t="n">
        <v>3050</v>
      </c>
      <c r="O1826" t="n">
        <v>3230</v>
      </c>
      <c r="P1826" t="n">
        <v>24</v>
      </c>
      <c r="Q1826" t="n">
        <v>128.33</v>
      </c>
      <c r="R1826" t="n">
        <v>2</v>
      </c>
      <c r="S1826" t="n">
        <v>4000</v>
      </c>
      <c r="T1826" t="n">
        <v>3060</v>
      </c>
      <c r="U1826" t="n">
        <v>3090</v>
      </c>
      <c r="V1826" t="n">
        <v>198000</v>
      </c>
      <c r="W1826" t="n">
        <v>3</v>
      </c>
    </row>
    <row r="1827">
      <c r="A1827" t="inlineStr">
        <is>
          <t>ثرود</t>
        </is>
      </c>
      <c r="B1827" t="inlineStr">
        <is>
          <t>سرمايه‌گذاري مسكن زاينده رود</t>
        </is>
      </c>
      <c r="C1827" t="n">
        <v>525</v>
      </c>
      <c r="D1827" t="n">
        <v>14806120</v>
      </c>
      <c r="E1827" s="1" t="n">
        <v>77993507540</v>
      </c>
      <c r="F1827" t="n">
        <v>5340</v>
      </c>
      <c r="G1827" t="n">
        <v>5200</v>
      </c>
      <c r="H1827" t="n">
        <v>5290</v>
      </c>
      <c r="I1827" t="n">
        <v>-50</v>
      </c>
      <c r="J1827" t="n">
        <v>-0.9399999999999999</v>
      </c>
      <c r="K1827" t="n">
        <v>5270</v>
      </c>
      <c r="L1827" t="n">
        <v>-70</v>
      </c>
      <c r="M1827" t="n">
        <v>-1.31</v>
      </c>
      <c r="N1827" t="n">
        <v>5180</v>
      </c>
      <c r="O1827" t="n">
        <v>5500</v>
      </c>
      <c r="P1827" t="n">
        <v>595</v>
      </c>
      <c r="Q1827" t="n">
        <v>8.859999999999999</v>
      </c>
      <c r="R1827" t="n">
        <v>1</v>
      </c>
      <c r="S1827" t="n">
        <v>300000</v>
      </c>
      <c r="T1827" t="n">
        <v>5210</v>
      </c>
      <c r="U1827" t="n">
        <v>5340</v>
      </c>
      <c r="V1827" t="n">
        <v>4420</v>
      </c>
      <c r="W1827" t="n">
        <v>1</v>
      </c>
    </row>
    <row r="1828">
      <c r="A1828" t="inlineStr">
        <is>
          <t>صمپنا711</t>
        </is>
      </c>
      <c r="B1828" t="inlineStr">
        <is>
          <t>صكوك اجاره مپنا711-3ماهه23%</t>
        </is>
      </c>
      <c r="C1828" t="n">
        <v>0</v>
      </c>
      <c r="D1828" t="n">
        <v>0</v>
      </c>
      <c r="E1828" s="1" t="n">
        <v>0</v>
      </c>
      <c r="F1828" t="n">
        <v>830000</v>
      </c>
      <c r="G1828" t="n">
        <v>0</v>
      </c>
      <c r="H1828" t="n">
        <v>830000</v>
      </c>
      <c r="I1828" t="n">
        <v>0</v>
      </c>
      <c r="J1828" t="n">
        <v>0</v>
      </c>
      <c r="K1828" t="n">
        <v>830000</v>
      </c>
      <c r="L1828" t="n">
        <v>0</v>
      </c>
      <c r="M1828" t="n">
        <v>0</v>
      </c>
      <c r="N1828" t="n">
        <v>0</v>
      </c>
      <c r="O1828" t="n">
        <v>0</v>
      </c>
      <c r="R1828" t="n">
        <v>1</v>
      </c>
      <c r="S1828" t="n">
        <v>5625</v>
      </c>
      <c r="T1828" t="n">
        <v>830000</v>
      </c>
      <c r="U1828" t="n">
        <v>0</v>
      </c>
      <c r="V1828" t="n">
        <v>0</v>
      </c>
      <c r="W1828" t="n">
        <v>0</v>
      </c>
    </row>
    <row r="1829">
      <c r="A1829" t="inlineStr">
        <is>
          <t>كبافق</t>
        </is>
      </c>
      <c r="B1829" t="inlineStr">
        <is>
          <t>معادن‌ بافق‌</t>
        </is>
      </c>
      <c r="C1829" t="n">
        <v>1126</v>
      </c>
      <c r="D1829" t="n">
        <v>4073751</v>
      </c>
      <c r="E1829" s="1" t="n">
        <v>155683893470</v>
      </c>
      <c r="F1829" t="n">
        <v>39080</v>
      </c>
      <c r="G1829" t="n">
        <v>37910</v>
      </c>
      <c r="H1829" t="n">
        <v>38020</v>
      </c>
      <c r="I1829" t="n">
        <v>-1060</v>
      </c>
      <c r="J1829" t="n">
        <v>-2.71</v>
      </c>
      <c r="K1829" t="n">
        <v>38220</v>
      </c>
      <c r="L1829" t="n">
        <v>-860</v>
      </c>
      <c r="M1829" t="n">
        <v>-2.2</v>
      </c>
      <c r="N1829" t="n">
        <v>37910</v>
      </c>
      <c r="O1829" t="n">
        <v>40190</v>
      </c>
      <c r="P1829" t="n">
        <v>1583</v>
      </c>
      <c r="Q1829" t="n">
        <v>24.14</v>
      </c>
      <c r="R1829" t="n">
        <v>2</v>
      </c>
      <c r="S1829" t="n">
        <v>975</v>
      </c>
      <c r="T1829" t="n">
        <v>38010</v>
      </c>
      <c r="U1829" t="n">
        <v>38020</v>
      </c>
      <c r="V1829" t="n">
        <v>23811</v>
      </c>
      <c r="W1829" t="n">
        <v>1</v>
      </c>
    </row>
    <row r="1830">
      <c r="A1830" t="inlineStr">
        <is>
          <t>سمازن</t>
        </is>
      </c>
      <c r="B1830" t="inlineStr">
        <is>
          <t>سيمان‌مازندران‌</t>
        </is>
      </c>
      <c r="C1830" t="n">
        <v>661</v>
      </c>
      <c r="D1830" t="n">
        <v>3180820</v>
      </c>
      <c r="E1830" s="1" t="n">
        <v>261856114010</v>
      </c>
      <c r="F1830" t="n">
        <v>80010</v>
      </c>
      <c r="G1830" t="n">
        <v>78840</v>
      </c>
      <c r="H1830" t="n">
        <v>82410</v>
      </c>
      <c r="I1830" t="n">
        <v>2400</v>
      </c>
      <c r="J1830" t="n">
        <v>3</v>
      </c>
      <c r="K1830" t="n">
        <v>82320</v>
      </c>
      <c r="L1830" t="n">
        <v>2310</v>
      </c>
      <c r="M1830" t="n">
        <v>2.89</v>
      </c>
      <c r="N1830" t="n">
        <v>78840</v>
      </c>
      <c r="O1830" t="n">
        <v>82410</v>
      </c>
      <c r="P1830" t="n">
        <v>11804</v>
      </c>
      <c r="Q1830" t="n">
        <v>6.97</v>
      </c>
      <c r="R1830" t="n">
        <v>12</v>
      </c>
      <c r="S1830" t="n">
        <v>19914</v>
      </c>
      <c r="T1830" t="n">
        <v>82410</v>
      </c>
      <c r="U1830" t="n">
        <v>84000</v>
      </c>
      <c r="V1830" t="n">
        <v>200</v>
      </c>
      <c r="W1830" t="n">
        <v>1</v>
      </c>
    </row>
    <row r="1831">
      <c r="A1831" t="inlineStr">
        <is>
          <t>نيلي2</t>
        </is>
      </c>
      <c r="B1831" t="inlineStr">
        <is>
          <t>صندوق س. نوع دوم نيلي دماوند-د</t>
        </is>
      </c>
      <c r="C1831" t="n">
        <v>1</v>
      </c>
      <c r="D1831" t="n">
        <v>4000000</v>
      </c>
      <c r="E1831" s="1" t="n">
        <v>4000000</v>
      </c>
      <c r="F1831" t="n">
        <v>10253</v>
      </c>
      <c r="G1831" t="n">
        <v>1</v>
      </c>
      <c r="H1831" t="n">
        <v>1</v>
      </c>
      <c r="I1831" t="n">
        <v>-10252</v>
      </c>
      <c r="J1831" t="n">
        <v>-99.98999999999999</v>
      </c>
      <c r="K1831" t="n">
        <v>1</v>
      </c>
      <c r="L1831" t="n">
        <v>-10252</v>
      </c>
      <c r="M1831" t="n">
        <v>-99.98999999999999</v>
      </c>
      <c r="N1831" t="n">
        <v>1</v>
      </c>
      <c r="O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</row>
    <row r="1832">
      <c r="A1832" t="inlineStr">
        <is>
          <t>آبين</t>
        </is>
      </c>
      <c r="B1832" t="inlineStr">
        <is>
          <t>كشت و صنعت آبشيرين</t>
        </is>
      </c>
      <c r="C1832" t="n">
        <v>189</v>
      </c>
      <c r="D1832" t="n">
        <v>6185236</v>
      </c>
      <c r="E1832" s="1" t="n">
        <v>55043593840</v>
      </c>
      <c r="F1832" t="n">
        <v>8650</v>
      </c>
      <c r="G1832" t="n">
        <v>8900</v>
      </c>
      <c r="H1832" t="n">
        <v>8900</v>
      </c>
      <c r="I1832" t="n">
        <v>250</v>
      </c>
      <c r="J1832" t="n">
        <v>2.89</v>
      </c>
      <c r="K1832" t="n">
        <v>8900</v>
      </c>
      <c r="L1832" t="n">
        <v>250</v>
      </c>
      <c r="M1832" t="n">
        <v>2.89</v>
      </c>
      <c r="N1832" t="n">
        <v>8890</v>
      </c>
      <c r="O1832" t="n">
        <v>8900</v>
      </c>
      <c r="P1832" t="n">
        <v>235</v>
      </c>
      <c r="Q1832" t="n">
        <v>37.87</v>
      </c>
      <c r="R1832" t="n">
        <v>15</v>
      </c>
      <c r="S1832" t="n">
        <v>2396090</v>
      </c>
      <c r="T1832" t="n">
        <v>8900</v>
      </c>
      <c r="U1832" t="n">
        <v>0</v>
      </c>
      <c r="V1832" t="n">
        <v>0</v>
      </c>
      <c r="W1832" t="n">
        <v>0</v>
      </c>
    </row>
    <row r="1833">
      <c r="A1833" t="inlineStr">
        <is>
          <t>كرمان3</t>
        </is>
      </c>
      <c r="B1833" t="inlineStr">
        <is>
          <t>س. توسعه و عمران استان كرمان</t>
        </is>
      </c>
      <c r="C1833" t="n">
        <v>9</v>
      </c>
      <c r="D1833" t="n">
        <v>407557</v>
      </c>
      <c r="E1833" s="1" t="n">
        <v>561205989</v>
      </c>
      <c r="F1833" t="n">
        <v>1375</v>
      </c>
      <c r="G1833" t="n">
        <v>1377</v>
      </c>
      <c r="H1833" t="n">
        <v>1377</v>
      </c>
      <c r="I1833" t="n">
        <v>2</v>
      </c>
      <c r="J1833" t="n">
        <v>0.15</v>
      </c>
      <c r="K1833" t="n">
        <v>1377</v>
      </c>
      <c r="L1833" t="n">
        <v>2</v>
      </c>
      <c r="M1833" t="n">
        <v>0.15</v>
      </c>
      <c r="N1833" t="n">
        <v>1377</v>
      </c>
      <c r="O1833" t="n">
        <v>1377</v>
      </c>
      <c r="P1833" t="n">
        <v>0</v>
      </c>
      <c r="R1833" t="n">
        <v>0</v>
      </c>
      <c r="S1833" t="n">
        <v>0</v>
      </c>
      <c r="T1833" t="n">
        <v>0</v>
      </c>
      <c r="U1833" t="n">
        <v>1377</v>
      </c>
      <c r="V1833" t="n">
        <v>1589187</v>
      </c>
      <c r="W1833" t="n">
        <v>8</v>
      </c>
    </row>
    <row r="1834">
      <c r="A1834" t="inlineStr">
        <is>
          <t>صصيكو810</t>
        </is>
      </c>
      <c r="B1834" t="inlineStr">
        <is>
          <t>صكوك اجاره تاصيكو810-بدون ضامن</t>
        </is>
      </c>
      <c r="C1834" t="n">
        <v>0</v>
      </c>
      <c r="D1834" t="n">
        <v>0</v>
      </c>
      <c r="E1834" s="1" t="n">
        <v>0</v>
      </c>
      <c r="F1834" t="n">
        <v>1000000</v>
      </c>
      <c r="G1834" t="n">
        <v>0</v>
      </c>
      <c r="H1834" t="n">
        <v>1000000</v>
      </c>
      <c r="I1834" t="n">
        <v>0</v>
      </c>
      <c r="J1834" t="n">
        <v>0</v>
      </c>
      <c r="K1834" t="n">
        <v>1000000</v>
      </c>
      <c r="L1834" t="n">
        <v>0</v>
      </c>
      <c r="M1834" t="n">
        <v>0</v>
      </c>
      <c r="N1834" t="n">
        <v>0</v>
      </c>
      <c r="O1834" t="n">
        <v>0</v>
      </c>
      <c r="R1834" t="n">
        <v>1</v>
      </c>
      <c r="S1834" t="n">
        <v>7500</v>
      </c>
      <c r="T1834" t="n">
        <v>970000</v>
      </c>
      <c r="U1834" t="n">
        <v>0</v>
      </c>
      <c r="V1834" t="n">
        <v>0</v>
      </c>
      <c r="W1834" t="n">
        <v>0</v>
      </c>
    </row>
    <row r="1835">
      <c r="A1835" t="inlineStr">
        <is>
          <t>وپايا3</t>
        </is>
      </c>
      <c r="B1835" t="inlineStr">
        <is>
          <t>سرمايه گذاري پايا تدبيرپارسا</t>
        </is>
      </c>
      <c r="C1835" t="n">
        <v>3</v>
      </c>
      <c r="D1835" t="n">
        <v>2718</v>
      </c>
      <c r="E1835" s="1" t="n">
        <v>4791834</v>
      </c>
      <c r="F1835" t="n">
        <v>1764</v>
      </c>
      <c r="G1835" t="n">
        <v>1763</v>
      </c>
      <c r="H1835" t="n">
        <v>1763</v>
      </c>
      <c r="I1835" t="n">
        <v>-1</v>
      </c>
      <c r="J1835" t="n">
        <v>-0.06</v>
      </c>
      <c r="K1835" t="n">
        <v>1763</v>
      </c>
      <c r="L1835" t="n">
        <v>-1</v>
      </c>
      <c r="M1835" t="n">
        <v>-0.06</v>
      </c>
      <c r="N1835" t="n">
        <v>1763</v>
      </c>
      <c r="O1835" t="n">
        <v>1763</v>
      </c>
      <c r="P1835" t="n">
        <v>235</v>
      </c>
      <c r="Q1835" t="n">
        <v>7.5</v>
      </c>
      <c r="R1835" t="n">
        <v>3</v>
      </c>
      <c r="S1835" t="n">
        <v>13882</v>
      </c>
      <c r="T1835" t="n">
        <v>1763</v>
      </c>
      <c r="U1835" t="n">
        <v>0</v>
      </c>
      <c r="V1835" t="n">
        <v>0</v>
      </c>
      <c r="W1835" t="n">
        <v>0</v>
      </c>
    </row>
    <row r="1836">
      <c r="A1836" t="inlineStr">
        <is>
          <t>سآبيك3</t>
        </is>
      </c>
      <c r="B1836" t="inlineStr">
        <is>
          <t>سيمان آبيك</t>
        </is>
      </c>
      <c r="C1836" t="n">
        <v>2</v>
      </c>
      <c r="D1836" t="n">
        <v>345</v>
      </c>
      <c r="E1836" s="1" t="n">
        <v>25502400</v>
      </c>
      <c r="F1836" t="n">
        <v>71780</v>
      </c>
      <c r="G1836" t="n">
        <v>73920</v>
      </c>
      <c r="H1836" t="n">
        <v>73920</v>
      </c>
      <c r="I1836" t="n">
        <v>2140</v>
      </c>
      <c r="J1836" t="n">
        <v>2.98</v>
      </c>
      <c r="K1836" t="n">
        <v>73920</v>
      </c>
      <c r="L1836" t="n">
        <v>2140</v>
      </c>
      <c r="M1836" t="n">
        <v>2.98</v>
      </c>
      <c r="N1836" t="n">
        <v>73920</v>
      </c>
      <c r="O1836" t="n">
        <v>73920</v>
      </c>
      <c r="P1836" t="n">
        <v>10205</v>
      </c>
      <c r="Q1836" t="n">
        <v>7.24</v>
      </c>
      <c r="R1836" t="n">
        <v>8</v>
      </c>
      <c r="S1836" t="n">
        <v>12510</v>
      </c>
      <c r="T1836" t="n">
        <v>73920</v>
      </c>
      <c r="U1836" t="n">
        <v>0</v>
      </c>
      <c r="V1836" t="n">
        <v>0</v>
      </c>
      <c r="W1836" t="n">
        <v>0</v>
      </c>
    </row>
    <row r="1837">
      <c r="A1837" t="inlineStr">
        <is>
          <t>انتخاب095</t>
        </is>
      </c>
      <c r="B1837" t="inlineStr">
        <is>
          <t>مرابحه انتخاب آرمان كيان090309</t>
        </is>
      </c>
      <c r="C1837" t="n">
        <v>0</v>
      </c>
      <c r="D1837" t="n">
        <v>0</v>
      </c>
      <c r="E1837" s="1" t="n">
        <v>0</v>
      </c>
      <c r="F1837" t="n">
        <v>1000000</v>
      </c>
      <c r="G1837" t="n">
        <v>0</v>
      </c>
      <c r="H1837" t="n">
        <v>1000000</v>
      </c>
      <c r="I1837" t="n">
        <v>0</v>
      </c>
      <c r="J1837" t="n">
        <v>0</v>
      </c>
      <c r="K1837" t="n">
        <v>1000000</v>
      </c>
      <c r="L1837" t="n">
        <v>0</v>
      </c>
      <c r="M1837" t="n">
        <v>0</v>
      </c>
      <c r="N1837" t="n">
        <v>0</v>
      </c>
      <c r="O1837" t="n">
        <v>0</v>
      </c>
      <c r="R1837" t="n">
        <v>1</v>
      </c>
      <c r="S1837" t="n">
        <v>5000</v>
      </c>
      <c r="T1837" t="n">
        <v>995000</v>
      </c>
      <c r="U1837" t="n">
        <v>1005000</v>
      </c>
      <c r="V1837" t="n">
        <v>5000</v>
      </c>
      <c r="W1837" t="n">
        <v>1</v>
      </c>
    </row>
    <row r="1838">
      <c r="A1838" t="inlineStr">
        <is>
          <t>زقيام</t>
        </is>
      </c>
      <c r="B1838" t="inlineStr">
        <is>
          <t>كشت و دام قيام اصفهان</t>
        </is>
      </c>
      <c r="C1838" t="n">
        <v>868</v>
      </c>
      <c r="D1838" t="n">
        <v>8593132</v>
      </c>
      <c r="E1838" s="1" t="n">
        <v>89117564320</v>
      </c>
      <c r="F1838" t="n">
        <v>10470</v>
      </c>
      <c r="G1838" t="n">
        <v>10460</v>
      </c>
      <c r="H1838" t="n">
        <v>10370</v>
      </c>
      <c r="I1838" t="n">
        <v>-100</v>
      </c>
      <c r="J1838" t="n">
        <v>-0.96</v>
      </c>
      <c r="K1838" t="n">
        <v>10370</v>
      </c>
      <c r="L1838" t="n">
        <v>-100</v>
      </c>
      <c r="M1838" t="n">
        <v>-0.96</v>
      </c>
      <c r="N1838" t="n">
        <v>10160</v>
      </c>
      <c r="O1838" t="n">
        <v>10760</v>
      </c>
      <c r="P1838" t="n">
        <v>1396</v>
      </c>
      <c r="Q1838" t="n">
        <v>7.43</v>
      </c>
      <c r="R1838" t="n">
        <v>1</v>
      </c>
      <c r="S1838" t="n">
        <v>12380</v>
      </c>
      <c r="T1838" t="n">
        <v>10370</v>
      </c>
      <c r="U1838" t="n">
        <v>10390</v>
      </c>
      <c r="V1838" t="n">
        <v>72079</v>
      </c>
      <c r="W1838" t="n">
        <v>1</v>
      </c>
    </row>
    <row r="1839">
      <c r="A1839" t="inlineStr">
        <is>
          <t>بالاس</t>
        </is>
      </c>
      <c r="B1839" t="inlineStr">
        <is>
          <t>مهندسي ساختمان تاسيسات راه آهن</t>
        </is>
      </c>
      <c r="C1839" t="n">
        <v>567</v>
      </c>
      <c r="D1839" t="n">
        <v>1838584</v>
      </c>
      <c r="E1839" s="1" t="n">
        <v>89443184520</v>
      </c>
      <c r="F1839" t="n">
        <v>49010</v>
      </c>
      <c r="G1839" t="n">
        <v>50460</v>
      </c>
      <c r="H1839" t="n">
        <v>48790</v>
      </c>
      <c r="I1839" t="n">
        <v>-220</v>
      </c>
      <c r="J1839" t="n">
        <v>-0.45</v>
      </c>
      <c r="K1839" t="n">
        <v>48650</v>
      </c>
      <c r="L1839" t="n">
        <v>-360</v>
      </c>
      <c r="M1839" t="n">
        <v>-0.73</v>
      </c>
      <c r="N1839" t="n">
        <v>47700</v>
      </c>
      <c r="O1839" t="n">
        <v>50470</v>
      </c>
      <c r="P1839" t="n">
        <v>1907</v>
      </c>
      <c r="Q1839" t="n">
        <v>25.51</v>
      </c>
      <c r="R1839" t="n">
        <v>1</v>
      </c>
      <c r="S1839" t="n">
        <v>184</v>
      </c>
      <c r="T1839" t="n">
        <v>48360</v>
      </c>
      <c r="U1839" t="n">
        <v>48800</v>
      </c>
      <c r="V1839" t="n">
        <v>25000</v>
      </c>
      <c r="W1839" t="n">
        <v>1</v>
      </c>
    </row>
    <row r="1840">
      <c r="A1840" t="inlineStr">
        <is>
          <t>وكبهمن</t>
        </is>
      </c>
      <c r="B1840" t="inlineStr">
        <is>
          <t>مديريت سرمايه گذاري كوثربهمن</t>
        </is>
      </c>
      <c r="C1840" t="n">
        <v>824</v>
      </c>
      <c r="D1840" t="n">
        <v>7120306</v>
      </c>
      <c r="E1840" s="1" t="n">
        <v>24161155410</v>
      </c>
      <c r="F1840" t="n">
        <v>3370</v>
      </c>
      <c r="G1840" t="n">
        <v>3370</v>
      </c>
      <c r="H1840" t="n">
        <v>3380</v>
      </c>
      <c r="I1840" t="n">
        <v>10</v>
      </c>
      <c r="J1840" t="n">
        <v>0.3</v>
      </c>
      <c r="K1840" t="n">
        <v>3390</v>
      </c>
      <c r="L1840" t="n">
        <v>20</v>
      </c>
      <c r="M1840" t="n">
        <v>0.59</v>
      </c>
      <c r="N1840" t="n">
        <v>3320</v>
      </c>
      <c r="O1840" t="n">
        <v>3470</v>
      </c>
      <c r="P1840" t="n">
        <v>671</v>
      </c>
      <c r="Q1840" t="n">
        <v>5.05</v>
      </c>
      <c r="R1840" t="n">
        <v>7</v>
      </c>
      <c r="S1840" t="n">
        <v>398500</v>
      </c>
      <c r="T1840" t="n">
        <v>3370</v>
      </c>
      <c r="U1840" t="n">
        <v>3400</v>
      </c>
      <c r="V1840" t="n">
        <v>38772</v>
      </c>
      <c r="W1840" t="n">
        <v>8</v>
      </c>
    </row>
    <row r="1841">
      <c r="A1841" t="inlineStr">
        <is>
          <t>دريا</t>
        </is>
      </c>
      <c r="B1841" t="inlineStr">
        <is>
          <t>صندوق س درياي آبي فيروزه-سهام</t>
        </is>
      </c>
      <c r="C1841" t="n">
        <v>54</v>
      </c>
      <c r="D1841" t="n">
        <v>9541</v>
      </c>
      <c r="E1841" s="1" t="n">
        <v>419979846</v>
      </c>
      <c r="F1841" t="n">
        <v>43222</v>
      </c>
      <c r="G1841" t="n">
        <v>44518</v>
      </c>
      <c r="H1841" t="n">
        <v>43744</v>
      </c>
      <c r="I1841" t="n">
        <v>522</v>
      </c>
      <c r="J1841" t="n">
        <v>1.21</v>
      </c>
      <c r="K1841" t="n">
        <v>44018</v>
      </c>
      <c r="L1841" t="n">
        <v>796</v>
      </c>
      <c r="M1841" t="n">
        <v>1.84</v>
      </c>
      <c r="N1841" t="n">
        <v>41936</v>
      </c>
      <c r="O1841" t="n">
        <v>44518</v>
      </c>
      <c r="R1841" t="n">
        <v>1</v>
      </c>
      <c r="S1841" t="n">
        <v>7467</v>
      </c>
      <c r="T1841" t="n">
        <v>43001</v>
      </c>
      <c r="U1841" t="n">
        <v>43222</v>
      </c>
      <c r="V1841" t="n">
        <v>9708</v>
      </c>
      <c r="W1841" t="n">
        <v>1</v>
      </c>
    </row>
    <row r="1842">
      <c r="A1842" t="inlineStr">
        <is>
          <t>حكشتي3</t>
        </is>
      </c>
      <c r="B1842" t="inlineStr">
        <is>
          <t>كشتيراني جمهوري اسلامي ايران</t>
        </is>
      </c>
      <c r="C1842" t="n">
        <v>1</v>
      </c>
      <c r="D1842" t="n">
        <v>5000</v>
      </c>
      <c r="E1842" s="1" t="n">
        <v>45500000</v>
      </c>
      <c r="F1842" t="n">
        <v>8850</v>
      </c>
      <c r="G1842" t="n">
        <v>9100</v>
      </c>
      <c r="H1842" t="n">
        <v>9100</v>
      </c>
      <c r="I1842" t="n">
        <v>250</v>
      </c>
      <c r="J1842" t="n">
        <v>2.82</v>
      </c>
      <c r="K1842" t="n">
        <v>9100</v>
      </c>
      <c r="L1842" t="n">
        <v>250</v>
      </c>
      <c r="M1842" t="n">
        <v>2.82</v>
      </c>
      <c r="N1842" t="n">
        <v>9100</v>
      </c>
      <c r="O1842" t="n">
        <v>9100</v>
      </c>
      <c r="P1842" t="n">
        <v>1478</v>
      </c>
      <c r="Q1842" t="n">
        <v>6.16</v>
      </c>
      <c r="R1842" t="n">
        <v>42</v>
      </c>
      <c r="S1842" t="n">
        <v>4901794</v>
      </c>
      <c r="T1842" t="n">
        <v>9100</v>
      </c>
      <c r="U1842" t="n">
        <v>0</v>
      </c>
      <c r="V1842" t="n">
        <v>0</v>
      </c>
      <c r="W1842" t="n">
        <v>0</v>
      </c>
    </row>
    <row r="1843">
      <c r="A1843" t="inlineStr">
        <is>
          <t>وتوكا</t>
        </is>
      </c>
      <c r="B1843" t="inlineStr">
        <is>
          <t>سرمايه‌گذاري‌توكافولاد(هلدينگ</t>
        </is>
      </c>
      <c r="C1843" t="n">
        <v>2197</v>
      </c>
      <c r="D1843" t="n">
        <v>154805390</v>
      </c>
      <c r="E1843" s="1" t="n">
        <v>533404865780</v>
      </c>
      <c r="F1843" t="n">
        <v>3380</v>
      </c>
      <c r="G1843" t="n">
        <v>3440</v>
      </c>
      <c r="H1843" t="n">
        <v>3480</v>
      </c>
      <c r="I1843" t="n">
        <v>100</v>
      </c>
      <c r="J1843" t="n">
        <v>2.96</v>
      </c>
      <c r="K1843" t="n">
        <v>3450</v>
      </c>
      <c r="L1843" t="n">
        <v>70</v>
      </c>
      <c r="M1843" t="n">
        <v>2.07</v>
      </c>
      <c r="N1843" t="n">
        <v>3290</v>
      </c>
      <c r="O1843" t="n">
        <v>3480</v>
      </c>
      <c r="P1843" t="n">
        <v>724</v>
      </c>
      <c r="Q1843" t="n">
        <v>4.77</v>
      </c>
      <c r="R1843" t="n">
        <v>193</v>
      </c>
      <c r="S1843" t="n">
        <v>53979436</v>
      </c>
      <c r="T1843" t="n">
        <v>3480</v>
      </c>
      <c r="U1843" t="n">
        <v>3490</v>
      </c>
      <c r="V1843" t="n">
        <v>10000</v>
      </c>
      <c r="W1843" t="n">
        <v>1</v>
      </c>
    </row>
    <row r="1844">
      <c r="A1844" t="inlineStr">
        <is>
          <t>چدن</t>
        </is>
      </c>
      <c r="B1844" t="inlineStr">
        <is>
          <t>توليدي چدن سازان</t>
        </is>
      </c>
      <c r="C1844" t="n">
        <v>2054</v>
      </c>
      <c r="D1844" t="n">
        <v>150302680</v>
      </c>
      <c r="E1844" s="1" t="n">
        <v>517195622010</v>
      </c>
      <c r="F1844" t="n">
        <v>3360</v>
      </c>
      <c r="G1844" t="n">
        <v>3460</v>
      </c>
      <c r="H1844" t="n">
        <v>3460</v>
      </c>
      <c r="I1844" t="n">
        <v>100</v>
      </c>
      <c r="J1844" t="n">
        <v>2.98</v>
      </c>
      <c r="K1844" t="n">
        <v>3440</v>
      </c>
      <c r="L1844" t="n">
        <v>80</v>
      </c>
      <c r="M1844" t="n">
        <v>2.38</v>
      </c>
      <c r="N1844" t="n">
        <v>3310</v>
      </c>
      <c r="O1844" t="n">
        <v>3460</v>
      </c>
      <c r="P1844" t="n">
        <v>544</v>
      </c>
      <c r="Q1844" t="n">
        <v>6.32</v>
      </c>
      <c r="R1844" t="n">
        <v>53</v>
      </c>
      <c r="S1844" t="n">
        <v>13378136</v>
      </c>
      <c r="T1844" t="n">
        <v>3460</v>
      </c>
      <c r="U1844" t="n">
        <v>3500</v>
      </c>
      <c r="V1844" t="n">
        <v>30000</v>
      </c>
      <c r="W1844" t="n">
        <v>1</v>
      </c>
    </row>
    <row r="1845">
      <c r="A1845" t="inlineStr">
        <is>
          <t>كاسپين3</t>
        </is>
      </c>
      <c r="B1845" t="inlineStr">
        <is>
          <t>داروسازي كاسپين تامين</t>
        </is>
      </c>
      <c r="C1845" t="n">
        <v>3</v>
      </c>
      <c r="D1845" t="n">
        <v>8780</v>
      </c>
      <c r="E1845" s="1" t="n">
        <v>286228000</v>
      </c>
      <c r="F1845" t="n">
        <v>31690</v>
      </c>
      <c r="G1845" t="n">
        <v>32600</v>
      </c>
      <c r="H1845" t="n">
        <v>32600</v>
      </c>
      <c r="I1845" t="n">
        <v>910</v>
      </c>
      <c r="J1845" t="n">
        <v>2.87</v>
      </c>
      <c r="K1845" t="n">
        <v>32600</v>
      </c>
      <c r="L1845" t="n">
        <v>910</v>
      </c>
      <c r="M1845" t="n">
        <v>2.87</v>
      </c>
      <c r="N1845" t="n">
        <v>32600</v>
      </c>
      <c r="O1845" t="n">
        <v>32600</v>
      </c>
      <c r="P1845" t="n">
        <v>3831</v>
      </c>
      <c r="Q1845" t="n">
        <v>8.51</v>
      </c>
      <c r="R1845" t="n">
        <v>25</v>
      </c>
      <c r="S1845" t="n">
        <v>154401</v>
      </c>
      <c r="T1845" t="n">
        <v>32600</v>
      </c>
      <c r="U1845" t="n">
        <v>0</v>
      </c>
      <c r="V1845" t="n">
        <v>0</v>
      </c>
      <c r="W1845" t="n">
        <v>0</v>
      </c>
    </row>
    <row r="1846">
      <c r="A1846" t="inlineStr">
        <is>
          <t>حپارسا</t>
        </is>
      </c>
      <c r="B1846" t="inlineStr">
        <is>
          <t>توسعه حمل و نقل ريلي پارسيان</t>
        </is>
      </c>
      <c r="C1846" t="n">
        <v>298</v>
      </c>
      <c r="D1846" t="n">
        <v>9140397</v>
      </c>
      <c r="E1846" s="1" t="n">
        <v>175856154660</v>
      </c>
      <c r="F1846" t="n">
        <v>18680</v>
      </c>
      <c r="G1846" t="n">
        <v>19240</v>
      </c>
      <c r="H1846" t="n">
        <v>19240</v>
      </c>
      <c r="I1846" t="n">
        <v>560</v>
      </c>
      <c r="J1846" t="n">
        <v>3</v>
      </c>
      <c r="K1846" t="n">
        <v>19240</v>
      </c>
      <c r="L1846" t="n">
        <v>560</v>
      </c>
      <c r="M1846" t="n">
        <v>3</v>
      </c>
      <c r="N1846" t="n">
        <v>18870</v>
      </c>
      <c r="O1846" t="n">
        <v>19240</v>
      </c>
      <c r="P1846" t="n">
        <v>2511</v>
      </c>
      <c r="Q1846" t="n">
        <v>7.66</v>
      </c>
      <c r="R1846" t="n">
        <v>7</v>
      </c>
      <c r="S1846" t="n">
        <v>155483</v>
      </c>
      <c r="T1846" t="n">
        <v>19240</v>
      </c>
      <c r="U1846" t="n">
        <v>19250</v>
      </c>
      <c r="V1846" t="n">
        <v>500</v>
      </c>
      <c r="W1846" t="n">
        <v>1</v>
      </c>
    </row>
    <row r="1847">
      <c r="A1847" t="inlineStr">
        <is>
          <t>اتوآگاه</t>
        </is>
      </c>
      <c r="B1847" t="inlineStr">
        <is>
          <t>صندوق س صنايع آگاه2-بخشي</t>
        </is>
      </c>
      <c r="C1847" t="n">
        <v>529</v>
      </c>
      <c r="D1847" t="n">
        <v>3064510</v>
      </c>
      <c r="E1847" s="1" t="n">
        <v>54621462529</v>
      </c>
      <c r="F1847" t="n">
        <v>17527</v>
      </c>
      <c r="G1847" t="n">
        <v>17755</v>
      </c>
      <c r="H1847" t="n">
        <v>17750</v>
      </c>
      <c r="I1847" t="n">
        <v>223</v>
      </c>
      <c r="J1847" t="n">
        <v>1.27</v>
      </c>
      <c r="K1847" t="n">
        <v>17824</v>
      </c>
      <c r="L1847" t="n">
        <v>297</v>
      </c>
      <c r="M1847" t="n">
        <v>1.69</v>
      </c>
      <c r="N1847" t="n">
        <v>17568</v>
      </c>
      <c r="O1847" t="n">
        <v>18052</v>
      </c>
      <c r="R1847" t="n">
        <v>1</v>
      </c>
      <c r="S1847" t="n">
        <v>200000</v>
      </c>
      <c r="T1847" t="n">
        <v>17710</v>
      </c>
      <c r="U1847" t="n">
        <v>17750</v>
      </c>
      <c r="V1847" t="n">
        <v>6338</v>
      </c>
      <c r="W1847" t="n">
        <v>1</v>
      </c>
    </row>
    <row r="1848">
      <c r="A1848" t="inlineStr">
        <is>
          <t>تاپكيش</t>
        </is>
      </c>
      <c r="B1848" t="inlineStr">
        <is>
          <t>تجارت الكترونيك پارسيان كيش</t>
        </is>
      </c>
      <c r="C1848" t="n">
        <v>623</v>
      </c>
      <c r="D1848" t="n">
        <v>32055984</v>
      </c>
      <c r="E1848" s="1" t="n">
        <v>80560152459</v>
      </c>
      <c r="F1848" t="n">
        <v>2583</v>
      </c>
      <c r="G1848" t="n">
        <v>2506</v>
      </c>
      <c r="H1848" t="n">
        <v>2539</v>
      </c>
      <c r="I1848" t="n">
        <v>-44</v>
      </c>
      <c r="J1848" t="n">
        <v>-1.7</v>
      </c>
      <c r="K1848" t="n">
        <v>2513</v>
      </c>
      <c r="L1848" t="n">
        <v>-70</v>
      </c>
      <c r="M1848" t="n">
        <v>-2.71</v>
      </c>
      <c r="N1848" t="n">
        <v>2506</v>
      </c>
      <c r="O1848" t="n">
        <v>2595</v>
      </c>
      <c r="P1848" t="n">
        <v>96</v>
      </c>
      <c r="Q1848" t="n">
        <v>26.18</v>
      </c>
      <c r="R1848" t="n">
        <v>1</v>
      </c>
      <c r="S1848" t="n">
        <v>852</v>
      </c>
      <c r="T1848" t="n">
        <v>2518</v>
      </c>
      <c r="U1848" t="n">
        <v>2549</v>
      </c>
      <c r="V1848" t="n">
        <v>2000000</v>
      </c>
      <c r="W1848" t="n">
        <v>2</v>
      </c>
    </row>
    <row r="1849">
      <c r="A1849" t="inlineStr">
        <is>
          <t>هرمز081</t>
        </is>
      </c>
      <c r="B1849" t="inlineStr">
        <is>
          <t>مرابحه فولادهرمزكاردان080923</t>
        </is>
      </c>
      <c r="C1849" t="n">
        <v>0</v>
      </c>
      <c r="D1849" t="n">
        <v>0</v>
      </c>
      <c r="E1849" s="1" t="n">
        <v>0</v>
      </c>
      <c r="F1849" t="n">
        <v>1000000</v>
      </c>
      <c r="G1849" t="n">
        <v>0</v>
      </c>
      <c r="H1849" t="n">
        <v>1000000</v>
      </c>
      <c r="I1849" t="n">
        <v>0</v>
      </c>
      <c r="J1849" t="n">
        <v>0</v>
      </c>
      <c r="K1849" t="n">
        <v>1000000</v>
      </c>
      <c r="L1849" t="n">
        <v>0</v>
      </c>
      <c r="M1849" t="n">
        <v>0</v>
      </c>
      <c r="N1849" t="n">
        <v>0</v>
      </c>
      <c r="O1849" t="n">
        <v>0</v>
      </c>
      <c r="R1849" t="n">
        <v>1</v>
      </c>
      <c r="S1849" t="n">
        <v>30000</v>
      </c>
      <c r="T1849" t="n">
        <v>970000</v>
      </c>
      <c r="U1849" t="n">
        <v>0</v>
      </c>
      <c r="V1849" t="n">
        <v>0</v>
      </c>
      <c r="W1849" t="n">
        <v>0</v>
      </c>
    </row>
    <row r="1850">
      <c r="A1850" t="inlineStr">
        <is>
          <t>توسكا</t>
        </is>
      </c>
      <c r="B1850" t="inlineStr">
        <is>
          <t>صندوق س توسعه فولاد- ثابت</t>
        </is>
      </c>
      <c r="C1850" t="n">
        <v>1188</v>
      </c>
      <c r="D1850" t="n">
        <v>295459689</v>
      </c>
      <c r="E1850" s="1" t="n">
        <v>7084331927041</v>
      </c>
      <c r="F1850" t="n">
        <v>23947</v>
      </c>
      <c r="G1850" t="n">
        <v>23977</v>
      </c>
      <c r="H1850" t="n">
        <v>23978</v>
      </c>
      <c r="I1850" t="n">
        <v>31</v>
      </c>
      <c r="J1850" t="n">
        <v>0.13</v>
      </c>
      <c r="K1850" t="n">
        <v>23977</v>
      </c>
      <c r="L1850" t="n">
        <v>30</v>
      </c>
      <c r="M1850" t="n">
        <v>0.13</v>
      </c>
      <c r="N1850" t="n">
        <v>23977</v>
      </c>
      <c r="O1850" t="n">
        <v>23978</v>
      </c>
      <c r="R1850" t="n">
        <v>58</v>
      </c>
      <c r="S1850" t="n">
        <v>301351760</v>
      </c>
      <c r="T1850" t="n">
        <v>23977</v>
      </c>
      <c r="U1850" t="n">
        <v>23978</v>
      </c>
      <c r="V1850" t="n">
        <v>2251950</v>
      </c>
      <c r="W1850" t="n">
        <v>3</v>
      </c>
    </row>
    <row r="1851">
      <c r="A1851" t="inlineStr">
        <is>
          <t>اخشان</t>
        </is>
      </c>
      <c r="B1851" t="inlineStr">
        <is>
          <t>اخشان خراسان</t>
        </is>
      </c>
      <c r="C1851" t="n">
        <v>707</v>
      </c>
      <c r="D1851" t="n">
        <v>1165004</v>
      </c>
      <c r="E1851" s="1" t="n">
        <v>19884699410</v>
      </c>
      <c r="F1851" t="n">
        <v>17500</v>
      </c>
      <c r="G1851" t="n">
        <v>17060</v>
      </c>
      <c r="H1851" t="n">
        <v>17040</v>
      </c>
      <c r="I1851" t="n">
        <v>-460</v>
      </c>
      <c r="J1851" t="n">
        <v>-2.63</v>
      </c>
      <c r="K1851" t="n">
        <v>17070</v>
      </c>
      <c r="L1851" t="n">
        <v>-430</v>
      </c>
      <c r="M1851" t="n">
        <v>-2.46</v>
      </c>
      <c r="N1851" t="n">
        <v>16980</v>
      </c>
      <c r="O1851" t="n">
        <v>17880</v>
      </c>
      <c r="P1851" t="n">
        <v>1452</v>
      </c>
      <c r="Q1851" t="n">
        <v>11.76</v>
      </c>
      <c r="R1851" t="n">
        <v>1</v>
      </c>
      <c r="S1851" t="n">
        <v>7330</v>
      </c>
      <c r="T1851" t="n">
        <v>17040</v>
      </c>
      <c r="U1851" t="n">
        <v>17100</v>
      </c>
      <c r="V1851" t="n">
        <v>11462</v>
      </c>
      <c r="W1851" t="n">
        <v>7</v>
      </c>
    </row>
    <row r="1852">
      <c r="A1852" t="inlineStr">
        <is>
          <t>مشير52</t>
        </is>
      </c>
      <c r="B1852" t="inlineStr">
        <is>
          <t>مشاركت ش شيراز52-3ماهه18%</t>
        </is>
      </c>
      <c r="C1852" t="n">
        <v>0</v>
      </c>
      <c r="D1852" t="n">
        <v>0</v>
      </c>
      <c r="E1852" s="1" t="n">
        <v>0</v>
      </c>
      <c r="F1852" t="n">
        <v>902500</v>
      </c>
      <c r="G1852" t="n">
        <v>0</v>
      </c>
      <c r="H1852" t="n">
        <v>902500</v>
      </c>
      <c r="I1852" t="n">
        <v>0</v>
      </c>
      <c r="J1852" t="n">
        <v>0</v>
      </c>
      <c r="K1852" t="n">
        <v>902500</v>
      </c>
      <c r="L1852" t="n">
        <v>0</v>
      </c>
      <c r="M1852" t="n">
        <v>0</v>
      </c>
      <c r="N1852" t="n">
        <v>0</v>
      </c>
      <c r="O1852" t="n">
        <v>0</v>
      </c>
      <c r="R1852" t="n">
        <v>1</v>
      </c>
      <c r="S1852" t="n">
        <v>8750</v>
      </c>
      <c r="T1852" t="n">
        <v>902500</v>
      </c>
      <c r="U1852" t="n">
        <v>0</v>
      </c>
      <c r="V1852" t="n">
        <v>0</v>
      </c>
      <c r="W1852" t="n">
        <v>0</v>
      </c>
    </row>
    <row r="1853">
      <c r="A1853" t="inlineStr">
        <is>
          <t>اعتماد</t>
        </is>
      </c>
      <c r="B1853" t="inlineStr">
        <is>
          <t>صندوق س.اعتماد آفرين پارسيان-د</t>
        </is>
      </c>
      <c r="C1853" t="n">
        <v>2258</v>
      </c>
      <c r="D1853" t="n">
        <v>133447155</v>
      </c>
      <c r="E1853" s="1" t="n">
        <v>18412995711375</v>
      </c>
      <c r="F1853" t="n">
        <v>137807</v>
      </c>
      <c r="G1853" t="n">
        <v>137979</v>
      </c>
      <c r="H1853" t="n">
        <v>137980</v>
      </c>
      <c r="I1853" t="n">
        <v>173</v>
      </c>
      <c r="J1853" t="n">
        <v>0.13</v>
      </c>
      <c r="K1853" t="n">
        <v>137980</v>
      </c>
      <c r="L1853" t="n">
        <v>173</v>
      </c>
      <c r="M1853" t="n">
        <v>0.13</v>
      </c>
      <c r="N1853" t="n">
        <v>137979</v>
      </c>
      <c r="O1853" t="n">
        <v>137984</v>
      </c>
      <c r="R1853" t="n">
        <v>3</v>
      </c>
      <c r="S1853" t="n">
        <v>92512327</v>
      </c>
      <c r="T1853" t="n">
        <v>137979</v>
      </c>
      <c r="U1853" t="n">
        <v>137980</v>
      </c>
      <c r="V1853" t="n">
        <v>1005699</v>
      </c>
      <c r="W1853" t="n">
        <v>2</v>
      </c>
    </row>
    <row r="1854">
      <c r="A1854" t="inlineStr">
        <is>
          <t>صدارو094</t>
        </is>
      </c>
      <c r="B1854" t="inlineStr">
        <is>
          <t>صكوك  مرابحه دارو094-3ماهه23%</t>
        </is>
      </c>
      <c r="C1854" t="n">
        <v>0</v>
      </c>
      <c r="D1854" t="n">
        <v>0</v>
      </c>
      <c r="E1854" s="1" t="n">
        <v>0</v>
      </c>
      <c r="F1854" t="n">
        <v>1000000</v>
      </c>
      <c r="G1854" t="n">
        <v>0</v>
      </c>
      <c r="H1854" t="n">
        <v>1000000</v>
      </c>
      <c r="I1854" t="n">
        <v>0</v>
      </c>
      <c r="J1854" t="n">
        <v>0</v>
      </c>
      <c r="K1854" t="n">
        <v>1000000</v>
      </c>
      <c r="L1854" t="n">
        <v>0</v>
      </c>
      <c r="M1854" t="n">
        <v>0</v>
      </c>
      <c r="N1854" t="n">
        <v>0</v>
      </c>
      <c r="O1854" t="n">
        <v>0</v>
      </c>
      <c r="R1854" t="n">
        <v>1</v>
      </c>
      <c r="S1854" t="n">
        <v>500</v>
      </c>
      <c r="T1854" t="n">
        <v>980000</v>
      </c>
      <c r="U1854" t="n">
        <v>1000000</v>
      </c>
      <c r="V1854" t="n">
        <v>500</v>
      </c>
      <c r="W1854" t="n">
        <v>1</v>
      </c>
    </row>
    <row r="1855">
      <c r="A1855" t="inlineStr">
        <is>
          <t>شبهرن</t>
        </is>
      </c>
      <c r="B1855" t="inlineStr">
        <is>
          <t>نفت‌ بهران‌</t>
        </is>
      </c>
      <c r="C1855" t="n">
        <v>5028</v>
      </c>
      <c r="D1855" t="n">
        <v>39913969</v>
      </c>
      <c r="E1855" s="1" t="n">
        <v>1480899206560</v>
      </c>
      <c r="F1855" t="n">
        <v>36080</v>
      </c>
      <c r="G1855" t="n">
        <v>37160</v>
      </c>
      <c r="H1855" t="n">
        <v>37160</v>
      </c>
      <c r="I1855" t="n">
        <v>1080</v>
      </c>
      <c r="J1855" t="n">
        <v>2.99</v>
      </c>
      <c r="K1855" t="n">
        <v>37100</v>
      </c>
      <c r="L1855" t="n">
        <v>1020</v>
      </c>
      <c r="M1855" t="n">
        <v>2.83</v>
      </c>
      <c r="N1855" t="n">
        <v>36620</v>
      </c>
      <c r="O1855" t="n">
        <v>37160</v>
      </c>
      <c r="P1855" t="n">
        <v>4271</v>
      </c>
      <c r="Q1855" t="n">
        <v>8.69</v>
      </c>
      <c r="R1855" t="n">
        <v>69</v>
      </c>
      <c r="S1855" t="n">
        <v>1275715</v>
      </c>
      <c r="T1855" t="n">
        <v>37160</v>
      </c>
      <c r="U1855" t="n">
        <v>37930</v>
      </c>
      <c r="V1855" t="n">
        <v>1000</v>
      </c>
      <c r="W1855" t="n">
        <v>1</v>
      </c>
    </row>
    <row r="1856">
      <c r="A1856" t="inlineStr">
        <is>
          <t>صپترو707</t>
        </is>
      </c>
      <c r="B1856" t="inlineStr">
        <is>
          <t>صكوك اجاره پترول707-6ماهه23%</t>
        </is>
      </c>
      <c r="C1856" t="n">
        <v>0</v>
      </c>
      <c r="D1856" t="n">
        <v>0</v>
      </c>
      <c r="E1856" s="1" t="n">
        <v>0</v>
      </c>
      <c r="F1856" t="n">
        <v>1000000</v>
      </c>
      <c r="G1856" t="n">
        <v>0</v>
      </c>
      <c r="H1856" t="n">
        <v>1000000</v>
      </c>
      <c r="I1856" t="n">
        <v>0</v>
      </c>
      <c r="J1856" t="n">
        <v>0</v>
      </c>
      <c r="K1856" t="n">
        <v>1000000</v>
      </c>
      <c r="L1856" t="n">
        <v>0</v>
      </c>
      <c r="M1856" t="n">
        <v>0</v>
      </c>
      <c r="N1856" t="n">
        <v>0</v>
      </c>
      <c r="O1856" t="n">
        <v>0</v>
      </c>
      <c r="R1856" t="n">
        <v>1</v>
      </c>
      <c r="S1856" t="n">
        <v>7500</v>
      </c>
      <c r="T1856" t="n">
        <v>995000</v>
      </c>
      <c r="U1856" t="n">
        <v>0</v>
      </c>
      <c r="V1856" t="n">
        <v>0</v>
      </c>
      <c r="W1856" t="n">
        <v>0</v>
      </c>
    </row>
    <row r="1857">
      <c r="A1857" t="inlineStr">
        <is>
          <t>فتوسا</t>
        </is>
      </c>
      <c r="B1857" t="inlineStr">
        <is>
          <t>توليد و توسعه سرب روي ايرانيان</t>
        </is>
      </c>
      <c r="C1857" t="n">
        <v>686</v>
      </c>
      <c r="D1857" t="n">
        <v>11973920</v>
      </c>
      <c r="E1857" s="1" t="n">
        <v>66923681520</v>
      </c>
      <c r="F1857" t="n">
        <v>5430</v>
      </c>
      <c r="G1857" t="n">
        <v>5580</v>
      </c>
      <c r="H1857" t="n">
        <v>5590</v>
      </c>
      <c r="I1857" t="n">
        <v>160</v>
      </c>
      <c r="J1857" t="n">
        <v>2.95</v>
      </c>
      <c r="K1857" t="n">
        <v>5590</v>
      </c>
      <c r="L1857" t="n">
        <v>160</v>
      </c>
      <c r="M1857" t="n">
        <v>2.95</v>
      </c>
      <c r="N1857" t="n">
        <v>5500</v>
      </c>
      <c r="O1857" t="n">
        <v>5590</v>
      </c>
      <c r="P1857" t="n">
        <v>1389</v>
      </c>
      <c r="Q1857" t="n">
        <v>4.02</v>
      </c>
      <c r="R1857" t="n">
        <v>48</v>
      </c>
      <c r="S1857" t="n">
        <v>4705521</v>
      </c>
      <c r="T1857" t="n">
        <v>5590</v>
      </c>
      <c r="U1857" t="n">
        <v>5680</v>
      </c>
      <c r="V1857" t="n">
        <v>1000</v>
      </c>
      <c r="W1857" t="n">
        <v>1</v>
      </c>
    </row>
    <row r="1858">
      <c r="A1858" t="inlineStr">
        <is>
          <t>تابان</t>
        </is>
      </c>
      <c r="B1858" t="inlineStr">
        <is>
          <t>گروه پتروشيمي تابان فردا</t>
        </is>
      </c>
      <c r="C1858" t="n">
        <v>8045</v>
      </c>
      <c r="D1858" t="n">
        <v>26740563</v>
      </c>
      <c r="E1858" s="1" t="n">
        <v>373565665110</v>
      </c>
      <c r="F1858" t="n">
        <v>13570</v>
      </c>
      <c r="G1858" t="n">
        <v>13970</v>
      </c>
      <c r="H1858" t="n">
        <v>13970</v>
      </c>
      <c r="I1858" t="n">
        <v>400</v>
      </c>
      <c r="J1858" t="n">
        <v>2.95</v>
      </c>
      <c r="K1858" t="n">
        <v>13970</v>
      </c>
      <c r="L1858" t="n">
        <v>400</v>
      </c>
      <c r="M1858" t="n">
        <v>2.95</v>
      </c>
      <c r="N1858" t="n">
        <v>13970</v>
      </c>
      <c r="O1858" t="n">
        <v>13970</v>
      </c>
      <c r="P1858" t="n">
        <v>333</v>
      </c>
      <c r="Q1858" t="n">
        <v>41.95</v>
      </c>
      <c r="R1858" t="n">
        <v>9999</v>
      </c>
      <c r="S1858" t="n">
        <v>1384952749</v>
      </c>
      <c r="T1858" t="n">
        <v>13970</v>
      </c>
      <c r="U1858" t="n">
        <v>0</v>
      </c>
      <c r="V1858" t="n">
        <v>0</v>
      </c>
      <c r="W1858" t="n">
        <v>0</v>
      </c>
    </row>
    <row r="1859">
      <c r="A1859" t="inlineStr">
        <is>
          <t>فرويح</t>
        </is>
      </c>
      <c r="B1859" t="inlineStr">
        <is>
          <t>ح .ذوب روي اصفهان</t>
        </is>
      </c>
      <c r="C1859" t="n">
        <v>576</v>
      </c>
      <c r="D1859" t="n">
        <v>21261990</v>
      </c>
      <c r="E1859" s="1" t="n">
        <v>23811408585</v>
      </c>
      <c r="F1859" t="n">
        <v>1145</v>
      </c>
      <c r="G1859" t="n">
        <v>1116</v>
      </c>
      <c r="H1859" t="n">
        <v>1124</v>
      </c>
      <c r="I1859" t="n">
        <v>-21</v>
      </c>
      <c r="J1859" t="n">
        <v>-1.83</v>
      </c>
      <c r="K1859" t="n">
        <v>1120</v>
      </c>
      <c r="L1859" t="n">
        <v>-25</v>
      </c>
      <c r="M1859" t="n">
        <v>-2.18</v>
      </c>
      <c r="N1859" t="n">
        <v>1111</v>
      </c>
      <c r="O1859" t="n">
        <v>1165</v>
      </c>
      <c r="R1859" t="n">
        <v>1</v>
      </c>
      <c r="S1859" t="n">
        <v>5000</v>
      </c>
      <c r="T1859" t="n">
        <v>1118</v>
      </c>
      <c r="U1859" t="n">
        <v>1124</v>
      </c>
      <c r="V1859" t="n">
        <v>310049</v>
      </c>
      <c r="W1859" t="n">
        <v>1</v>
      </c>
    </row>
    <row r="1860">
      <c r="A1860" t="inlineStr">
        <is>
          <t>كمنگنز3</t>
        </is>
      </c>
      <c r="B1860" t="inlineStr">
        <is>
          <t>معادن‌منگنزايران‌</t>
        </is>
      </c>
      <c r="C1860" t="n">
        <v>2</v>
      </c>
      <c r="D1860" t="n">
        <v>47100</v>
      </c>
      <c r="E1860" s="1" t="n">
        <v>421545000</v>
      </c>
      <c r="F1860" t="n">
        <v>8840</v>
      </c>
      <c r="G1860" t="n">
        <v>8950</v>
      </c>
      <c r="H1860" t="n">
        <v>8950</v>
      </c>
      <c r="I1860" t="n">
        <v>110</v>
      </c>
      <c r="J1860" t="n">
        <v>1.24</v>
      </c>
      <c r="K1860" t="n">
        <v>8950</v>
      </c>
      <c r="L1860" t="n">
        <v>110</v>
      </c>
      <c r="M1860" t="n">
        <v>1.24</v>
      </c>
      <c r="N1860" t="n">
        <v>8950</v>
      </c>
      <c r="O1860" t="n">
        <v>8950</v>
      </c>
      <c r="P1860" t="n">
        <v>1317</v>
      </c>
      <c r="Q1860" t="n">
        <v>6.8</v>
      </c>
      <c r="R1860" t="n">
        <v>17</v>
      </c>
      <c r="S1860" t="n">
        <v>520822</v>
      </c>
      <c r="T1860" t="n">
        <v>8950</v>
      </c>
      <c r="U1860" t="n">
        <v>0</v>
      </c>
      <c r="V1860" t="n">
        <v>0</v>
      </c>
      <c r="W1860" t="n">
        <v>0</v>
      </c>
    </row>
    <row r="1861">
      <c r="A1861" t="inlineStr">
        <is>
          <t>عاليس2</t>
        </is>
      </c>
      <c r="B1861" t="inlineStr">
        <is>
          <t>بهار رز عاليس چناران</t>
        </is>
      </c>
      <c r="C1861" t="n">
        <v>2</v>
      </c>
      <c r="D1861" t="n">
        <v>25600000</v>
      </c>
      <c r="E1861" s="1" t="n">
        <v>148992000000</v>
      </c>
      <c r="F1861" t="n">
        <v>5660</v>
      </c>
      <c r="G1861" t="n">
        <v>5820</v>
      </c>
      <c r="H1861" t="n">
        <v>5820</v>
      </c>
      <c r="I1861" t="n">
        <v>160</v>
      </c>
      <c r="J1861" t="n">
        <v>2.83</v>
      </c>
      <c r="K1861" t="n">
        <v>5820</v>
      </c>
      <c r="L1861" t="n">
        <v>160</v>
      </c>
      <c r="M1861" t="n">
        <v>2.83</v>
      </c>
      <c r="N1861" t="n">
        <v>5820</v>
      </c>
      <c r="O1861" t="n">
        <v>5820</v>
      </c>
      <c r="P1861" t="n">
        <v>1000</v>
      </c>
      <c r="Q1861" t="n">
        <v>5.82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</row>
    <row r="1862">
      <c r="A1862" t="inlineStr">
        <is>
          <t>سيگلو</t>
        </is>
      </c>
      <c r="B1862" t="inlineStr">
        <is>
          <t>صندوق س.كالاي آشناي1</t>
        </is>
      </c>
      <c r="C1862" t="n">
        <v>2308</v>
      </c>
      <c r="D1862" t="n">
        <v>63281912</v>
      </c>
      <c r="E1862" s="1" t="n">
        <v>828789701178</v>
      </c>
      <c r="F1862" t="n">
        <v>12876</v>
      </c>
      <c r="G1862" t="n">
        <v>13150</v>
      </c>
      <c r="H1862" t="n">
        <v>13074</v>
      </c>
      <c r="I1862" t="n">
        <v>198</v>
      </c>
      <c r="J1862" t="n">
        <v>1.54</v>
      </c>
      <c r="K1862" t="n">
        <v>13097</v>
      </c>
      <c r="L1862" t="n">
        <v>221</v>
      </c>
      <c r="M1862" t="n">
        <v>1.72</v>
      </c>
      <c r="N1862" t="n">
        <v>13022</v>
      </c>
      <c r="O1862" t="n">
        <v>13150</v>
      </c>
      <c r="R1862" t="n">
        <v>2</v>
      </c>
      <c r="S1862" t="n">
        <v>100200</v>
      </c>
      <c r="T1862" t="n">
        <v>13072</v>
      </c>
      <c r="U1862" t="n">
        <v>13074</v>
      </c>
      <c r="V1862" t="n">
        <v>22145</v>
      </c>
      <c r="W1862" t="n">
        <v>7</v>
      </c>
    </row>
    <row r="1863">
      <c r="A1863" t="inlineStr">
        <is>
          <t>روژين06</t>
        </is>
      </c>
      <c r="B1863" t="inlineStr">
        <is>
          <t>مرابحه داروسازي روژين061116</t>
        </is>
      </c>
      <c r="C1863" t="n">
        <v>0</v>
      </c>
      <c r="D1863" t="n">
        <v>0</v>
      </c>
      <c r="E1863" s="1" t="n">
        <v>0</v>
      </c>
      <c r="F1863" t="n">
        <v>1000000</v>
      </c>
      <c r="G1863" t="n">
        <v>0</v>
      </c>
      <c r="H1863" t="n">
        <v>1000000</v>
      </c>
      <c r="I1863" t="n">
        <v>0</v>
      </c>
      <c r="J1863" t="n">
        <v>0</v>
      </c>
      <c r="K1863" t="n">
        <v>1000000</v>
      </c>
      <c r="L1863" t="n">
        <v>0</v>
      </c>
      <c r="M1863" t="n">
        <v>0</v>
      </c>
      <c r="N1863" t="n">
        <v>0</v>
      </c>
      <c r="O1863" t="n">
        <v>0</v>
      </c>
      <c r="R1863" t="n">
        <v>1</v>
      </c>
      <c r="S1863" t="n">
        <v>5000</v>
      </c>
      <c r="T1863" t="n">
        <v>999900</v>
      </c>
      <c r="U1863" t="n">
        <v>1010000</v>
      </c>
      <c r="V1863" t="n">
        <v>5000</v>
      </c>
      <c r="W1863" t="n">
        <v>1</v>
      </c>
    </row>
    <row r="1864">
      <c r="A1864" t="inlineStr">
        <is>
          <t>اخزا213</t>
        </is>
      </c>
      <c r="B1864" t="inlineStr">
        <is>
          <t>اسناد خزانه-م13بودجه02-051021</t>
        </is>
      </c>
      <c r="C1864" t="n">
        <v>0</v>
      </c>
      <c r="D1864" t="n">
        <v>0</v>
      </c>
      <c r="E1864" s="1" t="n">
        <v>0</v>
      </c>
      <c r="F1864" t="n">
        <v>889480</v>
      </c>
      <c r="G1864" t="n">
        <v>0</v>
      </c>
      <c r="H1864" t="n">
        <v>889000</v>
      </c>
      <c r="I1864" t="n">
        <v>-480</v>
      </c>
      <c r="J1864" t="n">
        <v>-0.05</v>
      </c>
      <c r="K1864" t="n">
        <v>889480</v>
      </c>
      <c r="L1864" t="n">
        <v>0</v>
      </c>
      <c r="M1864" t="n">
        <v>0</v>
      </c>
      <c r="N1864" t="n">
        <v>0</v>
      </c>
      <c r="O1864" t="n">
        <v>0</v>
      </c>
      <c r="R1864" t="n">
        <v>1</v>
      </c>
      <c r="S1864" t="n">
        <v>10000</v>
      </c>
      <c r="T1864" t="n">
        <v>885200</v>
      </c>
      <c r="U1864" t="n">
        <v>889000</v>
      </c>
      <c r="V1864" t="n">
        <v>4000</v>
      </c>
      <c r="W1864" t="n">
        <v>1</v>
      </c>
    </row>
    <row r="1865">
      <c r="A1865" t="inlineStr">
        <is>
          <t>كيش081</t>
        </is>
      </c>
      <c r="B1865" t="inlineStr">
        <is>
          <t>اجاره توسعه كيش مسكن14081108</t>
        </is>
      </c>
      <c r="C1865" t="n">
        <v>0</v>
      </c>
      <c r="D1865" t="n">
        <v>0</v>
      </c>
      <c r="E1865" s="1" t="n">
        <v>0</v>
      </c>
      <c r="F1865" t="n">
        <v>1000000</v>
      </c>
      <c r="G1865" t="n">
        <v>0</v>
      </c>
      <c r="H1865" t="n">
        <v>1000000</v>
      </c>
      <c r="I1865" t="n">
        <v>0</v>
      </c>
      <c r="J1865" t="n">
        <v>0</v>
      </c>
      <c r="K1865" t="n">
        <v>1000000</v>
      </c>
      <c r="L1865" t="n">
        <v>0</v>
      </c>
      <c r="M1865" t="n">
        <v>0</v>
      </c>
      <c r="N1865" t="n">
        <v>0</v>
      </c>
      <c r="O1865" t="n">
        <v>0</v>
      </c>
      <c r="R1865" t="n">
        <v>1</v>
      </c>
      <c r="S1865" t="n">
        <v>5000</v>
      </c>
      <c r="T1865" t="n">
        <v>995000</v>
      </c>
      <c r="U1865" t="n">
        <v>1004000</v>
      </c>
      <c r="V1865" t="n">
        <v>5000</v>
      </c>
      <c r="W1865" t="n">
        <v>1</v>
      </c>
    </row>
    <row r="1866">
      <c r="A1866" t="inlineStr">
        <is>
          <t>رايبد</t>
        </is>
      </c>
      <c r="B1866" t="inlineStr">
        <is>
          <t>صندوق س رايبد-ثابت</t>
        </is>
      </c>
      <c r="C1866" t="n">
        <v>53</v>
      </c>
      <c r="D1866" t="n">
        <v>12578097</v>
      </c>
      <c r="E1866" s="1" t="n">
        <v>157191120914</v>
      </c>
      <c r="F1866" t="n">
        <v>12481</v>
      </c>
      <c r="G1866" t="n">
        <v>12497</v>
      </c>
      <c r="H1866" t="n">
        <v>12498</v>
      </c>
      <c r="I1866" t="n">
        <v>17</v>
      </c>
      <c r="J1866" t="n">
        <v>0.14</v>
      </c>
      <c r="K1866" t="n">
        <v>12497</v>
      </c>
      <c r="L1866" t="n">
        <v>16</v>
      </c>
      <c r="M1866" t="n">
        <v>0.13</v>
      </c>
      <c r="N1866" t="n">
        <v>12497</v>
      </c>
      <c r="O1866" t="n">
        <v>12498</v>
      </c>
      <c r="R1866" t="n">
        <v>1</v>
      </c>
      <c r="S1866" t="n">
        <v>70000000</v>
      </c>
      <c r="T1866" t="n">
        <v>12497</v>
      </c>
      <c r="U1866" t="n">
        <v>12498</v>
      </c>
      <c r="V1866" t="n">
        <v>10000000</v>
      </c>
      <c r="W1866" t="n">
        <v>1</v>
      </c>
    </row>
    <row r="1867">
      <c r="A1867" t="inlineStr">
        <is>
          <t>سفارس3</t>
        </is>
      </c>
      <c r="B1867" t="inlineStr">
        <is>
          <t>سيمان فارس و خوزستان</t>
        </is>
      </c>
      <c r="C1867" t="n">
        <v>7</v>
      </c>
      <c r="D1867" t="n">
        <v>9757</v>
      </c>
      <c r="E1867" s="1" t="n">
        <v>279928330</v>
      </c>
      <c r="F1867" t="n">
        <v>28460</v>
      </c>
      <c r="G1867" t="n">
        <v>28690</v>
      </c>
      <c r="H1867" t="n">
        <v>28690</v>
      </c>
      <c r="I1867" t="n">
        <v>230</v>
      </c>
      <c r="J1867" t="n">
        <v>0.8100000000000001</v>
      </c>
      <c r="K1867" t="n">
        <v>28690</v>
      </c>
      <c r="L1867" t="n">
        <v>230</v>
      </c>
      <c r="M1867" t="n">
        <v>0.8100000000000001</v>
      </c>
      <c r="N1867" t="n">
        <v>28690</v>
      </c>
      <c r="O1867" t="n">
        <v>28690</v>
      </c>
      <c r="P1867" t="n">
        <v>3799</v>
      </c>
      <c r="Q1867" t="n">
        <v>7.55</v>
      </c>
      <c r="R1867" t="n">
        <v>0</v>
      </c>
      <c r="S1867" t="n">
        <v>0</v>
      </c>
      <c r="T1867" t="n">
        <v>0</v>
      </c>
      <c r="U1867" t="n">
        <v>28690</v>
      </c>
      <c r="V1867" t="n">
        <v>264698</v>
      </c>
      <c r="W1867" t="n">
        <v>11</v>
      </c>
    </row>
    <row r="1868">
      <c r="A1868" t="inlineStr">
        <is>
          <t>امين</t>
        </is>
      </c>
      <c r="B1868" t="inlineStr">
        <is>
          <t>تامين سرمايه امين</t>
        </is>
      </c>
      <c r="C1868" t="n">
        <v>907</v>
      </c>
      <c r="D1868" t="n">
        <v>4443818</v>
      </c>
      <c r="E1868" s="1" t="n">
        <v>11466172584</v>
      </c>
      <c r="F1868" t="n">
        <v>2572</v>
      </c>
      <c r="G1868" t="n">
        <v>2572</v>
      </c>
      <c r="H1868" t="n">
        <v>2576</v>
      </c>
      <c r="I1868" t="n">
        <v>4</v>
      </c>
      <c r="J1868" t="n">
        <v>0.16</v>
      </c>
      <c r="K1868" t="n">
        <v>2580</v>
      </c>
      <c r="L1868" t="n">
        <v>8</v>
      </c>
      <c r="M1868" t="n">
        <v>0.31</v>
      </c>
      <c r="N1868" t="n">
        <v>2570</v>
      </c>
      <c r="O1868" t="n">
        <v>2639</v>
      </c>
      <c r="P1868" t="n">
        <v>469</v>
      </c>
      <c r="Q1868" t="n">
        <v>5.5</v>
      </c>
      <c r="R1868" t="n">
        <v>2</v>
      </c>
      <c r="S1868" t="n">
        <v>303372</v>
      </c>
      <c r="T1868" t="n">
        <v>2574</v>
      </c>
      <c r="U1868" t="n">
        <v>2579</v>
      </c>
      <c r="V1868" t="n">
        <v>1759</v>
      </c>
      <c r="W1868" t="n">
        <v>7</v>
      </c>
    </row>
    <row r="1869">
      <c r="A1869" t="inlineStr">
        <is>
          <t>سمازن2</t>
        </is>
      </c>
      <c r="B1869" t="inlineStr">
        <is>
          <t>سيمان‌مازندران‌</t>
        </is>
      </c>
      <c r="C1869" t="n">
        <v>1</v>
      </c>
      <c r="D1869" t="n">
        <v>3000000</v>
      </c>
      <c r="E1869" s="1" t="n">
        <v>247230000000</v>
      </c>
      <c r="F1869" t="n">
        <v>80010</v>
      </c>
      <c r="G1869" t="n">
        <v>82410</v>
      </c>
      <c r="H1869" t="n">
        <v>82410</v>
      </c>
      <c r="I1869" t="n">
        <v>2400</v>
      </c>
      <c r="J1869" t="n">
        <v>3</v>
      </c>
      <c r="K1869" t="n">
        <v>82410</v>
      </c>
      <c r="L1869" t="n">
        <v>2400</v>
      </c>
      <c r="M1869" t="n">
        <v>3</v>
      </c>
      <c r="N1869" t="n">
        <v>82410</v>
      </c>
      <c r="O1869" t="n">
        <v>82410</v>
      </c>
      <c r="P1869" t="n">
        <v>11804</v>
      </c>
      <c r="Q1869" t="n">
        <v>6.98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>
      <c r="A1870" t="inlineStr">
        <is>
          <t>وسپهر</t>
        </is>
      </c>
      <c r="B1870" t="inlineStr">
        <is>
          <t>گروه سرمايه گذاري سپهر صادرات</t>
        </is>
      </c>
      <c r="C1870" t="n">
        <v>1427</v>
      </c>
      <c r="D1870" t="n">
        <v>33454692</v>
      </c>
      <c r="E1870" s="1" t="n">
        <v>155262301700</v>
      </c>
      <c r="F1870" t="n">
        <v>4620</v>
      </c>
      <c r="G1870" t="n">
        <v>4750</v>
      </c>
      <c r="H1870" t="n">
        <v>4650</v>
      </c>
      <c r="I1870" t="n">
        <v>30</v>
      </c>
      <c r="J1870" t="n">
        <v>0.65</v>
      </c>
      <c r="K1870" t="n">
        <v>4640</v>
      </c>
      <c r="L1870" t="n">
        <v>20</v>
      </c>
      <c r="M1870" t="n">
        <v>0.43</v>
      </c>
      <c r="N1870" t="n">
        <v>4560</v>
      </c>
      <c r="O1870" t="n">
        <v>4750</v>
      </c>
      <c r="P1870" t="n">
        <v>1149</v>
      </c>
      <c r="Q1870" t="n">
        <v>4.04</v>
      </c>
      <c r="R1870" t="n">
        <v>1</v>
      </c>
      <c r="S1870" t="n">
        <v>10000</v>
      </c>
      <c r="T1870" t="n">
        <v>4640</v>
      </c>
      <c r="U1870" t="n">
        <v>4660</v>
      </c>
      <c r="V1870" t="n">
        <v>300000</v>
      </c>
      <c r="W1870" t="n">
        <v>1</v>
      </c>
    </row>
    <row r="1871">
      <c r="A1871" t="inlineStr">
        <is>
          <t>غگلستا</t>
        </is>
      </c>
      <c r="B1871" t="inlineStr">
        <is>
          <t>شير پاستوريزه پگاه گلستان</t>
        </is>
      </c>
      <c r="C1871" t="n">
        <v>159</v>
      </c>
      <c r="D1871" t="n">
        <v>3261800</v>
      </c>
      <c r="E1871" s="1" t="n">
        <v>50427428000</v>
      </c>
      <c r="F1871" t="n">
        <v>15010</v>
      </c>
      <c r="G1871" t="n">
        <v>15460</v>
      </c>
      <c r="H1871" t="n">
        <v>15460</v>
      </c>
      <c r="I1871" t="n">
        <v>450</v>
      </c>
      <c r="J1871" t="n">
        <v>3</v>
      </c>
      <c r="K1871" t="n">
        <v>15460</v>
      </c>
      <c r="L1871" t="n">
        <v>450</v>
      </c>
      <c r="M1871" t="n">
        <v>3</v>
      </c>
      <c r="N1871" t="n">
        <v>15460</v>
      </c>
      <c r="O1871" t="n">
        <v>15460</v>
      </c>
      <c r="P1871" t="n">
        <v>1656</v>
      </c>
      <c r="Q1871" t="n">
        <v>9.34</v>
      </c>
      <c r="R1871" t="n">
        <v>69</v>
      </c>
      <c r="S1871" t="n">
        <v>4029346</v>
      </c>
      <c r="T1871" t="n">
        <v>15460</v>
      </c>
      <c r="U1871" t="n">
        <v>0</v>
      </c>
      <c r="V1871" t="n">
        <v>0</v>
      </c>
      <c r="W1871" t="n">
        <v>0</v>
      </c>
    </row>
    <row r="1872">
      <c r="A1872" t="inlineStr">
        <is>
          <t>فجام</t>
        </is>
      </c>
      <c r="B1872" t="inlineStr">
        <is>
          <t>جام‌دارو</t>
        </is>
      </c>
      <c r="C1872" t="n">
        <v>676</v>
      </c>
      <c r="D1872" t="n">
        <v>8177168</v>
      </c>
      <c r="E1872" s="1" t="n">
        <v>139650743880</v>
      </c>
      <c r="F1872" t="n">
        <v>17400</v>
      </c>
      <c r="G1872" t="n">
        <v>17390</v>
      </c>
      <c r="H1872" t="n">
        <v>17340</v>
      </c>
      <c r="I1872" t="n">
        <v>-60</v>
      </c>
      <c r="J1872" t="n">
        <v>-0.34</v>
      </c>
      <c r="K1872" t="n">
        <v>17080</v>
      </c>
      <c r="L1872" t="n">
        <v>-320</v>
      </c>
      <c r="M1872" t="n">
        <v>-1.84</v>
      </c>
      <c r="N1872" t="n">
        <v>16880</v>
      </c>
      <c r="O1872" t="n">
        <v>17890</v>
      </c>
      <c r="P1872" t="n">
        <v>2172</v>
      </c>
      <c r="Q1872" t="n">
        <v>7.86</v>
      </c>
      <c r="R1872" t="n">
        <v>2</v>
      </c>
      <c r="S1872" t="n">
        <v>3300</v>
      </c>
      <c r="T1872" t="n">
        <v>17260</v>
      </c>
      <c r="U1872" t="n">
        <v>17340</v>
      </c>
      <c r="V1872" t="n">
        <v>30000</v>
      </c>
      <c r="W1872" t="n">
        <v>1</v>
      </c>
    </row>
    <row r="1873">
      <c r="A1873" t="inlineStr">
        <is>
          <t>مصفها512</t>
        </is>
      </c>
      <c r="B1873" t="inlineStr">
        <is>
          <t xml:space="preserve">مشاركت ش اصفهان512-3ماهه18%	</t>
        </is>
      </c>
      <c r="C1873" t="n">
        <v>0</v>
      </c>
      <c r="D1873" t="n">
        <v>0</v>
      </c>
      <c r="E1873" s="1" t="n">
        <v>0</v>
      </c>
      <c r="F1873" t="n">
        <v>845619</v>
      </c>
      <c r="G1873" t="n">
        <v>0</v>
      </c>
      <c r="H1873" t="n">
        <v>845619</v>
      </c>
      <c r="I1873" t="n">
        <v>0</v>
      </c>
      <c r="J1873" t="n">
        <v>0</v>
      </c>
      <c r="K1873" t="n">
        <v>845619</v>
      </c>
      <c r="L1873" t="n">
        <v>0</v>
      </c>
      <c r="M1873" t="n">
        <v>0</v>
      </c>
      <c r="N1873" t="n">
        <v>0</v>
      </c>
      <c r="O1873" t="n">
        <v>0</v>
      </c>
      <c r="R1873" t="n">
        <v>1</v>
      </c>
      <c r="S1873" t="n">
        <v>7500</v>
      </c>
      <c r="T1873" t="n">
        <v>820251</v>
      </c>
      <c r="U1873" t="n">
        <v>836360</v>
      </c>
      <c r="V1873" t="n">
        <v>5600</v>
      </c>
      <c r="W1873" t="n">
        <v>1</v>
      </c>
    </row>
    <row r="1874">
      <c r="A1874" t="inlineStr">
        <is>
          <t>صعبيد602</t>
        </is>
      </c>
      <c r="B1874" t="inlineStr">
        <is>
          <t>صكوك مرابحه دعبيد602-3ماهه18%</t>
        </is>
      </c>
      <c r="C1874" t="n">
        <v>0</v>
      </c>
      <c r="D1874" t="n">
        <v>0</v>
      </c>
      <c r="E1874" s="1" t="n">
        <v>0</v>
      </c>
      <c r="F1874" t="n">
        <v>814508</v>
      </c>
      <c r="G1874" t="n">
        <v>0</v>
      </c>
      <c r="H1874" t="n">
        <v>814508</v>
      </c>
      <c r="I1874" t="n">
        <v>0</v>
      </c>
      <c r="J1874" t="n">
        <v>0</v>
      </c>
      <c r="K1874" t="n">
        <v>814508</v>
      </c>
      <c r="L1874" t="n">
        <v>0</v>
      </c>
      <c r="M1874" t="n">
        <v>0</v>
      </c>
      <c r="N1874" t="n">
        <v>0</v>
      </c>
      <c r="O1874" t="n">
        <v>0</v>
      </c>
      <c r="R1874" t="n">
        <v>1</v>
      </c>
      <c r="S1874" t="n">
        <v>7500</v>
      </c>
      <c r="T1874" t="n">
        <v>790073</v>
      </c>
      <c r="U1874" t="n">
        <v>0</v>
      </c>
      <c r="V1874" t="n">
        <v>0</v>
      </c>
      <c r="W1874" t="n">
        <v>0</v>
      </c>
    </row>
    <row r="1875">
      <c r="A1875" t="inlineStr">
        <is>
          <t>غنوش3</t>
        </is>
      </c>
      <c r="B1875" t="inlineStr">
        <is>
          <t>نوش‌ مازندران‌</t>
        </is>
      </c>
      <c r="C1875" t="n">
        <v>18</v>
      </c>
      <c r="D1875" t="n">
        <v>316069</v>
      </c>
      <c r="E1875" s="1" t="n">
        <v>5234102640</v>
      </c>
      <c r="F1875" t="n">
        <v>17030</v>
      </c>
      <c r="G1875" t="n">
        <v>16560</v>
      </c>
      <c r="H1875" t="n">
        <v>16560</v>
      </c>
      <c r="I1875" t="n">
        <v>-470</v>
      </c>
      <c r="J1875" t="n">
        <v>-2.76</v>
      </c>
      <c r="K1875" t="n">
        <v>16560</v>
      </c>
      <c r="L1875" t="n">
        <v>-470</v>
      </c>
      <c r="M1875" t="n">
        <v>-2.76</v>
      </c>
      <c r="N1875" t="n">
        <v>16560</v>
      </c>
      <c r="O1875" t="n">
        <v>16560</v>
      </c>
      <c r="P1875" t="n">
        <v>487</v>
      </c>
      <c r="Q1875" t="n">
        <v>34</v>
      </c>
      <c r="R1875" t="n">
        <v>0</v>
      </c>
      <c r="S1875" t="n">
        <v>0</v>
      </c>
      <c r="T1875" t="n">
        <v>0</v>
      </c>
      <c r="U1875" t="n">
        <v>16560</v>
      </c>
      <c r="V1875" t="n">
        <v>1563676</v>
      </c>
      <c r="W1875" t="n">
        <v>19</v>
      </c>
    </row>
    <row r="1876">
      <c r="A1876" t="inlineStr">
        <is>
          <t>اكتوور074</t>
        </is>
      </c>
      <c r="B1876" t="inlineStr">
        <is>
          <t>مرابحه اكتوور كو-تاك070612</t>
        </is>
      </c>
      <c r="C1876" t="n">
        <v>0</v>
      </c>
      <c r="D1876" t="n">
        <v>0</v>
      </c>
      <c r="E1876" s="1" t="n">
        <v>0</v>
      </c>
      <c r="F1876" t="n">
        <v>1000000</v>
      </c>
      <c r="G1876" t="n">
        <v>0</v>
      </c>
      <c r="H1876" t="n">
        <v>1000000</v>
      </c>
      <c r="I1876" t="n">
        <v>0</v>
      </c>
      <c r="J1876" t="n">
        <v>0</v>
      </c>
      <c r="K1876" t="n">
        <v>1000000</v>
      </c>
      <c r="L1876" t="n">
        <v>0</v>
      </c>
      <c r="M1876" t="n">
        <v>0</v>
      </c>
      <c r="N1876" t="n">
        <v>0</v>
      </c>
      <c r="O1876" t="n">
        <v>0</v>
      </c>
      <c r="R1876" t="n">
        <v>1</v>
      </c>
      <c r="S1876" t="n">
        <v>5000</v>
      </c>
      <c r="T1876" t="n">
        <v>1000000</v>
      </c>
      <c r="U1876" t="n">
        <v>1010000</v>
      </c>
      <c r="V1876" t="n">
        <v>5000</v>
      </c>
      <c r="W1876" t="n">
        <v>1</v>
      </c>
    </row>
    <row r="1877">
      <c r="A1877" t="inlineStr">
        <is>
          <t>زعف0510پ09</t>
        </is>
      </c>
      <c r="B1877" t="inlineStr">
        <is>
          <t>زعفران0510نگين نوين(پ)</t>
        </is>
      </c>
      <c r="C1877" t="n">
        <v>7</v>
      </c>
      <c r="D1877" t="n">
        <v>1633</v>
      </c>
      <c r="E1877" s="1" t="n">
        <v>4655443037</v>
      </c>
      <c r="F1877" t="n">
        <v>2744471</v>
      </c>
      <c r="G1877" t="n">
        <v>2840000</v>
      </c>
      <c r="H1877" t="n">
        <v>2898068</v>
      </c>
      <c r="I1877" t="n">
        <v>153597</v>
      </c>
      <c r="J1877" t="n">
        <v>5.6</v>
      </c>
      <c r="K1877" t="n">
        <v>2850853</v>
      </c>
      <c r="L1877" t="n">
        <v>106382</v>
      </c>
      <c r="M1877" t="n">
        <v>3.88</v>
      </c>
      <c r="N1877" t="n">
        <v>2840000</v>
      </c>
      <c r="O1877" t="n">
        <v>2898068</v>
      </c>
      <c r="R1877" t="n">
        <v>1</v>
      </c>
      <c r="S1877" t="n">
        <v>200</v>
      </c>
      <c r="T1877" t="n">
        <v>2660008</v>
      </c>
      <c r="U1877" t="n">
        <v>0</v>
      </c>
      <c r="V1877" t="n">
        <v>0</v>
      </c>
      <c r="W1877" t="n">
        <v>0</v>
      </c>
    </row>
    <row r="1878">
      <c r="A1878" t="inlineStr">
        <is>
          <t>شجم</t>
        </is>
      </c>
      <c r="B1878" t="inlineStr">
        <is>
          <t>صنايع پتروشيمي تخت جمشيد</t>
        </is>
      </c>
      <c r="C1878" t="n">
        <v>300</v>
      </c>
      <c r="D1878" t="n">
        <v>5365045</v>
      </c>
      <c r="E1878" s="1" t="n">
        <v>53931509870</v>
      </c>
      <c r="F1878" t="n">
        <v>9790</v>
      </c>
      <c r="G1878" t="n">
        <v>9880</v>
      </c>
      <c r="H1878" t="n">
        <v>10080</v>
      </c>
      <c r="I1878" t="n">
        <v>290</v>
      </c>
      <c r="J1878" t="n">
        <v>2.96</v>
      </c>
      <c r="K1878" t="n">
        <v>10050</v>
      </c>
      <c r="L1878" t="n">
        <v>260</v>
      </c>
      <c r="M1878" t="n">
        <v>2.66</v>
      </c>
      <c r="N1878" t="n">
        <v>9880</v>
      </c>
      <c r="O1878" t="n">
        <v>10080</v>
      </c>
      <c r="P1878" t="n">
        <v>1969</v>
      </c>
      <c r="Q1878" t="n">
        <v>5.1</v>
      </c>
      <c r="R1878" t="n">
        <v>1</v>
      </c>
      <c r="S1878" t="n">
        <v>100000</v>
      </c>
      <c r="T1878" t="n">
        <v>10060</v>
      </c>
      <c r="U1878" t="n">
        <v>10190</v>
      </c>
      <c r="V1878" t="n">
        <v>500</v>
      </c>
      <c r="W1878" t="n">
        <v>1</v>
      </c>
    </row>
    <row r="1879">
      <c r="A1879" t="inlineStr">
        <is>
          <t>گام060216</t>
        </is>
      </c>
      <c r="B1879" t="inlineStr">
        <is>
          <t>گواهي اعتبارمولد كشاورزي060231</t>
        </is>
      </c>
      <c r="C1879" t="n">
        <v>0</v>
      </c>
      <c r="D1879" t="n">
        <v>0</v>
      </c>
      <c r="E1879" s="1" t="n">
        <v>0</v>
      </c>
      <c r="F1879" t="n">
        <v>768400</v>
      </c>
      <c r="G1879" t="n">
        <v>0</v>
      </c>
      <c r="H1879" t="n">
        <v>768400</v>
      </c>
      <c r="I1879" t="n">
        <v>0</v>
      </c>
      <c r="J1879" t="n">
        <v>0</v>
      </c>
      <c r="K1879" t="n">
        <v>768400</v>
      </c>
      <c r="L1879" t="n">
        <v>0</v>
      </c>
      <c r="M1879" t="n">
        <v>0</v>
      </c>
      <c r="N1879" t="n">
        <v>0</v>
      </c>
      <c r="O1879" t="n">
        <v>0</v>
      </c>
      <c r="R1879" t="n">
        <v>0</v>
      </c>
      <c r="S1879" t="n">
        <v>0</v>
      </c>
      <c r="T1879" t="n">
        <v>0</v>
      </c>
      <c r="U1879" t="n">
        <v>791450</v>
      </c>
      <c r="V1879" t="n">
        <v>5000</v>
      </c>
      <c r="W1879" t="n">
        <v>1</v>
      </c>
    </row>
    <row r="1880">
      <c r="A1880" t="inlineStr">
        <is>
          <t>صدوچرخ61</t>
        </is>
      </c>
      <c r="B1880" t="inlineStr">
        <is>
          <t>صكوك مرابحه دوچرخ61-3ماهه23%</t>
        </is>
      </c>
      <c r="C1880" t="n">
        <v>0</v>
      </c>
      <c r="D1880" t="n">
        <v>0</v>
      </c>
      <c r="E1880" s="1" t="n">
        <v>0</v>
      </c>
      <c r="F1880" t="n">
        <v>1000000</v>
      </c>
      <c r="G1880" t="n">
        <v>0</v>
      </c>
      <c r="H1880" t="n">
        <v>1000000</v>
      </c>
      <c r="I1880" t="n">
        <v>0</v>
      </c>
      <c r="J1880" t="n">
        <v>0</v>
      </c>
      <c r="K1880" t="n">
        <v>1000000</v>
      </c>
      <c r="L1880" t="n">
        <v>0</v>
      </c>
      <c r="M1880" t="n">
        <v>0</v>
      </c>
      <c r="N1880" t="n">
        <v>0</v>
      </c>
      <c r="O1880" t="n">
        <v>0</v>
      </c>
      <c r="R1880" t="n">
        <v>1</v>
      </c>
      <c r="S1880" t="n">
        <v>3600</v>
      </c>
      <c r="T1880" t="n">
        <v>990000</v>
      </c>
      <c r="U1880" t="n">
        <v>1000000</v>
      </c>
      <c r="V1880" t="n">
        <v>3600</v>
      </c>
      <c r="W1880" t="n">
        <v>1</v>
      </c>
    </row>
    <row r="1881">
      <c r="A1881" t="inlineStr">
        <is>
          <t>حسير</t>
        </is>
      </c>
      <c r="B1881" t="inlineStr">
        <is>
          <t>ريل سير كوثر</t>
        </is>
      </c>
      <c r="C1881" t="n">
        <v>433</v>
      </c>
      <c r="D1881" t="n">
        <v>14851283</v>
      </c>
      <c r="E1881" s="1" t="n">
        <v>102216192400</v>
      </c>
      <c r="F1881" t="n">
        <v>6710</v>
      </c>
      <c r="G1881" t="n">
        <v>6880</v>
      </c>
      <c r="H1881" t="n">
        <v>6880</v>
      </c>
      <c r="I1881" t="n">
        <v>170</v>
      </c>
      <c r="J1881" t="n">
        <v>2.53</v>
      </c>
      <c r="K1881" t="n">
        <v>6880</v>
      </c>
      <c r="L1881" t="n">
        <v>170</v>
      </c>
      <c r="M1881" t="n">
        <v>2.53</v>
      </c>
      <c r="N1881" t="n">
        <v>6710</v>
      </c>
      <c r="O1881" t="n">
        <v>6910</v>
      </c>
      <c r="P1881" t="n">
        <v>758</v>
      </c>
      <c r="Q1881" t="n">
        <v>9.08</v>
      </c>
      <c r="R1881" t="n">
        <v>1</v>
      </c>
      <c r="S1881" t="n">
        <v>1000</v>
      </c>
      <c r="T1881" t="n">
        <v>6870</v>
      </c>
      <c r="U1881" t="n">
        <v>6880</v>
      </c>
      <c r="V1881" t="n">
        <v>976</v>
      </c>
      <c r="W1881" t="n">
        <v>1</v>
      </c>
    </row>
    <row r="1882">
      <c r="A1882" t="inlineStr">
        <is>
          <t>كگهر3</t>
        </is>
      </c>
      <c r="B1882" t="inlineStr">
        <is>
          <t>معدني و صنعتي گهرزمين</t>
        </is>
      </c>
      <c r="C1882" t="n">
        <v>10</v>
      </c>
      <c r="D1882" t="n">
        <v>161360</v>
      </c>
      <c r="E1882" s="1" t="n">
        <v>1192450400</v>
      </c>
      <c r="F1882" t="n">
        <v>7340</v>
      </c>
      <c r="G1882" t="n">
        <v>7390</v>
      </c>
      <c r="H1882" t="n">
        <v>7390</v>
      </c>
      <c r="I1882" t="n">
        <v>50</v>
      </c>
      <c r="J1882" t="n">
        <v>0.68</v>
      </c>
      <c r="K1882" t="n">
        <v>7390</v>
      </c>
      <c r="L1882" t="n">
        <v>50</v>
      </c>
      <c r="M1882" t="n">
        <v>0.68</v>
      </c>
      <c r="N1882" t="n">
        <v>7390</v>
      </c>
      <c r="O1882" t="n">
        <v>7390</v>
      </c>
      <c r="P1882" t="n">
        <v>870</v>
      </c>
      <c r="Q1882" t="n">
        <v>8.49</v>
      </c>
      <c r="R1882" t="n">
        <v>0</v>
      </c>
      <c r="S1882" t="n">
        <v>0</v>
      </c>
      <c r="T1882" t="n">
        <v>0</v>
      </c>
      <c r="U1882" t="n">
        <v>7390</v>
      </c>
      <c r="V1882" t="n">
        <v>3640</v>
      </c>
      <c r="W1882" t="n">
        <v>1</v>
      </c>
    </row>
    <row r="1883">
      <c r="A1883" t="inlineStr">
        <is>
          <t>بتهران</t>
        </is>
      </c>
      <c r="B1883" t="inlineStr">
        <is>
          <t>بيمه اتكايي تهران رواك</t>
        </is>
      </c>
      <c r="C1883" t="n">
        <v>200</v>
      </c>
      <c r="D1883" t="n">
        <v>16849692</v>
      </c>
      <c r="E1883" s="1" t="n">
        <v>112459852430</v>
      </c>
      <c r="F1883" t="n">
        <v>6500</v>
      </c>
      <c r="G1883" t="n">
        <v>6350</v>
      </c>
      <c r="H1883" t="n">
        <v>6690</v>
      </c>
      <c r="I1883" t="n">
        <v>190</v>
      </c>
      <c r="J1883" t="n">
        <v>2.92</v>
      </c>
      <c r="K1883" t="n">
        <v>6670</v>
      </c>
      <c r="L1883" t="n">
        <v>170</v>
      </c>
      <c r="M1883" t="n">
        <v>2.62</v>
      </c>
      <c r="N1883" t="n">
        <v>6350</v>
      </c>
      <c r="O1883" t="n">
        <v>6690</v>
      </c>
      <c r="P1883" t="n">
        <v>956</v>
      </c>
      <c r="Q1883" t="n">
        <v>6.98</v>
      </c>
      <c r="R1883" t="n">
        <v>43</v>
      </c>
      <c r="S1883" t="n">
        <v>10603000</v>
      </c>
      <c r="T1883" t="n">
        <v>6690</v>
      </c>
      <c r="U1883" t="n">
        <v>0</v>
      </c>
      <c r="V1883" t="n">
        <v>0</v>
      </c>
      <c r="W1883" t="n">
        <v>0</v>
      </c>
    </row>
    <row r="1884">
      <c r="A1884" t="inlineStr">
        <is>
          <t>الكتروماديران063</t>
        </is>
      </c>
      <c r="B1884" t="inlineStr">
        <is>
          <t>مرابحه الكتروماديرا-تاك060626</t>
        </is>
      </c>
      <c r="C1884" t="n">
        <v>0</v>
      </c>
      <c r="D1884" t="n">
        <v>0</v>
      </c>
      <c r="E1884" s="1" t="n">
        <v>0</v>
      </c>
      <c r="F1884" t="n">
        <v>1000000</v>
      </c>
      <c r="G1884" t="n">
        <v>0</v>
      </c>
      <c r="H1884" t="n">
        <v>1000000</v>
      </c>
      <c r="I1884" t="n">
        <v>0</v>
      </c>
      <c r="J1884" t="n">
        <v>0</v>
      </c>
      <c r="K1884" t="n">
        <v>1000000</v>
      </c>
      <c r="L1884" t="n">
        <v>0</v>
      </c>
      <c r="M1884" t="n">
        <v>0</v>
      </c>
      <c r="N1884" t="n">
        <v>0</v>
      </c>
      <c r="O1884" t="n">
        <v>0</v>
      </c>
      <c r="R1884" t="n">
        <v>1</v>
      </c>
      <c r="S1884" t="n">
        <v>5000</v>
      </c>
      <c r="T1884" t="n">
        <v>1000000</v>
      </c>
      <c r="U1884" t="n">
        <v>1010000</v>
      </c>
      <c r="V1884" t="n">
        <v>5000</v>
      </c>
      <c r="W1884" t="n">
        <v>1</v>
      </c>
    </row>
    <row r="1885">
      <c r="A1885" t="inlineStr">
        <is>
          <t>گنجينه</t>
        </is>
      </c>
      <c r="B1885" t="inlineStr">
        <is>
          <t>صندوق س. گنجينه داريوش-د</t>
        </is>
      </c>
      <c r="C1885" t="n">
        <v>21</v>
      </c>
      <c r="D1885" t="n">
        <v>2399117</v>
      </c>
      <c r="E1885" s="1" t="n">
        <v>51159165937</v>
      </c>
      <c r="F1885" t="n">
        <v>21300</v>
      </c>
      <c r="G1885" t="n">
        <v>21324</v>
      </c>
      <c r="H1885" t="n">
        <v>21325</v>
      </c>
      <c r="I1885" t="n">
        <v>25</v>
      </c>
      <c r="J1885" t="n">
        <v>0.12</v>
      </c>
      <c r="K1885" t="n">
        <v>21324</v>
      </c>
      <c r="L1885" t="n">
        <v>24</v>
      </c>
      <c r="M1885" t="n">
        <v>0.11</v>
      </c>
      <c r="N1885" t="n">
        <v>21324</v>
      </c>
      <c r="O1885" t="n">
        <v>21325</v>
      </c>
      <c r="R1885" t="n">
        <v>1</v>
      </c>
      <c r="S1885" t="n">
        <v>27995912</v>
      </c>
      <c r="T1885" t="n">
        <v>21324</v>
      </c>
      <c r="U1885" t="n">
        <v>21325</v>
      </c>
      <c r="V1885" t="n">
        <v>1333709</v>
      </c>
      <c r="W1885" t="n">
        <v>2</v>
      </c>
    </row>
    <row r="1886">
      <c r="A1886" t="inlineStr">
        <is>
          <t>ارزش</t>
        </is>
      </c>
      <c r="B1886" t="inlineStr">
        <is>
          <t>صندوق س ارزش آفرين بيدار-سهام</t>
        </is>
      </c>
      <c r="C1886" t="n">
        <v>64</v>
      </c>
      <c r="D1886" t="n">
        <v>204562</v>
      </c>
      <c r="E1886" s="1" t="n">
        <v>10581960049</v>
      </c>
      <c r="F1886" t="n">
        <v>50943</v>
      </c>
      <c r="G1886" t="n">
        <v>50024</v>
      </c>
      <c r="H1886" t="n">
        <v>52393</v>
      </c>
      <c r="I1886" t="n">
        <v>1450</v>
      </c>
      <c r="J1886" t="n">
        <v>2.85</v>
      </c>
      <c r="K1886" t="n">
        <v>51730</v>
      </c>
      <c r="L1886" t="n">
        <v>787</v>
      </c>
      <c r="M1886" t="n">
        <v>1.54</v>
      </c>
      <c r="N1886" t="n">
        <v>50024</v>
      </c>
      <c r="O1886" t="n">
        <v>52470</v>
      </c>
      <c r="R1886" t="n">
        <v>1</v>
      </c>
      <c r="S1886" t="n">
        <v>3000</v>
      </c>
      <c r="T1886" t="n">
        <v>51729</v>
      </c>
      <c r="U1886" t="n">
        <v>52393</v>
      </c>
      <c r="V1886" t="n">
        <v>152</v>
      </c>
      <c r="W1886" t="n">
        <v>1</v>
      </c>
    </row>
    <row r="1887">
      <c r="A1887" t="inlineStr">
        <is>
          <t>صشستا512</t>
        </is>
      </c>
      <c r="B1887" t="inlineStr">
        <is>
          <t>صكوك اجاره شستا512-6ماهه20%</t>
        </is>
      </c>
      <c r="C1887" t="n">
        <v>0</v>
      </c>
      <c r="D1887" t="n">
        <v>0</v>
      </c>
      <c r="E1887" s="1" t="n">
        <v>0</v>
      </c>
      <c r="F1887" t="n">
        <v>929570</v>
      </c>
      <c r="G1887" t="n">
        <v>0</v>
      </c>
      <c r="H1887" t="n">
        <v>929570</v>
      </c>
      <c r="I1887" t="n">
        <v>0</v>
      </c>
      <c r="J1887" t="n">
        <v>0</v>
      </c>
      <c r="K1887" t="n">
        <v>929570</v>
      </c>
      <c r="L1887" t="n">
        <v>0</v>
      </c>
      <c r="M1887" t="n">
        <v>0</v>
      </c>
      <c r="N1887" t="n">
        <v>0</v>
      </c>
      <c r="O1887" t="n">
        <v>0</v>
      </c>
      <c r="R1887" t="n">
        <v>1</v>
      </c>
      <c r="S1887" t="n">
        <v>40000</v>
      </c>
      <c r="T1887" t="n">
        <v>902500</v>
      </c>
      <c r="U1887" t="n">
        <v>0</v>
      </c>
      <c r="V1887" t="n">
        <v>0</v>
      </c>
      <c r="W1887" t="n">
        <v>0</v>
      </c>
    </row>
    <row r="1888">
      <c r="A1888" t="inlineStr">
        <is>
          <t>جوانه كوچك</t>
        </is>
      </c>
      <c r="B1888" t="inlineStr">
        <is>
          <t>صندوق س.جوانه كوچك گندم-سهام</t>
        </is>
      </c>
      <c r="C1888" t="n">
        <v>865</v>
      </c>
      <c r="D1888" t="n">
        <v>11559716</v>
      </c>
      <c r="E1888" s="1" t="n">
        <v>336130239167</v>
      </c>
      <c r="F1888" t="n">
        <v>28328</v>
      </c>
      <c r="G1888" t="n">
        <v>29160</v>
      </c>
      <c r="H1888" t="n">
        <v>29177</v>
      </c>
      <c r="I1888" t="n">
        <v>849</v>
      </c>
      <c r="J1888" t="n">
        <v>3</v>
      </c>
      <c r="K1888" t="n">
        <v>29078</v>
      </c>
      <c r="L1888" t="n">
        <v>750</v>
      </c>
      <c r="M1888" t="n">
        <v>2.65</v>
      </c>
      <c r="N1888" t="n">
        <v>28716</v>
      </c>
      <c r="O1888" t="n">
        <v>29177</v>
      </c>
      <c r="R1888" t="n">
        <v>1</v>
      </c>
      <c r="S1888" t="n">
        <v>1000</v>
      </c>
      <c r="T1888" t="n">
        <v>29172</v>
      </c>
      <c r="U1888" t="n">
        <v>29177</v>
      </c>
      <c r="V1888" t="n">
        <v>897483</v>
      </c>
      <c r="W1888" t="n">
        <v>3</v>
      </c>
    </row>
    <row r="1889">
      <c r="A1889" t="inlineStr">
        <is>
          <t>صپويا612</t>
        </is>
      </c>
      <c r="B1889" t="inlineStr">
        <is>
          <t>صكوك مرابحه بپويا612-3ماهه23%</t>
        </is>
      </c>
      <c r="C1889" t="n">
        <v>0</v>
      </c>
      <c r="D1889" t="n">
        <v>0</v>
      </c>
      <c r="E1889" s="1" t="n">
        <v>0</v>
      </c>
      <c r="F1889" t="n">
        <v>1000000</v>
      </c>
      <c r="G1889" t="n">
        <v>0</v>
      </c>
      <c r="H1889" t="n">
        <v>1000000</v>
      </c>
      <c r="I1889" t="n">
        <v>0</v>
      </c>
      <c r="J1889" t="n">
        <v>0</v>
      </c>
      <c r="K1889" t="n">
        <v>1000000</v>
      </c>
      <c r="L1889" t="n">
        <v>0</v>
      </c>
      <c r="M1889" t="n">
        <v>0</v>
      </c>
      <c r="N1889" t="n">
        <v>0</v>
      </c>
      <c r="O1889" t="n">
        <v>0</v>
      </c>
      <c r="R1889" t="n">
        <v>1</v>
      </c>
      <c r="S1889" t="n">
        <v>3600</v>
      </c>
      <c r="T1889" t="n">
        <v>1000000</v>
      </c>
      <c r="U1889" t="n">
        <v>0</v>
      </c>
      <c r="V1889" t="n">
        <v>0</v>
      </c>
      <c r="W1889" t="n">
        <v>0</v>
      </c>
    </row>
    <row r="1890">
      <c r="A1890" t="inlineStr">
        <is>
          <t>سولار</t>
        </is>
      </c>
      <c r="B1890" t="inlineStr">
        <is>
          <t>صندوق راهبرد انرژي فردا-پروژه</t>
        </is>
      </c>
      <c r="C1890" t="n">
        <v>84</v>
      </c>
      <c r="D1890" t="n">
        <v>4072107</v>
      </c>
      <c r="E1890" s="1" t="n">
        <v>51039789138</v>
      </c>
      <c r="F1890" t="n">
        <v>12169</v>
      </c>
      <c r="G1890" t="n">
        <v>12534</v>
      </c>
      <c r="H1890" t="n">
        <v>12534</v>
      </c>
      <c r="I1890" t="n">
        <v>365</v>
      </c>
      <c r="J1890" t="n">
        <v>3</v>
      </c>
      <c r="K1890" t="n">
        <v>12534</v>
      </c>
      <c r="L1890" t="n">
        <v>365</v>
      </c>
      <c r="M1890" t="n">
        <v>3</v>
      </c>
      <c r="N1890" t="n">
        <v>12534</v>
      </c>
      <c r="O1890" t="n">
        <v>12534</v>
      </c>
      <c r="R1890" t="n">
        <v>130</v>
      </c>
      <c r="S1890" t="n">
        <v>7835148</v>
      </c>
      <c r="T1890" t="n">
        <v>12534</v>
      </c>
      <c r="U1890" t="n">
        <v>12601</v>
      </c>
      <c r="V1890" t="n">
        <v>12000</v>
      </c>
      <c r="W1890" t="n">
        <v>1</v>
      </c>
    </row>
    <row r="1891">
      <c r="A1891" t="inlineStr">
        <is>
          <t>نويد</t>
        </is>
      </c>
      <c r="B1891" t="inlineStr">
        <is>
          <t>ص.س.درآمد ثابت فاروس نويد-د</t>
        </is>
      </c>
      <c r="C1891" t="n">
        <v>2274</v>
      </c>
      <c r="D1891" t="n">
        <v>198000000</v>
      </c>
      <c r="E1891" s="1" t="n">
        <v>1980000000000</v>
      </c>
      <c r="F1891" t="n">
        <v>10000</v>
      </c>
      <c r="G1891" t="n">
        <v>10000</v>
      </c>
      <c r="H1891" t="n">
        <v>10000</v>
      </c>
      <c r="I1891" t="n">
        <v>0</v>
      </c>
      <c r="J1891" t="n">
        <v>0</v>
      </c>
      <c r="K1891" t="n">
        <v>10000</v>
      </c>
      <c r="L1891" t="n">
        <v>0</v>
      </c>
      <c r="M1891" t="n">
        <v>0</v>
      </c>
      <c r="N1891" t="n">
        <v>10000</v>
      </c>
      <c r="O1891" t="n">
        <v>10000</v>
      </c>
      <c r="R1891" t="n">
        <v>1</v>
      </c>
      <c r="S1891" t="n">
        <v>145193</v>
      </c>
      <c r="T1891" t="n">
        <v>10000</v>
      </c>
      <c r="U1891" t="n">
        <v>0</v>
      </c>
      <c r="V1891" t="n">
        <v>0</v>
      </c>
      <c r="W1891" t="n">
        <v>0</v>
      </c>
    </row>
    <row r="1892">
      <c r="A1892" t="inlineStr">
        <is>
          <t>نقرابي</t>
        </is>
      </c>
      <c r="B1892" t="inlineStr">
        <is>
          <t>صندوق س.كالاي كهكشان فيروزه1</t>
        </is>
      </c>
      <c r="C1892" t="n">
        <v>11319</v>
      </c>
      <c r="D1892" t="n">
        <v>153610022</v>
      </c>
      <c r="E1892" s="1" t="n">
        <v>2102816775316</v>
      </c>
      <c r="F1892" t="n">
        <v>13528</v>
      </c>
      <c r="G1892" t="n">
        <v>13700</v>
      </c>
      <c r="H1892" t="n">
        <v>13625</v>
      </c>
      <c r="I1892" t="n">
        <v>97</v>
      </c>
      <c r="J1892" t="n">
        <v>0.72</v>
      </c>
      <c r="K1892" t="n">
        <v>13689</v>
      </c>
      <c r="L1892" t="n">
        <v>161</v>
      </c>
      <c r="M1892" t="n">
        <v>1.19</v>
      </c>
      <c r="N1892" t="n">
        <v>13605</v>
      </c>
      <c r="O1892" t="n">
        <v>13788</v>
      </c>
      <c r="R1892" t="n">
        <v>6</v>
      </c>
      <c r="S1892" t="n">
        <v>69575</v>
      </c>
      <c r="T1892" t="n">
        <v>13624</v>
      </c>
      <c r="U1892" t="n">
        <v>13625</v>
      </c>
      <c r="V1892" t="n">
        <v>109054</v>
      </c>
      <c r="W1892" t="n">
        <v>3</v>
      </c>
    </row>
    <row r="1893">
      <c r="A1893" t="inlineStr">
        <is>
          <t>خيمن3</t>
        </is>
      </c>
      <c r="B1893" t="inlineStr">
        <is>
          <t>ايمن خودرو شرق</t>
        </is>
      </c>
      <c r="C1893" t="n">
        <v>4</v>
      </c>
      <c r="D1893" t="n">
        <v>1696</v>
      </c>
      <c r="E1893" s="1" t="n">
        <v>8666560</v>
      </c>
      <c r="F1893" t="n">
        <v>5010</v>
      </c>
      <c r="G1893" t="n">
        <v>5110</v>
      </c>
      <c r="H1893" t="n">
        <v>5110</v>
      </c>
      <c r="I1893" t="n">
        <v>100</v>
      </c>
      <c r="J1893" t="n">
        <v>2</v>
      </c>
      <c r="K1893" t="n">
        <v>5110</v>
      </c>
      <c r="L1893" t="n">
        <v>100</v>
      </c>
      <c r="M1893" t="n">
        <v>2</v>
      </c>
      <c r="N1893" t="n">
        <v>5110</v>
      </c>
      <c r="O1893" t="n">
        <v>5110</v>
      </c>
      <c r="P1893" t="n">
        <v>1533</v>
      </c>
      <c r="Q1893" t="n">
        <v>3.33</v>
      </c>
      <c r="R1893" t="n">
        <v>6</v>
      </c>
      <c r="S1893" t="n">
        <v>25504</v>
      </c>
      <c r="T1893" t="n">
        <v>5110</v>
      </c>
      <c r="U1893" t="n">
        <v>0</v>
      </c>
      <c r="V1893" t="n">
        <v>0</v>
      </c>
      <c r="W1893" t="n">
        <v>0</v>
      </c>
    </row>
    <row r="1894">
      <c r="A1894" t="inlineStr">
        <is>
          <t>اراد3024</t>
        </is>
      </c>
      <c r="B1894" t="inlineStr">
        <is>
          <t>مرابحه عام دولت302-ش.خ080603</t>
        </is>
      </c>
      <c r="C1894" t="n">
        <v>2</v>
      </c>
      <c r="D1894" t="n">
        <v>19263698</v>
      </c>
      <c r="E1894" s="1" t="n">
        <v>14461835999540</v>
      </c>
      <c r="F1894" t="n">
        <v>746000</v>
      </c>
      <c r="G1894" t="n">
        <v>750730</v>
      </c>
      <c r="H1894" t="n">
        <v>750730</v>
      </c>
      <c r="I1894" t="n">
        <v>4730</v>
      </c>
      <c r="J1894" t="n">
        <v>0.63</v>
      </c>
      <c r="K1894" t="n">
        <v>750730</v>
      </c>
      <c r="L1894" t="n">
        <v>4730</v>
      </c>
      <c r="M1894" t="n">
        <v>0.63</v>
      </c>
      <c r="N1894" t="n">
        <v>750730</v>
      </c>
      <c r="O1894" t="n">
        <v>750730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</row>
    <row r="1895">
      <c r="A1895" t="inlineStr">
        <is>
          <t>بنو</t>
        </is>
      </c>
      <c r="B1895" t="inlineStr">
        <is>
          <t>بيمه تجارت نو</t>
        </is>
      </c>
      <c r="C1895" t="n">
        <v>487</v>
      </c>
      <c r="D1895" t="n">
        <v>53691067</v>
      </c>
      <c r="E1895" s="1" t="n">
        <v>109385821596</v>
      </c>
      <c r="F1895" t="n">
        <v>1979</v>
      </c>
      <c r="G1895" t="n">
        <v>1960</v>
      </c>
      <c r="H1895" t="n">
        <v>2038</v>
      </c>
      <c r="I1895" t="n">
        <v>59</v>
      </c>
      <c r="J1895" t="n">
        <v>2.98</v>
      </c>
      <c r="K1895" t="n">
        <v>2037</v>
      </c>
      <c r="L1895" t="n">
        <v>58</v>
      </c>
      <c r="M1895" t="n">
        <v>2.93</v>
      </c>
      <c r="N1895" t="n">
        <v>1960</v>
      </c>
      <c r="O1895" t="n">
        <v>2038</v>
      </c>
      <c r="P1895" t="n">
        <v>239</v>
      </c>
      <c r="Q1895" t="n">
        <v>8.52</v>
      </c>
      <c r="R1895" t="n">
        <v>4</v>
      </c>
      <c r="S1895" t="n">
        <v>1058715</v>
      </c>
      <c r="T1895" t="n">
        <v>2038</v>
      </c>
      <c r="U1895" t="n">
        <v>2132</v>
      </c>
      <c r="V1895" t="n">
        <v>7346</v>
      </c>
      <c r="W1895" t="n">
        <v>2</v>
      </c>
    </row>
    <row r="1896">
      <c r="A1896" t="inlineStr">
        <is>
          <t>آگاس</t>
        </is>
      </c>
      <c r="B1896" t="inlineStr">
        <is>
          <t>صندوق س.هستي بخش آگاه-س</t>
        </is>
      </c>
      <c r="C1896" t="n">
        <v>2586</v>
      </c>
      <c r="D1896" t="n">
        <v>1818863</v>
      </c>
      <c r="E1896" s="1" t="n">
        <v>837142757005</v>
      </c>
      <c r="F1896" t="n">
        <v>452587</v>
      </c>
      <c r="G1896" t="n">
        <v>456817</v>
      </c>
      <c r="H1896" t="n">
        <v>466164</v>
      </c>
      <c r="I1896" t="n">
        <v>13577</v>
      </c>
      <c r="J1896" t="n">
        <v>3</v>
      </c>
      <c r="K1896" t="n">
        <v>460256</v>
      </c>
      <c r="L1896" t="n">
        <v>7669</v>
      </c>
      <c r="M1896" t="n">
        <v>1.69</v>
      </c>
      <c r="N1896" t="n">
        <v>446688</v>
      </c>
      <c r="O1896" t="n">
        <v>466164</v>
      </c>
      <c r="R1896" t="n">
        <v>1</v>
      </c>
      <c r="S1896" t="n">
        <v>22</v>
      </c>
      <c r="T1896" t="n">
        <v>465300</v>
      </c>
      <c r="U1896" t="n">
        <v>477469</v>
      </c>
      <c r="V1896" t="n">
        <v>253</v>
      </c>
      <c r="W1896" t="n">
        <v>2</v>
      </c>
    </row>
    <row r="1897">
      <c r="A1897" t="inlineStr">
        <is>
          <t>آسال2</t>
        </is>
      </c>
      <c r="B1897" t="inlineStr">
        <is>
          <t>ص.س.درآمد ثابت آسال-د</t>
        </is>
      </c>
      <c r="C1897" t="n">
        <v>7</v>
      </c>
      <c r="D1897" t="n">
        <v>70000000</v>
      </c>
      <c r="E1897" s="1" t="n">
        <v>70000000</v>
      </c>
      <c r="F1897" t="n">
        <v>10684</v>
      </c>
      <c r="G1897" t="n">
        <v>1</v>
      </c>
      <c r="H1897" t="n">
        <v>1</v>
      </c>
      <c r="I1897" t="n">
        <v>-10683</v>
      </c>
      <c r="J1897" t="n">
        <v>-99.98999999999999</v>
      </c>
      <c r="K1897" t="n">
        <v>1</v>
      </c>
      <c r="L1897" t="n">
        <v>-10683</v>
      </c>
      <c r="M1897" t="n">
        <v>-99.98999999999999</v>
      </c>
      <c r="N1897" t="n">
        <v>1</v>
      </c>
      <c r="O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>
      <c r="A1898" t="inlineStr">
        <is>
          <t>فزرين</t>
        </is>
      </c>
      <c r="B1898" t="inlineStr">
        <is>
          <t>زرين معدن آسيا</t>
        </is>
      </c>
      <c r="C1898" t="n">
        <v>197</v>
      </c>
      <c r="D1898" t="n">
        <v>16889179</v>
      </c>
      <c r="E1898" s="1" t="n">
        <v>148286991620</v>
      </c>
      <c r="F1898" t="n">
        <v>8530</v>
      </c>
      <c r="G1898" t="n">
        <v>8780</v>
      </c>
      <c r="H1898" t="n">
        <v>8780</v>
      </c>
      <c r="I1898" t="n">
        <v>250</v>
      </c>
      <c r="J1898" t="n">
        <v>2.93</v>
      </c>
      <c r="K1898" t="n">
        <v>8780</v>
      </c>
      <c r="L1898" t="n">
        <v>250</v>
      </c>
      <c r="M1898" t="n">
        <v>2.93</v>
      </c>
      <c r="N1898" t="n">
        <v>8780</v>
      </c>
      <c r="O1898" t="n">
        <v>8780</v>
      </c>
      <c r="P1898" t="n">
        <v>1184</v>
      </c>
      <c r="Q1898" t="n">
        <v>7.42</v>
      </c>
      <c r="R1898" t="n">
        <v>252</v>
      </c>
      <c r="S1898" t="n">
        <v>31769999</v>
      </c>
      <c r="T1898" t="n">
        <v>8780</v>
      </c>
      <c r="U1898" t="n">
        <v>0</v>
      </c>
      <c r="V1898" t="n">
        <v>0</v>
      </c>
      <c r="W1898" t="n">
        <v>0</v>
      </c>
    </row>
    <row r="1899">
      <c r="A1899" t="inlineStr">
        <is>
          <t>نهال</t>
        </is>
      </c>
      <c r="B1899" t="inlineStr">
        <is>
          <t>صندوق س.كالاي نوويرا</t>
        </is>
      </c>
      <c r="C1899" t="n">
        <v>6151</v>
      </c>
      <c r="D1899" t="n">
        <v>21437798</v>
      </c>
      <c r="E1899" s="1" t="n">
        <v>1551541022818</v>
      </c>
      <c r="F1899" t="n">
        <v>71073</v>
      </c>
      <c r="G1899" t="n">
        <v>71632</v>
      </c>
      <c r="H1899" t="n">
        <v>73122</v>
      </c>
      <c r="I1899" t="n">
        <v>2049</v>
      </c>
      <c r="J1899" t="n">
        <v>2.88</v>
      </c>
      <c r="K1899" t="n">
        <v>72374</v>
      </c>
      <c r="L1899" t="n">
        <v>1301</v>
      </c>
      <c r="M1899" t="n">
        <v>1.83</v>
      </c>
      <c r="N1899" t="n">
        <v>71073</v>
      </c>
      <c r="O1899" t="n">
        <v>73474</v>
      </c>
      <c r="R1899" t="n">
        <v>1</v>
      </c>
      <c r="S1899" t="n">
        <v>290</v>
      </c>
      <c r="T1899" t="n">
        <v>73122</v>
      </c>
      <c r="U1899" t="n">
        <v>73123</v>
      </c>
      <c r="V1899" t="n">
        <v>4045</v>
      </c>
      <c r="W1899" t="n">
        <v>2</v>
      </c>
    </row>
    <row r="1900">
      <c r="A1900" t="inlineStr">
        <is>
          <t>صنهال</t>
        </is>
      </c>
      <c r="B1900" t="inlineStr">
        <is>
          <t>صندوق س. نهال ايرانيان-ثابت</t>
        </is>
      </c>
      <c r="C1900" t="n">
        <v>4590</v>
      </c>
      <c r="D1900" t="n">
        <v>47810796</v>
      </c>
      <c r="E1900" s="1" t="n">
        <v>1203080839928</v>
      </c>
      <c r="F1900" t="n">
        <v>25130</v>
      </c>
      <c r="G1900" t="n">
        <v>25163</v>
      </c>
      <c r="H1900" t="n">
        <v>25164</v>
      </c>
      <c r="I1900" t="n">
        <v>34</v>
      </c>
      <c r="J1900" t="n">
        <v>0.14</v>
      </c>
      <c r="K1900" t="n">
        <v>25163</v>
      </c>
      <c r="L1900" t="n">
        <v>33</v>
      </c>
      <c r="M1900" t="n">
        <v>0.13</v>
      </c>
      <c r="N1900" t="n">
        <v>25162</v>
      </c>
      <c r="O1900" t="n">
        <v>25164</v>
      </c>
      <c r="R1900" t="n">
        <v>1</v>
      </c>
      <c r="S1900" t="n">
        <v>199801741</v>
      </c>
      <c r="T1900" t="n">
        <v>25163</v>
      </c>
      <c r="U1900" t="n">
        <v>25164</v>
      </c>
      <c r="V1900" t="n">
        <v>49861669</v>
      </c>
      <c r="W1900" t="n">
        <v>1</v>
      </c>
    </row>
    <row r="1901">
      <c r="A1901" t="inlineStr">
        <is>
          <t>حآفرين</t>
        </is>
      </c>
      <c r="B1901" t="inlineStr">
        <is>
          <t>ريل پرداز نو آفرين</t>
        </is>
      </c>
      <c r="C1901" t="n">
        <v>352</v>
      </c>
      <c r="D1901" t="n">
        <v>56662407</v>
      </c>
      <c r="E1901" s="1" t="n">
        <v>144262488222</v>
      </c>
      <c r="F1901" t="n">
        <v>2472</v>
      </c>
      <c r="G1901" t="n">
        <v>2546</v>
      </c>
      <c r="H1901" t="n">
        <v>2546</v>
      </c>
      <c r="I1901" t="n">
        <v>74</v>
      </c>
      <c r="J1901" t="n">
        <v>2.99</v>
      </c>
      <c r="K1901" t="n">
        <v>2546</v>
      </c>
      <c r="L1901" t="n">
        <v>74</v>
      </c>
      <c r="M1901" t="n">
        <v>2.99</v>
      </c>
      <c r="N1901" t="n">
        <v>2546</v>
      </c>
      <c r="O1901" t="n">
        <v>2546</v>
      </c>
      <c r="P1901" t="n">
        <v>772</v>
      </c>
      <c r="Q1901" t="n">
        <v>3.3</v>
      </c>
      <c r="R1901" t="n">
        <v>179</v>
      </c>
      <c r="S1901" t="n">
        <v>104566419</v>
      </c>
      <c r="T1901" t="n">
        <v>2546</v>
      </c>
      <c r="U1901" t="n">
        <v>0</v>
      </c>
      <c r="V1901" t="n">
        <v>0</v>
      </c>
      <c r="W1901" t="n">
        <v>0</v>
      </c>
    </row>
    <row r="1902">
      <c r="A1902" t="inlineStr">
        <is>
          <t>تابان19</t>
        </is>
      </c>
      <c r="B1902" t="inlineStr">
        <is>
          <t>اجاره تابان فرداكاردان14070120</t>
        </is>
      </c>
      <c r="C1902" t="n">
        <v>0</v>
      </c>
      <c r="D1902" t="n">
        <v>0</v>
      </c>
      <c r="E1902" s="1" t="n">
        <v>0</v>
      </c>
      <c r="F1902" t="n">
        <v>831290</v>
      </c>
      <c r="G1902" t="n">
        <v>0</v>
      </c>
      <c r="H1902" t="n">
        <v>831290</v>
      </c>
      <c r="I1902" t="n">
        <v>0</v>
      </c>
      <c r="J1902" t="n">
        <v>0</v>
      </c>
      <c r="K1902" t="n">
        <v>831290</v>
      </c>
      <c r="L1902" t="n">
        <v>0</v>
      </c>
      <c r="M1902" t="n">
        <v>0</v>
      </c>
      <c r="N1902" t="n">
        <v>0</v>
      </c>
      <c r="O1902" t="n">
        <v>0</v>
      </c>
      <c r="R1902" t="n">
        <v>1</v>
      </c>
      <c r="S1902" t="n">
        <v>5000</v>
      </c>
      <c r="T1902" t="n">
        <v>831290</v>
      </c>
      <c r="U1902" t="n">
        <v>0</v>
      </c>
      <c r="V1902" t="n">
        <v>0</v>
      </c>
      <c r="W1902" t="n">
        <v>0</v>
      </c>
    </row>
    <row r="1903">
      <c r="A1903" t="inlineStr">
        <is>
          <t>كگلح</t>
        </is>
      </c>
      <c r="B1903" t="inlineStr">
        <is>
          <t>ح . معدني و صنعتي گل گهر</t>
        </is>
      </c>
      <c r="C1903" t="n">
        <v>0</v>
      </c>
      <c r="D1903" t="n">
        <v>0</v>
      </c>
      <c r="E1903" s="1" t="n">
        <v>0</v>
      </c>
      <c r="F1903" t="n">
        <v>1800</v>
      </c>
      <c r="G1903" t="n">
        <v>0</v>
      </c>
      <c r="H1903" t="n">
        <v>1800</v>
      </c>
      <c r="I1903" t="n">
        <v>0</v>
      </c>
      <c r="J1903" t="n">
        <v>0</v>
      </c>
      <c r="K1903" t="n">
        <v>1800</v>
      </c>
      <c r="L1903" t="n">
        <v>0</v>
      </c>
      <c r="M1903" t="n">
        <v>0</v>
      </c>
      <c r="N1903" t="n">
        <v>0</v>
      </c>
      <c r="O1903" t="n">
        <v>0</v>
      </c>
      <c r="R1903" t="n">
        <v>2</v>
      </c>
      <c r="S1903" t="n">
        <v>6000</v>
      </c>
      <c r="T1903" t="n">
        <v>1854</v>
      </c>
      <c r="U1903" t="n">
        <v>0</v>
      </c>
      <c r="V1903" t="n">
        <v>0</v>
      </c>
      <c r="W1903" t="n">
        <v>0</v>
      </c>
    </row>
    <row r="1904">
      <c r="A1904" t="inlineStr">
        <is>
          <t>سامان</t>
        </is>
      </c>
      <c r="B1904" t="inlineStr">
        <is>
          <t>بانك سامان</t>
        </is>
      </c>
      <c r="C1904" t="n">
        <v>3385</v>
      </c>
      <c r="D1904" t="n">
        <v>280896274</v>
      </c>
      <c r="E1904" s="1" t="n">
        <v>2272619855510</v>
      </c>
      <c r="F1904" t="n">
        <v>8310</v>
      </c>
      <c r="G1904" t="n">
        <v>8110</v>
      </c>
      <c r="H1904" t="n">
        <v>8090</v>
      </c>
      <c r="I1904" t="n">
        <v>-220</v>
      </c>
      <c r="J1904" t="n">
        <v>-2.65</v>
      </c>
      <c r="K1904" t="n">
        <v>8090</v>
      </c>
      <c r="L1904" t="n">
        <v>-220</v>
      </c>
      <c r="M1904" t="n">
        <v>-2.65</v>
      </c>
      <c r="N1904" t="n">
        <v>8070</v>
      </c>
      <c r="O1904" t="n">
        <v>8420</v>
      </c>
      <c r="P1904" t="n">
        <v>1396</v>
      </c>
      <c r="Q1904" t="n">
        <v>5.8</v>
      </c>
      <c r="R1904" t="n">
        <v>2</v>
      </c>
      <c r="S1904" t="n">
        <v>512392</v>
      </c>
      <c r="T1904" t="n">
        <v>8080</v>
      </c>
      <c r="U1904" t="n">
        <v>8090</v>
      </c>
      <c r="V1904" t="n">
        <v>9000</v>
      </c>
      <c r="W1904" t="n">
        <v>1</v>
      </c>
    </row>
    <row r="1905">
      <c r="A1905" t="inlineStr">
        <is>
          <t>لخانه</t>
        </is>
      </c>
      <c r="B1905" t="inlineStr">
        <is>
          <t>لوازم‌ خانگي‌ پارس‌</t>
        </is>
      </c>
      <c r="C1905" t="n">
        <v>157</v>
      </c>
      <c r="D1905" t="n">
        <v>2259136</v>
      </c>
      <c r="E1905" s="1" t="n">
        <v>37885710720</v>
      </c>
      <c r="F1905" t="n">
        <v>16290</v>
      </c>
      <c r="G1905" t="n">
        <v>16770</v>
      </c>
      <c r="H1905" t="n">
        <v>16770</v>
      </c>
      <c r="I1905" t="n">
        <v>480</v>
      </c>
      <c r="J1905" t="n">
        <v>2.95</v>
      </c>
      <c r="K1905" t="n">
        <v>16770</v>
      </c>
      <c r="L1905" t="n">
        <v>480</v>
      </c>
      <c r="M1905" t="n">
        <v>2.95</v>
      </c>
      <c r="N1905" t="n">
        <v>16770</v>
      </c>
      <c r="O1905" t="n">
        <v>16770</v>
      </c>
      <c r="P1905" t="n">
        <v>-579</v>
      </c>
      <c r="Q1905" t="n">
        <v>-28.96</v>
      </c>
      <c r="R1905" t="n">
        <v>14</v>
      </c>
      <c r="S1905" t="n">
        <v>710000</v>
      </c>
      <c r="T1905" t="n">
        <v>16770</v>
      </c>
      <c r="U1905" t="n">
        <v>0</v>
      </c>
      <c r="V1905" t="n">
        <v>0</v>
      </c>
      <c r="W1905" t="n">
        <v>0</v>
      </c>
    </row>
    <row r="1906">
      <c r="A1906" t="inlineStr">
        <is>
          <t>امتياز</t>
        </is>
      </c>
      <c r="B1906" t="inlineStr">
        <is>
          <t>صندوق س.امتياز اول-س</t>
        </is>
      </c>
      <c r="C1906" t="n">
        <v>28</v>
      </c>
      <c r="D1906" t="n">
        <v>1722455</v>
      </c>
      <c r="E1906" s="1" t="n">
        <v>29680459448</v>
      </c>
      <c r="F1906" t="n">
        <v>17216</v>
      </c>
      <c r="G1906" t="n">
        <v>17732</v>
      </c>
      <c r="H1906" t="n">
        <v>17218</v>
      </c>
      <c r="I1906" t="n">
        <v>2</v>
      </c>
      <c r="J1906" t="n">
        <v>0.01</v>
      </c>
      <c r="K1906" t="n">
        <v>17231</v>
      </c>
      <c r="L1906" t="n">
        <v>15</v>
      </c>
      <c r="M1906" t="n">
        <v>0.09</v>
      </c>
      <c r="N1906" t="n">
        <v>17150</v>
      </c>
      <c r="O1906" t="n">
        <v>17732</v>
      </c>
      <c r="R1906" t="n">
        <v>1</v>
      </c>
      <c r="S1906" t="n">
        <v>100</v>
      </c>
      <c r="T1906" t="n">
        <v>17217</v>
      </c>
      <c r="U1906" t="n">
        <v>17705</v>
      </c>
      <c r="V1906" t="n">
        <v>60477</v>
      </c>
      <c r="W1906" t="n">
        <v>2</v>
      </c>
    </row>
    <row r="1907">
      <c r="A1907" t="inlineStr">
        <is>
          <t>اكتوور075</t>
        </is>
      </c>
      <c r="B1907" t="inlineStr">
        <is>
          <t>مرابحه اكتوور كو-پاداش070612</t>
        </is>
      </c>
      <c r="C1907" t="n">
        <v>0</v>
      </c>
      <c r="D1907" t="n">
        <v>0</v>
      </c>
      <c r="E1907" s="1" t="n">
        <v>0</v>
      </c>
      <c r="F1907" t="n">
        <v>1000000</v>
      </c>
      <c r="G1907" t="n">
        <v>0</v>
      </c>
      <c r="H1907" t="n">
        <v>1000000</v>
      </c>
      <c r="I1907" t="n">
        <v>0</v>
      </c>
      <c r="J1907" t="n">
        <v>0</v>
      </c>
      <c r="K1907" t="n">
        <v>1000000</v>
      </c>
      <c r="L1907" t="n">
        <v>0</v>
      </c>
      <c r="M1907" t="n">
        <v>0</v>
      </c>
      <c r="N1907" t="n">
        <v>0</v>
      </c>
      <c r="O1907" t="n">
        <v>0</v>
      </c>
      <c r="R1907" t="n">
        <v>1</v>
      </c>
      <c r="S1907" t="n">
        <v>5000</v>
      </c>
      <c r="T1907" t="n">
        <v>1000000</v>
      </c>
      <c r="U1907" t="n">
        <v>1010000</v>
      </c>
      <c r="V1907" t="n">
        <v>5000</v>
      </c>
      <c r="W1907" t="n">
        <v>1</v>
      </c>
    </row>
    <row r="1908">
      <c r="A1908" t="inlineStr">
        <is>
          <t>صپويا62</t>
        </is>
      </c>
      <c r="B1908" t="inlineStr">
        <is>
          <t>صكوك مرابحه بپويا62-3ماهه23%</t>
        </is>
      </c>
      <c r="C1908" t="n">
        <v>0</v>
      </c>
      <c r="D1908" t="n">
        <v>0</v>
      </c>
      <c r="E1908" s="1" t="n">
        <v>0</v>
      </c>
      <c r="F1908" t="n">
        <v>1000000</v>
      </c>
      <c r="G1908" t="n">
        <v>0</v>
      </c>
      <c r="H1908" t="n">
        <v>1000000</v>
      </c>
      <c r="I1908" t="n">
        <v>0</v>
      </c>
      <c r="J1908" t="n">
        <v>0</v>
      </c>
      <c r="K1908" t="n">
        <v>1000000</v>
      </c>
      <c r="L1908" t="n">
        <v>0</v>
      </c>
      <c r="M1908" t="n">
        <v>0</v>
      </c>
      <c r="N1908" t="n">
        <v>0</v>
      </c>
      <c r="O1908" t="n">
        <v>0</v>
      </c>
      <c r="R1908" t="n">
        <v>1</v>
      </c>
      <c r="S1908" t="n">
        <v>5000</v>
      </c>
      <c r="T1908" t="n">
        <v>999999</v>
      </c>
      <c r="U1908" t="n">
        <v>1010000</v>
      </c>
      <c r="V1908" t="n">
        <v>5000</v>
      </c>
      <c r="W1908" t="n">
        <v>1</v>
      </c>
    </row>
    <row r="1909">
      <c r="A1909" t="inlineStr">
        <is>
          <t>مبتكران06</t>
        </is>
      </c>
      <c r="B1909" t="inlineStr">
        <is>
          <t>مرابحه مبتكران گلديران060919</t>
        </is>
      </c>
      <c r="C1909" t="n">
        <v>0</v>
      </c>
      <c r="D1909" t="n">
        <v>0</v>
      </c>
      <c r="E1909" s="1" t="n">
        <v>0</v>
      </c>
      <c r="F1909" t="n">
        <v>1000000</v>
      </c>
      <c r="G1909" t="n">
        <v>0</v>
      </c>
      <c r="H1909" t="n">
        <v>1000000</v>
      </c>
      <c r="I1909" t="n">
        <v>0</v>
      </c>
      <c r="J1909" t="n">
        <v>0</v>
      </c>
      <c r="K1909" t="n">
        <v>1000000</v>
      </c>
      <c r="L1909" t="n">
        <v>0</v>
      </c>
      <c r="M1909" t="n">
        <v>0</v>
      </c>
      <c r="N1909" t="n">
        <v>0</v>
      </c>
      <c r="O1909" t="n">
        <v>0</v>
      </c>
      <c r="R1909" t="n">
        <v>1</v>
      </c>
      <c r="S1909" t="n">
        <v>5000</v>
      </c>
      <c r="T1909" t="n">
        <v>1000000</v>
      </c>
      <c r="U1909" t="n">
        <v>1010000</v>
      </c>
      <c r="V1909" t="n">
        <v>5000</v>
      </c>
      <c r="W1909" t="n">
        <v>1</v>
      </c>
    </row>
    <row r="1910">
      <c r="A1910" t="inlineStr">
        <is>
          <t>كاذر</t>
        </is>
      </c>
      <c r="B1910" t="inlineStr">
        <is>
          <t>فرآورده‌هاي‌نسوزآذر</t>
        </is>
      </c>
      <c r="C1910" t="n">
        <v>385</v>
      </c>
      <c r="D1910" t="n">
        <v>24129644</v>
      </c>
      <c r="E1910" s="1" t="n">
        <v>119200441360</v>
      </c>
      <c r="F1910" t="n">
        <v>4800</v>
      </c>
      <c r="G1910" t="n">
        <v>4940</v>
      </c>
      <c r="H1910" t="n">
        <v>4940</v>
      </c>
      <c r="I1910" t="n">
        <v>140</v>
      </c>
      <c r="J1910" t="n">
        <v>2.92</v>
      </c>
      <c r="K1910" t="n">
        <v>4940</v>
      </c>
      <c r="L1910" t="n">
        <v>140</v>
      </c>
      <c r="M1910" t="n">
        <v>2.92</v>
      </c>
      <c r="N1910" t="n">
        <v>4940</v>
      </c>
      <c r="O1910" t="n">
        <v>4940</v>
      </c>
      <c r="P1910" t="n">
        <v>612</v>
      </c>
      <c r="Q1910" t="n">
        <v>8.07</v>
      </c>
      <c r="R1910" t="n">
        <v>95</v>
      </c>
      <c r="S1910" t="n">
        <v>17572860</v>
      </c>
      <c r="T1910" t="n">
        <v>4940</v>
      </c>
      <c r="U1910" t="n">
        <v>0</v>
      </c>
      <c r="V1910" t="n">
        <v>0</v>
      </c>
      <c r="W1910" t="n">
        <v>0</v>
      </c>
    </row>
    <row r="1911">
      <c r="A1911" t="inlineStr">
        <is>
          <t>غويتا3</t>
        </is>
      </c>
      <c r="B1911" t="inlineStr">
        <is>
          <t>ويتانا</t>
        </is>
      </c>
      <c r="C1911" t="n">
        <v>5</v>
      </c>
      <c r="D1911" t="n">
        <v>60782</v>
      </c>
      <c r="E1911" s="1" t="n">
        <v>332477540</v>
      </c>
      <c r="F1911" t="n">
        <v>5340</v>
      </c>
      <c r="G1911" t="n">
        <v>5470</v>
      </c>
      <c r="H1911" t="n">
        <v>5470</v>
      </c>
      <c r="I1911" t="n">
        <v>130</v>
      </c>
      <c r="J1911" t="n">
        <v>2.43</v>
      </c>
      <c r="K1911" t="n">
        <v>5470</v>
      </c>
      <c r="L1911" t="n">
        <v>130</v>
      </c>
      <c r="M1911" t="n">
        <v>2.43</v>
      </c>
      <c r="N1911" t="n">
        <v>5470</v>
      </c>
      <c r="O1911" t="n">
        <v>5470</v>
      </c>
      <c r="P1911" t="n">
        <v>1339</v>
      </c>
      <c r="Q1911" t="n">
        <v>4.09</v>
      </c>
      <c r="R1911" t="n">
        <v>15</v>
      </c>
      <c r="S1911" t="n">
        <v>3139949</v>
      </c>
      <c r="T1911" t="n">
        <v>5470</v>
      </c>
      <c r="U1911" t="n">
        <v>0</v>
      </c>
      <c r="V1911" t="n">
        <v>0</v>
      </c>
      <c r="W1911" t="n">
        <v>0</v>
      </c>
    </row>
    <row r="1912">
      <c r="A1912" t="inlineStr">
        <is>
          <t>صهمدا806</t>
        </is>
      </c>
      <c r="B1912" t="inlineStr">
        <is>
          <t xml:space="preserve">صكوك مرابحه كهمدا806-3ماهه23%	</t>
        </is>
      </c>
      <c r="C1912" t="n">
        <v>0</v>
      </c>
      <c r="D1912" t="n">
        <v>0</v>
      </c>
      <c r="E1912" s="1" t="n">
        <v>0</v>
      </c>
      <c r="F1912" t="n">
        <v>1000000</v>
      </c>
      <c r="G1912" t="n">
        <v>0</v>
      </c>
      <c r="H1912" t="n">
        <v>1000000</v>
      </c>
      <c r="I1912" t="n">
        <v>0</v>
      </c>
      <c r="J1912" t="n">
        <v>0</v>
      </c>
      <c r="K1912" t="n">
        <v>1000000</v>
      </c>
      <c r="L1912" t="n">
        <v>0</v>
      </c>
      <c r="M1912" t="n">
        <v>0</v>
      </c>
      <c r="N1912" t="n">
        <v>0</v>
      </c>
      <c r="O1912" t="n">
        <v>0</v>
      </c>
      <c r="R1912" t="n">
        <v>1</v>
      </c>
      <c r="S1912" t="n">
        <v>3125</v>
      </c>
      <c r="T1912" t="n">
        <v>1000000</v>
      </c>
      <c r="U1912" t="n">
        <v>0</v>
      </c>
      <c r="V1912" t="n">
        <v>0</v>
      </c>
      <c r="W1912" t="n">
        <v>0</v>
      </c>
    </row>
    <row r="1913">
      <c r="A1913" t="inlineStr">
        <is>
          <t>صنوآور64</t>
        </is>
      </c>
      <c r="B1913" t="inlineStr">
        <is>
          <t>صكوك اجاره فناپ64-3ماهه23%</t>
        </is>
      </c>
      <c r="C1913" t="n">
        <v>0</v>
      </c>
      <c r="D1913" t="n">
        <v>0</v>
      </c>
      <c r="E1913" s="1" t="n">
        <v>0</v>
      </c>
      <c r="F1913" t="n">
        <v>1000000</v>
      </c>
      <c r="G1913" t="n">
        <v>0</v>
      </c>
      <c r="H1913" t="n">
        <v>1000000</v>
      </c>
      <c r="I1913" t="n">
        <v>0</v>
      </c>
      <c r="J1913" t="n">
        <v>0</v>
      </c>
      <c r="K1913" t="n">
        <v>1000000</v>
      </c>
      <c r="L1913" t="n">
        <v>0</v>
      </c>
      <c r="M1913" t="n">
        <v>0</v>
      </c>
      <c r="N1913" t="n">
        <v>0</v>
      </c>
      <c r="O1913" t="n">
        <v>0</v>
      </c>
      <c r="R1913" t="n">
        <v>1</v>
      </c>
      <c r="S1913" t="n">
        <v>3000</v>
      </c>
      <c r="T1913" t="n">
        <v>1000000</v>
      </c>
      <c r="U1913" t="n">
        <v>0</v>
      </c>
      <c r="V1913" t="n">
        <v>0</v>
      </c>
      <c r="W1913" t="n">
        <v>0</v>
      </c>
    </row>
    <row r="1914">
      <c r="A1914" t="inlineStr">
        <is>
          <t>بلور061</t>
        </is>
      </c>
      <c r="B1914" t="inlineStr">
        <is>
          <t xml:space="preserve">مرابحه بلورنوري-آگاه060403	</t>
        </is>
      </c>
      <c r="C1914" t="n">
        <v>0</v>
      </c>
      <c r="D1914" t="n">
        <v>0</v>
      </c>
      <c r="E1914" s="1" t="n">
        <v>0</v>
      </c>
      <c r="F1914" t="n">
        <v>1000000</v>
      </c>
      <c r="G1914" t="n">
        <v>0</v>
      </c>
      <c r="H1914" t="n">
        <v>1000000</v>
      </c>
      <c r="I1914" t="n">
        <v>0</v>
      </c>
      <c r="J1914" t="n">
        <v>0</v>
      </c>
      <c r="K1914" t="n">
        <v>1000000</v>
      </c>
      <c r="L1914" t="n">
        <v>0</v>
      </c>
      <c r="M1914" t="n">
        <v>0</v>
      </c>
      <c r="N1914" t="n">
        <v>0</v>
      </c>
      <c r="O1914" t="n">
        <v>0</v>
      </c>
      <c r="R1914" t="n">
        <v>1</v>
      </c>
      <c r="S1914" t="n">
        <v>5000</v>
      </c>
      <c r="T1914" t="n">
        <v>1000000</v>
      </c>
      <c r="U1914" t="n">
        <v>0</v>
      </c>
      <c r="V1914" t="n">
        <v>0</v>
      </c>
      <c r="W1914" t="n">
        <v>0</v>
      </c>
    </row>
    <row r="1915">
      <c r="A1915" t="inlineStr">
        <is>
          <t>حسينا3</t>
        </is>
      </c>
      <c r="B1915" t="inlineStr">
        <is>
          <t>توسعه خدمات دريايي وبندري سينا</t>
        </is>
      </c>
      <c r="C1915" t="n">
        <v>1</v>
      </c>
      <c r="D1915" t="n">
        <v>341</v>
      </c>
      <c r="E1915" s="1" t="n">
        <v>5728800</v>
      </c>
      <c r="F1915" t="n">
        <v>16320</v>
      </c>
      <c r="G1915" t="n">
        <v>16800</v>
      </c>
      <c r="H1915" t="n">
        <v>16800</v>
      </c>
      <c r="I1915" t="n">
        <v>480</v>
      </c>
      <c r="J1915" t="n">
        <v>2.94</v>
      </c>
      <c r="K1915" t="n">
        <v>16800</v>
      </c>
      <c r="L1915" t="n">
        <v>480</v>
      </c>
      <c r="M1915" t="n">
        <v>2.94</v>
      </c>
      <c r="N1915" t="n">
        <v>16800</v>
      </c>
      <c r="O1915" t="n">
        <v>16800</v>
      </c>
      <c r="P1915" t="n">
        <v>2130</v>
      </c>
      <c r="Q1915" t="n">
        <v>7.89</v>
      </c>
      <c r="R1915" t="n">
        <v>16</v>
      </c>
      <c r="S1915" t="n">
        <v>799214</v>
      </c>
      <c r="T1915" t="n">
        <v>16800</v>
      </c>
      <c r="U1915" t="n">
        <v>0</v>
      </c>
      <c r="V1915" t="n">
        <v>0</v>
      </c>
      <c r="W1915" t="n">
        <v>0</v>
      </c>
    </row>
    <row r="1916">
      <c r="A1916" t="inlineStr">
        <is>
          <t>شبندر</t>
        </is>
      </c>
      <c r="B1916" t="inlineStr">
        <is>
          <t>پالايش نفت بندرعباس</t>
        </is>
      </c>
      <c r="C1916" t="n">
        <v>19417</v>
      </c>
      <c r="D1916" t="n">
        <v>430533588</v>
      </c>
      <c r="E1916" s="1" t="n">
        <v>5673445903100</v>
      </c>
      <c r="F1916" t="n">
        <v>12970</v>
      </c>
      <c r="G1916" t="n">
        <v>13300</v>
      </c>
      <c r="H1916" t="n">
        <v>13210</v>
      </c>
      <c r="I1916" t="n">
        <v>240</v>
      </c>
      <c r="J1916" t="n">
        <v>1.85</v>
      </c>
      <c r="K1916" t="n">
        <v>13180</v>
      </c>
      <c r="L1916" t="n">
        <v>210</v>
      </c>
      <c r="M1916" t="n">
        <v>1.62</v>
      </c>
      <c r="N1916" t="n">
        <v>12650</v>
      </c>
      <c r="O1916" t="n">
        <v>13350</v>
      </c>
      <c r="P1916" t="n">
        <v>2555</v>
      </c>
      <c r="Q1916" t="n">
        <v>5.16</v>
      </c>
      <c r="R1916" t="n">
        <v>11</v>
      </c>
      <c r="S1916" t="n">
        <v>699020</v>
      </c>
      <c r="T1916" t="n">
        <v>13210</v>
      </c>
      <c r="U1916" t="n">
        <v>13230</v>
      </c>
      <c r="V1916" t="n">
        <v>6500</v>
      </c>
      <c r="W1916" t="n">
        <v>1</v>
      </c>
    </row>
    <row r="1917">
      <c r="A1917" t="inlineStr">
        <is>
          <t>فردا4</t>
        </is>
      </c>
      <c r="B1917" t="inlineStr">
        <is>
          <t>صندوق س آواي فرداي زاگرس-ثابت</t>
        </is>
      </c>
      <c r="C1917" t="n">
        <v>1</v>
      </c>
      <c r="D1917" t="n">
        <v>44000000</v>
      </c>
      <c r="E1917" s="1" t="n">
        <v>1843468000000</v>
      </c>
      <c r="F1917" t="n">
        <v>41845</v>
      </c>
      <c r="G1917" t="n">
        <v>41897</v>
      </c>
      <c r="H1917" t="n">
        <v>41897</v>
      </c>
      <c r="I1917" t="n">
        <v>52</v>
      </c>
      <c r="J1917" t="n">
        <v>0.12</v>
      </c>
      <c r="K1917" t="n">
        <v>41897</v>
      </c>
      <c r="L1917" t="n">
        <v>52</v>
      </c>
      <c r="M1917" t="n">
        <v>0.12</v>
      </c>
      <c r="N1917" t="n">
        <v>41897</v>
      </c>
      <c r="O1917" t="n">
        <v>41897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>
      <c r="A1918" t="inlineStr">
        <is>
          <t>وبصادر3</t>
        </is>
      </c>
      <c r="B1918" t="inlineStr">
        <is>
          <t>بانك صادرات ايران</t>
        </is>
      </c>
      <c r="C1918" t="n">
        <v>15</v>
      </c>
      <c r="D1918" t="n">
        <v>365596</v>
      </c>
      <c r="E1918" s="1" t="n">
        <v>368155172</v>
      </c>
      <c r="F1918" t="n">
        <v>1023</v>
      </c>
      <c r="G1918" t="n">
        <v>1007</v>
      </c>
      <c r="H1918" t="n">
        <v>1007</v>
      </c>
      <c r="I1918" t="n">
        <v>-16</v>
      </c>
      <c r="J1918" t="n">
        <v>-1.56</v>
      </c>
      <c r="K1918" t="n">
        <v>1007</v>
      </c>
      <c r="L1918" t="n">
        <v>-16</v>
      </c>
      <c r="M1918" t="n">
        <v>-1.56</v>
      </c>
      <c r="N1918" t="n">
        <v>1007</v>
      </c>
      <c r="O1918" t="n">
        <v>1007</v>
      </c>
      <c r="P1918" t="n">
        <v>5</v>
      </c>
      <c r="Q1918" t="n">
        <v>201.4</v>
      </c>
      <c r="R1918" t="n">
        <v>0</v>
      </c>
      <c r="S1918" t="n">
        <v>0</v>
      </c>
      <c r="T1918" t="n">
        <v>0</v>
      </c>
      <c r="U1918" t="n">
        <v>1007</v>
      </c>
      <c r="V1918" t="n">
        <v>113978314</v>
      </c>
      <c r="W1918" t="n">
        <v>145</v>
      </c>
    </row>
    <row r="1919">
      <c r="A1919" t="inlineStr">
        <is>
          <t>چكاپا</t>
        </is>
      </c>
      <c r="B1919" t="inlineStr">
        <is>
          <t>گروه صنايع كاغذ پارس</t>
        </is>
      </c>
      <c r="C1919" t="n">
        <v>1210</v>
      </c>
      <c r="D1919" t="n">
        <v>142336169</v>
      </c>
      <c r="E1919" s="1" t="n">
        <v>229525056215</v>
      </c>
      <c r="F1919" t="n">
        <v>1569</v>
      </c>
      <c r="G1919" t="n">
        <v>1616</v>
      </c>
      <c r="H1919" t="n">
        <v>1616</v>
      </c>
      <c r="I1919" t="n">
        <v>47</v>
      </c>
      <c r="J1919" t="n">
        <v>3</v>
      </c>
      <c r="K1919" t="n">
        <v>1613</v>
      </c>
      <c r="L1919" t="n">
        <v>44</v>
      </c>
      <c r="M1919" t="n">
        <v>2.8</v>
      </c>
      <c r="N1919" t="n">
        <v>1564</v>
      </c>
      <c r="O1919" t="n">
        <v>1616</v>
      </c>
      <c r="P1919" t="n">
        <v>-293</v>
      </c>
      <c r="Q1919" t="n">
        <v>-5.51</v>
      </c>
      <c r="R1919" t="n">
        <v>9</v>
      </c>
      <c r="S1919" t="n">
        <v>492353</v>
      </c>
      <c r="T1919" t="n">
        <v>1616</v>
      </c>
      <c r="U1919" t="n">
        <v>1628</v>
      </c>
      <c r="V1919" t="n">
        <v>3099</v>
      </c>
      <c r="W1919" t="n">
        <v>1</v>
      </c>
    </row>
    <row r="1920">
      <c r="A1920" t="inlineStr">
        <is>
          <t>فكمند</t>
        </is>
      </c>
      <c r="B1920" t="inlineStr">
        <is>
          <t>گسترش قطعه سازي كمند</t>
        </is>
      </c>
      <c r="C1920" t="n">
        <v>196</v>
      </c>
      <c r="D1920" t="n">
        <v>2997427</v>
      </c>
      <c r="E1920" s="1" t="n">
        <v>36053634340</v>
      </c>
      <c r="F1920" t="n">
        <v>11890</v>
      </c>
      <c r="G1920" t="n">
        <v>11650</v>
      </c>
      <c r="H1920" t="n">
        <v>12240</v>
      </c>
      <c r="I1920" t="n">
        <v>350</v>
      </c>
      <c r="J1920" t="n">
        <v>2.94</v>
      </c>
      <c r="K1920" t="n">
        <v>12030</v>
      </c>
      <c r="L1920" t="n">
        <v>140</v>
      </c>
      <c r="M1920" t="n">
        <v>1.18</v>
      </c>
      <c r="N1920" t="n">
        <v>11650</v>
      </c>
      <c r="O1920" t="n">
        <v>12240</v>
      </c>
      <c r="P1920" t="n">
        <v>-302</v>
      </c>
      <c r="Q1920" t="n">
        <v>-39.83</v>
      </c>
      <c r="R1920" t="n">
        <v>2</v>
      </c>
      <c r="S1920" t="n">
        <v>54821</v>
      </c>
      <c r="T1920" t="n">
        <v>12240</v>
      </c>
      <c r="U1920" t="n">
        <v>12300</v>
      </c>
      <c r="V1920" t="n">
        <v>2859</v>
      </c>
      <c r="W1920" t="n">
        <v>1</v>
      </c>
    </row>
    <row r="1921">
      <c r="A1921" t="inlineStr">
        <is>
          <t>كسرام3</t>
        </is>
      </c>
      <c r="B1921" t="inlineStr">
        <is>
          <t>پارس‌ سرام‌</t>
        </is>
      </c>
      <c r="C1921" t="n">
        <v>1</v>
      </c>
      <c r="D1921" t="n">
        <v>50000</v>
      </c>
      <c r="E1921" s="1" t="n">
        <v>651500000</v>
      </c>
      <c r="F1921" t="n">
        <v>12680</v>
      </c>
      <c r="G1921" t="n">
        <v>13030</v>
      </c>
      <c r="H1921" t="n">
        <v>13030</v>
      </c>
      <c r="I1921" t="n">
        <v>350</v>
      </c>
      <c r="J1921" t="n">
        <v>2.76</v>
      </c>
      <c r="K1921" t="n">
        <v>13030</v>
      </c>
      <c r="L1921" t="n">
        <v>350</v>
      </c>
      <c r="M1921" t="n">
        <v>2.76</v>
      </c>
      <c r="N1921" t="n">
        <v>13030</v>
      </c>
      <c r="O1921" t="n">
        <v>13030</v>
      </c>
      <c r="P1921" t="n">
        <v>697</v>
      </c>
      <c r="Q1921" t="n">
        <v>18.69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</row>
    <row r="1922">
      <c r="A1922" t="inlineStr">
        <is>
          <t>كيمازي</t>
        </is>
      </c>
      <c r="B1922" t="inlineStr">
        <is>
          <t>كيميا كالاي رازي</t>
        </is>
      </c>
      <c r="C1922" t="n">
        <v>1690</v>
      </c>
      <c r="D1922" t="n">
        <v>5547898</v>
      </c>
      <c r="E1922" s="1" t="n">
        <v>96589611590</v>
      </c>
      <c r="F1922" t="n">
        <v>16990</v>
      </c>
      <c r="G1922" t="n">
        <v>17440</v>
      </c>
      <c r="H1922" t="n">
        <v>17490</v>
      </c>
      <c r="I1922" t="n">
        <v>500</v>
      </c>
      <c r="J1922" t="n">
        <v>2.94</v>
      </c>
      <c r="K1922" t="n">
        <v>17410</v>
      </c>
      <c r="L1922" t="n">
        <v>420</v>
      </c>
      <c r="M1922" t="n">
        <v>2.47</v>
      </c>
      <c r="N1922" t="n">
        <v>17050</v>
      </c>
      <c r="O1922" t="n">
        <v>17490</v>
      </c>
      <c r="P1922" t="n">
        <v>2213</v>
      </c>
      <c r="Q1922" t="n">
        <v>7.87</v>
      </c>
      <c r="R1922" t="n">
        <v>26</v>
      </c>
      <c r="S1922" t="n">
        <v>601377</v>
      </c>
      <c r="T1922" t="n">
        <v>17490</v>
      </c>
      <c r="U1922" t="n">
        <v>17990</v>
      </c>
      <c r="V1922" t="n">
        <v>150000</v>
      </c>
      <c r="W1922" t="n">
        <v>2</v>
      </c>
    </row>
    <row r="1923">
      <c r="A1923" t="inlineStr">
        <is>
          <t>آپ</t>
        </is>
      </c>
      <c r="B1923" t="inlineStr">
        <is>
          <t>آسان پرداخت پرشين</t>
        </is>
      </c>
      <c r="C1923" t="n">
        <v>540</v>
      </c>
      <c r="D1923" t="n">
        <v>5667481</v>
      </c>
      <c r="E1923" s="1" t="n">
        <v>64918998040</v>
      </c>
      <c r="F1923" t="n">
        <v>11770</v>
      </c>
      <c r="G1923" t="n">
        <v>11550</v>
      </c>
      <c r="H1923" t="n">
        <v>11540</v>
      </c>
      <c r="I1923" t="n">
        <v>-230</v>
      </c>
      <c r="J1923" t="n">
        <v>-1.95</v>
      </c>
      <c r="K1923" t="n">
        <v>11450</v>
      </c>
      <c r="L1923" t="n">
        <v>-320</v>
      </c>
      <c r="M1923" t="n">
        <v>-2.72</v>
      </c>
      <c r="N1923" t="n">
        <v>11420</v>
      </c>
      <c r="O1923" t="n">
        <v>12040</v>
      </c>
      <c r="P1923" t="n">
        <v>86</v>
      </c>
      <c r="Q1923" t="n">
        <v>133.14</v>
      </c>
      <c r="R1923" t="n">
        <v>0</v>
      </c>
      <c r="S1923" t="n">
        <v>0</v>
      </c>
      <c r="T1923" t="n">
        <v>0</v>
      </c>
      <c r="U1923" t="n">
        <v>11540</v>
      </c>
      <c r="V1923" t="n">
        <v>32055</v>
      </c>
      <c r="W1923" t="n">
        <v>2</v>
      </c>
    </row>
    <row r="1924">
      <c r="A1924" t="inlineStr">
        <is>
          <t>نفت سرو07</t>
        </is>
      </c>
      <c r="B1924" t="inlineStr">
        <is>
          <t>مرابحه نفت و گاز سرو071226</t>
        </is>
      </c>
      <c r="C1924" t="n">
        <v>0</v>
      </c>
      <c r="D1924" t="n">
        <v>0</v>
      </c>
      <c r="E1924" s="1" t="n">
        <v>0</v>
      </c>
      <c r="F1924" t="n">
        <v>1000000</v>
      </c>
      <c r="G1924" t="n">
        <v>0</v>
      </c>
      <c r="H1924" t="n">
        <v>1000000</v>
      </c>
      <c r="I1924" t="n">
        <v>0</v>
      </c>
      <c r="J1924" t="n">
        <v>0</v>
      </c>
      <c r="K1924" t="n">
        <v>1000000</v>
      </c>
      <c r="L1924" t="n">
        <v>0</v>
      </c>
      <c r="M1924" t="n">
        <v>0</v>
      </c>
      <c r="N1924" t="n">
        <v>0</v>
      </c>
      <c r="O1924" t="n">
        <v>0</v>
      </c>
      <c r="R1924" t="n">
        <v>1</v>
      </c>
      <c r="S1924" t="n">
        <v>5000</v>
      </c>
      <c r="T1924" t="n">
        <v>950000</v>
      </c>
      <c r="U1924" t="n">
        <v>1050000</v>
      </c>
      <c r="V1924" t="n">
        <v>5000</v>
      </c>
      <c r="W1924" t="n">
        <v>1</v>
      </c>
    </row>
    <row r="1925">
      <c r="A1925" t="inlineStr">
        <is>
          <t>داريوش</t>
        </is>
      </c>
      <c r="B1925" t="inlineStr">
        <is>
          <t>صندوق س. ثروت داريوش -س</t>
        </is>
      </c>
      <c r="C1925" t="n">
        <v>228</v>
      </c>
      <c r="D1925" t="n">
        <v>10654750</v>
      </c>
      <c r="E1925" s="1" t="n">
        <v>490663785797</v>
      </c>
      <c r="F1925" t="n">
        <v>44921</v>
      </c>
      <c r="G1925" t="n">
        <v>46000</v>
      </c>
      <c r="H1925" t="n">
        <v>46268</v>
      </c>
      <c r="I1925" t="n">
        <v>1347</v>
      </c>
      <c r="J1925" t="n">
        <v>3</v>
      </c>
      <c r="K1925" t="n">
        <v>46051</v>
      </c>
      <c r="L1925" t="n">
        <v>1130</v>
      </c>
      <c r="M1925" t="n">
        <v>2.52</v>
      </c>
      <c r="N1925" t="n">
        <v>45400</v>
      </c>
      <c r="O1925" t="n">
        <v>46268</v>
      </c>
      <c r="R1925" t="n">
        <v>1</v>
      </c>
      <c r="S1925" t="n">
        <v>100000</v>
      </c>
      <c r="T1925" t="n">
        <v>46000</v>
      </c>
      <c r="U1925" t="n">
        <v>47600</v>
      </c>
      <c r="V1925" t="n">
        <v>1000</v>
      </c>
      <c r="W1925" t="n">
        <v>1</v>
      </c>
    </row>
    <row r="1926">
      <c r="A1926" t="inlineStr">
        <is>
          <t>فيروزا</t>
        </is>
      </c>
      <c r="B1926" t="inlineStr">
        <is>
          <t>صندوق ارمغان فيروزه آسيا-ثابت</t>
        </is>
      </c>
      <c r="C1926" t="n">
        <v>5248</v>
      </c>
      <c r="D1926" t="n">
        <v>204874269</v>
      </c>
      <c r="E1926" s="1" t="n">
        <v>18452370441788</v>
      </c>
      <c r="F1926" t="n">
        <v>89955</v>
      </c>
      <c r="G1926" t="n">
        <v>90064</v>
      </c>
      <c r="H1926" t="n">
        <v>90067</v>
      </c>
      <c r="I1926" t="n">
        <v>112</v>
      </c>
      <c r="J1926" t="n">
        <v>0.12</v>
      </c>
      <c r="K1926" t="n">
        <v>90067</v>
      </c>
      <c r="L1926" t="n">
        <v>112</v>
      </c>
      <c r="M1926" t="n">
        <v>0.12</v>
      </c>
      <c r="N1926" t="n">
        <v>90064</v>
      </c>
      <c r="O1926" t="n">
        <v>90149</v>
      </c>
      <c r="R1926" t="n">
        <v>28</v>
      </c>
      <c r="S1926" t="n">
        <v>337832</v>
      </c>
      <c r="T1926" t="n">
        <v>90066</v>
      </c>
      <c r="U1926" t="n">
        <v>90067</v>
      </c>
      <c r="V1926" t="n">
        <v>1774189</v>
      </c>
      <c r="W1926" t="n">
        <v>4</v>
      </c>
    </row>
    <row r="1927">
      <c r="A1927" t="inlineStr">
        <is>
          <t>همراه</t>
        </is>
      </c>
      <c r="B1927" t="inlineStr">
        <is>
          <t>شركت ارتباطات سيار ايران</t>
        </is>
      </c>
      <c r="C1927" t="n">
        <v>1220</v>
      </c>
      <c r="D1927" t="n">
        <v>34234664</v>
      </c>
      <c r="E1927" s="1" t="n">
        <v>326027229100</v>
      </c>
      <c r="F1927" t="n">
        <v>9520</v>
      </c>
      <c r="G1927" t="n">
        <v>9520</v>
      </c>
      <c r="H1927" t="n">
        <v>9550</v>
      </c>
      <c r="I1927" t="n">
        <v>30</v>
      </c>
      <c r="J1927" t="n">
        <v>0.32</v>
      </c>
      <c r="K1927" t="n">
        <v>9520</v>
      </c>
      <c r="L1927" t="n">
        <v>0</v>
      </c>
      <c r="M1927" t="n">
        <v>0</v>
      </c>
      <c r="N1927" t="n">
        <v>9300</v>
      </c>
      <c r="O1927" t="n">
        <v>9800</v>
      </c>
      <c r="P1927" t="n">
        <v>1086</v>
      </c>
      <c r="Q1927" t="n">
        <v>8.77</v>
      </c>
      <c r="R1927" t="n">
        <v>2</v>
      </c>
      <c r="S1927" t="n">
        <v>270581</v>
      </c>
      <c r="T1927" t="n">
        <v>9550</v>
      </c>
      <c r="U1927" t="n">
        <v>9560</v>
      </c>
      <c r="V1927" t="n">
        <v>138269</v>
      </c>
      <c r="W1927" t="n">
        <v>4</v>
      </c>
    </row>
    <row r="1928">
      <c r="A1928" t="inlineStr">
        <is>
          <t>گكوثر3</t>
        </is>
      </c>
      <c r="B1928" t="inlineStr">
        <is>
          <t>هتل پارسيان كوثر اصفهان</t>
        </is>
      </c>
      <c r="C1928" t="n">
        <v>1</v>
      </c>
      <c r="D1928" t="n">
        <v>6779</v>
      </c>
      <c r="E1928" s="1" t="n">
        <v>28200640</v>
      </c>
      <c r="F1928" t="n">
        <v>4040</v>
      </c>
      <c r="G1928" t="n">
        <v>4160</v>
      </c>
      <c r="H1928" t="n">
        <v>4160</v>
      </c>
      <c r="I1928" t="n">
        <v>120</v>
      </c>
      <c r="J1928" t="n">
        <v>2.97</v>
      </c>
      <c r="K1928" t="n">
        <v>4160</v>
      </c>
      <c r="L1928" t="n">
        <v>120</v>
      </c>
      <c r="M1928" t="n">
        <v>2.97</v>
      </c>
      <c r="N1928" t="n">
        <v>4160</v>
      </c>
      <c r="O1928" t="n">
        <v>4160</v>
      </c>
      <c r="P1928" t="n">
        <v>257</v>
      </c>
      <c r="Q1928" t="n">
        <v>16.19</v>
      </c>
      <c r="R1928" t="n">
        <v>14</v>
      </c>
      <c r="S1928" t="n">
        <v>3294471</v>
      </c>
      <c r="T1928" t="n">
        <v>4160</v>
      </c>
      <c r="U1928" t="n">
        <v>0</v>
      </c>
      <c r="V1928" t="n">
        <v>0</v>
      </c>
      <c r="W1928" t="n">
        <v>0</v>
      </c>
    </row>
    <row r="1929">
      <c r="A1929" t="inlineStr">
        <is>
          <t>پي پاد</t>
        </is>
      </c>
      <c r="B1929" t="inlineStr">
        <is>
          <t>پرداخت الكترونيك پاسارگاد</t>
        </is>
      </c>
      <c r="C1929" t="n">
        <v>216</v>
      </c>
      <c r="D1929" t="n">
        <v>2556029</v>
      </c>
      <c r="E1929" s="1" t="n">
        <v>19579182140</v>
      </c>
      <c r="F1929" t="n">
        <v>7440</v>
      </c>
      <c r="G1929" t="n">
        <v>7660</v>
      </c>
      <c r="H1929" t="n">
        <v>7660</v>
      </c>
      <c r="I1929" t="n">
        <v>220</v>
      </c>
      <c r="J1929" t="n">
        <v>2.96</v>
      </c>
      <c r="K1929" t="n">
        <v>7660</v>
      </c>
      <c r="L1929" t="n">
        <v>220</v>
      </c>
      <c r="M1929" t="n">
        <v>2.96</v>
      </c>
      <c r="N1929" t="n">
        <v>7660</v>
      </c>
      <c r="O1929" t="n">
        <v>7660</v>
      </c>
      <c r="P1929" t="n">
        <v>1006</v>
      </c>
      <c r="Q1929" t="n">
        <v>7.61</v>
      </c>
      <c r="R1929" t="n">
        <v>216</v>
      </c>
      <c r="S1929" t="n">
        <v>48203162</v>
      </c>
      <c r="T1929" t="n">
        <v>7660</v>
      </c>
      <c r="U1929" t="n">
        <v>0</v>
      </c>
      <c r="V1929" t="n">
        <v>0</v>
      </c>
      <c r="W1929" t="n">
        <v>0</v>
      </c>
    </row>
    <row r="1930">
      <c r="A1930" t="inlineStr">
        <is>
          <t>مداران</t>
        </is>
      </c>
      <c r="B1930" t="inlineStr">
        <is>
          <t>داده‌پردازي‌ايران‌</t>
        </is>
      </c>
      <c r="C1930" t="n">
        <v>57</v>
      </c>
      <c r="D1930" t="n">
        <v>4364779</v>
      </c>
      <c r="E1930" s="1" t="n">
        <v>31600999960</v>
      </c>
      <c r="F1930" t="n">
        <v>7030</v>
      </c>
      <c r="G1930" t="n">
        <v>7240</v>
      </c>
      <c r="H1930" t="n">
        <v>7240</v>
      </c>
      <c r="I1930" t="n">
        <v>210</v>
      </c>
      <c r="J1930" t="n">
        <v>2.99</v>
      </c>
      <c r="K1930" t="n">
        <v>7240</v>
      </c>
      <c r="L1930" t="n">
        <v>210</v>
      </c>
      <c r="M1930" t="n">
        <v>2.99</v>
      </c>
      <c r="N1930" t="n">
        <v>7240</v>
      </c>
      <c r="O1930" t="n">
        <v>7240</v>
      </c>
      <c r="P1930" t="n">
        <v>203</v>
      </c>
      <c r="Q1930" t="n">
        <v>35.67</v>
      </c>
      <c r="R1930" t="n">
        <v>39</v>
      </c>
      <c r="S1930" t="n">
        <v>4711697</v>
      </c>
      <c r="T1930" t="n">
        <v>7240</v>
      </c>
      <c r="U1930" t="n">
        <v>0</v>
      </c>
      <c r="V1930" t="n">
        <v>0</v>
      </c>
      <c r="W1930" t="n">
        <v>0</v>
      </c>
    </row>
    <row r="1931">
      <c r="A1931" t="inlineStr">
        <is>
          <t>صهمدا860</t>
        </is>
      </c>
      <c r="B1931" t="inlineStr">
        <is>
          <t>صكوك مرابحه كهمدا860-3ماهه23%</t>
        </is>
      </c>
      <c r="C1931" t="n">
        <v>0</v>
      </c>
      <c r="D1931" t="n">
        <v>0</v>
      </c>
      <c r="E1931" s="1" t="n">
        <v>0</v>
      </c>
      <c r="F1931" t="n">
        <v>1000000</v>
      </c>
      <c r="G1931" t="n">
        <v>0</v>
      </c>
      <c r="H1931" t="n">
        <v>1000000</v>
      </c>
      <c r="I1931" t="n">
        <v>0</v>
      </c>
      <c r="J1931" t="n">
        <v>0</v>
      </c>
      <c r="K1931" t="n">
        <v>1000000</v>
      </c>
      <c r="L1931" t="n">
        <v>0</v>
      </c>
      <c r="M1931" t="n">
        <v>0</v>
      </c>
      <c r="N1931" t="n">
        <v>0</v>
      </c>
      <c r="O1931" t="n">
        <v>0</v>
      </c>
      <c r="R1931" t="n">
        <v>1</v>
      </c>
      <c r="S1931" t="n">
        <v>5000</v>
      </c>
      <c r="T1931" t="n">
        <v>999900</v>
      </c>
      <c r="U1931" t="n">
        <v>0</v>
      </c>
      <c r="V1931" t="n">
        <v>0</v>
      </c>
      <c r="W1931" t="n">
        <v>0</v>
      </c>
    </row>
    <row r="1932">
      <c r="A1932" t="inlineStr">
        <is>
          <t>عقيق</t>
        </is>
      </c>
      <c r="B1932" t="inlineStr">
        <is>
          <t>صندوق سرمايه گذاري عقيق-سهام</t>
        </is>
      </c>
      <c r="C1932" t="n">
        <v>28</v>
      </c>
      <c r="D1932" t="n">
        <v>1172170</v>
      </c>
      <c r="E1932" s="1" t="n">
        <v>36122614168</v>
      </c>
      <c r="F1932" t="n">
        <v>30343</v>
      </c>
      <c r="G1932" t="n">
        <v>31250</v>
      </c>
      <c r="H1932" t="n">
        <v>30350</v>
      </c>
      <c r="I1932" t="n">
        <v>7</v>
      </c>
      <c r="J1932" t="n">
        <v>0.02</v>
      </c>
      <c r="K1932" t="n">
        <v>30817</v>
      </c>
      <c r="L1932" t="n">
        <v>474</v>
      </c>
      <c r="M1932" t="n">
        <v>1.56</v>
      </c>
      <c r="N1932" t="n">
        <v>30350</v>
      </c>
      <c r="O1932" t="n">
        <v>31250</v>
      </c>
      <c r="R1932" t="n">
        <v>1</v>
      </c>
      <c r="S1932" t="n">
        <v>30000</v>
      </c>
      <c r="T1932" t="n">
        <v>30350</v>
      </c>
      <c r="U1932" t="n">
        <v>30929</v>
      </c>
      <c r="V1932" t="n">
        <v>12136</v>
      </c>
      <c r="W1932" t="n">
        <v>1</v>
      </c>
    </row>
    <row r="1933">
      <c r="A1933" t="inlineStr">
        <is>
          <t>تكيميا3</t>
        </is>
      </c>
      <c r="B1933" t="inlineStr">
        <is>
          <t>تامين سرمايه كيميا</t>
        </is>
      </c>
      <c r="C1933" t="n">
        <v>3</v>
      </c>
      <c r="D1933" t="n">
        <v>10000</v>
      </c>
      <c r="E1933" s="1" t="n">
        <v>27020000</v>
      </c>
      <c r="F1933" t="n">
        <v>2637</v>
      </c>
      <c r="G1933" t="n">
        <v>2702</v>
      </c>
      <c r="H1933" t="n">
        <v>2702</v>
      </c>
      <c r="I1933" t="n">
        <v>65</v>
      </c>
      <c r="J1933" t="n">
        <v>2.46</v>
      </c>
      <c r="K1933" t="n">
        <v>2702</v>
      </c>
      <c r="L1933" t="n">
        <v>65</v>
      </c>
      <c r="M1933" t="n">
        <v>2.46</v>
      </c>
      <c r="N1933" t="n">
        <v>2702</v>
      </c>
      <c r="O1933" t="n">
        <v>2702</v>
      </c>
      <c r="P1933" t="n">
        <v>663</v>
      </c>
      <c r="Q1933" t="n">
        <v>4.08</v>
      </c>
      <c r="R1933" t="n">
        <v>2</v>
      </c>
      <c r="S1933" t="n">
        <v>1041900</v>
      </c>
      <c r="T1933" t="n">
        <v>2702</v>
      </c>
      <c r="U1933" t="n">
        <v>0</v>
      </c>
      <c r="V1933" t="n">
        <v>0</v>
      </c>
      <c r="W1933" t="n">
        <v>0</v>
      </c>
    </row>
    <row r="1934">
      <c r="A1934" t="inlineStr">
        <is>
          <t>آريس08</t>
        </is>
      </c>
      <c r="B1934" t="inlineStr">
        <is>
          <t>مرابحه آريس آمل 14081224</t>
        </is>
      </c>
      <c r="C1934" t="n">
        <v>0</v>
      </c>
      <c r="D1934" t="n">
        <v>0</v>
      </c>
      <c r="E1934" s="1" t="n">
        <v>0</v>
      </c>
      <c r="F1934" t="n">
        <v>1000000</v>
      </c>
      <c r="G1934" t="n">
        <v>0</v>
      </c>
      <c r="H1934" t="n">
        <v>1000000</v>
      </c>
      <c r="I1934" t="n">
        <v>0</v>
      </c>
      <c r="J1934" t="n">
        <v>0</v>
      </c>
      <c r="K1934" t="n">
        <v>1000000</v>
      </c>
      <c r="L1934" t="n">
        <v>0</v>
      </c>
      <c r="M1934" t="n">
        <v>0</v>
      </c>
      <c r="N1934" t="n">
        <v>0</v>
      </c>
      <c r="O1934" t="n">
        <v>0</v>
      </c>
      <c r="R1934" t="n">
        <v>1</v>
      </c>
      <c r="S1934" t="n">
        <v>5000</v>
      </c>
      <c r="T1934" t="n">
        <v>1000000</v>
      </c>
      <c r="U1934" t="n">
        <v>0</v>
      </c>
      <c r="V1934" t="n">
        <v>0</v>
      </c>
      <c r="W1934" t="n">
        <v>0</v>
      </c>
    </row>
    <row r="1935">
      <c r="A1935" t="inlineStr">
        <is>
          <t>جهرم0506</t>
        </is>
      </c>
      <c r="B1935" t="inlineStr">
        <is>
          <t>آتي اهرم-1405/06/25</t>
        </is>
      </c>
      <c r="C1935" t="n">
        <v>2</v>
      </c>
      <c r="D1935" t="n">
        <v>400</v>
      </c>
      <c r="E1935" s="1" t="n">
        <v>23114200000</v>
      </c>
      <c r="F1935" t="n">
        <v>56920</v>
      </c>
      <c r="G1935" t="n">
        <v>58088</v>
      </c>
      <c r="H1935" t="n">
        <v>57483</v>
      </c>
      <c r="I1935" t="n">
        <v>563</v>
      </c>
      <c r="J1935" t="n">
        <v>0.99</v>
      </c>
      <c r="K1935" t="n">
        <v>57785</v>
      </c>
      <c r="L1935" t="n">
        <v>865</v>
      </c>
      <c r="M1935" t="n">
        <v>1.52</v>
      </c>
      <c r="N1935" t="n">
        <v>57483</v>
      </c>
      <c r="O1935" t="n">
        <v>58088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</row>
    <row r="1936">
      <c r="A1936" t="inlineStr">
        <is>
          <t>حتوكا</t>
        </is>
      </c>
      <c r="B1936" t="inlineStr">
        <is>
          <t>حمل‌ونقل‌توكا</t>
        </is>
      </c>
      <c r="C1936" t="n">
        <v>854</v>
      </c>
      <c r="D1936" t="n">
        <v>59024774</v>
      </c>
      <c r="E1936" s="1" t="n">
        <v>137641921872</v>
      </c>
      <c r="F1936" t="n">
        <v>2353</v>
      </c>
      <c r="G1936" t="n">
        <v>2321</v>
      </c>
      <c r="H1936" t="n">
        <v>2349</v>
      </c>
      <c r="I1936" t="n">
        <v>-4</v>
      </c>
      <c r="J1936" t="n">
        <v>-0.17</v>
      </c>
      <c r="K1936" t="n">
        <v>2332</v>
      </c>
      <c r="L1936" t="n">
        <v>-21</v>
      </c>
      <c r="M1936" t="n">
        <v>-0.89</v>
      </c>
      <c r="N1936" t="n">
        <v>2283</v>
      </c>
      <c r="O1936" t="n">
        <v>2418</v>
      </c>
      <c r="P1936" t="n">
        <v>320</v>
      </c>
      <c r="Q1936" t="n">
        <v>7.29</v>
      </c>
      <c r="R1936" t="n">
        <v>2</v>
      </c>
      <c r="S1936" t="n">
        <v>105062</v>
      </c>
      <c r="T1936" t="n">
        <v>2348</v>
      </c>
      <c r="U1936" t="n">
        <v>2349</v>
      </c>
      <c r="V1936" t="n">
        <v>100000</v>
      </c>
      <c r="W1936" t="n">
        <v>1</v>
      </c>
    </row>
    <row r="1937">
      <c r="A1937" t="inlineStr">
        <is>
          <t>پيل سان09</t>
        </is>
      </c>
      <c r="B1937" t="inlineStr">
        <is>
          <t xml:space="preserve">مرابحه صنعتي پيل سان14090430	</t>
        </is>
      </c>
      <c r="C1937" t="n">
        <v>0</v>
      </c>
      <c r="D1937" t="n">
        <v>0</v>
      </c>
      <c r="E1937" s="1" t="n">
        <v>0</v>
      </c>
      <c r="F1937" t="n">
        <v>750900</v>
      </c>
      <c r="G1937" t="n">
        <v>0</v>
      </c>
      <c r="H1937" t="n">
        <v>750900</v>
      </c>
      <c r="I1937" t="n">
        <v>0</v>
      </c>
      <c r="J1937" t="n">
        <v>0</v>
      </c>
      <c r="K1937" t="n">
        <v>750900</v>
      </c>
      <c r="L1937" t="n">
        <v>0</v>
      </c>
      <c r="M1937" t="n">
        <v>0</v>
      </c>
      <c r="N1937" t="n">
        <v>0</v>
      </c>
      <c r="O1937" t="n">
        <v>0</v>
      </c>
      <c r="R1937" t="n">
        <v>1</v>
      </c>
      <c r="S1937" t="n">
        <v>10000</v>
      </c>
      <c r="T1937" t="n">
        <v>766000</v>
      </c>
      <c r="U1937" t="n">
        <v>773400</v>
      </c>
      <c r="V1937" t="n">
        <v>10000</v>
      </c>
      <c r="W1937" t="n">
        <v>1</v>
      </c>
    </row>
    <row r="1938">
      <c r="A1938" t="inlineStr">
        <is>
          <t>مبين063</t>
        </is>
      </c>
      <c r="B1938" t="inlineStr">
        <is>
          <t>اجاره اعتماد مبين تاك14061227</t>
        </is>
      </c>
      <c r="C1938" t="n">
        <v>0</v>
      </c>
      <c r="D1938" t="n">
        <v>0</v>
      </c>
      <c r="E1938" s="1" t="n">
        <v>0</v>
      </c>
      <c r="F1938" t="n">
        <v>967340</v>
      </c>
      <c r="G1938" t="n">
        <v>0</v>
      </c>
      <c r="H1938" t="n">
        <v>967340</v>
      </c>
      <c r="I1938" t="n">
        <v>0</v>
      </c>
      <c r="J1938" t="n">
        <v>0</v>
      </c>
      <c r="K1938" t="n">
        <v>967340</v>
      </c>
      <c r="L1938" t="n">
        <v>0</v>
      </c>
      <c r="M1938" t="n">
        <v>0</v>
      </c>
      <c r="N1938" t="n">
        <v>0</v>
      </c>
      <c r="O1938" t="n">
        <v>0</v>
      </c>
      <c r="R1938" t="n">
        <v>1</v>
      </c>
      <c r="S1938" t="n">
        <v>5000</v>
      </c>
      <c r="T1938" t="n">
        <v>996350</v>
      </c>
      <c r="U1938" t="n">
        <v>996360</v>
      </c>
      <c r="V1938" t="n">
        <v>5000</v>
      </c>
      <c r="W1938" t="n">
        <v>1</v>
      </c>
    </row>
    <row r="1939">
      <c r="A1939" t="inlineStr">
        <is>
          <t>اراد2174</t>
        </is>
      </c>
      <c r="B1939" t="inlineStr">
        <is>
          <t>مرابحه دولت عام217-ش.خ.070228</t>
        </is>
      </c>
      <c r="C1939" t="n">
        <v>1</v>
      </c>
      <c r="D1939" t="n">
        <v>4327000</v>
      </c>
      <c r="E1939" s="1" t="n">
        <v>3581955505000</v>
      </c>
      <c r="F1939" t="n">
        <v>849640</v>
      </c>
      <c r="G1939" t="n">
        <v>827815</v>
      </c>
      <c r="H1939" t="n">
        <v>827815</v>
      </c>
      <c r="I1939" t="n">
        <v>-21825</v>
      </c>
      <c r="J1939" t="n">
        <v>-2.57</v>
      </c>
      <c r="K1939" t="n">
        <v>827815</v>
      </c>
      <c r="L1939" t="n">
        <v>-21825</v>
      </c>
      <c r="M1939" t="n">
        <v>-2.57</v>
      </c>
      <c r="N1939" t="n">
        <v>827815</v>
      </c>
      <c r="O1939" t="n">
        <v>827815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</row>
    <row r="1940">
      <c r="A1940" t="inlineStr">
        <is>
          <t>سپيدار</t>
        </is>
      </c>
      <c r="B1940" t="inlineStr">
        <is>
          <t>سپيدار سيستم آسيا</t>
        </is>
      </c>
      <c r="C1940" t="n">
        <v>1016</v>
      </c>
      <c r="D1940" t="n">
        <v>6505335</v>
      </c>
      <c r="E1940" s="1" t="n">
        <v>57355485160</v>
      </c>
      <c r="F1940" t="n">
        <v>8570</v>
      </c>
      <c r="G1940" t="n">
        <v>8600</v>
      </c>
      <c r="H1940" t="n">
        <v>8820</v>
      </c>
      <c r="I1940" t="n">
        <v>250</v>
      </c>
      <c r="J1940" t="n">
        <v>2.92</v>
      </c>
      <c r="K1940" t="n">
        <v>8820</v>
      </c>
      <c r="L1940" t="n">
        <v>250</v>
      </c>
      <c r="M1940" t="n">
        <v>2.92</v>
      </c>
      <c r="N1940" t="n">
        <v>8570</v>
      </c>
      <c r="O1940" t="n">
        <v>8820</v>
      </c>
      <c r="P1940" t="n">
        <v>830</v>
      </c>
      <c r="Q1940" t="n">
        <v>10.63</v>
      </c>
      <c r="R1940" t="n">
        <v>8</v>
      </c>
      <c r="S1940" t="n">
        <v>64356</v>
      </c>
      <c r="T1940" t="n">
        <v>8820</v>
      </c>
      <c r="U1940" t="n">
        <v>8970</v>
      </c>
      <c r="V1940" t="n">
        <v>1000</v>
      </c>
      <c r="W1940" t="n">
        <v>1</v>
      </c>
    </row>
    <row r="1941">
      <c r="A1941" t="inlineStr">
        <is>
          <t>دتوزيع</t>
        </is>
      </c>
      <c r="B1941" t="inlineStr">
        <is>
          <t>توزيع دارو پخش</t>
        </is>
      </c>
      <c r="C1941" t="n">
        <v>1626</v>
      </c>
      <c r="D1941" t="n">
        <v>55340849</v>
      </c>
      <c r="E1941" s="1" t="n">
        <v>338476181670</v>
      </c>
      <c r="F1941" t="n">
        <v>6030</v>
      </c>
      <c r="G1941" t="n">
        <v>5920</v>
      </c>
      <c r="H1941" t="n">
        <v>6210</v>
      </c>
      <c r="I1941" t="n">
        <v>180</v>
      </c>
      <c r="J1941" t="n">
        <v>2.99</v>
      </c>
      <c r="K1941" t="n">
        <v>6120</v>
      </c>
      <c r="L1941" t="n">
        <v>90</v>
      </c>
      <c r="M1941" t="n">
        <v>1.49</v>
      </c>
      <c r="N1941" t="n">
        <v>5860</v>
      </c>
      <c r="O1941" t="n">
        <v>6210</v>
      </c>
      <c r="P1941" t="n">
        <v>739</v>
      </c>
      <c r="Q1941" t="n">
        <v>8.279999999999999</v>
      </c>
      <c r="R1941" t="n">
        <v>3</v>
      </c>
      <c r="S1941" t="n">
        <v>30883</v>
      </c>
      <c r="T1941" t="n">
        <v>6190</v>
      </c>
      <c r="U1941" t="n">
        <v>6210</v>
      </c>
      <c r="V1941" t="n">
        <v>1510207</v>
      </c>
      <c r="W1941" t="n">
        <v>8</v>
      </c>
    </row>
    <row r="1942">
      <c r="A1942" t="inlineStr">
        <is>
          <t>طفرابورس935</t>
        </is>
      </c>
      <c r="B1942" t="inlineStr">
        <is>
          <t>اختيارف فرابورس-8500-14050929</t>
        </is>
      </c>
      <c r="C1942" t="n">
        <v>0</v>
      </c>
      <c r="D1942" t="n">
        <v>0</v>
      </c>
      <c r="E1942" s="1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R1942" t="n">
        <v>1</v>
      </c>
      <c r="S1942" t="n">
        <v>99</v>
      </c>
      <c r="T1942" t="n">
        <v>15</v>
      </c>
      <c r="U1942" t="n">
        <v>0</v>
      </c>
      <c r="V1942" t="n">
        <v>0</v>
      </c>
      <c r="W1942" t="n">
        <v>0</v>
      </c>
    </row>
    <row r="1943">
      <c r="A1943" t="inlineStr">
        <is>
          <t>طموج637</t>
        </is>
      </c>
      <c r="B1943" t="inlineStr">
        <is>
          <t>اختيارف موج-32000-14050629</t>
        </is>
      </c>
      <c r="C1943" t="n">
        <v>0</v>
      </c>
      <c r="D1943" t="n">
        <v>0</v>
      </c>
      <c r="E1943" s="1" t="n">
        <v>0</v>
      </c>
      <c r="F1943" t="n">
        <v>8</v>
      </c>
      <c r="G1943" t="n">
        <v>0</v>
      </c>
      <c r="H1943" t="n">
        <v>8</v>
      </c>
      <c r="I1943" t="n">
        <v>0</v>
      </c>
      <c r="J1943" t="n">
        <v>0</v>
      </c>
      <c r="K1943" t="n">
        <v>8</v>
      </c>
      <c r="L1943" t="n">
        <v>0</v>
      </c>
      <c r="M1943" t="n">
        <v>0</v>
      </c>
      <c r="N1943" t="n">
        <v>0</v>
      </c>
      <c r="O1943" t="n">
        <v>0</v>
      </c>
      <c r="R1943" t="n">
        <v>1</v>
      </c>
      <c r="S1943" t="n">
        <v>100</v>
      </c>
      <c r="T1943" t="n">
        <v>1</v>
      </c>
      <c r="U1943" t="n">
        <v>23</v>
      </c>
      <c r="V1943" t="n">
        <v>3</v>
      </c>
      <c r="W1943" t="n">
        <v>1</v>
      </c>
    </row>
    <row r="1944">
      <c r="A1944" t="inlineStr">
        <is>
          <t>طموج638</t>
        </is>
      </c>
      <c r="B1944" t="inlineStr">
        <is>
          <t>اختيارف موج-34000-14050629</t>
        </is>
      </c>
      <c r="C1944" t="n">
        <v>0</v>
      </c>
      <c r="D1944" t="n">
        <v>0</v>
      </c>
      <c r="E1944" s="1" t="n">
        <v>0</v>
      </c>
      <c r="F1944" t="n">
        <v>201</v>
      </c>
      <c r="G1944" t="n">
        <v>0</v>
      </c>
      <c r="H1944" t="n">
        <v>200</v>
      </c>
      <c r="I1944" t="n">
        <v>-1</v>
      </c>
      <c r="J1944" t="n">
        <v>-0.5</v>
      </c>
      <c r="K1944" t="n">
        <v>201</v>
      </c>
      <c r="L1944" t="n">
        <v>0</v>
      </c>
      <c r="M1944" t="n">
        <v>0</v>
      </c>
      <c r="N1944" t="n">
        <v>0</v>
      </c>
      <c r="O1944" t="n">
        <v>0</v>
      </c>
      <c r="R1944" t="n">
        <v>1</v>
      </c>
      <c r="S1944" t="n">
        <v>100</v>
      </c>
      <c r="T1944" t="n">
        <v>1</v>
      </c>
      <c r="U1944" t="n">
        <v>0</v>
      </c>
      <c r="V1944" t="n">
        <v>0</v>
      </c>
      <c r="W1944" t="n">
        <v>0</v>
      </c>
    </row>
    <row r="1945">
      <c r="A1945" t="inlineStr">
        <is>
          <t>طموج639</t>
        </is>
      </c>
      <c r="B1945" t="inlineStr">
        <is>
          <t>اختيارف موج-36000-14050629</t>
        </is>
      </c>
      <c r="C1945" t="n">
        <v>0</v>
      </c>
      <c r="D1945" t="n">
        <v>0</v>
      </c>
      <c r="E1945" s="1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R1945" t="n">
        <v>1</v>
      </c>
      <c r="S1945" t="n">
        <v>100</v>
      </c>
      <c r="T1945" t="n">
        <v>1</v>
      </c>
      <c r="U1945" t="n">
        <v>0</v>
      </c>
      <c r="V1945" t="n">
        <v>0</v>
      </c>
      <c r="W1945" t="n">
        <v>0</v>
      </c>
    </row>
    <row r="1946">
      <c r="A1946" t="inlineStr">
        <is>
          <t>طموج640</t>
        </is>
      </c>
      <c r="B1946" t="inlineStr">
        <is>
          <t>اختيارف موج-38000-14050629</t>
        </is>
      </c>
      <c r="C1946" t="n">
        <v>0</v>
      </c>
      <c r="D1946" t="n">
        <v>0</v>
      </c>
      <c r="E1946" s="1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R1946" t="n">
        <v>1</v>
      </c>
      <c r="S1946" t="n">
        <v>100</v>
      </c>
      <c r="T1946" t="n">
        <v>1</v>
      </c>
      <c r="U1946" t="n">
        <v>0</v>
      </c>
      <c r="V1946" t="n">
        <v>0</v>
      </c>
      <c r="W1946" t="n">
        <v>0</v>
      </c>
    </row>
    <row r="1947">
      <c r="A1947" t="inlineStr">
        <is>
          <t>طموج641</t>
        </is>
      </c>
      <c r="B1947" t="inlineStr">
        <is>
          <t>اختيارف موج-40000-14050629</t>
        </is>
      </c>
      <c r="C1947" t="n">
        <v>0</v>
      </c>
      <c r="D1947" t="n">
        <v>0</v>
      </c>
      <c r="E1947" s="1" t="n">
        <v>0</v>
      </c>
      <c r="F1947" t="n">
        <v>90</v>
      </c>
      <c r="G1947" t="n">
        <v>0</v>
      </c>
      <c r="H1947" t="n">
        <v>90</v>
      </c>
      <c r="I1947" t="n">
        <v>0</v>
      </c>
      <c r="J1947" t="n">
        <v>0</v>
      </c>
      <c r="K1947" t="n">
        <v>90</v>
      </c>
      <c r="L1947" t="n">
        <v>0</v>
      </c>
      <c r="M1947" t="n">
        <v>0</v>
      </c>
      <c r="N1947" t="n">
        <v>0</v>
      </c>
      <c r="O1947" t="n">
        <v>0</v>
      </c>
      <c r="R1947" t="n">
        <v>1</v>
      </c>
      <c r="S1947" t="n">
        <v>100</v>
      </c>
      <c r="T1947" t="n">
        <v>1</v>
      </c>
      <c r="U1947" t="n">
        <v>150</v>
      </c>
      <c r="V1947" t="n">
        <v>15</v>
      </c>
      <c r="W1947" t="n">
        <v>1</v>
      </c>
    </row>
    <row r="1948">
      <c r="A1948" t="inlineStr">
        <is>
          <t>طموج642</t>
        </is>
      </c>
      <c r="B1948" t="inlineStr">
        <is>
          <t>اختيارف موج-42000-14050629</t>
        </is>
      </c>
      <c r="C1948" t="n">
        <v>0</v>
      </c>
      <c r="D1948" t="n">
        <v>0</v>
      </c>
      <c r="E1948" s="1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R1948" t="n">
        <v>1</v>
      </c>
      <c r="S1948" t="n">
        <v>100</v>
      </c>
      <c r="T1948" t="n">
        <v>1</v>
      </c>
      <c r="U1948" t="n">
        <v>0</v>
      </c>
      <c r="V1948" t="n">
        <v>0</v>
      </c>
      <c r="W1948" t="n">
        <v>0</v>
      </c>
    </row>
    <row r="1949">
      <c r="A1949" t="inlineStr">
        <is>
          <t>طموج643</t>
        </is>
      </c>
      <c r="B1949" t="inlineStr">
        <is>
          <t>اختيارف موج-44000-14050629</t>
        </is>
      </c>
      <c r="C1949" t="n">
        <v>0</v>
      </c>
      <c r="D1949" t="n">
        <v>0</v>
      </c>
      <c r="E1949" s="1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R1949" t="n">
        <v>1</v>
      </c>
      <c r="S1949" t="n">
        <v>100</v>
      </c>
      <c r="T1949" t="n">
        <v>1</v>
      </c>
      <c r="U1949" t="n">
        <v>0</v>
      </c>
      <c r="V1949" t="n">
        <v>0</v>
      </c>
      <c r="W1949" t="n">
        <v>0</v>
      </c>
    </row>
    <row r="1950">
      <c r="A1950" t="inlineStr">
        <is>
          <t>طموج644</t>
        </is>
      </c>
      <c r="B1950" t="inlineStr">
        <is>
          <t>اختيارف موج-46000-14050629</t>
        </is>
      </c>
      <c r="C1950" t="n">
        <v>0</v>
      </c>
      <c r="D1950" t="n">
        <v>0</v>
      </c>
      <c r="E1950" s="1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R1950" t="n">
        <v>1</v>
      </c>
      <c r="S1950" t="n">
        <v>100</v>
      </c>
      <c r="T1950" t="n">
        <v>1</v>
      </c>
      <c r="U1950" t="n">
        <v>0</v>
      </c>
      <c r="V1950" t="n">
        <v>0</v>
      </c>
      <c r="W1950" t="n">
        <v>0</v>
      </c>
    </row>
    <row r="1951">
      <c r="A1951" t="inlineStr">
        <is>
          <t>طموج645</t>
        </is>
      </c>
      <c r="B1951" t="inlineStr">
        <is>
          <t>اختيارف موج-48000-14050629</t>
        </is>
      </c>
      <c r="C1951" t="n">
        <v>0</v>
      </c>
      <c r="D1951" t="n">
        <v>0</v>
      </c>
      <c r="E1951" s="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R1951" t="n">
        <v>1</v>
      </c>
      <c r="S1951" t="n">
        <v>100</v>
      </c>
      <c r="T1951" t="n">
        <v>1</v>
      </c>
      <c r="U1951" t="n">
        <v>0</v>
      </c>
      <c r="V1951" t="n">
        <v>0</v>
      </c>
      <c r="W1951" t="n">
        <v>0</v>
      </c>
    </row>
    <row r="1952">
      <c r="A1952" t="inlineStr">
        <is>
          <t>طموج646</t>
        </is>
      </c>
      <c r="B1952" t="inlineStr">
        <is>
          <t>اختيارف موج-50000-14050629</t>
        </is>
      </c>
      <c r="C1952" t="n">
        <v>0</v>
      </c>
      <c r="D1952" t="n">
        <v>0</v>
      </c>
      <c r="E1952" s="1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R1952" t="n">
        <v>1</v>
      </c>
      <c r="S1952" t="n">
        <v>100</v>
      </c>
      <c r="T1952" t="n">
        <v>1</v>
      </c>
      <c r="U1952" t="n">
        <v>0</v>
      </c>
      <c r="V1952" t="n">
        <v>0</v>
      </c>
      <c r="W1952" t="n">
        <v>0</v>
      </c>
    </row>
    <row r="1953">
      <c r="A1953" t="inlineStr">
        <is>
          <t>طموج647</t>
        </is>
      </c>
      <c r="B1953" t="inlineStr">
        <is>
          <t>اختيارف موج-55000-14050629</t>
        </is>
      </c>
      <c r="C1953" t="n">
        <v>0</v>
      </c>
      <c r="D1953" t="n">
        <v>0</v>
      </c>
      <c r="E1953" s="1" t="n">
        <v>0</v>
      </c>
      <c r="F1953" t="n">
        <v>1500</v>
      </c>
      <c r="G1953" t="n">
        <v>0</v>
      </c>
      <c r="H1953" t="n">
        <v>1500</v>
      </c>
      <c r="I1953" t="n">
        <v>0</v>
      </c>
      <c r="J1953" t="n">
        <v>0</v>
      </c>
      <c r="K1953" t="n">
        <v>1500</v>
      </c>
      <c r="L1953" t="n">
        <v>0</v>
      </c>
      <c r="M1953" t="n">
        <v>0</v>
      </c>
      <c r="N1953" t="n">
        <v>0</v>
      </c>
      <c r="O1953" t="n">
        <v>0</v>
      </c>
      <c r="R1953" t="n">
        <v>1</v>
      </c>
      <c r="S1953" t="n">
        <v>100</v>
      </c>
      <c r="T1953" t="n">
        <v>1</v>
      </c>
      <c r="U1953" t="n">
        <v>0</v>
      </c>
      <c r="V1953" t="n">
        <v>0</v>
      </c>
      <c r="W1953" t="n">
        <v>0</v>
      </c>
    </row>
    <row r="1954">
      <c r="A1954" t="inlineStr">
        <is>
          <t>طموج648</t>
        </is>
      </c>
      <c r="B1954" t="inlineStr">
        <is>
          <t>اختيارف موج-60000-14050629</t>
        </is>
      </c>
      <c r="C1954" t="n">
        <v>0</v>
      </c>
      <c r="D1954" t="n">
        <v>0</v>
      </c>
      <c r="E1954" s="1" t="n">
        <v>0</v>
      </c>
      <c r="F1954" t="n">
        <v>1000</v>
      </c>
      <c r="G1954" t="n">
        <v>0</v>
      </c>
      <c r="H1954" t="n">
        <v>1000</v>
      </c>
      <c r="I1954" t="n">
        <v>0</v>
      </c>
      <c r="J1954" t="n">
        <v>0</v>
      </c>
      <c r="K1954" t="n">
        <v>1000</v>
      </c>
      <c r="L1954" t="n">
        <v>0</v>
      </c>
      <c r="M1954" t="n">
        <v>0</v>
      </c>
      <c r="N1954" t="n">
        <v>0</v>
      </c>
      <c r="O1954" t="n">
        <v>0</v>
      </c>
      <c r="R1954" t="n">
        <v>3</v>
      </c>
      <c r="S1954" t="n">
        <v>2100</v>
      </c>
      <c r="T1954" t="n">
        <v>1</v>
      </c>
      <c r="U1954" t="n">
        <v>0</v>
      </c>
      <c r="V1954" t="n">
        <v>0</v>
      </c>
      <c r="W1954" t="n">
        <v>0</v>
      </c>
    </row>
    <row r="1955">
      <c r="A1955" t="inlineStr">
        <is>
          <t>طموج649</t>
        </is>
      </c>
      <c r="B1955" t="inlineStr">
        <is>
          <t>اختيارف موج-65000-14050629</t>
        </is>
      </c>
      <c r="C1955" t="n">
        <v>0</v>
      </c>
      <c r="D1955" t="n">
        <v>0</v>
      </c>
      <c r="E1955" s="1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R1955" t="n">
        <v>1</v>
      </c>
      <c r="S1955" t="n">
        <v>99</v>
      </c>
      <c r="T1955" t="n">
        <v>15</v>
      </c>
      <c r="U1955" t="n">
        <v>0</v>
      </c>
      <c r="V1955" t="n">
        <v>0</v>
      </c>
      <c r="W1955" t="n">
        <v>0</v>
      </c>
    </row>
    <row r="1956">
      <c r="A1956" t="inlineStr">
        <is>
          <t>طموج650</t>
        </is>
      </c>
      <c r="B1956" t="inlineStr">
        <is>
          <t>اختيارف موج-70000-14050629</t>
        </is>
      </c>
      <c r="C1956" t="n">
        <v>3</v>
      </c>
      <c r="D1956" t="n">
        <v>4</v>
      </c>
      <c r="E1956" s="1" t="n">
        <v>11950000</v>
      </c>
      <c r="F1956" t="n">
        <v>3000</v>
      </c>
      <c r="G1956" t="n">
        <v>1500</v>
      </c>
      <c r="H1956" t="n">
        <v>3450</v>
      </c>
      <c r="I1956" t="n">
        <v>450</v>
      </c>
      <c r="J1956" t="n">
        <v>15</v>
      </c>
      <c r="K1956" t="n">
        <v>2987</v>
      </c>
      <c r="L1956" t="n">
        <v>-13</v>
      </c>
      <c r="M1956" t="n">
        <v>-0.43</v>
      </c>
      <c r="N1956" t="n">
        <v>1500</v>
      </c>
      <c r="O1956" t="n">
        <v>3500</v>
      </c>
      <c r="R1956" t="n">
        <v>1</v>
      </c>
      <c r="S1956" t="n">
        <v>1</v>
      </c>
      <c r="T1956" t="n">
        <v>1500</v>
      </c>
      <c r="U1956" t="n">
        <v>0</v>
      </c>
      <c r="V1956" t="n">
        <v>0</v>
      </c>
      <c r="W1956" t="n">
        <v>0</v>
      </c>
    </row>
    <row r="1957">
      <c r="A1957" t="inlineStr">
        <is>
          <t>طموج651</t>
        </is>
      </c>
      <c r="B1957" t="inlineStr">
        <is>
          <t>اختيارف موج-75000-14050629</t>
        </is>
      </c>
      <c r="C1957" t="n">
        <v>0</v>
      </c>
      <c r="D1957" t="n">
        <v>0</v>
      </c>
      <c r="E1957" s="1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R1957" t="n">
        <v>1</v>
      </c>
      <c r="S1957" t="n">
        <v>99</v>
      </c>
      <c r="T1957" t="n">
        <v>29</v>
      </c>
      <c r="U1957" t="n">
        <v>0</v>
      </c>
      <c r="V1957" t="n">
        <v>0</v>
      </c>
      <c r="W1957" t="n">
        <v>0</v>
      </c>
    </row>
    <row r="1958">
      <c r="A1958" t="inlineStr">
        <is>
          <t>طموج652</t>
        </is>
      </c>
      <c r="B1958" t="inlineStr">
        <is>
          <t>اختيارف موج-80000-14050629</t>
        </is>
      </c>
      <c r="C1958" t="n">
        <v>0</v>
      </c>
      <c r="D1958" t="n">
        <v>0</v>
      </c>
      <c r="E1958" s="1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R1958" t="n">
        <v>1</v>
      </c>
      <c r="S1958" t="n">
        <v>130</v>
      </c>
      <c r="T1958" t="n">
        <v>223</v>
      </c>
      <c r="U1958" t="n">
        <v>0</v>
      </c>
      <c r="V1958" t="n">
        <v>0</v>
      </c>
      <c r="W1958" t="n">
        <v>0</v>
      </c>
    </row>
    <row r="1959">
      <c r="A1959" t="inlineStr">
        <is>
          <t>طموج715</t>
        </is>
      </c>
      <c r="B1959" t="inlineStr">
        <is>
          <t>اختيارف موج-44000-14050726</t>
        </is>
      </c>
      <c r="C1959" t="n">
        <v>0</v>
      </c>
      <c r="D1959" t="n">
        <v>0</v>
      </c>
      <c r="E1959" s="1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R1959" t="n">
        <v>1</v>
      </c>
      <c r="S1959" t="n">
        <v>100</v>
      </c>
      <c r="T1959" t="n">
        <v>1</v>
      </c>
      <c r="U1959" t="n">
        <v>0</v>
      </c>
      <c r="V1959" t="n">
        <v>0</v>
      </c>
      <c r="W1959" t="n">
        <v>0</v>
      </c>
    </row>
    <row r="1960">
      <c r="A1960" t="inlineStr">
        <is>
          <t>طموج716</t>
        </is>
      </c>
      <c r="B1960" t="inlineStr">
        <is>
          <t>اختيارف موج-46000-14050726</t>
        </is>
      </c>
      <c r="C1960" t="n">
        <v>0</v>
      </c>
      <c r="D1960" t="n">
        <v>0</v>
      </c>
      <c r="E1960" s="1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R1960" t="n">
        <v>1</v>
      </c>
      <c r="S1960" t="n">
        <v>100</v>
      </c>
      <c r="T1960" t="n">
        <v>1</v>
      </c>
      <c r="U1960" t="n">
        <v>0</v>
      </c>
      <c r="V1960" t="n">
        <v>0</v>
      </c>
      <c r="W1960" t="n">
        <v>0</v>
      </c>
    </row>
    <row r="1961">
      <c r="A1961" t="inlineStr">
        <is>
          <t>طموج717</t>
        </is>
      </c>
      <c r="B1961" t="inlineStr">
        <is>
          <t>اختيارف موج-48000-14050726</t>
        </is>
      </c>
      <c r="C1961" t="n">
        <v>0</v>
      </c>
      <c r="D1961" t="n">
        <v>0</v>
      </c>
      <c r="E1961" s="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R1961" t="n">
        <v>1</v>
      </c>
      <c r="S1961" t="n">
        <v>100</v>
      </c>
      <c r="T1961" t="n">
        <v>1</v>
      </c>
      <c r="U1961" t="n">
        <v>0</v>
      </c>
      <c r="V1961" t="n">
        <v>0</v>
      </c>
      <c r="W1961" t="n">
        <v>0</v>
      </c>
    </row>
    <row r="1962">
      <c r="A1962" t="inlineStr">
        <is>
          <t>طموج718</t>
        </is>
      </c>
      <c r="B1962" t="inlineStr">
        <is>
          <t>اختيارف موج-50000-14050726</t>
        </is>
      </c>
      <c r="C1962" t="n">
        <v>0</v>
      </c>
      <c r="D1962" t="n">
        <v>0</v>
      </c>
      <c r="E1962" s="1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R1962" t="n">
        <v>1</v>
      </c>
      <c r="S1962" t="n">
        <v>100</v>
      </c>
      <c r="T1962" t="n">
        <v>1</v>
      </c>
      <c r="U1962" t="n">
        <v>0</v>
      </c>
      <c r="V1962" t="n">
        <v>0</v>
      </c>
      <c r="W1962" t="n">
        <v>0</v>
      </c>
    </row>
    <row r="1963">
      <c r="A1963" t="inlineStr">
        <is>
          <t>طموج719</t>
        </is>
      </c>
      <c r="B1963" t="inlineStr">
        <is>
          <t>اختيارف موج-55000-14050726</t>
        </is>
      </c>
      <c r="C1963" t="n">
        <v>0</v>
      </c>
      <c r="D1963" t="n">
        <v>0</v>
      </c>
      <c r="E1963" s="1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R1963" t="n">
        <v>1</v>
      </c>
      <c r="S1963" t="n">
        <v>100</v>
      </c>
      <c r="T1963" t="n">
        <v>1</v>
      </c>
      <c r="U1963" t="n">
        <v>0</v>
      </c>
      <c r="V1963" t="n">
        <v>0</v>
      </c>
      <c r="W1963" t="n">
        <v>0</v>
      </c>
    </row>
    <row r="1964">
      <c r="A1964" t="inlineStr">
        <is>
          <t>طموج720</t>
        </is>
      </c>
      <c r="B1964" t="inlineStr">
        <is>
          <t>اختيارف موج-60000-14050726</t>
        </is>
      </c>
      <c r="C1964" t="n">
        <v>0</v>
      </c>
      <c r="D1964" t="n">
        <v>0</v>
      </c>
      <c r="E1964" s="1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0</v>
      </c>
      <c r="R1964" t="n">
        <v>1</v>
      </c>
      <c r="S1964" t="n">
        <v>100</v>
      </c>
      <c r="T1964" t="n">
        <v>1</v>
      </c>
      <c r="U1964" t="n">
        <v>0</v>
      </c>
      <c r="V1964" t="n">
        <v>0</v>
      </c>
      <c r="W1964" t="n">
        <v>0</v>
      </c>
    </row>
    <row r="1965">
      <c r="A1965" t="inlineStr">
        <is>
          <t>طموج721</t>
        </is>
      </c>
      <c r="B1965" t="inlineStr">
        <is>
          <t>اختيارف موج-65000-14050726</t>
        </is>
      </c>
      <c r="C1965" t="n">
        <v>0</v>
      </c>
      <c r="D1965" t="n">
        <v>0</v>
      </c>
      <c r="E1965" s="1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R1965" t="n">
        <v>12</v>
      </c>
      <c r="S1965" t="n">
        <v>11100</v>
      </c>
      <c r="T1965" t="n">
        <v>1</v>
      </c>
      <c r="U1965" t="n">
        <v>0</v>
      </c>
      <c r="V1965" t="n">
        <v>0</v>
      </c>
      <c r="W1965" t="n">
        <v>0</v>
      </c>
    </row>
    <row r="1966">
      <c r="A1966" t="inlineStr">
        <is>
          <t>طموج722</t>
        </is>
      </c>
      <c r="B1966" t="inlineStr">
        <is>
          <t>اختيارف موج-70000-14050726</t>
        </is>
      </c>
      <c r="C1966" t="n">
        <v>0</v>
      </c>
      <c r="D1966" t="n">
        <v>0</v>
      </c>
      <c r="E1966" s="1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R1966" t="n">
        <v>1</v>
      </c>
      <c r="S1966" t="n">
        <v>10</v>
      </c>
      <c r="T1966" t="n">
        <v>30</v>
      </c>
      <c r="U1966" t="n">
        <v>0</v>
      </c>
      <c r="V1966" t="n">
        <v>0</v>
      </c>
      <c r="W1966" t="n">
        <v>0</v>
      </c>
    </row>
    <row r="1967">
      <c r="A1967" t="inlineStr">
        <is>
          <t>طموج723</t>
        </is>
      </c>
      <c r="B1967" t="inlineStr">
        <is>
          <t>اختيارف موج-75000-14050726</t>
        </is>
      </c>
      <c r="C1967" t="n">
        <v>0</v>
      </c>
      <c r="D1967" t="n">
        <v>0</v>
      </c>
      <c r="E1967" s="1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R1967" t="n">
        <v>1</v>
      </c>
      <c r="S1967" t="n">
        <v>100</v>
      </c>
      <c r="T1967" t="n">
        <v>1</v>
      </c>
      <c r="U1967" t="n">
        <v>0</v>
      </c>
      <c r="V1967" t="n">
        <v>0</v>
      </c>
      <c r="W1967" t="n">
        <v>0</v>
      </c>
    </row>
    <row r="1968">
      <c r="A1968" t="inlineStr">
        <is>
          <t>طموج724</t>
        </is>
      </c>
      <c r="B1968" t="inlineStr">
        <is>
          <t>اختيارف موج-80000-14050726</t>
        </is>
      </c>
      <c r="C1968" t="n">
        <v>0</v>
      </c>
      <c r="D1968" t="n">
        <v>0</v>
      </c>
      <c r="E1968" s="1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R1968" t="n">
        <v>1</v>
      </c>
      <c r="S1968" t="n">
        <v>100</v>
      </c>
      <c r="T1968" t="n">
        <v>1</v>
      </c>
      <c r="U1968" t="n">
        <v>0</v>
      </c>
      <c r="V1968" t="n">
        <v>0</v>
      </c>
      <c r="W1968" t="n">
        <v>0</v>
      </c>
    </row>
    <row r="1969">
      <c r="A1969" t="inlineStr">
        <is>
          <t>طموج725</t>
        </is>
      </c>
      <c r="B1969" t="inlineStr">
        <is>
          <t>اختيارف موج-85000-14050726</t>
        </is>
      </c>
      <c r="C1969" t="n">
        <v>0</v>
      </c>
      <c r="D1969" t="n">
        <v>0</v>
      </c>
      <c r="E1969" s="1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R1969" t="n">
        <v>1</v>
      </c>
      <c r="S1969" t="n">
        <v>200</v>
      </c>
      <c r="T1969" t="n">
        <v>111</v>
      </c>
      <c r="U1969" t="n">
        <v>0</v>
      </c>
      <c r="V1969" t="n">
        <v>0</v>
      </c>
      <c r="W1969" t="n">
        <v>0</v>
      </c>
    </row>
    <row r="1970">
      <c r="A1970" t="inlineStr">
        <is>
          <t>طموج834</t>
        </is>
      </c>
      <c r="B1970" t="inlineStr">
        <is>
          <t>اختيارف موج-44000-14050824</t>
        </is>
      </c>
      <c r="C1970" t="n">
        <v>0</v>
      </c>
      <c r="D1970" t="n">
        <v>0</v>
      </c>
      <c r="E1970" s="1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R1970" t="n">
        <v>1</v>
      </c>
      <c r="S1970" t="n">
        <v>100</v>
      </c>
      <c r="T1970" t="n">
        <v>1</v>
      </c>
      <c r="U1970" t="n">
        <v>0</v>
      </c>
      <c r="V1970" t="n">
        <v>0</v>
      </c>
      <c r="W1970" t="n">
        <v>0</v>
      </c>
    </row>
    <row r="1971">
      <c r="A1971" t="inlineStr">
        <is>
          <t>طموج835</t>
        </is>
      </c>
      <c r="B1971" t="inlineStr">
        <is>
          <t>اختيارف موج-46000-14050824</t>
        </is>
      </c>
      <c r="C1971" t="n">
        <v>0</v>
      </c>
      <c r="D1971" t="n">
        <v>0</v>
      </c>
      <c r="E1971" s="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R1971" t="n">
        <v>1</v>
      </c>
      <c r="S1971" t="n">
        <v>100</v>
      </c>
      <c r="T1971" t="n">
        <v>1</v>
      </c>
      <c r="U1971" t="n">
        <v>0</v>
      </c>
      <c r="V1971" t="n">
        <v>0</v>
      </c>
      <c r="W1971" t="n">
        <v>0</v>
      </c>
    </row>
    <row r="1972">
      <c r="A1972" t="inlineStr">
        <is>
          <t>طموج836</t>
        </is>
      </c>
      <c r="B1972" t="inlineStr">
        <is>
          <t>اختيارف موج-48000-14050824</t>
        </is>
      </c>
      <c r="C1972" t="n">
        <v>0</v>
      </c>
      <c r="D1972" t="n">
        <v>0</v>
      </c>
      <c r="E1972" s="1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R1972" t="n">
        <v>1</v>
      </c>
      <c r="S1972" t="n">
        <v>100</v>
      </c>
      <c r="T1972" t="n">
        <v>1</v>
      </c>
      <c r="U1972" t="n">
        <v>0</v>
      </c>
      <c r="V1972" t="n">
        <v>0</v>
      </c>
      <c r="W1972" t="n">
        <v>0</v>
      </c>
    </row>
    <row r="1973">
      <c r="A1973" t="inlineStr">
        <is>
          <t>طموج837</t>
        </is>
      </c>
      <c r="B1973" t="inlineStr">
        <is>
          <t>اختيارف موج-50000-14050824</t>
        </is>
      </c>
      <c r="C1973" t="n">
        <v>0</v>
      </c>
      <c r="D1973" t="n">
        <v>0</v>
      </c>
      <c r="E1973" s="1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R1973" t="n">
        <v>1</v>
      </c>
      <c r="S1973" t="n">
        <v>100</v>
      </c>
      <c r="T1973" t="n">
        <v>1</v>
      </c>
      <c r="U1973" t="n">
        <v>0</v>
      </c>
      <c r="V1973" t="n">
        <v>0</v>
      </c>
      <c r="W1973" t="n">
        <v>0</v>
      </c>
    </row>
    <row r="1974">
      <c r="A1974" t="inlineStr">
        <is>
          <t>طموج838</t>
        </is>
      </c>
      <c r="B1974" t="inlineStr">
        <is>
          <t>اختيارف موج-55000-14050824</t>
        </is>
      </c>
      <c r="C1974" t="n">
        <v>0</v>
      </c>
      <c r="D1974" t="n">
        <v>0</v>
      </c>
      <c r="E1974" s="1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R1974" t="n">
        <v>1</v>
      </c>
      <c r="S1974" t="n">
        <v>100</v>
      </c>
      <c r="T1974" t="n">
        <v>1</v>
      </c>
      <c r="U1974" t="n">
        <v>0</v>
      </c>
      <c r="V1974" t="n">
        <v>0</v>
      </c>
      <c r="W1974" t="n">
        <v>0</v>
      </c>
    </row>
    <row r="1975">
      <c r="A1975" t="inlineStr">
        <is>
          <t>طموج839</t>
        </is>
      </c>
      <c r="B1975" t="inlineStr">
        <is>
          <t>اختيارف موج-60000-14050824</t>
        </is>
      </c>
      <c r="C1975" t="n">
        <v>0</v>
      </c>
      <c r="D1975" t="n">
        <v>0</v>
      </c>
      <c r="E1975" s="1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R1975" t="n">
        <v>1</v>
      </c>
      <c r="S1975" t="n">
        <v>100</v>
      </c>
      <c r="T1975" t="n">
        <v>1</v>
      </c>
      <c r="U1975" t="n">
        <v>0</v>
      </c>
      <c r="V1975" t="n">
        <v>0</v>
      </c>
      <c r="W1975" t="n">
        <v>0</v>
      </c>
    </row>
    <row r="1976">
      <c r="A1976" t="inlineStr">
        <is>
          <t>طموج840</t>
        </is>
      </c>
      <c r="B1976" t="inlineStr">
        <is>
          <t>اختيارف موج-65000-14050824</t>
        </is>
      </c>
      <c r="C1976" t="n">
        <v>0</v>
      </c>
      <c r="D1976" t="n">
        <v>0</v>
      </c>
      <c r="E1976" s="1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R1976" t="n">
        <v>1</v>
      </c>
      <c r="S1976" t="n">
        <v>100</v>
      </c>
      <c r="T1976" t="n">
        <v>1</v>
      </c>
      <c r="U1976" t="n">
        <v>0</v>
      </c>
      <c r="V1976" t="n">
        <v>0</v>
      </c>
      <c r="W1976" t="n">
        <v>0</v>
      </c>
    </row>
    <row r="1977">
      <c r="A1977" t="inlineStr">
        <is>
          <t>طموج841</t>
        </is>
      </c>
      <c r="B1977" t="inlineStr">
        <is>
          <t>اختيارف موج-70000-14050824</t>
        </is>
      </c>
      <c r="C1977" t="n">
        <v>0</v>
      </c>
      <c r="D1977" t="n">
        <v>0</v>
      </c>
      <c r="E1977" s="1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R1977" t="n">
        <v>1</v>
      </c>
      <c r="S1977" t="n">
        <v>111</v>
      </c>
      <c r="T1977" t="n">
        <v>11</v>
      </c>
      <c r="U1977" t="n">
        <v>0</v>
      </c>
      <c r="V1977" t="n">
        <v>0</v>
      </c>
      <c r="W1977" t="n">
        <v>0</v>
      </c>
    </row>
    <row r="1978">
      <c r="A1978" t="inlineStr">
        <is>
          <t>طموج842</t>
        </is>
      </c>
      <c r="B1978" t="inlineStr">
        <is>
          <t>اختيارف موج-75000-14050824</t>
        </is>
      </c>
      <c r="C1978" t="n">
        <v>0</v>
      </c>
      <c r="D1978" t="n">
        <v>0</v>
      </c>
      <c r="E1978" s="1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R1978" t="n">
        <v>1</v>
      </c>
      <c r="S1978" t="n">
        <v>100</v>
      </c>
      <c r="T1978" t="n">
        <v>1</v>
      </c>
      <c r="U1978" t="n">
        <v>0</v>
      </c>
      <c r="V1978" t="n">
        <v>0</v>
      </c>
      <c r="W1978" t="n">
        <v>0</v>
      </c>
    </row>
    <row r="1979">
      <c r="A1979" t="inlineStr">
        <is>
          <t>طموج843</t>
        </is>
      </c>
      <c r="B1979" t="inlineStr">
        <is>
          <t>اختيارف موج-80000-14050824</t>
        </is>
      </c>
      <c r="C1979" t="n">
        <v>0</v>
      </c>
      <c r="D1979" t="n">
        <v>0</v>
      </c>
      <c r="E1979" s="1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R1979" t="n">
        <v>1</v>
      </c>
      <c r="S1979" t="n">
        <v>111</v>
      </c>
      <c r="T1979" t="n">
        <v>11</v>
      </c>
      <c r="U1979" t="n">
        <v>0</v>
      </c>
      <c r="V1979" t="n">
        <v>0</v>
      </c>
      <c r="W1979" t="n">
        <v>0</v>
      </c>
    </row>
    <row r="1980">
      <c r="A1980" t="inlineStr">
        <is>
          <t>طموج844</t>
        </is>
      </c>
      <c r="B1980" t="inlineStr">
        <is>
          <t>اختيارف موج-85000-14050824</t>
        </is>
      </c>
      <c r="C1980" t="n">
        <v>0</v>
      </c>
      <c r="D1980" t="n">
        <v>0</v>
      </c>
      <c r="E1980" s="1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R1980" t="n">
        <v>1</v>
      </c>
      <c r="S1980" t="n">
        <v>100</v>
      </c>
      <c r="T1980" t="n">
        <v>1</v>
      </c>
      <c r="U1980" t="n">
        <v>0</v>
      </c>
      <c r="V1980" t="n">
        <v>0</v>
      </c>
      <c r="W1980" t="n">
        <v>0</v>
      </c>
    </row>
    <row r="1981">
      <c r="A1981" t="inlineStr">
        <is>
          <t>طموج918</t>
        </is>
      </c>
      <c r="B1981" t="inlineStr">
        <is>
          <t>اختيارف موج-44000-14050929</t>
        </is>
      </c>
      <c r="C1981" t="n">
        <v>0</v>
      </c>
      <c r="D1981" t="n">
        <v>0</v>
      </c>
      <c r="E1981" s="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R1981" t="n">
        <v>1</v>
      </c>
      <c r="S1981" t="n">
        <v>100</v>
      </c>
      <c r="T1981" t="n">
        <v>1</v>
      </c>
      <c r="U1981" t="n">
        <v>0</v>
      </c>
      <c r="V1981" t="n">
        <v>0</v>
      </c>
      <c r="W1981" t="n">
        <v>0</v>
      </c>
    </row>
    <row r="1982">
      <c r="A1982" t="inlineStr">
        <is>
          <t>طموج919</t>
        </is>
      </c>
      <c r="B1982" t="inlineStr">
        <is>
          <t>اختيارف موج-46000-14050929</t>
        </is>
      </c>
      <c r="C1982" t="n">
        <v>0</v>
      </c>
      <c r="D1982" t="n">
        <v>0</v>
      </c>
      <c r="E1982" s="1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R1982" t="n">
        <v>1</v>
      </c>
      <c r="S1982" t="n">
        <v>100</v>
      </c>
      <c r="T1982" t="n">
        <v>1</v>
      </c>
      <c r="U1982" t="n">
        <v>0</v>
      </c>
      <c r="V1982" t="n">
        <v>0</v>
      </c>
      <c r="W1982" t="n">
        <v>0</v>
      </c>
    </row>
    <row r="1983">
      <c r="A1983" t="inlineStr">
        <is>
          <t>طموج920</t>
        </is>
      </c>
      <c r="B1983" t="inlineStr">
        <is>
          <t>اختيارف موج-48000-14050929</t>
        </is>
      </c>
      <c r="C1983" t="n">
        <v>0</v>
      </c>
      <c r="D1983" t="n">
        <v>0</v>
      </c>
      <c r="E1983" s="1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R1983" t="n">
        <v>1</v>
      </c>
      <c r="S1983" t="n">
        <v>100</v>
      </c>
      <c r="T1983" t="n">
        <v>1</v>
      </c>
      <c r="U1983" t="n">
        <v>0</v>
      </c>
      <c r="V1983" t="n">
        <v>0</v>
      </c>
      <c r="W1983" t="n">
        <v>0</v>
      </c>
    </row>
    <row r="1984">
      <c r="A1984" t="inlineStr">
        <is>
          <t>طموج921</t>
        </is>
      </c>
      <c r="B1984" t="inlineStr">
        <is>
          <t>اختيارف موج-50000-14050929</t>
        </is>
      </c>
      <c r="C1984" t="n">
        <v>0</v>
      </c>
      <c r="D1984" t="n">
        <v>0</v>
      </c>
      <c r="E1984" s="1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R1984" t="n">
        <v>1</v>
      </c>
      <c r="S1984" t="n">
        <v>100</v>
      </c>
      <c r="T1984" t="n">
        <v>1</v>
      </c>
      <c r="U1984" t="n">
        <v>0</v>
      </c>
      <c r="V1984" t="n">
        <v>0</v>
      </c>
      <c r="W1984" t="n">
        <v>0</v>
      </c>
    </row>
    <row r="1985">
      <c r="A1985" t="inlineStr">
        <is>
          <t>طموج922</t>
        </is>
      </c>
      <c r="B1985" t="inlineStr">
        <is>
          <t>اختيارف موج-55000-14050929</t>
        </is>
      </c>
      <c r="C1985" t="n">
        <v>0</v>
      </c>
      <c r="D1985" t="n">
        <v>0</v>
      </c>
      <c r="E1985" s="1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R1985" t="n">
        <v>1</v>
      </c>
      <c r="S1985" t="n">
        <v>100</v>
      </c>
      <c r="T1985" t="n">
        <v>1</v>
      </c>
      <c r="U1985" t="n">
        <v>0</v>
      </c>
      <c r="V1985" t="n">
        <v>0</v>
      </c>
      <c r="W1985" t="n">
        <v>0</v>
      </c>
    </row>
    <row r="1986">
      <c r="A1986" t="inlineStr">
        <is>
          <t>طموج923</t>
        </is>
      </c>
      <c r="B1986" t="inlineStr">
        <is>
          <t>اختيارف موج-60000-14050929</t>
        </is>
      </c>
      <c r="C1986" t="n">
        <v>0</v>
      </c>
      <c r="D1986" t="n">
        <v>0</v>
      </c>
      <c r="E1986" s="1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R1986" t="n">
        <v>1</v>
      </c>
      <c r="S1986" t="n">
        <v>100</v>
      </c>
      <c r="T1986" t="n">
        <v>1</v>
      </c>
      <c r="U1986" t="n">
        <v>0</v>
      </c>
      <c r="V1986" t="n">
        <v>0</v>
      </c>
      <c r="W1986" t="n">
        <v>0</v>
      </c>
    </row>
    <row r="1987">
      <c r="A1987" t="inlineStr">
        <is>
          <t>طموج924</t>
        </is>
      </c>
      <c r="B1987" t="inlineStr">
        <is>
          <t>اختيارف موج-65000-14050929</t>
        </is>
      </c>
      <c r="C1987" t="n">
        <v>0</v>
      </c>
      <c r="D1987" t="n">
        <v>0</v>
      </c>
      <c r="E1987" s="1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R1987" t="n">
        <v>1</v>
      </c>
      <c r="S1987" t="n">
        <v>111</v>
      </c>
      <c r="T1987" t="n">
        <v>11</v>
      </c>
      <c r="U1987" t="n">
        <v>0</v>
      </c>
      <c r="V1987" t="n">
        <v>0</v>
      </c>
      <c r="W1987" t="n">
        <v>0</v>
      </c>
    </row>
    <row r="1988">
      <c r="A1988" t="inlineStr">
        <is>
          <t>طموج925</t>
        </is>
      </c>
      <c r="B1988" t="inlineStr">
        <is>
          <t>اختيارف موج-70000-14050929</t>
        </is>
      </c>
      <c r="C1988" t="n">
        <v>0</v>
      </c>
      <c r="D1988" t="n">
        <v>0</v>
      </c>
      <c r="E1988" s="1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R1988" t="n">
        <v>1</v>
      </c>
      <c r="S1988" t="n">
        <v>111</v>
      </c>
      <c r="T1988" t="n">
        <v>11</v>
      </c>
      <c r="U1988" t="n">
        <v>0</v>
      </c>
      <c r="V1988" t="n">
        <v>0</v>
      </c>
      <c r="W1988" t="n">
        <v>0</v>
      </c>
    </row>
    <row r="1989">
      <c r="A1989" t="inlineStr">
        <is>
          <t>طموج926</t>
        </is>
      </c>
      <c r="B1989" t="inlineStr">
        <is>
          <t>اختيارف موج-75000-14050929</t>
        </is>
      </c>
      <c r="C1989" t="n">
        <v>0</v>
      </c>
      <c r="D1989" t="n">
        <v>0</v>
      </c>
      <c r="E1989" s="1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R1989" t="n">
        <v>1</v>
      </c>
      <c r="S1989" t="n">
        <v>111</v>
      </c>
      <c r="T1989" t="n">
        <v>11</v>
      </c>
      <c r="U1989" t="n">
        <v>0</v>
      </c>
      <c r="V1989" t="n">
        <v>0</v>
      </c>
      <c r="W1989" t="n">
        <v>0</v>
      </c>
    </row>
    <row r="1990">
      <c r="A1990" t="inlineStr">
        <is>
          <t>طموج927</t>
        </is>
      </c>
      <c r="B1990" t="inlineStr">
        <is>
          <t>اختيارف موج-80000-14050929</t>
        </is>
      </c>
      <c r="C1990" t="n">
        <v>0</v>
      </c>
      <c r="D1990" t="n">
        <v>0</v>
      </c>
      <c r="E1990" s="1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R1990" t="n">
        <v>1</v>
      </c>
      <c r="S1990" t="n">
        <v>111</v>
      </c>
      <c r="T1990" t="n">
        <v>11</v>
      </c>
      <c r="U1990" t="n">
        <v>0</v>
      </c>
      <c r="V1990" t="n">
        <v>0</v>
      </c>
      <c r="W1990" t="n">
        <v>0</v>
      </c>
    </row>
    <row r="1991">
      <c r="A1991" t="inlineStr">
        <is>
          <t>طموج928</t>
        </is>
      </c>
      <c r="B1991" t="inlineStr">
        <is>
          <t>اختيارف موج-85000-14050929</t>
        </is>
      </c>
      <c r="C1991" t="n">
        <v>0</v>
      </c>
      <c r="D1991" t="n">
        <v>0</v>
      </c>
      <c r="E1991" s="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0</v>
      </c>
      <c r="R1991" t="n">
        <v>1</v>
      </c>
      <c r="S1991" t="n">
        <v>111</v>
      </c>
      <c r="T1991" t="n">
        <v>11</v>
      </c>
      <c r="U1991" t="n">
        <v>0</v>
      </c>
      <c r="V1991" t="n">
        <v>0</v>
      </c>
      <c r="W1991" t="n">
        <v>0</v>
      </c>
    </row>
    <row r="1992">
      <c r="A1992" t="inlineStr">
        <is>
          <t>طفزر614</t>
        </is>
      </c>
      <c r="B1992" t="inlineStr">
        <is>
          <t>اختيارف فزر-120000-14050629</t>
        </is>
      </c>
      <c r="C1992" t="n">
        <v>1</v>
      </c>
      <c r="D1992" t="n">
        <v>1</v>
      </c>
      <c r="E1992" s="1" t="n">
        <v>250000</v>
      </c>
      <c r="F1992" t="n">
        <v>398</v>
      </c>
      <c r="G1992" t="n">
        <v>250</v>
      </c>
      <c r="H1992" t="n">
        <v>250</v>
      </c>
      <c r="I1992" t="n">
        <v>-148</v>
      </c>
      <c r="J1992" t="n">
        <v>-37.19</v>
      </c>
      <c r="K1992" t="n">
        <v>250</v>
      </c>
      <c r="L1992" t="n">
        <v>-148</v>
      </c>
      <c r="M1992" t="n">
        <v>-37.19</v>
      </c>
      <c r="N1992" t="n">
        <v>250</v>
      </c>
      <c r="O1992" t="n">
        <v>250</v>
      </c>
      <c r="R1992" t="n">
        <v>1</v>
      </c>
      <c r="S1992" t="n">
        <v>244</v>
      </c>
      <c r="T1992" t="n">
        <v>4</v>
      </c>
      <c r="U1992" t="n">
        <v>90</v>
      </c>
      <c r="V1992" t="n">
        <v>1</v>
      </c>
      <c r="W1992" t="n">
        <v>1</v>
      </c>
    </row>
    <row r="1993">
      <c r="A1993" t="inlineStr">
        <is>
          <t>طفزر615</t>
        </is>
      </c>
      <c r="B1993" t="inlineStr">
        <is>
          <t>اختيارف فزر-130000-14050629</t>
        </is>
      </c>
      <c r="C1993" t="n">
        <v>0</v>
      </c>
      <c r="D1993" t="n">
        <v>0</v>
      </c>
      <c r="E1993" s="1" t="n">
        <v>0</v>
      </c>
      <c r="F1993" t="n">
        <v>250</v>
      </c>
      <c r="G1993" t="n">
        <v>0</v>
      </c>
      <c r="H1993" t="n">
        <v>250</v>
      </c>
      <c r="I1993" t="n">
        <v>0</v>
      </c>
      <c r="J1993" t="n">
        <v>0</v>
      </c>
      <c r="K1993" t="n">
        <v>250</v>
      </c>
      <c r="L1993" t="n">
        <v>0</v>
      </c>
      <c r="M1993" t="n">
        <v>0</v>
      </c>
      <c r="N1993" t="n">
        <v>0</v>
      </c>
      <c r="O1993" t="n">
        <v>0</v>
      </c>
      <c r="R1993" t="n">
        <v>1</v>
      </c>
      <c r="S1993" t="n">
        <v>111</v>
      </c>
      <c r="T1993" t="n">
        <v>11</v>
      </c>
      <c r="U1993" t="n">
        <v>0</v>
      </c>
      <c r="V1993" t="n">
        <v>0</v>
      </c>
      <c r="W1993" t="n">
        <v>0</v>
      </c>
    </row>
    <row r="1994">
      <c r="A1994" t="inlineStr">
        <is>
          <t>طفزر616</t>
        </is>
      </c>
      <c r="B1994" t="inlineStr">
        <is>
          <t>اختيارف فزر-140000-14050629</t>
        </is>
      </c>
      <c r="C1994" t="n">
        <v>1</v>
      </c>
      <c r="D1994" t="n">
        <v>1</v>
      </c>
      <c r="E1994" s="1" t="n">
        <v>50000</v>
      </c>
      <c r="F1994" t="n">
        <v>350</v>
      </c>
      <c r="G1994" t="n">
        <v>50</v>
      </c>
      <c r="H1994" t="n">
        <v>50</v>
      </c>
      <c r="I1994" t="n">
        <v>-300</v>
      </c>
      <c r="J1994" t="n">
        <v>-85.70999999999999</v>
      </c>
      <c r="K1994" t="n">
        <v>50</v>
      </c>
      <c r="L1994" t="n">
        <v>-300</v>
      </c>
      <c r="M1994" t="n">
        <v>-85.70999999999999</v>
      </c>
      <c r="N1994" t="n">
        <v>50</v>
      </c>
      <c r="O1994" t="n">
        <v>50</v>
      </c>
      <c r="R1994" t="n">
        <v>1</v>
      </c>
      <c r="S1994" t="n">
        <v>111</v>
      </c>
      <c r="T1994" t="n">
        <v>11</v>
      </c>
      <c r="U1994" t="n">
        <v>400</v>
      </c>
      <c r="V1994" t="n">
        <v>2</v>
      </c>
      <c r="W1994" t="n">
        <v>1</v>
      </c>
    </row>
    <row r="1995">
      <c r="A1995" t="inlineStr">
        <is>
          <t>طفزر617</t>
        </is>
      </c>
      <c r="B1995" t="inlineStr">
        <is>
          <t>اختيارف فزر-150000-14050629</t>
        </is>
      </c>
      <c r="C1995" t="n">
        <v>31</v>
      </c>
      <c r="D1995" t="n">
        <v>1439</v>
      </c>
      <c r="E1995" s="1" t="n">
        <v>122675000</v>
      </c>
      <c r="F1995" t="n">
        <v>254</v>
      </c>
      <c r="G1995" t="n">
        <v>150</v>
      </c>
      <c r="H1995" t="n">
        <v>50</v>
      </c>
      <c r="I1995" t="n">
        <v>-204</v>
      </c>
      <c r="J1995" t="n">
        <v>-80.31</v>
      </c>
      <c r="K1995" t="n">
        <v>85</v>
      </c>
      <c r="L1995" t="n">
        <v>-169</v>
      </c>
      <c r="M1995" t="n">
        <v>-66.54000000000001</v>
      </c>
      <c r="N1995" t="n">
        <v>50</v>
      </c>
      <c r="O1995" t="n">
        <v>200</v>
      </c>
      <c r="R1995" t="n">
        <v>1</v>
      </c>
      <c r="S1995" t="n">
        <v>22</v>
      </c>
      <c r="T1995" t="n">
        <v>10</v>
      </c>
      <c r="U1995" t="n">
        <v>100</v>
      </c>
      <c r="V1995" t="n">
        <v>1000</v>
      </c>
      <c r="W1995" t="n">
        <v>1</v>
      </c>
    </row>
    <row r="1996">
      <c r="A1996" t="inlineStr">
        <is>
          <t>طفزر618</t>
        </is>
      </c>
      <c r="B1996" t="inlineStr">
        <is>
          <t>اختيارف فزر-160000-14050629</t>
        </is>
      </c>
      <c r="C1996" t="n">
        <v>17</v>
      </c>
      <c r="D1996" t="n">
        <v>1016</v>
      </c>
      <c r="E1996" s="1" t="n">
        <v>101420000</v>
      </c>
      <c r="F1996" t="n">
        <v>331</v>
      </c>
      <c r="G1996" t="n">
        <v>100</v>
      </c>
      <c r="H1996" t="n">
        <v>100</v>
      </c>
      <c r="I1996" t="n">
        <v>-231</v>
      </c>
      <c r="J1996" t="n">
        <v>-69.79000000000001</v>
      </c>
      <c r="K1996" t="n">
        <v>100</v>
      </c>
      <c r="L1996" t="n">
        <v>-231</v>
      </c>
      <c r="M1996" t="n">
        <v>-69.79000000000001</v>
      </c>
      <c r="N1996" t="n">
        <v>10</v>
      </c>
      <c r="O1996" t="n">
        <v>100</v>
      </c>
      <c r="R1996" t="n">
        <v>1</v>
      </c>
      <c r="S1996" t="n">
        <v>100</v>
      </c>
      <c r="T1996" t="n">
        <v>55</v>
      </c>
      <c r="U1996" t="n">
        <v>100</v>
      </c>
      <c r="V1996" t="n">
        <v>986</v>
      </c>
      <c r="W1996" t="n">
        <v>1</v>
      </c>
    </row>
    <row r="1997">
      <c r="A1997" t="inlineStr">
        <is>
          <t>طفزر619</t>
        </is>
      </c>
      <c r="B1997" t="inlineStr">
        <is>
          <t>اختيارف فزر-170000-14050629</t>
        </is>
      </c>
      <c r="C1997" t="n">
        <v>47</v>
      </c>
      <c r="D1997" t="n">
        <v>182</v>
      </c>
      <c r="E1997" s="1" t="n">
        <v>18137000</v>
      </c>
      <c r="F1997" t="n">
        <v>300</v>
      </c>
      <c r="G1997" t="n">
        <v>100</v>
      </c>
      <c r="H1997" t="n">
        <v>101</v>
      </c>
      <c r="I1997" t="n">
        <v>-199</v>
      </c>
      <c r="J1997" t="n">
        <v>-66.33</v>
      </c>
      <c r="K1997" t="n">
        <v>100</v>
      </c>
      <c r="L1997" t="n">
        <v>-200</v>
      </c>
      <c r="M1997" t="n">
        <v>-66.67</v>
      </c>
      <c r="N1997" t="n">
        <v>75</v>
      </c>
      <c r="O1997" t="n">
        <v>110</v>
      </c>
      <c r="R1997" t="n">
        <v>3</v>
      </c>
      <c r="S1997" t="n">
        <v>2487</v>
      </c>
      <c r="T1997" t="n">
        <v>75</v>
      </c>
      <c r="U1997" t="n">
        <v>200</v>
      </c>
      <c r="V1997" t="n">
        <v>300</v>
      </c>
      <c r="W1997" t="n">
        <v>1</v>
      </c>
    </row>
    <row r="1998">
      <c r="A1998" t="inlineStr">
        <is>
          <t>طفزر620</t>
        </is>
      </c>
      <c r="B1998" t="inlineStr">
        <is>
          <t>اختيارف فزر-180000-14050629</t>
        </is>
      </c>
      <c r="C1998" t="n">
        <v>66</v>
      </c>
      <c r="D1998" t="n">
        <v>2120</v>
      </c>
      <c r="E1998" s="1" t="n">
        <v>437815000</v>
      </c>
      <c r="F1998" t="n">
        <v>781</v>
      </c>
      <c r="G1998" t="n">
        <v>600</v>
      </c>
      <c r="H1998" t="n">
        <v>167</v>
      </c>
      <c r="I1998" t="n">
        <v>-614</v>
      </c>
      <c r="J1998" t="n">
        <v>-78.62</v>
      </c>
      <c r="K1998" t="n">
        <v>207</v>
      </c>
      <c r="L1998" t="n">
        <v>-574</v>
      </c>
      <c r="M1998" t="n">
        <v>-73.5</v>
      </c>
      <c r="N1998" t="n">
        <v>159</v>
      </c>
      <c r="O1998" t="n">
        <v>600</v>
      </c>
      <c r="R1998" t="n">
        <v>1</v>
      </c>
      <c r="S1998" t="n">
        <v>1</v>
      </c>
      <c r="T1998" t="n">
        <v>160</v>
      </c>
      <c r="U1998" t="n">
        <v>230</v>
      </c>
      <c r="V1998" t="n">
        <v>43</v>
      </c>
      <c r="W1998" t="n">
        <v>2</v>
      </c>
    </row>
    <row r="1999">
      <c r="A1999" t="inlineStr">
        <is>
          <t>طفزر621</t>
        </is>
      </c>
      <c r="B1999" t="inlineStr">
        <is>
          <t>اختيارف فزر-190000-14050629</t>
        </is>
      </c>
      <c r="C1999" t="n">
        <v>56</v>
      </c>
      <c r="D1999" t="n">
        <v>498</v>
      </c>
      <c r="E1999" s="1" t="n">
        <v>318394000</v>
      </c>
      <c r="F1999" t="n">
        <v>916</v>
      </c>
      <c r="G1999" t="n">
        <v>600</v>
      </c>
      <c r="H1999" t="n">
        <v>540</v>
      </c>
      <c r="I1999" t="n">
        <v>-376</v>
      </c>
      <c r="J1999" t="n">
        <v>-41.05</v>
      </c>
      <c r="K1999" t="n">
        <v>639</v>
      </c>
      <c r="L1999" t="n">
        <v>-277</v>
      </c>
      <c r="M1999" t="n">
        <v>-30.24</v>
      </c>
      <c r="N1999" t="n">
        <v>360</v>
      </c>
      <c r="O1999" t="n">
        <v>800</v>
      </c>
      <c r="R1999" t="n">
        <v>2</v>
      </c>
      <c r="S1999" t="n">
        <v>962</v>
      </c>
      <c r="T1999" t="n">
        <v>350</v>
      </c>
      <c r="U1999" t="n">
        <v>730</v>
      </c>
      <c r="V1999" t="n">
        <v>12</v>
      </c>
      <c r="W1999" t="n">
        <v>2</v>
      </c>
    </row>
    <row r="2000">
      <c r="A2000" t="inlineStr">
        <is>
          <t>طفزر622</t>
        </is>
      </c>
      <c r="B2000" t="inlineStr">
        <is>
          <t>اختيارف فزر-200000-14050629</t>
        </is>
      </c>
      <c r="C2000" t="n">
        <v>44</v>
      </c>
      <c r="D2000" t="n">
        <v>750</v>
      </c>
      <c r="E2000" s="1" t="n">
        <v>826557000</v>
      </c>
      <c r="F2000" t="n">
        <v>1694</v>
      </c>
      <c r="G2000" t="n">
        <v>6780</v>
      </c>
      <c r="H2000" t="n">
        <v>839</v>
      </c>
      <c r="I2000" t="n">
        <v>-855</v>
      </c>
      <c r="J2000" t="n">
        <v>-50.47</v>
      </c>
      <c r="K2000" t="n">
        <v>1102</v>
      </c>
      <c r="L2000" t="n">
        <v>-592</v>
      </c>
      <c r="M2000" t="n">
        <v>-34.95</v>
      </c>
      <c r="N2000" t="n">
        <v>420</v>
      </c>
      <c r="O2000" t="n">
        <v>6780</v>
      </c>
      <c r="R2000" t="n">
        <v>1</v>
      </c>
      <c r="S2000" t="n">
        <v>3</v>
      </c>
      <c r="T2000" t="n">
        <v>670</v>
      </c>
      <c r="U2000" t="n">
        <v>1000</v>
      </c>
      <c r="V2000" t="n">
        <v>8</v>
      </c>
      <c r="W2000" t="n">
        <v>1</v>
      </c>
    </row>
    <row r="2001">
      <c r="A2001" t="inlineStr">
        <is>
          <t>طفزر623</t>
        </is>
      </c>
      <c r="B2001" t="inlineStr">
        <is>
          <t>اختيارف فزر-210000-14050629</t>
        </is>
      </c>
      <c r="C2001" t="n">
        <v>92</v>
      </c>
      <c r="D2001" t="n">
        <v>616</v>
      </c>
      <c r="E2001" s="1" t="n">
        <v>725742000</v>
      </c>
      <c r="F2001" t="n">
        <v>2443</v>
      </c>
      <c r="G2001" t="n">
        <v>800</v>
      </c>
      <c r="H2001" t="n">
        <v>1005</v>
      </c>
      <c r="I2001" t="n">
        <v>-1438</v>
      </c>
      <c r="J2001" t="n">
        <v>-58.86</v>
      </c>
      <c r="K2001" t="n">
        <v>1178</v>
      </c>
      <c r="L2001" t="n">
        <v>-1265</v>
      </c>
      <c r="M2001" t="n">
        <v>-51.78</v>
      </c>
      <c r="N2001" t="n">
        <v>800</v>
      </c>
      <c r="O2001" t="n">
        <v>1520</v>
      </c>
      <c r="R2001" t="n">
        <v>1</v>
      </c>
      <c r="S2001" t="n">
        <v>2</v>
      </c>
      <c r="T2001" t="n">
        <v>920</v>
      </c>
      <c r="U2001" t="n">
        <v>1250</v>
      </c>
      <c r="V2001" t="n">
        <v>173</v>
      </c>
      <c r="W2001" t="n">
        <v>1</v>
      </c>
    </row>
    <row r="2002">
      <c r="A2002" t="inlineStr">
        <is>
          <t>طفزر624</t>
        </is>
      </c>
      <c r="B2002" t="inlineStr">
        <is>
          <t>اختيارف فزر-220000-14050629</t>
        </is>
      </c>
      <c r="C2002" t="n">
        <v>86</v>
      </c>
      <c r="D2002" t="n">
        <v>880</v>
      </c>
      <c r="E2002" s="1" t="n">
        <v>1690080000</v>
      </c>
      <c r="F2002" t="n">
        <v>3958</v>
      </c>
      <c r="G2002" t="n">
        <v>3500</v>
      </c>
      <c r="H2002" t="n">
        <v>1520</v>
      </c>
      <c r="I2002" t="n">
        <v>-2438</v>
      </c>
      <c r="J2002" t="n">
        <v>-61.6</v>
      </c>
      <c r="K2002" t="n">
        <v>1921</v>
      </c>
      <c r="L2002" t="n">
        <v>-2037</v>
      </c>
      <c r="M2002" t="n">
        <v>-51.47</v>
      </c>
      <c r="N2002" t="n">
        <v>1500</v>
      </c>
      <c r="O2002" t="n">
        <v>3500</v>
      </c>
      <c r="R2002" t="n">
        <v>1</v>
      </c>
      <c r="S2002" t="n">
        <v>10</v>
      </c>
      <c r="T2002" t="n">
        <v>1000</v>
      </c>
      <c r="U2002" t="n">
        <v>1849</v>
      </c>
      <c r="V2002" t="n">
        <v>10</v>
      </c>
      <c r="W2002" t="n">
        <v>1</v>
      </c>
    </row>
    <row r="2003">
      <c r="A2003" t="inlineStr">
        <is>
          <t>طفزر709</t>
        </is>
      </c>
      <c r="B2003" t="inlineStr">
        <is>
          <t>اختيارف فزر-150000-14050726</t>
        </is>
      </c>
      <c r="C2003" t="n">
        <v>0</v>
      </c>
      <c r="D2003" t="n">
        <v>0</v>
      </c>
      <c r="E2003" s="1" t="n">
        <v>0</v>
      </c>
      <c r="F2003" t="n">
        <v>105</v>
      </c>
      <c r="G2003" t="n">
        <v>0</v>
      </c>
      <c r="H2003" t="n">
        <v>105</v>
      </c>
      <c r="I2003" t="n">
        <v>0</v>
      </c>
      <c r="J2003" t="n">
        <v>0</v>
      </c>
      <c r="K2003" t="n">
        <v>105</v>
      </c>
      <c r="L2003" t="n">
        <v>0</v>
      </c>
      <c r="M2003" t="n">
        <v>0</v>
      </c>
      <c r="N2003" t="n">
        <v>0</v>
      </c>
      <c r="O2003" t="n">
        <v>0</v>
      </c>
      <c r="R2003" t="n">
        <v>1</v>
      </c>
      <c r="S2003" t="n">
        <v>1</v>
      </c>
      <c r="T2003" t="n">
        <v>126</v>
      </c>
      <c r="U2003" t="n">
        <v>5090</v>
      </c>
      <c r="V2003" t="n">
        <v>3</v>
      </c>
      <c r="W2003" t="n">
        <v>1</v>
      </c>
    </row>
    <row r="2004">
      <c r="A2004" t="inlineStr">
        <is>
          <t>طفزر710</t>
        </is>
      </c>
      <c r="B2004" t="inlineStr">
        <is>
          <t>اختيارف فزر-160000-14050726</t>
        </is>
      </c>
      <c r="C2004" t="n">
        <v>0</v>
      </c>
      <c r="D2004" t="n">
        <v>0</v>
      </c>
      <c r="E2004" s="1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R2004" t="n">
        <v>1</v>
      </c>
      <c r="S2004" t="n">
        <v>1</v>
      </c>
      <c r="T2004" t="n">
        <v>103</v>
      </c>
      <c r="U2004" t="n">
        <v>0</v>
      </c>
      <c r="V2004" t="n">
        <v>0</v>
      </c>
      <c r="W2004" t="n">
        <v>0</v>
      </c>
    </row>
    <row r="2005">
      <c r="A2005" t="inlineStr">
        <is>
          <t>طفزر711</t>
        </is>
      </c>
      <c r="B2005" t="inlineStr">
        <is>
          <t>اختيارف فزر-170000-14050726</t>
        </is>
      </c>
      <c r="C2005" t="n">
        <v>0</v>
      </c>
      <c r="D2005" t="n">
        <v>0</v>
      </c>
      <c r="E2005" s="1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R2005" t="n">
        <v>1</v>
      </c>
      <c r="S2005" t="n">
        <v>1</v>
      </c>
      <c r="T2005" t="n">
        <v>101</v>
      </c>
      <c r="U2005" t="n">
        <v>0</v>
      </c>
      <c r="V2005" t="n">
        <v>0</v>
      </c>
      <c r="W2005" t="n">
        <v>0</v>
      </c>
    </row>
    <row r="2006">
      <c r="A2006" t="inlineStr">
        <is>
          <t>طفزر712</t>
        </is>
      </c>
      <c r="B2006" t="inlineStr">
        <is>
          <t>اختيارف فزر-180000-14050726</t>
        </is>
      </c>
      <c r="C2006" t="n">
        <v>0</v>
      </c>
      <c r="D2006" t="n">
        <v>0</v>
      </c>
      <c r="E2006" s="1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R2006" t="n">
        <v>1</v>
      </c>
      <c r="S2006" t="n">
        <v>100</v>
      </c>
      <c r="T2006" t="n">
        <v>1</v>
      </c>
      <c r="U2006" t="n">
        <v>0</v>
      </c>
      <c r="V2006" t="n">
        <v>0</v>
      </c>
      <c r="W2006" t="n">
        <v>0</v>
      </c>
    </row>
    <row r="2007">
      <c r="A2007" t="inlineStr">
        <is>
          <t>طفزر713</t>
        </is>
      </c>
      <c r="B2007" t="inlineStr">
        <is>
          <t>اختيارف فزر-190000-14050726</t>
        </is>
      </c>
      <c r="C2007" t="n">
        <v>0</v>
      </c>
      <c r="D2007" t="n">
        <v>0</v>
      </c>
      <c r="E2007" s="1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R2007" t="n">
        <v>1</v>
      </c>
      <c r="S2007" t="n">
        <v>500</v>
      </c>
      <c r="T2007" t="n">
        <v>10</v>
      </c>
      <c r="U2007" t="n">
        <v>0</v>
      </c>
      <c r="V2007" t="n">
        <v>0</v>
      </c>
      <c r="W2007" t="n">
        <v>0</v>
      </c>
    </row>
    <row r="2008">
      <c r="A2008" t="inlineStr">
        <is>
          <t>طفزر714</t>
        </is>
      </c>
      <c r="B2008" t="inlineStr">
        <is>
          <t>اختيارف فزر-200000-14050726</t>
        </is>
      </c>
      <c r="C2008" t="n">
        <v>0</v>
      </c>
      <c r="D2008" t="n">
        <v>0</v>
      </c>
      <c r="E2008" s="1" t="n">
        <v>0</v>
      </c>
      <c r="F2008" t="n">
        <v>3000</v>
      </c>
      <c r="G2008" t="n">
        <v>0</v>
      </c>
      <c r="H2008" t="n">
        <v>3000</v>
      </c>
      <c r="I2008" t="n">
        <v>0</v>
      </c>
      <c r="J2008" t="n">
        <v>0</v>
      </c>
      <c r="K2008" t="n">
        <v>3000</v>
      </c>
      <c r="L2008" t="n">
        <v>0</v>
      </c>
      <c r="M2008" t="n">
        <v>0</v>
      </c>
      <c r="N2008" t="n">
        <v>0</v>
      </c>
      <c r="O2008" t="n">
        <v>0</v>
      </c>
      <c r="R2008" t="n">
        <v>1</v>
      </c>
      <c r="S2008" t="n">
        <v>1</v>
      </c>
      <c r="T2008" t="n">
        <v>104</v>
      </c>
      <c r="U2008" t="n">
        <v>0</v>
      </c>
      <c r="V2008" t="n">
        <v>0</v>
      </c>
      <c r="W2008" t="n">
        <v>0</v>
      </c>
    </row>
    <row r="2009">
      <c r="A2009" t="inlineStr">
        <is>
          <t>طفزر715</t>
        </is>
      </c>
      <c r="B2009" t="inlineStr">
        <is>
          <t>اختيارف فزر-210000-14050726</t>
        </is>
      </c>
      <c r="C2009" t="n">
        <v>0</v>
      </c>
      <c r="D2009" t="n">
        <v>0</v>
      </c>
      <c r="E2009" s="1" t="n">
        <v>0</v>
      </c>
      <c r="F2009" t="n">
        <v>5944</v>
      </c>
      <c r="G2009" t="n">
        <v>0</v>
      </c>
      <c r="H2009" t="n">
        <v>5888</v>
      </c>
      <c r="I2009" t="n">
        <v>-56</v>
      </c>
      <c r="J2009" t="n">
        <v>-0.9399999999999999</v>
      </c>
      <c r="K2009" t="n">
        <v>5944</v>
      </c>
      <c r="L2009" t="n">
        <v>0</v>
      </c>
      <c r="M2009" t="n">
        <v>0</v>
      </c>
      <c r="N2009" t="n">
        <v>0</v>
      </c>
      <c r="O2009" t="n">
        <v>0</v>
      </c>
      <c r="R2009" t="n">
        <v>1</v>
      </c>
      <c r="S2009" t="n">
        <v>11</v>
      </c>
      <c r="T2009" t="n">
        <v>111</v>
      </c>
      <c r="U2009" t="n">
        <v>0</v>
      </c>
      <c r="V2009" t="n">
        <v>0</v>
      </c>
      <c r="W2009" t="n">
        <v>0</v>
      </c>
    </row>
    <row r="2010">
      <c r="A2010" t="inlineStr">
        <is>
          <t>طفزر716</t>
        </is>
      </c>
      <c r="B2010" t="inlineStr">
        <is>
          <t>اختيارف فزر-220000-14050726</t>
        </is>
      </c>
      <c r="C2010" t="n">
        <v>0</v>
      </c>
      <c r="D2010" t="n">
        <v>0</v>
      </c>
      <c r="E2010" s="1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R2010" t="n">
        <v>1</v>
      </c>
      <c r="S2010" t="n">
        <v>150</v>
      </c>
      <c r="T2010" t="n">
        <v>113</v>
      </c>
      <c r="U2010" t="n">
        <v>0</v>
      </c>
      <c r="V2010" t="n">
        <v>0</v>
      </c>
      <c r="W2010" t="n">
        <v>0</v>
      </c>
    </row>
    <row r="2011">
      <c r="A2011" t="inlineStr">
        <is>
          <t>طفزر717</t>
        </is>
      </c>
      <c r="B2011" t="inlineStr">
        <is>
          <t>اختيارف فزر-230000-14050726</t>
        </is>
      </c>
      <c r="C2011" t="n">
        <v>0</v>
      </c>
      <c r="D2011" t="n">
        <v>0</v>
      </c>
      <c r="E2011" s="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0</v>
      </c>
      <c r="R2011" t="n">
        <v>1</v>
      </c>
      <c r="S2011" t="n">
        <v>150</v>
      </c>
      <c r="T2011" t="n">
        <v>106</v>
      </c>
      <c r="U2011" t="n">
        <v>0</v>
      </c>
      <c r="V2011" t="n">
        <v>0</v>
      </c>
      <c r="W2011" t="n">
        <v>0</v>
      </c>
    </row>
    <row r="2012">
      <c r="A2012" t="inlineStr">
        <is>
          <t>طفزر718</t>
        </is>
      </c>
      <c r="B2012" t="inlineStr">
        <is>
          <t>اختيارف فزر-240000-14050726</t>
        </is>
      </c>
      <c r="C2012" t="n">
        <v>4</v>
      </c>
      <c r="D2012" t="n">
        <v>4</v>
      </c>
      <c r="E2012" s="1" t="n">
        <v>10048000</v>
      </c>
      <c r="F2012" t="n">
        <v>1</v>
      </c>
      <c r="G2012" t="n">
        <v>2512</v>
      </c>
      <c r="H2012" t="n">
        <v>2512</v>
      </c>
      <c r="I2012" t="n">
        <v>2511</v>
      </c>
      <c r="J2012" t="n">
        <v>251100</v>
      </c>
      <c r="K2012" t="n">
        <v>2512</v>
      </c>
      <c r="L2012" t="n">
        <v>2511</v>
      </c>
      <c r="M2012" t="n">
        <v>251100</v>
      </c>
      <c r="N2012" t="n">
        <v>2512</v>
      </c>
      <c r="O2012" t="n">
        <v>2512</v>
      </c>
      <c r="R2012" t="n">
        <v>1</v>
      </c>
      <c r="S2012" t="n">
        <v>1</v>
      </c>
      <c r="T2012" t="n">
        <v>2512</v>
      </c>
      <c r="U2012" t="n">
        <v>29888</v>
      </c>
      <c r="V2012" t="n">
        <v>4</v>
      </c>
      <c r="W2012" t="n">
        <v>1</v>
      </c>
    </row>
    <row r="2013">
      <c r="A2013" t="inlineStr">
        <is>
          <t>طفزر719</t>
        </is>
      </c>
      <c r="B2013" t="inlineStr">
        <is>
          <t>اختيارف فزر-250000-14050726</t>
        </is>
      </c>
      <c r="C2013" t="n">
        <v>2</v>
      </c>
      <c r="D2013" t="n">
        <v>5</v>
      </c>
      <c r="E2013" s="1" t="n">
        <v>25040000</v>
      </c>
      <c r="F2013" t="n">
        <v>1</v>
      </c>
      <c r="G2013" t="n">
        <v>5012</v>
      </c>
      <c r="H2013" t="n">
        <v>5002</v>
      </c>
      <c r="I2013" t="n">
        <v>5001</v>
      </c>
      <c r="J2013" t="n">
        <v>500100</v>
      </c>
      <c r="K2013" t="n">
        <v>5008</v>
      </c>
      <c r="L2013" t="n">
        <v>5007</v>
      </c>
      <c r="M2013" t="n">
        <v>500700</v>
      </c>
      <c r="N2013" t="n">
        <v>5002</v>
      </c>
      <c r="O2013" t="n">
        <v>5012</v>
      </c>
      <c r="R2013" t="n">
        <v>1</v>
      </c>
      <c r="S2013" t="n">
        <v>2</v>
      </c>
      <c r="T2013" t="n">
        <v>5012</v>
      </c>
      <c r="U2013" t="n">
        <v>49995</v>
      </c>
      <c r="V2013" t="n">
        <v>3</v>
      </c>
      <c r="W2013" t="n">
        <v>1</v>
      </c>
    </row>
    <row r="2014">
      <c r="A2014" t="inlineStr">
        <is>
          <t>طفزر625</t>
        </is>
      </c>
      <c r="B2014" t="inlineStr">
        <is>
          <t>اختيارف فزر-230000-14050629</t>
        </is>
      </c>
      <c r="C2014" t="n">
        <v>2</v>
      </c>
      <c r="D2014" t="n">
        <v>3</v>
      </c>
      <c r="E2014" s="1" t="n">
        <v>13700000</v>
      </c>
      <c r="F2014" t="n">
        <v>5900</v>
      </c>
      <c r="G2014" t="n">
        <v>5500</v>
      </c>
      <c r="H2014" t="n">
        <v>2700</v>
      </c>
      <c r="I2014" t="n">
        <v>-3200</v>
      </c>
      <c r="J2014" t="n">
        <v>-54.24</v>
      </c>
      <c r="K2014" t="n">
        <v>4567</v>
      </c>
      <c r="L2014" t="n">
        <v>-1333</v>
      </c>
      <c r="M2014" t="n">
        <v>-22.59</v>
      </c>
      <c r="N2014" t="n">
        <v>2700</v>
      </c>
      <c r="O2014" t="n">
        <v>5500</v>
      </c>
      <c r="R2014" t="n">
        <v>1</v>
      </c>
      <c r="S2014" t="n">
        <v>100</v>
      </c>
      <c r="T2014" t="n">
        <v>1</v>
      </c>
      <c r="U2014" t="n">
        <v>3950</v>
      </c>
      <c r="V2014" t="n">
        <v>45</v>
      </c>
      <c r="W2014" t="n">
        <v>2</v>
      </c>
    </row>
    <row r="2015">
      <c r="A2015" t="inlineStr">
        <is>
          <t>طفزر626</t>
        </is>
      </c>
      <c r="B2015" t="inlineStr">
        <is>
          <t>اختيارف فزر-240000-14050629</t>
        </is>
      </c>
      <c r="C2015" t="n">
        <v>92</v>
      </c>
      <c r="D2015" t="n">
        <v>375</v>
      </c>
      <c r="E2015" s="1" t="n">
        <v>2085387000</v>
      </c>
      <c r="F2015" t="n">
        <v>10120</v>
      </c>
      <c r="G2015" t="n">
        <v>5201</v>
      </c>
      <c r="H2015" t="n">
        <v>5510</v>
      </c>
      <c r="I2015" t="n">
        <v>-4610</v>
      </c>
      <c r="J2015" t="n">
        <v>-45.55</v>
      </c>
      <c r="K2015" t="n">
        <v>5561</v>
      </c>
      <c r="L2015" t="n">
        <v>-4559</v>
      </c>
      <c r="M2015" t="n">
        <v>-45.05</v>
      </c>
      <c r="N2015" t="n">
        <v>4050</v>
      </c>
      <c r="O2015" t="n">
        <v>6980</v>
      </c>
      <c r="R2015" t="n">
        <v>1</v>
      </c>
      <c r="S2015" t="n">
        <v>1</v>
      </c>
      <c r="T2015" t="n">
        <v>3700</v>
      </c>
      <c r="U2015" t="n">
        <v>5540</v>
      </c>
      <c r="V2015" t="n">
        <v>11</v>
      </c>
      <c r="W2015" t="n">
        <v>1</v>
      </c>
    </row>
    <row r="2016">
      <c r="A2016" t="inlineStr">
        <is>
          <t>طفزر627</t>
        </is>
      </c>
      <c r="B2016" t="inlineStr">
        <is>
          <t>اختيارف فزر-250000-14050629</t>
        </is>
      </c>
      <c r="C2016" t="n">
        <v>96</v>
      </c>
      <c r="D2016" t="n">
        <v>398</v>
      </c>
      <c r="E2016" s="1" t="n">
        <v>3245237000</v>
      </c>
      <c r="F2016" t="n">
        <v>13133</v>
      </c>
      <c r="G2016" t="n">
        <v>11000</v>
      </c>
      <c r="H2016" t="n">
        <v>5565</v>
      </c>
      <c r="I2016" t="n">
        <v>-7568</v>
      </c>
      <c r="J2016" t="n">
        <v>-57.63</v>
      </c>
      <c r="K2016" t="n">
        <v>8154</v>
      </c>
      <c r="L2016" t="n">
        <v>-4979</v>
      </c>
      <c r="M2016" t="n">
        <v>-37.91</v>
      </c>
      <c r="N2016" t="n">
        <v>5000</v>
      </c>
      <c r="O2016" t="n">
        <v>12000</v>
      </c>
      <c r="R2016" t="n">
        <v>1</v>
      </c>
      <c r="S2016" t="n">
        <v>7</v>
      </c>
      <c r="T2016" t="n">
        <v>5561</v>
      </c>
      <c r="U2016" t="n">
        <v>8999</v>
      </c>
      <c r="V2016" t="n">
        <v>10</v>
      </c>
      <c r="W2016" t="n">
        <v>1</v>
      </c>
    </row>
    <row r="2017">
      <c r="A2017" t="inlineStr">
        <is>
          <t>طفزر628</t>
        </is>
      </c>
      <c r="B2017" t="inlineStr">
        <is>
          <t>اختيارف فزر-260000-14050629</t>
        </is>
      </c>
      <c r="C2017" t="n">
        <v>38</v>
      </c>
      <c r="D2017" t="n">
        <v>86</v>
      </c>
      <c r="E2017" s="1" t="n">
        <v>1043805000</v>
      </c>
      <c r="F2017" t="n">
        <v>1</v>
      </c>
      <c r="G2017" t="n">
        <v>9100</v>
      </c>
      <c r="H2017" t="n">
        <v>11000</v>
      </c>
      <c r="I2017" t="n">
        <v>10999</v>
      </c>
      <c r="J2017" t="n">
        <v>1099900</v>
      </c>
      <c r="K2017" t="n">
        <v>12137</v>
      </c>
      <c r="L2017" t="n">
        <v>12136</v>
      </c>
      <c r="M2017" t="n">
        <v>1213600</v>
      </c>
      <c r="N2017" t="n">
        <v>9000</v>
      </c>
      <c r="O2017" t="n">
        <v>19500</v>
      </c>
      <c r="R2017" t="n">
        <v>1</v>
      </c>
      <c r="S2017" t="n">
        <v>1</v>
      </c>
      <c r="T2017" t="n">
        <v>9101</v>
      </c>
      <c r="U2017" t="n">
        <v>15900</v>
      </c>
      <c r="V2017" t="n">
        <v>5</v>
      </c>
      <c r="W2017" t="n">
        <v>1</v>
      </c>
    </row>
    <row r="2018">
      <c r="A2018" t="inlineStr">
        <is>
          <t>طفزر629</t>
        </is>
      </c>
      <c r="B2018" t="inlineStr">
        <is>
          <t>اختيارف فزر-270000-14050629</t>
        </is>
      </c>
      <c r="C2018" t="n">
        <v>7</v>
      </c>
      <c r="D2018" t="n">
        <v>16</v>
      </c>
      <c r="E2018" s="1" t="n">
        <v>304000000</v>
      </c>
      <c r="F2018" t="n">
        <v>1</v>
      </c>
      <c r="G2018" t="n">
        <v>20000</v>
      </c>
      <c r="H2018" t="n">
        <v>16000</v>
      </c>
      <c r="I2018" t="n">
        <v>15999</v>
      </c>
      <c r="J2018" t="n">
        <v>1599900</v>
      </c>
      <c r="K2018" t="n">
        <v>19000</v>
      </c>
      <c r="L2018" t="n">
        <v>18999</v>
      </c>
      <c r="M2018" t="n">
        <v>1899900</v>
      </c>
      <c r="N2018" t="n">
        <v>16000</v>
      </c>
      <c r="O2018" t="n">
        <v>20000</v>
      </c>
      <c r="R2018" t="n">
        <v>1</v>
      </c>
      <c r="S2018" t="n">
        <v>50</v>
      </c>
      <c r="T2018" t="n">
        <v>1006</v>
      </c>
      <c r="U2018" t="n">
        <v>19999</v>
      </c>
      <c r="V2018" t="n">
        <v>7</v>
      </c>
      <c r="W2018" t="n">
        <v>1</v>
      </c>
    </row>
    <row r="2019">
      <c r="A2019" t="inlineStr">
        <is>
          <t>طاطلس062200</t>
        </is>
      </c>
      <c r="B2019" t="inlineStr">
        <is>
          <t>اختيارف اطلس-85000-14050622</t>
        </is>
      </c>
      <c r="C2019" t="n">
        <v>0</v>
      </c>
      <c r="D2019" t="n">
        <v>0</v>
      </c>
      <c r="E2019" s="1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R2019" t="n">
        <v>1</v>
      </c>
      <c r="S2019" t="n">
        <v>100</v>
      </c>
      <c r="T2019" t="n">
        <v>1</v>
      </c>
      <c r="U2019" t="n">
        <v>0</v>
      </c>
      <c r="V2019" t="n">
        <v>0</v>
      </c>
      <c r="W2019" t="n">
        <v>0</v>
      </c>
    </row>
    <row r="2020">
      <c r="A2020" t="inlineStr">
        <is>
          <t>طاطلس062201</t>
        </is>
      </c>
      <c r="B2020" t="inlineStr">
        <is>
          <t>اختيارف اطلس-90000-14050622</t>
        </is>
      </c>
      <c r="C2020" t="n">
        <v>0</v>
      </c>
      <c r="D2020" t="n">
        <v>0</v>
      </c>
      <c r="E2020" s="1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  <c r="R2020" t="n">
        <v>1</v>
      </c>
      <c r="S2020" t="n">
        <v>100</v>
      </c>
      <c r="T2020" t="n">
        <v>1</v>
      </c>
      <c r="U2020" t="n">
        <v>0</v>
      </c>
      <c r="V2020" t="n">
        <v>0</v>
      </c>
      <c r="W2020" t="n">
        <v>0</v>
      </c>
    </row>
    <row r="2021">
      <c r="A2021" t="inlineStr">
        <is>
          <t>طاطلس062202</t>
        </is>
      </c>
      <c r="B2021" t="inlineStr">
        <is>
          <t>اختيارف اطلس-95000-14050622</t>
        </is>
      </c>
      <c r="C2021" t="n">
        <v>0</v>
      </c>
      <c r="D2021" t="n">
        <v>0</v>
      </c>
      <c r="E2021" s="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R2021" t="n">
        <v>1</v>
      </c>
      <c r="S2021" t="n">
        <v>100</v>
      </c>
      <c r="T2021" t="n">
        <v>1</v>
      </c>
      <c r="U2021" t="n">
        <v>0</v>
      </c>
      <c r="V2021" t="n">
        <v>0</v>
      </c>
      <c r="W2021" t="n">
        <v>0</v>
      </c>
    </row>
    <row r="2022">
      <c r="A2022" t="inlineStr">
        <is>
          <t>طاطلس062203</t>
        </is>
      </c>
      <c r="B2022" t="inlineStr">
        <is>
          <t>اختيارف اطلس-100000-14050622</t>
        </is>
      </c>
      <c r="C2022" t="n">
        <v>0</v>
      </c>
      <c r="D2022" t="n">
        <v>0</v>
      </c>
      <c r="E2022" s="1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R2022" t="n">
        <v>1</v>
      </c>
      <c r="S2022" t="n">
        <v>100</v>
      </c>
      <c r="T2022" t="n">
        <v>1</v>
      </c>
      <c r="U2022" t="n">
        <v>0</v>
      </c>
      <c r="V2022" t="n">
        <v>0</v>
      </c>
      <c r="W2022" t="n">
        <v>0</v>
      </c>
    </row>
    <row r="2023">
      <c r="A2023" t="inlineStr">
        <is>
          <t>طاطلس062204</t>
        </is>
      </c>
      <c r="B2023" t="inlineStr">
        <is>
          <t>اختيارف اطلس-110000-14050622</t>
        </is>
      </c>
      <c r="C2023" t="n">
        <v>0</v>
      </c>
      <c r="D2023" t="n">
        <v>0</v>
      </c>
      <c r="E2023" s="1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R2023" t="n">
        <v>1</v>
      </c>
      <c r="S2023" t="n">
        <v>100</v>
      </c>
      <c r="T2023" t="n">
        <v>1</v>
      </c>
      <c r="U2023" t="n">
        <v>0</v>
      </c>
      <c r="V2023" t="n">
        <v>0</v>
      </c>
      <c r="W2023" t="n">
        <v>0</v>
      </c>
    </row>
    <row r="2024">
      <c r="A2024" t="inlineStr">
        <is>
          <t>طاطلس062205</t>
        </is>
      </c>
      <c r="B2024" t="inlineStr">
        <is>
          <t>اختيارف اطلس-120000-14050622</t>
        </is>
      </c>
      <c r="C2024" t="n">
        <v>0</v>
      </c>
      <c r="D2024" t="n">
        <v>0</v>
      </c>
      <c r="E2024" s="1" t="n">
        <v>0</v>
      </c>
      <c r="F2024" t="n">
        <v>300</v>
      </c>
      <c r="G2024" t="n">
        <v>0</v>
      </c>
      <c r="H2024" t="n">
        <v>300</v>
      </c>
      <c r="I2024" t="n">
        <v>0</v>
      </c>
      <c r="J2024" t="n">
        <v>0</v>
      </c>
      <c r="K2024" t="n">
        <v>300</v>
      </c>
      <c r="L2024" t="n">
        <v>0</v>
      </c>
      <c r="M2024" t="n">
        <v>0</v>
      </c>
      <c r="N2024" t="n">
        <v>0</v>
      </c>
      <c r="O2024" t="n">
        <v>0</v>
      </c>
      <c r="R2024" t="n">
        <v>1</v>
      </c>
      <c r="S2024" t="n">
        <v>100</v>
      </c>
      <c r="T2024" t="n">
        <v>1</v>
      </c>
      <c r="U2024" t="n">
        <v>0</v>
      </c>
      <c r="V2024" t="n">
        <v>0</v>
      </c>
      <c r="W2024" t="n">
        <v>0</v>
      </c>
    </row>
    <row r="2025">
      <c r="A2025" t="inlineStr">
        <is>
          <t>طاطلس062206</t>
        </is>
      </c>
      <c r="B2025" t="inlineStr">
        <is>
          <t>اختيارف اطلس-130000-14050622</t>
        </is>
      </c>
      <c r="C2025" t="n">
        <v>13</v>
      </c>
      <c r="D2025" t="n">
        <v>393</v>
      </c>
      <c r="E2025" s="1" t="n">
        <v>119797000</v>
      </c>
      <c r="F2025" t="n">
        <v>442</v>
      </c>
      <c r="G2025" t="n">
        <v>284</v>
      </c>
      <c r="H2025" t="n">
        <v>300</v>
      </c>
      <c r="I2025" t="n">
        <v>-142</v>
      </c>
      <c r="J2025" t="n">
        <v>-32.13</v>
      </c>
      <c r="K2025" t="n">
        <v>305</v>
      </c>
      <c r="L2025" t="n">
        <v>-137</v>
      </c>
      <c r="M2025" t="n">
        <v>-31</v>
      </c>
      <c r="N2025" t="n">
        <v>215</v>
      </c>
      <c r="O2025" t="n">
        <v>400</v>
      </c>
      <c r="R2025" t="n">
        <v>1</v>
      </c>
      <c r="S2025" t="n">
        <v>100</v>
      </c>
      <c r="T2025" t="n">
        <v>250</v>
      </c>
      <c r="U2025" t="n">
        <v>400</v>
      </c>
      <c r="V2025" t="n">
        <v>50</v>
      </c>
      <c r="W2025" t="n">
        <v>1</v>
      </c>
    </row>
    <row r="2026">
      <c r="A2026" t="inlineStr">
        <is>
          <t>طاطلس062207</t>
        </is>
      </c>
      <c r="B2026" t="inlineStr">
        <is>
          <t>اختيارف اطلس-140000-14050622</t>
        </is>
      </c>
      <c r="C2026" t="n">
        <v>21</v>
      </c>
      <c r="D2026" t="n">
        <v>293</v>
      </c>
      <c r="E2026" s="1" t="n">
        <v>397410000</v>
      </c>
      <c r="F2026" t="n">
        <v>2574</v>
      </c>
      <c r="G2026" t="n">
        <v>970</v>
      </c>
      <c r="H2026" t="n">
        <v>1100</v>
      </c>
      <c r="I2026" t="n">
        <v>-1474</v>
      </c>
      <c r="J2026" t="n">
        <v>-57.26</v>
      </c>
      <c r="K2026" t="n">
        <v>1356</v>
      </c>
      <c r="L2026" t="n">
        <v>-1218</v>
      </c>
      <c r="M2026" t="n">
        <v>-47.32</v>
      </c>
      <c r="N2026" t="n">
        <v>970</v>
      </c>
      <c r="O2026" t="n">
        <v>1779</v>
      </c>
      <c r="R2026" t="n">
        <v>1</v>
      </c>
      <c r="S2026" t="n">
        <v>50</v>
      </c>
      <c r="T2026" t="n">
        <v>1150</v>
      </c>
      <c r="U2026" t="n">
        <v>0</v>
      </c>
      <c r="V2026" t="n">
        <v>0</v>
      </c>
      <c r="W2026" t="n">
        <v>0</v>
      </c>
    </row>
    <row r="2027">
      <c r="A2027" t="inlineStr">
        <is>
          <t>طاطلس062208</t>
        </is>
      </c>
      <c r="B2027" t="inlineStr">
        <is>
          <t>اختيارف اطلس-150000-14050622</t>
        </is>
      </c>
      <c r="C2027" t="n">
        <v>18</v>
      </c>
      <c r="D2027" t="n">
        <v>356</v>
      </c>
      <c r="E2027" s="1" t="n">
        <v>2013769000</v>
      </c>
      <c r="F2027" t="n">
        <v>6941</v>
      </c>
      <c r="G2027" t="n">
        <v>5553</v>
      </c>
      <c r="H2027" t="n">
        <v>5500</v>
      </c>
      <c r="I2027" t="n">
        <v>-1441</v>
      </c>
      <c r="J2027" t="n">
        <v>-20.76</v>
      </c>
      <c r="K2027" t="n">
        <v>5657</v>
      </c>
      <c r="L2027" t="n">
        <v>-1284</v>
      </c>
      <c r="M2027" t="n">
        <v>-18.5</v>
      </c>
      <c r="N2027" t="n">
        <v>5450</v>
      </c>
      <c r="O2027" t="n">
        <v>6094</v>
      </c>
      <c r="R2027" t="n">
        <v>2</v>
      </c>
      <c r="S2027" t="n">
        <v>101</v>
      </c>
      <c r="T2027" t="n">
        <v>1</v>
      </c>
      <c r="U2027" t="n">
        <v>5813</v>
      </c>
      <c r="V2027" t="n">
        <v>25</v>
      </c>
      <c r="W2027" t="n">
        <v>1</v>
      </c>
    </row>
    <row r="2028">
      <c r="A2028" t="inlineStr">
        <is>
          <t>طاطلس062209</t>
        </is>
      </c>
      <c r="B2028" t="inlineStr">
        <is>
          <t>اختيارف اطلس-160000-14050622</t>
        </is>
      </c>
      <c r="C2028" t="n">
        <v>0</v>
      </c>
      <c r="D2028" t="n">
        <v>0</v>
      </c>
      <c r="E2028" s="1" t="n">
        <v>0</v>
      </c>
      <c r="F2028" t="n">
        <v>11500</v>
      </c>
      <c r="G2028" t="n">
        <v>0</v>
      </c>
      <c r="H2028" t="n">
        <v>11500</v>
      </c>
      <c r="I2028" t="n">
        <v>0</v>
      </c>
      <c r="J2028" t="n">
        <v>0</v>
      </c>
      <c r="K2028" t="n">
        <v>11500</v>
      </c>
      <c r="L2028" t="n">
        <v>0</v>
      </c>
      <c r="M2028" t="n">
        <v>0</v>
      </c>
      <c r="N2028" t="n">
        <v>0</v>
      </c>
      <c r="O2028" t="n">
        <v>0</v>
      </c>
      <c r="R2028" t="n">
        <v>1</v>
      </c>
      <c r="S2028" t="n">
        <v>1</v>
      </c>
      <c r="T2028" t="n">
        <v>12000</v>
      </c>
      <c r="U2028" t="n">
        <v>0</v>
      </c>
      <c r="V2028" t="n">
        <v>0</v>
      </c>
      <c r="W2028" t="n">
        <v>0</v>
      </c>
    </row>
    <row r="2029">
      <c r="A2029" t="inlineStr">
        <is>
          <t>طاطلس062210</t>
        </is>
      </c>
      <c r="B2029" t="inlineStr">
        <is>
          <t>اختيارف اطلس-170000-14050622</t>
        </is>
      </c>
      <c r="C2029" t="n">
        <v>0</v>
      </c>
      <c r="D2029" t="n">
        <v>0</v>
      </c>
      <c r="E2029" s="1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R2029" t="n">
        <v>1</v>
      </c>
      <c r="S2029" t="n">
        <v>1</v>
      </c>
      <c r="T2029" t="n">
        <v>22000</v>
      </c>
      <c r="U2029" t="n">
        <v>0</v>
      </c>
      <c r="V2029" t="n">
        <v>0</v>
      </c>
      <c r="W2029" t="n">
        <v>0</v>
      </c>
    </row>
    <row r="2030">
      <c r="A2030" t="inlineStr">
        <is>
          <t>طاطلس070500</t>
        </is>
      </c>
      <c r="B2030" t="inlineStr">
        <is>
          <t>اختيارف اطلس-95000-14050705</t>
        </is>
      </c>
      <c r="C2030" t="n">
        <v>0</v>
      </c>
      <c r="D2030" t="n">
        <v>0</v>
      </c>
      <c r="E2030" s="1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R2030" t="n">
        <v>1</v>
      </c>
      <c r="S2030" t="n">
        <v>100</v>
      </c>
      <c r="T2030" t="n">
        <v>1</v>
      </c>
      <c r="U2030" t="n">
        <v>0</v>
      </c>
      <c r="V2030" t="n">
        <v>0</v>
      </c>
      <c r="W2030" t="n">
        <v>0</v>
      </c>
    </row>
    <row r="2031">
      <c r="A2031" t="inlineStr">
        <is>
          <t>طاطلس070501</t>
        </is>
      </c>
      <c r="B2031" t="inlineStr">
        <is>
          <t>اختيارف اطلس-100000-14050705</t>
        </is>
      </c>
      <c r="C2031" t="n">
        <v>0</v>
      </c>
      <c r="D2031" t="n">
        <v>0</v>
      </c>
      <c r="E2031" s="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R2031" t="n">
        <v>1</v>
      </c>
      <c r="S2031" t="n">
        <v>100</v>
      </c>
      <c r="T2031" t="n">
        <v>1</v>
      </c>
      <c r="U2031" t="n">
        <v>0</v>
      </c>
      <c r="V2031" t="n">
        <v>0</v>
      </c>
      <c r="W2031" t="n">
        <v>0</v>
      </c>
    </row>
    <row r="2032">
      <c r="A2032" t="inlineStr">
        <is>
          <t>طاطلس070502</t>
        </is>
      </c>
      <c r="B2032" t="inlineStr">
        <is>
          <t>اختيارف اطلس-110000-14050705</t>
        </is>
      </c>
      <c r="C2032" t="n">
        <v>0</v>
      </c>
      <c r="D2032" t="n">
        <v>0</v>
      </c>
      <c r="E2032" s="1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R2032" t="n">
        <v>1</v>
      </c>
      <c r="S2032" t="n">
        <v>100</v>
      </c>
      <c r="T2032" t="n">
        <v>1</v>
      </c>
      <c r="U2032" t="n">
        <v>0</v>
      </c>
      <c r="V2032" t="n">
        <v>0</v>
      </c>
      <c r="W2032" t="n">
        <v>0</v>
      </c>
    </row>
    <row r="2033">
      <c r="A2033" t="inlineStr">
        <is>
          <t>طاطلس070503</t>
        </is>
      </c>
      <c r="B2033" t="inlineStr">
        <is>
          <t>اختيارف اطلس-120000-14050705</t>
        </is>
      </c>
      <c r="C2033" t="n">
        <v>0</v>
      </c>
      <c r="D2033" t="n">
        <v>0</v>
      </c>
      <c r="E2033" s="1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R2033" t="n">
        <v>1</v>
      </c>
      <c r="S2033" t="n">
        <v>100</v>
      </c>
      <c r="T2033" t="n">
        <v>1</v>
      </c>
      <c r="U2033" t="n">
        <v>0</v>
      </c>
      <c r="V2033" t="n">
        <v>0</v>
      </c>
      <c r="W2033" t="n">
        <v>0</v>
      </c>
    </row>
    <row r="2034">
      <c r="A2034" t="inlineStr">
        <is>
          <t>طاطلس070504</t>
        </is>
      </c>
      <c r="B2034" t="inlineStr">
        <is>
          <t>اختيارف اطلس-130000-14050705</t>
        </is>
      </c>
      <c r="C2034" t="n">
        <v>0</v>
      </c>
      <c r="D2034" t="n">
        <v>0</v>
      </c>
      <c r="E2034" s="1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R2034" t="n">
        <v>1</v>
      </c>
      <c r="S2034" t="n">
        <v>100</v>
      </c>
      <c r="T2034" t="n">
        <v>1</v>
      </c>
      <c r="U2034" t="n">
        <v>0</v>
      </c>
      <c r="V2034" t="n">
        <v>0</v>
      </c>
      <c r="W2034" t="n">
        <v>0</v>
      </c>
    </row>
    <row r="2035">
      <c r="A2035" t="inlineStr">
        <is>
          <t>طاطلس070505</t>
        </is>
      </c>
      <c r="B2035" t="inlineStr">
        <is>
          <t>اختيارف اطلس-140000-14050705</t>
        </is>
      </c>
      <c r="C2035" t="n">
        <v>8</v>
      </c>
      <c r="D2035" t="n">
        <v>175</v>
      </c>
      <c r="E2035" s="1" t="n">
        <v>490937000</v>
      </c>
      <c r="F2035" t="n">
        <v>4022</v>
      </c>
      <c r="G2035" t="n">
        <v>2580</v>
      </c>
      <c r="H2035" t="n">
        <v>2750</v>
      </c>
      <c r="I2035" t="n">
        <v>-1272</v>
      </c>
      <c r="J2035" t="n">
        <v>-31.63</v>
      </c>
      <c r="K2035" t="n">
        <v>2805</v>
      </c>
      <c r="L2035" t="n">
        <v>-1217</v>
      </c>
      <c r="M2035" t="n">
        <v>-30.26</v>
      </c>
      <c r="N2035" t="n">
        <v>2027</v>
      </c>
      <c r="O2035" t="n">
        <v>2985</v>
      </c>
      <c r="R2035" t="n">
        <v>1</v>
      </c>
      <c r="S2035" t="n">
        <v>45</v>
      </c>
      <c r="T2035" t="n">
        <v>2750</v>
      </c>
      <c r="U2035" t="n">
        <v>3695</v>
      </c>
      <c r="V2035" t="n">
        <v>1</v>
      </c>
      <c r="W2035" t="n">
        <v>1</v>
      </c>
    </row>
    <row r="2036">
      <c r="A2036" t="inlineStr">
        <is>
          <t>طاطلس070506</t>
        </is>
      </c>
      <c r="B2036" t="inlineStr">
        <is>
          <t>اختيارف اطلس-150000-14050705</t>
        </is>
      </c>
      <c r="C2036" t="n">
        <v>0</v>
      </c>
      <c r="D2036" t="n">
        <v>0</v>
      </c>
      <c r="E2036" s="1" t="n">
        <v>0</v>
      </c>
      <c r="F2036" t="n">
        <v>5169</v>
      </c>
      <c r="G2036" t="n">
        <v>0</v>
      </c>
      <c r="H2036" t="n">
        <v>5413</v>
      </c>
      <c r="I2036" t="n">
        <v>244</v>
      </c>
      <c r="J2036" t="n">
        <v>4.72</v>
      </c>
      <c r="K2036" t="n">
        <v>5169</v>
      </c>
      <c r="L2036" t="n">
        <v>0</v>
      </c>
      <c r="M2036" t="n">
        <v>0</v>
      </c>
      <c r="N2036" t="n">
        <v>0</v>
      </c>
      <c r="O2036" t="n">
        <v>0</v>
      </c>
      <c r="R2036" t="n">
        <v>1</v>
      </c>
      <c r="S2036" t="n">
        <v>100</v>
      </c>
      <c r="T2036" t="n">
        <v>1</v>
      </c>
      <c r="U2036" t="n">
        <v>0</v>
      </c>
      <c r="V2036" t="n">
        <v>0</v>
      </c>
      <c r="W2036" t="n">
        <v>0</v>
      </c>
    </row>
    <row r="2037">
      <c r="A2037" t="inlineStr">
        <is>
          <t>طاطلس070507</t>
        </is>
      </c>
      <c r="B2037" t="inlineStr">
        <is>
          <t>اختيارف اطلس-160000-14050705</t>
        </is>
      </c>
      <c r="C2037" t="n">
        <v>0</v>
      </c>
      <c r="D2037" t="n">
        <v>0</v>
      </c>
      <c r="E2037" s="1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0</v>
      </c>
      <c r="R2037" t="n">
        <v>1</v>
      </c>
      <c r="S2037" t="n">
        <v>100</v>
      </c>
      <c r="T2037" t="n">
        <v>1</v>
      </c>
      <c r="U2037" t="n">
        <v>0</v>
      </c>
      <c r="V2037" t="n">
        <v>0</v>
      </c>
      <c r="W2037" t="n">
        <v>0</v>
      </c>
    </row>
    <row r="2038">
      <c r="A2038" t="inlineStr">
        <is>
          <t>طاطلس070508</t>
        </is>
      </c>
      <c r="B2038" t="inlineStr">
        <is>
          <t>اختيارف اطلس-170000-14050705</t>
        </is>
      </c>
      <c r="C2038" t="n">
        <v>0</v>
      </c>
      <c r="D2038" t="n">
        <v>0</v>
      </c>
      <c r="E2038" s="1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R2038" t="n">
        <v>1</v>
      </c>
      <c r="S2038" t="n">
        <v>100</v>
      </c>
      <c r="T2038" t="n">
        <v>1</v>
      </c>
      <c r="U2038" t="n">
        <v>0</v>
      </c>
      <c r="V2038" t="n">
        <v>0</v>
      </c>
      <c r="W2038" t="n">
        <v>0</v>
      </c>
    </row>
    <row r="2039">
      <c r="A2039" t="inlineStr">
        <is>
          <t>طاطلس070509</t>
        </is>
      </c>
      <c r="B2039" t="inlineStr">
        <is>
          <t>اختيارف اطلس-180000-14050705</t>
        </is>
      </c>
      <c r="C2039" t="n">
        <v>0</v>
      </c>
      <c r="D2039" t="n">
        <v>0</v>
      </c>
      <c r="E2039" s="1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R2039" t="n">
        <v>1</v>
      </c>
      <c r="S2039" t="n">
        <v>100</v>
      </c>
      <c r="T2039" t="n">
        <v>1</v>
      </c>
      <c r="U2039" t="n">
        <v>0</v>
      </c>
      <c r="V2039" t="n">
        <v>0</v>
      </c>
      <c r="W2039" t="n">
        <v>0</v>
      </c>
    </row>
    <row r="2040">
      <c r="A2040" t="inlineStr">
        <is>
          <t>طاطلس070510</t>
        </is>
      </c>
      <c r="B2040" t="inlineStr">
        <is>
          <t>اختيارف اطلس-190000-14050705</t>
        </is>
      </c>
      <c r="C2040" t="n">
        <v>0</v>
      </c>
      <c r="D2040" t="n">
        <v>0</v>
      </c>
      <c r="E2040" s="1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R2040" t="n">
        <v>1</v>
      </c>
      <c r="S2040" t="n">
        <v>100</v>
      </c>
      <c r="T2040" t="n">
        <v>1</v>
      </c>
      <c r="U2040" t="n">
        <v>0</v>
      </c>
      <c r="V2040" t="n">
        <v>0</v>
      </c>
      <c r="W2040" t="n">
        <v>0</v>
      </c>
    </row>
    <row r="2041">
      <c r="A2041" t="inlineStr">
        <is>
          <t>طاطلس071900</t>
        </is>
      </c>
      <c r="B2041" t="inlineStr">
        <is>
          <t>اختيارف اطلس-95000-14050719</t>
        </is>
      </c>
      <c r="C2041" t="n">
        <v>0</v>
      </c>
      <c r="D2041" t="n">
        <v>0</v>
      </c>
      <c r="E2041" s="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R2041" t="n">
        <v>1</v>
      </c>
      <c r="S2041" t="n">
        <v>100</v>
      </c>
      <c r="T2041" t="n">
        <v>1</v>
      </c>
      <c r="U2041" t="n">
        <v>0</v>
      </c>
      <c r="V2041" t="n">
        <v>0</v>
      </c>
      <c r="W2041" t="n">
        <v>0</v>
      </c>
    </row>
    <row r="2042">
      <c r="A2042" t="inlineStr">
        <is>
          <t>طاطلس071901</t>
        </is>
      </c>
      <c r="B2042" t="inlineStr">
        <is>
          <t>اختيارف اطلس-100000-14050719</t>
        </is>
      </c>
      <c r="C2042" t="n">
        <v>0</v>
      </c>
      <c r="D2042" t="n">
        <v>0</v>
      </c>
      <c r="E2042" s="1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R2042" t="n">
        <v>1</v>
      </c>
      <c r="S2042" t="n">
        <v>100</v>
      </c>
      <c r="T2042" t="n">
        <v>1</v>
      </c>
      <c r="U2042" t="n">
        <v>0</v>
      </c>
      <c r="V2042" t="n">
        <v>0</v>
      </c>
      <c r="W2042" t="n">
        <v>0</v>
      </c>
    </row>
    <row r="2043">
      <c r="A2043" t="inlineStr">
        <is>
          <t>طاطلس071902</t>
        </is>
      </c>
      <c r="B2043" t="inlineStr">
        <is>
          <t>اختيارف اطلس-110000-14050719</t>
        </is>
      </c>
      <c r="C2043" t="n">
        <v>0</v>
      </c>
      <c r="D2043" t="n">
        <v>0</v>
      </c>
      <c r="E2043" s="1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R2043" t="n">
        <v>1</v>
      </c>
      <c r="S2043" t="n">
        <v>100</v>
      </c>
      <c r="T2043" t="n">
        <v>1</v>
      </c>
      <c r="U2043" t="n">
        <v>0</v>
      </c>
      <c r="V2043" t="n">
        <v>0</v>
      </c>
      <c r="W2043" t="n">
        <v>0</v>
      </c>
    </row>
    <row r="2044">
      <c r="A2044" t="inlineStr">
        <is>
          <t>طاطلس071903</t>
        </is>
      </c>
      <c r="B2044" t="inlineStr">
        <is>
          <t>اختيارف اطلس-120000-14050719</t>
        </is>
      </c>
      <c r="C2044" t="n">
        <v>0</v>
      </c>
      <c r="D2044" t="n">
        <v>0</v>
      </c>
      <c r="E2044" s="1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R2044" t="n">
        <v>1</v>
      </c>
      <c r="S2044" t="n">
        <v>100</v>
      </c>
      <c r="T2044" t="n">
        <v>1</v>
      </c>
      <c r="U2044" t="n">
        <v>0</v>
      </c>
      <c r="V2044" t="n">
        <v>0</v>
      </c>
      <c r="W2044" t="n">
        <v>0</v>
      </c>
    </row>
    <row r="2045">
      <c r="A2045" t="inlineStr">
        <is>
          <t>طاطلس071904</t>
        </is>
      </c>
      <c r="B2045" t="inlineStr">
        <is>
          <t>اختيارف اطلس-130000-14050719</t>
        </is>
      </c>
      <c r="C2045" t="n">
        <v>0</v>
      </c>
      <c r="D2045" t="n">
        <v>0</v>
      </c>
      <c r="E2045" s="1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R2045" t="n">
        <v>1</v>
      </c>
      <c r="S2045" t="n">
        <v>100</v>
      </c>
      <c r="T2045" t="n">
        <v>1</v>
      </c>
      <c r="U2045" t="n">
        <v>0</v>
      </c>
      <c r="V2045" t="n">
        <v>0</v>
      </c>
      <c r="W2045" t="n">
        <v>0</v>
      </c>
    </row>
    <row r="2046">
      <c r="A2046" t="inlineStr">
        <is>
          <t>طاطلس071905</t>
        </is>
      </c>
      <c r="B2046" t="inlineStr">
        <is>
          <t>اختيارف اطلس-140000-14050719</t>
        </is>
      </c>
      <c r="C2046" t="n">
        <v>0</v>
      </c>
      <c r="D2046" t="n">
        <v>0</v>
      </c>
      <c r="E2046" s="1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R2046" t="n">
        <v>1</v>
      </c>
      <c r="S2046" t="n">
        <v>100</v>
      </c>
      <c r="T2046" t="n">
        <v>1</v>
      </c>
      <c r="U2046" t="n">
        <v>0</v>
      </c>
      <c r="V2046" t="n">
        <v>0</v>
      </c>
      <c r="W2046" t="n">
        <v>0</v>
      </c>
    </row>
    <row r="2047">
      <c r="A2047" t="inlineStr">
        <is>
          <t>طاطلس071906</t>
        </is>
      </c>
      <c r="B2047" t="inlineStr">
        <is>
          <t>اختيارف اطلس-150000-14050719</t>
        </is>
      </c>
      <c r="C2047" t="n">
        <v>0</v>
      </c>
      <c r="D2047" t="n">
        <v>0</v>
      </c>
      <c r="E2047" s="1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R2047" t="n">
        <v>1</v>
      </c>
      <c r="S2047" t="n">
        <v>100</v>
      </c>
      <c r="T2047" t="n">
        <v>1</v>
      </c>
      <c r="U2047" t="n">
        <v>0</v>
      </c>
      <c r="V2047" t="n">
        <v>0</v>
      </c>
      <c r="W2047" t="n">
        <v>0</v>
      </c>
    </row>
    <row r="2048">
      <c r="A2048" t="inlineStr">
        <is>
          <t>طاطلس071907</t>
        </is>
      </c>
      <c r="B2048" t="inlineStr">
        <is>
          <t>اختيارف اطلس-160000-14050719</t>
        </is>
      </c>
      <c r="C2048" t="n">
        <v>0</v>
      </c>
      <c r="D2048" t="n">
        <v>0</v>
      </c>
      <c r="E2048" s="1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R2048" t="n">
        <v>1</v>
      </c>
      <c r="S2048" t="n">
        <v>100</v>
      </c>
      <c r="T2048" t="n">
        <v>1</v>
      </c>
      <c r="U2048" t="n">
        <v>0</v>
      </c>
      <c r="V2048" t="n">
        <v>0</v>
      </c>
      <c r="W2048" t="n">
        <v>0</v>
      </c>
    </row>
    <row r="2049">
      <c r="A2049" t="inlineStr">
        <is>
          <t>طاطلس071908</t>
        </is>
      </c>
      <c r="B2049" t="inlineStr">
        <is>
          <t>اختيارف اطلس-170000-14050719</t>
        </is>
      </c>
      <c r="C2049" t="n">
        <v>0</v>
      </c>
      <c r="D2049" t="n">
        <v>0</v>
      </c>
      <c r="E2049" s="1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R2049" t="n">
        <v>1</v>
      </c>
      <c r="S2049" t="n">
        <v>100</v>
      </c>
      <c r="T2049" t="n">
        <v>1</v>
      </c>
      <c r="U2049" t="n">
        <v>0</v>
      </c>
      <c r="V2049" t="n">
        <v>0</v>
      </c>
      <c r="W2049" t="n">
        <v>0</v>
      </c>
    </row>
    <row r="2050">
      <c r="A2050" t="inlineStr">
        <is>
          <t>طاطلس071909</t>
        </is>
      </c>
      <c r="B2050" t="inlineStr">
        <is>
          <t>اختيارف اطلس-180000-14050719</t>
        </is>
      </c>
      <c r="C2050" t="n">
        <v>0</v>
      </c>
      <c r="D2050" t="n">
        <v>0</v>
      </c>
      <c r="E2050" s="1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R2050" t="n">
        <v>1</v>
      </c>
      <c r="S2050" t="n">
        <v>100</v>
      </c>
      <c r="T2050" t="n">
        <v>1</v>
      </c>
      <c r="U2050" t="n">
        <v>0</v>
      </c>
      <c r="V2050" t="n">
        <v>0</v>
      </c>
      <c r="W2050" t="n">
        <v>0</v>
      </c>
    </row>
    <row r="2051">
      <c r="A2051" t="inlineStr">
        <is>
          <t>طاطلس071910</t>
        </is>
      </c>
      <c r="B2051" t="inlineStr">
        <is>
          <t>اختيارف اطلس-190000-14050719</t>
        </is>
      </c>
      <c r="C2051" t="n">
        <v>0</v>
      </c>
      <c r="D2051" t="n">
        <v>0</v>
      </c>
      <c r="E2051" s="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R2051" t="n">
        <v>1</v>
      </c>
      <c r="S2051" t="n">
        <v>100</v>
      </c>
      <c r="T2051" t="n">
        <v>1</v>
      </c>
      <c r="U2051" t="n">
        <v>0</v>
      </c>
      <c r="V2051" t="n">
        <v>0</v>
      </c>
      <c r="W2051" t="n">
        <v>0</v>
      </c>
    </row>
    <row r="2052">
      <c r="A2052" t="inlineStr">
        <is>
          <t>ططعام607</t>
        </is>
      </c>
      <c r="B2052" t="inlineStr">
        <is>
          <t>اختيارف طعام-24000-14050615</t>
        </is>
      </c>
      <c r="C2052" t="n">
        <v>2</v>
      </c>
      <c r="D2052" t="n">
        <v>8</v>
      </c>
      <c r="E2052" s="1" t="n">
        <v>1060000</v>
      </c>
      <c r="F2052" t="n">
        <v>3</v>
      </c>
      <c r="G2052" t="n">
        <v>80</v>
      </c>
      <c r="H2052" t="n">
        <v>150</v>
      </c>
      <c r="I2052" t="n">
        <v>147</v>
      </c>
      <c r="J2052" t="n">
        <v>4900</v>
      </c>
      <c r="K2052" t="n">
        <v>132</v>
      </c>
      <c r="L2052" t="n">
        <v>129</v>
      </c>
      <c r="M2052" t="n">
        <v>4300</v>
      </c>
      <c r="N2052" t="n">
        <v>80</v>
      </c>
      <c r="O2052" t="n">
        <v>150</v>
      </c>
      <c r="R2052" t="n">
        <v>0</v>
      </c>
      <c r="S2052" t="n">
        <v>0</v>
      </c>
      <c r="T2052" t="n">
        <v>0</v>
      </c>
      <c r="U2052" t="n">
        <v>150</v>
      </c>
      <c r="V2052" t="n">
        <v>50</v>
      </c>
      <c r="W2052" t="n">
        <v>1</v>
      </c>
    </row>
    <row r="2053">
      <c r="A2053" t="inlineStr">
        <is>
          <t>ططعام608</t>
        </is>
      </c>
      <c r="B2053" t="inlineStr">
        <is>
          <t>اختيارف طعام-26000-14050615</t>
        </is>
      </c>
      <c r="C2053" t="n">
        <v>0</v>
      </c>
      <c r="D2053" t="n">
        <v>0</v>
      </c>
      <c r="E2053" s="1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R2053" t="n">
        <v>1</v>
      </c>
      <c r="S2053" t="n">
        <v>100</v>
      </c>
      <c r="T2053" t="n">
        <v>1</v>
      </c>
      <c r="U2053" t="n">
        <v>0</v>
      </c>
      <c r="V2053" t="n">
        <v>0</v>
      </c>
      <c r="W2053" t="n">
        <v>0</v>
      </c>
    </row>
    <row r="2054">
      <c r="A2054" t="inlineStr">
        <is>
          <t>ططعام609</t>
        </is>
      </c>
      <c r="B2054" t="inlineStr">
        <is>
          <t>اختيارف طعام-28000-14050615</t>
        </is>
      </c>
      <c r="C2054" t="n">
        <v>0</v>
      </c>
      <c r="D2054" t="n">
        <v>0</v>
      </c>
      <c r="E2054" s="1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R2054" t="n">
        <v>2</v>
      </c>
      <c r="S2054" t="n">
        <v>2000</v>
      </c>
      <c r="T2054" t="n">
        <v>1</v>
      </c>
      <c r="U2054" t="n">
        <v>0</v>
      </c>
      <c r="V2054" t="n">
        <v>0</v>
      </c>
      <c r="W2054" t="n">
        <v>0</v>
      </c>
    </row>
    <row r="2055">
      <c r="A2055" t="inlineStr">
        <is>
          <t>ططعام610</t>
        </is>
      </c>
      <c r="B2055" t="inlineStr">
        <is>
          <t>اختيارف طعام-30000-14050615</t>
        </is>
      </c>
      <c r="C2055" t="n">
        <v>0</v>
      </c>
      <c r="D2055" t="n">
        <v>0</v>
      </c>
      <c r="E2055" s="1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R2055" t="n">
        <v>1</v>
      </c>
      <c r="S2055" t="n">
        <v>99</v>
      </c>
      <c r="T2055" t="n">
        <v>22</v>
      </c>
      <c r="U2055" t="n">
        <v>0</v>
      </c>
      <c r="V2055" t="n">
        <v>0</v>
      </c>
      <c r="W2055" t="n">
        <v>0</v>
      </c>
    </row>
    <row r="2056">
      <c r="A2056" t="inlineStr">
        <is>
          <t>ططعام800</t>
        </is>
      </c>
      <c r="B2056" t="inlineStr">
        <is>
          <t>اختيارف طعام-19000-14050810</t>
        </is>
      </c>
      <c r="C2056" t="n">
        <v>0</v>
      </c>
      <c r="D2056" t="n">
        <v>0</v>
      </c>
      <c r="E2056" s="1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R2056" t="n">
        <v>1</v>
      </c>
      <c r="S2056" t="n">
        <v>100</v>
      </c>
      <c r="T2056" t="n">
        <v>1</v>
      </c>
      <c r="U2056" t="n">
        <v>0</v>
      </c>
      <c r="V2056" t="n">
        <v>0</v>
      </c>
      <c r="W2056" t="n">
        <v>0</v>
      </c>
    </row>
    <row r="2057">
      <c r="A2057" t="inlineStr">
        <is>
          <t>ططعام801</t>
        </is>
      </c>
      <c r="B2057" t="inlineStr">
        <is>
          <t>اختيارف طعام-20000-14050810</t>
        </is>
      </c>
      <c r="C2057" t="n">
        <v>0</v>
      </c>
      <c r="D2057" t="n">
        <v>0</v>
      </c>
      <c r="E2057" s="1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R2057" t="n">
        <v>1</v>
      </c>
      <c r="S2057" t="n">
        <v>100</v>
      </c>
      <c r="T2057" t="n">
        <v>1</v>
      </c>
      <c r="U2057" t="n">
        <v>0</v>
      </c>
      <c r="V2057" t="n">
        <v>0</v>
      </c>
      <c r="W2057" t="n">
        <v>0</v>
      </c>
    </row>
    <row r="2058">
      <c r="A2058" t="inlineStr">
        <is>
          <t>ططعام802</t>
        </is>
      </c>
      <c r="B2058" t="inlineStr">
        <is>
          <t>اختيارف طعام-22000-14050810</t>
        </is>
      </c>
      <c r="C2058" t="n">
        <v>0</v>
      </c>
      <c r="D2058" t="n">
        <v>0</v>
      </c>
      <c r="E2058" s="1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R2058" t="n">
        <v>2</v>
      </c>
      <c r="S2058" t="n">
        <v>200</v>
      </c>
      <c r="T2058" t="n">
        <v>1</v>
      </c>
      <c r="U2058" t="n">
        <v>0</v>
      </c>
      <c r="V2058" t="n">
        <v>0</v>
      </c>
      <c r="W2058" t="n">
        <v>0</v>
      </c>
    </row>
    <row r="2059">
      <c r="A2059" t="inlineStr">
        <is>
          <t>ططعام803</t>
        </is>
      </c>
      <c r="B2059" t="inlineStr">
        <is>
          <t>اختيارف طعام-24000-14050810</t>
        </is>
      </c>
      <c r="C2059" t="n">
        <v>0</v>
      </c>
      <c r="D2059" t="n">
        <v>0</v>
      </c>
      <c r="E2059" s="1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R2059" t="n">
        <v>1</v>
      </c>
      <c r="S2059" t="n">
        <v>100</v>
      </c>
      <c r="T2059" t="n">
        <v>1</v>
      </c>
      <c r="U2059" t="n">
        <v>0</v>
      </c>
      <c r="V2059" t="n">
        <v>0</v>
      </c>
      <c r="W2059" t="n">
        <v>0</v>
      </c>
    </row>
    <row r="2060">
      <c r="A2060" t="inlineStr">
        <is>
          <t>ططعام804</t>
        </is>
      </c>
      <c r="B2060" t="inlineStr">
        <is>
          <t>اختيارف طعام-26000-14050810</t>
        </is>
      </c>
      <c r="C2060" t="n">
        <v>0</v>
      </c>
      <c r="D2060" t="n">
        <v>0</v>
      </c>
      <c r="E2060" s="1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R2060" t="n">
        <v>1</v>
      </c>
      <c r="S2060" t="n">
        <v>100</v>
      </c>
      <c r="T2060" t="n">
        <v>1</v>
      </c>
      <c r="U2060" t="n">
        <v>0</v>
      </c>
      <c r="V2060" t="n">
        <v>0</v>
      </c>
      <c r="W2060" t="n">
        <v>0</v>
      </c>
    </row>
    <row r="2061">
      <c r="A2061" t="inlineStr">
        <is>
          <t>ططعام805</t>
        </is>
      </c>
      <c r="B2061" t="inlineStr">
        <is>
          <t>اختيارف طعام-28000-14050810</t>
        </is>
      </c>
      <c r="C2061" t="n">
        <v>0</v>
      </c>
      <c r="D2061" t="n">
        <v>0</v>
      </c>
      <c r="E2061" s="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R2061" t="n">
        <v>1</v>
      </c>
      <c r="S2061" t="n">
        <v>100</v>
      </c>
      <c r="T2061" t="n">
        <v>1</v>
      </c>
      <c r="U2061" t="n">
        <v>0</v>
      </c>
      <c r="V2061" t="n">
        <v>0</v>
      </c>
      <c r="W2061" t="n">
        <v>0</v>
      </c>
    </row>
    <row r="2062">
      <c r="A2062" t="inlineStr">
        <is>
          <t>ططعام806</t>
        </is>
      </c>
      <c r="B2062" t="inlineStr">
        <is>
          <t>اختيارف طعام-30000-14050810</t>
        </is>
      </c>
      <c r="C2062" t="n">
        <v>0</v>
      </c>
      <c r="D2062" t="n">
        <v>0</v>
      </c>
      <c r="E2062" s="1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R2062" t="n">
        <v>1</v>
      </c>
      <c r="S2062" t="n">
        <v>100</v>
      </c>
      <c r="T2062" t="n">
        <v>1</v>
      </c>
      <c r="U2062" t="n">
        <v>0</v>
      </c>
      <c r="V2062" t="n">
        <v>0</v>
      </c>
      <c r="W2062" t="n">
        <v>0</v>
      </c>
    </row>
    <row r="2063">
      <c r="A2063" t="inlineStr">
        <is>
          <t>ططعام807</t>
        </is>
      </c>
      <c r="B2063" t="inlineStr">
        <is>
          <t>اختيارف طعام-32000-14050810</t>
        </is>
      </c>
      <c r="C2063" t="n">
        <v>0</v>
      </c>
      <c r="D2063" t="n">
        <v>0</v>
      </c>
      <c r="E2063" s="1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R2063" t="n">
        <v>2</v>
      </c>
      <c r="S2063" t="n">
        <v>500</v>
      </c>
      <c r="T2063" t="n">
        <v>1</v>
      </c>
      <c r="U2063" t="n">
        <v>0</v>
      </c>
      <c r="V2063" t="n">
        <v>0</v>
      </c>
      <c r="W2063" t="n">
        <v>0</v>
      </c>
    </row>
    <row r="2064">
      <c r="A2064" t="inlineStr">
        <is>
          <t>ططعام808</t>
        </is>
      </c>
      <c r="B2064" t="inlineStr">
        <is>
          <t>اختيارف طعام-34000-14050810</t>
        </is>
      </c>
      <c r="C2064" t="n">
        <v>0</v>
      </c>
      <c r="D2064" t="n">
        <v>0</v>
      </c>
      <c r="E2064" s="1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R2064" t="n">
        <v>1</v>
      </c>
      <c r="S2064" t="n">
        <v>100</v>
      </c>
      <c r="T2064" t="n">
        <v>1</v>
      </c>
      <c r="U2064" t="n">
        <v>0</v>
      </c>
      <c r="V2064" t="n">
        <v>0</v>
      </c>
      <c r="W2064" t="n">
        <v>0</v>
      </c>
    </row>
    <row r="2065">
      <c r="A2065" t="inlineStr">
        <is>
          <t>ططعام809</t>
        </is>
      </c>
      <c r="B2065" t="inlineStr">
        <is>
          <t>اختيارف طعام-36000-14050810</t>
        </is>
      </c>
      <c r="C2065" t="n">
        <v>0</v>
      </c>
      <c r="D2065" t="n">
        <v>0</v>
      </c>
      <c r="E2065" s="1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R2065" t="n">
        <v>1</v>
      </c>
      <c r="S2065" t="n">
        <v>100</v>
      </c>
      <c r="T2065" t="n">
        <v>1</v>
      </c>
      <c r="U2065" t="n">
        <v>0</v>
      </c>
      <c r="V2065" t="n">
        <v>0</v>
      </c>
      <c r="W2065" t="n">
        <v>0</v>
      </c>
    </row>
    <row r="2066">
      <c r="A2066" t="inlineStr">
        <is>
          <t>ططعام810</t>
        </is>
      </c>
      <c r="B2066" t="inlineStr">
        <is>
          <t>اختيارف طعام-38000-14050810</t>
        </is>
      </c>
      <c r="C2066" t="n">
        <v>0</v>
      </c>
      <c r="D2066" t="n">
        <v>0</v>
      </c>
      <c r="E2066" s="1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R2066" t="n">
        <v>2</v>
      </c>
      <c r="S2066" t="n">
        <v>200</v>
      </c>
      <c r="T2066" t="n">
        <v>1</v>
      </c>
      <c r="U2066" t="n">
        <v>0</v>
      </c>
      <c r="V2066" t="n">
        <v>0</v>
      </c>
      <c r="W2066" t="n">
        <v>0</v>
      </c>
    </row>
    <row r="2067">
      <c r="A2067" t="inlineStr">
        <is>
          <t>طتوان630</t>
        </is>
      </c>
      <c r="B2067" t="inlineStr">
        <is>
          <t>اختيارف توان-38000-14050629</t>
        </is>
      </c>
      <c r="C2067" t="n">
        <v>0</v>
      </c>
      <c r="D2067" t="n">
        <v>0</v>
      </c>
      <c r="E2067" s="1" t="n">
        <v>0</v>
      </c>
      <c r="F2067" t="n">
        <v>59</v>
      </c>
      <c r="G2067" t="n">
        <v>0</v>
      </c>
      <c r="H2067" t="n">
        <v>60</v>
      </c>
      <c r="I2067" t="n">
        <v>1</v>
      </c>
      <c r="J2067" t="n">
        <v>1.69</v>
      </c>
      <c r="K2067" t="n">
        <v>59</v>
      </c>
      <c r="L2067" t="n">
        <v>0</v>
      </c>
      <c r="M2067" t="n">
        <v>0</v>
      </c>
      <c r="N2067" t="n">
        <v>0</v>
      </c>
      <c r="O2067" t="n">
        <v>0</v>
      </c>
      <c r="R2067" t="n">
        <v>1</v>
      </c>
      <c r="S2067" t="n">
        <v>444</v>
      </c>
      <c r="T2067" t="n">
        <v>4</v>
      </c>
      <c r="U2067" t="n">
        <v>0</v>
      </c>
      <c r="V2067" t="n">
        <v>0</v>
      </c>
      <c r="W2067" t="n">
        <v>0</v>
      </c>
    </row>
    <row r="2068">
      <c r="A2068" t="inlineStr">
        <is>
          <t>طتوان631</t>
        </is>
      </c>
      <c r="B2068" t="inlineStr">
        <is>
          <t>اختيارف توان-40000-14050629</t>
        </is>
      </c>
      <c r="C2068" t="n">
        <v>0</v>
      </c>
      <c r="D2068" t="n">
        <v>0</v>
      </c>
      <c r="E2068" s="1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R2068" t="n">
        <v>1</v>
      </c>
      <c r="S2068" t="n">
        <v>100</v>
      </c>
      <c r="T2068" t="n">
        <v>1</v>
      </c>
      <c r="U2068" t="n">
        <v>0</v>
      </c>
      <c r="V2068" t="n">
        <v>0</v>
      </c>
      <c r="W2068" t="n">
        <v>0</v>
      </c>
    </row>
    <row r="2069">
      <c r="A2069" t="inlineStr">
        <is>
          <t>طتوان632</t>
        </is>
      </c>
      <c r="B2069" t="inlineStr">
        <is>
          <t>اختيارف توان-42000-14050629</t>
        </is>
      </c>
      <c r="C2069" t="n">
        <v>0</v>
      </c>
      <c r="D2069" t="n">
        <v>0</v>
      </c>
      <c r="E2069" s="1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R2069" t="n">
        <v>1</v>
      </c>
      <c r="S2069" t="n">
        <v>100</v>
      </c>
      <c r="T2069" t="n">
        <v>1</v>
      </c>
      <c r="U2069" t="n">
        <v>0</v>
      </c>
      <c r="V2069" t="n">
        <v>0</v>
      </c>
      <c r="W2069" t="n">
        <v>0</v>
      </c>
    </row>
    <row r="2070">
      <c r="A2070" t="inlineStr">
        <is>
          <t>طتوان633</t>
        </is>
      </c>
      <c r="B2070" t="inlineStr">
        <is>
          <t>اختيارف توان-44000-14050629</t>
        </is>
      </c>
      <c r="C2070" t="n">
        <v>0</v>
      </c>
      <c r="D2070" t="n">
        <v>0</v>
      </c>
      <c r="E2070" s="1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  <c r="R2070" t="n">
        <v>1</v>
      </c>
      <c r="S2070" t="n">
        <v>100</v>
      </c>
      <c r="T2070" t="n">
        <v>1</v>
      </c>
      <c r="U2070" t="n">
        <v>0</v>
      </c>
      <c r="V2070" t="n">
        <v>0</v>
      </c>
      <c r="W2070" t="n">
        <v>0</v>
      </c>
    </row>
    <row r="2071">
      <c r="A2071" t="inlineStr">
        <is>
          <t>طتوان634</t>
        </is>
      </c>
      <c r="B2071" t="inlineStr">
        <is>
          <t>اختيارف توان-46000-14050629</t>
        </is>
      </c>
      <c r="C2071" t="n">
        <v>0</v>
      </c>
      <c r="D2071" t="n">
        <v>0</v>
      </c>
      <c r="E2071" s="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R2071" t="n">
        <v>1</v>
      </c>
      <c r="S2071" t="n">
        <v>100</v>
      </c>
      <c r="T2071" t="n">
        <v>1</v>
      </c>
      <c r="U2071" t="n">
        <v>0</v>
      </c>
      <c r="V2071" t="n">
        <v>0</v>
      </c>
      <c r="W2071" t="n">
        <v>0</v>
      </c>
    </row>
    <row r="2072">
      <c r="A2072" t="inlineStr">
        <is>
          <t>طتوان635</t>
        </is>
      </c>
      <c r="B2072" t="inlineStr">
        <is>
          <t>اختيارف توان-48000-14050629</t>
        </is>
      </c>
      <c r="C2072" t="n">
        <v>0</v>
      </c>
      <c r="D2072" t="n">
        <v>0</v>
      </c>
      <c r="E2072" s="1" t="n">
        <v>0</v>
      </c>
      <c r="F2072" t="n">
        <v>1285</v>
      </c>
      <c r="G2072" t="n">
        <v>0</v>
      </c>
      <c r="H2072" t="n">
        <v>1559</v>
      </c>
      <c r="I2072" t="n">
        <v>274</v>
      </c>
      <c r="J2072" t="n">
        <v>21.32</v>
      </c>
      <c r="K2072" t="n">
        <v>1285</v>
      </c>
      <c r="L2072" t="n">
        <v>0</v>
      </c>
      <c r="M2072" t="n">
        <v>0</v>
      </c>
      <c r="N2072" t="n">
        <v>0</v>
      </c>
      <c r="O2072" t="n">
        <v>0</v>
      </c>
      <c r="R2072" t="n">
        <v>1</v>
      </c>
      <c r="S2072" t="n">
        <v>100</v>
      </c>
      <c r="T2072" t="n">
        <v>1</v>
      </c>
      <c r="U2072" t="n">
        <v>0</v>
      </c>
      <c r="V2072" t="n">
        <v>0</v>
      </c>
      <c r="W2072" t="n">
        <v>0</v>
      </c>
    </row>
    <row r="2073">
      <c r="A2073" t="inlineStr">
        <is>
          <t>طتوان636</t>
        </is>
      </c>
      <c r="B2073" t="inlineStr">
        <is>
          <t>اختيارف توان-50000-14050629</t>
        </is>
      </c>
      <c r="C2073" t="n">
        <v>0</v>
      </c>
      <c r="D2073" t="n">
        <v>0</v>
      </c>
      <c r="E2073" s="1" t="n">
        <v>0</v>
      </c>
      <c r="F2073" t="n">
        <v>1500</v>
      </c>
      <c r="G2073" t="n">
        <v>0</v>
      </c>
      <c r="H2073" t="n">
        <v>1500</v>
      </c>
      <c r="I2073" t="n">
        <v>0</v>
      </c>
      <c r="J2073" t="n">
        <v>0</v>
      </c>
      <c r="K2073" t="n">
        <v>1500</v>
      </c>
      <c r="L2073" t="n">
        <v>0</v>
      </c>
      <c r="M2073" t="n">
        <v>0</v>
      </c>
      <c r="N2073" t="n">
        <v>0</v>
      </c>
      <c r="O2073" t="n">
        <v>0</v>
      </c>
      <c r="R2073" t="n">
        <v>1</v>
      </c>
      <c r="S2073" t="n">
        <v>111</v>
      </c>
      <c r="T2073" t="n">
        <v>11</v>
      </c>
      <c r="U2073" t="n">
        <v>1500</v>
      </c>
      <c r="V2073" t="n">
        <v>6</v>
      </c>
      <c r="W2073" t="n">
        <v>1</v>
      </c>
    </row>
    <row r="2074">
      <c r="A2074" t="inlineStr">
        <is>
          <t>طتوان637</t>
        </is>
      </c>
      <c r="B2074" t="inlineStr">
        <is>
          <t>اختيارف توان-55000-14050629</t>
        </is>
      </c>
      <c r="C2074" t="n">
        <v>0</v>
      </c>
      <c r="D2074" t="n">
        <v>0</v>
      </c>
      <c r="E2074" s="1" t="n">
        <v>0</v>
      </c>
      <c r="F2074" t="n">
        <v>5241</v>
      </c>
      <c r="G2074" t="n">
        <v>0</v>
      </c>
      <c r="H2074" t="n">
        <v>5241</v>
      </c>
      <c r="I2074" t="n">
        <v>0</v>
      </c>
      <c r="J2074" t="n">
        <v>0</v>
      </c>
      <c r="K2074" t="n">
        <v>5241</v>
      </c>
      <c r="L2074" t="n">
        <v>0</v>
      </c>
      <c r="M2074" t="n">
        <v>0</v>
      </c>
      <c r="N2074" t="n">
        <v>0</v>
      </c>
      <c r="O2074" t="n">
        <v>0</v>
      </c>
      <c r="R2074" t="n">
        <v>1</v>
      </c>
      <c r="S2074" t="n">
        <v>111</v>
      </c>
      <c r="T2074" t="n">
        <v>11</v>
      </c>
      <c r="U2074" t="n">
        <v>0</v>
      </c>
      <c r="V2074" t="n">
        <v>0</v>
      </c>
      <c r="W2074" t="n">
        <v>0</v>
      </c>
    </row>
    <row r="2075">
      <c r="A2075" t="inlineStr">
        <is>
          <t>طتوان638</t>
        </is>
      </c>
      <c r="B2075" t="inlineStr">
        <is>
          <t>اختيارف توان-60000-14050629</t>
        </is>
      </c>
      <c r="C2075" t="n">
        <v>0</v>
      </c>
      <c r="D2075" t="n">
        <v>0</v>
      </c>
      <c r="E2075" s="1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R2075" t="n">
        <v>1</v>
      </c>
      <c r="S2075" t="n">
        <v>99</v>
      </c>
      <c r="T2075" t="n">
        <v>25</v>
      </c>
      <c r="U2075" t="n">
        <v>0</v>
      </c>
      <c r="V2075" t="n">
        <v>0</v>
      </c>
      <c r="W2075" t="n">
        <v>0</v>
      </c>
    </row>
    <row r="2076">
      <c r="A2076" t="inlineStr">
        <is>
          <t>طتوان639</t>
        </is>
      </c>
      <c r="B2076" t="inlineStr">
        <is>
          <t>اختيارف توان-65000-14050629</t>
        </is>
      </c>
      <c r="C2076" t="n">
        <v>0</v>
      </c>
      <c r="D2076" t="n">
        <v>0</v>
      </c>
      <c r="E2076" s="1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0</v>
      </c>
      <c r="R2076" t="n">
        <v>1</v>
      </c>
      <c r="S2076" t="n">
        <v>100</v>
      </c>
      <c r="T2076" t="n">
        <v>1</v>
      </c>
      <c r="U2076" t="n">
        <v>0</v>
      </c>
      <c r="V2076" t="n">
        <v>0</v>
      </c>
      <c r="W2076" t="n">
        <v>0</v>
      </c>
    </row>
    <row r="2077">
      <c r="A2077" t="inlineStr">
        <is>
          <t>طتوان640</t>
        </is>
      </c>
      <c r="B2077" t="inlineStr">
        <is>
          <t>اختيارف توان-70000-14050629</t>
        </is>
      </c>
      <c r="C2077" t="n">
        <v>0</v>
      </c>
      <c r="D2077" t="n">
        <v>0</v>
      </c>
      <c r="E2077" s="1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0</v>
      </c>
      <c r="R2077" t="n">
        <v>1</v>
      </c>
      <c r="S2077" t="n">
        <v>100</v>
      </c>
      <c r="T2077" t="n">
        <v>1</v>
      </c>
      <c r="U2077" t="n">
        <v>0</v>
      </c>
      <c r="V2077" t="n">
        <v>0</v>
      </c>
      <c r="W2077" t="n">
        <v>0</v>
      </c>
    </row>
    <row r="2078">
      <c r="A2078" t="inlineStr">
        <is>
          <t>طتوان641</t>
        </is>
      </c>
      <c r="B2078" t="inlineStr">
        <is>
          <t>اختيارف توان-75000-14050629</t>
        </is>
      </c>
      <c r="C2078" t="n">
        <v>0</v>
      </c>
      <c r="D2078" t="n">
        <v>0</v>
      </c>
      <c r="E2078" s="1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R2078" t="n">
        <v>1</v>
      </c>
      <c r="S2078" t="n">
        <v>100</v>
      </c>
      <c r="T2078" t="n">
        <v>1</v>
      </c>
      <c r="U2078" t="n">
        <v>0</v>
      </c>
      <c r="V2078" t="n">
        <v>0</v>
      </c>
      <c r="W2078" t="n">
        <v>0</v>
      </c>
    </row>
    <row r="2079">
      <c r="A2079" t="inlineStr">
        <is>
          <t>طتوان728</t>
        </is>
      </c>
      <c r="B2079" t="inlineStr">
        <is>
          <t>اختيارف توان-40000-14050726</t>
        </is>
      </c>
      <c r="C2079" t="n">
        <v>0</v>
      </c>
      <c r="D2079" t="n">
        <v>0</v>
      </c>
      <c r="E2079" s="1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R2079" t="n">
        <v>1</v>
      </c>
      <c r="S2079" t="n">
        <v>100</v>
      </c>
      <c r="T2079" t="n">
        <v>1</v>
      </c>
      <c r="U2079" t="n">
        <v>0</v>
      </c>
      <c r="V2079" t="n">
        <v>0</v>
      </c>
      <c r="W2079" t="n">
        <v>0</v>
      </c>
    </row>
    <row r="2080">
      <c r="A2080" t="inlineStr">
        <is>
          <t>طتوان729</t>
        </is>
      </c>
      <c r="B2080" t="inlineStr">
        <is>
          <t>اختيارف توان-42000-14050726</t>
        </is>
      </c>
      <c r="C2080" t="n">
        <v>0</v>
      </c>
      <c r="D2080" t="n">
        <v>0</v>
      </c>
      <c r="E2080" s="1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0</v>
      </c>
      <c r="R2080" t="n">
        <v>1</v>
      </c>
      <c r="S2080" t="n">
        <v>100</v>
      </c>
      <c r="T2080" t="n">
        <v>1</v>
      </c>
      <c r="U2080" t="n">
        <v>0</v>
      </c>
      <c r="V2080" t="n">
        <v>0</v>
      </c>
      <c r="W2080" t="n">
        <v>0</v>
      </c>
    </row>
    <row r="2081">
      <c r="A2081" t="inlineStr">
        <is>
          <t>طتوان730</t>
        </is>
      </c>
      <c r="B2081" t="inlineStr">
        <is>
          <t>اختيارف توان-44000-14050726</t>
        </is>
      </c>
      <c r="C2081" t="n">
        <v>0</v>
      </c>
      <c r="D2081" t="n">
        <v>0</v>
      </c>
      <c r="E2081" s="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R2081" t="n">
        <v>1</v>
      </c>
      <c r="S2081" t="n">
        <v>100</v>
      </c>
      <c r="T2081" t="n">
        <v>1</v>
      </c>
      <c r="U2081" t="n">
        <v>0</v>
      </c>
      <c r="V2081" t="n">
        <v>0</v>
      </c>
      <c r="W2081" t="n">
        <v>0</v>
      </c>
    </row>
    <row r="2082">
      <c r="A2082" t="inlineStr">
        <is>
          <t>طتوان731</t>
        </is>
      </c>
      <c r="B2082" t="inlineStr">
        <is>
          <t>اختيارف توان-46000-14050726</t>
        </is>
      </c>
      <c r="C2082" t="n">
        <v>0</v>
      </c>
      <c r="D2082" t="n">
        <v>0</v>
      </c>
      <c r="E2082" s="1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R2082" t="n">
        <v>1</v>
      </c>
      <c r="S2082" t="n">
        <v>100</v>
      </c>
      <c r="T2082" t="n">
        <v>1</v>
      </c>
      <c r="U2082" t="n">
        <v>0</v>
      </c>
      <c r="V2082" t="n">
        <v>0</v>
      </c>
      <c r="W2082" t="n">
        <v>0</v>
      </c>
    </row>
    <row r="2083">
      <c r="A2083" t="inlineStr">
        <is>
          <t>طتوان732</t>
        </is>
      </c>
      <c r="B2083" t="inlineStr">
        <is>
          <t>اختيارف توان-48000-14050726</t>
        </is>
      </c>
      <c r="C2083" t="n">
        <v>0</v>
      </c>
      <c r="D2083" t="n">
        <v>0</v>
      </c>
      <c r="E2083" s="1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R2083" t="n">
        <v>1</v>
      </c>
      <c r="S2083" t="n">
        <v>100</v>
      </c>
      <c r="T2083" t="n">
        <v>1</v>
      </c>
      <c r="U2083" t="n">
        <v>0</v>
      </c>
      <c r="V2083" t="n">
        <v>0</v>
      </c>
      <c r="W2083" t="n">
        <v>0</v>
      </c>
    </row>
    <row r="2084">
      <c r="A2084" t="inlineStr">
        <is>
          <t>طتوان733</t>
        </is>
      </c>
      <c r="B2084" t="inlineStr">
        <is>
          <t>اختيارف توان-50000-14050726</t>
        </is>
      </c>
      <c r="C2084" t="n">
        <v>0</v>
      </c>
      <c r="D2084" t="n">
        <v>0</v>
      </c>
      <c r="E2084" s="1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  <c r="R2084" t="n">
        <v>2</v>
      </c>
      <c r="S2084" t="n">
        <v>1100</v>
      </c>
      <c r="T2084" t="n">
        <v>1</v>
      </c>
      <c r="U2084" t="n">
        <v>0</v>
      </c>
      <c r="V2084" t="n">
        <v>0</v>
      </c>
      <c r="W2084" t="n">
        <v>0</v>
      </c>
    </row>
    <row r="2085">
      <c r="A2085" t="inlineStr">
        <is>
          <t>طتوان734</t>
        </is>
      </c>
      <c r="B2085" t="inlineStr">
        <is>
          <t>اختيارف توان-55000-14050726</t>
        </is>
      </c>
      <c r="C2085" t="n">
        <v>0</v>
      </c>
      <c r="D2085" t="n">
        <v>0</v>
      </c>
      <c r="E2085" s="1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R2085" t="n">
        <v>1</v>
      </c>
      <c r="S2085" t="n">
        <v>100</v>
      </c>
      <c r="T2085" t="n">
        <v>1</v>
      </c>
      <c r="U2085" t="n">
        <v>0</v>
      </c>
      <c r="V2085" t="n">
        <v>0</v>
      </c>
      <c r="W2085" t="n">
        <v>0</v>
      </c>
    </row>
    <row r="2086">
      <c r="A2086" t="inlineStr">
        <is>
          <t>طتوان735</t>
        </is>
      </c>
      <c r="B2086" t="inlineStr">
        <is>
          <t>اختيارف توان-60000-14050726</t>
        </is>
      </c>
      <c r="C2086" t="n">
        <v>0</v>
      </c>
      <c r="D2086" t="n">
        <v>0</v>
      </c>
      <c r="E2086" s="1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R2086" t="n">
        <v>1</v>
      </c>
      <c r="S2086" t="n">
        <v>114</v>
      </c>
      <c r="T2086" t="n">
        <v>2</v>
      </c>
      <c r="U2086" t="n">
        <v>0</v>
      </c>
      <c r="V2086" t="n">
        <v>0</v>
      </c>
      <c r="W2086" t="n">
        <v>0</v>
      </c>
    </row>
    <row r="2087">
      <c r="A2087" t="inlineStr">
        <is>
          <t>طتوان736</t>
        </is>
      </c>
      <c r="B2087" t="inlineStr">
        <is>
          <t>اختيارف توان-65000-14050726</t>
        </is>
      </c>
      <c r="C2087" t="n">
        <v>0</v>
      </c>
      <c r="D2087" t="n">
        <v>0</v>
      </c>
      <c r="E2087" s="1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R2087" t="n">
        <v>1</v>
      </c>
      <c r="S2087" t="n">
        <v>100</v>
      </c>
      <c r="T2087" t="n">
        <v>1</v>
      </c>
      <c r="U2087" t="n">
        <v>0</v>
      </c>
      <c r="V2087" t="n">
        <v>0</v>
      </c>
      <c r="W2087" t="n">
        <v>0</v>
      </c>
    </row>
    <row r="2088">
      <c r="A2088" t="inlineStr">
        <is>
          <t>طتوان737</t>
        </is>
      </c>
      <c r="B2088" t="inlineStr">
        <is>
          <t>اختيارف توان-70000-14050726</t>
        </is>
      </c>
      <c r="C2088" t="n">
        <v>0</v>
      </c>
      <c r="D2088" t="n">
        <v>0</v>
      </c>
      <c r="E2088" s="1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R2088" t="n">
        <v>1</v>
      </c>
      <c r="S2088" t="n">
        <v>100</v>
      </c>
      <c r="T2088" t="n">
        <v>1</v>
      </c>
      <c r="U2088" t="n">
        <v>0</v>
      </c>
      <c r="V2088" t="n">
        <v>0</v>
      </c>
      <c r="W2088" t="n">
        <v>0</v>
      </c>
    </row>
    <row r="2089">
      <c r="A2089" t="inlineStr">
        <is>
          <t>طتوان738</t>
        </is>
      </c>
      <c r="B2089" t="inlineStr">
        <is>
          <t>اختيارف توان-75000-14050726</t>
        </is>
      </c>
      <c r="C2089" t="n">
        <v>0</v>
      </c>
      <c r="D2089" t="n">
        <v>0</v>
      </c>
      <c r="E2089" s="1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R2089" t="n">
        <v>1</v>
      </c>
      <c r="S2089" t="n">
        <v>100</v>
      </c>
      <c r="T2089" t="n">
        <v>1</v>
      </c>
      <c r="U2089" t="n">
        <v>0</v>
      </c>
      <c r="V2089" t="n">
        <v>0</v>
      </c>
      <c r="W2089" t="n">
        <v>0</v>
      </c>
    </row>
    <row r="2090">
      <c r="A2090" t="inlineStr">
        <is>
          <t>طهرم6040</t>
        </is>
      </c>
      <c r="B2090" t="inlineStr">
        <is>
          <t>اختيارف اهرم-26000-1405/06/25</t>
        </is>
      </c>
      <c r="C2090" t="n">
        <v>2</v>
      </c>
      <c r="D2090" t="n">
        <v>46</v>
      </c>
      <c r="E2090" s="1" t="n">
        <v>184000</v>
      </c>
      <c r="F2090" t="n">
        <v>15</v>
      </c>
      <c r="G2090" t="n">
        <v>4</v>
      </c>
      <c r="H2090" t="n">
        <v>4</v>
      </c>
      <c r="I2090" t="n">
        <v>-11</v>
      </c>
      <c r="J2090" t="n">
        <v>-73.33</v>
      </c>
      <c r="K2090" t="n">
        <v>4</v>
      </c>
      <c r="L2090" t="n">
        <v>-11</v>
      </c>
      <c r="M2090" t="n">
        <v>-73.33</v>
      </c>
      <c r="N2090" t="n">
        <v>4</v>
      </c>
      <c r="O2090" t="n">
        <v>4</v>
      </c>
      <c r="R2090" t="n">
        <v>2</v>
      </c>
      <c r="S2090" t="n">
        <v>2000</v>
      </c>
      <c r="T2090" t="n">
        <v>4</v>
      </c>
      <c r="U2090" t="n">
        <v>14</v>
      </c>
      <c r="V2090" t="n">
        <v>252</v>
      </c>
      <c r="W2090" t="n">
        <v>3</v>
      </c>
    </row>
    <row r="2091">
      <c r="A2091" t="inlineStr">
        <is>
          <t>طهرم6041</t>
        </is>
      </c>
      <c r="B2091" t="inlineStr">
        <is>
          <t>اختيارف اهرم-28000-1405/06/25</t>
        </is>
      </c>
      <c r="C2091" t="n">
        <v>1</v>
      </c>
      <c r="D2091" t="n">
        <v>52</v>
      </c>
      <c r="E2091" s="1" t="n">
        <v>208000</v>
      </c>
      <c r="F2091" t="n">
        <v>4</v>
      </c>
      <c r="G2091" t="n">
        <v>4</v>
      </c>
      <c r="H2091" t="n">
        <v>4</v>
      </c>
      <c r="I2091" t="n">
        <v>0</v>
      </c>
      <c r="J2091" t="n">
        <v>0</v>
      </c>
      <c r="K2091" t="n">
        <v>4</v>
      </c>
      <c r="L2091" t="n">
        <v>0</v>
      </c>
      <c r="M2091" t="n">
        <v>0</v>
      </c>
      <c r="N2091" t="n">
        <v>4</v>
      </c>
      <c r="O2091" t="n">
        <v>4</v>
      </c>
      <c r="R2091" t="n">
        <v>2</v>
      </c>
      <c r="S2091" t="n">
        <v>1202</v>
      </c>
      <c r="T2091" t="n">
        <v>4</v>
      </c>
      <c r="U2091" t="n">
        <v>18</v>
      </c>
      <c r="V2091" t="n">
        <v>1000</v>
      </c>
      <c r="W2091" t="n">
        <v>1</v>
      </c>
    </row>
    <row r="2092">
      <c r="A2092" t="inlineStr">
        <is>
          <t>طهرم6042</t>
        </is>
      </c>
      <c r="B2092" t="inlineStr">
        <is>
          <t>اختيارف اهرم-30000-1405/06/25</t>
        </is>
      </c>
      <c r="C2092" t="n">
        <v>41</v>
      </c>
      <c r="D2092" t="n">
        <v>12719</v>
      </c>
      <c r="E2092" s="1" t="n">
        <v>27275000</v>
      </c>
      <c r="F2092" t="n">
        <v>3</v>
      </c>
      <c r="G2092" t="n">
        <v>2</v>
      </c>
      <c r="H2092" t="n">
        <v>5</v>
      </c>
      <c r="I2092" t="n">
        <v>2</v>
      </c>
      <c r="J2092" t="n">
        <v>66.67</v>
      </c>
      <c r="K2092" t="n">
        <v>2</v>
      </c>
      <c r="L2092" t="n">
        <v>-1</v>
      </c>
      <c r="M2092" t="n">
        <v>-33.33</v>
      </c>
      <c r="N2092" t="n">
        <v>1</v>
      </c>
      <c r="O2092" t="n">
        <v>5</v>
      </c>
      <c r="R2092" t="n">
        <v>4</v>
      </c>
      <c r="S2092" t="n">
        <v>3995</v>
      </c>
      <c r="T2092" t="n">
        <v>2</v>
      </c>
      <c r="U2092" t="n">
        <v>5</v>
      </c>
      <c r="V2092" t="n">
        <v>776</v>
      </c>
      <c r="W2092" t="n">
        <v>3</v>
      </c>
    </row>
    <row r="2093">
      <c r="A2093" t="inlineStr">
        <is>
          <t>طهرم6043</t>
        </is>
      </c>
      <c r="B2093" t="inlineStr">
        <is>
          <t>اختيارف اهرم-34000-1405/06/25</t>
        </is>
      </c>
      <c r="C2093" t="n">
        <v>64</v>
      </c>
      <c r="D2093" t="n">
        <v>18020</v>
      </c>
      <c r="E2093" s="1" t="n">
        <v>49165000</v>
      </c>
      <c r="F2093" t="n">
        <v>6</v>
      </c>
      <c r="G2093" t="n">
        <v>2</v>
      </c>
      <c r="H2093" t="n">
        <v>6</v>
      </c>
      <c r="I2093" t="n">
        <v>0</v>
      </c>
      <c r="J2093" t="n">
        <v>0</v>
      </c>
      <c r="K2093" t="n">
        <v>3</v>
      </c>
      <c r="L2093" t="n">
        <v>-3</v>
      </c>
      <c r="M2093" t="n">
        <v>-50</v>
      </c>
      <c r="N2093" t="n">
        <v>1</v>
      </c>
      <c r="O2093" t="n">
        <v>9</v>
      </c>
      <c r="R2093" t="n">
        <v>12</v>
      </c>
      <c r="S2093" t="n">
        <v>11738</v>
      </c>
      <c r="T2093" t="n">
        <v>3</v>
      </c>
      <c r="U2093" t="n">
        <v>8</v>
      </c>
      <c r="V2093" t="n">
        <v>200</v>
      </c>
      <c r="W2093" t="n">
        <v>1</v>
      </c>
    </row>
    <row r="2094">
      <c r="A2094" t="inlineStr">
        <is>
          <t>طهرم6044</t>
        </is>
      </c>
      <c r="B2094" t="inlineStr">
        <is>
          <t>اختيارف اهرم-38000-1405/06/25</t>
        </is>
      </c>
      <c r="C2094" t="n">
        <v>56</v>
      </c>
      <c r="D2094" t="n">
        <v>9775</v>
      </c>
      <c r="E2094" s="1" t="n">
        <v>112181000</v>
      </c>
      <c r="F2094" t="n">
        <v>40</v>
      </c>
      <c r="G2094" t="n">
        <v>11</v>
      </c>
      <c r="H2094" t="n">
        <v>13</v>
      </c>
      <c r="I2094" t="n">
        <v>-27</v>
      </c>
      <c r="J2094" t="n">
        <v>-67.5</v>
      </c>
      <c r="K2094" t="n">
        <v>11</v>
      </c>
      <c r="L2094" t="n">
        <v>-29</v>
      </c>
      <c r="M2094" t="n">
        <v>-72.5</v>
      </c>
      <c r="N2094" t="n">
        <v>7</v>
      </c>
      <c r="O2094" t="n">
        <v>26</v>
      </c>
      <c r="R2094" t="n">
        <v>1</v>
      </c>
      <c r="S2094" t="n">
        <v>436</v>
      </c>
      <c r="T2094" t="n">
        <v>8</v>
      </c>
      <c r="U2094" t="n">
        <v>13</v>
      </c>
      <c r="V2094" t="n">
        <v>4</v>
      </c>
      <c r="W2094" t="n">
        <v>3</v>
      </c>
    </row>
    <row r="2095">
      <c r="A2095" t="inlineStr">
        <is>
          <t>طهرم6045</t>
        </is>
      </c>
      <c r="B2095" t="inlineStr">
        <is>
          <t>اختيارف اهرم-42000-1405/06/25</t>
        </is>
      </c>
      <c r="C2095" t="n">
        <v>59</v>
      </c>
      <c r="D2095" t="n">
        <v>12429</v>
      </c>
      <c r="E2095" s="1" t="n">
        <v>768737000</v>
      </c>
      <c r="F2095" t="n">
        <v>82</v>
      </c>
      <c r="G2095" t="n">
        <v>130</v>
      </c>
      <c r="H2095" t="n">
        <v>65</v>
      </c>
      <c r="I2095" t="n">
        <v>-17</v>
      </c>
      <c r="J2095" t="n">
        <v>-20.73</v>
      </c>
      <c r="K2095" t="n">
        <v>62</v>
      </c>
      <c r="L2095" t="n">
        <v>-20</v>
      </c>
      <c r="M2095" t="n">
        <v>-24.39</v>
      </c>
      <c r="N2095" t="n">
        <v>40</v>
      </c>
      <c r="O2095" t="n">
        <v>130</v>
      </c>
      <c r="R2095" t="n">
        <v>2</v>
      </c>
      <c r="S2095" t="n">
        <v>1234</v>
      </c>
      <c r="T2095" t="n">
        <v>43</v>
      </c>
      <c r="U2095" t="n">
        <v>70</v>
      </c>
      <c r="V2095" t="n">
        <v>1000</v>
      </c>
      <c r="W2095" t="n">
        <v>1</v>
      </c>
    </row>
    <row r="2096">
      <c r="A2096" t="inlineStr">
        <is>
          <t>طهرم6046</t>
        </is>
      </c>
      <c r="B2096" t="inlineStr">
        <is>
          <t>اختيارف اهرم-46000-1405/06/25</t>
        </is>
      </c>
      <c r="C2096" t="n">
        <v>48</v>
      </c>
      <c r="D2096" t="n">
        <v>4158</v>
      </c>
      <c r="E2096" s="1" t="n">
        <v>1455909000</v>
      </c>
      <c r="F2096" t="n">
        <v>249</v>
      </c>
      <c r="G2096" t="n">
        <v>150</v>
      </c>
      <c r="H2096" t="n">
        <v>200</v>
      </c>
      <c r="I2096" t="n">
        <v>-49</v>
      </c>
      <c r="J2096" t="n">
        <v>-19.68</v>
      </c>
      <c r="K2096" t="n">
        <v>350</v>
      </c>
      <c r="L2096" t="n">
        <v>101</v>
      </c>
      <c r="M2096" t="n">
        <v>40.56</v>
      </c>
      <c r="N2096" t="n">
        <v>150</v>
      </c>
      <c r="O2096" t="n">
        <v>400</v>
      </c>
      <c r="R2096" t="n">
        <v>1</v>
      </c>
      <c r="S2096" t="n">
        <v>970</v>
      </c>
      <c r="T2096" t="n">
        <v>200</v>
      </c>
      <c r="U2096" t="n">
        <v>240</v>
      </c>
      <c r="V2096" t="n">
        <v>15</v>
      </c>
      <c r="W2096" t="n">
        <v>1</v>
      </c>
    </row>
    <row r="2097">
      <c r="A2097" t="inlineStr">
        <is>
          <t>طهرم6047</t>
        </is>
      </c>
      <c r="B2097" t="inlineStr">
        <is>
          <t>اختيارف اهرم-50000-1405/06/25</t>
        </is>
      </c>
      <c r="C2097" t="n">
        <v>14</v>
      </c>
      <c r="D2097" t="n">
        <v>1629</v>
      </c>
      <c r="E2097" s="1" t="n">
        <v>601779000</v>
      </c>
      <c r="F2097" t="n">
        <v>544</v>
      </c>
      <c r="G2097" t="n">
        <v>250</v>
      </c>
      <c r="H2097" t="n">
        <v>340</v>
      </c>
      <c r="I2097" t="n">
        <v>-204</v>
      </c>
      <c r="J2097" t="n">
        <v>-37.5</v>
      </c>
      <c r="K2097" t="n">
        <v>369</v>
      </c>
      <c r="L2097" t="n">
        <v>-175</v>
      </c>
      <c r="M2097" t="n">
        <v>-32.17</v>
      </c>
      <c r="N2097" t="n">
        <v>250</v>
      </c>
      <c r="O2097" t="n">
        <v>508</v>
      </c>
      <c r="R2097" t="n">
        <v>1</v>
      </c>
      <c r="S2097" t="n">
        <v>50</v>
      </c>
      <c r="T2097" t="n">
        <v>331</v>
      </c>
      <c r="U2097" t="n">
        <v>469</v>
      </c>
      <c r="V2097" t="n">
        <v>1</v>
      </c>
      <c r="W2097" t="n">
        <v>1</v>
      </c>
    </row>
    <row r="2098">
      <c r="A2098" t="inlineStr">
        <is>
          <t>طهرم6048</t>
        </is>
      </c>
      <c r="B2098" t="inlineStr">
        <is>
          <t>اختيارف اهرم-56000-1405/06/25</t>
        </is>
      </c>
      <c r="C2098" t="n">
        <v>58</v>
      </c>
      <c r="D2098" t="n">
        <v>3648</v>
      </c>
      <c r="E2098" s="1" t="n">
        <v>7603650000</v>
      </c>
      <c r="F2098" t="n">
        <v>2229</v>
      </c>
      <c r="G2098" t="n">
        <v>1151</v>
      </c>
      <c r="H2098" t="n">
        <v>1700</v>
      </c>
      <c r="I2098" t="n">
        <v>-529</v>
      </c>
      <c r="J2098" t="n">
        <v>-23.73</v>
      </c>
      <c r="K2098" t="n">
        <v>2084</v>
      </c>
      <c r="L2098" t="n">
        <v>-145</v>
      </c>
      <c r="M2098" t="n">
        <v>-6.51</v>
      </c>
      <c r="N2098" t="n">
        <v>1151</v>
      </c>
      <c r="O2098" t="n">
        <v>2500</v>
      </c>
      <c r="R2098" t="n">
        <v>1</v>
      </c>
      <c r="S2098" t="n">
        <v>32</v>
      </c>
      <c r="T2098" t="n">
        <v>1700</v>
      </c>
      <c r="U2098" t="n">
        <v>2200</v>
      </c>
      <c r="V2098" t="n">
        <v>1500</v>
      </c>
      <c r="W2098" t="n">
        <v>2</v>
      </c>
    </row>
    <row r="2099">
      <c r="A2099" t="inlineStr">
        <is>
          <t>طهرم6049</t>
        </is>
      </c>
      <c r="B2099" t="inlineStr">
        <is>
          <t>اختيارف اهرم-62000-1405/06/25</t>
        </is>
      </c>
      <c r="C2099" t="n">
        <v>18</v>
      </c>
      <c r="D2099" t="n">
        <v>351</v>
      </c>
      <c r="E2099" s="1" t="n">
        <v>2204893000</v>
      </c>
      <c r="F2099" t="n">
        <v>7347</v>
      </c>
      <c r="G2099" t="n">
        <v>4000</v>
      </c>
      <c r="H2099" t="n">
        <v>6112</v>
      </c>
      <c r="I2099" t="n">
        <v>-1235</v>
      </c>
      <c r="J2099" t="n">
        <v>-16.81</v>
      </c>
      <c r="K2099" t="n">
        <v>6282</v>
      </c>
      <c r="L2099" t="n">
        <v>-1065</v>
      </c>
      <c r="M2099" t="n">
        <v>-14.5</v>
      </c>
      <c r="N2099" t="n">
        <v>4000</v>
      </c>
      <c r="O2099" t="n">
        <v>7000</v>
      </c>
      <c r="R2099" t="n">
        <v>7</v>
      </c>
      <c r="S2099" t="n">
        <v>6900</v>
      </c>
      <c r="T2099" t="n">
        <v>3501</v>
      </c>
      <c r="U2099" t="n">
        <v>9000</v>
      </c>
      <c r="V2099" t="n">
        <v>20</v>
      </c>
      <c r="W2099" t="n">
        <v>1</v>
      </c>
    </row>
    <row r="2100">
      <c r="A2100" t="inlineStr">
        <is>
          <t>طهرم6050</t>
        </is>
      </c>
      <c r="B2100" t="inlineStr">
        <is>
          <t>اختيارف اهرم-68000-1405/06/25</t>
        </is>
      </c>
      <c r="C2100" t="n">
        <v>9</v>
      </c>
      <c r="D2100" t="n">
        <v>24</v>
      </c>
      <c r="E2100" s="1" t="n">
        <v>283873000</v>
      </c>
      <c r="F2100" t="n">
        <v>11786</v>
      </c>
      <c r="G2100" t="n">
        <v>11000</v>
      </c>
      <c r="H2100" t="n">
        <v>12100</v>
      </c>
      <c r="I2100" t="n">
        <v>314</v>
      </c>
      <c r="J2100" t="n">
        <v>2.66</v>
      </c>
      <c r="K2100" t="n">
        <v>11828</v>
      </c>
      <c r="L2100" t="n">
        <v>42</v>
      </c>
      <c r="M2100" t="n">
        <v>0.36</v>
      </c>
      <c r="N2100" t="n">
        <v>11000</v>
      </c>
      <c r="O2100" t="n">
        <v>12100</v>
      </c>
      <c r="R2100" t="n">
        <v>1</v>
      </c>
      <c r="S2100" t="n">
        <v>45</v>
      </c>
      <c r="T2100" t="n">
        <v>11000</v>
      </c>
      <c r="U2100" t="n">
        <v>12500</v>
      </c>
      <c r="V2100" t="n">
        <v>2</v>
      </c>
      <c r="W2100" t="n">
        <v>2</v>
      </c>
    </row>
    <row r="2101">
      <c r="A2101" t="inlineStr">
        <is>
          <t>طهرم6051</t>
        </is>
      </c>
      <c r="B2101" t="inlineStr">
        <is>
          <t>اختيارف اهرم-74000-1405/06/25</t>
        </is>
      </c>
      <c r="C2101" t="n">
        <v>1</v>
      </c>
      <c r="D2101" t="n">
        <v>2</v>
      </c>
      <c r="E2101" s="1" t="n">
        <v>8024000</v>
      </c>
      <c r="F2101" t="n">
        <v>17487</v>
      </c>
      <c r="G2101" t="n">
        <v>4012</v>
      </c>
      <c r="H2101" t="n">
        <v>4012</v>
      </c>
      <c r="I2101" t="n">
        <v>-13475</v>
      </c>
      <c r="J2101" t="n">
        <v>-77.06</v>
      </c>
      <c r="K2101" t="n">
        <v>4012</v>
      </c>
      <c r="L2101" t="n">
        <v>-13475</v>
      </c>
      <c r="M2101" t="n">
        <v>-77.06</v>
      </c>
      <c r="N2101" t="n">
        <v>4012</v>
      </c>
      <c r="O2101" t="n">
        <v>4012</v>
      </c>
      <c r="R2101" t="n">
        <v>1</v>
      </c>
      <c r="S2101" t="n">
        <v>50</v>
      </c>
      <c r="T2101" t="n">
        <v>4100</v>
      </c>
      <c r="U2101" t="n">
        <v>19996</v>
      </c>
      <c r="V2101" t="n">
        <v>1</v>
      </c>
      <c r="W2101" t="n">
        <v>1</v>
      </c>
    </row>
    <row r="2102">
      <c r="A2102" t="inlineStr">
        <is>
          <t>طهرم7050</t>
        </is>
      </c>
      <c r="B2102" t="inlineStr">
        <is>
          <t>اختيارف اهرم-20000-1405/07/29</t>
        </is>
      </c>
      <c r="C2102" t="n">
        <v>8</v>
      </c>
      <c r="D2102" t="n">
        <v>99</v>
      </c>
      <c r="E2102" s="1" t="n">
        <v>6792000</v>
      </c>
      <c r="F2102" t="n">
        <v>76</v>
      </c>
      <c r="G2102" t="n">
        <v>11</v>
      </c>
      <c r="H2102" t="n">
        <v>61</v>
      </c>
      <c r="I2102" t="n">
        <v>-15</v>
      </c>
      <c r="J2102" t="n">
        <v>-19.74</v>
      </c>
      <c r="K2102" t="n">
        <v>69</v>
      </c>
      <c r="L2102" t="n">
        <v>-7</v>
      </c>
      <c r="M2102" t="n">
        <v>-9.210000000000001</v>
      </c>
      <c r="N2102" t="n">
        <v>11</v>
      </c>
      <c r="O2102" t="n">
        <v>150</v>
      </c>
      <c r="R2102" t="n">
        <v>2</v>
      </c>
      <c r="S2102" t="n">
        <v>230</v>
      </c>
      <c r="T2102" t="n">
        <v>65</v>
      </c>
      <c r="U2102" t="n">
        <v>144</v>
      </c>
      <c r="V2102" t="n">
        <v>4</v>
      </c>
      <c r="W2102" t="n">
        <v>1</v>
      </c>
    </row>
    <row r="2103">
      <c r="A2103" t="inlineStr">
        <is>
          <t>طهرم7051</t>
        </is>
      </c>
      <c r="B2103" t="inlineStr">
        <is>
          <t>اختيارف اهرم-22000-1405/07/29</t>
        </is>
      </c>
      <c r="C2103" t="n">
        <v>7</v>
      </c>
      <c r="D2103" t="n">
        <v>13</v>
      </c>
      <c r="E2103" s="1" t="n">
        <v>2796000</v>
      </c>
      <c r="F2103" t="n">
        <v>84</v>
      </c>
      <c r="G2103" t="n">
        <v>334</v>
      </c>
      <c r="H2103" t="n">
        <v>200</v>
      </c>
      <c r="I2103" t="n">
        <v>116</v>
      </c>
      <c r="J2103" t="n">
        <v>138.1</v>
      </c>
      <c r="K2103" t="n">
        <v>215</v>
      </c>
      <c r="L2103" t="n">
        <v>131</v>
      </c>
      <c r="M2103" t="n">
        <v>155.95</v>
      </c>
      <c r="N2103" t="n">
        <v>80</v>
      </c>
      <c r="O2103" t="n">
        <v>334</v>
      </c>
      <c r="R2103" t="n">
        <v>1</v>
      </c>
      <c r="S2103" t="n">
        <v>5</v>
      </c>
      <c r="T2103" t="n">
        <v>83</v>
      </c>
      <c r="U2103" t="n">
        <v>299</v>
      </c>
      <c r="V2103" t="n">
        <v>45</v>
      </c>
      <c r="W2103" t="n">
        <v>1</v>
      </c>
    </row>
    <row r="2104">
      <c r="A2104" t="inlineStr">
        <is>
          <t>طهرم7052</t>
        </is>
      </c>
      <c r="B2104" t="inlineStr">
        <is>
          <t>اختيارف اهرم-24000-1405/07/29</t>
        </is>
      </c>
      <c r="C2104" t="n">
        <v>7</v>
      </c>
      <c r="D2104" t="n">
        <v>65</v>
      </c>
      <c r="E2104" s="1" t="n">
        <v>9287000</v>
      </c>
      <c r="F2104" t="n">
        <v>186</v>
      </c>
      <c r="G2104" t="n">
        <v>136</v>
      </c>
      <c r="H2104" t="n">
        <v>110</v>
      </c>
      <c r="I2104" t="n">
        <v>-76</v>
      </c>
      <c r="J2104" t="n">
        <v>-40.86</v>
      </c>
      <c r="K2104" t="n">
        <v>143</v>
      </c>
      <c r="L2104" t="n">
        <v>-43</v>
      </c>
      <c r="M2104" t="n">
        <v>-23.12</v>
      </c>
      <c r="N2104" t="n">
        <v>102</v>
      </c>
      <c r="O2104" t="n">
        <v>190</v>
      </c>
      <c r="R2104" t="n">
        <v>1</v>
      </c>
      <c r="S2104" t="n">
        <v>30</v>
      </c>
      <c r="T2104" t="n">
        <v>105</v>
      </c>
      <c r="U2104" t="n">
        <v>175</v>
      </c>
      <c r="V2104" t="n">
        <v>359</v>
      </c>
      <c r="W2104" t="n">
        <v>2</v>
      </c>
    </row>
    <row r="2105">
      <c r="A2105" t="inlineStr">
        <is>
          <t>طهرم7053</t>
        </is>
      </c>
      <c r="B2105" t="inlineStr">
        <is>
          <t>اختيارف اهرم-26000-1405/07/29</t>
        </is>
      </c>
      <c r="C2105" t="n">
        <v>0</v>
      </c>
      <c r="D2105" t="n">
        <v>0</v>
      </c>
      <c r="E2105" s="1" t="n">
        <v>0</v>
      </c>
      <c r="F2105" t="n">
        <v>159</v>
      </c>
      <c r="G2105" t="n">
        <v>0</v>
      </c>
      <c r="H2105" t="n">
        <v>135</v>
      </c>
      <c r="I2105" t="n">
        <v>-24</v>
      </c>
      <c r="J2105" t="n">
        <v>-15.09</v>
      </c>
      <c r="K2105" t="n">
        <v>159</v>
      </c>
      <c r="L2105" t="n">
        <v>0</v>
      </c>
      <c r="M2105" t="n">
        <v>0</v>
      </c>
      <c r="N2105" t="n">
        <v>0</v>
      </c>
      <c r="O2105" t="n">
        <v>0</v>
      </c>
      <c r="R2105" t="n">
        <v>1</v>
      </c>
      <c r="S2105" t="n">
        <v>200</v>
      </c>
      <c r="T2105" t="n">
        <v>68</v>
      </c>
      <c r="U2105" t="n">
        <v>259</v>
      </c>
      <c r="V2105" t="n">
        <v>100</v>
      </c>
      <c r="W2105" t="n">
        <v>1</v>
      </c>
    </row>
    <row r="2106">
      <c r="A2106" t="inlineStr">
        <is>
          <t>طهرم7054</t>
        </is>
      </c>
      <c r="B2106" t="inlineStr">
        <is>
          <t>اختيارف اهرم-28000-1405/07/29</t>
        </is>
      </c>
      <c r="C2106" t="n">
        <v>1</v>
      </c>
      <c r="D2106" t="n">
        <v>1</v>
      </c>
      <c r="E2106" s="1" t="n">
        <v>222000</v>
      </c>
      <c r="F2106" t="n">
        <v>100</v>
      </c>
      <c r="G2106" t="n">
        <v>222</v>
      </c>
      <c r="H2106" t="n">
        <v>222</v>
      </c>
      <c r="I2106" t="n">
        <v>122</v>
      </c>
      <c r="J2106" t="n">
        <v>122</v>
      </c>
      <c r="K2106" t="n">
        <v>222</v>
      </c>
      <c r="L2106" t="n">
        <v>122</v>
      </c>
      <c r="M2106" t="n">
        <v>122</v>
      </c>
      <c r="N2106" t="n">
        <v>222</v>
      </c>
      <c r="O2106" t="n">
        <v>222</v>
      </c>
      <c r="R2106" t="n">
        <v>1</v>
      </c>
      <c r="S2106" t="n">
        <v>100</v>
      </c>
      <c r="T2106" t="n">
        <v>75</v>
      </c>
      <c r="U2106" t="n">
        <v>399</v>
      </c>
      <c r="V2106" t="n">
        <v>20</v>
      </c>
      <c r="W2106" t="n">
        <v>1</v>
      </c>
    </row>
    <row r="2107">
      <c r="A2107" t="inlineStr">
        <is>
          <t>طهرم7055</t>
        </is>
      </c>
      <c r="B2107" t="inlineStr">
        <is>
          <t>اختيارف اهرم-30000-1405/07/29</t>
        </is>
      </c>
      <c r="C2107" t="n">
        <v>4</v>
      </c>
      <c r="D2107" t="n">
        <v>6</v>
      </c>
      <c r="E2107" s="1" t="n">
        <v>1201000</v>
      </c>
      <c r="F2107" t="n">
        <v>282</v>
      </c>
      <c r="G2107" t="n">
        <v>280</v>
      </c>
      <c r="H2107" t="n">
        <v>121</v>
      </c>
      <c r="I2107" t="n">
        <v>-161</v>
      </c>
      <c r="J2107" t="n">
        <v>-57.09</v>
      </c>
      <c r="K2107" t="n">
        <v>200</v>
      </c>
      <c r="L2107" t="n">
        <v>-82</v>
      </c>
      <c r="M2107" t="n">
        <v>-29.08</v>
      </c>
      <c r="N2107" t="n">
        <v>120</v>
      </c>
      <c r="O2107" t="n">
        <v>280</v>
      </c>
      <c r="R2107" t="n">
        <v>1</v>
      </c>
      <c r="S2107" t="n">
        <v>100</v>
      </c>
      <c r="T2107" t="n">
        <v>116</v>
      </c>
      <c r="U2107" t="n">
        <v>477</v>
      </c>
      <c r="V2107" t="n">
        <v>100</v>
      </c>
      <c r="W2107" t="n">
        <v>1</v>
      </c>
    </row>
    <row r="2108">
      <c r="A2108" t="inlineStr">
        <is>
          <t>طهرم7056</t>
        </is>
      </c>
      <c r="B2108" t="inlineStr">
        <is>
          <t>اختيارف اهرم-34000-1405/07/29</t>
        </is>
      </c>
      <c r="C2108" t="n">
        <v>7</v>
      </c>
      <c r="D2108" t="n">
        <v>48</v>
      </c>
      <c r="E2108" s="1" t="n">
        <v>13578000</v>
      </c>
      <c r="F2108" t="n">
        <v>339</v>
      </c>
      <c r="G2108" t="n">
        <v>350</v>
      </c>
      <c r="H2108" t="n">
        <v>220</v>
      </c>
      <c r="I2108" t="n">
        <v>-119</v>
      </c>
      <c r="J2108" t="n">
        <v>-35.1</v>
      </c>
      <c r="K2108" t="n">
        <v>283</v>
      </c>
      <c r="L2108" t="n">
        <v>-56</v>
      </c>
      <c r="M2108" t="n">
        <v>-16.52</v>
      </c>
      <c r="N2108" t="n">
        <v>220</v>
      </c>
      <c r="O2108" t="n">
        <v>350</v>
      </c>
      <c r="R2108" t="n">
        <v>1</v>
      </c>
      <c r="S2108" t="n">
        <v>5</v>
      </c>
      <c r="T2108" t="n">
        <v>150</v>
      </c>
      <c r="U2108" t="n">
        <v>339</v>
      </c>
      <c r="V2108" t="n">
        <v>200</v>
      </c>
      <c r="W2108" t="n">
        <v>1</v>
      </c>
    </row>
    <row r="2109">
      <c r="A2109" t="inlineStr">
        <is>
          <t>طهرم7057</t>
        </is>
      </c>
      <c r="B2109" t="inlineStr">
        <is>
          <t>اختيارف اهرم-38000-1405/07/29</t>
        </is>
      </c>
      <c r="C2109" t="n">
        <v>269</v>
      </c>
      <c r="D2109" t="n">
        <v>11012</v>
      </c>
      <c r="E2109" s="1" t="n">
        <v>5143470000</v>
      </c>
      <c r="F2109" t="n">
        <v>545</v>
      </c>
      <c r="G2109" t="n">
        <v>410</v>
      </c>
      <c r="H2109" t="n">
        <v>413</v>
      </c>
      <c r="I2109" t="n">
        <v>-132</v>
      </c>
      <c r="J2109" t="n">
        <v>-24.22</v>
      </c>
      <c r="K2109" t="n">
        <v>467</v>
      </c>
      <c r="L2109" t="n">
        <v>-78</v>
      </c>
      <c r="M2109" t="n">
        <v>-14.31</v>
      </c>
      <c r="N2109" t="n">
        <v>410</v>
      </c>
      <c r="O2109" t="n">
        <v>540</v>
      </c>
      <c r="R2109" t="n">
        <v>1</v>
      </c>
      <c r="S2109" t="n">
        <v>6</v>
      </c>
      <c r="T2109" t="n">
        <v>300</v>
      </c>
      <c r="U2109" t="n">
        <v>430</v>
      </c>
      <c r="V2109" t="n">
        <v>501</v>
      </c>
      <c r="W2109" t="n">
        <v>1</v>
      </c>
    </row>
    <row r="2110">
      <c r="A2110" t="inlineStr">
        <is>
          <t>طهرم7058</t>
        </is>
      </c>
      <c r="B2110" t="inlineStr">
        <is>
          <t>اختيارف اهرم-42000-1405/07/29</t>
        </is>
      </c>
      <c r="C2110" t="n">
        <v>935</v>
      </c>
      <c r="D2110" t="n">
        <v>29927</v>
      </c>
      <c r="E2110" s="1" t="n">
        <v>23642518000</v>
      </c>
      <c r="F2110" t="n">
        <v>944</v>
      </c>
      <c r="G2110" t="n">
        <v>809</v>
      </c>
      <c r="H2110" t="n">
        <v>790</v>
      </c>
      <c r="I2110" t="n">
        <v>-154</v>
      </c>
      <c r="J2110" t="n">
        <v>-16.31</v>
      </c>
      <c r="K2110" t="n">
        <v>790</v>
      </c>
      <c r="L2110" t="n">
        <v>-154</v>
      </c>
      <c r="M2110" t="n">
        <v>-16.31</v>
      </c>
      <c r="N2110" t="n">
        <v>600</v>
      </c>
      <c r="O2110" t="n">
        <v>940</v>
      </c>
      <c r="R2110" t="n">
        <v>1</v>
      </c>
      <c r="S2110" t="n">
        <v>284</v>
      </c>
      <c r="T2110" t="n">
        <v>720</v>
      </c>
      <c r="U2110" t="n">
        <v>799</v>
      </c>
      <c r="V2110" t="n">
        <v>5</v>
      </c>
      <c r="W2110" t="n">
        <v>1</v>
      </c>
    </row>
    <row r="2111">
      <c r="A2111" t="inlineStr">
        <is>
          <t>طهرم7059</t>
        </is>
      </c>
      <c r="B2111" t="inlineStr">
        <is>
          <t>اختيارف اهرم-46000-1405/07/29</t>
        </is>
      </c>
      <c r="C2111" t="n">
        <v>1495</v>
      </c>
      <c r="D2111" t="n">
        <v>56079</v>
      </c>
      <c r="E2111" s="1" t="n">
        <v>80772521000</v>
      </c>
      <c r="F2111" t="n">
        <v>1672</v>
      </c>
      <c r="G2111" t="n">
        <v>1119</v>
      </c>
      <c r="H2111" t="n">
        <v>1339</v>
      </c>
      <c r="I2111" t="n">
        <v>-333</v>
      </c>
      <c r="J2111" t="n">
        <v>-19.92</v>
      </c>
      <c r="K2111" t="n">
        <v>1440</v>
      </c>
      <c r="L2111" t="n">
        <v>-232</v>
      </c>
      <c r="M2111" t="n">
        <v>-13.88</v>
      </c>
      <c r="N2111" t="n">
        <v>1118</v>
      </c>
      <c r="O2111" t="n">
        <v>1699</v>
      </c>
      <c r="R2111" t="n">
        <v>1</v>
      </c>
      <c r="S2111" t="n">
        <v>50</v>
      </c>
      <c r="T2111" t="n">
        <v>1269</v>
      </c>
      <c r="U2111" t="n">
        <v>1339</v>
      </c>
      <c r="V2111" t="n">
        <v>86</v>
      </c>
      <c r="W2111" t="n">
        <v>1</v>
      </c>
    </row>
    <row r="2112">
      <c r="A2112" t="inlineStr">
        <is>
          <t>طهرم7060</t>
        </is>
      </c>
      <c r="B2112" t="inlineStr">
        <is>
          <t>اختيارف اهرم-50000-1405/07/29</t>
        </is>
      </c>
      <c r="C2112" t="n">
        <v>8071</v>
      </c>
      <c r="D2112" t="n">
        <v>594304</v>
      </c>
      <c r="E2112" s="1" t="n">
        <v>1363039608000</v>
      </c>
      <c r="F2112" t="n">
        <v>2675</v>
      </c>
      <c r="G2112" t="n">
        <v>2100</v>
      </c>
      <c r="H2112" t="n">
        <v>2035</v>
      </c>
      <c r="I2112" t="n">
        <v>-640</v>
      </c>
      <c r="J2112" t="n">
        <v>-23.93</v>
      </c>
      <c r="K2112" t="n">
        <v>2294</v>
      </c>
      <c r="L2112" t="n">
        <v>-381</v>
      </c>
      <c r="M2112" t="n">
        <v>-14.24</v>
      </c>
      <c r="N2112" t="n">
        <v>1710</v>
      </c>
      <c r="O2112" t="n">
        <v>2593</v>
      </c>
      <c r="R2112" t="n">
        <v>1</v>
      </c>
      <c r="S2112" t="n">
        <v>10</v>
      </c>
      <c r="T2112" t="n">
        <v>2010</v>
      </c>
      <c r="U2112" t="n">
        <v>2036</v>
      </c>
      <c r="V2112" t="n">
        <v>2</v>
      </c>
      <c r="W2112" t="n">
        <v>1</v>
      </c>
    </row>
    <row r="2113">
      <c r="A2113" t="inlineStr">
        <is>
          <t>طهرم7061</t>
        </is>
      </c>
      <c r="B2113" t="inlineStr">
        <is>
          <t>اختيارف اهرم-56000-1405/07/29</t>
        </is>
      </c>
      <c r="C2113" t="n">
        <v>3726</v>
      </c>
      <c r="D2113" t="n">
        <v>131428</v>
      </c>
      <c r="E2113" s="1" t="n">
        <v>645212449000</v>
      </c>
      <c r="F2113" t="n">
        <v>5387</v>
      </c>
      <c r="G2113" t="n">
        <v>4860</v>
      </c>
      <c r="H2113" t="n">
        <v>4688</v>
      </c>
      <c r="I2113" t="n">
        <v>-699</v>
      </c>
      <c r="J2113" t="n">
        <v>-12.98</v>
      </c>
      <c r="K2113" t="n">
        <v>4909</v>
      </c>
      <c r="L2113" t="n">
        <v>-478</v>
      </c>
      <c r="M2113" t="n">
        <v>-8.869999999999999</v>
      </c>
      <c r="N2113" t="n">
        <v>4021</v>
      </c>
      <c r="O2113" t="n">
        <v>5500</v>
      </c>
      <c r="R2113" t="n">
        <v>1</v>
      </c>
      <c r="S2113" t="n">
        <v>1</v>
      </c>
      <c r="T2113" t="n">
        <v>4639</v>
      </c>
      <c r="U2113" t="n">
        <v>4689</v>
      </c>
      <c r="V2113" t="n">
        <v>129</v>
      </c>
      <c r="W2113" t="n">
        <v>1</v>
      </c>
    </row>
    <row r="2114">
      <c r="A2114" t="inlineStr">
        <is>
          <t>طهرم7062</t>
        </is>
      </c>
      <c r="B2114" t="inlineStr">
        <is>
          <t>اختيارف اهرم-62000-1405/07/29</t>
        </is>
      </c>
      <c r="C2114" t="n">
        <v>2314</v>
      </c>
      <c r="D2114" t="n">
        <v>66009</v>
      </c>
      <c r="E2114" s="1" t="n">
        <v>552491451000</v>
      </c>
      <c r="F2114" t="n">
        <v>8938</v>
      </c>
      <c r="G2114" t="n">
        <v>7510</v>
      </c>
      <c r="H2114" t="n">
        <v>7961</v>
      </c>
      <c r="I2114" t="n">
        <v>-977</v>
      </c>
      <c r="J2114" t="n">
        <v>-10.93</v>
      </c>
      <c r="K2114" t="n">
        <v>8370</v>
      </c>
      <c r="L2114" t="n">
        <v>-568</v>
      </c>
      <c r="M2114" t="n">
        <v>-6.35</v>
      </c>
      <c r="N2114" t="n">
        <v>7100</v>
      </c>
      <c r="O2114" t="n">
        <v>9049</v>
      </c>
      <c r="R2114" t="n">
        <v>1</v>
      </c>
      <c r="S2114" t="n">
        <v>6</v>
      </c>
      <c r="T2114" t="n">
        <v>7956</v>
      </c>
      <c r="U2114" t="n">
        <v>8104</v>
      </c>
      <c r="V2114" t="n">
        <v>55</v>
      </c>
      <c r="W2114" t="n">
        <v>1</v>
      </c>
    </row>
    <row r="2115">
      <c r="A2115" t="inlineStr">
        <is>
          <t>طهرم8024</t>
        </is>
      </c>
      <c r="B2115" t="inlineStr">
        <is>
          <t>اختيارف اهرم-30000-1405/08/27</t>
        </is>
      </c>
      <c r="C2115" t="n">
        <v>1</v>
      </c>
      <c r="D2115" t="n">
        <v>50</v>
      </c>
      <c r="E2115" s="1" t="n">
        <v>35000000</v>
      </c>
      <c r="F2115" t="n">
        <v>778</v>
      </c>
      <c r="G2115" t="n">
        <v>700</v>
      </c>
      <c r="H2115" t="n">
        <v>700</v>
      </c>
      <c r="I2115" t="n">
        <v>-78</v>
      </c>
      <c r="J2115" t="n">
        <v>-10.03</v>
      </c>
      <c r="K2115" t="n">
        <v>700</v>
      </c>
      <c r="L2115" t="n">
        <v>-78</v>
      </c>
      <c r="M2115" t="n">
        <v>-10.03</v>
      </c>
      <c r="N2115" t="n">
        <v>700</v>
      </c>
      <c r="O2115" t="n">
        <v>700</v>
      </c>
      <c r="R2115" t="n">
        <v>1</v>
      </c>
      <c r="S2115" t="n">
        <v>1000</v>
      </c>
      <c r="T2115" t="n">
        <v>222</v>
      </c>
      <c r="U2115" t="n">
        <v>0</v>
      </c>
      <c r="V2115" t="n">
        <v>0</v>
      </c>
      <c r="W2115" t="n">
        <v>0</v>
      </c>
    </row>
    <row r="2116">
      <c r="A2116" t="inlineStr">
        <is>
          <t>طهرم8025</t>
        </is>
      </c>
      <c r="B2116" t="inlineStr">
        <is>
          <t>اختيارف اهرم-34000-1405/08/27</t>
        </is>
      </c>
      <c r="C2116" t="n">
        <v>0</v>
      </c>
      <c r="D2116" t="n">
        <v>0</v>
      </c>
      <c r="E2116" s="1" t="n">
        <v>0</v>
      </c>
      <c r="F2116" t="n">
        <v>399</v>
      </c>
      <c r="G2116" t="n">
        <v>0</v>
      </c>
      <c r="H2116" t="n">
        <v>800</v>
      </c>
      <c r="I2116" t="n">
        <v>401</v>
      </c>
      <c r="J2116" t="n">
        <v>100.5</v>
      </c>
      <c r="K2116" t="n">
        <v>399</v>
      </c>
      <c r="L2116" t="n">
        <v>0</v>
      </c>
      <c r="M2116" t="n">
        <v>0</v>
      </c>
      <c r="N2116" t="n">
        <v>0</v>
      </c>
      <c r="O2116" t="n">
        <v>0</v>
      </c>
      <c r="R2116" t="n">
        <v>1</v>
      </c>
      <c r="S2116" t="n">
        <v>9</v>
      </c>
      <c r="T2116" t="n">
        <v>290</v>
      </c>
      <c r="U2116" t="n">
        <v>1469</v>
      </c>
      <c r="V2116" t="n">
        <v>10</v>
      </c>
      <c r="W2116" t="n">
        <v>1</v>
      </c>
    </row>
    <row r="2117">
      <c r="A2117" t="inlineStr">
        <is>
          <t>طهرم8026</t>
        </is>
      </c>
      <c r="B2117" t="inlineStr">
        <is>
          <t>اختيارف اهرم-38000-1405/08/27</t>
        </is>
      </c>
      <c r="C2117" t="n">
        <v>0</v>
      </c>
      <c r="D2117" t="n">
        <v>0</v>
      </c>
      <c r="E2117" s="1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R2117" t="n">
        <v>1</v>
      </c>
      <c r="S2117" t="n">
        <v>5</v>
      </c>
      <c r="T2117" t="n">
        <v>160</v>
      </c>
      <c r="U2117" t="n">
        <v>0</v>
      </c>
      <c r="V2117" t="n">
        <v>0</v>
      </c>
      <c r="W2117" t="n">
        <v>0</v>
      </c>
    </row>
    <row r="2118">
      <c r="A2118" t="inlineStr">
        <is>
          <t>طهرم8027</t>
        </is>
      </c>
      <c r="B2118" t="inlineStr">
        <is>
          <t>اختيارف اهرم-42000-1405/08/27</t>
        </is>
      </c>
      <c r="C2118" t="n">
        <v>0</v>
      </c>
      <c r="D2118" t="n">
        <v>0</v>
      </c>
      <c r="E2118" s="1" t="n">
        <v>0</v>
      </c>
      <c r="F2118" t="n">
        <v>958</v>
      </c>
      <c r="G2118" t="n">
        <v>0</v>
      </c>
      <c r="H2118" t="n">
        <v>957</v>
      </c>
      <c r="I2118" t="n">
        <v>-1</v>
      </c>
      <c r="J2118" t="n">
        <v>-0.1</v>
      </c>
      <c r="K2118" t="n">
        <v>958</v>
      </c>
      <c r="L2118" t="n">
        <v>0</v>
      </c>
      <c r="M2118" t="n">
        <v>0</v>
      </c>
      <c r="N2118" t="n">
        <v>0</v>
      </c>
      <c r="O2118" t="n">
        <v>0</v>
      </c>
      <c r="R2118" t="n">
        <v>1</v>
      </c>
      <c r="S2118" t="n">
        <v>4</v>
      </c>
      <c r="T2118" t="n">
        <v>280</v>
      </c>
      <c r="U2118" t="n">
        <v>3839</v>
      </c>
      <c r="V2118" t="n">
        <v>5</v>
      </c>
      <c r="W2118" t="n">
        <v>1</v>
      </c>
    </row>
    <row r="2119">
      <c r="A2119" t="inlineStr">
        <is>
          <t>طهرم8028</t>
        </is>
      </c>
      <c r="B2119" t="inlineStr">
        <is>
          <t>اختيارف اهرم-46000-1405/08/27</t>
        </is>
      </c>
      <c r="C2119" t="n">
        <v>0</v>
      </c>
      <c r="D2119" t="n">
        <v>0</v>
      </c>
      <c r="E2119" s="1" t="n">
        <v>0</v>
      </c>
      <c r="F2119" t="n">
        <v>3445</v>
      </c>
      <c r="G2119" t="n">
        <v>0</v>
      </c>
      <c r="H2119" t="n">
        <v>2000</v>
      </c>
      <c r="I2119" t="n">
        <v>-1445</v>
      </c>
      <c r="J2119" t="n">
        <v>-41.94</v>
      </c>
      <c r="K2119" t="n">
        <v>3445</v>
      </c>
      <c r="L2119" t="n">
        <v>0</v>
      </c>
      <c r="M2119" t="n">
        <v>0</v>
      </c>
      <c r="N2119" t="n">
        <v>0</v>
      </c>
      <c r="O2119" t="n">
        <v>0</v>
      </c>
      <c r="R2119" t="n">
        <v>1</v>
      </c>
      <c r="S2119" t="n">
        <v>10</v>
      </c>
      <c r="T2119" t="n">
        <v>857</v>
      </c>
      <c r="U2119" t="n">
        <v>0</v>
      </c>
      <c r="V2119" t="n">
        <v>0</v>
      </c>
      <c r="W2119" t="n">
        <v>0</v>
      </c>
    </row>
    <row r="2120">
      <c r="A2120" t="inlineStr">
        <is>
          <t>طهرم8029</t>
        </is>
      </c>
      <c r="B2120" t="inlineStr">
        <is>
          <t>اختيارف اهرم-50000-1405/08/27</t>
        </is>
      </c>
      <c r="C2120" t="n">
        <v>0</v>
      </c>
      <c r="D2120" t="n">
        <v>0</v>
      </c>
      <c r="E2120" s="1" t="n">
        <v>0</v>
      </c>
      <c r="F2120" t="n">
        <v>5890</v>
      </c>
      <c r="G2120" t="n">
        <v>0</v>
      </c>
      <c r="H2120" t="n">
        <v>5890</v>
      </c>
      <c r="I2120" t="n">
        <v>0</v>
      </c>
      <c r="J2120" t="n">
        <v>0</v>
      </c>
      <c r="K2120" t="n">
        <v>5890</v>
      </c>
      <c r="L2120" t="n">
        <v>0</v>
      </c>
      <c r="M2120" t="n">
        <v>0</v>
      </c>
      <c r="N2120" t="n">
        <v>0</v>
      </c>
      <c r="O2120" t="n">
        <v>0</v>
      </c>
      <c r="R2120" t="n">
        <v>1</v>
      </c>
      <c r="S2120" t="n">
        <v>9</v>
      </c>
      <c r="T2120" t="n">
        <v>222</v>
      </c>
      <c r="U2120" t="n">
        <v>0</v>
      </c>
      <c r="V2120" t="n">
        <v>0</v>
      </c>
      <c r="W2120" t="n">
        <v>0</v>
      </c>
    </row>
    <row r="2121">
      <c r="A2121" t="inlineStr">
        <is>
          <t>طهرم8030</t>
        </is>
      </c>
      <c r="B2121" t="inlineStr">
        <is>
          <t>اختيارف اهرم-56000-1405/08/27</t>
        </is>
      </c>
      <c r="C2121" t="n">
        <v>41</v>
      </c>
      <c r="D2121" t="n">
        <v>311</v>
      </c>
      <c r="E2121" s="1" t="n">
        <v>1753197000</v>
      </c>
      <c r="F2121" t="n">
        <v>5382</v>
      </c>
      <c r="G2121" t="n">
        <v>5151</v>
      </c>
      <c r="H2121" t="n">
        <v>5210</v>
      </c>
      <c r="I2121" t="n">
        <v>-172</v>
      </c>
      <c r="J2121" t="n">
        <v>-3.2</v>
      </c>
      <c r="K2121" t="n">
        <v>5637</v>
      </c>
      <c r="L2121" t="n">
        <v>255</v>
      </c>
      <c r="M2121" t="n">
        <v>4.74</v>
      </c>
      <c r="N2121" t="n">
        <v>4000</v>
      </c>
      <c r="O2121" t="n">
        <v>7120</v>
      </c>
      <c r="R2121" t="n">
        <v>1</v>
      </c>
      <c r="S2121" t="n">
        <v>1</v>
      </c>
      <c r="T2121" t="n">
        <v>5160</v>
      </c>
      <c r="U2121" t="n">
        <v>5998</v>
      </c>
      <c r="V2121" t="n">
        <v>10</v>
      </c>
      <c r="W2121" t="n">
        <v>1</v>
      </c>
    </row>
    <row r="2122">
      <c r="A2122" t="inlineStr">
        <is>
          <t>طهرم8031</t>
        </is>
      </c>
      <c r="B2122" t="inlineStr">
        <is>
          <t>اختيارف اهرم-62000-1405/08/27</t>
        </is>
      </c>
      <c r="C2122" t="n">
        <v>0</v>
      </c>
      <c r="D2122" t="n">
        <v>0</v>
      </c>
      <c r="E2122" s="1" t="n">
        <v>0</v>
      </c>
      <c r="F2122" t="n">
        <v>8999</v>
      </c>
      <c r="G2122" t="n">
        <v>0</v>
      </c>
      <c r="H2122" t="n">
        <v>8999</v>
      </c>
      <c r="I2122" t="n">
        <v>0</v>
      </c>
      <c r="J2122" t="n">
        <v>0</v>
      </c>
      <c r="K2122" t="n">
        <v>8999</v>
      </c>
      <c r="L2122" t="n">
        <v>0</v>
      </c>
      <c r="M2122" t="n">
        <v>0</v>
      </c>
      <c r="N2122" t="n">
        <v>0</v>
      </c>
      <c r="O2122" t="n">
        <v>0</v>
      </c>
      <c r="R2122" t="n">
        <v>1</v>
      </c>
      <c r="S2122" t="n">
        <v>40</v>
      </c>
      <c r="T2122" t="n">
        <v>7778</v>
      </c>
      <c r="U2122" t="n">
        <v>9989</v>
      </c>
      <c r="V2122" t="n">
        <v>10</v>
      </c>
      <c r="W2122" t="n">
        <v>1</v>
      </c>
    </row>
    <row r="2123">
      <c r="A2123" t="inlineStr">
        <is>
          <t>طهرم8032</t>
        </is>
      </c>
      <c r="B2123" t="inlineStr">
        <is>
          <t>اختيارف اهرم-68000-1405/08/27</t>
        </is>
      </c>
      <c r="C2123" t="n">
        <v>5</v>
      </c>
      <c r="D2123" t="n">
        <v>16</v>
      </c>
      <c r="E2123" s="1" t="n">
        <v>168608000</v>
      </c>
      <c r="F2123" t="n">
        <v>13000</v>
      </c>
      <c r="G2123" t="n">
        <v>7400</v>
      </c>
      <c r="H2123" t="n">
        <v>12000</v>
      </c>
      <c r="I2123" t="n">
        <v>-1000</v>
      </c>
      <c r="J2123" t="n">
        <v>-7.69</v>
      </c>
      <c r="K2123" t="n">
        <v>10538</v>
      </c>
      <c r="L2123" t="n">
        <v>-2462</v>
      </c>
      <c r="M2123" t="n">
        <v>-18.94</v>
      </c>
      <c r="N2123" t="n">
        <v>7302</v>
      </c>
      <c r="O2123" t="n">
        <v>12000</v>
      </c>
      <c r="R2123" t="n">
        <v>1</v>
      </c>
      <c r="S2123" t="n">
        <v>5</v>
      </c>
      <c r="T2123" t="n">
        <v>10801</v>
      </c>
      <c r="U2123" t="n">
        <v>14999</v>
      </c>
      <c r="V2123" t="n">
        <v>10</v>
      </c>
      <c r="W2123" t="n">
        <v>1</v>
      </c>
    </row>
    <row r="2124">
      <c r="A2124" t="inlineStr">
        <is>
          <t>طهرم8033</t>
        </is>
      </c>
      <c r="B2124" t="inlineStr">
        <is>
          <t>اختيارف اهرم-74000-1405/08/27</t>
        </is>
      </c>
      <c r="C2124" t="n">
        <v>2</v>
      </c>
      <c r="D2124" t="n">
        <v>5</v>
      </c>
      <c r="E2124" s="1" t="n">
        <v>89000000</v>
      </c>
      <c r="F2124" t="n">
        <v>21000</v>
      </c>
      <c r="G2124" t="n">
        <v>13000</v>
      </c>
      <c r="H2124" t="n">
        <v>19000</v>
      </c>
      <c r="I2124" t="n">
        <v>-2000</v>
      </c>
      <c r="J2124" t="n">
        <v>-9.52</v>
      </c>
      <c r="K2124" t="n">
        <v>17800</v>
      </c>
      <c r="L2124" t="n">
        <v>-3200</v>
      </c>
      <c r="M2124" t="n">
        <v>-15.24</v>
      </c>
      <c r="N2124" t="n">
        <v>13000</v>
      </c>
      <c r="O2124" t="n">
        <v>19000</v>
      </c>
      <c r="R2124" t="n">
        <v>1</v>
      </c>
      <c r="S2124" t="n">
        <v>1</v>
      </c>
      <c r="T2124" t="n">
        <v>15001</v>
      </c>
      <c r="U2124" t="n">
        <v>19499</v>
      </c>
      <c r="V2124" t="n">
        <v>10</v>
      </c>
      <c r="W2124" t="n">
        <v>1</v>
      </c>
    </row>
    <row r="2125">
      <c r="A2125" t="inlineStr">
        <is>
          <t>طهرم8034</t>
        </is>
      </c>
      <c r="B2125" t="inlineStr">
        <is>
          <t>اختيارف اهرم-80000-1405/08/27</t>
        </is>
      </c>
      <c r="C2125" t="n">
        <v>9</v>
      </c>
      <c r="D2125" t="n">
        <v>27</v>
      </c>
      <c r="E2125" s="1" t="n">
        <v>594961000</v>
      </c>
      <c r="F2125" t="n">
        <v>25484</v>
      </c>
      <c r="G2125" t="n">
        <v>19600</v>
      </c>
      <c r="H2125" t="n">
        <v>23000</v>
      </c>
      <c r="I2125" t="n">
        <v>-2484</v>
      </c>
      <c r="J2125" t="n">
        <v>-9.75</v>
      </c>
      <c r="K2125" t="n">
        <v>22036</v>
      </c>
      <c r="L2125" t="n">
        <v>-3448</v>
      </c>
      <c r="M2125" t="n">
        <v>-13.53</v>
      </c>
      <c r="N2125" t="n">
        <v>19006</v>
      </c>
      <c r="O2125" t="n">
        <v>23987</v>
      </c>
      <c r="R2125" t="n">
        <v>1</v>
      </c>
      <c r="S2125" t="n">
        <v>5</v>
      </c>
      <c r="T2125" t="n">
        <v>22001</v>
      </c>
      <c r="U2125" t="n">
        <v>23987</v>
      </c>
      <c r="V2125" t="n">
        <v>13</v>
      </c>
      <c r="W2125" t="n">
        <v>1</v>
      </c>
    </row>
    <row r="2126">
      <c r="A2126" t="inlineStr">
        <is>
          <t>طهرم7063</t>
        </is>
      </c>
      <c r="B2126" t="inlineStr">
        <is>
          <t>اختيارف اهرم-68000-1405/07/29</t>
        </is>
      </c>
      <c r="C2126" t="n">
        <v>0</v>
      </c>
      <c r="D2126" t="n">
        <v>0</v>
      </c>
      <c r="E2126" s="1" t="n">
        <v>0</v>
      </c>
      <c r="F2126" t="n">
        <v>13023</v>
      </c>
      <c r="G2126" t="n">
        <v>0</v>
      </c>
      <c r="H2126" t="n">
        <v>13100</v>
      </c>
      <c r="I2126" t="n">
        <v>77</v>
      </c>
      <c r="J2126" t="n">
        <v>0.59</v>
      </c>
      <c r="K2126" t="n">
        <v>13023</v>
      </c>
      <c r="L2126" t="n">
        <v>0</v>
      </c>
      <c r="M2126" t="n">
        <v>0</v>
      </c>
      <c r="N2126" t="n">
        <v>0</v>
      </c>
      <c r="O2126" t="n">
        <v>0</v>
      </c>
      <c r="R2126" t="n">
        <v>1</v>
      </c>
      <c r="S2126" t="n">
        <v>10</v>
      </c>
      <c r="T2126" t="n">
        <v>11001</v>
      </c>
      <c r="U2126" t="n">
        <v>19200</v>
      </c>
      <c r="V2126" t="n">
        <v>140</v>
      </c>
      <c r="W2126" t="n">
        <v>2</v>
      </c>
    </row>
    <row r="2127">
      <c r="A2127" t="inlineStr">
        <is>
          <t>طهرم7064</t>
        </is>
      </c>
      <c r="B2127" t="inlineStr">
        <is>
          <t>اختيارف اهرم-74000-1405/07/29</t>
        </is>
      </c>
      <c r="C2127" t="n">
        <v>0</v>
      </c>
      <c r="D2127" t="n">
        <v>0</v>
      </c>
      <c r="E2127" s="1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R2127" t="n">
        <v>1</v>
      </c>
      <c r="S2127" t="n">
        <v>100</v>
      </c>
      <c r="T2127" t="n">
        <v>1</v>
      </c>
      <c r="U2127" t="n">
        <v>0</v>
      </c>
      <c r="V2127" t="n">
        <v>0</v>
      </c>
      <c r="W2127" t="n">
        <v>0</v>
      </c>
    </row>
    <row r="2128">
      <c r="A2128" t="inlineStr">
        <is>
          <t>طهمن7027</t>
        </is>
      </c>
      <c r="B2128" t="inlineStr">
        <is>
          <t>اختيارف خبهمن-1600-1405/07/29</t>
        </is>
      </c>
      <c r="C2128" t="n">
        <v>0</v>
      </c>
      <c r="D2128" t="n">
        <v>0</v>
      </c>
      <c r="E2128" s="1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R2128" t="n">
        <v>1</v>
      </c>
      <c r="S2128" t="n">
        <v>100</v>
      </c>
      <c r="T2128" t="n">
        <v>1</v>
      </c>
      <c r="U2128" t="n">
        <v>0</v>
      </c>
      <c r="V2128" t="n">
        <v>0</v>
      </c>
      <c r="W2128" t="n">
        <v>0</v>
      </c>
    </row>
    <row r="2129">
      <c r="A2129" t="inlineStr">
        <is>
          <t>طهمن7028</t>
        </is>
      </c>
      <c r="B2129" t="inlineStr">
        <is>
          <t>اختيارف خبهمن-1700-1405/07/29</t>
        </is>
      </c>
      <c r="C2129" t="n">
        <v>0</v>
      </c>
      <c r="D2129" t="n">
        <v>0</v>
      </c>
      <c r="E2129" s="1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R2129" t="n">
        <v>1</v>
      </c>
      <c r="S2129" t="n">
        <v>100</v>
      </c>
      <c r="T2129" t="n">
        <v>1</v>
      </c>
      <c r="U2129" t="n">
        <v>0</v>
      </c>
      <c r="V2129" t="n">
        <v>0</v>
      </c>
      <c r="W2129" t="n">
        <v>0</v>
      </c>
    </row>
    <row r="2130">
      <c r="A2130" t="inlineStr">
        <is>
          <t>طهمن7029</t>
        </is>
      </c>
      <c r="B2130" t="inlineStr">
        <is>
          <t>اختيارف خبهمن-1800-1405/07/29</t>
        </is>
      </c>
      <c r="C2130" t="n">
        <v>0</v>
      </c>
      <c r="D2130" t="n">
        <v>0</v>
      </c>
      <c r="E2130" s="1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0</v>
      </c>
      <c r="R2130" t="n">
        <v>1</v>
      </c>
      <c r="S2130" t="n">
        <v>100</v>
      </c>
      <c r="T2130" t="n">
        <v>1</v>
      </c>
      <c r="U2130" t="n">
        <v>0</v>
      </c>
      <c r="V2130" t="n">
        <v>0</v>
      </c>
      <c r="W2130" t="n">
        <v>0</v>
      </c>
    </row>
    <row r="2131">
      <c r="A2131" t="inlineStr">
        <is>
          <t>طهمن7030</t>
        </is>
      </c>
      <c r="B2131" t="inlineStr">
        <is>
          <t>اختيارف خبهمن-1900-1405/07/29</t>
        </is>
      </c>
      <c r="C2131" t="n">
        <v>0</v>
      </c>
      <c r="D2131" t="n">
        <v>0</v>
      </c>
      <c r="E2131" s="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0</v>
      </c>
      <c r="R2131" t="n">
        <v>1</v>
      </c>
      <c r="S2131" t="n">
        <v>100</v>
      </c>
      <c r="T2131" t="n">
        <v>1</v>
      </c>
      <c r="U2131" t="n">
        <v>0</v>
      </c>
      <c r="V2131" t="n">
        <v>0</v>
      </c>
      <c r="W2131" t="n">
        <v>0</v>
      </c>
    </row>
    <row r="2132">
      <c r="A2132" t="inlineStr">
        <is>
          <t>طهمن7031</t>
        </is>
      </c>
      <c r="B2132" t="inlineStr">
        <is>
          <t>اختيارف خبهمن-2000-1405/07/29</t>
        </is>
      </c>
      <c r="C2132" t="n">
        <v>0</v>
      </c>
      <c r="D2132" t="n">
        <v>0</v>
      </c>
      <c r="E2132" s="1" t="n">
        <v>0</v>
      </c>
      <c r="F2132" t="n">
        <v>9</v>
      </c>
      <c r="G2132" t="n">
        <v>0</v>
      </c>
      <c r="H2132" t="n">
        <v>9</v>
      </c>
      <c r="I2132" t="n">
        <v>0</v>
      </c>
      <c r="J2132" t="n">
        <v>0</v>
      </c>
      <c r="K2132" t="n">
        <v>9</v>
      </c>
      <c r="L2132" t="n">
        <v>0</v>
      </c>
      <c r="M2132" t="n">
        <v>0</v>
      </c>
      <c r="N2132" t="n">
        <v>0</v>
      </c>
      <c r="O2132" t="n">
        <v>0</v>
      </c>
      <c r="R2132" t="n">
        <v>1</v>
      </c>
      <c r="S2132" t="n">
        <v>100</v>
      </c>
      <c r="T2132" t="n">
        <v>1</v>
      </c>
      <c r="U2132" t="n">
        <v>0</v>
      </c>
      <c r="V2132" t="n">
        <v>0</v>
      </c>
      <c r="W2132" t="n">
        <v>0</v>
      </c>
    </row>
    <row r="2133">
      <c r="A2133" t="inlineStr">
        <is>
          <t>طهمن7032</t>
        </is>
      </c>
      <c r="B2133" t="inlineStr">
        <is>
          <t>اختيارف خبهمن-2200-1405/07/29</t>
        </is>
      </c>
      <c r="C2133" t="n">
        <v>0</v>
      </c>
      <c r="D2133" t="n">
        <v>0</v>
      </c>
      <c r="E2133" s="1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R2133" t="n">
        <v>1</v>
      </c>
      <c r="S2133" t="n">
        <v>100</v>
      </c>
      <c r="T2133" t="n">
        <v>1</v>
      </c>
      <c r="U2133" t="n">
        <v>0</v>
      </c>
      <c r="V2133" t="n">
        <v>0</v>
      </c>
      <c r="W2133" t="n">
        <v>0</v>
      </c>
    </row>
    <row r="2134">
      <c r="A2134" t="inlineStr">
        <is>
          <t>طهمن7033</t>
        </is>
      </c>
      <c r="B2134" t="inlineStr">
        <is>
          <t>اختيارف خبهمن-2400-1405/07/29</t>
        </is>
      </c>
      <c r="C2134" t="n">
        <v>0</v>
      </c>
      <c r="D2134" t="n">
        <v>0</v>
      </c>
      <c r="E2134" s="1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  <c r="R2134" t="n">
        <v>1</v>
      </c>
      <c r="S2134" t="n">
        <v>100</v>
      </c>
      <c r="T2134" t="n">
        <v>1</v>
      </c>
      <c r="U2134" t="n">
        <v>0</v>
      </c>
      <c r="V2134" t="n">
        <v>0</v>
      </c>
      <c r="W2134" t="n">
        <v>0</v>
      </c>
    </row>
    <row r="2135">
      <c r="A2135" t="inlineStr">
        <is>
          <t>طهمن7034</t>
        </is>
      </c>
      <c r="B2135" t="inlineStr">
        <is>
          <t>اختيارف خبهمن-2600-1405/07/29</t>
        </is>
      </c>
      <c r="C2135" t="n">
        <v>0</v>
      </c>
      <c r="D2135" t="n">
        <v>0</v>
      </c>
      <c r="E2135" s="1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R2135" t="n">
        <v>1</v>
      </c>
      <c r="S2135" t="n">
        <v>100</v>
      </c>
      <c r="T2135" t="n">
        <v>1</v>
      </c>
      <c r="U2135" t="n">
        <v>0</v>
      </c>
      <c r="V2135" t="n">
        <v>0</v>
      </c>
      <c r="W2135" t="n">
        <v>0</v>
      </c>
    </row>
    <row r="2136">
      <c r="A2136" t="inlineStr">
        <is>
          <t>طهمن7035</t>
        </is>
      </c>
      <c r="B2136" t="inlineStr">
        <is>
          <t>اختيارف خبهمن-2800-1405/07/29</t>
        </is>
      </c>
      <c r="C2136" t="n">
        <v>0</v>
      </c>
      <c r="D2136" t="n">
        <v>0</v>
      </c>
      <c r="E2136" s="1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R2136" t="n">
        <v>1</v>
      </c>
      <c r="S2136" t="n">
        <v>100</v>
      </c>
      <c r="T2136" t="n">
        <v>1</v>
      </c>
      <c r="U2136" t="n">
        <v>0</v>
      </c>
      <c r="V2136" t="n">
        <v>0</v>
      </c>
      <c r="W2136" t="n">
        <v>0</v>
      </c>
    </row>
    <row r="2137">
      <c r="A2137" t="inlineStr">
        <is>
          <t>طهمن7036</t>
        </is>
      </c>
      <c r="B2137" t="inlineStr">
        <is>
          <t>اختيارف خبهمن-3000-1405/07/29</t>
        </is>
      </c>
      <c r="C2137" t="n">
        <v>0</v>
      </c>
      <c r="D2137" t="n">
        <v>0</v>
      </c>
      <c r="E2137" s="1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R2137" t="n">
        <v>1</v>
      </c>
      <c r="S2137" t="n">
        <v>100</v>
      </c>
      <c r="T2137" t="n">
        <v>1</v>
      </c>
      <c r="U2137" t="n">
        <v>0</v>
      </c>
      <c r="V2137" t="n">
        <v>0</v>
      </c>
      <c r="W2137" t="n">
        <v>0</v>
      </c>
    </row>
    <row r="2138">
      <c r="A2138" t="inlineStr">
        <is>
          <t>طهمن7037</t>
        </is>
      </c>
      <c r="B2138" t="inlineStr">
        <is>
          <t>اختيارف خبهمن-3250-1405/07/29</t>
        </is>
      </c>
      <c r="C2138" t="n">
        <v>0</v>
      </c>
      <c r="D2138" t="n">
        <v>0</v>
      </c>
      <c r="E2138" s="1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R2138" t="n">
        <v>1</v>
      </c>
      <c r="S2138" t="n">
        <v>111</v>
      </c>
      <c r="T2138" t="n">
        <v>11</v>
      </c>
      <c r="U2138" t="n">
        <v>0</v>
      </c>
      <c r="V2138" t="n">
        <v>0</v>
      </c>
      <c r="W2138" t="n">
        <v>0</v>
      </c>
    </row>
    <row r="2139">
      <c r="A2139" t="inlineStr">
        <is>
          <t>طهمن7038</t>
        </is>
      </c>
      <c r="B2139" t="inlineStr">
        <is>
          <t>اختيارف خبهمن-3500-1405/07/29</t>
        </is>
      </c>
      <c r="C2139" t="n">
        <v>0</v>
      </c>
      <c r="D2139" t="n">
        <v>0</v>
      </c>
      <c r="E2139" s="1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R2139" t="n">
        <v>1</v>
      </c>
      <c r="S2139" t="n">
        <v>111</v>
      </c>
      <c r="T2139" t="n">
        <v>11</v>
      </c>
      <c r="U2139" t="n">
        <v>0</v>
      </c>
      <c r="V2139" t="n">
        <v>0</v>
      </c>
      <c r="W2139" t="n">
        <v>0</v>
      </c>
    </row>
    <row r="2140">
      <c r="A2140" t="inlineStr">
        <is>
          <t>طهمن7039</t>
        </is>
      </c>
      <c r="B2140" t="inlineStr">
        <is>
          <t>اختيارف خبهمن-3750-1405/07/29</t>
        </is>
      </c>
      <c r="C2140" t="n">
        <v>0</v>
      </c>
      <c r="D2140" t="n">
        <v>0</v>
      </c>
      <c r="E2140" s="1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  <c r="R2140" t="n">
        <v>1</v>
      </c>
      <c r="S2140" t="n">
        <v>9</v>
      </c>
      <c r="T2140" t="n">
        <v>111</v>
      </c>
      <c r="U2140" t="n">
        <v>0</v>
      </c>
      <c r="V2140" t="n">
        <v>0</v>
      </c>
      <c r="W2140" t="n">
        <v>0</v>
      </c>
    </row>
    <row r="2141">
      <c r="A2141" t="inlineStr">
        <is>
          <t>طهمن9026</t>
        </is>
      </c>
      <c r="B2141" t="inlineStr">
        <is>
          <t>اختيارف خبهمن-1600-1405/09/25</t>
        </is>
      </c>
      <c r="C2141" t="n">
        <v>0</v>
      </c>
      <c r="D2141" t="n">
        <v>0</v>
      </c>
      <c r="E2141" s="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0</v>
      </c>
      <c r="R2141" t="n">
        <v>1</v>
      </c>
      <c r="S2141" t="n">
        <v>100</v>
      </c>
      <c r="T2141" t="n">
        <v>1</v>
      </c>
      <c r="U2141" t="n">
        <v>0</v>
      </c>
      <c r="V2141" t="n">
        <v>0</v>
      </c>
      <c r="W2141" t="n">
        <v>0</v>
      </c>
    </row>
    <row r="2142">
      <c r="A2142" t="inlineStr">
        <is>
          <t>طهمن9027</t>
        </is>
      </c>
      <c r="B2142" t="inlineStr">
        <is>
          <t>اختيارف خبهمن-1700-1405/09/25</t>
        </is>
      </c>
      <c r="C2142" t="n">
        <v>0</v>
      </c>
      <c r="D2142" t="n">
        <v>0</v>
      </c>
      <c r="E2142" s="1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R2142" t="n">
        <v>1</v>
      </c>
      <c r="S2142" t="n">
        <v>100</v>
      </c>
      <c r="T2142" t="n">
        <v>1</v>
      </c>
      <c r="U2142" t="n">
        <v>0</v>
      </c>
      <c r="V2142" t="n">
        <v>0</v>
      </c>
      <c r="W2142" t="n">
        <v>0</v>
      </c>
    </row>
    <row r="2143">
      <c r="A2143" t="inlineStr">
        <is>
          <t>طهمن9028</t>
        </is>
      </c>
      <c r="B2143" t="inlineStr">
        <is>
          <t>اختيارف خبهمن-1800-1405/09/25</t>
        </is>
      </c>
      <c r="C2143" t="n">
        <v>0</v>
      </c>
      <c r="D2143" t="n">
        <v>0</v>
      </c>
      <c r="E2143" s="1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R2143" t="n">
        <v>1</v>
      </c>
      <c r="S2143" t="n">
        <v>100</v>
      </c>
      <c r="T2143" t="n">
        <v>1</v>
      </c>
      <c r="U2143" t="n">
        <v>0</v>
      </c>
      <c r="V2143" t="n">
        <v>0</v>
      </c>
      <c r="W2143" t="n">
        <v>0</v>
      </c>
    </row>
    <row r="2144">
      <c r="A2144" t="inlineStr">
        <is>
          <t>طهمن9029</t>
        </is>
      </c>
      <c r="B2144" t="inlineStr">
        <is>
          <t>اختيارف خبهمن-1900-1405/09/25</t>
        </is>
      </c>
      <c r="C2144" t="n">
        <v>0</v>
      </c>
      <c r="D2144" t="n">
        <v>0</v>
      </c>
      <c r="E2144" s="1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R2144" t="n">
        <v>1</v>
      </c>
      <c r="S2144" t="n">
        <v>100</v>
      </c>
      <c r="T2144" t="n">
        <v>1</v>
      </c>
      <c r="U2144" t="n">
        <v>0</v>
      </c>
      <c r="V2144" t="n">
        <v>0</v>
      </c>
      <c r="W2144" t="n">
        <v>0</v>
      </c>
    </row>
    <row r="2145">
      <c r="A2145" t="inlineStr">
        <is>
          <t>طهمن9030</t>
        </is>
      </c>
      <c r="B2145" t="inlineStr">
        <is>
          <t>اختيارف خبهمن-2000-1405/09/25</t>
        </is>
      </c>
      <c r="C2145" t="n">
        <v>0</v>
      </c>
      <c r="D2145" t="n">
        <v>0</v>
      </c>
      <c r="E2145" s="1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  <c r="R2145" t="n">
        <v>1</v>
      </c>
      <c r="S2145" t="n">
        <v>99</v>
      </c>
      <c r="T2145" t="n">
        <v>15</v>
      </c>
      <c r="U2145" t="n">
        <v>0</v>
      </c>
      <c r="V2145" t="n">
        <v>0</v>
      </c>
      <c r="W2145" t="n">
        <v>0</v>
      </c>
    </row>
    <row r="2146">
      <c r="A2146" t="inlineStr">
        <is>
          <t>طهمن9031</t>
        </is>
      </c>
      <c r="B2146" t="inlineStr">
        <is>
          <t>اختيارف خبهمن-2200-1405/09/25</t>
        </is>
      </c>
      <c r="C2146" t="n">
        <v>0</v>
      </c>
      <c r="D2146" t="n">
        <v>0</v>
      </c>
      <c r="E2146" s="1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R2146" t="n">
        <v>1</v>
      </c>
      <c r="S2146" t="n">
        <v>100</v>
      </c>
      <c r="T2146" t="n">
        <v>1</v>
      </c>
      <c r="U2146" t="n">
        <v>0</v>
      </c>
      <c r="V2146" t="n">
        <v>0</v>
      </c>
      <c r="W2146" t="n">
        <v>0</v>
      </c>
    </row>
    <row r="2147">
      <c r="A2147" t="inlineStr">
        <is>
          <t>طهمن9032</t>
        </is>
      </c>
      <c r="B2147" t="inlineStr">
        <is>
          <t>اختيارف خبهمن-2400-1405/09/25</t>
        </is>
      </c>
      <c r="C2147" t="n">
        <v>4</v>
      </c>
      <c r="D2147" t="n">
        <v>2390</v>
      </c>
      <c r="E2147" s="1" t="n">
        <v>459100000</v>
      </c>
      <c r="F2147" t="n">
        <v>203</v>
      </c>
      <c r="G2147" t="n">
        <v>190</v>
      </c>
      <c r="H2147" t="n">
        <v>195</v>
      </c>
      <c r="I2147" t="n">
        <v>-8</v>
      </c>
      <c r="J2147" t="n">
        <v>-3.94</v>
      </c>
      <c r="K2147" t="n">
        <v>192</v>
      </c>
      <c r="L2147" t="n">
        <v>-11</v>
      </c>
      <c r="M2147" t="n">
        <v>-5.42</v>
      </c>
      <c r="N2147" t="n">
        <v>190</v>
      </c>
      <c r="O2147" t="n">
        <v>195</v>
      </c>
      <c r="R2147" t="n">
        <v>1</v>
      </c>
      <c r="S2147" t="n">
        <v>15</v>
      </c>
      <c r="T2147" t="n">
        <v>190</v>
      </c>
      <c r="U2147" t="n">
        <v>0</v>
      </c>
      <c r="V2147" t="n">
        <v>0</v>
      </c>
      <c r="W2147" t="n">
        <v>0</v>
      </c>
    </row>
    <row r="2148">
      <c r="A2148" t="inlineStr">
        <is>
          <t>طهمن9033</t>
        </is>
      </c>
      <c r="B2148" t="inlineStr">
        <is>
          <t>اختيارف خبهمن-2600-1405/09/25</t>
        </is>
      </c>
      <c r="C2148" t="n">
        <v>0</v>
      </c>
      <c r="D2148" t="n">
        <v>0</v>
      </c>
      <c r="E2148" s="1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0</v>
      </c>
      <c r="R2148" t="n">
        <v>1</v>
      </c>
      <c r="S2148" t="n">
        <v>177</v>
      </c>
      <c r="T2148" t="n">
        <v>7</v>
      </c>
      <c r="U2148" t="n">
        <v>0</v>
      </c>
      <c r="V2148" t="n">
        <v>0</v>
      </c>
      <c r="W2148" t="n">
        <v>0</v>
      </c>
    </row>
    <row r="2149">
      <c r="A2149" t="inlineStr">
        <is>
          <t>طهمن9034</t>
        </is>
      </c>
      <c r="B2149" t="inlineStr">
        <is>
          <t>اختيارف خبهمن-2800-1405/09/25</t>
        </is>
      </c>
      <c r="C2149" t="n">
        <v>0</v>
      </c>
      <c r="D2149" t="n">
        <v>0</v>
      </c>
      <c r="E2149" s="1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0</v>
      </c>
      <c r="R2149" t="n">
        <v>1</v>
      </c>
      <c r="S2149" t="n">
        <v>100</v>
      </c>
      <c r="T2149" t="n">
        <v>1</v>
      </c>
      <c r="U2149" t="n">
        <v>0</v>
      </c>
      <c r="V2149" t="n">
        <v>0</v>
      </c>
      <c r="W2149" t="n">
        <v>0</v>
      </c>
    </row>
    <row r="2150">
      <c r="A2150" t="inlineStr">
        <is>
          <t>طهمن9035</t>
        </is>
      </c>
      <c r="B2150" t="inlineStr">
        <is>
          <t>اختيارف خبهمن-3000-1405/09/25</t>
        </is>
      </c>
      <c r="C2150" t="n">
        <v>0</v>
      </c>
      <c r="D2150" t="n">
        <v>0</v>
      </c>
      <c r="E2150" s="1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R2150" t="n">
        <v>1</v>
      </c>
      <c r="S2150" t="n">
        <v>100</v>
      </c>
      <c r="T2150" t="n">
        <v>1</v>
      </c>
      <c r="U2150" t="n">
        <v>0</v>
      </c>
      <c r="V2150" t="n">
        <v>0</v>
      </c>
      <c r="W2150" t="n">
        <v>0</v>
      </c>
    </row>
    <row r="2151">
      <c r="A2151" t="inlineStr">
        <is>
          <t>طهمن9036</t>
        </is>
      </c>
      <c r="B2151" t="inlineStr">
        <is>
          <t>اختيارف خبهمن-3250-1405/09/25</t>
        </is>
      </c>
      <c r="C2151" t="n">
        <v>0</v>
      </c>
      <c r="D2151" t="n">
        <v>0</v>
      </c>
      <c r="E2151" s="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R2151" t="n">
        <v>1</v>
      </c>
      <c r="S2151" t="n">
        <v>100</v>
      </c>
      <c r="T2151" t="n">
        <v>1</v>
      </c>
      <c r="U2151" t="n">
        <v>0</v>
      </c>
      <c r="V2151" t="n">
        <v>0</v>
      </c>
      <c r="W2151" t="n">
        <v>0</v>
      </c>
    </row>
    <row r="2152">
      <c r="A2152" t="inlineStr">
        <is>
          <t>طهمن9037</t>
        </is>
      </c>
      <c r="B2152" t="inlineStr">
        <is>
          <t>اختيارف خبهمن-3500-1405/09/25</t>
        </is>
      </c>
      <c r="C2152" t="n">
        <v>0</v>
      </c>
      <c r="D2152" t="n">
        <v>0</v>
      </c>
      <c r="E2152" s="1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0</v>
      </c>
      <c r="R2152" t="n">
        <v>1</v>
      </c>
      <c r="S2152" t="n">
        <v>100</v>
      </c>
      <c r="T2152" t="n">
        <v>1</v>
      </c>
      <c r="U2152" t="n">
        <v>0</v>
      </c>
      <c r="V2152" t="n">
        <v>0</v>
      </c>
      <c r="W2152" t="n">
        <v>0</v>
      </c>
    </row>
    <row r="2153">
      <c r="A2153" t="inlineStr">
        <is>
          <t>طهمن9038</t>
        </is>
      </c>
      <c r="B2153" t="inlineStr">
        <is>
          <t>اختيارف خبهمن-3750-1405/09/25</t>
        </is>
      </c>
      <c r="C2153" t="n">
        <v>0</v>
      </c>
      <c r="D2153" t="n">
        <v>0</v>
      </c>
      <c r="E2153" s="1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R2153" t="n">
        <v>1</v>
      </c>
      <c r="S2153" t="n">
        <v>100</v>
      </c>
      <c r="T2153" t="n">
        <v>1</v>
      </c>
      <c r="U2153" t="n">
        <v>0</v>
      </c>
      <c r="V2153" t="n">
        <v>0</v>
      </c>
      <c r="W2153" t="n">
        <v>0</v>
      </c>
    </row>
    <row r="2154">
      <c r="A2154" t="inlineStr">
        <is>
          <t>طملت6015</t>
        </is>
      </c>
      <c r="B2154" t="inlineStr">
        <is>
          <t>اختيارف وبملت-704-1405/06/18</t>
        </is>
      </c>
      <c r="C2154" t="n">
        <v>1</v>
      </c>
      <c r="D2154" t="n">
        <v>949</v>
      </c>
      <c r="E2154" s="1" t="n">
        <v>949000</v>
      </c>
      <c r="F2154" t="n">
        <v>1</v>
      </c>
      <c r="G2154" t="n">
        <v>1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17302</v>
      </c>
      <c r="W2154" t="n">
        <v>21</v>
      </c>
    </row>
    <row r="2155">
      <c r="A2155" t="inlineStr">
        <is>
          <t>طملت6016</t>
        </is>
      </c>
      <c r="B2155" t="inlineStr">
        <is>
          <t>اختيارف وبملت-754-1405/06/18</t>
        </is>
      </c>
      <c r="C2155" t="n">
        <v>23</v>
      </c>
      <c r="D2155" t="n">
        <v>3079</v>
      </c>
      <c r="E2155" s="1" t="n">
        <v>4406000</v>
      </c>
      <c r="F2155" t="n">
        <v>1</v>
      </c>
      <c r="G2155" t="n">
        <v>1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2</v>
      </c>
      <c r="R2155" t="n">
        <v>10</v>
      </c>
      <c r="S2155" t="n">
        <v>9160</v>
      </c>
      <c r="T2155" t="n">
        <v>1</v>
      </c>
      <c r="U2155" t="n">
        <v>2</v>
      </c>
      <c r="V2155" t="n">
        <v>2673</v>
      </c>
      <c r="W2155" t="n">
        <v>3</v>
      </c>
    </row>
    <row r="2156">
      <c r="A2156" t="inlineStr">
        <is>
          <t>طملت6017</t>
        </is>
      </c>
      <c r="B2156" t="inlineStr">
        <is>
          <t>اختيارف وبملت-854-1405/06/18</t>
        </is>
      </c>
      <c r="C2156" t="n">
        <v>1</v>
      </c>
      <c r="D2156" t="n">
        <v>500</v>
      </c>
      <c r="E2156" s="1" t="n">
        <v>500000</v>
      </c>
      <c r="F2156" t="n">
        <v>1</v>
      </c>
      <c r="G2156" t="n">
        <v>1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1011</v>
      </c>
      <c r="W2156" t="n">
        <v>3</v>
      </c>
    </row>
    <row r="2157">
      <c r="A2157" t="inlineStr">
        <is>
          <t>طملت6018</t>
        </is>
      </c>
      <c r="B2157" t="inlineStr">
        <is>
          <t>اختيارف وبملت-954-1405/06/18</t>
        </is>
      </c>
      <c r="C2157" t="n">
        <v>18</v>
      </c>
      <c r="D2157" t="n">
        <v>7359</v>
      </c>
      <c r="E2157" s="1" t="n">
        <v>7359000</v>
      </c>
      <c r="F2157" t="n">
        <v>1</v>
      </c>
      <c r="G2157" t="n">
        <v>1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1</v>
      </c>
      <c r="R2157" t="n">
        <v>0</v>
      </c>
      <c r="S2157" t="n">
        <v>0</v>
      </c>
      <c r="T2157" t="n">
        <v>0</v>
      </c>
      <c r="U2157" t="n">
        <v>2</v>
      </c>
      <c r="V2157" t="n">
        <v>32080</v>
      </c>
      <c r="W2157" t="n">
        <v>33</v>
      </c>
    </row>
    <row r="2158">
      <c r="A2158" t="inlineStr">
        <is>
          <t>طملت6019</t>
        </is>
      </c>
      <c r="B2158" t="inlineStr">
        <is>
          <t>اختيارف وبملت-1054-1405/06/18</t>
        </is>
      </c>
      <c r="C2158" t="n">
        <v>275</v>
      </c>
      <c r="D2158" t="n">
        <v>66350</v>
      </c>
      <c r="E2158" s="1" t="n">
        <v>66350000</v>
      </c>
      <c r="F2158" t="n">
        <v>1</v>
      </c>
      <c r="G2158" t="n">
        <v>1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260950</v>
      </c>
      <c r="W2158" t="n">
        <v>262</v>
      </c>
    </row>
    <row r="2159">
      <c r="A2159" t="inlineStr">
        <is>
          <t>طملت6020</t>
        </is>
      </c>
      <c r="B2159" t="inlineStr">
        <is>
          <t>اختيارف وبملت-1154-1405/06/18</t>
        </is>
      </c>
      <c r="C2159" t="n">
        <v>259</v>
      </c>
      <c r="D2159" t="n">
        <v>164657</v>
      </c>
      <c r="E2159" s="1" t="n">
        <v>164657000</v>
      </c>
      <c r="F2159" t="n">
        <v>1</v>
      </c>
      <c r="G2159" t="n">
        <v>1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1</v>
      </c>
      <c r="R2159" t="n">
        <v>0</v>
      </c>
      <c r="S2159" t="n">
        <v>0</v>
      </c>
      <c r="T2159" t="n">
        <v>0</v>
      </c>
      <c r="U2159" t="n">
        <v>2</v>
      </c>
      <c r="V2159" t="n">
        <v>9010</v>
      </c>
      <c r="W2159" t="n">
        <v>11</v>
      </c>
    </row>
    <row r="2160">
      <c r="A2160" t="inlineStr">
        <is>
          <t>طملت6021</t>
        </is>
      </c>
      <c r="B2160" t="inlineStr">
        <is>
          <t>اختيارف وبملت-1254-1405/06/18</t>
        </is>
      </c>
      <c r="C2160" t="n">
        <v>1729</v>
      </c>
      <c r="D2160" t="n">
        <v>841864</v>
      </c>
      <c r="E2160" s="1" t="n">
        <v>902629000</v>
      </c>
      <c r="F2160" t="n">
        <v>1</v>
      </c>
      <c r="G2160" t="n">
        <v>1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2</v>
      </c>
      <c r="R2160" t="n">
        <v>0</v>
      </c>
      <c r="S2160" t="n">
        <v>0</v>
      </c>
      <c r="T2160" t="n">
        <v>0</v>
      </c>
      <c r="U2160" t="n">
        <v>1</v>
      </c>
      <c r="V2160" t="n">
        <v>1000</v>
      </c>
      <c r="W2160" t="n">
        <v>1</v>
      </c>
    </row>
    <row r="2161">
      <c r="A2161" t="inlineStr">
        <is>
          <t>طملت6022</t>
        </is>
      </c>
      <c r="B2161" t="inlineStr">
        <is>
          <t>اختيارف وبملت-1354-1405/06/18</t>
        </is>
      </c>
      <c r="C2161" t="n">
        <v>17458</v>
      </c>
      <c r="D2161" t="n">
        <v>8647581</v>
      </c>
      <c r="E2161" s="1" t="n">
        <v>19862854000</v>
      </c>
      <c r="F2161" t="n">
        <v>10</v>
      </c>
      <c r="G2161" t="n">
        <v>5</v>
      </c>
      <c r="H2161" t="n">
        <v>2</v>
      </c>
      <c r="I2161" t="n">
        <v>-8</v>
      </c>
      <c r="J2161" t="n">
        <v>-80</v>
      </c>
      <c r="K2161" t="n">
        <v>2</v>
      </c>
      <c r="L2161" t="n">
        <v>-8</v>
      </c>
      <c r="M2161" t="n">
        <v>-80</v>
      </c>
      <c r="N2161" t="n">
        <v>1</v>
      </c>
      <c r="O2161" t="n">
        <v>6</v>
      </c>
      <c r="R2161" t="n">
        <v>306</v>
      </c>
      <c r="S2161" t="n">
        <v>303055</v>
      </c>
      <c r="T2161" t="n">
        <v>1</v>
      </c>
      <c r="U2161" t="n">
        <v>2</v>
      </c>
      <c r="V2161" t="n">
        <v>46510</v>
      </c>
      <c r="W2161" t="n">
        <v>47</v>
      </c>
    </row>
    <row r="2162">
      <c r="A2162" t="inlineStr">
        <is>
          <t>طملت6023</t>
        </is>
      </c>
      <c r="B2162" t="inlineStr">
        <is>
          <t>اختيارف وبملت-1454-1405/06/18</t>
        </is>
      </c>
      <c r="C2162" t="n">
        <v>14502</v>
      </c>
      <c r="D2162" t="n">
        <v>6663691</v>
      </c>
      <c r="E2162" s="1" t="n">
        <v>256573424000</v>
      </c>
      <c r="F2162" t="n">
        <v>43</v>
      </c>
      <c r="G2162" t="n">
        <v>29</v>
      </c>
      <c r="H2162" t="n">
        <v>28</v>
      </c>
      <c r="I2162" t="n">
        <v>-15</v>
      </c>
      <c r="J2162" t="n">
        <v>-34.88</v>
      </c>
      <c r="K2162" t="n">
        <v>39</v>
      </c>
      <c r="L2162" t="n">
        <v>-4</v>
      </c>
      <c r="M2162" t="n">
        <v>-9.300000000000001</v>
      </c>
      <c r="N2162" t="n">
        <v>15</v>
      </c>
      <c r="O2162" t="n">
        <v>57</v>
      </c>
      <c r="R2162" t="n">
        <v>1</v>
      </c>
      <c r="S2162" t="n">
        <v>583</v>
      </c>
      <c r="T2162" t="n">
        <v>25</v>
      </c>
      <c r="U2162" t="n">
        <v>29</v>
      </c>
      <c r="V2162" t="n">
        <v>1000</v>
      </c>
      <c r="W2162" t="n">
        <v>1</v>
      </c>
    </row>
    <row r="2163">
      <c r="A2163" t="inlineStr">
        <is>
          <t>طملت6024</t>
        </is>
      </c>
      <c r="B2163" t="inlineStr">
        <is>
          <t>اختيارف وبملت-1554-1405/06/18</t>
        </is>
      </c>
      <c r="C2163" t="n">
        <v>4928</v>
      </c>
      <c r="D2163" t="n">
        <v>2016908</v>
      </c>
      <c r="E2163" s="1" t="n">
        <v>199967902000</v>
      </c>
      <c r="F2163" t="n">
        <v>106</v>
      </c>
      <c r="G2163" t="n">
        <v>76</v>
      </c>
      <c r="H2163" t="n">
        <v>90</v>
      </c>
      <c r="I2163" t="n">
        <v>-16</v>
      </c>
      <c r="J2163" t="n">
        <v>-15.09</v>
      </c>
      <c r="K2163" t="n">
        <v>99</v>
      </c>
      <c r="L2163" t="n">
        <v>-7</v>
      </c>
      <c r="M2163" t="n">
        <v>-6.6</v>
      </c>
      <c r="N2163" t="n">
        <v>51</v>
      </c>
      <c r="O2163" t="n">
        <v>124</v>
      </c>
      <c r="R2163" t="n">
        <v>1</v>
      </c>
      <c r="S2163" t="n">
        <v>300</v>
      </c>
      <c r="T2163" t="n">
        <v>71</v>
      </c>
      <c r="U2163" t="n">
        <v>90</v>
      </c>
      <c r="V2163" t="n">
        <v>261</v>
      </c>
      <c r="W2163" t="n">
        <v>1</v>
      </c>
    </row>
    <row r="2164">
      <c r="A2164" t="inlineStr">
        <is>
          <t>طملت6025</t>
        </is>
      </c>
      <c r="B2164" t="inlineStr">
        <is>
          <t>اختيارف وبملت-1654-1405/06/18</t>
        </is>
      </c>
      <c r="C2164" t="n">
        <v>427</v>
      </c>
      <c r="D2164" t="n">
        <v>120442</v>
      </c>
      <c r="E2164" s="1" t="n">
        <v>20709713000</v>
      </c>
      <c r="F2164" t="n">
        <v>170</v>
      </c>
      <c r="G2164" t="n">
        <v>172</v>
      </c>
      <c r="H2164" t="n">
        <v>170</v>
      </c>
      <c r="I2164" t="n">
        <v>0</v>
      </c>
      <c r="J2164" t="n">
        <v>0</v>
      </c>
      <c r="K2164" t="n">
        <v>172</v>
      </c>
      <c r="L2164" t="n">
        <v>2</v>
      </c>
      <c r="M2164" t="n">
        <v>1.18</v>
      </c>
      <c r="N2164" t="n">
        <v>104</v>
      </c>
      <c r="O2164" t="n">
        <v>198</v>
      </c>
      <c r="R2164" t="n">
        <v>1</v>
      </c>
      <c r="S2164" t="n">
        <v>50</v>
      </c>
      <c r="T2164" t="n">
        <v>172</v>
      </c>
      <c r="U2164" t="n">
        <v>175</v>
      </c>
      <c r="V2164" t="n">
        <v>647</v>
      </c>
      <c r="W2164" t="n">
        <v>2</v>
      </c>
    </row>
    <row r="2165">
      <c r="A2165" t="inlineStr">
        <is>
          <t>طملت6026</t>
        </is>
      </c>
      <c r="B2165" t="inlineStr">
        <is>
          <t>اختيارف وبملت-1754-1405/06/18</t>
        </is>
      </c>
      <c r="C2165" t="n">
        <v>1</v>
      </c>
      <c r="D2165" t="n">
        <v>1</v>
      </c>
      <c r="E2165" s="1" t="n">
        <v>300000</v>
      </c>
      <c r="F2165" t="n">
        <v>260</v>
      </c>
      <c r="G2165" t="n">
        <v>300</v>
      </c>
      <c r="H2165" t="n">
        <v>300</v>
      </c>
      <c r="I2165" t="n">
        <v>40</v>
      </c>
      <c r="J2165" t="n">
        <v>15.38</v>
      </c>
      <c r="K2165" t="n">
        <v>300</v>
      </c>
      <c r="L2165" t="n">
        <v>40</v>
      </c>
      <c r="M2165" t="n">
        <v>15.38</v>
      </c>
      <c r="N2165" t="n">
        <v>300</v>
      </c>
      <c r="O2165" t="n">
        <v>300</v>
      </c>
      <c r="R2165" t="n">
        <v>1</v>
      </c>
      <c r="S2165" t="n">
        <v>1000</v>
      </c>
      <c r="T2165" t="n">
        <v>230</v>
      </c>
      <c r="U2165" t="n">
        <v>0</v>
      </c>
      <c r="V2165" t="n">
        <v>0</v>
      </c>
      <c r="W2165" t="n">
        <v>0</v>
      </c>
    </row>
    <row r="2166">
      <c r="A2166" t="inlineStr">
        <is>
          <t>طملت6027</t>
        </is>
      </c>
      <c r="B2166" t="inlineStr">
        <is>
          <t>اختيارف وبملت-1854-1405/06/18</t>
        </is>
      </c>
      <c r="C2166" t="n">
        <v>3</v>
      </c>
      <c r="D2166" t="n">
        <v>274</v>
      </c>
      <c r="E2166" s="1" t="n">
        <v>109200000</v>
      </c>
      <c r="F2166" t="n">
        <v>365</v>
      </c>
      <c r="G2166" t="n">
        <v>380</v>
      </c>
      <c r="H2166" t="n">
        <v>400</v>
      </c>
      <c r="I2166" t="n">
        <v>35</v>
      </c>
      <c r="J2166" t="n">
        <v>9.59</v>
      </c>
      <c r="K2166" t="n">
        <v>399</v>
      </c>
      <c r="L2166" t="n">
        <v>34</v>
      </c>
      <c r="M2166" t="n">
        <v>9.32</v>
      </c>
      <c r="N2166" t="n">
        <v>380</v>
      </c>
      <c r="O2166" t="n">
        <v>400</v>
      </c>
      <c r="R2166" t="n">
        <v>1</v>
      </c>
      <c r="S2166" t="n">
        <v>5</v>
      </c>
      <c r="T2166" t="n">
        <v>300</v>
      </c>
      <c r="U2166" t="n">
        <v>0</v>
      </c>
      <c r="V2166" t="n">
        <v>0</v>
      </c>
      <c r="W2166" t="n">
        <v>0</v>
      </c>
    </row>
    <row r="2167">
      <c r="A2167" t="inlineStr">
        <is>
          <t>طملت7036</t>
        </is>
      </c>
      <c r="B2167" t="inlineStr">
        <is>
          <t>اختيارف وبملت-704-1405/07/22</t>
        </is>
      </c>
      <c r="C2167" t="n">
        <v>0</v>
      </c>
      <c r="D2167" t="n">
        <v>0</v>
      </c>
      <c r="E2167" s="1" t="n">
        <v>0</v>
      </c>
      <c r="F2167" t="n">
        <v>4</v>
      </c>
      <c r="G2167" t="n">
        <v>0</v>
      </c>
      <c r="H2167" t="n">
        <v>3</v>
      </c>
      <c r="I2167" t="n">
        <v>-1</v>
      </c>
      <c r="J2167" t="n">
        <v>-25</v>
      </c>
      <c r="K2167" t="n">
        <v>4</v>
      </c>
      <c r="L2167" t="n">
        <v>0</v>
      </c>
      <c r="M2167" t="n">
        <v>0</v>
      </c>
      <c r="N2167" t="n">
        <v>0</v>
      </c>
      <c r="O2167" t="n">
        <v>0</v>
      </c>
      <c r="R2167" t="n">
        <v>1</v>
      </c>
      <c r="S2167" t="n">
        <v>1000</v>
      </c>
      <c r="T2167" t="n">
        <v>3</v>
      </c>
      <c r="U2167" t="n">
        <v>4</v>
      </c>
      <c r="V2167" t="n">
        <v>1000</v>
      </c>
      <c r="W2167" t="n">
        <v>1</v>
      </c>
    </row>
    <row r="2168">
      <c r="A2168" t="inlineStr">
        <is>
          <t>طملت7037</t>
        </is>
      </c>
      <c r="B2168" t="inlineStr">
        <is>
          <t>اختيارف وبملت-754-1405/07/22</t>
        </is>
      </c>
      <c r="C2168" t="n">
        <v>0</v>
      </c>
      <c r="D2168" t="n">
        <v>0</v>
      </c>
      <c r="E2168" s="1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0</v>
      </c>
      <c r="R2168" t="n">
        <v>11</v>
      </c>
      <c r="S2168" t="n">
        <v>10100</v>
      </c>
      <c r="T2168" t="n">
        <v>1</v>
      </c>
      <c r="U2168" t="n">
        <v>9</v>
      </c>
      <c r="V2168" t="n">
        <v>1000</v>
      </c>
      <c r="W2168" t="n">
        <v>1</v>
      </c>
    </row>
    <row r="2169">
      <c r="A2169" t="inlineStr">
        <is>
          <t>طملت7038</t>
        </is>
      </c>
      <c r="B2169" t="inlineStr">
        <is>
          <t>اختيارف وبملت-854-1405/07/22</t>
        </is>
      </c>
      <c r="C2169" t="n">
        <v>1</v>
      </c>
      <c r="D2169" t="n">
        <v>1000</v>
      </c>
      <c r="E2169" s="1" t="n">
        <v>7000000</v>
      </c>
      <c r="F2169" t="n">
        <v>5</v>
      </c>
      <c r="G2169" t="n">
        <v>7</v>
      </c>
      <c r="H2169" t="n">
        <v>7</v>
      </c>
      <c r="I2169" t="n">
        <v>2</v>
      </c>
      <c r="J2169" t="n">
        <v>40</v>
      </c>
      <c r="K2169" t="n">
        <v>7</v>
      </c>
      <c r="L2169" t="n">
        <v>2</v>
      </c>
      <c r="M2169" t="n">
        <v>40</v>
      </c>
      <c r="N2169" t="n">
        <v>7</v>
      </c>
      <c r="O2169" t="n">
        <v>7</v>
      </c>
      <c r="R2169" t="n">
        <v>11</v>
      </c>
      <c r="S2169" t="n">
        <v>10100</v>
      </c>
      <c r="T2169" t="n">
        <v>1</v>
      </c>
      <c r="U2169" t="n">
        <v>6</v>
      </c>
      <c r="V2169" t="n">
        <v>309</v>
      </c>
      <c r="W2169" t="n">
        <v>3</v>
      </c>
    </row>
    <row r="2170">
      <c r="A2170" t="inlineStr">
        <is>
          <t>طملت7039</t>
        </is>
      </c>
      <c r="B2170" t="inlineStr">
        <is>
          <t>اختيارف وبملت-954-1405/07/22</t>
        </is>
      </c>
      <c r="C2170" t="n">
        <v>2</v>
      </c>
      <c r="D2170" t="n">
        <v>1011</v>
      </c>
      <c r="E2170" s="1" t="n">
        <v>2011000</v>
      </c>
      <c r="F2170" t="n">
        <v>7</v>
      </c>
      <c r="G2170" t="n">
        <v>1</v>
      </c>
      <c r="H2170" t="n">
        <v>2</v>
      </c>
      <c r="I2170" t="n">
        <v>-5</v>
      </c>
      <c r="J2170" t="n">
        <v>-71.43000000000001</v>
      </c>
      <c r="K2170" t="n">
        <v>2</v>
      </c>
      <c r="L2170" t="n">
        <v>-5</v>
      </c>
      <c r="M2170" t="n">
        <v>-71.43000000000001</v>
      </c>
      <c r="N2170" t="n">
        <v>1</v>
      </c>
      <c r="O2170" t="n">
        <v>2</v>
      </c>
      <c r="R2170" t="n">
        <v>9</v>
      </c>
      <c r="S2170" t="n">
        <v>7789</v>
      </c>
      <c r="T2170" t="n">
        <v>1</v>
      </c>
      <c r="U2170" t="n">
        <v>7</v>
      </c>
      <c r="V2170" t="n">
        <v>261</v>
      </c>
      <c r="W2170" t="n">
        <v>1</v>
      </c>
    </row>
    <row r="2171">
      <c r="A2171" t="inlineStr">
        <is>
          <t>طملت7040</t>
        </is>
      </c>
      <c r="B2171" t="inlineStr">
        <is>
          <t>اختيارف وبملت-1054-1405/07/22</t>
        </is>
      </c>
      <c r="C2171" t="n">
        <v>3</v>
      </c>
      <c r="D2171" t="n">
        <v>101</v>
      </c>
      <c r="E2171" s="1" t="n">
        <v>1043000</v>
      </c>
      <c r="F2171" t="n">
        <v>6</v>
      </c>
      <c r="G2171" t="n">
        <v>43</v>
      </c>
      <c r="H2171" t="n">
        <v>10</v>
      </c>
      <c r="I2171" t="n">
        <v>4</v>
      </c>
      <c r="J2171" t="n">
        <v>66.67</v>
      </c>
      <c r="K2171" t="n">
        <v>10</v>
      </c>
      <c r="L2171" t="n">
        <v>4</v>
      </c>
      <c r="M2171" t="n">
        <v>66.67</v>
      </c>
      <c r="N2171" t="n">
        <v>10</v>
      </c>
      <c r="O2171" t="n">
        <v>43</v>
      </c>
      <c r="R2171" t="n">
        <v>1</v>
      </c>
      <c r="S2171" t="n">
        <v>1</v>
      </c>
      <c r="T2171" t="n">
        <v>4</v>
      </c>
      <c r="U2171" t="n">
        <v>0</v>
      </c>
      <c r="V2171" t="n">
        <v>0</v>
      </c>
      <c r="W2171" t="n">
        <v>0</v>
      </c>
    </row>
    <row r="2172">
      <c r="A2172" t="inlineStr">
        <is>
          <t>طملت7041</t>
        </is>
      </c>
      <c r="B2172" t="inlineStr">
        <is>
          <t>اختيارف وبملت-1154-1405/07/22</t>
        </is>
      </c>
      <c r="C2172" t="n">
        <v>11</v>
      </c>
      <c r="D2172" t="n">
        <v>2302</v>
      </c>
      <c r="E2172" s="1" t="n">
        <v>21214000</v>
      </c>
      <c r="F2172" t="n">
        <v>14</v>
      </c>
      <c r="G2172" t="n">
        <v>10</v>
      </c>
      <c r="H2172" t="n">
        <v>9</v>
      </c>
      <c r="I2172" t="n">
        <v>-5</v>
      </c>
      <c r="J2172" t="n">
        <v>-35.71</v>
      </c>
      <c r="K2172" t="n">
        <v>9</v>
      </c>
      <c r="L2172" t="n">
        <v>-5</v>
      </c>
      <c r="M2172" t="n">
        <v>-35.71</v>
      </c>
      <c r="N2172" t="n">
        <v>8</v>
      </c>
      <c r="O2172" t="n">
        <v>12</v>
      </c>
      <c r="R2172" t="n">
        <v>1</v>
      </c>
      <c r="S2172" t="n">
        <v>2</v>
      </c>
      <c r="T2172" t="n">
        <v>8</v>
      </c>
      <c r="U2172" t="n">
        <v>9</v>
      </c>
      <c r="V2172" t="n">
        <v>198</v>
      </c>
      <c r="W2172" t="n">
        <v>1</v>
      </c>
    </row>
    <row r="2173">
      <c r="A2173" t="inlineStr">
        <is>
          <t>طملت7042</t>
        </is>
      </c>
      <c r="B2173" t="inlineStr">
        <is>
          <t>اختيارف وبملت-1254-1405/07/22</t>
        </is>
      </c>
      <c r="C2173" t="n">
        <v>248</v>
      </c>
      <c r="D2173" t="n">
        <v>70999</v>
      </c>
      <c r="E2173" s="1" t="n">
        <v>1424289000</v>
      </c>
      <c r="F2173" t="n">
        <v>24</v>
      </c>
      <c r="G2173" t="n">
        <v>20</v>
      </c>
      <c r="H2173" t="n">
        <v>17</v>
      </c>
      <c r="I2173" t="n">
        <v>-7</v>
      </c>
      <c r="J2173" t="n">
        <v>-29.17</v>
      </c>
      <c r="K2173" t="n">
        <v>20</v>
      </c>
      <c r="L2173" t="n">
        <v>-4</v>
      </c>
      <c r="M2173" t="n">
        <v>-16.67</v>
      </c>
      <c r="N2173" t="n">
        <v>16</v>
      </c>
      <c r="O2173" t="n">
        <v>26</v>
      </c>
      <c r="R2173" t="n">
        <v>1</v>
      </c>
      <c r="S2173" t="n">
        <v>500</v>
      </c>
      <c r="T2173" t="n">
        <v>14</v>
      </c>
      <c r="U2173" t="n">
        <v>18</v>
      </c>
      <c r="V2173" t="n">
        <v>3068</v>
      </c>
      <c r="W2173" t="n">
        <v>4</v>
      </c>
    </row>
    <row r="2174">
      <c r="A2174" t="inlineStr">
        <is>
          <t>طملت7043</t>
        </is>
      </c>
      <c r="B2174" t="inlineStr">
        <is>
          <t>اختيارف وبملت-1354-1405/07/22</t>
        </is>
      </c>
      <c r="C2174" t="n">
        <v>55</v>
      </c>
      <c r="D2174" t="n">
        <v>19107</v>
      </c>
      <c r="E2174" s="1" t="n">
        <v>881907000</v>
      </c>
      <c r="F2174" t="n">
        <v>57</v>
      </c>
      <c r="G2174" t="n">
        <v>35</v>
      </c>
      <c r="H2174" t="n">
        <v>52</v>
      </c>
      <c r="I2174" t="n">
        <v>-5</v>
      </c>
      <c r="J2174" t="n">
        <v>-8.77</v>
      </c>
      <c r="K2174" t="n">
        <v>46</v>
      </c>
      <c r="L2174" t="n">
        <v>-11</v>
      </c>
      <c r="M2174" t="n">
        <v>-19.3</v>
      </c>
      <c r="N2174" t="n">
        <v>35</v>
      </c>
      <c r="O2174" t="n">
        <v>57</v>
      </c>
      <c r="R2174" t="n">
        <v>1</v>
      </c>
      <c r="S2174" t="n">
        <v>478</v>
      </c>
      <c r="T2174" t="n">
        <v>46</v>
      </c>
      <c r="U2174" t="n">
        <v>57</v>
      </c>
      <c r="V2174" t="n">
        <v>2</v>
      </c>
      <c r="W2174" t="n">
        <v>1</v>
      </c>
    </row>
    <row r="2175">
      <c r="A2175" t="inlineStr">
        <is>
          <t>طملت7044</t>
        </is>
      </c>
      <c r="B2175" t="inlineStr">
        <is>
          <t>اختيارف وبملت-1454-1405/07/22</t>
        </is>
      </c>
      <c r="C2175" t="n">
        <v>261</v>
      </c>
      <c r="D2175" t="n">
        <v>62265</v>
      </c>
      <c r="E2175" s="1" t="n">
        <v>6026083000</v>
      </c>
      <c r="F2175" t="n">
        <v>106</v>
      </c>
      <c r="G2175" t="n">
        <v>80</v>
      </c>
      <c r="H2175" t="n">
        <v>97</v>
      </c>
      <c r="I2175" t="n">
        <v>-9</v>
      </c>
      <c r="J2175" t="n">
        <v>-8.49</v>
      </c>
      <c r="K2175" t="n">
        <v>97</v>
      </c>
      <c r="L2175" t="n">
        <v>-9</v>
      </c>
      <c r="M2175" t="n">
        <v>-8.49</v>
      </c>
      <c r="N2175" t="n">
        <v>80</v>
      </c>
      <c r="O2175" t="n">
        <v>105</v>
      </c>
      <c r="R2175" t="n">
        <v>1</v>
      </c>
      <c r="S2175" t="n">
        <v>69</v>
      </c>
      <c r="T2175" t="n">
        <v>97</v>
      </c>
      <c r="U2175" t="n">
        <v>99</v>
      </c>
      <c r="V2175" t="n">
        <v>1030</v>
      </c>
      <c r="W2175" t="n">
        <v>2</v>
      </c>
    </row>
    <row r="2176">
      <c r="A2176" t="inlineStr">
        <is>
          <t>طملت7045</t>
        </is>
      </c>
      <c r="B2176" t="inlineStr">
        <is>
          <t>اختيارف وبملت-1554-1405/07/22</t>
        </is>
      </c>
      <c r="C2176" t="n">
        <v>65</v>
      </c>
      <c r="D2176" t="n">
        <v>7627</v>
      </c>
      <c r="E2176" s="1" t="n">
        <v>1301369000</v>
      </c>
      <c r="F2176" t="n">
        <v>168</v>
      </c>
      <c r="G2176" t="n">
        <v>170</v>
      </c>
      <c r="H2176" t="n">
        <v>166</v>
      </c>
      <c r="I2176" t="n">
        <v>-2</v>
      </c>
      <c r="J2176" t="n">
        <v>-1.19</v>
      </c>
      <c r="K2176" t="n">
        <v>171</v>
      </c>
      <c r="L2176" t="n">
        <v>3</v>
      </c>
      <c r="M2176" t="n">
        <v>1.79</v>
      </c>
      <c r="N2176" t="n">
        <v>161</v>
      </c>
      <c r="O2176" t="n">
        <v>180</v>
      </c>
      <c r="R2176" t="n">
        <v>1</v>
      </c>
      <c r="S2176" t="n">
        <v>1000</v>
      </c>
      <c r="T2176" t="n">
        <v>165</v>
      </c>
      <c r="U2176" t="n">
        <v>190</v>
      </c>
      <c r="V2176" t="n">
        <v>1</v>
      </c>
      <c r="W2176" t="n">
        <v>1</v>
      </c>
    </row>
    <row r="2177">
      <c r="A2177" t="inlineStr">
        <is>
          <t>طملت7046</t>
        </is>
      </c>
      <c r="B2177" t="inlineStr">
        <is>
          <t>اختيارف وبملت-1654-1405/07/22</t>
        </is>
      </c>
      <c r="C2177" t="n">
        <v>2</v>
      </c>
      <c r="D2177" t="n">
        <v>100</v>
      </c>
      <c r="E2177" s="1" t="n">
        <v>11004000</v>
      </c>
      <c r="F2177" t="n">
        <v>249</v>
      </c>
      <c r="G2177" t="n">
        <v>111</v>
      </c>
      <c r="H2177" t="n">
        <v>110</v>
      </c>
      <c r="I2177" t="n">
        <v>-139</v>
      </c>
      <c r="J2177" t="n">
        <v>-55.82</v>
      </c>
      <c r="K2177" t="n">
        <v>110</v>
      </c>
      <c r="L2177" t="n">
        <v>-139</v>
      </c>
      <c r="M2177" t="n">
        <v>-55.82</v>
      </c>
      <c r="N2177" t="n">
        <v>110</v>
      </c>
      <c r="O2177" t="n">
        <v>111</v>
      </c>
      <c r="R2177" t="n">
        <v>1</v>
      </c>
      <c r="S2177" t="n">
        <v>7</v>
      </c>
      <c r="T2177" t="n">
        <v>110</v>
      </c>
      <c r="U2177" t="n">
        <v>0</v>
      </c>
      <c r="V2177" t="n">
        <v>0</v>
      </c>
      <c r="W2177" t="n">
        <v>0</v>
      </c>
    </row>
    <row r="2178">
      <c r="A2178" t="inlineStr">
        <is>
          <t>سمايه</t>
        </is>
      </c>
      <c r="B2178" t="inlineStr">
        <is>
          <t>بانك سرمايه</t>
        </is>
      </c>
      <c r="C2178" t="n">
        <v>267</v>
      </c>
      <c r="D2178" t="n">
        <v>7379427</v>
      </c>
      <c r="E2178" s="1" t="n">
        <v>36338480390</v>
      </c>
      <c r="F2178" t="n">
        <v>4910</v>
      </c>
      <c r="G2178" t="n">
        <v>4780</v>
      </c>
      <c r="H2178" t="n">
        <v>4900</v>
      </c>
      <c r="I2178" t="n">
        <v>-10</v>
      </c>
      <c r="J2178" t="n">
        <v>-0.2</v>
      </c>
      <c r="K2178" t="n">
        <v>4920</v>
      </c>
      <c r="L2178" t="n">
        <v>10</v>
      </c>
      <c r="M2178" t="n">
        <v>0.2</v>
      </c>
      <c r="N2178" t="n">
        <v>4770</v>
      </c>
      <c r="O2178" t="n">
        <v>5050</v>
      </c>
      <c r="P2178" t="n">
        <v>-27794</v>
      </c>
      <c r="Q2178" t="n">
        <v>-0.18</v>
      </c>
      <c r="R2178" t="n">
        <v>1</v>
      </c>
      <c r="S2178" t="n">
        <v>20000</v>
      </c>
      <c r="T2178" t="n">
        <v>4890</v>
      </c>
      <c r="U2178" t="n">
        <v>5000</v>
      </c>
      <c r="V2178" t="n">
        <v>169367</v>
      </c>
      <c r="W2178" t="n">
        <v>6</v>
      </c>
    </row>
    <row r="2179">
      <c r="A2179" t="inlineStr">
        <is>
          <t>ماريناسان07</t>
        </is>
      </c>
      <c r="B2179" t="inlineStr">
        <is>
          <t>مرابحه سلولزي ماريناسان070527</t>
        </is>
      </c>
      <c r="C2179" t="n">
        <v>0</v>
      </c>
      <c r="D2179" t="n">
        <v>0</v>
      </c>
      <c r="E2179" s="1" t="n">
        <v>0</v>
      </c>
      <c r="F2179" t="n">
        <v>1000000</v>
      </c>
      <c r="G2179" t="n">
        <v>0</v>
      </c>
      <c r="H2179" t="n">
        <v>1000000</v>
      </c>
      <c r="I2179" t="n">
        <v>0</v>
      </c>
      <c r="J2179" t="n">
        <v>0</v>
      </c>
      <c r="K2179" t="n">
        <v>1000000</v>
      </c>
      <c r="L2179" t="n">
        <v>0</v>
      </c>
      <c r="M2179" t="n">
        <v>0</v>
      </c>
      <c r="N2179" t="n">
        <v>0</v>
      </c>
      <c r="O2179" t="n">
        <v>0</v>
      </c>
      <c r="R2179" t="n">
        <v>1</v>
      </c>
      <c r="S2179" t="n">
        <v>5000</v>
      </c>
      <c r="T2179" t="n">
        <v>990000</v>
      </c>
      <c r="U2179" t="n">
        <v>1000000</v>
      </c>
      <c r="V2179" t="n">
        <v>5000</v>
      </c>
      <c r="W2179" t="n">
        <v>1</v>
      </c>
    </row>
    <row r="2180">
      <c r="A2180" t="inlineStr">
        <is>
          <t>وبازار</t>
        </is>
      </c>
      <c r="B2180" t="inlineStr">
        <is>
          <t>صندوق س شاخصي بازارآشنا</t>
        </is>
      </c>
      <c r="C2180" t="n">
        <v>58</v>
      </c>
      <c r="D2180" t="n">
        <v>179868</v>
      </c>
      <c r="E2180" s="1" t="n">
        <v>9883699498</v>
      </c>
      <c r="F2180" t="n">
        <v>54440</v>
      </c>
      <c r="G2180" t="n">
        <v>55998</v>
      </c>
      <c r="H2180" t="n">
        <v>55590</v>
      </c>
      <c r="I2180" t="n">
        <v>1150</v>
      </c>
      <c r="J2180" t="n">
        <v>2.11</v>
      </c>
      <c r="K2180" t="n">
        <v>54950</v>
      </c>
      <c r="L2180" t="n">
        <v>510</v>
      </c>
      <c r="M2180" t="n">
        <v>0.9399999999999999</v>
      </c>
      <c r="N2180" t="n">
        <v>54500</v>
      </c>
      <c r="O2180" t="n">
        <v>55998</v>
      </c>
      <c r="R2180" t="n">
        <v>1</v>
      </c>
      <c r="S2180" t="n">
        <v>2000</v>
      </c>
      <c r="T2180" t="n">
        <v>55000</v>
      </c>
      <c r="U2180" t="n">
        <v>55590</v>
      </c>
      <c r="V2180" t="n">
        <v>1455</v>
      </c>
      <c r="W2180" t="n">
        <v>1</v>
      </c>
    </row>
    <row r="2181">
      <c r="A2181" t="inlineStr">
        <is>
          <t>شبصير</t>
        </is>
      </c>
      <c r="B2181" t="inlineStr">
        <is>
          <t>توليدات پتروشيمي قائد بصير</t>
        </is>
      </c>
      <c r="C2181" t="n">
        <v>1838</v>
      </c>
      <c r="D2181" t="n">
        <v>45008570</v>
      </c>
      <c r="E2181" s="1" t="n">
        <v>582096183050</v>
      </c>
      <c r="F2181" t="n">
        <v>12600</v>
      </c>
      <c r="G2181" t="n">
        <v>12600</v>
      </c>
      <c r="H2181" t="n">
        <v>12970</v>
      </c>
      <c r="I2181" t="n">
        <v>370</v>
      </c>
      <c r="J2181" t="n">
        <v>2.94</v>
      </c>
      <c r="K2181" t="n">
        <v>12930</v>
      </c>
      <c r="L2181" t="n">
        <v>330</v>
      </c>
      <c r="M2181" t="n">
        <v>2.62</v>
      </c>
      <c r="N2181" t="n">
        <v>12480</v>
      </c>
      <c r="O2181" t="n">
        <v>12970</v>
      </c>
      <c r="P2181" t="n">
        <v>2884</v>
      </c>
      <c r="Q2181" t="n">
        <v>4.48</v>
      </c>
      <c r="R2181" t="n">
        <v>23</v>
      </c>
      <c r="S2181" t="n">
        <v>702825</v>
      </c>
      <c r="T2181" t="n">
        <v>12970</v>
      </c>
      <c r="U2181" t="n">
        <v>13340</v>
      </c>
      <c r="V2181" t="n">
        <v>10001</v>
      </c>
      <c r="W2181" t="n">
        <v>2</v>
      </c>
    </row>
    <row r="2182">
      <c r="A2182" t="inlineStr">
        <is>
          <t>زرين فولاد082</t>
        </is>
      </c>
      <c r="B2182" t="inlineStr">
        <is>
          <t>مرابحه زرين فولاد-لوتوس080916</t>
        </is>
      </c>
      <c r="C2182" t="n">
        <v>0</v>
      </c>
      <c r="D2182" t="n">
        <v>0</v>
      </c>
      <c r="E2182" s="1" t="n">
        <v>0</v>
      </c>
      <c r="F2182" t="n">
        <v>902500</v>
      </c>
      <c r="G2182" t="n">
        <v>0</v>
      </c>
      <c r="H2182" t="n">
        <v>902500</v>
      </c>
      <c r="I2182" t="n">
        <v>0</v>
      </c>
      <c r="J2182" t="n">
        <v>0</v>
      </c>
      <c r="K2182" t="n">
        <v>902500</v>
      </c>
      <c r="L2182" t="n">
        <v>0</v>
      </c>
      <c r="M2182" t="n">
        <v>0</v>
      </c>
      <c r="N2182" t="n">
        <v>0</v>
      </c>
      <c r="O2182" t="n">
        <v>0</v>
      </c>
      <c r="R2182" t="n">
        <v>1</v>
      </c>
      <c r="S2182" t="n">
        <v>5000</v>
      </c>
      <c r="T2182" t="n">
        <v>902500</v>
      </c>
      <c r="U2182" t="n">
        <v>911000</v>
      </c>
      <c r="V2182" t="n">
        <v>5000</v>
      </c>
      <c r="W2182" t="n">
        <v>1</v>
      </c>
    </row>
    <row r="2183">
      <c r="A2183" t="inlineStr">
        <is>
          <t>تليسه3</t>
        </is>
      </c>
      <c r="B2183" t="inlineStr">
        <is>
          <t>دامداري تليسه نمونه</t>
        </is>
      </c>
      <c r="C2183" t="n">
        <v>7</v>
      </c>
      <c r="D2183" t="n">
        <v>206520</v>
      </c>
      <c r="E2183" s="1" t="n">
        <v>1997048400</v>
      </c>
      <c r="F2183" t="n">
        <v>9630</v>
      </c>
      <c r="G2183" t="n">
        <v>9670</v>
      </c>
      <c r="H2183" t="n">
        <v>9670</v>
      </c>
      <c r="I2183" t="n">
        <v>40</v>
      </c>
      <c r="J2183" t="n">
        <v>0.42</v>
      </c>
      <c r="K2183" t="n">
        <v>9670</v>
      </c>
      <c r="L2183" t="n">
        <v>40</v>
      </c>
      <c r="M2183" t="n">
        <v>0.42</v>
      </c>
      <c r="N2183" t="n">
        <v>9670</v>
      </c>
      <c r="O2183" t="n">
        <v>9670</v>
      </c>
      <c r="P2183" t="n">
        <v>1266</v>
      </c>
      <c r="Q2183" t="n">
        <v>7.64</v>
      </c>
      <c r="R2183" t="n">
        <v>0</v>
      </c>
      <c r="S2183" t="n">
        <v>0</v>
      </c>
      <c r="T2183" t="n">
        <v>0</v>
      </c>
      <c r="U2183" t="n">
        <v>9670</v>
      </c>
      <c r="V2183" t="n">
        <v>19947634</v>
      </c>
      <c r="W2183" t="n">
        <v>72</v>
      </c>
    </row>
    <row r="2184">
      <c r="A2184" t="inlineStr">
        <is>
          <t>صاميا511</t>
        </is>
      </c>
      <c r="B2184" t="inlineStr">
        <is>
          <t>صكوك مرابحه خزاميا511-3ماهه18%</t>
        </is>
      </c>
      <c r="C2184" t="n">
        <v>0</v>
      </c>
      <c r="D2184" t="n">
        <v>0</v>
      </c>
      <c r="E2184" s="1" t="n">
        <v>0</v>
      </c>
      <c r="F2184" t="n">
        <v>857376</v>
      </c>
      <c r="G2184" t="n">
        <v>0</v>
      </c>
      <c r="H2184" t="n">
        <v>857376</v>
      </c>
      <c r="I2184" t="n">
        <v>0</v>
      </c>
      <c r="J2184" t="n">
        <v>0</v>
      </c>
      <c r="K2184" t="n">
        <v>857376</v>
      </c>
      <c r="L2184" t="n">
        <v>0</v>
      </c>
      <c r="M2184" t="n">
        <v>0</v>
      </c>
      <c r="N2184" t="n">
        <v>0</v>
      </c>
      <c r="O2184" t="n">
        <v>0</v>
      </c>
      <c r="R2184" t="n">
        <v>1</v>
      </c>
      <c r="S2184" t="n">
        <v>2700</v>
      </c>
      <c r="T2184" t="n">
        <v>857375</v>
      </c>
      <c r="U2184" t="n">
        <v>0</v>
      </c>
      <c r="V2184" t="n">
        <v>0</v>
      </c>
      <c r="W2184" t="n">
        <v>0</v>
      </c>
    </row>
    <row r="2185">
      <c r="A2185" t="inlineStr">
        <is>
          <t>سيسكو3</t>
        </is>
      </c>
      <c r="B2185" t="inlineStr">
        <is>
          <t>فولاد سيرجان ايرانيان</t>
        </is>
      </c>
      <c r="C2185" t="n">
        <v>9</v>
      </c>
      <c r="D2185" t="n">
        <v>25283</v>
      </c>
      <c r="E2185" s="1" t="n">
        <v>135516880</v>
      </c>
      <c r="F2185" t="n">
        <v>5210</v>
      </c>
      <c r="G2185" t="n">
        <v>5360</v>
      </c>
      <c r="H2185" t="n">
        <v>5360</v>
      </c>
      <c r="I2185" t="n">
        <v>150</v>
      </c>
      <c r="J2185" t="n">
        <v>2.88</v>
      </c>
      <c r="K2185" t="n">
        <v>5360</v>
      </c>
      <c r="L2185" t="n">
        <v>150</v>
      </c>
      <c r="M2185" t="n">
        <v>2.88</v>
      </c>
      <c r="N2185" t="n">
        <v>5360</v>
      </c>
      <c r="O2185" t="n">
        <v>5360</v>
      </c>
      <c r="P2185" t="n">
        <v>813</v>
      </c>
      <c r="Q2185" t="n">
        <v>6.59</v>
      </c>
      <c r="R2185" t="n">
        <v>124</v>
      </c>
      <c r="S2185" t="n">
        <v>34509093</v>
      </c>
      <c r="T2185" t="n">
        <v>5360</v>
      </c>
      <c r="U2185" t="n">
        <v>0</v>
      </c>
      <c r="V2185" t="n">
        <v>0</v>
      </c>
      <c r="W2185" t="n">
        <v>0</v>
      </c>
    </row>
    <row r="2186">
      <c r="A2186" t="inlineStr">
        <is>
          <t>نقرفام</t>
        </is>
      </c>
      <c r="B2186" t="inlineStr">
        <is>
          <t>صندوق س.كالاي تابان تمدن1</t>
        </is>
      </c>
      <c r="C2186" t="n">
        <v>2622</v>
      </c>
      <c r="D2186" t="n">
        <v>33569215</v>
      </c>
      <c r="E2186" s="1" t="n">
        <v>319578439642</v>
      </c>
      <c r="F2186" t="n">
        <v>9459</v>
      </c>
      <c r="G2186" t="n">
        <v>9530</v>
      </c>
      <c r="H2186" t="n">
        <v>9474</v>
      </c>
      <c r="I2186" t="n">
        <v>15</v>
      </c>
      <c r="J2186" t="n">
        <v>0.16</v>
      </c>
      <c r="K2186" t="n">
        <v>9520</v>
      </c>
      <c r="L2186" t="n">
        <v>61</v>
      </c>
      <c r="M2186" t="n">
        <v>0.64</v>
      </c>
      <c r="N2186" t="n">
        <v>9468</v>
      </c>
      <c r="O2186" t="n">
        <v>9598</v>
      </c>
      <c r="R2186" t="n">
        <v>12</v>
      </c>
      <c r="S2186" t="n">
        <v>58597</v>
      </c>
      <c r="T2186" t="n">
        <v>9474</v>
      </c>
      <c r="U2186" t="n">
        <v>9493</v>
      </c>
      <c r="V2186" t="n">
        <v>140000</v>
      </c>
      <c r="W2186" t="n">
        <v>2</v>
      </c>
    </row>
    <row r="2187">
      <c r="A2187" t="inlineStr">
        <is>
          <t>وتجارت</t>
        </is>
      </c>
      <c r="B2187" t="inlineStr">
        <is>
          <t>بانك تجارت</t>
        </is>
      </c>
      <c r="C2187" t="n">
        <v>40798</v>
      </c>
      <c r="D2187" t="n">
        <v>22946477418</v>
      </c>
      <c r="E2187" s="1" t="n">
        <v>22560122996798</v>
      </c>
      <c r="F2187" t="n">
        <v>982</v>
      </c>
      <c r="G2187" t="n">
        <v>1010</v>
      </c>
      <c r="H2187" t="n">
        <v>979</v>
      </c>
      <c r="I2187" t="n">
        <v>-3</v>
      </c>
      <c r="J2187" t="n">
        <v>-0.31</v>
      </c>
      <c r="K2187" t="n">
        <v>983</v>
      </c>
      <c r="L2187" t="n">
        <v>1</v>
      </c>
      <c r="M2187" t="n">
        <v>0.1</v>
      </c>
      <c r="N2187" t="n">
        <v>953</v>
      </c>
      <c r="O2187" t="n">
        <v>1011</v>
      </c>
      <c r="P2187" t="n">
        <v>105</v>
      </c>
      <c r="Q2187" t="n">
        <v>9.359999999999999</v>
      </c>
      <c r="R2187" t="n">
        <v>5</v>
      </c>
      <c r="S2187" t="n">
        <v>3544496</v>
      </c>
      <c r="T2187" t="n">
        <v>977</v>
      </c>
      <c r="U2187" t="n">
        <v>980</v>
      </c>
      <c r="V2187" t="n">
        <v>12189470</v>
      </c>
      <c r="W2187" t="n">
        <v>14</v>
      </c>
    </row>
    <row r="2188">
      <c r="A2188" t="inlineStr">
        <is>
          <t>محتشم2</t>
        </is>
      </c>
      <c r="B2188" t="inlineStr">
        <is>
          <t>نساجي هديه البرز مشهد</t>
        </is>
      </c>
      <c r="C2188" t="n">
        <v>1</v>
      </c>
      <c r="D2188" t="n">
        <v>85000000</v>
      </c>
      <c r="E2188" s="1" t="n">
        <v>1056550000000</v>
      </c>
      <c r="F2188" t="n">
        <v>12810</v>
      </c>
      <c r="G2188" t="n">
        <v>12430</v>
      </c>
      <c r="H2188" t="n">
        <v>12430</v>
      </c>
      <c r="I2188" t="n">
        <v>-380</v>
      </c>
      <c r="J2188" t="n">
        <v>-2.97</v>
      </c>
      <c r="K2188" t="n">
        <v>12430</v>
      </c>
      <c r="L2188" t="n">
        <v>-380</v>
      </c>
      <c r="M2188" t="n">
        <v>-2.97</v>
      </c>
      <c r="N2188" t="n">
        <v>12430</v>
      </c>
      <c r="O2188" t="n">
        <v>12430</v>
      </c>
      <c r="P2188" t="n">
        <v>1926</v>
      </c>
      <c r="Q2188" t="n">
        <v>6.45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t="inlineStr">
        <is>
          <t>شصفها</t>
        </is>
      </c>
      <c r="B2189" t="inlineStr">
        <is>
          <t>پتروشيمي‌ اصفهان‌</t>
        </is>
      </c>
      <c r="C2189" t="n">
        <v>16</v>
      </c>
      <c r="D2189" t="n">
        <v>168045</v>
      </c>
      <c r="E2189" s="1" t="n">
        <v>515898150</v>
      </c>
      <c r="F2189" t="n">
        <v>3040</v>
      </c>
      <c r="G2189" t="n">
        <v>3070</v>
      </c>
      <c r="H2189" t="n">
        <v>3070</v>
      </c>
      <c r="I2189" t="n">
        <v>30</v>
      </c>
      <c r="J2189" t="n">
        <v>0.99</v>
      </c>
      <c r="K2189" t="n">
        <v>3070</v>
      </c>
      <c r="L2189" t="n">
        <v>30</v>
      </c>
      <c r="M2189" t="n">
        <v>0.99</v>
      </c>
      <c r="N2189" t="n">
        <v>3070</v>
      </c>
      <c r="O2189" t="n">
        <v>3070</v>
      </c>
      <c r="P2189" t="n">
        <v>1217</v>
      </c>
      <c r="Q2189" t="n">
        <v>2.52</v>
      </c>
      <c r="R2189" t="n">
        <v>146</v>
      </c>
      <c r="S2189" t="n">
        <v>22698498</v>
      </c>
      <c r="T2189" t="n">
        <v>3070</v>
      </c>
      <c r="U2189" t="n">
        <v>0</v>
      </c>
      <c r="V2189" t="n">
        <v>0</v>
      </c>
      <c r="W2189" t="n">
        <v>0</v>
      </c>
    </row>
    <row r="2190">
      <c r="A2190" t="inlineStr">
        <is>
          <t>صفروس670</t>
        </is>
      </c>
      <c r="B2190" t="inlineStr">
        <is>
          <t>صكوك مرابحه فروس670-بدون ضامن</t>
        </is>
      </c>
      <c r="C2190" t="n">
        <v>0</v>
      </c>
      <c r="D2190" t="n">
        <v>0</v>
      </c>
      <c r="E2190" s="1" t="n">
        <v>0</v>
      </c>
      <c r="F2190" t="n">
        <v>1065000</v>
      </c>
      <c r="G2190" t="n">
        <v>0</v>
      </c>
      <c r="H2190" t="n">
        <v>1065000</v>
      </c>
      <c r="I2190" t="n">
        <v>0</v>
      </c>
      <c r="J2190" t="n">
        <v>0</v>
      </c>
      <c r="K2190" t="n">
        <v>1065000</v>
      </c>
      <c r="L2190" t="n">
        <v>0</v>
      </c>
      <c r="M2190" t="n">
        <v>0</v>
      </c>
      <c r="N2190" t="n">
        <v>0</v>
      </c>
      <c r="O2190" t="n">
        <v>0</v>
      </c>
      <c r="R2190" t="n">
        <v>1</v>
      </c>
      <c r="S2190" t="n">
        <v>5000</v>
      </c>
      <c r="T2190" t="n">
        <v>1059600</v>
      </c>
      <c r="U2190" t="n">
        <v>1070000</v>
      </c>
      <c r="V2190" t="n">
        <v>5000</v>
      </c>
      <c r="W2190" t="n">
        <v>1</v>
      </c>
    </row>
    <row r="2191">
      <c r="A2191" t="inlineStr">
        <is>
          <t>صاف فيلم51</t>
        </is>
      </c>
      <c r="B2191" t="inlineStr">
        <is>
          <t>مرابحه صاف فيلم كاردان051116</t>
        </is>
      </c>
      <c r="C2191" t="n">
        <v>0</v>
      </c>
      <c r="D2191" t="n">
        <v>0</v>
      </c>
      <c r="E2191" s="1" t="n">
        <v>0</v>
      </c>
      <c r="F2191" t="n">
        <v>900030</v>
      </c>
      <c r="G2191" t="n">
        <v>0</v>
      </c>
      <c r="H2191" t="n">
        <v>900030</v>
      </c>
      <c r="I2191" t="n">
        <v>0</v>
      </c>
      <c r="J2191" t="n">
        <v>0</v>
      </c>
      <c r="K2191" t="n">
        <v>900030</v>
      </c>
      <c r="L2191" t="n">
        <v>0</v>
      </c>
      <c r="M2191" t="n">
        <v>0</v>
      </c>
      <c r="N2191" t="n">
        <v>0</v>
      </c>
      <c r="O2191" t="n">
        <v>0</v>
      </c>
      <c r="R2191" t="n">
        <v>1</v>
      </c>
      <c r="S2191" t="n">
        <v>5000</v>
      </c>
      <c r="T2191" t="n">
        <v>873030</v>
      </c>
      <c r="U2191" t="n">
        <v>0</v>
      </c>
      <c r="V2191" t="n">
        <v>0</v>
      </c>
      <c r="W2191" t="n">
        <v>0</v>
      </c>
    </row>
    <row r="2192">
      <c r="A2192" t="inlineStr">
        <is>
          <t>حآساح</t>
        </is>
      </c>
      <c r="B2192" t="inlineStr">
        <is>
          <t>ح.آسيا سير ارس</t>
        </is>
      </c>
      <c r="C2192" t="n">
        <v>11</v>
      </c>
      <c r="D2192" t="n">
        <v>456328</v>
      </c>
      <c r="E2192" s="1" t="n">
        <v>1479474760</v>
      </c>
      <c r="F2192" t="n">
        <v>3340</v>
      </c>
      <c r="G2192" t="n">
        <v>3380</v>
      </c>
      <c r="H2192" t="n">
        <v>3240</v>
      </c>
      <c r="I2192" t="n">
        <v>-100</v>
      </c>
      <c r="J2192" t="n">
        <v>-2.99</v>
      </c>
      <c r="K2192" t="n">
        <v>3240</v>
      </c>
      <c r="L2192" t="n">
        <v>-100</v>
      </c>
      <c r="M2192" t="n">
        <v>-2.99</v>
      </c>
      <c r="N2192" t="n">
        <v>3240</v>
      </c>
      <c r="O2192" t="n">
        <v>3380</v>
      </c>
      <c r="R2192" t="n">
        <v>0</v>
      </c>
      <c r="S2192" t="n">
        <v>0</v>
      </c>
      <c r="T2192" t="n">
        <v>0</v>
      </c>
      <c r="U2192" t="n">
        <v>3240</v>
      </c>
      <c r="V2192" t="n">
        <v>4543672</v>
      </c>
      <c r="W2192" t="n">
        <v>1</v>
      </c>
    </row>
    <row r="2193">
      <c r="A2193" t="inlineStr">
        <is>
          <t>اخزا2114</t>
        </is>
      </c>
      <c r="B2193" t="inlineStr">
        <is>
          <t>اسناد خزانه-م11بودجه02-050720</t>
        </is>
      </c>
      <c r="C2193" t="n">
        <v>1</v>
      </c>
      <c r="D2193" t="n">
        <v>6474300</v>
      </c>
      <c r="E2193" s="1" t="n">
        <v>6256129038600</v>
      </c>
      <c r="F2193" t="n">
        <v>963590</v>
      </c>
      <c r="G2193" t="n">
        <v>966302</v>
      </c>
      <c r="H2193" t="n">
        <v>966302</v>
      </c>
      <c r="I2193" t="n">
        <v>2712</v>
      </c>
      <c r="J2193" t="n">
        <v>0.28</v>
      </c>
      <c r="K2193" t="n">
        <v>966302</v>
      </c>
      <c r="L2193" t="n">
        <v>2712</v>
      </c>
      <c r="M2193" t="n">
        <v>0.28</v>
      </c>
      <c r="N2193" t="n">
        <v>966302</v>
      </c>
      <c r="O2193" t="n">
        <v>966302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</row>
    <row r="2194">
      <c r="A2194" t="inlineStr">
        <is>
          <t>لبخند</t>
        </is>
      </c>
      <c r="B2194" t="inlineStr">
        <is>
          <t>صندوق س. لبخند فارابي-د</t>
        </is>
      </c>
      <c r="C2194" t="n">
        <v>13475</v>
      </c>
      <c r="D2194" t="n">
        <v>723358937</v>
      </c>
      <c r="E2194" s="1" t="n">
        <v>21996959355244</v>
      </c>
      <c r="F2194" t="n">
        <v>30371</v>
      </c>
      <c r="G2194" t="n">
        <v>30409</v>
      </c>
      <c r="H2194" t="n">
        <v>30412</v>
      </c>
      <c r="I2194" t="n">
        <v>41</v>
      </c>
      <c r="J2194" t="n">
        <v>0.13</v>
      </c>
      <c r="K2194" t="n">
        <v>30409</v>
      </c>
      <c r="L2194" t="n">
        <v>38</v>
      </c>
      <c r="M2194" t="n">
        <v>0.13</v>
      </c>
      <c r="N2194" t="n">
        <v>30409</v>
      </c>
      <c r="O2194" t="n">
        <v>30413</v>
      </c>
      <c r="R2194" t="n">
        <v>2</v>
      </c>
      <c r="S2194" t="n">
        <v>91110</v>
      </c>
      <c r="T2194" t="n">
        <v>30412</v>
      </c>
      <c r="U2194" t="n">
        <v>30413</v>
      </c>
      <c r="V2194" t="n">
        <v>718623</v>
      </c>
      <c r="W2194" t="n">
        <v>1</v>
      </c>
    </row>
    <row r="2195">
      <c r="A2195" t="inlineStr">
        <is>
          <t>كارون074</t>
        </is>
      </c>
      <c r="B2195" t="inlineStr">
        <is>
          <t>مرابحه كارون-آرمان070520</t>
        </is>
      </c>
      <c r="C2195" t="n">
        <v>0</v>
      </c>
      <c r="D2195" t="n">
        <v>0</v>
      </c>
      <c r="E2195" s="1" t="n">
        <v>0</v>
      </c>
      <c r="F2195" t="n">
        <v>1000000</v>
      </c>
      <c r="G2195" t="n">
        <v>0</v>
      </c>
      <c r="H2195" t="n">
        <v>1000000</v>
      </c>
      <c r="I2195" t="n">
        <v>0</v>
      </c>
      <c r="J2195" t="n">
        <v>0</v>
      </c>
      <c r="K2195" t="n">
        <v>1000000</v>
      </c>
      <c r="L2195" t="n">
        <v>0</v>
      </c>
      <c r="M2195" t="n">
        <v>0</v>
      </c>
      <c r="N2195" t="n">
        <v>0</v>
      </c>
      <c r="O2195" t="n">
        <v>0</v>
      </c>
      <c r="R2195" t="n">
        <v>1</v>
      </c>
      <c r="S2195" t="n">
        <v>5000</v>
      </c>
      <c r="T2195" t="n">
        <v>995000</v>
      </c>
      <c r="U2195" t="n">
        <v>1004950</v>
      </c>
      <c r="V2195" t="n">
        <v>5000</v>
      </c>
      <c r="W2195" t="n">
        <v>1</v>
      </c>
    </row>
    <row r="2196">
      <c r="A2196" t="inlineStr">
        <is>
          <t>وصنا</t>
        </is>
      </c>
      <c r="B2196" t="inlineStr">
        <is>
          <t>گروه‌صنايع‌بهشهرايران‌</t>
        </is>
      </c>
      <c r="C2196" t="n">
        <v>392</v>
      </c>
      <c r="D2196" t="n">
        <v>23065379</v>
      </c>
      <c r="E2196" s="1" t="n">
        <v>124895004800</v>
      </c>
      <c r="F2196" t="n">
        <v>5280</v>
      </c>
      <c r="G2196" t="n">
        <v>5430</v>
      </c>
      <c r="H2196" t="n">
        <v>5430</v>
      </c>
      <c r="I2196" t="n">
        <v>150</v>
      </c>
      <c r="J2196" t="n">
        <v>2.84</v>
      </c>
      <c r="K2196" t="n">
        <v>5410</v>
      </c>
      <c r="L2196" t="n">
        <v>130</v>
      </c>
      <c r="M2196" t="n">
        <v>2.46</v>
      </c>
      <c r="N2196" t="n">
        <v>5310</v>
      </c>
      <c r="O2196" t="n">
        <v>5430</v>
      </c>
      <c r="P2196" t="n">
        <v>842</v>
      </c>
      <c r="Q2196" t="n">
        <v>6.43</v>
      </c>
      <c r="R2196" t="n">
        <v>82</v>
      </c>
      <c r="S2196" t="n">
        <v>19384032</v>
      </c>
      <c r="T2196" t="n">
        <v>5430</v>
      </c>
      <c r="U2196" t="n">
        <v>5570</v>
      </c>
      <c r="V2196" t="n">
        <v>1000</v>
      </c>
      <c r="W2196" t="n">
        <v>1</v>
      </c>
    </row>
    <row r="2197">
      <c r="A2197" t="inlineStr">
        <is>
          <t>لازما</t>
        </is>
      </c>
      <c r="B2197" t="inlineStr">
        <is>
          <t>كارخانه هاي صنعتي آزمايش</t>
        </is>
      </c>
      <c r="C2197" t="n">
        <v>32</v>
      </c>
      <c r="D2197" t="n">
        <v>52476</v>
      </c>
      <c r="E2197" s="1" t="n">
        <v>8317446000</v>
      </c>
      <c r="F2197" t="n">
        <v>153900</v>
      </c>
      <c r="G2197" t="n">
        <v>158500</v>
      </c>
      <c r="H2197" t="n">
        <v>158500</v>
      </c>
      <c r="I2197" t="n">
        <v>4600</v>
      </c>
      <c r="J2197" t="n">
        <v>2.99</v>
      </c>
      <c r="K2197" t="n">
        <v>155400</v>
      </c>
      <c r="L2197" t="n">
        <v>1500</v>
      </c>
      <c r="M2197" t="n">
        <v>0.97</v>
      </c>
      <c r="N2197" t="n">
        <v>158500</v>
      </c>
      <c r="O2197" t="n">
        <v>158500</v>
      </c>
      <c r="P2197" t="n">
        <v>4652</v>
      </c>
      <c r="Q2197" t="n">
        <v>33.4</v>
      </c>
      <c r="R2197" t="n">
        <v>54</v>
      </c>
      <c r="S2197" t="n">
        <v>346606</v>
      </c>
      <c r="T2197" t="n">
        <v>158500</v>
      </c>
      <c r="U2197" t="n">
        <v>0</v>
      </c>
      <c r="V2197" t="n">
        <v>0</v>
      </c>
      <c r="W2197" t="n">
        <v>0</v>
      </c>
    </row>
    <row r="2198">
      <c r="A2198" t="inlineStr">
        <is>
          <t>غپينو</t>
        </is>
      </c>
      <c r="B2198" t="inlineStr">
        <is>
          <t>پارس‌ مينو</t>
        </is>
      </c>
      <c r="C2198" t="n">
        <v>4605</v>
      </c>
      <c r="D2198" t="n">
        <v>406859656</v>
      </c>
      <c r="E2198" s="1" t="n">
        <v>728979629804</v>
      </c>
      <c r="F2198" t="n">
        <v>1834</v>
      </c>
      <c r="G2198" t="n">
        <v>1779</v>
      </c>
      <c r="H2198" t="n">
        <v>1790</v>
      </c>
      <c r="I2198" t="n">
        <v>-44</v>
      </c>
      <c r="J2198" t="n">
        <v>-2.4</v>
      </c>
      <c r="K2198" t="n">
        <v>1792</v>
      </c>
      <c r="L2198" t="n">
        <v>-42</v>
      </c>
      <c r="M2198" t="n">
        <v>-2.29</v>
      </c>
      <c r="N2198" t="n">
        <v>1779</v>
      </c>
      <c r="O2198" t="n">
        <v>1839</v>
      </c>
      <c r="P2198" t="n">
        <v>275</v>
      </c>
      <c r="Q2198" t="n">
        <v>6.52</v>
      </c>
      <c r="R2198" t="n">
        <v>2</v>
      </c>
      <c r="S2198" t="n">
        <v>375967</v>
      </c>
      <c r="T2198" t="n">
        <v>1790</v>
      </c>
      <c r="U2198" t="n">
        <v>1800</v>
      </c>
      <c r="V2198" t="n">
        <v>857229</v>
      </c>
      <c r="W2198" t="n">
        <v>9</v>
      </c>
    </row>
    <row r="2199">
      <c r="A2199" t="inlineStr">
        <is>
          <t>وهامون</t>
        </is>
      </c>
      <c r="B2199" t="inlineStr">
        <is>
          <t>سرمايه گذاري هامون صبا</t>
        </is>
      </c>
      <c r="C2199" t="n">
        <v>855</v>
      </c>
      <c r="D2199" t="n">
        <v>32941390</v>
      </c>
      <c r="E2199" s="1" t="n">
        <v>52014356235</v>
      </c>
      <c r="F2199" t="n">
        <v>1560</v>
      </c>
      <c r="G2199" t="n">
        <v>1559</v>
      </c>
      <c r="H2199" t="n">
        <v>1572</v>
      </c>
      <c r="I2199" t="n">
        <v>12</v>
      </c>
      <c r="J2199" t="n">
        <v>0.77</v>
      </c>
      <c r="K2199" t="n">
        <v>1579</v>
      </c>
      <c r="L2199" t="n">
        <v>19</v>
      </c>
      <c r="M2199" t="n">
        <v>1.22</v>
      </c>
      <c r="N2199" t="n">
        <v>1540</v>
      </c>
      <c r="O2199" t="n">
        <v>1606</v>
      </c>
      <c r="P2199" t="n">
        <v>427</v>
      </c>
      <c r="Q2199" t="n">
        <v>3.7</v>
      </c>
      <c r="R2199" t="n">
        <v>1</v>
      </c>
      <c r="S2199" t="n">
        <v>4840</v>
      </c>
      <c r="T2199" t="n">
        <v>1572</v>
      </c>
      <c r="U2199" t="n">
        <v>1589</v>
      </c>
      <c r="V2199" t="n">
        <v>202</v>
      </c>
      <c r="W2199" t="n">
        <v>2</v>
      </c>
    </row>
    <row r="2200">
      <c r="A2200" t="inlineStr">
        <is>
          <t>عبهمن1</t>
        </is>
      </c>
      <c r="B2200" t="inlineStr">
        <is>
          <t>سلف موازي ون باري بهمن موتور</t>
        </is>
      </c>
      <c r="C2200" t="n">
        <v>0</v>
      </c>
      <c r="D2200" t="n">
        <v>0</v>
      </c>
      <c r="E2200" s="1" t="n">
        <v>0</v>
      </c>
      <c r="F2200" t="n">
        <v>2370091</v>
      </c>
      <c r="G2200" t="n">
        <v>0</v>
      </c>
      <c r="H2200" t="n">
        <v>2372360</v>
      </c>
      <c r="I2200" t="n">
        <v>2269</v>
      </c>
      <c r="J2200" t="n">
        <v>0.1</v>
      </c>
      <c r="K2200" t="n">
        <v>2370091</v>
      </c>
      <c r="L2200" t="n">
        <v>0</v>
      </c>
      <c r="M2200" t="n">
        <v>0</v>
      </c>
      <c r="N2200" t="n">
        <v>0</v>
      </c>
      <c r="O2200" t="n">
        <v>0</v>
      </c>
      <c r="R2200" t="n">
        <v>1</v>
      </c>
      <c r="S2200" t="n">
        <v>34500</v>
      </c>
      <c r="T2200" t="n">
        <v>2372360</v>
      </c>
      <c r="U2200" t="n">
        <v>2419800</v>
      </c>
      <c r="V2200" t="n">
        <v>10953</v>
      </c>
      <c r="W2200" t="n">
        <v>1</v>
      </c>
    </row>
    <row r="2201">
      <c r="A2201" t="inlineStr">
        <is>
          <t>تكنار</t>
        </is>
      </c>
      <c r="B2201" t="inlineStr">
        <is>
          <t>مجتمع معادن مس تكنار</t>
        </is>
      </c>
      <c r="C2201" t="n">
        <v>25</v>
      </c>
      <c r="D2201" t="n">
        <v>93730</v>
      </c>
      <c r="E2201" s="1" t="n">
        <v>9423614200</v>
      </c>
      <c r="F2201" t="n">
        <v>97620</v>
      </c>
      <c r="G2201" t="n">
        <v>100540</v>
      </c>
      <c r="H2201" t="n">
        <v>100540</v>
      </c>
      <c r="I2201" t="n">
        <v>2920</v>
      </c>
      <c r="J2201" t="n">
        <v>2.99</v>
      </c>
      <c r="K2201" t="n">
        <v>100540</v>
      </c>
      <c r="L2201" t="n">
        <v>2920</v>
      </c>
      <c r="M2201" t="n">
        <v>2.99</v>
      </c>
      <c r="N2201" t="n">
        <v>100540</v>
      </c>
      <c r="O2201" t="n">
        <v>100540</v>
      </c>
      <c r="P2201" t="n">
        <v>-2961</v>
      </c>
      <c r="Q2201" t="n">
        <v>-33.95</v>
      </c>
      <c r="R2201" t="n">
        <v>25</v>
      </c>
      <c r="S2201" t="n">
        <v>79266</v>
      </c>
      <c r="T2201" t="n">
        <v>100540</v>
      </c>
      <c r="U2201" t="n">
        <v>0</v>
      </c>
      <c r="V2201" t="n">
        <v>0</v>
      </c>
      <c r="W2201" t="n">
        <v>0</v>
      </c>
    </row>
    <row r="2202">
      <c r="A2202" t="inlineStr">
        <is>
          <t>زعف0510پ05</t>
        </is>
      </c>
      <c r="B2202" t="inlineStr">
        <is>
          <t>زعفران0510نگين زرين(پ)</t>
        </is>
      </c>
      <c r="C2202" t="n">
        <v>131</v>
      </c>
      <c r="D2202" t="n">
        <v>16428</v>
      </c>
      <c r="E2202" s="1" t="n">
        <v>45476503183</v>
      </c>
      <c r="F2202" t="n">
        <v>2727640</v>
      </c>
      <c r="G2202" t="n">
        <v>2770000</v>
      </c>
      <c r="H2202" t="n">
        <v>2770100</v>
      </c>
      <c r="I2202" t="n">
        <v>42460</v>
      </c>
      <c r="J2202" t="n">
        <v>1.56</v>
      </c>
      <c r="K2202" t="n">
        <v>2768231</v>
      </c>
      <c r="L2202" t="n">
        <v>40591</v>
      </c>
      <c r="M2202" t="n">
        <v>1.49</v>
      </c>
      <c r="N2202" t="n">
        <v>2740000</v>
      </c>
      <c r="O2202" t="n">
        <v>2819979</v>
      </c>
      <c r="R2202" t="n">
        <v>1</v>
      </c>
      <c r="S2202" t="n">
        <v>197</v>
      </c>
      <c r="T2202" t="n">
        <v>2770105</v>
      </c>
      <c r="U2202" t="n">
        <v>2789999</v>
      </c>
      <c r="V2202" t="n">
        <v>150</v>
      </c>
      <c r="W2202" t="n">
        <v>1</v>
      </c>
    </row>
    <row r="2203">
      <c r="A2203" t="inlineStr">
        <is>
          <t>وتوسم</t>
        </is>
      </c>
      <c r="B2203" t="inlineStr">
        <is>
          <t>سرمايه‌گذاري‌توسعه‌ملي‌</t>
        </is>
      </c>
      <c r="C2203" t="n">
        <v>1141</v>
      </c>
      <c r="D2203" t="n">
        <v>48719513</v>
      </c>
      <c r="E2203" s="1" t="n">
        <v>253258755600</v>
      </c>
      <c r="F2203" t="n">
        <v>5160</v>
      </c>
      <c r="G2203" t="n">
        <v>5250</v>
      </c>
      <c r="H2203" t="n">
        <v>5310</v>
      </c>
      <c r="I2203" t="n">
        <v>150</v>
      </c>
      <c r="J2203" t="n">
        <v>2.91</v>
      </c>
      <c r="K2203" t="n">
        <v>5200</v>
      </c>
      <c r="L2203" t="n">
        <v>40</v>
      </c>
      <c r="M2203" t="n">
        <v>0.78</v>
      </c>
      <c r="N2203" t="n">
        <v>5010</v>
      </c>
      <c r="O2203" t="n">
        <v>5310</v>
      </c>
      <c r="P2203" t="n">
        <v>749</v>
      </c>
      <c r="Q2203" t="n">
        <v>6.94</v>
      </c>
      <c r="R2203" t="n">
        <v>11</v>
      </c>
      <c r="S2203" t="n">
        <v>2017039</v>
      </c>
      <c r="T2203" t="n">
        <v>5310</v>
      </c>
      <c r="U2203" t="n">
        <v>5360</v>
      </c>
      <c r="V2203" t="n">
        <v>4281</v>
      </c>
      <c r="W2203" t="n">
        <v>2</v>
      </c>
    </row>
    <row r="2204">
      <c r="A2204" t="inlineStr">
        <is>
          <t>بلد</t>
        </is>
      </c>
      <c r="B2204" t="inlineStr">
        <is>
          <t>ص.س.درآمد ثابت برليان شهر-د</t>
        </is>
      </c>
      <c r="C2204" t="n">
        <v>381</v>
      </c>
      <c r="D2204" t="n">
        <v>146975091</v>
      </c>
      <c r="E2204" s="1" t="n">
        <v>1585954992867</v>
      </c>
      <c r="F2204" t="n">
        <v>10776</v>
      </c>
      <c r="G2204" t="n">
        <v>10792</v>
      </c>
      <c r="H2204" t="n">
        <v>10791</v>
      </c>
      <c r="I2204" t="n">
        <v>15</v>
      </c>
      <c r="J2204" t="n">
        <v>0.14</v>
      </c>
      <c r="K2204" t="n">
        <v>10791</v>
      </c>
      <c r="L2204" t="n">
        <v>15</v>
      </c>
      <c r="M2204" t="n">
        <v>0.14</v>
      </c>
      <c r="N2204" t="n">
        <v>10787</v>
      </c>
      <c r="O2204" t="n">
        <v>10792</v>
      </c>
      <c r="R2204" t="n">
        <v>114</v>
      </c>
      <c r="S2204" t="n">
        <v>113683028</v>
      </c>
      <c r="T2204" t="n">
        <v>10791</v>
      </c>
      <c r="U2204" t="n">
        <v>10792</v>
      </c>
      <c r="V2204" t="n">
        <v>12581521</v>
      </c>
      <c r="W2204" t="n">
        <v>13</v>
      </c>
    </row>
    <row r="2205">
      <c r="A2205" t="inlineStr">
        <is>
          <t>جم پيلن</t>
        </is>
      </c>
      <c r="B2205" t="inlineStr">
        <is>
          <t>پتروشيمي جم پيلن</t>
        </is>
      </c>
      <c r="C2205" t="n">
        <v>1296</v>
      </c>
      <c r="D2205" t="n">
        <v>2329106</v>
      </c>
      <c r="E2205" s="1" t="n">
        <v>618261981900</v>
      </c>
      <c r="F2205" t="n">
        <v>257900</v>
      </c>
      <c r="G2205" t="n">
        <v>265600</v>
      </c>
      <c r="H2205" t="n">
        <v>265600</v>
      </c>
      <c r="I2205" t="n">
        <v>7700</v>
      </c>
      <c r="J2205" t="n">
        <v>2.99</v>
      </c>
      <c r="K2205" t="n">
        <v>265500</v>
      </c>
      <c r="L2205" t="n">
        <v>7600</v>
      </c>
      <c r="M2205" t="n">
        <v>2.95</v>
      </c>
      <c r="N2205" t="n">
        <v>257900</v>
      </c>
      <c r="O2205" t="n">
        <v>265600</v>
      </c>
      <c r="P2205" t="n">
        <v>41853</v>
      </c>
      <c r="Q2205" t="n">
        <v>6.34</v>
      </c>
      <c r="R2205" t="n">
        <v>12</v>
      </c>
      <c r="S2205" t="n">
        <v>16150</v>
      </c>
      <c r="T2205" t="n">
        <v>265600</v>
      </c>
      <c r="U2205" t="n">
        <v>0</v>
      </c>
      <c r="V2205" t="n">
        <v>0</v>
      </c>
      <c r="W2205" t="n">
        <v>0</v>
      </c>
    </row>
    <row r="2206">
      <c r="A2206" t="inlineStr">
        <is>
          <t>دي سهام</t>
        </is>
      </c>
      <c r="B2206" t="inlineStr">
        <is>
          <t>صندوق س.دي سهام-سهام</t>
        </is>
      </c>
      <c r="C2206" t="n">
        <v>32</v>
      </c>
      <c r="D2206" t="n">
        <v>2197009</v>
      </c>
      <c r="E2206" s="1" t="n">
        <v>55127778047</v>
      </c>
      <c r="F2206" t="n">
        <v>24958</v>
      </c>
      <c r="G2206" t="n">
        <v>25390</v>
      </c>
      <c r="H2206" t="n">
        <v>25350</v>
      </c>
      <c r="I2206" t="n">
        <v>392</v>
      </c>
      <c r="J2206" t="n">
        <v>1.57</v>
      </c>
      <c r="K2206" t="n">
        <v>25092</v>
      </c>
      <c r="L2206" t="n">
        <v>134</v>
      </c>
      <c r="M2206" t="n">
        <v>0.54</v>
      </c>
      <c r="N2206" t="n">
        <v>24910</v>
      </c>
      <c r="O2206" t="n">
        <v>25705</v>
      </c>
      <c r="R2206" t="n">
        <v>1</v>
      </c>
      <c r="S2206" t="n">
        <v>500000</v>
      </c>
      <c r="T2206" t="n">
        <v>25080</v>
      </c>
      <c r="U2206" t="n">
        <v>25340</v>
      </c>
      <c r="V2206" t="n">
        <v>250000</v>
      </c>
      <c r="W2206" t="n">
        <v>1</v>
      </c>
    </row>
    <row r="2207">
      <c r="A2207" t="inlineStr">
        <is>
          <t>بازرگام</t>
        </is>
      </c>
      <c r="B2207" t="inlineStr">
        <is>
          <t>پست پيشگامان</t>
        </is>
      </c>
      <c r="C2207" t="n">
        <v>565</v>
      </c>
      <c r="D2207" t="n">
        <v>32099332</v>
      </c>
      <c r="E2207" s="1" t="n">
        <v>135840439200</v>
      </c>
      <c r="F2207" t="n">
        <v>4140</v>
      </c>
      <c r="G2207" t="n">
        <v>4170</v>
      </c>
      <c r="H2207" t="n">
        <v>4250</v>
      </c>
      <c r="I2207" t="n">
        <v>110</v>
      </c>
      <c r="J2207" t="n">
        <v>2.66</v>
      </c>
      <c r="K2207" t="n">
        <v>4230</v>
      </c>
      <c r="L2207" t="n">
        <v>90</v>
      </c>
      <c r="M2207" t="n">
        <v>2.17</v>
      </c>
      <c r="N2207" t="n">
        <v>4100</v>
      </c>
      <c r="O2207" t="n">
        <v>4260</v>
      </c>
      <c r="P2207" t="n">
        <v>341</v>
      </c>
      <c r="Q2207" t="n">
        <v>12.4</v>
      </c>
      <c r="R2207" t="n">
        <v>1</v>
      </c>
      <c r="S2207" t="n">
        <v>100000</v>
      </c>
      <c r="T2207" t="n">
        <v>4210</v>
      </c>
      <c r="U2207" t="n">
        <v>4250</v>
      </c>
      <c r="V2207" t="n">
        <v>96283</v>
      </c>
      <c r="W2207" t="n">
        <v>1</v>
      </c>
    </row>
    <row r="2208">
      <c r="A2208" t="inlineStr">
        <is>
          <t>خفنر</t>
        </is>
      </c>
      <c r="B2208" t="inlineStr">
        <is>
          <t>فنرسازي‌خاور</t>
        </is>
      </c>
      <c r="C2208" t="n">
        <v>645</v>
      </c>
      <c r="D2208" t="n">
        <v>61270084</v>
      </c>
      <c r="E2208" s="1" t="n">
        <v>165022040488</v>
      </c>
      <c r="F2208" t="n">
        <v>2737</v>
      </c>
      <c r="G2208" t="n">
        <v>2736</v>
      </c>
      <c r="H2208" t="n">
        <v>2655</v>
      </c>
      <c r="I2208" t="n">
        <v>-82</v>
      </c>
      <c r="J2208" t="n">
        <v>-3</v>
      </c>
      <c r="K2208" t="n">
        <v>2693</v>
      </c>
      <c r="L2208" t="n">
        <v>-44</v>
      </c>
      <c r="M2208" t="n">
        <v>-1.61</v>
      </c>
      <c r="N2208" t="n">
        <v>2655</v>
      </c>
      <c r="O2208" t="n">
        <v>2816</v>
      </c>
      <c r="P2208" t="n">
        <v>130</v>
      </c>
      <c r="Q2208" t="n">
        <v>20.72</v>
      </c>
      <c r="R2208" t="n">
        <v>0</v>
      </c>
      <c r="S2208" t="n">
        <v>0</v>
      </c>
      <c r="T2208" t="n">
        <v>0</v>
      </c>
      <c r="U2208" t="n">
        <v>2655</v>
      </c>
      <c r="V2208" t="n">
        <v>30400</v>
      </c>
      <c r="W2208" t="n">
        <v>1</v>
      </c>
    </row>
    <row r="2209">
      <c r="A2209" t="inlineStr">
        <is>
          <t>صرازي708</t>
        </is>
      </c>
      <c r="B2209" t="inlineStr">
        <is>
          <t>صكوك مرابحه كرازي708-بدون ضامن</t>
        </is>
      </c>
      <c r="C2209" t="n">
        <v>0</v>
      </c>
      <c r="D2209" t="n">
        <v>0</v>
      </c>
      <c r="E2209" s="1" t="n">
        <v>0</v>
      </c>
      <c r="F2209" t="n">
        <v>1000000</v>
      </c>
      <c r="G2209" t="n">
        <v>0</v>
      </c>
      <c r="H2209" t="n">
        <v>1000000</v>
      </c>
      <c r="I2209" t="n">
        <v>0</v>
      </c>
      <c r="J2209" t="n">
        <v>0</v>
      </c>
      <c r="K2209" t="n">
        <v>1000000</v>
      </c>
      <c r="L2209" t="n">
        <v>0</v>
      </c>
      <c r="M2209" t="n">
        <v>0</v>
      </c>
      <c r="N2209" t="n">
        <v>0</v>
      </c>
      <c r="O2209" t="n">
        <v>0</v>
      </c>
      <c r="R2209" t="n">
        <v>1</v>
      </c>
      <c r="S2209" t="n">
        <v>4375</v>
      </c>
      <c r="T2209" t="n">
        <v>970000</v>
      </c>
      <c r="U2209" t="n">
        <v>0</v>
      </c>
      <c r="V2209" t="n">
        <v>0</v>
      </c>
      <c r="W2209" t="n">
        <v>0</v>
      </c>
    </row>
    <row r="2210">
      <c r="A2210" t="inlineStr">
        <is>
          <t>مصفها602</t>
        </is>
      </c>
      <c r="B2210" t="inlineStr">
        <is>
          <t>مشاركت ش اصفهان602-3ماهه20.5%</t>
        </is>
      </c>
      <c r="C2210" t="n">
        <v>0</v>
      </c>
      <c r="D2210" t="n">
        <v>0</v>
      </c>
      <c r="E2210" s="1" t="n">
        <v>0</v>
      </c>
      <c r="F2210" t="n">
        <v>1000000</v>
      </c>
      <c r="G2210" t="n">
        <v>0</v>
      </c>
      <c r="H2210" t="n">
        <v>1000000</v>
      </c>
      <c r="I2210" t="n">
        <v>0</v>
      </c>
      <c r="J2210" t="n">
        <v>0</v>
      </c>
      <c r="K2210" t="n">
        <v>1000000</v>
      </c>
      <c r="L2210" t="n">
        <v>0</v>
      </c>
      <c r="M2210" t="n">
        <v>0</v>
      </c>
      <c r="N2210" t="n">
        <v>0</v>
      </c>
      <c r="O2210" t="n">
        <v>0</v>
      </c>
      <c r="R2210" t="n">
        <v>1</v>
      </c>
      <c r="S2210" t="n">
        <v>6000</v>
      </c>
      <c r="T2210" t="n">
        <v>970000</v>
      </c>
      <c r="U2210" t="n">
        <v>0</v>
      </c>
      <c r="V2210" t="n">
        <v>0</v>
      </c>
      <c r="W2210" t="n">
        <v>0</v>
      </c>
    </row>
    <row r="2211">
      <c r="A2211" t="inlineStr">
        <is>
          <t>فنر</t>
        </is>
      </c>
      <c r="B2211" t="inlineStr">
        <is>
          <t>پارس فنر</t>
        </is>
      </c>
      <c r="C2211" t="n">
        <v>253</v>
      </c>
      <c r="D2211" t="n">
        <v>6746391</v>
      </c>
      <c r="E2211" s="1" t="n">
        <v>43176902400</v>
      </c>
      <c r="F2211" t="n">
        <v>6220</v>
      </c>
      <c r="G2211" t="n">
        <v>6400</v>
      </c>
      <c r="H2211" t="n">
        <v>6400</v>
      </c>
      <c r="I2211" t="n">
        <v>180</v>
      </c>
      <c r="J2211" t="n">
        <v>2.89</v>
      </c>
      <c r="K2211" t="n">
        <v>6400</v>
      </c>
      <c r="L2211" t="n">
        <v>180</v>
      </c>
      <c r="M2211" t="n">
        <v>2.89</v>
      </c>
      <c r="N2211" t="n">
        <v>6400</v>
      </c>
      <c r="O2211" t="n">
        <v>6400</v>
      </c>
      <c r="P2211" t="n">
        <v>636</v>
      </c>
      <c r="Q2211" t="n">
        <v>10.06</v>
      </c>
      <c r="R2211" t="n">
        <v>76</v>
      </c>
      <c r="S2211" t="n">
        <v>16200870</v>
      </c>
      <c r="T2211" t="n">
        <v>6400</v>
      </c>
      <c r="U2211" t="n">
        <v>0</v>
      </c>
      <c r="V2211" t="n">
        <v>0</v>
      </c>
      <c r="W2211" t="n">
        <v>0</v>
      </c>
    </row>
    <row r="2212">
      <c r="A2212" t="inlineStr">
        <is>
          <t>نبات</t>
        </is>
      </c>
      <c r="B2212" t="inlineStr">
        <is>
          <t>صندوق س. بخشي صنايع دانايان1-ب</t>
        </is>
      </c>
      <c r="C2212" t="n">
        <v>164</v>
      </c>
      <c r="D2212" t="n">
        <v>915505</v>
      </c>
      <c r="E2212" s="1" t="n">
        <v>16492248951</v>
      </c>
      <c r="F2212" t="n">
        <v>18049</v>
      </c>
      <c r="G2212" t="n">
        <v>17800</v>
      </c>
      <c r="H2212" t="n">
        <v>18050</v>
      </c>
      <c r="I2212" t="n">
        <v>1</v>
      </c>
      <c r="J2212" t="n">
        <v>0.01</v>
      </c>
      <c r="K2212" t="n">
        <v>18014</v>
      </c>
      <c r="L2212" t="n">
        <v>-35</v>
      </c>
      <c r="M2212" t="n">
        <v>-0.19</v>
      </c>
      <c r="N2212" t="n">
        <v>17800</v>
      </c>
      <c r="O2212" t="n">
        <v>18400</v>
      </c>
      <c r="R2212" t="n">
        <v>1</v>
      </c>
      <c r="S2212" t="n">
        <v>67805</v>
      </c>
      <c r="T2212" t="n">
        <v>18050</v>
      </c>
      <c r="U2212" t="n">
        <v>18099</v>
      </c>
      <c r="V2212" t="n">
        <v>1108</v>
      </c>
      <c r="W2212" t="n">
        <v>1</v>
      </c>
    </row>
    <row r="2213">
      <c r="A2213" t="inlineStr">
        <is>
          <t>بانكو</t>
        </is>
      </c>
      <c r="B2213" t="inlineStr">
        <is>
          <t>صندوق س.بخشي صنايع آسمان1-ب</t>
        </is>
      </c>
      <c r="C2213" t="n">
        <v>210</v>
      </c>
      <c r="D2213" t="n">
        <v>7270125</v>
      </c>
      <c r="E2213" s="1" t="n">
        <v>123799766541</v>
      </c>
      <c r="F2213" t="n">
        <v>16870</v>
      </c>
      <c r="G2213" t="n">
        <v>16901</v>
      </c>
      <c r="H2213" t="n">
        <v>17360</v>
      </c>
      <c r="I2213" t="n">
        <v>490</v>
      </c>
      <c r="J2213" t="n">
        <v>2.9</v>
      </c>
      <c r="K2213" t="n">
        <v>17029</v>
      </c>
      <c r="L2213" t="n">
        <v>159</v>
      </c>
      <c r="M2213" t="n">
        <v>0.9399999999999999</v>
      </c>
      <c r="N2213" t="n">
        <v>16869</v>
      </c>
      <c r="O2213" t="n">
        <v>17376</v>
      </c>
      <c r="R2213" t="n">
        <v>4</v>
      </c>
      <c r="S2213" t="n">
        <v>23496</v>
      </c>
      <c r="T2213" t="n">
        <v>16967</v>
      </c>
      <c r="U2213" t="n">
        <v>17360</v>
      </c>
      <c r="V2213" t="n">
        <v>1895030</v>
      </c>
      <c r="W2213" t="n">
        <v>2</v>
      </c>
    </row>
    <row r="2214">
      <c r="A2214" t="inlineStr">
        <is>
          <t>ملت</t>
        </is>
      </c>
      <c r="B2214" t="inlineStr">
        <is>
          <t>بيمه ملت</t>
        </is>
      </c>
      <c r="C2214" t="n">
        <v>137</v>
      </c>
      <c r="D2214" t="n">
        <v>6426383</v>
      </c>
      <c r="E2214" s="1" t="n">
        <v>23835828770</v>
      </c>
      <c r="F2214" t="n">
        <v>3610</v>
      </c>
      <c r="G2214" t="n">
        <v>3690</v>
      </c>
      <c r="H2214" t="n">
        <v>3710</v>
      </c>
      <c r="I2214" t="n">
        <v>100</v>
      </c>
      <c r="J2214" t="n">
        <v>2.77</v>
      </c>
      <c r="K2214" t="n">
        <v>3710</v>
      </c>
      <c r="L2214" t="n">
        <v>100</v>
      </c>
      <c r="M2214" t="n">
        <v>2.77</v>
      </c>
      <c r="N2214" t="n">
        <v>3660</v>
      </c>
      <c r="O2214" t="n">
        <v>3710</v>
      </c>
      <c r="P2214" t="n">
        <v>417</v>
      </c>
      <c r="Q2214" t="n">
        <v>8.9</v>
      </c>
      <c r="R2214" t="n">
        <v>17</v>
      </c>
      <c r="S2214" t="n">
        <v>1404968</v>
      </c>
      <c r="T2214" t="n">
        <v>3710</v>
      </c>
      <c r="U2214" t="n">
        <v>3770</v>
      </c>
      <c r="V2214" t="n">
        <v>300000</v>
      </c>
      <c r="W2214" t="n">
        <v>1</v>
      </c>
    </row>
    <row r="2215">
      <c r="A2215" t="inlineStr">
        <is>
          <t>ثاميد</t>
        </is>
      </c>
      <c r="B2215" t="inlineStr">
        <is>
          <t>توسعه و عمران اميد</t>
        </is>
      </c>
      <c r="C2215" t="n">
        <v>1375</v>
      </c>
      <c r="D2215" t="n">
        <v>43693290</v>
      </c>
      <c r="E2215" s="1" t="n">
        <v>76815094979</v>
      </c>
      <c r="F2215" t="n">
        <v>1755</v>
      </c>
      <c r="G2215" t="n">
        <v>1755</v>
      </c>
      <c r="H2215" t="n">
        <v>1789</v>
      </c>
      <c r="I2215" t="n">
        <v>34</v>
      </c>
      <c r="J2215" t="n">
        <v>1.94</v>
      </c>
      <c r="K2215" t="n">
        <v>1758</v>
      </c>
      <c r="L2215" t="n">
        <v>3</v>
      </c>
      <c r="M2215" t="n">
        <v>0.17</v>
      </c>
      <c r="N2215" t="n">
        <v>1710</v>
      </c>
      <c r="O2215" t="n">
        <v>1806</v>
      </c>
      <c r="P2215" t="n">
        <v>547</v>
      </c>
      <c r="Q2215" t="n">
        <v>3.21</v>
      </c>
      <c r="R2215" t="n">
        <v>1</v>
      </c>
      <c r="S2215" t="n">
        <v>100000</v>
      </c>
      <c r="T2215" t="n">
        <v>1772</v>
      </c>
      <c r="U2215" t="n">
        <v>1793</v>
      </c>
      <c r="V2215" t="n">
        <v>373702</v>
      </c>
      <c r="W2215" t="n">
        <v>1</v>
      </c>
    </row>
    <row r="2216">
      <c r="A2216" t="inlineStr">
        <is>
          <t>كفرا</t>
        </is>
      </c>
      <c r="B2216" t="inlineStr">
        <is>
          <t>فراورده‌ هاي‌ نسوزايران‌</t>
        </is>
      </c>
      <c r="C2216" t="n">
        <v>168</v>
      </c>
      <c r="D2216" t="n">
        <v>17738061</v>
      </c>
      <c r="E2216" s="1" t="n">
        <v>76805804130</v>
      </c>
      <c r="F2216" t="n">
        <v>4210</v>
      </c>
      <c r="G2216" t="n">
        <v>4330</v>
      </c>
      <c r="H2216" t="n">
        <v>4330</v>
      </c>
      <c r="I2216" t="n">
        <v>120</v>
      </c>
      <c r="J2216" t="n">
        <v>2.85</v>
      </c>
      <c r="K2216" t="n">
        <v>4330</v>
      </c>
      <c r="L2216" t="n">
        <v>120</v>
      </c>
      <c r="M2216" t="n">
        <v>2.85</v>
      </c>
      <c r="N2216" t="n">
        <v>4330</v>
      </c>
      <c r="O2216" t="n">
        <v>4330</v>
      </c>
      <c r="P2216" t="n">
        <v>-70</v>
      </c>
      <c r="Q2216" t="n">
        <v>-61.86</v>
      </c>
      <c r="R2216" t="n">
        <v>92</v>
      </c>
      <c r="S2216" t="n">
        <v>12272194</v>
      </c>
      <c r="T2216" t="n">
        <v>4330</v>
      </c>
      <c r="U2216" t="n">
        <v>0</v>
      </c>
      <c r="V2216" t="n">
        <v>0</v>
      </c>
      <c r="W2216" t="n">
        <v>0</v>
      </c>
    </row>
    <row r="2217">
      <c r="A2217" t="inlineStr">
        <is>
          <t>زپارس</t>
        </is>
      </c>
      <c r="B2217" t="inlineStr">
        <is>
          <t>ملي كشت و صنعت و دامپروري پارس</t>
        </is>
      </c>
      <c r="C2217" t="n">
        <v>655</v>
      </c>
      <c r="D2217" t="n">
        <v>2469946</v>
      </c>
      <c r="E2217" s="1" t="n">
        <v>93133631680</v>
      </c>
      <c r="F2217" t="n">
        <v>38160</v>
      </c>
      <c r="G2217" t="n">
        <v>38000</v>
      </c>
      <c r="H2217" t="n">
        <v>37830</v>
      </c>
      <c r="I2217" t="n">
        <v>-330</v>
      </c>
      <c r="J2217" t="n">
        <v>-0.86</v>
      </c>
      <c r="K2217" t="n">
        <v>37710</v>
      </c>
      <c r="L2217" t="n">
        <v>-450</v>
      </c>
      <c r="M2217" t="n">
        <v>-1.18</v>
      </c>
      <c r="N2217" t="n">
        <v>37020</v>
      </c>
      <c r="O2217" t="n">
        <v>39240</v>
      </c>
      <c r="P2217" t="n">
        <v>4640</v>
      </c>
      <c r="Q2217" t="n">
        <v>8.130000000000001</v>
      </c>
      <c r="R2217" t="n">
        <v>1</v>
      </c>
      <c r="S2217" t="n">
        <v>10000</v>
      </c>
      <c r="T2217" t="n">
        <v>37710</v>
      </c>
      <c r="U2217" t="n">
        <v>37830</v>
      </c>
      <c r="V2217" t="n">
        <v>17457</v>
      </c>
      <c r="W2217" t="n">
        <v>1</v>
      </c>
    </row>
    <row r="2218">
      <c r="A2218" t="inlineStr">
        <is>
          <t>خلنت3</t>
        </is>
      </c>
      <c r="B2218" t="inlineStr">
        <is>
          <t>لنت‌ ترمزايران‌</t>
        </is>
      </c>
      <c r="C2218" t="n">
        <v>2</v>
      </c>
      <c r="D2218" t="n">
        <v>2480</v>
      </c>
      <c r="E2218" s="1" t="n">
        <v>13764000</v>
      </c>
      <c r="F2218" t="n">
        <v>5400</v>
      </c>
      <c r="G2218" t="n">
        <v>5550</v>
      </c>
      <c r="H2218" t="n">
        <v>5550</v>
      </c>
      <c r="I2218" t="n">
        <v>150</v>
      </c>
      <c r="J2218" t="n">
        <v>2.78</v>
      </c>
      <c r="K2218" t="n">
        <v>5550</v>
      </c>
      <c r="L2218" t="n">
        <v>150</v>
      </c>
      <c r="M2218" t="n">
        <v>2.78</v>
      </c>
      <c r="N2218" t="n">
        <v>5550</v>
      </c>
      <c r="O2218" t="n">
        <v>5550</v>
      </c>
      <c r="P2218" t="n">
        <v>1027</v>
      </c>
      <c r="Q2218" t="n">
        <v>5.4</v>
      </c>
      <c r="R2218" t="n">
        <v>6</v>
      </c>
      <c r="S2218" t="n">
        <v>144158</v>
      </c>
      <c r="T2218" t="n">
        <v>5550</v>
      </c>
      <c r="U2218" t="n">
        <v>0</v>
      </c>
      <c r="V2218" t="n">
        <v>0</v>
      </c>
      <c r="W2218" t="n">
        <v>0</v>
      </c>
    </row>
    <row r="2219">
      <c r="A2219" t="inlineStr">
        <is>
          <t>ابيان07</t>
        </is>
      </c>
      <c r="B2219" t="inlineStr">
        <is>
          <t>مرابحه ابيان دارو071023</t>
        </is>
      </c>
      <c r="C2219" t="n">
        <v>0</v>
      </c>
      <c r="D2219" t="n">
        <v>0</v>
      </c>
      <c r="E2219" s="1" t="n">
        <v>0</v>
      </c>
      <c r="F2219" t="n">
        <v>1000000</v>
      </c>
      <c r="G2219" t="n">
        <v>0</v>
      </c>
      <c r="H2219" t="n">
        <v>1000000</v>
      </c>
      <c r="I2219" t="n">
        <v>0</v>
      </c>
      <c r="J2219" t="n">
        <v>0</v>
      </c>
      <c r="K2219" t="n">
        <v>1000000</v>
      </c>
      <c r="L2219" t="n">
        <v>0</v>
      </c>
      <c r="M2219" t="n">
        <v>0</v>
      </c>
      <c r="N2219" t="n">
        <v>0</v>
      </c>
      <c r="O2219" t="n">
        <v>0</v>
      </c>
      <c r="R2219" t="n">
        <v>1</v>
      </c>
      <c r="S2219" t="n">
        <v>5000</v>
      </c>
      <c r="T2219" t="n">
        <v>1000000</v>
      </c>
      <c r="U2219" t="n">
        <v>0</v>
      </c>
      <c r="V2219" t="n">
        <v>0</v>
      </c>
      <c r="W2219" t="n">
        <v>0</v>
      </c>
    </row>
    <row r="2220">
      <c r="A2220" t="inlineStr">
        <is>
          <t>آريا</t>
        </is>
      </c>
      <c r="B2220" t="inlineStr">
        <is>
          <t>پليمر آريا ساسول</t>
        </is>
      </c>
      <c r="C2220" t="n">
        <v>1559</v>
      </c>
      <c r="D2220" t="n">
        <v>3642939</v>
      </c>
      <c r="E2220" s="1" t="n">
        <v>118959856290</v>
      </c>
      <c r="F2220" t="n">
        <v>32540</v>
      </c>
      <c r="G2220" t="n">
        <v>33390</v>
      </c>
      <c r="H2220" t="n">
        <v>33100</v>
      </c>
      <c r="I2220" t="n">
        <v>560</v>
      </c>
      <c r="J2220" t="n">
        <v>1.72</v>
      </c>
      <c r="K2220" t="n">
        <v>32650</v>
      </c>
      <c r="L2220" t="n">
        <v>110</v>
      </c>
      <c r="M2220" t="n">
        <v>0.34</v>
      </c>
      <c r="N2220" t="n">
        <v>31880</v>
      </c>
      <c r="O2220" t="n">
        <v>33390</v>
      </c>
      <c r="P2220" t="n">
        <v>4878</v>
      </c>
      <c r="Q2220" t="n">
        <v>6.69</v>
      </c>
      <c r="R2220" t="n">
        <v>1</v>
      </c>
      <c r="S2220" t="n">
        <v>598</v>
      </c>
      <c r="T2220" t="n">
        <v>32780</v>
      </c>
      <c r="U2220" t="n">
        <v>33120</v>
      </c>
      <c r="V2220" t="n">
        <v>32032</v>
      </c>
      <c r="W2220" t="n">
        <v>3</v>
      </c>
    </row>
    <row r="2221">
      <c r="A2221" t="inlineStr">
        <is>
          <t>چاشني</t>
        </is>
      </c>
      <c r="B2221" t="inlineStr">
        <is>
          <t>صندوق س صنايع ويستا2-بخشي</t>
        </is>
      </c>
      <c r="C2221" t="n">
        <v>232</v>
      </c>
      <c r="D2221" t="n">
        <v>2348440</v>
      </c>
      <c r="E2221" s="1" t="n">
        <v>45957722846</v>
      </c>
      <c r="F2221" t="n">
        <v>19483</v>
      </c>
      <c r="G2221" t="n">
        <v>19484</v>
      </c>
      <c r="H2221" t="n">
        <v>19720</v>
      </c>
      <c r="I2221" t="n">
        <v>237</v>
      </c>
      <c r="J2221" t="n">
        <v>1.22</v>
      </c>
      <c r="K2221" t="n">
        <v>19569</v>
      </c>
      <c r="L2221" t="n">
        <v>86</v>
      </c>
      <c r="M2221" t="n">
        <v>0.44</v>
      </c>
      <c r="N2221" t="n">
        <v>19302</v>
      </c>
      <c r="O2221" t="n">
        <v>19835</v>
      </c>
      <c r="R2221" t="n">
        <v>1</v>
      </c>
      <c r="S2221" t="n">
        <v>1000</v>
      </c>
      <c r="T2221" t="n">
        <v>19302</v>
      </c>
      <c r="U2221" t="n">
        <v>19816</v>
      </c>
      <c r="V2221" t="n">
        <v>55</v>
      </c>
      <c r="W2221" t="n">
        <v>1</v>
      </c>
    </row>
    <row r="2222">
      <c r="A2222" t="inlineStr">
        <is>
          <t>سامان06</t>
        </is>
      </c>
      <c r="B2222" t="inlineStr">
        <is>
          <t>اجاره توسعه س. سامان14060303</t>
        </is>
      </c>
      <c r="C2222" t="n">
        <v>0</v>
      </c>
      <c r="D2222" t="n">
        <v>0</v>
      </c>
      <c r="E2222" s="1" t="n">
        <v>0</v>
      </c>
      <c r="F2222" t="n">
        <v>814520</v>
      </c>
      <c r="G2222" t="n">
        <v>0</v>
      </c>
      <c r="H2222" t="n">
        <v>814520</v>
      </c>
      <c r="I2222" t="n">
        <v>0</v>
      </c>
      <c r="J2222" t="n">
        <v>0</v>
      </c>
      <c r="K2222" t="n">
        <v>814520</v>
      </c>
      <c r="L2222" t="n">
        <v>0</v>
      </c>
      <c r="M2222" t="n">
        <v>0</v>
      </c>
      <c r="N2222" t="n">
        <v>0</v>
      </c>
      <c r="O2222" t="n">
        <v>0</v>
      </c>
      <c r="R2222" t="n">
        <v>1</v>
      </c>
      <c r="S2222" t="n">
        <v>5000</v>
      </c>
      <c r="T2222" t="n">
        <v>814520</v>
      </c>
      <c r="U2222" t="n">
        <v>0</v>
      </c>
      <c r="V2222" t="n">
        <v>0</v>
      </c>
      <c r="W2222" t="n">
        <v>0</v>
      </c>
    </row>
    <row r="2223">
      <c r="A2223" t="inlineStr">
        <is>
          <t>لسرما</t>
        </is>
      </c>
      <c r="B2223" t="inlineStr">
        <is>
          <t>سرما آفرين‌</t>
        </is>
      </c>
      <c r="C2223" t="n">
        <v>126</v>
      </c>
      <c r="D2223" t="n">
        <v>3389518</v>
      </c>
      <c r="E2223" s="1" t="n">
        <v>21726312740</v>
      </c>
      <c r="F2223" t="n">
        <v>6230</v>
      </c>
      <c r="G2223" t="n">
        <v>6410</v>
      </c>
      <c r="H2223" t="n">
        <v>6410</v>
      </c>
      <c r="I2223" t="n">
        <v>180</v>
      </c>
      <c r="J2223" t="n">
        <v>2.89</v>
      </c>
      <c r="K2223" t="n">
        <v>6410</v>
      </c>
      <c r="L2223" t="n">
        <v>180</v>
      </c>
      <c r="M2223" t="n">
        <v>2.89</v>
      </c>
      <c r="N2223" t="n">
        <v>6260</v>
      </c>
      <c r="O2223" t="n">
        <v>6410</v>
      </c>
      <c r="P2223" t="n">
        <v>411</v>
      </c>
      <c r="Q2223" t="n">
        <v>15.6</v>
      </c>
      <c r="R2223" t="n">
        <v>21</v>
      </c>
      <c r="S2223" t="n">
        <v>433321</v>
      </c>
      <c r="T2223" t="n">
        <v>6410</v>
      </c>
      <c r="U2223" t="n">
        <v>6470</v>
      </c>
      <c r="V2223" t="n">
        <v>2083</v>
      </c>
      <c r="W2223" t="n">
        <v>1</v>
      </c>
    </row>
    <row r="2224">
      <c r="A2224" t="inlineStr">
        <is>
          <t>افران2</t>
        </is>
      </c>
      <c r="B2224" t="inlineStr">
        <is>
          <t>صندوق س افرا نماد پايدار-ثابت</t>
        </is>
      </c>
      <c r="C2224" t="n">
        <v>3</v>
      </c>
      <c r="D2224" t="n">
        <v>42200000</v>
      </c>
      <c r="E2224" s="1" t="n">
        <v>42200000</v>
      </c>
      <c r="F2224" t="n">
        <v>53080</v>
      </c>
      <c r="G2224" t="n">
        <v>1</v>
      </c>
      <c r="H2224" t="n">
        <v>1</v>
      </c>
      <c r="I2224" t="n">
        <v>-53079</v>
      </c>
      <c r="J2224" t="n">
        <v>-100</v>
      </c>
      <c r="K2224" t="n">
        <v>1</v>
      </c>
      <c r="L2224" t="n">
        <v>-53079</v>
      </c>
      <c r="M2224" t="n">
        <v>-100</v>
      </c>
      <c r="N2224" t="n">
        <v>1</v>
      </c>
      <c r="O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</row>
    <row r="2225">
      <c r="A2225" t="inlineStr">
        <is>
          <t>صگل509</t>
        </is>
      </c>
      <c r="B2225" t="inlineStr">
        <is>
          <t>صكوك اجاره كگل509-بدون ضامن</t>
        </is>
      </c>
      <c r="C2225" t="n">
        <v>1</v>
      </c>
      <c r="D2225" t="n">
        <v>90000</v>
      </c>
      <c r="E2225" s="1" t="n">
        <v>90000000000</v>
      </c>
      <c r="F2225" t="n">
        <v>1000000</v>
      </c>
      <c r="G2225" t="n">
        <v>1000000</v>
      </c>
      <c r="H2225" t="n">
        <v>1000000</v>
      </c>
      <c r="I2225" t="n">
        <v>0</v>
      </c>
      <c r="J2225" t="n">
        <v>0</v>
      </c>
      <c r="K2225" t="n">
        <v>1000000</v>
      </c>
      <c r="L2225" t="n">
        <v>0</v>
      </c>
      <c r="M2225" t="n">
        <v>0</v>
      </c>
      <c r="N2225" t="n">
        <v>1000000</v>
      </c>
      <c r="O2225" t="n">
        <v>1000000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</row>
    <row r="2226">
      <c r="A2226" t="inlineStr">
        <is>
          <t>حفاري3</t>
        </is>
      </c>
      <c r="B2226" t="inlineStr">
        <is>
          <t>حفاري شمال</t>
        </is>
      </c>
      <c r="C2226" t="n">
        <v>276</v>
      </c>
      <c r="D2226" t="n">
        <v>40039906</v>
      </c>
      <c r="E2226" s="1" t="n">
        <v>231030257620</v>
      </c>
      <c r="F2226" t="n">
        <v>5610</v>
      </c>
      <c r="G2226" t="n">
        <v>5770</v>
      </c>
      <c r="H2226" t="n">
        <v>5770</v>
      </c>
      <c r="I2226" t="n">
        <v>160</v>
      </c>
      <c r="J2226" t="n">
        <v>2.85</v>
      </c>
      <c r="K2226" t="n">
        <v>5770</v>
      </c>
      <c r="L2226" t="n">
        <v>160</v>
      </c>
      <c r="M2226" t="n">
        <v>2.85</v>
      </c>
      <c r="N2226" t="n">
        <v>5770</v>
      </c>
      <c r="O2226" t="n">
        <v>5770</v>
      </c>
      <c r="P2226" t="n">
        <v>2511</v>
      </c>
      <c r="Q2226" t="n">
        <v>2.3</v>
      </c>
      <c r="R2226" t="n">
        <v>435</v>
      </c>
      <c r="S2226" t="n">
        <v>128389222</v>
      </c>
      <c r="T2226" t="n">
        <v>5770</v>
      </c>
      <c r="U2226" t="n">
        <v>0</v>
      </c>
      <c r="V2226" t="n">
        <v>0</v>
      </c>
      <c r="W2226" t="n">
        <v>0</v>
      </c>
    </row>
    <row r="2227">
      <c r="A2227" t="inlineStr">
        <is>
          <t>بانكا2</t>
        </is>
      </c>
      <c r="B2227" t="inlineStr">
        <is>
          <t>صندوق س صنايع آگاه4-بخشي</t>
        </is>
      </c>
      <c r="C2227" t="n">
        <v>2</v>
      </c>
      <c r="D2227" t="n">
        <v>200000</v>
      </c>
      <c r="E2227" s="1" t="n">
        <v>200000</v>
      </c>
      <c r="F2227" t="n">
        <v>21034</v>
      </c>
      <c r="G2227" t="n">
        <v>1</v>
      </c>
      <c r="H2227" t="n">
        <v>1</v>
      </c>
      <c r="I2227" t="n">
        <v>-21033</v>
      </c>
      <c r="J2227" t="n">
        <v>-100</v>
      </c>
      <c r="K2227" t="n">
        <v>1</v>
      </c>
      <c r="L2227" t="n">
        <v>-21033</v>
      </c>
      <c r="M2227" t="n">
        <v>-100</v>
      </c>
      <c r="N2227" t="n">
        <v>1</v>
      </c>
      <c r="O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</row>
    <row r="2228">
      <c r="A2228" t="inlineStr">
        <is>
          <t>نوري</t>
        </is>
      </c>
      <c r="B2228" t="inlineStr">
        <is>
          <t>پتروشيمي نوري</t>
        </is>
      </c>
      <c r="C2228" t="n">
        <v>3842</v>
      </c>
      <c r="D2228" t="n">
        <v>22303693</v>
      </c>
      <c r="E2228" s="1" t="n">
        <v>800255022350</v>
      </c>
      <c r="F2228" t="n">
        <v>34920</v>
      </c>
      <c r="G2228" t="n">
        <v>35960</v>
      </c>
      <c r="H2228" t="n">
        <v>35960</v>
      </c>
      <c r="I2228" t="n">
        <v>1040</v>
      </c>
      <c r="J2228" t="n">
        <v>2.98</v>
      </c>
      <c r="K2228" t="n">
        <v>35880</v>
      </c>
      <c r="L2228" t="n">
        <v>960</v>
      </c>
      <c r="M2228" t="n">
        <v>2.75</v>
      </c>
      <c r="N2228" t="n">
        <v>34920</v>
      </c>
      <c r="O2228" t="n">
        <v>35960</v>
      </c>
      <c r="P2228" t="n">
        <v>3744</v>
      </c>
      <c r="Q2228" t="n">
        <v>9.58</v>
      </c>
      <c r="R2228" t="n">
        <v>100</v>
      </c>
      <c r="S2228" t="n">
        <v>1444092</v>
      </c>
      <c r="T2228" t="n">
        <v>35960</v>
      </c>
      <c r="U2228" t="n">
        <v>36100</v>
      </c>
      <c r="V2228" t="n">
        <v>150</v>
      </c>
      <c r="W2228" t="n">
        <v>1</v>
      </c>
    </row>
    <row r="2229">
      <c r="A2229" t="inlineStr">
        <is>
          <t>كترام3</t>
        </is>
      </c>
      <c r="B2229" t="inlineStr">
        <is>
          <t>توليدي‌ كاشي‌ تكسرام‌</t>
        </is>
      </c>
      <c r="C2229" t="n">
        <v>3</v>
      </c>
      <c r="D2229" t="n">
        <v>81073</v>
      </c>
      <c r="E2229" s="1" t="n">
        <v>282134040</v>
      </c>
      <c r="F2229" t="n">
        <v>3470</v>
      </c>
      <c r="G2229" t="n">
        <v>3480</v>
      </c>
      <c r="H2229" t="n">
        <v>3480</v>
      </c>
      <c r="I2229" t="n">
        <v>10</v>
      </c>
      <c r="J2229" t="n">
        <v>0.29</v>
      </c>
      <c r="K2229" t="n">
        <v>3480</v>
      </c>
      <c r="L2229" t="n">
        <v>10</v>
      </c>
      <c r="M2229" t="n">
        <v>0.29</v>
      </c>
      <c r="N2229" t="n">
        <v>3480</v>
      </c>
      <c r="O2229" t="n">
        <v>3480</v>
      </c>
      <c r="P2229" t="n">
        <v>18</v>
      </c>
      <c r="Q2229" t="n">
        <v>193.33</v>
      </c>
      <c r="R2229" t="n">
        <v>1</v>
      </c>
      <c r="S2229" t="n">
        <v>24629</v>
      </c>
      <c r="T2229" t="n">
        <v>3480</v>
      </c>
      <c r="U2229" t="n">
        <v>0</v>
      </c>
      <c r="V2229" t="n">
        <v>0</v>
      </c>
      <c r="W2229" t="n">
        <v>0</v>
      </c>
    </row>
    <row r="2230">
      <c r="A2230" t="inlineStr">
        <is>
          <t>مشير602</t>
        </is>
      </c>
      <c r="B2230" t="inlineStr">
        <is>
          <t>مشاركت ش شيراز602-3ماهه20.5%</t>
        </is>
      </c>
      <c r="C2230" t="n">
        <v>0</v>
      </c>
      <c r="D2230" t="n">
        <v>0</v>
      </c>
      <c r="E2230" s="1" t="n">
        <v>0</v>
      </c>
      <c r="F2230" t="n">
        <v>1050000</v>
      </c>
      <c r="G2230" t="n">
        <v>0</v>
      </c>
      <c r="H2230" t="n">
        <v>1050000</v>
      </c>
      <c r="I2230" t="n">
        <v>0</v>
      </c>
      <c r="J2230" t="n">
        <v>0</v>
      </c>
      <c r="K2230" t="n">
        <v>1050000</v>
      </c>
      <c r="L2230" t="n">
        <v>0</v>
      </c>
      <c r="M2230" t="n">
        <v>0</v>
      </c>
      <c r="N2230" t="n">
        <v>0</v>
      </c>
      <c r="O2230" t="n">
        <v>0</v>
      </c>
      <c r="R2230" t="n">
        <v>1</v>
      </c>
      <c r="S2230" t="n">
        <v>5000</v>
      </c>
      <c r="T2230" t="n">
        <v>1018500</v>
      </c>
      <c r="U2230" t="n">
        <v>0</v>
      </c>
      <c r="V2230" t="n">
        <v>0</v>
      </c>
      <c r="W2230" t="n">
        <v>0</v>
      </c>
    </row>
    <row r="2231">
      <c r="A2231" t="inlineStr">
        <is>
          <t>پاريز</t>
        </is>
      </c>
      <c r="B2231" t="inlineStr">
        <is>
          <t>پاريز شرق</t>
        </is>
      </c>
      <c r="C2231" t="n">
        <v>5448</v>
      </c>
      <c r="D2231" t="n">
        <v>5253502</v>
      </c>
      <c r="E2231" s="1" t="n">
        <v>239500237880</v>
      </c>
      <c r="F2231" t="n">
        <v>46840</v>
      </c>
      <c r="G2231" t="n">
        <v>45450</v>
      </c>
      <c r="H2231" t="n">
        <v>45440</v>
      </c>
      <c r="I2231" t="n">
        <v>-1400</v>
      </c>
      <c r="J2231" t="n">
        <v>-2.99</v>
      </c>
      <c r="K2231" t="n">
        <v>45590</v>
      </c>
      <c r="L2231" t="n">
        <v>-1250</v>
      </c>
      <c r="M2231" t="n">
        <v>-2.67</v>
      </c>
      <c r="N2231" t="n">
        <v>45440</v>
      </c>
      <c r="O2231" t="n">
        <v>47590</v>
      </c>
      <c r="P2231" t="n">
        <v>823</v>
      </c>
      <c r="Q2231" t="n">
        <v>55.39</v>
      </c>
      <c r="R2231" t="n">
        <v>1</v>
      </c>
      <c r="S2231" t="n">
        <v>155</v>
      </c>
      <c r="T2231" t="n">
        <v>32850</v>
      </c>
      <c r="U2231" t="n">
        <v>45440</v>
      </c>
      <c r="V2231" t="n">
        <v>66729</v>
      </c>
      <c r="W2231" t="n">
        <v>37</v>
      </c>
    </row>
    <row r="2232">
      <c r="A2232" t="inlineStr">
        <is>
          <t>طلوع2</t>
        </is>
      </c>
      <c r="B2232" t="inlineStr">
        <is>
          <t>صندوق س.طلوع نوين ثابت-د</t>
        </is>
      </c>
      <c r="C2232" t="n">
        <v>1</v>
      </c>
      <c r="D2232" t="n">
        <v>3500000</v>
      </c>
      <c r="E2232" s="1" t="n">
        <v>3500000</v>
      </c>
      <c r="F2232" t="n">
        <v>78040</v>
      </c>
      <c r="G2232" t="n">
        <v>1</v>
      </c>
      <c r="H2232" t="n">
        <v>1</v>
      </c>
      <c r="I2232" t="n">
        <v>-78039</v>
      </c>
      <c r="J2232" t="n">
        <v>-100</v>
      </c>
      <c r="K2232" t="n">
        <v>1</v>
      </c>
      <c r="L2232" t="n">
        <v>-78039</v>
      </c>
      <c r="M2232" t="n">
        <v>-100</v>
      </c>
      <c r="N2232" t="n">
        <v>1</v>
      </c>
      <c r="O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</row>
    <row r="2233">
      <c r="A2233" t="inlineStr">
        <is>
          <t>خوشه</t>
        </is>
      </c>
      <c r="B2233" t="inlineStr">
        <is>
          <t>ص.س.صندوق در صندوق خوشه گندم</t>
        </is>
      </c>
      <c r="C2233" t="n">
        <v>1029</v>
      </c>
      <c r="D2233" t="n">
        <v>18625625</v>
      </c>
      <c r="E2233" s="1" t="n">
        <v>576933476074</v>
      </c>
      <c r="F2233" t="n">
        <v>30337</v>
      </c>
      <c r="G2233" t="n">
        <v>30600</v>
      </c>
      <c r="H2233" t="n">
        <v>31100</v>
      </c>
      <c r="I2233" t="n">
        <v>763</v>
      </c>
      <c r="J2233" t="n">
        <v>2.52</v>
      </c>
      <c r="K2233" t="n">
        <v>30975</v>
      </c>
      <c r="L2233" t="n">
        <v>638</v>
      </c>
      <c r="M2233" t="n">
        <v>2.1</v>
      </c>
      <c r="N2233" t="n">
        <v>30500</v>
      </c>
      <c r="O2233" t="n">
        <v>31247</v>
      </c>
      <c r="R2233" t="n">
        <v>2</v>
      </c>
      <c r="S2233" t="n">
        <v>27000</v>
      </c>
      <c r="T2233" t="n">
        <v>31066</v>
      </c>
      <c r="U2233" t="n">
        <v>31100</v>
      </c>
      <c r="V2233" t="n">
        <v>22850</v>
      </c>
      <c r="W2233" t="n">
        <v>1</v>
      </c>
    </row>
    <row r="2234">
      <c r="A2234" t="inlineStr">
        <is>
          <t>اخزا301</t>
        </is>
      </c>
      <c r="B2234" t="inlineStr">
        <is>
          <t>اسناد خزانه-م1-س.قوا03-060615</t>
        </is>
      </c>
      <c r="C2234" t="n">
        <v>17</v>
      </c>
      <c r="D2234" t="n">
        <v>5557</v>
      </c>
      <c r="E2234" s="1" t="n">
        <v>3941907070</v>
      </c>
      <c r="F2234" t="n">
        <v>714230</v>
      </c>
      <c r="G2234" t="n">
        <v>709050</v>
      </c>
      <c r="H2234" t="n">
        <v>714300</v>
      </c>
      <c r="I2234" t="n">
        <v>70</v>
      </c>
      <c r="J2234" t="n">
        <v>0.01</v>
      </c>
      <c r="K2234" t="n">
        <v>709360</v>
      </c>
      <c r="L2234" t="n">
        <v>-4870</v>
      </c>
      <c r="M2234" t="n">
        <v>-0.68</v>
      </c>
      <c r="N2234" t="n">
        <v>709040</v>
      </c>
      <c r="O2234" t="n">
        <v>714300</v>
      </c>
      <c r="R2234" t="n">
        <v>1</v>
      </c>
      <c r="S2234" t="n">
        <v>20</v>
      </c>
      <c r="T2234" t="n">
        <v>710010</v>
      </c>
      <c r="U2234" t="n">
        <v>714300</v>
      </c>
      <c r="V2234" t="n">
        <v>24804</v>
      </c>
      <c r="W2234" t="n">
        <v>1</v>
      </c>
    </row>
    <row r="2235">
      <c r="A2235" t="inlineStr">
        <is>
          <t>ثروت</t>
        </is>
      </c>
      <c r="B2235" t="inlineStr">
        <is>
          <t>ص.خ.ثروت آفرين فيروزه</t>
        </is>
      </c>
      <c r="C2235" t="n">
        <v>0</v>
      </c>
      <c r="D2235" t="n">
        <v>0</v>
      </c>
      <c r="E2235" s="1" t="n">
        <v>0</v>
      </c>
      <c r="F2235" t="n">
        <v>2240048</v>
      </c>
      <c r="G2235" t="n">
        <v>0</v>
      </c>
      <c r="H2235" t="n">
        <v>2240048</v>
      </c>
      <c r="I2235" t="n">
        <v>0</v>
      </c>
      <c r="J2235" t="n">
        <v>0</v>
      </c>
      <c r="K2235" t="n">
        <v>2240048</v>
      </c>
      <c r="L2235" t="n">
        <v>0</v>
      </c>
      <c r="M2235" t="n">
        <v>0</v>
      </c>
      <c r="N2235" t="n">
        <v>0</v>
      </c>
      <c r="O2235" t="n">
        <v>0</v>
      </c>
      <c r="R2235" t="n">
        <v>1</v>
      </c>
      <c r="S2235" t="n">
        <v>1000</v>
      </c>
      <c r="T2235" t="n">
        <v>2036409</v>
      </c>
      <c r="U2235" t="n">
        <v>2464052</v>
      </c>
      <c r="V2235" t="n">
        <v>1000</v>
      </c>
      <c r="W2235" t="n">
        <v>1</v>
      </c>
    </row>
    <row r="2236">
      <c r="A2236" t="inlineStr">
        <is>
          <t>ثنوسا3</t>
        </is>
      </c>
      <c r="B2236" t="inlineStr">
        <is>
          <t>نوسازي‌وساختمان‌تهران‌</t>
        </is>
      </c>
      <c r="C2236" t="n">
        <v>1</v>
      </c>
      <c r="D2236" t="n">
        <v>1100</v>
      </c>
      <c r="E2236" s="1" t="n">
        <v>10252000</v>
      </c>
      <c r="F2236" t="n">
        <v>9540</v>
      </c>
      <c r="G2236" t="n">
        <v>9320</v>
      </c>
      <c r="H2236" t="n">
        <v>9320</v>
      </c>
      <c r="I2236" t="n">
        <v>-220</v>
      </c>
      <c r="J2236" t="n">
        <v>-2.31</v>
      </c>
      <c r="K2236" t="n">
        <v>9320</v>
      </c>
      <c r="L2236" t="n">
        <v>-220</v>
      </c>
      <c r="M2236" t="n">
        <v>-2.31</v>
      </c>
      <c r="N2236" t="n">
        <v>9320</v>
      </c>
      <c r="O2236" t="n">
        <v>9320</v>
      </c>
      <c r="P2236" t="n">
        <v>62</v>
      </c>
      <c r="Q2236" t="n">
        <v>150.32</v>
      </c>
      <c r="R2236" t="n">
        <v>0</v>
      </c>
      <c r="S2236" t="n">
        <v>0</v>
      </c>
      <c r="T2236" t="n">
        <v>0</v>
      </c>
      <c r="U2236" t="n">
        <v>9320</v>
      </c>
      <c r="V2236" t="n">
        <v>172226</v>
      </c>
      <c r="W2236" t="n">
        <v>4</v>
      </c>
    </row>
    <row r="2237">
      <c r="A2237" t="inlineStr">
        <is>
          <t>خودكفا</t>
        </is>
      </c>
      <c r="B2237" t="inlineStr">
        <is>
          <t>اقتصادي و خودكفايي آزادگان</t>
        </is>
      </c>
      <c r="C2237" t="n">
        <v>621</v>
      </c>
      <c r="D2237" t="n">
        <v>14042393</v>
      </c>
      <c r="E2237" s="1" t="n">
        <v>205884076520</v>
      </c>
      <c r="F2237" t="n">
        <v>14500</v>
      </c>
      <c r="G2237" t="n">
        <v>14220</v>
      </c>
      <c r="H2237" t="n">
        <v>14500</v>
      </c>
      <c r="I2237" t="n">
        <v>0</v>
      </c>
      <c r="J2237" t="n">
        <v>0</v>
      </c>
      <c r="K2237" t="n">
        <v>14660</v>
      </c>
      <c r="L2237" t="n">
        <v>160</v>
      </c>
      <c r="M2237" t="n">
        <v>1.1</v>
      </c>
      <c r="N2237" t="n">
        <v>14220</v>
      </c>
      <c r="O2237" t="n">
        <v>14930</v>
      </c>
      <c r="P2237" t="n">
        <v>1687</v>
      </c>
      <c r="Q2237" t="n">
        <v>8.69</v>
      </c>
      <c r="R2237" t="n">
        <v>1</v>
      </c>
      <c r="S2237" t="n">
        <v>3500</v>
      </c>
      <c r="T2237" t="n">
        <v>14460</v>
      </c>
      <c r="U2237" t="n">
        <v>14600</v>
      </c>
      <c r="V2237" t="n">
        <v>154887</v>
      </c>
      <c r="W2237" t="n">
        <v>3</v>
      </c>
    </row>
    <row r="2238">
      <c r="A2238" t="inlineStr">
        <is>
          <t>پاريز07</t>
        </is>
      </c>
      <c r="B2238" t="inlineStr">
        <is>
          <t>مرابحه پاريزشرق070228</t>
        </is>
      </c>
      <c r="C2238" t="n">
        <v>0</v>
      </c>
      <c r="D2238" t="n">
        <v>0</v>
      </c>
      <c r="E2238" s="1" t="n">
        <v>0</v>
      </c>
      <c r="F2238" t="n">
        <v>1000000</v>
      </c>
      <c r="G2238" t="n">
        <v>0</v>
      </c>
      <c r="H2238" t="n">
        <v>1000000</v>
      </c>
      <c r="I2238" t="n">
        <v>0</v>
      </c>
      <c r="J2238" t="n">
        <v>0</v>
      </c>
      <c r="K2238" t="n">
        <v>1000000</v>
      </c>
      <c r="L2238" t="n">
        <v>0</v>
      </c>
      <c r="M2238" t="n">
        <v>0</v>
      </c>
      <c r="N2238" t="n">
        <v>0</v>
      </c>
      <c r="O2238" t="n">
        <v>0</v>
      </c>
      <c r="R2238" t="n">
        <v>1</v>
      </c>
      <c r="S2238" t="n">
        <v>5000</v>
      </c>
      <c r="T2238" t="n">
        <v>1000000</v>
      </c>
      <c r="U2238" t="n">
        <v>0</v>
      </c>
      <c r="V2238" t="n">
        <v>0</v>
      </c>
      <c r="W2238" t="n">
        <v>0</v>
      </c>
    </row>
    <row r="2239">
      <c r="A2239" t="inlineStr">
        <is>
          <t>زرفام</t>
        </is>
      </c>
      <c r="B2239" t="inlineStr">
        <is>
          <t>صندوق س.كالاي آشنا</t>
        </is>
      </c>
      <c r="C2239" t="n">
        <v>11755</v>
      </c>
      <c r="D2239" t="n">
        <v>31598705</v>
      </c>
      <c r="E2239" s="1" t="n">
        <v>5331172025905</v>
      </c>
      <c r="F2239" t="n">
        <v>164423</v>
      </c>
      <c r="G2239" t="n">
        <v>169386</v>
      </c>
      <c r="H2239" t="n">
        <v>168288</v>
      </c>
      <c r="I2239" t="n">
        <v>3865</v>
      </c>
      <c r="J2239" t="n">
        <v>2.35</v>
      </c>
      <c r="K2239" t="n">
        <v>168715</v>
      </c>
      <c r="L2239" t="n">
        <v>4292</v>
      </c>
      <c r="M2239" t="n">
        <v>2.61</v>
      </c>
      <c r="N2239" t="n">
        <v>167100</v>
      </c>
      <c r="O2239" t="n">
        <v>169555</v>
      </c>
      <c r="R2239" t="n">
        <v>6</v>
      </c>
      <c r="S2239" t="n">
        <v>241</v>
      </c>
      <c r="T2239" t="n">
        <v>168284</v>
      </c>
      <c r="U2239" t="n">
        <v>168300</v>
      </c>
      <c r="V2239" t="n">
        <v>87482</v>
      </c>
      <c r="W2239" t="n">
        <v>3</v>
      </c>
    </row>
    <row r="2240">
      <c r="A2240" t="inlineStr">
        <is>
          <t>دقاضي07</t>
        </is>
      </c>
      <c r="B2240" t="inlineStr">
        <is>
          <t>مرابحه داروسازي شهيدقاضي070917</t>
        </is>
      </c>
      <c r="C2240" t="n">
        <v>0</v>
      </c>
      <c r="D2240" t="n">
        <v>0</v>
      </c>
      <c r="E2240" s="1" t="n">
        <v>0</v>
      </c>
      <c r="F2240" t="n">
        <v>1000000</v>
      </c>
      <c r="G2240" t="n">
        <v>0</v>
      </c>
      <c r="H2240" t="n">
        <v>1000000</v>
      </c>
      <c r="I2240" t="n">
        <v>0</v>
      </c>
      <c r="J2240" t="n">
        <v>0</v>
      </c>
      <c r="K2240" t="n">
        <v>1000000</v>
      </c>
      <c r="L2240" t="n">
        <v>0</v>
      </c>
      <c r="M2240" t="n">
        <v>0</v>
      </c>
      <c r="N2240" t="n">
        <v>0</v>
      </c>
      <c r="O2240" t="n">
        <v>0</v>
      </c>
      <c r="R2240" t="n">
        <v>1</v>
      </c>
      <c r="S2240" t="n">
        <v>100000</v>
      </c>
      <c r="T2240" t="n">
        <v>970000</v>
      </c>
      <c r="U2240" t="n">
        <v>0</v>
      </c>
      <c r="V2240" t="n">
        <v>0</v>
      </c>
      <c r="W2240" t="n">
        <v>0</v>
      </c>
    </row>
    <row r="2241">
      <c r="A2241" t="inlineStr">
        <is>
          <t>وفيروزه</t>
        </is>
      </c>
      <c r="B2241" t="inlineStr">
        <is>
          <t>گروه توسعه مالي فيروزه</t>
        </is>
      </c>
      <c r="C2241" t="n">
        <v>10686</v>
      </c>
      <c r="D2241" t="n">
        <v>77750994</v>
      </c>
      <c r="E2241" s="1" t="n">
        <v>394718222180</v>
      </c>
      <c r="F2241" t="n">
        <v>5160</v>
      </c>
      <c r="G2241" t="n">
        <v>5010</v>
      </c>
      <c r="H2241" t="n">
        <v>5140</v>
      </c>
      <c r="I2241" t="n">
        <v>-20</v>
      </c>
      <c r="J2241" t="n">
        <v>-0.39</v>
      </c>
      <c r="K2241" t="n">
        <v>5080</v>
      </c>
      <c r="L2241" t="n">
        <v>-80</v>
      </c>
      <c r="M2241" t="n">
        <v>-1.55</v>
      </c>
      <c r="N2241" t="n">
        <v>5010</v>
      </c>
      <c r="O2241" t="n">
        <v>5280</v>
      </c>
      <c r="P2241" t="n">
        <v>451</v>
      </c>
      <c r="Q2241" t="n">
        <v>11.26</v>
      </c>
      <c r="R2241" t="n">
        <v>2</v>
      </c>
      <c r="S2241" t="n">
        <v>75314</v>
      </c>
      <c r="T2241" t="n">
        <v>5130</v>
      </c>
      <c r="U2241" t="n">
        <v>5150</v>
      </c>
      <c r="V2241" t="n">
        <v>94039</v>
      </c>
      <c r="W2241" t="n">
        <v>14</v>
      </c>
    </row>
    <row r="2242">
      <c r="A2242" t="inlineStr">
        <is>
          <t>دزاگرس3</t>
        </is>
      </c>
      <c r="B2242" t="inlineStr">
        <is>
          <t>دارويي و نهاده هاي زاگرس دارو</t>
        </is>
      </c>
      <c r="C2242" t="n">
        <v>4</v>
      </c>
      <c r="D2242" t="n">
        <v>1357</v>
      </c>
      <c r="E2242" s="1" t="n">
        <v>32459440</v>
      </c>
      <c r="F2242" t="n">
        <v>23390</v>
      </c>
      <c r="G2242" t="n">
        <v>23920</v>
      </c>
      <c r="H2242" t="n">
        <v>23920</v>
      </c>
      <c r="I2242" t="n">
        <v>530</v>
      </c>
      <c r="J2242" t="n">
        <v>2.27</v>
      </c>
      <c r="K2242" t="n">
        <v>23920</v>
      </c>
      <c r="L2242" t="n">
        <v>530</v>
      </c>
      <c r="M2242" t="n">
        <v>2.27</v>
      </c>
      <c r="N2242" t="n">
        <v>23920</v>
      </c>
      <c r="O2242" t="n">
        <v>23920</v>
      </c>
      <c r="P2242" t="n">
        <v>3000</v>
      </c>
      <c r="Q2242" t="n">
        <v>7.97</v>
      </c>
      <c r="R2242" t="n">
        <v>54</v>
      </c>
      <c r="S2242" t="n">
        <v>3451974</v>
      </c>
      <c r="T2242" t="n">
        <v>23920</v>
      </c>
      <c r="U2242" t="n">
        <v>0</v>
      </c>
      <c r="V2242" t="n">
        <v>0</v>
      </c>
      <c r="W2242" t="n">
        <v>0</v>
      </c>
    </row>
    <row r="2243">
      <c r="A2243" t="inlineStr">
        <is>
          <t>شپاكسا3</t>
        </is>
      </c>
      <c r="B2243" t="inlineStr">
        <is>
          <t>پاكسان‌</t>
        </is>
      </c>
      <c r="C2243" t="n">
        <v>1</v>
      </c>
      <c r="D2243" t="n">
        <v>2470</v>
      </c>
      <c r="E2243" s="1" t="n">
        <v>5811910</v>
      </c>
      <c r="F2243" t="n">
        <v>2407</v>
      </c>
      <c r="G2243" t="n">
        <v>2353</v>
      </c>
      <c r="H2243" t="n">
        <v>2353</v>
      </c>
      <c r="I2243" t="n">
        <v>-54</v>
      </c>
      <c r="J2243" t="n">
        <v>-2.24</v>
      </c>
      <c r="K2243" t="n">
        <v>2353</v>
      </c>
      <c r="L2243" t="n">
        <v>-54</v>
      </c>
      <c r="M2243" t="n">
        <v>-2.24</v>
      </c>
      <c r="N2243" t="n">
        <v>2353</v>
      </c>
      <c r="O2243" t="n">
        <v>2353</v>
      </c>
      <c r="P2243" t="n">
        <v>327</v>
      </c>
      <c r="Q2243" t="n">
        <v>7.2</v>
      </c>
      <c r="R2243" t="n">
        <v>9</v>
      </c>
      <c r="S2243" t="n">
        <v>2177150</v>
      </c>
      <c r="T2243" t="n">
        <v>2353</v>
      </c>
      <c r="U2243" t="n">
        <v>0</v>
      </c>
      <c r="V2243" t="n">
        <v>0</v>
      </c>
      <c r="W2243" t="n">
        <v>0</v>
      </c>
    </row>
    <row r="2244">
      <c r="A2244" t="inlineStr">
        <is>
          <t>قشكر</t>
        </is>
      </c>
      <c r="B2244" t="inlineStr">
        <is>
          <t>شكر</t>
        </is>
      </c>
      <c r="C2244" t="n">
        <v>86</v>
      </c>
      <c r="D2244" t="n">
        <v>3662540</v>
      </c>
      <c r="E2244" s="1" t="n">
        <v>19081833400</v>
      </c>
      <c r="F2244" t="n">
        <v>5060</v>
      </c>
      <c r="G2244" t="n">
        <v>5210</v>
      </c>
      <c r="H2244" t="n">
        <v>5210</v>
      </c>
      <c r="I2244" t="n">
        <v>150</v>
      </c>
      <c r="J2244" t="n">
        <v>2.96</v>
      </c>
      <c r="K2244" t="n">
        <v>5210</v>
      </c>
      <c r="L2244" t="n">
        <v>150</v>
      </c>
      <c r="M2244" t="n">
        <v>2.96</v>
      </c>
      <c r="N2244" t="n">
        <v>5210</v>
      </c>
      <c r="O2244" t="n">
        <v>5210</v>
      </c>
      <c r="P2244" t="n">
        <v>-473</v>
      </c>
      <c r="Q2244" t="n">
        <v>-11.01</v>
      </c>
      <c r="R2244" t="n">
        <v>87</v>
      </c>
      <c r="S2244" t="n">
        <v>2289696</v>
      </c>
      <c r="T2244" t="n">
        <v>5210</v>
      </c>
      <c r="U2244" t="n">
        <v>0</v>
      </c>
      <c r="V2244" t="n">
        <v>0</v>
      </c>
      <c r="W2244" t="n">
        <v>0</v>
      </c>
    </row>
    <row r="2245">
      <c r="A2245" t="inlineStr">
        <is>
          <t>مشهد72</t>
        </is>
      </c>
      <c r="B2245" t="inlineStr">
        <is>
          <t>مشاركت ش مشهد72-3ماهه23%</t>
        </is>
      </c>
      <c r="C2245" t="n">
        <v>0</v>
      </c>
      <c r="D2245" t="n">
        <v>0</v>
      </c>
      <c r="E2245" s="1" t="n">
        <v>0</v>
      </c>
      <c r="F2245" t="n">
        <v>1000000</v>
      </c>
      <c r="G2245" t="n">
        <v>0</v>
      </c>
      <c r="H2245" t="n">
        <v>1000000</v>
      </c>
      <c r="I2245" t="n">
        <v>0</v>
      </c>
      <c r="J2245" t="n">
        <v>0</v>
      </c>
      <c r="K2245" t="n">
        <v>1000000</v>
      </c>
      <c r="L2245" t="n">
        <v>0</v>
      </c>
      <c r="M2245" t="n">
        <v>0</v>
      </c>
      <c r="N2245" t="n">
        <v>0</v>
      </c>
      <c r="O2245" t="n">
        <v>0</v>
      </c>
      <c r="R2245" t="n">
        <v>1</v>
      </c>
      <c r="S2245" t="n">
        <v>5000</v>
      </c>
      <c r="T2245" t="n">
        <v>970000</v>
      </c>
      <c r="U2245" t="n">
        <v>0</v>
      </c>
      <c r="V2245" t="n">
        <v>0</v>
      </c>
      <c r="W2245" t="n">
        <v>0</v>
      </c>
    </row>
    <row r="2246">
      <c r="A2246" t="inlineStr">
        <is>
          <t>نوري3</t>
        </is>
      </c>
      <c r="B2246" t="inlineStr">
        <is>
          <t>پتروشيمي نوري</t>
        </is>
      </c>
      <c r="C2246" t="n">
        <v>4</v>
      </c>
      <c r="D2246" t="n">
        <v>1192</v>
      </c>
      <c r="E2246" s="1" t="n">
        <v>42768960</v>
      </c>
      <c r="F2246" t="n">
        <v>34920</v>
      </c>
      <c r="G2246" t="n">
        <v>35880</v>
      </c>
      <c r="H2246" t="n">
        <v>35880</v>
      </c>
      <c r="I2246" t="n">
        <v>960</v>
      </c>
      <c r="J2246" t="n">
        <v>2.75</v>
      </c>
      <c r="K2246" t="n">
        <v>35880</v>
      </c>
      <c r="L2246" t="n">
        <v>960</v>
      </c>
      <c r="M2246" t="n">
        <v>2.75</v>
      </c>
      <c r="N2246" t="n">
        <v>35880</v>
      </c>
      <c r="O2246" t="n">
        <v>35880</v>
      </c>
      <c r="P2246" t="n">
        <v>3744</v>
      </c>
      <c r="Q2246" t="n">
        <v>9.58</v>
      </c>
      <c r="R2246" t="n">
        <v>60</v>
      </c>
      <c r="S2246" t="n">
        <v>1090066</v>
      </c>
      <c r="T2246" t="n">
        <v>35880</v>
      </c>
      <c r="U2246" t="n">
        <v>0</v>
      </c>
      <c r="V2246" t="n">
        <v>0</v>
      </c>
      <c r="W2246" t="n">
        <v>0</v>
      </c>
    </row>
    <row r="2247">
      <c r="A2247" t="inlineStr">
        <is>
          <t>خبنيان</t>
        </is>
      </c>
      <c r="B2247" t="inlineStr">
        <is>
          <t>بنيان ديزل</t>
        </is>
      </c>
      <c r="C2247" t="n">
        <v>604</v>
      </c>
      <c r="D2247" t="n">
        <v>66978094</v>
      </c>
      <c r="E2247" s="1" t="n">
        <v>118174169134</v>
      </c>
      <c r="F2247" t="n">
        <v>1718</v>
      </c>
      <c r="G2247" t="n">
        <v>1764</v>
      </c>
      <c r="H2247" t="n">
        <v>1769</v>
      </c>
      <c r="I2247" t="n">
        <v>51</v>
      </c>
      <c r="J2247" t="n">
        <v>2.97</v>
      </c>
      <c r="K2247" t="n">
        <v>1764</v>
      </c>
      <c r="L2247" t="n">
        <v>46</v>
      </c>
      <c r="M2247" t="n">
        <v>2.68</v>
      </c>
      <c r="N2247" t="n">
        <v>1728</v>
      </c>
      <c r="O2247" t="n">
        <v>1769</v>
      </c>
      <c r="P2247" t="n">
        <v>10</v>
      </c>
      <c r="Q2247" t="n">
        <v>176.4</v>
      </c>
      <c r="R2247" t="n">
        <v>4</v>
      </c>
      <c r="S2247" t="n">
        <v>1843324</v>
      </c>
      <c r="T2247" t="n">
        <v>1769</v>
      </c>
      <c r="U2247" t="n">
        <v>1808</v>
      </c>
      <c r="V2247" t="n">
        <v>30000</v>
      </c>
      <c r="W2247" t="n">
        <v>1</v>
      </c>
    </row>
    <row r="2248">
      <c r="A2248" t="inlineStr">
        <is>
          <t>مختلط2</t>
        </is>
      </c>
      <c r="B2248" t="inlineStr">
        <is>
          <t>صندوق س.مختلط كاريزما-م</t>
        </is>
      </c>
      <c r="C2248" t="n">
        <v>1</v>
      </c>
      <c r="D2248" t="n">
        <v>200000</v>
      </c>
      <c r="E2248" s="1" t="n">
        <v>200000</v>
      </c>
      <c r="F2248" t="n">
        <v>48236</v>
      </c>
      <c r="G2248" t="n">
        <v>1</v>
      </c>
      <c r="H2248" t="n">
        <v>1</v>
      </c>
      <c r="I2248" t="n">
        <v>-48235</v>
      </c>
      <c r="J2248" t="n">
        <v>-100</v>
      </c>
      <c r="K2248" t="n">
        <v>1</v>
      </c>
      <c r="L2248" t="n">
        <v>-48235</v>
      </c>
      <c r="M2248" t="n">
        <v>-100</v>
      </c>
      <c r="N2248" t="n">
        <v>1</v>
      </c>
      <c r="O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</row>
    <row r="2249">
      <c r="A2249" t="inlineStr">
        <is>
          <t>آبنوس</t>
        </is>
      </c>
      <c r="B2249" t="inlineStr">
        <is>
          <t>صندوق س.سهامي سهام نگر كيميا-س</t>
        </is>
      </c>
      <c r="C2249" t="n">
        <v>64</v>
      </c>
      <c r="D2249" t="n">
        <v>1106406</v>
      </c>
      <c r="E2249" s="1" t="n">
        <v>34545144524</v>
      </c>
      <c r="F2249" t="n">
        <v>30806</v>
      </c>
      <c r="G2249" t="n">
        <v>31290</v>
      </c>
      <c r="H2249" t="n">
        <v>31600</v>
      </c>
      <c r="I2249" t="n">
        <v>794</v>
      </c>
      <c r="J2249" t="n">
        <v>2.58</v>
      </c>
      <c r="K2249" t="n">
        <v>31223</v>
      </c>
      <c r="L2249" t="n">
        <v>417</v>
      </c>
      <c r="M2249" t="n">
        <v>1.35</v>
      </c>
      <c r="N2249" t="n">
        <v>31050</v>
      </c>
      <c r="O2249" t="n">
        <v>31719</v>
      </c>
      <c r="R2249" t="n">
        <v>2</v>
      </c>
      <c r="S2249" t="n">
        <v>60000</v>
      </c>
      <c r="T2249" t="n">
        <v>31500</v>
      </c>
      <c r="U2249" t="n">
        <v>31600</v>
      </c>
      <c r="V2249" t="n">
        <v>24868</v>
      </c>
      <c r="W2249" t="n">
        <v>1</v>
      </c>
    </row>
    <row r="2250">
      <c r="A2250" t="inlineStr">
        <is>
          <t>سرچشمه</t>
        </is>
      </c>
      <c r="B2250" t="inlineStr">
        <is>
          <t>سرمايه گذاري مس سرچشمه</t>
        </is>
      </c>
      <c r="C2250" t="n">
        <v>146</v>
      </c>
      <c r="D2250" t="n">
        <v>8419042</v>
      </c>
      <c r="E2250" s="1" t="n">
        <v>53208345440</v>
      </c>
      <c r="F2250" t="n">
        <v>6140</v>
      </c>
      <c r="G2250" t="n">
        <v>6320</v>
      </c>
      <c r="H2250" t="n">
        <v>6320</v>
      </c>
      <c r="I2250" t="n">
        <v>180</v>
      </c>
      <c r="J2250" t="n">
        <v>2.93</v>
      </c>
      <c r="K2250" t="n">
        <v>6320</v>
      </c>
      <c r="L2250" t="n">
        <v>180</v>
      </c>
      <c r="M2250" t="n">
        <v>2.93</v>
      </c>
      <c r="N2250" t="n">
        <v>6320</v>
      </c>
      <c r="O2250" t="n">
        <v>6320</v>
      </c>
      <c r="P2250" t="n">
        <v>1231</v>
      </c>
      <c r="Q2250" t="n">
        <v>5.13</v>
      </c>
      <c r="R2250" t="n">
        <v>1481</v>
      </c>
      <c r="S2250" t="n">
        <v>301470405</v>
      </c>
      <c r="T2250" t="n">
        <v>6320</v>
      </c>
      <c r="U2250" t="n">
        <v>0</v>
      </c>
      <c r="V2250" t="n">
        <v>0</v>
      </c>
      <c r="W2250" t="n">
        <v>0</v>
      </c>
    </row>
    <row r="2251">
      <c r="A2251" t="inlineStr">
        <is>
          <t>وتوشه</t>
        </is>
      </c>
      <c r="B2251" t="inlineStr">
        <is>
          <t>سرمايه‌ گذاري‌ پارس‌ توشه‌</t>
        </is>
      </c>
      <c r="C2251" t="n">
        <v>608</v>
      </c>
      <c r="D2251" t="n">
        <v>20965274</v>
      </c>
      <c r="E2251" s="1" t="n">
        <v>165410149130</v>
      </c>
      <c r="F2251" t="n">
        <v>8080</v>
      </c>
      <c r="G2251" t="n">
        <v>8250</v>
      </c>
      <c r="H2251" t="n">
        <v>7930</v>
      </c>
      <c r="I2251" t="n">
        <v>-150</v>
      </c>
      <c r="J2251" t="n">
        <v>-1.86</v>
      </c>
      <c r="K2251" t="n">
        <v>7890</v>
      </c>
      <c r="L2251" t="n">
        <v>-190</v>
      </c>
      <c r="M2251" t="n">
        <v>-2.35</v>
      </c>
      <c r="N2251" t="n">
        <v>7840</v>
      </c>
      <c r="O2251" t="n">
        <v>8250</v>
      </c>
      <c r="P2251" t="n">
        <v>2049</v>
      </c>
      <c r="Q2251" t="n">
        <v>3.85</v>
      </c>
      <c r="R2251" t="n">
        <v>1</v>
      </c>
      <c r="S2251" t="n">
        <v>322</v>
      </c>
      <c r="T2251" t="n">
        <v>7900</v>
      </c>
      <c r="U2251" t="n">
        <v>7990</v>
      </c>
      <c r="V2251" t="n">
        <v>60000</v>
      </c>
      <c r="W2251" t="n">
        <v>2</v>
      </c>
    </row>
    <row r="2252">
      <c r="A2252" t="inlineStr">
        <is>
          <t>وامين</t>
        </is>
      </c>
      <c r="B2252" t="inlineStr">
        <is>
          <t>سرمايه گذاري امين مهرگان</t>
        </is>
      </c>
      <c r="C2252" t="n">
        <v>336</v>
      </c>
      <c r="D2252" t="n">
        <v>12977852</v>
      </c>
      <c r="E2252" s="1" t="n">
        <v>68252879110</v>
      </c>
      <c r="F2252" t="n">
        <v>5110</v>
      </c>
      <c r="G2252" t="n">
        <v>5260</v>
      </c>
      <c r="H2252" t="n">
        <v>5260</v>
      </c>
      <c r="I2252" t="n">
        <v>150</v>
      </c>
      <c r="J2252" t="n">
        <v>2.94</v>
      </c>
      <c r="K2252" t="n">
        <v>5260</v>
      </c>
      <c r="L2252" t="n">
        <v>150</v>
      </c>
      <c r="M2252" t="n">
        <v>2.94</v>
      </c>
      <c r="N2252" t="n">
        <v>5230</v>
      </c>
      <c r="O2252" t="n">
        <v>5260</v>
      </c>
      <c r="P2252" t="n">
        <v>785</v>
      </c>
      <c r="Q2252" t="n">
        <v>6.7</v>
      </c>
      <c r="R2252" t="n">
        <v>11</v>
      </c>
      <c r="S2252" t="n">
        <v>168350</v>
      </c>
      <c r="T2252" t="n">
        <v>5260</v>
      </c>
      <c r="U2252" t="n">
        <v>0</v>
      </c>
      <c r="V2252" t="n">
        <v>0</v>
      </c>
      <c r="W2252" t="n">
        <v>0</v>
      </c>
    </row>
    <row r="2253">
      <c r="A2253" t="inlineStr">
        <is>
          <t>ديوان</t>
        </is>
      </c>
      <c r="B2253" t="inlineStr">
        <is>
          <t>صندوق خصوصي ديوان ارزش35%تاديه</t>
        </is>
      </c>
      <c r="C2253" t="n">
        <v>0</v>
      </c>
      <c r="D2253" t="n">
        <v>0</v>
      </c>
      <c r="E2253" s="1" t="n">
        <v>0</v>
      </c>
      <c r="F2253" t="n">
        <v>600000</v>
      </c>
      <c r="G2253" t="n">
        <v>0</v>
      </c>
      <c r="H2253" t="n">
        <v>600000</v>
      </c>
      <c r="I2253" t="n">
        <v>0</v>
      </c>
      <c r="J2253" t="n">
        <v>0</v>
      </c>
      <c r="K2253" t="n">
        <v>600000</v>
      </c>
      <c r="L2253" t="n">
        <v>0</v>
      </c>
      <c r="M2253" t="n">
        <v>0</v>
      </c>
      <c r="N2253" t="n">
        <v>0</v>
      </c>
      <c r="O2253" t="n">
        <v>0</v>
      </c>
      <c r="R2253" t="n">
        <v>1</v>
      </c>
      <c r="S2253" t="n">
        <v>4000</v>
      </c>
      <c r="T2253" t="n">
        <v>600000</v>
      </c>
      <c r="U2253" t="n">
        <v>0</v>
      </c>
      <c r="V2253" t="n">
        <v>0</v>
      </c>
      <c r="W2253" t="n">
        <v>0</v>
      </c>
    </row>
    <row r="2254">
      <c r="A2254" t="inlineStr">
        <is>
          <t>لوازم ماديران062</t>
        </is>
      </c>
      <c r="B2254" t="inlineStr">
        <is>
          <t>مرابحه ماديران-تاك060626</t>
        </is>
      </c>
      <c r="C2254" t="n">
        <v>0</v>
      </c>
      <c r="D2254" t="n">
        <v>0</v>
      </c>
      <c r="E2254" s="1" t="n">
        <v>0</v>
      </c>
      <c r="F2254" t="n">
        <v>1019100</v>
      </c>
      <c r="G2254" t="n">
        <v>0</v>
      </c>
      <c r="H2254" t="n">
        <v>1019100</v>
      </c>
      <c r="I2254" t="n">
        <v>0</v>
      </c>
      <c r="J2254" t="n">
        <v>0</v>
      </c>
      <c r="K2254" t="n">
        <v>1019100</v>
      </c>
      <c r="L2254" t="n">
        <v>0</v>
      </c>
      <c r="M2254" t="n">
        <v>0</v>
      </c>
      <c r="N2254" t="n">
        <v>0</v>
      </c>
      <c r="O2254" t="n">
        <v>0</v>
      </c>
      <c r="R2254" t="n">
        <v>1</v>
      </c>
      <c r="S2254" t="n">
        <v>5000</v>
      </c>
      <c r="T2254" t="n">
        <v>1000000</v>
      </c>
      <c r="U2254" t="n">
        <v>1010000</v>
      </c>
      <c r="V2254" t="n">
        <v>5000</v>
      </c>
      <c r="W2254" t="n">
        <v>1</v>
      </c>
    </row>
    <row r="2255">
      <c r="A2255" t="inlineStr">
        <is>
          <t>اراد2444</t>
        </is>
      </c>
      <c r="B2255" t="inlineStr">
        <is>
          <t>مرابحه عام دولت244-ش.خ070913</t>
        </is>
      </c>
      <c r="C2255" t="n">
        <v>2</v>
      </c>
      <c r="D2255" t="n">
        <v>9238700</v>
      </c>
      <c r="E2255" s="1" t="n">
        <v>7294768705000</v>
      </c>
      <c r="F2255" t="n">
        <v>801700</v>
      </c>
      <c r="G2255" t="n">
        <v>789650</v>
      </c>
      <c r="H2255" t="n">
        <v>788889</v>
      </c>
      <c r="I2255" t="n">
        <v>-12811</v>
      </c>
      <c r="J2255" t="n">
        <v>-1.6</v>
      </c>
      <c r="K2255" t="n">
        <v>789588</v>
      </c>
      <c r="L2255" t="n">
        <v>-12112</v>
      </c>
      <c r="M2255" t="n">
        <v>-1.51</v>
      </c>
      <c r="N2255" t="n">
        <v>788889</v>
      </c>
      <c r="O2255" t="n">
        <v>789650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</row>
    <row r="2256">
      <c r="A2256" t="inlineStr">
        <is>
          <t>عكاتد</t>
        </is>
      </c>
      <c r="B2256" t="inlineStr">
        <is>
          <t>سلف كاتد مس افق توسعه معادن</t>
        </is>
      </c>
      <c r="C2256" t="n">
        <v>15</v>
      </c>
      <c r="D2256" t="n">
        <v>1097</v>
      </c>
      <c r="E2256" s="1" t="n">
        <v>8744842660</v>
      </c>
      <c r="F2256" t="n">
        <v>7823660</v>
      </c>
      <c r="G2256" t="n">
        <v>7823660</v>
      </c>
      <c r="H2256" t="n">
        <v>7900000</v>
      </c>
      <c r="I2256" t="n">
        <v>76340</v>
      </c>
      <c r="J2256" t="n">
        <v>0.98</v>
      </c>
      <c r="K2256" t="n">
        <v>7971597</v>
      </c>
      <c r="L2256" t="n">
        <v>147937</v>
      </c>
      <c r="M2256" t="n">
        <v>1.89</v>
      </c>
      <c r="N2256" t="n">
        <v>7823660</v>
      </c>
      <c r="O2256" t="n">
        <v>7975188</v>
      </c>
      <c r="R2256" t="n">
        <v>2</v>
      </c>
      <c r="S2256" t="n">
        <v>46</v>
      </c>
      <c r="T2256" t="n">
        <v>7900000</v>
      </c>
      <c r="U2256" t="n">
        <v>7975188</v>
      </c>
      <c r="V2256" t="n">
        <v>1408</v>
      </c>
      <c r="W2256" t="n">
        <v>1</v>
      </c>
    </row>
    <row r="2257">
      <c r="A2257" t="inlineStr">
        <is>
          <t>غگيلا3</t>
        </is>
      </c>
      <c r="B2257" t="inlineStr">
        <is>
          <t>شيرپاستوريزه پگاه گيلان</t>
        </is>
      </c>
      <c r="C2257" t="n">
        <v>1</v>
      </c>
      <c r="D2257" t="n">
        <v>72</v>
      </c>
      <c r="E2257" s="1" t="n">
        <v>1879200</v>
      </c>
      <c r="F2257" t="n">
        <v>25610</v>
      </c>
      <c r="G2257" t="n">
        <v>26100</v>
      </c>
      <c r="H2257" t="n">
        <v>26100</v>
      </c>
      <c r="I2257" t="n">
        <v>490</v>
      </c>
      <c r="J2257" t="n">
        <v>1.91</v>
      </c>
      <c r="K2257" t="n">
        <v>26100</v>
      </c>
      <c r="L2257" t="n">
        <v>490</v>
      </c>
      <c r="M2257" t="n">
        <v>1.91</v>
      </c>
      <c r="N2257" t="n">
        <v>26100</v>
      </c>
      <c r="O2257" t="n">
        <v>26100</v>
      </c>
      <c r="P2257" t="n">
        <v>1291</v>
      </c>
      <c r="Q2257" t="n">
        <v>20.22</v>
      </c>
      <c r="R2257" t="n">
        <v>3</v>
      </c>
      <c r="S2257" t="n">
        <v>13010</v>
      </c>
      <c r="T2257" t="n">
        <v>26100</v>
      </c>
      <c r="U2257" t="n">
        <v>0</v>
      </c>
      <c r="V2257" t="n">
        <v>0</v>
      </c>
      <c r="W2257" t="n">
        <v>0</v>
      </c>
    </row>
    <row r="2258">
      <c r="A2258" t="inlineStr">
        <is>
          <t>زفكا</t>
        </is>
      </c>
      <c r="B2258" t="inlineStr">
        <is>
          <t>كشت و دامداري فكا</t>
        </is>
      </c>
      <c r="C2258" t="n">
        <v>1427</v>
      </c>
      <c r="D2258" t="n">
        <v>29026308</v>
      </c>
      <c r="E2258" s="1" t="n">
        <v>225262881530</v>
      </c>
      <c r="F2258" t="n">
        <v>7650</v>
      </c>
      <c r="G2258" t="n">
        <v>7600</v>
      </c>
      <c r="H2258" t="n">
        <v>7870</v>
      </c>
      <c r="I2258" t="n">
        <v>220</v>
      </c>
      <c r="J2258" t="n">
        <v>2.88</v>
      </c>
      <c r="K2258" t="n">
        <v>7760</v>
      </c>
      <c r="L2258" t="n">
        <v>110</v>
      </c>
      <c r="M2258" t="n">
        <v>1.44</v>
      </c>
      <c r="N2258" t="n">
        <v>7600</v>
      </c>
      <c r="O2258" t="n">
        <v>7870</v>
      </c>
      <c r="P2258" t="n">
        <v>910</v>
      </c>
      <c r="Q2258" t="n">
        <v>8.529999999999999</v>
      </c>
      <c r="R2258" t="n">
        <v>2</v>
      </c>
      <c r="S2258" t="n">
        <v>3570</v>
      </c>
      <c r="T2258" t="n">
        <v>7780</v>
      </c>
      <c r="U2258" t="n">
        <v>7870</v>
      </c>
      <c r="V2258" t="n">
        <v>33341</v>
      </c>
      <c r="W2258" t="n">
        <v>5</v>
      </c>
    </row>
    <row r="2259">
      <c r="A2259" t="inlineStr">
        <is>
          <t>بنيرو</t>
        </is>
      </c>
      <c r="B2259" t="inlineStr">
        <is>
          <t>نيروترانس‌</t>
        </is>
      </c>
      <c r="C2259" t="n">
        <v>815</v>
      </c>
      <c r="D2259" t="n">
        <v>50892311</v>
      </c>
      <c r="E2259" s="1" t="n">
        <v>188658787450</v>
      </c>
      <c r="F2259" t="n">
        <v>3750</v>
      </c>
      <c r="G2259" t="n">
        <v>3660</v>
      </c>
      <c r="H2259" t="n">
        <v>3730</v>
      </c>
      <c r="I2259" t="n">
        <v>-20</v>
      </c>
      <c r="J2259" t="n">
        <v>-0.53</v>
      </c>
      <c r="K2259" t="n">
        <v>3710</v>
      </c>
      <c r="L2259" t="n">
        <v>-40</v>
      </c>
      <c r="M2259" t="n">
        <v>-1.07</v>
      </c>
      <c r="N2259" t="n">
        <v>3660</v>
      </c>
      <c r="O2259" t="n">
        <v>3820</v>
      </c>
      <c r="P2259" t="n">
        <v>830</v>
      </c>
      <c r="Q2259" t="n">
        <v>4.47</v>
      </c>
      <c r="R2259" t="n">
        <v>1</v>
      </c>
      <c r="S2259" t="n">
        <v>15000</v>
      </c>
      <c r="T2259" t="n">
        <v>3720</v>
      </c>
      <c r="U2259" t="n">
        <v>3750</v>
      </c>
      <c r="V2259" t="n">
        <v>7000</v>
      </c>
      <c r="W2259" t="n">
        <v>2</v>
      </c>
    </row>
    <row r="2260">
      <c r="A2260" t="inlineStr">
        <is>
          <t>تملت</t>
        </is>
      </c>
      <c r="B2260" t="inlineStr">
        <is>
          <t>تامين سرمايه بانك ملت</t>
        </is>
      </c>
      <c r="C2260" t="n">
        <v>236</v>
      </c>
      <c r="D2260" t="n">
        <v>8068816</v>
      </c>
      <c r="E2260" s="1" t="n">
        <v>16792483188</v>
      </c>
      <c r="F2260" t="n">
        <v>2074</v>
      </c>
      <c r="G2260" t="n">
        <v>2019</v>
      </c>
      <c r="H2260" t="n">
        <v>2074</v>
      </c>
      <c r="I2260" t="n">
        <v>0</v>
      </c>
      <c r="J2260" t="n">
        <v>0</v>
      </c>
      <c r="K2260" t="n">
        <v>2081</v>
      </c>
      <c r="L2260" t="n">
        <v>7</v>
      </c>
      <c r="M2260" t="n">
        <v>0.34</v>
      </c>
      <c r="N2260" t="n">
        <v>2019</v>
      </c>
      <c r="O2260" t="n">
        <v>2099</v>
      </c>
      <c r="P2260" t="n">
        <v>517</v>
      </c>
      <c r="Q2260" t="n">
        <v>4.03</v>
      </c>
      <c r="R2260" t="n">
        <v>3</v>
      </c>
      <c r="S2260" t="n">
        <v>1085176</v>
      </c>
      <c r="T2260" t="n">
        <v>2074</v>
      </c>
      <c r="U2260" t="n">
        <v>2075</v>
      </c>
      <c r="V2260" t="n">
        <v>1957988</v>
      </c>
      <c r="W2260" t="n">
        <v>2</v>
      </c>
    </row>
    <row r="2261">
      <c r="A2261" t="inlineStr">
        <is>
          <t>آتش</t>
        </is>
      </c>
      <c r="B2261" t="inlineStr">
        <is>
          <t>صندوق س.كالاي كهكشان فيروزه</t>
        </is>
      </c>
      <c r="C2261" t="n">
        <v>7295</v>
      </c>
      <c r="D2261" t="n">
        <v>282630534</v>
      </c>
      <c r="E2261" s="1" t="n">
        <v>11640919063265</v>
      </c>
      <c r="F2261" t="n">
        <v>40015</v>
      </c>
      <c r="G2261" t="n">
        <v>41000</v>
      </c>
      <c r="H2261" t="n">
        <v>41074</v>
      </c>
      <c r="I2261" t="n">
        <v>1059</v>
      </c>
      <c r="J2261" t="n">
        <v>2.65</v>
      </c>
      <c r="K2261" t="n">
        <v>41188</v>
      </c>
      <c r="L2261" t="n">
        <v>1173</v>
      </c>
      <c r="M2261" t="n">
        <v>2.93</v>
      </c>
      <c r="N2261" t="n">
        <v>41000</v>
      </c>
      <c r="O2261" t="n">
        <v>41250</v>
      </c>
      <c r="R2261" t="n">
        <v>3</v>
      </c>
      <c r="S2261" t="n">
        <v>4872</v>
      </c>
      <c r="T2261" t="n">
        <v>41070</v>
      </c>
      <c r="U2261" t="n">
        <v>41074</v>
      </c>
      <c r="V2261" t="n">
        <v>14733</v>
      </c>
      <c r="W2261" t="n">
        <v>1</v>
      </c>
    </row>
    <row r="2262">
      <c r="A2262" t="inlineStr">
        <is>
          <t>سصوفي</t>
        </is>
      </c>
      <c r="B2262" t="inlineStr">
        <is>
          <t>سيمان‌ صوفيان‌</t>
        </is>
      </c>
      <c r="C2262" t="n">
        <v>779</v>
      </c>
      <c r="D2262" t="n">
        <v>1881411</v>
      </c>
      <c r="E2262" s="1" t="n">
        <v>314156941100</v>
      </c>
      <c r="F2262" t="n">
        <v>162200</v>
      </c>
      <c r="G2262" t="n">
        <v>166500</v>
      </c>
      <c r="H2262" t="n">
        <v>167000</v>
      </c>
      <c r="I2262" t="n">
        <v>4800</v>
      </c>
      <c r="J2262" t="n">
        <v>2.96</v>
      </c>
      <c r="K2262" t="n">
        <v>167000</v>
      </c>
      <c r="L2262" t="n">
        <v>4800</v>
      </c>
      <c r="M2262" t="n">
        <v>2.96</v>
      </c>
      <c r="N2262" t="n">
        <v>166500</v>
      </c>
      <c r="O2262" t="n">
        <v>167000</v>
      </c>
      <c r="P2262" t="n">
        <v>30922</v>
      </c>
      <c r="Q2262" t="n">
        <v>5.4</v>
      </c>
      <c r="R2262" t="n">
        <v>175</v>
      </c>
      <c r="S2262" t="n">
        <v>432985</v>
      </c>
      <c r="T2262" t="n">
        <v>167000</v>
      </c>
      <c r="U2262" t="n">
        <v>170000</v>
      </c>
      <c r="V2262" t="n">
        <v>397</v>
      </c>
      <c r="W2262" t="n">
        <v>3</v>
      </c>
    </row>
    <row r="2263">
      <c r="A2263" t="inlineStr">
        <is>
          <t>نادي08</t>
        </is>
      </c>
      <c r="B2263" t="inlineStr">
        <is>
          <t>مرابحه ستاره نادي080514</t>
        </is>
      </c>
      <c r="C2263" t="n">
        <v>0</v>
      </c>
      <c r="D2263" t="n">
        <v>0</v>
      </c>
      <c r="E2263" s="1" t="n">
        <v>0</v>
      </c>
      <c r="F2263" t="n">
        <v>1000000</v>
      </c>
      <c r="G2263" t="n">
        <v>0</v>
      </c>
      <c r="H2263" t="n">
        <v>1000000</v>
      </c>
      <c r="I2263" t="n">
        <v>0</v>
      </c>
      <c r="J2263" t="n">
        <v>0</v>
      </c>
      <c r="K2263" t="n">
        <v>1000000</v>
      </c>
      <c r="L2263" t="n">
        <v>0</v>
      </c>
      <c r="M2263" t="n">
        <v>0</v>
      </c>
      <c r="N2263" t="n">
        <v>0</v>
      </c>
      <c r="O2263" t="n">
        <v>0</v>
      </c>
      <c r="R2263" t="n">
        <v>1</v>
      </c>
      <c r="S2263" t="n">
        <v>5000</v>
      </c>
      <c r="T2263" t="n">
        <v>1000000</v>
      </c>
      <c r="U2263" t="n">
        <v>0</v>
      </c>
      <c r="V2263" t="n">
        <v>0</v>
      </c>
      <c r="W2263" t="n">
        <v>0</v>
      </c>
    </row>
    <row r="2264">
      <c r="A2264" t="inlineStr">
        <is>
          <t>تكشا</t>
        </is>
      </c>
      <c r="B2264" t="inlineStr">
        <is>
          <t>گسترش‌صنايع‌وخدمات‌كشاورزي‌</t>
        </is>
      </c>
      <c r="C2264" t="n">
        <v>412</v>
      </c>
      <c r="D2264" t="n">
        <v>10378509</v>
      </c>
      <c r="E2264" s="1" t="n">
        <v>102790102900</v>
      </c>
      <c r="F2264" t="n">
        <v>9630</v>
      </c>
      <c r="G2264" t="n">
        <v>9910</v>
      </c>
      <c r="H2264" t="n">
        <v>9910</v>
      </c>
      <c r="I2264" t="n">
        <v>280</v>
      </c>
      <c r="J2264" t="n">
        <v>2.91</v>
      </c>
      <c r="K2264" t="n">
        <v>9900</v>
      </c>
      <c r="L2264" t="n">
        <v>270</v>
      </c>
      <c r="M2264" t="n">
        <v>2.8</v>
      </c>
      <c r="N2264" t="n">
        <v>9700</v>
      </c>
      <c r="O2264" t="n">
        <v>9910</v>
      </c>
      <c r="P2264" t="n">
        <v>308</v>
      </c>
      <c r="Q2264" t="n">
        <v>32.14</v>
      </c>
      <c r="R2264" t="n">
        <v>36</v>
      </c>
      <c r="S2264" t="n">
        <v>1191470</v>
      </c>
      <c r="T2264" t="n">
        <v>9910</v>
      </c>
      <c r="U2264" t="n">
        <v>0</v>
      </c>
      <c r="V2264" t="n">
        <v>0</v>
      </c>
      <c r="W2264" t="n">
        <v>0</v>
      </c>
    </row>
    <row r="2265">
      <c r="A2265" t="inlineStr">
        <is>
          <t>شصدف</t>
        </is>
      </c>
      <c r="B2265" t="inlineStr">
        <is>
          <t>صنعتي دوده فام</t>
        </is>
      </c>
      <c r="C2265" t="n">
        <v>1664</v>
      </c>
      <c r="D2265" t="n">
        <v>34047575</v>
      </c>
      <c r="E2265" s="1" t="n">
        <v>579771366030</v>
      </c>
      <c r="F2265" t="n">
        <v>16720</v>
      </c>
      <c r="G2265" t="n">
        <v>16310</v>
      </c>
      <c r="H2265" t="n">
        <v>17220</v>
      </c>
      <c r="I2265" t="n">
        <v>500</v>
      </c>
      <c r="J2265" t="n">
        <v>2.99</v>
      </c>
      <c r="K2265" t="n">
        <v>17030</v>
      </c>
      <c r="L2265" t="n">
        <v>310</v>
      </c>
      <c r="M2265" t="n">
        <v>1.85</v>
      </c>
      <c r="N2265" t="n">
        <v>16300</v>
      </c>
      <c r="O2265" t="n">
        <v>17220</v>
      </c>
      <c r="P2265" t="n">
        <v>2572</v>
      </c>
      <c r="Q2265" t="n">
        <v>6.62</v>
      </c>
      <c r="R2265" t="n">
        <v>44</v>
      </c>
      <c r="S2265" t="n">
        <v>3242765</v>
      </c>
      <c r="T2265" t="n">
        <v>17220</v>
      </c>
      <c r="U2265" t="n">
        <v>17570</v>
      </c>
      <c r="V2265" t="n">
        <v>1400</v>
      </c>
      <c r="W2265" t="n">
        <v>1</v>
      </c>
    </row>
    <row r="2266">
      <c r="A2266" t="inlineStr">
        <is>
          <t>وساپا</t>
        </is>
      </c>
      <c r="B2266" t="inlineStr">
        <is>
          <t>سرمايه‌گذاري‌ سايپا</t>
        </is>
      </c>
      <c r="C2266" t="n">
        <v>858</v>
      </c>
      <c r="D2266" t="n">
        <v>82807132</v>
      </c>
      <c r="E2266" s="1" t="n">
        <v>717937834440</v>
      </c>
      <c r="F2266" t="n">
        <v>8420</v>
      </c>
      <c r="G2266" t="n">
        <v>8670</v>
      </c>
      <c r="H2266" t="n">
        <v>8670</v>
      </c>
      <c r="I2266" t="n">
        <v>250</v>
      </c>
      <c r="J2266" t="n">
        <v>2.97</v>
      </c>
      <c r="K2266" t="n">
        <v>8670</v>
      </c>
      <c r="L2266" t="n">
        <v>250</v>
      </c>
      <c r="M2266" t="n">
        <v>2.97</v>
      </c>
      <c r="N2266" t="n">
        <v>8670</v>
      </c>
      <c r="O2266" t="n">
        <v>8670</v>
      </c>
      <c r="P2266" t="n">
        <v>2887</v>
      </c>
      <c r="Q2266" t="n">
        <v>3</v>
      </c>
      <c r="R2266" t="n">
        <v>525</v>
      </c>
      <c r="S2266" t="n">
        <v>108450138</v>
      </c>
      <c r="T2266" t="n">
        <v>8670</v>
      </c>
      <c r="U2266" t="n">
        <v>0</v>
      </c>
      <c r="V2266" t="n">
        <v>0</v>
      </c>
      <c r="W2266" t="n">
        <v>0</v>
      </c>
    </row>
    <row r="2267">
      <c r="A2267" t="inlineStr">
        <is>
          <t>دسينا</t>
        </is>
      </c>
      <c r="B2267" t="inlineStr">
        <is>
          <t>داروسازي‌ سينا</t>
        </is>
      </c>
      <c r="C2267" t="n">
        <v>397</v>
      </c>
      <c r="D2267" t="n">
        <v>660759</v>
      </c>
      <c r="E2267" s="1" t="n">
        <v>55445576240</v>
      </c>
      <c r="F2267" t="n">
        <v>82150</v>
      </c>
      <c r="G2267" t="n">
        <v>84600</v>
      </c>
      <c r="H2267" t="n">
        <v>84610</v>
      </c>
      <c r="I2267" t="n">
        <v>2460</v>
      </c>
      <c r="J2267" t="n">
        <v>2.99</v>
      </c>
      <c r="K2267" t="n">
        <v>83910</v>
      </c>
      <c r="L2267" t="n">
        <v>1760</v>
      </c>
      <c r="M2267" t="n">
        <v>2.14</v>
      </c>
      <c r="N2267" t="n">
        <v>82900</v>
      </c>
      <c r="O2267" t="n">
        <v>84610</v>
      </c>
      <c r="P2267" t="n">
        <v>9289</v>
      </c>
      <c r="Q2267" t="n">
        <v>9.029999999999999</v>
      </c>
      <c r="R2267" t="n">
        <v>6</v>
      </c>
      <c r="S2267" t="n">
        <v>4804</v>
      </c>
      <c r="T2267" t="n">
        <v>84610</v>
      </c>
      <c r="U2267" t="n">
        <v>86220</v>
      </c>
      <c r="V2267" t="n">
        <v>3200</v>
      </c>
      <c r="W2267" t="n">
        <v>1</v>
      </c>
    </row>
    <row r="2268">
      <c r="A2268" t="inlineStr">
        <is>
          <t>صفولا052</t>
        </is>
      </c>
      <c r="B2268" t="inlineStr">
        <is>
          <t>صكوك اجاره فولاد052-بدون ضامن</t>
        </is>
      </c>
      <c r="C2268" t="n">
        <v>0</v>
      </c>
      <c r="D2268" t="n">
        <v>0</v>
      </c>
      <c r="E2268" s="1" t="n">
        <v>0</v>
      </c>
      <c r="F2268" t="n">
        <v>1000000</v>
      </c>
      <c r="G2268" t="n">
        <v>0</v>
      </c>
      <c r="H2268" t="n">
        <v>1000000</v>
      </c>
      <c r="I2268" t="n">
        <v>0</v>
      </c>
      <c r="J2268" t="n">
        <v>0</v>
      </c>
      <c r="K2268" t="n">
        <v>1000000</v>
      </c>
      <c r="L2268" t="n">
        <v>0</v>
      </c>
      <c r="M2268" t="n">
        <v>0</v>
      </c>
      <c r="N2268" t="n">
        <v>0</v>
      </c>
      <c r="O2268" t="n">
        <v>0</v>
      </c>
      <c r="R2268" t="n">
        <v>1</v>
      </c>
      <c r="S2268" t="n">
        <v>5000</v>
      </c>
      <c r="T2268" t="n">
        <v>995000</v>
      </c>
      <c r="U2268" t="n">
        <v>0</v>
      </c>
      <c r="V2268" t="n">
        <v>0</v>
      </c>
      <c r="W2268" t="n">
        <v>0</v>
      </c>
    </row>
    <row r="2269">
      <c r="A2269" t="inlineStr">
        <is>
          <t>دلقما3</t>
        </is>
      </c>
      <c r="B2269" t="inlineStr">
        <is>
          <t>دارويي‌ لقمان‌</t>
        </is>
      </c>
      <c r="C2269" t="n">
        <v>1</v>
      </c>
      <c r="D2269" t="n">
        <v>10000</v>
      </c>
      <c r="E2269" s="1" t="n">
        <v>97500000</v>
      </c>
      <c r="F2269" t="n">
        <v>9510</v>
      </c>
      <c r="G2269" t="n">
        <v>9750</v>
      </c>
      <c r="H2269" t="n">
        <v>9750</v>
      </c>
      <c r="I2269" t="n">
        <v>240</v>
      </c>
      <c r="J2269" t="n">
        <v>2.52</v>
      </c>
      <c r="K2269" t="n">
        <v>9750</v>
      </c>
      <c r="L2269" t="n">
        <v>240</v>
      </c>
      <c r="M2269" t="n">
        <v>2.52</v>
      </c>
      <c r="N2269" t="n">
        <v>9750</v>
      </c>
      <c r="O2269" t="n">
        <v>9750</v>
      </c>
      <c r="P2269" t="n">
        <v>1109</v>
      </c>
      <c r="Q2269" t="n">
        <v>8.789999999999999</v>
      </c>
      <c r="R2269" t="n">
        <v>56</v>
      </c>
      <c r="S2269" t="n">
        <v>4356354</v>
      </c>
      <c r="T2269" t="n">
        <v>9750</v>
      </c>
      <c r="U2269" t="n">
        <v>0</v>
      </c>
      <c r="V2269" t="n">
        <v>0</v>
      </c>
      <c r="W2269" t="n">
        <v>0</v>
      </c>
    </row>
    <row r="2270">
      <c r="A2270" t="inlineStr">
        <is>
          <t>شگويا</t>
        </is>
      </c>
      <c r="B2270" t="inlineStr">
        <is>
          <t>پتروشيمي تندگويان</t>
        </is>
      </c>
      <c r="C2270" t="n">
        <v>588</v>
      </c>
      <c r="D2270" t="n">
        <v>36912434</v>
      </c>
      <c r="E2270" s="1" t="n">
        <v>359896231500</v>
      </c>
      <c r="F2270" t="n">
        <v>9470</v>
      </c>
      <c r="G2270" t="n">
        <v>9750</v>
      </c>
      <c r="H2270" t="n">
        <v>9750</v>
      </c>
      <c r="I2270" t="n">
        <v>280</v>
      </c>
      <c r="J2270" t="n">
        <v>2.96</v>
      </c>
      <c r="K2270" t="n">
        <v>9750</v>
      </c>
      <c r="L2270" t="n">
        <v>280</v>
      </c>
      <c r="M2270" t="n">
        <v>2.96</v>
      </c>
      <c r="N2270" t="n">
        <v>9750</v>
      </c>
      <c r="O2270" t="n">
        <v>9750</v>
      </c>
      <c r="P2270" t="n">
        <v>1099</v>
      </c>
      <c r="Q2270" t="n">
        <v>8.869999999999999</v>
      </c>
      <c r="R2270" t="n">
        <v>242</v>
      </c>
      <c r="S2270" t="n">
        <v>27365129</v>
      </c>
      <c r="T2270" t="n">
        <v>9750</v>
      </c>
      <c r="U2270" t="n">
        <v>0</v>
      </c>
      <c r="V2270" t="n">
        <v>0</v>
      </c>
      <c r="W2270" t="n">
        <v>0</v>
      </c>
    </row>
    <row r="2271">
      <c r="A2271" t="inlineStr">
        <is>
          <t>قچار3</t>
        </is>
      </c>
      <c r="B2271" t="inlineStr">
        <is>
          <t>فراوردههاي غذايي وقند چهارمحال</t>
        </is>
      </c>
      <c r="C2271" t="n">
        <v>3</v>
      </c>
      <c r="D2271" t="n">
        <v>74841</v>
      </c>
      <c r="E2271" s="1" t="n">
        <v>380940690</v>
      </c>
      <c r="F2271" t="n">
        <v>5040</v>
      </c>
      <c r="G2271" t="n">
        <v>5090</v>
      </c>
      <c r="H2271" t="n">
        <v>5090</v>
      </c>
      <c r="I2271" t="n">
        <v>50</v>
      </c>
      <c r="J2271" t="n">
        <v>0.99</v>
      </c>
      <c r="K2271" t="n">
        <v>5090</v>
      </c>
      <c r="L2271" t="n">
        <v>50</v>
      </c>
      <c r="M2271" t="n">
        <v>0.99</v>
      </c>
      <c r="N2271" t="n">
        <v>5090</v>
      </c>
      <c r="O2271" t="n">
        <v>5090</v>
      </c>
      <c r="P2271" t="n">
        <v>655</v>
      </c>
      <c r="Q2271" t="n">
        <v>7.77</v>
      </c>
      <c r="R2271" t="n">
        <v>13</v>
      </c>
      <c r="S2271" t="n">
        <v>1506226</v>
      </c>
      <c r="T2271" t="n">
        <v>5090</v>
      </c>
      <c r="U2271" t="n">
        <v>0</v>
      </c>
      <c r="V2271" t="n">
        <v>0</v>
      </c>
      <c r="W2271" t="n">
        <v>0</v>
      </c>
    </row>
    <row r="2272">
      <c r="A2272" t="inlineStr">
        <is>
          <t>ولشرق</t>
        </is>
      </c>
      <c r="B2272" t="inlineStr">
        <is>
          <t>ليزينگ ايران و شرق</t>
        </is>
      </c>
      <c r="C2272" t="n">
        <v>137</v>
      </c>
      <c r="D2272" t="n">
        <v>6883385</v>
      </c>
      <c r="E2272" s="1" t="n">
        <v>31938906400</v>
      </c>
      <c r="F2272" t="n">
        <v>4510</v>
      </c>
      <c r="G2272" t="n">
        <v>4640</v>
      </c>
      <c r="H2272" t="n">
        <v>4640</v>
      </c>
      <c r="I2272" t="n">
        <v>130</v>
      </c>
      <c r="J2272" t="n">
        <v>2.88</v>
      </c>
      <c r="K2272" t="n">
        <v>4640</v>
      </c>
      <c r="L2272" t="n">
        <v>130</v>
      </c>
      <c r="M2272" t="n">
        <v>2.88</v>
      </c>
      <c r="N2272" t="n">
        <v>4640</v>
      </c>
      <c r="O2272" t="n">
        <v>4640</v>
      </c>
      <c r="P2272" t="n">
        <v>406</v>
      </c>
      <c r="Q2272" t="n">
        <v>11.43</v>
      </c>
      <c r="R2272" t="n">
        <v>231</v>
      </c>
      <c r="S2272" t="n">
        <v>56481802</v>
      </c>
      <c r="T2272" t="n">
        <v>4640</v>
      </c>
      <c r="U2272" t="n">
        <v>0</v>
      </c>
      <c r="V2272" t="n">
        <v>0</v>
      </c>
      <c r="W2272" t="n">
        <v>0</v>
      </c>
    </row>
    <row r="2273">
      <c r="A2273" t="inlineStr">
        <is>
          <t>صدارو901</t>
        </is>
      </c>
      <c r="B2273" t="inlineStr">
        <is>
          <t>صكوك مرابحه دارو901-بدون ضامن</t>
        </is>
      </c>
      <c r="C2273" t="n">
        <v>0</v>
      </c>
      <c r="D2273" t="n">
        <v>0</v>
      </c>
      <c r="E2273" s="1" t="n">
        <v>0</v>
      </c>
      <c r="F2273" t="n">
        <v>1000000</v>
      </c>
      <c r="G2273" t="n">
        <v>0</v>
      </c>
      <c r="H2273" t="n">
        <v>1000000</v>
      </c>
      <c r="I2273" t="n">
        <v>0</v>
      </c>
      <c r="J2273" t="n">
        <v>0</v>
      </c>
      <c r="K2273" t="n">
        <v>1000000</v>
      </c>
      <c r="L2273" t="n">
        <v>0</v>
      </c>
      <c r="M2273" t="n">
        <v>0</v>
      </c>
      <c r="N2273" t="n">
        <v>0</v>
      </c>
      <c r="O2273" t="n">
        <v>0</v>
      </c>
      <c r="R2273" t="n">
        <v>1</v>
      </c>
      <c r="S2273" t="n">
        <v>5000</v>
      </c>
      <c r="T2273" t="n">
        <v>970000</v>
      </c>
      <c r="U2273" t="n">
        <v>0</v>
      </c>
      <c r="V2273" t="n">
        <v>0</v>
      </c>
      <c r="W2273" t="n">
        <v>0</v>
      </c>
    </row>
    <row r="2274">
      <c r="A2274" t="inlineStr">
        <is>
          <t>كالا3</t>
        </is>
      </c>
      <c r="B2274" t="inlineStr">
        <is>
          <t>بورس كالاي ايران</t>
        </is>
      </c>
      <c r="C2274" t="n">
        <v>3</v>
      </c>
      <c r="D2274" t="n">
        <v>19235</v>
      </c>
      <c r="E2274" s="1" t="n">
        <v>174653800</v>
      </c>
      <c r="F2274" t="n">
        <v>9080</v>
      </c>
      <c r="G2274" t="n">
        <v>9080</v>
      </c>
      <c r="H2274" t="n">
        <v>9080</v>
      </c>
      <c r="I2274" t="n">
        <v>0</v>
      </c>
      <c r="J2274" t="n">
        <v>0</v>
      </c>
      <c r="K2274" t="n">
        <v>9080</v>
      </c>
      <c r="L2274" t="n">
        <v>0</v>
      </c>
      <c r="M2274" t="n">
        <v>0</v>
      </c>
      <c r="N2274" t="n">
        <v>9080</v>
      </c>
      <c r="O2274" t="n">
        <v>9080</v>
      </c>
      <c r="P2274" t="n">
        <v>885</v>
      </c>
      <c r="Q2274" t="n">
        <v>10.26</v>
      </c>
      <c r="R2274" t="n">
        <v>30</v>
      </c>
      <c r="S2274" t="n">
        <v>2412445</v>
      </c>
      <c r="T2274" t="n">
        <v>9080</v>
      </c>
      <c r="U2274" t="n">
        <v>0</v>
      </c>
      <c r="V2274" t="n">
        <v>0</v>
      </c>
      <c r="W2274" t="n">
        <v>0</v>
      </c>
    </row>
    <row r="2275">
      <c r="A2275" t="inlineStr">
        <is>
          <t>اپال</t>
        </is>
      </c>
      <c r="B2275" t="inlineStr">
        <is>
          <t>فرآوري معدني اپال كاني پارس</t>
        </is>
      </c>
      <c r="C2275" t="n">
        <v>440</v>
      </c>
      <c r="D2275" t="n">
        <v>9011828</v>
      </c>
      <c r="E2275" s="1" t="n">
        <v>135334700170</v>
      </c>
      <c r="F2275" t="n">
        <v>14600</v>
      </c>
      <c r="G2275" t="n">
        <v>14170</v>
      </c>
      <c r="H2275" t="n">
        <v>15030</v>
      </c>
      <c r="I2275" t="n">
        <v>430</v>
      </c>
      <c r="J2275" t="n">
        <v>2.95</v>
      </c>
      <c r="K2275" t="n">
        <v>15020</v>
      </c>
      <c r="L2275" t="n">
        <v>420</v>
      </c>
      <c r="M2275" t="n">
        <v>2.88</v>
      </c>
      <c r="N2275" t="n">
        <v>14170</v>
      </c>
      <c r="O2275" t="n">
        <v>15030</v>
      </c>
      <c r="P2275" t="n">
        <v>1442</v>
      </c>
      <c r="Q2275" t="n">
        <v>10.42</v>
      </c>
      <c r="R2275" t="n">
        <v>3</v>
      </c>
      <c r="S2275" t="n">
        <v>62762</v>
      </c>
      <c r="T2275" t="n">
        <v>15030</v>
      </c>
      <c r="U2275" t="n">
        <v>0</v>
      </c>
      <c r="V2275" t="n">
        <v>0</v>
      </c>
      <c r="W2275" t="n">
        <v>0</v>
      </c>
    </row>
    <row r="2276">
      <c r="A2276" t="inlineStr">
        <is>
          <t>ونفت3</t>
        </is>
      </c>
      <c r="B2276" t="inlineStr">
        <is>
          <t>سرمايه‌گذاري‌ صنعت‌ نفت‌</t>
        </is>
      </c>
      <c r="C2276" t="n">
        <v>8</v>
      </c>
      <c r="D2276" t="n">
        <v>46105</v>
      </c>
      <c r="E2276" s="1" t="n">
        <v>434770150</v>
      </c>
      <c r="F2276" t="n">
        <v>9510</v>
      </c>
      <c r="G2276" t="n">
        <v>9430</v>
      </c>
      <c r="H2276" t="n">
        <v>9430</v>
      </c>
      <c r="I2276" t="n">
        <v>-80</v>
      </c>
      <c r="J2276" t="n">
        <v>-0.84</v>
      </c>
      <c r="K2276" t="n">
        <v>9430</v>
      </c>
      <c r="L2276" t="n">
        <v>-80</v>
      </c>
      <c r="M2276" t="n">
        <v>-0.84</v>
      </c>
      <c r="N2276" t="n">
        <v>9430</v>
      </c>
      <c r="O2276" t="n">
        <v>9430</v>
      </c>
      <c r="P2276" t="n">
        <v>3216</v>
      </c>
      <c r="Q2276" t="n">
        <v>2.93</v>
      </c>
      <c r="R2276" t="n">
        <v>0</v>
      </c>
      <c r="S2276" t="n">
        <v>0</v>
      </c>
      <c r="T2276" t="n">
        <v>0</v>
      </c>
      <c r="U2276" t="n">
        <v>9430</v>
      </c>
      <c r="V2276" t="n">
        <v>29773</v>
      </c>
      <c r="W2276" t="n">
        <v>4</v>
      </c>
    </row>
    <row r="2277">
      <c r="A2277" t="inlineStr">
        <is>
          <t>شهر فرش063</t>
        </is>
      </c>
      <c r="B2277" t="inlineStr">
        <is>
          <t>مرابحه شهر فرش-تاك دانا060921</t>
        </is>
      </c>
      <c r="C2277" t="n">
        <v>0</v>
      </c>
      <c r="D2277" t="n">
        <v>0</v>
      </c>
      <c r="E2277" s="1" t="n">
        <v>0</v>
      </c>
      <c r="F2277" t="n">
        <v>1024900</v>
      </c>
      <c r="G2277" t="n">
        <v>0</v>
      </c>
      <c r="H2277" t="n">
        <v>1024900</v>
      </c>
      <c r="I2277" t="n">
        <v>0</v>
      </c>
      <c r="J2277" t="n">
        <v>0</v>
      </c>
      <c r="K2277" t="n">
        <v>1024900</v>
      </c>
      <c r="L2277" t="n">
        <v>0</v>
      </c>
      <c r="M2277" t="n">
        <v>0</v>
      </c>
      <c r="N2277" t="n">
        <v>0</v>
      </c>
      <c r="O2277" t="n">
        <v>0</v>
      </c>
      <c r="R2277" t="n">
        <v>1</v>
      </c>
      <c r="S2277" t="n">
        <v>5000</v>
      </c>
      <c r="T2277" t="n">
        <v>1000000</v>
      </c>
      <c r="U2277" t="n">
        <v>1010000</v>
      </c>
      <c r="V2277" t="n">
        <v>5000</v>
      </c>
      <c r="W2277" t="n">
        <v>1</v>
      </c>
    </row>
    <row r="2278">
      <c r="A2278" t="inlineStr">
        <is>
          <t>كارون075</t>
        </is>
      </c>
      <c r="B2278" t="inlineStr">
        <is>
          <t>مرابحه كارون-دانا070520</t>
        </is>
      </c>
      <c r="C2278" t="n">
        <v>0</v>
      </c>
      <c r="D2278" t="n">
        <v>0</v>
      </c>
      <c r="E2278" s="1" t="n">
        <v>0</v>
      </c>
      <c r="F2278" t="n">
        <v>1000000</v>
      </c>
      <c r="G2278" t="n">
        <v>0</v>
      </c>
      <c r="H2278" t="n">
        <v>1000000</v>
      </c>
      <c r="I2278" t="n">
        <v>0</v>
      </c>
      <c r="J2278" t="n">
        <v>0</v>
      </c>
      <c r="K2278" t="n">
        <v>1000000</v>
      </c>
      <c r="L2278" t="n">
        <v>0</v>
      </c>
      <c r="M2278" t="n">
        <v>0</v>
      </c>
      <c r="N2278" t="n">
        <v>0</v>
      </c>
      <c r="O2278" t="n">
        <v>0</v>
      </c>
      <c r="R2278" t="n">
        <v>1</v>
      </c>
      <c r="S2278" t="n">
        <v>5000</v>
      </c>
      <c r="T2278" t="n">
        <v>1000000</v>
      </c>
      <c r="U2278" t="n">
        <v>1010000</v>
      </c>
      <c r="V2278" t="n">
        <v>5000</v>
      </c>
      <c r="W2278" t="n">
        <v>1</v>
      </c>
    </row>
    <row r="2279">
      <c r="A2279" t="inlineStr">
        <is>
          <t>پيشكو08</t>
        </is>
      </c>
      <c r="B2279" t="inlineStr">
        <is>
          <t>مرابحه پترو ايمن شريف080320</t>
        </is>
      </c>
      <c r="C2279" t="n">
        <v>0</v>
      </c>
      <c r="D2279" t="n">
        <v>0</v>
      </c>
      <c r="E2279" s="1" t="n">
        <v>0</v>
      </c>
      <c r="F2279" t="n">
        <v>835500</v>
      </c>
      <c r="G2279" t="n">
        <v>0</v>
      </c>
      <c r="H2279" t="n">
        <v>835500</v>
      </c>
      <c r="I2279" t="n">
        <v>0</v>
      </c>
      <c r="J2279" t="n">
        <v>0</v>
      </c>
      <c r="K2279" t="n">
        <v>835500</v>
      </c>
      <c r="L2279" t="n">
        <v>0</v>
      </c>
      <c r="M2279" t="n">
        <v>0</v>
      </c>
      <c r="N2279" t="n">
        <v>0</v>
      </c>
      <c r="O2279" t="n">
        <v>0</v>
      </c>
      <c r="R2279" t="n">
        <v>1</v>
      </c>
      <c r="S2279" t="n">
        <v>10000</v>
      </c>
      <c r="T2279" t="n">
        <v>835700</v>
      </c>
      <c r="U2279" t="n">
        <v>844000</v>
      </c>
      <c r="V2279" t="n">
        <v>10000</v>
      </c>
      <c r="W2279" t="n">
        <v>1</v>
      </c>
    </row>
    <row r="2280">
      <c r="A2280" t="inlineStr">
        <is>
          <t>اعتبار2</t>
        </is>
      </c>
      <c r="B2280" t="inlineStr">
        <is>
          <t>صندوق س. نوع دوم اعتبار-د</t>
        </is>
      </c>
      <c r="C2280" t="n">
        <v>9</v>
      </c>
      <c r="D2280" t="n">
        <v>85000000</v>
      </c>
      <c r="E2280" s="1" t="n">
        <v>85000000</v>
      </c>
      <c r="F2280" t="n">
        <v>28960</v>
      </c>
      <c r="G2280" t="n">
        <v>1</v>
      </c>
      <c r="H2280" t="n">
        <v>1</v>
      </c>
      <c r="I2280" t="n">
        <v>-28959</v>
      </c>
      <c r="J2280" t="n">
        <v>-100</v>
      </c>
      <c r="K2280" t="n">
        <v>1</v>
      </c>
      <c r="L2280" t="n">
        <v>-28959</v>
      </c>
      <c r="M2280" t="n">
        <v>-100</v>
      </c>
      <c r="N2280" t="n">
        <v>1</v>
      </c>
      <c r="O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</row>
    <row r="2281">
      <c r="A2281" t="inlineStr">
        <is>
          <t>صفارس806</t>
        </is>
      </c>
      <c r="B2281" t="inlineStr">
        <is>
          <t>صكوك اجاره فارس806-بدون ضامن</t>
        </is>
      </c>
      <c r="C2281" t="n">
        <v>0</v>
      </c>
      <c r="D2281" t="n">
        <v>0</v>
      </c>
      <c r="E2281" s="1" t="n">
        <v>0</v>
      </c>
      <c r="F2281" t="n">
        <v>1000000</v>
      </c>
      <c r="G2281" t="n">
        <v>0</v>
      </c>
      <c r="H2281" t="n">
        <v>1000000</v>
      </c>
      <c r="I2281" t="n">
        <v>0</v>
      </c>
      <c r="J2281" t="n">
        <v>0</v>
      </c>
      <c r="K2281" t="n">
        <v>1000000</v>
      </c>
      <c r="L2281" t="n">
        <v>0</v>
      </c>
      <c r="M2281" t="n">
        <v>0</v>
      </c>
      <c r="N2281" t="n">
        <v>0</v>
      </c>
      <c r="O2281" t="n">
        <v>0</v>
      </c>
      <c r="R2281" t="n">
        <v>1</v>
      </c>
      <c r="S2281" t="n">
        <v>24000</v>
      </c>
      <c r="T2281" t="n">
        <v>995000</v>
      </c>
      <c r="U2281" t="n">
        <v>1004950</v>
      </c>
      <c r="V2281" t="n">
        <v>6000</v>
      </c>
      <c r="W2281" t="n">
        <v>1</v>
      </c>
    </row>
    <row r="2282">
      <c r="A2282" t="inlineStr">
        <is>
          <t>ساوه</t>
        </is>
      </c>
      <c r="B2282" t="inlineStr">
        <is>
          <t>سيمان ساوه</t>
        </is>
      </c>
      <c r="C2282" t="n">
        <v>801</v>
      </c>
      <c r="D2282" t="n">
        <v>16442966</v>
      </c>
      <c r="E2282" s="1" t="n">
        <v>168911471620</v>
      </c>
      <c r="F2282" t="n">
        <v>9990</v>
      </c>
      <c r="G2282" t="n">
        <v>10100</v>
      </c>
      <c r="H2282" t="n">
        <v>10280</v>
      </c>
      <c r="I2282" t="n">
        <v>290</v>
      </c>
      <c r="J2282" t="n">
        <v>2.9</v>
      </c>
      <c r="K2282" t="n">
        <v>10270</v>
      </c>
      <c r="L2282" t="n">
        <v>280</v>
      </c>
      <c r="M2282" t="n">
        <v>2.8</v>
      </c>
      <c r="N2282" t="n">
        <v>10100</v>
      </c>
      <c r="O2282" t="n">
        <v>10280</v>
      </c>
      <c r="P2282" t="n">
        <v>1489</v>
      </c>
      <c r="Q2282" t="n">
        <v>6.9</v>
      </c>
      <c r="R2282" t="n">
        <v>25</v>
      </c>
      <c r="S2282" t="n">
        <v>366626</v>
      </c>
      <c r="T2282" t="n">
        <v>10280</v>
      </c>
      <c r="U2282" t="n">
        <v>10500</v>
      </c>
      <c r="V2282" t="n">
        <v>10000</v>
      </c>
      <c r="W2282" t="n">
        <v>1</v>
      </c>
    </row>
    <row r="2283">
      <c r="A2283" t="inlineStr">
        <is>
          <t>تسه1403</t>
        </is>
      </c>
      <c r="B2283" t="inlineStr">
        <is>
          <t>امتياز تسهيلات مسكن سال1403</t>
        </is>
      </c>
      <c r="C2283" t="n">
        <v>227</v>
      </c>
      <c r="D2283" t="n">
        <v>18565</v>
      </c>
      <c r="E2283" s="1" t="n">
        <v>16872391820</v>
      </c>
      <c r="F2283" t="n">
        <v>882358</v>
      </c>
      <c r="G2283" t="n">
        <v>908828</v>
      </c>
      <c r="H2283" t="n">
        <v>908828</v>
      </c>
      <c r="I2283" t="n">
        <v>26470</v>
      </c>
      <c r="J2283" t="n">
        <v>3</v>
      </c>
      <c r="K2283" t="n">
        <v>908828</v>
      </c>
      <c r="L2283" t="n">
        <v>26470</v>
      </c>
      <c r="M2283" t="n">
        <v>3</v>
      </c>
      <c r="N2283" t="n">
        <v>908828</v>
      </c>
      <c r="O2283" t="n">
        <v>908828</v>
      </c>
      <c r="R2283" t="n">
        <v>19</v>
      </c>
      <c r="S2283" t="n">
        <v>11755</v>
      </c>
      <c r="T2283" t="n">
        <v>908828</v>
      </c>
      <c r="U2283" t="n">
        <v>1006198</v>
      </c>
      <c r="V2283" t="n">
        <v>1</v>
      </c>
      <c r="W2283" t="n">
        <v>1</v>
      </c>
    </row>
    <row r="2284">
      <c r="A2284" t="inlineStr">
        <is>
          <t>شغدير</t>
        </is>
      </c>
      <c r="B2284" t="inlineStr">
        <is>
          <t>پتروشيمي غدير</t>
        </is>
      </c>
      <c r="C2284" t="n">
        <v>2226</v>
      </c>
      <c r="D2284" t="n">
        <v>10194632</v>
      </c>
      <c r="E2284" s="1" t="n">
        <v>732122402480</v>
      </c>
      <c r="F2284" t="n">
        <v>69930</v>
      </c>
      <c r="G2284" t="n">
        <v>72020</v>
      </c>
      <c r="H2284" t="n">
        <v>72020</v>
      </c>
      <c r="I2284" t="n">
        <v>2090</v>
      </c>
      <c r="J2284" t="n">
        <v>2.99</v>
      </c>
      <c r="K2284" t="n">
        <v>71810</v>
      </c>
      <c r="L2284" t="n">
        <v>1880</v>
      </c>
      <c r="M2284" t="n">
        <v>2.69</v>
      </c>
      <c r="N2284" t="n">
        <v>71000</v>
      </c>
      <c r="O2284" t="n">
        <v>72020</v>
      </c>
      <c r="P2284" t="n">
        <v>12273</v>
      </c>
      <c r="Q2284" t="n">
        <v>5.85</v>
      </c>
      <c r="R2284" t="n">
        <v>36</v>
      </c>
      <c r="S2284" t="n">
        <v>595198</v>
      </c>
      <c r="T2284" t="n">
        <v>72020</v>
      </c>
      <c r="U2284" t="n">
        <v>73230</v>
      </c>
      <c r="V2284" t="n">
        <v>300</v>
      </c>
      <c r="W2284" t="n">
        <v>1</v>
      </c>
    </row>
    <row r="2285">
      <c r="A2285" t="inlineStr">
        <is>
          <t>صپترو705</t>
        </is>
      </c>
      <c r="B2285" t="inlineStr">
        <is>
          <t>صكوك اجاره پترول705-6ماهه23%</t>
        </is>
      </c>
      <c r="C2285" t="n">
        <v>0</v>
      </c>
      <c r="D2285" t="n">
        <v>0</v>
      </c>
      <c r="E2285" s="1" t="n">
        <v>0</v>
      </c>
      <c r="F2285" t="n">
        <v>995000</v>
      </c>
      <c r="G2285" t="n">
        <v>0</v>
      </c>
      <c r="H2285" t="n">
        <v>995000</v>
      </c>
      <c r="I2285" t="n">
        <v>0</v>
      </c>
      <c r="J2285" t="n">
        <v>0</v>
      </c>
      <c r="K2285" t="n">
        <v>995000</v>
      </c>
      <c r="L2285" t="n">
        <v>0</v>
      </c>
      <c r="M2285" t="n">
        <v>0</v>
      </c>
      <c r="N2285" t="n">
        <v>0</v>
      </c>
      <c r="O2285" t="n">
        <v>0</v>
      </c>
      <c r="R2285" t="n">
        <v>1</v>
      </c>
      <c r="S2285" t="n">
        <v>6214</v>
      </c>
      <c r="T2285" t="n">
        <v>995000</v>
      </c>
      <c r="U2285" t="n">
        <v>0</v>
      </c>
      <c r="V2285" t="n">
        <v>0</v>
      </c>
      <c r="W2285" t="n">
        <v>0</v>
      </c>
    </row>
    <row r="2286">
      <c r="A2286" t="inlineStr">
        <is>
          <t>بكابل</t>
        </is>
      </c>
      <c r="B2286" t="inlineStr">
        <is>
          <t>سيم و كابل ابهر</t>
        </is>
      </c>
      <c r="C2286" t="n">
        <v>866</v>
      </c>
      <c r="D2286" t="n">
        <v>26450285</v>
      </c>
      <c r="E2286" s="1" t="n">
        <v>149865333730</v>
      </c>
      <c r="F2286" t="n">
        <v>5660</v>
      </c>
      <c r="G2286" t="n">
        <v>5790</v>
      </c>
      <c r="H2286" t="n">
        <v>5680</v>
      </c>
      <c r="I2286" t="n">
        <v>20</v>
      </c>
      <c r="J2286" t="n">
        <v>0.35</v>
      </c>
      <c r="K2286" t="n">
        <v>5670</v>
      </c>
      <c r="L2286" t="n">
        <v>10</v>
      </c>
      <c r="M2286" t="n">
        <v>0.18</v>
      </c>
      <c r="N2286" t="n">
        <v>5500</v>
      </c>
      <c r="O2286" t="n">
        <v>5820</v>
      </c>
      <c r="P2286" t="n">
        <v>1041</v>
      </c>
      <c r="Q2286" t="n">
        <v>5.45</v>
      </c>
      <c r="R2286" t="n">
        <v>1</v>
      </c>
      <c r="S2286" t="n">
        <v>17603</v>
      </c>
      <c r="T2286" t="n">
        <v>5660</v>
      </c>
      <c r="U2286" t="n">
        <v>5680</v>
      </c>
      <c r="V2286" t="n">
        <v>106573</v>
      </c>
      <c r="W2286" t="n">
        <v>1</v>
      </c>
    </row>
    <row r="2287">
      <c r="A2287" t="inlineStr">
        <is>
          <t>صرانس705</t>
        </is>
      </c>
      <c r="B2287" t="inlineStr">
        <is>
          <t>صكوك مرابحه صرانس705-3ماهه23%</t>
        </is>
      </c>
      <c r="C2287" t="n">
        <v>0</v>
      </c>
      <c r="D2287" t="n">
        <v>0</v>
      </c>
      <c r="E2287" s="1" t="n">
        <v>0</v>
      </c>
      <c r="F2287" t="n">
        <v>1000000</v>
      </c>
      <c r="G2287" t="n">
        <v>0</v>
      </c>
      <c r="H2287" t="n">
        <v>1000000</v>
      </c>
      <c r="I2287" t="n">
        <v>0</v>
      </c>
      <c r="J2287" t="n">
        <v>0</v>
      </c>
      <c r="K2287" t="n">
        <v>1000000</v>
      </c>
      <c r="L2287" t="n">
        <v>0</v>
      </c>
      <c r="M2287" t="n">
        <v>0</v>
      </c>
      <c r="N2287" t="n">
        <v>0</v>
      </c>
      <c r="O2287" t="n">
        <v>0</v>
      </c>
      <c r="R2287" t="n">
        <v>1</v>
      </c>
      <c r="S2287" t="n">
        <v>7500</v>
      </c>
      <c r="T2287" t="n">
        <v>1000000</v>
      </c>
      <c r="U2287" t="n">
        <v>1010000</v>
      </c>
      <c r="V2287" t="n">
        <v>7500</v>
      </c>
      <c r="W2287" t="n">
        <v>1</v>
      </c>
    </row>
    <row r="2288">
      <c r="A2288" t="inlineStr">
        <is>
          <t>ثامان3</t>
        </is>
      </c>
      <c r="B2288" t="inlineStr">
        <is>
          <t>سامان‌ گستراصفهان‌</t>
        </is>
      </c>
      <c r="C2288" t="n">
        <v>1</v>
      </c>
      <c r="D2288" t="n">
        <v>238</v>
      </c>
      <c r="E2288" s="1" t="n">
        <v>9372440</v>
      </c>
      <c r="F2288" t="n">
        <v>39960</v>
      </c>
      <c r="G2288" t="n">
        <v>39380</v>
      </c>
      <c r="H2288" t="n">
        <v>39380</v>
      </c>
      <c r="I2288" t="n">
        <v>-580</v>
      </c>
      <c r="J2288" t="n">
        <v>-1.45</v>
      </c>
      <c r="K2288" t="n">
        <v>39380</v>
      </c>
      <c r="L2288" t="n">
        <v>-580</v>
      </c>
      <c r="M2288" t="n">
        <v>-1.45</v>
      </c>
      <c r="N2288" t="n">
        <v>39380</v>
      </c>
      <c r="O2288" t="n">
        <v>39380</v>
      </c>
      <c r="P2288" t="n">
        <v>1764</v>
      </c>
      <c r="Q2288" t="n">
        <v>22.32</v>
      </c>
      <c r="R2288" t="n">
        <v>12</v>
      </c>
      <c r="S2288" t="n">
        <v>158516</v>
      </c>
      <c r="T2288" t="n">
        <v>39380</v>
      </c>
      <c r="U2288" t="n">
        <v>0</v>
      </c>
      <c r="V2288" t="n">
        <v>0</v>
      </c>
      <c r="W2288" t="n">
        <v>0</v>
      </c>
    </row>
    <row r="2289">
      <c r="A2289" t="inlineStr">
        <is>
          <t>وهنر</t>
        </is>
      </c>
      <c r="B2289" t="inlineStr">
        <is>
          <t>گروه توسعه هنر ايران</t>
        </is>
      </c>
      <c r="C2289" t="n">
        <v>184</v>
      </c>
      <c r="D2289" t="n">
        <v>5358013</v>
      </c>
      <c r="E2289" s="1" t="n">
        <v>24340685860</v>
      </c>
      <c r="F2289" t="n">
        <v>4440</v>
      </c>
      <c r="G2289" t="n">
        <v>4570</v>
      </c>
      <c r="H2289" t="n">
        <v>4540</v>
      </c>
      <c r="I2289" t="n">
        <v>100</v>
      </c>
      <c r="J2289" t="n">
        <v>2.25</v>
      </c>
      <c r="K2289" t="n">
        <v>4540</v>
      </c>
      <c r="L2289" t="n">
        <v>100</v>
      </c>
      <c r="M2289" t="n">
        <v>2.25</v>
      </c>
      <c r="N2289" t="n">
        <v>4460</v>
      </c>
      <c r="O2289" t="n">
        <v>4570</v>
      </c>
      <c r="P2289" t="n">
        <v>-181</v>
      </c>
      <c r="Q2289" t="n">
        <v>-25.08</v>
      </c>
      <c r="R2289" t="n">
        <v>1</v>
      </c>
      <c r="S2289" t="n">
        <v>11200</v>
      </c>
      <c r="T2289" t="n">
        <v>4480</v>
      </c>
      <c r="U2289" t="n">
        <v>4550</v>
      </c>
      <c r="V2289" t="n">
        <v>3213</v>
      </c>
      <c r="W2289" t="n">
        <v>3</v>
      </c>
    </row>
    <row r="2290">
      <c r="A2290" t="inlineStr">
        <is>
          <t>طبيعت066</t>
        </is>
      </c>
      <c r="B2290" t="inlineStr">
        <is>
          <t>مرابحه طبيعت سبز-مفيد060920</t>
        </is>
      </c>
      <c r="C2290" t="n">
        <v>0</v>
      </c>
      <c r="D2290" t="n">
        <v>0</v>
      </c>
      <c r="E2290" s="1" t="n">
        <v>0</v>
      </c>
      <c r="F2290" t="n">
        <v>1000000</v>
      </c>
      <c r="G2290" t="n">
        <v>0</v>
      </c>
      <c r="H2290" t="n">
        <v>1000000</v>
      </c>
      <c r="I2290" t="n">
        <v>0</v>
      </c>
      <c r="J2290" t="n">
        <v>0</v>
      </c>
      <c r="K2290" t="n">
        <v>1000000</v>
      </c>
      <c r="L2290" t="n">
        <v>0</v>
      </c>
      <c r="M2290" t="n">
        <v>0</v>
      </c>
      <c r="N2290" t="n">
        <v>0</v>
      </c>
      <c r="O2290" t="n">
        <v>0</v>
      </c>
      <c r="R2290" t="n">
        <v>1</v>
      </c>
      <c r="S2290" t="n">
        <v>5000</v>
      </c>
      <c r="T2290" t="n">
        <v>1000000</v>
      </c>
      <c r="U2290" t="n">
        <v>1009990</v>
      </c>
      <c r="V2290" t="n">
        <v>5000</v>
      </c>
      <c r="W2290" t="n">
        <v>1</v>
      </c>
    </row>
    <row r="2291">
      <c r="A2291" t="inlineStr">
        <is>
          <t>امين يكم</t>
        </is>
      </c>
      <c r="B2291" t="inlineStr">
        <is>
          <t>صندوق درآمد ثابت امين يكم فردا</t>
        </is>
      </c>
      <c r="C2291" t="n">
        <v>267</v>
      </c>
      <c r="D2291" t="n">
        <v>31508124</v>
      </c>
      <c r="E2291" s="1" t="n">
        <v>318622693590</v>
      </c>
      <c r="F2291" t="n">
        <v>10101</v>
      </c>
      <c r="G2291" t="n">
        <v>10112</v>
      </c>
      <c r="H2291" t="n">
        <v>10112</v>
      </c>
      <c r="I2291" t="n">
        <v>11</v>
      </c>
      <c r="J2291" t="n">
        <v>0.11</v>
      </c>
      <c r="K2291" t="n">
        <v>10112</v>
      </c>
      <c r="L2291" t="n">
        <v>11</v>
      </c>
      <c r="M2291" t="n">
        <v>0.11</v>
      </c>
      <c r="N2291" t="n">
        <v>10112</v>
      </c>
      <c r="O2291" t="n">
        <v>10113</v>
      </c>
      <c r="R2291" t="n">
        <v>2</v>
      </c>
      <c r="S2291" t="n">
        <v>69977210</v>
      </c>
      <c r="T2291" t="n">
        <v>10112</v>
      </c>
      <c r="U2291" t="n">
        <v>10113</v>
      </c>
      <c r="V2291" t="n">
        <v>9857024</v>
      </c>
      <c r="W2291" t="n">
        <v>1</v>
      </c>
    </row>
    <row r="2292">
      <c r="A2292" t="inlineStr">
        <is>
          <t>بهپاك</t>
        </is>
      </c>
      <c r="B2292" t="inlineStr">
        <is>
          <t>صنعتي بهپاك</t>
        </is>
      </c>
      <c r="C2292" t="n">
        <v>690</v>
      </c>
      <c r="D2292" t="n">
        <v>14167284</v>
      </c>
      <c r="E2292" s="1" t="n">
        <v>234308793980</v>
      </c>
      <c r="F2292" t="n">
        <v>16080</v>
      </c>
      <c r="G2292" t="n">
        <v>16560</v>
      </c>
      <c r="H2292" t="n">
        <v>16560</v>
      </c>
      <c r="I2292" t="n">
        <v>480</v>
      </c>
      <c r="J2292" t="n">
        <v>2.99</v>
      </c>
      <c r="K2292" t="n">
        <v>16540</v>
      </c>
      <c r="L2292" t="n">
        <v>460</v>
      </c>
      <c r="M2292" t="n">
        <v>2.86</v>
      </c>
      <c r="N2292" t="n">
        <v>16300</v>
      </c>
      <c r="O2292" t="n">
        <v>16560</v>
      </c>
      <c r="P2292" t="n">
        <v>3739</v>
      </c>
      <c r="Q2292" t="n">
        <v>4.42</v>
      </c>
      <c r="R2292" t="n">
        <v>52</v>
      </c>
      <c r="S2292" t="n">
        <v>842487</v>
      </c>
      <c r="T2292" t="n">
        <v>16560</v>
      </c>
      <c r="U2292" t="n">
        <v>0</v>
      </c>
      <c r="V2292" t="n">
        <v>0</v>
      </c>
      <c r="W2292" t="n">
        <v>0</v>
      </c>
    </row>
    <row r="2293">
      <c r="A2293" t="inlineStr">
        <is>
          <t>زمرد2</t>
        </is>
      </c>
      <c r="B2293" t="inlineStr">
        <is>
          <t>صندوق س.كالاي زمرد بيدار</t>
        </is>
      </c>
      <c r="C2293" t="n">
        <v>3</v>
      </c>
      <c r="D2293" t="n">
        <v>38000000</v>
      </c>
      <c r="E2293" s="1" t="n">
        <v>38000000</v>
      </c>
      <c r="F2293" t="n">
        <v>30946</v>
      </c>
      <c r="G2293" t="n">
        <v>1</v>
      </c>
      <c r="H2293" t="n">
        <v>1</v>
      </c>
      <c r="I2293" t="n">
        <v>-30945</v>
      </c>
      <c r="J2293" t="n">
        <v>-100</v>
      </c>
      <c r="K2293" t="n">
        <v>1</v>
      </c>
      <c r="L2293" t="n">
        <v>-30945</v>
      </c>
      <c r="M2293" t="n">
        <v>-100</v>
      </c>
      <c r="N2293" t="n">
        <v>1</v>
      </c>
      <c r="O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</row>
    <row r="2294">
      <c r="A2294" t="inlineStr">
        <is>
          <t>ثشاهد</t>
        </is>
      </c>
      <c r="B2294" t="inlineStr">
        <is>
          <t>سرمايه‌ گذاري‌ شاهد</t>
        </is>
      </c>
      <c r="C2294" t="n">
        <v>6308</v>
      </c>
      <c r="D2294" t="n">
        <v>116512263</v>
      </c>
      <c r="E2294" s="1" t="n">
        <v>1266848984210</v>
      </c>
      <c r="F2294" t="n">
        <v>11120</v>
      </c>
      <c r="G2294" t="n">
        <v>10910</v>
      </c>
      <c r="H2294" t="n">
        <v>10990</v>
      </c>
      <c r="I2294" t="n">
        <v>-130</v>
      </c>
      <c r="J2294" t="n">
        <v>-1.17</v>
      </c>
      <c r="K2294" t="n">
        <v>10870</v>
      </c>
      <c r="L2294" t="n">
        <v>-250</v>
      </c>
      <c r="M2294" t="n">
        <v>-2.25</v>
      </c>
      <c r="N2294" t="n">
        <v>10790</v>
      </c>
      <c r="O2294" t="n">
        <v>11360</v>
      </c>
      <c r="P2294" t="n">
        <v>477</v>
      </c>
      <c r="Q2294" t="n">
        <v>22.79</v>
      </c>
      <c r="R2294" t="n">
        <v>1</v>
      </c>
      <c r="S2294" t="n">
        <v>43532</v>
      </c>
      <c r="T2294" t="n">
        <v>10980</v>
      </c>
      <c r="U2294" t="n">
        <v>10990</v>
      </c>
      <c r="V2294" t="n">
        <v>122100</v>
      </c>
      <c r="W2294" t="n">
        <v>2</v>
      </c>
    </row>
    <row r="2295">
      <c r="A2295" t="inlineStr">
        <is>
          <t>سيسكو2</t>
        </is>
      </c>
      <c r="B2295" t="inlineStr">
        <is>
          <t>فولاد سيرجان ايرانيان</t>
        </is>
      </c>
      <c r="C2295" t="n">
        <v>3</v>
      </c>
      <c r="D2295" t="n">
        <v>165000000</v>
      </c>
      <c r="E2295" s="1" t="n">
        <v>884400000000</v>
      </c>
      <c r="F2295" t="n">
        <v>5210</v>
      </c>
      <c r="G2295" t="n">
        <v>5360</v>
      </c>
      <c r="H2295" t="n">
        <v>5360</v>
      </c>
      <c r="I2295" t="n">
        <v>150</v>
      </c>
      <c r="J2295" t="n">
        <v>2.88</v>
      </c>
      <c r="K2295" t="n">
        <v>5360</v>
      </c>
      <c r="L2295" t="n">
        <v>150</v>
      </c>
      <c r="M2295" t="n">
        <v>2.88</v>
      </c>
      <c r="N2295" t="n">
        <v>5360</v>
      </c>
      <c r="O2295" t="n">
        <v>5360</v>
      </c>
      <c r="P2295" t="n">
        <v>813</v>
      </c>
      <c r="Q2295" t="n">
        <v>6.59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</row>
    <row r="2296">
      <c r="A2296" t="inlineStr">
        <is>
          <t>اتكام</t>
        </is>
      </c>
      <c r="B2296" t="inlineStr">
        <is>
          <t>بيمه اتكايي امين</t>
        </is>
      </c>
      <c r="C2296" t="n">
        <v>150</v>
      </c>
      <c r="D2296" t="n">
        <v>11306928</v>
      </c>
      <c r="E2296" s="1" t="n">
        <v>32459723051</v>
      </c>
      <c r="F2296" t="n">
        <v>2795</v>
      </c>
      <c r="G2296" t="n">
        <v>2870</v>
      </c>
      <c r="H2296" t="n">
        <v>2878</v>
      </c>
      <c r="I2296" t="n">
        <v>83</v>
      </c>
      <c r="J2296" t="n">
        <v>2.97</v>
      </c>
      <c r="K2296" t="n">
        <v>2871</v>
      </c>
      <c r="L2296" t="n">
        <v>76</v>
      </c>
      <c r="M2296" t="n">
        <v>2.72</v>
      </c>
      <c r="N2296" t="n">
        <v>2752</v>
      </c>
      <c r="O2296" t="n">
        <v>2878</v>
      </c>
      <c r="P2296" t="n">
        <v>925</v>
      </c>
      <c r="Q2296" t="n">
        <v>3.1</v>
      </c>
      <c r="R2296" t="n">
        <v>1</v>
      </c>
      <c r="S2296" t="n">
        <v>9000</v>
      </c>
      <c r="T2296" t="n">
        <v>2878</v>
      </c>
      <c r="U2296" t="n">
        <v>2967</v>
      </c>
      <c r="V2296" t="n">
        <v>2532</v>
      </c>
      <c r="W2296" t="n">
        <v>1</v>
      </c>
    </row>
    <row r="2297">
      <c r="A2297" t="inlineStr">
        <is>
          <t>پالايش</t>
        </is>
      </c>
      <c r="B2297" t="inlineStr">
        <is>
          <t>صندوق پالايشي يكم-بخشي</t>
        </is>
      </c>
      <c r="C2297" t="n">
        <v>13983</v>
      </c>
      <c r="D2297" t="n">
        <v>16455109</v>
      </c>
      <c r="E2297" s="1" t="n">
        <v>9081109656997</v>
      </c>
      <c r="F2297" t="n">
        <v>544383</v>
      </c>
      <c r="G2297" t="n">
        <v>550940</v>
      </c>
      <c r="H2297" t="n">
        <v>557500</v>
      </c>
      <c r="I2297" t="n">
        <v>13117</v>
      </c>
      <c r="J2297" t="n">
        <v>2.41</v>
      </c>
      <c r="K2297" t="n">
        <v>551872</v>
      </c>
      <c r="L2297" t="n">
        <v>7489</v>
      </c>
      <c r="M2297" t="n">
        <v>1.38</v>
      </c>
      <c r="N2297" t="n">
        <v>534929</v>
      </c>
      <c r="O2297" t="n">
        <v>560714</v>
      </c>
      <c r="R2297" t="n">
        <v>1</v>
      </c>
      <c r="S2297" t="n">
        <v>10000</v>
      </c>
      <c r="T2297" t="n">
        <v>557600</v>
      </c>
      <c r="U2297" t="n">
        <v>557600</v>
      </c>
      <c r="V2297" t="n">
        <v>25454</v>
      </c>
      <c r="W2297" t="n">
        <v>5</v>
      </c>
    </row>
    <row r="2298">
      <c r="A2298" t="inlineStr">
        <is>
          <t>ساروج3</t>
        </is>
      </c>
      <c r="B2298" t="inlineStr">
        <is>
          <t>بين المللي ساروج بوشهر</t>
        </is>
      </c>
      <c r="C2298" t="n">
        <v>5</v>
      </c>
      <c r="D2298" t="n">
        <v>2127</v>
      </c>
      <c r="E2298" s="1" t="n">
        <v>117176430</v>
      </c>
      <c r="F2298" t="n">
        <v>54650</v>
      </c>
      <c r="G2298" t="n">
        <v>55090</v>
      </c>
      <c r="H2298" t="n">
        <v>55090</v>
      </c>
      <c r="I2298" t="n">
        <v>440</v>
      </c>
      <c r="J2298" t="n">
        <v>0.8100000000000001</v>
      </c>
      <c r="K2298" t="n">
        <v>55090</v>
      </c>
      <c r="L2298" t="n">
        <v>440</v>
      </c>
      <c r="M2298" t="n">
        <v>0.8100000000000001</v>
      </c>
      <c r="N2298" t="n">
        <v>55090</v>
      </c>
      <c r="O2298" t="n">
        <v>55090</v>
      </c>
      <c r="P2298" t="n">
        <v>11890</v>
      </c>
      <c r="Q2298" t="n">
        <v>4.63</v>
      </c>
      <c r="R2298" t="n">
        <v>6</v>
      </c>
      <c r="S2298" t="n">
        <v>6096</v>
      </c>
      <c r="T2298" t="n">
        <v>55090</v>
      </c>
      <c r="U2298" t="n">
        <v>0</v>
      </c>
      <c r="V2298" t="n">
        <v>0</v>
      </c>
      <c r="W2298" t="n">
        <v>0</v>
      </c>
    </row>
    <row r="2299">
      <c r="A2299" t="inlineStr">
        <is>
          <t>خاور3</t>
        </is>
      </c>
      <c r="B2299" t="inlineStr">
        <is>
          <t>ايران خودرو ديزل</t>
        </is>
      </c>
      <c r="C2299" t="n">
        <v>12</v>
      </c>
      <c r="D2299" t="n">
        <v>470275</v>
      </c>
      <c r="E2299" s="1" t="n">
        <v>757613025</v>
      </c>
      <c r="F2299" t="n">
        <v>1636</v>
      </c>
      <c r="G2299" t="n">
        <v>1611</v>
      </c>
      <c r="H2299" t="n">
        <v>1611</v>
      </c>
      <c r="I2299" t="n">
        <v>-25</v>
      </c>
      <c r="J2299" t="n">
        <v>-1.53</v>
      </c>
      <c r="K2299" t="n">
        <v>1611</v>
      </c>
      <c r="L2299" t="n">
        <v>-25</v>
      </c>
      <c r="M2299" t="n">
        <v>-1.53</v>
      </c>
      <c r="N2299" t="n">
        <v>1611</v>
      </c>
      <c r="O2299" t="n">
        <v>1611</v>
      </c>
      <c r="P2299" t="n">
        <v>91</v>
      </c>
      <c r="Q2299" t="n">
        <v>17.7</v>
      </c>
      <c r="R2299" t="n">
        <v>6</v>
      </c>
      <c r="S2299" t="n">
        <v>154104</v>
      </c>
      <c r="T2299" t="n">
        <v>1611</v>
      </c>
      <c r="U2299" t="n">
        <v>0</v>
      </c>
      <c r="V2299" t="n">
        <v>0</v>
      </c>
      <c r="W2299" t="n">
        <v>0</v>
      </c>
    </row>
    <row r="2300">
      <c r="A2300" t="inlineStr">
        <is>
          <t>غپآذر</t>
        </is>
      </c>
      <c r="B2300" t="inlineStr">
        <is>
          <t>شير پگاه آذربايجان شرقي</t>
        </is>
      </c>
      <c r="C2300" t="n">
        <v>176</v>
      </c>
      <c r="D2300" t="n">
        <v>6125611</v>
      </c>
      <c r="E2300" s="1" t="n">
        <v>146095822350</v>
      </c>
      <c r="F2300" t="n">
        <v>23160</v>
      </c>
      <c r="G2300" t="n">
        <v>23850</v>
      </c>
      <c r="H2300" t="n">
        <v>23850</v>
      </c>
      <c r="I2300" t="n">
        <v>690</v>
      </c>
      <c r="J2300" t="n">
        <v>2.98</v>
      </c>
      <c r="K2300" t="n">
        <v>23850</v>
      </c>
      <c r="L2300" t="n">
        <v>690</v>
      </c>
      <c r="M2300" t="n">
        <v>2.98</v>
      </c>
      <c r="N2300" t="n">
        <v>23850</v>
      </c>
      <c r="O2300" t="n">
        <v>23850</v>
      </c>
      <c r="P2300" t="n">
        <v>3220</v>
      </c>
      <c r="Q2300" t="n">
        <v>7.41</v>
      </c>
      <c r="R2300" t="n">
        <v>84</v>
      </c>
      <c r="S2300" t="n">
        <v>5207883</v>
      </c>
      <c r="T2300" t="n">
        <v>23850</v>
      </c>
      <c r="U2300" t="n">
        <v>0</v>
      </c>
      <c r="V2300" t="n">
        <v>0</v>
      </c>
      <c r="W2300" t="n">
        <v>0</v>
      </c>
    </row>
    <row r="2301">
      <c r="A2301" t="inlineStr">
        <is>
          <t>عقير1</t>
        </is>
      </c>
      <c r="B2301" t="inlineStr">
        <is>
          <t>سلف پارس بهين پالايش قشم</t>
        </is>
      </c>
      <c r="C2301" t="n">
        <v>0</v>
      </c>
      <c r="D2301" t="n">
        <v>0</v>
      </c>
      <c r="E2301" s="1" t="n">
        <v>0</v>
      </c>
      <c r="F2301" t="n">
        <v>4119635</v>
      </c>
      <c r="G2301" t="n">
        <v>0</v>
      </c>
      <c r="H2301" t="n">
        <v>4119635</v>
      </c>
      <c r="I2301" t="n">
        <v>0</v>
      </c>
      <c r="J2301" t="n">
        <v>0</v>
      </c>
      <c r="K2301" t="n">
        <v>4119635</v>
      </c>
      <c r="L2301" t="n">
        <v>0</v>
      </c>
      <c r="M2301" t="n">
        <v>0</v>
      </c>
      <c r="N2301" t="n">
        <v>0</v>
      </c>
      <c r="O2301" t="n">
        <v>0</v>
      </c>
      <c r="R2301" t="n">
        <v>1</v>
      </c>
      <c r="S2301" t="n">
        <v>22000</v>
      </c>
      <c r="T2301" t="n">
        <v>4369096</v>
      </c>
      <c r="U2301" t="n">
        <v>4456477</v>
      </c>
      <c r="V2301" t="n">
        <v>700</v>
      </c>
      <c r="W2301" t="n">
        <v>1</v>
      </c>
    </row>
    <row r="2302">
      <c r="A2302" t="inlineStr">
        <is>
          <t>پتروآبان</t>
        </is>
      </c>
      <c r="B2302" t="inlineStr">
        <is>
          <t>صندوق س. بخشي پتروآبان-ب</t>
        </is>
      </c>
      <c r="C2302" t="n">
        <v>97</v>
      </c>
      <c r="D2302" t="n">
        <v>11419553</v>
      </c>
      <c r="E2302" s="1" t="n">
        <v>281836400932</v>
      </c>
      <c r="F2302" t="n">
        <v>23972</v>
      </c>
      <c r="G2302" t="n">
        <v>23900</v>
      </c>
      <c r="H2302" t="n">
        <v>24691</v>
      </c>
      <c r="I2302" t="n">
        <v>719</v>
      </c>
      <c r="J2302" t="n">
        <v>3</v>
      </c>
      <c r="K2302" t="n">
        <v>24680</v>
      </c>
      <c r="L2302" t="n">
        <v>708</v>
      </c>
      <c r="M2302" t="n">
        <v>2.95</v>
      </c>
      <c r="N2302" t="n">
        <v>23623</v>
      </c>
      <c r="O2302" t="n">
        <v>24691</v>
      </c>
      <c r="R2302" t="n">
        <v>3</v>
      </c>
      <c r="S2302" t="n">
        <v>524360</v>
      </c>
      <c r="T2302" t="n">
        <v>24691</v>
      </c>
      <c r="U2302" t="n">
        <v>25401</v>
      </c>
      <c r="V2302" t="n">
        <v>500</v>
      </c>
      <c r="W2302" t="n">
        <v>1</v>
      </c>
    </row>
    <row r="2303">
      <c r="A2303" t="inlineStr">
        <is>
          <t>وفيروزه3</t>
        </is>
      </c>
      <c r="B2303" t="inlineStr">
        <is>
          <t>گروه توسعه مالي فيروزه</t>
        </is>
      </c>
      <c r="C2303" t="n">
        <v>65</v>
      </c>
      <c r="D2303" t="n">
        <v>158808</v>
      </c>
      <c r="E2303" s="1" t="n">
        <v>806744640</v>
      </c>
      <c r="F2303" t="n">
        <v>5160</v>
      </c>
      <c r="G2303" t="n">
        <v>5080</v>
      </c>
      <c r="H2303" t="n">
        <v>5080</v>
      </c>
      <c r="I2303" t="n">
        <v>-80</v>
      </c>
      <c r="J2303" t="n">
        <v>-1.55</v>
      </c>
      <c r="K2303" t="n">
        <v>5080</v>
      </c>
      <c r="L2303" t="n">
        <v>-80</v>
      </c>
      <c r="M2303" t="n">
        <v>-1.55</v>
      </c>
      <c r="N2303" t="n">
        <v>5080</v>
      </c>
      <c r="O2303" t="n">
        <v>5080</v>
      </c>
      <c r="P2303" t="n">
        <v>451</v>
      </c>
      <c r="Q2303" t="n">
        <v>11.26</v>
      </c>
      <c r="R2303" t="n">
        <v>26</v>
      </c>
      <c r="S2303" t="n">
        <v>716191</v>
      </c>
      <c r="T2303" t="n">
        <v>5080</v>
      </c>
      <c r="U2303" t="n">
        <v>0</v>
      </c>
      <c r="V2303" t="n">
        <v>0</v>
      </c>
      <c r="W2303" t="n">
        <v>0</v>
      </c>
    </row>
    <row r="2304">
      <c r="A2304" t="inlineStr">
        <is>
          <t>بركت</t>
        </is>
      </c>
      <c r="B2304" t="inlineStr">
        <is>
          <t>گروه دارويي بركت</t>
        </is>
      </c>
      <c r="C2304" t="n">
        <v>6497</v>
      </c>
      <c r="D2304" t="n">
        <v>236693344</v>
      </c>
      <c r="E2304" s="1" t="n">
        <v>1121098024170</v>
      </c>
      <c r="F2304" t="n">
        <v>4670</v>
      </c>
      <c r="G2304" t="n">
        <v>4670</v>
      </c>
      <c r="H2304" t="n">
        <v>4700</v>
      </c>
      <c r="I2304" t="n">
        <v>30</v>
      </c>
      <c r="J2304" t="n">
        <v>0.64</v>
      </c>
      <c r="K2304" t="n">
        <v>4740</v>
      </c>
      <c r="L2304" t="n">
        <v>70</v>
      </c>
      <c r="M2304" t="n">
        <v>1.5</v>
      </c>
      <c r="N2304" t="n">
        <v>4530</v>
      </c>
      <c r="O2304" t="n">
        <v>4810</v>
      </c>
      <c r="P2304" t="n">
        <v>47</v>
      </c>
      <c r="Q2304" t="n">
        <v>100.85</v>
      </c>
      <c r="R2304" t="n">
        <v>2</v>
      </c>
      <c r="S2304" t="n">
        <v>203940</v>
      </c>
      <c r="T2304" t="n">
        <v>4700</v>
      </c>
      <c r="U2304" t="n">
        <v>4720</v>
      </c>
      <c r="V2304" t="n">
        <v>340</v>
      </c>
      <c r="W2304" t="n">
        <v>1</v>
      </c>
    </row>
    <row r="2305">
      <c r="A2305" t="inlineStr">
        <is>
          <t>وكغدير3</t>
        </is>
      </c>
      <c r="B2305" t="inlineStr">
        <is>
          <t>بين المللي توسعه ص. معادن غدير</t>
        </is>
      </c>
      <c r="C2305" t="n">
        <v>2</v>
      </c>
      <c r="D2305" t="n">
        <v>15</v>
      </c>
      <c r="E2305" s="1" t="n">
        <v>80400</v>
      </c>
      <c r="F2305" t="n">
        <v>5210</v>
      </c>
      <c r="G2305" t="n">
        <v>5360</v>
      </c>
      <c r="H2305" t="n">
        <v>5360</v>
      </c>
      <c r="I2305" t="n">
        <v>150</v>
      </c>
      <c r="J2305" t="n">
        <v>2.88</v>
      </c>
      <c r="K2305" t="n">
        <v>5360</v>
      </c>
      <c r="L2305" t="n">
        <v>150</v>
      </c>
      <c r="M2305" t="n">
        <v>2.88</v>
      </c>
      <c r="N2305" t="n">
        <v>5360</v>
      </c>
      <c r="O2305" t="n">
        <v>5360</v>
      </c>
      <c r="P2305" t="n">
        <v>563</v>
      </c>
      <c r="Q2305" t="n">
        <v>9.52</v>
      </c>
      <c r="R2305" t="n">
        <v>87</v>
      </c>
      <c r="S2305" t="n">
        <v>25257950</v>
      </c>
      <c r="T2305" t="n">
        <v>5360</v>
      </c>
      <c r="U2305" t="n">
        <v>0</v>
      </c>
      <c r="V2305" t="n">
        <v>0</v>
      </c>
      <c r="W2305" t="n">
        <v>0</v>
      </c>
    </row>
    <row r="2306">
      <c r="A2306" t="inlineStr">
        <is>
          <t>صحافظ809</t>
        </is>
      </c>
      <c r="B2306" t="inlineStr">
        <is>
          <t>صكوك مرابحه كحافظ809-3ماهه23%</t>
        </is>
      </c>
      <c r="C2306" t="n">
        <v>0</v>
      </c>
      <c r="D2306" t="n">
        <v>0</v>
      </c>
      <c r="E2306" s="1" t="n">
        <v>0</v>
      </c>
      <c r="F2306" t="n">
        <v>1000000</v>
      </c>
      <c r="G2306" t="n">
        <v>0</v>
      </c>
      <c r="H2306" t="n">
        <v>1000000</v>
      </c>
      <c r="I2306" t="n">
        <v>0</v>
      </c>
      <c r="J2306" t="n">
        <v>0</v>
      </c>
      <c r="K2306" t="n">
        <v>1000000</v>
      </c>
      <c r="L2306" t="n">
        <v>0</v>
      </c>
      <c r="M2306" t="n">
        <v>0</v>
      </c>
      <c r="N2306" t="n">
        <v>0</v>
      </c>
      <c r="O2306" t="n">
        <v>0</v>
      </c>
      <c r="R2306" t="n">
        <v>1</v>
      </c>
      <c r="S2306" t="n">
        <v>7500</v>
      </c>
      <c r="T2306" t="n">
        <v>995000</v>
      </c>
      <c r="U2306" t="n">
        <v>0</v>
      </c>
      <c r="V2306" t="n">
        <v>0</v>
      </c>
      <c r="W2306" t="n">
        <v>0</v>
      </c>
    </row>
    <row r="2307">
      <c r="A2307" t="inlineStr">
        <is>
          <t>صفارس880</t>
        </is>
      </c>
      <c r="B2307" t="inlineStr">
        <is>
          <t>صكوك اجاره فارس880-بدون ضامن</t>
        </is>
      </c>
      <c r="C2307" t="n">
        <v>0</v>
      </c>
      <c r="D2307" t="n">
        <v>0</v>
      </c>
      <c r="E2307" s="1" t="n">
        <v>0</v>
      </c>
      <c r="F2307" t="n">
        <v>1000000</v>
      </c>
      <c r="G2307" t="n">
        <v>0</v>
      </c>
      <c r="H2307" t="n">
        <v>1000000</v>
      </c>
      <c r="I2307" t="n">
        <v>0</v>
      </c>
      <c r="J2307" t="n">
        <v>0</v>
      </c>
      <c r="K2307" t="n">
        <v>1000000</v>
      </c>
      <c r="L2307" t="n">
        <v>0</v>
      </c>
      <c r="M2307" t="n">
        <v>0</v>
      </c>
      <c r="N2307" t="n">
        <v>0</v>
      </c>
      <c r="O2307" t="n">
        <v>0</v>
      </c>
      <c r="R2307" t="n">
        <v>1</v>
      </c>
      <c r="S2307" t="n">
        <v>7000</v>
      </c>
      <c r="T2307" t="n">
        <v>1000000</v>
      </c>
      <c r="U2307" t="n">
        <v>1010000</v>
      </c>
      <c r="V2307" t="n">
        <v>7000</v>
      </c>
      <c r="W2307" t="n">
        <v>1</v>
      </c>
    </row>
    <row r="2308">
      <c r="A2308" t="inlineStr">
        <is>
          <t>امين شهر</t>
        </is>
      </c>
      <c r="B2308" t="inlineStr">
        <is>
          <t>ص.س. املاك و مستغلات امين شهر</t>
        </is>
      </c>
      <c r="C2308" t="n">
        <v>367</v>
      </c>
      <c r="D2308" t="n">
        <v>30581298</v>
      </c>
      <c r="E2308" s="1" t="n">
        <v>624941594971</v>
      </c>
      <c r="F2308" t="n">
        <v>20399</v>
      </c>
      <c r="G2308" t="n">
        <v>20507</v>
      </c>
      <c r="H2308" t="n">
        <v>20413</v>
      </c>
      <c r="I2308" t="n">
        <v>14</v>
      </c>
      <c r="J2308" t="n">
        <v>0.07000000000000001</v>
      </c>
      <c r="K2308" t="n">
        <v>20435</v>
      </c>
      <c r="L2308" t="n">
        <v>36</v>
      </c>
      <c r="M2308" t="n">
        <v>0.18</v>
      </c>
      <c r="N2308" t="n">
        <v>20399</v>
      </c>
      <c r="O2308" t="n">
        <v>20507</v>
      </c>
      <c r="R2308" t="n">
        <v>1</v>
      </c>
      <c r="S2308" t="n">
        <v>1000</v>
      </c>
      <c r="T2308" t="n">
        <v>20414</v>
      </c>
      <c r="U2308" t="n">
        <v>20452</v>
      </c>
      <c r="V2308" t="n">
        <v>50000</v>
      </c>
      <c r="W2308" t="n">
        <v>1</v>
      </c>
    </row>
    <row r="2309">
      <c r="A2309" t="inlineStr">
        <is>
          <t>صفولا012</t>
        </is>
      </c>
      <c r="B2309" t="inlineStr">
        <is>
          <t>صكوك اجاره فولاد012-بدون ضامن</t>
        </is>
      </c>
      <c r="C2309" t="n">
        <v>0</v>
      </c>
      <c r="D2309" t="n">
        <v>0</v>
      </c>
      <c r="E2309" s="1" t="n">
        <v>0</v>
      </c>
      <c r="F2309" t="n">
        <v>1000000</v>
      </c>
      <c r="G2309" t="n">
        <v>0</v>
      </c>
      <c r="H2309" t="n">
        <v>1000000</v>
      </c>
      <c r="I2309" t="n">
        <v>0</v>
      </c>
      <c r="J2309" t="n">
        <v>0</v>
      </c>
      <c r="K2309" t="n">
        <v>1000000</v>
      </c>
      <c r="L2309" t="n">
        <v>0</v>
      </c>
      <c r="M2309" t="n">
        <v>0</v>
      </c>
      <c r="N2309" t="n">
        <v>0</v>
      </c>
      <c r="O2309" t="n">
        <v>0</v>
      </c>
      <c r="R2309" t="n">
        <v>1</v>
      </c>
      <c r="S2309" t="n">
        <v>8000</v>
      </c>
      <c r="T2309" t="n">
        <v>995000</v>
      </c>
      <c r="U2309" t="n">
        <v>1004950</v>
      </c>
      <c r="V2309" t="n">
        <v>4000</v>
      </c>
      <c r="W2309" t="n">
        <v>1</v>
      </c>
    </row>
    <row r="2310">
      <c r="A2310" t="inlineStr">
        <is>
          <t>خكمك</t>
        </is>
      </c>
      <c r="B2310" t="inlineStr">
        <is>
          <t>كمك‌فنرايندامين‌</t>
        </is>
      </c>
      <c r="C2310" t="n">
        <v>632</v>
      </c>
      <c r="D2310" t="n">
        <v>44978147</v>
      </c>
      <c r="E2310" s="1" t="n">
        <v>117443115372</v>
      </c>
      <c r="F2310" t="n">
        <v>2559</v>
      </c>
      <c r="G2310" t="n">
        <v>2635</v>
      </c>
      <c r="H2310" t="n">
        <v>2635</v>
      </c>
      <c r="I2310" t="n">
        <v>76</v>
      </c>
      <c r="J2310" t="n">
        <v>2.97</v>
      </c>
      <c r="K2310" t="n">
        <v>2611</v>
      </c>
      <c r="L2310" t="n">
        <v>52</v>
      </c>
      <c r="M2310" t="n">
        <v>2.03</v>
      </c>
      <c r="N2310" t="n">
        <v>2483</v>
      </c>
      <c r="O2310" t="n">
        <v>2635</v>
      </c>
      <c r="P2310" t="n">
        <v>47</v>
      </c>
      <c r="Q2310" t="n">
        <v>55.55</v>
      </c>
      <c r="R2310" t="n">
        <v>2</v>
      </c>
      <c r="S2310" t="n">
        <v>102000</v>
      </c>
      <c r="T2310" t="n">
        <v>2635</v>
      </c>
      <c r="U2310" t="n">
        <v>2676</v>
      </c>
      <c r="V2310" t="n">
        <v>1886</v>
      </c>
      <c r="W2310" t="n">
        <v>1</v>
      </c>
    </row>
    <row r="2311">
      <c r="A2311" t="inlineStr">
        <is>
          <t>خلنت</t>
        </is>
      </c>
      <c r="B2311" t="inlineStr">
        <is>
          <t>لنت‌ ترمزايران‌</t>
        </is>
      </c>
      <c r="C2311" t="n">
        <v>650</v>
      </c>
      <c r="D2311" t="n">
        <v>13885979</v>
      </c>
      <c r="E2311" s="1" t="n">
        <v>77007422010</v>
      </c>
      <c r="F2311" t="n">
        <v>5400</v>
      </c>
      <c r="G2311" t="n">
        <v>5540</v>
      </c>
      <c r="H2311" t="n">
        <v>5560</v>
      </c>
      <c r="I2311" t="n">
        <v>160</v>
      </c>
      <c r="J2311" t="n">
        <v>2.96</v>
      </c>
      <c r="K2311" t="n">
        <v>5550</v>
      </c>
      <c r="L2311" t="n">
        <v>150</v>
      </c>
      <c r="M2311" t="n">
        <v>2.78</v>
      </c>
      <c r="N2311" t="n">
        <v>5370</v>
      </c>
      <c r="O2311" t="n">
        <v>5560</v>
      </c>
      <c r="P2311" t="n">
        <v>1027</v>
      </c>
      <c r="Q2311" t="n">
        <v>5.4</v>
      </c>
      <c r="R2311" t="n">
        <v>3</v>
      </c>
      <c r="S2311" t="n">
        <v>280826</v>
      </c>
      <c r="T2311" t="n">
        <v>5560</v>
      </c>
      <c r="U2311" t="n">
        <v>5690</v>
      </c>
      <c r="V2311" t="n">
        <v>3548</v>
      </c>
      <c r="W2311" t="n">
        <v>3</v>
      </c>
    </row>
    <row r="2312">
      <c r="A2312" t="inlineStr">
        <is>
          <t>آكام</t>
        </is>
      </c>
      <c r="B2312" t="inlineStr">
        <is>
          <t>صندوق س. نوع دوم آكام-د</t>
        </is>
      </c>
      <c r="C2312" t="n">
        <v>23</v>
      </c>
      <c r="D2312" t="n">
        <v>2228189</v>
      </c>
      <c r="E2312" s="1" t="n">
        <v>22731778926</v>
      </c>
      <c r="F2312" t="n">
        <v>10189</v>
      </c>
      <c r="G2312" t="n">
        <v>10201</v>
      </c>
      <c r="H2312" t="n">
        <v>10202</v>
      </c>
      <c r="I2312" t="n">
        <v>13</v>
      </c>
      <c r="J2312" t="n">
        <v>0.13</v>
      </c>
      <c r="K2312" t="n">
        <v>10202</v>
      </c>
      <c r="L2312" t="n">
        <v>13</v>
      </c>
      <c r="M2312" t="n">
        <v>0.13</v>
      </c>
      <c r="N2312" t="n">
        <v>10201</v>
      </c>
      <c r="O2312" t="n">
        <v>10202</v>
      </c>
      <c r="R2312" t="n">
        <v>1</v>
      </c>
      <c r="S2312" t="n">
        <v>100000000</v>
      </c>
      <c r="T2312" t="n">
        <v>10201</v>
      </c>
      <c r="U2312" t="n">
        <v>10202</v>
      </c>
      <c r="V2312" t="n">
        <v>1000000</v>
      </c>
      <c r="W2312" t="n">
        <v>1</v>
      </c>
    </row>
    <row r="2313">
      <c r="A2313" t="inlineStr">
        <is>
          <t>استيل</t>
        </is>
      </c>
      <c r="B2313" t="inlineStr">
        <is>
          <t>صندوق س صنايع مفيد1- بخشي</t>
        </is>
      </c>
      <c r="C2313" t="n">
        <v>1707</v>
      </c>
      <c r="D2313" t="n">
        <v>7112358</v>
      </c>
      <c r="E2313" s="1" t="n">
        <v>236326551593</v>
      </c>
      <c r="F2313" t="n">
        <v>32405</v>
      </c>
      <c r="G2313" t="n">
        <v>32210</v>
      </c>
      <c r="H2313" t="n">
        <v>33377</v>
      </c>
      <c r="I2313" t="n">
        <v>972</v>
      </c>
      <c r="J2313" t="n">
        <v>3</v>
      </c>
      <c r="K2313" t="n">
        <v>33228</v>
      </c>
      <c r="L2313" t="n">
        <v>823</v>
      </c>
      <c r="M2313" t="n">
        <v>2.54</v>
      </c>
      <c r="N2313" t="n">
        <v>32210</v>
      </c>
      <c r="O2313" t="n">
        <v>33377</v>
      </c>
      <c r="R2313" t="n">
        <v>1</v>
      </c>
      <c r="S2313" t="n">
        <v>5978</v>
      </c>
      <c r="T2313" t="n">
        <v>33377</v>
      </c>
      <c r="U2313" t="n">
        <v>33511</v>
      </c>
      <c r="V2313" t="n">
        <v>15337</v>
      </c>
      <c r="W2313" t="n">
        <v>2</v>
      </c>
    </row>
    <row r="2314">
      <c r="A2314" t="inlineStr">
        <is>
          <t>شرنگي</t>
        </is>
      </c>
      <c r="B2314" t="inlineStr">
        <is>
          <t>شيميايي رنگين</t>
        </is>
      </c>
      <c r="C2314" t="n">
        <v>110</v>
      </c>
      <c r="D2314" t="n">
        <v>782875</v>
      </c>
      <c r="E2314" s="1" t="n">
        <v>15180786070</v>
      </c>
      <c r="F2314" t="n">
        <v>19420</v>
      </c>
      <c r="G2314" t="n">
        <v>20000</v>
      </c>
      <c r="H2314" t="n">
        <v>19110</v>
      </c>
      <c r="I2314" t="n">
        <v>-310</v>
      </c>
      <c r="J2314" t="n">
        <v>-1.6</v>
      </c>
      <c r="K2314" t="n">
        <v>19390</v>
      </c>
      <c r="L2314" t="n">
        <v>-30</v>
      </c>
      <c r="M2314" t="n">
        <v>-0.15</v>
      </c>
      <c r="N2314" t="n">
        <v>18840</v>
      </c>
      <c r="O2314" t="n">
        <v>20000</v>
      </c>
      <c r="P2314" t="n">
        <v>317</v>
      </c>
      <c r="Q2314" t="n">
        <v>61.17</v>
      </c>
      <c r="R2314" t="n">
        <v>2</v>
      </c>
      <c r="S2314" t="n">
        <v>50000</v>
      </c>
      <c r="T2314" t="n">
        <v>19100</v>
      </c>
      <c r="U2314" t="n">
        <v>19380</v>
      </c>
      <c r="V2314" t="n">
        <v>300</v>
      </c>
      <c r="W2314" t="n">
        <v>1</v>
      </c>
    </row>
    <row r="2315">
      <c r="A2315" t="inlineStr">
        <is>
          <t>مرواريد</t>
        </is>
      </c>
      <c r="B2315" t="inlineStr">
        <is>
          <t>صندوق س. مرواريد آتا-س</t>
        </is>
      </c>
      <c r="C2315" t="n">
        <v>37</v>
      </c>
      <c r="D2315" t="n">
        <v>2267744</v>
      </c>
      <c r="E2315" s="1" t="n">
        <v>42318392246</v>
      </c>
      <c r="F2315" t="n">
        <v>18466</v>
      </c>
      <c r="G2315" t="n">
        <v>18501</v>
      </c>
      <c r="H2315" t="n">
        <v>18800</v>
      </c>
      <c r="I2315" t="n">
        <v>334</v>
      </c>
      <c r="J2315" t="n">
        <v>1.81</v>
      </c>
      <c r="K2315" t="n">
        <v>18661</v>
      </c>
      <c r="L2315" t="n">
        <v>195</v>
      </c>
      <c r="M2315" t="n">
        <v>1.06</v>
      </c>
      <c r="N2315" t="n">
        <v>18500</v>
      </c>
      <c r="O2315" t="n">
        <v>18850</v>
      </c>
      <c r="R2315" t="n">
        <v>1</v>
      </c>
      <c r="S2315" t="n">
        <v>99990</v>
      </c>
      <c r="T2315" t="n">
        <v>18800</v>
      </c>
      <c r="U2315" t="n">
        <v>18820</v>
      </c>
      <c r="V2315" t="n">
        <v>47926</v>
      </c>
      <c r="W2315" t="n">
        <v>1</v>
      </c>
    </row>
    <row r="2316">
      <c r="A2316" t="inlineStr">
        <is>
          <t>فارمد08</t>
        </is>
      </c>
      <c r="B2316" t="inlineStr">
        <is>
          <t>مرابحه صنايع پزشكي فارمد081226</t>
        </is>
      </c>
      <c r="C2316" t="n">
        <v>0</v>
      </c>
      <c r="D2316" t="n">
        <v>0</v>
      </c>
      <c r="E2316" s="1" t="n">
        <v>0</v>
      </c>
      <c r="F2316" t="n">
        <v>1000000</v>
      </c>
      <c r="G2316" t="n">
        <v>0</v>
      </c>
      <c r="H2316" t="n">
        <v>1000000</v>
      </c>
      <c r="I2316" t="n">
        <v>0</v>
      </c>
      <c r="J2316" t="n">
        <v>0</v>
      </c>
      <c r="K2316" t="n">
        <v>1000000</v>
      </c>
      <c r="L2316" t="n">
        <v>0</v>
      </c>
      <c r="M2316" t="n">
        <v>0</v>
      </c>
      <c r="N2316" t="n">
        <v>0</v>
      </c>
      <c r="O2316" t="n">
        <v>0</v>
      </c>
      <c r="R2316" t="n">
        <v>1</v>
      </c>
      <c r="S2316" t="n">
        <v>5000</v>
      </c>
      <c r="T2316" t="n">
        <v>995000</v>
      </c>
      <c r="U2316" t="n">
        <v>1004900</v>
      </c>
      <c r="V2316" t="n">
        <v>5000</v>
      </c>
      <c r="W2316" t="n">
        <v>1</v>
      </c>
    </row>
    <row r="2317">
      <c r="A2317" t="inlineStr">
        <is>
          <t>صگستر052</t>
        </is>
      </c>
      <c r="B2317" t="inlineStr">
        <is>
          <t>صكوك مرابحه ارغوان052-3ماهه23%</t>
        </is>
      </c>
      <c r="C2317" t="n">
        <v>0</v>
      </c>
      <c r="D2317" t="n">
        <v>0</v>
      </c>
      <c r="E2317" s="1" t="n">
        <v>0</v>
      </c>
      <c r="F2317" t="n">
        <v>1000000</v>
      </c>
      <c r="G2317" t="n">
        <v>0</v>
      </c>
      <c r="H2317" t="n">
        <v>1000000</v>
      </c>
      <c r="I2317" t="n">
        <v>0</v>
      </c>
      <c r="J2317" t="n">
        <v>0</v>
      </c>
      <c r="K2317" t="n">
        <v>1000000</v>
      </c>
      <c r="L2317" t="n">
        <v>0</v>
      </c>
      <c r="M2317" t="n">
        <v>0</v>
      </c>
      <c r="N2317" t="n">
        <v>0</v>
      </c>
      <c r="O2317" t="n">
        <v>0</v>
      </c>
      <c r="R2317" t="n">
        <v>1</v>
      </c>
      <c r="S2317" t="n">
        <v>3750</v>
      </c>
      <c r="T2317" t="n">
        <v>990000</v>
      </c>
      <c r="U2317" t="n">
        <v>1000000</v>
      </c>
      <c r="V2317" t="n">
        <v>3750</v>
      </c>
      <c r="W2317" t="n">
        <v>1</v>
      </c>
    </row>
    <row r="2318">
      <c r="A2318" t="inlineStr">
        <is>
          <t>حفاري</t>
        </is>
      </c>
      <c r="B2318" t="inlineStr">
        <is>
          <t>حفاري شمال</t>
        </is>
      </c>
      <c r="C2318" t="n">
        <v>624</v>
      </c>
      <c r="D2318" t="n">
        <v>45344812</v>
      </c>
      <c r="E2318" s="1" t="n">
        <v>261639565240</v>
      </c>
      <c r="F2318" t="n">
        <v>5610</v>
      </c>
      <c r="G2318" t="n">
        <v>5770</v>
      </c>
      <c r="H2318" t="n">
        <v>5770</v>
      </c>
      <c r="I2318" t="n">
        <v>160</v>
      </c>
      <c r="J2318" t="n">
        <v>2.85</v>
      </c>
      <c r="K2318" t="n">
        <v>5770</v>
      </c>
      <c r="L2318" t="n">
        <v>160</v>
      </c>
      <c r="M2318" t="n">
        <v>2.85</v>
      </c>
      <c r="N2318" t="n">
        <v>5770</v>
      </c>
      <c r="O2318" t="n">
        <v>5770</v>
      </c>
      <c r="P2318" t="n">
        <v>2511</v>
      </c>
      <c r="Q2318" t="n">
        <v>2.3</v>
      </c>
      <c r="R2318" t="n">
        <v>149</v>
      </c>
      <c r="S2318" t="n">
        <v>13981185</v>
      </c>
      <c r="T2318" t="n">
        <v>5770</v>
      </c>
      <c r="U2318" t="n">
        <v>5800</v>
      </c>
      <c r="V2318" t="n">
        <v>10870</v>
      </c>
      <c r="W2318" t="n">
        <v>2</v>
      </c>
    </row>
    <row r="2319">
      <c r="A2319" t="inlineStr">
        <is>
          <t>فنفت</t>
        </is>
      </c>
      <c r="B2319" t="inlineStr">
        <is>
          <t>صنايع تجهيزات نفت</t>
        </is>
      </c>
      <c r="C2319" t="n">
        <v>1225</v>
      </c>
      <c r="D2319" t="n">
        <v>34093453</v>
      </c>
      <c r="E2319" s="1" t="n">
        <v>168135557350</v>
      </c>
      <c r="F2319" t="n">
        <v>5060</v>
      </c>
      <c r="G2319" t="n">
        <v>4910</v>
      </c>
      <c r="H2319" t="n">
        <v>4920</v>
      </c>
      <c r="I2319" t="n">
        <v>-140</v>
      </c>
      <c r="J2319" t="n">
        <v>-2.77</v>
      </c>
      <c r="K2319" t="n">
        <v>4930</v>
      </c>
      <c r="L2319" t="n">
        <v>-130</v>
      </c>
      <c r="M2319" t="n">
        <v>-2.57</v>
      </c>
      <c r="N2319" t="n">
        <v>4910</v>
      </c>
      <c r="O2319" t="n">
        <v>5140</v>
      </c>
      <c r="P2319" t="n">
        <v>529</v>
      </c>
      <c r="Q2319" t="n">
        <v>9.32</v>
      </c>
      <c r="R2319" t="n">
        <v>1</v>
      </c>
      <c r="S2319" t="n">
        <v>5000</v>
      </c>
      <c r="T2319" t="n">
        <v>4910</v>
      </c>
      <c r="U2319" t="n">
        <v>4920</v>
      </c>
      <c r="V2319" t="n">
        <v>101895</v>
      </c>
      <c r="W2319" t="n">
        <v>1</v>
      </c>
    </row>
    <row r="2320">
      <c r="A2320" t="inlineStr">
        <is>
          <t>نيروترانسفو</t>
        </is>
      </c>
      <c r="B2320" t="inlineStr">
        <is>
          <t>کارخانجات توليدي نيروترانسفو</t>
        </is>
      </c>
      <c r="C2320" t="n">
        <v>5921</v>
      </c>
      <c r="D2320" t="n">
        <v>18411172</v>
      </c>
      <c r="E2320" s="1" t="n">
        <v>428887292890</v>
      </c>
      <c r="F2320" t="n">
        <v>22920</v>
      </c>
      <c r="G2320" t="n">
        <v>22240</v>
      </c>
      <c r="H2320" t="n">
        <v>23600</v>
      </c>
      <c r="I2320" t="n">
        <v>680</v>
      </c>
      <c r="J2320" t="n">
        <v>2.97</v>
      </c>
      <c r="K2320" t="n">
        <v>23290</v>
      </c>
      <c r="L2320" t="n">
        <v>370</v>
      </c>
      <c r="M2320" t="n">
        <v>1.61</v>
      </c>
      <c r="N2320" t="n">
        <v>22240</v>
      </c>
      <c r="O2320" t="n">
        <v>23600</v>
      </c>
      <c r="P2320" t="n">
        <v>2731</v>
      </c>
      <c r="Q2320" t="n">
        <v>8.529999999999999</v>
      </c>
      <c r="R2320" t="n">
        <v>2</v>
      </c>
      <c r="S2320" t="n">
        <v>1083</v>
      </c>
      <c r="T2320" t="n">
        <v>23590</v>
      </c>
      <c r="U2320" t="n">
        <v>23600</v>
      </c>
      <c r="V2320" t="n">
        <v>3408</v>
      </c>
      <c r="W2320" t="n">
        <v>1</v>
      </c>
    </row>
    <row r="2321">
      <c r="A2321" t="inlineStr">
        <is>
          <t>جهان07</t>
        </is>
      </c>
      <c r="B2321" t="inlineStr">
        <is>
          <t>مرابحه جهان ستاره آريا071024</t>
        </is>
      </c>
      <c r="C2321" t="n">
        <v>0</v>
      </c>
      <c r="D2321" t="n">
        <v>0</v>
      </c>
      <c r="E2321" s="1" t="n">
        <v>0</v>
      </c>
      <c r="F2321" t="n">
        <v>1000000</v>
      </c>
      <c r="G2321" t="n">
        <v>0</v>
      </c>
      <c r="H2321" t="n">
        <v>1000000</v>
      </c>
      <c r="I2321" t="n">
        <v>0</v>
      </c>
      <c r="J2321" t="n">
        <v>0</v>
      </c>
      <c r="K2321" t="n">
        <v>1000000</v>
      </c>
      <c r="L2321" t="n">
        <v>0</v>
      </c>
      <c r="M2321" t="n">
        <v>0</v>
      </c>
      <c r="N2321" t="n">
        <v>0</v>
      </c>
      <c r="O2321" t="n">
        <v>0</v>
      </c>
      <c r="R2321" t="n">
        <v>1</v>
      </c>
      <c r="S2321" t="n">
        <v>5000</v>
      </c>
      <c r="T2321" t="n">
        <v>990000</v>
      </c>
      <c r="U2321" t="n">
        <v>0</v>
      </c>
      <c r="V2321" t="n">
        <v>0</v>
      </c>
      <c r="W2321" t="n">
        <v>0</v>
      </c>
    </row>
    <row r="2322">
      <c r="A2322" t="inlineStr">
        <is>
          <t>صكوير510</t>
        </is>
      </c>
      <c r="B2322" t="inlineStr">
        <is>
          <t>صكوك مرابحه كوير510-بدون ضامن</t>
        </is>
      </c>
      <c r="C2322" t="n">
        <v>0</v>
      </c>
      <c r="D2322" t="n">
        <v>0</v>
      </c>
      <c r="E2322" s="1" t="n">
        <v>0</v>
      </c>
      <c r="F2322" t="n">
        <v>963870</v>
      </c>
      <c r="G2322" t="n">
        <v>0</v>
      </c>
      <c r="H2322" t="n">
        <v>963870</v>
      </c>
      <c r="I2322" t="n">
        <v>0</v>
      </c>
      <c r="J2322" t="n">
        <v>0</v>
      </c>
      <c r="K2322" t="n">
        <v>963870</v>
      </c>
      <c r="L2322" t="n">
        <v>0</v>
      </c>
      <c r="M2322" t="n">
        <v>0</v>
      </c>
      <c r="N2322" t="n">
        <v>0</v>
      </c>
      <c r="O2322" t="n">
        <v>0</v>
      </c>
      <c r="R2322" t="n">
        <v>1</v>
      </c>
      <c r="S2322" t="n">
        <v>9125</v>
      </c>
      <c r="T2322" t="n">
        <v>902500</v>
      </c>
      <c r="U2322" t="n">
        <v>0</v>
      </c>
      <c r="V2322" t="n">
        <v>0</v>
      </c>
      <c r="W2322" t="n">
        <v>0</v>
      </c>
    </row>
    <row r="2323">
      <c r="A2323" t="inlineStr">
        <is>
          <t>زمگسا</t>
        </is>
      </c>
      <c r="B2323" t="inlineStr">
        <is>
          <t>كشاورزي‌ ودامپروي‌ مگسال‌</t>
        </is>
      </c>
      <c r="C2323" t="n">
        <v>297</v>
      </c>
      <c r="D2323" t="n">
        <v>393932</v>
      </c>
      <c r="E2323" s="1" t="n">
        <v>34861881830</v>
      </c>
      <c r="F2323" t="n">
        <v>87990</v>
      </c>
      <c r="G2323" t="n">
        <v>85530</v>
      </c>
      <c r="H2323" t="n">
        <v>88940</v>
      </c>
      <c r="I2323" t="n">
        <v>950</v>
      </c>
      <c r="J2323" t="n">
        <v>1.08</v>
      </c>
      <c r="K2323" t="n">
        <v>88500</v>
      </c>
      <c r="L2323" t="n">
        <v>510</v>
      </c>
      <c r="M2323" t="n">
        <v>0.58</v>
      </c>
      <c r="N2323" t="n">
        <v>85530</v>
      </c>
      <c r="O2323" t="n">
        <v>90620</v>
      </c>
      <c r="P2323" t="n">
        <v>12169</v>
      </c>
      <c r="Q2323" t="n">
        <v>7.27</v>
      </c>
      <c r="R2323" t="n">
        <v>3</v>
      </c>
      <c r="S2323" t="n">
        <v>7828</v>
      </c>
      <c r="T2323" t="n">
        <v>88930</v>
      </c>
      <c r="U2323" t="n">
        <v>89330</v>
      </c>
      <c r="V2323" t="n">
        <v>51</v>
      </c>
      <c r="W2323" t="n">
        <v>1</v>
      </c>
    </row>
    <row r="2324">
      <c r="A2324" t="inlineStr">
        <is>
          <t>داوه</t>
        </is>
      </c>
      <c r="B2324" t="inlineStr">
        <is>
          <t>داروسازي آوه سينا</t>
        </is>
      </c>
      <c r="C2324" t="n">
        <v>152</v>
      </c>
      <c r="D2324" t="n">
        <v>3084613</v>
      </c>
      <c r="E2324" s="1" t="n">
        <v>35411357240</v>
      </c>
      <c r="F2324" t="n">
        <v>11150</v>
      </c>
      <c r="G2324" t="n">
        <v>11480</v>
      </c>
      <c r="H2324" t="n">
        <v>11480</v>
      </c>
      <c r="I2324" t="n">
        <v>330</v>
      </c>
      <c r="J2324" t="n">
        <v>2.96</v>
      </c>
      <c r="K2324" t="n">
        <v>11480</v>
      </c>
      <c r="L2324" t="n">
        <v>330</v>
      </c>
      <c r="M2324" t="n">
        <v>2.96</v>
      </c>
      <c r="N2324" t="n">
        <v>11480</v>
      </c>
      <c r="O2324" t="n">
        <v>11480</v>
      </c>
      <c r="P2324" t="n">
        <v>760</v>
      </c>
      <c r="Q2324" t="n">
        <v>15.11</v>
      </c>
      <c r="R2324" t="n">
        <v>128</v>
      </c>
      <c r="S2324" t="n">
        <v>6890700</v>
      </c>
      <c r="T2324" t="n">
        <v>11480</v>
      </c>
      <c r="U2324" t="n">
        <v>0</v>
      </c>
      <c r="V2324" t="n">
        <v>0</v>
      </c>
      <c r="W2324" t="n">
        <v>0</v>
      </c>
    </row>
    <row r="2325">
      <c r="A2325" t="inlineStr">
        <is>
          <t>دامين</t>
        </is>
      </c>
      <c r="B2325" t="inlineStr">
        <is>
          <t>داروسازي‌ امين‌</t>
        </is>
      </c>
      <c r="C2325" t="n">
        <v>1649</v>
      </c>
      <c r="D2325" t="n">
        <v>22477986</v>
      </c>
      <c r="E2325" s="1" t="n">
        <v>332171047800</v>
      </c>
      <c r="F2325" t="n">
        <v>14390</v>
      </c>
      <c r="G2325" t="n">
        <v>14490</v>
      </c>
      <c r="H2325" t="n">
        <v>14820</v>
      </c>
      <c r="I2325" t="n">
        <v>430</v>
      </c>
      <c r="J2325" t="n">
        <v>2.99</v>
      </c>
      <c r="K2325" t="n">
        <v>14780</v>
      </c>
      <c r="L2325" t="n">
        <v>390</v>
      </c>
      <c r="M2325" t="n">
        <v>2.71</v>
      </c>
      <c r="N2325" t="n">
        <v>14490</v>
      </c>
      <c r="O2325" t="n">
        <v>14820</v>
      </c>
      <c r="P2325" t="n">
        <v>378</v>
      </c>
      <c r="Q2325" t="n">
        <v>39.1</v>
      </c>
      <c r="R2325" t="n">
        <v>29</v>
      </c>
      <c r="S2325" t="n">
        <v>1171970</v>
      </c>
      <c r="T2325" t="n">
        <v>14820</v>
      </c>
      <c r="U2325" t="n">
        <v>15070</v>
      </c>
      <c r="V2325" t="n">
        <v>60000</v>
      </c>
      <c r="W2325" t="n">
        <v>1</v>
      </c>
    </row>
    <row r="2326">
      <c r="A2326" t="inlineStr">
        <is>
          <t>فرصت</t>
        </is>
      </c>
      <c r="B2326" t="inlineStr">
        <is>
          <t>صندوق س فرصت آفرين سرمايه-سهام</t>
        </is>
      </c>
      <c r="C2326" t="n">
        <v>4</v>
      </c>
      <c r="D2326" t="n">
        <v>200039</v>
      </c>
      <c r="E2326" s="1" t="n">
        <v>5252963087</v>
      </c>
      <c r="F2326" t="n">
        <v>26233</v>
      </c>
      <c r="G2326" t="n">
        <v>26500</v>
      </c>
      <c r="H2326" t="n">
        <v>26233</v>
      </c>
      <c r="I2326" t="n">
        <v>0</v>
      </c>
      <c r="J2326" t="n">
        <v>0</v>
      </c>
      <c r="K2326" t="n">
        <v>26260</v>
      </c>
      <c r="L2326" t="n">
        <v>27</v>
      </c>
      <c r="M2326" t="n">
        <v>0.1</v>
      </c>
      <c r="N2326" t="n">
        <v>26233</v>
      </c>
      <c r="O2326" t="n">
        <v>26500</v>
      </c>
      <c r="R2326" t="n">
        <v>0</v>
      </c>
      <c r="S2326" t="n">
        <v>0</v>
      </c>
      <c r="T2326" t="n">
        <v>0</v>
      </c>
      <c r="U2326" t="n">
        <v>26233</v>
      </c>
      <c r="V2326" t="n">
        <v>553658</v>
      </c>
      <c r="W2326" t="n">
        <v>2</v>
      </c>
    </row>
    <row r="2327">
      <c r="A2327" t="inlineStr">
        <is>
          <t>اهداف062</t>
        </is>
      </c>
      <c r="B2327" t="inlineStr">
        <is>
          <t>اجاره اهداف كيميا14061104</t>
        </is>
      </c>
      <c r="C2327" t="n">
        <v>0</v>
      </c>
      <c r="D2327" t="n">
        <v>0</v>
      </c>
      <c r="E2327" s="1" t="n">
        <v>0</v>
      </c>
      <c r="F2327" t="n">
        <v>999100</v>
      </c>
      <c r="G2327" t="n">
        <v>0</v>
      </c>
      <c r="H2327" t="n">
        <v>999100</v>
      </c>
      <c r="I2327" t="n">
        <v>0</v>
      </c>
      <c r="J2327" t="n">
        <v>0</v>
      </c>
      <c r="K2327" t="n">
        <v>999100</v>
      </c>
      <c r="L2327" t="n">
        <v>0</v>
      </c>
      <c r="M2327" t="n">
        <v>0</v>
      </c>
      <c r="N2327" t="n">
        <v>0</v>
      </c>
      <c r="O2327" t="n">
        <v>0</v>
      </c>
      <c r="R2327" t="n">
        <v>1</v>
      </c>
      <c r="S2327" t="n">
        <v>5000</v>
      </c>
      <c r="T2327" t="n">
        <v>999990</v>
      </c>
      <c r="U2327" t="n">
        <v>1000100</v>
      </c>
      <c r="V2327" t="n">
        <v>5000</v>
      </c>
      <c r="W2327" t="n">
        <v>1</v>
      </c>
    </row>
    <row r="2328">
      <c r="A2328" t="inlineStr">
        <is>
          <t>ثنا</t>
        </is>
      </c>
      <c r="B2328" t="inlineStr">
        <is>
          <t>صندوق س.زرين نهال ثنا-س</t>
        </is>
      </c>
      <c r="C2328" t="n">
        <v>17</v>
      </c>
      <c r="D2328" t="n">
        <v>4597</v>
      </c>
      <c r="E2328" s="1" t="n">
        <v>239121149</v>
      </c>
      <c r="F2328" t="n">
        <v>50502</v>
      </c>
      <c r="G2328" t="n">
        <v>52017</v>
      </c>
      <c r="H2328" t="n">
        <v>52017</v>
      </c>
      <c r="I2328" t="n">
        <v>1515</v>
      </c>
      <c r="J2328" t="n">
        <v>3</v>
      </c>
      <c r="K2328" t="n">
        <v>52017</v>
      </c>
      <c r="L2328" t="n">
        <v>1515</v>
      </c>
      <c r="M2328" t="n">
        <v>3</v>
      </c>
      <c r="N2328" t="n">
        <v>52015</v>
      </c>
      <c r="O2328" t="n">
        <v>52017</v>
      </c>
      <c r="R2328" t="n">
        <v>1</v>
      </c>
      <c r="S2328" t="n">
        <v>100</v>
      </c>
      <c r="T2328" t="n">
        <v>51550</v>
      </c>
      <c r="U2328" t="n">
        <v>52017</v>
      </c>
      <c r="V2328" t="n">
        <v>74019</v>
      </c>
      <c r="W2328" t="n">
        <v>4</v>
      </c>
    </row>
    <row r="2329">
      <c r="A2329" t="inlineStr">
        <is>
          <t>دكپسول</t>
        </is>
      </c>
      <c r="B2329" t="inlineStr">
        <is>
          <t>توليد ژلاتين كپسول ايران</t>
        </is>
      </c>
      <c r="C2329" t="n">
        <v>1255</v>
      </c>
      <c r="D2329" t="n">
        <v>847481</v>
      </c>
      <c r="E2329" s="1" t="n">
        <v>147314365700</v>
      </c>
      <c r="F2329" t="n">
        <v>175200</v>
      </c>
      <c r="G2329" t="n">
        <v>175100</v>
      </c>
      <c r="H2329" t="n">
        <v>173600</v>
      </c>
      <c r="I2329" t="n">
        <v>-1600</v>
      </c>
      <c r="J2329" t="n">
        <v>-0.91</v>
      </c>
      <c r="K2329" t="n">
        <v>173800</v>
      </c>
      <c r="L2329" t="n">
        <v>-1400</v>
      </c>
      <c r="M2329" t="n">
        <v>-0.8</v>
      </c>
      <c r="N2329" t="n">
        <v>171400</v>
      </c>
      <c r="O2329" t="n">
        <v>180300</v>
      </c>
      <c r="P2329" t="n">
        <v>20406</v>
      </c>
      <c r="Q2329" t="n">
        <v>8.52</v>
      </c>
      <c r="R2329" t="n">
        <v>1</v>
      </c>
      <c r="S2329" t="n">
        <v>8547</v>
      </c>
      <c r="T2329" t="n">
        <v>173500</v>
      </c>
      <c r="U2329" t="n">
        <v>174900</v>
      </c>
      <c r="V2329" t="n">
        <v>1465</v>
      </c>
      <c r="W2329" t="n">
        <v>1</v>
      </c>
    </row>
    <row r="2330">
      <c r="A2330" t="inlineStr">
        <is>
          <t>جواهر2</t>
        </is>
      </c>
      <c r="B2330" t="inlineStr">
        <is>
          <t>صندوق س.كالاي دناي زاگرس</t>
        </is>
      </c>
      <c r="C2330" t="n">
        <v>2</v>
      </c>
      <c r="D2330" t="n">
        <v>20046058</v>
      </c>
      <c r="E2330" s="1" t="n">
        <v>20046058</v>
      </c>
      <c r="F2330" t="n">
        <v>83399</v>
      </c>
      <c r="G2330" t="n">
        <v>1</v>
      </c>
      <c r="H2330" t="n">
        <v>1</v>
      </c>
      <c r="I2330" t="n">
        <v>-83398</v>
      </c>
      <c r="J2330" t="n">
        <v>-100</v>
      </c>
      <c r="K2330" t="n">
        <v>1</v>
      </c>
      <c r="L2330" t="n">
        <v>-83398</v>
      </c>
      <c r="M2330" t="n">
        <v>-100</v>
      </c>
      <c r="N2330" t="n">
        <v>1</v>
      </c>
      <c r="O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</row>
    <row r="2331">
      <c r="A2331" t="inlineStr">
        <is>
          <t>كامياب2</t>
        </is>
      </c>
      <c r="B2331" t="inlineStr">
        <is>
          <t>صندوق س. كامياب آشنا-د</t>
        </is>
      </c>
      <c r="C2331" t="n">
        <v>1</v>
      </c>
      <c r="D2331" t="n">
        <v>10000000</v>
      </c>
      <c r="E2331" s="1" t="n">
        <v>10000000</v>
      </c>
      <c r="F2331" t="n">
        <v>38213</v>
      </c>
      <c r="G2331" t="n">
        <v>1</v>
      </c>
      <c r="H2331" t="n">
        <v>1</v>
      </c>
      <c r="I2331" t="n">
        <v>-38212</v>
      </c>
      <c r="J2331" t="n">
        <v>-100</v>
      </c>
      <c r="K2331" t="n">
        <v>1</v>
      </c>
      <c r="L2331" t="n">
        <v>-38212</v>
      </c>
      <c r="M2331" t="n">
        <v>-100</v>
      </c>
      <c r="N2331" t="n">
        <v>1</v>
      </c>
      <c r="O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</row>
    <row r="2332">
      <c r="A2332" t="inlineStr">
        <is>
          <t>نگين فارس</t>
        </is>
      </c>
      <c r="B2332" t="inlineStr">
        <is>
          <t>صندوق س.طلا زرديس خليج فارس</t>
        </is>
      </c>
      <c r="C2332" t="n">
        <v>1078</v>
      </c>
      <c r="D2332" t="n">
        <v>6325096</v>
      </c>
      <c r="E2332" s="1" t="n">
        <v>111021440374</v>
      </c>
      <c r="F2332" t="n">
        <v>17141</v>
      </c>
      <c r="G2332" t="n">
        <v>17470</v>
      </c>
      <c r="H2332" t="n">
        <v>17580</v>
      </c>
      <c r="I2332" t="n">
        <v>439</v>
      </c>
      <c r="J2332" t="n">
        <v>2.56</v>
      </c>
      <c r="K2332" t="n">
        <v>17553</v>
      </c>
      <c r="L2332" t="n">
        <v>412</v>
      </c>
      <c r="M2332" t="n">
        <v>2.4</v>
      </c>
      <c r="N2332" t="n">
        <v>17450</v>
      </c>
      <c r="O2332" t="n">
        <v>17699</v>
      </c>
      <c r="R2332" t="n">
        <v>2</v>
      </c>
      <c r="S2332" t="n">
        <v>110000</v>
      </c>
      <c r="T2332" t="n">
        <v>17573</v>
      </c>
      <c r="U2332" t="n">
        <v>17580</v>
      </c>
      <c r="V2332" t="n">
        <v>11849</v>
      </c>
      <c r="W2332" t="n">
        <v>3</v>
      </c>
    </row>
    <row r="2333">
      <c r="A2333" t="inlineStr">
        <is>
          <t>پرسپوليس</t>
        </is>
      </c>
      <c r="B2333" t="inlineStr">
        <is>
          <t>پرسپوليس</t>
        </is>
      </c>
      <c r="C2333" t="n">
        <v>370</v>
      </c>
      <c r="D2333" t="n">
        <v>4567020</v>
      </c>
      <c r="E2333" s="1" t="n">
        <v>7034788947</v>
      </c>
      <c r="F2333" t="n">
        <v>1515</v>
      </c>
      <c r="G2333" t="n">
        <v>1560</v>
      </c>
      <c r="H2333" t="n">
        <v>1503</v>
      </c>
      <c r="I2333" t="n">
        <v>-12</v>
      </c>
      <c r="J2333" t="n">
        <v>-0.79</v>
      </c>
      <c r="K2333" t="n">
        <v>1540</v>
      </c>
      <c r="L2333" t="n">
        <v>25</v>
      </c>
      <c r="M2333" t="n">
        <v>1.65</v>
      </c>
      <c r="N2333" t="n">
        <v>1480</v>
      </c>
      <c r="O2333" t="n">
        <v>1560</v>
      </c>
      <c r="P2333" t="n">
        <v>-936</v>
      </c>
      <c r="Q2333" t="n">
        <v>-1.65</v>
      </c>
      <c r="R2333" t="n">
        <v>1</v>
      </c>
      <c r="S2333" t="n">
        <v>50000</v>
      </c>
      <c r="T2333" t="n">
        <v>1504</v>
      </c>
      <c r="U2333" t="n">
        <v>1541</v>
      </c>
      <c r="V2333" t="n">
        <v>5000</v>
      </c>
      <c r="W2333" t="n">
        <v>1</v>
      </c>
    </row>
    <row r="2334">
      <c r="A2334" t="inlineStr">
        <is>
          <t>غگل</t>
        </is>
      </c>
      <c r="B2334" t="inlineStr">
        <is>
          <t>گلوكوزان‌</t>
        </is>
      </c>
      <c r="C2334" t="n">
        <v>1560</v>
      </c>
      <c r="D2334" t="n">
        <v>30140249</v>
      </c>
      <c r="E2334" s="1" t="n">
        <v>198218442040</v>
      </c>
      <c r="F2334" t="n">
        <v>6660</v>
      </c>
      <c r="G2334" t="n">
        <v>6520</v>
      </c>
      <c r="H2334" t="n">
        <v>6530</v>
      </c>
      <c r="I2334" t="n">
        <v>-130</v>
      </c>
      <c r="J2334" t="n">
        <v>-1.95</v>
      </c>
      <c r="K2334" t="n">
        <v>6580</v>
      </c>
      <c r="L2334" t="n">
        <v>-80</v>
      </c>
      <c r="M2334" t="n">
        <v>-1.2</v>
      </c>
      <c r="N2334" t="n">
        <v>6470</v>
      </c>
      <c r="O2334" t="n">
        <v>6800</v>
      </c>
      <c r="P2334" t="n">
        <v>706</v>
      </c>
      <c r="Q2334" t="n">
        <v>9.32</v>
      </c>
      <c r="R2334" t="n">
        <v>1</v>
      </c>
      <c r="S2334" t="n">
        <v>10000</v>
      </c>
      <c r="T2334" t="n">
        <v>6490</v>
      </c>
      <c r="U2334" t="n">
        <v>6600</v>
      </c>
      <c r="V2334" t="n">
        <v>90000</v>
      </c>
      <c r="W2334" t="n">
        <v>1</v>
      </c>
    </row>
    <row r="2335">
      <c r="A2335" t="inlineStr">
        <is>
          <t>ساربيل</t>
        </is>
      </c>
      <c r="B2335" t="inlineStr">
        <is>
          <t>سيمان آرتا اردبيل</t>
        </is>
      </c>
      <c r="C2335" t="n">
        <v>182</v>
      </c>
      <c r="D2335" t="n">
        <v>529093</v>
      </c>
      <c r="E2335" s="1" t="n">
        <v>47917358380</v>
      </c>
      <c r="F2335" t="n">
        <v>87940</v>
      </c>
      <c r="G2335" t="n">
        <v>89300</v>
      </c>
      <c r="H2335" t="n">
        <v>90570</v>
      </c>
      <c r="I2335" t="n">
        <v>2630</v>
      </c>
      <c r="J2335" t="n">
        <v>2.99</v>
      </c>
      <c r="K2335" t="n">
        <v>90570</v>
      </c>
      <c r="L2335" t="n">
        <v>2630</v>
      </c>
      <c r="M2335" t="n">
        <v>2.99</v>
      </c>
      <c r="N2335" t="n">
        <v>89300</v>
      </c>
      <c r="O2335" t="n">
        <v>90570</v>
      </c>
      <c r="P2335" t="n">
        <v>11188</v>
      </c>
      <c r="Q2335" t="n">
        <v>8.1</v>
      </c>
      <c r="R2335" t="n">
        <v>10</v>
      </c>
      <c r="S2335" t="n">
        <v>28495</v>
      </c>
      <c r="T2335" t="n">
        <v>90570</v>
      </c>
      <c r="U2335" t="n">
        <v>91850</v>
      </c>
      <c r="V2335" t="n">
        <v>2</v>
      </c>
      <c r="W2335" t="n">
        <v>1</v>
      </c>
    </row>
    <row r="2336">
      <c r="A2336" t="inlineStr">
        <is>
          <t>برليان</t>
        </is>
      </c>
      <c r="B2336" t="inlineStr">
        <is>
          <t>صندوق سرمايه گذاري برليان-سهام</t>
        </is>
      </c>
      <c r="C2336" t="n">
        <v>37</v>
      </c>
      <c r="D2336" t="n">
        <v>3082860</v>
      </c>
      <c r="E2336" s="1" t="n">
        <v>126751418975</v>
      </c>
      <c r="F2336" t="n">
        <v>41816</v>
      </c>
      <c r="G2336" t="n">
        <v>42440</v>
      </c>
      <c r="H2336" t="n">
        <v>42898</v>
      </c>
      <c r="I2336" t="n">
        <v>1082</v>
      </c>
      <c r="J2336" t="n">
        <v>2.59</v>
      </c>
      <c r="K2336" t="n">
        <v>41115</v>
      </c>
      <c r="L2336" t="n">
        <v>-701</v>
      </c>
      <c r="M2336" t="n">
        <v>-1.68</v>
      </c>
      <c r="N2336" t="n">
        <v>41000</v>
      </c>
      <c r="O2336" t="n">
        <v>42898</v>
      </c>
      <c r="R2336" t="n">
        <v>1</v>
      </c>
      <c r="S2336" t="n">
        <v>100000</v>
      </c>
      <c r="T2336" t="n">
        <v>41700</v>
      </c>
      <c r="U2336" t="n">
        <v>43070</v>
      </c>
      <c r="V2336" t="n">
        <v>149500</v>
      </c>
      <c r="W2336" t="n">
        <v>1</v>
      </c>
    </row>
    <row r="2337">
      <c r="A2337" t="inlineStr">
        <is>
          <t>فلات</t>
        </is>
      </c>
      <c r="B2337" t="inlineStr">
        <is>
          <t>گروه صنايع معادن فلات ايرانيان</t>
        </is>
      </c>
      <c r="C2337" t="n">
        <v>124</v>
      </c>
      <c r="D2337" t="n">
        <v>1049818</v>
      </c>
      <c r="E2337" s="1" t="n">
        <v>19254648010</v>
      </c>
      <c r="F2337" t="n">
        <v>17970</v>
      </c>
      <c r="G2337" t="n">
        <v>18430</v>
      </c>
      <c r="H2337" t="n">
        <v>18430</v>
      </c>
      <c r="I2337" t="n">
        <v>460</v>
      </c>
      <c r="J2337" t="n">
        <v>2.56</v>
      </c>
      <c r="K2337" t="n">
        <v>18340</v>
      </c>
      <c r="L2337" t="n">
        <v>370</v>
      </c>
      <c r="M2337" t="n">
        <v>2.06</v>
      </c>
      <c r="N2337" t="n">
        <v>17650</v>
      </c>
      <c r="O2337" t="n">
        <v>18500</v>
      </c>
      <c r="P2337" t="n">
        <v>-145</v>
      </c>
      <c r="Q2337" t="n">
        <v>-126.48</v>
      </c>
      <c r="R2337" t="n">
        <v>1</v>
      </c>
      <c r="S2337" t="n">
        <v>1194</v>
      </c>
      <c r="T2337" t="n">
        <v>18430</v>
      </c>
      <c r="U2337" t="n">
        <v>19570</v>
      </c>
      <c r="V2337" t="n">
        <v>1000</v>
      </c>
      <c r="W2337" t="n">
        <v>1</v>
      </c>
    </row>
    <row r="2338">
      <c r="A2338" t="inlineStr">
        <is>
          <t>الماس</t>
        </is>
      </c>
      <c r="B2338" t="inlineStr">
        <is>
          <t>صندوق س.امين تدبيرگران فردا-س</t>
        </is>
      </c>
      <c r="C2338" t="n">
        <v>7</v>
      </c>
      <c r="D2338" t="n">
        <v>3410</v>
      </c>
      <c r="E2338" s="1" t="n">
        <v>157519504</v>
      </c>
      <c r="F2338" t="n">
        <v>45238</v>
      </c>
      <c r="G2338" t="n">
        <v>46250</v>
      </c>
      <c r="H2338" t="n">
        <v>46120</v>
      </c>
      <c r="I2338" t="n">
        <v>882</v>
      </c>
      <c r="J2338" t="n">
        <v>1.95</v>
      </c>
      <c r="K2338" t="n">
        <v>46193</v>
      </c>
      <c r="L2338" t="n">
        <v>955</v>
      </c>
      <c r="M2338" t="n">
        <v>2.11</v>
      </c>
      <c r="N2338" t="n">
        <v>45803</v>
      </c>
      <c r="O2338" t="n">
        <v>46500</v>
      </c>
      <c r="R2338" t="n">
        <v>1</v>
      </c>
      <c r="S2338" t="n">
        <v>29</v>
      </c>
      <c r="T2338" t="n">
        <v>45752</v>
      </c>
      <c r="U2338" t="n">
        <v>46536</v>
      </c>
      <c r="V2338" t="n">
        <v>5000</v>
      </c>
      <c r="W2338" t="n">
        <v>1</v>
      </c>
    </row>
    <row r="2339">
      <c r="A2339" t="inlineStr">
        <is>
          <t>ممسني</t>
        </is>
      </c>
      <c r="B2339" t="inlineStr">
        <is>
          <t>پتروشيمي ممسني</t>
        </is>
      </c>
      <c r="C2339" t="n">
        <v>15</v>
      </c>
      <c r="D2339" t="n">
        <v>102208</v>
      </c>
      <c r="E2339" s="1" t="n">
        <v>1044565760</v>
      </c>
      <c r="F2339" t="n">
        <v>9930</v>
      </c>
      <c r="G2339" t="n">
        <v>10220</v>
      </c>
      <c r="H2339" t="n">
        <v>10220</v>
      </c>
      <c r="I2339" t="n">
        <v>290</v>
      </c>
      <c r="J2339" t="n">
        <v>2.92</v>
      </c>
      <c r="K2339" t="n">
        <v>9950</v>
      </c>
      <c r="L2339" t="n">
        <v>20</v>
      </c>
      <c r="M2339" t="n">
        <v>0.2</v>
      </c>
      <c r="N2339" t="n">
        <v>10220</v>
      </c>
      <c r="O2339" t="n">
        <v>10220</v>
      </c>
      <c r="P2339" t="n">
        <v>-92</v>
      </c>
      <c r="Q2339" t="n">
        <v>-108.15</v>
      </c>
      <c r="R2339" t="n">
        <v>62</v>
      </c>
      <c r="S2339" t="n">
        <v>16691467</v>
      </c>
      <c r="T2339" t="n">
        <v>10220</v>
      </c>
      <c r="U2339" t="n">
        <v>0</v>
      </c>
      <c r="V2339" t="n">
        <v>0</v>
      </c>
      <c r="W2339" t="n">
        <v>0</v>
      </c>
    </row>
    <row r="2340">
      <c r="A2340" t="inlineStr">
        <is>
          <t>رامك07</t>
        </is>
      </c>
      <c r="B2340" t="inlineStr">
        <is>
          <t>مرابحه ف.لبني رامك شيراز071114</t>
        </is>
      </c>
      <c r="C2340" t="n">
        <v>0</v>
      </c>
      <c r="D2340" t="n">
        <v>0</v>
      </c>
      <c r="E2340" s="1" t="n">
        <v>0</v>
      </c>
      <c r="F2340" t="n">
        <v>1000000</v>
      </c>
      <c r="G2340" t="n">
        <v>0</v>
      </c>
      <c r="H2340" t="n">
        <v>1000000</v>
      </c>
      <c r="I2340" t="n">
        <v>0</v>
      </c>
      <c r="J2340" t="n">
        <v>0</v>
      </c>
      <c r="K2340" t="n">
        <v>1000000</v>
      </c>
      <c r="L2340" t="n">
        <v>0</v>
      </c>
      <c r="M2340" t="n">
        <v>0</v>
      </c>
      <c r="N2340" t="n">
        <v>0</v>
      </c>
      <c r="O2340" t="n">
        <v>0</v>
      </c>
      <c r="R2340" t="n">
        <v>1</v>
      </c>
      <c r="S2340" t="n">
        <v>5000</v>
      </c>
      <c r="T2340" t="n">
        <v>1000000</v>
      </c>
      <c r="U2340" t="n">
        <v>0</v>
      </c>
      <c r="V2340" t="n">
        <v>0</v>
      </c>
      <c r="W2340" t="n">
        <v>0</v>
      </c>
    </row>
    <row r="2341">
      <c r="A2341" t="inlineStr">
        <is>
          <t>دجابر</t>
        </is>
      </c>
      <c r="B2341" t="inlineStr">
        <is>
          <t>داروسازي‌ جابرابن‌حيان‌</t>
        </is>
      </c>
      <c r="C2341" t="n">
        <v>2412</v>
      </c>
      <c r="D2341" t="n">
        <v>14072241</v>
      </c>
      <c r="E2341" s="1" t="n">
        <v>656167862790</v>
      </c>
      <c r="F2341" t="n">
        <v>45770</v>
      </c>
      <c r="G2341" t="n">
        <v>45310</v>
      </c>
      <c r="H2341" t="n">
        <v>47140</v>
      </c>
      <c r="I2341" t="n">
        <v>1370</v>
      </c>
      <c r="J2341" t="n">
        <v>2.99</v>
      </c>
      <c r="K2341" t="n">
        <v>46630</v>
      </c>
      <c r="L2341" t="n">
        <v>860</v>
      </c>
      <c r="M2341" t="n">
        <v>1.88</v>
      </c>
      <c r="N2341" t="n">
        <v>45310</v>
      </c>
      <c r="O2341" t="n">
        <v>47140</v>
      </c>
      <c r="P2341" t="n">
        <v>3483</v>
      </c>
      <c r="Q2341" t="n">
        <v>13.39</v>
      </c>
      <c r="R2341" t="n">
        <v>91</v>
      </c>
      <c r="S2341" t="n">
        <v>800580</v>
      </c>
      <c r="T2341" t="n">
        <v>47140</v>
      </c>
      <c r="U2341" t="n">
        <v>47550</v>
      </c>
      <c r="V2341" t="n">
        <v>437</v>
      </c>
      <c r="W2341" t="n">
        <v>1</v>
      </c>
    </row>
    <row r="2342">
      <c r="A2342" t="inlineStr">
        <is>
          <t>گلستان08</t>
        </is>
      </c>
      <c r="B2342" t="inlineStr">
        <is>
          <t>مرابحه گلستان 14080316</t>
        </is>
      </c>
      <c r="C2342" t="n">
        <v>0</v>
      </c>
      <c r="D2342" t="n">
        <v>0</v>
      </c>
      <c r="E2342" s="1" t="n">
        <v>0</v>
      </c>
      <c r="F2342" t="n">
        <v>1000000</v>
      </c>
      <c r="G2342" t="n">
        <v>0</v>
      </c>
      <c r="H2342" t="n">
        <v>1000000</v>
      </c>
      <c r="I2342" t="n">
        <v>0</v>
      </c>
      <c r="J2342" t="n">
        <v>0</v>
      </c>
      <c r="K2342" t="n">
        <v>1000000</v>
      </c>
      <c r="L2342" t="n">
        <v>0</v>
      </c>
      <c r="M2342" t="n">
        <v>0</v>
      </c>
      <c r="N2342" t="n">
        <v>0</v>
      </c>
      <c r="O2342" t="n">
        <v>0</v>
      </c>
      <c r="R2342" t="n">
        <v>1</v>
      </c>
      <c r="S2342" t="n">
        <v>10000</v>
      </c>
      <c r="T2342" t="n">
        <v>970000</v>
      </c>
      <c r="U2342" t="n">
        <v>0</v>
      </c>
      <c r="V2342" t="n">
        <v>0</v>
      </c>
      <c r="W2342" t="n">
        <v>0</v>
      </c>
    </row>
    <row r="2343">
      <c r="A2343" t="inlineStr">
        <is>
          <t>فجهان064</t>
        </is>
      </c>
      <c r="B2343" t="inlineStr">
        <is>
          <t>مرابحه جهان فولاد-تاك060501</t>
        </is>
      </c>
      <c r="C2343" t="n">
        <v>0</v>
      </c>
      <c r="D2343" t="n">
        <v>0</v>
      </c>
      <c r="E2343" s="1" t="n">
        <v>0</v>
      </c>
      <c r="F2343" t="n">
        <v>984320</v>
      </c>
      <c r="G2343" t="n">
        <v>0</v>
      </c>
      <c r="H2343" t="n">
        <v>984320</v>
      </c>
      <c r="I2343" t="n">
        <v>0</v>
      </c>
      <c r="J2343" t="n">
        <v>0</v>
      </c>
      <c r="K2343" t="n">
        <v>984320</v>
      </c>
      <c r="L2343" t="n">
        <v>0</v>
      </c>
      <c r="M2343" t="n">
        <v>0</v>
      </c>
      <c r="N2343" t="n">
        <v>0</v>
      </c>
      <c r="O2343" t="n">
        <v>0</v>
      </c>
      <c r="R2343" t="n">
        <v>1</v>
      </c>
      <c r="S2343" t="n">
        <v>5000</v>
      </c>
      <c r="T2343" t="n">
        <v>1000000</v>
      </c>
      <c r="U2343" t="n">
        <v>1010000</v>
      </c>
      <c r="V2343" t="n">
        <v>5000</v>
      </c>
      <c r="W2343" t="n">
        <v>1</v>
      </c>
    </row>
    <row r="2344">
      <c r="A2344" t="inlineStr">
        <is>
          <t>كلوند</t>
        </is>
      </c>
      <c r="B2344" t="inlineStr">
        <is>
          <t>كاشي‌ الوند</t>
        </is>
      </c>
      <c r="C2344" t="n">
        <v>497</v>
      </c>
      <c r="D2344" t="n">
        <v>16445700</v>
      </c>
      <c r="E2344" s="1" t="n">
        <v>114212180740</v>
      </c>
      <c r="F2344" t="n">
        <v>6790</v>
      </c>
      <c r="G2344" t="n">
        <v>6980</v>
      </c>
      <c r="H2344" t="n">
        <v>6990</v>
      </c>
      <c r="I2344" t="n">
        <v>200</v>
      </c>
      <c r="J2344" t="n">
        <v>2.95</v>
      </c>
      <c r="K2344" t="n">
        <v>6940</v>
      </c>
      <c r="L2344" t="n">
        <v>150</v>
      </c>
      <c r="M2344" t="n">
        <v>2.21</v>
      </c>
      <c r="N2344" t="n">
        <v>6790</v>
      </c>
      <c r="O2344" t="n">
        <v>6990</v>
      </c>
      <c r="P2344" t="n">
        <v>934</v>
      </c>
      <c r="Q2344" t="n">
        <v>7.43</v>
      </c>
      <c r="R2344" t="n">
        <v>1</v>
      </c>
      <c r="S2344" t="n">
        <v>45360</v>
      </c>
      <c r="T2344" t="n">
        <v>6930</v>
      </c>
      <c r="U2344" t="n">
        <v>6990</v>
      </c>
      <c r="V2344" t="n">
        <v>237882</v>
      </c>
      <c r="W2344" t="n">
        <v>9</v>
      </c>
    </row>
    <row r="2345">
      <c r="A2345" t="inlineStr">
        <is>
          <t>طبيعت065</t>
        </is>
      </c>
      <c r="B2345" t="inlineStr">
        <is>
          <t>مرابحه طبيعت سبز-آگاه060920</t>
        </is>
      </c>
      <c r="C2345" t="n">
        <v>0</v>
      </c>
      <c r="D2345" t="n">
        <v>0</v>
      </c>
      <c r="E2345" s="1" t="n">
        <v>0</v>
      </c>
      <c r="F2345" t="n">
        <v>1000000</v>
      </c>
      <c r="G2345" t="n">
        <v>0</v>
      </c>
      <c r="H2345" t="n">
        <v>1000000</v>
      </c>
      <c r="I2345" t="n">
        <v>0</v>
      </c>
      <c r="J2345" t="n">
        <v>0</v>
      </c>
      <c r="K2345" t="n">
        <v>1000000</v>
      </c>
      <c r="L2345" t="n">
        <v>0</v>
      </c>
      <c r="M2345" t="n">
        <v>0</v>
      </c>
      <c r="N2345" t="n">
        <v>0</v>
      </c>
      <c r="O2345" t="n">
        <v>0</v>
      </c>
      <c r="R2345" t="n">
        <v>1</v>
      </c>
      <c r="S2345" t="n">
        <v>5000</v>
      </c>
      <c r="T2345" t="n">
        <v>1000000</v>
      </c>
      <c r="U2345" t="n">
        <v>0</v>
      </c>
      <c r="V2345" t="n">
        <v>0</v>
      </c>
      <c r="W2345" t="n">
        <v>0</v>
      </c>
    </row>
    <row r="2346">
      <c r="A2346" t="inlineStr">
        <is>
          <t>غسالم</t>
        </is>
      </c>
      <c r="B2346" t="inlineStr">
        <is>
          <t>سالمين‌</t>
        </is>
      </c>
      <c r="C2346" t="n">
        <v>1076</v>
      </c>
      <c r="D2346" t="n">
        <v>15311683</v>
      </c>
      <c r="E2346" s="1" t="n">
        <v>124149076170</v>
      </c>
      <c r="F2346" t="n">
        <v>8220</v>
      </c>
      <c r="G2346" t="n">
        <v>8010</v>
      </c>
      <c r="H2346" t="n">
        <v>8160</v>
      </c>
      <c r="I2346" t="n">
        <v>-60</v>
      </c>
      <c r="J2346" t="n">
        <v>-0.73</v>
      </c>
      <c r="K2346" t="n">
        <v>8110</v>
      </c>
      <c r="L2346" t="n">
        <v>-110</v>
      </c>
      <c r="M2346" t="n">
        <v>-1.34</v>
      </c>
      <c r="N2346" t="n">
        <v>7980</v>
      </c>
      <c r="O2346" t="n">
        <v>8400</v>
      </c>
      <c r="P2346" t="n">
        <v>1348</v>
      </c>
      <c r="Q2346" t="n">
        <v>6.02</v>
      </c>
      <c r="R2346" t="n">
        <v>1</v>
      </c>
      <c r="S2346" t="n">
        <v>1000</v>
      </c>
      <c r="T2346" t="n">
        <v>8150</v>
      </c>
      <c r="U2346" t="n">
        <v>8160</v>
      </c>
      <c r="V2346" t="n">
        <v>449996</v>
      </c>
      <c r="W2346" t="n">
        <v>2</v>
      </c>
    </row>
    <row r="2347">
      <c r="A2347" t="inlineStr">
        <is>
          <t>صبهساز76</t>
        </is>
      </c>
      <c r="B2347" t="inlineStr">
        <is>
          <t>صكوك اجاره ثبهساز76-3ماهه23%</t>
        </is>
      </c>
      <c r="C2347" t="n">
        <v>0</v>
      </c>
      <c r="D2347" t="n">
        <v>0</v>
      </c>
      <c r="E2347" s="1" t="n">
        <v>0</v>
      </c>
      <c r="F2347" t="n">
        <v>999000</v>
      </c>
      <c r="G2347" t="n">
        <v>0</v>
      </c>
      <c r="H2347" t="n">
        <v>999000</v>
      </c>
      <c r="I2347" t="n">
        <v>0</v>
      </c>
      <c r="J2347" t="n">
        <v>0</v>
      </c>
      <c r="K2347" t="n">
        <v>999000</v>
      </c>
      <c r="L2347" t="n">
        <v>0</v>
      </c>
      <c r="M2347" t="n">
        <v>0</v>
      </c>
      <c r="N2347" t="n">
        <v>0</v>
      </c>
      <c r="O2347" t="n">
        <v>0</v>
      </c>
      <c r="R2347" t="n">
        <v>1</v>
      </c>
      <c r="S2347" t="n">
        <v>4000</v>
      </c>
      <c r="T2347" t="n">
        <v>999000</v>
      </c>
      <c r="U2347" t="n">
        <v>0</v>
      </c>
      <c r="V2347" t="n">
        <v>0</v>
      </c>
      <c r="W2347" t="n">
        <v>0</v>
      </c>
    </row>
    <row r="2348">
      <c r="A2348" t="inlineStr">
        <is>
          <t>پايا</t>
        </is>
      </c>
      <c r="B2348" t="inlineStr">
        <is>
          <t>صندوق س.پايا قلك پويا-د</t>
        </is>
      </c>
      <c r="C2348" t="n">
        <v>544</v>
      </c>
      <c r="D2348" t="n">
        <v>162425401</v>
      </c>
      <c r="E2348" s="1" t="n">
        <v>4518933138276</v>
      </c>
      <c r="F2348" t="n">
        <v>27785</v>
      </c>
      <c r="G2348" t="n">
        <v>27821</v>
      </c>
      <c r="H2348" t="n">
        <v>27822</v>
      </c>
      <c r="I2348" t="n">
        <v>37</v>
      </c>
      <c r="J2348" t="n">
        <v>0.13</v>
      </c>
      <c r="K2348" t="n">
        <v>27822</v>
      </c>
      <c r="L2348" t="n">
        <v>37</v>
      </c>
      <c r="M2348" t="n">
        <v>0.13</v>
      </c>
      <c r="N2348" t="n">
        <v>27821</v>
      </c>
      <c r="O2348" t="n">
        <v>27822</v>
      </c>
      <c r="R2348" t="n">
        <v>292</v>
      </c>
      <c r="S2348" t="n">
        <v>290972145</v>
      </c>
      <c r="T2348" t="n">
        <v>27821</v>
      </c>
      <c r="U2348" t="n">
        <v>27822</v>
      </c>
      <c r="V2348" t="n">
        <v>51195958</v>
      </c>
      <c r="W2348" t="n">
        <v>54</v>
      </c>
    </row>
    <row r="2349">
      <c r="A2349" t="inlineStr">
        <is>
          <t>دتماد</t>
        </is>
      </c>
      <c r="B2349" t="inlineStr">
        <is>
          <t>توليدمواداوليه‌داروپخش‌</t>
        </is>
      </c>
      <c r="C2349" t="n">
        <v>1169</v>
      </c>
      <c r="D2349" t="n">
        <v>6020154</v>
      </c>
      <c r="E2349" s="1" t="n">
        <v>360918686390</v>
      </c>
      <c r="F2349" t="n">
        <v>58270</v>
      </c>
      <c r="G2349" t="n">
        <v>60010</v>
      </c>
      <c r="H2349" t="n">
        <v>60010</v>
      </c>
      <c r="I2349" t="n">
        <v>1740</v>
      </c>
      <c r="J2349" t="n">
        <v>2.99</v>
      </c>
      <c r="K2349" t="n">
        <v>59950</v>
      </c>
      <c r="L2349" t="n">
        <v>1680</v>
      </c>
      <c r="M2349" t="n">
        <v>2.88</v>
      </c>
      <c r="N2349" t="n">
        <v>58500</v>
      </c>
      <c r="O2349" t="n">
        <v>60010</v>
      </c>
      <c r="P2349" t="n">
        <v>5718</v>
      </c>
      <c r="Q2349" t="n">
        <v>10.48</v>
      </c>
      <c r="R2349" t="n">
        <v>3</v>
      </c>
      <c r="S2349" t="n">
        <v>6990</v>
      </c>
      <c r="T2349" t="n">
        <v>60000</v>
      </c>
      <c r="U2349" t="n">
        <v>0</v>
      </c>
      <c r="V2349" t="n">
        <v>0</v>
      </c>
      <c r="W2349" t="n">
        <v>0</v>
      </c>
    </row>
    <row r="2350">
      <c r="A2350" t="inlineStr">
        <is>
          <t>صگل711</t>
        </is>
      </c>
      <c r="B2350" t="inlineStr">
        <is>
          <t>صكوك مرابحه كگل711-3ماهه23%</t>
        </is>
      </c>
      <c r="C2350" t="n">
        <v>0</v>
      </c>
      <c r="D2350" t="n">
        <v>0</v>
      </c>
      <c r="E2350" s="1" t="n">
        <v>0</v>
      </c>
      <c r="F2350" t="n">
        <v>950000</v>
      </c>
      <c r="G2350" t="n">
        <v>0</v>
      </c>
      <c r="H2350" t="n">
        <v>950000</v>
      </c>
      <c r="I2350" t="n">
        <v>0</v>
      </c>
      <c r="J2350" t="n">
        <v>0</v>
      </c>
      <c r="K2350" t="n">
        <v>950000</v>
      </c>
      <c r="L2350" t="n">
        <v>0</v>
      </c>
      <c r="M2350" t="n">
        <v>0</v>
      </c>
      <c r="N2350" t="n">
        <v>0</v>
      </c>
      <c r="O2350" t="n">
        <v>0</v>
      </c>
      <c r="R2350" t="n">
        <v>1</v>
      </c>
      <c r="S2350" t="n">
        <v>6000</v>
      </c>
      <c r="T2350" t="n">
        <v>902500</v>
      </c>
      <c r="U2350" t="n">
        <v>0</v>
      </c>
      <c r="V2350" t="n">
        <v>0</v>
      </c>
      <c r="W2350" t="n">
        <v>0</v>
      </c>
    </row>
    <row r="2351">
      <c r="A2351" t="inlineStr">
        <is>
          <t>چفيبر</t>
        </is>
      </c>
      <c r="B2351" t="inlineStr">
        <is>
          <t>توليد فيبر ايران‌</t>
        </is>
      </c>
      <c r="C2351" t="n">
        <v>876</v>
      </c>
      <c r="D2351" t="n">
        <v>20218248</v>
      </c>
      <c r="E2351" s="1" t="n">
        <v>160912063670</v>
      </c>
      <c r="F2351" t="n">
        <v>8070</v>
      </c>
      <c r="G2351" t="n">
        <v>8070</v>
      </c>
      <c r="H2351" t="n">
        <v>7870</v>
      </c>
      <c r="I2351" t="n">
        <v>-200</v>
      </c>
      <c r="J2351" t="n">
        <v>-2.48</v>
      </c>
      <c r="K2351" t="n">
        <v>7960</v>
      </c>
      <c r="L2351" t="n">
        <v>-110</v>
      </c>
      <c r="M2351" t="n">
        <v>-1.36</v>
      </c>
      <c r="N2351" t="n">
        <v>7830</v>
      </c>
      <c r="O2351" t="n">
        <v>8310</v>
      </c>
      <c r="P2351" t="n">
        <v>224</v>
      </c>
      <c r="Q2351" t="n">
        <v>35.54</v>
      </c>
      <c r="R2351" t="n">
        <v>1</v>
      </c>
      <c r="S2351" t="n">
        <v>910</v>
      </c>
      <c r="T2351" t="n">
        <v>7860</v>
      </c>
      <c r="U2351" t="n">
        <v>7870</v>
      </c>
      <c r="V2351" t="n">
        <v>20000</v>
      </c>
      <c r="W2351" t="n">
        <v>1</v>
      </c>
    </row>
    <row r="2352">
      <c r="A2352" t="inlineStr">
        <is>
          <t>تكنو3</t>
        </is>
      </c>
      <c r="B2352" t="inlineStr">
        <is>
          <t>تكنوتار</t>
        </is>
      </c>
      <c r="C2352" t="n">
        <v>8</v>
      </c>
      <c r="D2352" t="n">
        <v>335000</v>
      </c>
      <c r="E2352" s="1" t="n">
        <v>1480700000</v>
      </c>
      <c r="F2352" t="n">
        <v>4460</v>
      </c>
      <c r="G2352" t="n">
        <v>4420</v>
      </c>
      <c r="H2352" t="n">
        <v>4420</v>
      </c>
      <c r="I2352" t="n">
        <v>-40</v>
      </c>
      <c r="J2352" t="n">
        <v>-0.9</v>
      </c>
      <c r="K2352" t="n">
        <v>4420</v>
      </c>
      <c r="L2352" t="n">
        <v>-40</v>
      </c>
      <c r="M2352" t="n">
        <v>-0.9</v>
      </c>
      <c r="N2352" t="n">
        <v>4420</v>
      </c>
      <c r="O2352" t="n">
        <v>4420</v>
      </c>
      <c r="P2352" t="n">
        <v>154</v>
      </c>
      <c r="Q2352" t="n">
        <v>28.7</v>
      </c>
      <c r="R2352" t="n">
        <v>1</v>
      </c>
      <c r="S2352" t="n">
        <v>83958</v>
      </c>
      <c r="T2352" t="n">
        <v>4420</v>
      </c>
      <c r="U2352" t="n">
        <v>0</v>
      </c>
      <c r="V2352" t="n">
        <v>0</v>
      </c>
      <c r="W2352" t="n">
        <v>0</v>
      </c>
    </row>
    <row r="2353">
      <c r="A2353" t="inlineStr">
        <is>
          <t>صخابر006</t>
        </is>
      </c>
      <c r="B2353" t="inlineStr">
        <is>
          <t>صكوك اجاره اخابر006-3ماهه23%</t>
        </is>
      </c>
      <c r="C2353" t="n">
        <v>0</v>
      </c>
      <c r="D2353" t="n">
        <v>0</v>
      </c>
      <c r="E2353" s="1" t="n">
        <v>0</v>
      </c>
      <c r="F2353" t="n">
        <v>990000</v>
      </c>
      <c r="G2353" t="n">
        <v>0</v>
      </c>
      <c r="H2353" t="n">
        <v>990000</v>
      </c>
      <c r="I2353" t="n">
        <v>0</v>
      </c>
      <c r="J2353" t="n">
        <v>0</v>
      </c>
      <c r="K2353" t="n">
        <v>990000</v>
      </c>
      <c r="L2353" t="n">
        <v>0</v>
      </c>
      <c r="M2353" t="n">
        <v>0</v>
      </c>
      <c r="N2353" t="n">
        <v>0</v>
      </c>
      <c r="O2353" t="n">
        <v>0</v>
      </c>
      <c r="R2353" t="n">
        <v>1</v>
      </c>
      <c r="S2353" t="n">
        <v>2000</v>
      </c>
      <c r="T2353" t="n">
        <v>990000</v>
      </c>
      <c r="U2353" t="n">
        <v>1000000</v>
      </c>
      <c r="V2353" t="n">
        <v>2000</v>
      </c>
      <c r="W2353" t="n">
        <v>1</v>
      </c>
    </row>
    <row r="2354">
      <c r="A2354" t="inlineStr">
        <is>
          <t>آريا3</t>
        </is>
      </c>
      <c r="B2354" t="inlineStr">
        <is>
          <t>پليمر آريا ساسول</t>
        </is>
      </c>
      <c r="C2354" t="n">
        <v>3</v>
      </c>
      <c r="D2354" t="n">
        <v>10435</v>
      </c>
      <c r="E2354" s="1" t="n">
        <v>340702750</v>
      </c>
      <c r="F2354" t="n">
        <v>32540</v>
      </c>
      <c r="G2354" t="n">
        <v>32650</v>
      </c>
      <c r="H2354" t="n">
        <v>32650</v>
      </c>
      <c r="I2354" t="n">
        <v>110</v>
      </c>
      <c r="J2354" t="n">
        <v>0.34</v>
      </c>
      <c r="K2354" t="n">
        <v>32650</v>
      </c>
      <c r="L2354" t="n">
        <v>110</v>
      </c>
      <c r="M2354" t="n">
        <v>0.34</v>
      </c>
      <c r="N2354" t="n">
        <v>32650</v>
      </c>
      <c r="O2354" t="n">
        <v>32650</v>
      </c>
      <c r="P2354" t="n">
        <v>4878</v>
      </c>
      <c r="Q2354" t="n">
        <v>6.69</v>
      </c>
      <c r="R2354" t="n">
        <v>15</v>
      </c>
      <c r="S2354" t="n">
        <v>147999</v>
      </c>
      <c r="T2354" t="n">
        <v>32650</v>
      </c>
      <c r="U2354" t="n">
        <v>0</v>
      </c>
      <c r="V2354" t="n">
        <v>0</v>
      </c>
      <c r="W2354" t="n">
        <v>0</v>
      </c>
    </row>
    <row r="2355">
      <c r="A2355" t="inlineStr">
        <is>
          <t>صگل0811</t>
        </is>
      </c>
      <c r="B2355" t="inlineStr">
        <is>
          <t>صكوك مرابحه كگل0811-3ماهه23%</t>
        </is>
      </c>
      <c r="C2355" t="n">
        <v>0</v>
      </c>
      <c r="D2355" t="n">
        <v>0</v>
      </c>
      <c r="E2355" s="1" t="n">
        <v>0</v>
      </c>
      <c r="F2355" t="n">
        <v>1000000</v>
      </c>
      <c r="G2355" t="n">
        <v>0</v>
      </c>
      <c r="H2355" t="n">
        <v>1000000</v>
      </c>
      <c r="I2355" t="n">
        <v>0</v>
      </c>
      <c r="J2355" t="n">
        <v>0</v>
      </c>
      <c r="K2355" t="n">
        <v>1000000</v>
      </c>
      <c r="L2355" t="n">
        <v>0</v>
      </c>
      <c r="M2355" t="n">
        <v>0</v>
      </c>
      <c r="N2355" t="n">
        <v>0</v>
      </c>
      <c r="O2355" t="n">
        <v>0</v>
      </c>
      <c r="R2355" t="n">
        <v>1</v>
      </c>
      <c r="S2355" t="n">
        <v>10000</v>
      </c>
      <c r="T2355" t="n">
        <v>1000000</v>
      </c>
      <c r="U2355" t="n">
        <v>0</v>
      </c>
      <c r="V2355" t="n">
        <v>0</v>
      </c>
      <c r="W2355" t="n">
        <v>0</v>
      </c>
    </row>
    <row r="2356">
      <c r="A2356" t="inlineStr">
        <is>
          <t>پاكشو</t>
        </is>
      </c>
      <c r="B2356" t="inlineStr">
        <is>
          <t>گروه صنعتي پاكشو</t>
        </is>
      </c>
      <c r="C2356" t="n">
        <v>866</v>
      </c>
      <c r="D2356" t="n">
        <v>15967664</v>
      </c>
      <c r="E2356" s="1" t="n">
        <v>172151276010</v>
      </c>
      <c r="F2356" t="n">
        <v>11080</v>
      </c>
      <c r="G2356" t="n">
        <v>11000</v>
      </c>
      <c r="H2356" t="n">
        <v>10850</v>
      </c>
      <c r="I2356" t="n">
        <v>-230</v>
      </c>
      <c r="J2356" t="n">
        <v>-2.08</v>
      </c>
      <c r="K2356" t="n">
        <v>10780</v>
      </c>
      <c r="L2356" t="n">
        <v>-300</v>
      </c>
      <c r="M2356" t="n">
        <v>-2.71</v>
      </c>
      <c r="N2356" t="n">
        <v>10750</v>
      </c>
      <c r="O2356" t="n">
        <v>11260</v>
      </c>
      <c r="P2356" t="n">
        <v>1090</v>
      </c>
      <c r="Q2356" t="n">
        <v>9.890000000000001</v>
      </c>
      <c r="R2356" t="n">
        <v>0</v>
      </c>
      <c r="S2356" t="n">
        <v>0</v>
      </c>
      <c r="T2356" t="n">
        <v>0</v>
      </c>
      <c r="U2356" t="n">
        <v>10860</v>
      </c>
      <c r="V2356" t="n">
        <v>20000</v>
      </c>
      <c r="W2356" t="n">
        <v>2</v>
      </c>
    </row>
    <row r="2357">
      <c r="A2357" t="inlineStr">
        <is>
          <t>پتروصبا</t>
        </is>
      </c>
      <c r="B2357" t="inlineStr">
        <is>
          <t>صندوق س صنايع انديشه صبا1-بخشي</t>
        </is>
      </c>
      <c r="C2357" t="n">
        <v>7</v>
      </c>
      <c r="D2357" t="n">
        <v>3934</v>
      </c>
      <c r="E2357" s="1" t="n">
        <v>122494047</v>
      </c>
      <c r="F2357" t="n">
        <v>30748</v>
      </c>
      <c r="G2357" t="n">
        <v>31101</v>
      </c>
      <c r="H2357" t="n">
        <v>31200</v>
      </c>
      <c r="I2357" t="n">
        <v>452</v>
      </c>
      <c r="J2357" t="n">
        <v>1.47</v>
      </c>
      <c r="K2357" t="n">
        <v>31137</v>
      </c>
      <c r="L2357" t="n">
        <v>389</v>
      </c>
      <c r="M2357" t="n">
        <v>1.27</v>
      </c>
      <c r="N2357" t="n">
        <v>30747</v>
      </c>
      <c r="O2357" t="n">
        <v>31200</v>
      </c>
      <c r="R2357" t="n">
        <v>4</v>
      </c>
      <c r="S2357" t="n">
        <v>412105</v>
      </c>
      <c r="T2357" t="n">
        <v>30900</v>
      </c>
      <c r="U2357" t="n">
        <v>31200</v>
      </c>
      <c r="V2357" t="n">
        <v>398961</v>
      </c>
      <c r="W2357" t="n">
        <v>2</v>
      </c>
    </row>
    <row r="2358">
      <c r="A2358" t="inlineStr">
        <is>
          <t>رونق</t>
        </is>
      </c>
      <c r="B2358" t="inlineStr">
        <is>
          <t>صندوق س.رونق كسرا-سهام</t>
        </is>
      </c>
      <c r="C2358" t="n">
        <v>43</v>
      </c>
      <c r="D2358" t="n">
        <v>124245</v>
      </c>
      <c r="E2358" s="1" t="n">
        <v>2241808728</v>
      </c>
      <c r="F2358" t="n">
        <v>17642</v>
      </c>
      <c r="G2358" t="n">
        <v>18100</v>
      </c>
      <c r="H2358" t="n">
        <v>18088</v>
      </c>
      <c r="I2358" t="n">
        <v>446</v>
      </c>
      <c r="J2358" t="n">
        <v>2.53</v>
      </c>
      <c r="K2358" t="n">
        <v>18043</v>
      </c>
      <c r="L2358" t="n">
        <v>401</v>
      </c>
      <c r="M2358" t="n">
        <v>2.27</v>
      </c>
      <c r="N2358" t="n">
        <v>17770</v>
      </c>
      <c r="O2358" t="n">
        <v>18160</v>
      </c>
      <c r="R2358" t="n">
        <v>1</v>
      </c>
      <c r="S2358" t="n">
        <v>15000</v>
      </c>
      <c r="T2358" t="n">
        <v>18010</v>
      </c>
      <c r="U2358" t="n">
        <v>18087</v>
      </c>
      <c r="V2358" t="n">
        <v>1663</v>
      </c>
      <c r="W2358" t="n">
        <v>1</v>
      </c>
    </row>
    <row r="2359">
      <c r="A2359" t="inlineStr">
        <is>
          <t>نارنج اهرم</t>
        </is>
      </c>
      <c r="B2359" t="inlineStr">
        <is>
          <t>ص.س. اهرمي نارنج-س</t>
        </is>
      </c>
      <c r="C2359" t="n">
        <v>11403</v>
      </c>
      <c r="D2359" t="n">
        <v>101546469</v>
      </c>
      <c r="E2359" s="1" t="n">
        <v>5575077214027</v>
      </c>
      <c r="F2359" t="n">
        <v>55354</v>
      </c>
      <c r="G2359" t="n">
        <v>56300</v>
      </c>
      <c r="H2359" t="n">
        <v>55091</v>
      </c>
      <c r="I2359" t="n">
        <v>-263</v>
      </c>
      <c r="J2359" t="n">
        <v>-0.48</v>
      </c>
      <c r="K2359" t="n">
        <v>54902</v>
      </c>
      <c r="L2359" t="n">
        <v>-452</v>
      </c>
      <c r="M2359" t="n">
        <v>-0.82</v>
      </c>
      <c r="N2359" t="n">
        <v>53140</v>
      </c>
      <c r="O2359" t="n">
        <v>57549</v>
      </c>
      <c r="R2359" t="n">
        <v>2</v>
      </c>
      <c r="S2359" t="n">
        <v>9700</v>
      </c>
      <c r="T2359" t="n">
        <v>55091</v>
      </c>
      <c r="U2359" t="n">
        <v>55105</v>
      </c>
      <c r="V2359" t="n">
        <v>25952</v>
      </c>
      <c r="W2359" t="n">
        <v>4</v>
      </c>
    </row>
    <row r="2360">
      <c r="A2360" t="inlineStr">
        <is>
          <t>صفارس840</t>
        </is>
      </c>
      <c r="B2360" t="inlineStr">
        <is>
          <t>صكوك اجاره فارس840-بدون ضامن</t>
        </is>
      </c>
      <c r="C2360" t="n">
        <v>0</v>
      </c>
      <c r="D2360" t="n">
        <v>0</v>
      </c>
      <c r="E2360" s="1" t="n">
        <v>0</v>
      </c>
      <c r="F2360" t="n">
        <v>912673</v>
      </c>
      <c r="G2360" t="n">
        <v>0</v>
      </c>
      <c r="H2360" t="n">
        <v>912673</v>
      </c>
      <c r="I2360" t="n">
        <v>0</v>
      </c>
      <c r="J2360" t="n">
        <v>0</v>
      </c>
      <c r="K2360" t="n">
        <v>912673</v>
      </c>
      <c r="L2360" t="n">
        <v>0</v>
      </c>
      <c r="M2360" t="n">
        <v>0</v>
      </c>
      <c r="N2360" t="n">
        <v>0</v>
      </c>
      <c r="O2360" t="n">
        <v>0</v>
      </c>
      <c r="R2360" t="n">
        <v>1</v>
      </c>
      <c r="S2360" t="n">
        <v>10400</v>
      </c>
      <c r="T2360" t="n">
        <v>912673</v>
      </c>
      <c r="U2360" t="n">
        <v>0</v>
      </c>
      <c r="V2360" t="n">
        <v>0</v>
      </c>
      <c r="W2360" t="n">
        <v>0</v>
      </c>
    </row>
    <row r="2361">
      <c r="A2361" t="inlineStr">
        <is>
          <t>ددانا092</t>
        </is>
      </c>
      <c r="B2361" t="inlineStr">
        <is>
          <t>مرابحه داروسازي داناسپهر090520</t>
        </is>
      </c>
      <c r="C2361" t="n">
        <v>0</v>
      </c>
      <c r="D2361" t="n">
        <v>0</v>
      </c>
      <c r="E2361" s="1" t="n">
        <v>0</v>
      </c>
      <c r="F2361" t="n">
        <v>1000000</v>
      </c>
      <c r="G2361" t="n">
        <v>0</v>
      </c>
      <c r="H2361" t="n">
        <v>1000000</v>
      </c>
      <c r="I2361" t="n">
        <v>0</v>
      </c>
      <c r="J2361" t="n">
        <v>0</v>
      </c>
      <c r="K2361" t="n">
        <v>1000000</v>
      </c>
      <c r="L2361" t="n">
        <v>0</v>
      </c>
      <c r="M2361" t="n">
        <v>0</v>
      </c>
      <c r="N2361" t="n">
        <v>0</v>
      </c>
      <c r="O2361" t="n">
        <v>0</v>
      </c>
      <c r="R2361" t="n">
        <v>1</v>
      </c>
      <c r="S2361" t="n">
        <v>5000</v>
      </c>
      <c r="T2361" t="n">
        <v>990000</v>
      </c>
      <c r="U2361" t="n">
        <v>1000000</v>
      </c>
      <c r="V2361" t="n">
        <v>5000</v>
      </c>
      <c r="W2361" t="n">
        <v>1</v>
      </c>
    </row>
    <row r="2362">
      <c r="A2362" t="inlineStr">
        <is>
          <t>غگل3</t>
        </is>
      </c>
      <c r="B2362" t="inlineStr">
        <is>
          <t>گلوكوزان‌</t>
        </is>
      </c>
      <c r="C2362" t="n">
        <v>5</v>
      </c>
      <c r="D2362" t="n">
        <v>35000</v>
      </c>
      <c r="E2362" s="1" t="n">
        <v>230300000</v>
      </c>
      <c r="F2362" t="n">
        <v>6660</v>
      </c>
      <c r="G2362" t="n">
        <v>6580</v>
      </c>
      <c r="H2362" t="n">
        <v>6580</v>
      </c>
      <c r="I2362" t="n">
        <v>-80</v>
      </c>
      <c r="J2362" t="n">
        <v>-1.2</v>
      </c>
      <c r="K2362" t="n">
        <v>6580</v>
      </c>
      <c r="L2362" t="n">
        <v>-80</v>
      </c>
      <c r="M2362" t="n">
        <v>-1.2</v>
      </c>
      <c r="N2362" t="n">
        <v>6580</v>
      </c>
      <c r="O2362" t="n">
        <v>6580</v>
      </c>
      <c r="P2362" t="n">
        <v>706</v>
      </c>
      <c r="Q2362" t="n">
        <v>9.32</v>
      </c>
      <c r="R2362" t="n">
        <v>0</v>
      </c>
      <c r="S2362" t="n">
        <v>0</v>
      </c>
      <c r="T2362" t="n">
        <v>0</v>
      </c>
      <c r="U2362" t="n">
        <v>6580</v>
      </c>
      <c r="V2362" t="n">
        <v>265000</v>
      </c>
      <c r="W2362" t="n">
        <v>1</v>
      </c>
    </row>
    <row r="2363">
      <c r="A2363" t="inlineStr">
        <is>
          <t>صفارس703</t>
        </is>
      </c>
      <c r="B2363" t="inlineStr">
        <is>
          <t>صكوك اجاره فارس703-بدون ضامن</t>
        </is>
      </c>
      <c r="C2363" t="n">
        <v>0</v>
      </c>
      <c r="D2363" t="n">
        <v>0</v>
      </c>
      <c r="E2363" s="1" t="n">
        <v>0</v>
      </c>
      <c r="F2363" t="n">
        <v>1000000</v>
      </c>
      <c r="G2363" t="n">
        <v>0</v>
      </c>
      <c r="H2363" t="n">
        <v>1000000</v>
      </c>
      <c r="I2363" t="n">
        <v>0</v>
      </c>
      <c r="J2363" t="n">
        <v>0</v>
      </c>
      <c r="K2363" t="n">
        <v>1000000</v>
      </c>
      <c r="L2363" t="n">
        <v>0</v>
      </c>
      <c r="M2363" t="n">
        <v>0</v>
      </c>
      <c r="N2363" t="n">
        <v>0</v>
      </c>
      <c r="O2363" t="n">
        <v>0</v>
      </c>
      <c r="R2363" t="n">
        <v>1</v>
      </c>
      <c r="S2363" t="n">
        <v>10000</v>
      </c>
      <c r="T2363" t="n">
        <v>995000</v>
      </c>
      <c r="U2363" t="n">
        <v>1004950</v>
      </c>
      <c r="V2363" t="n">
        <v>5000</v>
      </c>
      <c r="W2363" t="n">
        <v>1</v>
      </c>
    </row>
    <row r="2364">
      <c r="A2364" t="inlineStr">
        <is>
          <t>صاكو903</t>
        </is>
      </c>
      <c r="B2364" t="inlineStr">
        <is>
          <t>صكوك مرابحه آكو903-3ماهه23%</t>
        </is>
      </c>
      <c r="C2364" t="n">
        <v>0</v>
      </c>
      <c r="D2364" t="n">
        <v>0</v>
      </c>
      <c r="E2364" s="1" t="n">
        <v>0</v>
      </c>
      <c r="F2364" t="n">
        <v>1000000</v>
      </c>
      <c r="G2364" t="n">
        <v>0</v>
      </c>
      <c r="H2364" t="n">
        <v>1000000</v>
      </c>
      <c r="I2364" t="n">
        <v>0</v>
      </c>
      <c r="J2364" t="n">
        <v>0</v>
      </c>
      <c r="K2364" t="n">
        <v>1000000</v>
      </c>
      <c r="L2364" t="n">
        <v>0</v>
      </c>
      <c r="M2364" t="n">
        <v>0</v>
      </c>
      <c r="N2364" t="n">
        <v>0</v>
      </c>
      <c r="O2364" t="n">
        <v>0</v>
      </c>
      <c r="R2364" t="n">
        <v>1</v>
      </c>
      <c r="S2364" t="n">
        <v>6000</v>
      </c>
      <c r="T2364" t="n">
        <v>1000000</v>
      </c>
      <c r="U2364" t="n">
        <v>0</v>
      </c>
      <c r="V2364" t="n">
        <v>0</v>
      </c>
      <c r="W2364" t="n">
        <v>0</v>
      </c>
    </row>
    <row r="2365">
      <c r="A2365" t="inlineStr">
        <is>
          <t>تمشك</t>
        </is>
      </c>
      <c r="B2365" t="inlineStr">
        <is>
          <t>صندوق س تمشك نماد رشد-در صندوق</t>
        </is>
      </c>
      <c r="C2365" t="n">
        <v>2953</v>
      </c>
      <c r="D2365" t="n">
        <v>36267408</v>
      </c>
      <c r="E2365" s="1" t="n">
        <v>1817835370991</v>
      </c>
      <c r="F2365" t="n">
        <v>49862</v>
      </c>
      <c r="G2365" t="n">
        <v>50800</v>
      </c>
      <c r="H2365" t="n">
        <v>50589</v>
      </c>
      <c r="I2365" t="n">
        <v>727</v>
      </c>
      <c r="J2365" t="n">
        <v>1.46</v>
      </c>
      <c r="K2365" t="n">
        <v>50123</v>
      </c>
      <c r="L2365" t="n">
        <v>261</v>
      </c>
      <c r="M2365" t="n">
        <v>0.52</v>
      </c>
      <c r="N2365" t="n">
        <v>49885</v>
      </c>
      <c r="O2365" t="n">
        <v>50800</v>
      </c>
      <c r="R2365" t="n">
        <v>1</v>
      </c>
      <c r="S2365" t="n">
        <v>4357</v>
      </c>
      <c r="T2365" t="n">
        <v>50571</v>
      </c>
      <c r="U2365" t="n">
        <v>50589</v>
      </c>
      <c r="V2365" t="n">
        <v>54945</v>
      </c>
      <c r="W2365" t="n">
        <v>1</v>
      </c>
    </row>
    <row r="2366">
      <c r="A2366" t="inlineStr">
        <is>
          <t>پاسار09</t>
        </is>
      </c>
      <c r="B2366" t="inlineStr">
        <is>
          <t>اجاره انرژي پاسارگاد14090325</t>
        </is>
      </c>
      <c r="C2366" t="n">
        <v>0</v>
      </c>
      <c r="D2366" t="n">
        <v>0</v>
      </c>
      <c r="E2366" s="1" t="n">
        <v>0</v>
      </c>
      <c r="F2366" t="n">
        <v>1000000</v>
      </c>
      <c r="G2366" t="n">
        <v>0</v>
      </c>
      <c r="H2366" t="n">
        <v>1000000</v>
      </c>
      <c r="I2366" t="n">
        <v>0</v>
      </c>
      <c r="J2366" t="n">
        <v>0</v>
      </c>
      <c r="K2366" t="n">
        <v>1000000</v>
      </c>
      <c r="L2366" t="n">
        <v>0</v>
      </c>
      <c r="M2366" t="n">
        <v>0</v>
      </c>
      <c r="N2366" t="n">
        <v>0</v>
      </c>
      <c r="O2366" t="n">
        <v>0</v>
      </c>
      <c r="R2366" t="n">
        <v>1</v>
      </c>
      <c r="S2366" t="n">
        <v>10000</v>
      </c>
      <c r="T2366" t="n">
        <v>1000000</v>
      </c>
      <c r="U2366" t="n">
        <v>0</v>
      </c>
      <c r="V2366" t="n">
        <v>0</v>
      </c>
      <c r="W2366" t="n">
        <v>0</v>
      </c>
    </row>
    <row r="2367">
      <c r="A2367" t="inlineStr">
        <is>
          <t>ابتكار</t>
        </is>
      </c>
      <c r="B2367" t="inlineStr">
        <is>
          <t>صندوق س.پرتوابتكارهدف-س</t>
        </is>
      </c>
      <c r="C2367" t="n">
        <v>198</v>
      </c>
      <c r="D2367" t="n">
        <v>4718378</v>
      </c>
      <c r="E2367" s="1" t="n">
        <v>114260269602</v>
      </c>
      <c r="F2367" t="n">
        <v>23764</v>
      </c>
      <c r="G2367" t="n">
        <v>24000</v>
      </c>
      <c r="H2367" t="n">
        <v>24430</v>
      </c>
      <c r="I2367" t="n">
        <v>666</v>
      </c>
      <c r="J2367" t="n">
        <v>2.8</v>
      </c>
      <c r="K2367" t="n">
        <v>24216</v>
      </c>
      <c r="L2367" t="n">
        <v>452</v>
      </c>
      <c r="M2367" t="n">
        <v>1.9</v>
      </c>
      <c r="N2367" t="n">
        <v>23201</v>
      </c>
      <c r="O2367" t="n">
        <v>24476</v>
      </c>
      <c r="R2367" t="n">
        <v>7</v>
      </c>
      <c r="S2367" t="n">
        <v>70000</v>
      </c>
      <c r="T2367" t="n">
        <v>23912</v>
      </c>
      <c r="U2367" t="n">
        <v>24472</v>
      </c>
      <c r="V2367" t="n">
        <v>100000</v>
      </c>
      <c r="W2367" t="n">
        <v>1</v>
      </c>
    </row>
    <row r="2368">
      <c r="A2368" t="inlineStr">
        <is>
          <t>تابان14</t>
        </is>
      </c>
      <c r="B2368" t="inlineStr">
        <is>
          <t>اجاره تابان فردا فارس14061222</t>
        </is>
      </c>
      <c r="C2368" t="n">
        <v>0</v>
      </c>
      <c r="D2368" t="n">
        <v>0</v>
      </c>
      <c r="E2368" s="1" t="n">
        <v>0</v>
      </c>
      <c r="F2368" t="n">
        <v>1000000</v>
      </c>
      <c r="G2368" t="n">
        <v>0</v>
      </c>
      <c r="H2368" t="n">
        <v>1000000</v>
      </c>
      <c r="I2368" t="n">
        <v>0</v>
      </c>
      <c r="J2368" t="n">
        <v>0</v>
      </c>
      <c r="K2368" t="n">
        <v>1000000</v>
      </c>
      <c r="L2368" t="n">
        <v>0</v>
      </c>
      <c r="M2368" t="n">
        <v>0</v>
      </c>
      <c r="N2368" t="n">
        <v>0</v>
      </c>
      <c r="O2368" t="n">
        <v>0</v>
      </c>
      <c r="R2368" t="n">
        <v>1</v>
      </c>
      <c r="S2368" t="n">
        <v>200000</v>
      </c>
      <c r="T2368" t="n">
        <v>995000</v>
      </c>
      <c r="U2368" t="n">
        <v>1004950</v>
      </c>
      <c r="V2368" t="n">
        <v>5000</v>
      </c>
      <c r="W2368" t="n">
        <v>1</v>
      </c>
    </row>
    <row r="2369">
      <c r="A2369" t="inlineStr">
        <is>
          <t>وثوق</t>
        </is>
      </c>
      <c r="B2369" t="inlineStr">
        <is>
          <t>سرمايه گذاري وثوق امين</t>
        </is>
      </c>
      <c r="C2369" t="n">
        <v>120</v>
      </c>
      <c r="D2369" t="n">
        <v>718015</v>
      </c>
      <c r="E2369" s="1" t="n">
        <v>29388441710</v>
      </c>
      <c r="F2369" t="n">
        <v>40280</v>
      </c>
      <c r="G2369" t="n">
        <v>40590</v>
      </c>
      <c r="H2369" t="n">
        <v>40800</v>
      </c>
      <c r="I2369" t="n">
        <v>520</v>
      </c>
      <c r="J2369" t="n">
        <v>1.29</v>
      </c>
      <c r="K2369" t="n">
        <v>40930</v>
      </c>
      <c r="L2369" t="n">
        <v>650</v>
      </c>
      <c r="M2369" t="n">
        <v>1.61</v>
      </c>
      <c r="N2369" t="n">
        <v>40500</v>
      </c>
      <c r="O2369" t="n">
        <v>41480</v>
      </c>
      <c r="P2369" t="n">
        <v>-558</v>
      </c>
      <c r="Q2369" t="n">
        <v>-73.34999999999999</v>
      </c>
      <c r="R2369" t="n">
        <v>1</v>
      </c>
      <c r="S2369" t="n">
        <v>28426</v>
      </c>
      <c r="T2369" t="n">
        <v>40650</v>
      </c>
      <c r="U2369" t="n">
        <v>40850</v>
      </c>
      <c r="V2369" t="n">
        <v>15000</v>
      </c>
      <c r="W2369" t="n">
        <v>1</v>
      </c>
    </row>
    <row r="2370">
      <c r="A2370" t="inlineStr">
        <is>
          <t>غپآذر3</t>
        </is>
      </c>
      <c r="B2370" t="inlineStr">
        <is>
          <t>شير پگاه آذربايجان شرقي</t>
        </is>
      </c>
      <c r="C2370" t="n">
        <v>1</v>
      </c>
      <c r="D2370" t="n">
        <v>3000</v>
      </c>
      <c r="E2370" s="1" t="n">
        <v>71550000</v>
      </c>
      <c r="F2370" t="n">
        <v>23160</v>
      </c>
      <c r="G2370" t="n">
        <v>23850</v>
      </c>
      <c r="H2370" t="n">
        <v>23850</v>
      </c>
      <c r="I2370" t="n">
        <v>690</v>
      </c>
      <c r="J2370" t="n">
        <v>2.98</v>
      </c>
      <c r="K2370" t="n">
        <v>23850</v>
      </c>
      <c r="L2370" t="n">
        <v>690</v>
      </c>
      <c r="M2370" t="n">
        <v>2.98</v>
      </c>
      <c r="N2370" t="n">
        <v>23850</v>
      </c>
      <c r="O2370" t="n">
        <v>23850</v>
      </c>
      <c r="P2370" t="n">
        <v>3220</v>
      </c>
      <c r="Q2370" t="n">
        <v>7.41</v>
      </c>
      <c r="R2370" t="n">
        <v>3</v>
      </c>
      <c r="S2370" t="n">
        <v>215530</v>
      </c>
      <c r="T2370" t="n">
        <v>23850</v>
      </c>
      <c r="U2370" t="n">
        <v>0</v>
      </c>
      <c r="V2370" t="n">
        <v>0</v>
      </c>
      <c r="W2370" t="n">
        <v>0</v>
      </c>
    </row>
    <row r="2371">
      <c r="A2371" t="inlineStr">
        <is>
          <t>زفجر3</t>
        </is>
      </c>
      <c r="B2371" t="inlineStr">
        <is>
          <t>كشاورزي و دامپروري فجر اصفهان</t>
        </is>
      </c>
      <c r="C2371" t="n">
        <v>1</v>
      </c>
      <c r="D2371" t="n">
        <v>71</v>
      </c>
      <c r="E2371" s="1" t="n">
        <v>3397350</v>
      </c>
      <c r="F2371" t="n">
        <v>47840</v>
      </c>
      <c r="G2371" t="n">
        <v>47850</v>
      </c>
      <c r="H2371" t="n">
        <v>47850</v>
      </c>
      <c r="I2371" t="n">
        <v>10</v>
      </c>
      <c r="J2371" t="n">
        <v>0.02</v>
      </c>
      <c r="K2371" t="n">
        <v>47850</v>
      </c>
      <c r="L2371" t="n">
        <v>10</v>
      </c>
      <c r="M2371" t="n">
        <v>0.02</v>
      </c>
      <c r="N2371" t="n">
        <v>47850</v>
      </c>
      <c r="O2371" t="n">
        <v>47850</v>
      </c>
      <c r="P2371" t="n">
        <v>7903</v>
      </c>
      <c r="Q2371" t="n">
        <v>6.05</v>
      </c>
      <c r="R2371" t="n">
        <v>9</v>
      </c>
      <c r="S2371" t="n">
        <v>15834</v>
      </c>
      <c r="T2371" t="n">
        <v>47850</v>
      </c>
      <c r="U2371" t="n">
        <v>0</v>
      </c>
      <c r="V2371" t="n">
        <v>0</v>
      </c>
      <c r="W2371" t="n">
        <v>0</v>
      </c>
    </row>
    <row r="2372">
      <c r="A2372" t="inlineStr">
        <is>
          <t>شپديس</t>
        </is>
      </c>
      <c r="B2372" t="inlineStr">
        <is>
          <t>پتروشيمي پرديس</t>
        </is>
      </c>
      <c r="C2372" t="n">
        <v>11027</v>
      </c>
      <c r="D2372" t="n">
        <v>336711621</v>
      </c>
      <c r="E2372" s="1" t="n">
        <v>4029637745140</v>
      </c>
      <c r="F2372" t="n">
        <v>11640</v>
      </c>
      <c r="G2372" t="n">
        <v>11900</v>
      </c>
      <c r="H2372" t="n">
        <v>11980</v>
      </c>
      <c r="I2372" t="n">
        <v>340</v>
      </c>
      <c r="J2372" t="n">
        <v>2.92</v>
      </c>
      <c r="K2372" t="n">
        <v>11970</v>
      </c>
      <c r="L2372" t="n">
        <v>330</v>
      </c>
      <c r="M2372" t="n">
        <v>2.84</v>
      </c>
      <c r="N2372" t="n">
        <v>11600</v>
      </c>
      <c r="O2372" t="n">
        <v>11980</v>
      </c>
      <c r="P2372" t="n">
        <v>1879</v>
      </c>
      <c r="Q2372" t="n">
        <v>6.37</v>
      </c>
      <c r="R2372" t="n">
        <v>143</v>
      </c>
      <c r="S2372" t="n">
        <v>10707781</v>
      </c>
      <c r="T2372" t="n">
        <v>11980</v>
      </c>
      <c r="U2372" t="n">
        <v>12000</v>
      </c>
      <c r="V2372" t="n">
        <v>10000</v>
      </c>
      <c r="W2372" t="n">
        <v>1</v>
      </c>
    </row>
    <row r="2373">
      <c r="A2373" t="inlineStr">
        <is>
          <t>خليج</t>
        </is>
      </c>
      <c r="B2373" t="inlineStr">
        <is>
          <t>صندوق س.گنجينه مينوخليج فارس-س</t>
        </is>
      </c>
      <c r="C2373" t="n">
        <v>86</v>
      </c>
      <c r="D2373" t="n">
        <v>1867287</v>
      </c>
      <c r="E2373" s="1" t="n">
        <v>66980109460</v>
      </c>
      <c r="F2373" t="n">
        <v>35025</v>
      </c>
      <c r="G2373" t="n">
        <v>34340</v>
      </c>
      <c r="H2373" t="n">
        <v>36075</v>
      </c>
      <c r="I2373" t="n">
        <v>1050</v>
      </c>
      <c r="J2373" t="n">
        <v>3</v>
      </c>
      <c r="K2373" t="n">
        <v>35870</v>
      </c>
      <c r="L2373" t="n">
        <v>845</v>
      </c>
      <c r="M2373" t="n">
        <v>2.41</v>
      </c>
      <c r="N2373" t="n">
        <v>34340</v>
      </c>
      <c r="O2373" t="n">
        <v>36075</v>
      </c>
      <c r="R2373" t="n">
        <v>2</v>
      </c>
      <c r="S2373" t="n">
        <v>629727</v>
      </c>
      <c r="T2373" t="n">
        <v>36070</v>
      </c>
      <c r="U2373" t="n">
        <v>36075</v>
      </c>
      <c r="V2373" t="n">
        <v>228183</v>
      </c>
      <c r="W2373" t="n">
        <v>1</v>
      </c>
    </row>
    <row r="2374">
      <c r="A2374" t="inlineStr">
        <is>
          <t>غمينو3</t>
        </is>
      </c>
      <c r="B2374" t="inlineStr">
        <is>
          <t>شركت صنايع غذايي مينو شرق</t>
        </is>
      </c>
      <c r="C2374" t="n">
        <v>3</v>
      </c>
      <c r="D2374" t="n">
        <v>16356</v>
      </c>
      <c r="E2374" s="1" t="n">
        <v>122179320</v>
      </c>
      <c r="F2374" t="n">
        <v>7580</v>
      </c>
      <c r="G2374" t="n">
        <v>7470</v>
      </c>
      <c r="H2374" t="n">
        <v>7470</v>
      </c>
      <c r="I2374" t="n">
        <v>-110</v>
      </c>
      <c r="J2374" t="n">
        <v>-1.45</v>
      </c>
      <c r="K2374" t="n">
        <v>7470</v>
      </c>
      <c r="L2374" t="n">
        <v>-110</v>
      </c>
      <c r="M2374" t="n">
        <v>-1.45</v>
      </c>
      <c r="N2374" t="n">
        <v>7470</v>
      </c>
      <c r="O2374" t="n">
        <v>7470</v>
      </c>
      <c r="P2374" t="n">
        <v>1231</v>
      </c>
      <c r="Q2374" t="n">
        <v>6.07</v>
      </c>
      <c r="R2374" t="n">
        <v>5</v>
      </c>
      <c r="S2374" t="n">
        <v>70026</v>
      </c>
      <c r="T2374" t="n">
        <v>7470</v>
      </c>
      <c r="U2374" t="n">
        <v>0</v>
      </c>
      <c r="V2374" t="n">
        <v>0</v>
      </c>
      <c r="W2374" t="n">
        <v>0</v>
      </c>
    </row>
    <row r="2375">
      <c r="A2375" t="inlineStr">
        <is>
          <t>هجرت</t>
        </is>
      </c>
      <c r="B2375" t="inlineStr">
        <is>
          <t>پخش هجرت</t>
        </is>
      </c>
      <c r="C2375" t="n">
        <v>1669</v>
      </c>
      <c r="D2375" t="n">
        <v>37794253</v>
      </c>
      <c r="E2375" s="1" t="n">
        <v>307955354350</v>
      </c>
      <c r="F2375" t="n">
        <v>8230</v>
      </c>
      <c r="G2375" t="n">
        <v>8300</v>
      </c>
      <c r="H2375" t="n">
        <v>8190</v>
      </c>
      <c r="I2375" t="n">
        <v>-40</v>
      </c>
      <c r="J2375" t="n">
        <v>-0.49</v>
      </c>
      <c r="K2375" t="n">
        <v>8150</v>
      </c>
      <c r="L2375" t="n">
        <v>-80</v>
      </c>
      <c r="M2375" t="n">
        <v>-0.97</v>
      </c>
      <c r="N2375" t="n">
        <v>7990</v>
      </c>
      <c r="O2375" t="n">
        <v>8460</v>
      </c>
      <c r="P2375" t="n">
        <v>888</v>
      </c>
      <c r="Q2375" t="n">
        <v>9.18</v>
      </c>
      <c r="R2375" t="n">
        <v>1</v>
      </c>
      <c r="S2375" t="n">
        <v>7000</v>
      </c>
      <c r="T2375" t="n">
        <v>8200</v>
      </c>
      <c r="U2375" t="n">
        <v>8220</v>
      </c>
      <c r="V2375" t="n">
        <v>66068</v>
      </c>
      <c r="W2375" t="n">
        <v>2</v>
      </c>
    </row>
    <row r="2376">
      <c r="A2376" t="inlineStr">
        <is>
          <t>اطلس</t>
        </is>
      </c>
      <c r="B2376" t="inlineStr">
        <is>
          <t>صندوق س.توسعه اطلس مفيد-س</t>
        </is>
      </c>
      <c r="C2376" t="n">
        <v>4908</v>
      </c>
      <c r="D2376" t="n">
        <v>13973827</v>
      </c>
      <c r="E2376" s="1" t="n">
        <v>2041740616347</v>
      </c>
      <c r="F2376" t="n">
        <v>143033</v>
      </c>
      <c r="G2376" t="n">
        <v>144886</v>
      </c>
      <c r="H2376" t="n">
        <v>147065</v>
      </c>
      <c r="I2376" t="n">
        <v>4032</v>
      </c>
      <c r="J2376" t="n">
        <v>2.82</v>
      </c>
      <c r="K2376" t="n">
        <v>146112</v>
      </c>
      <c r="L2376" t="n">
        <v>3079</v>
      </c>
      <c r="M2376" t="n">
        <v>2.15</v>
      </c>
      <c r="N2376" t="n">
        <v>144668</v>
      </c>
      <c r="O2376" t="n">
        <v>147323</v>
      </c>
      <c r="P2376" t="n">
        <v>93</v>
      </c>
      <c r="Q2376" t="n">
        <v>1571.1</v>
      </c>
      <c r="R2376" t="n">
        <v>1</v>
      </c>
      <c r="S2376" t="n">
        <v>5497</v>
      </c>
      <c r="T2376" t="n">
        <v>147056</v>
      </c>
      <c r="U2376" t="n">
        <v>147065</v>
      </c>
      <c r="V2376" t="n">
        <v>51047</v>
      </c>
      <c r="W2376" t="n">
        <v>1</v>
      </c>
    </row>
    <row r="2377">
      <c r="A2377" t="inlineStr">
        <is>
          <t>اپال3</t>
        </is>
      </c>
      <c r="B2377" t="inlineStr">
        <is>
          <t>فرآوري معدني اپال كاني پارس</t>
        </is>
      </c>
      <c r="C2377" t="n">
        <v>2</v>
      </c>
      <c r="D2377" t="n">
        <v>121</v>
      </c>
      <c r="E2377" s="1" t="n">
        <v>1817420</v>
      </c>
      <c r="F2377" t="n">
        <v>14600</v>
      </c>
      <c r="G2377" t="n">
        <v>15020</v>
      </c>
      <c r="H2377" t="n">
        <v>15020</v>
      </c>
      <c r="I2377" t="n">
        <v>420</v>
      </c>
      <c r="J2377" t="n">
        <v>2.88</v>
      </c>
      <c r="K2377" t="n">
        <v>15020</v>
      </c>
      <c r="L2377" t="n">
        <v>420</v>
      </c>
      <c r="M2377" t="n">
        <v>2.88</v>
      </c>
      <c r="N2377" t="n">
        <v>15020</v>
      </c>
      <c r="O2377" t="n">
        <v>15020</v>
      </c>
      <c r="P2377" t="n">
        <v>1442</v>
      </c>
      <c r="Q2377" t="n">
        <v>10.42</v>
      </c>
      <c r="R2377" t="n">
        <v>4</v>
      </c>
      <c r="S2377" t="n">
        <v>60715</v>
      </c>
      <c r="T2377" t="n">
        <v>15020</v>
      </c>
      <c r="U2377" t="n">
        <v>0</v>
      </c>
      <c r="V2377" t="n">
        <v>0</v>
      </c>
      <c r="W2377" t="n">
        <v>0</v>
      </c>
    </row>
    <row r="2378">
      <c r="A2378" t="inlineStr">
        <is>
          <t>وبهمن3</t>
        </is>
      </c>
      <c r="B2378" t="inlineStr">
        <is>
          <t>سرمايه‌گذاري‌بهمن‌</t>
        </is>
      </c>
      <c r="C2378" t="n">
        <v>15</v>
      </c>
      <c r="D2378" t="n">
        <v>476979</v>
      </c>
      <c r="E2378" s="1" t="n">
        <v>984484656</v>
      </c>
      <c r="F2378" t="n">
        <v>2090</v>
      </c>
      <c r="G2378" t="n">
        <v>2064</v>
      </c>
      <c r="H2378" t="n">
        <v>2064</v>
      </c>
      <c r="I2378" t="n">
        <v>-26</v>
      </c>
      <c r="J2378" t="n">
        <v>-1.24</v>
      </c>
      <c r="K2378" t="n">
        <v>2064</v>
      </c>
      <c r="L2378" t="n">
        <v>-26</v>
      </c>
      <c r="M2378" t="n">
        <v>-1.24</v>
      </c>
      <c r="N2378" t="n">
        <v>2064</v>
      </c>
      <c r="O2378" t="n">
        <v>2064</v>
      </c>
      <c r="P2378" t="n">
        <v>710</v>
      </c>
      <c r="Q2378" t="n">
        <v>2.91</v>
      </c>
      <c r="R2378" t="n">
        <v>0</v>
      </c>
      <c r="S2378" t="n">
        <v>0</v>
      </c>
      <c r="T2378" t="n">
        <v>0</v>
      </c>
      <c r="U2378" t="n">
        <v>2064</v>
      </c>
      <c r="V2378" t="n">
        <v>903066</v>
      </c>
      <c r="W2378" t="n">
        <v>7</v>
      </c>
    </row>
    <row r="2379">
      <c r="A2379" t="inlineStr">
        <is>
          <t>قهكمت3</t>
        </is>
      </c>
      <c r="B2379" t="inlineStr">
        <is>
          <t>قندهكمتان‌</t>
        </is>
      </c>
      <c r="C2379" t="n">
        <v>1</v>
      </c>
      <c r="D2379" t="n">
        <v>2000</v>
      </c>
      <c r="E2379" s="1" t="n">
        <v>20220000</v>
      </c>
      <c r="F2379" t="n">
        <v>10080</v>
      </c>
      <c r="G2379" t="n">
        <v>10110</v>
      </c>
      <c r="H2379" t="n">
        <v>10110</v>
      </c>
      <c r="I2379" t="n">
        <v>30</v>
      </c>
      <c r="J2379" t="n">
        <v>0.3</v>
      </c>
      <c r="K2379" t="n">
        <v>10110</v>
      </c>
      <c r="L2379" t="n">
        <v>30</v>
      </c>
      <c r="M2379" t="n">
        <v>0.3</v>
      </c>
      <c r="N2379" t="n">
        <v>10110</v>
      </c>
      <c r="O2379" t="n">
        <v>10110</v>
      </c>
      <c r="P2379" t="n">
        <v>1018</v>
      </c>
      <c r="Q2379" t="n">
        <v>9.93</v>
      </c>
      <c r="R2379" t="n">
        <v>3</v>
      </c>
      <c r="S2379" t="n">
        <v>28000</v>
      </c>
      <c r="T2379" t="n">
        <v>10110</v>
      </c>
      <c r="U2379" t="n">
        <v>0</v>
      </c>
      <c r="V2379" t="n">
        <v>0</v>
      </c>
      <c r="W2379" t="n">
        <v>0</v>
      </c>
    </row>
    <row r="2380">
      <c r="A2380" t="inlineStr">
        <is>
          <t>كترام</t>
        </is>
      </c>
      <c r="B2380" t="inlineStr">
        <is>
          <t>توليدي‌ كاشي‌ تكسرام‌</t>
        </is>
      </c>
      <c r="C2380" t="n">
        <v>470</v>
      </c>
      <c r="D2380" t="n">
        <v>14695797</v>
      </c>
      <c r="E2380" s="1" t="n">
        <v>51134516230</v>
      </c>
      <c r="F2380" t="n">
        <v>3470</v>
      </c>
      <c r="G2380" t="n">
        <v>3520</v>
      </c>
      <c r="H2380" t="n">
        <v>3450</v>
      </c>
      <c r="I2380" t="n">
        <v>-20</v>
      </c>
      <c r="J2380" t="n">
        <v>-0.58</v>
      </c>
      <c r="K2380" t="n">
        <v>3480</v>
      </c>
      <c r="L2380" t="n">
        <v>10</v>
      </c>
      <c r="M2380" t="n">
        <v>0.29</v>
      </c>
      <c r="N2380" t="n">
        <v>3370</v>
      </c>
      <c r="O2380" t="n">
        <v>3570</v>
      </c>
      <c r="P2380" t="n">
        <v>18</v>
      </c>
      <c r="Q2380" t="n">
        <v>193.33</v>
      </c>
      <c r="R2380" t="n">
        <v>1</v>
      </c>
      <c r="S2380" t="n">
        <v>5000</v>
      </c>
      <c r="T2380" t="n">
        <v>3400</v>
      </c>
      <c r="U2380" t="n">
        <v>3510</v>
      </c>
      <c r="V2380" t="n">
        <v>363500</v>
      </c>
      <c r="W2380" t="n">
        <v>6</v>
      </c>
    </row>
    <row r="2381">
      <c r="A2381" t="inlineStr">
        <is>
          <t>دماوند</t>
        </is>
      </c>
      <c r="B2381" t="inlineStr">
        <is>
          <t>توليد نيروي برق دماوند</t>
        </is>
      </c>
      <c r="C2381" t="n">
        <v>548</v>
      </c>
      <c r="D2381" t="n">
        <v>9293929</v>
      </c>
      <c r="E2381" s="1" t="n">
        <v>119685043560</v>
      </c>
      <c r="F2381" t="n">
        <v>12570</v>
      </c>
      <c r="G2381" t="n">
        <v>12800</v>
      </c>
      <c r="H2381" t="n">
        <v>12940</v>
      </c>
      <c r="I2381" t="n">
        <v>370</v>
      </c>
      <c r="J2381" t="n">
        <v>2.94</v>
      </c>
      <c r="K2381" t="n">
        <v>12880</v>
      </c>
      <c r="L2381" t="n">
        <v>310</v>
      </c>
      <c r="M2381" t="n">
        <v>2.47</v>
      </c>
      <c r="N2381" t="n">
        <v>12600</v>
      </c>
      <c r="O2381" t="n">
        <v>12940</v>
      </c>
      <c r="P2381" t="n">
        <v>1503</v>
      </c>
      <c r="Q2381" t="n">
        <v>8.57</v>
      </c>
      <c r="R2381" t="n">
        <v>2</v>
      </c>
      <c r="S2381" t="n">
        <v>100477</v>
      </c>
      <c r="T2381" t="n">
        <v>12800</v>
      </c>
      <c r="U2381" t="n">
        <v>12940</v>
      </c>
      <c r="V2381" t="n">
        <v>209345</v>
      </c>
      <c r="W2381" t="n">
        <v>3</v>
      </c>
    </row>
    <row r="2382">
      <c r="A2382" t="inlineStr">
        <is>
          <t>داريك</t>
        </is>
      </c>
      <c r="B2382" t="inlineStr">
        <is>
          <t>صندوق س.اعتماد داريك-د</t>
        </is>
      </c>
      <c r="C2382" t="n">
        <v>757</v>
      </c>
      <c r="D2382" t="n">
        <v>216754309</v>
      </c>
      <c r="E2382" s="1" t="n">
        <v>8744864883392</v>
      </c>
      <c r="F2382" t="n">
        <v>40288</v>
      </c>
      <c r="G2382" t="n">
        <v>40344</v>
      </c>
      <c r="H2382" t="n">
        <v>40345</v>
      </c>
      <c r="I2382" t="n">
        <v>57</v>
      </c>
      <c r="J2382" t="n">
        <v>0.14</v>
      </c>
      <c r="K2382" t="n">
        <v>40345</v>
      </c>
      <c r="L2382" t="n">
        <v>57</v>
      </c>
      <c r="M2382" t="n">
        <v>0.14</v>
      </c>
      <c r="N2382" t="n">
        <v>40344</v>
      </c>
      <c r="O2382" t="n">
        <v>40375</v>
      </c>
      <c r="R2382" t="n">
        <v>4</v>
      </c>
      <c r="S2382" t="n">
        <v>99576810</v>
      </c>
      <c r="T2382" t="n">
        <v>40344</v>
      </c>
      <c r="U2382" t="n">
        <v>40345</v>
      </c>
      <c r="V2382" t="n">
        <v>9252944</v>
      </c>
      <c r="W2382" t="n">
        <v>16</v>
      </c>
    </row>
    <row r="2383">
      <c r="A2383" t="inlineStr">
        <is>
          <t>واحيا</t>
        </is>
      </c>
      <c r="B2383" t="inlineStr">
        <is>
          <t>م .صنايع و معادن احياء سپاهان</t>
        </is>
      </c>
      <c r="C2383" t="n">
        <v>146</v>
      </c>
      <c r="D2383" t="n">
        <v>4359639</v>
      </c>
      <c r="E2383" s="1" t="n">
        <v>75639736650</v>
      </c>
      <c r="F2383" t="n">
        <v>16850</v>
      </c>
      <c r="G2383" t="n">
        <v>17350</v>
      </c>
      <c r="H2383" t="n">
        <v>17350</v>
      </c>
      <c r="I2383" t="n">
        <v>500</v>
      </c>
      <c r="J2383" t="n">
        <v>2.97</v>
      </c>
      <c r="K2383" t="n">
        <v>16970</v>
      </c>
      <c r="L2383" t="n">
        <v>120</v>
      </c>
      <c r="M2383" t="n">
        <v>0.71</v>
      </c>
      <c r="N2383" t="n">
        <v>17350</v>
      </c>
      <c r="O2383" t="n">
        <v>17350</v>
      </c>
      <c r="P2383" t="n">
        <v>1728</v>
      </c>
      <c r="Q2383" t="n">
        <v>9.82</v>
      </c>
      <c r="R2383" t="n">
        <v>264</v>
      </c>
      <c r="S2383" t="n">
        <v>22672277</v>
      </c>
      <c r="T2383" t="n">
        <v>17350</v>
      </c>
      <c r="U2383" t="n">
        <v>0</v>
      </c>
      <c r="V2383" t="n">
        <v>0</v>
      </c>
      <c r="W2383" t="n">
        <v>0</v>
      </c>
    </row>
    <row r="2384">
      <c r="A2384" t="inlineStr">
        <is>
          <t>صتاير073</t>
        </is>
      </c>
      <c r="B2384" t="inlineStr">
        <is>
          <t>صكوك مرابحه پتاير073-بدون ضامن</t>
        </is>
      </c>
      <c r="C2384" t="n">
        <v>0</v>
      </c>
      <c r="D2384" t="n">
        <v>0</v>
      </c>
      <c r="E2384" s="1" t="n">
        <v>0</v>
      </c>
      <c r="F2384" t="n">
        <v>905000</v>
      </c>
      <c r="G2384" t="n">
        <v>0</v>
      </c>
      <c r="H2384" t="n">
        <v>905000</v>
      </c>
      <c r="I2384" t="n">
        <v>0</v>
      </c>
      <c r="J2384" t="n">
        <v>0</v>
      </c>
      <c r="K2384" t="n">
        <v>905000</v>
      </c>
      <c r="L2384" t="n">
        <v>0</v>
      </c>
      <c r="M2384" t="n">
        <v>0</v>
      </c>
      <c r="N2384" t="n">
        <v>0</v>
      </c>
      <c r="O2384" t="n">
        <v>0</v>
      </c>
      <c r="R2384" t="n">
        <v>1</v>
      </c>
      <c r="S2384" t="n">
        <v>6250</v>
      </c>
      <c r="T2384" t="n">
        <v>898100</v>
      </c>
      <c r="U2384" t="n">
        <v>907100</v>
      </c>
      <c r="V2384" t="n">
        <v>6250</v>
      </c>
      <c r="W2384" t="n">
        <v>1</v>
      </c>
    </row>
    <row r="2385">
      <c r="A2385" t="inlineStr">
        <is>
          <t>خبرنا</t>
        </is>
      </c>
      <c r="B2385" t="inlineStr">
        <is>
          <t>توليدي برنا باطري</t>
        </is>
      </c>
      <c r="C2385" t="n">
        <v>1487</v>
      </c>
      <c r="D2385" t="n">
        <v>51955153</v>
      </c>
      <c r="E2385" s="1" t="n">
        <v>429926970440</v>
      </c>
      <c r="F2385" t="n">
        <v>8080</v>
      </c>
      <c r="G2385" t="n">
        <v>8320</v>
      </c>
      <c r="H2385" t="n">
        <v>8320</v>
      </c>
      <c r="I2385" t="n">
        <v>240</v>
      </c>
      <c r="J2385" t="n">
        <v>2.97</v>
      </c>
      <c r="K2385" t="n">
        <v>8270</v>
      </c>
      <c r="L2385" t="n">
        <v>190</v>
      </c>
      <c r="M2385" t="n">
        <v>2.35</v>
      </c>
      <c r="N2385" t="n">
        <v>8020</v>
      </c>
      <c r="O2385" t="n">
        <v>8320</v>
      </c>
      <c r="P2385" t="n">
        <v>1058</v>
      </c>
      <c r="Q2385" t="n">
        <v>7.82</v>
      </c>
      <c r="R2385" t="n">
        <v>14</v>
      </c>
      <c r="S2385" t="n">
        <v>2153522</v>
      </c>
      <c r="T2385" t="n">
        <v>8320</v>
      </c>
      <c r="U2385" t="n">
        <v>0</v>
      </c>
      <c r="V2385" t="n">
        <v>0</v>
      </c>
      <c r="W2385" t="n">
        <v>0</v>
      </c>
    </row>
    <row r="2386">
      <c r="A2386" t="inlineStr">
        <is>
          <t>كاشانه</t>
        </is>
      </c>
      <c r="B2386" t="inlineStr">
        <is>
          <t>ص.س املاك وم.كاشانه خليج فارس</t>
        </is>
      </c>
      <c r="C2386" t="n">
        <v>789</v>
      </c>
      <c r="D2386" t="n">
        <v>10182067</v>
      </c>
      <c r="E2386" s="1" t="n">
        <v>132824912772</v>
      </c>
      <c r="F2386" t="n">
        <v>13021</v>
      </c>
      <c r="G2386" t="n">
        <v>12939</v>
      </c>
      <c r="H2386" t="n">
        <v>13014</v>
      </c>
      <c r="I2386" t="n">
        <v>-7</v>
      </c>
      <c r="J2386" t="n">
        <v>-0.05</v>
      </c>
      <c r="K2386" t="n">
        <v>13045</v>
      </c>
      <c r="L2386" t="n">
        <v>24</v>
      </c>
      <c r="M2386" t="n">
        <v>0.18</v>
      </c>
      <c r="N2386" t="n">
        <v>12900</v>
      </c>
      <c r="O2386" t="n">
        <v>13175</v>
      </c>
      <c r="R2386" t="n">
        <v>3</v>
      </c>
      <c r="S2386" t="n">
        <v>50000</v>
      </c>
      <c r="T2386" t="n">
        <v>13014</v>
      </c>
      <c r="U2386" t="n">
        <v>13032</v>
      </c>
      <c r="V2386" t="n">
        <v>20263</v>
      </c>
      <c r="W2386" t="n">
        <v>1</v>
      </c>
    </row>
    <row r="2387">
      <c r="A2387" t="inlineStr">
        <is>
          <t>دكيمي</t>
        </is>
      </c>
      <c r="B2387" t="inlineStr">
        <is>
          <t>كيميدارو</t>
        </is>
      </c>
      <c r="C2387" t="n">
        <v>218</v>
      </c>
      <c r="D2387" t="n">
        <v>1794140</v>
      </c>
      <c r="E2387" s="1" t="n">
        <v>107698368740</v>
      </c>
      <c r="F2387" t="n">
        <v>58290</v>
      </c>
      <c r="G2387" t="n">
        <v>58300</v>
      </c>
      <c r="H2387" t="n">
        <v>60030</v>
      </c>
      <c r="I2387" t="n">
        <v>1740</v>
      </c>
      <c r="J2387" t="n">
        <v>2.99</v>
      </c>
      <c r="K2387" t="n">
        <v>60030</v>
      </c>
      <c r="L2387" t="n">
        <v>1740</v>
      </c>
      <c r="M2387" t="n">
        <v>2.99</v>
      </c>
      <c r="N2387" t="n">
        <v>58300</v>
      </c>
      <c r="O2387" t="n">
        <v>60030</v>
      </c>
      <c r="P2387" t="n">
        <v>4344</v>
      </c>
      <c r="Q2387" t="n">
        <v>13.82</v>
      </c>
      <c r="R2387" t="n">
        <v>40</v>
      </c>
      <c r="S2387" t="n">
        <v>798666</v>
      </c>
      <c r="T2387" t="n">
        <v>60030</v>
      </c>
      <c r="U2387" t="n">
        <v>63180</v>
      </c>
      <c r="V2387" t="n">
        <v>250</v>
      </c>
      <c r="W2387" t="n">
        <v>1</v>
      </c>
    </row>
    <row r="2388">
      <c r="A2388" t="inlineStr">
        <is>
          <t>قشهد</t>
        </is>
      </c>
      <c r="B2388" t="inlineStr">
        <is>
          <t>شهد</t>
        </is>
      </c>
      <c r="C2388" t="n">
        <v>62</v>
      </c>
      <c r="D2388" t="n">
        <v>5185786</v>
      </c>
      <c r="E2388" s="1" t="n">
        <v>15941106164</v>
      </c>
      <c r="F2388" t="n">
        <v>2985</v>
      </c>
      <c r="G2388" t="n">
        <v>3074</v>
      </c>
      <c r="H2388" t="n">
        <v>3074</v>
      </c>
      <c r="I2388" t="n">
        <v>89</v>
      </c>
      <c r="J2388" t="n">
        <v>2.98</v>
      </c>
      <c r="K2388" t="n">
        <v>3074</v>
      </c>
      <c r="L2388" t="n">
        <v>89</v>
      </c>
      <c r="M2388" t="n">
        <v>2.98</v>
      </c>
      <c r="N2388" t="n">
        <v>3074</v>
      </c>
      <c r="O2388" t="n">
        <v>3074</v>
      </c>
      <c r="P2388" t="n">
        <v>416</v>
      </c>
      <c r="Q2388" t="n">
        <v>7.39</v>
      </c>
      <c r="R2388" t="n">
        <v>26</v>
      </c>
      <c r="S2388" t="n">
        <v>4703379</v>
      </c>
      <c r="T2388" t="n">
        <v>3074</v>
      </c>
      <c r="U2388" t="n">
        <v>3103</v>
      </c>
      <c r="V2388" t="n">
        <v>1626</v>
      </c>
      <c r="W2388" t="n">
        <v>1</v>
      </c>
    </row>
    <row r="2389">
      <c r="A2389" t="inlineStr">
        <is>
          <t>خودرو3</t>
        </is>
      </c>
      <c r="B2389" t="inlineStr">
        <is>
          <t>ايران‌ خودرو</t>
        </is>
      </c>
      <c r="C2389" t="n">
        <v>23</v>
      </c>
      <c r="D2389" t="n">
        <v>3899072</v>
      </c>
      <c r="E2389" s="1" t="n">
        <v>2752744832</v>
      </c>
      <c r="F2389" t="n">
        <v>694</v>
      </c>
      <c r="G2389" t="n">
        <v>706</v>
      </c>
      <c r="H2389" t="n">
        <v>706</v>
      </c>
      <c r="I2389" t="n">
        <v>12</v>
      </c>
      <c r="J2389" t="n">
        <v>1.73</v>
      </c>
      <c r="K2389" t="n">
        <v>706</v>
      </c>
      <c r="L2389" t="n">
        <v>12</v>
      </c>
      <c r="M2389" t="n">
        <v>1.73</v>
      </c>
      <c r="N2389" t="n">
        <v>706</v>
      </c>
      <c r="O2389" t="n">
        <v>706</v>
      </c>
      <c r="P2389" t="n">
        <v>-49</v>
      </c>
      <c r="Q2389" t="n">
        <v>-14.41</v>
      </c>
      <c r="R2389" t="n">
        <v>893</v>
      </c>
      <c r="S2389" t="n">
        <v>2305034945</v>
      </c>
      <c r="T2389" t="n">
        <v>706</v>
      </c>
      <c r="U2389" t="n">
        <v>0</v>
      </c>
      <c r="V2389" t="n">
        <v>0</v>
      </c>
      <c r="W2389" t="n">
        <v>0</v>
      </c>
    </row>
    <row r="2390">
      <c r="A2390" t="inlineStr">
        <is>
          <t>هامون</t>
        </is>
      </c>
      <c r="B2390" t="inlineStr">
        <is>
          <t>صندوق س. سهام ثروت هامون-س</t>
        </is>
      </c>
      <c r="C2390" t="n">
        <v>122</v>
      </c>
      <c r="D2390" t="n">
        <v>15086531</v>
      </c>
      <c r="E2390" s="1" t="n">
        <v>411067313688</v>
      </c>
      <c r="F2390" t="n">
        <v>27208</v>
      </c>
      <c r="G2390" t="n">
        <v>27500</v>
      </c>
      <c r="H2390" t="n">
        <v>27200</v>
      </c>
      <c r="I2390" t="n">
        <v>-8</v>
      </c>
      <c r="J2390" t="n">
        <v>-0.03</v>
      </c>
      <c r="K2390" t="n">
        <v>27247</v>
      </c>
      <c r="L2390" t="n">
        <v>39</v>
      </c>
      <c r="M2390" t="n">
        <v>0.14</v>
      </c>
      <c r="N2390" t="n">
        <v>27011</v>
      </c>
      <c r="O2390" t="n">
        <v>27700</v>
      </c>
      <c r="R2390" t="n">
        <v>1</v>
      </c>
      <c r="S2390" t="n">
        <v>17853</v>
      </c>
      <c r="T2390" t="n">
        <v>27200</v>
      </c>
      <c r="U2390" t="n">
        <v>27300</v>
      </c>
      <c r="V2390" t="n">
        <v>596506</v>
      </c>
      <c r="W2390" t="n">
        <v>1</v>
      </c>
    </row>
    <row r="2391">
      <c r="A2391" t="inlineStr">
        <is>
          <t>دسانكو</t>
        </is>
      </c>
      <c r="B2391" t="inlineStr">
        <is>
          <t>داروسازي سبحان انكولوژي</t>
        </is>
      </c>
      <c r="C2391" t="n">
        <v>403</v>
      </c>
      <c r="D2391" t="n">
        <v>24258341</v>
      </c>
      <c r="E2391" s="1" t="n">
        <v>78836876050</v>
      </c>
      <c r="F2391" t="n">
        <v>3160</v>
      </c>
      <c r="G2391" t="n">
        <v>3250</v>
      </c>
      <c r="H2391" t="n">
        <v>3250</v>
      </c>
      <c r="I2391" t="n">
        <v>90</v>
      </c>
      <c r="J2391" t="n">
        <v>2.85</v>
      </c>
      <c r="K2391" t="n">
        <v>3250</v>
      </c>
      <c r="L2391" t="n">
        <v>90</v>
      </c>
      <c r="M2391" t="n">
        <v>2.85</v>
      </c>
      <c r="N2391" t="n">
        <v>3210</v>
      </c>
      <c r="O2391" t="n">
        <v>3250</v>
      </c>
      <c r="P2391" t="n">
        <v>100</v>
      </c>
      <c r="Q2391" t="n">
        <v>32.5</v>
      </c>
      <c r="R2391" t="n">
        <v>61</v>
      </c>
      <c r="S2391" t="n">
        <v>6628959</v>
      </c>
      <c r="T2391" t="n">
        <v>3250</v>
      </c>
      <c r="U2391" t="n">
        <v>3280</v>
      </c>
      <c r="V2391" t="n">
        <v>5000</v>
      </c>
      <c r="W2391" t="n">
        <v>1</v>
      </c>
    </row>
    <row r="2392">
      <c r="A2392" t="inlineStr">
        <is>
          <t>ولساپا3</t>
        </is>
      </c>
      <c r="B2392" t="inlineStr">
        <is>
          <t>ليزينگ رايان‌ سايپا</t>
        </is>
      </c>
      <c r="C2392" t="n">
        <v>8</v>
      </c>
      <c r="D2392" t="n">
        <v>233998</v>
      </c>
      <c r="E2392" s="1" t="n">
        <v>234699994</v>
      </c>
      <c r="F2392" t="n">
        <v>1005</v>
      </c>
      <c r="G2392" t="n">
        <v>1003</v>
      </c>
      <c r="H2392" t="n">
        <v>1003</v>
      </c>
      <c r="I2392" t="n">
        <v>-2</v>
      </c>
      <c r="J2392" t="n">
        <v>-0.2</v>
      </c>
      <c r="K2392" t="n">
        <v>1003</v>
      </c>
      <c r="L2392" t="n">
        <v>-2</v>
      </c>
      <c r="M2392" t="n">
        <v>-0.2</v>
      </c>
      <c r="N2392" t="n">
        <v>1003</v>
      </c>
      <c r="O2392" t="n">
        <v>1003</v>
      </c>
      <c r="P2392" t="n">
        <v>335</v>
      </c>
      <c r="Q2392" t="n">
        <v>2.99</v>
      </c>
      <c r="R2392" t="n">
        <v>0</v>
      </c>
      <c r="S2392" t="n">
        <v>0</v>
      </c>
      <c r="T2392" t="n">
        <v>0</v>
      </c>
      <c r="U2392" t="n">
        <v>1003</v>
      </c>
      <c r="V2392" t="n">
        <v>414858</v>
      </c>
      <c r="W2392" t="n">
        <v>1</v>
      </c>
    </row>
    <row r="2393">
      <c r="A2393" t="inlineStr">
        <is>
          <t>صاترا901</t>
        </is>
      </c>
      <c r="B2393" t="inlineStr">
        <is>
          <t>صكوك اجاره داترا901-3ماهه23%</t>
        </is>
      </c>
      <c r="C2393" t="n">
        <v>0</v>
      </c>
      <c r="D2393" t="n">
        <v>0</v>
      </c>
      <c r="E2393" s="1" t="n">
        <v>0</v>
      </c>
      <c r="F2393" t="n">
        <v>1004900</v>
      </c>
      <c r="G2393" t="n">
        <v>0</v>
      </c>
      <c r="H2393" t="n">
        <v>1004900</v>
      </c>
      <c r="I2393" t="n">
        <v>0</v>
      </c>
      <c r="J2393" t="n">
        <v>0</v>
      </c>
      <c r="K2393" t="n">
        <v>1004900</v>
      </c>
      <c r="L2393" t="n">
        <v>0</v>
      </c>
      <c r="M2393" t="n">
        <v>0</v>
      </c>
      <c r="N2393" t="n">
        <v>0</v>
      </c>
      <c r="O2393" t="n">
        <v>0</v>
      </c>
      <c r="R2393" t="n">
        <v>1</v>
      </c>
      <c r="S2393" t="n">
        <v>3000</v>
      </c>
      <c r="T2393" t="n">
        <v>995000</v>
      </c>
      <c r="U2393" t="n">
        <v>1004900</v>
      </c>
      <c r="V2393" t="n">
        <v>2934</v>
      </c>
      <c r="W2393" t="n">
        <v>1</v>
      </c>
    </row>
    <row r="2394">
      <c r="A2394" t="inlineStr">
        <is>
          <t>واريان07</t>
        </is>
      </c>
      <c r="B2394" t="inlineStr">
        <is>
          <t>مرابحه واريان فارمد070607</t>
        </is>
      </c>
      <c r="C2394" t="n">
        <v>0</v>
      </c>
      <c r="D2394" t="n">
        <v>0</v>
      </c>
      <c r="E2394" s="1" t="n">
        <v>0</v>
      </c>
      <c r="F2394" t="n">
        <v>970000</v>
      </c>
      <c r="G2394" t="n">
        <v>0</v>
      </c>
      <c r="H2394" t="n">
        <v>970000</v>
      </c>
      <c r="I2394" t="n">
        <v>0</v>
      </c>
      <c r="J2394" t="n">
        <v>0</v>
      </c>
      <c r="K2394" t="n">
        <v>970000</v>
      </c>
      <c r="L2394" t="n">
        <v>0</v>
      </c>
      <c r="M2394" t="n">
        <v>0</v>
      </c>
      <c r="N2394" t="n">
        <v>0</v>
      </c>
      <c r="O2394" t="n">
        <v>0</v>
      </c>
      <c r="R2394" t="n">
        <v>1</v>
      </c>
      <c r="S2394" t="n">
        <v>5000</v>
      </c>
      <c r="T2394" t="n">
        <v>999100</v>
      </c>
      <c r="U2394" t="n">
        <v>0</v>
      </c>
      <c r="V2394" t="n">
        <v>0</v>
      </c>
      <c r="W2394" t="n">
        <v>0</v>
      </c>
    </row>
    <row r="2395">
      <c r="A2395" t="inlineStr">
        <is>
          <t>اميد</t>
        </is>
      </c>
      <c r="B2395" t="inlineStr">
        <is>
          <t>تامين سرمايه اميد</t>
        </is>
      </c>
      <c r="C2395" t="n">
        <v>154</v>
      </c>
      <c r="D2395" t="n">
        <v>9623140</v>
      </c>
      <c r="E2395" s="1" t="n">
        <v>35715304030</v>
      </c>
      <c r="F2395" t="n">
        <v>3800</v>
      </c>
      <c r="G2395" t="n">
        <v>3710</v>
      </c>
      <c r="H2395" t="n">
        <v>3710</v>
      </c>
      <c r="I2395" t="n">
        <v>-90</v>
      </c>
      <c r="J2395" t="n">
        <v>-2.37</v>
      </c>
      <c r="K2395" t="n">
        <v>3710</v>
      </c>
      <c r="L2395" t="n">
        <v>-90</v>
      </c>
      <c r="M2395" t="n">
        <v>-2.37</v>
      </c>
      <c r="N2395" t="n">
        <v>3710</v>
      </c>
      <c r="O2395" t="n">
        <v>3780</v>
      </c>
      <c r="P2395" t="n">
        <v>755</v>
      </c>
      <c r="Q2395" t="n">
        <v>4.91</v>
      </c>
      <c r="R2395" t="n">
        <v>1</v>
      </c>
      <c r="S2395" t="n">
        <v>1996703</v>
      </c>
      <c r="T2395" t="n">
        <v>3710</v>
      </c>
      <c r="U2395" t="n">
        <v>3730</v>
      </c>
      <c r="V2395" t="n">
        <v>41473</v>
      </c>
      <c r="W2395" t="n">
        <v>3</v>
      </c>
    </row>
    <row r="2396">
      <c r="A2396" t="inlineStr">
        <is>
          <t>اخزا405</t>
        </is>
      </c>
      <c r="B2396" t="inlineStr">
        <is>
          <t>اسناد خزانه-م5بودجه04-070420</t>
        </is>
      </c>
      <c r="C2396" t="n">
        <v>1</v>
      </c>
      <c r="D2396" t="n">
        <v>100</v>
      </c>
      <c r="E2396" s="1" t="n">
        <v>52501000</v>
      </c>
      <c r="F2396" t="n">
        <v>538000</v>
      </c>
      <c r="G2396" t="n">
        <v>525010</v>
      </c>
      <c r="H2396" t="n">
        <v>525010</v>
      </c>
      <c r="I2396" t="n">
        <v>-12990</v>
      </c>
      <c r="J2396" t="n">
        <v>-2.41</v>
      </c>
      <c r="K2396" t="n">
        <v>525010</v>
      </c>
      <c r="L2396" t="n">
        <v>-12990</v>
      </c>
      <c r="M2396" t="n">
        <v>-2.41</v>
      </c>
      <c r="N2396" t="n">
        <v>525010</v>
      </c>
      <c r="O2396" t="n">
        <v>525010</v>
      </c>
      <c r="R2396" t="n">
        <v>2</v>
      </c>
      <c r="S2396" t="n">
        <v>500</v>
      </c>
      <c r="T2396" t="n">
        <v>525110</v>
      </c>
      <c r="U2396" t="n">
        <v>550000</v>
      </c>
      <c r="V2396" t="n">
        <v>500</v>
      </c>
      <c r="W2396" t="n">
        <v>1</v>
      </c>
    </row>
    <row r="2397">
      <c r="A2397" t="inlineStr">
        <is>
          <t>ماديرا</t>
        </is>
      </c>
      <c r="B2397" t="inlineStr">
        <is>
          <t>صنايع ماديران</t>
        </is>
      </c>
      <c r="C2397" t="n">
        <v>2103</v>
      </c>
      <c r="D2397" t="n">
        <v>116438750</v>
      </c>
      <c r="E2397" s="1" t="n">
        <v>319381111768</v>
      </c>
      <c r="F2397" t="n">
        <v>2791</v>
      </c>
      <c r="G2397" t="n">
        <v>2721</v>
      </c>
      <c r="H2397" t="n">
        <v>2778</v>
      </c>
      <c r="I2397" t="n">
        <v>-13</v>
      </c>
      <c r="J2397" t="n">
        <v>-0.47</v>
      </c>
      <c r="K2397" t="n">
        <v>2743</v>
      </c>
      <c r="L2397" t="n">
        <v>-48</v>
      </c>
      <c r="M2397" t="n">
        <v>-1.72</v>
      </c>
      <c r="N2397" t="n">
        <v>2708</v>
      </c>
      <c r="O2397" t="n">
        <v>2840</v>
      </c>
      <c r="P2397" t="n">
        <v>274</v>
      </c>
      <c r="Q2397" t="n">
        <v>10.01</v>
      </c>
      <c r="R2397" t="n">
        <v>1</v>
      </c>
      <c r="S2397" t="n">
        <v>3720</v>
      </c>
      <c r="T2397" t="n">
        <v>2752</v>
      </c>
      <c r="U2397" t="n">
        <v>2779</v>
      </c>
      <c r="V2397" t="n">
        <v>5000</v>
      </c>
      <c r="W2397" t="n">
        <v>1</v>
      </c>
    </row>
    <row r="2398">
      <c r="A2398" t="inlineStr">
        <is>
          <t>نيروترانسفو2</t>
        </is>
      </c>
      <c r="B2398" t="inlineStr">
        <is>
          <t>کارخانجات توليدي نيروترانسفو</t>
        </is>
      </c>
      <c r="C2398" t="n">
        <v>1</v>
      </c>
      <c r="D2398" t="n">
        <v>8600000</v>
      </c>
      <c r="E2398" s="1" t="n">
        <v>200810000000</v>
      </c>
      <c r="F2398" t="n">
        <v>22920</v>
      </c>
      <c r="G2398" t="n">
        <v>23350</v>
      </c>
      <c r="H2398" t="n">
        <v>23350</v>
      </c>
      <c r="I2398" t="n">
        <v>430</v>
      </c>
      <c r="J2398" t="n">
        <v>1.88</v>
      </c>
      <c r="K2398" t="n">
        <v>23350</v>
      </c>
      <c r="L2398" t="n">
        <v>430</v>
      </c>
      <c r="M2398" t="n">
        <v>1.88</v>
      </c>
      <c r="N2398" t="n">
        <v>23350</v>
      </c>
      <c r="O2398" t="n">
        <v>23350</v>
      </c>
      <c r="P2398" t="n">
        <v>2731</v>
      </c>
      <c r="Q2398" t="n">
        <v>8.550000000000001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</row>
    <row r="2399">
      <c r="A2399" t="inlineStr">
        <is>
          <t>سيمان</t>
        </is>
      </c>
      <c r="B2399" t="inlineStr">
        <is>
          <t>صندوق س.بخشي كيان3-ب</t>
        </is>
      </c>
      <c r="C2399" t="n">
        <v>1685</v>
      </c>
      <c r="D2399" t="n">
        <v>48122481</v>
      </c>
      <c r="E2399" s="1" t="n">
        <v>489527914677</v>
      </c>
      <c r="F2399" t="n">
        <v>9917</v>
      </c>
      <c r="G2399" t="n">
        <v>10073</v>
      </c>
      <c r="H2399" t="n">
        <v>10214</v>
      </c>
      <c r="I2399" t="n">
        <v>297</v>
      </c>
      <c r="J2399" t="n">
        <v>2.99</v>
      </c>
      <c r="K2399" t="n">
        <v>10173</v>
      </c>
      <c r="L2399" t="n">
        <v>256</v>
      </c>
      <c r="M2399" t="n">
        <v>2.58</v>
      </c>
      <c r="N2399" t="n">
        <v>10013</v>
      </c>
      <c r="O2399" t="n">
        <v>10214</v>
      </c>
      <c r="R2399" t="n">
        <v>52</v>
      </c>
      <c r="S2399" t="n">
        <v>1973372</v>
      </c>
      <c r="T2399" t="n">
        <v>10214</v>
      </c>
      <c r="U2399" t="n">
        <v>10240</v>
      </c>
      <c r="V2399" t="n">
        <v>177500</v>
      </c>
      <c r="W2399" t="n">
        <v>1</v>
      </c>
    </row>
    <row r="2400">
      <c r="A2400" t="inlineStr">
        <is>
          <t>كزغال3</t>
        </is>
      </c>
      <c r="B2400" t="inlineStr">
        <is>
          <t>زغال سنگ پروده طبس</t>
        </is>
      </c>
      <c r="C2400" t="n">
        <v>4</v>
      </c>
      <c r="D2400" t="n">
        <v>916</v>
      </c>
      <c r="E2400" s="1" t="n">
        <v>5560120</v>
      </c>
      <c r="F2400" t="n">
        <v>5900</v>
      </c>
      <c r="G2400" t="n">
        <v>6070</v>
      </c>
      <c r="H2400" t="n">
        <v>6070</v>
      </c>
      <c r="I2400" t="n">
        <v>170</v>
      </c>
      <c r="J2400" t="n">
        <v>2.88</v>
      </c>
      <c r="K2400" t="n">
        <v>6070</v>
      </c>
      <c r="L2400" t="n">
        <v>170</v>
      </c>
      <c r="M2400" t="n">
        <v>2.88</v>
      </c>
      <c r="N2400" t="n">
        <v>6070</v>
      </c>
      <c r="O2400" t="n">
        <v>6070</v>
      </c>
      <c r="P2400" t="n">
        <v>154</v>
      </c>
      <c r="Q2400" t="n">
        <v>39.42</v>
      </c>
      <c r="R2400" t="n">
        <v>39</v>
      </c>
      <c r="S2400" t="n">
        <v>4385150</v>
      </c>
      <c r="T2400" t="n">
        <v>6070</v>
      </c>
      <c r="U2400" t="n">
        <v>0</v>
      </c>
      <c r="V2400" t="n">
        <v>0</v>
      </c>
      <c r="W2400" t="n">
        <v>0</v>
      </c>
    </row>
    <row r="2401">
      <c r="A2401" t="inlineStr">
        <is>
          <t>بنوح</t>
        </is>
      </c>
      <c r="B2401" t="inlineStr">
        <is>
          <t>ح . بيمه تجارت نو</t>
        </is>
      </c>
      <c r="C2401" t="n">
        <v>41</v>
      </c>
      <c r="D2401" t="n">
        <v>20374600</v>
      </c>
      <c r="E2401" s="1" t="n">
        <v>19396619200</v>
      </c>
      <c r="F2401" t="n">
        <v>981</v>
      </c>
      <c r="G2401" t="n">
        <v>952</v>
      </c>
      <c r="H2401" t="n">
        <v>952</v>
      </c>
      <c r="I2401" t="n">
        <v>-29</v>
      </c>
      <c r="J2401" t="n">
        <v>-2.96</v>
      </c>
      <c r="K2401" t="n">
        <v>952</v>
      </c>
      <c r="L2401" t="n">
        <v>-29</v>
      </c>
      <c r="M2401" t="n">
        <v>-2.96</v>
      </c>
      <c r="N2401" t="n">
        <v>952</v>
      </c>
      <c r="O2401" t="n">
        <v>952</v>
      </c>
      <c r="R2401" t="n">
        <v>0</v>
      </c>
      <c r="S2401" t="n">
        <v>0</v>
      </c>
      <c r="T2401" t="n">
        <v>0</v>
      </c>
      <c r="U2401" t="n">
        <v>952</v>
      </c>
      <c r="V2401" t="n">
        <v>79625400</v>
      </c>
      <c r="W2401" t="n">
        <v>1</v>
      </c>
    </row>
    <row r="2402">
      <c r="A2402" t="inlineStr">
        <is>
          <t>زرگر</t>
        </is>
      </c>
      <c r="B2402" t="inlineStr">
        <is>
          <t>صندوق س.كالاي كارآمد</t>
        </is>
      </c>
      <c r="C2402" t="n">
        <v>1164</v>
      </c>
      <c r="D2402" t="n">
        <v>11395204</v>
      </c>
      <c r="E2402" s="1" t="n">
        <v>266976324289</v>
      </c>
      <c r="F2402" t="n">
        <v>22777</v>
      </c>
      <c r="G2402" t="n">
        <v>23600</v>
      </c>
      <c r="H2402" t="n">
        <v>23460</v>
      </c>
      <c r="I2402" t="n">
        <v>683</v>
      </c>
      <c r="J2402" t="n">
        <v>3</v>
      </c>
      <c r="K2402" t="n">
        <v>23429</v>
      </c>
      <c r="L2402" t="n">
        <v>652</v>
      </c>
      <c r="M2402" t="n">
        <v>2.86</v>
      </c>
      <c r="N2402" t="n">
        <v>22961</v>
      </c>
      <c r="O2402" t="n">
        <v>23600</v>
      </c>
      <c r="R2402" t="n">
        <v>1</v>
      </c>
      <c r="S2402" t="n">
        <v>96007</v>
      </c>
      <c r="T2402" t="n">
        <v>23459</v>
      </c>
      <c r="U2402" t="n">
        <v>23460</v>
      </c>
      <c r="V2402" t="n">
        <v>700</v>
      </c>
      <c r="W2402" t="n">
        <v>1</v>
      </c>
    </row>
    <row r="2403">
      <c r="A2403" t="inlineStr">
        <is>
          <t>پكوير</t>
        </is>
      </c>
      <c r="B2403" t="inlineStr">
        <is>
          <t>كوير تاير</t>
        </is>
      </c>
      <c r="C2403" t="n">
        <v>3207</v>
      </c>
      <c r="D2403" t="n">
        <v>81269919</v>
      </c>
      <c r="E2403" s="1" t="n">
        <v>556648913310</v>
      </c>
      <c r="F2403" t="n">
        <v>6980</v>
      </c>
      <c r="G2403" t="n">
        <v>6790</v>
      </c>
      <c r="H2403" t="n">
        <v>6910</v>
      </c>
      <c r="I2403" t="n">
        <v>-70</v>
      </c>
      <c r="J2403" t="n">
        <v>-1</v>
      </c>
      <c r="K2403" t="n">
        <v>6850</v>
      </c>
      <c r="L2403" t="n">
        <v>-130</v>
      </c>
      <c r="M2403" t="n">
        <v>-1.86</v>
      </c>
      <c r="N2403" t="n">
        <v>6780</v>
      </c>
      <c r="O2403" t="n">
        <v>7100</v>
      </c>
      <c r="P2403" t="n">
        <v>1339</v>
      </c>
      <c r="Q2403" t="n">
        <v>5.12</v>
      </c>
      <c r="R2403" t="n">
        <v>1</v>
      </c>
      <c r="S2403" t="n">
        <v>10000</v>
      </c>
      <c r="T2403" t="n">
        <v>6900</v>
      </c>
      <c r="U2403" t="n">
        <v>6910</v>
      </c>
      <c r="V2403" t="n">
        <v>39269</v>
      </c>
      <c r="W2403" t="n">
        <v>1</v>
      </c>
    </row>
    <row r="2404">
      <c r="A2404" t="inlineStr">
        <is>
          <t>آلا2</t>
        </is>
      </c>
      <c r="B2404" t="inlineStr">
        <is>
          <t>صندوق س.اعتماد ارغوان-د</t>
        </is>
      </c>
      <c r="C2404" t="n">
        <v>4</v>
      </c>
      <c r="D2404" t="n">
        <v>5300000</v>
      </c>
      <c r="E2404" s="1" t="n">
        <v>5300000</v>
      </c>
      <c r="F2404" t="n">
        <v>24478</v>
      </c>
      <c r="G2404" t="n">
        <v>1</v>
      </c>
      <c r="H2404" t="n">
        <v>1</v>
      </c>
      <c r="I2404" t="n">
        <v>-24477</v>
      </c>
      <c r="J2404" t="n">
        <v>-100</v>
      </c>
      <c r="K2404" t="n">
        <v>1</v>
      </c>
      <c r="L2404" t="n">
        <v>-24477</v>
      </c>
      <c r="M2404" t="n">
        <v>-100</v>
      </c>
      <c r="N2404" t="n">
        <v>1</v>
      </c>
      <c r="O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</row>
    <row r="2405">
      <c r="A2405" t="inlineStr">
        <is>
          <t>صمپنا71</t>
        </is>
      </c>
      <c r="B2405" t="inlineStr">
        <is>
          <t>صكوك اجاره مپنا71-3ماهه23%</t>
        </is>
      </c>
      <c r="C2405" t="n">
        <v>0</v>
      </c>
      <c r="D2405" t="n">
        <v>0</v>
      </c>
      <c r="E2405" s="1" t="n">
        <v>0</v>
      </c>
      <c r="F2405" t="n">
        <v>830000</v>
      </c>
      <c r="G2405" t="n">
        <v>0</v>
      </c>
      <c r="H2405" t="n">
        <v>830000</v>
      </c>
      <c r="I2405" t="n">
        <v>0</v>
      </c>
      <c r="J2405" t="n">
        <v>0</v>
      </c>
      <c r="K2405" t="n">
        <v>830000</v>
      </c>
      <c r="L2405" t="n">
        <v>0</v>
      </c>
      <c r="M2405" t="n">
        <v>0</v>
      </c>
      <c r="N2405" t="n">
        <v>0</v>
      </c>
      <c r="O2405" t="n">
        <v>0</v>
      </c>
      <c r="R2405" t="n">
        <v>1</v>
      </c>
      <c r="S2405" t="n">
        <v>1875</v>
      </c>
      <c r="T2405" t="n">
        <v>805100</v>
      </c>
      <c r="U2405" t="n">
        <v>0</v>
      </c>
      <c r="V2405" t="n">
        <v>0</v>
      </c>
      <c r="W2405" t="n">
        <v>0</v>
      </c>
    </row>
    <row r="2406">
      <c r="A2406" t="inlineStr">
        <is>
          <t>بهين رو</t>
        </is>
      </c>
      <c r="B2406" t="inlineStr">
        <is>
          <t>صندوق س صنايع ويستا1-بخشي</t>
        </is>
      </c>
      <c r="C2406" t="n">
        <v>98</v>
      </c>
      <c r="D2406" t="n">
        <v>1141558</v>
      </c>
      <c r="E2406" s="1" t="n">
        <v>21084168845</v>
      </c>
      <c r="F2406" t="n">
        <v>18172</v>
      </c>
      <c r="G2406" t="n">
        <v>18710</v>
      </c>
      <c r="H2406" t="n">
        <v>18450</v>
      </c>
      <c r="I2406" t="n">
        <v>278</v>
      </c>
      <c r="J2406" t="n">
        <v>1.53</v>
      </c>
      <c r="K2406" t="n">
        <v>18470</v>
      </c>
      <c r="L2406" t="n">
        <v>298</v>
      </c>
      <c r="M2406" t="n">
        <v>1.64</v>
      </c>
      <c r="N2406" t="n">
        <v>18320</v>
      </c>
      <c r="O2406" t="n">
        <v>18716</v>
      </c>
      <c r="R2406" t="n">
        <v>1</v>
      </c>
      <c r="S2406" t="n">
        <v>8100</v>
      </c>
      <c r="T2406" t="n">
        <v>18343</v>
      </c>
      <c r="U2406" t="n">
        <v>18450</v>
      </c>
      <c r="V2406" t="n">
        <v>120</v>
      </c>
      <c r="W2406" t="n">
        <v>1</v>
      </c>
    </row>
    <row r="2407">
      <c r="A2407" t="inlineStr">
        <is>
          <t>طبيعت067</t>
        </is>
      </c>
      <c r="B2407" t="inlineStr">
        <is>
          <t>مرابحه طبيعت سبز-سپهر060920</t>
        </is>
      </c>
      <c r="C2407" t="n">
        <v>0</v>
      </c>
      <c r="D2407" t="n">
        <v>0</v>
      </c>
      <c r="E2407" s="1" t="n">
        <v>0</v>
      </c>
      <c r="F2407" t="n">
        <v>1000000</v>
      </c>
      <c r="G2407" t="n">
        <v>0</v>
      </c>
      <c r="H2407" t="n">
        <v>1000000</v>
      </c>
      <c r="I2407" t="n">
        <v>0</v>
      </c>
      <c r="J2407" t="n">
        <v>0</v>
      </c>
      <c r="K2407" t="n">
        <v>1000000</v>
      </c>
      <c r="L2407" t="n">
        <v>0</v>
      </c>
      <c r="M2407" t="n">
        <v>0</v>
      </c>
      <c r="N2407" t="n">
        <v>0</v>
      </c>
      <c r="O2407" t="n">
        <v>0</v>
      </c>
      <c r="R2407" t="n">
        <v>1</v>
      </c>
      <c r="S2407" t="n">
        <v>5000</v>
      </c>
      <c r="T2407" t="n">
        <v>990000</v>
      </c>
      <c r="U2407" t="n">
        <v>1000000</v>
      </c>
      <c r="V2407" t="n">
        <v>5000</v>
      </c>
      <c r="W2407" t="n">
        <v>1</v>
      </c>
    </row>
    <row r="2408">
      <c r="A2408" t="inlineStr">
        <is>
          <t>مشهد720</t>
        </is>
      </c>
      <c r="B2408" t="inlineStr">
        <is>
          <t>مشاركت ش مشهد720-3ماهه23%</t>
        </is>
      </c>
      <c r="C2408" t="n">
        <v>0</v>
      </c>
      <c r="D2408" t="n">
        <v>0</v>
      </c>
      <c r="E2408" s="1" t="n">
        <v>0</v>
      </c>
      <c r="F2408" t="n">
        <v>1000000</v>
      </c>
      <c r="G2408" t="n">
        <v>0</v>
      </c>
      <c r="H2408" t="n">
        <v>1000000</v>
      </c>
      <c r="I2408" t="n">
        <v>0</v>
      </c>
      <c r="J2408" t="n">
        <v>0</v>
      </c>
      <c r="K2408" t="n">
        <v>1000000</v>
      </c>
      <c r="L2408" t="n">
        <v>0</v>
      </c>
      <c r="M2408" t="n">
        <v>0</v>
      </c>
      <c r="N2408" t="n">
        <v>0</v>
      </c>
      <c r="O2408" t="n">
        <v>0</v>
      </c>
      <c r="R2408" t="n">
        <v>1</v>
      </c>
      <c r="S2408" t="n">
        <v>5000</v>
      </c>
      <c r="T2408" t="n">
        <v>1000000</v>
      </c>
      <c r="U2408" t="n">
        <v>0</v>
      </c>
      <c r="V2408" t="n">
        <v>0</v>
      </c>
      <c r="W2408" t="n">
        <v>0</v>
      </c>
    </row>
    <row r="2409">
      <c r="A2409" t="inlineStr">
        <is>
          <t>تبرك</t>
        </is>
      </c>
      <c r="B2409" t="inlineStr">
        <is>
          <t>گروه كارخانجات صنعتي تبرك</t>
        </is>
      </c>
      <c r="C2409" t="n">
        <v>202</v>
      </c>
      <c r="D2409" t="n">
        <v>2175843</v>
      </c>
      <c r="E2409" s="1" t="n">
        <v>45234873970</v>
      </c>
      <c r="F2409" t="n">
        <v>20190</v>
      </c>
      <c r="G2409" t="n">
        <v>20790</v>
      </c>
      <c r="H2409" t="n">
        <v>20790</v>
      </c>
      <c r="I2409" t="n">
        <v>600</v>
      </c>
      <c r="J2409" t="n">
        <v>2.97</v>
      </c>
      <c r="K2409" t="n">
        <v>20790</v>
      </c>
      <c r="L2409" t="n">
        <v>600</v>
      </c>
      <c r="M2409" t="n">
        <v>2.97</v>
      </c>
      <c r="N2409" t="n">
        <v>20700</v>
      </c>
      <c r="O2409" t="n">
        <v>20790</v>
      </c>
      <c r="P2409" t="n">
        <v>3437</v>
      </c>
      <c r="Q2409" t="n">
        <v>6.05</v>
      </c>
      <c r="R2409" t="n">
        <v>15</v>
      </c>
      <c r="S2409" t="n">
        <v>181790</v>
      </c>
      <c r="T2409" t="n">
        <v>20790</v>
      </c>
      <c r="U2409" t="n">
        <v>0</v>
      </c>
      <c r="V2409" t="n">
        <v>0</v>
      </c>
      <c r="W2409" t="n">
        <v>0</v>
      </c>
    </row>
    <row r="2410">
      <c r="A2410" t="inlineStr">
        <is>
          <t>اردستان</t>
        </is>
      </c>
      <c r="B2410" t="inlineStr">
        <is>
          <t>سيمان اردستان</t>
        </is>
      </c>
      <c r="C2410" t="n">
        <v>426</v>
      </c>
      <c r="D2410" t="n">
        <v>3204373</v>
      </c>
      <c r="E2410" s="1" t="n">
        <v>90330884960</v>
      </c>
      <c r="F2410" t="n">
        <v>27370</v>
      </c>
      <c r="G2410" t="n">
        <v>28190</v>
      </c>
      <c r="H2410" t="n">
        <v>28190</v>
      </c>
      <c r="I2410" t="n">
        <v>820</v>
      </c>
      <c r="J2410" t="n">
        <v>3</v>
      </c>
      <c r="K2410" t="n">
        <v>28190</v>
      </c>
      <c r="L2410" t="n">
        <v>820</v>
      </c>
      <c r="M2410" t="n">
        <v>3</v>
      </c>
      <c r="N2410" t="n">
        <v>28170</v>
      </c>
      <c r="O2410" t="n">
        <v>28190</v>
      </c>
      <c r="P2410" t="n">
        <v>5074</v>
      </c>
      <c r="Q2410" t="n">
        <v>5.56</v>
      </c>
      <c r="R2410" t="n">
        <v>86</v>
      </c>
      <c r="S2410" t="n">
        <v>948238</v>
      </c>
      <c r="T2410" t="n">
        <v>28190</v>
      </c>
      <c r="U2410" t="n">
        <v>0</v>
      </c>
      <c r="V2410" t="n">
        <v>0</v>
      </c>
      <c r="W2410" t="n">
        <v>0</v>
      </c>
    </row>
    <row r="2411">
      <c r="A2411" t="inlineStr">
        <is>
          <t>گام060364</t>
        </is>
      </c>
      <c r="B2411" t="inlineStr">
        <is>
          <t>گواهي اعتبارمولدگردشگري060331</t>
        </is>
      </c>
      <c r="C2411" t="n">
        <v>2</v>
      </c>
      <c r="D2411" t="n">
        <v>1875000</v>
      </c>
      <c r="E2411" s="1" t="n">
        <v>1430062500000</v>
      </c>
      <c r="F2411" t="n">
        <v>758990</v>
      </c>
      <c r="G2411" t="n">
        <v>762700</v>
      </c>
      <c r="H2411" t="n">
        <v>762700</v>
      </c>
      <c r="I2411" t="n">
        <v>3710</v>
      </c>
      <c r="J2411" t="n">
        <v>0.49</v>
      </c>
      <c r="K2411" t="n">
        <v>762700</v>
      </c>
      <c r="L2411" t="n">
        <v>3710</v>
      </c>
      <c r="M2411" t="n">
        <v>0.49</v>
      </c>
      <c r="N2411" t="n">
        <v>762700</v>
      </c>
      <c r="O2411" t="n">
        <v>762700</v>
      </c>
      <c r="R2411" t="n">
        <v>0</v>
      </c>
      <c r="S2411" t="n">
        <v>0</v>
      </c>
      <c r="T2411" t="n">
        <v>0</v>
      </c>
      <c r="U2411" t="n">
        <v>769980</v>
      </c>
      <c r="V2411" t="n">
        <v>5000</v>
      </c>
      <c r="W2411" t="n">
        <v>1</v>
      </c>
    </row>
    <row r="2412">
      <c r="A2412" t="inlineStr">
        <is>
          <t>صعبيد802</t>
        </is>
      </c>
      <c r="B2412" t="inlineStr">
        <is>
          <t>صكوك مرابحه دعبيد802-3ماهه23%</t>
        </is>
      </c>
      <c r="C2412" t="n">
        <v>0</v>
      </c>
      <c r="D2412" t="n">
        <v>0</v>
      </c>
      <c r="E2412" s="1" t="n">
        <v>0</v>
      </c>
      <c r="F2412" t="n">
        <v>990100</v>
      </c>
      <c r="G2412" t="n">
        <v>0</v>
      </c>
      <c r="H2412" t="n">
        <v>990100</v>
      </c>
      <c r="I2412" t="n">
        <v>0</v>
      </c>
      <c r="J2412" t="n">
        <v>0</v>
      </c>
      <c r="K2412" t="n">
        <v>990100</v>
      </c>
      <c r="L2412" t="n">
        <v>0</v>
      </c>
      <c r="M2412" t="n">
        <v>0</v>
      </c>
      <c r="N2412" t="n">
        <v>0</v>
      </c>
      <c r="O2412" t="n">
        <v>0</v>
      </c>
      <c r="R2412" t="n">
        <v>1</v>
      </c>
      <c r="S2412" t="n">
        <v>5000</v>
      </c>
      <c r="T2412" t="n">
        <v>990100</v>
      </c>
      <c r="U2412" t="n">
        <v>1000000</v>
      </c>
      <c r="V2412" t="n">
        <v>5000</v>
      </c>
      <c r="W2412" t="n">
        <v>1</v>
      </c>
    </row>
    <row r="2413">
      <c r="A2413" t="inlineStr">
        <is>
          <t>تداوم</t>
        </is>
      </c>
      <c r="B2413" t="inlineStr">
        <is>
          <t>صندوق تداوم اطمينان تمدن-ثابت</t>
        </is>
      </c>
      <c r="C2413" t="n">
        <v>3244</v>
      </c>
      <c r="D2413" t="n">
        <v>1116399898</v>
      </c>
      <c r="E2413" s="1" t="n">
        <v>29094657263948</v>
      </c>
      <c r="F2413" t="n">
        <v>26027</v>
      </c>
      <c r="G2413" t="n">
        <v>26061</v>
      </c>
      <c r="H2413" t="n">
        <v>26061</v>
      </c>
      <c r="I2413" t="n">
        <v>34</v>
      </c>
      <c r="J2413" t="n">
        <v>0.13</v>
      </c>
      <c r="K2413" t="n">
        <v>26061</v>
      </c>
      <c r="L2413" t="n">
        <v>34</v>
      </c>
      <c r="M2413" t="n">
        <v>0.13</v>
      </c>
      <c r="N2413" t="n">
        <v>26061</v>
      </c>
      <c r="O2413" t="n">
        <v>26062</v>
      </c>
      <c r="R2413" t="n">
        <v>2</v>
      </c>
      <c r="S2413" t="n">
        <v>500000000</v>
      </c>
      <c r="T2413" t="n">
        <v>26061</v>
      </c>
      <c r="U2413" t="n">
        <v>26062</v>
      </c>
      <c r="V2413" t="n">
        <v>195823423</v>
      </c>
      <c r="W2413" t="n">
        <v>1</v>
      </c>
    </row>
    <row r="2414">
      <c r="A2414" t="inlineStr">
        <is>
          <t>پتروداريوش</t>
        </is>
      </c>
      <c r="B2414" t="inlineStr">
        <is>
          <t>صندوق س. بخشي داريوش1-ب</t>
        </is>
      </c>
      <c r="C2414" t="n">
        <v>304</v>
      </c>
      <c r="D2414" t="n">
        <v>3055018</v>
      </c>
      <c r="E2414" s="1" t="n">
        <v>73299300392</v>
      </c>
      <c r="F2414" t="n">
        <v>23584</v>
      </c>
      <c r="G2414" t="n">
        <v>24002</v>
      </c>
      <c r="H2414" t="n">
        <v>24127</v>
      </c>
      <c r="I2414" t="n">
        <v>543</v>
      </c>
      <c r="J2414" t="n">
        <v>2.3</v>
      </c>
      <c r="K2414" t="n">
        <v>23993</v>
      </c>
      <c r="L2414" t="n">
        <v>409</v>
      </c>
      <c r="M2414" t="n">
        <v>1.73</v>
      </c>
      <c r="N2414" t="n">
        <v>23700</v>
      </c>
      <c r="O2414" t="n">
        <v>24290</v>
      </c>
      <c r="R2414" t="n">
        <v>1</v>
      </c>
      <c r="S2414" t="n">
        <v>5000</v>
      </c>
      <c r="T2414" t="n">
        <v>24125</v>
      </c>
      <c r="U2414" t="n">
        <v>24130</v>
      </c>
      <c r="V2414" t="n">
        <v>147336</v>
      </c>
      <c r="W2414" t="n">
        <v>1</v>
      </c>
    </row>
    <row r="2415">
      <c r="A2415" t="inlineStr">
        <is>
          <t>دزاگرس</t>
        </is>
      </c>
      <c r="B2415" t="inlineStr">
        <is>
          <t>دارويي و نهاده هاي زاگرس دارو</t>
        </is>
      </c>
      <c r="C2415" t="n">
        <v>4293</v>
      </c>
      <c r="D2415" t="n">
        <v>62242137</v>
      </c>
      <c r="E2415" s="1" t="n">
        <v>1488942201090</v>
      </c>
      <c r="F2415" t="n">
        <v>23390</v>
      </c>
      <c r="G2415" t="n">
        <v>23300</v>
      </c>
      <c r="H2415" t="n">
        <v>24090</v>
      </c>
      <c r="I2415" t="n">
        <v>700</v>
      </c>
      <c r="J2415" t="n">
        <v>2.99</v>
      </c>
      <c r="K2415" t="n">
        <v>23920</v>
      </c>
      <c r="L2415" t="n">
        <v>530</v>
      </c>
      <c r="M2415" t="n">
        <v>2.27</v>
      </c>
      <c r="N2415" t="n">
        <v>22820</v>
      </c>
      <c r="O2415" t="n">
        <v>24090</v>
      </c>
      <c r="P2415" t="n">
        <v>3000</v>
      </c>
      <c r="Q2415" t="n">
        <v>7.97</v>
      </c>
      <c r="R2415" t="n">
        <v>66</v>
      </c>
      <c r="S2415" t="n">
        <v>1832875</v>
      </c>
      <c r="T2415" t="n">
        <v>24090</v>
      </c>
      <c r="U2415" t="n">
        <v>24580</v>
      </c>
      <c r="V2415" t="n">
        <v>4745</v>
      </c>
      <c r="W2415" t="n">
        <v>1</v>
      </c>
    </row>
    <row r="2416">
      <c r="A2416" t="inlineStr">
        <is>
          <t>صبا3</t>
        </is>
      </c>
      <c r="B2416" t="inlineStr">
        <is>
          <t>گروه مالي صبا تامين</t>
        </is>
      </c>
      <c r="C2416" t="n">
        <v>149</v>
      </c>
      <c r="D2416" t="n">
        <v>8524122</v>
      </c>
      <c r="E2416" s="1" t="n">
        <v>60436024980</v>
      </c>
      <c r="F2416" t="n">
        <v>6990</v>
      </c>
      <c r="G2416" t="n">
        <v>7090</v>
      </c>
      <c r="H2416" t="n">
        <v>7090</v>
      </c>
      <c r="I2416" t="n">
        <v>100</v>
      </c>
      <c r="J2416" t="n">
        <v>1.43</v>
      </c>
      <c r="K2416" t="n">
        <v>7090</v>
      </c>
      <c r="L2416" t="n">
        <v>100</v>
      </c>
      <c r="M2416" t="n">
        <v>1.43</v>
      </c>
      <c r="N2416" t="n">
        <v>7090</v>
      </c>
      <c r="O2416" t="n">
        <v>7090</v>
      </c>
      <c r="P2416" t="n">
        <v>583</v>
      </c>
      <c r="Q2416" t="n">
        <v>12.16</v>
      </c>
      <c r="R2416" t="n">
        <v>41</v>
      </c>
      <c r="S2416" t="n">
        <v>2049567</v>
      </c>
      <c r="T2416" t="n">
        <v>7090</v>
      </c>
      <c r="U2416" t="n">
        <v>0</v>
      </c>
      <c r="V2416" t="n">
        <v>0</v>
      </c>
      <c r="W2416" t="n">
        <v>0</v>
      </c>
    </row>
    <row r="2417">
      <c r="A2417" t="inlineStr">
        <is>
          <t>اراد303</t>
        </is>
      </c>
      <c r="B2417" t="inlineStr">
        <is>
          <t>مرابحه عام دولت303-ش.خ080703</t>
        </is>
      </c>
      <c r="C2417" t="n">
        <v>14</v>
      </c>
      <c r="D2417" t="n">
        <v>11360000</v>
      </c>
      <c r="E2417" s="1" t="n">
        <v>8414592000000</v>
      </c>
      <c r="F2417" t="n">
        <v>744000</v>
      </c>
      <c r="G2417" t="n">
        <v>743600</v>
      </c>
      <c r="H2417" t="n">
        <v>740680</v>
      </c>
      <c r="I2417" t="n">
        <v>-3320</v>
      </c>
      <c r="J2417" t="n">
        <v>-0.45</v>
      </c>
      <c r="K2417" t="n">
        <v>740720</v>
      </c>
      <c r="L2417" t="n">
        <v>-3280</v>
      </c>
      <c r="M2417" t="n">
        <v>-0.44</v>
      </c>
      <c r="N2417" t="n">
        <v>740680</v>
      </c>
      <c r="O2417" t="n">
        <v>743600</v>
      </c>
      <c r="R2417" t="n">
        <v>2</v>
      </c>
      <c r="S2417" t="n">
        <v>2000000</v>
      </c>
      <c r="T2417" t="n">
        <v>730000</v>
      </c>
      <c r="U2417" t="n">
        <v>746000</v>
      </c>
      <c r="V2417" t="n">
        <v>5000000</v>
      </c>
      <c r="W2417" t="n">
        <v>5</v>
      </c>
    </row>
    <row r="2418">
      <c r="A2418" t="inlineStr">
        <is>
          <t>غزر</t>
        </is>
      </c>
      <c r="B2418" t="inlineStr">
        <is>
          <t>صنعتي زر ماكارون</t>
        </is>
      </c>
      <c r="C2418" t="n">
        <v>2713</v>
      </c>
      <c r="D2418" t="n">
        <v>79250096</v>
      </c>
      <c r="E2418" s="1" t="n">
        <v>330657848460</v>
      </c>
      <c r="F2418" t="n">
        <v>4090</v>
      </c>
      <c r="G2418" t="n">
        <v>4120</v>
      </c>
      <c r="H2418" t="n">
        <v>4190</v>
      </c>
      <c r="I2418" t="n">
        <v>100</v>
      </c>
      <c r="J2418" t="n">
        <v>2.44</v>
      </c>
      <c r="K2418" t="n">
        <v>4170</v>
      </c>
      <c r="L2418" t="n">
        <v>80</v>
      </c>
      <c r="M2418" t="n">
        <v>1.96</v>
      </c>
      <c r="N2418" t="n">
        <v>4070</v>
      </c>
      <c r="O2418" t="n">
        <v>4210</v>
      </c>
      <c r="P2418" t="n">
        <v>620</v>
      </c>
      <c r="Q2418" t="n">
        <v>6.73</v>
      </c>
      <c r="R2418" t="n">
        <v>1</v>
      </c>
      <c r="S2418" t="n">
        <v>3143</v>
      </c>
      <c r="T2418" t="n">
        <v>4180</v>
      </c>
      <c r="U2418" t="n">
        <v>4200</v>
      </c>
      <c r="V2418" t="n">
        <v>960876</v>
      </c>
      <c r="W2418" t="n">
        <v>41</v>
      </c>
    </row>
    <row r="2419">
      <c r="A2419" t="inlineStr">
        <is>
          <t>شپاكسا</t>
        </is>
      </c>
      <c r="B2419" t="inlineStr">
        <is>
          <t>پاكسان‌</t>
        </is>
      </c>
      <c r="C2419" t="n">
        <v>1715</v>
      </c>
      <c r="D2419" t="n">
        <v>103526246</v>
      </c>
      <c r="E2419" s="1" t="n">
        <v>243624115765</v>
      </c>
      <c r="F2419" t="n">
        <v>2407</v>
      </c>
      <c r="G2419" t="n">
        <v>2407</v>
      </c>
      <c r="H2419" t="n">
        <v>2376</v>
      </c>
      <c r="I2419" t="n">
        <v>-31</v>
      </c>
      <c r="J2419" t="n">
        <v>-1.29</v>
      </c>
      <c r="K2419" t="n">
        <v>2353</v>
      </c>
      <c r="L2419" t="n">
        <v>-54</v>
      </c>
      <c r="M2419" t="n">
        <v>-2.24</v>
      </c>
      <c r="N2419" t="n">
        <v>2335</v>
      </c>
      <c r="O2419" t="n">
        <v>2450</v>
      </c>
      <c r="P2419" t="n">
        <v>327</v>
      </c>
      <c r="Q2419" t="n">
        <v>7.2</v>
      </c>
      <c r="R2419" t="n">
        <v>1</v>
      </c>
      <c r="S2419" t="n">
        <v>5100</v>
      </c>
      <c r="T2419" t="n">
        <v>2350</v>
      </c>
      <c r="U2419" t="n">
        <v>2376</v>
      </c>
      <c r="V2419" t="n">
        <v>85000</v>
      </c>
      <c r="W2419" t="n">
        <v>1</v>
      </c>
    </row>
    <row r="2420">
      <c r="A2420" t="inlineStr">
        <is>
          <t>صايپا710</t>
        </is>
      </c>
      <c r="B2420" t="inlineStr">
        <is>
          <t>صكوك مرابحه كساپا710-3ماهه23%</t>
        </is>
      </c>
      <c r="C2420" t="n">
        <v>0</v>
      </c>
      <c r="D2420" t="n">
        <v>0</v>
      </c>
      <c r="E2420" s="1" t="n">
        <v>0</v>
      </c>
      <c r="F2420" t="n">
        <v>834000</v>
      </c>
      <c r="G2420" t="n">
        <v>0</v>
      </c>
      <c r="H2420" t="n">
        <v>834000</v>
      </c>
      <c r="I2420" t="n">
        <v>0</v>
      </c>
      <c r="J2420" t="n">
        <v>0</v>
      </c>
      <c r="K2420" t="n">
        <v>834000</v>
      </c>
      <c r="L2420" t="n">
        <v>0</v>
      </c>
      <c r="M2420" t="n">
        <v>0</v>
      </c>
      <c r="N2420" t="n">
        <v>0</v>
      </c>
      <c r="O2420" t="n">
        <v>0</v>
      </c>
      <c r="R2420" t="n">
        <v>1</v>
      </c>
      <c r="S2420" t="n">
        <v>15000</v>
      </c>
      <c r="T2420" t="n">
        <v>834000</v>
      </c>
      <c r="U2420" t="n">
        <v>842000</v>
      </c>
      <c r="V2420" t="n">
        <v>15000</v>
      </c>
      <c r="W2420" t="n">
        <v>1</v>
      </c>
    </row>
    <row r="2421">
      <c r="A2421" t="inlineStr">
        <is>
          <t>واحصا</t>
        </is>
      </c>
      <c r="B2421" t="inlineStr">
        <is>
          <t>احياء صنايع خراسان</t>
        </is>
      </c>
      <c r="C2421" t="n">
        <v>114</v>
      </c>
      <c r="D2421" t="n">
        <v>643616</v>
      </c>
      <c r="E2421" s="1" t="n">
        <v>16578741870</v>
      </c>
      <c r="F2421" t="n">
        <v>25170</v>
      </c>
      <c r="G2421" t="n">
        <v>25920</v>
      </c>
      <c r="H2421" t="n">
        <v>25920</v>
      </c>
      <c r="I2421" t="n">
        <v>750</v>
      </c>
      <c r="J2421" t="n">
        <v>2.98</v>
      </c>
      <c r="K2421" t="n">
        <v>25760</v>
      </c>
      <c r="L2421" t="n">
        <v>590</v>
      </c>
      <c r="M2421" t="n">
        <v>2.34</v>
      </c>
      <c r="N2421" t="n">
        <v>25310</v>
      </c>
      <c r="O2421" t="n">
        <v>25920</v>
      </c>
      <c r="P2421" t="n">
        <v>126</v>
      </c>
      <c r="Q2421" t="n">
        <v>204.44</v>
      </c>
      <c r="R2421" t="n">
        <v>1</v>
      </c>
      <c r="S2421" t="n">
        <v>14497</v>
      </c>
      <c r="T2421" t="n">
        <v>25420</v>
      </c>
      <c r="U2421" t="n">
        <v>25920</v>
      </c>
      <c r="V2421" t="n">
        <v>62470</v>
      </c>
      <c r="W2421" t="n">
        <v>4</v>
      </c>
    </row>
    <row r="2422">
      <c r="A2422" t="inlineStr">
        <is>
          <t>فوكا</t>
        </is>
      </c>
      <c r="B2422" t="inlineStr">
        <is>
          <t>فولاد كاويان</t>
        </is>
      </c>
      <c r="C2422" t="n">
        <v>59</v>
      </c>
      <c r="D2422" t="n">
        <v>3109868</v>
      </c>
      <c r="E2422" s="1" t="n">
        <v>17539655520</v>
      </c>
      <c r="F2422" t="n">
        <v>5480</v>
      </c>
      <c r="G2422" t="n">
        <v>5640</v>
      </c>
      <c r="H2422" t="n">
        <v>5640</v>
      </c>
      <c r="I2422" t="n">
        <v>160</v>
      </c>
      <c r="J2422" t="n">
        <v>2.92</v>
      </c>
      <c r="K2422" t="n">
        <v>5640</v>
      </c>
      <c r="L2422" t="n">
        <v>160</v>
      </c>
      <c r="M2422" t="n">
        <v>2.92</v>
      </c>
      <c r="N2422" t="n">
        <v>5640</v>
      </c>
      <c r="O2422" t="n">
        <v>5640</v>
      </c>
      <c r="P2422" t="n">
        <v>817</v>
      </c>
      <c r="Q2422" t="n">
        <v>6.9</v>
      </c>
      <c r="R2422" t="n">
        <v>77</v>
      </c>
      <c r="S2422" t="n">
        <v>13366597</v>
      </c>
      <c r="T2422" t="n">
        <v>5640</v>
      </c>
      <c r="U2422" t="n">
        <v>0</v>
      </c>
      <c r="V2422" t="n">
        <v>0</v>
      </c>
      <c r="W2422" t="n">
        <v>0</v>
      </c>
    </row>
    <row r="2423">
      <c r="A2423" t="inlineStr">
        <is>
          <t>تيام2</t>
        </is>
      </c>
      <c r="B2423" t="inlineStr">
        <is>
          <t>صندوق س.سهامي تيام-س</t>
        </is>
      </c>
      <c r="C2423" t="n">
        <v>1</v>
      </c>
      <c r="D2423" t="n">
        <v>110000</v>
      </c>
      <c r="E2423" s="1" t="n">
        <v>110000</v>
      </c>
      <c r="F2423" t="n">
        <v>29038</v>
      </c>
      <c r="G2423" t="n">
        <v>1</v>
      </c>
      <c r="H2423" t="n">
        <v>1</v>
      </c>
      <c r="I2423" t="n">
        <v>-29037</v>
      </c>
      <c r="J2423" t="n">
        <v>-100</v>
      </c>
      <c r="K2423" t="n">
        <v>1</v>
      </c>
      <c r="L2423" t="n">
        <v>-29037</v>
      </c>
      <c r="M2423" t="n">
        <v>-100</v>
      </c>
      <c r="N2423" t="n">
        <v>1</v>
      </c>
      <c r="O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</row>
    <row r="2424">
      <c r="A2424" t="inlineStr">
        <is>
          <t>غديس</t>
        </is>
      </c>
      <c r="B2424" t="inlineStr">
        <is>
          <t>پاكديس</t>
        </is>
      </c>
      <c r="C2424" t="n">
        <v>673</v>
      </c>
      <c r="D2424" t="n">
        <v>5824659</v>
      </c>
      <c r="E2424" s="1" t="n">
        <v>65795755970</v>
      </c>
      <c r="F2424" t="n">
        <v>11520</v>
      </c>
      <c r="G2424" t="n">
        <v>11780</v>
      </c>
      <c r="H2424" t="n">
        <v>11460</v>
      </c>
      <c r="I2424" t="n">
        <v>-60</v>
      </c>
      <c r="J2424" t="n">
        <v>-0.52</v>
      </c>
      <c r="K2424" t="n">
        <v>11300</v>
      </c>
      <c r="L2424" t="n">
        <v>-220</v>
      </c>
      <c r="M2424" t="n">
        <v>-1.91</v>
      </c>
      <c r="N2424" t="n">
        <v>11190</v>
      </c>
      <c r="O2424" t="n">
        <v>11780</v>
      </c>
      <c r="P2424" t="n">
        <v>1819</v>
      </c>
      <c r="Q2424" t="n">
        <v>6.21</v>
      </c>
      <c r="R2424" t="n">
        <v>1</v>
      </c>
      <c r="S2424" t="n">
        <v>10000</v>
      </c>
      <c r="T2424" t="n">
        <v>11390</v>
      </c>
      <c r="U2424" t="n">
        <v>11470</v>
      </c>
      <c r="V2424" t="n">
        <v>16998</v>
      </c>
      <c r="W2424" t="n">
        <v>1</v>
      </c>
    </row>
    <row r="2425">
      <c r="A2425" t="inlineStr">
        <is>
          <t>شراز</t>
        </is>
      </c>
      <c r="B2425" t="inlineStr">
        <is>
          <t>پالايش نفت شيراز</t>
        </is>
      </c>
      <c r="C2425" t="n">
        <v>368</v>
      </c>
      <c r="D2425" t="n">
        <v>3414031</v>
      </c>
      <c r="E2425" s="1" t="n">
        <v>335053002340</v>
      </c>
      <c r="F2425" t="n">
        <v>95290</v>
      </c>
      <c r="G2425" t="n">
        <v>98140</v>
      </c>
      <c r="H2425" t="n">
        <v>98140</v>
      </c>
      <c r="I2425" t="n">
        <v>2850</v>
      </c>
      <c r="J2425" t="n">
        <v>2.99</v>
      </c>
      <c r="K2425" t="n">
        <v>98140</v>
      </c>
      <c r="L2425" t="n">
        <v>2850</v>
      </c>
      <c r="M2425" t="n">
        <v>2.99</v>
      </c>
      <c r="N2425" t="n">
        <v>98140</v>
      </c>
      <c r="O2425" t="n">
        <v>98140</v>
      </c>
      <c r="P2425" t="n">
        <v>10165</v>
      </c>
      <c r="Q2425" t="n">
        <v>9.65</v>
      </c>
      <c r="R2425" t="n">
        <v>244</v>
      </c>
      <c r="S2425" t="n">
        <v>1569818</v>
      </c>
      <c r="T2425" t="n">
        <v>98140</v>
      </c>
      <c r="U2425" t="n">
        <v>0</v>
      </c>
      <c r="V2425" t="n">
        <v>0</v>
      </c>
      <c r="W2425" t="n">
        <v>0</v>
      </c>
    </row>
    <row r="2426">
      <c r="A2426" t="inlineStr">
        <is>
          <t>غپونه3</t>
        </is>
      </c>
      <c r="B2426" t="inlineStr">
        <is>
          <t>نوش پونه مشهد</t>
        </is>
      </c>
      <c r="C2426" t="n">
        <v>5</v>
      </c>
      <c r="D2426" t="n">
        <v>50000</v>
      </c>
      <c r="E2426" s="1" t="n">
        <v>420000000</v>
      </c>
      <c r="F2426" t="n">
        <v>8340</v>
      </c>
      <c r="G2426" t="n">
        <v>8400</v>
      </c>
      <c r="H2426" t="n">
        <v>8400</v>
      </c>
      <c r="I2426" t="n">
        <v>60</v>
      </c>
      <c r="J2426" t="n">
        <v>0.72</v>
      </c>
      <c r="K2426" t="n">
        <v>8400</v>
      </c>
      <c r="L2426" t="n">
        <v>60</v>
      </c>
      <c r="M2426" t="n">
        <v>0.72</v>
      </c>
      <c r="N2426" t="n">
        <v>8400</v>
      </c>
      <c r="O2426" t="n">
        <v>8400</v>
      </c>
      <c r="P2426" t="n">
        <v>1310</v>
      </c>
      <c r="Q2426" t="n">
        <v>6.41</v>
      </c>
      <c r="R2426" t="n">
        <v>1</v>
      </c>
      <c r="S2426" t="n">
        <v>5960</v>
      </c>
      <c r="T2426" t="n">
        <v>8400</v>
      </c>
      <c r="U2426" t="n">
        <v>0</v>
      </c>
      <c r="V2426" t="n">
        <v>0</v>
      </c>
      <c r="W2426" t="n">
        <v>0</v>
      </c>
    </row>
    <row r="2427">
      <c r="A2427" t="inlineStr">
        <is>
          <t>ونوين2</t>
        </is>
      </c>
      <c r="B2427" t="inlineStr">
        <is>
          <t>بانك‌اقتصادنوين‌</t>
        </is>
      </c>
      <c r="C2427" t="n">
        <v>3</v>
      </c>
      <c r="D2427" t="n">
        <v>2324000000</v>
      </c>
      <c r="E2427" s="1" t="n">
        <v>8598800000000</v>
      </c>
      <c r="F2427" t="n">
        <v>3670</v>
      </c>
      <c r="G2427" t="n">
        <v>3700</v>
      </c>
      <c r="H2427" t="n">
        <v>3700</v>
      </c>
      <c r="I2427" t="n">
        <v>30</v>
      </c>
      <c r="J2427" t="n">
        <v>0.82</v>
      </c>
      <c r="K2427" t="n">
        <v>3700</v>
      </c>
      <c r="L2427" t="n">
        <v>30</v>
      </c>
      <c r="M2427" t="n">
        <v>0.82</v>
      </c>
      <c r="N2427" t="n">
        <v>3700</v>
      </c>
      <c r="O2427" t="n">
        <v>3700</v>
      </c>
      <c r="P2427" t="n">
        <v>711</v>
      </c>
      <c r="Q2427" t="n">
        <v>5.2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</row>
    <row r="2428">
      <c r="A2428" t="inlineStr">
        <is>
          <t>ساروج</t>
        </is>
      </c>
      <c r="B2428" t="inlineStr">
        <is>
          <t>بين المللي ساروج بوشهر</t>
        </is>
      </c>
      <c r="C2428" t="n">
        <v>217</v>
      </c>
      <c r="D2428" t="n">
        <v>278145</v>
      </c>
      <c r="E2428" s="1" t="n">
        <v>15323002420</v>
      </c>
      <c r="F2428" t="n">
        <v>54650</v>
      </c>
      <c r="G2428" t="n">
        <v>55470</v>
      </c>
      <c r="H2428" t="n">
        <v>55330</v>
      </c>
      <c r="I2428" t="n">
        <v>680</v>
      </c>
      <c r="J2428" t="n">
        <v>1.24</v>
      </c>
      <c r="K2428" t="n">
        <v>55090</v>
      </c>
      <c r="L2428" t="n">
        <v>440</v>
      </c>
      <c r="M2428" t="n">
        <v>0.8100000000000001</v>
      </c>
      <c r="N2428" t="n">
        <v>54630</v>
      </c>
      <c r="O2428" t="n">
        <v>55870</v>
      </c>
      <c r="P2428" t="n">
        <v>11890</v>
      </c>
      <c r="Q2428" t="n">
        <v>4.63</v>
      </c>
      <c r="R2428" t="n">
        <v>1</v>
      </c>
      <c r="S2428" t="n">
        <v>93</v>
      </c>
      <c r="T2428" t="n">
        <v>55080</v>
      </c>
      <c r="U2428" t="n">
        <v>55330</v>
      </c>
      <c r="V2428" t="n">
        <v>8699</v>
      </c>
      <c r="W2428" t="n">
        <v>3</v>
      </c>
    </row>
    <row r="2429">
      <c r="A2429" t="inlineStr">
        <is>
          <t>كتوكا</t>
        </is>
      </c>
      <c r="B2429" t="inlineStr">
        <is>
          <t>توليدي و خدمات صنايع نسوز توكا</t>
        </is>
      </c>
      <c r="C2429" t="n">
        <v>66</v>
      </c>
      <c r="D2429" t="n">
        <v>1916653</v>
      </c>
      <c r="E2429" s="1" t="n">
        <v>14930726870</v>
      </c>
      <c r="F2429" t="n">
        <v>7570</v>
      </c>
      <c r="G2429" t="n">
        <v>7790</v>
      </c>
      <c r="H2429" t="n">
        <v>7790</v>
      </c>
      <c r="I2429" t="n">
        <v>220</v>
      </c>
      <c r="J2429" t="n">
        <v>2.91</v>
      </c>
      <c r="K2429" t="n">
        <v>7790</v>
      </c>
      <c r="L2429" t="n">
        <v>220</v>
      </c>
      <c r="M2429" t="n">
        <v>2.91</v>
      </c>
      <c r="N2429" t="n">
        <v>7790</v>
      </c>
      <c r="O2429" t="n">
        <v>7790</v>
      </c>
      <c r="P2429" t="n">
        <v>983</v>
      </c>
      <c r="Q2429" t="n">
        <v>7.92</v>
      </c>
      <c r="R2429" t="n">
        <v>344</v>
      </c>
      <c r="S2429" t="n">
        <v>58563293</v>
      </c>
      <c r="T2429" t="n">
        <v>7790</v>
      </c>
      <c r="U2429" t="n">
        <v>0</v>
      </c>
      <c r="V2429" t="n">
        <v>0</v>
      </c>
      <c r="W2429" t="n">
        <v>0</v>
      </c>
    </row>
    <row r="2430">
      <c r="A2430" t="inlineStr">
        <is>
          <t>طسپا6041</t>
        </is>
      </c>
      <c r="B2430" t="inlineStr">
        <is>
          <t>اختيارف خساپا-450-1405/06/25</t>
        </is>
      </c>
      <c r="C2430" t="n">
        <v>0</v>
      </c>
      <c r="D2430" t="n">
        <v>0</v>
      </c>
      <c r="E2430" s="1" t="n">
        <v>0</v>
      </c>
      <c r="F2430" t="n">
        <v>2</v>
      </c>
      <c r="G2430" t="n">
        <v>0</v>
      </c>
      <c r="H2430" t="n">
        <v>2</v>
      </c>
      <c r="I2430" t="n">
        <v>0</v>
      </c>
      <c r="J2430" t="n">
        <v>0</v>
      </c>
      <c r="K2430" t="n">
        <v>2</v>
      </c>
      <c r="L2430" t="n">
        <v>0</v>
      </c>
      <c r="M2430" t="n">
        <v>0</v>
      </c>
      <c r="N2430" t="n">
        <v>0</v>
      </c>
      <c r="O2430" t="n">
        <v>0</v>
      </c>
      <c r="R2430" t="n">
        <v>0</v>
      </c>
      <c r="S2430" t="n">
        <v>0</v>
      </c>
      <c r="T2430" t="n">
        <v>0</v>
      </c>
      <c r="U2430" t="n">
        <v>2</v>
      </c>
      <c r="V2430" t="n">
        <v>99</v>
      </c>
      <c r="W2430" t="n">
        <v>1</v>
      </c>
    </row>
    <row r="2431">
      <c r="A2431" t="inlineStr">
        <is>
          <t>طسپا6042</t>
        </is>
      </c>
      <c r="B2431" t="inlineStr">
        <is>
          <t>اختيارف خساپا-500-1405/06/25</t>
        </is>
      </c>
      <c r="C2431" t="n">
        <v>0</v>
      </c>
      <c r="D2431" t="n">
        <v>0</v>
      </c>
      <c r="E2431" s="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R2431" t="n">
        <v>0</v>
      </c>
      <c r="S2431" t="n">
        <v>0</v>
      </c>
      <c r="T2431" t="n">
        <v>0</v>
      </c>
      <c r="U2431" t="n">
        <v>2</v>
      </c>
      <c r="V2431" t="n">
        <v>1000</v>
      </c>
      <c r="W2431" t="n">
        <v>1</v>
      </c>
    </row>
    <row r="2432">
      <c r="A2432" t="inlineStr">
        <is>
          <t>طسپا6043</t>
        </is>
      </c>
      <c r="B2432" t="inlineStr">
        <is>
          <t>اختيارف خساپا-550-1405/06/25</t>
        </is>
      </c>
      <c r="C2432" t="n">
        <v>24</v>
      </c>
      <c r="D2432" t="n">
        <v>7631</v>
      </c>
      <c r="E2432" s="1" t="n">
        <v>8567000</v>
      </c>
      <c r="F2432" t="n">
        <v>2</v>
      </c>
      <c r="G2432" t="n">
        <v>1</v>
      </c>
      <c r="H2432" t="n">
        <v>1</v>
      </c>
      <c r="I2432" t="n">
        <v>-1</v>
      </c>
      <c r="J2432" t="n">
        <v>-50</v>
      </c>
      <c r="K2432" t="n">
        <v>1</v>
      </c>
      <c r="L2432" t="n">
        <v>-1</v>
      </c>
      <c r="M2432" t="n">
        <v>-50</v>
      </c>
      <c r="N2432" t="n">
        <v>1</v>
      </c>
      <c r="O2432" t="n">
        <v>2</v>
      </c>
      <c r="R2432" t="n">
        <v>0</v>
      </c>
      <c r="S2432" t="n">
        <v>0</v>
      </c>
      <c r="T2432" t="n">
        <v>0</v>
      </c>
      <c r="U2432" t="n">
        <v>2</v>
      </c>
      <c r="V2432" t="n">
        <v>5249</v>
      </c>
      <c r="W2432" t="n">
        <v>6</v>
      </c>
    </row>
    <row r="2433">
      <c r="A2433" t="inlineStr">
        <is>
          <t>طسپا6044</t>
        </is>
      </c>
      <c r="B2433" t="inlineStr">
        <is>
          <t>اختيارف خساپا-600-1405/06/25</t>
        </is>
      </c>
      <c r="C2433" t="n">
        <v>393</v>
      </c>
      <c r="D2433" t="n">
        <v>157707</v>
      </c>
      <c r="E2433" s="1" t="n">
        <v>528035000</v>
      </c>
      <c r="F2433" t="n">
        <v>8</v>
      </c>
      <c r="G2433" t="n">
        <v>3</v>
      </c>
      <c r="H2433" t="n">
        <v>3</v>
      </c>
      <c r="I2433" t="n">
        <v>-5</v>
      </c>
      <c r="J2433" t="n">
        <v>-62.5</v>
      </c>
      <c r="K2433" t="n">
        <v>3</v>
      </c>
      <c r="L2433" t="n">
        <v>-5</v>
      </c>
      <c r="M2433" t="n">
        <v>-62.5</v>
      </c>
      <c r="N2433" t="n">
        <v>2</v>
      </c>
      <c r="O2433" t="n">
        <v>6</v>
      </c>
      <c r="R2433" t="n">
        <v>31</v>
      </c>
      <c r="S2433" t="n">
        <v>31000</v>
      </c>
      <c r="T2433" t="n">
        <v>2</v>
      </c>
      <c r="U2433" t="n">
        <v>3</v>
      </c>
      <c r="V2433" t="n">
        <v>9998</v>
      </c>
      <c r="W2433" t="n">
        <v>10</v>
      </c>
    </row>
    <row r="2434">
      <c r="A2434" t="inlineStr">
        <is>
          <t>طسپا6045</t>
        </is>
      </c>
      <c r="B2434" t="inlineStr">
        <is>
          <t>اختيارف خساپا-650-1405/06/25</t>
        </is>
      </c>
      <c r="C2434" t="n">
        <v>848</v>
      </c>
      <c r="D2434" t="n">
        <v>197629</v>
      </c>
      <c r="E2434" s="1" t="n">
        <v>2462506000</v>
      </c>
      <c r="F2434" t="n">
        <v>23</v>
      </c>
      <c r="G2434" t="n">
        <v>10</v>
      </c>
      <c r="H2434" t="n">
        <v>10</v>
      </c>
      <c r="I2434" t="n">
        <v>-13</v>
      </c>
      <c r="J2434" t="n">
        <v>-56.52</v>
      </c>
      <c r="K2434" t="n">
        <v>12</v>
      </c>
      <c r="L2434" t="n">
        <v>-11</v>
      </c>
      <c r="M2434" t="n">
        <v>-47.83</v>
      </c>
      <c r="N2434" t="n">
        <v>9</v>
      </c>
      <c r="O2434" t="n">
        <v>18</v>
      </c>
      <c r="R2434" t="n">
        <v>1</v>
      </c>
      <c r="S2434" t="n">
        <v>1</v>
      </c>
      <c r="T2434" t="n">
        <v>10</v>
      </c>
      <c r="U2434" t="n">
        <v>10</v>
      </c>
      <c r="V2434" t="n">
        <v>15834</v>
      </c>
      <c r="W2434" t="n">
        <v>16</v>
      </c>
    </row>
    <row r="2435">
      <c r="A2435" t="inlineStr">
        <is>
          <t>طسپا6046</t>
        </is>
      </c>
      <c r="B2435" t="inlineStr">
        <is>
          <t>اختيارف خساپا-700-1405/06/25</t>
        </is>
      </c>
      <c r="C2435" t="n">
        <v>180</v>
      </c>
      <c r="D2435" t="n">
        <v>61574</v>
      </c>
      <c r="E2435" s="1" t="n">
        <v>2144544000</v>
      </c>
      <c r="F2435" t="n">
        <v>45</v>
      </c>
      <c r="G2435" t="n">
        <v>36</v>
      </c>
      <c r="H2435" t="n">
        <v>27</v>
      </c>
      <c r="I2435" t="n">
        <v>-18</v>
      </c>
      <c r="J2435" t="n">
        <v>-40</v>
      </c>
      <c r="K2435" t="n">
        <v>35</v>
      </c>
      <c r="L2435" t="n">
        <v>-10</v>
      </c>
      <c r="M2435" t="n">
        <v>-22.22</v>
      </c>
      <c r="N2435" t="n">
        <v>27</v>
      </c>
      <c r="O2435" t="n">
        <v>45</v>
      </c>
      <c r="R2435" t="n">
        <v>1</v>
      </c>
      <c r="S2435" t="n">
        <v>50</v>
      </c>
      <c r="T2435" t="n">
        <v>27</v>
      </c>
      <c r="U2435" t="n">
        <v>30</v>
      </c>
      <c r="V2435" t="n">
        <v>3221</v>
      </c>
      <c r="W2435" t="n">
        <v>4</v>
      </c>
    </row>
    <row r="2436">
      <c r="A2436" t="inlineStr">
        <is>
          <t>طسپا6047</t>
        </is>
      </c>
      <c r="B2436" t="inlineStr">
        <is>
          <t>اختيارف خساپا-750-1405/06/25</t>
        </is>
      </c>
      <c r="C2436" t="n">
        <v>1</v>
      </c>
      <c r="D2436" t="n">
        <v>1</v>
      </c>
      <c r="E2436" s="1" t="n">
        <v>30000</v>
      </c>
      <c r="F2436" t="n">
        <v>1</v>
      </c>
      <c r="G2436" t="n">
        <v>30</v>
      </c>
      <c r="H2436" t="n">
        <v>30</v>
      </c>
      <c r="I2436" t="n">
        <v>29</v>
      </c>
      <c r="J2436" t="n">
        <v>2900</v>
      </c>
      <c r="K2436" t="n">
        <v>30</v>
      </c>
      <c r="L2436" t="n">
        <v>29</v>
      </c>
      <c r="M2436" t="n">
        <v>2900</v>
      </c>
      <c r="N2436" t="n">
        <v>30</v>
      </c>
      <c r="O2436" t="n">
        <v>30</v>
      </c>
      <c r="R2436" t="n">
        <v>1</v>
      </c>
      <c r="S2436" t="n">
        <v>99</v>
      </c>
      <c r="T2436" t="n">
        <v>30</v>
      </c>
      <c r="U2436" t="n">
        <v>55</v>
      </c>
      <c r="V2436" t="n">
        <v>1000</v>
      </c>
      <c r="W2436" t="n">
        <v>1</v>
      </c>
    </row>
    <row r="2437">
      <c r="A2437" t="inlineStr">
        <is>
          <t>طسپا6048</t>
        </is>
      </c>
      <c r="B2437" t="inlineStr">
        <is>
          <t>اختيارف خساپا-800-1405/06/25</t>
        </is>
      </c>
      <c r="C2437" t="n">
        <v>0</v>
      </c>
      <c r="D2437" t="n">
        <v>0</v>
      </c>
      <c r="E2437" s="1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R2437" t="n">
        <v>1</v>
      </c>
      <c r="S2437" t="n">
        <v>77</v>
      </c>
      <c r="T2437" t="n">
        <v>77</v>
      </c>
      <c r="U2437" t="n">
        <v>0</v>
      </c>
      <c r="V2437" t="n">
        <v>0</v>
      </c>
      <c r="W2437" t="n">
        <v>0</v>
      </c>
    </row>
    <row r="2438">
      <c r="A2438" t="inlineStr">
        <is>
          <t>طسپا6049</t>
        </is>
      </c>
      <c r="B2438" t="inlineStr">
        <is>
          <t>اختيارف خساپا-900-1405/06/25</t>
        </is>
      </c>
      <c r="C2438" t="n">
        <v>0</v>
      </c>
      <c r="D2438" t="n">
        <v>0</v>
      </c>
      <c r="E2438" s="1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0</v>
      </c>
      <c r="R2438" t="n">
        <v>1</v>
      </c>
      <c r="S2438" t="n">
        <v>111</v>
      </c>
      <c r="T2438" t="n">
        <v>11</v>
      </c>
      <c r="U2438" t="n">
        <v>0</v>
      </c>
      <c r="V2438" t="n">
        <v>0</v>
      </c>
      <c r="W2438" t="n">
        <v>0</v>
      </c>
    </row>
    <row r="2439">
      <c r="A2439" t="inlineStr">
        <is>
          <t>طسپا6050</t>
        </is>
      </c>
      <c r="B2439" t="inlineStr">
        <is>
          <t>اختيارف خساپا-1000-1405/06/25</t>
        </is>
      </c>
      <c r="C2439" t="n">
        <v>0</v>
      </c>
      <c r="D2439" t="n">
        <v>0</v>
      </c>
      <c r="E2439" s="1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0</v>
      </c>
      <c r="R2439" t="n">
        <v>1</v>
      </c>
      <c r="S2439" t="n">
        <v>55</v>
      </c>
      <c r="T2439" t="n">
        <v>25</v>
      </c>
      <c r="U2439" t="n">
        <v>0</v>
      </c>
      <c r="V2439" t="n">
        <v>0</v>
      </c>
      <c r="W2439" t="n">
        <v>0</v>
      </c>
    </row>
    <row r="2440">
      <c r="A2440" t="inlineStr">
        <is>
          <t>طسپا7021</t>
        </is>
      </c>
      <c r="B2440" t="inlineStr">
        <is>
          <t>اختيارف خساپا-320-1405/07/29</t>
        </is>
      </c>
      <c r="C2440" t="n">
        <v>0</v>
      </c>
      <c r="D2440" t="n">
        <v>0</v>
      </c>
      <c r="E2440" s="1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R2440" t="n">
        <v>1</v>
      </c>
      <c r="S2440" t="n">
        <v>90</v>
      </c>
      <c r="T2440" t="n">
        <v>1</v>
      </c>
      <c r="U2440" t="n">
        <v>0</v>
      </c>
      <c r="V2440" t="n">
        <v>0</v>
      </c>
      <c r="W2440" t="n">
        <v>0</v>
      </c>
    </row>
    <row r="2441">
      <c r="A2441" t="inlineStr">
        <is>
          <t>طسپا7022</t>
        </is>
      </c>
      <c r="B2441" t="inlineStr">
        <is>
          <t>اختيارف خساپا-340-1405/07/29</t>
        </is>
      </c>
      <c r="C2441" t="n">
        <v>0</v>
      </c>
      <c r="D2441" t="n">
        <v>0</v>
      </c>
      <c r="E2441" s="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0</v>
      </c>
      <c r="R2441" t="n">
        <v>1</v>
      </c>
      <c r="S2441" t="n">
        <v>100</v>
      </c>
      <c r="T2441" t="n">
        <v>1</v>
      </c>
      <c r="U2441" t="n">
        <v>0</v>
      </c>
      <c r="V2441" t="n">
        <v>0</v>
      </c>
      <c r="W2441" t="n">
        <v>0</v>
      </c>
    </row>
    <row r="2442">
      <c r="A2442" t="inlineStr">
        <is>
          <t>طسپا7023</t>
        </is>
      </c>
      <c r="B2442" t="inlineStr">
        <is>
          <t>اختيارف خساپا-360-1405/07/29</t>
        </is>
      </c>
      <c r="C2442" t="n">
        <v>0</v>
      </c>
      <c r="D2442" t="n">
        <v>0</v>
      </c>
      <c r="E2442" s="1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0</v>
      </c>
      <c r="R2442" t="n">
        <v>1</v>
      </c>
      <c r="S2442" t="n">
        <v>100</v>
      </c>
      <c r="T2442" t="n">
        <v>1</v>
      </c>
      <c r="U2442" t="n">
        <v>0</v>
      </c>
      <c r="V2442" t="n">
        <v>0</v>
      </c>
      <c r="W2442" t="n">
        <v>0</v>
      </c>
    </row>
    <row r="2443">
      <c r="A2443" t="inlineStr">
        <is>
          <t>طسپا7024</t>
        </is>
      </c>
      <c r="B2443" t="inlineStr">
        <is>
          <t>اختيارف خساپا-380-1405/07/29</t>
        </is>
      </c>
      <c r="C2443" t="n">
        <v>0</v>
      </c>
      <c r="D2443" t="n">
        <v>0</v>
      </c>
      <c r="E2443" s="1" t="n">
        <v>0</v>
      </c>
      <c r="F2443" t="n">
        <v>2</v>
      </c>
      <c r="G2443" t="n">
        <v>0</v>
      </c>
      <c r="H2443" t="n">
        <v>2</v>
      </c>
      <c r="I2443" t="n">
        <v>0</v>
      </c>
      <c r="J2443" t="n">
        <v>0</v>
      </c>
      <c r="K2443" t="n">
        <v>2</v>
      </c>
      <c r="L2443" t="n">
        <v>0</v>
      </c>
      <c r="M2443" t="n">
        <v>0</v>
      </c>
      <c r="N2443" t="n">
        <v>0</v>
      </c>
      <c r="O2443" t="n">
        <v>0</v>
      </c>
      <c r="R2443" t="n">
        <v>1</v>
      </c>
      <c r="S2443" t="n">
        <v>100</v>
      </c>
      <c r="T2443" t="n">
        <v>1</v>
      </c>
      <c r="U2443" t="n">
        <v>6</v>
      </c>
      <c r="V2443" t="n">
        <v>100</v>
      </c>
      <c r="W2443" t="n">
        <v>1</v>
      </c>
    </row>
    <row r="2444">
      <c r="A2444" t="inlineStr">
        <is>
          <t>طسپا7025</t>
        </is>
      </c>
      <c r="B2444" t="inlineStr">
        <is>
          <t>اختيارف خساپا-400-1405/07/29</t>
        </is>
      </c>
      <c r="C2444" t="n">
        <v>0</v>
      </c>
      <c r="D2444" t="n">
        <v>0</v>
      </c>
      <c r="E2444" s="1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R2444" t="n">
        <v>1</v>
      </c>
      <c r="S2444" t="n">
        <v>100</v>
      </c>
      <c r="T2444" t="n">
        <v>1</v>
      </c>
      <c r="U2444" t="n">
        <v>0</v>
      </c>
      <c r="V2444" t="n">
        <v>0</v>
      </c>
      <c r="W2444" t="n">
        <v>0</v>
      </c>
    </row>
    <row r="2445">
      <c r="A2445" t="inlineStr">
        <is>
          <t>طسپا7026</t>
        </is>
      </c>
      <c r="B2445" t="inlineStr">
        <is>
          <t>اختيارف خساپا-450-1405/07/29</t>
        </is>
      </c>
      <c r="C2445" t="n">
        <v>0</v>
      </c>
      <c r="D2445" t="n">
        <v>0</v>
      </c>
      <c r="E2445" s="1" t="n">
        <v>0</v>
      </c>
      <c r="F2445" t="n">
        <v>3</v>
      </c>
      <c r="G2445" t="n">
        <v>0</v>
      </c>
      <c r="H2445" t="n">
        <v>3</v>
      </c>
      <c r="I2445" t="n">
        <v>0</v>
      </c>
      <c r="J2445" t="n">
        <v>0</v>
      </c>
      <c r="K2445" t="n">
        <v>3</v>
      </c>
      <c r="L2445" t="n">
        <v>0</v>
      </c>
      <c r="M2445" t="n">
        <v>0</v>
      </c>
      <c r="N2445" t="n">
        <v>0</v>
      </c>
      <c r="O2445" t="n">
        <v>0</v>
      </c>
      <c r="R2445" t="n">
        <v>1</v>
      </c>
      <c r="S2445" t="n">
        <v>100</v>
      </c>
      <c r="T2445" t="n">
        <v>1</v>
      </c>
      <c r="U2445" t="n">
        <v>0</v>
      </c>
      <c r="V2445" t="n">
        <v>0</v>
      </c>
      <c r="W2445" t="n">
        <v>0</v>
      </c>
    </row>
    <row r="2446">
      <c r="A2446" t="inlineStr">
        <is>
          <t>طسپا7027</t>
        </is>
      </c>
      <c r="B2446" t="inlineStr">
        <is>
          <t>اختيارف خساپا-500-1405/07/29</t>
        </is>
      </c>
      <c r="C2446" t="n">
        <v>0</v>
      </c>
      <c r="D2446" t="n">
        <v>0</v>
      </c>
      <c r="E2446" s="1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R2446" t="n">
        <v>1</v>
      </c>
      <c r="S2446" t="n">
        <v>25</v>
      </c>
      <c r="T2446" t="n">
        <v>3</v>
      </c>
      <c r="U2446" t="n">
        <v>0</v>
      </c>
      <c r="V2446" t="n">
        <v>0</v>
      </c>
      <c r="W2446" t="n">
        <v>0</v>
      </c>
    </row>
    <row r="2447">
      <c r="A2447" t="inlineStr">
        <is>
          <t>طسپا7028</t>
        </is>
      </c>
      <c r="B2447" t="inlineStr">
        <is>
          <t>اختيارف خساپا-550-1405/07/29</t>
        </is>
      </c>
      <c r="C2447" t="n">
        <v>0</v>
      </c>
      <c r="D2447" t="n">
        <v>0</v>
      </c>
      <c r="E2447" s="1" t="n">
        <v>0</v>
      </c>
      <c r="F2447" t="n">
        <v>5</v>
      </c>
      <c r="G2447" t="n">
        <v>0</v>
      </c>
      <c r="H2447" t="n">
        <v>5</v>
      </c>
      <c r="I2447" t="n">
        <v>0</v>
      </c>
      <c r="J2447" t="n">
        <v>0</v>
      </c>
      <c r="K2447" t="n">
        <v>5</v>
      </c>
      <c r="L2447" t="n">
        <v>0</v>
      </c>
      <c r="M2447" t="n">
        <v>0</v>
      </c>
      <c r="N2447" t="n">
        <v>0</v>
      </c>
      <c r="O2447" t="n">
        <v>0</v>
      </c>
      <c r="R2447" t="n">
        <v>1</v>
      </c>
      <c r="S2447" t="n">
        <v>25</v>
      </c>
      <c r="T2447" t="n">
        <v>4</v>
      </c>
      <c r="U2447" t="n">
        <v>0</v>
      </c>
      <c r="V2447" t="n">
        <v>0</v>
      </c>
      <c r="W2447" t="n">
        <v>0</v>
      </c>
    </row>
    <row r="2448">
      <c r="A2448" t="inlineStr">
        <is>
          <t>طسپا7029</t>
        </is>
      </c>
      <c r="B2448" t="inlineStr">
        <is>
          <t>اختيارف خساپا-600-1405/07/29</t>
        </is>
      </c>
      <c r="C2448" t="n">
        <v>0</v>
      </c>
      <c r="D2448" t="n">
        <v>0</v>
      </c>
      <c r="E2448" s="1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R2448" t="n">
        <v>1</v>
      </c>
      <c r="S2448" t="n">
        <v>100</v>
      </c>
      <c r="T2448" t="n">
        <v>1</v>
      </c>
      <c r="U2448" t="n">
        <v>0</v>
      </c>
      <c r="V2448" t="n">
        <v>0</v>
      </c>
      <c r="W2448" t="n">
        <v>0</v>
      </c>
    </row>
    <row r="2449">
      <c r="A2449" t="inlineStr">
        <is>
          <t>طسپا7030</t>
        </is>
      </c>
      <c r="B2449" t="inlineStr">
        <is>
          <t>اختيارف خساپا-650-1405/07/29</t>
        </is>
      </c>
      <c r="C2449" t="n">
        <v>0</v>
      </c>
      <c r="D2449" t="n">
        <v>0</v>
      </c>
      <c r="E2449" s="1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R2449" t="n">
        <v>1</v>
      </c>
      <c r="S2449" t="n">
        <v>150</v>
      </c>
      <c r="T2449" t="n">
        <v>7</v>
      </c>
      <c r="U2449" t="n">
        <v>0</v>
      </c>
      <c r="V2449" t="n">
        <v>0</v>
      </c>
      <c r="W2449" t="n">
        <v>0</v>
      </c>
    </row>
    <row r="2450">
      <c r="A2450" t="inlineStr">
        <is>
          <t>طسپا7031</t>
        </is>
      </c>
      <c r="B2450" t="inlineStr">
        <is>
          <t>اختيارف خساپا-700-1405/07/29</t>
        </is>
      </c>
      <c r="C2450" t="n">
        <v>0</v>
      </c>
      <c r="D2450" t="n">
        <v>0</v>
      </c>
      <c r="E2450" s="1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R2450" t="n">
        <v>1</v>
      </c>
      <c r="S2450" t="n">
        <v>140</v>
      </c>
      <c r="T2450" t="n">
        <v>15</v>
      </c>
      <c r="U2450" t="n">
        <v>0</v>
      </c>
      <c r="V2450" t="n">
        <v>0</v>
      </c>
      <c r="W2450" t="n">
        <v>0</v>
      </c>
    </row>
    <row r="2451">
      <c r="A2451" t="inlineStr">
        <is>
          <t>طسپا7032</t>
        </is>
      </c>
      <c r="B2451" t="inlineStr">
        <is>
          <t>اختيارف خساپا-750-1405/07/29</t>
        </is>
      </c>
      <c r="C2451" t="n">
        <v>0</v>
      </c>
      <c r="D2451" t="n">
        <v>0</v>
      </c>
      <c r="E2451" s="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R2451" t="n">
        <v>1</v>
      </c>
      <c r="S2451" t="n">
        <v>260</v>
      </c>
      <c r="T2451" t="n">
        <v>22</v>
      </c>
      <c r="U2451" t="n">
        <v>0</v>
      </c>
      <c r="V2451" t="n">
        <v>0</v>
      </c>
      <c r="W2451" t="n">
        <v>0</v>
      </c>
    </row>
    <row r="2452">
      <c r="A2452" t="inlineStr">
        <is>
          <t>طسپا7033</t>
        </is>
      </c>
      <c r="B2452" t="inlineStr">
        <is>
          <t>اختيارف خساپا-800-1405/07/29</t>
        </is>
      </c>
      <c r="C2452" t="n">
        <v>0</v>
      </c>
      <c r="D2452" t="n">
        <v>0</v>
      </c>
      <c r="E2452" s="1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0</v>
      </c>
      <c r="R2452" t="n">
        <v>1</v>
      </c>
      <c r="S2452" t="n">
        <v>250</v>
      </c>
      <c r="T2452" t="n">
        <v>40</v>
      </c>
      <c r="U2452" t="n">
        <v>0</v>
      </c>
      <c r="V2452" t="n">
        <v>0</v>
      </c>
      <c r="W2452" t="n">
        <v>0</v>
      </c>
    </row>
    <row r="2453">
      <c r="A2453" t="inlineStr">
        <is>
          <t>طسپا8081</t>
        </is>
      </c>
      <c r="B2453" t="inlineStr">
        <is>
          <t>اختيارف خساپا-380-1405/08/27</t>
        </is>
      </c>
      <c r="C2453" t="n">
        <v>0</v>
      </c>
      <c r="D2453" t="n">
        <v>0</v>
      </c>
      <c r="E2453" s="1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  <c r="R2453" t="n">
        <v>1</v>
      </c>
      <c r="S2453" t="n">
        <v>100</v>
      </c>
      <c r="T2453" t="n">
        <v>1</v>
      </c>
      <c r="U2453" t="n">
        <v>0</v>
      </c>
      <c r="V2453" t="n">
        <v>0</v>
      </c>
      <c r="W2453" t="n">
        <v>0</v>
      </c>
    </row>
    <row r="2454">
      <c r="A2454" t="inlineStr">
        <is>
          <t>طسپا8082</t>
        </is>
      </c>
      <c r="B2454" t="inlineStr">
        <is>
          <t>اختيارف خساپا-400-1405/08/27</t>
        </is>
      </c>
      <c r="C2454" t="n">
        <v>0</v>
      </c>
      <c r="D2454" t="n">
        <v>0</v>
      </c>
      <c r="E2454" s="1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0</v>
      </c>
      <c r="R2454" t="n">
        <v>1</v>
      </c>
      <c r="S2454" t="n">
        <v>100</v>
      </c>
      <c r="T2454" t="n">
        <v>1</v>
      </c>
      <c r="U2454" t="n">
        <v>0</v>
      </c>
      <c r="V2454" t="n">
        <v>0</v>
      </c>
      <c r="W2454" t="n">
        <v>0</v>
      </c>
    </row>
    <row r="2455">
      <c r="A2455" t="inlineStr">
        <is>
          <t>طسپا8083</t>
        </is>
      </c>
      <c r="B2455" t="inlineStr">
        <is>
          <t>اختيارف خساپا-450-1405/08/27</t>
        </is>
      </c>
      <c r="C2455" t="n">
        <v>0</v>
      </c>
      <c r="D2455" t="n">
        <v>0</v>
      </c>
      <c r="E2455" s="1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0</v>
      </c>
      <c r="R2455" t="n">
        <v>1</v>
      </c>
      <c r="S2455" t="n">
        <v>333</v>
      </c>
      <c r="T2455" t="n">
        <v>3</v>
      </c>
      <c r="U2455" t="n">
        <v>0</v>
      </c>
      <c r="V2455" t="n">
        <v>0</v>
      </c>
      <c r="W2455" t="n">
        <v>0</v>
      </c>
    </row>
    <row r="2456">
      <c r="A2456" t="inlineStr">
        <is>
          <t>طسپا8084</t>
        </is>
      </c>
      <c r="B2456" t="inlineStr">
        <is>
          <t>اختيارف خساپا-500-1405/08/27</t>
        </is>
      </c>
      <c r="C2456" t="n">
        <v>0</v>
      </c>
      <c r="D2456" t="n">
        <v>0</v>
      </c>
      <c r="E2456" s="1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R2456" t="n">
        <v>1</v>
      </c>
      <c r="S2456" t="n">
        <v>25</v>
      </c>
      <c r="T2456" t="n">
        <v>6</v>
      </c>
      <c r="U2456" t="n">
        <v>0</v>
      </c>
      <c r="V2456" t="n">
        <v>0</v>
      </c>
      <c r="W2456" t="n">
        <v>0</v>
      </c>
    </row>
    <row r="2457">
      <c r="A2457" t="inlineStr">
        <is>
          <t>طسپا8085</t>
        </is>
      </c>
      <c r="B2457" t="inlineStr">
        <is>
          <t>اختيارف خساپا-550-1405/08/27</t>
        </is>
      </c>
      <c r="C2457" t="n">
        <v>0</v>
      </c>
      <c r="D2457" t="n">
        <v>0</v>
      </c>
      <c r="E2457" s="1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R2457" t="n">
        <v>1</v>
      </c>
      <c r="S2457" t="n">
        <v>25</v>
      </c>
      <c r="T2457" t="n">
        <v>11</v>
      </c>
      <c r="U2457" t="n">
        <v>0</v>
      </c>
      <c r="V2457" t="n">
        <v>0</v>
      </c>
      <c r="W2457" t="n">
        <v>0</v>
      </c>
    </row>
    <row r="2458">
      <c r="A2458" t="inlineStr">
        <is>
          <t>طسپا8086</t>
        </is>
      </c>
      <c r="B2458" t="inlineStr">
        <is>
          <t>اختيارف خساپا-600-1405/08/27</t>
        </is>
      </c>
      <c r="C2458" t="n">
        <v>0</v>
      </c>
      <c r="D2458" t="n">
        <v>0</v>
      </c>
      <c r="E2458" s="1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R2458" t="n">
        <v>1</v>
      </c>
      <c r="S2458" t="n">
        <v>166</v>
      </c>
      <c r="T2458" t="n">
        <v>6</v>
      </c>
      <c r="U2458" t="n">
        <v>0</v>
      </c>
      <c r="V2458" t="n">
        <v>0</v>
      </c>
      <c r="W2458" t="n">
        <v>0</v>
      </c>
    </row>
    <row r="2459">
      <c r="A2459" t="inlineStr">
        <is>
          <t>طسپا8087</t>
        </is>
      </c>
      <c r="B2459" t="inlineStr">
        <is>
          <t>اختيارف خساپا-650-1405/08/27</t>
        </is>
      </c>
      <c r="C2459" t="n">
        <v>0</v>
      </c>
      <c r="D2459" t="n">
        <v>0</v>
      </c>
      <c r="E2459" s="1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R2459" t="n">
        <v>1</v>
      </c>
      <c r="S2459" t="n">
        <v>177</v>
      </c>
      <c r="T2459" t="n">
        <v>7</v>
      </c>
      <c r="U2459" t="n">
        <v>0</v>
      </c>
      <c r="V2459" t="n">
        <v>0</v>
      </c>
      <c r="W2459" t="n">
        <v>0</v>
      </c>
    </row>
    <row r="2460">
      <c r="A2460" t="inlineStr">
        <is>
          <t>طسپا8088</t>
        </is>
      </c>
      <c r="B2460" t="inlineStr">
        <is>
          <t>اختيارف خساپا-700-1405/08/27</t>
        </is>
      </c>
      <c r="C2460" t="n">
        <v>0</v>
      </c>
      <c r="D2460" t="n">
        <v>0</v>
      </c>
      <c r="E2460" s="1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R2460" t="n">
        <v>1</v>
      </c>
      <c r="S2460" t="n">
        <v>25</v>
      </c>
      <c r="T2460" t="n">
        <v>11</v>
      </c>
      <c r="U2460" t="n">
        <v>0</v>
      </c>
      <c r="V2460" t="n">
        <v>0</v>
      </c>
      <c r="W2460" t="n">
        <v>0</v>
      </c>
    </row>
    <row r="2461">
      <c r="A2461" t="inlineStr">
        <is>
          <t>طسپا8089</t>
        </is>
      </c>
      <c r="B2461" t="inlineStr">
        <is>
          <t>اختيارف خساپا-750-1405/08/27</t>
        </is>
      </c>
      <c r="C2461" t="n">
        <v>0</v>
      </c>
      <c r="D2461" t="n">
        <v>0</v>
      </c>
      <c r="E2461" s="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0</v>
      </c>
      <c r="R2461" t="n">
        <v>1</v>
      </c>
      <c r="S2461" t="n">
        <v>500</v>
      </c>
      <c r="T2461" t="n">
        <v>35</v>
      </c>
      <c r="U2461" t="n">
        <v>0</v>
      </c>
      <c r="V2461" t="n">
        <v>0</v>
      </c>
      <c r="W2461" t="n">
        <v>0</v>
      </c>
    </row>
    <row r="2462">
      <c r="A2462" t="inlineStr">
        <is>
          <t>طسپا8090</t>
        </is>
      </c>
      <c r="B2462" t="inlineStr">
        <is>
          <t>اختيارف خساپا-800-1405/08/27</t>
        </is>
      </c>
      <c r="C2462" t="n">
        <v>0</v>
      </c>
      <c r="D2462" t="n">
        <v>0</v>
      </c>
      <c r="E2462" s="1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R2462" t="n">
        <v>2</v>
      </c>
      <c r="S2462" t="n">
        <v>1099</v>
      </c>
      <c r="T2462" t="n">
        <v>22</v>
      </c>
      <c r="U2462" t="n">
        <v>0</v>
      </c>
      <c r="V2462" t="n">
        <v>0</v>
      </c>
      <c r="W2462" t="n">
        <v>0</v>
      </c>
    </row>
    <row r="2463">
      <c r="A2463" t="inlineStr">
        <is>
          <t>طسپا8091</t>
        </is>
      </c>
      <c r="B2463" t="inlineStr">
        <is>
          <t>اختيارف خساپا-900-1405/08/27</t>
        </is>
      </c>
      <c r="C2463" t="n">
        <v>0</v>
      </c>
      <c r="D2463" t="n">
        <v>0</v>
      </c>
      <c r="E2463" s="1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R2463" t="n">
        <v>1</v>
      </c>
      <c r="S2463" t="n">
        <v>44</v>
      </c>
      <c r="T2463" t="n">
        <v>44</v>
      </c>
      <c r="U2463" t="n">
        <v>0</v>
      </c>
      <c r="V2463" t="n">
        <v>0</v>
      </c>
      <c r="W2463" t="n">
        <v>0</v>
      </c>
    </row>
    <row r="2464">
      <c r="A2464" t="inlineStr">
        <is>
          <t>طسپا8092</t>
        </is>
      </c>
      <c r="B2464" t="inlineStr">
        <is>
          <t>اختيارف خساپا-1000-1405/08/27</t>
        </is>
      </c>
      <c r="C2464" t="n">
        <v>0</v>
      </c>
      <c r="D2464" t="n">
        <v>0</v>
      </c>
      <c r="E2464" s="1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0</v>
      </c>
      <c r="R2464" t="n">
        <v>2</v>
      </c>
      <c r="S2464" t="n">
        <v>1111</v>
      </c>
      <c r="T2464" t="n">
        <v>11</v>
      </c>
      <c r="U2464" t="n">
        <v>0</v>
      </c>
      <c r="V2464" t="n">
        <v>0</v>
      </c>
      <c r="W2464" t="n">
        <v>0</v>
      </c>
    </row>
    <row r="2465">
      <c r="A2465" t="inlineStr">
        <is>
          <t>طستا7050</t>
        </is>
      </c>
      <c r="B2465" t="inlineStr">
        <is>
          <t>اختيارف شستا-1400-1405/07/15</t>
        </is>
      </c>
      <c r="C2465" t="n">
        <v>0</v>
      </c>
      <c r="D2465" t="n">
        <v>0</v>
      </c>
      <c r="E2465" s="1" t="n">
        <v>0</v>
      </c>
      <c r="F2465" t="n">
        <v>2</v>
      </c>
      <c r="G2465" t="n">
        <v>0</v>
      </c>
      <c r="H2465" t="n">
        <v>2</v>
      </c>
      <c r="I2465" t="n">
        <v>0</v>
      </c>
      <c r="J2465" t="n">
        <v>0</v>
      </c>
      <c r="K2465" t="n">
        <v>2</v>
      </c>
      <c r="L2465" t="n">
        <v>0</v>
      </c>
      <c r="M2465" t="n">
        <v>0</v>
      </c>
      <c r="N2465" t="n">
        <v>0</v>
      </c>
      <c r="O2465" t="n">
        <v>0</v>
      </c>
      <c r="R2465" t="n">
        <v>2</v>
      </c>
      <c r="S2465" t="n">
        <v>814</v>
      </c>
      <c r="T2465" t="n">
        <v>1</v>
      </c>
      <c r="U2465" t="n">
        <v>2</v>
      </c>
      <c r="V2465" t="n">
        <v>15</v>
      </c>
      <c r="W2465" t="n">
        <v>1</v>
      </c>
    </row>
    <row r="2466">
      <c r="A2466" t="inlineStr">
        <is>
          <t>طستا7051</t>
        </is>
      </c>
      <c r="B2466" t="inlineStr">
        <is>
          <t>اختيارف شستا-1500-1405/07/15</t>
        </is>
      </c>
      <c r="C2466" t="n">
        <v>0</v>
      </c>
      <c r="D2466" t="n">
        <v>0</v>
      </c>
      <c r="E2466" s="1" t="n">
        <v>0</v>
      </c>
      <c r="F2466" t="n">
        <v>2</v>
      </c>
      <c r="G2466" t="n">
        <v>0</v>
      </c>
      <c r="H2466" t="n">
        <v>2</v>
      </c>
      <c r="I2466" t="n">
        <v>0</v>
      </c>
      <c r="J2466" t="n">
        <v>0</v>
      </c>
      <c r="K2466" t="n">
        <v>2</v>
      </c>
      <c r="L2466" t="n">
        <v>0</v>
      </c>
      <c r="M2466" t="n">
        <v>0</v>
      </c>
      <c r="N2466" t="n">
        <v>0</v>
      </c>
      <c r="O2466" t="n">
        <v>0</v>
      </c>
      <c r="R2466" t="n">
        <v>1</v>
      </c>
      <c r="S2466" t="n">
        <v>100</v>
      </c>
      <c r="T2466" t="n">
        <v>1</v>
      </c>
      <c r="U2466" t="n">
        <v>28</v>
      </c>
      <c r="V2466" t="n">
        <v>100</v>
      </c>
      <c r="W2466" t="n">
        <v>1</v>
      </c>
    </row>
    <row r="2467">
      <c r="A2467" t="inlineStr">
        <is>
          <t>طستا7052</t>
        </is>
      </c>
      <c r="B2467" t="inlineStr">
        <is>
          <t>اختيارف شستا-1600-1405/07/15</t>
        </is>
      </c>
      <c r="C2467" t="n">
        <v>0</v>
      </c>
      <c r="D2467" t="n">
        <v>0</v>
      </c>
      <c r="E2467" s="1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R2467" t="n">
        <v>1</v>
      </c>
      <c r="S2467" t="n">
        <v>100</v>
      </c>
      <c r="T2467" t="n">
        <v>1</v>
      </c>
      <c r="U2467" t="n">
        <v>0</v>
      </c>
      <c r="V2467" t="n">
        <v>0</v>
      </c>
      <c r="W2467" t="n">
        <v>0</v>
      </c>
    </row>
    <row r="2468">
      <c r="A2468" t="inlineStr">
        <is>
          <t>طستا7054</t>
        </is>
      </c>
      <c r="B2468" t="inlineStr">
        <is>
          <t>اختيارف شستا-1800-1405/07/15</t>
        </is>
      </c>
      <c r="C2468" t="n">
        <v>0</v>
      </c>
      <c r="D2468" t="n">
        <v>0</v>
      </c>
      <c r="E2468" s="1" t="n">
        <v>0</v>
      </c>
      <c r="F2468" t="n">
        <v>6</v>
      </c>
      <c r="G2468" t="n">
        <v>0</v>
      </c>
      <c r="H2468" t="n">
        <v>6</v>
      </c>
      <c r="I2468" t="n">
        <v>0</v>
      </c>
      <c r="J2468" t="n">
        <v>0</v>
      </c>
      <c r="K2468" t="n">
        <v>6</v>
      </c>
      <c r="L2468" t="n">
        <v>0</v>
      </c>
      <c r="M2468" t="n">
        <v>0</v>
      </c>
      <c r="N2468" t="n">
        <v>0</v>
      </c>
      <c r="O2468" t="n">
        <v>0</v>
      </c>
      <c r="R2468" t="n">
        <v>21</v>
      </c>
      <c r="S2468" t="n">
        <v>21000</v>
      </c>
      <c r="T2468" t="n">
        <v>1</v>
      </c>
      <c r="U2468" t="n">
        <v>48</v>
      </c>
      <c r="V2468" t="n">
        <v>24</v>
      </c>
      <c r="W2468" t="n">
        <v>1</v>
      </c>
    </row>
    <row r="2469">
      <c r="A2469" t="inlineStr">
        <is>
          <t>طستا7055</t>
        </is>
      </c>
      <c r="B2469" t="inlineStr">
        <is>
          <t>اختيارف شستا-1900-1405/07/15</t>
        </is>
      </c>
      <c r="C2469" t="n">
        <v>0</v>
      </c>
      <c r="D2469" t="n">
        <v>0</v>
      </c>
      <c r="E2469" s="1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R2469" t="n">
        <v>6</v>
      </c>
      <c r="S2469" t="n">
        <v>5100</v>
      </c>
      <c r="T2469" t="n">
        <v>1</v>
      </c>
      <c r="U2469" t="n">
        <v>0</v>
      </c>
      <c r="V2469" t="n">
        <v>0</v>
      </c>
      <c r="W2469" t="n">
        <v>0</v>
      </c>
    </row>
    <row r="2470">
      <c r="A2470" t="inlineStr">
        <is>
          <t>طستا7056</t>
        </is>
      </c>
      <c r="B2470" t="inlineStr">
        <is>
          <t>اختيارف شستا-2000-1405/07/15</t>
        </is>
      </c>
      <c r="C2470" t="n">
        <v>0</v>
      </c>
      <c r="D2470" t="n">
        <v>0</v>
      </c>
      <c r="E2470" s="1" t="n">
        <v>0</v>
      </c>
      <c r="F2470" t="n">
        <v>30</v>
      </c>
      <c r="G2470" t="n">
        <v>0</v>
      </c>
      <c r="H2470" t="n">
        <v>30</v>
      </c>
      <c r="I2470" t="n">
        <v>0</v>
      </c>
      <c r="J2470" t="n">
        <v>0</v>
      </c>
      <c r="K2470" t="n">
        <v>30</v>
      </c>
      <c r="L2470" t="n">
        <v>0</v>
      </c>
      <c r="M2470" t="n">
        <v>0</v>
      </c>
      <c r="N2470" t="n">
        <v>0</v>
      </c>
      <c r="O2470" t="n">
        <v>0</v>
      </c>
      <c r="R2470" t="n">
        <v>7</v>
      </c>
      <c r="S2470" t="n">
        <v>6050</v>
      </c>
      <c r="T2470" t="n">
        <v>1</v>
      </c>
      <c r="U2470" t="n">
        <v>98</v>
      </c>
      <c r="V2470" t="n">
        <v>50</v>
      </c>
      <c r="W2470" t="n">
        <v>1</v>
      </c>
    </row>
    <row r="2471">
      <c r="A2471" t="inlineStr">
        <is>
          <t>طستا7057</t>
        </is>
      </c>
      <c r="B2471" t="inlineStr">
        <is>
          <t>اختيارف شستا-2200-1405/07/15</t>
        </is>
      </c>
      <c r="C2471" t="n">
        <v>4</v>
      </c>
      <c r="D2471" t="n">
        <v>4</v>
      </c>
      <c r="E2471" s="1" t="n">
        <v>49000</v>
      </c>
      <c r="F2471" t="n">
        <v>12</v>
      </c>
      <c r="G2471" t="n">
        <v>5</v>
      </c>
      <c r="H2471" t="n">
        <v>19</v>
      </c>
      <c r="I2471" t="n">
        <v>7</v>
      </c>
      <c r="J2471" t="n">
        <v>58.33</v>
      </c>
      <c r="K2471" t="n">
        <v>12</v>
      </c>
      <c r="L2471" t="n">
        <v>0</v>
      </c>
      <c r="M2471" t="n">
        <v>0</v>
      </c>
      <c r="N2471" t="n">
        <v>5</v>
      </c>
      <c r="O2471" t="n">
        <v>19</v>
      </c>
      <c r="R2471" t="n">
        <v>1</v>
      </c>
      <c r="S2471" t="n">
        <v>3</v>
      </c>
      <c r="T2471" t="n">
        <v>8</v>
      </c>
      <c r="U2471" t="n">
        <v>24</v>
      </c>
      <c r="V2471" t="n">
        <v>21</v>
      </c>
      <c r="W2471" t="n">
        <v>1</v>
      </c>
    </row>
    <row r="2472">
      <c r="A2472" t="inlineStr">
        <is>
          <t>طستا7058</t>
        </is>
      </c>
      <c r="B2472" t="inlineStr">
        <is>
          <t>اختيارف شستا-2400-1405/07/15</t>
        </is>
      </c>
      <c r="C2472" t="n">
        <v>47</v>
      </c>
      <c r="D2472" t="n">
        <v>15969</v>
      </c>
      <c r="E2472" s="1" t="n">
        <v>480590000</v>
      </c>
      <c r="F2472" t="n">
        <v>43</v>
      </c>
      <c r="G2472" t="n">
        <v>25</v>
      </c>
      <c r="H2472" t="n">
        <v>28</v>
      </c>
      <c r="I2472" t="n">
        <v>-15</v>
      </c>
      <c r="J2472" t="n">
        <v>-34.88</v>
      </c>
      <c r="K2472" t="n">
        <v>30</v>
      </c>
      <c r="L2472" t="n">
        <v>-13</v>
      </c>
      <c r="M2472" t="n">
        <v>-30.23</v>
      </c>
      <c r="N2472" t="n">
        <v>25</v>
      </c>
      <c r="O2472" t="n">
        <v>40</v>
      </c>
      <c r="R2472" t="n">
        <v>1</v>
      </c>
      <c r="S2472" t="n">
        <v>100</v>
      </c>
      <c r="T2472" t="n">
        <v>25</v>
      </c>
      <c r="U2472" t="n">
        <v>38</v>
      </c>
      <c r="V2472" t="n">
        <v>100</v>
      </c>
      <c r="W2472" t="n">
        <v>1</v>
      </c>
    </row>
    <row r="2473">
      <c r="A2473" t="inlineStr">
        <is>
          <t>طستا7059</t>
        </is>
      </c>
      <c r="B2473" t="inlineStr">
        <is>
          <t>اختيارف شستا-2600-1405/07/15</t>
        </is>
      </c>
      <c r="C2473" t="n">
        <v>678</v>
      </c>
      <c r="D2473" t="n">
        <v>227929</v>
      </c>
      <c r="E2473" s="1" t="n">
        <v>15970102000</v>
      </c>
      <c r="F2473" t="n">
        <v>79</v>
      </c>
      <c r="G2473" t="n">
        <v>65</v>
      </c>
      <c r="H2473" t="n">
        <v>65</v>
      </c>
      <c r="I2473" t="n">
        <v>-14</v>
      </c>
      <c r="J2473" t="n">
        <v>-17.72</v>
      </c>
      <c r="K2473" t="n">
        <v>70</v>
      </c>
      <c r="L2473" t="n">
        <v>-9</v>
      </c>
      <c r="M2473" t="n">
        <v>-11.39</v>
      </c>
      <c r="N2473" t="n">
        <v>53</v>
      </c>
      <c r="O2473" t="n">
        <v>89</v>
      </c>
      <c r="R2473" t="n">
        <v>1</v>
      </c>
      <c r="S2473" t="n">
        <v>33</v>
      </c>
      <c r="T2473" t="n">
        <v>55</v>
      </c>
      <c r="U2473" t="n">
        <v>69</v>
      </c>
      <c r="V2473" t="n">
        <v>1000</v>
      </c>
      <c r="W2473" t="n">
        <v>1</v>
      </c>
    </row>
    <row r="2474">
      <c r="A2474" t="inlineStr">
        <is>
          <t>طستا7060</t>
        </is>
      </c>
      <c r="B2474" t="inlineStr">
        <is>
          <t>اختيارف شستا-2800-1405/07/15</t>
        </is>
      </c>
      <c r="C2474" t="n">
        <v>5601</v>
      </c>
      <c r="D2474" t="n">
        <v>2117866</v>
      </c>
      <c r="E2474" s="1" t="n">
        <v>265850165000</v>
      </c>
      <c r="F2474" t="n">
        <v>140</v>
      </c>
      <c r="G2474" t="n">
        <v>120</v>
      </c>
      <c r="H2474" t="n">
        <v>116</v>
      </c>
      <c r="I2474" t="n">
        <v>-24</v>
      </c>
      <c r="J2474" t="n">
        <v>-17.14</v>
      </c>
      <c r="K2474" t="n">
        <v>126</v>
      </c>
      <c r="L2474" t="n">
        <v>-14</v>
      </c>
      <c r="M2474" t="n">
        <v>-10</v>
      </c>
      <c r="N2474" t="n">
        <v>87</v>
      </c>
      <c r="O2474" t="n">
        <v>144</v>
      </c>
      <c r="R2474" t="n">
        <v>2</v>
      </c>
      <c r="S2474" t="n">
        <v>2000</v>
      </c>
      <c r="T2474" t="n">
        <v>115</v>
      </c>
      <c r="U2474" t="n">
        <v>116</v>
      </c>
      <c r="V2474" t="n">
        <v>300</v>
      </c>
      <c r="W2474" t="n">
        <v>1</v>
      </c>
    </row>
    <row r="2475">
      <c r="A2475" t="inlineStr">
        <is>
          <t>طستا7061</t>
        </is>
      </c>
      <c r="B2475" t="inlineStr">
        <is>
          <t>اختيارف شستا-3000-1405/07/15</t>
        </is>
      </c>
      <c r="C2475" t="n">
        <v>1857</v>
      </c>
      <c r="D2475" t="n">
        <v>610337</v>
      </c>
      <c r="E2475" s="1" t="n">
        <v>131684112000</v>
      </c>
      <c r="F2475" t="n">
        <v>225</v>
      </c>
      <c r="G2475" t="n">
        <v>209</v>
      </c>
      <c r="H2475" t="n">
        <v>201</v>
      </c>
      <c r="I2475" t="n">
        <v>-24</v>
      </c>
      <c r="J2475" t="n">
        <v>-10.67</v>
      </c>
      <c r="K2475" t="n">
        <v>216</v>
      </c>
      <c r="L2475" t="n">
        <v>-9</v>
      </c>
      <c r="M2475" t="n">
        <v>-4</v>
      </c>
      <c r="N2475" t="n">
        <v>155</v>
      </c>
      <c r="O2475" t="n">
        <v>241</v>
      </c>
      <c r="R2475" t="n">
        <v>1</v>
      </c>
      <c r="S2475" t="n">
        <v>50</v>
      </c>
      <c r="T2475" t="n">
        <v>200</v>
      </c>
      <c r="U2475" t="n">
        <v>204</v>
      </c>
      <c r="V2475" t="n">
        <v>532</v>
      </c>
      <c r="W2475" t="n">
        <v>2</v>
      </c>
    </row>
    <row r="2476">
      <c r="A2476" t="inlineStr">
        <is>
          <t>طستا7062</t>
        </is>
      </c>
      <c r="B2476" t="inlineStr">
        <is>
          <t>اختيارف شستا-3250-1405/07/15</t>
        </is>
      </c>
      <c r="C2476" t="n">
        <v>186</v>
      </c>
      <c r="D2476" t="n">
        <v>41473</v>
      </c>
      <c r="E2476" s="1" t="n">
        <v>17290075000</v>
      </c>
      <c r="F2476" t="n">
        <v>499</v>
      </c>
      <c r="G2476" t="n">
        <v>448</v>
      </c>
      <c r="H2476" t="n">
        <v>324</v>
      </c>
      <c r="I2476" t="n">
        <v>-175</v>
      </c>
      <c r="J2476" t="n">
        <v>-35.07</v>
      </c>
      <c r="K2476" t="n">
        <v>417</v>
      </c>
      <c r="L2476" t="n">
        <v>-82</v>
      </c>
      <c r="M2476" t="n">
        <v>-16.43</v>
      </c>
      <c r="N2476" t="n">
        <v>324</v>
      </c>
      <c r="O2476" t="n">
        <v>500</v>
      </c>
      <c r="R2476" t="n">
        <v>1</v>
      </c>
      <c r="S2476" t="n">
        <v>30</v>
      </c>
      <c r="T2476" t="n">
        <v>315</v>
      </c>
      <c r="U2476" t="n">
        <v>370</v>
      </c>
      <c r="V2476" t="n">
        <v>3154</v>
      </c>
      <c r="W2476" t="n">
        <v>4</v>
      </c>
    </row>
    <row r="2477">
      <c r="A2477" t="inlineStr">
        <is>
          <t>طستا8049</t>
        </is>
      </c>
      <c r="B2477" t="inlineStr">
        <is>
          <t>اختيارف شستا-1600-1405/08/13</t>
        </is>
      </c>
      <c r="C2477" t="n">
        <v>0</v>
      </c>
      <c r="D2477" t="n">
        <v>0</v>
      </c>
      <c r="E2477" s="1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R2477" t="n">
        <v>2</v>
      </c>
      <c r="S2477" t="n">
        <v>1100</v>
      </c>
      <c r="T2477" t="n">
        <v>1</v>
      </c>
      <c r="U2477" t="n">
        <v>0</v>
      </c>
      <c r="V2477" t="n">
        <v>0</v>
      </c>
      <c r="W2477" t="n">
        <v>0</v>
      </c>
    </row>
    <row r="2478">
      <c r="A2478" t="inlineStr">
        <is>
          <t>طستا8050</t>
        </is>
      </c>
      <c r="B2478" t="inlineStr">
        <is>
          <t>اختيارف شستا-1700-1405/08/13</t>
        </is>
      </c>
      <c r="C2478" t="n">
        <v>0</v>
      </c>
      <c r="D2478" t="n">
        <v>0</v>
      </c>
      <c r="E2478" s="1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R2478" t="n">
        <v>1</v>
      </c>
      <c r="S2478" t="n">
        <v>100</v>
      </c>
      <c r="T2478" t="n">
        <v>1</v>
      </c>
      <c r="U2478" t="n">
        <v>0</v>
      </c>
      <c r="V2478" t="n">
        <v>0</v>
      </c>
      <c r="W2478" t="n">
        <v>0</v>
      </c>
    </row>
    <row r="2479">
      <c r="A2479" t="inlineStr">
        <is>
          <t>طستا8051</t>
        </is>
      </c>
      <c r="B2479" t="inlineStr">
        <is>
          <t>اختيارف شستا-1800-1405/08/13</t>
        </is>
      </c>
      <c r="C2479" t="n">
        <v>0</v>
      </c>
      <c r="D2479" t="n">
        <v>0</v>
      </c>
      <c r="E2479" s="1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0</v>
      </c>
      <c r="R2479" t="n">
        <v>1</v>
      </c>
      <c r="S2479" t="n">
        <v>333</v>
      </c>
      <c r="T2479" t="n">
        <v>3</v>
      </c>
      <c r="U2479" t="n">
        <v>0</v>
      </c>
      <c r="V2479" t="n">
        <v>0</v>
      </c>
      <c r="W2479" t="n">
        <v>0</v>
      </c>
    </row>
    <row r="2480">
      <c r="A2480" t="inlineStr">
        <is>
          <t>طستا8052</t>
        </is>
      </c>
      <c r="B2480" t="inlineStr">
        <is>
          <t>اختيارف شستا-1900-1405/08/13</t>
        </is>
      </c>
      <c r="C2480" t="n">
        <v>0</v>
      </c>
      <c r="D2480" t="n">
        <v>0</v>
      </c>
      <c r="E2480" s="1" t="n">
        <v>0</v>
      </c>
      <c r="F2480" t="n">
        <v>2</v>
      </c>
      <c r="G2480" t="n">
        <v>0</v>
      </c>
      <c r="H2480" t="n">
        <v>2</v>
      </c>
      <c r="I2480" t="n">
        <v>0</v>
      </c>
      <c r="J2480" t="n">
        <v>0</v>
      </c>
      <c r="K2480" t="n">
        <v>2</v>
      </c>
      <c r="L2480" t="n">
        <v>0</v>
      </c>
      <c r="M2480" t="n">
        <v>0</v>
      </c>
      <c r="N2480" t="n">
        <v>0</v>
      </c>
      <c r="O2480" t="n">
        <v>0</v>
      </c>
      <c r="R2480" t="n">
        <v>1</v>
      </c>
      <c r="S2480" t="n">
        <v>100</v>
      </c>
      <c r="T2480" t="n">
        <v>1</v>
      </c>
      <c r="U2480" t="n">
        <v>48</v>
      </c>
      <c r="V2480" t="n">
        <v>1</v>
      </c>
      <c r="W2480" t="n">
        <v>1</v>
      </c>
    </row>
    <row r="2481">
      <c r="A2481" t="inlineStr">
        <is>
          <t>طستا8053</t>
        </is>
      </c>
      <c r="B2481" t="inlineStr">
        <is>
          <t>اختيارف شستا-2000-1405/08/13</t>
        </is>
      </c>
      <c r="C2481" t="n">
        <v>0</v>
      </c>
      <c r="D2481" t="n">
        <v>0</v>
      </c>
      <c r="E2481" s="1" t="n">
        <v>0</v>
      </c>
      <c r="F2481" t="n">
        <v>185</v>
      </c>
      <c r="G2481" t="n">
        <v>0</v>
      </c>
      <c r="H2481" t="n">
        <v>185</v>
      </c>
      <c r="I2481" t="n">
        <v>0</v>
      </c>
      <c r="J2481" t="n">
        <v>0</v>
      </c>
      <c r="K2481" t="n">
        <v>185</v>
      </c>
      <c r="L2481" t="n">
        <v>0</v>
      </c>
      <c r="M2481" t="n">
        <v>0</v>
      </c>
      <c r="N2481" t="n">
        <v>0</v>
      </c>
      <c r="O2481" t="n">
        <v>0</v>
      </c>
      <c r="R2481" t="n">
        <v>2</v>
      </c>
      <c r="S2481" t="n">
        <v>350</v>
      </c>
      <c r="T2481" t="n">
        <v>1</v>
      </c>
      <c r="U2481" t="n">
        <v>0</v>
      </c>
      <c r="V2481" t="n">
        <v>0</v>
      </c>
      <c r="W2481" t="n">
        <v>0</v>
      </c>
    </row>
    <row r="2482">
      <c r="A2482" t="inlineStr">
        <is>
          <t>طستا8054</t>
        </is>
      </c>
      <c r="B2482" t="inlineStr">
        <is>
          <t>اختيارف شستا-2200-1405/08/13</t>
        </is>
      </c>
      <c r="C2482" t="n">
        <v>0</v>
      </c>
      <c r="D2482" t="n">
        <v>0</v>
      </c>
      <c r="E2482" s="1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0</v>
      </c>
      <c r="R2482" t="n">
        <v>1</v>
      </c>
      <c r="S2482" t="n">
        <v>99</v>
      </c>
      <c r="T2482" t="n">
        <v>9</v>
      </c>
      <c r="U2482" t="n">
        <v>0</v>
      </c>
      <c r="V2482" t="n">
        <v>0</v>
      </c>
      <c r="W2482" t="n">
        <v>0</v>
      </c>
    </row>
    <row r="2483">
      <c r="A2483" t="inlineStr">
        <is>
          <t>طستا8055</t>
        </is>
      </c>
      <c r="B2483" t="inlineStr">
        <is>
          <t>اختيارف شستا-2400-1405/08/13</t>
        </is>
      </c>
      <c r="C2483" t="n">
        <v>0</v>
      </c>
      <c r="D2483" t="n">
        <v>0</v>
      </c>
      <c r="E2483" s="1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0</v>
      </c>
      <c r="R2483" t="n">
        <v>1</v>
      </c>
      <c r="S2483" t="n">
        <v>188</v>
      </c>
      <c r="T2483" t="n">
        <v>8</v>
      </c>
      <c r="U2483" t="n">
        <v>0</v>
      </c>
      <c r="V2483" t="n">
        <v>0</v>
      </c>
      <c r="W2483" t="n">
        <v>0</v>
      </c>
    </row>
    <row r="2484">
      <c r="A2484" t="inlineStr">
        <is>
          <t>طستا8056</t>
        </is>
      </c>
      <c r="B2484" t="inlineStr">
        <is>
          <t>اختيارف شستا-2600-1405/08/13</t>
        </is>
      </c>
      <c r="C2484" t="n">
        <v>0</v>
      </c>
      <c r="D2484" t="n">
        <v>0</v>
      </c>
      <c r="E2484" s="1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  <c r="R2484" t="n">
        <v>1</v>
      </c>
      <c r="S2484" t="n">
        <v>100</v>
      </c>
      <c r="T2484" t="n">
        <v>21</v>
      </c>
      <c r="U2484" t="n">
        <v>0</v>
      </c>
      <c r="V2484" t="n">
        <v>0</v>
      </c>
      <c r="W2484" t="n">
        <v>0</v>
      </c>
    </row>
    <row r="2485">
      <c r="A2485" t="inlineStr">
        <is>
          <t>طستا8057</t>
        </is>
      </c>
      <c r="B2485" t="inlineStr">
        <is>
          <t>اختيارف شستا-2800-1405/08/13</t>
        </is>
      </c>
      <c r="C2485" t="n">
        <v>4</v>
      </c>
      <c r="D2485" t="n">
        <v>3016</v>
      </c>
      <c r="E2485" s="1" t="n">
        <v>519864000</v>
      </c>
      <c r="F2485" t="n">
        <v>499</v>
      </c>
      <c r="G2485" t="n">
        <v>169</v>
      </c>
      <c r="H2485" t="n">
        <v>179</v>
      </c>
      <c r="I2485" t="n">
        <v>-320</v>
      </c>
      <c r="J2485" t="n">
        <v>-64.13</v>
      </c>
      <c r="K2485" t="n">
        <v>172</v>
      </c>
      <c r="L2485" t="n">
        <v>-327</v>
      </c>
      <c r="M2485" t="n">
        <v>-65.53</v>
      </c>
      <c r="N2485" t="n">
        <v>169</v>
      </c>
      <c r="O2485" t="n">
        <v>179</v>
      </c>
      <c r="R2485" t="n">
        <v>1</v>
      </c>
      <c r="S2485" t="n">
        <v>500</v>
      </c>
      <c r="T2485" t="n">
        <v>80</v>
      </c>
      <c r="U2485" t="n">
        <v>0</v>
      </c>
      <c r="V2485" t="n">
        <v>0</v>
      </c>
      <c r="W2485" t="n">
        <v>0</v>
      </c>
    </row>
    <row r="2486">
      <c r="A2486" t="inlineStr">
        <is>
          <t>طستا8058</t>
        </is>
      </c>
      <c r="B2486" t="inlineStr">
        <is>
          <t>اختيارف شستا-3000-1405/08/13</t>
        </is>
      </c>
      <c r="C2486" t="n">
        <v>0</v>
      </c>
      <c r="D2486" t="n">
        <v>0</v>
      </c>
      <c r="E2486" s="1" t="n">
        <v>0</v>
      </c>
      <c r="F2486" t="n">
        <v>799</v>
      </c>
      <c r="G2486" t="n">
        <v>0</v>
      </c>
      <c r="H2486" t="n">
        <v>799</v>
      </c>
      <c r="I2486" t="n">
        <v>0</v>
      </c>
      <c r="J2486" t="n">
        <v>0</v>
      </c>
      <c r="K2486" t="n">
        <v>799</v>
      </c>
      <c r="L2486" t="n">
        <v>0</v>
      </c>
      <c r="M2486" t="n">
        <v>0</v>
      </c>
      <c r="N2486" t="n">
        <v>0</v>
      </c>
      <c r="O2486" t="n">
        <v>0</v>
      </c>
      <c r="R2486" t="n">
        <v>1</v>
      </c>
      <c r="S2486" t="n">
        <v>100</v>
      </c>
      <c r="T2486" t="n">
        <v>178</v>
      </c>
      <c r="U2486" t="n">
        <v>0</v>
      </c>
      <c r="V2486" t="n">
        <v>0</v>
      </c>
      <c r="W2486" t="n">
        <v>0</v>
      </c>
    </row>
    <row r="2487">
      <c r="A2487" t="inlineStr">
        <is>
          <t>طستا8059</t>
        </is>
      </c>
      <c r="B2487" t="inlineStr">
        <is>
          <t>اختيارف شستا-3250-1405/08/13</t>
        </is>
      </c>
      <c r="C2487" t="n">
        <v>0</v>
      </c>
      <c r="D2487" t="n">
        <v>0</v>
      </c>
      <c r="E2487" s="1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R2487" t="n">
        <v>1</v>
      </c>
      <c r="S2487" t="n">
        <v>44</v>
      </c>
      <c r="T2487" t="n">
        <v>44</v>
      </c>
      <c r="U2487" t="n">
        <v>0</v>
      </c>
      <c r="V2487" t="n">
        <v>0</v>
      </c>
      <c r="W2487" t="n">
        <v>0</v>
      </c>
    </row>
    <row r="2488">
      <c r="A2488" t="inlineStr">
        <is>
          <t>طستا8060</t>
        </is>
      </c>
      <c r="B2488" t="inlineStr">
        <is>
          <t>اختيارف شستا-3500-1405/08/13</t>
        </is>
      </c>
      <c r="C2488" t="n">
        <v>0</v>
      </c>
      <c r="D2488" t="n">
        <v>0</v>
      </c>
      <c r="E2488" s="1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0</v>
      </c>
      <c r="R2488" t="n">
        <v>1</v>
      </c>
      <c r="S2488" t="n">
        <v>9</v>
      </c>
      <c r="T2488" t="n">
        <v>111</v>
      </c>
      <c r="U2488" t="n">
        <v>0</v>
      </c>
      <c r="V2488" t="n">
        <v>0</v>
      </c>
      <c r="W2488" t="n">
        <v>0</v>
      </c>
    </row>
    <row r="2489">
      <c r="A2489" t="inlineStr">
        <is>
          <t>طستا8061</t>
        </is>
      </c>
      <c r="B2489" t="inlineStr">
        <is>
          <t>اختيارف شستا-3750-1405/08/13</t>
        </is>
      </c>
      <c r="C2489" t="n">
        <v>0</v>
      </c>
      <c r="D2489" t="n">
        <v>0</v>
      </c>
      <c r="E2489" s="1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0</v>
      </c>
      <c r="R2489" t="n">
        <v>1</v>
      </c>
      <c r="S2489" t="n">
        <v>111</v>
      </c>
      <c r="T2489" t="n">
        <v>11</v>
      </c>
      <c r="U2489" t="n">
        <v>2020</v>
      </c>
      <c r="V2489" t="n">
        <v>100</v>
      </c>
      <c r="W2489" t="n">
        <v>1</v>
      </c>
    </row>
    <row r="2490">
      <c r="A2490" t="inlineStr">
        <is>
          <t>طستا9047</t>
        </is>
      </c>
      <c r="B2490" t="inlineStr">
        <is>
          <t>اختيارف شستا-1900-1405/09/11</t>
        </is>
      </c>
      <c r="C2490" t="n">
        <v>0</v>
      </c>
      <c r="D2490" t="n">
        <v>0</v>
      </c>
      <c r="E2490" s="1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0</v>
      </c>
      <c r="R2490" t="n">
        <v>1</v>
      </c>
      <c r="S2490" t="n">
        <v>100</v>
      </c>
      <c r="T2490" t="n">
        <v>1</v>
      </c>
      <c r="U2490" t="n">
        <v>0</v>
      </c>
      <c r="V2490" t="n">
        <v>0</v>
      </c>
      <c r="W2490" t="n">
        <v>0</v>
      </c>
    </row>
    <row r="2491">
      <c r="A2491" t="inlineStr">
        <is>
          <t>طستا9048</t>
        </is>
      </c>
      <c r="B2491" t="inlineStr">
        <is>
          <t>اختيارف شستا-2000-1405/09/11</t>
        </is>
      </c>
      <c r="C2491" t="n">
        <v>0</v>
      </c>
      <c r="D2491" t="n">
        <v>0</v>
      </c>
      <c r="E2491" s="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0</v>
      </c>
      <c r="R2491" t="n">
        <v>1</v>
      </c>
      <c r="S2491" t="n">
        <v>100</v>
      </c>
      <c r="T2491" t="n">
        <v>1</v>
      </c>
      <c r="U2491" t="n">
        <v>0</v>
      </c>
      <c r="V2491" t="n">
        <v>0</v>
      </c>
      <c r="W2491" t="n">
        <v>0</v>
      </c>
    </row>
    <row r="2492">
      <c r="A2492" t="inlineStr">
        <is>
          <t>طستا9049</t>
        </is>
      </c>
      <c r="B2492" t="inlineStr">
        <is>
          <t>اختيارف شستا-2200-1405/09/11</t>
        </is>
      </c>
      <c r="C2492" t="n">
        <v>0</v>
      </c>
      <c r="D2492" t="n">
        <v>0</v>
      </c>
      <c r="E2492" s="1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R2492" t="n">
        <v>1</v>
      </c>
      <c r="S2492" t="n">
        <v>100</v>
      </c>
      <c r="T2492" t="n">
        <v>1</v>
      </c>
      <c r="U2492" t="n">
        <v>0</v>
      </c>
      <c r="V2492" t="n">
        <v>0</v>
      </c>
      <c r="W2492" t="n">
        <v>0</v>
      </c>
    </row>
    <row r="2493">
      <c r="A2493" t="inlineStr">
        <is>
          <t>طستا9050</t>
        </is>
      </c>
      <c r="B2493" t="inlineStr">
        <is>
          <t>اختيارف شستا-2400-1405/09/11</t>
        </is>
      </c>
      <c r="C2493" t="n">
        <v>0</v>
      </c>
      <c r="D2493" t="n">
        <v>0</v>
      </c>
      <c r="E2493" s="1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0</v>
      </c>
      <c r="R2493" t="n">
        <v>2</v>
      </c>
      <c r="S2493" t="n">
        <v>1100</v>
      </c>
      <c r="T2493" t="n">
        <v>1</v>
      </c>
      <c r="U2493" t="n">
        <v>0</v>
      </c>
      <c r="V2493" t="n">
        <v>0</v>
      </c>
      <c r="W2493" t="n">
        <v>0</v>
      </c>
    </row>
    <row r="2494">
      <c r="A2494" t="inlineStr">
        <is>
          <t>طستا9051</t>
        </is>
      </c>
      <c r="B2494" t="inlineStr">
        <is>
          <t>اختيارف شستا-2600-1405/09/11</t>
        </is>
      </c>
      <c r="C2494" t="n">
        <v>0</v>
      </c>
      <c r="D2494" t="n">
        <v>0</v>
      </c>
      <c r="E2494" s="1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R2494" t="n">
        <v>1</v>
      </c>
      <c r="S2494" t="n">
        <v>100</v>
      </c>
      <c r="T2494" t="n">
        <v>1</v>
      </c>
      <c r="U2494" t="n">
        <v>0</v>
      </c>
      <c r="V2494" t="n">
        <v>0</v>
      </c>
      <c r="W2494" t="n">
        <v>0</v>
      </c>
    </row>
    <row r="2495">
      <c r="A2495" t="inlineStr">
        <is>
          <t>طستا9052</t>
        </is>
      </c>
      <c r="B2495" t="inlineStr">
        <is>
          <t>اختيارف شستا-2800-1405/09/11</t>
        </is>
      </c>
      <c r="C2495" t="n">
        <v>0</v>
      </c>
      <c r="D2495" t="n">
        <v>0</v>
      </c>
      <c r="E2495" s="1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0</v>
      </c>
      <c r="R2495" t="n">
        <v>1</v>
      </c>
      <c r="S2495" t="n">
        <v>100</v>
      </c>
      <c r="T2495" t="n">
        <v>1</v>
      </c>
      <c r="U2495" t="n">
        <v>0</v>
      </c>
      <c r="V2495" t="n">
        <v>0</v>
      </c>
      <c r="W2495" t="n">
        <v>0</v>
      </c>
    </row>
    <row r="2496">
      <c r="A2496" t="inlineStr">
        <is>
          <t>طستا9053</t>
        </is>
      </c>
      <c r="B2496" t="inlineStr">
        <is>
          <t>اختيارف شستا-3000-1405/09/11</t>
        </is>
      </c>
      <c r="C2496" t="n">
        <v>0</v>
      </c>
      <c r="D2496" t="n">
        <v>0</v>
      </c>
      <c r="E2496" s="1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0</v>
      </c>
      <c r="R2496" t="n">
        <v>1</v>
      </c>
      <c r="S2496" t="n">
        <v>100</v>
      </c>
      <c r="T2496" t="n">
        <v>1</v>
      </c>
      <c r="U2496" t="n">
        <v>0</v>
      </c>
      <c r="V2496" t="n">
        <v>0</v>
      </c>
      <c r="W2496" t="n">
        <v>0</v>
      </c>
    </row>
    <row r="2497">
      <c r="A2497" t="inlineStr">
        <is>
          <t>طستا9054</t>
        </is>
      </c>
      <c r="B2497" t="inlineStr">
        <is>
          <t>اختيارف شستا-3250-1405/09/11</t>
        </is>
      </c>
      <c r="C2497" t="n">
        <v>0</v>
      </c>
      <c r="D2497" t="n">
        <v>0</v>
      </c>
      <c r="E2497" s="1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0</v>
      </c>
      <c r="R2497" t="n">
        <v>1</v>
      </c>
      <c r="S2497" t="n">
        <v>100</v>
      </c>
      <c r="T2497" t="n">
        <v>1</v>
      </c>
      <c r="U2497" t="n">
        <v>0</v>
      </c>
      <c r="V2497" t="n">
        <v>0</v>
      </c>
      <c r="W2497" t="n">
        <v>0</v>
      </c>
    </row>
    <row r="2498">
      <c r="A2498" t="inlineStr">
        <is>
          <t>طستا9055</t>
        </is>
      </c>
      <c r="B2498" t="inlineStr">
        <is>
          <t>اختيارف شستا-3500-1405/09/11</t>
        </is>
      </c>
      <c r="C2498" t="n">
        <v>0</v>
      </c>
      <c r="D2498" t="n">
        <v>0</v>
      </c>
      <c r="E2498" s="1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0</v>
      </c>
      <c r="R2498" t="n">
        <v>1</v>
      </c>
      <c r="S2498" t="n">
        <v>100</v>
      </c>
      <c r="T2498" t="n">
        <v>1</v>
      </c>
      <c r="U2498" t="n">
        <v>0</v>
      </c>
      <c r="V2498" t="n">
        <v>0</v>
      </c>
      <c r="W2498" t="n">
        <v>0</v>
      </c>
    </row>
    <row r="2499">
      <c r="A2499" t="inlineStr">
        <is>
          <t>طستا9056</t>
        </is>
      </c>
      <c r="B2499" t="inlineStr">
        <is>
          <t>اختيارف شستا-3750-1405/09/11</t>
        </is>
      </c>
      <c r="C2499" t="n">
        <v>0</v>
      </c>
      <c r="D2499" t="n">
        <v>0</v>
      </c>
      <c r="E2499" s="1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R2499" t="n">
        <v>1</v>
      </c>
      <c r="S2499" t="n">
        <v>100</v>
      </c>
      <c r="T2499" t="n">
        <v>1</v>
      </c>
      <c r="U2499" t="n">
        <v>0</v>
      </c>
      <c r="V2499" t="n">
        <v>0</v>
      </c>
      <c r="W2499" t="n">
        <v>0</v>
      </c>
    </row>
    <row r="2500">
      <c r="A2500" t="inlineStr">
        <is>
          <t>طستا9057</t>
        </is>
      </c>
      <c r="B2500" t="inlineStr">
        <is>
          <t>اختيارف شستا-4000-1405/09/11</t>
        </is>
      </c>
      <c r="C2500" t="n">
        <v>0</v>
      </c>
      <c r="D2500" t="n">
        <v>0</v>
      </c>
      <c r="E2500" s="1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  <c r="R2500" t="n">
        <v>1</v>
      </c>
      <c r="S2500" t="n">
        <v>100</v>
      </c>
      <c r="T2500" t="n">
        <v>1</v>
      </c>
      <c r="U2500" t="n">
        <v>0</v>
      </c>
      <c r="V2500" t="n">
        <v>0</v>
      </c>
      <c r="W2500" t="n">
        <v>0</v>
      </c>
    </row>
    <row r="2501">
      <c r="A2501" t="inlineStr">
        <is>
          <t>طستا9058</t>
        </is>
      </c>
      <c r="B2501" t="inlineStr">
        <is>
          <t>اختيارف شستا-4500-1405/09/11</t>
        </is>
      </c>
      <c r="C2501" t="n">
        <v>0</v>
      </c>
      <c r="D2501" t="n">
        <v>0</v>
      </c>
      <c r="E2501" s="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R2501" t="n">
        <v>1</v>
      </c>
      <c r="S2501" t="n">
        <v>111</v>
      </c>
      <c r="T2501" t="n">
        <v>11</v>
      </c>
      <c r="U2501" t="n">
        <v>0</v>
      </c>
      <c r="V2501" t="n">
        <v>0</v>
      </c>
      <c r="W2501" t="n">
        <v>0</v>
      </c>
    </row>
    <row r="2502">
      <c r="A2502" t="inlineStr">
        <is>
          <t>طراز8000</t>
        </is>
      </c>
      <c r="B2502" t="inlineStr">
        <is>
          <t>اختيارف هم تراز-11000-05/08/06</t>
        </is>
      </c>
      <c r="C2502" t="n">
        <v>0</v>
      </c>
      <c r="D2502" t="n">
        <v>0</v>
      </c>
      <c r="E2502" s="1" t="n">
        <v>0</v>
      </c>
      <c r="F2502" t="n">
        <v>5</v>
      </c>
      <c r="G2502" t="n">
        <v>0</v>
      </c>
      <c r="H2502" t="n">
        <v>5</v>
      </c>
      <c r="I2502" t="n">
        <v>0</v>
      </c>
      <c r="J2502" t="n">
        <v>0</v>
      </c>
      <c r="K2502" t="n">
        <v>5</v>
      </c>
      <c r="L2502" t="n">
        <v>0</v>
      </c>
      <c r="M2502" t="n">
        <v>0</v>
      </c>
      <c r="N2502" t="n">
        <v>0</v>
      </c>
      <c r="O2502" t="n">
        <v>0</v>
      </c>
      <c r="R2502" t="n">
        <v>1</v>
      </c>
      <c r="S2502" t="n">
        <v>155</v>
      </c>
      <c r="T2502" t="n">
        <v>5</v>
      </c>
      <c r="U2502" t="n">
        <v>1000</v>
      </c>
      <c r="V2502" t="n">
        <v>1</v>
      </c>
      <c r="W2502" t="n">
        <v>1</v>
      </c>
    </row>
    <row r="2503">
      <c r="A2503" t="inlineStr">
        <is>
          <t>طراز8001</t>
        </is>
      </c>
      <c r="B2503" t="inlineStr">
        <is>
          <t>اختيارف هم تراز-12000-05/08/06</t>
        </is>
      </c>
      <c r="C2503" t="n">
        <v>0</v>
      </c>
      <c r="D2503" t="n">
        <v>0</v>
      </c>
      <c r="E2503" s="1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0</v>
      </c>
      <c r="R2503" t="n">
        <v>1</v>
      </c>
      <c r="S2503" t="n">
        <v>100</v>
      </c>
      <c r="T2503" t="n">
        <v>1</v>
      </c>
      <c r="U2503" t="n">
        <v>0</v>
      </c>
      <c r="V2503" t="n">
        <v>0</v>
      </c>
      <c r="W2503" t="n">
        <v>0</v>
      </c>
    </row>
    <row r="2504">
      <c r="A2504" t="inlineStr">
        <is>
          <t>طراز8002</t>
        </is>
      </c>
      <c r="B2504" t="inlineStr">
        <is>
          <t>اختيارف هم تراز-13000-05/08/06</t>
        </is>
      </c>
      <c r="C2504" t="n">
        <v>0</v>
      </c>
      <c r="D2504" t="n">
        <v>0</v>
      </c>
      <c r="E2504" s="1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0</v>
      </c>
      <c r="R2504" t="n">
        <v>1</v>
      </c>
      <c r="S2504" t="n">
        <v>100</v>
      </c>
      <c r="T2504" t="n">
        <v>1</v>
      </c>
      <c r="U2504" t="n">
        <v>0</v>
      </c>
      <c r="V2504" t="n">
        <v>0</v>
      </c>
      <c r="W2504" t="n">
        <v>0</v>
      </c>
    </row>
    <row r="2505">
      <c r="A2505" t="inlineStr">
        <is>
          <t>طراز8003</t>
        </is>
      </c>
      <c r="B2505" t="inlineStr">
        <is>
          <t>اختيارف هم تراز-14000-05/08/06</t>
        </is>
      </c>
      <c r="C2505" t="n">
        <v>0</v>
      </c>
      <c r="D2505" t="n">
        <v>0</v>
      </c>
      <c r="E2505" s="1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R2505" t="n">
        <v>1</v>
      </c>
      <c r="S2505" t="n">
        <v>100</v>
      </c>
      <c r="T2505" t="n">
        <v>1</v>
      </c>
      <c r="U2505" t="n">
        <v>0</v>
      </c>
      <c r="V2505" t="n">
        <v>0</v>
      </c>
      <c r="W2505" t="n">
        <v>0</v>
      </c>
    </row>
    <row r="2506">
      <c r="A2506" t="inlineStr">
        <is>
          <t>طراز8004</t>
        </is>
      </c>
      <c r="B2506" t="inlineStr">
        <is>
          <t>اختيارف هم تراز-15000-05/08/06</t>
        </is>
      </c>
      <c r="C2506" t="n">
        <v>0</v>
      </c>
      <c r="D2506" t="n">
        <v>0</v>
      </c>
      <c r="E2506" s="1" t="n">
        <v>0</v>
      </c>
      <c r="F2506" t="n">
        <v>3</v>
      </c>
      <c r="G2506" t="n">
        <v>0</v>
      </c>
      <c r="H2506" t="n">
        <v>3</v>
      </c>
      <c r="I2506" t="n">
        <v>0</v>
      </c>
      <c r="J2506" t="n">
        <v>0</v>
      </c>
      <c r="K2506" t="n">
        <v>3</v>
      </c>
      <c r="L2506" t="n">
        <v>0</v>
      </c>
      <c r="M2506" t="n">
        <v>0</v>
      </c>
      <c r="N2506" t="n">
        <v>0</v>
      </c>
      <c r="O2506" t="n">
        <v>0</v>
      </c>
      <c r="R2506" t="n">
        <v>1</v>
      </c>
      <c r="S2506" t="n">
        <v>100</v>
      </c>
      <c r="T2506" t="n">
        <v>1</v>
      </c>
      <c r="U2506" t="n">
        <v>0</v>
      </c>
      <c r="V2506" t="n">
        <v>0</v>
      </c>
      <c r="W2506" t="n">
        <v>0</v>
      </c>
    </row>
    <row r="2507">
      <c r="A2507" t="inlineStr">
        <is>
          <t>طراز8005</t>
        </is>
      </c>
      <c r="B2507" t="inlineStr">
        <is>
          <t>اختيارف هم تراز-16000-05/08/06</t>
        </is>
      </c>
      <c r="C2507" t="n">
        <v>0</v>
      </c>
      <c r="D2507" t="n">
        <v>0</v>
      </c>
      <c r="E2507" s="1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0</v>
      </c>
      <c r="R2507" t="n">
        <v>1</v>
      </c>
      <c r="S2507" t="n">
        <v>100</v>
      </c>
      <c r="T2507" t="n">
        <v>1</v>
      </c>
      <c r="U2507" t="n">
        <v>0</v>
      </c>
      <c r="V2507" t="n">
        <v>0</v>
      </c>
      <c r="W2507" t="n">
        <v>0</v>
      </c>
    </row>
    <row r="2508">
      <c r="A2508" t="inlineStr">
        <is>
          <t>طراز8006</t>
        </is>
      </c>
      <c r="B2508" t="inlineStr">
        <is>
          <t>اختيارف هم تراز-18000-05/08/06</t>
        </is>
      </c>
      <c r="C2508" t="n">
        <v>0</v>
      </c>
      <c r="D2508" t="n">
        <v>0</v>
      </c>
      <c r="E2508" s="1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R2508" t="n">
        <v>1</v>
      </c>
      <c r="S2508" t="n">
        <v>100</v>
      </c>
      <c r="T2508" t="n">
        <v>1</v>
      </c>
      <c r="U2508" t="n">
        <v>0</v>
      </c>
      <c r="V2508" t="n">
        <v>0</v>
      </c>
      <c r="W2508" t="n">
        <v>0</v>
      </c>
    </row>
    <row r="2509">
      <c r="A2509" t="inlineStr">
        <is>
          <t>طراز8007</t>
        </is>
      </c>
      <c r="B2509" t="inlineStr">
        <is>
          <t>اختيارف هم تراز-20000-05/08/06</t>
        </is>
      </c>
      <c r="C2509" t="n">
        <v>0</v>
      </c>
      <c r="D2509" t="n">
        <v>0</v>
      </c>
      <c r="E2509" s="1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R2509" t="n">
        <v>1</v>
      </c>
      <c r="S2509" t="n">
        <v>100</v>
      </c>
      <c r="T2509" t="n">
        <v>1</v>
      </c>
      <c r="U2509" t="n">
        <v>0</v>
      </c>
      <c r="V2509" t="n">
        <v>0</v>
      </c>
      <c r="W2509" t="n">
        <v>0</v>
      </c>
    </row>
    <row r="2510">
      <c r="A2510" t="inlineStr">
        <is>
          <t>طراز8008</t>
        </is>
      </c>
      <c r="B2510" t="inlineStr">
        <is>
          <t>اختيارف هم تراز-22000-05/08/06</t>
        </is>
      </c>
      <c r="C2510" t="n">
        <v>0</v>
      </c>
      <c r="D2510" t="n">
        <v>0</v>
      </c>
      <c r="E2510" s="1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0</v>
      </c>
      <c r="R2510" t="n">
        <v>1</v>
      </c>
      <c r="S2510" t="n">
        <v>100</v>
      </c>
      <c r="T2510" t="n">
        <v>1</v>
      </c>
      <c r="U2510" t="n">
        <v>0</v>
      </c>
      <c r="V2510" t="n">
        <v>0</v>
      </c>
      <c r="W2510" t="n">
        <v>0</v>
      </c>
    </row>
    <row r="2511">
      <c r="A2511" t="inlineStr">
        <is>
          <t>طراز8009</t>
        </is>
      </c>
      <c r="B2511" t="inlineStr">
        <is>
          <t>اختيارف هم تراز-24000-05/08/06</t>
        </is>
      </c>
      <c r="C2511" t="n">
        <v>0</v>
      </c>
      <c r="D2511" t="n">
        <v>0</v>
      </c>
      <c r="E2511" s="1" t="n">
        <v>0</v>
      </c>
      <c r="F2511" t="n">
        <v>1715</v>
      </c>
      <c r="G2511" t="n">
        <v>0</v>
      </c>
      <c r="H2511" t="n">
        <v>1820</v>
      </c>
      <c r="I2511" t="n">
        <v>105</v>
      </c>
      <c r="J2511" t="n">
        <v>6.12</v>
      </c>
      <c r="K2511" t="n">
        <v>1715</v>
      </c>
      <c r="L2511" t="n">
        <v>0</v>
      </c>
      <c r="M2511" t="n">
        <v>0</v>
      </c>
      <c r="N2511" t="n">
        <v>0</v>
      </c>
      <c r="O2511" t="n">
        <v>0</v>
      </c>
      <c r="R2511" t="n">
        <v>1</v>
      </c>
      <c r="S2511" t="n">
        <v>50</v>
      </c>
      <c r="T2511" t="n">
        <v>701</v>
      </c>
      <c r="U2511" t="n">
        <v>0</v>
      </c>
      <c r="V2511" t="n">
        <v>0</v>
      </c>
      <c r="W2511" t="n">
        <v>0</v>
      </c>
    </row>
    <row r="2512">
      <c r="A2512" t="inlineStr">
        <is>
          <t>طراز8010</t>
        </is>
      </c>
      <c r="B2512" t="inlineStr">
        <is>
          <t>اختيارف هم تراز-26000-05/08/06</t>
        </is>
      </c>
      <c r="C2512" t="n">
        <v>0</v>
      </c>
      <c r="D2512" t="n">
        <v>0</v>
      </c>
      <c r="E2512" s="1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0</v>
      </c>
      <c r="R2512" t="n">
        <v>1</v>
      </c>
      <c r="S2512" t="n">
        <v>99</v>
      </c>
      <c r="T2512" t="n">
        <v>15</v>
      </c>
      <c r="U2512" t="n">
        <v>0</v>
      </c>
      <c r="V2512" t="n">
        <v>0</v>
      </c>
      <c r="W2512" t="n">
        <v>0</v>
      </c>
    </row>
    <row r="2513">
      <c r="A2513" t="inlineStr">
        <is>
          <t>طراز8011</t>
        </is>
      </c>
      <c r="B2513" t="inlineStr">
        <is>
          <t>اختيارف هم تراز-28000-05/08/06</t>
        </is>
      </c>
      <c r="C2513" t="n">
        <v>0</v>
      </c>
      <c r="D2513" t="n">
        <v>0</v>
      </c>
      <c r="E2513" s="1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0</v>
      </c>
      <c r="R2513" t="n">
        <v>1</v>
      </c>
      <c r="S2513" t="n">
        <v>55</v>
      </c>
      <c r="T2513" t="n">
        <v>22</v>
      </c>
      <c r="U2513" t="n">
        <v>0</v>
      </c>
      <c r="V2513" t="n">
        <v>0</v>
      </c>
      <c r="W2513" t="n">
        <v>0</v>
      </c>
    </row>
    <row r="2514">
      <c r="A2514" t="inlineStr">
        <is>
          <t>طراز1000</t>
        </is>
      </c>
      <c r="B2514" t="inlineStr">
        <is>
          <t>اختيارف هم تراز-15000-05/10/09</t>
        </is>
      </c>
      <c r="C2514" t="n">
        <v>0</v>
      </c>
      <c r="D2514" t="n">
        <v>0</v>
      </c>
      <c r="E2514" s="1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0</v>
      </c>
      <c r="R2514" t="n">
        <v>1</v>
      </c>
      <c r="S2514" t="n">
        <v>100</v>
      </c>
      <c r="T2514" t="n">
        <v>1</v>
      </c>
      <c r="U2514" t="n">
        <v>0</v>
      </c>
      <c r="V2514" t="n">
        <v>0</v>
      </c>
      <c r="W2514" t="n">
        <v>0</v>
      </c>
    </row>
    <row r="2515">
      <c r="A2515" t="inlineStr">
        <is>
          <t>طراز1001</t>
        </is>
      </c>
      <c r="B2515" t="inlineStr">
        <is>
          <t>اختيارف هم تراز-16000-05/10/09</t>
        </is>
      </c>
      <c r="C2515" t="n">
        <v>0</v>
      </c>
      <c r="D2515" t="n">
        <v>0</v>
      </c>
      <c r="E2515" s="1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R2515" t="n">
        <v>1</v>
      </c>
      <c r="S2515" t="n">
        <v>100</v>
      </c>
      <c r="T2515" t="n">
        <v>1</v>
      </c>
      <c r="U2515" t="n">
        <v>0</v>
      </c>
      <c r="V2515" t="n">
        <v>0</v>
      </c>
      <c r="W2515" t="n">
        <v>0</v>
      </c>
    </row>
    <row r="2516">
      <c r="A2516" t="inlineStr">
        <is>
          <t>طراز1002</t>
        </is>
      </c>
      <c r="B2516" t="inlineStr">
        <is>
          <t>اختيارف هم تراز-18000-05/10/09</t>
        </is>
      </c>
      <c r="C2516" t="n">
        <v>0</v>
      </c>
      <c r="D2516" t="n">
        <v>0</v>
      </c>
      <c r="E2516" s="1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R2516" t="n">
        <v>1</v>
      </c>
      <c r="S2516" t="n">
        <v>100</v>
      </c>
      <c r="T2516" t="n">
        <v>1</v>
      </c>
      <c r="U2516" t="n">
        <v>0</v>
      </c>
      <c r="V2516" t="n">
        <v>0</v>
      </c>
      <c r="W2516" t="n">
        <v>0</v>
      </c>
    </row>
    <row r="2517">
      <c r="A2517" t="inlineStr">
        <is>
          <t>طراز1003</t>
        </is>
      </c>
      <c r="B2517" t="inlineStr">
        <is>
          <t>اختيارف هم تراز-20000-05/10/09</t>
        </is>
      </c>
      <c r="C2517" t="n">
        <v>0</v>
      </c>
      <c r="D2517" t="n">
        <v>0</v>
      </c>
      <c r="E2517" s="1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R2517" t="n">
        <v>1</v>
      </c>
      <c r="S2517" t="n">
        <v>100</v>
      </c>
      <c r="T2517" t="n">
        <v>1</v>
      </c>
      <c r="U2517" t="n">
        <v>0</v>
      </c>
      <c r="V2517" t="n">
        <v>0</v>
      </c>
      <c r="W2517" t="n">
        <v>0</v>
      </c>
    </row>
    <row r="2518">
      <c r="A2518" t="inlineStr">
        <is>
          <t>طراز1004</t>
        </is>
      </c>
      <c r="B2518" t="inlineStr">
        <is>
          <t>اختيارف هم تراز-22000-05/10/09</t>
        </is>
      </c>
      <c r="C2518" t="n">
        <v>0</v>
      </c>
      <c r="D2518" t="n">
        <v>0</v>
      </c>
      <c r="E2518" s="1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0</v>
      </c>
      <c r="R2518" t="n">
        <v>1</v>
      </c>
      <c r="S2518" t="n">
        <v>100</v>
      </c>
      <c r="T2518" t="n">
        <v>1</v>
      </c>
      <c r="U2518" t="n">
        <v>0</v>
      </c>
      <c r="V2518" t="n">
        <v>0</v>
      </c>
      <c r="W2518" t="n">
        <v>0</v>
      </c>
    </row>
    <row r="2519">
      <c r="A2519" t="inlineStr">
        <is>
          <t>طراز1005</t>
        </is>
      </c>
      <c r="B2519" t="inlineStr">
        <is>
          <t>اختيارف هم تراز-24000-05/10/09</t>
        </is>
      </c>
      <c r="C2519" t="n">
        <v>0</v>
      </c>
      <c r="D2519" t="n">
        <v>0</v>
      </c>
      <c r="E2519" s="1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0</v>
      </c>
      <c r="R2519" t="n">
        <v>1</v>
      </c>
      <c r="S2519" t="n">
        <v>100</v>
      </c>
      <c r="T2519" t="n">
        <v>1</v>
      </c>
      <c r="U2519" t="n">
        <v>0</v>
      </c>
      <c r="V2519" t="n">
        <v>0</v>
      </c>
      <c r="W2519" t="n">
        <v>0</v>
      </c>
    </row>
    <row r="2520">
      <c r="A2520" t="inlineStr">
        <is>
          <t>طراز1006</t>
        </is>
      </c>
      <c r="B2520" t="inlineStr">
        <is>
          <t>اختيارف هم تراز-26000-05/10/09</t>
        </is>
      </c>
      <c r="C2520" t="n">
        <v>0</v>
      </c>
      <c r="D2520" t="n">
        <v>0</v>
      </c>
      <c r="E2520" s="1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0</v>
      </c>
      <c r="R2520" t="n">
        <v>1</v>
      </c>
      <c r="S2520" t="n">
        <v>9</v>
      </c>
      <c r="T2520" t="n">
        <v>111</v>
      </c>
      <c r="U2520" t="n">
        <v>0</v>
      </c>
      <c r="V2520" t="n">
        <v>0</v>
      </c>
      <c r="W2520" t="n">
        <v>0</v>
      </c>
    </row>
    <row r="2521">
      <c r="A2521" t="inlineStr">
        <is>
          <t>طراز1007</t>
        </is>
      </c>
      <c r="B2521" t="inlineStr">
        <is>
          <t>اختيارف هم تراز-28000-05/10/09</t>
        </is>
      </c>
      <c r="C2521" t="n">
        <v>0</v>
      </c>
      <c r="D2521" t="n">
        <v>0</v>
      </c>
      <c r="E2521" s="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0</v>
      </c>
      <c r="R2521" t="n">
        <v>1</v>
      </c>
      <c r="S2521" t="n">
        <v>100</v>
      </c>
      <c r="T2521" t="n">
        <v>1</v>
      </c>
      <c r="U2521" t="n">
        <v>0</v>
      </c>
      <c r="V2521" t="n">
        <v>0</v>
      </c>
      <c r="W2521" t="n">
        <v>0</v>
      </c>
    </row>
    <row r="2522">
      <c r="A2522" t="inlineStr">
        <is>
          <t>طراز1008</t>
        </is>
      </c>
      <c r="B2522" t="inlineStr">
        <is>
          <t>اختيارف هم تراز-30000-05/10/09</t>
        </is>
      </c>
      <c r="C2522" t="n">
        <v>0</v>
      </c>
      <c r="D2522" t="n">
        <v>0</v>
      </c>
      <c r="E2522" s="1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R2522" t="n">
        <v>1</v>
      </c>
      <c r="S2522" t="n">
        <v>100</v>
      </c>
      <c r="T2522" t="n">
        <v>1</v>
      </c>
      <c r="U2522" t="n">
        <v>0</v>
      </c>
      <c r="V2522" t="n">
        <v>0</v>
      </c>
      <c r="W2522" t="n">
        <v>0</v>
      </c>
    </row>
    <row r="2523">
      <c r="A2523" t="inlineStr">
        <is>
          <t>طراز1009</t>
        </is>
      </c>
      <c r="B2523" t="inlineStr">
        <is>
          <t>اختيارف هم تراز-34000-05/10/09</t>
        </is>
      </c>
      <c r="C2523" t="n">
        <v>0</v>
      </c>
      <c r="D2523" t="n">
        <v>0</v>
      </c>
      <c r="E2523" s="1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R2523" t="n">
        <v>1</v>
      </c>
      <c r="S2523" t="n">
        <v>100</v>
      </c>
      <c r="T2523" t="n">
        <v>1</v>
      </c>
      <c r="U2523" t="n">
        <v>0</v>
      </c>
      <c r="V2523" t="n">
        <v>0</v>
      </c>
      <c r="W2523" t="n">
        <v>0</v>
      </c>
    </row>
    <row r="2524">
      <c r="A2524" t="inlineStr">
        <is>
          <t>طراز1010</t>
        </is>
      </c>
      <c r="B2524" t="inlineStr">
        <is>
          <t>اختيارف هم تراز-38000-05/10/09</t>
        </is>
      </c>
      <c r="C2524" t="n">
        <v>0</v>
      </c>
      <c r="D2524" t="n">
        <v>0</v>
      </c>
      <c r="E2524" s="1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0</v>
      </c>
      <c r="R2524" t="n">
        <v>1</v>
      </c>
      <c r="S2524" t="n">
        <v>100</v>
      </c>
      <c r="T2524" t="n">
        <v>1</v>
      </c>
      <c r="U2524" t="n">
        <v>0</v>
      </c>
      <c r="V2524" t="n">
        <v>0</v>
      </c>
      <c r="W2524" t="n">
        <v>0</v>
      </c>
    </row>
    <row r="2525">
      <c r="A2525" t="inlineStr">
        <is>
          <t>طذوب8021</t>
        </is>
      </c>
      <c r="B2525" t="inlineStr">
        <is>
          <t>اختيارف ذوب-300-1405/08/20</t>
        </is>
      </c>
      <c r="C2525" t="n">
        <v>0</v>
      </c>
      <c r="D2525" t="n">
        <v>0</v>
      </c>
      <c r="E2525" s="1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R2525" t="n">
        <v>1</v>
      </c>
      <c r="S2525" t="n">
        <v>100</v>
      </c>
      <c r="T2525" t="n">
        <v>1</v>
      </c>
      <c r="U2525" t="n">
        <v>0</v>
      </c>
      <c r="V2525" t="n">
        <v>0</v>
      </c>
      <c r="W2525" t="n">
        <v>0</v>
      </c>
    </row>
    <row r="2526">
      <c r="A2526" t="inlineStr">
        <is>
          <t>طذوب8022</t>
        </is>
      </c>
      <c r="B2526" t="inlineStr">
        <is>
          <t>اختيارف ذوب-320-1405/08/20</t>
        </is>
      </c>
      <c r="C2526" t="n">
        <v>0</v>
      </c>
      <c r="D2526" t="n">
        <v>0</v>
      </c>
      <c r="E2526" s="1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0</v>
      </c>
      <c r="R2526" t="n">
        <v>1</v>
      </c>
      <c r="S2526" t="n">
        <v>100</v>
      </c>
      <c r="T2526" t="n">
        <v>1</v>
      </c>
      <c r="U2526" t="n">
        <v>0</v>
      </c>
      <c r="V2526" t="n">
        <v>0</v>
      </c>
      <c r="W2526" t="n">
        <v>0</v>
      </c>
    </row>
    <row r="2527">
      <c r="A2527" t="inlineStr">
        <is>
          <t>طذوب8023</t>
        </is>
      </c>
      <c r="B2527" t="inlineStr">
        <is>
          <t>اختيارف ذوب-340-1405/08/20</t>
        </is>
      </c>
      <c r="C2527" t="n">
        <v>0</v>
      </c>
      <c r="D2527" t="n">
        <v>0</v>
      </c>
      <c r="E2527" s="1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R2527" t="n">
        <v>1</v>
      </c>
      <c r="S2527" t="n">
        <v>100</v>
      </c>
      <c r="T2527" t="n">
        <v>1</v>
      </c>
      <c r="U2527" t="n">
        <v>0</v>
      </c>
      <c r="V2527" t="n">
        <v>0</v>
      </c>
      <c r="W2527" t="n">
        <v>0</v>
      </c>
    </row>
    <row r="2528">
      <c r="A2528" t="inlineStr">
        <is>
          <t>طذوب8024</t>
        </is>
      </c>
      <c r="B2528" t="inlineStr">
        <is>
          <t>اختيارف ذوب-360-1405/08/20</t>
        </is>
      </c>
      <c r="C2528" t="n">
        <v>0</v>
      </c>
      <c r="D2528" t="n">
        <v>0</v>
      </c>
      <c r="E2528" s="1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R2528" t="n">
        <v>1</v>
      </c>
      <c r="S2528" t="n">
        <v>100</v>
      </c>
      <c r="T2528" t="n">
        <v>1</v>
      </c>
      <c r="U2528" t="n">
        <v>0</v>
      </c>
      <c r="V2528" t="n">
        <v>0</v>
      </c>
      <c r="W2528" t="n">
        <v>0</v>
      </c>
    </row>
    <row r="2529">
      <c r="A2529" t="inlineStr">
        <is>
          <t>طذوب8025</t>
        </is>
      </c>
      <c r="B2529" t="inlineStr">
        <is>
          <t>اختيارف ذوب-380-1405/08/20</t>
        </is>
      </c>
      <c r="C2529" t="n">
        <v>0</v>
      </c>
      <c r="D2529" t="n">
        <v>0</v>
      </c>
      <c r="E2529" s="1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R2529" t="n">
        <v>1</v>
      </c>
      <c r="S2529" t="n">
        <v>100</v>
      </c>
      <c r="T2529" t="n">
        <v>1</v>
      </c>
      <c r="U2529" t="n">
        <v>0</v>
      </c>
      <c r="V2529" t="n">
        <v>0</v>
      </c>
      <c r="W2529" t="n">
        <v>0</v>
      </c>
    </row>
    <row r="2530">
      <c r="A2530" t="inlineStr">
        <is>
          <t>طذوب8026</t>
        </is>
      </c>
      <c r="B2530" t="inlineStr">
        <is>
          <t>اختيارف ذوب-400-1405/08/20</t>
        </is>
      </c>
      <c r="C2530" t="n">
        <v>0</v>
      </c>
      <c r="D2530" t="n">
        <v>0</v>
      </c>
      <c r="E2530" s="1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R2530" t="n">
        <v>1</v>
      </c>
      <c r="S2530" t="n">
        <v>100</v>
      </c>
      <c r="T2530" t="n">
        <v>1</v>
      </c>
      <c r="U2530" t="n">
        <v>0</v>
      </c>
      <c r="V2530" t="n">
        <v>0</v>
      </c>
      <c r="W2530" t="n">
        <v>0</v>
      </c>
    </row>
    <row r="2531">
      <c r="A2531" t="inlineStr">
        <is>
          <t>طذوب8027</t>
        </is>
      </c>
      <c r="B2531" t="inlineStr">
        <is>
          <t>اختيارف ذوب-450-1405/08/20</t>
        </is>
      </c>
      <c r="C2531" t="n">
        <v>0</v>
      </c>
      <c r="D2531" t="n">
        <v>0</v>
      </c>
      <c r="E2531" s="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R2531" t="n">
        <v>1</v>
      </c>
      <c r="S2531" t="n">
        <v>52</v>
      </c>
      <c r="T2531" t="n">
        <v>2</v>
      </c>
      <c r="U2531" t="n">
        <v>0</v>
      </c>
      <c r="V2531" t="n">
        <v>0</v>
      </c>
      <c r="W2531" t="n">
        <v>0</v>
      </c>
    </row>
    <row r="2532">
      <c r="A2532" t="inlineStr">
        <is>
          <t>طذوب8028</t>
        </is>
      </c>
      <c r="B2532" t="inlineStr">
        <is>
          <t>اختيارف ذوب-500-1405/08/20</t>
        </is>
      </c>
      <c r="C2532" t="n">
        <v>0</v>
      </c>
      <c r="D2532" t="n">
        <v>0</v>
      </c>
      <c r="E2532" s="1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R2532" t="n">
        <v>2</v>
      </c>
      <c r="S2532" t="n">
        <v>1100</v>
      </c>
      <c r="T2532" t="n">
        <v>1</v>
      </c>
      <c r="U2532" t="n">
        <v>0</v>
      </c>
      <c r="V2532" t="n">
        <v>0</v>
      </c>
      <c r="W2532" t="n">
        <v>0</v>
      </c>
    </row>
    <row r="2533">
      <c r="A2533" t="inlineStr">
        <is>
          <t>طذوب8029</t>
        </is>
      </c>
      <c r="B2533" t="inlineStr">
        <is>
          <t>اختيارف ذوب-550-1405/08/20</t>
        </is>
      </c>
      <c r="C2533" t="n">
        <v>0</v>
      </c>
      <c r="D2533" t="n">
        <v>0</v>
      </c>
      <c r="E2533" s="1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0</v>
      </c>
      <c r="R2533" t="n">
        <v>1</v>
      </c>
      <c r="S2533" t="n">
        <v>111</v>
      </c>
      <c r="T2533" t="n">
        <v>3</v>
      </c>
      <c r="U2533" t="n">
        <v>0</v>
      </c>
      <c r="V2533" t="n">
        <v>0</v>
      </c>
      <c r="W2533" t="n">
        <v>0</v>
      </c>
    </row>
    <row r="2534">
      <c r="A2534" t="inlineStr">
        <is>
          <t>طذوب8030</t>
        </is>
      </c>
      <c r="B2534" t="inlineStr">
        <is>
          <t>اختيارف ذوب-600-1405/08/20</t>
        </is>
      </c>
      <c r="C2534" t="n">
        <v>0</v>
      </c>
      <c r="D2534" t="n">
        <v>0</v>
      </c>
      <c r="E2534" s="1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R2534" t="n">
        <v>1</v>
      </c>
      <c r="S2534" t="n">
        <v>25</v>
      </c>
      <c r="T2534" t="n">
        <v>6</v>
      </c>
      <c r="U2534" t="n">
        <v>0</v>
      </c>
      <c r="V2534" t="n">
        <v>0</v>
      </c>
      <c r="W2534" t="n">
        <v>0</v>
      </c>
    </row>
    <row r="2535">
      <c r="A2535" t="inlineStr">
        <is>
          <t>طذوب8031</t>
        </is>
      </c>
      <c r="B2535" t="inlineStr">
        <is>
          <t>اختيارف ذوب-650-1405/08/20</t>
        </is>
      </c>
      <c r="C2535" t="n">
        <v>0</v>
      </c>
      <c r="D2535" t="n">
        <v>0</v>
      </c>
      <c r="E2535" s="1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0</v>
      </c>
      <c r="R2535" t="n">
        <v>1</v>
      </c>
      <c r="S2535" t="n">
        <v>177</v>
      </c>
      <c r="T2535" t="n">
        <v>7</v>
      </c>
      <c r="U2535" t="n">
        <v>0</v>
      </c>
      <c r="V2535" t="n">
        <v>0</v>
      </c>
      <c r="W2535" t="n">
        <v>0</v>
      </c>
    </row>
    <row r="2536">
      <c r="A2536" t="inlineStr">
        <is>
          <t>طذوب8032</t>
        </is>
      </c>
      <c r="B2536" t="inlineStr">
        <is>
          <t>اختيارف ذوب-700-1405/08/20</t>
        </is>
      </c>
      <c r="C2536" t="n">
        <v>0</v>
      </c>
      <c r="D2536" t="n">
        <v>0</v>
      </c>
      <c r="E2536" s="1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0</v>
      </c>
      <c r="R2536" t="n">
        <v>1</v>
      </c>
      <c r="S2536" t="n">
        <v>99</v>
      </c>
      <c r="T2536" t="n">
        <v>22</v>
      </c>
      <c r="U2536" t="n">
        <v>0</v>
      </c>
      <c r="V2536" t="n">
        <v>0</v>
      </c>
      <c r="W2536" t="n">
        <v>0</v>
      </c>
    </row>
    <row r="2537">
      <c r="A2537" t="inlineStr">
        <is>
          <t>طذوب8033</t>
        </is>
      </c>
      <c r="B2537" t="inlineStr">
        <is>
          <t>اختيارف ذوب-750-1405/08/20</t>
        </is>
      </c>
      <c r="C2537" t="n">
        <v>0</v>
      </c>
      <c r="D2537" t="n">
        <v>0</v>
      </c>
      <c r="E2537" s="1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R2537" t="n">
        <v>2</v>
      </c>
      <c r="S2537" t="n">
        <v>110</v>
      </c>
      <c r="T2537" t="n">
        <v>22</v>
      </c>
      <c r="U2537" t="n">
        <v>0</v>
      </c>
      <c r="V2537" t="n">
        <v>0</v>
      </c>
      <c r="W2537" t="n">
        <v>0</v>
      </c>
    </row>
    <row r="2538">
      <c r="A2538" t="inlineStr">
        <is>
          <t>طذوب6011</t>
        </is>
      </c>
      <c r="B2538" t="inlineStr">
        <is>
          <t>اختيارف ذوب-300-1405/06/18</t>
        </is>
      </c>
      <c r="C2538" t="n">
        <v>0</v>
      </c>
      <c r="D2538" t="n">
        <v>0</v>
      </c>
      <c r="E2538" s="1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2</v>
      </c>
      <c r="W2538" t="n">
        <v>1</v>
      </c>
    </row>
    <row r="2539">
      <c r="A2539" t="inlineStr">
        <is>
          <t>طذوب6012</t>
        </is>
      </c>
      <c r="B2539" t="inlineStr">
        <is>
          <t>اختيارف ذوب-320-1405/06/18</t>
        </is>
      </c>
      <c r="C2539" t="n">
        <v>0</v>
      </c>
      <c r="D2539" t="n">
        <v>0</v>
      </c>
      <c r="E2539" s="1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500</v>
      </c>
      <c r="W2539" t="n">
        <v>1</v>
      </c>
    </row>
    <row r="2540">
      <c r="A2540" t="inlineStr">
        <is>
          <t>طذوب6013</t>
        </is>
      </c>
      <c r="B2540" t="inlineStr">
        <is>
          <t>اختيارف ذوب-340-1405/06/18</t>
        </is>
      </c>
      <c r="C2540" t="n">
        <v>0</v>
      </c>
      <c r="D2540" t="n">
        <v>0</v>
      </c>
      <c r="E2540" s="1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100</v>
      </c>
      <c r="W2540" t="n">
        <v>1</v>
      </c>
    </row>
    <row r="2541">
      <c r="A2541" t="inlineStr">
        <is>
          <t>طذوب6014</t>
        </is>
      </c>
      <c r="B2541" t="inlineStr">
        <is>
          <t>اختيارف ذوب-360-1405/06/18</t>
        </is>
      </c>
      <c r="C2541" t="n">
        <v>2</v>
      </c>
      <c r="D2541" t="n">
        <v>200</v>
      </c>
      <c r="E2541" s="1" t="n">
        <v>200000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200</v>
      </c>
      <c r="W2541" t="n">
        <v>1</v>
      </c>
    </row>
    <row r="2542">
      <c r="A2542" t="inlineStr">
        <is>
          <t>طذوب6015</t>
        </is>
      </c>
      <c r="B2542" t="inlineStr">
        <is>
          <t>اختيارف ذوب-380-1405/06/18</t>
        </is>
      </c>
      <c r="C2542" t="n">
        <v>0</v>
      </c>
      <c r="D2542" t="n">
        <v>0</v>
      </c>
      <c r="E2542" s="1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600</v>
      </c>
      <c r="W2542" t="n">
        <v>2</v>
      </c>
    </row>
    <row r="2543">
      <c r="A2543" t="inlineStr">
        <is>
          <t>طذوب6016</t>
        </is>
      </c>
      <c r="B2543" t="inlineStr">
        <is>
          <t>اختيارف ذوب-400-1405/06/18</t>
        </is>
      </c>
      <c r="C2543" t="n">
        <v>3</v>
      </c>
      <c r="D2543" t="n">
        <v>1346</v>
      </c>
      <c r="E2543" s="1" t="n">
        <v>1346000</v>
      </c>
      <c r="F2543" t="n">
        <v>1</v>
      </c>
      <c r="G2543" t="n">
        <v>1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9088</v>
      </c>
      <c r="W2543" t="n">
        <v>10</v>
      </c>
    </row>
    <row r="2544">
      <c r="A2544" t="inlineStr">
        <is>
          <t>طذوب6017</t>
        </is>
      </c>
      <c r="B2544" t="inlineStr">
        <is>
          <t>اختيارف ذوب-450-1405/06/18</t>
        </is>
      </c>
      <c r="C2544" t="n">
        <v>0</v>
      </c>
      <c r="D2544" t="n">
        <v>0</v>
      </c>
      <c r="E2544" s="1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32265</v>
      </c>
      <c r="W2544" t="n">
        <v>33</v>
      </c>
    </row>
    <row r="2545">
      <c r="A2545" t="inlineStr">
        <is>
          <t>طذوب6018</t>
        </is>
      </c>
      <c r="B2545" t="inlineStr">
        <is>
          <t>اختيارف ذوب-500-1405/06/18</t>
        </is>
      </c>
      <c r="C2545" t="n">
        <v>56</v>
      </c>
      <c r="D2545" t="n">
        <v>25006</v>
      </c>
      <c r="E2545" s="1" t="n">
        <v>25006000</v>
      </c>
      <c r="F2545" t="n">
        <v>1</v>
      </c>
      <c r="G2545" t="n">
        <v>1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20012</v>
      </c>
      <c r="W2545" t="n">
        <v>22</v>
      </c>
    </row>
    <row r="2546">
      <c r="A2546" t="inlineStr">
        <is>
          <t>طذوب6019</t>
        </is>
      </c>
      <c r="B2546" t="inlineStr">
        <is>
          <t>اختيارف ذوب-550-1405/06/18</t>
        </is>
      </c>
      <c r="C2546" t="n">
        <v>1050</v>
      </c>
      <c r="D2546" t="n">
        <v>518986</v>
      </c>
      <c r="E2546" s="1" t="n">
        <v>590336000</v>
      </c>
      <c r="F2546" t="n">
        <v>4</v>
      </c>
      <c r="G2546" t="n">
        <v>2</v>
      </c>
      <c r="H2546" t="n">
        <v>1</v>
      </c>
      <c r="I2546" t="n">
        <v>-3</v>
      </c>
      <c r="J2546" t="n">
        <v>-75</v>
      </c>
      <c r="K2546" t="n">
        <v>1</v>
      </c>
      <c r="L2546" t="n">
        <v>-3</v>
      </c>
      <c r="M2546" t="n">
        <v>-75</v>
      </c>
      <c r="N2546" t="n">
        <v>1</v>
      </c>
      <c r="O2546" t="n">
        <v>2</v>
      </c>
      <c r="R2546" t="n">
        <v>0</v>
      </c>
      <c r="S2546" t="n">
        <v>0</v>
      </c>
      <c r="T2546" t="n">
        <v>0</v>
      </c>
      <c r="U2546" t="n">
        <v>1</v>
      </c>
      <c r="V2546" t="n">
        <v>185605</v>
      </c>
      <c r="W2546" t="n">
        <v>186</v>
      </c>
    </row>
    <row r="2547">
      <c r="A2547" t="inlineStr">
        <is>
          <t>طذوب6020</t>
        </is>
      </c>
      <c r="B2547" t="inlineStr">
        <is>
          <t>اختيارف ذوب-600-1405/06/18</t>
        </is>
      </c>
      <c r="C2547" t="n">
        <v>1221</v>
      </c>
      <c r="D2547" t="n">
        <v>595827</v>
      </c>
      <c r="E2547" s="1" t="n">
        <v>3976141000</v>
      </c>
      <c r="F2547" t="n">
        <v>17</v>
      </c>
      <c r="G2547" t="n">
        <v>5</v>
      </c>
      <c r="H2547" t="n">
        <v>4</v>
      </c>
      <c r="I2547" t="n">
        <v>-13</v>
      </c>
      <c r="J2547" t="n">
        <v>-76.47</v>
      </c>
      <c r="K2547" t="n">
        <v>7</v>
      </c>
      <c r="L2547" t="n">
        <v>-10</v>
      </c>
      <c r="M2547" t="n">
        <v>-58.82</v>
      </c>
      <c r="N2547" t="n">
        <v>3</v>
      </c>
      <c r="O2547" t="n">
        <v>14</v>
      </c>
      <c r="R2547" t="n">
        <v>19</v>
      </c>
      <c r="S2547" t="n">
        <v>18100</v>
      </c>
      <c r="T2547" t="n">
        <v>3</v>
      </c>
      <c r="U2547" t="n">
        <v>5</v>
      </c>
      <c r="V2547" t="n">
        <v>2000</v>
      </c>
      <c r="W2547" t="n">
        <v>2</v>
      </c>
    </row>
    <row r="2548">
      <c r="A2548" t="inlineStr">
        <is>
          <t>طذوب6021</t>
        </is>
      </c>
      <c r="B2548" t="inlineStr">
        <is>
          <t>اختيارف ذوب-650-1405/06/18</t>
        </is>
      </c>
      <c r="C2548" t="n">
        <v>428</v>
      </c>
      <c r="D2548" t="n">
        <v>186889</v>
      </c>
      <c r="E2548" s="1" t="n">
        <v>3726993000</v>
      </c>
      <c r="F2548" t="n">
        <v>36</v>
      </c>
      <c r="G2548" t="n">
        <v>17</v>
      </c>
      <c r="H2548" t="n">
        <v>16</v>
      </c>
      <c r="I2548" t="n">
        <v>-20</v>
      </c>
      <c r="J2548" t="n">
        <v>-55.56</v>
      </c>
      <c r="K2548" t="n">
        <v>20</v>
      </c>
      <c r="L2548" t="n">
        <v>-16</v>
      </c>
      <c r="M2548" t="n">
        <v>-44.44</v>
      </c>
      <c r="N2548" t="n">
        <v>13</v>
      </c>
      <c r="O2548" t="n">
        <v>29</v>
      </c>
      <c r="R2548" t="n">
        <v>6</v>
      </c>
      <c r="S2548" t="n">
        <v>4939</v>
      </c>
      <c r="T2548" t="n">
        <v>15</v>
      </c>
      <c r="U2548" t="n">
        <v>17</v>
      </c>
      <c r="V2548" t="n">
        <v>3000</v>
      </c>
      <c r="W2548" t="n">
        <v>3</v>
      </c>
    </row>
    <row r="2549">
      <c r="A2549" t="inlineStr">
        <is>
          <t>طذوب7034</t>
        </is>
      </c>
      <c r="B2549" t="inlineStr">
        <is>
          <t>اختيارف ذوب-300-1405/07/22</t>
        </is>
      </c>
      <c r="C2549" t="n">
        <v>11</v>
      </c>
      <c r="D2549" t="n">
        <v>1437</v>
      </c>
      <c r="E2549" s="1" t="n">
        <v>4030000</v>
      </c>
      <c r="F2549" t="n">
        <v>6</v>
      </c>
      <c r="G2549" t="n">
        <v>4</v>
      </c>
      <c r="H2549" t="n">
        <v>2</v>
      </c>
      <c r="I2549" t="n">
        <v>-4</v>
      </c>
      <c r="J2549" t="n">
        <v>-66.67</v>
      </c>
      <c r="K2549" t="n">
        <v>3</v>
      </c>
      <c r="L2549" t="n">
        <v>-3</v>
      </c>
      <c r="M2549" t="n">
        <v>-50</v>
      </c>
      <c r="N2549" t="n">
        <v>2</v>
      </c>
      <c r="O2549" t="n">
        <v>5</v>
      </c>
      <c r="R2549" t="n">
        <v>1</v>
      </c>
      <c r="S2549" t="n">
        <v>293</v>
      </c>
      <c r="T2549" t="n">
        <v>2</v>
      </c>
      <c r="U2549" t="n">
        <v>3</v>
      </c>
      <c r="V2549" t="n">
        <v>101</v>
      </c>
      <c r="W2549" t="n">
        <v>1</v>
      </c>
    </row>
    <row r="2550">
      <c r="A2550" t="inlineStr">
        <is>
          <t>طذوب7037</t>
        </is>
      </c>
      <c r="B2550" t="inlineStr">
        <is>
          <t>اختيارف ذوب-360-1405/07/22</t>
        </is>
      </c>
      <c r="C2550" t="n">
        <v>9</v>
      </c>
      <c r="D2550" t="n">
        <v>6400</v>
      </c>
      <c r="E2550" s="1" t="n">
        <v>12800000</v>
      </c>
      <c r="F2550" t="n">
        <v>4</v>
      </c>
      <c r="G2550" t="n">
        <v>2</v>
      </c>
      <c r="H2550" t="n">
        <v>2</v>
      </c>
      <c r="I2550" t="n">
        <v>-2</v>
      </c>
      <c r="J2550" t="n">
        <v>-50</v>
      </c>
      <c r="K2550" t="n">
        <v>2</v>
      </c>
      <c r="L2550" t="n">
        <v>-2</v>
      </c>
      <c r="M2550" t="n">
        <v>-50</v>
      </c>
      <c r="N2550" t="n">
        <v>2</v>
      </c>
      <c r="O2550" t="n">
        <v>2</v>
      </c>
      <c r="R2550" t="n">
        <v>18</v>
      </c>
      <c r="S2550" t="n">
        <v>18000</v>
      </c>
      <c r="T2550" t="n">
        <v>1</v>
      </c>
      <c r="U2550" t="n">
        <v>4</v>
      </c>
      <c r="V2550" t="n">
        <v>1000</v>
      </c>
      <c r="W2550" t="n">
        <v>1</v>
      </c>
    </row>
    <row r="2551">
      <c r="A2551" t="inlineStr">
        <is>
          <t>طذوب7040</t>
        </is>
      </c>
      <c r="B2551" t="inlineStr">
        <is>
          <t>اختيارف ذوب-450-1405/07/22</t>
        </is>
      </c>
      <c r="C2551" t="n">
        <v>1</v>
      </c>
      <c r="D2551" t="n">
        <v>100</v>
      </c>
      <c r="E2551" s="1" t="n">
        <v>100000</v>
      </c>
      <c r="F2551" t="n">
        <v>1</v>
      </c>
      <c r="G2551" t="n">
        <v>1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1</v>
      </c>
      <c r="R2551" t="n">
        <v>0</v>
      </c>
      <c r="S2551" t="n">
        <v>0</v>
      </c>
      <c r="T2551" t="n">
        <v>0</v>
      </c>
      <c r="U2551" t="n">
        <v>8</v>
      </c>
      <c r="V2551" t="n">
        <v>100</v>
      </c>
      <c r="W2551" t="n">
        <v>1</v>
      </c>
    </row>
    <row r="2552">
      <c r="A2552" t="inlineStr">
        <is>
          <t>طذوب7041</t>
        </is>
      </c>
      <c r="B2552" t="inlineStr">
        <is>
          <t>اختيارف ذوب-500-1405/07/22</t>
        </is>
      </c>
      <c r="C2552" t="n">
        <v>38</v>
      </c>
      <c r="D2552" t="n">
        <v>8204</v>
      </c>
      <c r="E2552" s="1" t="n">
        <v>45612000</v>
      </c>
      <c r="F2552" t="n">
        <v>4</v>
      </c>
      <c r="G2552" t="n">
        <v>4</v>
      </c>
      <c r="H2552" t="n">
        <v>9</v>
      </c>
      <c r="I2552" t="n">
        <v>5</v>
      </c>
      <c r="J2552" t="n">
        <v>125</v>
      </c>
      <c r="K2552" t="n">
        <v>6</v>
      </c>
      <c r="L2552" t="n">
        <v>2</v>
      </c>
      <c r="M2552" t="n">
        <v>50</v>
      </c>
      <c r="N2552" t="n">
        <v>3</v>
      </c>
      <c r="O2552" t="n">
        <v>9</v>
      </c>
      <c r="R2552" t="n">
        <v>12</v>
      </c>
      <c r="S2552" t="n">
        <v>7052</v>
      </c>
      <c r="T2552" t="n">
        <v>9</v>
      </c>
      <c r="U2552" t="n">
        <v>0</v>
      </c>
      <c r="V2552" t="n">
        <v>0</v>
      </c>
      <c r="W2552" t="n">
        <v>0</v>
      </c>
    </row>
    <row r="2553">
      <c r="A2553" t="inlineStr">
        <is>
          <t>طذوب7042</t>
        </is>
      </c>
      <c r="B2553" t="inlineStr">
        <is>
          <t>اختيارف ذوب-550-1405/07/22</t>
        </is>
      </c>
      <c r="C2553" t="n">
        <v>0</v>
      </c>
      <c r="D2553" t="n">
        <v>0</v>
      </c>
      <c r="E2553" s="1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  <c r="R2553" t="n">
        <v>1</v>
      </c>
      <c r="S2553" t="n">
        <v>1000</v>
      </c>
      <c r="T2553" t="n">
        <v>5</v>
      </c>
      <c r="U2553" t="n">
        <v>0</v>
      </c>
      <c r="V2553" t="n">
        <v>0</v>
      </c>
      <c r="W2553" t="n">
        <v>0</v>
      </c>
    </row>
    <row r="2554">
      <c r="A2554" t="inlineStr">
        <is>
          <t>طذوب7043</t>
        </is>
      </c>
      <c r="B2554" t="inlineStr">
        <is>
          <t>اختيارف ذوب-600-1405/07/22</t>
        </is>
      </c>
      <c r="C2554" t="n">
        <v>32</v>
      </c>
      <c r="D2554" t="n">
        <v>9010</v>
      </c>
      <c r="E2554" s="1" t="n">
        <v>272590000</v>
      </c>
      <c r="F2554" t="n">
        <v>1</v>
      </c>
      <c r="G2554" t="n">
        <v>22</v>
      </c>
      <c r="H2554" t="n">
        <v>36</v>
      </c>
      <c r="I2554" t="n">
        <v>35</v>
      </c>
      <c r="J2554" t="n">
        <v>3500</v>
      </c>
      <c r="K2554" t="n">
        <v>30</v>
      </c>
      <c r="L2554" t="n">
        <v>29</v>
      </c>
      <c r="M2554" t="n">
        <v>2900</v>
      </c>
      <c r="N2554" t="n">
        <v>22</v>
      </c>
      <c r="O2554" t="n">
        <v>36</v>
      </c>
      <c r="R2554" t="n">
        <v>1</v>
      </c>
      <c r="S2554" t="n">
        <v>100</v>
      </c>
      <c r="T2554" t="n">
        <v>30</v>
      </c>
      <c r="U2554" t="n">
        <v>0</v>
      </c>
      <c r="V2554" t="n">
        <v>0</v>
      </c>
      <c r="W2554" t="n">
        <v>0</v>
      </c>
    </row>
    <row r="2555">
      <c r="A2555" t="inlineStr">
        <is>
          <t>طذوب7044</t>
        </is>
      </c>
      <c r="B2555" t="inlineStr">
        <is>
          <t>اختيارف ذوب-650-1405/07/22</t>
        </is>
      </c>
      <c r="C2555" t="n">
        <v>0</v>
      </c>
      <c r="D2555" t="n">
        <v>0</v>
      </c>
      <c r="E2555" s="1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0</v>
      </c>
      <c r="R2555" t="n">
        <v>1</v>
      </c>
      <c r="S2555" t="n">
        <v>500</v>
      </c>
      <c r="T2555" t="n">
        <v>39</v>
      </c>
      <c r="U2555" t="n">
        <v>0</v>
      </c>
      <c r="V2555" t="n">
        <v>0</v>
      </c>
      <c r="W2555" t="n">
        <v>0</v>
      </c>
    </row>
    <row r="2556">
      <c r="A2556" t="inlineStr">
        <is>
          <t>طذوب7045</t>
        </is>
      </c>
      <c r="B2556" t="inlineStr">
        <is>
          <t>اختيارف ذوب-700-1405/07/22</t>
        </is>
      </c>
      <c r="C2556" t="n">
        <v>0</v>
      </c>
      <c r="D2556" t="n">
        <v>0</v>
      </c>
      <c r="E2556" s="1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  <c r="R2556" t="n">
        <v>1</v>
      </c>
      <c r="S2556" t="n">
        <v>1000</v>
      </c>
      <c r="T2556" t="n">
        <v>25</v>
      </c>
      <c r="U2556" t="n">
        <v>0</v>
      </c>
      <c r="V2556" t="n">
        <v>0</v>
      </c>
      <c r="W2556" t="n">
        <v>0</v>
      </c>
    </row>
    <row r="2557">
      <c r="A2557" t="inlineStr">
        <is>
          <t>خوساز</t>
        </is>
      </c>
      <c r="B2557" t="inlineStr">
        <is>
          <t>محورسازان‌ايران‌خودرو</t>
        </is>
      </c>
      <c r="C2557" t="n">
        <v>262</v>
      </c>
      <c r="D2557" t="n">
        <v>2454289</v>
      </c>
      <c r="E2557" s="1" t="n">
        <v>46796742930</v>
      </c>
      <c r="F2557" t="n">
        <v>18550</v>
      </c>
      <c r="G2557" t="n">
        <v>18620</v>
      </c>
      <c r="H2557" t="n">
        <v>19100</v>
      </c>
      <c r="I2557" t="n">
        <v>550</v>
      </c>
      <c r="J2557" t="n">
        <v>2.96</v>
      </c>
      <c r="K2557" t="n">
        <v>19070</v>
      </c>
      <c r="L2557" t="n">
        <v>520</v>
      </c>
      <c r="M2557" t="n">
        <v>2.8</v>
      </c>
      <c r="N2557" t="n">
        <v>18620</v>
      </c>
      <c r="O2557" t="n">
        <v>19100</v>
      </c>
      <c r="P2557" t="n">
        <v>-286</v>
      </c>
      <c r="Q2557" t="n">
        <v>-66.68000000000001</v>
      </c>
      <c r="R2557" t="n">
        <v>2</v>
      </c>
      <c r="S2557" t="n">
        <v>20000</v>
      </c>
      <c r="T2557" t="n">
        <v>18850</v>
      </c>
      <c r="U2557" t="n">
        <v>19100</v>
      </c>
      <c r="V2557" t="n">
        <v>85520</v>
      </c>
      <c r="W2557" t="n">
        <v>3</v>
      </c>
    </row>
    <row r="2558">
      <c r="A2558" t="inlineStr">
        <is>
          <t>اراد2914</t>
        </is>
      </c>
      <c r="B2558" t="inlineStr">
        <is>
          <t xml:space="preserve">مرابحه عام دولت291-ش.خ070509	</t>
        </is>
      </c>
      <c r="C2558" t="n">
        <v>1</v>
      </c>
      <c r="D2558" t="n">
        <v>916232</v>
      </c>
      <c r="E2558" s="1" t="n">
        <v>743931823704</v>
      </c>
      <c r="F2558" t="n">
        <v>826380</v>
      </c>
      <c r="G2558" t="n">
        <v>811947</v>
      </c>
      <c r="H2558" t="n">
        <v>811947</v>
      </c>
      <c r="I2558" t="n">
        <v>-14433</v>
      </c>
      <c r="J2558" t="n">
        <v>-1.75</v>
      </c>
      <c r="K2558" t="n">
        <v>811947</v>
      </c>
      <c r="L2558" t="n">
        <v>-14433</v>
      </c>
      <c r="M2558" t="n">
        <v>-1.75</v>
      </c>
      <c r="N2558" t="n">
        <v>811947</v>
      </c>
      <c r="O2558" t="n">
        <v>811947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</row>
    <row r="2559">
      <c r="A2559" t="inlineStr">
        <is>
          <t>وگردش</t>
        </is>
      </c>
      <c r="B2559" t="inlineStr">
        <is>
          <t>بانك گردشگري</t>
        </is>
      </c>
      <c r="C2559" t="n">
        <v>2837</v>
      </c>
      <c r="D2559" t="n">
        <v>504342862</v>
      </c>
      <c r="E2559" s="1" t="n">
        <v>833156989002</v>
      </c>
      <c r="F2559" t="n">
        <v>1689</v>
      </c>
      <c r="G2559" t="n">
        <v>1700</v>
      </c>
      <c r="H2559" t="n">
        <v>1662</v>
      </c>
      <c r="I2559" t="n">
        <v>-27</v>
      </c>
      <c r="J2559" t="n">
        <v>-1.6</v>
      </c>
      <c r="K2559" t="n">
        <v>1652</v>
      </c>
      <c r="L2559" t="n">
        <v>-37</v>
      </c>
      <c r="M2559" t="n">
        <v>-2.19</v>
      </c>
      <c r="N2559" t="n">
        <v>1639</v>
      </c>
      <c r="O2559" t="n">
        <v>1730</v>
      </c>
      <c r="P2559" t="n">
        <v>1032</v>
      </c>
      <c r="Q2559" t="n">
        <v>1.6</v>
      </c>
      <c r="R2559" t="n">
        <v>1</v>
      </c>
      <c r="S2559" t="n">
        <v>10000</v>
      </c>
      <c r="T2559" t="n">
        <v>1661</v>
      </c>
      <c r="U2559" t="n">
        <v>1667</v>
      </c>
      <c r="V2559" t="n">
        <v>65000</v>
      </c>
      <c r="W2559" t="n">
        <v>4</v>
      </c>
    </row>
    <row r="2560">
      <c r="A2560" t="inlineStr">
        <is>
          <t>كارون072</t>
        </is>
      </c>
      <c r="B2560" t="inlineStr">
        <is>
          <t>مرابحه كارون-ملل070520</t>
        </is>
      </c>
      <c r="C2560" t="n">
        <v>0</v>
      </c>
      <c r="D2560" t="n">
        <v>0</v>
      </c>
      <c r="E2560" s="1" t="n">
        <v>0</v>
      </c>
      <c r="F2560" t="n">
        <v>1000000</v>
      </c>
      <c r="G2560" t="n">
        <v>0</v>
      </c>
      <c r="H2560" t="n">
        <v>1000000</v>
      </c>
      <c r="I2560" t="n">
        <v>0</v>
      </c>
      <c r="J2560" t="n">
        <v>0</v>
      </c>
      <c r="K2560" t="n">
        <v>1000000</v>
      </c>
      <c r="L2560" t="n">
        <v>0</v>
      </c>
      <c r="M2560" t="n">
        <v>0</v>
      </c>
      <c r="N2560" t="n">
        <v>0</v>
      </c>
      <c r="O2560" t="n">
        <v>0</v>
      </c>
      <c r="R2560" t="n">
        <v>1</v>
      </c>
      <c r="S2560" t="n">
        <v>5000</v>
      </c>
      <c r="T2560" t="n">
        <v>970000</v>
      </c>
      <c r="U2560" t="n">
        <v>0</v>
      </c>
      <c r="V2560" t="n">
        <v>0</v>
      </c>
      <c r="W2560" t="n">
        <v>0</v>
      </c>
    </row>
    <row r="2561">
      <c r="A2561" t="inlineStr">
        <is>
          <t>بورس3</t>
        </is>
      </c>
      <c r="B2561" t="inlineStr">
        <is>
          <t>بورس اوراق بهادار تهران</t>
        </is>
      </c>
      <c r="C2561" t="n">
        <v>3</v>
      </c>
      <c r="D2561" t="n">
        <v>251229</v>
      </c>
      <c r="E2561" s="1" t="n">
        <v>1246095840</v>
      </c>
      <c r="F2561" t="n">
        <v>4910</v>
      </c>
      <c r="G2561" t="n">
        <v>4960</v>
      </c>
      <c r="H2561" t="n">
        <v>4960</v>
      </c>
      <c r="I2561" t="n">
        <v>50</v>
      </c>
      <c r="J2561" t="n">
        <v>1.02</v>
      </c>
      <c r="K2561" t="n">
        <v>4960</v>
      </c>
      <c r="L2561" t="n">
        <v>50</v>
      </c>
      <c r="M2561" t="n">
        <v>1.02</v>
      </c>
      <c r="N2561" t="n">
        <v>4960</v>
      </c>
      <c r="O2561" t="n">
        <v>4960</v>
      </c>
      <c r="P2561" t="n">
        <v>280</v>
      </c>
      <c r="Q2561" t="n">
        <v>17.71</v>
      </c>
      <c r="R2561" t="n">
        <v>62</v>
      </c>
      <c r="S2561" t="n">
        <v>12685588</v>
      </c>
      <c r="T2561" t="n">
        <v>4960</v>
      </c>
      <c r="U2561" t="n">
        <v>0</v>
      </c>
      <c r="V2561" t="n">
        <v>0</v>
      </c>
      <c r="W2561" t="n">
        <v>0</v>
      </c>
    </row>
    <row r="2562">
      <c r="A2562" t="inlineStr">
        <is>
          <t>صمپنا062</t>
        </is>
      </c>
      <c r="B2562" t="inlineStr">
        <is>
          <t>صكوك اجاره مپنا062-3ماهه23%</t>
        </is>
      </c>
      <c r="C2562" t="n">
        <v>0</v>
      </c>
      <c r="D2562" t="n">
        <v>0</v>
      </c>
      <c r="E2562" s="1" t="n">
        <v>0</v>
      </c>
      <c r="F2562" t="n">
        <v>870000</v>
      </c>
      <c r="G2562" t="n">
        <v>0</v>
      </c>
      <c r="H2562" t="n">
        <v>870000</v>
      </c>
      <c r="I2562" t="n">
        <v>0</v>
      </c>
      <c r="J2562" t="n">
        <v>0</v>
      </c>
      <c r="K2562" t="n">
        <v>870000</v>
      </c>
      <c r="L2562" t="n">
        <v>0</v>
      </c>
      <c r="M2562" t="n">
        <v>0</v>
      </c>
      <c r="N2562" t="n">
        <v>0</v>
      </c>
      <c r="O2562" t="n">
        <v>0</v>
      </c>
      <c r="R2562" t="n">
        <v>1</v>
      </c>
      <c r="S2562" t="n">
        <v>5000</v>
      </c>
      <c r="T2562" t="n">
        <v>861410</v>
      </c>
      <c r="U2562" t="n">
        <v>870000</v>
      </c>
      <c r="V2562" t="n">
        <v>5000</v>
      </c>
      <c r="W2562" t="n">
        <v>1</v>
      </c>
    </row>
    <row r="2563">
      <c r="A2563" t="inlineStr">
        <is>
          <t>آكام2</t>
        </is>
      </c>
      <c r="B2563" t="inlineStr">
        <is>
          <t>صندوق س. نوع دوم آكام-د</t>
        </is>
      </c>
      <c r="C2563" t="n">
        <v>3</v>
      </c>
      <c r="D2563" t="n">
        <v>2000000</v>
      </c>
      <c r="E2563" s="1" t="n">
        <v>2000000</v>
      </c>
      <c r="F2563" t="n">
        <v>10189</v>
      </c>
      <c r="G2563" t="n">
        <v>1</v>
      </c>
      <c r="H2563" t="n">
        <v>1</v>
      </c>
      <c r="I2563" t="n">
        <v>-10188</v>
      </c>
      <c r="J2563" t="n">
        <v>-99.98999999999999</v>
      </c>
      <c r="K2563" t="n">
        <v>1</v>
      </c>
      <c r="L2563" t="n">
        <v>-10188</v>
      </c>
      <c r="M2563" t="n">
        <v>-99.98999999999999</v>
      </c>
      <c r="N2563" t="n">
        <v>1</v>
      </c>
      <c r="O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</row>
    <row r="2564">
      <c r="A2564" t="inlineStr">
        <is>
          <t>كاريس</t>
        </is>
      </c>
      <c r="B2564" t="inlineStr">
        <is>
          <t>صندوق س.سپند كاريزما-س</t>
        </is>
      </c>
      <c r="C2564" t="n">
        <v>329</v>
      </c>
      <c r="D2564" t="n">
        <v>2660434</v>
      </c>
      <c r="E2564" s="1" t="n">
        <v>197192250207</v>
      </c>
      <c r="F2564" t="n">
        <v>72603</v>
      </c>
      <c r="G2564" t="n">
        <v>72630</v>
      </c>
      <c r="H2564" t="n">
        <v>74501</v>
      </c>
      <c r="I2564" t="n">
        <v>1898</v>
      </c>
      <c r="J2564" t="n">
        <v>2.61</v>
      </c>
      <c r="K2564" t="n">
        <v>74120</v>
      </c>
      <c r="L2564" t="n">
        <v>1517</v>
      </c>
      <c r="M2564" t="n">
        <v>2.09</v>
      </c>
      <c r="N2564" t="n">
        <v>72630</v>
      </c>
      <c r="O2564" t="n">
        <v>74779</v>
      </c>
      <c r="R2564" t="n">
        <v>1</v>
      </c>
      <c r="S2564" t="n">
        <v>39622</v>
      </c>
      <c r="T2564" t="n">
        <v>74200</v>
      </c>
      <c r="U2564" t="n">
        <v>74501</v>
      </c>
      <c r="V2564" t="n">
        <v>41521</v>
      </c>
      <c r="W2564" t="n">
        <v>2</v>
      </c>
    </row>
    <row r="2565">
      <c r="A2565" t="inlineStr">
        <is>
          <t>اراد1084</t>
        </is>
      </c>
      <c r="B2565" t="inlineStr">
        <is>
          <t>مرابحه عام دولت108-ش.خ060218</t>
        </is>
      </c>
      <c r="C2565" t="n">
        <v>1</v>
      </c>
      <c r="D2565" t="n">
        <v>2950000</v>
      </c>
      <c r="E2565" s="1" t="n">
        <v>2652359750000</v>
      </c>
      <c r="F2565" t="n">
        <v>920960</v>
      </c>
      <c r="G2565" t="n">
        <v>899105</v>
      </c>
      <c r="H2565" t="n">
        <v>899105</v>
      </c>
      <c r="I2565" t="n">
        <v>-21855</v>
      </c>
      <c r="J2565" t="n">
        <v>-2.37</v>
      </c>
      <c r="K2565" t="n">
        <v>899105</v>
      </c>
      <c r="L2565" t="n">
        <v>-21855</v>
      </c>
      <c r="M2565" t="n">
        <v>-2.37</v>
      </c>
      <c r="N2565" t="n">
        <v>899105</v>
      </c>
      <c r="O2565" t="n">
        <v>899105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</row>
    <row r="2566">
      <c r="A2566" t="inlineStr">
        <is>
          <t>خكاوه</t>
        </is>
      </c>
      <c r="B2566" t="inlineStr">
        <is>
          <t>سايپا ديزل</t>
        </is>
      </c>
      <c r="C2566" t="n">
        <v>2628</v>
      </c>
      <c r="D2566" t="n">
        <v>728294934</v>
      </c>
      <c r="E2566" s="1" t="n">
        <v>676521452983</v>
      </c>
      <c r="F2566" t="n">
        <v>939</v>
      </c>
      <c r="G2566" t="n">
        <v>930</v>
      </c>
      <c r="H2566" t="n">
        <v>923</v>
      </c>
      <c r="I2566" t="n">
        <v>-16</v>
      </c>
      <c r="J2566" t="n">
        <v>-1.7</v>
      </c>
      <c r="K2566" t="n">
        <v>929</v>
      </c>
      <c r="L2566" t="n">
        <v>-10</v>
      </c>
      <c r="M2566" t="n">
        <v>-1.06</v>
      </c>
      <c r="N2566" t="n">
        <v>911</v>
      </c>
      <c r="O2566" t="n">
        <v>967</v>
      </c>
      <c r="P2566" t="n">
        <v>53</v>
      </c>
      <c r="Q2566" t="n">
        <v>17.53</v>
      </c>
      <c r="R2566" t="n">
        <v>2</v>
      </c>
      <c r="S2566" t="n">
        <v>506845</v>
      </c>
      <c r="T2566" t="n">
        <v>921</v>
      </c>
      <c r="U2566" t="n">
        <v>925</v>
      </c>
      <c r="V2566" t="n">
        <v>15228022</v>
      </c>
      <c r="W2566" t="n">
        <v>7</v>
      </c>
    </row>
    <row r="2567">
      <c r="A2567" t="inlineStr">
        <is>
          <t>آسان</t>
        </is>
      </c>
      <c r="B2567" t="inlineStr">
        <is>
          <t>صندوق س.درآمدثابت گنجينه مهر-د</t>
        </is>
      </c>
      <c r="C2567" t="n">
        <v>247</v>
      </c>
      <c r="D2567" t="n">
        <v>16580406</v>
      </c>
      <c r="E2567" s="1" t="n">
        <v>225390461154</v>
      </c>
      <c r="F2567" t="n">
        <v>13575</v>
      </c>
      <c r="G2567" t="n">
        <v>13593</v>
      </c>
      <c r="H2567" t="n">
        <v>13594</v>
      </c>
      <c r="I2567" t="n">
        <v>19</v>
      </c>
      <c r="J2567" t="n">
        <v>0.14</v>
      </c>
      <c r="K2567" t="n">
        <v>13594</v>
      </c>
      <c r="L2567" t="n">
        <v>19</v>
      </c>
      <c r="M2567" t="n">
        <v>0.14</v>
      </c>
      <c r="N2567" t="n">
        <v>13593</v>
      </c>
      <c r="O2567" t="n">
        <v>13594</v>
      </c>
      <c r="R2567" t="n">
        <v>2</v>
      </c>
      <c r="S2567" t="n">
        <v>998086311</v>
      </c>
      <c r="T2567" t="n">
        <v>13593</v>
      </c>
      <c r="U2567" t="n">
        <v>13594</v>
      </c>
      <c r="V2567" t="n">
        <v>37497738</v>
      </c>
      <c r="W2567" t="n">
        <v>1</v>
      </c>
    </row>
    <row r="2568">
      <c r="A2568" t="inlineStr">
        <is>
          <t>غدام</t>
        </is>
      </c>
      <c r="B2568" t="inlineStr">
        <is>
          <t>خوراك‌  دام‌ پارس‌</t>
        </is>
      </c>
      <c r="C2568" t="n">
        <v>312</v>
      </c>
      <c r="D2568" t="n">
        <v>901925</v>
      </c>
      <c r="E2568" s="1" t="n">
        <v>54042428260</v>
      </c>
      <c r="F2568" t="n">
        <v>58350</v>
      </c>
      <c r="G2568" t="n">
        <v>59900</v>
      </c>
      <c r="H2568" t="n">
        <v>60050</v>
      </c>
      <c r="I2568" t="n">
        <v>1700</v>
      </c>
      <c r="J2568" t="n">
        <v>2.91</v>
      </c>
      <c r="K2568" t="n">
        <v>59920</v>
      </c>
      <c r="L2568" t="n">
        <v>1570</v>
      </c>
      <c r="M2568" t="n">
        <v>2.69</v>
      </c>
      <c r="N2568" t="n">
        <v>58350</v>
      </c>
      <c r="O2568" t="n">
        <v>60100</v>
      </c>
      <c r="P2568" t="n">
        <v>545</v>
      </c>
      <c r="Q2568" t="n">
        <v>109.94</v>
      </c>
      <c r="R2568" t="n">
        <v>1</v>
      </c>
      <c r="S2568" t="n">
        <v>429</v>
      </c>
      <c r="T2568" t="n">
        <v>60000</v>
      </c>
      <c r="U2568" t="n">
        <v>60060</v>
      </c>
      <c r="V2568" t="n">
        <v>22000</v>
      </c>
      <c r="W2568" t="n">
        <v>1</v>
      </c>
    </row>
    <row r="2569">
      <c r="A2569" t="inlineStr">
        <is>
          <t>زعف0510پ26</t>
        </is>
      </c>
      <c r="B2569" t="inlineStr">
        <is>
          <t>زعفران0510نگين بديعي(پ)</t>
        </is>
      </c>
      <c r="C2569" t="n">
        <v>98</v>
      </c>
      <c r="D2569" t="n">
        <v>17160</v>
      </c>
      <c r="E2569" s="1" t="n">
        <v>48932039383</v>
      </c>
      <c r="F2569" t="n">
        <v>2791048</v>
      </c>
      <c r="G2569" t="n">
        <v>2750000</v>
      </c>
      <c r="H2569" t="n">
        <v>2898069</v>
      </c>
      <c r="I2569" t="n">
        <v>107021</v>
      </c>
      <c r="J2569" t="n">
        <v>3.83</v>
      </c>
      <c r="K2569" t="n">
        <v>2851517</v>
      </c>
      <c r="L2569" t="n">
        <v>60469</v>
      </c>
      <c r="M2569" t="n">
        <v>2.17</v>
      </c>
      <c r="N2569" t="n">
        <v>2750000</v>
      </c>
      <c r="O2569" t="n">
        <v>2898069</v>
      </c>
      <c r="R2569" t="n">
        <v>5</v>
      </c>
      <c r="S2569" t="n">
        <v>3018</v>
      </c>
      <c r="T2569" t="n">
        <v>2898069</v>
      </c>
      <c r="U2569" t="n">
        <v>2925782</v>
      </c>
      <c r="V2569" t="n">
        <v>15</v>
      </c>
      <c r="W2569" t="n">
        <v>2</v>
      </c>
    </row>
    <row r="2570">
      <c r="A2570" t="inlineStr">
        <is>
          <t>كوروش08</t>
        </is>
      </c>
      <c r="B2570" t="inlineStr">
        <is>
          <t>مرابحه صنعت خشكبار كوروش080726</t>
        </is>
      </c>
      <c r="C2570" t="n">
        <v>0</v>
      </c>
      <c r="D2570" t="n">
        <v>0</v>
      </c>
      <c r="E2570" s="1" t="n">
        <v>0</v>
      </c>
      <c r="F2570" t="n">
        <v>1000000</v>
      </c>
      <c r="G2570" t="n">
        <v>0</v>
      </c>
      <c r="H2570" t="n">
        <v>1000000</v>
      </c>
      <c r="I2570" t="n">
        <v>0</v>
      </c>
      <c r="J2570" t="n">
        <v>0</v>
      </c>
      <c r="K2570" t="n">
        <v>1000000</v>
      </c>
      <c r="L2570" t="n">
        <v>0</v>
      </c>
      <c r="M2570" t="n">
        <v>0</v>
      </c>
      <c r="N2570" t="n">
        <v>0</v>
      </c>
      <c r="O2570" t="n">
        <v>0</v>
      </c>
      <c r="R2570" t="n">
        <v>1</v>
      </c>
      <c r="S2570" t="n">
        <v>5000</v>
      </c>
      <c r="T2570" t="n">
        <v>1000000</v>
      </c>
      <c r="U2570" t="n">
        <v>1010000</v>
      </c>
      <c r="V2570" t="n">
        <v>5000</v>
      </c>
      <c r="W2570" t="n">
        <v>1</v>
      </c>
    </row>
    <row r="2571">
      <c r="A2571" t="inlineStr">
        <is>
          <t>صشاد709</t>
        </is>
      </c>
      <c r="B2571" t="inlineStr">
        <is>
          <t>صكوك مرابحه شادگان709-3ماهه23%</t>
        </is>
      </c>
      <c r="C2571" t="n">
        <v>0</v>
      </c>
      <c r="D2571" t="n">
        <v>0</v>
      </c>
      <c r="E2571" s="1" t="n">
        <v>0</v>
      </c>
      <c r="F2571" t="n">
        <v>967000</v>
      </c>
      <c r="G2571" t="n">
        <v>0</v>
      </c>
      <c r="H2571" t="n">
        <v>967000</v>
      </c>
      <c r="I2571" t="n">
        <v>0</v>
      </c>
      <c r="J2571" t="n">
        <v>0</v>
      </c>
      <c r="K2571" t="n">
        <v>967000</v>
      </c>
      <c r="L2571" t="n">
        <v>0</v>
      </c>
      <c r="M2571" t="n">
        <v>0</v>
      </c>
      <c r="N2571" t="n">
        <v>0</v>
      </c>
      <c r="O2571" t="n">
        <v>0</v>
      </c>
      <c r="R2571" t="n">
        <v>1</v>
      </c>
      <c r="S2571" t="n">
        <v>12500</v>
      </c>
      <c r="T2571" t="n">
        <v>996010</v>
      </c>
      <c r="U2571" t="n">
        <v>0</v>
      </c>
      <c r="V2571" t="n">
        <v>0</v>
      </c>
      <c r="W2571" t="n">
        <v>0</v>
      </c>
    </row>
    <row r="2572">
      <c r="A2572" t="inlineStr">
        <is>
          <t>سپينود</t>
        </is>
      </c>
      <c r="B2572" t="inlineStr">
        <is>
          <t>صندوق س.سهامي سپينود-س</t>
        </is>
      </c>
      <c r="C2572" t="n">
        <v>8</v>
      </c>
      <c r="D2572" t="n">
        <v>51114</v>
      </c>
      <c r="E2572" s="1" t="n">
        <v>1337992200</v>
      </c>
      <c r="F2572" t="n">
        <v>25922</v>
      </c>
      <c r="G2572" t="n">
        <v>26698</v>
      </c>
      <c r="H2572" t="n">
        <v>26300</v>
      </c>
      <c r="I2572" t="n">
        <v>378</v>
      </c>
      <c r="J2572" t="n">
        <v>1.46</v>
      </c>
      <c r="K2572" t="n">
        <v>26177</v>
      </c>
      <c r="L2572" t="n">
        <v>255</v>
      </c>
      <c r="M2572" t="n">
        <v>0.98</v>
      </c>
      <c r="N2572" t="n">
        <v>26000</v>
      </c>
      <c r="O2572" t="n">
        <v>26698</v>
      </c>
      <c r="R2572" t="n">
        <v>2</v>
      </c>
      <c r="S2572" t="n">
        <v>35029</v>
      </c>
      <c r="T2572" t="n">
        <v>25900</v>
      </c>
      <c r="U2572" t="n">
        <v>26300</v>
      </c>
      <c r="V2572" t="n">
        <v>23949</v>
      </c>
      <c r="W2572" t="n">
        <v>1</v>
      </c>
    </row>
    <row r="2573">
      <c r="A2573" t="inlineStr">
        <is>
          <t>پولاد</t>
        </is>
      </c>
      <c r="B2573" t="inlineStr">
        <is>
          <t>صندوق س.بخشي صنايع آبان2-ب</t>
        </is>
      </c>
      <c r="C2573" t="n">
        <v>68</v>
      </c>
      <c r="D2573" t="n">
        <v>292676</v>
      </c>
      <c r="E2573" s="1" t="n">
        <v>7329290405</v>
      </c>
      <c r="F2573" t="n">
        <v>24665</v>
      </c>
      <c r="G2573" t="n">
        <v>24297</v>
      </c>
      <c r="H2573" t="n">
        <v>25404</v>
      </c>
      <c r="I2573" t="n">
        <v>739</v>
      </c>
      <c r="J2573" t="n">
        <v>3</v>
      </c>
      <c r="K2573" t="n">
        <v>25042</v>
      </c>
      <c r="L2573" t="n">
        <v>377</v>
      </c>
      <c r="M2573" t="n">
        <v>1.53</v>
      </c>
      <c r="N2573" t="n">
        <v>24297</v>
      </c>
      <c r="O2573" t="n">
        <v>25404</v>
      </c>
      <c r="R2573" t="n">
        <v>1</v>
      </c>
      <c r="S2573" t="n">
        <v>12000</v>
      </c>
      <c r="T2573" t="n">
        <v>25101</v>
      </c>
      <c r="U2573" t="n">
        <v>25404</v>
      </c>
      <c r="V2573" t="n">
        <v>100000</v>
      </c>
      <c r="W2573" t="n">
        <v>1</v>
      </c>
    </row>
    <row r="2574">
      <c r="A2574" t="inlineStr">
        <is>
          <t>تسه1405</t>
        </is>
      </c>
      <c r="B2574" t="inlineStr">
        <is>
          <t>امتياز تسهيلات مسكن سال1405</t>
        </is>
      </c>
      <c r="C2574" t="n">
        <v>6755</v>
      </c>
      <c r="D2574" t="n">
        <v>794064</v>
      </c>
      <c r="E2574" s="1" t="n">
        <v>724516376249</v>
      </c>
      <c r="F2574" t="n">
        <v>888234</v>
      </c>
      <c r="G2574" t="n">
        <v>914881</v>
      </c>
      <c r="H2574" t="n">
        <v>914881</v>
      </c>
      <c r="I2574" t="n">
        <v>26647</v>
      </c>
      <c r="J2574" t="n">
        <v>3</v>
      </c>
      <c r="K2574" t="n">
        <v>912416</v>
      </c>
      <c r="L2574" t="n">
        <v>24182</v>
      </c>
      <c r="M2574" t="n">
        <v>2.72</v>
      </c>
      <c r="N2574" t="n">
        <v>889000</v>
      </c>
      <c r="O2574" t="n">
        <v>914881</v>
      </c>
      <c r="R2574" t="n">
        <v>1</v>
      </c>
      <c r="S2574" t="n">
        <v>12</v>
      </c>
      <c r="T2574" t="n">
        <v>910840</v>
      </c>
      <c r="U2574" t="n">
        <v>914881</v>
      </c>
      <c r="V2574" t="n">
        <v>57778</v>
      </c>
      <c r="W2574" t="n">
        <v>73</v>
      </c>
    </row>
    <row r="2575">
      <c r="A2575" t="inlineStr">
        <is>
          <t>داترا3</t>
        </is>
      </c>
      <c r="B2575" t="inlineStr">
        <is>
          <t>آترا زيست آراي</t>
        </is>
      </c>
      <c r="C2575" t="n">
        <v>3</v>
      </c>
      <c r="D2575" t="n">
        <v>1356</v>
      </c>
      <c r="E2575" s="1" t="n">
        <v>8786880</v>
      </c>
      <c r="F2575" t="n">
        <v>6310</v>
      </c>
      <c r="G2575" t="n">
        <v>6480</v>
      </c>
      <c r="H2575" t="n">
        <v>6480</v>
      </c>
      <c r="I2575" t="n">
        <v>170</v>
      </c>
      <c r="J2575" t="n">
        <v>2.69</v>
      </c>
      <c r="K2575" t="n">
        <v>6480</v>
      </c>
      <c r="L2575" t="n">
        <v>170</v>
      </c>
      <c r="M2575" t="n">
        <v>2.69</v>
      </c>
      <c r="N2575" t="n">
        <v>6480</v>
      </c>
      <c r="O2575" t="n">
        <v>6480</v>
      </c>
      <c r="P2575" t="n">
        <v>777</v>
      </c>
      <c r="Q2575" t="n">
        <v>8.34</v>
      </c>
      <c r="R2575" t="n">
        <v>46</v>
      </c>
      <c r="S2575" t="n">
        <v>7070839</v>
      </c>
      <c r="T2575" t="n">
        <v>6480</v>
      </c>
      <c r="U2575" t="n">
        <v>0</v>
      </c>
      <c r="V2575" t="n">
        <v>0</v>
      </c>
      <c r="W2575" t="n">
        <v>0</v>
      </c>
    </row>
    <row r="2576">
      <c r="A2576" t="inlineStr">
        <is>
          <t>صگل0509</t>
        </is>
      </c>
      <c r="B2576" t="inlineStr">
        <is>
          <t xml:space="preserve">صكوك اجاره كگل0509-بدون ضامن	</t>
        </is>
      </c>
      <c r="C2576" t="n">
        <v>0</v>
      </c>
      <c r="D2576" t="n">
        <v>0</v>
      </c>
      <c r="E2576" s="1" t="n">
        <v>0</v>
      </c>
      <c r="F2576" t="n">
        <v>996500</v>
      </c>
      <c r="G2576" t="n">
        <v>0</v>
      </c>
      <c r="H2576" t="n">
        <v>973000</v>
      </c>
      <c r="I2576" t="n">
        <v>-23500</v>
      </c>
      <c r="J2576" t="n">
        <v>-2.36</v>
      </c>
      <c r="K2576" t="n">
        <v>996500</v>
      </c>
      <c r="L2576" t="n">
        <v>0</v>
      </c>
      <c r="M2576" t="n">
        <v>0</v>
      </c>
      <c r="N2576" t="n">
        <v>0</v>
      </c>
      <c r="O2576" t="n">
        <v>0</v>
      </c>
      <c r="R2576" t="n">
        <v>1</v>
      </c>
      <c r="S2576" t="n">
        <v>20000</v>
      </c>
      <c r="T2576" t="n">
        <v>991000</v>
      </c>
      <c r="U2576" t="n">
        <v>1000000</v>
      </c>
      <c r="V2576" t="n">
        <v>20000</v>
      </c>
      <c r="W2576" t="n">
        <v>1</v>
      </c>
    </row>
    <row r="2577">
      <c r="A2577" t="inlineStr">
        <is>
          <t>سهرمز3</t>
        </is>
      </c>
      <c r="B2577" t="inlineStr">
        <is>
          <t>سيمان‌هرمزگان‌</t>
        </is>
      </c>
      <c r="C2577" t="n">
        <v>1</v>
      </c>
      <c r="D2577" t="n">
        <v>243</v>
      </c>
      <c r="E2577" s="1" t="n">
        <v>5005800</v>
      </c>
      <c r="F2577" t="n">
        <v>20770</v>
      </c>
      <c r="G2577" t="n">
        <v>20600</v>
      </c>
      <c r="H2577" t="n">
        <v>20600</v>
      </c>
      <c r="I2577" t="n">
        <v>-170</v>
      </c>
      <c r="J2577" t="n">
        <v>-0.82</v>
      </c>
      <c r="K2577" t="n">
        <v>20600</v>
      </c>
      <c r="L2577" t="n">
        <v>-170</v>
      </c>
      <c r="M2577" t="n">
        <v>-0.82</v>
      </c>
      <c r="N2577" t="n">
        <v>20600</v>
      </c>
      <c r="O2577" t="n">
        <v>20600</v>
      </c>
      <c r="P2577" t="n">
        <v>1143</v>
      </c>
      <c r="Q2577" t="n">
        <v>18.02</v>
      </c>
      <c r="R2577" t="n">
        <v>0</v>
      </c>
      <c r="S2577" t="n">
        <v>0</v>
      </c>
      <c r="T2577" t="n">
        <v>0</v>
      </c>
      <c r="U2577" t="n">
        <v>20600</v>
      </c>
      <c r="V2577" t="n">
        <v>29649</v>
      </c>
      <c r="W2577" t="n">
        <v>4</v>
      </c>
    </row>
    <row r="2578">
      <c r="A2578" t="inlineStr">
        <is>
          <t>دعبيد3</t>
        </is>
      </c>
      <c r="B2578" t="inlineStr">
        <is>
          <t>لابراتوارداروسازي‌  دكترعبيدي‌</t>
        </is>
      </c>
      <c r="C2578" t="n">
        <v>1</v>
      </c>
      <c r="D2578" t="n">
        <v>1000</v>
      </c>
      <c r="E2578" s="1" t="n">
        <v>21220000</v>
      </c>
      <c r="F2578" t="n">
        <v>20770</v>
      </c>
      <c r="G2578" t="n">
        <v>21220</v>
      </c>
      <c r="H2578" t="n">
        <v>21220</v>
      </c>
      <c r="I2578" t="n">
        <v>450</v>
      </c>
      <c r="J2578" t="n">
        <v>2.17</v>
      </c>
      <c r="K2578" t="n">
        <v>21220</v>
      </c>
      <c r="L2578" t="n">
        <v>450</v>
      </c>
      <c r="M2578" t="n">
        <v>2.17</v>
      </c>
      <c r="N2578" t="n">
        <v>21220</v>
      </c>
      <c r="O2578" t="n">
        <v>21220</v>
      </c>
      <c r="P2578" t="n">
        <v>1502</v>
      </c>
      <c r="Q2578" t="n">
        <v>14.13</v>
      </c>
      <c r="R2578" t="n">
        <v>131</v>
      </c>
      <c r="S2578" t="n">
        <v>11043539</v>
      </c>
      <c r="T2578" t="n">
        <v>21220</v>
      </c>
      <c r="U2578" t="n">
        <v>0</v>
      </c>
      <c r="V2578" t="n">
        <v>0</v>
      </c>
      <c r="W2578" t="n">
        <v>0</v>
      </c>
    </row>
    <row r="2579">
      <c r="A2579" t="inlineStr">
        <is>
          <t>رايكا</t>
        </is>
      </c>
      <c r="B2579" t="inlineStr">
        <is>
          <t xml:space="preserve">صندوق س نوع دوم رايكا- ثابت	</t>
        </is>
      </c>
      <c r="C2579" t="n">
        <v>22</v>
      </c>
      <c r="D2579" t="n">
        <v>266079</v>
      </c>
      <c r="E2579" s="1" t="n">
        <v>7239073090</v>
      </c>
      <c r="F2579" t="n">
        <v>27171</v>
      </c>
      <c r="G2579" t="n">
        <v>27207</v>
      </c>
      <c r="H2579" t="n">
        <v>27207</v>
      </c>
      <c r="I2579" t="n">
        <v>36</v>
      </c>
      <c r="J2579" t="n">
        <v>0.13</v>
      </c>
      <c r="K2579" t="n">
        <v>27206</v>
      </c>
      <c r="L2579" t="n">
        <v>35</v>
      </c>
      <c r="M2579" t="n">
        <v>0.13</v>
      </c>
      <c r="N2579" t="n">
        <v>27206</v>
      </c>
      <c r="O2579" t="n">
        <v>27207</v>
      </c>
      <c r="R2579" t="n">
        <v>3</v>
      </c>
      <c r="S2579" t="n">
        <v>2862150</v>
      </c>
      <c r="T2579" t="n">
        <v>27206</v>
      </c>
      <c r="U2579" t="n">
        <v>27207</v>
      </c>
      <c r="V2579" t="n">
        <v>1372184</v>
      </c>
      <c r="W2579" t="n">
        <v>2</v>
      </c>
    </row>
    <row r="2580">
      <c r="A2580" t="inlineStr">
        <is>
          <t>غشاذر</t>
        </is>
      </c>
      <c r="B2580" t="inlineStr">
        <is>
          <t>پگاه‌آذربايجان‌غربي‌</t>
        </is>
      </c>
      <c r="C2580" t="n">
        <v>515</v>
      </c>
      <c r="D2580" t="n">
        <v>4531904</v>
      </c>
      <c r="E2580" s="1" t="n">
        <v>83168611280</v>
      </c>
      <c r="F2580" t="n">
        <v>18110</v>
      </c>
      <c r="G2580" t="n">
        <v>17970</v>
      </c>
      <c r="H2580" t="n">
        <v>18650</v>
      </c>
      <c r="I2580" t="n">
        <v>540</v>
      </c>
      <c r="J2580" t="n">
        <v>2.98</v>
      </c>
      <c r="K2580" t="n">
        <v>18350</v>
      </c>
      <c r="L2580" t="n">
        <v>240</v>
      </c>
      <c r="M2580" t="n">
        <v>1.33</v>
      </c>
      <c r="N2580" t="n">
        <v>17580</v>
      </c>
      <c r="O2580" t="n">
        <v>18650</v>
      </c>
      <c r="P2580" t="n">
        <v>2810</v>
      </c>
      <c r="Q2580" t="n">
        <v>6.53</v>
      </c>
      <c r="R2580" t="n">
        <v>1</v>
      </c>
      <c r="S2580" t="n">
        <v>1000</v>
      </c>
      <c r="T2580" t="n">
        <v>18640</v>
      </c>
      <c r="U2580" t="n">
        <v>18650</v>
      </c>
      <c r="V2580" t="n">
        <v>175768</v>
      </c>
      <c r="W2580" t="n">
        <v>10</v>
      </c>
    </row>
    <row r="2581">
      <c r="A2581" t="inlineStr">
        <is>
          <t>فصبا</t>
        </is>
      </c>
      <c r="B2581" t="inlineStr">
        <is>
          <t>صبا فولاد خليج فارس</t>
        </is>
      </c>
      <c r="C2581" t="n">
        <v>1532</v>
      </c>
      <c r="D2581" t="n">
        <v>38819683</v>
      </c>
      <c r="E2581" s="1" t="n">
        <v>119871627360</v>
      </c>
      <c r="F2581" t="n">
        <v>3010</v>
      </c>
      <c r="G2581" t="n">
        <v>3070</v>
      </c>
      <c r="H2581" t="n">
        <v>3100</v>
      </c>
      <c r="I2581" t="n">
        <v>90</v>
      </c>
      <c r="J2581" t="n">
        <v>2.99</v>
      </c>
      <c r="K2581" t="n">
        <v>3090</v>
      </c>
      <c r="L2581" t="n">
        <v>80</v>
      </c>
      <c r="M2581" t="n">
        <v>2.66</v>
      </c>
      <c r="N2581" t="n">
        <v>3010</v>
      </c>
      <c r="O2581" t="n">
        <v>3100</v>
      </c>
      <c r="P2581" t="n">
        <v>178</v>
      </c>
      <c r="Q2581" t="n">
        <v>17.36</v>
      </c>
      <c r="R2581" t="n">
        <v>7</v>
      </c>
      <c r="S2581" t="n">
        <v>1542141</v>
      </c>
      <c r="T2581" t="n">
        <v>3100</v>
      </c>
      <c r="U2581" t="n">
        <v>3150</v>
      </c>
      <c r="V2581" t="n">
        <v>20000</v>
      </c>
      <c r="W2581" t="n">
        <v>1</v>
      </c>
    </row>
    <row r="2582">
      <c r="A2582" t="inlineStr">
        <is>
          <t>خبرگان</t>
        </is>
      </c>
      <c r="B2582" t="inlineStr">
        <is>
          <t>صندوق س انديشه خبرگان-سهام</t>
        </is>
      </c>
      <c r="C2582" t="n">
        <v>193</v>
      </c>
      <c r="D2582" t="n">
        <v>2356899</v>
      </c>
      <c r="E2582" s="1" t="n">
        <v>126243773554</v>
      </c>
      <c r="F2582" t="n">
        <v>53152</v>
      </c>
      <c r="G2582" t="n">
        <v>51680</v>
      </c>
      <c r="H2582" t="n">
        <v>54060</v>
      </c>
      <c r="I2582" t="n">
        <v>908</v>
      </c>
      <c r="J2582" t="n">
        <v>1.71</v>
      </c>
      <c r="K2582" t="n">
        <v>53564</v>
      </c>
      <c r="L2582" t="n">
        <v>412</v>
      </c>
      <c r="M2582" t="n">
        <v>0.78</v>
      </c>
      <c r="N2582" t="n">
        <v>51558</v>
      </c>
      <c r="O2582" t="n">
        <v>54746</v>
      </c>
      <c r="R2582" t="n">
        <v>1</v>
      </c>
      <c r="S2582" t="n">
        <v>425</v>
      </c>
      <c r="T2582" t="n">
        <v>53600</v>
      </c>
      <c r="U2582" t="n">
        <v>54695</v>
      </c>
      <c r="V2582" t="n">
        <v>5000</v>
      </c>
      <c r="W2582" t="n">
        <v>1</v>
      </c>
    </row>
    <row r="2583">
      <c r="A2583" t="inlineStr">
        <is>
          <t>نخريس</t>
        </is>
      </c>
      <c r="B2583" t="inlineStr">
        <is>
          <t>نخريسي و نساجي خسروي خراسان</t>
        </is>
      </c>
      <c r="C2583" t="n">
        <v>613</v>
      </c>
      <c r="D2583" t="n">
        <v>3273267</v>
      </c>
      <c r="E2583" s="1" t="n">
        <v>62554469470</v>
      </c>
      <c r="F2583" t="n">
        <v>18580</v>
      </c>
      <c r="G2583" t="n">
        <v>19130</v>
      </c>
      <c r="H2583" t="n">
        <v>19130</v>
      </c>
      <c r="I2583" t="n">
        <v>550</v>
      </c>
      <c r="J2583" t="n">
        <v>2.96</v>
      </c>
      <c r="K2583" t="n">
        <v>19110</v>
      </c>
      <c r="L2583" t="n">
        <v>530</v>
      </c>
      <c r="M2583" t="n">
        <v>2.85</v>
      </c>
      <c r="N2583" t="n">
        <v>18670</v>
      </c>
      <c r="O2583" t="n">
        <v>19130</v>
      </c>
      <c r="P2583" t="n">
        <v>2027</v>
      </c>
      <c r="Q2583" t="n">
        <v>9.43</v>
      </c>
      <c r="R2583" t="n">
        <v>1</v>
      </c>
      <c r="S2583" t="n">
        <v>5447</v>
      </c>
      <c r="T2583" t="n">
        <v>19130</v>
      </c>
      <c r="U2583" t="n">
        <v>19470</v>
      </c>
      <c r="V2583" t="n">
        <v>526</v>
      </c>
      <c r="W2583" t="n">
        <v>3</v>
      </c>
    </row>
    <row r="2584">
      <c r="A2584" t="inlineStr">
        <is>
          <t>پرتوسا</t>
        </is>
      </c>
      <c r="B2584" t="inlineStr">
        <is>
          <t>صندوق س.سهامي پرتو آمال-س</t>
        </is>
      </c>
      <c r="C2584" t="n">
        <v>24</v>
      </c>
      <c r="D2584" t="n">
        <v>288971</v>
      </c>
      <c r="E2584" s="1" t="n">
        <v>7563737910</v>
      </c>
      <c r="F2584" t="n">
        <v>26394</v>
      </c>
      <c r="G2584" t="n">
        <v>26395</v>
      </c>
      <c r="H2584" t="n">
        <v>26300</v>
      </c>
      <c r="I2584" t="n">
        <v>-94</v>
      </c>
      <c r="J2584" t="n">
        <v>-0.36</v>
      </c>
      <c r="K2584" t="n">
        <v>26175</v>
      </c>
      <c r="L2584" t="n">
        <v>-219</v>
      </c>
      <c r="M2584" t="n">
        <v>-0.83</v>
      </c>
      <c r="N2584" t="n">
        <v>26000</v>
      </c>
      <c r="O2584" t="n">
        <v>26396</v>
      </c>
      <c r="R2584" t="n">
        <v>2</v>
      </c>
      <c r="S2584" t="n">
        <v>10040</v>
      </c>
      <c r="T2584" t="n">
        <v>26002</v>
      </c>
      <c r="U2584" t="n">
        <v>26400</v>
      </c>
      <c r="V2584" t="n">
        <v>299999</v>
      </c>
      <c r="W2584" t="n">
        <v>1</v>
      </c>
    </row>
    <row r="2585">
      <c r="A2585" t="inlineStr">
        <is>
          <t>سام</t>
        </is>
      </c>
      <c r="B2585" t="inlineStr">
        <is>
          <t>صندوق س.درآمد ثابت سام-د</t>
        </is>
      </c>
      <c r="C2585" t="n">
        <v>322</v>
      </c>
      <c r="D2585" t="n">
        <v>50968465</v>
      </c>
      <c r="E2585" s="1" t="n">
        <v>1091014745276</v>
      </c>
      <c r="F2585" t="n">
        <v>21378</v>
      </c>
      <c r="G2585" t="n">
        <v>21406</v>
      </c>
      <c r="H2585" t="n">
        <v>21407</v>
      </c>
      <c r="I2585" t="n">
        <v>29</v>
      </c>
      <c r="J2585" t="n">
        <v>0.14</v>
      </c>
      <c r="K2585" t="n">
        <v>21406</v>
      </c>
      <c r="L2585" t="n">
        <v>28</v>
      </c>
      <c r="M2585" t="n">
        <v>0.13</v>
      </c>
      <c r="N2585" t="n">
        <v>21405</v>
      </c>
      <c r="O2585" t="n">
        <v>21407</v>
      </c>
      <c r="R2585" t="n">
        <v>1</v>
      </c>
      <c r="S2585" t="n">
        <v>99000</v>
      </c>
      <c r="T2585" t="n">
        <v>21407</v>
      </c>
      <c r="U2585" t="n">
        <v>21408</v>
      </c>
      <c r="V2585" t="n">
        <v>1000</v>
      </c>
      <c r="W2585" t="n">
        <v>1</v>
      </c>
    </row>
    <row r="2586">
      <c r="A2586" t="inlineStr">
        <is>
          <t>زدشت</t>
        </is>
      </c>
      <c r="B2586" t="inlineStr">
        <is>
          <t>كشت و صنعت دشت خرم دره</t>
        </is>
      </c>
      <c r="C2586" t="n">
        <v>1157</v>
      </c>
      <c r="D2586" t="n">
        <v>22689068</v>
      </c>
      <c r="E2586" s="1" t="n">
        <v>204423625990</v>
      </c>
      <c r="F2586" t="n">
        <v>9240</v>
      </c>
      <c r="G2586" t="n">
        <v>9470</v>
      </c>
      <c r="H2586" t="n">
        <v>9000</v>
      </c>
      <c r="I2586" t="n">
        <v>-240</v>
      </c>
      <c r="J2586" t="n">
        <v>-2.6</v>
      </c>
      <c r="K2586" t="n">
        <v>9010</v>
      </c>
      <c r="L2586" t="n">
        <v>-230</v>
      </c>
      <c r="M2586" t="n">
        <v>-2.49</v>
      </c>
      <c r="N2586" t="n">
        <v>8970</v>
      </c>
      <c r="O2586" t="n">
        <v>9470</v>
      </c>
      <c r="P2586" t="n">
        <v>1023</v>
      </c>
      <c r="Q2586" t="n">
        <v>8.81</v>
      </c>
      <c r="R2586" t="n">
        <v>3</v>
      </c>
      <c r="S2586" t="n">
        <v>242774</v>
      </c>
      <c r="T2586" t="n">
        <v>8990</v>
      </c>
      <c r="U2586" t="n">
        <v>9030</v>
      </c>
      <c r="V2586" t="n">
        <v>117395</v>
      </c>
      <c r="W2586" t="n">
        <v>2</v>
      </c>
    </row>
    <row r="2587">
      <c r="A2587" t="inlineStr">
        <is>
          <t>اراد294</t>
        </is>
      </c>
      <c r="B2587" t="inlineStr">
        <is>
          <t>مرابحه عام دولت294-ش.خ070230</t>
        </is>
      </c>
      <c r="C2587" t="n">
        <v>1</v>
      </c>
      <c r="D2587" t="n">
        <v>5000</v>
      </c>
      <c r="E2587" s="1" t="n">
        <v>4704500000</v>
      </c>
      <c r="F2587" t="n">
        <v>970000</v>
      </c>
      <c r="G2587" t="n">
        <v>940900</v>
      </c>
      <c r="H2587" t="n">
        <v>940900</v>
      </c>
      <c r="I2587" t="n">
        <v>-29100</v>
      </c>
      <c r="J2587" t="n">
        <v>-3</v>
      </c>
      <c r="K2587" t="n">
        <v>940900</v>
      </c>
      <c r="L2587" t="n">
        <v>-29100</v>
      </c>
      <c r="M2587" t="n">
        <v>-3</v>
      </c>
      <c r="N2587" t="n">
        <v>940900</v>
      </c>
      <c r="O2587" t="n">
        <v>940900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</row>
    <row r="2588">
      <c r="A2588" t="inlineStr">
        <is>
          <t>ثبات4</t>
        </is>
      </c>
      <c r="B2588" t="inlineStr">
        <is>
          <t>صندوق س. ثبات ويستا -د</t>
        </is>
      </c>
      <c r="C2588" t="n">
        <v>1</v>
      </c>
      <c r="D2588" t="n">
        <v>108012000</v>
      </c>
      <c r="E2588" s="1" t="n">
        <v>4000548456000</v>
      </c>
      <c r="F2588" t="n">
        <v>36992</v>
      </c>
      <c r="G2588" t="n">
        <v>37038</v>
      </c>
      <c r="H2588" t="n">
        <v>37038</v>
      </c>
      <c r="I2588" t="n">
        <v>46</v>
      </c>
      <c r="J2588" t="n">
        <v>0.12</v>
      </c>
      <c r="K2588" t="n">
        <v>37038</v>
      </c>
      <c r="L2588" t="n">
        <v>46</v>
      </c>
      <c r="M2588" t="n">
        <v>0.12</v>
      </c>
      <c r="N2588" t="n">
        <v>37038</v>
      </c>
      <c r="O2588" t="n">
        <v>37038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</row>
    <row r="2589">
      <c r="A2589" t="inlineStr">
        <is>
          <t>قاسم3</t>
        </is>
      </c>
      <c r="B2589" t="inlineStr">
        <is>
          <t>قاسم ايران</t>
        </is>
      </c>
      <c r="C2589" t="n">
        <v>4</v>
      </c>
      <c r="D2589" t="n">
        <v>52014</v>
      </c>
      <c r="E2589" s="1" t="n">
        <v>119892270</v>
      </c>
      <c r="F2589" t="n">
        <v>2277</v>
      </c>
      <c r="G2589" t="n">
        <v>2305</v>
      </c>
      <c r="H2589" t="n">
        <v>2305</v>
      </c>
      <c r="I2589" t="n">
        <v>28</v>
      </c>
      <c r="J2589" t="n">
        <v>1.23</v>
      </c>
      <c r="K2589" t="n">
        <v>2305</v>
      </c>
      <c r="L2589" t="n">
        <v>28</v>
      </c>
      <c r="M2589" t="n">
        <v>1.23</v>
      </c>
      <c r="N2589" t="n">
        <v>2305</v>
      </c>
      <c r="O2589" t="n">
        <v>2305</v>
      </c>
      <c r="P2589" t="n">
        <v>345</v>
      </c>
      <c r="Q2589" t="n">
        <v>6.68</v>
      </c>
      <c r="R2589" t="n">
        <v>0</v>
      </c>
      <c r="S2589" t="n">
        <v>0</v>
      </c>
      <c r="T2589" t="n">
        <v>0</v>
      </c>
      <c r="U2589" t="n">
        <v>2305</v>
      </c>
      <c r="V2589" t="n">
        <v>932986</v>
      </c>
      <c r="W2589" t="n">
        <v>3</v>
      </c>
    </row>
    <row r="2590">
      <c r="A2590" t="inlineStr">
        <is>
          <t>فمراد</t>
        </is>
      </c>
      <c r="B2590" t="inlineStr">
        <is>
          <t>آلومراد</t>
        </is>
      </c>
      <c r="C2590" t="n">
        <v>1039</v>
      </c>
      <c r="D2590" t="n">
        <v>47333141</v>
      </c>
      <c r="E2590" s="1" t="n">
        <v>164236910420</v>
      </c>
      <c r="F2590" t="n">
        <v>3450</v>
      </c>
      <c r="G2590" t="n">
        <v>3390</v>
      </c>
      <c r="H2590" t="n">
        <v>3550</v>
      </c>
      <c r="I2590" t="n">
        <v>100</v>
      </c>
      <c r="J2590" t="n">
        <v>2.9</v>
      </c>
      <c r="K2590" t="n">
        <v>3470</v>
      </c>
      <c r="L2590" t="n">
        <v>20</v>
      </c>
      <c r="M2590" t="n">
        <v>0.58</v>
      </c>
      <c r="N2590" t="n">
        <v>3350</v>
      </c>
      <c r="O2590" t="n">
        <v>3550</v>
      </c>
      <c r="P2590" t="n">
        <v>-11</v>
      </c>
      <c r="Q2590" t="n">
        <v>-315.45</v>
      </c>
      <c r="R2590" t="n">
        <v>44</v>
      </c>
      <c r="S2590" t="n">
        <v>3448011</v>
      </c>
      <c r="T2590" t="n">
        <v>3550</v>
      </c>
      <c r="U2590" t="n">
        <v>3630</v>
      </c>
      <c r="V2590" t="n">
        <v>4446</v>
      </c>
      <c r="W2590" t="n">
        <v>1</v>
      </c>
    </row>
    <row r="2591">
      <c r="A2591" t="inlineStr">
        <is>
          <t>صگل0071</t>
        </is>
      </c>
      <c r="B2591" t="inlineStr">
        <is>
          <t>صكوك مرابحه كگل0071-3ماهه23%</t>
        </is>
      </c>
      <c r="C2591" t="n">
        <v>0</v>
      </c>
      <c r="D2591" t="n">
        <v>0</v>
      </c>
      <c r="E2591" s="1" t="n">
        <v>0</v>
      </c>
      <c r="F2591" t="n">
        <v>1000000</v>
      </c>
      <c r="G2591" t="n">
        <v>0</v>
      </c>
      <c r="H2591" t="n">
        <v>1000000</v>
      </c>
      <c r="I2591" t="n">
        <v>0</v>
      </c>
      <c r="J2591" t="n">
        <v>0</v>
      </c>
      <c r="K2591" t="n">
        <v>1000000</v>
      </c>
      <c r="L2591" t="n">
        <v>0</v>
      </c>
      <c r="M2591" t="n">
        <v>0</v>
      </c>
      <c r="N2591" t="n">
        <v>0</v>
      </c>
      <c r="O2591" t="n">
        <v>0</v>
      </c>
      <c r="R2591" t="n">
        <v>1</v>
      </c>
      <c r="S2591" t="n">
        <v>4450</v>
      </c>
      <c r="T2591" t="n">
        <v>990000</v>
      </c>
      <c r="U2591" t="n">
        <v>1010000</v>
      </c>
      <c r="V2591" t="n">
        <v>4445</v>
      </c>
      <c r="W2591" t="n">
        <v>1</v>
      </c>
    </row>
    <row r="2592">
      <c r="A2592" t="inlineStr">
        <is>
          <t>صمهان712</t>
        </is>
      </c>
      <c r="B2592" t="inlineStr">
        <is>
          <t>صكوك اجاره ومهان712-3ماهه23%</t>
        </is>
      </c>
      <c r="C2592" t="n">
        <v>0</v>
      </c>
      <c r="D2592" t="n">
        <v>0</v>
      </c>
      <c r="E2592" s="1" t="n">
        <v>0</v>
      </c>
      <c r="F2592" t="n">
        <v>1000000</v>
      </c>
      <c r="G2592" t="n">
        <v>0</v>
      </c>
      <c r="H2592" t="n">
        <v>1000000</v>
      </c>
      <c r="I2592" t="n">
        <v>0</v>
      </c>
      <c r="J2592" t="n">
        <v>0</v>
      </c>
      <c r="K2592" t="n">
        <v>1000000</v>
      </c>
      <c r="L2592" t="n">
        <v>0</v>
      </c>
      <c r="M2592" t="n">
        <v>0</v>
      </c>
      <c r="N2592" t="n">
        <v>0</v>
      </c>
      <c r="O2592" t="n">
        <v>0</v>
      </c>
      <c r="R2592" t="n">
        <v>1</v>
      </c>
      <c r="S2592" t="n">
        <v>15000</v>
      </c>
      <c r="T2592" t="n">
        <v>990000</v>
      </c>
      <c r="U2592" t="n">
        <v>1000000</v>
      </c>
      <c r="V2592" t="n">
        <v>15000</v>
      </c>
      <c r="W2592" t="n">
        <v>1</v>
      </c>
    </row>
    <row r="2593">
      <c r="A2593" t="inlineStr">
        <is>
          <t>عاليفرد074</t>
        </is>
      </c>
      <c r="B2593" t="inlineStr">
        <is>
          <t>مرابحه عاليفرد-فيروزه14071222</t>
        </is>
      </c>
      <c r="C2593" t="n">
        <v>0</v>
      </c>
      <c r="D2593" t="n">
        <v>0</v>
      </c>
      <c r="E2593" s="1" t="n">
        <v>0</v>
      </c>
      <c r="F2593" t="n">
        <v>1000000</v>
      </c>
      <c r="G2593" t="n">
        <v>0</v>
      </c>
      <c r="H2593" t="n">
        <v>1000000</v>
      </c>
      <c r="I2593" t="n">
        <v>0</v>
      </c>
      <c r="J2593" t="n">
        <v>0</v>
      </c>
      <c r="K2593" t="n">
        <v>1000000</v>
      </c>
      <c r="L2593" t="n">
        <v>0</v>
      </c>
      <c r="M2593" t="n">
        <v>0</v>
      </c>
      <c r="N2593" t="n">
        <v>0</v>
      </c>
      <c r="O2593" t="n">
        <v>0</v>
      </c>
      <c r="R2593" t="n">
        <v>1</v>
      </c>
      <c r="S2593" t="n">
        <v>5000</v>
      </c>
      <c r="T2593" t="n">
        <v>1000000</v>
      </c>
      <c r="U2593" t="n">
        <v>0</v>
      </c>
      <c r="V2593" t="n">
        <v>0</v>
      </c>
      <c r="W2593" t="n">
        <v>0</v>
      </c>
    </row>
    <row r="2594">
      <c r="A2594" t="inlineStr">
        <is>
          <t>دبالك</t>
        </is>
      </c>
      <c r="B2594" t="inlineStr">
        <is>
          <t>مواد اوليه دارويي البرز بالك</t>
        </is>
      </c>
      <c r="C2594" t="n">
        <v>165</v>
      </c>
      <c r="D2594" t="n">
        <v>5363186</v>
      </c>
      <c r="E2594" s="1" t="n">
        <v>86025503440</v>
      </c>
      <c r="F2594" t="n">
        <v>15580</v>
      </c>
      <c r="G2594" t="n">
        <v>16040</v>
      </c>
      <c r="H2594" t="n">
        <v>16040</v>
      </c>
      <c r="I2594" t="n">
        <v>460</v>
      </c>
      <c r="J2594" t="n">
        <v>2.95</v>
      </c>
      <c r="K2594" t="n">
        <v>16040</v>
      </c>
      <c r="L2594" t="n">
        <v>460</v>
      </c>
      <c r="M2594" t="n">
        <v>2.95</v>
      </c>
      <c r="N2594" t="n">
        <v>16040</v>
      </c>
      <c r="O2594" t="n">
        <v>16040</v>
      </c>
      <c r="P2594" t="n">
        <v>1079</v>
      </c>
      <c r="Q2594" t="n">
        <v>14.87</v>
      </c>
      <c r="R2594" t="n">
        <v>391</v>
      </c>
      <c r="S2594" t="n">
        <v>21974423</v>
      </c>
      <c r="T2594" t="n">
        <v>16040</v>
      </c>
      <c r="U2594" t="n">
        <v>0</v>
      </c>
      <c r="V2594" t="n">
        <v>0</v>
      </c>
      <c r="W2594" t="n">
        <v>0</v>
      </c>
    </row>
    <row r="2595">
      <c r="A2595" t="inlineStr">
        <is>
          <t>دجابر3</t>
        </is>
      </c>
      <c r="B2595" t="inlineStr">
        <is>
          <t>داروسازي‌ جابرابن‌حيان‌</t>
        </is>
      </c>
      <c r="C2595" t="n">
        <v>1</v>
      </c>
      <c r="D2595" t="n">
        <v>656</v>
      </c>
      <c r="E2595" s="1" t="n">
        <v>30589280</v>
      </c>
      <c r="F2595" t="n">
        <v>45770</v>
      </c>
      <c r="G2595" t="n">
        <v>46630</v>
      </c>
      <c r="H2595" t="n">
        <v>46630</v>
      </c>
      <c r="I2595" t="n">
        <v>860</v>
      </c>
      <c r="J2595" t="n">
        <v>1.88</v>
      </c>
      <c r="K2595" t="n">
        <v>46630</v>
      </c>
      <c r="L2595" t="n">
        <v>860</v>
      </c>
      <c r="M2595" t="n">
        <v>1.88</v>
      </c>
      <c r="N2595" t="n">
        <v>46630</v>
      </c>
      <c r="O2595" t="n">
        <v>46630</v>
      </c>
      <c r="P2595" t="n">
        <v>3483</v>
      </c>
      <c r="Q2595" t="n">
        <v>13.39</v>
      </c>
      <c r="R2595" t="n">
        <v>70</v>
      </c>
      <c r="S2595" t="n">
        <v>1455111</v>
      </c>
      <c r="T2595" t="n">
        <v>46630</v>
      </c>
      <c r="U2595" t="n">
        <v>0</v>
      </c>
      <c r="V2595" t="n">
        <v>0</v>
      </c>
      <c r="W2595" t="n">
        <v>0</v>
      </c>
    </row>
    <row r="2596">
      <c r="A2596" t="inlineStr">
        <is>
          <t>غشهداب</t>
        </is>
      </c>
      <c r="B2596" t="inlineStr">
        <is>
          <t>كشت و صنعت شهداب ناب خراسان</t>
        </is>
      </c>
      <c r="C2596" t="n">
        <v>2410</v>
      </c>
      <c r="D2596" t="n">
        <v>192988824</v>
      </c>
      <c r="E2596" s="1" t="n">
        <v>426608503504</v>
      </c>
      <c r="F2596" t="n">
        <v>2258</v>
      </c>
      <c r="G2596" t="n">
        <v>2201</v>
      </c>
      <c r="H2596" t="n">
        <v>2219</v>
      </c>
      <c r="I2596" t="n">
        <v>-39</v>
      </c>
      <c r="J2596" t="n">
        <v>-1.73</v>
      </c>
      <c r="K2596" t="n">
        <v>2211</v>
      </c>
      <c r="L2596" t="n">
        <v>-47</v>
      </c>
      <c r="M2596" t="n">
        <v>-2.08</v>
      </c>
      <c r="N2596" t="n">
        <v>2191</v>
      </c>
      <c r="O2596" t="n">
        <v>2325</v>
      </c>
      <c r="P2596" t="n">
        <v>401</v>
      </c>
      <c r="Q2596" t="n">
        <v>5.51</v>
      </c>
      <c r="R2596" t="n">
        <v>2</v>
      </c>
      <c r="S2596" t="n">
        <v>20000</v>
      </c>
      <c r="T2596" t="n">
        <v>2210</v>
      </c>
      <c r="U2596" t="n">
        <v>2222</v>
      </c>
      <c r="V2596" t="n">
        <v>25000</v>
      </c>
      <c r="W2596" t="n">
        <v>2</v>
      </c>
    </row>
    <row r="2597">
      <c r="A2597" t="inlineStr">
        <is>
          <t>صترا710</t>
        </is>
      </c>
      <c r="B2597" t="inlineStr">
        <is>
          <t>صكوك مرابحه بترانس710-3ماهه23%</t>
        </is>
      </c>
      <c r="C2597" t="n">
        <v>0</v>
      </c>
      <c r="D2597" t="n">
        <v>0</v>
      </c>
      <c r="E2597" s="1" t="n">
        <v>0</v>
      </c>
      <c r="F2597" t="n">
        <v>1000000</v>
      </c>
      <c r="G2597" t="n">
        <v>0</v>
      </c>
      <c r="H2597" t="n">
        <v>1000000</v>
      </c>
      <c r="I2597" t="n">
        <v>0</v>
      </c>
      <c r="J2597" t="n">
        <v>0</v>
      </c>
      <c r="K2597" t="n">
        <v>1000000</v>
      </c>
      <c r="L2597" t="n">
        <v>0</v>
      </c>
      <c r="M2597" t="n">
        <v>0</v>
      </c>
      <c r="N2597" t="n">
        <v>0</v>
      </c>
      <c r="O2597" t="n">
        <v>0</v>
      </c>
      <c r="R2597" t="n">
        <v>1</v>
      </c>
      <c r="S2597" t="n">
        <v>9980</v>
      </c>
      <c r="T2597" t="n">
        <v>995000</v>
      </c>
      <c r="U2597" t="n">
        <v>1004950</v>
      </c>
      <c r="V2597" t="n">
        <v>7450</v>
      </c>
      <c r="W2597" t="n">
        <v>1</v>
      </c>
    </row>
    <row r="2598">
      <c r="A2598" t="inlineStr">
        <is>
          <t>حاير08</t>
        </is>
      </c>
      <c r="B2598" t="inlineStr">
        <is>
          <t>مرابحه حاير پلاست080611</t>
        </is>
      </c>
      <c r="C2598" t="n">
        <v>0</v>
      </c>
      <c r="D2598" t="n">
        <v>0</v>
      </c>
      <c r="E2598" s="1" t="n">
        <v>0</v>
      </c>
      <c r="F2598" t="n">
        <v>1000000</v>
      </c>
      <c r="G2598" t="n">
        <v>0</v>
      </c>
      <c r="H2598" t="n">
        <v>1000000</v>
      </c>
      <c r="I2598" t="n">
        <v>0</v>
      </c>
      <c r="J2598" t="n">
        <v>0</v>
      </c>
      <c r="K2598" t="n">
        <v>1000000</v>
      </c>
      <c r="L2598" t="n">
        <v>0</v>
      </c>
      <c r="M2598" t="n">
        <v>0</v>
      </c>
      <c r="N2598" t="n">
        <v>0</v>
      </c>
      <c r="O2598" t="n">
        <v>0</v>
      </c>
      <c r="R2598" t="n">
        <v>1</v>
      </c>
      <c r="S2598" t="n">
        <v>5000</v>
      </c>
      <c r="T2598" t="n">
        <v>990000</v>
      </c>
      <c r="U2598" t="n">
        <v>1000000</v>
      </c>
      <c r="V2598" t="n">
        <v>5000</v>
      </c>
      <c r="W2598" t="n">
        <v>1</v>
      </c>
    </row>
    <row r="2599">
      <c r="A2599" t="inlineStr">
        <is>
          <t>ترام چاپ06</t>
        </is>
      </c>
      <c r="B2599" t="inlineStr">
        <is>
          <t>مرابحه ترام چاپ061109</t>
        </is>
      </c>
      <c r="C2599" t="n">
        <v>0</v>
      </c>
      <c r="D2599" t="n">
        <v>0</v>
      </c>
      <c r="E2599" s="1" t="n">
        <v>0</v>
      </c>
      <c r="F2599" t="n">
        <v>840230</v>
      </c>
      <c r="G2599" t="n">
        <v>0</v>
      </c>
      <c r="H2599" t="n">
        <v>840230</v>
      </c>
      <c r="I2599" t="n">
        <v>0</v>
      </c>
      <c r="J2599" t="n">
        <v>0</v>
      </c>
      <c r="K2599" t="n">
        <v>840230</v>
      </c>
      <c r="L2599" t="n">
        <v>0</v>
      </c>
      <c r="M2599" t="n">
        <v>0</v>
      </c>
      <c r="N2599" t="n">
        <v>0</v>
      </c>
      <c r="O2599" t="n">
        <v>0</v>
      </c>
      <c r="R2599" t="n">
        <v>1</v>
      </c>
      <c r="S2599" t="n">
        <v>5000</v>
      </c>
      <c r="T2599" t="n">
        <v>815030</v>
      </c>
      <c r="U2599" t="n">
        <v>0</v>
      </c>
      <c r="V2599" t="n">
        <v>0</v>
      </c>
      <c r="W2599" t="n">
        <v>0</v>
      </c>
    </row>
    <row r="2600">
      <c r="A2600" t="inlineStr">
        <is>
          <t>ونيرو</t>
        </is>
      </c>
      <c r="B2600" t="inlineStr">
        <is>
          <t>سرمايه‌گذاري‌نيرو</t>
        </is>
      </c>
      <c r="C2600" t="n">
        <v>226</v>
      </c>
      <c r="D2600" t="n">
        <v>14338836</v>
      </c>
      <c r="E2600" s="1" t="n">
        <v>46887993720</v>
      </c>
      <c r="F2600" t="n">
        <v>3176</v>
      </c>
      <c r="G2600" t="n">
        <v>3270</v>
      </c>
      <c r="H2600" t="n">
        <v>3270</v>
      </c>
      <c r="I2600" t="n">
        <v>94</v>
      </c>
      <c r="J2600" t="n">
        <v>2.96</v>
      </c>
      <c r="K2600" t="n">
        <v>3270</v>
      </c>
      <c r="L2600" t="n">
        <v>94</v>
      </c>
      <c r="M2600" t="n">
        <v>2.96</v>
      </c>
      <c r="N2600" t="n">
        <v>3270</v>
      </c>
      <c r="O2600" t="n">
        <v>3270</v>
      </c>
      <c r="P2600" t="n">
        <v>599</v>
      </c>
      <c r="Q2600" t="n">
        <v>5.46</v>
      </c>
      <c r="R2600" t="n">
        <v>1272</v>
      </c>
      <c r="S2600" t="n">
        <v>309444723</v>
      </c>
      <c r="T2600" t="n">
        <v>3270</v>
      </c>
      <c r="U2600" t="n">
        <v>0</v>
      </c>
      <c r="V2600" t="n">
        <v>0</v>
      </c>
      <c r="W2600" t="n">
        <v>0</v>
      </c>
    </row>
    <row r="2601">
      <c r="A2601" t="inlineStr">
        <is>
          <t>ناوگان</t>
        </is>
      </c>
      <c r="B2601" t="inlineStr">
        <is>
          <t>صندوق س.بخشي زمرد نو ويرا1-ب</t>
        </is>
      </c>
      <c r="C2601" t="n">
        <v>30</v>
      </c>
      <c r="D2601" t="n">
        <v>324126</v>
      </c>
      <c r="E2601" s="1" t="n">
        <v>4668980580</v>
      </c>
      <c r="F2601" t="n">
        <v>14120</v>
      </c>
      <c r="G2601" t="n">
        <v>14503</v>
      </c>
      <c r="H2601" t="n">
        <v>14500</v>
      </c>
      <c r="I2601" t="n">
        <v>380</v>
      </c>
      <c r="J2601" t="n">
        <v>2.69</v>
      </c>
      <c r="K2601" t="n">
        <v>14405</v>
      </c>
      <c r="L2601" t="n">
        <v>285</v>
      </c>
      <c r="M2601" t="n">
        <v>2.02</v>
      </c>
      <c r="N2601" t="n">
        <v>14300</v>
      </c>
      <c r="O2601" t="n">
        <v>14540</v>
      </c>
      <c r="R2601" t="n">
        <v>1</v>
      </c>
      <c r="S2601" t="n">
        <v>50000</v>
      </c>
      <c r="T2601" t="n">
        <v>14440</v>
      </c>
      <c r="U2601" t="n">
        <v>14530</v>
      </c>
      <c r="V2601" t="n">
        <v>8657</v>
      </c>
      <c r="W2601" t="n">
        <v>1</v>
      </c>
    </row>
    <row r="2602">
      <c r="A2602" t="inlineStr">
        <is>
          <t>ومعادن</t>
        </is>
      </c>
      <c r="B2602" t="inlineStr">
        <is>
          <t>توسعه‌معادن‌وفلزات‌</t>
        </is>
      </c>
      <c r="C2602" t="n">
        <v>10960</v>
      </c>
      <c r="D2602" t="n">
        <v>1777093205</v>
      </c>
      <c r="E2602" s="1" t="n">
        <v>5018223720985</v>
      </c>
      <c r="F2602" t="n">
        <v>2755</v>
      </c>
      <c r="G2602" t="n">
        <v>2820</v>
      </c>
      <c r="H2602" t="n">
        <v>2837</v>
      </c>
      <c r="I2602" t="n">
        <v>82</v>
      </c>
      <c r="J2602" t="n">
        <v>2.98</v>
      </c>
      <c r="K2602" t="n">
        <v>2824</v>
      </c>
      <c r="L2602" t="n">
        <v>69</v>
      </c>
      <c r="M2602" t="n">
        <v>2.5</v>
      </c>
      <c r="N2602" t="n">
        <v>2730</v>
      </c>
      <c r="O2602" t="n">
        <v>2837</v>
      </c>
      <c r="P2602" t="n">
        <v>318</v>
      </c>
      <c r="Q2602" t="n">
        <v>8.880000000000001</v>
      </c>
      <c r="R2602" t="n">
        <v>10</v>
      </c>
      <c r="S2602" t="n">
        <v>2458212</v>
      </c>
      <c r="T2602" t="n">
        <v>2837</v>
      </c>
      <c r="U2602" t="n">
        <v>2837</v>
      </c>
      <c r="V2602" t="n">
        <v>100000</v>
      </c>
      <c r="W2602" t="n">
        <v>1</v>
      </c>
    </row>
    <row r="2603">
      <c r="A2603" t="inlineStr">
        <is>
          <t>آوا</t>
        </is>
      </c>
      <c r="B2603" t="inlineStr">
        <is>
          <t>صندوق س.سهام آواي معيار-س</t>
        </is>
      </c>
      <c r="C2603" t="n">
        <v>21</v>
      </c>
      <c r="D2603" t="n">
        <v>31857</v>
      </c>
      <c r="E2603" s="1" t="n">
        <v>1099905614</v>
      </c>
      <c r="F2603" t="n">
        <v>33972</v>
      </c>
      <c r="G2603" t="n">
        <v>34980</v>
      </c>
      <c r="H2603" t="n">
        <v>34798</v>
      </c>
      <c r="I2603" t="n">
        <v>826</v>
      </c>
      <c r="J2603" t="n">
        <v>2.43</v>
      </c>
      <c r="K2603" t="n">
        <v>34526</v>
      </c>
      <c r="L2603" t="n">
        <v>554</v>
      </c>
      <c r="M2603" t="n">
        <v>1.63</v>
      </c>
      <c r="N2603" t="n">
        <v>34401</v>
      </c>
      <c r="O2603" t="n">
        <v>34988</v>
      </c>
      <c r="R2603" t="n">
        <v>1</v>
      </c>
      <c r="S2603" t="n">
        <v>4961</v>
      </c>
      <c r="T2603" t="n">
        <v>34600</v>
      </c>
      <c r="U2603" t="n">
        <v>34798</v>
      </c>
      <c r="V2603" t="n">
        <v>40</v>
      </c>
      <c r="W2603" t="n">
        <v>1</v>
      </c>
    </row>
    <row r="2604">
      <c r="A2604" t="inlineStr">
        <is>
          <t>تبرك3</t>
        </is>
      </c>
      <c r="B2604" t="inlineStr">
        <is>
          <t>گروه كارخانجات صنعتي تبرك</t>
        </is>
      </c>
      <c r="C2604" t="n">
        <v>1</v>
      </c>
      <c r="D2604" t="n">
        <v>175</v>
      </c>
      <c r="E2604" s="1" t="n">
        <v>3638250</v>
      </c>
      <c r="F2604" t="n">
        <v>20190</v>
      </c>
      <c r="G2604" t="n">
        <v>20790</v>
      </c>
      <c r="H2604" t="n">
        <v>20790</v>
      </c>
      <c r="I2604" t="n">
        <v>600</v>
      </c>
      <c r="J2604" t="n">
        <v>2.97</v>
      </c>
      <c r="K2604" t="n">
        <v>20790</v>
      </c>
      <c r="L2604" t="n">
        <v>600</v>
      </c>
      <c r="M2604" t="n">
        <v>2.97</v>
      </c>
      <c r="N2604" t="n">
        <v>20790</v>
      </c>
      <c r="O2604" t="n">
        <v>20790</v>
      </c>
      <c r="P2604" t="n">
        <v>3437</v>
      </c>
      <c r="Q2604" t="n">
        <v>6.05</v>
      </c>
      <c r="R2604" t="n">
        <v>2</v>
      </c>
      <c r="S2604" t="n">
        <v>9409</v>
      </c>
      <c r="T2604" t="n">
        <v>20790</v>
      </c>
      <c r="U2604" t="n">
        <v>0</v>
      </c>
      <c r="V2604" t="n">
        <v>0</v>
      </c>
      <c r="W2604" t="n">
        <v>0</v>
      </c>
    </row>
    <row r="2605">
      <c r="A2605" t="inlineStr">
        <is>
          <t>چاپ</t>
        </is>
      </c>
      <c r="B2605" t="inlineStr">
        <is>
          <t>ص.چاپ وبسته بندي آسان قزوين</t>
        </is>
      </c>
      <c r="C2605" t="n">
        <v>2065</v>
      </c>
      <c r="D2605" t="n">
        <v>11646839</v>
      </c>
      <c r="E2605" s="1" t="n">
        <v>223229571660</v>
      </c>
      <c r="F2605" t="n">
        <v>18640</v>
      </c>
      <c r="G2605" t="n">
        <v>19170</v>
      </c>
      <c r="H2605" t="n">
        <v>19190</v>
      </c>
      <c r="I2605" t="n">
        <v>550</v>
      </c>
      <c r="J2605" t="n">
        <v>2.95</v>
      </c>
      <c r="K2605" t="n">
        <v>19170</v>
      </c>
      <c r="L2605" t="n">
        <v>530</v>
      </c>
      <c r="M2605" t="n">
        <v>2.84</v>
      </c>
      <c r="N2605" t="n">
        <v>19010</v>
      </c>
      <c r="O2605" t="n">
        <v>19190</v>
      </c>
      <c r="P2605" t="n">
        <v>2147</v>
      </c>
      <c r="Q2605" t="n">
        <v>8.93</v>
      </c>
      <c r="R2605" t="n">
        <v>18</v>
      </c>
      <c r="S2605" t="n">
        <v>218623</v>
      </c>
      <c r="T2605" t="n">
        <v>19190</v>
      </c>
      <c r="U2605" t="n">
        <v>19390</v>
      </c>
      <c r="V2605" t="n">
        <v>6000</v>
      </c>
      <c r="W2605" t="n">
        <v>1</v>
      </c>
    </row>
    <row r="2606">
      <c r="A2606" t="inlineStr">
        <is>
          <t>فجهان3</t>
        </is>
      </c>
      <c r="B2606" t="inlineStr">
        <is>
          <t>جهان فولاد سيرجان</t>
        </is>
      </c>
      <c r="C2606" t="n">
        <v>1</v>
      </c>
      <c r="D2606" t="n">
        <v>103724</v>
      </c>
      <c r="E2606" s="1" t="n">
        <v>268956332</v>
      </c>
      <c r="F2606" t="n">
        <v>2526</v>
      </c>
      <c r="G2606" t="n">
        <v>2593</v>
      </c>
      <c r="H2606" t="n">
        <v>2593</v>
      </c>
      <c r="I2606" t="n">
        <v>67</v>
      </c>
      <c r="J2606" t="n">
        <v>2.65</v>
      </c>
      <c r="K2606" t="n">
        <v>2593</v>
      </c>
      <c r="L2606" t="n">
        <v>67</v>
      </c>
      <c r="M2606" t="n">
        <v>2.65</v>
      </c>
      <c r="N2606" t="n">
        <v>2593</v>
      </c>
      <c r="O2606" t="n">
        <v>2593</v>
      </c>
      <c r="P2606" t="n">
        <v>171</v>
      </c>
      <c r="Q2606" t="n">
        <v>15.16</v>
      </c>
      <c r="R2606" t="n">
        <v>8</v>
      </c>
      <c r="S2606" t="n">
        <v>5270256</v>
      </c>
      <c r="T2606" t="n">
        <v>2593</v>
      </c>
      <c r="U2606" t="n">
        <v>0</v>
      </c>
      <c r="V2606" t="n">
        <v>0</v>
      </c>
      <c r="W2606" t="n">
        <v>0</v>
      </c>
    </row>
    <row r="2607">
      <c r="A2607" t="inlineStr">
        <is>
          <t>كرمان5124</t>
        </is>
      </c>
      <c r="B2607" t="inlineStr">
        <is>
          <t>مرابحه كرمان موتور-كيان051223</t>
        </is>
      </c>
      <c r="C2607" t="n">
        <v>0</v>
      </c>
      <c r="D2607" t="n">
        <v>0</v>
      </c>
      <c r="E2607" s="1" t="n">
        <v>0</v>
      </c>
      <c r="F2607" t="n">
        <v>1080000</v>
      </c>
      <c r="G2607" t="n">
        <v>0</v>
      </c>
      <c r="H2607" t="n">
        <v>1080000</v>
      </c>
      <c r="I2607" t="n">
        <v>0</v>
      </c>
      <c r="J2607" t="n">
        <v>0</v>
      </c>
      <c r="K2607" t="n">
        <v>1080000</v>
      </c>
      <c r="L2607" t="n">
        <v>0</v>
      </c>
      <c r="M2607" t="n">
        <v>0</v>
      </c>
      <c r="N2607" t="n">
        <v>0</v>
      </c>
      <c r="O2607" t="n">
        <v>0</v>
      </c>
      <c r="R2607" t="n">
        <v>1</v>
      </c>
      <c r="S2607" t="n">
        <v>5000</v>
      </c>
      <c r="T2607" t="n">
        <v>1074600</v>
      </c>
      <c r="U2607" t="n">
        <v>1085400</v>
      </c>
      <c r="V2607" t="n">
        <v>5000</v>
      </c>
      <c r="W2607" t="n">
        <v>1</v>
      </c>
    </row>
    <row r="2608">
      <c r="A2608" t="inlineStr">
        <is>
          <t>اعتلا</t>
        </is>
      </c>
      <c r="B2608" t="inlineStr">
        <is>
          <t>شركت سرمايه گذاري اعتلاء البرز</t>
        </is>
      </c>
      <c r="C2608" t="n">
        <v>431</v>
      </c>
      <c r="D2608" t="n">
        <v>42301298</v>
      </c>
      <c r="E2608" s="1" t="n">
        <v>97399937221</v>
      </c>
      <c r="F2608" t="n">
        <v>2314</v>
      </c>
      <c r="G2608" t="n">
        <v>2330</v>
      </c>
      <c r="H2608" t="n">
        <v>2290</v>
      </c>
      <c r="I2608" t="n">
        <v>-24</v>
      </c>
      <c r="J2608" t="n">
        <v>-1.04</v>
      </c>
      <c r="K2608" t="n">
        <v>2303</v>
      </c>
      <c r="L2608" t="n">
        <v>-11</v>
      </c>
      <c r="M2608" t="n">
        <v>-0.48</v>
      </c>
      <c r="N2608" t="n">
        <v>2253</v>
      </c>
      <c r="O2608" t="n">
        <v>2382</v>
      </c>
      <c r="P2608" t="n">
        <v>377</v>
      </c>
      <c r="Q2608" t="n">
        <v>6.11</v>
      </c>
      <c r="R2608" t="n">
        <v>3</v>
      </c>
      <c r="S2608" t="n">
        <v>600000</v>
      </c>
      <c r="T2608" t="n">
        <v>2281</v>
      </c>
      <c r="U2608" t="n">
        <v>2309</v>
      </c>
      <c r="V2608" t="n">
        <v>30000</v>
      </c>
      <c r="W2608" t="n">
        <v>1</v>
      </c>
    </row>
    <row r="2609">
      <c r="A2609" t="inlineStr">
        <is>
          <t>ناما</t>
        </is>
      </c>
      <c r="B2609" t="inlineStr">
        <is>
          <t>توليدي مخازن گازطبيعي آسياناما</t>
        </is>
      </c>
      <c r="C2609" t="n">
        <v>883</v>
      </c>
      <c r="D2609" t="n">
        <v>34887140</v>
      </c>
      <c r="E2609" s="1" t="n">
        <v>147907390320</v>
      </c>
      <c r="F2609" t="n">
        <v>4340</v>
      </c>
      <c r="G2609" t="n">
        <v>4270</v>
      </c>
      <c r="H2609" t="n">
        <v>4230</v>
      </c>
      <c r="I2609" t="n">
        <v>-110</v>
      </c>
      <c r="J2609" t="n">
        <v>-2.53</v>
      </c>
      <c r="K2609" t="n">
        <v>4240</v>
      </c>
      <c r="L2609" t="n">
        <v>-100</v>
      </c>
      <c r="M2609" t="n">
        <v>-2.3</v>
      </c>
      <c r="N2609" t="n">
        <v>4210</v>
      </c>
      <c r="O2609" t="n">
        <v>4440</v>
      </c>
      <c r="P2609" t="n">
        <v>583</v>
      </c>
      <c r="Q2609" t="n">
        <v>7.27</v>
      </c>
      <c r="R2609" t="n">
        <v>1</v>
      </c>
      <c r="S2609" t="n">
        <v>3000</v>
      </c>
      <c r="T2609" t="n">
        <v>4230</v>
      </c>
      <c r="U2609" t="n">
        <v>4250</v>
      </c>
      <c r="V2609" t="n">
        <v>173510</v>
      </c>
      <c r="W2609" t="n">
        <v>1</v>
      </c>
    </row>
    <row r="2610">
      <c r="A2610" t="inlineStr">
        <is>
          <t>وهامون3</t>
        </is>
      </c>
      <c r="B2610" t="inlineStr">
        <is>
          <t>سرمايه گذاري هامون صبا</t>
        </is>
      </c>
      <c r="C2610" t="n">
        <v>1</v>
      </c>
      <c r="D2610" t="n">
        <v>20000</v>
      </c>
      <c r="E2610" s="1" t="n">
        <v>31580000</v>
      </c>
      <c r="F2610" t="n">
        <v>1560</v>
      </c>
      <c r="G2610" t="n">
        <v>1579</v>
      </c>
      <c r="H2610" t="n">
        <v>1579</v>
      </c>
      <c r="I2610" t="n">
        <v>19</v>
      </c>
      <c r="J2610" t="n">
        <v>1.22</v>
      </c>
      <c r="K2610" t="n">
        <v>1579</v>
      </c>
      <c r="L2610" t="n">
        <v>19</v>
      </c>
      <c r="M2610" t="n">
        <v>1.22</v>
      </c>
      <c r="N2610" t="n">
        <v>1579</v>
      </c>
      <c r="O2610" t="n">
        <v>1579</v>
      </c>
      <c r="P2610" t="n">
        <v>427</v>
      </c>
      <c r="Q2610" t="n">
        <v>3.7</v>
      </c>
      <c r="R2610" t="n">
        <v>0</v>
      </c>
      <c r="S2610" t="n">
        <v>0</v>
      </c>
      <c r="T2610" t="n">
        <v>0</v>
      </c>
      <c r="U2610" t="n">
        <v>1579</v>
      </c>
      <c r="V2610" t="n">
        <v>222260</v>
      </c>
      <c r="W2610" t="n">
        <v>3</v>
      </c>
    </row>
    <row r="2611">
      <c r="A2611" t="inlineStr">
        <is>
          <t>فپنتا</t>
        </is>
      </c>
      <c r="B2611" t="inlineStr">
        <is>
          <t>سپنتا</t>
        </is>
      </c>
      <c r="C2611" t="n">
        <v>224</v>
      </c>
      <c r="D2611" t="n">
        <v>1811860</v>
      </c>
      <c r="E2611" s="1" t="n">
        <v>72637467400</v>
      </c>
      <c r="F2611" t="n">
        <v>38930</v>
      </c>
      <c r="G2611" t="n">
        <v>40090</v>
      </c>
      <c r="H2611" t="n">
        <v>40090</v>
      </c>
      <c r="I2611" t="n">
        <v>1160</v>
      </c>
      <c r="J2611" t="n">
        <v>2.98</v>
      </c>
      <c r="K2611" t="n">
        <v>40090</v>
      </c>
      <c r="L2611" t="n">
        <v>1160</v>
      </c>
      <c r="M2611" t="n">
        <v>2.98</v>
      </c>
      <c r="N2611" t="n">
        <v>40090</v>
      </c>
      <c r="O2611" t="n">
        <v>40090</v>
      </c>
      <c r="P2611" t="n">
        <v>4100</v>
      </c>
      <c r="Q2611" t="n">
        <v>9.779999999999999</v>
      </c>
      <c r="R2611" t="n">
        <v>350</v>
      </c>
      <c r="S2611" t="n">
        <v>4542961</v>
      </c>
      <c r="T2611" t="n">
        <v>40090</v>
      </c>
      <c r="U2611" t="n">
        <v>0</v>
      </c>
      <c r="V2611" t="n">
        <v>0</v>
      </c>
      <c r="W2611" t="n">
        <v>0</v>
      </c>
    </row>
    <row r="2612">
      <c r="A2612" t="inlineStr">
        <is>
          <t>ثمر</t>
        </is>
      </c>
      <c r="B2612" t="inlineStr">
        <is>
          <t>صندوق س ثمرگندم-ثابت</t>
        </is>
      </c>
      <c r="C2612" t="n">
        <v>1215</v>
      </c>
      <c r="D2612" t="n">
        <v>312649060</v>
      </c>
      <c r="E2612" s="1" t="n">
        <v>4346113325106</v>
      </c>
      <c r="F2612" t="n">
        <v>13881</v>
      </c>
      <c r="G2612" t="n">
        <v>13900</v>
      </c>
      <c r="H2612" t="n">
        <v>13901</v>
      </c>
      <c r="I2612" t="n">
        <v>20</v>
      </c>
      <c r="J2612" t="n">
        <v>0.14</v>
      </c>
      <c r="K2612" t="n">
        <v>13901</v>
      </c>
      <c r="L2612" t="n">
        <v>20</v>
      </c>
      <c r="M2612" t="n">
        <v>0.14</v>
      </c>
      <c r="N2612" t="n">
        <v>13900</v>
      </c>
      <c r="O2612" t="n">
        <v>13906</v>
      </c>
      <c r="R2612" t="n">
        <v>2</v>
      </c>
      <c r="S2612" t="n">
        <v>799807123</v>
      </c>
      <c r="T2612" t="n">
        <v>13900</v>
      </c>
      <c r="U2612" t="n">
        <v>13901</v>
      </c>
      <c r="V2612" t="n">
        <v>49217612</v>
      </c>
      <c r="W2612" t="n">
        <v>1</v>
      </c>
    </row>
    <row r="2613">
      <c r="A2613" t="inlineStr">
        <is>
          <t>وجامي</t>
        </is>
      </c>
      <c r="B2613" t="inlineStr">
        <is>
          <t>سرمايه گذاري جامي</t>
        </is>
      </c>
      <c r="C2613" t="n">
        <v>118</v>
      </c>
      <c r="D2613" t="n">
        <v>6950390</v>
      </c>
      <c r="E2613" s="1" t="n">
        <v>21746798440</v>
      </c>
      <c r="F2613" t="n">
        <v>3042</v>
      </c>
      <c r="G2613" t="n">
        <v>3110</v>
      </c>
      <c r="H2613" t="n">
        <v>3130</v>
      </c>
      <c r="I2613" t="n">
        <v>88</v>
      </c>
      <c r="J2613" t="n">
        <v>2.89</v>
      </c>
      <c r="K2613" t="n">
        <v>3130</v>
      </c>
      <c r="L2613" t="n">
        <v>88</v>
      </c>
      <c r="M2613" t="n">
        <v>2.89</v>
      </c>
      <c r="N2613" t="n">
        <v>3060</v>
      </c>
      <c r="O2613" t="n">
        <v>3130</v>
      </c>
      <c r="P2613" t="n">
        <v>751</v>
      </c>
      <c r="Q2613" t="n">
        <v>4.17</v>
      </c>
      <c r="R2613" t="n">
        <v>3</v>
      </c>
      <c r="S2613" t="n">
        <v>854637</v>
      </c>
      <c r="T2613" t="n">
        <v>3130</v>
      </c>
      <c r="U2613" t="n">
        <v>0</v>
      </c>
      <c r="V2613" t="n">
        <v>0</v>
      </c>
      <c r="W2613" t="n">
        <v>0</v>
      </c>
    </row>
    <row r="2614">
      <c r="A2614" t="inlineStr">
        <is>
          <t>سمهريز</t>
        </is>
      </c>
      <c r="B2614" t="inlineStr">
        <is>
          <t>صنعتي معدني سيمان تجارت مهريز</t>
        </is>
      </c>
      <c r="C2614" t="n">
        <v>15083</v>
      </c>
      <c r="D2614" t="n">
        <v>8940590</v>
      </c>
      <c r="E2614" s="1" t="n">
        <v>226107521100</v>
      </c>
      <c r="F2614" t="n">
        <v>24560</v>
      </c>
      <c r="G2614" t="n">
        <v>25290</v>
      </c>
      <c r="H2614" t="n">
        <v>25290</v>
      </c>
      <c r="I2614" t="n">
        <v>730</v>
      </c>
      <c r="J2614" t="n">
        <v>2.97</v>
      </c>
      <c r="K2614" t="n">
        <v>25290</v>
      </c>
      <c r="L2614" t="n">
        <v>730</v>
      </c>
      <c r="M2614" t="n">
        <v>2.97</v>
      </c>
      <c r="N2614" t="n">
        <v>25290</v>
      </c>
      <c r="O2614" t="n">
        <v>25290</v>
      </c>
      <c r="P2614" t="n">
        <v>2710</v>
      </c>
      <c r="Q2614" t="n">
        <v>9.33</v>
      </c>
      <c r="R2614" t="n">
        <v>4177</v>
      </c>
      <c r="S2614" t="n">
        <v>41351105</v>
      </c>
      <c r="T2614" t="n">
        <v>25290</v>
      </c>
      <c r="U2614" t="n">
        <v>0</v>
      </c>
      <c r="V2614" t="n">
        <v>0</v>
      </c>
      <c r="W2614" t="n">
        <v>0</v>
      </c>
    </row>
    <row r="2615">
      <c r="A2615" t="inlineStr">
        <is>
          <t>ترنج ثابت</t>
        </is>
      </c>
      <c r="B2615" t="inlineStr">
        <is>
          <t>ص.س.درآمد ثابت ترنج سودمند-د</t>
        </is>
      </c>
      <c r="C2615" t="n">
        <v>151</v>
      </c>
      <c r="D2615" t="n">
        <v>4920146</v>
      </c>
      <c r="E2615" s="1" t="n">
        <v>49825007868</v>
      </c>
      <c r="F2615" t="n">
        <v>10119</v>
      </c>
      <c r="G2615" t="n">
        <v>10127</v>
      </c>
      <c r="H2615" t="n">
        <v>10128</v>
      </c>
      <c r="I2615" t="n">
        <v>9</v>
      </c>
      <c r="J2615" t="n">
        <v>0.09</v>
      </c>
      <c r="K2615" t="n">
        <v>10127</v>
      </c>
      <c r="L2615" t="n">
        <v>8</v>
      </c>
      <c r="M2615" t="n">
        <v>0.08</v>
      </c>
      <c r="N2615" t="n">
        <v>10126</v>
      </c>
      <c r="O2615" t="n">
        <v>10129</v>
      </c>
      <c r="R2615" t="n">
        <v>3</v>
      </c>
      <c r="S2615" t="n">
        <v>98649949</v>
      </c>
      <c r="T2615" t="n">
        <v>10126</v>
      </c>
      <c r="U2615" t="n">
        <v>10128</v>
      </c>
      <c r="V2615" t="n">
        <v>135898</v>
      </c>
      <c r="W2615" t="n">
        <v>3</v>
      </c>
    </row>
    <row r="2616">
      <c r="A2616" t="inlineStr">
        <is>
          <t>خيمن</t>
        </is>
      </c>
      <c r="B2616" t="inlineStr">
        <is>
          <t>ايمن خودرو شرق</t>
        </is>
      </c>
      <c r="C2616" t="n">
        <v>2191</v>
      </c>
      <c r="D2616" t="n">
        <v>56593295</v>
      </c>
      <c r="E2616" s="1" t="n">
        <v>289192973200</v>
      </c>
      <c r="F2616" t="n">
        <v>5010</v>
      </c>
      <c r="G2616" t="n">
        <v>5010</v>
      </c>
      <c r="H2616" t="n">
        <v>5160</v>
      </c>
      <c r="I2616" t="n">
        <v>150</v>
      </c>
      <c r="J2616" t="n">
        <v>2.99</v>
      </c>
      <c r="K2616" t="n">
        <v>5110</v>
      </c>
      <c r="L2616" t="n">
        <v>100</v>
      </c>
      <c r="M2616" t="n">
        <v>2</v>
      </c>
      <c r="N2616" t="n">
        <v>4930</v>
      </c>
      <c r="O2616" t="n">
        <v>5160</v>
      </c>
      <c r="P2616" t="n">
        <v>1533</v>
      </c>
      <c r="Q2616" t="n">
        <v>3.33</v>
      </c>
      <c r="R2616" t="n">
        <v>4</v>
      </c>
      <c r="S2616" t="n">
        <v>159042</v>
      </c>
      <c r="T2616" t="n">
        <v>5160</v>
      </c>
      <c r="U2616" t="n">
        <v>5290</v>
      </c>
      <c r="V2616" t="n">
        <v>424</v>
      </c>
      <c r="W2616" t="n">
        <v>1</v>
      </c>
    </row>
    <row r="2617">
      <c r="A2617" t="inlineStr">
        <is>
          <t>بميلا</t>
        </is>
      </c>
      <c r="B2617" t="inlineStr">
        <is>
          <t>توسعه سرمايه گذاري ميلاد پارس</t>
        </is>
      </c>
      <c r="C2617" t="n">
        <v>196</v>
      </c>
      <c r="D2617" t="n">
        <v>8345663</v>
      </c>
      <c r="E2617" s="1" t="n">
        <v>54314959680</v>
      </c>
      <c r="F2617" t="n">
        <v>6330</v>
      </c>
      <c r="G2617" t="n">
        <v>6510</v>
      </c>
      <c r="H2617" t="n">
        <v>6510</v>
      </c>
      <c r="I2617" t="n">
        <v>180</v>
      </c>
      <c r="J2617" t="n">
        <v>2.84</v>
      </c>
      <c r="K2617" t="n">
        <v>6510</v>
      </c>
      <c r="L2617" t="n">
        <v>180</v>
      </c>
      <c r="M2617" t="n">
        <v>2.84</v>
      </c>
      <c r="N2617" t="n">
        <v>6230</v>
      </c>
      <c r="O2617" t="n">
        <v>6510</v>
      </c>
      <c r="P2617" t="n">
        <v>-53</v>
      </c>
      <c r="Q2617" t="n">
        <v>-122.83</v>
      </c>
      <c r="R2617" t="n">
        <v>43</v>
      </c>
      <c r="S2617" t="n">
        <v>9171816</v>
      </c>
      <c r="T2617" t="n">
        <v>6510</v>
      </c>
      <c r="U2617" t="n">
        <v>0</v>
      </c>
      <c r="V2617" t="n">
        <v>0</v>
      </c>
      <c r="W2617" t="n">
        <v>0</v>
      </c>
    </row>
    <row r="2618">
      <c r="A2618" t="inlineStr">
        <is>
          <t>خساپا3</t>
        </is>
      </c>
      <c r="B2618" t="inlineStr">
        <is>
          <t>سايپا</t>
        </is>
      </c>
      <c r="C2618" t="n">
        <v>13</v>
      </c>
      <c r="D2618" t="n">
        <v>1092277</v>
      </c>
      <c r="E2618" s="1" t="n">
        <v>785347163</v>
      </c>
      <c r="F2618" t="n">
        <v>699</v>
      </c>
      <c r="G2618" t="n">
        <v>719</v>
      </c>
      <c r="H2618" t="n">
        <v>719</v>
      </c>
      <c r="I2618" t="n">
        <v>20</v>
      </c>
      <c r="J2618" t="n">
        <v>2.86</v>
      </c>
      <c r="K2618" t="n">
        <v>719</v>
      </c>
      <c r="L2618" t="n">
        <v>20</v>
      </c>
      <c r="M2618" t="n">
        <v>2.86</v>
      </c>
      <c r="N2618" t="n">
        <v>719</v>
      </c>
      <c r="O2618" t="n">
        <v>719</v>
      </c>
      <c r="P2618" t="n">
        <v>-154</v>
      </c>
      <c r="Q2618" t="n">
        <v>-4.67</v>
      </c>
      <c r="R2618" t="n">
        <v>661</v>
      </c>
      <c r="S2618" t="n">
        <v>1596956011</v>
      </c>
      <c r="T2618" t="n">
        <v>719</v>
      </c>
      <c r="U2618" t="n">
        <v>0</v>
      </c>
      <c r="V2618" t="n">
        <v>0</v>
      </c>
      <c r="W2618" t="n">
        <v>0</v>
      </c>
    </row>
    <row r="2619">
      <c r="A2619" t="inlineStr">
        <is>
          <t>ايده07</t>
        </is>
      </c>
      <c r="B2619" t="inlineStr">
        <is>
          <t>مرابحه ايده گستران زمان070309</t>
        </is>
      </c>
      <c r="C2619" t="n">
        <v>0</v>
      </c>
      <c r="D2619" t="n">
        <v>0</v>
      </c>
      <c r="E2619" s="1" t="n">
        <v>0</v>
      </c>
      <c r="F2619" t="n">
        <v>1081500</v>
      </c>
      <c r="G2619" t="n">
        <v>0</v>
      </c>
      <c r="H2619" t="n">
        <v>1081500</v>
      </c>
      <c r="I2619" t="n">
        <v>0</v>
      </c>
      <c r="J2619" t="n">
        <v>0</v>
      </c>
      <c r="K2619" t="n">
        <v>1081500</v>
      </c>
      <c r="L2619" t="n">
        <v>0</v>
      </c>
      <c r="M2619" t="n">
        <v>0</v>
      </c>
      <c r="N2619" t="n">
        <v>0</v>
      </c>
      <c r="O2619" t="n">
        <v>0</v>
      </c>
      <c r="R2619" t="n">
        <v>1</v>
      </c>
      <c r="S2619" t="n">
        <v>5000</v>
      </c>
      <c r="T2619" t="n">
        <v>1076100</v>
      </c>
      <c r="U2619" t="n">
        <v>1086900</v>
      </c>
      <c r="V2619" t="n">
        <v>5000</v>
      </c>
      <c r="W2619" t="n">
        <v>1</v>
      </c>
    </row>
    <row r="2620">
      <c r="A2620" t="inlineStr">
        <is>
          <t>بگيلان</t>
        </is>
      </c>
      <c r="B2620" t="inlineStr">
        <is>
          <t>توسعه مسير برق گيلان</t>
        </is>
      </c>
      <c r="C2620" t="n">
        <v>1263</v>
      </c>
      <c r="D2620" t="n">
        <v>2358016</v>
      </c>
      <c r="E2620" s="1" t="n">
        <v>57483168170</v>
      </c>
      <c r="F2620" t="n">
        <v>24750</v>
      </c>
      <c r="G2620" t="n">
        <v>24510</v>
      </c>
      <c r="H2620" t="n">
        <v>24440</v>
      </c>
      <c r="I2620" t="n">
        <v>-310</v>
      </c>
      <c r="J2620" t="n">
        <v>-1.25</v>
      </c>
      <c r="K2620" t="n">
        <v>24380</v>
      </c>
      <c r="L2620" t="n">
        <v>-370</v>
      </c>
      <c r="M2620" t="n">
        <v>-1.49</v>
      </c>
      <c r="N2620" t="n">
        <v>24010</v>
      </c>
      <c r="O2620" t="n">
        <v>25280</v>
      </c>
      <c r="P2620" t="n">
        <v>2382</v>
      </c>
      <c r="Q2620" t="n">
        <v>10.24</v>
      </c>
      <c r="R2620" t="n">
        <v>1</v>
      </c>
      <c r="S2620" t="n">
        <v>10000</v>
      </c>
      <c r="T2620" t="n">
        <v>24400</v>
      </c>
      <c r="U2620" t="n">
        <v>24570</v>
      </c>
      <c r="V2620" t="n">
        <v>151</v>
      </c>
      <c r="W2620" t="n">
        <v>3</v>
      </c>
    </row>
    <row r="2621">
      <c r="A2621" t="inlineStr">
        <is>
          <t>اراد1454</t>
        </is>
      </c>
      <c r="B2621" t="inlineStr">
        <is>
          <t>مرابحه عام دولت145-ش.خ050707</t>
        </is>
      </c>
      <c r="C2621" t="n">
        <v>1</v>
      </c>
      <c r="D2621" t="n">
        <v>51912796</v>
      </c>
      <c r="E2621" s="1" t="n">
        <v>51415782891096</v>
      </c>
      <c r="F2621" t="n">
        <v>988100</v>
      </c>
      <c r="G2621" t="n">
        <v>990426</v>
      </c>
      <c r="H2621" t="n">
        <v>990426</v>
      </c>
      <c r="I2621" t="n">
        <v>2326</v>
      </c>
      <c r="J2621" t="n">
        <v>0.24</v>
      </c>
      <c r="K2621" t="n">
        <v>990426</v>
      </c>
      <c r="L2621" t="n">
        <v>2326</v>
      </c>
      <c r="M2621" t="n">
        <v>0.24</v>
      </c>
      <c r="N2621" t="n">
        <v>990426</v>
      </c>
      <c r="O2621" t="n">
        <v>990426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</row>
    <row r="2622">
      <c r="A2622" t="inlineStr">
        <is>
          <t>سكرما2</t>
        </is>
      </c>
      <c r="B2622" t="inlineStr">
        <is>
          <t>سيمان‌ كرمان‌</t>
        </is>
      </c>
      <c r="C2622" t="n">
        <v>1</v>
      </c>
      <c r="D2622" t="n">
        <v>1520000</v>
      </c>
      <c r="E2622" s="1" t="n">
        <v>99864000000</v>
      </c>
      <c r="F2622" t="n">
        <v>63870</v>
      </c>
      <c r="G2622" t="n">
        <v>65700</v>
      </c>
      <c r="H2622" t="n">
        <v>65700</v>
      </c>
      <c r="I2622" t="n">
        <v>1830</v>
      </c>
      <c r="J2622" t="n">
        <v>2.87</v>
      </c>
      <c r="K2622" t="n">
        <v>65700</v>
      </c>
      <c r="L2622" t="n">
        <v>1830</v>
      </c>
      <c r="M2622" t="n">
        <v>2.87</v>
      </c>
      <c r="N2622" t="n">
        <v>65700</v>
      </c>
      <c r="O2622" t="n">
        <v>65700</v>
      </c>
      <c r="P2622" t="n">
        <v>11726</v>
      </c>
      <c r="Q2622" t="n">
        <v>5.6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</row>
    <row r="2623">
      <c r="A2623" t="inlineStr">
        <is>
          <t>وكبهمن3</t>
        </is>
      </c>
      <c r="B2623" t="inlineStr">
        <is>
          <t>مديريت سرمايه گذاري كوثربهمن</t>
        </is>
      </c>
      <c r="C2623" t="n">
        <v>4</v>
      </c>
      <c r="D2623" t="n">
        <v>2644</v>
      </c>
      <c r="E2623" s="1" t="n">
        <v>8963160</v>
      </c>
      <c r="F2623" t="n">
        <v>3370</v>
      </c>
      <c r="G2623" t="n">
        <v>3390</v>
      </c>
      <c r="H2623" t="n">
        <v>3390</v>
      </c>
      <c r="I2623" t="n">
        <v>20</v>
      </c>
      <c r="J2623" t="n">
        <v>0.59</v>
      </c>
      <c r="K2623" t="n">
        <v>3390</v>
      </c>
      <c r="L2623" t="n">
        <v>20</v>
      </c>
      <c r="M2623" t="n">
        <v>0.59</v>
      </c>
      <c r="N2623" t="n">
        <v>3390</v>
      </c>
      <c r="O2623" t="n">
        <v>3390</v>
      </c>
      <c r="P2623" t="n">
        <v>671</v>
      </c>
      <c r="Q2623" t="n">
        <v>5.05</v>
      </c>
      <c r="R2623" t="n">
        <v>2</v>
      </c>
      <c r="S2623" t="n">
        <v>2696</v>
      </c>
      <c r="T2623" t="n">
        <v>3390</v>
      </c>
      <c r="U2623" t="n">
        <v>0</v>
      </c>
      <c r="V2623" t="n">
        <v>0</v>
      </c>
      <c r="W2623" t="n">
        <v>0</v>
      </c>
    </row>
    <row r="2624">
      <c r="A2624" t="inlineStr">
        <is>
          <t>زعف0510پ11</t>
        </is>
      </c>
      <c r="B2624" t="inlineStr">
        <is>
          <t>زعفران0510نگين سحرخيز(پ)</t>
        </is>
      </c>
      <c r="C2624" t="n">
        <v>190</v>
      </c>
      <c r="D2624" t="n">
        <v>65366</v>
      </c>
      <c r="E2624" s="1" t="n">
        <v>187235514889</v>
      </c>
      <c r="F2624" t="n">
        <v>2831304</v>
      </c>
      <c r="G2624" t="n">
        <v>2880000</v>
      </c>
      <c r="H2624" t="n">
        <v>2898069</v>
      </c>
      <c r="I2624" t="n">
        <v>66765</v>
      </c>
      <c r="J2624" t="n">
        <v>2.36</v>
      </c>
      <c r="K2624" t="n">
        <v>2864417</v>
      </c>
      <c r="L2624" t="n">
        <v>33113</v>
      </c>
      <c r="M2624" t="n">
        <v>1.17</v>
      </c>
      <c r="N2624" t="n">
        <v>2700001</v>
      </c>
      <c r="O2624" t="n">
        <v>2898069</v>
      </c>
      <c r="R2624" t="n">
        <v>10</v>
      </c>
      <c r="S2624" t="n">
        <v>37559</v>
      </c>
      <c r="T2624" t="n">
        <v>2898069</v>
      </c>
      <c r="U2624" t="n">
        <v>2949995</v>
      </c>
      <c r="V2624" t="n">
        <v>2</v>
      </c>
      <c r="W2624" t="n">
        <v>1</v>
      </c>
    </row>
    <row r="2625">
      <c r="A2625" t="inlineStr">
        <is>
          <t>وحكمت</t>
        </is>
      </c>
      <c r="B2625" t="inlineStr">
        <is>
          <t>بيمه حكمت صبا</t>
        </is>
      </c>
      <c r="C2625" t="n">
        <v>895</v>
      </c>
      <c r="D2625" t="n">
        <v>130832341</v>
      </c>
      <c r="E2625" s="1" t="n">
        <v>186443365343</v>
      </c>
      <c r="F2625" t="n">
        <v>1468</v>
      </c>
      <c r="G2625" t="n">
        <v>1424</v>
      </c>
      <c r="H2625" t="n">
        <v>1424</v>
      </c>
      <c r="I2625" t="n">
        <v>-44</v>
      </c>
      <c r="J2625" t="n">
        <v>-3</v>
      </c>
      <c r="K2625" t="n">
        <v>1425</v>
      </c>
      <c r="L2625" t="n">
        <v>-43</v>
      </c>
      <c r="M2625" t="n">
        <v>-2.93</v>
      </c>
      <c r="N2625" t="n">
        <v>1424</v>
      </c>
      <c r="O2625" t="n">
        <v>1460</v>
      </c>
      <c r="P2625" t="n">
        <v>199</v>
      </c>
      <c r="Q2625" t="n">
        <v>7.16</v>
      </c>
      <c r="R2625" t="n">
        <v>0</v>
      </c>
      <c r="S2625" t="n">
        <v>0</v>
      </c>
      <c r="T2625" t="n">
        <v>0</v>
      </c>
      <c r="U2625" t="n">
        <v>1424</v>
      </c>
      <c r="V2625" t="n">
        <v>31953065</v>
      </c>
      <c r="W2625" t="n">
        <v>115</v>
      </c>
    </row>
    <row r="2626">
      <c r="A2626" t="inlineStr">
        <is>
          <t>زريران</t>
        </is>
      </c>
      <c r="B2626" t="inlineStr">
        <is>
          <t>صندوق س. كالاي داريوش</t>
        </is>
      </c>
      <c r="C2626" t="n">
        <v>1595</v>
      </c>
      <c r="D2626" t="n">
        <v>49969205</v>
      </c>
      <c r="E2626" s="1" t="n">
        <v>635231768688</v>
      </c>
      <c r="F2626" t="n">
        <v>12271</v>
      </c>
      <c r="G2626" t="n">
        <v>12580</v>
      </c>
      <c r="H2626" t="n">
        <v>12710</v>
      </c>
      <c r="I2626" t="n">
        <v>439</v>
      </c>
      <c r="J2626" t="n">
        <v>3.58</v>
      </c>
      <c r="K2626" t="n">
        <v>12712</v>
      </c>
      <c r="L2626" t="n">
        <v>441</v>
      </c>
      <c r="M2626" t="n">
        <v>3.59</v>
      </c>
      <c r="N2626" t="n">
        <v>12382</v>
      </c>
      <c r="O2626" t="n">
        <v>12854</v>
      </c>
      <c r="R2626" t="n">
        <v>2</v>
      </c>
      <c r="S2626" t="n">
        <v>1280</v>
      </c>
      <c r="T2626" t="n">
        <v>12709</v>
      </c>
      <c r="U2626" t="n">
        <v>12710</v>
      </c>
      <c r="V2626" t="n">
        <v>19499</v>
      </c>
      <c r="W2626" t="n">
        <v>3</v>
      </c>
    </row>
    <row r="2627">
      <c r="A2627" t="inlineStr">
        <is>
          <t>اراد298</t>
        </is>
      </c>
      <c r="B2627" t="inlineStr">
        <is>
          <t>مرابحه عام دولت298-ش.خ080414</t>
        </is>
      </c>
      <c r="C2627" t="n">
        <v>99</v>
      </c>
      <c r="D2627" t="n">
        <v>63350000</v>
      </c>
      <c r="E2627" s="1" t="n">
        <v>49277086900000</v>
      </c>
      <c r="F2627" t="n">
        <v>765000</v>
      </c>
      <c r="G2627" t="n">
        <v>757310</v>
      </c>
      <c r="H2627" t="n">
        <v>780000</v>
      </c>
      <c r="I2627" t="n">
        <v>15000</v>
      </c>
      <c r="J2627" t="n">
        <v>1.96</v>
      </c>
      <c r="K2627" t="n">
        <v>777850</v>
      </c>
      <c r="L2627" t="n">
        <v>12850</v>
      </c>
      <c r="M2627" t="n">
        <v>1.68</v>
      </c>
      <c r="N2627" t="n">
        <v>757310</v>
      </c>
      <c r="O2627" t="n">
        <v>780000</v>
      </c>
      <c r="R2627" t="n">
        <v>2</v>
      </c>
      <c r="S2627" t="n">
        <v>2000000</v>
      </c>
      <c r="T2627" t="n">
        <v>742050</v>
      </c>
      <c r="U2627" t="n">
        <v>775000</v>
      </c>
      <c r="V2627" t="n">
        <v>200000</v>
      </c>
      <c r="W2627" t="n">
        <v>1</v>
      </c>
    </row>
    <row r="2628">
      <c r="A2628" t="inlineStr">
        <is>
          <t>اكتوور071</t>
        </is>
      </c>
      <c r="B2628" t="inlineStr">
        <is>
          <t>مرابحه اكتوور كو-كاردان070612</t>
        </is>
      </c>
      <c r="C2628" t="n">
        <v>0</v>
      </c>
      <c r="D2628" t="n">
        <v>0</v>
      </c>
      <c r="E2628" s="1" t="n">
        <v>0</v>
      </c>
      <c r="F2628" t="n">
        <v>755550</v>
      </c>
      <c r="G2628" t="n">
        <v>0</v>
      </c>
      <c r="H2628" t="n">
        <v>755550</v>
      </c>
      <c r="I2628" t="n">
        <v>0</v>
      </c>
      <c r="J2628" t="n">
        <v>0</v>
      </c>
      <c r="K2628" t="n">
        <v>755550</v>
      </c>
      <c r="L2628" t="n">
        <v>0</v>
      </c>
      <c r="M2628" t="n">
        <v>0</v>
      </c>
      <c r="N2628" t="n">
        <v>0</v>
      </c>
      <c r="O2628" t="n">
        <v>0</v>
      </c>
      <c r="R2628" t="n">
        <v>1</v>
      </c>
      <c r="S2628" t="n">
        <v>5000</v>
      </c>
      <c r="T2628" t="n">
        <v>755550</v>
      </c>
      <c r="U2628" t="n">
        <v>0</v>
      </c>
      <c r="V2628" t="n">
        <v>0</v>
      </c>
      <c r="W2628" t="n">
        <v>0</v>
      </c>
    </row>
    <row r="2629">
      <c r="A2629" t="inlineStr">
        <is>
          <t>سهرمز</t>
        </is>
      </c>
      <c r="B2629" t="inlineStr">
        <is>
          <t>سيمان‌هرمزگان‌</t>
        </is>
      </c>
      <c r="C2629" t="n">
        <v>599</v>
      </c>
      <c r="D2629" t="n">
        <v>4892063</v>
      </c>
      <c r="E2629" s="1" t="n">
        <v>100773138870</v>
      </c>
      <c r="F2629" t="n">
        <v>20770</v>
      </c>
      <c r="G2629" t="n">
        <v>21300</v>
      </c>
      <c r="H2629" t="n">
        <v>20420</v>
      </c>
      <c r="I2629" t="n">
        <v>-350</v>
      </c>
      <c r="J2629" t="n">
        <v>-1.69</v>
      </c>
      <c r="K2629" t="n">
        <v>20600</v>
      </c>
      <c r="L2629" t="n">
        <v>-170</v>
      </c>
      <c r="M2629" t="n">
        <v>-0.82</v>
      </c>
      <c r="N2629" t="n">
        <v>20300</v>
      </c>
      <c r="O2629" t="n">
        <v>21300</v>
      </c>
      <c r="P2629" t="n">
        <v>1143</v>
      </c>
      <c r="Q2629" t="n">
        <v>18.02</v>
      </c>
      <c r="R2629" t="n">
        <v>1</v>
      </c>
      <c r="S2629" t="n">
        <v>14687</v>
      </c>
      <c r="T2629" t="n">
        <v>20430</v>
      </c>
      <c r="U2629" t="n">
        <v>20580</v>
      </c>
      <c r="V2629" t="n">
        <v>30250</v>
      </c>
      <c r="W2629" t="n">
        <v>2</v>
      </c>
    </row>
    <row r="2630">
      <c r="A2630" t="inlineStr">
        <is>
          <t>ايرتور07</t>
        </is>
      </c>
      <c r="B2630" t="inlineStr">
        <is>
          <t>اجاره ايران اپراتور14071015</t>
        </is>
      </c>
      <c r="C2630" t="n">
        <v>0</v>
      </c>
      <c r="D2630" t="n">
        <v>0</v>
      </c>
      <c r="E2630" s="1" t="n">
        <v>0</v>
      </c>
      <c r="F2630" t="n">
        <v>1000000</v>
      </c>
      <c r="G2630" t="n">
        <v>0</v>
      </c>
      <c r="H2630" t="n">
        <v>1000000</v>
      </c>
      <c r="I2630" t="n">
        <v>0</v>
      </c>
      <c r="J2630" t="n">
        <v>0</v>
      </c>
      <c r="K2630" t="n">
        <v>1000000</v>
      </c>
      <c r="L2630" t="n">
        <v>0</v>
      </c>
      <c r="M2630" t="n">
        <v>0</v>
      </c>
      <c r="N2630" t="n">
        <v>0</v>
      </c>
      <c r="O2630" t="n">
        <v>0</v>
      </c>
      <c r="R2630" t="n">
        <v>1</v>
      </c>
      <c r="S2630" t="n">
        <v>5000</v>
      </c>
      <c r="T2630" t="n">
        <v>1000000</v>
      </c>
      <c r="U2630" t="n">
        <v>0</v>
      </c>
      <c r="V2630" t="n">
        <v>0</v>
      </c>
      <c r="W2630" t="n">
        <v>0</v>
      </c>
    </row>
    <row r="2631">
      <c r="A2631" t="inlineStr">
        <is>
          <t>صرمد62</t>
        </is>
      </c>
      <c r="B2631" t="inlineStr">
        <is>
          <t>صكوك اجاره سرمد62-3ماهه23%</t>
        </is>
      </c>
      <c r="C2631" t="n">
        <v>0</v>
      </c>
      <c r="D2631" t="n">
        <v>0</v>
      </c>
      <c r="E2631" s="1" t="n">
        <v>0</v>
      </c>
      <c r="F2631" t="n">
        <v>929575</v>
      </c>
      <c r="G2631" t="n">
        <v>0</v>
      </c>
      <c r="H2631" t="n">
        <v>929575</v>
      </c>
      <c r="I2631" t="n">
        <v>0</v>
      </c>
      <c r="J2631" t="n">
        <v>0</v>
      </c>
      <c r="K2631" t="n">
        <v>929575</v>
      </c>
      <c r="L2631" t="n">
        <v>0</v>
      </c>
      <c r="M2631" t="n">
        <v>0</v>
      </c>
      <c r="N2631" t="n">
        <v>0</v>
      </c>
      <c r="O2631" t="n">
        <v>0</v>
      </c>
      <c r="R2631" t="n">
        <v>1</v>
      </c>
      <c r="S2631" t="n">
        <v>5000</v>
      </c>
      <c r="T2631" t="n">
        <v>929575</v>
      </c>
      <c r="U2631" t="n">
        <v>938875</v>
      </c>
      <c r="V2631" t="n">
        <v>5000</v>
      </c>
      <c r="W2631" t="n">
        <v>1</v>
      </c>
    </row>
    <row r="2632">
      <c r="A2632" t="inlineStr">
        <is>
          <t>زماهان3</t>
        </is>
      </c>
      <c r="B2632" t="inlineStr">
        <is>
          <t>مجتمع توليد گوشت مرغ ماهان</t>
        </is>
      </c>
      <c r="C2632" t="n">
        <v>1</v>
      </c>
      <c r="D2632" t="n">
        <v>1000</v>
      </c>
      <c r="E2632" s="1" t="n">
        <v>12370000</v>
      </c>
      <c r="F2632" t="n">
        <v>12610</v>
      </c>
      <c r="G2632" t="n">
        <v>12370</v>
      </c>
      <c r="H2632" t="n">
        <v>12370</v>
      </c>
      <c r="I2632" t="n">
        <v>-240</v>
      </c>
      <c r="J2632" t="n">
        <v>-1.9</v>
      </c>
      <c r="K2632" t="n">
        <v>12370</v>
      </c>
      <c r="L2632" t="n">
        <v>-240</v>
      </c>
      <c r="M2632" t="n">
        <v>-1.9</v>
      </c>
      <c r="N2632" t="n">
        <v>12370</v>
      </c>
      <c r="O2632" t="n">
        <v>12370</v>
      </c>
      <c r="P2632" t="n">
        <v>-2315</v>
      </c>
      <c r="Q2632" t="n">
        <v>-5.34</v>
      </c>
      <c r="R2632" t="n">
        <v>2</v>
      </c>
      <c r="S2632" t="n">
        <v>16156</v>
      </c>
      <c r="T2632" t="n">
        <v>12370</v>
      </c>
      <c r="U2632" t="n">
        <v>0</v>
      </c>
      <c r="V2632" t="n">
        <v>0</v>
      </c>
      <c r="W2632" t="n">
        <v>0</v>
      </c>
    </row>
    <row r="2633">
      <c r="A2633" t="inlineStr">
        <is>
          <t>مهر3</t>
        </is>
      </c>
      <c r="B2633" t="inlineStr">
        <is>
          <t>سرمايه گذاري مهر</t>
        </is>
      </c>
      <c r="C2633" t="n">
        <v>3</v>
      </c>
      <c r="D2633" t="n">
        <v>1039</v>
      </c>
      <c r="E2633" s="1" t="n">
        <v>3252070</v>
      </c>
      <c r="F2633" t="n">
        <v>3060</v>
      </c>
      <c r="G2633" t="n">
        <v>3130</v>
      </c>
      <c r="H2633" t="n">
        <v>3130</v>
      </c>
      <c r="I2633" t="n">
        <v>70</v>
      </c>
      <c r="J2633" t="n">
        <v>2.29</v>
      </c>
      <c r="K2633" t="n">
        <v>3130</v>
      </c>
      <c r="L2633" t="n">
        <v>70</v>
      </c>
      <c r="M2633" t="n">
        <v>2.29</v>
      </c>
      <c r="N2633" t="n">
        <v>3130</v>
      </c>
      <c r="O2633" t="n">
        <v>3130</v>
      </c>
      <c r="P2633" t="n">
        <v>564</v>
      </c>
      <c r="Q2633" t="n">
        <v>5.55</v>
      </c>
      <c r="R2633" t="n">
        <v>1</v>
      </c>
      <c r="S2633" t="n">
        <v>1062</v>
      </c>
      <c r="T2633" t="n">
        <v>3130</v>
      </c>
      <c r="U2633" t="n">
        <v>0</v>
      </c>
      <c r="V2633" t="n">
        <v>0</v>
      </c>
      <c r="W2633" t="n">
        <v>0</v>
      </c>
    </row>
    <row r="2634">
      <c r="A2634" t="inlineStr">
        <is>
          <t>صآريا62</t>
        </is>
      </c>
      <c r="B2634" t="inlineStr">
        <is>
          <t>صكوك مرابحه كيمياتك62بدون ضامن</t>
        </is>
      </c>
      <c r="C2634" t="n">
        <v>0</v>
      </c>
      <c r="D2634" t="n">
        <v>0</v>
      </c>
      <c r="E2634" s="1" t="n">
        <v>0</v>
      </c>
      <c r="F2634" t="n">
        <v>1000000</v>
      </c>
      <c r="G2634" t="n">
        <v>0</v>
      </c>
      <c r="H2634" t="n">
        <v>1000000</v>
      </c>
      <c r="I2634" t="n">
        <v>0</v>
      </c>
      <c r="J2634" t="n">
        <v>0</v>
      </c>
      <c r="K2634" t="n">
        <v>1000000</v>
      </c>
      <c r="L2634" t="n">
        <v>0</v>
      </c>
      <c r="M2634" t="n">
        <v>0</v>
      </c>
      <c r="N2634" t="n">
        <v>0</v>
      </c>
      <c r="O2634" t="n">
        <v>0</v>
      </c>
      <c r="R2634" t="n">
        <v>1</v>
      </c>
      <c r="S2634" t="n">
        <v>7500</v>
      </c>
      <c r="T2634" t="n">
        <v>1000000</v>
      </c>
      <c r="U2634" t="n">
        <v>0</v>
      </c>
      <c r="V2634" t="n">
        <v>0</v>
      </c>
      <c r="W2634" t="n">
        <v>0</v>
      </c>
    </row>
    <row r="2635">
      <c r="A2635" t="inlineStr">
        <is>
          <t>حبندرح</t>
        </is>
      </c>
      <c r="B2635" t="inlineStr">
        <is>
          <t>ح.دريايي وكشتيراني خط دريابندر</t>
        </is>
      </c>
      <c r="C2635" t="n">
        <v>16</v>
      </c>
      <c r="D2635" t="n">
        <v>389407</v>
      </c>
      <c r="E2635" s="1" t="n">
        <v>2433976540</v>
      </c>
      <c r="F2635" t="n">
        <v>6610</v>
      </c>
      <c r="G2635" t="n">
        <v>6700</v>
      </c>
      <c r="H2635" t="n">
        <v>6220</v>
      </c>
      <c r="I2635" t="n">
        <v>-390</v>
      </c>
      <c r="J2635" t="n">
        <v>-5.9</v>
      </c>
      <c r="K2635" t="n">
        <v>6250</v>
      </c>
      <c r="L2635" t="n">
        <v>-360</v>
      </c>
      <c r="M2635" t="n">
        <v>-5.45</v>
      </c>
      <c r="N2635" t="n">
        <v>6220</v>
      </c>
      <c r="O2635" t="n">
        <v>6700</v>
      </c>
      <c r="R2635" t="n">
        <v>0</v>
      </c>
      <c r="S2635" t="n">
        <v>0</v>
      </c>
      <c r="T2635" t="n">
        <v>0</v>
      </c>
      <c r="U2635" t="n">
        <v>6220</v>
      </c>
      <c r="V2635" t="n">
        <v>2610593</v>
      </c>
      <c r="W2635" t="n">
        <v>1</v>
      </c>
    </row>
    <row r="2636">
      <c r="A2636" t="inlineStr">
        <is>
          <t>صصيكو81</t>
        </is>
      </c>
      <c r="B2636" t="inlineStr">
        <is>
          <t>صكوك اجاره تاصيكو81-بدون ضامن</t>
        </is>
      </c>
      <c r="C2636" t="n">
        <v>0</v>
      </c>
      <c r="D2636" t="n">
        <v>0</v>
      </c>
      <c r="E2636" s="1" t="n">
        <v>0</v>
      </c>
      <c r="F2636" t="n">
        <v>990000</v>
      </c>
      <c r="G2636" t="n">
        <v>0</v>
      </c>
      <c r="H2636" t="n">
        <v>970000</v>
      </c>
      <c r="I2636" t="n">
        <v>-20000</v>
      </c>
      <c r="J2636" t="n">
        <v>-2.02</v>
      </c>
      <c r="K2636" t="n">
        <v>990000</v>
      </c>
      <c r="L2636" t="n">
        <v>0</v>
      </c>
      <c r="M2636" t="n">
        <v>0</v>
      </c>
      <c r="N2636" t="n">
        <v>0</v>
      </c>
      <c r="O2636" t="n">
        <v>0</v>
      </c>
      <c r="R2636" t="n">
        <v>1</v>
      </c>
      <c r="S2636" t="n">
        <v>7500</v>
      </c>
      <c r="T2636" t="n">
        <v>1000000</v>
      </c>
      <c r="U2636" t="n">
        <v>0</v>
      </c>
      <c r="V2636" t="n">
        <v>0</v>
      </c>
      <c r="W2636" t="n">
        <v>0</v>
      </c>
    </row>
    <row r="2637">
      <c r="A2637" t="inlineStr">
        <is>
          <t>اهرم</t>
        </is>
      </c>
      <c r="B2637" t="inlineStr">
        <is>
          <t>صندوق س سهامي كاريزما- اهرمي</t>
        </is>
      </c>
      <c r="C2637" t="n">
        <v>28910</v>
      </c>
      <c r="D2637" t="n">
        <v>370340648</v>
      </c>
      <c r="E2637" s="1" t="n">
        <v>20965439151039</v>
      </c>
      <c r="F2637" t="n">
        <v>55547</v>
      </c>
      <c r="G2637" t="n">
        <v>57000</v>
      </c>
      <c r="H2637" t="n">
        <v>57250</v>
      </c>
      <c r="I2637" t="n">
        <v>1703</v>
      </c>
      <c r="J2637" t="n">
        <v>3.07</v>
      </c>
      <c r="K2637" t="n">
        <v>56611</v>
      </c>
      <c r="L2637" t="n">
        <v>1064</v>
      </c>
      <c r="M2637" t="n">
        <v>1.92</v>
      </c>
      <c r="N2637" t="n">
        <v>54483</v>
      </c>
      <c r="O2637" t="n">
        <v>57768</v>
      </c>
      <c r="R2637" t="n">
        <v>2</v>
      </c>
      <c r="S2637" t="n">
        <v>31761</v>
      </c>
      <c r="T2637" t="n">
        <v>57239</v>
      </c>
      <c r="U2637" t="n">
        <v>57250</v>
      </c>
      <c r="V2637" t="n">
        <v>100</v>
      </c>
      <c r="W2637" t="n">
        <v>1</v>
      </c>
    </row>
    <row r="2638">
      <c r="A2638" t="inlineStr">
        <is>
          <t>تكران06</t>
        </is>
      </c>
      <c r="B2638" t="inlineStr">
        <is>
          <t>مرابحه تكران مبرد061220</t>
        </is>
      </c>
      <c r="C2638" t="n">
        <v>0</v>
      </c>
      <c r="D2638" t="n">
        <v>0</v>
      </c>
      <c r="E2638" s="1" t="n">
        <v>0</v>
      </c>
      <c r="F2638" t="n">
        <v>1000000</v>
      </c>
      <c r="G2638" t="n">
        <v>0</v>
      </c>
      <c r="H2638" t="n">
        <v>1000000</v>
      </c>
      <c r="I2638" t="n">
        <v>0</v>
      </c>
      <c r="J2638" t="n">
        <v>0</v>
      </c>
      <c r="K2638" t="n">
        <v>1000000</v>
      </c>
      <c r="L2638" t="n">
        <v>0</v>
      </c>
      <c r="M2638" t="n">
        <v>0</v>
      </c>
      <c r="N2638" t="n">
        <v>0</v>
      </c>
      <c r="O2638" t="n">
        <v>0</v>
      </c>
      <c r="R2638" t="n">
        <v>1</v>
      </c>
      <c r="S2638" t="n">
        <v>5000</v>
      </c>
      <c r="T2638" t="n">
        <v>990000</v>
      </c>
      <c r="U2638" t="n">
        <v>1000000</v>
      </c>
      <c r="V2638" t="n">
        <v>5000</v>
      </c>
      <c r="W2638" t="n">
        <v>1</v>
      </c>
    </row>
    <row r="2639">
      <c r="A2639" t="inlineStr">
        <is>
          <t>طب نوين08</t>
        </is>
      </c>
      <c r="B2639" t="inlineStr">
        <is>
          <t>مرابحه طب پلاستيك نوين 080514</t>
        </is>
      </c>
      <c r="C2639" t="n">
        <v>0</v>
      </c>
      <c r="D2639" t="n">
        <v>0</v>
      </c>
      <c r="E2639" s="1" t="n">
        <v>0</v>
      </c>
      <c r="F2639" t="n">
        <v>1000000</v>
      </c>
      <c r="G2639" t="n">
        <v>0</v>
      </c>
      <c r="H2639" t="n">
        <v>1000000</v>
      </c>
      <c r="I2639" t="n">
        <v>0</v>
      </c>
      <c r="J2639" t="n">
        <v>0</v>
      </c>
      <c r="K2639" t="n">
        <v>1000000</v>
      </c>
      <c r="L2639" t="n">
        <v>0</v>
      </c>
      <c r="M2639" t="n">
        <v>0</v>
      </c>
      <c r="N2639" t="n">
        <v>0</v>
      </c>
      <c r="O2639" t="n">
        <v>0</v>
      </c>
      <c r="R2639" t="n">
        <v>1</v>
      </c>
      <c r="S2639" t="n">
        <v>5000</v>
      </c>
      <c r="T2639" t="n">
        <v>1000000</v>
      </c>
      <c r="U2639" t="n">
        <v>0</v>
      </c>
      <c r="V2639" t="n">
        <v>0</v>
      </c>
      <c r="W2639" t="n">
        <v>0</v>
      </c>
    </row>
    <row r="2640">
      <c r="A2640" t="inlineStr">
        <is>
          <t>پرداخت</t>
        </is>
      </c>
      <c r="B2640" t="inlineStr">
        <is>
          <t>به پرداخت ملت</t>
        </is>
      </c>
      <c r="C2640" t="n">
        <v>361</v>
      </c>
      <c r="D2640" t="n">
        <v>22541007</v>
      </c>
      <c r="E2640" s="1" t="n">
        <v>163191145100</v>
      </c>
      <c r="F2640" t="n">
        <v>7030</v>
      </c>
      <c r="G2640" t="n">
        <v>7240</v>
      </c>
      <c r="H2640" t="n">
        <v>7240</v>
      </c>
      <c r="I2640" t="n">
        <v>210</v>
      </c>
      <c r="J2640" t="n">
        <v>2.99</v>
      </c>
      <c r="K2640" t="n">
        <v>7240</v>
      </c>
      <c r="L2640" t="n">
        <v>210</v>
      </c>
      <c r="M2640" t="n">
        <v>2.99</v>
      </c>
      <c r="N2640" t="n">
        <v>7210</v>
      </c>
      <c r="O2640" t="n">
        <v>7240</v>
      </c>
      <c r="P2640" t="n">
        <v>481</v>
      </c>
      <c r="Q2640" t="n">
        <v>15.05</v>
      </c>
      <c r="R2640" t="n">
        <v>9</v>
      </c>
      <c r="S2640" t="n">
        <v>675704</v>
      </c>
      <c r="T2640" t="n">
        <v>7240</v>
      </c>
      <c r="U2640" t="n">
        <v>0</v>
      </c>
      <c r="V2640" t="n">
        <v>0</v>
      </c>
      <c r="W2640" t="n">
        <v>0</v>
      </c>
    </row>
    <row r="2641">
      <c r="A2641" t="inlineStr">
        <is>
          <t>وتوس</t>
        </is>
      </c>
      <c r="B2641" t="inlineStr">
        <is>
          <t>توسعه‌شهري‌توس‌گستر</t>
        </is>
      </c>
      <c r="C2641" t="n">
        <v>556</v>
      </c>
      <c r="D2641" t="n">
        <v>8681864</v>
      </c>
      <c r="E2641" s="1" t="n">
        <v>68095038970</v>
      </c>
      <c r="F2641" t="n">
        <v>8040</v>
      </c>
      <c r="G2641" t="n">
        <v>8240</v>
      </c>
      <c r="H2641" t="n">
        <v>7930</v>
      </c>
      <c r="I2641" t="n">
        <v>-110</v>
      </c>
      <c r="J2641" t="n">
        <v>-1.37</v>
      </c>
      <c r="K2641" t="n">
        <v>7840</v>
      </c>
      <c r="L2641" t="n">
        <v>-200</v>
      </c>
      <c r="M2641" t="n">
        <v>-2.49</v>
      </c>
      <c r="N2641" t="n">
        <v>7800</v>
      </c>
      <c r="O2641" t="n">
        <v>8240</v>
      </c>
      <c r="P2641" t="n">
        <v>381</v>
      </c>
      <c r="Q2641" t="n">
        <v>20.58</v>
      </c>
      <c r="R2641" t="n">
        <v>1</v>
      </c>
      <c r="S2641" t="n">
        <v>10000</v>
      </c>
      <c r="T2641" t="n">
        <v>7830</v>
      </c>
      <c r="U2641" t="n">
        <v>7930</v>
      </c>
      <c r="V2641" t="n">
        <v>67485</v>
      </c>
      <c r="W2641" t="n">
        <v>1</v>
      </c>
    </row>
    <row r="2642">
      <c r="A2642" t="inlineStr">
        <is>
          <t>عسبلان</t>
        </is>
      </c>
      <c r="B2642" t="inlineStr">
        <is>
          <t>سلف موازي آرتا جوجه سبلان</t>
        </is>
      </c>
      <c r="C2642" t="n">
        <v>0</v>
      </c>
      <c r="D2642" t="n">
        <v>0</v>
      </c>
      <c r="E2642" s="1" t="n">
        <v>0</v>
      </c>
      <c r="F2642" t="n">
        <v>3504824</v>
      </c>
      <c r="G2642" t="n">
        <v>0</v>
      </c>
      <c r="H2642" t="n">
        <v>3504824</v>
      </c>
      <c r="I2642" t="n">
        <v>0</v>
      </c>
      <c r="J2642" t="n">
        <v>0</v>
      </c>
      <c r="K2642" t="n">
        <v>3504824</v>
      </c>
      <c r="L2642" t="n">
        <v>0</v>
      </c>
      <c r="M2642" t="n">
        <v>0</v>
      </c>
      <c r="N2642" t="n">
        <v>0</v>
      </c>
      <c r="O2642" t="n">
        <v>0</v>
      </c>
      <c r="R2642" t="n">
        <v>1</v>
      </c>
      <c r="S2642" t="n">
        <v>12500</v>
      </c>
      <c r="T2642" t="n">
        <v>3478196</v>
      </c>
      <c r="U2642" t="n">
        <v>3547760</v>
      </c>
      <c r="V2642" t="n">
        <v>12500</v>
      </c>
      <c r="W2642" t="n">
        <v>1</v>
      </c>
    </row>
    <row r="2643">
      <c r="A2643" t="inlineStr">
        <is>
          <t>سيان</t>
        </is>
      </c>
      <c r="B2643" t="inlineStr">
        <is>
          <t>صندوق س. كالاي ديباي معيار1</t>
        </is>
      </c>
      <c r="C2643" t="n">
        <v>1719</v>
      </c>
      <c r="D2643" t="n">
        <v>33962543</v>
      </c>
      <c r="E2643" s="1" t="n">
        <v>355854936147</v>
      </c>
      <c r="F2643" t="n">
        <v>10375</v>
      </c>
      <c r="G2643" t="n">
        <v>10641</v>
      </c>
      <c r="H2643" t="n">
        <v>10425</v>
      </c>
      <c r="I2643" t="n">
        <v>50</v>
      </c>
      <c r="J2643" t="n">
        <v>0.48</v>
      </c>
      <c r="K2643" t="n">
        <v>10478</v>
      </c>
      <c r="L2643" t="n">
        <v>103</v>
      </c>
      <c r="M2643" t="n">
        <v>0.99</v>
      </c>
      <c r="N2643" t="n">
        <v>10375</v>
      </c>
      <c r="O2643" t="n">
        <v>10641</v>
      </c>
      <c r="R2643" t="n">
        <v>3</v>
      </c>
      <c r="S2643" t="n">
        <v>102861</v>
      </c>
      <c r="T2643" t="n">
        <v>10425</v>
      </c>
      <c r="U2643" t="n">
        <v>10446</v>
      </c>
      <c r="V2643" t="n">
        <v>1050</v>
      </c>
      <c r="W2643" t="n">
        <v>2</v>
      </c>
    </row>
    <row r="2644">
      <c r="A2644" t="inlineStr">
        <is>
          <t>عاليس</t>
        </is>
      </c>
      <c r="B2644" t="inlineStr">
        <is>
          <t>بهار رز عاليس چناران</t>
        </is>
      </c>
      <c r="C2644" t="n">
        <v>1228</v>
      </c>
      <c r="D2644" t="n">
        <v>62744192</v>
      </c>
      <c r="E2644" s="1" t="n">
        <v>365070015830</v>
      </c>
      <c r="F2644" t="n">
        <v>5660</v>
      </c>
      <c r="G2644" t="n">
        <v>5820</v>
      </c>
      <c r="H2644" t="n">
        <v>5820</v>
      </c>
      <c r="I2644" t="n">
        <v>160</v>
      </c>
      <c r="J2644" t="n">
        <v>2.83</v>
      </c>
      <c r="K2644" t="n">
        <v>5820</v>
      </c>
      <c r="L2644" t="n">
        <v>160</v>
      </c>
      <c r="M2644" t="n">
        <v>2.83</v>
      </c>
      <c r="N2644" t="n">
        <v>5760</v>
      </c>
      <c r="O2644" t="n">
        <v>5820</v>
      </c>
      <c r="P2644" t="n">
        <v>1000</v>
      </c>
      <c r="Q2644" t="n">
        <v>5.82</v>
      </c>
      <c r="R2644" t="n">
        <v>53</v>
      </c>
      <c r="S2644" t="n">
        <v>8101346</v>
      </c>
      <c r="T2644" t="n">
        <v>5820</v>
      </c>
      <c r="U2644" t="n">
        <v>6030</v>
      </c>
      <c r="V2644" t="n">
        <v>1000</v>
      </c>
      <c r="W2644" t="n">
        <v>1</v>
      </c>
    </row>
    <row r="2645">
      <c r="A2645" t="inlineStr">
        <is>
          <t>كاله51</t>
        </is>
      </c>
      <c r="B2645" t="inlineStr">
        <is>
          <t>مرابحه سوليكو كاله ملت051117</t>
        </is>
      </c>
      <c r="C2645" t="n">
        <v>0</v>
      </c>
      <c r="D2645" t="n">
        <v>0</v>
      </c>
      <c r="E2645" s="1" t="n">
        <v>0</v>
      </c>
      <c r="F2645" t="n">
        <v>1000000</v>
      </c>
      <c r="G2645" t="n">
        <v>0</v>
      </c>
      <c r="H2645" t="n">
        <v>1000000</v>
      </c>
      <c r="I2645" t="n">
        <v>0</v>
      </c>
      <c r="J2645" t="n">
        <v>0</v>
      </c>
      <c r="K2645" t="n">
        <v>1000000</v>
      </c>
      <c r="L2645" t="n">
        <v>0</v>
      </c>
      <c r="M2645" t="n">
        <v>0</v>
      </c>
      <c r="N2645" t="n">
        <v>0</v>
      </c>
      <c r="O2645" t="n">
        <v>0</v>
      </c>
      <c r="R2645" t="n">
        <v>1</v>
      </c>
      <c r="S2645" t="n">
        <v>15000</v>
      </c>
      <c r="T2645" t="n">
        <v>990000</v>
      </c>
      <c r="U2645" t="n">
        <v>1000000</v>
      </c>
      <c r="V2645" t="n">
        <v>15000</v>
      </c>
      <c r="W2645" t="n">
        <v>1</v>
      </c>
    </row>
    <row r="2646">
      <c r="A2646" t="inlineStr">
        <is>
          <t>جاودان</t>
        </is>
      </c>
      <c r="B2646" t="inlineStr">
        <is>
          <t>صندوق س جاويدان سهام ماني-سهام</t>
        </is>
      </c>
      <c r="C2646" t="n">
        <v>9</v>
      </c>
      <c r="D2646" t="n">
        <v>43095</v>
      </c>
      <c r="E2646" s="1" t="n">
        <v>1517027381</v>
      </c>
      <c r="F2646" t="n">
        <v>34211</v>
      </c>
      <c r="G2646" t="n">
        <v>33901</v>
      </c>
      <c r="H2646" t="n">
        <v>35227</v>
      </c>
      <c r="I2646" t="n">
        <v>1016</v>
      </c>
      <c r="J2646" t="n">
        <v>2.97</v>
      </c>
      <c r="K2646" t="n">
        <v>35202</v>
      </c>
      <c r="L2646" t="n">
        <v>991</v>
      </c>
      <c r="M2646" t="n">
        <v>2.9</v>
      </c>
      <c r="N2646" t="n">
        <v>33901</v>
      </c>
      <c r="O2646" t="n">
        <v>35227</v>
      </c>
      <c r="R2646" t="n">
        <v>1</v>
      </c>
      <c r="S2646" t="n">
        <v>50000</v>
      </c>
      <c r="T2646" t="n">
        <v>34553</v>
      </c>
      <c r="U2646" t="n">
        <v>35227</v>
      </c>
      <c r="V2646" t="n">
        <v>150000</v>
      </c>
      <c r="W2646" t="n">
        <v>1</v>
      </c>
    </row>
    <row r="2647">
      <c r="A2647" t="inlineStr">
        <is>
          <t>عكاله7</t>
        </is>
      </c>
      <c r="B2647" t="inlineStr">
        <is>
          <t>سلف ماست سون سوليكو كاله</t>
        </is>
      </c>
      <c r="C2647" t="n">
        <v>0</v>
      </c>
      <c r="D2647" t="n">
        <v>0</v>
      </c>
      <c r="E2647" s="1" t="n">
        <v>0</v>
      </c>
      <c r="F2647" t="n">
        <v>3350410</v>
      </c>
      <c r="G2647" t="n">
        <v>0</v>
      </c>
      <c r="H2647" t="n">
        <v>3350410</v>
      </c>
      <c r="I2647" t="n">
        <v>0</v>
      </c>
      <c r="J2647" t="n">
        <v>0</v>
      </c>
      <c r="K2647" t="n">
        <v>3350410</v>
      </c>
      <c r="L2647" t="n">
        <v>0</v>
      </c>
      <c r="M2647" t="n">
        <v>0</v>
      </c>
      <c r="N2647" t="n">
        <v>0</v>
      </c>
      <c r="O2647" t="n">
        <v>0</v>
      </c>
      <c r="R2647" t="n">
        <v>1</v>
      </c>
      <c r="S2647" t="n">
        <v>12000</v>
      </c>
      <c r="T2647" t="n">
        <v>3420000</v>
      </c>
      <c r="U2647" t="n">
        <v>3480000</v>
      </c>
      <c r="V2647" t="n">
        <v>11939</v>
      </c>
      <c r="W2647" t="n">
        <v>1</v>
      </c>
    </row>
    <row r="2648">
      <c r="A2648" t="inlineStr">
        <is>
          <t>طلا</t>
        </is>
      </c>
      <c r="B2648" t="inlineStr">
        <is>
          <t>صندوق س. كالاي پارسيان</t>
        </is>
      </c>
      <c r="C2648" t="n">
        <v>30056</v>
      </c>
      <c r="D2648" t="n">
        <v>13228736</v>
      </c>
      <c r="E2648" s="1" t="n">
        <v>21673365694831</v>
      </c>
      <c r="F2648" t="n">
        <v>1597572</v>
      </c>
      <c r="G2648" t="n">
        <v>1636600</v>
      </c>
      <c r="H2648" t="n">
        <v>1639704</v>
      </c>
      <c r="I2648" t="n">
        <v>42132</v>
      </c>
      <c r="J2648" t="n">
        <v>2.64</v>
      </c>
      <c r="K2648" t="n">
        <v>1638355</v>
      </c>
      <c r="L2648" t="n">
        <v>40783</v>
      </c>
      <c r="M2648" t="n">
        <v>2.55</v>
      </c>
      <c r="N2648" t="n">
        <v>1628000</v>
      </c>
      <c r="O2648" t="n">
        <v>1645786</v>
      </c>
      <c r="R2648" t="n">
        <v>8</v>
      </c>
      <c r="S2648" t="n">
        <v>7830</v>
      </c>
      <c r="T2648" t="n">
        <v>1639703</v>
      </c>
      <c r="U2648" t="n">
        <v>1639704</v>
      </c>
      <c r="V2648" t="n">
        <v>671</v>
      </c>
      <c r="W2648" t="n">
        <v>2</v>
      </c>
    </row>
    <row r="2649">
      <c r="A2649" t="inlineStr">
        <is>
          <t>پديده جم072</t>
        </is>
      </c>
      <c r="B2649" t="inlineStr">
        <is>
          <t>مرابحه پديده جم-كوروش070617</t>
        </is>
      </c>
      <c r="C2649" t="n">
        <v>0</v>
      </c>
      <c r="D2649" t="n">
        <v>0</v>
      </c>
      <c r="E2649" s="1" t="n">
        <v>0</v>
      </c>
      <c r="F2649" t="n">
        <v>1000000</v>
      </c>
      <c r="G2649" t="n">
        <v>0</v>
      </c>
      <c r="H2649" t="n">
        <v>1000000</v>
      </c>
      <c r="I2649" t="n">
        <v>0</v>
      </c>
      <c r="J2649" t="n">
        <v>0</v>
      </c>
      <c r="K2649" t="n">
        <v>1000000</v>
      </c>
      <c r="L2649" t="n">
        <v>0</v>
      </c>
      <c r="M2649" t="n">
        <v>0</v>
      </c>
      <c r="N2649" t="n">
        <v>0</v>
      </c>
      <c r="O2649" t="n">
        <v>0</v>
      </c>
      <c r="R2649" t="n">
        <v>1</v>
      </c>
      <c r="S2649" t="n">
        <v>5000</v>
      </c>
      <c r="T2649" t="n">
        <v>1000000</v>
      </c>
      <c r="U2649" t="n">
        <v>1010000</v>
      </c>
      <c r="V2649" t="n">
        <v>5000</v>
      </c>
      <c r="W2649" t="n">
        <v>1</v>
      </c>
    </row>
    <row r="2650">
      <c r="A2650" t="inlineStr">
        <is>
          <t>انتخاب</t>
        </is>
      </c>
      <c r="B2650" t="inlineStr">
        <is>
          <t>گروه انتخاب الكترونيك آرمان</t>
        </is>
      </c>
      <c r="C2650" t="n">
        <v>250</v>
      </c>
      <c r="D2650" t="n">
        <v>83610708</v>
      </c>
      <c r="E2650" s="1" t="n">
        <v>184110779016</v>
      </c>
      <c r="F2650" t="n">
        <v>2138</v>
      </c>
      <c r="G2650" t="n">
        <v>2202</v>
      </c>
      <c r="H2650" t="n">
        <v>2202</v>
      </c>
      <c r="I2650" t="n">
        <v>64</v>
      </c>
      <c r="J2650" t="n">
        <v>2.99</v>
      </c>
      <c r="K2650" t="n">
        <v>2202</v>
      </c>
      <c r="L2650" t="n">
        <v>64</v>
      </c>
      <c r="M2650" t="n">
        <v>2.99</v>
      </c>
      <c r="N2650" t="n">
        <v>2202</v>
      </c>
      <c r="O2650" t="n">
        <v>2202</v>
      </c>
      <c r="P2650" t="n">
        <v>271</v>
      </c>
      <c r="Q2650" t="n">
        <v>8.130000000000001</v>
      </c>
      <c r="R2650" t="n">
        <v>211</v>
      </c>
      <c r="S2650" t="n">
        <v>166342677</v>
      </c>
      <c r="T2650" t="n">
        <v>2202</v>
      </c>
      <c r="U2650" t="n">
        <v>0</v>
      </c>
      <c r="V2650" t="n">
        <v>0</v>
      </c>
      <c r="W2650" t="n">
        <v>0</v>
      </c>
    </row>
    <row r="2651">
      <c r="A2651" t="inlineStr">
        <is>
          <t>صفارس07</t>
        </is>
      </c>
      <c r="B2651" t="inlineStr">
        <is>
          <t>صكوك اجاره فارس07-بدون ضامن</t>
        </is>
      </c>
      <c r="C2651" t="n">
        <v>0</v>
      </c>
      <c r="D2651" t="n">
        <v>0</v>
      </c>
      <c r="E2651" s="1" t="n">
        <v>0</v>
      </c>
      <c r="F2651" t="n">
        <v>1086910</v>
      </c>
      <c r="G2651" t="n">
        <v>0</v>
      </c>
      <c r="H2651" t="n">
        <v>1086910</v>
      </c>
      <c r="I2651" t="n">
        <v>0</v>
      </c>
      <c r="J2651" t="n">
        <v>0</v>
      </c>
      <c r="K2651" t="n">
        <v>1086910</v>
      </c>
      <c r="L2651" t="n">
        <v>0</v>
      </c>
      <c r="M2651" t="n">
        <v>0</v>
      </c>
      <c r="N2651" t="n">
        <v>0</v>
      </c>
      <c r="O2651" t="n">
        <v>0</v>
      </c>
      <c r="R2651" t="n">
        <v>1</v>
      </c>
      <c r="S2651" t="n">
        <v>5000</v>
      </c>
      <c r="T2651" t="n">
        <v>1081480</v>
      </c>
      <c r="U2651" t="n">
        <v>1092300</v>
      </c>
      <c r="V2651" t="n">
        <v>5000</v>
      </c>
      <c r="W2651" t="n">
        <v>1</v>
      </c>
    </row>
    <row r="2652">
      <c r="A2652" t="inlineStr">
        <is>
          <t>خديزل</t>
        </is>
      </c>
      <c r="B2652" t="inlineStr">
        <is>
          <t>بهمن  ديزل</t>
        </is>
      </c>
      <c r="C2652" t="n">
        <v>287</v>
      </c>
      <c r="D2652" t="n">
        <v>35918060</v>
      </c>
      <c r="E2652" s="1" t="n">
        <v>61966216055</v>
      </c>
      <c r="F2652" t="n">
        <v>1684</v>
      </c>
      <c r="G2652" t="n">
        <v>1734</v>
      </c>
      <c r="H2652" t="n">
        <v>1734</v>
      </c>
      <c r="I2652" t="n">
        <v>50</v>
      </c>
      <c r="J2652" t="n">
        <v>2.97</v>
      </c>
      <c r="K2652" t="n">
        <v>1725</v>
      </c>
      <c r="L2652" t="n">
        <v>41</v>
      </c>
      <c r="M2652" t="n">
        <v>2.43</v>
      </c>
      <c r="N2652" t="n">
        <v>1695</v>
      </c>
      <c r="O2652" t="n">
        <v>1734</v>
      </c>
      <c r="P2652" t="n">
        <v>348</v>
      </c>
      <c r="Q2652" t="n">
        <v>4.96</v>
      </c>
      <c r="R2652" t="n">
        <v>2</v>
      </c>
      <c r="S2652" t="n">
        <v>1609732</v>
      </c>
      <c r="T2652" t="n">
        <v>1734</v>
      </c>
      <c r="U2652" t="n">
        <v>1767</v>
      </c>
      <c r="V2652" t="n">
        <v>100000</v>
      </c>
      <c r="W2652" t="n">
        <v>1</v>
      </c>
    </row>
    <row r="2653">
      <c r="A2653" t="inlineStr">
        <is>
          <t>وبوعلي</t>
        </is>
      </c>
      <c r="B2653" t="inlineStr">
        <is>
          <t>سرمايه‌گذاري‌بوعلي‌</t>
        </is>
      </c>
      <c r="C2653" t="n">
        <v>277</v>
      </c>
      <c r="D2653" t="n">
        <v>9919750</v>
      </c>
      <c r="E2653" s="1" t="n">
        <v>30842010830</v>
      </c>
      <c r="F2653" t="n">
        <v>3040</v>
      </c>
      <c r="G2653" t="n">
        <v>3120</v>
      </c>
      <c r="H2653" t="n">
        <v>3130</v>
      </c>
      <c r="I2653" t="n">
        <v>90</v>
      </c>
      <c r="J2653" t="n">
        <v>2.96</v>
      </c>
      <c r="K2653" t="n">
        <v>3110</v>
      </c>
      <c r="L2653" t="n">
        <v>70</v>
      </c>
      <c r="M2653" t="n">
        <v>2.3</v>
      </c>
      <c r="N2653" t="n">
        <v>3080</v>
      </c>
      <c r="O2653" t="n">
        <v>3130</v>
      </c>
      <c r="P2653" t="n">
        <v>542</v>
      </c>
      <c r="Q2653" t="n">
        <v>5.74</v>
      </c>
      <c r="R2653" t="n">
        <v>2</v>
      </c>
      <c r="S2653" t="n">
        <v>16900</v>
      </c>
      <c r="T2653" t="n">
        <v>3130</v>
      </c>
      <c r="U2653" t="n">
        <v>3170</v>
      </c>
      <c r="V2653" t="n">
        <v>50000</v>
      </c>
      <c r="W2653" t="n">
        <v>1</v>
      </c>
    </row>
    <row r="2654">
      <c r="A2654" t="inlineStr">
        <is>
          <t>سمگا</t>
        </is>
      </c>
      <c r="B2654" t="inlineStr">
        <is>
          <t>گروه سرمايه گذاري ميراث فرهنگي</t>
        </is>
      </c>
      <c r="C2654" t="n">
        <v>2492</v>
      </c>
      <c r="D2654" t="n">
        <v>150187168</v>
      </c>
      <c r="E2654" s="1" t="n">
        <v>537934153980</v>
      </c>
      <c r="F2654" t="n">
        <v>3610</v>
      </c>
      <c r="G2654" t="n">
        <v>3550</v>
      </c>
      <c r="H2654" t="n">
        <v>3600</v>
      </c>
      <c r="I2654" t="n">
        <v>-10</v>
      </c>
      <c r="J2654" t="n">
        <v>-0.28</v>
      </c>
      <c r="K2654" t="n">
        <v>3580</v>
      </c>
      <c r="L2654" t="n">
        <v>-30</v>
      </c>
      <c r="M2654" t="n">
        <v>-0.83</v>
      </c>
      <c r="N2654" t="n">
        <v>3510</v>
      </c>
      <c r="O2654" t="n">
        <v>3710</v>
      </c>
      <c r="P2654" t="n">
        <v>1002</v>
      </c>
      <c r="Q2654" t="n">
        <v>3.57</v>
      </c>
      <c r="R2654" t="n">
        <v>5</v>
      </c>
      <c r="S2654" t="n">
        <v>204781</v>
      </c>
      <c r="T2654" t="n">
        <v>3590</v>
      </c>
      <c r="U2654" t="n">
        <v>3620</v>
      </c>
      <c r="V2654" t="n">
        <v>25135</v>
      </c>
      <c r="W2654" t="n">
        <v>1</v>
      </c>
    </row>
    <row r="2655">
      <c r="A2655" t="inlineStr">
        <is>
          <t>مانا فارمد08</t>
        </is>
      </c>
      <c r="B2655" t="inlineStr">
        <is>
          <t>مرابحه سروش مانا فارمد 080713</t>
        </is>
      </c>
      <c r="C2655" t="n">
        <v>0</v>
      </c>
      <c r="D2655" t="n">
        <v>0</v>
      </c>
      <c r="E2655" s="1" t="n">
        <v>0</v>
      </c>
      <c r="F2655" t="n">
        <v>1000000</v>
      </c>
      <c r="G2655" t="n">
        <v>0</v>
      </c>
      <c r="H2655" t="n">
        <v>1000000</v>
      </c>
      <c r="I2655" t="n">
        <v>0</v>
      </c>
      <c r="J2655" t="n">
        <v>0</v>
      </c>
      <c r="K2655" t="n">
        <v>1000000</v>
      </c>
      <c r="L2655" t="n">
        <v>0</v>
      </c>
      <c r="M2655" t="n">
        <v>0</v>
      </c>
      <c r="N2655" t="n">
        <v>0</v>
      </c>
      <c r="O2655" t="n">
        <v>0</v>
      </c>
      <c r="R2655" t="n">
        <v>1</v>
      </c>
      <c r="S2655" t="n">
        <v>5000</v>
      </c>
      <c r="T2655" t="n">
        <v>1000000</v>
      </c>
      <c r="U2655" t="n">
        <v>1010000</v>
      </c>
      <c r="V2655" t="n">
        <v>5000</v>
      </c>
      <c r="W2655" t="n">
        <v>1</v>
      </c>
    </row>
    <row r="2656">
      <c r="A2656" t="inlineStr">
        <is>
          <t>بانكدار</t>
        </is>
      </c>
      <c r="B2656" t="inlineStr">
        <is>
          <t>صندوق س صنايع اعتبار1-بخشي</t>
        </is>
      </c>
      <c r="C2656" t="n">
        <v>56</v>
      </c>
      <c r="D2656" t="n">
        <v>3252417</v>
      </c>
      <c r="E2656" s="1" t="n">
        <v>79310869182</v>
      </c>
      <c r="F2656" t="n">
        <v>24503</v>
      </c>
      <c r="G2656" t="n">
        <v>24503</v>
      </c>
      <c r="H2656" t="n">
        <v>24300</v>
      </c>
      <c r="I2656" t="n">
        <v>-203</v>
      </c>
      <c r="J2656" t="n">
        <v>-0.83</v>
      </c>
      <c r="K2656" t="n">
        <v>24385</v>
      </c>
      <c r="L2656" t="n">
        <v>-118</v>
      </c>
      <c r="M2656" t="n">
        <v>-0.48</v>
      </c>
      <c r="N2656" t="n">
        <v>23910</v>
      </c>
      <c r="O2656" t="n">
        <v>24511</v>
      </c>
      <c r="R2656" t="n">
        <v>1</v>
      </c>
      <c r="S2656" t="n">
        <v>42</v>
      </c>
      <c r="T2656" t="n">
        <v>24301</v>
      </c>
      <c r="U2656" t="n">
        <v>24496</v>
      </c>
      <c r="V2656" t="n">
        <v>45333</v>
      </c>
      <c r="W2656" t="n">
        <v>1</v>
      </c>
    </row>
    <row r="2657">
      <c r="A2657" t="inlineStr">
        <is>
          <t>جوين</t>
        </is>
      </c>
      <c r="B2657" t="inlineStr">
        <is>
          <t>كشت و صنعت جوين</t>
        </is>
      </c>
      <c r="C2657" t="n">
        <v>552</v>
      </c>
      <c r="D2657" t="n">
        <v>28401279</v>
      </c>
      <c r="E2657" s="1" t="n">
        <v>175491741530</v>
      </c>
      <c r="F2657" t="n">
        <v>6150</v>
      </c>
      <c r="G2657" t="n">
        <v>6330</v>
      </c>
      <c r="H2657" t="n">
        <v>6210</v>
      </c>
      <c r="I2657" t="n">
        <v>60</v>
      </c>
      <c r="J2657" t="n">
        <v>0.98</v>
      </c>
      <c r="K2657" t="n">
        <v>6180</v>
      </c>
      <c r="L2657" t="n">
        <v>30</v>
      </c>
      <c r="M2657" t="n">
        <v>0.49</v>
      </c>
      <c r="N2657" t="n">
        <v>6040</v>
      </c>
      <c r="O2657" t="n">
        <v>6330</v>
      </c>
      <c r="P2657" t="n">
        <v>765</v>
      </c>
      <c r="Q2657" t="n">
        <v>8.08</v>
      </c>
      <c r="R2657" t="n">
        <v>1</v>
      </c>
      <c r="S2657" t="n">
        <v>10000</v>
      </c>
      <c r="T2657" t="n">
        <v>6190</v>
      </c>
      <c r="U2657" t="n">
        <v>6210</v>
      </c>
      <c r="V2657" t="n">
        <v>120445</v>
      </c>
      <c r="W2657" t="n">
        <v>3</v>
      </c>
    </row>
    <row r="2658">
      <c r="A2658" t="inlineStr">
        <is>
          <t>كپرسپوليس</t>
        </is>
      </c>
      <c r="B2658" t="inlineStr">
        <is>
          <t>مجتمع كاشي و سنگ پرسپوليس يزد</t>
        </is>
      </c>
      <c r="C2658" t="n">
        <v>2658</v>
      </c>
      <c r="D2658" t="n">
        <v>17087846</v>
      </c>
      <c r="E2658" s="1" t="n">
        <v>137927458050</v>
      </c>
      <c r="F2658" t="n">
        <v>7900</v>
      </c>
      <c r="G2658" t="n">
        <v>8100</v>
      </c>
      <c r="H2658" t="n">
        <v>8130</v>
      </c>
      <c r="I2658" t="n">
        <v>230</v>
      </c>
      <c r="J2658" t="n">
        <v>2.91</v>
      </c>
      <c r="K2658" t="n">
        <v>8070</v>
      </c>
      <c r="L2658" t="n">
        <v>170</v>
      </c>
      <c r="M2658" t="n">
        <v>2.15</v>
      </c>
      <c r="N2658" t="n">
        <v>7720</v>
      </c>
      <c r="O2658" t="n">
        <v>8130</v>
      </c>
      <c r="P2658" t="n">
        <v>966</v>
      </c>
      <c r="Q2658" t="n">
        <v>8.35</v>
      </c>
      <c r="R2658" t="n">
        <v>107</v>
      </c>
      <c r="S2658" t="n">
        <v>18787451</v>
      </c>
      <c r="T2658" t="n">
        <v>8130</v>
      </c>
      <c r="U2658" t="n">
        <v>8320</v>
      </c>
      <c r="V2658" t="n">
        <v>300000</v>
      </c>
      <c r="W2658" t="n">
        <v>1</v>
      </c>
    </row>
    <row r="2659">
      <c r="A2659" t="inlineStr">
        <is>
          <t>ساذري</t>
        </is>
      </c>
      <c r="B2659" t="inlineStr">
        <is>
          <t>آذريت‌</t>
        </is>
      </c>
      <c r="C2659" t="n">
        <v>130</v>
      </c>
      <c r="D2659" t="n">
        <v>635490</v>
      </c>
      <c r="E2659" s="1" t="n">
        <v>18381841970</v>
      </c>
      <c r="F2659" t="n">
        <v>28100</v>
      </c>
      <c r="G2659" t="n">
        <v>28940</v>
      </c>
      <c r="H2659" t="n">
        <v>28940</v>
      </c>
      <c r="I2659" t="n">
        <v>840</v>
      </c>
      <c r="J2659" t="n">
        <v>2.99</v>
      </c>
      <c r="K2659" t="n">
        <v>28930</v>
      </c>
      <c r="L2659" t="n">
        <v>830</v>
      </c>
      <c r="M2659" t="n">
        <v>2.95</v>
      </c>
      <c r="N2659" t="n">
        <v>28140</v>
      </c>
      <c r="O2659" t="n">
        <v>28940</v>
      </c>
      <c r="P2659" t="n">
        <v>-1371</v>
      </c>
      <c r="Q2659" t="n">
        <v>-21.1</v>
      </c>
      <c r="R2659" t="n">
        <v>2</v>
      </c>
      <c r="S2659" t="n">
        <v>11800</v>
      </c>
      <c r="T2659" t="n">
        <v>28550</v>
      </c>
      <c r="U2659" t="n">
        <v>29260</v>
      </c>
      <c r="V2659" t="n">
        <v>9999</v>
      </c>
      <c r="W2659" t="n">
        <v>1</v>
      </c>
    </row>
    <row r="2660">
      <c r="A2660" t="inlineStr">
        <is>
          <t>غسالم3</t>
        </is>
      </c>
      <c r="B2660" t="inlineStr">
        <is>
          <t>سالمين‌</t>
        </is>
      </c>
      <c r="C2660" t="n">
        <v>1</v>
      </c>
      <c r="D2660" t="n">
        <v>2676</v>
      </c>
      <c r="E2660" s="1" t="n">
        <v>21702360</v>
      </c>
      <c r="F2660" t="n">
        <v>8220</v>
      </c>
      <c r="G2660" t="n">
        <v>8110</v>
      </c>
      <c r="H2660" t="n">
        <v>8110</v>
      </c>
      <c r="I2660" t="n">
        <v>-110</v>
      </c>
      <c r="J2660" t="n">
        <v>-1.34</v>
      </c>
      <c r="K2660" t="n">
        <v>8110</v>
      </c>
      <c r="L2660" t="n">
        <v>-110</v>
      </c>
      <c r="M2660" t="n">
        <v>-1.34</v>
      </c>
      <c r="N2660" t="n">
        <v>8110</v>
      </c>
      <c r="O2660" t="n">
        <v>8110</v>
      </c>
      <c r="P2660" t="n">
        <v>1348</v>
      </c>
      <c r="Q2660" t="n">
        <v>6.02</v>
      </c>
      <c r="R2660" t="n">
        <v>10</v>
      </c>
      <c r="S2660" t="n">
        <v>51469</v>
      </c>
      <c r="T2660" t="n">
        <v>8110</v>
      </c>
      <c r="U2660" t="n">
        <v>0</v>
      </c>
      <c r="V2660" t="n">
        <v>0</v>
      </c>
      <c r="W2660" t="n">
        <v>0</v>
      </c>
    </row>
    <row r="2661">
      <c r="A2661" t="inlineStr">
        <is>
          <t>فجهانح</t>
        </is>
      </c>
      <c r="B2661" t="inlineStr">
        <is>
          <t>ح. جهان فولاد سيرجان</t>
        </is>
      </c>
      <c r="C2661" t="n">
        <v>561</v>
      </c>
      <c r="D2661" t="n">
        <v>4919926</v>
      </c>
      <c r="E2661" s="1" t="n">
        <v>6931631296</v>
      </c>
      <c r="F2661" t="n">
        <v>1368</v>
      </c>
      <c r="G2661" t="n">
        <v>1409</v>
      </c>
      <c r="H2661" t="n">
        <v>1409</v>
      </c>
      <c r="I2661" t="n">
        <v>41</v>
      </c>
      <c r="J2661" t="n">
        <v>3</v>
      </c>
      <c r="K2661" t="n">
        <v>1409</v>
      </c>
      <c r="L2661" t="n">
        <v>41</v>
      </c>
      <c r="M2661" t="n">
        <v>3</v>
      </c>
      <c r="N2661" t="n">
        <v>1376</v>
      </c>
      <c r="O2661" t="n">
        <v>1409</v>
      </c>
      <c r="R2661" t="n">
        <v>44</v>
      </c>
      <c r="S2661" t="n">
        <v>6071626</v>
      </c>
      <c r="T2661" t="n">
        <v>1409</v>
      </c>
      <c r="U2661" t="n">
        <v>0</v>
      </c>
      <c r="V2661" t="n">
        <v>0</v>
      </c>
      <c r="W2661" t="n">
        <v>0</v>
      </c>
    </row>
    <row r="2662">
      <c r="A2662" t="inlineStr">
        <is>
          <t>مهرگلد</t>
        </is>
      </c>
      <c r="B2662" t="inlineStr">
        <is>
          <t>صندوق س. كالاي نفيس مهرگان</t>
        </is>
      </c>
      <c r="C2662" t="n">
        <v>1135</v>
      </c>
      <c r="D2662" t="n">
        <v>12264742</v>
      </c>
      <c r="E2662" s="1" t="n">
        <v>157184456107</v>
      </c>
      <c r="F2662" t="n">
        <v>12429</v>
      </c>
      <c r="G2662" t="n">
        <v>12700</v>
      </c>
      <c r="H2662" t="n">
        <v>12853</v>
      </c>
      <c r="I2662" t="n">
        <v>424</v>
      </c>
      <c r="J2662" t="n">
        <v>3.41</v>
      </c>
      <c r="K2662" t="n">
        <v>12816</v>
      </c>
      <c r="L2662" t="n">
        <v>387</v>
      </c>
      <c r="M2662" t="n">
        <v>3.11</v>
      </c>
      <c r="N2662" t="n">
        <v>12700</v>
      </c>
      <c r="O2662" t="n">
        <v>12900</v>
      </c>
      <c r="R2662" t="n">
        <v>1</v>
      </c>
      <c r="S2662" t="n">
        <v>58837</v>
      </c>
      <c r="T2662" t="n">
        <v>12853</v>
      </c>
      <c r="U2662" t="n">
        <v>12854</v>
      </c>
      <c r="V2662" t="n">
        <v>25781</v>
      </c>
      <c r="W2662" t="n">
        <v>1</v>
      </c>
    </row>
    <row r="2663">
      <c r="A2663" t="inlineStr">
        <is>
          <t>قم612</t>
        </is>
      </c>
      <c r="B2663" t="inlineStr">
        <is>
          <t>مشاركت ش قم612-3 ماهه 20.5%</t>
        </is>
      </c>
      <c r="C2663" t="n">
        <v>0</v>
      </c>
      <c r="D2663" t="n">
        <v>0</v>
      </c>
      <c r="E2663" s="1" t="n">
        <v>0</v>
      </c>
      <c r="F2663" t="n">
        <v>885293</v>
      </c>
      <c r="G2663" t="n">
        <v>0</v>
      </c>
      <c r="H2663" t="n">
        <v>885293</v>
      </c>
      <c r="I2663" t="n">
        <v>0</v>
      </c>
      <c r="J2663" t="n">
        <v>0</v>
      </c>
      <c r="K2663" t="n">
        <v>885293</v>
      </c>
      <c r="L2663" t="n">
        <v>0</v>
      </c>
      <c r="M2663" t="n">
        <v>0</v>
      </c>
      <c r="N2663" t="n">
        <v>0</v>
      </c>
      <c r="O2663" t="n">
        <v>0</v>
      </c>
      <c r="R2663" t="n">
        <v>1</v>
      </c>
      <c r="S2663" t="n">
        <v>20000</v>
      </c>
      <c r="T2663" t="n">
        <v>885293</v>
      </c>
      <c r="U2663" t="n">
        <v>0</v>
      </c>
      <c r="V2663" t="n">
        <v>0</v>
      </c>
      <c r="W2663" t="n">
        <v>0</v>
      </c>
    </row>
    <row r="2664">
      <c r="A2664" t="inlineStr">
        <is>
          <t>فرا الگوريتم</t>
        </is>
      </c>
      <c r="B2664" t="inlineStr">
        <is>
          <t>صندوق س.بخشي فرا الگوريتم1-ب</t>
        </is>
      </c>
      <c r="C2664" t="n">
        <v>77</v>
      </c>
      <c r="D2664" t="n">
        <v>605612</v>
      </c>
      <c r="E2664" s="1" t="n">
        <v>19245945661</v>
      </c>
      <c r="F2664" t="n">
        <v>31877</v>
      </c>
      <c r="G2664" t="n">
        <v>30939</v>
      </c>
      <c r="H2664" t="n">
        <v>32100</v>
      </c>
      <c r="I2664" t="n">
        <v>223</v>
      </c>
      <c r="J2664" t="n">
        <v>0.7</v>
      </c>
      <c r="K2664" t="n">
        <v>31779</v>
      </c>
      <c r="L2664" t="n">
        <v>-98</v>
      </c>
      <c r="M2664" t="n">
        <v>-0.31</v>
      </c>
      <c r="N2664" t="n">
        <v>30939</v>
      </c>
      <c r="O2664" t="n">
        <v>32300</v>
      </c>
      <c r="R2664" t="n">
        <v>1</v>
      </c>
      <c r="S2664" t="n">
        <v>1000</v>
      </c>
      <c r="T2664" t="n">
        <v>31686</v>
      </c>
      <c r="U2664" t="n">
        <v>32100</v>
      </c>
      <c r="V2664" t="n">
        <v>495917</v>
      </c>
      <c r="W2664" t="n">
        <v>1</v>
      </c>
    </row>
    <row r="2665">
      <c r="A2665" t="inlineStr">
        <is>
          <t>سوين09</t>
        </is>
      </c>
      <c r="B2665" t="inlineStr">
        <is>
          <t>مرابحه سوين جوجه زرين14090208</t>
        </is>
      </c>
      <c r="C2665" t="n">
        <v>0</v>
      </c>
      <c r="D2665" t="n">
        <v>0</v>
      </c>
      <c r="E2665" s="1" t="n">
        <v>0</v>
      </c>
      <c r="F2665" t="n">
        <v>1000000</v>
      </c>
      <c r="G2665" t="n">
        <v>0</v>
      </c>
      <c r="H2665" t="n">
        <v>1000000</v>
      </c>
      <c r="I2665" t="n">
        <v>0</v>
      </c>
      <c r="J2665" t="n">
        <v>0</v>
      </c>
      <c r="K2665" t="n">
        <v>1000000</v>
      </c>
      <c r="L2665" t="n">
        <v>0</v>
      </c>
      <c r="M2665" t="n">
        <v>0</v>
      </c>
      <c r="N2665" t="n">
        <v>0</v>
      </c>
      <c r="O2665" t="n">
        <v>0</v>
      </c>
      <c r="R2665" t="n">
        <v>1</v>
      </c>
      <c r="S2665" t="n">
        <v>5000</v>
      </c>
      <c r="T2665" t="n">
        <v>970000</v>
      </c>
      <c r="U2665" t="n">
        <v>0</v>
      </c>
      <c r="V2665" t="n">
        <v>0</v>
      </c>
      <c r="W2665" t="n">
        <v>0</v>
      </c>
    </row>
    <row r="2666">
      <c r="A2666" t="inlineStr">
        <is>
          <t>غشان3</t>
        </is>
      </c>
      <c r="B2666" t="inlineStr">
        <is>
          <t>شيرپاستوريزه‌پگاه‌خراسان‌</t>
        </is>
      </c>
      <c r="C2666" t="n">
        <v>24</v>
      </c>
      <c r="D2666" t="n">
        <v>708600</v>
      </c>
      <c r="E2666" s="1" t="n">
        <v>10225098000</v>
      </c>
      <c r="F2666" t="n">
        <v>14860</v>
      </c>
      <c r="G2666" t="n">
        <v>14430</v>
      </c>
      <c r="H2666" t="n">
        <v>14430</v>
      </c>
      <c r="I2666" t="n">
        <v>-430</v>
      </c>
      <c r="J2666" t="n">
        <v>-2.89</v>
      </c>
      <c r="K2666" t="n">
        <v>14430</v>
      </c>
      <c r="L2666" t="n">
        <v>-430</v>
      </c>
      <c r="M2666" t="n">
        <v>-2.89</v>
      </c>
      <c r="N2666" t="n">
        <v>14430</v>
      </c>
      <c r="O2666" t="n">
        <v>14430</v>
      </c>
      <c r="P2666" t="n">
        <v>1497</v>
      </c>
      <c r="Q2666" t="n">
        <v>9.640000000000001</v>
      </c>
      <c r="R2666" t="n">
        <v>0</v>
      </c>
      <c r="S2666" t="n">
        <v>0</v>
      </c>
      <c r="T2666" t="n">
        <v>0</v>
      </c>
      <c r="U2666" t="n">
        <v>14430</v>
      </c>
      <c r="V2666" t="n">
        <v>97097</v>
      </c>
      <c r="W2666" t="n">
        <v>5</v>
      </c>
    </row>
    <row r="2667">
      <c r="A2667" t="inlineStr">
        <is>
          <t>تيپيكو3</t>
        </is>
      </c>
      <c r="B2667" t="inlineStr">
        <is>
          <t>سرمايه گذاري دارويي تامين</t>
        </is>
      </c>
      <c r="C2667" t="n">
        <v>165</v>
      </c>
      <c r="D2667" t="n">
        <v>6035937</v>
      </c>
      <c r="E2667" s="1" t="n">
        <v>164237845770</v>
      </c>
      <c r="F2667" t="n">
        <v>26450</v>
      </c>
      <c r="G2667" t="n">
        <v>27210</v>
      </c>
      <c r="H2667" t="n">
        <v>27210</v>
      </c>
      <c r="I2667" t="n">
        <v>760</v>
      </c>
      <c r="J2667" t="n">
        <v>2.87</v>
      </c>
      <c r="K2667" t="n">
        <v>27210</v>
      </c>
      <c r="L2667" t="n">
        <v>760</v>
      </c>
      <c r="M2667" t="n">
        <v>2.87</v>
      </c>
      <c r="N2667" t="n">
        <v>27210</v>
      </c>
      <c r="O2667" t="n">
        <v>27210</v>
      </c>
      <c r="P2667" t="n">
        <v>2102</v>
      </c>
      <c r="Q2667" t="n">
        <v>12.94</v>
      </c>
      <c r="R2667" t="n">
        <v>79</v>
      </c>
      <c r="S2667" t="n">
        <v>6037149</v>
      </c>
      <c r="T2667" t="n">
        <v>27210</v>
      </c>
      <c r="U2667" t="n">
        <v>0</v>
      </c>
      <c r="V2667" t="n">
        <v>0</v>
      </c>
      <c r="W2667" t="n">
        <v>0</v>
      </c>
    </row>
    <row r="2668">
      <c r="A2668" t="inlineStr">
        <is>
          <t>غگلپا3</t>
        </is>
      </c>
      <c r="B2668" t="inlineStr">
        <is>
          <t>شير پاستوريزه پگاه گلپايگان</t>
        </is>
      </c>
      <c r="C2668" t="n">
        <v>1</v>
      </c>
      <c r="D2668" t="n">
        <v>682</v>
      </c>
      <c r="E2668" s="1" t="n">
        <v>14383380</v>
      </c>
      <c r="F2668" t="n">
        <v>20530</v>
      </c>
      <c r="G2668" t="n">
        <v>21090</v>
      </c>
      <c r="H2668" t="n">
        <v>21090</v>
      </c>
      <c r="I2668" t="n">
        <v>560</v>
      </c>
      <c r="J2668" t="n">
        <v>2.73</v>
      </c>
      <c r="K2668" t="n">
        <v>21090</v>
      </c>
      <c r="L2668" t="n">
        <v>560</v>
      </c>
      <c r="M2668" t="n">
        <v>2.73</v>
      </c>
      <c r="N2668" t="n">
        <v>21090</v>
      </c>
      <c r="O2668" t="n">
        <v>21090</v>
      </c>
      <c r="P2668" t="n">
        <v>2729</v>
      </c>
      <c r="Q2668" t="n">
        <v>7.73</v>
      </c>
      <c r="R2668" t="n">
        <v>6</v>
      </c>
      <c r="S2668" t="n">
        <v>25058</v>
      </c>
      <c r="T2668" t="n">
        <v>21090</v>
      </c>
      <c r="U2668" t="n">
        <v>0</v>
      </c>
      <c r="V2668" t="n">
        <v>0</v>
      </c>
      <c r="W2668" t="n">
        <v>0</v>
      </c>
    </row>
    <row r="2669">
      <c r="A2669" t="inlineStr">
        <is>
          <t>تابان15</t>
        </is>
      </c>
      <c r="B2669" t="inlineStr">
        <is>
          <t>اجاره تابان فردا نوين14061222</t>
        </is>
      </c>
      <c r="C2669" t="n">
        <v>0</v>
      </c>
      <c r="D2669" t="n">
        <v>0</v>
      </c>
      <c r="E2669" s="1" t="n">
        <v>0</v>
      </c>
      <c r="F2669" t="n">
        <v>1000000</v>
      </c>
      <c r="G2669" t="n">
        <v>0</v>
      </c>
      <c r="H2669" t="n">
        <v>1000000</v>
      </c>
      <c r="I2669" t="n">
        <v>0</v>
      </c>
      <c r="J2669" t="n">
        <v>0</v>
      </c>
      <c r="K2669" t="n">
        <v>1000000</v>
      </c>
      <c r="L2669" t="n">
        <v>0</v>
      </c>
      <c r="M2669" t="n">
        <v>0</v>
      </c>
      <c r="N2669" t="n">
        <v>0</v>
      </c>
      <c r="O2669" t="n">
        <v>0</v>
      </c>
      <c r="R2669" t="n">
        <v>1</v>
      </c>
      <c r="S2669" t="n">
        <v>100000</v>
      </c>
      <c r="T2669" t="n">
        <v>1000000</v>
      </c>
      <c r="U2669" t="n">
        <v>0</v>
      </c>
      <c r="V2669" t="n">
        <v>0</v>
      </c>
      <c r="W2669" t="n">
        <v>0</v>
      </c>
    </row>
    <row r="2670">
      <c r="A2670" t="inlineStr">
        <is>
          <t>شصفهاح</t>
        </is>
      </c>
      <c r="B2670" t="inlineStr">
        <is>
          <t>ح. پتروشيمي اصفهان</t>
        </is>
      </c>
      <c r="C2670" t="n">
        <v>87</v>
      </c>
      <c r="D2670" t="n">
        <v>6673925</v>
      </c>
      <c r="E2670" s="1" t="n">
        <v>22824823500</v>
      </c>
      <c r="F2670" t="n">
        <v>3390</v>
      </c>
      <c r="G2670" t="n">
        <v>3420</v>
      </c>
      <c r="H2670" t="n">
        <v>3420</v>
      </c>
      <c r="I2670" t="n">
        <v>30</v>
      </c>
      <c r="J2670" t="n">
        <v>0.88</v>
      </c>
      <c r="K2670" t="n">
        <v>3420</v>
      </c>
      <c r="L2670" t="n">
        <v>30</v>
      </c>
      <c r="M2670" t="n">
        <v>0.88</v>
      </c>
      <c r="N2670" t="n">
        <v>3420</v>
      </c>
      <c r="O2670" t="n">
        <v>3420</v>
      </c>
      <c r="R2670" t="n">
        <v>271</v>
      </c>
      <c r="S2670" t="n">
        <v>75477860</v>
      </c>
      <c r="T2670" t="n">
        <v>3420</v>
      </c>
      <c r="U2670" t="n">
        <v>0</v>
      </c>
      <c r="V2670" t="n">
        <v>0</v>
      </c>
      <c r="W2670" t="n">
        <v>0</v>
      </c>
    </row>
    <row r="2671">
      <c r="A2671" t="inlineStr">
        <is>
          <t>خمحركه</t>
        </is>
      </c>
      <c r="B2671" t="inlineStr">
        <is>
          <t>نيرو محركه‌</t>
        </is>
      </c>
      <c r="C2671" t="n">
        <v>895</v>
      </c>
      <c r="D2671" t="n">
        <v>17433191</v>
      </c>
      <c r="E2671" s="1" t="n">
        <v>103058210300</v>
      </c>
      <c r="F2671" t="n">
        <v>5870</v>
      </c>
      <c r="G2671" t="n">
        <v>5820</v>
      </c>
      <c r="H2671" t="n">
        <v>5970</v>
      </c>
      <c r="I2671" t="n">
        <v>100</v>
      </c>
      <c r="J2671" t="n">
        <v>1.7</v>
      </c>
      <c r="K2671" t="n">
        <v>5910</v>
      </c>
      <c r="L2671" t="n">
        <v>40</v>
      </c>
      <c r="M2671" t="n">
        <v>0.68</v>
      </c>
      <c r="N2671" t="n">
        <v>5700</v>
      </c>
      <c r="O2671" t="n">
        <v>6040</v>
      </c>
      <c r="P2671" t="n">
        <v>130</v>
      </c>
      <c r="Q2671" t="n">
        <v>45.46</v>
      </c>
      <c r="R2671" t="n">
        <v>1</v>
      </c>
      <c r="S2671" t="n">
        <v>10000</v>
      </c>
      <c r="T2671" t="n">
        <v>5950</v>
      </c>
      <c r="U2671" t="n">
        <v>6000</v>
      </c>
      <c r="V2671" t="n">
        <v>642437</v>
      </c>
      <c r="W2671" t="n">
        <v>6</v>
      </c>
    </row>
    <row r="2672">
      <c r="A2672" t="inlineStr">
        <is>
          <t>ذوب</t>
        </is>
      </c>
      <c r="B2672" t="inlineStr">
        <is>
          <t>ذوب آهن اصفهان</t>
        </is>
      </c>
      <c r="C2672" t="n">
        <v>2238</v>
      </c>
      <c r="D2672" t="n">
        <v>1900395922</v>
      </c>
      <c r="E2672" s="1" t="n">
        <v>1182046263484</v>
      </c>
      <c r="F2672" t="n">
        <v>604</v>
      </c>
      <c r="G2672" t="n">
        <v>622</v>
      </c>
      <c r="H2672" t="n">
        <v>622</v>
      </c>
      <c r="I2672" t="n">
        <v>18</v>
      </c>
      <c r="J2672" t="n">
        <v>2.98</v>
      </c>
      <c r="K2672" t="n">
        <v>622</v>
      </c>
      <c r="L2672" t="n">
        <v>18</v>
      </c>
      <c r="M2672" t="n">
        <v>2.98</v>
      </c>
      <c r="N2672" t="n">
        <v>622</v>
      </c>
      <c r="O2672" t="n">
        <v>622</v>
      </c>
      <c r="P2672" t="n">
        <v>12</v>
      </c>
      <c r="Q2672" t="n">
        <v>51.83</v>
      </c>
      <c r="R2672" t="n">
        <v>3320</v>
      </c>
      <c r="S2672" t="n">
        <v>6065677854</v>
      </c>
      <c r="T2672" t="n">
        <v>622</v>
      </c>
      <c r="U2672" t="n">
        <v>0</v>
      </c>
      <c r="V2672" t="n">
        <v>0</v>
      </c>
      <c r="W2672" t="n">
        <v>0</v>
      </c>
    </row>
    <row r="2673">
      <c r="A2673" t="inlineStr">
        <is>
          <t>پادا</t>
        </is>
      </c>
      <c r="B2673" t="inlineStr">
        <is>
          <t>صندوق س.پاداش سرمايه پارس-س</t>
        </is>
      </c>
      <c r="C2673" t="n">
        <v>38</v>
      </c>
      <c r="D2673" t="n">
        <v>21747</v>
      </c>
      <c r="E2673" s="1" t="n">
        <v>9573052954</v>
      </c>
      <c r="F2673" t="n">
        <v>433422</v>
      </c>
      <c r="G2673" t="n">
        <v>439000</v>
      </c>
      <c r="H2673" t="n">
        <v>442500</v>
      </c>
      <c r="I2673" t="n">
        <v>9078</v>
      </c>
      <c r="J2673" t="n">
        <v>2.09</v>
      </c>
      <c r="K2673" t="n">
        <v>440201</v>
      </c>
      <c r="L2673" t="n">
        <v>6779</v>
      </c>
      <c r="M2673" t="n">
        <v>1.56</v>
      </c>
      <c r="N2673" t="n">
        <v>438250</v>
      </c>
      <c r="O2673" t="n">
        <v>442500</v>
      </c>
      <c r="R2673" t="n">
        <v>2</v>
      </c>
      <c r="S2673" t="n">
        <v>1813</v>
      </c>
      <c r="T2673" t="n">
        <v>438250</v>
      </c>
      <c r="U2673" t="n">
        <v>442500</v>
      </c>
      <c r="V2673" t="n">
        <v>225</v>
      </c>
      <c r="W2673" t="n">
        <v>1</v>
      </c>
    </row>
    <row r="2674">
      <c r="A2674" t="inlineStr">
        <is>
          <t>اراد263</t>
        </is>
      </c>
      <c r="B2674" t="inlineStr">
        <is>
          <t>مرابحه عام دولت263-ش.خ070223</t>
        </is>
      </c>
      <c r="C2674" t="n">
        <v>1</v>
      </c>
      <c r="D2674" t="n">
        <v>5000</v>
      </c>
      <c r="E2674" s="1" t="n">
        <v>4261250000</v>
      </c>
      <c r="F2674" t="n">
        <v>827430</v>
      </c>
      <c r="G2674" t="n">
        <v>852250</v>
      </c>
      <c r="H2674" t="n">
        <v>852250</v>
      </c>
      <c r="I2674" t="n">
        <v>24820</v>
      </c>
      <c r="J2674" t="n">
        <v>3</v>
      </c>
      <c r="K2674" t="n">
        <v>852250</v>
      </c>
      <c r="L2674" t="n">
        <v>24820</v>
      </c>
      <c r="M2674" t="n">
        <v>3</v>
      </c>
      <c r="N2674" t="n">
        <v>852250</v>
      </c>
      <c r="O2674" t="n">
        <v>852250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</row>
    <row r="2675">
      <c r="A2675" t="inlineStr">
        <is>
          <t>رويا08</t>
        </is>
      </c>
      <c r="B2675" t="inlineStr">
        <is>
          <t>مرابحه زرين رويا14080126</t>
        </is>
      </c>
      <c r="C2675" t="n">
        <v>0</v>
      </c>
      <c r="D2675" t="n">
        <v>0</v>
      </c>
      <c r="E2675" s="1" t="n">
        <v>0</v>
      </c>
      <c r="F2675" t="n">
        <v>1000000</v>
      </c>
      <c r="G2675" t="n">
        <v>0</v>
      </c>
      <c r="H2675" t="n">
        <v>1000000</v>
      </c>
      <c r="I2675" t="n">
        <v>0</v>
      </c>
      <c r="J2675" t="n">
        <v>0</v>
      </c>
      <c r="K2675" t="n">
        <v>1000000</v>
      </c>
      <c r="L2675" t="n">
        <v>0</v>
      </c>
      <c r="M2675" t="n">
        <v>0</v>
      </c>
      <c r="N2675" t="n">
        <v>0</v>
      </c>
      <c r="O2675" t="n">
        <v>0</v>
      </c>
      <c r="R2675" t="n">
        <v>1</v>
      </c>
      <c r="S2675" t="n">
        <v>5000</v>
      </c>
      <c r="T2675" t="n">
        <v>1000000</v>
      </c>
      <c r="U2675" t="n">
        <v>1010000</v>
      </c>
      <c r="V2675" t="n">
        <v>5000</v>
      </c>
      <c r="W2675" t="n">
        <v>1</v>
      </c>
    </row>
    <row r="2676">
      <c r="A2676" t="inlineStr">
        <is>
          <t>آويد</t>
        </is>
      </c>
      <c r="B2676" t="inlineStr">
        <is>
          <t>صندوق س. مشترك امين آويد-س</t>
        </is>
      </c>
      <c r="C2676" t="n">
        <v>27</v>
      </c>
      <c r="D2676" t="n">
        <v>965236</v>
      </c>
      <c r="E2676" s="1" t="n">
        <v>17052104371</v>
      </c>
      <c r="F2676" t="n">
        <v>17336</v>
      </c>
      <c r="G2676" t="n">
        <v>17760</v>
      </c>
      <c r="H2676" t="n">
        <v>17583</v>
      </c>
      <c r="I2676" t="n">
        <v>247</v>
      </c>
      <c r="J2676" t="n">
        <v>1.42</v>
      </c>
      <c r="K2676" t="n">
        <v>17666</v>
      </c>
      <c r="L2676" t="n">
        <v>330</v>
      </c>
      <c r="M2676" t="n">
        <v>1.9</v>
      </c>
      <c r="N2676" t="n">
        <v>17580</v>
      </c>
      <c r="O2676" t="n">
        <v>17854</v>
      </c>
      <c r="R2676" t="n">
        <v>1</v>
      </c>
      <c r="S2676" t="n">
        <v>378194</v>
      </c>
      <c r="T2676" t="n">
        <v>17580</v>
      </c>
      <c r="U2676" t="n">
        <v>17650</v>
      </c>
      <c r="V2676" t="n">
        <v>137822</v>
      </c>
      <c r="W2676" t="n">
        <v>1</v>
      </c>
    </row>
    <row r="2677">
      <c r="A2677" t="inlineStr">
        <is>
          <t>ترمه</t>
        </is>
      </c>
      <c r="B2677" t="inlineStr">
        <is>
          <t xml:space="preserve">صندوق سرمايه گذاري ترمه-سهام	</t>
        </is>
      </c>
      <c r="C2677" t="n">
        <v>34</v>
      </c>
      <c r="D2677" t="n">
        <v>334032</v>
      </c>
      <c r="E2677" s="1" t="n">
        <v>13603525265</v>
      </c>
      <c r="F2677" t="n">
        <v>40685</v>
      </c>
      <c r="G2677" t="n">
        <v>40400</v>
      </c>
      <c r="H2677" t="n">
        <v>41000</v>
      </c>
      <c r="I2677" t="n">
        <v>315</v>
      </c>
      <c r="J2677" t="n">
        <v>0.77</v>
      </c>
      <c r="K2677" t="n">
        <v>40725</v>
      </c>
      <c r="L2677" t="n">
        <v>40</v>
      </c>
      <c r="M2677" t="n">
        <v>0.1</v>
      </c>
      <c r="N2677" t="n">
        <v>40004</v>
      </c>
      <c r="O2677" t="n">
        <v>41000</v>
      </c>
      <c r="R2677" t="n">
        <v>1</v>
      </c>
      <c r="S2677" t="n">
        <v>210237</v>
      </c>
      <c r="T2677" t="n">
        <v>40200</v>
      </c>
      <c r="U2677" t="n">
        <v>41000</v>
      </c>
      <c r="V2677" t="n">
        <v>199000</v>
      </c>
      <c r="W2677" t="n">
        <v>1</v>
      </c>
    </row>
    <row r="2678">
      <c r="A2678" t="inlineStr">
        <is>
          <t>عكاله6</t>
        </is>
      </c>
      <c r="B2678" t="inlineStr">
        <is>
          <t>سلف موازي ماست سون سوليكو كاله</t>
        </is>
      </c>
      <c r="C2678" t="n">
        <v>0</v>
      </c>
      <c r="D2678" t="n">
        <v>0</v>
      </c>
      <c r="E2678" s="1" t="n">
        <v>0</v>
      </c>
      <c r="F2678" t="n">
        <v>3370703</v>
      </c>
      <c r="G2678" t="n">
        <v>0</v>
      </c>
      <c r="H2678" t="n">
        <v>3370703</v>
      </c>
      <c r="I2678" t="n">
        <v>0</v>
      </c>
      <c r="J2678" t="n">
        <v>0</v>
      </c>
      <c r="K2678" t="n">
        <v>3370703</v>
      </c>
      <c r="L2678" t="n">
        <v>0</v>
      </c>
      <c r="M2678" t="n">
        <v>0</v>
      </c>
      <c r="N2678" t="n">
        <v>0</v>
      </c>
      <c r="O2678" t="n">
        <v>0</v>
      </c>
      <c r="R2678" t="n">
        <v>1</v>
      </c>
      <c r="S2678" t="n">
        <v>17925</v>
      </c>
      <c r="T2678" t="n">
        <v>3394359</v>
      </c>
      <c r="U2678" t="n">
        <v>3396733</v>
      </c>
      <c r="V2678" t="n">
        <v>17925</v>
      </c>
      <c r="W2678" t="n">
        <v>1</v>
      </c>
    </row>
    <row r="2679">
      <c r="A2679" t="inlineStr">
        <is>
          <t>فلزفارابي</t>
        </is>
      </c>
      <c r="B2679" t="inlineStr">
        <is>
          <t>صندوق س.بخشي فلز فارابي-ب</t>
        </is>
      </c>
      <c r="C2679" t="n">
        <v>287</v>
      </c>
      <c r="D2679" t="n">
        <v>1742876</v>
      </c>
      <c r="E2679" s="1" t="n">
        <v>61745895743</v>
      </c>
      <c r="F2679" t="n">
        <v>34796</v>
      </c>
      <c r="G2679" t="n">
        <v>35003</v>
      </c>
      <c r="H2679" t="n">
        <v>35783</v>
      </c>
      <c r="I2679" t="n">
        <v>987</v>
      </c>
      <c r="J2679" t="n">
        <v>2.84</v>
      </c>
      <c r="K2679" t="n">
        <v>35428</v>
      </c>
      <c r="L2679" t="n">
        <v>632</v>
      </c>
      <c r="M2679" t="n">
        <v>1.82</v>
      </c>
      <c r="N2679" t="n">
        <v>35003</v>
      </c>
      <c r="O2679" t="n">
        <v>35838</v>
      </c>
      <c r="R2679" t="n">
        <v>3</v>
      </c>
      <c r="S2679" t="n">
        <v>9728</v>
      </c>
      <c r="T2679" t="n">
        <v>35526</v>
      </c>
      <c r="U2679" t="n">
        <v>35800</v>
      </c>
      <c r="V2679" t="n">
        <v>1000</v>
      </c>
      <c r="W2679" t="n">
        <v>1</v>
      </c>
    </row>
    <row r="2680">
      <c r="A2680" t="inlineStr">
        <is>
          <t>فروي3</t>
        </is>
      </c>
      <c r="B2680" t="inlineStr">
        <is>
          <t>ذوب روي اصفهان</t>
        </is>
      </c>
      <c r="C2680" t="n">
        <v>8</v>
      </c>
      <c r="D2680" t="n">
        <v>125255</v>
      </c>
      <c r="E2680" s="1" t="n">
        <v>297981645</v>
      </c>
      <c r="F2680" t="n">
        <v>2430</v>
      </c>
      <c r="G2680" t="n">
        <v>2379</v>
      </c>
      <c r="H2680" t="n">
        <v>2379</v>
      </c>
      <c r="I2680" t="n">
        <v>-51</v>
      </c>
      <c r="J2680" t="n">
        <v>-2.1</v>
      </c>
      <c r="K2680" t="n">
        <v>2379</v>
      </c>
      <c r="L2680" t="n">
        <v>-51</v>
      </c>
      <c r="M2680" t="n">
        <v>-2.1</v>
      </c>
      <c r="N2680" t="n">
        <v>2379</v>
      </c>
      <c r="O2680" t="n">
        <v>2379</v>
      </c>
      <c r="P2680" t="n">
        <v>186</v>
      </c>
      <c r="Q2680" t="n">
        <v>12.79</v>
      </c>
      <c r="R2680" t="n">
        <v>0</v>
      </c>
      <c r="S2680" t="n">
        <v>0</v>
      </c>
      <c r="T2680" t="n">
        <v>0</v>
      </c>
      <c r="U2680" t="n">
        <v>2379</v>
      </c>
      <c r="V2680" t="n">
        <v>104745</v>
      </c>
      <c r="W2680" t="n">
        <v>2</v>
      </c>
    </row>
    <row r="2681">
      <c r="A2681" t="inlineStr">
        <is>
          <t>سپاها3</t>
        </is>
      </c>
      <c r="B2681" t="inlineStr">
        <is>
          <t>سيمان‌سپاهان‌</t>
        </is>
      </c>
      <c r="C2681" t="n">
        <v>1</v>
      </c>
      <c r="D2681" t="n">
        <v>751</v>
      </c>
      <c r="E2681" s="1" t="n">
        <v>15027510</v>
      </c>
      <c r="F2681" t="n">
        <v>19460</v>
      </c>
      <c r="G2681" t="n">
        <v>20010</v>
      </c>
      <c r="H2681" t="n">
        <v>20010</v>
      </c>
      <c r="I2681" t="n">
        <v>550</v>
      </c>
      <c r="J2681" t="n">
        <v>2.83</v>
      </c>
      <c r="K2681" t="n">
        <v>20010</v>
      </c>
      <c r="L2681" t="n">
        <v>550</v>
      </c>
      <c r="M2681" t="n">
        <v>2.83</v>
      </c>
      <c r="N2681" t="n">
        <v>20010</v>
      </c>
      <c r="O2681" t="n">
        <v>20010</v>
      </c>
      <c r="P2681" t="n">
        <v>2433</v>
      </c>
      <c r="Q2681" t="n">
        <v>8.220000000000001</v>
      </c>
      <c r="R2681" t="n">
        <v>12</v>
      </c>
      <c r="S2681" t="n">
        <v>569387</v>
      </c>
      <c r="T2681" t="n">
        <v>20010</v>
      </c>
      <c r="U2681" t="n">
        <v>0</v>
      </c>
      <c r="V2681" t="n">
        <v>0</v>
      </c>
      <c r="W2681" t="n">
        <v>0</v>
      </c>
    </row>
    <row r="2682">
      <c r="A2682" t="inlineStr">
        <is>
          <t>بپاس</t>
        </is>
      </c>
      <c r="B2682" t="inlineStr">
        <is>
          <t>بيمه پاسارگاد</t>
        </is>
      </c>
      <c r="C2682" t="n">
        <v>421</v>
      </c>
      <c r="D2682" t="n">
        <v>9773966</v>
      </c>
      <c r="E2682" s="1" t="n">
        <v>119856804450</v>
      </c>
      <c r="F2682" t="n">
        <v>12250</v>
      </c>
      <c r="G2682" t="n">
        <v>12310</v>
      </c>
      <c r="H2682" t="n">
        <v>12270</v>
      </c>
      <c r="I2682" t="n">
        <v>20</v>
      </c>
      <c r="J2682" t="n">
        <v>0.16</v>
      </c>
      <c r="K2682" t="n">
        <v>12260</v>
      </c>
      <c r="L2682" t="n">
        <v>10</v>
      </c>
      <c r="M2682" t="n">
        <v>0.08</v>
      </c>
      <c r="N2682" t="n">
        <v>12200</v>
      </c>
      <c r="O2682" t="n">
        <v>12440</v>
      </c>
      <c r="P2682" t="n">
        <v>484</v>
      </c>
      <c r="Q2682" t="n">
        <v>25.33</v>
      </c>
      <c r="R2682" t="n">
        <v>1</v>
      </c>
      <c r="S2682" t="n">
        <v>14840</v>
      </c>
      <c r="T2682" t="n">
        <v>12270</v>
      </c>
      <c r="U2682" t="n">
        <v>12280</v>
      </c>
      <c r="V2682" t="n">
        <v>428256</v>
      </c>
      <c r="W2682" t="n">
        <v>8</v>
      </c>
    </row>
    <row r="2683">
      <c r="A2683" t="inlineStr">
        <is>
          <t>هرمز</t>
        </is>
      </c>
      <c r="B2683" t="inlineStr">
        <is>
          <t>فولاد هرمزگان جنوب</t>
        </is>
      </c>
      <c r="C2683" t="n">
        <v>338</v>
      </c>
      <c r="D2683" t="n">
        <v>30444473</v>
      </c>
      <c r="E2683" s="1" t="n">
        <v>112948994830</v>
      </c>
      <c r="F2683" t="n">
        <v>3610</v>
      </c>
      <c r="G2683" t="n">
        <v>3710</v>
      </c>
      <c r="H2683" t="n">
        <v>3710</v>
      </c>
      <c r="I2683" t="n">
        <v>100</v>
      </c>
      <c r="J2683" t="n">
        <v>2.77</v>
      </c>
      <c r="K2683" t="n">
        <v>3710</v>
      </c>
      <c r="L2683" t="n">
        <v>100</v>
      </c>
      <c r="M2683" t="n">
        <v>2.77</v>
      </c>
      <c r="N2683" t="n">
        <v>3710</v>
      </c>
      <c r="O2683" t="n">
        <v>3710</v>
      </c>
      <c r="P2683" t="n">
        <v>435</v>
      </c>
      <c r="Q2683" t="n">
        <v>8.529999999999999</v>
      </c>
      <c r="R2683" t="n">
        <v>445</v>
      </c>
      <c r="S2683" t="n">
        <v>91354012</v>
      </c>
      <c r="T2683" t="n">
        <v>3710</v>
      </c>
      <c r="U2683" t="n">
        <v>0</v>
      </c>
      <c r="V2683" t="n">
        <v>0</v>
      </c>
      <c r="W2683" t="n">
        <v>0</v>
      </c>
    </row>
    <row r="2684">
      <c r="A2684" t="inlineStr">
        <is>
          <t>اراد300</t>
        </is>
      </c>
      <c r="B2684" t="inlineStr">
        <is>
          <t>مرابحه عام دولت300-ش.خ080527</t>
        </is>
      </c>
      <c r="C2684" t="n">
        <v>0</v>
      </c>
      <c r="D2684" t="n">
        <v>0</v>
      </c>
      <c r="E2684" s="1" t="n">
        <v>0</v>
      </c>
      <c r="F2684" t="n">
        <v>747000</v>
      </c>
      <c r="G2684" t="n">
        <v>0</v>
      </c>
      <c r="H2684" t="n">
        <v>747000</v>
      </c>
      <c r="I2684" t="n">
        <v>0</v>
      </c>
      <c r="J2684" t="n">
        <v>0</v>
      </c>
      <c r="K2684" t="n">
        <v>747000</v>
      </c>
      <c r="L2684" t="n">
        <v>0</v>
      </c>
      <c r="M2684" t="n">
        <v>0</v>
      </c>
      <c r="N2684" t="n">
        <v>0</v>
      </c>
      <c r="O2684" t="n">
        <v>0</v>
      </c>
      <c r="R2684" t="n">
        <v>0</v>
      </c>
      <c r="S2684" t="n">
        <v>0</v>
      </c>
      <c r="T2684" t="n">
        <v>0</v>
      </c>
      <c r="U2684" t="n">
        <v>746500</v>
      </c>
      <c r="V2684" t="n">
        <v>4340000</v>
      </c>
      <c r="W2684" t="n">
        <v>5</v>
      </c>
    </row>
    <row r="2685">
      <c r="A2685" t="inlineStr">
        <is>
          <t>زمرد كوروش</t>
        </is>
      </c>
      <c r="B2685" t="inlineStr">
        <is>
          <t>صندوق س زمرد كوروش-ثابت</t>
        </is>
      </c>
      <c r="C2685" t="n">
        <v>246</v>
      </c>
      <c r="D2685" t="n">
        <v>63267059</v>
      </c>
      <c r="E2685" s="1" t="n">
        <v>1118917135881</v>
      </c>
      <c r="F2685" t="n">
        <v>17664</v>
      </c>
      <c r="G2685" t="n">
        <v>17685</v>
      </c>
      <c r="H2685" t="n">
        <v>17686</v>
      </c>
      <c r="I2685" t="n">
        <v>22</v>
      </c>
      <c r="J2685" t="n">
        <v>0.12</v>
      </c>
      <c r="K2685" t="n">
        <v>17686</v>
      </c>
      <c r="L2685" t="n">
        <v>22</v>
      </c>
      <c r="M2685" t="n">
        <v>0.12</v>
      </c>
      <c r="N2685" t="n">
        <v>17685</v>
      </c>
      <c r="O2685" t="n">
        <v>17686</v>
      </c>
      <c r="R2685" t="n">
        <v>1</v>
      </c>
      <c r="S2685" t="n">
        <v>249999230</v>
      </c>
      <c r="T2685" t="n">
        <v>17685</v>
      </c>
      <c r="U2685" t="n">
        <v>17686</v>
      </c>
      <c r="V2685" t="n">
        <v>5000000</v>
      </c>
      <c r="W2685" t="n">
        <v>1</v>
      </c>
    </row>
    <row r="2686">
      <c r="A2686" t="inlineStr">
        <is>
          <t>ولكار</t>
        </is>
      </c>
      <c r="B2686" t="inlineStr">
        <is>
          <t>ليزينگ كارآفرين</t>
        </is>
      </c>
      <c r="C2686" t="n">
        <v>590</v>
      </c>
      <c r="D2686" t="n">
        <v>9907411</v>
      </c>
      <c r="E2686" s="1" t="n">
        <v>51502886510</v>
      </c>
      <c r="F2686" t="n">
        <v>5350</v>
      </c>
      <c r="G2686" t="n">
        <v>5190</v>
      </c>
      <c r="H2686" t="n">
        <v>5190</v>
      </c>
      <c r="I2686" t="n">
        <v>-160</v>
      </c>
      <c r="J2686" t="n">
        <v>-2.99</v>
      </c>
      <c r="K2686" t="n">
        <v>5200</v>
      </c>
      <c r="L2686" t="n">
        <v>-150</v>
      </c>
      <c r="M2686" t="n">
        <v>-2.8</v>
      </c>
      <c r="N2686" t="n">
        <v>5190</v>
      </c>
      <c r="O2686" t="n">
        <v>5400</v>
      </c>
      <c r="P2686" t="n">
        <v>641</v>
      </c>
      <c r="Q2686" t="n">
        <v>8.109999999999999</v>
      </c>
      <c r="R2686" t="n">
        <v>0</v>
      </c>
      <c r="S2686" t="n">
        <v>0</v>
      </c>
      <c r="T2686" t="n">
        <v>0</v>
      </c>
      <c r="U2686" t="n">
        <v>5190</v>
      </c>
      <c r="V2686" t="n">
        <v>2650100</v>
      </c>
      <c r="W2686" t="n">
        <v>243</v>
      </c>
    </row>
    <row r="2687">
      <c r="A2687" t="inlineStr">
        <is>
          <t>صفولا06</t>
        </is>
      </c>
      <c r="B2687" t="inlineStr">
        <is>
          <t>صكوك اجاره فولاد06-بدون ضامن</t>
        </is>
      </c>
      <c r="C2687" t="n">
        <v>0</v>
      </c>
      <c r="D2687" t="n">
        <v>0</v>
      </c>
      <c r="E2687" s="1" t="n">
        <v>0</v>
      </c>
      <c r="F2687" t="n">
        <v>999000</v>
      </c>
      <c r="G2687" t="n">
        <v>0</v>
      </c>
      <c r="H2687" t="n">
        <v>999000</v>
      </c>
      <c r="I2687" t="n">
        <v>0</v>
      </c>
      <c r="J2687" t="n">
        <v>0</v>
      </c>
      <c r="K2687" t="n">
        <v>999000</v>
      </c>
      <c r="L2687" t="n">
        <v>0</v>
      </c>
      <c r="M2687" t="n">
        <v>0</v>
      </c>
      <c r="N2687" t="n">
        <v>0</v>
      </c>
      <c r="O2687" t="n">
        <v>0</v>
      </c>
      <c r="R2687" t="n">
        <v>1</v>
      </c>
      <c r="S2687" t="n">
        <v>4981</v>
      </c>
      <c r="T2687" t="n">
        <v>999000</v>
      </c>
      <c r="U2687" t="n">
        <v>1008990</v>
      </c>
      <c r="V2687" t="n">
        <v>4981</v>
      </c>
      <c r="W2687" t="n">
        <v>1</v>
      </c>
    </row>
    <row r="2688">
      <c r="A2688" t="inlineStr">
        <is>
          <t>مصفها72</t>
        </is>
      </c>
      <c r="B2688" t="inlineStr">
        <is>
          <t>مشاركت ش اصفهان72-3ماهه23%</t>
        </is>
      </c>
      <c r="C2688" t="n">
        <v>0</v>
      </c>
      <c r="D2688" t="n">
        <v>0</v>
      </c>
      <c r="E2688" s="1" t="n">
        <v>0</v>
      </c>
      <c r="F2688" t="n">
        <v>1000000</v>
      </c>
      <c r="G2688" t="n">
        <v>0</v>
      </c>
      <c r="H2688" t="n">
        <v>1000000</v>
      </c>
      <c r="I2688" t="n">
        <v>0</v>
      </c>
      <c r="J2688" t="n">
        <v>0</v>
      </c>
      <c r="K2688" t="n">
        <v>1000000</v>
      </c>
      <c r="L2688" t="n">
        <v>0</v>
      </c>
      <c r="M2688" t="n">
        <v>0</v>
      </c>
      <c r="N2688" t="n">
        <v>0</v>
      </c>
      <c r="O2688" t="n">
        <v>0</v>
      </c>
      <c r="R2688" t="n">
        <v>1</v>
      </c>
      <c r="S2688" t="n">
        <v>5000</v>
      </c>
      <c r="T2688" t="n">
        <v>995000</v>
      </c>
      <c r="U2688" t="n">
        <v>1004950</v>
      </c>
      <c r="V2688" t="n">
        <v>5000</v>
      </c>
      <c r="W2688" t="n">
        <v>1</v>
      </c>
    </row>
    <row r="2689">
      <c r="A2689" t="inlineStr">
        <is>
          <t>آوند</t>
        </is>
      </c>
      <c r="B2689" t="inlineStr">
        <is>
          <t>صندوق س. آوند مفيد-د</t>
        </is>
      </c>
      <c r="C2689" t="n">
        <v>13698</v>
      </c>
      <c r="D2689" t="n">
        <v>680284709</v>
      </c>
      <c r="E2689" s="1" t="n">
        <v>20324152571355</v>
      </c>
      <c r="F2689" t="n">
        <v>29830</v>
      </c>
      <c r="G2689" t="n">
        <v>29876</v>
      </c>
      <c r="H2689" t="n">
        <v>29876</v>
      </c>
      <c r="I2689" t="n">
        <v>46</v>
      </c>
      <c r="J2689" t="n">
        <v>0.15</v>
      </c>
      <c r="K2689" t="n">
        <v>29876</v>
      </c>
      <c r="L2689" t="n">
        <v>46</v>
      </c>
      <c r="M2689" t="n">
        <v>0.15</v>
      </c>
      <c r="N2689" t="n">
        <v>29875</v>
      </c>
      <c r="O2689" t="n">
        <v>29885</v>
      </c>
      <c r="R2689" t="n">
        <v>50</v>
      </c>
      <c r="S2689" t="n">
        <v>196871276</v>
      </c>
      <c r="T2689" t="n">
        <v>29875</v>
      </c>
      <c r="U2689" t="n">
        <v>29876</v>
      </c>
      <c r="V2689" t="n">
        <v>4747784</v>
      </c>
      <c r="W2689" t="n">
        <v>2</v>
      </c>
    </row>
    <row r="2690">
      <c r="A2690" t="inlineStr">
        <is>
          <t>پترول</t>
        </is>
      </c>
      <c r="B2690" t="inlineStr">
        <is>
          <t>گ.س.وت.ص.پتروشيمي خليج فارس</t>
        </is>
      </c>
      <c r="C2690" t="n">
        <v>3247</v>
      </c>
      <c r="D2690" t="n">
        <v>170107508</v>
      </c>
      <c r="E2690" s="1" t="n">
        <v>381110068084</v>
      </c>
      <c r="F2690" t="n">
        <v>2228</v>
      </c>
      <c r="G2690" t="n">
        <v>2285</v>
      </c>
      <c r="H2690" t="n">
        <v>2262</v>
      </c>
      <c r="I2690" t="n">
        <v>34</v>
      </c>
      <c r="J2690" t="n">
        <v>1.53</v>
      </c>
      <c r="K2690" t="n">
        <v>2240</v>
      </c>
      <c r="L2690" t="n">
        <v>12</v>
      </c>
      <c r="M2690" t="n">
        <v>0.54</v>
      </c>
      <c r="N2690" t="n">
        <v>2185</v>
      </c>
      <c r="O2690" t="n">
        <v>2288</v>
      </c>
      <c r="P2690" t="n">
        <v>710</v>
      </c>
      <c r="Q2690" t="n">
        <v>3.15</v>
      </c>
      <c r="R2690" t="n">
        <v>1</v>
      </c>
      <c r="S2690" t="n">
        <v>429433</v>
      </c>
      <c r="T2690" t="n">
        <v>2261</v>
      </c>
      <c r="U2690" t="n">
        <v>2270</v>
      </c>
      <c r="V2690" t="n">
        <v>39991</v>
      </c>
      <c r="W2690" t="n">
        <v>1</v>
      </c>
    </row>
    <row r="2691">
      <c r="A2691" t="inlineStr">
        <is>
          <t>خزاميا</t>
        </is>
      </c>
      <c r="B2691" t="inlineStr">
        <is>
          <t>زامياد</t>
        </is>
      </c>
      <c r="C2691" t="n">
        <v>7105</v>
      </c>
      <c r="D2691" t="n">
        <v>1077676835</v>
      </c>
      <c r="E2691" s="1" t="n">
        <v>1782972185924</v>
      </c>
      <c r="F2691" t="n">
        <v>1628</v>
      </c>
      <c r="G2691" t="n">
        <v>1676</v>
      </c>
      <c r="H2691" t="n">
        <v>1649</v>
      </c>
      <c r="I2691" t="n">
        <v>21</v>
      </c>
      <c r="J2691" t="n">
        <v>1.29</v>
      </c>
      <c r="K2691" t="n">
        <v>1654</v>
      </c>
      <c r="L2691" t="n">
        <v>26</v>
      </c>
      <c r="M2691" t="n">
        <v>1.6</v>
      </c>
      <c r="N2691" t="n">
        <v>1600</v>
      </c>
      <c r="O2691" t="n">
        <v>1676</v>
      </c>
      <c r="P2691" t="n">
        <v>85</v>
      </c>
      <c r="Q2691" t="n">
        <v>19.46</v>
      </c>
      <c r="R2691" t="n">
        <v>1</v>
      </c>
      <c r="S2691" t="n">
        <v>8000</v>
      </c>
      <c r="T2691" t="n">
        <v>1641</v>
      </c>
      <c r="U2691" t="n">
        <v>1649</v>
      </c>
      <c r="V2691" t="n">
        <v>150000</v>
      </c>
      <c r="W2691" t="n">
        <v>1</v>
      </c>
    </row>
    <row r="2692">
      <c r="A2692" t="inlineStr">
        <is>
          <t>وسينا3</t>
        </is>
      </c>
      <c r="B2692" t="inlineStr">
        <is>
          <t>بانك سينا</t>
        </is>
      </c>
      <c r="C2692" t="n">
        <v>25</v>
      </c>
      <c r="D2692" t="n">
        <v>7207966</v>
      </c>
      <c r="E2692" s="1" t="n">
        <v>22777172560</v>
      </c>
      <c r="F2692" t="n">
        <v>3240</v>
      </c>
      <c r="G2692" t="n">
        <v>3160</v>
      </c>
      <c r="H2692" t="n">
        <v>3160</v>
      </c>
      <c r="I2692" t="n">
        <v>-80</v>
      </c>
      <c r="J2692" t="n">
        <v>-2.47</v>
      </c>
      <c r="K2692" t="n">
        <v>3160</v>
      </c>
      <c r="L2692" t="n">
        <v>-80</v>
      </c>
      <c r="M2692" t="n">
        <v>-2.47</v>
      </c>
      <c r="N2692" t="n">
        <v>3160</v>
      </c>
      <c r="O2692" t="n">
        <v>3160</v>
      </c>
      <c r="P2692" t="n">
        <v>584</v>
      </c>
      <c r="Q2692" t="n">
        <v>5.41</v>
      </c>
      <c r="R2692" t="n">
        <v>43</v>
      </c>
      <c r="S2692" t="n">
        <v>12316873</v>
      </c>
      <c r="T2692" t="n">
        <v>3160</v>
      </c>
      <c r="U2692" t="n">
        <v>0</v>
      </c>
      <c r="V2692" t="n">
        <v>0</v>
      </c>
      <c r="W2692" t="n">
        <v>0</v>
      </c>
    </row>
    <row r="2693">
      <c r="A2693" t="inlineStr">
        <is>
          <t>پناه</t>
        </is>
      </c>
      <c r="B2693" t="inlineStr">
        <is>
          <t>صندوق س.بخشي شايسته فردا-ب</t>
        </is>
      </c>
      <c r="C2693" t="n">
        <v>4</v>
      </c>
      <c r="D2693" t="n">
        <v>5670</v>
      </c>
      <c r="E2693" s="1" t="n">
        <v>152319522</v>
      </c>
      <c r="F2693" t="n">
        <v>26602</v>
      </c>
      <c r="G2693" t="n">
        <v>26865</v>
      </c>
      <c r="H2693" t="n">
        <v>26863</v>
      </c>
      <c r="I2693" t="n">
        <v>261</v>
      </c>
      <c r="J2693" t="n">
        <v>0.98</v>
      </c>
      <c r="K2693" t="n">
        <v>26864</v>
      </c>
      <c r="L2693" t="n">
        <v>262</v>
      </c>
      <c r="M2693" t="n">
        <v>0.98</v>
      </c>
      <c r="N2693" t="n">
        <v>26863</v>
      </c>
      <c r="O2693" t="n">
        <v>26865</v>
      </c>
      <c r="R2693" t="n">
        <v>2</v>
      </c>
      <c r="S2693" t="n">
        <v>50300</v>
      </c>
      <c r="T2693" t="n">
        <v>26071</v>
      </c>
      <c r="U2693" t="n">
        <v>26803</v>
      </c>
      <c r="V2693" t="n">
        <v>421</v>
      </c>
      <c r="W2693" t="n">
        <v>1</v>
      </c>
    </row>
    <row r="2694">
      <c r="A2694" t="inlineStr">
        <is>
          <t>كارما</t>
        </is>
      </c>
      <c r="B2694" t="inlineStr">
        <is>
          <t>صندوق س.درآمد ثابت كيهان-د</t>
        </is>
      </c>
      <c r="C2694" t="n">
        <v>144</v>
      </c>
      <c r="D2694" t="n">
        <v>34402442</v>
      </c>
      <c r="E2694" s="1" t="n">
        <v>716540638591</v>
      </c>
      <c r="F2694" t="n">
        <v>20801</v>
      </c>
      <c r="G2694" t="n">
        <v>20828</v>
      </c>
      <c r="H2694" t="n">
        <v>20829</v>
      </c>
      <c r="I2694" t="n">
        <v>28</v>
      </c>
      <c r="J2694" t="n">
        <v>0.13</v>
      </c>
      <c r="K2694" t="n">
        <v>20828</v>
      </c>
      <c r="L2694" t="n">
        <v>27</v>
      </c>
      <c r="M2694" t="n">
        <v>0.13</v>
      </c>
      <c r="N2694" t="n">
        <v>20828</v>
      </c>
      <c r="O2694" t="n">
        <v>20829</v>
      </c>
      <c r="R2694" t="n">
        <v>82</v>
      </c>
      <c r="S2694" t="n">
        <v>81796549</v>
      </c>
      <c r="T2694" t="n">
        <v>20828</v>
      </c>
      <c r="U2694" t="n">
        <v>20829</v>
      </c>
      <c r="V2694" t="n">
        <v>9474217</v>
      </c>
      <c r="W2694" t="n">
        <v>10</v>
      </c>
    </row>
    <row r="2695">
      <c r="A2695" t="inlineStr">
        <is>
          <t>صترا806</t>
        </is>
      </c>
      <c r="B2695" t="inlineStr">
        <is>
          <t>صكوك مرابحه بترانس806-3ماهه23%</t>
        </is>
      </c>
      <c r="C2695" t="n">
        <v>0</v>
      </c>
      <c r="D2695" t="n">
        <v>0</v>
      </c>
      <c r="E2695" s="1" t="n">
        <v>0</v>
      </c>
      <c r="F2695" t="n">
        <v>999975</v>
      </c>
      <c r="G2695" t="n">
        <v>0</v>
      </c>
      <c r="H2695" t="n">
        <v>995000</v>
      </c>
      <c r="I2695" t="n">
        <v>-4975</v>
      </c>
      <c r="J2695" t="n">
        <v>-0.5</v>
      </c>
      <c r="K2695" t="n">
        <v>999975</v>
      </c>
      <c r="L2695" t="n">
        <v>0</v>
      </c>
      <c r="M2695" t="n">
        <v>0</v>
      </c>
      <c r="N2695" t="n">
        <v>0</v>
      </c>
      <c r="O2695" t="n">
        <v>0</v>
      </c>
      <c r="R2695" t="n">
        <v>1</v>
      </c>
      <c r="S2695" t="n">
        <v>10000</v>
      </c>
      <c r="T2695" t="n">
        <v>995000</v>
      </c>
      <c r="U2695" t="n">
        <v>1004950</v>
      </c>
      <c r="V2695" t="n">
        <v>7500</v>
      </c>
      <c r="W2695" t="n">
        <v>1</v>
      </c>
    </row>
    <row r="2696">
      <c r="A2696" t="inlineStr">
        <is>
          <t>كپشير3</t>
        </is>
      </c>
      <c r="B2696" t="inlineStr">
        <is>
          <t>پشم‌شيشه‌ايران‌</t>
        </is>
      </c>
      <c r="C2696" t="n">
        <v>2</v>
      </c>
      <c r="D2696" t="n">
        <v>100000</v>
      </c>
      <c r="E2696" s="1" t="n">
        <v>2343000000</v>
      </c>
      <c r="F2696" t="n">
        <v>22760</v>
      </c>
      <c r="G2696" t="n">
        <v>23430</v>
      </c>
      <c r="H2696" t="n">
        <v>23430</v>
      </c>
      <c r="I2696" t="n">
        <v>670</v>
      </c>
      <c r="J2696" t="n">
        <v>2.94</v>
      </c>
      <c r="K2696" t="n">
        <v>23430</v>
      </c>
      <c r="L2696" t="n">
        <v>670</v>
      </c>
      <c r="M2696" t="n">
        <v>2.94</v>
      </c>
      <c r="N2696" t="n">
        <v>23430</v>
      </c>
      <c r="O2696" t="n">
        <v>23430</v>
      </c>
      <c r="P2696" t="n">
        <v>1532</v>
      </c>
      <c r="Q2696" t="n">
        <v>15.29</v>
      </c>
      <c r="R2696" t="n">
        <v>29</v>
      </c>
      <c r="S2696" t="n">
        <v>1394217</v>
      </c>
      <c r="T2696" t="n">
        <v>23430</v>
      </c>
      <c r="U2696" t="n">
        <v>0</v>
      </c>
      <c r="V2696" t="n">
        <v>0</v>
      </c>
      <c r="W2696" t="n">
        <v>0</v>
      </c>
    </row>
    <row r="2697">
      <c r="A2697" t="inlineStr">
        <is>
          <t>فايرا</t>
        </is>
      </c>
      <c r="B2697" t="inlineStr">
        <is>
          <t>آلومينيوم‌ايران‌</t>
        </is>
      </c>
      <c r="C2697" t="n">
        <v>1116</v>
      </c>
      <c r="D2697" t="n">
        <v>37676490</v>
      </c>
      <c r="E2697" s="1" t="n">
        <v>518428502400</v>
      </c>
      <c r="F2697" t="n">
        <v>13360</v>
      </c>
      <c r="G2697" t="n">
        <v>13760</v>
      </c>
      <c r="H2697" t="n">
        <v>13760</v>
      </c>
      <c r="I2697" t="n">
        <v>400</v>
      </c>
      <c r="J2697" t="n">
        <v>2.99</v>
      </c>
      <c r="K2697" t="n">
        <v>13760</v>
      </c>
      <c r="L2697" t="n">
        <v>400</v>
      </c>
      <c r="M2697" t="n">
        <v>2.99</v>
      </c>
      <c r="N2697" t="n">
        <v>13760</v>
      </c>
      <c r="O2697" t="n">
        <v>13760</v>
      </c>
      <c r="P2697" t="n">
        <v>2419</v>
      </c>
      <c r="Q2697" t="n">
        <v>5.69</v>
      </c>
      <c r="R2697" t="n">
        <v>261</v>
      </c>
      <c r="S2697" t="n">
        <v>14812050</v>
      </c>
      <c r="T2697" t="n">
        <v>13760</v>
      </c>
      <c r="U2697" t="n">
        <v>13850</v>
      </c>
      <c r="V2697" t="n">
        <v>500</v>
      </c>
      <c r="W2697" t="n">
        <v>1</v>
      </c>
    </row>
    <row r="2698">
      <c r="A2698" t="inlineStr">
        <is>
          <t>صشرق512</t>
        </is>
      </c>
      <c r="B2698" t="inlineStr">
        <is>
          <t>صكوك مرابحه ثشرق512-3ماهه18%</t>
        </is>
      </c>
      <c r="C2698" t="n">
        <v>0</v>
      </c>
      <c r="D2698" t="n">
        <v>0</v>
      </c>
      <c r="E2698" s="1" t="n">
        <v>0</v>
      </c>
      <c r="F2698" t="n">
        <v>995000</v>
      </c>
      <c r="G2698" t="n">
        <v>0</v>
      </c>
      <c r="H2698" t="n">
        <v>995000</v>
      </c>
      <c r="I2698" t="n">
        <v>0</v>
      </c>
      <c r="J2698" t="n">
        <v>0</v>
      </c>
      <c r="K2698" t="n">
        <v>995000</v>
      </c>
      <c r="L2698" t="n">
        <v>0</v>
      </c>
      <c r="M2698" t="n">
        <v>0</v>
      </c>
      <c r="N2698" t="n">
        <v>0</v>
      </c>
      <c r="O2698" t="n">
        <v>0</v>
      </c>
      <c r="R2698" t="n">
        <v>1</v>
      </c>
      <c r="S2698" t="n">
        <v>4800</v>
      </c>
      <c r="T2698" t="n">
        <v>995000</v>
      </c>
      <c r="U2698" t="n">
        <v>1004000</v>
      </c>
      <c r="V2698" t="n">
        <v>4800</v>
      </c>
      <c r="W2698" t="n">
        <v>1</v>
      </c>
    </row>
    <row r="2699">
      <c r="A2699" t="inlineStr">
        <is>
          <t>نقرسا2</t>
        </is>
      </c>
      <c r="B2699" t="inlineStr">
        <is>
          <t>صندوق س.كالاي پارسيان1</t>
        </is>
      </c>
      <c r="C2699" t="n">
        <v>7</v>
      </c>
      <c r="D2699" t="n">
        <v>6600000</v>
      </c>
      <c r="E2699" s="1" t="n">
        <v>6600000</v>
      </c>
      <c r="F2699" t="n">
        <v>9917</v>
      </c>
      <c r="G2699" t="n">
        <v>1</v>
      </c>
      <c r="H2699" t="n">
        <v>1</v>
      </c>
      <c r="I2699" t="n">
        <v>-9916</v>
      </c>
      <c r="J2699" t="n">
        <v>-99.98999999999999</v>
      </c>
      <c r="K2699" t="n">
        <v>1</v>
      </c>
      <c r="L2699" t="n">
        <v>-9916</v>
      </c>
      <c r="M2699" t="n">
        <v>-99.98999999999999</v>
      </c>
      <c r="N2699" t="n">
        <v>1</v>
      </c>
      <c r="O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</row>
    <row r="2700">
      <c r="A2700" t="inlineStr">
        <is>
          <t>الكتروماد</t>
        </is>
      </c>
      <c r="B2700" t="inlineStr">
        <is>
          <t>صنايع الكترونيك ماديران</t>
        </is>
      </c>
      <c r="C2700" t="n">
        <v>1616</v>
      </c>
      <c r="D2700" t="n">
        <v>42130638</v>
      </c>
      <c r="E2700" s="1" t="n">
        <v>187889944320</v>
      </c>
      <c r="F2700" t="n">
        <v>4500</v>
      </c>
      <c r="G2700" t="n">
        <v>4610</v>
      </c>
      <c r="H2700" t="n">
        <v>4530</v>
      </c>
      <c r="I2700" t="n">
        <v>30</v>
      </c>
      <c r="J2700" t="n">
        <v>0.67</v>
      </c>
      <c r="K2700" t="n">
        <v>4460</v>
      </c>
      <c r="L2700" t="n">
        <v>-40</v>
      </c>
      <c r="M2700" t="n">
        <v>-0.89</v>
      </c>
      <c r="N2700" t="n">
        <v>4370</v>
      </c>
      <c r="O2700" t="n">
        <v>4610</v>
      </c>
      <c r="P2700" t="n">
        <v>957</v>
      </c>
      <c r="Q2700" t="n">
        <v>4.66</v>
      </c>
      <c r="R2700" t="n">
        <v>2</v>
      </c>
      <c r="S2700" t="n">
        <v>3900</v>
      </c>
      <c r="T2700" t="n">
        <v>4500</v>
      </c>
      <c r="U2700" t="n">
        <v>4520</v>
      </c>
      <c r="V2700" t="n">
        <v>33470</v>
      </c>
      <c r="W2700" t="n">
        <v>1</v>
      </c>
    </row>
    <row r="2701">
      <c r="A2701" t="inlineStr">
        <is>
          <t>گام060113</t>
        </is>
      </c>
      <c r="B2701" t="inlineStr">
        <is>
          <t>گواهي اعتبارمولد رفاه14060131</t>
        </is>
      </c>
      <c r="C2701" t="n">
        <v>0</v>
      </c>
      <c r="D2701" t="n">
        <v>0</v>
      </c>
      <c r="E2701" s="1" t="n">
        <v>0</v>
      </c>
      <c r="F2701" t="n">
        <v>797030</v>
      </c>
      <c r="G2701" t="n">
        <v>0</v>
      </c>
      <c r="H2701" t="n">
        <v>797030</v>
      </c>
      <c r="I2701" t="n">
        <v>0</v>
      </c>
      <c r="J2701" t="n">
        <v>0</v>
      </c>
      <c r="K2701" t="n">
        <v>797030</v>
      </c>
      <c r="L2701" t="n">
        <v>0</v>
      </c>
      <c r="M2701" t="n">
        <v>0</v>
      </c>
      <c r="N2701" t="n">
        <v>0</v>
      </c>
      <c r="O2701" t="n">
        <v>0</v>
      </c>
      <c r="R2701" t="n">
        <v>0</v>
      </c>
      <c r="S2701" t="n">
        <v>0</v>
      </c>
      <c r="T2701" t="n">
        <v>0</v>
      </c>
      <c r="U2701" t="n">
        <v>814980</v>
      </c>
      <c r="V2701" t="n">
        <v>5000</v>
      </c>
      <c r="W2701" t="n">
        <v>1</v>
      </c>
    </row>
    <row r="2702">
      <c r="A2702" t="inlineStr">
        <is>
          <t>دفارا</t>
        </is>
      </c>
      <c r="B2702" t="inlineStr">
        <is>
          <t>داروسازي‌ فارابي‌</t>
        </is>
      </c>
      <c r="C2702" t="n">
        <v>574</v>
      </c>
      <c r="D2702" t="n">
        <v>16482096</v>
      </c>
      <c r="E2702" s="1" t="n">
        <v>286424850580</v>
      </c>
      <c r="F2702" t="n">
        <v>16880</v>
      </c>
      <c r="G2702" t="n">
        <v>17380</v>
      </c>
      <c r="H2702" t="n">
        <v>17380</v>
      </c>
      <c r="I2702" t="n">
        <v>500</v>
      </c>
      <c r="J2702" t="n">
        <v>2.96</v>
      </c>
      <c r="K2702" t="n">
        <v>17380</v>
      </c>
      <c r="L2702" t="n">
        <v>500</v>
      </c>
      <c r="M2702" t="n">
        <v>2.96</v>
      </c>
      <c r="N2702" t="n">
        <v>17120</v>
      </c>
      <c r="O2702" t="n">
        <v>17380</v>
      </c>
      <c r="P2702" t="n">
        <v>1956</v>
      </c>
      <c r="Q2702" t="n">
        <v>8.890000000000001</v>
      </c>
      <c r="R2702" t="n">
        <v>103</v>
      </c>
      <c r="S2702" t="n">
        <v>6700603</v>
      </c>
      <c r="T2702" t="n">
        <v>17380</v>
      </c>
      <c r="U2702" t="n">
        <v>0</v>
      </c>
      <c r="V2702" t="n">
        <v>0</v>
      </c>
      <c r="W2702" t="n">
        <v>0</v>
      </c>
    </row>
    <row r="2703">
      <c r="A2703" t="inlineStr">
        <is>
          <t>ولملت</t>
        </is>
      </c>
      <c r="B2703" t="inlineStr">
        <is>
          <t>واسپاري ملت</t>
        </is>
      </c>
      <c r="C2703" t="n">
        <v>132</v>
      </c>
      <c r="D2703" t="n">
        <v>3122501</v>
      </c>
      <c r="E2703" s="1" t="n">
        <v>61263469620</v>
      </c>
      <c r="F2703" t="n">
        <v>19050</v>
      </c>
      <c r="G2703" t="n">
        <v>19620</v>
      </c>
      <c r="H2703" t="n">
        <v>19620</v>
      </c>
      <c r="I2703" t="n">
        <v>570</v>
      </c>
      <c r="J2703" t="n">
        <v>2.99</v>
      </c>
      <c r="K2703" t="n">
        <v>19620</v>
      </c>
      <c r="L2703" t="n">
        <v>570</v>
      </c>
      <c r="M2703" t="n">
        <v>2.99</v>
      </c>
      <c r="N2703" t="n">
        <v>19620</v>
      </c>
      <c r="O2703" t="n">
        <v>19620</v>
      </c>
      <c r="P2703" t="n">
        <v>824</v>
      </c>
      <c r="Q2703" t="n">
        <v>23.81</v>
      </c>
      <c r="R2703" t="n">
        <v>346</v>
      </c>
      <c r="S2703" t="n">
        <v>24112527</v>
      </c>
      <c r="T2703" t="n">
        <v>19620</v>
      </c>
      <c r="U2703" t="n">
        <v>19660</v>
      </c>
      <c r="V2703" t="n">
        <v>255</v>
      </c>
      <c r="W2703" t="n">
        <v>1</v>
      </c>
    </row>
    <row r="2704">
      <c r="A2704" t="inlineStr">
        <is>
          <t>كلور083</t>
        </is>
      </c>
      <c r="B2704" t="inlineStr">
        <is>
          <t>مرابحه كلور-آواي زاگرس14080208</t>
        </is>
      </c>
      <c r="C2704" t="n">
        <v>0</v>
      </c>
      <c r="D2704" t="n">
        <v>0</v>
      </c>
      <c r="E2704" s="1" t="n">
        <v>0</v>
      </c>
      <c r="F2704" t="n">
        <v>953780</v>
      </c>
      <c r="G2704" t="n">
        <v>0</v>
      </c>
      <c r="H2704" t="n">
        <v>1000000</v>
      </c>
      <c r="I2704" t="n">
        <v>46220</v>
      </c>
      <c r="J2704" t="n">
        <v>4.85</v>
      </c>
      <c r="K2704" t="n">
        <v>953780</v>
      </c>
      <c r="L2704" t="n">
        <v>0</v>
      </c>
      <c r="M2704" t="n">
        <v>0</v>
      </c>
      <c r="N2704" t="n">
        <v>0</v>
      </c>
      <c r="O2704" t="n">
        <v>0</v>
      </c>
      <c r="R2704" t="n">
        <v>1</v>
      </c>
      <c r="S2704" t="n">
        <v>5000</v>
      </c>
      <c r="T2704" t="n">
        <v>1000000</v>
      </c>
      <c r="U2704" t="n">
        <v>1001460</v>
      </c>
      <c r="V2704" t="n">
        <v>5000</v>
      </c>
      <c r="W2704" t="n">
        <v>1</v>
      </c>
    </row>
    <row r="2705">
      <c r="A2705" t="inlineStr">
        <is>
          <t>صفارس73</t>
        </is>
      </c>
      <c r="B2705" t="inlineStr">
        <is>
          <t>صكوك اجاره فارس73-بدون ضامن</t>
        </is>
      </c>
      <c r="C2705" t="n">
        <v>0</v>
      </c>
      <c r="D2705" t="n">
        <v>0</v>
      </c>
      <c r="E2705" s="1" t="n">
        <v>0</v>
      </c>
      <c r="F2705" t="n">
        <v>1000000</v>
      </c>
      <c r="G2705" t="n">
        <v>0</v>
      </c>
      <c r="H2705" t="n">
        <v>1000000</v>
      </c>
      <c r="I2705" t="n">
        <v>0</v>
      </c>
      <c r="J2705" t="n">
        <v>0</v>
      </c>
      <c r="K2705" t="n">
        <v>1000000</v>
      </c>
      <c r="L2705" t="n">
        <v>0</v>
      </c>
      <c r="M2705" t="n">
        <v>0</v>
      </c>
      <c r="N2705" t="n">
        <v>0</v>
      </c>
      <c r="O2705" t="n">
        <v>0</v>
      </c>
      <c r="R2705" t="n">
        <v>1</v>
      </c>
      <c r="S2705" t="n">
        <v>10000</v>
      </c>
      <c r="T2705" t="n">
        <v>990000</v>
      </c>
      <c r="U2705" t="n">
        <v>1000000</v>
      </c>
      <c r="V2705" t="n">
        <v>10000</v>
      </c>
      <c r="W2705" t="n">
        <v>1</v>
      </c>
    </row>
    <row r="2706">
      <c r="A2706" t="inlineStr">
        <is>
          <t>دپارس</t>
        </is>
      </c>
      <c r="B2706" t="inlineStr">
        <is>
          <t>پارس‌ دارو</t>
        </is>
      </c>
      <c r="C2706" t="n">
        <v>651</v>
      </c>
      <c r="D2706" t="n">
        <v>2634118</v>
      </c>
      <c r="E2706" s="1" t="n">
        <v>156497244640</v>
      </c>
      <c r="F2706" t="n">
        <v>59010</v>
      </c>
      <c r="G2706" t="n">
        <v>60750</v>
      </c>
      <c r="H2706" t="n">
        <v>59790</v>
      </c>
      <c r="I2706" t="n">
        <v>780</v>
      </c>
      <c r="J2706" t="n">
        <v>1.32</v>
      </c>
      <c r="K2706" t="n">
        <v>59410</v>
      </c>
      <c r="L2706" t="n">
        <v>400</v>
      </c>
      <c r="M2706" t="n">
        <v>0.68</v>
      </c>
      <c r="N2706" t="n">
        <v>58240</v>
      </c>
      <c r="O2706" t="n">
        <v>60750</v>
      </c>
      <c r="P2706" t="n">
        <v>4755</v>
      </c>
      <c r="Q2706" t="n">
        <v>12.49</v>
      </c>
      <c r="R2706" t="n">
        <v>3</v>
      </c>
      <c r="S2706" t="n">
        <v>4982</v>
      </c>
      <c r="T2706" t="n">
        <v>59580</v>
      </c>
      <c r="U2706" t="n">
        <v>59800</v>
      </c>
      <c r="V2706" t="n">
        <v>1598</v>
      </c>
      <c r="W2706" t="n">
        <v>1</v>
      </c>
    </row>
    <row r="2707">
      <c r="A2707" t="inlineStr">
        <is>
          <t>خراسان3</t>
        </is>
      </c>
      <c r="B2707" t="inlineStr">
        <is>
          <t>پتروشيمي خراسان</t>
        </is>
      </c>
      <c r="C2707" t="n">
        <v>2</v>
      </c>
      <c r="D2707" t="n">
        <v>5000</v>
      </c>
      <c r="E2707" s="1" t="n">
        <v>276600000</v>
      </c>
      <c r="F2707" t="n">
        <v>54230</v>
      </c>
      <c r="G2707" t="n">
        <v>55320</v>
      </c>
      <c r="H2707" t="n">
        <v>55320</v>
      </c>
      <c r="I2707" t="n">
        <v>1090</v>
      </c>
      <c r="J2707" t="n">
        <v>2.01</v>
      </c>
      <c r="K2707" t="n">
        <v>55320</v>
      </c>
      <c r="L2707" t="n">
        <v>1090</v>
      </c>
      <c r="M2707" t="n">
        <v>2.01</v>
      </c>
      <c r="N2707" t="n">
        <v>55320</v>
      </c>
      <c r="O2707" t="n">
        <v>55320</v>
      </c>
      <c r="P2707" t="n">
        <v>7006</v>
      </c>
      <c r="Q2707" t="n">
        <v>7.9</v>
      </c>
      <c r="R2707" t="n">
        <v>14</v>
      </c>
      <c r="S2707" t="n">
        <v>56560</v>
      </c>
      <c r="T2707" t="n">
        <v>55320</v>
      </c>
      <c r="U2707" t="n">
        <v>0</v>
      </c>
      <c r="V2707" t="n">
        <v>0</v>
      </c>
      <c r="W2707" t="n">
        <v>0</v>
      </c>
    </row>
    <row r="2708">
      <c r="A2708" t="inlineStr">
        <is>
          <t>پتروپاداش</t>
        </is>
      </c>
      <c r="B2708" t="inlineStr">
        <is>
          <t>صندوق س.بخشي صنايع پاداش1-ب</t>
        </is>
      </c>
      <c r="C2708" t="n">
        <v>321</v>
      </c>
      <c r="D2708" t="n">
        <v>9322800</v>
      </c>
      <c r="E2708" s="1" t="n">
        <v>217027383776</v>
      </c>
      <c r="F2708" t="n">
        <v>22858</v>
      </c>
      <c r="G2708" t="n">
        <v>23349</v>
      </c>
      <c r="H2708" t="n">
        <v>23450</v>
      </c>
      <c r="I2708" t="n">
        <v>592</v>
      </c>
      <c r="J2708" t="n">
        <v>2.59</v>
      </c>
      <c r="K2708" t="n">
        <v>23279</v>
      </c>
      <c r="L2708" t="n">
        <v>421</v>
      </c>
      <c r="M2708" t="n">
        <v>1.84</v>
      </c>
      <c r="N2708" t="n">
        <v>23058</v>
      </c>
      <c r="O2708" t="n">
        <v>23450</v>
      </c>
      <c r="R2708" t="n">
        <v>1</v>
      </c>
      <c r="S2708" t="n">
        <v>75855</v>
      </c>
      <c r="T2708" t="n">
        <v>23400</v>
      </c>
      <c r="U2708" t="n">
        <v>23450</v>
      </c>
      <c r="V2708" t="n">
        <v>22319</v>
      </c>
      <c r="W2708" t="n">
        <v>1</v>
      </c>
    </row>
    <row r="2709">
      <c r="A2709" t="inlineStr">
        <is>
          <t>فسوژ</t>
        </is>
      </c>
      <c r="B2709" t="inlineStr">
        <is>
          <t>سوژميران</t>
        </is>
      </c>
      <c r="C2709" t="n">
        <v>68</v>
      </c>
      <c r="D2709" t="n">
        <v>732551</v>
      </c>
      <c r="E2709" s="1" t="n">
        <v>15002644480</v>
      </c>
      <c r="F2709" t="n">
        <v>19890</v>
      </c>
      <c r="G2709" t="n">
        <v>20480</v>
      </c>
      <c r="H2709" t="n">
        <v>20480</v>
      </c>
      <c r="I2709" t="n">
        <v>590</v>
      </c>
      <c r="J2709" t="n">
        <v>2.97</v>
      </c>
      <c r="K2709" t="n">
        <v>20480</v>
      </c>
      <c r="L2709" t="n">
        <v>590</v>
      </c>
      <c r="M2709" t="n">
        <v>2.97</v>
      </c>
      <c r="N2709" t="n">
        <v>20480</v>
      </c>
      <c r="O2709" t="n">
        <v>20480</v>
      </c>
      <c r="P2709" t="n">
        <v>2590</v>
      </c>
      <c r="Q2709" t="n">
        <v>7.91</v>
      </c>
      <c r="R2709" t="n">
        <v>469</v>
      </c>
      <c r="S2709" t="n">
        <v>25853878</v>
      </c>
      <c r="T2709" t="n">
        <v>20480</v>
      </c>
      <c r="U2709" t="n">
        <v>0</v>
      </c>
      <c r="V2709" t="n">
        <v>0</v>
      </c>
      <c r="W2709" t="n">
        <v>0</v>
      </c>
    </row>
    <row r="2710">
      <c r="A2710" t="inlineStr">
        <is>
          <t>صپيد507</t>
        </is>
      </c>
      <c r="B2710" t="inlineStr">
        <is>
          <t>صكوك مرابحه سپيد507-بدون ضامن</t>
        </is>
      </c>
      <c r="C2710" t="n">
        <v>0</v>
      </c>
      <c r="D2710" t="n">
        <v>0</v>
      </c>
      <c r="E2710" s="1" t="n">
        <v>0</v>
      </c>
      <c r="F2710" t="n">
        <v>1000000</v>
      </c>
      <c r="G2710" t="n">
        <v>0</v>
      </c>
      <c r="H2710" t="n">
        <v>1000000</v>
      </c>
      <c r="I2710" t="n">
        <v>0</v>
      </c>
      <c r="J2710" t="n">
        <v>0</v>
      </c>
      <c r="K2710" t="n">
        <v>1000000</v>
      </c>
      <c r="L2710" t="n">
        <v>0</v>
      </c>
      <c r="M2710" t="n">
        <v>0</v>
      </c>
      <c r="N2710" t="n">
        <v>0</v>
      </c>
      <c r="O2710" t="n">
        <v>0</v>
      </c>
      <c r="R2710" t="n">
        <v>1</v>
      </c>
      <c r="S2710" t="n">
        <v>5500</v>
      </c>
      <c r="T2710" t="n">
        <v>970000</v>
      </c>
      <c r="U2710" t="n">
        <v>0</v>
      </c>
      <c r="V2710" t="n">
        <v>0</v>
      </c>
      <c r="W2710" t="n">
        <v>0</v>
      </c>
    </row>
    <row r="2711">
      <c r="A2711" t="inlineStr">
        <is>
          <t>كمرجان</t>
        </is>
      </c>
      <c r="B2711" t="inlineStr">
        <is>
          <t>بازرگاني و توليدي مرجان كار</t>
        </is>
      </c>
      <c r="C2711" t="n">
        <v>944</v>
      </c>
      <c r="D2711" t="n">
        <v>20953533</v>
      </c>
      <c r="E2711" s="1" t="n">
        <v>85741400420</v>
      </c>
      <c r="F2711" t="n">
        <v>4100</v>
      </c>
      <c r="G2711" t="n">
        <v>4190</v>
      </c>
      <c r="H2711" t="n">
        <v>4220</v>
      </c>
      <c r="I2711" t="n">
        <v>120</v>
      </c>
      <c r="J2711" t="n">
        <v>2.93</v>
      </c>
      <c r="K2711" t="n">
        <v>4090</v>
      </c>
      <c r="L2711" t="n">
        <v>-10</v>
      </c>
      <c r="M2711" t="n">
        <v>-0.24</v>
      </c>
      <c r="N2711" t="n">
        <v>3980</v>
      </c>
      <c r="O2711" t="n">
        <v>4220</v>
      </c>
      <c r="P2711" t="n">
        <v>299</v>
      </c>
      <c r="Q2711" t="n">
        <v>13.68</v>
      </c>
      <c r="R2711" t="n">
        <v>2</v>
      </c>
      <c r="S2711" t="n">
        <v>40921</v>
      </c>
      <c r="T2711" t="n">
        <v>4120</v>
      </c>
      <c r="U2711" t="n">
        <v>4220</v>
      </c>
      <c r="V2711" t="n">
        <v>895781</v>
      </c>
      <c r="W2711" t="n">
        <v>15</v>
      </c>
    </row>
    <row r="2712">
      <c r="A2712" t="inlineStr">
        <is>
          <t>خفنر3</t>
        </is>
      </c>
      <c r="B2712" t="inlineStr">
        <is>
          <t>فنرسازي‌خاور</t>
        </is>
      </c>
      <c r="C2712" t="n">
        <v>12</v>
      </c>
      <c r="D2712" t="n">
        <v>2596034</v>
      </c>
      <c r="E2712" s="1" t="n">
        <v>6991119562</v>
      </c>
      <c r="F2712" t="n">
        <v>2737</v>
      </c>
      <c r="G2712" t="n">
        <v>2693</v>
      </c>
      <c r="H2712" t="n">
        <v>2693</v>
      </c>
      <c r="I2712" t="n">
        <v>-44</v>
      </c>
      <c r="J2712" t="n">
        <v>-1.61</v>
      </c>
      <c r="K2712" t="n">
        <v>2693</v>
      </c>
      <c r="L2712" t="n">
        <v>-44</v>
      </c>
      <c r="M2712" t="n">
        <v>-1.61</v>
      </c>
      <c r="N2712" t="n">
        <v>2693</v>
      </c>
      <c r="O2712" t="n">
        <v>2693</v>
      </c>
      <c r="P2712" t="n">
        <v>130</v>
      </c>
      <c r="Q2712" t="n">
        <v>20.72</v>
      </c>
      <c r="R2712" t="n">
        <v>22</v>
      </c>
      <c r="S2712" t="n">
        <v>18280401</v>
      </c>
      <c r="T2712" t="n">
        <v>2693</v>
      </c>
      <c r="U2712" t="n">
        <v>0</v>
      </c>
      <c r="V2712" t="n">
        <v>0</v>
      </c>
      <c r="W2712" t="n">
        <v>0</v>
      </c>
    </row>
    <row r="2713">
      <c r="A2713" t="inlineStr">
        <is>
          <t>دبالك08</t>
        </is>
      </c>
      <c r="B2713" t="inlineStr">
        <is>
          <t>مرابحه دارويي البرزبالك080217</t>
        </is>
      </c>
      <c r="C2713" t="n">
        <v>0</v>
      </c>
      <c r="D2713" t="n">
        <v>0</v>
      </c>
      <c r="E2713" s="1" t="n">
        <v>0</v>
      </c>
      <c r="F2713" t="n">
        <v>953920</v>
      </c>
      <c r="G2713" t="n">
        <v>0</v>
      </c>
      <c r="H2713" t="n">
        <v>953920</v>
      </c>
      <c r="I2713" t="n">
        <v>0</v>
      </c>
      <c r="J2713" t="n">
        <v>0</v>
      </c>
      <c r="K2713" t="n">
        <v>953920</v>
      </c>
      <c r="L2713" t="n">
        <v>0</v>
      </c>
      <c r="M2713" t="n">
        <v>0</v>
      </c>
      <c r="N2713" t="n">
        <v>0</v>
      </c>
      <c r="O2713" t="n">
        <v>0</v>
      </c>
      <c r="R2713" t="n">
        <v>1</v>
      </c>
      <c r="S2713" t="n">
        <v>5000</v>
      </c>
      <c r="T2713" t="n">
        <v>973000</v>
      </c>
      <c r="U2713" t="n">
        <v>982530</v>
      </c>
      <c r="V2713" t="n">
        <v>5000</v>
      </c>
      <c r="W2713" t="n">
        <v>1</v>
      </c>
    </row>
    <row r="2714">
      <c r="A2714" t="inlineStr">
        <is>
          <t>صرمد062</t>
        </is>
      </c>
      <c r="B2714" t="inlineStr">
        <is>
          <t>صكوك اجاره سرمد062-3ماهه23%</t>
        </is>
      </c>
      <c r="C2714" t="n">
        <v>0</v>
      </c>
      <c r="D2714" t="n">
        <v>0</v>
      </c>
      <c r="E2714" s="1" t="n">
        <v>0</v>
      </c>
      <c r="F2714" t="n">
        <v>1000000</v>
      </c>
      <c r="G2714" t="n">
        <v>0</v>
      </c>
      <c r="H2714" t="n">
        <v>1000000</v>
      </c>
      <c r="I2714" t="n">
        <v>0</v>
      </c>
      <c r="J2714" t="n">
        <v>0</v>
      </c>
      <c r="K2714" t="n">
        <v>1000000</v>
      </c>
      <c r="L2714" t="n">
        <v>0</v>
      </c>
      <c r="M2714" t="n">
        <v>0</v>
      </c>
      <c r="N2714" t="n">
        <v>0</v>
      </c>
      <c r="O2714" t="n">
        <v>0</v>
      </c>
      <c r="R2714" t="n">
        <v>1</v>
      </c>
      <c r="S2714" t="n">
        <v>5000</v>
      </c>
      <c r="T2714" t="n">
        <v>1000000</v>
      </c>
      <c r="U2714" t="n">
        <v>1001000</v>
      </c>
      <c r="V2714" t="n">
        <v>5000</v>
      </c>
      <c r="W2714" t="n">
        <v>1</v>
      </c>
    </row>
    <row r="2715">
      <c r="A2715" t="inlineStr">
        <is>
          <t>پيشرو052</t>
        </is>
      </c>
      <c r="B2715" t="inlineStr">
        <is>
          <t>مرابحه اورند پيشرو-مفيد051118</t>
        </is>
      </c>
      <c r="C2715" t="n">
        <v>0</v>
      </c>
      <c r="D2715" t="n">
        <v>0</v>
      </c>
      <c r="E2715" s="1" t="n">
        <v>0</v>
      </c>
      <c r="F2715" t="n">
        <v>1000000</v>
      </c>
      <c r="G2715" t="n">
        <v>0</v>
      </c>
      <c r="H2715" t="n">
        <v>1000000</v>
      </c>
      <c r="I2715" t="n">
        <v>0</v>
      </c>
      <c r="J2715" t="n">
        <v>0</v>
      </c>
      <c r="K2715" t="n">
        <v>1000000</v>
      </c>
      <c r="L2715" t="n">
        <v>0</v>
      </c>
      <c r="M2715" t="n">
        <v>0</v>
      </c>
      <c r="N2715" t="n">
        <v>0</v>
      </c>
      <c r="O2715" t="n">
        <v>0</v>
      </c>
      <c r="R2715" t="n">
        <v>1</v>
      </c>
      <c r="S2715" t="n">
        <v>5000</v>
      </c>
      <c r="T2715" t="n">
        <v>1020000</v>
      </c>
      <c r="U2715" t="n">
        <v>1030000</v>
      </c>
      <c r="V2715" t="n">
        <v>5000</v>
      </c>
      <c r="W2715" t="n">
        <v>1</v>
      </c>
    </row>
    <row r="2716">
      <c r="A2716" t="inlineStr">
        <is>
          <t>سيمانو</t>
        </is>
      </c>
      <c r="B2716" t="inlineStr">
        <is>
          <t>صندوق س صنايع مفيد3- بخشي</t>
        </is>
      </c>
      <c r="C2716" t="n">
        <v>2192</v>
      </c>
      <c r="D2716" t="n">
        <v>30971610</v>
      </c>
      <c r="E2716" s="1" t="n">
        <v>1227669936943</v>
      </c>
      <c r="F2716" t="n">
        <v>38538</v>
      </c>
      <c r="G2716" t="n">
        <v>38690</v>
      </c>
      <c r="H2716" t="n">
        <v>39694</v>
      </c>
      <c r="I2716" t="n">
        <v>1156</v>
      </c>
      <c r="J2716" t="n">
        <v>3</v>
      </c>
      <c r="K2716" t="n">
        <v>39639</v>
      </c>
      <c r="L2716" t="n">
        <v>1101</v>
      </c>
      <c r="M2716" t="n">
        <v>2.86</v>
      </c>
      <c r="N2716" t="n">
        <v>38539</v>
      </c>
      <c r="O2716" t="n">
        <v>39694</v>
      </c>
      <c r="R2716" t="n">
        <v>10</v>
      </c>
      <c r="S2716" t="n">
        <v>740779</v>
      </c>
      <c r="T2716" t="n">
        <v>39694</v>
      </c>
      <c r="U2716" t="n">
        <v>40268</v>
      </c>
      <c r="V2716" t="n">
        <v>2000</v>
      </c>
      <c r="W2716" t="n">
        <v>1</v>
      </c>
    </row>
    <row r="2717">
      <c r="A2717" t="inlineStr">
        <is>
          <t>قصفها</t>
        </is>
      </c>
      <c r="B2717" t="inlineStr">
        <is>
          <t>قنداصفهان‌</t>
        </is>
      </c>
      <c r="C2717" t="n">
        <v>840</v>
      </c>
      <c r="D2717" t="n">
        <v>78466635</v>
      </c>
      <c r="E2717" s="1" t="n">
        <v>172227576930</v>
      </c>
      <c r="F2717" t="n">
        <v>2134</v>
      </c>
      <c r="G2717" t="n">
        <v>2197</v>
      </c>
      <c r="H2717" t="n">
        <v>2198</v>
      </c>
      <c r="I2717" t="n">
        <v>64</v>
      </c>
      <c r="J2717" t="n">
        <v>3</v>
      </c>
      <c r="K2717" t="n">
        <v>2195</v>
      </c>
      <c r="L2717" t="n">
        <v>61</v>
      </c>
      <c r="M2717" t="n">
        <v>2.86</v>
      </c>
      <c r="N2717" t="n">
        <v>2167</v>
      </c>
      <c r="O2717" t="n">
        <v>2198</v>
      </c>
      <c r="P2717" t="n">
        <v>264</v>
      </c>
      <c r="Q2717" t="n">
        <v>8.31</v>
      </c>
      <c r="R2717" t="n">
        <v>11</v>
      </c>
      <c r="S2717" t="n">
        <v>4464279</v>
      </c>
      <c r="T2717" t="n">
        <v>2198</v>
      </c>
      <c r="U2717" t="n">
        <v>2263</v>
      </c>
      <c r="V2717" t="n">
        <v>304590</v>
      </c>
      <c r="W2717" t="n">
        <v>2</v>
      </c>
    </row>
    <row r="2718">
      <c r="A2718" t="inlineStr">
        <is>
          <t>صفولا51</t>
        </is>
      </c>
      <c r="B2718" t="inlineStr">
        <is>
          <t>صكوك اجاره فولاد51-بدون ضامن</t>
        </is>
      </c>
      <c r="C2718" t="n">
        <v>0</v>
      </c>
      <c r="D2718" t="n">
        <v>0</v>
      </c>
      <c r="E2718" s="1" t="n">
        <v>0</v>
      </c>
      <c r="F2718" t="n">
        <v>1000000</v>
      </c>
      <c r="G2718" t="n">
        <v>0</v>
      </c>
      <c r="H2718" t="n">
        <v>1000000</v>
      </c>
      <c r="I2718" t="n">
        <v>0</v>
      </c>
      <c r="J2718" t="n">
        <v>0</v>
      </c>
      <c r="K2718" t="n">
        <v>1000000</v>
      </c>
      <c r="L2718" t="n">
        <v>0</v>
      </c>
      <c r="M2718" t="n">
        <v>0</v>
      </c>
      <c r="N2718" t="n">
        <v>0</v>
      </c>
      <c r="O2718" t="n">
        <v>0</v>
      </c>
      <c r="R2718" t="n">
        <v>1</v>
      </c>
      <c r="S2718" t="n">
        <v>8000</v>
      </c>
      <c r="T2718" t="n">
        <v>990000</v>
      </c>
      <c r="U2718" t="n">
        <v>1000000</v>
      </c>
      <c r="V2718" t="n">
        <v>8000</v>
      </c>
      <c r="W2718" t="n">
        <v>1</v>
      </c>
    </row>
    <row r="2719">
      <c r="A2719" t="inlineStr">
        <is>
          <t>صفولا051</t>
        </is>
      </c>
      <c r="B2719" t="inlineStr">
        <is>
          <t xml:space="preserve">صكوك اجاره فولاد051-بدون ضامن	</t>
        </is>
      </c>
      <c r="C2719" t="n">
        <v>0</v>
      </c>
      <c r="D2719" t="n">
        <v>0</v>
      </c>
      <c r="E2719" s="1" t="n">
        <v>0</v>
      </c>
      <c r="F2719" t="n">
        <v>1000000</v>
      </c>
      <c r="G2719" t="n">
        <v>0</v>
      </c>
      <c r="H2719" t="n">
        <v>1000000</v>
      </c>
      <c r="I2719" t="n">
        <v>0</v>
      </c>
      <c r="J2719" t="n">
        <v>0</v>
      </c>
      <c r="K2719" t="n">
        <v>1000000</v>
      </c>
      <c r="L2719" t="n">
        <v>0</v>
      </c>
      <c r="M2719" t="n">
        <v>0</v>
      </c>
      <c r="N2719" t="n">
        <v>0</v>
      </c>
      <c r="O2719" t="n">
        <v>0</v>
      </c>
      <c r="R2719" t="n">
        <v>1</v>
      </c>
      <c r="S2719" t="n">
        <v>5000</v>
      </c>
      <c r="T2719" t="n">
        <v>1000000</v>
      </c>
      <c r="U2719" t="n">
        <v>0</v>
      </c>
      <c r="V2719" t="n">
        <v>0</v>
      </c>
      <c r="W2719" t="n">
        <v>0</v>
      </c>
    </row>
    <row r="2720">
      <c r="A2720" t="inlineStr">
        <is>
          <t>حتوكا3</t>
        </is>
      </c>
      <c r="B2720" t="inlineStr">
        <is>
          <t>حمل‌ونقل‌توكا</t>
        </is>
      </c>
      <c r="C2720" t="n">
        <v>3</v>
      </c>
      <c r="D2720" t="n">
        <v>38000</v>
      </c>
      <c r="E2720" s="1" t="n">
        <v>88616000</v>
      </c>
      <c r="F2720" t="n">
        <v>2353</v>
      </c>
      <c r="G2720" t="n">
        <v>2332</v>
      </c>
      <c r="H2720" t="n">
        <v>2332</v>
      </c>
      <c r="I2720" t="n">
        <v>-21</v>
      </c>
      <c r="J2720" t="n">
        <v>-0.89</v>
      </c>
      <c r="K2720" t="n">
        <v>2332</v>
      </c>
      <c r="L2720" t="n">
        <v>-21</v>
      </c>
      <c r="M2720" t="n">
        <v>-0.89</v>
      </c>
      <c r="N2720" t="n">
        <v>2332</v>
      </c>
      <c r="O2720" t="n">
        <v>2332</v>
      </c>
      <c r="P2720" t="n">
        <v>320</v>
      </c>
      <c r="Q2720" t="n">
        <v>7.29</v>
      </c>
      <c r="R2720" t="n">
        <v>0</v>
      </c>
      <c r="S2720" t="n">
        <v>0</v>
      </c>
      <c r="T2720" t="n">
        <v>0</v>
      </c>
      <c r="U2720" t="n">
        <v>2332</v>
      </c>
      <c r="V2720" t="n">
        <v>1662000</v>
      </c>
      <c r="W2720" t="n">
        <v>2</v>
      </c>
    </row>
    <row r="2721">
      <c r="A2721" t="inlineStr">
        <is>
          <t>اخابر</t>
        </is>
      </c>
      <c r="B2721" t="inlineStr">
        <is>
          <t>مخابرات ايران</t>
        </is>
      </c>
      <c r="C2721" t="n">
        <v>9480</v>
      </c>
      <c r="D2721" t="n">
        <v>4434023510</v>
      </c>
      <c r="E2721" s="1" t="n">
        <v>4321179235036</v>
      </c>
      <c r="F2721" t="n">
        <v>998</v>
      </c>
      <c r="G2721" t="n">
        <v>985</v>
      </c>
      <c r="H2721" t="n">
        <v>969</v>
      </c>
      <c r="I2721" t="n">
        <v>-29</v>
      </c>
      <c r="J2721" t="n">
        <v>-2.91</v>
      </c>
      <c r="K2721" t="n">
        <v>975</v>
      </c>
      <c r="L2721" t="n">
        <v>-23</v>
      </c>
      <c r="M2721" t="n">
        <v>-2.3</v>
      </c>
      <c r="N2721" t="n">
        <v>969</v>
      </c>
      <c r="O2721" t="n">
        <v>1027</v>
      </c>
      <c r="P2721" t="n">
        <v>124</v>
      </c>
      <c r="Q2721" t="n">
        <v>7.86</v>
      </c>
      <c r="R2721" t="n">
        <v>0</v>
      </c>
      <c r="S2721" t="n">
        <v>0</v>
      </c>
      <c r="T2721" t="n">
        <v>0</v>
      </c>
      <c r="U2721" t="n">
        <v>969</v>
      </c>
      <c r="V2721" t="n">
        <v>110956352</v>
      </c>
      <c r="W2721" t="n">
        <v>170</v>
      </c>
    </row>
    <row r="2722">
      <c r="A2722" t="inlineStr">
        <is>
          <t>آلومينا3</t>
        </is>
      </c>
      <c r="B2722" t="inlineStr">
        <is>
          <t>آلوميناي ايران</t>
        </is>
      </c>
      <c r="C2722" t="n">
        <v>12</v>
      </c>
      <c r="D2722" t="n">
        <v>14856</v>
      </c>
      <c r="E2722" s="1" t="n">
        <v>3361912800</v>
      </c>
      <c r="F2722" t="n">
        <v>223400</v>
      </c>
      <c r="G2722" t="n">
        <v>226300</v>
      </c>
      <c r="H2722" t="n">
        <v>226300</v>
      </c>
      <c r="I2722" t="n">
        <v>2900</v>
      </c>
      <c r="J2722" t="n">
        <v>1.3</v>
      </c>
      <c r="K2722" t="n">
        <v>226300</v>
      </c>
      <c r="L2722" t="n">
        <v>2900</v>
      </c>
      <c r="M2722" t="n">
        <v>1.3</v>
      </c>
      <c r="N2722" t="n">
        <v>226300</v>
      </c>
      <c r="O2722" t="n">
        <v>226300</v>
      </c>
      <c r="P2722" t="n">
        <v>16822</v>
      </c>
      <c r="Q2722" t="n">
        <v>13.45</v>
      </c>
      <c r="R2722" t="n">
        <v>0</v>
      </c>
      <c r="S2722" t="n">
        <v>0</v>
      </c>
      <c r="T2722" t="n">
        <v>0</v>
      </c>
      <c r="U2722" t="n">
        <v>226300</v>
      </c>
      <c r="V2722" t="n">
        <v>747274</v>
      </c>
      <c r="W2722" t="n">
        <v>84</v>
      </c>
    </row>
    <row r="2723">
      <c r="A2723" t="inlineStr">
        <is>
          <t>صايند</t>
        </is>
      </c>
      <c r="B2723" t="inlineStr">
        <is>
          <t>صندوق س. گنجينه آينده روشن-د</t>
        </is>
      </c>
      <c r="C2723" t="n">
        <v>343</v>
      </c>
      <c r="D2723" t="n">
        <v>22267067</v>
      </c>
      <c r="E2723" s="1" t="n">
        <v>678149080704</v>
      </c>
      <c r="F2723" t="n">
        <v>30419</v>
      </c>
      <c r="G2723" t="n">
        <v>30455</v>
      </c>
      <c r="H2723" t="n">
        <v>30456</v>
      </c>
      <c r="I2723" t="n">
        <v>37</v>
      </c>
      <c r="J2723" t="n">
        <v>0.12</v>
      </c>
      <c r="K2723" t="n">
        <v>30455</v>
      </c>
      <c r="L2723" t="n">
        <v>36</v>
      </c>
      <c r="M2723" t="n">
        <v>0.12</v>
      </c>
      <c r="N2723" t="n">
        <v>30455</v>
      </c>
      <c r="O2723" t="n">
        <v>30456</v>
      </c>
      <c r="R2723" t="n">
        <v>1</v>
      </c>
      <c r="S2723" t="n">
        <v>50000000</v>
      </c>
      <c r="T2723" t="n">
        <v>30455</v>
      </c>
      <c r="U2723" t="n">
        <v>30456</v>
      </c>
      <c r="V2723" t="n">
        <v>9865057</v>
      </c>
      <c r="W2723" t="n">
        <v>1</v>
      </c>
    </row>
    <row r="2724">
      <c r="A2724" t="inlineStr">
        <is>
          <t>پسهند</t>
        </is>
      </c>
      <c r="B2724" t="inlineStr">
        <is>
          <t>صنايع‌ لاستيكي‌  سهند</t>
        </is>
      </c>
      <c r="C2724" t="n">
        <v>182</v>
      </c>
      <c r="D2724" t="n">
        <v>1426952</v>
      </c>
      <c r="E2724" s="1" t="n">
        <v>31666023380</v>
      </c>
      <c r="F2724" t="n">
        <v>22090</v>
      </c>
      <c r="G2724" t="n">
        <v>22720</v>
      </c>
      <c r="H2724" t="n">
        <v>22450</v>
      </c>
      <c r="I2724" t="n">
        <v>360</v>
      </c>
      <c r="J2724" t="n">
        <v>1.63</v>
      </c>
      <c r="K2724" t="n">
        <v>22190</v>
      </c>
      <c r="L2724" t="n">
        <v>100</v>
      </c>
      <c r="M2724" t="n">
        <v>0.45</v>
      </c>
      <c r="N2724" t="n">
        <v>21560</v>
      </c>
      <c r="O2724" t="n">
        <v>22740</v>
      </c>
      <c r="P2724" t="n">
        <v>1468</v>
      </c>
      <c r="Q2724" t="n">
        <v>15.12</v>
      </c>
      <c r="R2724" t="n">
        <v>1</v>
      </c>
      <c r="S2724" t="n">
        <v>600</v>
      </c>
      <c r="T2724" t="n">
        <v>22450</v>
      </c>
      <c r="U2724" t="n">
        <v>22490</v>
      </c>
      <c r="V2724" t="n">
        <v>5651</v>
      </c>
      <c r="W2724" t="n">
        <v>1</v>
      </c>
    </row>
    <row r="2725">
      <c r="A2725" t="inlineStr">
        <is>
          <t>فباهنر3</t>
        </is>
      </c>
      <c r="B2725" t="inlineStr">
        <is>
          <t>مس‌ شهيدباهنر</t>
        </is>
      </c>
      <c r="C2725" t="n">
        <v>2</v>
      </c>
      <c r="D2725" t="n">
        <v>4599</v>
      </c>
      <c r="E2725" s="1" t="n">
        <v>54682110</v>
      </c>
      <c r="F2725" t="n">
        <v>11580</v>
      </c>
      <c r="G2725" t="n">
        <v>11890</v>
      </c>
      <c r="H2725" t="n">
        <v>11890</v>
      </c>
      <c r="I2725" t="n">
        <v>310</v>
      </c>
      <c r="J2725" t="n">
        <v>2.68</v>
      </c>
      <c r="K2725" t="n">
        <v>11890</v>
      </c>
      <c r="L2725" t="n">
        <v>310</v>
      </c>
      <c r="M2725" t="n">
        <v>2.68</v>
      </c>
      <c r="N2725" t="n">
        <v>11890</v>
      </c>
      <c r="O2725" t="n">
        <v>11890</v>
      </c>
      <c r="P2725" t="n">
        <v>1069</v>
      </c>
      <c r="Q2725" t="n">
        <v>11.12</v>
      </c>
      <c r="R2725" t="n">
        <v>75</v>
      </c>
      <c r="S2725" t="n">
        <v>2243650</v>
      </c>
      <c r="T2725" t="n">
        <v>11890</v>
      </c>
      <c r="U2725" t="n">
        <v>0</v>
      </c>
      <c r="V2725" t="n">
        <v>0</v>
      </c>
      <c r="W2725" t="n">
        <v>0</v>
      </c>
    </row>
    <row r="2726">
      <c r="A2726" t="inlineStr">
        <is>
          <t>ولساپا</t>
        </is>
      </c>
      <c r="B2726" t="inlineStr">
        <is>
          <t>ليزينگ رايان‌ سايپا</t>
        </is>
      </c>
      <c r="C2726" t="n">
        <v>582</v>
      </c>
      <c r="D2726" t="n">
        <v>43589022</v>
      </c>
      <c r="E2726" s="1" t="n">
        <v>43738444364</v>
      </c>
      <c r="F2726" t="n">
        <v>1005</v>
      </c>
      <c r="G2726" t="n">
        <v>1028</v>
      </c>
      <c r="H2726" t="n">
        <v>1011</v>
      </c>
      <c r="I2726" t="n">
        <v>6</v>
      </c>
      <c r="J2726" t="n">
        <v>0.6</v>
      </c>
      <c r="K2726" t="n">
        <v>1003</v>
      </c>
      <c r="L2726" t="n">
        <v>-2</v>
      </c>
      <c r="M2726" t="n">
        <v>-0.2</v>
      </c>
      <c r="N2726" t="n">
        <v>978</v>
      </c>
      <c r="O2726" t="n">
        <v>1028</v>
      </c>
      <c r="P2726" t="n">
        <v>335</v>
      </c>
      <c r="Q2726" t="n">
        <v>2.99</v>
      </c>
      <c r="R2726" t="n">
        <v>1</v>
      </c>
      <c r="S2726" t="n">
        <v>5200</v>
      </c>
      <c r="T2726" t="n">
        <v>1002</v>
      </c>
      <c r="U2726" t="n">
        <v>1019</v>
      </c>
      <c r="V2726" t="n">
        <v>10000</v>
      </c>
      <c r="W2726" t="n">
        <v>1</v>
      </c>
    </row>
    <row r="2727">
      <c r="A2727" t="inlineStr">
        <is>
          <t>كطبس</t>
        </is>
      </c>
      <c r="B2727" t="inlineStr">
        <is>
          <t>ذغال‌سنگ‌ نگين‌ ط‌بس‌</t>
        </is>
      </c>
      <c r="C2727" t="n">
        <v>635</v>
      </c>
      <c r="D2727" t="n">
        <v>13316238</v>
      </c>
      <c r="E2727" s="1" t="n">
        <v>217125941940</v>
      </c>
      <c r="F2727" t="n">
        <v>16750</v>
      </c>
      <c r="G2727" t="n">
        <v>17210</v>
      </c>
      <c r="H2727" t="n">
        <v>16290</v>
      </c>
      <c r="I2727" t="n">
        <v>-460</v>
      </c>
      <c r="J2727" t="n">
        <v>-2.75</v>
      </c>
      <c r="K2727" t="n">
        <v>16310</v>
      </c>
      <c r="L2727" t="n">
        <v>-440</v>
      </c>
      <c r="M2727" t="n">
        <v>-2.63</v>
      </c>
      <c r="N2727" t="n">
        <v>16250</v>
      </c>
      <c r="O2727" t="n">
        <v>17210</v>
      </c>
      <c r="P2727" t="n">
        <v>1904</v>
      </c>
      <c r="Q2727" t="n">
        <v>8.57</v>
      </c>
      <c r="R2727" t="n">
        <v>2</v>
      </c>
      <c r="S2727" t="n">
        <v>723</v>
      </c>
      <c r="T2727" t="n">
        <v>16290</v>
      </c>
      <c r="U2727" t="n">
        <v>16400</v>
      </c>
      <c r="V2727" t="n">
        <v>16555</v>
      </c>
      <c r="W2727" t="n">
        <v>1</v>
      </c>
    </row>
    <row r="2728">
      <c r="A2728" t="inlineStr">
        <is>
          <t>هم ارز</t>
        </is>
      </c>
      <c r="B2728" t="inlineStr">
        <is>
          <t>صندوق س.سهم نگر جام جم-س</t>
        </is>
      </c>
      <c r="C2728" t="n">
        <v>94</v>
      </c>
      <c r="D2728" t="n">
        <v>880671</v>
      </c>
      <c r="E2728" s="1" t="n">
        <v>14667090374</v>
      </c>
      <c r="F2728" t="n">
        <v>16415</v>
      </c>
      <c r="G2728" t="n">
        <v>16906</v>
      </c>
      <c r="H2728" t="n">
        <v>16893</v>
      </c>
      <c r="I2728" t="n">
        <v>478</v>
      </c>
      <c r="J2728" t="n">
        <v>2.91</v>
      </c>
      <c r="K2728" t="n">
        <v>16654</v>
      </c>
      <c r="L2728" t="n">
        <v>239</v>
      </c>
      <c r="M2728" t="n">
        <v>1.46</v>
      </c>
      <c r="N2728" t="n">
        <v>16516</v>
      </c>
      <c r="O2728" t="n">
        <v>16906</v>
      </c>
      <c r="R2728" t="n">
        <v>1</v>
      </c>
      <c r="S2728" t="n">
        <v>77</v>
      </c>
      <c r="T2728" t="n">
        <v>16552</v>
      </c>
      <c r="U2728" t="n">
        <v>16893</v>
      </c>
      <c r="V2728" t="n">
        <v>49000</v>
      </c>
      <c r="W2728" t="n">
        <v>1</v>
      </c>
    </row>
    <row r="2729">
      <c r="A2729" t="inlineStr">
        <is>
          <t>فسازان</t>
        </is>
      </c>
      <c r="B2729" t="inlineStr">
        <is>
          <t>غلتك سازان سپاهان</t>
        </is>
      </c>
      <c r="C2729" t="n">
        <v>1747</v>
      </c>
      <c r="D2729" t="n">
        <v>31771943</v>
      </c>
      <c r="E2729" s="1" t="n">
        <v>393533216870</v>
      </c>
      <c r="F2729" t="n">
        <v>12090</v>
      </c>
      <c r="G2729" t="n">
        <v>12450</v>
      </c>
      <c r="H2729" t="n">
        <v>12450</v>
      </c>
      <c r="I2729" t="n">
        <v>360</v>
      </c>
      <c r="J2729" t="n">
        <v>2.98</v>
      </c>
      <c r="K2729" t="n">
        <v>12390</v>
      </c>
      <c r="L2729" t="n">
        <v>300</v>
      </c>
      <c r="M2729" t="n">
        <v>2.48</v>
      </c>
      <c r="N2729" t="n">
        <v>11790</v>
      </c>
      <c r="O2729" t="n">
        <v>12450</v>
      </c>
      <c r="P2729" t="n">
        <v>2578</v>
      </c>
      <c r="Q2729" t="n">
        <v>4.81</v>
      </c>
      <c r="R2729" t="n">
        <v>29</v>
      </c>
      <c r="S2729" t="n">
        <v>939209</v>
      </c>
      <c r="T2729" t="n">
        <v>12450</v>
      </c>
      <c r="U2729" t="n">
        <v>12500</v>
      </c>
      <c r="V2729" t="n">
        <v>900</v>
      </c>
      <c r="W2729" t="n">
        <v>1</v>
      </c>
    </row>
    <row r="2730">
      <c r="A2730" t="inlineStr">
        <is>
          <t>غمايه06</t>
        </is>
      </c>
      <c r="B2730" t="inlineStr">
        <is>
          <t>مرابحه خميرمايه رضوي060605</t>
        </is>
      </c>
      <c r="C2730" t="n">
        <v>0</v>
      </c>
      <c r="D2730" t="n">
        <v>0</v>
      </c>
      <c r="E2730" s="1" t="n">
        <v>0</v>
      </c>
      <c r="F2730" t="n">
        <v>1000000</v>
      </c>
      <c r="G2730" t="n">
        <v>0</v>
      </c>
      <c r="H2730" t="n">
        <v>1000000</v>
      </c>
      <c r="I2730" t="n">
        <v>0</v>
      </c>
      <c r="J2730" t="n">
        <v>0</v>
      </c>
      <c r="K2730" t="n">
        <v>1000000</v>
      </c>
      <c r="L2730" t="n">
        <v>0</v>
      </c>
      <c r="M2730" t="n">
        <v>0</v>
      </c>
      <c r="N2730" t="n">
        <v>0</v>
      </c>
      <c r="O2730" t="n">
        <v>0</v>
      </c>
      <c r="R2730" t="n">
        <v>1</v>
      </c>
      <c r="S2730" t="n">
        <v>100000</v>
      </c>
      <c r="T2730" t="n">
        <v>995000</v>
      </c>
      <c r="U2730" t="n">
        <v>0</v>
      </c>
      <c r="V2730" t="n">
        <v>0</v>
      </c>
      <c r="W2730" t="n">
        <v>0</v>
      </c>
    </row>
    <row r="2731">
      <c r="A2731" t="inlineStr">
        <is>
          <t>صمهان706</t>
        </is>
      </c>
      <c r="B2731" t="inlineStr">
        <is>
          <t>صكوك اجاره ومهان706-3ماهه23%</t>
        </is>
      </c>
      <c r="C2731" t="n">
        <v>0</v>
      </c>
      <c r="D2731" t="n">
        <v>0</v>
      </c>
      <c r="E2731" s="1" t="n">
        <v>0</v>
      </c>
      <c r="F2731" t="n">
        <v>1000000</v>
      </c>
      <c r="G2731" t="n">
        <v>0</v>
      </c>
      <c r="H2731" t="n">
        <v>1000000</v>
      </c>
      <c r="I2731" t="n">
        <v>0</v>
      </c>
      <c r="J2731" t="n">
        <v>0</v>
      </c>
      <c r="K2731" t="n">
        <v>1000000</v>
      </c>
      <c r="L2731" t="n">
        <v>0</v>
      </c>
      <c r="M2731" t="n">
        <v>0</v>
      </c>
      <c r="N2731" t="n">
        <v>0</v>
      </c>
      <c r="O2731" t="n">
        <v>0</v>
      </c>
      <c r="R2731" t="n">
        <v>1</v>
      </c>
      <c r="S2731" t="n">
        <v>12500</v>
      </c>
      <c r="T2731" t="n">
        <v>990000</v>
      </c>
      <c r="U2731" t="n">
        <v>1000000</v>
      </c>
      <c r="V2731" t="n">
        <v>12500</v>
      </c>
      <c r="W2731" t="n">
        <v>1</v>
      </c>
    </row>
    <row r="2732">
      <c r="A2732" t="inlineStr">
        <is>
          <t>نيواد07</t>
        </is>
      </c>
      <c r="B2732" t="inlineStr">
        <is>
          <t xml:space="preserve">مرابحه نيوادفارمد سلامت070409	</t>
        </is>
      </c>
      <c r="C2732" t="n">
        <v>0</v>
      </c>
      <c r="D2732" t="n">
        <v>0</v>
      </c>
      <c r="E2732" s="1" t="n">
        <v>0</v>
      </c>
      <c r="F2732" t="n">
        <v>1001470</v>
      </c>
      <c r="G2732" t="n">
        <v>0</v>
      </c>
      <c r="H2732" t="n">
        <v>1001470</v>
      </c>
      <c r="I2732" t="n">
        <v>0</v>
      </c>
      <c r="J2732" t="n">
        <v>0</v>
      </c>
      <c r="K2732" t="n">
        <v>1001470</v>
      </c>
      <c r="L2732" t="n">
        <v>0</v>
      </c>
      <c r="M2732" t="n">
        <v>0</v>
      </c>
      <c r="N2732" t="n">
        <v>0</v>
      </c>
      <c r="O2732" t="n">
        <v>0</v>
      </c>
      <c r="R2732" t="n">
        <v>1</v>
      </c>
      <c r="S2732" t="n">
        <v>5000</v>
      </c>
      <c r="T2732" t="n">
        <v>951400</v>
      </c>
      <c r="U2732" t="n">
        <v>0</v>
      </c>
      <c r="V2732" t="n">
        <v>0</v>
      </c>
      <c r="W2732" t="n">
        <v>0</v>
      </c>
    </row>
    <row r="2733">
      <c r="A2733" t="inlineStr">
        <is>
          <t>نقرسا</t>
        </is>
      </c>
      <c r="B2733" t="inlineStr">
        <is>
          <t>صندوق س.كالاي پارسيان1</t>
        </is>
      </c>
      <c r="C2733" t="n">
        <v>1452</v>
      </c>
      <c r="D2733" t="n">
        <v>22299107</v>
      </c>
      <c r="E2733" s="1" t="n">
        <v>224398563369</v>
      </c>
      <c r="F2733" t="n">
        <v>9917</v>
      </c>
      <c r="G2733" t="n">
        <v>10075</v>
      </c>
      <c r="H2733" t="n">
        <v>10030</v>
      </c>
      <c r="I2733" t="n">
        <v>113</v>
      </c>
      <c r="J2733" t="n">
        <v>1.14</v>
      </c>
      <c r="K2733" t="n">
        <v>10063</v>
      </c>
      <c r="L2733" t="n">
        <v>146</v>
      </c>
      <c r="M2733" t="n">
        <v>1.47</v>
      </c>
      <c r="N2733" t="n">
        <v>10020</v>
      </c>
      <c r="O2733" t="n">
        <v>10092</v>
      </c>
      <c r="R2733" t="n">
        <v>3</v>
      </c>
      <c r="S2733" t="n">
        <v>19305</v>
      </c>
      <c r="T2733" t="n">
        <v>10029</v>
      </c>
      <c r="U2733" t="n">
        <v>10030</v>
      </c>
      <c r="V2733" t="n">
        <v>71003</v>
      </c>
      <c r="W2733" t="n">
        <v>1</v>
      </c>
    </row>
    <row r="2734">
      <c r="A2734" t="inlineStr">
        <is>
          <t>ثنظام</t>
        </is>
      </c>
      <c r="B2734" t="inlineStr">
        <is>
          <t>س. ساختماني نظام مهندسي ايران</t>
        </is>
      </c>
      <c r="C2734" t="n">
        <v>80</v>
      </c>
      <c r="D2734" t="n">
        <v>232017</v>
      </c>
      <c r="E2734" s="1" t="n">
        <v>18859268680</v>
      </c>
      <c r="F2734" t="n">
        <v>79390</v>
      </c>
      <c r="G2734" t="n">
        <v>81000</v>
      </c>
      <c r="H2734" t="n">
        <v>79500</v>
      </c>
      <c r="I2734" t="n">
        <v>110</v>
      </c>
      <c r="J2734" t="n">
        <v>0.14</v>
      </c>
      <c r="K2734" t="n">
        <v>81280</v>
      </c>
      <c r="L2734" t="n">
        <v>1890</v>
      </c>
      <c r="M2734" t="n">
        <v>2.38</v>
      </c>
      <c r="N2734" t="n">
        <v>79410</v>
      </c>
      <c r="O2734" t="n">
        <v>81770</v>
      </c>
      <c r="P2734" t="n">
        <v>-469</v>
      </c>
      <c r="Q2734" t="n">
        <v>-173.3</v>
      </c>
      <c r="R2734" t="n">
        <v>1</v>
      </c>
      <c r="S2734" t="n">
        <v>3762</v>
      </c>
      <c r="T2734" t="n">
        <v>79450</v>
      </c>
      <c r="U2734" t="n">
        <v>0</v>
      </c>
      <c r="V2734" t="n">
        <v>0</v>
      </c>
      <c r="W2734" t="n">
        <v>0</v>
      </c>
    </row>
    <row r="2735">
      <c r="A2735" t="inlineStr">
        <is>
          <t>سدبير3</t>
        </is>
      </c>
      <c r="B2735" t="inlineStr">
        <is>
          <t>س. تدبيرگران فارس وخوزستان</t>
        </is>
      </c>
      <c r="C2735" t="n">
        <v>1</v>
      </c>
      <c r="D2735" t="n">
        <v>2500</v>
      </c>
      <c r="E2735" s="1" t="n">
        <v>96975000</v>
      </c>
      <c r="F2735" t="n">
        <v>39560</v>
      </c>
      <c r="G2735" t="n">
        <v>38790</v>
      </c>
      <c r="H2735" t="n">
        <v>38790</v>
      </c>
      <c r="I2735" t="n">
        <v>-770</v>
      </c>
      <c r="J2735" t="n">
        <v>-1.95</v>
      </c>
      <c r="K2735" t="n">
        <v>38790</v>
      </c>
      <c r="L2735" t="n">
        <v>-770</v>
      </c>
      <c r="M2735" t="n">
        <v>-1.95</v>
      </c>
      <c r="N2735" t="n">
        <v>38790</v>
      </c>
      <c r="O2735" t="n">
        <v>38790</v>
      </c>
      <c r="P2735" t="n">
        <v>7407</v>
      </c>
      <c r="Q2735" t="n">
        <v>5.24</v>
      </c>
      <c r="R2735" t="n">
        <v>0</v>
      </c>
      <c r="S2735" t="n">
        <v>0</v>
      </c>
      <c r="T2735" t="n">
        <v>0</v>
      </c>
      <c r="U2735" t="n">
        <v>38790</v>
      </c>
      <c r="V2735" t="n">
        <v>61639</v>
      </c>
      <c r="W2735" t="n">
        <v>4</v>
      </c>
    </row>
    <row r="2736">
      <c r="A2736" t="inlineStr">
        <is>
          <t>افران</t>
        </is>
      </c>
      <c r="B2736" t="inlineStr">
        <is>
          <t>صندوق س افرا نماد پايدار-ثابت</t>
        </is>
      </c>
      <c r="C2736" t="n">
        <v>13660</v>
      </c>
      <c r="D2736" t="n">
        <v>325294893</v>
      </c>
      <c r="E2736" s="1" t="n">
        <v>17282203158140</v>
      </c>
      <c r="F2736" t="n">
        <v>53080</v>
      </c>
      <c r="G2736" t="n">
        <v>53127</v>
      </c>
      <c r="H2736" t="n">
        <v>53137</v>
      </c>
      <c r="I2736" t="n">
        <v>57</v>
      </c>
      <c r="J2736" t="n">
        <v>0.11</v>
      </c>
      <c r="K2736" t="n">
        <v>53128</v>
      </c>
      <c r="L2736" t="n">
        <v>48</v>
      </c>
      <c r="M2736" t="n">
        <v>0.09</v>
      </c>
      <c r="N2736" t="n">
        <v>53126</v>
      </c>
      <c r="O2736" t="n">
        <v>53140</v>
      </c>
      <c r="R2736" t="n">
        <v>2</v>
      </c>
      <c r="S2736" t="n">
        <v>49911</v>
      </c>
      <c r="T2736" t="n">
        <v>53137</v>
      </c>
      <c r="U2736" t="n">
        <v>53138</v>
      </c>
      <c r="V2736" t="n">
        <v>96015</v>
      </c>
      <c r="W2736" t="n">
        <v>2</v>
      </c>
    </row>
    <row r="2737">
      <c r="A2737" t="inlineStr">
        <is>
          <t>غگيلا</t>
        </is>
      </c>
      <c r="B2737" t="inlineStr">
        <is>
          <t>شيرپاستوريزه پگاه گيلان</t>
        </is>
      </c>
      <c r="C2737" t="n">
        <v>506</v>
      </c>
      <c r="D2737" t="n">
        <v>1195857</v>
      </c>
      <c r="E2737" s="1" t="n">
        <v>31209240650</v>
      </c>
      <c r="F2737" t="n">
        <v>25610</v>
      </c>
      <c r="G2737" t="n">
        <v>25440</v>
      </c>
      <c r="H2737" t="n">
        <v>26230</v>
      </c>
      <c r="I2737" t="n">
        <v>620</v>
      </c>
      <c r="J2737" t="n">
        <v>2.42</v>
      </c>
      <c r="K2737" t="n">
        <v>26100</v>
      </c>
      <c r="L2737" t="n">
        <v>490</v>
      </c>
      <c r="M2737" t="n">
        <v>1.91</v>
      </c>
      <c r="N2737" t="n">
        <v>25440</v>
      </c>
      <c r="O2737" t="n">
        <v>26370</v>
      </c>
      <c r="P2737" t="n">
        <v>1291</v>
      </c>
      <c r="Q2737" t="n">
        <v>20.22</v>
      </c>
      <c r="R2737" t="n">
        <v>2</v>
      </c>
      <c r="S2737" t="n">
        <v>9242</v>
      </c>
      <c r="T2737" t="n">
        <v>25910</v>
      </c>
      <c r="U2737" t="n">
        <v>26240</v>
      </c>
      <c r="V2737" t="n">
        <v>284</v>
      </c>
      <c r="W2737" t="n">
        <v>2</v>
      </c>
    </row>
    <row r="2738">
      <c r="A2738" t="inlineStr">
        <is>
          <t>صبانفت06</t>
        </is>
      </c>
      <c r="B2738" t="inlineStr">
        <is>
          <t>مرابحه مهندسي صبا نفت060119</t>
        </is>
      </c>
      <c r="C2738" t="n">
        <v>0</v>
      </c>
      <c r="D2738" t="n">
        <v>0</v>
      </c>
      <c r="E2738" s="1" t="n">
        <v>0</v>
      </c>
      <c r="F2738" t="n">
        <v>1000000</v>
      </c>
      <c r="G2738" t="n">
        <v>0</v>
      </c>
      <c r="H2738" t="n">
        <v>1000000</v>
      </c>
      <c r="I2738" t="n">
        <v>0</v>
      </c>
      <c r="J2738" t="n">
        <v>0</v>
      </c>
      <c r="K2738" t="n">
        <v>1000000</v>
      </c>
      <c r="L2738" t="n">
        <v>0</v>
      </c>
      <c r="M2738" t="n">
        <v>0</v>
      </c>
      <c r="N2738" t="n">
        <v>0</v>
      </c>
      <c r="O2738" t="n">
        <v>0</v>
      </c>
      <c r="R2738" t="n">
        <v>1</v>
      </c>
      <c r="S2738" t="n">
        <v>5000</v>
      </c>
      <c r="T2738" t="n">
        <v>995000</v>
      </c>
      <c r="U2738" t="n">
        <v>1004000</v>
      </c>
      <c r="V2738" t="n">
        <v>5000</v>
      </c>
      <c r="W2738" t="n">
        <v>1</v>
      </c>
    </row>
    <row r="2739">
      <c r="A2739" t="inlineStr">
        <is>
          <t>صفولا006</t>
        </is>
      </c>
      <c r="B2739" t="inlineStr">
        <is>
          <t>صكوك اجاره فولاد006-بدون ضامن</t>
        </is>
      </c>
      <c r="C2739" t="n">
        <v>21</v>
      </c>
      <c r="D2739" t="n">
        <v>261258</v>
      </c>
      <c r="E2739" s="1" t="n">
        <v>248473791200</v>
      </c>
      <c r="F2739" t="n">
        <v>954940</v>
      </c>
      <c r="G2739" t="n">
        <v>932000</v>
      </c>
      <c r="H2739" t="n">
        <v>954200</v>
      </c>
      <c r="I2739" t="n">
        <v>-740</v>
      </c>
      <c r="J2739" t="n">
        <v>-0.08</v>
      </c>
      <c r="K2739" t="n">
        <v>951067</v>
      </c>
      <c r="L2739" t="n">
        <v>-3873</v>
      </c>
      <c r="M2739" t="n">
        <v>-0.41</v>
      </c>
      <c r="N2739" t="n">
        <v>932000</v>
      </c>
      <c r="O2739" t="n">
        <v>978000</v>
      </c>
      <c r="R2739" t="n">
        <v>1</v>
      </c>
      <c r="S2739" t="n">
        <v>75000</v>
      </c>
      <c r="T2739" t="n">
        <v>917420</v>
      </c>
      <c r="U2739" t="n">
        <v>0</v>
      </c>
      <c r="V2739" t="n">
        <v>0</v>
      </c>
      <c r="W2739" t="n">
        <v>0</v>
      </c>
    </row>
    <row r="2740">
      <c r="A2740" t="inlineStr">
        <is>
          <t>وخارزم</t>
        </is>
      </c>
      <c r="B2740" t="inlineStr">
        <is>
          <t>سرمايه گذاري خوارزمي</t>
        </is>
      </c>
      <c r="C2740" t="n">
        <v>3804</v>
      </c>
      <c r="D2740" t="n">
        <v>115063203</v>
      </c>
      <c r="E2740" s="1" t="n">
        <v>907987772600</v>
      </c>
      <c r="F2740" t="n">
        <v>7860</v>
      </c>
      <c r="G2740" t="n">
        <v>7860</v>
      </c>
      <c r="H2740" t="n">
        <v>7850</v>
      </c>
      <c r="I2740" t="n">
        <v>-10</v>
      </c>
      <c r="J2740" t="n">
        <v>-0.13</v>
      </c>
      <c r="K2740" t="n">
        <v>7890</v>
      </c>
      <c r="L2740" t="n">
        <v>30</v>
      </c>
      <c r="M2740" t="n">
        <v>0.38</v>
      </c>
      <c r="N2740" t="n">
        <v>7630</v>
      </c>
      <c r="O2740" t="n">
        <v>8090</v>
      </c>
      <c r="P2740" t="n">
        <v>544</v>
      </c>
      <c r="Q2740" t="n">
        <v>14.5</v>
      </c>
      <c r="R2740" t="n">
        <v>1</v>
      </c>
      <c r="S2740" t="n">
        <v>1513</v>
      </c>
      <c r="T2740" t="n">
        <v>7840</v>
      </c>
      <c r="U2740" t="n">
        <v>7880</v>
      </c>
      <c r="V2740" t="n">
        <v>609528</v>
      </c>
      <c r="W2740" t="n">
        <v>4</v>
      </c>
    </row>
    <row r="2741">
      <c r="A2741" t="inlineStr">
        <is>
          <t>رشدي كيان</t>
        </is>
      </c>
      <c r="B2741" t="inlineStr">
        <is>
          <t>صندوق س آواي سهام كيان-سهام</t>
        </is>
      </c>
      <c r="C2741" t="n">
        <v>571</v>
      </c>
      <c r="D2741" t="n">
        <v>1817818</v>
      </c>
      <c r="E2741" s="1" t="n">
        <v>329174867559</v>
      </c>
      <c r="F2741" t="n">
        <v>176333</v>
      </c>
      <c r="G2741" t="n">
        <v>181180</v>
      </c>
      <c r="H2741" t="n">
        <v>181622</v>
      </c>
      <c r="I2741" t="n">
        <v>5289</v>
      </c>
      <c r="J2741" t="n">
        <v>3</v>
      </c>
      <c r="K2741" t="n">
        <v>181082</v>
      </c>
      <c r="L2741" t="n">
        <v>4749</v>
      </c>
      <c r="M2741" t="n">
        <v>2.69</v>
      </c>
      <c r="N2741" t="n">
        <v>179910</v>
      </c>
      <c r="O2741" t="n">
        <v>181622</v>
      </c>
      <c r="R2741" t="n">
        <v>9</v>
      </c>
      <c r="S2741" t="n">
        <v>38439</v>
      </c>
      <c r="T2741" t="n">
        <v>181622</v>
      </c>
      <c r="U2741" t="n">
        <v>185200</v>
      </c>
      <c r="V2741" t="n">
        <v>950</v>
      </c>
      <c r="W2741" t="n">
        <v>1</v>
      </c>
    </row>
    <row r="2742">
      <c r="A2742" t="inlineStr">
        <is>
          <t>صدار704</t>
        </is>
      </c>
      <c r="B2742" t="inlineStr">
        <is>
          <t>صكوك مرابحه ايراندار-3ماهه23%</t>
        </is>
      </c>
      <c r="C2742" t="n">
        <v>0</v>
      </c>
      <c r="D2742" t="n">
        <v>0</v>
      </c>
      <c r="E2742" s="1" t="n">
        <v>0</v>
      </c>
      <c r="F2742" t="n">
        <v>1005000</v>
      </c>
      <c r="G2742" t="n">
        <v>0</v>
      </c>
      <c r="H2742" t="n">
        <v>1005000</v>
      </c>
      <c r="I2742" t="n">
        <v>0</v>
      </c>
      <c r="J2742" t="n">
        <v>0</v>
      </c>
      <c r="K2742" t="n">
        <v>1005000</v>
      </c>
      <c r="L2742" t="n">
        <v>0</v>
      </c>
      <c r="M2742" t="n">
        <v>0</v>
      </c>
      <c r="N2742" t="n">
        <v>0</v>
      </c>
      <c r="O2742" t="n">
        <v>0</v>
      </c>
      <c r="R2742" t="n">
        <v>1</v>
      </c>
      <c r="S2742" t="n">
        <v>4951</v>
      </c>
      <c r="T2742" t="n">
        <v>995000</v>
      </c>
      <c r="U2742" t="n">
        <v>1005000</v>
      </c>
      <c r="V2742" t="n">
        <v>4951</v>
      </c>
      <c r="W2742" t="n">
        <v>1</v>
      </c>
    </row>
    <row r="2743">
      <c r="A2743" t="inlineStr">
        <is>
          <t>ثاخت</t>
        </is>
      </c>
      <c r="B2743" t="inlineStr">
        <is>
          <t>بين‌المللي‌توسعه‌ساختمان</t>
        </is>
      </c>
      <c r="C2743" t="n">
        <v>3121</v>
      </c>
      <c r="D2743" t="n">
        <v>650714638</v>
      </c>
      <c r="E2743" s="1" t="n">
        <v>484154239241</v>
      </c>
      <c r="F2743" t="n">
        <v>760</v>
      </c>
      <c r="G2743" t="n">
        <v>749</v>
      </c>
      <c r="H2743" t="n">
        <v>741</v>
      </c>
      <c r="I2743" t="n">
        <v>-19</v>
      </c>
      <c r="J2743" t="n">
        <v>-2.5</v>
      </c>
      <c r="K2743" t="n">
        <v>744</v>
      </c>
      <c r="L2743" t="n">
        <v>-16</v>
      </c>
      <c r="M2743" t="n">
        <v>-2.11</v>
      </c>
      <c r="N2743" t="n">
        <v>738</v>
      </c>
      <c r="O2743" t="n">
        <v>782</v>
      </c>
      <c r="P2743" t="n">
        <v>199</v>
      </c>
      <c r="Q2743" t="n">
        <v>3.74</v>
      </c>
      <c r="R2743" t="n">
        <v>4</v>
      </c>
      <c r="S2743" t="n">
        <v>732492</v>
      </c>
      <c r="T2743" t="n">
        <v>740</v>
      </c>
      <c r="U2743" t="n">
        <v>743</v>
      </c>
      <c r="V2743" t="n">
        <v>5487</v>
      </c>
      <c r="W2743" t="n">
        <v>1</v>
      </c>
    </row>
    <row r="2744">
      <c r="A2744" t="inlineStr">
        <is>
          <t>كپرور3</t>
        </is>
      </c>
      <c r="B2744" t="inlineStr">
        <is>
          <t>فرآوري زغال سنگ پروده طبس</t>
        </is>
      </c>
      <c r="C2744" t="n">
        <v>1</v>
      </c>
      <c r="D2744" t="n">
        <v>500</v>
      </c>
      <c r="E2744" s="1" t="n">
        <v>9770000</v>
      </c>
      <c r="F2744" t="n">
        <v>19850</v>
      </c>
      <c r="G2744" t="n">
        <v>19540</v>
      </c>
      <c r="H2744" t="n">
        <v>19540</v>
      </c>
      <c r="I2744" t="n">
        <v>-310</v>
      </c>
      <c r="J2744" t="n">
        <v>-1.56</v>
      </c>
      <c r="K2744" t="n">
        <v>19540</v>
      </c>
      <c r="L2744" t="n">
        <v>-310</v>
      </c>
      <c r="M2744" t="n">
        <v>-1.56</v>
      </c>
      <c r="N2744" t="n">
        <v>19540</v>
      </c>
      <c r="O2744" t="n">
        <v>19540</v>
      </c>
      <c r="P2744" t="n">
        <v>2597</v>
      </c>
      <c r="Q2744" t="n">
        <v>7.52</v>
      </c>
      <c r="R2744" t="n">
        <v>0</v>
      </c>
      <c r="S2744" t="n">
        <v>0</v>
      </c>
      <c r="T2744" t="n">
        <v>0</v>
      </c>
      <c r="U2744" t="n">
        <v>19540</v>
      </c>
      <c r="V2744" t="n">
        <v>717852</v>
      </c>
      <c r="W2744" t="n">
        <v>12</v>
      </c>
    </row>
    <row r="2745">
      <c r="A2745" t="inlineStr">
        <is>
          <t>فن افزار</t>
        </is>
      </c>
      <c r="B2745" t="inlineStr">
        <is>
          <t>توسعه فن افزار توسن</t>
        </is>
      </c>
      <c r="C2745" t="n">
        <v>329</v>
      </c>
      <c r="D2745" t="n">
        <v>1459464</v>
      </c>
      <c r="E2745" s="1" t="n">
        <v>14857343520</v>
      </c>
      <c r="F2745" t="n">
        <v>9890</v>
      </c>
      <c r="G2745" t="n">
        <v>10180</v>
      </c>
      <c r="H2745" t="n">
        <v>10180</v>
      </c>
      <c r="I2745" t="n">
        <v>290</v>
      </c>
      <c r="J2745" t="n">
        <v>2.93</v>
      </c>
      <c r="K2745" t="n">
        <v>10180</v>
      </c>
      <c r="L2745" t="n">
        <v>290</v>
      </c>
      <c r="M2745" t="n">
        <v>2.93</v>
      </c>
      <c r="N2745" t="n">
        <v>10180</v>
      </c>
      <c r="O2745" t="n">
        <v>10180</v>
      </c>
      <c r="P2745" t="n">
        <v>1478</v>
      </c>
      <c r="Q2745" t="n">
        <v>6.89</v>
      </c>
      <c r="R2745" t="n">
        <v>112</v>
      </c>
      <c r="S2745" t="n">
        <v>8193827</v>
      </c>
      <c r="T2745" t="n">
        <v>10180</v>
      </c>
      <c r="U2745" t="n">
        <v>0</v>
      </c>
      <c r="V2745" t="n">
        <v>0</v>
      </c>
      <c r="W2745" t="n">
        <v>0</v>
      </c>
    </row>
    <row r="2746">
      <c r="A2746" t="inlineStr">
        <is>
          <t>حاير06</t>
        </is>
      </c>
      <c r="B2746" t="inlineStr">
        <is>
          <t>مرابحه حاير پلاست060717</t>
        </is>
      </c>
      <c r="C2746" t="n">
        <v>0</v>
      </c>
      <c r="D2746" t="n">
        <v>0</v>
      </c>
      <c r="E2746" s="1" t="n">
        <v>0</v>
      </c>
      <c r="F2746" t="n">
        <v>1030000</v>
      </c>
      <c r="G2746" t="n">
        <v>0</v>
      </c>
      <c r="H2746" t="n">
        <v>1030000</v>
      </c>
      <c r="I2746" t="n">
        <v>0</v>
      </c>
      <c r="J2746" t="n">
        <v>0</v>
      </c>
      <c r="K2746" t="n">
        <v>1030000</v>
      </c>
      <c r="L2746" t="n">
        <v>0</v>
      </c>
      <c r="M2746" t="n">
        <v>0</v>
      </c>
      <c r="N2746" t="n">
        <v>0</v>
      </c>
      <c r="O2746" t="n">
        <v>0</v>
      </c>
      <c r="R2746" t="n">
        <v>1</v>
      </c>
      <c r="S2746" t="n">
        <v>5000</v>
      </c>
      <c r="T2746" t="n">
        <v>1024850</v>
      </c>
      <c r="U2746" t="n">
        <v>1035150</v>
      </c>
      <c r="V2746" t="n">
        <v>5000</v>
      </c>
      <c r="W2746" t="n">
        <v>1</v>
      </c>
    </row>
    <row r="2747">
      <c r="A2747" t="inlineStr">
        <is>
          <t>داسوه</t>
        </is>
      </c>
      <c r="B2747" t="inlineStr">
        <is>
          <t>داروسازي‌ اسوه‌</t>
        </is>
      </c>
      <c r="C2747" t="n">
        <v>33</v>
      </c>
      <c r="D2747" t="n">
        <v>66822</v>
      </c>
      <c r="E2747" s="1" t="n">
        <v>6485075100</v>
      </c>
      <c r="F2747" t="n">
        <v>94230</v>
      </c>
      <c r="G2747" t="n">
        <v>97050</v>
      </c>
      <c r="H2747" t="n">
        <v>97050</v>
      </c>
      <c r="I2747" t="n">
        <v>2820</v>
      </c>
      <c r="J2747" t="n">
        <v>2.99</v>
      </c>
      <c r="K2747" t="n">
        <v>97050</v>
      </c>
      <c r="L2747" t="n">
        <v>2820</v>
      </c>
      <c r="M2747" t="n">
        <v>2.99</v>
      </c>
      <c r="N2747" t="n">
        <v>97050</v>
      </c>
      <c r="O2747" t="n">
        <v>97050</v>
      </c>
      <c r="P2747" t="n">
        <v>6427</v>
      </c>
      <c r="Q2747" t="n">
        <v>15.1</v>
      </c>
      <c r="R2747" t="n">
        <v>84</v>
      </c>
      <c r="S2747" t="n">
        <v>931605</v>
      </c>
      <c r="T2747" t="n">
        <v>97050</v>
      </c>
      <c r="U2747" t="n">
        <v>0</v>
      </c>
      <c r="V2747" t="n">
        <v>0</v>
      </c>
      <c r="W2747" t="n">
        <v>0</v>
      </c>
    </row>
    <row r="2748">
      <c r="A2748" t="inlineStr">
        <is>
          <t>آسمان06</t>
        </is>
      </c>
      <c r="B2748" t="inlineStr">
        <is>
          <t>مرابحه آسمان بيكران هشتم060712</t>
        </is>
      </c>
      <c r="C2748" t="n">
        <v>0</v>
      </c>
      <c r="D2748" t="n">
        <v>0</v>
      </c>
      <c r="E2748" s="1" t="n">
        <v>0</v>
      </c>
      <c r="F2748" t="n">
        <v>1000000</v>
      </c>
      <c r="G2748" t="n">
        <v>0</v>
      </c>
      <c r="H2748" t="n">
        <v>1000000</v>
      </c>
      <c r="I2748" t="n">
        <v>0</v>
      </c>
      <c r="J2748" t="n">
        <v>0</v>
      </c>
      <c r="K2748" t="n">
        <v>1000000</v>
      </c>
      <c r="L2748" t="n">
        <v>0</v>
      </c>
      <c r="M2748" t="n">
        <v>0</v>
      </c>
      <c r="N2748" t="n">
        <v>0</v>
      </c>
      <c r="O2748" t="n">
        <v>0</v>
      </c>
      <c r="R2748" t="n">
        <v>1</v>
      </c>
      <c r="S2748" t="n">
        <v>5000</v>
      </c>
      <c r="T2748" t="n">
        <v>1000000</v>
      </c>
      <c r="U2748" t="n">
        <v>1010000</v>
      </c>
      <c r="V2748" t="n">
        <v>5000</v>
      </c>
      <c r="W2748" t="n">
        <v>1</v>
      </c>
    </row>
    <row r="2749">
      <c r="A2749" t="inlineStr">
        <is>
          <t>خوشه2</t>
        </is>
      </c>
      <c r="B2749" t="inlineStr">
        <is>
          <t>ص.س.صندوق در صندوق خوشه گندم</t>
        </is>
      </c>
      <c r="C2749" t="n">
        <v>9</v>
      </c>
      <c r="D2749" t="n">
        <v>13000000</v>
      </c>
      <c r="E2749" s="1" t="n">
        <v>13000000</v>
      </c>
      <c r="F2749" t="n">
        <v>30337</v>
      </c>
      <c r="G2749" t="n">
        <v>1</v>
      </c>
      <c r="H2749" t="n">
        <v>1</v>
      </c>
      <c r="I2749" t="n">
        <v>-30336</v>
      </c>
      <c r="J2749" t="n">
        <v>-100</v>
      </c>
      <c r="K2749" t="n">
        <v>1</v>
      </c>
      <c r="L2749" t="n">
        <v>-30336</v>
      </c>
      <c r="M2749" t="n">
        <v>-100</v>
      </c>
      <c r="N2749" t="n">
        <v>1</v>
      </c>
      <c r="O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</row>
    <row r="2750">
      <c r="A2750" t="inlineStr">
        <is>
          <t>صفارس808</t>
        </is>
      </c>
      <c r="B2750" t="inlineStr">
        <is>
          <t>صكوك اجاره فارس808-بدون ضامن</t>
        </is>
      </c>
      <c r="C2750" t="n">
        <v>0</v>
      </c>
      <c r="D2750" t="n">
        <v>0</v>
      </c>
      <c r="E2750" s="1" t="n">
        <v>0</v>
      </c>
      <c r="F2750" t="n">
        <v>1000000</v>
      </c>
      <c r="G2750" t="n">
        <v>0</v>
      </c>
      <c r="H2750" t="n">
        <v>1000000</v>
      </c>
      <c r="I2750" t="n">
        <v>0</v>
      </c>
      <c r="J2750" t="n">
        <v>0</v>
      </c>
      <c r="K2750" t="n">
        <v>1000000</v>
      </c>
      <c r="L2750" t="n">
        <v>0</v>
      </c>
      <c r="M2750" t="n">
        <v>0</v>
      </c>
      <c r="N2750" t="n">
        <v>0</v>
      </c>
      <c r="O2750" t="n">
        <v>0</v>
      </c>
      <c r="R2750" t="n">
        <v>1</v>
      </c>
      <c r="S2750" t="n">
        <v>24000</v>
      </c>
      <c r="T2750" t="n">
        <v>995000</v>
      </c>
      <c r="U2750" t="n">
        <v>1004950</v>
      </c>
      <c r="V2750" t="n">
        <v>4500</v>
      </c>
      <c r="W2750" t="n">
        <v>1</v>
      </c>
    </row>
    <row r="2751">
      <c r="A2751" t="inlineStr">
        <is>
          <t>اروند</t>
        </is>
      </c>
      <c r="B2751" t="inlineStr">
        <is>
          <t>پتروشيمي اروند</t>
        </is>
      </c>
      <c r="C2751" t="n">
        <v>6843</v>
      </c>
      <c r="D2751" t="n">
        <v>24811443</v>
      </c>
      <c r="E2751" s="1" t="n">
        <v>1273825975670</v>
      </c>
      <c r="F2751" t="n">
        <v>49950</v>
      </c>
      <c r="G2751" t="n">
        <v>51440</v>
      </c>
      <c r="H2751" t="n">
        <v>51440</v>
      </c>
      <c r="I2751" t="n">
        <v>1490</v>
      </c>
      <c r="J2751" t="n">
        <v>2.98</v>
      </c>
      <c r="K2751" t="n">
        <v>51340</v>
      </c>
      <c r="L2751" t="n">
        <v>1390</v>
      </c>
      <c r="M2751" t="n">
        <v>2.78</v>
      </c>
      <c r="N2751" t="n">
        <v>50270</v>
      </c>
      <c r="O2751" t="n">
        <v>51440</v>
      </c>
      <c r="P2751" t="n">
        <v>3275</v>
      </c>
      <c r="Q2751" t="n">
        <v>15.68</v>
      </c>
      <c r="R2751" t="n">
        <v>72</v>
      </c>
      <c r="S2751" t="n">
        <v>802959</v>
      </c>
      <c r="T2751" t="n">
        <v>51440</v>
      </c>
      <c r="U2751" t="n">
        <v>51600</v>
      </c>
      <c r="V2751" t="n">
        <v>35658</v>
      </c>
      <c r="W2751" t="n">
        <v>7</v>
      </c>
    </row>
    <row r="2752">
      <c r="A2752" t="inlineStr">
        <is>
          <t>صتوصا712</t>
        </is>
      </c>
      <c r="B2752" t="inlineStr">
        <is>
          <t>صكوك مرابحه وتوصا712-3ماهه23%</t>
        </is>
      </c>
      <c r="C2752" t="n">
        <v>0</v>
      </c>
      <c r="D2752" t="n">
        <v>0</v>
      </c>
      <c r="E2752" s="1" t="n">
        <v>0</v>
      </c>
      <c r="F2752" t="n">
        <v>1000000</v>
      </c>
      <c r="G2752" t="n">
        <v>0</v>
      </c>
      <c r="H2752" t="n">
        <v>1000000</v>
      </c>
      <c r="I2752" t="n">
        <v>0</v>
      </c>
      <c r="J2752" t="n">
        <v>0</v>
      </c>
      <c r="K2752" t="n">
        <v>1000000</v>
      </c>
      <c r="L2752" t="n">
        <v>0</v>
      </c>
      <c r="M2752" t="n">
        <v>0</v>
      </c>
      <c r="N2752" t="n">
        <v>0</v>
      </c>
      <c r="O2752" t="n">
        <v>0</v>
      </c>
      <c r="R2752" t="n">
        <v>1</v>
      </c>
      <c r="S2752" t="n">
        <v>1500</v>
      </c>
      <c r="T2752" t="n">
        <v>1000000</v>
      </c>
      <c r="U2752" t="n">
        <v>0</v>
      </c>
      <c r="V2752" t="n">
        <v>0</v>
      </c>
      <c r="W2752" t="n">
        <v>0</v>
      </c>
    </row>
    <row r="2753">
      <c r="A2753" t="inlineStr">
        <is>
          <t>همراه3</t>
        </is>
      </c>
      <c r="B2753" t="inlineStr">
        <is>
          <t>شركت ارتباطات سيار ايران</t>
        </is>
      </c>
      <c r="C2753" t="n">
        <v>3</v>
      </c>
      <c r="D2753" t="n">
        <v>10365</v>
      </c>
      <c r="E2753" s="1" t="n">
        <v>98674800</v>
      </c>
      <c r="F2753" t="n">
        <v>9520</v>
      </c>
      <c r="G2753" t="n">
        <v>9520</v>
      </c>
      <c r="H2753" t="n">
        <v>9520</v>
      </c>
      <c r="I2753" t="n">
        <v>0</v>
      </c>
      <c r="J2753" t="n">
        <v>0</v>
      </c>
      <c r="K2753" t="n">
        <v>9520</v>
      </c>
      <c r="L2753" t="n">
        <v>0</v>
      </c>
      <c r="M2753" t="n">
        <v>0</v>
      </c>
      <c r="N2753" t="n">
        <v>9520</v>
      </c>
      <c r="O2753" t="n">
        <v>9520</v>
      </c>
      <c r="P2753" t="n">
        <v>1086</v>
      </c>
      <c r="Q2753" t="n">
        <v>8.77</v>
      </c>
      <c r="R2753" t="n">
        <v>2</v>
      </c>
      <c r="S2753" t="n">
        <v>18635</v>
      </c>
      <c r="T2753" t="n">
        <v>9520</v>
      </c>
      <c r="U2753" t="n">
        <v>0</v>
      </c>
      <c r="V2753" t="n">
        <v>0</v>
      </c>
      <c r="W2753" t="n">
        <v>0</v>
      </c>
    </row>
    <row r="2754">
      <c r="A2754" t="inlineStr">
        <is>
          <t>اتكاسا</t>
        </is>
      </c>
      <c r="B2754" t="inlineStr">
        <is>
          <t>بيمه اتكايي سامان</t>
        </is>
      </c>
      <c r="C2754" t="n">
        <v>44</v>
      </c>
      <c r="D2754" t="n">
        <v>2288586</v>
      </c>
      <c r="E2754" s="1" t="n">
        <v>11886190400</v>
      </c>
      <c r="F2754" t="n">
        <v>5050</v>
      </c>
      <c r="G2754" t="n">
        <v>5100</v>
      </c>
      <c r="H2754" t="n">
        <v>5200</v>
      </c>
      <c r="I2754" t="n">
        <v>150</v>
      </c>
      <c r="J2754" t="n">
        <v>2.97</v>
      </c>
      <c r="K2754" t="n">
        <v>5190</v>
      </c>
      <c r="L2754" t="n">
        <v>140</v>
      </c>
      <c r="M2754" t="n">
        <v>2.77</v>
      </c>
      <c r="N2754" t="n">
        <v>5100</v>
      </c>
      <c r="O2754" t="n">
        <v>5200</v>
      </c>
      <c r="P2754" t="n">
        <v>875</v>
      </c>
      <c r="Q2754" t="n">
        <v>5.93</v>
      </c>
      <c r="R2754" t="n">
        <v>6</v>
      </c>
      <c r="S2754" t="n">
        <v>644788</v>
      </c>
      <c r="T2754" t="n">
        <v>5200</v>
      </c>
      <c r="U2754" t="n">
        <v>0</v>
      </c>
      <c r="V2754" t="n">
        <v>0</v>
      </c>
      <c r="W2754" t="n">
        <v>0</v>
      </c>
    </row>
    <row r="2755">
      <c r="A2755" t="inlineStr">
        <is>
          <t>زيتون</t>
        </is>
      </c>
      <c r="B2755" t="inlineStr">
        <is>
          <t>صندوق س زيتون نماد پايا- مختلط</t>
        </is>
      </c>
      <c r="C2755" t="n">
        <v>1059</v>
      </c>
      <c r="D2755" t="n">
        <v>111031680</v>
      </c>
      <c r="E2755" s="1" t="n">
        <v>4787687434905</v>
      </c>
      <c r="F2755" t="n">
        <v>43120</v>
      </c>
      <c r="G2755" t="n">
        <v>43120</v>
      </c>
      <c r="H2755" t="n">
        <v>43124</v>
      </c>
      <c r="I2755" t="n">
        <v>4</v>
      </c>
      <c r="J2755" t="n">
        <v>0.01</v>
      </c>
      <c r="K2755" t="n">
        <v>43120</v>
      </c>
      <c r="L2755" t="n">
        <v>0</v>
      </c>
      <c r="M2755" t="n">
        <v>0</v>
      </c>
      <c r="N2755" t="n">
        <v>43102</v>
      </c>
      <c r="O2755" t="n">
        <v>43252</v>
      </c>
      <c r="R2755" t="n">
        <v>1</v>
      </c>
      <c r="S2755" t="n">
        <v>1679</v>
      </c>
      <c r="T2755" t="n">
        <v>43124</v>
      </c>
      <c r="U2755" t="n">
        <v>43142</v>
      </c>
      <c r="V2755" t="n">
        <v>9117</v>
      </c>
      <c r="W2755" t="n">
        <v>2</v>
      </c>
    </row>
    <row r="2756">
      <c r="A2756" t="inlineStr">
        <is>
          <t>شمس</t>
        </is>
      </c>
      <c r="B2756" t="inlineStr">
        <is>
          <t>توليد انرژي برق شمس پاسارگاد</t>
        </is>
      </c>
      <c r="C2756" t="n">
        <v>1854</v>
      </c>
      <c r="D2756" t="n">
        <v>14819373</v>
      </c>
      <c r="E2756" s="1" t="n">
        <v>162099077780</v>
      </c>
      <c r="F2756" t="n">
        <v>11160</v>
      </c>
      <c r="G2756" t="n">
        <v>10910</v>
      </c>
      <c r="H2756" t="n">
        <v>11190</v>
      </c>
      <c r="I2756" t="n">
        <v>30</v>
      </c>
      <c r="J2756" t="n">
        <v>0.27</v>
      </c>
      <c r="K2756" t="n">
        <v>10940</v>
      </c>
      <c r="L2756" t="n">
        <v>-220</v>
      </c>
      <c r="M2756" t="n">
        <v>-1.97</v>
      </c>
      <c r="N2756" t="n">
        <v>10830</v>
      </c>
      <c r="O2756" t="n">
        <v>11440</v>
      </c>
      <c r="P2756" t="n">
        <v>887</v>
      </c>
      <c r="Q2756" t="n">
        <v>12.33</v>
      </c>
      <c r="R2756" t="n">
        <v>1</v>
      </c>
      <c r="S2756" t="n">
        <v>46769</v>
      </c>
      <c r="T2756" t="n">
        <v>11190</v>
      </c>
      <c r="U2756" t="n">
        <v>11210</v>
      </c>
      <c r="V2756" t="n">
        <v>57530</v>
      </c>
      <c r="W2756" t="n">
        <v>3</v>
      </c>
    </row>
    <row r="2757">
      <c r="A2757" t="inlineStr">
        <is>
          <t>زفارس</t>
        </is>
      </c>
      <c r="B2757" t="inlineStr">
        <is>
          <t>كشت وصنعت و دامپروري پگاه فارس</t>
        </is>
      </c>
      <c r="C2757" t="n">
        <v>1605</v>
      </c>
      <c r="D2757" t="n">
        <v>4942316</v>
      </c>
      <c r="E2757" s="1" t="n">
        <v>114091062990</v>
      </c>
      <c r="F2757" t="n">
        <v>23100</v>
      </c>
      <c r="G2757" t="n">
        <v>22440</v>
      </c>
      <c r="H2757" t="n">
        <v>23080</v>
      </c>
      <c r="I2757" t="n">
        <v>-20</v>
      </c>
      <c r="J2757" t="n">
        <v>-0.09</v>
      </c>
      <c r="K2757" t="n">
        <v>23080</v>
      </c>
      <c r="L2757" t="n">
        <v>-20</v>
      </c>
      <c r="M2757" t="n">
        <v>-0.09</v>
      </c>
      <c r="N2757" t="n">
        <v>22440</v>
      </c>
      <c r="O2757" t="n">
        <v>23710</v>
      </c>
      <c r="P2757" t="n">
        <v>2916</v>
      </c>
      <c r="Q2757" t="n">
        <v>7.91</v>
      </c>
      <c r="R2757" t="n">
        <v>1</v>
      </c>
      <c r="S2757" t="n">
        <v>1708</v>
      </c>
      <c r="T2757" t="n">
        <v>23080</v>
      </c>
      <c r="U2757" t="n">
        <v>23090</v>
      </c>
      <c r="V2757" t="n">
        <v>17589</v>
      </c>
      <c r="W2757" t="n">
        <v>8</v>
      </c>
    </row>
    <row r="2758">
      <c r="A2758" t="inlineStr">
        <is>
          <t>صبهمن903</t>
        </is>
      </c>
      <c r="B2758" t="inlineStr">
        <is>
          <t>صكوك مرابحه بهمن903-3ماهه23%</t>
        </is>
      </c>
      <c r="C2758" t="n">
        <v>0</v>
      </c>
      <c r="D2758" t="n">
        <v>0</v>
      </c>
      <c r="E2758" s="1" t="n">
        <v>0</v>
      </c>
      <c r="F2758" t="n">
        <v>833200</v>
      </c>
      <c r="G2758" t="n">
        <v>0</v>
      </c>
      <c r="H2758" t="n">
        <v>833200</v>
      </c>
      <c r="I2758" t="n">
        <v>0</v>
      </c>
      <c r="J2758" t="n">
        <v>0</v>
      </c>
      <c r="K2758" t="n">
        <v>833200</v>
      </c>
      <c r="L2758" t="n">
        <v>0</v>
      </c>
      <c r="M2758" t="n">
        <v>0</v>
      </c>
      <c r="N2758" t="n">
        <v>0</v>
      </c>
      <c r="O2758" t="n">
        <v>0</v>
      </c>
      <c r="R2758" t="n">
        <v>1</v>
      </c>
      <c r="S2758" t="n">
        <v>25000</v>
      </c>
      <c r="T2758" t="n">
        <v>833133</v>
      </c>
      <c r="U2758" t="n">
        <v>0</v>
      </c>
      <c r="V2758" t="n">
        <v>0</v>
      </c>
      <c r="W2758" t="n">
        <v>0</v>
      </c>
    </row>
    <row r="2759">
      <c r="A2759" t="inlineStr">
        <is>
          <t>الكتروماديران062</t>
        </is>
      </c>
      <c r="B2759" t="inlineStr">
        <is>
          <t>مرابحه الكتروماديرا-كيان060626</t>
        </is>
      </c>
      <c r="C2759" t="n">
        <v>0</v>
      </c>
      <c r="D2759" t="n">
        <v>0</v>
      </c>
      <c r="E2759" s="1" t="n">
        <v>0</v>
      </c>
      <c r="F2759" t="n">
        <v>1029900</v>
      </c>
      <c r="G2759" t="n">
        <v>0</v>
      </c>
      <c r="H2759" t="n">
        <v>1029900</v>
      </c>
      <c r="I2759" t="n">
        <v>0</v>
      </c>
      <c r="J2759" t="n">
        <v>0</v>
      </c>
      <c r="K2759" t="n">
        <v>1029900</v>
      </c>
      <c r="L2759" t="n">
        <v>0</v>
      </c>
      <c r="M2759" t="n">
        <v>0</v>
      </c>
      <c r="N2759" t="n">
        <v>0</v>
      </c>
      <c r="O2759" t="n">
        <v>0</v>
      </c>
      <c r="R2759" t="n">
        <v>1</v>
      </c>
      <c r="S2759" t="n">
        <v>5000</v>
      </c>
      <c r="T2759" t="n">
        <v>1024750</v>
      </c>
      <c r="U2759" t="n">
        <v>1035050</v>
      </c>
      <c r="V2759" t="n">
        <v>5000</v>
      </c>
      <c r="W2759" t="n">
        <v>1</v>
      </c>
    </row>
    <row r="2760">
      <c r="A2760" t="inlineStr">
        <is>
          <t>سكارون</t>
        </is>
      </c>
      <c r="B2760" t="inlineStr">
        <is>
          <t>سيمان كارون</t>
        </is>
      </c>
      <c r="C2760" t="n">
        <v>101</v>
      </c>
      <c r="D2760" t="n">
        <v>3916996</v>
      </c>
      <c r="E2760" s="1" t="n">
        <v>19891441440</v>
      </c>
      <c r="F2760" t="n">
        <v>4980</v>
      </c>
      <c r="G2760" t="n">
        <v>5120</v>
      </c>
      <c r="H2760" t="n">
        <v>5120</v>
      </c>
      <c r="I2760" t="n">
        <v>140</v>
      </c>
      <c r="J2760" t="n">
        <v>2.81</v>
      </c>
      <c r="K2760" t="n">
        <v>5080</v>
      </c>
      <c r="L2760" t="n">
        <v>100</v>
      </c>
      <c r="M2760" t="n">
        <v>2.01</v>
      </c>
      <c r="N2760" t="n">
        <v>4910</v>
      </c>
      <c r="O2760" t="n">
        <v>5120</v>
      </c>
      <c r="P2760" t="n">
        <v>243</v>
      </c>
      <c r="Q2760" t="n">
        <v>20.91</v>
      </c>
      <c r="R2760" t="n">
        <v>2</v>
      </c>
      <c r="S2760" t="n">
        <v>108420</v>
      </c>
      <c r="T2760" t="n">
        <v>5060</v>
      </c>
      <c r="U2760" t="n">
        <v>5120</v>
      </c>
      <c r="V2760" t="n">
        <v>1440</v>
      </c>
      <c r="W2760" t="n">
        <v>1</v>
      </c>
    </row>
    <row r="2761">
      <c r="A2761" t="inlineStr">
        <is>
          <t>كگاز</t>
        </is>
      </c>
      <c r="B2761" t="inlineStr">
        <is>
          <t>شيشه‌ و گاز</t>
        </is>
      </c>
      <c r="C2761" t="n">
        <v>334</v>
      </c>
      <c r="D2761" t="n">
        <v>2956893</v>
      </c>
      <c r="E2761" s="1" t="n">
        <v>128272934940</v>
      </c>
      <c r="F2761" t="n">
        <v>42130</v>
      </c>
      <c r="G2761" t="n">
        <v>41340</v>
      </c>
      <c r="H2761" t="n">
        <v>43390</v>
      </c>
      <c r="I2761" t="n">
        <v>1260</v>
      </c>
      <c r="J2761" t="n">
        <v>2.99</v>
      </c>
      <c r="K2761" t="n">
        <v>43380</v>
      </c>
      <c r="L2761" t="n">
        <v>1250</v>
      </c>
      <c r="M2761" t="n">
        <v>2.97</v>
      </c>
      <c r="N2761" t="n">
        <v>41340</v>
      </c>
      <c r="O2761" t="n">
        <v>43390</v>
      </c>
      <c r="P2761" t="n">
        <v>5055</v>
      </c>
      <c r="Q2761" t="n">
        <v>8.58</v>
      </c>
      <c r="R2761" t="n">
        <v>23</v>
      </c>
      <c r="S2761" t="n">
        <v>88946</v>
      </c>
      <c r="T2761" t="n">
        <v>43390</v>
      </c>
      <c r="U2761" t="n">
        <v>44620</v>
      </c>
      <c r="V2761" t="n">
        <v>446</v>
      </c>
      <c r="W2761" t="n">
        <v>1</v>
      </c>
    </row>
    <row r="2762">
      <c r="A2762" t="inlineStr">
        <is>
          <t>مشهد7012</t>
        </is>
      </c>
      <c r="B2762" t="inlineStr">
        <is>
          <t>مشاركت ش مشهد7012-3ماهه23%</t>
        </is>
      </c>
      <c r="C2762" t="n">
        <v>3</v>
      </c>
      <c r="D2762" t="n">
        <v>53364</v>
      </c>
      <c r="E2762" s="1" t="n">
        <v>42069611888</v>
      </c>
      <c r="F2762" t="n">
        <v>787940</v>
      </c>
      <c r="G2762" t="n">
        <v>788353</v>
      </c>
      <c r="H2762" t="n">
        <v>788351</v>
      </c>
      <c r="I2762" t="n">
        <v>411</v>
      </c>
      <c r="J2762" t="n">
        <v>0.05</v>
      </c>
      <c r="K2762" t="n">
        <v>788352</v>
      </c>
      <c r="L2762" t="n">
        <v>412</v>
      </c>
      <c r="M2762" t="n">
        <v>0.05</v>
      </c>
      <c r="N2762" t="n">
        <v>788351</v>
      </c>
      <c r="O2762" t="n">
        <v>788353</v>
      </c>
      <c r="R2762" t="n">
        <v>6</v>
      </c>
      <c r="S2762" t="n">
        <v>546646</v>
      </c>
      <c r="T2762" t="n">
        <v>788351</v>
      </c>
      <c r="U2762" t="n">
        <v>788353</v>
      </c>
      <c r="V2762" t="n">
        <v>124990</v>
      </c>
      <c r="W2762" t="n">
        <v>2</v>
      </c>
    </row>
    <row r="2763">
      <c r="A2763" t="inlineStr">
        <is>
          <t>هيبريد</t>
        </is>
      </c>
      <c r="B2763" t="inlineStr">
        <is>
          <t>صندوق س آسمان خاورميانه-مختلط</t>
        </is>
      </c>
      <c r="C2763" t="n">
        <v>119</v>
      </c>
      <c r="D2763" t="n">
        <v>2897987</v>
      </c>
      <c r="E2763" s="1" t="n">
        <v>65320910432</v>
      </c>
      <c r="F2763" t="n">
        <v>22498</v>
      </c>
      <c r="G2763" t="n">
        <v>22534</v>
      </c>
      <c r="H2763" t="n">
        <v>22540</v>
      </c>
      <c r="I2763" t="n">
        <v>42</v>
      </c>
      <c r="J2763" t="n">
        <v>0.19</v>
      </c>
      <c r="K2763" t="n">
        <v>22540</v>
      </c>
      <c r="L2763" t="n">
        <v>42</v>
      </c>
      <c r="M2763" t="n">
        <v>0.19</v>
      </c>
      <c r="N2763" t="n">
        <v>22534</v>
      </c>
      <c r="O2763" t="n">
        <v>22543</v>
      </c>
      <c r="R2763" t="n">
        <v>2</v>
      </c>
      <c r="S2763" t="n">
        <v>343275</v>
      </c>
      <c r="T2763" t="n">
        <v>22540</v>
      </c>
      <c r="U2763" t="n">
        <v>22543</v>
      </c>
      <c r="V2763" t="n">
        <v>1387966</v>
      </c>
      <c r="W2763" t="n">
        <v>2</v>
      </c>
    </row>
    <row r="2764">
      <c r="A2764" t="inlineStr">
        <is>
          <t>خبهمن</t>
        </is>
      </c>
      <c r="B2764" t="inlineStr">
        <is>
          <t>گروه‌بهمن‌</t>
        </is>
      </c>
      <c r="C2764" t="n">
        <v>7005</v>
      </c>
      <c r="D2764" t="n">
        <v>697481167</v>
      </c>
      <c r="E2764" s="1" t="n">
        <v>1820803926357</v>
      </c>
      <c r="F2764" t="n">
        <v>2626</v>
      </c>
      <c r="G2764" t="n">
        <v>2644</v>
      </c>
      <c r="H2764" t="n">
        <v>2597</v>
      </c>
      <c r="I2764" t="n">
        <v>-29</v>
      </c>
      <c r="J2764" t="n">
        <v>-1.1</v>
      </c>
      <c r="K2764" t="n">
        <v>2611</v>
      </c>
      <c r="L2764" t="n">
        <v>-15</v>
      </c>
      <c r="M2764" t="n">
        <v>-0.57</v>
      </c>
      <c r="N2764" t="n">
        <v>2548</v>
      </c>
      <c r="O2764" t="n">
        <v>2704</v>
      </c>
      <c r="P2764" t="n">
        <v>560</v>
      </c>
      <c r="Q2764" t="n">
        <v>4.66</v>
      </c>
      <c r="R2764" t="n">
        <v>1</v>
      </c>
      <c r="S2764" t="n">
        <v>21271</v>
      </c>
      <c r="T2764" t="n">
        <v>2576</v>
      </c>
      <c r="U2764" t="n">
        <v>2600</v>
      </c>
      <c r="V2764" t="n">
        <v>1122042</v>
      </c>
      <c r="W2764" t="n">
        <v>5</v>
      </c>
    </row>
    <row r="2765">
      <c r="A2765" t="inlineStr">
        <is>
          <t>پدرخش</t>
        </is>
      </c>
      <c r="B2765" t="inlineStr">
        <is>
          <t>درخشان‌ تهران‌</t>
        </is>
      </c>
      <c r="C2765" t="n">
        <v>75</v>
      </c>
      <c r="D2765" t="n">
        <v>949534</v>
      </c>
      <c r="E2765" s="1" t="n">
        <v>5421839140</v>
      </c>
      <c r="F2765" t="n">
        <v>5550</v>
      </c>
      <c r="G2765" t="n">
        <v>5710</v>
      </c>
      <c r="H2765" t="n">
        <v>5710</v>
      </c>
      <c r="I2765" t="n">
        <v>160</v>
      </c>
      <c r="J2765" t="n">
        <v>2.88</v>
      </c>
      <c r="K2765" t="n">
        <v>5710</v>
      </c>
      <c r="L2765" t="n">
        <v>160</v>
      </c>
      <c r="M2765" t="n">
        <v>2.88</v>
      </c>
      <c r="N2765" t="n">
        <v>5710</v>
      </c>
      <c r="O2765" t="n">
        <v>5710</v>
      </c>
      <c r="P2765" t="n">
        <v>534</v>
      </c>
      <c r="Q2765" t="n">
        <v>10.69</v>
      </c>
      <c r="R2765" t="n">
        <v>80</v>
      </c>
      <c r="S2765" t="n">
        <v>8470535</v>
      </c>
      <c r="T2765" t="n">
        <v>5710</v>
      </c>
      <c r="U2765" t="n">
        <v>0</v>
      </c>
      <c r="V2765" t="n">
        <v>0</v>
      </c>
      <c r="W2765" t="n">
        <v>0</v>
      </c>
    </row>
    <row r="2766">
      <c r="A2766" t="inlineStr">
        <is>
          <t>غاذر</t>
        </is>
      </c>
      <c r="B2766" t="inlineStr">
        <is>
          <t>كشت‌وصنعت‌پياذر</t>
        </is>
      </c>
      <c r="C2766" t="n">
        <v>365</v>
      </c>
      <c r="D2766" t="n">
        <v>7612028</v>
      </c>
      <c r="E2766" s="1" t="n">
        <v>232851936520</v>
      </c>
      <c r="F2766" t="n">
        <v>29700</v>
      </c>
      <c r="G2766" t="n">
        <v>30590</v>
      </c>
      <c r="H2766" t="n">
        <v>30590</v>
      </c>
      <c r="I2766" t="n">
        <v>890</v>
      </c>
      <c r="J2766" t="n">
        <v>3</v>
      </c>
      <c r="K2766" t="n">
        <v>30590</v>
      </c>
      <c r="L2766" t="n">
        <v>890</v>
      </c>
      <c r="M2766" t="n">
        <v>3</v>
      </c>
      <c r="N2766" t="n">
        <v>30590</v>
      </c>
      <c r="O2766" t="n">
        <v>30590</v>
      </c>
      <c r="P2766" t="n">
        <v>3154</v>
      </c>
      <c r="Q2766" t="n">
        <v>9.699999999999999</v>
      </c>
      <c r="R2766" t="n">
        <v>2</v>
      </c>
      <c r="S2766" t="n">
        <v>103000</v>
      </c>
      <c r="T2766" t="n">
        <v>30430</v>
      </c>
      <c r="U2766" t="n">
        <v>0</v>
      </c>
      <c r="V2766" t="n">
        <v>0</v>
      </c>
      <c r="W2766" t="n">
        <v>0</v>
      </c>
    </row>
    <row r="2767">
      <c r="A2767" t="inlineStr">
        <is>
          <t>نخل</t>
        </is>
      </c>
      <c r="B2767" t="inlineStr">
        <is>
          <t>صندوق س.خليج فارس-د</t>
        </is>
      </c>
      <c r="C2767" t="n">
        <v>104</v>
      </c>
      <c r="D2767" t="n">
        <v>36129304</v>
      </c>
      <c r="E2767" s="1" t="n">
        <v>365810259299</v>
      </c>
      <c r="F2767" t="n">
        <v>10108</v>
      </c>
      <c r="G2767" t="n">
        <v>10126</v>
      </c>
      <c r="H2767" t="n">
        <v>10126</v>
      </c>
      <c r="I2767" t="n">
        <v>18</v>
      </c>
      <c r="J2767" t="n">
        <v>0.18</v>
      </c>
      <c r="K2767" t="n">
        <v>10125</v>
      </c>
      <c r="L2767" t="n">
        <v>17</v>
      </c>
      <c r="M2767" t="n">
        <v>0.17</v>
      </c>
      <c r="N2767" t="n">
        <v>10125</v>
      </c>
      <c r="O2767" t="n">
        <v>10126</v>
      </c>
      <c r="R2767" t="n">
        <v>1</v>
      </c>
      <c r="S2767" t="n">
        <v>215211601</v>
      </c>
      <c r="T2767" t="n">
        <v>10125</v>
      </c>
      <c r="U2767" t="n">
        <v>10126</v>
      </c>
      <c r="V2767" t="n">
        <v>29668401</v>
      </c>
      <c r="W2767" t="n">
        <v>1</v>
      </c>
    </row>
    <row r="2768">
      <c r="A2768" t="inlineStr">
        <is>
          <t>طلاي ناب08</t>
        </is>
      </c>
      <c r="B2768" t="inlineStr">
        <is>
          <t>مرابحه طلاي ناب كوروش080403</t>
        </is>
      </c>
      <c r="C2768" t="n">
        <v>0</v>
      </c>
      <c r="D2768" t="n">
        <v>0</v>
      </c>
      <c r="E2768" s="1" t="n">
        <v>0</v>
      </c>
      <c r="F2768" t="n">
        <v>1000000</v>
      </c>
      <c r="G2768" t="n">
        <v>0</v>
      </c>
      <c r="H2768" t="n">
        <v>1000000</v>
      </c>
      <c r="I2768" t="n">
        <v>0</v>
      </c>
      <c r="J2768" t="n">
        <v>0</v>
      </c>
      <c r="K2768" t="n">
        <v>1000000</v>
      </c>
      <c r="L2768" t="n">
        <v>0</v>
      </c>
      <c r="M2768" t="n">
        <v>0</v>
      </c>
      <c r="N2768" t="n">
        <v>0</v>
      </c>
      <c r="O2768" t="n">
        <v>0</v>
      </c>
      <c r="R2768" t="n">
        <v>1</v>
      </c>
      <c r="S2768" t="n">
        <v>5000</v>
      </c>
      <c r="T2768" t="n">
        <v>1000000</v>
      </c>
      <c r="U2768" t="n">
        <v>1010000</v>
      </c>
      <c r="V2768" t="n">
        <v>5000</v>
      </c>
      <c r="W2768" t="n">
        <v>1</v>
      </c>
    </row>
    <row r="2769">
      <c r="A2769" t="inlineStr">
        <is>
          <t>يلدا</t>
        </is>
      </c>
      <c r="B2769" t="inlineStr">
        <is>
          <t>صندوق س.مشترك يلدا-سهام</t>
        </is>
      </c>
      <c r="C2769" t="n">
        <v>8</v>
      </c>
      <c r="D2769" t="n">
        <v>50625</v>
      </c>
      <c r="E2769" s="1" t="n">
        <v>1462064764</v>
      </c>
      <c r="F2769" t="n">
        <v>28040</v>
      </c>
      <c r="G2769" t="n">
        <v>28880</v>
      </c>
      <c r="H2769" t="n">
        <v>28881</v>
      </c>
      <c r="I2769" t="n">
        <v>841</v>
      </c>
      <c r="J2769" t="n">
        <v>3</v>
      </c>
      <c r="K2769" t="n">
        <v>28880</v>
      </c>
      <c r="L2769" t="n">
        <v>840</v>
      </c>
      <c r="M2769" t="n">
        <v>3</v>
      </c>
      <c r="N2769" t="n">
        <v>28880</v>
      </c>
      <c r="O2769" t="n">
        <v>28881</v>
      </c>
      <c r="R2769" t="n">
        <v>1</v>
      </c>
      <c r="S2769" t="n">
        <v>120141</v>
      </c>
      <c r="T2769" t="n">
        <v>28450</v>
      </c>
      <c r="U2769" t="n">
        <v>28881</v>
      </c>
      <c r="V2769" t="n">
        <v>485836</v>
      </c>
      <c r="W2769" t="n">
        <v>4</v>
      </c>
    </row>
    <row r="2770">
      <c r="A2770" t="inlineStr">
        <is>
          <t>رويين</t>
        </is>
      </c>
      <c r="B2770" t="inlineStr">
        <is>
          <t>صندوق س.بخشي صنايع سورنا1-ب</t>
        </is>
      </c>
      <c r="C2770" t="n">
        <v>40</v>
      </c>
      <c r="D2770" t="n">
        <v>760551</v>
      </c>
      <c r="E2770" s="1" t="n">
        <v>20956736517</v>
      </c>
      <c r="F2770" t="n">
        <v>26871</v>
      </c>
      <c r="G2770" t="n">
        <v>27677</v>
      </c>
      <c r="H2770" t="n">
        <v>27677</v>
      </c>
      <c r="I2770" t="n">
        <v>806</v>
      </c>
      <c r="J2770" t="n">
        <v>3</v>
      </c>
      <c r="K2770" t="n">
        <v>27555</v>
      </c>
      <c r="L2770" t="n">
        <v>684</v>
      </c>
      <c r="M2770" t="n">
        <v>2.55</v>
      </c>
      <c r="N2770" t="n">
        <v>27181</v>
      </c>
      <c r="O2770" t="n">
        <v>27677</v>
      </c>
      <c r="R2770" t="n">
        <v>1</v>
      </c>
      <c r="S2770" t="n">
        <v>50000</v>
      </c>
      <c r="T2770" t="n">
        <v>27200</v>
      </c>
      <c r="U2770" t="n">
        <v>0</v>
      </c>
      <c r="V2770" t="n">
        <v>0</v>
      </c>
      <c r="W2770" t="n">
        <v>0</v>
      </c>
    </row>
    <row r="2771">
      <c r="A2771" t="inlineStr">
        <is>
          <t>دي سهام2</t>
        </is>
      </c>
      <c r="B2771" t="inlineStr">
        <is>
          <t>صندوق س.دي سهام-سهام</t>
        </is>
      </c>
      <c r="C2771" t="n">
        <v>1</v>
      </c>
      <c r="D2771" t="n">
        <v>300000</v>
      </c>
      <c r="E2771" s="1" t="n">
        <v>300000</v>
      </c>
      <c r="F2771" t="n">
        <v>24958</v>
      </c>
      <c r="G2771" t="n">
        <v>1</v>
      </c>
      <c r="H2771" t="n">
        <v>1</v>
      </c>
      <c r="I2771" t="n">
        <v>-24957</v>
      </c>
      <c r="J2771" t="n">
        <v>-100</v>
      </c>
      <c r="K2771" t="n">
        <v>1</v>
      </c>
      <c r="L2771" t="n">
        <v>-24957</v>
      </c>
      <c r="M2771" t="n">
        <v>-100</v>
      </c>
      <c r="N2771" t="n">
        <v>1</v>
      </c>
      <c r="O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</row>
    <row r="2772">
      <c r="A2772" t="inlineStr">
        <is>
          <t>خبازرس</t>
        </is>
      </c>
      <c r="B2772" t="inlineStr">
        <is>
          <t>بازرسي مهندسي و صنعتي ايران</t>
        </is>
      </c>
      <c r="C2772" t="n">
        <v>29</v>
      </c>
      <c r="D2772" t="n">
        <v>296546</v>
      </c>
      <c r="E2772" s="1" t="n">
        <v>8744641770</v>
      </c>
      <c r="F2772" t="n">
        <v>28650</v>
      </c>
      <c r="G2772" t="n">
        <v>29500</v>
      </c>
      <c r="H2772" t="n">
        <v>29500</v>
      </c>
      <c r="I2772" t="n">
        <v>850</v>
      </c>
      <c r="J2772" t="n">
        <v>2.97</v>
      </c>
      <c r="K2772" t="n">
        <v>29490</v>
      </c>
      <c r="L2772" t="n">
        <v>840</v>
      </c>
      <c r="M2772" t="n">
        <v>2.93</v>
      </c>
      <c r="N2772" t="n">
        <v>29470</v>
      </c>
      <c r="O2772" t="n">
        <v>29500</v>
      </c>
      <c r="P2772" t="n">
        <v>2944</v>
      </c>
      <c r="Q2772" t="n">
        <v>10.02</v>
      </c>
      <c r="R2772" t="n">
        <v>1</v>
      </c>
      <c r="S2772" t="n">
        <v>10000</v>
      </c>
      <c r="T2772" t="n">
        <v>29010</v>
      </c>
      <c r="U2772" t="n">
        <v>30010</v>
      </c>
      <c r="V2772" t="n">
        <v>500</v>
      </c>
      <c r="W2772" t="n">
        <v>1</v>
      </c>
    </row>
    <row r="2773">
      <c r="A2773" t="inlineStr">
        <is>
          <t>ناب</t>
        </is>
      </c>
      <c r="B2773" t="inlineStr">
        <is>
          <t>صندوق س.پشتوانه طلا نهايت نگر</t>
        </is>
      </c>
      <c r="C2773" t="n">
        <v>4064</v>
      </c>
      <c r="D2773" t="n">
        <v>24769972</v>
      </c>
      <c r="E2773" s="1" t="n">
        <v>1936802361571</v>
      </c>
      <c r="F2773" t="n">
        <v>75879</v>
      </c>
      <c r="G2773" t="n">
        <v>78000</v>
      </c>
      <c r="H2773" t="n">
        <v>78277</v>
      </c>
      <c r="I2773" t="n">
        <v>2398</v>
      </c>
      <c r="J2773" t="n">
        <v>3.16</v>
      </c>
      <c r="K2773" t="n">
        <v>78192</v>
      </c>
      <c r="L2773" t="n">
        <v>2313</v>
      </c>
      <c r="M2773" t="n">
        <v>3.05</v>
      </c>
      <c r="N2773" t="n">
        <v>78000</v>
      </c>
      <c r="O2773" t="n">
        <v>78577</v>
      </c>
      <c r="R2773" t="n">
        <v>1</v>
      </c>
      <c r="S2773" t="n">
        <v>451</v>
      </c>
      <c r="T2773" t="n">
        <v>78277</v>
      </c>
      <c r="U2773" t="n">
        <v>78281</v>
      </c>
      <c r="V2773" t="n">
        <v>8376</v>
      </c>
      <c r="W2773" t="n">
        <v>6</v>
      </c>
    </row>
    <row r="2774">
      <c r="A2774" t="inlineStr">
        <is>
          <t>وصندوق</t>
        </is>
      </c>
      <c r="B2774" t="inlineStr">
        <is>
          <t>سرمايه‌گذاري‌صندوق‌بازنشستگي‌</t>
        </is>
      </c>
      <c r="C2774" t="n">
        <v>1318</v>
      </c>
      <c r="D2774" t="n">
        <v>51019454</v>
      </c>
      <c r="E2774" s="1" t="n">
        <v>1133651467880</v>
      </c>
      <c r="F2774" t="n">
        <v>21580</v>
      </c>
      <c r="G2774" t="n">
        <v>22220</v>
      </c>
      <c r="H2774" t="n">
        <v>22220</v>
      </c>
      <c r="I2774" t="n">
        <v>640</v>
      </c>
      <c r="J2774" t="n">
        <v>2.97</v>
      </c>
      <c r="K2774" t="n">
        <v>22220</v>
      </c>
      <c r="L2774" t="n">
        <v>640</v>
      </c>
      <c r="M2774" t="n">
        <v>2.97</v>
      </c>
      <c r="N2774" t="n">
        <v>22210</v>
      </c>
      <c r="O2774" t="n">
        <v>22220</v>
      </c>
      <c r="P2774" t="n">
        <v>3357</v>
      </c>
      <c r="Q2774" t="n">
        <v>6.62</v>
      </c>
      <c r="R2774" t="n">
        <v>205</v>
      </c>
      <c r="S2774" t="n">
        <v>17996466</v>
      </c>
      <c r="T2774" t="n">
        <v>22220</v>
      </c>
      <c r="U2774" t="n">
        <v>22420</v>
      </c>
      <c r="V2774" t="n">
        <v>2000</v>
      </c>
      <c r="W2774" t="n">
        <v>1</v>
      </c>
    </row>
    <row r="2775">
      <c r="A2775" t="inlineStr">
        <is>
          <t>ثپهران3</t>
        </is>
      </c>
      <c r="B2775" t="inlineStr">
        <is>
          <t>توسعه ساختمان سپهر تهران</t>
        </is>
      </c>
      <c r="C2775" t="n">
        <v>22</v>
      </c>
      <c r="D2775" t="n">
        <v>17813</v>
      </c>
      <c r="E2775" s="1" t="n">
        <v>68580050</v>
      </c>
      <c r="F2775" t="n">
        <v>3760</v>
      </c>
      <c r="G2775" t="n">
        <v>3850</v>
      </c>
      <c r="H2775" t="n">
        <v>3850</v>
      </c>
      <c r="I2775" t="n">
        <v>90</v>
      </c>
      <c r="J2775" t="n">
        <v>2.39</v>
      </c>
      <c r="K2775" t="n">
        <v>3850</v>
      </c>
      <c r="L2775" t="n">
        <v>90</v>
      </c>
      <c r="M2775" t="n">
        <v>2.39</v>
      </c>
      <c r="N2775" t="n">
        <v>3850</v>
      </c>
      <c r="O2775" t="n">
        <v>3850</v>
      </c>
      <c r="P2775" t="n">
        <v>721</v>
      </c>
      <c r="Q2775" t="n">
        <v>5.34</v>
      </c>
      <c r="R2775" t="n">
        <v>4</v>
      </c>
      <c r="S2775" t="n">
        <v>800000</v>
      </c>
      <c r="T2775" t="n">
        <v>3850</v>
      </c>
      <c r="U2775" t="n">
        <v>0</v>
      </c>
      <c r="V2775" t="n">
        <v>0</v>
      </c>
      <c r="W2775" t="n">
        <v>0</v>
      </c>
    </row>
    <row r="2776">
      <c r="A2776" t="inlineStr">
        <is>
          <t>اسياتك3</t>
        </is>
      </c>
      <c r="B2776" t="inlineStr">
        <is>
          <t>انتقال داده هاي آسياتك</t>
        </is>
      </c>
      <c r="C2776" t="n">
        <v>3</v>
      </c>
      <c r="D2776" t="n">
        <v>10714</v>
      </c>
      <c r="E2776" s="1" t="n">
        <v>44141680</v>
      </c>
      <c r="F2776" t="n">
        <v>4010</v>
      </c>
      <c r="G2776" t="n">
        <v>4120</v>
      </c>
      <c r="H2776" t="n">
        <v>4120</v>
      </c>
      <c r="I2776" t="n">
        <v>110</v>
      </c>
      <c r="J2776" t="n">
        <v>2.74</v>
      </c>
      <c r="K2776" t="n">
        <v>4120</v>
      </c>
      <c r="L2776" t="n">
        <v>110</v>
      </c>
      <c r="M2776" t="n">
        <v>2.74</v>
      </c>
      <c r="N2776" t="n">
        <v>4120</v>
      </c>
      <c r="O2776" t="n">
        <v>4120</v>
      </c>
      <c r="P2776" t="n">
        <v>1000</v>
      </c>
      <c r="Q2776" t="n">
        <v>4.12</v>
      </c>
      <c r="R2776" t="n">
        <v>20</v>
      </c>
      <c r="S2776" t="n">
        <v>2896021</v>
      </c>
      <c r="T2776" t="n">
        <v>4120</v>
      </c>
      <c r="U2776" t="n">
        <v>0</v>
      </c>
      <c r="V2776" t="n">
        <v>0</v>
      </c>
      <c r="W2776" t="n">
        <v>0</v>
      </c>
    </row>
    <row r="2777">
      <c r="A2777" t="inlineStr">
        <is>
          <t>زكشت</t>
        </is>
      </c>
      <c r="B2777" t="inlineStr">
        <is>
          <t>كشاورزي مكانيزه اصفهان كشت</t>
        </is>
      </c>
      <c r="C2777" t="n">
        <v>832</v>
      </c>
      <c r="D2777" t="n">
        <v>11026169</v>
      </c>
      <c r="E2777" s="1" t="n">
        <v>241609795510</v>
      </c>
      <c r="F2777" t="n">
        <v>22440</v>
      </c>
      <c r="G2777" t="n">
        <v>21780</v>
      </c>
      <c r="H2777" t="n">
        <v>21770</v>
      </c>
      <c r="I2777" t="n">
        <v>-670</v>
      </c>
      <c r="J2777" t="n">
        <v>-2.99</v>
      </c>
      <c r="K2777" t="n">
        <v>21910</v>
      </c>
      <c r="L2777" t="n">
        <v>-530</v>
      </c>
      <c r="M2777" t="n">
        <v>-2.36</v>
      </c>
      <c r="N2777" t="n">
        <v>21770</v>
      </c>
      <c r="O2777" t="n">
        <v>22990</v>
      </c>
      <c r="P2777" t="n">
        <v>3518</v>
      </c>
      <c r="Q2777" t="n">
        <v>6.23</v>
      </c>
      <c r="R2777" t="n">
        <v>0</v>
      </c>
      <c r="S2777" t="n">
        <v>0</v>
      </c>
      <c r="T2777" t="n">
        <v>0</v>
      </c>
      <c r="U2777" t="n">
        <v>21770</v>
      </c>
      <c r="V2777" t="n">
        <v>1586831</v>
      </c>
      <c r="W2777" t="n">
        <v>65</v>
      </c>
    </row>
    <row r="2778">
      <c r="A2778" t="inlineStr">
        <is>
          <t>مشهد702</t>
        </is>
      </c>
      <c r="B2778" t="inlineStr">
        <is>
          <t>مشاركت ش مشهد702-3ماهه23%</t>
        </is>
      </c>
      <c r="C2778" t="n">
        <v>0</v>
      </c>
      <c r="D2778" t="n">
        <v>0</v>
      </c>
      <c r="E2778" s="1" t="n">
        <v>0</v>
      </c>
      <c r="F2778" t="n">
        <v>1000000</v>
      </c>
      <c r="G2778" t="n">
        <v>0</v>
      </c>
      <c r="H2778" t="n">
        <v>1000000</v>
      </c>
      <c r="I2778" t="n">
        <v>0</v>
      </c>
      <c r="J2778" t="n">
        <v>0</v>
      </c>
      <c r="K2778" t="n">
        <v>1000000</v>
      </c>
      <c r="L2778" t="n">
        <v>0</v>
      </c>
      <c r="M2778" t="n">
        <v>0</v>
      </c>
      <c r="N2778" t="n">
        <v>0</v>
      </c>
      <c r="O2778" t="n">
        <v>0</v>
      </c>
      <c r="R2778" t="n">
        <v>1</v>
      </c>
      <c r="S2778" t="n">
        <v>10000</v>
      </c>
      <c r="T2778" t="n">
        <v>1000000</v>
      </c>
      <c r="U2778" t="n">
        <v>0</v>
      </c>
      <c r="V2778" t="n">
        <v>0</v>
      </c>
      <c r="W2778" t="n">
        <v>0</v>
      </c>
    </row>
    <row r="2779">
      <c r="A2779" t="inlineStr">
        <is>
          <t>حسينا</t>
        </is>
      </c>
      <c r="B2779" t="inlineStr">
        <is>
          <t>توسعه خدمات دريايي وبندري سينا</t>
        </is>
      </c>
      <c r="C2779" t="n">
        <v>830</v>
      </c>
      <c r="D2779" t="n">
        <v>15871986</v>
      </c>
      <c r="E2779" s="1" t="n">
        <v>266618152900</v>
      </c>
      <c r="F2779" t="n">
        <v>16320</v>
      </c>
      <c r="G2779" t="n">
        <v>16800</v>
      </c>
      <c r="H2779" t="n">
        <v>16800</v>
      </c>
      <c r="I2779" t="n">
        <v>480</v>
      </c>
      <c r="J2779" t="n">
        <v>2.94</v>
      </c>
      <c r="K2779" t="n">
        <v>16800</v>
      </c>
      <c r="L2779" t="n">
        <v>480</v>
      </c>
      <c r="M2779" t="n">
        <v>2.94</v>
      </c>
      <c r="N2779" t="n">
        <v>16630</v>
      </c>
      <c r="O2779" t="n">
        <v>16800</v>
      </c>
      <c r="P2779" t="n">
        <v>2130</v>
      </c>
      <c r="Q2779" t="n">
        <v>7.89</v>
      </c>
      <c r="R2779" t="n">
        <v>55</v>
      </c>
      <c r="S2779" t="n">
        <v>1636221</v>
      </c>
      <c r="T2779" t="n">
        <v>16800</v>
      </c>
      <c r="U2779" t="n">
        <v>0</v>
      </c>
      <c r="V2779" t="n">
        <v>0</v>
      </c>
      <c r="W2779" t="n">
        <v>0</v>
      </c>
    </row>
    <row r="2780">
      <c r="A2780" t="inlineStr">
        <is>
          <t>بجهرم</t>
        </is>
      </c>
      <c r="B2780" t="inlineStr">
        <is>
          <t>توسعه مولد نيروگاهي جهرم</t>
        </is>
      </c>
      <c r="C2780" t="n">
        <v>3042</v>
      </c>
      <c r="D2780" t="n">
        <v>138608839</v>
      </c>
      <c r="E2780" s="1" t="n">
        <v>425107425330</v>
      </c>
      <c r="F2780" t="n">
        <v>3080</v>
      </c>
      <c r="G2780" t="n">
        <v>3080</v>
      </c>
      <c r="H2780" t="n">
        <v>3100</v>
      </c>
      <c r="I2780" t="n">
        <v>20</v>
      </c>
      <c r="J2780" t="n">
        <v>0.65</v>
      </c>
      <c r="K2780" t="n">
        <v>3070</v>
      </c>
      <c r="L2780" t="n">
        <v>-10</v>
      </c>
      <c r="M2780" t="n">
        <v>-0.32</v>
      </c>
      <c r="N2780" t="n">
        <v>2990</v>
      </c>
      <c r="O2780" t="n">
        <v>3170</v>
      </c>
      <c r="P2780" t="n">
        <v>334</v>
      </c>
      <c r="Q2780" t="n">
        <v>9.19</v>
      </c>
      <c r="R2780" t="n">
        <v>4</v>
      </c>
      <c r="S2780" t="n">
        <v>50135</v>
      </c>
      <c r="T2780" t="n">
        <v>3080</v>
      </c>
      <c r="U2780" t="n">
        <v>3110</v>
      </c>
      <c r="V2780" t="n">
        <v>226910</v>
      </c>
      <c r="W2780" t="n">
        <v>1</v>
      </c>
    </row>
    <row r="2781">
      <c r="A2781" t="inlineStr">
        <is>
          <t>دالبر3</t>
        </is>
      </c>
      <c r="B2781" t="inlineStr">
        <is>
          <t>البرزدارو</t>
        </is>
      </c>
      <c r="C2781" t="n">
        <v>1</v>
      </c>
      <c r="D2781" t="n">
        <v>2000</v>
      </c>
      <c r="E2781" s="1" t="n">
        <v>29120000</v>
      </c>
      <c r="F2781" t="n">
        <v>14150</v>
      </c>
      <c r="G2781" t="n">
        <v>14560</v>
      </c>
      <c r="H2781" t="n">
        <v>14560</v>
      </c>
      <c r="I2781" t="n">
        <v>410</v>
      </c>
      <c r="J2781" t="n">
        <v>2.9</v>
      </c>
      <c r="K2781" t="n">
        <v>14560</v>
      </c>
      <c r="L2781" t="n">
        <v>410</v>
      </c>
      <c r="M2781" t="n">
        <v>2.9</v>
      </c>
      <c r="N2781" t="n">
        <v>14560</v>
      </c>
      <c r="O2781" t="n">
        <v>14560</v>
      </c>
      <c r="P2781" t="n">
        <v>1779</v>
      </c>
      <c r="Q2781" t="n">
        <v>8.18</v>
      </c>
      <c r="R2781" t="n">
        <v>27</v>
      </c>
      <c r="S2781" t="n">
        <v>1730087</v>
      </c>
      <c r="T2781" t="n">
        <v>14560</v>
      </c>
      <c r="U2781" t="n">
        <v>0</v>
      </c>
      <c r="V2781" t="n">
        <v>0</v>
      </c>
      <c r="W2781" t="n">
        <v>0</v>
      </c>
    </row>
    <row r="2782">
      <c r="A2782" t="inlineStr">
        <is>
          <t>خمهر</t>
        </is>
      </c>
      <c r="B2782" t="inlineStr">
        <is>
          <t>مهركام‌پارس‌</t>
        </is>
      </c>
      <c r="C2782" t="n">
        <v>989</v>
      </c>
      <c r="D2782" t="n">
        <v>72769864</v>
      </c>
      <c r="E2782" s="1" t="n">
        <v>237726876000</v>
      </c>
      <c r="F2782" t="n">
        <v>3190</v>
      </c>
      <c r="G2782" t="n">
        <v>3280</v>
      </c>
      <c r="H2782" t="n">
        <v>3280</v>
      </c>
      <c r="I2782" t="n">
        <v>90</v>
      </c>
      <c r="J2782" t="n">
        <v>2.82</v>
      </c>
      <c r="K2782" t="n">
        <v>3270</v>
      </c>
      <c r="L2782" t="n">
        <v>80</v>
      </c>
      <c r="M2782" t="n">
        <v>2.51</v>
      </c>
      <c r="N2782" t="n">
        <v>3210</v>
      </c>
      <c r="O2782" t="n">
        <v>3280</v>
      </c>
      <c r="P2782" t="n">
        <v>105</v>
      </c>
      <c r="Q2782" t="n">
        <v>31.14</v>
      </c>
      <c r="R2782" t="n">
        <v>3</v>
      </c>
      <c r="S2782" t="n">
        <v>211284</v>
      </c>
      <c r="T2782" t="n">
        <v>3280</v>
      </c>
      <c r="U2782" t="n">
        <v>0</v>
      </c>
      <c r="V2782" t="n">
        <v>0</v>
      </c>
      <c r="W2782" t="n">
        <v>0</v>
      </c>
    </row>
    <row r="2783">
      <c r="A2783" t="inlineStr">
        <is>
          <t>ترنج ثابت2</t>
        </is>
      </c>
      <c r="B2783" t="inlineStr">
        <is>
          <t>ص.س.درآمد ثابت ترنج سودمند-د</t>
        </is>
      </c>
      <c r="C2783" t="n">
        <v>1</v>
      </c>
      <c r="D2783" t="n">
        <v>1000000</v>
      </c>
      <c r="E2783" s="1" t="n">
        <v>1000000</v>
      </c>
      <c r="F2783" t="n">
        <v>10119</v>
      </c>
      <c r="G2783" t="n">
        <v>1</v>
      </c>
      <c r="H2783" t="n">
        <v>1</v>
      </c>
      <c r="I2783" t="n">
        <v>-10118</v>
      </c>
      <c r="J2783" t="n">
        <v>-99.98999999999999</v>
      </c>
      <c r="K2783" t="n">
        <v>1</v>
      </c>
      <c r="L2783" t="n">
        <v>-10118</v>
      </c>
      <c r="M2783" t="n">
        <v>-99.98999999999999</v>
      </c>
      <c r="N2783" t="n">
        <v>1</v>
      </c>
      <c r="O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</row>
    <row r="2784">
      <c r="A2784" t="inlineStr">
        <is>
          <t>تاديكو</t>
        </is>
      </c>
      <c r="B2784" t="inlineStr">
        <is>
          <t>س.كشت ودام صنايع لبني تامين</t>
        </is>
      </c>
      <c r="C2784" t="n">
        <v>4503</v>
      </c>
      <c r="D2784" t="n">
        <v>14900234</v>
      </c>
      <c r="E2784" s="1" t="n">
        <v>112651778730</v>
      </c>
      <c r="F2784" t="n">
        <v>7480</v>
      </c>
      <c r="G2784" t="n">
        <v>7600</v>
      </c>
      <c r="H2784" t="n">
        <v>7600</v>
      </c>
      <c r="I2784" t="n">
        <v>120</v>
      </c>
      <c r="J2784" t="n">
        <v>1.6</v>
      </c>
      <c r="K2784" t="n">
        <v>7560</v>
      </c>
      <c r="L2784" t="n">
        <v>80</v>
      </c>
      <c r="M2784" t="n">
        <v>1.07</v>
      </c>
      <c r="N2784" t="n">
        <v>7460</v>
      </c>
      <c r="O2784" t="n">
        <v>7690</v>
      </c>
      <c r="P2784" t="n">
        <v>531</v>
      </c>
      <c r="Q2784" t="n">
        <v>14.24</v>
      </c>
      <c r="R2784" t="n">
        <v>6</v>
      </c>
      <c r="S2784" t="n">
        <v>35864</v>
      </c>
      <c r="T2784" t="n">
        <v>7600</v>
      </c>
      <c r="U2784" t="n">
        <v>7610</v>
      </c>
      <c r="V2784" t="n">
        <v>6969</v>
      </c>
      <c r="W2784" t="n">
        <v>1</v>
      </c>
    </row>
    <row r="2785">
      <c r="A2785" t="inlineStr">
        <is>
          <t>اوصتا</t>
        </is>
      </c>
      <c r="B2785" t="inlineStr">
        <is>
          <t>صندوق انديشه ورزان صباتامين -د</t>
        </is>
      </c>
      <c r="C2785" t="n">
        <v>128</v>
      </c>
      <c r="D2785" t="n">
        <v>58957756</v>
      </c>
      <c r="E2785" s="1" t="n">
        <v>4075632270112</v>
      </c>
      <c r="F2785" t="n">
        <v>69020</v>
      </c>
      <c r="G2785" t="n">
        <v>69128</v>
      </c>
      <c r="H2785" t="n">
        <v>69128</v>
      </c>
      <c r="I2785" t="n">
        <v>108</v>
      </c>
      <c r="J2785" t="n">
        <v>0.16</v>
      </c>
      <c r="K2785" t="n">
        <v>69128</v>
      </c>
      <c r="L2785" t="n">
        <v>108</v>
      </c>
      <c r="M2785" t="n">
        <v>0.16</v>
      </c>
      <c r="N2785" t="n">
        <v>69128</v>
      </c>
      <c r="O2785" t="n">
        <v>69129</v>
      </c>
      <c r="R2785" t="n">
        <v>1</v>
      </c>
      <c r="S2785" t="n">
        <v>2000000</v>
      </c>
      <c r="T2785" t="n">
        <v>69128</v>
      </c>
      <c r="U2785" t="n">
        <v>69129</v>
      </c>
      <c r="V2785" t="n">
        <v>20000000</v>
      </c>
      <c r="W2785" t="n">
        <v>1</v>
      </c>
    </row>
    <row r="2786">
      <c r="A2786" t="inlineStr">
        <is>
          <t>پويا</t>
        </is>
      </c>
      <c r="B2786" t="inlineStr">
        <is>
          <t>ص.ج.پويا الگوريتم70%تاديه</t>
        </is>
      </c>
      <c r="C2786" t="n">
        <v>0</v>
      </c>
      <c r="D2786" t="n">
        <v>0</v>
      </c>
      <c r="E2786" s="1" t="n">
        <v>0</v>
      </c>
      <c r="F2786" t="n">
        <v>653121</v>
      </c>
      <c r="G2786" t="n">
        <v>0</v>
      </c>
      <c r="H2786" t="n">
        <v>653121</v>
      </c>
      <c r="I2786" t="n">
        <v>0</v>
      </c>
      <c r="J2786" t="n">
        <v>0</v>
      </c>
      <c r="K2786" t="n">
        <v>653121</v>
      </c>
      <c r="L2786" t="n">
        <v>0</v>
      </c>
      <c r="M2786" t="n">
        <v>0</v>
      </c>
      <c r="N2786" t="n">
        <v>0</v>
      </c>
      <c r="O2786" t="n">
        <v>0</v>
      </c>
      <c r="R2786" t="n">
        <v>0</v>
      </c>
      <c r="S2786" t="n">
        <v>0</v>
      </c>
      <c r="T2786" t="n">
        <v>0</v>
      </c>
      <c r="U2786" t="n">
        <v>794640</v>
      </c>
      <c r="V2786" t="n">
        <v>1000</v>
      </c>
      <c r="W2786" t="n">
        <v>1</v>
      </c>
    </row>
    <row r="2787">
      <c r="A2787" t="inlineStr">
        <is>
          <t>ثعمرا</t>
        </is>
      </c>
      <c r="B2787" t="inlineStr">
        <is>
          <t>عمران و توسعه شاهد</t>
        </is>
      </c>
      <c r="C2787" t="n">
        <v>339</v>
      </c>
      <c r="D2787" t="n">
        <v>3677612</v>
      </c>
      <c r="E2787" s="1" t="n">
        <v>52218798200</v>
      </c>
      <c r="F2787" t="n">
        <v>14080</v>
      </c>
      <c r="G2787" t="n">
        <v>13660</v>
      </c>
      <c r="H2787" t="n">
        <v>14500</v>
      </c>
      <c r="I2787" t="n">
        <v>420</v>
      </c>
      <c r="J2787" t="n">
        <v>2.98</v>
      </c>
      <c r="K2787" t="n">
        <v>14200</v>
      </c>
      <c r="L2787" t="n">
        <v>120</v>
      </c>
      <c r="M2787" t="n">
        <v>0.85</v>
      </c>
      <c r="N2787" t="n">
        <v>13660</v>
      </c>
      <c r="O2787" t="n">
        <v>14500</v>
      </c>
      <c r="P2787" t="n">
        <v>378</v>
      </c>
      <c r="Q2787" t="n">
        <v>37.57</v>
      </c>
      <c r="R2787" t="n">
        <v>1</v>
      </c>
      <c r="S2787" t="n">
        <v>1100</v>
      </c>
      <c r="T2787" t="n">
        <v>14190</v>
      </c>
      <c r="U2787" t="n">
        <v>0</v>
      </c>
      <c r="V2787" t="n">
        <v>0</v>
      </c>
      <c r="W2787" t="n">
        <v>0</v>
      </c>
    </row>
    <row r="2788">
      <c r="A2788" t="inlineStr">
        <is>
          <t>كاله52</t>
        </is>
      </c>
      <c r="B2788" t="inlineStr">
        <is>
          <t>مرابحه سوليكو كاله لوتوس051117</t>
        </is>
      </c>
      <c r="C2788" t="n">
        <v>0</v>
      </c>
      <c r="D2788" t="n">
        <v>0</v>
      </c>
      <c r="E2788" s="1" t="n">
        <v>0</v>
      </c>
      <c r="F2788" t="n">
        <v>929090</v>
      </c>
      <c r="G2788" t="n">
        <v>0</v>
      </c>
      <c r="H2788" t="n">
        <v>929100</v>
      </c>
      <c r="I2788" t="n">
        <v>10</v>
      </c>
      <c r="J2788" t="n">
        <v>0</v>
      </c>
      <c r="K2788" t="n">
        <v>929090</v>
      </c>
      <c r="L2788" t="n">
        <v>0</v>
      </c>
      <c r="M2788" t="n">
        <v>0</v>
      </c>
      <c r="N2788" t="n">
        <v>0</v>
      </c>
      <c r="O2788" t="n">
        <v>0</v>
      </c>
      <c r="R2788" t="n">
        <v>1</v>
      </c>
      <c r="S2788" t="n">
        <v>15000</v>
      </c>
      <c r="T2788" t="n">
        <v>929000</v>
      </c>
      <c r="U2788" t="n">
        <v>938250</v>
      </c>
      <c r="V2788" t="n">
        <v>15000</v>
      </c>
      <c r="W2788" t="n">
        <v>1</v>
      </c>
    </row>
    <row r="2789">
      <c r="A2789" t="inlineStr">
        <is>
          <t>سيمانا</t>
        </is>
      </c>
      <c r="B2789" t="inlineStr">
        <is>
          <t>صندوق س صنايع دايا2-بخشي</t>
        </is>
      </c>
      <c r="C2789" t="n">
        <v>211</v>
      </c>
      <c r="D2789" t="n">
        <v>2008143</v>
      </c>
      <c r="E2789" s="1" t="n">
        <v>76305801308</v>
      </c>
      <c r="F2789" t="n">
        <v>37052</v>
      </c>
      <c r="G2789" t="n">
        <v>37560</v>
      </c>
      <c r="H2789" t="n">
        <v>37909</v>
      </c>
      <c r="I2789" t="n">
        <v>857</v>
      </c>
      <c r="J2789" t="n">
        <v>2.31</v>
      </c>
      <c r="K2789" t="n">
        <v>37998</v>
      </c>
      <c r="L2789" t="n">
        <v>946</v>
      </c>
      <c r="M2789" t="n">
        <v>2.55</v>
      </c>
      <c r="N2789" t="n">
        <v>37560</v>
      </c>
      <c r="O2789" t="n">
        <v>38163</v>
      </c>
      <c r="R2789" t="n">
        <v>1</v>
      </c>
      <c r="S2789" t="n">
        <v>12000</v>
      </c>
      <c r="T2789" t="n">
        <v>37908</v>
      </c>
      <c r="U2789" t="n">
        <v>37909</v>
      </c>
      <c r="V2789" t="n">
        <v>59062</v>
      </c>
      <c r="W2789" t="n">
        <v>1</v>
      </c>
    </row>
    <row r="2790">
      <c r="A2790" t="inlineStr">
        <is>
          <t>اخزا407</t>
        </is>
      </c>
      <c r="B2790" t="inlineStr">
        <is>
          <t>اسناد خزانه-م7بودجه04-071110</t>
        </is>
      </c>
      <c r="C2790" t="n">
        <v>143</v>
      </c>
      <c r="D2790" t="n">
        <v>1471031</v>
      </c>
      <c r="E2790" s="1" t="n">
        <v>641651694900</v>
      </c>
      <c r="F2790" t="n">
        <v>435980</v>
      </c>
      <c r="G2790" t="n">
        <v>437000</v>
      </c>
      <c r="H2790" t="n">
        <v>435720</v>
      </c>
      <c r="I2790" t="n">
        <v>-260</v>
      </c>
      <c r="J2790" t="n">
        <v>-0.06</v>
      </c>
      <c r="K2790" t="n">
        <v>436190</v>
      </c>
      <c r="L2790" t="n">
        <v>210</v>
      </c>
      <c r="M2790" t="n">
        <v>0.05</v>
      </c>
      <c r="N2790" t="n">
        <v>435720</v>
      </c>
      <c r="O2790" t="n">
        <v>437000</v>
      </c>
      <c r="R2790" t="n">
        <v>1</v>
      </c>
      <c r="S2790" t="n">
        <v>30000</v>
      </c>
      <c r="T2790" t="n">
        <v>435710</v>
      </c>
      <c r="U2790" t="n">
        <v>436300</v>
      </c>
      <c r="V2790" t="n">
        <v>40000</v>
      </c>
      <c r="W2790" t="n">
        <v>1</v>
      </c>
    </row>
    <row r="2791">
      <c r="A2791" t="inlineStr">
        <is>
          <t>ولاعتماد</t>
        </is>
      </c>
      <c r="B2791" t="inlineStr">
        <is>
          <t>واسپاري عصراعتماد</t>
        </is>
      </c>
      <c r="C2791" t="n">
        <v>1217</v>
      </c>
      <c r="D2791" t="n">
        <v>190480318</v>
      </c>
      <c r="E2791" s="1" t="n">
        <v>293086610066</v>
      </c>
      <c r="F2791" t="n">
        <v>1554</v>
      </c>
      <c r="G2791" t="n">
        <v>1554</v>
      </c>
      <c r="H2791" t="n">
        <v>1557</v>
      </c>
      <c r="I2791" t="n">
        <v>3</v>
      </c>
      <c r="J2791" t="n">
        <v>0.19</v>
      </c>
      <c r="K2791" t="n">
        <v>1539</v>
      </c>
      <c r="L2791" t="n">
        <v>-15</v>
      </c>
      <c r="M2791" t="n">
        <v>-0.97</v>
      </c>
      <c r="N2791" t="n">
        <v>1508</v>
      </c>
      <c r="O2791" t="n">
        <v>1600</v>
      </c>
      <c r="P2791" t="n">
        <v>327</v>
      </c>
      <c r="Q2791" t="n">
        <v>4.71</v>
      </c>
      <c r="R2791" t="n">
        <v>2</v>
      </c>
      <c r="S2791" t="n">
        <v>1035243</v>
      </c>
      <c r="T2791" t="n">
        <v>1529</v>
      </c>
      <c r="U2791" t="n">
        <v>1557</v>
      </c>
      <c r="V2791" t="n">
        <v>41890</v>
      </c>
      <c r="W2791" t="n">
        <v>1</v>
      </c>
    </row>
    <row r="2792">
      <c r="A2792" t="inlineStr">
        <is>
          <t>اخزا202</t>
        </is>
      </c>
      <c r="B2792" t="inlineStr">
        <is>
          <t>اسنادخزانه-م2بودجه02-050923</t>
        </is>
      </c>
      <c r="C2792" t="n">
        <v>24</v>
      </c>
      <c r="D2792" t="n">
        <v>18145</v>
      </c>
      <c r="E2792" s="1" t="n">
        <v>16524974820</v>
      </c>
      <c r="F2792" t="n">
        <v>910440</v>
      </c>
      <c r="G2792" t="n">
        <v>908440</v>
      </c>
      <c r="H2792" t="n">
        <v>910130</v>
      </c>
      <c r="I2792" t="n">
        <v>-310</v>
      </c>
      <c r="J2792" t="n">
        <v>-0.03</v>
      </c>
      <c r="K2792" t="n">
        <v>910720</v>
      </c>
      <c r="L2792" t="n">
        <v>280</v>
      </c>
      <c r="M2792" t="n">
        <v>0.03</v>
      </c>
      <c r="N2792" t="n">
        <v>908420</v>
      </c>
      <c r="O2792" t="n">
        <v>913980</v>
      </c>
      <c r="R2792" t="n">
        <v>2</v>
      </c>
      <c r="S2792" t="n">
        <v>9322</v>
      </c>
      <c r="T2792" t="n">
        <v>910130</v>
      </c>
      <c r="U2792" t="n">
        <v>910720</v>
      </c>
      <c r="V2792" t="n">
        <v>300</v>
      </c>
      <c r="W2792" t="n">
        <v>1</v>
      </c>
    </row>
    <row r="2793">
      <c r="A2793" t="inlineStr">
        <is>
          <t>صفارس084</t>
        </is>
      </c>
      <c r="B2793" t="inlineStr">
        <is>
          <t>صكوك اجاره فارس084-بدون ضامن</t>
        </is>
      </c>
      <c r="C2793" t="n">
        <v>0</v>
      </c>
      <c r="D2793" t="n">
        <v>0</v>
      </c>
      <c r="E2793" s="1" t="n">
        <v>0</v>
      </c>
      <c r="F2793" t="n">
        <v>809951</v>
      </c>
      <c r="G2793" t="n">
        <v>0</v>
      </c>
      <c r="H2793" t="n">
        <v>809951</v>
      </c>
      <c r="I2793" t="n">
        <v>0</v>
      </c>
      <c r="J2793" t="n">
        <v>0</v>
      </c>
      <c r="K2793" t="n">
        <v>809951</v>
      </c>
      <c r="L2793" t="n">
        <v>0</v>
      </c>
      <c r="M2793" t="n">
        <v>0</v>
      </c>
      <c r="N2793" t="n">
        <v>0</v>
      </c>
      <c r="O2793" t="n">
        <v>0</v>
      </c>
      <c r="R2793" t="n">
        <v>1</v>
      </c>
      <c r="S2793" t="n">
        <v>15000</v>
      </c>
      <c r="T2793" t="n">
        <v>809950</v>
      </c>
      <c r="U2793" t="n">
        <v>817950</v>
      </c>
      <c r="V2793" t="n">
        <v>15000</v>
      </c>
      <c r="W2793" t="n">
        <v>1</v>
      </c>
    </row>
    <row r="2794">
      <c r="A2794" t="inlineStr">
        <is>
          <t>صلقما903</t>
        </is>
      </c>
      <c r="B2794" t="inlineStr">
        <is>
          <t>صكوك مرابحه دلقما903-3ماهه23%</t>
        </is>
      </c>
      <c r="C2794" t="n">
        <v>0</v>
      </c>
      <c r="D2794" t="n">
        <v>0</v>
      </c>
      <c r="E2794" s="1" t="n">
        <v>0</v>
      </c>
      <c r="F2794" t="n">
        <v>770000</v>
      </c>
      <c r="G2794" t="n">
        <v>0</v>
      </c>
      <c r="H2794" t="n">
        <v>770000</v>
      </c>
      <c r="I2794" t="n">
        <v>0</v>
      </c>
      <c r="J2794" t="n">
        <v>0</v>
      </c>
      <c r="K2794" t="n">
        <v>770000</v>
      </c>
      <c r="L2794" t="n">
        <v>0</v>
      </c>
      <c r="M2794" t="n">
        <v>0</v>
      </c>
      <c r="N2794" t="n">
        <v>0</v>
      </c>
      <c r="O2794" t="n">
        <v>0</v>
      </c>
      <c r="R2794" t="n">
        <v>1</v>
      </c>
      <c r="S2794" t="n">
        <v>4000</v>
      </c>
      <c r="T2794" t="n">
        <v>770000</v>
      </c>
      <c r="U2794" t="n">
        <v>777000</v>
      </c>
      <c r="V2794" t="n">
        <v>63</v>
      </c>
      <c r="W2794" t="n">
        <v>1</v>
      </c>
    </row>
    <row r="2795">
      <c r="A2795" t="inlineStr">
        <is>
          <t>اعتلا3</t>
        </is>
      </c>
      <c r="B2795" t="inlineStr">
        <is>
          <t>شركت سرمايه گذاري اعتلاء البرز</t>
        </is>
      </c>
      <c r="C2795" t="n">
        <v>1</v>
      </c>
      <c r="D2795" t="n">
        <v>97895</v>
      </c>
      <c r="E2795" s="1" t="n">
        <v>225452185</v>
      </c>
      <c r="F2795" t="n">
        <v>2314</v>
      </c>
      <c r="G2795" t="n">
        <v>2303</v>
      </c>
      <c r="H2795" t="n">
        <v>2303</v>
      </c>
      <c r="I2795" t="n">
        <v>-11</v>
      </c>
      <c r="J2795" t="n">
        <v>-0.48</v>
      </c>
      <c r="K2795" t="n">
        <v>2303</v>
      </c>
      <c r="L2795" t="n">
        <v>-11</v>
      </c>
      <c r="M2795" t="n">
        <v>-0.48</v>
      </c>
      <c r="N2795" t="n">
        <v>2303</v>
      </c>
      <c r="O2795" t="n">
        <v>2303</v>
      </c>
      <c r="P2795" t="n">
        <v>377</v>
      </c>
      <c r="Q2795" t="n">
        <v>6.11</v>
      </c>
      <c r="R2795" t="n">
        <v>0</v>
      </c>
      <c r="S2795" t="n">
        <v>0</v>
      </c>
      <c r="T2795" t="n">
        <v>0</v>
      </c>
      <c r="U2795" t="n">
        <v>2303</v>
      </c>
      <c r="V2795" t="n">
        <v>8184617</v>
      </c>
      <c r="W2795" t="n">
        <v>13</v>
      </c>
    </row>
    <row r="2796">
      <c r="A2796" t="inlineStr">
        <is>
          <t>كاج</t>
        </is>
      </c>
      <c r="B2796" t="inlineStr">
        <is>
          <t>صندوق س. نوع دوم نو ويرا -د</t>
        </is>
      </c>
      <c r="C2796" t="n">
        <v>553</v>
      </c>
      <c r="D2796" t="n">
        <v>195430124</v>
      </c>
      <c r="E2796" s="1" t="n">
        <v>5676878187465</v>
      </c>
      <c r="F2796" t="n">
        <v>29010</v>
      </c>
      <c r="G2796" t="n">
        <v>29048</v>
      </c>
      <c r="H2796" t="n">
        <v>29049</v>
      </c>
      <c r="I2796" t="n">
        <v>39</v>
      </c>
      <c r="J2796" t="n">
        <v>0.13</v>
      </c>
      <c r="K2796" t="n">
        <v>29048</v>
      </c>
      <c r="L2796" t="n">
        <v>38</v>
      </c>
      <c r="M2796" t="n">
        <v>0.13</v>
      </c>
      <c r="N2796" t="n">
        <v>29047</v>
      </c>
      <c r="O2796" t="n">
        <v>29049</v>
      </c>
      <c r="R2796" t="n">
        <v>1</v>
      </c>
      <c r="S2796" t="n">
        <v>150000000</v>
      </c>
      <c r="T2796" t="n">
        <v>29048</v>
      </c>
      <c r="U2796" t="n">
        <v>29049</v>
      </c>
      <c r="V2796" t="n">
        <v>17362297</v>
      </c>
      <c r="W2796" t="n">
        <v>18</v>
      </c>
    </row>
    <row r="2797">
      <c r="A2797" t="inlineStr">
        <is>
          <t>صگل59</t>
        </is>
      </c>
      <c r="B2797" t="inlineStr">
        <is>
          <t>صكوك اجاره كگل59-بدون ضامن</t>
        </is>
      </c>
      <c r="C2797" t="n">
        <v>0</v>
      </c>
      <c r="D2797" t="n">
        <v>0</v>
      </c>
      <c r="E2797" s="1" t="n">
        <v>0</v>
      </c>
      <c r="F2797" t="n">
        <v>999975</v>
      </c>
      <c r="G2797" t="n">
        <v>0</v>
      </c>
      <c r="H2797" t="n">
        <v>995000</v>
      </c>
      <c r="I2797" t="n">
        <v>-4975</v>
      </c>
      <c r="J2797" t="n">
        <v>-0.5</v>
      </c>
      <c r="K2797" t="n">
        <v>999975</v>
      </c>
      <c r="L2797" t="n">
        <v>0</v>
      </c>
      <c r="M2797" t="n">
        <v>0</v>
      </c>
      <c r="N2797" t="n">
        <v>0</v>
      </c>
      <c r="O2797" t="n">
        <v>0</v>
      </c>
      <c r="R2797" t="n">
        <v>1</v>
      </c>
      <c r="S2797" t="n">
        <v>9995</v>
      </c>
      <c r="T2797" t="n">
        <v>995000</v>
      </c>
      <c r="U2797" t="n">
        <v>1004950</v>
      </c>
      <c r="V2797" t="n">
        <v>5000</v>
      </c>
      <c r="W2797" t="n">
        <v>1</v>
      </c>
    </row>
    <row r="2798">
      <c r="A2798" t="inlineStr">
        <is>
          <t>شكام3</t>
        </is>
      </c>
      <c r="B2798" t="inlineStr">
        <is>
          <t>صنايع شيميايي كيمياگران امروز</t>
        </is>
      </c>
      <c r="C2798" t="n">
        <v>11</v>
      </c>
      <c r="D2798" t="n">
        <v>36310</v>
      </c>
      <c r="E2798" s="1" t="n">
        <v>361284500</v>
      </c>
      <c r="F2798" t="n">
        <v>9750</v>
      </c>
      <c r="G2798" t="n">
        <v>9950</v>
      </c>
      <c r="H2798" t="n">
        <v>9950</v>
      </c>
      <c r="I2798" t="n">
        <v>200</v>
      </c>
      <c r="J2798" t="n">
        <v>2.05</v>
      </c>
      <c r="K2798" t="n">
        <v>9950</v>
      </c>
      <c r="L2798" t="n">
        <v>200</v>
      </c>
      <c r="M2798" t="n">
        <v>2.05</v>
      </c>
      <c r="N2798" t="n">
        <v>9950</v>
      </c>
      <c r="O2798" t="n">
        <v>9950</v>
      </c>
      <c r="P2798" t="n">
        <v>1258</v>
      </c>
      <c r="Q2798" t="n">
        <v>7.91</v>
      </c>
      <c r="R2798" t="n">
        <v>0</v>
      </c>
      <c r="S2798" t="n">
        <v>0</v>
      </c>
      <c r="T2798" t="n">
        <v>0</v>
      </c>
      <c r="U2798" t="n">
        <v>9950</v>
      </c>
      <c r="V2798" t="n">
        <v>1260980</v>
      </c>
      <c r="W2798" t="n">
        <v>12</v>
      </c>
    </row>
    <row r="2799">
      <c r="A2799" t="inlineStr">
        <is>
          <t>تدبير05</t>
        </is>
      </c>
      <c r="B2799" t="inlineStr">
        <is>
          <t>اجاره ش. توسعه تدبير14050717</t>
        </is>
      </c>
      <c r="C2799" t="n">
        <v>0</v>
      </c>
      <c r="D2799" t="n">
        <v>0</v>
      </c>
      <c r="E2799" s="1" t="n">
        <v>0</v>
      </c>
      <c r="F2799" t="n">
        <v>1000000</v>
      </c>
      <c r="G2799" t="n">
        <v>0</v>
      </c>
      <c r="H2799" t="n">
        <v>1000000</v>
      </c>
      <c r="I2799" t="n">
        <v>0</v>
      </c>
      <c r="J2799" t="n">
        <v>0</v>
      </c>
      <c r="K2799" t="n">
        <v>1000000</v>
      </c>
      <c r="L2799" t="n">
        <v>0</v>
      </c>
      <c r="M2799" t="n">
        <v>0</v>
      </c>
      <c r="N2799" t="n">
        <v>0</v>
      </c>
      <c r="O2799" t="n">
        <v>0</v>
      </c>
      <c r="R2799" t="n">
        <v>1</v>
      </c>
      <c r="S2799" t="n">
        <v>5000</v>
      </c>
      <c r="T2799" t="n">
        <v>997000</v>
      </c>
      <c r="U2799" t="n">
        <v>1005000</v>
      </c>
      <c r="V2799" t="n">
        <v>5000</v>
      </c>
      <c r="W2799" t="n">
        <v>1</v>
      </c>
    </row>
    <row r="2800">
      <c r="A2800" t="inlineStr">
        <is>
          <t>فبستم</t>
        </is>
      </c>
      <c r="B2800" t="inlineStr">
        <is>
          <t>صنايع ‌بسته‌بندي‌ مشهد</t>
        </is>
      </c>
      <c r="C2800" t="n">
        <v>26</v>
      </c>
      <c r="D2800" t="n">
        <v>164255</v>
      </c>
      <c r="E2800" s="1" t="n">
        <v>2882636560</v>
      </c>
      <c r="F2800" t="n">
        <v>17240</v>
      </c>
      <c r="G2800" t="n">
        <v>17750</v>
      </c>
      <c r="H2800" t="n">
        <v>17360</v>
      </c>
      <c r="I2800" t="n">
        <v>120</v>
      </c>
      <c r="J2800" t="n">
        <v>0.7</v>
      </c>
      <c r="K2800" t="n">
        <v>17550</v>
      </c>
      <c r="L2800" t="n">
        <v>310</v>
      </c>
      <c r="M2800" t="n">
        <v>1.8</v>
      </c>
      <c r="N2800" t="n">
        <v>17230</v>
      </c>
      <c r="O2800" t="n">
        <v>17750</v>
      </c>
      <c r="P2800" t="n">
        <v>396</v>
      </c>
      <c r="Q2800" t="n">
        <v>44.32</v>
      </c>
      <c r="R2800" t="n">
        <v>1</v>
      </c>
      <c r="S2800" t="n">
        <v>28100</v>
      </c>
      <c r="T2800" t="n">
        <v>17360</v>
      </c>
      <c r="U2800" t="n">
        <v>17600</v>
      </c>
      <c r="V2800" t="n">
        <v>2000</v>
      </c>
      <c r="W2800" t="n">
        <v>1</v>
      </c>
    </row>
    <row r="2801">
      <c r="A2801" t="inlineStr">
        <is>
          <t>غمينو</t>
        </is>
      </c>
      <c r="B2801" t="inlineStr">
        <is>
          <t>شركت صنايع غذايي مينو شرق</t>
        </is>
      </c>
      <c r="C2801" t="n">
        <v>2535</v>
      </c>
      <c r="D2801" t="n">
        <v>47892275</v>
      </c>
      <c r="E2801" s="1" t="n">
        <v>357938703330</v>
      </c>
      <c r="F2801" t="n">
        <v>7580</v>
      </c>
      <c r="G2801" t="n">
        <v>7360</v>
      </c>
      <c r="H2801" t="n">
        <v>7480</v>
      </c>
      <c r="I2801" t="n">
        <v>-100</v>
      </c>
      <c r="J2801" t="n">
        <v>-1.32</v>
      </c>
      <c r="K2801" t="n">
        <v>7470</v>
      </c>
      <c r="L2801" t="n">
        <v>-110</v>
      </c>
      <c r="M2801" t="n">
        <v>-1.45</v>
      </c>
      <c r="N2801" t="n">
        <v>7360</v>
      </c>
      <c r="O2801" t="n">
        <v>7690</v>
      </c>
      <c r="P2801" t="n">
        <v>1231</v>
      </c>
      <c r="Q2801" t="n">
        <v>6.07</v>
      </c>
      <c r="R2801" t="n">
        <v>7</v>
      </c>
      <c r="S2801" t="n">
        <v>211311</v>
      </c>
      <c r="T2801" t="n">
        <v>7470</v>
      </c>
      <c r="U2801" t="n">
        <v>7480</v>
      </c>
      <c r="V2801" t="n">
        <v>108732</v>
      </c>
      <c r="W2801" t="n">
        <v>1</v>
      </c>
    </row>
    <row r="2802">
      <c r="A2802" t="inlineStr">
        <is>
          <t>مشهد712</t>
        </is>
      </c>
      <c r="B2802" t="inlineStr">
        <is>
          <t>مشاركت ش مشهد712-3ماهه23%</t>
        </is>
      </c>
      <c r="C2802" t="n">
        <v>0</v>
      </c>
      <c r="D2802" t="n">
        <v>0</v>
      </c>
      <c r="E2802" s="1" t="n">
        <v>0</v>
      </c>
      <c r="F2802" t="n">
        <v>1000000</v>
      </c>
      <c r="G2802" t="n">
        <v>0</v>
      </c>
      <c r="H2802" t="n">
        <v>1000000</v>
      </c>
      <c r="I2802" t="n">
        <v>0</v>
      </c>
      <c r="J2802" t="n">
        <v>0</v>
      </c>
      <c r="K2802" t="n">
        <v>1000000</v>
      </c>
      <c r="L2802" t="n">
        <v>0</v>
      </c>
      <c r="M2802" t="n">
        <v>0</v>
      </c>
      <c r="N2802" t="n">
        <v>0</v>
      </c>
      <c r="O2802" t="n">
        <v>0</v>
      </c>
      <c r="R2802" t="n">
        <v>1</v>
      </c>
      <c r="S2802" t="n">
        <v>23875</v>
      </c>
      <c r="T2802" t="n">
        <v>970000</v>
      </c>
      <c r="U2802" t="n">
        <v>0</v>
      </c>
      <c r="V2802" t="n">
        <v>0</v>
      </c>
      <c r="W2802" t="n">
        <v>0</v>
      </c>
    </row>
    <row r="2803">
      <c r="A2803" t="inlineStr">
        <is>
          <t>صفارس86</t>
        </is>
      </c>
      <c r="B2803" t="inlineStr">
        <is>
          <t>صكوك اجاره فارس86-بدون ضامن</t>
        </is>
      </c>
      <c r="C2803" t="n">
        <v>0</v>
      </c>
      <c r="D2803" t="n">
        <v>0</v>
      </c>
      <c r="E2803" s="1" t="n">
        <v>0</v>
      </c>
      <c r="F2803" t="n">
        <v>1000000</v>
      </c>
      <c r="G2803" t="n">
        <v>0</v>
      </c>
      <c r="H2803" t="n">
        <v>1000000</v>
      </c>
      <c r="I2803" t="n">
        <v>0</v>
      </c>
      <c r="J2803" t="n">
        <v>0</v>
      </c>
      <c r="K2803" t="n">
        <v>1000000</v>
      </c>
      <c r="L2803" t="n">
        <v>0</v>
      </c>
      <c r="M2803" t="n">
        <v>0</v>
      </c>
      <c r="N2803" t="n">
        <v>0</v>
      </c>
      <c r="O2803" t="n">
        <v>0</v>
      </c>
      <c r="R2803" t="n">
        <v>1</v>
      </c>
      <c r="S2803" t="n">
        <v>5000</v>
      </c>
      <c r="T2803" t="n">
        <v>995000</v>
      </c>
      <c r="U2803" t="n">
        <v>1005000</v>
      </c>
      <c r="V2803" t="n">
        <v>5000</v>
      </c>
      <c r="W2803" t="n">
        <v>1</v>
      </c>
    </row>
    <row r="2804">
      <c r="A2804" t="inlineStr">
        <is>
          <t>لطيف</t>
        </is>
      </c>
      <c r="B2804" t="inlineStr">
        <is>
          <t>محصولات كاغذي لطيف</t>
        </is>
      </c>
      <c r="C2804" t="n">
        <v>947</v>
      </c>
      <c r="D2804" t="n">
        <v>30094751</v>
      </c>
      <c r="E2804" s="1" t="n">
        <v>109311521980</v>
      </c>
      <c r="F2804" t="n">
        <v>3600</v>
      </c>
      <c r="G2804" t="n">
        <v>3700</v>
      </c>
      <c r="H2804" t="n">
        <v>3640</v>
      </c>
      <c r="I2804" t="n">
        <v>40</v>
      </c>
      <c r="J2804" t="n">
        <v>1.11</v>
      </c>
      <c r="K2804" t="n">
        <v>3630</v>
      </c>
      <c r="L2804" t="n">
        <v>30</v>
      </c>
      <c r="M2804" t="n">
        <v>0.83</v>
      </c>
      <c r="N2804" t="n">
        <v>3530</v>
      </c>
      <c r="O2804" t="n">
        <v>3700</v>
      </c>
      <c r="P2804" t="n">
        <v>315</v>
      </c>
      <c r="Q2804" t="n">
        <v>11.52</v>
      </c>
      <c r="R2804" t="n">
        <v>1</v>
      </c>
      <c r="S2804" t="n">
        <v>10000</v>
      </c>
      <c r="T2804" t="n">
        <v>3640</v>
      </c>
      <c r="U2804" t="n">
        <v>3660</v>
      </c>
      <c r="V2804" t="n">
        <v>2718</v>
      </c>
      <c r="W2804" t="n">
        <v>10</v>
      </c>
    </row>
    <row r="2805">
      <c r="A2805" t="inlineStr">
        <is>
          <t>سشمال</t>
        </is>
      </c>
      <c r="B2805" t="inlineStr">
        <is>
          <t>سيمان‌ شمال‌</t>
        </is>
      </c>
      <c r="C2805" t="n">
        <v>357</v>
      </c>
      <c r="D2805" t="n">
        <v>4685183</v>
      </c>
      <c r="E2805" s="1" t="n">
        <v>81341689480</v>
      </c>
      <c r="F2805" t="n">
        <v>16930</v>
      </c>
      <c r="G2805" t="n">
        <v>17430</v>
      </c>
      <c r="H2805" t="n">
        <v>17430</v>
      </c>
      <c r="I2805" t="n">
        <v>500</v>
      </c>
      <c r="J2805" t="n">
        <v>2.95</v>
      </c>
      <c r="K2805" t="n">
        <v>17360</v>
      </c>
      <c r="L2805" t="n">
        <v>430</v>
      </c>
      <c r="M2805" t="n">
        <v>2.54</v>
      </c>
      <c r="N2805" t="n">
        <v>16810</v>
      </c>
      <c r="O2805" t="n">
        <v>17430</v>
      </c>
      <c r="P2805" t="n">
        <v>2297</v>
      </c>
      <c r="Q2805" t="n">
        <v>7.56</v>
      </c>
      <c r="R2805" t="n">
        <v>14</v>
      </c>
      <c r="S2805" t="n">
        <v>122336</v>
      </c>
      <c r="T2805" t="n">
        <v>17430</v>
      </c>
      <c r="U2805" t="n">
        <v>18100</v>
      </c>
      <c r="V2805" t="n">
        <v>2279</v>
      </c>
      <c r="W2805" t="n">
        <v>2</v>
      </c>
    </row>
    <row r="2806">
      <c r="A2806" t="inlineStr">
        <is>
          <t>اراد1984</t>
        </is>
      </c>
      <c r="B2806" t="inlineStr">
        <is>
          <t>مرابحه عام دولت198-ش.خ060524</t>
        </is>
      </c>
      <c r="C2806" t="n">
        <v>1</v>
      </c>
      <c r="D2806" t="n">
        <v>12863000</v>
      </c>
      <c r="E2806" s="1" t="n">
        <v>11543011803000</v>
      </c>
      <c r="F2806" t="n">
        <v>879600</v>
      </c>
      <c r="G2806" t="n">
        <v>897381</v>
      </c>
      <c r="H2806" t="n">
        <v>897381</v>
      </c>
      <c r="I2806" t="n">
        <v>17781</v>
      </c>
      <c r="J2806" t="n">
        <v>2.02</v>
      </c>
      <c r="K2806" t="n">
        <v>897381</v>
      </c>
      <c r="L2806" t="n">
        <v>17781</v>
      </c>
      <c r="M2806" t="n">
        <v>2.02</v>
      </c>
      <c r="N2806" t="n">
        <v>897381</v>
      </c>
      <c r="O2806" t="n">
        <v>897381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</row>
    <row r="2807">
      <c r="A2807" t="inlineStr">
        <is>
          <t>اوان</t>
        </is>
      </c>
      <c r="B2807" t="inlineStr">
        <is>
          <t>مبين وان كيش</t>
        </is>
      </c>
      <c r="C2807" t="n">
        <v>362</v>
      </c>
      <c r="D2807" t="n">
        <v>4716037</v>
      </c>
      <c r="E2807" s="1" t="n">
        <v>69433113760</v>
      </c>
      <c r="F2807" t="n">
        <v>14360</v>
      </c>
      <c r="G2807" t="n">
        <v>14790</v>
      </c>
      <c r="H2807" t="n">
        <v>14770</v>
      </c>
      <c r="I2807" t="n">
        <v>410</v>
      </c>
      <c r="J2807" t="n">
        <v>2.86</v>
      </c>
      <c r="K2807" t="n">
        <v>14720</v>
      </c>
      <c r="L2807" t="n">
        <v>360</v>
      </c>
      <c r="M2807" t="n">
        <v>2.51</v>
      </c>
      <c r="N2807" t="n">
        <v>14380</v>
      </c>
      <c r="O2807" t="n">
        <v>14790</v>
      </c>
      <c r="P2807" t="n">
        <v>8</v>
      </c>
      <c r="Q2807" t="n">
        <v>1840</v>
      </c>
      <c r="R2807" t="n">
        <v>1</v>
      </c>
      <c r="S2807" t="n">
        <v>6909</v>
      </c>
      <c r="T2807" t="n">
        <v>14420</v>
      </c>
      <c r="U2807" t="n">
        <v>0</v>
      </c>
      <c r="V2807" t="n">
        <v>0</v>
      </c>
      <c r="W2807" t="n">
        <v>0</v>
      </c>
    </row>
    <row r="2808">
      <c r="A2808" t="inlineStr">
        <is>
          <t>فاران05</t>
        </is>
      </c>
      <c r="B2808" t="inlineStr">
        <is>
          <t>مرابحه فاران شيمي 14050730</t>
        </is>
      </c>
      <c r="C2808" t="n">
        <v>0</v>
      </c>
      <c r="D2808" t="n">
        <v>0</v>
      </c>
      <c r="E2808" s="1" t="n">
        <v>0</v>
      </c>
      <c r="F2808" t="n">
        <v>880390</v>
      </c>
      <c r="G2808" t="n">
        <v>0</v>
      </c>
      <c r="H2808" t="n">
        <v>880390</v>
      </c>
      <c r="I2808" t="n">
        <v>0</v>
      </c>
      <c r="J2808" t="n">
        <v>0</v>
      </c>
      <c r="K2808" t="n">
        <v>880390</v>
      </c>
      <c r="L2808" t="n">
        <v>0</v>
      </c>
      <c r="M2808" t="n">
        <v>0</v>
      </c>
      <c r="N2808" t="n">
        <v>0</v>
      </c>
      <c r="O2808" t="n">
        <v>0</v>
      </c>
      <c r="R2808" t="n">
        <v>1</v>
      </c>
      <c r="S2808" t="n">
        <v>5000</v>
      </c>
      <c r="T2808" t="n">
        <v>857380</v>
      </c>
      <c r="U2808" t="n">
        <v>0</v>
      </c>
      <c r="V2808" t="n">
        <v>0</v>
      </c>
      <c r="W2808" t="n">
        <v>0</v>
      </c>
    </row>
    <row r="2809">
      <c r="A2809" t="inlineStr">
        <is>
          <t>عبهمن2</t>
        </is>
      </c>
      <c r="B2809" t="inlineStr">
        <is>
          <t>سلف ون باري بهمن موتور</t>
        </is>
      </c>
      <c r="C2809" t="n">
        <v>0</v>
      </c>
      <c r="D2809" t="n">
        <v>0</v>
      </c>
      <c r="E2809" s="1" t="n">
        <v>0</v>
      </c>
      <c r="F2809" t="n">
        <v>2512271</v>
      </c>
      <c r="G2809" t="n">
        <v>0</v>
      </c>
      <c r="H2809" t="n">
        <v>2512271</v>
      </c>
      <c r="I2809" t="n">
        <v>0</v>
      </c>
      <c r="J2809" t="n">
        <v>0</v>
      </c>
      <c r="K2809" t="n">
        <v>2512271</v>
      </c>
      <c r="L2809" t="n">
        <v>0</v>
      </c>
      <c r="M2809" t="n">
        <v>0</v>
      </c>
      <c r="N2809" t="n">
        <v>0</v>
      </c>
      <c r="O2809" t="n">
        <v>0</v>
      </c>
      <c r="R2809" t="n">
        <v>1</v>
      </c>
      <c r="S2809" t="n">
        <v>5000</v>
      </c>
      <c r="T2809" t="n">
        <v>2520834</v>
      </c>
      <c r="U2809" t="n">
        <v>2571200</v>
      </c>
      <c r="V2809" t="n">
        <v>3449</v>
      </c>
      <c r="W2809" t="n">
        <v>1</v>
      </c>
    </row>
    <row r="2810">
      <c r="A2810" t="inlineStr">
        <is>
          <t>زعف0510پ19</t>
        </is>
      </c>
      <c r="B2810" t="inlineStr">
        <is>
          <t>زعفران0510نگين تروند قاينات(پ)</t>
        </is>
      </c>
      <c r="C2810" t="n">
        <v>36</v>
      </c>
      <c r="D2810" t="n">
        <v>1355</v>
      </c>
      <c r="E2810" s="1" t="n">
        <v>3731144428</v>
      </c>
      <c r="F2810" t="n">
        <v>2699986</v>
      </c>
      <c r="G2810" t="n">
        <v>2701000</v>
      </c>
      <c r="H2810" t="n">
        <v>2859000</v>
      </c>
      <c r="I2810" t="n">
        <v>159014</v>
      </c>
      <c r="J2810" t="n">
        <v>5.89</v>
      </c>
      <c r="K2810" t="n">
        <v>2753612</v>
      </c>
      <c r="L2810" t="n">
        <v>53626</v>
      </c>
      <c r="M2810" t="n">
        <v>1.99</v>
      </c>
      <c r="N2810" t="n">
        <v>2650006</v>
      </c>
      <c r="O2810" t="n">
        <v>2889999</v>
      </c>
      <c r="R2810" t="n">
        <v>1</v>
      </c>
      <c r="S2810" t="n">
        <v>5</v>
      </c>
      <c r="T2810" t="n">
        <v>2760001</v>
      </c>
      <c r="U2810" t="n">
        <v>2859000</v>
      </c>
      <c r="V2810" t="n">
        <v>181</v>
      </c>
      <c r="W2810" t="n">
        <v>2</v>
      </c>
    </row>
    <row r="2811">
      <c r="A2811" t="inlineStr">
        <is>
          <t>فافزا</t>
        </is>
      </c>
      <c r="B2811" t="inlineStr">
        <is>
          <t>فولاد افزا سپاهان</t>
        </is>
      </c>
      <c r="C2811" t="n">
        <v>41</v>
      </c>
      <c r="D2811" t="n">
        <v>590528</v>
      </c>
      <c r="E2811" s="1" t="n">
        <v>5993859200</v>
      </c>
      <c r="F2811" t="n">
        <v>9860</v>
      </c>
      <c r="G2811" t="n">
        <v>10150</v>
      </c>
      <c r="H2811" t="n">
        <v>10150</v>
      </c>
      <c r="I2811" t="n">
        <v>290</v>
      </c>
      <c r="J2811" t="n">
        <v>2.94</v>
      </c>
      <c r="K2811" t="n">
        <v>10150</v>
      </c>
      <c r="L2811" t="n">
        <v>290</v>
      </c>
      <c r="M2811" t="n">
        <v>2.94</v>
      </c>
      <c r="N2811" t="n">
        <v>10150</v>
      </c>
      <c r="O2811" t="n">
        <v>10150</v>
      </c>
      <c r="P2811" t="n">
        <v>453</v>
      </c>
      <c r="Q2811" t="n">
        <v>22.41</v>
      </c>
      <c r="R2811" t="n">
        <v>23</v>
      </c>
      <c r="S2811" t="n">
        <v>1232540</v>
      </c>
      <c r="T2811" t="n">
        <v>10150</v>
      </c>
      <c r="U2811" t="n">
        <v>0</v>
      </c>
      <c r="V2811" t="n">
        <v>0</v>
      </c>
      <c r="W2811" t="n">
        <v>0</v>
      </c>
    </row>
    <row r="2812">
      <c r="A2812" t="inlineStr">
        <is>
          <t>كگهر</t>
        </is>
      </c>
      <c r="B2812" t="inlineStr">
        <is>
          <t>معدني و صنعتي گهرزمين</t>
        </is>
      </c>
      <c r="C2812" t="n">
        <v>2565</v>
      </c>
      <c r="D2812" t="n">
        <v>81146168</v>
      </c>
      <c r="E2812" s="1" t="n">
        <v>599480285730</v>
      </c>
      <c r="F2812" t="n">
        <v>7340</v>
      </c>
      <c r="G2812" t="n">
        <v>7340</v>
      </c>
      <c r="H2812" t="n">
        <v>7280</v>
      </c>
      <c r="I2812" t="n">
        <v>-60</v>
      </c>
      <c r="J2812" t="n">
        <v>-0.82</v>
      </c>
      <c r="K2812" t="n">
        <v>7390</v>
      </c>
      <c r="L2812" t="n">
        <v>50</v>
      </c>
      <c r="M2812" t="n">
        <v>0.68</v>
      </c>
      <c r="N2812" t="n">
        <v>7130</v>
      </c>
      <c r="O2812" t="n">
        <v>7560</v>
      </c>
      <c r="P2812" t="n">
        <v>870</v>
      </c>
      <c r="Q2812" t="n">
        <v>8.49</v>
      </c>
      <c r="R2812" t="n">
        <v>3</v>
      </c>
      <c r="S2812" t="n">
        <v>58685</v>
      </c>
      <c r="T2812" t="n">
        <v>7260</v>
      </c>
      <c r="U2812" t="n">
        <v>7280</v>
      </c>
      <c r="V2812" t="n">
        <v>371413</v>
      </c>
      <c r="W2812" t="n">
        <v>2</v>
      </c>
    </row>
    <row r="2813">
      <c r="A2813" t="inlineStr">
        <is>
          <t>صگل059</t>
        </is>
      </c>
      <c r="B2813" t="inlineStr">
        <is>
          <t xml:space="preserve">صكوك اجاره كگل059-بدون ضامن	</t>
        </is>
      </c>
      <c r="C2813" t="n">
        <v>0</v>
      </c>
      <c r="D2813" t="n">
        <v>0</v>
      </c>
      <c r="E2813" s="1" t="n">
        <v>0</v>
      </c>
      <c r="F2813" t="n">
        <v>1010000</v>
      </c>
      <c r="G2813" t="n">
        <v>0</v>
      </c>
      <c r="H2813" t="n">
        <v>1010000</v>
      </c>
      <c r="I2813" t="n">
        <v>0</v>
      </c>
      <c r="J2813" t="n">
        <v>0</v>
      </c>
      <c r="K2813" t="n">
        <v>1010000</v>
      </c>
      <c r="L2813" t="n">
        <v>0</v>
      </c>
      <c r="M2813" t="n">
        <v>0</v>
      </c>
      <c r="N2813" t="n">
        <v>0</v>
      </c>
      <c r="O2813" t="n">
        <v>0</v>
      </c>
      <c r="R2813" t="n">
        <v>1</v>
      </c>
      <c r="S2813" t="n">
        <v>8000</v>
      </c>
      <c r="T2813" t="n">
        <v>1000000</v>
      </c>
      <c r="U2813" t="n">
        <v>1010000</v>
      </c>
      <c r="V2813" t="n">
        <v>8000</v>
      </c>
      <c r="W2813" t="n">
        <v>1</v>
      </c>
    </row>
    <row r="2814">
      <c r="A2814" t="inlineStr">
        <is>
          <t>عسناباد</t>
        </is>
      </c>
      <c r="B2814" t="inlineStr">
        <is>
          <t>سلف استاندارد گندله سنگ آهن</t>
        </is>
      </c>
      <c r="C2814" t="n">
        <v>0</v>
      </c>
      <c r="D2814" t="n">
        <v>0</v>
      </c>
      <c r="E2814" s="1" t="n">
        <v>0</v>
      </c>
      <c r="F2814" t="n">
        <v>1215004</v>
      </c>
      <c r="G2814" t="n">
        <v>0</v>
      </c>
      <c r="H2814" t="n">
        <v>1215004</v>
      </c>
      <c r="I2814" t="n">
        <v>0</v>
      </c>
      <c r="J2814" t="n">
        <v>0</v>
      </c>
      <c r="K2814" t="n">
        <v>1215004</v>
      </c>
      <c r="L2814" t="n">
        <v>0</v>
      </c>
      <c r="M2814" t="n">
        <v>0</v>
      </c>
      <c r="N2814" t="n">
        <v>0</v>
      </c>
      <c r="O2814" t="n">
        <v>0</v>
      </c>
      <c r="R2814" t="n">
        <v>5</v>
      </c>
      <c r="S2814" t="n">
        <v>387930</v>
      </c>
      <c r="T2814" t="n">
        <v>1203374</v>
      </c>
      <c r="U2814" t="n">
        <v>1227442</v>
      </c>
      <c r="V2814" t="n">
        <v>387930</v>
      </c>
      <c r="W2814" t="n">
        <v>5</v>
      </c>
    </row>
    <row r="2815">
      <c r="A2815" t="inlineStr">
        <is>
          <t>غمايه</t>
        </is>
      </c>
      <c r="B2815" t="inlineStr">
        <is>
          <t>شركت خميرمايه رضوي</t>
        </is>
      </c>
      <c r="C2815" t="n">
        <v>145</v>
      </c>
      <c r="D2815" t="n">
        <v>2392269</v>
      </c>
      <c r="E2815" s="1" t="n">
        <v>52227887540</v>
      </c>
      <c r="F2815" t="n">
        <v>21240</v>
      </c>
      <c r="G2815" t="n">
        <v>21130</v>
      </c>
      <c r="H2815" t="n">
        <v>21870</v>
      </c>
      <c r="I2815" t="n">
        <v>630</v>
      </c>
      <c r="J2815" t="n">
        <v>2.97</v>
      </c>
      <c r="K2815" t="n">
        <v>21830</v>
      </c>
      <c r="L2815" t="n">
        <v>590</v>
      </c>
      <c r="M2815" t="n">
        <v>2.78</v>
      </c>
      <c r="N2815" t="n">
        <v>21130</v>
      </c>
      <c r="O2815" t="n">
        <v>21870</v>
      </c>
      <c r="P2815" t="n">
        <v>2821</v>
      </c>
      <c r="Q2815" t="n">
        <v>7.74</v>
      </c>
      <c r="R2815" t="n">
        <v>2</v>
      </c>
      <c r="S2815" t="n">
        <v>11000</v>
      </c>
      <c r="T2815" t="n">
        <v>21870</v>
      </c>
      <c r="U2815" t="n">
        <v>22420</v>
      </c>
      <c r="V2815" t="n">
        <v>225</v>
      </c>
      <c r="W2815" t="n">
        <v>1</v>
      </c>
    </row>
    <row r="2816">
      <c r="A2816" t="inlineStr">
        <is>
          <t>وملي</t>
        </is>
      </c>
      <c r="B2816" t="inlineStr">
        <is>
          <t>گروه‌ صنعتي‌ ملي‌ (هلدينگ‌</t>
        </is>
      </c>
      <c r="C2816" t="n">
        <v>664</v>
      </c>
      <c r="D2816" t="n">
        <v>578157</v>
      </c>
      <c r="E2816" s="1" t="n">
        <v>143100048900</v>
      </c>
      <c r="F2816" t="n">
        <v>244800</v>
      </c>
      <c r="G2816" t="n">
        <v>252100</v>
      </c>
      <c r="H2816" t="n">
        <v>247800</v>
      </c>
      <c r="I2816" t="n">
        <v>3000</v>
      </c>
      <c r="J2816" t="n">
        <v>1.23</v>
      </c>
      <c r="K2816" t="n">
        <v>247500</v>
      </c>
      <c r="L2816" t="n">
        <v>2700</v>
      </c>
      <c r="M2816" t="n">
        <v>1.1</v>
      </c>
      <c r="N2816" t="n">
        <v>237800</v>
      </c>
      <c r="O2816" t="n">
        <v>252100</v>
      </c>
      <c r="P2816" t="n">
        <v>3197</v>
      </c>
      <c r="Q2816" t="n">
        <v>77.42</v>
      </c>
      <c r="R2816" t="n">
        <v>1</v>
      </c>
      <c r="S2816" t="n">
        <v>100</v>
      </c>
      <c r="T2816" t="n">
        <v>247800</v>
      </c>
      <c r="U2816" t="n">
        <v>247800</v>
      </c>
      <c r="V2816" t="n">
        <v>7036</v>
      </c>
      <c r="W2816" t="n">
        <v>1</v>
      </c>
    </row>
    <row r="2817">
      <c r="A2817" t="inlineStr">
        <is>
          <t>كمنگنز</t>
        </is>
      </c>
      <c r="B2817" t="inlineStr">
        <is>
          <t>معادن‌منگنزايران‌</t>
        </is>
      </c>
      <c r="C2817" t="n">
        <v>829</v>
      </c>
      <c r="D2817" t="n">
        <v>15017140</v>
      </c>
      <c r="E2817" s="1" t="n">
        <v>134424971890</v>
      </c>
      <c r="F2817" t="n">
        <v>8840</v>
      </c>
      <c r="G2817" t="n">
        <v>9000</v>
      </c>
      <c r="H2817" t="n">
        <v>9100</v>
      </c>
      <c r="I2817" t="n">
        <v>260</v>
      </c>
      <c r="J2817" t="n">
        <v>2.94</v>
      </c>
      <c r="K2817" t="n">
        <v>8950</v>
      </c>
      <c r="L2817" t="n">
        <v>110</v>
      </c>
      <c r="M2817" t="n">
        <v>1.24</v>
      </c>
      <c r="N2817" t="n">
        <v>8650</v>
      </c>
      <c r="O2817" t="n">
        <v>9100</v>
      </c>
      <c r="P2817" t="n">
        <v>1317</v>
      </c>
      <c r="Q2817" t="n">
        <v>6.8</v>
      </c>
      <c r="R2817" t="n">
        <v>8</v>
      </c>
      <c r="S2817" t="n">
        <v>92809</v>
      </c>
      <c r="T2817" t="n">
        <v>9100</v>
      </c>
      <c r="U2817" t="n">
        <v>0</v>
      </c>
      <c r="V2817" t="n">
        <v>0</v>
      </c>
      <c r="W2817" t="n">
        <v>0</v>
      </c>
    </row>
    <row r="2818">
      <c r="A2818" t="inlineStr">
        <is>
          <t>صمحتشم73</t>
        </is>
      </c>
      <c r="B2818" t="inlineStr">
        <is>
          <t>صكوك مرابحه محتشم73-3ماهه23%</t>
        </is>
      </c>
      <c r="C2818" t="n">
        <v>0</v>
      </c>
      <c r="D2818" t="n">
        <v>0</v>
      </c>
      <c r="E2818" s="1" t="n">
        <v>0</v>
      </c>
      <c r="F2818" t="n">
        <v>1000000</v>
      </c>
      <c r="G2818" t="n">
        <v>0</v>
      </c>
      <c r="H2818" t="n">
        <v>1000000</v>
      </c>
      <c r="I2818" t="n">
        <v>0</v>
      </c>
      <c r="J2818" t="n">
        <v>0</v>
      </c>
      <c r="K2818" t="n">
        <v>1000000</v>
      </c>
      <c r="L2818" t="n">
        <v>0</v>
      </c>
      <c r="M2818" t="n">
        <v>0</v>
      </c>
      <c r="N2818" t="n">
        <v>0</v>
      </c>
      <c r="O2818" t="n">
        <v>0</v>
      </c>
      <c r="R2818" t="n">
        <v>1</v>
      </c>
      <c r="S2818" t="n">
        <v>2995</v>
      </c>
      <c r="T2818" t="n">
        <v>1000000</v>
      </c>
      <c r="U2818" t="n">
        <v>0</v>
      </c>
      <c r="V2818" t="n">
        <v>0</v>
      </c>
      <c r="W2818" t="n">
        <v>0</v>
      </c>
    </row>
    <row r="2819">
      <c r="A2819" t="inlineStr">
        <is>
          <t>شگل</t>
        </is>
      </c>
      <c r="B2819" t="inlineStr">
        <is>
          <t>گلتاش‌</t>
        </is>
      </c>
      <c r="C2819" t="n">
        <v>926</v>
      </c>
      <c r="D2819" t="n">
        <v>66941054</v>
      </c>
      <c r="E2819" s="1" t="n">
        <v>188672316781</v>
      </c>
      <c r="F2819" t="n">
        <v>2757</v>
      </c>
      <c r="G2819" t="n">
        <v>2828</v>
      </c>
      <c r="H2819" t="n">
        <v>2839</v>
      </c>
      <c r="I2819" t="n">
        <v>82</v>
      </c>
      <c r="J2819" t="n">
        <v>2.97</v>
      </c>
      <c r="K2819" t="n">
        <v>2818</v>
      </c>
      <c r="L2819" t="n">
        <v>61</v>
      </c>
      <c r="M2819" t="n">
        <v>2.21</v>
      </c>
      <c r="N2819" t="n">
        <v>2700</v>
      </c>
      <c r="O2819" t="n">
        <v>2839</v>
      </c>
      <c r="P2819" t="n">
        <v>339</v>
      </c>
      <c r="Q2819" t="n">
        <v>8.31</v>
      </c>
      <c r="R2819" t="n">
        <v>25</v>
      </c>
      <c r="S2819" t="n">
        <v>5204799</v>
      </c>
      <c r="T2819" t="n">
        <v>2839</v>
      </c>
      <c r="U2819" t="n">
        <v>2875</v>
      </c>
      <c r="V2819" t="n">
        <v>795610</v>
      </c>
      <c r="W2819" t="n">
        <v>1</v>
      </c>
    </row>
    <row r="2820">
      <c r="A2820" t="inlineStr">
        <is>
          <t>اسياتك</t>
        </is>
      </c>
      <c r="B2820" t="inlineStr">
        <is>
          <t>انتقال داده هاي آسياتك</t>
        </is>
      </c>
      <c r="C2820" t="n">
        <v>1749</v>
      </c>
      <c r="D2820" t="n">
        <v>94423466</v>
      </c>
      <c r="E2820" s="1" t="n">
        <v>388990744040</v>
      </c>
      <c r="F2820" t="n">
        <v>4010</v>
      </c>
      <c r="G2820" t="n">
        <v>4130</v>
      </c>
      <c r="H2820" t="n">
        <v>4130</v>
      </c>
      <c r="I2820" t="n">
        <v>120</v>
      </c>
      <c r="J2820" t="n">
        <v>2.99</v>
      </c>
      <c r="K2820" t="n">
        <v>4120</v>
      </c>
      <c r="L2820" t="n">
        <v>110</v>
      </c>
      <c r="M2820" t="n">
        <v>2.74</v>
      </c>
      <c r="N2820" t="n">
        <v>4040</v>
      </c>
      <c r="O2820" t="n">
        <v>4130</v>
      </c>
      <c r="P2820" t="n">
        <v>1000</v>
      </c>
      <c r="Q2820" t="n">
        <v>4.12</v>
      </c>
      <c r="R2820" t="n">
        <v>48</v>
      </c>
      <c r="S2820" t="n">
        <v>9688918</v>
      </c>
      <c r="T2820" t="n">
        <v>4130</v>
      </c>
      <c r="U2820" t="n">
        <v>4140</v>
      </c>
      <c r="V2820" t="n">
        <v>1118</v>
      </c>
      <c r="W2820" t="n">
        <v>1</v>
      </c>
    </row>
    <row r="2821">
      <c r="A2821" t="inlineStr">
        <is>
          <t>عكرمان5</t>
        </is>
      </c>
      <c r="B2821" t="inlineStr">
        <is>
          <t>سلف موازي استاندارد كرمان</t>
        </is>
      </c>
      <c r="C2821" t="n">
        <v>0</v>
      </c>
      <c r="D2821" t="n">
        <v>0</v>
      </c>
      <c r="E2821" s="1" t="n">
        <v>0</v>
      </c>
      <c r="F2821" t="n">
        <v>2103340</v>
      </c>
      <c r="G2821" t="n">
        <v>0</v>
      </c>
      <c r="H2821" t="n">
        <v>2103340</v>
      </c>
      <c r="I2821" t="n">
        <v>0</v>
      </c>
      <c r="J2821" t="n">
        <v>0</v>
      </c>
      <c r="K2821" t="n">
        <v>2103340</v>
      </c>
      <c r="L2821" t="n">
        <v>0</v>
      </c>
      <c r="M2821" t="n">
        <v>0</v>
      </c>
      <c r="N2821" t="n">
        <v>0</v>
      </c>
      <c r="O2821" t="n">
        <v>0</v>
      </c>
      <c r="R2821" t="n">
        <v>1</v>
      </c>
      <c r="S2821" t="n">
        <v>32400</v>
      </c>
      <c r="T2821" t="n">
        <v>2161295</v>
      </c>
      <c r="U2821" t="n">
        <v>2182908</v>
      </c>
      <c r="V2821" t="n">
        <v>32400</v>
      </c>
      <c r="W2821" t="n">
        <v>1</v>
      </c>
    </row>
    <row r="2822">
      <c r="A2822" t="inlineStr">
        <is>
          <t>كگل</t>
        </is>
      </c>
      <c r="B2822" t="inlineStr">
        <is>
          <t>معدني و صنعتي گل گهر</t>
        </is>
      </c>
      <c r="C2822" t="n">
        <v>3926</v>
      </c>
      <c r="D2822" t="n">
        <v>498473513</v>
      </c>
      <c r="E2822" s="1" t="n">
        <v>1426946566306</v>
      </c>
      <c r="F2822" t="n">
        <v>2818</v>
      </c>
      <c r="G2822" t="n">
        <v>2818</v>
      </c>
      <c r="H2822" t="n">
        <v>2848</v>
      </c>
      <c r="I2822" t="n">
        <v>30</v>
      </c>
      <c r="J2822" t="n">
        <v>1.06</v>
      </c>
      <c r="K2822" t="n">
        <v>2863</v>
      </c>
      <c r="L2822" t="n">
        <v>45</v>
      </c>
      <c r="M2822" t="n">
        <v>1.6</v>
      </c>
      <c r="N2822" t="n">
        <v>2805</v>
      </c>
      <c r="O2822" t="n">
        <v>2902</v>
      </c>
      <c r="P2822" t="n">
        <v>241</v>
      </c>
      <c r="Q2822" t="n">
        <v>11.88</v>
      </c>
      <c r="R2822" t="n">
        <v>1</v>
      </c>
      <c r="S2822" t="n">
        <v>10000</v>
      </c>
      <c r="T2822" t="n">
        <v>2846</v>
      </c>
      <c r="U2822" t="n">
        <v>2857</v>
      </c>
      <c r="V2822" t="n">
        <v>5100</v>
      </c>
      <c r="W2822" t="n">
        <v>1</v>
      </c>
    </row>
    <row r="2823">
      <c r="A2823" t="inlineStr">
        <is>
          <t>نارگون08</t>
        </is>
      </c>
      <c r="B2823" t="inlineStr">
        <is>
          <t>مرابحه حامي نارگون كيش14081125</t>
        </is>
      </c>
      <c r="C2823" t="n">
        <v>0</v>
      </c>
      <c r="D2823" t="n">
        <v>0</v>
      </c>
      <c r="E2823" s="1" t="n">
        <v>0</v>
      </c>
      <c r="F2823" t="n">
        <v>1000000</v>
      </c>
      <c r="G2823" t="n">
        <v>0</v>
      </c>
      <c r="H2823" t="n">
        <v>1000000</v>
      </c>
      <c r="I2823" t="n">
        <v>0</v>
      </c>
      <c r="J2823" t="n">
        <v>0</v>
      </c>
      <c r="K2823" t="n">
        <v>1000000</v>
      </c>
      <c r="L2823" t="n">
        <v>0</v>
      </c>
      <c r="M2823" t="n">
        <v>0</v>
      </c>
      <c r="N2823" t="n">
        <v>0</v>
      </c>
      <c r="O2823" t="n">
        <v>0</v>
      </c>
      <c r="R2823" t="n">
        <v>1</v>
      </c>
      <c r="S2823" t="n">
        <v>5000</v>
      </c>
      <c r="T2823" t="n">
        <v>970000</v>
      </c>
      <c r="U2823" t="n">
        <v>0</v>
      </c>
      <c r="V2823" t="n">
        <v>0</v>
      </c>
      <c r="W2823" t="n">
        <v>0</v>
      </c>
    </row>
    <row r="2824">
      <c r="A2824" t="inlineStr">
        <is>
          <t>ايليا05</t>
        </is>
      </c>
      <c r="B2824" t="inlineStr">
        <is>
          <t>مرابحه صنايع خودروايليا051219</t>
        </is>
      </c>
      <c r="C2824" t="n">
        <v>0</v>
      </c>
      <c r="D2824" t="n">
        <v>0</v>
      </c>
      <c r="E2824" s="1" t="n">
        <v>0</v>
      </c>
      <c r="F2824" t="n">
        <v>1002700</v>
      </c>
      <c r="G2824" t="n">
        <v>0</v>
      </c>
      <c r="H2824" t="n">
        <v>1000000</v>
      </c>
      <c r="I2824" t="n">
        <v>-2700</v>
      </c>
      <c r="J2824" t="n">
        <v>-0.27</v>
      </c>
      <c r="K2824" t="n">
        <v>1002700</v>
      </c>
      <c r="L2824" t="n">
        <v>0</v>
      </c>
      <c r="M2824" t="n">
        <v>0</v>
      </c>
      <c r="N2824" t="n">
        <v>0</v>
      </c>
      <c r="O2824" t="n">
        <v>0</v>
      </c>
      <c r="R2824" t="n">
        <v>1</v>
      </c>
      <c r="S2824" t="n">
        <v>5000</v>
      </c>
      <c r="T2824" t="n">
        <v>995000</v>
      </c>
      <c r="U2824" t="n">
        <v>1004950</v>
      </c>
      <c r="V2824" t="n">
        <v>5000</v>
      </c>
      <c r="W2824" t="n">
        <v>1</v>
      </c>
    </row>
    <row r="2825">
      <c r="A2825" t="inlineStr">
        <is>
          <t>گلديس</t>
        </is>
      </c>
      <c r="B2825" t="inlineStr">
        <is>
          <t>صندوق س.پشتوانه طلا گلديس نوين</t>
        </is>
      </c>
      <c r="C2825" t="n">
        <v>891</v>
      </c>
      <c r="D2825" t="n">
        <v>1709551</v>
      </c>
      <c r="E2825" s="1" t="n">
        <v>77033662913</v>
      </c>
      <c r="F2825" t="n">
        <v>43802</v>
      </c>
      <c r="G2825" t="n">
        <v>44501</v>
      </c>
      <c r="H2825" t="n">
        <v>45069</v>
      </c>
      <c r="I2825" t="n">
        <v>1267</v>
      </c>
      <c r="J2825" t="n">
        <v>2.89</v>
      </c>
      <c r="K2825" t="n">
        <v>45061</v>
      </c>
      <c r="L2825" t="n">
        <v>1259</v>
      </c>
      <c r="M2825" t="n">
        <v>2.87</v>
      </c>
      <c r="N2825" t="n">
        <v>44501</v>
      </c>
      <c r="O2825" t="n">
        <v>45431</v>
      </c>
      <c r="R2825" t="n">
        <v>1</v>
      </c>
      <c r="S2825" t="n">
        <v>1777</v>
      </c>
      <c r="T2825" t="n">
        <v>44930</v>
      </c>
      <c r="U2825" t="n">
        <v>45067</v>
      </c>
      <c r="V2825" t="n">
        <v>5980</v>
      </c>
      <c r="W2825" t="n">
        <v>2</v>
      </c>
    </row>
    <row r="2826">
      <c r="A2826" t="inlineStr">
        <is>
          <t>لوازم ماديران063</t>
        </is>
      </c>
      <c r="B2826" t="inlineStr">
        <is>
          <t>مرابحه ماديران-كيان060626</t>
        </is>
      </c>
      <c r="C2826" t="n">
        <v>0</v>
      </c>
      <c r="D2826" t="n">
        <v>0</v>
      </c>
      <c r="E2826" s="1" t="n">
        <v>0</v>
      </c>
      <c r="F2826" t="n">
        <v>1080000</v>
      </c>
      <c r="G2826" t="n">
        <v>0</v>
      </c>
      <c r="H2826" t="n">
        <v>1080000</v>
      </c>
      <c r="I2826" t="n">
        <v>0</v>
      </c>
      <c r="J2826" t="n">
        <v>0</v>
      </c>
      <c r="K2826" t="n">
        <v>1080000</v>
      </c>
      <c r="L2826" t="n">
        <v>0</v>
      </c>
      <c r="M2826" t="n">
        <v>0</v>
      </c>
      <c r="N2826" t="n">
        <v>0</v>
      </c>
      <c r="O2826" t="n">
        <v>0</v>
      </c>
      <c r="R2826" t="n">
        <v>1</v>
      </c>
      <c r="S2826" t="n">
        <v>5000</v>
      </c>
      <c r="T2826" t="n">
        <v>1074600</v>
      </c>
      <c r="U2826" t="n">
        <v>1085400</v>
      </c>
      <c r="V2826" t="n">
        <v>5000</v>
      </c>
      <c r="W2826" t="n">
        <v>1</v>
      </c>
    </row>
    <row r="2827">
      <c r="A2827" t="inlineStr">
        <is>
          <t>زهلال</t>
        </is>
      </c>
      <c r="B2827" t="inlineStr">
        <is>
          <t>كشت و صنعت هلال</t>
        </is>
      </c>
      <c r="C2827" t="n">
        <v>4546</v>
      </c>
      <c r="D2827" t="n">
        <v>3387820</v>
      </c>
      <c r="E2827" s="1" t="n">
        <v>171250656980</v>
      </c>
      <c r="F2827" t="n">
        <v>49080</v>
      </c>
      <c r="G2827" t="n">
        <v>50540</v>
      </c>
      <c r="H2827" t="n">
        <v>50550</v>
      </c>
      <c r="I2827" t="n">
        <v>1470</v>
      </c>
      <c r="J2827" t="n">
        <v>3</v>
      </c>
      <c r="K2827" t="n">
        <v>50550</v>
      </c>
      <c r="L2827" t="n">
        <v>1470</v>
      </c>
      <c r="M2827" t="n">
        <v>3</v>
      </c>
      <c r="N2827" t="n">
        <v>50280</v>
      </c>
      <c r="O2827" t="n">
        <v>50550</v>
      </c>
      <c r="P2827" t="n">
        <v>6307</v>
      </c>
      <c r="Q2827" t="n">
        <v>8.01</v>
      </c>
      <c r="R2827" t="n">
        <v>56</v>
      </c>
      <c r="S2827" t="n">
        <v>164730</v>
      </c>
      <c r="T2827" t="n">
        <v>50550</v>
      </c>
      <c r="U2827" t="n">
        <v>50780</v>
      </c>
      <c r="V2827" t="n">
        <v>2530</v>
      </c>
      <c r="W2827" t="n">
        <v>16</v>
      </c>
    </row>
    <row r="2828">
      <c r="A2828" t="inlineStr">
        <is>
          <t>تجارت كوشش06</t>
        </is>
      </c>
      <c r="B2828" t="inlineStr">
        <is>
          <t>مرابحه تجارت كوشش سپاهان060604</t>
        </is>
      </c>
      <c r="C2828" t="n">
        <v>0</v>
      </c>
      <c r="D2828" t="n">
        <v>0</v>
      </c>
      <c r="E2828" s="1" t="n">
        <v>0</v>
      </c>
      <c r="F2828" t="n">
        <v>974490</v>
      </c>
      <c r="G2828" t="n">
        <v>0</v>
      </c>
      <c r="H2828" t="n">
        <v>974490</v>
      </c>
      <c r="I2828" t="n">
        <v>0</v>
      </c>
      <c r="J2828" t="n">
        <v>0</v>
      </c>
      <c r="K2828" t="n">
        <v>974490</v>
      </c>
      <c r="L2828" t="n">
        <v>0</v>
      </c>
      <c r="M2828" t="n">
        <v>0</v>
      </c>
      <c r="N2828" t="n">
        <v>0</v>
      </c>
      <c r="O2828" t="n">
        <v>0</v>
      </c>
      <c r="R2828" t="n">
        <v>1</v>
      </c>
      <c r="S2828" t="n">
        <v>5000</v>
      </c>
      <c r="T2828" t="n">
        <v>1000000</v>
      </c>
      <c r="U2828" t="n">
        <v>0</v>
      </c>
      <c r="V2828" t="n">
        <v>0</v>
      </c>
      <c r="W2828" t="n">
        <v>0</v>
      </c>
    </row>
    <row r="2829">
      <c r="A2829" t="inlineStr">
        <is>
          <t>لخزر</t>
        </is>
      </c>
      <c r="B2829" t="inlineStr">
        <is>
          <t>پارس‌ خزر</t>
        </is>
      </c>
      <c r="C2829" t="n">
        <v>541</v>
      </c>
      <c r="D2829" t="n">
        <v>27500989</v>
      </c>
      <c r="E2829" s="1" t="n">
        <v>122697236740</v>
      </c>
      <c r="F2829" t="n">
        <v>4370</v>
      </c>
      <c r="G2829" t="n">
        <v>4490</v>
      </c>
      <c r="H2829" t="n">
        <v>4500</v>
      </c>
      <c r="I2829" t="n">
        <v>130</v>
      </c>
      <c r="J2829" t="n">
        <v>2.97</v>
      </c>
      <c r="K2829" t="n">
        <v>4460</v>
      </c>
      <c r="L2829" t="n">
        <v>90</v>
      </c>
      <c r="M2829" t="n">
        <v>2.06</v>
      </c>
      <c r="N2829" t="n">
        <v>4370</v>
      </c>
      <c r="O2829" t="n">
        <v>4500</v>
      </c>
      <c r="P2829" t="n">
        <v>1120</v>
      </c>
      <c r="Q2829" t="n">
        <v>3.98</v>
      </c>
      <c r="R2829" t="n">
        <v>1</v>
      </c>
      <c r="S2829" t="n">
        <v>291146</v>
      </c>
      <c r="T2829" t="n">
        <v>4460</v>
      </c>
      <c r="U2829" t="n">
        <v>4620</v>
      </c>
      <c r="V2829" t="n">
        <v>8731</v>
      </c>
      <c r="W2829" t="n">
        <v>2</v>
      </c>
    </row>
    <row r="2830">
      <c r="A2830" t="inlineStr">
        <is>
          <t>اراد135</t>
        </is>
      </c>
      <c r="B2830" t="inlineStr">
        <is>
          <t>مرابحه عام دولت135-ش.خ061229</t>
        </is>
      </c>
      <c r="C2830" t="n">
        <v>19</v>
      </c>
      <c r="D2830" t="n">
        <v>17830000</v>
      </c>
      <c r="E2830" s="1" t="n">
        <v>15417601000000</v>
      </c>
      <c r="F2830" t="n">
        <v>845000</v>
      </c>
      <c r="G2830" t="n">
        <v>864700</v>
      </c>
      <c r="H2830" t="n">
        <v>864700</v>
      </c>
      <c r="I2830" t="n">
        <v>19700</v>
      </c>
      <c r="J2830" t="n">
        <v>2.33</v>
      </c>
      <c r="K2830" t="n">
        <v>864700</v>
      </c>
      <c r="L2830" t="n">
        <v>19700</v>
      </c>
      <c r="M2830" t="n">
        <v>2.33</v>
      </c>
      <c r="N2830" t="n">
        <v>864700</v>
      </c>
      <c r="O2830" t="n">
        <v>864700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</row>
    <row r="2831">
      <c r="A2831" t="inlineStr">
        <is>
          <t>تصميم2</t>
        </is>
      </c>
      <c r="B2831" t="inlineStr">
        <is>
          <t>صندوق س با درآمد ثابت تصميم</t>
        </is>
      </c>
      <c r="C2831" t="n">
        <v>3</v>
      </c>
      <c r="D2831" t="n">
        <v>11000000</v>
      </c>
      <c r="E2831" s="1" t="n">
        <v>11000000</v>
      </c>
      <c r="F2831" t="n">
        <v>59864</v>
      </c>
      <c r="G2831" t="n">
        <v>1</v>
      </c>
      <c r="H2831" t="n">
        <v>1</v>
      </c>
      <c r="I2831" t="n">
        <v>-59863</v>
      </c>
      <c r="J2831" t="n">
        <v>-100</v>
      </c>
      <c r="K2831" t="n">
        <v>1</v>
      </c>
      <c r="L2831" t="n">
        <v>-59863</v>
      </c>
      <c r="M2831" t="n">
        <v>-100</v>
      </c>
      <c r="N2831" t="n">
        <v>1</v>
      </c>
      <c r="O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</row>
    <row r="2832">
      <c r="A2832" t="inlineStr">
        <is>
          <t>بنكوداريوش</t>
        </is>
      </c>
      <c r="B2832" t="inlineStr">
        <is>
          <t>صندوق س.بخشي داريوش3-ب</t>
        </is>
      </c>
      <c r="C2832" t="n">
        <v>113</v>
      </c>
      <c r="D2832" t="n">
        <v>1638565</v>
      </c>
      <c r="E2832" s="1" t="n">
        <v>39744347992</v>
      </c>
      <c r="F2832" t="n">
        <v>23997</v>
      </c>
      <c r="G2832" t="n">
        <v>24716</v>
      </c>
      <c r="H2832" t="n">
        <v>24300</v>
      </c>
      <c r="I2832" t="n">
        <v>303</v>
      </c>
      <c r="J2832" t="n">
        <v>1.26</v>
      </c>
      <c r="K2832" t="n">
        <v>24256</v>
      </c>
      <c r="L2832" t="n">
        <v>259</v>
      </c>
      <c r="M2832" t="n">
        <v>1.08</v>
      </c>
      <c r="N2832" t="n">
        <v>23800</v>
      </c>
      <c r="O2832" t="n">
        <v>24716</v>
      </c>
      <c r="R2832" t="n">
        <v>1</v>
      </c>
      <c r="S2832" t="n">
        <v>24043</v>
      </c>
      <c r="T2832" t="n">
        <v>24252</v>
      </c>
      <c r="U2832" t="n">
        <v>24300</v>
      </c>
      <c r="V2832" t="n">
        <v>18522</v>
      </c>
      <c r="W2832" t="n">
        <v>1</v>
      </c>
    </row>
    <row r="2833">
      <c r="A2833" t="inlineStr">
        <is>
          <t>شفارا</t>
        </is>
      </c>
      <c r="B2833" t="inlineStr">
        <is>
          <t>پتروشيمي فارابي</t>
        </is>
      </c>
      <c r="C2833" t="n">
        <v>233</v>
      </c>
      <c r="D2833" t="n">
        <v>32293198</v>
      </c>
      <c r="E2833" s="1" t="n">
        <v>50363651860</v>
      </c>
      <c r="F2833" t="n">
        <v>1516</v>
      </c>
      <c r="G2833" t="n">
        <v>1561</v>
      </c>
      <c r="H2833" t="n">
        <v>1561</v>
      </c>
      <c r="I2833" t="n">
        <v>45</v>
      </c>
      <c r="J2833" t="n">
        <v>2.97</v>
      </c>
      <c r="K2833" t="n">
        <v>1560</v>
      </c>
      <c r="L2833" t="n">
        <v>44</v>
      </c>
      <c r="M2833" t="n">
        <v>2.9</v>
      </c>
      <c r="N2833" t="n">
        <v>1532</v>
      </c>
      <c r="O2833" t="n">
        <v>1561</v>
      </c>
      <c r="P2833" t="n">
        <v>126</v>
      </c>
      <c r="Q2833" t="n">
        <v>12.38</v>
      </c>
      <c r="R2833" t="n">
        <v>17</v>
      </c>
      <c r="S2833" t="n">
        <v>4850828</v>
      </c>
      <c r="T2833" t="n">
        <v>1561</v>
      </c>
      <c r="U2833" t="n">
        <v>1564</v>
      </c>
      <c r="V2833" t="n">
        <v>5000</v>
      </c>
      <c r="W2833" t="n">
        <v>1</v>
      </c>
    </row>
    <row r="2834">
      <c r="A2834" t="inlineStr">
        <is>
          <t>ثتران</t>
        </is>
      </c>
      <c r="B2834" t="inlineStr">
        <is>
          <t>سرمايه گذاري مسكن تهران</t>
        </is>
      </c>
      <c r="C2834" t="n">
        <v>432</v>
      </c>
      <c r="D2834" t="n">
        <v>8256284</v>
      </c>
      <c r="E2834" s="1" t="n">
        <v>69188863020</v>
      </c>
      <c r="F2834" t="n">
        <v>8220</v>
      </c>
      <c r="G2834" t="n">
        <v>8450</v>
      </c>
      <c r="H2834" t="n">
        <v>8360</v>
      </c>
      <c r="I2834" t="n">
        <v>140</v>
      </c>
      <c r="J2834" t="n">
        <v>1.7</v>
      </c>
      <c r="K2834" t="n">
        <v>8380</v>
      </c>
      <c r="L2834" t="n">
        <v>160</v>
      </c>
      <c r="M2834" t="n">
        <v>1.95</v>
      </c>
      <c r="N2834" t="n">
        <v>8250</v>
      </c>
      <c r="O2834" t="n">
        <v>8460</v>
      </c>
      <c r="P2834" t="n">
        <v>-421</v>
      </c>
      <c r="Q2834" t="n">
        <v>-19.9</v>
      </c>
      <c r="R2834" t="n">
        <v>3</v>
      </c>
      <c r="S2834" t="n">
        <v>9051</v>
      </c>
      <c r="T2834" t="n">
        <v>8300</v>
      </c>
      <c r="U2834" t="n">
        <v>8390</v>
      </c>
      <c r="V2834" t="n">
        <v>46530</v>
      </c>
      <c r="W2834" t="n">
        <v>3</v>
      </c>
    </row>
    <row r="2835">
      <c r="A2835" t="inlineStr">
        <is>
          <t>استقلال</t>
        </is>
      </c>
      <c r="B2835" t="inlineStr">
        <is>
          <t>استقلال</t>
        </is>
      </c>
      <c r="C2835" t="n">
        <v>147</v>
      </c>
      <c r="D2835" t="n">
        <v>5111348</v>
      </c>
      <c r="E2835" s="1" t="n">
        <v>6542042000</v>
      </c>
      <c r="F2835" t="n">
        <v>1270</v>
      </c>
      <c r="G2835" t="n">
        <v>1248</v>
      </c>
      <c r="H2835" t="n">
        <v>1295</v>
      </c>
      <c r="I2835" t="n">
        <v>25</v>
      </c>
      <c r="J2835" t="n">
        <v>1.97</v>
      </c>
      <c r="K2835" t="n">
        <v>1277</v>
      </c>
      <c r="L2835" t="n">
        <v>7</v>
      </c>
      <c r="M2835" t="n">
        <v>0.55</v>
      </c>
      <c r="N2835" t="n">
        <v>1248</v>
      </c>
      <c r="O2835" t="n">
        <v>1295</v>
      </c>
      <c r="P2835" t="n">
        <v>92</v>
      </c>
      <c r="Q2835" t="n">
        <v>13.88</v>
      </c>
      <c r="R2835" t="n">
        <v>1</v>
      </c>
      <c r="S2835" t="n">
        <v>39500</v>
      </c>
      <c r="T2835" t="n">
        <v>1272</v>
      </c>
      <c r="U2835" t="n">
        <v>1295</v>
      </c>
      <c r="V2835" t="n">
        <v>224311</v>
      </c>
      <c r="W2835" t="n">
        <v>16</v>
      </c>
    </row>
    <row r="2836">
      <c r="A2836" t="inlineStr">
        <is>
          <t>مهان05</t>
        </is>
      </c>
      <c r="B2836" t="inlineStr">
        <is>
          <t>اجاره مهرآيندگان سپهر0507</t>
        </is>
      </c>
      <c r="C2836" t="n">
        <v>0</v>
      </c>
      <c r="D2836" t="n">
        <v>0</v>
      </c>
      <c r="E2836" s="1" t="n">
        <v>0</v>
      </c>
      <c r="F2836" t="n">
        <v>1000000</v>
      </c>
      <c r="G2836" t="n">
        <v>0</v>
      </c>
      <c r="H2836" t="n">
        <v>1000000</v>
      </c>
      <c r="I2836" t="n">
        <v>0</v>
      </c>
      <c r="J2836" t="n">
        <v>0</v>
      </c>
      <c r="K2836" t="n">
        <v>1000000</v>
      </c>
      <c r="L2836" t="n">
        <v>0</v>
      </c>
      <c r="M2836" t="n">
        <v>0</v>
      </c>
      <c r="N2836" t="n">
        <v>0</v>
      </c>
      <c r="O2836" t="n">
        <v>0</v>
      </c>
      <c r="R2836" t="n">
        <v>1</v>
      </c>
      <c r="S2836" t="n">
        <v>5000</v>
      </c>
      <c r="T2836" t="n">
        <v>990000</v>
      </c>
      <c r="U2836" t="n">
        <v>1000000</v>
      </c>
      <c r="V2836" t="n">
        <v>5000</v>
      </c>
      <c r="W2836" t="n">
        <v>1</v>
      </c>
    </row>
    <row r="2837">
      <c r="A2837" t="inlineStr">
        <is>
          <t>اخزا403</t>
        </is>
      </c>
      <c r="B2837" t="inlineStr">
        <is>
          <t>اسناد خزانه-م3بودجه04-070718</t>
        </is>
      </c>
      <c r="C2837" t="n">
        <v>1</v>
      </c>
      <c r="D2837" t="n">
        <v>62</v>
      </c>
      <c r="E2837" s="1" t="n">
        <v>30380000</v>
      </c>
      <c r="F2837" t="n">
        <v>493500</v>
      </c>
      <c r="G2837" t="n">
        <v>490000</v>
      </c>
      <c r="H2837" t="n">
        <v>490000</v>
      </c>
      <c r="I2837" t="n">
        <v>-3500</v>
      </c>
      <c r="J2837" t="n">
        <v>-0.71</v>
      </c>
      <c r="K2837" t="n">
        <v>490000</v>
      </c>
      <c r="L2837" t="n">
        <v>-3500</v>
      </c>
      <c r="M2837" t="n">
        <v>-0.71</v>
      </c>
      <c r="N2837" t="n">
        <v>490000</v>
      </c>
      <c r="O2837" t="n">
        <v>490000</v>
      </c>
      <c r="R2837" t="n">
        <v>1</v>
      </c>
      <c r="S2837" t="n">
        <v>750</v>
      </c>
      <c r="T2837" t="n">
        <v>490030</v>
      </c>
      <c r="U2837" t="n">
        <v>494460</v>
      </c>
      <c r="V2837" t="n">
        <v>5004</v>
      </c>
      <c r="W2837" t="n">
        <v>1</v>
      </c>
    </row>
    <row r="2838">
      <c r="A2838" t="inlineStr">
        <is>
          <t>فهامون</t>
        </is>
      </c>
      <c r="B2838" t="inlineStr">
        <is>
          <t>آلياژ گستر هامون</t>
        </is>
      </c>
      <c r="C2838" t="n">
        <v>4198</v>
      </c>
      <c r="D2838" t="n">
        <v>37434875</v>
      </c>
      <c r="E2838" s="1" t="n">
        <v>172728541740</v>
      </c>
      <c r="F2838" t="n">
        <v>4670</v>
      </c>
      <c r="G2838" t="n">
        <v>4600</v>
      </c>
      <c r="H2838" t="n">
        <v>4600</v>
      </c>
      <c r="I2838" t="n">
        <v>-70</v>
      </c>
      <c r="J2838" t="n">
        <v>-1.5</v>
      </c>
      <c r="K2838" t="n">
        <v>4610</v>
      </c>
      <c r="L2838" t="n">
        <v>-60</v>
      </c>
      <c r="M2838" t="n">
        <v>-1.28</v>
      </c>
      <c r="N2838" t="n">
        <v>4530</v>
      </c>
      <c r="O2838" t="n">
        <v>4800</v>
      </c>
      <c r="P2838" t="n">
        <v>596</v>
      </c>
      <c r="Q2838" t="n">
        <v>7.73</v>
      </c>
      <c r="R2838" t="n">
        <v>3</v>
      </c>
      <c r="S2838" t="n">
        <v>42000</v>
      </c>
      <c r="T2838" t="n">
        <v>4590</v>
      </c>
      <c r="U2838" t="n">
        <v>4600</v>
      </c>
      <c r="V2838" t="n">
        <v>29332</v>
      </c>
      <c r="W2838" t="n">
        <v>26</v>
      </c>
    </row>
    <row r="2839">
      <c r="A2839" t="inlineStr">
        <is>
          <t>وايران</t>
        </is>
      </c>
      <c r="B2839" t="inlineStr">
        <is>
          <t>ليزينگ ايرانيان</t>
        </is>
      </c>
      <c r="C2839" t="n">
        <v>563</v>
      </c>
      <c r="D2839" t="n">
        <v>15625569</v>
      </c>
      <c r="E2839" s="1" t="n">
        <v>91426925190</v>
      </c>
      <c r="F2839" t="n">
        <v>5720</v>
      </c>
      <c r="G2839" t="n">
        <v>5780</v>
      </c>
      <c r="H2839" t="n">
        <v>5890</v>
      </c>
      <c r="I2839" t="n">
        <v>170</v>
      </c>
      <c r="J2839" t="n">
        <v>2.97</v>
      </c>
      <c r="K2839" t="n">
        <v>5850</v>
      </c>
      <c r="L2839" t="n">
        <v>130</v>
      </c>
      <c r="M2839" t="n">
        <v>2.27</v>
      </c>
      <c r="N2839" t="n">
        <v>5580</v>
      </c>
      <c r="O2839" t="n">
        <v>5890</v>
      </c>
      <c r="P2839" t="n">
        <v>200</v>
      </c>
      <c r="Q2839" t="n">
        <v>29.25</v>
      </c>
      <c r="R2839" t="n">
        <v>3</v>
      </c>
      <c r="S2839" t="n">
        <v>281566</v>
      </c>
      <c r="T2839" t="n">
        <v>5850</v>
      </c>
      <c r="U2839" t="n">
        <v>5890</v>
      </c>
      <c r="V2839" t="n">
        <v>2527936</v>
      </c>
      <c r="W2839" t="n">
        <v>32</v>
      </c>
    </row>
    <row r="2840">
      <c r="A2840" t="inlineStr">
        <is>
          <t>اراد186</t>
        </is>
      </c>
      <c r="B2840" t="inlineStr">
        <is>
          <t>مرابحه عام دولت186-ش.خ051124</t>
        </is>
      </c>
      <c r="C2840" t="n">
        <v>1</v>
      </c>
      <c r="D2840" t="n">
        <v>5000</v>
      </c>
      <c r="E2840" s="1" t="n">
        <v>4760000000</v>
      </c>
      <c r="F2840" t="n">
        <v>943390</v>
      </c>
      <c r="G2840" t="n">
        <v>952000</v>
      </c>
      <c r="H2840" t="n">
        <v>952000</v>
      </c>
      <c r="I2840" t="n">
        <v>8610</v>
      </c>
      <c r="J2840" t="n">
        <v>0.91</v>
      </c>
      <c r="K2840" t="n">
        <v>952000</v>
      </c>
      <c r="L2840" t="n">
        <v>8610</v>
      </c>
      <c r="M2840" t="n">
        <v>0.91</v>
      </c>
      <c r="N2840" t="n">
        <v>952000</v>
      </c>
      <c r="O2840" t="n">
        <v>952000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</row>
    <row r="2841">
      <c r="A2841" t="inlineStr">
        <is>
          <t>بهين رو2</t>
        </is>
      </c>
      <c r="B2841" t="inlineStr">
        <is>
          <t>صندوق س صنايع ويستا1-بخشي</t>
        </is>
      </c>
      <c r="C2841" t="n">
        <v>2</v>
      </c>
      <c r="D2841" t="n">
        <v>300000</v>
      </c>
      <c r="E2841" s="1" t="n">
        <v>300000</v>
      </c>
      <c r="F2841" t="n">
        <v>18172</v>
      </c>
      <c r="G2841" t="n">
        <v>1</v>
      </c>
      <c r="H2841" t="n">
        <v>1</v>
      </c>
      <c r="I2841" t="n">
        <v>-18171</v>
      </c>
      <c r="J2841" t="n">
        <v>-99.98999999999999</v>
      </c>
      <c r="K2841" t="n">
        <v>1</v>
      </c>
      <c r="L2841" t="n">
        <v>-18171</v>
      </c>
      <c r="M2841" t="n">
        <v>-99.98999999999999</v>
      </c>
      <c r="N2841" t="n">
        <v>1</v>
      </c>
      <c r="O2841" t="n">
        <v>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</row>
    <row r="2842">
      <c r="A2842" t="inlineStr">
        <is>
          <t>داترا</t>
        </is>
      </c>
      <c r="B2842" t="inlineStr">
        <is>
          <t>آترا زيست آراي</t>
        </is>
      </c>
      <c r="C2842" t="n">
        <v>1976</v>
      </c>
      <c r="D2842" t="n">
        <v>66128464</v>
      </c>
      <c r="E2842" s="1" t="n">
        <v>428824524160</v>
      </c>
      <c r="F2842" t="n">
        <v>6310</v>
      </c>
      <c r="G2842" t="n">
        <v>6370</v>
      </c>
      <c r="H2842" t="n">
        <v>6490</v>
      </c>
      <c r="I2842" t="n">
        <v>180</v>
      </c>
      <c r="J2842" t="n">
        <v>2.85</v>
      </c>
      <c r="K2842" t="n">
        <v>6480</v>
      </c>
      <c r="L2842" t="n">
        <v>170</v>
      </c>
      <c r="M2842" t="n">
        <v>2.69</v>
      </c>
      <c r="N2842" t="n">
        <v>6370</v>
      </c>
      <c r="O2842" t="n">
        <v>6490</v>
      </c>
      <c r="P2842" t="n">
        <v>777</v>
      </c>
      <c r="Q2842" t="n">
        <v>8.34</v>
      </c>
      <c r="R2842" t="n">
        <v>151</v>
      </c>
      <c r="S2842" t="n">
        <v>3571775</v>
      </c>
      <c r="T2842" t="n">
        <v>6490</v>
      </c>
      <c r="U2842" t="n">
        <v>6590</v>
      </c>
      <c r="V2842" t="n">
        <v>50000</v>
      </c>
      <c r="W2842" t="n">
        <v>1</v>
      </c>
    </row>
    <row r="2843">
      <c r="A2843" t="inlineStr">
        <is>
          <t>وآوا</t>
        </is>
      </c>
      <c r="B2843" t="inlineStr">
        <is>
          <t>سرمايه گذاري آوا نوين</t>
        </is>
      </c>
      <c r="C2843" t="n">
        <v>106</v>
      </c>
      <c r="D2843" t="n">
        <v>6566750</v>
      </c>
      <c r="E2843" s="1" t="n">
        <v>24099972500</v>
      </c>
      <c r="F2843" t="n">
        <v>3570</v>
      </c>
      <c r="G2843" t="n">
        <v>3670</v>
      </c>
      <c r="H2843" t="n">
        <v>3670</v>
      </c>
      <c r="I2843" t="n">
        <v>100</v>
      </c>
      <c r="J2843" t="n">
        <v>2.8</v>
      </c>
      <c r="K2843" t="n">
        <v>3670</v>
      </c>
      <c r="L2843" t="n">
        <v>100</v>
      </c>
      <c r="M2843" t="n">
        <v>2.8</v>
      </c>
      <c r="N2843" t="n">
        <v>3670</v>
      </c>
      <c r="O2843" t="n">
        <v>3670</v>
      </c>
      <c r="P2843" t="n">
        <v>370</v>
      </c>
      <c r="Q2843" t="n">
        <v>9.92</v>
      </c>
      <c r="R2843" t="n">
        <v>63</v>
      </c>
      <c r="S2843" t="n">
        <v>14297614</v>
      </c>
      <c r="T2843" t="n">
        <v>3670</v>
      </c>
      <c r="U2843" t="n">
        <v>0</v>
      </c>
      <c r="V2843" t="n">
        <v>0</v>
      </c>
      <c r="W2843" t="n">
        <v>0</v>
      </c>
    </row>
    <row r="2844">
      <c r="A2844" t="inlineStr">
        <is>
          <t>دانيك</t>
        </is>
      </c>
      <c r="B2844" t="inlineStr">
        <is>
          <t>ص.س.املاك ومستغلات نيك راي</t>
        </is>
      </c>
      <c r="C2844" t="n">
        <v>2286</v>
      </c>
      <c r="D2844" t="n">
        <v>24970035</v>
      </c>
      <c r="E2844" s="1" t="n">
        <v>351254736486</v>
      </c>
      <c r="F2844" t="n">
        <v>13973</v>
      </c>
      <c r="G2844" t="n">
        <v>14015</v>
      </c>
      <c r="H2844" t="n">
        <v>14087</v>
      </c>
      <c r="I2844" t="n">
        <v>114</v>
      </c>
      <c r="J2844" t="n">
        <v>0.82</v>
      </c>
      <c r="K2844" t="n">
        <v>14067</v>
      </c>
      <c r="L2844" t="n">
        <v>94</v>
      </c>
      <c r="M2844" t="n">
        <v>0.67</v>
      </c>
      <c r="N2844" t="n">
        <v>13921</v>
      </c>
      <c r="O2844" t="n">
        <v>14209</v>
      </c>
      <c r="R2844" t="n">
        <v>1</v>
      </c>
      <c r="S2844" t="n">
        <v>73</v>
      </c>
      <c r="T2844" t="n">
        <v>14085</v>
      </c>
      <c r="U2844" t="n">
        <v>14087</v>
      </c>
      <c r="V2844" t="n">
        <v>92020</v>
      </c>
      <c r="W2844" t="n">
        <v>1</v>
      </c>
    </row>
    <row r="2845">
      <c r="A2845" t="inlineStr">
        <is>
          <t>وسينا</t>
        </is>
      </c>
      <c r="B2845" t="inlineStr">
        <is>
          <t>بانك سينا</t>
        </is>
      </c>
      <c r="C2845" t="n">
        <v>2280</v>
      </c>
      <c r="D2845" t="n">
        <v>234458430</v>
      </c>
      <c r="E2845" s="1" t="n">
        <v>741616492780</v>
      </c>
      <c r="F2845" t="n">
        <v>3240</v>
      </c>
      <c r="G2845" t="n">
        <v>3230</v>
      </c>
      <c r="H2845" t="n">
        <v>3190</v>
      </c>
      <c r="I2845" t="n">
        <v>-50</v>
      </c>
      <c r="J2845" t="n">
        <v>-1.54</v>
      </c>
      <c r="K2845" t="n">
        <v>3160</v>
      </c>
      <c r="L2845" t="n">
        <v>-80</v>
      </c>
      <c r="M2845" t="n">
        <v>-2.47</v>
      </c>
      <c r="N2845" t="n">
        <v>3150</v>
      </c>
      <c r="O2845" t="n">
        <v>3330</v>
      </c>
      <c r="P2845" t="n">
        <v>584</v>
      </c>
      <c r="Q2845" t="n">
        <v>5.41</v>
      </c>
      <c r="R2845" t="n">
        <v>4</v>
      </c>
      <c r="S2845" t="n">
        <v>1200000</v>
      </c>
      <c r="T2845" t="n">
        <v>3160</v>
      </c>
      <c r="U2845" t="n">
        <v>3190</v>
      </c>
      <c r="V2845" t="n">
        <v>308576</v>
      </c>
      <c r="W2845" t="n">
        <v>3</v>
      </c>
    </row>
    <row r="2846">
      <c r="A2846" t="inlineStr">
        <is>
          <t>تاجا08</t>
        </is>
      </c>
      <c r="B2846" t="inlineStr">
        <is>
          <t>مرابحه جاويد آريان 080612</t>
        </is>
      </c>
      <c r="C2846" t="n">
        <v>0</v>
      </c>
      <c r="D2846" t="n">
        <v>0</v>
      </c>
      <c r="E2846" s="1" t="n">
        <v>0</v>
      </c>
      <c r="F2846" t="n">
        <v>1000000</v>
      </c>
      <c r="G2846" t="n">
        <v>0</v>
      </c>
      <c r="H2846" t="n">
        <v>1000000</v>
      </c>
      <c r="I2846" t="n">
        <v>0</v>
      </c>
      <c r="J2846" t="n">
        <v>0</v>
      </c>
      <c r="K2846" t="n">
        <v>1000000</v>
      </c>
      <c r="L2846" t="n">
        <v>0</v>
      </c>
      <c r="M2846" t="n">
        <v>0</v>
      </c>
      <c r="N2846" t="n">
        <v>0</v>
      </c>
      <c r="O2846" t="n">
        <v>0</v>
      </c>
      <c r="R2846" t="n">
        <v>1</v>
      </c>
      <c r="S2846" t="n">
        <v>5000</v>
      </c>
      <c r="T2846" t="n">
        <v>995000</v>
      </c>
      <c r="U2846" t="n">
        <v>1005000</v>
      </c>
      <c r="V2846" t="n">
        <v>5000</v>
      </c>
      <c r="W2846" t="n">
        <v>1</v>
      </c>
    </row>
    <row r="2847">
      <c r="A2847" t="inlineStr">
        <is>
          <t>سپنتارود</t>
        </is>
      </c>
      <c r="B2847" t="inlineStr">
        <is>
          <t>ص.س.د.ثابت ماه آفريد سپينود-د</t>
        </is>
      </c>
      <c r="C2847" t="n">
        <v>81</v>
      </c>
      <c r="D2847" t="n">
        <v>8599255</v>
      </c>
      <c r="E2847" s="1" t="n">
        <v>145143912555</v>
      </c>
      <c r="F2847" t="n">
        <v>16857</v>
      </c>
      <c r="G2847" t="n">
        <v>16879</v>
      </c>
      <c r="H2847" t="n">
        <v>16878</v>
      </c>
      <c r="I2847" t="n">
        <v>21</v>
      </c>
      <c r="J2847" t="n">
        <v>0.12</v>
      </c>
      <c r="K2847" t="n">
        <v>16879</v>
      </c>
      <c r="L2847" t="n">
        <v>22</v>
      </c>
      <c r="M2847" t="n">
        <v>0.13</v>
      </c>
      <c r="N2847" t="n">
        <v>16878</v>
      </c>
      <c r="O2847" t="n">
        <v>16879</v>
      </c>
      <c r="R2847" t="n">
        <v>1</v>
      </c>
      <c r="S2847" t="n">
        <v>12173518</v>
      </c>
      <c r="T2847" t="n">
        <v>16878</v>
      </c>
      <c r="U2847" t="n">
        <v>16879</v>
      </c>
      <c r="V2847" t="n">
        <v>9378057</v>
      </c>
      <c r="W2847" t="n">
        <v>1</v>
      </c>
    </row>
    <row r="2848">
      <c r="A2848" t="inlineStr">
        <is>
          <t>كارون06</t>
        </is>
      </c>
      <c r="B2848" t="inlineStr">
        <is>
          <t>مرابحه هواپيمايي كارون 060306</t>
        </is>
      </c>
      <c r="C2848" t="n">
        <v>0</v>
      </c>
      <c r="D2848" t="n">
        <v>0</v>
      </c>
      <c r="E2848" s="1" t="n">
        <v>0</v>
      </c>
      <c r="F2848" t="n">
        <v>858000</v>
      </c>
      <c r="G2848" t="n">
        <v>0</v>
      </c>
      <c r="H2848" t="n">
        <v>858000</v>
      </c>
      <c r="I2848" t="n">
        <v>0</v>
      </c>
      <c r="J2848" t="n">
        <v>0</v>
      </c>
      <c r="K2848" t="n">
        <v>858000</v>
      </c>
      <c r="L2848" t="n">
        <v>0</v>
      </c>
      <c r="M2848" t="n">
        <v>0</v>
      </c>
      <c r="N2848" t="n">
        <v>0</v>
      </c>
      <c r="O2848" t="n">
        <v>0</v>
      </c>
      <c r="R2848" t="n">
        <v>1</v>
      </c>
      <c r="S2848" t="n">
        <v>15000</v>
      </c>
      <c r="T2848" t="n">
        <v>849510</v>
      </c>
      <c r="U2848" t="n">
        <v>0</v>
      </c>
      <c r="V2848" t="n">
        <v>0</v>
      </c>
      <c r="W2848" t="n">
        <v>0</v>
      </c>
    </row>
    <row r="2849">
      <c r="A2849" t="inlineStr">
        <is>
          <t>سصفها3</t>
        </is>
      </c>
      <c r="B2849" t="inlineStr">
        <is>
          <t>سيمان‌اصفهان‌</t>
        </is>
      </c>
      <c r="C2849" t="n">
        <v>3</v>
      </c>
      <c r="D2849" t="n">
        <v>21175</v>
      </c>
      <c r="E2849" s="1" t="n">
        <v>714021000</v>
      </c>
      <c r="F2849" t="n">
        <v>34230</v>
      </c>
      <c r="G2849" t="n">
        <v>33720</v>
      </c>
      <c r="H2849" t="n">
        <v>33720</v>
      </c>
      <c r="I2849" t="n">
        <v>-510</v>
      </c>
      <c r="J2849" t="n">
        <v>-1.49</v>
      </c>
      <c r="K2849" t="n">
        <v>33720</v>
      </c>
      <c r="L2849" t="n">
        <v>-510</v>
      </c>
      <c r="M2849" t="n">
        <v>-1.49</v>
      </c>
      <c r="N2849" t="n">
        <v>33720</v>
      </c>
      <c r="O2849" t="n">
        <v>33720</v>
      </c>
      <c r="P2849" t="n">
        <v>2895</v>
      </c>
      <c r="Q2849" t="n">
        <v>11.65</v>
      </c>
      <c r="R2849" t="n">
        <v>19</v>
      </c>
      <c r="S2849" t="n">
        <v>175691</v>
      </c>
      <c r="T2849" t="n">
        <v>33720</v>
      </c>
      <c r="U2849" t="n">
        <v>0</v>
      </c>
      <c r="V2849" t="n">
        <v>0</v>
      </c>
      <c r="W2849" t="n">
        <v>0</v>
      </c>
    </row>
    <row r="2850">
      <c r="A2850" t="inlineStr">
        <is>
          <t>خزر</t>
        </is>
      </c>
      <c r="B2850" t="inlineStr">
        <is>
          <t>فنرسازي‌زر</t>
        </is>
      </c>
      <c r="C2850" t="n">
        <v>106</v>
      </c>
      <c r="D2850" t="n">
        <v>11230066</v>
      </c>
      <c r="E2850" s="1" t="n">
        <v>24256942560</v>
      </c>
      <c r="F2850" t="n">
        <v>2098</v>
      </c>
      <c r="G2850" t="n">
        <v>2160</v>
      </c>
      <c r="H2850" t="n">
        <v>2160</v>
      </c>
      <c r="I2850" t="n">
        <v>62</v>
      </c>
      <c r="J2850" t="n">
        <v>2.96</v>
      </c>
      <c r="K2850" t="n">
        <v>2160</v>
      </c>
      <c r="L2850" t="n">
        <v>62</v>
      </c>
      <c r="M2850" t="n">
        <v>2.96</v>
      </c>
      <c r="N2850" t="n">
        <v>2160</v>
      </c>
      <c r="O2850" t="n">
        <v>2160</v>
      </c>
      <c r="P2850" t="n">
        <v>394</v>
      </c>
      <c r="Q2850" t="n">
        <v>5.48</v>
      </c>
      <c r="R2850" t="n">
        <v>68</v>
      </c>
      <c r="S2850" t="n">
        <v>14512652</v>
      </c>
      <c r="T2850" t="n">
        <v>2160</v>
      </c>
      <c r="U2850" t="n">
        <v>0</v>
      </c>
      <c r="V2850" t="n">
        <v>0</v>
      </c>
      <c r="W2850" t="n">
        <v>0</v>
      </c>
    </row>
    <row r="2851">
      <c r="A2851" t="inlineStr">
        <is>
          <t>زعف0510پ08</t>
        </is>
      </c>
      <c r="B2851" t="inlineStr">
        <is>
          <t>زعفران0510نگين روستا(پ)</t>
        </is>
      </c>
      <c r="C2851" t="n">
        <v>12</v>
      </c>
      <c r="D2851" t="n">
        <v>178</v>
      </c>
      <c r="E2851" s="1" t="n">
        <v>507886823</v>
      </c>
      <c r="F2851" t="n">
        <v>2749941</v>
      </c>
      <c r="G2851" t="n">
        <v>2730000</v>
      </c>
      <c r="H2851" t="n">
        <v>2898069</v>
      </c>
      <c r="I2851" t="n">
        <v>148128</v>
      </c>
      <c r="J2851" t="n">
        <v>5.39</v>
      </c>
      <c r="K2851" t="n">
        <v>2853297</v>
      </c>
      <c r="L2851" t="n">
        <v>103356</v>
      </c>
      <c r="M2851" t="n">
        <v>3.76</v>
      </c>
      <c r="N2851" t="n">
        <v>2730000</v>
      </c>
      <c r="O2851" t="n">
        <v>2898069</v>
      </c>
      <c r="R2851" t="n">
        <v>1</v>
      </c>
      <c r="S2851" t="n">
        <v>2</v>
      </c>
      <c r="T2851" t="n">
        <v>2845805</v>
      </c>
      <c r="U2851" t="n">
        <v>2898068</v>
      </c>
      <c r="V2851" t="n">
        <v>8</v>
      </c>
      <c r="W2851" t="n">
        <v>1</v>
      </c>
    </row>
    <row r="2852">
      <c r="A2852" t="inlineStr">
        <is>
          <t>حرهشا</t>
        </is>
      </c>
      <c r="B2852" t="inlineStr">
        <is>
          <t>رهشاد سپاهان (سهامي عام</t>
        </is>
      </c>
      <c r="C2852" t="n">
        <v>34</v>
      </c>
      <c r="D2852" t="n">
        <v>238152</v>
      </c>
      <c r="E2852" s="1" t="n">
        <v>7002841720</v>
      </c>
      <c r="F2852" t="n">
        <v>28880</v>
      </c>
      <c r="G2852" t="n">
        <v>29440</v>
      </c>
      <c r="H2852" t="n">
        <v>29400</v>
      </c>
      <c r="I2852" t="n">
        <v>520</v>
      </c>
      <c r="J2852" t="n">
        <v>1.8</v>
      </c>
      <c r="K2852" t="n">
        <v>29400</v>
      </c>
      <c r="L2852" t="n">
        <v>520</v>
      </c>
      <c r="M2852" t="n">
        <v>1.8</v>
      </c>
      <c r="N2852" t="n">
        <v>29040</v>
      </c>
      <c r="O2852" t="n">
        <v>29450</v>
      </c>
      <c r="P2852" t="n">
        <v>407</v>
      </c>
      <c r="Q2852" t="n">
        <v>72.23999999999999</v>
      </c>
      <c r="R2852" t="n">
        <v>1</v>
      </c>
      <c r="S2852" t="n">
        <v>1990</v>
      </c>
      <c r="T2852" t="n">
        <v>29070</v>
      </c>
      <c r="U2852" t="n">
        <v>29400</v>
      </c>
      <c r="V2852" t="n">
        <v>3844</v>
      </c>
      <c r="W2852" t="n">
        <v>1</v>
      </c>
    </row>
    <row r="2853">
      <c r="A2853" t="inlineStr">
        <is>
          <t>فجهان062</t>
        </is>
      </c>
      <c r="B2853" t="inlineStr">
        <is>
          <t>مرابحه جهان فولاد-آرمان060501</t>
        </is>
      </c>
      <c r="C2853" t="n">
        <v>0</v>
      </c>
      <c r="D2853" t="n">
        <v>0</v>
      </c>
      <c r="E2853" s="1" t="n">
        <v>0</v>
      </c>
      <c r="F2853" t="n">
        <v>1000000</v>
      </c>
      <c r="G2853" t="n">
        <v>0</v>
      </c>
      <c r="H2853" t="n">
        <v>1000000</v>
      </c>
      <c r="I2853" t="n">
        <v>0</v>
      </c>
      <c r="J2853" t="n">
        <v>0</v>
      </c>
      <c r="K2853" t="n">
        <v>1000000</v>
      </c>
      <c r="L2853" t="n">
        <v>0</v>
      </c>
      <c r="M2853" t="n">
        <v>0</v>
      </c>
      <c r="N2853" t="n">
        <v>0</v>
      </c>
      <c r="O2853" t="n">
        <v>0</v>
      </c>
      <c r="R2853" t="n">
        <v>1</v>
      </c>
      <c r="S2853" t="n">
        <v>5000</v>
      </c>
      <c r="T2853" t="n">
        <v>995000</v>
      </c>
      <c r="U2853" t="n">
        <v>1004950</v>
      </c>
      <c r="V2853" t="n">
        <v>5000</v>
      </c>
      <c r="W2853" t="n">
        <v>1</v>
      </c>
    </row>
    <row r="2854">
      <c r="A2854" t="inlineStr">
        <is>
          <t>ثهام</t>
        </is>
      </c>
      <c r="B2854" t="inlineStr">
        <is>
          <t>صندوق س ثروت هامرز-سهام</t>
        </is>
      </c>
      <c r="C2854" t="n">
        <v>118</v>
      </c>
      <c r="D2854" t="n">
        <v>364998</v>
      </c>
      <c r="E2854" s="1" t="n">
        <v>32656369192</v>
      </c>
      <c r="F2854" t="n">
        <v>87904</v>
      </c>
      <c r="G2854" t="n">
        <v>90140</v>
      </c>
      <c r="H2854" t="n">
        <v>90130</v>
      </c>
      <c r="I2854" t="n">
        <v>2226</v>
      </c>
      <c r="J2854" t="n">
        <v>2.53</v>
      </c>
      <c r="K2854" t="n">
        <v>89470</v>
      </c>
      <c r="L2854" t="n">
        <v>1566</v>
      </c>
      <c r="M2854" t="n">
        <v>1.78</v>
      </c>
      <c r="N2854" t="n">
        <v>87851</v>
      </c>
      <c r="O2854" t="n">
        <v>90140</v>
      </c>
      <c r="R2854" t="n">
        <v>1</v>
      </c>
      <c r="S2854" t="n">
        <v>1000</v>
      </c>
      <c r="T2854" t="n">
        <v>89076</v>
      </c>
      <c r="U2854" t="n">
        <v>90349</v>
      </c>
      <c r="V2854" t="n">
        <v>5000</v>
      </c>
      <c r="W2854" t="n">
        <v>1</v>
      </c>
    </row>
    <row r="2855">
      <c r="A2855" t="inlineStr">
        <is>
          <t>شيران3</t>
        </is>
      </c>
      <c r="B2855" t="inlineStr">
        <is>
          <t>س. صنايع‌شيميايي‌ايران</t>
        </is>
      </c>
      <c r="C2855" t="n">
        <v>7</v>
      </c>
      <c r="D2855" t="n">
        <v>19000</v>
      </c>
      <c r="E2855" s="1" t="n">
        <v>212230000</v>
      </c>
      <c r="F2855" t="n">
        <v>11110</v>
      </c>
      <c r="G2855" t="n">
        <v>11170</v>
      </c>
      <c r="H2855" t="n">
        <v>11170</v>
      </c>
      <c r="I2855" t="n">
        <v>60</v>
      </c>
      <c r="J2855" t="n">
        <v>0.54</v>
      </c>
      <c r="K2855" t="n">
        <v>11170</v>
      </c>
      <c r="L2855" t="n">
        <v>60</v>
      </c>
      <c r="M2855" t="n">
        <v>0.54</v>
      </c>
      <c r="N2855" t="n">
        <v>11170</v>
      </c>
      <c r="O2855" t="n">
        <v>11170</v>
      </c>
      <c r="P2855" t="n">
        <v>1359</v>
      </c>
      <c r="Q2855" t="n">
        <v>8.220000000000001</v>
      </c>
      <c r="R2855" t="n">
        <v>0</v>
      </c>
      <c r="S2855" t="n">
        <v>0</v>
      </c>
      <c r="T2855" t="n">
        <v>0</v>
      </c>
      <c r="U2855" t="n">
        <v>11170</v>
      </c>
      <c r="V2855" t="n">
        <v>636</v>
      </c>
      <c r="W2855" t="n">
        <v>1</v>
      </c>
    </row>
    <row r="2856">
      <c r="A2856" t="inlineStr">
        <is>
          <t>فجر</t>
        </is>
      </c>
      <c r="B2856" t="inlineStr">
        <is>
          <t>فولاد اميركبيركاشان</t>
        </is>
      </c>
      <c r="C2856" t="n">
        <v>294</v>
      </c>
      <c r="D2856" t="n">
        <v>20264964</v>
      </c>
      <c r="E2856" s="1" t="n">
        <v>124224229320</v>
      </c>
      <c r="F2856" t="n">
        <v>5960</v>
      </c>
      <c r="G2856" t="n">
        <v>6130</v>
      </c>
      <c r="H2856" t="n">
        <v>6130</v>
      </c>
      <c r="I2856" t="n">
        <v>170</v>
      </c>
      <c r="J2856" t="n">
        <v>2.85</v>
      </c>
      <c r="K2856" t="n">
        <v>6130</v>
      </c>
      <c r="L2856" t="n">
        <v>170</v>
      </c>
      <c r="M2856" t="n">
        <v>2.85</v>
      </c>
      <c r="N2856" t="n">
        <v>6130</v>
      </c>
      <c r="O2856" t="n">
        <v>6130</v>
      </c>
      <c r="P2856" t="n">
        <v>1065</v>
      </c>
      <c r="Q2856" t="n">
        <v>5.76</v>
      </c>
      <c r="R2856" t="n">
        <v>144</v>
      </c>
      <c r="S2856" t="n">
        <v>11134707</v>
      </c>
      <c r="T2856" t="n">
        <v>6130</v>
      </c>
      <c r="U2856" t="n">
        <v>0</v>
      </c>
      <c r="V2856" t="n">
        <v>0</v>
      </c>
      <c r="W2856" t="n">
        <v>0</v>
      </c>
    </row>
    <row r="2857">
      <c r="A2857" t="inlineStr">
        <is>
          <t>مهرگان</t>
        </is>
      </c>
      <c r="B2857" t="inlineStr">
        <is>
          <t>گروه مالي مهرگان تامين پارس</t>
        </is>
      </c>
      <c r="C2857" t="n">
        <v>1627</v>
      </c>
      <c r="D2857" t="n">
        <v>49059343</v>
      </c>
      <c r="E2857" s="1" t="n">
        <v>515037216150</v>
      </c>
      <c r="F2857" t="n">
        <v>10200</v>
      </c>
      <c r="G2857" t="n">
        <v>10500</v>
      </c>
      <c r="H2857" t="n">
        <v>10500</v>
      </c>
      <c r="I2857" t="n">
        <v>300</v>
      </c>
      <c r="J2857" t="n">
        <v>2.94</v>
      </c>
      <c r="K2857" t="n">
        <v>10500</v>
      </c>
      <c r="L2857" t="n">
        <v>300</v>
      </c>
      <c r="M2857" t="n">
        <v>2.94</v>
      </c>
      <c r="N2857" t="n">
        <v>10330</v>
      </c>
      <c r="O2857" t="n">
        <v>10500</v>
      </c>
      <c r="P2857" t="n">
        <v>694</v>
      </c>
      <c r="Q2857" t="n">
        <v>15.13</v>
      </c>
      <c r="R2857" t="n">
        <v>180</v>
      </c>
      <c r="S2857" t="n">
        <v>12278350</v>
      </c>
      <c r="T2857" t="n">
        <v>10500</v>
      </c>
      <c r="U2857" t="n">
        <v>10780</v>
      </c>
      <c r="V2857" t="n">
        <v>16181</v>
      </c>
      <c r="W2857" t="n">
        <v>6</v>
      </c>
    </row>
    <row r="2858">
      <c r="A2858" t="inlineStr">
        <is>
          <t>بساما</t>
        </is>
      </c>
      <c r="B2858" t="inlineStr">
        <is>
          <t>بيمه سامان</t>
        </is>
      </c>
      <c r="C2858" t="n">
        <v>100</v>
      </c>
      <c r="D2858" t="n">
        <v>1185833</v>
      </c>
      <c r="E2858" s="1" t="n">
        <v>13538577050</v>
      </c>
      <c r="F2858" t="n">
        <v>11700</v>
      </c>
      <c r="G2858" t="n">
        <v>11990</v>
      </c>
      <c r="H2858" t="n">
        <v>11550</v>
      </c>
      <c r="I2858" t="n">
        <v>-150</v>
      </c>
      <c r="J2858" t="n">
        <v>-1.28</v>
      </c>
      <c r="K2858" t="n">
        <v>11420</v>
      </c>
      <c r="L2858" t="n">
        <v>-280</v>
      </c>
      <c r="M2858" t="n">
        <v>-2.39</v>
      </c>
      <c r="N2858" t="n">
        <v>11350</v>
      </c>
      <c r="O2858" t="n">
        <v>11990</v>
      </c>
      <c r="P2858" t="n">
        <v>-290</v>
      </c>
      <c r="Q2858" t="n">
        <v>-39.38</v>
      </c>
      <c r="R2858" t="n">
        <v>2</v>
      </c>
      <c r="S2858" t="n">
        <v>866</v>
      </c>
      <c r="T2858" t="n">
        <v>11550</v>
      </c>
      <c r="U2858" t="n">
        <v>11700</v>
      </c>
      <c r="V2858" t="n">
        <v>10000</v>
      </c>
      <c r="W2858" t="n">
        <v>1</v>
      </c>
    </row>
    <row r="2859">
      <c r="A2859" t="inlineStr">
        <is>
          <t>صمپنا67</t>
        </is>
      </c>
      <c r="B2859" t="inlineStr">
        <is>
          <t>صكوك اجاره مپنا67-3ماهه23%</t>
        </is>
      </c>
      <c r="C2859" t="n">
        <v>0</v>
      </c>
      <c r="D2859" t="n">
        <v>0</v>
      </c>
      <c r="E2859" s="1" t="n">
        <v>0</v>
      </c>
      <c r="F2859" t="n">
        <v>917760</v>
      </c>
      <c r="G2859" t="n">
        <v>0</v>
      </c>
      <c r="H2859" t="n">
        <v>917760</v>
      </c>
      <c r="I2859" t="n">
        <v>0</v>
      </c>
      <c r="J2859" t="n">
        <v>0</v>
      </c>
      <c r="K2859" t="n">
        <v>917760</v>
      </c>
      <c r="L2859" t="n">
        <v>0</v>
      </c>
      <c r="M2859" t="n">
        <v>0</v>
      </c>
      <c r="N2859" t="n">
        <v>0</v>
      </c>
      <c r="O2859" t="n">
        <v>0</v>
      </c>
      <c r="R2859" t="n">
        <v>1</v>
      </c>
      <c r="S2859" t="n">
        <v>3125</v>
      </c>
      <c r="T2859" t="n">
        <v>890228</v>
      </c>
      <c r="U2859" t="n">
        <v>0</v>
      </c>
      <c r="V2859" t="n">
        <v>0</v>
      </c>
      <c r="W2859" t="n">
        <v>0</v>
      </c>
    </row>
    <row r="2860">
      <c r="A2860" t="inlineStr">
        <is>
          <t>زاگرس دارو06</t>
        </is>
      </c>
      <c r="B2860" t="inlineStr">
        <is>
          <t>مرابحه زاگرس داروپارسيان060530</t>
        </is>
      </c>
      <c r="C2860" t="n">
        <v>0</v>
      </c>
      <c r="D2860" t="n">
        <v>0</v>
      </c>
      <c r="E2860" s="1" t="n">
        <v>0</v>
      </c>
      <c r="F2860" t="n">
        <v>893520</v>
      </c>
      <c r="G2860" t="n">
        <v>0</v>
      </c>
      <c r="H2860" t="n">
        <v>893520</v>
      </c>
      <c r="I2860" t="n">
        <v>0</v>
      </c>
      <c r="J2860" t="n">
        <v>0</v>
      </c>
      <c r="K2860" t="n">
        <v>893520</v>
      </c>
      <c r="L2860" t="n">
        <v>0</v>
      </c>
      <c r="M2860" t="n">
        <v>0</v>
      </c>
      <c r="N2860" t="n">
        <v>0</v>
      </c>
      <c r="O2860" t="n">
        <v>0</v>
      </c>
      <c r="R2860" t="n">
        <v>1</v>
      </c>
      <c r="S2860" t="n">
        <v>5000</v>
      </c>
      <c r="T2860" t="n">
        <v>848850</v>
      </c>
      <c r="U2860" t="n">
        <v>0</v>
      </c>
      <c r="V2860" t="n">
        <v>0</v>
      </c>
      <c r="W2860" t="n">
        <v>0</v>
      </c>
    </row>
    <row r="2861">
      <c r="A2861" t="inlineStr">
        <is>
          <t>فنوال</t>
        </is>
      </c>
      <c r="B2861" t="inlineStr">
        <is>
          <t>نورد آلومينيوم‌</t>
        </is>
      </c>
      <c r="C2861" t="n">
        <v>303</v>
      </c>
      <c r="D2861" t="n">
        <v>6791184</v>
      </c>
      <c r="E2861" s="1" t="n">
        <v>85754452630</v>
      </c>
      <c r="F2861" t="n">
        <v>12300</v>
      </c>
      <c r="G2861" t="n">
        <v>12660</v>
      </c>
      <c r="H2861" t="n">
        <v>12660</v>
      </c>
      <c r="I2861" t="n">
        <v>360</v>
      </c>
      <c r="J2861" t="n">
        <v>2.93</v>
      </c>
      <c r="K2861" t="n">
        <v>12630</v>
      </c>
      <c r="L2861" t="n">
        <v>330</v>
      </c>
      <c r="M2861" t="n">
        <v>2.68</v>
      </c>
      <c r="N2861" t="n">
        <v>12400</v>
      </c>
      <c r="O2861" t="n">
        <v>12660</v>
      </c>
      <c r="P2861" t="n">
        <v>1597</v>
      </c>
      <c r="Q2861" t="n">
        <v>7.91</v>
      </c>
      <c r="R2861" t="n">
        <v>24</v>
      </c>
      <c r="S2861" t="n">
        <v>785238</v>
      </c>
      <c r="T2861" t="n">
        <v>12660</v>
      </c>
      <c r="U2861" t="n">
        <v>12890</v>
      </c>
      <c r="V2861" t="n">
        <v>1000</v>
      </c>
      <c r="W2861" t="n">
        <v>1</v>
      </c>
    </row>
    <row r="2862">
      <c r="A2862" t="inlineStr">
        <is>
          <t>اراد190</t>
        </is>
      </c>
      <c r="B2862" t="inlineStr">
        <is>
          <t>مرابحه عام دولت190-ش.خ050928</t>
        </is>
      </c>
      <c r="C2862" t="n">
        <v>0</v>
      </c>
      <c r="D2862" t="n">
        <v>0</v>
      </c>
      <c r="E2862" s="1" t="n">
        <v>0</v>
      </c>
      <c r="F2862" t="n">
        <v>955000</v>
      </c>
      <c r="G2862" t="n">
        <v>0</v>
      </c>
      <c r="H2862" t="n">
        <v>955000</v>
      </c>
      <c r="I2862" t="n">
        <v>0</v>
      </c>
      <c r="J2862" t="n">
        <v>0</v>
      </c>
      <c r="K2862" t="n">
        <v>955000</v>
      </c>
      <c r="L2862" t="n">
        <v>0</v>
      </c>
      <c r="M2862" t="n">
        <v>0</v>
      </c>
      <c r="N2862" t="n">
        <v>0</v>
      </c>
      <c r="O2862" t="n">
        <v>0</v>
      </c>
      <c r="R2862" t="n">
        <v>0</v>
      </c>
      <c r="S2862" t="n">
        <v>0</v>
      </c>
      <c r="T2862" t="n">
        <v>0</v>
      </c>
      <c r="U2862" t="n">
        <v>994450</v>
      </c>
      <c r="V2862" t="n">
        <v>100000</v>
      </c>
      <c r="W2862" t="n">
        <v>1</v>
      </c>
    </row>
    <row r="2863">
      <c r="A2863" t="inlineStr">
        <is>
          <t>وپويا3</t>
        </is>
      </c>
      <c r="B2863" t="inlineStr">
        <is>
          <t>سرمايه گذاري پويا</t>
        </is>
      </c>
      <c r="C2863" t="n">
        <v>3</v>
      </c>
      <c r="D2863" t="n">
        <v>3742</v>
      </c>
      <c r="E2863" s="1" t="n">
        <v>9006994</v>
      </c>
      <c r="F2863" t="n">
        <v>2350</v>
      </c>
      <c r="G2863" t="n">
        <v>2407</v>
      </c>
      <c r="H2863" t="n">
        <v>2407</v>
      </c>
      <c r="I2863" t="n">
        <v>57</v>
      </c>
      <c r="J2863" t="n">
        <v>2.43</v>
      </c>
      <c r="K2863" t="n">
        <v>2407</v>
      </c>
      <c r="L2863" t="n">
        <v>57</v>
      </c>
      <c r="M2863" t="n">
        <v>2.43</v>
      </c>
      <c r="N2863" t="n">
        <v>2407</v>
      </c>
      <c r="O2863" t="n">
        <v>2407</v>
      </c>
      <c r="P2863" t="n">
        <v>469</v>
      </c>
      <c r="Q2863" t="n">
        <v>5.13</v>
      </c>
      <c r="R2863" t="n">
        <v>3</v>
      </c>
      <c r="S2863" t="n">
        <v>2004086</v>
      </c>
      <c r="T2863" t="n">
        <v>2407</v>
      </c>
      <c r="U2863" t="n">
        <v>0</v>
      </c>
      <c r="V2863" t="n">
        <v>0</v>
      </c>
      <c r="W2863" t="n">
        <v>0</v>
      </c>
    </row>
    <row r="2864">
      <c r="A2864" t="inlineStr">
        <is>
          <t>مكرج712</t>
        </is>
      </c>
      <c r="B2864" t="inlineStr">
        <is>
          <t>مشاركت ش كرج712-3ماهه23%</t>
        </is>
      </c>
      <c r="C2864" t="n">
        <v>0</v>
      </c>
      <c r="D2864" t="n">
        <v>0</v>
      </c>
      <c r="E2864" s="1" t="n">
        <v>0</v>
      </c>
      <c r="F2864" t="n">
        <v>970948</v>
      </c>
      <c r="G2864" t="n">
        <v>0</v>
      </c>
      <c r="H2864" t="n">
        <v>970948</v>
      </c>
      <c r="I2864" t="n">
        <v>0</v>
      </c>
      <c r="J2864" t="n">
        <v>0</v>
      </c>
      <c r="K2864" t="n">
        <v>970948</v>
      </c>
      <c r="L2864" t="n">
        <v>0</v>
      </c>
      <c r="M2864" t="n">
        <v>0</v>
      </c>
      <c r="N2864" t="n">
        <v>0</v>
      </c>
      <c r="O2864" t="n">
        <v>0</v>
      </c>
      <c r="R2864" t="n">
        <v>1</v>
      </c>
      <c r="S2864" t="n">
        <v>16000</v>
      </c>
      <c r="T2864" t="n">
        <v>914388</v>
      </c>
      <c r="U2864" t="n">
        <v>0</v>
      </c>
      <c r="V2864" t="n">
        <v>0</v>
      </c>
      <c r="W2864" t="n">
        <v>0</v>
      </c>
    </row>
    <row r="2865">
      <c r="A2865" t="inlineStr">
        <is>
          <t>سيلور</t>
        </is>
      </c>
      <c r="B2865" t="inlineStr">
        <is>
          <t>صندوق س.بازده نقره نوا</t>
        </is>
      </c>
      <c r="C2865" t="n">
        <v>12082</v>
      </c>
      <c r="D2865" t="n">
        <v>168691316</v>
      </c>
      <c r="E2865" s="1" t="n">
        <v>2258250211258</v>
      </c>
      <c r="F2865" t="n">
        <v>13237</v>
      </c>
      <c r="G2865" t="n">
        <v>13440</v>
      </c>
      <c r="H2865" t="n">
        <v>13340</v>
      </c>
      <c r="I2865" t="n">
        <v>103</v>
      </c>
      <c r="J2865" t="n">
        <v>0.78</v>
      </c>
      <c r="K2865" t="n">
        <v>13387</v>
      </c>
      <c r="L2865" t="n">
        <v>150</v>
      </c>
      <c r="M2865" t="n">
        <v>1.13</v>
      </c>
      <c r="N2865" t="n">
        <v>13320</v>
      </c>
      <c r="O2865" t="n">
        <v>13515</v>
      </c>
      <c r="R2865" t="n">
        <v>5</v>
      </c>
      <c r="S2865" t="n">
        <v>193870</v>
      </c>
      <c r="T2865" t="n">
        <v>13340</v>
      </c>
      <c r="U2865" t="n">
        <v>13342</v>
      </c>
      <c r="V2865" t="n">
        <v>59098</v>
      </c>
      <c r="W2865" t="n">
        <v>7</v>
      </c>
    </row>
    <row r="2866">
      <c r="A2866" t="inlineStr">
        <is>
          <t>هوشيار</t>
        </is>
      </c>
      <c r="B2866" t="inlineStr">
        <is>
          <t>صندوق س.هوش تصميم -س</t>
        </is>
      </c>
      <c r="C2866" t="n">
        <v>9</v>
      </c>
      <c r="D2866" t="n">
        <v>11806</v>
      </c>
      <c r="E2866" s="1" t="n">
        <v>259648754</v>
      </c>
      <c r="F2866" t="n">
        <v>21373</v>
      </c>
      <c r="G2866" t="n">
        <v>22014</v>
      </c>
      <c r="H2866" t="n">
        <v>21993</v>
      </c>
      <c r="I2866" t="n">
        <v>620</v>
      </c>
      <c r="J2866" t="n">
        <v>2.9</v>
      </c>
      <c r="K2866" t="n">
        <v>21993</v>
      </c>
      <c r="L2866" t="n">
        <v>620</v>
      </c>
      <c r="M2866" t="n">
        <v>2.9</v>
      </c>
      <c r="N2866" t="n">
        <v>21500</v>
      </c>
      <c r="O2866" t="n">
        <v>22014</v>
      </c>
      <c r="R2866" t="n">
        <v>1</v>
      </c>
      <c r="S2866" t="n">
        <v>10000</v>
      </c>
      <c r="T2866" t="n">
        <v>21576</v>
      </c>
      <c r="U2866" t="n">
        <v>21994</v>
      </c>
      <c r="V2866" t="n">
        <v>10000</v>
      </c>
      <c r="W2866" t="n">
        <v>1</v>
      </c>
    </row>
    <row r="2867">
      <c r="A2867" t="inlineStr">
        <is>
          <t>كرمان</t>
        </is>
      </c>
      <c r="B2867" t="inlineStr">
        <is>
          <t>س. توسعه و عمران استان كرمان</t>
        </is>
      </c>
      <c r="C2867" t="n">
        <v>5166</v>
      </c>
      <c r="D2867" t="n">
        <v>840530865</v>
      </c>
      <c r="E2867" s="1" t="n">
        <v>1157751434037</v>
      </c>
      <c r="F2867" t="n">
        <v>1375</v>
      </c>
      <c r="G2867" t="n">
        <v>1416</v>
      </c>
      <c r="H2867" t="n">
        <v>1363</v>
      </c>
      <c r="I2867" t="n">
        <v>-12</v>
      </c>
      <c r="J2867" t="n">
        <v>-0.87</v>
      </c>
      <c r="K2867" t="n">
        <v>1377</v>
      </c>
      <c r="L2867" t="n">
        <v>2</v>
      </c>
      <c r="M2867" t="n">
        <v>0.15</v>
      </c>
      <c r="N2867" t="n">
        <v>1334</v>
      </c>
      <c r="O2867" t="n">
        <v>1416</v>
      </c>
      <c r="P2867" t="n">
        <v>0</v>
      </c>
      <c r="R2867" t="n">
        <v>1</v>
      </c>
      <c r="S2867" t="n">
        <v>5000</v>
      </c>
      <c r="T2867" t="n">
        <v>1362</v>
      </c>
      <c r="U2867" t="n">
        <v>1372</v>
      </c>
      <c r="V2867" t="n">
        <v>99356</v>
      </c>
      <c r="W2867" t="n">
        <v>1</v>
      </c>
    </row>
    <row r="2868">
      <c r="A2868" t="inlineStr">
        <is>
          <t>رانفور</t>
        </is>
      </c>
      <c r="B2868" t="inlineStr">
        <is>
          <t>خدمات‌انفورماتيك‌</t>
        </is>
      </c>
      <c r="C2868" t="n">
        <v>528</v>
      </c>
      <c r="D2868" t="n">
        <v>11185594</v>
      </c>
      <c r="E2868" s="1" t="n">
        <v>57504455310</v>
      </c>
      <c r="F2868" t="n">
        <v>5240</v>
      </c>
      <c r="G2868" t="n">
        <v>5240</v>
      </c>
      <c r="H2868" t="n">
        <v>5150</v>
      </c>
      <c r="I2868" t="n">
        <v>-90</v>
      </c>
      <c r="J2868" t="n">
        <v>-1.72</v>
      </c>
      <c r="K2868" t="n">
        <v>5140</v>
      </c>
      <c r="L2868" t="n">
        <v>-100</v>
      </c>
      <c r="M2868" t="n">
        <v>-1.91</v>
      </c>
      <c r="N2868" t="n">
        <v>5090</v>
      </c>
      <c r="O2868" t="n">
        <v>5340</v>
      </c>
      <c r="P2868" t="n">
        <v>154</v>
      </c>
      <c r="Q2868" t="n">
        <v>33.38</v>
      </c>
      <c r="R2868" t="n">
        <v>3</v>
      </c>
      <c r="S2868" t="n">
        <v>169000</v>
      </c>
      <c r="T2868" t="n">
        <v>5090</v>
      </c>
      <c r="U2868" t="n">
        <v>5200</v>
      </c>
      <c r="V2868" t="n">
        <v>8000</v>
      </c>
      <c r="W2868" t="n">
        <v>2</v>
      </c>
    </row>
    <row r="2869">
      <c r="A2869" t="inlineStr">
        <is>
          <t>بمولد3</t>
        </is>
      </c>
      <c r="B2869" t="inlineStr">
        <is>
          <t>مولد نيروگاهي تجارت فارس</t>
        </is>
      </c>
      <c r="C2869" t="n">
        <v>7</v>
      </c>
      <c r="D2869" t="n">
        <v>4935</v>
      </c>
      <c r="E2869" s="1" t="n">
        <v>44760450</v>
      </c>
      <c r="F2869" t="n">
        <v>9220</v>
      </c>
      <c r="G2869" t="n">
        <v>9070</v>
      </c>
      <c r="H2869" t="n">
        <v>9070</v>
      </c>
      <c r="I2869" t="n">
        <v>-150</v>
      </c>
      <c r="J2869" t="n">
        <v>-1.63</v>
      </c>
      <c r="K2869" t="n">
        <v>9070</v>
      </c>
      <c r="L2869" t="n">
        <v>-150</v>
      </c>
      <c r="M2869" t="n">
        <v>-1.63</v>
      </c>
      <c r="N2869" t="n">
        <v>9070</v>
      </c>
      <c r="O2869" t="n">
        <v>9070</v>
      </c>
      <c r="P2869" t="n">
        <v>778</v>
      </c>
      <c r="Q2869" t="n">
        <v>11.66</v>
      </c>
      <c r="R2869" t="n">
        <v>19</v>
      </c>
      <c r="S2869" t="n">
        <v>2585688</v>
      </c>
      <c r="T2869" t="n">
        <v>9070</v>
      </c>
      <c r="U2869" t="n">
        <v>0</v>
      </c>
      <c r="V2869" t="n">
        <v>0</v>
      </c>
      <c r="W2869" t="n">
        <v>0</v>
      </c>
    </row>
    <row r="2870">
      <c r="A2870" t="inlineStr">
        <is>
          <t>سيمان2</t>
        </is>
      </c>
      <c r="B2870" t="inlineStr">
        <is>
          <t>صندوق س.بخشي كيان3-ب</t>
        </is>
      </c>
      <c r="C2870" t="n">
        <v>21</v>
      </c>
      <c r="D2870" t="n">
        <v>20200000</v>
      </c>
      <c r="E2870" s="1" t="n">
        <v>20200000</v>
      </c>
      <c r="F2870" t="n">
        <v>9917</v>
      </c>
      <c r="G2870" t="n">
        <v>1</v>
      </c>
      <c r="H2870" t="n">
        <v>1</v>
      </c>
      <c r="I2870" t="n">
        <v>-9916</v>
      </c>
      <c r="J2870" t="n">
        <v>-99.98999999999999</v>
      </c>
      <c r="K2870" t="n">
        <v>1</v>
      </c>
      <c r="L2870" t="n">
        <v>-9916</v>
      </c>
      <c r="M2870" t="n">
        <v>-99.98999999999999</v>
      </c>
      <c r="N2870" t="n">
        <v>1</v>
      </c>
      <c r="O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</row>
    <row r="2871">
      <c r="A2871" t="inlineStr">
        <is>
          <t>اتوآگاه2</t>
        </is>
      </c>
      <c r="B2871" t="inlineStr">
        <is>
          <t>صندوق س صنايع آگاه2-بخشي</t>
        </is>
      </c>
      <c r="C2871" t="n">
        <v>4</v>
      </c>
      <c r="D2871" t="n">
        <v>500000</v>
      </c>
      <c r="E2871" s="1" t="n">
        <v>500000</v>
      </c>
      <c r="F2871" t="n">
        <v>17527</v>
      </c>
      <c r="G2871" t="n">
        <v>1</v>
      </c>
      <c r="H2871" t="n">
        <v>1</v>
      </c>
      <c r="I2871" t="n">
        <v>-17526</v>
      </c>
      <c r="J2871" t="n">
        <v>-99.98999999999999</v>
      </c>
      <c r="K2871" t="n">
        <v>1</v>
      </c>
      <c r="L2871" t="n">
        <v>-17526</v>
      </c>
      <c r="M2871" t="n">
        <v>-99.98999999999999</v>
      </c>
      <c r="N2871" t="n">
        <v>1</v>
      </c>
      <c r="O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</row>
    <row r="2872">
      <c r="A2872" t="inlineStr">
        <is>
          <t>غرب06</t>
        </is>
      </c>
      <c r="B2872" t="inlineStr">
        <is>
          <t>مرابحه پديده شيمي غرب 14060704</t>
        </is>
      </c>
      <c r="C2872" t="n">
        <v>0</v>
      </c>
      <c r="D2872" t="n">
        <v>0</v>
      </c>
      <c r="E2872" s="1" t="n">
        <v>0</v>
      </c>
      <c r="F2872" t="n">
        <v>1000000</v>
      </c>
      <c r="G2872" t="n">
        <v>0</v>
      </c>
      <c r="H2872" t="n">
        <v>1000000</v>
      </c>
      <c r="I2872" t="n">
        <v>0</v>
      </c>
      <c r="J2872" t="n">
        <v>0</v>
      </c>
      <c r="K2872" t="n">
        <v>1000000</v>
      </c>
      <c r="L2872" t="n">
        <v>0</v>
      </c>
      <c r="M2872" t="n">
        <v>0</v>
      </c>
      <c r="N2872" t="n">
        <v>0</v>
      </c>
      <c r="O2872" t="n">
        <v>0</v>
      </c>
      <c r="R2872" t="n">
        <v>1</v>
      </c>
      <c r="S2872" t="n">
        <v>10000</v>
      </c>
      <c r="T2872" t="n">
        <v>995000</v>
      </c>
      <c r="U2872" t="n">
        <v>1005000</v>
      </c>
      <c r="V2872" t="n">
        <v>10000</v>
      </c>
      <c r="W2872" t="n">
        <v>1</v>
      </c>
    </row>
    <row r="2873">
      <c r="A2873" t="inlineStr">
        <is>
          <t>بخاور</t>
        </is>
      </c>
      <c r="B2873" t="inlineStr">
        <is>
          <t>بيمه زندگي خاورميانه</t>
        </is>
      </c>
      <c r="C2873" t="n">
        <v>36</v>
      </c>
      <c r="D2873" t="n">
        <v>393229</v>
      </c>
      <c r="E2873" s="1" t="n">
        <v>2428589510</v>
      </c>
      <c r="F2873" t="n">
        <v>6130</v>
      </c>
      <c r="G2873" t="n">
        <v>6230</v>
      </c>
      <c r="H2873" t="n">
        <v>6220</v>
      </c>
      <c r="I2873" t="n">
        <v>90</v>
      </c>
      <c r="J2873" t="n">
        <v>1.47</v>
      </c>
      <c r="K2873" t="n">
        <v>6180</v>
      </c>
      <c r="L2873" t="n">
        <v>50</v>
      </c>
      <c r="M2873" t="n">
        <v>0.82</v>
      </c>
      <c r="N2873" t="n">
        <v>6130</v>
      </c>
      <c r="O2873" t="n">
        <v>6260</v>
      </c>
      <c r="P2873" t="n">
        <v>813</v>
      </c>
      <c r="Q2873" t="n">
        <v>7.6</v>
      </c>
      <c r="R2873" t="n">
        <v>2</v>
      </c>
      <c r="S2873" t="n">
        <v>16310</v>
      </c>
      <c r="T2873" t="n">
        <v>6170</v>
      </c>
      <c r="U2873" t="n">
        <v>6220</v>
      </c>
      <c r="V2873" t="n">
        <v>19981</v>
      </c>
      <c r="W2873" t="n">
        <v>3</v>
      </c>
    </row>
    <row r="2874">
      <c r="A2874" t="inlineStr">
        <is>
          <t>ومعادن3</t>
        </is>
      </c>
      <c r="B2874" t="inlineStr">
        <is>
          <t>توسعه‌معادن‌وفلزات‌</t>
        </is>
      </c>
      <c r="C2874" t="n">
        <v>1240</v>
      </c>
      <c r="D2874" t="n">
        <v>508610002</v>
      </c>
      <c r="E2874" s="1" t="n">
        <v>1436314645648</v>
      </c>
      <c r="F2874" t="n">
        <v>2755</v>
      </c>
      <c r="G2874" t="n">
        <v>2824</v>
      </c>
      <c r="H2874" t="n">
        <v>2824</v>
      </c>
      <c r="I2874" t="n">
        <v>69</v>
      </c>
      <c r="J2874" t="n">
        <v>2.5</v>
      </c>
      <c r="K2874" t="n">
        <v>2824</v>
      </c>
      <c r="L2874" t="n">
        <v>69</v>
      </c>
      <c r="M2874" t="n">
        <v>2.5</v>
      </c>
      <c r="N2874" t="n">
        <v>2824</v>
      </c>
      <c r="O2874" t="n">
        <v>2824</v>
      </c>
      <c r="P2874" t="n">
        <v>318</v>
      </c>
      <c r="Q2874" t="n">
        <v>8.880000000000001</v>
      </c>
      <c r="R2874" t="n">
        <v>0</v>
      </c>
      <c r="S2874" t="n">
        <v>0</v>
      </c>
      <c r="T2874" t="n">
        <v>0</v>
      </c>
      <c r="U2874" t="n">
        <v>2824</v>
      </c>
      <c r="V2874" t="n">
        <v>203561184</v>
      </c>
      <c r="W2874" t="n">
        <v>208</v>
      </c>
    </row>
    <row r="2875">
      <c r="A2875" t="inlineStr">
        <is>
          <t>صفناور74</t>
        </is>
      </c>
      <c r="B2875" t="inlineStr">
        <is>
          <t>صكوك مرابحه اروند74-3ماهه23%</t>
        </is>
      </c>
      <c r="C2875" t="n">
        <v>0</v>
      </c>
      <c r="D2875" t="n">
        <v>0</v>
      </c>
      <c r="E2875" s="1" t="n">
        <v>0</v>
      </c>
      <c r="F2875" t="n">
        <v>1026099</v>
      </c>
      <c r="G2875" t="n">
        <v>0</v>
      </c>
      <c r="H2875" t="n">
        <v>1026099</v>
      </c>
      <c r="I2875" t="n">
        <v>0</v>
      </c>
      <c r="J2875" t="n">
        <v>0</v>
      </c>
      <c r="K2875" t="n">
        <v>1026099</v>
      </c>
      <c r="L2875" t="n">
        <v>0</v>
      </c>
      <c r="M2875" t="n">
        <v>0</v>
      </c>
      <c r="N2875" t="n">
        <v>0</v>
      </c>
      <c r="O2875" t="n">
        <v>0</v>
      </c>
      <c r="R2875" t="n">
        <v>1</v>
      </c>
      <c r="S2875" t="n">
        <v>10000</v>
      </c>
      <c r="T2875" t="n">
        <v>1026099</v>
      </c>
      <c r="U2875" t="n">
        <v>1036359</v>
      </c>
      <c r="V2875" t="n">
        <v>5000</v>
      </c>
      <c r="W2875" t="n">
        <v>1</v>
      </c>
    </row>
    <row r="2876">
      <c r="A2876" t="inlineStr">
        <is>
          <t>نقرين</t>
        </is>
      </c>
      <c r="B2876" t="inlineStr">
        <is>
          <t>صندوق س.كالاي نوويرا1</t>
        </is>
      </c>
      <c r="C2876" t="n">
        <v>9847</v>
      </c>
      <c r="D2876" t="n">
        <v>185178593</v>
      </c>
      <c r="E2876" s="1" t="n">
        <v>1964277424277</v>
      </c>
      <c r="F2876" t="n">
        <v>10464</v>
      </c>
      <c r="G2876" t="n">
        <v>10657</v>
      </c>
      <c r="H2876" t="n">
        <v>10574</v>
      </c>
      <c r="I2876" t="n">
        <v>110</v>
      </c>
      <c r="J2876" t="n">
        <v>1.05</v>
      </c>
      <c r="K2876" t="n">
        <v>10607</v>
      </c>
      <c r="L2876" t="n">
        <v>143</v>
      </c>
      <c r="M2876" t="n">
        <v>1.37</v>
      </c>
      <c r="N2876" t="n">
        <v>10571</v>
      </c>
      <c r="O2876" t="n">
        <v>10700</v>
      </c>
      <c r="R2876" t="n">
        <v>1</v>
      </c>
      <c r="S2876" t="n">
        <v>21793</v>
      </c>
      <c r="T2876" t="n">
        <v>10576</v>
      </c>
      <c r="U2876" t="n">
        <v>10580</v>
      </c>
      <c r="V2876" t="n">
        <v>68069</v>
      </c>
      <c r="W2876" t="n">
        <v>2</v>
      </c>
    </row>
    <row r="2877">
      <c r="A2877" t="inlineStr">
        <is>
          <t>انار</t>
        </is>
      </c>
      <c r="B2877" t="inlineStr">
        <is>
          <t>صندوق س.انارنماد ارزش-درسهام</t>
        </is>
      </c>
      <c r="C2877" t="n">
        <v>339</v>
      </c>
      <c r="D2877" t="n">
        <v>7010027</v>
      </c>
      <c r="E2877" s="1" t="n">
        <v>277898687581</v>
      </c>
      <c r="F2877" t="n">
        <v>39413</v>
      </c>
      <c r="G2877" t="n">
        <v>39535</v>
      </c>
      <c r="H2877" t="n">
        <v>39666</v>
      </c>
      <c r="I2877" t="n">
        <v>253</v>
      </c>
      <c r="J2877" t="n">
        <v>0.64</v>
      </c>
      <c r="K2877" t="n">
        <v>39643</v>
      </c>
      <c r="L2877" t="n">
        <v>230</v>
      </c>
      <c r="M2877" t="n">
        <v>0.58</v>
      </c>
      <c r="N2877" t="n">
        <v>39523</v>
      </c>
      <c r="O2877" t="n">
        <v>39780</v>
      </c>
      <c r="R2877" t="n">
        <v>1</v>
      </c>
      <c r="S2877" t="n">
        <v>7548</v>
      </c>
      <c r="T2877" t="n">
        <v>39663</v>
      </c>
      <c r="U2877" t="n">
        <v>39666</v>
      </c>
      <c r="V2877" t="n">
        <v>297610</v>
      </c>
      <c r="W2877" t="n">
        <v>1</v>
      </c>
    </row>
    <row r="2878">
      <c r="A2878" t="inlineStr">
        <is>
          <t>اراد2804</t>
        </is>
      </c>
      <c r="B2878" t="inlineStr">
        <is>
          <t>مرابحه عام دولت280-ش.خ080318</t>
        </is>
      </c>
      <c r="C2878" t="n">
        <v>1</v>
      </c>
      <c r="D2878" t="n">
        <v>1300000</v>
      </c>
      <c r="E2878" s="1" t="n">
        <v>987443600000</v>
      </c>
      <c r="F2878" t="n">
        <v>751920</v>
      </c>
      <c r="G2878" t="n">
        <v>759572</v>
      </c>
      <c r="H2878" t="n">
        <v>759572</v>
      </c>
      <c r="I2878" t="n">
        <v>7652</v>
      </c>
      <c r="J2878" t="n">
        <v>1.02</v>
      </c>
      <c r="K2878" t="n">
        <v>759572</v>
      </c>
      <c r="L2878" t="n">
        <v>7652</v>
      </c>
      <c r="M2878" t="n">
        <v>1.02</v>
      </c>
      <c r="N2878" t="n">
        <v>759572</v>
      </c>
      <c r="O2878" t="n">
        <v>759572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</row>
    <row r="2879">
      <c r="A2879" t="inlineStr">
        <is>
          <t>كچاد3</t>
        </is>
      </c>
      <c r="B2879" t="inlineStr">
        <is>
          <t>معدني‌وصنعتي‌چادرملو</t>
        </is>
      </c>
      <c r="C2879" t="n">
        <v>322</v>
      </c>
      <c r="D2879" t="n">
        <v>100253418</v>
      </c>
      <c r="E2879" s="1" t="n">
        <v>273290817468</v>
      </c>
      <c r="F2879" t="n">
        <v>2649</v>
      </c>
      <c r="G2879" t="n">
        <v>2726</v>
      </c>
      <c r="H2879" t="n">
        <v>2726</v>
      </c>
      <c r="I2879" t="n">
        <v>77</v>
      </c>
      <c r="J2879" t="n">
        <v>2.91</v>
      </c>
      <c r="K2879" t="n">
        <v>2726</v>
      </c>
      <c r="L2879" t="n">
        <v>77</v>
      </c>
      <c r="M2879" t="n">
        <v>2.91</v>
      </c>
      <c r="N2879" t="n">
        <v>2726</v>
      </c>
      <c r="O2879" t="n">
        <v>2726</v>
      </c>
      <c r="P2879" t="n">
        <v>288</v>
      </c>
      <c r="Q2879" t="n">
        <v>9.470000000000001</v>
      </c>
      <c r="R2879" t="n">
        <v>0</v>
      </c>
      <c r="S2879" t="n">
        <v>0</v>
      </c>
      <c r="T2879" t="n">
        <v>0</v>
      </c>
      <c r="U2879" t="n">
        <v>2726</v>
      </c>
      <c r="V2879" t="n">
        <v>101141582</v>
      </c>
      <c r="W2879" t="n">
        <v>106</v>
      </c>
    </row>
    <row r="2880">
      <c r="A2880" t="inlineStr">
        <is>
          <t>رنيك</t>
        </is>
      </c>
      <c r="B2880" t="inlineStr">
        <is>
          <t>جنرال مكانيك</t>
        </is>
      </c>
      <c r="C2880" t="n">
        <v>696</v>
      </c>
      <c r="D2880" t="n">
        <v>8122502</v>
      </c>
      <c r="E2880" s="1" t="n">
        <v>97891987440</v>
      </c>
      <c r="F2880" t="n">
        <v>11960</v>
      </c>
      <c r="G2880" t="n">
        <v>12140</v>
      </c>
      <c r="H2880" t="n">
        <v>11900</v>
      </c>
      <c r="I2880" t="n">
        <v>-60</v>
      </c>
      <c r="J2880" t="n">
        <v>-0.5</v>
      </c>
      <c r="K2880" t="n">
        <v>12050</v>
      </c>
      <c r="L2880" t="n">
        <v>90</v>
      </c>
      <c r="M2880" t="n">
        <v>0.75</v>
      </c>
      <c r="N2880" t="n">
        <v>11800</v>
      </c>
      <c r="O2880" t="n">
        <v>12310</v>
      </c>
      <c r="P2880" t="n">
        <v>1608</v>
      </c>
      <c r="Q2880" t="n">
        <v>7.49</v>
      </c>
      <c r="R2880" t="n">
        <v>2</v>
      </c>
      <c r="S2880" t="n">
        <v>17008</v>
      </c>
      <c r="T2880" t="n">
        <v>11900</v>
      </c>
      <c r="U2880" t="n">
        <v>11950</v>
      </c>
      <c r="V2880" t="n">
        <v>20000</v>
      </c>
      <c r="W2880" t="n">
        <v>1</v>
      </c>
    </row>
    <row r="2881">
      <c r="A2881" t="inlineStr">
        <is>
          <t>دشيري</t>
        </is>
      </c>
      <c r="B2881" t="inlineStr">
        <is>
          <t>شيرين دارو</t>
        </is>
      </c>
      <c r="C2881" t="n">
        <v>70</v>
      </c>
      <c r="D2881" t="n">
        <v>45793</v>
      </c>
      <c r="E2881" s="1" t="n">
        <v>16478440200</v>
      </c>
      <c r="F2881" t="n">
        <v>354100</v>
      </c>
      <c r="G2881" t="n">
        <v>364600</v>
      </c>
      <c r="H2881" t="n">
        <v>357000</v>
      </c>
      <c r="I2881" t="n">
        <v>2900</v>
      </c>
      <c r="J2881" t="n">
        <v>0.82</v>
      </c>
      <c r="K2881" t="n">
        <v>359800</v>
      </c>
      <c r="L2881" t="n">
        <v>5700</v>
      </c>
      <c r="M2881" t="n">
        <v>1.61</v>
      </c>
      <c r="N2881" t="n">
        <v>354100</v>
      </c>
      <c r="O2881" t="n">
        <v>364700</v>
      </c>
      <c r="P2881" t="n">
        <v>57790</v>
      </c>
      <c r="Q2881" t="n">
        <v>6.23</v>
      </c>
      <c r="R2881" t="n">
        <v>1</v>
      </c>
      <c r="S2881" t="n">
        <v>2989</v>
      </c>
      <c r="T2881" t="n">
        <v>356400</v>
      </c>
      <c r="U2881" t="n">
        <v>359900</v>
      </c>
      <c r="V2881" t="n">
        <v>277</v>
      </c>
      <c r="W2881" t="n">
        <v>2</v>
      </c>
    </row>
    <row r="2882">
      <c r="A2882" t="inlineStr">
        <is>
          <t>خفناور</t>
        </is>
      </c>
      <c r="B2882" t="inlineStr">
        <is>
          <t>مهندسي صنعتي روان فن آور</t>
        </is>
      </c>
      <c r="C2882" t="n">
        <v>87</v>
      </c>
      <c r="D2882" t="n">
        <v>866773</v>
      </c>
      <c r="E2882" s="1" t="n">
        <v>19286886730</v>
      </c>
      <c r="F2882" t="n">
        <v>21670</v>
      </c>
      <c r="G2882" t="n">
        <v>21110</v>
      </c>
      <c r="H2882" t="n">
        <v>22070</v>
      </c>
      <c r="I2882" t="n">
        <v>400</v>
      </c>
      <c r="J2882" t="n">
        <v>1.85</v>
      </c>
      <c r="K2882" t="n">
        <v>22250</v>
      </c>
      <c r="L2882" t="n">
        <v>580</v>
      </c>
      <c r="M2882" t="n">
        <v>2.68</v>
      </c>
      <c r="N2882" t="n">
        <v>21110</v>
      </c>
      <c r="O2882" t="n">
        <v>22320</v>
      </c>
      <c r="P2882" t="n">
        <v>344</v>
      </c>
      <c r="Q2882" t="n">
        <v>64.68000000000001</v>
      </c>
      <c r="R2882" t="n">
        <v>1</v>
      </c>
      <c r="S2882" t="n">
        <v>2500</v>
      </c>
      <c r="T2882" t="n">
        <v>22080</v>
      </c>
      <c r="U2882" t="n">
        <v>22310</v>
      </c>
      <c r="V2882" t="n">
        <v>500</v>
      </c>
      <c r="W2882" t="n">
        <v>1</v>
      </c>
    </row>
    <row r="2883">
      <c r="A2883" t="inlineStr">
        <is>
          <t>ختور</t>
        </is>
      </c>
      <c r="B2883" t="inlineStr">
        <is>
          <t>رادياتور ايران‌</t>
        </is>
      </c>
      <c r="C2883" t="n">
        <v>162</v>
      </c>
      <c r="D2883" t="n">
        <v>21978780</v>
      </c>
      <c r="E2883" s="1" t="n">
        <v>66507788280</v>
      </c>
      <c r="F2883" t="n">
        <v>2938</v>
      </c>
      <c r="G2883" t="n">
        <v>3026</v>
      </c>
      <c r="H2883" t="n">
        <v>3026</v>
      </c>
      <c r="I2883" t="n">
        <v>88</v>
      </c>
      <c r="J2883" t="n">
        <v>3</v>
      </c>
      <c r="K2883" t="n">
        <v>3026</v>
      </c>
      <c r="L2883" t="n">
        <v>88</v>
      </c>
      <c r="M2883" t="n">
        <v>3</v>
      </c>
      <c r="N2883" t="n">
        <v>3026</v>
      </c>
      <c r="O2883" t="n">
        <v>3026</v>
      </c>
      <c r="P2883" t="n">
        <v>715</v>
      </c>
      <c r="Q2883" t="n">
        <v>4.23</v>
      </c>
      <c r="R2883" t="n">
        <v>110</v>
      </c>
      <c r="S2883" t="n">
        <v>23231614</v>
      </c>
      <c r="T2883" t="n">
        <v>3026</v>
      </c>
      <c r="U2883" t="n">
        <v>3027</v>
      </c>
      <c r="V2883" t="n">
        <v>6132</v>
      </c>
      <c r="W2883" t="n">
        <v>3</v>
      </c>
    </row>
    <row r="2884">
      <c r="A2884" t="inlineStr">
        <is>
          <t>ولبهمن</t>
        </is>
      </c>
      <c r="B2884" t="inlineStr">
        <is>
          <t>شركت بهمن ليزينگ</t>
        </is>
      </c>
      <c r="C2884" t="n">
        <v>244</v>
      </c>
      <c r="D2884" t="n">
        <v>27887223</v>
      </c>
      <c r="E2884" s="1" t="n">
        <v>84012158380</v>
      </c>
      <c r="F2884" t="n">
        <v>2926</v>
      </c>
      <c r="G2884" t="n">
        <v>3013</v>
      </c>
      <c r="H2884" t="n">
        <v>3013</v>
      </c>
      <c r="I2884" t="n">
        <v>87</v>
      </c>
      <c r="J2884" t="n">
        <v>2.97</v>
      </c>
      <c r="K2884" t="n">
        <v>3013</v>
      </c>
      <c r="L2884" t="n">
        <v>87</v>
      </c>
      <c r="M2884" t="n">
        <v>2.97</v>
      </c>
      <c r="N2884" t="n">
        <v>2946</v>
      </c>
      <c r="O2884" t="n">
        <v>3013</v>
      </c>
      <c r="P2884" t="n">
        <v>776</v>
      </c>
      <c r="Q2884" t="n">
        <v>3.88</v>
      </c>
      <c r="R2884" t="n">
        <v>1</v>
      </c>
      <c r="S2884" t="n">
        <v>607136</v>
      </c>
      <c r="T2884" t="n">
        <v>3013</v>
      </c>
      <c r="U2884" t="n">
        <v>0</v>
      </c>
      <c r="V2884" t="n">
        <v>0</v>
      </c>
      <c r="W2884" t="n">
        <v>0</v>
      </c>
    </row>
    <row r="2885">
      <c r="A2885" t="inlineStr">
        <is>
          <t>حتايد3</t>
        </is>
      </c>
      <c r="B2885" t="inlineStr">
        <is>
          <t>تايدواترخاورميانه</t>
        </is>
      </c>
      <c r="C2885" t="n">
        <v>10</v>
      </c>
      <c r="D2885" t="n">
        <v>78431</v>
      </c>
      <c r="E2885" s="1" t="n">
        <v>618820590</v>
      </c>
      <c r="F2885" t="n">
        <v>7760</v>
      </c>
      <c r="G2885" t="n">
        <v>7890</v>
      </c>
      <c r="H2885" t="n">
        <v>7890</v>
      </c>
      <c r="I2885" t="n">
        <v>130</v>
      </c>
      <c r="J2885" t="n">
        <v>1.68</v>
      </c>
      <c r="K2885" t="n">
        <v>7890</v>
      </c>
      <c r="L2885" t="n">
        <v>130</v>
      </c>
      <c r="M2885" t="n">
        <v>1.68</v>
      </c>
      <c r="N2885" t="n">
        <v>7890</v>
      </c>
      <c r="O2885" t="n">
        <v>7890</v>
      </c>
      <c r="P2885" t="n">
        <v>1376</v>
      </c>
      <c r="Q2885" t="n">
        <v>5.73</v>
      </c>
      <c r="R2885" t="n">
        <v>0</v>
      </c>
      <c r="S2885" t="n">
        <v>0</v>
      </c>
      <c r="T2885" t="n">
        <v>0</v>
      </c>
      <c r="U2885" t="n">
        <v>7890</v>
      </c>
      <c r="V2885" t="n">
        <v>45569</v>
      </c>
      <c r="W2885" t="n">
        <v>1</v>
      </c>
    </row>
    <row r="2886">
      <c r="A2886" t="inlineStr">
        <is>
          <t>دارا</t>
        </is>
      </c>
      <c r="B2886" t="inlineStr">
        <is>
          <t>صندوق س. دارا الگوريتم-د</t>
        </is>
      </c>
      <c r="C2886" t="n">
        <v>492</v>
      </c>
      <c r="D2886" t="n">
        <v>72554457</v>
      </c>
      <c r="E2886" s="1" t="n">
        <v>1814990062008</v>
      </c>
      <c r="F2886" t="n">
        <v>24982</v>
      </c>
      <c r="G2886" t="n">
        <v>25016</v>
      </c>
      <c r="H2886" t="n">
        <v>25015</v>
      </c>
      <c r="I2886" t="n">
        <v>33</v>
      </c>
      <c r="J2886" t="n">
        <v>0.13</v>
      </c>
      <c r="K2886" t="n">
        <v>25016</v>
      </c>
      <c r="L2886" t="n">
        <v>34</v>
      </c>
      <c r="M2886" t="n">
        <v>0.14</v>
      </c>
      <c r="N2886" t="n">
        <v>25015</v>
      </c>
      <c r="O2886" t="n">
        <v>25020</v>
      </c>
      <c r="R2886" t="n">
        <v>1</v>
      </c>
      <c r="S2886" t="n">
        <v>300000000</v>
      </c>
      <c r="T2886" t="n">
        <v>25015</v>
      </c>
      <c r="U2886" t="n">
        <v>25016</v>
      </c>
      <c r="V2886" t="n">
        <v>2000000</v>
      </c>
      <c r="W2886" t="n">
        <v>1</v>
      </c>
    </row>
    <row r="2887">
      <c r="A2887" t="inlineStr">
        <is>
          <t>دهدشت</t>
        </is>
      </c>
      <c r="B2887" t="inlineStr">
        <is>
          <t>صنايع پتروشيمي دهدشت</t>
        </is>
      </c>
      <c r="C2887" t="n">
        <v>15</v>
      </c>
      <c r="D2887" t="n">
        <v>249248</v>
      </c>
      <c r="E2887" s="1" t="n">
        <v>2749205440</v>
      </c>
      <c r="F2887" t="n">
        <v>10710</v>
      </c>
      <c r="G2887" t="n">
        <v>11030</v>
      </c>
      <c r="H2887" t="n">
        <v>11030</v>
      </c>
      <c r="I2887" t="n">
        <v>320</v>
      </c>
      <c r="J2887" t="n">
        <v>2.99</v>
      </c>
      <c r="K2887" t="n">
        <v>10820</v>
      </c>
      <c r="L2887" t="n">
        <v>110</v>
      </c>
      <c r="M2887" t="n">
        <v>1.03</v>
      </c>
      <c r="N2887" t="n">
        <v>11030</v>
      </c>
      <c r="O2887" t="n">
        <v>11030</v>
      </c>
      <c r="P2887" t="n">
        <v>-107</v>
      </c>
      <c r="Q2887" t="n">
        <v>-101.12</v>
      </c>
      <c r="R2887" t="n">
        <v>10</v>
      </c>
      <c r="S2887" t="n">
        <v>855059</v>
      </c>
      <c r="T2887" t="n">
        <v>11030</v>
      </c>
      <c r="U2887" t="n">
        <v>0</v>
      </c>
      <c r="V2887" t="n">
        <v>0</v>
      </c>
      <c r="W2887" t="n">
        <v>0</v>
      </c>
    </row>
    <row r="2888">
      <c r="A2888" t="inlineStr">
        <is>
          <t>اراد228</t>
        </is>
      </c>
      <c r="B2888" t="inlineStr">
        <is>
          <t>مرابحه عام دولت228-ش.خ070521</t>
        </is>
      </c>
      <c r="C2888" t="n">
        <v>0</v>
      </c>
      <c r="D2888" t="n">
        <v>0</v>
      </c>
      <c r="E2888" s="1" t="n">
        <v>0</v>
      </c>
      <c r="F2888" t="n">
        <v>841300</v>
      </c>
      <c r="G2888" t="n">
        <v>0</v>
      </c>
      <c r="H2888" t="n">
        <v>841340</v>
      </c>
      <c r="I2888" t="n">
        <v>40</v>
      </c>
      <c r="J2888" t="n">
        <v>0</v>
      </c>
      <c r="K2888" t="n">
        <v>841300</v>
      </c>
      <c r="L2888" t="n">
        <v>0</v>
      </c>
      <c r="M2888" t="n">
        <v>0</v>
      </c>
      <c r="N2888" t="n">
        <v>0</v>
      </c>
      <c r="O2888" t="n">
        <v>0</v>
      </c>
      <c r="R2888" t="n">
        <v>0</v>
      </c>
      <c r="S2888" t="n">
        <v>0</v>
      </c>
      <c r="T2888" t="n">
        <v>0</v>
      </c>
      <c r="U2888" t="n">
        <v>866530</v>
      </c>
      <c r="V2888" t="n">
        <v>185000</v>
      </c>
      <c r="W2888" t="n">
        <v>1</v>
      </c>
    </row>
    <row r="2889">
      <c r="A2889" t="inlineStr">
        <is>
          <t>بايكا</t>
        </is>
      </c>
      <c r="B2889" t="inlineStr">
        <is>
          <t>كارخانجات كابلسازي ‌ايران‌</t>
        </is>
      </c>
      <c r="C2889" t="n">
        <v>45</v>
      </c>
      <c r="D2889" t="n">
        <v>165425</v>
      </c>
      <c r="E2889" s="1" t="n">
        <v>4465066730</v>
      </c>
      <c r="F2889" t="n">
        <v>26360</v>
      </c>
      <c r="G2889" t="n">
        <v>27150</v>
      </c>
      <c r="H2889" t="n">
        <v>27150</v>
      </c>
      <c r="I2889" t="n">
        <v>790</v>
      </c>
      <c r="J2889" t="n">
        <v>3</v>
      </c>
      <c r="K2889" t="n">
        <v>26780</v>
      </c>
      <c r="L2889" t="n">
        <v>420</v>
      </c>
      <c r="M2889" t="n">
        <v>1.59</v>
      </c>
      <c r="N2889" t="n">
        <v>26410</v>
      </c>
      <c r="O2889" t="n">
        <v>27150</v>
      </c>
      <c r="P2889" t="n">
        <v>523</v>
      </c>
      <c r="Q2889" t="n">
        <v>51.2</v>
      </c>
      <c r="R2889" t="n">
        <v>5</v>
      </c>
      <c r="S2889" t="n">
        <v>81013</v>
      </c>
      <c r="T2889" t="n">
        <v>27150</v>
      </c>
      <c r="U2889" t="n">
        <v>0</v>
      </c>
      <c r="V2889" t="n">
        <v>0</v>
      </c>
      <c r="W2889" t="n">
        <v>0</v>
      </c>
    </row>
    <row r="2890">
      <c r="A2890" t="inlineStr">
        <is>
          <t>صفروس67</t>
        </is>
      </c>
      <c r="B2890" t="inlineStr">
        <is>
          <t>صكوك مرابحه فروس67-بدون ضامن</t>
        </is>
      </c>
      <c r="C2890" t="n">
        <v>0</v>
      </c>
      <c r="D2890" t="n">
        <v>0</v>
      </c>
      <c r="E2890" s="1" t="n">
        <v>0</v>
      </c>
      <c r="F2890" t="n">
        <v>1000000</v>
      </c>
      <c r="G2890" t="n">
        <v>0</v>
      </c>
      <c r="H2890" t="n">
        <v>1000000</v>
      </c>
      <c r="I2890" t="n">
        <v>0</v>
      </c>
      <c r="J2890" t="n">
        <v>0</v>
      </c>
      <c r="K2890" t="n">
        <v>1000000</v>
      </c>
      <c r="L2890" t="n">
        <v>0</v>
      </c>
      <c r="M2890" t="n">
        <v>0</v>
      </c>
      <c r="N2890" t="n">
        <v>0</v>
      </c>
      <c r="O2890" t="n">
        <v>0</v>
      </c>
      <c r="R2890" t="n">
        <v>1</v>
      </c>
      <c r="S2890" t="n">
        <v>5000</v>
      </c>
      <c r="T2890" t="n">
        <v>1000000</v>
      </c>
      <c r="U2890" t="n">
        <v>0</v>
      </c>
      <c r="V2890" t="n">
        <v>0</v>
      </c>
      <c r="W2890" t="n">
        <v>0</v>
      </c>
    </row>
    <row r="2891">
      <c r="A2891" t="inlineStr">
        <is>
          <t>رايا</t>
        </is>
      </c>
      <c r="B2891" t="inlineStr">
        <is>
          <t>بيمه اتكايي رايا</t>
        </is>
      </c>
      <c r="C2891" t="n">
        <v>343</v>
      </c>
      <c r="D2891" t="n">
        <v>34227837</v>
      </c>
      <c r="E2891" s="1" t="n">
        <v>159837398790</v>
      </c>
      <c r="F2891" t="n">
        <v>4540</v>
      </c>
      <c r="G2891" t="n">
        <v>4670</v>
      </c>
      <c r="H2891" t="n">
        <v>4670</v>
      </c>
      <c r="I2891" t="n">
        <v>130</v>
      </c>
      <c r="J2891" t="n">
        <v>2.86</v>
      </c>
      <c r="K2891" t="n">
        <v>4670</v>
      </c>
      <c r="L2891" t="n">
        <v>130</v>
      </c>
      <c r="M2891" t="n">
        <v>2.86</v>
      </c>
      <c r="N2891" t="n">
        <v>4660</v>
      </c>
      <c r="O2891" t="n">
        <v>4670</v>
      </c>
      <c r="P2891" t="n">
        <v>1471</v>
      </c>
      <c r="Q2891" t="n">
        <v>3.17</v>
      </c>
      <c r="R2891" t="n">
        <v>19</v>
      </c>
      <c r="S2891" t="n">
        <v>4283559</v>
      </c>
      <c r="T2891" t="n">
        <v>4670</v>
      </c>
      <c r="U2891" t="n">
        <v>0</v>
      </c>
      <c r="V2891" t="n">
        <v>0</v>
      </c>
      <c r="W2891" t="n">
        <v>0</v>
      </c>
    </row>
    <row r="2892">
      <c r="A2892" t="inlineStr">
        <is>
          <t>انتخاب094</t>
        </is>
      </c>
      <c r="B2892" t="inlineStr">
        <is>
          <t>مرابحه انتخاب آرمان حافظ090309</t>
        </is>
      </c>
      <c r="C2892" t="n">
        <v>0</v>
      </c>
      <c r="D2892" t="n">
        <v>0</v>
      </c>
      <c r="E2892" s="1" t="n">
        <v>0</v>
      </c>
      <c r="F2892" t="n">
        <v>885300</v>
      </c>
      <c r="G2892" t="n">
        <v>0</v>
      </c>
      <c r="H2892" t="n">
        <v>885300</v>
      </c>
      <c r="I2892" t="n">
        <v>0</v>
      </c>
      <c r="J2892" t="n">
        <v>0</v>
      </c>
      <c r="K2892" t="n">
        <v>885300</v>
      </c>
      <c r="L2892" t="n">
        <v>0</v>
      </c>
      <c r="M2892" t="n">
        <v>0</v>
      </c>
      <c r="N2892" t="n">
        <v>0</v>
      </c>
      <c r="O2892" t="n">
        <v>0</v>
      </c>
      <c r="R2892" t="n">
        <v>1</v>
      </c>
      <c r="S2892" t="n">
        <v>10000</v>
      </c>
      <c r="T2892" t="n">
        <v>885300</v>
      </c>
      <c r="U2892" t="n">
        <v>894150</v>
      </c>
      <c r="V2892" t="n">
        <v>10000</v>
      </c>
      <c r="W2892" t="n">
        <v>1</v>
      </c>
    </row>
    <row r="2893">
      <c r="A2893" t="inlineStr">
        <is>
          <t>عمارت دي</t>
        </is>
      </c>
      <c r="B2893" t="inlineStr">
        <is>
          <t>صندوق س دي-املاك</t>
        </is>
      </c>
      <c r="C2893" t="n">
        <v>49</v>
      </c>
      <c r="D2893" t="n">
        <v>794931</v>
      </c>
      <c r="E2893" s="1" t="n">
        <v>11132180476</v>
      </c>
      <c r="F2893" t="n">
        <v>14004</v>
      </c>
      <c r="G2893" t="n">
        <v>14110</v>
      </c>
      <c r="H2893" t="n">
        <v>14010</v>
      </c>
      <c r="I2893" t="n">
        <v>6</v>
      </c>
      <c r="J2893" t="n">
        <v>0.04</v>
      </c>
      <c r="K2893" t="n">
        <v>14004</v>
      </c>
      <c r="L2893" t="n">
        <v>0</v>
      </c>
      <c r="M2893" t="n">
        <v>0</v>
      </c>
      <c r="N2893" t="n">
        <v>14000</v>
      </c>
      <c r="O2893" t="n">
        <v>14110</v>
      </c>
      <c r="R2893" t="n">
        <v>1</v>
      </c>
      <c r="S2893" t="n">
        <v>1450</v>
      </c>
      <c r="T2893" t="n">
        <v>14009</v>
      </c>
      <c r="U2893" t="n">
        <v>14010</v>
      </c>
      <c r="V2893" t="n">
        <v>26</v>
      </c>
      <c r="W2893" t="n">
        <v>1</v>
      </c>
    </row>
    <row r="2894">
      <c r="A2894" t="inlineStr">
        <is>
          <t>كپشير</t>
        </is>
      </c>
      <c r="B2894" t="inlineStr">
        <is>
          <t>پشم‌شيشه‌ايران‌</t>
        </is>
      </c>
      <c r="C2894" t="n">
        <v>671</v>
      </c>
      <c r="D2894" t="n">
        <v>7016708</v>
      </c>
      <c r="E2894" s="1" t="n">
        <v>164375931760</v>
      </c>
      <c r="F2894" t="n">
        <v>22760</v>
      </c>
      <c r="G2894" t="n">
        <v>23440</v>
      </c>
      <c r="H2894" t="n">
        <v>23440</v>
      </c>
      <c r="I2894" t="n">
        <v>680</v>
      </c>
      <c r="J2894" t="n">
        <v>2.99</v>
      </c>
      <c r="K2894" t="n">
        <v>23430</v>
      </c>
      <c r="L2894" t="n">
        <v>670</v>
      </c>
      <c r="M2894" t="n">
        <v>2.94</v>
      </c>
      <c r="N2894" t="n">
        <v>23200</v>
      </c>
      <c r="O2894" t="n">
        <v>23440</v>
      </c>
      <c r="P2894" t="n">
        <v>1532</v>
      </c>
      <c r="Q2894" t="n">
        <v>15.29</v>
      </c>
      <c r="R2894" t="n">
        <v>43</v>
      </c>
      <c r="S2894" t="n">
        <v>2176501</v>
      </c>
      <c r="T2894" t="n">
        <v>23440</v>
      </c>
      <c r="U2894" t="n">
        <v>0</v>
      </c>
      <c r="V2894" t="n">
        <v>0</v>
      </c>
      <c r="W2894" t="n">
        <v>0</v>
      </c>
    </row>
    <row r="2895">
      <c r="A2895" t="inlineStr">
        <is>
          <t>عكرمان4</t>
        </is>
      </c>
      <c r="B2895" t="inlineStr">
        <is>
          <t>سلف استاندارد خودروي كرمان</t>
        </is>
      </c>
      <c r="C2895" t="n">
        <v>0</v>
      </c>
      <c r="D2895" t="n">
        <v>0</v>
      </c>
      <c r="E2895" s="1" t="n">
        <v>0</v>
      </c>
      <c r="F2895" t="n">
        <v>1822193</v>
      </c>
      <c r="G2895" t="n">
        <v>0</v>
      </c>
      <c r="H2895" t="n">
        <v>1822193</v>
      </c>
      <c r="I2895" t="n">
        <v>0</v>
      </c>
      <c r="J2895" t="n">
        <v>0</v>
      </c>
      <c r="K2895" t="n">
        <v>1822193</v>
      </c>
      <c r="L2895" t="n">
        <v>0</v>
      </c>
      <c r="M2895" t="n">
        <v>0</v>
      </c>
      <c r="N2895" t="n">
        <v>0</v>
      </c>
      <c r="O2895" t="n">
        <v>0</v>
      </c>
      <c r="R2895" t="n">
        <v>1</v>
      </c>
      <c r="S2895" t="n">
        <v>50000</v>
      </c>
      <c r="T2895" t="n">
        <v>2194113</v>
      </c>
      <c r="U2895" t="n">
        <v>2235801</v>
      </c>
      <c r="V2895" t="n">
        <v>50000</v>
      </c>
      <c r="W2895" t="n">
        <v>1</v>
      </c>
    </row>
    <row r="2896">
      <c r="A2896" t="inlineStr">
        <is>
          <t>نانو دارو08</t>
        </is>
      </c>
      <c r="B2896" t="inlineStr">
        <is>
          <t>مرابحه نانو دارو پژوهان080527</t>
        </is>
      </c>
      <c r="C2896" t="n">
        <v>0</v>
      </c>
      <c r="D2896" t="n">
        <v>0</v>
      </c>
      <c r="E2896" s="1" t="n">
        <v>0</v>
      </c>
      <c r="F2896" t="n">
        <v>1000000</v>
      </c>
      <c r="G2896" t="n">
        <v>0</v>
      </c>
      <c r="H2896" t="n">
        <v>1000000</v>
      </c>
      <c r="I2896" t="n">
        <v>0</v>
      </c>
      <c r="J2896" t="n">
        <v>0</v>
      </c>
      <c r="K2896" t="n">
        <v>1000000</v>
      </c>
      <c r="L2896" t="n">
        <v>0</v>
      </c>
      <c r="M2896" t="n">
        <v>0</v>
      </c>
      <c r="N2896" t="n">
        <v>0</v>
      </c>
      <c r="O2896" t="n">
        <v>0</v>
      </c>
      <c r="R2896" t="n">
        <v>1</v>
      </c>
      <c r="S2896" t="n">
        <v>5000</v>
      </c>
      <c r="T2896" t="n">
        <v>995000</v>
      </c>
      <c r="U2896" t="n">
        <v>1005000</v>
      </c>
      <c r="V2896" t="n">
        <v>5000</v>
      </c>
      <c r="W2896" t="n">
        <v>1</v>
      </c>
    </row>
    <row r="2897">
      <c r="A2897" t="inlineStr">
        <is>
          <t>طعام</t>
        </is>
      </c>
      <c r="B2897" t="inlineStr">
        <is>
          <t>صندوق س.بخشي بازده صنايع2-ب</t>
        </is>
      </c>
      <c r="C2897" t="n">
        <v>72</v>
      </c>
      <c r="D2897" t="n">
        <v>759322</v>
      </c>
      <c r="E2897" s="1" t="n">
        <v>21279866574</v>
      </c>
      <c r="F2897" t="n">
        <v>28259</v>
      </c>
      <c r="G2897" t="n">
        <v>28259</v>
      </c>
      <c r="H2897" t="n">
        <v>28005</v>
      </c>
      <c r="I2897" t="n">
        <v>-254</v>
      </c>
      <c r="J2897" t="n">
        <v>-0.9</v>
      </c>
      <c r="K2897" t="n">
        <v>28025</v>
      </c>
      <c r="L2897" t="n">
        <v>-234</v>
      </c>
      <c r="M2897" t="n">
        <v>-0.83</v>
      </c>
      <c r="N2897" t="n">
        <v>27688</v>
      </c>
      <c r="O2897" t="n">
        <v>29096</v>
      </c>
      <c r="R2897" t="n">
        <v>1</v>
      </c>
      <c r="S2897" t="n">
        <v>38</v>
      </c>
      <c r="T2897" t="n">
        <v>27995</v>
      </c>
      <c r="U2897" t="n">
        <v>28005</v>
      </c>
      <c r="V2897" t="n">
        <v>964</v>
      </c>
      <c r="W2897" t="n">
        <v>1</v>
      </c>
    </row>
    <row r="2898">
      <c r="A2898" t="inlineStr">
        <is>
          <t>زگلدشت</t>
        </is>
      </c>
      <c r="B2898" t="inlineStr">
        <is>
          <t>كشت و دام گلدشت نمونه اصفهان</t>
        </is>
      </c>
      <c r="C2898" t="n">
        <v>494</v>
      </c>
      <c r="D2898" t="n">
        <v>7630755</v>
      </c>
      <c r="E2898" s="1" t="n">
        <v>78414683630</v>
      </c>
      <c r="F2898" t="n">
        <v>10320</v>
      </c>
      <c r="G2898" t="n">
        <v>10620</v>
      </c>
      <c r="H2898" t="n">
        <v>10380</v>
      </c>
      <c r="I2898" t="n">
        <v>60</v>
      </c>
      <c r="J2898" t="n">
        <v>0.58</v>
      </c>
      <c r="K2898" t="n">
        <v>10280</v>
      </c>
      <c r="L2898" t="n">
        <v>-40</v>
      </c>
      <c r="M2898" t="n">
        <v>-0.39</v>
      </c>
      <c r="N2898" t="n">
        <v>10070</v>
      </c>
      <c r="O2898" t="n">
        <v>10620</v>
      </c>
      <c r="P2898" t="n">
        <v>1225</v>
      </c>
      <c r="Q2898" t="n">
        <v>8.390000000000001</v>
      </c>
      <c r="R2898" t="n">
        <v>2</v>
      </c>
      <c r="S2898" t="n">
        <v>8958</v>
      </c>
      <c r="T2898" t="n">
        <v>10250</v>
      </c>
      <c r="U2898" t="n">
        <v>10380</v>
      </c>
      <c r="V2898" t="n">
        <v>1000000</v>
      </c>
      <c r="W2898" t="n">
        <v>10</v>
      </c>
    </row>
    <row r="2899">
      <c r="A2899" t="inlineStr">
        <is>
          <t>وپاسار</t>
        </is>
      </c>
      <c r="B2899" t="inlineStr">
        <is>
          <t>بانك  پاسارگاد</t>
        </is>
      </c>
      <c r="C2899" t="n">
        <v>3298</v>
      </c>
      <c r="D2899" t="n">
        <v>90537827</v>
      </c>
      <c r="E2899" s="1" t="n">
        <v>955384791720</v>
      </c>
      <c r="F2899" t="n">
        <v>10860</v>
      </c>
      <c r="G2899" t="n">
        <v>10650</v>
      </c>
      <c r="H2899" t="n">
        <v>10540</v>
      </c>
      <c r="I2899" t="n">
        <v>-320</v>
      </c>
      <c r="J2899" t="n">
        <v>-2.95</v>
      </c>
      <c r="K2899" t="n">
        <v>10550</v>
      </c>
      <c r="L2899" t="n">
        <v>-310</v>
      </c>
      <c r="M2899" t="n">
        <v>-2.85</v>
      </c>
      <c r="N2899" t="n">
        <v>10540</v>
      </c>
      <c r="O2899" t="n">
        <v>10820</v>
      </c>
      <c r="P2899" t="n">
        <v>813</v>
      </c>
      <c r="Q2899" t="n">
        <v>12.98</v>
      </c>
      <c r="R2899" t="n">
        <v>1</v>
      </c>
      <c r="S2899" t="n">
        <v>2000</v>
      </c>
      <c r="T2899" t="n">
        <v>10350</v>
      </c>
      <c r="U2899" t="n">
        <v>10540</v>
      </c>
      <c r="V2899" t="n">
        <v>16733469</v>
      </c>
      <c r="W2899" t="n">
        <v>283</v>
      </c>
    </row>
    <row r="2900">
      <c r="A2900" t="inlineStr">
        <is>
          <t>طلوع</t>
        </is>
      </c>
      <c r="B2900" t="inlineStr">
        <is>
          <t>صندوق س.طلوع نوين ثابت-د</t>
        </is>
      </c>
      <c r="C2900" t="n">
        <v>192</v>
      </c>
      <c r="D2900" t="n">
        <v>7021571</v>
      </c>
      <c r="E2900" s="1" t="n">
        <v>548577601598</v>
      </c>
      <c r="F2900" t="n">
        <v>78040</v>
      </c>
      <c r="G2900" t="n">
        <v>78127</v>
      </c>
      <c r="H2900" t="n">
        <v>78128</v>
      </c>
      <c r="I2900" t="n">
        <v>88</v>
      </c>
      <c r="J2900" t="n">
        <v>0.11</v>
      </c>
      <c r="K2900" t="n">
        <v>78127</v>
      </c>
      <c r="L2900" t="n">
        <v>87</v>
      </c>
      <c r="M2900" t="n">
        <v>0.11</v>
      </c>
      <c r="N2900" t="n">
        <v>78127</v>
      </c>
      <c r="O2900" t="n">
        <v>78129</v>
      </c>
      <c r="R2900" t="n">
        <v>21</v>
      </c>
      <c r="S2900" t="n">
        <v>19934565</v>
      </c>
      <c r="T2900" t="n">
        <v>78127</v>
      </c>
      <c r="U2900" t="n">
        <v>78129</v>
      </c>
      <c r="V2900" t="n">
        <v>1000000</v>
      </c>
      <c r="W2900" t="n">
        <v>1</v>
      </c>
    </row>
    <row r="2901">
      <c r="A2901" t="inlineStr">
        <is>
          <t>سيسكو</t>
        </is>
      </c>
      <c r="B2901" t="inlineStr">
        <is>
          <t>فولاد سيرجان ايرانيان</t>
        </is>
      </c>
      <c r="C2901" t="n">
        <v>2251</v>
      </c>
      <c r="D2901" t="n">
        <v>115967286</v>
      </c>
      <c r="E2901" s="1" t="n">
        <v>621180988470</v>
      </c>
      <c r="F2901" t="n">
        <v>5210</v>
      </c>
      <c r="G2901" t="n">
        <v>5250</v>
      </c>
      <c r="H2901" t="n">
        <v>5360</v>
      </c>
      <c r="I2901" t="n">
        <v>150</v>
      </c>
      <c r="J2901" t="n">
        <v>2.88</v>
      </c>
      <c r="K2901" t="n">
        <v>5360</v>
      </c>
      <c r="L2901" t="n">
        <v>150</v>
      </c>
      <c r="M2901" t="n">
        <v>2.88</v>
      </c>
      <c r="N2901" t="n">
        <v>5250</v>
      </c>
      <c r="O2901" t="n">
        <v>5360</v>
      </c>
      <c r="P2901" t="n">
        <v>813</v>
      </c>
      <c r="Q2901" t="n">
        <v>6.59</v>
      </c>
      <c r="R2901" t="n">
        <v>133</v>
      </c>
      <c r="S2901" t="n">
        <v>13914923</v>
      </c>
      <c r="T2901" t="n">
        <v>5360</v>
      </c>
      <c r="U2901" t="n">
        <v>5410</v>
      </c>
      <c r="V2901" t="n">
        <v>50000</v>
      </c>
      <c r="W2901" t="n">
        <v>1</v>
      </c>
    </row>
    <row r="2902">
      <c r="A2902" t="inlineStr">
        <is>
          <t>تابان25</t>
        </is>
      </c>
      <c r="B2902" t="inlineStr">
        <is>
          <t>اجاره تابان فردا زاگرس14070603</t>
        </is>
      </c>
      <c r="C2902" t="n">
        <v>0</v>
      </c>
      <c r="D2902" t="n">
        <v>0</v>
      </c>
      <c r="E2902" s="1" t="n">
        <v>0</v>
      </c>
      <c r="F2902" t="n">
        <v>1000000</v>
      </c>
      <c r="G2902" t="n">
        <v>0</v>
      </c>
      <c r="H2902" t="n">
        <v>1000000</v>
      </c>
      <c r="I2902" t="n">
        <v>0</v>
      </c>
      <c r="J2902" t="n">
        <v>0</v>
      </c>
      <c r="K2902" t="n">
        <v>1000000</v>
      </c>
      <c r="L2902" t="n">
        <v>0</v>
      </c>
      <c r="M2902" t="n">
        <v>0</v>
      </c>
      <c r="N2902" t="n">
        <v>0</v>
      </c>
      <c r="O2902" t="n">
        <v>0</v>
      </c>
      <c r="R2902" t="n">
        <v>1</v>
      </c>
      <c r="S2902" t="n">
        <v>5000</v>
      </c>
      <c r="T2902" t="n">
        <v>1000000</v>
      </c>
      <c r="U2902" t="n">
        <v>0</v>
      </c>
      <c r="V2902" t="n">
        <v>0</v>
      </c>
      <c r="W2902" t="n">
        <v>0</v>
      </c>
    </row>
    <row r="2903">
      <c r="A2903" t="inlineStr">
        <is>
          <t>بترانس3</t>
        </is>
      </c>
      <c r="B2903" t="inlineStr">
        <is>
          <t>ايران‌ ترانسفو</t>
        </is>
      </c>
      <c r="C2903" t="n">
        <v>5</v>
      </c>
      <c r="D2903" t="n">
        <v>32124</v>
      </c>
      <c r="E2903" s="1" t="n">
        <v>99263160</v>
      </c>
      <c r="F2903" t="n">
        <v>3100</v>
      </c>
      <c r="G2903" t="n">
        <v>3090</v>
      </c>
      <c r="H2903" t="n">
        <v>3090</v>
      </c>
      <c r="I2903" t="n">
        <v>-10</v>
      </c>
      <c r="J2903" t="n">
        <v>-0.32</v>
      </c>
      <c r="K2903" t="n">
        <v>3090</v>
      </c>
      <c r="L2903" t="n">
        <v>-10</v>
      </c>
      <c r="M2903" t="n">
        <v>-0.32</v>
      </c>
      <c r="N2903" t="n">
        <v>3090</v>
      </c>
      <c r="O2903" t="n">
        <v>3090</v>
      </c>
      <c r="P2903" t="n">
        <v>747</v>
      </c>
      <c r="Q2903" t="n">
        <v>4.14</v>
      </c>
      <c r="R2903" t="n">
        <v>12</v>
      </c>
      <c r="S2903" t="n">
        <v>1251746</v>
      </c>
      <c r="T2903" t="n">
        <v>3090</v>
      </c>
      <c r="U2903" t="n">
        <v>0</v>
      </c>
      <c r="V2903" t="n">
        <v>0</v>
      </c>
      <c r="W2903" t="n">
        <v>0</v>
      </c>
    </row>
    <row r="2904">
      <c r="A2904" t="inlineStr">
        <is>
          <t>صصيكو801</t>
        </is>
      </c>
      <c r="B2904" t="inlineStr">
        <is>
          <t>صكوك اجاره تاصيكو801-بدون ضامن</t>
        </is>
      </c>
      <c r="C2904" t="n">
        <v>0</v>
      </c>
      <c r="D2904" t="n">
        <v>0</v>
      </c>
      <c r="E2904" s="1" t="n">
        <v>0</v>
      </c>
      <c r="F2904" t="n">
        <v>1000000</v>
      </c>
      <c r="G2904" t="n">
        <v>0</v>
      </c>
      <c r="H2904" t="n">
        <v>1000000</v>
      </c>
      <c r="I2904" t="n">
        <v>0</v>
      </c>
      <c r="J2904" t="n">
        <v>0</v>
      </c>
      <c r="K2904" t="n">
        <v>1000000</v>
      </c>
      <c r="L2904" t="n">
        <v>0</v>
      </c>
      <c r="M2904" t="n">
        <v>0</v>
      </c>
      <c r="N2904" t="n">
        <v>0</v>
      </c>
      <c r="O2904" t="n">
        <v>0</v>
      </c>
      <c r="R2904" t="n">
        <v>1</v>
      </c>
      <c r="S2904" t="n">
        <v>7500</v>
      </c>
      <c r="T2904" t="n">
        <v>1000000</v>
      </c>
      <c r="U2904" t="n">
        <v>1000010</v>
      </c>
      <c r="V2904" t="n">
        <v>7500</v>
      </c>
      <c r="W2904" t="n">
        <v>1</v>
      </c>
    </row>
    <row r="2905">
      <c r="A2905" t="inlineStr">
        <is>
          <t>عصبانور2</t>
        </is>
      </c>
      <c r="B2905" t="inlineStr">
        <is>
          <t>سلف استاندارد گندله صبانور</t>
        </is>
      </c>
      <c r="C2905" t="n">
        <v>0</v>
      </c>
      <c r="D2905" t="n">
        <v>0</v>
      </c>
      <c r="E2905" s="1" t="n">
        <v>0</v>
      </c>
      <c r="F2905" t="n">
        <v>8848365</v>
      </c>
      <c r="G2905" t="n">
        <v>0</v>
      </c>
      <c r="H2905" t="n">
        <v>8848365</v>
      </c>
      <c r="I2905" t="n">
        <v>0</v>
      </c>
      <c r="J2905" t="n">
        <v>0</v>
      </c>
      <c r="K2905" t="n">
        <v>8848365</v>
      </c>
      <c r="L2905" t="n">
        <v>0</v>
      </c>
      <c r="M2905" t="n">
        <v>0</v>
      </c>
      <c r="N2905" t="n">
        <v>0</v>
      </c>
      <c r="O2905" t="n">
        <v>0</v>
      </c>
      <c r="R2905" t="n">
        <v>1</v>
      </c>
      <c r="S2905" t="n">
        <v>4407</v>
      </c>
      <c r="T2905" t="n">
        <v>9225250</v>
      </c>
      <c r="U2905" t="n">
        <v>9409755</v>
      </c>
      <c r="V2905" t="n">
        <v>4386</v>
      </c>
      <c r="W2905" t="n">
        <v>1</v>
      </c>
    </row>
    <row r="2906">
      <c r="A2906" t="inlineStr">
        <is>
          <t>كارون071</t>
        </is>
      </c>
      <c r="B2906" t="inlineStr">
        <is>
          <t>مرابحه كارون-تمدن070520</t>
        </is>
      </c>
      <c r="C2906" t="n">
        <v>0</v>
      </c>
      <c r="D2906" t="n">
        <v>0</v>
      </c>
      <c r="E2906" s="1" t="n">
        <v>0</v>
      </c>
      <c r="F2906" t="n">
        <v>971000</v>
      </c>
      <c r="G2906" t="n">
        <v>0</v>
      </c>
      <c r="H2906" t="n">
        <v>971000</v>
      </c>
      <c r="I2906" t="n">
        <v>0</v>
      </c>
      <c r="J2906" t="n">
        <v>0</v>
      </c>
      <c r="K2906" t="n">
        <v>971000</v>
      </c>
      <c r="L2906" t="n">
        <v>0</v>
      </c>
      <c r="M2906" t="n">
        <v>0</v>
      </c>
      <c r="N2906" t="n">
        <v>0</v>
      </c>
      <c r="O2906" t="n">
        <v>0</v>
      </c>
      <c r="R2906" t="n">
        <v>1</v>
      </c>
      <c r="S2906" t="n">
        <v>5000</v>
      </c>
      <c r="T2906" t="n">
        <v>970000</v>
      </c>
      <c r="U2906" t="n">
        <v>0</v>
      </c>
      <c r="V2906" t="n">
        <v>0</v>
      </c>
      <c r="W2906" t="n">
        <v>0</v>
      </c>
    </row>
    <row r="2907">
      <c r="A2907" t="inlineStr">
        <is>
          <t>پايدار2</t>
        </is>
      </c>
      <c r="B2907" t="inlineStr">
        <is>
          <t>ص.س.درآمد ثابت رايا پايدار-د</t>
        </is>
      </c>
      <c r="C2907" t="n">
        <v>2</v>
      </c>
      <c r="D2907" t="n">
        <v>13300000</v>
      </c>
      <c r="E2907" s="1" t="n">
        <v>13300000</v>
      </c>
      <c r="F2907" t="n">
        <v>10764</v>
      </c>
      <c r="G2907" t="n">
        <v>1</v>
      </c>
      <c r="H2907" t="n">
        <v>1</v>
      </c>
      <c r="I2907" t="n">
        <v>-10763</v>
      </c>
      <c r="J2907" t="n">
        <v>-99.98999999999999</v>
      </c>
      <c r="K2907" t="n">
        <v>1</v>
      </c>
      <c r="L2907" t="n">
        <v>-10763</v>
      </c>
      <c r="M2907" t="n">
        <v>-99.98999999999999</v>
      </c>
      <c r="N2907" t="n">
        <v>1</v>
      </c>
      <c r="O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</row>
    <row r="2908">
      <c r="A2908" t="inlineStr">
        <is>
          <t>كساپا</t>
        </is>
      </c>
      <c r="B2908" t="inlineStr">
        <is>
          <t>سايپاشيشه‌</t>
        </is>
      </c>
      <c r="C2908" t="n">
        <v>485</v>
      </c>
      <c r="D2908" t="n">
        <v>12863202</v>
      </c>
      <c r="E2908" s="1" t="n">
        <v>44727130960</v>
      </c>
      <c r="F2908" t="n">
        <v>3470</v>
      </c>
      <c r="G2908" t="n">
        <v>3470</v>
      </c>
      <c r="H2908" t="n">
        <v>3490</v>
      </c>
      <c r="I2908" t="n">
        <v>20</v>
      </c>
      <c r="J2908" t="n">
        <v>0.58</v>
      </c>
      <c r="K2908" t="n">
        <v>3480</v>
      </c>
      <c r="L2908" t="n">
        <v>10</v>
      </c>
      <c r="M2908" t="n">
        <v>0.29</v>
      </c>
      <c r="N2908" t="n">
        <v>3410</v>
      </c>
      <c r="O2908" t="n">
        <v>3550</v>
      </c>
      <c r="P2908" t="n">
        <v>-94</v>
      </c>
      <c r="Q2908" t="n">
        <v>-37.02</v>
      </c>
      <c r="R2908" t="n">
        <v>1</v>
      </c>
      <c r="S2908" t="n">
        <v>3225</v>
      </c>
      <c r="T2908" t="n">
        <v>3490</v>
      </c>
      <c r="U2908" t="n">
        <v>3510</v>
      </c>
      <c r="V2908" t="n">
        <v>4480</v>
      </c>
      <c r="W2908" t="n">
        <v>2</v>
      </c>
    </row>
    <row r="2909">
      <c r="A2909" t="inlineStr">
        <is>
          <t>كمينا07</t>
        </is>
      </c>
      <c r="B2909" t="inlineStr">
        <is>
          <t xml:space="preserve">مرابحه شيشه سازي مينا070516	</t>
        </is>
      </c>
      <c r="C2909" t="n">
        <v>0</v>
      </c>
      <c r="D2909" t="n">
        <v>0</v>
      </c>
      <c r="E2909" s="1" t="n">
        <v>0</v>
      </c>
      <c r="F2909" t="n">
        <v>1000000</v>
      </c>
      <c r="G2909" t="n">
        <v>0</v>
      </c>
      <c r="H2909" t="n">
        <v>1000000</v>
      </c>
      <c r="I2909" t="n">
        <v>0</v>
      </c>
      <c r="J2909" t="n">
        <v>0</v>
      </c>
      <c r="K2909" t="n">
        <v>1000000</v>
      </c>
      <c r="L2909" t="n">
        <v>0</v>
      </c>
      <c r="M2909" t="n">
        <v>0</v>
      </c>
      <c r="N2909" t="n">
        <v>0</v>
      </c>
      <c r="O2909" t="n">
        <v>0</v>
      </c>
      <c r="R2909" t="n">
        <v>1</v>
      </c>
      <c r="S2909" t="n">
        <v>5000</v>
      </c>
      <c r="T2909" t="n">
        <v>995000</v>
      </c>
      <c r="U2909" t="n">
        <v>0</v>
      </c>
      <c r="V2909" t="n">
        <v>0</v>
      </c>
      <c r="W2909" t="n">
        <v>0</v>
      </c>
    </row>
    <row r="2910">
      <c r="A2910" t="inlineStr">
        <is>
          <t>خپويش</t>
        </is>
      </c>
      <c r="B2910" t="inlineStr">
        <is>
          <t>سازه‌ پويش‌</t>
        </is>
      </c>
      <c r="C2910" t="n">
        <v>83</v>
      </c>
      <c r="D2910" t="n">
        <v>4540130</v>
      </c>
      <c r="E2910" s="1" t="n">
        <v>17161691400</v>
      </c>
      <c r="F2910" t="n">
        <v>3670</v>
      </c>
      <c r="G2910" t="n">
        <v>3780</v>
      </c>
      <c r="H2910" t="n">
        <v>3780</v>
      </c>
      <c r="I2910" t="n">
        <v>110</v>
      </c>
      <c r="J2910" t="n">
        <v>3</v>
      </c>
      <c r="K2910" t="n">
        <v>3780</v>
      </c>
      <c r="L2910" t="n">
        <v>110</v>
      </c>
      <c r="M2910" t="n">
        <v>3</v>
      </c>
      <c r="N2910" t="n">
        <v>3780</v>
      </c>
      <c r="O2910" t="n">
        <v>3780</v>
      </c>
      <c r="P2910" t="n">
        <v>196</v>
      </c>
      <c r="Q2910" t="n">
        <v>19.29</v>
      </c>
      <c r="R2910" t="n">
        <v>79</v>
      </c>
      <c r="S2910" t="n">
        <v>11239493</v>
      </c>
      <c r="T2910" t="n">
        <v>3780</v>
      </c>
      <c r="U2910" t="n">
        <v>0</v>
      </c>
      <c r="V2910" t="n">
        <v>0</v>
      </c>
      <c r="W2910" t="n">
        <v>0</v>
      </c>
    </row>
    <row r="2911">
      <c r="A2911" t="inlineStr">
        <is>
          <t>كاسپين07</t>
        </is>
      </c>
      <c r="B2911" t="inlineStr">
        <is>
          <t>مرابحه كاسپين تامين 070625</t>
        </is>
      </c>
      <c r="C2911" t="n">
        <v>0</v>
      </c>
      <c r="D2911" t="n">
        <v>0</v>
      </c>
      <c r="E2911" s="1" t="n">
        <v>0</v>
      </c>
      <c r="F2911" t="n">
        <v>1000000</v>
      </c>
      <c r="G2911" t="n">
        <v>0</v>
      </c>
      <c r="H2911" t="n">
        <v>1000000</v>
      </c>
      <c r="I2911" t="n">
        <v>0</v>
      </c>
      <c r="J2911" t="n">
        <v>0</v>
      </c>
      <c r="K2911" t="n">
        <v>1000000</v>
      </c>
      <c r="L2911" t="n">
        <v>0</v>
      </c>
      <c r="M2911" t="n">
        <v>0</v>
      </c>
      <c r="N2911" t="n">
        <v>0</v>
      </c>
      <c r="O2911" t="n">
        <v>0</v>
      </c>
      <c r="R2911" t="n">
        <v>1</v>
      </c>
      <c r="S2911" t="n">
        <v>100000</v>
      </c>
      <c r="T2911" t="n">
        <v>970000</v>
      </c>
      <c r="U2911" t="n">
        <v>0</v>
      </c>
      <c r="V2911" t="n">
        <v>0</v>
      </c>
      <c r="W2911" t="n">
        <v>0</v>
      </c>
    </row>
    <row r="2912">
      <c r="A2912" t="inlineStr">
        <is>
          <t>فلوله</t>
        </is>
      </c>
      <c r="B2912" t="inlineStr">
        <is>
          <t>لوله‌وماشين‌سازي‌ايران‌</t>
        </is>
      </c>
      <c r="C2912" t="n">
        <v>1067</v>
      </c>
      <c r="D2912" t="n">
        <v>55302386</v>
      </c>
      <c r="E2912" s="1" t="n">
        <v>150576152739</v>
      </c>
      <c r="F2912" t="n">
        <v>2780</v>
      </c>
      <c r="G2912" t="n">
        <v>2701</v>
      </c>
      <c r="H2912" t="n">
        <v>2710</v>
      </c>
      <c r="I2912" t="n">
        <v>-70</v>
      </c>
      <c r="J2912" t="n">
        <v>-2.52</v>
      </c>
      <c r="K2912" t="n">
        <v>2723</v>
      </c>
      <c r="L2912" t="n">
        <v>-57</v>
      </c>
      <c r="M2912" t="n">
        <v>-2.05</v>
      </c>
      <c r="N2912" t="n">
        <v>2697</v>
      </c>
      <c r="O2912" t="n">
        <v>2850</v>
      </c>
      <c r="P2912" t="n">
        <v>226</v>
      </c>
      <c r="Q2912" t="n">
        <v>12.05</v>
      </c>
      <c r="R2912" t="n">
        <v>1</v>
      </c>
      <c r="S2912" t="n">
        <v>586150</v>
      </c>
      <c r="T2912" t="n">
        <v>2698</v>
      </c>
      <c r="U2912" t="n">
        <v>2710</v>
      </c>
      <c r="V2912" t="n">
        <v>50893</v>
      </c>
      <c r="W2912" t="n">
        <v>2</v>
      </c>
    </row>
    <row r="2913">
      <c r="A2913" t="inlineStr">
        <is>
          <t>مشير052</t>
        </is>
      </c>
      <c r="B2913" t="inlineStr">
        <is>
          <t>مشاركت ش شيراز052-3ماهه18%</t>
        </is>
      </c>
      <c r="C2913" t="n">
        <v>0</v>
      </c>
      <c r="D2913" t="n">
        <v>0</v>
      </c>
      <c r="E2913" s="1" t="n">
        <v>0</v>
      </c>
      <c r="F2913" t="n">
        <v>902500</v>
      </c>
      <c r="G2913" t="n">
        <v>0</v>
      </c>
      <c r="H2913" t="n">
        <v>902500</v>
      </c>
      <c r="I2913" t="n">
        <v>0</v>
      </c>
      <c r="J2913" t="n">
        <v>0</v>
      </c>
      <c r="K2913" t="n">
        <v>902500</v>
      </c>
      <c r="L2913" t="n">
        <v>0</v>
      </c>
      <c r="M2913" t="n">
        <v>0</v>
      </c>
      <c r="N2913" t="n">
        <v>0</v>
      </c>
      <c r="O2913" t="n">
        <v>0</v>
      </c>
      <c r="R2913" t="n">
        <v>1</v>
      </c>
      <c r="S2913" t="n">
        <v>6000</v>
      </c>
      <c r="T2913" t="n">
        <v>902500</v>
      </c>
      <c r="U2913" t="n">
        <v>0</v>
      </c>
      <c r="V2913" t="n">
        <v>0</v>
      </c>
      <c r="W2913" t="n">
        <v>0</v>
      </c>
    </row>
    <row r="2914">
      <c r="A2914" t="inlineStr">
        <is>
          <t>آسيا</t>
        </is>
      </c>
      <c r="B2914" t="inlineStr">
        <is>
          <t>بيمه آسيا</t>
        </is>
      </c>
      <c r="C2914" t="n">
        <v>1019</v>
      </c>
      <c r="D2914" t="n">
        <v>49245273</v>
      </c>
      <c r="E2914" s="1" t="n">
        <v>194275392380</v>
      </c>
      <c r="F2914" t="n">
        <v>3880</v>
      </c>
      <c r="G2914" t="n">
        <v>3990</v>
      </c>
      <c r="H2914" t="n">
        <v>3920</v>
      </c>
      <c r="I2914" t="n">
        <v>40</v>
      </c>
      <c r="J2914" t="n">
        <v>1.03</v>
      </c>
      <c r="K2914" t="n">
        <v>3950</v>
      </c>
      <c r="L2914" t="n">
        <v>70</v>
      </c>
      <c r="M2914" t="n">
        <v>1.8</v>
      </c>
      <c r="N2914" t="n">
        <v>3820</v>
      </c>
      <c r="O2914" t="n">
        <v>3990</v>
      </c>
      <c r="P2914" t="n">
        <v>1869</v>
      </c>
      <c r="Q2914" t="n">
        <v>2.11</v>
      </c>
      <c r="R2914" t="n">
        <v>1</v>
      </c>
      <c r="S2914" t="n">
        <v>210000</v>
      </c>
      <c r="T2914" t="n">
        <v>3900</v>
      </c>
      <c r="U2914" t="n">
        <v>3920</v>
      </c>
      <c r="V2914" t="n">
        <v>8680</v>
      </c>
      <c r="W2914" t="n">
        <v>1</v>
      </c>
    </row>
    <row r="2915">
      <c r="A2915" t="inlineStr">
        <is>
          <t>اكستريم</t>
        </is>
      </c>
      <c r="B2915" t="inlineStr">
        <is>
          <t>صندوق س.آينده نگردياكو-س</t>
        </is>
      </c>
      <c r="C2915" t="n">
        <v>46</v>
      </c>
      <c r="D2915" t="n">
        <v>3567770</v>
      </c>
      <c r="E2915" s="1" t="n">
        <v>45146283992</v>
      </c>
      <c r="F2915" t="n">
        <v>12648</v>
      </c>
      <c r="G2915" t="n">
        <v>12750</v>
      </c>
      <c r="H2915" t="n">
        <v>12550</v>
      </c>
      <c r="I2915" t="n">
        <v>-98</v>
      </c>
      <c r="J2915" t="n">
        <v>-0.77</v>
      </c>
      <c r="K2915" t="n">
        <v>12654</v>
      </c>
      <c r="L2915" t="n">
        <v>6</v>
      </c>
      <c r="M2915" t="n">
        <v>0.05</v>
      </c>
      <c r="N2915" t="n">
        <v>12376</v>
      </c>
      <c r="O2915" t="n">
        <v>12800</v>
      </c>
      <c r="R2915" t="n">
        <v>1</v>
      </c>
      <c r="S2915" t="n">
        <v>1000</v>
      </c>
      <c r="T2915" t="n">
        <v>12393</v>
      </c>
      <c r="U2915" t="n">
        <v>12550</v>
      </c>
      <c r="V2915" t="n">
        <v>6662</v>
      </c>
      <c r="W2915" t="n">
        <v>1</v>
      </c>
    </row>
    <row r="2916">
      <c r="A2916" t="inlineStr">
        <is>
          <t>زمرد</t>
        </is>
      </c>
      <c r="B2916" t="inlineStr">
        <is>
          <t>صندوق س.كالاي زمرد بيدار</t>
        </is>
      </c>
      <c r="C2916" t="n">
        <v>7247</v>
      </c>
      <c r="D2916" t="n">
        <v>160298540</v>
      </c>
      <c r="E2916" s="1" t="n">
        <v>5094594333956</v>
      </c>
      <c r="F2916" t="n">
        <v>30946</v>
      </c>
      <c r="G2916" t="n">
        <v>31504</v>
      </c>
      <c r="H2916" t="n">
        <v>31847</v>
      </c>
      <c r="I2916" t="n">
        <v>901</v>
      </c>
      <c r="J2916" t="n">
        <v>2.91</v>
      </c>
      <c r="K2916" t="n">
        <v>31782</v>
      </c>
      <c r="L2916" t="n">
        <v>836</v>
      </c>
      <c r="M2916" t="n">
        <v>2.7</v>
      </c>
      <c r="N2916" t="n">
        <v>31504</v>
      </c>
      <c r="O2916" t="n">
        <v>31854</v>
      </c>
      <c r="R2916" t="n">
        <v>1</v>
      </c>
      <c r="S2916" t="n">
        <v>400</v>
      </c>
      <c r="T2916" t="n">
        <v>31816</v>
      </c>
      <c r="U2916" t="n">
        <v>31847</v>
      </c>
      <c r="V2916" t="n">
        <v>24974</v>
      </c>
      <c r="W2916" t="n">
        <v>1</v>
      </c>
    </row>
    <row r="2917">
      <c r="A2917" t="inlineStr">
        <is>
          <t>غالبر3</t>
        </is>
      </c>
      <c r="B2917" t="inlineStr">
        <is>
          <t>لبنيات‌ كالبر</t>
        </is>
      </c>
      <c r="C2917" t="n">
        <v>2</v>
      </c>
      <c r="D2917" t="n">
        <v>10000</v>
      </c>
      <c r="E2917" s="1" t="n">
        <v>277800000</v>
      </c>
      <c r="F2917" t="n">
        <v>27810</v>
      </c>
      <c r="G2917" t="n">
        <v>27780</v>
      </c>
      <c r="H2917" t="n">
        <v>27780</v>
      </c>
      <c r="I2917" t="n">
        <v>-30</v>
      </c>
      <c r="J2917" t="n">
        <v>-0.11</v>
      </c>
      <c r="K2917" t="n">
        <v>27780</v>
      </c>
      <c r="L2917" t="n">
        <v>-30</v>
      </c>
      <c r="M2917" t="n">
        <v>-0.11</v>
      </c>
      <c r="N2917" t="n">
        <v>27780</v>
      </c>
      <c r="O2917" t="n">
        <v>27780</v>
      </c>
      <c r="P2917" t="n">
        <v>-720</v>
      </c>
      <c r="Q2917" t="n">
        <v>-38.58</v>
      </c>
      <c r="R2917" t="n">
        <v>77</v>
      </c>
      <c r="S2917" t="n">
        <v>3215660</v>
      </c>
      <c r="T2917" t="n">
        <v>27780</v>
      </c>
      <c r="U2917" t="n">
        <v>0</v>
      </c>
      <c r="V2917" t="n">
        <v>0</v>
      </c>
      <c r="W2917" t="n">
        <v>0</v>
      </c>
    </row>
    <row r="2918">
      <c r="A2918" t="inlineStr">
        <is>
          <t>وسنا</t>
        </is>
      </c>
      <c r="B2918" t="inlineStr">
        <is>
          <t>سرمايه گذاري نيروگاهي ايران</t>
        </is>
      </c>
      <c r="C2918" t="n">
        <v>119</v>
      </c>
      <c r="D2918" t="n">
        <v>1191076</v>
      </c>
      <c r="E2918" s="1" t="n">
        <v>40091618160</v>
      </c>
      <c r="F2918" t="n">
        <v>32680</v>
      </c>
      <c r="G2918" t="n">
        <v>33660</v>
      </c>
      <c r="H2918" t="n">
        <v>33660</v>
      </c>
      <c r="I2918" t="n">
        <v>980</v>
      </c>
      <c r="J2918" t="n">
        <v>3</v>
      </c>
      <c r="K2918" t="n">
        <v>33660</v>
      </c>
      <c r="L2918" t="n">
        <v>980</v>
      </c>
      <c r="M2918" t="n">
        <v>3</v>
      </c>
      <c r="N2918" t="n">
        <v>33660</v>
      </c>
      <c r="O2918" t="n">
        <v>33660</v>
      </c>
      <c r="P2918" t="n">
        <v>998</v>
      </c>
      <c r="Q2918" t="n">
        <v>33.73</v>
      </c>
      <c r="R2918" t="n">
        <v>61</v>
      </c>
      <c r="S2918" t="n">
        <v>1116096</v>
      </c>
      <c r="T2918" t="n">
        <v>33660</v>
      </c>
      <c r="U2918" t="n">
        <v>0</v>
      </c>
      <c r="V2918" t="n">
        <v>0</v>
      </c>
      <c r="W2918" t="n">
        <v>0</v>
      </c>
    </row>
    <row r="2919">
      <c r="A2919" t="inlineStr">
        <is>
          <t>اپرداز</t>
        </is>
      </c>
      <c r="B2919" t="inlineStr">
        <is>
          <t>آتيه داده پرداز</t>
        </is>
      </c>
      <c r="C2919" t="n">
        <v>520</v>
      </c>
      <c r="D2919" t="n">
        <v>13278511</v>
      </c>
      <c r="E2919" s="1" t="n">
        <v>66647088210</v>
      </c>
      <c r="F2919" t="n">
        <v>4930</v>
      </c>
      <c r="G2919" t="n">
        <v>4840</v>
      </c>
      <c r="H2919" t="n">
        <v>5070</v>
      </c>
      <c r="I2919" t="n">
        <v>140</v>
      </c>
      <c r="J2919" t="n">
        <v>2.84</v>
      </c>
      <c r="K2919" t="n">
        <v>5020</v>
      </c>
      <c r="L2919" t="n">
        <v>90</v>
      </c>
      <c r="M2919" t="n">
        <v>1.83</v>
      </c>
      <c r="N2919" t="n">
        <v>4840</v>
      </c>
      <c r="O2919" t="n">
        <v>5070</v>
      </c>
      <c r="P2919" t="n">
        <v>332</v>
      </c>
      <c r="Q2919" t="n">
        <v>15.12</v>
      </c>
      <c r="R2919" t="n">
        <v>6</v>
      </c>
      <c r="S2919" t="n">
        <v>1485233</v>
      </c>
      <c r="T2919" t="n">
        <v>5070</v>
      </c>
      <c r="U2919" t="n">
        <v>5160</v>
      </c>
      <c r="V2919" t="n">
        <v>2970</v>
      </c>
      <c r="W2919" t="n">
        <v>2</v>
      </c>
    </row>
    <row r="2920">
      <c r="A2920" t="inlineStr">
        <is>
          <t>حگهر</t>
        </is>
      </c>
      <c r="B2920" t="inlineStr">
        <is>
          <t>حمل و نقل گهرترابر سيرجان</t>
        </is>
      </c>
      <c r="C2920" t="n">
        <v>155</v>
      </c>
      <c r="D2920" t="n">
        <v>7712815</v>
      </c>
      <c r="E2920" s="1" t="n">
        <v>21799454144</v>
      </c>
      <c r="F2920" t="n">
        <v>2870</v>
      </c>
      <c r="G2920" t="n">
        <v>2954</v>
      </c>
      <c r="H2920" t="n">
        <v>2818</v>
      </c>
      <c r="I2920" t="n">
        <v>-52</v>
      </c>
      <c r="J2920" t="n">
        <v>-1.81</v>
      </c>
      <c r="K2920" t="n">
        <v>2826</v>
      </c>
      <c r="L2920" t="n">
        <v>-44</v>
      </c>
      <c r="M2920" t="n">
        <v>-1.53</v>
      </c>
      <c r="N2920" t="n">
        <v>2784</v>
      </c>
      <c r="O2920" t="n">
        <v>2955</v>
      </c>
      <c r="P2920" t="n">
        <v>397</v>
      </c>
      <c r="Q2920" t="n">
        <v>7.12</v>
      </c>
      <c r="R2920" t="n">
        <v>1</v>
      </c>
      <c r="S2920" t="n">
        <v>2500</v>
      </c>
      <c r="T2920" t="n">
        <v>2816</v>
      </c>
      <c r="U2920" t="n">
        <v>2880</v>
      </c>
      <c r="V2920" t="n">
        <v>53748</v>
      </c>
      <c r="W2920" t="n">
        <v>1</v>
      </c>
    </row>
    <row r="2921">
      <c r="A2921" t="inlineStr">
        <is>
          <t>ثاخت3</t>
        </is>
      </c>
      <c r="B2921" t="inlineStr">
        <is>
          <t>بين‌المللي‌توسعه‌ساختمان</t>
        </is>
      </c>
      <c r="C2921" t="n">
        <v>11</v>
      </c>
      <c r="D2921" t="n">
        <v>2726459</v>
      </c>
      <c r="E2921" s="1" t="n">
        <v>2028485496</v>
      </c>
      <c r="F2921" t="n">
        <v>760</v>
      </c>
      <c r="G2921" t="n">
        <v>744</v>
      </c>
      <c r="H2921" t="n">
        <v>744</v>
      </c>
      <c r="I2921" t="n">
        <v>-16</v>
      </c>
      <c r="J2921" t="n">
        <v>-2.11</v>
      </c>
      <c r="K2921" t="n">
        <v>744</v>
      </c>
      <c r="L2921" t="n">
        <v>-16</v>
      </c>
      <c r="M2921" t="n">
        <v>-2.11</v>
      </c>
      <c r="N2921" t="n">
        <v>744</v>
      </c>
      <c r="O2921" t="n">
        <v>744</v>
      </c>
      <c r="P2921" t="n">
        <v>199</v>
      </c>
      <c r="Q2921" t="n">
        <v>3.74</v>
      </c>
      <c r="R2921" t="n">
        <v>0</v>
      </c>
      <c r="S2921" t="n">
        <v>0</v>
      </c>
      <c r="T2921" t="n">
        <v>0</v>
      </c>
      <c r="U2921" t="n">
        <v>744</v>
      </c>
      <c r="V2921" t="n">
        <v>7802713</v>
      </c>
      <c r="W2921" t="n">
        <v>12</v>
      </c>
    </row>
    <row r="2922">
      <c r="A2922" t="inlineStr">
        <is>
          <t>تاپيكو</t>
        </is>
      </c>
      <c r="B2922" t="inlineStr">
        <is>
          <t>س. نفت و گاز و پتروشيمي تأمين</t>
        </is>
      </c>
      <c r="C2922" t="n">
        <v>4563</v>
      </c>
      <c r="D2922" t="n">
        <v>47733850</v>
      </c>
      <c r="E2922" s="1" t="n">
        <v>1887411407580</v>
      </c>
      <c r="F2922" t="n">
        <v>38460</v>
      </c>
      <c r="G2922" t="n">
        <v>39600</v>
      </c>
      <c r="H2922" t="n">
        <v>39610</v>
      </c>
      <c r="I2922" t="n">
        <v>1150</v>
      </c>
      <c r="J2922" t="n">
        <v>2.99</v>
      </c>
      <c r="K2922" t="n">
        <v>39540</v>
      </c>
      <c r="L2922" t="n">
        <v>1080</v>
      </c>
      <c r="M2922" t="n">
        <v>2.81</v>
      </c>
      <c r="N2922" t="n">
        <v>38470</v>
      </c>
      <c r="O2922" t="n">
        <v>39610</v>
      </c>
      <c r="P2922" t="n">
        <v>3322</v>
      </c>
      <c r="Q2922" t="n">
        <v>11.9</v>
      </c>
      <c r="R2922" t="n">
        <v>857</v>
      </c>
      <c r="S2922" t="n">
        <v>23125080</v>
      </c>
      <c r="T2922" t="n">
        <v>39610</v>
      </c>
      <c r="U2922" t="n">
        <v>39700</v>
      </c>
      <c r="V2922" t="n">
        <v>2000</v>
      </c>
      <c r="W2922" t="n">
        <v>1</v>
      </c>
    </row>
    <row r="2923">
      <c r="A2923" t="inlineStr">
        <is>
          <t>زروان</t>
        </is>
      </c>
      <c r="B2923" t="inlineStr">
        <is>
          <t>صندوق س.كالاي ويستا</t>
        </is>
      </c>
      <c r="C2923" t="n">
        <v>6006</v>
      </c>
      <c r="D2923" t="n">
        <v>100270313</v>
      </c>
      <c r="E2923" s="1" t="n">
        <v>4709198735284</v>
      </c>
      <c r="F2923" t="n">
        <v>45622</v>
      </c>
      <c r="G2923" t="n">
        <v>46996</v>
      </c>
      <c r="H2923" t="n">
        <v>47290</v>
      </c>
      <c r="I2923" t="n">
        <v>1668</v>
      </c>
      <c r="J2923" t="n">
        <v>3.66</v>
      </c>
      <c r="K2923" t="n">
        <v>46965</v>
      </c>
      <c r="L2923" t="n">
        <v>1343</v>
      </c>
      <c r="M2923" t="n">
        <v>2.94</v>
      </c>
      <c r="N2923" t="n">
        <v>46433</v>
      </c>
      <c r="O2923" t="n">
        <v>47298</v>
      </c>
      <c r="R2923" t="n">
        <v>1</v>
      </c>
      <c r="S2923" t="n">
        <v>97435</v>
      </c>
      <c r="T2923" t="n">
        <v>47111</v>
      </c>
      <c r="U2923" t="n">
        <v>47290</v>
      </c>
      <c r="V2923" t="n">
        <v>33414</v>
      </c>
      <c r="W2923" t="n">
        <v>5</v>
      </c>
    </row>
    <row r="2924">
      <c r="A2924" t="inlineStr">
        <is>
          <t>ويسا</t>
        </is>
      </c>
      <c r="B2924" t="inlineStr">
        <is>
          <t>سرمايه گذاري ايساتيس پويا</t>
        </is>
      </c>
      <c r="C2924" t="n">
        <v>66</v>
      </c>
      <c r="D2924" t="n">
        <v>1911753</v>
      </c>
      <c r="E2924" s="1" t="n">
        <v>8686468550</v>
      </c>
      <c r="F2924" t="n">
        <v>4420</v>
      </c>
      <c r="G2924" t="n">
        <v>4550</v>
      </c>
      <c r="H2924" t="n">
        <v>4550</v>
      </c>
      <c r="I2924" t="n">
        <v>130</v>
      </c>
      <c r="J2924" t="n">
        <v>2.94</v>
      </c>
      <c r="K2924" t="n">
        <v>4540</v>
      </c>
      <c r="L2924" t="n">
        <v>120</v>
      </c>
      <c r="M2924" t="n">
        <v>2.71</v>
      </c>
      <c r="N2924" t="n">
        <v>4470</v>
      </c>
      <c r="O2924" t="n">
        <v>4550</v>
      </c>
      <c r="P2924" t="n">
        <v>633</v>
      </c>
      <c r="Q2924" t="n">
        <v>7.17</v>
      </c>
      <c r="R2924" t="n">
        <v>8</v>
      </c>
      <c r="S2924" t="n">
        <v>732082</v>
      </c>
      <c r="T2924" t="n">
        <v>4550</v>
      </c>
      <c r="U2924" t="n">
        <v>0</v>
      </c>
      <c r="V2924" t="n">
        <v>0</v>
      </c>
      <c r="W2924" t="n">
        <v>0</v>
      </c>
    </row>
    <row r="2925">
      <c r="A2925" t="inlineStr">
        <is>
          <t>ورنا</t>
        </is>
      </c>
      <c r="B2925" t="inlineStr">
        <is>
          <t>سرمايه‌گذاري‌ رنا(هلدينگ‌</t>
        </is>
      </c>
      <c r="C2925" t="n">
        <v>582</v>
      </c>
      <c r="D2925" t="n">
        <v>44854729</v>
      </c>
      <c r="E2925" s="1" t="n">
        <v>328336616280</v>
      </c>
      <c r="F2925" t="n">
        <v>7110</v>
      </c>
      <c r="G2925" t="n">
        <v>7320</v>
      </c>
      <c r="H2925" t="n">
        <v>7320</v>
      </c>
      <c r="I2925" t="n">
        <v>210</v>
      </c>
      <c r="J2925" t="n">
        <v>2.95</v>
      </c>
      <c r="K2925" t="n">
        <v>7320</v>
      </c>
      <c r="L2925" t="n">
        <v>210</v>
      </c>
      <c r="M2925" t="n">
        <v>2.95</v>
      </c>
      <c r="N2925" t="n">
        <v>7320</v>
      </c>
      <c r="O2925" t="n">
        <v>7320</v>
      </c>
      <c r="P2925" t="n">
        <v>218</v>
      </c>
      <c r="Q2925" t="n">
        <v>33.58</v>
      </c>
      <c r="R2925" t="n">
        <v>224</v>
      </c>
      <c r="S2925" t="n">
        <v>44037908</v>
      </c>
      <c r="T2925" t="n">
        <v>7320</v>
      </c>
      <c r="U2925" t="n">
        <v>0</v>
      </c>
      <c r="V2925" t="n">
        <v>0</v>
      </c>
      <c r="W2925" t="n">
        <v>0</v>
      </c>
    </row>
    <row r="2926">
      <c r="A2926" t="inlineStr">
        <is>
          <t>كيميا3</t>
        </is>
      </c>
      <c r="B2926" t="inlineStr">
        <is>
          <t>ص. معدني كيمياي زنجان گستران</t>
        </is>
      </c>
      <c r="C2926" t="n">
        <v>1</v>
      </c>
      <c r="D2926" t="n">
        <v>61666</v>
      </c>
      <c r="E2926" s="1" t="n">
        <v>334846380</v>
      </c>
      <c r="F2926" t="n">
        <v>5280</v>
      </c>
      <c r="G2926" t="n">
        <v>5430</v>
      </c>
      <c r="H2926" t="n">
        <v>5430</v>
      </c>
      <c r="I2926" t="n">
        <v>150</v>
      </c>
      <c r="J2926" t="n">
        <v>2.84</v>
      </c>
      <c r="K2926" t="n">
        <v>5430</v>
      </c>
      <c r="L2926" t="n">
        <v>150</v>
      </c>
      <c r="M2926" t="n">
        <v>2.84</v>
      </c>
      <c r="N2926" t="n">
        <v>5430</v>
      </c>
      <c r="O2926" t="n">
        <v>5430</v>
      </c>
      <c r="P2926" t="n">
        <v>949</v>
      </c>
      <c r="Q2926" t="n">
        <v>5.72</v>
      </c>
      <c r="R2926" t="n">
        <v>9</v>
      </c>
      <c r="S2926" t="n">
        <v>1358846</v>
      </c>
      <c r="T2926" t="n">
        <v>5430</v>
      </c>
      <c r="U2926" t="n">
        <v>0</v>
      </c>
      <c r="V2926" t="n">
        <v>0</v>
      </c>
      <c r="W2926" t="n">
        <v>0</v>
      </c>
    </row>
    <row r="2927">
      <c r="A2927" t="inlineStr">
        <is>
          <t>وصنعت</t>
        </is>
      </c>
      <c r="B2927" t="inlineStr">
        <is>
          <t>سرمايه گذاري توسعه صنعت وتجارت</t>
        </is>
      </c>
      <c r="C2927" t="n">
        <v>362</v>
      </c>
      <c r="D2927" t="n">
        <v>9021757</v>
      </c>
      <c r="E2927" s="1" t="n">
        <v>23379987170</v>
      </c>
      <c r="F2927" t="n">
        <v>2595</v>
      </c>
      <c r="G2927" t="n">
        <v>2591</v>
      </c>
      <c r="H2927" t="n">
        <v>2620</v>
      </c>
      <c r="I2927" t="n">
        <v>25</v>
      </c>
      <c r="J2927" t="n">
        <v>0.96</v>
      </c>
      <c r="K2927" t="n">
        <v>2592</v>
      </c>
      <c r="L2927" t="n">
        <v>-3</v>
      </c>
      <c r="M2927" t="n">
        <v>-0.12</v>
      </c>
      <c r="N2927" t="n">
        <v>2518</v>
      </c>
      <c r="O2927" t="n">
        <v>2672</v>
      </c>
      <c r="P2927" t="n">
        <v>884</v>
      </c>
      <c r="Q2927" t="n">
        <v>2.93</v>
      </c>
      <c r="R2927" t="n">
        <v>1</v>
      </c>
      <c r="S2927" t="n">
        <v>7268</v>
      </c>
      <c r="T2927" t="n">
        <v>2592</v>
      </c>
      <c r="U2927" t="n">
        <v>2620</v>
      </c>
      <c r="V2927" t="n">
        <v>3293</v>
      </c>
      <c r="W2927" t="n">
        <v>1</v>
      </c>
    </row>
    <row r="2928">
      <c r="A2928" t="inlineStr">
        <is>
          <t>صيدك601</t>
        </is>
      </c>
      <c r="B2928" t="inlineStr">
        <is>
          <t>صكوك مرابحه صيدك601-3ماهه18%</t>
        </is>
      </c>
      <c r="C2928" t="n">
        <v>0</v>
      </c>
      <c r="D2928" t="n">
        <v>0</v>
      </c>
      <c r="E2928" s="1" t="n">
        <v>0</v>
      </c>
      <c r="F2928" t="n">
        <v>965000</v>
      </c>
      <c r="G2928" t="n">
        <v>0</v>
      </c>
      <c r="H2928" t="n">
        <v>965000</v>
      </c>
      <c r="I2928" t="n">
        <v>0</v>
      </c>
      <c r="J2928" t="n">
        <v>0</v>
      </c>
      <c r="K2928" t="n">
        <v>965000</v>
      </c>
      <c r="L2928" t="n">
        <v>0</v>
      </c>
      <c r="M2928" t="n">
        <v>0</v>
      </c>
      <c r="N2928" t="n">
        <v>0</v>
      </c>
      <c r="O2928" t="n">
        <v>0</v>
      </c>
      <c r="R2928" t="n">
        <v>1</v>
      </c>
      <c r="S2928" t="n">
        <v>14947</v>
      </c>
      <c r="T2928" t="n">
        <v>965000</v>
      </c>
      <c r="U2928" t="n">
        <v>973000</v>
      </c>
      <c r="V2928" t="n">
        <v>4972</v>
      </c>
      <c r="W2928" t="n">
        <v>1</v>
      </c>
    </row>
    <row r="2929">
      <c r="A2929" t="inlineStr">
        <is>
          <t>كمان</t>
        </is>
      </c>
      <c r="B2929" t="inlineStr">
        <is>
          <t>س.خ.كمان كاريزما 35% تاديه</t>
        </is>
      </c>
      <c r="C2929" t="n">
        <v>0</v>
      </c>
      <c r="D2929" t="n">
        <v>0</v>
      </c>
      <c r="E2929" s="1" t="n">
        <v>0</v>
      </c>
      <c r="F2929" t="n">
        <v>573450</v>
      </c>
      <c r="G2929" t="n">
        <v>516105</v>
      </c>
      <c r="H2929" t="n">
        <v>573450</v>
      </c>
      <c r="I2929" t="n">
        <v>0</v>
      </c>
      <c r="J2929" t="n">
        <v>0</v>
      </c>
      <c r="K2929" t="n">
        <v>573450</v>
      </c>
      <c r="L2929" t="n">
        <v>0</v>
      </c>
      <c r="M2929" t="n">
        <v>0</v>
      </c>
      <c r="N2929" t="n">
        <v>0</v>
      </c>
      <c r="O2929" t="n">
        <v>0</v>
      </c>
      <c r="R2929" t="n">
        <v>0</v>
      </c>
      <c r="S2929" t="n">
        <v>0</v>
      </c>
      <c r="T2929" t="n">
        <v>0</v>
      </c>
      <c r="U2929" t="n">
        <v>572000</v>
      </c>
      <c r="V2929" t="n">
        <v>1000</v>
      </c>
      <c r="W2929" t="n">
        <v>1</v>
      </c>
    </row>
    <row r="2930">
      <c r="A2930" t="inlineStr">
        <is>
          <t>ددام</t>
        </is>
      </c>
      <c r="B2930" t="inlineStr">
        <is>
          <t>داروسازي زاگرس فارمد پارس</t>
        </is>
      </c>
      <c r="C2930" t="n">
        <v>144</v>
      </c>
      <c r="D2930" t="n">
        <v>5982683</v>
      </c>
      <c r="E2930" s="1" t="n">
        <v>73108386260</v>
      </c>
      <c r="F2930" t="n">
        <v>11870</v>
      </c>
      <c r="G2930" t="n">
        <v>12220</v>
      </c>
      <c r="H2930" t="n">
        <v>12220</v>
      </c>
      <c r="I2930" t="n">
        <v>350</v>
      </c>
      <c r="J2930" t="n">
        <v>2.95</v>
      </c>
      <c r="K2930" t="n">
        <v>12220</v>
      </c>
      <c r="L2930" t="n">
        <v>350</v>
      </c>
      <c r="M2930" t="n">
        <v>2.95</v>
      </c>
      <c r="N2930" t="n">
        <v>12220</v>
      </c>
      <c r="O2930" t="n">
        <v>12220</v>
      </c>
      <c r="P2930" t="n">
        <v>887</v>
      </c>
      <c r="Q2930" t="n">
        <v>13.78</v>
      </c>
      <c r="R2930" t="n">
        <v>297</v>
      </c>
      <c r="S2930" t="n">
        <v>24839101</v>
      </c>
      <c r="T2930" t="n">
        <v>12220</v>
      </c>
      <c r="U2930" t="n">
        <v>12510</v>
      </c>
      <c r="V2930" t="n">
        <v>105004</v>
      </c>
      <c r="W2930" t="n">
        <v>3</v>
      </c>
    </row>
    <row r="2931">
      <c r="A2931" t="inlineStr">
        <is>
          <t>آلا</t>
        </is>
      </c>
      <c r="B2931" t="inlineStr">
        <is>
          <t>صندوق س.اعتماد ارغوان-د</t>
        </is>
      </c>
      <c r="C2931" t="n">
        <v>86</v>
      </c>
      <c r="D2931" t="n">
        <v>34617038</v>
      </c>
      <c r="E2931" s="1" t="n">
        <v>848437080044</v>
      </c>
      <c r="F2931" t="n">
        <v>24478</v>
      </c>
      <c r="G2931" t="n">
        <v>24511</v>
      </c>
      <c r="H2931" t="n">
        <v>24512</v>
      </c>
      <c r="I2931" t="n">
        <v>34</v>
      </c>
      <c r="J2931" t="n">
        <v>0.14</v>
      </c>
      <c r="K2931" t="n">
        <v>24509</v>
      </c>
      <c r="L2931" t="n">
        <v>31</v>
      </c>
      <c r="M2931" t="n">
        <v>0.13</v>
      </c>
      <c r="N2931" t="n">
        <v>24508</v>
      </c>
      <c r="O2931" t="n">
        <v>24512</v>
      </c>
      <c r="R2931" t="n">
        <v>1</v>
      </c>
      <c r="S2931" t="n">
        <v>98295089</v>
      </c>
      <c r="T2931" t="n">
        <v>24511</v>
      </c>
      <c r="U2931" t="n">
        <v>24512</v>
      </c>
      <c r="V2931" t="n">
        <v>10238374</v>
      </c>
      <c r="W2931" t="n">
        <v>7</v>
      </c>
    </row>
    <row r="2932">
      <c r="A2932" t="inlineStr">
        <is>
          <t>طبيعت074</t>
        </is>
      </c>
      <c r="B2932" t="inlineStr">
        <is>
          <t>مرابحه طبيعت سبز-دانا070311</t>
        </is>
      </c>
      <c r="C2932" t="n">
        <v>0</v>
      </c>
      <c r="D2932" t="n">
        <v>0</v>
      </c>
      <c r="E2932" s="1" t="n">
        <v>0</v>
      </c>
      <c r="F2932" t="n">
        <v>1000000</v>
      </c>
      <c r="G2932" t="n">
        <v>0</v>
      </c>
      <c r="H2932" t="n">
        <v>1000000</v>
      </c>
      <c r="I2932" t="n">
        <v>0</v>
      </c>
      <c r="J2932" t="n">
        <v>0</v>
      </c>
      <c r="K2932" t="n">
        <v>1000000</v>
      </c>
      <c r="L2932" t="n">
        <v>0</v>
      </c>
      <c r="M2932" t="n">
        <v>0</v>
      </c>
      <c r="N2932" t="n">
        <v>0</v>
      </c>
      <c r="O2932" t="n">
        <v>0</v>
      </c>
      <c r="R2932" t="n">
        <v>1</v>
      </c>
      <c r="S2932" t="n">
        <v>5000</v>
      </c>
      <c r="T2932" t="n">
        <v>1000000</v>
      </c>
      <c r="U2932" t="n">
        <v>1010000</v>
      </c>
      <c r="V2932" t="n">
        <v>5000</v>
      </c>
      <c r="W2932" t="n">
        <v>1</v>
      </c>
    </row>
    <row r="2933">
      <c r="A2933" t="inlineStr">
        <is>
          <t>سباقر</t>
        </is>
      </c>
      <c r="B2933" t="inlineStr">
        <is>
          <t>سيمان باقران</t>
        </is>
      </c>
      <c r="C2933" t="n">
        <v>3205</v>
      </c>
      <c r="D2933" t="n">
        <v>2401241</v>
      </c>
      <c r="E2933" s="1" t="n">
        <v>790081243200</v>
      </c>
      <c r="F2933" t="n">
        <v>320200</v>
      </c>
      <c r="G2933" t="n">
        <v>329800</v>
      </c>
      <c r="H2933" t="n">
        <v>329800</v>
      </c>
      <c r="I2933" t="n">
        <v>9600</v>
      </c>
      <c r="J2933" t="n">
        <v>3</v>
      </c>
      <c r="K2933" t="n">
        <v>329000</v>
      </c>
      <c r="L2933" t="n">
        <v>8800</v>
      </c>
      <c r="M2933" t="n">
        <v>2.75</v>
      </c>
      <c r="N2933" t="n">
        <v>322000</v>
      </c>
      <c r="O2933" t="n">
        <v>329800</v>
      </c>
      <c r="P2933" t="n">
        <v>44486</v>
      </c>
      <c r="Q2933" t="n">
        <v>7.4</v>
      </c>
      <c r="R2933" t="n">
        <v>170</v>
      </c>
      <c r="S2933" t="n">
        <v>189077</v>
      </c>
      <c r="T2933" t="n">
        <v>329800</v>
      </c>
      <c r="U2933" t="n">
        <v>338700</v>
      </c>
      <c r="V2933" t="n">
        <v>1100</v>
      </c>
      <c r="W2933" t="n">
        <v>2</v>
      </c>
    </row>
    <row r="2934">
      <c r="A2934" t="inlineStr">
        <is>
          <t>فماك</t>
        </is>
      </c>
      <c r="B2934" t="inlineStr">
        <is>
          <t>ماداكتو استيل كرد</t>
        </is>
      </c>
      <c r="C2934" t="n">
        <v>127</v>
      </c>
      <c r="D2934" t="n">
        <v>1546951</v>
      </c>
      <c r="E2934" s="1" t="n">
        <v>40150339650</v>
      </c>
      <c r="F2934" t="n">
        <v>25230</v>
      </c>
      <c r="G2934" t="n">
        <v>25900</v>
      </c>
      <c r="H2934" t="n">
        <v>25980</v>
      </c>
      <c r="I2934" t="n">
        <v>750</v>
      </c>
      <c r="J2934" t="n">
        <v>2.97</v>
      </c>
      <c r="K2934" t="n">
        <v>25950</v>
      </c>
      <c r="L2934" t="n">
        <v>720</v>
      </c>
      <c r="M2934" t="n">
        <v>2.85</v>
      </c>
      <c r="N2934" t="n">
        <v>25800</v>
      </c>
      <c r="O2934" t="n">
        <v>25980</v>
      </c>
      <c r="P2934" t="n">
        <v>2086</v>
      </c>
      <c r="Q2934" t="n">
        <v>12.44</v>
      </c>
      <c r="R2934" t="n">
        <v>10</v>
      </c>
      <c r="S2934" t="n">
        <v>805873</v>
      </c>
      <c r="T2934" t="n">
        <v>25980</v>
      </c>
      <c r="U2934" t="n">
        <v>26880</v>
      </c>
      <c r="V2934" t="n">
        <v>101000</v>
      </c>
      <c r="W2934" t="n">
        <v>2</v>
      </c>
    </row>
    <row r="2935">
      <c r="A2935" t="inlineStr">
        <is>
          <t>كرماشا</t>
        </is>
      </c>
      <c r="B2935" t="inlineStr">
        <is>
          <t>صنايع پتروشيمي كرمانشاه</t>
        </is>
      </c>
      <c r="C2935" t="n">
        <v>1569</v>
      </c>
      <c r="D2935" t="n">
        <v>33170892</v>
      </c>
      <c r="E2935" s="1" t="n">
        <v>883472796810</v>
      </c>
      <c r="F2935" t="n">
        <v>25890</v>
      </c>
      <c r="G2935" t="n">
        <v>26210</v>
      </c>
      <c r="H2935" t="n">
        <v>26660</v>
      </c>
      <c r="I2935" t="n">
        <v>770</v>
      </c>
      <c r="J2935" t="n">
        <v>2.97</v>
      </c>
      <c r="K2935" t="n">
        <v>26630</v>
      </c>
      <c r="L2935" t="n">
        <v>740</v>
      </c>
      <c r="M2935" t="n">
        <v>2.86</v>
      </c>
      <c r="N2935" t="n">
        <v>26190</v>
      </c>
      <c r="O2935" t="n">
        <v>26660</v>
      </c>
      <c r="P2935" t="n">
        <v>3386</v>
      </c>
      <c r="Q2935" t="n">
        <v>7.86</v>
      </c>
      <c r="R2935" t="n">
        <v>1</v>
      </c>
      <c r="S2935" t="n">
        <v>66217</v>
      </c>
      <c r="T2935" t="n">
        <v>26660</v>
      </c>
      <c r="U2935" t="n">
        <v>27140</v>
      </c>
      <c r="V2935" t="n">
        <v>1688</v>
      </c>
      <c r="W2935" t="n">
        <v>3</v>
      </c>
    </row>
    <row r="2936">
      <c r="A2936" t="inlineStr">
        <is>
          <t>پارس</t>
        </is>
      </c>
      <c r="B2936" t="inlineStr">
        <is>
          <t>پتروشيمي پارس</t>
        </is>
      </c>
      <c r="C2936" t="n">
        <v>932</v>
      </c>
      <c r="D2936" t="n">
        <v>311472419</v>
      </c>
      <c r="E2936" s="1" t="n">
        <v>700181100296</v>
      </c>
      <c r="F2936" t="n">
        <v>2183</v>
      </c>
      <c r="G2936" t="n">
        <v>2246</v>
      </c>
      <c r="H2936" t="n">
        <v>2248</v>
      </c>
      <c r="I2936" t="n">
        <v>65</v>
      </c>
      <c r="J2936" t="n">
        <v>2.98</v>
      </c>
      <c r="K2936" t="n">
        <v>2248</v>
      </c>
      <c r="L2936" t="n">
        <v>65</v>
      </c>
      <c r="M2936" t="n">
        <v>2.98</v>
      </c>
      <c r="N2936" t="n">
        <v>2235</v>
      </c>
      <c r="O2936" t="n">
        <v>2248</v>
      </c>
      <c r="P2936" t="n">
        <v>492</v>
      </c>
      <c r="Q2936" t="n">
        <v>4.57</v>
      </c>
      <c r="R2936" t="n">
        <v>168</v>
      </c>
      <c r="S2936" t="n">
        <v>77565019</v>
      </c>
      <c r="T2936" t="n">
        <v>2248</v>
      </c>
      <c r="U2936" t="n">
        <v>0</v>
      </c>
      <c r="V2936" t="n">
        <v>0</v>
      </c>
      <c r="W2936" t="n">
        <v>0</v>
      </c>
    </row>
    <row r="2937">
      <c r="A2937" t="inlineStr">
        <is>
          <t>سمگا061</t>
        </is>
      </c>
      <c r="B2937" t="inlineStr">
        <is>
          <t>مرابحه سمگا-دماوند060907</t>
        </is>
      </c>
      <c r="C2937" t="n">
        <v>0</v>
      </c>
      <c r="D2937" t="n">
        <v>0</v>
      </c>
      <c r="E2937" s="1" t="n">
        <v>0</v>
      </c>
      <c r="F2937" t="n">
        <v>1000000</v>
      </c>
      <c r="G2937" t="n">
        <v>0</v>
      </c>
      <c r="H2937" t="n">
        <v>1000000</v>
      </c>
      <c r="I2937" t="n">
        <v>0</v>
      </c>
      <c r="J2937" t="n">
        <v>0</v>
      </c>
      <c r="K2937" t="n">
        <v>1000000</v>
      </c>
      <c r="L2937" t="n">
        <v>0</v>
      </c>
      <c r="M2937" t="n">
        <v>0</v>
      </c>
      <c r="N2937" t="n">
        <v>0</v>
      </c>
      <c r="O2937" t="n">
        <v>0</v>
      </c>
      <c r="R2937" t="n">
        <v>1</v>
      </c>
      <c r="S2937" t="n">
        <v>5000</v>
      </c>
      <c r="T2937" t="n">
        <v>995000</v>
      </c>
      <c r="U2937" t="n">
        <v>0</v>
      </c>
      <c r="V2937" t="n">
        <v>0</v>
      </c>
      <c r="W2937" t="n">
        <v>0</v>
      </c>
    </row>
    <row r="2938">
      <c r="A2938" t="inlineStr">
        <is>
          <t>كربن</t>
        </is>
      </c>
      <c r="B2938" t="inlineStr">
        <is>
          <t>كاني كربن طبس</t>
        </is>
      </c>
      <c r="C2938" t="n">
        <v>231</v>
      </c>
      <c r="D2938" t="n">
        <v>1840445</v>
      </c>
      <c r="E2938" s="1" t="n">
        <v>19784783750</v>
      </c>
      <c r="F2938" t="n">
        <v>10440</v>
      </c>
      <c r="G2938" t="n">
        <v>10750</v>
      </c>
      <c r="H2938" t="n">
        <v>10750</v>
      </c>
      <c r="I2938" t="n">
        <v>310</v>
      </c>
      <c r="J2938" t="n">
        <v>2.97</v>
      </c>
      <c r="K2938" t="n">
        <v>10750</v>
      </c>
      <c r="L2938" t="n">
        <v>310</v>
      </c>
      <c r="M2938" t="n">
        <v>2.97</v>
      </c>
      <c r="N2938" t="n">
        <v>10750</v>
      </c>
      <c r="O2938" t="n">
        <v>10750</v>
      </c>
      <c r="P2938" t="n">
        <v>1449</v>
      </c>
      <c r="Q2938" t="n">
        <v>7.42</v>
      </c>
      <c r="R2938" t="n">
        <v>125</v>
      </c>
      <c r="S2938" t="n">
        <v>7750210</v>
      </c>
      <c r="T2938" t="n">
        <v>10750</v>
      </c>
      <c r="U2938" t="n">
        <v>0</v>
      </c>
      <c r="V2938" t="n">
        <v>0</v>
      </c>
      <c r="W2938" t="n">
        <v>0</v>
      </c>
    </row>
    <row r="2939">
      <c r="A2939" t="inlineStr">
        <is>
          <t>نمك</t>
        </is>
      </c>
      <c r="B2939" t="inlineStr">
        <is>
          <t>صندوق س.بخشي گستره فيروزه3	-ب</t>
        </is>
      </c>
      <c r="C2939" t="n">
        <v>1383</v>
      </c>
      <c r="D2939" t="n">
        <v>12804090</v>
      </c>
      <c r="E2939" s="1" t="n">
        <v>424348202605</v>
      </c>
      <c r="F2939" t="n">
        <v>33558</v>
      </c>
      <c r="G2939" t="n">
        <v>33566</v>
      </c>
      <c r="H2939" t="n">
        <v>33861</v>
      </c>
      <c r="I2939" t="n">
        <v>303</v>
      </c>
      <c r="J2939" t="n">
        <v>0.9</v>
      </c>
      <c r="K2939" t="n">
        <v>33142</v>
      </c>
      <c r="L2939" t="n">
        <v>-416</v>
      </c>
      <c r="M2939" t="n">
        <v>-1.24</v>
      </c>
      <c r="N2939" t="n">
        <v>32552</v>
      </c>
      <c r="O2939" t="n">
        <v>34400</v>
      </c>
      <c r="R2939" t="n">
        <v>1</v>
      </c>
      <c r="S2939" t="n">
        <v>8459</v>
      </c>
      <c r="T2939" t="n">
        <v>33861</v>
      </c>
      <c r="U2939" t="n">
        <v>33862</v>
      </c>
      <c r="V2939" t="n">
        <v>20000</v>
      </c>
      <c r="W2939" t="n">
        <v>1</v>
      </c>
    </row>
    <row r="2940">
      <c r="A2940" t="inlineStr">
        <is>
          <t>صمپنا62</t>
        </is>
      </c>
      <c r="B2940" t="inlineStr">
        <is>
          <t>صكوك اجاره مپنا62-3ماهه23%</t>
        </is>
      </c>
      <c r="C2940" t="n">
        <v>0</v>
      </c>
      <c r="D2940" t="n">
        <v>0</v>
      </c>
      <c r="E2940" s="1" t="n">
        <v>0</v>
      </c>
      <c r="F2940" t="n">
        <v>811880</v>
      </c>
      <c r="G2940" t="n">
        <v>0</v>
      </c>
      <c r="H2940" t="n">
        <v>811880</v>
      </c>
      <c r="I2940" t="n">
        <v>0</v>
      </c>
      <c r="J2940" t="n">
        <v>0</v>
      </c>
      <c r="K2940" t="n">
        <v>811880</v>
      </c>
      <c r="L2940" t="n">
        <v>0</v>
      </c>
      <c r="M2940" t="n">
        <v>0</v>
      </c>
      <c r="N2940" t="n">
        <v>0</v>
      </c>
      <c r="O2940" t="n">
        <v>0</v>
      </c>
      <c r="R2940" t="n">
        <v>1</v>
      </c>
      <c r="S2940" t="n">
        <v>3750</v>
      </c>
      <c r="T2940" t="n">
        <v>787524</v>
      </c>
      <c r="U2940" t="n">
        <v>0</v>
      </c>
      <c r="V2940" t="n">
        <v>0</v>
      </c>
      <c r="W2940" t="n">
        <v>0</v>
      </c>
    </row>
    <row r="2941">
      <c r="A2941" t="inlineStr">
        <is>
          <t>امگا</t>
        </is>
      </c>
      <c r="B2941" t="inlineStr">
        <is>
          <t>صندوق س.بخشي صنايع سورنا3-ب</t>
        </is>
      </c>
      <c r="C2941" t="n">
        <v>38</v>
      </c>
      <c r="D2941" t="n">
        <v>573475</v>
      </c>
      <c r="E2941" s="1" t="n">
        <v>9024851907</v>
      </c>
      <c r="F2941" t="n">
        <v>15692</v>
      </c>
      <c r="G2941" t="n">
        <v>16100</v>
      </c>
      <c r="H2941" t="n">
        <v>15959</v>
      </c>
      <c r="I2941" t="n">
        <v>267</v>
      </c>
      <c r="J2941" t="n">
        <v>1.7</v>
      </c>
      <c r="K2941" t="n">
        <v>15737</v>
      </c>
      <c r="L2941" t="n">
        <v>45</v>
      </c>
      <c r="M2941" t="n">
        <v>0.29</v>
      </c>
      <c r="N2941" t="n">
        <v>15542</v>
      </c>
      <c r="O2941" t="n">
        <v>16100</v>
      </c>
      <c r="R2941" t="n">
        <v>2</v>
      </c>
      <c r="S2941" t="n">
        <v>95000</v>
      </c>
      <c r="T2941" t="n">
        <v>15750</v>
      </c>
      <c r="U2941" t="n">
        <v>15965</v>
      </c>
      <c r="V2941" t="n">
        <v>55880</v>
      </c>
      <c r="W2941" t="n">
        <v>1</v>
      </c>
    </row>
    <row r="2942">
      <c r="A2942" t="inlineStr">
        <is>
          <t>آرمان سلولز06</t>
        </is>
      </c>
      <c r="B2942" t="inlineStr">
        <is>
          <t xml:space="preserve">مرابحه آرمان سلولز يزد060710	</t>
        </is>
      </c>
      <c r="C2942" t="n">
        <v>0</v>
      </c>
      <c r="D2942" t="n">
        <v>0</v>
      </c>
      <c r="E2942" s="1" t="n">
        <v>0</v>
      </c>
      <c r="F2942" t="n">
        <v>1000000</v>
      </c>
      <c r="G2942" t="n">
        <v>0</v>
      </c>
      <c r="H2942" t="n">
        <v>1000000</v>
      </c>
      <c r="I2942" t="n">
        <v>0</v>
      </c>
      <c r="J2942" t="n">
        <v>0</v>
      </c>
      <c r="K2942" t="n">
        <v>1000000</v>
      </c>
      <c r="L2942" t="n">
        <v>0</v>
      </c>
      <c r="M2942" t="n">
        <v>0</v>
      </c>
      <c r="N2942" t="n">
        <v>0</v>
      </c>
      <c r="O2942" t="n">
        <v>0</v>
      </c>
      <c r="R2942" t="n">
        <v>1</v>
      </c>
      <c r="S2942" t="n">
        <v>5000</v>
      </c>
      <c r="T2942" t="n">
        <v>1000000</v>
      </c>
      <c r="U2942" t="n">
        <v>0</v>
      </c>
      <c r="V2942" t="n">
        <v>0</v>
      </c>
      <c r="W2942" t="n">
        <v>0</v>
      </c>
    </row>
    <row r="2943">
      <c r="A2943" t="inlineStr">
        <is>
          <t>فولاژ</t>
        </is>
      </c>
      <c r="B2943" t="inlineStr">
        <is>
          <t>فولاد آلياژي ايران</t>
        </is>
      </c>
      <c r="C2943" t="n">
        <v>629</v>
      </c>
      <c r="D2943" t="n">
        <v>28260049</v>
      </c>
      <c r="E2943" s="1" t="n">
        <v>172573344510</v>
      </c>
      <c r="F2943" t="n">
        <v>5960</v>
      </c>
      <c r="G2943" t="n">
        <v>6120</v>
      </c>
      <c r="H2943" t="n">
        <v>6130</v>
      </c>
      <c r="I2943" t="n">
        <v>170</v>
      </c>
      <c r="J2943" t="n">
        <v>2.85</v>
      </c>
      <c r="K2943" t="n">
        <v>6110</v>
      </c>
      <c r="L2943" t="n">
        <v>150</v>
      </c>
      <c r="M2943" t="n">
        <v>2.52</v>
      </c>
      <c r="N2943" t="n">
        <v>5970</v>
      </c>
      <c r="O2943" t="n">
        <v>6130</v>
      </c>
      <c r="P2943" t="n">
        <v>541</v>
      </c>
      <c r="Q2943" t="n">
        <v>11.29</v>
      </c>
      <c r="R2943" t="n">
        <v>127</v>
      </c>
      <c r="S2943" t="n">
        <v>28286602</v>
      </c>
      <c r="T2943" t="n">
        <v>6130</v>
      </c>
      <c r="U2943" t="n">
        <v>6250</v>
      </c>
      <c r="V2943" t="n">
        <v>1008</v>
      </c>
      <c r="W2943" t="n">
        <v>2</v>
      </c>
    </row>
    <row r="2944">
      <c r="A2944" t="inlineStr">
        <is>
          <t>وفتخار</t>
        </is>
      </c>
      <c r="B2944" t="inlineStr">
        <is>
          <t>سرمايه گذاري افتخار سهام</t>
        </is>
      </c>
      <c r="C2944" t="n">
        <v>224</v>
      </c>
      <c r="D2944" t="n">
        <v>25449759</v>
      </c>
      <c r="E2944" s="1" t="n">
        <v>39959227758</v>
      </c>
      <c r="F2944" t="n">
        <v>1588</v>
      </c>
      <c r="G2944" t="n">
        <v>1581</v>
      </c>
      <c r="H2944" t="n">
        <v>1580</v>
      </c>
      <c r="I2944" t="n">
        <v>-8</v>
      </c>
      <c r="J2944" t="n">
        <v>-0.5</v>
      </c>
      <c r="K2944" t="n">
        <v>1570</v>
      </c>
      <c r="L2944" t="n">
        <v>-18</v>
      </c>
      <c r="M2944" t="n">
        <v>-1.13</v>
      </c>
      <c r="N2944" t="n">
        <v>1541</v>
      </c>
      <c r="O2944" t="n">
        <v>1630</v>
      </c>
      <c r="P2944" t="n">
        <v>531</v>
      </c>
      <c r="Q2944" t="n">
        <v>2.96</v>
      </c>
      <c r="R2944" t="n">
        <v>1</v>
      </c>
      <c r="S2944" t="n">
        <v>100000</v>
      </c>
      <c r="T2944" t="n">
        <v>1563</v>
      </c>
      <c r="U2944" t="n">
        <v>1597</v>
      </c>
      <c r="V2944" t="n">
        <v>50000</v>
      </c>
      <c r="W2944" t="n">
        <v>1</v>
      </c>
    </row>
    <row r="2945">
      <c r="A2945" t="inlineStr">
        <is>
          <t>بپويا</t>
        </is>
      </c>
      <c r="B2945" t="inlineStr">
        <is>
          <t>دانش محور پويا نيرو</t>
        </is>
      </c>
      <c r="C2945" t="n">
        <v>1017</v>
      </c>
      <c r="D2945" t="n">
        <v>11821074</v>
      </c>
      <c r="E2945" s="1" t="n">
        <v>66820816520</v>
      </c>
      <c r="F2945" t="n">
        <v>5520</v>
      </c>
      <c r="G2945" t="n">
        <v>5520</v>
      </c>
      <c r="H2945" t="n">
        <v>5680</v>
      </c>
      <c r="I2945" t="n">
        <v>160</v>
      </c>
      <c r="J2945" t="n">
        <v>2.9</v>
      </c>
      <c r="K2945" t="n">
        <v>5650</v>
      </c>
      <c r="L2945" t="n">
        <v>130</v>
      </c>
      <c r="M2945" t="n">
        <v>2.36</v>
      </c>
      <c r="N2945" t="n">
        <v>5520</v>
      </c>
      <c r="O2945" t="n">
        <v>5680</v>
      </c>
      <c r="P2945" t="n">
        <v>752</v>
      </c>
      <c r="Q2945" t="n">
        <v>7.51</v>
      </c>
      <c r="R2945" t="n">
        <v>8</v>
      </c>
      <c r="S2945" t="n">
        <v>1519539</v>
      </c>
      <c r="T2945" t="n">
        <v>5680</v>
      </c>
      <c r="U2945" t="n">
        <v>5810</v>
      </c>
      <c r="V2945" t="n">
        <v>5000</v>
      </c>
      <c r="W2945" t="n">
        <v>1</v>
      </c>
    </row>
    <row r="2946">
      <c r="A2946" t="inlineStr">
        <is>
          <t>رانفور3</t>
        </is>
      </c>
      <c r="B2946" t="inlineStr">
        <is>
          <t>خدمات‌انفورماتيك‌</t>
        </is>
      </c>
      <c r="C2946" t="n">
        <v>1</v>
      </c>
      <c r="D2946" t="n">
        <v>3427</v>
      </c>
      <c r="E2946" s="1" t="n">
        <v>17614780</v>
      </c>
      <c r="F2946" t="n">
        <v>5240</v>
      </c>
      <c r="G2946" t="n">
        <v>5140</v>
      </c>
      <c r="H2946" t="n">
        <v>5140</v>
      </c>
      <c r="I2946" t="n">
        <v>-100</v>
      </c>
      <c r="J2946" t="n">
        <v>-1.91</v>
      </c>
      <c r="K2946" t="n">
        <v>5140</v>
      </c>
      <c r="L2946" t="n">
        <v>-100</v>
      </c>
      <c r="M2946" t="n">
        <v>-1.91</v>
      </c>
      <c r="N2946" t="n">
        <v>5140</v>
      </c>
      <c r="O2946" t="n">
        <v>5140</v>
      </c>
      <c r="P2946" t="n">
        <v>154</v>
      </c>
      <c r="Q2946" t="n">
        <v>33.38</v>
      </c>
      <c r="R2946" t="n">
        <v>3</v>
      </c>
      <c r="S2946" t="n">
        <v>26573</v>
      </c>
      <c r="T2946" t="n">
        <v>5140</v>
      </c>
      <c r="U2946" t="n">
        <v>0</v>
      </c>
      <c r="V2946" t="n">
        <v>0</v>
      </c>
      <c r="W2946" t="n">
        <v>0</v>
      </c>
    </row>
    <row r="2947">
      <c r="A2947" t="inlineStr">
        <is>
          <t>فاذر3</t>
        </is>
      </c>
      <c r="B2947" t="inlineStr">
        <is>
          <t>صنايع‌ آذرآب‌</t>
        </is>
      </c>
      <c r="C2947" t="n">
        <v>3</v>
      </c>
      <c r="D2947" t="n">
        <v>190000</v>
      </c>
      <c r="E2947" s="1" t="n">
        <v>270180000</v>
      </c>
      <c r="F2947" t="n">
        <v>1453</v>
      </c>
      <c r="G2947" t="n">
        <v>1422</v>
      </c>
      <c r="H2947" t="n">
        <v>1422</v>
      </c>
      <c r="I2947" t="n">
        <v>-31</v>
      </c>
      <c r="J2947" t="n">
        <v>-2.13</v>
      </c>
      <c r="K2947" t="n">
        <v>1422</v>
      </c>
      <c r="L2947" t="n">
        <v>-31</v>
      </c>
      <c r="M2947" t="n">
        <v>-2.13</v>
      </c>
      <c r="N2947" t="n">
        <v>1422</v>
      </c>
      <c r="O2947" t="n">
        <v>1422</v>
      </c>
      <c r="P2947" t="n">
        <v>60</v>
      </c>
      <c r="Q2947" t="n">
        <v>23.7</v>
      </c>
      <c r="R2947" t="n">
        <v>24</v>
      </c>
      <c r="S2947" t="n">
        <v>9590372</v>
      </c>
      <c r="T2947" t="n">
        <v>1422</v>
      </c>
      <c r="U2947" t="n">
        <v>0</v>
      </c>
      <c r="V2947" t="n">
        <v>0</v>
      </c>
      <c r="W2947" t="n">
        <v>0</v>
      </c>
    </row>
    <row r="2948">
      <c r="A2948" t="inlineStr">
        <is>
          <t>اصيل</t>
        </is>
      </c>
      <c r="B2948" t="inlineStr">
        <is>
          <t>صندوق درآمدثابت مشترك البرز-د</t>
        </is>
      </c>
      <c r="C2948" t="n">
        <v>634</v>
      </c>
      <c r="D2948" t="n">
        <v>529892190</v>
      </c>
      <c r="E2948" s="1" t="n">
        <v>11317922246206</v>
      </c>
      <c r="F2948" t="n">
        <v>21332</v>
      </c>
      <c r="G2948" t="n">
        <v>21359</v>
      </c>
      <c r="H2948" t="n">
        <v>21359</v>
      </c>
      <c r="I2948" t="n">
        <v>27</v>
      </c>
      <c r="J2948" t="n">
        <v>0.13</v>
      </c>
      <c r="K2948" t="n">
        <v>21359</v>
      </c>
      <c r="L2948" t="n">
        <v>27</v>
      </c>
      <c r="M2948" t="n">
        <v>0.13</v>
      </c>
      <c r="N2948" t="n">
        <v>21358</v>
      </c>
      <c r="O2948" t="n">
        <v>21360</v>
      </c>
      <c r="R2948" t="n">
        <v>1</v>
      </c>
      <c r="S2948" t="n">
        <v>150000000</v>
      </c>
      <c r="T2948" t="n">
        <v>21359</v>
      </c>
      <c r="U2948" t="n">
        <v>21360</v>
      </c>
      <c r="V2948" t="n">
        <v>1000000</v>
      </c>
      <c r="W2948" t="n">
        <v>1</v>
      </c>
    </row>
    <row r="2949">
      <c r="A2949" t="inlineStr">
        <is>
          <t>گلرنگ فرش06</t>
        </is>
      </c>
      <c r="B2949" t="inlineStr">
        <is>
          <t xml:space="preserve">مرابحه گلرنگ فرش بيدگل060224	</t>
        </is>
      </c>
      <c r="C2949" t="n">
        <v>0</v>
      </c>
      <c r="D2949" t="n">
        <v>0</v>
      </c>
      <c r="E2949" s="1" t="n">
        <v>0</v>
      </c>
      <c r="F2949" t="n">
        <v>1000000</v>
      </c>
      <c r="G2949" t="n">
        <v>0</v>
      </c>
      <c r="H2949" t="n">
        <v>1000000</v>
      </c>
      <c r="I2949" t="n">
        <v>0</v>
      </c>
      <c r="J2949" t="n">
        <v>0</v>
      </c>
      <c r="K2949" t="n">
        <v>1000000</v>
      </c>
      <c r="L2949" t="n">
        <v>0</v>
      </c>
      <c r="M2949" t="n">
        <v>0</v>
      </c>
      <c r="N2949" t="n">
        <v>0</v>
      </c>
      <c r="O2949" t="n">
        <v>0</v>
      </c>
      <c r="R2949" t="n">
        <v>1</v>
      </c>
      <c r="S2949" t="n">
        <v>5000</v>
      </c>
      <c r="T2949" t="n">
        <v>1000000</v>
      </c>
      <c r="U2949" t="n">
        <v>0</v>
      </c>
      <c r="V2949" t="n">
        <v>0</v>
      </c>
      <c r="W2949" t="n">
        <v>0</v>
      </c>
    </row>
    <row r="2950">
      <c r="A2950" t="inlineStr">
        <is>
          <t>لطيف3</t>
        </is>
      </c>
      <c r="B2950" t="inlineStr">
        <is>
          <t>محصولات كاغذي لطيف</t>
        </is>
      </c>
      <c r="C2950" t="n">
        <v>4</v>
      </c>
      <c r="D2950" t="n">
        <v>926</v>
      </c>
      <c r="E2950" s="1" t="n">
        <v>3361380</v>
      </c>
      <c r="F2950" t="n">
        <v>3600</v>
      </c>
      <c r="G2950" t="n">
        <v>3630</v>
      </c>
      <c r="H2950" t="n">
        <v>3630</v>
      </c>
      <c r="I2950" t="n">
        <v>30</v>
      </c>
      <c r="J2950" t="n">
        <v>0.83</v>
      </c>
      <c r="K2950" t="n">
        <v>3630</v>
      </c>
      <c r="L2950" t="n">
        <v>30</v>
      </c>
      <c r="M2950" t="n">
        <v>0.83</v>
      </c>
      <c r="N2950" t="n">
        <v>3630</v>
      </c>
      <c r="O2950" t="n">
        <v>3630</v>
      </c>
      <c r="P2950" t="n">
        <v>315</v>
      </c>
      <c r="Q2950" t="n">
        <v>11.52</v>
      </c>
      <c r="R2950" t="n">
        <v>2</v>
      </c>
      <c r="S2950" t="n">
        <v>119347</v>
      </c>
      <c r="T2950" t="n">
        <v>3630</v>
      </c>
      <c r="U2950" t="n">
        <v>0</v>
      </c>
      <c r="V2950" t="n">
        <v>0</v>
      </c>
      <c r="W2950" t="n">
        <v>0</v>
      </c>
    </row>
    <row r="2951">
      <c r="A2951" t="inlineStr">
        <is>
          <t>شپلي</t>
        </is>
      </c>
      <c r="B2951" t="inlineStr">
        <is>
          <t>پلي اكريل ايران</t>
        </is>
      </c>
      <c r="C2951" t="n">
        <v>305</v>
      </c>
      <c r="D2951" t="n">
        <v>21879788</v>
      </c>
      <c r="E2951" s="1" t="n">
        <v>144406600800</v>
      </c>
      <c r="F2951" t="n">
        <v>6410</v>
      </c>
      <c r="G2951" t="n">
        <v>6600</v>
      </c>
      <c r="H2951" t="n">
        <v>6600</v>
      </c>
      <c r="I2951" t="n">
        <v>190</v>
      </c>
      <c r="J2951" t="n">
        <v>2.96</v>
      </c>
      <c r="K2951" t="n">
        <v>6600</v>
      </c>
      <c r="L2951" t="n">
        <v>190</v>
      </c>
      <c r="M2951" t="n">
        <v>2.96</v>
      </c>
      <c r="N2951" t="n">
        <v>6600</v>
      </c>
      <c r="O2951" t="n">
        <v>6600</v>
      </c>
      <c r="P2951" t="n">
        <v>237</v>
      </c>
      <c r="Q2951" t="n">
        <v>27.85</v>
      </c>
      <c r="R2951" t="n">
        <v>102</v>
      </c>
      <c r="S2951" t="n">
        <v>11196193</v>
      </c>
      <c r="T2951" t="n">
        <v>6600</v>
      </c>
      <c r="U2951" t="n">
        <v>0</v>
      </c>
      <c r="V2951" t="n">
        <v>0</v>
      </c>
      <c r="W2951" t="n">
        <v>0</v>
      </c>
    </row>
    <row r="2952">
      <c r="A2952" t="inlineStr">
        <is>
          <t>سفارود</t>
        </is>
      </c>
      <c r="B2952" t="inlineStr">
        <is>
          <t>كارخانه فارسيت درود</t>
        </is>
      </c>
      <c r="C2952" t="n">
        <v>46</v>
      </c>
      <c r="D2952" t="n">
        <v>984236</v>
      </c>
      <c r="E2952" s="1" t="n">
        <v>9435265000</v>
      </c>
      <c r="F2952" t="n">
        <v>9410</v>
      </c>
      <c r="G2952" t="n">
        <v>9590</v>
      </c>
      <c r="H2952" t="n">
        <v>9590</v>
      </c>
      <c r="I2952" t="n">
        <v>180</v>
      </c>
      <c r="J2952" t="n">
        <v>1.91</v>
      </c>
      <c r="K2952" t="n">
        <v>9590</v>
      </c>
      <c r="L2952" t="n">
        <v>180</v>
      </c>
      <c r="M2952" t="n">
        <v>1.91</v>
      </c>
      <c r="N2952" t="n">
        <v>9500</v>
      </c>
      <c r="O2952" t="n">
        <v>9590</v>
      </c>
      <c r="P2952" t="n">
        <v>-584</v>
      </c>
      <c r="Q2952" t="n">
        <v>-16.42</v>
      </c>
      <c r="R2952" t="n">
        <v>1</v>
      </c>
      <c r="S2952" t="n">
        <v>1180</v>
      </c>
      <c r="T2952" t="n">
        <v>9590</v>
      </c>
      <c r="U2952" t="n">
        <v>0</v>
      </c>
      <c r="V2952" t="n">
        <v>0</v>
      </c>
      <c r="W2952" t="n">
        <v>0</v>
      </c>
    </row>
    <row r="2953">
      <c r="A2953" t="inlineStr">
        <is>
          <t>سيمانيا</t>
        </is>
      </c>
      <c r="B2953" t="inlineStr">
        <is>
          <t>صندوق س.بخشي صنايع داريا-ب</t>
        </is>
      </c>
      <c r="C2953" t="n">
        <v>82</v>
      </c>
      <c r="D2953" t="n">
        <v>439386</v>
      </c>
      <c r="E2953" s="1" t="n">
        <v>16126784358</v>
      </c>
      <c r="F2953" t="n">
        <v>35634</v>
      </c>
      <c r="G2953" t="n">
        <v>36703</v>
      </c>
      <c r="H2953" t="n">
        <v>36703</v>
      </c>
      <c r="I2953" t="n">
        <v>1069</v>
      </c>
      <c r="J2953" t="n">
        <v>3</v>
      </c>
      <c r="K2953" t="n">
        <v>36703</v>
      </c>
      <c r="L2953" t="n">
        <v>1069</v>
      </c>
      <c r="M2953" t="n">
        <v>3</v>
      </c>
      <c r="N2953" t="n">
        <v>36703</v>
      </c>
      <c r="O2953" t="n">
        <v>36703</v>
      </c>
      <c r="R2953" t="n">
        <v>9</v>
      </c>
      <c r="S2953" t="n">
        <v>89038</v>
      </c>
      <c r="T2953" t="n">
        <v>36703</v>
      </c>
      <c r="U2953" t="n">
        <v>0</v>
      </c>
      <c r="V2953" t="n">
        <v>0</v>
      </c>
      <c r="W2953" t="n">
        <v>0</v>
      </c>
    </row>
    <row r="2954">
      <c r="A2954" t="inlineStr">
        <is>
          <t>فبيرا</t>
        </is>
      </c>
      <c r="B2954" t="inlineStr">
        <is>
          <t>بسته‌ بندي‌ ايران‌</t>
        </is>
      </c>
      <c r="C2954" t="n">
        <v>14</v>
      </c>
      <c r="D2954" t="n">
        <v>1112127</v>
      </c>
      <c r="E2954" s="1" t="n">
        <v>2573461878</v>
      </c>
      <c r="F2954" t="n">
        <v>2385</v>
      </c>
      <c r="G2954" t="n">
        <v>2314</v>
      </c>
      <c r="H2954" t="n">
        <v>2314</v>
      </c>
      <c r="I2954" t="n">
        <v>-71</v>
      </c>
      <c r="J2954" t="n">
        <v>-2.98</v>
      </c>
      <c r="K2954" t="n">
        <v>2314</v>
      </c>
      <c r="L2954" t="n">
        <v>-71</v>
      </c>
      <c r="M2954" t="n">
        <v>-2.98</v>
      </c>
      <c r="N2954" t="n">
        <v>2314</v>
      </c>
      <c r="O2954" t="n">
        <v>2314</v>
      </c>
      <c r="P2954" t="n">
        <v>155</v>
      </c>
      <c r="Q2954" t="n">
        <v>14.93</v>
      </c>
      <c r="R2954" t="n">
        <v>0</v>
      </c>
      <c r="S2954" t="n">
        <v>0</v>
      </c>
      <c r="T2954" t="n">
        <v>0</v>
      </c>
      <c r="U2954" t="n">
        <v>2314</v>
      </c>
      <c r="V2954" t="n">
        <v>16998878</v>
      </c>
      <c r="W2954" t="n">
        <v>74</v>
      </c>
    </row>
    <row r="2955">
      <c r="A2955" t="inlineStr">
        <is>
          <t>عصائب</t>
        </is>
      </c>
      <c r="B2955" t="inlineStr">
        <is>
          <t>سلف موازي ميلگرد صائب تبريز</t>
        </is>
      </c>
      <c r="C2955" t="n">
        <v>0</v>
      </c>
      <c r="D2955" t="n">
        <v>0</v>
      </c>
      <c r="E2955" s="1" t="n">
        <v>0</v>
      </c>
      <c r="F2955" t="n">
        <v>4131710</v>
      </c>
      <c r="G2955" t="n">
        <v>0</v>
      </c>
      <c r="H2955" t="n">
        <v>4131710</v>
      </c>
      <c r="I2955" t="n">
        <v>0</v>
      </c>
      <c r="J2955" t="n">
        <v>0</v>
      </c>
      <c r="K2955" t="n">
        <v>4131710</v>
      </c>
      <c r="L2955" t="n">
        <v>0</v>
      </c>
      <c r="M2955" t="n">
        <v>0</v>
      </c>
      <c r="N2955" t="n">
        <v>0</v>
      </c>
      <c r="O2955" t="n">
        <v>0</v>
      </c>
      <c r="R2955" t="n">
        <v>1</v>
      </c>
      <c r="S2955" t="n">
        <v>5000</v>
      </c>
      <c r="T2955" t="n">
        <v>4156794</v>
      </c>
      <c r="U2955" t="n">
        <v>4239930</v>
      </c>
      <c r="V2955" t="n">
        <v>4960</v>
      </c>
      <c r="W2955" t="n">
        <v>1</v>
      </c>
    </row>
    <row r="2956">
      <c r="A2956" t="inlineStr">
        <is>
          <t>ثشاهد3</t>
        </is>
      </c>
      <c r="B2956" t="inlineStr">
        <is>
          <t>سرمايه‌ گذاري‌ شاهد</t>
        </is>
      </c>
      <c r="C2956" t="n">
        <v>5</v>
      </c>
      <c r="D2956" t="n">
        <v>61015</v>
      </c>
      <c r="E2956" s="1" t="n">
        <v>663233050</v>
      </c>
      <c r="F2956" t="n">
        <v>11120</v>
      </c>
      <c r="G2956" t="n">
        <v>10870</v>
      </c>
      <c r="H2956" t="n">
        <v>10870</v>
      </c>
      <c r="I2956" t="n">
        <v>-250</v>
      </c>
      <c r="J2956" t="n">
        <v>-2.25</v>
      </c>
      <c r="K2956" t="n">
        <v>10870</v>
      </c>
      <c r="L2956" t="n">
        <v>-250</v>
      </c>
      <c r="M2956" t="n">
        <v>-2.25</v>
      </c>
      <c r="N2956" t="n">
        <v>10870</v>
      </c>
      <c r="O2956" t="n">
        <v>10870</v>
      </c>
      <c r="P2956" t="n">
        <v>477</v>
      </c>
      <c r="Q2956" t="n">
        <v>22.79</v>
      </c>
      <c r="R2956" t="n">
        <v>59</v>
      </c>
      <c r="S2956" t="n">
        <v>1297183</v>
      </c>
      <c r="T2956" t="n">
        <v>10870</v>
      </c>
      <c r="U2956" t="n">
        <v>0</v>
      </c>
      <c r="V2956" t="n">
        <v>0</v>
      </c>
      <c r="W2956" t="n">
        <v>0</v>
      </c>
    </row>
    <row r="2957">
      <c r="A2957" t="inlineStr">
        <is>
          <t>آواپارس</t>
        </is>
      </c>
      <c r="B2957" t="inlineStr">
        <is>
          <t>بيمه اتكايي آواي پارس</t>
        </is>
      </c>
      <c r="C2957" t="n">
        <v>30</v>
      </c>
      <c r="D2957" t="n">
        <v>1104228</v>
      </c>
      <c r="E2957" s="1" t="n">
        <v>3964178520</v>
      </c>
      <c r="F2957" t="n">
        <v>3490</v>
      </c>
      <c r="G2957" t="n">
        <v>3590</v>
      </c>
      <c r="H2957" t="n">
        <v>3590</v>
      </c>
      <c r="I2957" t="n">
        <v>100</v>
      </c>
      <c r="J2957" t="n">
        <v>2.87</v>
      </c>
      <c r="K2957" t="n">
        <v>3540</v>
      </c>
      <c r="L2957" t="n">
        <v>50</v>
      </c>
      <c r="M2957" t="n">
        <v>1.43</v>
      </c>
      <c r="N2957" t="n">
        <v>3590</v>
      </c>
      <c r="O2957" t="n">
        <v>3590</v>
      </c>
      <c r="P2957" t="n">
        <v>1471</v>
      </c>
      <c r="Q2957" t="n">
        <v>2.41</v>
      </c>
      <c r="R2957" t="n">
        <v>40</v>
      </c>
      <c r="S2957" t="n">
        <v>8994191</v>
      </c>
      <c r="T2957" t="n">
        <v>3590</v>
      </c>
      <c r="U2957" t="n">
        <v>0</v>
      </c>
      <c r="V2957" t="n">
        <v>0</v>
      </c>
      <c r="W2957" t="n">
        <v>0</v>
      </c>
    </row>
    <row r="2958">
      <c r="A2958" t="inlineStr">
        <is>
          <t>آلياژ2</t>
        </is>
      </c>
      <c r="B2958" t="inlineStr">
        <is>
          <t>صندوق س صنايع آگاه3-بخشي</t>
        </is>
      </c>
      <c r="C2958" t="n">
        <v>1</v>
      </c>
      <c r="D2958" t="n">
        <v>500000</v>
      </c>
      <c r="E2958" s="1" t="n">
        <v>500000</v>
      </c>
      <c r="F2958" t="n">
        <v>29355</v>
      </c>
      <c r="G2958" t="n">
        <v>1</v>
      </c>
      <c r="H2958" t="n">
        <v>1</v>
      </c>
      <c r="I2958" t="n">
        <v>-29354</v>
      </c>
      <c r="J2958" t="n">
        <v>-100</v>
      </c>
      <c r="K2958" t="n">
        <v>1</v>
      </c>
      <c r="L2958" t="n">
        <v>-29354</v>
      </c>
      <c r="M2958" t="n">
        <v>-100</v>
      </c>
      <c r="N2958" t="n">
        <v>1</v>
      </c>
      <c r="O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</row>
    <row r="2959">
      <c r="A2959" t="inlineStr">
        <is>
          <t>زر</t>
        </is>
      </c>
      <c r="B2959" t="inlineStr">
        <is>
          <t>صندوق س.كالاي اميد ثروت ايران</t>
        </is>
      </c>
      <c r="C2959" t="n">
        <v>6414</v>
      </c>
      <c r="D2959" t="n">
        <v>3504456</v>
      </c>
      <c r="E2959" s="1" t="n">
        <v>3449475031691</v>
      </c>
      <c r="F2959" t="n">
        <v>958294</v>
      </c>
      <c r="G2959" t="n">
        <v>978788</v>
      </c>
      <c r="H2959" t="n">
        <v>984555</v>
      </c>
      <c r="I2959" t="n">
        <v>26261</v>
      </c>
      <c r="J2959" t="n">
        <v>2.74</v>
      </c>
      <c r="K2959" t="n">
        <v>984311</v>
      </c>
      <c r="L2959" t="n">
        <v>26017</v>
      </c>
      <c r="M2959" t="n">
        <v>2.71</v>
      </c>
      <c r="N2959" t="n">
        <v>978788</v>
      </c>
      <c r="O2959" t="n">
        <v>989000</v>
      </c>
      <c r="R2959" t="n">
        <v>1</v>
      </c>
      <c r="S2959" t="n">
        <v>100</v>
      </c>
      <c r="T2959" t="n">
        <v>984503</v>
      </c>
      <c r="U2959" t="n">
        <v>984555</v>
      </c>
      <c r="V2959" t="n">
        <v>111</v>
      </c>
      <c r="W2959" t="n">
        <v>1</v>
      </c>
    </row>
    <row r="2960">
      <c r="A2960" t="inlineStr">
        <is>
          <t>سجام</t>
        </is>
      </c>
      <c r="B2960" t="inlineStr">
        <is>
          <t>مجتمع سيمان غرب آسيا</t>
        </is>
      </c>
      <c r="C2960" t="n">
        <v>951</v>
      </c>
      <c r="D2960" t="n">
        <v>35628079</v>
      </c>
      <c r="E2960" s="1" t="n">
        <v>305174705250</v>
      </c>
      <c r="F2960" t="n">
        <v>8330</v>
      </c>
      <c r="G2960" t="n">
        <v>8570</v>
      </c>
      <c r="H2960" t="n">
        <v>8570</v>
      </c>
      <c r="I2960" t="n">
        <v>240</v>
      </c>
      <c r="J2960" t="n">
        <v>2.88</v>
      </c>
      <c r="K2960" t="n">
        <v>8570</v>
      </c>
      <c r="L2960" t="n">
        <v>240</v>
      </c>
      <c r="M2960" t="n">
        <v>2.88</v>
      </c>
      <c r="N2960" t="n">
        <v>8320</v>
      </c>
      <c r="O2960" t="n">
        <v>8570</v>
      </c>
      <c r="P2960" t="n">
        <v>1760</v>
      </c>
      <c r="Q2960" t="n">
        <v>4.87</v>
      </c>
      <c r="R2960" t="n">
        <v>30</v>
      </c>
      <c r="S2960" t="n">
        <v>2450823</v>
      </c>
      <c r="T2960" t="n">
        <v>8570</v>
      </c>
      <c r="U2960" t="n">
        <v>8770</v>
      </c>
      <c r="V2960" t="n">
        <v>50000</v>
      </c>
      <c r="W2960" t="n">
        <v>1</v>
      </c>
    </row>
    <row r="2961">
      <c r="A2961" t="inlineStr">
        <is>
          <t>نقراط</t>
        </is>
      </c>
      <c r="B2961" t="inlineStr">
        <is>
          <t>صندوق س.كالاي آگاه1</t>
        </is>
      </c>
      <c r="C2961" t="n">
        <v>6954</v>
      </c>
      <c r="D2961" t="n">
        <v>79557408</v>
      </c>
      <c r="E2961" s="1" t="n">
        <v>1061772811148</v>
      </c>
      <c r="F2961" t="n">
        <v>13316</v>
      </c>
      <c r="G2961" t="n">
        <v>13400</v>
      </c>
      <c r="H2961" t="n">
        <v>13316</v>
      </c>
      <c r="I2961" t="n">
        <v>0</v>
      </c>
      <c r="J2961" t="n">
        <v>0</v>
      </c>
      <c r="K2961" t="n">
        <v>13346</v>
      </c>
      <c r="L2961" t="n">
        <v>30</v>
      </c>
      <c r="M2961" t="n">
        <v>0.23</v>
      </c>
      <c r="N2961" t="n">
        <v>13310</v>
      </c>
      <c r="O2961" t="n">
        <v>13500</v>
      </c>
      <c r="R2961" t="n">
        <v>2</v>
      </c>
      <c r="S2961" t="n">
        <v>110000</v>
      </c>
      <c r="T2961" t="n">
        <v>13315</v>
      </c>
      <c r="U2961" t="n">
        <v>13316</v>
      </c>
      <c r="V2961" t="n">
        <v>22480</v>
      </c>
      <c r="W2961" t="n">
        <v>1</v>
      </c>
    </row>
    <row r="2962">
      <c r="A2962" t="inlineStr">
        <is>
          <t>مصفها062</t>
        </is>
      </c>
      <c r="B2962" t="inlineStr">
        <is>
          <t>مشاركت ش اصفهان062-3ماهه 20.5%</t>
        </is>
      </c>
      <c r="C2962" t="n">
        <v>0</v>
      </c>
      <c r="D2962" t="n">
        <v>0</v>
      </c>
      <c r="E2962" s="1" t="n">
        <v>0</v>
      </c>
      <c r="F2962" t="n">
        <v>1000000</v>
      </c>
      <c r="G2962" t="n">
        <v>0</v>
      </c>
      <c r="H2962" t="n">
        <v>1000000</v>
      </c>
      <c r="I2962" t="n">
        <v>0</v>
      </c>
      <c r="J2962" t="n">
        <v>0</v>
      </c>
      <c r="K2962" t="n">
        <v>1000000</v>
      </c>
      <c r="L2962" t="n">
        <v>0</v>
      </c>
      <c r="M2962" t="n">
        <v>0</v>
      </c>
      <c r="N2962" t="n">
        <v>0</v>
      </c>
      <c r="O2962" t="n">
        <v>0</v>
      </c>
      <c r="R2962" t="n">
        <v>1</v>
      </c>
      <c r="S2962" t="n">
        <v>3000</v>
      </c>
      <c r="T2962" t="n">
        <v>950000</v>
      </c>
      <c r="U2962" t="n">
        <v>0</v>
      </c>
      <c r="V2962" t="n">
        <v>0</v>
      </c>
      <c r="W2962" t="n">
        <v>0</v>
      </c>
    </row>
    <row r="2963">
      <c r="A2963" t="inlineStr">
        <is>
          <t>كسرام</t>
        </is>
      </c>
      <c r="B2963" t="inlineStr">
        <is>
          <t>پارس‌ سرام‌</t>
        </is>
      </c>
      <c r="C2963" t="n">
        <v>320</v>
      </c>
      <c r="D2963" t="n">
        <v>9021206</v>
      </c>
      <c r="E2963" s="1" t="n">
        <v>117505532740</v>
      </c>
      <c r="F2963" t="n">
        <v>12680</v>
      </c>
      <c r="G2963" t="n">
        <v>12990</v>
      </c>
      <c r="H2963" t="n">
        <v>13060</v>
      </c>
      <c r="I2963" t="n">
        <v>380</v>
      </c>
      <c r="J2963" t="n">
        <v>3</v>
      </c>
      <c r="K2963" t="n">
        <v>13030</v>
      </c>
      <c r="L2963" t="n">
        <v>350</v>
      </c>
      <c r="M2963" t="n">
        <v>2.76</v>
      </c>
      <c r="N2963" t="n">
        <v>12400</v>
      </c>
      <c r="O2963" t="n">
        <v>13060</v>
      </c>
      <c r="P2963" t="n">
        <v>697</v>
      </c>
      <c r="Q2963" t="n">
        <v>18.69</v>
      </c>
      <c r="R2963" t="n">
        <v>7</v>
      </c>
      <c r="S2963" t="n">
        <v>70134</v>
      </c>
      <c r="T2963" t="n">
        <v>13060</v>
      </c>
      <c r="U2963" t="n">
        <v>0</v>
      </c>
      <c r="V2963" t="n">
        <v>0</v>
      </c>
      <c r="W2963" t="n">
        <v>0</v>
      </c>
    </row>
    <row r="2964">
      <c r="A2964" t="inlineStr">
        <is>
          <t>فرابورس</t>
        </is>
      </c>
      <c r="B2964" t="inlineStr">
        <is>
          <t>فرابورس ايران</t>
        </is>
      </c>
      <c r="C2964" t="n">
        <v>5607</v>
      </c>
      <c r="D2964" t="n">
        <v>245549506</v>
      </c>
      <c r="E2964" s="1" t="n">
        <v>1664091432630</v>
      </c>
      <c r="F2964" t="n">
        <v>6920</v>
      </c>
      <c r="G2964" t="n">
        <v>6800</v>
      </c>
      <c r="H2964" t="n">
        <v>6830</v>
      </c>
      <c r="I2964" t="n">
        <v>-90</v>
      </c>
      <c r="J2964" t="n">
        <v>-1.3</v>
      </c>
      <c r="K2964" t="n">
        <v>6780</v>
      </c>
      <c r="L2964" t="n">
        <v>-140</v>
      </c>
      <c r="M2964" t="n">
        <v>-2.02</v>
      </c>
      <c r="N2964" t="n">
        <v>6720</v>
      </c>
      <c r="O2964" t="n">
        <v>7080</v>
      </c>
      <c r="P2964" t="n">
        <v>441</v>
      </c>
      <c r="Q2964" t="n">
        <v>15.37</v>
      </c>
      <c r="R2964" t="n">
        <v>2</v>
      </c>
      <c r="S2964" t="n">
        <v>45214</v>
      </c>
      <c r="T2964" t="n">
        <v>6830</v>
      </c>
      <c r="U2964" t="n">
        <v>6840</v>
      </c>
      <c r="V2964" t="n">
        <v>1000</v>
      </c>
      <c r="W2964" t="n">
        <v>1</v>
      </c>
    </row>
    <row r="2965">
      <c r="A2965" t="inlineStr">
        <is>
          <t>شوينده</t>
        </is>
      </c>
      <c r="B2965" t="inlineStr">
        <is>
          <t>مديريت صنعت شوينده ت.ص.بهشهر</t>
        </is>
      </c>
      <c r="C2965" t="n">
        <v>477</v>
      </c>
      <c r="D2965" t="n">
        <v>4135602</v>
      </c>
      <c r="E2965" s="1" t="n">
        <v>156243043560</v>
      </c>
      <c r="F2965" t="n">
        <v>36680</v>
      </c>
      <c r="G2965" t="n">
        <v>37780</v>
      </c>
      <c r="H2965" t="n">
        <v>37780</v>
      </c>
      <c r="I2965" t="n">
        <v>1100</v>
      </c>
      <c r="J2965" t="n">
        <v>3</v>
      </c>
      <c r="K2965" t="n">
        <v>37780</v>
      </c>
      <c r="L2965" t="n">
        <v>1100</v>
      </c>
      <c r="M2965" t="n">
        <v>3</v>
      </c>
      <c r="N2965" t="n">
        <v>37780</v>
      </c>
      <c r="O2965" t="n">
        <v>37780</v>
      </c>
      <c r="P2965" t="n">
        <v>1772</v>
      </c>
      <c r="Q2965" t="n">
        <v>21.32</v>
      </c>
      <c r="R2965" t="n">
        <v>36</v>
      </c>
      <c r="S2965" t="n">
        <v>782811</v>
      </c>
      <c r="T2965" t="n">
        <v>37780</v>
      </c>
      <c r="U2965" t="n">
        <v>39960</v>
      </c>
      <c r="V2965" t="n">
        <v>1000</v>
      </c>
      <c r="W2965" t="n">
        <v>1</v>
      </c>
    </row>
    <row r="2966">
      <c r="A2966" t="inlineStr">
        <is>
          <t>لوازم ماديران061</t>
        </is>
      </c>
      <c r="B2966" t="inlineStr">
        <is>
          <t>مرابحه ماديران-كارون060626</t>
        </is>
      </c>
      <c r="C2966" t="n">
        <v>0</v>
      </c>
      <c r="D2966" t="n">
        <v>0</v>
      </c>
      <c r="E2966" s="1" t="n">
        <v>0</v>
      </c>
      <c r="F2966" t="n">
        <v>1000000</v>
      </c>
      <c r="G2966" t="n">
        <v>0</v>
      </c>
      <c r="H2966" t="n">
        <v>1000000</v>
      </c>
      <c r="I2966" t="n">
        <v>0</v>
      </c>
      <c r="J2966" t="n">
        <v>0</v>
      </c>
      <c r="K2966" t="n">
        <v>1000000</v>
      </c>
      <c r="L2966" t="n">
        <v>0</v>
      </c>
      <c r="M2966" t="n">
        <v>0</v>
      </c>
      <c r="N2966" t="n">
        <v>0</v>
      </c>
      <c r="O2966" t="n">
        <v>0</v>
      </c>
      <c r="R2966" t="n">
        <v>1</v>
      </c>
      <c r="S2966" t="n">
        <v>5000</v>
      </c>
      <c r="T2966" t="n">
        <v>999900</v>
      </c>
      <c r="U2966" t="n">
        <v>0</v>
      </c>
      <c r="V2966" t="n">
        <v>0</v>
      </c>
      <c r="W2966" t="n">
        <v>0</v>
      </c>
    </row>
    <row r="2967">
      <c r="A2967" t="inlineStr">
        <is>
          <t>زعف0510پ20</t>
        </is>
      </c>
      <c r="B2967" t="inlineStr">
        <is>
          <t>زعفران0510نگين وحدت جام(پ)</t>
        </is>
      </c>
      <c r="C2967" t="n">
        <v>444</v>
      </c>
      <c r="D2967" t="n">
        <v>340063</v>
      </c>
      <c r="E2967" s="1" t="n">
        <v>885825242189</v>
      </c>
      <c r="F2967" t="n">
        <v>2558247</v>
      </c>
      <c r="G2967" t="n">
        <v>2581555</v>
      </c>
      <c r="H2967" t="n">
        <v>2707990</v>
      </c>
      <c r="I2967" t="n">
        <v>149743</v>
      </c>
      <c r="J2967" t="n">
        <v>5.85</v>
      </c>
      <c r="K2967" t="n">
        <v>2604886</v>
      </c>
      <c r="L2967" t="n">
        <v>46639</v>
      </c>
      <c r="M2967" t="n">
        <v>1.82</v>
      </c>
      <c r="N2967" t="n">
        <v>2580000</v>
      </c>
      <c r="O2967" t="n">
        <v>2740000</v>
      </c>
      <c r="R2967" t="n">
        <v>1</v>
      </c>
      <c r="S2967" t="n">
        <v>2</v>
      </c>
      <c r="T2967" t="n">
        <v>2685002</v>
      </c>
      <c r="U2967" t="n">
        <v>2707990</v>
      </c>
      <c r="V2967" t="n">
        <v>669</v>
      </c>
      <c r="W2967" t="n">
        <v>2</v>
      </c>
    </row>
    <row r="2968">
      <c r="A2968" t="inlineStr">
        <is>
          <t>كارا4</t>
        </is>
      </c>
      <c r="B2968" t="inlineStr">
        <is>
          <t>صندوق س. كارا -د</t>
        </is>
      </c>
      <c r="C2968" t="n">
        <v>1</v>
      </c>
      <c r="D2968" t="n">
        <v>30000000</v>
      </c>
      <c r="E2968" s="1" t="n">
        <v>1095420000000</v>
      </c>
      <c r="F2968" t="n">
        <v>36469</v>
      </c>
      <c r="G2968" t="n">
        <v>36514</v>
      </c>
      <c r="H2968" t="n">
        <v>36514</v>
      </c>
      <c r="I2968" t="n">
        <v>45</v>
      </c>
      <c r="J2968" t="n">
        <v>0.12</v>
      </c>
      <c r="K2968" t="n">
        <v>36514</v>
      </c>
      <c r="L2968" t="n">
        <v>45</v>
      </c>
      <c r="M2968" t="n">
        <v>0.12</v>
      </c>
      <c r="N2968" t="n">
        <v>36514</v>
      </c>
      <c r="O2968" t="n">
        <v>36514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</row>
    <row r="2969">
      <c r="A2969" t="inlineStr">
        <is>
          <t>اوصتا2</t>
        </is>
      </c>
      <c r="B2969" t="inlineStr">
        <is>
          <t>صندوق انديشه ورزان صباتامين -د</t>
        </is>
      </c>
      <c r="C2969" t="n">
        <v>9</v>
      </c>
      <c r="D2969" t="n">
        <v>42926586</v>
      </c>
      <c r="E2969" s="1" t="n">
        <v>42926586</v>
      </c>
      <c r="F2969" t="n">
        <v>69020</v>
      </c>
      <c r="G2969" t="n">
        <v>1</v>
      </c>
      <c r="H2969" t="n">
        <v>1</v>
      </c>
      <c r="I2969" t="n">
        <v>-69019</v>
      </c>
      <c r="J2969" t="n">
        <v>-100</v>
      </c>
      <c r="K2969" t="n">
        <v>1</v>
      </c>
      <c r="L2969" t="n">
        <v>-69019</v>
      </c>
      <c r="M2969" t="n">
        <v>-100</v>
      </c>
      <c r="N2969" t="n">
        <v>1</v>
      </c>
      <c r="O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</row>
    <row r="2970">
      <c r="A2970" t="inlineStr">
        <is>
          <t>چافست</t>
        </is>
      </c>
      <c r="B2970" t="inlineStr">
        <is>
          <t>افست‌</t>
        </is>
      </c>
      <c r="C2970" t="n">
        <v>162</v>
      </c>
      <c r="D2970" t="n">
        <v>1740379</v>
      </c>
      <c r="E2970" s="1" t="n">
        <v>37654986880</v>
      </c>
      <c r="F2970" t="n">
        <v>21020</v>
      </c>
      <c r="G2970" t="n">
        <v>21650</v>
      </c>
      <c r="H2970" t="n">
        <v>21650</v>
      </c>
      <c r="I2970" t="n">
        <v>630</v>
      </c>
      <c r="J2970" t="n">
        <v>3</v>
      </c>
      <c r="K2970" t="n">
        <v>21640</v>
      </c>
      <c r="L2970" t="n">
        <v>620</v>
      </c>
      <c r="M2970" t="n">
        <v>2.95</v>
      </c>
      <c r="N2970" t="n">
        <v>21180</v>
      </c>
      <c r="O2970" t="n">
        <v>21650</v>
      </c>
      <c r="P2970" t="n">
        <v>4380</v>
      </c>
      <c r="Q2970" t="n">
        <v>4.94</v>
      </c>
      <c r="R2970" t="n">
        <v>21</v>
      </c>
      <c r="S2970" t="n">
        <v>928368</v>
      </c>
      <c r="T2970" t="n">
        <v>21650</v>
      </c>
      <c r="U2970" t="n">
        <v>22060</v>
      </c>
      <c r="V2970" t="n">
        <v>10000</v>
      </c>
      <c r="W2970" t="n">
        <v>1</v>
      </c>
    </row>
    <row r="2971">
      <c r="A2971" t="inlineStr">
        <is>
          <t>مقدم072</t>
        </is>
      </c>
      <c r="B2971" t="inlineStr">
        <is>
          <t>مرابحه مقدم-كاردان071128</t>
        </is>
      </c>
      <c r="C2971" t="n">
        <v>0</v>
      </c>
      <c r="D2971" t="n">
        <v>0</v>
      </c>
      <c r="E2971" s="1" t="n">
        <v>0</v>
      </c>
      <c r="F2971" t="n">
        <v>921500</v>
      </c>
      <c r="G2971" t="n">
        <v>0</v>
      </c>
      <c r="H2971" t="n">
        <v>921500</v>
      </c>
      <c r="I2971" t="n">
        <v>0</v>
      </c>
      <c r="J2971" t="n">
        <v>0</v>
      </c>
      <c r="K2971" t="n">
        <v>921500</v>
      </c>
      <c r="L2971" t="n">
        <v>0</v>
      </c>
      <c r="M2971" t="n">
        <v>0</v>
      </c>
      <c r="N2971" t="n">
        <v>0</v>
      </c>
      <c r="O2971" t="n">
        <v>0</v>
      </c>
      <c r="R2971" t="n">
        <v>1</v>
      </c>
      <c r="S2971" t="n">
        <v>5000</v>
      </c>
      <c r="T2971" t="n">
        <v>921500</v>
      </c>
      <c r="U2971" t="n">
        <v>0</v>
      </c>
      <c r="V2971" t="n">
        <v>0</v>
      </c>
      <c r="W2971" t="n">
        <v>0</v>
      </c>
    </row>
    <row r="2972">
      <c r="A2972" t="inlineStr">
        <is>
          <t>غشهداب3</t>
        </is>
      </c>
      <c r="B2972" t="inlineStr">
        <is>
          <t>كشت و صنعت شهداب ناب خراسان</t>
        </is>
      </c>
      <c r="C2972" t="n">
        <v>16</v>
      </c>
      <c r="D2972" t="n">
        <v>296925</v>
      </c>
      <c r="E2972" s="1" t="n">
        <v>656501175</v>
      </c>
      <c r="F2972" t="n">
        <v>2258</v>
      </c>
      <c r="G2972" t="n">
        <v>2211</v>
      </c>
      <c r="H2972" t="n">
        <v>2211</v>
      </c>
      <c r="I2972" t="n">
        <v>-47</v>
      </c>
      <c r="J2972" t="n">
        <v>-2.08</v>
      </c>
      <c r="K2972" t="n">
        <v>2211</v>
      </c>
      <c r="L2972" t="n">
        <v>-47</v>
      </c>
      <c r="M2972" t="n">
        <v>-2.08</v>
      </c>
      <c r="N2972" t="n">
        <v>2211</v>
      </c>
      <c r="O2972" t="n">
        <v>2211</v>
      </c>
      <c r="P2972" t="n">
        <v>401</v>
      </c>
      <c r="Q2972" t="n">
        <v>5.51</v>
      </c>
      <c r="R2972" t="n">
        <v>8</v>
      </c>
      <c r="S2972" t="n">
        <v>3180910</v>
      </c>
      <c r="T2972" t="n">
        <v>2211</v>
      </c>
      <c r="U2972" t="n">
        <v>0</v>
      </c>
      <c r="V2972" t="n">
        <v>0</v>
      </c>
      <c r="W2972" t="n">
        <v>0</v>
      </c>
    </row>
    <row r="2973">
      <c r="A2973" t="inlineStr">
        <is>
          <t>مشهد0712</t>
        </is>
      </c>
      <c r="B2973" t="inlineStr">
        <is>
          <t>مشاركت ش مشهد0712-3ماهه23%</t>
        </is>
      </c>
      <c r="C2973" t="n">
        <v>0</v>
      </c>
      <c r="D2973" t="n">
        <v>0</v>
      </c>
      <c r="E2973" s="1" t="n">
        <v>0</v>
      </c>
      <c r="F2973" t="n">
        <v>1000000</v>
      </c>
      <c r="G2973" t="n">
        <v>0</v>
      </c>
      <c r="H2973" t="n">
        <v>1000000</v>
      </c>
      <c r="I2973" t="n">
        <v>0</v>
      </c>
      <c r="J2973" t="n">
        <v>0</v>
      </c>
      <c r="K2973" t="n">
        <v>1000000</v>
      </c>
      <c r="L2973" t="n">
        <v>0</v>
      </c>
      <c r="M2973" t="n">
        <v>0</v>
      </c>
      <c r="N2973" t="n">
        <v>0</v>
      </c>
      <c r="O2973" t="n">
        <v>0</v>
      </c>
      <c r="R2973" t="n">
        <v>1</v>
      </c>
      <c r="S2973" t="n">
        <v>5000</v>
      </c>
      <c r="T2973" t="n">
        <v>1000000</v>
      </c>
      <c r="U2973" t="n">
        <v>0</v>
      </c>
      <c r="V2973" t="n">
        <v>0</v>
      </c>
      <c r="W2973" t="n">
        <v>0</v>
      </c>
    </row>
    <row r="2974">
      <c r="A2974" t="inlineStr">
        <is>
          <t>شتران3</t>
        </is>
      </c>
      <c r="B2974" t="inlineStr">
        <is>
          <t>پالايش نفت تهران</t>
        </is>
      </c>
      <c r="C2974" t="n">
        <v>999</v>
      </c>
      <c r="D2974" t="n">
        <v>133902058</v>
      </c>
      <c r="E2974" s="1" t="n">
        <v>767258792340</v>
      </c>
      <c r="F2974" t="n">
        <v>5610</v>
      </c>
      <c r="G2974" t="n">
        <v>5730</v>
      </c>
      <c r="H2974" t="n">
        <v>5730</v>
      </c>
      <c r="I2974" t="n">
        <v>120</v>
      </c>
      <c r="J2974" t="n">
        <v>2.14</v>
      </c>
      <c r="K2974" t="n">
        <v>5730</v>
      </c>
      <c r="L2974" t="n">
        <v>120</v>
      </c>
      <c r="M2974" t="n">
        <v>2.14</v>
      </c>
      <c r="N2974" t="n">
        <v>5730</v>
      </c>
      <c r="O2974" t="n">
        <v>5730</v>
      </c>
      <c r="P2974" t="n">
        <v>1249</v>
      </c>
      <c r="Q2974" t="n">
        <v>4.59</v>
      </c>
      <c r="R2974" t="n">
        <v>100</v>
      </c>
      <c r="S2974" t="n">
        <v>16981880</v>
      </c>
      <c r="T2974" t="n">
        <v>5730</v>
      </c>
      <c r="U2974" t="n">
        <v>0</v>
      </c>
      <c r="V2974" t="n">
        <v>0</v>
      </c>
      <c r="W2974" t="n">
        <v>0</v>
      </c>
    </row>
    <row r="2975">
      <c r="A2975" t="inlineStr">
        <is>
          <t>فگستر</t>
        </is>
      </c>
      <c r="B2975" t="inlineStr">
        <is>
          <t>گسترش صنايع روي ايرانيان</t>
        </is>
      </c>
      <c r="C2975" t="n">
        <v>341</v>
      </c>
      <c r="D2975" t="n">
        <v>2849223</v>
      </c>
      <c r="E2975" s="1" t="n">
        <v>28264292160</v>
      </c>
      <c r="F2975" t="n">
        <v>9640</v>
      </c>
      <c r="G2975" t="n">
        <v>9920</v>
      </c>
      <c r="H2975" t="n">
        <v>9920</v>
      </c>
      <c r="I2975" t="n">
        <v>280</v>
      </c>
      <c r="J2975" t="n">
        <v>2.9</v>
      </c>
      <c r="K2975" t="n">
        <v>9920</v>
      </c>
      <c r="L2975" t="n">
        <v>280</v>
      </c>
      <c r="M2975" t="n">
        <v>2.9</v>
      </c>
      <c r="N2975" t="n">
        <v>9920</v>
      </c>
      <c r="O2975" t="n">
        <v>9920</v>
      </c>
      <c r="P2975" t="n">
        <v>1905</v>
      </c>
      <c r="Q2975" t="n">
        <v>5.21</v>
      </c>
      <c r="R2975" t="n">
        <v>444</v>
      </c>
      <c r="S2975" t="n">
        <v>52278723</v>
      </c>
      <c r="T2975" t="n">
        <v>9920</v>
      </c>
      <c r="U2975" t="n">
        <v>0</v>
      </c>
      <c r="V2975" t="n">
        <v>0</v>
      </c>
      <c r="W2975" t="n">
        <v>0</v>
      </c>
    </row>
    <row r="2976">
      <c r="A2976" t="inlineStr">
        <is>
          <t>كرمان5126</t>
        </is>
      </c>
      <c r="B2976" t="inlineStr">
        <is>
          <t>مرابحه كرمان موتور-پاداش051223</t>
        </is>
      </c>
      <c r="C2976" t="n">
        <v>0</v>
      </c>
      <c r="D2976" t="n">
        <v>0</v>
      </c>
      <c r="E2976" s="1" t="n">
        <v>0</v>
      </c>
      <c r="F2976" t="n">
        <v>1000000</v>
      </c>
      <c r="G2976" t="n">
        <v>0</v>
      </c>
      <c r="H2976" t="n">
        <v>1000000</v>
      </c>
      <c r="I2976" t="n">
        <v>0</v>
      </c>
      <c r="J2976" t="n">
        <v>0</v>
      </c>
      <c r="K2976" t="n">
        <v>1000000</v>
      </c>
      <c r="L2976" t="n">
        <v>0</v>
      </c>
      <c r="M2976" t="n">
        <v>0</v>
      </c>
      <c r="N2976" t="n">
        <v>0</v>
      </c>
      <c r="O2976" t="n">
        <v>0</v>
      </c>
      <c r="R2976" t="n">
        <v>1</v>
      </c>
      <c r="S2976" t="n">
        <v>5000</v>
      </c>
      <c r="T2976" t="n">
        <v>999990</v>
      </c>
      <c r="U2976" t="n">
        <v>0</v>
      </c>
      <c r="V2976" t="n">
        <v>0</v>
      </c>
      <c r="W2976" t="n">
        <v>0</v>
      </c>
    </row>
    <row r="2977">
      <c r="A2977" t="inlineStr">
        <is>
          <t>هيوا</t>
        </is>
      </c>
      <c r="B2977" t="inlineStr">
        <is>
          <t>صندوق س. ثروت هيوا-س</t>
        </is>
      </c>
      <c r="C2977" t="n">
        <v>15</v>
      </c>
      <c r="D2977" t="n">
        <v>3503</v>
      </c>
      <c r="E2977" s="1" t="n">
        <v>171685322</v>
      </c>
      <c r="F2977" t="n">
        <v>48366</v>
      </c>
      <c r="G2977" t="n">
        <v>48691</v>
      </c>
      <c r="H2977" t="n">
        <v>49070</v>
      </c>
      <c r="I2977" t="n">
        <v>704</v>
      </c>
      <c r="J2977" t="n">
        <v>1.46</v>
      </c>
      <c r="K2977" t="n">
        <v>49011</v>
      </c>
      <c r="L2977" t="n">
        <v>645</v>
      </c>
      <c r="M2977" t="n">
        <v>1.33</v>
      </c>
      <c r="N2977" t="n">
        <v>48680</v>
      </c>
      <c r="O2977" t="n">
        <v>49070</v>
      </c>
      <c r="R2977" t="n">
        <v>1</v>
      </c>
      <c r="S2977" t="n">
        <v>4763</v>
      </c>
      <c r="T2977" t="n">
        <v>48680</v>
      </c>
      <c r="U2977" t="n">
        <v>49500</v>
      </c>
      <c r="V2977" t="n">
        <v>3583</v>
      </c>
      <c r="W2977" t="n">
        <v>1</v>
      </c>
    </row>
    <row r="2978">
      <c r="A2978" t="inlineStr">
        <is>
          <t>رز ترنج2</t>
        </is>
      </c>
      <c r="B2978" t="inlineStr">
        <is>
          <t>صندوق س.كالاي ترنج</t>
        </is>
      </c>
      <c r="C2978" t="n">
        <v>1</v>
      </c>
      <c r="D2978" t="n">
        <v>52000000</v>
      </c>
      <c r="E2978" s="1" t="n">
        <v>52000000</v>
      </c>
      <c r="F2978" t="n">
        <v>27932</v>
      </c>
      <c r="G2978" t="n">
        <v>1</v>
      </c>
      <c r="H2978" t="n">
        <v>1</v>
      </c>
      <c r="I2978" t="n">
        <v>-27931</v>
      </c>
      <c r="J2978" t="n">
        <v>-100</v>
      </c>
      <c r="K2978" t="n">
        <v>1</v>
      </c>
      <c r="L2978" t="n">
        <v>-27931</v>
      </c>
      <c r="M2978" t="n">
        <v>-100</v>
      </c>
      <c r="N2978" t="n">
        <v>1</v>
      </c>
      <c r="O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</row>
    <row r="2979">
      <c r="A2979" t="inlineStr">
        <is>
          <t>اراد994</t>
        </is>
      </c>
      <c r="B2979" t="inlineStr">
        <is>
          <t>مرابحه عام دولت99-ش.خ050723</t>
        </is>
      </c>
      <c r="C2979" t="n">
        <v>1</v>
      </c>
      <c r="D2979" t="n">
        <v>6500000</v>
      </c>
      <c r="E2979" s="1" t="n">
        <v>6386321500000</v>
      </c>
      <c r="F2979" t="n">
        <v>976470</v>
      </c>
      <c r="G2979" t="n">
        <v>982511</v>
      </c>
      <c r="H2979" t="n">
        <v>982511</v>
      </c>
      <c r="I2979" t="n">
        <v>6041</v>
      </c>
      <c r="J2979" t="n">
        <v>0.62</v>
      </c>
      <c r="K2979" t="n">
        <v>982511</v>
      </c>
      <c r="L2979" t="n">
        <v>6041</v>
      </c>
      <c r="M2979" t="n">
        <v>0.62</v>
      </c>
      <c r="N2979" t="n">
        <v>982511</v>
      </c>
      <c r="O2979" t="n">
        <v>982511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</row>
    <row r="2980">
      <c r="A2980" t="inlineStr">
        <is>
          <t>كيش082</t>
        </is>
      </c>
      <c r="B2980" t="inlineStr">
        <is>
          <t>اجاره توسعه كيش نوين14081108</t>
        </is>
      </c>
      <c r="C2980" t="n">
        <v>0</v>
      </c>
      <c r="D2980" t="n">
        <v>0</v>
      </c>
      <c r="E2980" s="1" t="n">
        <v>0</v>
      </c>
      <c r="F2980" t="n">
        <v>1000000</v>
      </c>
      <c r="G2980" t="n">
        <v>0</v>
      </c>
      <c r="H2980" t="n">
        <v>1000000</v>
      </c>
      <c r="I2980" t="n">
        <v>0</v>
      </c>
      <c r="J2980" t="n">
        <v>0</v>
      </c>
      <c r="K2980" t="n">
        <v>1000000</v>
      </c>
      <c r="L2980" t="n">
        <v>0</v>
      </c>
      <c r="M2980" t="n">
        <v>0</v>
      </c>
      <c r="N2980" t="n">
        <v>0</v>
      </c>
      <c r="O2980" t="n">
        <v>0</v>
      </c>
      <c r="R2980" t="n">
        <v>1</v>
      </c>
      <c r="S2980" t="n">
        <v>5000</v>
      </c>
      <c r="T2980" t="n">
        <v>1000000</v>
      </c>
      <c r="U2980" t="n">
        <v>0</v>
      </c>
      <c r="V2980" t="n">
        <v>0</v>
      </c>
      <c r="W2980" t="n">
        <v>0</v>
      </c>
    </row>
    <row r="2981">
      <c r="A2981" t="inlineStr">
        <is>
          <t>صزاگرس81</t>
        </is>
      </c>
      <c r="B2981" t="inlineStr">
        <is>
          <t>صكوك مرابحه انديمشك81-6ماهه23%</t>
        </is>
      </c>
      <c r="C2981" t="n">
        <v>0</v>
      </c>
      <c r="D2981" t="n">
        <v>0</v>
      </c>
      <c r="E2981" s="1" t="n">
        <v>0</v>
      </c>
      <c r="F2981" t="n">
        <v>970000</v>
      </c>
      <c r="G2981" t="n">
        <v>0</v>
      </c>
      <c r="H2981" t="n">
        <v>970000</v>
      </c>
      <c r="I2981" t="n">
        <v>0</v>
      </c>
      <c r="J2981" t="n">
        <v>0</v>
      </c>
      <c r="K2981" t="n">
        <v>970000</v>
      </c>
      <c r="L2981" t="n">
        <v>0</v>
      </c>
      <c r="M2981" t="n">
        <v>0</v>
      </c>
      <c r="N2981" t="n">
        <v>0</v>
      </c>
      <c r="O2981" t="n">
        <v>0</v>
      </c>
      <c r="R2981" t="n">
        <v>1</v>
      </c>
      <c r="S2981" t="n">
        <v>6250</v>
      </c>
      <c r="T2981" t="n">
        <v>965000</v>
      </c>
      <c r="U2981" t="n">
        <v>0</v>
      </c>
      <c r="V2981" t="n">
        <v>0</v>
      </c>
      <c r="W2981" t="n">
        <v>0</v>
      </c>
    </row>
    <row r="2982">
      <c r="A2982" t="inlineStr">
        <is>
          <t>واميد3</t>
        </is>
      </c>
      <c r="B2982" t="inlineStr">
        <is>
          <t>گروه مديريت سرمايه گذاري اميد</t>
        </is>
      </c>
      <c r="C2982" t="n">
        <v>7</v>
      </c>
      <c r="D2982" t="n">
        <v>96972</v>
      </c>
      <c r="E2982" s="1" t="n">
        <v>526557960</v>
      </c>
      <c r="F2982" t="n">
        <v>5350</v>
      </c>
      <c r="G2982" t="n">
        <v>5430</v>
      </c>
      <c r="H2982" t="n">
        <v>5430</v>
      </c>
      <c r="I2982" t="n">
        <v>80</v>
      </c>
      <c r="J2982" t="n">
        <v>1.5</v>
      </c>
      <c r="K2982" t="n">
        <v>5430</v>
      </c>
      <c r="L2982" t="n">
        <v>80</v>
      </c>
      <c r="M2982" t="n">
        <v>1.5</v>
      </c>
      <c r="N2982" t="n">
        <v>5430</v>
      </c>
      <c r="O2982" t="n">
        <v>5430</v>
      </c>
      <c r="P2982" t="n">
        <v>638</v>
      </c>
      <c r="Q2982" t="n">
        <v>8.51</v>
      </c>
      <c r="R2982" t="n">
        <v>8</v>
      </c>
      <c r="S2982" t="n">
        <v>249576</v>
      </c>
      <c r="T2982" t="n">
        <v>5430</v>
      </c>
      <c r="U2982" t="n">
        <v>0</v>
      </c>
      <c r="V2982" t="n">
        <v>0</v>
      </c>
      <c r="W2982" t="n">
        <v>0</v>
      </c>
    </row>
    <row r="2983">
      <c r="A2983" t="inlineStr">
        <is>
          <t>سها</t>
        </is>
      </c>
      <c r="B2983" t="inlineStr">
        <is>
          <t>صندوق س مشترك مبين سرمايه-سهام</t>
        </is>
      </c>
      <c r="C2983" t="n">
        <v>4</v>
      </c>
      <c r="D2983" t="n">
        <v>781</v>
      </c>
      <c r="E2983" s="1" t="n">
        <v>991875000</v>
      </c>
      <c r="F2983" t="n">
        <v>1257643</v>
      </c>
      <c r="G2983" t="n">
        <v>1270000</v>
      </c>
      <c r="H2983" t="n">
        <v>1275000</v>
      </c>
      <c r="I2983" t="n">
        <v>17357</v>
      </c>
      <c r="J2983" t="n">
        <v>1.38</v>
      </c>
      <c r="K2983" t="n">
        <v>1270006</v>
      </c>
      <c r="L2983" t="n">
        <v>12363</v>
      </c>
      <c r="M2983" t="n">
        <v>0.98</v>
      </c>
      <c r="N2983" t="n">
        <v>1270000</v>
      </c>
      <c r="O2983" t="n">
        <v>1275000</v>
      </c>
      <c r="R2983" t="n">
        <v>1</v>
      </c>
      <c r="S2983" t="n">
        <v>420</v>
      </c>
      <c r="T2983" t="n">
        <v>1265000</v>
      </c>
      <c r="U2983" t="n">
        <v>1275000</v>
      </c>
      <c r="V2983" t="n">
        <v>1499</v>
      </c>
      <c r="W2983" t="n">
        <v>1</v>
      </c>
    </row>
    <row r="2984">
      <c r="A2984" t="inlineStr">
        <is>
          <t>طب نوين05</t>
        </is>
      </c>
      <c r="B2984" t="inlineStr">
        <is>
          <t>مرابحه طب پلاستيك نوين14050814</t>
        </is>
      </c>
      <c r="C2984" t="n">
        <v>0</v>
      </c>
      <c r="D2984" t="n">
        <v>0</v>
      </c>
      <c r="E2984" s="1" t="n">
        <v>0</v>
      </c>
      <c r="F2984" t="n">
        <v>1067500</v>
      </c>
      <c r="G2984" t="n">
        <v>0</v>
      </c>
      <c r="H2984" t="n">
        <v>1067500</v>
      </c>
      <c r="I2984" t="n">
        <v>0</v>
      </c>
      <c r="J2984" t="n">
        <v>0</v>
      </c>
      <c r="K2984" t="n">
        <v>1067500</v>
      </c>
      <c r="L2984" t="n">
        <v>0</v>
      </c>
      <c r="M2984" t="n">
        <v>0</v>
      </c>
      <c r="N2984" t="n">
        <v>0</v>
      </c>
      <c r="O2984" t="n">
        <v>0</v>
      </c>
      <c r="R2984" t="n">
        <v>1</v>
      </c>
      <c r="S2984" t="n">
        <v>5000</v>
      </c>
      <c r="T2984" t="n">
        <v>1050000</v>
      </c>
      <c r="U2984" t="n">
        <v>1070000</v>
      </c>
      <c r="V2984" t="n">
        <v>5000</v>
      </c>
      <c r="W2984" t="n">
        <v>1</v>
      </c>
    </row>
    <row r="2985">
      <c r="A2985" t="inlineStr">
        <is>
          <t>تنديس08</t>
        </is>
      </c>
      <c r="B2985" t="inlineStr">
        <is>
          <t>مرابحه پارسا ابزار تنديس081024</t>
        </is>
      </c>
      <c r="C2985" t="n">
        <v>0</v>
      </c>
      <c r="D2985" t="n">
        <v>0</v>
      </c>
      <c r="E2985" s="1" t="n">
        <v>0</v>
      </c>
      <c r="F2985" t="n">
        <v>1000000</v>
      </c>
      <c r="G2985" t="n">
        <v>0</v>
      </c>
      <c r="H2985" t="n">
        <v>1000000</v>
      </c>
      <c r="I2985" t="n">
        <v>0</v>
      </c>
      <c r="J2985" t="n">
        <v>0</v>
      </c>
      <c r="K2985" t="n">
        <v>1000000</v>
      </c>
      <c r="L2985" t="n">
        <v>0</v>
      </c>
      <c r="M2985" t="n">
        <v>0</v>
      </c>
      <c r="N2985" t="n">
        <v>0</v>
      </c>
      <c r="O2985" t="n">
        <v>0</v>
      </c>
      <c r="R2985" t="n">
        <v>1</v>
      </c>
      <c r="S2985" t="n">
        <v>5000</v>
      </c>
      <c r="T2985" t="n">
        <v>1000000</v>
      </c>
      <c r="U2985" t="n">
        <v>0</v>
      </c>
      <c r="V2985" t="n">
        <v>0</v>
      </c>
      <c r="W2985" t="n">
        <v>0</v>
      </c>
    </row>
    <row r="2986">
      <c r="A2986" t="inlineStr">
        <is>
          <t>تابان27</t>
        </is>
      </c>
      <c r="B2986" t="inlineStr">
        <is>
          <t>اجاره تابان فردا تمدن14080919</t>
        </is>
      </c>
      <c r="C2986" t="n">
        <v>0</v>
      </c>
      <c r="D2986" t="n">
        <v>0</v>
      </c>
      <c r="E2986" s="1" t="n">
        <v>0</v>
      </c>
      <c r="F2986" t="n">
        <v>814720</v>
      </c>
      <c r="G2986" t="n">
        <v>0</v>
      </c>
      <c r="H2986" t="n">
        <v>814720</v>
      </c>
      <c r="I2986" t="n">
        <v>0</v>
      </c>
      <c r="J2986" t="n">
        <v>0</v>
      </c>
      <c r="K2986" t="n">
        <v>814720</v>
      </c>
      <c r="L2986" t="n">
        <v>0</v>
      </c>
      <c r="M2986" t="n">
        <v>0</v>
      </c>
      <c r="N2986" t="n">
        <v>0</v>
      </c>
      <c r="O2986" t="n">
        <v>0</v>
      </c>
      <c r="R2986" t="n">
        <v>1</v>
      </c>
      <c r="S2986" t="n">
        <v>20000</v>
      </c>
      <c r="T2986" t="n">
        <v>814720</v>
      </c>
      <c r="U2986" t="n">
        <v>0</v>
      </c>
      <c r="V2986" t="n">
        <v>0</v>
      </c>
      <c r="W2986" t="n">
        <v>0</v>
      </c>
    </row>
    <row r="2987">
      <c r="A2987" t="inlineStr">
        <is>
          <t>اراد2164</t>
        </is>
      </c>
      <c r="B2987" t="inlineStr">
        <is>
          <t>مرابحه عام دولت216-ش.خ.061128</t>
        </is>
      </c>
      <c r="C2987" t="n">
        <v>2</v>
      </c>
      <c r="D2987" t="n">
        <v>30120339</v>
      </c>
      <c r="E2987" s="1" t="n">
        <v>25623658519510</v>
      </c>
      <c r="F2987" t="n">
        <v>1000000</v>
      </c>
      <c r="G2987" t="n">
        <v>850330</v>
      </c>
      <c r="H2987" t="n">
        <v>851090</v>
      </c>
      <c r="I2987" t="n">
        <v>-148910</v>
      </c>
      <c r="J2987" t="n">
        <v>-14.89</v>
      </c>
      <c r="K2987" t="n">
        <v>850709</v>
      </c>
      <c r="L2987" t="n">
        <v>-149291</v>
      </c>
      <c r="M2987" t="n">
        <v>-14.93</v>
      </c>
      <c r="N2987" t="n">
        <v>850330</v>
      </c>
      <c r="O2987" t="n">
        <v>851090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</row>
    <row r="2988">
      <c r="A2988" t="inlineStr">
        <is>
          <t>ددانا</t>
        </is>
      </c>
      <c r="B2988" t="inlineStr">
        <is>
          <t>داروسازي دانا</t>
        </is>
      </c>
      <c r="C2988" t="n">
        <v>3319</v>
      </c>
      <c r="D2988" t="n">
        <v>34775925</v>
      </c>
      <c r="E2988" s="1" t="n">
        <v>713557074260</v>
      </c>
      <c r="F2988" t="n">
        <v>21020</v>
      </c>
      <c r="G2988" t="n">
        <v>20470</v>
      </c>
      <c r="H2988" t="n">
        <v>20520</v>
      </c>
      <c r="I2988" t="n">
        <v>-500</v>
      </c>
      <c r="J2988" t="n">
        <v>-2.38</v>
      </c>
      <c r="K2988" t="n">
        <v>20520</v>
      </c>
      <c r="L2988" t="n">
        <v>-500</v>
      </c>
      <c r="M2988" t="n">
        <v>-2.38</v>
      </c>
      <c r="N2988" t="n">
        <v>20390</v>
      </c>
      <c r="O2988" t="n">
        <v>21430</v>
      </c>
      <c r="P2988" t="n">
        <v>2521</v>
      </c>
      <c r="Q2988" t="n">
        <v>8.140000000000001</v>
      </c>
      <c r="R2988" t="n">
        <v>1</v>
      </c>
      <c r="S2988" t="n">
        <v>57323</v>
      </c>
      <c r="T2988" t="n">
        <v>20530</v>
      </c>
      <c r="U2988" t="n">
        <v>20720</v>
      </c>
      <c r="V2988" t="n">
        <v>20736</v>
      </c>
      <c r="W2988" t="n">
        <v>2</v>
      </c>
    </row>
    <row r="2989">
      <c r="A2989" t="inlineStr">
        <is>
          <t>اراد2184</t>
        </is>
      </c>
      <c r="B2989" t="inlineStr">
        <is>
          <t>مرابحه دولت عام218-ش.خ070328</t>
        </is>
      </c>
      <c r="C2989" t="n">
        <v>1</v>
      </c>
      <c r="D2989" t="n">
        <v>82560000</v>
      </c>
      <c r="E2989" s="1" t="n">
        <v>67674349440000</v>
      </c>
      <c r="F2989" t="n">
        <v>1000000</v>
      </c>
      <c r="G2989" t="n">
        <v>819699</v>
      </c>
      <c r="H2989" t="n">
        <v>819699</v>
      </c>
      <c r="I2989" t="n">
        <v>-180301</v>
      </c>
      <c r="J2989" t="n">
        <v>-18.03</v>
      </c>
      <c r="K2989" t="n">
        <v>819699</v>
      </c>
      <c r="L2989" t="n">
        <v>-180301</v>
      </c>
      <c r="M2989" t="n">
        <v>-18.03</v>
      </c>
      <c r="N2989" t="n">
        <v>819699</v>
      </c>
      <c r="O2989" t="n">
        <v>819699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</row>
    <row r="2990">
      <c r="A2990" t="inlineStr">
        <is>
          <t>رسانا</t>
        </is>
      </c>
      <c r="B2990" t="inlineStr">
        <is>
          <t>صندوق س.بخشي گستره فيروزه1-ب</t>
        </is>
      </c>
      <c r="C2990" t="n">
        <v>45</v>
      </c>
      <c r="D2990" t="n">
        <v>367259</v>
      </c>
      <c r="E2990" s="1" t="n">
        <v>8126663863</v>
      </c>
      <c r="F2990" t="n">
        <v>21495</v>
      </c>
      <c r="G2990" t="n">
        <v>21499</v>
      </c>
      <c r="H2990" t="n">
        <v>22139</v>
      </c>
      <c r="I2990" t="n">
        <v>644</v>
      </c>
      <c r="J2990" t="n">
        <v>3</v>
      </c>
      <c r="K2990" t="n">
        <v>22128</v>
      </c>
      <c r="L2990" t="n">
        <v>633</v>
      </c>
      <c r="M2990" t="n">
        <v>2.94</v>
      </c>
      <c r="N2990" t="n">
        <v>21499</v>
      </c>
      <c r="O2990" t="n">
        <v>22139</v>
      </c>
      <c r="R2990" t="n">
        <v>1</v>
      </c>
      <c r="S2990" t="n">
        <v>22466</v>
      </c>
      <c r="T2990" t="n">
        <v>22139</v>
      </c>
      <c r="U2990" t="n">
        <v>0</v>
      </c>
      <c r="V2990" t="n">
        <v>0</v>
      </c>
      <c r="W2990" t="n">
        <v>0</v>
      </c>
    </row>
    <row r="2991">
      <c r="A2991" t="inlineStr">
        <is>
          <t>ويستا</t>
        </is>
      </c>
      <c r="B2991" t="inlineStr">
        <is>
          <t>صندوق س. ويستا -س</t>
        </is>
      </c>
      <c r="C2991" t="n">
        <v>45</v>
      </c>
      <c r="D2991" t="n">
        <v>284434</v>
      </c>
      <c r="E2991" s="1" t="n">
        <v>14944900712</v>
      </c>
      <c r="F2991" t="n">
        <v>51237</v>
      </c>
      <c r="G2991" t="n">
        <v>52774</v>
      </c>
      <c r="H2991" t="n">
        <v>52769</v>
      </c>
      <c r="I2991" t="n">
        <v>1532</v>
      </c>
      <c r="J2991" t="n">
        <v>2.99</v>
      </c>
      <c r="K2991" t="n">
        <v>52543</v>
      </c>
      <c r="L2991" t="n">
        <v>1306</v>
      </c>
      <c r="M2991" t="n">
        <v>2.55</v>
      </c>
      <c r="N2991" t="n">
        <v>52000</v>
      </c>
      <c r="O2991" t="n">
        <v>52774</v>
      </c>
      <c r="R2991" t="n">
        <v>1</v>
      </c>
      <c r="S2991" t="n">
        <v>28</v>
      </c>
      <c r="T2991" t="n">
        <v>52271</v>
      </c>
      <c r="U2991" t="n">
        <v>52769</v>
      </c>
      <c r="V2991" t="n">
        <v>513</v>
      </c>
      <c r="W2991" t="n">
        <v>1</v>
      </c>
    </row>
    <row r="2992">
      <c r="A2992" t="inlineStr">
        <is>
          <t>عغدير7</t>
        </is>
      </c>
      <c r="B2992" t="inlineStr">
        <is>
          <t>سلف آهن اسفنجي ايرانيان</t>
        </is>
      </c>
      <c r="C2992" t="n">
        <v>0</v>
      </c>
      <c r="D2992" t="n">
        <v>0</v>
      </c>
      <c r="E2992" s="1" t="n">
        <v>0</v>
      </c>
      <c r="F2992" t="n">
        <v>2595590</v>
      </c>
      <c r="G2992" t="n">
        <v>0</v>
      </c>
      <c r="H2992" t="n">
        <v>2595590</v>
      </c>
      <c r="I2992" t="n">
        <v>0</v>
      </c>
      <c r="J2992" t="n">
        <v>0</v>
      </c>
      <c r="K2992" t="n">
        <v>2595590</v>
      </c>
      <c r="L2992" t="n">
        <v>0</v>
      </c>
      <c r="M2992" t="n">
        <v>0</v>
      </c>
      <c r="N2992" t="n">
        <v>0</v>
      </c>
      <c r="O2992" t="n">
        <v>0</v>
      </c>
      <c r="R2992" t="n">
        <v>1</v>
      </c>
      <c r="S2992" t="n">
        <v>19265</v>
      </c>
      <c r="T2992" t="n">
        <v>2760000</v>
      </c>
      <c r="U2992" t="n">
        <v>0</v>
      </c>
      <c r="V2992" t="n">
        <v>0</v>
      </c>
      <c r="W2992" t="n">
        <v>0</v>
      </c>
    </row>
    <row r="2993">
      <c r="A2993" t="inlineStr">
        <is>
          <t>فنورد</t>
        </is>
      </c>
      <c r="B2993" t="inlineStr">
        <is>
          <t>نوردوقطعات‌ فولادي‌</t>
        </is>
      </c>
      <c r="C2993" t="n">
        <v>1902</v>
      </c>
      <c r="D2993" t="n">
        <v>30514482</v>
      </c>
      <c r="E2993" s="1" t="n">
        <v>335616248240</v>
      </c>
      <c r="F2993" t="n">
        <v>11230</v>
      </c>
      <c r="G2993" t="n">
        <v>11500</v>
      </c>
      <c r="H2993" t="n">
        <v>10900</v>
      </c>
      <c r="I2993" t="n">
        <v>-330</v>
      </c>
      <c r="J2993" t="n">
        <v>-2.94</v>
      </c>
      <c r="K2993" t="n">
        <v>11000</v>
      </c>
      <c r="L2993" t="n">
        <v>-230</v>
      </c>
      <c r="M2993" t="n">
        <v>-2.05</v>
      </c>
      <c r="N2993" t="n">
        <v>10900</v>
      </c>
      <c r="O2993" t="n">
        <v>11500</v>
      </c>
      <c r="P2993" t="n">
        <v>1550</v>
      </c>
      <c r="Q2993" t="n">
        <v>7.1</v>
      </c>
      <c r="R2993" t="n">
        <v>1</v>
      </c>
      <c r="S2993" t="n">
        <v>1077</v>
      </c>
      <c r="T2993" t="n">
        <v>6520</v>
      </c>
      <c r="U2993" t="n">
        <v>10900</v>
      </c>
      <c r="V2993" t="n">
        <v>4678713</v>
      </c>
      <c r="W2993" t="n">
        <v>69</v>
      </c>
    </row>
    <row r="2994">
      <c r="A2994" t="inlineStr">
        <is>
          <t>خمهر3</t>
        </is>
      </c>
      <c r="B2994" t="inlineStr">
        <is>
          <t>مهركام‌پارس‌</t>
        </is>
      </c>
      <c r="C2994" t="n">
        <v>9</v>
      </c>
      <c r="D2994" t="n">
        <v>1200000</v>
      </c>
      <c r="E2994" s="1" t="n">
        <v>3924000000</v>
      </c>
      <c r="F2994" t="n">
        <v>3190</v>
      </c>
      <c r="G2994" t="n">
        <v>3270</v>
      </c>
      <c r="H2994" t="n">
        <v>3270</v>
      </c>
      <c r="I2994" t="n">
        <v>80</v>
      </c>
      <c r="J2994" t="n">
        <v>2.51</v>
      </c>
      <c r="K2994" t="n">
        <v>3270</v>
      </c>
      <c r="L2994" t="n">
        <v>80</v>
      </c>
      <c r="M2994" t="n">
        <v>2.51</v>
      </c>
      <c r="N2994" t="n">
        <v>3270</v>
      </c>
      <c r="O2994" t="n">
        <v>3270</v>
      </c>
      <c r="P2994" t="n">
        <v>105</v>
      </c>
      <c r="Q2994" t="n">
        <v>31.14</v>
      </c>
      <c r="R2994" t="n">
        <v>6</v>
      </c>
      <c r="S2994" t="n">
        <v>1789908</v>
      </c>
      <c r="T2994" t="n">
        <v>3270</v>
      </c>
      <c r="U2994" t="n">
        <v>0</v>
      </c>
      <c r="V2994" t="n">
        <v>0</v>
      </c>
      <c r="W2994" t="n">
        <v>0</v>
      </c>
    </row>
    <row r="2995">
      <c r="A2995" t="inlineStr">
        <is>
          <t>صفولا12</t>
        </is>
      </c>
      <c r="B2995" t="inlineStr">
        <is>
          <t>صكوك اجاره فولاد12-بدون ضامن</t>
        </is>
      </c>
      <c r="C2995" t="n">
        <v>0</v>
      </c>
      <c r="D2995" t="n">
        <v>0</v>
      </c>
      <c r="E2995" s="1" t="n">
        <v>0</v>
      </c>
      <c r="F2995" t="n">
        <v>1000000</v>
      </c>
      <c r="G2995" t="n">
        <v>0</v>
      </c>
      <c r="H2995" t="n">
        <v>1000000</v>
      </c>
      <c r="I2995" t="n">
        <v>0</v>
      </c>
      <c r="J2995" t="n">
        <v>0</v>
      </c>
      <c r="K2995" t="n">
        <v>1000000</v>
      </c>
      <c r="L2995" t="n">
        <v>0</v>
      </c>
      <c r="M2995" t="n">
        <v>0</v>
      </c>
      <c r="N2995" t="n">
        <v>0</v>
      </c>
      <c r="O2995" t="n">
        <v>0</v>
      </c>
      <c r="R2995" t="n">
        <v>1</v>
      </c>
      <c r="S2995" t="n">
        <v>5000</v>
      </c>
      <c r="T2995" t="n">
        <v>990000</v>
      </c>
      <c r="U2995" t="n">
        <v>0</v>
      </c>
      <c r="V2995" t="n">
        <v>0</v>
      </c>
      <c r="W2995" t="n">
        <v>0</v>
      </c>
    </row>
    <row r="2996">
      <c r="A2996" t="inlineStr">
        <is>
          <t>قم0612</t>
        </is>
      </c>
      <c r="B2996" t="inlineStr">
        <is>
          <t>مشاركت ش قم0612-3 ماهه 20.5%</t>
        </is>
      </c>
      <c r="C2996" t="n">
        <v>0</v>
      </c>
      <c r="D2996" t="n">
        <v>0</v>
      </c>
      <c r="E2996" s="1" t="n">
        <v>0</v>
      </c>
      <c r="F2996" t="n">
        <v>1009999</v>
      </c>
      <c r="G2996" t="n">
        <v>0</v>
      </c>
      <c r="H2996" t="n">
        <v>1009999</v>
      </c>
      <c r="I2996" t="n">
        <v>0</v>
      </c>
      <c r="J2996" t="n">
        <v>0</v>
      </c>
      <c r="K2996" t="n">
        <v>1009999</v>
      </c>
      <c r="L2996" t="n">
        <v>0</v>
      </c>
      <c r="M2996" t="n">
        <v>0</v>
      </c>
      <c r="N2996" t="n">
        <v>0</v>
      </c>
      <c r="O2996" t="n">
        <v>0</v>
      </c>
      <c r="R2996" t="n">
        <v>1</v>
      </c>
      <c r="S2996" t="n">
        <v>5000</v>
      </c>
      <c r="T2996" t="n">
        <v>1000000</v>
      </c>
      <c r="U2996" t="n">
        <v>1009999</v>
      </c>
      <c r="V2996" t="n">
        <v>3053</v>
      </c>
      <c r="W2996" t="n">
        <v>1</v>
      </c>
    </row>
    <row r="2997">
      <c r="A2997" t="inlineStr">
        <is>
          <t>كاسپين06</t>
        </is>
      </c>
      <c r="B2997" t="inlineStr">
        <is>
          <t>مرابحه كاسپين تامين060608</t>
        </is>
      </c>
      <c r="C2997" t="n">
        <v>0</v>
      </c>
      <c r="D2997" t="n">
        <v>0</v>
      </c>
      <c r="E2997" s="1" t="n">
        <v>0</v>
      </c>
      <c r="F2997" t="n">
        <v>1000000</v>
      </c>
      <c r="G2997" t="n">
        <v>0</v>
      </c>
      <c r="H2997" t="n">
        <v>1000000</v>
      </c>
      <c r="I2997" t="n">
        <v>0</v>
      </c>
      <c r="J2997" t="n">
        <v>0</v>
      </c>
      <c r="K2997" t="n">
        <v>1000000</v>
      </c>
      <c r="L2997" t="n">
        <v>0</v>
      </c>
      <c r="M2997" t="n">
        <v>0</v>
      </c>
      <c r="N2997" t="n">
        <v>0</v>
      </c>
      <c r="O2997" t="n">
        <v>0</v>
      </c>
      <c r="R2997" t="n">
        <v>1</v>
      </c>
      <c r="S2997" t="n">
        <v>5000</v>
      </c>
      <c r="T2997" t="n">
        <v>1000000</v>
      </c>
      <c r="U2997" t="n">
        <v>0</v>
      </c>
      <c r="V2997" t="n">
        <v>0</v>
      </c>
      <c r="W2997" t="n">
        <v>0</v>
      </c>
    </row>
    <row r="2998">
      <c r="A2998" t="inlineStr">
        <is>
          <t>پتروآگاه</t>
        </is>
      </c>
      <c r="B2998" t="inlineStr">
        <is>
          <t>صندوق س صنايع آگاه1-بخشي</t>
        </is>
      </c>
      <c r="C2998" t="n">
        <v>456</v>
      </c>
      <c r="D2998" t="n">
        <v>1027821</v>
      </c>
      <c r="E2998" s="1" t="n">
        <v>34670321208</v>
      </c>
      <c r="F2998" t="n">
        <v>32925</v>
      </c>
      <c r="G2998" t="n">
        <v>33828</v>
      </c>
      <c r="H2998" t="n">
        <v>33911</v>
      </c>
      <c r="I2998" t="n">
        <v>986</v>
      </c>
      <c r="J2998" t="n">
        <v>2.99</v>
      </c>
      <c r="K2998" t="n">
        <v>33732</v>
      </c>
      <c r="L2998" t="n">
        <v>807</v>
      </c>
      <c r="M2998" t="n">
        <v>2.45</v>
      </c>
      <c r="N2998" t="n">
        <v>33301</v>
      </c>
      <c r="O2998" t="n">
        <v>33912</v>
      </c>
      <c r="R2998" t="n">
        <v>1</v>
      </c>
      <c r="S2998" t="n">
        <v>100000</v>
      </c>
      <c r="T2998" t="n">
        <v>33555</v>
      </c>
      <c r="U2998" t="n">
        <v>33911</v>
      </c>
      <c r="V2998" t="n">
        <v>641180</v>
      </c>
      <c r="W2998" t="n">
        <v>1</v>
      </c>
    </row>
    <row r="2999">
      <c r="A2999" t="inlineStr">
        <is>
          <t>كرونا2</t>
        </is>
      </c>
      <c r="B2999" t="inlineStr">
        <is>
          <t>تامين مالي جمعي صرفا اهداي سود</t>
        </is>
      </c>
      <c r="C2999" t="n">
        <v>0</v>
      </c>
      <c r="D2999" t="n">
        <v>0</v>
      </c>
      <c r="E2999" s="1" t="n">
        <v>0</v>
      </c>
      <c r="F2999" t="n">
        <v>10000</v>
      </c>
      <c r="G2999" t="n">
        <v>0</v>
      </c>
      <c r="H2999" t="n">
        <v>10000</v>
      </c>
      <c r="I2999" t="n">
        <v>0</v>
      </c>
      <c r="J2999" t="n">
        <v>0</v>
      </c>
      <c r="K2999" t="n">
        <v>10000</v>
      </c>
      <c r="L2999" t="n">
        <v>0</v>
      </c>
      <c r="M2999" t="n">
        <v>0</v>
      </c>
      <c r="N2999" t="n">
        <v>0</v>
      </c>
      <c r="O2999" t="n">
        <v>0</v>
      </c>
      <c r="R2999" t="n">
        <v>1</v>
      </c>
      <c r="S2999" t="n">
        <v>264798</v>
      </c>
      <c r="T2999" t="n">
        <v>10000</v>
      </c>
      <c r="U2999" t="n">
        <v>0</v>
      </c>
      <c r="V2999" t="n">
        <v>0</v>
      </c>
      <c r="W2999" t="n">
        <v>0</v>
      </c>
    </row>
    <row r="3000">
      <c r="A3000" t="inlineStr">
        <is>
          <t>نقرين2</t>
        </is>
      </c>
      <c r="B3000" t="inlineStr">
        <is>
          <t>صندوق س.كالاي نوويرا1</t>
        </is>
      </c>
      <c r="C3000" t="n">
        <v>13</v>
      </c>
      <c r="D3000" t="n">
        <v>37400000</v>
      </c>
      <c r="E3000" s="1" t="n">
        <v>37400000</v>
      </c>
      <c r="F3000" t="n">
        <v>10464</v>
      </c>
      <c r="G3000" t="n">
        <v>1</v>
      </c>
      <c r="H3000" t="n">
        <v>1</v>
      </c>
      <c r="I3000" t="n">
        <v>-10463</v>
      </c>
      <c r="J3000" t="n">
        <v>-99.98999999999999</v>
      </c>
      <c r="K3000" t="n">
        <v>1</v>
      </c>
      <c r="L3000" t="n">
        <v>-10463</v>
      </c>
      <c r="M3000" t="n">
        <v>-99.98999999999999</v>
      </c>
      <c r="N3000" t="n">
        <v>1</v>
      </c>
      <c r="O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t="inlineStr">
        <is>
          <t>چكارن</t>
        </is>
      </c>
      <c r="B3001" t="inlineStr">
        <is>
          <t>كارتن‌ ايران‌</t>
        </is>
      </c>
      <c r="C3001" t="n">
        <v>214</v>
      </c>
      <c r="D3001" t="n">
        <v>2934820</v>
      </c>
      <c r="E3001" s="1" t="n">
        <v>13154531300</v>
      </c>
      <c r="F3001" t="n">
        <v>4420</v>
      </c>
      <c r="G3001" t="n">
        <v>4460</v>
      </c>
      <c r="H3001" t="n">
        <v>4490</v>
      </c>
      <c r="I3001" t="n">
        <v>70</v>
      </c>
      <c r="J3001" t="n">
        <v>1.58</v>
      </c>
      <c r="K3001" t="n">
        <v>4480</v>
      </c>
      <c r="L3001" t="n">
        <v>60</v>
      </c>
      <c r="M3001" t="n">
        <v>1.36</v>
      </c>
      <c r="N3001" t="n">
        <v>4420</v>
      </c>
      <c r="O3001" t="n">
        <v>4550</v>
      </c>
      <c r="P3001" t="n">
        <v>476</v>
      </c>
      <c r="Q3001" t="n">
        <v>9.41</v>
      </c>
      <c r="R3001" t="n">
        <v>1</v>
      </c>
      <c r="S3001" t="n">
        <v>97200</v>
      </c>
      <c r="T3001" t="n">
        <v>4450</v>
      </c>
      <c r="U3001" t="n">
        <v>4530</v>
      </c>
      <c r="V3001" t="n">
        <v>9995</v>
      </c>
      <c r="W3001" t="n">
        <v>2</v>
      </c>
    </row>
    <row r="3002">
      <c r="A3002" t="inlineStr">
        <is>
          <t>فطلوع</t>
        </is>
      </c>
      <c r="B3002" t="inlineStr">
        <is>
          <t>طلوع فولاد پارس</t>
        </is>
      </c>
      <c r="C3002" t="n">
        <v>147</v>
      </c>
      <c r="D3002" t="n">
        <v>19940343</v>
      </c>
      <c r="E3002" s="1" t="n">
        <v>94716629250</v>
      </c>
      <c r="F3002" t="n">
        <v>4620</v>
      </c>
      <c r="G3002" t="n">
        <v>4750</v>
      </c>
      <c r="H3002" t="n">
        <v>4750</v>
      </c>
      <c r="I3002" t="n">
        <v>130</v>
      </c>
      <c r="J3002" t="n">
        <v>2.81</v>
      </c>
      <c r="K3002" t="n">
        <v>4750</v>
      </c>
      <c r="L3002" t="n">
        <v>130</v>
      </c>
      <c r="M3002" t="n">
        <v>2.81</v>
      </c>
      <c r="N3002" t="n">
        <v>4750</v>
      </c>
      <c r="O3002" t="n">
        <v>4750</v>
      </c>
      <c r="P3002" t="n">
        <v>34</v>
      </c>
      <c r="Q3002" t="n">
        <v>139.71</v>
      </c>
      <c r="R3002" t="n">
        <v>263</v>
      </c>
      <c r="S3002" t="n">
        <v>58701937</v>
      </c>
      <c r="T3002" t="n">
        <v>4750</v>
      </c>
      <c r="U3002" t="n">
        <v>0</v>
      </c>
      <c r="V3002" t="n">
        <v>0</v>
      </c>
      <c r="W3002" t="n">
        <v>0</v>
      </c>
    </row>
    <row r="3003">
      <c r="A3003" t="inlineStr">
        <is>
          <t>حپترو</t>
        </is>
      </c>
      <c r="B3003" t="inlineStr">
        <is>
          <t>حمل و نقل پتروشيمي( سهامي عام</t>
        </is>
      </c>
      <c r="C3003" t="n">
        <v>179</v>
      </c>
      <c r="D3003" t="n">
        <v>1150829</v>
      </c>
      <c r="E3003" s="1" t="n">
        <v>21178230720</v>
      </c>
      <c r="F3003" t="n">
        <v>18110</v>
      </c>
      <c r="G3003" t="n">
        <v>18650</v>
      </c>
      <c r="H3003" t="n">
        <v>18160</v>
      </c>
      <c r="I3003" t="n">
        <v>50</v>
      </c>
      <c r="J3003" t="n">
        <v>0.28</v>
      </c>
      <c r="K3003" t="n">
        <v>18400</v>
      </c>
      <c r="L3003" t="n">
        <v>290</v>
      </c>
      <c r="M3003" t="n">
        <v>1.6</v>
      </c>
      <c r="N3003" t="n">
        <v>18090</v>
      </c>
      <c r="O3003" t="n">
        <v>18650</v>
      </c>
      <c r="P3003" t="n">
        <v>623</v>
      </c>
      <c r="Q3003" t="n">
        <v>29.53</v>
      </c>
      <c r="R3003" t="n">
        <v>1</v>
      </c>
      <c r="S3003" t="n">
        <v>380</v>
      </c>
      <c r="T3003" t="n">
        <v>18160</v>
      </c>
      <c r="U3003" t="n">
        <v>18170</v>
      </c>
      <c r="V3003" t="n">
        <v>14039</v>
      </c>
      <c r="W3003" t="n">
        <v>1</v>
      </c>
    </row>
    <row r="3004">
      <c r="A3004" t="inlineStr">
        <is>
          <t>كساپا3</t>
        </is>
      </c>
      <c r="B3004" t="inlineStr">
        <is>
          <t>سايپاشيشه‌</t>
        </is>
      </c>
      <c r="C3004" t="n">
        <v>5</v>
      </c>
      <c r="D3004" t="n">
        <v>147000</v>
      </c>
      <c r="E3004" s="1" t="n">
        <v>511560000</v>
      </c>
      <c r="F3004" t="n">
        <v>3470</v>
      </c>
      <c r="G3004" t="n">
        <v>3480</v>
      </c>
      <c r="H3004" t="n">
        <v>3480</v>
      </c>
      <c r="I3004" t="n">
        <v>10</v>
      </c>
      <c r="J3004" t="n">
        <v>0.29</v>
      </c>
      <c r="K3004" t="n">
        <v>3480</v>
      </c>
      <c r="L3004" t="n">
        <v>10</v>
      </c>
      <c r="M3004" t="n">
        <v>0.29</v>
      </c>
      <c r="N3004" t="n">
        <v>3480</v>
      </c>
      <c r="O3004" t="n">
        <v>3480</v>
      </c>
      <c r="P3004" t="n">
        <v>-94</v>
      </c>
      <c r="Q3004" t="n">
        <v>-37.02</v>
      </c>
      <c r="R3004" t="n">
        <v>0</v>
      </c>
      <c r="S3004" t="n">
        <v>0</v>
      </c>
      <c r="T3004" t="n">
        <v>0</v>
      </c>
      <c r="U3004" t="n">
        <v>3480</v>
      </c>
      <c r="V3004" t="n">
        <v>453000</v>
      </c>
      <c r="W3004" t="n">
        <v>2</v>
      </c>
    </row>
    <row r="3005">
      <c r="A3005" t="inlineStr">
        <is>
          <t>كابگن</t>
        </is>
      </c>
      <c r="B3005" t="inlineStr">
        <is>
          <t>توليدي و صنعتي آبگينه‌</t>
        </is>
      </c>
      <c r="C3005" t="n">
        <v>8</v>
      </c>
      <c r="D3005" t="n">
        <v>23159</v>
      </c>
      <c r="E3005" s="1" t="n">
        <v>2259855220</v>
      </c>
      <c r="F3005" t="n">
        <v>94740</v>
      </c>
      <c r="G3005" t="n">
        <v>97580</v>
      </c>
      <c r="H3005" t="n">
        <v>97580</v>
      </c>
      <c r="I3005" t="n">
        <v>2840</v>
      </c>
      <c r="J3005" t="n">
        <v>3</v>
      </c>
      <c r="K3005" t="n">
        <v>97580</v>
      </c>
      <c r="L3005" t="n">
        <v>2840</v>
      </c>
      <c r="M3005" t="n">
        <v>3</v>
      </c>
      <c r="N3005" t="n">
        <v>97580</v>
      </c>
      <c r="O3005" t="n">
        <v>97580</v>
      </c>
      <c r="P3005" t="n">
        <v>5894</v>
      </c>
      <c r="Q3005" t="n">
        <v>16.56</v>
      </c>
      <c r="R3005" t="n">
        <v>17</v>
      </c>
      <c r="S3005" t="n">
        <v>205092</v>
      </c>
      <c r="T3005" t="n">
        <v>97580</v>
      </c>
      <c r="U3005" t="n">
        <v>0</v>
      </c>
      <c r="V3005" t="n">
        <v>0</v>
      </c>
      <c r="W3005" t="n">
        <v>0</v>
      </c>
    </row>
    <row r="3006">
      <c r="A3006" t="inlineStr">
        <is>
          <t>صتابان84</t>
        </is>
      </c>
      <c r="B3006" t="inlineStr">
        <is>
          <t>صكوك اجاره تابان84-3ماهه23%</t>
        </is>
      </c>
      <c r="C3006" t="n">
        <v>0</v>
      </c>
      <c r="D3006" t="n">
        <v>0</v>
      </c>
      <c r="E3006" s="1" t="n">
        <v>0</v>
      </c>
      <c r="F3006" t="n">
        <v>1000000</v>
      </c>
      <c r="G3006" t="n">
        <v>0</v>
      </c>
      <c r="H3006" t="n">
        <v>1000000</v>
      </c>
      <c r="I3006" t="n">
        <v>0</v>
      </c>
      <c r="J3006" t="n">
        <v>0</v>
      </c>
      <c r="K3006" t="n">
        <v>1000000</v>
      </c>
      <c r="L3006" t="n">
        <v>0</v>
      </c>
      <c r="M3006" t="n">
        <v>0</v>
      </c>
      <c r="N3006" t="n">
        <v>0</v>
      </c>
      <c r="O3006" t="n">
        <v>0</v>
      </c>
      <c r="R3006" t="n">
        <v>1</v>
      </c>
      <c r="S3006" t="n">
        <v>25000</v>
      </c>
      <c r="T3006" t="n">
        <v>1000000</v>
      </c>
      <c r="U3006" t="n">
        <v>1010000</v>
      </c>
      <c r="V3006" t="n">
        <v>25000</v>
      </c>
      <c r="W3006" t="n">
        <v>1</v>
      </c>
    </row>
    <row r="3007">
      <c r="A3007" t="inlineStr">
        <is>
          <t>وطوبي</t>
        </is>
      </c>
      <c r="B3007" t="inlineStr">
        <is>
          <t>سرمايه گذاري اقتصاد شهر طوبي</t>
        </is>
      </c>
      <c r="C3007" t="n">
        <v>91</v>
      </c>
      <c r="D3007" t="n">
        <v>1985328</v>
      </c>
      <c r="E3007" s="1" t="n">
        <v>9431787130</v>
      </c>
      <c r="F3007" t="n">
        <v>4710</v>
      </c>
      <c r="G3007" t="n">
        <v>4730</v>
      </c>
      <c r="H3007" t="n">
        <v>4830</v>
      </c>
      <c r="I3007" t="n">
        <v>120</v>
      </c>
      <c r="J3007" t="n">
        <v>2.55</v>
      </c>
      <c r="K3007" t="n">
        <v>4750</v>
      </c>
      <c r="L3007" t="n">
        <v>40</v>
      </c>
      <c r="M3007" t="n">
        <v>0.85</v>
      </c>
      <c r="N3007" t="n">
        <v>4710</v>
      </c>
      <c r="O3007" t="n">
        <v>4830</v>
      </c>
      <c r="P3007" t="n">
        <v>459</v>
      </c>
      <c r="Q3007" t="n">
        <v>10.35</v>
      </c>
      <c r="R3007" t="n">
        <v>1</v>
      </c>
      <c r="S3007" t="n">
        <v>20671</v>
      </c>
      <c r="T3007" t="n">
        <v>4820</v>
      </c>
      <c r="U3007" t="n">
        <v>4840</v>
      </c>
      <c r="V3007" t="n">
        <v>201500</v>
      </c>
      <c r="W3007" t="n">
        <v>3</v>
      </c>
    </row>
    <row r="3008">
      <c r="A3008" t="inlineStr">
        <is>
          <t>سغرب</t>
        </is>
      </c>
      <c r="B3008" t="inlineStr">
        <is>
          <t>سيمان‌غرب‌</t>
        </is>
      </c>
      <c r="C3008" t="n">
        <v>434</v>
      </c>
      <c r="D3008" t="n">
        <v>9687347</v>
      </c>
      <c r="E3008" s="1" t="n">
        <v>79481676210</v>
      </c>
      <c r="F3008" t="n">
        <v>8000</v>
      </c>
      <c r="G3008" t="n">
        <v>8190</v>
      </c>
      <c r="H3008" t="n">
        <v>8240</v>
      </c>
      <c r="I3008" t="n">
        <v>240</v>
      </c>
      <c r="J3008" t="n">
        <v>3</v>
      </c>
      <c r="K3008" t="n">
        <v>8200</v>
      </c>
      <c r="L3008" t="n">
        <v>200</v>
      </c>
      <c r="M3008" t="n">
        <v>2.5</v>
      </c>
      <c r="N3008" t="n">
        <v>8040</v>
      </c>
      <c r="O3008" t="n">
        <v>8240</v>
      </c>
      <c r="P3008" t="n">
        <v>1220</v>
      </c>
      <c r="Q3008" t="n">
        <v>6.72</v>
      </c>
      <c r="R3008" t="n">
        <v>28</v>
      </c>
      <c r="S3008" t="n">
        <v>1687426</v>
      </c>
      <c r="T3008" t="n">
        <v>8240</v>
      </c>
      <c r="U3008" t="n">
        <v>8740</v>
      </c>
      <c r="V3008" t="n">
        <v>10000</v>
      </c>
      <c r="W3008" t="n">
        <v>1</v>
      </c>
    </row>
    <row r="3009">
      <c r="A3009" t="inlineStr">
        <is>
          <t>اراد301</t>
        </is>
      </c>
      <c r="B3009" t="inlineStr">
        <is>
          <t>مرابحه عام دولت301-ش.خ080627</t>
        </is>
      </c>
      <c r="C3009" t="n">
        <v>36</v>
      </c>
      <c r="D3009" t="n">
        <v>32800000</v>
      </c>
      <c r="E3009" s="1" t="n">
        <v>24998520000000</v>
      </c>
      <c r="F3009" t="n">
        <v>744000</v>
      </c>
      <c r="G3009" t="n">
        <v>762150</v>
      </c>
      <c r="H3009" t="n">
        <v>762150</v>
      </c>
      <c r="I3009" t="n">
        <v>18150</v>
      </c>
      <c r="J3009" t="n">
        <v>2.44</v>
      </c>
      <c r="K3009" t="n">
        <v>762150</v>
      </c>
      <c r="L3009" t="n">
        <v>18150</v>
      </c>
      <c r="M3009" t="n">
        <v>2.44</v>
      </c>
      <c r="N3009" t="n">
        <v>762150</v>
      </c>
      <c r="O3009" t="n">
        <v>762150</v>
      </c>
      <c r="R3009" t="n">
        <v>0</v>
      </c>
      <c r="S3009" t="n">
        <v>0</v>
      </c>
      <c r="T3009" t="n">
        <v>0</v>
      </c>
      <c r="U3009" t="n">
        <v>750000</v>
      </c>
      <c r="V3009" t="n">
        <v>2835000</v>
      </c>
      <c r="W3009" t="n">
        <v>3</v>
      </c>
    </row>
    <row r="3010">
      <c r="A3010" t="inlineStr">
        <is>
          <t>آرمان ارگ072</t>
        </is>
      </c>
      <c r="B3010" t="inlineStr">
        <is>
          <t>مرابحه آرمان ارگ- كيان071221</t>
        </is>
      </c>
      <c r="C3010" t="n">
        <v>0</v>
      </c>
      <c r="D3010" t="n">
        <v>0</v>
      </c>
      <c r="E3010" s="1" t="n">
        <v>0</v>
      </c>
      <c r="F3010" t="n">
        <v>1000000</v>
      </c>
      <c r="G3010" t="n">
        <v>0</v>
      </c>
      <c r="H3010" t="n">
        <v>1000000</v>
      </c>
      <c r="I3010" t="n">
        <v>0</v>
      </c>
      <c r="J3010" t="n">
        <v>0</v>
      </c>
      <c r="K3010" t="n">
        <v>1000000</v>
      </c>
      <c r="L3010" t="n">
        <v>0</v>
      </c>
      <c r="M3010" t="n">
        <v>0</v>
      </c>
      <c r="N3010" t="n">
        <v>0</v>
      </c>
      <c r="O3010" t="n">
        <v>0</v>
      </c>
      <c r="R3010" t="n">
        <v>1</v>
      </c>
      <c r="S3010" t="n">
        <v>5000</v>
      </c>
      <c r="T3010" t="n">
        <v>995000</v>
      </c>
      <c r="U3010" t="n">
        <v>1005000</v>
      </c>
      <c r="V3010" t="n">
        <v>5000</v>
      </c>
      <c r="W3010" t="n">
        <v>1</v>
      </c>
    </row>
    <row r="3011">
      <c r="A3011" t="inlineStr">
        <is>
          <t>صفارس88</t>
        </is>
      </c>
      <c r="B3011" t="inlineStr">
        <is>
          <t>صكوك اجاره فارس88-بدون ضامن</t>
        </is>
      </c>
      <c r="C3011" t="n">
        <v>0</v>
      </c>
      <c r="D3011" t="n">
        <v>0</v>
      </c>
      <c r="E3011" s="1" t="n">
        <v>0</v>
      </c>
      <c r="F3011" t="n">
        <v>1000000</v>
      </c>
      <c r="G3011" t="n">
        <v>0</v>
      </c>
      <c r="H3011" t="n">
        <v>1000000</v>
      </c>
      <c r="I3011" t="n">
        <v>0</v>
      </c>
      <c r="J3011" t="n">
        <v>0</v>
      </c>
      <c r="K3011" t="n">
        <v>1000000</v>
      </c>
      <c r="L3011" t="n">
        <v>0</v>
      </c>
      <c r="M3011" t="n">
        <v>0</v>
      </c>
      <c r="N3011" t="n">
        <v>0</v>
      </c>
      <c r="O3011" t="n">
        <v>0</v>
      </c>
      <c r="R3011" t="n">
        <v>1</v>
      </c>
      <c r="S3011" t="n">
        <v>5600</v>
      </c>
      <c r="T3011" t="n">
        <v>995000</v>
      </c>
      <c r="U3011" t="n">
        <v>1004950</v>
      </c>
      <c r="V3011" t="n">
        <v>5600</v>
      </c>
      <c r="W3011" t="n">
        <v>1</v>
      </c>
    </row>
    <row r="3012">
      <c r="A3012" t="inlineStr">
        <is>
          <t>فولاد3</t>
        </is>
      </c>
      <c r="B3012" t="inlineStr">
        <is>
          <t>فولاد مباركه اصفهان</t>
        </is>
      </c>
      <c r="C3012" t="n">
        <v>310</v>
      </c>
      <c r="D3012" t="n">
        <v>36288121</v>
      </c>
      <c r="E3012" s="1" t="n">
        <v>95582910714</v>
      </c>
      <c r="F3012" t="n">
        <v>2669</v>
      </c>
      <c r="G3012" t="n">
        <v>2634</v>
      </c>
      <c r="H3012" t="n">
        <v>2634</v>
      </c>
      <c r="I3012" t="n">
        <v>-35</v>
      </c>
      <c r="J3012" t="n">
        <v>-1.31</v>
      </c>
      <c r="K3012" t="n">
        <v>2634</v>
      </c>
      <c r="L3012" t="n">
        <v>-35</v>
      </c>
      <c r="M3012" t="n">
        <v>-1.31</v>
      </c>
      <c r="N3012" t="n">
        <v>2634</v>
      </c>
      <c r="O3012" t="n">
        <v>2634</v>
      </c>
      <c r="P3012" t="n">
        <v>518</v>
      </c>
      <c r="Q3012" t="n">
        <v>5.08</v>
      </c>
      <c r="R3012" t="n">
        <v>4</v>
      </c>
      <c r="S3012" t="n">
        <v>3010217</v>
      </c>
      <c r="T3012" t="n">
        <v>2634</v>
      </c>
      <c r="U3012" t="n">
        <v>0</v>
      </c>
      <c r="V3012" t="n">
        <v>0</v>
      </c>
      <c r="W3012" t="n">
        <v>0</v>
      </c>
    </row>
    <row r="3013">
      <c r="A3013" t="inlineStr">
        <is>
          <t>صبا</t>
        </is>
      </c>
      <c r="B3013" t="inlineStr">
        <is>
          <t>گروه مالي صبا تامين</t>
        </is>
      </c>
      <c r="C3013" t="n">
        <v>4733</v>
      </c>
      <c r="D3013" t="n">
        <v>152586492</v>
      </c>
      <c r="E3013" s="1" t="n">
        <v>1082105108710</v>
      </c>
      <c r="F3013" t="n">
        <v>6990</v>
      </c>
      <c r="G3013" t="n">
        <v>6930</v>
      </c>
      <c r="H3013" t="n">
        <v>7190</v>
      </c>
      <c r="I3013" t="n">
        <v>200</v>
      </c>
      <c r="J3013" t="n">
        <v>2.86</v>
      </c>
      <c r="K3013" t="n">
        <v>7090</v>
      </c>
      <c r="L3013" t="n">
        <v>100</v>
      </c>
      <c r="M3013" t="n">
        <v>1.43</v>
      </c>
      <c r="N3013" t="n">
        <v>6860</v>
      </c>
      <c r="O3013" t="n">
        <v>7190</v>
      </c>
      <c r="P3013" t="n">
        <v>583</v>
      </c>
      <c r="Q3013" t="n">
        <v>12.16</v>
      </c>
      <c r="R3013" t="n">
        <v>2</v>
      </c>
      <c r="S3013" t="n">
        <v>230360</v>
      </c>
      <c r="T3013" t="n">
        <v>7180</v>
      </c>
      <c r="U3013" t="n">
        <v>7190</v>
      </c>
      <c r="V3013" t="n">
        <v>144324</v>
      </c>
      <c r="W3013" t="n">
        <v>1</v>
      </c>
    </row>
    <row r="3014">
      <c r="A3014" t="inlineStr">
        <is>
          <t>آوان</t>
        </is>
      </c>
      <c r="B3014" t="inlineStr">
        <is>
          <t>صندوق س.آوان ژرف آگاه-س</t>
        </is>
      </c>
      <c r="C3014" t="n">
        <v>214</v>
      </c>
      <c r="D3014" t="n">
        <v>1489086</v>
      </c>
      <c r="E3014" s="1" t="n">
        <v>94497307079</v>
      </c>
      <c r="F3014" t="n">
        <v>61886</v>
      </c>
      <c r="G3014" t="n">
        <v>60702</v>
      </c>
      <c r="H3014" t="n">
        <v>63740</v>
      </c>
      <c r="I3014" t="n">
        <v>1854</v>
      </c>
      <c r="J3014" t="n">
        <v>3</v>
      </c>
      <c r="K3014" t="n">
        <v>63460</v>
      </c>
      <c r="L3014" t="n">
        <v>1574</v>
      </c>
      <c r="M3014" t="n">
        <v>2.54</v>
      </c>
      <c r="N3014" t="n">
        <v>60702</v>
      </c>
      <c r="O3014" t="n">
        <v>63742</v>
      </c>
      <c r="R3014" t="n">
        <v>1</v>
      </c>
      <c r="S3014" t="n">
        <v>116</v>
      </c>
      <c r="T3014" t="n">
        <v>63740</v>
      </c>
      <c r="U3014" t="n">
        <v>63742</v>
      </c>
      <c r="V3014" t="n">
        <v>577376</v>
      </c>
      <c r="W3014" t="n">
        <v>4</v>
      </c>
    </row>
    <row r="3015">
      <c r="A3015" t="inlineStr">
        <is>
          <t>صحافظ512</t>
        </is>
      </c>
      <c r="B3015" t="inlineStr">
        <is>
          <t>صكوك اجاره كحافظ512-3ماهه18%</t>
        </is>
      </c>
      <c r="C3015" t="n">
        <v>0</v>
      </c>
      <c r="D3015" t="n">
        <v>0</v>
      </c>
      <c r="E3015" s="1" t="n">
        <v>0</v>
      </c>
      <c r="F3015" t="n">
        <v>1000000</v>
      </c>
      <c r="G3015" t="n">
        <v>0</v>
      </c>
      <c r="H3015" t="n">
        <v>1000000</v>
      </c>
      <c r="I3015" t="n">
        <v>0</v>
      </c>
      <c r="J3015" t="n">
        <v>0</v>
      </c>
      <c r="K3015" t="n">
        <v>1000000</v>
      </c>
      <c r="L3015" t="n">
        <v>0</v>
      </c>
      <c r="M3015" t="n">
        <v>0</v>
      </c>
      <c r="N3015" t="n">
        <v>0</v>
      </c>
      <c r="O3015" t="n">
        <v>0</v>
      </c>
      <c r="R3015" t="n">
        <v>1</v>
      </c>
      <c r="S3015" t="n">
        <v>7500</v>
      </c>
      <c r="T3015" t="n">
        <v>990000</v>
      </c>
      <c r="U3015" t="n">
        <v>1001000</v>
      </c>
      <c r="V3015" t="n">
        <v>1600</v>
      </c>
      <c r="W3015" t="n">
        <v>1</v>
      </c>
    </row>
    <row r="3016">
      <c r="A3016" t="inlineStr">
        <is>
          <t>ومپنا</t>
        </is>
      </c>
      <c r="B3016" t="inlineStr">
        <is>
          <t>مديريت نيروگاهي ايرانيان مپنا</t>
        </is>
      </c>
      <c r="C3016" t="n">
        <v>726</v>
      </c>
      <c r="D3016" t="n">
        <v>3451743</v>
      </c>
      <c r="E3016" s="1" t="n">
        <v>138334131110</v>
      </c>
      <c r="F3016" t="n">
        <v>38920</v>
      </c>
      <c r="G3016" t="n">
        <v>40080</v>
      </c>
      <c r="H3016" t="n">
        <v>40080</v>
      </c>
      <c r="I3016" t="n">
        <v>1160</v>
      </c>
      <c r="J3016" t="n">
        <v>2.98</v>
      </c>
      <c r="K3016" t="n">
        <v>40080</v>
      </c>
      <c r="L3016" t="n">
        <v>1160</v>
      </c>
      <c r="M3016" t="n">
        <v>2.98</v>
      </c>
      <c r="N3016" t="n">
        <v>39000</v>
      </c>
      <c r="O3016" t="n">
        <v>40080</v>
      </c>
      <c r="P3016" t="n">
        <v>3838</v>
      </c>
      <c r="Q3016" t="n">
        <v>10.44</v>
      </c>
      <c r="R3016" t="n">
        <v>374</v>
      </c>
      <c r="S3016" t="n">
        <v>9986613</v>
      </c>
      <c r="T3016" t="n">
        <v>40080</v>
      </c>
      <c r="U3016" t="n">
        <v>40890</v>
      </c>
      <c r="V3016" t="n">
        <v>30000</v>
      </c>
      <c r="W3016" t="n">
        <v>1</v>
      </c>
    </row>
    <row r="3017">
      <c r="A3017" t="inlineStr">
        <is>
          <t>خشرق</t>
        </is>
      </c>
      <c r="B3017" t="inlineStr">
        <is>
          <t>الكتريك‌ خودرو شرق‌</t>
        </is>
      </c>
      <c r="C3017" t="n">
        <v>122</v>
      </c>
      <c r="D3017" t="n">
        <v>12494994</v>
      </c>
      <c r="E3017" s="1" t="n">
        <v>33786463776</v>
      </c>
      <c r="F3017" t="n">
        <v>2626</v>
      </c>
      <c r="G3017" t="n">
        <v>2704</v>
      </c>
      <c r="H3017" t="n">
        <v>2704</v>
      </c>
      <c r="I3017" t="n">
        <v>78</v>
      </c>
      <c r="J3017" t="n">
        <v>2.97</v>
      </c>
      <c r="K3017" t="n">
        <v>2704</v>
      </c>
      <c r="L3017" t="n">
        <v>78</v>
      </c>
      <c r="M3017" t="n">
        <v>2.97</v>
      </c>
      <c r="N3017" t="n">
        <v>2704</v>
      </c>
      <c r="O3017" t="n">
        <v>2704</v>
      </c>
      <c r="P3017" t="n">
        <v>137</v>
      </c>
      <c r="Q3017" t="n">
        <v>19.74</v>
      </c>
      <c r="R3017" t="n">
        <v>61</v>
      </c>
      <c r="S3017" t="n">
        <v>9911328</v>
      </c>
      <c r="T3017" t="n">
        <v>2704</v>
      </c>
      <c r="U3017" t="n">
        <v>5030</v>
      </c>
      <c r="V3017" t="n">
        <v>302000</v>
      </c>
      <c r="W3017" t="n">
        <v>2</v>
      </c>
    </row>
    <row r="3018">
      <c r="A3018" t="inlineStr">
        <is>
          <t>عصبانور1</t>
        </is>
      </c>
      <c r="B3018" t="inlineStr">
        <is>
          <t>سلف گندله سنگ آهن صبانور</t>
        </is>
      </c>
      <c r="C3018" t="n">
        <v>0</v>
      </c>
      <c r="D3018" t="n">
        <v>0</v>
      </c>
      <c r="E3018" s="1" t="n">
        <v>0</v>
      </c>
      <c r="F3018" t="n">
        <v>9305758</v>
      </c>
      <c r="G3018" t="n">
        <v>0</v>
      </c>
      <c r="H3018" t="n">
        <v>9305758</v>
      </c>
      <c r="I3018" t="n">
        <v>0</v>
      </c>
      <c r="J3018" t="n">
        <v>0</v>
      </c>
      <c r="K3018" t="n">
        <v>9305758</v>
      </c>
      <c r="L3018" t="n">
        <v>0</v>
      </c>
      <c r="M3018" t="n">
        <v>0</v>
      </c>
      <c r="N3018" t="n">
        <v>0</v>
      </c>
      <c r="O3018" t="n">
        <v>0</v>
      </c>
      <c r="R3018" t="n">
        <v>1</v>
      </c>
      <c r="S3018" t="n">
        <v>24975</v>
      </c>
      <c r="T3018" t="n">
        <v>9212700</v>
      </c>
      <c r="U3018" t="n">
        <v>9396954</v>
      </c>
      <c r="V3018" t="n">
        <v>12473</v>
      </c>
      <c r="W3018" t="n">
        <v>1</v>
      </c>
    </row>
    <row r="3019">
      <c r="A3019" t="inlineStr">
        <is>
          <t>صباايده01</t>
        </is>
      </c>
      <c r="B3019" t="inlineStr">
        <is>
          <t>مرابحه ايده پردازصبادانا050929</t>
        </is>
      </c>
      <c r="C3019" t="n">
        <v>0</v>
      </c>
      <c r="D3019" t="n">
        <v>0</v>
      </c>
      <c r="E3019" s="1" t="n">
        <v>0</v>
      </c>
      <c r="F3019" t="n">
        <v>1043400</v>
      </c>
      <c r="G3019" t="n">
        <v>0</v>
      </c>
      <c r="H3019" t="n">
        <v>1043400</v>
      </c>
      <c r="I3019" t="n">
        <v>0</v>
      </c>
      <c r="J3019" t="n">
        <v>0</v>
      </c>
      <c r="K3019" t="n">
        <v>1043400</v>
      </c>
      <c r="L3019" t="n">
        <v>0</v>
      </c>
      <c r="M3019" t="n">
        <v>0</v>
      </c>
      <c r="N3019" t="n">
        <v>0</v>
      </c>
      <c r="O3019" t="n">
        <v>0</v>
      </c>
      <c r="R3019" t="n">
        <v>1</v>
      </c>
      <c r="S3019" t="n">
        <v>5000</v>
      </c>
      <c r="T3019" t="n">
        <v>1043400</v>
      </c>
      <c r="U3019" t="n">
        <v>1053830</v>
      </c>
      <c r="V3019" t="n">
        <v>5000</v>
      </c>
      <c r="W3019" t="n">
        <v>1</v>
      </c>
    </row>
    <row r="3020">
      <c r="A3020" t="inlineStr">
        <is>
          <t>سغدير</t>
        </is>
      </c>
      <c r="B3020" t="inlineStr">
        <is>
          <t>توسعه سرمايه و صنعت غدير</t>
        </is>
      </c>
      <c r="C3020" t="n">
        <v>1008</v>
      </c>
      <c r="D3020" t="n">
        <v>14042936</v>
      </c>
      <c r="E3020" s="1" t="n">
        <v>307842927200</v>
      </c>
      <c r="F3020" t="n">
        <v>21930</v>
      </c>
      <c r="G3020" t="n">
        <v>22540</v>
      </c>
      <c r="H3020" t="n">
        <v>22570</v>
      </c>
      <c r="I3020" t="n">
        <v>640</v>
      </c>
      <c r="J3020" t="n">
        <v>2.92</v>
      </c>
      <c r="K3020" t="n">
        <v>21920</v>
      </c>
      <c r="L3020" t="n">
        <v>-10</v>
      </c>
      <c r="M3020" t="n">
        <v>-0.05</v>
      </c>
      <c r="N3020" t="n">
        <v>21280</v>
      </c>
      <c r="O3020" t="n">
        <v>22580</v>
      </c>
      <c r="P3020" t="n">
        <v>2624</v>
      </c>
      <c r="Q3020" t="n">
        <v>8.35</v>
      </c>
      <c r="R3020" t="n">
        <v>2</v>
      </c>
      <c r="S3020" t="n">
        <v>81735</v>
      </c>
      <c r="T3020" t="n">
        <v>22570</v>
      </c>
      <c r="U3020" t="n">
        <v>23270</v>
      </c>
      <c r="V3020" t="n">
        <v>13000</v>
      </c>
      <c r="W3020" t="n">
        <v>1</v>
      </c>
    </row>
    <row r="3021">
      <c r="A3021" t="inlineStr">
        <is>
          <t>شدوص</t>
        </is>
      </c>
      <c r="B3021" t="inlineStr">
        <is>
          <t>دوده‌ صنعتي‌ پارس‌</t>
        </is>
      </c>
      <c r="C3021" t="n">
        <v>135</v>
      </c>
      <c r="D3021" t="n">
        <v>5362171</v>
      </c>
      <c r="E3021" s="1" t="n">
        <v>38875739750</v>
      </c>
      <c r="F3021" t="n">
        <v>7040</v>
      </c>
      <c r="G3021" t="n">
        <v>7250</v>
      </c>
      <c r="H3021" t="n">
        <v>7250</v>
      </c>
      <c r="I3021" t="n">
        <v>210</v>
      </c>
      <c r="J3021" t="n">
        <v>2.98</v>
      </c>
      <c r="K3021" t="n">
        <v>7250</v>
      </c>
      <c r="L3021" t="n">
        <v>210</v>
      </c>
      <c r="M3021" t="n">
        <v>2.98</v>
      </c>
      <c r="N3021" t="n">
        <v>7250</v>
      </c>
      <c r="O3021" t="n">
        <v>7250</v>
      </c>
      <c r="P3021" t="n">
        <v>1044</v>
      </c>
      <c r="Q3021" t="n">
        <v>6.94</v>
      </c>
      <c r="R3021" t="n">
        <v>112</v>
      </c>
      <c r="S3021" t="n">
        <v>13205258</v>
      </c>
      <c r="T3021" t="n">
        <v>7250</v>
      </c>
      <c r="U3021" t="n">
        <v>7270</v>
      </c>
      <c r="V3021" t="n">
        <v>1494</v>
      </c>
      <c r="W3021" t="n">
        <v>2</v>
      </c>
    </row>
    <row r="3022">
      <c r="A3022" t="inlineStr">
        <is>
          <t>گلدا</t>
        </is>
      </c>
      <c r="B3022" t="inlineStr">
        <is>
          <t>صندوق س.كالاي پاداش</t>
        </is>
      </c>
      <c r="C3022" t="n">
        <v>14044</v>
      </c>
      <c r="D3022" t="n">
        <v>282747007</v>
      </c>
      <c r="E3022" s="1" t="n">
        <v>5840824713238</v>
      </c>
      <c r="F3022" t="n">
        <v>20211</v>
      </c>
      <c r="G3022" t="n">
        <v>20600</v>
      </c>
      <c r="H3022" t="n">
        <v>20668</v>
      </c>
      <c r="I3022" t="n">
        <v>457</v>
      </c>
      <c r="J3022" t="n">
        <v>2.26</v>
      </c>
      <c r="K3022" t="n">
        <v>20657</v>
      </c>
      <c r="L3022" t="n">
        <v>446</v>
      </c>
      <c r="M3022" t="n">
        <v>2.21</v>
      </c>
      <c r="N3022" t="n">
        <v>20585</v>
      </c>
      <c r="O3022" t="n">
        <v>20747</v>
      </c>
      <c r="R3022" t="n">
        <v>1</v>
      </c>
      <c r="S3022" t="n">
        <v>1000</v>
      </c>
      <c r="T3022" t="n">
        <v>20640</v>
      </c>
      <c r="U3022" t="n">
        <v>20668</v>
      </c>
      <c r="V3022" t="n">
        <v>60296</v>
      </c>
      <c r="W3022" t="n">
        <v>1</v>
      </c>
    </row>
    <row r="3023">
      <c r="A3023" t="inlineStr">
        <is>
          <t>پترول3</t>
        </is>
      </c>
      <c r="B3023" t="inlineStr">
        <is>
          <t>گ.س.وت.ص.پتروشيمي خليج فارس</t>
        </is>
      </c>
      <c r="C3023" t="n">
        <v>3</v>
      </c>
      <c r="D3023" t="n">
        <v>5606</v>
      </c>
      <c r="E3023" s="1" t="n">
        <v>12557440</v>
      </c>
      <c r="F3023" t="n">
        <v>2228</v>
      </c>
      <c r="G3023" t="n">
        <v>2240</v>
      </c>
      <c r="H3023" t="n">
        <v>2240</v>
      </c>
      <c r="I3023" t="n">
        <v>12</v>
      </c>
      <c r="J3023" t="n">
        <v>0.54</v>
      </c>
      <c r="K3023" t="n">
        <v>2240</v>
      </c>
      <c r="L3023" t="n">
        <v>12</v>
      </c>
      <c r="M3023" t="n">
        <v>0.54</v>
      </c>
      <c r="N3023" t="n">
        <v>2240</v>
      </c>
      <c r="O3023" t="n">
        <v>2240</v>
      </c>
      <c r="P3023" t="n">
        <v>710</v>
      </c>
      <c r="Q3023" t="n">
        <v>3.15</v>
      </c>
      <c r="R3023" t="n">
        <v>18</v>
      </c>
      <c r="S3023" t="n">
        <v>771830</v>
      </c>
      <c r="T3023" t="n">
        <v>2240</v>
      </c>
      <c r="U3023" t="n">
        <v>0</v>
      </c>
      <c r="V3023" t="n">
        <v>0</v>
      </c>
      <c r="W3023" t="n">
        <v>0</v>
      </c>
    </row>
    <row r="3024">
      <c r="A3024" t="inlineStr">
        <is>
          <t>كيانا</t>
        </is>
      </c>
      <c r="B3024" t="inlineStr">
        <is>
          <t>گروه مالي كيان</t>
        </is>
      </c>
      <c r="C3024" t="n">
        <v>682</v>
      </c>
      <c r="D3024" t="n">
        <v>6346784</v>
      </c>
      <c r="E3024" s="1" t="n">
        <v>49813950340</v>
      </c>
      <c r="F3024" t="n">
        <v>7740</v>
      </c>
      <c r="G3024" t="n">
        <v>7710</v>
      </c>
      <c r="H3024" t="n">
        <v>7810</v>
      </c>
      <c r="I3024" t="n">
        <v>70</v>
      </c>
      <c r="J3024" t="n">
        <v>0.9</v>
      </c>
      <c r="K3024" t="n">
        <v>7850</v>
      </c>
      <c r="L3024" t="n">
        <v>110</v>
      </c>
      <c r="M3024" t="n">
        <v>1.42</v>
      </c>
      <c r="N3024" t="n">
        <v>7710</v>
      </c>
      <c r="O3024" t="n">
        <v>7970</v>
      </c>
      <c r="P3024" t="n">
        <v>804</v>
      </c>
      <c r="Q3024" t="n">
        <v>9.76</v>
      </c>
      <c r="R3024" t="n">
        <v>2</v>
      </c>
      <c r="S3024" t="n">
        <v>5700</v>
      </c>
      <c r="T3024" t="n">
        <v>7800</v>
      </c>
      <c r="U3024" t="n">
        <v>7810</v>
      </c>
      <c r="V3024" t="n">
        <v>876</v>
      </c>
      <c r="W3024" t="n">
        <v>1</v>
      </c>
    </row>
    <row r="3025">
      <c r="A3025" t="inlineStr">
        <is>
          <t>ساروم</t>
        </is>
      </c>
      <c r="B3025" t="inlineStr">
        <is>
          <t>سيمان‌اروميه‌</t>
        </is>
      </c>
      <c r="C3025" t="n">
        <v>408</v>
      </c>
      <c r="D3025" t="n">
        <v>863036</v>
      </c>
      <c r="E3025" s="1" t="n">
        <v>170535913600</v>
      </c>
      <c r="F3025" t="n">
        <v>191900</v>
      </c>
      <c r="G3025" t="n">
        <v>197600</v>
      </c>
      <c r="H3025" t="n">
        <v>197600</v>
      </c>
      <c r="I3025" t="n">
        <v>5700</v>
      </c>
      <c r="J3025" t="n">
        <v>2.97</v>
      </c>
      <c r="K3025" t="n">
        <v>197600</v>
      </c>
      <c r="L3025" t="n">
        <v>5700</v>
      </c>
      <c r="M3025" t="n">
        <v>2.97</v>
      </c>
      <c r="N3025" t="n">
        <v>197600</v>
      </c>
      <c r="O3025" t="n">
        <v>197600</v>
      </c>
      <c r="P3025" t="n">
        <v>34336</v>
      </c>
      <c r="Q3025" t="n">
        <v>5.75</v>
      </c>
      <c r="R3025" t="n">
        <v>269</v>
      </c>
      <c r="S3025" t="n">
        <v>650322</v>
      </c>
      <c r="T3025" t="n">
        <v>197600</v>
      </c>
      <c r="U3025" t="n">
        <v>200900</v>
      </c>
      <c r="V3025" t="n">
        <v>50</v>
      </c>
      <c r="W3025" t="n">
        <v>1</v>
      </c>
    </row>
    <row r="3026">
      <c r="A3026" t="inlineStr">
        <is>
          <t>بلد2</t>
        </is>
      </c>
      <c r="B3026" t="inlineStr">
        <is>
          <t>ص.س.درآمد ثابت برليان شهر-د</t>
        </is>
      </c>
      <c r="C3026" t="n">
        <v>1</v>
      </c>
      <c r="D3026" t="n">
        <v>2000000</v>
      </c>
      <c r="E3026" s="1" t="n">
        <v>2000000</v>
      </c>
      <c r="F3026" t="n">
        <v>10776</v>
      </c>
      <c r="G3026" t="n">
        <v>1</v>
      </c>
      <c r="H3026" t="n">
        <v>1</v>
      </c>
      <c r="I3026" t="n">
        <v>-10775</v>
      </c>
      <c r="J3026" t="n">
        <v>-99.98999999999999</v>
      </c>
      <c r="K3026" t="n">
        <v>1</v>
      </c>
      <c r="L3026" t="n">
        <v>-10775</v>
      </c>
      <c r="M3026" t="n">
        <v>-99.98999999999999</v>
      </c>
      <c r="N3026" t="n">
        <v>1</v>
      </c>
      <c r="O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</row>
    <row r="3027">
      <c r="A3027" t="inlineStr">
        <is>
          <t>صعبيد803</t>
        </is>
      </c>
      <c r="B3027" t="inlineStr">
        <is>
          <t>صكوك مرابحه دعبيد803-بدون ضامن</t>
        </is>
      </c>
      <c r="C3027" t="n">
        <v>0</v>
      </c>
      <c r="D3027" t="n">
        <v>0</v>
      </c>
      <c r="E3027" s="1" t="n">
        <v>0</v>
      </c>
      <c r="F3027" t="n">
        <v>990100</v>
      </c>
      <c r="G3027" t="n">
        <v>0</v>
      </c>
      <c r="H3027" t="n">
        <v>990100</v>
      </c>
      <c r="I3027" t="n">
        <v>0</v>
      </c>
      <c r="J3027" t="n">
        <v>0</v>
      </c>
      <c r="K3027" t="n">
        <v>990100</v>
      </c>
      <c r="L3027" t="n">
        <v>0</v>
      </c>
      <c r="M3027" t="n">
        <v>0</v>
      </c>
      <c r="N3027" t="n">
        <v>0</v>
      </c>
      <c r="O3027" t="n">
        <v>0</v>
      </c>
      <c r="R3027" t="n">
        <v>1</v>
      </c>
      <c r="S3027" t="n">
        <v>15000</v>
      </c>
      <c r="T3027" t="n">
        <v>990100</v>
      </c>
      <c r="U3027" t="n">
        <v>1000000</v>
      </c>
      <c r="V3027" t="n">
        <v>15000</v>
      </c>
      <c r="W3027" t="n">
        <v>1</v>
      </c>
    </row>
    <row r="3028">
      <c r="A3028" t="inlineStr">
        <is>
          <t>تاپيكو3</t>
        </is>
      </c>
      <c r="B3028" t="inlineStr">
        <is>
          <t>س. نفت و گاز و پتروشيمي تأمين</t>
        </is>
      </c>
      <c r="C3028" t="n">
        <v>1017</v>
      </c>
      <c r="D3028" t="n">
        <v>15000380</v>
      </c>
      <c r="E3028" s="1" t="n">
        <v>593115025200</v>
      </c>
      <c r="F3028" t="n">
        <v>38460</v>
      </c>
      <c r="G3028" t="n">
        <v>39540</v>
      </c>
      <c r="H3028" t="n">
        <v>39540</v>
      </c>
      <c r="I3028" t="n">
        <v>1080</v>
      </c>
      <c r="J3028" t="n">
        <v>2.81</v>
      </c>
      <c r="K3028" t="n">
        <v>39540</v>
      </c>
      <c r="L3028" t="n">
        <v>1080</v>
      </c>
      <c r="M3028" t="n">
        <v>2.81</v>
      </c>
      <c r="N3028" t="n">
        <v>39540</v>
      </c>
      <c r="O3028" t="n">
        <v>39540</v>
      </c>
      <c r="P3028" t="n">
        <v>3322</v>
      </c>
      <c r="Q3028" t="n">
        <v>11.9</v>
      </c>
      <c r="R3028" t="n">
        <v>712</v>
      </c>
      <c r="S3028" t="n">
        <v>20741226</v>
      </c>
      <c r="T3028" t="n">
        <v>39540</v>
      </c>
      <c r="U3028" t="n">
        <v>0</v>
      </c>
      <c r="V3028" t="n">
        <v>0</v>
      </c>
      <c r="W3028" t="n">
        <v>0</v>
      </c>
    </row>
    <row r="3029">
      <c r="A3029" t="inlineStr">
        <is>
          <t>آلوم رول66</t>
        </is>
      </c>
      <c r="B3029" t="inlineStr">
        <is>
          <t>مرابحه صنايع آلوم رول060611</t>
        </is>
      </c>
      <c r="C3029" t="n">
        <v>0</v>
      </c>
      <c r="D3029" t="n">
        <v>0</v>
      </c>
      <c r="E3029" s="1" t="n">
        <v>0</v>
      </c>
      <c r="F3029" t="n">
        <v>1000000</v>
      </c>
      <c r="G3029" t="n">
        <v>0</v>
      </c>
      <c r="H3029" t="n">
        <v>1000000</v>
      </c>
      <c r="I3029" t="n">
        <v>0</v>
      </c>
      <c r="J3029" t="n">
        <v>0</v>
      </c>
      <c r="K3029" t="n">
        <v>1000000</v>
      </c>
      <c r="L3029" t="n">
        <v>0</v>
      </c>
      <c r="M3029" t="n">
        <v>0</v>
      </c>
      <c r="N3029" t="n">
        <v>0</v>
      </c>
      <c r="O3029" t="n">
        <v>0</v>
      </c>
      <c r="R3029" t="n">
        <v>1</v>
      </c>
      <c r="S3029" t="n">
        <v>10000</v>
      </c>
      <c r="T3029" t="n">
        <v>1000000</v>
      </c>
      <c r="U3029" t="n">
        <v>0</v>
      </c>
      <c r="V3029" t="n">
        <v>0</v>
      </c>
      <c r="W3029" t="n">
        <v>0</v>
      </c>
    </row>
    <row r="3030">
      <c r="A3030" t="inlineStr">
        <is>
          <t>خمحركه3</t>
        </is>
      </c>
      <c r="B3030" t="inlineStr">
        <is>
          <t>نيرو محركه‌</t>
        </is>
      </c>
      <c r="C3030" t="n">
        <v>1</v>
      </c>
      <c r="D3030" t="n">
        <v>5000</v>
      </c>
      <c r="E3030" s="1" t="n">
        <v>29550000</v>
      </c>
      <c r="F3030" t="n">
        <v>5870</v>
      </c>
      <c r="G3030" t="n">
        <v>5910</v>
      </c>
      <c r="H3030" t="n">
        <v>5910</v>
      </c>
      <c r="I3030" t="n">
        <v>40</v>
      </c>
      <c r="J3030" t="n">
        <v>0.68</v>
      </c>
      <c r="K3030" t="n">
        <v>5910</v>
      </c>
      <c r="L3030" t="n">
        <v>40</v>
      </c>
      <c r="M3030" t="n">
        <v>0.68</v>
      </c>
      <c r="N3030" t="n">
        <v>5910</v>
      </c>
      <c r="O3030" t="n">
        <v>5910</v>
      </c>
      <c r="P3030" t="n">
        <v>130</v>
      </c>
      <c r="Q3030" t="n">
        <v>45.46</v>
      </c>
      <c r="R3030" t="n">
        <v>8</v>
      </c>
      <c r="S3030" t="n">
        <v>1010743</v>
      </c>
      <c r="T3030" t="n">
        <v>5910</v>
      </c>
      <c r="U3030" t="n">
        <v>0</v>
      </c>
      <c r="V3030" t="n">
        <v>0</v>
      </c>
      <c r="W3030" t="n">
        <v>0</v>
      </c>
    </row>
    <row r="3031">
      <c r="A3031" t="inlineStr">
        <is>
          <t>هم وزن2</t>
        </is>
      </c>
      <c r="B3031" t="inlineStr">
        <is>
          <t>صندوق س. شاخصي كيان-س</t>
        </is>
      </c>
      <c r="C3031" t="n">
        <v>4</v>
      </c>
      <c r="D3031" t="n">
        <v>3400000</v>
      </c>
      <c r="E3031" s="1" t="n">
        <v>3400000</v>
      </c>
      <c r="F3031" t="n">
        <v>39539</v>
      </c>
      <c r="G3031" t="n">
        <v>1</v>
      </c>
      <c r="H3031" t="n">
        <v>1</v>
      </c>
      <c r="I3031" t="n">
        <v>-39538</v>
      </c>
      <c r="J3031" t="n">
        <v>-100</v>
      </c>
      <c r="K3031" t="n">
        <v>1</v>
      </c>
      <c r="L3031" t="n">
        <v>-39538</v>
      </c>
      <c r="M3031" t="n">
        <v>-100</v>
      </c>
      <c r="N3031" t="n">
        <v>1</v>
      </c>
      <c r="O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</row>
    <row r="3032">
      <c r="A3032" t="inlineStr">
        <is>
          <t>تابان11</t>
        </is>
      </c>
      <c r="B3032" t="inlineStr">
        <is>
          <t>اجاره تابان فردا فارس14060627</t>
        </is>
      </c>
      <c r="C3032" t="n">
        <v>0</v>
      </c>
      <c r="D3032" t="n">
        <v>0</v>
      </c>
      <c r="E3032" s="1" t="n">
        <v>0</v>
      </c>
      <c r="F3032" t="n">
        <v>1005980</v>
      </c>
      <c r="G3032" t="n">
        <v>0</v>
      </c>
      <c r="H3032" t="n">
        <v>1000000</v>
      </c>
      <c r="I3032" t="n">
        <v>-5980</v>
      </c>
      <c r="J3032" t="n">
        <v>-0.59</v>
      </c>
      <c r="K3032" t="n">
        <v>1005980</v>
      </c>
      <c r="L3032" t="n">
        <v>0</v>
      </c>
      <c r="M3032" t="n">
        <v>0</v>
      </c>
      <c r="N3032" t="n">
        <v>0</v>
      </c>
      <c r="O3032" t="n">
        <v>0</v>
      </c>
      <c r="R3032" t="n">
        <v>1</v>
      </c>
      <c r="S3032" t="n">
        <v>40000</v>
      </c>
      <c r="T3032" t="n">
        <v>995000</v>
      </c>
      <c r="U3032" t="n">
        <v>1004950</v>
      </c>
      <c r="V3032" t="n">
        <v>20000</v>
      </c>
      <c r="W3032" t="n">
        <v>1</v>
      </c>
    </row>
    <row r="3033">
      <c r="A3033" t="inlineStr">
        <is>
          <t>تخت گاز</t>
        </is>
      </c>
      <c r="B3033" t="inlineStr">
        <is>
          <t>صندوق س.بخشي صنايع معيار-ب</t>
        </is>
      </c>
      <c r="C3033" t="n">
        <v>190</v>
      </c>
      <c r="D3033" t="n">
        <v>3197056</v>
      </c>
      <c r="E3033" s="1" t="n">
        <v>42905321305</v>
      </c>
      <c r="F3033" t="n">
        <v>13188</v>
      </c>
      <c r="G3033" t="n">
        <v>13390</v>
      </c>
      <c r="H3033" t="n">
        <v>13583</v>
      </c>
      <c r="I3033" t="n">
        <v>395</v>
      </c>
      <c r="J3033" t="n">
        <v>3</v>
      </c>
      <c r="K3033" t="n">
        <v>13420</v>
      </c>
      <c r="L3033" t="n">
        <v>232</v>
      </c>
      <c r="M3033" t="n">
        <v>1.76</v>
      </c>
      <c r="N3033" t="n">
        <v>12793</v>
      </c>
      <c r="O3033" t="n">
        <v>13583</v>
      </c>
      <c r="R3033" t="n">
        <v>1</v>
      </c>
      <c r="S3033" t="n">
        <v>75</v>
      </c>
      <c r="T3033" t="n">
        <v>13406</v>
      </c>
      <c r="U3033" t="n">
        <v>13806</v>
      </c>
      <c r="V3033" t="n">
        <v>1000</v>
      </c>
      <c r="W3033" t="n">
        <v>1</v>
      </c>
    </row>
    <row r="3034">
      <c r="A3034" t="inlineStr">
        <is>
          <t>صامين807</t>
        </is>
      </c>
      <c r="B3034" t="inlineStr">
        <is>
          <t>صكوك مرابحه دامين807-3ماهه23%</t>
        </is>
      </c>
      <c r="C3034" t="n">
        <v>0</v>
      </c>
      <c r="D3034" t="n">
        <v>0</v>
      </c>
      <c r="E3034" s="1" t="n">
        <v>0</v>
      </c>
      <c r="F3034" t="n">
        <v>791700</v>
      </c>
      <c r="G3034" t="n">
        <v>0</v>
      </c>
      <c r="H3034" t="n">
        <v>791700</v>
      </c>
      <c r="I3034" t="n">
        <v>0</v>
      </c>
      <c r="J3034" t="n">
        <v>0</v>
      </c>
      <c r="K3034" t="n">
        <v>791700</v>
      </c>
      <c r="L3034" t="n">
        <v>0</v>
      </c>
      <c r="M3034" t="n">
        <v>0</v>
      </c>
      <c r="N3034" t="n">
        <v>0</v>
      </c>
      <c r="O3034" t="n">
        <v>0</v>
      </c>
      <c r="R3034" t="n">
        <v>1</v>
      </c>
      <c r="S3034" t="n">
        <v>10000</v>
      </c>
      <c r="T3034" t="n">
        <v>783954</v>
      </c>
      <c r="U3034" t="n">
        <v>791700</v>
      </c>
      <c r="V3034" t="n">
        <v>10000</v>
      </c>
      <c r="W3034" t="n">
        <v>1</v>
      </c>
    </row>
    <row r="3035">
      <c r="A3035" t="inlineStr">
        <is>
          <t>تكران08</t>
        </is>
      </c>
      <c r="B3035" t="inlineStr">
        <is>
          <t>مرابحه تكران مبرد14081126</t>
        </is>
      </c>
      <c r="C3035" t="n">
        <v>0</v>
      </c>
      <c r="D3035" t="n">
        <v>0</v>
      </c>
      <c r="E3035" s="1" t="n">
        <v>0</v>
      </c>
      <c r="F3035" t="n">
        <v>1000000</v>
      </c>
      <c r="G3035" t="n">
        <v>0</v>
      </c>
      <c r="H3035" t="n">
        <v>1000000</v>
      </c>
      <c r="I3035" t="n">
        <v>0</v>
      </c>
      <c r="J3035" t="n">
        <v>0</v>
      </c>
      <c r="K3035" t="n">
        <v>1000000</v>
      </c>
      <c r="L3035" t="n">
        <v>0</v>
      </c>
      <c r="M3035" t="n">
        <v>0</v>
      </c>
      <c r="N3035" t="n">
        <v>0</v>
      </c>
      <c r="O3035" t="n">
        <v>0</v>
      </c>
      <c r="R3035" t="n">
        <v>1</v>
      </c>
      <c r="S3035" t="n">
        <v>5000</v>
      </c>
      <c r="T3035" t="n">
        <v>1000000</v>
      </c>
      <c r="U3035" t="n">
        <v>0</v>
      </c>
      <c r="V3035" t="n">
        <v>0</v>
      </c>
      <c r="W3035" t="n">
        <v>0</v>
      </c>
    </row>
    <row r="3036">
      <c r="A3036" t="inlineStr">
        <is>
          <t>قشرين</t>
        </is>
      </c>
      <c r="B3036" t="inlineStr">
        <is>
          <t>قند شيرين خراسان</t>
        </is>
      </c>
      <c r="C3036" t="n">
        <v>185</v>
      </c>
      <c r="D3036" t="n">
        <v>22031974</v>
      </c>
      <c r="E3036" s="1" t="n">
        <v>65438353945</v>
      </c>
      <c r="F3036" t="n">
        <v>2890</v>
      </c>
      <c r="G3036" t="n">
        <v>2976</v>
      </c>
      <c r="H3036" t="n">
        <v>2976</v>
      </c>
      <c r="I3036" t="n">
        <v>86</v>
      </c>
      <c r="J3036" t="n">
        <v>2.98</v>
      </c>
      <c r="K3036" t="n">
        <v>2970</v>
      </c>
      <c r="L3036" t="n">
        <v>80</v>
      </c>
      <c r="M3036" t="n">
        <v>2.77</v>
      </c>
      <c r="N3036" t="n">
        <v>2890</v>
      </c>
      <c r="O3036" t="n">
        <v>2976</v>
      </c>
      <c r="P3036" t="n">
        <v>-45</v>
      </c>
      <c r="Q3036" t="n">
        <v>-66</v>
      </c>
      <c r="R3036" t="n">
        <v>5</v>
      </c>
      <c r="S3036" t="n">
        <v>353049</v>
      </c>
      <c r="T3036" t="n">
        <v>2976</v>
      </c>
      <c r="U3036" t="n">
        <v>3050</v>
      </c>
      <c r="V3036" t="n">
        <v>23600</v>
      </c>
      <c r="W3036" t="n">
        <v>1</v>
      </c>
    </row>
    <row r="3037">
      <c r="A3037" t="inlineStr">
        <is>
          <t>حيات</t>
        </is>
      </c>
      <c r="B3037" t="inlineStr">
        <is>
          <t>بيمه زندگي مفيد</t>
        </is>
      </c>
      <c r="C3037" t="n">
        <v>42</v>
      </c>
      <c r="D3037" t="n">
        <v>1849455</v>
      </c>
      <c r="E3037" s="1" t="n">
        <v>13870912500</v>
      </c>
      <c r="F3037" t="n">
        <v>7290</v>
      </c>
      <c r="G3037" t="n">
        <v>7500</v>
      </c>
      <c r="H3037" t="n">
        <v>7500</v>
      </c>
      <c r="I3037" t="n">
        <v>210</v>
      </c>
      <c r="J3037" t="n">
        <v>2.88</v>
      </c>
      <c r="K3037" t="n">
        <v>7360</v>
      </c>
      <c r="L3037" t="n">
        <v>70</v>
      </c>
      <c r="M3037" t="n">
        <v>0.96</v>
      </c>
      <c r="N3037" t="n">
        <v>7500</v>
      </c>
      <c r="O3037" t="n">
        <v>7500</v>
      </c>
      <c r="P3037" t="n">
        <v>327</v>
      </c>
      <c r="Q3037" t="n">
        <v>22.51</v>
      </c>
      <c r="R3037" t="n">
        <v>112</v>
      </c>
      <c r="S3037" t="n">
        <v>13457641</v>
      </c>
      <c r="T3037" t="n">
        <v>7500</v>
      </c>
      <c r="U3037" t="n">
        <v>0</v>
      </c>
      <c r="V3037" t="n">
        <v>0</v>
      </c>
      <c r="W3037" t="n">
        <v>0</v>
      </c>
    </row>
    <row r="3038">
      <c r="A3038" t="inlineStr">
        <is>
          <t>دالبر</t>
        </is>
      </c>
      <c r="B3038" t="inlineStr">
        <is>
          <t>البرزدارو</t>
        </is>
      </c>
      <c r="C3038" t="n">
        <v>1077</v>
      </c>
      <c r="D3038" t="n">
        <v>27373452</v>
      </c>
      <c r="E3038" s="1" t="n">
        <v>398670325320</v>
      </c>
      <c r="F3038" t="n">
        <v>14150</v>
      </c>
      <c r="G3038" t="n">
        <v>14570</v>
      </c>
      <c r="H3038" t="n">
        <v>14570</v>
      </c>
      <c r="I3038" t="n">
        <v>420</v>
      </c>
      <c r="J3038" t="n">
        <v>2.97</v>
      </c>
      <c r="K3038" t="n">
        <v>14560</v>
      </c>
      <c r="L3038" t="n">
        <v>410</v>
      </c>
      <c r="M3038" t="n">
        <v>2.9</v>
      </c>
      <c r="N3038" t="n">
        <v>14350</v>
      </c>
      <c r="O3038" t="n">
        <v>14570</v>
      </c>
      <c r="P3038" t="n">
        <v>1779</v>
      </c>
      <c r="Q3038" t="n">
        <v>8.18</v>
      </c>
      <c r="R3038" t="n">
        <v>169</v>
      </c>
      <c r="S3038" t="n">
        <v>7704967</v>
      </c>
      <c r="T3038" t="n">
        <v>14570</v>
      </c>
      <c r="U3038" t="n">
        <v>14690</v>
      </c>
      <c r="V3038" t="n">
        <v>2000</v>
      </c>
      <c r="W3038" t="n">
        <v>1</v>
      </c>
    </row>
    <row r="3039">
      <c r="A3039" t="inlineStr">
        <is>
          <t>فسبزوار</t>
        </is>
      </c>
      <c r="B3039" t="inlineStr">
        <is>
          <t>پارس فولاد سبزوار</t>
        </is>
      </c>
      <c r="C3039" t="n">
        <v>1435</v>
      </c>
      <c r="D3039" t="n">
        <v>8048915</v>
      </c>
      <c r="E3039" s="1" t="n">
        <v>546489045360</v>
      </c>
      <c r="F3039" t="n">
        <v>65960</v>
      </c>
      <c r="G3039" t="n">
        <v>67930</v>
      </c>
      <c r="H3039" t="n">
        <v>67930</v>
      </c>
      <c r="I3039" t="n">
        <v>1970</v>
      </c>
      <c r="J3039" t="n">
        <v>2.99</v>
      </c>
      <c r="K3039" t="n">
        <v>67900</v>
      </c>
      <c r="L3039" t="n">
        <v>1940</v>
      </c>
      <c r="M3039" t="n">
        <v>2.94</v>
      </c>
      <c r="N3039" t="n">
        <v>65960</v>
      </c>
      <c r="O3039" t="n">
        <v>67930</v>
      </c>
      <c r="P3039" t="n">
        <v>14489</v>
      </c>
      <c r="Q3039" t="n">
        <v>4.69</v>
      </c>
      <c r="R3039" t="n">
        <v>177</v>
      </c>
      <c r="S3039" t="n">
        <v>2828429</v>
      </c>
      <c r="T3039" t="n">
        <v>67930</v>
      </c>
      <c r="U3039" t="n">
        <v>69090</v>
      </c>
      <c r="V3039" t="n">
        <v>224</v>
      </c>
      <c r="W3039" t="n">
        <v>1</v>
      </c>
    </row>
    <row r="3040">
      <c r="A3040" t="inlineStr">
        <is>
          <t>چخزر</t>
        </is>
      </c>
      <c r="B3040" t="inlineStr">
        <is>
          <t>صنايع چوب خزر كاسپين</t>
        </is>
      </c>
      <c r="C3040" t="n">
        <v>2625</v>
      </c>
      <c r="D3040" t="n">
        <v>1436940</v>
      </c>
      <c r="E3040" s="1" t="n">
        <v>265786915500</v>
      </c>
      <c r="F3040" t="n">
        <v>187600</v>
      </c>
      <c r="G3040" t="n">
        <v>182200</v>
      </c>
      <c r="H3040" t="n">
        <v>190300</v>
      </c>
      <c r="I3040" t="n">
        <v>2700</v>
      </c>
      <c r="J3040" t="n">
        <v>1.44</v>
      </c>
      <c r="K3040" t="n">
        <v>185000</v>
      </c>
      <c r="L3040" t="n">
        <v>-2600</v>
      </c>
      <c r="M3040" t="n">
        <v>-1.39</v>
      </c>
      <c r="N3040" t="n">
        <v>182000</v>
      </c>
      <c r="O3040" t="n">
        <v>192900</v>
      </c>
      <c r="P3040" t="n">
        <v>20671</v>
      </c>
      <c r="Q3040" t="n">
        <v>8.949999999999999</v>
      </c>
      <c r="R3040" t="n">
        <v>1</v>
      </c>
      <c r="S3040" t="n">
        <v>4500</v>
      </c>
      <c r="T3040" t="n">
        <v>187900</v>
      </c>
      <c r="U3040" t="n">
        <v>191000</v>
      </c>
      <c r="V3040" t="n">
        <v>9839</v>
      </c>
      <c r="W3040" t="n">
        <v>4</v>
      </c>
    </row>
    <row r="3041">
      <c r="A3041" t="inlineStr">
        <is>
          <t>وغدير3</t>
        </is>
      </c>
      <c r="B3041" t="inlineStr">
        <is>
          <t>سرمايه‌گذاري‌غدير(هلدينگ‌</t>
        </is>
      </c>
      <c r="C3041" t="n">
        <v>2</v>
      </c>
      <c r="D3041" t="n">
        <v>5500</v>
      </c>
      <c r="E3041" s="1" t="n">
        <v>105435000</v>
      </c>
      <c r="F3041" t="n">
        <v>19140</v>
      </c>
      <c r="G3041" t="n">
        <v>19170</v>
      </c>
      <c r="H3041" t="n">
        <v>19170</v>
      </c>
      <c r="I3041" t="n">
        <v>30</v>
      </c>
      <c r="J3041" t="n">
        <v>0.16</v>
      </c>
      <c r="K3041" t="n">
        <v>19170</v>
      </c>
      <c r="L3041" t="n">
        <v>30</v>
      </c>
      <c r="M3041" t="n">
        <v>0.16</v>
      </c>
      <c r="N3041" t="n">
        <v>19170</v>
      </c>
      <c r="O3041" t="n">
        <v>19170</v>
      </c>
      <c r="P3041" t="n">
        <v>1940</v>
      </c>
      <c r="Q3041" t="n">
        <v>9.880000000000001</v>
      </c>
      <c r="R3041" t="n">
        <v>132</v>
      </c>
      <c r="S3041" t="n">
        <v>9534210</v>
      </c>
      <c r="T3041" t="n">
        <v>19170</v>
      </c>
      <c r="U3041" t="n">
        <v>0</v>
      </c>
      <c r="V3041" t="n">
        <v>0</v>
      </c>
      <c r="W3041" t="n">
        <v>0</v>
      </c>
    </row>
    <row r="3042">
      <c r="A3042" t="inlineStr">
        <is>
          <t>ستران</t>
        </is>
      </c>
      <c r="B3042" t="inlineStr">
        <is>
          <t>سيمان‌ تهران‌</t>
        </is>
      </c>
      <c r="C3042" t="n">
        <v>404</v>
      </c>
      <c r="D3042" t="n">
        <v>14085938</v>
      </c>
      <c r="E3042" s="1" t="n">
        <v>201428913400</v>
      </c>
      <c r="F3042" t="n">
        <v>13890</v>
      </c>
      <c r="G3042" t="n">
        <v>14300</v>
      </c>
      <c r="H3042" t="n">
        <v>14300</v>
      </c>
      <c r="I3042" t="n">
        <v>410</v>
      </c>
      <c r="J3042" t="n">
        <v>2.95</v>
      </c>
      <c r="K3042" t="n">
        <v>14300</v>
      </c>
      <c r="L3042" t="n">
        <v>410</v>
      </c>
      <c r="M3042" t="n">
        <v>2.95</v>
      </c>
      <c r="N3042" t="n">
        <v>14300</v>
      </c>
      <c r="O3042" t="n">
        <v>14300</v>
      </c>
      <c r="P3042" t="n">
        <v>1902</v>
      </c>
      <c r="Q3042" t="n">
        <v>7.52</v>
      </c>
      <c r="R3042" t="n">
        <v>536</v>
      </c>
      <c r="S3042" t="n">
        <v>36825055</v>
      </c>
      <c r="T3042" t="n">
        <v>14300</v>
      </c>
      <c r="U3042" t="n">
        <v>0</v>
      </c>
      <c r="V3042" t="n">
        <v>0</v>
      </c>
      <c r="W3042" t="n">
        <v>0</v>
      </c>
    </row>
    <row r="3043">
      <c r="A3043" t="inlineStr">
        <is>
          <t>وپترو</t>
        </is>
      </c>
      <c r="B3043" t="inlineStr">
        <is>
          <t>سرمايه‌گذاري صنايع پتروشيمي‌</t>
        </is>
      </c>
      <c r="C3043" t="n">
        <v>237</v>
      </c>
      <c r="D3043" t="n">
        <v>2214018</v>
      </c>
      <c r="E3043" s="1" t="n">
        <v>164900060640</v>
      </c>
      <c r="F3043" t="n">
        <v>72320</v>
      </c>
      <c r="G3043" t="n">
        <v>74480</v>
      </c>
      <c r="H3043" t="n">
        <v>74480</v>
      </c>
      <c r="I3043" t="n">
        <v>2160</v>
      </c>
      <c r="J3043" t="n">
        <v>2.99</v>
      </c>
      <c r="K3043" t="n">
        <v>74480</v>
      </c>
      <c r="L3043" t="n">
        <v>2160</v>
      </c>
      <c r="M3043" t="n">
        <v>2.99</v>
      </c>
      <c r="N3043" t="n">
        <v>74480</v>
      </c>
      <c r="O3043" t="n">
        <v>74480</v>
      </c>
      <c r="P3043" t="n">
        <v>8331</v>
      </c>
      <c r="Q3043" t="n">
        <v>8.94</v>
      </c>
      <c r="R3043" t="n">
        <v>153</v>
      </c>
      <c r="S3043" t="n">
        <v>2488642</v>
      </c>
      <c r="T3043" t="n">
        <v>74480</v>
      </c>
      <c r="U3043" t="n">
        <v>105800</v>
      </c>
      <c r="V3043" t="n">
        <v>109500</v>
      </c>
      <c r="W3043" t="n">
        <v>5</v>
      </c>
    </row>
    <row r="3044">
      <c r="A3044" t="inlineStr">
        <is>
          <t>ارزش مسكن</t>
        </is>
      </c>
      <c r="B3044" t="inlineStr">
        <is>
          <t>ص.س.املاك ومستغلات ارزش مسكن</t>
        </is>
      </c>
      <c r="C3044" t="n">
        <v>2892</v>
      </c>
      <c r="D3044" t="n">
        <v>14008778</v>
      </c>
      <c r="E3044" s="1" t="n">
        <v>471712622436</v>
      </c>
      <c r="F3044" t="n">
        <v>33282</v>
      </c>
      <c r="G3044" t="n">
        <v>33150</v>
      </c>
      <c r="H3044" t="n">
        <v>33777</v>
      </c>
      <c r="I3044" t="n">
        <v>495</v>
      </c>
      <c r="J3044" t="n">
        <v>1.49</v>
      </c>
      <c r="K3044" t="n">
        <v>33673</v>
      </c>
      <c r="L3044" t="n">
        <v>391</v>
      </c>
      <c r="M3044" t="n">
        <v>1.17</v>
      </c>
      <c r="N3044" t="n">
        <v>33150</v>
      </c>
      <c r="O3044" t="n">
        <v>34118</v>
      </c>
      <c r="R3044" t="n">
        <v>4</v>
      </c>
      <c r="S3044" t="n">
        <v>5184</v>
      </c>
      <c r="T3044" t="n">
        <v>33762</v>
      </c>
      <c r="U3044" t="n">
        <v>33777</v>
      </c>
      <c r="V3044" t="n">
        <v>1018</v>
      </c>
      <c r="W3044" t="n">
        <v>1</v>
      </c>
    </row>
    <row r="3045">
      <c r="A3045" t="inlineStr">
        <is>
          <t>افق قلعه06</t>
        </is>
      </c>
      <c r="B3045" t="inlineStr">
        <is>
          <t>مرابحه افق قلعه پارسيان060722</t>
        </is>
      </c>
      <c r="C3045" t="n">
        <v>0</v>
      </c>
      <c r="D3045" t="n">
        <v>0</v>
      </c>
      <c r="E3045" s="1" t="n">
        <v>0</v>
      </c>
      <c r="F3045" t="n">
        <v>1000000</v>
      </c>
      <c r="G3045" t="n">
        <v>0</v>
      </c>
      <c r="H3045" t="n">
        <v>1000000</v>
      </c>
      <c r="I3045" t="n">
        <v>0</v>
      </c>
      <c r="J3045" t="n">
        <v>0</v>
      </c>
      <c r="K3045" t="n">
        <v>1000000</v>
      </c>
      <c r="L3045" t="n">
        <v>0</v>
      </c>
      <c r="M3045" t="n">
        <v>0</v>
      </c>
      <c r="N3045" t="n">
        <v>0</v>
      </c>
      <c r="O3045" t="n">
        <v>0</v>
      </c>
      <c r="R3045" t="n">
        <v>1</v>
      </c>
      <c r="S3045" t="n">
        <v>5000</v>
      </c>
      <c r="T3045" t="n">
        <v>950000</v>
      </c>
      <c r="U3045" t="n">
        <v>0</v>
      </c>
      <c r="V3045" t="n">
        <v>0</v>
      </c>
      <c r="W3045" t="n">
        <v>0</v>
      </c>
    </row>
    <row r="3046">
      <c r="A3046" t="inlineStr">
        <is>
          <t>درازي</t>
        </is>
      </c>
      <c r="B3046" t="inlineStr">
        <is>
          <t>پخش رازي</t>
        </is>
      </c>
      <c r="C3046" t="n">
        <v>39</v>
      </c>
      <c r="D3046" t="n">
        <v>302561</v>
      </c>
      <c r="E3046" s="1" t="n">
        <v>11799879000</v>
      </c>
      <c r="F3046" t="n">
        <v>37870</v>
      </c>
      <c r="G3046" t="n">
        <v>39000</v>
      </c>
      <c r="H3046" t="n">
        <v>39000</v>
      </c>
      <c r="I3046" t="n">
        <v>1130</v>
      </c>
      <c r="J3046" t="n">
        <v>2.98</v>
      </c>
      <c r="K3046" t="n">
        <v>39000</v>
      </c>
      <c r="L3046" t="n">
        <v>1130</v>
      </c>
      <c r="M3046" t="n">
        <v>2.98</v>
      </c>
      <c r="N3046" t="n">
        <v>39000</v>
      </c>
      <c r="O3046" t="n">
        <v>39000</v>
      </c>
      <c r="P3046" t="n">
        <v>-930</v>
      </c>
      <c r="Q3046" t="n">
        <v>-41.94</v>
      </c>
      <c r="R3046" t="n">
        <v>338</v>
      </c>
      <c r="S3046" t="n">
        <v>7891653</v>
      </c>
      <c r="T3046" t="n">
        <v>39000</v>
      </c>
      <c r="U3046" t="n">
        <v>0</v>
      </c>
      <c r="V3046" t="n">
        <v>0</v>
      </c>
      <c r="W3046" t="n">
        <v>0</v>
      </c>
    </row>
    <row r="3047">
      <c r="A3047" t="inlineStr">
        <is>
          <t>صباايده02</t>
        </is>
      </c>
      <c r="B3047" t="inlineStr">
        <is>
          <t>مرابحه ايده پردازصباتمدن050929</t>
        </is>
      </c>
      <c r="C3047" t="n">
        <v>0</v>
      </c>
      <c r="D3047" t="n">
        <v>0</v>
      </c>
      <c r="E3047" s="1" t="n">
        <v>0</v>
      </c>
      <c r="F3047" t="n">
        <v>1000000</v>
      </c>
      <c r="G3047" t="n">
        <v>0</v>
      </c>
      <c r="H3047" t="n">
        <v>1000000</v>
      </c>
      <c r="I3047" t="n">
        <v>0</v>
      </c>
      <c r="J3047" t="n">
        <v>0</v>
      </c>
      <c r="K3047" t="n">
        <v>1000000</v>
      </c>
      <c r="L3047" t="n">
        <v>0</v>
      </c>
      <c r="M3047" t="n">
        <v>0</v>
      </c>
      <c r="N3047" t="n">
        <v>0</v>
      </c>
      <c r="O3047" t="n">
        <v>0</v>
      </c>
      <c r="R3047" t="n">
        <v>1</v>
      </c>
      <c r="S3047" t="n">
        <v>5000</v>
      </c>
      <c r="T3047" t="n">
        <v>1000000</v>
      </c>
      <c r="U3047" t="n">
        <v>0</v>
      </c>
      <c r="V3047" t="n">
        <v>0</v>
      </c>
      <c r="W3047" t="n">
        <v>0</v>
      </c>
    </row>
    <row r="3048">
      <c r="A3048" t="inlineStr">
        <is>
          <t>غرب05</t>
        </is>
      </c>
      <c r="B3048" t="inlineStr">
        <is>
          <t>مرابحه پديده شيمي غرب 14051116</t>
        </is>
      </c>
      <c r="C3048" t="n">
        <v>0</v>
      </c>
      <c r="D3048" t="n">
        <v>0</v>
      </c>
      <c r="E3048" s="1" t="n">
        <v>0</v>
      </c>
      <c r="F3048" t="n">
        <v>1000000</v>
      </c>
      <c r="G3048" t="n">
        <v>0</v>
      </c>
      <c r="H3048" t="n">
        <v>1000000</v>
      </c>
      <c r="I3048" t="n">
        <v>0</v>
      </c>
      <c r="J3048" t="n">
        <v>0</v>
      </c>
      <c r="K3048" t="n">
        <v>1000000</v>
      </c>
      <c r="L3048" t="n">
        <v>0</v>
      </c>
      <c r="M3048" t="n">
        <v>0</v>
      </c>
      <c r="N3048" t="n">
        <v>0</v>
      </c>
      <c r="O3048" t="n">
        <v>0</v>
      </c>
      <c r="R3048" t="n">
        <v>1</v>
      </c>
      <c r="S3048" t="n">
        <v>5000</v>
      </c>
      <c r="T3048" t="n">
        <v>1000000</v>
      </c>
      <c r="U3048" t="n">
        <v>1010000</v>
      </c>
      <c r="V3048" t="n">
        <v>5000</v>
      </c>
      <c r="W3048" t="n">
        <v>1</v>
      </c>
    </row>
    <row r="3049">
      <c r="A3049" t="inlineStr">
        <is>
          <t>بتيس</t>
        </is>
      </c>
      <c r="B3049" t="inlineStr">
        <is>
          <t>بيمه زندگي ايساتيس</t>
        </is>
      </c>
      <c r="C3049" t="n">
        <v>219</v>
      </c>
      <c r="D3049" t="n">
        <v>11414158</v>
      </c>
      <c r="E3049" s="1" t="n">
        <v>37374343880</v>
      </c>
      <c r="F3049" t="n">
        <v>3250</v>
      </c>
      <c r="G3049" t="n">
        <v>3240</v>
      </c>
      <c r="H3049" t="n">
        <v>3250</v>
      </c>
      <c r="I3049" t="n">
        <v>0</v>
      </c>
      <c r="J3049" t="n">
        <v>0</v>
      </c>
      <c r="K3049" t="n">
        <v>3270</v>
      </c>
      <c r="L3049" t="n">
        <v>20</v>
      </c>
      <c r="M3049" t="n">
        <v>0.62</v>
      </c>
      <c r="N3049" t="n">
        <v>3170</v>
      </c>
      <c r="O3049" t="n">
        <v>3340</v>
      </c>
      <c r="P3049" t="n">
        <v>385</v>
      </c>
      <c r="Q3049" t="n">
        <v>8.49</v>
      </c>
      <c r="R3049" t="n">
        <v>1</v>
      </c>
      <c r="S3049" t="n">
        <v>290000</v>
      </c>
      <c r="T3049" t="n">
        <v>3260</v>
      </c>
      <c r="U3049" t="n">
        <v>3300</v>
      </c>
      <c r="V3049" t="n">
        <v>47991</v>
      </c>
      <c r="W3049" t="n">
        <v>1</v>
      </c>
    </row>
    <row r="3050">
      <c r="A3050" t="inlineStr">
        <is>
          <t>پتروسورين</t>
        </is>
      </c>
      <c r="B3050" t="inlineStr">
        <is>
          <t>صندوق س.بخشي ثروت آفرين1-ب</t>
        </is>
      </c>
      <c r="C3050" t="n">
        <v>432</v>
      </c>
      <c r="D3050" t="n">
        <v>30618652</v>
      </c>
      <c r="E3050" s="1" t="n">
        <v>315850095352</v>
      </c>
      <c r="F3050" t="n">
        <v>10021</v>
      </c>
      <c r="G3050" t="n">
        <v>10151</v>
      </c>
      <c r="H3050" t="n">
        <v>10321</v>
      </c>
      <c r="I3050" t="n">
        <v>300</v>
      </c>
      <c r="J3050" t="n">
        <v>2.99</v>
      </c>
      <c r="K3050" t="n">
        <v>10316</v>
      </c>
      <c r="L3050" t="n">
        <v>295</v>
      </c>
      <c r="M3050" t="n">
        <v>2.94</v>
      </c>
      <c r="N3050" t="n">
        <v>10151</v>
      </c>
      <c r="O3050" t="n">
        <v>10321</v>
      </c>
      <c r="R3050" t="n">
        <v>4</v>
      </c>
      <c r="S3050" t="n">
        <v>54142</v>
      </c>
      <c r="T3050" t="n">
        <v>10321</v>
      </c>
      <c r="U3050" t="n">
        <v>10586</v>
      </c>
      <c r="V3050" t="n">
        <v>1000</v>
      </c>
      <c r="W3050" t="n">
        <v>1</v>
      </c>
    </row>
    <row r="3051">
      <c r="A3051" t="inlineStr">
        <is>
          <t>قپيرا</t>
        </is>
      </c>
      <c r="B3051" t="inlineStr">
        <is>
          <t>فرآورده‌هاي‌غدايي‌وقندپيرانشهر</t>
        </is>
      </c>
      <c r="C3051" t="n">
        <v>98</v>
      </c>
      <c r="D3051" t="n">
        <v>620844</v>
      </c>
      <c r="E3051" s="1" t="n">
        <v>11113091420</v>
      </c>
      <c r="F3051" t="n">
        <v>18110</v>
      </c>
      <c r="G3051" t="n">
        <v>17570</v>
      </c>
      <c r="H3051" t="n">
        <v>17920</v>
      </c>
      <c r="I3051" t="n">
        <v>-190</v>
      </c>
      <c r="J3051" t="n">
        <v>-1.05</v>
      </c>
      <c r="K3051" t="n">
        <v>17900</v>
      </c>
      <c r="L3051" t="n">
        <v>-210</v>
      </c>
      <c r="M3051" t="n">
        <v>-1.16</v>
      </c>
      <c r="N3051" t="n">
        <v>17570</v>
      </c>
      <c r="O3051" t="n">
        <v>18620</v>
      </c>
      <c r="P3051" t="n">
        <v>1836</v>
      </c>
      <c r="Q3051" t="n">
        <v>9.75</v>
      </c>
      <c r="R3051" t="n">
        <v>1</v>
      </c>
      <c r="S3051" t="n">
        <v>1115</v>
      </c>
      <c r="T3051" t="n">
        <v>17640</v>
      </c>
      <c r="U3051" t="n">
        <v>17920</v>
      </c>
      <c r="V3051" t="n">
        <v>39275</v>
      </c>
      <c r="W3051" t="n">
        <v>1</v>
      </c>
    </row>
    <row r="3052">
      <c r="A3052" t="inlineStr">
        <is>
          <t>عفراب2</t>
        </is>
      </c>
      <c r="B3052" t="inlineStr">
        <is>
          <t>سلف ميلگرد فراب كوير</t>
        </is>
      </c>
      <c r="C3052" t="n">
        <v>0</v>
      </c>
      <c r="D3052" t="n">
        <v>0</v>
      </c>
      <c r="E3052" s="1" t="n">
        <v>0</v>
      </c>
      <c r="F3052" t="n">
        <v>6611239</v>
      </c>
      <c r="G3052" t="n">
        <v>0</v>
      </c>
      <c r="H3052" t="n">
        <v>6608944</v>
      </c>
      <c r="I3052" t="n">
        <v>-2295</v>
      </c>
      <c r="J3052" t="n">
        <v>-0.03</v>
      </c>
      <c r="K3052" t="n">
        <v>6611239</v>
      </c>
      <c r="L3052" t="n">
        <v>0</v>
      </c>
      <c r="M3052" t="n">
        <v>0</v>
      </c>
      <c r="N3052" t="n">
        <v>0</v>
      </c>
      <c r="O3052" t="n">
        <v>0</v>
      </c>
      <c r="R3052" t="n">
        <v>1</v>
      </c>
      <c r="S3052" t="n">
        <v>7970</v>
      </c>
      <c r="T3052" t="n">
        <v>6837643</v>
      </c>
      <c r="U3052" t="n">
        <v>6842392</v>
      </c>
      <c r="V3052" t="n">
        <v>7970</v>
      </c>
      <c r="W3052" t="n">
        <v>1</v>
      </c>
    </row>
    <row r="3053">
      <c r="A3053" t="inlineStr">
        <is>
          <t>قنيشا</t>
        </is>
      </c>
      <c r="B3053" t="inlineStr">
        <is>
          <t>قند  نيشابور</t>
        </is>
      </c>
      <c r="C3053" t="n">
        <v>512</v>
      </c>
      <c r="D3053" t="n">
        <v>17965222</v>
      </c>
      <c r="E3053" s="1" t="n">
        <v>54656654958</v>
      </c>
      <c r="F3053" t="n">
        <v>2991</v>
      </c>
      <c r="G3053" t="n">
        <v>3080</v>
      </c>
      <c r="H3053" t="n">
        <v>3080</v>
      </c>
      <c r="I3053" t="n">
        <v>89</v>
      </c>
      <c r="J3053" t="n">
        <v>2.98</v>
      </c>
      <c r="K3053" t="n">
        <v>3042</v>
      </c>
      <c r="L3053" t="n">
        <v>51</v>
      </c>
      <c r="M3053" t="n">
        <v>1.71</v>
      </c>
      <c r="N3053" t="n">
        <v>2995</v>
      </c>
      <c r="O3053" t="n">
        <v>3080</v>
      </c>
      <c r="P3053" t="n">
        <v>119</v>
      </c>
      <c r="Q3053" t="n">
        <v>25.56</v>
      </c>
      <c r="R3053" t="n">
        <v>2</v>
      </c>
      <c r="S3053" t="n">
        <v>516820</v>
      </c>
      <c r="T3053" t="n">
        <v>3080</v>
      </c>
      <c r="U3053" t="n">
        <v>3159</v>
      </c>
      <c r="V3053" t="n">
        <v>11000</v>
      </c>
      <c r="W3053" t="n">
        <v>2</v>
      </c>
    </row>
    <row r="3054">
      <c r="A3054" t="inlineStr">
        <is>
          <t>والبر3</t>
        </is>
      </c>
      <c r="B3054" t="inlineStr">
        <is>
          <t>سرمايه‌ گذاري‌ البرز(هلدينگ‌</t>
        </is>
      </c>
      <c r="C3054" t="n">
        <v>2</v>
      </c>
      <c r="D3054" t="n">
        <v>1555</v>
      </c>
      <c r="E3054" s="1" t="n">
        <v>5862350</v>
      </c>
      <c r="F3054" t="n">
        <v>3860</v>
      </c>
      <c r="G3054" t="n">
        <v>3770</v>
      </c>
      <c r="H3054" t="n">
        <v>3770</v>
      </c>
      <c r="I3054" t="n">
        <v>-90</v>
      </c>
      <c r="J3054" t="n">
        <v>-2.33</v>
      </c>
      <c r="K3054" t="n">
        <v>3770</v>
      </c>
      <c r="L3054" t="n">
        <v>-90</v>
      </c>
      <c r="M3054" t="n">
        <v>-2.33</v>
      </c>
      <c r="N3054" t="n">
        <v>3770</v>
      </c>
      <c r="O3054" t="n">
        <v>3770</v>
      </c>
      <c r="P3054" t="n">
        <v>201</v>
      </c>
      <c r="Q3054" t="n">
        <v>18.76</v>
      </c>
      <c r="R3054" t="n">
        <v>15</v>
      </c>
      <c r="S3054" t="n">
        <v>1637243</v>
      </c>
      <c r="T3054" t="n">
        <v>3770</v>
      </c>
      <c r="U3054" t="n">
        <v>0</v>
      </c>
      <c r="V3054" t="n">
        <v>0</v>
      </c>
      <c r="W3054" t="n">
        <v>0</v>
      </c>
    </row>
    <row r="3055">
      <c r="A3055" t="inlineStr">
        <is>
          <t>عغدير6</t>
        </is>
      </c>
      <c r="B3055" t="inlineStr">
        <is>
          <t>سلف موازي آهن اسفنجي غدير</t>
        </is>
      </c>
      <c r="C3055" t="n">
        <v>0</v>
      </c>
      <c r="D3055" t="n">
        <v>0</v>
      </c>
      <c r="E3055" s="1" t="n">
        <v>0</v>
      </c>
      <c r="F3055" t="n">
        <v>2595590</v>
      </c>
      <c r="G3055" t="n">
        <v>0</v>
      </c>
      <c r="H3055" t="n">
        <v>2595590</v>
      </c>
      <c r="I3055" t="n">
        <v>0</v>
      </c>
      <c r="J3055" t="n">
        <v>0</v>
      </c>
      <c r="K3055" t="n">
        <v>2595590</v>
      </c>
      <c r="L3055" t="n">
        <v>0</v>
      </c>
      <c r="M3055" t="n">
        <v>0</v>
      </c>
      <c r="N3055" t="n">
        <v>0</v>
      </c>
      <c r="O3055" t="n">
        <v>0</v>
      </c>
      <c r="R3055" t="n">
        <v>1</v>
      </c>
      <c r="S3055" t="n">
        <v>19260</v>
      </c>
      <c r="T3055" t="n">
        <v>2996875</v>
      </c>
      <c r="U3055" t="n">
        <v>0</v>
      </c>
      <c r="V3055" t="n">
        <v>0</v>
      </c>
      <c r="W3055" t="n">
        <v>0</v>
      </c>
    </row>
    <row r="3056">
      <c r="A3056" t="inlineStr">
        <is>
          <t>حآسا</t>
        </is>
      </c>
      <c r="B3056" t="inlineStr">
        <is>
          <t>آسيا سير ارس</t>
        </is>
      </c>
      <c r="C3056" t="n">
        <v>465</v>
      </c>
      <c r="D3056" t="n">
        <v>15748314</v>
      </c>
      <c r="E3056" s="1" t="n">
        <v>73109786790</v>
      </c>
      <c r="F3056" t="n">
        <v>4520</v>
      </c>
      <c r="G3056" t="n">
        <v>4650</v>
      </c>
      <c r="H3056" t="n">
        <v>4650</v>
      </c>
      <c r="I3056" t="n">
        <v>130</v>
      </c>
      <c r="J3056" t="n">
        <v>2.88</v>
      </c>
      <c r="K3056" t="n">
        <v>4640</v>
      </c>
      <c r="L3056" t="n">
        <v>120</v>
      </c>
      <c r="M3056" t="n">
        <v>2.65</v>
      </c>
      <c r="N3056" t="n">
        <v>4570</v>
      </c>
      <c r="O3056" t="n">
        <v>4650</v>
      </c>
      <c r="P3056" t="n">
        <v>152</v>
      </c>
      <c r="Q3056" t="n">
        <v>30.53</v>
      </c>
      <c r="R3056" t="n">
        <v>6</v>
      </c>
      <c r="S3056" t="n">
        <v>106933</v>
      </c>
      <c r="T3056" t="n">
        <v>4650</v>
      </c>
      <c r="U3056" t="n">
        <v>0</v>
      </c>
      <c r="V3056" t="n">
        <v>0</v>
      </c>
      <c r="W3056" t="n">
        <v>0</v>
      </c>
    </row>
    <row r="3057">
      <c r="A3057" t="inlineStr">
        <is>
          <t>گوهر2</t>
        </is>
      </c>
      <c r="B3057" t="inlineStr">
        <is>
          <t>صندوق س.كالاي كيان</t>
        </is>
      </c>
      <c r="C3057" t="n">
        <v>6</v>
      </c>
      <c r="D3057" t="n">
        <v>440000</v>
      </c>
      <c r="E3057" s="1" t="n">
        <v>440000</v>
      </c>
      <c r="F3057" t="n">
        <v>1075408</v>
      </c>
      <c r="G3057" t="n">
        <v>1</v>
      </c>
      <c r="H3057" t="n">
        <v>1</v>
      </c>
      <c r="I3057" t="n">
        <v>-1075407</v>
      </c>
      <c r="J3057" t="n">
        <v>-100</v>
      </c>
      <c r="K3057" t="n">
        <v>1</v>
      </c>
      <c r="L3057" t="n">
        <v>-1075407</v>
      </c>
      <c r="M3057" t="n">
        <v>-100</v>
      </c>
      <c r="N3057" t="n">
        <v>1</v>
      </c>
      <c r="O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</row>
    <row r="3058">
      <c r="A3058" t="inlineStr">
        <is>
          <t>پوراطب072</t>
        </is>
      </c>
      <c r="B3058" t="inlineStr">
        <is>
          <t>مرابحه پوراطب گستر-كيميا070106</t>
        </is>
      </c>
      <c r="C3058" t="n">
        <v>0</v>
      </c>
      <c r="D3058" t="n">
        <v>0</v>
      </c>
      <c r="E3058" s="1" t="n">
        <v>0</v>
      </c>
      <c r="F3058" t="n">
        <v>1000000</v>
      </c>
      <c r="G3058" t="n">
        <v>0</v>
      </c>
      <c r="H3058" t="n">
        <v>1000000</v>
      </c>
      <c r="I3058" t="n">
        <v>0</v>
      </c>
      <c r="J3058" t="n">
        <v>0</v>
      </c>
      <c r="K3058" t="n">
        <v>1000000</v>
      </c>
      <c r="L3058" t="n">
        <v>0</v>
      </c>
      <c r="M3058" t="n">
        <v>0</v>
      </c>
      <c r="N3058" t="n">
        <v>0</v>
      </c>
      <c r="O3058" t="n">
        <v>0</v>
      </c>
      <c r="R3058" t="n">
        <v>1</v>
      </c>
      <c r="S3058" t="n">
        <v>5000</v>
      </c>
      <c r="T3058" t="n">
        <v>1000000</v>
      </c>
      <c r="U3058" t="n">
        <v>0</v>
      </c>
      <c r="V3058" t="n">
        <v>0</v>
      </c>
      <c r="W3058" t="n">
        <v>0</v>
      </c>
    </row>
    <row r="3059">
      <c r="A3059" t="inlineStr">
        <is>
          <t>آسود</t>
        </is>
      </c>
      <c r="B3059" t="inlineStr">
        <is>
          <t>ص.س.درآمد ثابت آرمان اقتصاد-د</t>
        </is>
      </c>
      <c r="C3059" t="n">
        <v>43</v>
      </c>
      <c r="D3059" t="n">
        <v>648373</v>
      </c>
      <c r="E3059" s="1" t="n">
        <v>10549762508</v>
      </c>
      <c r="F3059" t="n">
        <v>16254</v>
      </c>
      <c r="G3059" t="n">
        <v>16271</v>
      </c>
      <c r="H3059" t="n">
        <v>16271</v>
      </c>
      <c r="I3059" t="n">
        <v>17</v>
      </c>
      <c r="J3059" t="n">
        <v>0.1</v>
      </c>
      <c r="K3059" t="n">
        <v>16271</v>
      </c>
      <c r="L3059" t="n">
        <v>17</v>
      </c>
      <c r="M3059" t="n">
        <v>0.1</v>
      </c>
      <c r="N3059" t="n">
        <v>16271</v>
      </c>
      <c r="O3059" t="n">
        <v>16272</v>
      </c>
      <c r="R3059" t="n">
        <v>1</v>
      </c>
      <c r="S3059" t="n">
        <v>9569883</v>
      </c>
      <c r="T3059" t="n">
        <v>16271</v>
      </c>
      <c r="U3059" t="n">
        <v>16272</v>
      </c>
      <c r="V3059" t="n">
        <v>1921604</v>
      </c>
      <c r="W3059" t="n">
        <v>1</v>
      </c>
    </row>
    <row r="3060">
      <c r="A3060" t="inlineStr">
        <is>
          <t>ثپرديس</t>
        </is>
      </c>
      <c r="B3060" t="inlineStr">
        <is>
          <t>سرمايه گذاري مسكن پرديس</t>
        </is>
      </c>
      <c r="C3060" t="n">
        <v>530</v>
      </c>
      <c r="D3060" t="n">
        <v>18709608</v>
      </c>
      <c r="E3060" s="1" t="n">
        <v>74035634030</v>
      </c>
      <c r="F3060" t="n">
        <v>4000</v>
      </c>
      <c r="G3060" t="n">
        <v>4120</v>
      </c>
      <c r="H3060" t="n">
        <v>3970</v>
      </c>
      <c r="I3060" t="n">
        <v>-30</v>
      </c>
      <c r="J3060" t="n">
        <v>-0.75</v>
      </c>
      <c r="K3060" t="n">
        <v>3960</v>
      </c>
      <c r="L3060" t="n">
        <v>-40</v>
      </c>
      <c r="M3060" t="n">
        <v>-1</v>
      </c>
      <c r="N3060" t="n">
        <v>3900</v>
      </c>
      <c r="O3060" t="n">
        <v>4120</v>
      </c>
      <c r="P3060" t="n">
        <v>117</v>
      </c>
      <c r="Q3060" t="n">
        <v>33.85</v>
      </c>
      <c r="R3060" t="n">
        <v>2</v>
      </c>
      <c r="S3060" t="n">
        <v>70075</v>
      </c>
      <c r="T3060" t="n">
        <v>3930</v>
      </c>
      <c r="U3060" t="n">
        <v>3970</v>
      </c>
      <c r="V3060" t="n">
        <v>98680</v>
      </c>
      <c r="W3060" t="n">
        <v>3</v>
      </c>
    </row>
    <row r="3061">
      <c r="A3061" t="inlineStr">
        <is>
          <t>بانكا</t>
        </is>
      </c>
      <c r="B3061" t="inlineStr">
        <is>
          <t>صندوق س صنايع آگاه4-بخشي</t>
        </is>
      </c>
      <c r="C3061" t="n">
        <v>598</v>
      </c>
      <c r="D3061" t="n">
        <v>1748847</v>
      </c>
      <c r="E3061" s="1" t="n">
        <v>36747048824</v>
      </c>
      <c r="F3061" t="n">
        <v>21034</v>
      </c>
      <c r="G3061" t="n">
        <v>21001</v>
      </c>
      <c r="H3061" t="n">
        <v>21070</v>
      </c>
      <c r="I3061" t="n">
        <v>36</v>
      </c>
      <c r="J3061" t="n">
        <v>0.17</v>
      </c>
      <c r="K3061" t="n">
        <v>21012</v>
      </c>
      <c r="L3061" t="n">
        <v>-22</v>
      </c>
      <c r="M3061" t="n">
        <v>-0.1</v>
      </c>
      <c r="N3061" t="n">
        <v>20601</v>
      </c>
      <c r="O3061" t="n">
        <v>21664</v>
      </c>
      <c r="R3061" t="n">
        <v>1</v>
      </c>
      <c r="S3061" t="n">
        <v>1000</v>
      </c>
      <c r="T3061" t="n">
        <v>20973</v>
      </c>
      <c r="U3061" t="n">
        <v>21070</v>
      </c>
      <c r="V3061" t="n">
        <v>45575</v>
      </c>
      <c r="W3061" t="n">
        <v>2</v>
      </c>
    </row>
    <row r="3062">
      <c r="A3062" t="inlineStr">
        <is>
          <t>صشپنا709</t>
        </is>
      </c>
      <c r="B3062" t="inlineStr">
        <is>
          <t>صكوك مرابحه شپنا709-3ماهه23%</t>
        </is>
      </c>
      <c r="C3062" t="n">
        <v>1</v>
      </c>
      <c r="D3062" t="n">
        <v>36</v>
      </c>
      <c r="E3062" s="1" t="n">
        <v>35640000</v>
      </c>
      <c r="F3062" t="n">
        <v>990000</v>
      </c>
      <c r="G3062" t="n">
        <v>990000</v>
      </c>
      <c r="H3062" t="n">
        <v>990000</v>
      </c>
      <c r="I3062" t="n">
        <v>0</v>
      </c>
      <c r="J3062" t="n">
        <v>0</v>
      </c>
      <c r="K3062" t="n">
        <v>990000</v>
      </c>
      <c r="L3062" t="n">
        <v>0</v>
      </c>
      <c r="M3062" t="n">
        <v>0</v>
      </c>
      <c r="N3062" t="n">
        <v>990000</v>
      </c>
      <c r="O3062" t="n">
        <v>990000</v>
      </c>
      <c r="R3062" t="n">
        <v>1</v>
      </c>
      <c r="S3062" t="n">
        <v>50000</v>
      </c>
      <c r="T3062" t="n">
        <v>990000</v>
      </c>
      <c r="U3062" t="n">
        <v>1000000</v>
      </c>
      <c r="V3062" t="n">
        <v>50000</v>
      </c>
      <c r="W3062" t="n">
        <v>1</v>
      </c>
    </row>
    <row r="3063">
      <c r="A3063" t="inlineStr">
        <is>
          <t>نفيس</t>
        </is>
      </c>
      <c r="B3063" t="inlineStr">
        <is>
          <t>صندوق س.كالاي صبا</t>
        </is>
      </c>
      <c r="C3063" t="n">
        <v>6422</v>
      </c>
      <c r="D3063" t="n">
        <v>24003134</v>
      </c>
      <c r="E3063" s="1" t="n">
        <v>3217073446515</v>
      </c>
      <c r="F3063" t="n">
        <v>130004</v>
      </c>
      <c r="G3063" t="n">
        <v>131610</v>
      </c>
      <c r="H3063" t="n">
        <v>134100</v>
      </c>
      <c r="I3063" t="n">
        <v>4096</v>
      </c>
      <c r="J3063" t="n">
        <v>3.15</v>
      </c>
      <c r="K3063" t="n">
        <v>134027</v>
      </c>
      <c r="L3063" t="n">
        <v>4023</v>
      </c>
      <c r="M3063" t="n">
        <v>3.09</v>
      </c>
      <c r="N3063" t="n">
        <v>131610</v>
      </c>
      <c r="O3063" t="n">
        <v>134300</v>
      </c>
      <c r="R3063" t="n">
        <v>5</v>
      </c>
      <c r="S3063" t="n">
        <v>8038</v>
      </c>
      <c r="T3063" t="n">
        <v>133900</v>
      </c>
      <c r="U3063" t="n">
        <v>134100</v>
      </c>
      <c r="V3063" t="n">
        <v>1196</v>
      </c>
      <c r="W3063" t="n">
        <v>1</v>
      </c>
    </row>
    <row r="3064">
      <c r="A3064" t="inlineStr">
        <is>
          <t>خورشيد</t>
        </is>
      </c>
      <c r="B3064" t="inlineStr">
        <is>
          <t>صندوق س. طلوع تدبير پايا-د</t>
        </is>
      </c>
      <c r="C3064" t="n">
        <v>152</v>
      </c>
      <c r="D3064" t="n">
        <v>18243956</v>
      </c>
      <c r="E3064" s="1" t="n">
        <v>436528449169</v>
      </c>
      <c r="F3064" t="n">
        <v>23900</v>
      </c>
      <c r="G3064" t="n">
        <v>23927</v>
      </c>
      <c r="H3064" t="n">
        <v>23928</v>
      </c>
      <c r="I3064" t="n">
        <v>28</v>
      </c>
      <c r="J3064" t="n">
        <v>0.12</v>
      </c>
      <c r="K3064" t="n">
        <v>23927</v>
      </c>
      <c r="L3064" t="n">
        <v>27</v>
      </c>
      <c r="M3064" t="n">
        <v>0.11</v>
      </c>
      <c r="N3064" t="n">
        <v>23927</v>
      </c>
      <c r="O3064" t="n">
        <v>23928</v>
      </c>
      <c r="R3064" t="n">
        <v>1</v>
      </c>
      <c r="S3064" t="n">
        <v>101860876</v>
      </c>
      <c r="T3064" t="n">
        <v>23927</v>
      </c>
      <c r="U3064" t="n">
        <v>23928</v>
      </c>
      <c r="V3064" t="n">
        <v>23995743</v>
      </c>
      <c r="W3064" t="n">
        <v>1</v>
      </c>
    </row>
    <row r="3065">
      <c r="A3065" t="inlineStr">
        <is>
          <t>عيار</t>
        </is>
      </c>
      <c r="B3065" t="inlineStr">
        <is>
          <t>صندوق طلاي عيار مفيد</t>
        </is>
      </c>
      <c r="C3065" t="n">
        <v>131705</v>
      </c>
      <c r="D3065" t="n">
        <v>154433421</v>
      </c>
      <c r="E3065" s="1" t="n">
        <v>100970844885780</v>
      </c>
      <c r="F3065" t="n">
        <v>636380</v>
      </c>
      <c r="G3065" t="n">
        <v>655270</v>
      </c>
      <c r="H3065" t="n">
        <v>655070</v>
      </c>
      <c r="I3065" t="n">
        <v>18690</v>
      </c>
      <c r="J3065" t="n">
        <v>2.94</v>
      </c>
      <c r="K3065" t="n">
        <v>653815</v>
      </c>
      <c r="L3065" t="n">
        <v>17435</v>
      </c>
      <c r="M3065" t="n">
        <v>2.74</v>
      </c>
      <c r="N3065" t="n">
        <v>650017</v>
      </c>
      <c r="O3065" t="n">
        <v>657499</v>
      </c>
      <c r="R3065" t="n">
        <v>1</v>
      </c>
      <c r="S3065" t="n">
        <v>5365</v>
      </c>
      <c r="T3065" t="n">
        <v>655070</v>
      </c>
      <c r="U3065" t="n">
        <v>655099</v>
      </c>
      <c r="V3065" t="n">
        <v>79313</v>
      </c>
      <c r="W3065" t="n">
        <v>12</v>
      </c>
    </row>
    <row r="3066">
      <c r="A3066" t="inlineStr">
        <is>
          <t>زمگسا3</t>
        </is>
      </c>
      <c r="B3066" t="inlineStr">
        <is>
          <t>كشاورزي‌ ودامپروي‌ مگسال‌</t>
        </is>
      </c>
      <c r="C3066" t="n">
        <v>1</v>
      </c>
      <c r="D3066" t="n">
        <v>356</v>
      </c>
      <c r="E3066" s="1" t="n">
        <v>31506000</v>
      </c>
      <c r="F3066" t="n">
        <v>87990</v>
      </c>
      <c r="G3066" t="n">
        <v>88500</v>
      </c>
      <c r="H3066" t="n">
        <v>88500</v>
      </c>
      <c r="I3066" t="n">
        <v>510</v>
      </c>
      <c r="J3066" t="n">
        <v>0.58</v>
      </c>
      <c r="K3066" t="n">
        <v>88500</v>
      </c>
      <c r="L3066" t="n">
        <v>510</v>
      </c>
      <c r="M3066" t="n">
        <v>0.58</v>
      </c>
      <c r="N3066" t="n">
        <v>88500</v>
      </c>
      <c r="O3066" t="n">
        <v>88500</v>
      </c>
      <c r="P3066" t="n">
        <v>12169</v>
      </c>
      <c r="Q3066" t="n">
        <v>7.27</v>
      </c>
      <c r="R3066" t="n">
        <v>4</v>
      </c>
      <c r="S3066" t="n">
        <v>5863</v>
      </c>
      <c r="T3066" t="n">
        <v>88500</v>
      </c>
      <c r="U3066" t="n">
        <v>0</v>
      </c>
      <c r="V3066" t="n">
        <v>0</v>
      </c>
      <c r="W3066" t="n">
        <v>0</v>
      </c>
    </row>
    <row r="3067">
      <c r="A3067" t="inlineStr">
        <is>
          <t>تجلي</t>
        </is>
      </c>
      <c r="B3067" t="inlineStr">
        <is>
          <t>تجلي توسعه معادن و فلزات</t>
        </is>
      </c>
      <c r="C3067" t="n">
        <v>515</v>
      </c>
      <c r="D3067" t="n">
        <v>30427536</v>
      </c>
      <c r="E3067" s="1" t="n">
        <v>52419916727</v>
      </c>
      <c r="F3067" t="n">
        <v>1677</v>
      </c>
      <c r="G3067" t="n">
        <v>1720</v>
      </c>
      <c r="H3067" t="n">
        <v>1726</v>
      </c>
      <c r="I3067" t="n">
        <v>49</v>
      </c>
      <c r="J3067" t="n">
        <v>2.92</v>
      </c>
      <c r="K3067" t="n">
        <v>1723</v>
      </c>
      <c r="L3067" t="n">
        <v>46</v>
      </c>
      <c r="M3067" t="n">
        <v>2.74</v>
      </c>
      <c r="N3067" t="n">
        <v>1701</v>
      </c>
      <c r="O3067" t="n">
        <v>1727</v>
      </c>
      <c r="P3067" t="n">
        <v>37</v>
      </c>
      <c r="Q3067" t="n">
        <v>46.57</v>
      </c>
      <c r="R3067" t="n">
        <v>1</v>
      </c>
      <c r="S3067" t="n">
        <v>100000</v>
      </c>
      <c r="T3067" t="n">
        <v>1703</v>
      </c>
      <c r="U3067" t="n">
        <v>1726</v>
      </c>
      <c r="V3067" t="n">
        <v>93016</v>
      </c>
      <c r="W3067" t="n">
        <v>2</v>
      </c>
    </row>
    <row r="3068">
      <c r="A3068" t="inlineStr">
        <is>
          <t>تفارس</t>
        </is>
      </c>
      <c r="B3068" t="inlineStr">
        <is>
          <t>تامين سرمايه خليج فارس</t>
        </is>
      </c>
      <c r="C3068" t="n">
        <v>499</v>
      </c>
      <c r="D3068" t="n">
        <v>73252131</v>
      </c>
      <c r="E3068" s="1" t="n">
        <v>140180965440</v>
      </c>
      <c r="F3068" t="n">
        <v>1893</v>
      </c>
      <c r="G3068" t="n">
        <v>1948</v>
      </c>
      <c r="H3068" t="n">
        <v>1949</v>
      </c>
      <c r="I3068" t="n">
        <v>56</v>
      </c>
      <c r="J3068" t="n">
        <v>2.96</v>
      </c>
      <c r="K3068" t="n">
        <v>1914</v>
      </c>
      <c r="L3068" t="n">
        <v>21</v>
      </c>
      <c r="M3068" t="n">
        <v>1.11</v>
      </c>
      <c r="N3068" t="n">
        <v>1841</v>
      </c>
      <c r="O3068" t="n">
        <v>1949</v>
      </c>
      <c r="P3068" t="n">
        <v>329</v>
      </c>
      <c r="Q3068" t="n">
        <v>5.82</v>
      </c>
      <c r="R3068" t="n">
        <v>93</v>
      </c>
      <c r="S3068" t="n">
        <v>90999826</v>
      </c>
      <c r="T3068" t="n">
        <v>1949</v>
      </c>
      <c r="U3068" t="n">
        <v>2008</v>
      </c>
      <c r="V3068" t="n">
        <v>3000</v>
      </c>
      <c r="W3068" t="n">
        <v>1</v>
      </c>
    </row>
    <row r="3069">
      <c r="A3069" t="inlineStr">
        <is>
          <t>دلر</t>
        </is>
      </c>
      <c r="B3069" t="inlineStr">
        <is>
          <t>داروسازي‌ اكسير</t>
        </is>
      </c>
      <c r="C3069" t="n">
        <v>579</v>
      </c>
      <c r="D3069" t="n">
        <v>13279926</v>
      </c>
      <c r="E3069" s="1" t="n">
        <v>334761455370</v>
      </c>
      <c r="F3069" t="n">
        <v>24480</v>
      </c>
      <c r="G3069" t="n">
        <v>25200</v>
      </c>
      <c r="H3069" t="n">
        <v>25210</v>
      </c>
      <c r="I3069" t="n">
        <v>730</v>
      </c>
      <c r="J3069" t="n">
        <v>2.98</v>
      </c>
      <c r="K3069" t="n">
        <v>25210</v>
      </c>
      <c r="L3069" t="n">
        <v>730</v>
      </c>
      <c r="M3069" t="n">
        <v>2.98</v>
      </c>
      <c r="N3069" t="n">
        <v>25100</v>
      </c>
      <c r="O3069" t="n">
        <v>25210</v>
      </c>
      <c r="P3069" t="n">
        <v>2845</v>
      </c>
      <c r="Q3069" t="n">
        <v>8.859999999999999</v>
      </c>
      <c r="R3069" t="n">
        <v>80</v>
      </c>
      <c r="S3069" t="n">
        <v>3608271</v>
      </c>
      <c r="T3069" t="n">
        <v>25210</v>
      </c>
      <c r="U3069" t="n">
        <v>26380</v>
      </c>
      <c r="V3069" t="n">
        <v>20000</v>
      </c>
      <c r="W3069" t="n">
        <v>1</v>
      </c>
    </row>
    <row r="3070">
      <c r="A3070" t="inlineStr">
        <is>
          <t>عسرو</t>
        </is>
      </c>
      <c r="B3070" t="inlineStr">
        <is>
          <t>سلف موازي كاتاليست اكتيو آهن</t>
        </is>
      </c>
      <c r="C3070" t="n">
        <v>0</v>
      </c>
      <c r="D3070" t="n">
        <v>0</v>
      </c>
      <c r="E3070" s="1" t="n">
        <v>0</v>
      </c>
      <c r="F3070" t="n">
        <v>2165608</v>
      </c>
      <c r="G3070" t="n">
        <v>0</v>
      </c>
      <c r="H3070" t="n">
        <v>2165608</v>
      </c>
      <c r="I3070" t="n">
        <v>0</v>
      </c>
      <c r="J3070" t="n">
        <v>0</v>
      </c>
      <c r="K3070" t="n">
        <v>2165608</v>
      </c>
      <c r="L3070" t="n">
        <v>0</v>
      </c>
      <c r="M3070" t="n">
        <v>0</v>
      </c>
      <c r="N3070" t="n">
        <v>0</v>
      </c>
      <c r="O3070" t="n">
        <v>0</v>
      </c>
      <c r="R3070" t="n">
        <v>1</v>
      </c>
      <c r="S3070" t="n">
        <v>11955</v>
      </c>
      <c r="T3070" t="n">
        <v>2271630</v>
      </c>
      <c r="U3070" t="n">
        <v>2271631</v>
      </c>
      <c r="V3070" t="n">
        <v>11955</v>
      </c>
      <c r="W3070" t="n">
        <v>1</v>
      </c>
    </row>
    <row r="3071">
      <c r="A3071" t="inlineStr">
        <is>
          <t>ايران ريس08</t>
        </is>
      </c>
      <c r="B3071" t="inlineStr">
        <is>
          <t>مرابحه ايران ريس البرز080608</t>
        </is>
      </c>
      <c r="C3071" t="n">
        <v>0</v>
      </c>
      <c r="D3071" t="n">
        <v>0</v>
      </c>
      <c r="E3071" s="1" t="n">
        <v>0</v>
      </c>
      <c r="F3071" t="n">
        <v>861000</v>
      </c>
      <c r="G3071" t="n">
        <v>0</v>
      </c>
      <c r="H3071" t="n">
        <v>861000</v>
      </c>
      <c r="I3071" t="n">
        <v>0</v>
      </c>
      <c r="J3071" t="n">
        <v>0</v>
      </c>
      <c r="K3071" t="n">
        <v>861000</v>
      </c>
      <c r="L3071" t="n">
        <v>0</v>
      </c>
      <c r="M3071" t="n">
        <v>0</v>
      </c>
      <c r="N3071" t="n">
        <v>0</v>
      </c>
      <c r="O3071" t="n">
        <v>0</v>
      </c>
      <c r="R3071" t="n">
        <v>1</v>
      </c>
      <c r="S3071" t="n">
        <v>10000</v>
      </c>
      <c r="T3071" t="n">
        <v>818000</v>
      </c>
      <c r="U3071" t="n">
        <v>826000</v>
      </c>
      <c r="V3071" t="n">
        <v>10000</v>
      </c>
      <c r="W3071" t="n">
        <v>1</v>
      </c>
    </row>
    <row r="3072">
      <c r="A3072" t="inlineStr">
        <is>
          <t>سكرد</t>
        </is>
      </c>
      <c r="B3072" t="inlineStr">
        <is>
          <t>سيمان كردستان</t>
        </is>
      </c>
      <c r="C3072" t="n">
        <v>394</v>
      </c>
      <c r="D3072" t="n">
        <v>5362718</v>
      </c>
      <c r="E3072" s="1" t="n">
        <v>72136453760</v>
      </c>
      <c r="F3072" t="n">
        <v>13130</v>
      </c>
      <c r="G3072" t="n">
        <v>13110</v>
      </c>
      <c r="H3072" t="n">
        <v>13520</v>
      </c>
      <c r="I3072" t="n">
        <v>390</v>
      </c>
      <c r="J3072" t="n">
        <v>2.97</v>
      </c>
      <c r="K3072" t="n">
        <v>13450</v>
      </c>
      <c r="L3072" t="n">
        <v>320</v>
      </c>
      <c r="M3072" t="n">
        <v>2.44</v>
      </c>
      <c r="N3072" t="n">
        <v>13110</v>
      </c>
      <c r="O3072" t="n">
        <v>13520</v>
      </c>
      <c r="P3072" t="n">
        <v>2014</v>
      </c>
      <c r="Q3072" t="n">
        <v>6.68</v>
      </c>
      <c r="R3072" t="n">
        <v>4</v>
      </c>
      <c r="S3072" t="n">
        <v>256435</v>
      </c>
      <c r="T3072" t="n">
        <v>13520</v>
      </c>
      <c r="U3072" t="n">
        <v>13900</v>
      </c>
      <c r="V3072" t="n">
        <v>400</v>
      </c>
      <c r="W3072" t="n">
        <v>1</v>
      </c>
    </row>
    <row r="3073">
      <c r="A3073" t="inlineStr">
        <is>
          <t>سفانو</t>
        </is>
      </c>
      <c r="B3073" t="inlineStr">
        <is>
          <t>سيمان فارس نو</t>
        </is>
      </c>
      <c r="C3073" t="n">
        <v>791</v>
      </c>
      <c r="D3073" t="n">
        <v>4085634</v>
      </c>
      <c r="E3073" s="1" t="n">
        <v>225615828380</v>
      </c>
      <c r="F3073" t="n">
        <v>53630</v>
      </c>
      <c r="G3073" t="n">
        <v>55230</v>
      </c>
      <c r="H3073" t="n">
        <v>55230</v>
      </c>
      <c r="I3073" t="n">
        <v>1600</v>
      </c>
      <c r="J3073" t="n">
        <v>2.98</v>
      </c>
      <c r="K3073" t="n">
        <v>55220</v>
      </c>
      <c r="L3073" t="n">
        <v>1590</v>
      </c>
      <c r="M3073" t="n">
        <v>2.96</v>
      </c>
      <c r="N3073" t="n">
        <v>54710</v>
      </c>
      <c r="O3073" t="n">
        <v>55230</v>
      </c>
      <c r="P3073" t="n">
        <v>8458</v>
      </c>
      <c r="Q3073" t="n">
        <v>6.53</v>
      </c>
      <c r="R3073" t="n">
        <v>3</v>
      </c>
      <c r="S3073" t="n">
        <v>4688</v>
      </c>
      <c r="T3073" t="n">
        <v>55230</v>
      </c>
      <c r="U3073" t="n">
        <v>56060</v>
      </c>
      <c r="V3073" t="n">
        <v>4090</v>
      </c>
      <c r="W3073" t="n">
        <v>2</v>
      </c>
    </row>
    <row r="3074">
      <c r="A3074" t="inlineStr">
        <is>
          <t>ميهن</t>
        </is>
      </c>
      <c r="B3074" t="inlineStr">
        <is>
          <t>بيمه ميهن</t>
        </is>
      </c>
      <c r="C3074" t="n">
        <v>185</v>
      </c>
      <c r="D3074" t="n">
        <v>37186864</v>
      </c>
      <c r="E3074" s="1" t="n">
        <v>95607427344</v>
      </c>
      <c r="F3074" t="n">
        <v>2497</v>
      </c>
      <c r="G3074" t="n">
        <v>2571</v>
      </c>
      <c r="H3074" t="n">
        <v>2571</v>
      </c>
      <c r="I3074" t="n">
        <v>74</v>
      </c>
      <c r="J3074" t="n">
        <v>2.96</v>
      </c>
      <c r="K3074" t="n">
        <v>2571</v>
      </c>
      <c r="L3074" t="n">
        <v>74</v>
      </c>
      <c r="M3074" t="n">
        <v>2.96</v>
      </c>
      <c r="N3074" t="n">
        <v>2571</v>
      </c>
      <c r="O3074" t="n">
        <v>2571</v>
      </c>
      <c r="P3074" t="n">
        <v>-113</v>
      </c>
      <c r="Q3074" t="n">
        <v>-22.75</v>
      </c>
      <c r="R3074" t="n">
        <v>129</v>
      </c>
      <c r="S3074" t="n">
        <v>31670275</v>
      </c>
      <c r="T3074" t="n">
        <v>2571</v>
      </c>
      <c r="U3074" t="n">
        <v>0</v>
      </c>
      <c r="V3074" t="n">
        <v>0</v>
      </c>
      <c r="W3074" t="n">
        <v>0</v>
      </c>
    </row>
    <row r="3075">
      <c r="A3075" t="inlineStr">
        <is>
          <t>فاراك</t>
        </is>
      </c>
      <c r="B3075" t="inlineStr">
        <is>
          <t>ماشين‌ سازي‌ اراك‌</t>
        </is>
      </c>
      <c r="C3075" t="n">
        <v>2460</v>
      </c>
      <c r="D3075" t="n">
        <v>236778109</v>
      </c>
      <c r="E3075" s="1" t="n">
        <v>677026031215</v>
      </c>
      <c r="F3075" t="n">
        <v>2800</v>
      </c>
      <c r="G3075" t="n">
        <v>2810</v>
      </c>
      <c r="H3075" t="n">
        <v>2884</v>
      </c>
      <c r="I3075" t="n">
        <v>84</v>
      </c>
      <c r="J3075" t="n">
        <v>3</v>
      </c>
      <c r="K3075" t="n">
        <v>2859</v>
      </c>
      <c r="L3075" t="n">
        <v>59</v>
      </c>
      <c r="M3075" t="n">
        <v>2.11</v>
      </c>
      <c r="N3075" t="n">
        <v>2724</v>
      </c>
      <c r="O3075" t="n">
        <v>2884</v>
      </c>
      <c r="P3075" t="n">
        <v>423</v>
      </c>
      <c r="Q3075" t="n">
        <v>6.76</v>
      </c>
      <c r="R3075" t="n">
        <v>145</v>
      </c>
      <c r="S3075" t="n">
        <v>94647478</v>
      </c>
      <c r="T3075" t="n">
        <v>2884</v>
      </c>
      <c r="U3075" t="n">
        <v>2890</v>
      </c>
      <c r="V3075" t="n">
        <v>50000</v>
      </c>
      <c r="W3075" t="n">
        <v>1</v>
      </c>
    </row>
    <row r="3076">
      <c r="A3076" t="inlineStr">
        <is>
          <t>اعتبارسهام</t>
        </is>
      </c>
      <c r="B3076" t="inlineStr">
        <is>
          <t>صندوق س.اعتبارسهام-سهام</t>
        </is>
      </c>
      <c r="C3076" t="n">
        <v>279</v>
      </c>
      <c r="D3076" t="n">
        <v>2400443</v>
      </c>
      <c r="E3076" s="1" t="n">
        <v>285958015628</v>
      </c>
      <c r="F3076" t="n">
        <v>116375</v>
      </c>
      <c r="G3076" t="n">
        <v>117470</v>
      </c>
      <c r="H3076" t="n">
        <v>119866</v>
      </c>
      <c r="I3076" t="n">
        <v>3491</v>
      </c>
      <c r="J3076" t="n">
        <v>3</v>
      </c>
      <c r="K3076" t="n">
        <v>119127</v>
      </c>
      <c r="L3076" t="n">
        <v>2752</v>
      </c>
      <c r="M3076" t="n">
        <v>2.36</v>
      </c>
      <c r="N3076" t="n">
        <v>117445</v>
      </c>
      <c r="O3076" t="n">
        <v>119866</v>
      </c>
      <c r="R3076" t="n">
        <v>1</v>
      </c>
      <c r="S3076" t="n">
        <v>1000</v>
      </c>
      <c r="T3076" t="n">
        <v>118502</v>
      </c>
      <c r="U3076" t="n">
        <v>119866</v>
      </c>
      <c r="V3076" t="n">
        <v>18616</v>
      </c>
      <c r="W3076" t="n">
        <v>1</v>
      </c>
    </row>
    <row r="3077">
      <c r="A3077" t="inlineStr">
        <is>
          <t>اخزا210</t>
        </is>
      </c>
      <c r="B3077" t="inlineStr">
        <is>
          <t>اسنادخزانه-م10بودجه02-051112</t>
        </is>
      </c>
      <c r="C3077" t="n">
        <v>21</v>
      </c>
      <c r="D3077" t="n">
        <v>32592</v>
      </c>
      <c r="E3077" s="1" t="n">
        <v>28407449580</v>
      </c>
      <c r="F3077" t="n">
        <v>873300</v>
      </c>
      <c r="G3077" t="n">
        <v>874000</v>
      </c>
      <c r="H3077" t="n">
        <v>870000</v>
      </c>
      <c r="I3077" t="n">
        <v>-3300</v>
      </c>
      <c r="J3077" t="n">
        <v>-0.38</v>
      </c>
      <c r="K3077" t="n">
        <v>871610</v>
      </c>
      <c r="L3077" t="n">
        <v>-1690</v>
      </c>
      <c r="M3077" t="n">
        <v>-0.19</v>
      </c>
      <c r="N3077" t="n">
        <v>870000</v>
      </c>
      <c r="O3077" t="n">
        <v>882990</v>
      </c>
      <c r="R3077" t="n">
        <v>1</v>
      </c>
      <c r="S3077" t="n">
        <v>90</v>
      </c>
      <c r="T3077" t="n">
        <v>870000</v>
      </c>
      <c r="U3077" t="n">
        <v>872000</v>
      </c>
      <c r="V3077" t="n">
        <v>3313</v>
      </c>
      <c r="W3077" t="n">
        <v>1</v>
      </c>
    </row>
    <row r="3078">
      <c r="A3078" t="inlineStr">
        <is>
          <t>ويستا2</t>
        </is>
      </c>
      <c r="B3078" t="inlineStr">
        <is>
          <t>صندوق س. ويستا -س</t>
        </is>
      </c>
      <c r="C3078" t="n">
        <v>1</v>
      </c>
      <c r="D3078" t="n">
        <v>100000</v>
      </c>
      <c r="E3078" s="1" t="n">
        <v>100000</v>
      </c>
      <c r="F3078" t="n">
        <v>51237</v>
      </c>
      <c r="G3078" t="n">
        <v>1</v>
      </c>
      <c r="H3078" t="n">
        <v>1</v>
      </c>
      <c r="I3078" t="n">
        <v>-51236</v>
      </c>
      <c r="J3078" t="n">
        <v>-100</v>
      </c>
      <c r="K3078" t="n">
        <v>1</v>
      </c>
      <c r="L3078" t="n">
        <v>-51236</v>
      </c>
      <c r="M3078" t="n">
        <v>-100</v>
      </c>
      <c r="N3078" t="n">
        <v>1</v>
      </c>
      <c r="O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</row>
    <row r="3079">
      <c r="A3079" t="inlineStr">
        <is>
          <t>كوير</t>
        </is>
      </c>
      <c r="B3079" t="inlineStr">
        <is>
          <t>توليدي فولاد سپيد فراب كوير</t>
        </is>
      </c>
      <c r="C3079" t="n">
        <v>1082</v>
      </c>
      <c r="D3079" t="n">
        <v>185436099</v>
      </c>
      <c r="E3079" s="1" t="n">
        <v>352620138949</v>
      </c>
      <c r="F3079" t="n">
        <v>1847</v>
      </c>
      <c r="G3079" t="n">
        <v>1891</v>
      </c>
      <c r="H3079" t="n">
        <v>1902</v>
      </c>
      <c r="I3079" t="n">
        <v>55</v>
      </c>
      <c r="J3079" t="n">
        <v>2.98</v>
      </c>
      <c r="K3079" t="n">
        <v>1902</v>
      </c>
      <c r="L3079" t="n">
        <v>55</v>
      </c>
      <c r="M3079" t="n">
        <v>2.98</v>
      </c>
      <c r="N3079" t="n">
        <v>1868</v>
      </c>
      <c r="O3079" t="n">
        <v>1902</v>
      </c>
      <c r="P3079" t="n">
        <v>292</v>
      </c>
      <c r="Q3079" t="n">
        <v>6.51</v>
      </c>
      <c r="R3079" t="n">
        <v>79</v>
      </c>
      <c r="S3079" t="n">
        <v>39677771</v>
      </c>
      <c r="T3079" t="n">
        <v>1902</v>
      </c>
      <c r="U3079" t="n">
        <v>1930</v>
      </c>
      <c r="V3079" t="n">
        <v>3000</v>
      </c>
      <c r="W3079" t="n">
        <v>1</v>
      </c>
    </row>
    <row r="3080">
      <c r="A3080" t="inlineStr">
        <is>
          <t>كماسه</t>
        </is>
      </c>
      <c r="B3080" t="inlineStr">
        <is>
          <t>تامين‌ ماسه‌ ريخته‌گري‌</t>
        </is>
      </c>
      <c r="C3080" t="n">
        <v>725</v>
      </c>
      <c r="D3080" t="n">
        <v>46155704</v>
      </c>
      <c r="E3080" s="1" t="n">
        <v>214880895640</v>
      </c>
      <c r="F3080" t="n">
        <v>4530</v>
      </c>
      <c r="G3080" t="n">
        <v>4660</v>
      </c>
      <c r="H3080" t="n">
        <v>4660</v>
      </c>
      <c r="I3080" t="n">
        <v>130</v>
      </c>
      <c r="J3080" t="n">
        <v>2.87</v>
      </c>
      <c r="K3080" t="n">
        <v>4660</v>
      </c>
      <c r="L3080" t="n">
        <v>130</v>
      </c>
      <c r="M3080" t="n">
        <v>2.87</v>
      </c>
      <c r="N3080" t="n">
        <v>4540</v>
      </c>
      <c r="O3080" t="n">
        <v>4660</v>
      </c>
      <c r="P3080" t="n">
        <v>209</v>
      </c>
      <c r="Q3080" t="n">
        <v>22.3</v>
      </c>
      <c r="R3080" t="n">
        <v>42</v>
      </c>
      <c r="S3080" t="n">
        <v>4346914</v>
      </c>
      <c r="T3080" t="n">
        <v>4660</v>
      </c>
      <c r="U3080" t="n">
        <v>0</v>
      </c>
      <c r="V3080" t="n">
        <v>0</v>
      </c>
      <c r="W3080" t="n">
        <v>0</v>
      </c>
    </row>
    <row r="3081">
      <c r="A3081" t="inlineStr">
        <is>
          <t>اخزا212</t>
        </is>
      </c>
      <c r="B3081" t="inlineStr">
        <is>
          <t>اسناد خزانه-م12بودجه02-050916</t>
        </is>
      </c>
      <c r="C3081" t="n">
        <v>15</v>
      </c>
      <c r="D3081" t="n">
        <v>55018</v>
      </c>
      <c r="E3081" s="1" t="n">
        <v>50415763680</v>
      </c>
      <c r="F3081" t="n">
        <v>915480</v>
      </c>
      <c r="G3081" t="n">
        <v>914560</v>
      </c>
      <c r="H3081" t="n">
        <v>917990</v>
      </c>
      <c r="I3081" t="n">
        <v>2510</v>
      </c>
      <c r="J3081" t="n">
        <v>0.27</v>
      </c>
      <c r="K3081" t="n">
        <v>916350</v>
      </c>
      <c r="L3081" t="n">
        <v>870</v>
      </c>
      <c r="M3081" t="n">
        <v>0.1</v>
      </c>
      <c r="N3081" t="n">
        <v>914530</v>
      </c>
      <c r="O3081" t="n">
        <v>918000</v>
      </c>
      <c r="R3081" t="n">
        <v>1</v>
      </c>
      <c r="S3081" t="n">
        <v>20000</v>
      </c>
      <c r="T3081" t="n">
        <v>914570</v>
      </c>
      <c r="U3081" t="n">
        <v>918820</v>
      </c>
      <c r="V3081" t="n">
        <v>514</v>
      </c>
      <c r="W3081" t="n">
        <v>1</v>
      </c>
    </row>
    <row r="3082">
      <c r="A3082" t="inlineStr">
        <is>
          <t>صفارس007</t>
        </is>
      </c>
      <c r="B3082" t="inlineStr">
        <is>
          <t>صكوك اجاره فارس007-بدون ضامن</t>
        </is>
      </c>
      <c r="C3082" t="n">
        <v>0</v>
      </c>
      <c r="D3082" t="n">
        <v>0</v>
      </c>
      <c r="E3082" s="1" t="n">
        <v>0</v>
      </c>
      <c r="F3082" t="n">
        <v>1000000</v>
      </c>
      <c r="G3082" t="n">
        <v>0</v>
      </c>
      <c r="H3082" t="n">
        <v>1000000</v>
      </c>
      <c r="I3082" t="n">
        <v>0</v>
      </c>
      <c r="J3082" t="n">
        <v>0</v>
      </c>
      <c r="K3082" t="n">
        <v>1000000</v>
      </c>
      <c r="L3082" t="n">
        <v>0</v>
      </c>
      <c r="M3082" t="n">
        <v>0</v>
      </c>
      <c r="N3082" t="n">
        <v>0</v>
      </c>
      <c r="O3082" t="n">
        <v>0</v>
      </c>
      <c r="R3082" t="n">
        <v>1</v>
      </c>
      <c r="S3082" t="n">
        <v>5000</v>
      </c>
      <c r="T3082" t="n">
        <v>1000000</v>
      </c>
      <c r="U3082" t="n">
        <v>1010000</v>
      </c>
      <c r="V3082" t="n">
        <v>5000</v>
      </c>
      <c r="W3082" t="n">
        <v>1</v>
      </c>
    </row>
    <row r="3083">
      <c r="A3083" t="inlineStr">
        <is>
          <t>پتروپاك05</t>
        </is>
      </c>
      <c r="B3083" t="inlineStr">
        <is>
          <t>مرابحه پتروپاك مشرق14051005</t>
        </is>
      </c>
      <c r="C3083" t="n">
        <v>0</v>
      </c>
      <c r="D3083" t="n">
        <v>0</v>
      </c>
      <c r="E3083" s="1" t="n">
        <v>0</v>
      </c>
      <c r="F3083" t="n">
        <v>1000000</v>
      </c>
      <c r="G3083" t="n">
        <v>0</v>
      </c>
      <c r="H3083" t="n">
        <v>1000000</v>
      </c>
      <c r="I3083" t="n">
        <v>0</v>
      </c>
      <c r="J3083" t="n">
        <v>0</v>
      </c>
      <c r="K3083" t="n">
        <v>1000000</v>
      </c>
      <c r="L3083" t="n">
        <v>0</v>
      </c>
      <c r="M3083" t="n">
        <v>0</v>
      </c>
      <c r="N3083" t="n">
        <v>0</v>
      </c>
      <c r="O3083" t="n">
        <v>0</v>
      </c>
      <c r="R3083" t="n">
        <v>1</v>
      </c>
      <c r="S3083" t="n">
        <v>10000</v>
      </c>
      <c r="T3083" t="n">
        <v>1000000</v>
      </c>
      <c r="U3083" t="n">
        <v>1010000</v>
      </c>
      <c r="V3083" t="n">
        <v>10000</v>
      </c>
      <c r="W3083" t="n">
        <v>1</v>
      </c>
    </row>
    <row r="3084">
      <c r="A3084" t="inlineStr">
        <is>
          <t>لپيام</t>
        </is>
      </c>
      <c r="B3084" t="inlineStr">
        <is>
          <t>گسترش صنايع پيام</t>
        </is>
      </c>
      <c r="C3084" t="n">
        <v>97</v>
      </c>
      <c r="D3084" t="n">
        <v>600400</v>
      </c>
      <c r="E3084" s="1" t="n">
        <v>55116720000</v>
      </c>
      <c r="F3084" t="n">
        <v>89130</v>
      </c>
      <c r="G3084" t="n">
        <v>91800</v>
      </c>
      <c r="H3084" t="n">
        <v>91800</v>
      </c>
      <c r="I3084" t="n">
        <v>2670</v>
      </c>
      <c r="J3084" t="n">
        <v>3</v>
      </c>
      <c r="K3084" t="n">
        <v>91800</v>
      </c>
      <c r="L3084" t="n">
        <v>2670</v>
      </c>
      <c r="M3084" t="n">
        <v>3</v>
      </c>
      <c r="N3084" t="n">
        <v>91800</v>
      </c>
      <c r="O3084" t="n">
        <v>91800</v>
      </c>
      <c r="P3084" t="n">
        <v>123</v>
      </c>
      <c r="Q3084" t="n">
        <v>746.34</v>
      </c>
      <c r="R3084" t="n">
        <v>19</v>
      </c>
      <c r="S3084" t="n">
        <v>288369</v>
      </c>
      <c r="T3084" t="n">
        <v>91800</v>
      </c>
      <c r="U3084" t="n">
        <v>0</v>
      </c>
      <c r="V3084" t="n">
        <v>0</v>
      </c>
      <c r="W3084" t="n">
        <v>0</v>
      </c>
    </row>
    <row r="3085">
      <c r="A3085" t="inlineStr">
        <is>
          <t>كگهر073</t>
        </is>
      </c>
      <c r="B3085" t="inlineStr">
        <is>
          <t xml:space="preserve">اجاره گهرزمين كاردان14070822	</t>
        </is>
      </c>
      <c r="C3085" t="n">
        <v>0</v>
      </c>
      <c r="D3085" t="n">
        <v>0</v>
      </c>
      <c r="E3085" s="1" t="n">
        <v>0</v>
      </c>
      <c r="F3085" t="n">
        <v>837660</v>
      </c>
      <c r="G3085" t="n">
        <v>0</v>
      </c>
      <c r="H3085" t="n">
        <v>837660</v>
      </c>
      <c r="I3085" t="n">
        <v>0</v>
      </c>
      <c r="J3085" t="n">
        <v>0</v>
      </c>
      <c r="K3085" t="n">
        <v>837660</v>
      </c>
      <c r="L3085" t="n">
        <v>0</v>
      </c>
      <c r="M3085" t="n">
        <v>0</v>
      </c>
      <c r="N3085" t="n">
        <v>0</v>
      </c>
      <c r="O3085" t="n">
        <v>0</v>
      </c>
      <c r="R3085" t="n">
        <v>1</v>
      </c>
      <c r="S3085" t="n">
        <v>100000</v>
      </c>
      <c r="T3085" t="n">
        <v>831660</v>
      </c>
      <c r="U3085" t="n">
        <v>0</v>
      </c>
      <c r="V3085" t="n">
        <v>0</v>
      </c>
      <c r="W3085" t="n">
        <v>0</v>
      </c>
    </row>
    <row r="3086">
      <c r="A3086" t="inlineStr">
        <is>
          <t>كلور081</t>
        </is>
      </c>
      <c r="B3086" t="inlineStr">
        <is>
          <t>مرابحه كلور-اكسيرسودا14080208</t>
        </is>
      </c>
      <c r="C3086" t="n">
        <v>0</v>
      </c>
      <c r="D3086" t="n">
        <v>0</v>
      </c>
      <c r="E3086" s="1" t="n">
        <v>0</v>
      </c>
      <c r="F3086" t="n">
        <v>1000000</v>
      </c>
      <c r="G3086" t="n">
        <v>0</v>
      </c>
      <c r="H3086" t="n">
        <v>1000000</v>
      </c>
      <c r="I3086" t="n">
        <v>0</v>
      </c>
      <c r="J3086" t="n">
        <v>0</v>
      </c>
      <c r="K3086" t="n">
        <v>1000000</v>
      </c>
      <c r="L3086" t="n">
        <v>0</v>
      </c>
      <c r="M3086" t="n">
        <v>0</v>
      </c>
      <c r="N3086" t="n">
        <v>0</v>
      </c>
      <c r="O3086" t="n">
        <v>0</v>
      </c>
      <c r="R3086" t="n">
        <v>1</v>
      </c>
      <c r="S3086" t="n">
        <v>5000</v>
      </c>
      <c r="T3086" t="n">
        <v>1000000</v>
      </c>
      <c r="U3086" t="n">
        <v>0</v>
      </c>
      <c r="V3086" t="n">
        <v>0</v>
      </c>
      <c r="W3086" t="n">
        <v>0</v>
      </c>
    </row>
    <row r="3087">
      <c r="A3087" t="inlineStr">
        <is>
          <t>قچار</t>
        </is>
      </c>
      <c r="B3087" t="inlineStr">
        <is>
          <t>فراوردههاي غذايي وقند چهارمحال</t>
        </is>
      </c>
      <c r="C3087" t="n">
        <v>1506</v>
      </c>
      <c r="D3087" t="n">
        <v>45087169</v>
      </c>
      <c r="E3087" s="1" t="n">
        <v>229536935500</v>
      </c>
      <c r="F3087" t="n">
        <v>5040</v>
      </c>
      <c r="G3087" t="n">
        <v>4990</v>
      </c>
      <c r="H3087" t="n">
        <v>5180</v>
      </c>
      <c r="I3087" t="n">
        <v>140</v>
      </c>
      <c r="J3087" t="n">
        <v>2.78</v>
      </c>
      <c r="K3087" t="n">
        <v>5090</v>
      </c>
      <c r="L3087" t="n">
        <v>50</v>
      </c>
      <c r="M3087" t="n">
        <v>0.99</v>
      </c>
      <c r="N3087" t="n">
        <v>4970</v>
      </c>
      <c r="O3087" t="n">
        <v>5190</v>
      </c>
      <c r="P3087" t="n">
        <v>655</v>
      </c>
      <c r="Q3087" t="n">
        <v>7.77</v>
      </c>
      <c r="R3087" t="n">
        <v>1</v>
      </c>
      <c r="S3087" t="n">
        <v>38672</v>
      </c>
      <c r="T3087" t="n">
        <v>5150</v>
      </c>
      <c r="U3087" t="n">
        <v>5180</v>
      </c>
      <c r="V3087" t="n">
        <v>740427</v>
      </c>
      <c r="W3087" t="n">
        <v>12</v>
      </c>
    </row>
    <row r="3088">
      <c r="A3088" t="inlineStr">
        <is>
          <t>سبجنو</t>
        </is>
      </c>
      <c r="B3088" t="inlineStr">
        <is>
          <t>سيمان‌ بجنورد</t>
        </is>
      </c>
      <c r="C3088" t="n">
        <v>197</v>
      </c>
      <c r="D3088" t="n">
        <v>1237264</v>
      </c>
      <c r="E3088" s="1" t="n">
        <v>62586451960</v>
      </c>
      <c r="F3088" t="n">
        <v>49120</v>
      </c>
      <c r="G3088" t="n">
        <v>50000</v>
      </c>
      <c r="H3088" t="n">
        <v>50590</v>
      </c>
      <c r="I3088" t="n">
        <v>1470</v>
      </c>
      <c r="J3088" t="n">
        <v>2.99</v>
      </c>
      <c r="K3088" t="n">
        <v>50580</v>
      </c>
      <c r="L3088" t="n">
        <v>1460</v>
      </c>
      <c r="M3088" t="n">
        <v>2.97</v>
      </c>
      <c r="N3088" t="n">
        <v>50000</v>
      </c>
      <c r="O3088" t="n">
        <v>50590</v>
      </c>
      <c r="P3088" t="n">
        <v>8801</v>
      </c>
      <c r="Q3088" t="n">
        <v>5.75</v>
      </c>
      <c r="R3088" t="n">
        <v>81</v>
      </c>
      <c r="S3088" t="n">
        <v>2043390</v>
      </c>
      <c r="T3088" t="n">
        <v>50590</v>
      </c>
      <c r="U3088" t="n">
        <v>51630</v>
      </c>
      <c r="V3088" t="n">
        <v>60000</v>
      </c>
      <c r="W3088" t="n">
        <v>2</v>
      </c>
    </row>
    <row r="3089">
      <c r="A3089" t="inlineStr">
        <is>
          <t>مشهد052</t>
        </is>
      </c>
      <c r="B3089" t="inlineStr">
        <is>
          <t>مشاركت ش مشهد052-3ماهه18%</t>
        </is>
      </c>
      <c r="C3089" t="n">
        <v>0</v>
      </c>
      <c r="D3089" t="n">
        <v>0</v>
      </c>
      <c r="E3089" s="1" t="n">
        <v>0</v>
      </c>
      <c r="F3089" t="n">
        <v>902700</v>
      </c>
      <c r="G3089" t="n">
        <v>0</v>
      </c>
      <c r="H3089" t="n">
        <v>902700</v>
      </c>
      <c r="I3089" t="n">
        <v>0</v>
      </c>
      <c r="J3089" t="n">
        <v>0</v>
      </c>
      <c r="K3089" t="n">
        <v>902700</v>
      </c>
      <c r="L3089" t="n">
        <v>0</v>
      </c>
      <c r="M3089" t="n">
        <v>0</v>
      </c>
      <c r="N3089" t="n">
        <v>0</v>
      </c>
      <c r="O3089" t="n">
        <v>0</v>
      </c>
      <c r="R3089" t="n">
        <v>1</v>
      </c>
      <c r="S3089" t="n">
        <v>10000</v>
      </c>
      <c r="T3089" t="n">
        <v>902500</v>
      </c>
      <c r="U3089" t="n">
        <v>0</v>
      </c>
      <c r="V3089" t="n">
        <v>0</v>
      </c>
      <c r="W3089" t="n">
        <v>0</v>
      </c>
    </row>
    <row r="3090">
      <c r="A3090" t="inlineStr">
        <is>
          <t>فرابورس3</t>
        </is>
      </c>
      <c r="B3090" t="inlineStr">
        <is>
          <t>فرابورس ايران</t>
        </is>
      </c>
      <c r="C3090" t="n">
        <v>1</v>
      </c>
      <c r="D3090" t="n">
        <v>1000</v>
      </c>
      <c r="E3090" s="1" t="n">
        <v>6780000</v>
      </c>
      <c r="F3090" t="n">
        <v>6920</v>
      </c>
      <c r="G3090" t="n">
        <v>6780</v>
      </c>
      <c r="H3090" t="n">
        <v>6780</v>
      </c>
      <c r="I3090" t="n">
        <v>-140</v>
      </c>
      <c r="J3090" t="n">
        <v>-2.02</v>
      </c>
      <c r="K3090" t="n">
        <v>6780</v>
      </c>
      <c r="L3090" t="n">
        <v>-140</v>
      </c>
      <c r="M3090" t="n">
        <v>-2.02</v>
      </c>
      <c r="N3090" t="n">
        <v>6780</v>
      </c>
      <c r="O3090" t="n">
        <v>6780</v>
      </c>
      <c r="P3090" t="n">
        <v>441</v>
      </c>
      <c r="Q3090" t="n">
        <v>15.37</v>
      </c>
      <c r="R3090" t="n">
        <v>25</v>
      </c>
      <c r="S3090" t="n">
        <v>987237</v>
      </c>
      <c r="T3090" t="n">
        <v>6780</v>
      </c>
      <c r="U3090" t="n">
        <v>0</v>
      </c>
      <c r="V3090" t="n">
        <v>0</v>
      </c>
      <c r="W3090" t="n">
        <v>0</v>
      </c>
    </row>
    <row r="3091">
      <c r="A3091" t="inlineStr">
        <is>
          <t>بپيوند3</t>
        </is>
      </c>
      <c r="B3091" t="inlineStr">
        <is>
          <t>برق و انرژي پيوندگستر پارس</t>
        </is>
      </c>
      <c r="C3091" t="n">
        <v>12</v>
      </c>
      <c r="D3091" t="n">
        <v>925</v>
      </c>
      <c r="E3091" s="1" t="n">
        <v>16178250</v>
      </c>
      <c r="F3091" t="n">
        <v>17810</v>
      </c>
      <c r="G3091" t="n">
        <v>17490</v>
      </c>
      <c r="H3091" t="n">
        <v>17490</v>
      </c>
      <c r="I3091" t="n">
        <v>-320</v>
      </c>
      <c r="J3091" t="n">
        <v>-1.8</v>
      </c>
      <c r="K3091" t="n">
        <v>17490</v>
      </c>
      <c r="L3091" t="n">
        <v>-320</v>
      </c>
      <c r="M3091" t="n">
        <v>-1.8</v>
      </c>
      <c r="N3091" t="n">
        <v>17490</v>
      </c>
      <c r="O3091" t="n">
        <v>17490</v>
      </c>
      <c r="P3091" t="n">
        <v>1762</v>
      </c>
      <c r="Q3091" t="n">
        <v>9.93</v>
      </c>
      <c r="R3091" t="n">
        <v>4</v>
      </c>
      <c r="S3091" t="n">
        <v>21841</v>
      </c>
      <c r="T3091" t="n">
        <v>17490</v>
      </c>
      <c r="U3091" t="n">
        <v>0</v>
      </c>
      <c r="V3091" t="n">
        <v>0</v>
      </c>
      <c r="W3091" t="n">
        <v>0</v>
      </c>
    </row>
    <row r="3092">
      <c r="A3092" t="inlineStr">
        <is>
          <t>فارما كيان</t>
        </is>
      </c>
      <c r="B3092" t="inlineStr">
        <is>
          <t>صندوق س. بخشي كيان1-ب</t>
        </is>
      </c>
      <c r="C3092" t="n">
        <v>597</v>
      </c>
      <c r="D3092" t="n">
        <v>8065200</v>
      </c>
      <c r="E3092" s="1" t="n">
        <v>283393384864</v>
      </c>
      <c r="F3092" t="n">
        <v>34205</v>
      </c>
      <c r="G3092" t="n">
        <v>35000</v>
      </c>
      <c r="H3092" t="n">
        <v>35231</v>
      </c>
      <c r="I3092" t="n">
        <v>1026</v>
      </c>
      <c r="J3092" t="n">
        <v>3</v>
      </c>
      <c r="K3092" t="n">
        <v>35138</v>
      </c>
      <c r="L3092" t="n">
        <v>933</v>
      </c>
      <c r="M3092" t="n">
        <v>2.73</v>
      </c>
      <c r="N3092" t="n">
        <v>34755</v>
      </c>
      <c r="O3092" t="n">
        <v>35231</v>
      </c>
      <c r="R3092" t="n">
        <v>64</v>
      </c>
      <c r="S3092" t="n">
        <v>4962925</v>
      </c>
      <c r="T3092" t="n">
        <v>35231</v>
      </c>
      <c r="U3092" t="n">
        <v>35820</v>
      </c>
      <c r="V3092" t="n">
        <v>2000</v>
      </c>
      <c r="W3092" t="n">
        <v>1</v>
      </c>
    </row>
    <row r="3093">
      <c r="A3093" t="inlineStr">
        <is>
          <t>ديبا</t>
        </is>
      </c>
      <c r="B3093" t="inlineStr">
        <is>
          <t>صندوق س اوراق دولتي صبا-ثابت</t>
        </is>
      </c>
      <c r="C3093" t="n">
        <v>17</v>
      </c>
      <c r="D3093" t="n">
        <v>99097</v>
      </c>
      <c r="E3093" s="1" t="n">
        <v>2564486125</v>
      </c>
      <c r="F3093" t="n">
        <v>25835</v>
      </c>
      <c r="G3093" t="n">
        <v>25879</v>
      </c>
      <c r="H3093" t="n">
        <v>25879</v>
      </c>
      <c r="I3093" t="n">
        <v>44</v>
      </c>
      <c r="J3093" t="n">
        <v>0.17</v>
      </c>
      <c r="K3093" t="n">
        <v>25879</v>
      </c>
      <c r="L3093" t="n">
        <v>44</v>
      </c>
      <c r="M3093" t="n">
        <v>0.17</v>
      </c>
      <c r="N3093" t="n">
        <v>25878</v>
      </c>
      <c r="O3093" t="n">
        <v>25879</v>
      </c>
      <c r="R3093" t="n">
        <v>1</v>
      </c>
      <c r="S3093" t="n">
        <v>493958</v>
      </c>
      <c r="T3093" t="n">
        <v>25878</v>
      </c>
      <c r="U3093" t="n">
        <v>25879</v>
      </c>
      <c r="V3093" t="n">
        <v>2946041</v>
      </c>
      <c r="W3093" t="n">
        <v>1</v>
      </c>
    </row>
    <row r="3094">
      <c r="A3094" t="inlineStr">
        <is>
          <t>تابان17</t>
        </is>
      </c>
      <c r="B3094" t="inlineStr">
        <is>
          <t>اجاره تابان فرداسپهر14061205</t>
        </is>
      </c>
      <c r="C3094" t="n">
        <v>0</v>
      </c>
      <c r="D3094" t="n">
        <v>0</v>
      </c>
      <c r="E3094" s="1" t="n">
        <v>0</v>
      </c>
      <c r="F3094" t="n">
        <v>1000000</v>
      </c>
      <c r="G3094" t="n">
        <v>0</v>
      </c>
      <c r="H3094" t="n">
        <v>1000000</v>
      </c>
      <c r="I3094" t="n">
        <v>0</v>
      </c>
      <c r="J3094" t="n">
        <v>0</v>
      </c>
      <c r="K3094" t="n">
        <v>1000000</v>
      </c>
      <c r="L3094" t="n">
        <v>0</v>
      </c>
      <c r="M3094" t="n">
        <v>0</v>
      </c>
      <c r="N3094" t="n">
        <v>0</v>
      </c>
      <c r="O3094" t="n">
        <v>0</v>
      </c>
      <c r="R3094" t="n">
        <v>1</v>
      </c>
      <c r="S3094" t="n">
        <v>5000</v>
      </c>
      <c r="T3094" t="n">
        <v>990000</v>
      </c>
      <c r="U3094" t="n">
        <v>1000000</v>
      </c>
      <c r="V3094" t="n">
        <v>5000</v>
      </c>
      <c r="W3094" t="n">
        <v>1</v>
      </c>
    </row>
    <row r="3095">
      <c r="A3095" t="inlineStr">
        <is>
          <t>آتيمس</t>
        </is>
      </c>
      <c r="B3095" t="inlineStr">
        <is>
          <t>صندوق س.آرمان آتيه درخشان مس-س</t>
        </is>
      </c>
      <c r="C3095" t="n">
        <v>148</v>
      </c>
      <c r="D3095" t="n">
        <v>38007</v>
      </c>
      <c r="E3095" s="1" t="n">
        <v>36271815921</v>
      </c>
      <c r="F3095" t="n">
        <v>935187</v>
      </c>
      <c r="G3095" t="n">
        <v>963223</v>
      </c>
      <c r="H3095" t="n">
        <v>963230</v>
      </c>
      <c r="I3095" t="n">
        <v>28043</v>
      </c>
      <c r="J3095" t="n">
        <v>3</v>
      </c>
      <c r="K3095" t="n">
        <v>954346</v>
      </c>
      <c r="L3095" t="n">
        <v>19159</v>
      </c>
      <c r="M3095" t="n">
        <v>2.05</v>
      </c>
      <c r="N3095" t="n">
        <v>943981</v>
      </c>
      <c r="O3095" t="n">
        <v>963242</v>
      </c>
      <c r="R3095" t="n">
        <v>4</v>
      </c>
      <c r="S3095" t="n">
        <v>29</v>
      </c>
      <c r="T3095" t="n">
        <v>963000</v>
      </c>
      <c r="U3095" t="n">
        <v>963231</v>
      </c>
      <c r="V3095" t="n">
        <v>28</v>
      </c>
      <c r="W3095" t="n">
        <v>1</v>
      </c>
    </row>
    <row r="3096">
      <c r="A3096" t="inlineStr">
        <is>
          <t>سپيدار3</t>
        </is>
      </c>
      <c r="B3096" t="inlineStr">
        <is>
          <t>سپيدار سيستم آسيا</t>
        </is>
      </c>
      <c r="C3096" t="n">
        <v>7</v>
      </c>
      <c r="D3096" t="n">
        <v>769</v>
      </c>
      <c r="E3096" s="1" t="n">
        <v>6782580</v>
      </c>
      <c r="F3096" t="n">
        <v>8570</v>
      </c>
      <c r="G3096" t="n">
        <v>8820</v>
      </c>
      <c r="H3096" t="n">
        <v>8820</v>
      </c>
      <c r="I3096" t="n">
        <v>250</v>
      </c>
      <c r="J3096" t="n">
        <v>2.92</v>
      </c>
      <c r="K3096" t="n">
        <v>8820</v>
      </c>
      <c r="L3096" t="n">
        <v>250</v>
      </c>
      <c r="M3096" t="n">
        <v>2.92</v>
      </c>
      <c r="N3096" t="n">
        <v>8820</v>
      </c>
      <c r="O3096" t="n">
        <v>8820</v>
      </c>
      <c r="P3096" t="n">
        <v>830</v>
      </c>
      <c r="Q3096" t="n">
        <v>10.63</v>
      </c>
      <c r="R3096" t="n">
        <v>2</v>
      </c>
      <c r="S3096" t="n">
        <v>54389</v>
      </c>
      <c r="T3096" t="n">
        <v>8820</v>
      </c>
      <c r="U3096" t="n">
        <v>0</v>
      </c>
      <c r="V3096" t="n">
        <v>0</v>
      </c>
      <c r="W3096" t="n">
        <v>0</v>
      </c>
    </row>
    <row r="3097">
      <c r="A3097" t="inlineStr">
        <is>
          <t>آتي1</t>
        </is>
      </c>
      <c r="B3097" t="inlineStr">
        <is>
          <t>ص.س.ج. يكم آرمان آتي</t>
        </is>
      </c>
      <c r="C3097" t="n">
        <v>0</v>
      </c>
      <c r="D3097" t="n">
        <v>0</v>
      </c>
      <c r="E3097" s="1" t="n">
        <v>0</v>
      </c>
      <c r="F3097" t="n">
        <v>1980000</v>
      </c>
      <c r="G3097" t="n">
        <v>0</v>
      </c>
      <c r="H3097" t="n">
        <v>1980000</v>
      </c>
      <c r="I3097" t="n">
        <v>0</v>
      </c>
      <c r="J3097" t="n">
        <v>0</v>
      </c>
      <c r="K3097" t="n">
        <v>1980000</v>
      </c>
      <c r="L3097" t="n">
        <v>0</v>
      </c>
      <c r="M3097" t="n">
        <v>0</v>
      </c>
      <c r="N3097" t="n">
        <v>0</v>
      </c>
      <c r="O3097" t="n">
        <v>0</v>
      </c>
      <c r="R3097" t="n">
        <v>1</v>
      </c>
      <c r="S3097" t="n">
        <v>7990</v>
      </c>
      <c r="T3097" t="n">
        <v>1980000</v>
      </c>
      <c r="U3097" t="n">
        <v>0</v>
      </c>
      <c r="V3097" t="n">
        <v>0</v>
      </c>
      <c r="W3097" t="n">
        <v>0</v>
      </c>
    </row>
    <row r="3098">
      <c r="A3098" t="inlineStr">
        <is>
          <t>مشهد0072</t>
        </is>
      </c>
      <c r="B3098" t="inlineStr">
        <is>
          <t>مشاركت ش مشهد0072-3ماهه23%</t>
        </is>
      </c>
      <c r="C3098" t="n">
        <v>0</v>
      </c>
      <c r="D3098" t="n">
        <v>0</v>
      </c>
      <c r="E3098" s="1" t="n">
        <v>0</v>
      </c>
      <c r="F3098" t="n">
        <v>1000000</v>
      </c>
      <c r="G3098" t="n">
        <v>0</v>
      </c>
      <c r="H3098" t="n">
        <v>1000000</v>
      </c>
      <c r="I3098" t="n">
        <v>0</v>
      </c>
      <c r="J3098" t="n">
        <v>0</v>
      </c>
      <c r="K3098" t="n">
        <v>1000000</v>
      </c>
      <c r="L3098" t="n">
        <v>0</v>
      </c>
      <c r="M3098" t="n">
        <v>0</v>
      </c>
      <c r="N3098" t="n">
        <v>0</v>
      </c>
      <c r="O3098" t="n">
        <v>0</v>
      </c>
      <c r="R3098" t="n">
        <v>1</v>
      </c>
      <c r="S3098" t="n">
        <v>5000</v>
      </c>
      <c r="T3098" t="n">
        <v>970000</v>
      </c>
      <c r="U3098" t="n">
        <v>0</v>
      </c>
      <c r="V3098" t="n">
        <v>0</v>
      </c>
      <c r="W3098" t="n">
        <v>0</v>
      </c>
    </row>
    <row r="3099">
      <c r="A3099" t="inlineStr">
        <is>
          <t>ستاره</t>
        </is>
      </c>
      <c r="B3099" t="inlineStr">
        <is>
          <t>ص.س.ستاره پايدارسپهر-د</t>
        </is>
      </c>
      <c r="C3099" t="n">
        <v>267</v>
      </c>
      <c r="D3099" t="n">
        <v>81438791</v>
      </c>
      <c r="E3099" s="1" t="n">
        <v>1751260942701</v>
      </c>
      <c r="F3099" t="n">
        <v>21477</v>
      </c>
      <c r="G3099" t="n">
        <v>21504</v>
      </c>
      <c r="H3099" t="n">
        <v>21504</v>
      </c>
      <c r="I3099" t="n">
        <v>27</v>
      </c>
      <c r="J3099" t="n">
        <v>0.13</v>
      </c>
      <c r="K3099" t="n">
        <v>21504</v>
      </c>
      <c r="L3099" t="n">
        <v>27</v>
      </c>
      <c r="M3099" t="n">
        <v>0.13</v>
      </c>
      <c r="N3099" t="n">
        <v>21504</v>
      </c>
      <c r="O3099" t="n">
        <v>21505</v>
      </c>
      <c r="R3099" t="n">
        <v>1</v>
      </c>
      <c r="S3099" t="n">
        <v>191014524</v>
      </c>
      <c r="T3099" t="n">
        <v>21504</v>
      </c>
      <c r="U3099" t="n">
        <v>21505</v>
      </c>
      <c r="V3099" t="n">
        <v>159597709</v>
      </c>
      <c r="W3099" t="n">
        <v>1</v>
      </c>
    </row>
    <row r="3100">
      <c r="A3100" t="inlineStr">
        <is>
          <t>فلوله3</t>
        </is>
      </c>
      <c r="B3100" t="inlineStr">
        <is>
          <t>لوله‌وماشين‌سازي‌ايران‌</t>
        </is>
      </c>
      <c r="C3100" t="n">
        <v>4</v>
      </c>
      <c r="D3100" t="n">
        <v>18000</v>
      </c>
      <c r="E3100" s="1" t="n">
        <v>49014000</v>
      </c>
      <c r="F3100" t="n">
        <v>2780</v>
      </c>
      <c r="G3100" t="n">
        <v>2723</v>
      </c>
      <c r="H3100" t="n">
        <v>2723</v>
      </c>
      <c r="I3100" t="n">
        <v>-57</v>
      </c>
      <c r="J3100" t="n">
        <v>-2.05</v>
      </c>
      <c r="K3100" t="n">
        <v>2723</v>
      </c>
      <c r="L3100" t="n">
        <v>-57</v>
      </c>
      <c r="M3100" t="n">
        <v>-2.05</v>
      </c>
      <c r="N3100" t="n">
        <v>2723</v>
      </c>
      <c r="O3100" t="n">
        <v>2723</v>
      </c>
      <c r="P3100" t="n">
        <v>226</v>
      </c>
      <c r="Q3100" t="n">
        <v>12.05</v>
      </c>
      <c r="R3100" t="n">
        <v>0</v>
      </c>
      <c r="S3100" t="n">
        <v>0</v>
      </c>
      <c r="T3100" t="n">
        <v>0</v>
      </c>
      <c r="U3100" t="n">
        <v>2723</v>
      </c>
      <c r="V3100" t="n">
        <v>17000</v>
      </c>
      <c r="W3100" t="n">
        <v>1</v>
      </c>
    </row>
    <row r="3101">
      <c r="A3101" t="inlineStr">
        <is>
          <t>صكوير606</t>
        </is>
      </c>
      <c r="B3101" t="inlineStr">
        <is>
          <t>صكوك مرابحه كوير606-6ماهه 18%</t>
        </is>
      </c>
      <c r="C3101" t="n">
        <v>1</v>
      </c>
      <c r="D3101" t="n">
        <v>15000</v>
      </c>
      <c r="E3101" s="1" t="n">
        <v>15000000000</v>
      </c>
      <c r="F3101" t="n">
        <v>1000000</v>
      </c>
      <c r="G3101" t="n">
        <v>1000000</v>
      </c>
      <c r="H3101" t="n">
        <v>1000000</v>
      </c>
      <c r="I3101" t="n">
        <v>0</v>
      </c>
      <c r="J3101" t="n">
        <v>0</v>
      </c>
      <c r="K3101" t="n">
        <v>1000000</v>
      </c>
      <c r="L3101" t="n">
        <v>0</v>
      </c>
      <c r="M3101" t="n">
        <v>0</v>
      </c>
      <c r="N3101" t="n">
        <v>1000000</v>
      </c>
      <c r="O3101" t="n">
        <v>1000000</v>
      </c>
      <c r="R3101" t="n">
        <v>1</v>
      </c>
      <c r="S3101" t="n">
        <v>15000</v>
      </c>
      <c r="T3101" t="n">
        <v>1000000</v>
      </c>
      <c r="U3101" t="n">
        <v>1010000</v>
      </c>
      <c r="V3101" t="n">
        <v>15000</v>
      </c>
      <c r="W3101" t="n">
        <v>1</v>
      </c>
    </row>
    <row r="3102">
      <c r="A3102" t="inlineStr">
        <is>
          <t>بسويچ</t>
        </is>
      </c>
      <c r="B3102" t="inlineStr">
        <is>
          <t>پارس‌سويچ‌</t>
        </is>
      </c>
      <c r="C3102" t="n">
        <v>159</v>
      </c>
      <c r="D3102" t="n">
        <v>5937033</v>
      </c>
      <c r="E3102" s="1" t="n">
        <v>30129419320</v>
      </c>
      <c r="F3102" t="n">
        <v>4940</v>
      </c>
      <c r="G3102" t="n">
        <v>5080</v>
      </c>
      <c r="H3102" t="n">
        <v>5080</v>
      </c>
      <c r="I3102" t="n">
        <v>140</v>
      </c>
      <c r="J3102" t="n">
        <v>2.83</v>
      </c>
      <c r="K3102" t="n">
        <v>5070</v>
      </c>
      <c r="L3102" t="n">
        <v>130</v>
      </c>
      <c r="M3102" t="n">
        <v>2.63</v>
      </c>
      <c r="N3102" t="n">
        <v>4900</v>
      </c>
      <c r="O3102" t="n">
        <v>5080</v>
      </c>
      <c r="P3102" t="n">
        <v>676</v>
      </c>
      <c r="Q3102" t="n">
        <v>7.5</v>
      </c>
      <c r="R3102" t="n">
        <v>6</v>
      </c>
      <c r="S3102" t="n">
        <v>381405</v>
      </c>
      <c r="T3102" t="n">
        <v>5080</v>
      </c>
      <c r="U3102" t="n">
        <v>0</v>
      </c>
      <c r="V3102" t="n">
        <v>0</v>
      </c>
      <c r="W3102" t="n">
        <v>0</v>
      </c>
    </row>
    <row r="3103">
      <c r="A3103" t="inlineStr">
        <is>
          <t>مكرج72</t>
        </is>
      </c>
      <c r="B3103" t="inlineStr">
        <is>
          <t>مشاركت ش كرج72-3ماهه23%</t>
        </is>
      </c>
      <c r="C3103" t="n">
        <v>0</v>
      </c>
      <c r="D3103" t="n">
        <v>0</v>
      </c>
      <c r="E3103" s="1" t="n">
        <v>0</v>
      </c>
      <c r="F3103" t="n">
        <v>1000000</v>
      </c>
      <c r="G3103" t="n">
        <v>0</v>
      </c>
      <c r="H3103" t="n">
        <v>1000000</v>
      </c>
      <c r="I3103" t="n">
        <v>0</v>
      </c>
      <c r="J3103" t="n">
        <v>0</v>
      </c>
      <c r="K3103" t="n">
        <v>1000000</v>
      </c>
      <c r="L3103" t="n">
        <v>0</v>
      </c>
      <c r="M3103" t="n">
        <v>0</v>
      </c>
      <c r="N3103" t="n">
        <v>0</v>
      </c>
      <c r="O3103" t="n">
        <v>0</v>
      </c>
      <c r="R3103" t="n">
        <v>1</v>
      </c>
      <c r="S3103" t="n">
        <v>4000</v>
      </c>
      <c r="T3103" t="n">
        <v>970000</v>
      </c>
      <c r="U3103" t="n">
        <v>0</v>
      </c>
      <c r="V3103" t="n">
        <v>0</v>
      </c>
      <c r="W3103" t="n">
        <v>0</v>
      </c>
    </row>
    <row r="3104">
      <c r="A3104" t="inlineStr">
        <is>
          <t>بلوط2</t>
        </is>
      </c>
      <c r="B3104" t="inlineStr">
        <is>
          <t>صندوق س شكوه بامداد زاگرس-ثابت</t>
        </is>
      </c>
      <c r="C3104" t="n">
        <v>1</v>
      </c>
      <c r="D3104" t="n">
        <v>5602471</v>
      </c>
      <c r="E3104" s="1" t="n">
        <v>5602471</v>
      </c>
      <c r="F3104" t="n">
        <v>10240</v>
      </c>
      <c r="G3104" t="n">
        <v>1</v>
      </c>
      <c r="H3104" t="n">
        <v>1</v>
      </c>
      <c r="I3104" t="n">
        <v>-10239</v>
      </c>
      <c r="J3104" t="n">
        <v>-99.98999999999999</v>
      </c>
      <c r="K3104" t="n">
        <v>1</v>
      </c>
      <c r="L3104" t="n">
        <v>-10239</v>
      </c>
      <c r="M3104" t="n">
        <v>-99.98999999999999</v>
      </c>
      <c r="N3104" t="n">
        <v>1</v>
      </c>
      <c r="O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</row>
    <row r="3105">
      <c r="A3105" t="inlineStr">
        <is>
          <t>پاريز3</t>
        </is>
      </c>
      <c r="B3105" t="inlineStr">
        <is>
          <t>پاريز شرق</t>
        </is>
      </c>
      <c r="C3105" t="n">
        <v>50</v>
      </c>
      <c r="D3105" t="n">
        <v>21371</v>
      </c>
      <c r="E3105" s="1" t="n">
        <v>974303890</v>
      </c>
      <c r="F3105" t="n">
        <v>46840</v>
      </c>
      <c r="G3105" t="n">
        <v>45590</v>
      </c>
      <c r="H3105" t="n">
        <v>45590</v>
      </c>
      <c r="I3105" t="n">
        <v>-1250</v>
      </c>
      <c r="J3105" t="n">
        <v>-2.67</v>
      </c>
      <c r="K3105" t="n">
        <v>45590</v>
      </c>
      <c r="L3105" t="n">
        <v>-1250</v>
      </c>
      <c r="M3105" t="n">
        <v>-2.67</v>
      </c>
      <c r="N3105" t="n">
        <v>45590</v>
      </c>
      <c r="O3105" t="n">
        <v>45590</v>
      </c>
      <c r="P3105" t="n">
        <v>823</v>
      </c>
      <c r="Q3105" t="n">
        <v>55.39</v>
      </c>
      <c r="R3105" t="n">
        <v>5</v>
      </c>
      <c r="S3105" t="n">
        <v>7909</v>
      </c>
      <c r="T3105" t="n">
        <v>45590</v>
      </c>
      <c r="U3105" t="n">
        <v>0</v>
      </c>
      <c r="V3105" t="n">
        <v>0</v>
      </c>
      <c r="W3105" t="n">
        <v>0</v>
      </c>
    </row>
    <row r="3106">
      <c r="A3106" t="inlineStr">
        <is>
          <t>تپسي</t>
        </is>
      </c>
      <c r="B3106" t="inlineStr">
        <is>
          <t>پيشگامان فن آوري و دانش آراميس</t>
        </is>
      </c>
      <c r="C3106" t="n">
        <v>62</v>
      </c>
      <c r="D3106" t="n">
        <v>1994780</v>
      </c>
      <c r="E3106" s="1" t="n">
        <v>41551267400</v>
      </c>
      <c r="F3106" t="n">
        <v>20590</v>
      </c>
      <c r="G3106" t="n">
        <v>20830</v>
      </c>
      <c r="H3106" t="n">
        <v>20830</v>
      </c>
      <c r="I3106" t="n">
        <v>240</v>
      </c>
      <c r="J3106" t="n">
        <v>1.17</v>
      </c>
      <c r="K3106" t="n">
        <v>20830</v>
      </c>
      <c r="L3106" t="n">
        <v>240</v>
      </c>
      <c r="M3106" t="n">
        <v>1.17</v>
      </c>
      <c r="N3106" t="n">
        <v>20830</v>
      </c>
      <c r="O3106" t="n">
        <v>20830</v>
      </c>
      <c r="P3106" t="n">
        <v>-1549</v>
      </c>
      <c r="Q3106" t="n">
        <v>-13.45</v>
      </c>
      <c r="R3106" t="n">
        <v>91</v>
      </c>
      <c r="S3106" t="n">
        <v>5013582</v>
      </c>
      <c r="T3106" t="n">
        <v>20830</v>
      </c>
      <c r="U3106" t="n">
        <v>0</v>
      </c>
      <c r="V3106" t="n">
        <v>0</v>
      </c>
      <c r="W3106" t="n">
        <v>0</v>
      </c>
    </row>
    <row r="3107">
      <c r="A3107" t="inlineStr">
        <is>
          <t>شرانل3</t>
        </is>
      </c>
      <c r="B3107" t="inlineStr">
        <is>
          <t>نفت ايرانول</t>
        </is>
      </c>
      <c r="C3107" t="n">
        <v>3</v>
      </c>
      <c r="D3107" t="n">
        <v>571</v>
      </c>
      <c r="E3107" s="1" t="n">
        <v>55307060</v>
      </c>
      <c r="F3107" t="n">
        <v>94100</v>
      </c>
      <c r="G3107" t="n">
        <v>96860</v>
      </c>
      <c r="H3107" t="n">
        <v>96860</v>
      </c>
      <c r="I3107" t="n">
        <v>2760</v>
      </c>
      <c r="J3107" t="n">
        <v>2.93</v>
      </c>
      <c r="K3107" t="n">
        <v>96860</v>
      </c>
      <c r="L3107" t="n">
        <v>2760</v>
      </c>
      <c r="M3107" t="n">
        <v>2.93</v>
      </c>
      <c r="N3107" t="n">
        <v>96860</v>
      </c>
      <c r="O3107" t="n">
        <v>96860</v>
      </c>
      <c r="P3107" t="n">
        <v>13150</v>
      </c>
      <c r="Q3107" t="n">
        <v>7.37</v>
      </c>
      <c r="R3107" t="n">
        <v>23</v>
      </c>
      <c r="S3107" t="n">
        <v>251955</v>
      </c>
      <c r="T3107" t="n">
        <v>96860</v>
      </c>
      <c r="U3107" t="n">
        <v>0</v>
      </c>
      <c r="V3107" t="n">
        <v>0</v>
      </c>
      <c r="W3107" t="n">
        <v>0</v>
      </c>
    </row>
    <row r="3108">
      <c r="A3108" t="inlineStr">
        <is>
          <t>ثبهساز</t>
        </is>
      </c>
      <c r="B3108" t="inlineStr">
        <is>
          <t>بهساز كاشانه تهران</t>
        </is>
      </c>
      <c r="C3108" t="n">
        <v>2393</v>
      </c>
      <c r="D3108" t="n">
        <v>128730061</v>
      </c>
      <c r="E3108" s="1" t="n">
        <v>242948864859</v>
      </c>
      <c r="F3108" t="n">
        <v>1892</v>
      </c>
      <c r="G3108" t="n">
        <v>1931</v>
      </c>
      <c r="H3108" t="n">
        <v>1905</v>
      </c>
      <c r="I3108" t="n">
        <v>13</v>
      </c>
      <c r="J3108" t="n">
        <v>0.6899999999999999</v>
      </c>
      <c r="K3108" t="n">
        <v>1887</v>
      </c>
      <c r="L3108" t="n">
        <v>-5</v>
      </c>
      <c r="M3108" t="n">
        <v>-0.26</v>
      </c>
      <c r="N3108" t="n">
        <v>1855</v>
      </c>
      <c r="O3108" t="n">
        <v>1932</v>
      </c>
      <c r="P3108" t="n">
        <v>655</v>
      </c>
      <c r="Q3108" t="n">
        <v>2.88</v>
      </c>
      <c r="R3108" t="n">
        <v>1</v>
      </c>
      <c r="S3108" t="n">
        <v>11073</v>
      </c>
      <c r="T3108" t="n">
        <v>1899</v>
      </c>
      <c r="U3108" t="n">
        <v>1905</v>
      </c>
      <c r="V3108" t="n">
        <v>8687</v>
      </c>
      <c r="W3108" t="n">
        <v>4</v>
      </c>
    </row>
    <row r="3109">
      <c r="A3109" t="inlineStr">
        <is>
          <t>عاليس3</t>
        </is>
      </c>
      <c r="B3109" t="inlineStr">
        <is>
          <t>بهار رز عاليس چناران</t>
        </is>
      </c>
      <c r="C3109" t="n">
        <v>3</v>
      </c>
      <c r="D3109" t="n">
        <v>8818</v>
      </c>
      <c r="E3109" s="1" t="n">
        <v>51320760</v>
      </c>
      <c r="F3109" t="n">
        <v>5660</v>
      </c>
      <c r="G3109" t="n">
        <v>5820</v>
      </c>
      <c r="H3109" t="n">
        <v>5820</v>
      </c>
      <c r="I3109" t="n">
        <v>160</v>
      </c>
      <c r="J3109" t="n">
        <v>2.83</v>
      </c>
      <c r="K3109" t="n">
        <v>5820</v>
      </c>
      <c r="L3109" t="n">
        <v>160</v>
      </c>
      <c r="M3109" t="n">
        <v>2.83</v>
      </c>
      <c r="N3109" t="n">
        <v>5820</v>
      </c>
      <c r="O3109" t="n">
        <v>5820</v>
      </c>
      <c r="P3109" t="n">
        <v>1000</v>
      </c>
      <c r="Q3109" t="n">
        <v>5.82</v>
      </c>
      <c r="R3109" t="n">
        <v>11</v>
      </c>
      <c r="S3109" t="n">
        <v>1179808</v>
      </c>
      <c r="T3109" t="n">
        <v>5820</v>
      </c>
      <c r="U3109" t="n">
        <v>0</v>
      </c>
      <c r="V3109" t="n">
        <v>0</v>
      </c>
      <c r="W3109" t="n">
        <v>0</v>
      </c>
    </row>
    <row r="3110">
      <c r="A3110" t="inlineStr">
        <is>
          <t>پارتا</t>
        </is>
      </c>
      <c r="B3110" t="inlineStr">
        <is>
          <t>مجتمع صنعتي آرتاويل تاير</t>
        </is>
      </c>
      <c r="C3110" t="n">
        <v>162</v>
      </c>
      <c r="D3110" t="n">
        <v>1102340</v>
      </c>
      <c r="E3110" s="1" t="n">
        <v>20104294750</v>
      </c>
      <c r="F3110" t="n">
        <v>17710</v>
      </c>
      <c r="G3110" t="n">
        <v>18230</v>
      </c>
      <c r="H3110" t="n">
        <v>18240</v>
      </c>
      <c r="I3110" t="n">
        <v>530</v>
      </c>
      <c r="J3110" t="n">
        <v>2.99</v>
      </c>
      <c r="K3110" t="n">
        <v>18240</v>
      </c>
      <c r="L3110" t="n">
        <v>530</v>
      </c>
      <c r="M3110" t="n">
        <v>2.99</v>
      </c>
      <c r="N3110" t="n">
        <v>18100</v>
      </c>
      <c r="O3110" t="n">
        <v>18240</v>
      </c>
      <c r="P3110" t="n">
        <v>985</v>
      </c>
      <c r="Q3110" t="n">
        <v>18.52</v>
      </c>
      <c r="R3110" t="n">
        <v>5</v>
      </c>
      <c r="S3110" t="n">
        <v>20926</v>
      </c>
      <c r="T3110" t="n">
        <v>18240</v>
      </c>
      <c r="U3110" t="n">
        <v>0</v>
      </c>
      <c r="V3110" t="n">
        <v>0</v>
      </c>
      <c r="W3110" t="n">
        <v>0</v>
      </c>
    </row>
    <row r="3111">
      <c r="A3111" t="inlineStr">
        <is>
          <t>غكورش2</t>
        </is>
      </c>
      <c r="B3111" t="inlineStr">
        <is>
          <t>صنعت غذايي كورش</t>
        </is>
      </c>
      <c r="C3111" t="n">
        <v>1</v>
      </c>
      <c r="D3111" t="n">
        <v>22000000</v>
      </c>
      <c r="E3111" s="1" t="n">
        <v>497200000000</v>
      </c>
      <c r="F3111" t="n">
        <v>22360</v>
      </c>
      <c r="G3111" t="n">
        <v>22600</v>
      </c>
      <c r="H3111" t="n">
        <v>22600</v>
      </c>
      <c r="I3111" t="n">
        <v>240</v>
      </c>
      <c r="J3111" t="n">
        <v>1.07</v>
      </c>
      <c r="K3111" t="n">
        <v>22600</v>
      </c>
      <c r="L3111" t="n">
        <v>240</v>
      </c>
      <c r="M3111" t="n">
        <v>1.07</v>
      </c>
      <c r="N3111" t="n">
        <v>22600</v>
      </c>
      <c r="O3111" t="n">
        <v>22600</v>
      </c>
      <c r="P3111" t="n">
        <v>2993</v>
      </c>
      <c r="Q3111" t="n">
        <v>7.55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</row>
    <row r="3112">
      <c r="A3112" t="inlineStr">
        <is>
          <t>بازده</t>
        </is>
      </c>
      <c r="B3112" t="inlineStr">
        <is>
          <t>صندوق س. بازده ثابت-د</t>
        </is>
      </c>
      <c r="C3112" t="n">
        <v>78</v>
      </c>
      <c r="D3112" t="n">
        <v>50959705</v>
      </c>
      <c r="E3112" s="1" t="n">
        <v>1317179987312</v>
      </c>
      <c r="F3112" t="n">
        <v>25837</v>
      </c>
      <c r="G3112" t="n">
        <v>25847</v>
      </c>
      <c r="H3112" t="n">
        <v>25847</v>
      </c>
      <c r="I3112" t="n">
        <v>10</v>
      </c>
      <c r="J3112" t="n">
        <v>0.04</v>
      </c>
      <c r="K3112" t="n">
        <v>25847</v>
      </c>
      <c r="L3112" t="n">
        <v>10</v>
      </c>
      <c r="M3112" t="n">
        <v>0.04</v>
      </c>
      <c r="N3112" t="n">
        <v>25847</v>
      </c>
      <c r="O3112" t="n">
        <v>25848</v>
      </c>
      <c r="R3112" t="n">
        <v>1</v>
      </c>
      <c r="S3112" t="n">
        <v>125</v>
      </c>
      <c r="T3112" t="n">
        <v>25062</v>
      </c>
      <c r="U3112" t="n">
        <v>25998</v>
      </c>
      <c r="V3112" t="n">
        <v>6560</v>
      </c>
      <c r="W3112" t="n">
        <v>1</v>
      </c>
    </row>
    <row r="3113">
      <c r="A3113" t="inlineStr">
        <is>
          <t>اراد1714</t>
        </is>
      </c>
      <c r="B3113" t="inlineStr">
        <is>
          <t>مرابحه عام دولت171-ش.خ060316</t>
        </is>
      </c>
      <c r="C3113" t="n">
        <v>1</v>
      </c>
      <c r="D3113" t="n">
        <v>9000000</v>
      </c>
      <c r="E3113" s="1" t="n">
        <v>8272296000000</v>
      </c>
      <c r="F3113" t="n">
        <v>918860</v>
      </c>
      <c r="G3113" t="n">
        <v>919144</v>
      </c>
      <c r="H3113" t="n">
        <v>919144</v>
      </c>
      <c r="I3113" t="n">
        <v>284</v>
      </c>
      <c r="J3113" t="n">
        <v>0.03</v>
      </c>
      <c r="K3113" t="n">
        <v>919144</v>
      </c>
      <c r="L3113" t="n">
        <v>284</v>
      </c>
      <c r="M3113" t="n">
        <v>0.03</v>
      </c>
      <c r="N3113" t="n">
        <v>919144</v>
      </c>
      <c r="O3113" t="n">
        <v>919144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</row>
    <row r="3114">
      <c r="A3114" t="inlineStr">
        <is>
          <t>فولادتاراز07</t>
        </is>
      </c>
      <c r="B3114" t="inlineStr">
        <is>
          <t>مرابحه فولاد تاراز070502</t>
        </is>
      </c>
      <c r="C3114" t="n">
        <v>0</v>
      </c>
      <c r="D3114" t="n">
        <v>0</v>
      </c>
      <c r="E3114" s="1" t="n">
        <v>0</v>
      </c>
      <c r="F3114" t="n">
        <v>1000000</v>
      </c>
      <c r="G3114" t="n">
        <v>0</v>
      </c>
      <c r="H3114" t="n">
        <v>1000000</v>
      </c>
      <c r="I3114" t="n">
        <v>0</v>
      </c>
      <c r="J3114" t="n">
        <v>0</v>
      </c>
      <c r="K3114" t="n">
        <v>1000000</v>
      </c>
      <c r="L3114" t="n">
        <v>0</v>
      </c>
      <c r="M3114" t="n">
        <v>0</v>
      </c>
      <c r="N3114" t="n">
        <v>0</v>
      </c>
      <c r="O3114" t="n">
        <v>0</v>
      </c>
      <c r="R3114" t="n">
        <v>1</v>
      </c>
      <c r="S3114" t="n">
        <v>5000</v>
      </c>
      <c r="T3114" t="n">
        <v>1000000</v>
      </c>
      <c r="U3114" t="n">
        <v>0</v>
      </c>
      <c r="V3114" t="n">
        <v>0</v>
      </c>
      <c r="W3114" t="n">
        <v>0</v>
      </c>
    </row>
    <row r="3115">
      <c r="A3115" t="inlineStr">
        <is>
          <t>ومشان</t>
        </is>
      </c>
      <c r="B3115" t="inlineStr">
        <is>
          <t>سرمايه گذاري مشانير</t>
        </is>
      </c>
      <c r="C3115" t="n">
        <v>141</v>
      </c>
      <c r="D3115" t="n">
        <v>2930289</v>
      </c>
      <c r="E3115" s="1" t="n">
        <v>73843949530</v>
      </c>
      <c r="F3115" t="n">
        <v>25760</v>
      </c>
      <c r="G3115" t="n">
        <v>25010</v>
      </c>
      <c r="H3115" t="n">
        <v>26010</v>
      </c>
      <c r="I3115" t="n">
        <v>250</v>
      </c>
      <c r="J3115" t="n">
        <v>0.97</v>
      </c>
      <c r="K3115" t="n">
        <v>25200</v>
      </c>
      <c r="L3115" t="n">
        <v>-560</v>
      </c>
      <c r="M3115" t="n">
        <v>-2.17</v>
      </c>
      <c r="N3115" t="n">
        <v>24990</v>
      </c>
      <c r="O3115" t="n">
        <v>26400</v>
      </c>
      <c r="P3115" t="n">
        <v>143</v>
      </c>
      <c r="Q3115" t="n">
        <v>176.22</v>
      </c>
      <c r="R3115" t="n">
        <v>1</v>
      </c>
      <c r="S3115" t="n">
        <v>272</v>
      </c>
      <c r="T3115" t="n">
        <v>25500</v>
      </c>
      <c r="U3115" t="n">
        <v>26010</v>
      </c>
      <c r="V3115" t="n">
        <v>28445</v>
      </c>
      <c r="W3115" t="n">
        <v>2</v>
      </c>
    </row>
    <row r="3116">
      <c r="A3116" t="inlineStr">
        <is>
          <t>كازرو</t>
        </is>
      </c>
      <c r="B3116" t="inlineStr">
        <is>
          <t>پتروشيمي كازرون</t>
        </is>
      </c>
      <c r="C3116" t="n">
        <v>7</v>
      </c>
      <c r="D3116" t="n">
        <v>44477</v>
      </c>
      <c r="E3116" s="1" t="n">
        <v>464784650</v>
      </c>
      <c r="F3116" t="n">
        <v>10150</v>
      </c>
      <c r="G3116" t="n">
        <v>10450</v>
      </c>
      <c r="H3116" t="n">
        <v>10450</v>
      </c>
      <c r="I3116" t="n">
        <v>300</v>
      </c>
      <c r="J3116" t="n">
        <v>2.96</v>
      </c>
      <c r="K3116" t="n">
        <v>10160</v>
      </c>
      <c r="L3116" t="n">
        <v>10</v>
      </c>
      <c r="M3116" t="n">
        <v>0.1</v>
      </c>
      <c r="N3116" t="n">
        <v>10450</v>
      </c>
      <c r="O3116" t="n">
        <v>10450</v>
      </c>
      <c r="P3116" t="n">
        <v>-226</v>
      </c>
      <c r="Q3116" t="n">
        <v>-44.96</v>
      </c>
      <c r="R3116" t="n">
        <v>120</v>
      </c>
      <c r="S3116" t="n">
        <v>11560649</v>
      </c>
      <c r="T3116" t="n">
        <v>10450</v>
      </c>
      <c r="U3116" t="n">
        <v>0</v>
      </c>
      <c r="V3116" t="n">
        <v>0</v>
      </c>
      <c r="W3116" t="n">
        <v>0</v>
      </c>
    </row>
    <row r="3117">
      <c r="A3117" t="inlineStr">
        <is>
          <t>بهامرز</t>
        </is>
      </c>
      <c r="B3117" t="inlineStr">
        <is>
          <t>بيمه زندگي هامرز</t>
        </is>
      </c>
      <c r="C3117" t="n">
        <v>20</v>
      </c>
      <c r="D3117" t="n">
        <v>1869575</v>
      </c>
      <c r="E3117" s="1" t="n">
        <v>9946139000</v>
      </c>
      <c r="F3117" t="n">
        <v>5170</v>
      </c>
      <c r="G3117" t="n">
        <v>5320</v>
      </c>
      <c r="H3117" t="n">
        <v>5320</v>
      </c>
      <c r="I3117" t="n">
        <v>150</v>
      </c>
      <c r="J3117" t="n">
        <v>2.9</v>
      </c>
      <c r="K3117" t="n">
        <v>5320</v>
      </c>
      <c r="L3117" t="n">
        <v>150</v>
      </c>
      <c r="M3117" t="n">
        <v>2.9</v>
      </c>
      <c r="N3117" t="n">
        <v>5320</v>
      </c>
      <c r="O3117" t="n">
        <v>5320</v>
      </c>
      <c r="P3117" t="n">
        <v>253</v>
      </c>
      <c r="Q3117" t="n">
        <v>21.03</v>
      </c>
      <c r="R3117" t="n">
        <v>24</v>
      </c>
      <c r="S3117" t="n">
        <v>6100000</v>
      </c>
      <c r="T3117" t="n">
        <v>5320</v>
      </c>
      <c r="U3117" t="n">
        <v>0</v>
      </c>
      <c r="V3117" t="n">
        <v>0</v>
      </c>
      <c r="W3117" t="n">
        <v>0</v>
      </c>
    </row>
    <row r="3118">
      <c r="A3118" t="inlineStr">
        <is>
          <t>صروز705</t>
        </is>
      </c>
      <c r="B3118" t="inlineStr">
        <is>
          <t>صكوك مرابحه دروز705-3ماهه23%</t>
        </is>
      </c>
      <c r="C3118" t="n">
        <v>0</v>
      </c>
      <c r="D3118" t="n">
        <v>0</v>
      </c>
      <c r="E3118" s="1" t="n">
        <v>0</v>
      </c>
      <c r="F3118" t="n">
        <v>831654</v>
      </c>
      <c r="G3118" t="n">
        <v>0</v>
      </c>
      <c r="H3118" t="n">
        <v>831654</v>
      </c>
      <c r="I3118" t="n">
        <v>0</v>
      </c>
      <c r="J3118" t="n">
        <v>0</v>
      </c>
      <c r="K3118" t="n">
        <v>831654</v>
      </c>
      <c r="L3118" t="n">
        <v>0</v>
      </c>
      <c r="M3118" t="n">
        <v>0</v>
      </c>
      <c r="N3118" t="n">
        <v>0</v>
      </c>
      <c r="O3118" t="n">
        <v>0</v>
      </c>
      <c r="R3118" t="n">
        <v>1</v>
      </c>
      <c r="S3118" t="n">
        <v>5000</v>
      </c>
      <c r="T3118" t="n">
        <v>814507</v>
      </c>
      <c r="U3118" t="n">
        <v>0</v>
      </c>
      <c r="V3118" t="n">
        <v>0</v>
      </c>
      <c r="W3118" t="n">
        <v>0</v>
      </c>
    </row>
    <row r="3119">
      <c r="A3119" t="inlineStr">
        <is>
          <t>تابان18</t>
        </is>
      </c>
      <c r="B3119" t="inlineStr">
        <is>
          <t>اجاره تابان فردا ملل14070120</t>
        </is>
      </c>
      <c r="C3119" t="n">
        <v>0</v>
      </c>
      <c r="D3119" t="n">
        <v>0</v>
      </c>
      <c r="E3119" s="1" t="n">
        <v>0</v>
      </c>
      <c r="F3119" t="n">
        <v>1000000</v>
      </c>
      <c r="G3119" t="n">
        <v>0</v>
      </c>
      <c r="H3119" t="n">
        <v>1000000</v>
      </c>
      <c r="I3119" t="n">
        <v>0</v>
      </c>
      <c r="J3119" t="n">
        <v>0</v>
      </c>
      <c r="K3119" t="n">
        <v>1000000</v>
      </c>
      <c r="L3119" t="n">
        <v>0</v>
      </c>
      <c r="M3119" t="n">
        <v>0</v>
      </c>
      <c r="N3119" t="n">
        <v>0</v>
      </c>
      <c r="O3119" t="n">
        <v>0</v>
      </c>
      <c r="R3119" t="n">
        <v>1</v>
      </c>
      <c r="S3119" t="n">
        <v>5000</v>
      </c>
      <c r="T3119" t="n">
        <v>970000</v>
      </c>
      <c r="U3119" t="n">
        <v>0</v>
      </c>
      <c r="V3119" t="n">
        <v>0</v>
      </c>
      <c r="W3119" t="n">
        <v>0</v>
      </c>
    </row>
    <row r="3120">
      <c r="A3120" t="inlineStr">
        <is>
          <t>طبيعت076</t>
        </is>
      </c>
      <c r="B3120" t="inlineStr">
        <is>
          <t>مرابحه طبيعت-ترازويستا070311</t>
        </is>
      </c>
      <c r="C3120" t="n">
        <v>0</v>
      </c>
      <c r="D3120" t="n">
        <v>0</v>
      </c>
      <c r="E3120" s="1" t="n">
        <v>0</v>
      </c>
      <c r="F3120" t="n">
        <v>1000000</v>
      </c>
      <c r="G3120" t="n">
        <v>0</v>
      </c>
      <c r="H3120" t="n">
        <v>1000000</v>
      </c>
      <c r="I3120" t="n">
        <v>0</v>
      </c>
      <c r="J3120" t="n">
        <v>0</v>
      </c>
      <c r="K3120" t="n">
        <v>1000000</v>
      </c>
      <c r="L3120" t="n">
        <v>0</v>
      </c>
      <c r="M3120" t="n">
        <v>0</v>
      </c>
      <c r="N3120" t="n">
        <v>0</v>
      </c>
      <c r="O3120" t="n">
        <v>0</v>
      </c>
      <c r="R3120" t="n">
        <v>1</v>
      </c>
      <c r="S3120" t="n">
        <v>30000</v>
      </c>
      <c r="T3120" t="n">
        <v>990000</v>
      </c>
      <c r="U3120" t="n">
        <v>0</v>
      </c>
      <c r="V3120" t="n">
        <v>0</v>
      </c>
      <c r="W3120" t="n">
        <v>0</v>
      </c>
    </row>
    <row r="3121">
      <c r="A3121" t="inlineStr">
        <is>
          <t>فاخر4</t>
        </is>
      </c>
      <c r="B3121" t="inlineStr">
        <is>
          <t>صندوق س.ثروت افزون فاخر-د</t>
        </is>
      </c>
      <c r="C3121" t="n">
        <v>1</v>
      </c>
      <c r="D3121" t="n">
        <v>100556000</v>
      </c>
      <c r="E3121" s="1" t="n">
        <v>2499922716000</v>
      </c>
      <c r="F3121" t="n">
        <v>24829</v>
      </c>
      <c r="G3121" t="n">
        <v>24861</v>
      </c>
      <c r="H3121" t="n">
        <v>24861</v>
      </c>
      <c r="I3121" t="n">
        <v>32</v>
      </c>
      <c r="J3121" t="n">
        <v>0.13</v>
      </c>
      <c r="K3121" t="n">
        <v>24861</v>
      </c>
      <c r="L3121" t="n">
        <v>32</v>
      </c>
      <c r="M3121" t="n">
        <v>0.13</v>
      </c>
      <c r="N3121" t="n">
        <v>24861</v>
      </c>
      <c r="O3121" t="n">
        <v>24861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t="inlineStr">
        <is>
          <t>وبانك</t>
        </is>
      </c>
      <c r="B3122" t="inlineStr">
        <is>
          <t>سرمايه گذاري گروه توسعه ملي</t>
        </is>
      </c>
      <c r="C3122" t="n">
        <v>912</v>
      </c>
      <c r="D3122" t="n">
        <v>37444314</v>
      </c>
      <c r="E3122" s="1" t="n">
        <v>404398591200</v>
      </c>
      <c r="F3122" t="n">
        <v>10490</v>
      </c>
      <c r="G3122" t="n">
        <v>10800</v>
      </c>
      <c r="H3122" t="n">
        <v>10800</v>
      </c>
      <c r="I3122" t="n">
        <v>310</v>
      </c>
      <c r="J3122" t="n">
        <v>2.96</v>
      </c>
      <c r="K3122" t="n">
        <v>10800</v>
      </c>
      <c r="L3122" t="n">
        <v>310</v>
      </c>
      <c r="M3122" t="n">
        <v>2.96</v>
      </c>
      <c r="N3122" t="n">
        <v>10800</v>
      </c>
      <c r="O3122" t="n">
        <v>10800</v>
      </c>
      <c r="P3122" t="n">
        <v>2109</v>
      </c>
      <c r="Q3122" t="n">
        <v>5.12</v>
      </c>
      <c r="R3122" t="n">
        <v>1572</v>
      </c>
      <c r="S3122" t="n">
        <v>138229993</v>
      </c>
      <c r="T3122" t="n">
        <v>10800</v>
      </c>
      <c r="U3122" t="n">
        <v>16200</v>
      </c>
      <c r="V3122" t="n">
        <v>300000</v>
      </c>
      <c r="W3122" t="n">
        <v>1</v>
      </c>
    </row>
    <row r="3123">
      <c r="A3123" t="inlineStr">
        <is>
          <t>فروي</t>
        </is>
      </c>
      <c r="B3123" t="inlineStr">
        <is>
          <t>ذوب روي اصفهان</t>
        </is>
      </c>
      <c r="C3123" t="n">
        <v>1431</v>
      </c>
      <c r="D3123" t="n">
        <v>47210902</v>
      </c>
      <c r="E3123" s="1" t="n">
        <v>112293368401</v>
      </c>
      <c r="F3123" t="n">
        <v>2430</v>
      </c>
      <c r="G3123" t="n">
        <v>2382</v>
      </c>
      <c r="H3123" t="n">
        <v>2380</v>
      </c>
      <c r="I3123" t="n">
        <v>-50</v>
      </c>
      <c r="J3123" t="n">
        <v>-2.06</v>
      </c>
      <c r="K3123" t="n">
        <v>2379</v>
      </c>
      <c r="L3123" t="n">
        <v>-51</v>
      </c>
      <c r="M3123" t="n">
        <v>-2.1</v>
      </c>
      <c r="N3123" t="n">
        <v>2358</v>
      </c>
      <c r="O3123" t="n">
        <v>2488</v>
      </c>
      <c r="P3123" t="n">
        <v>186</v>
      </c>
      <c r="Q3123" t="n">
        <v>12.79</v>
      </c>
      <c r="R3123" t="n">
        <v>1</v>
      </c>
      <c r="S3123" t="n">
        <v>1347</v>
      </c>
      <c r="T3123" t="n">
        <v>2380</v>
      </c>
      <c r="U3123" t="n">
        <v>2385</v>
      </c>
      <c r="V3123" t="n">
        <v>178587</v>
      </c>
      <c r="W3123" t="n">
        <v>2</v>
      </c>
    </row>
    <row r="3124">
      <c r="A3124" t="inlineStr">
        <is>
          <t>فولاي09</t>
        </is>
      </c>
      <c r="B3124" t="inlineStr">
        <is>
          <t>مرابحه فولادآلياژي يزد14090302</t>
        </is>
      </c>
      <c r="C3124" t="n">
        <v>0</v>
      </c>
      <c r="D3124" t="n">
        <v>0</v>
      </c>
      <c r="E3124" s="1" t="n">
        <v>0</v>
      </c>
      <c r="F3124" t="n">
        <v>1000000</v>
      </c>
      <c r="G3124" t="n">
        <v>0</v>
      </c>
      <c r="H3124" t="n">
        <v>1000000</v>
      </c>
      <c r="I3124" t="n">
        <v>0</v>
      </c>
      <c r="J3124" t="n">
        <v>0</v>
      </c>
      <c r="K3124" t="n">
        <v>1000000</v>
      </c>
      <c r="L3124" t="n">
        <v>0</v>
      </c>
      <c r="M3124" t="n">
        <v>0</v>
      </c>
      <c r="N3124" t="n">
        <v>0</v>
      </c>
      <c r="O3124" t="n">
        <v>0</v>
      </c>
      <c r="R3124" t="n">
        <v>1</v>
      </c>
      <c r="S3124" t="n">
        <v>5000</v>
      </c>
      <c r="T3124" t="n">
        <v>990000</v>
      </c>
      <c r="U3124" t="n">
        <v>1010000</v>
      </c>
      <c r="V3124" t="n">
        <v>5000</v>
      </c>
      <c r="W3124" t="n">
        <v>1</v>
      </c>
    </row>
    <row r="3125">
      <c r="A3125" t="inlineStr">
        <is>
          <t>چتر</t>
        </is>
      </c>
      <c r="B3125" t="inlineStr">
        <is>
          <t>صندوق س.بخشي گستره فيروزه2-ب</t>
        </is>
      </c>
      <c r="C3125" t="n">
        <v>231</v>
      </c>
      <c r="D3125" t="n">
        <v>7034875</v>
      </c>
      <c r="E3125" s="1" t="n">
        <v>119756739755</v>
      </c>
      <c r="F3125" t="n">
        <v>17364</v>
      </c>
      <c r="G3125" t="n">
        <v>17805</v>
      </c>
      <c r="H3125" t="n">
        <v>17000</v>
      </c>
      <c r="I3125" t="n">
        <v>-364</v>
      </c>
      <c r="J3125" t="n">
        <v>-2.1</v>
      </c>
      <c r="K3125" t="n">
        <v>17023</v>
      </c>
      <c r="L3125" t="n">
        <v>-341</v>
      </c>
      <c r="M3125" t="n">
        <v>-1.96</v>
      </c>
      <c r="N3125" t="n">
        <v>16844</v>
      </c>
      <c r="O3125" t="n">
        <v>17805</v>
      </c>
      <c r="R3125" t="n">
        <v>1</v>
      </c>
      <c r="S3125" t="n">
        <v>1000</v>
      </c>
      <c r="T3125" t="n">
        <v>16920</v>
      </c>
      <c r="U3125" t="n">
        <v>17200</v>
      </c>
      <c r="V3125" t="n">
        <v>10</v>
      </c>
      <c r="W3125" t="n">
        <v>1</v>
      </c>
    </row>
    <row r="3126">
      <c r="A3126" t="inlineStr">
        <is>
          <t>سقاين3</t>
        </is>
      </c>
      <c r="B3126" t="inlineStr">
        <is>
          <t>سيمان‌ قائن‌</t>
        </is>
      </c>
      <c r="C3126" t="n">
        <v>2</v>
      </c>
      <c r="D3126" t="n">
        <v>2670</v>
      </c>
      <c r="E3126" s="1" t="n">
        <v>75774600</v>
      </c>
      <c r="F3126" t="n">
        <v>27560</v>
      </c>
      <c r="G3126" t="n">
        <v>28380</v>
      </c>
      <c r="H3126" t="n">
        <v>28380</v>
      </c>
      <c r="I3126" t="n">
        <v>820</v>
      </c>
      <c r="J3126" t="n">
        <v>2.98</v>
      </c>
      <c r="K3126" t="n">
        <v>28380</v>
      </c>
      <c r="L3126" t="n">
        <v>820</v>
      </c>
      <c r="M3126" t="n">
        <v>2.98</v>
      </c>
      <c r="N3126" t="n">
        <v>28380</v>
      </c>
      <c r="O3126" t="n">
        <v>28380</v>
      </c>
      <c r="P3126" t="n">
        <v>3814</v>
      </c>
      <c r="Q3126" t="n">
        <v>7.44</v>
      </c>
      <c r="R3126" t="n">
        <v>19</v>
      </c>
      <c r="S3126" t="n">
        <v>841432</v>
      </c>
      <c r="T3126" t="n">
        <v>28380</v>
      </c>
      <c r="U3126" t="n">
        <v>0</v>
      </c>
      <c r="V3126" t="n">
        <v>0</v>
      </c>
      <c r="W3126" t="n">
        <v>0</v>
      </c>
    </row>
    <row r="3127">
      <c r="A3127" t="inlineStr">
        <is>
          <t>ثروين</t>
        </is>
      </c>
      <c r="B3127" t="inlineStr">
        <is>
          <t>صندوق س.موج گستر ثروت-س</t>
        </is>
      </c>
      <c r="C3127" t="n">
        <v>19</v>
      </c>
      <c r="D3127" t="n">
        <v>178358</v>
      </c>
      <c r="E3127" s="1" t="n">
        <v>3053717052</v>
      </c>
      <c r="F3127" t="n">
        <v>16699</v>
      </c>
      <c r="G3127" t="n">
        <v>16943</v>
      </c>
      <c r="H3127" t="n">
        <v>17180</v>
      </c>
      <c r="I3127" t="n">
        <v>481</v>
      </c>
      <c r="J3127" t="n">
        <v>2.88</v>
      </c>
      <c r="K3127" t="n">
        <v>17121</v>
      </c>
      <c r="L3127" t="n">
        <v>422</v>
      </c>
      <c r="M3127" t="n">
        <v>2.53</v>
      </c>
      <c r="N3127" t="n">
        <v>16934</v>
      </c>
      <c r="O3127" t="n">
        <v>17197</v>
      </c>
      <c r="R3127" t="n">
        <v>1</v>
      </c>
      <c r="S3127" t="n">
        <v>300</v>
      </c>
      <c r="T3127" t="n">
        <v>16490</v>
      </c>
      <c r="U3127" t="n">
        <v>17196</v>
      </c>
      <c r="V3127" t="n">
        <v>1000</v>
      </c>
      <c r="W3127" t="n">
        <v>1</v>
      </c>
    </row>
    <row r="3128">
      <c r="A3128" t="inlineStr">
        <is>
          <t>سپيدما</t>
        </is>
      </c>
      <c r="B3128" t="inlineStr">
        <is>
          <t>صندوق س. سپيد دماوند-د</t>
        </is>
      </c>
      <c r="C3128" t="n">
        <v>264</v>
      </c>
      <c r="D3128" t="n">
        <v>215951415</v>
      </c>
      <c r="E3128" s="1" t="n">
        <v>7590396462074</v>
      </c>
      <c r="F3128" t="n">
        <v>35105</v>
      </c>
      <c r="G3128" t="n">
        <v>35151</v>
      </c>
      <c r="H3128" t="n">
        <v>35151</v>
      </c>
      <c r="I3128" t="n">
        <v>46</v>
      </c>
      <c r="J3128" t="n">
        <v>0.13</v>
      </c>
      <c r="K3128" t="n">
        <v>35149</v>
      </c>
      <c r="L3128" t="n">
        <v>44</v>
      </c>
      <c r="M3128" t="n">
        <v>0.13</v>
      </c>
      <c r="N3128" t="n">
        <v>35148</v>
      </c>
      <c r="O3128" t="n">
        <v>35152</v>
      </c>
      <c r="R3128" t="n">
        <v>2</v>
      </c>
      <c r="S3128" t="n">
        <v>496000000</v>
      </c>
      <c r="T3128" t="n">
        <v>35151</v>
      </c>
      <c r="U3128" t="n">
        <v>35152</v>
      </c>
      <c r="V3128" t="n">
        <v>29455360</v>
      </c>
      <c r="W3128" t="n">
        <v>1</v>
      </c>
    </row>
    <row r="3129">
      <c r="A3129" t="inlineStr">
        <is>
          <t>پاداش2</t>
        </is>
      </c>
      <c r="B3129" t="inlineStr">
        <is>
          <t>صندوق س. ارزش پاداش-د</t>
        </is>
      </c>
      <c r="C3129" t="n">
        <v>7</v>
      </c>
      <c r="D3129" t="n">
        <v>66900000</v>
      </c>
      <c r="E3129" s="1" t="n">
        <v>66900000</v>
      </c>
      <c r="F3129" t="n">
        <v>28082</v>
      </c>
      <c r="G3129" t="n">
        <v>1</v>
      </c>
      <c r="H3129" t="n">
        <v>1</v>
      </c>
      <c r="I3129" t="n">
        <v>-28081</v>
      </c>
      <c r="J3129" t="n">
        <v>-100</v>
      </c>
      <c r="K3129" t="n">
        <v>1</v>
      </c>
      <c r="L3129" t="n">
        <v>-28081</v>
      </c>
      <c r="M3129" t="n">
        <v>-100</v>
      </c>
      <c r="N3129" t="n">
        <v>1</v>
      </c>
      <c r="O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</row>
    <row r="3130">
      <c r="A3130" t="inlineStr">
        <is>
          <t>گكيش</t>
        </is>
      </c>
      <c r="B3130" t="inlineStr">
        <is>
          <t>توريستي ورفاهي آبادگران كيش</t>
        </is>
      </c>
      <c r="C3130" t="n">
        <v>54</v>
      </c>
      <c r="D3130" t="n">
        <v>1908327</v>
      </c>
      <c r="E3130" s="1" t="n">
        <v>16396201720</v>
      </c>
      <c r="F3130" t="n">
        <v>8790</v>
      </c>
      <c r="G3130" t="n">
        <v>8550</v>
      </c>
      <c r="H3130" t="n">
        <v>8530</v>
      </c>
      <c r="I3130" t="n">
        <v>-260</v>
      </c>
      <c r="J3130" t="n">
        <v>-2.96</v>
      </c>
      <c r="K3130" t="n">
        <v>8590</v>
      </c>
      <c r="L3130" t="n">
        <v>-200</v>
      </c>
      <c r="M3130" t="n">
        <v>-2.28</v>
      </c>
      <c r="N3130" t="n">
        <v>8530</v>
      </c>
      <c r="O3130" t="n">
        <v>9030</v>
      </c>
      <c r="P3130" t="n">
        <v>60</v>
      </c>
      <c r="Q3130" t="n">
        <v>143.17</v>
      </c>
      <c r="R3130" t="n">
        <v>0</v>
      </c>
      <c r="S3130" t="n">
        <v>0</v>
      </c>
      <c r="T3130" t="n">
        <v>0</v>
      </c>
      <c r="U3130" t="n">
        <v>8910</v>
      </c>
      <c r="V3130" t="n">
        <v>28865</v>
      </c>
      <c r="W3130" t="n">
        <v>2</v>
      </c>
    </row>
    <row r="3131">
      <c r="A3131" t="inlineStr">
        <is>
          <t>ريتون2</t>
        </is>
      </c>
      <c r="B3131" t="inlineStr">
        <is>
          <t>صندوق س. كالاي پاسارگاد</t>
        </is>
      </c>
      <c r="C3131" t="n">
        <v>11</v>
      </c>
      <c r="D3131" t="n">
        <v>120000000</v>
      </c>
      <c r="E3131" s="1" t="n">
        <v>120000000</v>
      </c>
      <c r="F3131" t="n">
        <v>21444</v>
      </c>
      <c r="G3131" t="n">
        <v>1</v>
      </c>
      <c r="H3131" t="n">
        <v>1</v>
      </c>
      <c r="I3131" t="n">
        <v>-21443</v>
      </c>
      <c r="J3131" t="n">
        <v>-100</v>
      </c>
      <c r="K3131" t="n">
        <v>1</v>
      </c>
      <c r="L3131" t="n">
        <v>-21443</v>
      </c>
      <c r="M3131" t="n">
        <v>-100</v>
      </c>
      <c r="N3131" t="n">
        <v>1</v>
      </c>
      <c r="O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</row>
    <row r="3132">
      <c r="A3132" t="inlineStr">
        <is>
          <t>ثبات2</t>
        </is>
      </c>
      <c r="B3132" t="inlineStr">
        <is>
          <t>صندوق س. ثبات ويستا -د</t>
        </is>
      </c>
      <c r="C3132" t="n">
        <v>14</v>
      </c>
      <c r="D3132" t="n">
        <v>127800000</v>
      </c>
      <c r="E3132" s="1" t="n">
        <v>127800000</v>
      </c>
      <c r="F3132" t="n">
        <v>36992</v>
      </c>
      <c r="G3132" t="n">
        <v>1</v>
      </c>
      <c r="H3132" t="n">
        <v>1</v>
      </c>
      <c r="I3132" t="n">
        <v>-36991</v>
      </c>
      <c r="J3132" t="n">
        <v>-100</v>
      </c>
      <c r="K3132" t="n">
        <v>1</v>
      </c>
      <c r="L3132" t="n">
        <v>-36991</v>
      </c>
      <c r="M3132" t="n">
        <v>-100</v>
      </c>
      <c r="N3132" t="n">
        <v>1</v>
      </c>
      <c r="O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</row>
    <row r="3133">
      <c r="A3133" t="inlineStr">
        <is>
          <t>شملي</t>
        </is>
      </c>
      <c r="B3133" t="inlineStr">
        <is>
          <t>ملي شيمي كشاورز</t>
        </is>
      </c>
      <c r="C3133" t="n">
        <v>131</v>
      </c>
      <c r="D3133" t="n">
        <v>9473478</v>
      </c>
      <c r="E3133" s="1" t="n">
        <v>81945584700</v>
      </c>
      <c r="F3133" t="n">
        <v>8400</v>
      </c>
      <c r="G3133" t="n">
        <v>8650</v>
      </c>
      <c r="H3133" t="n">
        <v>8650</v>
      </c>
      <c r="I3133" t="n">
        <v>250</v>
      </c>
      <c r="J3133" t="n">
        <v>2.98</v>
      </c>
      <c r="K3133" t="n">
        <v>8650</v>
      </c>
      <c r="L3133" t="n">
        <v>250</v>
      </c>
      <c r="M3133" t="n">
        <v>2.98</v>
      </c>
      <c r="N3133" t="n">
        <v>8650</v>
      </c>
      <c r="O3133" t="n">
        <v>8650</v>
      </c>
      <c r="P3133" t="n">
        <v>1215</v>
      </c>
      <c r="Q3133" t="n">
        <v>7.12</v>
      </c>
      <c r="R3133" t="n">
        <v>80</v>
      </c>
      <c r="S3133" t="n">
        <v>6469304</v>
      </c>
      <c r="T3133" t="n">
        <v>8650</v>
      </c>
      <c r="U3133" t="n">
        <v>8700</v>
      </c>
      <c r="V3133" t="n">
        <v>1500</v>
      </c>
      <c r="W3133" t="n">
        <v>1</v>
      </c>
    </row>
    <row r="3134">
      <c r="A3134" t="inlineStr">
        <is>
          <t>دزهراوي3</t>
        </is>
      </c>
      <c r="B3134" t="inlineStr">
        <is>
          <t>داروسازي‌زهراوي‌</t>
        </is>
      </c>
      <c r="C3134" t="n">
        <v>1</v>
      </c>
      <c r="D3134" t="n">
        <v>24559</v>
      </c>
      <c r="E3134" s="1" t="n">
        <v>107322830</v>
      </c>
      <c r="F3134" t="n">
        <v>4260</v>
      </c>
      <c r="G3134" t="n">
        <v>4370</v>
      </c>
      <c r="H3134" t="n">
        <v>4370</v>
      </c>
      <c r="I3134" t="n">
        <v>110</v>
      </c>
      <c r="J3134" t="n">
        <v>2.58</v>
      </c>
      <c r="K3134" t="n">
        <v>4370</v>
      </c>
      <c r="L3134" t="n">
        <v>110</v>
      </c>
      <c r="M3134" t="n">
        <v>2.58</v>
      </c>
      <c r="N3134" t="n">
        <v>4370</v>
      </c>
      <c r="O3134" t="n">
        <v>4370</v>
      </c>
      <c r="P3134" t="n">
        <v>492</v>
      </c>
      <c r="Q3134" t="n">
        <v>8.880000000000001</v>
      </c>
      <c r="R3134" t="n">
        <v>12</v>
      </c>
      <c r="S3134" t="n">
        <v>582987</v>
      </c>
      <c r="T3134" t="n">
        <v>4370</v>
      </c>
      <c r="U3134" t="n">
        <v>0</v>
      </c>
      <c r="V3134" t="n">
        <v>0</v>
      </c>
      <c r="W3134" t="n">
        <v>0</v>
      </c>
    </row>
    <row r="3135">
      <c r="A3135" t="inlineStr">
        <is>
          <t>گهردانه06</t>
        </is>
      </c>
      <c r="B3135" t="inlineStr">
        <is>
          <t>مرابحه گهردانه شرق 060715</t>
        </is>
      </c>
      <c r="C3135" t="n">
        <v>0</v>
      </c>
      <c r="D3135" t="n">
        <v>0</v>
      </c>
      <c r="E3135" s="1" t="n">
        <v>0</v>
      </c>
      <c r="F3135" t="n">
        <v>1000000</v>
      </c>
      <c r="G3135" t="n">
        <v>0</v>
      </c>
      <c r="H3135" t="n">
        <v>1000000</v>
      </c>
      <c r="I3135" t="n">
        <v>0</v>
      </c>
      <c r="J3135" t="n">
        <v>0</v>
      </c>
      <c r="K3135" t="n">
        <v>1000000</v>
      </c>
      <c r="L3135" t="n">
        <v>0</v>
      </c>
      <c r="M3135" t="n">
        <v>0</v>
      </c>
      <c r="N3135" t="n">
        <v>0</v>
      </c>
      <c r="O3135" t="n">
        <v>0</v>
      </c>
      <c r="R3135" t="n">
        <v>1</v>
      </c>
      <c r="S3135" t="n">
        <v>5000</v>
      </c>
      <c r="T3135" t="n">
        <v>1000000</v>
      </c>
      <c r="U3135" t="n">
        <v>0</v>
      </c>
      <c r="V3135" t="n">
        <v>0</v>
      </c>
      <c r="W3135" t="n">
        <v>0</v>
      </c>
    </row>
    <row r="3136">
      <c r="A3136" t="inlineStr">
        <is>
          <t>فردا</t>
        </is>
      </c>
      <c r="B3136" t="inlineStr">
        <is>
          <t>صندوق س آواي فرداي زاگرس-ثابت</t>
        </is>
      </c>
      <c r="C3136" t="n">
        <v>843</v>
      </c>
      <c r="D3136" t="n">
        <v>286009011</v>
      </c>
      <c r="E3136" s="1" t="n">
        <v>11984295490632</v>
      </c>
      <c r="F3136" t="n">
        <v>41845</v>
      </c>
      <c r="G3136" t="n">
        <v>41897</v>
      </c>
      <c r="H3136" t="n">
        <v>41954</v>
      </c>
      <c r="I3136" t="n">
        <v>109</v>
      </c>
      <c r="J3136" t="n">
        <v>0.26</v>
      </c>
      <c r="K3136" t="n">
        <v>41902</v>
      </c>
      <c r="L3136" t="n">
        <v>57</v>
      </c>
      <c r="M3136" t="n">
        <v>0.14</v>
      </c>
      <c r="N3136" t="n">
        <v>41896</v>
      </c>
      <c r="O3136" t="n">
        <v>41988</v>
      </c>
      <c r="R3136" t="n">
        <v>2</v>
      </c>
      <c r="S3136" t="n">
        <v>300000000</v>
      </c>
      <c r="T3136" t="n">
        <v>41897</v>
      </c>
      <c r="U3136" t="n">
        <v>41966</v>
      </c>
      <c r="V3136" t="n">
        <v>55000</v>
      </c>
      <c r="W3136" t="n">
        <v>2</v>
      </c>
    </row>
    <row r="3137">
      <c r="A3137" t="inlineStr">
        <is>
          <t>داريك2</t>
        </is>
      </c>
      <c r="B3137" t="inlineStr">
        <is>
          <t>صندوق س.اعتماد داريك-د</t>
        </is>
      </c>
      <c r="C3137" t="n">
        <v>7</v>
      </c>
      <c r="D3137" t="n">
        <v>31454000</v>
      </c>
      <c r="E3137" s="1" t="n">
        <v>31454000</v>
      </c>
      <c r="F3137" t="n">
        <v>40288</v>
      </c>
      <c r="G3137" t="n">
        <v>1</v>
      </c>
      <c r="H3137" t="n">
        <v>1</v>
      </c>
      <c r="I3137" t="n">
        <v>-40287</v>
      </c>
      <c r="J3137" t="n">
        <v>-100</v>
      </c>
      <c r="K3137" t="n">
        <v>1</v>
      </c>
      <c r="L3137" t="n">
        <v>-40287</v>
      </c>
      <c r="M3137" t="n">
        <v>-100</v>
      </c>
      <c r="N3137" t="n">
        <v>1</v>
      </c>
      <c r="O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</row>
    <row r="3138">
      <c r="A3138" t="inlineStr">
        <is>
          <t>نمرينو</t>
        </is>
      </c>
      <c r="B3138" t="inlineStr">
        <is>
          <t>ايران‌ مرينوس‌</t>
        </is>
      </c>
      <c r="C3138" t="n">
        <v>118</v>
      </c>
      <c r="D3138" t="n">
        <v>1368871</v>
      </c>
      <c r="E3138" s="1" t="n">
        <v>12083641470</v>
      </c>
      <c r="F3138" t="n">
        <v>8810</v>
      </c>
      <c r="G3138" t="n">
        <v>8820</v>
      </c>
      <c r="H3138" t="n">
        <v>8940</v>
      </c>
      <c r="I3138" t="n">
        <v>130</v>
      </c>
      <c r="J3138" t="n">
        <v>1.48</v>
      </c>
      <c r="K3138" t="n">
        <v>8830</v>
      </c>
      <c r="L3138" t="n">
        <v>20</v>
      </c>
      <c r="M3138" t="n">
        <v>0.23</v>
      </c>
      <c r="N3138" t="n">
        <v>8600</v>
      </c>
      <c r="O3138" t="n">
        <v>9040</v>
      </c>
      <c r="P3138" t="n">
        <v>1270</v>
      </c>
      <c r="Q3138" t="n">
        <v>6.95</v>
      </c>
      <c r="R3138" t="n">
        <v>1</v>
      </c>
      <c r="S3138" t="n">
        <v>565</v>
      </c>
      <c r="T3138" t="n">
        <v>8880</v>
      </c>
      <c r="U3138" t="n">
        <v>8960</v>
      </c>
      <c r="V3138" t="n">
        <v>2000</v>
      </c>
      <c r="W3138" t="n">
        <v>1</v>
      </c>
    </row>
    <row r="3139">
      <c r="A3139" t="inlineStr">
        <is>
          <t>خزاميا3</t>
        </is>
      </c>
      <c r="B3139" t="inlineStr">
        <is>
          <t>زامياد</t>
        </is>
      </c>
      <c r="C3139" t="n">
        <v>57</v>
      </c>
      <c r="D3139" t="n">
        <v>12408463</v>
      </c>
      <c r="E3139" s="1" t="n">
        <v>20523597802</v>
      </c>
      <c r="F3139" t="n">
        <v>1628</v>
      </c>
      <c r="G3139" t="n">
        <v>1654</v>
      </c>
      <c r="H3139" t="n">
        <v>1654</v>
      </c>
      <c r="I3139" t="n">
        <v>26</v>
      </c>
      <c r="J3139" t="n">
        <v>1.6</v>
      </c>
      <c r="K3139" t="n">
        <v>1654</v>
      </c>
      <c r="L3139" t="n">
        <v>26</v>
      </c>
      <c r="M3139" t="n">
        <v>1.6</v>
      </c>
      <c r="N3139" t="n">
        <v>1654</v>
      </c>
      <c r="O3139" t="n">
        <v>1654</v>
      </c>
      <c r="P3139" t="n">
        <v>85</v>
      </c>
      <c r="Q3139" t="n">
        <v>19.46</v>
      </c>
      <c r="R3139" t="n">
        <v>0</v>
      </c>
      <c r="S3139" t="n">
        <v>0</v>
      </c>
      <c r="T3139" t="n">
        <v>0</v>
      </c>
      <c r="U3139" t="n">
        <v>1654</v>
      </c>
      <c r="V3139" t="n">
        <v>5828309</v>
      </c>
      <c r="W3139" t="n">
        <v>11</v>
      </c>
    </row>
    <row r="3140">
      <c r="A3140" t="inlineStr">
        <is>
          <t>اخزا402</t>
        </is>
      </c>
      <c r="B3140" t="inlineStr">
        <is>
          <t>اسناد خزانه-م2بودجه04-070614</t>
        </is>
      </c>
      <c r="C3140" t="n">
        <v>63</v>
      </c>
      <c r="D3140" t="n">
        <v>255345</v>
      </c>
      <c r="E3140" s="1" t="n">
        <v>127956299400</v>
      </c>
      <c r="F3140" t="n">
        <v>502600</v>
      </c>
      <c r="G3140" t="n">
        <v>503900</v>
      </c>
      <c r="H3140" t="n">
        <v>501230</v>
      </c>
      <c r="I3140" t="n">
        <v>-1370</v>
      </c>
      <c r="J3140" t="n">
        <v>-0.27</v>
      </c>
      <c r="K3140" t="n">
        <v>501110</v>
      </c>
      <c r="L3140" t="n">
        <v>-1490</v>
      </c>
      <c r="M3140" t="n">
        <v>-0.3</v>
      </c>
      <c r="N3140" t="n">
        <v>501000</v>
      </c>
      <c r="O3140" t="n">
        <v>503900</v>
      </c>
      <c r="R3140" t="n">
        <v>1</v>
      </c>
      <c r="S3140" t="n">
        <v>10</v>
      </c>
      <c r="T3140" t="n">
        <v>501110</v>
      </c>
      <c r="U3140" t="n">
        <v>501230</v>
      </c>
      <c r="V3140" t="n">
        <v>15183</v>
      </c>
      <c r="W3140" t="n">
        <v>2</v>
      </c>
    </row>
    <row r="3141">
      <c r="A3141" t="inlineStr">
        <is>
          <t>رخش</t>
        </is>
      </c>
      <c r="B3141" t="inlineStr">
        <is>
          <t>صندوق س.سهامي ثروت البرز-س</t>
        </is>
      </c>
      <c r="C3141" t="n">
        <v>26</v>
      </c>
      <c r="D3141" t="n">
        <v>51742</v>
      </c>
      <c r="E3141" s="1" t="n">
        <v>1637977120</v>
      </c>
      <c r="F3141" t="n">
        <v>31236</v>
      </c>
      <c r="G3141" t="n">
        <v>32000</v>
      </c>
      <c r="H3141" t="n">
        <v>31999</v>
      </c>
      <c r="I3141" t="n">
        <v>763</v>
      </c>
      <c r="J3141" t="n">
        <v>2.44</v>
      </c>
      <c r="K3141" t="n">
        <v>31657</v>
      </c>
      <c r="L3141" t="n">
        <v>421</v>
      </c>
      <c r="M3141" t="n">
        <v>1.35</v>
      </c>
      <c r="N3141" t="n">
        <v>30305</v>
      </c>
      <c r="O3141" t="n">
        <v>32171</v>
      </c>
      <c r="R3141" t="n">
        <v>1</v>
      </c>
      <c r="S3141" t="n">
        <v>34</v>
      </c>
      <c r="T3141" t="n">
        <v>30301</v>
      </c>
      <c r="U3141" t="n">
        <v>32150</v>
      </c>
      <c r="V3141" t="n">
        <v>4921</v>
      </c>
      <c r="W3141" t="n">
        <v>1</v>
      </c>
    </row>
    <row r="3142">
      <c r="A3142" t="inlineStr">
        <is>
          <t>اراد268</t>
        </is>
      </c>
      <c r="B3142" t="inlineStr">
        <is>
          <t>مرابحه عام دولت268-ش.خ070521</t>
        </is>
      </c>
      <c r="C3142" t="n">
        <v>0</v>
      </c>
      <c r="D3142" t="n">
        <v>0</v>
      </c>
      <c r="E3142" s="1" t="n">
        <v>0</v>
      </c>
      <c r="F3142" t="n">
        <v>851700</v>
      </c>
      <c r="G3142" t="n">
        <v>0</v>
      </c>
      <c r="H3142" t="n">
        <v>851700</v>
      </c>
      <c r="I3142" t="n">
        <v>0</v>
      </c>
      <c r="J3142" t="n">
        <v>0</v>
      </c>
      <c r="K3142" t="n">
        <v>851700</v>
      </c>
      <c r="L3142" t="n">
        <v>0</v>
      </c>
      <c r="M3142" t="n">
        <v>0</v>
      </c>
      <c r="N3142" t="n">
        <v>0</v>
      </c>
      <c r="O3142" t="n">
        <v>0</v>
      </c>
      <c r="R3142" t="n">
        <v>0</v>
      </c>
      <c r="S3142" t="n">
        <v>0</v>
      </c>
      <c r="T3142" t="n">
        <v>0</v>
      </c>
      <c r="U3142" t="n">
        <v>826150</v>
      </c>
      <c r="V3142" t="n">
        <v>175000</v>
      </c>
      <c r="W3142" t="n">
        <v>1</v>
      </c>
    </row>
    <row r="3143">
      <c r="A3143" t="inlineStr">
        <is>
          <t>چكاوه</t>
        </is>
      </c>
      <c r="B3143" t="inlineStr">
        <is>
          <t>صنايع‌كاغذسازي‌كاوه‌</t>
        </is>
      </c>
      <c r="C3143" t="n">
        <v>314</v>
      </c>
      <c r="D3143" t="n">
        <v>3233164</v>
      </c>
      <c r="E3143" s="1" t="n">
        <v>30730371600</v>
      </c>
      <c r="F3143" t="n">
        <v>9670</v>
      </c>
      <c r="G3143" t="n">
        <v>9390</v>
      </c>
      <c r="H3143" t="n">
        <v>9770</v>
      </c>
      <c r="I3143" t="n">
        <v>100</v>
      </c>
      <c r="J3143" t="n">
        <v>1.03</v>
      </c>
      <c r="K3143" t="n">
        <v>9500</v>
      </c>
      <c r="L3143" t="n">
        <v>-170</v>
      </c>
      <c r="M3143" t="n">
        <v>-1.76</v>
      </c>
      <c r="N3143" t="n">
        <v>9380</v>
      </c>
      <c r="O3143" t="n">
        <v>9790</v>
      </c>
      <c r="P3143" t="n">
        <v>-2017</v>
      </c>
      <c r="Q3143" t="n">
        <v>-4.71</v>
      </c>
      <c r="R3143" t="n">
        <v>1</v>
      </c>
      <c r="S3143" t="n">
        <v>1551</v>
      </c>
      <c r="T3143" t="n">
        <v>9550</v>
      </c>
      <c r="U3143" t="n">
        <v>9780</v>
      </c>
      <c r="V3143" t="n">
        <v>5528</v>
      </c>
      <c r="W3143" t="n">
        <v>2</v>
      </c>
    </row>
    <row r="3144">
      <c r="A3144" t="inlineStr">
        <is>
          <t>ناما3</t>
        </is>
      </c>
      <c r="B3144" t="inlineStr">
        <is>
          <t>توليدي مخازن گازطبيعي آسياناما</t>
        </is>
      </c>
      <c r="C3144" t="n">
        <v>1</v>
      </c>
      <c r="D3144" t="n">
        <v>1200</v>
      </c>
      <c r="E3144" s="1" t="n">
        <v>5088000</v>
      </c>
      <c r="F3144" t="n">
        <v>4340</v>
      </c>
      <c r="G3144" t="n">
        <v>4240</v>
      </c>
      <c r="H3144" t="n">
        <v>4240</v>
      </c>
      <c r="I3144" t="n">
        <v>-100</v>
      </c>
      <c r="J3144" t="n">
        <v>-2.3</v>
      </c>
      <c r="K3144" t="n">
        <v>4240</v>
      </c>
      <c r="L3144" t="n">
        <v>-100</v>
      </c>
      <c r="M3144" t="n">
        <v>-2.3</v>
      </c>
      <c r="N3144" t="n">
        <v>4240</v>
      </c>
      <c r="O3144" t="n">
        <v>4240</v>
      </c>
      <c r="P3144" t="n">
        <v>583</v>
      </c>
      <c r="Q3144" t="n">
        <v>7.27</v>
      </c>
      <c r="R3144" t="n">
        <v>0</v>
      </c>
      <c r="S3144" t="n">
        <v>0</v>
      </c>
      <c r="T3144" t="n">
        <v>0</v>
      </c>
      <c r="U3144" t="n">
        <v>4240</v>
      </c>
      <c r="V3144" t="n">
        <v>78800</v>
      </c>
      <c r="W3144" t="n">
        <v>5</v>
      </c>
    </row>
    <row r="3145">
      <c r="A3145" t="inlineStr">
        <is>
          <t>صگستر52</t>
        </is>
      </c>
      <c r="B3145" t="inlineStr">
        <is>
          <t>صكوك مرابحه ارغوان52-3ماهه23%</t>
        </is>
      </c>
      <c r="C3145" t="n">
        <v>0</v>
      </c>
      <c r="D3145" t="n">
        <v>0</v>
      </c>
      <c r="E3145" s="1" t="n">
        <v>0</v>
      </c>
      <c r="F3145" t="n">
        <v>1000000</v>
      </c>
      <c r="G3145" t="n">
        <v>0</v>
      </c>
      <c r="H3145" t="n">
        <v>1000000</v>
      </c>
      <c r="I3145" t="n">
        <v>0</v>
      </c>
      <c r="J3145" t="n">
        <v>0</v>
      </c>
      <c r="K3145" t="n">
        <v>1000000</v>
      </c>
      <c r="L3145" t="n">
        <v>0</v>
      </c>
      <c r="M3145" t="n">
        <v>0</v>
      </c>
      <c r="N3145" t="n">
        <v>0</v>
      </c>
      <c r="O3145" t="n">
        <v>0</v>
      </c>
      <c r="R3145" t="n">
        <v>1</v>
      </c>
      <c r="S3145" t="n">
        <v>7500</v>
      </c>
      <c r="T3145" t="n">
        <v>995000</v>
      </c>
      <c r="U3145" t="n">
        <v>1004950</v>
      </c>
      <c r="V3145" t="n">
        <v>3750</v>
      </c>
      <c r="W3145" t="n">
        <v>1</v>
      </c>
    </row>
    <row r="3146">
      <c r="A3146" t="inlineStr">
        <is>
          <t>بكام3</t>
        </is>
      </c>
      <c r="B3146" t="inlineStr">
        <is>
          <t>كارخانجات توليدي شهيد قندي</t>
        </is>
      </c>
      <c r="C3146" t="n">
        <v>4</v>
      </c>
      <c r="D3146" t="n">
        <v>143888</v>
      </c>
      <c r="E3146" s="1" t="n">
        <v>443175040</v>
      </c>
      <c r="F3146" t="n">
        <v>3140</v>
      </c>
      <c r="G3146" t="n">
        <v>3080</v>
      </c>
      <c r="H3146" t="n">
        <v>3080</v>
      </c>
      <c r="I3146" t="n">
        <v>-60</v>
      </c>
      <c r="J3146" t="n">
        <v>-1.91</v>
      </c>
      <c r="K3146" t="n">
        <v>3080</v>
      </c>
      <c r="L3146" t="n">
        <v>-60</v>
      </c>
      <c r="M3146" t="n">
        <v>-1.91</v>
      </c>
      <c r="N3146" t="n">
        <v>3080</v>
      </c>
      <c r="O3146" t="n">
        <v>3080</v>
      </c>
      <c r="P3146" t="n">
        <v>24</v>
      </c>
      <c r="Q3146" t="n">
        <v>128.33</v>
      </c>
      <c r="R3146" t="n">
        <v>0</v>
      </c>
      <c r="S3146" t="n">
        <v>0</v>
      </c>
      <c r="T3146" t="n">
        <v>0</v>
      </c>
      <c r="U3146" t="n">
        <v>3080</v>
      </c>
      <c r="V3146" t="n">
        <v>41112</v>
      </c>
      <c r="W3146" t="n">
        <v>1</v>
      </c>
    </row>
    <row r="3147">
      <c r="A3147" t="inlineStr">
        <is>
          <t>پاسارگاد</t>
        </is>
      </c>
      <c r="B3147" t="inlineStr">
        <is>
          <t>صندوق س.درآمد ثابت پاسارگاد-د</t>
        </is>
      </c>
      <c r="C3147" t="n">
        <v>11260</v>
      </c>
      <c r="D3147" t="n">
        <v>1609079814</v>
      </c>
      <c r="E3147" s="1" t="n">
        <v>27467124432715</v>
      </c>
      <c r="F3147" t="n">
        <v>17048</v>
      </c>
      <c r="G3147" t="n">
        <v>17069</v>
      </c>
      <c r="H3147" t="n">
        <v>17074</v>
      </c>
      <c r="I3147" t="n">
        <v>26</v>
      </c>
      <c r="J3147" t="n">
        <v>0.15</v>
      </c>
      <c r="K3147" t="n">
        <v>17070</v>
      </c>
      <c r="L3147" t="n">
        <v>22</v>
      </c>
      <c r="M3147" t="n">
        <v>0.13</v>
      </c>
      <c r="N3147" t="n">
        <v>17069</v>
      </c>
      <c r="O3147" t="n">
        <v>17074</v>
      </c>
      <c r="R3147" t="n">
        <v>1</v>
      </c>
      <c r="S3147" t="n">
        <v>84404</v>
      </c>
      <c r="T3147" t="n">
        <v>17074</v>
      </c>
      <c r="U3147" t="n">
        <v>17075</v>
      </c>
      <c r="V3147" t="n">
        <v>400500</v>
      </c>
      <c r="W3147" t="n">
        <v>2</v>
      </c>
    </row>
    <row r="3148">
      <c r="A3148" t="inlineStr">
        <is>
          <t>آردينه</t>
        </is>
      </c>
      <c r="B3148" t="inlineStr">
        <is>
          <t>نشاسته و گلوكز آردينه</t>
        </is>
      </c>
      <c r="C3148" t="n">
        <v>2293</v>
      </c>
      <c r="D3148" t="n">
        <v>21749766</v>
      </c>
      <c r="E3148" s="1" t="n">
        <v>657130047150</v>
      </c>
      <c r="F3148" t="n">
        <v>29810</v>
      </c>
      <c r="G3148" t="n">
        <v>29000</v>
      </c>
      <c r="H3148" t="n">
        <v>30700</v>
      </c>
      <c r="I3148" t="n">
        <v>890</v>
      </c>
      <c r="J3148" t="n">
        <v>2.99</v>
      </c>
      <c r="K3148" t="n">
        <v>30210</v>
      </c>
      <c r="L3148" t="n">
        <v>400</v>
      </c>
      <c r="M3148" t="n">
        <v>1.34</v>
      </c>
      <c r="N3148" t="n">
        <v>28970</v>
      </c>
      <c r="O3148" t="n">
        <v>30700</v>
      </c>
      <c r="P3148" t="n">
        <v>4668</v>
      </c>
      <c r="Q3148" t="n">
        <v>6.47</v>
      </c>
      <c r="R3148" t="n">
        <v>18</v>
      </c>
      <c r="S3148" t="n">
        <v>58030</v>
      </c>
      <c r="T3148" t="n">
        <v>30700</v>
      </c>
      <c r="U3148" t="n">
        <v>31610</v>
      </c>
      <c r="V3148" t="n">
        <v>30000</v>
      </c>
      <c r="W3148" t="n">
        <v>1</v>
      </c>
    </row>
    <row r="3149">
      <c r="A3149" t="inlineStr">
        <is>
          <t>آلكان</t>
        </is>
      </c>
      <c r="B3149" t="inlineStr">
        <is>
          <t>صندوق راهبرصنايع مهرگان1-بخشي</t>
        </is>
      </c>
      <c r="C3149" t="n">
        <v>20</v>
      </c>
      <c r="D3149" t="n">
        <v>266412</v>
      </c>
      <c r="E3149" s="1" t="n">
        <v>5060229060</v>
      </c>
      <c r="F3149" t="n">
        <v>18664</v>
      </c>
      <c r="G3149" t="n">
        <v>18967</v>
      </c>
      <c r="H3149" t="n">
        <v>19187</v>
      </c>
      <c r="I3149" t="n">
        <v>523</v>
      </c>
      <c r="J3149" t="n">
        <v>2.8</v>
      </c>
      <c r="K3149" t="n">
        <v>18994</v>
      </c>
      <c r="L3149" t="n">
        <v>330</v>
      </c>
      <c r="M3149" t="n">
        <v>1.77</v>
      </c>
      <c r="N3149" t="n">
        <v>18700</v>
      </c>
      <c r="O3149" t="n">
        <v>19187</v>
      </c>
      <c r="R3149" t="n">
        <v>1</v>
      </c>
      <c r="S3149" t="n">
        <v>362</v>
      </c>
      <c r="T3149" t="n">
        <v>18801</v>
      </c>
      <c r="U3149" t="n">
        <v>19223</v>
      </c>
      <c r="V3149" t="n">
        <v>9480</v>
      </c>
      <c r="W3149" t="n">
        <v>1</v>
      </c>
    </row>
    <row r="3150">
      <c r="A3150" t="inlineStr">
        <is>
          <t>ثروتم2</t>
        </is>
      </c>
      <c r="B3150" t="inlineStr">
        <is>
          <t>صندوق س. ثروت آفرين پارسيان-س</t>
        </is>
      </c>
      <c r="C3150" t="n">
        <v>1</v>
      </c>
      <c r="D3150" t="n">
        <v>700000</v>
      </c>
      <c r="E3150" s="1" t="n">
        <v>700000</v>
      </c>
      <c r="F3150" t="n">
        <v>540168</v>
      </c>
      <c r="G3150" t="n">
        <v>1</v>
      </c>
      <c r="H3150" t="n">
        <v>1</v>
      </c>
      <c r="I3150" t="n">
        <v>-540167</v>
      </c>
      <c r="J3150" t="n">
        <v>-100</v>
      </c>
      <c r="K3150" t="n">
        <v>1</v>
      </c>
      <c r="L3150" t="n">
        <v>-540167</v>
      </c>
      <c r="M3150" t="n">
        <v>-100</v>
      </c>
      <c r="N3150" t="n">
        <v>1</v>
      </c>
      <c r="O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</row>
    <row r="3151">
      <c r="A3151" t="inlineStr">
        <is>
          <t>كگهر071</t>
        </is>
      </c>
      <c r="B3151" t="inlineStr">
        <is>
          <t xml:space="preserve">اجاره گهرزمين اميد14070822	</t>
        </is>
      </c>
      <c r="C3151" t="n">
        <v>0</v>
      </c>
      <c r="D3151" t="n">
        <v>0</v>
      </c>
      <c r="E3151" s="1" t="n">
        <v>0</v>
      </c>
      <c r="F3151" t="n">
        <v>1000000</v>
      </c>
      <c r="G3151" t="n">
        <v>0</v>
      </c>
      <c r="H3151" t="n">
        <v>1000000</v>
      </c>
      <c r="I3151" t="n">
        <v>0</v>
      </c>
      <c r="J3151" t="n">
        <v>0</v>
      </c>
      <c r="K3151" t="n">
        <v>1000000</v>
      </c>
      <c r="L3151" t="n">
        <v>0</v>
      </c>
      <c r="M3151" t="n">
        <v>0</v>
      </c>
      <c r="N3151" t="n">
        <v>0</v>
      </c>
      <c r="O3151" t="n">
        <v>0</v>
      </c>
      <c r="R3151" t="n">
        <v>1</v>
      </c>
      <c r="S3151" t="n">
        <v>10000</v>
      </c>
      <c r="T3151" t="n">
        <v>995000</v>
      </c>
      <c r="U3151" t="n">
        <v>0</v>
      </c>
      <c r="V3151" t="n">
        <v>0</v>
      </c>
      <c r="W3151" t="n">
        <v>0</v>
      </c>
    </row>
    <row r="3152">
      <c r="A3152" t="inlineStr">
        <is>
          <t>ثپرديس3</t>
        </is>
      </c>
      <c r="B3152" t="inlineStr">
        <is>
          <t>سرمايه گذاري مسكن پرديس</t>
        </is>
      </c>
      <c r="C3152" t="n">
        <v>3</v>
      </c>
      <c r="D3152" t="n">
        <v>9086</v>
      </c>
      <c r="E3152" s="1" t="n">
        <v>35980560</v>
      </c>
      <c r="F3152" t="n">
        <v>4000</v>
      </c>
      <c r="G3152" t="n">
        <v>3960</v>
      </c>
      <c r="H3152" t="n">
        <v>3960</v>
      </c>
      <c r="I3152" t="n">
        <v>-40</v>
      </c>
      <c r="J3152" t="n">
        <v>-1</v>
      </c>
      <c r="K3152" t="n">
        <v>3960</v>
      </c>
      <c r="L3152" t="n">
        <v>-40</v>
      </c>
      <c r="M3152" t="n">
        <v>-1</v>
      </c>
      <c r="N3152" t="n">
        <v>3960</v>
      </c>
      <c r="O3152" t="n">
        <v>3960</v>
      </c>
      <c r="P3152" t="n">
        <v>117</v>
      </c>
      <c r="Q3152" t="n">
        <v>33.85</v>
      </c>
      <c r="R3152" t="n">
        <v>0</v>
      </c>
      <c r="S3152" t="n">
        <v>0</v>
      </c>
      <c r="T3152" t="n">
        <v>0</v>
      </c>
      <c r="U3152" t="n">
        <v>3960</v>
      </c>
      <c r="V3152" t="n">
        <v>21</v>
      </c>
      <c r="W3152" t="n">
        <v>1</v>
      </c>
    </row>
    <row r="3153">
      <c r="A3153" t="inlineStr">
        <is>
          <t>انتخاب093</t>
        </is>
      </c>
      <c r="B3153" t="inlineStr">
        <is>
          <t>مرابحه انتخاب آرمان پاسا090309</t>
        </is>
      </c>
      <c r="C3153" t="n">
        <v>0</v>
      </c>
      <c r="D3153" t="n">
        <v>0</v>
      </c>
      <c r="E3153" s="1" t="n">
        <v>0</v>
      </c>
      <c r="F3153" t="n">
        <v>1000000</v>
      </c>
      <c r="G3153" t="n">
        <v>0</v>
      </c>
      <c r="H3153" t="n">
        <v>1000000</v>
      </c>
      <c r="I3153" t="n">
        <v>0</v>
      </c>
      <c r="J3153" t="n">
        <v>0</v>
      </c>
      <c r="K3153" t="n">
        <v>1000000</v>
      </c>
      <c r="L3153" t="n">
        <v>0</v>
      </c>
      <c r="M3153" t="n">
        <v>0</v>
      </c>
      <c r="N3153" t="n">
        <v>0</v>
      </c>
      <c r="O3153" t="n">
        <v>0</v>
      </c>
      <c r="R3153" t="n">
        <v>1</v>
      </c>
      <c r="S3153" t="n">
        <v>10000</v>
      </c>
      <c r="T3153" t="n">
        <v>1000000</v>
      </c>
      <c r="U3153" t="n">
        <v>0</v>
      </c>
      <c r="V3153" t="n">
        <v>0</v>
      </c>
      <c r="W3153" t="n">
        <v>0</v>
      </c>
    </row>
    <row r="3154">
      <c r="A3154" t="inlineStr">
        <is>
          <t>دامون</t>
        </is>
      </c>
      <c r="B3154" t="inlineStr">
        <is>
          <t>ص.س. درآمد ثابت آسمان دامون-د</t>
        </is>
      </c>
      <c r="C3154" t="n">
        <v>853</v>
      </c>
      <c r="D3154" t="n">
        <v>247947800</v>
      </c>
      <c r="E3154" s="1" t="n">
        <v>5315658085764</v>
      </c>
      <c r="F3154" t="n">
        <v>21408</v>
      </c>
      <c r="G3154" t="n">
        <v>21438</v>
      </c>
      <c r="H3154" t="n">
        <v>21439</v>
      </c>
      <c r="I3154" t="n">
        <v>31</v>
      </c>
      <c r="J3154" t="n">
        <v>0.14</v>
      </c>
      <c r="K3154" t="n">
        <v>21439</v>
      </c>
      <c r="L3154" t="n">
        <v>31</v>
      </c>
      <c r="M3154" t="n">
        <v>0.14</v>
      </c>
      <c r="N3154" t="n">
        <v>21438</v>
      </c>
      <c r="O3154" t="n">
        <v>21440</v>
      </c>
      <c r="R3154" t="n">
        <v>7</v>
      </c>
      <c r="S3154" t="n">
        <v>290201273</v>
      </c>
      <c r="T3154" t="n">
        <v>21438</v>
      </c>
      <c r="U3154" t="n">
        <v>21439</v>
      </c>
      <c r="V3154" t="n">
        <v>10606080</v>
      </c>
      <c r="W3154" t="n">
        <v>1</v>
      </c>
    </row>
    <row r="3155">
      <c r="A3155" t="inlineStr">
        <is>
          <t>كارين</t>
        </is>
      </c>
      <c r="B3155" t="inlineStr">
        <is>
          <t>صندوق س نگين سامان-ثابت</t>
        </is>
      </c>
      <c r="C3155" t="n">
        <v>1179</v>
      </c>
      <c r="D3155" t="n">
        <v>764535527</v>
      </c>
      <c r="E3155" s="1" t="n">
        <v>14663851996490</v>
      </c>
      <c r="F3155" t="n">
        <v>19156</v>
      </c>
      <c r="G3155" t="n">
        <v>19180</v>
      </c>
      <c r="H3155" t="n">
        <v>19181</v>
      </c>
      <c r="I3155" t="n">
        <v>25</v>
      </c>
      <c r="J3155" t="n">
        <v>0.13</v>
      </c>
      <c r="K3155" t="n">
        <v>19180</v>
      </c>
      <c r="L3155" t="n">
        <v>24</v>
      </c>
      <c r="M3155" t="n">
        <v>0.13</v>
      </c>
      <c r="N3155" t="n">
        <v>19180</v>
      </c>
      <c r="O3155" t="n">
        <v>19181</v>
      </c>
      <c r="R3155" t="n">
        <v>21</v>
      </c>
      <c r="S3155" t="n">
        <v>199025911</v>
      </c>
      <c r="T3155" t="n">
        <v>19180</v>
      </c>
      <c r="U3155" t="n">
        <v>19181</v>
      </c>
      <c r="V3155" t="n">
        <v>45032453</v>
      </c>
      <c r="W3155" t="n">
        <v>5</v>
      </c>
    </row>
    <row r="3156">
      <c r="A3156" t="inlineStr">
        <is>
          <t>دقاضي</t>
        </is>
      </c>
      <c r="B3156" t="inlineStr">
        <is>
          <t>داروسازي شهيد قاضي</t>
        </is>
      </c>
      <c r="C3156" t="n">
        <v>649</v>
      </c>
      <c r="D3156" t="n">
        <v>12747650</v>
      </c>
      <c r="E3156" s="1" t="n">
        <v>269680632550</v>
      </c>
      <c r="F3156" t="n">
        <v>20550</v>
      </c>
      <c r="G3156" t="n">
        <v>20610</v>
      </c>
      <c r="H3156" t="n">
        <v>21160</v>
      </c>
      <c r="I3156" t="n">
        <v>610</v>
      </c>
      <c r="J3156" t="n">
        <v>2.97</v>
      </c>
      <c r="K3156" t="n">
        <v>21160</v>
      </c>
      <c r="L3156" t="n">
        <v>610</v>
      </c>
      <c r="M3156" t="n">
        <v>2.97</v>
      </c>
      <c r="N3156" t="n">
        <v>20610</v>
      </c>
      <c r="O3156" t="n">
        <v>21160</v>
      </c>
      <c r="P3156" t="n">
        <v>2413</v>
      </c>
      <c r="Q3156" t="n">
        <v>8.77</v>
      </c>
      <c r="R3156" t="n">
        <v>71</v>
      </c>
      <c r="S3156" t="n">
        <v>1265094</v>
      </c>
      <c r="T3156" t="n">
        <v>21160</v>
      </c>
      <c r="U3156" t="n">
        <v>21580</v>
      </c>
      <c r="V3156" t="n">
        <v>20000</v>
      </c>
      <c r="W3156" t="n">
        <v>1</v>
      </c>
    </row>
    <row r="3157">
      <c r="A3157" t="inlineStr">
        <is>
          <t>فرود</t>
        </is>
      </c>
      <c r="B3157" t="inlineStr">
        <is>
          <t>فولاد شاهرود</t>
        </is>
      </c>
      <c r="C3157" t="n">
        <v>389</v>
      </c>
      <c r="D3157" t="n">
        <v>12516349</v>
      </c>
      <c r="E3157" s="1" t="n">
        <v>101817858960</v>
      </c>
      <c r="F3157" t="n">
        <v>7910</v>
      </c>
      <c r="G3157" t="n">
        <v>8140</v>
      </c>
      <c r="H3157" t="n">
        <v>8140</v>
      </c>
      <c r="I3157" t="n">
        <v>230</v>
      </c>
      <c r="J3157" t="n">
        <v>2.91</v>
      </c>
      <c r="K3157" t="n">
        <v>8130</v>
      </c>
      <c r="L3157" t="n">
        <v>220</v>
      </c>
      <c r="M3157" t="n">
        <v>2.78</v>
      </c>
      <c r="N3157" t="n">
        <v>8000</v>
      </c>
      <c r="O3157" t="n">
        <v>8140</v>
      </c>
      <c r="P3157" t="n">
        <v>910</v>
      </c>
      <c r="Q3157" t="n">
        <v>8.93</v>
      </c>
      <c r="R3157" t="n">
        <v>26</v>
      </c>
      <c r="S3157" t="n">
        <v>2616691</v>
      </c>
      <c r="T3157" t="n">
        <v>8140</v>
      </c>
      <c r="U3157" t="n">
        <v>8270</v>
      </c>
      <c r="V3157" t="n">
        <v>50000</v>
      </c>
      <c r="W3157" t="n">
        <v>1</v>
      </c>
    </row>
    <row r="3158">
      <c r="A3158" t="inlineStr">
        <is>
          <t>سرو</t>
        </is>
      </c>
      <c r="B3158" t="inlineStr">
        <is>
          <t>صندوق س سروسودمند مدبران-سهام</t>
        </is>
      </c>
      <c r="C3158" t="n">
        <v>2424</v>
      </c>
      <c r="D3158" t="n">
        <v>30410805</v>
      </c>
      <c r="E3158" s="1" t="n">
        <v>1227037051314</v>
      </c>
      <c r="F3158" t="n">
        <v>39727</v>
      </c>
      <c r="G3158" t="n">
        <v>40001</v>
      </c>
      <c r="H3158" t="n">
        <v>40550</v>
      </c>
      <c r="I3158" t="n">
        <v>823</v>
      </c>
      <c r="J3158" t="n">
        <v>2.07</v>
      </c>
      <c r="K3158" t="n">
        <v>40349</v>
      </c>
      <c r="L3158" t="n">
        <v>622</v>
      </c>
      <c r="M3158" t="n">
        <v>1.57</v>
      </c>
      <c r="N3158" t="n">
        <v>39801</v>
      </c>
      <c r="O3158" t="n">
        <v>40800</v>
      </c>
      <c r="R3158" t="n">
        <v>1</v>
      </c>
      <c r="S3158" t="n">
        <v>10000</v>
      </c>
      <c r="T3158" t="n">
        <v>40500</v>
      </c>
      <c r="U3158" t="n">
        <v>40598</v>
      </c>
      <c r="V3158" t="n">
        <v>24837</v>
      </c>
      <c r="W3158" t="n">
        <v>1</v>
      </c>
    </row>
    <row r="3159">
      <c r="A3159" t="inlineStr">
        <is>
          <t>تاراز</t>
        </is>
      </c>
      <c r="B3159" t="inlineStr">
        <is>
          <t>صندوق س آواي تاراز زاگرس-سهام</t>
        </is>
      </c>
      <c r="C3159" t="n">
        <v>18</v>
      </c>
      <c r="D3159" t="n">
        <v>7328</v>
      </c>
      <c r="E3159" s="1" t="n">
        <v>385400687</v>
      </c>
      <c r="F3159" t="n">
        <v>51756</v>
      </c>
      <c r="G3159" t="n">
        <v>52722</v>
      </c>
      <c r="H3159" t="n">
        <v>52410</v>
      </c>
      <c r="I3159" t="n">
        <v>654</v>
      </c>
      <c r="J3159" t="n">
        <v>1.26</v>
      </c>
      <c r="K3159" t="n">
        <v>52593</v>
      </c>
      <c r="L3159" t="n">
        <v>837</v>
      </c>
      <c r="M3159" t="n">
        <v>1.62</v>
      </c>
      <c r="N3159" t="n">
        <v>51901</v>
      </c>
      <c r="O3159" t="n">
        <v>52722</v>
      </c>
      <c r="R3159" t="n">
        <v>1</v>
      </c>
      <c r="S3159" t="n">
        <v>110</v>
      </c>
      <c r="T3159" t="n">
        <v>46800</v>
      </c>
      <c r="U3159" t="n">
        <v>52410</v>
      </c>
      <c r="V3159" t="n">
        <v>886</v>
      </c>
      <c r="W3159" t="n">
        <v>1</v>
      </c>
    </row>
    <row r="3160">
      <c r="A3160" t="inlineStr">
        <is>
          <t>عرش</t>
        </is>
      </c>
      <c r="B3160" t="inlineStr">
        <is>
          <t>صندوق س.عرش ميلاد شهر-س</t>
        </is>
      </c>
      <c r="C3160" t="n">
        <v>15</v>
      </c>
      <c r="D3160" t="n">
        <v>45891</v>
      </c>
      <c r="E3160" s="1" t="n">
        <v>1217693527</v>
      </c>
      <c r="F3160" t="n">
        <v>26849</v>
      </c>
      <c r="G3160" t="n">
        <v>26100</v>
      </c>
      <c r="H3160" t="n">
        <v>27031</v>
      </c>
      <c r="I3160" t="n">
        <v>182</v>
      </c>
      <c r="J3160" t="n">
        <v>0.68</v>
      </c>
      <c r="K3160" t="n">
        <v>26534</v>
      </c>
      <c r="L3160" t="n">
        <v>-315</v>
      </c>
      <c r="M3160" t="n">
        <v>-1.17</v>
      </c>
      <c r="N3160" t="n">
        <v>26044</v>
      </c>
      <c r="O3160" t="n">
        <v>27031</v>
      </c>
      <c r="R3160" t="n">
        <v>1</v>
      </c>
      <c r="S3160" t="n">
        <v>817</v>
      </c>
      <c r="T3160" t="n">
        <v>26885</v>
      </c>
      <c r="U3160" t="n">
        <v>27031</v>
      </c>
      <c r="V3160" t="n">
        <v>3961</v>
      </c>
      <c r="W3160" t="n">
        <v>2</v>
      </c>
    </row>
    <row r="3161">
      <c r="A3161" t="inlineStr">
        <is>
          <t>وملت</t>
        </is>
      </c>
      <c r="B3161" t="inlineStr">
        <is>
          <t>سرمايه گذاري ملت</t>
        </is>
      </c>
      <c r="C3161" t="n">
        <v>7</v>
      </c>
      <c r="D3161" t="n">
        <v>27566</v>
      </c>
      <c r="E3161" s="1" t="n">
        <v>116604180</v>
      </c>
      <c r="F3161" t="n">
        <v>4190</v>
      </c>
      <c r="G3161" t="n">
        <v>4230</v>
      </c>
      <c r="H3161" t="n">
        <v>4230</v>
      </c>
      <c r="I3161" t="n">
        <v>40</v>
      </c>
      <c r="J3161" t="n">
        <v>0.95</v>
      </c>
      <c r="K3161" t="n">
        <v>4190</v>
      </c>
      <c r="L3161" t="n">
        <v>0</v>
      </c>
      <c r="M3161" t="n">
        <v>0</v>
      </c>
      <c r="N3161" t="n">
        <v>4230</v>
      </c>
      <c r="O3161" t="n">
        <v>4230</v>
      </c>
      <c r="P3161" t="n">
        <v>491</v>
      </c>
      <c r="Q3161" t="n">
        <v>8.529999999999999</v>
      </c>
      <c r="R3161" t="n">
        <v>16</v>
      </c>
      <c r="S3161" t="n">
        <v>3336834</v>
      </c>
      <c r="T3161" t="n">
        <v>4230</v>
      </c>
      <c r="U3161" t="n">
        <v>0</v>
      </c>
      <c r="V3161" t="n">
        <v>0</v>
      </c>
      <c r="W3161" t="n">
        <v>0</v>
      </c>
    </row>
    <row r="3162">
      <c r="A3162" t="inlineStr">
        <is>
          <t>تكمبا</t>
        </is>
      </c>
      <c r="B3162" t="inlineStr">
        <is>
          <t>كمباين‌ سازي‌ ايران‌</t>
        </is>
      </c>
      <c r="C3162" t="n">
        <v>244</v>
      </c>
      <c r="D3162" t="n">
        <v>4049060</v>
      </c>
      <c r="E3162" s="1" t="n">
        <v>31197472450</v>
      </c>
      <c r="F3162" t="n">
        <v>7730</v>
      </c>
      <c r="G3162" t="n">
        <v>7600</v>
      </c>
      <c r="H3162" t="n">
        <v>7690</v>
      </c>
      <c r="I3162" t="n">
        <v>-40</v>
      </c>
      <c r="J3162" t="n">
        <v>-0.52</v>
      </c>
      <c r="K3162" t="n">
        <v>7700</v>
      </c>
      <c r="L3162" t="n">
        <v>-30</v>
      </c>
      <c r="M3162" t="n">
        <v>-0.39</v>
      </c>
      <c r="N3162" t="n">
        <v>7540</v>
      </c>
      <c r="O3162" t="n">
        <v>7960</v>
      </c>
      <c r="P3162" t="n">
        <v>809</v>
      </c>
      <c r="Q3162" t="n">
        <v>9.52</v>
      </c>
      <c r="R3162" t="n">
        <v>2</v>
      </c>
      <c r="S3162" t="n">
        <v>485934</v>
      </c>
      <c r="T3162" t="n">
        <v>7690</v>
      </c>
      <c r="U3162" t="n">
        <v>7700</v>
      </c>
      <c r="V3162" t="n">
        <v>51</v>
      </c>
      <c r="W3162" t="n">
        <v>1</v>
      </c>
    </row>
    <row r="3163">
      <c r="A3163" t="inlineStr">
        <is>
          <t>وگردش3</t>
        </is>
      </c>
      <c r="B3163" t="inlineStr">
        <is>
          <t>بانك گردشگري</t>
        </is>
      </c>
      <c r="C3163" t="n">
        <v>40</v>
      </c>
      <c r="D3163" t="n">
        <v>3329692</v>
      </c>
      <c r="E3163" s="1" t="n">
        <v>5500651184</v>
      </c>
      <c r="F3163" t="n">
        <v>1689</v>
      </c>
      <c r="G3163" t="n">
        <v>1652</v>
      </c>
      <c r="H3163" t="n">
        <v>1652</v>
      </c>
      <c r="I3163" t="n">
        <v>-37</v>
      </c>
      <c r="J3163" t="n">
        <v>-2.19</v>
      </c>
      <c r="K3163" t="n">
        <v>1652</v>
      </c>
      <c r="L3163" t="n">
        <v>-37</v>
      </c>
      <c r="M3163" t="n">
        <v>-2.19</v>
      </c>
      <c r="N3163" t="n">
        <v>1652</v>
      </c>
      <c r="O3163" t="n">
        <v>1652</v>
      </c>
      <c r="P3163" t="n">
        <v>1032</v>
      </c>
      <c r="Q3163" t="n">
        <v>1.6</v>
      </c>
      <c r="R3163" t="n">
        <v>48</v>
      </c>
      <c r="S3163" t="n">
        <v>32093812</v>
      </c>
      <c r="T3163" t="n">
        <v>1652</v>
      </c>
      <c r="U3163" t="n">
        <v>0</v>
      </c>
      <c r="V3163" t="n">
        <v>0</v>
      </c>
      <c r="W3163" t="n">
        <v>0</v>
      </c>
    </row>
    <row r="3164">
      <c r="A3164" t="inlineStr">
        <is>
          <t>بشهاب</t>
        </is>
      </c>
      <c r="B3164" t="inlineStr">
        <is>
          <t>لامپ‌  پارس‌ شهاب‌</t>
        </is>
      </c>
      <c r="C3164" t="n">
        <v>70</v>
      </c>
      <c r="D3164" t="n">
        <v>3621437</v>
      </c>
      <c r="E3164" s="1" t="n">
        <v>29876855250</v>
      </c>
      <c r="F3164" t="n">
        <v>8010</v>
      </c>
      <c r="G3164" t="n">
        <v>8250</v>
      </c>
      <c r="H3164" t="n">
        <v>8250</v>
      </c>
      <c r="I3164" t="n">
        <v>240</v>
      </c>
      <c r="J3164" t="n">
        <v>3</v>
      </c>
      <c r="K3164" t="n">
        <v>8250</v>
      </c>
      <c r="L3164" t="n">
        <v>240</v>
      </c>
      <c r="M3164" t="n">
        <v>3</v>
      </c>
      <c r="N3164" t="n">
        <v>8250</v>
      </c>
      <c r="O3164" t="n">
        <v>8250</v>
      </c>
      <c r="P3164" t="n">
        <v>1212</v>
      </c>
      <c r="Q3164" t="n">
        <v>6.81</v>
      </c>
      <c r="R3164" t="n">
        <v>169</v>
      </c>
      <c r="S3164" t="n">
        <v>13592661</v>
      </c>
      <c r="T3164" t="n">
        <v>8250</v>
      </c>
      <c r="U3164" t="n">
        <v>0</v>
      </c>
      <c r="V3164" t="n">
        <v>0</v>
      </c>
      <c r="W3164" t="n">
        <v>0</v>
      </c>
    </row>
    <row r="3165">
      <c r="A3165" t="inlineStr">
        <is>
          <t>دتوليد</t>
        </is>
      </c>
      <c r="B3165" t="inlineStr">
        <is>
          <t>داروسازي توليد دارو</t>
        </is>
      </c>
      <c r="C3165" t="n">
        <v>129</v>
      </c>
      <c r="D3165" t="n">
        <v>3801005</v>
      </c>
      <c r="E3165" s="1" t="n">
        <v>25884844050</v>
      </c>
      <c r="F3165" t="n">
        <v>6620</v>
      </c>
      <c r="G3165" t="n">
        <v>6810</v>
      </c>
      <c r="H3165" t="n">
        <v>6810</v>
      </c>
      <c r="I3165" t="n">
        <v>190</v>
      </c>
      <c r="J3165" t="n">
        <v>2.87</v>
      </c>
      <c r="K3165" t="n">
        <v>6810</v>
      </c>
      <c r="L3165" t="n">
        <v>190</v>
      </c>
      <c r="M3165" t="n">
        <v>2.87</v>
      </c>
      <c r="N3165" t="n">
        <v>6810</v>
      </c>
      <c r="O3165" t="n">
        <v>6810</v>
      </c>
      <c r="P3165" t="n">
        <v>475</v>
      </c>
      <c r="Q3165" t="n">
        <v>14.34</v>
      </c>
      <c r="R3165" t="n">
        <v>137</v>
      </c>
      <c r="S3165" t="n">
        <v>19126596</v>
      </c>
      <c r="T3165" t="n">
        <v>6810</v>
      </c>
      <c r="U3165" t="n">
        <v>0</v>
      </c>
      <c r="V3165" t="n">
        <v>0</v>
      </c>
      <c r="W3165" t="n">
        <v>0</v>
      </c>
    </row>
    <row r="3166">
      <c r="A3166" t="inlineStr">
        <is>
          <t>باران</t>
        </is>
      </c>
      <c r="B3166" t="inlineStr">
        <is>
          <t>بيمه زندگي باران</t>
        </is>
      </c>
      <c r="C3166" t="n">
        <v>23</v>
      </c>
      <c r="D3166" t="n">
        <v>761121</v>
      </c>
      <c r="E3166" s="1" t="n">
        <v>1947708639</v>
      </c>
      <c r="F3166" t="n">
        <v>2485</v>
      </c>
      <c r="G3166" t="n">
        <v>2559</v>
      </c>
      <c r="H3166" t="n">
        <v>2559</v>
      </c>
      <c r="I3166" t="n">
        <v>74</v>
      </c>
      <c r="J3166" t="n">
        <v>2.98</v>
      </c>
      <c r="K3166" t="n">
        <v>2559</v>
      </c>
      <c r="L3166" t="n">
        <v>74</v>
      </c>
      <c r="M3166" t="n">
        <v>2.98</v>
      </c>
      <c r="N3166" t="n">
        <v>2559</v>
      </c>
      <c r="O3166" t="n">
        <v>2559</v>
      </c>
      <c r="P3166" t="n">
        <v>299</v>
      </c>
      <c r="Q3166" t="n">
        <v>8.56</v>
      </c>
      <c r="R3166" t="n">
        <v>4</v>
      </c>
      <c r="S3166" t="n">
        <v>691057</v>
      </c>
      <c r="T3166" t="n">
        <v>2559</v>
      </c>
      <c r="U3166" t="n">
        <v>2620</v>
      </c>
      <c r="V3166" t="n">
        <v>10000</v>
      </c>
      <c r="W3166" t="n">
        <v>1</v>
      </c>
    </row>
    <row r="3167">
      <c r="A3167" t="inlineStr">
        <is>
          <t>عماديران</t>
        </is>
      </c>
      <c r="B3167" t="inlineStr">
        <is>
          <t>سلف موازي كولر گازي ماديران</t>
        </is>
      </c>
      <c r="C3167" t="n">
        <v>0</v>
      </c>
      <c r="D3167" t="n">
        <v>0</v>
      </c>
      <c r="E3167" s="1" t="n">
        <v>0</v>
      </c>
      <c r="F3167" t="n">
        <v>6187823</v>
      </c>
      <c r="G3167" t="n">
        <v>0</v>
      </c>
      <c r="H3167" t="n">
        <v>6187823</v>
      </c>
      <c r="I3167" t="n">
        <v>0</v>
      </c>
      <c r="J3167" t="n">
        <v>0</v>
      </c>
      <c r="K3167" t="n">
        <v>6187823</v>
      </c>
      <c r="L3167" t="n">
        <v>0</v>
      </c>
      <c r="M3167" t="n">
        <v>0</v>
      </c>
      <c r="N3167" t="n">
        <v>0</v>
      </c>
      <c r="O3167" t="n">
        <v>0</v>
      </c>
      <c r="R3167" t="n">
        <v>1</v>
      </c>
      <c r="S3167" t="n">
        <v>6571</v>
      </c>
      <c r="T3167" t="n">
        <v>6243000</v>
      </c>
      <c r="U3167" t="n">
        <v>6366900</v>
      </c>
      <c r="V3167" t="n">
        <v>6571</v>
      </c>
      <c r="W3167" t="n">
        <v>1</v>
      </c>
    </row>
    <row r="3168">
      <c r="A3168" t="inlineStr">
        <is>
          <t>طبيعت068</t>
        </is>
      </c>
      <c r="B3168" t="inlineStr">
        <is>
          <t>مرابحه طبيعت سبز-تاكدانا060920</t>
        </is>
      </c>
      <c r="C3168" t="n">
        <v>0</v>
      </c>
      <c r="D3168" t="n">
        <v>0</v>
      </c>
      <c r="E3168" s="1" t="n">
        <v>0</v>
      </c>
      <c r="F3168" t="n">
        <v>1000000</v>
      </c>
      <c r="G3168" t="n">
        <v>0</v>
      </c>
      <c r="H3168" t="n">
        <v>1000000</v>
      </c>
      <c r="I3168" t="n">
        <v>0</v>
      </c>
      <c r="J3168" t="n">
        <v>0</v>
      </c>
      <c r="K3168" t="n">
        <v>1000000</v>
      </c>
      <c r="L3168" t="n">
        <v>0</v>
      </c>
      <c r="M3168" t="n">
        <v>0</v>
      </c>
      <c r="N3168" t="n">
        <v>0</v>
      </c>
      <c r="O3168" t="n">
        <v>0</v>
      </c>
      <c r="R3168" t="n">
        <v>1</v>
      </c>
      <c r="S3168" t="n">
        <v>5000</v>
      </c>
      <c r="T3168" t="n">
        <v>1000000</v>
      </c>
      <c r="U3168" t="n">
        <v>1010000</v>
      </c>
      <c r="V3168" t="n">
        <v>5000</v>
      </c>
      <c r="W3168" t="n">
        <v>1</v>
      </c>
    </row>
    <row r="3169">
      <c r="A3169" t="inlineStr">
        <is>
          <t>تكپاد</t>
        </is>
      </c>
      <c r="B3169" t="inlineStr">
        <is>
          <t>صندوق س. مشترك آريان-س</t>
        </is>
      </c>
      <c r="C3169" t="n">
        <v>337</v>
      </c>
      <c r="D3169" t="n">
        <v>66849780</v>
      </c>
      <c r="E3169" s="1" t="n">
        <v>2001411509853</v>
      </c>
      <c r="F3169" t="n">
        <v>29412</v>
      </c>
      <c r="G3169" t="n">
        <v>29901</v>
      </c>
      <c r="H3169" t="n">
        <v>30201</v>
      </c>
      <c r="I3169" t="n">
        <v>789</v>
      </c>
      <c r="J3169" t="n">
        <v>2.68</v>
      </c>
      <c r="K3169" t="n">
        <v>29939</v>
      </c>
      <c r="L3169" t="n">
        <v>527</v>
      </c>
      <c r="M3169" t="n">
        <v>1.79</v>
      </c>
      <c r="N3169" t="n">
        <v>29800</v>
      </c>
      <c r="O3169" t="n">
        <v>30290</v>
      </c>
      <c r="R3169" t="n">
        <v>1</v>
      </c>
      <c r="S3169" t="n">
        <v>1000000</v>
      </c>
      <c r="T3169" t="n">
        <v>30200</v>
      </c>
      <c r="U3169" t="n">
        <v>30259</v>
      </c>
      <c r="V3169" t="n">
        <v>7770</v>
      </c>
      <c r="W3169" t="n">
        <v>1</v>
      </c>
    </row>
    <row r="3170">
      <c r="A3170" t="inlineStr">
        <is>
          <t>فناپ زيرساخت07</t>
        </is>
      </c>
      <c r="B3170" t="inlineStr">
        <is>
          <t>مرابحه فناوري پاسارگاد070211</t>
        </is>
      </c>
      <c r="C3170" t="n">
        <v>0</v>
      </c>
      <c r="D3170" t="n">
        <v>0</v>
      </c>
      <c r="E3170" s="1" t="n">
        <v>0</v>
      </c>
      <c r="F3170" t="n">
        <v>1025010</v>
      </c>
      <c r="G3170" t="n">
        <v>0</v>
      </c>
      <c r="H3170" t="n">
        <v>1000000</v>
      </c>
      <c r="I3170" t="n">
        <v>-25010</v>
      </c>
      <c r="J3170" t="n">
        <v>-2.44</v>
      </c>
      <c r="K3170" t="n">
        <v>1025010</v>
      </c>
      <c r="L3170" t="n">
        <v>0</v>
      </c>
      <c r="M3170" t="n">
        <v>0</v>
      </c>
      <c r="N3170" t="n">
        <v>0</v>
      </c>
      <c r="O3170" t="n">
        <v>0</v>
      </c>
      <c r="R3170" t="n">
        <v>1</v>
      </c>
      <c r="S3170" t="n">
        <v>10000</v>
      </c>
      <c r="T3170" t="n">
        <v>1019890</v>
      </c>
      <c r="U3170" t="n">
        <v>1030080</v>
      </c>
      <c r="V3170" t="n">
        <v>5000</v>
      </c>
      <c r="W3170" t="n">
        <v>1</v>
      </c>
    </row>
    <row r="3171">
      <c r="A3171" t="inlineStr">
        <is>
          <t>صكوثر701</t>
        </is>
      </c>
      <c r="B3171" t="inlineStr">
        <is>
          <t>صكوك مرابحه دكوثر701-3ماهه23%</t>
        </is>
      </c>
      <c r="C3171" t="n">
        <v>0</v>
      </c>
      <c r="D3171" t="n">
        <v>0</v>
      </c>
      <c r="E3171" s="1" t="n">
        <v>0</v>
      </c>
      <c r="F3171" t="n">
        <v>1000000</v>
      </c>
      <c r="G3171" t="n">
        <v>0</v>
      </c>
      <c r="H3171" t="n">
        <v>1000000</v>
      </c>
      <c r="I3171" t="n">
        <v>0</v>
      </c>
      <c r="J3171" t="n">
        <v>0</v>
      </c>
      <c r="K3171" t="n">
        <v>1000000</v>
      </c>
      <c r="L3171" t="n">
        <v>0</v>
      </c>
      <c r="M3171" t="n">
        <v>0</v>
      </c>
      <c r="N3171" t="n">
        <v>0</v>
      </c>
      <c r="O3171" t="n">
        <v>0</v>
      </c>
      <c r="R3171" t="n">
        <v>1</v>
      </c>
      <c r="S3171" t="n">
        <v>3000</v>
      </c>
      <c r="T3171" t="n">
        <v>888555</v>
      </c>
      <c r="U3171" t="n">
        <v>0</v>
      </c>
      <c r="V3171" t="n">
        <v>0</v>
      </c>
      <c r="W3171" t="n">
        <v>0</v>
      </c>
    </row>
    <row r="3172">
      <c r="A3172" t="inlineStr">
        <is>
          <t>گلديران06</t>
        </is>
      </c>
      <c r="B3172" t="inlineStr">
        <is>
          <t>مرابحه صنايع گلديران060620</t>
        </is>
      </c>
      <c r="C3172" t="n">
        <v>0</v>
      </c>
      <c r="D3172" t="n">
        <v>0</v>
      </c>
      <c r="E3172" s="1" t="n">
        <v>0</v>
      </c>
      <c r="F3172" t="n">
        <v>989850</v>
      </c>
      <c r="G3172" t="n">
        <v>0</v>
      </c>
      <c r="H3172" t="n">
        <v>979700</v>
      </c>
      <c r="I3172" t="n">
        <v>-10150</v>
      </c>
      <c r="J3172" t="n">
        <v>-1.03</v>
      </c>
      <c r="K3172" t="n">
        <v>989850</v>
      </c>
      <c r="L3172" t="n">
        <v>0</v>
      </c>
      <c r="M3172" t="n">
        <v>0</v>
      </c>
      <c r="N3172" t="n">
        <v>0</v>
      </c>
      <c r="O3172" t="n">
        <v>0</v>
      </c>
      <c r="R3172" t="n">
        <v>1</v>
      </c>
      <c r="S3172" t="n">
        <v>10000</v>
      </c>
      <c r="T3172" t="n">
        <v>1000000</v>
      </c>
      <c r="U3172" t="n">
        <v>0</v>
      </c>
      <c r="V3172" t="n">
        <v>0</v>
      </c>
      <c r="W3172" t="n">
        <v>0</v>
      </c>
    </row>
    <row r="3173">
      <c r="A3173" t="inlineStr">
        <is>
          <t>صقرن512</t>
        </is>
      </c>
      <c r="B3173" t="inlineStr">
        <is>
          <t>صكوك مرابحه قرن512-بدون ضامن</t>
        </is>
      </c>
      <c r="C3173" t="n">
        <v>0</v>
      </c>
      <c r="D3173" t="n">
        <v>0</v>
      </c>
      <c r="E3173" s="1" t="n">
        <v>0</v>
      </c>
      <c r="F3173" t="n">
        <v>1000000</v>
      </c>
      <c r="G3173" t="n">
        <v>0</v>
      </c>
      <c r="H3173" t="n">
        <v>1000000</v>
      </c>
      <c r="I3173" t="n">
        <v>0</v>
      </c>
      <c r="J3173" t="n">
        <v>0</v>
      </c>
      <c r="K3173" t="n">
        <v>1000000</v>
      </c>
      <c r="L3173" t="n">
        <v>0</v>
      </c>
      <c r="M3173" t="n">
        <v>0</v>
      </c>
      <c r="N3173" t="n">
        <v>0</v>
      </c>
      <c r="O3173" t="n">
        <v>0</v>
      </c>
      <c r="R3173" t="n">
        <v>1</v>
      </c>
      <c r="S3173" t="n">
        <v>7500</v>
      </c>
      <c r="T3173" t="n">
        <v>1000000</v>
      </c>
      <c r="U3173" t="n">
        <v>0</v>
      </c>
      <c r="V3173" t="n">
        <v>0</v>
      </c>
      <c r="W3173" t="n">
        <v>0</v>
      </c>
    </row>
    <row r="3174">
      <c r="A3174" t="inlineStr">
        <is>
          <t>فجام3</t>
        </is>
      </c>
      <c r="B3174" t="inlineStr">
        <is>
          <t>جام‌دارو</t>
        </is>
      </c>
      <c r="C3174" t="n">
        <v>1</v>
      </c>
      <c r="D3174" t="n">
        <v>330</v>
      </c>
      <c r="E3174" s="1" t="n">
        <v>5636400</v>
      </c>
      <c r="F3174" t="n">
        <v>17400</v>
      </c>
      <c r="G3174" t="n">
        <v>17080</v>
      </c>
      <c r="H3174" t="n">
        <v>17080</v>
      </c>
      <c r="I3174" t="n">
        <v>-320</v>
      </c>
      <c r="J3174" t="n">
        <v>-1.84</v>
      </c>
      <c r="K3174" t="n">
        <v>17080</v>
      </c>
      <c r="L3174" t="n">
        <v>-320</v>
      </c>
      <c r="M3174" t="n">
        <v>-1.84</v>
      </c>
      <c r="N3174" t="n">
        <v>17080</v>
      </c>
      <c r="O3174" t="n">
        <v>17080</v>
      </c>
      <c r="P3174" t="n">
        <v>2172</v>
      </c>
      <c r="Q3174" t="n">
        <v>7.86</v>
      </c>
      <c r="R3174" t="n">
        <v>2</v>
      </c>
      <c r="S3174" t="n">
        <v>103658</v>
      </c>
      <c r="T3174" t="n">
        <v>17080</v>
      </c>
      <c r="U3174" t="n">
        <v>0</v>
      </c>
      <c r="V3174" t="n">
        <v>0</v>
      </c>
      <c r="W3174" t="n">
        <v>0</v>
      </c>
    </row>
    <row r="3175">
      <c r="A3175" t="inlineStr">
        <is>
          <t>ثبات</t>
        </is>
      </c>
      <c r="B3175" t="inlineStr">
        <is>
          <t>صندوق س. ثبات ويستا -د</t>
        </is>
      </c>
      <c r="C3175" t="n">
        <v>963</v>
      </c>
      <c r="D3175" t="n">
        <v>235071683</v>
      </c>
      <c r="E3175" s="1" t="n">
        <v>8706806272308</v>
      </c>
      <c r="F3175" t="n">
        <v>36992</v>
      </c>
      <c r="G3175" t="n">
        <v>37038</v>
      </c>
      <c r="H3175" t="n">
        <v>37038</v>
      </c>
      <c r="I3175" t="n">
        <v>46</v>
      </c>
      <c r="J3175" t="n">
        <v>0.12</v>
      </c>
      <c r="K3175" t="n">
        <v>37039</v>
      </c>
      <c r="L3175" t="n">
        <v>47</v>
      </c>
      <c r="M3175" t="n">
        <v>0.13</v>
      </c>
      <c r="N3175" t="n">
        <v>37038</v>
      </c>
      <c r="O3175" t="n">
        <v>37048</v>
      </c>
      <c r="R3175" t="n">
        <v>3</v>
      </c>
      <c r="S3175" t="n">
        <v>499924416</v>
      </c>
      <c r="T3175" t="n">
        <v>37038</v>
      </c>
      <c r="U3175" t="n">
        <v>37039</v>
      </c>
      <c r="V3175" t="n">
        <v>10030000</v>
      </c>
      <c r="W3175" t="n">
        <v>3</v>
      </c>
    </row>
    <row r="3176">
      <c r="A3176" t="inlineStr">
        <is>
          <t>ثروت ساز2</t>
        </is>
      </c>
      <c r="B3176" t="inlineStr">
        <is>
          <t>صندوق س ثروت ساز ديبا-سهام</t>
        </is>
      </c>
      <c r="C3176" t="n">
        <v>1</v>
      </c>
      <c r="D3176" t="n">
        <v>100000</v>
      </c>
      <c r="E3176" s="1" t="n">
        <v>100000</v>
      </c>
      <c r="F3176" t="n">
        <v>29179</v>
      </c>
      <c r="G3176" t="n">
        <v>1</v>
      </c>
      <c r="H3176" t="n">
        <v>1</v>
      </c>
      <c r="I3176" t="n">
        <v>-29178</v>
      </c>
      <c r="J3176" t="n">
        <v>-100</v>
      </c>
      <c r="K3176" t="n">
        <v>1</v>
      </c>
      <c r="L3176" t="n">
        <v>-29178</v>
      </c>
      <c r="M3176" t="n">
        <v>-100</v>
      </c>
      <c r="N3176" t="n">
        <v>1</v>
      </c>
      <c r="O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</row>
    <row r="3177">
      <c r="A3177" t="inlineStr">
        <is>
          <t>بلوط</t>
        </is>
      </c>
      <c r="B3177" t="inlineStr">
        <is>
          <t>صندوق س شكوه بامداد زاگرس-ثابت</t>
        </is>
      </c>
      <c r="C3177" t="n">
        <v>127</v>
      </c>
      <c r="D3177" t="n">
        <v>88602188</v>
      </c>
      <c r="E3177" s="1" t="n">
        <v>908353531112</v>
      </c>
      <c r="F3177" t="n">
        <v>10240</v>
      </c>
      <c r="G3177" t="n">
        <v>10252</v>
      </c>
      <c r="H3177" t="n">
        <v>10252</v>
      </c>
      <c r="I3177" t="n">
        <v>12</v>
      </c>
      <c r="J3177" t="n">
        <v>0.12</v>
      </c>
      <c r="K3177" t="n">
        <v>10252</v>
      </c>
      <c r="L3177" t="n">
        <v>12</v>
      </c>
      <c r="M3177" t="n">
        <v>0.12</v>
      </c>
      <c r="N3177" t="n">
        <v>10252</v>
      </c>
      <c r="O3177" t="n">
        <v>10253</v>
      </c>
      <c r="R3177" t="n">
        <v>1</v>
      </c>
      <c r="S3177" t="n">
        <v>30000000</v>
      </c>
      <c r="T3177" t="n">
        <v>10252</v>
      </c>
      <c r="U3177" t="n">
        <v>10253</v>
      </c>
      <c r="V3177" t="n">
        <v>10000000</v>
      </c>
      <c r="W3177" t="n">
        <v>1</v>
      </c>
    </row>
    <row r="3178">
      <c r="A3178" t="inlineStr">
        <is>
          <t>پرتو2</t>
        </is>
      </c>
      <c r="B3178" t="inlineStr">
        <is>
          <t>صندوق س.دينا-س</t>
        </is>
      </c>
      <c r="C3178" t="n">
        <v>1</v>
      </c>
      <c r="D3178" t="n">
        <v>3800000</v>
      </c>
      <c r="E3178" s="1" t="n">
        <v>3800000</v>
      </c>
      <c r="F3178" t="n">
        <v>42760</v>
      </c>
      <c r="G3178" t="n">
        <v>1</v>
      </c>
      <c r="H3178" t="n">
        <v>1</v>
      </c>
      <c r="I3178" t="n">
        <v>-42759</v>
      </c>
      <c r="J3178" t="n">
        <v>-100</v>
      </c>
      <c r="K3178" t="n">
        <v>1</v>
      </c>
      <c r="L3178" t="n">
        <v>-42759</v>
      </c>
      <c r="M3178" t="n">
        <v>-100</v>
      </c>
      <c r="N3178" t="n">
        <v>1</v>
      </c>
      <c r="O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</row>
    <row r="3179">
      <c r="A3179" t="inlineStr">
        <is>
          <t>چاشني2</t>
        </is>
      </c>
      <c r="B3179" t="inlineStr">
        <is>
          <t>صندوق س صنايع ويستا2-بخشي</t>
        </is>
      </c>
      <c r="C3179" t="n">
        <v>5</v>
      </c>
      <c r="D3179" t="n">
        <v>2100000</v>
      </c>
      <c r="E3179" s="1" t="n">
        <v>2100000</v>
      </c>
      <c r="F3179" t="n">
        <v>19483</v>
      </c>
      <c r="G3179" t="n">
        <v>1</v>
      </c>
      <c r="H3179" t="n">
        <v>1</v>
      </c>
      <c r="I3179" t="n">
        <v>-19482</v>
      </c>
      <c r="J3179" t="n">
        <v>-99.98999999999999</v>
      </c>
      <c r="K3179" t="n">
        <v>1</v>
      </c>
      <c r="L3179" t="n">
        <v>-19482</v>
      </c>
      <c r="M3179" t="n">
        <v>-99.98999999999999</v>
      </c>
      <c r="N3179" t="n">
        <v>1</v>
      </c>
      <c r="O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</row>
    <row r="3180">
      <c r="A3180" t="inlineStr">
        <is>
          <t>رشد4</t>
        </is>
      </c>
      <c r="B3180" t="inlineStr">
        <is>
          <t>صندوق س.رشد پايدار آبان-د</t>
        </is>
      </c>
      <c r="C3180" t="n">
        <v>1</v>
      </c>
      <c r="D3180" t="n">
        <v>183823000</v>
      </c>
      <c r="E3180" s="1" t="n">
        <v>3998517896000</v>
      </c>
      <c r="F3180" t="n">
        <v>21725</v>
      </c>
      <c r="G3180" t="n">
        <v>21752</v>
      </c>
      <c r="H3180" t="n">
        <v>21752</v>
      </c>
      <c r="I3180" t="n">
        <v>27</v>
      </c>
      <c r="J3180" t="n">
        <v>0.12</v>
      </c>
      <c r="K3180" t="n">
        <v>21752</v>
      </c>
      <c r="L3180" t="n">
        <v>27</v>
      </c>
      <c r="M3180" t="n">
        <v>0.12</v>
      </c>
      <c r="N3180" t="n">
        <v>21752</v>
      </c>
      <c r="O3180" t="n">
        <v>21752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</row>
    <row r="3181">
      <c r="A3181" t="inlineStr">
        <is>
          <t>تراست</t>
        </is>
      </c>
      <c r="B3181" t="inlineStr">
        <is>
          <t>صندوق س صنايع پيشرفت صبا1-بخشي</t>
        </is>
      </c>
      <c r="C3181" t="n">
        <v>177</v>
      </c>
      <c r="D3181" t="n">
        <v>993315</v>
      </c>
      <c r="E3181" s="1" t="n">
        <v>9671448550</v>
      </c>
      <c r="F3181" t="n">
        <v>9829</v>
      </c>
      <c r="G3181" t="n">
        <v>9939</v>
      </c>
      <c r="H3181" t="n">
        <v>9730</v>
      </c>
      <c r="I3181" t="n">
        <v>-99</v>
      </c>
      <c r="J3181" t="n">
        <v>-1.01</v>
      </c>
      <c r="K3181" t="n">
        <v>9737</v>
      </c>
      <c r="L3181" t="n">
        <v>-92</v>
      </c>
      <c r="M3181" t="n">
        <v>-0.9399999999999999</v>
      </c>
      <c r="N3181" t="n">
        <v>9700</v>
      </c>
      <c r="O3181" t="n">
        <v>9939</v>
      </c>
      <c r="R3181" t="n">
        <v>2</v>
      </c>
      <c r="S3181" t="n">
        <v>6000</v>
      </c>
      <c r="T3181" t="n">
        <v>9729</v>
      </c>
      <c r="U3181" t="n">
        <v>9780</v>
      </c>
      <c r="V3181" t="n">
        <v>20000</v>
      </c>
      <c r="W3181" t="n">
        <v>2</v>
      </c>
    </row>
    <row r="3182">
      <c r="A3182" t="inlineStr">
        <is>
          <t>سبهان</t>
        </is>
      </c>
      <c r="B3182" t="inlineStr">
        <is>
          <t>سيمان‌ بهبهان‌</t>
        </is>
      </c>
      <c r="C3182" t="n">
        <v>216</v>
      </c>
      <c r="D3182" t="n">
        <v>8824806</v>
      </c>
      <c r="E3182" s="1" t="n">
        <v>53654820480</v>
      </c>
      <c r="F3182" t="n">
        <v>5910</v>
      </c>
      <c r="G3182" t="n">
        <v>6080</v>
      </c>
      <c r="H3182" t="n">
        <v>6080</v>
      </c>
      <c r="I3182" t="n">
        <v>170</v>
      </c>
      <c r="J3182" t="n">
        <v>2.88</v>
      </c>
      <c r="K3182" t="n">
        <v>6080</v>
      </c>
      <c r="L3182" t="n">
        <v>170</v>
      </c>
      <c r="M3182" t="n">
        <v>2.88</v>
      </c>
      <c r="N3182" t="n">
        <v>6080</v>
      </c>
      <c r="O3182" t="n">
        <v>6080</v>
      </c>
      <c r="P3182" t="n">
        <v>989</v>
      </c>
      <c r="Q3182" t="n">
        <v>6.15</v>
      </c>
      <c r="R3182" t="n">
        <v>87</v>
      </c>
      <c r="S3182" t="n">
        <v>5483448</v>
      </c>
      <c r="T3182" t="n">
        <v>6080</v>
      </c>
      <c r="U3182" t="n">
        <v>0</v>
      </c>
      <c r="V3182" t="n">
        <v>0</v>
      </c>
      <c r="W3182" t="n">
        <v>0</v>
      </c>
    </row>
    <row r="3183">
      <c r="A3183" t="inlineStr">
        <is>
          <t>اكسيژن</t>
        </is>
      </c>
      <c r="B3183" t="inlineStr">
        <is>
          <t>صندوق س. سهامي اكسيژن-س</t>
        </is>
      </c>
      <c r="C3183" t="n">
        <v>13</v>
      </c>
      <c r="D3183" t="n">
        <v>63910</v>
      </c>
      <c r="E3183" s="1" t="n">
        <v>2334121470</v>
      </c>
      <c r="F3183" t="n">
        <v>36399</v>
      </c>
      <c r="G3183" t="n">
        <v>37400</v>
      </c>
      <c r="H3183" t="n">
        <v>37094</v>
      </c>
      <c r="I3183" t="n">
        <v>695</v>
      </c>
      <c r="J3183" t="n">
        <v>1.91</v>
      </c>
      <c r="K3183" t="n">
        <v>36522</v>
      </c>
      <c r="L3183" t="n">
        <v>123</v>
      </c>
      <c r="M3183" t="n">
        <v>0.34</v>
      </c>
      <c r="N3183" t="n">
        <v>36500</v>
      </c>
      <c r="O3183" t="n">
        <v>37400</v>
      </c>
      <c r="R3183" t="n">
        <v>1</v>
      </c>
      <c r="S3183" t="n">
        <v>25000</v>
      </c>
      <c r="T3183" t="n">
        <v>36850</v>
      </c>
      <c r="U3183" t="n">
        <v>37099</v>
      </c>
      <c r="V3183" t="n">
        <v>7500</v>
      </c>
      <c r="W3183" t="n">
        <v>1</v>
      </c>
    </row>
    <row r="3184">
      <c r="A3184" t="inlineStr">
        <is>
          <t>تاصيكو</t>
        </is>
      </c>
      <c r="B3184" t="inlineStr">
        <is>
          <t>سرمايه گذاري صدرتامين</t>
        </is>
      </c>
      <c r="C3184" t="n">
        <v>1345</v>
      </c>
      <c r="D3184" t="n">
        <v>39655158</v>
      </c>
      <c r="E3184" s="1" t="n">
        <v>963223787820</v>
      </c>
      <c r="F3184" t="n">
        <v>23590</v>
      </c>
      <c r="G3184" t="n">
        <v>24290</v>
      </c>
      <c r="H3184" t="n">
        <v>24290</v>
      </c>
      <c r="I3184" t="n">
        <v>700</v>
      </c>
      <c r="J3184" t="n">
        <v>2.97</v>
      </c>
      <c r="K3184" t="n">
        <v>24290</v>
      </c>
      <c r="L3184" t="n">
        <v>700</v>
      </c>
      <c r="M3184" t="n">
        <v>2.97</v>
      </c>
      <c r="N3184" t="n">
        <v>24290</v>
      </c>
      <c r="O3184" t="n">
        <v>24290</v>
      </c>
      <c r="P3184" t="n">
        <v>448</v>
      </c>
      <c r="Q3184" t="n">
        <v>54.22</v>
      </c>
      <c r="R3184" t="n">
        <v>1129</v>
      </c>
      <c r="S3184" t="n">
        <v>20569706</v>
      </c>
      <c r="T3184" t="n">
        <v>24290</v>
      </c>
      <c r="U3184" t="n">
        <v>0</v>
      </c>
      <c r="V3184" t="n">
        <v>0</v>
      </c>
      <c r="W3184" t="n">
        <v>0</v>
      </c>
    </row>
    <row r="3185">
      <c r="A3185" t="inlineStr">
        <is>
          <t>تماوند</t>
        </is>
      </c>
      <c r="B3185" t="inlineStr">
        <is>
          <t>تامين سرمايه دماوند</t>
        </is>
      </c>
      <c r="C3185" t="n">
        <v>170</v>
      </c>
      <c r="D3185" t="n">
        <v>5815737</v>
      </c>
      <c r="E3185" s="1" t="n">
        <v>12773930383</v>
      </c>
      <c r="F3185" t="n">
        <v>2186</v>
      </c>
      <c r="G3185" t="n">
        <v>2245</v>
      </c>
      <c r="H3185" t="n">
        <v>2184</v>
      </c>
      <c r="I3185" t="n">
        <v>-2</v>
      </c>
      <c r="J3185" t="n">
        <v>-0.09</v>
      </c>
      <c r="K3185" t="n">
        <v>2196</v>
      </c>
      <c r="L3185" t="n">
        <v>10</v>
      </c>
      <c r="M3185" t="n">
        <v>0.46</v>
      </c>
      <c r="N3185" t="n">
        <v>2136</v>
      </c>
      <c r="O3185" t="n">
        <v>2245</v>
      </c>
      <c r="P3185" t="n">
        <v>337</v>
      </c>
      <c r="Q3185" t="n">
        <v>6.52</v>
      </c>
      <c r="R3185" t="n">
        <v>1</v>
      </c>
      <c r="S3185" t="n">
        <v>10000</v>
      </c>
      <c r="T3185" t="n">
        <v>2183</v>
      </c>
      <c r="U3185" t="n">
        <v>2200</v>
      </c>
      <c r="V3185" t="n">
        <v>56813</v>
      </c>
      <c r="W3185" t="n">
        <v>1</v>
      </c>
    </row>
    <row r="3186">
      <c r="A3186" t="inlineStr">
        <is>
          <t>وخارزم3</t>
        </is>
      </c>
      <c r="B3186" t="inlineStr">
        <is>
          <t>سرمايه گذاري خوارزمي</t>
        </is>
      </c>
      <c r="C3186" t="n">
        <v>7</v>
      </c>
      <c r="D3186" t="n">
        <v>123000</v>
      </c>
      <c r="E3186" s="1" t="n">
        <v>970470000</v>
      </c>
      <c r="F3186" t="n">
        <v>7860</v>
      </c>
      <c r="G3186" t="n">
        <v>7890</v>
      </c>
      <c r="H3186" t="n">
        <v>7890</v>
      </c>
      <c r="I3186" t="n">
        <v>30</v>
      </c>
      <c r="J3186" t="n">
        <v>0.38</v>
      </c>
      <c r="K3186" t="n">
        <v>7890</v>
      </c>
      <c r="L3186" t="n">
        <v>30</v>
      </c>
      <c r="M3186" t="n">
        <v>0.38</v>
      </c>
      <c r="N3186" t="n">
        <v>7890</v>
      </c>
      <c r="O3186" t="n">
        <v>7890</v>
      </c>
      <c r="P3186" t="n">
        <v>544</v>
      </c>
      <c r="Q3186" t="n">
        <v>14.5</v>
      </c>
      <c r="R3186" t="n">
        <v>0</v>
      </c>
      <c r="S3186" t="n">
        <v>0</v>
      </c>
      <c r="T3186" t="n">
        <v>0</v>
      </c>
      <c r="U3186" t="n">
        <v>7890</v>
      </c>
      <c r="V3186" t="n">
        <v>733946</v>
      </c>
      <c r="W3186" t="n">
        <v>10</v>
      </c>
    </row>
    <row r="3187">
      <c r="A3187" t="inlineStr">
        <is>
          <t>پديده جم071</t>
        </is>
      </c>
      <c r="B3187" t="inlineStr">
        <is>
          <t>مرابحه پديده جم-تمدن070617</t>
        </is>
      </c>
      <c r="C3187" t="n">
        <v>0</v>
      </c>
      <c r="D3187" t="n">
        <v>0</v>
      </c>
      <c r="E3187" s="1" t="n">
        <v>0</v>
      </c>
      <c r="F3187" t="n">
        <v>1000000</v>
      </c>
      <c r="G3187" t="n">
        <v>0</v>
      </c>
      <c r="H3187" t="n">
        <v>1000000</v>
      </c>
      <c r="I3187" t="n">
        <v>0</v>
      </c>
      <c r="J3187" t="n">
        <v>0</v>
      </c>
      <c r="K3187" t="n">
        <v>1000000</v>
      </c>
      <c r="L3187" t="n">
        <v>0</v>
      </c>
      <c r="M3187" t="n">
        <v>0</v>
      </c>
      <c r="N3187" t="n">
        <v>0</v>
      </c>
      <c r="O3187" t="n">
        <v>0</v>
      </c>
      <c r="R3187" t="n">
        <v>1</v>
      </c>
      <c r="S3187" t="n">
        <v>5000</v>
      </c>
      <c r="T3187" t="n">
        <v>1000000</v>
      </c>
      <c r="U3187" t="n">
        <v>0</v>
      </c>
      <c r="V3187" t="n">
        <v>0</v>
      </c>
      <c r="W3187" t="n">
        <v>0</v>
      </c>
    </row>
    <row r="3188">
      <c r="A3188" t="inlineStr">
        <is>
          <t>حايرتهران06</t>
        </is>
      </c>
      <c r="B3188" t="inlineStr">
        <is>
          <t>مرابحه حايرتهران060718</t>
        </is>
      </c>
      <c r="C3188" t="n">
        <v>0</v>
      </c>
      <c r="D3188" t="n">
        <v>0</v>
      </c>
      <c r="E3188" s="1" t="n">
        <v>0</v>
      </c>
      <c r="F3188" t="n">
        <v>902500</v>
      </c>
      <c r="G3188" t="n">
        <v>0</v>
      </c>
      <c r="H3188" t="n">
        <v>902500</v>
      </c>
      <c r="I3188" t="n">
        <v>0</v>
      </c>
      <c r="J3188" t="n">
        <v>0</v>
      </c>
      <c r="K3188" t="n">
        <v>902500</v>
      </c>
      <c r="L3188" t="n">
        <v>0</v>
      </c>
      <c r="M3188" t="n">
        <v>0</v>
      </c>
      <c r="N3188" t="n">
        <v>0</v>
      </c>
      <c r="O3188" t="n">
        <v>0</v>
      </c>
      <c r="R3188" t="n">
        <v>1</v>
      </c>
      <c r="S3188" t="n">
        <v>5000</v>
      </c>
      <c r="T3188" t="n">
        <v>902500</v>
      </c>
      <c r="U3188" t="n">
        <v>911500</v>
      </c>
      <c r="V3188" t="n">
        <v>5000</v>
      </c>
      <c r="W3188" t="n">
        <v>1</v>
      </c>
    </row>
    <row r="3189">
      <c r="A3189" t="inlineStr">
        <is>
          <t>تفيرو</t>
        </is>
      </c>
      <c r="B3189" t="inlineStr">
        <is>
          <t>مهندسي فيروزا</t>
        </is>
      </c>
      <c r="C3189" t="n">
        <v>0</v>
      </c>
      <c r="D3189" t="n">
        <v>0</v>
      </c>
      <c r="E3189" s="1" t="n">
        <v>0</v>
      </c>
      <c r="F3189" t="n">
        <v>214300</v>
      </c>
      <c r="G3189" t="n">
        <v>218500</v>
      </c>
      <c r="H3189" t="n">
        <v>214300</v>
      </c>
      <c r="I3189" t="n">
        <v>0</v>
      </c>
      <c r="J3189" t="n">
        <v>0</v>
      </c>
      <c r="K3189" t="n">
        <v>214300</v>
      </c>
      <c r="L3189" t="n">
        <v>0</v>
      </c>
      <c r="M3189" t="n">
        <v>0</v>
      </c>
      <c r="N3189" t="n">
        <v>0</v>
      </c>
      <c r="O3189" t="n">
        <v>0</v>
      </c>
      <c r="P3189" t="n">
        <v>6300</v>
      </c>
      <c r="Q3189" t="n">
        <v>34.02</v>
      </c>
      <c r="R3189" t="n">
        <v>55</v>
      </c>
      <c r="S3189" t="n">
        <v>516273</v>
      </c>
      <c r="T3189" t="n">
        <v>218500</v>
      </c>
      <c r="U3189" t="n">
        <v>0</v>
      </c>
      <c r="V3189" t="n">
        <v>0</v>
      </c>
      <c r="W3189" t="n">
        <v>0</v>
      </c>
    </row>
    <row r="3190">
      <c r="A3190" t="inlineStr">
        <is>
          <t>شپترو</t>
        </is>
      </c>
      <c r="B3190" t="inlineStr">
        <is>
          <t>پتروشيمي آبادان</t>
        </is>
      </c>
      <c r="C3190" t="n">
        <v>64</v>
      </c>
      <c r="D3190" t="n">
        <v>2553805</v>
      </c>
      <c r="E3190" s="1" t="n">
        <v>5470250310</v>
      </c>
      <c r="F3190" t="n">
        <v>2080</v>
      </c>
      <c r="G3190" t="n">
        <v>2142</v>
      </c>
      <c r="H3190" t="n">
        <v>2142</v>
      </c>
      <c r="I3190" t="n">
        <v>62</v>
      </c>
      <c r="J3190" t="n">
        <v>2.98</v>
      </c>
      <c r="K3190" t="n">
        <v>2142</v>
      </c>
      <c r="L3190" t="n">
        <v>62</v>
      </c>
      <c r="M3190" t="n">
        <v>2.98</v>
      </c>
      <c r="N3190" t="n">
        <v>2142</v>
      </c>
      <c r="O3190" t="n">
        <v>2142</v>
      </c>
      <c r="P3190" t="n">
        <v>-1864</v>
      </c>
      <c r="Q3190" t="n">
        <v>-1.15</v>
      </c>
      <c r="R3190" t="n">
        <v>107</v>
      </c>
      <c r="S3190" t="n">
        <v>66020266</v>
      </c>
      <c r="T3190" t="n">
        <v>2142</v>
      </c>
      <c r="U3190" t="n">
        <v>0</v>
      </c>
      <c r="V3190" t="n">
        <v>0</v>
      </c>
      <c r="W3190" t="n">
        <v>0</v>
      </c>
    </row>
    <row r="3191">
      <c r="A3191" t="inlineStr">
        <is>
          <t>تابان08</t>
        </is>
      </c>
      <c r="B3191" t="inlineStr">
        <is>
          <t>اجاره تابان فردا سپهر14050803</t>
        </is>
      </c>
      <c r="C3191" t="n">
        <v>0</v>
      </c>
      <c r="D3191" t="n">
        <v>0</v>
      </c>
      <c r="E3191" s="1" t="n">
        <v>0</v>
      </c>
      <c r="F3191" t="n">
        <v>1000000</v>
      </c>
      <c r="G3191" t="n">
        <v>0</v>
      </c>
      <c r="H3191" t="n">
        <v>1000000</v>
      </c>
      <c r="I3191" t="n">
        <v>0</v>
      </c>
      <c r="J3191" t="n">
        <v>0</v>
      </c>
      <c r="K3191" t="n">
        <v>1000000</v>
      </c>
      <c r="L3191" t="n">
        <v>0</v>
      </c>
      <c r="M3191" t="n">
        <v>0</v>
      </c>
      <c r="N3191" t="n">
        <v>0</v>
      </c>
      <c r="O3191" t="n">
        <v>0</v>
      </c>
      <c r="R3191" t="n">
        <v>1</v>
      </c>
      <c r="S3191" t="n">
        <v>5000</v>
      </c>
      <c r="T3191" t="n">
        <v>990000</v>
      </c>
      <c r="U3191" t="n">
        <v>1000000</v>
      </c>
      <c r="V3191" t="n">
        <v>5000</v>
      </c>
      <c r="W3191" t="n">
        <v>1</v>
      </c>
    </row>
    <row r="3192">
      <c r="A3192" t="inlineStr">
        <is>
          <t>صپاد083</t>
        </is>
      </c>
      <c r="B3192" t="inlineStr">
        <is>
          <t>صكوك اجاره آپادانا083-3ماهه23%</t>
        </is>
      </c>
      <c r="C3192" t="n">
        <v>0</v>
      </c>
      <c r="D3192" t="n">
        <v>0</v>
      </c>
      <c r="E3192" s="1" t="n">
        <v>0</v>
      </c>
      <c r="F3192" t="n">
        <v>1000000</v>
      </c>
      <c r="G3192" t="n">
        <v>0</v>
      </c>
      <c r="H3192" t="n">
        <v>1000000</v>
      </c>
      <c r="I3192" t="n">
        <v>0</v>
      </c>
      <c r="J3192" t="n">
        <v>0</v>
      </c>
      <c r="K3192" t="n">
        <v>1000000</v>
      </c>
      <c r="L3192" t="n">
        <v>0</v>
      </c>
      <c r="M3192" t="n">
        <v>0</v>
      </c>
      <c r="N3192" t="n">
        <v>0</v>
      </c>
      <c r="O3192" t="n">
        <v>0</v>
      </c>
      <c r="R3192" t="n">
        <v>1</v>
      </c>
      <c r="S3192" t="n">
        <v>6900</v>
      </c>
      <c r="T3192" t="n">
        <v>995000</v>
      </c>
      <c r="U3192" t="n">
        <v>1004950</v>
      </c>
      <c r="V3192" t="n">
        <v>6900</v>
      </c>
      <c r="W3192" t="n">
        <v>1</v>
      </c>
    </row>
    <row r="3193">
      <c r="A3193" t="inlineStr">
        <is>
          <t>آذرين</t>
        </is>
      </c>
      <c r="B3193" t="inlineStr">
        <is>
          <t>صندوق س.بخشي فلزات كيميا-ب</t>
        </is>
      </c>
      <c r="C3193" t="n">
        <v>113</v>
      </c>
      <c r="D3193" t="n">
        <v>1088852</v>
      </c>
      <c r="E3193" s="1" t="n">
        <v>39252947213</v>
      </c>
      <c r="F3193" t="n">
        <v>35704</v>
      </c>
      <c r="G3193" t="n">
        <v>36774</v>
      </c>
      <c r="H3193" t="n">
        <v>36402</v>
      </c>
      <c r="I3193" t="n">
        <v>698</v>
      </c>
      <c r="J3193" t="n">
        <v>1.95</v>
      </c>
      <c r="K3193" t="n">
        <v>36050</v>
      </c>
      <c r="L3193" t="n">
        <v>346</v>
      </c>
      <c r="M3193" t="n">
        <v>0.97</v>
      </c>
      <c r="N3193" t="n">
        <v>35770</v>
      </c>
      <c r="O3193" t="n">
        <v>36774</v>
      </c>
      <c r="R3193" t="n">
        <v>3</v>
      </c>
      <c r="S3193" t="n">
        <v>25735</v>
      </c>
      <c r="T3193" t="n">
        <v>36400</v>
      </c>
      <c r="U3193" t="n">
        <v>36600</v>
      </c>
      <c r="V3193" t="n">
        <v>2100</v>
      </c>
      <c r="W3193" t="n">
        <v>1</v>
      </c>
    </row>
    <row r="3194">
      <c r="A3194" t="inlineStr">
        <is>
          <t>واريان072</t>
        </is>
      </c>
      <c r="B3194" t="inlineStr">
        <is>
          <t>مرابحه واريان فارمد071003</t>
        </is>
      </c>
      <c r="C3194" t="n">
        <v>0</v>
      </c>
      <c r="D3194" t="n">
        <v>0</v>
      </c>
      <c r="E3194" s="1" t="n">
        <v>0</v>
      </c>
      <c r="F3194" t="n">
        <v>1000000</v>
      </c>
      <c r="G3194" t="n">
        <v>0</v>
      </c>
      <c r="H3194" t="n">
        <v>1000000</v>
      </c>
      <c r="I3194" t="n">
        <v>0</v>
      </c>
      <c r="J3194" t="n">
        <v>0</v>
      </c>
      <c r="K3194" t="n">
        <v>1000000</v>
      </c>
      <c r="L3194" t="n">
        <v>0</v>
      </c>
      <c r="M3194" t="n">
        <v>0</v>
      </c>
      <c r="N3194" t="n">
        <v>0</v>
      </c>
      <c r="O3194" t="n">
        <v>0</v>
      </c>
      <c r="R3194" t="n">
        <v>1</v>
      </c>
      <c r="S3194" t="n">
        <v>5000</v>
      </c>
      <c r="T3194" t="n">
        <v>1000000</v>
      </c>
      <c r="U3194" t="n">
        <v>1010000</v>
      </c>
      <c r="V3194" t="n">
        <v>5000</v>
      </c>
      <c r="W3194" t="n">
        <v>1</v>
      </c>
    </row>
    <row r="3195">
      <c r="A3195" t="inlineStr">
        <is>
          <t>سشرق</t>
        </is>
      </c>
      <c r="B3195" t="inlineStr">
        <is>
          <t>سيمان‌ شرق‌</t>
        </is>
      </c>
      <c r="C3195" t="n">
        <v>1077</v>
      </c>
      <c r="D3195" t="n">
        <v>20024592</v>
      </c>
      <c r="E3195" s="1" t="n">
        <v>488979535760</v>
      </c>
      <c r="F3195" t="n">
        <v>23710</v>
      </c>
      <c r="G3195" t="n">
        <v>24420</v>
      </c>
      <c r="H3195" t="n">
        <v>24420</v>
      </c>
      <c r="I3195" t="n">
        <v>710</v>
      </c>
      <c r="J3195" t="n">
        <v>2.99</v>
      </c>
      <c r="K3195" t="n">
        <v>24420</v>
      </c>
      <c r="L3195" t="n">
        <v>710</v>
      </c>
      <c r="M3195" t="n">
        <v>2.99</v>
      </c>
      <c r="N3195" t="n">
        <v>24250</v>
      </c>
      <c r="O3195" t="n">
        <v>24420</v>
      </c>
      <c r="P3195" t="n">
        <v>3056</v>
      </c>
      <c r="Q3195" t="n">
        <v>7.99</v>
      </c>
      <c r="R3195" t="n">
        <v>48</v>
      </c>
      <c r="S3195" t="n">
        <v>815914</v>
      </c>
      <c r="T3195" t="n">
        <v>24420</v>
      </c>
      <c r="U3195" t="n">
        <v>0</v>
      </c>
      <c r="V3195" t="n">
        <v>0</v>
      </c>
      <c r="W3195" t="n">
        <v>0</v>
      </c>
    </row>
    <row r="3196">
      <c r="A3196" t="inlineStr">
        <is>
          <t>زفارس3</t>
        </is>
      </c>
      <c r="B3196" t="inlineStr">
        <is>
          <t>كشت وصنعت و دامپروري پگاه فارس</t>
        </is>
      </c>
      <c r="C3196" t="n">
        <v>15</v>
      </c>
      <c r="D3196" t="n">
        <v>17351</v>
      </c>
      <c r="E3196" s="1" t="n">
        <v>400461080</v>
      </c>
      <c r="F3196" t="n">
        <v>23100</v>
      </c>
      <c r="G3196" t="n">
        <v>23080</v>
      </c>
      <c r="H3196" t="n">
        <v>23080</v>
      </c>
      <c r="I3196" t="n">
        <v>-20</v>
      </c>
      <c r="J3196" t="n">
        <v>-0.09</v>
      </c>
      <c r="K3196" t="n">
        <v>23080</v>
      </c>
      <c r="L3196" t="n">
        <v>-20</v>
      </c>
      <c r="M3196" t="n">
        <v>-0.09</v>
      </c>
      <c r="N3196" t="n">
        <v>23080</v>
      </c>
      <c r="O3196" t="n">
        <v>23080</v>
      </c>
      <c r="P3196" t="n">
        <v>2916</v>
      </c>
      <c r="Q3196" t="n">
        <v>7.91</v>
      </c>
      <c r="R3196" t="n">
        <v>4</v>
      </c>
      <c r="S3196" t="n">
        <v>6149</v>
      </c>
      <c r="T3196" t="n">
        <v>23080</v>
      </c>
      <c r="U3196" t="n">
        <v>0</v>
      </c>
      <c r="V3196" t="n">
        <v>0</v>
      </c>
      <c r="W3196" t="n">
        <v>0</v>
      </c>
    </row>
    <row r="3197">
      <c r="A3197" t="inlineStr">
        <is>
          <t>اخزا211</t>
        </is>
      </c>
      <c r="B3197" t="inlineStr">
        <is>
          <t>اسناد خزانه-م11بودجه02-050720</t>
        </is>
      </c>
      <c r="C3197" t="n">
        <v>6</v>
      </c>
      <c r="D3197" t="n">
        <v>3872</v>
      </c>
      <c r="E3197" s="1" t="n">
        <v>3740320680</v>
      </c>
      <c r="F3197" t="n">
        <v>963590</v>
      </c>
      <c r="G3197" t="n">
        <v>965080</v>
      </c>
      <c r="H3197" t="n">
        <v>967600</v>
      </c>
      <c r="I3197" t="n">
        <v>4010</v>
      </c>
      <c r="J3197" t="n">
        <v>0.42</v>
      </c>
      <c r="K3197" t="n">
        <v>965990</v>
      </c>
      <c r="L3197" t="n">
        <v>2400</v>
      </c>
      <c r="M3197" t="n">
        <v>0.25</v>
      </c>
      <c r="N3197" t="n">
        <v>965080</v>
      </c>
      <c r="O3197" t="n">
        <v>967600</v>
      </c>
      <c r="R3197" t="n">
        <v>12</v>
      </c>
      <c r="S3197" t="n">
        <v>581176</v>
      </c>
      <c r="T3197" t="n">
        <v>967600</v>
      </c>
      <c r="U3197" t="n">
        <v>967980</v>
      </c>
      <c r="V3197" t="n">
        <v>6</v>
      </c>
      <c r="W3197" t="n">
        <v>1</v>
      </c>
    </row>
    <row r="3198">
      <c r="A3198" t="inlineStr">
        <is>
          <t>ماهور</t>
        </is>
      </c>
      <c r="B3198" t="inlineStr">
        <is>
          <t>صندوق سرمايه گذاري ماهور-ثابت</t>
        </is>
      </c>
      <c r="C3198" t="n">
        <v>1622</v>
      </c>
      <c r="D3198" t="n">
        <v>322399056</v>
      </c>
      <c r="E3198" s="1" t="n">
        <v>7431587736828</v>
      </c>
      <c r="F3198" t="n">
        <v>23021</v>
      </c>
      <c r="G3198" t="n">
        <v>23050</v>
      </c>
      <c r="H3198" t="n">
        <v>23050</v>
      </c>
      <c r="I3198" t="n">
        <v>29</v>
      </c>
      <c r="J3198" t="n">
        <v>0.13</v>
      </c>
      <c r="K3198" t="n">
        <v>23051</v>
      </c>
      <c r="L3198" t="n">
        <v>30</v>
      </c>
      <c r="M3198" t="n">
        <v>0.13</v>
      </c>
      <c r="N3198" t="n">
        <v>23050</v>
      </c>
      <c r="O3198" t="n">
        <v>23055</v>
      </c>
      <c r="R3198" t="n">
        <v>2</v>
      </c>
      <c r="S3198" t="n">
        <v>500000000</v>
      </c>
      <c r="T3198" t="n">
        <v>23050</v>
      </c>
      <c r="U3198" t="n">
        <v>23051</v>
      </c>
      <c r="V3198" t="n">
        <v>30073828</v>
      </c>
      <c r="W3198" t="n">
        <v>2</v>
      </c>
    </row>
    <row r="3199">
      <c r="A3199" t="inlineStr">
        <is>
          <t>شصدف3</t>
        </is>
      </c>
      <c r="B3199" t="inlineStr">
        <is>
          <t>صنعتي دوده فام</t>
        </is>
      </c>
      <c r="C3199" t="n">
        <v>1</v>
      </c>
      <c r="D3199" t="n">
        <v>2363</v>
      </c>
      <c r="E3199" s="1" t="n">
        <v>40241890</v>
      </c>
      <c r="F3199" t="n">
        <v>16720</v>
      </c>
      <c r="G3199" t="n">
        <v>17030</v>
      </c>
      <c r="H3199" t="n">
        <v>17030</v>
      </c>
      <c r="I3199" t="n">
        <v>310</v>
      </c>
      <c r="J3199" t="n">
        <v>1.85</v>
      </c>
      <c r="K3199" t="n">
        <v>17030</v>
      </c>
      <c r="L3199" t="n">
        <v>310</v>
      </c>
      <c r="M3199" t="n">
        <v>1.85</v>
      </c>
      <c r="N3199" t="n">
        <v>17030</v>
      </c>
      <c r="O3199" t="n">
        <v>17030</v>
      </c>
      <c r="P3199" t="n">
        <v>2572</v>
      </c>
      <c r="Q3199" t="n">
        <v>6.62</v>
      </c>
      <c r="R3199" t="n">
        <v>13</v>
      </c>
      <c r="S3199" t="n">
        <v>667487</v>
      </c>
      <c r="T3199" t="n">
        <v>17030</v>
      </c>
      <c r="U3199" t="n">
        <v>0</v>
      </c>
      <c r="V3199" t="n">
        <v>0</v>
      </c>
      <c r="W3199" t="n">
        <v>0</v>
      </c>
    </row>
    <row r="3200">
      <c r="A3200" t="inlineStr">
        <is>
          <t>وسين</t>
        </is>
      </c>
      <c r="B3200" t="inlineStr">
        <is>
          <t>بيمه سينا</t>
        </is>
      </c>
      <c r="C3200" t="n">
        <v>57</v>
      </c>
      <c r="D3200" t="n">
        <v>6453629</v>
      </c>
      <c r="E3200" s="1" t="n">
        <v>17315086607</v>
      </c>
      <c r="F3200" t="n">
        <v>2605</v>
      </c>
      <c r="G3200" t="n">
        <v>2683</v>
      </c>
      <c r="H3200" t="n">
        <v>2683</v>
      </c>
      <c r="I3200" t="n">
        <v>78</v>
      </c>
      <c r="J3200" t="n">
        <v>2.99</v>
      </c>
      <c r="K3200" t="n">
        <v>2683</v>
      </c>
      <c r="L3200" t="n">
        <v>78</v>
      </c>
      <c r="M3200" t="n">
        <v>2.99</v>
      </c>
      <c r="N3200" t="n">
        <v>2683</v>
      </c>
      <c r="O3200" t="n">
        <v>2683</v>
      </c>
      <c r="P3200" t="n">
        <v>-1660</v>
      </c>
      <c r="Q3200" t="n">
        <v>-1.62</v>
      </c>
      <c r="R3200" t="n">
        <v>41</v>
      </c>
      <c r="S3200" t="n">
        <v>20755568</v>
      </c>
      <c r="T3200" t="n">
        <v>2683</v>
      </c>
      <c r="U3200" t="n">
        <v>0</v>
      </c>
      <c r="V3200" t="n">
        <v>0</v>
      </c>
      <c r="W3200" t="n">
        <v>0</v>
      </c>
    </row>
    <row r="3201">
      <c r="A3201" t="inlineStr">
        <is>
          <t>صعبيد69</t>
        </is>
      </c>
      <c r="B3201" t="inlineStr">
        <is>
          <t>صكوك مرابحه دعبيد69-3ماهه23%</t>
        </is>
      </c>
      <c r="C3201" t="n">
        <v>0</v>
      </c>
      <c r="D3201" t="n">
        <v>0</v>
      </c>
      <c r="E3201" s="1" t="n">
        <v>0</v>
      </c>
      <c r="F3201" t="n">
        <v>989920</v>
      </c>
      <c r="G3201" t="n">
        <v>0</v>
      </c>
      <c r="H3201" t="n">
        <v>989920</v>
      </c>
      <c r="I3201" t="n">
        <v>0</v>
      </c>
      <c r="J3201" t="n">
        <v>0</v>
      </c>
      <c r="K3201" t="n">
        <v>989920</v>
      </c>
      <c r="L3201" t="n">
        <v>0</v>
      </c>
      <c r="M3201" t="n">
        <v>0</v>
      </c>
      <c r="N3201" t="n">
        <v>0</v>
      </c>
      <c r="O3201" t="n">
        <v>0</v>
      </c>
      <c r="R3201" t="n">
        <v>1</v>
      </c>
      <c r="S3201" t="n">
        <v>9990</v>
      </c>
      <c r="T3201" t="n">
        <v>989920</v>
      </c>
      <c r="U3201" t="n">
        <v>999800</v>
      </c>
      <c r="V3201" t="n">
        <v>4303</v>
      </c>
      <c r="W3201" t="n">
        <v>1</v>
      </c>
    </row>
    <row r="3202">
      <c r="A3202" t="inlineStr">
        <is>
          <t>نيان3</t>
        </is>
      </c>
      <c r="B3202" t="inlineStr">
        <is>
          <t>نيان الكترونيك</t>
        </is>
      </c>
      <c r="C3202" t="n">
        <v>9</v>
      </c>
      <c r="D3202" t="n">
        <v>1016</v>
      </c>
      <c r="E3202" s="1" t="n">
        <v>3495040</v>
      </c>
      <c r="F3202" t="n">
        <v>3520</v>
      </c>
      <c r="G3202" t="n">
        <v>3440</v>
      </c>
      <c r="H3202" t="n">
        <v>3440</v>
      </c>
      <c r="I3202" t="n">
        <v>-80</v>
      </c>
      <c r="J3202" t="n">
        <v>-2.27</v>
      </c>
      <c r="K3202" t="n">
        <v>3440</v>
      </c>
      <c r="L3202" t="n">
        <v>-80</v>
      </c>
      <c r="M3202" t="n">
        <v>-2.27</v>
      </c>
      <c r="N3202" t="n">
        <v>3440</v>
      </c>
      <c r="O3202" t="n">
        <v>3440</v>
      </c>
      <c r="P3202" t="n">
        <v>678</v>
      </c>
      <c r="Q3202" t="n">
        <v>5.07</v>
      </c>
      <c r="R3202" t="n">
        <v>28</v>
      </c>
      <c r="S3202" t="n">
        <v>3677441</v>
      </c>
      <c r="T3202" t="n">
        <v>3440</v>
      </c>
      <c r="U3202" t="n">
        <v>0</v>
      </c>
      <c r="V3202" t="n">
        <v>0</v>
      </c>
      <c r="W3202" t="n">
        <v>0</v>
      </c>
    </row>
    <row r="3203">
      <c r="A3203" t="inlineStr">
        <is>
          <t>توسعه معادن071</t>
        </is>
      </c>
      <c r="B3203" t="inlineStr">
        <is>
          <t>مرابحه توسعه معادن-كيان071120</t>
        </is>
      </c>
      <c r="C3203" t="n">
        <v>0</v>
      </c>
      <c r="D3203" t="n">
        <v>0</v>
      </c>
      <c r="E3203" s="1" t="n">
        <v>0</v>
      </c>
      <c r="F3203" t="n">
        <v>1080000</v>
      </c>
      <c r="G3203" t="n">
        <v>0</v>
      </c>
      <c r="H3203" t="n">
        <v>1080000</v>
      </c>
      <c r="I3203" t="n">
        <v>0</v>
      </c>
      <c r="J3203" t="n">
        <v>0</v>
      </c>
      <c r="K3203" t="n">
        <v>1080000</v>
      </c>
      <c r="L3203" t="n">
        <v>0</v>
      </c>
      <c r="M3203" t="n">
        <v>0</v>
      </c>
      <c r="N3203" t="n">
        <v>0</v>
      </c>
      <c r="O3203" t="n">
        <v>0</v>
      </c>
      <c r="R3203" t="n">
        <v>1</v>
      </c>
      <c r="S3203" t="n">
        <v>5000</v>
      </c>
      <c r="T3203" t="n">
        <v>1074600</v>
      </c>
      <c r="U3203" t="n">
        <v>1085400</v>
      </c>
      <c r="V3203" t="n">
        <v>5000</v>
      </c>
      <c r="W3203" t="n">
        <v>1</v>
      </c>
    </row>
    <row r="3204">
      <c r="A3204" t="inlineStr">
        <is>
          <t>رتاپ</t>
        </is>
      </c>
      <c r="B3204" t="inlineStr">
        <is>
          <t>تجارت الكترونيك  پارسيان</t>
        </is>
      </c>
      <c r="C3204" t="n">
        <v>398</v>
      </c>
      <c r="D3204" t="n">
        <v>10062944</v>
      </c>
      <c r="E3204" s="1" t="n">
        <v>81915443810</v>
      </c>
      <c r="F3204" t="n">
        <v>8370</v>
      </c>
      <c r="G3204" t="n">
        <v>8150</v>
      </c>
      <c r="H3204" t="n">
        <v>8120</v>
      </c>
      <c r="I3204" t="n">
        <v>-250</v>
      </c>
      <c r="J3204" t="n">
        <v>-2.99</v>
      </c>
      <c r="K3204" t="n">
        <v>8140</v>
      </c>
      <c r="L3204" t="n">
        <v>-230</v>
      </c>
      <c r="M3204" t="n">
        <v>-2.75</v>
      </c>
      <c r="N3204" t="n">
        <v>8120</v>
      </c>
      <c r="O3204" t="n">
        <v>8460</v>
      </c>
      <c r="P3204" t="n">
        <v>806</v>
      </c>
      <c r="Q3204" t="n">
        <v>10.1</v>
      </c>
      <c r="R3204" t="n">
        <v>0</v>
      </c>
      <c r="S3204" t="n">
        <v>0</v>
      </c>
      <c r="T3204" t="n">
        <v>0</v>
      </c>
      <c r="U3204" t="n">
        <v>8120</v>
      </c>
      <c r="V3204" t="n">
        <v>11957243</v>
      </c>
      <c r="W3204" t="n">
        <v>123</v>
      </c>
    </row>
    <row r="3205">
      <c r="A3205" t="inlineStr">
        <is>
          <t>پكوير3</t>
        </is>
      </c>
      <c r="B3205" t="inlineStr">
        <is>
          <t>كوير تاير</t>
        </is>
      </c>
      <c r="C3205" t="n">
        <v>14</v>
      </c>
      <c r="D3205" t="n">
        <v>326042</v>
      </c>
      <c r="E3205" s="1" t="n">
        <v>2233387700</v>
      </c>
      <c r="F3205" t="n">
        <v>6980</v>
      </c>
      <c r="G3205" t="n">
        <v>6850</v>
      </c>
      <c r="H3205" t="n">
        <v>6850</v>
      </c>
      <c r="I3205" t="n">
        <v>-130</v>
      </c>
      <c r="J3205" t="n">
        <v>-1.86</v>
      </c>
      <c r="K3205" t="n">
        <v>6850</v>
      </c>
      <c r="L3205" t="n">
        <v>-130</v>
      </c>
      <c r="M3205" t="n">
        <v>-1.86</v>
      </c>
      <c r="N3205" t="n">
        <v>6850</v>
      </c>
      <c r="O3205" t="n">
        <v>6850</v>
      </c>
      <c r="P3205" t="n">
        <v>1339</v>
      </c>
      <c r="Q3205" t="n">
        <v>5.12</v>
      </c>
      <c r="R3205" t="n">
        <v>14</v>
      </c>
      <c r="S3205" t="n">
        <v>231777</v>
      </c>
      <c r="T3205" t="n">
        <v>6850</v>
      </c>
      <c r="U3205" t="n">
        <v>0</v>
      </c>
      <c r="V3205" t="n">
        <v>0</v>
      </c>
      <c r="W3205" t="n">
        <v>0</v>
      </c>
    </row>
    <row r="3206">
      <c r="A3206" t="inlineStr">
        <is>
          <t>هجرت3</t>
        </is>
      </c>
      <c r="B3206" t="inlineStr">
        <is>
          <t>پخش هجرت</t>
        </is>
      </c>
      <c r="C3206" t="n">
        <v>4</v>
      </c>
      <c r="D3206" t="n">
        <v>14926</v>
      </c>
      <c r="E3206" s="1" t="n">
        <v>121646900</v>
      </c>
      <c r="F3206" t="n">
        <v>8230</v>
      </c>
      <c r="G3206" t="n">
        <v>8150</v>
      </c>
      <c r="H3206" t="n">
        <v>8150</v>
      </c>
      <c r="I3206" t="n">
        <v>-80</v>
      </c>
      <c r="J3206" t="n">
        <v>-0.97</v>
      </c>
      <c r="K3206" t="n">
        <v>8150</v>
      </c>
      <c r="L3206" t="n">
        <v>-80</v>
      </c>
      <c r="M3206" t="n">
        <v>-0.97</v>
      </c>
      <c r="N3206" t="n">
        <v>8150</v>
      </c>
      <c r="O3206" t="n">
        <v>8150</v>
      </c>
      <c r="P3206" t="n">
        <v>888</v>
      </c>
      <c r="Q3206" t="n">
        <v>9.18</v>
      </c>
      <c r="R3206" t="n">
        <v>11</v>
      </c>
      <c r="S3206" t="n">
        <v>1426647</v>
      </c>
      <c r="T3206" t="n">
        <v>8150</v>
      </c>
      <c r="U3206" t="n">
        <v>0</v>
      </c>
      <c r="V3206" t="n">
        <v>0</v>
      </c>
      <c r="W3206" t="n">
        <v>0</v>
      </c>
    </row>
    <row r="3207">
      <c r="A3207" t="inlineStr">
        <is>
          <t>مشهد072</t>
        </is>
      </c>
      <c r="B3207" t="inlineStr">
        <is>
          <t>مشاركت ش مشهد072-3ماهه23%</t>
        </is>
      </c>
      <c r="C3207" t="n">
        <v>0</v>
      </c>
      <c r="D3207" t="n">
        <v>0</v>
      </c>
      <c r="E3207" s="1" t="n">
        <v>0</v>
      </c>
      <c r="F3207" t="n">
        <v>1000000</v>
      </c>
      <c r="G3207" t="n">
        <v>0</v>
      </c>
      <c r="H3207" t="n">
        <v>1000000</v>
      </c>
      <c r="I3207" t="n">
        <v>0</v>
      </c>
      <c r="J3207" t="n">
        <v>0</v>
      </c>
      <c r="K3207" t="n">
        <v>1000000</v>
      </c>
      <c r="L3207" t="n">
        <v>0</v>
      </c>
      <c r="M3207" t="n">
        <v>0</v>
      </c>
      <c r="N3207" t="n">
        <v>0</v>
      </c>
      <c r="O3207" t="n">
        <v>0</v>
      </c>
      <c r="R3207" t="n">
        <v>1</v>
      </c>
      <c r="S3207" t="n">
        <v>7000</v>
      </c>
      <c r="T3207" t="n">
        <v>1000000</v>
      </c>
      <c r="U3207" t="n">
        <v>0</v>
      </c>
      <c r="V3207" t="n">
        <v>0</v>
      </c>
      <c r="W3207" t="n">
        <v>0</v>
      </c>
    </row>
    <row r="3208">
      <c r="A3208" t="inlineStr">
        <is>
          <t>شفا</t>
        </is>
      </c>
      <c r="B3208" t="inlineStr">
        <is>
          <t>سرمايه گذاري شفادارو</t>
        </is>
      </c>
      <c r="C3208" t="n">
        <v>44</v>
      </c>
      <c r="D3208" t="n">
        <v>65013</v>
      </c>
      <c r="E3208" s="1" t="n">
        <v>3957991440</v>
      </c>
      <c r="F3208" t="n">
        <v>59110</v>
      </c>
      <c r="G3208" t="n">
        <v>60880</v>
      </c>
      <c r="H3208" t="n">
        <v>60880</v>
      </c>
      <c r="I3208" t="n">
        <v>1770</v>
      </c>
      <c r="J3208" t="n">
        <v>2.99</v>
      </c>
      <c r="K3208" t="n">
        <v>60880</v>
      </c>
      <c r="L3208" t="n">
        <v>1770</v>
      </c>
      <c r="M3208" t="n">
        <v>2.99</v>
      </c>
      <c r="N3208" t="n">
        <v>60880</v>
      </c>
      <c r="O3208" t="n">
        <v>60880</v>
      </c>
      <c r="P3208" t="n">
        <v>2066</v>
      </c>
      <c r="Q3208" t="n">
        <v>29.47</v>
      </c>
      <c r="R3208" t="n">
        <v>361</v>
      </c>
      <c r="S3208" t="n">
        <v>7416120</v>
      </c>
      <c r="T3208" t="n">
        <v>60880</v>
      </c>
      <c r="U3208" t="n">
        <v>0</v>
      </c>
      <c r="V3208" t="n">
        <v>0</v>
      </c>
      <c r="W3208" t="n">
        <v>0</v>
      </c>
    </row>
    <row r="3209">
      <c r="A3209" t="inlineStr">
        <is>
          <t>شتهران</t>
        </is>
      </c>
      <c r="B3209" t="inlineStr">
        <is>
          <t>داروسازي تهران شيمي</t>
        </is>
      </c>
      <c r="C3209" t="n">
        <v>6</v>
      </c>
      <c r="D3209" t="n">
        <v>139933</v>
      </c>
      <c r="E3209" s="1" t="n">
        <v>881577900</v>
      </c>
      <c r="F3209" t="n">
        <v>6240</v>
      </c>
      <c r="G3209" t="n">
        <v>6300</v>
      </c>
      <c r="H3209" t="n">
        <v>6300</v>
      </c>
      <c r="I3209" t="n">
        <v>60</v>
      </c>
      <c r="J3209" t="n">
        <v>0.96</v>
      </c>
      <c r="K3209" t="n">
        <v>6300</v>
      </c>
      <c r="L3209" t="n">
        <v>60</v>
      </c>
      <c r="M3209" t="n">
        <v>0.96</v>
      </c>
      <c r="N3209" t="n">
        <v>6300</v>
      </c>
      <c r="O3209" t="n">
        <v>6300</v>
      </c>
      <c r="P3209" t="n">
        <v>1711</v>
      </c>
      <c r="Q3209" t="n">
        <v>3.68</v>
      </c>
      <c r="R3209" t="n">
        <v>50</v>
      </c>
      <c r="S3209" t="n">
        <v>4049375</v>
      </c>
      <c r="T3209" t="n">
        <v>6300</v>
      </c>
      <c r="U3209" t="n">
        <v>0</v>
      </c>
      <c r="V3209" t="n">
        <v>0</v>
      </c>
      <c r="W3209" t="n">
        <v>0</v>
      </c>
    </row>
    <row r="3210">
      <c r="A3210" t="inlineStr">
        <is>
          <t>صتوصا702</t>
        </is>
      </c>
      <c r="B3210" t="inlineStr">
        <is>
          <t>صكوك مرابحه وتوصا702-3ماهه23%</t>
        </is>
      </c>
      <c r="C3210" t="n">
        <v>0</v>
      </c>
      <c r="D3210" t="n">
        <v>0</v>
      </c>
      <c r="E3210" s="1" t="n">
        <v>0</v>
      </c>
      <c r="F3210" t="n">
        <v>1000000</v>
      </c>
      <c r="G3210" t="n">
        <v>0</v>
      </c>
      <c r="H3210" t="n">
        <v>1000000</v>
      </c>
      <c r="I3210" t="n">
        <v>0</v>
      </c>
      <c r="J3210" t="n">
        <v>0</v>
      </c>
      <c r="K3210" t="n">
        <v>1000000</v>
      </c>
      <c r="L3210" t="n">
        <v>0</v>
      </c>
      <c r="M3210" t="n">
        <v>0</v>
      </c>
      <c r="N3210" t="n">
        <v>0</v>
      </c>
      <c r="O3210" t="n">
        <v>0</v>
      </c>
      <c r="R3210" t="n">
        <v>2</v>
      </c>
      <c r="S3210" t="n">
        <v>11000</v>
      </c>
      <c r="T3210" t="n">
        <v>1000000</v>
      </c>
      <c r="U3210" t="n">
        <v>0</v>
      </c>
      <c r="V3210" t="n">
        <v>0</v>
      </c>
      <c r="W3210" t="n">
        <v>0</v>
      </c>
    </row>
    <row r="3211">
      <c r="A3211" t="inlineStr">
        <is>
          <t>ماني</t>
        </is>
      </c>
      <c r="B3211" t="inlineStr">
        <is>
          <t>صندوق س. با درآمد ثابت ماني</t>
        </is>
      </c>
      <c r="C3211" t="n">
        <v>207</v>
      </c>
      <c r="D3211" t="n">
        <v>17402992</v>
      </c>
      <c r="E3211" s="1" t="n">
        <v>583828575868</v>
      </c>
      <c r="F3211" t="n">
        <v>33507</v>
      </c>
      <c r="G3211" t="n">
        <v>33547</v>
      </c>
      <c r="H3211" t="n">
        <v>33547</v>
      </c>
      <c r="I3211" t="n">
        <v>40</v>
      </c>
      <c r="J3211" t="n">
        <v>0.12</v>
      </c>
      <c r="K3211" t="n">
        <v>33548</v>
      </c>
      <c r="L3211" t="n">
        <v>41</v>
      </c>
      <c r="M3211" t="n">
        <v>0.12</v>
      </c>
      <c r="N3211" t="n">
        <v>33547</v>
      </c>
      <c r="O3211" t="n">
        <v>33548</v>
      </c>
      <c r="R3211" t="n">
        <v>3</v>
      </c>
      <c r="S3211" t="n">
        <v>3000000</v>
      </c>
      <c r="T3211" t="n">
        <v>33547</v>
      </c>
      <c r="U3211" t="n">
        <v>33548</v>
      </c>
      <c r="V3211" t="n">
        <v>3000000</v>
      </c>
      <c r="W3211" t="n">
        <v>3</v>
      </c>
    </row>
    <row r="3212">
      <c r="A3212" t="inlineStr">
        <is>
          <t>نوين3</t>
        </is>
      </c>
      <c r="B3212" t="inlineStr">
        <is>
          <t>بيمه نوين</t>
        </is>
      </c>
      <c r="C3212" t="n">
        <v>1</v>
      </c>
      <c r="D3212" t="n">
        <v>650</v>
      </c>
      <c r="E3212" s="1" t="n">
        <v>5336500</v>
      </c>
      <c r="F3212" t="n">
        <v>8040</v>
      </c>
      <c r="G3212" t="n">
        <v>8210</v>
      </c>
      <c r="H3212" t="n">
        <v>8210</v>
      </c>
      <c r="I3212" t="n">
        <v>170</v>
      </c>
      <c r="J3212" t="n">
        <v>2.11</v>
      </c>
      <c r="K3212" t="n">
        <v>8210</v>
      </c>
      <c r="L3212" t="n">
        <v>170</v>
      </c>
      <c r="M3212" t="n">
        <v>2.11</v>
      </c>
      <c r="N3212" t="n">
        <v>8210</v>
      </c>
      <c r="O3212" t="n">
        <v>8210</v>
      </c>
      <c r="P3212" t="n">
        <v>358</v>
      </c>
      <c r="Q3212" t="n">
        <v>22.93</v>
      </c>
      <c r="R3212" t="n">
        <v>0</v>
      </c>
      <c r="S3212" t="n">
        <v>0</v>
      </c>
      <c r="T3212" t="n">
        <v>0</v>
      </c>
      <c r="U3212" t="n">
        <v>8210</v>
      </c>
      <c r="V3212" t="n">
        <v>70</v>
      </c>
      <c r="W3212" t="n">
        <v>1</v>
      </c>
    </row>
    <row r="3213">
      <c r="A3213" t="inlineStr">
        <is>
          <t>وسكاب</t>
        </is>
      </c>
      <c r="B3213" t="inlineStr">
        <is>
          <t>س.ص.بازنشستگي كاركنان بانكها</t>
        </is>
      </c>
      <c r="C3213" t="n">
        <v>1642</v>
      </c>
      <c r="D3213" t="n">
        <v>159073756</v>
      </c>
      <c r="E3213" s="1" t="n">
        <v>534165327810</v>
      </c>
      <c r="F3213" t="n">
        <v>3450</v>
      </c>
      <c r="G3213" t="n">
        <v>3350</v>
      </c>
      <c r="H3213" t="n">
        <v>3360</v>
      </c>
      <c r="I3213" t="n">
        <v>-90</v>
      </c>
      <c r="J3213" t="n">
        <v>-2.61</v>
      </c>
      <c r="K3213" t="n">
        <v>3360</v>
      </c>
      <c r="L3213" t="n">
        <v>-90</v>
      </c>
      <c r="M3213" t="n">
        <v>-2.61</v>
      </c>
      <c r="N3213" t="n">
        <v>3350</v>
      </c>
      <c r="O3213" t="n">
        <v>3500</v>
      </c>
      <c r="P3213" t="n">
        <v>437</v>
      </c>
      <c r="Q3213" t="n">
        <v>7.69</v>
      </c>
      <c r="R3213" t="n">
        <v>1</v>
      </c>
      <c r="S3213" t="n">
        <v>10000</v>
      </c>
      <c r="T3213" t="n">
        <v>3350</v>
      </c>
      <c r="U3213" t="n">
        <v>3350</v>
      </c>
      <c r="V3213" t="n">
        <v>62467</v>
      </c>
      <c r="W3213" t="n">
        <v>1</v>
      </c>
    </row>
    <row r="3214">
      <c r="A3214" t="inlineStr">
        <is>
          <t>سدشت</t>
        </is>
      </c>
      <c r="B3214" t="inlineStr">
        <is>
          <t>صنايع سيمان دشتستان</t>
        </is>
      </c>
      <c r="C3214" t="n">
        <v>164</v>
      </c>
      <c r="D3214" t="n">
        <v>580141</v>
      </c>
      <c r="E3214" s="1" t="n">
        <v>24424140120</v>
      </c>
      <c r="F3214" t="n">
        <v>40910</v>
      </c>
      <c r="G3214" t="n">
        <v>42120</v>
      </c>
      <c r="H3214" t="n">
        <v>42130</v>
      </c>
      <c r="I3214" t="n">
        <v>1220</v>
      </c>
      <c r="J3214" t="n">
        <v>2.98</v>
      </c>
      <c r="K3214" t="n">
        <v>42100</v>
      </c>
      <c r="L3214" t="n">
        <v>1190</v>
      </c>
      <c r="M3214" t="n">
        <v>2.91</v>
      </c>
      <c r="N3214" t="n">
        <v>41050</v>
      </c>
      <c r="O3214" t="n">
        <v>42130</v>
      </c>
      <c r="P3214" t="n">
        <v>2835</v>
      </c>
      <c r="Q3214" t="n">
        <v>14.85</v>
      </c>
      <c r="R3214" t="n">
        <v>1</v>
      </c>
      <c r="S3214" t="n">
        <v>1800</v>
      </c>
      <c r="T3214" t="n">
        <v>42110</v>
      </c>
      <c r="U3214" t="n">
        <v>42130</v>
      </c>
      <c r="V3214" t="n">
        <v>33225</v>
      </c>
      <c r="W3214" t="n">
        <v>2</v>
      </c>
    </row>
    <row r="3215">
      <c r="A3215" t="inlineStr">
        <is>
          <t>ساراب</t>
        </is>
      </c>
      <c r="B3215" t="inlineStr">
        <is>
          <t>سيمان‌ داراب‌</t>
        </is>
      </c>
      <c r="C3215" t="n">
        <v>81</v>
      </c>
      <c r="D3215" t="n">
        <v>2042792</v>
      </c>
      <c r="E3215" s="1" t="n">
        <v>34380189360</v>
      </c>
      <c r="F3215" t="n">
        <v>16340</v>
      </c>
      <c r="G3215" t="n">
        <v>16830</v>
      </c>
      <c r="H3215" t="n">
        <v>16830</v>
      </c>
      <c r="I3215" t="n">
        <v>490</v>
      </c>
      <c r="J3215" t="n">
        <v>3</v>
      </c>
      <c r="K3215" t="n">
        <v>16830</v>
      </c>
      <c r="L3215" t="n">
        <v>490</v>
      </c>
      <c r="M3215" t="n">
        <v>3</v>
      </c>
      <c r="N3215" t="n">
        <v>16830</v>
      </c>
      <c r="O3215" t="n">
        <v>16830</v>
      </c>
      <c r="P3215" t="n">
        <v>2361</v>
      </c>
      <c r="Q3215" t="n">
        <v>7.13</v>
      </c>
      <c r="R3215" t="n">
        <v>132</v>
      </c>
      <c r="S3215" t="n">
        <v>5549216</v>
      </c>
      <c r="T3215" t="n">
        <v>16830</v>
      </c>
      <c r="U3215" t="n">
        <v>0</v>
      </c>
      <c r="V3215" t="n">
        <v>0</v>
      </c>
      <c r="W3215" t="n">
        <v>0</v>
      </c>
    </row>
    <row r="3216">
      <c r="A3216" t="inlineStr">
        <is>
          <t>آرمان ارگ071</t>
        </is>
      </c>
      <c r="B3216" t="inlineStr">
        <is>
          <t>مرابحه آرمان ارگ-كارآمد071221</t>
        </is>
      </c>
      <c r="C3216" t="n">
        <v>0</v>
      </c>
      <c r="D3216" t="n">
        <v>0</v>
      </c>
      <c r="E3216" s="1" t="n">
        <v>0</v>
      </c>
      <c r="F3216" t="n">
        <v>1000000</v>
      </c>
      <c r="G3216" t="n">
        <v>0</v>
      </c>
      <c r="H3216" t="n">
        <v>1000000</v>
      </c>
      <c r="I3216" t="n">
        <v>0</v>
      </c>
      <c r="J3216" t="n">
        <v>0</v>
      </c>
      <c r="K3216" t="n">
        <v>1000000</v>
      </c>
      <c r="L3216" t="n">
        <v>0</v>
      </c>
      <c r="M3216" t="n">
        <v>0</v>
      </c>
      <c r="N3216" t="n">
        <v>0</v>
      </c>
      <c r="O3216" t="n">
        <v>0</v>
      </c>
      <c r="R3216" t="n">
        <v>1</v>
      </c>
      <c r="S3216" t="n">
        <v>5000</v>
      </c>
      <c r="T3216" t="n">
        <v>950000</v>
      </c>
      <c r="U3216" t="n">
        <v>1050000</v>
      </c>
      <c r="V3216" t="n">
        <v>5000</v>
      </c>
      <c r="W3216" t="n">
        <v>1</v>
      </c>
    </row>
    <row r="3217">
      <c r="A3217" t="inlineStr">
        <is>
          <t>توريل</t>
        </is>
      </c>
      <c r="B3217" t="inlineStr">
        <is>
          <t>توكاريل</t>
        </is>
      </c>
      <c r="C3217" t="n">
        <v>802</v>
      </c>
      <c r="D3217" t="n">
        <v>37244643</v>
      </c>
      <c r="E3217" s="1" t="n">
        <v>118834556210</v>
      </c>
      <c r="F3217" t="n">
        <v>3240</v>
      </c>
      <c r="G3217" t="n">
        <v>3160</v>
      </c>
      <c r="H3217" t="n">
        <v>3210</v>
      </c>
      <c r="I3217" t="n">
        <v>-30</v>
      </c>
      <c r="J3217" t="n">
        <v>-0.93</v>
      </c>
      <c r="K3217" t="n">
        <v>3190</v>
      </c>
      <c r="L3217" t="n">
        <v>-50</v>
      </c>
      <c r="M3217" t="n">
        <v>-1.54</v>
      </c>
      <c r="N3217" t="n">
        <v>3150</v>
      </c>
      <c r="O3217" t="n">
        <v>3330</v>
      </c>
      <c r="P3217" t="n">
        <v>616</v>
      </c>
      <c r="Q3217" t="n">
        <v>5.18</v>
      </c>
      <c r="R3217" t="n">
        <v>1</v>
      </c>
      <c r="S3217" t="n">
        <v>1700</v>
      </c>
      <c r="T3217" t="n">
        <v>3180</v>
      </c>
      <c r="U3217" t="n">
        <v>3280</v>
      </c>
      <c r="V3217" t="n">
        <v>200000</v>
      </c>
      <c r="W3217" t="n">
        <v>2</v>
      </c>
    </row>
    <row r="3218">
      <c r="A3218" t="inlineStr">
        <is>
          <t>ريتون</t>
        </is>
      </c>
      <c r="B3218" t="inlineStr">
        <is>
          <t>صندوق س. كالاي پاسارگاد</t>
        </is>
      </c>
      <c r="C3218" t="n">
        <v>12154</v>
      </c>
      <c r="D3218" t="n">
        <v>288032550</v>
      </c>
      <c r="E3218" s="1" t="n">
        <v>6354336486522</v>
      </c>
      <c r="F3218" t="n">
        <v>21444</v>
      </c>
      <c r="G3218" t="n">
        <v>21819</v>
      </c>
      <c r="H3218" t="n">
        <v>22139</v>
      </c>
      <c r="I3218" t="n">
        <v>695</v>
      </c>
      <c r="J3218" t="n">
        <v>3.24</v>
      </c>
      <c r="K3218" t="n">
        <v>22061</v>
      </c>
      <c r="L3218" t="n">
        <v>617</v>
      </c>
      <c r="M3218" t="n">
        <v>2.88</v>
      </c>
      <c r="N3218" t="n">
        <v>21819</v>
      </c>
      <c r="O3218" t="n">
        <v>22169</v>
      </c>
      <c r="R3218" t="n">
        <v>2</v>
      </c>
      <c r="S3218" t="n">
        <v>195953</v>
      </c>
      <c r="T3218" t="n">
        <v>22139</v>
      </c>
      <c r="U3218" t="n">
        <v>22140</v>
      </c>
      <c r="V3218" t="n">
        <v>8760</v>
      </c>
      <c r="W3218" t="n">
        <v>4</v>
      </c>
    </row>
    <row r="3219">
      <c r="A3219" t="inlineStr">
        <is>
          <t>اهداف073</t>
        </is>
      </c>
      <c r="B3219" t="inlineStr">
        <is>
          <t>اجاره اهداف مفيد 14070531</t>
        </is>
      </c>
      <c r="C3219" t="n">
        <v>0</v>
      </c>
      <c r="D3219" t="n">
        <v>0</v>
      </c>
      <c r="E3219" s="1" t="n">
        <v>0</v>
      </c>
      <c r="F3219" t="n">
        <v>1000000</v>
      </c>
      <c r="G3219" t="n">
        <v>0</v>
      </c>
      <c r="H3219" t="n">
        <v>1000000</v>
      </c>
      <c r="I3219" t="n">
        <v>0</v>
      </c>
      <c r="J3219" t="n">
        <v>0</v>
      </c>
      <c r="K3219" t="n">
        <v>1000000</v>
      </c>
      <c r="L3219" t="n">
        <v>0</v>
      </c>
      <c r="M3219" t="n">
        <v>0</v>
      </c>
      <c r="N3219" t="n">
        <v>0</v>
      </c>
      <c r="O3219" t="n">
        <v>0</v>
      </c>
      <c r="R3219" t="n">
        <v>1</v>
      </c>
      <c r="S3219" t="n">
        <v>20000</v>
      </c>
      <c r="T3219" t="n">
        <v>995000</v>
      </c>
      <c r="U3219" t="n">
        <v>1004950</v>
      </c>
      <c r="V3219" t="n">
        <v>20000</v>
      </c>
      <c r="W3219" t="n">
        <v>1</v>
      </c>
    </row>
    <row r="3220">
      <c r="A3220" t="inlineStr">
        <is>
          <t>وبصادر</t>
        </is>
      </c>
      <c r="B3220" t="inlineStr">
        <is>
          <t>بانك صادرات ايران</t>
        </is>
      </c>
      <c r="C3220" t="n">
        <v>30716</v>
      </c>
      <c r="D3220" t="n">
        <v>10452086256</v>
      </c>
      <c r="E3220" s="1" t="n">
        <v>10521252401369</v>
      </c>
      <c r="F3220" t="n">
        <v>1023</v>
      </c>
      <c r="G3220" t="n">
        <v>1050</v>
      </c>
      <c r="H3220" t="n">
        <v>995</v>
      </c>
      <c r="I3220" t="n">
        <v>-28</v>
      </c>
      <c r="J3220" t="n">
        <v>-2.74</v>
      </c>
      <c r="K3220" t="n">
        <v>1007</v>
      </c>
      <c r="L3220" t="n">
        <v>-16</v>
      </c>
      <c r="M3220" t="n">
        <v>-1.56</v>
      </c>
      <c r="N3220" t="n">
        <v>993</v>
      </c>
      <c r="O3220" t="n">
        <v>1053</v>
      </c>
      <c r="P3220" t="n">
        <v>5</v>
      </c>
      <c r="Q3220" t="n">
        <v>201.4</v>
      </c>
      <c r="R3220" t="n">
        <v>1</v>
      </c>
      <c r="S3220" t="n">
        <v>10000</v>
      </c>
      <c r="T3220" t="n">
        <v>995</v>
      </c>
      <c r="U3220" t="n">
        <v>996</v>
      </c>
      <c r="V3220" t="n">
        <v>455285</v>
      </c>
      <c r="W3220" t="n">
        <v>1</v>
      </c>
    </row>
    <row r="3221">
      <c r="A3221" t="inlineStr">
        <is>
          <t>تاديكو3</t>
        </is>
      </c>
      <c r="B3221" t="inlineStr">
        <is>
          <t>س.كشت ودام صنايع لبني تامين</t>
        </is>
      </c>
      <c r="C3221" t="n">
        <v>21</v>
      </c>
      <c r="D3221" t="n">
        <v>10535</v>
      </c>
      <c r="E3221" s="1" t="n">
        <v>79644600</v>
      </c>
      <c r="F3221" t="n">
        <v>7480</v>
      </c>
      <c r="G3221" t="n">
        <v>7560</v>
      </c>
      <c r="H3221" t="n">
        <v>7560</v>
      </c>
      <c r="I3221" t="n">
        <v>80</v>
      </c>
      <c r="J3221" t="n">
        <v>1.07</v>
      </c>
      <c r="K3221" t="n">
        <v>7560</v>
      </c>
      <c r="L3221" t="n">
        <v>80</v>
      </c>
      <c r="M3221" t="n">
        <v>1.07</v>
      </c>
      <c r="N3221" t="n">
        <v>7560</v>
      </c>
      <c r="O3221" t="n">
        <v>7560</v>
      </c>
      <c r="P3221" t="n">
        <v>531</v>
      </c>
      <c r="Q3221" t="n">
        <v>14.24</v>
      </c>
      <c r="R3221" t="n">
        <v>7</v>
      </c>
      <c r="S3221" t="n">
        <v>163500</v>
      </c>
      <c r="T3221" t="n">
        <v>7560</v>
      </c>
      <c r="U3221" t="n">
        <v>0</v>
      </c>
      <c r="V3221" t="n">
        <v>0</v>
      </c>
      <c r="W3221" t="n">
        <v>0</v>
      </c>
    </row>
    <row r="3222">
      <c r="A3222" t="inlineStr">
        <is>
          <t>سپاها</t>
        </is>
      </c>
      <c r="B3222" t="inlineStr">
        <is>
          <t>سيمان‌سپاهان‌</t>
        </is>
      </c>
      <c r="C3222" t="n">
        <v>1122</v>
      </c>
      <c r="D3222" t="n">
        <v>26922261</v>
      </c>
      <c r="E3222" s="1" t="n">
        <v>538779349720</v>
      </c>
      <c r="F3222" t="n">
        <v>19460</v>
      </c>
      <c r="G3222" t="n">
        <v>20040</v>
      </c>
      <c r="H3222" t="n">
        <v>20040</v>
      </c>
      <c r="I3222" t="n">
        <v>580</v>
      </c>
      <c r="J3222" t="n">
        <v>2.98</v>
      </c>
      <c r="K3222" t="n">
        <v>20010</v>
      </c>
      <c r="L3222" t="n">
        <v>550</v>
      </c>
      <c r="M3222" t="n">
        <v>2.83</v>
      </c>
      <c r="N3222" t="n">
        <v>19620</v>
      </c>
      <c r="O3222" t="n">
        <v>20040</v>
      </c>
      <c r="P3222" t="n">
        <v>2433</v>
      </c>
      <c r="Q3222" t="n">
        <v>8.220000000000001</v>
      </c>
      <c r="R3222" t="n">
        <v>47</v>
      </c>
      <c r="S3222" t="n">
        <v>1883508</v>
      </c>
      <c r="T3222" t="n">
        <v>20040</v>
      </c>
      <c r="U3222" t="n">
        <v>20420</v>
      </c>
      <c r="V3222" t="n">
        <v>1300</v>
      </c>
      <c r="W3222" t="n">
        <v>1</v>
      </c>
    </row>
    <row r="3223">
      <c r="A3223" t="inlineStr">
        <is>
          <t>شلعاب</t>
        </is>
      </c>
      <c r="B3223" t="inlineStr">
        <is>
          <t>لعابيران‌</t>
        </is>
      </c>
      <c r="C3223" t="n">
        <v>1027</v>
      </c>
      <c r="D3223" t="n">
        <v>76312192</v>
      </c>
      <c r="E3223" s="1" t="n">
        <v>91672823722</v>
      </c>
      <c r="F3223" t="n">
        <v>1203</v>
      </c>
      <c r="G3223" t="n">
        <v>1190</v>
      </c>
      <c r="H3223" t="n">
        <v>1226</v>
      </c>
      <c r="I3223" t="n">
        <v>23</v>
      </c>
      <c r="J3223" t="n">
        <v>1.91</v>
      </c>
      <c r="K3223" t="n">
        <v>1201</v>
      </c>
      <c r="L3223" t="n">
        <v>-2</v>
      </c>
      <c r="M3223" t="n">
        <v>-0.17</v>
      </c>
      <c r="N3223" t="n">
        <v>1167</v>
      </c>
      <c r="O3223" t="n">
        <v>1239</v>
      </c>
      <c r="P3223" t="n">
        <v>70</v>
      </c>
      <c r="Q3223" t="n">
        <v>17.16</v>
      </c>
      <c r="R3223" t="n">
        <v>2</v>
      </c>
      <c r="S3223" t="n">
        <v>50000</v>
      </c>
      <c r="T3223" t="n">
        <v>1224</v>
      </c>
      <c r="U3223" t="n">
        <v>1228</v>
      </c>
      <c r="V3223" t="n">
        <v>365000</v>
      </c>
      <c r="W3223" t="n">
        <v>1</v>
      </c>
    </row>
    <row r="3224">
      <c r="A3224" t="inlineStr">
        <is>
          <t>صفولا065</t>
        </is>
      </c>
      <c r="B3224" t="inlineStr">
        <is>
          <t>صكوك اجاره فولاد065-بدون ضامن</t>
        </is>
      </c>
      <c r="C3224" t="n">
        <v>0</v>
      </c>
      <c r="D3224" t="n">
        <v>0</v>
      </c>
      <c r="E3224" s="1" t="n">
        <v>0</v>
      </c>
      <c r="F3224" t="n">
        <v>1000000</v>
      </c>
      <c r="G3224" t="n">
        <v>0</v>
      </c>
      <c r="H3224" t="n">
        <v>1000000</v>
      </c>
      <c r="I3224" t="n">
        <v>0</v>
      </c>
      <c r="J3224" t="n">
        <v>0</v>
      </c>
      <c r="K3224" t="n">
        <v>1000000</v>
      </c>
      <c r="L3224" t="n">
        <v>0</v>
      </c>
      <c r="M3224" t="n">
        <v>0</v>
      </c>
      <c r="N3224" t="n">
        <v>0</v>
      </c>
      <c r="O3224" t="n">
        <v>0</v>
      </c>
      <c r="R3224" t="n">
        <v>1</v>
      </c>
      <c r="S3224" t="n">
        <v>7500</v>
      </c>
      <c r="T3224" t="n">
        <v>955000</v>
      </c>
      <c r="U3224" t="n">
        <v>0</v>
      </c>
      <c r="V3224" t="n">
        <v>0</v>
      </c>
      <c r="W3224" t="n">
        <v>0</v>
      </c>
    </row>
    <row r="3225">
      <c r="A3225" t="inlineStr">
        <is>
          <t>گوهر</t>
        </is>
      </c>
      <c r="B3225" t="inlineStr">
        <is>
          <t>صندوق س.كالاي كيان</t>
        </is>
      </c>
      <c r="C3225" t="n">
        <v>9338</v>
      </c>
      <c r="D3225" t="n">
        <v>5054152</v>
      </c>
      <c r="E3225" s="1" t="n">
        <v>5571305137086</v>
      </c>
      <c r="F3225" t="n">
        <v>1075408</v>
      </c>
      <c r="G3225" t="n">
        <v>1107500</v>
      </c>
      <c r="H3225" t="n">
        <v>1102502</v>
      </c>
      <c r="I3225" t="n">
        <v>27094</v>
      </c>
      <c r="J3225" t="n">
        <v>2.52</v>
      </c>
      <c r="K3225" t="n">
        <v>1102322</v>
      </c>
      <c r="L3225" t="n">
        <v>26914</v>
      </c>
      <c r="M3225" t="n">
        <v>2.5</v>
      </c>
      <c r="N3225" t="n">
        <v>1095024</v>
      </c>
      <c r="O3225" t="n">
        <v>1108899</v>
      </c>
      <c r="R3225" t="n">
        <v>1</v>
      </c>
      <c r="S3225" t="n">
        <v>356</v>
      </c>
      <c r="T3225" t="n">
        <v>1102502</v>
      </c>
      <c r="U3225" t="n">
        <v>1102571</v>
      </c>
      <c r="V3225" t="n">
        <v>92752</v>
      </c>
      <c r="W3225" t="n">
        <v>2</v>
      </c>
    </row>
    <row r="3226">
      <c r="A3226" t="inlineStr">
        <is>
          <t>خاتم2</t>
        </is>
      </c>
      <c r="B3226" t="inlineStr">
        <is>
          <t>صندوق س خاتم ايساتيس پويا-ثابت</t>
        </is>
      </c>
      <c r="C3226" t="n">
        <v>13</v>
      </c>
      <c r="D3226" t="n">
        <v>12150783</v>
      </c>
      <c r="E3226" s="1" t="n">
        <v>12150783</v>
      </c>
      <c r="F3226" t="n">
        <v>41153</v>
      </c>
      <c r="G3226" t="n">
        <v>1</v>
      </c>
      <c r="H3226" t="n">
        <v>1</v>
      </c>
      <c r="I3226" t="n">
        <v>-41152</v>
      </c>
      <c r="J3226" t="n">
        <v>-100</v>
      </c>
      <c r="K3226" t="n">
        <v>1</v>
      </c>
      <c r="L3226" t="n">
        <v>-41152</v>
      </c>
      <c r="M3226" t="n">
        <v>-100</v>
      </c>
      <c r="N3226" t="n">
        <v>1</v>
      </c>
      <c r="O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</row>
    <row r="3227">
      <c r="A3227" t="inlineStr">
        <is>
          <t>زنگان</t>
        </is>
      </c>
      <c r="B3227" t="inlineStr">
        <is>
          <t>صنعت روي زنگان</t>
        </is>
      </c>
      <c r="C3227" t="n">
        <v>632</v>
      </c>
      <c r="D3227" t="n">
        <v>12310439</v>
      </c>
      <c r="E3227" s="1" t="n">
        <v>84099098090</v>
      </c>
      <c r="F3227" t="n">
        <v>6980</v>
      </c>
      <c r="G3227" t="n">
        <v>6800</v>
      </c>
      <c r="H3227" t="n">
        <v>6780</v>
      </c>
      <c r="I3227" t="n">
        <v>-200</v>
      </c>
      <c r="J3227" t="n">
        <v>-2.87</v>
      </c>
      <c r="K3227" t="n">
        <v>6830</v>
      </c>
      <c r="L3227" t="n">
        <v>-150</v>
      </c>
      <c r="M3227" t="n">
        <v>-2.15</v>
      </c>
      <c r="N3227" t="n">
        <v>6780</v>
      </c>
      <c r="O3227" t="n">
        <v>7160</v>
      </c>
      <c r="P3227" t="n">
        <v>403</v>
      </c>
      <c r="Q3227" t="n">
        <v>16.95</v>
      </c>
      <c r="R3227" t="n">
        <v>1</v>
      </c>
      <c r="S3227" t="n">
        <v>30000</v>
      </c>
      <c r="T3227" t="n">
        <v>6790</v>
      </c>
      <c r="U3227" t="n">
        <v>6890</v>
      </c>
      <c r="V3227" t="n">
        <v>700</v>
      </c>
      <c r="W3227" t="n">
        <v>1</v>
      </c>
    </row>
    <row r="3228">
      <c r="A3228" t="inlineStr">
        <is>
          <t>مهرگان3</t>
        </is>
      </c>
      <c r="B3228" t="inlineStr">
        <is>
          <t>گروه مالي مهرگان تامين پارس</t>
        </is>
      </c>
      <c r="C3228" t="n">
        <v>1</v>
      </c>
      <c r="D3228" t="n">
        <v>2283</v>
      </c>
      <c r="E3228" s="1" t="n">
        <v>23971500</v>
      </c>
      <c r="F3228" t="n">
        <v>10200</v>
      </c>
      <c r="G3228" t="n">
        <v>10500</v>
      </c>
      <c r="H3228" t="n">
        <v>10500</v>
      </c>
      <c r="I3228" t="n">
        <v>300</v>
      </c>
      <c r="J3228" t="n">
        <v>2.94</v>
      </c>
      <c r="K3228" t="n">
        <v>10500</v>
      </c>
      <c r="L3228" t="n">
        <v>300</v>
      </c>
      <c r="M3228" t="n">
        <v>2.94</v>
      </c>
      <c r="N3228" t="n">
        <v>10500</v>
      </c>
      <c r="O3228" t="n">
        <v>10500</v>
      </c>
      <c r="P3228" t="n">
        <v>694</v>
      </c>
      <c r="Q3228" t="n">
        <v>15.13</v>
      </c>
      <c r="R3228" t="n">
        <v>24</v>
      </c>
      <c r="S3228" t="n">
        <v>1398910</v>
      </c>
      <c r="T3228" t="n">
        <v>10500</v>
      </c>
      <c r="U3228" t="n">
        <v>0</v>
      </c>
      <c r="V3228" t="n">
        <v>0</v>
      </c>
      <c r="W3228" t="n">
        <v>0</v>
      </c>
    </row>
    <row r="3229">
      <c r="A3229" t="inlineStr">
        <is>
          <t>گپارس</t>
        </is>
      </c>
      <c r="B3229" t="inlineStr">
        <is>
          <t>امور رفاهي كارگزاران پارس</t>
        </is>
      </c>
      <c r="C3229" t="n">
        <v>38</v>
      </c>
      <c r="D3229" t="n">
        <v>39766</v>
      </c>
      <c r="E3229" s="1" t="n">
        <v>9210459300</v>
      </c>
      <c r="F3229" t="n">
        <v>233400</v>
      </c>
      <c r="G3229" t="n">
        <v>226400</v>
      </c>
      <c r="H3229" t="n">
        <v>240000</v>
      </c>
      <c r="I3229" t="n">
        <v>6600</v>
      </c>
      <c r="J3229" t="n">
        <v>2.83</v>
      </c>
      <c r="K3229" t="n">
        <v>231600</v>
      </c>
      <c r="L3229" t="n">
        <v>-1800</v>
      </c>
      <c r="M3229" t="n">
        <v>-0.77</v>
      </c>
      <c r="N3229" t="n">
        <v>226400</v>
      </c>
      <c r="O3229" t="n">
        <v>240400</v>
      </c>
      <c r="P3229" t="n">
        <v>723</v>
      </c>
      <c r="Q3229" t="n">
        <v>320.33</v>
      </c>
      <c r="R3229" t="n">
        <v>2</v>
      </c>
      <c r="S3229" t="n">
        <v>537</v>
      </c>
      <c r="T3229" t="n">
        <v>226400</v>
      </c>
      <c r="U3229" t="n">
        <v>240000</v>
      </c>
      <c r="V3229" t="n">
        <v>9580</v>
      </c>
      <c r="W3229" t="n">
        <v>1</v>
      </c>
    </row>
    <row r="3230">
      <c r="A3230" t="inlineStr">
        <is>
          <t>صقرن0612</t>
        </is>
      </c>
      <c r="B3230" t="inlineStr">
        <is>
          <t>صكوك مرابحه قرن 0612-بدون ضامن</t>
        </is>
      </c>
      <c r="C3230" t="n">
        <v>0</v>
      </c>
      <c r="D3230" t="n">
        <v>0</v>
      </c>
      <c r="E3230" s="1" t="n">
        <v>0</v>
      </c>
      <c r="F3230" t="n">
        <v>995000</v>
      </c>
      <c r="G3230" t="n">
        <v>0</v>
      </c>
      <c r="H3230" t="n">
        <v>995000</v>
      </c>
      <c r="I3230" t="n">
        <v>0</v>
      </c>
      <c r="J3230" t="n">
        <v>0</v>
      </c>
      <c r="K3230" t="n">
        <v>995000</v>
      </c>
      <c r="L3230" t="n">
        <v>0</v>
      </c>
      <c r="M3230" t="n">
        <v>0</v>
      </c>
      <c r="N3230" t="n">
        <v>0</v>
      </c>
      <c r="O3230" t="n">
        <v>0</v>
      </c>
      <c r="R3230" t="n">
        <v>1</v>
      </c>
      <c r="S3230" t="n">
        <v>10000</v>
      </c>
      <c r="T3230" t="n">
        <v>995000</v>
      </c>
      <c r="U3230" t="n">
        <v>1004900</v>
      </c>
      <c r="V3230" t="n">
        <v>10000</v>
      </c>
      <c r="W3230" t="n">
        <v>1</v>
      </c>
    </row>
    <row r="3231">
      <c r="A3231" t="inlineStr">
        <is>
          <t>سيستم</t>
        </is>
      </c>
      <c r="B3231" t="inlineStr">
        <is>
          <t>همكاران سيستم</t>
        </is>
      </c>
      <c r="C3231" t="n">
        <v>450</v>
      </c>
      <c r="D3231" t="n">
        <v>1007294</v>
      </c>
      <c r="E3231" s="1" t="n">
        <v>56609069990</v>
      </c>
      <c r="F3231" t="n">
        <v>54650</v>
      </c>
      <c r="G3231" t="n">
        <v>56280</v>
      </c>
      <c r="H3231" t="n">
        <v>56240</v>
      </c>
      <c r="I3231" t="n">
        <v>1590</v>
      </c>
      <c r="J3231" t="n">
        <v>2.91</v>
      </c>
      <c r="K3231" t="n">
        <v>56200</v>
      </c>
      <c r="L3231" t="n">
        <v>1550</v>
      </c>
      <c r="M3231" t="n">
        <v>2.84</v>
      </c>
      <c r="N3231" t="n">
        <v>55290</v>
      </c>
      <c r="O3231" t="n">
        <v>56280</v>
      </c>
      <c r="P3231" t="n">
        <v>3654</v>
      </c>
      <c r="Q3231" t="n">
        <v>15.38</v>
      </c>
      <c r="R3231" t="n">
        <v>1</v>
      </c>
      <c r="S3231" t="n">
        <v>1000</v>
      </c>
      <c r="T3231" t="n">
        <v>56220</v>
      </c>
      <c r="U3231" t="n">
        <v>56250</v>
      </c>
      <c r="V3231" t="n">
        <v>20982</v>
      </c>
      <c r="W3231" t="n">
        <v>3</v>
      </c>
    </row>
    <row r="3232">
      <c r="A3232" t="inlineStr">
        <is>
          <t>فراطرح061</t>
        </is>
      </c>
      <c r="B3232" t="inlineStr">
        <is>
          <t>مرابحه فراطرح-آگاه061023</t>
        </is>
      </c>
      <c r="C3232" t="n">
        <v>0</v>
      </c>
      <c r="D3232" t="n">
        <v>0</v>
      </c>
      <c r="E3232" s="1" t="n">
        <v>0</v>
      </c>
      <c r="F3232" t="n">
        <v>1000000</v>
      </c>
      <c r="G3232" t="n">
        <v>0</v>
      </c>
      <c r="H3232" t="n">
        <v>1000000</v>
      </c>
      <c r="I3232" t="n">
        <v>0</v>
      </c>
      <c r="J3232" t="n">
        <v>0</v>
      </c>
      <c r="K3232" t="n">
        <v>1000000</v>
      </c>
      <c r="L3232" t="n">
        <v>0</v>
      </c>
      <c r="M3232" t="n">
        <v>0</v>
      </c>
      <c r="N3232" t="n">
        <v>0</v>
      </c>
      <c r="O3232" t="n">
        <v>0</v>
      </c>
      <c r="R3232" t="n">
        <v>1</v>
      </c>
      <c r="S3232" t="n">
        <v>5000</v>
      </c>
      <c r="T3232" t="n">
        <v>1000000</v>
      </c>
      <c r="U3232" t="n">
        <v>0</v>
      </c>
      <c r="V3232" t="n">
        <v>0</v>
      </c>
      <c r="W3232" t="n">
        <v>0</v>
      </c>
    </row>
    <row r="3233">
      <c r="A3233" t="inlineStr">
        <is>
          <t>فردا موتور05</t>
        </is>
      </c>
      <c r="B3233" t="inlineStr">
        <is>
          <t>مرابحه اتومبيل سازي فردا051224</t>
        </is>
      </c>
      <c r="C3233" t="n">
        <v>0</v>
      </c>
      <c r="D3233" t="n">
        <v>0</v>
      </c>
      <c r="E3233" s="1" t="n">
        <v>0</v>
      </c>
      <c r="F3233" t="n">
        <v>832930</v>
      </c>
      <c r="G3233" t="n">
        <v>0</v>
      </c>
      <c r="H3233" t="n">
        <v>832930</v>
      </c>
      <c r="I3233" t="n">
        <v>0</v>
      </c>
      <c r="J3233" t="n">
        <v>0</v>
      </c>
      <c r="K3233" t="n">
        <v>832930</v>
      </c>
      <c r="L3233" t="n">
        <v>0</v>
      </c>
      <c r="M3233" t="n">
        <v>0</v>
      </c>
      <c r="N3233" t="n">
        <v>0</v>
      </c>
      <c r="O3233" t="n">
        <v>0</v>
      </c>
      <c r="R3233" t="n">
        <v>1</v>
      </c>
      <c r="S3233" t="n">
        <v>10000</v>
      </c>
      <c r="T3233" t="n">
        <v>832930</v>
      </c>
      <c r="U3233" t="n">
        <v>0</v>
      </c>
      <c r="V3233" t="n">
        <v>0</v>
      </c>
      <c r="W3233" t="n">
        <v>0</v>
      </c>
    </row>
    <row r="3234">
      <c r="A3234" t="inlineStr">
        <is>
          <t>كورز</t>
        </is>
      </c>
      <c r="B3234" t="inlineStr">
        <is>
          <t>ورزيران‌</t>
        </is>
      </c>
      <c r="C3234" t="n">
        <v>25</v>
      </c>
      <c r="D3234" t="n">
        <v>485375</v>
      </c>
      <c r="E3234" s="1" t="n">
        <v>2737515000</v>
      </c>
      <c r="F3234" t="n">
        <v>5480</v>
      </c>
      <c r="G3234" t="n">
        <v>5640</v>
      </c>
      <c r="H3234" t="n">
        <v>5640</v>
      </c>
      <c r="I3234" t="n">
        <v>160</v>
      </c>
      <c r="J3234" t="n">
        <v>2.92</v>
      </c>
      <c r="K3234" t="n">
        <v>5640</v>
      </c>
      <c r="L3234" t="n">
        <v>160</v>
      </c>
      <c r="M3234" t="n">
        <v>2.92</v>
      </c>
      <c r="N3234" t="n">
        <v>5640</v>
      </c>
      <c r="O3234" t="n">
        <v>5640</v>
      </c>
      <c r="P3234" t="n">
        <v>133</v>
      </c>
      <c r="Q3234" t="n">
        <v>42.41</v>
      </c>
      <c r="R3234" t="n">
        <v>13</v>
      </c>
      <c r="S3234" t="n">
        <v>942676</v>
      </c>
      <c r="T3234" t="n">
        <v>5640</v>
      </c>
      <c r="U3234" t="n">
        <v>0</v>
      </c>
      <c r="V3234" t="n">
        <v>0</v>
      </c>
      <c r="W3234" t="n">
        <v>0</v>
      </c>
    </row>
    <row r="3235">
      <c r="A3235" t="inlineStr">
        <is>
          <t>وپخش3</t>
        </is>
      </c>
      <c r="B3235" t="inlineStr">
        <is>
          <t>داروپخش‌ (هلدينگ‌</t>
        </is>
      </c>
      <c r="C3235" t="n">
        <v>1</v>
      </c>
      <c r="D3235" t="n">
        <v>9000</v>
      </c>
      <c r="E3235" s="1" t="n">
        <v>397350000</v>
      </c>
      <c r="F3235" t="n">
        <v>44380</v>
      </c>
      <c r="G3235" t="n">
        <v>44150</v>
      </c>
      <c r="H3235" t="n">
        <v>44150</v>
      </c>
      <c r="I3235" t="n">
        <v>-230</v>
      </c>
      <c r="J3235" t="n">
        <v>-0.52</v>
      </c>
      <c r="K3235" t="n">
        <v>44150</v>
      </c>
      <c r="L3235" t="n">
        <v>-230</v>
      </c>
      <c r="M3235" t="n">
        <v>-0.52</v>
      </c>
      <c r="N3235" t="n">
        <v>44150</v>
      </c>
      <c r="O3235" t="n">
        <v>44150</v>
      </c>
      <c r="P3235" t="n">
        <v>3800</v>
      </c>
      <c r="Q3235" t="n">
        <v>11.62</v>
      </c>
      <c r="R3235" t="n">
        <v>44</v>
      </c>
      <c r="S3235" t="n">
        <v>1048401</v>
      </c>
      <c r="T3235" t="n">
        <v>44150</v>
      </c>
      <c r="U3235" t="n">
        <v>0</v>
      </c>
      <c r="V3235" t="n">
        <v>0</v>
      </c>
      <c r="W3235" t="n">
        <v>0</v>
      </c>
    </row>
    <row r="3236">
      <c r="A3236" t="inlineStr">
        <is>
          <t>گوهران</t>
        </is>
      </c>
      <c r="B3236" t="inlineStr">
        <is>
          <t>سرمايه گذاري توسعه گوهران اميد</t>
        </is>
      </c>
      <c r="C3236" t="n">
        <v>153</v>
      </c>
      <c r="D3236" t="n">
        <v>1698087</v>
      </c>
      <c r="E3236" s="1" t="n">
        <v>10297854590</v>
      </c>
      <c r="F3236" t="n">
        <v>6050</v>
      </c>
      <c r="G3236" t="n">
        <v>5900</v>
      </c>
      <c r="H3236" t="n">
        <v>6130</v>
      </c>
      <c r="I3236" t="n">
        <v>80</v>
      </c>
      <c r="J3236" t="n">
        <v>1.32</v>
      </c>
      <c r="K3236" t="n">
        <v>6060</v>
      </c>
      <c r="L3236" t="n">
        <v>10</v>
      </c>
      <c r="M3236" t="n">
        <v>0.17</v>
      </c>
      <c r="N3236" t="n">
        <v>5900</v>
      </c>
      <c r="O3236" t="n">
        <v>6180</v>
      </c>
      <c r="P3236" t="n">
        <v>725</v>
      </c>
      <c r="Q3236" t="n">
        <v>8.359999999999999</v>
      </c>
      <c r="R3236" t="n">
        <v>2</v>
      </c>
      <c r="S3236" t="n">
        <v>66387</v>
      </c>
      <c r="T3236" t="n">
        <v>6100</v>
      </c>
      <c r="U3236" t="n">
        <v>6130</v>
      </c>
      <c r="V3236" t="n">
        <v>76876</v>
      </c>
      <c r="W3236" t="n">
        <v>3</v>
      </c>
    </row>
    <row r="3237">
      <c r="A3237" t="inlineStr">
        <is>
          <t>فپرديس09</t>
        </is>
      </c>
      <c r="B3237" t="inlineStr">
        <is>
          <t>مرابحه پرديس آذربايجان090228</t>
        </is>
      </c>
      <c r="C3237" t="n">
        <v>0</v>
      </c>
      <c r="D3237" t="n">
        <v>0</v>
      </c>
      <c r="E3237" s="1" t="n">
        <v>0</v>
      </c>
      <c r="F3237" t="n">
        <v>1000000</v>
      </c>
      <c r="G3237" t="n">
        <v>0</v>
      </c>
      <c r="H3237" t="n">
        <v>1000000</v>
      </c>
      <c r="I3237" t="n">
        <v>0</v>
      </c>
      <c r="J3237" t="n">
        <v>0</v>
      </c>
      <c r="K3237" t="n">
        <v>1000000</v>
      </c>
      <c r="L3237" t="n">
        <v>0</v>
      </c>
      <c r="M3237" t="n">
        <v>0</v>
      </c>
      <c r="N3237" t="n">
        <v>0</v>
      </c>
      <c r="O3237" t="n">
        <v>0</v>
      </c>
      <c r="R3237" t="n">
        <v>1</v>
      </c>
      <c r="S3237" t="n">
        <v>5000</v>
      </c>
      <c r="T3237" t="n">
        <v>1000000</v>
      </c>
      <c r="U3237" t="n">
        <v>0</v>
      </c>
      <c r="V3237" t="n">
        <v>0</v>
      </c>
      <c r="W3237" t="n">
        <v>0</v>
      </c>
    </row>
    <row r="3238">
      <c r="A3238" t="inlineStr">
        <is>
          <t>پاداش</t>
        </is>
      </c>
      <c r="B3238" t="inlineStr">
        <is>
          <t>صندوق س. ارزش پاداش-د</t>
        </is>
      </c>
      <c r="C3238" t="n">
        <v>840</v>
      </c>
      <c r="D3238" t="n">
        <v>300675684</v>
      </c>
      <c r="E3238" s="1" t="n">
        <v>8454590517860</v>
      </c>
      <c r="F3238" t="n">
        <v>28082</v>
      </c>
      <c r="G3238" t="n">
        <v>28118</v>
      </c>
      <c r="H3238" t="n">
        <v>28119</v>
      </c>
      <c r="I3238" t="n">
        <v>37</v>
      </c>
      <c r="J3238" t="n">
        <v>0.13</v>
      </c>
      <c r="K3238" t="n">
        <v>28119</v>
      </c>
      <c r="L3238" t="n">
        <v>37</v>
      </c>
      <c r="M3238" t="n">
        <v>0.13</v>
      </c>
      <c r="N3238" t="n">
        <v>28118</v>
      </c>
      <c r="O3238" t="n">
        <v>28119</v>
      </c>
      <c r="R3238" t="n">
        <v>2</v>
      </c>
      <c r="S3238" t="n">
        <v>358886565</v>
      </c>
      <c r="T3238" t="n">
        <v>28118</v>
      </c>
      <c r="U3238" t="n">
        <v>28119</v>
      </c>
      <c r="V3238" t="n">
        <v>30069145</v>
      </c>
      <c r="W3238" t="n">
        <v>12</v>
      </c>
    </row>
    <row r="3239">
      <c r="A3239" t="inlineStr">
        <is>
          <t>كحافظ</t>
        </is>
      </c>
      <c r="B3239" t="inlineStr">
        <is>
          <t>كاشي‌ وسراميك‌ حافظ‌</t>
        </is>
      </c>
      <c r="C3239" t="n">
        <v>975</v>
      </c>
      <c r="D3239" t="n">
        <v>91867082</v>
      </c>
      <c r="E3239" s="1" t="n">
        <v>224835779060</v>
      </c>
      <c r="F3239" t="n">
        <v>2387</v>
      </c>
      <c r="G3239" t="n">
        <v>2418</v>
      </c>
      <c r="H3239" t="n">
        <v>2458</v>
      </c>
      <c r="I3239" t="n">
        <v>71</v>
      </c>
      <c r="J3239" t="n">
        <v>2.97</v>
      </c>
      <c r="K3239" t="n">
        <v>2447</v>
      </c>
      <c r="L3239" t="n">
        <v>60</v>
      </c>
      <c r="M3239" t="n">
        <v>2.51</v>
      </c>
      <c r="N3239" t="n">
        <v>2387</v>
      </c>
      <c r="O3239" t="n">
        <v>2458</v>
      </c>
      <c r="P3239" t="n">
        <v>388</v>
      </c>
      <c r="Q3239" t="n">
        <v>6.31</v>
      </c>
      <c r="R3239" t="n">
        <v>20</v>
      </c>
      <c r="S3239" t="n">
        <v>2454110</v>
      </c>
      <c r="T3239" t="n">
        <v>2458</v>
      </c>
      <c r="U3239" t="n">
        <v>2490</v>
      </c>
      <c r="V3239" t="n">
        <v>10000</v>
      </c>
      <c r="W3239" t="n">
        <v>1</v>
      </c>
    </row>
    <row r="3240">
      <c r="A3240" t="inlineStr">
        <is>
          <t>گارانتي</t>
        </is>
      </c>
      <c r="B3240" t="inlineStr">
        <is>
          <t>صندوق تضمين ا.س. گيتي دماوند-م</t>
        </is>
      </c>
      <c r="C3240" t="n">
        <v>19</v>
      </c>
      <c r="D3240" t="n">
        <v>527858</v>
      </c>
      <c r="E3240" s="1" t="n">
        <v>13359735470</v>
      </c>
      <c r="F3240" t="n">
        <v>25116</v>
      </c>
      <c r="G3240" t="n">
        <v>25340</v>
      </c>
      <c r="H3240" t="n">
        <v>25400</v>
      </c>
      <c r="I3240" t="n">
        <v>284</v>
      </c>
      <c r="J3240" t="n">
        <v>1.13</v>
      </c>
      <c r="K3240" t="n">
        <v>25309</v>
      </c>
      <c r="L3240" t="n">
        <v>193</v>
      </c>
      <c r="M3240" t="n">
        <v>0.77</v>
      </c>
      <c r="N3240" t="n">
        <v>25300</v>
      </c>
      <c r="O3240" t="n">
        <v>25400</v>
      </c>
      <c r="R3240" t="n">
        <v>2</v>
      </c>
      <c r="S3240" t="n">
        <v>110000</v>
      </c>
      <c r="T3240" t="n">
        <v>25340</v>
      </c>
      <c r="U3240" t="n">
        <v>25430</v>
      </c>
      <c r="V3240" t="n">
        <v>1000000</v>
      </c>
      <c r="W3240" t="n">
        <v>1</v>
      </c>
    </row>
    <row r="3241">
      <c r="A3241" t="inlineStr">
        <is>
          <t>كاسپين</t>
        </is>
      </c>
      <c r="B3241" t="inlineStr">
        <is>
          <t>داروسازي كاسپين تامين</t>
        </is>
      </c>
      <c r="C3241" t="n">
        <v>1564</v>
      </c>
      <c r="D3241" t="n">
        <v>10527225</v>
      </c>
      <c r="E3241" s="1" t="n">
        <v>343174913120</v>
      </c>
      <c r="F3241" t="n">
        <v>31690</v>
      </c>
      <c r="G3241" t="n">
        <v>31500</v>
      </c>
      <c r="H3241" t="n">
        <v>32640</v>
      </c>
      <c r="I3241" t="n">
        <v>950</v>
      </c>
      <c r="J3241" t="n">
        <v>3</v>
      </c>
      <c r="K3241" t="n">
        <v>32600</v>
      </c>
      <c r="L3241" t="n">
        <v>910</v>
      </c>
      <c r="M3241" t="n">
        <v>2.87</v>
      </c>
      <c r="N3241" t="n">
        <v>31500</v>
      </c>
      <c r="O3241" t="n">
        <v>32640</v>
      </c>
      <c r="P3241" t="n">
        <v>3831</v>
      </c>
      <c r="Q3241" t="n">
        <v>8.51</v>
      </c>
      <c r="R3241" t="n">
        <v>107</v>
      </c>
      <c r="S3241" t="n">
        <v>1502040</v>
      </c>
      <c r="T3241" t="n">
        <v>32640</v>
      </c>
      <c r="U3241" t="n">
        <v>32800</v>
      </c>
      <c r="V3241" t="n">
        <v>3000</v>
      </c>
      <c r="W3241" t="n">
        <v>1</v>
      </c>
    </row>
    <row r="3242">
      <c r="A3242" t="inlineStr">
        <is>
          <t>كهرام</t>
        </is>
      </c>
      <c r="B3242" t="inlineStr">
        <is>
          <t>توليدي گرانيت بهسرام</t>
        </is>
      </c>
      <c r="C3242" t="n">
        <v>54</v>
      </c>
      <c r="D3242" t="n">
        <v>180524</v>
      </c>
      <c r="E3242" s="1" t="n">
        <v>5635313200</v>
      </c>
      <c r="F3242" t="n">
        <v>30680</v>
      </c>
      <c r="G3242" t="n">
        <v>31290</v>
      </c>
      <c r="H3242" t="n">
        <v>31290</v>
      </c>
      <c r="I3242" t="n">
        <v>610</v>
      </c>
      <c r="J3242" t="n">
        <v>1.99</v>
      </c>
      <c r="K3242" t="n">
        <v>31220</v>
      </c>
      <c r="L3242" t="n">
        <v>540</v>
      </c>
      <c r="M3242" t="n">
        <v>1.76</v>
      </c>
      <c r="N3242" t="n">
        <v>30610</v>
      </c>
      <c r="O3242" t="n">
        <v>31290</v>
      </c>
      <c r="P3242" t="n">
        <v>-8479</v>
      </c>
      <c r="Q3242" t="n">
        <v>-3.68</v>
      </c>
      <c r="R3242" t="n">
        <v>3</v>
      </c>
      <c r="S3242" t="n">
        <v>10942</v>
      </c>
      <c r="T3242" t="n">
        <v>31290</v>
      </c>
      <c r="U3242" t="n">
        <v>0</v>
      </c>
      <c r="V3242" t="n">
        <v>0</v>
      </c>
      <c r="W3242" t="n">
        <v>0</v>
      </c>
    </row>
    <row r="3243">
      <c r="A3243" t="inlineStr">
        <is>
          <t>اراد2862</t>
        </is>
      </c>
      <c r="B3243" t="inlineStr">
        <is>
          <t xml:space="preserve">مرابحه عام دولت286-ش.خ080419	</t>
        </is>
      </c>
      <c r="C3243" t="n">
        <v>2</v>
      </c>
      <c r="D3243" t="n">
        <v>2710</v>
      </c>
      <c r="E3243" s="1" t="n">
        <v>2075887100</v>
      </c>
      <c r="F3243" t="n">
        <v>743700</v>
      </c>
      <c r="G3243" t="n">
        <v>766010</v>
      </c>
      <c r="H3243" t="n">
        <v>766010</v>
      </c>
      <c r="I3243" t="n">
        <v>22310</v>
      </c>
      <c r="J3243" t="n">
        <v>3</v>
      </c>
      <c r="K3243" t="n">
        <v>766010</v>
      </c>
      <c r="L3243" t="n">
        <v>22310</v>
      </c>
      <c r="M3243" t="n">
        <v>3</v>
      </c>
      <c r="N3243" t="n">
        <v>766010</v>
      </c>
      <c r="O3243" t="n">
        <v>766010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</row>
    <row r="3244">
      <c r="A3244" t="inlineStr">
        <is>
          <t>هامرز</t>
        </is>
      </c>
      <c r="B3244" t="inlineStr">
        <is>
          <t>صندوق س اعتماد هامرز-ثابت</t>
        </is>
      </c>
      <c r="C3244" t="n">
        <v>61</v>
      </c>
      <c r="D3244" t="n">
        <v>19358203</v>
      </c>
      <c r="E3244" s="1" t="n">
        <v>198491584676</v>
      </c>
      <c r="F3244" t="n">
        <v>10242</v>
      </c>
      <c r="G3244" t="n">
        <v>10253</v>
      </c>
      <c r="H3244" t="n">
        <v>10254</v>
      </c>
      <c r="I3244" t="n">
        <v>12</v>
      </c>
      <c r="J3244" t="n">
        <v>0.12</v>
      </c>
      <c r="K3244" t="n">
        <v>10254</v>
      </c>
      <c r="L3244" t="n">
        <v>12</v>
      </c>
      <c r="M3244" t="n">
        <v>0.12</v>
      </c>
      <c r="N3244" t="n">
        <v>10253</v>
      </c>
      <c r="O3244" t="n">
        <v>10254</v>
      </c>
      <c r="R3244" t="n">
        <v>11</v>
      </c>
      <c r="S3244" t="n">
        <v>100000959</v>
      </c>
      <c r="T3244" t="n">
        <v>10253</v>
      </c>
      <c r="U3244" t="n">
        <v>10254</v>
      </c>
      <c r="V3244" t="n">
        <v>15090683</v>
      </c>
      <c r="W3244" t="n">
        <v>17</v>
      </c>
    </row>
    <row r="3245">
      <c r="A3245" t="inlineStr">
        <is>
          <t>پكاشيمي071</t>
        </is>
      </c>
      <c r="B3245" t="inlineStr">
        <is>
          <t>مرابحه پكاشيمي-لوتوس071219</t>
        </is>
      </c>
      <c r="C3245" t="n">
        <v>0</v>
      </c>
      <c r="D3245" t="n">
        <v>0</v>
      </c>
      <c r="E3245" s="1" t="n">
        <v>0</v>
      </c>
      <c r="F3245" t="n">
        <v>820900</v>
      </c>
      <c r="G3245" t="n">
        <v>0</v>
      </c>
      <c r="H3245" t="n">
        <v>820900</v>
      </c>
      <c r="I3245" t="n">
        <v>0</v>
      </c>
      <c r="J3245" t="n">
        <v>0</v>
      </c>
      <c r="K3245" t="n">
        <v>820900</v>
      </c>
      <c r="L3245" t="n">
        <v>0</v>
      </c>
      <c r="M3245" t="n">
        <v>0</v>
      </c>
      <c r="N3245" t="n">
        <v>0</v>
      </c>
      <c r="O3245" t="n">
        <v>0</v>
      </c>
      <c r="R3245" t="n">
        <v>1</v>
      </c>
      <c r="S3245" t="n">
        <v>20000</v>
      </c>
      <c r="T3245" t="n">
        <v>820000</v>
      </c>
      <c r="U3245" t="n">
        <v>828000</v>
      </c>
      <c r="V3245" t="n">
        <v>20000</v>
      </c>
      <c r="W3245" t="n">
        <v>1</v>
      </c>
    </row>
    <row r="3246">
      <c r="A3246" t="inlineStr">
        <is>
          <t>بم خودرو082</t>
        </is>
      </c>
      <c r="B3246" t="inlineStr">
        <is>
          <t>مرابحه خ.ت بم خودرو نوين080325</t>
        </is>
      </c>
      <c r="C3246" t="n">
        <v>0</v>
      </c>
      <c r="D3246" t="n">
        <v>0</v>
      </c>
      <c r="E3246" s="1" t="n">
        <v>0</v>
      </c>
      <c r="F3246" t="n">
        <v>1000000</v>
      </c>
      <c r="G3246" t="n">
        <v>0</v>
      </c>
      <c r="H3246" t="n">
        <v>1000000</v>
      </c>
      <c r="I3246" t="n">
        <v>0</v>
      </c>
      <c r="J3246" t="n">
        <v>0</v>
      </c>
      <c r="K3246" t="n">
        <v>1000000</v>
      </c>
      <c r="L3246" t="n">
        <v>0</v>
      </c>
      <c r="M3246" t="n">
        <v>0</v>
      </c>
      <c r="N3246" t="n">
        <v>0</v>
      </c>
      <c r="O3246" t="n">
        <v>0</v>
      </c>
      <c r="R3246" t="n">
        <v>1</v>
      </c>
      <c r="S3246" t="n">
        <v>5000</v>
      </c>
      <c r="T3246" t="n">
        <v>1000000</v>
      </c>
      <c r="U3246" t="n">
        <v>0</v>
      </c>
      <c r="V3246" t="n">
        <v>0</v>
      </c>
      <c r="W3246" t="n">
        <v>0</v>
      </c>
    </row>
    <row r="3247">
      <c r="A3247" t="inlineStr">
        <is>
          <t>گلچين07</t>
        </is>
      </c>
      <c r="B3247" t="inlineStr">
        <is>
          <t>مرابحه گلچين رسانه 14071028</t>
        </is>
      </c>
      <c r="C3247" t="n">
        <v>0</v>
      </c>
      <c r="D3247" t="n">
        <v>0</v>
      </c>
      <c r="E3247" s="1" t="n">
        <v>0</v>
      </c>
      <c r="F3247" t="n">
        <v>1000000</v>
      </c>
      <c r="G3247" t="n">
        <v>0</v>
      </c>
      <c r="H3247" t="n">
        <v>1000000</v>
      </c>
      <c r="I3247" t="n">
        <v>0</v>
      </c>
      <c r="J3247" t="n">
        <v>0</v>
      </c>
      <c r="K3247" t="n">
        <v>1000000</v>
      </c>
      <c r="L3247" t="n">
        <v>0</v>
      </c>
      <c r="M3247" t="n">
        <v>0</v>
      </c>
      <c r="N3247" t="n">
        <v>0</v>
      </c>
      <c r="O3247" t="n">
        <v>0</v>
      </c>
      <c r="R3247" t="n">
        <v>1</v>
      </c>
      <c r="S3247" t="n">
        <v>5000</v>
      </c>
      <c r="T3247" t="n">
        <v>1000000</v>
      </c>
      <c r="U3247" t="n">
        <v>0</v>
      </c>
      <c r="V3247" t="n">
        <v>0</v>
      </c>
      <c r="W3247" t="n">
        <v>0</v>
      </c>
    </row>
    <row r="3248">
      <c r="A3248" t="inlineStr">
        <is>
          <t>سورنا سلولز08</t>
        </is>
      </c>
      <c r="B3248" t="inlineStr">
        <is>
          <t>مرابحه صنعتي سورناسلولز080306</t>
        </is>
      </c>
      <c r="C3248" t="n">
        <v>0</v>
      </c>
      <c r="D3248" t="n">
        <v>0</v>
      </c>
      <c r="E3248" s="1" t="n">
        <v>0</v>
      </c>
      <c r="F3248" t="n">
        <v>1000000</v>
      </c>
      <c r="G3248" t="n">
        <v>0</v>
      </c>
      <c r="H3248" t="n">
        <v>1000000</v>
      </c>
      <c r="I3248" t="n">
        <v>0</v>
      </c>
      <c r="J3248" t="n">
        <v>0</v>
      </c>
      <c r="K3248" t="n">
        <v>1000000</v>
      </c>
      <c r="L3248" t="n">
        <v>0</v>
      </c>
      <c r="M3248" t="n">
        <v>0</v>
      </c>
      <c r="N3248" t="n">
        <v>0</v>
      </c>
      <c r="O3248" t="n">
        <v>0</v>
      </c>
      <c r="R3248" t="n">
        <v>1</v>
      </c>
      <c r="S3248" t="n">
        <v>5000</v>
      </c>
      <c r="T3248" t="n">
        <v>1000000</v>
      </c>
      <c r="U3248" t="n">
        <v>1010000</v>
      </c>
      <c r="V3248" t="n">
        <v>5000</v>
      </c>
      <c r="W3248" t="n">
        <v>1</v>
      </c>
    </row>
    <row r="3249">
      <c r="A3249" t="inlineStr">
        <is>
          <t>ارمغان2</t>
        </is>
      </c>
      <c r="B3249" t="inlineStr">
        <is>
          <t>ص سرمايه گذاري ارمغان ايرانيان</t>
        </is>
      </c>
      <c r="C3249" t="n">
        <v>1</v>
      </c>
      <c r="D3249" t="n">
        <v>18480000</v>
      </c>
      <c r="E3249" s="1" t="n">
        <v>18480000</v>
      </c>
      <c r="F3249" t="n">
        <v>10244</v>
      </c>
      <c r="G3249" t="n">
        <v>1</v>
      </c>
      <c r="H3249" t="n">
        <v>1</v>
      </c>
      <c r="I3249" t="n">
        <v>-10243</v>
      </c>
      <c r="J3249" t="n">
        <v>-99.98999999999999</v>
      </c>
      <c r="K3249" t="n">
        <v>1</v>
      </c>
      <c r="L3249" t="n">
        <v>-10243</v>
      </c>
      <c r="M3249" t="n">
        <v>-99.98999999999999</v>
      </c>
      <c r="N3249" t="n">
        <v>1</v>
      </c>
      <c r="O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</row>
    <row r="3250">
      <c r="A3250" t="inlineStr">
        <is>
          <t>كاله072</t>
        </is>
      </c>
      <c r="B3250" t="inlineStr">
        <is>
          <t>مرابحه سوليكوكاله-فيروزه070125</t>
        </is>
      </c>
      <c r="C3250" t="n">
        <v>0</v>
      </c>
      <c r="D3250" t="n">
        <v>0</v>
      </c>
      <c r="E3250" s="1" t="n">
        <v>0</v>
      </c>
      <c r="F3250" t="n">
        <v>1000000</v>
      </c>
      <c r="G3250" t="n">
        <v>0</v>
      </c>
      <c r="H3250" t="n">
        <v>1000000</v>
      </c>
      <c r="I3250" t="n">
        <v>0</v>
      </c>
      <c r="J3250" t="n">
        <v>0</v>
      </c>
      <c r="K3250" t="n">
        <v>1000000</v>
      </c>
      <c r="L3250" t="n">
        <v>0</v>
      </c>
      <c r="M3250" t="n">
        <v>0</v>
      </c>
      <c r="N3250" t="n">
        <v>0</v>
      </c>
      <c r="O3250" t="n">
        <v>0</v>
      </c>
      <c r="R3250" t="n">
        <v>2</v>
      </c>
      <c r="S3250" t="n">
        <v>10000</v>
      </c>
      <c r="T3250" t="n">
        <v>1000000</v>
      </c>
      <c r="U3250" t="n">
        <v>0</v>
      </c>
      <c r="V3250" t="n">
        <v>0</v>
      </c>
      <c r="W3250" t="n">
        <v>0</v>
      </c>
    </row>
    <row r="3251">
      <c r="A3251" t="inlineStr">
        <is>
          <t>تاتمس</t>
        </is>
      </c>
      <c r="B3251" t="inlineStr">
        <is>
          <t>كارخانجات صنعتي وتوليدي اتمسفر</t>
        </is>
      </c>
      <c r="C3251" t="n">
        <v>47</v>
      </c>
      <c r="D3251" t="n">
        <v>991189</v>
      </c>
      <c r="E3251" s="1" t="n">
        <v>13234892280</v>
      </c>
      <c r="F3251" t="n">
        <v>13730</v>
      </c>
      <c r="G3251" t="n">
        <v>14130</v>
      </c>
      <c r="H3251" t="n">
        <v>13320</v>
      </c>
      <c r="I3251" t="n">
        <v>-410</v>
      </c>
      <c r="J3251" t="n">
        <v>-2.99</v>
      </c>
      <c r="K3251" t="n">
        <v>13350</v>
      </c>
      <c r="L3251" t="n">
        <v>-380</v>
      </c>
      <c r="M3251" t="n">
        <v>-2.77</v>
      </c>
      <c r="N3251" t="n">
        <v>13320</v>
      </c>
      <c r="O3251" t="n">
        <v>14130</v>
      </c>
      <c r="P3251" t="n">
        <v>248</v>
      </c>
      <c r="Q3251" t="n">
        <v>53.83</v>
      </c>
      <c r="R3251" t="n">
        <v>1</v>
      </c>
      <c r="S3251" t="n">
        <v>2842</v>
      </c>
      <c r="T3251" t="n">
        <v>13320</v>
      </c>
      <c r="U3251" t="n">
        <v>13600</v>
      </c>
      <c r="V3251" t="n">
        <v>21000</v>
      </c>
      <c r="W3251" t="n">
        <v>1</v>
      </c>
    </row>
    <row r="3252">
      <c r="A3252" t="inlineStr">
        <is>
          <t>عبيلت2</t>
        </is>
      </c>
      <c r="B3252" t="inlineStr">
        <is>
          <t>سلف شمش بيلت خوزستان</t>
        </is>
      </c>
      <c r="C3252" t="n">
        <v>0</v>
      </c>
      <c r="D3252" t="n">
        <v>0</v>
      </c>
      <c r="E3252" s="1" t="n">
        <v>0</v>
      </c>
      <c r="F3252" t="n">
        <v>4893320</v>
      </c>
      <c r="G3252" t="n">
        <v>0</v>
      </c>
      <c r="H3252" t="n">
        <v>4893320</v>
      </c>
      <c r="I3252" t="n">
        <v>0</v>
      </c>
      <c r="J3252" t="n">
        <v>0</v>
      </c>
      <c r="K3252" t="n">
        <v>4893320</v>
      </c>
      <c r="L3252" t="n">
        <v>0</v>
      </c>
      <c r="M3252" t="n">
        <v>0</v>
      </c>
      <c r="N3252" t="n">
        <v>0</v>
      </c>
      <c r="O3252" t="n">
        <v>0</v>
      </c>
      <c r="R3252" t="n">
        <v>1</v>
      </c>
      <c r="S3252" t="n">
        <v>12262</v>
      </c>
      <c r="T3252" t="n">
        <v>5459797</v>
      </c>
      <c r="U3252" t="n">
        <v>0</v>
      </c>
      <c r="V3252" t="n">
        <v>0</v>
      </c>
      <c r="W3252" t="n">
        <v>0</v>
      </c>
    </row>
    <row r="3253">
      <c r="A3253" t="inlineStr">
        <is>
          <t>غچين</t>
        </is>
      </c>
      <c r="B3253" t="inlineStr">
        <is>
          <t>كشت‌ و صنعت‌ چين‌ چين</t>
        </is>
      </c>
      <c r="C3253" t="n">
        <v>809</v>
      </c>
      <c r="D3253" t="n">
        <v>34260500</v>
      </c>
      <c r="E3253" s="1" t="n">
        <v>165261295360</v>
      </c>
      <c r="F3253" t="n">
        <v>4690</v>
      </c>
      <c r="G3253" t="n">
        <v>4830</v>
      </c>
      <c r="H3253" t="n">
        <v>4830</v>
      </c>
      <c r="I3253" t="n">
        <v>140</v>
      </c>
      <c r="J3253" t="n">
        <v>2.99</v>
      </c>
      <c r="K3253" t="n">
        <v>4820</v>
      </c>
      <c r="L3253" t="n">
        <v>130</v>
      </c>
      <c r="M3253" t="n">
        <v>2.77</v>
      </c>
      <c r="N3253" t="n">
        <v>4720</v>
      </c>
      <c r="O3253" t="n">
        <v>4830</v>
      </c>
      <c r="P3253" t="n">
        <v>682</v>
      </c>
      <c r="Q3253" t="n">
        <v>7.07</v>
      </c>
      <c r="R3253" t="n">
        <v>2</v>
      </c>
      <c r="S3253" t="n">
        <v>142534</v>
      </c>
      <c r="T3253" t="n">
        <v>4810</v>
      </c>
      <c r="U3253" t="n">
        <v>4830</v>
      </c>
      <c r="V3253" t="n">
        <v>1334640</v>
      </c>
      <c r="W3253" t="n">
        <v>10</v>
      </c>
    </row>
    <row r="3254">
      <c r="A3254" t="inlineStr">
        <is>
          <t>صفولا005</t>
        </is>
      </c>
      <c r="B3254" t="inlineStr">
        <is>
          <t>صكوك اجاره فولاد005-بدون ضامن</t>
        </is>
      </c>
      <c r="C3254" t="n">
        <v>0</v>
      </c>
      <c r="D3254" t="n">
        <v>0</v>
      </c>
      <c r="E3254" s="1" t="n">
        <v>0</v>
      </c>
      <c r="F3254" t="n">
        <v>995000</v>
      </c>
      <c r="G3254" t="n">
        <v>0</v>
      </c>
      <c r="H3254" t="n">
        <v>995000</v>
      </c>
      <c r="I3254" t="n">
        <v>0</v>
      </c>
      <c r="J3254" t="n">
        <v>0</v>
      </c>
      <c r="K3254" t="n">
        <v>995000</v>
      </c>
      <c r="L3254" t="n">
        <v>0</v>
      </c>
      <c r="M3254" t="n">
        <v>0</v>
      </c>
      <c r="N3254" t="n">
        <v>0</v>
      </c>
      <c r="O3254" t="n">
        <v>0</v>
      </c>
      <c r="R3254" t="n">
        <v>1</v>
      </c>
      <c r="S3254" t="n">
        <v>4950</v>
      </c>
      <c r="T3254" t="n">
        <v>995000</v>
      </c>
      <c r="U3254" t="n">
        <v>1004950</v>
      </c>
      <c r="V3254" t="n">
        <v>4950</v>
      </c>
      <c r="W3254" t="n">
        <v>1</v>
      </c>
    </row>
    <row r="3255">
      <c r="A3255" t="inlineStr">
        <is>
          <t>بجهرم3</t>
        </is>
      </c>
      <c r="B3255" t="inlineStr">
        <is>
          <t>توسعه مولد نيروگاهي جهرم</t>
        </is>
      </c>
      <c r="C3255" t="n">
        <v>24</v>
      </c>
      <c r="D3255" t="n">
        <v>1114389</v>
      </c>
      <c r="E3255" s="1" t="n">
        <v>3421174230</v>
      </c>
      <c r="F3255" t="n">
        <v>3080</v>
      </c>
      <c r="G3255" t="n">
        <v>3070</v>
      </c>
      <c r="H3255" t="n">
        <v>3070</v>
      </c>
      <c r="I3255" t="n">
        <v>-10</v>
      </c>
      <c r="J3255" t="n">
        <v>-0.32</v>
      </c>
      <c r="K3255" t="n">
        <v>3070</v>
      </c>
      <c r="L3255" t="n">
        <v>-10</v>
      </c>
      <c r="M3255" t="n">
        <v>-0.32</v>
      </c>
      <c r="N3255" t="n">
        <v>3070</v>
      </c>
      <c r="O3255" t="n">
        <v>3070</v>
      </c>
      <c r="P3255" t="n">
        <v>334</v>
      </c>
      <c r="Q3255" t="n">
        <v>9.19</v>
      </c>
      <c r="R3255" t="n">
        <v>2</v>
      </c>
      <c r="S3255" t="n">
        <v>39611</v>
      </c>
      <c r="T3255" t="n">
        <v>3070</v>
      </c>
      <c r="U3255" t="n">
        <v>0</v>
      </c>
      <c r="V3255" t="n">
        <v>0</v>
      </c>
      <c r="W3255" t="n">
        <v>0</v>
      </c>
    </row>
    <row r="3256">
      <c r="A3256" t="inlineStr">
        <is>
          <t>مهرمام</t>
        </is>
      </c>
      <c r="B3256" t="inlineStr">
        <is>
          <t>مهرمام ميهن</t>
        </is>
      </c>
      <c r="C3256" t="n">
        <v>1875</v>
      </c>
      <c r="D3256" t="n">
        <v>78329814</v>
      </c>
      <c r="E3256" s="1" t="n">
        <v>268295955160</v>
      </c>
      <c r="F3256" t="n">
        <v>3450</v>
      </c>
      <c r="G3256" t="n">
        <v>3440</v>
      </c>
      <c r="H3256" t="n">
        <v>3400</v>
      </c>
      <c r="I3256" t="n">
        <v>-50</v>
      </c>
      <c r="J3256" t="n">
        <v>-1.45</v>
      </c>
      <c r="K3256" t="n">
        <v>3430</v>
      </c>
      <c r="L3256" t="n">
        <v>-20</v>
      </c>
      <c r="M3256" t="n">
        <v>-0.58</v>
      </c>
      <c r="N3256" t="n">
        <v>3350</v>
      </c>
      <c r="O3256" t="n">
        <v>3540</v>
      </c>
      <c r="P3256" t="n">
        <v>403</v>
      </c>
      <c r="Q3256" t="n">
        <v>8.51</v>
      </c>
      <c r="R3256" t="n">
        <v>1</v>
      </c>
      <c r="S3256" t="n">
        <v>1500</v>
      </c>
      <c r="T3256" t="n">
        <v>3380</v>
      </c>
      <c r="U3256" t="n">
        <v>3410</v>
      </c>
      <c r="V3256" t="n">
        <v>457</v>
      </c>
      <c r="W3256" t="n">
        <v>2</v>
      </c>
    </row>
    <row r="3257">
      <c r="A3257" t="inlineStr">
        <is>
          <t>بپيوند</t>
        </is>
      </c>
      <c r="B3257" t="inlineStr">
        <is>
          <t>برق و انرژي پيوندگستر پارس</t>
        </is>
      </c>
      <c r="C3257" t="n">
        <v>1379</v>
      </c>
      <c r="D3257" t="n">
        <v>1790426</v>
      </c>
      <c r="E3257" s="1" t="n">
        <v>31321727150</v>
      </c>
      <c r="F3257" t="n">
        <v>17810</v>
      </c>
      <c r="G3257" t="n">
        <v>17610</v>
      </c>
      <c r="H3257" t="n">
        <v>17620</v>
      </c>
      <c r="I3257" t="n">
        <v>-190</v>
      </c>
      <c r="J3257" t="n">
        <v>-1.07</v>
      </c>
      <c r="K3257" t="n">
        <v>17490</v>
      </c>
      <c r="L3257" t="n">
        <v>-320</v>
      </c>
      <c r="M3257" t="n">
        <v>-1.8</v>
      </c>
      <c r="N3257" t="n">
        <v>17280</v>
      </c>
      <c r="O3257" t="n">
        <v>18180</v>
      </c>
      <c r="P3257" t="n">
        <v>1762</v>
      </c>
      <c r="Q3257" t="n">
        <v>9.93</v>
      </c>
      <c r="R3257" t="n">
        <v>1</v>
      </c>
      <c r="S3257" t="n">
        <v>4036</v>
      </c>
      <c r="T3257" t="n">
        <v>17520</v>
      </c>
      <c r="U3257" t="n">
        <v>17620</v>
      </c>
      <c r="V3257" t="n">
        <v>38</v>
      </c>
      <c r="W3257" t="n">
        <v>1</v>
      </c>
    </row>
    <row r="3258">
      <c r="A3258" t="inlineStr">
        <is>
          <t>آرين سلامت06</t>
        </is>
      </c>
      <c r="B3258" t="inlineStr">
        <is>
          <t>مرابحه آرين سلامت سينا061227</t>
        </is>
      </c>
      <c r="C3258" t="n">
        <v>0</v>
      </c>
      <c r="D3258" t="n">
        <v>0</v>
      </c>
      <c r="E3258" s="1" t="n">
        <v>0</v>
      </c>
      <c r="F3258" t="n">
        <v>1011910</v>
      </c>
      <c r="G3258" t="n">
        <v>0</v>
      </c>
      <c r="H3258" t="n">
        <v>1000000</v>
      </c>
      <c r="I3258" t="n">
        <v>-11910</v>
      </c>
      <c r="J3258" t="n">
        <v>-1.18</v>
      </c>
      <c r="K3258" t="n">
        <v>1011910</v>
      </c>
      <c r="L3258" t="n">
        <v>0</v>
      </c>
      <c r="M3258" t="n">
        <v>0</v>
      </c>
      <c r="N3258" t="n">
        <v>0</v>
      </c>
      <c r="O3258" t="n">
        <v>0</v>
      </c>
      <c r="R3258" t="n">
        <v>1</v>
      </c>
      <c r="S3258" t="n">
        <v>5000</v>
      </c>
      <c r="T3258" t="n">
        <v>995000</v>
      </c>
      <c r="U3258" t="n">
        <v>1004950</v>
      </c>
      <c r="V3258" t="n">
        <v>5000</v>
      </c>
      <c r="W3258" t="n">
        <v>1</v>
      </c>
    </row>
    <row r="3259">
      <c r="A3259" t="inlineStr">
        <is>
          <t>فجوش</t>
        </is>
      </c>
      <c r="B3259" t="inlineStr">
        <is>
          <t>جوش‌ و اكسيژن‌ ايران‌</t>
        </is>
      </c>
      <c r="C3259" t="n">
        <v>114</v>
      </c>
      <c r="D3259" t="n">
        <v>4284233</v>
      </c>
      <c r="E3259" s="1" t="n">
        <v>19253798980</v>
      </c>
      <c r="F3259" t="n">
        <v>4500</v>
      </c>
      <c r="G3259" t="n">
        <v>4550</v>
      </c>
      <c r="H3259" t="n">
        <v>4590</v>
      </c>
      <c r="I3259" t="n">
        <v>90</v>
      </c>
      <c r="J3259" t="n">
        <v>2</v>
      </c>
      <c r="K3259" t="n">
        <v>4490</v>
      </c>
      <c r="L3259" t="n">
        <v>-10</v>
      </c>
      <c r="M3259" t="n">
        <v>-0.22</v>
      </c>
      <c r="N3259" t="n">
        <v>4410</v>
      </c>
      <c r="O3259" t="n">
        <v>4590</v>
      </c>
      <c r="P3259" t="n">
        <v>-10</v>
      </c>
      <c r="Q3259" t="n">
        <v>-449</v>
      </c>
      <c r="R3259" t="n">
        <v>1</v>
      </c>
      <c r="S3259" t="n">
        <v>1808</v>
      </c>
      <c r="T3259" t="n">
        <v>4560</v>
      </c>
      <c r="U3259" t="n">
        <v>0</v>
      </c>
      <c r="V3259" t="n">
        <v>0</v>
      </c>
      <c r="W3259" t="n">
        <v>0</v>
      </c>
    </row>
    <row r="3260">
      <c r="A3260" t="inlineStr">
        <is>
          <t>شيراز</t>
        </is>
      </c>
      <c r="B3260" t="inlineStr">
        <is>
          <t>پتروشيمي‌شيراز</t>
        </is>
      </c>
      <c r="C3260" t="n">
        <v>1249</v>
      </c>
      <c r="D3260" t="n">
        <v>9678171</v>
      </c>
      <c r="E3260" s="1" t="n">
        <v>653732270220</v>
      </c>
      <c r="F3260" t="n">
        <v>65720</v>
      </c>
      <c r="G3260" t="n">
        <v>65100</v>
      </c>
      <c r="H3260" t="n">
        <v>67690</v>
      </c>
      <c r="I3260" t="n">
        <v>1970</v>
      </c>
      <c r="J3260" t="n">
        <v>3</v>
      </c>
      <c r="K3260" t="n">
        <v>67550</v>
      </c>
      <c r="L3260" t="n">
        <v>1830</v>
      </c>
      <c r="M3260" t="n">
        <v>2.78</v>
      </c>
      <c r="N3260" t="n">
        <v>65100</v>
      </c>
      <c r="O3260" t="n">
        <v>67690</v>
      </c>
      <c r="P3260" t="n">
        <v>9681</v>
      </c>
      <c r="Q3260" t="n">
        <v>6.98</v>
      </c>
      <c r="R3260" t="n">
        <v>12</v>
      </c>
      <c r="S3260" t="n">
        <v>227121</v>
      </c>
      <c r="T3260" t="n">
        <v>67690</v>
      </c>
      <c r="U3260" t="n">
        <v>69380</v>
      </c>
      <c r="V3260" t="n">
        <v>200</v>
      </c>
      <c r="W3260" t="n">
        <v>1</v>
      </c>
    </row>
    <row r="3261">
      <c r="A3261" t="inlineStr">
        <is>
          <t>نقشينه061</t>
        </is>
      </c>
      <c r="B3261" t="inlineStr">
        <is>
          <t>مرابحه نقشينه چاپ-كارون061020</t>
        </is>
      </c>
      <c r="C3261" t="n">
        <v>0</v>
      </c>
      <c r="D3261" t="n">
        <v>0</v>
      </c>
      <c r="E3261" s="1" t="n">
        <v>0</v>
      </c>
      <c r="F3261" t="n">
        <v>1000000</v>
      </c>
      <c r="G3261" t="n">
        <v>0</v>
      </c>
      <c r="H3261" t="n">
        <v>1000000</v>
      </c>
      <c r="I3261" t="n">
        <v>0</v>
      </c>
      <c r="J3261" t="n">
        <v>0</v>
      </c>
      <c r="K3261" t="n">
        <v>1000000</v>
      </c>
      <c r="L3261" t="n">
        <v>0</v>
      </c>
      <c r="M3261" t="n">
        <v>0</v>
      </c>
      <c r="N3261" t="n">
        <v>0</v>
      </c>
      <c r="O3261" t="n">
        <v>0</v>
      </c>
      <c r="R3261" t="n">
        <v>1</v>
      </c>
      <c r="S3261" t="n">
        <v>5000</v>
      </c>
      <c r="T3261" t="n">
        <v>990000</v>
      </c>
      <c r="U3261" t="n">
        <v>0</v>
      </c>
      <c r="V3261" t="n">
        <v>0</v>
      </c>
      <c r="W3261" t="n">
        <v>0</v>
      </c>
    </row>
    <row r="3262">
      <c r="A3262" t="inlineStr">
        <is>
          <t>شگامرن</t>
        </is>
      </c>
      <c r="B3262" t="inlineStr">
        <is>
          <t>مجتمع پترو صنعت گامرون</t>
        </is>
      </c>
      <c r="C3262" t="n">
        <v>19</v>
      </c>
      <c r="D3262" t="n">
        <v>23654</v>
      </c>
      <c r="E3262" s="1" t="n">
        <v>564833010</v>
      </c>
      <c r="F3262" t="n">
        <v>23680</v>
      </c>
      <c r="G3262" t="n">
        <v>24130</v>
      </c>
      <c r="H3262" t="n">
        <v>23750</v>
      </c>
      <c r="I3262" t="n">
        <v>70</v>
      </c>
      <c r="J3262" t="n">
        <v>0.3</v>
      </c>
      <c r="K3262" t="n">
        <v>23880</v>
      </c>
      <c r="L3262" t="n">
        <v>200</v>
      </c>
      <c r="M3262" t="n">
        <v>0.84</v>
      </c>
      <c r="N3262" t="n">
        <v>23700</v>
      </c>
      <c r="O3262" t="n">
        <v>24140</v>
      </c>
      <c r="P3262" t="n">
        <v>288</v>
      </c>
      <c r="Q3262" t="n">
        <v>82.92</v>
      </c>
      <c r="R3262" t="n">
        <v>1</v>
      </c>
      <c r="S3262" t="n">
        <v>1881</v>
      </c>
      <c r="T3262" t="n">
        <v>23750</v>
      </c>
      <c r="U3262" t="n">
        <v>24110</v>
      </c>
      <c r="V3262" t="n">
        <v>900</v>
      </c>
      <c r="W3262" t="n">
        <v>1</v>
      </c>
    </row>
    <row r="3263">
      <c r="A3263" t="inlineStr">
        <is>
          <t>فهامون3</t>
        </is>
      </c>
      <c r="B3263" t="inlineStr">
        <is>
          <t>آلياژ گستر هامون</t>
        </is>
      </c>
      <c r="C3263" t="n">
        <v>21</v>
      </c>
      <c r="D3263" t="n">
        <v>10176</v>
      </c>
      <c r="E3263" s="1" t="n">
        <v>46911360</v>
      </c>
      <c r="F3263" t="n">
        <v>4670</v>
      </c>
      <c r="G3263" t="n">
        <v>4610</v>
      </c>
      <c r="H3263" t="n">
        <v>4610</v>
      </c>
      <c r="I3263" t="n">
        <v>-60</v>
      </c>
      <c r="J3263" t="n">
        <v>-1.28</v>
      </c>
      <c r="K3263" t="n">
        <v>4610</v>
      </c>
      <c r="L3263" t="n">
        <v>-60</v>
      </c>
      <c r="M3263" t="n">
        <v>-1.28</v>
      </c>
      <c r="N3263" t="n">
        <v>4610</v>
      </c>
      <c r="O3263" t="n">
        <v>4610</v>
      </c>
      <c r="P3263" t="n">
        <v>596</v>
      </c>
      <c r="Q3263" t="n">
        <v>7.73</v>
      </c>
      <c r="R3263" t="n">
        <v>4</v>
      </c>
      <c r="S3263" t="n">
        <v>220909</v>
      </c>
      <c r="T3263" t="n">
        <v>4610</v>
      </c>
      <c r="U3263" t="n">
        <v>0</v>
      </c>
      <c r="V3263" t="n">
        <v>0</v>
      </c>
      <c r="W3263" t="n">
        <v>0</v>
      </c>
    </row>
    <row r="3264">
      <c r="A3264" t="inlineStr">
        <is>
          <t>اخزا404</t>
        </is>
      </c>
      <c r="B3264" t="inlineStr">
        <is>
          <t>اسناد خزانه-م4بودجه04-070816</t>
        </is>
      </c>
      <c r="C3264" t="n">
        <v>18</v>
      </c>
      <c r="D3264" t="n">
        <v>108799</v>
      </c>
      <c r="E3264" s="1" t="n">
        <v>51262005210</v>
      </c>
      <c r="F3264" t="n">
        <v>473330</v>
      </c>
      <c r="G3264" t="n">
        <v>472390</v>
      </c>
      <c r="H3264" t="n">
        <v>471000</v>
      </c>
      <c r="I3264" t="n">
        <v>-2330</v>
      </c>
      <c r="J3264" t="n">
        <v>-0.49</v>
      </c>
      <c r="K3264" t="n">
        <v>471160</v>
      </c>
      <c r="L3264" t="n">
        <v>-2170</v>
      </c>
      <c r="M3264" t="n">
        <v>-0.46</v>
      </c>
      <c r="N3264" t="n">
        <v>471000</v>
      </c>
      <c r="O3264" t="n">
        <v>472530</v>
      </c>
      <c r="R3264" t="n">
        <v>3</v>
      </c>
      <c r="S3264" t="n">
        <v>144266</v>
      </c>
      <c r="T3264" t="n">
        <v>471000</v>
      </c>
      <c r="U3264" t="n">
        <v>475980</v>
      </c>
      <c r="V3264" t="n">
        <v>600</v>
      </c>
      <c r="W3264" t="n">
        <v>1</v>
      </c>
    </row>
    <row r="3265">
      <c r="A3265" t="inlineStr">
        <is>
          <t>نيشكر</t>
        </is>
      </c>
      <c r="B3265" t="inlineStr">
        <is>
          <t>توسعه نيشكر و  صنايع جانبي</t>
        </is>
      </c>
      <c r="C3265" t="n">
        <v>779</v>
      </c>
      <c r="D3265" t="n">
        <v>1448440</v>
      </c>
      <c r="E3265" s="1" t="n">
        <v>90846156800</v>
      </c>
      <c r="F3265" t="n">
        <v>60900</v>
      </c>
      <c r="G3265" t="n">
        <v>62720</v>
      </c>
      <c r="H3265" t="n">
        <v>62720</v>
      </c>
      <c r="I3265" t="n">
        <v>1820</v>
      </c>
      <c r="J3265" t="n">
        <v>2.99</v>
      </c>
      <c r="K3265" t="n">
        <v>62720</v>
      </c>
      <c r="L3265" t="n">
        <v>1820</v>
      </c>
      <c r="M3265" t="n">
        <v>2.99</v>
      </c>
      <c r="N3265" t="n">
        <v>62720</v>
      </c>
      <c r="O3265" t="n">
        <v>62720</v>
      </c>
      <c r="P3265" t="n">
        <v>6371</v>
      </c>
      <c r="Q3265" t="n">
        <v>9.84</v>
      </c>
      <c r="R3265" t="n">
        <v>280</v>
      </c>
      <c r="S3265" t="n">
        <v>1809382</v>
      </c>
      <c r="T3265" t="n">
        <v>62720</v>
      </c>
      <c r="U3265" t="n">
        <v>62860</v>
      </c>
      <c r="V3265" t="n">
        <v>94</v>
      </c>
      <c r="W3265" t="n">
        <v>1</v>
      </c>
    </row>
    <row r="3266">
      <c r="A3266" t="inlineStr">
        <is>
          <t>واميد2</t>
        </is>
      </c>
      <c r="B3266" t="inlineStr">
        <is>
          <t>گروه مديريت سرمايه گذاري اميد</t>
        </is>
      </c>
      <c r="C3266" t="n">
        <v>2</v>
      </c>
      <c r="D3266" t="n">
        <v>32715752</v>
      </c>
      <c r="E3266" s="1" t="n">
        <v>176665060800</v>
      </c>
      <c r="F3266" t="n">
        <v>5350</v>
      </c>
      <c r="G3266" t="n">
        <v>5400</v>
      </c>
      <c r="H3266" t="n">
        <v>5400</v>
      </c>
      <c r="I3266" t="n">
        <v>50</v>
      </c>
      <c r="J3266" t="n">
        <v>0.93</v>
      </c>
      <c r="K3266" t="n">
        <v>5400</v>
      </c>
      <c r="L3266" t="n">
        <v>50</v>
      </c>
      <c r="M3266" t="n">
        <v>0.93</v>
      </c>
      <c r="N3266" t="n">
        <v>5400</v>
      </c>
      <c r="O3266" t="n">
        <v>5400</v>
      </c>
      <c r="P3266" t="n">
        <v>638</v>
      </c>
      <c r="Q3266" t="n">
        <v>8.460000000000001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</row>
    <row r="3267">
      <c r="A3267" t="inlineStr">
        <is>
          <t>درخشان</t>
        </is>
      </c>
      <c r="B3267" t="inlineStr">
        <is>
          <t>صندوق س.كالاي آبان</t>
        </is>
      </c>
      <c r="C3267" t="n">
        <v>6096</v>
      </c>
      <c r="D3267" t="n">
        <v>135161819</v>
      </c>
      <c r="E3267" s="1" t="n">
        <v>5647118966996</v>
      </c>
      <c r="F3267" t="n">
        <v>40638</v>
      </c>
      <c r="G3267" t="n">
        <v>41601</v>
      </c>
      <c r="H3267" t="n">
        <v>41739</v>
      </c>
      <c r="I3267" t="n">
        <v>1101</v>
      </c>
      <c r="J3267" t="n">
        <v>2.71</v>
      </c>
      <c r="K3267" t="n">
        <v>41780</v>
      </c>
      <c r="L3267" t="n">
        <v>1142</v>
      </c>
      <c r="M3267" t="n">
        <v>2.81</v>
      </c>
      <c r="N3267" t="n">
        <v>41500</v>
      </c>
      <c r="O3267" t="n">
        <v>41942</v>
      </c>
      <c r="R3267" t="n">
        <v>1</v>
      </c>
      <c r="S3267" t="n">
        <v>10000</v>
      </c>
      <c r="T3267" t="n">
        <v>41727</v>
      </c>
      <c r="U3267" t="n">
        <v>41739</v>
      </c>
      <c r="V3267" t="n">
        <v>11926</v>
      </c>
      <c r="W3267" t="n">
        <v>2</v>
      </c>
    </row>
    <row r="3268">
      <c r="A3268" t="inlineStr">
        <is>
          <t>قشير</t>
        </is>
      </c>
      <c r="B3268" t="inlineStr">
        <is>
          <t>قند شيروان قوچان و بجنورد</t>
        </is>
      </c>
      <c r="C3268" t="n">
        <v>526</v>
      </c>
      <c r="D3268" t="n">
        <v>7239954</v>
      </c>
      <c r="E3268" s="1" t="n">
        <v>114381324950</v>
      </c>
      <c r="F3268" t="n">
        <v>15350</v>
      </c>
      <c r="G3268" t="n">
        <v>15810</v>
      </c>
      <c r="H3268" t="n">
        <v>15810</v>
      </c>
      <c r="I3268" t="n">
        <v>460</v>
      </c>
      <c r="J3268" t="n">
        <v>3</v>
      </c>
      <c r="K3268" t="n">
        <v>15800</v>
      </c>
      <c r="L3268" t="n">
        <v>450</v>
      </c>
      <c r="M3268" t="n">
        <v>2.93</v>
      </c>
      <c r="N3268" t="n">
        <v>15600</v>
      </c>
      <c r="O3268" t="n">
        <v>15810</v>
      </c>
      <c r="P3268" t="n">
        <v>1524</v>
      </c>
      <c r="Q3268" t="n">
        <v>10.37</v>
      </c>
      <c r="R3268" t="n">
        <v>27</v>
      </c>
      <c r="S3268" t="n">
        <v>844460</v>
      </c>
      <c r="T3268" t="n">
        <v>15810</v>
      </c>
      <c r="U3268" t="n">
        <v>16010</v>
      </c>
      <c r="V3268" t="n">
        <v>20000</v>
      </c>
      <c r="W3268" t="n">
        <v>2</v>
      </c>
    </row>
    <row r="3269">
      <c r="A3269" t="inlineStr">
        <is>
          <t>پتروپاداش2</t>
        </is>
      </c>
      <c r="B3269" t="inlineStr">
        <is>
          <t>صندوق س.بخشي صنايع پاداش1-ب</t>
        </is>
      </c>
      <c r="C3269" t="n">
        <v>5</v>
      </c>
      <c r="D3269" t="n">
        <v>8000000</v>
      </c>
      <c r="E3269" s="1" t="n">
        <v>8000000</v>
      </c>
      <c r="F3269" t="n">
        <v>22858</v>
      </c>
      <c r="G3269" t="n">
        <v>1</v>
      </c>
      <c r="H3269" t="n">
        <v>1</v>
      </c>
      <c r="I3269" t="n">
        <v>-22857</v>
      </c>
      <c r="J3269" t="n">
        <v>-100</v>
      </c>
      <c r="K3269" t="n">
        <v>1</v>
      </c>
      <c r="L3269" t="n">
        <v>-22857</v>
      </c>
      <c r="M3269" t="n">
        <v>-100</v>
      </c>
      <c r="N3269" t="n">
        <v>1</v>
      </c>
      <c r="O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t="inlineStr">
        <is>
          <t>قپيرا3</t>
        </is>
      </c>
      <c r="B3270" t="inlineStr">
        <is>
          <t>فرآورده‌هاي‌غدايي‌وقندپيرانشهر</t>
        </is>
      </c>
      <c r="C3270" t="n">
        <v>1</v>
      </c>
      <c r="D3270" t="n">
        <v>1383</v>
      </c>
      <c r="E3270" s="1" t="n">
        <v>24755700</v>
      </c>
      <c r="F3270" t="n">
        <v>18110</v>
      </c>
      <c r="G3270" t="n">
        <v>17900</v>
      </c>
      <c r="H3270" t="n">
        <v>17900</v>
      </c>
      <c r="I3270" t="n">
        <v>-210</v>
      </c>
      <c r="J3270" t="n">
        <v>-1.16</v>
      </c>
      <c r="K3270" t="n">
        <v>17900</v>
      </c>
      <c r="L3270" t="n">
        <v>-210</v>
      </c>
      <c r="M3270" t="n">
        <v>-1.16</v>
      </c>
      <c r="N3270" t="n">
        <v>17900</v>
      </c>
      <c r="O3270" t="n">
        <v>17900</v>
      </c>
      <c r="P3270" t="n">
        <v>1836</v>
      </c>
      <c r="Q3270" t="n">
        <v>9.75</v>
      </c>
      <c r="R3270" t="n">
        <v>1</v>
      </c>
      <c r="S3270" t="n">
        <v>1844</v>
      </c>
      <c r="T3270" t="n">
        <v>17900</v>
      </c>
      <c r="U3270" t="n">
        <v>0</v>
      </c>
      <c r="V3270" t="n">
        <v>0</v>
      </c>
      <c r="W3270" t="n">
        <v>0</v>
      </c>
    </row>
    <row r="3271">
      <c r="A3271" t="inlineStr">
        <is>
          <t>مختلط</t>
        </is>
      </c>
      <c r="B3271" t="inlineStr">
        <is>
          <t>صندوق س.مختلط كاريزما-م</t>
        </is>
      </c>
      <c r="C3271" t="n">
        <v>111</v>
      </c>
      <c r="D3271" t="n">
        <v>1319419</v>
      </c>
      <c r="E3271" s="1" t="n">
        <v>63799474687</v>
      </c>
      <c r="F3271" t="n">
        <v>48236</v>
      </c>
      <c r="G3271" t="n">
        <v>48335</v>
      </c>
      <c r="H3271" t="n">
        <v>48392</v>
      </c>
      <c r="I3271" t="n">
        <v>156</v>
      </c>
      <c r="J3271" t="n">
        <v>0.32</v>
      </c>
      <c r="K3271" t="n">
        <v>48354</v>
      </c>
      <c r="L3271" t="n">
        <v>118</v>
      </c>
      <c r="M3271" t="n">
        <v>0.24</v>
      </c>
      <c r="N3271" t="n">
        <v>48335</v>
      </c>
      <c r="O3271" t="n">
        <v>48392</v>
      </c>
      <c r="R3271" t="n">
        <v>1</v>
      </c>
      <c r="S3271" t="n">
        <v>9000</v>
      </c>
      <c r="T3271" t="n">
        <v>48337</v>
      </c>
      <c r="U3271" t="n">
        <v>48392</v>
      </c>
      <c r="V3271" t="n">
        <v>2230246</v>
      </c>
      <c r="W3271" t="n">
        <v>3</v>
      </c>
    </row>
    <row r="3272">
      <c r="A3272" t="inlineStr">
        <is>
          <t>خاتم</t>
        </is>
      </c>
      <c r="B3272" t="inlineStr">
        <is>
          <t>صندوق س خاتم ايساتيس پويا-ثابت</t>
        </is>
      </c>
      <c r="C3272" t="n">
        <v>305</v>
      </c>
      <c r="D3272" t="n">
        <v>58489241</v>
      </c>
      <c r="E3272" s="1" t="n">
        <v>2411295153080</v>
      </c>
      <c r="F3272" t="n">
        <v>41153</v>
      </c>
      <c r="G3272" t="n">
        <v>41226</v>
      </c>
      <c r="H3272" t="n">
        <v>41226</v>
      </c>
      <c r="I3272" t="n">
        <v>73</v>
      </c>
      <c r="J3272" t="n">
        <v>0.18</v>
      </c>
      <c r="K3272" t="n">
        <v>41226</v>
      </c>
      <c r="L3272" t="n">
        <v>73</v>
      </c>
      <c r="M3272" t="n">
        <v>0.18</v>
      </c>
      <c r="N3272" t="n">
        <v>41226</v>
      </c>
      <c r="O3272" t="n">
        <v>41227</v>
      </c>
      <c r="R3272" t="n">
        <v>1</v>
      </c>
      <c r="S3272" t="n">
        <v>178630189</v>
      </c>
      <c r="T3272" t="n">
        <v>41226</v>
      </c>
      <c r="U3272" t="n">
        <v>41227</v>
      </c>
      <c r="V3272" t="n">
        <v>15667968</v>
      </c>
      <c r="W3272" t="n">
        <v>16</v>
      </c>
    </row>
    <row r="3273">
      <c r="A3273" t="inlineStr">
        <is>
          <t>صبحان606</t>
        </is>
      </c>
      <c r="B3273" t="inlineStr">
        <is>
          <t>صكوك مرابحه دسبحان606-3ماهه23%</t>
        </is>
      </c>
      <c r="C3273" t="n">
        <v>0</v>
      </c>
      <c r="D3273" t="n">
        <v>0</v>
      </c>
      <c r="E3273" s="1" t="n">
        <v>0</v>
      </c>
      <c r="F3273" t="n">
        <v>857400</v>
      </c>
      <c r="G3273" t="n">
        <v>0</v>
      </c>
      <c r="H3273" t="n">
        <v>857400</v>
      </c>
      <c r="I3273" t="n">
        <v>0</v>
      </c>
      <c r="J3273" t="n">
        <v>0</v>
      </c>
      <c r="K3273" t="n">
        <v>857400</v>
      </c>
      <c r="L3273" t="n">
        <v>0</v>
      </c>
      <c r="M3273" t="n">
        <v>0</v>
      </c>
      <c r="N3273" t="n">
        <v>0</v>
      </c>
      <c r="O3273" t="n">
        <v>0</v>
      </c>
      <c r="R3273" t="n">
        <v>1</v>
      </c>
      <c r="S3273" t="n">
        <v>3750</v>
      </c>
      <c r="T3273" t="n">
        <v>857400</v>
      </c>
      <c r="U3273" t="n">
        <v>0</v>
      </c>
      <c r="V3273" t="n">
        <v>0</v>
      </c>
      <c r="W3273" t="n">
        <v>0</v>
      </c>
    </row>
    <row r="3274">
      <c r="A3274" t="inlineStr">
        <is>
          <t>تيام</t>
        </is>
      </c>
      <c r="B3274" t="inlineStr">
        <is>
          <t>صندوق س.سهامي تيام-س</t>
        </is>
      </c>
      <c r="C3274" t="n">
        <v>19</v>
      </c>
      <c r="D3274" t="n">
        <v>132297</v>
      </c>
      <c r="E3274" s="1" t="n">
        <v>3906626125</v>
      </c>
      <c r="F3274" t="n">
        <v>29038</v>
      </c>
      <c r="G3274" t="n">
        <v>29196</v>
      </c>
      <c r="H3274" t="n">
        <v>29850</v>
      </c>
      <c r="I3274" t="n">
        <v>812</v>
      </c>
      <c r="J3274" t="n">
        <v>2.8</v>
      </c>
      <c r="K3274" t="n">
        <v>29529</v>
      </c>
      <c r="L3274" t="n">
        <v>491</v>
      </c>
      <c r="M3274" t="n">
        <v>1.69</v>
      </c>
      <c r="N3274" t="n">
        <v>29192</v>
      </c>
      <c r="O3274" t="n">
        <v>29850</v>
      </c>
      <c r="R3274" t="n">
        <v>1</v>
      </c>
      <c r="S3274" t="n">
        <v>900</v>
      </c>
      <c r="T3274" t="n">
        <v>29573</v>
      </c>
      <c r="U3274" t="n">
        <v>29880</v>
      </c>
      <c r="V3274" t="n">
        <v>1000</v>
      </c>
      <c r="W3274" t="n">
        <v>1</v>
      </c>
    </row>
    <row r="3275">
      <c r="A3275" t="inlineStr">
        <is>
          <t>وكار3</t>
        </is>
      </c>
      <c r="B3275" t="inlineStr">
        <is>
          <t>بانك‌ كارآفرين‌</t>
        </is>
      </c>
      <c r="C3275" t="n">
        <v>2</v>
      </c>
      <c r="D3275" t="n">
        <v>10000</v>
      </c>
      <c r="E3275" s="1" t="n">
        <v>58000000</v>
      </c>
      <c r="F3275" t="n">
        <v>5730</v>
      </c>
      <c r="G3275" t="n">
        <v>5800</v>
      </c>
      <c r="H3275" t="n">
        <v>5800</v>
      </c>
      <c r="I3275" t="n">
        <v>70</v>
      </c>
      <c r="J3275" t="n">
        <v>1.22</v>
      </c>
      <c r="K3275" t="n">
        <v>5800</v>
      </c>
      <c r="L3275" t="n">
        <v>70</v>
      </c>
      <c r="M3275" t="n">
        <v>1.22</v>
      </c>
      <c r="N3275" t="n">
        <v>5800</v>
      </c>
      <c r="O3275" t="n">
        <v>5800</v>
      </c>
      <c r="P3275" t="n">
        <v>650</v>
      </c>
      <c r="Q3275" t="n">
        <v>8.92</v>
      </c>
      <c r="R3275" t="n">
        <v>18</v>
      </c>
      <c r="S3275" t="n">
        <v>2831394</v>
      </c>
      <c r="T3275" t="n">
        <v>5800</v>
      </c>
      <c r="U3275" t="n">
        <v>0</v>
      </c>
      <c r="V3275" t="n">
        <v>0</v>
      </c>
      <c r="W3275" t="n">
        <v>0</v>
      </c>
    </row>
    <row r="3276">
      <c r="A3276" t="inlineStr">
        <is>
          <t>تابان26</t>
        </is>
      </c>
      <c r="B3276" t="inlineStr">
        <is>
          <t>اجاره تابان فردا ملت14070705</t>
        </is>
      </c>
      <c r="C3276" t="n">
        <v>0</v>
      </c>
      <c r="D3276" t="n">
        <v>0</v>
      </c>
      <c r="E3276" s="1" t="n">
        <v>0</v>
      </c>
      <c r="F3276" t="n">
        <v>1000000</v>
      </c>
      <c r="G3276" t="n">
        <v>0</v>
      </c>
      <c r="H3276" t="n">
        <v>1000000</v>
      </c>
      <c r="I3276" t="n">
        <v>0</v>
      </c>
      <c r="J3276" t="n">
        <v>0</v>
      </c>
      <c r="K3276" t="n">
        <v>1000000</v>
      </c>
      <c r="L3276" t="n">
        <v>0</v>
      </c>
      <c r="M3276" t="n">
        <v>0</v>
      </c>
      <c r="N3276" t="n">
        <v>0</v>
      </c>
      <c r="O3276" t="n">
        <v>0</v>
      </c>
      <c r="R3276" t="n">
        <v>1</v>
      </c>
      <c r="S3276" t="n">
        <v>20000</v>
      </c>
      <c r="T3276" t="n">
        <v>990000</v>
      </c>
      <c r="U3276" t="n">
        <v>1000000</v>
      </c>
      <c r="V3276" t="n">
        <v>20000</v>
      </c>
      <c r="W3276" t="n">
        <v>1</v>
      </c>
    </row>
    <row r="3277">
      <c r="A3277" t="inlineStr">
        <is>
          <t>عگهر2</t>
        </is>
      </c>
      <c r="B3277" t="inlineStr">
        <is>
          <t>سلف آهن اسفنجي گل گهر</t>
        </is>
      </c>
      <c r="C3277" t="n">
        <v>0</v>
      </c>
      <c r="D3277" t="n">
        <v>0</v>
      </c>
      <c r="E3277" s="1" t="n">
        <v>0</v>
      </c>
      <c r="F3277" t="n">
        <v>2812585</v>
      </c>
      <c r="G3277" t="n">
        <v>0</v>
      </c>
      <c r="H3277" t="n">
        <v>2812585</v>
      </c>
      <c r="I3277" t="n">
        <v>0</v>
      </c>
      <c r="J3277" t="n">
        <v>0</v>
      </c>
      <c r="K3277" t="n">
        <v>2812585</v>
      </c>
      <c r="L3277" t="n">
        <v>0</v>
      </c>
      <c r="M3277" t="n">
        <v>0</v>
      </c>
      <c r="N3277" t="n">
        <v>0</v>
      </c>
      <c r="O3277" t="n">
        <v>0</v>
      </c>
      <c r="R3277" t="n">
        <v>1</v>
      </c>
      <c r="S3277" t="n">
        <v>83951</v>
      </c>
      <c r="T3277" t="n">
        <v>2818851</v>
      </c>
      <c r="U3277" t="n">
        <v>2875228</v>
      </c>
      <c r="V3277" t="n">
        <v>83951</v>
      </c>
      <c r="W3277" t="n">
        <v>1</v>
      </c>
    </row>
    <row r="3278">
      <c r="A3278" t="inlineStr">
        <is>
          <t>صگستر906</t>
        </is>
      </c>
      <c r="B3278" t="inlineStr">
        <is>
          <t>صكوك اجاره ارغوان906-3ماهه23%</t>
        </is>
      </c>
      <c r="C3278" t="n">
        <v>0</v>
      </c>
      <c r="D3278" t="n">
        <v>0</v>
      </c>
      <c r="E3278" s="1" t="n">
        <v>0</v>
      </c>
      <c r="F3278" t="n">
        <v>1000000</v>
      </c>
      <c r="G3278" t="n">
        <v>0</v>
      </c>
      <c r="H3278" t="n">
        <v>1000000</v>
      </c>
      <c r="I3278" t="n">
        <v>0</v>
      </c>
      <c r="J3278" t="n">
        <v>0</v>
      </c>
      <c r="K3278" t="n">
        <v>1000000</v>
      </c>
      <c r="L3278" t="n">
        <v>0</v>
      </c>
      <c r="M3278" t="n">
        <v>0</v>
      </c>
      <c r="N3278" t="n">
        <v>0</v>
      </c>
      <c r="O3278" t="n">
        <v>0</v>
      </c>
      <c r="R3278" t="n">
        <v>1</v>
      </c>
      <c r="S3278" t="n">
        <v>12500</v>
      </c>
      <c r="T3278" t="n">
        <v>995000</v>
      </c>
      <c r="U3278" t="n">
        <v>1004950</v>
      </c>
      <c r="V3278" t="n">
        <v>12500</v>
      </c>
      <c r="W3278" t="n">
        <v>1</v>
      </c>
    </row>
    <row r="3279">
      <c r="A3279" t="inlineStr">
        <is>
          <t>ثفارس</t>
        </is>
      </c>
      <c r="B3279" t="inlineStr">
        <is>
          <t>عمران‌وتوسعه‌فارس‌</t>
        </is>
      </c>
      <c r="C3279" t="n">
        <v>5510</v>
      </c>
      <c r="D3279" t="n">
        <v>95604230</v>
      </c>
      <c r="E3279" s="1" t="n">
        <v>1405970862230</v>
      </c>
      <c r="F3279" t="n">
        <v>14950</v>
      </c>
      <c r="G3279" t="n">
        <v>15380</v>
      </c>
      <c r="H3279" t="n">
        <v>14740</v>
      </c>
      <c r="I3279" t="n">
        <v>-210</v>
      </c>
      <c r="J3279" t="n">
        <v>-1.4</v>
      </c>
      <c r="K3279" t="n">
        <v>14710</v>
      </c>
      <c r="L3279" t="n">
        <v>-240</v>
      </c>
      <c r="M3279" t="n">
        <v>-1.61</v>
      </c>
      <c r="N3279" t="n">
        <v>14510</v>
      </c>
      <c r="O3279" t="n">
        <v>15390</v>
      </c>
      <c r="P3279" t="n">
        <v>264</v>
      </c>
      <c r="Q3279" t="n">
        <v>55.72</v>
      </c>
      <c r="R3279" t="n">
        <v>2</v>
      </c>
      <c r="S3279" t="n">
        <v>35300</v>
      </c>
      <c r="T3279" t="n">
        <v>14640</v>
      </c>
      <c r="U3279" t="n">
        <v>14700</v>
      </c>
      <c r="V3279" t="n">
        <v>140000</v>
      </c>
      <c r="W3279" t="n">
        <v>2</v>
      </c>
    </row>
    <row r="3280">
      <c r="A3280" t="inlineStr">
        <is>
          <t>حپرتو</t>
        </is>
      </c>
      <c r="B3280" t="inlineStr">
        <is>
          <t>پرتو بار فرابر خليج فارس</t>
        </is>
      </c>
      <c r="C3280" t="n">
        <v>52</v>
      </c>
      <c r="D3280" t="n">
        <v>2520781</v>
      </c>
      <c r="E3280" s="1" t="n">
        <v>24527199130</v>
      </c>
      <c r="F3280" t="n">
        <v>9450</v>
      </c>
      <c r="G3280" t="n">
        <v>9730</v>
      </c>
      <c r="H3280" t="n">
        <v>9730</v>
      </c>
      <c r="I3280" t="n">
        <v>280</v>
      </c>
      <c r="J3280" t="n">
        <v>2.96</v>
      </c>
      <c r="K3280" t="n">
        <v>9730</v>
      </c>
      <c r="L3280" t="n">
        <v>280</v>
      </c>
      <c r="M3280" t="n">
        <v>2.96</v>
      </c>
      <c r="N3280" t="n">
        <v>9730</v>
      </c>
      <c r="O3280" t="n">
        <v>9730</v>
      </c>
      <c r="P3280" t="n">
        <v>1121</v>
      </c>
      <c r="Q3280" t="n">
        <v>8.68</v>
      </c>
      <c r="R3280" t="n">
        <v>118</v>
      </c>
      <c r="S3280" t="n">
        <v>27462459</v>
      </c>
      <c r="T3280" t="n">
        <v>9730</v>
      </c>
      <c r="U3280" t="n">
        <v>0</v>
      </c>
      <c r="V3280" t="n">
        <v>0</v>
      </c>
      <c r="W3280" t="n">
        <v>0</v>
      </c>
    </row>
    <row r="3281">
      <c r="A3281" t="inlineStr">
        <is>
          <t>مهيا061</t>
        </is>
      </c>
      <c r="B3281" t="inlineStr">
        <is>
          <t>مرابحه مهيا پروتئين-آگاه061003</t>
        </is>
      </c>
      <c r="C3281" t="n">
        <v>0</v>
      </c>
      <c r="D3281" t="n">
        <v>0</v>
      </c>
      <c r="E3281" s="1" t="n">
        <v>0</v>
      </c>
      <c r="F3281" t="n">
        <v>1000000</v>
      </c>
      <c r="G3281" t="n">
        <v>0</v>
      </c>
      <c r="H3281" t="n">
        <v>1000000</v>
      </c>
      <c r="I3281" t="n">
        <v>0</v>
      </c>
      <c r="J3281" t="n">
        <v>0</v>
      </c>
      <c r="K3281" t="n">
        <v>1000000</v>
      </c>
      <c r="L3281" t="n">
        <v>0</v>
      </c>
      <c r="M3281" t="n">
        <v>0</v>
      </c>
      <c r="N3281" t="n">
        <v>0</v>
      </c>
      <c r="O3281" t="n">
        <v>0</v>
      </c>
      <c r="R3281" t="n">
        <v>1</v>
      </c>
      <c r="S3281" t="n">
        <v>5000</v>
      </c>
      <c r="T3281" t="n">
        <v>1000000</v>
      </c>
      <c r="U3281" t="n">
        <v>0</v>
      </c>
      <c r="V3281" t="n">
        <v>0</v>
      </c>
      <c r="W3281" t="n">
        <v>0</v>
      </c>
    </row>
    <row r="3282">
      <c r="A3282" t="inlineStr">
        <is>
          <t>ستاره سيمين09</t>
        </is>
      </c>
      <c r="B3282" t="inlineStr">
        <is>
          <t>مرابحه صنايع ستاره سيمين090323</t>
        </is>
      </c>
      <c r="C3282" t="n">
        <v>0</v>
      </c>
      <c r="D3282" t="n">
        <v>0</v>
      </c>
      <c r="E3282" s="1" t="n">
        <v>0</v>
      </c>
      <c r="F3282" t="n">
        <v>1000000</v>
      </c>
      <c r="G3282" t="n">
        <v>0</v>
      </c>
      <c r="H3282" t="n">
        <v>1000000</v>
      </c>
      <c r="I3282" t="n">
        <v>0</v>
      </c>
      <c r="J3282" t="n">
        <v>0</v>
      </c>
      <c r="K3282" t="n">
        <v>1000000</v>
      </c>
      <c r="L3282" t="n">
        <v>0</v>
      </c>
      <c r="M3282" t="n">
        <v>0</v>
      </c>
      <c r="N3282" t="n">
        <v>0</v>
      </c>
      <c r="O3282" t="n">
        <v>0</v>
      </c>
      <c r="R3282" t="n">
        <v>1</v>
      </c>
      <c r="S3282" t="n">
        <v>5000</v>
      </c>
      <c r="T3282" t="n">
        <v>970000</v>
      </c>
      <c r="U3282" t="n">
        <v>0</v>
      </c>
      <c r="V3282" t="n">
        <v>0</v>
      </c>
      <c r="W3282" t="n">
        <v>0</v>
      </c>
    </row>
    <row r="3283">
      <c r="A3283" t="inlineStr">
        <is>
          <t>مشهد0612</t>
        </is>
      </c>
      <c r="B3283" t="inlineStr">
        <is>
          <t>مشاركت ش مشهد0612-3ماهه20.5%</t>
        </is>
      </c>
      <c r="C3283" t="n">
        <v>0</v>
      </c>
      <c r="D3283" t="n">
        <v>0</v>
      </c>
      <c r="E3283" s="1" t="n">
        <v>0</v>
      </c>
      <c r="F3283" t="n">
        <v>1000000</v>
      </c>
      <c r="G3283" t="n">
        <v>0</v>
      </c>
      <c r="H3283" t="n">
        <v>1000000</v>
      </c>
      <c r="I3283" t="n">
        <v>0</v>
      </c>
      <c r="J3283" t="n">
        <v>0</v>
      </c>
      <c r="K3283" t="n">
        <v>1000000</v>
      </c>
      <c r="L3283" t="n">
        <v>0</v>
      </c>
      <c r="M3283" t="n">
        <v>0</v>
      </c>
      <c r="N3283" t="n">
        <v>0</v>
      </c>
      <c r="O3283" t="n">
        <v>0</v>
      </c>
      <c r="R3283" t="n">
        <v>1</v>
      </c>
      <c r="S3283" t="n">
        <v>25000</v>
      </c>
      <c r="T3283" t="n">
        <v>950000</v>
      </c>
      <c r="U3283" t="n">
        <v>0</v>
      </c>
      <c r="V3283" t="n">
        <v>0</v>
      </c>
      <c r="W3283" t="n">
        <v>0</v>
      </c>
    </row>
    <row r="3284">
      <c r="A3284" t="inlineStr">
        <is>
          <t>دفرا3</t>
        </is>
      </c>
      <c r="B3284" t="inlineStr">
        <is>
          <t>فرآورده‌هاي‌ تزريقي‌ ايران‌</t>
        </is>
      </c>
      <c r="C3284" t="n">
        <v>3</v>
      </c>
      <c r="D3284" t="n">
        <v>4030</v>
      </c>
      <c r="E3284" s="1" t="n">
        <v>209640600</v>
      </c>
      <c r="F3284" t="n">
        <v>51690</v>
      </c>
      <c r="G3284" t="n">
        <v>52020</v>
      </c>
      <c r="H3284" t="n">
        <v>52020</v>
      </c>
      <c r="I3284" t="n">
        <v>330</v>
      </c>
      <c r="J3284" t="n">
        <v>0.64</v>
      </c>
      <c r="K3284" t="n">
        <v>52020</v>
      </c>
      <c r="L3284" t="n">
        <v>330</v>
      </c>
      <c r="M3284" t="n">
        <v>0.64</v>
      </c>
      <c r="N3284" t="n">
        <v>52020</v>
      </c>
      <c r="O3284" t="n">
        <v>52020</v>
      </c>
      <c r="P3284" t="n">
        <v>3353</v>
      </c>
      <c r="Q3284" t="n">
        <v>15.51</v>
      </c>
      <c r="R3284" t="n">
        <v>0</v>
      </c>
      <c r="S3284" t="n">
        <v>0</v>
      </c>
      <c r="T3284" t="n">
        <v>0</v>
      </c>
      <c r="U3284" t="n">
        <v>52020</v>
      </c>
      <c r="V3284" t="n">
        <v>60880</v>
      </c>
      <c r="W3284" t="n">
        <v>3</v>
      </c>
    </row>
    <row r="3285">
      <c r="A3285" t="inlineStr">
        <is>
          <t>فلامي</t>
        </is>
      </c>
      <c r="B3285" t="inlineStr">
        <is>
          <t>لاميران‌</t>
        </is>
      </c>
      <c r="C3285" t="n">
        <v>107</v>
      </c>
      <c r="D3285" t="n">
        <v>1689809</v>
      </c>
      <c r="E3285" s="1" t="n">
        <v>14294881380</v>
      </c>
      <c r="F3285" t="n">
        <v>8330</v>
      </c>
      <c r="G3285" t="n">
        <v>8110</v>
      </c>
      <c r="H3285" t="n">
        <v>8470</v>
      </c>
      <c r="I3285" t="n">
        <v>140</v>
      </c>
      <c r="J3285" t="n">
        <v>1.68</v>
      </c>
      <c r="K3285" t="n">
        <v>8460</v>
      </c>
      <c r="L3285" t="n">
        <v>130</v>
      </c>
      <c r="M3285" t="n">
        <v>1.56</v>
      </c>
      <c r="N3285" t="n">
        <v>8110</v>
      </c>
      <c r="O3285" t="n">
        <v>8570</v>
      </c>
      <c r="P3285" t="n">
        <v>586</v>
      </c>
      <c r="Q3285" t="n">
        <v>14.44</v>
      </c>
      <c r="R3285" t="n">
        <v>1</v>
      </c>
      <c r="S3285" t="n">
        <v>10000</v>
      </c>
      <c r="T3285" t="n">
        <v>8440</v>
      </c>
      <c r="U3285" t="n">
        <v>8480</v>
      </c>
      <c r="V3285" t="n">
        <v>18000</v>
      </c>
      <c r="W3285" t="n">
        <v>2</v>
      </c>
    </row>
    <row r="3286">
      <c r="A3286" t="inlineStr">
        <is>
          <t>وارس</t>
        </is>
      </c>
      <c r="B3286" t="inlineStr">
        <is>
          <t>سرمايه گذاري ارس صبا</t>
        </is>
      </c>
      <c r="C3286" t="n">
        <v>337</v>
      </c>
      <c r="D3286" t="n">
        <v>5176841</v>
      </c>
      <c r="E3286" s="1" t="n">
        <v>75312302180</v>
      </c>
      <c r="F3286" t="n">
        <v>14810</v>
      </c>
      <c r="G3286" t="n">
        <v>14400</v>
      </c>
      <c r="H3286" t="n">
        <v>14740</v>
      </c>
      <c r="I3286" t="n">
        <v>-70</v>
      </c>
      <c r="J3286" t="n">
        <v>-0.47</v>
      </c>
      <c r="K3286" t="n">
        <v>14550</v>
      </c>
      <c r="L3286" t="n">
        <v>-260</v>
      </c>
      <c r="M3286" t="n">
        <v>-1.76</v>
      </c>
      <c r="N3286" t="n">
        <v>14370</v>
      </c>
      <c r="O3286" t="n">
        <v>15200</v>
      </c>
      <c r="P3286" t="n">
        <v>3770</v>
      </c>
      <c r="Q3286" t="n">
        <v>3.86</v>
      </c>
      <c r="R3286" t="n">
        <v>1</v>
      </c>
      <c r="S3286" t="n">
        <v>6940</v>
      </c>
      <c r="T3286" t="n">
        <v>14740</v>
      </c>
      <c r="U3286" t="n">
        <v>14750</v>
      </c>
      <c r="V3286" t="n">
        <v>7194</v>
      </c>
      <c r="W3286" t="n">
        <v>1</v>
      </c>
    </row>
    <row r="3287">
      <c r="A3287" t="inlineStr">
        <is>
          <t>طبيعت075</t>
        </is>
      </c>
      <c r="B3287" t="inlineStr">
        <is>
          <t>مرابحه طبيعت سبز-تصميم070311</t>
        </is>
      </c>
      <c r="C3287" t="n">
        <v>0</v>
      </c>
      <c r="D3287" t="n">
        <v>0</v>
      </c>
      <c r="E3287" s="1" t="n">
        <v>0</v>
      </c>
      <c r="F3287" t="n">
        <v>1000000</v>
      </c>
      <c r="G3287" t="n">
        <v>0</v>
      </c>
      <c r="H3287" t="n">
        <v>1000000</v>
      </c>
      <c r="I3287" t="n">
        <v>0</v>
      </c>
      <c r="J3287" t="n">
        <v>0</v>
      </c>
      <c r="K3287" t="n">
        <v>1000000</v>
      </c>
      <c r="L3287" t="n">
        <v>0</v>
      </c>
      <c r="M3287" t="n">
        <v>0</v>
      </c>
      <c r="N3287" t="n">
        <v>0</v>
      </c>
      <c r="O3287" t="n">
        <v>0</v>
      </c>
      <c r="R3287" t="n">
        <v>1</v>
      </c>
      <c r="S3287" t="n">
        <v>5000</v>
      </c>
      <c r="T3287" t="n">
        <v>990000</v>
      </c>
      <c r="U3287" t="n">
        <v>0</v>
      </c>
      <c r="V3287" t="n">
        <v>0</v>
      </c>
      <c r="W3287" t="n">
        <v>0</v>
      </c>
    </row>
    <row r="3288">
      <c r="A3288" t="inlineStr">
        <is>
          <t>كايتا</t>
        </is>
      </c>
      <c r="B3288" t="inlineStr">
        <is>
          <t>ايتالران‌</t>
        </is>
      </c>
      <c r="C3288" t="n">
        <v>69</v>
      </c>
      <c r="D3288" t="n">
        <v>466492</v>
      </c>
      <c r="E3288" s="1" t="n">
        <v>7128431680</v>
      </c>
      <c r="F3288" t="n">
        <v>15100</v>
      </c>
      <c r="G3288" t="n">
        <v>15540</v>
      </c>
      <c r="H3288" t="n">
        <v>15500</v>
      </c>
      <c r="I3288" t="n">
        <v>400</v>
      </c>
      <c r="J3288" t="n">
        <v>2.65</v>
      </c>
      <c r="K3288" t="n">
        <v>15280</v>
      </c>
      <c r="L3288" t="n">
        <v>180</v>
      </c>
      <c r="M3288" t="n">
        <v>1.19</v>
      </c>
      <c r="N3288" t="n">
        <v>15000</v>
      </c>
      <c r="O3288" t="n">
        <v>15550</v>
      </c>
      <c r="P3288" t="n">
        <v>-120</v>
      </c>
      <c r="Q3288" t="n">
        <v>-127.33</v>
      </c>
      <c r="R3288" t="n">
        <v>2</v>
      </c>
      <c r="S3288" t="n">
        <v>7394</v>
      </c>
      <c r="T3288" t="n">
        <v>15160</v>
      </c>
      <c r="U3288" t="n">
        <v>15550</v>
      </c>
      <c r="V3288" t="n">
        <v>5002</v>
      </c>
      <c r="W3288" t="n">
        <v>1</v>
      </c>
    </row>
    <row r="3289">
      <c r="A3289" t="inlineStr">
        <is>
          <t>خكرمان3</t>
        </is>
      </c>
      <c r="B3289" t="inlineStr">
        <is>
          <t>سرمايه گذاري آرمان گستر پاريز</t>
        </is>
      </c>
      <c r="C3289" t="n">
        <v>5</v>
      </c>
      <c r="D3289" t="n">
        <v>10377</v>
      </c>
      <c r="E3289" s="1" t="n">
        <v>97024950</v>
      </c>
      <c r="F3289" t="n">
        <v>9580</v>
      </c>
      <c r="G3289" t="n">
        <v>9350</v>
      </c>
      <c r="H3289" t="n">
        <v>9350</v>
      </c>
      <c r="I3289" t="n">
        <v>-230</v>
      </c>
      <c r="J3289" t="n">
        <v>-2.4</v>
      </c>
      <c r="K3289" t="n">
        <v>9350</v>
      </c>
      <c r="L3289" t="n">
        <v>-230</v>
      </c>
      <c r="M3289" t="n">
        <v>-2.4</v>
      </c>
      <c r="N3289" t="n">
        <v>9350</v>
      </c>
      <c r="O3289" t="n">
        <v>9350</v>
      </c>
      <c r="P3289" t="n">
        <v>4303</v>
      </c>
      <c r="Q3289" t="n">
        <v>2.17</v>
      </c>
      <c r="R3289" t="n">
        <v>1</v>
      </c>
      <c r="S3289" t="n">
        <v>94623</v>
      </c>
      <c r="T3289" t="n">
        <v>9350</v>
      </c>
      <c r="U3289" t="n">
        <v>0</v>
      </c>
      <c r="V3289" t="n">
        <v>0</v>
      </c>
      <c r="W3289" t="n">
        <v>0</v>
      </c>
    </row>
    <row r="3290">
      <c r="A3290" t="inlineStr">
        <is>
          <t>رمپنا</t>
        </is>
      </c>
      <c r="B3290" t="inlineStr">
        <is>
          <t>گروه مپنا (سهامي عام)</t>
        </is>
      </c>
      <c r="C3290" t="n">
        <v>5347</v>
      </c>
      <c r="D3290" t="n">
        <v>81133459</v>
      </c>
      <c r="E3290" s="1" t="n">
        <v>2407761008450</v>
      </c>
      <c r="F3290" t="n">
        <v>29740</v>
      </c>
      <c r="G3290" t="n">
        <v>29330</v>
      </c>
      <c r="H3290" t="n">
        <v>29600</v>
      </c>
      <c r="I3290" t="n">
        <v>-140</v>
      </c>
      <c r="J3290" t="n">
        <v>-0.47</v>
      </c>
      <c r="K3290" t="n">
        <v>29680</v>
      </c>
      <c r="L3290" t="n">
        <v>-60</v>
      </c>
      <c r="M3290" t="n">
        <v>-0.2</v>
      </c>
      <c r="N3290" t="n">
        <v>28900</v>
      </c>
      <c r="O3290" t="n">
        <v>30580</v>
      </c>
      <c r="P3290" t="n">
        <v>7327</v>
      </c>
      <c r="Q3290" t="n">
        <v>4.05</v>
      </c>
      <c r="R3290" t="n">
        <v>1</v>
      </c>
      <c r="S3290" t="n">
        <v>12940</v>
      </c>
      <c r="T3290" t="n">
        <v>29460</v>
      </c>
      <c r="U3290" t="n">
        <v>29600</v>
      </c>
      <c r="V3290" t="n">
        <v>49300</v>
      </c>
      <c r="W3290" t="n">
        <v>1</v>
      </c>
    </row>
    <row r="3291">
      <c r="A3291" t="inlineStr">
        <is>
          <t>شتوكا</t>
        </is>
      </c>
      <c r="B3291" t="inlineStr">
        <is>
          <t>توكا رنگ فولاد سپاهان</t>
        </is>
      </c>
      <c r="C3291" t="n">
        <v>78</v>
      </c>
      <c r="D3291" t="n">
        <v>4711107</v>
      </c>
      <c r="E3291" s="1" t="n">
        <v>38536855260</v>
      </c>
      <c r="F3291" t="n">
        <v>7950</v>
      </c>
      <c r="G3291" t="n">
        <v>8180</v>
      </c>
      <c r="H3291" t="n">
        <v>8180</v>
      </c>
      <c r="I3291" t="n">
        <v>230</v>
      </c>
      <c r="J3291" t="n">
        <v>2.89</v>
      </c>
      <c r="K3291" t="n">
        <v>8180</v>
      </c>
      <c r="L3291" t="n">
        <v>230</v>
      </c>
      <c r="M3291" t="n">
        <v>2.89</v>
      </c>
      <c r="N3291" t="n">
        <v>8180</v>
      </c>
      <c r="O3291" t="n">
        <v>8180</v>
      </c>
      <c r="P3291" t="n">
        <v>1545</v>
      </c>
      <c r="Q3291" t="n">
        <v>5.29</v>
      </c>
      <c r="R3291" t="n">
        <v>43</v>
      </c>
      <c r="S3291" t="n">
        <v>3105957</v>
      </c>
      <c r="T3291" t="n">
        <v>8180</v>
      </c>
      <c r="U3291" t="n">
        <v>0</v>
      </c>
      <c r="V3291" t="n">
        <v>0</v>
      </c>
      <c r="W3291" t="n">
        <v>0</v>
      </c>
    </row>
    <row r="3292">
      <c r="A3292" t="inlineStr">
        <is>
          <t>ثنوسا</t>
        </is>
      </c>
      <c r="B3292" t="inlineStr">
        <is>
          <t>نوسازي‌وساختمان‌تهران‌</t>
        </is>
      </c>
      <c r="C3292" t="n">
        <v>295</v>
      </c>
      <c r="D3292" t="n">
        <v>8261726</v>
      </c>
      <c r="E3292" s="1" t="n">
        <v>76995072500</v>
      </c>
      <c r="F3292" t="n">
        <v>9540</v>
      </c>
      <c r="G3292" t="n">
        <v>9260</v>
      </c>
      <c r="H3292" t="n">
        <v>9260</v>
      </c>
      <c r="I3292" t="n">
        <v>-280</v>
      </c>
      <c r="J3292" t="n">
        <v>-2.94</v>
      </c>
      <c r="K3292" t="n">
        <v>9320</v>
      </c>
      <c r="L3292" t="n">
        <v>-220</v>
      </c>
      <c r="M3292" t="n">
        <v>-2.31</v>
      </c>
      <c r="N3292" t="n">
        <v>9260</v>
      </c>
      <c r="O3292" t="n">
        <v>9660</v>
      </c>
      <c r="P3292" t="n">
        <v>62</v>
      </c>
      <c r="Q3292" t="n">
        <v>150.32</v>
      </c>
      <c r="R3292" t="n">
        <v>1</v>
      </c>
      <c r="S3292" t="n">
        <v>1000</v>
      </c>
      <c r="T3292" t="n">
        <v>7820</v>
      </c>
      <c r="U3292" t="n">
        <v>9260</v>
      </c>
      <c r="V3292" t="n">
        <v>2367432</v>
      </c>
      <c r="W3292" t="n">
        <v>41</v>
      </c>
    </row>
    <row r="3293">
      <c r="A3293" t="inlineStr">
        <is>
          <t>مشهد0620</t>
        </is>
      </c>
      <c r="B3293" t="inlineStr">
        <is>
          <t>مشاركت ش مشهد0620-3ماهه20.5%</t>
        </is>
      </c>
      <c r="C3293" t="n">
        <v>0</v>
      </c>
      <c r="D3293" t="n">
        <v>0</v>
      </c>
      <c r="E3293" s="1" t="n">
        <v>0</v>
      </c>
      <c r="F3293" t="n">
        <v>1000000</v>
      </c>
      <c r="G3293" t="n">
        <v>0</v>
      </c>
      <c r="H3293" t="n">
        <v>1000000</v>
      </c>
      <c r="I3293" t="n">
        <v>0</v>
      </c>
      <c r="J3293" t="n">
        <v>0</v>
      </c>
      <c r="K3293" t="n">
        <v>1000000</v>
      </c>
      <c r="L3293" t="n">
        <v>0</v>
      </c>
      <c r="M3293" t="n">
        <v>0</v>
      </c>
      <c r="N3293" t="n">
        <v>0</v>
      </c>
      <c r="O3293" t="n">
        <v>0</v>
      </c>
      <c r="R3293" t="n">
        <v>1</v>
      </c>
      <c r="S3293" t="n">
        <v>2000</v>
      </c>
      <c r="T3293" t="n">
        <v>1000000</v>
      </c>
      <c r="U3293" t="n">
        <v>0</v>
      </c>
      <c r="V3293" t="n">
        <v>0</v>
      </c>
      <c r="W3293" t="n">
        <v>0</v>
      </c>
    </row>
    <row r="3294">
      <c r="A3294" t="inlineStr">
        <is>
          <t>صديران72</t>
        </is>
      </c>
      <c r="B3294" t="inlineStr">
        <is>
          <t>صكوك مرابحه ديران72-3ماهه23%</t>
        </is>
      </c>
      <c r="C3294" t="n">
        <v>0</v>
      </c>
      <c r="D3294" t="n">
        <v>0</v>
      </c>
      <c r="E3294" s="1" t="n">
        <v>0</v>
      </c>
      <c r="F3294" t="n">
        <v>1000000</v>
      </c>
      <c r="G3294" t="n">
        <v>0</v>
      </c>
      <c r="H3294" t="n">
        <v>1000000</v>
      </c>
      <c r="I3294" t="n">
        <v>0</v>
      </c>
      <c r="J3294" t="n">
        <v>0</v>
      </c>
      <c r="K3294" t="n">
        <v>1000000</v>
      </c>
      <c r="L3294" t="n">
        <v>0</v>
      </c>
      <c r="M3294" t="n">
        <v>0</v>
      </c>
      <c r="N3294" t="n">
        <v>0</v>
      </c>
      <c r="O3294" t="n">
        <v>0</v>
      </c>
      <c r="R3294" t="n">
        <v>1</v>
      </c>
      <c r="S3294" t="n">
        <v>4971</v>
      </c>
      <c r="T3294" t="n">
        <v>1000000</v>
      </c>
      <c r="U3294" t="n">
        <v>0</v>
      </c>
      <c r="V3294" t="n">
        <v>0</v>
      </c>
      <c r="W3294" t="n">
        <v>0</v>
      </c>
    </row>
    <row r="3295">
      <c r="A3295" t="inlineStr">
        <is>
          <t>وشهر</t>
        </is>
      </c>
      <c r="B3295" t="inlineStr">
        <is>
          <t>بانك شهر</t>
        </is>
      </c>
      <c r="C3295" t="n">
        <v>448</v>
      </c>
      <c r="D3295" t="n">
        <v>47078016</v>
      </c>
      <c r="E3295" s="1" t="n">
        <v>141375112205</v>
      </c>
      <c r="F3295" t="n">
        <v>3000</v>
      </c>
      <c r="G3295" t="n">
        <v>2990</v>
      </c>
      <c r="H3295" t="n">
        <v>2992</v>
      </c>
      <c r="I3295" t="n">
        <v>-8</v>
      </c>
      <c r="J3295" t="n">
        <v>-0.27</v>
      </c>
      <c r="K3295" t="n">
        <v>3003</v>
      </c>
      <c r="L3295" t="n">
        <v>3</v>
      </c>
      <c r="M3295" t="n">
        <v>0.1</v>
      </c>
      <c r="N3295" t="n">
        <v>2980</v>
      </c>
      <c r="O3295" t="n">
        <v>3089</v>
      </c>
      <c r="P3295" t="n">
        <v>533</v>
      </c>
      <c r="Q3295" t="n">
        <v>5.63</v>
      </c>
      <c r="R3295" t="n">
        <v>1</v>
      </c>
      <c r="S3295" t="n">
        <v>206426</v>
      </c>
      <c r="T3295" t="n">
        <v>2992</v>
      </c>
      <c r="U3295" t="n">
        <v>3000</v>
      </c>
      <c r="V3295" t="n">
        <v>442800</v>
      </c>
      <c r="W3295" t="n">
        <v>2</v>
      </c>
    </row>
    <row r="3296">
      <c r="A3296" t="inlineStr">
        <is>
          <t>كتوسعه</t>
        </is>
      </c>
      <c r="B3296" t="inlineStr">
        <is>
          <t>توسعه صنايع و معادن كوثر</t>
        </is>
      </c>
      <c r="C3296" t="n">
        <v>1099</v>
      </c>
      <c r="D3296" t="n">
        <v>2535066</v>
      </c>
      <c r="E3296" s="1" t="n">
        <v>50765215160</v>
      </c>
      <c r="F3296" t="n">
        <v>19480</v>
      </c>
      <c r="G3296" t="n">
        <v>18910</v>
      </c>
      <c r="H3296" t="n">
        <v>20060</v>
      </c>
      <c r="I3296" t="n">
        <v>580</v>
      </c>
      <c r="J3296" t="n">
        <v>2.98</v>
      </c>
      <c r="K3296" t="n">
        <v>20030</v>
      </c>
      <c r="L3296" t="n">
        <v>550</v>
      </c>
      <c r="M3296" t="n">
        <v>2.82</v>
      </c>
      <c r="N3296" t="n">
        <v>18910</v>
      </c>
      <c r="O3296" t="n">
        <v>20060</v>
      </c>
      <c r="P3296" t="n">
        <v>1794</v>
      </c>
      <c r="Q3296" t="n">
        <v>11.16</v>
      </c>
      <c r="R3296" t="n">
        <v>8</v>
      </c>
      <c r="S3296" t="n">
        <v>110252</v>
      </c>
      <c r="T3296" t="n">
        <v>20060</v>
      </c>
      <c r="U3296" t="n">
        <v>20110</v>
      </c>
      <c r="V3296" t="n">
        <v>44</v>
      </c>
      <c r="W3296" t="n">
        <v>1</v>
      </c>
    </row>
    <row r="3297">
      <c r="A3297" t="inlineStr">
        <is>
          <t>غبهار</t>
        </is>
      </c>
      <c r="B3297" t="inlineStr">
        <is>
          <t>كشت وصنعت بهاران گلبهار خراسان</t>
        </is>
      </c>
      <c r="C3297" t="n">
        <v>790</v>
      </c>
      <c r="D3297" t="n">
        <v>61534035</v>
      </c>
      <c r="E3297" s="1" t="n">
        <v>262229101040</v>
      </c>
      <c r="F3297" t="n">
        <v>4230</v>
      </c>
      <c r="G3297" t="n">
        <v>4310</v>
      </c>
      <c r="H3297" t="n">
        <v>4350</v>
      </c>
      <c r="I3297" t="n">
        <v>120</v>
      </c>
      <c r="J3297" t="n">
        <v>2.84</v>
      </c>
      <c r="K3297" t="n">
        <v>4260</v>
      </c>
      <c r="L3297" t="n">
        <v>30</v>
      </c>
      <c r="M3297" t="n">
        <v>0.71</v>
      </c>
      <c r="N3297" t="n">
        <v>4110</v>
      </c>
      <c r="O3297" t="n">
        <v>4350</v>
      </c>
      <c r="P3297" t="n">
        <v>798</v>
      </c>
      <c r="Q3297" t="n">
        <v>5.34</v>
      </c>
      <c r="R3297" t="n">
        <v>43</v>
      </c>
      <c r="S3297" t="n">
        <v>2761689</v>
      </c>
      <c r="T3297" t="n">
        <v>4350</v>
      </c>
      <c r="U3297" t="n">
        <v>4400</v>
      </c>
      <c r="V3297" t="n">
        <v>12</v>
      </c>
      <c r="W3297" t="n">
        <v>1</v>
      </c>
    </row>
    <row r="3298">
      <c r="A3298" t="inlineStr">
        <is>
          <t>عزرند</t>
        </is>
      </c>
      <c r="B3298" t="inlineStr">
        <is>
          <t>سلف فيلم شفاف لفاف صنعت زرند</t>
        </is>
      </c>
      <c r="C3298" t="n">
        <v>0</v>
      </c>
      <c r="D3298" t="n">
        <v>0</v>
      </c>
      <c r="E3298" s="1" t="n">
        <v>0</v>
      </c>
      <c r="F3298" t="n">
        <v>1586958</v>
      </c>
      <c r="G3298" t="n">
        <v>0</v>
      </c>
      <c r="H3298" t="n">
        <v>1586958</v>
      </c>
      <c r="I3298" t="n">
        <v>0</v>
      </c>
      <c r="J3298" t="n">
        <v>0</v>
      </c>
      <c r="K3298" t="n">
        <v>1586958</v>
      </c>
      <c r="L3298" t="n">
        <v>0</v>
      </c>
      <c r="M3298" t="n">
        <v>0</v>
      </c>
      <c r="N3298" t="n">
        <v>0</v>
      </c>
      <c r="O3298" t="n">
        <v>0</v>
      </c>
      <c r="R3298" t="n">
        <v>1</v>
      </c>
      <c r="S3298" t="n">
        <v>5000</v>
      </c>
      <c r="T3298" t="n">
        <v>1727231</v>
      </c>
      <c r="U3298" t="n">
        <v>1761775</v>
      </c>
      <c r="V3298" t="n">
        <v>4961</v>
      </c>
      <c r="W3298" t="n">
        <v>1</v>
      </c>
    </row>
    <row r="3299">
      <c r="A3299" t="inlineStr">
        <is>
          <t>رزگلد</t>
        </is>
      </c>
      <c r="B3299" t="inlineStr">
        <is>
          <t>صندوق س. كالاي آرمان آتي</t>
        </is>
      </c>
      <c r="C3299" t="n">
        <v>2910</v>
      </c>
      <c r="D3299" t="n">
        <v>41114142</v>
      </c>
      <c r="E3299" s="1" t="n">
        <v>880297924898</v>
      </c>
      <c r="F3299" t="n">
        <v>20797</v>
      </c>
      <c r="G3299" t="n">
        <v>21444</v>
      </c>
      <c r="H3299" t="n">
        <v>21422</v>
      </c>
      <c r="I3299" t="n">
        <v>625</v>
      </c>
      <c r="J3299" t="n">
        <v>3.01</v>
      </c>
      <c r="K3299" t="n">
        <v>21411</v>
      </c>
      <c r="L3299" t="n">
        <v>614</v>
      </c>
      <c r="M3299" t="n">
        <v>2.95</v>
      </c>
      <c r="N3299" t="n">
        <v>21102</v>
      </c>
      <c r="O3299" t="n">
        <v>21550</v>
      </c>
      <c r="R3299" t="n">
        <v>3</v>
      </c>
      <c r="S3299" t="n">
        <v>20576</v>
      </c>
      <c r="T3299" t="n">
        <v>21422</v>
      </c>
      <c r="U3299" t="n">
        <v>21423</v>
      </c>
      <c r="V3299" t="n">
        <v>25234</v>
      </c>
      <c r="W3299" t="n">
        <v>6</v>
      </c>
    </row>
    <row r="3300">
      <c r="A3300" t="inlineStr">
        <is>
          <t>سپيدما2</t>
        </is>
      </c>
      <c r="B3300" t="inlineStr">
        <is>
          <t>صندوق س. سپيد دماوند-د</t>
        </is>
      </c>
      <c r="C3300" t="n">
        <v>24</v>
      </c>
      <c r="D3300" t="n">
        <v>216600000</v>
      </c>
      <c r="E3300" s="1" t="n">
        <v>216600000</v>
      </c>
      <c r="F3300" t="n">
        <v>35105</v>
      </c>
      <c r="G3300" t="n">
        <v>1</v>
      </c>
      <c r="H3300" t="n">
        <v>1</v>
      </c>
      <c r="I3300" t="n">
        <v>-35104</v>
      </c>
      <c r="J3300" t="n">
        <v>-100</v>
      </c>
      <c r="K3300" t="n">
        <v>1</v>
      </c>
      <c r="L3300" t="n">
        <v>-35104</v>
      </c>
      <c r="M3300" t="n">
        <v>-100</v>
      </c>
      <c r="N3300" t="n">
        <v>1</v>
      </c>
      <c r="O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</row>
    <row r="3301">
      <c r="A3301" t="inlineStr">
        <is>
          <t>صجم607</t>
        </is>
      </c>
      <c r="B3301" t="inlineStr">
        <is>
          <t>صكوك مرابحه جم607-6ماهه 18%</t>
        </is>
      </c>
      <c r="C3301" t="n">
        <v>0</v>
      </c>
      <c r="D3301" t="n">
        <v>0</v>
      </c>
      <c r="E3301" s="1" t="n">
        <v>0</v>
      </c>
      <c r="F3301" t="n">
        <v>1000000</v>
      </c>
      <c r="G3301" t="n">
        <v>0</v>
      </c>
      <c r="H3301" t="n">
        <v>1000000</v>
      </c>
      <c r="I3301" t="n">
        <v>0</v>
      </c>
      <c r="J3301" t="n">
        <v>0</v>
      </c>
      <c r="K3301" t="n">
        <v>1000000</v>
      </c>
      <c r="L3301" t="n">
        <v>0</v>
      </c>
      <c r="M3301" t="n">
        <v>0</v>
      </c>
      <c r="N3301" t="n">
        <v>0</v>
      </c>
      <c r="O3301" t="n">
        <v>0</v>
      </c>
      <c r="R3301" t="n">
        <v>1</v>
      </c>
      <c r="S3301" t="n">
        <v>6000</v>
      </c>
      <c r="T3301" t="n">
        <v>990000</v>
      </c>
      <c r="U3301" t="n">
        <v>0</v>
      </c>
      <c r="V3301" t="n">
        <v>0</v>
      </c>
      <c r="W3301" t="n">
        <v>0</v>
      </c>
    </row>
    <row r="3302">
      <c r="A3302" t="inlineStr">
        <is>
          <t>دحاوي</t>
        </is>
      </c>
      <c r="B3302" t="inlineStr">
        <is>
          <t>الحاوي</t>
        </is>
      </c>
      <c r="C3302" t="n">
        <v>18</v>
      </c>
      <c r="D3302" t="n">
        <v>457791</v>
      </c>
      <c r="E3302" s="1" t="n">
        <v>1927300110</v>
      </c>
      <c r="F3302" t="n">
        <v>4090</v>
      </c>
      <c r="G3302" t="n">
        <v>4210</v>
      </c>
      <c r="H3302" t="n">
        <v>4210</v>
      </c>
      <c r="I3302" t="n">
        <v>120</v>
      </c>
      <c r="J3302" t="n">
        <v>2.93</v>
      </c>
      <c r="K3302" t="n">
        <v>4130</v>
      </c>
      <c r="L3302" t="n">
        <v>40</v>
      </c>
      <c r="M3302" t="n">
        <v>0.98</v>
      </c>
      <c r="N3302" t="n">
        <v>4210</v>
      </c>
      <c r="O3302" t="n">
        <v>4210</v>
      </c>
      <c r="P3302" t="n">
        <v>849</v>
      </c>
      <c r="Q3302" t="n">
        <v>4.86</v>
      </c>
      <c r="R3302" t="n">
        <v>492</v>
      </c>
      <c r="S3302" t="n">
        <v>129258108</v>
      </c>
      <c r="T3302" t="n">
        <v>4210</v>
      </c>
      <c r="U3302" t="n">
        <v>0</v>
      </c>
      <c r="V3302" t="n">
        <v>0</v>
      </c>
      <c r="W3302" t="n">
        <v>0</v>
      </c>
    </row>
    <row r="3303">
      <c r="A3303" t="inlineStr">
        <is>
          <t>اعتلاح</t>
        </is>
      </c>
      <c r="B3303" t="inlineStr">
        <is>
          <t>ح سرمايه گذاري اعتلاء البرز</t>
        </is>
      </c>
      <c r="C3303" t="n">
        <v>847</v>
      </c>
      <c r="D3303" t="n">
        <v>393129760</v>
      </c>
      <c r="E3303" s="1" t="n">
        <v>448679606659</v>
      </c>
      <c r="F3303" t="n">
        <v>1176</v>
      </c>
      <c r="G3303" t="n">
        <v>1180</v>
      </c>
      <c r="H3303" t="n">
        <v>1141</v>
      </c>
      <c r="I3303" t="n">
        <v>-35</v>
      </c>
      <c r="J3303" t="n">
        <v>-2.98</v>
      </c>
      <c r="K3303" t="n">
        <v>1141</v>
      </c>
      <c r="L3303" t="n">
        <v>-35</v>
      </c>
      <c r="M3303" t="n">
        <v>-2.98</v>
      </c>
      <c r="N3303" t="n">
        <v>1141</v>
      </c>
      <c r="O3303" t="n">
        <v>1180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</row>
    <row r="3304">
      <c r="A3304" t="inlineStr">
        <is>
          <t>سمتاز</t>
        </is>
      </c>
      <c r="B3304" t="inlineStr">
        <is>
          <t>سيمان ممتازان كرمان</t>
        </is>
      </c>
      <c r="C3304" t="n">
        <v>131</v>
      </c>
      <c r="D3304" t="n">
        <v>476952</v>
      </c>
      <c r="E3304" s="1" t="n">
        <v>27222970500</v>
      </c>
      <c r="F3304" t="n">
        <v>55440</v>
      </c>
      <c r="G3304" t="n">
        <v>56230</v>
      </c>
      <c r="H3304" t="n">
        <v>57100</v>
      </c>
      <c r="I3304" t="n">
        <v>1660</v>
      </c>
      <c r="J3304" t="n">
        <v>2.99</v>
      </c>
      <c r="K3304" t="n">
        <v>57080</v>
      </c>
      <c r="L3304" t="n">
        <v>1640</v>
      </c>
      <c r="M3304" t="n">
        <v>2.96</v>
      </c>
      <c r="N3304" t="n">
        <v>56230</v>
      </c>
      <c r="O3304" t="n">
        <v>57100</v>
      </c>
      <c r="P3304" t="n">
        <v>8478</v>
      </c>
      <c r="Q3304" t="n">
        <v>6.73</v>
      </c>
      <c r="R3304" t="n">
        <v>13</v>
      </c>
      <c r="S3304" t="n">
        <v>220675</v>
      </c>
      <c r="T3304" t="n">
        <v>57100</v>
      </c>
      <c r="U3304" t="n">
        <v>58320</v>
      </c>
      <c r="V3304" t="n">
        <v>95</v>
      </c>
      <c r="W3304" t="n">
        <v>1</v>
      </c>
    </row>
    <row r="3305">
      <c r="A3305" t="inlineStr">
        <is>
          <t>كلر3</t>
        </is>
      </c>
      <c r="B3305" t="inlineStr">
        <is>
          <t>كلر پارس</t>
        </is>
      </c>
      <c r="C3305" t="n">
        <v>1</v>
      </c>
      <c r="D3305" t="n">
        <v>14000</v>
      </c>
      <c r="E3305" s="1" t="n">
        <v>150220000</v>
      </c>
      <c r="F3305" t="n">
        <v>10660</v>
      </c>
      <c r="G3305" t="n">
        <v>10730</v>
      </c>
      <c r="H3305" t="n">
        <v>10730</v>
      </c>
      <c r="I3305" t="n">
        <v>70</v>
      </c>
      <c r="J3305" t="n">
        <v>0.66</v>
      </c>
      <c r="K3305" t="n">
        <v>10730</v>
      </c>
      <c r="L3305" t="n">
        <v>70</v>
      </c>
      <c r="M3305" t="n">
        <v>0.66</v>
      </c>
      <c r="N3305" t="n">
        <v>10730</v>
      </c>
      <c r="O3305" t="n">
        <v>10730</v>
      </c>
      <c r="P3305" t="n">
        <v>1504</v>
      </c>
      <c r="Q3305" t="n">
        <v>7.13</v>
      </c>
      <c r="R3305" t="n">
        <v>45</v>
      </c>
      <c r="S3305" t="n">
        <v>4336499</v>
      </c>
      <c r="T3305" t="n">
        <v>10730</v>
      </c>
      <c r="U3305" t="n">
        <v>0</v>
      </c>
      <c r="V3305" t="n">
        <v>0</v>
      </c>
      <c r="W3305" t="n">
        <v>0</v>
      </c>
    </row>
    <row r="3306">
      <c r="A3306" t="inlineStr">
        <is>
          <t>درنا</t>
        </is>
      </c>
      <c r="B3306" t="inlineStr">
        <is>
          <t>صندوق س.پشتوانه طلاي درنا</t>
        </is>
      </c>
      <c r="C3306" t="n">
        <v>1704</v>
      </c>
      <c r="D3306" t="n">
        <v>9796474</v>
      </c>
      <c r="E3306" s="1" t="n">
        <v>257210605997</v>
      </c>
      <c r="F3306" t="n">
        <v>25495</v>
      </c>
      <c r="G3306" t="n">
        <v>25995</v>
      </c>
      <c r="H3306" t="n">
        <v>26276</v>
      </c>
      <c r="I3306" t="n">
        <v>781</v>
      </c>
      <c r="J3306" t="n">
        <v>3.06</v>
      </c>
      <c r="K3306" t="n">
        <v>26255</v>
      </c>
      <c r="L3306" t="n">
        <v>760</v>
      </c>
      <c r="M3306" t="n">
        <v>2.98</v>
      </c>
      <c r="N3306" t="n">
        <v>25930</v>
      </c>
      <c r="O3306" t="n">
        <v>26350</v>
      </c>
      <c r="R3306" t="n">
        <v>5</v>
      </c>
      <c r="S3306" t="n">
        <v>15825</v>
      </c>
      <c r="T3306" t="n">
        <v>26250</v>
      </c>
      <c r="U3306" t="n">
        <v>26276</v>
      </c>
      <c r="V3306" t="n">
        <v>408</v>
      </c>
      <c r="W3306" t="n">
        <v>1</v>
      </c>
    </row>
    <row r="3307">
      <c r="A3307" t="inlineStr">
        <is>
          <t>صفولا6</t>
        </is>
      </c>
      <c r="B3307" t="inlineStr">
        <is>
          <t>صكوك اجاره فولاد6-بدون ضامن</t>
        </is>
      </c>
      <c r="C3307" t="n">
        <v>5</v>
      </c>
      <c r="D3307" t="n">
        <v>1282</v>
      </c>
      <c r="E3307" s="1" t="n">
        <v>1288345900</v>
      </c>
      <c r="F3307" t="n">
        <v>1000000</v>
      </c>
      <c r="G3307" t="n">
        <v>1004950</v>
      </c>
      <c r="H3307" t="n">
        <v>1004950</v>
      </c>
      <c r="I3307" t="n">
        <v>4950</v>
      </c>
      <c r="J3307" t="n">
        <v>0.5</v>
      </c>
      <c r="K3307" t="n">
        <v>1004950</v>
      </c>
      <c r="L3307" t="n">
        <v>4950</v>
      </c>
      <c r="M3307" t="n">
        <v>0.5</v>
      </c>
      <c r="N3307" t="n">
        <v>1004950</v>
      </c>
      <c r="O3307" t="n">
        <v>1004950</v>
      </c>
      <c r="R3307" t="n">
        <v>1</v>
      </c>
      <c r="S3307" t="n">
        <v>40000</v>
      </c>
      <c r="T3307" t="n">
        <v>995000</v>
      </c>
      <c r="U3307" t="n">
        <v>1004950</v>
      </c>
      <c r="V3307" t="n">
        <v>3718</v>
      </c>
      <c r="W3307" t="n">
        <v>1</v>
      </c>
    </row>
    <row r="3308">
      <c r="A3308" t="inlineStr">
        <is>
          <t>گدنا</t>
        </is>
      </c>
      <c r="B3308" t="inlineStr">
        <is>
          <t>تهيه توزيع غذاي دنا آفرين فدك</t>
        </is>
      </c>
      <c r="C3308" t="n">
        <v>2293</v>
      </c>
      <c r="D3308" t="n">
        <v>33272654</v>
      </c>
      <c r="E3308" s="1" t="n">
        <v>221757718540</v>
      </c>
      <c r="F3308" t="n">
        <v>6740</v>
      </c>
      <c r="G3308" t="n">
        <v>6880</v>
      </c>
      <c r="H3308" t="n">
        <v>6640</v>
      </c>
      <c r="I3308" t="n">
        <v>-100</v>
      </c>
      <c r="J3308" t="n">
        <v>-1.48</v>
      </c>
      <c r="K3308" t="n">
        <v>6660</v>
      </c>
      <c r="L3308" t="n">
        <v>-80</v>
      </c>
      <c r="M3308" t="n">
        <v>-1.19</v>
      </c>
      <c r="N3308" t="n">
        <v>6540</v>
      </c>
      <c r="O3308" t="n">
        <v>6940</v>
      </c>
      <c r="P3308" t="n">
        <v>1145</v>
      </c>
      <c r="Q3308" t="n">
        <v>5.82</v>
      </c>
      <c r="R3308" t="n">
        <v>1</v>
      </c>
      <c r="S3308" t="n">
        <v>300000</v>
      </c>
      <c r="T3308" t="n">
        <v>6640</v>
      </c>
      <c r="U3308" t="n">
        <v>6640</v>
      </c>
      <c r="V3308" t="n">
        <v>30697</v>
      </c>
      <c r="W3308" t="n">
        <v>10</v>
      </c>
    </row>
    <row r="3309">
      <c r="A3309" t="inlineStr">
        <is>
          <t>رانيز</t>
        </is>
      </c>
      <c r="B3309" t="inlineStr">
        <is>
          <t>كارخانجات رينگ اسپرت نورني ريز</t>
        </is>
      </c>
      <c r="C3309" t="n">
        <v>5899</v>
      </c>
      <c r="D3309" t="n">
        <v>14380953</v>
      </c>
      <c r="E3309" s="1" t="n">
        <v>266339894620</v>
      </c>
      <c r="F3309" t="n">
        <v>18140</v>
      </c>
      <c r="G3309" t="n">
        <v>18560</v>
      </c>
      <c r="H3309" t="n">
        <v>18630</v>
      </c>
      <c r="I3309" t="n">
        <v>490</v>
      </c>
      <c r="J3309" t="n">
        <v>2.7</v>
      </c>
      <c r="K3309" t="n">
        <v>18520</v>
      </c>
      <c r="L3309" t="n">
        <v>380</v>
      </c>
      <c r="M3309" t="n">
        <v>2.09</v>
      </c>
      <c r="N3309" t="n">
        <v>18150</v>
      </c>
      <c r="O3309" t="n">
        <v>18680</v>
      </c>
      <c r="P3309" t="n">
        <v>3513</v>
      </c>
      <c r="Q3309" t="n">
        <v>5.27</v>
      </c>
      <c r="R3309" t="n">
        <v>2</v>
      </c>
      <c r="S3309" t="n">
        <v>3000</v>
      </c>
      <c r="T3309" t="n">
        <v>18630</v>
      </c>
      <c r="U3309" t="n">
        <v>18640</v>
      </c>
      <c r="V3309" t="n">
        <v>303</v>
      </c>
      <c r="W3309" t="n">
        <v>1</v>
      </c>
    </row>
    <row r="3310">
      <c r="A3310" t="inlineStr">
        <is>
          <t>وسرمد</t>
        </is>
      </c>
      <c r="B3310" t="inlineStr">
        <is>
          <t>بيمه  سرمد</t>
        </is>
      </c>
      <c r="C3310" t="n">
        <v>136</v>
      </c>
      <c r="D3310" t="n">
        <v>13592324</v>
      </c>
      <c r="E3310" s="1" t="n">
        <v>22924884127</v>
      </c>
      <c r="F3310" t="n">
        <v>1653</v>
      </c>
      <c r="G3310" t="n">
        <v>1702</v>
      </c>
      <c r="H3310" t="n">
        <v>1702</v>
      </c>
      <c r="I3310" t="n">
        <v>49</v>
      </c>
      <c r="J3310" t="n">
        <v>2.96</v>
      </c>
      <c r="K3310" t="n">
        <v>1687</v>
      </c>
      <c r="L3310" t="n">
        <v>34</v>
      </c>
      <c r="M3310" t="n">
        <v>2.06</v>
      </c>
      <c r="N3310" t="n">
        <v>1637</v>
      </c>
      <c r="O3310" t="n">
        <v>1702</v>
      </c>
      <c r="P3310" t="n">
        <v>317</v>
      </c>
      <c r="Q3310" t="n">
        <v>5.32</v>
      </c>
      <c r="R3310" t="n">
        <v>1</v>
      </c>
      <c r="S3310" t="n">
        <v>100000</v>
      </c>
      <c r="T3310" t="n">
        <v>1702</v>
      </c>
      <c r="U3310" t="n">
        <v>1718</v>
      </c>
      <c r="V3310" t="n">
        <v>2911</v>
      </c>
      <c r="W3310" t="n">
        <v>1</v>
      </c>
    </row>
    <row r="3311">
      <c r="A3311" t="inlineStr">
        <is>
          <t>پايدار</t>
        </is>
      </c>
      <c r="B3311" t="inlineStr">
        <is>
          <t>ص.س.درآمد ثابت رايا پايدار-د</t>
        </is>
      </c>
      <c r="C3311" t="n">
        <v>10</v>
      </c>
      <c r="D3311" t="n">
        <v>2575991</v>
      </c>
      <c r="E3311" s="1" t="n">
        <v>27761642687</v>
      </c>
      <c r="F3311" t="n">
        <v>10764</v>
      </c>
      <c r="G3311" t="n">
        <v>10778</v>
      </c>
      <c r="H3311" t="n">
        <v>10777</v>
      </c>
      <c r="I3311" t="n">
        <v>13</v>
      </c>
      <c r="J3311" t="n">
        <v>0.12</v>
      </c>
      <c r="K3311" t="n">
        <v>10777</v>
      </c>
      <c r="L3311" t="n">
        <v>13</v>
      </c>
      <c r="M3311" t="n">
        <v>0.12</v>
      </c>
      <c r="N3311" t="n">
        <v>10777</v>
      </c>
      <c r="O3311" t="n">
        <v>10778</v>
      </c>
      <c r="R3311" t="n">
        <v>1</v>
      </c>
      <c r="S3311" t="n">
        <v>10000000</v>
      </c>
      <c r="T3311" t="n">
        <v>10777</v>
      </c>
      <c r="U3311" t="n">
        <v>10778</v>
      </c>
      <c r="V3311" t="n">
        <v>11000000</v>
      </c>
      <c r="W3311" t="n">
        <v>2</v>
      </c>
    </row>
    <row r="3312">
      <c r="A3312" t="inlineStr">
        <is>
          <t>شنفت</t>
        </is>
      </c>
      <c r="B3312" t="inlineStr">
        <is>
          <t>نفت‌ پارس‌</t>
        </is>
      </c>
      <c r="C3312" t="n">
        <v>1228</v>
      </c>
      <c r="D3312" t="n">
        <v>15829130</v>
      </c>
      <c r="E3312" s="1" t="n">
        <v>233802080910</v>
      </c>
      <c r="F3312" t="n">
        <v>14460</v>
      </c>
      <c r="G3312" t="n">
        <v>14890</v>
      </c>
      <c r="H3312" t="n">
        <v>14890</v>
      </c>
      <c r="I3312" t="n">
        <v>430</v>
      </c>
      <c r="J3312" t="n">
        <v>2.97</v>
      </c>
      <c r="K3312" t="n">
        <v>14770</v>
      </c>
      <c r="L3312" t="n">
        <v>310</v>
      </c>
      <c r="M3312" t="n">
        <v>2.14</v>
      </c>
      <c r="N3312" t="n">
        <v>14480</v>
      </c>
      <c r="O3312" t="n">
        <v>14890</v>
      </c>
      <c r="P3312" t="n">
        <v>2291</v>
      </c>
      <c r="Q3312" t="n">
        <v>6.45</v>
      </c>
      <c r="R3312" t="n">
        <v>4</v>
      </c>
      <c r="S3312" t="n">
        <v>110800</v>
      </c>
      <c r="T3312" t="n">
        <v>14890</v>
      </c>
      <c r="U3312" t="n">
        <v>15260</v>
      </c>
      <c r="V3312" t="n">
        <v>10000</v>
      </c>
      <c r="W3312" t="n">
        <v>1</v>
      </c>
    </row>
    <row r="3313">
      <c r="A3313" t="inlineStr">
        <is>
          <t>وسالت</t>
        </is>
      </c>
      <c r="B3313" t="inlineStr">
        <is>
          <t>بانك قرض الحسنه رسالت</t>
        </is>
      </c>
      <c r="C3313" t="n">
        <v>112</v>
      </c>
      <c r="D3313" t="n">
        <v>5695630</v>
      </c>
      <c r="E3313" s="1" t="n">
        <v>22383825900</v>
      </c>
      <c r="F3313" t="n">
        <v>3860</v>
      </c>
      <c r="G3313" t="n">
        <v>3930</v>
      </c>
      <c r="H3313" t="n">
        <v>3930</v>
      </c>
      <c r="I3313" t="n">
        <v>70</v>
      </c>
      <c r="J3313" t="n">
        <v>1.81</v>
      </c>
      <c r="K3313" t="n">
        <v>3910</v>
      </c>
      <c r="L3313" t="n">
        <v>50</v>
      </c>
      <c r="M3313" t="n">
        <v>1.3</v>
      </c>
      <c r="N3313" t="n">
        <v>3930</v>
      </c>
      <c r="O3313" t="n">
        <v>3930</v>
      </c>
      <c r="P3313" t="n">
        <v>-1623</v>
      </c>
      <c r="Q3313" t="n">
        <v>-2.41</v>
      </c>
      <c r="R3313" t="n">
        <v>37</v>
      </c>
      <c r="S3313" t="n">
        <v>5095707</v>
      </c>
      <c r="T3313" t="n">
        <v>3930</v>
      </c>
      <c r="U3313" t="n">
        <v>0</v>
      </c>
      <c r="V3313" t="n">
        <v>0</v>
      </c>
      <c r="W3313" t="n">
        <v>0</v>
      </c>
    </row>
    <row r="3314">
      <c r="A3314" t="inlineStr">
        <is>
          <t>فسبزوار3</t>
        </is>
      </c>
      <c r="B3314" t="inlineStr">
        <is>
          <t>پارس فولاد سبزوار</t>
        </is>
      </c>
      <c r="C3314" t="n">
        <v>1</v>
      </c>
      <c r="D3314" t="n">
        <v>500</v>
      </c>
      <c r="E3314" s="1" t="n">
        <v>33950000</v>
      </c>
      <c r="F3314" t="n">
        <v>65960</v>
      </c>
      <c r="G3314" t="n">
        <v>67900</v>
      </c>
      <c r="H3314" t="n">
        <v>67900</v>
      </c>
      <c r="I3314" t="n">
        <v>1940</v>
      </c>
      <c r="J3314" t="n">
        <v>2.94</v>
      </c>
      <c r="K3314" t="n">
        <v>67900</v>
      </c>
      <c r="L3314" t="n">
        <v>1940</v>
      </c>
      <c r="M3314" t="n">
        <v>2.94</v>
      </c>
      <c r="N3314" t="n">
        <v>67900</v>
      </c>
      <c r="O3314" t="n">
        <v>67900</v>
      </c>
      <c r="P3314" t="n">
        <v>14489</v>
      </c>
      <c r="Q3314" t="n">
        <v>4.69</v>
      </c>
      <c r="R3314" t="n">
        <v>62</v>
      </c>
      <c r="S3314" t="n">
        <v>1155647</v>
      </c>
      <c r="T3314" t="n">
        <v>67900</v>
      </c>
      <c r="U3314" t="n">
        <v>0</v>
      </c>
      <c r="V3314" t="n">
        <v>0</v>
      </c>
      <c r="W3314" t="n">
        <v>0</v>
      </c>
    </row>
    <row r="3315">
      <c r="A3315" t="inlineStr">
        <is>
          <t>صالبر610</t>
        </is>
      </c>
      <c r="B3315" t="inlineStr">
        <is>
          <t>صكوك مرابحه دالبر610-3ماهه23%</t>
        </is>
      </c>
      <c r="C3315" t="n">
        <v>0</v>
      </c>
      <c r="D3315" t="n">
        <v>0</v>
      </c>
      <c r="E3315" s="1" t="n">
        <v>0</v>
      </c>
      <c r="F3315" t="n">
        <v>1000000</v>
      </c>
      <c r="G3315" t="n">
        <v>0</v>
      </c>
      <c r="H3315" t="n">
        <v>1000000</v>
      </c>
      <c r="I3315" t="n">
        <v>0</v>
      </c>
      <c r="J3315" t="n">
        <v>0</v>
      </c>
      <c r="K3315" t="n">
        <v>1000000</v>
      </c>
      <c r="L3315" t="n">
        <v>0</v>
      </c>
      <c r="M3315" t="n">
        <v>0</v>
      </c>
      <c r="N3315" t="n">
        <v>0</v>
      </c>
      <c r="O3315" t="n">
        <v>0</v>
      </c>
      <c r="R3315" t="n">
        <v>1</v>
      </c>
      <c r="S3315" t="n">
        <v>4990</v>
      </c>
      <c r="T3315" t="n">
        <v>1000000</v>
      </c>
      <c r="U3315" t="n">
        <v>1010000</v>
      </c>
      <c r="V3315" t="n">
        <v>1980</v>
      </c>
      <c r="W3315" t="n">
        <v>1</v>
      </c>
    </row>
    <row r="3316">
      <c r="A3316" t="inlineStr">
        <is>
          <t>سامان3</t>
        </is>
      </c>
      <c r="B3316" t="inlineStr">
        <is>
          <t>بانك سامان</t>
        </is>
      </c>
      <c r="C3316" t="n">
        <v>18</v>
      </c>
      <c r="D3316" t="n">
        <v>288900</v>
      </c>
      <c r="E3316" s="1" t="n">
        <v>2337201000</v>
      </c>
      <c r="F3316" t="n">
        <v>8310</v>
      </c>
      <c r="G3316" t="n">
        <v>8090</v>
      </c>
      <c r="H3316" t="n">
        <v>8090</v>
      </c>
      <c r="I3316" t="n">
        <v>-220</v>
      </c>
      <c r="J3316" t="n">
        <v>-2.65</v>
      </c>
      <c r="K3316" t="n">
        <v>8090</v>
      </c>
      <c r="L3316" t="n">
        <v>-220</v>
      </c>
      <c r="M3316" t="n">
        <v>-2.65</v>
      </c>
      <c r="N3316" t="n">
        <v>8090</v>
      </c>
      <c r="O3316" t="n">
        <v>8090</v>
      </c>
      <c r="P3316" t="n">
        <v>1396</v>
      </c>
      <c r="Q3316" t="n">
        <v>5.8</v>
      </c>
      <c r="R3316" t="n">
        <v>0</v>
      </c>
      <c r="S3316" t="n">
        <v>0</v>
      </c>
      <c r="T3316" t="n">
        <v>0</v>
      </c>
      <c r="U3316" t="n">
        <v>8090</v>
      </c>
      <c r="V3316" t="n">
        <v>74588</v>
      </c>
      <c r="W3316" t="n">
        <v>5</v>
      </c>
    </row>
    <row r="3317">
      <c r="A3317" t="inlineStr">
        <is>
          <t>مشهد62</t>
        </is>
      </c>
      <c r="B3317" t="inlineStr">
        <is>
          <t>مشاركت ش مشهد62-3ماهه20.5%</t>
        </is>
      </c>
      <c r="C3317" t="n">
        <v>0</v>
      </c>
      <c r="D3317" t="n">
        <v>0</v>
      </c>
      <c r="E3317" s="1" t="n">
        <v>0</v>
      </c>
      <c r="F3317" t="n">
        <v>1000000</v>
      </c>
      <c r="G3317" t="n">
        <v>0</v>
      </c>
      <c r="H3317" t="n">
        <v>1000000</v>
      </c>
      <c r="I3317" t="n">
        <v>0</v>
      </c>
      <c r="J3317" t="n">
        <v>0</v>
      </c>
      <c r="K3317" t="n">
        <v>1000000</v>
      </c>
      <c r="L3317" t="n">
        <v>0</v>
      </c>
      <c r="M3317" t="n">
        <v>0</v>
      </c>
      <c r="N3317" t="n">
        <v>0</v>
      </c>
      <c r="O3317" t="n">
        <v>0</v>
      </c>
      <c r="R3317" t="n">
        <v>1</v>
      </c>
      <c r="S3317" t="n">
        <v>4300</v>
      </c>
      <c r="T3317" t="n">
        <v>1000000</v>
      </c>
      <c r="U3317" t="n">
        <v>1010000</v>
      </c>
      <c r="V3317" t="n">
        <v>4290</v>
      </c>
      <c r="W3317" t="n">
        <v>1</v>
      </c>
    </row>
    <row r="3318">
      <c r="A3318" t="inlineStr">
        <is>
          <t>حشكوه</t>
        </is>
      </c>
      <c r="B3318" t="inlineStr">
        <is>
          <t>دليجان طلايي شكوه پارس</t>
        </is>
      </c>
      <c r="C3318" t="n">
        <v>1068</v>
      </c>
      <c r="D3318" t="n">
        <v>137873993</v>
      </c>
      <c r="E3318" s="1" t="n">
        <v>188222007242</v>
      </c>
      <c r="F3318" t="n">
        <v>1384</v>
      </c>
      <c r="G3318" t="n">
        <v>1381</v>
      </c>
      <c r="H3318" t="n">
        <v>1374</v>
      </c>
      <c r="I3318" t="n">
        <v>-10</v>
      </c>
      <c r="J3318" t="n">
        <v>-0.72</v>
      </c>
      <c r="K3318" t="n">
        <v>1365</v>
      </c>
      <c r="L3318" t="n">
        <v>-19</v>
      </c>
      <c r="M3318" t="n">
        <v>-1.37</v>
      </c>
      <c r="N3318" t="n">
        <v>1343</v>
      </c>
      <c r="O3318" t="n">
        <v>1425</v>
      </c>
      <c r="P3318" t="n">
        <v>28</v>
      </c>
      <c r="Q3318" t="n">
        <v>48.75</v>
      </c>
      <c r="R3318" t="n">
        <v>1</v>
      </c>
      <c r="S3318" t="n">
        <v>369410</v>
      </c>
      <c r="T3318" t="n">
        <v>1374</v>
      </c>
      <c r="U3318" t="n">
        <v>1376</v>
      </c>
      <c r="V3318" t="n">
        <v>109101</v>
      </c>
      <c r="W3318" t="n">
        <v>1</v>
      </c>
    </row>
    <row r="3319">
      <c r="A3319" t="inlineStr">
        <is>
          <t>اراد2094</t>
        </is>
      </c>
      <c r="B3319" t="inlineStr">
        <is>
          <t>مرابحه عام دولت209-ش.خ050821</t>
        </is>
      </c>
      <c r="C3319" t="n">
        <v>1</v>
      </c>
      <c r="D3319" t="n">
        <v>4715000</v>
      </c>
      <c r="E3319" s="1" t="n">
        <v>4619327935000</v>
      </c>
      <c r="F3319" t="n">
        <v>975000</v>
      </c>
      <c r="G3319" t="n">
        <v>979709</v>
      </c>
      <c r="H3319" t="n">
        <v>979709</v>
      </c>
      <c r="I3319" t="n">
        <v>4709</v>
      </c>
      <c r="J3319" t="n">
        <v>0.48</v>
      </c>
      <c r="K3319" t="n">
        <v>979709</v>
      </c>
      <c r="L3319" t="n">
        <v>4709</v>
      </c>
      <c r="M3319" t="n">
        <v>0.48</v>
      </c>
      <c r="N3319" t="n">
        <v>979709</v>
      </c>
      <c r="O3319" t="n">
        <v>979709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</row>
    <row r="3320">
      <c r="A3320" t="inlineStr">
        <is>
          <t>پتروما</t>
        </is>
      </c>
      <c r="B3320" t="inlineStr">
        <is>
          <t>ص.س.بخشي افق دماوند1-ب</t>
        </is>
      </c>
      <c r="C3320" t="n">
        <v>21</v>
      </c>
      <c r="D3320" t="n">
        <v>1109679</v>
      </c>
      <c r="E3320" s="1" t="n">
        <v>38580786799</v>
      </c>
      <c r="F3320" t="n">
        <v>33760</v>
      </c>
      <c r="G3320" t="n">
        <v>34770</v>
      </c>
      <c r="H3320" t="n">
        <v>34203</v>
      </c>
      <c r="I3320" t="n">
        <v>443</v>
      </c>
      <c r="J3320" t="n">
        <v>1.31</v>
      </c>
      <c r="K3320" t="n">
        <v>34768</v>
      </c>
      <c r="L3320" t="n">
        <v>1008</v>
      </c>
      <c r="M3320" t="n">
        <v>2.99</v>
      </c>
      <c r="N3320" t="n">
        <v>33771</v>
      </c>
      <c r="O3320" t="n">
        <v>34772</v>
      </c>
      <c r="R3320" t="n">
        <v>1</v>
      </c>
      <c r="S3320" t="n">
        <v>1000</v>
      </c>
      <c r="T3320" t="n">
        <v>33910</v>
      </c>
      <c r="U3320" t="n">
        <v>34771</v>
      </c>
      <c r="V3320" t="n">
        <v>6415</v>
      </c>
      <c r="W3320" t="n">
        <v>1</v>
      </c>
    </row>
    <row r="3321">
      <c r="A3321" t="inlineStr">
        <is>
          <t>شلرد</t>
        </is>
      </c>
      <c r="B3321" t="inlineStr">
        <is>
          <t>كود شيميايي اوره لردگان</t>
        </is>
      </c>
      <c r="C3321" t="n">
        <v>234</v>
      </c>
      <c r="D3321" t="n">
        <v>32129169</v>
      </c>
      <c r="E3321" s="1" t="n">
        <v>80547826683</v>
      </c>
      <c r="F3321" t="n">
        <v>2434</v>
      </c>
      <c r="G3321" t="n">
        <v>2507</v>
      </c>
      <c r="H3321" t="n">
        <v>2507</v>
      </c>
      <c r="I3321" t="n">
        <v>73</v>
      </c>
      <c r="J3321" t="n">
        <v>3</v>
      </c>
      <c r="K3321" t="n">
        <v>2507</v>
      </c>
      <c r="L3321" t="n">
        <v>73</v>
      </c>
      <c r="M3321" t="n">
        <v>3</v>
      </c>
      <c r="N3321" t="n">
        <v>2507</v>
      </c>
      <c r="O3321" t="n">
        <v>2507</v>
      </c>
      <c r="P3321" t="n">
        <v>-168</v>
      </c>
      <c r="Q3321" t="n">
        <v>-14.92</v>
      </c>
      <c r="R3321" t="n">
        <v>121</v>
      </c>
      <c r="S3321" t="n">
        <v>37008689</v>
      </c>
      <c r="T3321" t="n">
        <v>2507</v>
      </c>
      <c r="U3321" t="n">
        <v>2727</v>
      </c>
      <c r="V3321" t="n">
        <v>2000</v>
      </c>
      <c r="W3321" t="n">
        <v>1</v>
      </c>
    </row>
    <row r="3322">
      <c r="A3322" t="inlineStr">
        <is>
          <t>عكاله4</t>
        </is>
      </c>
      <c r="B3322" t="inlineStr">
        <is>
          <t>سلف شيركاله</t>
        </is>
      </c>
      <c r="C3322" t="n">
        <v>0</v>
      </c>
      <c r="D3322" t="n">
        <v>0</v>
      </c>
      <c r="E3322" s="1" t="n">
        <v>0</v>
      </c>
      <c r="F3322" t="n">
        <v>5768350</v>
      </c>
      <c r="G3322" t="n">
        <v>0</v>
      </c>
      <c r="H3322" t="n">
        <v>5768350</v>
      </c>
      <c r="I3322" t="n">
        <v>0</v>
      </c>
      <c r="J3322" t="n">
        <v>0</v>
      </c>
      <c r="K3322" t="n">
        <v>5768350</v>
      </c>
      <c r="L3322" t="n">
        <v>0</v>
      </c>
      <c r="M3322" t="n">
        <v>0</v>
      </c>
      <c r="N3322" t="n">
        <v>0</v>
      </c>
      <c r="O3322" t="n">
        <v>0</v>
      </c>
      <c r="R3322" t="n">
        <v>1</v>
      </c>
      <c r="S3322" t="n">
        <v>8722</v>
      </c>
      <c r="T3322" t="n">
        <v>5918613</v>
      </c>
      <c r="U3322" t="n">
        <v>5977800</v>
      </c>
      <c r="V3322" t="n">
        <v>8722</v>
      </c>
      <c r="W3322" t="n">
        <v>1</v>
      </c>
    </row>
    <row r="3323">
      <c r="A3323" t="inlineStr">
        <is>
          <t>وهور</t>
        </is>
      </c>
      <c r="B3323" t="inlineStr">
        <is>
          <t>گروه س.انرژي اميد  تابان هور</t>
        </is>
      </c>
      <c r="C3323" t="n">
        <v>1844</v>
      </c>
      <c r="D3323" t="n">
        <v>188376629</v>
      </c>
      <c r="E3323" s="1" t="n">
        <v>465163058997</v>
      </c>
      <c r="F3323" t="n">
        <v>2496</v>
      </c>
      <c r="G3323" t="n">
        <v>2480</v>
      </c>
      <c r="H3323" t="n">
        <v>2477</v>
      </c>
      <c r="I3323" t="n">
        <v>-19</v>
      </c>
      <c r="J3323" t="n">
        <v>-0.76</v>
      </c>
      <c r="K3323" t="n">
        <v>2469</v>
      </c>
      <c r="L3323" t="n">
        <v>-27</v>
      </c>
      <c r="M3323" t="n">
        <v>-1.08</v>
      </c>
      <c r="N3323" t="n">
        <v>2422</v>
      </c>
      <c r="O3323" t="n">
        <v>2570</v>
      </c>
      <c r="P3323" t="n">
        <v>230</v>
      </c>
      <c r="Q3323" t="n">
        <v>10.73</v>
      </c>
      <c r="R3323" t="n">
        <v>1</v>
      </c>
      <c r="S3323" t="n">
        <v>930181</v>
      </c>
      <c r="T3323" t="n">
        <v>2459</v>
      </c>
      <c r="U3323" t="n">
        <v>2485</v>
      </c>
      <c r="V3323" t="n">
        <v>30000</v>
      </c>
      <c r="W3323" t="n">
        <v>1</v>
      </c>
    </row>
    <row r="3324">
      <c r="A3324" t="inlineStr">
        <is>
          <t>يكم</t>
        </is>
      </c>
      <c r="B3324" t="inlineStr">
        <is>
          <t>صندوق س. درسهام اطلس-س</t>
        </is>
      </c>
      <c r="C3324" t="n">
        <v>10</v>
      </c>
      <c r="D3324" t="n">
        <v>239530</v>
      </c>
      <c r="E3324" s="1" t="n">
        <v>3572111600</v>
      </c>
      <c r="F3324" t="n">
        <v>14761</v>
      </c>
      <c r="G3324" t="n">
        <v>14830</v>
      </c>
      <c r="H3324" t="n">
        <v>15050</v>
      </c>
      <c r="I3324" t="n">
        <v>289</v>
      </c>
      <c r="J3324" t="n">
        <v>1.96</v>
      </c>
      <c r="K3324" t="n">
        <v>14913</v>
      </c>
      <c r="L3324" t="n">
        <v>152</v>
      </c>
      <c r="M3324" t="n">
        <v>1.03</v>
      </c>
      <c r="N3324" t="n">
        <v>14826</v>
      </c>
      <c r="O3324" t="n">
        <v>15050</v>
      </c>
      <c r="R3324" t="n">
        <v>2</v>
      </c>
      <c r="S3324" t="n">
        <v>69142</v>
      </c>
      <c r="T3324" t="n">
        <v>14894</v>
      </c>
      <c r="U3324" t="n">
        <v>15078</v>
      </c>
      <c r="V3324" t="n">
        <v>12354</v>
      </c>
      <c r="W3324" t="n">
        <v>1</v>
      </c>
    </row>
    <row r="3325">
      <c r="A3325" t="inlineStr">
        <is>
          <t>خرينگ3</t>
        </is>
      </c>
      <c r="B3325" t="inlineStr">
        <is>
          <t>رينگ‌سازي‌مشهد</t>
        </is>
      </c>
      <c r="C3325" t="n">
        <v>10</v>
      </c>
      <c r="D3325" t="n">
        <v>103352</v>
      </c>
      <c r="E3325" s="1" t="n">
        <v>1515140320</v>
      </c>
      <c r="F3325" t="n">
        <v>14810</v>
      </c>
      <c r="G3325" t="n">
        <v>14660</v>
      </c>
      <c r="H3325" t="n">
        <v>14660</v>
      </c>
      <c r="I3325" t="n">
        <v>-150</v>
      </c>
      <c r="J3325" t="n">
        <v>-1.01</v>
      </c>
      <c r="K3325" t="n">
        <v>14660</v>
      </c>
      <c r="L3325" t="n">
        <v>-150</v>
      </c>
      <c r="M3325" t="n">
        <v>-1.01</v>
      </c>
      <c r="N3325" t="n">
        <v>14660</v>
      </c>
      <c r="O3325" t="n">
        <v>14660</v>
      </c>
      <c r="P3325" t="n">
        <v>1668</v>
      </c>
      <c r="Q3325" t="n">
        <v>8.789999999999999</v>
      </c>
      <c r="R3325" t="n">
        <v>7</v>
      </c>
      <c r="S3325" t="n">
        <v>399444</v>
      </c>
      <c r="T3325" t="n">
        <v>14660</v>
      </c>
      <c r="U3325" t="n">
        <v>0</v>
      </c>
      <c r="V3325" t="n">
        <v>0</v>
      </c>
      <c r="W3325" t="n">
        <v>0</v>
      </c>
    </row>
    <row r="3326">
      <c r="A3326" t="inlineStr">
        <is>
          <t>محتشم3</t>
        </is>
      </c>
      <c r="B3326" t="inlineStr">
        <is>
          <t>نساجي هديه البرز مشهد</t>
        </is>
      </c>
      <c r="C3326" t="n">
        <v>8</v>
      </c>
      <c r="D3326" t="n">
        <v>3713</v>
      </c>
      <c r="E3326" s="1" t="n">
        <v>46598150</v>
      </c>
      <c r="F3326" t="n">
        <v>12810</v>
      </c>
      <c r="G3326" t="n">
        <v>12550</v>
      </c>
      <c r="H3326" t="n">
        <v>12550</v>
      </c>
      <c r="I3326" t="n">
        <v>-260</v>
      </c>
      <c r="J3326" t="n">
        <v>-2.03</v>
      </c>
      <c r="K3326" t="n">
        <v>12550</v>
      </c>
      <c r="L3326" t="n">
        <v>-260</v>
      </c>
      <c r="M3326" t="n">
        <v>-2.03</v>
      </c>
      <c r="N3326" t="n">
        <v>12550</v>
      </c>
      <c r="O3326" t="n">
        <v>12550</v>
      </c>
      <c r="P3326" t="n">
        <v>1926</v>
      </c>
      <c r="Q3326" t="n">
        <v>6.52</v>
      </c>
      <c r="R3326" t="n">
        <v>0</v>
      </c>
      <c r="S3326" t="n">
        <v>0</v>
      </c>
      <c r="T3326" t="n">
        <v>0</v>
      </c>
      <c r="U3326" t="n">
        <v>12550</v>
      </c>
      <c r="V3326" t="n">
        <v>9460</v>
      </c>
      <c r="W3326" t="n">
        <v>2</v>
      </c>
    </row>
    <row r="3327">
      <c r="A3327" t="inlineStr">
        <is>
          <t>مصفها920</t>
        </is>
      </c>
      <c r="B3327" t="inlineStr">
        <is>
          <t>مشاركت ش اصفهان920-3ماهه23%</t>
        </is>
      </c>
      <c r="C3327" t="n">
        <v>0</v>
      </c>
      <c r="D3327" t="n">
        <v>0</v>
      </c>
      <c r="E3327" s="1" t="n">
        <v>0</v>
      </c>
      <c r="F3327" t="n">
        <v>1000000</v>
      </c>
      <c r="G3327" t="n">
        <v>0</v>
      </c>
      <c r="H3327" t="n">
        <v>1000000</v>
      </c>
      <c r="I3327" t="n">
        <v>0</v>
      </c>
      <c r="J3327" t="n">
        <v>0</v>
      </c>
      <c r="K3327" t="n">
        <v>1000000</v>
      </c>
      <c r="L3327" t="n">
        <v>0</v>
      </c>
      <c r="M3327" t="n">
        <v>0</v>
      </c>
      <c r="N3327" t="n">
        <v>0</v>
      </c>
      <c r="O3327" t="n">
        <v>0</v>
      </c>
      <c r="R3327" t="n">
        <v>1</v>
      </c>
      <c r="S3327" t="n">
        <v>26000</v>
      </c>
      <c r="T3327" t="n">
        <v>1000000</v>
      </c>
      <c r="U3327" t="n">
        <v>0</v>
      </c>
      <c r="V3327" t="n">
        <v>0</v>
      </c>
      <c r="W3327" t="n">
        <v>0</v>
      </c>
    </row>
    <row r="3328">
      <c r="A3328" t="inlineStr">
        <is>
          <t>خچرخش</t>
        </is>
      </c>
      <c r="B3328" t="inlineStr">
        <is>
          <t>چرخشگر</t>
        </is>
      </c>
      <c r="C3328" t="n">
        <v>131</v>
      </c>
      <c r="D3328" t="n">
        <v>696271</v>
      </c>
      <c r="E3328" s="1" t="n">
        <v>14321227540</v>
      </c>
      <c r="F3328" t="n">
        <v>20080</v>
      </c>
      <c r="G3328" t="n">
        <v>20670</v>
      </c>
      <c r="H3328" t="n">
        <v>20680</v>
      </c>
      <c r="I3328" t="n">
        <v>600</v>
      </c>
      <c r="J3328" t="n">
        <v>2.99</v>
      </c>
      <c r="K3328" t="n">
        <v>20570</v>
      </c>
      <c r="L3328" t="n">
        <v>490</v>
      </c>
      <c r="M3328" t="n">
        <v>2.44</v>
      </c>
      <c r="N3328" t="n">
        <v>19950</v>
      </c>
      <c r="O3328" t="n">
        <v>20680</v>
      </c>
      <c r="P3328" t="n">
        <v>2337</v>
      </c>
      <c r="Q3328" t="n">
        <v>8.800000000000001</v>
      </c>
      <c r="R3328" t="n">
        <v>1</v>
      </c>
      <c r="S3328" t="n">
        <v>850</v>
      </c>
      <c r="T3328" t="n">
        <v>20680</v>
      </c>
      <c r="U3328" t="n">
        <v>0</v>
      </c>
      <c r="V3328" t="n">
        <v>0</v>
      </c>
      <c r="W3328" t="n">
        <v>0</v>
      </c>
    </row>
    <row r="3329">
      <c r="A3329" t="inlineStr">
        <is>
          <t>صقرن511</t>
        </is>
      </c>
      <c r="B3329" t="inlineStr">
        <is>
          <t>صكوك مرابحه قرن511-3ماهه18%</t>
        </is>
      </c>
      <c r="C3329" t="n">
        <v>0</v>
      </c>
      <c r="D3329" t="n">
        <v>0</v>
      </c>
      <c r="E3329" s="1" t="n">
        <v>0</v>
      </c>
      <c r="F3329" t="n">
        <v>1000000</v>
      </c>
      <c r="G3329" t="n">
        <v>0</v>
      </c>
      <c r="H3329" t="n">
        <v>1000000</v>
      </c>
      <c r="I3329" t="n">
        <v>0</v>
      </c>
      <c r="J3329" t="n">
        <v>0</v>
      </c>
      <c r="K3329" t="n">
        <v>1000000</v>
      </c>
      <c r="L3329" t="n">
        <v>0</v>
      </c>
      <c r="M3329" t="n">
        <v>0</v>
      </c>
      <c r="N3329" t="n">
        <v>0</v>
      </c>
      <c r="O3329" t="n">
        <v>0</v>
      </c>
      <c r="R3329" t="n">
        <v>1</v>
      </c>
      <c r="S3329" t="n">
        <v>5000</v>
      </c>
      <c r="T3329" t="n">
        <v>1000000</v>
      </c>
      <c r="U3329" t="n">
        <v>1010000</v>
      </c>
      <c r="V3329" t="n">
        <v>3</v>
      </c>
      <c r="W3329" t="n">
        <v>1</v>
      </c>
    </row>
    <row r="3330">
      <c r="A3330" t="inlineStr">
        <is>
          <t>سليم</t>
        </is>
      </c>
      <c r="B3330" t="inlineStr">
        <is>
          <t>سرمايه گذاري سليم</t>
        </is>
      </c>
      <c r="C3330" t="n">
        <v>639</v>
      </c>
      <c r="D3330" t="n">
        <v>63476600</v>
      </c>
      <c r="E3330" s="1" t="n">
        <v>84430564657</v>
      </c>
      <c r="F3330" t="n">
        <v>1324</v>
      </c>
      <c r="G3330" t="n">
        <v>1321</v>
      </c>
      <c r="H3330" t="n">
        <v>1340</v>
      </c>
      <c r="I3330" t="n">
        <v>16</v>
      </c>
      <c r="J3330" t="n">
        <v>1.21</v>
      </c>
      <c r="K3330" t="n">
        <v>1330</v>
      </c>
      <c r="L3330" t="n">
        <v>6</v>
      </c>
      <c r="M3330" t="n">
        <v>0.45</v>
      </c>
      <c r="N3330" t="n">
        <v>1307</v>
      </c>
      <c r="O3330" t="n">
        <v>1359</v>
      </c>
      <c r="P3330" t="n">
        <v>146</v>
      </c>
      <c r="Q3330" t="n">
        <v>9.109999999999999</v>
      </c>
      <c r="R3330" t="n">
        <v>3</v>
      </c>
      <c r="S3330" t="n">
        <v>443269</v>
      </c>
      <c r="T3330" t="n">
        <v>1330</v>
      </c>
      <c r="U3330" t="n">
        <v>1340</v>
      </c>
      <c r="V3330" t="n">
        <v>358685</v>
      </c>
      <c r="W3330" t="n">
        <v>3</v>
      </c>
    </row>
    <row r="3331">
      <c r="A3331" t="inlineStr">
        <is>
          <t>احيا</t>
        </is>
      </c>
      <c r="B3331" t="inlineStr">
        <is>
          <t>احيا استيل فولاد بافت</t>
        </is>
      </c>
      <c r="C3331" t="n">
        <v>11793</v>
      </c>
      <c r="D3331" t="n">
        <v>213404973</v>
      </c>
      <c r="E3331" s="1" t="n">
        <v>993746863260</v>
      </c>
      <c r="F3331" t="n">
        <v>4530</v>
      </c>
      <c r="G3331" t="n">
        <v>4640</v>
      </c>
      <c r="H3331" t="n">
        <v>4660</v>
      </c>
      <c r="I3331" t="n">
        <v>130</v>
      </c>
      <c r="J3331" t="n">
        <v>2.87</v>
      </c>
      <c r="K3331" t="n">
        <v>4660</v>
      </c>
      <c r="L3331" t="n">
        <v>130</v>
      </c>
      <c r="M3331" t="n">
        <v>2.87</v>
      </c>
      <c r="N3331" t="n">
        <v>4590</v>
      </c>
      <c r="O3331" t="n">
        <v>4660</v>
      </c>
      <c r="P3331" t="n">
        <v>643</v>
      </c>
      <c r="Q3331" t="n">
        <v>7.25</v>
      </c>
      <c r="R3331" t="n">
        <v>516</v>
      </c>
      <c r="S3331" t="n">
        <v>43231804</v>
      </c>
      <c r="T3331" t="n">
        <v>4660</v>
      </c>
      <c r="U3331" t="n">
        <v>4670</v>
      </c>
      <c r="V3331" t="n">
        <v>3331</v>
      </c>
      <c r="W3331" t="n">
        <v>3</v>
      </c>
    </row>
    <row r="3332">
      <c r="A3332" t="inlineStr">
        <is>
          <t>ولصنم</t>
        </is>
      </c>
      <c r="B3332" t="inlineStr">
        <is>
          <t>ليزينگ‌صنعت‌ومعدن‌</t>
        </is>
      </c>
      <c r="C3332" t="n">
        <v>478</v>
      </c>
      <c r="D3332" t="n">
        <v>23460713</v>
      </c>
      <c r="E3332" s="1" t="n">
        <v>67127115967</v>
      </c>
      <c r="F3332" t="n">
        <v>2804</v>
      </c>
      <c r="G3332" t="n">
        <v>2845</v>
      </c>
      <c r="H3332" t="n">
        <v>2888</v>
      </c>
      <c r="I3332" t="n">
        <v>84</v>
      </c>
      <c r="J3332" t="n">
        <v>3</v>
      </c>
      <c r="K3332" t="n">
        <v>2861</v>
      </c>
      <c r="L3332" t="n">
        <v>57</v>
      </c>
      <c r="M3332" t="n">
        <v>2.03</v>
      </c>
      <c r="N3332" t="n">
        <v>2777</v>
      </c>
      <c r="O3332" t="n">
        <v>2888</v>
      </c>
      <c r="P3332" t="n">
        <v>305</v>
      </c>
      <c r="Q3332" t="n">
        <v>9.380000000000001</v>
      </c>
      <c r="R3332" t="n">
        <v>1</v>
      </c>
      <c r="S3332" t="n">
        <v>5174</v>
      </c>
      <c r="T3332" t="n">
        <v>2888</v>
      </c>
      <c r="U3332" t="n">
        <v>2987</v>
      </c>
      <c r="V3332" t="n">
        <v>1025344</v>
      </c>
      <c r="W3332" t="n">
        <v>2</v>
      </c>
    </row>
    <row r="3333">
      <c r="A3333" t="inlineStr">
        <is>
          <t>منجيل</t>
        </is>
      </c>
      <c r="B3333" t="inlineStr">
        <is>
          <t>توليد نيروي برق سبز منجيل</t>
        </is>
      </c>
      <c r="C3333" t="n">
        <v>29008</v>
      </c>
      <c r="D3333" t="n">
        <v>12638181</v>
      </c>
      <c r="E3333" s="1" t="n">
        <v>278166363810</v>
      </c>
      <c r="F3333" t="n">
        <v>21370</v>
      </c>
      <c r="G3333" t="n">
        <v>22010</v>
      </c>
      <c r="H3333" t="n">
        <v>22010</v>
      </c>
      <c r="I3333" t="n">
        <v>640</v>
      </c>
      <c r="J3333" t="n">
        <v>2.99</v>
      </c>
      <c r="K3333" t="n">
        <v>22010</v>
      </c>
      <c r="L3333" t="n">
        <v>640</v>
      </c>
      <c r="M3333" t="n">
        <v>2.99</v>
      </c>
      <c r="N3333" t="n">
        <v>22010</v>
      </c>
      <c r="O3333" t="n">
        <v>22010</v>
      </c>
      <c r="P3333" t="n">
        <v>2261</v>
      </c>
      <c r="Q3333" t="n">
        <v>9.73</v>
      </c>
      <c r="R3333" t="n">
        <v>4491</v>
      </c>
      <c r="S3333" t="n">
        <v>53579657</v>
      </c>
      <c r="T3333" t="n">
        <v>22010</v>
      </c>
      <c r="U3333" t="n">
        <v>0</v>
      </c>
      <c r="V3333" t="n">
        <v>0</v>
      </c>
      <c r="W3333" t="n">
        <v>0</v>
      </c>
    </row>
    <row r="3334">
      <c r="A3334" t="inlineStr">
        <is>
          <t>ناوگان2</t>
        </is>
      </c>
      <c r="B3334" t="inlineStr">
        <is>
          <t>صندوق س.بخشي زمرد نو ويرا1-ب</t>
        </is>
      </c>
      <c r="C3334" t="n">
        <v>1</v>
      </c>
      <c r="D3334" t="n">
        <v>500000</v>
      </c>
      <c r="E3334" s="1" t="n">
        <v>500000</v>
      </c>
      <c r="F3334" t="n">
        <v>14120</v>
      </c>
      <c r="G3334" t="n">
        <v>1</v>
      </c>
      <c r="H3334" t="n">
        <v>1</v>
      </c>
      <c r="I3334" t="n">
        <v>-14119</v>
      </c>
      <c r="J3334" t="n">
        <v>-99.98999999999999</v>
      </c>
      <c r="K3334" t="n">
        <v>1</v>
      </c>
      <c r="L3334" t="n">
        <v>-14119</v>
      </c>
      <c r="M3334" t="n">
        <v>-99.98999999999999</v>
      </c>
      <c r="N3334" t="n">
        <v>1</v>
      </c>
      <c r="O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</row>
    <row r="3335">
      <c r="A3335" t="inlineStr">
        <is>
          <t>فارماني</t>
        </is>
      </c>
      <c r="B3335" t="inlineStr">
        <is>
          <t>صندوق س آرمان آتي- بخشي</t>
        </is>
      </c>
      <c r="C3335" t="n">
        <v>252</v>
      </c>
      <c r="D3335" t="n">
        <v>6521687</v>
      </c>
      <c r="E3335" s="1" t="n">
        <v>202873462021</v>
      </c>
      <c r="F3335" t="n">
        <v>30239</v>
      </c>
      <c r="G3335" t="n">
        <v>30508</v>
      </c>
      <c r="H3335" t="n">
        <v>31146</v>
      </c>
      <c r="I3335" t="n">
        <v>907</v>
      </c>
      <c r="J3335" t="n">
        <v>3</v>
      </c>
      <c r="K3335" t="n">
        <v>31108</v>
      </c>
      <c r="L3335" t="n">
        <v>869</v>
      </c>
      <c r="M3335" t="n">
        <v>2.87</v>
      </c>
      <c r="N3335" t="n">
        <v>30508</v>
      </c>
      <c r="O3335" t="n">
        <v>31146</v>
      </c>
      <c r="R3335" t="n">
        <v>26</v>
      </c>
      <c r="S3335" t="n">
        <v>1246954</v>
      </c>
      <c r="T3335" t="n">
        <v>31146</v>
      </c>
      <c r="U3335" t="n">
        <v>31865</v>
      </c>
      <c r="V3335" t="n">
        <v>5000</v>
      </c>
      <c r="W3335" t="n">
        <v>1</v>
      </c>
    </row>
    <row r="3336">
      <c r="A3336" t="inlineStr">
        <is>
          <t>آسا2</t>
        </is>
      </c>
      <c r="B3336" t="inlineStr">
        <is>
          <t>صندوق س آرمان كارآفرين-ثابت</t>
        </is>
      </c>
      <c r="C3336" t="n">
        <v>3</v>
      </c>
      <c r="D3336" t="n">
        <v>11000000</v>
      </c>
      <c r="E3336" s="1" t="n">
        <v>11000000</v>
      </c>
      <c r="F3336" t="n">
        <v>11002</v>
      </c>
      <c r="G3336" t="n">
        <v>1</v>
      </c>
      <c r="H3336" t="n">
        <v>1</v>
      </c>
      <c r="I3336" t="n">
        <v>-11001</v>
      </c>
      <c r="J3336" t="n">
        <v>-99.98999999999999</v>
      </c>
      <c r="K3336" t="n">
        <v>1</v>
      </c>
      <c r="L3336" t="n">
        <v>-11001</v>
      </c>
      <c r="M3336" t="n">
        <v>-99.98999999999999</v>
      </c>
      <c r="N3336" t="n">
        <v>1</v>
      </c>
      <c r="O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</row>
    <row r="3337">
      <c r="A3337" t="inlineStr">
        <is>
          <t>خمحور3</t>
        </is>
      </c>
      <c r="B3337" t="inlineStr">
        <is>
          <t>توليدمحورخودرو</t>
        </is>
      </c>
      <c r="C3337" t="n">
        <v>1</v>
      </c>
      <c r="D3337" t="n">
        <v>5000</v>
      </c>
      <c r="E3337" s="1" t="n">
        <v>24500000</v>
      </c>
      <c r="F3337" t="n">
        <v>5000</v>
      </c>
      <c r="G3337" t="n">
        <v>4900</v>
      </c>
      <c r="H3337" t="n">
        <v>4900</v>
      </c>
      <c r="I3337" t="n">
        <v>-100</v>
      </c>
      <c r="J3337" t="n">
        <v>-2</v>
      </c>
      <c r="K3337" t="n">
        <v>4900</v>
      </c>
      <c r="L3337" t="n">
        <v>-100</v>
      </c>
      <c r="M3337" t="n">
        <v>-2</v>
      </c>
      <c r="N3337" t="n">
        <v>4900</v>
      </c>
      <c r="O3337" t="n">
        <v>4900</v>
      </c>
      <c r="P3337" t="n">
        <v>785</v>
      </c>
      <c r="Q3337" t="n">
        <v>6.24</v>
      </c>
      <c r="R3337" t="n">
        <v>4</v>
      </c>
      <c r="S3337" t="n">
        <v>330000</v>
      </c>
      <c r="T3337" t="n">
        <v>4900</v>
      </c>
      <c r="U3337" t="n">
        <v>0</v>
      </c>
      <c r="V3337" t="n">
        <v>0</v>
      </c>
      <c r="W3337" t="n">
        <v>0</v>
      </c>
    </row>
    <row r="3338">
      <c r="A3338" t="inlineStr">
        <is>
          <t>حتايد</t>
        </is>
      </c>
      <c r="B3338" t="inlineStr">
        <is>
          <t>تايدواترخاورميانه</t>
        </is>
      </c>
      <c r="C3338" t="n">
        <v>790</v>
      </c>
      <c r="D3338" t="n">
        <v>26357103</v>
      </c>
      <c r="E3338" s="1" t="n">
        <v>207918045050</v>
      </c>
      <c r="F3338" t="n">
        <v>7760</v>
      </c>
      <c r="G3338" t="n">
        <v>7850</v>
      </c>
      <c r="H3338" t="n">
        <v>7900</v>
      </c>
      <c r="I3338" t="n">
        <v>140</v>
      </c>
      <c r="J3338" t="n">
        <v>1.8</v>
      </c>
      <c r="K3338" t="n">
        <v>7890</v>
      </c>
      <c r="L3338" t="n">
        <v>130</v>
      </c>
      <c r="M3338" t="n">
        <v>1.68</v>
      </c>
      <c r="N3338" t="n">
        <v>7760</v>
      </c>
      <c r="O3338" t="n">
        <v>7990</v>
      </c>
      <c r="P3338" t="n">
        <v>1376</v>
      </c>
      <c r="Q3338" t="n">
        <v>5.73</v>
      </c>
      <c r="R3338" t="n">
        <v>1</v>
      </c>
      <c r="S3338" t="n">
        <v>163066</v>
      </c>
      <c r="T3338" t="n">
        <v>7890</v>
      </c>
      <c r="U3338" t="n">
        <v>7910</v>
      </c>
      <c r="V3338" t="n">
        <v>300000</v>
      </c>
      <c r="W3338" t="n">
        <v>1</v>
      </c>
    </row>
    <row r="3339">
      <c r="A3339" t="inlineStr">
        <is>
          <t>عاليفرد072</t>
        </is>
      </c>
      <c r="B3339" t="inlineStr">
        <is>
          <t>مرابحه عاليفرد-آگاه070830</t>
        </is>
      </c>
      <c r="C3339" t="n">
        <v>0</v>
      </c>
      <c r="D3339" t="n">
        <v>0</v>
      </c>
      <c r="E3339" s="1" t="n">
        <v>0</v>
      </c>
      <c r="F3339" t="n">
        <v>1000000</v>
      </c>
      <c r="G3339" t="n">
        <v>0</v>
      </c>
      <c r="H3339" t="n">
        <v>1000000</v>
      </c>
      <c r="I3339" t="n">
        <v>0</v>
      </c>
      <c r="J3339" t="n">
        <v>0</v>
      </c>
      <c r="K3339" t="n">
        <v>1000000</v>
      </c>
      <c r="L3339" t="n">
        <v>0</v>
      </c>
      <c r="M3339" t="n">
        <v>0</v>
      </c>
      <c r="N3339" t="n">
        <v>0</v>
      </c>
      <c r="O3339" t="n">
        <v>0</v>
      </c>
      <c r="R3339" t="n">
        <v>1</v>
      </c>
      <c r="S3339" t="n">
        <v>5000</v>
      </c>
      <c r="T3339" t="n">
        <v>1000000</v>
      </c>
      <c r="U3339" t="n">
        <v>0</v>
      </c>
      <c r="V3339" t="n">
        <v>0</v>
      </c>
      <c r="W3339" t="n">
        <v>0</v>
      </c>
    </row>
    <row r="3340">
      <c r="A3340" t="inlineStr">
        <is>
          <t>ماهور4</t>
        </is>
      </c>
      <c r="B3340" t="inlineStr">
        <is>
          <t>صندوق سرمايه گذاري ماهور-ثابت</t>
        </is>
      </c>
      <c r="C3340" t="n">
        <v>1</v>
      </c>
      <c r="D3340" t="n">
        <v>5401388</v>
      </c>
      <c r="E3340" s="1" t="n">
        <v>124518197564</v>
      </c>
      <c r="F3340" t="n">
        <v>23021</v>
      </c>
      <c r="G3340" t="n">
        <v>23053</v>
      </c>
      <c r="H3340" t="n">
        <v>23053</v>
      </c>
      <c r="I3340" t="n">
        <v>32</v>
      </c>
      <c r="J3340" t="n">
        <v>0.14</v>
      </c>
      <c r="K3340" t="n">
        <v>23053</v>
      </c>
      <c r="L3340" t="n">
        <v>32</v>
      </c>
      <c r="M3340" t="n">
        <v>0.14</v>
      </c>
      <c r="N3340" t="n">
        <v>23053</v>
      </c>
      <c r="O3340" t="n">
        <v>23053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</row>
    <row r="3341">
      <c r="A3341" t="inlineStr">
        <is>
          <t>سخند</t>
        </is>
      </c>
      <c r="B3341" t="inlineStr">
        <is>
          <t>صندوق س.سپهرخبرگان نفت-د</t>
        </is>
      </c>
      <c r="C3341" t="n">
        <v>18</v>
      </c>
      <c r="D3341" t="n">
        <v>272237</v>
      </c>
      <c r="E3341" s="1" t="n">
        <v>3242468912</v>
      </c>
      <c r="F3341" t="n">
        <v>11883</v>
      </c>
      <c r="G3341" t="n">
        <v>11903</v>
      </c>
      <c r="H3341" t="n">
        <v>11905</v>
      </c>
      <c r="I3341" t="n">
        <v>22</v>
      </c>
      <c r="J3341" t="n">
        <v>0.19</v>
      </c>
      <c r="K3341" t="n">
        <v>11910</v>
      </c>
      <c r="L3341" t="n">
        <v>27</v>
      </c>
      <c r="M3341" t="n">
        <v>0.23</v>
      </c>
      <c r="N3341" t="n">
        <v>11903</v>
      </c>
      <c r="O3341" t="n">
        <v>11924</v>
      </c>
      <c r="P3341" t="n">
        <v>291</v>
      </c>
      <c r="Q3341" t="n">
        <v>40.93</v>
      </c>
      <c r="R3341" t="n">
        <v>3</v>
      </c>
      <c r="S3341" t="n">
        <v>496505</v>
      </c>
      <c r="T3341" t="n">
        <v>11903</v>
      </c>
      <c r="U3341" t="n">
        <v>11905</v>
      </c>
      <c r="V3341" t="n">
        <v>65588</v>
      </c>
      <c r="W3341" t="n">
        <v>2</v>
      </c>
    </row>
    <row r="3342">
      <c r="A3342" t="inlineStr">
        <is>
          <t>سفارس</t>
        </is>
      </c>
      <c r="B3342" t="inlineStr">
        <is>
          <t>سيمان فارس و خوزستان</t>
        </is>
      </c>
      <c r="C3342" t="n">
        <v>2193</v>
      </c>
      <c r="D3342" t="n">
        <v>29686046</v>
      </c>
      <c r="E3342" s="1" t="n">
        <v>851702886960</v>
      </c>
      <c r="F3342" t="n">
        <v>28460</v>
      </c>
      <c r="G3342" t="n">
        <v>28020</v>
      </c>
      <c r="H3342" t="n">
        <v>28400</v>
      </c>
      <c r="I3342" t="n">
        <v>-60</v>
      </c>
      <c r="J3342" t="n">
        <v>-0.21</v>
      </c>
      <c r="K3342" t="n">
        <v>28690</v>
      </c>
      <c r="L3342" t="n">
        <v>230</v>
      </c>
      <c r="M3342" t="n">
        <v>0.8100000000000001</v>
      </c>
      <c r="N3342" t="n">
        <v>28020</v>
      </c>
      <c r="O3342" t="n">
        <v>29310</v>
      </c>
      <c r="P3342" t="n">
        <v>3799</v>
      </c>
      <c r="Q3342" t="n">
        <v>7.55</v>
      </c>
      <c r="R3342" t="n">
        <v>1</v>
      </c>
      <c r="S3342" t="n">
        <v>51492</v>
      </c>
      <c r="T3342" t="n">
        <v>28400</v>
      </c>
      <c r="U3342" t="n">
        <v>28580</v>
      </c>
      <c r="V3342" t="n">
        <v>190000</v>
      </c>
      <c r="W3342" t="n">
        <v>2</v>
      </c>
    </row>
    <row r="3343">
      <c r="A3343" t="inlineStr">
        <is>
          <t>ثروت ساز</t>
        </is>
      </c>
      <c r="B3343" t="inlineStr">
        <is>
          <t>صندوق س ثروت ساز ديبا-سهام</t>
        </is>
      </c>
      <c r="C3343" t="n">
        <v>28</v>
      </c>
      <c r="D3343" t="n">
        <v>196093</v>
      </c>
      <c r="E3343" s="1" t="n">
        <v>5846519763</v>
      </c>
      <c r="F3343" t="n">
        <v>29179</v>
      </c>
      <c r="G3343" t="n">
        <v>30054</v>
      </c>
      <c r="H3343" t="n">
        <v>29900</v>
      </c>
      <c r="I3343" t="n">
        <v>721</v>
      </c>
      <c r="J3343" t="n">
        <v>2.47</v>
      </c>
      <c r="K3343" t="n">
        <v>29815</v>
      </c>
      <c r="L3343" t="n">
        <v>636</v>
      </c>
      <c r="M3343" t="n">
        <v>2.18</v>
      </c>
      <c r="N3343" t="n">
        <v>29000</v>
      </c>
      <c r="O3343" t="n">
        <v>30054</v>
      </c>
      <c r="R3343" t="n">
        <v>1</v>
      </c>
      <c r="S3343" t="n">
        <v>1320</v>
      </c>
      <c r="T3343" t="n">
        <v>29500</v>
      </c>
      <c r="U3343" t="n">
        <v>30053</v>
      </c>
      <c r="V3343" t="n">
        <v>10066</v>
      </c>
      <c r="W3343" t="n">
        <v>2</v>
      </c>
    </row>
    <row r="3344">
      <c r="A3344" t="inlineStr">
        <is>
          <t>ماموت05</t>
        </is>
      </c>
      <c r="B3344" t="inlineStr">
        <is>
          <t>مرابحه ماموت خودرو050722</t>
        </is>
      </c>
      <c r="C3344" t="n">
        <v>0</v>
      </c>
      <c r="D3344" t="n">
        <v>0</v>
      </c>
      <c r="E3344" s="1" t="n">
        <v>0</v>
      </c>
      <c r="F3344" t="n">
        <v>959540</v>
      </c>
      <c r="G3344" t="n">
        <v>0</v>
      </c>
      <c r="H3344" t="n">
        <v>959540</v>
      </c>
      <c r="I3344" t="n">
        <v>0</v>
      </c>
      <c r="J3344" t="n">
        <v>0</v>
      </c>
      <c r="K3344" t="n">
        <v>959540</v>
      </c>
      <c r="L3344" t="n">
        <v>0</v>
      </c>
      <c r="M3344" t="n">
        <v>0</v>
      </c>
      <c r="N3344" t="n">
        <v>0</v>
      </c>
      <c r="O3344" t="n">
        <v>0</v>
      </c>
      <c r="R3344" t="n">
        <v>1</v>
      </c>
      <c r="S3344" t="n">
        <v>5000</v>
      </c>
      <c r="T3344" t="n">
        <v>978430</v>
      </c>
      <c r="U3344" t="n">
        <v>988320</v>
      </c>
      <c r="V3344" t="n">
        <v>5000</v>
      </c>
      <c r="W3344" t="n">
        <v>1</v>
      </c>
    </row>
    <row r="3345">
      <c r="A3345" t="inlineStr">
        <is>
          <t>كسعدي</t>
        </is>
      </c>
      <c r="B3345" t="inlineStr">
        <is>
          <t>كاشي‌ سعدي‌</t>
        </is>
      </c>
      <c r="C3345" t="n">
        <v>143</v>
      </c>
      <c r="D3345" t="n">
        <v>3238836</v>
      </c>
      <c r="E3345" s="1" t="n">
        <v>70736178240</v>
      </c>
      <c r="F3345" t="n">
        <v>21210</v>
      </c>
      <c r="G3345" t="n">
        <v>21840</v>
      </c>
      <c r="H3345" t="n">
        <v>21840</v>
      </c>
      <c r="I3345" t="n">
        <v>630</v>
      </c>
      <c r="J3345" t="n">
        <v>2.97</v>
      </c>
      <c r="K3345" t="n">
        <v>21840</v>
      </c>
      <c r="L3345" t="n">
        <v>630</v>
      </c>
      <c r="M3345" t="n">
        <v>2.97</v>
      </c>
      <c r="N3345" t="n">
        <v>21840</v>
      </c>
      <c r="O3345" t="n">
        <v>21840</v>
      </c>
      <c r="P3345" t="n">
        <v>1590</v>
      </c>
      <c r="Q3345" t="n">
        <v>13.74</v>
      </c>
      <c r="R3345" t="n">
        <v>61</v>
      </c>
      <c r="S3345" t="n">
        <v>2276615</v>
      </c>
      <c r="T3345" t="n">
        <v>21840</v>
      </c>
      <c r="U3345" t="n">
        <v>0</v>
      </c>
      <c r="V3345" t="n">
        <v>0</v>
      </c>
      <c r="W3345" t="n">
        <v>0</v>
      </c>
    </row>
    <row r="3346">
      <c r="A3346" t="inlineStr">
        <is>
          <t>حگردش</t>
        </is>
      </c>
      <c r="B3346" t="inlineStr">
        <is>
          <t>ريل گردش ايرانيان</t>
        </is>
      </c>
      <c r="C3346" t="n">
        <v>319</v>
      </c>
      <c r="D3346" t="n">
        <v>21179053</v>
      </c>
      <c r="E3346" s="1" t="n">
        <v>45748250080</v>
      </c>
      <c r="F3346" t="n">
        <v>2173</v>
      </c>
      <c r="G3346" t="n">
        <v>2131</v>
      </c>
      <c r="H3346" t="n">
        <v>2140</v>
      </c>
      <c r="I3346" t="n">
        <v>-33</v>
      </c>
      <c r="J3346" t="n">
        <v>-1.52</v>
      </c>
      <c r="K3346" t="n">
        <v>2160</v>
      </c>
      <c r="L3346" t="n">
        <v>-13</v>
      </c>
      <c r="M3346" t="n">
        <v>-0.6</v>
      </c>
      <c r="N3346" t="n">
        <v>2108</v>
      </c>
      <c r="O3346" t="n">
        <v>2238</v>
      </c>
      <c r="P3346" t="n">
        <v>68</v>
      </c>
      <c r="Q3346" t="n">
        <v>31.76</v>
      </c>
      <c r="R3346" t="n">
        <v>1</v>
      </c>
      <c r="S3346" t="n">
        <v>30000</v>
      </c>
      <c r="T3346" t="n">
        <v>2134</v>
      </c>
      <c r="U3346" t="n">
        <v>2173</v>
      </c>
      <c r="V3346" t="n">
        <v>917743</v>
      </c>
      <c r="W3346" t="n">
        <v>1</v>
      </c>
    </row>
    <row r="3347">
      <c r="A3347" t="inlineStr">
        <is>
          <t>بالين تك08</t>
        </is>
      </c>
      <c r="B3347" t="inlineStr">
        <is>
          <t>مرابحه بالين تك080716</t>
        </is>
      </c>
      <c r="C3347" t="n">
        <v>0</v>
      </c>
      <c r="D3347" t="n">
        <v>0</v>
      </c>
      <c r="E3347" s="1" t="n">
        <v>0</v>
      </c>
      <c r="F3347" t="n">
        <v>1000000</v>
      </c>
      <c r="G3347" t="n">
        <v>0</v>
      </c>
      <c r="H3347" t="n">
        <v>1000000</v>
      </c>
      <c r="I3347" t="n">
        <v>0</v>
      </c>
      <c r="J3347" t="n">
        <v>0</v>
      </c>
      <c r="K3347" t="n">
        <v>1000000</v>
      </c>
      <c r="L3347" t="n">
        <v>0</v>
      </c>
      <c r="M3347" t="n">
        <v>0</v>
      </c>
      <c r="N3347" t="n">
        <v>0</v>
      </c>
      <c r="O3347" t="n">
        <v>0</v>
      </c>
      <c r="R3347" t="n">
        <v>1</v>
      </c>
      <c r="S3347" t="n">
        <v>5000</v>
      </c>
      <c r="T3347" t="n">
        <v>1000000</v>
      </c>
      <c r="U3347" t="n">
        <v>0</v>
      </c>
      <c r="V3347" t="n">
        <v>0</v>
      </c>
      <c r="W3347" t="n">
        <v>0</v>
      </c>
    </row>
    <row r="3348">
      <c r="A3348" t="inlineStr">
        <is>
          <t>سرو2</t>
        </is>
      </c>
      <c r="B3348" t="inlineStr">
        <is>
          <t>صندوق س سروسودمند مدبران-سهام</t>
        </is>
      </c>
      <c r="C3348" t="n">
        <v>2</v>
      </c>
      <c r="D3348" t="n">
        <v>6000000</v>
      </c>
      <c r="E3348" s="1" t="n">
        <v>6000000</v>
      </c>
      <c r="F3348" t="n">
        <v>39727</v>
      </c>
      <c r="G3348" t="n">
        <v>1</v>
      </c>
      <c r="H3348" t="n">
        <v>1</v>
      </c>
      <c r="I3348" t="n">
        <v>-39726</v>
      </c>
      <c r="J3348" t="n">
        <v>-100</v>
      </c>
      <c r="K3348" t="n">
        <v>1</v>
      </c>
      <c r="L3348" t="n">
        <v>-39726</v>
      </c>
      <c r="M3348" t="n">
        <v>-100</v>
      </c>
      <c r="N3348" t="n">
        <v>1</v>
      </c>
      <c r="O3348" t="n">
        <v>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</row>
    <row r="3349">
      <c r="A3349" t="inlineStr">
        <is>
          <t>صخابر061</t>
        </is>
      </c>
      <c r="B3349" t="inlineStr">
        <is>
          <t>صكوك اجاره اخابر061-3ماهه23%</t>
        </is>
      </c>
      <c r="C3349" t="n">
        <v>0</v>
      </c>
      <c r="D3349" t="n">
        <v>0</v>
      </c>
      <c r="E3349" s="1" t="n">
        <v>0</v>
      </c>
      <c r="F3349" t="n">
        <v>950000</v>
      </c>
      <c r="G3349" t="n">
        <v>0</v>
      </c>
      <c r="H3349" t="n">
        <v>950000</v>
      </c>
      <c r="I3349" t="n">
        <v>0</v>
      </c>
      <c r="J3349" t="n">
        <v>0</v>
      </c>
      <c r="K3349" t="n">
        <v>950000</v>
      </c>
      <c r="L3349" t="n">
        <v>0</v>
      </c>
      <c r="M3349" t="n">
        <v>0</v>
      </c>
      <c r="N3349" t="n">
        <v>0</v>
      </c>
      <c r="O3349" t="n">
        <v>0</v>
      </c>
      <c r="R3349" t="n">
        <v>1</v>
      </c>
      <c r="S3349" t="n">
        <v>5000</v>
      </c>
      <c r="T3349" t="n">
        <v>945250</v>
      </c>
      <c r="U3349" t="n">
        <v>954702</v>
      </c>
      <c r="V3349" t="n">
        <v>5000</v>
      </c>
      <c r="W3349" t="n">
        <v>1</v>
      </c>
    </row>
    <row r="3350">
      <c r="A3350" t="inlineStr">
        <is>
          <t>فجهان</t>
        </is>
      </c>
      <c r="B3350" t="inlineStr">
        <is>
          <t>جهان فولاد سيرجان</t>
        </is>
      </c>
      <c r="C3350" t="n">
        <v>1199</v>
      </c>
      <c r="D3350" t="n">
        <v>107828720</v>
      </c>
      <c r="E3350" s="1" t="n">
        <v>279628461128</v>
      </c>
      <c r="F3350" t="n">
        <v>2526</v>
      </c>
      <c r="G3350" t="n">
        <v>2580</v>
      </c>
      <c r="H3350" t="n">
        <v>2601</v>
      </c>
      <c r="I3350" t="n">
        <v>75</v>
      </c>
      <c r="J3350" t="n">
        <v>2.97</v>
      </c>
      <c r="K3350" t="n">
        <v>2593</v>
      </c>
      <c r="L3350" t="n">
        <v>67</v>
      </c>
      <c r="M3350" t="n">
        <v>2.65</v>
      </c>
      <c r="N3350" t="n">
        <v>2520</v>
      </c>
      <c r="O3350" t="n">
        <v>2601</v>
      </c>
      <c r="P3350" t="n">
        <v>171</v>
      </c>
      <c r="Q3350" t="n">
        <v>15.16</v>
      </c>
      <c r="R3350" t="n">
        <v>16</v>
      </c>
      <c r="S3350" t="n">
        <v>13743898</v>
      </c>
      <c r="T3350" t="n">
        <v>2601</v>
      </c>
      <c r="U3350" t="n">
        <v>0</v>
      </c>
      <c r="V3350" t="n">
        <v>0</v>
      </c>
      <c r="W3350" t="n">
        <v>0</v>
      </c>
    </row>
    <row r="3351">
      <c r="A3351" t="inlineStr">
        <is>
          <t>بمپنا</t>
        </is>
      </c>
      <c r="B3351" t="inlineStr">
        <is>
          <t>توليد برق عسلويه  مپنا</t>
        </is>
      </c>
      <c r="C3351" t="n">
        <v>672</v>
      </c>
      <c r="D3351" t="n">
        <v>67878886</v>
      </c>
      <c r="E3351" s="1" t="n">
        <v>529820633930</v>
      </c>
      <c r="F3351" t="n">
        <v>7590</v>
      </c>
      <c r="G3351" t="n">
        <v>7810</v>
      </c>
      <c r="H3351" t="n">
        <v>7800</v>
      </c>
      <c r="I3351" t="n">
        <v>210</v>
      </c>
      <c r="J3351" t="n">
        <v>2.77</v>
      </c>
      <c r="K3351" t="n">
        <v>7810</v>
      </c>
      <c r="L3351" t="n">
        <v>220</v>
      </c>
      <c r="M3351" t="n">
        <v>2.9</v>
      </c>
      <c r="N3351" t="n">
        <v>7460</v>
      </c>
      <c r="O3351" t="n">
        <v>7810</v>
      </c>
      <c r="P3351" t="n">
        <v>576</v>
      </c>
      <c r="Q3351" t="n">
        <v>13.56</v>
      </c>
      <c r="R3351" t="n">
        <v>2</v>
      </c>
      <c r="S3351" t="n">
        <v>114071</v>
      </c>
      <c r="T3351" t="n">
        <v>7800</v>
      </c>
      <c r="U3351" t="n">
        <v>7810</v>
      </c>
      <c r="V3351" t="n">
        <v>3007781</v>
      </c>
      <c r="W3351" t="n">
        <v>11</v>
      </c>
    </row>
    <row r="3352">
      <c r="A3352" t="inlineStr">
        <is>
          <t>صعبيد069</t>
        </is>
      </c>
      <c r="B3352" t="inlineStr">
        <is>
          <t>صكوك مرابحه دعبيد069-3ماهه23%</t>
        </is>
      </c>
      <c r="C3352" t="n">
        <v>0</v>
      </c>
      <c r="D3352" t="n">
        <v>0</v>
      </c>
      <c r="E3352" s="1" t="n">
        <v>0</v>
      </c>
      <c r="F3352" t="n">
        <v>1002159</v>
      </c>
      <c r="G3352" t="n">
        <v>0</v>
      </c>
      <c r="H3352" t="n">
        <v>1000000</v>
      </c>
      <c r="I3352" t="n">
        <v>-2159</v>
      </c>
      <c r="J3352" t="n">
        <v>-0.22</v>
      </c>
      <c r="K3352" t="n">
        <v>1002159</v>
      </c>
      <c r="L3352" t="n">
        <v>0</v>
      </c>
      <c r="M3352" t="n">
        <v>0</v>
      </c>
      <c r="N3352" t="n">
        <v>0</v>
      </c>
      <c r="O3352" t="n">
        <v>0</v>
      </c>
      <c r="R3352" t="n">
        <v>1</v>
      </c>
      <c r="S3352" t="n">
        <v>931</v>
      </c>
      <c r="T3352" t="n">
        <v>1000000</v>
      </c>
      <c r="U3352" t="n">
        <v>1010000</v>
      </c>
      <c r="V3352" t="n">
        <v>925</v>
      </c>
      <c r="W3352" t="n">
        <v>1</v>
      </c>
    </row>
    <row r="3353">
      <c r="A3353" t="inlineStr">
        <is>
          <t>قاروم</t>
        </is>
      </c>
      <c r="B3353" t="inlineStr">
        <is>
          <t>قند اروميه</t>
        </is>
      </c>
      <c r="C3353" t="n">
        <v>13</v>
      </c>
      <c r="D3353" t="n">
        <v>15785</v>
      </c>
      <c r="E3353" s="1" t="n">
        <v>1757651500</v>
      </c>
      <c r="F3353" t="n">
        <v>110500</v>
      </c>
      <c r="G3353" t="n">
        <v>110500</v>
      </c>
      <c r="H3353" t="n">
        <v>111600</v>
      </c>
      <c r="I3353" t="n">
        <v>1100</v>
      </c>
      <c r="J3353" t="n">
        <v>1</v>
      </c>
      <c r="K3353" t="n">
        <v>111300</v>
      </c>
      <c r="L3353" t="n">
        <v>800</v>
      </c>
      <c r="M3353" t="n">
        <v>0.72</v>
      </c>
      <c r="N3353" t="n">
        <v>110500</v>
      </c>
      <c r="O3353" t="n">
        <v>111600</v>
      </c>
      <c r="P3353" t="n">
        <v>17284</v>
      </c>
      <c r="Q3353" t="n">
        <v>6.44</v>
      </c>
      <c r="R3353" t="n">
        <v>3</v>
      </c>
      <c r="S3353" t="n">
        <v>1324</v>
      </c>
      <c r="T3353" t="n">
        <v>111600</v>
      </c>
      <c r="U3353" t="n">
        <v>0</v>
      </c>
      <c r="V3353" t="n">
        <v>0</v>
      </c>
      <c r="W3353" t="n">
        <v>0</v>
      </c>
    </row>
    <row r="3354">
      <c r="A3354" t="inlineStr">
        <is>
          <t>رانيز3</t>
        </is>
      </c>
      <c r="B3354" t="inlineStr">
        <is>
          <t>كارخانجات رينگ اسپرت نورني ريز</t>
        </is>
      </c>
      <c r="C3354" t="n">
        <v>27</v>
      </c>
      <c r="D3354" t="n">
        <v>11737</v>
      </c>
      <c r="E3354" s="1" t="n">
        <v>217369240</v>
      </c>
      <c r="F3354" t="n">
        <v>18140</v>
      </c>
      <c r="G3354" t="n">
        <v>18520</v>
      </c>
      <c r="H3354" t="n">
        <v>18520</v>
      </c>
      <c r="I3354" t="n">
        <v>380</v>
      </c>
      <c r="J3354" t="n">
        <v>2.09</v>
      </c>
      <c r="K3354" t="n">
        <v>18520</v>
      </c>
      <c r="L3354" t="n">
        <v>380</v>
      </c>
      <c r="M3354" t="n">
        <v>2.09</v>
      </c>
      <c r="N3354" t="n">
        <v>18520</v>
      </c>
      <c r="O3354" t="n">
        <v>18520</v>
      </c>
      <c r="P3354" t="n">
        <v>3513</v>
      </c>
      <c r="Q3354" t="n">
        <v>5.27</v>
      </c>
      <c r="R3354" t="n">
        <v>13</v>
      </c>
      <c r="S3354" t="n">
        <v>154168</v>
      </c>
      <c r="T3354" t="n">
        <v>18520</v>
      </c>
      <c r="U3354" t="n">
        <v>0</v>
      </c>
      <c r="V3354" t="n">
        <v>0</v>
      </c>
      <c r="W3354" t="n">
        <v>0</v>
      </c>
    </row>
    <row r="3355">
      <c r="A3355" t="inlineStr">
        <is>
          <t>غمهرا3</t>
        </is>
      </c>
      <c r="B3355" t="inlineStr">
        <is>
          <t>توليدي‌مهرام‌</t>
        </is>
      </c>
      <c r="C3355" t="n">
        <v>3</v>
      </c>
      <c r="D3355" t="n">
        <v>2000</v>
      </c>
      <c r="E3355" s="1" t="n">
        <v>34920000</v>
      </c>
      <c r="F3355" t="n">
        <v>17300</v>
      </c>
      <c r="G3355" t="n">
        <v>17460</v>
      </c>
      <c r="H3355" t="n">
        <v>17460</v>
      </c>
      <c r="I3355" t="n">
        <v>160</v>
      </c>
      <c r="J3355" t="n">
        <v>0.92</v>
      </c>
      <c r="K3355" t="n">
        <v>17460</v>
      </c>
      <c r="L3355" t="n">
        <v>160</v>
      </c>
      <c r="M3355" t="n">
        <v>0.92</v>
      </c>
      <c r="N3355" t="n">
        <v>17460</v>
      </c>
      <c r="O3355" t="n">
        <v>17460</v>
      </c>
      <c r="P3355" t="n">
        <v>2564</v>
      </c>
      <c r="Q3355" t="n">
        <v>6.81</v>
      </c>
      <c r="R3355" t="n">
        <v>0</v>
      </c>
      <c r="S3355" t="n">
        <v>0</v>
      </c>
      <c r="T3355" t="n">
        <v>0</v>
      </c>
      <c r="U3355" t="n">
        <v>17460</v>
      </c>
      <c r="V3355" t="n">
        <v>4308</v>
      </c>
      <c r="W3355" t="n">
        <v>1</v>
      </c>
    </row>
    <row r="3356">
      <c r="A3356" t="inlineStr">
        <is>
          <t>بكهنوج</t>
        </is>
      </c>
      <c r="B3356" t="inlineStr">
        <is>
          <t>توليد برق ماهتاب كهنوج</t>
        </is>
      </c>
      <c r="C3356" t="n">
        <v>168</v>
      </c>
      <c r="D3356" t="n">
        <v>17688827</v>
      </c>
      <c r="E3356" s="1" t="n">
        <v>22110787872</v>
      </c>
      <c r="F3356" t="n">
        <v>1252</v>
      </c>
      <c r="G3356" t="n">
        <v>1287</v>
      </c>
      <c r="H3356" t="n">
        <v>1250</v>
      </c>
      <c r="I3356" t="n">
        <v>-2</v>
      </c>
      <c r="J3356" t="n">
        <v>-0.16</v>
      </c>
      <c r="K3356" t="n">
        <v>1250</v>
      </c>
      <c r="L3356" t="n">
        <v>-2</v>
      </c>
      <c r="M3356" t="n">
        <v>-0.16</v>
      </c>
      <c r="N3356" t="n">
        <v>1230</v>
      </c>
      <c r="O3356" t="n">
        <v>1288</v>
      </c>
      <c r="P3356" t="n">
        <v>-272</v>
      </c>
      <c r="Q3356" t="n">
        <v>-4.6</v>
      </c>
      <c r="R3356" t="n">
        <v>1</v>
      </c>
      <c r="S3356" t="n">
        <v>123155</v>
      </c>
      <c r="T3356" t="n">
        <v>1251</v>
      </c>
      <c r="U3356" t="n">
        <v>1259</v>
      </c>
      <c r="V3356" t="n">
        <v>86112</v>
      </c>
      <c r="W3356" t="n">
        <v>2</v>
      </c>
    </row>
    <row r="3357">
      <c r="A3357" t="inlineStr">
        <is>
          <t>ددانا091</t>
        </is>
      </c>
      <c r="B3357" t="inlineStr">
        <is>
          <t>مرابحه داروسازي داناامين090520</t>
        </is>
      </c>
      <c r="C3357" t="n">
        <v>0</v>
      </c>
      <c r="D3357" t="n">
        <v>0</v>
      </c>
      <c r="E3357" s="1" t="n">
        <v>0</v>
      </c>
      <c r="F3357" t="n">
        <v>1000000</v>
      </c>
      <c r="G3357" t="n">
        <v>0</v>
      </c>
      <c r="H3357" t="n">
        <v>1000000</v>
      </c>
      <c r="I3357" t="n">
        <v>0</v>
      </c>
      <c r="J3357" t="n">
        <v>0</v>
      </c>
      <c r="K3357" t="n">
        <v>1000000</v>
      </c>
      <c r="L3357" t="n">
        <v>0</v>
      </c>
      <c r="M3357" t="n">
        <v>0</v>
      </c>
      <c r="N3357" t="n">
        <v>0</v>
      </c>
      <c r="O3357" t="n">
        <v>0</v>
      </c>
      <c r="R3357" t="n">
        <v>1</v>
      </c>
      <c r="S3357" t="n">
        <v>5000</v>
      </c>
      <c r="T3357" t="n">
        <v>970000</v>
      </c>
      <c r="U3357" t="n">
        <v>0</v>
      </c>
      <c r="V3357" t="n">
        <v>0</v>
      </c>
      <c r="W3357" t="n">
        <v>0</v>
      </c>
    </row>
    <row r="3358">
      <c r="A3358" t="inlineStr">
        <is>
          <t>اندوخته داريوش</t>
        </is>
      </c>
      <c r="B3358" t="inlineStr">
        <is>
          <t>ص.س.درآمدثابت اندوخته داريوش-د</t>
        </is>
      </c>
      <c r="C3358" t="n">
        <v>20</v>
      </c>
      <c r="D3358" t="n">
        <v>119778</v>
      </c>
      <c r="E3358" s="1" t="n">
        <v>1211441203</v>
      </c>
      <c r="F3358" t="n">
        <v>10104</v>
      </c>
      <c r="G3358" t="n">
        <v>10115</v>
      </c>
      <c r="H3358" t="n">
        <v>10114</v>
      </c>
      <c r="I3358" t="n">
        <v>10</v>
      </c>
      <c r="J3358" t="n">
        <v>0.1</v>
      </c>
      <c r="K3358" t="n">
        <v>10114</v>
      </c>
      <c r="L3358" t="n">
        <v>10</v>
      </c>
      <c r="M3358" t="n">
        <v>0.1</v>
      </c>
      <c r="N3358" t="n">
        <v>10114</v>
      </c>
      <c r="O3358" t="n">
        <v>10115</v>
      </c>
      <c r="R3358" t="n">
        <v>3</v>
      </c>
      <c r="S3358" t="n">
        <v>10008530</v>
      </c>
      <c r="T3358" t="n">
        <v>10114</v>
      </c>
      <c r="U3358" t="n">
        <v>10115</v>
      </c>
      <c r="V3358" t="n">
        <v>4393489</v>
      </c>
      <c r="W3358" t="n">
        <v>1</v>
      </c>
    </row>
    <row r="3359">
      <c r="A3359" t="inlineStr">
        <is>
          <t>صشهر602</t>
        </is>
      </c>
      <c r="B3359" t="inlineStr">
        <is>
          <t>صكوك مرابحه شهر602-3ماهه21%</t>
        </is>
      </c>
      <c r="C3359" t="n">
        <v>0</v>
      </c>
      <c r="D3359" t="n">
        <v>0</v>
      </c>
      <c r="E3359" s="1" t="n">
        <v>0</v>
      </c>
      <c r="F3359" t="n">
        <v>1000000</v>
      </c>
      <c r="G3359" t="n">
        <v>0</v>
      </c>
      <c r="H3359" t="n">
        <v>1000000</v>
      </c>
      <c r="I3359" t="n">
        <v>0</v>
      </c>
      <c r="J3359" t="n">
        <v>0</v>
      </c>
      <c r="K3359" t="n">
        <v>1000000</v>
      </c>
      <c r="L3359" t="n">
        <v>0</v>
      </c>
      <c r="M3359" t="n">
        <v>0</v>
      </c>
      <c r="N3359" t="n">
        <v>0</v>
      </c>
      <c r="O3359" t="n">
        <v>0</v>
      </c>
      <c r="R3359" t="n">
        <v>1</v>
      </c>
      <c r="S3359" t="n">
        <v>8747</v>
      </c>
      <c r="T3359" t="n">
        <v>995000</v>
      </c>
      <c r="U3359" t="n">
        <v>0</v>
      </c>
      <c r="V3359" t="n">
        <v>0</v>
      </c>
      <c r="W3359" t="n">
        <v>0</v>
      </c>
    </row>
    <row r="3360">
      <c r="A3360" t="inlineStr">
        <is>
          <t>بورس</t>
        </is>
      </c>
      <c r="B3360" t="inlineStr">
        <is>
          <t>بورس اوراق بهادار تهران</t>
        </is>
      </c>
      <c r="C3360" t="n">
        <v>4374</v>
      </c>
      <c r="D3360" t="n">
        <v>267542964</v>
      </c>
      <c r="E3360" s="1" t="n">
        <v>1326070634530</v>
      </c>
      <c r="F3360" t="n">
        <v>4910</v>
      </c>
      <c r="G3360" t="n">
        <v>5050</v>
      </c>
      <c r="H3360" t="n">
        <v>5050</v>
      </c>
      <c r="I3360" t="n">
        <v>140</v>
      </c>
      <c r="J3360" t="n">
        <v>2.85</v>
      </c>
      <c r="K3360" t="n">
        <v>4960</v>
      </c>
      <c r="L3360" t="n">
        <v>50</v>
      </c>
      <c r="M3360" t="n">
        <v>1.02</v>
      </c>
      <c r="N3360" t="n">
        <v>4770</v>
      </c>
      <c r="O3360" t="n">
        <v>5050</v>
      </c>
      <c r="P3360" t="n">
        <v>280</v>
      </c>
      <c r="Q3360" t="n">
        <v>17.71</v>
      </c>
      <c r="R3360" t="n">
        <v>1</v>
      </c>
      <c r="S3360" t="n">
        <v>165000</v>
      </c>
      <c r="T3360" t="n">
        <v>5000</v>
      </c>
      <c r="U3360" t="n">
        <v>5050</v>
      </c>
      <c r="V3360" t="n">
        <v>2959030</v>
      </c>
      <c r="W3360" t="n">
        <v>36</v>
      </c>
    </row>
    <row r="3361">
      <c r="A3361" t="inlineStr">
        <is>
          <t>آبادا</t>
        </is>
      </c>
      <c r="B3361" t="inlineStr">
        <is>
          <t>توليد نيروي برق آبادان</t>
        </is>
      </c>
      <c r="C3361" t="n">
        <v>1444</v>
      </c>
      <c r="D3361" t="n">
        <v>4617643</v>
      </c>
      <c r="E3361" s="1" t="n">
        <v>49258358550</v>
      </c>
      <c r="F3361" t="n">
        <v>10920</v>
      </c>
      <c r="G3361" t="n">
        <v>10700</v>
      </c>
      <c r="H3361" t="n">
        <v>10690</v>
      </c>
      <c r="I3361" t="n">
        <v>-230</v>
      </c>
      <c r="J3361" t="n">
        <v>-2.11</v>
      </c>
      <c r="K3361" t="n">
        <v>10670</v>
      </c>
      <c r="L3361" t="n">
        <v>-250</v>
      </c>
      <c r="M3361" t="n">
        <v>-2.29</v>
      </c>
      <c r="N3361" t="n">
        <v>10600</v>
      </c>
      <c r="O3361" t="n">
        <v>11230</v>
      </c>
      <c r="P3361" t="n">
        <v>272</v>
      </c>
      <c r="Q3361" t="n">
        <v>39.23</v>
      </c>
      <c r="R3361" t="n">
        <v>1</v>
      </c>
      <c r="S3361" t="n">
        <v>480</v>
      </c>
      <c r="T3361" t="n">
        <v>10640</v>
      </c>
      <c r="U3361" t="n">
        <v>10690</v>
      </c>
      <c r="V3361" t="n">
        <v>3048</v>
      </c>
      <c r="W3361" t="n">
        <v>2</v>
      </c>
    </row>
    <row r="3362">
      <c r="A3362" t="inlineStr">
        <is>
          <t>نماد</t>
        </is>
      </c>
      <c r="B3362" t="inlineStr">
        <is>
          <t>گروه مالي نماد غدير</t>
        </is>
      </c>
      <c r="C3362" t="n">
        <v>2964</v>
      </c>
      <c r="D3362" t="n">
        <v>89031014</v>
      </c>
      <c r="E3362" s="1" t="n">
        <v>337254537580</v>
      </c>
      <c r="F3362" t="n">
        <v>3690</v>
      </c>
      <c r="G3362" t="n">
        <v>3790</v>
      </c>
      <c r="H3362" t="n">
        <v>3800</v>
      </c>
      <c r="I3362" t="n">
        <v>110</v>
      </c>
      <c r="J3362" t="n">
        <v>2.98</v>
      </c>
      <c r="K3362" t="n">
        <v>3790</v>
      </c>
      <c r="L3362" t="n">
        <v>100</v>
      </c>
      <c r="M3362" t="n">
        <v>2.71</v>
      </c>
      <c r="N3362" t="n">
        <v>3680</v>
      </c>
      <c r="O3362" t="n">
        <v>3800</v>
      </c>
      <c r="P3362" t="n">
        <v>995</v>
      </c>
      <c r="Q3362" t="n">
        <v>3.81</v>
      </c>
      <c r="R3362" t="n">
        <v>40</v>
      </c>
      <c r="S3362" t="n">
        <v>8575136</v>
      </c>
      <c r="T3362" t="n">
        <v>3800</v>
      </c>
      <c r="U3362" t="n">
        <v>3810</v>
      </c>
      <c r="V3362" t="n">
        <v>300000</v>
      </c>
      <c r="W3362" t="n">
        <v>1</v>
      </c>
    </row>
    <row r="3363">
      <c r="A3363" t="inlineStr">
        <is>
          <t>وپخش</t>
        </is>
      </c>
      <c r="B3363" t="inlineStr">
        <is>
          <t>داروپخش‌ (هلدينگ‌</t>
        </is>
      </c>
      <c r="C3363" t="n">
        <v>816</v>
      </c>
      <c r="D3363" t="n">
        <v>5279806</v>
      </c>
      <c r="E3363" s="1" t="n">
        <v>233129776410</v>
      </c>
      <c r="F3363" t="n">
        <v>44380</v>
      </c>
      <c r="G3363" t="n">
        <v>43210</v>
      </c>
      <c r="H3363" t="n">
        <v>44750</v>
      </c>
      <c r="I3363" t="n">
        <v>370</v>
      </c>
      <c r="J3363" t="n">
        <v>0.83</v>
      </c>
      <c r="K3363" t="n">
        <v>44150</v>
      </c>
      <c r="L3363" t="n">
        <v>-230</v>
      </c>
      <c r="M3363" t="n">
        <v>-0.52</v>
      </c>
      <c r="N3363" t="n">
        <v>43210</v>
      </c>
      <c r="O3363" t="n">
        <v>44990</v>
      </c>
      <c r="P3363" t="n">
        <v>3800</v>
      </c>
      <c r="Q3363" t="n">
        <v>11.62</v>
      </c>
      <c r="R3363" t="n">
        <v>1</v>
      </c>
      <c r="S3363" t="n">
        <v>400</v>
      </c>
      <c r="T3363" t="n">
        <v>44740</v>
      </c>
      <c r="U3363" t="n">
        <v>44750</v>
      </c>
      <c r="V3363" t="n">
        <v>2999</v>
      </c>
      <c r="W3363" t="n">
        <v>1</v>
      </c>
    </row>
    <row r="3364">
      <c r="A3364" t="inlineStr">
        <is>
          <t>وبرق</t>
        </is>
      </c>
      <c r="B3364" t="inlineStr">
        <is>
          <t>س.کارکنان صنعت برق زنجان وقزوي</t>
        </is>
      </c>
      <c r="C3364" t="n">
        <v>1247</v>
      </c>
      <c r="D3364" t="n">
        <v>5673293</v>
      </c>
      <c r="E3364" s="1" t="n">
        <v>334927472520</v>
      </c>
      <c r="F3364" t="n">
        <v>58340</v>
      </c>
      <c r="G3364" t="n">
        <v>56590</v>
      </c>
      <c r="H3364" t="n">
        <v>59680</v>
      </c>
      <c r="I3364" t="n">
        <v>1340</v>
      </c>
      <c r="J3364" t="n">
        <v>2.3</v>
      </c>
      <c r="K3364" t="n">
        <v>59040</v>
      </c>
      <c r="L3364" t="n">
        <v>700</v>
      </c>
      <c r="M3364" t="n">
        <v>1.2</v>
      </c>
      <c r="N3364" t="n">
        <v>56590</v>
      </c>
      <c r="O3364" t="n">
        <v>60090</v>
      </c>
      <c r="P3364" t="n">
        <v>4946</v>
      </c>
      <c r="Q3364" t="n">
        <v>11.94</v>
      </c>
      <c r="R3364" t="n">
        <v>1</v>
      </c>
      <c r="S3364" t="n">
        <v>30000</v>
      </c>
      <c r="T3364" t="n">
        <v>59300</v>
      </c>
      <c r="U3364" t="n">
        <v>59680</v>
      </c>
      <c r="V3364" t="n">
        <v>24077</v>
      </c>
      <c r="W3364" t="n">
        <v>1</v>
      </c>
    </row>
    <row r="3365">
      <c r="A3365" t="inlineStr">
        <is>
          <t>صرازي712</t>
        </is>
      </c>
      <c r="B3365" t="inlineStr">
        <is>
          <t>صكوك مرابحه كرازي712-بدون ضامن</t>
        </is>
      </c>
      <c r="C3365" t="n">
        <v>0</v>
      </c>
      <c r="D3365" t="n">
        <v>0</v>
      </c>
      <c r="E3365" s="1" t="n">
        <v>0</v>
      </c>
      <c r="F3365" t="n">
        <v>1000000</v>
      </c>
      <c r="G3365" t="n">
        <v>0</v>
      </c>
      <c r="H3365" t="n">
        <v>1000000</v>
      </c>
      <c r="I3365" t="n">
        <v>0</v>
      </c>
      <c r="J3365" t="n">
        <v>0</v>
      </c>
      <c r="K3365" t="n">
        <v>1000000</v>
      </c>
      <c r="L3365" t="n">
        <v>0</v>
      </c>
      <c r="M3365" t="n">
        <v>0</v>
      </c>
      <c r="N3365" t="n">
        <v>0</v>
      </c>
      <c r="O3365" t="n">
        <v>0</v>
      </c>
      <c r="R3365" t="n">
        <v>1</v>
      </c>
      <c r="S3365" t="n">
        <v>4375</v>
      </c>
      <c r="T3365" t="n">
        <v>970000</v>
      </c>
      <c r="U3365" t="n">
        <v>0</v>
      </c>
      <c r="V3365" t="n">
        <v>0</v>
      </c>
      <c r="W3365" t="n">
        <v>0</v>
      </c>
    </row>
    <row r="3366">
      <c r="A3366" t="inlineStr">
        <is>
          <t>سلام</t>
        </is>
      </c>
      <c r="B3366" t="inlineStr">
        <is>
          <t>صندوق س سلام فارابي-سهام</t>
        </is>
      </c>
      <c r="C3366" t="n">
        <v>210</v>
      </c>
      <c r="D3366" t="n">
        <v>2508612</v>
      </c>
      <c r="E3366" s="1" t="n">
        <v>117858565306</v>
      </c>
      <c r="F3366" t="n">
        <v>46551</v>
      </c>
      <c r="G3366" t="n">
        <v>47939</v>
      </c>
      <c r="H3366" t="n">
        <v>47199</v>
      </c>
      <c r="I3366" t="n">
        <v>648</v>
      </c>
      <c r="J3366" t="n">
        <v>1.39</v>
      </c>
      <c r="K3366" t="n">
        <v>46982</v>
      </c>
      <c r="L3366" t="n">
        <v>431</v>
      </c>
      <c r="M3366" t="n">
        <v>0.93</v>
      </c>
      <c r="N3366" t="n">
        <v>46007</v>
      </c>
      <c r="O3366" t="n">
        <v>47939</v>
      </c>
      <c r="R3366" t="n">
        <v>2</v>
      </c>
      <c r="S3366" t="n">
        <v>100105</v>
      </c>
      <c r="T3366" t="n">
        <v>47040</v>
      </c>
      <c r="U3366" t="n">
        <v>47200</v>
      </c>
      <c r="V3366" t="n">
        <v>11687</v>
      </c>
      <c r="W3366" t="n">
        <v>5</v>
      </c>
    </row>
    <row r="3367">
      <c r="A3367" t="inlineStr">
        <is>
          <t>رز ترنج</t>
        </is>
      </c>
      <c r="B3367" t="inlineStr">
        <is>
          <t>صندوق س.كالاي ترنج</t>
        </is>
      </c>
      <c r="C3367" t="n">
        <v>61871</v>
      </c>
      <c r="D3367" t="n">
        <v>201157788</v>
      </c>
      <c r="E3367" s="1" t="n">
        <v>5778440348989</v>
      </c>
      <c r="F3367" t="n">
        <v>27932</v>
      </c>
      <c r="G3367" t="n">
        <v>28565</v>
      </c>
      <c r="H3367" t="n">
        <v>28705</v>
      </c>
      <c r="I3367" t="n">
        <v>773</v>
      </c>
      <c r="J3367" t="n">
        <v>2.77</v>
      </c>
      <c r="K3367" t="n">
        <v>28726</v>
      </c>
      <c r="L3367" t="n">
        <v>794</v>
      </c>
      <c r="M3367" t="n">
        <v>2.84</v>
      </c>
      <c r="N3367" t="n">
        <v>28565</v>
      </c>
      <c r="O3367" t="n">
        <v>28982</v>
      </c>
      <c r="R3367" t="n">
        <v>2</v>
      </c>
      <c r="S3367" t="n">
        <v>10614</v>
      </c>
      <c r="T3367" t="n">
        <v>28705</v>
      </c>
      <c r="U3367" t="n">
        <v>28710</v>
      </c>
      <c r="V3367" t="n">
        <v>52706</v>
      </c>
      <c r="W3367" t="n">
        <v>3</v>
      </c>
    </row>
    <row r="3368">
      <c r="A3368" t="inlineStr">
        <is>
          <t>دبش06</t>
        </is>
      </c>
      <c r="B3368" t="inlineStr">
        <is>
          <t>مرابحه ش. دبش سبز گستر14060717</t>
        </is>
      </c>
      <c r="C3368" t="n">
        <v>0</v>
      </c>
      <c r="D3368" t="n">
        <v>0</v>
      </c>
      <c r="E3368" s="1" t="n">
        <v>0</v>
      </c>
      <c r="F3368" t="n">
        <v>803990</v>
      </c>
      <c r="G3368" t="n">
        <v>0</v>
      </c>
      <c r="H3368" t="n">
        <v>803990</v>
      </c>
      <c r="I3368" t="n">
        <v>0</v>
      </c>
      <c r="J3368" t="n">
        <v>0</v>
      </c>
      <c r="K3368" t="n">
        <v>803990</v>
      </c>
      <c r="L3368" t="n">
        <v>0</v>
      </c>
      <c r="M3368" t="n">
        <v>0</v>
      </c>
      <c r="N3368" t="n">
        <v>0</v>
      </c>
      <c r="O3368" t="n">
        <v>0</v>
      </c>
      <c r="R3368" t="n">
        <v>1</v>
      </c>
      <c r="S3368" t="n">
        <v>10000</v>
      </c>
      <c r="T3368" t="n">
        <v>814520</v>
      </c>
      <c r="U3368" t="n">
        <v>0</v>
      </c>
      <c r="V3368" t="n">
        <v>0</v>
      </c>
      <c r="W3368" t="n">
        <v>0</v>
      </c>
    </row>
    <row r="3369">
      <c r="A3369" t="inlineStr">
        <is>
          <t>غپينو3</t>
        </is>
      </c>
      <c r="B3369" t="inlineStr">
        <is>
          <t>پارس‌ مينو</t>
        </is>
      </c>
      <c r="C3369" t="n">
        <v>11</v>
      </c>
      <c r="D3369" t="n">
        <v>491881</v>
      </c>
      <c r="E3369" s="1" t="n">
        <v>881450752</v>
      </c>
      <c r="F3369" t="n">
        <v>1834</v>
      </c>
      <c r="G3369" t="n">
        <v>1792</v>
      </c>
      <c r="H3369" t="n">
        <v>1792</v>
      </c>
      <c r="I3369" t="n">
        <v>-42</v>
      </c>
      <c r="J3369" t="n">
        <v>-2.29</v>
      </c>
      <c r="K3369" t="n">
        <v>1792</v>
      </c>
      <c r="L3369" t="n">
        <v>-42</v>
      </c>
      <c r="M3369" t="n">
        <v>-2.29</v>
      </c>
      <c r="N3369" t="n">
        <v>1792</v>
      </c>
      <c r="O3369" t="n">
        <v>1792</v>
      </c>
      <c r="P3369" t="n">
        <v>275</v>
      </c>
      <c r="Q3369" t="n">
        <v>6.52</v>
      </c>
      <c r="R3369" t="n">
        <v>3</v>
      </c>
      <c r="S3369" t="n">
        <v>221673</v>
      </c>
      <c r="T3369" t="n">
        <v>1792</v>
      </c>
      <c r="U3369" t="n">
        <v>0</v>
      </c>
      <c r="V3369" t="n">
        <v>0</v>
      </c>
      <c r="W3369" t="n">
        <v>0</v>
      </c>
    </row>
    <row r="3370">
      <c r="A3370" t="inlineStr">
        <is>
          <t>اخزا204</t>
        </is>
      </c>
      <c r="B3370" t="inlineStr">
        <is>
          <t>اسنادخزانه-م4بودجه02-051021</t>
        </is>
      </c>
      <c r="C3370" t="n">
        <v>1</v>
      </c>
      <c r="D3370" t="n">
        <v>20</v>
      </c>
      <c r="E3370" s="1" t="n">
        <v>17690200</v>
      </c>
      <c r="F3370" t="n">
        <v>884510</v>
      </c>
      <c r="G3370" t="n">
        <v>884510</v>
      </c>
      <c r="H3370" t="n">
        <v>884510</v>
      </c>
      <c r="I3370" t="n">
        <v>0</v>
      </c>
      <c r="J3370" t="n">
        <v>0</v>
      </c>
      <c r="K3370" t="n">
        <v>884510</v>
      </c>
      <c r="L3370" t="n">
        <v>0</v>
      </c>
      <c r="M3370" t="n">
        <v>0</v>
      </c>
      <c r="N3370" t="n">
        <v>884510</v>
      </c>
      <c r="O3370" t="n">
        <v>884510</v>
      </c>
      <c r="R3370" t="n">
        <v>2</v>
      </c>
      <c r="S3370" t="n">
        <v>1010</v>
      </c>
      <c r="T3370" t="n">
        <v>884300</v>
      </c>
      <c r="U3370" t="n">
        <v>896100</v>
      </c>
      <c r="V3370" t="n">
        <v>99</v>
      </c>
      <c r="W3370" t="n">
        <v>1</v>
      </c>
    </row>
    <row r="3371">
      <c r="A3371" t="inlineStr">
        <is>
          <t>وپايا</t>
        </is>
      </c>
      <c r="B3371" t="inlineStr">
        <is>
          <t>سرمايه گذاري پايا تدبيرپارسا</t>
        </is>
      </c>
      <c r="C3371" t="n">
        <v>800</v>
      </c>
      <c r="D3371" t="n">
        <v>4882246</v>
      </c>
      <c r="E3371" s="1" t="n">
        <v>8608690302</v>
      </c>
      <c r="F3371" t="n">
        <v>1764</v>
      </c>
      <c r="G3371" t="n">
        <v>1741</v>
      </c>
      <c r="H3371" t="n">
        <v>1775</v>
      </c>
      <c r="I3371" t="n">
        <v>11</v>
      </c>
      <c r="J3371" t="n">
        <v>0.62</v>
      </c>
      <c r="K3371" t="n">
        <v>1763</v>
      </c>
      <c r="L3371" t="n">
        <v>-1</v>
      </c>
      <c r="M3371" t="n">
        <v>-0.06</v>
      </c>
      <c r="N3371" t="n">
        <v>1720</v>
      </c>
      <c r="O3371" t="n">
        <v>1811</v>
      </c>
      <c r="P3371" t="n">
        <v>235</v>
      </c>
      <c r="Q3371" t="n">
        <v>7.5</v>
      </c>
      <c r="R3371" t="n">
        <v>1</v>
      </c>
      <c r="S3371" t="n">
        <v>30000</v>
      </c>
      <c r="T3371" t="n">
        <v>1774</v>
      </c>
      <c r="U3371" t="n">
        <v>1780</v>
      </c>
      <c r="V3371" t="n">
        <v>223956</v>
      </c>
      <c r="W3371" t="n">
        <v>12</v>
      </c>
    </row>
    <row r="3372">
      <c r="A3372" t="inlineStr">
        <is>
          <t>بنكر2</t>
        </is>
      </c>
      <c r="B3372" t="inlineStr">
        <is>
          <t>صندوق س صنايع انديشه صبا2-بخشي</t>
        </is>
      </c>
      <c r="C3372" t="n">
        <v>3</v>
      </c>
      <c r="D3372" t="n">
        <v>1624118</v>
      </c>
      <c r="E3372" s="1" t="n">
        <v>1624118</v>
      </c>
      <c r="F3372" t="n">
        <v>20392</v>
      </c>
      <c r="G3372" t="n">
        <v>1</v>
      </c>
      <c r="H3372" t="n">
        <v>1</v>
      </c>
      <c r="I3372" t="n">
        <v>-20391</v>
      </c>
      <c r="J3372" t="n">
        <v>-100</v>
      </c>
      <c r="K3372" t="n">
        <v>1</v>
      </c>
      <c r="L3372" t="n">
        <v>-20391</v>
      </c>
      <c r="M3372" t="n">
        <v>-100</v>
      </c>
      <c r="N3372" t="n">
        <v>1</v>
      </c>
      <c r="O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</row>
    <row r="3373">
      <c r="A3373" t="inlineStr">
        <is>
          <t>قجام</t>
        </is>
      </c>
      <c r="B3373" t="inlineStr">
        <is>
          <t>فرآوردههاي غذايي وقندتربت‌جام‌</t>
        </is>
      </c>
      <c r="C3373" t="n">
        <v>154</v>
      </c>
      <c r="D3373" t="n">
        <v>1951188</v>
      </c>
      <c r="E3373" s="1" t="n">
        <v>26823718770</v>
      </c>
      <c r="F3373" t="n">
        <v>13420</v>
      </c>
      <c r="G3373" t="n">
        <v>13700</v>
      </c>
      <c r="H3373" t="n">
        <v>13630</v>
      </c>
      <c r="I3373" t="n">
        <v>210</v>
      </c>
      <c r="J3373" t="n">
        <v>1.56</v>
      </c>
      <c r="K3373" t="n">
        <v>13750</v>
      </c>
      <c r="L3373" t="n">
        <v>330</v>
      </c>
      <c r="M3373" t="n">
        <v>2.46</v>
      </c>
      <c r="N3373" t="n">
        <v>13270</v>
      </c>
      <c r="O3373" t="n">
        <v>13820</v>
      </c>
      <c r="P3373" t="n">
        <v>2650</v>
      </c>
      <c r="Q3373" t="n">
        <v>5.19</v>
      </c>
      <c r="R3373" t="n">
        <v>1</v>
      </c>
      <c r="S3373" t="n">
        <v>10000</v>
      </c>
      <c r="T3373" t="n">
        <v>13620</v>
      </c>
      <c r="U3373" t="n">
        <v>13710</v>
      </c>
      <c r="V3373" t="n">
        <v>603</v>
      </c>
      <c r="W3373" t="n">
        <v>1</v>
      </c>
    </row>
    <row r="3374">
      <c r="A3374" t="inlineStr">
        <is>
          <t>شارپيلن</t>
        </is>
      </c>
      <c r="B3374" t="inlineStr">
        <is>
          <t>پتروشيمي ارغوان گسترايلام</t>
        </is>
      </c>
      <c r="C3374" t="n">
        <v>13</v>
      </c>
      <c r="D3374" t="n">
        <v>615109</v>
      </c>
      <c r="E3374" s="1" t="n">
        <v>2023708610</v>
      </c>
      <c r="F3374" t="n">
        <v>3200</v>
      </c>
      <c r="G3374" t="n">
        <v>3290</v>
      </c>
      <c r="H3374" t="n">
        <v>3290</v>
      </c>
      <c r="I3374" t="n">
        <v>90</v>
      </c>
      <c r="J3374" t="n">
        <v>2.81</v>
      </c>
      <c r="K3374" t="n">
        <v>3200</v>
      </c>
      <c r="L3374" t="n">
        <v>0</v>
      </c>
      <c r="M3374" t="n">
        <v>0</v>
      </c>
      <c r="N3374" t="n">
        <v>3290</v>
      </c>
      <c r="O3374" t="n">
        <v>3290</v>
      </c>
      <c r="P3374" t="n">
        <v>0</v>
      </c>
      <c r="R3374" t="n">
        <v>54</v>
      </c>
      <c r="S3374" t="n">
        <v>6980246</v>
      </c>
      <c r="T3374" t="n">
        <v>3290</v>
      </c>
      <c r="U3374" t="n">
        <v>0</v>
      </c>
      <c r="V3374" t="n">
        <v>0</v>
      </c>
      <c r="W3374" t="n">
        <v>0</v>
      </c>
    </row>
    <row r="3375">
      <c r="A3375" t="inlineStr">
        <is>
          <t>سصوفي3</t>
        </is>
      </c>
      <c r="B3375" t="inlineStr">
        <is>
          <t>سيمان‌ صوفيان‌</t>
        </is>
      </c>
      <c r="C3375" t="n">
        <v>2</v>
      </c>
      <c r="D3375" t="n">
        <v>1750</v>
      </c>
      <c r="E3375" s="1" t="n">
        <v>292250000</v>
      </c>
      <c r="F3375" t="n">
        <v>162200</v>
      </c>
      <c r="G3375" t="n">
        <v>167000</v>
      </c>
      <c r="H3375" t="n">
        <v>167000</v>
      </c>
      <c r="I3375" t="n">
        <v>4800</v>
      </c>
      <c r="J3375" t="n">
        <v>2.96</v>
      </c>
      <c r="K3375" t="n">
        <v>167000</v>
      </c>
      <c r="L3375" t="n">
        <v>4800</v>
      </c>
      <c r="M3375" t="n">
        <v>2.96</v>
      </c>
      <c r="N3375" t="n">
        <v>167000</v>
      </c>
      <c r="O3375" t="n">
        <v>167000</v>
      </c>
      <c r="P3375" t="n">
        <v>30922</v>
      </c>
      <c r="Q3375" t="n">
        <v>5.4</v>
      </c>
      <c r="R3375" t="n">
        <v>46</v>
      </c>
      <c r="S3375" t="n">
        <v>142758</v>
      </c>
      <c r="T3375" t="n">
        <v>167000</v>
      </c>
      <c r="U3375" t="n">
        <v>0</v>
      </c>
      <c r="V3375" t="n">
        <v>0</v>
      </c>
      <c r="W3375" t="n">
        <v>0</v>
      </c>
    </row>
    <row r="3376">
      <c r="A3376" t="inlineStr">
        <is>
          <t>فروس</t>
        </is>
      </c>
      <c r="B3376" t="inlineStr">
        <is>
          <t>فروسيليس‌ ايران‌</t>
        </is>
      </c>
      <c r="C3376" t="n">
        <v>169</v>
      </c>
      <c r="D3376" t="n">
        <v>16983238</v>
      </c>
      <c r="E3376" s="1" t="n">
        <v>61818986320</v>
      </c>
      <c r="F3376" t="n">
        <v>3540</v>
      </c>
      <c r="G3376" t="n">
        <v>3640</v>
      </c>
      <c r="H3376" t="n">
        <v>3640</v>
      </c>
      <c r="I3376" t="n">
        <v>100</v>
      </c>
      <c r="J3376" t="n">
        <v>2.82</v>
      </c>
      <c r="K3376" t="n">
        <v>3640</v>
      </c>
      <c r="L3376" t="n">
        <v>100</v>
      </c>
      <c r="M3376" t="n">
        <v>2.82</v>
      </c>
      <c r="N3376" t="n">
        <v>3640</v>
      </c>
      <c r="O3376" t="n">
        <v>3640</v>
      </c>
      <c r="P3376" t="n">
        <v>440</v>
      </c>
      <c r="Q3376" t="n">
        <v>8.27</v>
      </c>
      <c r="R3376" t="n">
        <v>185</v>
      </c>
      <c r="S3376" t="n">
        <v>36699316</v>
      </c>
      <c r="T3376" t="n">
        <v>3640</v>
      </c>
      <c r="U3376" t="n">
        <v>0</v>
      </c>
      <c r="V3376" t="n">
        <v>0</v>
      </c>
      <c r="W3376" t="n">
        <v>0</v>
      </c>
    </row>
    <row r="3377">
      <c r="A3377" t="inlineStr">
        <is>
          <t>ثفارس3</t>
        </is>
      </c>
      <c r="B3377" t="inlineStr">
        <is>
          <t>عمران‌وتوسعه‌فارس‌</t>
        </is>
      </c>
      <c r="C3377" t="n">
        <v>21</v>
      </c>
      <c r="D3377" t="n">
        <v>114443</v>
      </c>
      <c r="E3377" s="1" t="n">
        <v>1683456530</v>
      </c>
      <c r="F3377" t="n">
        <v>14950</v>
      </c>
      <c r="G3377" t="n">
        <v>14710</v>
      </c>
      <c r="H3377" t="n">
        <v>14710</v>
      </c>
      <c r="I3377" t="n">
        <v>-240</v>
      </c>
      <c r="J3377" t="n">
        <v>-1.61</v>
      </c>
      <c r="K3377" t="n">
        <v>14710</v>
      </c>
      <c r="L3377" t="n">
        <v>-240</v>
      </c>
      <c r="M3377" t="n">
        <v>-1.61</v>
      </c>
      <c r="N3377" t="n">
        <v>14710</v>
      </c>
      <c r="O3377" t="n">
        <v>14710</v>
      </c>
      <c r="P3377" t="n">
        <v>264</v>
      </c>
      <c r="Q3377" t="n">
        <v>55.72</v>
      </c>
      <c r="R3377" t="n">
        <v>4</v>
      </c>
      <c r="S3377" t="n">
        <v>28027</v>
      </c>
      <c r="T3377" t="n">
        <v>14710</v>
      </c>
      <c r="U3377" t="n">
        <v>0</v>
      </c>
      <c r="V3377" t="n">
        <v>0</v>
      </c>
      <c r="W3377" t="n">
        <v>0</v>
      </c>
    </row>
    <row r="3378">
      <c r="A3378" t="inlineStr">
        <is>
          <t>خساپا</t>
        </is>
      </c>
      <c r="B3378" t="inlineStr">
        <is>
          <t>سايپا</t>
        </is>
      </c>
      <c r="C3378" t="n">
        <v>9339</v>
      </c>
      <c r="D3378" t="n">
        <v>7739968300</v>
      </c>
      <c r="E3378" s="1" t="n">
        <v>5563342417917</v>
      </c>
      <c r="F3378" t="n">
        <v>699</v>
      </c>
      <c r="G3378" t="n">
        <v>719</v>
      </c>
      <c r="H3378" t="n">
        <v>719</v>
      </c>
      <c r="I3378" t="n">
        <v>20</v>
      </c>
      <c r="J3378" t="n">
        <v>2.86</v>
      </c>
      <c r="K3378" t="n">
        <v>719</v>
      </c>
      <c r="L3378" t="n">
        <v>20</v>
      </c>
      <c r="M3378" t="n">
        <v>2.86</v>
      </c>
      <c r="N3378" t="n">
        <v>702</v>
      </c>
      <c r="O3378" t="n">
        <v>719</v>
      </c>
      <c r="P3378" t="n">
        <v>-154</v>
      </c>
      <c r="Q3378" t="n">
        <v>-4.67</v>
      </c>
      <c r="R3378" t="n">
        <v>390</v>
      </c>
      <c r="S3378" t="n">
        <v>644534563</v>
      </c>
      <c r="T3378" t="n">
        <v>719</v>
      </c>
      <c r="U3378" t="n">
        <v>0</v>
      </c>
      <c r="V3378" t="n">
        <v>0</v>
      </c>
      <c r="W3378" t="n">
        <v>0</v>
      </c>
    </row>
    <row r="3379">
      <c r="A3379" t="inlineStr">
        <is>
          <t>مشهد602</t>
        </is>
      </c>
      <c r="B3379" t="inlineStr">
        <is>
          <t>مشاركت ش مشهد602-3ماهه20.5%</t>
        </is>
      </c>
      <c r="C3379" t="n">
        <v>0</v>
      </c>
      <c r="D3379" t="n">
        <v>0</v>
      </c>
      <c r="E3379" s="1" t="n">
        <v>0</v>
      </c>
      <c r="F3379" t="n">
        <v>1000000</v>
      </c>
      <c r="G3379" t="n">
        <v>0</v>
      </c>
      <c r="H3379" t="n">
        <v>1000000</v>
      </c>
      <c r="I3379" t="n">
        <v>0</v>
      </c>
      <c r="J3379" t="n">
        <v>0</v>
      </c>
      <c r="K3379" t="n">
        <v>1000000</v>
      </c>
      <c r="L3379" t="n">
        <v>0</v>
      </c>
      <c r="M3379" t="n">
        <v>0</v>
      </c>
      <c r="N3379" t="n">
        <v>0</v>
      </c>
      <c r="O3379" t="n">
        <v>0</v>
      </c>
      <c r="R3379" t="n">
        <v>1</v>
      </c>
      <c r="S3379" t="n">
        <v>4000</v>
      </c>
      <c r="T3379" t="n">
        <v>1000000</v>
      </c>
      <c r="U3379" t="n">
        <v>1010000</v>
      </c>
      <c r="V3379" t="n">
        <v>4000</v>
      </c>
      <c r="W3379" t="n">
        <v>1</v>
      </c>
    </row>
    <row r="3380">
      <c r="A3380" t="inlineStr">
        <is>
          <t>غگلپا</t>
        </is>
      </c>
      <c r="B3380" t="inlineStr">
        <is>
          <t>شير پاستوريزه پگاه گلپايگان</t>
        </is>
      </c>
      <c r="C3380" t="n">
        <v>207</v>
      </c>
      <c r="D3380" t="n">
        <v>2875561</v>
      </c>
      <c r="E3380" s="1" t="n">
        <v>60633892230</v>
      </c>
      <c r="F3380" t="n">
        <v>20530</v>
      </c>
      <c r="G3380" t="n">
        <v>21140</v>
      </c>
      <c r="H3380" t="n">
        <v>21140</v>
      </c>
      <c r="I3380" t="n">
        <v>610</v>
      </c>
      <c r="J3380" t="n">
        <v>2.97</v>
      </c>
      <c r="K3380" t="n">
        <v>21090</v>
      </c>
      <c r="L3380" t="n">
        <v>560</v>
      </c>
      <c r="M3380" t="n">
        <v>2.73</v>
      </c>
      <c r="N3380" t="n">
        <v>20770</v>
      </c>
      <c r="O3380" t="n">
        <v>21140</v>
      </c>
      <c r="P3380" t="n">
        <v>2729</v>
      </c>
      <c r="Q3380" t="n">
        <v>7.73</v>
      </c>
      <c r="R3380" t="n">
        <v>1</v>
      </c>
      <c r="S3380" t="n">
        <v>596</v>
      </c>
      <c r="T3380" t="n">
        <v>20990</v>
      </c>
      <c r="U3380" t="n">
        <v>21140</v>
      </c>
      <c r="V3380" t="n">
        <v>4135</v>
      </c>
      <c r="W3380" t="n">
        <v>1</v>
      </c>
    </row>
    <row r="3381">
      <c r="A3381" t="inlineStr">
        <is>
          <t>هم وزن</t>
        </is>
      </c>
      <c r="B3381" t="inlineStr">
        <is>
          <t>صندوق س. شاخصي كيان-س</t>
        </is>
      </c>
      <c r="C3381" t="n">
        <v>435</v>
      </c>
      <c r="D3381" t="n">
        <v>7861850</v>
      </c>
      <c r="E3381" s="1" t="n">
        <v>316487773069</v>
      </c>
      <c r="F3381" t="n">
        <v>39539</v>
      </c>
      <c r="G3381" t="n">
        <v>40430</v>
      </c>
      <c r="H3381" t="n">
        <v>40725</v>
      </c>
      <c r="I3381" t="n">
        <v>1186</v>
      </c>
      <c r="J3381" t="n">
        <v>3</v>
      </c>
      <c r="K3381" t="n">
        <v>40256</v>
      </c>
      <c r="L3381" t="n">
        <v>717</v>
      </c>
      <c r="M3381" t="n">
        <v>1.81</v>
      </c>
      <c r="N3381" t="n">
        <v>38399</v>
      </c>
      <c r="O3381" t="n">
        <v>40725</v>
      </c>
      <c r="R3381" t="n">
        <v>1</v>
      </c>
      <c r="S3381" t="n">
        <v>30</v>
      </c>
      <c r="T3381" t="n">
        <v>40725</v>
      </c>
      <c r="U3381" t="n">
        <v>41983</v>
      </c>
      <c r="V3381" t="n">
        <v>970</v>
      </c>
      <c r="W3381" t="n">
        <v>1</v>
      </c>
    </row>
    <row r="3382">
      <c r="A3382" t="inlineStr">
        <is>
          <t>پيزد</t>
        </is>
      </c>
      <c r="B3382" t="inlineStr">
        <is>
          <t>مجتمع صنايع لاستيك يزد</t>
        </is>
      </c>
      <c r="C3382" t="n">
        <v>267</v>
      </c>
      <c r="D3382" t="n">
        <v>306735</v>
      </c>
      <c r="E3382" s="1" t="n">
        <v>2938521300</v>
      </c>
      <c r="F3382" t="n">
        <v>9310</v>
      </c>
      <c r="G3382" t="n">
        <v>9580</v>
      </c>
      <c r="H3382" t="n">
        <v>9580</v>
      </c>
      <c r="I3382" t="n">
        <v>270</v>
      </c>
      <c r="J3382" t="n">
        <v>2.9</v>
      </c>
      <c r="K3382" t="n">
        <v>9580</v>
      </c>
      <c r="L3382" t="n">
        <v>270</v>
      </c>
      <c r="M3382" t="n">
        <v>2.9</v>
      </c>
      <c r="N3382" t="n">
        <v>9580</v>
      </c>
      <c r="O3382" t="n">
        <v>9580</v>
      </c>
      <c r="P3382" t="n">
        <v>1599</v>
      </c>
      <c r="Q3382" t="n">
        <v>5.99</v>
      </c>
      <c r="R3382" t="n">
        <v>757</v>
      </c>
      <c r="S3382" t="n">
        <v>130261574</v>
      </c>
      <c r="T3382" t="n">
        <v>9580</v>
      </c>
      <c r="U3382" t="n">
        <v>0</v>
      </c>
      <c r="V3382" t="n">
        <v>0</v>
      </c>
      <c r="W3382" t="n">
        <v>0</v>
      </c>
    </row>
    <row r="3383">
      <c r="A3383" t="inlineStr">
        <is>
          <t>آرمان موتور082</t>
        </is>
      </c>
      <c r="B3383" t="inlineStr">
        <is>
          <t>مرابحه آرمان موتور-كيميا080407</t>
        </is>
      </c>
      <c r="C3383" t="n">
        <v>0</v>
      </c>
      <c r="D3383" t="n">
        <v>0</v>
      </c>
      <c r="E3383" s="1" t="n">
        <v>0</v>
      </c>
      <c r="F3383" t="n">
        <v>1000000</v>
      </c>
      <c r="G3383" t="n">
        <v>0</v>
      </c>
      <c r="H3383" t="n">
        <v>1000000</v>
      </c>
      <c r="I3383" t="n">
        <v>0</v>
      </c>
      <c r="J3383" t="n">
        <v>0</v>
      </c>
      <c r="K3383" t="n">
        <v>1000000</v>
      </c>
      <c r="L3383" t="n">
        <v>0</v>
      </c>
      <c r="M3383" t="n">
        <v>0</v>
      </c>
      <c r="N3383" t="n">
        <v>0</v>
      </c>
      <c r="O3383" t="n">
        <v>0</v>
      </c>
      <c r="R3383" t="n">
        <v>1</v>
      </c>
      <c r="S3383" t="n">
        <v>5000</v>
      </c>
      <c r="T3383" t="n">
        <v>1000000</v>
      </c>
      <c r="U3383" t="n">
        <v>0</v>
      </c>
      <c r="V3383" t="n">
        <v>0</v>
      </c>
      <c r="W3383" t="n">
        <v>0</v>
      </c>
    </row>
    <row r="3384">
      <c r="A3384" t="inlineStr">
        <is>
          <t>گنج</t>
        </is>
      </c>
      <c r="B3384" t="inlineStr">
        <is>
          <t>صندوق س. سيماي كاردان</t>
        </is>
      </c>
      <c r="C3384" t="n">
        <v>21478</v>
      </c>
      <c r="D3384" t="n">
        <v>63996692</v>
      </c>
      <c r="E3384" s="1" t="n">
        <v>12700024569129</v>
      </c>
      <c r="F3384" t="n">
        <v>193829</v>
      </c>
      <c r="G3384" t="n">
        <v>198295</v>
      </c>
      <c r="H3384" t="n">
        <v>198699</v>
      </c>
      <c r="I3384" t="n">
        <v>4870</v>
      </c>
      <c r="J3384" t="n">
        <v>2.51</v>
      </c>
      <c r="K3384" t="n">
        <v>198448</v>
      </c>
      <c r="L3384" t="n">
        <v>4619</v>
      </c>
      <c r="M3384" t="n">
        <v>2.38</v>
      </c>
      <c r="N3384" t="n">
        <v>196501</v>
      </c>
      <c r="O3384" t="n">
        <v>199500</v>
      </c>
      <c r="R3384" t="n">
        <v>1</v>
      </c>
      <c r="S3384" t="n">
        <v>6970</v>
      </c>
      <c r="T3384" t="n">
        <v>198699</v>
      </c>
      <c r="U3384" t="n">
        <v>198701</v>
      </c>
      <c r="V3384" t="n">
        <v>14233</v>
      </c>
      <c r="W3384" t="n">
        <v>3</v>
      </c>
    </row>
    <row r="3385">
      <c r="A3385" t="inlineStr">
        <is>
          <t>پايدار06</t>
        </is>
      </c>
      <c r="B3385" t="inlineStr">
        <is>
          <t>اجاره پديده ش. پايدار14060510</t>
        </is>
      </c>
      <c r="C3385" t="n">
        <v>0</v>
      </c>
      <c r="D3385" t="n">
        <v>0</v>
      </c>
      <c r="E3385" s="1" t="n">
        <v>0</v>
      </c>
      <c r="F3385" t="n">
        <v>950000</v>
      </c>
      <c r="G3385" t="n">
        <v>0</v>
      </c>
      <c r="H3385" t="n">
        <v>950000</v>
      </c>
      <c r="I3385" t="n">
        <v>0</v>
      </c>
      <c r="J3385" t="n">
        <v>0</v>
      </c>
      <c r="K3385" t="n">
        <v>950000</v>
      </c>
      <c r="L3385" t="n">
        <v>0</v>
      </c>
      <c r="M3385" t="n">
        <v>0</v>
      </c>
      <c r="N3385" t="n">
        <v>0</v>
      </c>
      <c r="O3385" t="n">
        <v>0</v>
      </c>
      <c r="R3385" t="n">
        <v>1</v>
      </c>
      <c r="S3385" t="n">
        <v>10000</v>
      </c>
      <c r="T3385" t="n">
        <v>968820</v>
      </c>
      <c r="U3385" t="n">
        <v>978500</v>
      </c>
      <c r="V3385" t="n">
        <v>5000</v>
      </c>
      <c r="W3385" t="n">
        <v>1</v>
      </c>
    </row>
    <row r="3386">
      <c r="A3386" t="inlineStr">
        <is>
          <t>اراد1914</t>
        </is>
      </c>
      <c r="B3386" t="inlineStr">
        <is>
          <t>مرابحه عام دولت191-ش.خ060328</t>
        </is>
      </c>
      <c r="C3386" t="n">
        <v>2</v>
      </c>
      <c r="D3386" t="n">
        <v>50643449</v>
      </c>
      <c r="E3386" s="1" t="n">
        <v>46310247264180</v>
      </c>
      <c r="F3386" t="n">
        <v>890300</v>
      </c>
      <c r="G3386" t="n">
        <v>914055</v>
      </c>
      <c r="H3386" t="n">
        <v>914820</v>
      </c>
      <c r="I3386" t="n">
        <v>24520</v>
      </c>
      <c r="J3386" t="n">
        <v>2.75</v>
      </c>
      <c r="K3386" t="n">
        <v>914437</v>
      </c>
      <c r="L3386" t="n">
        <v>24137</v>
      </c>
      <c r="M3386" t="n">
        <v>2.71</v>
      </c>
      <c r="N3386" t="n">
        <v>914055</v>
      </c>
      <c r="O3386" t="n">
        <v>914820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</row>
    <row r="3387">
      <c r="A3387" t="inlineStr">
        <is>
          <t>ثمسكن</t>
        </is>
      </c>
      <c r="B3387" t="inlineStr">
        <is>
          <t>سرمايه‌گذاري‌ مسكن‌</t>
        </is>
      </c>
      <c r="C3387" t="n">
        <v>1723</v>
      </c>
      <c r="D3387" t="n">
        <v>174194841</v>
      </c>
      <c r="E3387" s="1" t="n">
        <v>525218579761</v>
      </c>
      <c r="F3387" t="n">
        <v>2970</v>
      </c>
      <c r="G3387" t="n">
        <v>2930</v>
      </c>
      <c r="H3387" t="n">
        <v>3059</v>
      </c>
      <c r="I3387" t="n">
        <v>89</v>
      </c>
      <c r="J3387" t="n">
        <v>3</v>
      </c>
      <c r="K3387" t="n">
        <v>3015</v>
      </c>
      <c r="L3387" t="n">
        <v>45</v>
      </c>
      <c r="M3387" t="n">
        <v>1.52</v>
      </c>
      <c r="N3387" t="n">
        <v>2881</v>
      </c>
      <c r="O3387" t="n">
        <v>3059</v>
      </c>
      <c r="P3387" t="n">
        <v>226</v>
      </c>
      <c r="Q3387" t="n">
        <v>13.34</v>
      </c>
      <c r="R3387" t="n">
        <v>36</v>
      </c>
      <c r="S3387" t="n">
        <v>7135096</v>
      </c>
      <c r="T3387" t="n">
        <v>3059</v>
      </c>
      <c r="U3387" t="n">
        <v>3150</v>
      </c>
      <c r="V3387" t="n">
        <v>104000</v>
      </c>
      <c r="W3387" t="n">
        <v>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926"/>
  <sheetViews>
    <sheetView workbookViewId="0">
      <selection activeCell="G9" sqref="G9"/>
    </sheetView>
  </sheetViews>
  <sheetFormatPr baseColWidth="8" defaultColWidth="35.5546875" defaultRowHeight="14.4"/>
  <cols>
    <col width="17" customWidth="1" style="3" min="1" max="1"/>
    <col width="30.77734375" customWidth="1" style="3" min="2" max="2"/>
    <col width="12.21875" customWidth="1" style="3" min="3" max="3"/>
    <col width="15.21875" customWidth="1" style="3" min="4" max="4"/>
    <col width="17.33203125" customWidth="1" style="3" min="5" max="5"/>
    <col width="15.33203125" customWidth="1" style="3" min="6" max="6"/>
    <col width="10.88671875" customWidth="1" style="3" min="7" max="7"/>
    <col width="16.6640625" customWidth="1" style="3" min="8" max="8"/>
    <col width="17" customWidth="1" style="3" min="9" max="9"/>
    <col width="19.109375" customWidth="1" style="3" min="10" max="10"/>
    <col width="18.44140625" customWidth="1" style="3" min="11" max="11"/>
    <col width="18.109375" customWidth="1" style="3" min="12" max="12"/>
    <col width="18.44140625" customWidth="1" style="3" min="13" max="13"/>
    <col width="13.77734375" customWidth="1" style="3" min="14" max="14"/>
    <col width="16.21875" customWidth="1" style="3" min="15" max="15"/>
    <col width="11.6640625" customWidth="1" style="3" min="16" max="16"/>
    <col width="14.77734375" customWidth="1" style="3" min="17" max="17"/>
    <col width="12.6640625" customWidth="1" style="3" min="18" max="18"/>
    <col width="16.33203125" customWidth="1" style="3" min="19" max="19"/>
    <col width="15" customWidth="1" style="3" min="20" max="20"/>
    <col width="16.77734375" customWidth="1" style="3" min="21" max="21"/>
    <col width="16.5546875" customWidth="1" style="3" min="22" max="22"/>
    <col width="12.77734375" customWidth="1" style="3" min="23" max="23"/>
    <col width="10" customWidth="1" style="3" min="24" max="24"/>
    <col width="12.77734375" customWidth="1" style="3" min="25" max="25"/>
    <col width="9.6640625" customWidth="1" style="3" min="26" max="26"/>
    <col width="7.77734375" customWidth="1" style="3" min="27" max="27"/>
    <col width="9.77734375" customWidth="1" style="3" min="28" max="28"/>
    <col width="11.6640625" customWidth="1" style="3" min="29" max="29"/>
    <col width="8.88671875" customWidth="1" style="3" min="30" max="30"/>
    <col width="9.88671875" customWidth="1" style="3" min="31" max="31"/>
    <col width="9.21875" customWidth="1" style="3" min="32" max="32"/>
    <col width="8.109375" customWidth="1" style="3" min="33" max="33"/>
    <col width="9.88671875" customWidth="1" style="3" min="34" max="34"/>
    <col width="9.33203125" customWidth="1" style="3" min="35" max="35"/>
    <col width="11.109375" customWidth="1" style="3" min="36" max="36"/>
    <col width="35.5546875" customWidth="1" style="3" min="37" max="16384"/>
  </cols>
  <sheetData>
    <row r="1" ht="173.4" customHeight="1" s="10">
      <c r="A1" s="24">
        <f>'دیده بان بازار'!A4</f>
        <v/>
      </c>
      <c r="B1" s="26">
        <f>'دیده بان بازار'!B4</f>
        <v/>
      </c>
      <c r="C1" s="26">
        <f>'دیده بان بازار'!C4</f>
        <v/>
      </c>
      <c r="D1" s="26">
        <f>'دیده بان بازار'!D4</f>
        <v/>
      </c>
      <c r="E1" s="27">
        <f>'دیده بان بازار'!E4</f>
        <v/>
      </c>
      <c r="F1" s="26">
        <f>'دیده بان بازار'!F4</f>
        <v/>
      </c>
      <c r="G1" s="26">
        <f>'دیده بان بازار'!G4</f>
        <v/>
      </c>
      <c r="H1" s="26">
        <f>'دیده بان بازار'!H4</f>
        <v/>
      </c>
      <c r="I1" s="26">
        <f>'دیده بان بازار'!I4</f>
        <v/>
      </c>
      <c r="J1" s="26">
        <f>'دیده بان بازار'!J4</f>
        <v/>
      </c>
      <c r="K1" s="26">
        <f>'دیده بان بازار'!K4</f>
        <v/>
      </c>
      <c r="L1" s="26">
        <f>'دیده بان بازار'!L4</f>
        <v/>
      </c>
      <c r="M1" s="26">
        <f>'دیده بان بازار'!M4</f>
        <v/>
      </c>
      <c r="N1" s="26">
        <f>'دیده بان بازار'!N4</f>
        <v/>
      </c>
      <c r="O1" s="26">
        <f>'دیده بان بازار'!O4</f>
        <v/>
      </c>
      <c r="P1" s="26">
        <f>'دیده بان بازار'!P4</f>
        <v/>
      </c>
      <c r="Q1" s="26">
        <f>'دیده بان بازار'!Q4</f>
        <v/>
      </c>
      <c r="R1" s="26">
        <f>'دیده بان بازار'!R4</f>
        <v/>
      </c>
      <c r="S1" s="26">
        <f>'دیده بان بازار'!S4</f>
        <v/>
      </c>
      <c r="T1" s="26">
        <f>'دیده بان بازار'!T4</f>
        <v/>
      </c>
      <c r="U1" s="26">
        <f>'دیده بان بازار'!U4</f>
        <v/>
      </c>
      <c r="V1" s="26">
        <f>'دیده بان بازار'!V4</f>
        <v/>
      </c>
      <c r="W1" s="28">
        <f>'دیده بان بازار'!W4</f>
        <v/>
      </c>
      <c r="X1" s="18" t="inlineStr">
        <is>
          <t>مقایسه 
بهره بری</t>
        </is>
      </c>
      <c r="Y1" s="19" t="inlineStr">
        <is>
          <t>نسبت
بازدهی 
مستقیم</t>
        </is>
      </c>
      <c r="Z1" s="18" t="inlineStr">
        <is>
          <t xml:space="preserve">اختلاف 
قیمت 
پایانی 
و
کمترین 
قیمت </t>
        </is>
      </c>
      <c r="AA1" s="20" t="inlineStr">
        <is>
          <t>امتیاز
کل</t>
        </is>
      </c>
      <c r="AB1" s="20" t="inlineStr">
        <is>
          <t xml:space="preserve">امتیاز
موقعیت 
قیمت 
کمترین 
حد 
پایین 
نوسان </t>
        </is>
      </c>
      <c r="AC1" s="20" t="inlineStr">
        <is>
          <t xml:space="preserve">رتبه 
تجمعی 
حجم 
معاملات </t>
        </is>
      </c>
      <c r="AD1" s="20" t="inlineStr">
        <is>
          <t xml:space="preserve">امتیاز
مقیاس 
لکاریتمی 
ارزش 
معاملات </t>
        </is>
      </c>
      <c r="AE1" s="18" t="inlineStr">
        <is>
          <t>موقعیت 
قیمت 
آخرین 
معامله 
بازه 
روزانه</t>
        </is>
      </c>
      <c r="AF1" s="20" t="inlineStr">
        <is>
          <t xml:space="preserve">شاخص 
شتاب 
فاصله 
آخرین 
معامه 
تا 
قیمت 
پایانی </t>
        </is>
      </c>
      <c r="AG1" s="20" t="inlineStr">
        <is>
          <t>امتیاز
لگاریتمی 
بهره وری</t>
        </is>
      </c>
      <c r="AH1" s="18" t="inlineStr">
        <is>
          <t xml:space="preserve">ضریب 
تعدیل 
و
جریمه 
ریسک
افت 
قیمت </t>
        </is>
      </c>
      <c r="AI1" s="20" t="inlineStr">
        <is>
          <t xml:space="preserve">امتیاز 
کمکی 
اختلاف 
قیمت </t>
        </is>
      </c>
      <c r="AJ1" s="20" t="inlineStr">
        <is>
          <t>سیگنال 
نهائی 
خرید</t>
        </is>
      </c>
    </row>
    <row r="2">
      <c r="A2" s="15">
        <f>'دیده بان بازار'!A5</f>
        <v/>
      </c>
      <c r="B2" s="16">
        <f>'دیده بان بازار'!B5</f>
        <v/>
      </c>
      <c r="C2" s="16">
        <f>'دیده بان بازار'!C5</f>
        <v/>
      </c>
      <c r="D2" s="16">
        <f>'دیده بان بازار'!D5</f>
        <v/>
      </c>
      <c r="E2" s="17">
        <f>'دیده بان بازار'!E5</f>
        <v/>
      </c>
      <c r="F2" s="16">
        <f>'دیده بان بازار'!F5</f>
        <v/>
      </c>
      <c r="G2" s="16">
        <f>'دیده بان بازار'!G5</f>
        <v/>
      </c>
      <c r="H2" s="16">
        <f>'دیده بان بازار'!H5</f>
        <v/>
      </c>
      <c r="I2" s="16">
        <f>'دیده بان بازار'!I5</f>
        <v/>
      </c>
      <c r="J2" s="16">
        <f>'دیده بان بازار'!J5</f>
        <v/>
      </c>
      <c r="K2" s="16">
        <f>'دیده بان بازار'!K5</f>
        <v/>
      </c>
      <c r="L2" s="16">
        <f>'دیده بان بازار'!L5</f>
        <v/>
      </c>
      <c r="M2" s="16">
        <f>'دیده بان بازار'!M5</f>
        <v/>
      </c>
      <c r="N2" s="16">
        <f>'دیده بان بازار'!N5</f>
        <v/>
      </c>
      <c r="O2" s="16">
        <f>'دیده بان بازار'!O5</f>
        <v/>
      </c>
      <c r="P2" s="16">
        <f>'دیده بان بازار'!P5</f>
        <v/>
      </c>
      <c r="Q2" s="16">
        <f>'دیده بان بازار'!Q5</f>
        <v/>
      </c>
      <c r="R2" s="16">
        <f>'دیده بان بازار'!R5</f>
        <v/>
      </c>
      <c r="S2" s="16">
        <f>'دیده بان بازار'!S5</f>
        <v/>
      </c>
      <c r="T2" s="16">
        <f>'دیده بان بازار'!T5</f>
        <v/>
      </c>
      <c r="U2" s="16">
        <f>'دیده بان بازار'!U5</f>
        <v/>
      </c>
      <c r="V2" s="16">
        <f>'دیده بان بازار'!V5</f>
        <v/>
      </c>
      <c r="W2" s="7">
        <f>'دیده بان بازار'!W5</f>
        <v/>
      </c>
      <c r="X2" s="11">
        <f>IFERROR(IF(OR(R2&lt;=0,W2&lt;=0,S2&lt;=0,V2&lt;=0),0,ROUND((S2/R2)/(V2/W2),2)),0)</f>
        <v/>
      </c>
      <c r="Y2" s="11">
        <f>IFERROR(IF(OR(S2&lt;=0,V2&lt;=0),0,ROUND(S2/V2,2)),0)</f>
        <v/>
      </c>
      <c r="Z2" s="11">
        <f>IFERROR(J2-M2,0)</f>
        <v/>
      </c>
      <c r="AA2" s="11">
        <f>IFERROR(ROUND(MAX(0,MIN(100,((AB2*0.2)+(AC2*0.15)+(AD2*0.15)+(AE2*0.1)+(AF2*0.1)+(AG2*0.15)+(MIN(Y2/3,1)*100*0.1)+(AI2*0.05))*((AH2/100)*0.25+0.75))),0),0)</f>
        <v/>
      </c>
      <c r="AB2" s="11">
        <f>ROUND(MAX(0,MIN(100,((M2+10)/20)*100)),0)</f>
        <v/>
      </c>
      <c r="AC2" s="11">
        <f>IFERROR(IF(D2&lt;=0,0,ROUND(COUNTIFS($D$4:$D$3359,"&lt;="&amp;D2,$D$4:$D$3359,"&gt;0")/COUNTIF($D$4:$D$3359,"&gt;0")*100,0)),0)</f>
        <v/>
      </c>
      <c r="AD2" s="11">
        <f>IF(E2&lt;=0,0,ROUND(MAX(0,MIN(100,(LOG10(1+E2/1000000000)/LOG10(101))*100)),0))</f>
        <v/>
      </c>
      <c r="AE2" s="11">
        <f>IF(O2=N2,50,ROUND(MAX(0,MIN(100,((H2-N2)/(O2-N2))*100)),0))</f>
        <v/>
      </c>
      <c r="AF2" s="11">
        <f>ROUND(MAX(0,MIN(100,50+((H2-K2)/K2)*1000)),0)</f>
        <v/>
      </c>
      <c r="AG2" s="11">
        <f>IFERROR(ROUND(MAX(0,MIN(100,50+25*LN(MAX(0.01,X2)))),0),25)</f>
        <v/>
      </c>
      <c r="AH2" s="11">
        <f>ROUND(IF(M2&lt;=-30,0,IF(M2&lt;=-20,20,IF(M2&lt;=-10,50,100))),0)</f>
        <v/>
      </c>
      <c r="AI2" s="11">
        <f>ROUND(MAX(0,MIN(100,50+(Z2*10))),0)</f>
        <v/>
      </c>
      <c r="AJ2" s="11">
        <f>IFERROR(IF(--AA2&gt;=80,"خرید قوی",IF(--AA2&gt;=70,"خرید مشروط",IF(--AA2&gt;=60,"مراقبت",IF(--AA2&gt;=45,"ضعیف","عدم ورود")))),"")</f>
        <v/>
      </c>
    </row>
    <row r="3">
      <c r="A3" s="12">
        <f>'دیده بان بازار'!A6</f>
        <v/>
      </c>
      <c r="B3" s="13">
        <f>'دیده بان بازار'!B6</f>
        <v/>
      </c>
      <c r="C3" s="13">
        <f>'دیده بان بازار'!C6</f>
        <v/>
      </c>
      <c r="D3" s="13">
        <f>'دیده بان بازار'!D6</f>
        <v/>
      </c>
      <c r="E3" s="14">
        <f>'دیده بان بازار'!E6</f>
        <v/>
      </c>
      <c r="F3" s="13">
        <f>'دیده بان بازار'!F6</f>
        <v/>
      </c>
      <c r="G3" s="13">
        <f>'دیده بان بازار'!G6</f>
        <v/>
      </c>
      <c r="H3" s="13">
        <f>'دیده بان بازار'!H6</f>
        <v/>
      </c>
      <c r="I3" s="13">
        <f>'دیده بان بازار'!I6</f>
        <v/>
      </c>
      <c r="J3" s="13">
        <f>'دیده بان بازار'!J6</f>
        <v/>
      </c>
      <c r="K3" s="13">
        <f>'دیده بان بازار'!K6</f>
        <v/>
      </c>
      <c r="L3" s="13">
        <f>'دیده بان بازار'!L6</f>
        <v/>
      </c>
      <c r="M3" s="13">
        <f>'دیده بان بازار'!M6</f>
        <v/>
      </c>
      <c r="N3" s="13">
        <f>'دیده بان بازار'!N6</f>
        <v/>
      </c>
      <c r="O3" s="13">
        <f>'دیده بان بازار'!O6</f>
        <v/>
      </c>
      <c r="P3" s="13">
        <f>'دیده بان بازار'!P6</f>
        <v/>
      </c>
      <c r="Q3" s="13">
        <f>'دیده بان بازار'!Q6</f>
        <v/>
      </c>
      <c r="R3" s="13">
        <f>'دیده بان بازار'!R6</f>
        <v/>
      </c>
      <c r="S3" s="13">
        <f>'دیده بان بازار'!S6</f>
        <v/>
      </c>
      <c r="T3" s="13">
        <f>'دیده بان بازار'!T6</f>
        <v/>
      </c>
      <c r="U3" s="13">
        <f>'دیده بان بازار'!U6</f>
        <v/>
      </c>
      <c r="V3" s="13">
        <f>'دیده بان بازار'!V6</f>
        <v/>
      </c>
      <c r="W3" s="6">
        <f>'دیده بان بازار'!W6</f>
        <v/>
      </c>
      <c r="X3" s="11">
        <f>IFERROR(IF(OR(R3&lt;=0,W3&lt;=0,S3&lt;=0,V3&lt;=0),0,ROUND((S3/R3)/(V3/W3),2)),0)</f>
        <v/>
      </c>
      <c r="Y3" s="11">
        <f>IFERROR(IF(OR(S3&lt;=0,V3&lt;=0),0,ROUND(S3/V3,2)),0)</f>
        <v/>
      </c>
      <c r="Z3" s="11">
        <f>IFERROR(J3-M3,0)</f>
        <v/>
      </c>
      <c r="AA3" s="11">
        <f>IFERROR(ROUND(MAX(0,MIN(100,((AB3*0.2)+(AC3*0.15)+(AD3*0.15)+(AE3*0.1)+(AF3*0.1)+(AG3*0.15)+(MIN(Y3/3,1)*100*0.1)+(AI3*0.05))*((AH3/100)*0.25+0.75))),0),0)</f>
        <v/>
      </c>
      <c r="AB3" s="11">
        <f>ROUND(MAX(0,MIN(100,((M3+10)/20)*100)),0)</f>
        <v/>
      </c>
      <c r="AC3" s="11">
        <f>IFERROR(IF(D3&lt;=0,0,ROUND(COUNTIFS($D$4:$D$3359,"&lt;="&amp;D3,$D$4:$D$3359,"&gt;0")/COUNTIF($D$4:$D$3359,"&gt;0")*100,0)),0)</f>
        <v/>
      </c>
      <c r="AD3" s="11">
        <f>IF(E3&lt;=0,0,ROUND(MAX(0,MIN(100,(LOG10(1+E3/1000000000)/LOG10(101))*100)),0))</f>
        <v/>
      </c>
      <c r="AE3" s="11">
        <f>IF(O3=N3,50,ROUND(MAX(0,MIN(100,((H3-N3)/(O3-N3))*100)),0))</f>
        <v/>
      </c>
      <c r="AF3" s="11">
        <f>ROUND(MAX(0,MIN(100,50+((H3-K3)/K3)*1000)),0)</f>
        <v/>
      </c>
      <c r="AG3" s="11">
        <f>IFERROR(ROUND(MAX(0,MIN(100,50+25*LN(MAX(0.01,X3)))),0),25)</f>
        <v/>
      </c>
      <c r="AH3" s="11">
        <f>ROUND(IF(M3&lt;=-30,0,IF(M3&lt;=-20,20,IF(M3&lt;=-10,50,100))),0)</f>
        <v/>
      </c>
      <c r="AI3" s="11">
        <f>ROUND(MAX(0,MIN(100,50+(Z3*10))),0)</f>
        <v/>
      </c>
      <c r="AJ3" s="11">
        <f>IFERROR(IF(--AA3&gt;=80,"خرید قوی",IF(--AA3&gt;=70,"خرید مشروط",IF(--AA3&gt;=60,"مراقبت",IF(--AA3&gt;=45,"ضعیف","عدم ورود")))),"")</f>
        <v/>
      </c>
    </row>
    <row r="4">
      <c r="A4" s="15">
        <f>'دیده بان بازار'!A7</f>
        <v/>
      </c>
      <c r="B4" s="16">
        <f>'دیده بان بازار'!B7</f>
        <v/>
      </c>
      <c r="C4" s="16">
        <f>'دیده بان بازار'!C7</f>
        <v/>
      </c>
      <c r="D4" s="16">
        <f>'دیده بان بازار'!D7</f>
        <v/>
      </c>
      <c r="E4" s="17">
        <f>'دیده بان بازار'!E7</f>
        <v/>
      </c>
      <c r="F4" s="16">
        <f>'دیده بان بازار'!F7</f>
        <v/>
      </c>
      <c r="G4" s="16">
        <f>'دیده بان بازار'!G7</f>
        <v/>
      </c>
      <c r="H4" s="16">
        <f>'دیده بان بازار'!H7</f>
        <v/>
      </c>
      <c r="I4" s="16">
        <f>'دیده بان بازار'!I7</f>
        <v/>
      </c>
      <c r="J4" s="16">
        <f>'دیده بان بازار'!J7</f>
        <v/>
      </c>
      <c r="K4" s="16">
        <f>'دیده بان بازار'!K7</f>
        <v/>
      </c>
      <c r="L4" s="16">
        <f>'دیده بان بازار'!L7</f>
        <v/>
      </c>
      <c r="M4" s="16">
        <f>'دیده بان بازار'!M7</f>
        <v/>
      </c>
      <c r="N4" s="16">
        <f>'دیده بان بازار'!N7</f>
        <v/>
      </c>
      <c r="O4" s="16">
        <f>'دیده بان بازار'!O7</f>
        <v/>
      </c>
      <c r="P4" s="16">
        <f>'دیده بان بازار'!P7</f>
        <v/>
      </c>
      <c r="Q4" s="16">
        <f>'دیده بان بازار'!Q7</f>
        <v/>
      </c>
      <c r="R4" s="16">
        <f>'دیده بان بازار'!R7</f>
        <v/>
      </c>
      <c r="S4" s="16">
        <f>'دیده بان بازار'!S7</f>
        <v/>
      </c>
      <c r="T4" s="16">
        <f>'دیده بان بازار'!T7</f>
        <v/>
      </c>
      <c r="U4" s="16">
        <f>'دیده بان بازار'!U7</f>
        <v/>
      </c>
      <c r="V4" s="16">
        <f>'دیده بان بازار'!V7</f>
        <v/>
      </c>
      <c r="W4" s="7">
        <f>'دیده بان بازار'!W7</f>
        <v/>
      </c>
      <c r="X4" s="11">
        <f>IFERROR(IF(OR(R4&lt;=0,W4&lt;=0,S4&lt;=0,V4&lt;=0),0,ROUND((S4/R4)/(V4/W4),2)),0)</f>
        <v/>
      </c>
      <c r="Y4" s="11">
        <f>IFERROR(IF(OR(S4&lt;=0,V4&lt;=0),0,ROUND(S4/V4,2)),0)</f>
        <v/>
      </c>
      <c r="Z4" s="11">
        <f>IFERROR(J4-M4,0)</f>
        <v/>
      </c>
      <c r="AA4" s="11">
        <f>IFERROR(ROUND(MAX(0,MIN(100,((AB4*0.2)+(AC4*0.15)+(AD4*0.15)+(AE4*0.1)+(AF4*0.1)+(AG4*0.15)+(MIN(Y4/3,1)*100*0.1)+(AI4*0.05))*((AH4/100)*0.25+0.75))),0),0)</f>
        <v/>
      </c>
      <c r="AB4" s="11">
        <f>ROUND(MAX(0,MIN(100,((M4+10)/20)*100)),0)</f>
        <v/>
      </c>
      <c r="AC4" s="11">
        <f>IFERROR(IF(D4&lt;=0,0,ROUND(COUNTIFS($D$4:$D$3359,"&lt;="&amp;D4,$D$4:$D$3359,"&gt;0")/COUNTIF($D$4:$D$3359,"&gt;0")*100,0)),0)</f>
        <v/>
      </c>
      <c r="AD4" s="11">
        <f>IF(E4&lt;=0,0,ROUND(MAX(0,MIN(100,(LOG10(1+E4/1000000000)/LOG10(101))*100)),0))</f>
        <v/>
      </c>
      <c r="AE4" s="11">
        <f>IF(O4=N4,50,ROUND(MAX(0,MIN(100,((H4-N4)/(O4-N4))*100)),0))</f>
        <v/>
      </c>
      <c r="AF4" s="11">
        <f>ROUND(MAX(0,MIN(100,50+((H4-K4)/K4)*1000)),0)</f>
        <v/>
      </c>
      <c r="AG4" s="11">
        <f>IFERROR(ROUND(MAX(0,MIN(100,50+25*LN(MAX(0.01,X4)))),0),25)</f>
        <v/>
      </c>
      <c r="AH4" s="11">
        <f>ROUND(IF(M4&lt;=-30,0,IF(M4&lt;=-20,20,IF(M4&lt;=-10,50,100))),0)</f>
        <v/>
      </c>
      <c r="AI4" s="11">
        <f>ROUND(MAX(0,MIN(100,50+(Z4*10))),0)</f>
        <v/>
      </c>
      <c r="AJ4" s="11">
        <f>IFERROR(IF(--AA4&gt;=80,"خرید قوی",IF(--AA4&gt;=70,"خرید مشروط",IF(--AA4&gt;=60,"مراقبت",IF(--AA4&gt;=45,"ضعیف","عدم ورود")))),"")</f>
        <v/>
      </c>
    </row>
    <row r="5">
      <c r="A5" s="12">
        <f>'دیده بان بازار'!A8</f>
        <v/>
      </c>
      <c r="B5" s="13">
        <f>'دیده بان بازار'!B8</f>
        <v/>
      </c>
      <c r="C5" s="13">
        <f>'دیده بان بازار'!C8</f>
        <v/>
      </c>
      <c r="D5" s="13">
        <f>'دیده بان بازار'!D8</f>
        <v/>
      </c>
      <c r="E5" s="14">
        <f>'دیده بان بازار'!E8</f>
        <v/>
      </c>
      <c r="F5" s="13">
        <f>'دیده بان بازار'!F8</f>
        <v/>
      </c>
      <c r="G5" s="13">
        <f>'دیده بان بازار'!G8</f>
        <v/>
      </c>
      <c r="H5" s="13">
        <f>'دیده بان بازار'!H8</f>
        <v/>
      </c>
      <c r="I5" s="13">
        <f>'دیده بان بازار'!I8</f>
        <v/>
      </c>
      <c r="J5" s="13">
        <f>'دیده بان بازار'!J8</f>
        <v/>
      </c>
      <c r="K5" s="13">
        <f>'دیده بان بازار'!K8</f>
        <v/>
      </c>
      <c r="L5" s="13">
        <f>'دیده بان بازار'!L8</f>
        <v/>
      </c>
      <c r="M5" s="13">
        <f>'دیده بان بازار'!M8</f>
        <v/>
      </c>
      <c r="N5" s="13">
        <f>'دیده بان بازار'!N8</f>
        <v/>
      </c>
      <c r="O5" s="13">
        <f>'دیده بان بازار'!O8</f>
        <v/>
      </c>
      <c r="P5" s="13">
        <f>'دیده بان بازار'!P8</f>
        <v/>
      </c>
      <c r="Q5" s="13">
        <f>'دیده بان بازار'!Q8</f>
        <v/>
      </c>
      <c r="R5" s="13">
        <f>'دیده بان بازار'!R8</f>
        <v/>
      </c>
      <c r="S5" s="13">
        <f>'دیده بان بازار'!S8</f>
        <v/>
      </c>
      <c r="T5" s="13">
        <f>'دیده بان بازار'!T8</f>
        <v/>
      </c>
      <c r="U5" s="13">
        <f>'دیده بان بازار'!U8</f>
        <v/>
      </c>
      <c r="V5" s="13">
        <f>'دیده بان بازار'!V8</f>
        <v/>
      </c>
      <c r="W5" s="6">
        <f>'دیده بان بازار'!W8</f>
        <v/>
      </c>
      <c r="X5" s="11">
        <f>IFERROR(IF(OR(R5&lt;=0,W5&lt;=0,S5&lt;=0,V5&lt;=0),0,ROUND((S5/R5)/(V5/W5),2)),0)</f>
        <v/>
      </c>
      <c r="Y5" s="11">
        <f>IFERROR(IF(OR(S5&lt;=0,V5&lt;=0),0,ROUND(S5/V5,2)),0)</f>
        <v/>
      </c>
      <c r="Z5" s="11">
        <f>IFERROR(J5-M5,0)</f>
        <v/>
      </c>
      <c r="AA5" s="11">
        <f>IFERROR(ROUND(MAX(0,MIN(100,((AB5*0.2)+(AC5*0.15)+(AD5*0.15)+(AE5*0.1)+(AF5*0.1)+(AG5*0.15)+(MIN(Y5/3,1)*100*0.1)+(AI5*0.05))*((AH5/100)*0.25+0.75))),0),0)</f>
        <v/>
      </c>
      <c r="AB5" s="11">
        <f>ROUND(MAX(0,MIN(100,((M5+10)/20)*100)),0)</f>
        <v/>
      </c>
      <c r="AC5" s="11">
        <f>IFERROR(IF(D5&lt;=0,0,ROUND(COUNTIFS($D$4:$D$3359,"&lt;="&amp;D5,$D$4:$D$3359,"&gt;0")/COUNTIF($D$4:$D$3359,"&gt;0")*100,0)),0)</f>
        <v/>
      </c>
      <c r="AD5" s="11">
        <f>IF(E5&lt;=0,0,ROUND(MAX(0,MIN(100,(LOG10(1+E5/1000000000)/LOG10(101))*100)),0))</f>
        <v/>
      </c>
      <c r="AE5" s="11">
        <f>IF(O5=N5,50,ROUND(MAX(0,MIN(100,((H5-N5)/(O5-N5))*100)),0))</f>
        <v/>
      </c>
      <c r="AF5" s="11">
        <f>ROUND(MAX(0,MIN(100,50+((H5-K5)/K5)*1000)),0)</f>
        <v/>
      </c>
      <c r="AG5" s="11">
        <f>IFERROR(ROUND(MAX(0,MIN(100,50+25*LN(MAX(0.01,X5)))),0),25)</f>
        <v/>
      </c>
      <c r="AH5" s="11">
        <f>ROUND(IF(M5&lt;=-30,0,IF(M5&lt;=-20,20,IF(M5&lt;=-10,50,100))),0)</f>
        <v/>
      </c>
      <c r="AI5" s="11">
        <f>ROUND(MAX(0,MIN(100,50+(Z5*10))),0)</f>
        <v/>
      </c>
      <c r="AJ5" s="11">
        <f>IFERROR(IF(--AA5&gt;=80,"خرید قوی",IF(--AA5&gt;=70,"خرید مشروط",IF(--AA5&gt;=60,"مراقبت",IF(--AA5&gt;=45,"ضعیف","عدم ورود")))),"")</f>
        <v/>
      </c>
    </row>
    <row r="6">
      <c r="A6" s="15">
        <f>'دیده بان بازار'!A9</f>
        <v/>
      </c>
      <c r="B6" s="16">
        <f>'دیده بان بازار'!B9</f>
        <v/>
      </c>
      <c r="C6" s="16">
        <f>'دیده بان بازار'!C9</f>
        <v/>
      </c>
      <c r="D6" s="16">
        <f>'دیده بان بازار'!D9</f>
        <v/>
      </c>
      <c r="E6" s="17">
        <f>'دیده بان بازار'!E9</f>
        <v/>
      </c>
      <c r="F6" s="16">
        <f>'دیده بان بازار'!F9</f>
        <v/>
      </c>
      <c r="G6" s="16">
        <f>'دیده بان بازار'!G9</f>
        <v/>
      </c>
      <c r="H6" s="16">
        <f>'دیده بان بازار'!H9</f>
        <v/>
      </c>
      <c r="I6" s="16">
        <f>'دیده بان بازار'!I9</f>
        <v/>
      </c>
      <c r="J6" s="16">
        <f>'دیده بان بازار'!J9</f>
        <v/>
      </c>
      <c r="K6" s="16">
        <f>'دیده بان بازار'!K9</f>
        <v/>
      </c>
      <c r="L6" s="16">
        <f>'دیده بان بازار'!L9</f>
        <v/>
      </c>
      <c r="M6" s="16">
        <f>'دیده بان بازار'!M9</f>
        <v/>
      </c>
      <c r="N6" s="16">
        <f>'دیده بان بازار'!N9</f>
        <v/>
      </c>
      <c r="O6" s="16">
        <f>'دیده بان بازار'!O9</f>
        <v/>
      </c>
      <c r="P6" s="16">
        <f>'دیده بان بازار'!P9</f>
        <v/>
      </c>
      <c r="Q6" s="16">
        <f>'دیده بان بازار'!Q9</f>
        <v/>
      </c>
      <c r="R6" s="16">
        <f>'دیده بان بازار'!R9</f>
        <v/>
      </c>
      <c r="S6" s="16">
        <f>'دیده بان بازار'!S9</f>
        <v/>
      </c>
      <c r="T6" s="16">
        <f>'دیده بان بازار'!T9</f>
        <v/>
      </c>
      <c r="U6" s="16">
        <f>'دیده بان بازار'!U9</f>
        <v/>
      </c>
      <c r="V6" s="16">
        <f>'دیده بان بازار'!V9</f>
        <v/>
      </c>
      <c r="W6" s="7">
        <f>'دیده بان بازار'!W9</f>
        <v/>
      </c>
      <c r="X6" s="11">
        <f>IFERROR(IF(OR(R6&lt;=0,W6&lt;=0,S6&lt;=0,V6&lt;=0),0,ROUND((S6/R6)/(V6/W6),2)),0)</f>
        <v/>
      </c>
      <c r="Y6" s="11">
        <f>IFERROR(IF(OR(S6&lt;=0,V6&lt;=0),0,ROUND(S6/V6,2)),0)</f>
        <v/>
      </c>
      <c r="Z6" s="11">
        <f>IFERROR(J6-M6,0)</f>
        <v/>
      </c>
      <c r="AA6" s="11">
        <f>IFERROR(ROUND(MAX(0,MIN(100,((AB6*0.2)+(AC6*0.15)+(AD6*0.15)+(AE6*0.1)+(AF6*0.1)+(AG6*0.15)+(MIN(Y6/3,1)*100*0.1)+(AI6*0.05))*((AH6/100)*0.25+0.75))),0),0)</f>
        <v/>
      </c>
      <c r="AB6" s="11">
        <f>ROUND(MAX(0,MIN(100,((M6+10)/20)*100)),0)</f>
        <v/>
      </c>
      <c r="AC6" s="11">
        <f>IFERROR(IF(D6&lt;=0,0,ROUND(COUNTIFS($D$4:$D$3359,"&lt;="&amp;D6,$D$4:$D$3359,"&gt;0")/COUNTIF($D$4:$D$3359,"&gt;0")*100,0)),0)</f>
        <v/>
      </c>
      <c r="AD6" s="11">
        <f>IF(E6&lt;=0,0,ROUND(MAX(0,MIN(100,(LOG10(1+E6/1000000000)/LOG10(101))*100)),0))</f>
        <v/>
      </c>
      <c r="AE6" s="11">
        <f>IF(O6=N6,50,ROUND(MAX(0,MIN(100,((H6-N6)/(O6-N6))*100)),0))</f>
        <v/>
      </c>
      <c r="AF6" s="11">
        <f>ROUND(MAX(0,MIN(100,50+((H6-K6)/K6)*1000)),0)</f>
        <v/>
      </c>
      <c r="AG6" s="11">
        <f>IFERROR(ROUND(MAX(0,MIN(100,50+25*LN(MAX(0.01,X6)))),0),25)</f>
        <v/>
      </c>
      <c r="AH6" s="11">
        <f>ROUND(IF(M6&lt;=-30,0,IF(M6&lt;=-20,20,IF(M6&lt;=-10,50,100))),0)</f>
        <v/>
      </c>
      <c r="AI6" s="11">
        <f>ROUND(MAX(0,MIN(100,50+(Z6*10))),0)</f>
        <v/>
      </c>
      <c r="AJ6" s="11">
        <f>IFERROR(IF(--AA6&gt;=80,"خرید قوی",IF(--AA6&gt;=70,"خرید مشروط",IF(--AA6&gt;=60,"مراقبت",IF(--AA6&gt;=45,"ضعیف","عدم ورود")))),"")</f>
        <v/>
      </c>
    </row>
    <row r="7">
      <c r="A7" s="12">
        <f>'دیده بان بازار'!A10</f>
        <v/>
      </c>
      <c r="B7" s="13">
        <f>'دیده بان بازار'!B10</f>
        <v/>
      </c>
      <c r="C7" s="13">
        <f>'دیده بان بازار'!C10</f>
        <v/>
      </c>
      <c r="D7" s="13">
        <f>'دیده بان بازار'!D10</f>
        <v/>
      </c>
      <c r="E7" s="14">
        <f>'دیده بان بازار'!E10</f>
        <v/>
      </c>
      <c r="F7" s="13">
        <f>'دیده بان بازار'!F10</f>
        <v/>
      </c>
      <c r="G7" s="13">
        <f>'دیده بان بازار'!G10</f>
        <v/>
      </c>
      <c r="H7" s="13">
        <f>'دیده بان بازار'!H10</f>
        <v/>
      </c>
      <c r="I7" s="13">
        <f>'دیده بان بازار'!I10</f>
        <v/>
      </c>
      <c r="J7" s="13">
        <f>'دیده بان بازار'!J10</f>
        <v/>
      </c>
      <c r="K7" s="13">
        <f>'دیده بان بازار'!K10</f>
        <v/>
      </c>
      <c r="L7" s="13">
        <f>'دیده بان بازار'!L10</f>
        <v/>
      </c>
      <c r="M7" s="13">
        <f>'دیده بان بازار'!M10</f>
        <v/>
      </c>
      <c r="N7" s="13">
        <f>'دیده بان بازار'!N10</f>
        <v/>
      </c>
      <c r="O7" s="13">
        <f>'دیده بان بازار'!O10</f>
        <v/>
      </c>
      <c r="P7" s="13">
        <f>'دیده بان بازار'!P10</f>
        <v/>
      </c>
      <c r="Q7" s="13">
        <f>'دیده بان بازار'!Q10</f>
        <v/>
      </c>
      <c r="R7" s="13">
        <f>'دیده بان بازار'!R10</f>
        <v/>
      </c>
      <c r="S7" s="13">
        <f>'دیده بان بازار'!S10</f>
        <v/>
      </c>
      <c r="T7" s="13">
        <f>'دیده بان بازار'!T10</f>
        <v/>
      </c>
      <c r="U7" s="13">
        <f>'دیده بان بازار'!U10</f>
        <v/>
      </c>
      <c r="V7" s="13">
        <f>'دیده بان بازار'!V10</f>
        <v/>
      </c>
      <c r="W7" s="6">
        <f>'دیده بان بازار'!W10</f>
        <v/>
      </c>
      <c r="X7" s="11">
        <f>IFERROR(IF(OR(R7&lt;=0,W7&lt;=0,S7&lt;=0,V7&lt;=0),0,ROUND((S7/R7)/(V7/W7),2)),0)</f>
        <v/>
      </c>
      <c r="Y7" s="11">
        <f>IFERROR(IF(OR(S7&lt;=0,V7&lt;=0),0,ROUND(S7/V7,2)),0)</f>
        <v/>
      </c>
      <c r="Z7" s="11">
        <f>IFERROR(J7-M7,0)</f>
        <v/>
      </c>
      <c r="AA7" s="11">
        <f>IFERROR(ROUND(MAX(0,MIN(100,((AB7*0.2)+(AC7*0.15)+(AD7*0.15)+(AE7*0.1)+(AF7*0.1)+(AG7*0.15)+(MIN(Y7/3,1)*100*0.1)+(AI7*0.05))*((AH7/100)*0.25+0.75))),0),0)</f>
        <v/>
      </c>
      <c r="AB7" s="11">
        <f>ROUND(MAX(0,MIN(100,((M7+10)/20)*100)),0)</f>
        <v/>
      </c>
      <c r="AC7" s="11">
        <f>IFERROR(IF(D7&lt;=0,0,ROUND(COUNTIFS($D$4:$D$3359,"&lt;="&amp;D7,$D$4:$D$3359,"&gt;0")/COUNTIF($D$4:$D$3359,"&gt;0")*100,0)),0)</f>
        <v/>
      </c>
      <c r="AD7" s="11">
        <f>IF(E7&lt;=0,0,ROUND(MAX(0,MIN(100,(LOG10(1+E7/1000000000)/LOG10(101))*100)),0))</f>
        <v/>
      </c>
      <c r="AE7" s="11">
        <f>IF(O7=N7,50,ROUND(MAX(0,MIN(100,((H7-N7)/(O7-N7))*100)),0))</f>
        <v/>
      </c>
      <c r="AF7" s="11">
        <f>ROUND(MAX(0,MIN(100,50+((H7-K7)/K7)*1000)),0)</f>
        <v/>
      </c>
      <c r="AG7" s="11">
        <f>IFERROR(ROUND(MAX(0,MIN(100,50+25*LN(MAX(0.01,X7)))),0),25)</f>
        <v/>
      </c>
      <c r="AH7" s="11">
        <f>ROUND(IF(M7&lt;=-30,0,IF(M7&lt;=-20,20,IF(M7&lt;=-10,50,100))),0)</f>
        <v/>
      </c>
      <c r="AI7" s="11">
        <f>ROUND(MAX(0,MIN(100,50+(Z7*10))),0)</f>
        <v/>
      </c>
      <c r="AJ7" s="11">
        <f>IFERROR(IF(--AA7&gt;=80,"خرید قوی",IF(--AA7&gt;=70,"خرید مشروط",IF(--AA7&gt;=60,"مراقبت",IF(--AA7&gt;=45,"ضعیف","عدم ورود")))),"")</f>
        <v/>
      </c>
    </row>
    <row r="8">
      <c r="A8" s="15">
        <f>'دیده بان بازار'!A11</f>
        <v/>
      </c>
      <c r="B8" s="16">
        <f>'دیده بان بازار'!B11</f>
        <v/>
      </c>
      <c r="C8" s="16">
        <f>'دیده بان بازار'!C11</f>
        <v/>
      </c>
      <c r="D8" s="16">
        <f>'دیده بان بازار'!D11</f>
        <v/>
      </c>
      <c r="E8" s="17">
        <f>'دیده بان بازار'!E11</f>
        <v/>
      </c>
      <c r="F8" s="16">
        <f>'دیده بان بازار'!F11</f>
        <v/>
      </c>
      <c r="G8" s="16">
        <f>'دیده بان بازار'!G11</f>
        <v/>
      </c>
      <c r="H8" s="16">
        <f>'دیده بان بازار'!H11</f>
        <v/>
      </c>
      <c r="I8" s="16">
        <f>'دیده بان بازار'!I11</f>
        <v/>
      </c>
      <c r="J8" s="16">
        <f>'دیده بان بازار'!J11</f>
        <v/>
      </c>
      <c r="K8" s="16">
        <f>'دیده بان بازار'!K11</f>
        <v/>
      </c>
      <c r="L8" s="16">
        <f>'دیده بان بازار'!L11</f>
        <v/>
      </c>
      <c r="M8" s="16">
        <f>'دیده بان بازار'!M11</f>
        <v/>
      </c>
      <c r="N8" s="16">
        <f>'دیده بان بازار'!N11</f>
        <v/>
      </c>
      <c r="O8" s="16">
        <f>'دیده بان بازار'!O11</f>
        <v/>
      </c>
      <c r="P8" s="16">
        <f>'دیده بان بازار'!P11</f>
        <v/>
      </c>
      <c r="Q8" s="16">
        <f>'دیده بان بازار'!Q11</f>
        <v/>
      </c>
      <c r="R8" s="16">
        <f>'دیده بان بازار'!R11</f>
        <v/>
      </c>
      <c r="S8" s="16">
        <f>'دیده بان بازار'!S11</f>
        <v/>
      </c>
      <c r="T8" s="16">
        <f>'دیده بان بازار'!T11</f>
        <v/>
      </c>
      <c r="U8" s="16">
        <f>'دیده بان بازار'!U11</f>
        <v/>
      </c>
      <c r="V8" s="16">
        <f>'دیده بان بازار'!V11</f>
        <v/>
      </c>
      <c r="W8" s="7">
        <f>'دیده بان بازار'!W11</f>
        <v/>
      </c>
      <c r="X8" s="11">
        <f>IFERROR(IF(OR(R8&lt;=0,W8&lt;=0,S8&lt;=0,V8&lt;=0),0,ROUND((S8/R8)/(V8/W8),2)),0)</f>
        <v/>
      </c>
      <c r="Y8" s="11">
        <f>IFERROR(IF(OR(S8&lt;=0,V8&lt;=0),0,ROUND(S8/V8,2)),0)</f>
        <v/>
      </c>
      <c r="Z8" s="11">
        <f>IFERROR(J8-M8,0)</f>
        <v/>
      </c>
      <c r="AA8" s="11">
        <f>IFERROR(ROUND(MAX(0,MIN(100,((AB8*0.2)+(AC8*0.15)+(AD8*0.15)+(AE8*0.1)+(AF8*0.1)+(AG8*0.15)+(MIN(Y8/3,1)*100*0.1)+(AI8*0.05))*((AH8/100)*0.25+0.75))),0),0)</f>
        <v/>
      </c>
      <c r="AB8" s="11">
        <f>ROUND(MAX(0,MIN(100,((M8+10)/20)*100)),0)</f>
        <v/>
      </c>
      <c r="AC8" s="11">
        <f>IFERROR(IF(D8&lt;=0,0,ROUND(COUNTIFS($D$4:$D$3359,"&lt;="&amp;D8,$D$4:$D$3359,"&gt;0")/COUNTIF($D$4:$D$3359,"&gt;0")*100,0)),0)</f>
        <v/>
      </c>
      <c r="AD8" s="11">
        <f>IF(E8&lt;=0,0,ROUND(MAX(0,MIN(100,(LOG10(1+E8/1000000000)/LOG10(101))*100)),0))</f>
        <v/>
      </c>
      <c r="AE8" s="11">
        <f>IF(O8=N8,50,ROUND(MAX(0,MIN(100,((H8-N8)/(O8-N8))*100)),0))</f>
        <v/>
      </c>
      <c r="AF8" s="11">
        <f>ROUND(MAX(0,MIN(100,50+((H8-K8)/K8)*1000)),0)</f>
        <v/>
      </c>
      <c r="AG8" s="11">
        <f>IFERROR(ROUND(MAX(0,MIN(100,50+25*LN(MAX(0.01,X8)))),0),25)</f>
        <v/>
      </c>
      <c r="AH8" s="11">
        <f>ROUND(IF(M8&lt;=-30,0,IF(M8&lt;=-20,20,IF(M8&lt;=-10,50,100))),0)</f>
        <v/>
      </c>
      <c r="AI8" s="11">
        <f>ROUND(MAX(0,MIN(100,50+(Z8*10))),0)</f>
        <v/>
      </c>
      <c r="AJ8" s="11">
        <f>IFERROR(IF(--AA8&gt;=80,"خرید قوی",IF(--AA8&gt;=70,"خرید مشروط",IF(--AA8&gt;=60,"مراقبت",IF(--AA8&gt;=45,"ضعیف","عدم ورود")))),"")</f>
        <v/>
      </c>
    </row>
    <row r="9">
      <c r="A9" s="12">
        <f>'دیده بان بازار'!A12</f>
        <v/>
      </c>
      <c r="B9" s="13">
        <f>'دیده بان بازار'!B12</f>
        <v/>
      </c>
      <c r="C9" s="13">
        <f>'دیده بان بازار'!C12</f>
        <v/>
      </c>
      <c r="D9" s="13">
        <f>'دیده بان بازار'!D12</f>
        <v/>
      </c>
      <c r="E9" s="14">
        <f>'دیده بان بازار'!E12</f>
        <v/>
      </c>
      <c r="F9" s="13">
        <f>'دیده بان بازار'!F12</f>
        <v/>
      </c>
      <c r="G9" s="13">
        <f>'دیده بان بازار'!G12</f>
        <v/>
      </c>
      <c r="H9" s="13">
        <f>'دیده بان بازار'!H12</f>
        <v/>
      </c>
      <c r="I9" s="13">
        <f>'دیده بان بازار'!I12</f>
        <v/>
      </c>
      <c r="J9" s="13">
        <f>'دیده بان بازار'!J12</f>
        <v/>
      </c>
      <c r="K9" s="13">
        <f>'دیده بان بازار'!K12</f>
        <v/>
      </c>
      <c r="L9" s="13">
        <f>'دیده بان بازار'!L12</f>
        <v/>
      </c>
      <c r="M9" s="13">
        <f>'دیده بان بازار'!M12</f>
        <v/>
      </c>
      <c r="N9" s="13">
        <f>'دیده بان بازار'!N12</f>
        <v/>
      </c>
      <c r="O9" s="13">
        <f>'دیده بان بازار'!O12</f>
        <v/>
      </c>
      <c r="P9" s="13">
        <f>'دیده بان بازار'!P12</f>
        <v/>
      </c>
      <c r="Q9" s="13">
        <f>'دیده بان بازار'!Q12</f>
        <v/>
      </c>
      <c r="R9" s="13">
        <f>'دیده بان بازار'!R12</f>
        <v/>
      </c>
      <c r="S9" s="13">
        <f>'دیده بان بازار'!S12</f>
        <v/>
      </c>
      <c r="T9" s="13">
        <f>'دیده بان بازار'!T12</f>
        <v/>
      </c>
      <c r="U9" s="13">
        <f>'دیده بان بازار'!U12</f>
        <v/>
      </c>
      <c r="V9" s="13">
        <f>'دیده بان بازار'!V12</f>
        <v/>
      </c>
      <c r="W9" s="6">
        <f>'دیده بان بازار'!W12</f>
        <v/>
      </c>
      <c r="X9" s="11">
        <f>IFERROR(IF(OR(R9&lt;=0,W9&lt;=0,S9&lt;=0,V9&lt;=0),0,ROUND((S9/R9)/(V9/W9),2)),0)</f>
        <v/>
      </c>
      <c r="Y9" s="11">
        <f>IFERROR(IF(OR(S9&lt;=0,V9&lt;=0),0,ROUND(S9/V9,2)),0)</f>
        <v/>
      </c>
      <c r="Z9" s="11">
        <f>IFERROR(J9-M9,0)</f>
        <v/>
      </c>
      <c r="AA9" s="11">
        <f>IFERROR(ROUND(MAX(0,MIN(100,((AB9*0.2)+(AC9*0.15)+(AD9*0.15)+(AE9*0.1)+(AF9*0.1)+(AG9*0.15)+(MIN(Y9/3,1)*100*0.1)+(AI9*0.05))*((AH9/100)*0.25+0.75))),0),0)</f>
        <v/>
      </c>
      <c r="AB9" s="11">
        <f>ROUND(MAX(0,MIN(100,((M9+10)/20)*100)),0)</f>
        <v/>
      </c>
      <c r="AC9" s="11">
        <f>IFERROR(IF(D9&lt;=0,0,ROUND(COUNTIFS($D$4:$D$3359,"&lt;="&amp;D9,$D$4:$D$3359,"&gt;0")/COUNTIF($D$4:$D$3359,"&gt;0")*100,0)),0)</f>
        <v/>
      </c>
      <c r="AD9" s="11">
        <f>IF(E9&lt;=0,0,ROUND(MAX(0,MIN(100,(LOG10(1+E9/1000000000)/LOG10(101))*100)),0))</f>
        <v/>
      </c>
      <c r="AE9" s="11">
        <f>IF(O9=N9,50,ROUND(MAX(0,MIN(100,((H9-N9)/(O9-N9))*100)),0))</f>
        <v/>
      </c>
      <c r="AF9" s="11">
        <f>ROUND(MAX(0,MIN(100,50+((H9-K9)/K9)*1000)),0)</f>
        <v/>
      </c>
      <c r="AG9" s="11">
        <f>IFERROR(ROUND(MAX(0,MIN(100,50+25*LN(MAX(0.01,X9)))),0),25)</f>
        <v/>
      </c>
      <c r="AH9" s="11">
        <f>ROUND(IF(M9&lt;=-30,0,IF(M9&lt;=-20,20,IF(M9&lt;=-10,50,100))),0)</f>
        <v/>
      </c>
      <c r="AI9" s="11">
        <f>ROUND(MAX(0,MIN(100,50+(Z9*10))),0)</f>
        <v/>
      </c>
      <c r="AJ9" s="11">
        <f>IFERROR(IF(--AA9&gt;=80,"خرید قوی",IF(--AA9&gt;=70,"خرید مشروط",IF(--AA9&gt;=60,"مراقبت",IF(--AA9&gt;=45,"ضعیف","عدم ورود")))),"")</f>
        <v/>
      </c>
    </row>
    <row r="10">
      <c r="A10" s="15">
        <f>'دیده بان بازار'!A13</f>
        <v/>
      </c>
      <c r="B10" s="16">
        <f>'دیده بان بازار'!B13</f>
        <v/>
      </c>
      <c r="C10" s="16">
        <f>'دیده بان بازار'!C13</f>
        <v/>
      </c>
      <c r="D10" s="16">
        <f>'دیده بان بازار'!D13</f>
        <v/>
      </c>
      <c r="E10" s="17">
        <f>'دیده بان بازار'!E13</f>
        <v/>
      </c>
      <c r="F10" s="16">
        <f>'دیده بان بازار'!F13</f>
        <v/>
      </c>
      <c r="G10" s="16">
        <f>'دیده بان بازار'!G13</f>
        <v/>
      </c>
      <c r="H10" s="16">
        <f>'دیده بان بازار'!H13</f>
        <v/>
      </c>
      <c r="I10" s="16">
        <f>'دیده بان بازار'!I13</f>
        <v/>
      </c>
      <c r="J10" s="16">
        <f>'دیده بان بازار'!J13</f>
        <v/>
      </c>
      <c r="K10" s="16">
        <f>'دیده بان بازار'!K13</f>
        <v/>
      </c>
      <c r="L10" s="16">
        <f>'دیده بان بازار'!L13</f>
        <v/>
      </c>
      <c r="M10" s="16">
        <f>'دیده بان بازار'!M13</f>
        <v/>
      </c>
      <c r="N10" s="16">
        <f>'دیده بان بازار'!N13</f>
        <v/>
      </c>
      <c r="O10" s="16">
        <f>'دیده بان بازار'!O13</f>
        <v/>
      </c>
      <c r="P10" s="16">
        <f>'دیده بان بازار'!P13</f>
        <v/>
      </c>
      <c r="Q10" s="16">
        <f>'دیده بان بازار'!Q13</f>
        <v/>
      </c>
      <c r="R10" s="16">
        <f>'دیده بان بازار'!R13</f>
        <v/>
      </c>
      <c r="S10" s="16">
        <f>'دیده بان بازار'!S13</f>
        <v/>
      </c>
      <c r="T10" s="16">
        <f>'دیده بان بازار'!T13</f>
        <v/>
      </c>
      <c r="U10" s="16">
        <f>'دیده بان بازار'!U13</f>
        <v/>
      </c>
      <c r="V10" s="16">
        <f>'دیده بان بازار'!V13</f>
        <v/>
      </c>
      <c r="W10" s="7">
        <f>'دیده بان بازار'!W13</f>
        <v/>
      </c>
      <c r="X10" s="11">
        <f>IFERROR(IF(OR(R10&lt;=0,W10&lt;=0,S10&lt;=0,V10&lt;=0),0,ROUND((S10/R10)/(V10/W10),2)),0)</f>
        <v/>
      </c>
      <c r="Y10" s="11">
        <f>IFERROR(IF(OR(S10&lt;=0,V10&lt;=0),0,ROUND(S10/V10,2)),0)</f>
        <v/>
      </c>
      <c r="Z10" s="11">
        <f>IFERROR(J10-M10,0)</f>
        <v/>
      </c>
      <c r="AA10" s="11">
        <f>IFERROR(ROUND(MAX(0,MIN(100,((AB10*0.2)+(AC10*0.15)+(AD10*0.15)+(AE10*0.1)+(AF10*0.1)+(AG10*0.15)+(MIN(Y10/3,1)*100*0.1)+(AI10*0.05))*((AH10/100)*0.25+0.75))),0),0)</f>
        <v/>
      </c>
      <c r="AB10" s="11">
        <f>ROUND(MAX(0,MIN(100,((M10+10)/20)*100)),0)</f>
        <v/>
      </c>
      <c r="AC10" s="11">
        <f>IFERROR(IF(D10&lt;=0,0,ROUND(COUNTIFS($D$4:$D$3359,"&lt;="&amp;D10,$D$4:$D$3359,"&gt;0")/COUNTIF($D$4:$D$3359,"&gt;0")*100,0)),0)</f>
        <v/>
      </c>
      <c r="AD10" s="11">
        <f>IF(E10&lt;=0,0,ROUND(MAX(0,MIN(100,(LOG10(1+E10/1000000000)/LOG10(101))*100)),0))</f>
        <v/>
      </c>
      <c r="AE10" s="11">
        <f>IF(O10=N10,50,ROUND(MAX(0,MIN(100,((H10-N10)/(O10-N10))*100)),0))</f>
        <v/>
      </c>
      <c r="AF10" s="11">
        <f>ROUND(MAX(0,MIN(100,50+((H10-K10)/K10)*1000)),0)</f>
        <v/>
      </c>
      <c r="AG10" s="11">
        <f>IFERROR(ROUND(MAX(0,MIN(100,50+25*LN(MAX(0.01,X10)))),0),25)</f>
        <v/>
      </c>
      <c r="AH10" s="11">
        <f>ROUND(IF(M10&lt;=-30,0,IF(M10&lt;=-20,20,IF(M10&lt;=-10,50,100))),0)</f>
        <v/>
      </c>
      <c r="AI10" s="11">
        <f>ROUND(MAX(0,MIN(100,50+(Z10*10))),0)</f>
        <v/>
      </c>
      <c r="AJ10" s="11">
        <f>IFERROR(IF(--AA10&gt;=80,"خرید قوی",IF(--AA10&gt;=70,"خرید مشروط",IF(--AA10&gt;=60,"مراقبت",IF(--AA10&gt;=45,"ضعیف","عدم ورود")))),"")</f>
        <v/>
      </c>
    </row>
    <row r="11">
      <c r="A11" s="12">
        <f>'دیده بان بازار'!A14</f>
        <v/>
      </c>
      <c r="B11" s="13">
        <f>'دیده بان بازار'!B14</f>
        <v/>
      </c>
      <c r="C11" s="13">
        <f>'دیده بان بازار'!C14</f>
        <v/>
      </c>
      <c r="D11" s="13">
        <f>'دیده بان بازار'!D14</f>
        <v/>
      </c>
      <c r="E11" s="14">
        <f>'دیده بان بازار'!E14</f>
        <v/>
      </c>
      <c r="F11" s="13">
        <f>'دیده بان بازار'!F14</f>
        <v/>
      </c>
      <c r="G11" s="13">
        <f>'دیده بان بازار'!G14</f>
        <v/>
      </c>
      <c r="H11" s="13">
        <f>'دیده بان بازار'!H14</f>
        <v/>
      </c>
      <c r="I11" s="13">
        <f>'دیده بان بازار'!I14</f>
        <v/>
      </c>
      <c r="J11" s="13">
        <f>'دیده بان بازار'!J14</f>
        <v/>
      </c>
      <c r="K11" s="13">
        <f>'دیده بان بازار'!K14</f>
        <v/>
      </c>
      <c r="L11" s="13">
        <f>'دیده بان بازار'!L14</f>
        <v/>
      </c>
      <c r="M11" s="13">
        <f>'دیده بان بازار'!M14</f>
        <v/>
      </c>
      <c r="N11" s="13">
        <f>'دیده بان بازار'!N14</f>
        <v/>
      </c>
      <c r="O11" s="13">
        <f>'دیده بان بازار'!O14</f>
        <v/>
      </c>
      <c r="P11" s="13">
        <f>'دیده بان بازار'!P14</f>
        <v/>
      </c>
      <c r="Q11" s="13">
        <f>'دیده بان بازار'!Q14</f>
        <v/>
      </c>
      <c r="R11" s="13">
        <f>'دیده بان بازار'!R14</f>
        <v/>
      </c>
      <c r="S11" s="13">
        <f>'دیده بان بازار'!S14</f>
        <v/>
      </c>
      <c r="T11" s="13">
        <f>'دیده بان بازار'!T14</f>
        <v/>
      </c>
      <c r="U11" s="13">
        <f>'دیده بان بازار'!U14</f>
        <v/>
      </c>
      <c r="V11" s="13">
        <f>'دیده بان بازار'!V14</f>
        <v/>
      </c>
      <c r="W11" s="6">
        <f>'دیده بان بازار'!W14</f>
        <v/>
      </c>
      <c r="X11" s="11">
        <f>IFERROR(IF(OR(R11&lt;=0,W11&lt;=0,S11&lt;=0,V11&lt;=0),0,ROUND((S11/R11)/(V11/W11),2)),0)</f>
        <v/>
      </c>
      <c r="Y11" s="11">
        <f>IFERROR(IF(OR(S11&lt;=0,V11&lt;=0),0,ROUND(S11/V11,2)),0)</f>
        <v/>
      </c>
      <c r="Z11" s="11">
        <f>IFERROR(J11-M11,0)</f>
        <v/>
      </c>
      <c r="AA11" s="11">
        <f>IFERROR(ROUND(MAX(0,MIN(100,((AB11*0.2)+(AC11*0.15)+(AD11*0.15)+(AE11*0.1)+(AF11*0.1)+(AG11*0.15)+(MIN(Y11/3,1)*100*0.1)+(AI11*0.05))*((AH11/100)*0.25+0.75))),0),0)</f>
        <v/>
      </c>
      <c r="AB11" s="11">
        <f>ROUND(MAX(0,MIN(100,((M11+10)/20)*100)),0)</f>
        <v/>
      </c>
      <c r="AC11" s="11">
        <f>IFERROR(IF(D11&lt;=0,0,ROUND(COUNTIFS($D$4:$D$3359,"&lt;="&amp;D11,$D$4:$D$3359,"&gt;0")/COUNTIF($D$4:$D$3359,"&gt;0")*100,0)),0)</f>
        <v/>
      </c>
      <c r="AD11" s="11">
        <f>IF(E11&lt;=0,0,ROUND(MAX(0,MIN(100,(LOG10(1+E11/1000000000)/LOG10(101))*100)),0))</f>
        <v/>
      </c>
      <c r="AE11" s="11">
        <f>IF(O11=N11,50,ROUND(MAX(0,MIN(100,((H11-N11)/(O11-N11))*100)),0))</f>
        <v/>
      </c>
      <c r="AF11" s="11">
        <f>ROUND(MAX(0,MIN(100,50+((H11-K11)/K11)*1000)),0)</f>
        <v/>
      </c>
      <c r="AG11" s="11">
        <f>IFERROR(ROUND(MAX(0,MIN(100,50+25*LN(MAX(0.01,X11)))),0),25)</f>
        <v/>
      </c>
      <c r="AH11" s="11">
        <f>ROUND(IF(M11&lt;=-30,0,IF(M11&lt;=-20,20,IF(M11&lt;=-10,50,100))),0)</f>
        <v/>
      </c>
      <c r="AI11" s="11">
        <f>ROUND(MAX(0,MIN(100,50+(Z11*10))),0)</f>
        <v/>
      </c>
      <c r="AJ11" s="11">
        <f>IFERROR(IF(--AA11&gt;=80,"خرید قوی",IF(--AA11&gt;=70,"خرید مشروط",IF(--AA11&gt;=60,"مراقبت",IF(--AA11&gt;=45,"ضعیف","عدم ورود")))),"")</f>
        <v/>
      </c>
    </row>
    <row r="12">
      <c r="A12" s="15">
        <f>'دیده بان بازار'!A15</f>
        <v/>
      </c>
      <c r="B12" s="16">
        <f>'دیده بان بازار'!B15</f>
        <v/>
      </c>
      <c r="C12" s="16">
        <f>'دیده بان بازار'!C15</f>
        <v/>
      </c>
      <c r="D12" s="16">
        <f>'دیده بان بازار'!D15</f>
        <v/>
      </c>
      <c r="E12" s="17">
        <f>'دیده بان بازار'!E15</f>
        <v/>
      </c>
      <c r="F12" s="16">
        <f>'دیده بان بازار'!F15</f>
        <v/>
      </c>
      <c r="G12" s="16">
        <f>'دیده بان بازار'!G15</f>
        <v/>
      </c>
      <c r="H12" s="16">
        <f>'دیده بان بازار'!H15</f>
        <v/>
      </c>
      <c r="I12" s="16">
        <f>'دیده بان بازار'!I15</f>
        <v/>
      </c>
      <c r="J12" s="16">
        <f>'دیده بان بازار'!J15</f>
        <v/>
      </c>
      <c r="K12" s="16">
        <f>'دیده بان بازار'!K15</f>
        <v/>
      </c>
      <c r="L12" s="16">
        <f>'دیده بان بازار'!L15</f>
        <v/>
      </c>
      <c r="M12" s="16">
        <f>'دیده بان بازار'!M15</f>
        <v/>
      </c>
      <c r="N12" s="16">
        <f>'دیده بان بازار'!N15</f>
        <v/>
      </c>
      <c r="O12" s="16">
        <f>'دیده بان بازار'!O15</f>
        <v/>
      </c>
      <c r="P12" s="16">
        <f>'دیده بان بازار'!P15</f>
        <v/>
      </c>
      <c r="Q12" s="16">
        <f>'دیده بان بازار'!Q15</f>
        <v/>
      </c>
      <c r="R12" s="16">
        <f>'دیده بان بازار'!R15</f>
        <v/>
      </c>
      <c r="S12" s="16">
        <f>'دیده بان بازار'!S15</f>
        <v/>
      </c>
      <c r="T12" s="16">
        <f>'دیده بان بازار'!T15</f>
        <v/>
      </c>
      <c r="U12" s="16">
        <f>'دیده بان بازار'!U15</f>
        <v/>
      </c>
      <c r="V12" s="16">
        <f>'دیده بان بازار'!V15</f>
        <v/>
      </c>
      <c r="W12" s="7">
        <f>'دیده بان بازار'!W15</f>
        <v/>
      </c>
      <c r="X12" s="11">
        <f>IFERROR(IF(OR(R12&lt;=0,W12&lt;=0,S12&lt;=0,V12&lt;=0),0,ROUND((S12/R12)/(V12/W12),2)),0)</f>
        <v/>
      </c>
      <c r="Y12" s="11">
        <f>IFERROR(IF(OR(S12&lt;=0,V12&lt;=0),0,ROUND(S12/V12,2)),0)</f>
        <v/>
      </c>
      <c r="Z12" s="11">
        <f>IFERROR(J12-M12,0)</f>
        <v/>
      </c>
      <c r="AA12" s="11">
        <f>IFERROR(ROUND(MAX(0,MIN(100,((AB12*0.2)+(AC12*0.15)+(AD12*0.15)+(AE12*0.1)+(AF12*0.1)+(AG12*0.15)+(MIN(Y12/3,1)*100*0.1)+(AI12*0.05))*((AH12/100)*0.25+0.75))),0),0)</f>
        <v/>
      </c>
      <c r="AB12" s="11">
        <f>ROUND(MAX(0,MIN(100,((M12+10)/20)*100)),0)</f>
        <v/>
      </c>
      <c r="AC12" s="11">
        <f>IFERROR(IF(D12&lt;=0,0,ROUND(COUNTIFS($D$4:$D$3359,"&lt;="&amp;D12,$D$4:$D$3359,"&gt;0")/COUNTIF($D$4:$D$3359,"&gt;0")*100,0)),0)</f>
        <v/>
      </c>
      <c r="AD12" s="11">
        <f>IF(E12&lt;=0,0,ROUND(MAX(0,MIN(100,(LOG10(1+E12/1000000000)/LOG10(101))*100)),0))</f>
        <v/>
      </c>
      <c r="AE12" s="11">
        <f>IF(O12=N12,50,ROUND(MAX(0,MIN(100,((H12-N12)/(O12-N12))*100)),0))</f>
        <v/>
      </c>
      <c r="AF12" s="11">
        <f>ROUND(MAX(0,MIN(100,50+((H12-K12)/K12)*1000)),0)</f>
        <v/>
      </c>
      <c r="AG12" s="11">
        <f>IFERROR(ROUND(MAX(0,MIN(100,50+25*LN(MAX(0.01,X12)))),0),25)</f>
        <v/>
      </c>
      <c r="AH12" s="11">
        <f>ROUND(IF(M12&lt;=-30,0,IF(M12&lt;=-20,20,IF(M12&lt;=-10,50,100))),0)</f>
        <v/>
      </c>
      <c r="AI12" s="11">
        <f>ROUND(MAX(0,MIN(100,50+(Z12*10))),0)</f>
        <v/>
      </c>
      <c r="AJ12" s="11">
        <f>IFERROR(IF(--AA12&gt;=80,"خرید قوی",IF(--AA12&gt;=70,"خرید مشروط",IF(--AA12&gt;=60,"مراقبت",IF(--AA12&gt;=45,"ضعیف","عدم ورود")))),"")</f>
        <v/>
      </c>
    </row>
    <row r="13">
      <c r="A13" s="12">
        <f>'دیده بان بازار'!A16</f>
        <v/>
      </c>
      <c r="B13" s="13">
        <f>'دیده بان بازار'!B16</f>
        <v/>
      </c>
      <c r="C13" s="13">
        <f>'دیده بان بازار'!C16</f>
        <v/>
      </c>
      <c r="D13" s="13">
        <f>'دیده بان بازار'!D16</f>
        <v/>
      </c>
      <c r="E13" s="14">
        <f>'دیده بان بازار'!E16</f>
        <v/>
      </c>
      <c r="F13" s="13">
        <f>'دیده بان بازار'!F16</f>
        <v/>
      </c>
      <c r="G13" s="13">
        <f>'دیده بان بازار'!G16</f>
        <v/>
      </c>
      <c r="H13" s="13">
        <f>'دیده بان بازار'!H16</f>
        <v/>
      </c>
      <c r="I13" s="13">
        <f>'دیده بان بازار'!I16</f>
        <v/>
      </c>
      <c r="J13" s="13">
        <f>'دیده بان بازار'!J16</f>
        <v/>
      </c>
      <c r="K13" s="13">
        <f>'دیده بان بازار'!K16</f>
        <v/>
      </c>
      <c r="L13" s="13">
        <f>'دیده بان بازار'!L16</f>
        <v/>
      </c>
      <c r="M13" s="13">
        <f>'دیده بان بازار'!M16</f>
        <v/>
      </c>
      <c r="N13" s="13">
        <f>'دیده بان بازار'!N16</f>
        <v/>
      </c>
      <c r="O13" s="13">
        <f>'دیده بان بازار'!O16</f>
        <v/>
      </c>
      <c r="P13" s="13">
        <f>'دیده بان بازار'!P16</f>
        <v/>
      </c>
      <c r="Q13" s="13">
        <f>'دیده بان بازار'!Q16</f>
        <v/>
      </c>
      <c r="R13" s="13">
        <f>'دیده بان بازار'!R16</f>
        <v/>
      </c>
      <c r="S13" s="13">
        <f>'دیده بان بازار'!S16</f>
        <v/>
      </c>
      <c r="T13" s="13">
        <f>'دیده بان بازار'!T16</f>
        <v/>
      </c>
      <c r="U13" s="13">
        <f>'دیده بان بازار'!U16</f>
        <v/>
      </c>
      <c r="V13" s="13">
        <f>'دیده بان بازار'!V16</f>
        <v/>
      </c>
      <c r="W13" s="6">
        <f>'دیده بان بازار'!W16</f>
        <v/>
      </c>
      <c r="X13" s="11">
        <f>IFERROR(IF(OR(R13&lt;=0,W13&lt;=0,S13&lt;=0,V13&lt;=0),0,ROUND((S13/R13)/(V13/W13),2)),0)</f>
        <v/>
      </c>
      <c r="Y13" s="11">
        <f>IFERROR(IF(OR(S13&lt;=0,V13&lt;=0),0,ROUND(S13/V13,2)),0)</f>
        <v/>
      </c>
      <c r="Z13" s="11">
        <f>IFERROR(J13-M13,0)</f>
        <v/>
      </c>
      <c r="AA13" s="11">
        <f>IFERROR(ROUND(MAX(0,MIN(100,((AB13*0.2)+(AC13*0.15)+(AD13*0.15)+(AE13*0.1)+(AF13*0.1)+(AG13*0.15)+(MIN(Y13/3,1)*100*0.1)+(AI13*0.05))*((AH13/100)*0.25+0.75))),0),0)</f>
        <v/>
      </c>
      <c r="AB13" s="11">
        <f>ROUND(MAX(0,MIN(100,((M13+10)/20)*100)),0)</f>
        <v/>
      </c>
      <c r="AC13" s="11">
        <f>IFERROR(IF(D13&lt;=0,0,ROUND(COUNTIFS($D$4:$D$3359,"&lt;="&amp;D13,$D$4:$D$3359,"&gt;0")/COUNTIF($D$4:$D$3359,"&gt;0")*100,0)),0)</f>
        <v/>
      </c>
      <c r="AD13" s="11">
        <f>IF(E13&lt;=0,0,ROUND(MAX(0,MIN(100,(LOG10(1+E13/1000000000)/LOG10(101))*100)),0))</f>
        <v/>
      </c>
      <c r="AE13" s="11">
        <f>IF(O13=N13,50,ROUND(MAX(0,MIN(100,((H13-N13)/(O13-N13))*100)),0))</f>
        <v/>
      </c>
      <c r="AF13" s="11">
        <f>ROUND(MAX(0,MIN(100,50+((H13-K13)/K13)*1000)),0)</f>
        <v/>
      </c>
      <c r="AG13" s="11">
        <f>IFERROR(ROUND(MAX(0,MIN(100,50+25*LN(MAX(0.01,X13)))),0),25)</f>
        <v/>
      </c>
      <c r="AH13" s="11">
        <f>ROUND(IF(M13&lt;=-30,0,IF(M13&lt;=-20,20,IF(M13&lt;=-10,50,100))),0)</f>
        <v/>
      </c>
      <c r="AI13" s="11">
        <f>ROUND(MAX(0,MIN(100,50+(Z13*10))),0)</f>
        <v/>
      </c>
      <c r="AJ13" s="11">
        <f>IFERROR(IF(--AA13&gt;=80,"خرید قوی",IF(--AA13&gt;=70,"خرید مشروط",IF(--AA13&gt;=60,"مراقبت",IF(--AA13&gt;=45,"ضعیف","عدم ورود")))),"")</f>
        <v/>
      </c>
    </row>
    <row r="14">
      <c r="A14" s="15">
        <f>'دیده بان بازار'!A17</f>
        <v/>
      </c>
      <c r="B14" s="16">
        <f>'دیده بان بازار'!B17</f>
        <v/>
      </c>
      <c r="C14" s="16">
        <f>'دیده بان بازار'!C17</f>
        <v/>
      </c>
      <c r="D14" s="16">
        <f>'دیده بان بازار'!D17</f>
        <v/>
      </c>
      <c r="E14" s="17">
        <f>'دیده بان بازار'!E17</f>
        <v/>
      </c>
      <c r="F14" s="16">
        <f>'دیده بان بازار'!F17</f>
        <v/>
      </c>
      <c r="G14" s="16">
        <f>'دیده بان بازار'!G17</f>
        <v/>
      </c>
      <c r="H14" s="16">
        <f>'دیده بان بازار'!H17</f>
        <v/>
      </c>
      <c r="I14" s="16">
        <f>'دیده بان بازار'!I17</f>
        <v/>
      </c>
      <c r="J14" s="16">
        <f>'دیده بان بازار'!J17</f>
        <v/>
      </c>
      <c r="K14" s="16">
        <f>'دیده بان بازار'!K17</f>
        <v/>
      </c>
      <c r="L14" s="16">
        <f>'دیده بان بازار'!L17</f>
        <v/>
      </c>
      <c r="M14" s="16">
        <f>'دیده بان بازار'!M17</f>
        <v/>
      </c>
      <c r="N14" s="16">
        <f>'دیده بان بازار'!N17</f>
        <v/>
      </c>
      <c r="O14" s="16">
        <f>'دیده بان بازار'!O17</f>
        <v/>
      </c>
      <c r="P14" s="16">
        <f>'دیده بان بازار'!P17</f>
        <v/>
      </c>
      <c r="Q14" s="16">
        <f>'دیده بان بازار'!Q17</f>
        <v/>
      </c>
      <c r="R14" s="16">
        <f>'دیده بان بازار'!R17</f>
        <v/>
      </c>
      <c r="S14" s="16">
        <f>'دیده بان بازار'!S17</f>
        <v/>
      </c>
      <c r="T14" s="16">
        <f>'دیده بان بازار'!T17</f>
        <v/>
      </c>
      <c r="U14" s="16">
        <f>'دیده بان بازار'!U17</f>
        <v/>
      </c>
      <c r="V14" s="16">
        <f>'دیده بان بازار'!V17</f>
        <v/>
      </c>
      <c r="W14" s="7">
        <f>'دیده بان بازار'!W17</f>
        <v/>
      </c>
      <c r="X14" s="11">
        <f>IFERROR(IF(OR(R14&lt;=0,W14&lt;=0,S14&lt;=0,V14&lt;=0),0,ROUND((S14/R14)/(V14/W14),2)),0)</f>
        <v/>
      </c>
      <c r="Y14" s="11">
        <f>IFERROR(IF(OR(S14&lt;=0,V14&lt;=0),0,ROUND(S14/V14,2)),0)</f>
        <v/>
      </c>
      <c r="Z14" s="11">
        <f>IFERROR(J14-M14,0)</f>
        <v/>
      </c>
      <c r="AA14" s="11">
        <f>IFERROR(ROUND(MAX(0,MIN(100,((AB14*0.2)+(AC14*0.15)+(AD14*0.15)+(AE14*0.1)+(AF14*0.1)+(AG14*0.15)+(MIN(Y14/3,1)*100*0.1)+(AI14*0.05))*((AH14/100)*0.25+0.75))),0),0)</f>
        <v/>
      </c>
      <c r="AB14" s="11">
        <f>ROUND(MAX(0,MIN(100,((M14+10)/20)*100)),0)</f>
        <v/>
      </c>
      <c r="AC14" s="11">
        <f>IFERROR(IF(D14&lt;=0,0,ROUND(COUNTIFS($D$4:$D$3359,"&lt;="&amp;D14,$D$4:$D$3359,"&gt;0")/COUNTIF($D$4:$D$3359,"&gt;0")*100,0)),0)</f>
        <v/>
      </c>
      <c r="AD14" s="11">
        <f>IF(E14&lt;=0,0,ROUND(MAX(0,MIN(100,(LOG10(1+E14/1000000000)/LOG10(101))*100)),0))</f>
        <v/>
      </c>
      <c r="AE14" s="11">
        <f>IF(O14=N14,50,ROUND(MAX(0,MIN(100,((H14-N14)/(O14-N14))*100)),0))</f>
        <v/>
      </c>
      <c r="AF14" s="11">
        <f>ROUND(MAX(0,MIN(100,50+((H14-K14)/K14)*1000)),0)</f>
        <v/>
      </c>
      <c r="AG14" s="11">
        <f>IFERROR(ROUND(MAX(0,MIN(100,50+25*LN(MAX(0.01,X14)))),0),25)</f>
        <v/>
      </c>
      <c r="AH14" s="11">
        <f>ROUND(IF(M14&lt;=-30,0,IF(M14&lt;=-20,20,IF(M14&lt;=-10,50,100))),0)</f>
        <v/>
      </c>
      <c r="AI14" s="11">
        <f>ROUND(MAX(0,MIN(100,50+(Z14*10))),0)</f>
        <v/>
      </c>
      <c r="AJ14" s="11">
        <f>IFERROR(IF(--AA14&gt;=80,"خرید قوی",IF(--AA14&gt;=70,"خرید مشروط",IF(--AA14&gt;=60,"مراقبت",IF(--AA14&gt;=45,"ضعیف","عدم ورود")))),"")</f>
        <v/>
      </c>
    </row>
    <row r="15">
      <c r="A15" s="12">
        <f>'دیده بان بازار'!A18</f>
        <v/>
      </c>
      <c r="B15" s="13">
        <f>'دیده بان بازار'!B18</f>
        <v/>
      </c>
      <c r="C15" s="13">
        <f>'دیده بان بازار'!C18</f>
        <v/>
      </c>
      <c r="D15" s="13">
        <f>'دیده بان بازار'!D18</f>
        <v/>
      </c>
      <c r="E15" s="14">
        <f>'دیده بان بازار'!E18</f>
        <v/>
      </c>
      <c r="F15" s="13">
        <f>'دیده بان بازار'!F18</f>
        <v/>
      </c>
      <c r="G15" s="13">
        <f>'دیده بان بازار'!G18</f>
        <v/>
      </c>
      <c r="H15" s="13">
        <f>'دیده بان بازار'!H18</f>
        <v/>
      </c>
      <c r="I15" s="13">
        <f>'دیده بان بازار'!I18</f>
        <v/>
      </c>
      <c r="J15" s="13">
        <f>'دیده بان بازار'!J18</f>
        <v/>
      </c>
      <c r="K15" s="13">
        <f>'دیده بان بازار'!K18</f>
        <v/>
      </c>
      <c r="L15" s="13">
        <f>'دیده بان بازار'!L18</f>
        <v/>
      </c>
      <c r="M15" s="13">
        <f>'دیده بان بازار'!M18</f>
        <v/>
      </c>
      <c r="N15" s="13">
        <f>'دیده بان بازار'!N18</f>
        <v/>
      </c>
      <c r="O15" s="13">
        <f>'دیده بان بازار'!O18</f>
        <v/>
      </c>
      <c r="P15" s="13">
        <f>'دیده بان بازار'!P18</f>
        <v/>
      </c>
      <c r="Q15" s="13">
        <f>'دیده بان بازار'!Q18</f>
        <v/>
      </c>
      <c r="R15" s="13">
        <f>'دیده بان بازار'!R18</f>
        <v/>
      </c>
      <c r="S15" s="13">
        <f>'دیده بان بازار'!S18</f>
        <v/>
      </c>
      <c r="T15" s="13">
        <f>'دیده بان بازار'!T18</f>
        <v/>
      </c>
      <c r="U15" s="13">
        <f>'دیده بان بازار'!U18</f>
        <v/>
      </c>
      <c r="V15" s="13">
        <f>'دیده بان بازار'!V18</f>
        <v/>
      </c>
      <c r="W15" s="6">
        <f>'دیده بان بازار'!W18</f>
        <v/>
      </c>
      <c r="X15" s="11">
        <f>IFERROR(IF(OR(R15&lt;=0,W15&lt;=0,S15&lt;=0,V15&lt;=0),0,ROUND((S15/R15)/(V15/W15),2)),0)</f>
        <v/>
      </c>
      <c r="Y15" s="11">
        <f>IFERROR(IF(OR(S15&lt;=0,V15&lt;=0),0,ROUND(S15/V15,2)),0)</f>
        <v/>
      </c>
      <c r="Z15" s="11">
        <f>IFERROR(J15-M15,0)</f>
        <v/>
      </c>
      <c r="AA15" s="11">
        <f>IFERROR(ROUND(MAX(0,MIN(100,((AB15*0.2)+(AC15*0.15)+(AD15*0.15)+(AE15*0.1)+(AF15*0.1)+(AG15*0.15)+(MIN(Y15/3,1)*100*0.1)+(AI15*0.05))*((AH15/100)*0.25+0.75))),0),0)</f>
        <v/>
      </c>
      <c r="AB15" s="11">
        <f>ROUND(MAX(0,MIN(100,((M15+10)/20)*100)),0)</f>
        <v/>
      </c>
      <c r="AC15" s="11">
        <f>IFERROR(IF(D15&lt;=0,0,ROUND(COUNTIFS($D$4:$D$3359,"&lt;="&amp;D15,$D$4:$D$3359,"&gt;0")/COUNTIF($D$4:$D$3359,"&gt;0")*100,0)),0)</f>
        <v/>
      </c>
      <c r="AD15" s="11">
        <f>IF(E15&lt;=0,0,ROUND(MAX(0,MIN(100,(LOG10(1+E15/1000000000)/LOG10(101))*100)),0))</f>
        <v/>
      </c>
      <c r="AE15" s="11">
        <f>IF(O15=N15,50,ROUND(MAX(0,MIN(100,((H15-N15)/(O15-N15))*100)),0))</f>
        <v/>
      </c>
      <c r="AF15" s="11">
        <f>ROUND(MAX(0,MIN(100,50+((H15-K15)/K15)*1000)),0)</f>
        <v/>
      </c>
      <c r="AG15" s="11">
        <f>IFERROR(ROUND(MAX(0,MIN(100,50+25*LN(MAX(0.01,X15)))),0),25)</f>
        <v/>
      </c>
      <c r="AH15" s="11">
        <f>ROUND(IF(M15&lt;=-30,0,IF(M15&lt;=-20,20,IF(M15&lt;=-10,50,100))),0)</f>
        <v/>
      </c>
      <c r="AI15" s="11">
        <f>ROUND(MAX(0,MIN(100,50+(Z15*10))),0)</f>
        <v/>
      </c>
      <c r="AJ15" s="11">
        <f>IFERROR(IF(--AA15&gt;=80,"خرید قوی",IF(--AA15&gt;=70,"خرید مشروط",IF(--AA15&gt;=60,"مراقبت",IF(--AA15&gt;=45,"ضعیف","عدم ورود")))),"")</f>
        <v/>
      </c>
    </row>
    <row r="16">
      <c r="A16" s="15">
        <f>'دیده بان بازار'!A19</f>
        <v/>
      </c>
      <c r="B16" s="16">
        <f>'دیده بان بازار'!B19</f>
        <v/>
      </c>
      <c r="C16" s="16">
        <f>'دیده بان بازار'!C19</f>
        <v/>
      </c>
      <c r="D16" s="16">
        <f>'دیده بان بازار'!D19</f>
        <v/>
      </c>
      <c r="E16" s="17">
        <f>'دیده بان بازار'!E19</f>
        <v/>
      </c>
      <c r="F16" s="16">
        <f>'دیده بان بازار'!F19</f>
        <v/>
      </c>
      <c r="G16" s="16">
        <f>'دیده بان بازار'!G19</f>
        <v/>
      </c>
      <c r="H16" s="16">
        <f>'دیده بان بازار'!H19</f>
        <v/>
      </c>
      <c r="I16" s="16">
        <f>'دیده بان بازار'!I19</f>
        <v/>
      </c>
      <c r="J16" s="16">
        <f>'دیده بان بازار'!J19</f>
        <v/>
      </c>
      <c r="K16" s="16">
        <f>'دیده بان بازار'!K19</f>
        <v/>
      </c>
      <c r="L16" s="16">
        <f>'دیده بان بازار'!L19</f>
        <v/>
      </c>
      <c r="M16" s="16">
        <f>'دیده بان بازار'!M19</f>
        <v/>
      </c>
      <c r="N16" s="16">
        <f>'دیده بان بازار'!N19</f>
        <v/>
      </c>
      <c r="O16" s="16">
        <f>'دیده بان بازار'!O19</f>
        <v/>
      </c>
      <c r="P16" s="16">
        <f>'دیده بان بازار'!P19</f>
        <v/>
      </c>
      <c r="Q16" s="16">
        <f>'دیده بان بازار'!Q19</f>
        <v/>
      </c>
      <c r="R16" s="16">
        <f>'دیده بان بازار'!R19</f>
        <v/>
      </c>
      <c r="S16" s="16">
        <f>'دیده بان بازار'!S19</f>
        <v/>
      </c>
      <c r="T16" s="16">
        <f>'دیده بان بازار'!T19</f>
        <v/>
      </c>
      <c r="U16" s="16">
        <f>'دیده بان بازار'!U19</f>
        <v/>
      </c>
      <c r="V16" s="16">
        <f>'دیده بان بازار'!V19</f>
        <v/>
      </c>
      <c r="W16" s="7">
        <f>'دیده بان بازار'!W19</f>
        <v/>
      </c>
      <c r="X16" s="11">
        <f>IFERROR(IF(OR(R16&lt;=0,W16&lt;=0,S16&lt;=0,V16&lt;=0),0,ROUND((S16/R16)/(V16/W16),2)),0)</f>
        <v/>
      </c>
      <c r="Y16" s="11">
        <f>IFERROR(IF(OR(S16&lt;=0,V16&lt;=0),0,ROUND(S16/V16,2)),0)</f>
        <v/>
      </c>
      <c r="Z16" s="11">
        <f>IFERROR(J16-M16,0)</f>
        <v/>
      </c>
      <c r="AA16" s="11">
        <f>IFERROR(ROUND(MAX(0,MIN(100,((AB16*0.2)+(AC16*0.15)+(AD16*0.15)+(AE16*0.1)+(AF16*0.1)+(AG16*0.15)+(MIN(Y16/3,1)*100*0.1)+(AI16*0.05))*((AH16/100)*0.25+0.75))),0),0)</f>
        <v/>
      </c>
      <c r="AB16" s="11">
        <f>ROUND(MAX(0,MIN(100,((M16+10)/20)*100)),0)</f>
        <v/>
      </c>
      <c r="AC16" s="11">
        <f>IFERROR(IF(D16&lt;=0,0,ROUND(COUNTIFS($D$4:$D$3359,"&lt;="&amp;D16,$D$4:$D$3359,"&gt;0")/COUNTIF($D$4:$D$3359,"&gt;0")*100,0)),0)</f>
        <v/>
      </c>
      <c r="AD16" s="11">
        <f>IF(E16&lt;=0,0,ROUND(MAX(0,MIN(100,(LOG10(1+E16/1000000000)/LOG10(101))*100)),0))</f>
        <v/>
      </c>
      <c r="AE16" s="11">
        <f>IF(O16=N16,50,ROUND(MAX(0,MIN(100,((H16-N16)/(O16-N16))*100)),0))</f>
        <v/>
      </c>
      <c r="AF16" s="11">
        <f>ROUND(MAX(0,MIN(100,50+((H16-K16)/K16)*1000)),0)</f>
        <v/>
      </c>
      <c r="AG16" s="11">
        <f>IFERROR(ROUND(MAX(0,MIN(100,50+25*LN(MAX(0.01,X16)))),0),25)</f>
        <v/>
      </c>
      <c r="AH16" s="11">
        <f>ROUND(IF(M16&lt;=-30,0,IF(M16&lt;=-20,20,IF(M16&lt;=-10,50,100))),0)</f>
        <v/>
      </c>
      <c r="AI16" s="11">
        <f>ROUND(MAX(0,MIN(100,50+(Z16*10))),0)</f>
        <v/>
      </c>
      <c r="AJ16" s="11">
        <f>IFERROR(IF(--AA16&gt;=80,"خرید قوی",IF(--AA16&gt;=70,"خرید مشروط",IF(--AA16&gt;=60,"مراقبت",IF(--AA16&gt;=45,"ضعیف","عدم ورود")))),"")</f>
        <v/>
      </c>
    </row>
    <row r="17">
      <c r="A17" s="15">
        <f>'دیده بان بازار'!A20</f>
        <v/>
      </c>
      <c r="B17" s="16">
        <f>'دیده بان بازار'!B20</f>
        <v/>
      </c>
      <c r="C17" s="16">
        <f>'دیده بان بازار'!C20</f>
        <v/>
      </c>
      <c r="D17" s="16">
        <f>'دیده بان بازار'!D20</f>
        <v/>
      </c>
      <c r="E17" s="17">
        <f>'دیده بان بازار'!E20</f>
        <v/>
      </c>
      <c r="F17" s="16">
        <f>'دیده بان بازار'!F20</f>
        <v/>
      </c>
      <c r="G17" s="16">
        <f>'دیده بان بازار'!G20</f>
        <v/>
      </c>
      <c r="H17" s="16">
        <f>'دیده بان بازار'!H20</f>
        <v/>
      </c>
      <c r="I17" s="16">
        <f>'دیده بان بازار'!I20</f>
        <v/>
      </c>
      <c r="J17" s="16">
        <f>'دیده بان بازار'!J20</f>
        <v/>
      </c>
      <c r="K17" s="16">
        <f>'دیده بان بازار'!K20</f>
        <v/>
      </c>
      <c r="L17" s="16">
        <f>'دیده بان بازار'!L20</f>
        <v/>
      </c>
      <c r="M17" s="16">
        <f>'دیده بان بازار'!M20</f>
        <v/>
      </c>
      <c r="N17" s="16">
        <f>'دیده بان بازار'!N20</f>
        <v/>
      </c>
      <c r="O17" s="16">
        <f>'دیده بان بازار'!O20</f>
        <v/>
      </c>
      <c r="P17" s="16">
        <f>'دیده بان بازار'!P20</f>
        <v/>
      </c>
      <c r="Q17" s="16">
        <f>'دیده بان بازار'!Q20</f>
        <v/>
      </c>
      <c r="R17" s="16">
        <f>'دیده بان بازار'!R20</f>
        <v/>
      </c>
      <c r="S17" s="16">
        <f>'دیده بان بازار'!S20</f>
        <v/>
      </c>
      <c r="T17" s="16">
        <f>'دیده بان بازار'!T20</f>
        <v/>
      </c>
      <c r="U17" s="16">
        <f>'دیده بان بازار'!U20</f>
        <v/>
      </c>
      <c r="V17" s="16">
        <f>'دیده بان بازار'!V20</f>
        <v/>
      </c>
      <c r="W17" s="7">
        <f>'دیده بان بازار'!W20</f>
        <v/>
      </c>
      <c r="X17" s="11">
        <f>IFERROR(IF(OR(R17&lt;=0,W17&lt;=0,S17&lt;=0,V17&lt;=0),0,ROUND((S17/R17)/(V17/W17),2)),0)</f>
        <v/>
      </c>
      <c r="Y17" s="11">
        <f>IFERROR(IF(OR(S17&lt;=0,V17&lt;=0),0,ROUND(S17/V17,2)),0)</f>
        <v/>
      </c>
      <c r="Z17" s="11">
        <f>IFERROR(J17-M17,0)</f>
        <v/>
      </c>
      <c r="AA17" s="11">
        <f>IFERROR(ROUND(MAX(0,MIN(100,((AB17*0.2)+(AC17*0.15)+(AD17*0.15)+(AE17*0.1)+(AF17*0.1)+(AG17*0.15)+(MIN(Y17/3,1)*100*0.1)+(AI17*0.05))*((AH17/100)*0.25+0.75))),0),0)</f>
        <v/>
      </c>
      <c r="AB17" s="11">
        <f>ROUND(MAX(0,MIN(100,((M17+10)/20)*100)),0)</f>
        <v/>
      </c>
      <c r="AC17" s="11">
        <f>IFERROR(IF(D17&lt;=0,0,ROUND(COUNTIFS($D$4:$D$3359,"&lt;="&amp;D17,$D$4:$D$3359,"&gt;0")/COUNTIF($D$4:$D$3359,"&gt;0")*100,0)),0)</f>
        <v/>
      </c>
      <c r="AD17" s="11">
        <f>IF(E17&lt;=0,0,ROUND(MAX(0,MIN(100,(LOG10(1+E17/1000000000)/LOG10(101))*100)),0))</f>
        <v/>
      </c>
      <c r="AE17" s="11">
        <f>IF(O17=N17,50,ROUND(MAX(0,MIN(100,((H17-N17)/(O17-N17))*100)),0))</f>
        <v/>
      </c>
      <c r="AF17" s="11">
        <f>ROUND(MAX(0,MIN(100,50+((H17-K17)/K17)*1000)),0)</f>
        <v/>
      </c>
      <c r="AG17" s="11">
        <f>IFERROR(ROUND(MAX(0,MIN(100,50+25*LN(MAX(0.01,X17)))),0),25)</f>
        <v/>
      </c>
      <c r="AH17" s="11">
        <f>ROUND(IF(M17&lt;=-30,0,IF(M17&lt;=-20,20,IF(M17&lt;=-10,50,100))),0)</f>
        <v/>
      </c>
      <c r="AI17" s="11">
        <f>ROUND(MAX(0,MIN(100,50+(Z17*10))),0)</f>
        <v/>
      </c>
      <c r="AJ17" s="11">
        <f>IFERROR(IF(--AA17&gt;=80,"خرید قوی",IF(--AA17&gt;=70,"خرید مشروط",IF(--AA17&gt;=60,"مراقبت",IF(--AA17&gt;=45,"ضعیف","عدم ورود")))),"")</f>
        <v/>
      </c>
    </row>
    <row r="18">
      <c r="A18" s="12">
        <f>'دیده بان بازار'!A21</f>
        <v/>
      </c>
      <c r="B18" s="13">
        <f>'دیده بان بازار'!B21</f>
        <v/>
      </c>
      <c r="C18" s="13">
        <f>'دیده بان بازار'!C21</f>
        <v/>
      </c>
      <c r="D18" s="13">
        <f>'دیده بان بازار'!D21</f>
        <v/>
      </c>
      <c r="E18" s="14">
        <f>'دیده بان بازار'!E21</f>
        <v/>
      </c>
      <c r="F18" s="13">
        <f>'دیده بان بازار'!F21</f>
        <v/>
      </c>
      <c r="G18" s="13">
        <f>'دیده بان بازار'!G21</f>
        <v/>
      </c>
      <c r="H18" s="13">
        <f>'دیده بان بازار'!H21</f>
        <v/>
      </c>
      <c r="I18" s="13">
        <f>'دیده بان بازار'!I21</f>
        <v/>
      </c>
      <c r="J18" s="13">
        <f>'دیده بان بازار'!J21</f>
        <v/>
      </c>
      <c r="K18" s="13">
        <f>'دیده بان بازار'!K21</f>
        <v/>
      </c>
      <c r="L18" s="13">
        <f>'دیده بان بازار'!L21</f>
        <v/>
      </c>
      <c r="M18" s="13">
        <f>'دیده بان بازار'!M21</f>
        <v/>
      </c>
      <c r="N18" s="13">
        <f>'دیده بان بازار'!N21</f>
        <v/>
      </c>
      <c r="O18" s="13">
        <f>'دیده بان بازار'!O21</f>
        <v/>
      </c>
      <c r="P18" s="13">
        <f>'دیده بان بازار'!P21</f>
        <v/>
      </c>
      <c r="Q18" s="13">
        <f>'دیده بان بازار'!Q21</f>
        <v/>
      </c>
      <c r="R18" s="13">
        <f>'دیده بان بازار'!R21</f>
        <v/>
      </c>
      <c r="S18" s="13">
        <f>'دیده بان بازار'!S21</f>
        <v/>
      </c>
      <c r="T18" s="13">
        <f>'دیده بان بازار'!T21</f>
        <v/>
      </c>
      <c r="U18" s="13">
        <f>'دیده بان بازار'!U21</f>
        <v/>
      </c>
      <c r="V18" s="13">
        <f>'دیده بان بازار'!V21</f>
        <v/>
      </c>
      <c r="W18" s="6">
        <f>'دیده بان بازار'!W21</f>
        <v/>
      </c>
      <c r="X18" s="11">
        <f>IFERROR(IF(OR(R18&lt;=0,W18&lt;=0,S18&lt;=0,V18&lt;=0),0,ROUND((S18/R18)/(V18/W18),2)),0)</f>
        <v/>
      </c>
      <c r="Y18" s="11">
        <f>IFERROR(IF(OR(S18&lt;=0,V18&lt;=0),0,ROUND(S18/V18,2)),0)</f>
        <v/>
      </c>
      <c r="Z18" s="11">
        <f>IFERROR(J18-M18,0)</f>
        <v/>
      </c>
      <c r="AA18" s="11">
        <f>IFERROR(ROUND(MAX(0,MIN(100,((AB18*0.2)+(AC18*0.15)+(AD18*0.15)+(AE18*0.1)+(AF18*0.1)+(AG18*0.15)+(MIN(Y18/3,1)*100*0.1)+(AI18*0.05))*((AH18/100)*0.25+0.75))),0),0)</f>
        <v/>
      </c>
      <c r="AB18" s="11">
        <f>ROUND(MAX(0,MIN(100,((M18+10)/20)*100)),0)</f>
        <v/>
      </c>
      <c r="AC18" s="11">
        <f>IFERROR(IF(D18&lt;=0,0,ROUND(COUNTIFS($D$4:$D$3359,"&lt;="&amp;D18,$D$4:$D$3359,"&gt;0")/COUNTIF($D$4:$D$3359,"&gt;0")*100,0)),0)</f>
        <v/>
      </c>
      <c r="AD18" s="11">
        <f>IF(E18&lt;=0,0,ROUND(MAX(0,MIN(100,(LOG10(1+E18/1000000000)/LOG10(101))*100)),0))</f>
        <v/>
      </c>
      <c r="AE18" s="11">
        <f>IF(O18=N18,50,ROUND(MAX(0,MIN(100,((H18-N18)/(O18-N18))*100)),0))</f>
        <v/>
      </c>
      <c r="AF18" s="11">
        <f>ROUND(MAX(0,MIN(100,50+((H18-K18)/K18)*1000)),0)</f>
        <v/>
      </c>
      <c r="AG18" s="11">
        <f>IFERROR(ROUND(MAX(0,MIN(100,50+25*LN(MAX(0.01,X18)))),0),25)</f>
        <v/>
      </c>
      <c r="AH18" s="11">
        <f>ROUND(IF(M18&lt;=-30,0,IF(M18&lt;=-20,20,IF(M18&lt;=-10,50,100))),0)</f>
        <v/>
      </c>
      <c r="AI18" s="11">
        <f>ROUND(MAX(0,MIN(100,50+(Z18*10))),0)</f>
        <v/>
      </c>
      <c r="AJ18" s="11">
        <f>IFERROR(IF(--AA18&gt;=80,"خرید قوی",IF(--AA18&gt;=70,"خرید مشروط",IF(--AA18&gt;=60,"مراقبت",IF(--AA18&gt;=45,"ضعیف","عدم ورود")))),"")</f>
        <v/>
      </c>
    </row>
    <row r="19">
      <c r="A19" s="15">
        <f>'دیده بان بازار'!A22</f>
        <v/>
      </c>
      <c r="B19" s="16">
        <f>'دیده بان بازار'!B22</f>
        <v/>
      </c>
      <c r="C19" s="16">
        <f>'دیده بان بازار'!C22</f>
        <v/>
      </c>
      <c r="D19" s="16">
        <f>'دیده بان بازار'!D22</f>
        <v/>
      </c>
      <c r="E19" s="17">
        <f>'دیده بان بازار'!E22</f>
        <v/>
      </c>
      <c r="F19" s="16">
        <f>'دیده بان بازار'!F22</f>
        <v/>
      </c>
      <c r="G19" s="16">
        <f>'دیده بان بازار'!G22</f>
        <v/>
      </c>
      <c r="H19" s="16">
        <f>'دیده بان بازار'!H22</f>
        <v/>
      </c>
      <c r="I19" s="16">
        <f>'دیده بان بازار'!I22</f>
        <v/>
      </c>
      <c r="J19" s="16">
        <f>'دیده بان بازار'!J22</f>
        <v/>
      </c>
      <c r="K19" s="16">
        <f>'دیده بان بازار'!K22</f>
        <v/>
      </c>
      <c r="L19" s="16">
        <f>'دیده بان بازار'!L22</f>
        <v/>
      </c>
      <c r="M19" s="16">
        <f>'دیده بان بازار'!M22</f>
        <v/>
      </c>
      <c r="N19" s="16">
        <f>'دیده بان بازار'!N22</f>
        <v/>
      </c>
      <c r="O19" s="16">
        <f>'دیده بان بازار'!O22</f>
        <v/>
      </c>
      <c r="P19" s="16">
        <f>'دیده بان بازار'!P22</f>
        <v/>
      </c>
      <c r="Q19" s="16">
        <f>'دیده بان بازار'!Q22</f>
        <v/>
      </c>
      <c r="R19" s="16">
        <f>'دیده بان بازار'!R22</f>
        <v/>
      </c>
      <c r="S19" s="16">
        <f>'دیده بان بازار'!S22</f>
        <v/>
      </c>
      <c r="T19" s="16">
        <f>'دیده بان بازار'!T22</f>
        <v/>
      </c>
      <c r="U19" s="16">
        <f>'دیده بان بازار'!U22</f>
        <v/>
      </c>
      <c r="V19" s="16">
        <f>'دیده بان بازار'!V22</f>
        <v/>
      </c>
      <c r="W19" s="7">
        <f>'دیده بان بازار'!W22</f>
        <v/>
      </c>
      <c r="X19" s="11">
        <f>IFERROR(IF(OR(R19&lt;=0,W19&lt;=0,S19&lt;=0,V19&lt;=0),0,ROUND((S19/R19)/(V19/W19),2)),0)</f>
        <v/>
      </c>
      <c r="Y19" s="11">
        <f>IFERROR(IF(OR(S19&lt;=0,V19&lt;=0),0,ROUND(S19/V19,2)),0)</f>
        <v/>
      </c>
      <c r="Z19" s="11">
        <f>IFERROR(J19-M19,0)</f>
        <v/>
      </c>
      <c r="AA19" s="11">
        <f>IFERROR(ROUND(MAX(0,MIN(100,((AB19*0.2)+(AC19*0.15)+(AD19*0.15)+(AE19*0.1)+(AF19*0.1)+(AG19*0.15)+(MIN(Y19/3,1)*100*0.1)+(AI19*0.05))*((AH19/100)*0.25+0.75))),0),0)</f>
        <v/>
      </c>
      <c r="AB19" s="11">
        <f>ROUND(MAX(0,MIN(100,((M19+10)/20)*100)),0)</f>
        <v/>
      </c>
      <c r="AC19" s="11">
        <f>IFERROR(IF(D19&lt;=0,0,ROUND(COUNTIFS($D$4:$D$3359,"&lt;="&amp;D19,$D$4:$D$3359,"&gt;0")/COUNTIF($D$4:$D$3359,"&gt;0")*100,0)),0)</f>
        <v/>
      </c>
      <c r="AD19" s="11">
        <f>IF(E19&lt;=0,0,ROUND(MAX(0,MIN(100,(LOG10(1+E19/1000000000)/LOG10(101))*100)),0))</f>
        <v/>
      </c>
      <c r="AE19" s="11">
        <f>IF(O19=N19,50,ROUND(MAX(0,MIN(100,((H19-N19)/(O19-N19))*100)),0))</f>
        <v/>
      </c>
      <c r="AF19" s="11">
        <f>ROUND(MAX(0,MIN(100,50+((H19-K19)/K19)*1000)),0)</f>
        <v/>
      </c>
      <c r="AG19" s="11">
        <f>IFERROR(ROUND(MAX(0,MIN(100,50+25*LN(MAX(0.01,X19)))),0),25)</f>
        <v/>
      </c>
      <c r="AH19" s="11">
        <f>ROUND(IF(M19&lt;=-30,0,IF(M19&lt;=-20,20,IF(M19&lt;=-10,50,100))),0)</f>
        <v/>
      </c>
      <c r="AI19" s="11">
        <f>ROUND(MAX(0,MIN(100,50+(Z19*10))),0)</f>
        <v/>
      </c>
      <c r="AJ19" s="11">
        <f>IFERROR(IF(--AA19&gt;=80,"خرید قوی",IF(--AA19&gt;=70,"خرید مشروط",IF(--AA19&gt;=60,"مراقبت",IF(--AA19&gt;=45,"ضعیف","عدم ورود")))),"")</f>
        <v/>
      </c>
    </row>
    <row r="20">
      <c r="A20" s="12">
        <f>'دیده بان بازار'!A23</f>
        <v/>
      </c>
      <c r="B20" s="13">
        <f>'دیده بان بازار'!B23</f>
        <v/>
      </c>
      <c r="C20" s="13">
        <f>'دیده بان بازار'!C23</f>
        <v/>
      </c>
      <c r="D20" s="13">
        <f>'دیده بان بازار'!D23</f>
        <v/>
      </c>
      <c r="E20" s="14">
        <f>'دیده بان بازار'!E23</f>
        <v/>
      </c>
      <c r="F20" s="13">
        <f>'دیده بان بازار'!F23</f>
        <v/>
      </c>
      <c r="G20" s="13">
        <f>'دیده بان بازار'!G23</f>
        <v/>
      </c>
      <c r="H20" s="13">
        <f>'دیده بان بازار'!H23</f>
        <v/>
      </c>
      <c r="I20" s="13">
        <f>'دیده بان بازار'!I23</f>
        <v/>
      </c>
      <c r="J20" s="13">
        <f>'دیده بان بازار'!J23</f>
        <v/>
      </c>
      <c r="K20" s="13">
        <f>'دیده بان بازار'!K23</f>
        <v/>
      </c>
      <c r="L20" s="13">
        <f>'دیده بان بازار'!L23</f>
        <v/>
      </c>
      <c r="M20" s="13">
        <f>'دیده بان بازار'!M23</f>
        <v/>
      </c>
      <c r="N20" s="13">
        <f>'دیده بان بازار'!N23</f>
        <v/>
      </c>
      <c r="O20" s="13">
        <f>'دیده بان بازار'!O23</f>
        <v/>
      </c>
      <c r="P20" s="13">
        <f>'دیده بان بازار'!P23</f>
        <v/>
      </c>
      <c r="Q20" s="13">
        <f>'دیده بان بازار'!Q23</f>
        <v/>
      </c>
      <c r="R20" s="13">
        <f>'دیده بان بازار'!R23</f>
        <v/>
      </c>
      <c r="S20" s="13">
        <f>'دیده بان بازار'!S23</f>
        <v/>
      </c>
      <c r="T20" s="13">
        <f>'دیده بان بازار'!T23</f>
        <v/>
      </c>
      <c r="U20" s="13">
        <f>'دیده بان بازار'!U23</f>
        <v/>
      </c>
      <c r="V20" s="13">
        <f>'دیده بان بازار'!V23</f>
        <v/>
      </c>
      <c r="W20" s="6">
        <f>'دیده بان بازار'!W23</f>
        <v/>
      </c>
      <c r="X20" s="11">
        <f>IFERROR(IF(OR(R20&lt;=0,W20&lt;=0,S20&lt;=0,V20&lt;=0),0,ROUND((S20/R20)/(V20/W20),2)),0)</f>
        <v/>
      </c>
      <c r="Y20" s="11">
        <f>IFERROR(IF(OR(S20&lt;=0,V20&lt;=0),0,ROUND(S20/V20,2)),0)</f>
        <v/>
      </c>
      <c r="Z20" s="11">
        <f>IFERROR(J20-M20,0)</f>
        <v/>
      </c>
      <c r="AA20" s="11">
        <f>IFERROR(ROUND(MAX(0,MIN(100,((AB20*0.2)+(AC20*0.15)+(AD20*0.15)+(AE20*0.1)+(AF20*0.1)+(AG20*0.15)+(MIN(Y20/3,1)*100*0.1)+(AI20*0.05))*((AH20/100)*0.25+0.75))),0),0)</f>
        <v/>
      </c>
      <c r="AB20" s="11">
        <f>ROUND(MAX(0,MIN(100,((M20+10)/20)*100)),0)</f>
        <v/>
      </c>
      <c r="AC20" s="11">
        <f>IFERROR(IF(D20&lt;=0,0,ROUND(COUNTIFS($D$4:$D$3359,"&lt;="&amp;D20,$D$4:$D$3359,"&gt;0")/COUNTIF($D$4:$D$3359,"&gt;0")*100,0)),0)</f>
        <v/>
      </c>
      <c r="AD20" s="11">
        <f>IF(E20&lt;=0,0,ROUND(MAX(0,MIN(100,(LOG10(1+E20/1000000000)/LOG10(101))*100)),0))</f>
        <v/>
      </c>
      <c r="AE20" s="11">
        <f>IF(O20=N20,50,ROUND(MAX(0,MIN(100,((H20-N20)/(O20-N20))*100)),0))</f>
        <v/>
      </c>
      <c r="AF20" s="11">
        <f>ROUND(MAX(0,MIN(100,50+((H20-K20)/K20)*1000)),0)</f>
        <v/>
      </c>
      <c r="AG20" s="11">
        <f>IFERROR(ROUND(MAX(0,MIN(100,50+25*LN(MAX(0.01,X20)))),0),25)</f>
        <v/>
      </c>
      <c r="AH20" s="11">
        <f>ROUND(IF(M20&lt;=-30,0,IF(M20&lt;=-20,20,IF(M20&lt;=-10,50,100))),0)</f>
        <v/>
      </c>
      <c r="AI20" s="11">
        <f>ROUND(MAX(0,MIN(100,50+(Z20*10))),0)</f>
        <v/>
      </c>
      <c r="AJ20" s="11">
        <f>IFERROR(IF(--AA20&gt;=80,"خرید قوی",IF(--AA20&gt;=70,"خرید مشروط",IF(--AA20&gt;=60,"مراقبت",IF(--AA20&gt;=45,"ضعیف","عدم ورود")))),"")</f>
        <v/>
      </c>
    </row>
    <row r="21">
      <c r="A21" s="15">
        <f>'دیده بان بازار'!A24</f>
        <v/>
      </c>
      <c r="B21" s="16">
        <f>'دیده بان بازار'!B24</f>
        <v/>
      </c>
      <c r="C21" s="16">
        <f>'دیده بان بازار'!C24</f>
        <v/>
      </c>
      <c r="D21" s="16">
        <f>'دیده بان بازار'!D24</f>
        <v/>
      </c>
      <c r="E21" s="17">
        <f>'دیده بان بازار'!E24</f>
        <v/>
      </c>
      <c r="F21" s="16">
        <f>'دیده بان بازار'!F24</f>
        <v/>
      </c>
      <c r="G21" s="16">
        <f>'دیده بان بازار'!G24</f>
        <v/>
      </c>
      <c r="H21" s="16">
        <f>'دیده بان بازار'!H24</f>
        <v/>
      </c>
      <c r="I21" s="16">
        <f>'دیده بان بازار'!I24</f>
        <v/>
      </c>
      <c r="J21" s="16">
        <f>'دیده بان بازار'!J24</f>
        <v/>
      </c>
      <c r="K21" s="16">
        <f>'دیده بان بازار'!K24</f>
        <v/>
      </c>
      <c r="L21" s="16">
        <f>'دیده بان بازار'!L24</f>
        <v/>
      </c>
      <c r="M21" s="16">
        <f>'دیده بان بازار'!M24</f>
        <v/>
      </c>
      <c r="N21" s="16">
        <f>'دیده بان بازار'!N24</f>
        <v/>
      </c>
      <c r="O21" s="16">
        <f>'دیده بان بازار'!O24</f>
        <v/>
      </c>
      <c r="P21" s="16">
        <f>'دیده بان بازار'!P24</f>
        <v/>
      </c>
      <c r="Q21" s="16">
        <f>'دیده بان بازار'!Q24</f>
        <v/>
      </c>
      <c r="R21" s="16">
        <f>'دیده بان بازار'!R24</f>
        <v/>
      </c>
      <c r="S21" s="16">
        <f>'دیده بان بازار'!S24</f>
        <v/>
      </c>
      <c r="T21" s="16">
        <f>'دیده بان بازار'!T24</f>
        <v/>
      </c>
      <c r="U21" s="16">
        <f>'دیده بان بازار'!U24</f>
        <v/>
      </c>
      <c r="V21" s="16">
        <f>'دیده بان بازار'!V24</f>
        <v/>
      </c>
      <c r="W21" s="7">
        <f>'دیده بان بازار'!W24</f>
        <v/>
      </c>
      <c r="X21" s="11">
        <f>IFERROR(IF(OR(R21&lt;=0,W21&lt;=0,S21&lt;=0,V21&lt;=0),0,ROUND((S21/R21)/(V21/W21),2)),0)</f>
        <v/>
      </c>
      <c r="Y21" s="11">
        <f>IFERROR(IF(OR(S21&lt;=0,V21&lt;=0),0,ROUND(S21/V21,2)),0)</f>
        <v/>
      </c>
      <c r="Z21" s="11">
        <f>IFERROR(J21-M21,0)</f>
        <v/>
      </c>
      <c r="AA21" s="11">
        <f>IFERROR(ROUND(MAX(0,MIN(100,((AB21*0.2)+(AC21*0.15)+(AD21*0.15)+(AE21*0.1)+(AF21*0.1)+(AG21*0.15)+(MIN(Y21/3,1)*100*0.1)+(AI21*0.05))*((AH21/100)*0.25+0.75))),0),0)</f>
        <v/>
      </c>
      <c r="AB21" s="11">
        <f>ROUND(MAX(0,MIN(100,((M21+10)/20)*100)),0)</f>
        <v/>
      </c>
      <c r="AC21" s="11">
        <f>IFERROR(IF(D21&lt;=0,0,ROUND(COUNTIFS($D$4:$D$3359,"&lt;="&amp;D21,$D$4:$D$3359,"&gt;0")/COUNTIF($D$4:$D$3359,"&gt;0")*100,0)),0)</f>
        <v/>
      </c>
      <c r="AD21" s="11">
        <f>IF(E21&lt;=0,0,ROUND(MAX(0,MIN(100,(LOG10(1+E21/1000000000)/LOG10(101))*100)),0))</f>
        <v/>
      </c>
      <c r="AE21" s="11">
        <f>IF(O21=N21,50,ROUND(MAX(0,MIN(100,((H21-N21)/(O21-N21))*100)),0))</f>
        <v/>
      </c>
      <c r="AF21" s="11">
        <f>ROUND(MAX(0,MIN(100,50+((H21-K21)/K21)*1000)),0)</f>
        <v/>
      </c>
      <c r="AG21" s="11">
        <f>IFERROR(ROUND(MAX(0,MIN(100,50+25*LN(MAX(0.01,X21)))),0),25)</f>
        <v/>
      </c>
      <c r="AH21" s="11">
        <f>ROUND(IF(M21&lt;=-30,0,IF(M21&lt;=-20,20,IF(M21&lt;=-10,50,100))),0)</f>
        <v/>
      </c>
      <c r="AI21" s="11">
        <f>ROUND(MAX(0,MIN(100,50+(Z21*10))),0)</f>
        <v/>
      </c>
      <c r="AJ21" s="11">
        <f>IFERROR(IF(--AA21&gt;=80,"خرید قوی",IF(--AA21&gt;=70,"خرید مشروط",IF(--AA21&gt;=60,"مراقبت",IF(--AA21&gt;=45,"ضعیف","عدم ورود")))),"")</f>
        <v/>
      </c>
    </row>
    <row r="22">
      <c r="A22" s="12">
        <f>'دیده بان بازار'!A25</f>
        <v/>
      </c>
      <c r="B22" s="13">
        <f>'دیده بان بازار'!B25</f>
        <v/>
      </c>
      <c r="C22" s="13">
        <f>'دیده بان بازار'!C25</f>
        <v/>
      </c>
      <c r="D22" s="13">
        <f>'دیده بان بازار'!D25</f>
        <v/>
      </c>
      <c r="E22" s="14">
        <f>'دیده بان بازار'!E25</f>
        <v/>
      </c>
      <c r="F22" s="13">
        <f>'دیده بان بازار'!F25</f>
        <v/>
      </c>
      <c r="G22" s="13">
        <f>'دیده بان بازار'!G25</f>
        <v/>
      </c>
      <c r="H22" s="13">
        <f>'دیده بان بازار'!H25</f>
        <v/>
      </c>
      <c r="I22" s="13">
        <f>'دیده بان بازار'!I25</f>
        <v/>
      </c>
      <c r="J22" s="13">
        <f>'دیده بان بازار'!J25</f>
        <v/>
      </c>
      <c r="K22" s="13">
        <f>'دیده بان بازار'!K25</f>
        <v/>
      </c>
      <c r="L22" s="13">
        <f>'دیده بان بازار'!L25</f>
        <v/>
      </c>
      <c r="M22" s="13">
        <f>'دیده بان بازار'!M25</f>
        <v/>
      </c>
      <c r="N22" s="13">
        <f>'دیده بان بازار'!N25</f>
        <v/>
      </c>
      <c r="O22" s="13">
        <f>'دیده بان بازار'!O25</f>
        <v/>
      </c>
      <c r="P22" s="13">
        <f>'دیده بان بازار'!P25</f>
        <v/>
      </c>
      <c r="Q22" s="13">
        <f>'دیده بان بازار'!Q25</f>
        <v/>
      </c>
      <c r="R22" s="13">
        <f>'دیده بان بازار'!R25</f>
        <v/>
      </c>
      <c r="S22" s="13">
        <f>'دیده بان بازار'!S25</f>
        <v/>
      </c>
      <c r="T22" s="13">
        <f>'دیده بان بازار'!T25</f>
        <v/>
      </c>
      <c r="U22" s="13">
        <f>'دیده بان بازار'!U25</f>
        <v/>
      </c>
      <c r="V22" s="13">
        <f>'دیده بان بازار'!V25</f>
        <v/>
      </c>
      <c r="W22" s="6">
        <f>'دیده بان بازار'!W25</f>
        <v/>
      </c>
      <c r="X22" s="11">
        <f>IFERROR(IF(OR(R22&lt;=0,W22&lt;=0,S22&lt;=0,V22&lt;=0),0,ROUND((S22/R22)/(V22/W22),2)),0)</f>
        <v/>
      </c>
      <c r="Y22" s="11">
        <f>IFERROR(IF(OR(S22&lt;=0,V22&lt;=0),0,ROUND(S22/V22,2)),0)</f>
        <v/>
      </c>
      <c r="Z22" s="11">
        <f>IFERROR(J22-M22,0)</f>
        <v/>
      </c>
      <c r="AA22" s="11">
        <f>IFERROR(ROUND(MAX(0,MIN(100,((AB22*0.2)+(AC22*0.15)+(AD22*0.15)+(AE22*0.1)+(AF22*0.1)+(AG22*0.15)+(MIN(Y22/3,1)*100*0.1)+(AI22*0.05))*((AH22/100)*0.25+0.75))),0),0)</f>
        <v/>
      </c>
      <c r="AB22" s="11">
        <f>ROUND(MAX(0,MIN(100,((M22+10)/20)*100)),0)</f>
        <v/>
      </c>
      <c r="AC22" s="11">
        <f>IFERROR(IF(D22&lt;=0,0,ROUND(COUNTIFS($D$4:$D$3359,"&lt;="&amp;D22,$D$4:$D$3359,"&gt;0")/COUNTIF($D$4:$D$3359,"&gt;0")*100,0)),0)</f>
        <v/>
      </c>
      <c r="AD22" s="11">
        <f>IF(E22&lt;=0,0,ROUND(MAX(0,MIN(100,(LOG10(1+E22/1000000000)/LOG10(101))*100)),0))</f>
        <v/>
      </c>
      <c r="AE22" s="11">
        <f>IF(O22=N22,50,ROUND(MAX(0,MIN(100,((H22-N22)/(O22-N22))*100)),0))</f>
        <v/>
      </c>
      <c r="AF22" s="11">
        <f>ROUND(MAX(0,MIN(100,50+((H22-K22)/K22)*1000)),0)</f>
        <v/>
      </c>
      <c r="AG22" s="11">
        <f>IFERROR(ROUND(MAX(0,MIN(100,50+25*LN(MAX(0.01,X22)))),0),25)</f>
        <v/>
      </c>
      <c r="AH22" s="11">
        <f>ROUND(IF(M22&lt;=-30,0,IF(M22&lt;=-20,20,IF(M22&lt;=-10,50,100))),0)</f>
        <v/>
      </c>
      <c r="AI22" s="11">
        <f>ROUND(MAX(0,MIN(100,50+(Z22*10))),0)</f>
        <v/>
      </c>
      <c r="AJ22" s="11">
        <f>IFERROR(IF(--AA22&gt;=80,"خرید قوی",IF(--AA22&gt;=70,"خرید مشروط",IF(--AA22&gt;=60,"مراقبت",IF(--AA22&gt;=45,"ضعیف","عدم ورود")))),"")</f>
        <v/>
      </c>
    </row>
    <row r="23">
      <c r="A23" s="15">
        <f>'دیده بان بازار'!A26</f>
        <v/>
      </c>
      <c r="B23" s="16">
        <f>'دیده بان بازار'!B26</f>
        <v/>
      </c>
      <c r="C23" s="16">
        <f>'دیده بان بازار'!C26</f>
        <v/>
      </c>
      <c r="D23" s="16">
        <f>'دیده بان بازار'!D26</f>
        <v/>
      </c>
      <c r="E23" s="17">
        <f>'دیده بان بازار'!E26</f>
        <v/>
      </c>
      <c r="F23" s="16">
        <f>'دیده بان بازار'!F26</f>
        <v/>
      </c>
      <c r="G23" s="16">
        <f>'دیده بان بازار'!G26</f>
        <v/>
      </c>
      <c r="H23" s="16">
        <f>'دیده بان بازار'!H26</f>
        <v/>
      </c>
      <c r="I23" s="16">
        <f>'دیده بان بازار'!I26</f>
        <v/>
      </c>
      <c r="J23" s="16">
        <f>'دیده بان بازار'!J26</f>
        <v/>
      </c>
      <c r="K23" s="16">
        <f>'دیده بان بازار'!K26</f>
        <v/>
      </c>
      <c r="L23" s="16">
        <f>'دیده بان بازار'!L26</f>
        <v/>
      </c>
      <c r="M23" s="16">
        <f>'دیده بان بازار'!M26</f>
        <v/>
      </c>
      <c r="N23" s="16">
        <f>'دیده بان بازار'!N26</f>
        <v/>
      </c>
      <c r="O23" s="16">
        <f>'دیده بان بازار'!O26</f>
        <v/>
      </c>
      <c r="P23" s="16">
        <f>'دیده بان بازار'!P26</f>
        <v/>
      </c>
      <c r="Q23" s="16">
        <f>'دیده بان بازار'!Q26</f>
        <v/>
      </c>
      <c r="R23" s="16">
        <f>'دیده بان بازار'!R26</f>
        <v/>
      </c>
      <c r="S23" s="16">
        <f>'دیده بان بازار'!S26</f>
        <v/>
      </c>
      <c r="T23" s="16">
        <f>'دیده بان بازار'!T26</f>
        <v/>
      </c>
      <c r="U23" s="16">
        <f>'دیده بان بازار'!U26</f>
        <v/>
      </c>
      <c r="V23" s="16">
        <f>'دیده بان بازار'!V26</f>
        <v/>
      </c>
      <c r="W23" s="7">
        <f>'دیده بان بازار'!W26</f>
        <v/>
      </c>
      <c r="X23" s="11">
        <f>IFERROR(IF(OR(R23&lt;=0,W23&lt;=0,S23&lt;=0,V23&lt;=0),0,ROUND((S23/R23)/(V23/W23),2)),0)</f>
        <v/>
      </c>
      <c r="Y23" s="11">
        <f>IFERROR(IF(OR(S23&lt;=0,V23&lt;=0),0,ROUND(S23/V23,2)),0)</f>
        <v/>
      </c>
      <c r="Z23" s="11">
        <f>IFERROR(J23-M23,0)</f>
        <v/>
      </c>
      <c r="AA23" s="11">
        <f>IFERROR(ROUND(MAX(0,MIN(100,((AB23*0.2)+(AC23*0.15)+(AD23*0.15)+(AE23*0.1)+(AF23*0.1)+(AG23*0.15)+(MIN(Y23/3,1)*100*0.1)+(AI23*0.05))*((AH23/100)*0.25+0.75))),0),0)</f>
        <v/>
      </c>
      <c r="AB23" s="11">
        <f>ROUND(MAX(0,MIN(100,((M23+10)/20)*100)),0)</f>
        <v/>
      </c>
      <c r="AC23" s="11">
        <f>IFERROR(IF(D23&lt;=0,0,ROUND(COUNTIFS($D$4:$D$3359,"&lt;="&amp;D23,$D$4:$D$3359,"&gt;0")/COUNTIF($D$4:$D$3359,"&gt;0")*100,0)),0)</f>
        <v/>
      </c>
      <c r="AD23" s="11">
        <f>IF(E23&lt;=0,0,ROUND(MAX(0,MIN(100,(LOG10(1+E23/1000000000)/LOG10(101))*100)),0))</f>
        <v/>
      </c>
      <c r="AE23" s="11">
        <f>IF(O23=N23,50,ROUND(MAX(0,MIN(100,((H23-N23)/(O23-N23))*100)),0))</f>
        <v/>
      </c>
      <c r="AF23" s="11">
        <f>ROUND(MAX(0,MIN(100,50+((H23-K23)/K23)*1000)),0)</f>
        <v/>
      </c>
      <c r="AG23" s="11">
        <f>IFERROR(ROUND(MAX(0,MIN(100,50+25*LN(MAX(0.01,X23)))),0),25)</f>
        <v/>
      </c>
      <c r="AH23" s="11">
        <f>ROUND(IF(M23&lt;=-30,0,IF(M23&lt;=-20,20,IF(M23&lt;=-10,50,100))),0)</f>
        <v/>
      </c>
      <c r="AI23" s="11">
        <f>ROUND(MAX(0,MIN(100,50+(Z23*10))),0)</f>
        <v/>
      </c>
      <c r="AJ23" s="11">
        <f>IFERROR(IF(--AA23&gt;=80,"خرید قوی",IF(--AA23&gt;=70,"خرید مشروط",IF(--AA23&gt;=60,"مراقبت",IF(--AA23&gt;=45,"ضعیف","عدم ورود")))),"")</f>
        <v/>
      </c>
    </row>
    <row r="24">
      <c r="A24" s="12">
        <f>'دیده بان بازار'!A27</f>
        <v/>
      </c>
      <c r="B24" s="13">
        <f>'دیده بان بازار'!B27</f>
        <v/>
      </c>
      <c r="C24" s="13">
        <f>'دیده بان بازار'!C27</f>
        <v/>
      </c>
      <c r="D24" s="13">
        <f>'دیده بان بازار'!D27</f>
        <v/>
      </c>
      <c r="E24" s="14">
        <f>'دیده بان بازار'!E27</f>
        <v/>
      </c>
      <c r="F24" s="13">
        <f>'دیده بان بازار'!F27</f>
        <v/>
      </c>
      <c r="G24" s="13">
        <f>'دیده بان بازار'!G27</f>
        <v/>
      </c>
      <c r="H24" s="13">
        <f>'دیده بان بازار'!H27</f>
        <v/>
      </c>
      <c r="I24" s="13">
        <f>'دیده بان بازار'!I27</f>
        <v/>
      </c>
      <c r="J24" s="13">
        <f>'دیده بان بازار'!J27</f>
        <v/>
      </c>
      <c r="K24" s="13">
        <f>'دیده بان بازار'!K27</f>
        <v/>
      </c>
      <c r="L24" s="13">
        <f>'دیده بان بازار'!L27</f>
        <v/>
      </c>
      <c r="M24" s="13">
        <f>'دیده بان بازار'!M27</f>
        <v/>
      </c>
      <c r="N24" s="13">
        <f>'دیده بان بازار'!N27</f>
        <v/>
      </c>
      <c r="O24" s="13">
        <f>'دیده بان بازار'!O27</f>
        <v/>
      </c>
      <c r="P24" s="13">
        <f>'دیده بان بازار'!P27</f>
        <v/>
      </c>
      <c r="Q24" s="13">
        <f>'دیده بان بازار'!Q27</f>
        <v/>
      </c>
      <c r="R24" s="13">
        <f>'دیده بان بازار'!R27</f>
        <v/>
      </c>
      <c r="S24" s="13">
        <f>'دیده بان بازار'!S27</f>
        <v/>
      </c>
      <c r="T24" s="13">
        <f>'دیده بان بازار'!T27</f>
        <v/>
      </c>
      <c r="U24" s="13">
        <f>'دیده بان بازار'!U27</f>
        <v/>
      </c>
      <c r="V24" s="13">
        <f>'دیده بان بازار'!V27</f>
        <v/>
      </c>
      <c r="W24" s="6">
        <f>'دیده بان بازار'!W27</f>
        <v/>
      </c>
      <c r="X24" s="11">
        <f>IFERROR(IF(OR(R24&lt;=0,W24&lt;=0,S24&lt;=0,V24&lt;=0),0,ROUND((S24/R24)/(V24/W24),2)),0)</f>
        <v/>
      </c>
      <c r="Y24" s="11">
        <f>IFERROR(IF(OR(S24&lt;=0,V24&lt;=0),0,ROUND(S24/V24,2)),0)</f>
        <v/>
      </c>
      <c r="Z24" s="11">
        <f>IFERROR(J24-M24,0)</f>
        <v/>
      </c>
      <c r="AA24" s="11">
        <f>IFERROR(ROUND(MAX(0,MIN(100,((AB24*0.2)+(AC24*0.15)+(AD24*0.15)+(AE24*0.1)+(AF24*0.1)+(AG24*0.15)+(MIN(Y24/3,1)*100*0.1)+(AI24*0.05))*((AH24/100)*0.25+0.75))),0),0)</f>
        <v/>
      </c>
      <c r="AB24" s="11">
        <f>ROUND(MAX(0,MIN(100,((M24+10)/20)*100)),0)</f>
        <v/>
      </c>
      <c r="AC24" s="11">
        <f>IFERROR(IF(D24&lt;=0,0,ROUND(COUNTIFS($D$4:$D$3359,"&lt;="&amp;D24,$D$4:$D$3359,"&gt;0")/COUNTIF($D$4:$D$3359,"&gt;0")*100,0)),0)</f>
        <v/>
      </c>
      <c r="AD24" s="11">
        <f>IF(E24&lt;=0,0,ROUND(MAX(0,MIN(100,(LOG10(1+E24/1000000000)/LOG10(101))*100)),0))</f>
        <v/>
      </c>
      <c r="AE24" s="11">
        <f>IF(O24=N24,50,ROUND(MAX(0,MIN(100,((H24-N24)/(O24-N24))*100)),0))</f>
        <v/>
      </c>
      <c r="AF24" s="11">
        <f>ROUND(MAX(0,MIN(100,50+((H24-K24)/K24)*1000)),0)</f>
        <v/>
      </c>
      <c r="AG24" s="11">
        <f>IFERROR(ROUND(MAX(0,MIN(100,50+25*LN(MAX(0.01,X24)))),0),25)</f>
        <v/>
      </c>
      <c r="AH24" s="11">
        <f>ROUND(IF(M24&lt;=-30,0,IF(M24&lt;=-20,20,IF(M24&lt;=-10,50,100))),0)</f>
        <v/>
      </c>
      <c r="AI24" s="11">
        <f>ROUND(MAX(0,MIN(100,50+(Z24*10))),0)</f>
        <v/>
      </c>
      <c r="AJ24" s="11">
        <f>IFERROR(IF(--AA24&gt;=80,"خرید قوی",IF(--AA24&gt;=70,"خرید مشروط",IF(--AA24&gt;=60,"مراقبت",IF(--AA24&gt;=45,"ضعیف","عدم ورود")))),"")</f>
        <v/>
      </c>
    </row>
    <row r="25">
      <c r="A25" s="15">
        <f>'دیده بان بازار'!A28</f>
        <v/>
      </c>
      <c r="B25" s="16">
        <f>'دیده بان بازار'!B28</f>
        <v/>
      </c>
      <c r="C25" s="16">
        <f>'دیده بان بازار'!C28</f>
        <v/>
      </c>
      <c r="D25" s="16">
        <f>'دیده بان بازار'!D28</f>
        <v/>
      </c>
      <c r="E25" s="17">
        <f>'دیده بان بازار'!E28</f>
        <v/>
      </c>
      <c r="F25" s="16">
        <f>'دیده بان بازار'!F28</f>
        <v/>
      </c>
      <c r="G25" s="16">
        <f>'دیده بان بازار'!G28</f>
        <v/>
      </c>
      <c r="H25" s="16">
        <f>'دیده بان بازار'!H28</f>
        <v/>
      </c>
      <c r="I25" s="16">
        <f>'دیده بان بازار'!I28</f>
        <v/>
      </c>
      <c r="J25" s="16">
        <f>'دیده بان بازار'!J28</f>
        <v/>
      </c>
      <c r="K25" s="16">
        <f>'دیده بان بازار'!K28</f>
        <v/>
      </c>
      <c r="L25" s="16">
        <f>'دیده بان بازار'!L28</f>
        <v/>
      </c>
      <c r="M25" s="16">
        <f>'دیده بان بازار'!M28</f>
        <v/>
      </c>
      <c r="N25" s="16">
        <f>'دیده بان بازار'!N28</f>
        <v/>
      </c>
      <c r="O25" s="16">
        <f>'دیده بان بازار'!O28</f>
        <v/>
      </c>
      <c r="P25" s="16">
        <f>'دیده بان بازار'!P28</f>
        <v/>
      </c>
      <c r="Q25" s="16">
        <f>'دیده بان بازار'!Q28</f>
        <v/>
      </c>
      <c r="R25" s="16">
        <f>'دیده بان بازار'!R28</f>
        <v/>
      </c>
      <c r="S25" s="16">
        <f>'دیده بان بازار'!S28</f>
        <v/>
      </c>
      <c r="T25" s="16">
        <f>'دیده بان بازار'!T28</f>
        <v/>
      </c>
      <c r="U25" s="16">
        <f>'دیده بان بازار'!U28</f>
        <v/>
      </c>
      <c r="V25" s="16">
        <f>'دیده بان بازار'!V28</f>
        <v/>
      </c>
      <c r="W25" s="7">
        <f>'دیده بان بازار'!W28</f>
        <v/>
      </c>
      <c r="X25" s="11">
        <f>IFERROR(IF(OR(R25&lt;=0,W25&lt;=0,S25&lt;=0,V25&lt;=0),0,ROUND((S25/R25)/(V25/W25),2)),0)</f>
        <v/>
      </c>
      <c r="Y25" s="11">
        <f>IFERROR(IF(OR(S25&lt;=0,V25&lt;=0),0,ROUND(S25/V25,2)),0)</f>
        <v/>
      </c>
      <c r="Z25" s="11">
        <f>IFERROR(J25-M25,0)</f>
        <v/>
      </c>
      <c r="AA25" s="11">
        <f>IFERROR(ROUND(MAX(0,MIN(100,((AB25*0.2)+(AC25*0.15)+(AD25*0.15)+(AE25*0.1)+(AF25*0.1)+(AG25*0.15)+(MIN(Y25/3,1)*100*0.1)+(AI25*0.05))*((AH25/100)*0.25+0.75))),0),0)</f>
        <v/>
      </c>
      <c r="AB25" s="11">
        <f>ROUND(MAX(0,MIN(100,((M25+10)/20)*100)),0)</f>
        <v/>
      </c>
      <c r="AC25" s="11">
        <f>IFERROR(IF(D25&lt;=0,0,ROUND(COUNTIFS($D$4:$D$3359,"&lt;="&amp;D25,$D$4:$D$3359,"&gt;0")/COUNTIF($D$4:$D$3359,"&gt;0")*100,0)),0)</f>
        <v/>
      </c>
      <c r="AD25" s="11">
        <f>IF(E25&lt;=0,0,ROUND(MAX(0,MIN(100,(LOG10(1+E25/1000000000)/LOG10(101))*100)),0))</f>
        <v/>
      </c>
      <c r="AE25" s="11">
        <f>IF(O25=N25,50,ROUND(MAX(0,MIN(100,((H25-N25)/(O25-N25))*100)),0))</f>
        <v/>
      </c>
      <c r="AF25" s="11">
        <f>ROUND(MAX(0,MIN(100,50+((H25-K25)/K25)*1000)),0)</f>
        <v/>
      </c>
      <c r="AG25" s="11">
        <f>IFERROR(ROUND(MAX(0,MIN(100,50+25*LN(MAX(0.01,X25)))),0),25)</f>
        <v/>
      </c>
      <c r="AH25" s="11">
        <f>ROUND(IF(M25&lt;=-30,0,IF(M25&lt;=-20,20,IF(M25&lt;=-10,50,100))),0)</f>
        <v/>
      </c>
      <c r="AI25" s="11">
        <f>ROUND(MAX(0,MIN(100,50+(Z25*10))),0)</f>
        <v/>
      </c>
      <c r="AJ25" s="11">
        <f>IFERROR(IF(--AA25&gt;=80,"خرید قوی",IF(--AA25&gt;=70,"خرید مشروط",IF(--AA25&gt;=60,"مراقبت",IF(--AA25&gt;=45,"ضعیف","عدم ورود")))),"")</f>
        <v/>
      </c>
    </row>
    <row r="26">
      <c r="A26" s="12">
        <f>'دیده بان بازار'!A29</f>
        <v/>
      </c>
      <c r="B26" s="13">
        <f>'دیده بان بازار'!B29</f>
        <v/>
      </c>
      <c r="C26" s="13">
        <f>'دیده بان بازار'!C29</f>
        <v/>
      </c>
      <c r="D26" s="13">
        <f>'دیده بان بازار'!D29</f>
        <v/>
      </c>
      <c r="E26" s="14">
        <f>'دیده بان بازار'!E29</f>
        <v/>
      </c>
      <c r="F26" s="13">
        <f>'دیده بان بازار'!F29</f>
        <v/>
      </c>
      <c r="G26" s="13">
        <f>'دیده بان بازار'!G29</f>
        <v/>
      </c>
      <c r="H26" s="13">
        <f>'دیده بان بازار'!H29</f>
        <v/>
      </c>
      <c r="I26" s="13">
        <f>'دیده بان بازار'!I29</f>
        <v/>
      </c>
      <c r="J26" s="13">
        <f>'دیده بان بازار'!J29</f>
        <v/>
      </c>
      <c r="K26" s="13">
        <f>'دیده بان بازار'!K29</f>
        <v/>
      </c>
      <c r="L26" s="13">
        <f>'دیده بان بازار'!L29</f>
        <v/>
      </c>
      <c r="M26" s="13">
        <f>'دیده بان بازار'!M29</f>
        <v/>
      </c>
      <c r="N26" s="13">
        <f>'دیده بان بازار'!N29</f>
        <v/>
      </c>
      <c r="O26" s="13">
        <f>'دیده بان بازار'!O29</f>
        <v/>
      </c>
      <c r="P26" s="13">
        <f>'دیده بان بازار'!P29</f>
        <v/>
      </c>
      <c r="Q26" s="13">
        <f>'دیده بان بازار'!Q29</f>
        <v/>
      </c>
      <c r="R26" s="13">
        <f>'دیده بان بازار'!R29</f>
        <v/>
      </c>
      <c r="S26" s="13">
        <f>'دیده بان بازار'!S29</f>
        <v/>
      </c>
      <c r="T26" s="13">
        <f>'دیده بان بازار'!T29</f>
        <v/>
      </c>
      <c r="U26" s="13">
        <f>'دیده بان بازار'!U29</f>
        <v/>
      </c>
      <c r="V26" s="13">
        <f>'دیده بان بازار'!V29</f>
        <v/>
      </c>
      <c r="W26" s="6">
        <f>'دیده بان بازار'!W29</f>
        <v/>
      </c>
      <c r="X26" s="11">
        <f>IFERROR(IF(OR(R26&lt;=0,W26&lt;=0,S26&lt;=0,V26&lt;=0),0,ROUND((S26/R26)/(V26/W26),2)),0)</f>
        <v/>
      </c>
      <c r="Y26" s="11">
        <f>IFERROR(IF(OR(S26&lt;=0,V26&lt;=0),0,ROUND(S26/V26,2)),0)</f>
        <v/>
      </c>
      <c r="Z26" s="11">
        <f>IFERROR(J26-M26,0)</f>
        <v/>
      </c>
      <c r="AA26" s="11">
        <f>IFERROR(ROUND(MAX(0,MIN(100,((AB26*0.2)+(AC26*0.15)+(AD26*0.15)+(AE26*0.1)+(AF26*0.1)+(AG26*0.15)+(MIN(Y26/3,1)*100*0.1)+(AI26*0.05))*((AH26/100)*0.25+0.75))),0),0)</f>
        <v/>
      </c>
      <c r="AB26" s="11">
        <f>ROUND(MAX(0,MIN(100,((M26+10)/20)*100)),0)</f>
        <v/>
      </c>
      <c r="AC26" s="11">
        <f>IFERROR(IF(D26&lt;=0,0,ROUND(COUNTIFS($D$4:$D$3359,"&lt;="&amp;D26,$D$4:$D$3359,"&gt;0")/COUNTIF($D$4:$D$3359,"&gt;0")*100,0)),0)</f>
        <v/>
      </c>
      <c r="AD26" s="11">
        <f>IF(E26&lt;=0,0,ROUND(MAX(0,MIN(100,(LOG10(1+E26/1000000000)/LOG10(101))*100)),0))</f>
        <v/>
      </c>
      <c r="AE26" s="11">
        <f>IF(O26=N26,50,ROUND(MAX(0,MIN(100,((H26-N26)/(O26-N26))*100)),0))</f>
        <v/>
      </c>
      <c r="AF26" s="11">
        <f>ROUND(MAX(0,MIN(100,50+((H26-K26)/K26)*1000)),0)</f>
        <v/>
      </c>
      <c r="AG26" s="11">
        <f>IFERROR(ROUND(MAX(0,MIN(100,50+25*LN(MAX(0.01,X26)))),0),25)</f>
        <v/>
      </c>
      <c r="AH26" s="11">
        <f>ROUND(IF(M26&lt;=-30,0,IF(M26&lt;=-20,20,IF(M26&lt;=-10,50,100))),0)</f>
        <v/>
      </c>
      <c r="AI26" s="11">
        <f>ROUND(MAX(0,MIN(100,50+(Z26*10))),0)</f>
        <v/>
      </c>
      <c r="AJ26" s="11">
        <f>IFERROR(IF(--AA26&gt;=80,"خرید قوی",IF(--AA26&gt;=70,"خرید مشروط",IF(--AA26&gt;=60,"مراقبت",IF(--AA26&gt;=45,"ضعیف","عدم ورود")))),"")</f>
        <v/>
      </c>
    </row>
    <row r="27">
      <c r="A27" s="15">
        <f>'دیده بان بازار'!A30</f>
        <v/>
      </c>
      <c r="B27" s="16">
        <f>'دیده بان بازار'!B30</f>
        <v/>
      </c>
      <c r="C27" s="16">
        <f>'دیده بان بازار'!C30</f>
        <v/>
      </c>
      <c r="D27" s="16">
        <f>'دیده بان بازار'!D30</f>
        <v/>
      </c>
      <c r="E27" s="17">
        <f>'دیده بان بازار'!E30</f>
        <v/>
      </c>
      <c r="F27" s="16">
        <f>'دیده بان بازار'!F30</f>
        <v/>
      </c>
      <c r="G27" s="16">
        <f>'دیده بان بازار'!G30</f>
        <v/>
      </c>
      <c r="H27" s="16">
        <f>'دیده بان بازار'!H30</f>
        <v/>
      </c>
      <c r="I27" s="16">
        <f>'دیده بان بازار'!I30</f>
        <v/>
      </c>
      <c r="J27" s="16">
        <f>'دیده بان بازار'!J30</f>
        <v/>
      </c>
      <c r="K27" s="16">
        <f>'دیده بان بازار'!K30</f>
        <v/>
      </c>
      <c r="L27" s="16">
        <f>'دیده بان بازار'!L30</f>
        <v/>
      </c>
      <c r="M27" s="16">
        <f>'دیده بان بازار'!M30</f>
        <v/>
      </c>
      <c r="N27" s="16">
        <f>'دیده بان بازار'!N30</f>
        <v/>
      </c>
      <c r="O27" s="16">
        <f>'دیده بان بازار'!O30</f>
        <v/>
      </c>
      <c r="P27" s="16">
        <f>'دیده بان بازار'!P30</f>
        <v/>
      </c>
      <c r="Q27" s="16">
        <f>'دیده بان بازار'!Q30</f>
        <v/>
      </c>
      <c r="R27" s="16">
        <f>'دیده بان بازار'!R30</f>
        <v/>
      </c>
      <c r="S27" s="16">
        <f>'دیده بان بازار'!S30</f>
        <v/>
      </c>
      <c r="T27" s="16">
        <f>'دیده بان بازار'!T30</f>
        <v/>
      </c>
      <c r="U27" s="16">
        <f>'دیده بان بازار'!U30</f>
        <v/>
      </c>
      <c r="V27" s="16">
        <f>'دیده بان بازار'!V30</f>
        <v/>
      </c>
      <c r="W27" s="7">
        <f>'دیده بان بازار'!W30</f>
        <v/>
      </c>
      <c r="X27" s="11">
        <f>IFERROR(IF(OR(R27&lt;=0,W27&lt;=0,S27&lt;=0,V27&lt;=0),0,ROUND((S27/R27)/(V27/W27),2)),0)</f>
        <v/>
      </c>
      <c r="Y27" s="11">
        <f>IFERROR(IF(OR(S27&lt;=0,V27&lt;=0),0,ROUND(S27/V27,2)),0)</f>
        <v/>
      </c>
      <c r="Z27" s="11">
        <f>IFERROR(J27-M27,0)</f>
        <v/>
      </c>
      <c r="AA27" s="11">
        <f>IFERROR(ROUND(MAX(0,MIN(100,((AB27*0.2)+(AC27*0.15)+(AD27*0.15)+(AE27*0.1)+(AF27*0.1)+(AG27*0.15)+(MIN(Y27/3,1)*100*0.1)+(AI27*0.05))*((AH27/100)*0.25+0.75))),0),0)</f>
        <v/>
      </c>
      <c r="AB27" s="11">
        <f>ROUND(MAX(0,MIN(100,((M27+10)/20)*100)),0)</f>
        <v/>
      </c>
      <c r="AC27" s="11">
        <f>IFERROR(IF(D27&lt;=0,0,ROUND(COUNTIFS($D$4:$D$3359,"&lt;="&amp;D27,$D$4:$D$3359,"&gt;0")/COUNTIF($D$4:$D$3359,"&gt;0")*100,0)),0)</f>
        <v/>
      </c>
      <c r="AD27" s="11">
        <f>IF(E27&lt;=0,0,ROUND(MAX(0,MIN(100,(LOG10(1+E27/1000000000)/LOG10(101))*100)),0))</f>
        <v/>
      </c>
      <c r="AE27" s="11">
        <f>IF(O27=N27,50,ROUND(MAX(0,MIN(100,((H27-N27)/(O27-N27))*100)),0))</f>
        <v/>
      </c>
      <c r="AF27" s="11">
        <f>ROUND(MAX(0,MIN(100,50+((H27-K27)/K27)*1000)),0)</f>
        <v/>
      </c>
      <c r="AG27" s="11">
        <f>IFERROR(ROUND(MAX(0,MIN(100,50+25*LN(MAX(0.01,X27)))),0),25)</f>
        <v/>
      </c>
      <c r="AH27" s="11">
        <f>ROUND(IF(M27&lt;=-30,0,IF(M27&lt;=-20,20,IF(M27&lt;=-10,50,100))),0)</f>
        <v/>
      </c>
      <c r="AI27" s="11">
        <f>ROUND(MAX(0,MIN(100,50+(Z27*10))),0)</f>
        <v/>
      </c>
      <c r="AJ27" s="11">
        <f>IFERROR(IF(--AA27&gt;=80,"خرید قوی",IF(--AA27&gt;=70,"خرید مشروط",IF(--AA27&gt;=60,"مراقبت",IF(--AA27&gt;=45,"ضعیف","عدم ورود")))),"")</f>
        <v/>
      </c>
    </row>
    <row r="28">
      <c r="A28" s="12">
        <f>'دیده بان بازار'!A31</f>
        <v/>
      </c>
      <c r="B28" s="13">
        <f>'دیده بان بازار'!B31</f>
        <v/>
      </c>
      <c r="C28" s="13">
        <f>'دیده بان بازار'!C31</f>
        <v/>
      </c>
      <c r="D28" s="13">
        <f>'دیده بان بازار'!D31</f>
        <v/>
      </c>
      <c r="E28" s="14">
        <f>'دیده بان بازار'!E31</f>
        <v/>
      </c>
      <c r="F28" s="13">
        <f>'دیده بان بازار'!F31</f>
        <v/>
      </c>
      <c r="G28" s="13">
        <f>'دیده بان بازار'!G31</f>
        <v/>
      </c>
      <c r="H28" s="13">
        <f>'دیده بان بازار'!H31</f>
        <v/>
      </c>
      <c r="I28" s="13">
        <f>'دیده بان بازار'!I31</f>
        <v/>
      </c>
      <c r="J28" s="13">
        <f>'دیده بان بازار'!J31</f>
        <v/>
      </c>
      <c r="K28" s="13">
        <f>'دیده بان بازار'!K31</f>
        <v/>
      </c>
      <c r="L28" s="13">
        <f>'دیده بان بازار'!L31</f>
        <v/>
      </c>
      <c r="M28" s="13">
        <f>'دیده بان بازار'!M31</f>
        <v/>
      </c>
      <c r="N28" s="13">
        <f>'دیده بان بازار'!N31</f>
        <v/>
      </c>
      <c r="O28" s="13">
        <f>'دیده بان بازار'!O31</f>
        <v/>
      </c>
      <c r="P28" s="13">
        <f>'دیده بان بازار'!P31</f>
        <v/>
      </c>
      <c r="Q28" s="13">
        <f>'دیده بان بازار'!Q31</f>
        <v/>
      </c>
      <c r="R28" s="13">
        <f>'دیده بان بازار'!R31</f>
        <v/>
      </c>
      <c r="S28" s="13">
        <f>'دیده بان بازار'!S31</f>
        <v/>
      </c>
      <c r="T28" s="13">
        <f>'دیده بان بازار'!T31</f>
        <v/>
      </c>
      <c r="U28" s="13">
        <f>'دیده بان بازار'!U31</f>
        <v/>
      </c>
      <c r="V28" s="13">
        <f>'دیده بان بازار'!V31</f>
        <v/>
      </c>
      <c r="W28" s="6">
        <f>'دیده بان بازار'!W31</f>
        <v/>
      </c>
      <c r="X28" s="11">
        <f>IFERROR(IF(OR(R28&lt;=0,W28&lt;=0,S28&lt;=0,V28&lt;=0),0,ROUND((S28/R28)/(V28/W28),2)),0)</f>
        <v/>
      </c>
      <c r="Y28" s="11">
        <f>IFERROR(IF(OR(S28&lt;=0,V28&lt;=0),0,ROUND(S28/V28,2)),0)</f>
        <v/>
      </c>
      <c r="Z28" s="11">
        <f>IFERROR(J28-M28,0)</f>
        <v/>
      </c>
      <c r="AA28" s="11">
        <f>IFERROR(ROUND(MAX(0,MIN(100,((AB28*0.2)+(AC28*0.15)+(AD28*0.15)+(AE28*0.1)+(AF28*0.1)+(AG28*0.15)+(MIN(Y28/3,1)*100*0.1)+(AI28*0.05))*((AH28/100)*0.25+0.75))),0),0)</f>
        <v/>
      </c>
      <c r="AB28" s="11">
        <f>ROUND(MAX(0,MIN(100,((M28+10)/20)*100)),0)</f>
        <v/>
      </c>
      <c r="AC28" s="11">
        <f>IFERROR(IF(D28&lt;=0,0,ROUND(COUNTIFS($D$4:$D$3359,"&lt;="&amp;D28,$D$4:$D$3359,"&gt;0")/COUNTIF($D$4:$D$3359,"&gt;0")*100,0)),0)</f>
        <v/>
      </c>
      <c r="AD28" s="11">
        <f>IF(E28&lt;=0,0,ROUND(MAX(0,MIN(100,(LOG10(1+E28/1000000000)/LOG10(101))*100)),0))</f>
        <v/>
      </c>
      <c r="AE28" s="11">
        <f>IF(O28=N28,50,ROUND(MAX(0,MIN(100,((H28-N28)/(O28-N28))*100)),0))</f>
        <v/>
      </c>
      <c r="AF28" s="11">
        <f>ROUND(MAX(0,MIN(100,50+((H28-K28)/K28)*1000)),0)</f>
        <v/>
      </c>
      <c r="AG28" s="11">
        <f>IFERROR(ROUND(MAX(0,MIN(100,50+25*LN(MAX(0.01,X28)))),0),25)</f>
        <v/>
      </c>
      <c r="AH28" s="11">
        <f>ROUND(IF(M28&lt;=-30,0,IF(M28&lt;=-20,20,IF(M28&lt;=-10,50,100))),0)</f>
        <v/>
      </c>
      <c r="AI28" s="11">
        <f>ROUND(MAX(0,MIN(100,50+(Z28*10))),0)</f>
        <v/>
      </c>
      <c r="AJ28" s="11">
        <f>IFERROR(IF(--AA28&gt;=80,"خرید قوی",IF(--AA28&gt;=70,"خرید مشروط",IF(--AA28&gt;=60,"مراقبت",IF(--AA28&gt;=45,"ضعیف","عدم ورود")))),"")</f>
        <v/>
      </c>
    </row>
    <row r="29">
      <c r="A29" s="15">
        <f>'دیده بان بازار'!A32</f>
        <v/>
      </c>
      <c r="B29" s="16">
        <f>'دیده بان بازار'!B32</f>
        <v/>
      </c>
      <c r="C29" s="16">
        <f>'دیده بان بازار'!C32</f>
        <v/>
      </c>
      <c r="D29" s="16">
        <f>'دیده بان بازار'!D32</f>
        <v/>
      </c>
      <c r="E29" s="17">
        <f>'دیده بان بازار'!E32</f>
        <v/>
      </c>
      <c r="F29" s="16">
        <f>'دیده بان بازار'!F32</f>
        <v/>
      </c>
      <c r="G29" s="16">
        <f>'دیده بان بازار'!G32</f>
        <v/>
      </c>
      <c r="H29" s="16">
        <f>'دیده بان بازار'!H32</f>
        <v/>
      </c>
      <c r="I29" s="16">
        <f>'دیده بان بازار'!I32</f>
        <v/>
      </c>
      <c r="J29" s="16">
        <f>'دیده بان بازار'!J32</f>
        <v/>
      </c>
      <c r="K29" s="16">
        <f>'دیده بان بازار'!K32</f>
        <v/>
      </c>
      <c r="L29" s="16">
        <f>'دیده بان بازار'!L32</f>
        <v/>
      </c>
      <c r="M29" s="16">
        <f>'دیده بان بازار'!M32</f>
        <v/>
      </c>
      <c r="N29" s="16">
        <f>'دیده بان بازار'!N32</f>
        <v/>
      </c>
      <c r="O29" s="16">
        <f>'دیده بان بازار'!O32</f>
        <v/>
      </c>
      <c r="P29" s="16">
        <f>'دیده بان بازار'!P32</f>
        <v/>
      </c>
      <c r="Q29" s="16">
        <f>'دیده بان بازار'!Q32</f>
        <v/>
      </c>
      <c r="R29" s="16">
        <f>'دیده بان بازار'!R32</f>
        <v/>
      </c>
      <c r="S29" s="16">
        <f>'دیده بان بازار'!S32</f>
        <v/>
      </c>
      <c r="T29" s="16">
        <f>'دیده بان بازار'!T32</f>
        <v/>
      </c>
      <c r="U29" s="16">
        <f>'دیده بان بازار'!U32</f>
        <v/>
      </c>
      <c r="V29" s="16">
        <f>'دیده بان بازار'!V32</f>
        <v/>
      </c>
      <c r="W29" s="7">
        <f>'دیده بان بازار'!W32</f>
        <v/>
      </c>
      <c r="X29" s="11">
        <f>IFERROR(IF(OR(R29&lt;=0,W29&lt;=0,S29&lt;=0,V29&lt;=0),0,ROUND((S29/R29)/(V29/W29),2)),0)</f>
        <v/>
      </c>
      <c r="Y29" s="11">
        <f>IFERROR(IF(OR(S29&lt;=0,V29&lt;=0),0,ROUND(S29/V29,2)),0)</f>
        <v/>
      </c>
      <c r="Z29" s="11">
        <f>IFERROR(J29-M29,0)</f>
        <v/>
      </c>
      <c r="AA29" s="11">
        <f>IFERROR(ROUND(MAX(0,MIN(100,((AB29*0.2)+(AC29*0.15)+(AD29*0.15)+(AE29*0.1)+(AF29*0.1)+(AG29*0.15)+(MIN(Y29/3,1)*100*0.1)+(AI29*0.05))*((AH29/100)*0.25+0.75))),0),0)</f>
        <v/>
      </c>
      <c r="AB29" s="11">
        <f>ROUND(MAX(0,MIN(100,((M29+10)/20)*100)),0)</f>
        <v/>
      </c>
      <c r="AC29" s="11">
        <f>IFERROR(IF(D29&lt;=0,0,ROUND(COUNTIFS($D$4:$D$3359,"&lt;="&amp;D29,$D$4:$D$3359,"&gt;0")/COUNTIF($D$4:$D$3359,"&gt;0")*100,0)),0)</f>
        <v/>
      </c>
      <c r="AD29" s="11">
        <f>IF(E29&lt;=0,0,ROUND(MAX(0,MIN(100,(LOG10(1+E29/1000000000)/LOG10(101))*100)),0))</f>
        <v/>
      </c>
      <c r="AE29" s="11">
        <f>IF(O29=N29,50,ROUND(MAX(0,MIN(100,((H29-N29)/(O29-N29))*100)),0))</f>
        <v/>
      </c>
      <c r="AF29" s="11">
        <f>ROUND(MAX(0,MIN(100,50+((H29-K29)/K29)*1000)),0)</f>
        <v/>
      </c>
      <c r="AG29" s="11">
        <f>IFERROR(ROUND(MAX(0,MIN(100,50+25*LN(MAX(0.01,X29)))),0),25)</f>
        <v/>
      </c>
      <c r="AH29" s="11">
        <f>ROUND(IF(M29&lt;=-30,0,IF(M29&lt;=-20,20,IF(M29&lt;=-10,50,100))),0)</f>
        <v/>
      </c>
      <c r="AI29" s="11">
        <f>ROUND(MAX(0,MIN(100,50+(Z29*10))),0)</f>
        <v/>
      </c>
      <c r="AJ29" s="11">
        <f>IFERROR(IF(--AA29&gt;=80,"خرید قوی",IF(--AA29&gt;=70,"خرید مشروط",IF(--AA29&gt;=60,"مراقبت",IF(--AA29&gt;=45,"ضعیف","عدم ورود")))),"")</f>
        <v/>
      </c>
    </row>
    <row r="30">
      <c r="A30" s="12">
        <f>'دیده بان بازار'!A33</f>
        <v/>
      </c>
      <c r="B30" s="13">
        <f>'دیده بان بازار'!B33</f>
        <v/>
      </c>
      <c r="C30" s="13">
        <f>'دیده بان بازار'!C33</f>
        <v/>
      </c>
      <c r="D30" s="13">
        <f>'دیده بان بازار'!D33</f>
        <v/>
      </c>
      <c r="E30" s="14">
        <f>'دیده بان بازار'!E33</f>
        <v/>
      </c>
      <c r="F30" s="13">
        <f>'دیده بان بازار'!F33</f>
        <v/>
      </c>
      <c r="G30" s="13">
        <f>'دیده بان بازار'!G33</f>
        <v/>
      </c>
      <c r="H30" s="13">
        <f>'دیده بان بازار'!H33</f>
        <v/>
      </c>
      <c r="I30" s="13">
        <f>'دیده بان بازار'!I33</f>
        <v/>
      </c>
      <c r="J30" s="13">
        <f>'دیده بان بازار'!J33</f>
        <v/>
      </c>
      <c r="K30" s="13">
        <f>'دیده بان بازار'!K33</f>
        <v/>
      </c>
      <c r="L30" s="13">
        <f>'دیده بان بازار'!L33</f>
        <v/>
      </c>
      <c r="M30" s="13">
        <f>'دیده بان بازار'!M33</f>
        <v/>
      </c>
      <c r="N30" s="13">
        <f>'دیده بان بازار'!N33</f>
        <v/>
      </c>
      <c r="O30" s="13">
        <f>'دیده بان بازار'!O33</f>
        <v/>
      </c>
      <c r="P30" s="13">
        <f>'دیده بان بازار'!P33</f>
        <v/>
      </c>
      <c r="Q30" s="13">
        <f>'دیده بان بازار'!Q33</f>
        <v/>
      </c>
      <c r="R30" s="13">
        <f>'دیده بان بازار'!R33</f>
        <v/>
      </c>
      <c r="S30" s="13">
        <f>'دیده بان بازار'!S33</f>
        <v/>
      </c>
      <c r="T30" s="13">
        <f>'دیده بان بازار'!T33</f>
        <v/>
      </c>
      <c r="U30" s="13">
        <f>'دیده بان بازار'!U33</f>
        <v/>
      </c>
      <c r="V30" s="13">
        <f>'دیده بان بازار'!V33</f>
        <v/>
      </c>
      <c r="W30" s="6">
        <f>'دیده بان بازار'!W33</f>
        <v/>
      </c>
      <c r="X30" s="11">
        <f>IFERROR(IF(OR(R30&lt;=0,W30&lt;=0,S30&lt;=0,V30&lt;=0),0,ROUND((S30/R30)/(V30/W30),2)),0)</f>
        <v/>
      </c>
      <c r="Y30" s="11">
        <f>IFERROR(IF(OR(S30&lt;=0,V30&lt;=0),0,ROUND(S30/V30,2)),0)</f>
        <v/>
      </c>
      <c r="Z30" s="11">
        <f>IFERROR(J30-M30,0)</f>
        <v/>
      </c>
      <c r="AA30" s="11">
        <f>IFERROR(ROUND(MAX(0,MIN(100,((AB30*0.2)+(AC30*0.15)+(AD30*0.15)+(AE30*0.1)+(AF30*0.1)+(AG30*0.15)+(MIN(Y30/3,1)*100*0.1)+(AI30*0.05))*((AH30/100)*0.25+0.75))),0),0)</f>
        <v/>
      </c>
      <c r="AB30" s="11">
        <f>ROUND(MAX(0,MIN(100,((M30+10)/20)*100)),0)</f>
        <v/>
      </c>
      <c r="AC30" s="11">
        <f>IFERROR(IF(D30&lt;=0,0,ROUND(COUNTIFS($D$4:$D$3359,"&lt;="&amp;D30,$D$4:$D$3359,"&gt;0")/COUNTIF($D$4:$D$3359,"&gt;0")*100,0)),0)</f>
        <v/>
      </c>
      <c r="AD30" s="11">
        <f>IF(E30&lt;=0,0,ROUND(MAX(0,MIN(100,(LOG10(1+E30/1000000000)/LOG10(101))*100)),0))</f>
        <v/>
      </c>
      <c r="AE30" s="11">
        <f>IF(O30=N30,50,ROUND(MAX(0,MIN(100,((H30-N30)/(O30-N30))*100)),0))</f>
        <v/>
      </c>
      <c r="AF30" s="11">
        <f>ROUND(MAX(0,MIN(100,50+((H30-K30)/K30)*1000)),0)</f>
        <v/>
      </c>
      <c r="AG30" s="11">
        <f>IFERROR(ROUND(MAX(0,MIN(100,50+25*LN(MAX(0.01,X30)))),0),25)</f>
        <v/>
      </c>
      <c r="AH30" s="11">
        <f>ROUND(IF(M30&lt;=-30,0,IF(M30&lt;=-20,20,IF(M30&lt;=-10,50,100))),0)</f>
        <v/>
      </c>
      <c r="AI30" s="11">
        <f>ROUND(MAX(0,MIN(100,50+(Z30*10))),0)</f>
        <v/>
      </c>
      <c r="AJ30" s="11">
        <f>IFERROR(IF(--AA30&gt;=80,"خرید قوی",IF(--AA30&gt;=70,"خرید مشروط",IF(--AA30&gt;=60,"مراقبت",IF(--AA30&gt;=45,"ضعیف","عدم ورود")))),"")</f>
        <v/>
      </c>
    </row>
    <row r="31">
      <c r="A31" s="15">
        <f>'دیده بان بازار'!A34</f>
        <v/>
      </c>
      <c r="B31" s="16">
        <f>'دیده بان بازار'!B34</f>
        <v/>
      </c>
      <c r="C31" s="16">
        <f>'دیده بان بازار'!C34</f>
        <v/>
      </c>
      <c r="D31" s="16">
        <f>'دیده بان بازار'!D34</f>
        <v/>
      </c>
      <c r="E31" s="17">
        <f>'دیده بان بازار'!E34</f>
        <v/>
      </c>
      <c r="F31" s="16">
        <f>'دیده بان بازار'!F34</f>
        <v/>
      </c>
      <c r="G31" s="16">
        <f>'دیده بان بازار'!G34</f>
        <v/>
      </c>
      <c r="H31" s="16">
        <f>'دیده بان بازار'!H34</f>
        <v/>
      </c>
      <c r="I31" s="16">
        <f>'دیده بان بازار'!I34</f>
        <v/>
      </c>
      <c r="J31" s="16">
        <f>'دیده بان بازار'!J34</f>
        <v/>
      </c>
      <c r="K31" s="16">
        <f>'دیده بان بازار'!K34</f>
        <v/>
      </c>
      <c r="L31" s="16">
        <f>'دیده بان بازار'!L34</f>
        <v/>
      </c>
      <c r="M31" s="16">
        <f>'دیده بان بازار'!M34</f>
        <v/>
      </c>
      <c r="N31" s="16">
        <f>'دیده بان بازار'!N34</f>
        <v/>
      </c>
      <c r="O31" s="16">
        <f>'دیده بان بازار'!O34</f>
        <v/>
      </c>
      <c r="P31" s="16">
        <f>'دیده بان بازار'!P34</f>
        <v/>
      </c>
      <c r="Q31" s="16">
        <f>'دیده بان بازار'!Q34</f>
        <v/>
      </c>
      <c r="R31" s="16">
        <f>'دیده بان بازار'!R34</f>
        <v/>
      </c>
      <c r="S31" s="16">
        <f>'دیده بان بازار'!S34</f>
        <v/>
      </c>
      <c r="T31" s="16">
        <f>'دیده بان بازار'!T34</f>
        <v/>
      </c>
      <c r="U31" s="16">
        <f>'دیده بان بازار'!U34</f>
        <v/>
      </c>
      <c r="V31" s="16">
        <f>'دیده بان بازار'!V34</f>
        <v/>
      </c>
      <c r="W31" s="7">
        <f>'دیده بان بازار'!W34</f>
        <v/>
      </c>
      <c r="X31" s="11">
        <f>IFERROR(IF(OR(R31&lt;=0,W31&lt;=0,S31&lt;=0,V31&lt;=0),0,ROUND((S31/R31)/(V31/W31),2)),0)</f>
        <v/>
      </c>
      <c r="Y31" s="11">
        <f>IFERROR(IF(OR(S31&lt;=0,V31&lt;=0),0,ROUND(S31/V31,2)),0)</f>
        <v/>
      </c>
      <c r="Z31" s="11">
        <f>IFERROR(J31-M31,0)</f>
        <v/>
      </c>
      <c r="AA31" s="11">
        <f>IFERROR(ROUND(MAX(0,MIN(100,((AB31*0.2)+(AC31*0.15)+(AD31*0.15)+(AE31*0.1)+(AF31*0.1)+(AG31*0.15)+(MIN(Y31/3,1)*100*0.1)+(AI31*0.05))*((AH31/100)*0.25+0.75))),0),0)</f>
        <v/>
      </c>
      <c r="AB31" s="11">
        <f>ROUND(MAX(0,MIN(100,((M31+10)/20)*100)),0)</f>
        <v/>
      </c>
      <c r="AC31" s="11">
        <f>IFERROR(IF(D31&lt;=0,0,ROUND(COUNTIFS($D$4:$D$3359,"&lt;="&amp;D31,$D$4:$D$3359,"&gt;0")/COUNTIF($D$4:$D$3359,"&gt;0")*100,0)),0)</f>
        <v/>
      </c>
      <c r="AD31" s="11">
        <f>IF(E31&lt;=0,0,ROUND(MAX(0,MIN(100,(LOG10(1+E31/1000000000)/LOG10(101))*100)),0))</f>
        <v/>
      </c>
      <c r="AE31" s="11">
        <f>IF(O31=N31,50,ROUND(MAX(0,MIN(100,((H31-N31)/(O31-N31))*100)),0))</f>
        <v/>
      </c>
      <c r="AF31" s="11">
        <f>ROUND(MAX(0,MIN(100,50+((H31-K31)/K31)*1000)),0)</f>
        <v/>
      </c>
      <c r="AG31" s="11">
        <f>IFERROR(ROUND(MAX(0,MIN(100,50+25*LN(MAX(0.01,X31)))),0),25)</f>
        <v/>
      </c>
      <c r="AH31" s="11">
        <f>ROUND(IF(M31&lt;=-30,0,IF(M31&lt;=-20,20,IF(M31&lt;=-10,50,100))),0)</f>
        <v/>
      </c>
      <c r="AI31" s="11">
        <f>ROUND(MAX(0,MIN(100,50+(Z31*10))),0)</f>
        <v/>
      </c>
      <c r="AJ31" s="11">
        <f>IFERROR(IF(--AA31&gt;=80,"خرید قوی",IF(--AA31&gt;=70,"خرید مشروط",IF(--AA31&gt;=60,"مراقبت",IF(--AA31&gt;=45,"ضعیف","عدم ورود")))),"")</f>
        <v/>
      </c>
    </row>
    <row r="32">
      <c r="A32" s="15">
        <f>'دیده بان بازار'!A35</f>
        <v/>
      </c>
      <c r="B32" s="16">
        <f>'دیده بان بازار'!B35</f>
        <v/>
      </c>
      <c r="C32" s="16">
        <f>'دیده بان بازار'!C35</f>
        <v/>
      </c>
      <c r="D32" s="16">
        <f>'دیده بان بازار'!D35</f>
        <v/>
      </c>
      <c r="E32" s="17">
        <f>'دیده بان بازار'!E35</f>
        <v/>
      </c>
      <c r="F32" s="16">
        <f>'دیده بان بازار'!F35</f>
        <v/>
      </c>
      <c r="G32" s="16">
        <f>'دیده بان بازار'!G35</f>
        <v/>
      </c>
      <c r="H32" s="16">
        <f>'دیده بان بازار'!H35</f>
        <v/>
      </c>
      <c r="I32" s="16">
        <f>'دیده بان بازار'!I35</f>
        <v/>
      </c>
      <c r="J32" s="16">
        <f>'دیده بان بازار'!J35</f>
        <v/>
      </c>
      <c r="K32" s="16">
        <f>'دیده بان بازار'!K35</f>
        <v/>
      </c>
      <c r="L32" s="16">
        <f>'دیده بان بازار'!L35</f>
        <v/>
      </c>
      <c r="M32" s="16">
        <f>'دیده بان بازار'!M35</f>
        <v/>
      </c>
      <c r="N32" s="16">
        <f>'دیده بان بازار'!N35</f>
        <v/>
      </c>
      <c r="O32" s="16">
        <f>'دیده بان بازار'!O35</f>
        <v/>
      </c>
      <c r="P32" s="16">
        <f>'دیده بان بازار'!P35</f>
        <v/>
      </c>
      <c r="Q32" s="16">
        <f>'دیده بان بازار'!Q35</f>
        <v/>
      </c>
      <c r="R32" s="16">
        <f>'دیده بان بازار'!R35</f>
        <v/>
      </c>
      <c r="S32" s="16">
        <f>'دیده بان بازار'!S35</f>
        <v/>
      </c>
      <c r="T32" s="16">
        <f>'دیده بان بازار'!T35</f>
        <v/>
      </c>
      <c r="U32" s="16">
        <f>'دیده بان بازار'!U35</f>
        <v/>
      </c>
      <c r="V32" s="16">
        <f>'دیده بان بازار'!V35</f>
        <v/>
      </c>
      <c r="W32" s="7">
        <f>'دیده بان بازار'!W35</f>
        <v/>
      </c>
      <c r="X32" s="11">
        <f>IFERROR(IF(OR(R32&lt;=0,W32&lt;=0,S32&lt;=0,V32&lt;=0),0,ROUND((S32/R32)/(V32/W32),2)),0)</f>
        <v/>
      </c>
      <c r="Y32" s="11">
        <f>IFERROR(IF(OR(S32&lt;=0,V32&lt;=0),0,ROUND(S32/V32,2)),0)</f>
        <v/>
      </c>
      <c r="Z32" s="11">
        <f>IFERROR(J32-M32,0)</f>
        <v/>
      </c>
      <c r="AA32" s="11">
        <f>IFERROR(ROUND(MAX(0,MIN(100,((AB32*0.2)+(AC32*0.15)+(AD32*0.15)+(AE32*0.1)+(AF32*0.1)+(AG32*0.15)+(MIN(Y32/3,1)*100*0.1)+(AI32*0.05))*((AH32/100)*0.25+0.75))),0),0)</f>
        <v/>
      </c>
      <c r="AB32" s="11">
        <f>ROUND(MAX(0,MIN(100,((M32+10)/20)*100)),0)</f>
        <v/>
      </c>
      <c r="AC32" s="11">
        <f>IFERROR(IF(D32&lt;=0,0,ROUND(COUNTIFS($D$4:$D$3359,"&lt;="&amp;D32,$D$4:$D$3359,"&gt;0")/COUNTIF($D$4:$D$3359,"&gt;0")*100,0)),0)</f>
        <v/>
      </c>
      <c r="AD32" s="11">
        <f>IF(E32&lt;=0,0,ROUND(MAX(0,MIN(100,(LOG10(1+E32/1000000000)/LOG10(101))*100)),0))</f>
        <v/>
      </c>
      <c r="AE32" s="11">
        <f>IF(O32=N32,50,ROUND(MAX(0,MIN(100,((H32-N32)/(O32-N32))*100)),0))</f>
        <v/>
      </c>
      <c r="AF32" s="11">
        <f>ROUND(MAX(0,MIN(100,50+((H32-K32)/K32)*1000)),0)</f>
        <v/>
      </c>
      <c r="AG32" s="11">
        <f>IFERROR(ROUND(MAX(0,MIN(100,50+25*LN(MAX(0.01,X32)))),0),25)</f>
        <v/>
      </c>
      <c r="AH32" s="11">
        <f>ROUND(IF(M32&lt;=-30,0,IF(M32&lt;=-20,20,IF(M32&lt;=-10,50,100))),0)</f>
        <v/>
      </c>
      <c r="AI32" s="11">
        <f>ROUND(MAX(0,MIN(100,50+(Z32*10))),0)</f>
        <v/>
      </c>
      <c r="AJ32" s="11">
        <f>IFERROR(IF(--AA32&gt;=80,"خرید قوی",IF(--AA32&gt;=70,"خرید مشروط",IF(--AA32&gt;=60,"مراقبت",IF(--AA32&gt;=45,"ضعیف","عدم ورود")))),"")</f>
        <v/>
      </c>
    </row>
    <row r="33">
      <c r="A33" s="12">
        <f>'دیده بان بازار'!A36</f>
        <v/>
      </c>
      <c r="B33" s="13">
        <f>'دیده بان بازار'!B36</f>
        <v/>
      </c>
      <c r="C33" s="13">
        <f>'دیده بان بازار'!C36</f>
        <v/>
      </c>
      <c r="D33" s="13">
        <f>'دیده بان بازار'!D36</f>
        <v/>
      </c>
      <c r="E33" s="14">
        <f>'دیده بان بازار'!E36</f>
        <v/>
      </c>
      <c r="F33" s="13">
        <f>'دیده بان بازار'!F36</f>
        <v/>
      </c>
      <c r="G33" s="13">
        <f>'دیده بان بازار'!G36</f>
        <v/>
      </c>
      <c r="H33" s="13">
        <f>'دیده بان بازار'!H36</f>
        <v/>
      </c>
      <c r="I33" s="13">
        <f>'دیده بان بازار'!I36</f>
        <v/>
      </c>
      <c r="J33" s="13">
        <f>'دیده بان بازار'!J36</f>
        <v/>
      </c>
      <c r="K33" s="13">
        <f>'دیده بان بازار'!K36</f>
        <v/>
      </c>
      <c r="L33" s="13">
        <f>'دیده بان بازار'!L36</f>
        <v/>
      </c>
      <c r="M33" s="13">
        <f>'دیده بان بازار'!M36</f>
        <v/>
      </c>
      <c r="N33" s="13">
        <f>'دیده بان بازار'!N36</f>
        <v/>
      </c>
      <c r="O33" s="13">
        <f>'دیده بان بازار'!O36</f>
        <v/>
      </c>
      <c r="P33" s="13">
        <f>'دیده بان بازار'!P36</f>
        <v/>
      </c>
      <c r="Q33" s="13">
        <f>'دیده بان بازار'!Q36</f>
        <v/>
      </c>
      <c r="R33" s="13">
        <f>'دیده بان بازار'!R36</f>
        <v/>
      </c>
      <c r="S33" s="13">
        <f>'دیده بان بازار'!S36</f>
        <v/>
      </c>
      <c r="T33" s="13">
        <f>'دیده بان بازار'!T36</f>
        <v/>
      </c>
      <c r="U33" s="13">
        <f>'دیده بان بازار'!U36</f>
        <v/>
      </c>
      <c r="V33" s="13">
        <f>'دیده بان بازار'!V36</f>
        <v/>
      </c>
      <c r="W33" s="6">
        <f>'دیده بان بازار'!W36</f>
        <v/>
      </c>
      <c r="X33" s="11">
        <f>IFERROR(IF(OR(R33&lt;=0,W33&lt;=0,S33&lt;=0,V33&lt;=0),0,ROUND((S33/R33)/(V33/W33),2)),0)</f>
        <v/>
      </c>
      <c r="Y33" s="11">
        <f>IFERROR(IF(OR(S33&lt;=0,V33&lt;=0),0,ROUND(S33/V33,2)),0)</f>
        <v/>
      </c>
      <c r="Z33" s="11">
        <f>IFERROR(J33-M33,0)</f>
        <v/>
      </c>
      <c r="AA33" s="11">
        <f>IFERROR(ROUND(MAX(0,MIN(100,((AB33*0.2)+(AC33*0.15)+(AD33*0.15)+(AE33*0.1)+(AF33*0.1)+(AG33*0.15)+(MIN(Y33/3,1)*100*0.1)+(AI33*0.05))*((AH33/100)*0.25+0.75))),0),0)</f>
        <v/>
      </c>
      <c r="AB33" s="11">
        <f>ROUND(MAX(0,MIN(100,((M33+10)/20)*100)),0)</f>
        <v/>
      </c>
      <c r="AC33" s="11">
        <f>IFERROR(IF(D33&lt;=0,0,ROUND(COUNTIFS($D$4:$D$3359,"&lt;="&amp;D33,$D$4:$D$3359,"&gt;0")/COUNTIF($D$4:$D$3359,"&gt;0")*100,0)),0)</f>
        <v/>
      </c>
      <c r="AD33" s="11">
        <f>IF(E33&lt;=0,0,ROUND(MAX(0,MIN(100,(LOG10(1+E33/1000000000)/LOG10(101))*100)),0))</f>
        <v/>
      </c>
      <c r="AE33" s="11">
        <f>IF(O33=N33,50,ROUND(MAX(0,MIN(100,((H33-N33)/(O33-N33))*100)),0))</f>
        <v/>
      </c>
      <c r="AF33" s="11">
        <f>ROUND(MAX(0,MIN(100,50+((H33-K33)/K33)*1000)),0)</f>
        <v/>
      </c>
      <c r="AG33" s="11">
        <f>IFERROR(ROUND(MAX(0,MIN(100,50+25*LN(MAX(0.01,X33)))),0),25)</f>
        <v/>
      </c>
      <c r="AH33" s="11">
        <f>ROUND(IF(M33&lt;=-30,0,IF(M33&lt;=-20,20,IF(M33&lt;=-10,50,100))),0)</f>
        <v/>
      </c>
      <c r="AI33" s="11">
        <f>ROUND(MAX(0,MIN(100,50+(Z33*10))),0)</f>
        <v/>
      </c>
      <c r="AJ33" s="11">
        <f>IFERROR(IF(--AA33&gt;=80,"خرید قوی",IF(--AA33&gt;=70,"خرید مشروط",IF(--AA33&gt;=60,"مراقبت",IF(--AA33&gt;=45,"ضعیف","عدم ورود")))),"")</f>
        <v/>
      </c>
    </row>
    <row r="34">
      <c r="A34" s="15">
        <f>'دیده بان بازار'!A37</f>
        <v/>
      </c>
      <c r="B34" s="16">
        <f>'دیده بان بازار'!B37</f>
        <v/>
      </c>
      <c r="C34" s="16">
        <f>'دیده بان بازار'!C37</f>
        <v/>
      </c>
      <c r="D34" s="16">
        <f>'دیده بان بازار'!D37</f>
        <v/>
      </c>
      <c r="E34" s="17">
        <f>'دیده بان بازار'!E37</f>
        <v/>
      </c>
      <c r="F34" s="16">
        <f>'دیده بان بازار'!F37</f>
        <v/>
      </c>
      <c r="G34" s="16">
        <f>'دیده بان بازار'!G37</f>
        <v/>
      </c>
      <c r="H34" s="16">
        <f>'دیده بان بازار'!H37</f>
        <v/>
      </c>
      <c r="I34" s="16">
        <f>'دیده بان بازار'!I37</f>
        <v/>
      </c>
      <c r="J34" s="16">
        <f>'دیده بان بازار'!J37</f>
        <v/>
      </c>
      <c r="K34" s="16">
        <f>'دیده بان بازار'!K37</f>
        <v/>
      </c>
      <c r="L34" s="16">
        <f>'دیده بان بازار'!L37</f>
        <v/>
      </c>
      <c r="M34" s="16">
        <f>'دیده بان بازار'!M37</f>
        <v/>
      </c>
      <c r="N34" s="16">
        <f>'دیده بان بازار'!N37</f>
        <v/>
      </c>
      <c r="O34" s="16">
        <f>'دیده بان بازار'!O37</f>
        <v/>
      </c>
      <c r="P34" s="16">
        <f>'دیده بان بازار'!P37</f>
        <v/>
      </c>
      <c r="Q34" s="16">
        <f>'دیده بان بازار'!Q37</f>
        <v/>
      </c>
      <c r="R34" s="16">
        <f>'دیده بان بازار'!R37</f>
        <v/>
      </c>
      <c r="S34" s="16">
        <f>'دیده بان بازار'!S37</f>
        <v/>
      </c>
      <c r="T34" s="16">
        <f>'دیده بان بازار'!T37</f>
        <v/>
      </c>
      <c r="U34" s="16">
        <f>'دیده بان بازار'!U37</f>
        <v/>
      </c>
      <c r="V34" s="16">
        <f>'دیده بان بازار'!V37</f>
        <v/>
      </c>
      <c r="W34" s="7">
        <f>'دیده بان بازار'!W37</f>
        <v/>
      </c>
      <c r="X34" s="11">
        <f>IFERROR(IF(OR(R34&lt;=0,W34&lt;=0,S34&lt;=0,V34&lt;=0),0,ROUND((S34/R34)/(V34/W34),2)),0)</f>
        <v/>
      </c>
      <c r="Y34" s="11">
        <f>IFERROR(IF(OR(S34&lt;=0,V34&lt;=0),0,ROUND(S34/V34,2)),0)</f>
        <v/>
      </c>
      <c r="Z34" s="11">
        <f>IFERROR(J34-M34,0)</f>
        <v/>
      </c>
      <c r="AA34" s="11">
        <f>IFERROR(ROUND(MAX(0,MIN(100,((AB34*0.2)+(AC34*0.15)+(AD34*0.15)+(AE34*0.1)+(AF34*0.1)+(AG34*0.15)+(MIN(Y34/3,1)*100*0.1)+(AI34*0.05))*((AH34/100)*0.25+0.75))),0),0)</f>
        <v/>
      </c>
      <c r="AB34" s="11">
        <f>ROUND(MAX(0,MIN(100,((M34+10)/20)*100)),0)</f>
        <v/>
      </c>
      <c r="AC34" s="11">
        <f>IFERROR(IF(D34&lt;=0,0,ROUND(COUNTIFS($D$4:$D$3359,"&lt;="&amp;D34,$D$4:$D$3359,"&gt;0")/COUNTIF($D$4:$D$3359,"&gt;0")*100,0)),0)</f>
        <v/>
      </c>
      <c r="AD34" s="11">
        <f>IF(E34&lt;=0,0,ROUND(MAX(0,MIN(100,(LOG10(1+E34/1000000000)/LOG10(101))*100)),0))</f>
        <v/>
      </c>
      <c r="AE34" s="11">
        <f>IF(O34=N34,50,ROUND(MAX(0,MIN(100,((H34-N34)/(O34-N34))*100)),0))</f>
        <v/>
      </c>
      <c r="AF34" s="11">
        <f>ROUND(MAX(0,MIN(100,50+((H34-K34)/K34)*1000)),0)</f>
        <v/>
      </c>
      <c r="AG34" s="11">
        <f>IFERROR(ROUND(MAX(0,MIN(100,50+25*LN(MAX(0.01,X34)))),0),25)</f>
        <v/>
      </c>
      <c r="AH34" s="11">
        <f>ROUND(IF(M34&lt;=-30,0,IF(M34&lt;=-20,20,IF(M34&lt;=-10,50,100))),0)</f>
        <v/>
      </c>
      <c r="AI34" s="11">
        <f>ROUND(MAX(0,MIN(100,50+(Z34*10))),0)</f>
        <v/>
      </c>
      <c r="AJ34" s="11">
        <f>IFERROR(IF(--AA34&gt;=80,"خرید قوی",IF(--AA34&gt;=70,"خرید مشروط",IF(--AA34&gt;=60,"مراقبت",IF(--AA34&gt;=45,"ضعیف","عدم ورود")))),"")</f>
        <v/>
      </c>
    </row>
    <row r="35">
      <c r="A35" s="12">
        <f>'دیده بان بازار'!A38</f>
        <v/>
      </c>
      <c r="B35" s="13">
        <f>'دیده بان بازار'!B38</f>
        <v/>
      </c>
      <c r="C35" s="13">
        <f>'دیده بان بازار'!C38</f>
        <v/>
      </c>
      <c r="D35" s="13">
        <f>'دیده بان بازار'!D38</f>
        <v/>
      </c>
      <c r="E35" s="14">
        <f>'دیده بان بازار'!E38</f>
        <v/>
      </c>
      <c r="F35" s="13">
        <f>'دیده بان بازار'!F38</f>
        <v/>
      </c>
      <c r="G35" s="13">
        <f>'دیده بان بازار'!G38</f>
        <v/>
      </c>
      <c r="H35" s="13">
        <f>'دیده بان بازار'!H38</f>
        <v/>
      </c>
      <c r="I35" s="13">
        <f>'دیده بان بازار'!I38</f>
        <v/>
      </c>
      <c r="J35" s="13">
        <f>'دیده بان بازار'!J38</f>
        <v/>
      </c>
      <c r="K35" s="13">
        <f>'دیده بان بازار'!K38</f>
        <v/>
      </c>
      <c r="L35" s="13">
        <f>'دیده بان بازار'!L38</f>
        <v/>
      </c>
      <c r="M35" s="13">
        <f>'دیده بان بازار'!M38</f>
        <v/>
      </c>
      <c r="N35" s="13">
        <f>'دیده بان بازار'!N38</f>
        <v/>
      </c>
      <c r="O35" s="13">
        <f>'دیده بان بازار'!O38</f>
        <v/>
      </c>
      <c r="P35" s="13">
        <f>'دیده بان بازار'!P38</f>
        <v/>
      </c>
      <c r="Q35" s="13">
        <f>'دیده بان بازار'!Q38</f>
        <v/>
      </c>
      <c r="R35" s="13">
        <f>'دیده بان بازار'!R38</f>
        <v/>
      </c>
      <c r="S35" s="13">
        <f>'دیده بان بازار'!S38</f>
        <v/>
      </c>
      <c r="T35" s="13">
        <f>'دیده بان بازار'!T38</f>
        <v/>
      </c>
      <c r="U35" s="13">
        <f>'دیده بان بازار'!U38</f>
        <v/>
      </c>
      <c r="V35" s="13">
        <f>'دیده بان بازار'!V38</f>
        <v/>
      </c>
      <c r="W35" s="6">
        <f>'دیده بان بازار'!W38</f>
        <v/>
      </c>
      <c r="X35" s="11">
        <f>IFERROR(IF(OR(R35&lt;=0,W35&lt;=0,S35&lt;=0,V35&lt;=0),0,ROUND((S35/R35)/(V35/W35),2)),0)</f>
        <v/>
      </c>
      <c r="Y35" s="11">
        <f>IFERROR(IF(OR(S35&lt;=0,V35&lt;=0),0,ROUND(S35/V35,2)),0)</f>
        <v/>
      </c>
      <c r="Z35" s="11">
        <f>IFERROR(J35-M35,0)</f>
        <v/>
      </c>
      <c r="AA35" s="11">
        <f>IFERROR(ROUND(MAX(0,MIN(100,((AB35*0.2)+(AC35*0.15)+(AD35*0.15)+(AE35*0.1)+(AF35*0.1)+(AG35*0.15)+(MIN(Y35/3,1)*100*0.1)+(AI35*0.05))*((AH35/100)*0.25+0.75))),0),0)</f>
        <v/>
      </c>
      <c r="AB35" s="11">
        <f>ROUND(MAX(0,MIN(100,((M35+10)/20)*100)),0)</f>
        <v/>
      </c>
      <c r="AC35" s="11">
        <f>IFERROR(IF(D35&lt;=0,0,ROUND(COUNTIFS($D$4:$D$3359,"&lt;="&amp;D35,$D$4:$D$3359,"&gt;0")/COUNTIF($D$4:$D$3359,"&gt;0")*100,0)),0)</f>
        <v/>
      </c>
      <c r="AD35" s="11">
        <f>IF(E35&lt;=0,0,ROUND(MAX(0,MIN(100,(LOG10(1+E35/1000000000)/LOG10(101))*100)),0))</f>
        <v/>
      </c>
      <c r="AE35" s="11">
        <f>IF(O35=N35,50,ROUND(MAX(0,MIN(100,((H35-N35)/(O35-N35))*100)),0))</f>
        <v/>
      </c>
      <c r="AF35" s="11">
        <f>ROUND(MAX(0,MIN(100,50+((H35-K35)/K35)*1000)),0)</f>
        <v/>
      </c>
      <c r="AG35" s="11">
        <f>IFERROR(ROUND(MAX(0,MIN(100,50+25*LN(MAX(0.01,X35)))),0),25)</f>
        <v/>
      </c>
      <c r="AH35" s="11">
        <f>ROUND(IF(M35&lt;=-30,0,IF(M35&lt;=-20,20,IF(M35&lt;=-10,50,100))),0)</f>
        <v/>
      </c>
      <c r="AI35" s="11">
        <f>ROUND(MAX(0,MIN(100,50+(Z35*10))),0)</f>
        <v/>
      </c>
      <c r="AJ35" s="11">
        <f>IFERROR(IF(--AA35&gt;=80,"خرید قوی",IF(--AA35&gt;=70,"خرید مشروط",IF(--AA35&gt;=60,"مراقبت",IF(--AA35&gt;=45,"ضعیف","عدم ورود")))),"")</f>
        <v/>
      </c>
    </row>
    <row r="36">
      <c r="A36" s="15">
        <f>'دیده بان بازار'!A39</f>
        <v/>
      </c>
      <c r="B36" s="16">
        <f>'دیده بان بازار'!B39</f>
        <v/>
      </c>
      <c r="C36" s="16">
        <f>'دیده بان بازار'!C39</f>
        <v/>
      </c>
      <c r="D36" s="16">
        <f>'دیده بان بازار'!D39</f>
        <v/>
      </c>
      <c r="E36" s="17">
        <f>'دیده بان بازار'!E39</f>
        <v/>
      </c>
      <c r="F36" s="16">
        <f>'دیده بان بازار'!F39</f>
        <v/>
      </c>
      <c r="G36" s="16">
        <f>'دیده بان بازار'!G39</f>
        <v/>
      </c>
      <c r="H36" s="16">
        <f>'دیده بان بازار'!H39</f>
        <v/>
      </c>
      <c r="I36" s="16">
        <f>'دیده بان بازار'!I39</f>
        <v/>
      </c>
      <c r="J36" s="16">
        <f>'دیده بان بازار'!J39</f>
        <v/>
      </c>
      <c r="K36" s="16">
        <f>'دیده بان بازار'!K39</f>
        <v/>
      </c>
      <c r="L36" s="16">
        <f>'دیده بان بازار'!L39</f>
        <v/>
      </c>
      <c r="M36" s="16">
        <f>'دیده بان بازار'!M39</f>
        <v/>
      </c>
      <c r="N36" s="16">
        <f>'دیده بان بازار'!N39</f>
        <v/>
      </c>
      <c r="O36" s="16">
        <f>'دیده بان بازار'!O39</f>
        <v/>
      </c>
      <c r="P36" s="16">
        <f>'دیده بان بازار'!P39</f>
        <v/>
      </c>
      <c r="Q36" s="16">
        <f>'دیده بان بازار'!Q39</f>
        <v/>
      </c>
      <c r="R36" s="16">
        <f>'دیده بان بازار'!R39</f>
        <v/>
      </c>
      <c r="S36" s="16">
        <f>'دیده بان بازار'!S39</f>
        <v/>
      </c>
      <c r="T36" s="16">
        <f>'دیده بان بازار'!T39</f>
        <v/>
      </c>
      <c r="U36" s="16">
        <f>'دیده بان بازار'!U39</f>
        <v/>
      </c>
      <c r="V36" s="16">
        <f>'دیده بان بازار'!V39</f>
        <v/>
      </c>
      <c r="W36" s="7">
        <f>'دیده بان بازار'!W39</f>
        <v/>
      </c>
      <c r="X36" s="11">
        <f>IFERROR(IF(OR(R36&lt;=0,W36&lt;=0,S36&lt;=0,V36&lt;=0),0,ROUND((S36/R36)/(V36/W36),2)),0)</f>
        <v/>
      </c>
      <c r="Y36" s="11">
        <f>IFERROR(IF(OR(S36&lt;=0,V36&lt;=0),0,ROUND(S36/V36,2)),0)</f>
        <v/>
      </c>
      <c r="Z36" s="11">
        <f>IFERROR(J36-M36,0)</f>
        <v/>
      </c>
      <c r="AA36" s="11">
        <f>IFERROR(ROUND(MAX(0,MIN(100,((AB36*0.2)+(AC36*0.15)+(AD36*0.15)+(AE36*0.1)+(AF36*0.1)+(AG36*0.15)+(MIN(Y36/3,1)*100*0.1)+(AI36*0.05))*((AH36/100)*0.25+0.75))),0),0)</f>
        <v/>
      </c>
      <c r="AB36" s="11">
        <f>ROUND(MAX(0,MIN(100,((M36+10)/20)*100)),0)</f>
        <v/>
      </c>
      <c r="AC36" s="11">
        <f>IFERROR(IF(D36&lt;=0,0,ROUND(COUNTIFS($D$4:$D$3359,"&lt;="&amp;D36,$D$4:$D$3359,"&gt;0")/COUNTIF($D$4:$D$3359,"&gt;0")*100,0)),0)</f>
        <v/>
      </c>
      <c r="AD36" s="11">
        <f>IF(E36&lt;=0,0,ROUND(MAX(0,MIN(100,(LOG10(1+E36/1000000000)/LOG10(101))*100)),0))</f>
        <v/>
      </c>
      <c r="AE36" s="11">
        <f>IF(O36=N36,50,ROUND(MAX(0,MIN(100,((H36-N36)/(O36-N36))*100)),0))</f>
        <v/>
      </c>
      <c r="AF36" s="11">
        <f>ROUND(MAX(0,MIN(100,50+((H36-K36)/K36)*1000)),0)</f>
        <v/>
      </c>
      <c r="AG36" s="11">
        <f>IFERROR(ROUND(MAX(0,MIN(100,50+25*LN(MAX(0.01,X36)))),0),25)</f>
        <v/>
      </c>
      <c r="AH36" s="11">
        <f>ROUND(IF(M36&lt;=-30,0,IF(M36&lt;=-20,20,IF(M36&lt;=-10,50,100))),0)</f>
        <v/>
      </c>
      <c r="AI36" s="11">
        <f>ROUND(MAX(0,MIN(100,50+(Z36*10))),0)</f>
        <v/>
      </c>
      <c r="AJ36" s="11">
        <f>IFERROR(IF(--AA36&gt;=80,"خرید قوی",IF(--AA36&gt;=70,"خرید مشروط",IF(--AA36&gt;=60,"مراقبت",IF(--AA36&gt;=45,"ضعیف","عدم ورود")))),"")</f>
        <v/>
      </c>
    </row>
    <row r="37">
      <c r="A37" s="12">
        <f>'دیده بان بازار'!A40</f>
        <v/>
      </c>
      <c r="B37" s="13">
        <f>'دیده بان بازار'!B40</f>
        <v/>
      </c>
      <c r="C37" s="13">
        <f>'دیده بان بازار'!C40</f>
        <v/>
      </c>
      <c r="D37" s="13">
        <f>'دیده بان بازار'!D40</f>
        <v/>
      </c>
      <c r="E37" s="14">
        <f>'دیده بان بازار'!E40</f>
        <v/>
      </c>
      <c r="F37" s="13">
        <f>'دیده بان بازار'!F40</f>
        <v/>
      </c>
      <c r="G37" s="13">
        <f>'دیده بان بازار'!G40</f>
        <v/>
      </c>
      <c r="H37" s="13">
        <f>'دیده بان بازار'!H40</f>
        <v/>
      </c>
      <c r="I37" s="13">
        <f>'دیده بان بازار'!I40</f>
        <v/>
      </c>
      <c r="J37" s="13">
        <f>'دیده بان بازار'!J40</f>
        <v/>
      </c>
      <c r="K37" s="13">
        <f>'دیده بان بازار'!K40</f>
        <v/>
      </c>
      <c r="L37" s="13">
        <f>'دیده بان بازار'!L40</f>
        <v/>
      </c>
      <c r="M37" s="13">
        <f>'دیده بان بازار'!M40</f>
        <v/>
      </c>
      <c r="N37" s="13">
        <f>'دیده بان بازار'!N40</f>
        <v/>
      </c>
      <c r="O37" s="13">
        <f>'دیده بان بازار'!O40</f>
        <v/>
      </c>
      <c r="P37" s="13">
        <f>'دیده بان بازار'!P40</f>
        <v/>
      </c>
      <c r="Q37" s="13">
        <f>'دیده بان بازار'!Q40</f>
        <v/>
      </c>
      <c r="R37" s="13">
        <f>'دیده بان بازار'!R40</f>
        <v/>
      </c>
      <c r="S37" s="13">
        <f>'دیده بان بازار'!S40</f>
        <v/>
      </c>
      <c r="T37" s="13">
        <f>'دیده بان بازار'!T40</f>
        <v/>
      </c>
      <c r="U37" s="13">
        <f>'دیده بان بازار'!U40</f>
        <v/>
      </c>
      <c r="V37" s="13">
        <f>'دیده بان بازار'!V40</f>
        <v/>
      </c>
      <c r="W37" s="6">
        <f>'دیده بان بازار'!W40</f>
        <v/>
      </c>
      <c r="X37" s="11">
        <f>IFERROR(IF(OR(R37&lt;=0,W37&lt;=0,S37&lt;=0,V37&lt;=0),0,ROUND((S37/R37)/(V37/W37),2)),0)</f>
        <v/>
      </c>
      <c r="Y37" s="11">
        <f>IFERROR(IF(OR(S37&lt;=0,V37&lt;=0),0,ROUND(S37/V37,2)),0)</f>
        <v/>
      </c>
      <c r="Z37" s="11">
        <f>IFERROR(J37-M37,0)</f>
        <v/>
      </c>
      <c r="AA37" s="11">
        <f>IFERROR(ROUND(MAX(0,MIN(100,((AB37*0.2)+(AC37*0.15)+(AD37*0.15)+(AE37*0.1)+(AF37*0.1)+(AG37*0.15)+(MIN(Y37/3,1)*100*0.1)+(AI37*0.05))*((AH37/100)*0.25+0.75))),0),0)</f>
        <v/>
      </c>
      <c r="AB37" s="11">
        <f>ROUND(MAX(0,MIN(100,((M37+10)/20)*100)),0)</f>
        <v/>
      </c>
      <c r="AC37" s="11">
        <f>IFERROR(IF(D37&lt;=0,0,ROUND(COUNTIFS($D$4:$D$3359,"&lt;="&amp;D37,$D$4:$D$3359,"&gt;0")/COUNTIF($D$4:$D$3359,"&gt;0")*100,0)),0)</f>
        <v/>
      </c>
      <c r="AD37" s="11">
        <f>IF(E37&lt;=0,0,ROUND(MAX(0,MIN(100,(LOG10(1+E37/1000000000)/LOG10(101))*100)),0))</f>
        <v/>
      </c>
      <c r="AE37" s="11">
        <f>IF(O37=N37,50,ROUND(MAX(0,MIN(100,((H37-N37)/(O37-N37))*100)),0))</f>
        <v/>
      </c>
      <c r="AF37" s="11">
        <f>ROUND(MAX(0,MIN(100,50+((H37-K37)/K37)*1000)),0)</f>
        <v/>
      </c>
      <c r="AG37" s="11">
        <f>IFERROR(ROUND(MAX(0,MIN(100,50+25*LN(MAX(0.01,X37)))),0),25)</f>
        <v/>
      </c>
      <c r="AH37" s="11">
        <f>ROUND(IF(M37&lt;=-30,0,IF(M37&lt;=-20,20,IF(M37&lt;=-10,50,100))),0)</f>
        <v/>
      </c>
      <c r="AI37" s="11">
        <f>ROUND(MAX(0,MIN(100,50+(Z37*10))),0)</f>
        <v/>
      </c>
      <c r="AJ37" s="11">
        <f>IFERROR(IF(--AA37&gt;=80,"خرید قوی",IF(--AA37&gt;=70,"خرید مشروط",IF(--AA37&gt;=60,"مراقبت",IF(--AA37&gt;=45,"ضعیف","عدم ورود")))),"")</f>
        <v/>
      </c>
    </row>
    <row r="38">
      <c r="A38" s="15">
        <f>'دیده بان بازار'!A41</f>
        <v/>
      </c>
      <c r="B38" s="16">
        <f>'دیده بان بازار'!B41</f>
        <v/>
      </c>
      <c r="C38" s="16">
        <f>'دیده بان بازار'!C41</f>
        <v/>
      </c>
      <c r="D38" s="16">
        <f>'دیده بان بازار'!D41</f>
        <v/>
      </c>
      <c r="E38" s="17">
        <f>'دیده بان بازار'!E41</f>
        <v/>
      </c>
      <c r="F38" s="16">
        <f>'دیده بان بازار'!F41</f>
        <v/>
      </c>
      <c r="G38" s="16">
        <f>'دیده بان بازار'!G41</f>
        <v/>
      </c>
      <c r="H38" s="16">
        <f>'دیده بان بازار'!H41</f>
        <v/>
      </c>
      <c r="I38" s="16">
        <f>'دیده بان بازار'!I41</f>
        <v/>
      </c>
      <c r="J38" s="16">
        <f>'دیده بان بازار'!J41</f>
        <v/>
      </c>
      <c r="K38" s="16">
        <f>'دیده بان بازار'!K41</f>
        <v/>
      </c>
      <c r="L38" s="16">
        <f>'دیده بان بازار'!L41</f>
        <v/>
      </c>
      <c r="M38" s="16">
        <f>'دیده بان بازار'!M41</f>
        <v/>
      </c>
      <c r="N38" s="16">
        <f>'دیده بان بازار'!N41</f>
        <v/>
      </c>
      <c r="O38" s="16">
        <f>'دیده بان بازار'!O41</f>
        <v/>
      </c>
      <c r="P38" s="16">
        <f>'دیده بان بازار'!P41</f>
        <v/>
      </c>
      <c r="Q38" s="16">
        <f>'دیده بان بازار'!Q41</f>
        <v/>
      </c>
      <c r="R38" s="16">
        <f>'دیده بان بازار'!R41</f>
        <v/>
      </c>
      <c r="S38" s="16">
        <f>'دیده بان بازار'!S41</f>
        <v/>
      </c>
      <c r="T38" s="16">
        <f>'دیده بان بازار'!T41</f>
        <v/>
      </c>
      <c r="U38" s="16">
        <f>'دیده بان بازار'!U41</f>
        <v/>
      </c>
      <c r="V38" s="16">
        <f>'دیده بان بازار'!V41</f>
        <v/>
      </c>
      <c r="W38" s="7">
        <f>'دیده بان بازار'!W41</f>
        <v/>
      </c>
      <c r="X38" s="11">
        <f>IFERROR(IF(OR(R38&lt;=0,W38&lt;=0,S38&lt;=0,V38&lt;=0),0,ROUND((S38/R38)/(V38/W38),2)),0)</f>
        <v/>
      </c>
      <c r="Y38" s="11">
        <f>IFERROR(IF(OR(S38&lt;=0,V38&lt;=0),0,ROUND(S38/V38,2)),0)</f>
        <v/>
      </c>
      <c r="Z38" s="11">
        <f>IFERROR(J38-M38,0)</f>
        <v/>
      </c>
      <c r="AA38" s="11">
        <f>IFERROR(ROUND(MAX(0,MIN(100,((AB38*0.2)+(AC38*0.15)+(AD38*0.15)+(AE38*0.1)+(AF38*0.1)+(AG38*0.15)+(MIN(Y38/3,1)*100*0.1)+(AI38*0.05))*((AH38/100)*0.25+0.75))),0),0)</f>
        <v/>
      </c>
      <c r="AB38" s="11">
        <f>ROUND(MAX(0,MIN(100,((M38+10)/20)*100)),0)</f>
        <v/>
      </c>
      <c r="AC38" s="11">
        <f>IFERROR(IF(D38&lt;=0,0,ROUND(COUNTIFS($D$4:$D$3359,"&lt;="&amp;D38,$D$4:$D$3359,"&gt;0")/COUNTIF($D$4:$D$3359,"&gt;0")*100,0)),0)</f>
        <v/>
      </c>
      <c r="AD38" s="11">
        <f>IF(E38&lt;=0,0,ROUND(MAX(0,MIN(100,(LOG10(1+E38/1000000000)/LOG10(101))*100)),0))</f>
        <v/>
      </c>
      <c r="AE38" s="11">
        <f>IF(O38=N38,50,ROUND(MAX(0,MIN(100,((H38-N38)/(O38-N38))*100)),0))</f>
        <v/>
      </c>
      <c r="AF38" s="11">
        <f>ROUND(MAX(0,MIN(100,50+((H38-K38)/K38)*1000)),0)</f>
        <v/>
      </c>
      <c r="AG38" s="11">
        <f>IFERROR(ROUND(MAX(0,MIN(100,50+25*LN(MAX(0.01,X38)))),0),25)</f>
        <v/>
      </c>
      <c r="AH38" s="11">
        <f>ROUND(IF(M38&lt;=-30,0,IF(M38&lt;=-20,20,IF(M38&lt;=-10,50,100))),0)</f>
        <v/>
      </c>
      <c r="AI38" s="11">
        <f>ROUND(MAX(0,MIN(100,50+(Z38*10))),0)</f>
        <v/>
      </c>
      <c r="AJ38" s="11">
        <f>IFERROR(IF(--AA38&gt;=80,"خرید قوی",IF(--AA38&gt;=70,"خرید مشروط",IF(--AA38&gt;=60,"مراقبت",IF(--AA38&gt;=45,"ضعیف","عدم ورود")))),"")</f>
        <v/>
      </c>
    </row>
    <row r="39">
      <c r="A39" s="12">
        <f>'دیده بان بازار'!A42</f>
        <v/>
      </c>
      <c r="B39" s="13">
        <f>'دیده بان بازار'!B42</f>
        <v/>
      </c>
      <c r="C39" s="13">
        <f>'دیده بان بازار'!C42</f>
        <v/>
      </c>
      <c r="D39" s="13">
        <f>'دیده بان بازار'!D42</f>
        <v/>
      </c>
      <c r="E39" s="14">
        <f>'دیده بان بازار'!E42</f>
        <v/>
      </c>
      <c r="F39" s="13">
        <f>'دیده بان بازار'!F42</f>
        <v/>
      </c>
      <c r="G39" s="13">
        <f>'دیده بان بازار'!G42</f>
        <v/>
      </c>
      <c r="H39" s="13">
        <f>'دیده بان بازار'!H42</f>
        <v/>
      </c>
      <c r="I39" s="13">
        <f>'دیده بان بازار'!I42</f>
        <v/>
      </c>
      <c r="J39" s="13">
        <f>'دیده بان بازار'!J42</f>
        <v/>
      </c>
      <c r="K39" s="13">
        <f>'دیده بان بازار'!K42</f>
        <v/>
      </c>
      <c r="L39" s="13">
        <f>'دیده بان بازار'!L42</f>
        <v/>
      </c>
      <c r="M39" s="13">
        <f>'دیده بان بازار'!M42</f>
        <v/>
      </c>
      <c r="N39" s="13">
        <f>'دیده بان بازار'!N42</f>
        <v/>
      </c>
      <c r="O39" s="13">
        <f>'دیده بان بازار'!O42</f>
        <v/>
      </c>
      <c r="P39" s="13">
        <f>'دیده بان بازار'!P42</f>
        <v/>
      </c>
      <c r="Q39" s="13">
        <f>'دیده بان بازار'!Q42</f>
        <v/>
      </c>
      <c r="R39" s="13">
        <f>'دیده بان بازار'!R42</f>
        <v/>
      </c>
      <c r="S39" s="13">
        <f>'دیده بان بازار'!S42</f>
        <v/>
      </c>
      <c r="T39" s="13">
        <f>'دیده بان بازار'!T42</f>
        <v/>
      </c>
      <c r="U39" s="13">
        <f>'دیده بان بازار'!U42</f>
        <v/>
      </c>
      <c r="V39" s="13">
        <f>'دیده بان بازار'!V42</f>
        <v/>
      </c>
      <c r="W39" s="6">
        <f>'دیده بان بازار'!W42</f>
        <v/>
      </c>
      <c r="X39" s="11">
        <f>IFERROR(IF(OR(R39&lt;=0,W39&lt;=0,S39&lt;=0,V39&lt;=0),0,ROUND((S39/R39)/(V39/W39),2)),0)</f>
        <v/>
      </c>
      <c r="Y39" s="11">
        <f>IFERROR(IF(OR(S39&lt;=0,V39&lt;=0),0,ROUND(S39/V39,2)),0)</f>
        <v/>
      </c>
      <c r="Z39" s="11">
        <f>IFERROR(J39-M39,0)</f>
        <v/>
      </c>
      <c r="AA39" s="11">
        <f>IFERROR(ROUND(MAX(0,MIN(100,((AB39*0.2)+(AC39*0.15)+(AD39*0.15)+(AE39*0.1)+(AF39*0.1)+(AG39*0.15)+(MIN(Y39/3,1)*100*0.1)+(AI39*0.05))*((AH39/100)*0.25+0.75))),0),0)</f>
        <v/>
      </c>
      <c r="AB39" s="11">
        <f>ROUND(MAX(0,MIN(100,((M39+10)/20)*100)),0)</f>
        <v/>
      </c>
      <c r="AC39" s="11">
        <f>IFERROR(IF(D39&lt;=0,0,ROUND(COUNTIFS($D$4:$D$3359,"&lt;="&amp;D39,$D$4:$D$3359,"&gt;0")/COUNTIF($D$4:$D$3359,"&gt;0")*100,0)),0)</f>
        <v/>
      </c>
      <c r="AD39" s="11">
        <f>IF(E39&lt;=0,0,ROUND(MAX(0,MIN(100,(LOG10(1+E39/1000000000)/LOG10(101))*100)),0))</f>
        <v/>
      </c>
      <c r="AE39" s="11">
        <f>IF(O39=N39,50,ROUND(MAX(0,MIN(100,((H39-N39)/(O39-N39))*100)),0))</f>
        <v/>
      </c>
      <c r="AF39" s="11">
        <f>ROUND(MAX(0,MIN(100,50+((H39-K39)/K39)*1000)),0)</f>
        <v/>
      </c>
      <c r="AG39" s="11">
        <f>IFERROR(ROUND(MAX(0,MIN(100,50+25*LN(MAX(0.01,X39)))),0),25)</f>
        <v/>
      </c>
      <c r="AH39" s="11">
        <f>ROUND(IF(M39&lt;=-30,0,IF(M39&lt;=-20,20,IF(M39&lt;=-10,50,100))),0)</f>
        <v/>
      </c>
      <c r="AI39" s="11">
        <f>ROUND(MAX(0,MIN(100,50+(Z39*10))),0)</f>
        <v/>
      </c>
      <c r="AJ39" s="11">
        <f>IFERROR(IF(--AA39&gt;=80,"خرید قوی",IF(--AA39&gt;=70,"خرید مشروط",IF(--AA39&gt;=60,"مراقبت",IF(--AA39&gt;=45,"ضعیف","عدم ورود")))),"")</f>
        <v/>
      </c>
    </row>
    <row r="40">
      <c r="A40" s="15">
        <f>'دیده بان بازار'!A43</f>
        <v/>
      </c>
      <c r="B40" s="16">
        <f>'دیده بان بازار'!B43</f>
        <v/>
      </c>
      <c r="C40" s="16">
        <f>'دیده بان بازار'!C43</f>
        <v/>
      </c>
      <c r="D40" s="16">
        <f>'دیده بان بازار'!D43</f>
        <v/>
      </c>
      <c r="E40" s="17">
        <f>'دیده بان بازار'!E43</f>
        <v/>
      </c>
      <c r="F40" s="16">
        <f>'دیده بان بازار'!F43</f>
        <v/>
      </c>
      <c r="G40" s="16">
        <f>'دیده بان بازار'!G43</f>
        <v/>
      </c>
      <c r="H40" s="16">
        <f>'دیده بان بازار'!H43</f>
        <v/>
      </c>
      <c r="I40" s="16">
        <f>'دیده بان بازار'!I43</f>
        <v/>
      </c>
      <c r="J40" s="16">
        <f>'دیده بان بازار'!J43</f>
        <v/>
      </c>
      <c r="K40" s="16">
        <f>'دیده بان بازار'!K43</f>
        <v/>
      </c>
      <c r="L40" s="16">
        <f>'دیده بان بازار'!L43</f>
        <v/>
      </c>
      <c r="M40" s="16">
        <f>'دیده بان بازار'!M43</f>
        <v/>
      </c>
      <c r="N40" s="16">
        <f>'دیده بان بازار'!N43</f>
        <v/>
      </c>
      <c r="O40" s="16">
        <f>'دیده بان بازار'!O43</f>
        <v/>
      </c>
      <c r="P40" s="16">
        <f>'دیده بان بازار'!P43</f>
        <v/>
      </c>
      <c r="Q40" s="16">
        <f>'دیده بان بازار'!Q43</f>
        <v/>
      </c>
      <c r="R40" s="16">
        <f>'دیده بان بازار'!R43</f>
        <v/>
      </c>
      <c r="S40" s="16">
        <f>'دیده بان بازار'!S43</f>
        <v/>
      </c>
      <c r="T40" s="16">
        <f>'دیده بان بازار'!T43</f>
        <v/>
      </c>
      <c r="U40" s="16">
        <f>'دیده بان بازار'!U43</f>
        <v/>
      </c>
      <c r="V40" s="16">
        <f>'دیده بان بازار'!V43</f>
        <v/>
      </c>
      <c r="W40" s="7">
        <f>'دیده بان بازار'!W43</f>
        <v/>
      </c>
      <c r="X40" s="11">
        <f>IFERROR(IF(OR(R40&lt;=0,W40&lt;=0,S40&lt;=0,V40&lt;=0),0,ROUND((S40/R40)/(V40/W40),2)),0)</f>
        <v/>
      </c>
      <c r="Y40" s="11">
        <f>IFERROR(IF(OR(S40&lt;=0,V40&lt;=0),0,ROUND(S40/V40,2)),0)</f>
        <v/>
      </c>
      <c r="Z40" s="11">
        <f>IFERROR(J40-M40,0)</f>
        <v/>
      </c>
      <c r="AA40" s="11">
        <f>IFERROR(ROUND(MAX(0,MIN(100,((AB40*0.2)+(AC40*0.15)+(AD40*0.15)+(AE40*0.1)+(AF40*0.1)+(AG40*0.15)+(MIN(Y40/3,1)*100*0.1)+(AI40*0.05))*((AH40/100)*0.25+0.75))),0),0)</f>
        <v/>
      </c>
      <c r="AB40" s="11">
        <f>ROUND(MAX(0,MIN(100,((M40+10)/20)*100)),0)</f>
        <v/>
      </c>
      <c r="AC40" s="11">
        <f>IFERROR(IF(D40&lt;=0,0,ROUND(COUNTIFS($D$4:$D$3359,"&lt;="&amp;D40,$D$4:$D$3359,"&gt;0")/COUNTIF($D$4:$D$3359,"&gt;0")*100,0)),0)</f>
        <v/>
      </c>
      <c r="AD40" s="11">
        <f>IF(E40&lt;=0,0,ROUND(MAX(0,MIN(100,(LOG10(1+E40/1000000000)/LOG10(101))*100)),0))</f>
        <v/>
      </c>
      <c r="AE40" s="11">
        <f>IF(O40=N40,50,ROUND(MAX(0,MIN(100,((H40-N40)/(O40-N40))*100)),0))</f>
        <v/>
      </c>
      <c r="AF40" s="11">
        <f>ROUND(MAX(0,MIN(100,50+((H40-K40)/K40)*1000)),0)</f>
        <v/>
      </c>
      <c r="AG40" s="11">
        <f>IFERROR(ROUND(MAX(0,MIN(100,50+25*LN(MAX(0.01,X40)))),0),25)</f>
        <v/>
      </c>
      <c r="AH40" s="11">
        <f>ROUND(IF(M40&lt;=-30,0,IF(M40&lt;=-20,20,IF(M40&lt;=-10,50,100))),0)</f>
        <v/>
      </c>
      <c r="AI40" s="11">
        <f>ROUND(MAX(0,MIN(100,50+(Z40*10))),0)</f>
        <v/>
      </c>
      <c r="AJ40" s="11">
        <f>IFERROR(IF(--AA40&gt;=80,"خرید قوی",IF(--AA40&gt;=70,"خرید مشروط",IF(--AA40&gt;=60,"مراقبت",IF(--AA40&gt;=45,"ضعیف","عدم ورود")))),"")</f>
        <v/>
      </c>
    </row>
    <row r="41">
      <c r="A41" s="12">
        <f>'دیده بان بازار'!A44</f>
        <v/>
      </c>
      <c r="B41" s="13">
        <f>'دیده بان بازار'!B44</f>
        <v/>
      </c>
      <c r="C41" s="13">
        <f>'دیده بان بازار'!C44</f>
        <v/>
      </c>
      <c r="D41" s="13">
        <f>'دیده بان بازار'!D44</f>
        <v/>
      </c>
      <c r="E41" s="14">
        <f>'دیده بان بازار'!E44</f>
        <v/>
      </c>
      <c r="F41" s="13">
        <f>'دیده بان بازار'!F44</f>
        <v/>
      </c>
      <c r="G41" s="13">
        <f>'دیده بان بازار'!G44</f>
        <v/>
      </c>
      <c r="H41" s="13">
        <f>'دیده بان بازار'!H44</f>
        <v/>
      </c>
      <c r="I41" s="13">
        <f>'دیده بان بازار'!I44</f>
        <v/>
      </c>
      <c r="J41" s="13">
        <f>'دیده بان بازار'!J44</f>
        <v/>
      </c>
      <c r="K41" s="13">
        <f>'دیده بان بازار'!K44</f>
        <v/>
      </c>
      <c r="L41" s="13">
        <f>'دیده بان بازار'!L44</f>
        <v/>
      </c>
      <c r="M41" s="13">
        <f>'دیده بان بازار'!M44</f>
        <v/>
      </c>
      <c r="N41" s="13">
        <f>'دیده بان بازار'!N44</f>
        <v/>
      </c>
      <c r="O41" s="13">
        <f>'دیده بان بازار'!O44</f>
        <v/>
      </c>
      <c r="P41" s="13">
        <f>'دیده بان بازار'!P44</f>
        <v/>
      </c>
      <c r="Q41" s="13">
        <f>'دیده بان بازار'!Q44</f>
        <v/>
      </c>
      <c r="R41" s="13">
        <f>'دیده بان بازار'!R44</f>
        <v/>
      </c>
      <c r="S41" s="13">
        <f>'دیده بان بازار'!S44</f>
        <v/>
      </c>
      <c r="T41" s="13">
        <f>'دیده بان بازار'!T44</f>
        <v/>
      </c>
      <c r="U41" s="13">
        <f>'دیده بان بازار'!U44</f>
        <v/>
      </c>
      <c r="V41" s="13">
        <f>'دیده بان بازار'!V44</f>
        <v/>
      </c>
      <c r="W41" s="6">
        <f>'دیده بان بازار'!W44</f>
        <v/>
      </c>
      <c r="X41" s="11">
        <f>IFERROR(IF(OR(R41&lt;=0,W41&lt;=0,S41&lt;=0,V41&lt;=0),0,ROUND((S41/R41)/(V41/W41),2)),0)</f>
        <v/>
      </c>
      <c r="Y41" s="11">
        <f>IFERROR(IF(OR(S41&lt;=0,V41&lt;=0),0,ROUND(S41/V41,2)),0)</f>
        <v/>
      </c>
      <c r="Z41" s="11">
        <f>IFERROR(J41-M41,0)</f>
        <v/>
      </c>
      <c r="AA41" s="11">
        <f>IFERROR(ROUND(MAX(0,MIN(100,((AB41*0.2)+(AC41*0.15)+(AD41*0.15)+(AE41*0.1)+(AF41*0.1)+(AG41*0.15)+(MIN(Y41/3,1)*100*0.1)+(AI41*0.05))*((AH41/100)*0.25+0.75))),0),0)</f>
        <v/>
      </c>
      <c r="AB41" s="11">
        <f>ROUND(MAX(0,MIN(100,((M41+10)/20)*100)),0)</f>
        <v/>
      </c>
      <c r="AC41" s="11">
        <f>IFERROR(IF(D41&lt;=0,0,ROUND(COUNTIFS($D$4:$D$3359,"&lt;="&amp;D41,$D$4:$D$3359,"&gt;0")/COUNTIF($D$4:$D$3359,"&gt;0")*100,0)),0)</f>
        <v/>
      </c>
      <c r="AD41" s="11">
        <f>IF(E41&lt;=0,0,ROUND(MAX(0,MIN(100,(LOG10(1+E41/1000000000)/LOG10(101))*100)),0))</f>
        <v/>
      </c>
      <c r="AE41" s="11">
        <f>IF(O41=N41,50,ROUND(MAX(0,MIN(100,((H41-N41)/(O41-N41))*100)),0))</f>
        <v/>
      </c>
      <c r="AF41" s="11">
        <f>ROUND(MAX(0,MIN(100,50+((H41-K41)/K41)*1000)),0)</f>
        <v/>
      </c>
      <c r="AG41" s="11">
        <f>IFERROR(ROUND(MAX(0,MIN(100,50+25*LN(MAX(0.01,X41)))),0),25)</f>
        <v/>
      </c>
      <c r="AH41" s="11">
        <f>ROUND(IF(M41&lt;=-30,0,IF(M41&lt;=-20,20,IF(M41&lt;=-10,50,100))),0)</f>
        <v/>
      </c>
      <c r="AI41" s="11">
        <f>ROUND(MAX(0,MIN(100,50+(Z41*10))),0)</f>
        <v/>
      </c>
      <c r="AJ41" s="11">
        <f>IFERROR(IF(--AA41&gt;=80,"خرید قوی",IF(--AA41&gt;=70,"خرید مشروط",IF(--AA41&gt;=60,"مراقبت",IF(--AA41&gt;=45,"ضعیف","عدم ورود")))),"")</f>
        <v/>
      </c>
    </row>
    <row r="42">
      <c r="A42" s="15">
        <f>'دیده بان بازار'!A45</f>
        <v/>
      </c>
      <c r="B42" s="16">
        <f>'دیده بان بازار'!B45</f>
        <v/>
      </c>
      <c r="C42" s="16">
        <f>'دیده بان بازار'!C45</f>
        <v/>
      </c>
      <c r="D42" s="16">
        <f>'دیده بان بازار'!D45</f>
        <v/>
      </c>
      <c r="E42" s="17">
        <f>'دیده بان بازار'!E45</f>
        <v/>
      </c>
      <c r="F42" s="16">
        <f>'دیده بان بازار'!F45</f>
        <v/>
      </c>
      <c r="G42" s="16">
        <f>'دیده بان بازار'!G45</f>
        <v/>
      </c>
      <c r="H42" s="16">
        <f>'دیده بان بازار'!H45</f>
        <v/>
      </c>
      <c r="I42" s="16">
        <f>'دیده بان بازار'!I45</f>
        <v/>
      </c>
      <c r="J42" s="16">
        <f>'دیده بان بازار'!J45</f>
        <v/>
      </c>
      <c r="K42" s="16">
        <f>'دیده بان بازار'!K45</f>
        <v/>
      </c>
      <c r="L42" s="16">
        <f>'دیده بان بازار'!L45</f>
        <v/>
      </c>
      <c r="M42" s="16">
        <f>'دیده بان بازار'!M45</f>
        <v/>
      </c>
      <c r="N42" s="16">
        <f>'دیده بان بازار'!N45</f>
        <v/>
      </c>
      <c r="O42" s="16">
        <f>'دیده بان بازار'!O45</f>
        <v/>
      </c>
      <c r="P42" s="16">
        <f>'دیده بان بازار'!P45</f>
        <v/>
      </c>
      <c r="Q42" s="16">
        <f>'دیده بان بازار'!Q45</f>
        <v/>
      </c>
      <c r="R42" s="16">
        <f>'دیده بان بازار'!R45</f>
        <v/>
      </c>
      <c r="S42" s="16">
        <f>'دیده بان بازار'!S45</f>
        <v/>
      </c>
      <c r="T42" s="16">
        <f>'دیده بان بازار'!T45</f>
        <v/>
      </c>
      <c r="U42" s="16">
        <f>'دیده بان بازار'!U45</f>
        <v/>
      </c>
      <c r="V42" s="16">
        <f>'دیده بان بازار'!V45</f>
        <v/>
      </c>
      <c r="W42" s="7">
        <f>'دیده بان بازار'!W45</f>
        <v/>
      </c>
      <c r="X42" s="11">
        <f>IFERROR(IF(OR(R42&lt;=0,W42&lt;=0,S42&lt;=0,V42&lt;=0),0,ROUND((S42/R42)/(V42/W42),2)),0)</f>
        <v/>
      </c>
      <c r="Y42" s="11">
        <f>IFERROR(IF(OR(S42&lt;=0,V42&lt;=0),0,ROUND(S42/V42,2)),0)</f>
        <v/>
      </c>
      <c r="Z42" s="11">
        <f>IFERROR(J42-M42,0)</f>
        <v/>
      </c>
      <c r="AA42" s="11">
        <f>IFERROR(ROUND(MAX(0,MIN(100,((AB42*0.2)+(AC42*0.15)+(AD42*0.15)+(AE42*0.1)+(AF42*0.1)+(AG42*0.15)+(MIN(Y42/3,1)*100*0.1)+(AI42*0.05))*((AH42/100)*0.25+0.75))),0),0)</f>
        <v/>
      </c>
      <c r="AB42" s="11">
        <f>ROUND(MAX(0,MIN(100,((M42+10)/20)*100)),0)</f>
        <v/>
      </c>
      <c r="AC42" s="11">
        <f>IFERROR(IF(D42&lt;=0,0,ROUND(COUNTIFS($D$4:$D$3359,"&lt;="&amp;D42,$D$4:$D$3359,"&gt;0")/COUNTIF($D$4:$D$3359,"&gt;0")*100,0)),0)</f>
        <v/>
      </c>
      <c r="AD42" s="11">
        <f>IF(E42&lt;=0,0,ROUND(MAX(0,MIN(100,(LOG10(1+E42/1000000000)/LOG10(101))*100)),0))</f>
        <v/>
      </c>
      <c r="AE42" s="11">
        <f>IF(O42=N42,50,ROUND(MAX(0,MIN(100,((H42-N42)/(O42-N42))*100)),0))</f>
        <v/>
      </c>
      <c r="AF42" s="11">
        <f>ROUND(MAX(0,MIN(100,50+((H42-K42)/K42)*1000)),0)</f>
        <v/>
      </c>
      <c r="AG42" s="11">
        <f>IFERROR(ROUND(MAX(0,MIN(100,50+25*LN(MAX(0.01,X42)))),0),25)</f>
        <v/>
      </c>
      <c r="AH42" s="11">
        <f>ROUND(IF(M42&lt;=-30,0,IF(M42&lt;=-20,20,IF(M42&lt;=-10,50,100))),0)</f>
        <v/>
      </c>
      <c r="AI42" s="11">
        <f>ROUND(MAX(0,MIN(100,50+(Z42*10))),0)</f>
        <v/>
      </c>
      <c r="AJ42" s="11">
        <f>IFERROR(IF(--AA42&gt;=80,"خرید قوی",IF(--AA42&gt;=70,"خرید مشروط",IF(--AA42&gt;=60,"مراقبت",IF(--AA42&gt;=45,"ضعیف","عدم ورود")))),"")</f>
        <v/>
      </c>
    </row>
    <row r="43">
      <c r="A43" s="12">
        <f>'دیده بان بازار'!A46</f>
        <v/>
      </c>
      <c r="B43" s="13">
        <f>'دیده بان بازار'!B46</f>
        <v/>
      </c>
      <c r="C43" s="13">
        <f>'دیده بان بازار'!C46</f>
        <v/>
      </c>
      <c r="D43" s="13">
        <f>'دیده بان بازار'!D46</f>
        <v/>
      </c>
      <c r="E43" s="14">
        <f>'دیده بان بازار'!E46</f>
        <v/>
      </c>
      <c r="F43" s="13">
        <f>'دیده بان بازار'!F46</f>
        <v/>
      </c>
      <c r="G43" s="13">
        <f>'دیده بان بازار'!G46</f>
        <v/>
      </c>
      <c r="H43" s="13">
        <f>'دیده بان بازار'!H46</f>
        <v/>
      </c>
      <c r="I43" s="13">
        <f>'دیده بان بازار'!I46</f>
        <v/>
      </c>
      <c r="J43" s="13">
        <f>'دیده بان بازار'!J46</f>
        <v/>
      </c>
      <c r="K43" s="13">
        <f>'دیده بان بازار'!K46</f>
        <v/>
      </c>
      <c r="L43" s="13">
        <f>'دیده بان بازار'!L46</f>
        <v/>
      </c>
      <c r="M43" s="13">
        <f>'دیده بان بازار'!M46</f>
        <v/>
      </c>
      <c r="N43" s="13">
        <f>'دیده بان بازار'!N46</f>
        <v/>
      </c>
      <c r="O43" s="13">
        <f>'دیده بان بازار'!O46</f>
        <v/>
      </c>
      <c r="P43" s="13">
        <f>'دیده بان بازار'!P46</f>
        <v/>
      </c>
      <c r="Q43" s="13">
        <f>'دیده بان بازار'!Q46</f>
        <v/>
      </c>
      <c r="R43" s="13">
        <f>'دیده بان بازار'!R46</f>
        <v/>
      </c>
      <c r="S43" s="13">
        <f>'دیده بان بازار'!S46</f>
        <v/>
      </c>
      <c r="T43" s="13">
        <f>'دیده بان بازار'!T46</f>
        <v/>
      </c>
      <c r="U43" s="13">
        <f>'دیده بان بازار'!U46</f>
        <v/>
      </c>
      <c r="V43" s="13">
        <f>'دیده بان بازار'!V46</f>
        <v/>
      </c>
      <c r="W43" s="6">
        <f>'دیده بان بازار'!W46</f>
        <v/>
      </c>
      <c r="X43" s="11">
        <f>IFERROR(IF(OR(R43&lt;=0,W43&lt;=0,S43&lt;=0,V43&lt;=0),0,ROUND((S43/R43)/(V43/W43),2)),0)</f>
        <v/>
      </c>
      <c r="Y43" s="11">
        <f>IFERROR(IF(OR(S43&lt;=0,V43&lt;=0),0,ROUND(S43/V43,2)),0)</f>
        <v/>
      </c>
      <c r="Z43" s="11">
        <f>IFERROR(J43-M43,0)</f>
        <v/>
      </c>
      <c r="AA43" s="11">
        <f>IFERROR(ROUND(MAX(0,MIN(100,((AB43*0.2)+(AC43*0.15)+(AD43*0.15)+(AE43*0.1)+(AF43*0.1)+(AG43*0.15)+(MIN(Y43/3,1)*100*0.1)+(AI43*0.05))*((AH43/100)*0.25+0.75))),0),0)</f>
        <v/>
      </c>
      <c r="AB43" s="11">
        <f>ROUND(MAX(0,MIN(100,((M43+10)/20)*100)),0)</f>
        <v/>
      </c>
      <c r="AC43" s="11">
        <f>IFERROR(IF(D43&lt;=0,0,ROUND(COUNTIFS($D$4:$D$3359,"&lt;="&amp;D43,$D$4:$D$3359,"&gt;0")/COUNTIF($D$4:$D$3359,"&gt;0")*100,0)),0)</f>
        <v/>
      </c>
      <c r="AD43" s="11">
        <f>IF(E43&lt;=0,0,ROUND(MAX(0,MIN(100,(LOG10(1+E43/1000000000)/LOG10(101))*100)),0))</f>
        <v/>
      </c>
      <c r="AE43" s="11">
        <f>IF(O43=N43,50,ROUND(MAX(0,MIN(100,((H43-N43)/(O43-N43))*100)),0))</f>
        <v/>
      </c>
      <c r="AF43" s="11">
        <f>ROUND(MAX(0,MIN(100,50+((H43-K43)/K43)*1000)),0)</f>
        <v/>
      </c>
      <c r="AG43" s="11">
        <f>IFERROR(ROUND(MAX(0,MIN(100,50+25*LN(MAX(0.01,X43)))),0),25)</f>
        <v/>
      </c>
      <c r="AH43" s="11">
        <f>ROUND(IF(M43&lt;=-30,0,IF(M43&lt;=-20,20,IF(M43&lt;=-10,50,100))),0)</f>
        <v/>
      </c>
      <c r="AI43" s="11">
        <f>ROUND(MAX(0,MIN(100,50+(Z43*10))),0)</f>
        <v/>
      </c>
      <c r="AJ43" s="11">
        <f>IFERROR(IF(--AA43&gt;=80,"خرید قوی",IF(--AA43&gt;=70,"خرید مشروط",IF(--AA43&gt;=60,"مراقبت",IF(--AA43&gt;=45,"ضعیف","عدم ورود")))),"")</f>
        <v/>
      </c>
    </row>
    <row r="44">
      <c r="A44" s="15">
        <f>'دیده بان بازار'!A47</f>
        <v/>
      </c>
      <c r="B44" s="16">
        <f>'دیده بان بازار'!B47</f>
        <v/>
      </c>
      <c r="C44" s="16">
        <f>'دیده بان بازار'!C47</f>
        <v/>
      </c>
      <c r="D44" s="16">
        <f>'دیده بان بازار'!D47</f>
        <v/>
      </c>
      <c r="E44" s="17">
        <f>'دیده بان بازار'!E47</f>
        <v/>
      </c>
      <c r="F44" s="16">
        <f>'دیده بان بازار'!F47</f>
        <v/>
      </c>
      <c r="G44" s="16">
        <f>'دیده بان بازار'!G47</f>
        <v/>
      </c>
      <c r="H44" s="16">
        <f>'دیده بان بازار'!H47</f>
        <v/>
      </c>
      <c r="I44" s="16">
        <f>'دیده بان بازار'!I47</f>
        <v/>
      </c>
      <c r="J44" s="16">
        <f>'دیده بان بازار'!J47</f>
        <v/>
      </c>
      <c r="K44" s="16">
        <f>'دیده بان بازار'!K47</f>
        <v/>
      </c>
      <c r="L44" s="16">
        <f>'دیده بان بازار'!L47</f>
        <v/>
      </c>
      <c r="M44" s="16">
        <f>'دیده بان بازار'!M47</f>
        <v/>
      </c>
      <c r="N44" s="16">
        <f>'دیده بان بازار'!N47</f>
        <v/>
      </c>
      <c r="O44" s="16">
        <f>'دیده بان بازار'!O47</f>
        <v/>
      </c>
      <c r="P44" s="16">
        <f>'دیده بان بازار'!P47</f>
        <v/>
      </c>
      <c r="Q44" s="16">
        <f>'دیده بان بازار'!Q47</f>
        <v/>
      </c>
      <c r="R44" s="16">
        <f>'دیده بان بازار'!R47</f>
        <v/>
      </c>
      <c r="S44" s="16">
        <f>'دیده بان بازار'!S47</f>
        <v/>
      </c>
      <c r="T44" s="16">
        <f>'دیده بان بازار'!T47</f>
        <v/>
      </c>
      <c r="U44" s="16">
        <f>'دیده بان بازار'!U47</f>
        <v/>
      </c>
      <c r="V44" s="16">
        <f>'دیده بان بازار'!V47</f>
        <v/>
      </c>
      <c r="W44" s="7">
        <f>'دیده بان بازار'!W47</f>
        <v/>
      </c>
      <c r="X44" s="11">
        <f>IFERROR(IF(OR(R44&lt;=0,W44&lt;=0,S44&lt;=0,V44&lt;=0),0,ROUND((S44/R44)/(V44/W44),2)),0)</f>
        <v/>
      </c>
      <c r="Y44" s="11">
        <f>IFERROR(IF(OR(S44&lt;=0,V44&lt;=0),0,ROUND(S44/V44,2)),0)</f>
        <v/>
      </c>
      <c r="Z44" s="11">
        <f>IFERROR(J44-M44,0)</f>
        <v/>
      </c>
      <c r="AA44" s="11">
        <f>IFERROR(ROUND(MAX(0,MIN(100,((AB44*0.2)+(AC44*0.15)+(AD44*0.15)+(AE44*0.1)+(AF44*0.1)+(AG44*0.15)+(MIN(Y44/3,1)*100*0.1)+(AI44*0.05))*((AH44/100)*0.25+0.75))),0),0)</f>
        <v/>
      </c>
      <c r="AB44" s="11">
        <f>ROUND(MAX(0,MIN(100,((M44+10)/20)*100)),0)</f>
        <v/>
      </c>
      <c r="AC44" s="11">
        <f>IFERROR(IF(D44&lt;=0,0,ROUND(COUNTIFS($D$4:$D$3359,"&lt;="&amp;D44,$D$4:$D$3359,"&gt;0")/COUNTIF($D$4:$D$3359,"&gt;0")*100,0)),0)</f>
        <v/>
      </c>
      <c r="AD44" s="11">
        <f>IF(E44&lt;=0,0,ROUND(MAX(0,MIN(100,(LOG10(1+E44/1000000000)/LOG10(101))*100)),0))</f>
        <v/>
      </c>
      <c r="AE44" s="11">
        <f>IF(O44=N44,50,ROUND(MAX(0,MIN(100,((H44-N44)/(O44-N44))*100)),0))</f>
        <v/>
      </c>
      <c r="AF44" s="11">
        <f>ROUND(MAX(0,MIN(100,50+((H44-K44)/K44)*1000)),0)</f>
        <v/>
      </c>
      <c r="AG44" s="11">
        <f>IFERROR(ROUND(MAX(0,MIN(100,50+25*LN(MAX(0.01,X44)))),0),25)</f>
        <v/>
      </c>
      <c r="AH44" s="11">
        <f>ROUND(IF(M44&lt;=-30,0,IF(M44&lt;=-20,20,IF(M44&lt;=-10,50,100))),0)</f>
        <v/>
      </c>
      <c r="AI44" s="11">
        <f>ROUND(MAX(0,MIN(100,50+(Z44*10))),0)</f>
        <v/>
      </c>
      <c r="AJ44" s="11">
        <f>IFERROR(IF(--AA44&gt;=80,"خرید قوی",IF(--AA44&gt;=70,"خرید مشروط",IF(--AA44&gt;=60,"مراقبت",IF(--AA44&gt;=45,"ضعیف","عدم ورود")))),"")</f>
        <v/>
      </c>
    </row>
    <row r="45">
      <c r="A45" s="12">
        <f>'دیده بان بازار'!A48</f>
        <v/>
      </c>
      <c r="B45" s="13">
        <f>'دیده بان بازار'!B48</f>
        <v/>
      </c>
      <c r="C45" s="13">
        <f>'دیده بان بازار'!C48</f>
        <v/>
      </c>
      <c r="D45" s="13">
        <f>'دیده بان بازار'!D48</f>
        <v/>
      </c>
      <c r="E45" s="14">
        <f>'دیده بان بازار'!E48</f>
        <v/>
      </c>
      <c r="F45" s="13">
        <f>'دیده بان بازار'!F48</f>
        <v/>
      </c>
      <c r="G45" s="13">
        <f>'دیده بان بازار'!G48</f>
        <v/>
      </c>
      <c r="H45" s="13">
        <f>'دیده بان بازار'!H48</f>
        <v/>
      </c>
      <c r="I45" s="13">
        <f>'دیده بان بازار'!I48</f>
        <v/>
      </c>
      <c r="J45" s="13">
        <f>'دیده بان بازار'!J48</f>
        <v/>
      </c>
      <c r="K45" s="13">
        <f>'دیده بان بازار'!K48</f>
        <v/>
      </c>
      <c r="L45" s="13">
        <f>'دیده بان بازار'!L48</f>
        <v/>
      </c>
      <c r="M45" s="13">
        <f>'دیده بان بازار'!M48</f>
        <v/>
      </c>
      <c r="N45" s="13">
        <f>'دیده بان بازار'!N48</f>
        <v/>
      </c>
      <c r="O45" s="13">
        <f>'دیده بان بازار'!O48</f>
        <v/>
      </c>
      <c r="P45" s="13">
        <f>'دیده بان بازار'!P48</f>
        <v/>
      </c>
      <c r="Q45" s="13">
        <f>'دیده بان بازار'!Q48</f>
        <v/>
      </c>
      <c r="R45" s="13">
        <f>'دیده بان بازار'!R48</f>
        <v/>
      </c>
      <c r="S45" s="13">
        <f>'دیده بان بازار'!S48</f>
        <v/>
      </c>
      <c r="T45" s="13">
        <f>'دیده بان بازار'!T48</f>
        <v/>
      </c>
      <c r="U45" s="13">
        <f>'دیده بان بازار'!U48</f>
        <v/>
      </c>
      <c r="V45" s="13">
        <f>'دیده بان بازار'!V48</f>
        <v/>
      </c>
      <c r="W45" s="6">
        <f>'دیده بان بازار'!W48</f>
        <v/>
      </c>
      <c r="X45" s="11">
        <f>IFERROR(IF(OR(R45&lt;=0,W45&lt;=0,S45&lt;=0,V45&lt;=0),0,ROUND((S45/R45)/(V45/W45),2)),0)</f>
        <v/>
      </c>
      <c r="Y45" s="11">
        <f>IFERROR(IF(OR(S45&lt;=0,V45&lt;=0),0,ROUND(S45/V45,2)),0)</f>
        <v/>
      </c>
      <c r="Z45" s="11">
        <f>IFERROR(J45-M45,0)</f>
        <v/>
      </c>
      <c r="AA45" s="11">
        <f>IFERROR(ROUND(MAX(0,MIN(100,((AB45*0.2)+(AC45*0.15)+(AD45*0.15)+(AE45*0.1)+(AF45*0.1)+(AG45*0.15)+(MIN(Y45/3,1)*100*0.1)+(AI45*0.05))*((AH45/100)*0.25+0.75))),0),0)</f>
        <v/>
      </c>
      <c r="AB45" s="11">
        <f>ROUND(MAX(0,MIN(100,((M45+10)/20)*100)),0)</f>
        <v/>
      </c>
      <c r="AC45" s="11">
        <f>IFERROR(IF(D45&lt;=0,0,ROUND(COUNTIFS($D$4:$D$3359,"&lt;="&amp;D45,$D$4:$D$3359,"&gt;0")/COUNTIF($D$4:$D$3359,"&gt;0")*100,0)),0)</f>
        <v/>
      </c>
      <c r="AD45" s="11">
        <f>IF(E45&lt;=0,0,ROUND(MAX(0,MIN(100,(LOG10(1+E45/1000000000)/LOG10(101))*100)),0))</f>
        <v/>
      </c>
      <c r="AE45" s="11">
        <f>IF(O45=N45,50,ROUND(MAX(0,MIN(100,((H45-N45)/(O45-N45))*100)),0))</f>
        <v/>
      </c>
      <c r="AF45" s="11">
        <f>ROUND(MAX(0,MIN(100,50+((H45-K45)/K45)*1000)),0)</f>
        <v/>
      </c>
      <c r="AG45" s="11">
        <f>IFERROR(ROUND(MAX(0,MIN(100,50+25*LN(MAX(0.01,X45)))),0),25)</f>
        <v/>
      </c>
      <c r="AH45" s="11">
        <f>ROUND(IF(M45&lt;=-30,0,IF(M45&lt;=-20,20,IF(M45&lt;=-10,50,100))),0)</f>
        <v/>
      </c>
      <c r="AI45" s="11">
        <f>ROUND(MAX(0,MIN(100,50+(Z45*10))),0)</f>
        <v/>
      </c>
      <c r="AJ45" s="11">
        <f>IFERROR(IF(--AA45&gt;=80,"خرید قوی",IF(--AA45&gt;=70,"خرید مشروط",IF(--AA45&gt;=60,"مراقبت",IF(--AA45&gt;=45,"ضعیف","عدم ورود")))),"")</f>
        <v/>
      </c>
    </row>
    <row r="46">
      <c r="A46" s="15">
        <f>'دیده بان بازار'!A49</f>
        <v/>
      </c>
      <c r="B46" s="16">
        <f>'دیده بان بازار'!B49</f>
        <v/>
      </c>
      <c r="C46" s="16">
        <f>'دیده بان بازار'!C49</f>
        <v/>
      </c>
      <c r="D46" s="16">
        <f>'دیده بان بازار'!D49</f>
        <v/>
      </c>
      <c r="E46" s="17">
        <f>'دیده بان بازار'!E49</f>
        <v/>
      </c>
      <c r="F46" s="16">
        <f>'دیده بان بازار'!F49</f>
        <v/>
      </c>
      <c r="G46" s="16">
        <f>'دیده بان بازار'!G49</f>
        <v/>
      </c>
      <c r="H46" s="16">
        <f>'دیده بان بازار'!H49</f>
        <v/>
      </c>
      <c r="I46" s="16">
        <f>'دیده بان بازار'!I49</f>
        <v/>
      </c>
      <c r="J46" s="16">
        <f>'دیده بان بازار'!J49</f>
        <v/>
      </c>
      <c r="K46" s="16">
        <f>'دیده بان بازار'!K49</f>
        <v/>
      </c>
      <c r="L46" s="16">
        <f>'دیده بان بازار'!L49</f>
        <v/>
      </c>
      <c r="M46" s="16">
        <f>'دیده بان بازار'!M49</f>
        <v/>
      </c>
      <c r="N46" s="16">
        <f>'دیده بان بازار'!N49</f>
        <v/>
      </c>
      <c r="O46" s="16">
        <f>'دیده بان بازار'!O49</f>
        <v/>
      </c>
      <c r="P46" s="16">
        <f>'دیده بان بازار'!P49</f>
        <v/>
      </c>
      <c r="Q46" s="16">
        <f>'دیده بان بازار'!Q49</f>
        <v/>
      </c>
      <c r="R46" s="16">
        <f>'دیده بان بازار'!R49</f>
        <v/>
      </c>
      <c r="S46" s="16">
        <f>'دیده بان بازار'!S49</f>
        <v/>
      </c>
      <c r="T46" s="16">
        <f>'دیده بان بازار'!T49</f>
        <v/>
      </c>
      <c r="U46" s="16">
        <f>'دیده بان بازار'!U49</f>
        <v/>
      </c>
      <c r="V46" s="16">
        <f>'دیده بان بازار'!V49</f>
        <v/>
      </c>
      <c r="W46" s="7">
        <f>'دیده بان بازار'!W49</f>
        <v/>
      </c>
      <c r="X46" s="11">
        <f>IFERROR(IF(OR(R46&lt;=0,W46&lt;=0,S46&lt;=0,V46&lt;=0),0,ROUND((S46/R46)/(V46/W46),2)),0)</f>
        <v/>
      </c>
      <c r="Y46" s="11">
        <f>IFERROR(IF(OR(S46&lt;=0,V46&lt;=0),0,ROUND(S46/V46,2)),0)</f>
        <v/>
      </c>
      <c r="Z46" s="11">
        <f>IFERROR(J46-M46,0)</f>
        <v/>
      </c>
      <c r="AA46" s="11">
        <f>IFERROR(ROUND(MAX(0,MIN(100,((AB46*0.2)+(AC46*0.15)+(AD46*0.15)+(AE46*0.1)+(AF46*0.1)+(AG46*0.15)+(MIN(Y46/3,1)*100*0.1)+(AI46*0.05))*((AH46/100)*0.25+0.75))),0),0)</f>
        <v/>
      </c>
      <c r="AB46" s="11">
        <f>ROUND(MAX(0,MIN(100,((M46+10)/20)*100)),0)</f>
        <v/>
      </c>
      <c r="AC46" s="11">
        <f>IFERROR(IF(D46&lt;=0,0,ROUND(COUNTIFS($D$4:$D$3359,"&lt;="&amp;D46,$D$4:$D$3359,"&gt;0")/COUNTIF($D$4:$D$3359,"&gt;0")*100,0)),0)</f>
        <v/>
      </c>
      <c r="AD46" s="11">
        <f>IF(E46&lt;=0,0,ROUND(MAX(0,MIN(100,(LOG10(1+E46/1000000000)/LOG10(101))*100)),0))</f>
        <v/>
      </c>
      <c r="AE46" s="11">
        <f>IF(O46=N46,50,ROUND(MAX(0,MIN(100,((H46-N46)/(O46-N46))*100)),0))</f>
        <v/>
      </c>
      <c r="AF46" s="11">
        <f>ROUND(MAX(0,MIN(100,50+((H46-K46)/K46)*1000)),0)</f>
        <v/>
      </c>
      <c r="AG46" s="11">
        <f>IFERROR(ROUND(MAX(0,MIN(100,50+25*LN(MAX(0.01,X46)))),0),25)</f>
        <v/>
      </c>
      <c r="AH46" s="11">
        <f>ROUND(IF(M46&lt;=-30,0,IF(M46&lt;=-20,20,IF(M46&lt;=-10,50,100))),0)</f>
        <v/>
      </c>
      <c r="AI46" s="11">
        <f>ROUND(MAX(0,MIN(100,50+(Z46*10))),0)</f>
        <v/>
      </c>
      <c r="AJ46" s="11">
        <f>IFERROR(IF(--AA46&gt;=80,"خرید قوی",IF(--AA46&gt;=70,"خرید مشروط",IF(--AA46&gt;=60,"مراقبت",IF(--AA46&gt;=45,"ضعیف","عدم ورود")))),"")</f>
        <v/>
      </c>
    </row>
    <row r="47">
      <c r="A47" s="15">
        <f>'دیده بان بازار'!A50</f>
        <v/>
      </c>
      <c r="B47" s="16">
        <f>'دیده بان بازار'!B50</f>
        <v/>
      </c>
      <c r="C47" s="16">
        <f>'دیده بان بازار'!C50</f>
        <v/>
      </c>
      <c r="D47" s="16">
        <f>'دیده بان بازار'!D50</f>
        <v/>
      </c>
      <c r="E47" s="17">
        <f>'دیده بان بازار'!E50</f>
        <v/>
      </c>
      <c r="F47" s="16">
        <f>'دیده بان بازار'!F50</f>
        <v/>
      </c>
      <c r="G47" s="16">
        <f>'دیده بان بازار'!G50</f>
        <v/>
      </c>
      <c r="H47" s="16">
        <f>'دیده بان بازار'!H50</f>
        <v/>
      </c>
      <c r="I47" s="16">
        <f>'دیده بان بازار'!I50</f>
        <v/>
      </c>
      <c r="J47" s="16">
        <f>'دیده بان بازار'!J50</f>
        <v/>
      </c>
      <c r="K47" s="16">
        <f>'دیده بان بازار'!K50</f>
        <v/>
      </c>
      <c r="L47" s="16">
        <f>'دیده بان بازار'!L50</f>
        <v/>
      </c>
      <c r="M47" s="16">
        <f>'دیده بان بازار'!M50</f>
        <v/>
      </c>
      <c r="N47" s="16">
        <f>'دیده بان بازار'!N50</f>
        <v/>
      </c>
      <c r="O47" s="16">
        <f>'دیده بان بازار'!O50</f>
        <v/>
      </c>
      <c r="P47" s="16">
        <f>'دیده بان بازار'!P50</f>
        <v/>
      </c>
      <c r="Q47" s="16">
        <f>'دیده بان بازار'!Q50</f>
        <v/>
      </c>
      <c r="R47" s="16">
        <f>'دیده بان بازار'!R50</f>
        <v/>
      </c>
      <c r="S47" s="16">
        <f>'دیده بان بازار'!S50</f>
        <v/>
      </c>
      <c r="T47" s="16">
        <f>'دیده بان بازار'!T50</f>
        <v/>
      </c>
      <c r="U47" s="16">
        <f>'دیده بان بازار'!U50</f>
        <v/>
      </c>
      <c r="V47" s="16">
        <f>'دیده بان بازار'!V50</f>
        <v/>
      </c>
      <c r="W47" s="7">
        <f>'دیده بان بازار'!W50</f>
        <v/>
      </c>
      <c r="X47" s="11">
        <f>IFERROR(IF(OR(R47&lt;=0,W47&lt;=0,S47&lt;=0,V47&lt;=0),0,ROUND((S47/R47)/(V47/W47),2)),0)</f>
        <v/>
      </c>
      <c r="Y47" s="11">
        <f>IFERROR(IF(OR(S47&lt;=0,V47&lt;=0),0,ROUND(S47/V47,2)),0)</f>
        <v/>
      </c>
      <c r="Z47" s="11">
        <f>IFERROR(J47-M47,0)</f>
        <v/>
      </c>
      <c r="AA47" s="11">
        <f>IFERROR(ROUND(MAX(0,MIN(100,((AB47*0.2)+(AC47*0.15)+(AD47*0.15)+(AE47*0.1)+(AF47*0.1)+(AG47*0.15)+(MIN(Y47/3,1)*100*0.1)+(AI47*0.05))*((AH47/100)*0.25+0.75))),0),0)</f>
        <v/>
      </c>
      <c r="AB47" s="11">
        <f>ROUND(MAX(0,MIN(100,((M47+10)/20)*100)),0)</f>
        <v/>
      </c>
      <c r="AC47" s="11">
        <f>IFERROR(IF(D47&lt;=0,0,ROUND(COUNTIFS($D$4:$D$3359,"&lt;="&amp;D47,$D$4:$D$3359,"&gt;0")/COUNTIF($D$4:$D$3359,"&gt;0")*100,0)),0)</f>
        <v/>
      </c>
      <c r="AD47" s="11">
        <f>IF(E47&lt;=0,0,ROUND(MAX(0,MIN(100,(LOG10(1+E47/1000000000)/LOG10(101))*100)),0))</f>
        <v/>
      </c>
      <c r="AE47" s="11">
        <f>IF(O47=N47,50,ROUND(MAX(0,MIN(100,((H47-N47)/(O47-N47))*100)),0))</f>
        <v/>
      </c>
      <c r="AF47" s="11">
        <f>ROUND(MAX(0,MIN(100,50+((H47-K47)/K47)*1000)),0)</f>
        <v/>
      </c>
      <c r="AG47" s="11">
        <f>IFERROR(ROUND(MAX(0,MIN(100,50+25*LN(MAX(0.01,X47)))),0),25)</f>
        <v/>
      </c>
      <c r="AH47" s="11">
        <f>ROUND(IF(M47&lt;=-30,0,IF(M47&lt;=-20,20,IF(M47&lt;=-10,50,100))),0)</f>
        <v/>
      </c>
      <c r="AI47" s="11">
        <f>ROUND(MAX(0,MIN(100,50+(Z47*10))),0)</f>
        <v/>
      </c>
      <c r="AJ47" s="11">
        <f>IFERROR(IF(--AA47&gt;=80,"خرید قوی",IF(--AA47&gt;=70,"خرید مشروط",IF(--AA47&gt;=60,"مراقبت",IF(--AA47&gt;=45,"ضعیف","عدم ورود")))),"")</f>
        <v/>
      </c>
    </row>
    <row r="48">
      <c r="A48" s="12">
        <f>'دیده بان بازار'!A51</f>
        <v/>
      </c>
      <c r="B48" s="13">
        <f>'دیده بان بازار'!B51</f>
        <v/>
      </c>
      <c r="C48" s="13">
        <f>'دیده بان بازار'!C51</f>
        <v/>
      </c>
      <c r="D48" s="13">
        <f>'دیده بان بازار'!D51</f>
        <v/>
      </c>
      <c r="E48" s="14">
        <f>'دیده بان بازار'!E51</f>
        <v/>
      </c>
      <c r="F48" s="13">
        <f>'دیده بان بازار'!F51</f>
        <v/>
      </c>
      <c r="G48" s="13">
        <f>'دیده بان بازار'!G51</f>
        <v/>
      </c>
      <c r="H48" s="13">
        <f>'دیده بان بازار'!H51</f>
        <v/>
      </c>
      <c r="I48" s="13">
        <f>'دیده بان بازار'!I51</f>
        <v/>
      </c>
      <c r="J48" s="13">
        <f>'دیده بان بازار'!J51</f>
        <v/>
      </c>
      <c r="K48" s="13">
        <f>'دیده بان بازار'!K51</f>
        <v/>
      </c>
      <c r="L48" s="13">
        <f>'دیده بان بازار'!L51</f>
        <v/>
      </c>
      <c r="M48" s="13">
        <f>'دیده بان بازار'!M51</f>
        <v/>
      </c>
      <c r="N48" s="13">
        <f>'دیده بان بازار'!N51</f>
        <v/>
      </c>
      <c r="O48" s="13">
        <f>'دیده بان بازار'!O51</f>
        <v/>
      </c>
      <c r="P48" s="13">
        <f>'دیده بان بازار'!P51</f>
        <v/>
      </c>
      <c r="Q48" s="13">
        <f>'دیده بان بازار'!Q51</f>
        <v/>
      </c>
      <c r="R48" s="13">
        <f>'دیده بان بازار'!R51</f>
        <v/>
      </c>
      <c r="S48" s="13">
        <f>'دیده بان بازار'!S51</f>
        <v/>
      </c>
      <c r="T48" s="13">
        <f>'دیده بان بازار'!T51</f>
        <v/>
      </c>
      <c r="U48" s="13">
        <f>'دیده بان بازار'!U51</f>
        <v/>
      </c>
      <c r="V48" s="13">
        <f>'دیده بان بازار'!V51</f>
        <v/>
      </c>
      <c r="W48" s="6">
        <f>'دیده بان بازار'!W51</f>
        <v/>
      </c>
      <c r="X48" s="11">
        <f>IFERROR(IF(OR(R48&lt;=0,W48&lt;=0,S48&lt;=0,V48&lt;=0),0,ROUND((S48/R48)/(V48/W48),2)),0)</f>
        <v/>
      </c>
      <c r="Y48" s="11">
        <f>IFERROR(IF(OR(S48&lt;=0,V48&lt;=0),0,ROUND(S48/V48,2)),0)</f>
        <v/>
      </c>
      <c r="Z48" s="11">
        <f>IFERROR(J48-M48,0)</f>
        <v/>
      </c>
      <c r="AA48" s="11">
        <f>IFERROR(ROUND(MAX(0,MIN(100,((AB48*0.2)+(AC48*0.15)+(AD48*0.15)+(AE48*0.1)+(AF48*0.1)+(AG48*0.15)+(MIN(Y48/3,1)*100*0.1)+(AI48*0.05))*((AH48/100)*0.25+0.75))),0),0)</f>
        <v/>
      </c>
      <c r="AB48" s="11">
        <f>ROUND(MAX(0,MIN(100,((M48+10)/20)*100)),0)</f>
        <v/>
      </c>
      <c r="AC48" s="11">
        <f>IFERROR(IF(D48&lt;=0,0,ROUND(COUNTIFS($D$4:$D$3359,"&lt;="&amp;D48,$D$4:$D$3359,"&gt;0")/COUNTIF($D$4:$D$3359,"&gt;0")*100,0)),0)</f>
        <v/>
      </c>
      <c r="AD48" s="11">
        <f>IF(E48&lt;=0,0,ROUND(MAX(0,MIN(100,(LOG10(1+E48/1000000000)/LOG10(101))*100)),0))</f>
        <v/>
      </c>
      <c r="AE48" s="11">
        <f>IF(O48=N48,50,ROUND(MAX(0,MIN(100,((H48-N48)/(O48-N48))*100)),0))</f>
        <v/>
      </c>
      <c r="AF48" s="11">
        <f>ROUND(MAX(0,MIN(100,50+((H48-K48)/K48)*1000)),0)</f>
        <v/>
      </c>
      <c r="AG48" s="11">
        <f>IFERROR(ROUND(MAX(0,MIN(100,50+25*LN(MAX(0.01,X48)))),0),25)</f>
        <v/>
      </c>
      <c r="AH48" s="11">
        <f>ROUND(IF(M48&lt;=-30,0,IF(M48&lt;=-20,20,IF(M48&lt;=-10,50,100))),0)</f>
        <v/>
      </c>
      <c r="AI48" s="11">
        <f>ROUND(MAX(0,MIN(100,50+(Z48*10))),0)</f>
        <v/>
      </c>
      <c r="AJ48" s="11">
        <f>IFERROR(IF(--AA48&gt;=80,"خرید قوی",IF(--AA48&gt;=70,"خرید مشروط",IF(--AA48&gt;=60,"مراقبت",IF(--AA48&gt;=45,"ضعیف","عدم ورود")))),"")</f>
        <v/>
      </c>
    </row>
    <row r="49">
      <c r="A49" s="15">
        <f>'دیده بان بازار'!A52</f>
        <v/>
      </c>
      <c r="B49" s="16">
        <f>'دیده بان بازار'!B52</f>
        <v/>
      </c>
      <c r="C49" s="16">
        <f>'دیده بان بازار'!C52</f>
        <v/>
      </c>
      <c r="D49" s="16">
        <f>'دیده بان بازار'!D52</f>
        <v/>
      </c>
      <c r="E49" s="17">
        <f>'دیده بان بازار'!E52</f>
        <v/>
      </c>
      <c r="F49" s="16">
        <f>'دیده بان بازار'!F52</f>
        <v/>
      </c>
      <c r="G49" s="16">
        <f>'دیده بان بازار'!G52</f>
        <v/>
      </c>
      <c r="H49" s="16">
        <f>'دیده بان بازار'!H52</f>
        <v/>
      </c>
      <c r="I49" s="16">
        <f>'دیده بان بازار'!I52</f>
        <v/>
      </c>
      <c r="J49" s="16">
        <f>'دیده بان بازار'!J52</f>
        <v/>
      </c>
      <c r="K49" s="16">
        <f>'دیده بان بازار'!K52</f>
        <v/>
      </c>
      <c r="L49" s="16">
        <f>'دیده بان بازار'!L52</f>
        <v/>
      </c>
      <c r="M49" s="16">
        <f>'دیده بان بازار'!M52</f>
        <v/>
      </c>
      <c r="N49" s="16">
        <f>'دیده بان بازار'!N52</f>
        <v/>
      </c>
      <c r="O49" s="16">
        <f>'دیده بان بازار'!O52</f>
        <v/>
      </c>
      <c r="P49" s="16">
        <f>'دیده بان بازار'!P52</f>
        <v/>
      </c>
      <c r="Q49" s="16">
        <f>'دیده بان بازار'!Q52</f>
        <v/>
      </c>
      <c r="R49" s="16">
        <f>'دیده بان بازار'!R52</f>
        <v/>
      </c>
      <c r="S49" s="16">
        <f>'دیده بان بازار'!S52</f>
        <v/>
      </c>
      <c r="T49" s="16">
        <f>'دیده بان بازار'!T52</f>
        <v/>
      </c>
      <c r="U49" s="16">
        <f>'دیده بان بازار'!U52</f>
        <v/>
      </c>
      <c r="V49" s="16">
        <f>'دیده بان بازار'!V52</f>
        <v/>
      </c>
      <c r="W49" s="7">
        <f>'دیده بان بازار'!W52</f>
        <v/>
      </c>
      <c r="X49" s="11">
        <f>IFERROR(IF(OR(R49&lt;=0,W49&lt;=0,S49&lt;=0,V49&lt;=0),0,ROUND((S49/R49)/(V49/W49),2)),0)</f>
        <v/>
      </c>
      <c r="Y49" s="11">
        <f>IFERROR(IF(OR(S49&lt;=0,V49&lt;=0),0,ROUND(S49/V49,2)),0)</f>
        <v/>
      </c>
      <c r="Z49" s="11">
        <f>IFERROR(J49-M49,0)</f>
        <v/>
      </c>
      <c r="AA49" s="11">
        <f>IFERROR(ROUND(MAX(0,MIN(100,((AB49*0.2)+(AC49*0.15)+(AD49*0.15)+(AE49*0.1)+(AF49*0.1)+(AG49*0.15)+(MIN(Y49/3,1)*100*0.1)+(AI49*0.05))*((AH49/100)*0.25+0.75))),0),0)</f>
        <v/>
      </c>
      <c r="AB49" s="11">
        <f>ROUND(MAX(0,MIN(100,((M49+10)/20)*100)),0)</f>
        <v/>
      </c>
      <c r="AC49" s="11">
        <f>IFERROR(IF(D49&lt;=0,0,ROUND(COUNTIFS($D$4:$D$3359,"&lt;="&amp;D49,$D$4:$D$3359,"&gt;0")/COUNTIF($D$4:$D$3359,"&gt;0")*100,0)),0)</f>
        <v/>
      </c>
      <c r="AD49" s="11">
        <f>IF(E49&lt;=0,0,ROUND(MAX(0,MIN(100,(LOG10(1+E49/1000000000)/LOG10(101))*100)),0))</f>
        <v/>
      </c>
      <c r="AE49" s="11">
        <f>IF(O49=N49,50,ROUND(MAX(0,MIN(100,((H49-N49)/(O49-N49))*100)),0))</f>
        <v/>
      </c>
      <c r="AF49" s="11">
        <f>ROUND(MAX(0,MIN(100,50+((H49-K49)/K49)*1000)),0)</f>
        <v/>
      </c>
      <c r="AG49" s="11">
        <f>IFERROR(ROUND(MAX(0,MIN(100,50+25*LN(MAX(0.01,X49)))),0),25)</f>
        <v/>
      </c>
      <c r="AH49" s="11">
        <f>ROUND(IF(M49&lt;=-30,0,IF(M49&lt;=-20,20,IF(M49&lt;=-10,50,100))),0)</f>
        <v/>
      </c>
      <c r="AI49" s="11">
        <f>ROUND(MAX(0,MIN(100,50+(Z49*10))),0)</f>
        <v/>
      </c>
      <c r="AJ49" s="11">
        <f>IFERROR(IF(--AA49&gt;=80,"خرید قوی",IF(--AA49&gt;=70,"خرید مشروط",IF(--AA49&gt;=60,"مراقبت",IF(--AA49&gt;=45,"ضعیف","عدم ورود")))),"")</f>
        <v/>
      </c>
    </row>
    <row r="50">
      <c r="A50" s="12">
        <f>'دیده بان بازار'!A53</f>
        <v/>
      </c>
      <c r="B50" s="13">
        <f>'دیده بان بازار'!B53</f>
        <v/>
      </c>
      <c r="C50" s="13">
        <f>'دیده بان بازار'!C53</f>
        <v/>
      </c>
      <c r="D50" s="13">
        <f>'دیده بان بازار'!D53</f>
        <v/>
      </c>
      <c r="E50" s="14">
        <f>'دیده بان بازار'!E53</f>
        <v/>
      </c>
      <c r="F50" s="13">
        <f>'دیده بان بازار'!F53</f>
        <v/>
      </c>
      <c r="G50" s="13">
        <f>'دیده بان بازار'!G53</f>
        <v/>
      </c>
      <c r="H50" s="13">
        <f>'دیده بان بازار'!H53</f>
        <v/>
      </c>
      <c r="I50" s="13">
        <f>'دیده بان بازار'!I53</f>
        <v/>
      </c>
      <c r="J50" s="13">
        <f>'دیده بان بازار'!J53</f>
        <v/>
      </c>
      <c r="K50" s="13">
        <f>'دیده بان بازار'!K53</f>
        <v/>
      </c>
      <c r="L50" s="13">
        <f>'دیده بان بازار'!L53</f>
        <v/>
      </c>
      <c r="M50" s="13">
        <f>'دیده بان بازار'!M53</f>
        <v/>
      </c>
      <c r="N50" s="13">
        <f>'دیده بان بازار'!N53</f>
        <v/>
      </c>
      <c r="O50" s="13">
        <f>'دیده بان بازار'!O53</f>
        <v/>
      </c>
      <c r="P50" s="13">
        <f>'دیده بان بازار'!P53</f>
        <v/>
      </c>
      <c r="Q50" s="13">
        <f>'دیده بان بازار'!Q53</f>
        <v/>
      </c>
      <c r="R50" s="13">
        <f>'دیده بان بازار'!R53</f>
        <v/>
      </c>
      <c r="S50" s="13">
        <f>'دیده بان بازار'!S53</f>
        <v/>
      </c>
      <c r="T50" s="13">
        <f>'دیده بان بازار'!T53</f>
        <v/>
      </c>
      <c r="U50" s="13">
        <f>'دیده بان بازار'!U53</f>
        <v/>
      </c>
      <c r="V50" s="13">
        <f>'دیده بان بازار'!V53</f>
        <v/>
      </c>
      <c r="W50" s="6">
        <f>'دیده بان بازار'!W53</f>
        <v/>
      </c>
      <c r="X50" s="11">
        <f>IFERROR(IF(OR(R50&lt;=0,W50&lt;=0,S50&lt;=0,V50&lt;=0),0,ROUND((S50/R50)/(V50/W50),2)),0)</f>
        <v/>
      </c>
      <c r="Y50" s="11">
        <f>IFERROR(IF(OR(S50&lt;=0,V50&lt;=0),0,ROUND(S50/V50,2)),0)</f>
        <v/>
      </c>
      <c r="Z50" s="11">
        <f>IFERROR(J50-M50,0)</f>
        <v/>
      </c>
      <c r="AA50" s="11">
        <f>IFERROR(ROUND(MAX(0,MIN(100,((AB50*0.2)+(AC50*0.15)+(AD50*0.15)+(AE50*0.1)+(AF50*0.1)+(AG50*0.15)+(MIN(Y50/3,1)*100*0.1)+(AI50*0.05))*((AH50/100)*0.25+0.75))),0),0)</f>
        <v/>
      </c>
      <c r="AB50" s="11">
        <f>ROUND(MAX(0,MIN(100,((M50+10)/20)*100)),0)</f>
        <v/>
      </c>
      <c r="AC50" s="11">
        <f>IFERROR(IF(D50&lt;=0,0,ROUND(COUNTIFS($D$4:$D$3359,"&lt;="&amp;D50,$D$4:$D$3359,"&gt;0")/COUNTIF($D$4:$D$3359,"&gt;0")*100,0)),0)</f>
        <v/>
      </c>
      <c r="AD50" s="11">
        <f>IF(E50&lt;=0,0,ROUND(MAX(0,MIN(100,(LOG10(1+E50/1000000000)/LOG10(101))*100)),0))</f>
        <v/>
      </c>
      <c r="AE50" s="11">
        <f>IF(O50=N50,50,ROUND(MAX(0,MIN(100,((H50-N50)/(O50-N50))*100)),0))</f>
        <v/>
      </c>
      <c r="AF50" s="11">
        <f>ROUND(MAX(0,MIN(100,50+((H50-K50)/K50)*1000)),0)</f>
        <v/>
      </c>
      <c r="AG50" s="11">
        <f>IFERROR(ROUND(MAX(0,MIN(100,50+25*LN(MAX(0.01,X50)))),0),25)</f>
        <v/>
      </c>
      <c r="AH50" s="11">
        <f>ROUND(IF(M50&lt;=-30,0,IF(M50&lt;=-20,20,IF(M50&lt;=-10,50,100))),0)</f>
        <v/>
      </c>
      <c r="AI50" s="11">
        <f>ROUND(MAX(0,MIN(100,50+(Z50*10))),0)</f>
        <v/>
      </c>
      <c r="AJ50" s="11">
        <f>IFERROR(IF(--AA50&gt;=80,"خرید قوی",IF(--AA50&gt;=70,"خرید مشروط",IF(--AA50&gt;=60,"مراقبت",IF(--AA50&gt;=45,"ضعیف","عدم ورود")))),"")</f>
        <v/>
      </c>
    </row>
    <row r="51">
      <c r="A51" s="15">
        <f>'دیده بان بازار'!A54</f>
        <v/>
      </c>
      <c r="B51" s="16">
        <f>'دیده بان بازار'!B54</f>
        <v/>
      </c>
      <c r="C51" s="16">
        <f>'دیده بان بازار'!C54</f>
        <v/>
      </c>
      <c r="D51" s="16">
        <f>'دیده بان بازار'!D54</f>
        <v/>
      </c>
      <c r="E51" s="17">
        <f>'دیده بان بازار'!E54</f>
        <v/>
      </c>
      <c r="F51" s="16">
        <f>'دیده بان بازار'!F54</f>
        <v/>
      </c>
      <c r="G51" s="16">
        <f>'دیده بان بازار'!G54</f>
        <v/>
      </c>
      <c r="H51" s="16">
        <f>'دیده بان بازار'!H54</f>
        <v/>
      </c>
      <c r="I51" s="16">
        <f>'دیده بان بازار'!I54</f>
        <v/>
      </c>
      <c r="J51" s="16">
        <f>'دیده بان بازار'!J54</f>
        <v/>
      </c>
      <c r="K51" s="16">
        <f>'دیده بان بازار'!K54</f>
        <v/>
      </c>
      <c r="L51" s="16">
        <f>'دیده بان بازار'!L54</f>
        <v/>
      </c>
      <c r="M51" s="16">
        <f>'دیده بان بازار'!M54</f>
        <v/>
      </c>
      <c r="N51" s="16">
        <f>'دیده بان بازار'!N54</f>
        <v/>
      </c>
      <c r="O51" s="16">
        <f>'دیده بان بازار'!O54</f>
        <v/>
      </c>
      <c r="P51" s="16">
        <f>'دیده بان بازار'!P54</f>
        <v/>
      </c>
      <c r="Q51" s="16">
        <f>'دیده بان بازار'!Q54</f>
        <v/>
      </c>
      <c r="R51" s="16">
        <f>'دیده بان بازار'!R54</f>
        <v/>
      </c>
      <c r="S51" s="16">
        <f>'دیده بان بازار'!S54</f>
        <v/>
      </c>
      <c r="T51" s="16">
        <f>'دیده بان بازار'!T54</f>
        <v/>
      </c>
      <c r="U51" s="16">
        <f>'دیده بان بازار'!U54</f>
        <v/>
      </c>
      <c r="V51" s="16">
        <f>'دیده بان بازار'!V54</f>
        <v/>
      </c>
      <c r="W51" s="7">
        <f>'دیده بان بازار'!W54</f>
        <v/>
      </c>
      <c r="X51" s="11">
        <f>IFERROR(IF(OR(R51&lt;=0,W51&lt;=0,S51&lt;=0,V51&lt;=0),0,ROUND((S51/R51)/(V51/W51),2)),0)</f>
        <v/>
      </c>
      <c r="Y51" s="11">
        <f>IFERROR(IF(OR(S51&lt;=0,V51&lt;=0),0,ROUND(S51/V51,2)),0)</f>
        <v/>
      </c>
      <c r="Z51" s="11">
        <f>IFERROR(J51-M51,0)</f>
        <v/>
      </c>
      <c r="AA51" s="11">
        <f>IFERROR(ROUND(MAX(0,MIN(100,((AB51*0.2)+(AC51*0.15)+(AD51*0.15)+(AE51*0.1)+(AF51*0.1)+(AG51*0.15)+(MIN(Y51/3,1)*100*0.1)+(AI51*0.05))*((AH51/100)*0.25+0.75))),0),0)</f>
        <v/>
      </c>
      <c r="AB51" s="11">
        <f>ROUND(MAX(0,MIN(100,((M51+10)/20)*100)),0)</f>
        <v/>
      </c>
      <c r="AC51" s="11">
        <f>IFERROR(IF(D51&lt;=0,0,ROUND(COUNTIFS($D$4:$D$3359,"&lt;="&amp;D51,$D$4:$D$3359,"&gt;0")/COUNTIF($D$4:$D$3359,"&gt;0")*100,0)),0)</f>
        <v/>
      </c>
      <c r="AD51" s="11">
        <f>IF(E51&lt;=0,0,ROUND(MAX(0,MIN(100,(LOG10(1+E51/1000000000)/LOG10(101))*100)),0))</f>
        <v/>
      </c>
      <c r="AE51" s="11">
        <f>IF(O51=N51,50,ROUND(MAX(0,MIN(100,((H51-N51)/(O51-N51))*100)),0))</f>
        <v/>
      </c>
      <c r="AF51" s="11">
        <f>ROUND(MAX(0,MIN(100,50+((H51-K51)/K51)*1000)),0)</f>
        <v/>
      </c>
      <c r="AG51" s="11">
        <f>IFERROR(ROUND(MAX(0,MIN(100,50+25*LN(MAX(0.01,X51)))),0),25)</f>
        <v/>
      </c>
      <c r="AH51" s="11">
        <f>ROUND(IF(M51&lt;=-30,0,IF(M51&lt;=-20,20,IF(M51&lt;=-10,50,100))),0)</f>
        <v/>
      </c>
      <c r="AI51" s="11">
        <f>ROUND(MAX(0,MIN(100,50+(Z51*10))),0)</f>
        <v/>
      </c>
      <c r="AJ51" s="11">
        <f>IFERROR(IF(--AA51&gt;=80,"خرید قوی",IF(--AA51&gt;=70,"خرید مشروط",IF(--AA51&gt;=60,"مراقبت",IF(--AA51&gt;=45,"ضعیف","عدم ورود")))),"")</f>
        <v/>
      </c>
    </row>
    <row r="52">
      <c r="A52" s="12">
        <f>'دیده بان بازار'!A55</f>
        <v/>
      </c>
      <c r="B52" s="13">
        <f>'دیده بان بازار'!B55</f>
        <v/>
      </c>
      <c r="C52" s="13">
        <f>'دیده بان بازار'!C55</f>
        <v/>
      </c>
      <c r="D52" s="13">
        <f>'دیده بان بازار'!D55</f>
        <v/>
      </c>
      <c r="E52" s="14">
        <f>'دیده بان بازار'!E55</f>
        <v/>
      </c>
      <c r="F52" s="13">
        <f>'دیده بان بازار'!F55</f>
        <v/>
      </c>
      <c r="G52" s="13">
        <f>'دیده بان بازار'!G55</f>
        <v/>
      </c>
      <c r="H52" s="13">
        <f>'دیده بان بازار'!H55</f>
        <v/>
      </c>
      <c r="I52" s="13">
        <f>'دیده بان بازار'!I55</f>
        <v/>
      </c>
      <c r="J52" s="13">
        <f>'دیده بان بازار'!J55</f>
        <v/>
      </c>
      <c r="K52" s="13">
        <f>'دیده بان بازار'!K55</f>
        <v/>
      </c>
      <c r="L52" s="13">
        <f>'دیده بان بازار'!L55</f>
        <v/>
      </c>
      <c r="M52" s="13">
        <f>'دیده بان بازار'!M55</f>
        <v/>
      </c>
      <c r="N52" s="13">
        <f>'دیده بان بازار'!N55</f>
        <v/>
      </c>
      <c r="O52" s="13">
        <f>'دیده بان بازار'!O55</f>
        <v/>
      </c>
      <c r="P52" s="13">
        <f>'دیده بان بازار'!P55</f>
        <v/>
      </c>
      <c r="Q52" s="13">
        <f>'دیده بان بازار'!Q55</f>
        <v/>
      </c>
      <c r="R52" s="13">
        <f>'دیده بان بازار'!R55</f>
        <v/>
      </c>
      <c r="S52" s="13">
        <f>'دیده بان بازار'!S55</f>
        <v/>
      </c>
      <c r="T52" s="13">
        <f>'دیده بان بازار'!T55</f>
        <v/>
      </c>
      <c r="U52" s="13">
        <f>'دیده بان بازار'!U55</f>
        <v/>
      </c>
      <c r="V52" s="13">
        <f>'دیده بان بازار'!V55</f>
        <v/>
      </c>
      <c r="W52" s="6">
        <f>'دیده بان بازار'!W55</f>
        <v/>
      </c>
      <c r="X52" s="11">
        <f>IFERROR(IF(OR(R52&lt;=0,W52&lt;=0,S52&lt;=0,V52&lt;=0),0,ROUND((S52/R52)/(V52/W52),2)),0)</f>
        <v/>
      </c>
      <c r="Y52" s="11">
        <f>IFERROR(IF(OR(S52&lt;=0,V52&lt;=0),0,ROUND(S52/V52,2)),0)</f>
        <v/>
      </c>
      <c r="Z52" s="11">
        <f>IFERROR(J52-M52,0)</f>
        <v/>
      </c>
      <c r="AA52" s="11">
        <f>IFERROR(ROUND(MAX(0,MIN(100,((AB52*0.2)+(AC52*0.15)+(AD52*0.15)+(AE52*0.1)+(AF52*0.1)+(AG52*0.15)+(MIN(Y52/3,1)*100*0.1)+(AI52*0.05))*((AH52/100)*0.25+0.75))),0),0)</f>
        <v/>
      </c>
      <c r="AB52" s="11">
        <f>ROUND(MAX(0,MIN(100,((M52+10)/20)*100)),0)</f>
        <v/>
      </c>
      <c r="AC52" s="11">
        <f>IFERROR(IF(D52&lt;=0,0,ROUND(COUNTIFS($D$4:$D$3359,"&lt;="&amp;D52,$D$4:$D$3359,"&gt;0")/COUNTIF($D$4:$D$3359,"&gt;0")*100,0)),0)</f>
        <v/>
      </c>
      <c r="AD52" s="11">
        <f>IF(E52&lt;=0,0,ROUND(MAX(0,MIN(100,(LOG10(1+E52/1000000000)/LOG10(101))*100)),0))</f>
        <v/>
      </c>
      <c r="AE52" s="11">
        <f>IF(O52=N52,50,ROUND(MAX(0,MIN(100,((H52-N52)/(O52-N52))*100)),0))</f>
        <v/>
      </c>
      <c r="AF52" s="11">
        <f>ROUND(MAX(0,MIN(100,50+((H52-K52)/K52)*1000)),0)</f>
        <v/>
      </c>
      <c r="AG52" s="11">
        <f>IFERROR(ROUND(MAX(0,MIN(100,50+25*LN(MAX(0.01,X52)))),0),25)</f>
        <v/>
      </c>
      <c r="AH52" s="11">
        <f>ROUND(IF(M52&lt;=-30,0,IF(M52&lt;=-20,20,IF(M52&lt;=-10,50,100))),0)</f>
        <v/>
      </c>
      <c r="AI52" s="11">
        <f>ROUND(MAX(0,MIN(100,50+(Z52*10))),0)</f>
        <v/>
      </c>
      <c r="AJ52" s="11">
        <f>IFERROR(IF(--AA52&gt;=80,"خرید قوی",IF(--AA52&gt;=70,"خرید مشروط",IF(--AA52&gt;=60,"مراقبت",IF(--AA52&gt;=45,"ضعیف","عدم ورود")))),"")</f>
        <v/>
      </c>
    </row>
    <row r="53">
      <c r="A53" s="15">
        <f>'دیده بان بازار'!A56</f>
        <v/>
      </c>
      <c r="B53" s="16">
        <f>'دیده بان بازار'!B56</f>
        <v/>
      </c>
      <c r="C53" s="16">
        <f>'دیده بان بازار'!C56</f>
        <v/>
      </c>
      <c r="D53" s="16">
        <f>'دیده بان بازار'!D56</f>
        <v/>
      </c>
      <c r="E53" s="17">
        <f>'دیده بان بازار'!E56</f>
        <v/>
      </c>
      <c r="F53" s="16">
        <f>'دیده بان بازار'!F56</f>
        <v/>
      </c>
      <c r="G53" s="16">
        <f>'دیده بان بازار'!G56</f>
        <v/>
      </c>
      <c r="H53" s="16">
        <f>'دیده بان بازار'!H56</f>
        <v/>
      </c>
      <c r="I53" s="16">
        <f>'دیده بان بازار'!I56</f>
        <v/>
      </c>
      <c r="J53" s="16">
        <f>'دیده بان بازار'!J56</f>
        <v/>
      </c>
      <c r="K53" s="16">
        <f>'دیده بان بازار'!K56</f>
        <v/>
      </c>
      <c r="L53" s="16">
        <f>'دیده بان بازار'!L56</f>
        <v/>
      </c>
      <c r="M53" s="16">
        <f>'دیده بان بازار'!M56</f>
        <v/>
      </c>
      <c r="N53" s="16">
        <f>'دیده بان بازار'!N56</f>
        <v/>
      </c>
      <c r="O53" s="16">
        <f>'دیده بان بازار'!O56</f>
        <v/>
      </c>
      <c r="P53" s="16">
        <f>'دیده بان بازار'!P56</f>
        <v/>
      </c>
      <c r="Q53" s="16">
        <f>'دیده بان بازار'!Q56</f>
        <v/>
      </c>
      <c r="R53" s="16">
        <f>'دیده بان بازار'!R56</f>
        <v/>
      </c>
      <c r="S53" s="16">
        <f>'دیده بان بازار'!S56</f>
        <v/>
      </c>
      <c r="T53" s="16">
        <f>'دیده بان بازار'!T56</f>
        <v/>
      </c>
      <c r="U53" s="16">
        <f>'دیده بان بازار'!U56</f>
        <v/>
      </c>
      <c r="V53" s="16">
        <f>'دیده بان بازار'!V56</f>
        <v/>
      </c>
      <c r="W53" s="7">
        <f>'دیده بان بازار'!W56</f>
        <v/>
      </c>
      <c r="X53" s="11">
        <f>IFERROR(IF(OR(R53&lt;=0,W53&lt;=0,S53&lt;=0,V53&lt;=0),0,ROUND((S53/R53)/(V53/W53),2)),0)</f>
        <v/>
      </c>
      <c r="Y53" s="11">
        <f>IFERROR(IF(OR(S53&lt;=0,V53&lt;=0),0,ROUND(S53/V53,2)),0)</f>
        <v/>
      </c>
      <c r="Z53" s="11">
        <f>IFERROR(J53-M53,0)</f>
        <v/>
      </c>
      <c r="AA53" s="11">
        <f>IFERROR(ROUND(MAX(0,MIN(100,((AB53*0.2)+(AC53*0.15)+(AD53*0.15)+(AE53*0.1)+(AF53*0.1)+(AG53*0.15)+(MIN(Y53/3,1)*100*0.1)+(AI53*0.05))*((AH53/100)*0.25+0.75))),0),0)</f>
        <v/>
      </c>
      <c r="AB53" s="11">
        <f>ROUND(MAX(0,MIN(100,((M53+10)/20)*100)),0)</f>
        <v/>
      </c>
      <c r="AC53" s="11">
        <f>IFERROR(IF(D53&lt;=0,0,ROUND(COUNTIFS($D$4:$D$3359,"&lt;="&amp;D53,$D$4:$D$3359,"&gt;0")/COUNTIF($D$4:$D$3359,"&gt;0")*100,0)),0)</f>
        <v/>
      </c>
      <c r="AD53" s="11">
        <f>IF(E53&lt;=0,0,ROUND(MAX(0,MIN(100,(LOG10(1+E53/1000000000)/LOG10(101))*100)),0))</f>
        <v/>
      </c>
      <c r="AE53" s="11">
        <f>IF(O53=N53,50,ROUND(MAX(0,MIN(100,((H53-N53)/(O53-N53))*100)),0))</f>
        <v/>
      </c>
      <c r="AF53" s="11">
        <f>ROUND(MAX(0,MIN(100,50+((H53-K53)/K53)*1000)),0)</f>
        <v/>
      </c>
      <c r="AG53" s="11">
        <f>IFERROR(ROUND(MAX(0,MIN(100,50+25*LN(MAX(0.01,X53)))),0),25)</f>
        <v/>
      </c>
      <c r="AH53" s="11">
        <f>ROUND(IF(M53&lt;=-30,0,IF(M53&lt;=-20,20,IF(M53&lt;=-10,50,100))),0)</f>
        <v/>
      </c>
      <c r="AI53" s="11">
        <f>ROUND(MAX(0,MIN(100,50+(Z53*10))),0)</f>
        <v/>
      </c>
      <c r="AJ53" s="11">
        <f>IFERROR(IF(--AA53&gt;=80,"خرید قوی",IF(--AA53&gt;=70,"خرید مشروط",IF(--AA53&gt;=60,"مراقبت",IF(--AA53&gt;=45,"ضعیف","عدم ورود")))),"")</f>
        <v/>
      </c>
    </row>
    <row r="54">
      <c r="A54" s="12">
        <f>'دیده بان بازار'!A57</f>
        <v/>
      </c>
      <c r="B54" s="13">
        <f>'دیده بان بازار'!B57</f>
        <v/>
      </c>
      <c r="C54" s="13">
        <f>'دیده بان بازار'!C57</f>
        <v/>
      </c>
      <c r="D54" s="13">
        <f>'دیده بان بازار'!D57</f>
        <v/>
      </c>
      <c r="E54" s="14">
        <f>'دیده بان بازار'!E57</f>
        <v/>
      </c>
      <c r="F54" s="13">
        <f>'دیده بان بازار'!F57</f>
        <v/>
      </c>
      <c r="G54" s="13">
        <f>'دیده بان بازار'!G57</f>
        <v/>
      </c>
      <c r="H54" s="13">
        <f>'دیده بان بازار'!H57</f>
        <v/>
      </c>
      <c r="I54" s="13">
        <f>'دیده بان بازار'!I57</f>
        <v/>
      </c>
      <c r="J54" s="13">
        <f>'دیده بان بازار'!J57</f>
        <v/>
      </c>
      <c r="K54" s="13">
        <f>'دیده بان بازار'!K57</f>
        <v/>
      </c>
      <c r="L54" s="13">
        <f>'دیده بان بازار'!L57</f>
        <v/>
      </c>
      <c r="M54" s="13">
        <f>'دیده بان بازار'!M57</f>
        <v/>
      </c>
      <c r="N54" s="13">
        <f>'دیده بان بازار'!N57</f>
        <v/>
      </c>
      <c r="O54" s="13">
        <f>'دیده بان بازار'!O57</f>
        <v/>
      </c>
      <c r="P54" s="13">
        <f>'دیده بان بازار'!P57</f>
        <v/>
      </c>
      <c r="Q54" s="13">
        <f>'دیده بان بازار'!Q57</f>
        <v/>
      </c>
      <c r="R54" s="13">
        <f>'دیده بان بازار'!R57</f>
        <v/>
      </c>
      <c r="S54" s="13">
        <f>'دیده بان بازار'!S57</f>
        <v/>
      </c>
      <c r="T54" s="13">
        <f>'دیده بان بازار'!T57</f>
        <v/>
      </c>
      <c r="U54" s="13">
        <f>'دیده بان بازار'!U57</f>
        <v/>
      </c>
      <c r="V54" s="13">
        <f>'دیده بان بازار'!V57</f>
        <v/>
      </c>
      <c r="W54" s="6">
        <f>'دیده بان بازار'!W57</f>
        <v/>
      </c>
      <c r="X54" s="11">
        <f>IFERROR(IF(OR(R54&lt;=0,W54&lt;=0,S54&lt;=0,V54&lt;=0),0,ROUND((S54/R54)/(V54/W54),2)),0)</f>
        <v/>
      </c>
      <c r="Y54" s="11">
        <f>IFERROR(IF(OR(S54&lt;=0,V54&lt;=0),0,ROUND(S54/V54,2)),0)</f>
        <v/>
      </c>
      <c r="Z54" s="11">
        <f>IFERROR(J54-M54,0)</f>
        <v/>
      </c>
      <c r="AA54" s="11">
        <f>IFERROR(ROUND(MAX(0,MIN(100,((AB54*0.2)+(AC54*0.15)+(AD54*0.15)+(AE54*0.1)+(AF54*0.1)+(AG54*0.15)+(MIN(Y54/3,1)*100*0.1)+(AI54*0.05))*((AH54/100)*0.25+0.75))),0),0)</f>
        <v/>
      </c>
      <c r="AB54" s="11">
        <f>ROUND(MAX(0,MIN(100,((M54+10)/20)*100)),0)</f>
        <v/>
      </c>
      <c r="AC54" s="11">
        <f>IFERROR(IF(D54&lt;=0,0,ROUND(COUNTIFS($D$4:$D$3359,"&lt;="&amp;D54,$D$4:$D$3359,"&gt;0")/COUNTIF($D$4:$D$3359,"&gt;0")*100,0)),0)</f>
        <v/>
      </c>
      <c r="AD54" s="11">
        <f>IF(E54&lt;=0,0,ROUND(MAX(0,MIN(100,(LOG10(1+E54/1000000000)/LOG10(101))*100)),0))</f>
        <v/>
      </c>
      <c r="AE54" s="11">
        <f>IF(O54=N54,50,ROUND(MAX(0,MIN(100,((H54-N54)/(O54-N54))*100)),0))</f>
        <v/>
      </c>
      <c r="AF54" s="11">
        <f>ROUND(MAX(0,MIN(100,50+((H54-K54)/K54)*1000)),0)</f>
        <v/>
      </c>
      <c r="AG54" s="11">
        <f>IFERROR(ROUND(MAX(0,MIN(100,50+25*LN(MAX(0.01,X54)))),0),25)</f>
        <v/>
      </c>
      <c r="AH54" s="11">
        <f>ROUND(IF(M54&lt;=-30,0,IF(M54&lt;=-20,20,IF(M54&lt;=-10,50,100))),0)</f>
        <v/>
      </c>
      <c r="AI54" s="11">
        <f>ROUND(MAX(0,MIN(100,50+(Z54*10))),0)</f>
        <v/>
      </c>
      <c r="AJ54" s="11">
        <f>IFERROR(IF(--AA54&gt;=80,"خرید قوی",IF(--AA54&gt;=70,"خرید مشروط",IF(--AA54&gt;=60,"مراقبت",IF(--AA54&gt;=45,"ضعیف","عدم ورود")))),"")</f>
        <v/>
      </c>
    </row>
    <row r="55">
      <c r="A55" s="15">
        <f>'دیده بان بازار'!A58</f>
        <v/>
      </c>
      <c r="B55" s="16">
        <f>'دیده بان بازار'!B58</f>
        <v/>
      </c>
      <c r="C55" s="16">
        <f>'دیده بان بازار'!C58</f>
        <v/>
      </c>
      <c r="D55" s="16">
        <f>'دیده بان بازار'!D58</f>
        <v/>
      </c>
      <c r="E55" s="17">
        <f>'دیده بان بازار'!E58</f>
        <v/>
      </c>
      <c r="F55" s="16">
        <f>'دیده بان بازار'!F58</f>
        <v/>
      </c>
      <c r="G55" s="16">
        <f>'دیده بان بازار'!G58</f>
        <v/>
      </c>
      <c r="H55" s="16">
        <f>'دیده بان بازار'!H58</f>
        <v/>
      </c>
      <c r="I55" s="16">
        <f>'دیده بان بازار'!I58</f>
        <v/>
      </c>
      <c r="J55" s="16">
        <f>'دیده بان بازار'!J58</f>
        <v/>
      </c>
      <c r="K55" s="16">
        <f>'دیده بان بازار'!K58</f>
        <v/>
      </c>
      <c r="L55" s="16">
        <f>'دیده بان بازار'!L58</f>
        <v/>
      </c>
      <c r="M55" s="16">
        <f>'دیده بان بازار'!M58</f>
        <v/>
      </c>
      <c r="N55" s="16">
        <f>'دیده بان بازار'!N58</f>
        <v/>
      </c>
      <c r="O55" s="16">
        <f>'دیده بان بازار'!O58</f>
        <v/>
      </c>
      <c r="P55" s="16">
        <f>'دیده بان بازار'!P58</f>
        <v/>
      </c>
      <c r="Q55" s="16">
        <f>'دیده بان بازار'!Q58</f>
        <v/>
      </c>
      <c r="R55" s="16">
        <f>'دیده بان بازار'!R58</f>
        <v/>
      </c>
      <c r="S55" s="16">
        <f>'دیده بان بازار'!S58</f>
        <v/>
      </c>
      <c r="T55" s="16">
        <f>'دیده بان بازار'!T58</f>
        <v/>
      </c>
      <c r="U55" s="16">
        <f>'دیده بان بازار'!U58</f>
        <v/>
      </c>
      <c r="V55" s="16">
        <f>'دیده بان بازار'!V58</f>
        <v/>
      </c>
      <c r="W55" s="7">
        <f>'دیده بان بازار'!W58</f>
        <v/>
      </c>
      <c r="X55" s="11">
        <f>IFERROR(IF(OR(R55&lt;=0,W55&lt;=0,S55&lt;=0,V55&lt;=0),0,ROUND((S55/R55)/(V55/W55),2)),0)</f>
        <v/>
      </c>
      <c r="Y55" s="11">
        <f>IFERROR(IF(OR(S55&lt;=0,V55&lt;=0),0,ROUND(S55/V55,2)),0)</f>
        <v/>
      </c>
      <c r="Z55" s="11">
        <f>IFERROR(J55-M55,0)</f>
        <v/>
      </c>
      <c r="AA55" s="11">
        <f>IFERROR(ROUND(MAX(0,MIN(100,((AB55*0.2)+(AC55*0.15)+(AD55*0.15)+(AE55*0.1)+(AF55*0.1)+(AG55*0.15)+(MIN(Y55/3,1)*100*0.1)+(AI55*0.05))*((AH55/100)*0.25+0.75))),0),0)</f>
        <v/>
      </c>
      <c r="AB55" s="11">
        <f>ROUND(MAX(0,MIN(100,((M55+10)/20)*100)),0)</f>
        <v/>
      </c>
      <c r="AC55" s="11">
        <f>IFERROR(IF(D55&lt;=0,0,ROUND(COUNTIFS($D$4:$D$3359,"&lt;="&amp;D55,$D$4:$D$3359,"&gt;0")/COUNTIF($D$4:$D$3359,"&gt;0")*100,0)),0)</f>
        <v/>
      </c>
      <c r="AD55" s="11">
        <f>IF(E55&lt;=0,0,ROUND(MAX(0,MIN(100,(LOG10(1+E55/1000000000)/LOG10(101))*100)),0))</f>
        <v/>
      </c>
      <c r="AE55" s="11">
        <f>IF(O55=N55,50,ROUND(MAX(0,MIN(100,((H55-N55)/(O55-N55))*100)),0))</f>
        <v/>
      </c>
      <c r="AF55" s="11">
        <f>ROUND(MAX(0,MIN(100,50+((H55-K55)/K55)*1000)),0)</f>
        <v/>
      </c>
      <c r="AG55" s="11">
        <f>IFERROR(ROUND(MAX(0,MIN(100,50+25*LN(MAX(0.01,X55)))),0),25)</f>
        <v/>
      </c>
      <c r="AH55" s="11">
        <f>ROUND(IF(M55&lt;=-30,0,IF(M55&lt;=-20,20,IF(M55&lt;=-10,50,100))),0)</f>
        <v/>
      </c>
      <c r="AI55" s="11">
        <f>ROUND(MAX(0,MIN(100,50+(Z55*10))),0)</f>
        <v/>
      </c>
      <c r="AJ55" s="11">
        <f>IFERROR(IF(--AA55&gt;=80,"خرید قوی",IF(--AA55&gt;=70,"خرید مشروط",IF(--AA55&gt;=60,"مراقبت",IF(--AA55&gt;=45,"ضعیف","عدم ورود")))),"")</f>
        <v/>
      </c>
    </row>
    <row r="56">
      <c r="A56" s="12">
        <f>'دیده بان بازار'!A59</f>
        <v/>
      </c>
      <c r="B56" s="13">
        <f>'دیده بان بازار'!B59</f>
        <v/>
      </c>
      <c r="C56" s="13">
        <f>'دیده بان بازار'!C59</f>
        <v/>
      </c>
      <c r="D56" s="13">
        <f>'دیده بان بازار'!D59</f>
        <v/>
      </c>
      <c r="E56" s="14">
        <f>'دیده بان بازار'!E59</f>
        <v/>
      </c>
      <c r="F56" s="13">
        <f>'دیده بان بازار'!F59</f>
        <v/>
      </c>
      <c r="G56" s="13">
        <f>'دیده بان بازار'!G59</f>
        <v/>
      </c>
      <c r="H56" s="13">
        <f>'دیده بان بازار'!H59</f>
        <v/>
      </c>
      <c r="I56" s="13">
        <f>'دیده بان بازار'!I59</f>
        <v/>
      </c>
      <c r="J56" s="13">
        <f>'دیده بان بازار'!J59</f>
        <v/>
      </c>
      <c r="K56" s="13">
        <f>'دیده بان بازار'!K59</f>
        <v/>
      </c>
      <c r="L56" s="13">
        <f>'دیده بان بازار'!L59</f>
        <v/>
      </c>
      <c r="M56" s="13">
        <f>'دیده بان بازار'!M59</f>
        <v/>
      </c>
      <c r="N56" s="13">
        <f>'دیده بان بازار'!N59</f>
        <v/>
      </c>
      <c r="O56" s="13">
        <f>'دیده بان بازار'!O59</f>
        <v/>
      </c>
      <c r="P56" s="13">
        <f>'دیده بان بازار'!P59</f>
        <v/>
      </c>
      <c r="Q56" s="13">
        <f>'دیده بان بازار'!Q59</f>
        <v/>
      </c>
      <c r="R56" s="13">
        <f>'دیده بان بازار'!R59</f>
        <v/>
      </c>
      <c r="S56" s="13">
        <f>'دیده بان بازار'!S59</f>
        <v/>
      </c>
      <c r="T56" s="13">
        <f>'دیده بان بازار'!T59</f>
        <v/>
      </c>
      <c r="U56" s="13">
        <f>'دیده بان بازار'!U59</f>
        <v/>
      </c>
      <c r="V56" s="13">
        <f>'دیده بان بازار'!V59</f>
        <v/>
      </c>
      <c r="W56" s="6">
        <f>'دیده بان بازار'!W59</f>
        <v/>
      </c>
      <c r="X56" s="11">
        <f>IFERROR(IF(OR(R56&lt;=0,W56&lt;=0,S56&lt;=0,V56&lt;=0),0,ROUND((S56/R56)/(V56/W56),2)),0)</f>
        <v/>
      </c>
      <c r="Y56" s="11">
        <f>IFERROR(IF(OR(S56&lt;=0,V56&lt;=0),0,ROUND(S56/V56,2)),0)</f>
        <v/>
      </c>
      <c r="Z56" s="11">
        <f>IFERROR(J56-M56,0)</f>
        <v/>
      </c>
      <c r="AA56" s="11">
        <f>IFERROR(ROUND(MAX(0,MIN(100,((AB56*0.2)+(AC56*0.15)+(AD56*0.15)+(AE56*0.1)+(AF56*0.1)+(AG56*0.15)+(MIN(Y56/3,1)*100*0.1)+(AI56*0.05))*((AH56/100)*0.25+0.75))),0),0)</f>
        <v/>
      </c>
      <c r="AB56" s="11">
        <f>ROUND(MAX(0,MIN(100,((M56+10)/20)*100)),0)</f>
        <v/>
      </c>
      <c r="AC56" s="11">
        <f>IFERROR(IF(D56&lt;=0,0,ROUND(COUNTIFS($D$4:$D$3359,"&lt;="&amp;D56,$D$4:$D$3359,"&gt;0")/COUNTIF($D$4:$D$3359,"&gt;0")*100,0)),0)</f>
        <v/>
      </c>
      <c r="AD56" s="11">
        <f>IF(E56&lt;=0,0,ROUND(MAX(0,MIN(100,(LOG10(1+E56/1000000000)/LOG10(101))*100)),0))</f>
        <v/>
      </c>
      <c r="AE56" s="11">
        <f>IF(O56=N56,50,ROUND(MAX(0,MIN(100,((H56-N56)/(O56-N56))*100)),0))</f>
        <v/>
      </c>
      <c r="AF56" s="11">
        <f>ROUND(MAX(0,MIN(100,50+((H56-K56)/K56)*1000)),0)</f>
        <v/>
      </c>
      <c r="AG56" s="11">
        <f>IFERROR(ROUND(MAX(0,MIN(100,50+25*LN(MAX(0.01,X56)))),0),25)</f>
        <v/>
      </c>
      <c r="AH56" s="11">
        <f>ROUND(IF(M56&lt;=-30,0,IF(M56&lt;=-20,20,IF(M56&lt;=-10,50,100))),0)</f>
        <v/>
      </c>
      <c r="AI56" s="11">
        <f>ROUND(MAX(0,MIN(100,50+(Z56*10))),0)</f>
        <v/>
      </c>
      <c r="AJ56" s="11">
        <f>IFERROR(IF(--AA56&gt;=80,"خرید قوی",IF(--AA56&gt;=70,"خرید مشروط",IF(--AA56&gt;=60,"مراقبت",IF(--AA56&gt;=45,"ضعیف","عدم ورود")))),"")</f>
        <v/>
      </c>
    </row>
    <row r="57">
      <c r="A57" s="15">
        <f>'دیده بان بازار'!A60</f>
        <v/>
      </c>
      <c r="B57" s="16">
        <f>'دیده بان بازار'!B60</f>
        <v/>
      </c>
      <c r="C57" s="16">
        <f>'دیده بان بازار'!C60</f>
        <v/>
      </c>
      <c r="D57" s="16">
        <f>'دیده بان بازار'!D60</f>
        <v/>
      </c>
      <c r="E57" s="17">
        <f>'دیده بان بازار'!E60</f>
        <v/>
      </c>
      <c r="F57" s="16">
        <f>'دیده بان بازار'!F60</f>
        <v/>
      </c>
      <c r="G57" s="16">
        <f>'دیده بان بازار'!G60</f>
        <v/>
      </c>
      <c r="H57" s="16">
        <f>'دیده بان بازار'!H60</f>
        <v/>
      </c>
      <c r="I57" s="16">
        <f>'دیده بان بازار'!I60</f>
        <v/>
      </c>
      <c r="J57" s="16">
        <f>'دیده بان بازار'!J60</f>
        <v/>
      </c>
      <c r="K57" s="16">
        <f>'دیده بان بازار'!K60</f>
        <v/>
      </c>
      <c r="L57" s="16">
        <f>'دیده بان بازار'!L60</f>
        <v/>
      </c>
      <c r="M57" s="16">
        <f>'دیده بان بازار'!M60</f>
        <v/>
      </c>
      <c r="N57" s="16">
        <f>'دیده بان بازار'!N60</f>
        <v/>
      </c>
      <c r="O57" s="16">
        <f>'دیده بان بازار'!O60</f>
        <v/>
      </c>
      <c r="P57" s="16">
        <f>'دیده بان بازار'!P60</f>
        <v/>
      </c>
      <c r="Q57" s="16">
        <f>'دیده بان بازار'!Q60</f>
        <v/>
      </c>
      <c r="R57" s="16">
        <f>'دیده بان بازار'!R60</f>
        <v/>
      </c>
      <c r="S57" s="16">
        <f>'دیده بان بازار'!S60</f>
        <v/>
      </c>
      <c r="T57" s="16">
        <f>'دیده بان بازار'!T60</f>
        <v/>
      </c>
      <c r="U57" s="16">
        <f>'دیده بان بازار'!U60</f>
        <v/>
      </c>
      <c r="V57" s="16">
        <f>'دیده بان بازار'!V60</f>
        <v/>
      </c>
      <c r="W57" s="7">
        <f>'دیده بان بازار'!W60</f>
        <v/>
      </c>
      <c r="X57" s="11">
        <f>IFERROR(IF(OR(R57&lt;=0,W57&lt;=0,S57&lt;=0,V57&lt;=0),0,ROUND((S57/R57)/(V57/W57),2)),0)</f>
        <v/>
      </c>
      <c r="Y57" s="11">
        <f>IFERROR(IF(OR(S57&lt;=0,V57&lt;=0),0,ROUND(S57/V57,2)),0)</f>
        <v/>
      </c>
      <c r="Z57" s="11">
        <f>IFERROR(J57-M57,0)</f>
        <v/>
      </c>
      <c r="AA57" s="11">
        <f>IFERROR(ROUND(MAX(0,MIN(100,((AB57*0.2)+(AC57*0.15)+(AD57*0.15)+(AE57*0.1)+(AF57*0.1)+(AG57*0.15)+(MIN(Y57/3,1)*100*0.1)+(AI57*0.05))*((AH57/100)*0.25+0.75))),0),0)</f>
        <v/>
      </c>
      <c r="AB57" s="11">
        <f>ROUND(MAX(0,MIN(100,((M57+10)/20)*100)),0)</f>
        <v/>
      </c>
      <c r="AC57" s="11">
        <f>IFERROR(IF(D57&lt;=0,0,ROUND(COUNTIFS($D$4:$D$3359,"&lt;="&amp;D57,$D$4:$D$3359,"&gt;0")/COUNTIF($D$4:$D$3359,"&gt;0")*100,0)),0)</f>
        <v/>
      </c>
      <c r="AD57" s="11">
        <f>IF(E57&lt;=0,0,ROUND(MAX(0,MIN(100,(LOG10(1+E57/1000000000)/LOG10(101))*100)),0))</f>
        <v/>
      </c>
      <c r="AE57" s="11">
        <f>IF(O57=N57,50,ROUND(MAX(0,MIN(100,((H57-N57)/(O57-N57))*100)),0))</f>
        <v/>
      </c>
      <c r="AF57" s="11">
        <f>ROUND(MAX(0,MIN(100,50+((H57-K57)/K57)*1000)),0)</f>
        <v/>
      </c>
      <c r="AG57" s="11">
        <f>IFERROR(ROUND(MAX(0,MIN(100,50+25*LN(MAX(0.01,X57)))),0),25)</f>
        <v/>
      </c>
      <c r="AH57" s="11">
        <f>ROUND(IF(M57&lt;=-30,0,IF(M57&lt;=-20,20,IF(M57&lt;=-10,50,100))),0)</f>
        <v/>
      </c>
      <c r="AI57" s="11">
        <f>ROUND(MAX(0,MIN(100,50+(Z57*10))),0)</f>
        <v/>
      </c>
      <c r="AJ57" s="11">
        <f>IFERROR(IF(--AA57&gt;=80,"خرید قوی",IF(--AA57&gt;=70,"خرید مشروط",IF(--AA57&gt;=60,"مراقبت",IF(--AA57&gt;=45,"ضعیف","عدم ورود")))),"")</f>
        <v/>
      </c>
    </row>
    <row r="58">
      <c r="A58" s="12">
        <f>'دیده بان بازار'!A61</f>
        <v/>
      </c>
      <c r="B58" s="13">
        <f>'دیده بان بازار'!B61</f>
        <v/>
      </c>
      <c r="C58" s="13">
        <f>'دیده بان بازار'!C61</f>
        <v/>
      </c>
      <c r="D58" s="13">
        <f>'دیده بان بازار'!D61</f>
        <v/>
      </c>
      <c r="E58" s="14">
        <f>'دیده بان بازار'!E61</f>
        <v/>
      </c>
      <c r="F58" s="13">
        <f>'دیده بان بازار'!F61</f>
        <v/>
      </c>
      <c r="G58" s="13">
        <f>'دیده بان بازار'!G61</f>
        <v/>
      </c>
      <c r="H58" s="13">
        <f>'دیده بان بازار'!H61</f>
        <v/>
      </c>
      <c r="I58" s="13">
        <f>'دیده بان بازار'!I61</f>
        <v/>
      </c>
      <c r="J58" s="13">
        <f>'دیده بان بازار'!J61</f>
        <v/>
      </c>
      <c r="K58" s="13">
        <f>'دیده بان بازار'!K61</f>
        <v/>
      </c>
      <c r="L58" s="13">
        <f>'دیده بان بازار'!L61</f>
        <v/>
      </c>
      <c r="M58" s="13">
        <f>'دیده بان بازار'!M61</f>
        <v/>
      </c>
      <c r="N58" s="13">
        <f>'دیده بان بازار'!N61</f>
        <v/>
      </c>
      <c r="O58" s="13">
        <f>'دیده بان بازار'!O61</f>
        <v/>
      </c>
      <c r="P58" s="13">
        <f>'دیده بان بازار'!P61</f>
        <v/>
      </c>
      <c r="Q58" s="13">
        <f>'دیده بان بازار'!Q61</f>
        <v/>
      </c>
      <c r="R58" s="13">
        <f>'دیده بان بازار'!R61</f>
        <v/>
      </c>
      <c r="S58" s="13">
        <f>'دیده بان بازار'!S61</f>
        <v/>
      </c>
      <c r="T58" s="13">
        <f>'دیده بان بازار'!T61</f>
        <v/>
      </c>
      <c r="U58" s="13">
        <f>'دیده بان بازار'!U61</f>
        <v/>
      </c>
      <c r="V58" s="13">
        <f>'دیده بان بازار'!V61</f>
        <v/>
      </c>
      <c r="W58" s="6">
        <f>'دیده بان بازار'!W61</f>
        <v/>
      </c>
      <c r="X58" s="11">
        <f>IFERROR(IF(OR(R58&lt;=0,W58&lt;=0,S58&lt;=0,V58&lt;=0),0,ROUND((S58/R58)/(V58/W58),2)),0)</f>
        <v/>
      </c>
      <c r="Y58" s="11">
        <f>IFERROR(IF(OR(S58&lt;=0,V58&lt;=0),0,ROUND(S58/V58,2)),0)</f>
        <v/>
      </c>
      <c r="Z58" s="11">
        <f>IFERROR(J58-M58,0)</f>
        <v/>
      </c>
      <c r="AA58" s="11">
        <f>IFERROR(ROUND(MAX(0,MIN(100,((AB58*0.2)+(AC58*0.15)+(AD58*0.15)+(AE58*0.1)+(AF58*0.1)+(AG58*0.15)+(MIN(Y58/3,1)*100*0.1)+(AI58*0.05))*((AH58/100)*0.25+0.75))),0),0)</f>
        <v/>
      </c>
      <c r="AB58" s="11">
        <f>ROUND(MAX(0,MIN(100,((M58+10)/20)*100)),0)</f>
        <v/>
      </c>
      <c r="AC58" s="11">
        <f>IFERROR(IF(D58&lt;=0,0,ROUND(COUNTIFS($D$4:$D$3359,"&lt;="&amp;D58,$D$4:$D$3359,"&gt;0")/COUNTIF($D$4:$D$3359,"&gt;0")*100,0)),0)</f>
        <v/>
      </c>
      <c r="AD58" s="11">
        <f>IF(E58&lt;=0,0,ROUND(MAX(0,MIN(100,(LOG10(1+E58/1000000000)/LOG10(101))*100)),0))</f>
        <v/>
      </c>
      <c r="AE58" s="11">
        <f>IF(O58=N58,50,ROUND(MAX(0,MIN(100,((H58-N58)/(O58-N58))*100)),0))</f>
        <v/>
      </c>
      <c r="AF58" s="11">
        <f>ROUND(MAX(0,MIN(100,50+((H58-K58)/K58)*1000)),0)</f>
        <v/>
      </c>
      <c r="AG58" s="11">
        <f>IFERROR(ROUND(MAX(0,MIN(100,50+25*LN(MAX(0.01,X58)))),0),25)</f>
        <v/>
      </c>
      <c r="AH58" s="11">
        <f>ROUND(IF(M58&lt;=-30,0,IF(M58&lt;=-20,20,IF(M58&lt;=-10,50,100))),0)</f>
        <v/>
      </c>
      <c r="AI58" s="11">
        <f>ROUND(MAX(0,MIN(100,50+(Z58*10))),0)</f>
        <v/>
      </c>
      <c r="AJ58" s="11">
        <f>IFERROR(IF(--AA58&gt;=80,"خرید قوی",IF(--AA58&gt;=70,"خرید مشروط",IF(--AA58&gt;=60,"مراقبت",IF(--AA58&gt;=45,"ضعیف","عدم ورود")))),"")</f>
        <v/>
      </c>
    </row>
    <row r="59">
      <c r="A59" s="15">
        <f>'دیده بان بازار'!A62</f>
        <v/>
      </c>
      <c r="B59" s="16">
        <f>'دیده بان بازار'!B62</f>
        <v/>
      </c>
      <c r="C59" s="16">
        <f>'دیده بان بازار'!C62</f>
        <v/>
      </c>
      <c r="D59" s="16">
        <f>'دیده بان بازار'!D62</f>
        <v/>
      </c>
      <c r="E59" s="17">
        <f>'دیده بان بازار'!E62</f>
        <v/>
      </c>
      <c r="F59" s="16">
        <f>'دیده بان بازار'!F62</f>
        <v/>
      </c>
      <c r="G59" s="16">
        <f>'دیده بان بازار'!G62</f>
        <v/>
      </c>
      <c r="H59" s="16">
        <f>'دیده بان بازار'!H62</f>
        <v/>
      </c>
      <c r="I59" s="16">
        <f>'دیده بان بازار'!I62</f>
        <v/>
      </c>
      <c r="J59" s="16">
        <f>'دیده بان بازار'!J62</f>
        <v/>
      </c>
      <c r="K59" s="16">
        <f>'دیده بان بازار'!K62</f>
        <v/>
      </c>
      <c r="L59" s="16">
        <f>'دیده بان بازار'!L62</f>
        <v/>
      </c>
      <c r="M59" s="16">
        <f>'دیده بان بازار'!M62</f>
        <v/>
      </c>
      <c r="N59" s="16">
        <f>'دیده بان بازار'!N62</f>
        <v/>
      </c>
      <c r="O59" s="16">
        <f>'دیده بان بازار'!O62</f>
        <v/>
      </c>
      <c r="P59" s="16">
        <f>'دیده بان بازار'!P62</f>
        <v/>
      </c>
      <c r="Q59" s="16">
        <f>'دیده بان بازار'!Q62</f>
        <v/>
      </c>
      <c r="R59" s="16">
        <f>'دیده بان بازار'!R62</f>
        <v/>
      </c>
      <c r="S59" s="16">
        <f>'دیده بان بازار'!S62</f>
        <v/>
      </c>
      <c r="T59" s="16">
        <f>'دیده بان بازار'!T62</f>
        <v/>
      </c>
      <c r="U59" s="16">
        <f>'دیده بان بازار'!U62</f>
        <v/>
      </c>
      <c r="V59" s="16">
        <f>'دیده بان بازار'!V62</f>
        <v/>
      </c>
      <c r="W59" s="7">
        <f>'دیده بان بازار'!W62</f>
        <v/>
      </c>
      <c r="X59" s="11">
        <f>IFERROR(IF(OR(R59&lt;=0,W59&lt;=0,S59&lt;=0,V59&lt;=0),0,ROUND((S59/R59)/(V59/W59),2)),0)</f>
        <v/>
      </c>
      <c r="Y59" s="11">
        <f>IFERROR(IF(OR(S59&lt;=0,V59&lt;=0),0,ROUND(S59/V59,2)),0)</f>
        <v/>
      </c>
      <c r="Z59" s="11">
        <f>IFERROR(J59-M59,0)</f>
        <v/>
      </c>
      <c r="AA59" s="11">
        <f>IFERROR(ROUND(MAX(0,MIN(100,((AB59*0.2)+(AC59*0.15)+(AD59*0.15)+(AE59*0.1)+(AF59*0.1)+(AG59*0.15)+(MIN(Y59/3,1)*100*0.1)+(AI59*0.05))*((AH59/100)*0.25+0.75))),0),0)</f>
        <v/>
      </c>
      <c r="AB59" s="11">
        <f>ROUND(MAX(0,MIN(100,((M59+10)/20)*100)),0)</f>
        <v/>
      </c>
      <c r="AC59" s="11">
        <f>IFERROR(IF(D59&lt;=0,0,ROUND(COUNTIFS($D$4:$D$3359,"&lt;="&amp;D59,$D$4:$D$3359,"&gt;0")/COUNTIF($D$4:$D$3359,"&gt;0")*100,0)),0)</f>
        <v/>
      </c>
      <c r="AD59" s="11">
        <f>IF(E59&lt;=0,0,ROUND(MAX(0,MIN(100,(LOG10(1+E59/1000000000)/LOG10(101))*100)),0))</f>
        <v/>
      </c>
      <c r="AE59" s="11">
        <f>IF(O59=N59,50,ROUND(MAX(0,MIN(100,((H59-N59)/(O59-N59))*100)),0))</f>
        <v/>
      </c>
      <c r="AF59" s="11">
        <f>ROUND(MAX(0,MIN(100,50+((H59-K59)/K59)*1000)),0)</f>
        <v/>
      </c>
      <c r="AG59" s="11">
        <f>IFERROR(ROUND(MAX(0,MIN(100,50+25*LN(MAX(0.01,X59)))),0),25)</f>
        <v/>
      </c>
      <c r="AH59" s="11">
        <f>ROUND(IF(M59&lt;=-30,0,IF(M59&lt;=-20,20,IF(M59&lt;=-10,50,100))),0)</f>
        <v/>
      </c>
      <c r="AI59" s="11">
        <f>ROUND(MAX(0,MIN(100,50+(Z59*10))),0)</f>
        <v/>
      </c>
      <c r="AJ59" s="11">
        <f>IFERROR(IF(--AA59&gt;=80,"خرید قوی",IF(--AA59&gt;=70,"خرید مشروط",IF(--AA59&gt;=60,"مراقبت",IF(--AA59&gt;=45,"ضعیف","عدم ورود")))),"")</f>
        <v/>
      </c>
    </row>
    <row r="60">
      <c r="A60" s="12">
        <f>'دیده بان بازار'!A63</f>
        <v/>
      </c>
      <c r="B60" s="13">
        <f>'دیده بان بازار'!B63</f>
        <v/>
      </c>
      <c r="C60" s="13">
        <f>'دیده بان بازار'!C63</f>
        <v/>
      </c>
      <c r="D60" s="13">
        <f>'دیده بان بازار'!D63</f>
        <v/>
      </c>
      <c r="E60" s="14">
        <f>'دیده بان بازار'!E63</f>
        <v/>
      </c>
      <c r="F60" s="13">
        <f>'دیده بان بازار'!F63</f>
        <v/>
      </c>
      <c r="G60" s="13">
        <f>'دیده بان بازار'!G63</f>
        <v/>
      </c>
      <c r="H60" s="13">
        <f>'دیده بان بازار'!H63</f>
        <v/>
      </c>
      <c r="I60" s="13">
        <f>'دیده بان بازار'!I63</f>
        <v/>
      </c>
      <c r="J60" s="13">
        <f>'دیده بان بازار'!J63</f>
        <v/>
      </c>
      <c r="K60" s="13">
        <f>'دیده بان بازار'!K63</f>
        <v/>
      </c>
      <c r="L60" s="13">
        <f>'دیده بان بازار'!L63</f>
        <v/>
      </c>
      <c r="M60" s="13">
        <f>'دیده بان بازار'!M63</f>
        <v/>
      </c>
      <c r="N60" s="13">
        <f>'دیده بان بازار'!N63</f>
        <v/>
      </c>
      <c r="O60" s="13">
        <f>'دیده بان بازار'!O63</f>
        <v/>
      </c>
      <c r="P60" s="13">
        <f>'دیده بان بازار'!P63</f>
        <v/>
      </c>
      <c r="Q60" s="13">
        <f>'دیده بان بازار'!Q63</f>
        <v/>
      </c>
      <c r="R60" s="13">
        <f>'دیده بان بازار'!R63</f>
        <v/>
      </c>
      <c r="S60" s="13">
        <f>'دیده بان بازار'!S63</f>
        <v/>
      </c>
      <c r="T60" s="13">
        <f>'دیده بان بازار'!T63</f>
        <v/>
      </c>
      <c r="U60" s="13">
        <f>'دیده بان بازار'!U63</f>
        <v/>
      </c>
      <c r="V60" s="13">
        <f>'دیده بان بازار'!V63</f>
        <v/>
      </c>
      <c r="W60" s="6">
        <f>'دیده بان بازار'!W63</f>
        <v/>
      </c>
      <c r="X60" s="11">
        <f>IFERROR(IF(OR(R60&lt;=0,W60&lt;=0,S60&lt;=0,V60&lt;=0),0,ROUND((S60/R60)/(V60/W60),2)),0)</f>
        <v/>
      </c>
      <c r="Y60" s="11">
        <f>IFERROR(IF(OR(S60&lt;=0,V60&lt;=0),0,ROUND(S60/V60,2)),0)</f>
        <v/>
      </c>
      <c r="Z60" s="11">
        <f>IFERROR(J60-M60,0)</f>
        <v/>
      </c>
      <c r="AA60" s="11">
        <f>IFERROR(ROUND(MAX(0,MIN(100,((AB60*0.2)+(AC60*0.15)+(AD60*0.15)+(AE60*0.1)+(AF60*0.1)+(AG60*0.15)+(MIN(Y60/3,1)*100*0.1)+(AI60*0.05))*((AH60/100)*0.25+0.75))),0),0)</f>
        <v/>
      </c>
      <c r="AB60" s="11">
        <f>ROUND(MAX(0,MIN(100,((M60+10)/20)*100)),0)</f>
        <v/>
      </c>
      <c r="AC60" s="11">
        <f>IFERROR(IF(D60&lt;=0,0,ROUND(COUNTIFS($D$4:$D$3359,"&lt;="&amp;D60,$D$4:$D$3359,"&gt;0")/COUNTIF($D$4:$D$3359,"&gt;0")*100,0)),0)</f>
        <v/>
      </c>
      <c r="AD60" s="11">
        <f>IF(E60&lt;=0,0,ROUND(MAX(0,MIN(100,(LOG10(1+E60/1000000000)/LOG10(101))*100)),0))</f>
        <v/>
      </c>
      <c r="AE60" s="11">
        <f>IF(O60=N60,50,ROUND(MAX(0,MIN(100,((H60-N60)/(O60-N60))*100)),0))</f>
        <v/>
      </c>
      <c r="AF60" s="11">
        <f>ROUND(MAX(0,MIN(100,50+((H60-K60)/K60)*1000)),0)</f>
        <v/>
      </c>
      <c r="AG60" s="11">
        <f>IFERROR(ROUND(MAX(0,MIN(100,50+25*LN(MAX(0.01,X60)))),0),25)</f>
        <v/>
      </c>
      <c r="AH60" s="11">
        <f>ROUND(IF(M60&lt;=-30,0,IF(M60&lt;=-20,20,IF(M60&lt;=-10,50,100))),0)</f>
        <v/>
      </c>
      <c r="AI60" s="11">
        <f>ROUND(MAX(0,MIN(100,50+(Z60*10))),0)</f>
        <v/>
      </c>
      <c r="AJ60" s="11">
        <f>IFERROR(IF(--AA60&gt;=80,"خرید قوی",IF(--AA60&gt;=70,"خرید مشروط",IF(--AA60&gt;=60,"مراقبت",IF(--AA60&gt;=45,"ضعیف","عدم ورود")))),"")</f>
        <v/>
      </c>
    </row>
    <row r="61">
      <c r="A61" s="15">
        <f>'دیده بان بازار'!A64</f>
        <v/>
      </c>
      <c r="B61" s="16">
        <f>'دیده بان بازار'!B64</f>
        <v/>
      </c>
      <c r="C61" s="16">
        <f>'دیده بان بازار'!C64</f>
        <v/>
      </c>
      <c r="D61" s="16">
        <f>'دیده بان بازار'!D64</f>
        <v/>
      </c>
      <c r="E61" s="17">
        <f>'دیده بان بازار'!E64</f>
        <v/>
      </c>
      <c r="F61" s="16">
        <f>'دیده بان بازار'!F64</f>
        <v/>
      </c>
      <c r="G61" s="16">
        <f>'دیده بان بازار'!G64</f>
        <v/>
      </c>
      <c r="H61" s="16">
        <f>'دیده بان بازار'!H64</f>
        <v/>
      </c>
      <c r="I61" s="16">
        <f>'دیده بان بازار'!I64</f>
        <v/>
      </c>
      <c r="J61" s="16">
        <f>'دیده بان بازار'!J64</f>
        <v/>
      </c>
      <c r="K61" s="16">
        <f>'دیده بان بازار'!K64</f>
        <v/>
      </c>
      <c r="L61" s="16">
        <f>'دیده بان بازار'!L64</f>
        <v/>
      </c>
      <c r="M61" s="16">
        <f>'دیده بان بازار'!M64</f>
        <v/>
      </c>
      <c r="N61" s="16">
        <f>'دیده بان بازار'!N64</f>
        <v/>
      </c>
      <c r="O61" s="16">
        <f>'دیده بان بازار'!O64</f>
        <v/>
      </c>
      <c r="P61" s="16">
        <f>'دیده بان بازار'!P64</f>
        <v/>
      </c>
      <c r="Q61" s="16">
        <f>'دیده بان بازار'!Q64</f>
        <v/>
      </c>
      <c r="R61" s="16">
        <f>'دیده بان بازار'!R64</f>
        <v/>
      </c>
      <c r="S61" s="16">
        <f>'دیده بان بازار'!S64</f>
        <v/>
      </c>
      <c r="T61" s="16">
        <f>'دیده بان بازار'!T64</f>
        <v/>
      </c>
      <c r="U61" s="16">
        <f>'دیده بان بازار'!U64</f>
        <v/>
      </c>
      <c r="V61" s="16">
        <f>'دیده بان بازار'!V64</f>
        <v/>
      </c>
      <c r="W61" s="7">
        <f>'دیده بان بازار'!W64</f>
        <v/>
      </c>
      <c r="X61" s="11">
        <f>IFERROR(IF(OR(R61&lt;=0,W61&lt;=0,S61&lt;=0,V61&lt;=0),0,ROUND((S61/R61)/(V61/W61),2)),0)</f>
        <v/>
      </c>
      <c r="Y61" s="11">
        <f>IFERROR(IF(OR(S61&lt;=0,V61&lt;=0),0,ROUND(S61/V61,2)),0)</f>
        <v/>
      </c>
      <c r="Z61" s="11">
        <f>IFERROR(J61-M61,0)</f>
        <v/>
      </c>
      <c r="AA61" s="11">
        <f>IFERROR(ROUND(MAX(0,MIN(100,((AB61*0.2)+(AC61*0.15)+(AD61*0.15)+(AE61*0.1)+(AF61*0.1)+(AG61*0.15)+(MIN(Y61/3,1)*100*0.1)+(AI61*0.05))*((AH61/100)*0.25+0.75))),0),0)</f>
        <v/>
      </c>
      <c r="AB61" s="11">
        <f>ROUND(MAX(0,MIN(100,((M61+10)/20)*100)),0)</f>
        <v/>
      </c>
      <c r="AC61" s="11">
        <f>IFERROR(IF(D61&lt;=0,0,ROUND(COUNTIFS($D$4:$D$3359,"&lt;="&amp;D61,$D$4:$D$3359,"&gt;0")/COUNTIF($D$4:$D$3359,"&gt;0")*100,0)),0)</f>
        <v/>
      </c>
      <c r="AD61" s="11">
        <f>IF(E61&lt;=0,0,ROUND(MAX(0,MIN(100,(LOG10(1+E61/1000000000)/LOG10(101))*100)),0))</f>
        <v/>
      </c>
      <c r="AE61" s="11">
        <f>IF(O61=N61,50,ROUND(MAX(0,MIN(100,((H61-N61)/(O61-N61))*100)),0))</f>
        <v/>
      </c>
      <c r="AF61" s="11">
        <f>ROUND(MAX(0,MIN(100,50+((H61-K61)/K61)*1000)),0)</f>
        <v/>
      </c>
      <c r="AG61" s="11">
        <f>IFERROR(ROUND(MAX(0,MIN(100,50+25*LN(MAX(0.01,X61)))),0),25)</f>
        <v/>
      </c>
      <c r="AH61" s="11">
        <f>ROUND(IF(M61&lt;=-30,0,IF(M61&lt;=-20,20,IF(M61&lt;=-10,50,100))),0)</f>
        <v/>
      </c>
      <c r="AI61" s="11">
        <f>ROUND(MAX(0,MIN(100,50+(Z61*10))),0)</f>
        <v/>
      </c>
      <c r="AJ61" s="11">
        <f>IFERROR(IF(--AA61&gt;=80,"خرید قوی",IF(--AA61&gt;=70,"خرید مشروط",IF(--AA61&gt;=60,"مراقبت",IF(--AA61&gt;=45,"ضعیف","عدم ورود")))),"")</f>
        <v/>
      </c>
    </row>
    <row r="62">
      <c r="A62" s="15">
        <f>'دیده بان بازار'!A65</f>
        <v/>
      </c>
      <c r="B62" s="16">
        <f>'دیده بان بازار'!B65</f>
        <v/>
      </c>
      <c r="C62" s="16">
        <f>'دیده بان بازار'!C65</f>
        <v/>
      </c>
      <c r="D62" s="16">
        <f>'دیده بان بازار'!D65</f>
        <v/>
      </c>
      <c r="E62" s="17">
        <f>'دیده بان بازار'!E65</f>
        <v/>
      </c>
      <c r="F62" s="16">
        <f>'دیده بان بازار'!F65</f>
        <v/>
      </c>
      <c r="G62" s="16">
        <f>'دیده بان بازار'!G65</f>
        <v/>
      </c>
      <c r="H62" s="16">
        <f>'دیده بان بازار'!H65</f>
        <v/>
      </c>
      <c r="I62" s="16">
        <f>'دیده بان بازار'!I65</f>
        <v/>
      </c>
      <c r="J62" s="16">
        <f>'دیده بان بازار'!J65</f>
        <v/>
      </c>
      <c r="K62" s="16">
        <f>'دیده بان بازار'!K65</f>
        <v/>
      </c>
      <c r="L62" s="16">
        <f>'دیده بان بازار'!L65</f>
        <v/>
      </c>
      <c r="M62" s="16">
        <f>'دیده بان بازار'!M65</f>
        <v/>
      </c>
      <c r="N62" s="16">
        <f>'دیده بان بازار'!N65</f>
        <v/>
      </c>
      <c r="O62" s="16">
        <f>'دیده بان بازار'!O65</f>
        <v/>
      </c>
      <c r="P62" s="16">
        <f>'دیده بان بازار'!P65</f>
        <v/>
      </c>
      <c r="Q62" s="16">
        <f>'دیده بان بازار'!Q65</f>
        <v/>
      </c>
      <c r="R62" s="16">
        <f>'دیده بان بازار'!R65</f>
        <v/>
      </c>
      <c r="S62" s="16">
        <f>'دیده بان بازار'!S65</f>
        <v/>
      </c>
      <c r="T62" s="16">
        <f>'دیده بان بازار'!T65</f>
        <v/>
      </c>
      <c r="U62" s="16">
        <f>'دیده بان بازار'!U65</f>
        <v/>
      </c>
      <c r="V62" s="16">
        <f>'دیده بان بازار'!V65</f>
        <v/>
      </c>
      <c r="W62" s="7">
        <f>'دیده بان بازار'!W65</f>
        <v/>
      </c>
      <c r="X62" s="11">
        <f>IFERROR(IF(OR(R62&lt;=0,W62&lt;=0,S62&lt;=0,V62&lt;=0),0,ROUND((S62/R62)/(V62/W62),2)),0)</f>
        <v/>
      </c>
      <c r="Y62" s="11">
        <f>IFERROR(IF(OR(S62&lt;=0,V62&lt;=0),0,ROUND(S62/V62,2)),0)</f>
        <v/>
      </c>
      <c r="Z62" s="11">
        <f>IFERROR(J62-M62,0)</f>
        <v/>
      </c>
      <c r="AA62" s="11">
        <f>IFERROR(ROUND(MAX(0,MIN(100,((AB62*0.2)+(AC62*0.15)+(AD62*0.15)+(AE62*0.1)+(AF62*0.1)+(AG62*0.15)+(MIN(Y62/3,1)*100*0.1)+(AI62*0.05))*((AH62/100)*0.25+0.75))),0),0)</f>
        <v/>
      </c>
      <c r="AB62" s="11">
        <f>ROUND(MAX(0,MIN(100,((M62+10)/20)*100)),0)</f>
        <v/>
      </c>
      <c r="AC62" s="11">
        <f>IFERROR(IF(D62&lt;=0,0,ROUND(COUNTIFS($D$4:$D$3359,"&lt;="&amp;D62,$D$4:$D$3359,"&gt;0")/COUNTIF($D$4:$D$3359,"&gt;0")*100,0)),0)</f>
        <v/>
      </c>
      <c r="AD62" s="11">
        <f>IF(E62&lt;=0,0,ROUND(MAX(0,MIN(100,(LOG10(1+E62/1000000000)/LOG10(101))*100)),0))</f>
        <v/>
      </c>
      <c r="AE62" s="11">
        <f>IF(O62=N62,50,ROUND(MAX(0,MIN(100,((H62-N62)/(O62-N62))*100)),0))</f>
        <v/>
      </c>
      <c r="AF62" s="11">
        <f>ROUND(MAX(0,MIN(100,50+((H62-K62)/K62)*1000)),0)</f>
        <v/>
      </c>
      <c r="AG62" s="11">
        <f>IFERROR(ROUND(MAX(0,MIN(100,50+25*LN(MAX(0.01,X62)))),0),25)</f>
        <v/>
      </c>
      <c r="AH62" s="11">
        <f>ROUND(IF(M62&lt;=-30,0,IF(M62&lt;=-20,20,IF(M62&lt;=-10,50,100))),0)</f>
        <v/>
      </c>
      <c r="AI62" s="11">
        <f>ROUND(MAX(0,MIN(100,50+(Z62*10))),0)</f>
        <v/>
      </c>
      <c r="AJ62" s="11">
        <f>IFERROR(IF(--AA62&gt;=80,"خرید قوی",IF(--AA62&gt;=70,"خرید مشروط",IF(--AA62&gt;=60,"مراقبت",IF(--AA62&gt;=45,"ضعیف","عدم ورود")))),"")</f>
        <v/>
      </c>
    </row>
    <row r="63">
      <c r="A63" s="12">
        <f>'دیده بان بازار'!A66</f>
        <v/>
      </c>
      <c r="B63" s="13">
        <f>'دیده بان بازار'!B66</f>
        <v/>
      </c>
      <c r="C63" s="13">
        <f>'دیده بان بازار'!C66</f>
        <v/>
      </c>
      <c r="D63" s="13">
        <f>'دیده بان بازار'!D66</f>
        <v/>
      </c>
      <c r="E63" s="14">
        <f>'دیده بان بازار'!E66</f>
        <v/>
      </c>
      <c r="F63" s="13">
        <f>'دیده بان بازار'!F66</f>
        <v/>
      </c>
      <c r="G63" s="13">
        <f>'دیده بان بازار'!G66</f>
        <v/>
      </c>
      <c r="H63" s="13">
        <f>'دیده بان بازار'!H66</f>
        <v/>
      </c>
      <c r="I63" s="13">
        <f>'دیده بان بازار'!I66</f>
        <v/>
      </c>
      <c r="J63" s="13">
        <f>'دیده بان بازار'!J66</f>
        <v/>
      </c>
      <c r="K63" s="13">
        <f>'دیده بان بازار'!K66</f>
        <v/>
      </c>
      <c r="L63" s="13">
        <f>'دیده بان بازار'!L66</f>
        <v/>
      </c>
      <c r="M63" s="13">
        <f>'دیده بان بازار'!M66</f>
        <v/>
      </c>
      <c r="N63" s="13">
        <f>'دیده بان بازار'!N66</f>
        <v/>
      </c>
      <c r="O63" s="13">
        <f>'دیده بان بازار'!O66</f>
        <v/>
      </c>
      <c r="P63" s="13">
        <f>'دیده بان بازار'!P66</f>
        <v/>
      </c>
      <c r="Q63" s="13">
        <f>'دیده بان بازار'!Q66</f>
        <v/>
      </c>
      <c r="R63" s="13">
        <f>'دیده بان بازار'!R66</f>
        <v/>
      </c>
      <c r="S63" s="13">
        <f>'دیده بان بازار'!S66</f>
        <v/>
      </c>
      <c r="T63" s="13">
        <f>'دیده بان بازار'!T66</f>
        <v/>
      </c>
      <c r="U63" s="13">
        <f>'دیده بان بازار'!U66</f>
        <v/>
      </c>
      <c r="V63" s="13">
        <f>'دیده بان بازار'!V66</f>
        <v/>
      </c>
      <c r="W63" s="6">
        <f>'دیده بان بازار'!W66</f>
        <v/>
      </c>
      <c r="X63" s="11">
        <f>IFERROR(IF(OR(R63&lt;=0,W63&lt;=0,S63&lt;=0,V63&lt;=0),0,ROUND((S63/R63)/(V63/W63),2)),0)</f>
        <v/>
      </c>
      <c r="Y63" s="11">
        <f>IFERROR(IF(OR(S63&lt;=0,V63&lt;=0),0,ROUND(S63/V63,2)),0)</f>
        <v/>
      </c>
      <c r="Z63" s="11">
        <f>IFERROR(J63-M63,0)</f>
        <v/>
      </c>
      <c r="AA63" s="11">
        <f>IFERROR(ROUND(MAX(0,MIN(100,((AB63*0.2)+(AC63*0.15)+(AD63*0.15)+(AE63*0.1)+(AF63*0.1)+(AG63*0.15)+(MIN(Y63/3,1)*100*0.1)+(AI63*0.05))*((AH63/100)*0.25+0.75))),0),0)</f>
        <v/>
      </c>
      <c r="AB63" s="11">
        <f>ROUND(MAX(0,MIN(100,((M63+10)/20)*100)),0)</f>
        <v/>
      </c>
      <c r="AC63" s="11">
        <f>IFERROR(IF(D63&lt;=0,0,ROUND(COUNTIFS($D$4:$D$3359,"&lt;="&amp;D63,$D$4:$D$3359,"&gt;0")/COUNTIF($D$4:$D$3359,"&gt;0")*100,0)),0)</f>
        <v/>
      </c>
      <c r="AD63" s="11">
        <f>IF(E63&lt;=0,0,ROUND(MAX(0,MIN(100,(LOG10(1+E63/1000000000)/LOG10(101))*100)),0))</f>
        <v/>
      </c>
      <c r="AE63" s="11">
        <f>IF(O63=N63,50,ROUND(MAX(0,MIN(100,((H63-N63)/(O63-N63))*100)),0))</f>
        <v/>
      </c>
      <c r="AF63" s="11">
        <f>ROUND(MAX(0,MIN(100,50+((H63-K63)/K63)*1000)),0)</f>
        <v/>
      </c>
      <c r="AG63" s="11">
        <f>IFERROR(ROUND(MAX(0,MIN(100,50+25*LN(MAX(0.01,X63)))),0),25)</f>
        <v/>
      </c>
      <c r="AH63" s="11">
        <f>ROUND(IF(M63&lt;=-30,0,IF(M63&lt;=-20,20,IF(M63&lt;=-10,50,100))),0)</f>
        <v/>
      </c>
      <c r="AI63" s="11">
        <f>ROUND(MAX(0,MIN(100,50+(Z63*10))),0)</f>
        <v/>
      </c>
      <c r="AJ63" s="11">
        <f>IFERROR(IF(--AA63&gt;=80,"خرید قوی",IF(--AA63&gt;=70,"خرید مشروط",IF(--AA63&gt;=60,"مراقبت",IF(--AA63&gt;=45,"ضعیف","عدم ورود")))),"")</f>
        <v/>
      </c>
    </row>
    <row r="64">
      <c r="A64" s="15">
        <f>'دیده بان بازار'!A67</f>
        <v/>
      </c>
      <c r="B64" s="16">
        <f>'دیده بان بازار'!B67</f>
        <v/>
      </c>
      <c r="C64" s="16">
        <f>'دیده بان بازار'!C67</f>
        <v/>
      </c>
      <c r="D64" s="16">
        <f>'دیده بان بازار'!D67</f>
        <v/>
      </c>
      <c r="E64" s="17">
        <f>'دیده بان بازار'!E67</f>
        <v/>
      </c>
      <c r="F64" s="16">
        <f>'دیده بان بازار'!F67</f>
        <v/>
      </c>
      <c r="G64" s="16">
        <f>'دیده بان بازار'!G67</f>
        <v/>
      </c>
      <c r="H64" s="16">
        <f>'دیده بان بازار'!H67</f>
        <v/>
      </c>
      <c r="I64" s="16">
        <f>'دیده بان بازار'!I67</f>
        <v/>
      </c>
      <c r="J64" s="16">
        <f>'دیده بان بازار'!J67</f>
        <v/>
      </c>
      <c r="K64" s="16">
        <f>'دیده بان بازار'!K67</f>
        <v/>
      </c>
      <c r="L64" s="16">
        <f>'دیده بان بازار'!L67</f>
        <v/>
      </c>
      <c r="M64" s="16">
        <f>'دیده بان بازار'!M67</f>
        <v/>
      </c>
      <c r="N64" s="16">
        <f>'دیده بان بازار'!N67</f>
        <v/>
      </c>
      <c r="O64" s="16">
        <f>'دیده بان بازار'!O67</f>
        <v/>
      </c>
      <c r="P64" s="16">
        <f>'دیده بان بازار'!P67</f>
        <v/>
      </c>
      <c r="Q64" s="16">
        <f>'دیده بان بازار'!Q67</f>
        <v/>
      </c>
      <c r="R64" s="16">
        <f>'دیده بان بازار'!R67</f>
        <v/>
      </c>
      <c r="S64" s="16">
        <f>'دیده بان بازار'!S67</f>
        <v/>
      </c>
      <c r="T64" s="16">
        <f>'دیده بان بازار'!T67</f>
        <v/>
      </c>
      <c r="U64" s="16">
        <f>'دیده بان بازار'!U67</f>
        <v/>
      </c>
      <c r="V64" s="16">
        <f>'دیده بان بازار'!V67</f>
        <v/>
      </c>
      <c r="W64" s="7">
        <f>'دیده بان بازار'!W67</f>
        <v/>
      </c>
      <c r="X64" s="11">
        <f>IFERROR(IF(OR(R64&lt;=0,W64&lt;=0,S64&lt;=0,V64&lt;=0),0,ROUND((S64/R64)/(V64/W64),2)),0)</f>
        <v/>
      </c>
      <c r="Y64" s="11">
        <f>IFERROR(IF(OR(S64&lt;=0,V64&lt;=0),0,ROUND(S64/V64,2)),0)</f>
        <v/>
      </c>
      <c r="Z64" s="11">
        <f>IFERROR(J64-M64,0)</f>
        <v/>
      </c>
      <c r="AA64" s="11">
        <f>IFERROR(ROUND(MAX(0,MIN(100,((AB64*0.2)+(AC64*0.15)+(AD64*0.15)+(AE64*0.1)+(AF64*0.1)+(AG64*0.15)+(MIN(Y64/3,1)*100*0.1)+(AI64*0.05))*((AH64/100)*0.25+0.75))),0),0)</f>
        <v/>
      </c>
      <c r="AB64" s="11">
        <f>ROUND(MAX(0,MIN(100,((M64+10)/20)*100)),0)</f>
        <v/>
      </c>
      <c r="AC64" s="11">
        <f>IFERROR(IF(D64&lt;=0,0,ROUND(COUNTIFS($D$4:$D$3359,"&lt;="&amp;D64,$D$4:$D$3359,"&gt;0")/COUNTIF($D$4:$D$3359,"&gt;0")*100,0)),0)</f>
        <v/>
      </c>
      <c r="AD64" s="11">
        <f>IF(E64&lt;=0,0,ROUND(MAX(0,MIN(100,(LOG10(1+E64/1000000000)/LOG10(101))*100)),0))</f>
        <v/>
      </c>
      <c r="AE64" s="11">
        <f>IF(O64=N64,50,ROUND(MAX(0,MIN(100,((H64-N64)/(O64-N64))*100)),0))</f>
        <v/>
      </c>
      <c r="AF64" s="11">
        <f>ROUND(MAX(0,MIN(100,50+((H64-K64)/K64)*1000)),0)</f>
        <v/>
      </c>
      <c r="AG64" s="11">
        <f>IFERROR(ROUND(MAX(0,MIN(100,50+25*LN(MAX(0.01,X64)))),0),25)</f>
        <v/>
      </c>
      <c r="AH64" s="11">
        <f>ROUND(IF(M64&lt;=-30,0,IF(M64&lt;=-20,20,IF(M64&lt;=-10,50,100))),0)</f>
        <v/>
      </c>
      <c r="AI64" s="11">
        <f>ROUND(MAX(0,MIN(100,50+(Z64*10))),0)</f>
        <v/>
      </c>
      <c r="AJ64" s="11">
        <f>IFERROR(IF(--AA64&gt;=80,"خرید قوی",IF(--AA64&gt;=70,"خرید مشروط",IF(--AA64&gt;=60,"مراقبت",IF(--AA64&gt;=45,"ضعیف","عدم ورود")))),"")</f>
        <v/>
      </c>
    </row>
    <row r="65">
      <c r="A65" s="12">
        <f>'دیده بان بازار'!A68</f>
        <v/>
      </c>
      <c r="B65" s="13">
        <f>'دیده بان بازار'!B68</f>
        <v/>
      </c>
      <c r="C65" s="13">
        <f>'دیده بان بازار'!C68</f>
        <v/>
      </c>
      <c r="D65" s="13">
        <f>'دیده بان بازار'!D68</f>
        <v/>
      </c>
      <c r="E65" s="14">
        <f>'دیده بان بازار'!E68</f>
        <v/>
      </c>
      <c r="F65" s="13">
        <f>'دیده بان بازار'!F68</f>
        <v/>
      </c>
      <c r="G65" s="13">
        <f>'دیده بان بازار'!G68</f>
        <v/>
      </c>
      <c r="H65" s="13">
        <f>'دیده بان بازار'!H68</f>
        <v/>
      </c>
      <c r="I65" s="13">
        <f>'دیده بان بازار'!I68</f>
        <v/>
      </c>
      <c r="J65" s="13">
        <f>'دیده بان بازار'!J68</f>
        <v/>
      </c>
      <c r="K65" s="13">
        <f>'دیده بان بازار'!K68</f>
        <v/>
      </c>
      <c r="L65" s="13">
        <f>'دیده بان بازار'!L68</f>
        <v/>
      </c>
      <c r="M65" s="13">
        <f>'دیده بان بازار'!M68</f>
        <v/>
      </c>
      <c r="N65" s="13">
        <f>'دیده بان بازار'!N68</f>
        <v/>
      </c>
      <c r="O65" s="13">
        <f>'دیده بان بازار'!O68</f>
        <v/>
      </c>
      <c r="P65" s="13">
        <f>'دیده بان بازار'!P68</f>
        <v/>
      </c>
      <c r="Q65" s="13">
        <f>'دیده بان بازار'!Q68</f>
        <v/>
      </c>
      <c r="R65" s="13">
        <f>'دیده بان بازار'!R68</f>
        <v/>
      </c>
      <c r="S65" s="13">
        <f>'دیده بان بازار'!S68</f>
        <v/>
      </c>
      <c r="T65" s="13">
        <f>'دیده بان بازار'!T68</f>
        <v/>
      </c>
      <c r="U65" s="13">
        <f>'دیده بان بازار'!U68</f>
        <v/>
      </c>
      <c r="V65" s="13">
        <f>'دیده بان بازار'!V68</f>
        <v/>
      </c>
      <c r="W65" s="6">
        <f>'دیده بان بازار'!W68</f>
        <v/>
      </c>
      <c r="X65" s="11">
        <f>IFERROR(IF(OR(R65&lt;=0,W65&lt;=0,S65&lt;=0,V65&lt;=0),0,ROUND((S65/R65)/(V65/W65),2)),0)</f>
        <v/>
      </c>
      <c r="Y65" s="11">
        <f>IFERROR(IF(OR(S65&lt;=0,V65&lt;=0),0,ROUND(S65/V65,2)),0)</f>
        <v/>
      </c>
      <c r="Z65" s="11">
        <f>IFERROR(J65-M65,0)</f>
        <v/>
      </c>
      <c r="AA65" s="11">
        <f>IFERROR(ROUND(MAX(0,MIN(100,((AB65*0.2)+(AC65*0.15)+(AD65*0.15)+(AE65*0.1)+(AF65*0.1)+(AG65*0.15)+(MIN(Y65/3,1)*100*0.1)+(AI65*0.05))*((AH65/100)*0.25+0.75))),0),0)</f>
        <v/>
      </c>
      <c r="AB65" s="11">
        <f>ROUND(MAX(0,MIN(100,((M65+10)/20)*100)),0)</f>
        <v/>
      </c>
      <c r="AC65" s="11">
        <f>IFERROR(IF(D65&lt;=0,0,ROUND(COUNTIFS($D$4:$D$3359,"&lt;="&amp;D65,$D$4:$D$3359,"&gt;0")/COUNTIF($D$4:$D$3359,"&gt;0")*100,0)),0)</f>
        <v/>
      </c>
      <c r="AD65" s="11">
        <f>IF(E65&lt;=0,0,ROUND(MAX(0,MIN(100,(LOG10(1+E65/1000000000)/LOG10(101))*100)),0))</f>
        <v/>
      </c>
      <c r="AE65" s="11">
        <f>IF(O65=N65,50,ROUND(MAX(0,MIN(100,((H65-N65)/(O65-N65))*100)),0))</f>
        <v/>
      </c>
      <c r="AF65" s="11">
        <f>ROUND(MAX(0,MIN(100,50+((H65-K65)/K65)*1000)),0)</f>
        <v/>
      </c>
      <c r="AG65" s="11">
        <f>IFERROR(ROUND(MAX(0,MIN(100,50+25*LN(MAX(0.01,X65)))),0),25)</f>
        <v/>
      </c>
      <c r="AH65" s="11">
        <f>ROUND(IF(M65&lt;=-30,0,IF(M65&lt;=-20,20,IF(M65&lt;=-10,50,100))),0)</f>
        <v/>
      </c>
      <c r="AI65" s="11">
        <f>ROUND(MAX(0,MIN(100,50+(Z65*10))),0)</f>
        <v/>
      </c>
      <c r="AJ65" s="11">
        <f>IFERROR(IF(--AA65&gt;=80,"خرید قوی",IF(--AA65&gt;=70,"خرید مشروط",IF(--AA65&gt;=60,"مراقبت",IF(--AA65&gt;=45,"ضعیف","عدم ورود")))),"")</f>
        <v/>
      </c>
    </row>
    <row r="66">
      <c r="A66" s="15">
        <f>'دیده بان بازار'!A69</f>
        <v/>
      </c>
      <c r="B66" s="16">
        <f>'دیده بان بازار'!B69</f>
        <v/>
      </c>
      <c r="C66" s="16">
        <f>'دیده بان بازار'!C69</f>
        <v/>
      </c>
      <c r="D66" s="16">
        <f>'دیده بان بازار'!D69</f>
        <v/>
      </c>
      <c r="E66" s="17">
        <f>'دیده بان بازار'!E69</f>
        <v/>
      </c>
      <c r="F66" s="16">
        <f>'دیده بان بازار'!F69</f>
        <v/>
      </c>
      <c r="G66" s="16">
        <f>'دیده بان بازار'!G69</f>
        <v/>
      </c>
      <c r="H66" s="16">
        <f>'دیده بان بازار'!H69</f>
        <v/>
      </c>
      <c r="I66" s="16">
        <f>'دیده بان بازار'!I69</f>
        <v/>
      </c>
      <c r="J66" s="16">
        <f>'دیده بان بازار'!J69</f>
        <v/>
      </c>
      <c r="K66" s="16">
        <f>'دیده بان بازار'!K69</f>
        <v/>
      </c>
      <c r="L66" s="16">
        <f>'دیده بان بازار'!L69</f>
        <v/>
      </c>
      <c r="M66" s="16">
        <f>'دیده بان بازار'!M69</f>
        <v/>
      </c>
      <c r="N66" s="16">
        <f>'دیده بان بازار'!N69</f>
        <v/>
      </c>
      <c r="O66" s="16">
        <f>'دیده بان بازار'!O69</f>
        <v/>
      </c>
      <c r="P66" s="16">
        <f>'دیده بان بازار'!P69</f>
        <v/>
      </c>
      <c r="Q66" s="16">
        <f>'دیده بان بازار'!Q69</f>
        <v/>
      </c>
      <c r="R66" s="16">
        <f>'دیده بان بازار'!R69</f>
        <v/>
      </c>
      <c r="S66" s="16">
        <f>'دیده بان بازار'!S69</f>
        <v/>
      </c>
      <c r="T66" s="16">
        <f>'دیده بان بازار'!T69</f>
        <v/>
      </c>
      <c r="U66" s="16">
        <f>'دیده بان بازار'!U69</f>
        <v/>
      </c>
      <c r="V66" s="16">
        <f>'دیده بان بازار'!V69</f>
        <v/>
      </c>
      <c r="W66" s="7">
        <f>'دیده بان بازار'!W69</f>
        <v/>
      </c>
      <c r="X66" s="11">
        <f>IFERROR(IF(OR(R66&lt;=0,W66&lt;=0,S66&lt;=0,V66&lt;=0),0,ROUND((S66/R66)/(V66/W66),2)),0)</f>
        <v/>
      </c>
      <c r="Y66" s="11">
        <f>IFERROR(IF(OR(S66&lt;=0,V66&lt;=0),0,ROUND(S66/V66,2)),0)</f>
        <v/>
      </c>
      <c r="Z66" s="11">
        <f>IFERROR(J66-M66,0)</f>
        <v/>
      </c>
      <c r="AA66" s="11">
        <f>IFERROR(ROUND(MAX(0,MIN(100,((AB66*0.2)+(AC66*0.15)+(AD66*0.15)+(AE66*0.1)+(AF66*0.1)+(AG66*0.15)+(MIN(Y66/3,1)*100*0.1)+(AI66*0.05))*((AH66/100)*0.25+0.75))),0),0)</f>
        <v/>
      </c>
      <c r="AB66" s="11">
        <f>ROUND(MAX(0,MIN(100,((M66+10)/20)*100)),0)</f>
        <v/>
      </c>
      <c r="AC66" s="11">
        <f>IFERROR(IF(D66&lt;=0,0,ROUND(COUNTIFS($D$4:$D$3359,"&lt;="&amp;D66,$D$4:$D$3359,"&gt;0")/COUNTIF($D$4:$D$3359,"&gt;0")*100,0)),0)</f>
        <v/>
      </c>
      <c r="AD66" s="11">
        <f>IF(E66&lt;=0,0,ROUND(MAX(0,MIN(100,(LOG10(1+E66/1000000000)/LOG10(101))*100)),0))</f>
        <v/>
      </c>
      <c r="AE66" s="11">
        <f>IF(O66=N66,50,ROUND(MAX(0,MIN(100,((H66-N66)/(O66-N66))*100)),0))</f>
        <v/>
      </c>
      <c r="AF66" s="11">
        <f>ROUND(MAX(0,MIN(100,50+((H66-K66)/K66)*1000)),0)</f>
        <v/>
      </c>
      <c r="AG66" s="11">
        <f>IFERROR(ROUND(MAX(0,MIN(100,50+25*LN(MAX(0.01,X66)))),0),25)</f>
        <v/>
      </c>
      <c r="AH66" s="11">
        <f>ROUND(IF(M66&lt;=-30,0,IF(M66&lt;=-20,20,IF(M66&lt;=-10,50,100))),0)</f>
        <v/>
      </c>
      <c r="AI66" s="11">
        <f>ROUND(MAX(0,MIN(100,50+(Z66*10))),0)</f>
        <v/>
      </c>
      <c r="AJ66" s="11">
        <f>IFERROR(IF(--AA66&gt;=80,"خرید قوی",IF(--AA66&gt;=70,"خرید مشروط",IF(--AA66&gt;=60,"مراقبت",IF(--AA66&gt;=45,"ضعیف","عدم ورود")))),"")</f>
        <v/>
      </c>
    </row>
    <row r="67">
      <c r="A67" s="12">
        <f>'دیده بان بازار'!A70</f>
        <v/>
      </c>
      <c r="B67" s="13">
        <f>'دیده بان بازار'!B70</f>
        <v/>
      </c>
      <c r="C67" s="13">
        <f>'دیده بان بازار'!C70</f>
        <v/>
      </c>
      <c r="D67" s="13">
        <f>'دیده بان بازار'!D70</f>
        <v/>
      </c>
      <c r="E67" s="14">
        <f>'دیده بان بازار'!E70</f>
        <v/>
      </c>
      <c r="F67" s="13">
        <f>'دیده بان بازار'!F70</f>
        <v/>
      </c>
      <c r="G67" s="13">
        <f>'دیده بان بازار'!G70</f>
        <v/>
      </c>
      <c r="H67" s="13">
        <f>'دیده بان بازار'!H70</f>
        <v/>
      </c>
      <c r="I67" s="13">
        <f>'دیده بان بازار'!I70</f>
        <v/>
      </c>
      <c r="J67" s="13">
        <f>'دیده بان بازار'!J70</f>
        <v/>
      </c>
      <c r="K67" s="13">
        <f>'دیده بان بازار'!K70</f>
        <v/>
      </c>
      <c r="L67" s="13">
        <f>'دیده بان بازار'!L70</f>
        <v/>
      </c>
      <c r="M67" s="13">
        <f>'دیده بان بازار'!M70</f>
        <v/>
      </c>
      <c r="N67" s="13">
        <f>'دیده بان بازار'!N70</f>
        <v/>
      </c>
      <c r="O67" s="13">
        <f>'دیده بان بازار'!O70</f>
        <v/>
      </c>
      <c r="P67" s="13">
        <f>'دیده بان بازار'!P70</f>
        <v/>
      </c>
      <c r="Q67" s="13">
        <f>'دیده بان بازار'!Q70</f>
        <v/>
      </c>
      <c r="R67" s="13">
        <f>'دیده بان بازار'!R70</f>
        <v/>
      </c>
      <c r="S67" s="13">
        <f>'دیده بان بازار'!S70</f>
        <v/>
      </c>
      <c r="T67" s="13">
        <f>'دیده بان بازار'!T70</f>
        <v/>
      </c>
      <c r="U67" s="13">
        <f>'دیده بان بازار'!U70</f>
        <v/>
      </c>
      <c r="V67" s="13">
        <f>'دیده بان بازار'!V70</f>
        <v/>
      </c>
      <c r="W67" s="6">
        <f>'دیده بان بازار'!W70</f>
        <v/>
      </c>
      <c r="X67" s="11">
        <f>IFERROR(IF(OR(R67&lt;=0,W67&lt;=0,S67&lt;=0,V67&lt;=0),0,ROUND((S67/R67)/(V67/W67),2)),0)</f>
        <v/>
      </c>
      <c r="Y67" s="11">
        <f>IFERROR(IF(OR(S67&lt;=0,V67&lt;=0),0,ROUND(S67/V67,2)),0)</f>
        <v/>
      </c>
      <c r="Z67" s="11">
        <f>IFERROR(J67-M67,0)</f>
        <v/>
      </c>
      <c r="AA67" s="11">
        <f>IFERROR(ROUND(MAX(0,MIN(100,((AB67*0.2)+(AC67*0.15)+(AD67*0.15)+(AE67*0.1)+(AF67*0.1)+(AG67*0.15)+(MIN(Y67/3,1)*100*0.1)+(AI67*0.05))*((AH67/100)*0.25+0.75))),0),0)</f>
        <v/>
      </c>
      <c r="AB67" s="11">
        <f>ROUND(MAX(0,MIN(100,((M67+10)/20)*100)),0)</f>
        <v/>
      </c>
      <c r="AC67" s="11">
        <f>IFERROR(IF(D67&lt;=0,0,ROUND(COUNTIFS($D$4:$D$3359,"&lt;="&amp;D67,$D$4:$D$3359,"&gt;0")/COUNTIF($D$4:$D$3359,"&gt;0")*100,0)),0)</f>
        <v/>
      </c>
      <c r="AD67" s="11">
        <f>IF(E67&lt;=0,0,ROUND(MAX(0,MIN(100,(LOG10(1+E67/1000000000)/LOG10(101))*100)),0))</f>
        <v/>
      </c>
      <c r="AE67" s="11">
        <f>IF(O67=N67,50,ROUND(MAX(0,MIN(100,((H67-N67)/(O67-N67))*100)),0))</f>
        <v/>
      </c>
      <c r="AF67" s="11">
        <f>ROUND(MAX(0,MIN(100,50+((H67-K67)/K67)*1000)),0)</f>
        <v/>
      </c>
      <c r="AG67" s="11">
        <f>IFERROR(ROUND(MAX(0,MIN(100,50+25*LN(MAX(0.01,X67)))),0),25)</f>
        <v/>
      </c>
      <c r="AH67" s="11">
        <f>ROUND(IF(M67&lt;=-30,0,IF(M67&lt;=-20,20,IF(M67&lt;=-10,50,100))),0)</f>
        <v/>
      </c>
      <c r="AI67" s="11">
        <f>ROUND(MAX(0,MIN(100,50+(Z67*10))),0)</f>
        <v/>
      </c>
      <c r="AJ67" s="11">
        <f>IFERROR(IF(--AA67&gt;=80,"خرید قوی",IF(--AA67&gt;=70,"خرید مشروط",IF(--AA67&gt;=60,"مراقبت",IF(--AA67&gt;=45,"ضعیف","عدم ورود")))),"")</f>
        <v/>
      </c>
    </row>
    <row r="68">
      <c r="A68" s="15">
        <f>'دیده بان بازار'!A71</f>
        <v/>
      </c>
      <c r="B68" s="16">
        <f>'دیده بان بازار'!B71</f>
        <v/>
      </c>
      <c r="C68" s="16">
        <f>'دیده بان بازار'!C71</f>
        <v/>
      </c>
      <c r="D68" s="16">
        <f>'دیده بان بازار'!D71</f>
        <v/>
      </c>
      <c r="E68" s="17">
        <f>'دیده بان بازار'!E71</f>
        <v/>
      </c>
      <c r="F68" s="16">
        <f>'دیده بان بازار'!F71</f>
        <v/>
      </c>
      <c r="G68" s="16">
        <f>'دیده بان بازار'!G71</f>
        <v/>
      </c>
      <c r="H68" s="16">
        <f>'دیده بان بازار'!H71</f>
        <v/>
      </c>
      <c r="I68" s="16">
        <f>'دیده بان بازار'!I71</f>
        <v/>
      </c>
      <c r="J68" s="16">
        <f>'دیده بان بازار'!J71</f>
        <v/>
      </c>
      <c r="K68" s="16">
        <f>'دیده بان بازار'!K71</f>
        <v/>
      </c>
      <c r="L68" s="16">
        <f>'دیده بان بازار'!L71</f>
        <v/>
      </c>
      <c r="M68" s="16">
        <f>'دیده بان بازار'!M71</f>
        <v/>
      </c>
      <c r="N68" s="16">
        <f>'دیده بان بازار'!N71</f>
        <v/>
      </c>
      <c r="O68" s="16">
        <f>'دیده بان بازار'!O71</f>
        <v/>
      </c>
      <c r="P68" s="16">
        <f>'دیده بان بازار'!P71</f>
        <v/>
      </c>
      <c r="Q68" s="16">
        <f>'دیده بان بازار'!Q71</f>
        <v/>
      </c>
      <c r="R68" s="16">
        <f>'دیده بان بازار'!R71</f>
        <v/>
      </c>
      <c r="S68" s="16">
        <f>'دیده بان بازار'!S71</f>
        <v/>
      </c>
      <c r="T68" s="16">
        <f>'دیده بان بازار'!T71</f>
        <v/>
      </c>
      <c r="U68" s="16">
        <f>'دیده بان بازار'!U71</f>
        <v/>
      </c>
      <c r="V68" s="16">
        <f>'دیده بان بازار'!V71</f>
        <v/>
      </c>
      <c r="W68" s="7">
        <f>'دیده بان بازار'!W71</f>
        <v/>
      </c>
      <c r="X68" s="11">
        <f>IFERROR(IF(OR(R68&lt;=0,W68&lt;=0,S68&lt;=0,V68&lt;=0),0,ROUND((S68/R68)/(V68/W68),2)),0)</f>
        <v/>
      </c>
      <c r="Y68" s="11">
        <f>IFERROR(IF(OR(S68&lt;=0,V68&lt;=0),0,ROUND(S68/V68,2)),0)</f>
        <v/>
      </c>
      <c r="Z68" s="11">
        <f>IFERROR(J68-M68,0)</f>
        <v/>
      </c>
      <c r="AA68" s="11">
        <f>IFERROR(ROUND(MAX(0,MIN(100,((AB68*0.2)+(AC68*0.15)+(AD68*0.15)+(AE68*0.1)+(AF68*0.1)+(AG68*0.15)+(MIN(Y68/3,1)*100*0.1)+(AI68*0.05))*((AH68/100)*0.25+0.75))),0),0)</f>
        <v/>
      </c>
      <c r="AB68" s="11">
        <f>ROUND(MAX(0,MIN(100,((M68+10)/20)*100)),0)</f>
        <v/>
      </c>
      <c r="AC68" s="11">
        <f>IFERROR(IF(D68&lt;=0,0,ROUND(COUNTIFS($D$4:$D$3359,"&lt;="&amp;D68,$D$4:$D$3359,"&gt;0")/COUNTIF($D$4:$D$3359,"&gt;0")*100,0)),0)</f>
        <v/>
      </c>
      <c r="AD68" s="11">
        <f>IF(E68&lt;=0,0,ROUND(MAX(0,MIN(100,(LOG10(1+E68/1000000000)/LOG10(101))*100)),0))</f>
        <v/>
      </c>
      <c r="AE68" s="11">
        <f>IF(O68=N68,50,ROUND(MAX(0,MIN(100,((H68-N68)/(O68-N68))*100)),0))</f>
        <v/>
      </c>
      <c r="AF68" s="11">
        <f>ROUND(MAX(0,MIN(100,50+((H68-K68)/K68)*1000)),0)</f>
        <v/>
      </c>
      <c r="AG68" s="11">
        <f>IFERROR(ROUND(MAX(0,MIN(100,50+25*LN(MAX(0.01,X68)))),0),25)</f>
        <v/>
      </c>
      <c r="AH68" s="11">
        <f>ROUND(IF(M68&lt;=-30,0,IF(M68&lt;=-20,20,IF(M68&lt;=-10,50,100))),0)</f>
        <v/>
      </c>
      <c r="AI68" s="11">
        <f>ROUND(MAX(0,MIN(100,50+(Z68*10))),0)</f>
        <v/>
      </c>
      <c r="AJ68" s="11">
        <f>IFERROR(IF(--AA68&gt;=80,"خرید قوی",IF(--AA68&gt;=70,"خرید مشروط",IF(--AA68&gt;=60,"مراقبت",IF(--AA68&gt;=45,"ضعیف","عدم ورود")))),"")</f>
        <v/>
      </c>
    </row>
    <row r="69">
      <c r="A69" s="12">
        <f>'دیده بان بازار'!A72</f>
        <v/>
      </c>
      <c r="B69" s="13">
        <f>'دیده بان بازار'!B72</f>
        <v/>
      </c>
      <c r="C69" s="13">
        <f>'دیده بان بازار'!C72</f>
        <v/>
      </c>
      <c r="D69" s="13">
        <f>'دیده بان بازار'!D72</f>
        <v/>
      </c>
      <c r="E69" s="14">
        <f>'دیده بان بازار'!E72</f>
        <v/>
      </c>
      <c r="F69" s="13">
        <f>'دیده بان بازار'!F72</f>
        <v/>
      </c>
      <c r="G69" s="13">
        <f>'دیده بان بازار'!G72</f>
        <v/>
      </c>
      <c r="H69" s="13">
        <f>'دیده بان بازار'!H72</f>
        <v/>
      </c>
      <c r="I69" s="13">
        <f>'دیده بان بازار'!I72</f>
        <v/>
      </c>
      <c r="J69" s="13">
        <f>'دیده بان بازار'!J72</f>
        <v/>
      </c>
      <c r="K69" s="13">
        <f>'دیده بان بازار'!K72</f>
        <v/>
      </c>
      <c r="L69" s="13">
        <f>'دیده بان بازار'!L72</f>
        <v/>
      </c>
      <c r="M69" s="13">
        <f>'دیده بان بازار'!M72</f>
        <v/>
      </c>
      <c r="N69" s="13">
        <f>'دیده بان بازار'!N72</f>
        <v/>
      </c>
      <c r="O69" s="13">
        <f>'دیده بان بازار'!O72</f>
        <v/>
      </c>
      <c r="P69" s="13">
        <f>'دیده بان بازار'!P72</f>
        <v/>
      </c>
      <c r="Q69" s="13">
        <f>'دیده بان بازار'!Q72</f>
        <v/>
      </c>
      <c r="R69" s="13">
        <f>'دیده بان بازار'!R72</f>
        <v/>
      </c>
      <c r="S69" s="13">
        <f>'دیده بان بازار'!S72</f>
        <v/>
      </c>
      <c r="T69" s="13">
        <f>'دیده بان بازار'!T72</f>
        <v/>
      </c>
      <c r="U69" s="13">
        <f>'دیده بان بازار'!U72</f>
        <v/>
      </c>
      <c r="V69" s="13">
        <f>'دیده بان بازار'!V72</f>
        <v/>
      </c>
      <c r="W69" s="6">
        <f>'دیده بان بازار'!W72</f>
        <v/>
      </c>
      <c r="X69" s="11">
        <f>IFERROR(IF(OR(R69&lt;=0,W69&lt;=0,S69&lt;=0,V69&lt;=0),0,ROUND((S69/R69)/(V69/W69),2)),0)</f>
        <v/>
      </c>
      <c r="Y69" s="11">
        <f>IFERROR(IF(OR(S69&lt;=0,V69&lt;=0),0,ROUND(S69/V69,2)),0)</f>
        <v/>
      </c>
      <c r="Z69" s="11">
        <f>IFERROR(J69-M69,0)</f>
        <v/>
      </c>
      <c r="AA69" s="11">
        <f>IFERROR(ROUND(MAX(0,MIN(100,((AB69*0.2)+(AC69*0.15)+(AD69*0.15)+(AE69*0.1)+(AF69*0.1)+(AG69*0.15)+(MIN(Y69/3,1)*100*0.1)+(AI69*0.05))*((AH69/100)*0.25+0.75))),0),0)</f>
        <v/>
      </c>
      <c r="AB69" s="11">
        <f>ROUND(MAX(0,MIN(100,((M69+10)/20)*100)),0)</f>
        <v/>
      </c>
      <c r="AC69" s="11">
        <f>IFERROR(IF(D69&lt;=0,0,ROUND(COUNTIFS($D$4:$D$3359,"&lt;="&amp;D69,$D$4:$D$3359,"&gt;0")/COUNTIF($D$4:$D$3359,"&gt;0")*100,0)),0)</f>
        <v/>
      </c>
      <c r="AD69" s="11">
        <f>IF(E69&lt;=0,0,ROUND(MAX(0,MIN(100,(LOG10(1+E69/1000000000)/LOG10(101))*100)),0))</f>
        <v/>
      </c>
      <c r="AE69" s="11">
        <f>IF(O69=N69,50,ROUND(MAX(0,MIN(100,((H69-N69)/(O69-N69))*100)),0))</f>
        <v/>
      </c>
      <c r="AF69" s="11">
        <f>ROUND(MAX(0,MIN(100,50+((H69-K69)/K69)*1000)),0)</f>
        <v/>
      </c>
      <c r="AG69" s="11">
        <f>IFERROR(ROUND(MAX(0,MIN(100,50+25*LN(MAX(0.01,X69)))),0),25)</f>
        <v/>
      </c>
      <c r="AH69" s="11">
        <f>ROUND(IF(M69&lt;=-30,0,IF(M69&lt;=-20,20,IF(M69&lt;=-10,50,100))),0)</f>
        <v/>
      </c>
      <c r="AI69" s="11">
        <f>ROUND(MAX(0,MIN(100,50+(Z69*10))),0)</f>
        <v/>
      </c>
      <c r="AJ69" s="11">
        <f>IFERROR(IF(--AA69&gt;=80,"خرید قوی",IF(--AA69&gt;=70,"خرید مشروط",IF(--AA69&gt;=60,"مراقبت",IF(--AA69&gt;=45,"ضعیف","عدم ورود")))),"")</f>
        <v/>
      </c>
    </row>
    <row r="70">
      <c r="A70" s="15">
        <f>'دیده بان بازار'!A73</f>
        <v/>
      </c>
      <c r="B70" s="16">
        <f>'دیده بان بازار'!B73</f>
        <v/>
      </c>
      <c r="C70" s="16">
        <f>'دیده بان بازار'!C73</f>
        <v/>
      </c>
      <c r="D70" s="16">
        <f>'دیده بان بازار'!D73</f>
        <v/>
      </c>
      <c r="E70" s="17">
        <f>'دیده بان بازار'!E73</f>
        <v/>
      </c>
      <c r="F70" s="16">
        <f>'دیده بان بازار'!F73</f>
        <v/>
      </c>
      <c r="G70" s="16">
        <f>'دیده بان بازار'!G73</f>
        <v/>
      </c>
      <c r="H70" s="16">
        <f>'دیده بان بازار'!H73</f>
        <v/>
      </c>
      <c r="I70" s="16">
        <f>'دیده بان بازار'!I73</f>
        <v/>
      </c>
      <c r="J70" s="16">
        <f>'دیده بان بازار'!J73</f>
        <v/>
      </c>
      <c r="K70" s="16">
        <f>'دیده بان بازار'!K73</f>
        <v/>
      </c>
      <c r="L70" s="16">
        <f>'دیده بان بازار'!L73</f>
        <v/>
      </c>
      <c r="M70" s="16">
        <f>'دیده بان بازار'!M73</f>
        <v/>
      </c>
      <c r="N70" s="16">
        <f>'دیده بان بازار'!N73</f>
        <v/>
      </c>
      <c r="O70" s="16">
        <f>'دیده بان بازار'!O73</f>
        <v/>
      </c>
      <c r="P70" s="16">
        <f>'دیده بان بازار'!P73</f>
        <v/>
      </c>
      <c r="Q70" s="16">
        <f>'دیده بان بازار'!Q73</f>
        <v/>
      </c>
      <c r="R70" s="16">
        <f>'دیده بان بازار'!R73</f>
        <v/>
      </c>
      <c r="S70" s="16">
        <f>'دیده بان بازار'!S73</f>
        <v/>
      </c>
      <c r="T70" s="16">
        <f>'دیده بان بازار'!T73</f>
        <v/>
      </c>
      <c r="U70" s="16">
        <f>'دیده بان بازار'!U73</f>
        <v/>
      </c>
      <c r="V70" s="16">
        <f>'دیده بان بازار'!V73</f>
        <v/>
      </c>
      <c r="W70" s="7">
        <f>'دیده بان بازار'!W73</f>
        <v/>
      </c>
      <c r="X70" s="11">
        <f>IFERROR(IF(OR(R70&lt;=0,W70&lt;=0,S70&lt;=0,V70&lt;=0),0,ROUND((S70/R70)/(V70/W70),2)),0)</f>
        <v/>
      </c>
      <c r="Y70" s="11">
        <f>IFERROR(IF(OR(S70&lt;=0,V70&lt;=0),0,ROUND(S70/V70,2)),0)</f>
        <v/>
      </c>
      <c r="Z70" s="11">
        <f>IFERROR(J70-M70,0)</f>
        <v/>
      </c>
      <c r="AA70" s="11">
        <f>IFERROR(ROUND(MAX(0,MIN(100,((AB70*0.2)+(AC70*0.15)+(AD70*0.15)+(AE70*0.1)+(AF70*0.1)+(AG70*0.15)+(MIN(Y70/3,1)*100*0.1)+(AI70*0.05))*((AH70/100)*0.25+0.75))),0),0)</f>
        <v/>
      </c>
      <c r="AB70" s="11">
        <f>ROUND(MAX(0,MIN(100,((M70+10)/20)*100)),0)</f>
        <v/>
      </c>
      <c r="AC70" s="11">
        <f>IFERROR(IF(D70&lt;=0,0,ROUND(COUNTIFS($D$4:$D$3359,"&lt;="&amp;D70,$D$4:$D$3359,"&gt;0")/COUNTIF($D$4:$D$3359,"&gt;0")*100,0)),0)</f>
        <v/>
      </c>
      <c r="AD70" s="11">
        <f>IF(E70&lt;=0,0,ROUND(MAX(0,MIN(100,(LOG10(1+E70/1000000000)/LOG10(101))*100)),0))</f>
        <v/>
      </c>
      <c r="AE70" s="11">
        <f>IF(O70=N70,50,ROUND(MAX(0,MIN(100,((H70-N70)/(O70-N70))*100)),0))</f>
        <v/>
      </c>
      <c r="AF70" s="11">
        <f>ROUND(MAX(0,MIN(100,50+((H70-K70)/K70)*1000)),0)</f>
        <v/>
      </c>
      <c r="AG70" s="11">
        <f>IFERROR(ROUND(MAX(0,MIN(100,50+25*LN(MAX(0.01,X70)))),0),25)</f>
        <v/>
      </c>
      <c r="AH70" s="11">
        <f>ROUND(IF(M70&lt;=-30,0,IF(M70&lt;=-20,20,IF(M70&lt;=-10,50,100))),0)</f>
        <v/>
      </c>
      <c r="AI70" s="11">
        <f>ROUND(MAX(0,MIN(100,50+(Z70*10))),0)</f>
        <v/>
      </c>
      <c r="AJ70" s="11">
        <f>IFERROR(IF(--AA70&gt;=80,"خرید قوی",IF(--AA70&gt;=70,"خرید مشروط",IF(--AA70&gt;=60,"مراقبت",IF(--AA70&gt;=45,"ضعیف","عدم ورود")))),"")</f>
        <v/>
      </c>
    </row>
    <row r="71">
      <c r="A71" s="12">
        <f>'دیده بان بازار'!A74</f>
        <v/>
      </c>
      <c r="B71" s="13">
        <f>'دیده بان بازار'!B74</f>
        <v/>
      </c>
      <c r="C71" s="13">
        <f>'دیده بان بازار'!C74</f>
        <v/>
      </c>
      <c r="D71" s="13">
        <f>'دیده بان بازار'!D74</f>
        <v/>
      </c>
      <c r="E71" s="14">
        <f>'دیده بان بازار'!E74</f>
        <v/>
      </c>
      <c r="F71" s="13">
        <f>'دیده بان بازار'!F74</f>
        <v/>
      </c>
      <c r="G71" s="13">
        <f>'دیده بان بازار'!G74</f>
        <v/>
      </c>
      <c r="H71" s="13">
        <f>'دیده بان بازار'!H74</f>
        <v/>
      </c>
      <c r="I71" s="13">
        <f>'دیده بان بازار'!I74</f>
        <v/>
      </c>
      <c r="J71" s="13">
        <f>'دیده بان بازار'!J74</f>
        <v/>
      </c>
      <c r="K71" s="13">
        <f>'دیده بان بازار'!K74</f>
        <v/>
      </c>
      <c r="L71" s="13">
        <f>'دیده بان بازار'!L74</f>
        <v/>
      </c>
      <c r="M71" s="13">
        <f>'دیده بان بازار'!M74</f>
        <v/>
      </c>
      <c r="N71" s="13">
        <f>'دیده بان بازار'!N74</f>
        <v/>
      </c>
      <c r="O71" s="13">
        <f>'دیده بان بازار'!O74</f>
        <v/>
      </c>
      <c r="P71" s="13">
        <f>'دیده بان بازار'!P74</f>
        <v/>
      </c>
      <c r="Q71" s="13">
        <f>'دیده بان بازار'!Q74</f>
        <v/>
      </c>
      <c r="R71" s="13">
        <f>'دیده بان بازار'!R74</f>
        <v/>
      </c>
      <c r="S71" s="13">
        <f>'دیده بان بازار'!S74</f>
        <v/>
      </c>
      <c r="T71" s="13">
        <f>'دیده بان بازار'!T74</f>
        <v/>
      </c>
      <c r="U71" s="13">
        <f>'دیده بان بازار'!U74</f>
        <v/>
      </c>
      <c r="V71" s="13">
        <f>'دیده بان بازار'!V74</f>
        <v/>
      </c>
      <c r="W71" s="6">
        <f>'دیده بان بازار'!W74</f>
        <v/>
      </c>
      <c r="X71" s="11">
        <f>IFERROR(IF(OR(R71&lt;=0,W71&lt;=0,S71&lt;=0,V71&lt;=0),0,ROUND((S71/R71)/(V71/W71),2)),0)</f>
        <v/>
      </c>
      <c r="Y71" s="11">
        <f>IFERROR(IF(OR(S71&lt;=0,V71&lt;=0),0,ROUND(S71/V71,2)),0)</f>
        <v/>
      </c>
      <c r="Z71" s="11">
        <f>IFERROR(J71-M71,0)</f>
        <v/>
      </c>
      <c r="AA71" s="11">
        <f>IFERROR(ROUND(MAX(0,MIN(100,((AB71*0.2)+(AC71*0.15)+(AD71*0.15)+(AE71*0.1)+(AF71*0.1)+(AG71*0.15)+(MIN(Y71/3,1)*100*0.1)+(AI71*0.05))*((AH71/100)*0.25+0.75))),0),0)</f>
        <v/>
      </c>
      <c r="AB71" s="11">
        <f>ROUND(MAX(0,MIN(100,((M71+10)/20)*100)),0)</f>
        <v/>
      </c>
      <c r="AC71" s="11">
        <f>IFERROR(IF(D71&lt;=0,0,ROUND(COUNTIFS($D$4:$D$3359,"&lt;="&amp;D71,$D$4:$D$3359,"&gt;0")/COUNTIF($D$4:$D$3359,"&gt;0")*100,0)),0)</f>
        <v/>
      </c>
      <c r="AD71" s="11">
        <f>IF(E71&lt;=0,0,ROUND(MAX(0,MIN(100,(LOG10(1+E71/1000000000)/LOG10(101))*100)),0))</f>
        <v/>
      </c>
      <c r="AE71" s="11">
        <f>IF(O71=N71,50,ROUND(MAX(0,MIN(100,((H71-N71)/(O71-N71))*100)),0))</f>
        <v/>
      </c>
      <c r="AF71" s="11">
        <f>ROUND(MAX(0,MIN(100,50+((H71-K71)/K71)*1000)),0)</f>
        <v/>
      </c>
      <c r="AG71" s="11">
        <f>IFERROR(ROUND(MAX(0,MIN(100,50+25*LN(MAX(0.01,X71)))),0),25)</f>
        <v/>
      </c>
      <c r="AH71" s="11">
        <f>ROUND(IF(M71&lt;=-30,0,IF(M71&lt;=-20,20,IF(M71&lt;=-10,50,100))),0)</f>
        <v/>
      </c>
      <c r="AI71" s="11">
        <f>ROUND(MAX(0,MIN(100,50+(Z71*10))),0)</f>
        <v/>
      </c>
      <c r="AJ71" s="11">
        <f>IFERROR(IF(--AA71&gt;=80,"خرید قوی",IF(--AA71&gt;=70,"خرید مشروط",IF(--AA71&gt;=60,"مراقبت",IF(--AA71&gt;=45,"ضعیف","عدم ورود")))),"")</f>
        <v/>
      </c>
    </row>
    <row r="72">
      <c r="A72" s="15">
        <f>'دیده بان بازار'!A75</f>
        <v/>
      </c>
      <c r="B72" s="16">
        <f>'دیده بان بازار'!B75</f>
        <v/>
      </c>
      <c r="C72" s="16">
        <f>'دیده بان بازار'!C75</f>
        <v/>
      </c>
      <c r="D72" s="16">
        <f>'دیده بان بازار'!D75</f>
        <v/>
      </c>
      <c r="E72" s="17">
        <f>'دیده بان بازار'!E75</f>
        <v/>
      </c>
      <c r="F72" s="16">
        <f>'دیده بان بازار'!F75</f>
        <v/>
      </c>
      <c r="G72" s="16">
        <f>'دیده بان بازار'!G75</f>
        <v/>
      </c>
      <c r="H72" s="16">
        <f>'دیده بان بازار'!H75</f>
        <v/>
      </c>
      <c r="I72" s="16">
        <f>'دیده بان بازار'!I75</f>
        <v/>
      </c>
      <c r="J72" s="16">
        <f>'دیده بان بازار'!J75</f>
        <v/>
      </c>
      <c r="K72" s="16">
        <f>'دیده بان بازار'!K75</f>
        <v/>
      </c>
      <c r="L72" s="16">
        <f>'دیده بان بازار'!L75</f>
        <v/>
      </c>
      <c r="M72" s="16">
        <f>'دیده بان بازار'!M75</f>
        <v/>
      </c>
      <c r="N72" s="16">
        <f>'دیده بان بازار'!N75</f>
        <v/>
      </c>
      <c r="O72" s="16">
        <f>'دیده بان بازار'!O75</f>
        <v/>
      </c>
      <c r="P72" s="16">
        <f>'دیده بان بازار'!P75</f>
        <v/>
      </c>
      <c r="Q72" s="16">
        <f>'دیده بان بازار'!Q75</f>
        <v/>
      </c>
      <c r="R72" s="16">
        <f>'دیده بان بازار'!R75</f>
        <v/>
      </c>
      <c r="S72" s="16">
        <f>'دیده بان بازار'!S75</f>
        <v/>
      </c>
      <c r="T72" s="16">
        <f>'دیده بان بازار'!T75</f>
        <v/>
      </c>
      <c r="U72" s="16">
        <f>'دیده بان بازار'!U75</f>
        <v/>
      </c>
      <c r="V72" s="16">
        <f>'دیده بان بازار'!V75</f>
        <v/>
      </c>
      <c r="W72" s="7">
        <f>'دیده بان بازار'!W75</f>
        <v/>
      </c>
      <c r="X72" s="11">
        <f>IFERROR(IF(OR(R72&lt;=0,W72&lt;=0,S72&lt;=0,V72&lt;=0),0,ROUND((S72/R72)/(V72/W72),2)),0)</f>
        <v/>
      </c>
      <c r="Y72" s="11">
        <f>IFERROR(IF(OR(S72&lt;=0,V72&lt;=0),0,ROUND(S72/V72,2)),0)</f>
        <v/>
      </c>
      <c r="Z72" s="11">
        <f>IFERROR(J72-M72,0)</f>
        <v/>
      </c>
      <c r="AA72" s="11">
        <f>IFERROR(ROUND(MAX(0,MIN(100,((AB72*0.2)+(AC72*0.15)+(AD72*0.15)+(AE72*0.1)+(AF72*0.1)+(AG72*0.15)+(MIN(Y72/3,1)*100*0.1)+(AI72*0.05))*((AH72/100)*0.25+0.75))),0),0)</f>
        <v/>
      </c>
      <c r="AB72" s="11">
        <f>ROUND(MAX(0,MIN(100,((M72+10)/20)*100)),0)</f>
        <v/>
      </c>
      <c r="AC72" s="11">
        <f>IFERROR(IF(D72&lt;=0,0,ROUND(COUNTIFS($D$4:$D$3359,"&lt;="&amp;D72,$D$4:$D$3359,"&gt;0")/COUNTIF($D$4:$D$3359,"&gt;0")*100,0)),0)</f>
        <v/>
      </c>
      <c r="AD72" s="11">
        <f>IF(E72&lt;=0,0,ROUND(MAX(0,MIN(100,(LOG10(1+E72/1000000000)/LOG10(101))*100)),0))</f>
        <v/>
      </c>
      <c r="AE72" s="11">
        <f>IF(O72=N72,50,ROUND(MAX(0,MIN(100,((H72-N72)/(O72-N72))*100)),0))</f>
        <v/>
      </c>
      <c r="AF72" s="11">
        <f>ROUND(MAX(0,MIN(100,50+((H72-K72)/K72)*1000)),0)</f>
        <v/>
      </c>
      <c r="AG72" s="11">
        <f>IFERROR(ROUND(MAX(0,MIN(100,50+25*LN(MAX(0.01,X72)))),0),25)</f>
        <v/>
      </c>
      <c r="AH72" s="11">
        <f>ROUND(IF(M72&lt;=-30,0,IF(M72&lt;=-20,20,IF(M72&lt;=-10,50,100))),0)</f>
        <v/>
      </c>
      <c r="AI72" s="11">
        <f>ROUND(MAX(0,MIN(100,50+(Z72*10))),0)</f>
        <v/>
      </c>
      <c r="AJ72" s="11">
        <f>IFERROR(IF(--AA72&gt;=80,"خرید قوی",IF(--AA72&gt;=70,"خرید مشروط",IF(--AA72&gt;=60,"مراقبت",IF(--AA72&gt;=45,"ضعیف","عدم ورود")))),"")</f>
        <v/>
      </c>
    </row>
    <row r="73">
      <c r="A73" s="12">
        <f>'دیده بان بازار'!A76</f>
        <v/>
      </c>
      <c r="B73" s="13">
        <f>'دیده بان بازار'!B76</f>
        <v/>
      </c>
      <c r="C73" s="13">
        <f>'دیده بان بازار'!C76</f>
        <v/>
      </c>
      <c r="D73" s="13">
        <f>'دیده بان بازار'!D76</f>
        <v/>
      </c>
      <c r="E73" s="14">
        <f>'دیده بان بازار'!E76</f>
        <v/>
      </c>
      <c r="F73" s="13">
        <f>'دیده بان بازار'!F76</f>
        <v/>
      </c>
      <c r="G73" s="13">
        <f>'دیده بان بازار'!G76</f>
        <v/>
      </c>
      <c r="H73" s="13">
        <f>'دیده بان بازار'!H76</f>
        <v/>
      </c>
      <c r="I73" s="13">
        <f>'دیده بان بازار'!I76</f>
        <v/>
      </c>
      <c r="J73" s="13">
        <f>'دیده بان بازار'!J76</f>
        <v/>
      </c>
      <c r="K73" s="13">
        <f>'دیده بان بازار'!K76</f>
        <v/>
      </c>
      <c r="L73" s="13">
        <f>'دیده بان بازار'!L76</f>
        <v/>
      </c>
      <c r="M73" s="13">
        <f>'دیده بان بازار'!M76</f>
        <v/>
      </c>
      <c r="N73" s="13">
        <f>'دیده بان بازار'!N76</f>
        <v/>
      </c>
      <c r="O73" s="13">
        <f>'دیده بان بازار'!O76</f>
        <v/>
      </c>
      <c r="P73" s="13">
        <f>'دیده بان بازار'!P76</f>
        <v/>
      </c>
      <c r="Q73" s="13">
        <f>'دیده بان بازار'!Q76</f>
        <v/>
      </c>
      <c r="R73" s="13">
        <f>'دیده بان بازار'!R76</f>
        <v/>
      </c>
      <c r="S73" s="13">
        <f>'دیده بان بازار'!S76</f>
        <v/>
      </c>
      <c r="T73" s="13">
        <f>'دیده بان بازار'!T76</f>
        <v/>
      </c>
      <c r="U73" s="13">
        <f>'دیده بان بازار'!U76</f>
        <v/>
      </c>
      <c r="V73" s="13">
        <f>'دیده بان بازار'!V76</f>
        <v/>
      </c>
      <c r="W73" s="6">
        <f>'دیده بان بازار'!W76</f>
        <v/>
      </c>
      <c r="X73" s="11">
        <f>IFERROR(IF(OR(R73&lt;=0,W73&lt;=0,S73&lt;=0,V73&lt;=0),0,ROUND((S73/R73)/(V73/W73),2)),0)</f>
        <v/>
      </c>
      <c r="Y73" s="11">
        <f>IFERROR(IF(OR(S73&lt;=0,V73&lt;=0),0,ROUND(S73/V73,2)),0)</f>
        <v/>
      </c>
      <c r="Z73" s="11">
        <f>IFERROR(J73-M73,0)</f>
        <v/>
      </c>
      <c r="AA73" s="11">
        <f>IFERROR(ROUND(MAX(0,MIN(100,((AB73*0.2)+(AC73*0.15)+(AD73*0.15)+(AE73*0.1)+(AF73*0.1)+(AG73*0.15)+(MIN(Y73/3,1)*100*0.1)+(AI73*0.05))*((AH73/100)*0.25+0.75))),0),0)</f>
        <v/>
      </c>
      <c r="AB73" s="11">
        <f>ROUND(MAX(0,MIN(100,((M73+10)/20)*100)),0)</f>
        <v/>
      </c>
      <c r="AC73" s="11">
        <f>IFERROR(IF(D73&lt;=0,0,ROUND(COUNTIFS($D$4:$D$3359,"&lt;="&amp;D73,$D$4:$D$3359,"&gt;0")/COUNTIF($D$4:$D$3359,"&gt;0")*100,0)),0)</f>
        <v/>
      </c>
      <c r="AD73" s="11">
        <f>IF(E73&lt;=0,0,ROUND(MAX(0,MIN(100,(LOG10(1+E73/1000000000)/LOG10(101))*100)),0))</f>
        <v/>
      </c>
      <c r="AE73" s="11">
        <f>IF(O73=N73,50,ROUND(MAX(0,MIN(100,((H73-N73)/(O73-N73))*100)),0))</f>
        <v/>
      </c>
      <c r="AF73" s="11">
        <f>ROUND(MAX(0,MIN(100,50+((H73-K73)/K73)*1000)),0)</f>
        <v/>
      </c>
      <c r="AG73" s="11">
        <f>IFERROR(ROUND(MAX(0,MIN(100,50+25*LN(MAX(0.01,X73)))),0),25)</f>
        <v/>
      </c>
      <c r="AH73" s="11">
        <f>ROUND(IF(M73&lt;=-30,0,IF(M73&lt;=-20,20,IF(M73&lt;=-10,50,100))),0)</f>
        <v/>
      </c>
      <c r="AI73" s="11">
        <f>ROUND(MAX(0,MIN(100,50+(Z73*10))),0)</f>
        <v/>
      </c>
      <c r="AJ73" s="11">
        <f>IFERROR(IF(--AA73&gt;=80,"خرید قوی",IF(--AA73&gt;=70,"خرید مشروط",IF(--AA73&gt;=60,"مراقبت",IF(--AA73&gt;=45,"ضعیف","عدم ورود")))),"")</f>
        <v/>
      </c>
    </row>
    <row r="74">
      <c r="A74" s="15">
        <f>'دیده بان بازار'!A77</f>
        <v/>
      </c>
      <c r="B74" s="16">
        <f>'دیده بان بازار'!B77</f>
        <v/>
      </c>
      <c r="C74" s="16">
        <f>'دیده بان بازار'!C77</f>
        <v/>
      </c>
      <c r="D74" s="16">
        <f>'دیده بان بازار'!D77</f>
        <v/>
      </c>
      <c r="E74" s="17">
        <f>'دیده بان بازار'!E77</f>
        <v/>
      </c>
      <c r="F74" s="16">
        <f>'دیده بان بازار'!F77</f>
        <v/>
      </c>
      <c r="G74" s="16">
        <f>'دیده بان بازار'!G77</f>
        <v/>
      </c>
      <c r="H74" s="16">
        <f>'دیده بان بازار'!H77</f>
        <v/>
      </c>
      <c r="I74" s="16">
        <f>'دیده بان بازار'!I77</f>
        <v/>
      </c>
      <c r="J74" s="16">
        <f>'دیده بان بازار'!J77</f>
        <v/>
      </c>
      <c r="K74" s="16">
        <f>'دیده بان بازار'!K77</f>
        <v/>
      </c>
      <c r="L74" s="16">
        <f>'دیده بان بازار'!L77</f>
        <v/>
      </c>
      <c r="M74" s="16">
        <f>'دیده بان بازار'!M77</f>
        <v/>
      </c>
      <c r="N74" s="16">
        <f>'دیده بان بازار'!N77</f>
        <v/>
      </c>
      <c r="O74" s="16">
        <f>'دیده بان بازار'!O77</f>
        <v/>
      </c>
      <c r="P74" s="16">
        <f>'دیده بان بازار'!P77</f>
        <v/>
      </c>
      <c r="Q74" s="16">
        <f>'دیده بان بازار'!Q77</f>
        <v/>
      </c>
      <c r="R74" s="16">
        <f>'دیده بان بازار'!R77</f>
        <v/>
      </c>
      <c r="S74" s="16">
        <f>'دیده بان بازار'!S77</f>
        <v/>
      </c>
      <c r="T74" s="16">
        <f>'دیده بان بازار'!T77</f>
        <v/>
      </c>
      <c r="U74" s="16">
        <f>'دیده بان بازار'!U77</f>
        <v/>
      </c>
      <c r="V74" s="16">
        <f>'دیده بان بازار'!V77</f>
        <v/>
      </c>
      <c r="W74" s="7">
        <f>'دیده بان بازار'!W77</f>
        <v/>
      </c>
      <c r="X74" s="11">
        <f>IFERROR(IF(OR(R74&lt;=0,W74&lt;=0,S74&lt;=0,V74&lt;=0),0,ROUND((S74/R74)/(V74/W74),2)),0)</f>
        <v/>
      </c>
      <c r="Y74" s="11">
        <f>IFERROR(IF(OR(S74&lt;=0,V74&lt;=0),0,ROUND(S74/V74,2)),0)</f>
        <v/>
      </c>
      <c r="Z74" s="11">
        <f>IFERROR(J74-M74,0)</f>
        <v/>
      </c>
      <c r="AA74" s="11">
        <f>IFERROR(ROUND(MAX(0,MIN(100,((AB74*0.2)+(AC74*0.15)+(AD74*0.15)+(AE74*0.1)+(AF74*0.1)+(AG74*0.15)+(MIN(Y74/3,1)*100*0.1)+(AI74*0.05))*((AH74/100)*0.25+0.75))),0),0)</f>
        <v/>
      </c>
      <c r="AB74" s="11">
        <f>ROUND(MAX(0,MIN(100,((M74+10)/20)*100)),0)</f>
        <v/>
      </c>
      <c r="AC74" s="11">
        <f>IFERROR(IF(D74&lt;=0,0,ROUND(COUNTIFS($D$4:$D$3359,"&lt;="&amp;D74,$D$4:$D$3359,"&gt;0")/COUNTIF($D$4:$D$3359,"&gt;0")*100,0)),0)</f>
        <v/>
      </c>
      <c r="AD74" s="11">
        <f>IF(E74&lt;=0,0,ROUND(MAX(0,MIN(100,(LOG10(1+E74/1000000000)/LOG10(101))*100)),0))</f>
        <v/>
      </c>
      <c r="AE74" s="11">
        <f>IF(O74=N74,50,ROUND(MAX(0,MIN(100,((H74-N74)/(O74-N74))*100)),0))</f>
        <v/>
      </c>
      <c r="AF74" s="11">
        <f>ROUND(MAX(0,MIN(100,50+((H74-K74)/K74)*1000)),0)</f>
        <v/>
      </c>
      <c r="AG74" s="11">
        <f>IFERROR(ROUND(MAX(0,MIN(100,50+25*LN(MAX(0.01,X74)))),0),25)</f>
        <v/>
      </c>
      <c r="AH74" s="11">
        <f>ROUND(IF(M74&lt;=-30,0,IF(M74&lt;=-20,20,IF(M74&lt;=-10,50,100))),0)</f>
        <v/>
      </c>
      <c r="AI74" s="11">
        <f>ROUND(MAX(0,MIN(100,50+(Z74*10))),0)</f>
        <v/>
      </c>
      <c r="AJ74" s="11">
        <f>IFERROR(IF(--AA74&gt;=80,"خرید قوی",IF(--AA74&gt;=70,"خرید مشروط",IF(--AA74&gt;=60,"مراقبت",IF(--AA74&gt;=45,"ضعیف","عدم ورود")))),"")</f>
        <v/>
      </c>
    </row>
    <row r="75">
      <c r="A75" s="12">
        <f>'دیده بان بازار'!A78</f>
        <v/>
      </c>
      <c r="B75" s="13">
        <f>'دیده بان بازار'!B78</f>
        <v/>
      </c>
      <c r="C75" s="13">
        <f>'دیده بان بازار'!C78</f>
        <v/>
      </c>
      <c r="D75" s="13">
        <f>'دیده بان بازار'!D78</f>
        <v/>
      </c>
      <c r="E75" s="14">
        <f>'دیده بان بازار'!E78</f>
        <v/>
      </c>
      <c r="F75" s="13">
        <f>'دیده بان بازار'!F78</f>
        <v/>
      </c>
      <c r="G75" s="13">
        <f>'دیده بان بازار'!G78</f>
        <v/>
      </c>
      <c r="H75" s="13">
        <f>'دیده بان بازار'!H78</f>
        <v/>
      </c>
      <c r="I75" s="13">
        <f>'دیده بان بازار'!I78</f>
        <v/>
      </c>
      <c r="J75" s="13">
        <f>'دیده بان بازار'!J78</f>
        <v/>
      </c>
      <c r="K75" s="13">
        <f>'دیده بان بازار'!K78</f>
        <v/>
      </c>
      <c r="L75" s="13">
        <f>'دیده بان بازار'!L78</f>
        <v/>
      </c>
      <c r="M75" s="13">
        <f>'دیده بان بازار'!M78</f>
        <v/>
      </c>
      <c r="N75" s="13">
        <f>'دیده بان بازار'!N78</f>
        <v/>
      </c>
      <c r="O75" s="13">
        <f>'دیده بان بازار'!O78</f>
        <v/>
      </c>
      <c r="P75" s="13">
        <f>'دیده بان بازار'!P78</f>
        <v/>
      </c>
      <c r="Q75" s="13">
        <f>'دیده بان بازار'!Q78</f>
        <v/>
      </c>
      <c r="R75" s="13">
        <f>'دیده بان بازار'!R78</f>
        <v/>
      </c>
      <c r="S75" s="13">
        <f>'دیده بان بازار'!S78</f>
        <v/>
      </c>
      <c r="T75" s="13">
        <f>'دیده بان بازار'!T78</f>
        <v/>
      </c>
      <c r="U75" s="13">
        <f>'دیده بان بازار'!U78</f>
        <v/>
      </c>
      <c r="V75" s="13">
        <f>'دیده بان بازار'!V78</f>
        <v/>
      </c>
      <c r="W75" s="6">
        <f>'دیده بان بازار'!W78</f>
        <v/>
      </c>
      <c r="X75" s="11">
        <f>IFERROR(IF(OR(R75&lt;=0,W75&lt;=0,S75&lt;=0,V75&lt;=0),0,ROUND((S75/R75)/(V75/W75),2)),0)</f>
        <v/>
      </c>
      <c r="Y75" s="11">
        <f>IFERROR(IF(OR(S75&lt;=0,V75&lt;=0),0,ROUND(S75/V75,2)),0)</f>
        <v/>
      </c>
      <c r="Z75" s="11">
        <f>IFERROR(J75-M75,0)</f>
        <v/>
      </c>
      <c r="AA75" s="11">
        <f>IFERROR(ROUND(MAX(0,MIN(100,((AB75*0.2)+(AC75*0.15)+(AD75*0.15)+(AE75*0.1)+(AF75*0.1)+(AG75*0.15)+(MIN(Y75/3,1)*100*0.1)+(AI75*0.05))*((AH75/100)*0.25+0.75))),0),0)</f>
        <v/>
      </c>
      <c r="AB75" s="11">
        <f>ROUND(MAX(0,MIN(100,((M75+10)/20)*100)),0)</f>
        <v/>
      </c>
      <c r="AC75" s="11">
        <f>IFERROR(IF(D75&lt;=0,0,ROUND(COUNTIFS($D$4:$D$3359,"&lt;="&amp;D75,$D$4:$D$3359,"&gt;0")/COUNTIF($D$4:$D$3359,"&gt;0")*100,0)),0)</f>
        <v/>
      </c>
      <c r="AD75" s="11">
        <f>IF(E75&lt;=0,0,ROUND(MAX(0,MIN(100,(LOG10(1+E75/1000000000)/LOG10(101))*100)),0))</f>
        <v/>
      </c>
      <c r="AE75" s="11">
        <f>IF(O75=N75,50,ROUND(MAX(0,MIN(100,((H75-N75)/(O75-N75))*100)),0))</f>
        <v/>
      </c>
      <c r="AF75" s="11">
        <f>ROUND(MAX(0,MIN(100,50+((H75-K75)/K75)*1000)),0)</f>
        <v/>
      </c>
      <c r="AG75" s="11">
        <f>IFERROR(ROUND(MAX(0,MIN(100,50+25*LN(MAX(0.01,X75)))),0),25)</f>
        <v/>
      </c>
      <c r="AH75" s="11">
        <f>ROUND(IF(M75&lt;=-30,0,IF(M75&lt;=-20,20,IF(M75&lt;=-10,50,100))),0)</f>
        <v/>
      </c>
      <c r="AI75" s="11">
        <f>ROUND(MAX(0,MIN(100,50+(Z75*10))),0)</f>
        <v/>
      </c>
      <c r="AJ75" s="11">
        <f>IFERROR(IF(--AA75&gt;=80,"خرید قوی",IF(--AA75&gt;=70,"خرید مشروط",IF(--AA75&gt;=60,"مراقبت",IF(--AA75&gt;=45,"ضعیف","عدم ورود")))),"")</f>
        <v/>
      </c>
    </row>
    <row r="76">
      <c r="A76" s="15">
        <f>'دیده بان بازار'!A79</f>
        <v/>
      </c>
      <c r="B76" s="16">
        <f>'دیده بان بازار'!B79</f>
        <v/>
      </c>
      <c r="C76" s="16">
        <f>'دیده بان بازار'!C79</f>
        <v/>
      </c>
      <c r="D76" s="16">
        <f>'دیده بان بازار'!D79</f>
        <v/>
      </c>
      <c r="E76" s="17">
        <f>'دیده بان بازار'!E79</f>
        <v/>
      </c>
      <c r="F76" s="16">
        <f>'دیده بان بازار'!F79</f>
        <v/>
      </c>
      <c r="G76" s="16">
        <f>'دیده بان بازار'!G79</f>
        <v/>
      </c>
      <c r="H76" s="16">
        <f>'دیده بان بازار'!H79</f>
        <v/>
      </c>
      <c r="I76" s="16">
        <f>'دیده بان بازار'!I79</f>
        <v/>
      </c>
      <c r="J76" s="16">
        <f>'دیده بان بازار'!J79</f>
        <v/>
      </c>
      <c r="K76" s="16">
        <f>'دیده بان بازار'!K79</f>
        <v/>
      </c>
      <c r="L76" s="16">
        <f>'دیده بان بازار'!L79</f>
        <v/>
      </c>
      <c r="M76" s="16">
        <f>'دیده بان بازار'!M79</f>
        <v/>
      </c>
      <c r="N76" s="16">
        <f>'دیده بان بازار'!N79</f>
        <v/>
      </c>
      <c r="O76" s="16">
        <f>'دیده بان بازار'!O79</f>
        <v/>
      </c>
      <c r="P76" s="16">
        <f>'دیده بان بازار'!P79</f>
        <v/>
      </c>
      <c r="Q76" s="16">
        <f>'دیده بان بازار'!Q79</f>
        <v/>
      </c>
      <c r="R76" s="16">
        <f>'دیده بان بازار'!R79</f>
        <v/>
      </c>
      <c r="S76" s="16">
        <f>'دیده بان بازار'!S79</f>
        <v/>
      </c>
      <c r="T76" s="16">
        <f>'دیده بان بازار'!T79</f>
        <v/>
      </c>
      <c r="U76" s="16">
        <f>'دیده بان بازار'!U79</f>
        <v/>
      </c>
      <c r="V76" s="16">
        <f>'دیده بان بازار'!V79</f>
        <v/>
      </c>
      <c r="W76" s="7">
        <f>'دیده بان بازار'!W79</f>
        <v/>
      </c>
      <c r="X76" s="11">
        <f>IFERROR(IF(OR(R76&lt;=0,W76&lt;=0,S76&lt;=0,V76&lt;=0),0,ROUND((S76/R76)/(V76/W76),2)),0)</f>
        <v/>
      </c>
      <c r="Y76" s="11">
        <f>IFERROR(IF(OR(S76&lt;=0,V76&lt;=0),0,ROUND(S76/V76,2)),0)</f>
        <v/>
      </c>
      <c r="Z76" s="11">
        <f>IFERROR(J76-M76,0)</f>
        <v/>
      </c>
      <c r="AA76" s="11">
        <f>IFERROR(ROUND(MAX(0,MIN(100,((AB76*0.2)+(AC76*0.15)+(AD76*0.15)+(AE76*0.1)+(AF76*0.1)+(AG76*0.15)+(MIN(Y76/3,1)*100*0.1)+(AI76*0.05))*((AH76/100)*0.25+0.75))),0),0)</f>
        <v/>
      </c>
      <c r="AB76" s="11">
        <f>ROUND(MAX(0,MIN(100,((M76+10)/20)*100)),0)</f>
        <v/>
      </c>
      <c r="AC76" s="11">
        <f>IFERROR(IF(D76&lt;=0,0,ROUND(COUNTIFS($D$4:$D$3359,"&lt;="&amp;D76,$D$4:$D$3359,"&gt;0")/COUNTIF($D$4:$D$3359,"&gt;0")*100,0)),0)</f>
        <v/>
      </c>
      <c r="AD76" s="11">
        <f>IF(E76&lt;=0,0,ROUND(MAX(0,MIN(100,(LOG10(1+E76/1000000000)/LOG10(101))*100)),0))</f>
        <v/>
      </c>
      <c r="AE76" s="11">
        <f>IF(O76=N76,50,ROUND(MAX(0,MIN(100,((H76-N76)/(O76-N76))*100)),0))</f>
        <v/>
      </c>
      <c r="AF76" s="11">
        <f>ROUND(MAX(0,MIN(100,50+((H76-K76)/K76)*1000)),0)</f>
        <v/>
      </c>
      <c r="AG76" s="11">
        <f>IFERROR(ROUND(MAX(0,MIN(100,50+25*LN(MAX(0.01,X76)))),0),25)</f>
        <v/>
      </c>
      <c r="AH76" s="11">
        <f>ROUND(IF(M76&lt;=-30,0,IF(M76&lt;=-20,20,IF(M76&lt;=-10,50,100))),0)</f>
        <v/>
      </c>
      <c r="AI76" s="11">
        <f>ROUND(MAX(0,MIN(100,50+(Z76*10))),0)</f>
        <v/>
      </c>
      <c r="AJ76" s="11">
        <f>IFERROR(IF(--AA76&gt;=80,"خرید قوی",IF(--AA76&gt;=70,"خرید مشروط",IF(--AA76&gt;=60,"مراقبت",IF(--AA76&gt;=45,"ضعیف","عدم ورود")))),"")</f>
        <v/>
      </c>
    </row>
    <row r="77">
      <c r="A77" s="15">
        <f>'دیده بان بازار'!A80</f>
        <v/>
      </c>
      <c r="B77" s="16">
        <f>'دیده بان بازار'!B80</f>
        <v/>
      </c>
      <c r="C77" s="16">
        <f>'دیده بان بازار'!C80</f>
        <v/>
      </c>
      <c r="D77" s="16">
        <f>'دیده بان بازار'!D80</f>
        <v/>
      </c>
      <c r="E77" s="17">
        <f>'دیده بان بازار'!E80</f>
        <v/>
      </c>
      <c r="F77" s="16">
        <f>'دیده بان بازار'!F80</f>
        <v/>
      </c>
      <c r="G77" s="16">
        <f>'دیده بان بازار'!G80</f>
        <v/>
      </c>
      <c r="H77" s="16">
        <f>'دیده بان بازار'!H80</f>
        <v/>
      </c>
      <c r="I77" s="16">
        <f>'دیده بان بازار'!I80</f>
        <v/>
      </c>
      <c r="J77" s="16">
        <f>'دیده بان بازار'!J80</f>
        <v/>
      </c>
      <c r="K77" s="16">
        <f>'دیده بان بازار'!K80</f>
        <v/>
      </c>
      <c r="L77" s="16">
        <f>'دیده بان بازار'!L80</f>
        <v/>
      </c>
      <c r="M77" s="16">
        <f>'دیده بان بازار'!M80</f>
        <v/>
      </c>
      <c r="N77" s="16">
        <f>'دیده بان بازار'!N80</f>
        <v/>
      </c>
      <c r="O77" s="16">
        <f>'دیده بان بازار'!O80</f>
        <v/>
      </c>
      <c r="P77" s="16">
        <f>'دیده بان بازار'!P80</f>
        <v/>
      </c>
      <c r="Q77" s="16">
        <f>'دیده بان بازار'!Q80</f>
        <v/>
      </c>
      <c r="R77" s="16">
        <f>'دیده بان بازار'!R80</f>
        <v/>
      </c>
      <c r="S77" s="16">
        <f>'دیده بان بازار'!S80</f>
        <v/>
      </c>
      <c r="T77" s="16">
        <f>'دیده بان بازار'!T80</f>
        <v/>
      </c>
      <c r="U77" s="16">
        <f>'دیده بان بازار'!U80</f>
        <v/>
      </c>
      <c r="V77" s="16">
        <f>'دیده بان بازار'!V80</f>
        <v/>
      </c>
      <c r="W77" s="7">
        <f>'دیده بان بازار'!W80</f>
        <v/>
      </c>
      <c r="X77" s="11">
        <f>IFERROR(IF(OR(R77&lt;=0,W77&lt;=0,S77&lt;=0,V77&lt;=0),0,ROUND((S77/R77)/(V77/W77),2)),0)</f>
        <v/>
      </c>
      <c r="Y77" s="11">
        <f>IFERROR(IF(OR(S77&lt;=0,V77&lt;=0),0,ROUND(S77/V77,2)),0)</f>
        <v/>
      </c>
      <c r="Z77" s="11">
        <f>IFERROR(J77-M77,0)</f>
        <v/>
      </c>
      <c r="AA77" s="11">
        <f>IFERROR(ROUND(MAX(0,MIN(100,((AB77*0.2)+(AC77*0.15)+(AD77*0.15)+(AE77*0.1)+(AF77*0.1)+(AG77*0.15)+(MIN(Y77/3,1)*100*0.1)+(AI77*0.05))*((AH77/100)*0.25+0.75))),0),0)</f>
        <v/>
      </c>
      <c r="AB77" s="11">
        <f>ROUND(MAX(0,MIN(100,((M77+10)/20)*100)),0)</f>
        <v/>
      </c>
      <c r="AC77" s="11">
        <f>IFERROR(IF(D77&lt;=0,0,ROUND(COUNTIFS($D$4:$D$3359,"&lt;="&amp;D77,$D$4:$D$3359,"&gt;0")/COUNTIF($D$4:$D$3359,"&gt;0")*100,0)),0)</f>
        <v/>
      </c>
      <c r="AD77" s="11">
        <f>IF(E77&lt;=0,0,ROUND(MAX(0,MIN(100,(LOG10(1+E77/1000000000)/LOG10(101))*100)),0))</f>
        <v/>
      </c>
      <c r="AE77" s="11">
        <f>IF(O77=N77,50,ROUND(MAX(0,MIN(100,((H77-N77)/(O77-N77))*100)),0))</f>
        <v/>
      </c>
      <c r="AF77" s="11">
        <f>ROUND(MAX(0,MIN(100,50+((H77-K77)/K77)*1000)),0)</f>
        <v/>
      </c>
      <c r="AG77" s="11">
        <f>IFERROR(ROUND(MAX(0,MIN(100,50+25*LN(MAX(0.01,X77)))),0),25)</f>
        <v/>
      </c>
      <c r="AH77" s="11">
        <f>ROUND(IF(M77&lt;=-30,0,IF(M77&lt;=-20,20,IF(M77&lt;=-10,50,100))),0)</f>
        <v/>
      </c>
      <c r="AI77" s="11">
        <f>ROUND(MAX(0,MIN(100,50+(Z77*10))),0)</f>
        <v/>
      </c>
      <c r="AJ77" s="11">
        <f>IFERROR(IF(--AA77&gt;=80,"خرید قوی",IF(--AA77&gt;=70,"خرید مشروط",IF(--AA77&gt;=60,"مراقبت",IF(--AA77&gt;=45,"ضعیف","عدم ورود")))),"")</f>
        <v/>
      </c>
    </row>
    <row r="78">
      <c r="A78" s="12">
        <f>'دیده بان بازار'!A81</f>
        <v/>
      </c>
      <c r="B78" s="13">
        <f>'دیده بان بازار'!B81</f>
        <v/>
      </c>
      <c r="C78" s="13">
        <f>'دیده بان بازار'!C81</f>
        <v/>
      </c>
      <c r="D78" s="13">
        <f>'دیده بان بازار'!D81</f>
        <v/>
      </c>
      <c r="E78" s="14">
        <f>'دیده بان بازار'!E81</f>
        <v/>
      </c>
      <c r="F78" s="13">
        <f>'دیده بان بازار'!F81</f>
        <v/>
      </c>
      <c r="G78" s="13">
        <f>'دیده بان بازار'!G81</f>
        <v/>
      </c>
      <c r="H78" s="13">
        <f>'دیده بان بازار'!H81</f>
        <v/>
      </c>
      <c r="I78" s="13">
        <f>'دیده بان بازار'!I81</f>
        <v/>
      </c>
      <c r="J78" s="13">
        <f>'دیده بان بازار'!J81</f>
        <v/>
      </c>
      <c r="K78" s="13">
        <f>'دیده بان بازار'!K81</f>
        <v/>
      </c>
      <c r="L78" s="13">
        <f>'دیده بان بازار'!L81</f>
        <v/>
      </c>
      <c r="M78" s="13">
        <f>'دیده بان بازار'!M81</f>
        <v/>
      </c>
      <c r="N78" s="13">
        <f>'دیده بان بازار'!N81</f>
        <v/>
      </c>
      <c r="O78" s="13">
        <f>'دیده بان بازار'!O81</f>
        <v/>
      </c>
      <c r="P78" s="13">
        <f>'دیده بان بازار'!P81</f>
        <v/>
      </c>
      <c r="Q78" s="13">
        <f>'دیده بان بازار'!Q81</f>
        <v/>
      </c>
      <c r="R78" s="13">
        <f>'دیده بان بازار'!R81</f>
        <v/>
      </c>
      <c r="S78" s="13">
        <f>'دیده بان بازار'!S81</f>
        <v/>
      </c>
      <c r="T78" s="13">
        <f>'دیده بان بازار'!T81</f>
        <v/>
      </c>
      <c r="U78" s="13">
        <f>'دیده بان بازار'!U81</f>
        <v/>
      </c>
      <c r="V78" s="13">
        <f>'دیده بان بازار'!V81</f>
        <v/>
      </c>
      <c r="W78" s="6">
        <f>'دیده بان بازار'!W81</f>
        <v/>
      </c>
      <c r="X78" s="11">
        <f>IFERROR(IF(OR(R78&lt;=0,W78&lt;=0,S78&lt;=0,V78&lt;=0),0,ROUND((S78/R78)/(V78/W78),2)),0)</f>
        <v/>
      </c>
      <c r="Y78" s="11">
        <f>IFERROR(IF(OR(S78&lt;=0,V78&lt;=0),0,ROUND(S78/V78,2)),0)</f>
        <v/>
      </c>
      <c r="Z78" s="11">
        <f>IFERROR(J78-M78,0)</f>
        <v/>
      </c>
      <c r="AA78" s="11">
        <f>IFERROR(ROUND(MAX(0,MIN(100,((AB78*0.2)+(AC78*0.15)+(AD78*0.15)+(AE78*0.1)+(AF78*0.1)+(AG78*0.15)+(MIN(Y78/3,1)*100*0.1)+(AI78*0.05))*((AH78/100)*0.25+0.75))),0),0)</f>
        <v/>
      </c>
      <c r="AB78" s="11">
        <f>ROUND(MAX(0,MIN(100,((M78+10)/20)*100)),0)</f>
        <v/>
      </c>
      <c r="AC78" s="11">
        <f>IFERROR(IF(D78&lt;=0,0,ROUND(COUNTIFS($D$4:$D$3359,"&lt;="&amp;D78,$D$4:$D$3359,"&gt;0")/COUNTIF($D$4:$D$3359,"&gt;0")*100,0)),0)</f>
        <v/>
      </c>
      <c r="AD78" s="11">
        <f>IF(E78&lt;=0,0,ROUND(MAX(0,MIN(100,(LOG10(1+E78/1000000000)/LOG10(101))*100)),0))</f>
        <v/>
      </c>
      <c r="AE78" s="11">
        <f>IF(O78=N78,50,ROUND(MAX(0,MIN(100,((H78-N78)/(O78-N78))*100)),0))</f>
        <v/>
      </c>
      <c r="AF78" s="11">
        <f>ROUND(MAX(0,MIN(100,50+((H78-K78)/K78)*1000)),0)</f>
        <v/>
      </c>
      <c r="AG78" s="11">
        <f>IFERROR(ROUND(MAX(0,MIN(100,50+25*LN(MAX(0.01,X78)))),0),25)</f>
        <v/>
      </c>
      <c r="AH78" s="11">
        <f>ROUND(IF(M78&lt;=-30,0,IF(M78&lt;=-20,20,IF(M78&lt;=-10,50,100))),0)</f>
        <v/>
      </c>
      <c r="AI78" s="11">
        <f>ROUND(MAX(0,MIN(100,50+(Z78*10))),0)</f>
        <v/>
      </c>
      <c r="AJ78" s="11">
        <f>IFERROR(IF(--AA78&gt;=80,"خرید قوی",IF(--AA78&gt;=70,"خرید مشروط",IF(--AA78&gt;=60,"مراقبت",IF(--AA78&gt;=45,"ضعیف","عدم ورود")))),"")</f>
        <v/>
      </c>
    </row>
    <row r="79">
      <c r="A79" s="15">
        <f>'دیده بان بازار'!A82</f>
        <v/>
      </c>
      <c r="B79" s="16">
        <f>'دیده بان بازار'!B82</f>
        <v/>
      </c>
      <c r="C79" s="16">
        <f>'دیده بان بازار'!C82</f>
        <v/>
      </c>
      <c r="D79" s="16">
        <f>'دیده بان بازار'!D82</f>
        <v/>
      </c>
      <c r="E79" s="17">
        <f>'دیده بان بازار'!E82</f>
        <v/>
      </c>
      <c r="F79" s="16">
        <f>'دیده بان بازار'!F82</f>
        <v/>
      </c>
      <c r="G79" s="16">
        <f>'دیده بان بازار'!G82</f>
        <v/>
      </c>
      <c r="H79" s="16">
        <f>'دیده بان بازار'!H82</f>
        <v/>
      </c>
      <c r="I79" s="16">
        <f>'دیده بان بازار'!I82</f>
        <v/>
      </c>
      <c r="J79" s="16">
        <f>'دیده بان بازار'!J82</f>
        <v/>
      </c>
      <c r="K79" s="16">
        <f>'دیده بان بازار'!K82</f>
        <v/>
      </c>
      <c r="L79" s="16">
        <f>'دیده بان بازار'!L82</f>
        <v/>
      </c>
      <c r="M79" s="16">
        <f>'دیده بان بازار'!M82</f>
        <v/>
      </c>
      <c r="N79" s="16">
        <f>'دیده بان بازار'!N82</f>
        <v/>
      </c>
      <c r="O79" s="16">
        <f>'دیده بان بازار'!O82</f>
        <v/>
      </c>
      <c r="P79" s="16">
        <f>'دیده بان بازار'!P82</f>
        <v/>
      </c>
      <c r="Q79" s="16">
        <f>'دیده بان بازار'!Q82</f>
        <v/>
      </c>
      <c r="R79" s="16">
        <f>'دیده بان بازار'!R82</f>
        <v/>
      </c>
      <c r="S79" s="16">
        <f>'دیده بان بازار'!S82</f>
        <v/>
      </c>
      <c r="T79" s="16">
        <f>'دیده بان بازار'!T82</f>
        <v/>
      </c>
      <c r="U79" s="16">
        <f>'دیده بان بازار'!U82</f>
        <v/>
      </c>
      <c r="V79" s="16">
        <f>'دیده بان بازار'!V82</f>
        <v/>
      </c>
      <c r="W79" s="7">
        <f>'دیده بان بازار'!W82</f>
        <v/>
      </c>
      <c r="X79" s="11">
        <f>IFERROR(IF(OR(R79&lt;=0,W79&lt;=0,S79&lt;=0,V79&lt;=0),0,ROUND((S79/R79)/(V79/W79),2)),0)</f>
        <v/>
      </c>
      <c r="Y79" s="11">
        <f>IFERROR(IF(OR(S79&lt;=0,V79&lt;=0),0,ROUND(S79/V79,2)),0)</f>
        <v/>
      </c>
      <c r="Z79" s="11">
        <f>IFERROR(J79-M79,0)</f>
        <v/>
      </c>
      <c r="AA79" s="11">
        <f>IFERROR(ROUND(MAX(0,MIN(100,((AB79*0.2)+(AC79*0.15)+(AD79*0.15)+(AE79*0.1)+(AF79*0.1)+(AG79*0.15)+(MIN(Y79/3,1)*100*0.1)+(AI79*0.05))*((AH79/100)*0.25+0.75))),0),0)</f>
        <v/>
      </c>
      <c r="AB79" s="11">
        <f>ROUND(MAX(0,MIN(100,((M79+10)/20)*100)),0)</f>
        <v/>
      </c>
      <c r="AC79" s="11">
        <f>IFERROR(IF(D79&lt;=0,0,ROUND(COUNTIFS($D$4:$D$3359,"&lt;="&amp;D79,$D$4:$D$3359,"&gt;0")/COUNTIF($D$4:$D$3359,"&gt;0")*100,0)),0)</f>
        <v/>
      </c>
      <c r="AD79" s="11">
        <f>IF(E79&lt;=0,0,ROUND(MAX(0,MIN(100,(LOG10(1+E79/1000000000)/LOG10(101))*100)),0))</f>
        <v/>
      </c>
      <c r="AE79" s="11">
        <f>IF(O79=N79,50,ROUND(MAX(0,MIN(100,((H79-N79)/(O79-N79))*100)),0))</f>
        <v/>
      </c>
      <c r="AF79" s="11">
        <f>ROUND(MAX(0,MIN(100,50+((H79-K79)/K79)*1000)),0)</f>
        <v/>
      </c>
      <c r="AG79" s="11">
        <f>IFERROR(ROUND(MAX(0,MIN(100,50+25*LN(MAX(0.01,X79)))),0),25)</f>
        <v/>
      </c>
      <c r="AH79" s="11">
        <f>ROUND(IF(M79&lt;=-30,0,IF(M79&lt;=-20,20,IF(M79&lt;=-10,50,100))),0)</f>
        <v/>
      </c>
      <c r="AI79" s="11">
        <f>ROUND(MAX(0,MIN(100,50+(Z79*10))),0)</f>
        <v/>
      </c>
      <c r="AJ79" s="11">
        <f>IFERROR(IF(--AA79&gt;=80,"خرید قوی",IF(--AA79&gt;=70,"خرید مشروط",IF(--AA79&gt;=60,"مراقبت",IF(--AA79&gt;=45,"ضعیف","عدم ورود")))),"")</f>
        <v/>
      </c>
    </row>
    <row r="80">
      <c r="A80" s="12">
        <f>'دیده بان بازار'!A83</f>
        <v/>
      </c>
      <c r="B80" s="13">
        <f>'دیده بان بازار'!B83</f>
        <v/>
      </c>
      <c r="C80" s="13">
        <f>'دیده بان بازار'!C83</f>
        <v/>
      </c>
      <c r="D80" s="13">
        <f>'دیده بان بازار'!D83</f>
        <v/>
      </c>
      <c r="E80" s="14">
        <f>'دیده بان بازار'!E83</f>
        <v/>
      </c>
      <c r="F80" s="13">
        <f>'دیده بان بازار'!F83</f>
        <v/>
      </c>
      <c r="G80" s="13">
        <f>'دیده بان بازار'!G83</f>
        <v/>
      </c>
      <c r="H80" s="13">
        <f>'دیده بان بازار'!H83</f>
        <v/>
      </c>
      <c r="I80" s="13">
        <f>'دیده بان بازار'!I83</f>
        <v/>
      </c>
      <c r="J80" s="13">
        <f>'دیده بان بازار'!J83</f>
        <v/>
      </c>
      <c r="K80" s="13">
        <f>'دیده بان بازار'!K83</f>
        <v/>
      </c>
      <c r="L80" s="13">
        <f>'دیده بان بازار'!L83</f>
        <v/>
      </c>
      <c r="M80" s="13">
        <f>'دیده بان بازار'!M83</f>
        <v/>
      </c>
      <c r="N80" s="13">
        <f>'دیده بان بازار'!N83</f>
        <v/>
      </c>
      <c r="O80" s="13">
        <f>'دیده بان بازار'!O83</f>
        <v/>
      </c>
      <c r="P80" s="13">
        <f>'دیده بان بازار'!P83</f>
        <v/>
      </c>
      <c r="Q80" s="13">
        <f>'دیده بان بازار'!Q83</f>
        <v/>
      </c>
      <c r="R80" s="13">
        <f>'دیده بان بازار'!R83</f>
        <v/>
      </c>
      <c r="S80" s="13">
        <f>'دیده بان بازار'!S83</f>
        <v/>
      </c>
      <c r="T80" s="13">
        <f>'دیده بان بازار'!T83</f>
        <v/>
      </c>
      <c r="U80" s="13">
        <f>'دیده بان بازار'!U83</f>
        <v/>
      </c>
      <c r="V80" s="13">
        <f>'دیده بان بازار'!V83</f>
        <v/>
      </c>
      <c r="W80" s="6">
        <f>'دیده بان بازار'!W83</f>
        <v/>
      </c>
      <c r="X80" s="11">
        <f>IFERROR(IF(OR(R80&lt;=0,W80&lt;=0,S80&lt;=0,V80&lt;=0),0,ROUND((S80/R80)/(V80/W80),2)),0)</f>
        <v/>
      </c>
      <c r="Y80" s="11">
        <f>IFERROR(IF(OR(S80&lt;=0,V80&lt;=0),0,ROUND(S80/V80,2)),0)</f>
        <v/>
      </c>
      <c r="Z80" s="11">
        <f>IFERROR(J80-M80,0)</f>
        <v/>
      </c>
      <c r="AA80" s="11">
        <f>IFERROR(ROUND(MAX(0,MIN(100,((AB80*0.2)+(AC80*0.15)+(AD80*0.15)+(AE80*0.1)+(AF80*0.1)+(AG80*0.15)+(MIN(Y80/3,1)*100*0.1)+(AI80*0.05))*((AH80/100)*0.25+0.75))),0),0)</f>
        <v/>
      </c>
      <c r="AB80" s="11">
        <f>ROUND(MAX(0,MIN(100,((M80+10)/20)*100)),0)</f>
        <v/>
      </c>
      <c r="AC80" s="11">
        <f>IFERROR(IF(D80&lt;=0,0,ROUND(COUNTIFS($D$4:$D$3359,"&lt;="&amp;D80,$D$4:$D$3359,"&gt;0")/COUNTIF($D$4:$D$3359,"&gt;0")*100,0)),0)</f>
        <v/>
      </c>
      <c r="AD80" s="11">
        <f>IF(E80&lt;=0,0,ROUND(MAX(0,MIN(100,(LOG10(1+E80/1000000000)/LOG10(101))*100)),0))</f>
        <v/>
      </c>
      <c r="AE80" s="11">
        <f>IF(O80=N80,50,ROUND(MAX(0,MIN(100,((H80-N80)/(O80-N80))*100)),0))</f>
        <v/>
      </c>
      <c r="AF80" s="11">
        <f>ROUND(MAX(0,MIN(100,50+((H80-K80)/K80)*1000)),0)</f>
        <v/>
      </c>
      <c r="AG80" s="11">
        <f>IFERROR(ROUND(MAX(0,MIN(100,50+25*LN(MAX(0.01,X80)))),0),25)</f>
        <v/>
      </c>
      <c r="AH80" s="11">
        <f>ROUND(IF(M80&lt;=-30,0,IF(M80&lt;=-20,20,IF(M80&lt;=-10,50,100))),0)</f>
        <v/>
      </c>
      <c r="AI80" s="11">
        <f>ROUND(MAX(0,MIN(100,50+(Z80*10))),0)</f>
        <v/>
      </c>
      <c r="AJ80" s="11">
        <f>IFERROR(IF(--AA80&gt;=80,"خرید قوی",IF(--AA80&gt;=70,"خرید مشروط",IF(--AA80&gt;=60,"مراقبت",IF(--AA80&gt;=45,"ضعیف","عدم ورود")))),"")</f>
        <v/>
      </c>
    </row>
    <row r="81">
      <c r="A81" s="15">
        <f>'دیده بان بازار'!A84</f>
        <v/>
      </c>
      <c r="B81" s="16">
        <f>'دیده بان بازار'!B84</f>
        <v/>
      </c>
      <c r="C81" s="16">
        <f>'دیده بان بازار'!C84</f>
        <v/>
      </c>
      <c r="D81" s="16">
        <f>'دیده بان بازار'!D84</f>
        <v/>
      </c>
      <c r="E81" s="17">
        <f>'دیده بان بازار'!E84</f>
        <v/>
      </c>
      <c r="F81" s="16">
        <f>'دیده بان بازار'!F84</f>
        <v/>
      </c>
      <c r="G81" s="16">
        <f>'دیده بان بازار'!G84</f>
        <v/>
      </c>
      <c r="H81" s="16">
        <f>'دیده بان بازار'!H84</f>
        <v/>
      </c>
      <c r="I81" s="16">
        <f>'دیده بان بازار'!I84</f>
        <v/>
      </c>
      <c r="J81" s="16">
        <f>'دیده بان بازار'!J84</f>
        <v/>
      </c>
      <c r="K81" s="16">
        <f>'دیده بان بازار'!K84</f>
        <v/>
      </c>
      <c r="L81" s="16">
        <f>'دیده بان بازار'!L84</f>
        <v/>
      </c>
      <c r="M81" s="16">
        <f>'دیده بان بازار'!M84</f>
        <v/>
      </c>
      <c r="N81" s="16">
        <f>'دیده بان بازار'!N84</f>
        <v/>
      </c>
      <c r="O81" s="16">
        <f>'دیده بان بازار'!O84</f>
        <v/>
      </c>
      <c r="P81" s="16">
        <f>'دیده بان بازار'!P84</f>
        <v/>
      </c>
      <c r="Q81" s="16">
        <f>'دیده بان بازار'!Q84</f>
        <v/>
      </c>
      <c r="R81" s="16">
        <f>'دیده بان بازار'!R84</f>
        <v/>
      </c>
      <c r="S81" s="16">
        <f>'دیده بان بازار'!S84</f>
        <v/>
      </c>
      <c r="T81" s="16">
        <f>'دیده بان بازار'!T84</f>
        <v/>
      </c>
      <c r="U81" s="16">
        <f>'دیده بان بازار'!U84</f>
        <v/>
      </c>
      <c r="V81" s="16">
        <f>'دیده بان بازار'!V84</f>
        <v/>
      </c>
      <c r="W81" s="7">
        <f>'دیده بان بازار'!W84</f>
        <v/>
      </c>
      <c r="X81" s="11">
        <f>IFERROR(IF(OR(R81&lt;=0,W81&lt;=0,S81&lt;=0,V81&lt;=0),0,ROUND((S81/R81)/(V81/W81),2)),0)</f>
        <v/>
      </c>
      <c r="Y81" s="11">
        <f>IFERROR(IF(OR(S81&lt;=0,V81&lt;=0),0,ROUND(S81/V81,2)),0)</f>
        <v/>
      </c>
      <c r="Z81" s="11">
        <f>IFERROR(J81-M81,0)</f>
        <v/>
      </c>
      <c r="AA81" s="11">
        <f>IFERROR(ROUND(MAX(0,MIN(100,((AB81*0.2)+(AC81*0.15)+(AD81*0.15)+(AE81*0.1)+(AF81*0.1)+(AG81*0.15)+(MIN(Y81/3,1)*100*0.1)+(AI81*0.05))*((AH81/100)*0.25+0.75))),0),0)</f>
        <v/>
      </c>
      <c r="AB81" s="11">
        <f>ROUND(MAX(0,MIN(100,((M81+10)/20)*100)),0)</f>
        <v/>
      </c>
      <c r="AC81" s="11">
        <f>IFERROR(IF(D81&lt;=0,0,ROUND(COUNTIFS($D$4:$D$3359,"&lt;="&amp;D81,$D$4:$D$3359,"&gt;0")/COUNTIF($D$4:$D$3359,"&gt;0")*100,0)),0)</f>
        <v/>
      </c>
      <c r="AD81" s="11">
        <f>IF(E81&lt;=0,0,ROUND(MAX(0,MIN(100,(LOG10(1+E81/1000000000)/LOG10(101))*100)),0))</f>
        <v/>
      </c>
      <c r="AE81" s="11">
        <f>IF(O81=N81,50,ROUND(MAX(0,MIN(100,((H81-N81)/(O81-N81))*100)),0))</f>
        <v/>
      </c>
      <c r="AF81" s="11">
        <f>ROUND(MAX(0,MIN(100,50+((H81-K81)/K81)*1000)),0)</f>
        <v/>
      </c>
      <c r="AG81" s="11">
        <f>IFERROR(ROUND(MAX(0,MIN(100,50+25*LN(MAX(0.01,X81)))),0),25)</f>
        <v/>
      </c>
      <c r="AH81" s="11">
        <f>ROUND(IF(M81&lt;=-30,0,IF(M81&lt;=-20,20,IF(M81&lt;=-10,50,100))),0)</f>
        <v/>
      </c>
      <c r="AI81" s="11">
        <f>ROUND(MAX(0,MIN(100,50+(Z81*10))),0)</f>
        <v/>
      </c>
      <c r="AJ81" s="11">
        <f>IFERROR(IF(--AA81&gt;=80,"خرید قوی",IF(--AA81&gt;=70,"خرید مشروط",IF(--AA81&gt;=60,"مراقبت",IF(--AA81&gt;=45,"ضعیف","عدم ورود")))),"")</f>
        <v/>
      </c>
    </row>
    <row r="82">
      <c r="A82" s="12">
        <f>'دیده بان بازار'!A85</f>
        <v/>
      </c>
      <c r="B82" s="13">
        <f>'دیده بان بازار'!B85</f>
        <v/>
      </c>
      <c r="C82" s="13">
        <f>'دیده بان بازار'!C85</f>
        <v/>
      </c>
      <c r="D82" s="13">
        <f>'دیده بان بازار'!D85</f>
        <v/>
      </c>
      <c r="E82" s="14">
        <f>'دیده بان بازار'!E85</f>
        <v/>
      </c>
      <c r="F82" s="13">
        <f>'دیده بان بازار'!F85</f>
        <v/>
      </c>
      <c r="G82" s="13">
        <f>'دیده بان بازار'!G85</f>
        <v/>
      </c>
      <c r="H82" s="13">
        <f>'دیده بان بازار'!H85</f>
        <v/>
      </c>
      <c r="I82" s="13">
        <f>'دیده بان بازار'!I85</f>
        <v/>
      </c>
      <c r="J82" s="13">
        <f>'دیده بان بازار'!J85</f>
        <v/>
      </c>
      <c r="K82" s="13">
        <f>'دیده بان بازار'!K85</f>
        <v/>
      </c>
      <c r="L82" s="13">
        <f>'دیده بان بازار'!L85</f>
        <v/>
      </c>
      <c r="M82" s="13">
        <f>'دیده بان بازار'!M85</f>
        <v/>
      </c>
      <c r="N82" s="13">
        <f>'دیده بان بازار'!N85</f>
        <v/>
      </c>
      <c r="O82" s="13">
        <f>'دیده بان بازار'!O85</f>
        <v/>
      </c>
      <c r="P82" s="13">
        <f>'دیده بان بازار'!P85</f>
        <v/>
      </c>
      <c r="Q82" s="13">
        <f>'دیده بان بازار'!Q85</f>
        <v/>
      </c>
      <c r="R82" s="13">
        <f>'دیده بان بازار'!R85</f>
        <v/>
      </c>
      <c r="S82" s="13">
        <f>'دیده بان بازار'!S85</f>
        <v/>
      </c>
      <c r="T82" s="13">
        <f>'دیده بان بازار'!T85</f>
        <v/>
      </c>
      <c r="U82" s="13">
        <f>'دیده بان بازار'!U85</f>
        <v/>
      </c>
      <c r="V82" s="13">
        <f>'دیده بان بازار'!V85</f>
        <v/>
      </c>
      <c r="W82" s="6">
        <f>'دیده بان بازار'!W85</f>
        <v/>
      </c>
      <c r="X82" s="11">
        <f>IFERROR(IF(OR(R82&lt;=0,W82&lt;=0,S82&lt;=0,V82&lt;=0),0,ROUND((S82/R82)/(V82/W82),2)),0)</f>
        <v/>
      </c>
      <c r="Y82" s="11">
        <f>IFERROR(IF(OR(S82&lt;=0,V82&lt;=0),0,ROUND(S82/V82,2)),0)</f>
        <v/>
      </c>
      <c r="Z82" s="11">
        <f>IFERROR(J82-M82,0)</f>
        <v/>
      </c>
      <c r="AA82" s="11">
        <f>IFERROR(ROUND(MAX(0,MIN(100,((AB82*0.2)+(AC82*0.15)+(AD82*0.15)+(AE82*0.1)+(AF82*0.1)+(AG82*0.15)+(MIN(Y82/3,1)*100*0.1)+(AI82*0.05))*((AH82/100)*0.25+0.75))),0),0)</f>
        <v/>
      </c>
      <c r="AB82" s="11">
        <f>ROUND(MAX(0,MIN(100,((M82+10)/20)*100)),0)</f>
        <v/>
      </c>
      <c r="AC82" s="11">
        <f>IFERROR(IF(D82&lt;=0,0,ROUND(COUNTIFS($D$4:$D$3359,"&lt;="&amp;D82,$D$4:$D$3359,"&gt;0")/COUNTIF($D$4:$D$3359,"&gt;0")*100,0)),0)</f>
        <v/>
      </c>
      <c r="AD82" s="11">
        <f>IF(E82&lt;=0,0,ROUND(MAX(0,MIN(100,(LOG10(1+E82/1000000000)/LOG10(101))*100)),0))</f>
        <v/>
      </c>
      <c r="AE82" s="11">
        <f>IF(O82=N82,50,ROUND(MAX(0,MIN(100,((H82-N82)/(O82-N82))*100)),0))</f>
        <v/>
      </c>
      <c r="AF82" s="11">
        <f>ROUND(MAX(0,MIN(100,50+((H82-K82)/K82)*1000)),0)</f>
        <v/>
      </c>
      <c r="AG82" s="11">
        <f>IFERROR(ROUND(MAX(0,MIN(100,50+25*LN(MAX(0.01,X82)))),0),25)</f>
        <v/>
      </c>
      <c r="AH82" s="11">
        <f>ROUND(IF(M82&lt;=-30,0,IF(M82&lt;=-20,20,IF(M82&lt;=-10,50,100))),0)</f>
        <v/>
      </c>
      <c r="AI82" s="11">
        <f>ROUND(MAX(0,MIN(100,50+(Z82*10))),0)</f>
        <v/>
      </c>
      <c r="AJ82" s="11">
        <f>IFERROR(IF(--AA82&gt;=80,"خرید قوی",IF(--AA82&gt;=70,"خرید مشروط",IF(--AA82&gt;=60,"مراقبت",IF(--AA82&gt;=45,"ضعیف","عدم ورود")))),"")</f>
        <v/>
      </c>
    </row>
    <row r="83">
      <c r="A83" s="15">
        <f>'دیده بان بازار'!A86</f>
        <v/>
      </c>
      <c r="B83" s="16">
        <f>'دیده بان بازار'!B86</f>
        <v/>
      </c>
      <c r="C83" s="16">
        <f>'دیده بان بازار'!C86</f>
        <v/>
      </c>
      <c r="D83" s="16">
        <f>'دیده بان بازار'!D86</f>
        <v/>
      </c>
      <c r="E83" s="17">
        <f>'دیده بان بازار'!E86</f>
        <v/>
      </c>
      <c r="F83" s="16">
        <f>'دیده بان بازار'!F86</f>
        <v/>
      </c>
      <c r="G83" s="16">
        <f>'دیده بان بازار'!G86</f>
        <v/>
      </c>
      <c r="H83" s="16">
        <f>'دیده بان بازار'!H86</f>
        <v/>
      </c>
      <c r="I83" s="16">
        <f>'دیده بان بازار'!I86</f>
        <v/>
      </c>
      <c r="J83" s="16">
        <f>'دیده بان بازار'!J86</f>
        <v/>
      </c>
      <c r="K83" s="16">
        <f>'دیده بان بازار'!K86</f>
        <v/>
      </c>
      <c r="L83" s="16">
        <f>'دیده بان بازار'!L86</f>
        <v/>
      </c>
      <c r="M83" s="16">
        <f>'دیده بان بازار'!M86</f>
        <v/>
      </c>
      <c r="N83" s="16">
        <f>'دیده بان بازار'!N86</f>
        <v/>
      </c>
      <c r="O83" s="16">
        <f>'دیده بان بازار'!O86</f>
        <v/>
      </c>
      <c r="P83" s="16">
        <f>'دیده بان بازار'!P86</f>
        <v/>
      </c>
      <c r="Q83" s="16">
        <f>'دیده بان بازار'!Q86</f>
        <v/>
      </c>
      <c r="R83" s="16">
        <f>'دیده بان بازار'!R86</f>
        <v/>
      </c>
      <c r="S83" s="16">
        <f>'دیده بان بازار'!S86</f>
        <v/>
      </c>
      <c r="T83" s="16">
        <f>'دیده بان بازار'!T86</f>
        <v/>
      </c>
      <c r="U83" s="16">
        <f>'دیده بان بازار'!U86</f>
        <v/>
      </c>
      <c r="V83" s="16">
        <f>'دیده بان بازار'!V86</f>
        <v/>
      </c>
      <c r="W83" s="7">
        <f>'دیده بان بازار'!W86</f>
        <v/>
      </c>
      <c r="X83" s="11">
        <f>IFERROR(IF(OR(R83&lt;=0,W83&lt;=0,S83&lt;=0,V83&lt;=0),0,ROUND((S83/R83)/(V83/W83),2)),0)</f>
        <v/>
      </c>
      <c r="Y83" s="11">
        <f>IFERROR(IF(OR(S83&lt;=0,V83&lt;=0),0,ROUND(S83/V83,2)),0)</f>
        <v/>
      </c>
      <c r="Z83" s="11">
        <f>IFERROR(J83-M83,0)</f>
        <v/>
      </c>
      <c r="AA83" s="11">
        <f>IFERROR(ROUND(MAX(0,MIN(100,((AB83*0.2)+(AC83*0.15)+(AD83*0.15)+(AE83*0.1)+(AF83*0.1)+(AG83*0.15)+(MIN(Y83/3,1)*100*0.1)+(AI83*0.05))*((AH83/100)*0.25+0.75))),0),0)</f>
        <v/>
      </c>
      <c r="AB83" s="11">
        <f>ROUND(MAX(0,MIN(100,((M83+10)/20)*100)),0)</f>
        <v/>
      </c>
      <c r="AC83" s="11">
        <f>IFERROR(IF(D83&lt;=0,0,ROUND(COUNTIFS($D$4:$D$3359,"&lt;="&amp;D83,$D$4:$D$3359,"&gt;0")/COUNTIF($D$4:$D$3359,"&gt;0")*100,0)),0)</f>
        <v/>
      </c>
      <c r="AD83" s="11">
        <f>IF(E83&lt;=0,0,ROUND(MAX(0,MIN(100,(LOG10(1+E83/1000000000)/LOG10(101))*100)),0))</f>
        <v/>
      </c>
      <c r="AE83" s="11">
        <f>IF(O83=N83,50,ROUND(MAX(0,MIN(100,((H83-N83)/(O83-N83))*100)),0))</f>
        <v/>
      </c>
      <c r="AF83" s="11">
        <f>ROUND(MAX(0,MIN(100,50+((H83-K83)/K83)*1000)),0)</f>
        <v/>
      </c>
      <c r="AG83" s="11">
        <f>IFERROR(ROUND(MAX(0,MIN(100,50+25*LN(MAX(0.01,X83)))),0),25)</f>
        <v/>
      </c>
      <c r="AH83" s="11">
        <f>ROUND(IF(M83&lt;=-30,0,IF(M83&lt;=-20,20,IF(M83&lt;=-10,50,100))),0)</f>
        <v/>
      </c>
      <c r="AI83" s="11">
        <f>ROUND(MAX(0,MIN(100,50+(Z83*10))),0)</f>
        <v/>
      </c>
      <c r="AJ83" s="11">
        <f>IFERROR(IF(--AA83&gt;=80,"خرید قوی",IF(--AA83&gt;=70,"خرید مشروط",IF(--AA83&gt;=60,"مراقبت",IF(--AA83&gt;=45,"ضعیف","عدم ورود")))),"")</f>
        <v/>
      </c>
    </row>
    <row r="84">
      <c r="A84" s="12">
        <f>'دیده بان بازار'!A87</f>
        <v/>
      </c>
      <c r="B84" s="13">
        <f>'دیده بان بازار'!B87</f>
        <v/>
      </c>
      <c r="C84" s="13">
        <f>'دیده بان بازار'!C87</f>
        <v/>
      </c>
      <c r="D84" s="13">
        <f>'دیده بان بازار'!D87</f>
        <v/>
      </c>
      <c r="E84" s="14">
        <f>'دیده بان بازار'!E87</f>
        <v/>
      </c>
      <c r="F84" s="13">
        <f>'دیده بان بازار'!F87</f>
        <v/>
      </c>
      <c r="G84" s="13">
        <f>'دیده بان بازار'!G87</f>
        <v/>
      </c>
      <c r="H84" s="13">
        <f>'دیده بان بازار'!H87</f>
        <v/>
      </c>
      <c r="I84" s="13">
        <f>'دیده بان بازار'!I87</f>
        <v/>
      </c>
      <c r="J84" s="13">
        <f>'دیده بان بازار'!J87</f>
        <v/>
      </c>
      <c r="K84" s="13">
        <f>'دیده بان بازار'!K87</f>
        <v/>
      </c>
      <c r="L84" s="13">
        <f>'دیده بان بازار'!L87</f>
        <v/>
      </c>
      <c r="M84" s="13">
        <f>'دیده بان بازار'!M87</f>
        <v/>
      </c>
      <c r="N84" s="13">
        <f>'دیده بان بازار'!N87</f>
        <v/>
      </c>
      <c r="O84" s="13">
        <f>'دیده بان بازار'!O87</f>
        <v/>
      </c>
      <c r="P84" s="13">
        <f>'دیده بان بازار'!P87</f>
        <v/>
      </c>
      <c r="Q84" s="13">
        <f>'دیده بان بازار'!Q87</f>
        <v/>
      </c>
      <c r="R84" s="13">
        <f>'دیده بان بازار'!R87</f>
        <v/>
      </c>
      <c r="S84" s="13">
        <f>'دیده بان بازار'!S87</f>
        <v/>
      </c>
      <c r="T84" s="13">
        <f>'دیده بان بازار'!T87</f>
        <v/>
      </c>
      <c r="U84" s="13">
        <f>'دیده بان بازار'!U87</f>
        <v/>
      </c>
      <c r="V84" s="13">
        <f>'دیده بان بازار'!V87</f>
        <v/>
      </c>
      <c r="W84" s="6">
        <f>'دیده بان بازار'!W87</f>
        <v/>
      </c>
      <c r="X84" s="11">
        <f>IFERROR(IF(OR(R84&lt;=0,W84&lt;=0,S84&lt;=0,V84&lt;=0),0,ROUND((S84/R84)/(V84/W84),2)),0)</f>
        <v/>
      </c>
      <c r="Y84" s="11">
        <f>IFERROR(IF(OR(S84&lt;=0,V84&lt;=0),0,ROUND(S84/V84,2)),0)</f>
        <v/>
      </c>
      <c r="Z84" s="11">
        <f>IFERROR(J84-M84,0)</f>
        <v/>
      </c>
      <c r="AA84" s="11">
        <f>IFERROR(ROUND(MAX(0,MIN(100,((AB84*0.2)+(AC84*0.15)+(AD84*0.15)+(AE84*0.1)+(AF84*0.1)+(AG84*0.15)+(MIN(Y84/3,1)*100*0.1)+(AI84*0.05))*((AH84/100)*0.25+0.75))),0),0)</f>
        <v/>
      </c>
      <c r="AB84" s="11">
        <f>ROUND(MAX(0,MIN(100,((M84+10)/20)*100)),0)</f>
        <v/>
      </c>
      <c r="AC84" s="11">
        <f>IFERROR(IF(D84&lt;=0,0,ROUND(COUNTIFS($D$4:$D$3359,"&lt;="&amp;D84,$D$4:$D$3359,"&gt;0")/COUNTIF($D$4:$D$3359,"&gt;0")*100,0)),0)</f>
        <v/>
      </c>
      <c r="AD84" s="11">
        <f>IF(E84&lt;=0,0,ROUND(MAX(0,MIN(100,(LOG10(1+E84/1000000000)/LOG10(101))*100)),0))</f>
        <v/>
      </c>
      <c r="AE84" s="11">
        <f>IF(O84=N84,50,ROUND(MAX(0,MIN(100,((H84-N84)/(O84-N84))*100)),0))</f>
        <v/>
      </c>
      <c r="AF84" s="11">
        <f>ROUND(MAX(0,MIN(100,50+((H84-K84)/K84)*1000)),0)</f>
        <v/>
      </c>
      <c r="AG84" s="11">
        <f>IFERROR(ROUND(MAX(0,MIN(100,50+25*LN(MAX(0.01,X84)))),0),25)</f>
        <v/>
      </c>
      <c r="AH84" s="11">
        <f>ROUND(IF(M84&lt;=-30,0,IF(M84&lt;=-20,20,IF(M84&lt;=-10,50,100))),0)</f>
        <v/>
      </c>
      <c r="AI84" s="11">
        <f>ROUND(MAX(0,MIN(100,50+(Z84*10))),0)</f>
        <v/>
      </c>
      <c r="AJ84" s="11">
        <f>IFERROR(IF(--AA84&gt;=80,"خرید قوی",IF(--AA84&gt;=70,"خرید مشروط",IF(--AA84&gt;=60,"مراقبت",IF(--AA84&gt;=45,"ضعیف","عدم ورود")))),"")</f>
        <v/>
      </c>
    </row>
    <row r="85">
      <c r="A85" s="15">
        <f>'دیده بان بازار'!A88</f>
        <v/>
      </c>
      <c r="B85" s="16">
        <f>'دیده بان بازار'!B88</f>
        <v/>
      </c>
      <c r="C85" s="16">
        <f>'دیده بان بازار'!C88</f>
        <v/>
      </c>
      <c r="D85" s="16">
        <f>'دیده بان بازار'!D88</f>
        <v/>
      </c>
      <c r="E85" s="17">
        <f>'دیده بان بازار'!E88</f>
        <v/>
      </c>
      <c r="F85" s="16">
        <f>'دیده بان بازار'!F88</f>
        <v/>
      </c>
      <c r="G85" s="16">
        <f>'دیده بان بازار'!G88</f>
        <v/>
      </c>
      <c r="H85" s="16">
        <f>'دیده بان بازار'!H88</f>
        <v/>
      </c>
      <c r="I85" s="16">
        <f>'دیده بان بازار'!I88</f>
        <v/>
      </c>
      <c r="J85" s="16">
        <f>'دیده بان بازار'!J88</f>
        <v/>
      </c>
      <c r="K85" s="16">
        <f>'دیده بان بازار'!K88</f>
        <v/>
      </c>
      <c r="L85" s="16">
        <f>'دیده بان بازار'!L88</f>
        <v/>
      </c>
      <c r="M85" s="16">
        <f>'دیده بان بازار'!M88</f>
        <v/>
      </c>
      <c r="N85" s="16">
        <f>'دیده بان بازار'!N88</f>
        <v/>
      </c>
      <c r="O85" s="16">
        <f>'دیده بان بازار'!O88</f>
        <v/>
      </c>
      <c r="P85" s="16">
        <f>'دیده بان بازار'!P88</f>
        <v/>
      </c>
      <c r="Q85" s="16">
        <f>'دیده بان بازار'!Q88</f>
        <v/>
      </c>
      <c r="R85" s="16">
        <f>'دیده بان بازار'!R88</f>
        <v/>
      </c>
      <c r="S85" s="16">
        <f>'دیده بان بازار'!S88</f>
        <v/>
      </c>
      <c r="T85" s="16">
        <f>'دیده بان بازار'!T88</f>
        <v/>
      </c>
      <c r="U85" s="16">
        <f>'دیده بان بازار'!U88</f>
        <v/>
      </c>
      <c r="V85" s="16">
        <f>'دیده بان بازار'!V88</f>
        <v/>
      </c>
      <c r="W85" s="7">
        <f>'دیده بان بازار'!W88</f>
        <v/>
      </c>
      <c r="X85" s="11">
        <f>IFERROR(IF(OR(R85&lt;=0,W85&lt;=0,S85&lt;=0,V85&lt;=0),0,ROUND((S85/R85)/(V85/W85),2)),0)</f>
        <v/>
      </c>
      <c r="Y85" s="11">
        <f>IFERROR(IF(OR(S85&lt;=0,V85&lt;=0),0,ROUND(S85/V85,2)),0)</f>
        <v/>
      </c>
      <c r="Z85" s="11">
        <f>IFERROR(J85-M85,0)</f>
        <v/>
      </c>
      <c r="AA85" s="11">
        <f>IFERROR(ROUND(MAX(0,MIN(100,((AB85*0.2)+(AC85*0.15)+(AD85*0.15)+(AE85*0.1)+(AF85*0.1)+(AG85*0.15)+(MIN(Y85/3,1)*100*0.1)+(AI85*0.05))*((AH85/100)*0.25+0.75))),0),0)</f>
        <v/>
      </c>
      <c r="AB85" s="11">
        <f>ROUND(MAX(0,MIN(100,((M85+10)/20)*100)),0)</f>
        <v/>
      </c>
      <c r="AC85" s="11">
        <f>IFERROR(IF(D85&lt;=0,0,ROUND(COUNTIFS($D$4:$D$3359,"&lt;="&amp;D85,$D$4:$D$3359,"&gt;0")/COUNTIF($D$4:$D$3359,"&gt;0")*100,0)),0)</f>
        <v/>
      </c>
      <c r="AD85" s="11">
        <f>IF(E85&lt;=0,0,ROUND(MAX(0,MIN(100,(LOG10(1+E85/1000000000)/LOG10(101))*100)),0))</f>
        <v/>
      </c>
      <c r="AE85" s="11">
        <f>IF(O85=N85,50,ROUND(MAX(0,MIN(100,((H85-N85)/(O85-N85))*100)),0))</f>
        <v/>
      </c>
      <c r="AF85" s="11">
        <f>ROUND(MAX(0,MIN(100,50+((H85-K85)/K85)*1000)),0)</f>
        <v/>
      </c>
      <c r="AG85" s="11">
        <f>IFERROR(ROUND(MAX(0,MIN(100,50+25*LN(MAX(0.01,X85)))),0),25)</f>
        <v/>
      </c>
      <c r="AH85" s="11">
        <f>ROUND(IF(M85&lt;=-30,0,IF(M85&lt;=-20,20,IF(M85&lt;=-10,50,100))),0)</f>
        <v/>
      </c>
      <c r="AI85" s="11">
        <f>ROUND(MAX(0,MIN(100,50+(Z85*10))),0)</f>
        <v/>
      </c>
      <c r="AJ85" s="11">
        <f>IFERROR(IF(--AA85&gt;=80,"خرید قوی",IF(--AA85&gt;=70,"خرید مشروط",IF(--AA85&gt;=60,"مراقبت",IF(--AA85&gt;=45,"ضعیف","عدم ورود")))),"")</f>
        <v/>
      </c>
    </row>
    <row r="86">
      <c r="A86" s="12">
        <f>'دیده بان بازار'!A89</f>
        <v/>
      </c>
      <c r="B86" s="13">
        <f>'دیده بان بازار'!B89</f>
        <v/>
      </c>
      <c r="C86" s="13">
        <f>'دیده بان بازار'!C89</f>
        <v/>
      </c>
      <c r="D86" s="13">
        <f>'دیده بان بازار'!D89</f>
        <v/>
      </c>
      <c r="E86" s="14">
        <f>'دیده بان بازار'!E89</f>
        <v/>
      </c>
      <c r="F86" s="13">
        <f>'دیده بان بازار'!F89</f>
        <v/>
      </c>
      <c r="G86" s="13">
        <f>'دیده بان بازار'!G89</f>
        <v/>
      </c>
      <c r="H86" s="13">
        <f>'دیده بان بازار'!H89</f>
        <v/>
      </c>
      <c r="I86" s="13">
        <f>'دیده بان بازار'!I89</f>
        <v/>
      </c>
      <c r="J86" s="13">
        <f>'دیده بان بازار'!J89</f>
        <v/>
      </c>
      <c r="K86" s="13">
        <f>'دیده بان بازار'!K89</f>
        <v/>
      </c>
      <c r="L86" s="13">
        <f>'دیده بان بازار'!L89</f>
        <v/>
      </c>
      <c r="M86" s="13">
        <f>'دیده بان بازار'!M89</f>
        <v/>
      </c>
      <c r="N86" s="13">
        <f>'دیده بان بازار'!N89</f>
        <v/>
      </c>
      <c r="O86" s="13">
        <f>'دیده بان بازار'!O89</f>
        <v/>
      </c>
      <c r="P86" s="13">
        <f>'دیده بان بازار'!P89</f>
        <v/>
      </c>
      <c r="Q86" s="13">
        <f>'دیده بان بازار'!Q89</f>
        <v/>
      </c>
      <c r="R86" s="13">
        <f>'دیده بان بازار'!R89</f>
        <v/>
      </c>
      <c r="S86" s="13">
        <f>'دیده بان بازار'!S89</f>
        <v/>
      </c>
      <c r="T86" s="13">
        <f>'دیده بان بازار'!T89</f>
        <v/>
      </c>
      <c r="U86" s="13">
        <f>'دیده بان بازار'!U89</f>
        <v/>
      </c>
      <c r="V86" s="13">
        <f>'دیده بان بازار'!V89</f>
        <v/>
      </c>
      <c r="W86" s="6">
        <f>'دیده بان بازار'!W89</f>
        <v/>
      </c>
      <c r="X86" s="11">
        <f>IFERROR(IF(OR(R86&lt;=0,W86&lt;=0,S86&lt;=0,V86&lt;=0),0,ROUND((S86/R86)/(V86/W86),2)),0)</f>
        <v/>
      </c>
      <c r="Y86" s="11">
        <f>IFERROR(IF(OR(S86&lt;=0,V86&lt;=0),0,ROUND(S86/V86,2)),0)</f>
        <v/>
      </c>
      <c r="Z86" s="11">
        <f>IFERROR(J86-M86,0)</f>
        <v/>
      </c>
      <c r="AA86" s="11">
        <f>IFERROR(ROUND(MAX(0,MIN(100,((AB86*0.2)+(AC86*0.15)+(AD86*0.15)+(AE86*0.1)+(AF86*0.1)+(AG86*0.15)+(MIN(Y86/3,1)*100*0.1)+(AI86*0.05))*((AH86/100)*0.25+0.75))),0),0)</f>
        <v/>
      </c>
      <c r="AB86" s="11">
        <f>ROUND(MAX(0,MIN(100,((M86+10)/20)*100)),0)</f>
        <v/>
      </c>
      <c r="AC86" s="11">
        <f>IFERROR(IF(D86&lt;=0,0,ROUND(COUNTIFS($D$4:$D$3359,"&lt;="&amp;D86,$D$4:$D$3359,"&gt;0")/COUNTIF($D$4:$D$3359,"&gt;0")*100,0)),0)</f>
        <v/>
      </c>
      <c r="AD86" s="11">
        <f>IF(E86&lt;=0,0,ROUND(MAX(0,MIN(100,(LOG10(1+E86/1000000000)/LOG10(101))*100)),0))</f>
        <v/>
      </c>
      <c r="AE86" s="11">
        <f>IF(O86=N86,50,ROUND(MAX(0,MIN(100,((H86-N86)/(O86-N86))*100)),0))</f>
        <v/>
      </c>
      <c r="AF86" s="11">
        <f>ROUND(MAX(0,MIN(100,50+((H86-K86)/K86)*1000)),0)</f>
        <v/>
      </c>
      <c r="AG86" s="11">
        <f>IFERROR(ROUND(MAX(0,MIN(100,50+25*LN(MAX(0.01,X86)))),0),25)</f>
        <v/>
      </c>
      <c r="AH86" s="11">
        <f>ROUND(IF(M86&lt;=-30,0,IF(M86&lt;=-20,20,IF(M86&lt;=-10,50,100))),0)</f>
        <v/>
      </c>
      <c r="AI86" s="11">
        <f>ROUND(MAX(0,MIN(100,50+(Z86*10))),0)</f>
        <v/>
      </c>
      <c r="AJ86" s="11">
        <f>IFERROR(IF(--AA86&gt;=80,"خرید قوی",IF(--AA86&gt;=70,"خرید مشروط",IF(--AA86&gt;=60,"مراقبت",IF(--AA86&gt;=45,"ضعیف","عدم ورود")))),"")</f>
        <v/>
      </c>
    </row>
    <row r="87">
      <c r="A87" s="15">
        <f>'دیده بان بازار'!A90</f>
        <v/>
      </c>
      <c r="B87" s="16">
        <f>'دیده بان بازار'!B90</f>
        <v/>
      </c>
      <c r="C87" s="16">
        <f>'دیده بان بازار'!C90</f>
        <v/>
      </c>
      <c r="D87" s="16">
        <f>'دیده بان بازار'!D90</f>
        <v/>
      </c>
      <c r="E87" s="17">
        <f>'دیده بان بازار'!E90</f>
        <v/>
      </c>
      <c r="F87" s="16">
        <f>'دیده بان بازار'!F90</f>
        <v/>
      </c>
      <c r="G87" s="16">
        <f>'دیده بان بازار'!G90</f>
        <v/>
      </c>
      <c r="H87" s="16">
        <f>'دیده بان بازار'!H90</f>
        <v/>
      </c>
      <c r="I87" s="16">
        <f>'دیده بان بازار'!I90</f>
        <v/>
      </c>
      <c r="J87" s="16">
        <f>'دیده بان بازار'!J90</f>
        <v/>
      </c>
      <c r="K87" s="16">
        <f>'دیده بان بازار'!K90</f>
        <v/>
      </c>
      <c r="L87" s="16">
        <f>'دیده بان بازار'!L90</f>
        <v/>
      </c>
      <c r="M87" s="16">
        <f>'دیده بان بازار'!M90</f>
        <v/>
      </c>
      <c r="N87" s="16">
        <f>'دیده بان بازار'!N90</f>
        <v/>
      </c>
      <c r="O87" s="16">
        <f>'دیده بان بازار'!O90</f>
        <v/>
      </c>
      <c r="P87" s="16">
        <f>'دیده بان بازار'!P90</f>
        <v/>
      </c>
      <c r="Q87" s="16">
        <f>'دیده بان بازار'!Q90</f>
        <v/>
      </c>
      <c r="R87" s="16">
        <f>'دیده بان بازار'!R90</f>
        <v/>
      </c>
      <c r="S87" s="16">
        <f>'دیده بان بازار'!S90</f>
        <v/>
      </c>
      <c r="T87" s="16">
        <f>'دیده بان بازار'!T90</f>
        <v/>
      </c>
      <c r="U87" s="16">
        <f>'دیده بان بازار'!U90</f>
        <v/>
      </c>
      <c r="V87" s="16">
        <f>'دیده بان بازار'!V90</f>
        <v/>
      </c>
      <c r="W87" s="7">
        <f>'دیده بان بازار'!W90</f>
        <v/>
      </c>
      <c r="X87" s="11">
        <f>IFERROR(IF(OR(R87&lt;=0,W87&lt;=0,S87&lt;=0,V87&lt;=0),0,ROUND((S87/R87)/(V87/W87),2)),0)</f>
        <v/>
      </c>
      <c r="Y87" s="11">
        <f>IFERROR(IF(OR(S87&lt;=0,V87&lt;=0),0,ROUND(S87/V87,2)),0)</f>
        <v/>
      </c>
      <c r="Z87" s="11">
        <f>IFERROR(J87-M87,0)</f>
        <v/>
      </c>
      <c r="AA87" s="11">
        <f>IFERROR(ROUND(MAX(0,MIN(100,((AB87*0.2)+(AC87*0.15)+(AD87*0.15)+(AE87*0.1)+(AF87*0.1)+(AG87*0.15)+(MIN(Y87/3,1)*100*0.1)+(AI87*0.05))*((AH87/100)*0.25+0.75))),0),0)</f>
        <v/>
      </c>
      <c r="AB87" s="11">
        <f>ROUND(MAX(0,MIN(100,((M87+10)/20)*100)),0)</f>
        <v/>
      </c>
      <c r="AC87" s="11">
        <f>IFERROR(IF(D87&lt;=0,0,ROUND(COUNTIFS($D$4:$D$3359,"&lt;="&amp;D87,$D$4:$D$3359,"&gt;0")/COUNTIF($D$4:$D$3359,"&gt;0")*100,0)),0)</f>
        <v/>
      </c>
      <c r="AD87" s="11">
        <f>IF(E87&lt;=0,0,ROUND(MAX(0,MIN(100,(LOG10(1+E87/1000000000)/LOG10(101))*100)),0))</f>
        <v/>
      </c>
      <c r="AE87" s="11">
        <f>IF(O87=N87,50,ROUND(MAX(0,MIN(100,((H87-N87)/(O87-N87))*100)),0))</f>
        <v/>
      </c>
      <c r="AF87" s="11">
        <f>ROUND(MAX(0,MIN(100,50+((H87-K87)/K87)*1000)),0)</f>
        <v/>
      </c>
      <c r="AG87" s="11">
        <f>IFERROR(ROUND(MAX(0,MIN(100,50+25*LN(MAX(0.01,X87)))),0),25)</f>
        <v/>
      </c>
      <c r="AH87" s="11">
        <f>ROUND(IF(M87&lt;=-30,0,IF(M87&lt;=-20,20,IF(M87&lt;=-10,50,100))),0)</f>
        <v/>
      </c>
      <c r="AI87" s="11">
        <f>ROUND(MAX(0,MIN(100,50+(Z87*10))),0)</f>
        <v/>
      </c>
      <c r="AJ87" s="11">
        <f>IFERROR(IF(--AA87&gt;=80,"خرید قوی",IF(--AA87&gt;=70,"خرید مشروط",IF(--AA87&gt;=60,"مراقبت",IF(--AA87&gt;=45,"ضعیف","عدم ورود")))),"")</f>
        <v/>
      </c>
    </row>
    <row r="88">
      <c r="A88" s="12">
        <f>'دیده بان بازار'!A91</f>
        <v/>
      </c>
      <c r="B88" s="13">
        <f>'دیده بان بازار'!B91</f>
        <v/>
      </c>
      <c r="C88" s="13">
        <f>'دیده بان بازار'!C91</f>
        <v/>
      </c>
      <c r="D88" s="13">
        <f>'دیده بان بازار'!D91</f>
        <v/>
      </c>
      <c r="E88" s="14">
        <f>'دیده بان بازار'!E91</f>
        <v/>
      </c>
      <c r="F88" s="13">
        <f>'دیده بان بازار'!F91</f>
        <v/>
      </c>
      <c r="G88" s="13">
        <f>'دیده بان بازار'!G91</f>
        <v/>
      </c>
      <c r="H88" s="13">
        <f>'دیده بان بازار'!H91</f>
        <v/>
      </c>
      <c r="I88" s="13">
        <f>'دیده بان بازار'!I91</f>
        <v/>
      </c>
      <c r="J88" s="13">
        <f>'دیده بان بازار'!J91</f>
        <v/>
      </c>
      <c r="K88" s="13">
        <f>'دیده بان بازار'!K91</f>
        <v/>
      </c>
      <c r="L88" s="13">
        <f>'دیده بان بازار'!L91</f>
        <v/>
      </c>
      <c r="M88" s="13">
        <f>'دیده بان بازار'!M91</f>
        <v/>
      </c>
      <c r="N88" s="13">
        <f>'دیده بان بازار'!N91</f>
        <v/>
      </c>
      <c r="O88" s="13">
        <f>'دیده بان بازار'!O91</f>
        <v/>
      </c>
      <c r="P88" s="13">
        <f>'دیده بان بازار'!P91</f>
        <v/>
      </c>
      <c r="Q88" s="13">
        <f>'دیده بان بازار'!Q91</f>
        <v/>
      </c>
      <c r="R88" s="13">
        <f>'دیده بان بازار'!R91</f>
        <v/>
      </c>
      <c r="S88" s="13">
        <f>'دیده بان بازار'!S91</f>
        <v/>
      </c>
      <c r="T88" s="13">
        <f>'دیده بان بازار'!T91</f>
        <v/>
      </c>
      <c r="U88" s="13">
        <f>'دیده بان بازار'!U91</f>
        <v/>
      </c>
      <c r="V88" s="13">
        <f>'دیده بان بازار'!V91</f>
        <v/>
      </c>
      <c r="W88" s="6">
        <f>'دیده بان بازار'!W91</f>
        <v/>
      </c>
      <c r="X88" s="11">
        <f>IFERROR(IF(OR(R88&lt;=0,W88&lt;=0,S88&lt;=0,V88&lt;=0),0,ROUND((S88/R88)/(V88/W88),2)),0)</f>
        <v/>
      </c>
      <c r="Y88" s="11">
        <f>IFERROR(IF(OR(S88&lt;=0,V88&lt;=0),0,ROUND(S88/V88,2)),0)</f>
        <v/>
      </c>
      <c r="Z88" s="11">
        <f>IFERROR(J88-M88,0)</f>
        <v/>
      </c>
      <c r="AA88" s="11">
        <f>IFERROR(ROUND(MAX(0,MIN(100,((AB88*0.2)+(AC88*0.15)+(AD88*0.15)+(AE88*0.1)+(AF88*0.1)+(AG88*0.15)+(MIN(Y88/3,1)*100*0.1)+(AI88*0.05))*((AH88/100)*0.25+0.75))),0),0)</f>
        <v/>
      </c>
      <c r="AB88" s="11">
        <f>ROUND(MAX(0,MIN(100,((M88+10)/20)*100)),0)</f>
        <v/>
      </c>
      <c r="AC88" s="11">
        <f>IFERROR(IF(D88&lt;=0,0,ROUND(COUNTIFS($D$4:$D$3359,"&lt;="&amp;D88,$D$4:$D$3359,"&gt;0")/COUNTIF($D$4:$D$3359,"&gt;0")*100,0)),0)</f>
        <v/>
      </c>
      <c r="AD88" s="11">
        <f>IF(E88&lt;=0,0,ROUND(MAX(0,MIN(100,(LOG10(1+E88/1000000000)/LOG10(101))*100)),0))</f>
        <v/>
      </c>
      <c r="AE88" s="11">
        <f>IF(O88=N88,50,ROUND(MAX(0,MIN(100,((H88-N88)/(O88-N88))*100)),0))</f>
        <v/>
      </c>
      <c r="AF88" s="11">
        <f>ROUND(MAX(0,MIN(100,50+((H88-K88)/K88)*1000)),0)</f>
        <v/>
      </c>
      <c r="AG88" s="11">
        <f>IFERROR(ROUND(MAX(0,MIN(100,50+25*LN(MAX(0.01,X88)))),0),25)</f>
        <v/>
      </c>
      <c r="AH88" s="11">
        <f>ROUND(IF(M88&lt;=-30,0,IF(M88&lt;=-20,20,IF(M88&lt;=-10,50,100))),0)</f>
        <v/>
      </c>
      <c r="AI88" s="11">
        <f>ROUND(MAX(0,MIN(100,50+(Z88*10))),0)</f>
        <v/>
      </c>
      <c r="AJ88" s="11">
        <f>IFERROR(IF(--AA88&gt;=80,"خرید قوی",IF(--AA88&gt;=70,"خرید مشروط",IF(--AA88&gt;=60,"مراقبت",IF(--AA88&gt;=45,"ضعیف","عدم ورود")))),"")</f>
        <v/>
      </c>
    </row>
    <row r="89">
      <c r="A89" s="15">
        <f>'دیده بان بازار'!A92</f>
        <v/>
      </c>
      <c r="B89" s="16">
        <f>'دیده بان بازار'!B92</f>
        <v/>
      </c>
      <c r="C89" s="16">
        <f>'دیده بان بازار'!C92</f>
        <v/>
      </c>
      <c r="D89" s="16">
        <f>'دیده بان بازار'!D92</f>
        <v/>
      </c>
      <c r="E89" s="17">
        <f>'دیده بان بازار'!E92</f>
        <v/>
      </c>
      <c r="F89" s="16">
        <f>'دیده بان بازار'!F92</f>
        <v/>
      </c>
      <c r="G89" s="16">
        <f>'دیده بان بازار'!G92</f>
        <v/>
      </c>
      <c r="H89" s="16">
        <f>'دیده بان بازار'!H92</f>
        <v/>
      </c>
      <c r="I89" s="16">
        <f>'دیده بان بازار'!I92</f>
        <v/>
      </c>
      <c r="J89" s="16">
        <f>'دیده بان بازار'!J92</f>
        <v/>
      </c>
      <c r="K89" s="16">
        <f>'دیده بان بازار'!K92</f>
        <v/>
      </c>
      <c r="L89" s="16">
        <f>'دیده بان بازار'!L92</f>
        <v/>
      </c>
      <c r="M89" s="16">
        <f>'دیده بان بازار'!M92</f>
        <v/>
      </c>
      <c r="N89" s="16">
        <f>'دیده بان بازار'!N92</f>
        <v/>
      </c>
      <c r="O89" s="16">
        <f>'دیده بان بازار'!O92</f>
        <v/>
      </c>
      <c r="P89" s="16">
        <f>'دیده بان بازار'!P92</f>
        <v/>
      </c>
      <c r="Q89" s="16">
        <f>'دیده بان بازار'!Q92</f>
        <v/>
      </c>
      <c r="R89" s="16">
        <f>'دیده بان بازار'!R92</f>
        <v/>
      </c>
      <c r="S89" s="16">
        <f>'دیده بان بازار'!S92</f>
        <v/>
      </c>
      <c r="T89" s="16">
        <f>'دیده بان بازار'!T92</f>
        <v/>
      </c>
      <c r="U89" s="16">
        <f>'دیده بان بازار'!U92</f>
        <v/>
      </c>
      <c r="V89" s="16">
        <f>'دیده بان بازار'!V92</f>
        <v/>
      </c>
      <c r="W89" s="7">
        <f>'دیده بان بازار'!W92</f>
        <v/>
      </c>
      <c r="X89" s="11">
        <f>IFERROR(IF(OR(R89&lt;=0,W89&lt;=0,S89&lt;=0,V89&lt;=0),0,ROUND((S89/R89)/(V89/W89),2)),0)</f>
        <v/>
      </c>
      <c r="Y89" s="11">
        <f>IFERROR(IF(OR(S89&lt;=0,V89&lt;=0),0,ROUND(S89/V89,2)),0)</f>
        <v/>
      </c>
      <c r="Z89" s="11">
        <f>IFERROR(J89-M89,0)</f>
        <v/>
      </c>
      <c r="AA89" s="11">
        <f>IFERROR(ROUND(MAX(0,MIN(100,((AB89*0.2)+(AC89*0.15)+(AD89*0.15)+(AE89*0.1)+(AF89*0.1)+(AG89*0.15)+(MIN(Y89/3,1)*100*0.1)+(AI89*0.05))*((AH89/100)*0.25+0.75))),0),0)</f>
        <v/>
      </c>
      <c r="AB89" s="11">
        <f>ROUND(MAX(0,MIN(100,((M89+10)/20)*100)),0)</f>
        <v/>
      </c>
      <c r="AC89" s="11">
        <f>IFERROR(IF(D89&lt;=0,0,ROUND(COUNTIFS($D$4:$D$3359,"&lt;="&amp;D89,$D$4:$D$3359,"&gt;0")/COUNTIF($D$4:$D$3359,"&gt;0")*100,0)),0)</f>
        <v/>
      </c>
      <c r="AD89" s="11">
        <f>IF(E89&lt;=0,0,ROUND(MAX(0,MIN(100,(LOG10(1+E89/1000000000)/LOG10(101))*100)),0))</f>
        <v/>
      </c>
      <c r="AE89" s="11">
        <f>IF(O89=N89,50,ROUND(MAX(0,MIN(100,((H89-N89)/(O89-N89))*100)),0))</f>
        <v/>
      </c>
      <c r="AF89" s="11">
        <f>ROUND(MAX(0,MIN(100,50+((H89-K89)/K89)*1000)),0)</f>
        <v/>
      </c>
      <c r="AG89" s="11">
        <f>IFERROR(ROUND(MAX(0,MIN(100,50+25*LN(MAX(0.01,X89)))),0),25)</f>
        <v/>
      </c>
      <c r="AH89" s="11">
        <f>ROUND(IF(M89&lt;=-30,0,IF(M89&lt;=-20,20,IF(M89&lt;=-10,50,100))),0)</f>
        <v/>
      </c>
      <c r="AI89" s="11">
        <f>ROUND(MAX(0,MIN(100,50+(Z89*10))),0)</f>
        <v/>
      </c>
      <c r="AJ89" s="11">
        <f>IFERROR(IF(--AA89&gt;=80,"خرید قوی",IF(--AA89&gt;=70,"خرید مشروط",IF(--AA89&gt;=60,"مراقبت",IF(--AA89&gt;=45,"ضعیف","عدم ورود")))),"")</f>
        <v/>
      </c>
    </row>
    <row r="90">
      <c r="A90" s="12">
        <f>'دیده بان بازار'!A93</f>
        <v/>
      </c>
      <c r="B90" s="13">
        <f>'دیده بان بازار'!B93</f>
        <v/>
      </c>
      <c r="C90" s="13">
        <f>'دیده بان بازار'!C93</f>
        <v/>
      </c>
      <c r="D90" s="13">
        <f>'دیده بان بازار'!D93</f>
        <v/>
      </c>
      <c r="E90" s="14">
        <f>'دیده بان بازار'!E93</f>
        <v/>
      </c>
      <c r="F90" s="13">
        <f>'دیده بان بازار'!F93</f>
        <v/>
      </c>
      <c r="G90" s="13">
        <f>'دیده بان بازار'!G93</f>
        <v/>
      </c>
      <c r="H90" s="13">
        <f>'دیده بان بازار'!H93</f>
        <v/>
      </c>
      <c r="I90" s="13">
        <f>'دیده بان بازار'!I93</f>
        <v/>
      </c>
      <c r="J90" s="13">
        <f>'دیده بان بازار'!J93</f>
        <v/>
      </c>
      <c r="K90" s="13">
        <f>'دیده بان بازار'!K93</f>
        <v/>
      </c>
      <c r="L90" s="13">
        <f>'دیده بان بازار'!L93</f>
        <v/>
      </c>
      <c r="M90" s="13">
        <f>'دیده بان بازار'!M93</f>
        <v/>
      </c>
      <c r="N90" s="13">
        <f>'دیده بان بازار'!N93</f>
        <v/>
      </c>
      <c r="O90" s="13">
        <f>'دیده بان بازار'!O93</f>
        <v/>
      </c>
      <c r="P90" s="13">
        <f>'دیده بان بازار'!P93</f>
        <v/>
      </c>
      <c r="Q90" s="13">
        <f>'دیده بان بازار'!Q93</f>
        <v/>
      </c>
      <c r="R90" s="13">
        <f>'دیده بان بازار'!R93</f>
        <v/>
      </c>
      <c r="S90" s="13">
        <f>'دیده بان بازار'!S93</f>
        <v/>
      </c>
      <c r="T90" s="13">
        <f>'دیده بان بازار'!T93</f>
        <v/>
      </c>
      <c r="U90" s="13">
        <f>'دیده بان بازار'!U93</f>
        <v/>
      </c>
      <c r="V90" s="13">
        <f>'دیده بان بازار'!V93</f>
        <v/>
      </c>
      <c r="W90" s="6">
        <f>'دیده بان بازار'!W93</f>
        <v/>
      </c>
      <c r="X90" s="11">
        <f>IFERROR(IF(OR(R90&lt;=0,W90&lt;=0,S90&lt;=0,V90&lt;=0),0,ROUND((S90/R90)/(V90/W90),2)),0)</f>
        <v/>
      </c>
      <c r="Y90" s="11">
        <f>IFERROR(IF(OR(S90&lt;=0,V90&lt;=0),0,ROUND(S90/V90,2)),0)</f>
        <v/>
      </c>
      <c r="Z90" s="11">
        <f>IFERROR(J90-M90,0)</f>
        <v/>
      </c>
      <c r="AA90" s="11">
        <f>IFERROR(ROUND(MAX(0,MIN(100,((AB90*0.2)+(AC90*0.15)+(AD90*0.15)+(AE90*0.1)+(AF90*0.1)+(AG90*0.15)+(MIN(Y90/3,1)*100*0.1)+(AI90*0.05))*((AH90/100)*0.25+0.75))),0),0)</f>
        <v/>
      </c>
      <c r="AB90" s="11">
        <f>ROUND(MAX(0,MIN(100,((M90+10)/20)*100)),0)</f>
        <v/>
      </c>
      <c r="AC90" s="11">
        <f>IFERROR(IF(D90&lt;=0,0,ROUND(COUNTIFS($D$4:$D$3359,"&lt;="&amp;D90,$D$4:$D$3359,"&gt;0")/COUNTIF($D$4:$D$3359,"&gt;0")*100,0)),0)</f>
        <v/>
      </c>
      <c r="AD90" s="11">
        <f>IF(E90&lt;=0,0,ROUND(MAX(0,MIN(100,(LOG10(1+E90/1000000000)/LOG10(101))*100)),0))</f>
        <v/>
      </c>
      <c r="AE90" s="11">
        <f>IF(O90=N90,50,ROUND(MAX(0,MIN(100,((H90-N90)/(O90-N90))*100)),0))</f>
        <v/>
      </c>
      <c r="AF90" s="11">
        <f>ROUND(MAX(0,MIN(100,50+((H90-K90)/K90)*1000)),0)</f>
        <v/>
      </c>
      <c r="AG90" s="11">
        <f>IFERROR(ROUND(MAX(0,MIN(100,50+25*LN(MAX(0.01,X90)))),0),25)</f>
        <v/>
      </c>
      <c r="AH90" s="11">
        <f>ROUND(IF(M90&lt;=-30,0,IF(M90&lt;=-20,20,IF(M90&lt;=-10,50,100))),0)</f>
        <v/>
      </c>
      <c r="AI90" s="11">
        <f>ROUND(MAX(0,MIN(100,50+(Z90*10))),0)</f>
        <v/>
      </c>
      <c r="AJ90" s="11">
        <f>IFERROR(IF(--AA90&gt;=80,"خرید قوی",IF(--AA90&gt;=70,"خرید مشروط",IF(--AA90&gt;=60,"مراقبت",IF(--AA90&gt;=45,"ضعیف","عدم ورود")))),"")</f>
        <v/>
      </c>
    </row>
    <row r="91">
      <c r="A91" s="15">
        <f>'دیده بان بازار'!A94</f>
        <v/>
      </c>
      <c r="B91" s="16">
        <f>'دیده بان بازار'!B94</f>
        <v/>
      </c>
      <c r="C91" s="16">
        <f>'دیده بان بازار'!C94</f>
        <v/>
      </c>
      <c r="D91" s="16">
        <f>'دیده بان بازار'!D94</f>
        <v/>
      </c>
      <c r="E91" s="17">
        <f>'دیده بان بازار'!E94</f>
        <v/>
      </c>
      <c r="F91" s="16">
        <f>'دیده بان بازار'!F94</f>
        <v/>
      </c>
      <c r="G91" s="16">
        <f>'دیده بان بازار'!G94</f>
        <v/>
      </c>
      <c r="H91" s="16">
        <f>'دیده بان بازار'!H94</f>
        <v/>
      </c>
      <c r="I91" s="16">
        <f>'دیده بان بازار'!I94</f>
        <v/>
      </c>
      <c r="J91" s="16">
        <f>'دیده بان بازار'!J94</f>
        <v/>
      </c>
      <c r="K91" s="16">
        <f>'دیده بان بازار'!K94</f>
        <v/>
      </c>
      <c r="L91" s="16">
        <f>'دیده بان بازار'!L94</f>
        <v/>
      </c>
      <c r="M91" s="16">
        <f>'دیده بان بازار'!M94</f>
        <v/>
      </c>
      <c r="N91" s="16">
        <f>'دیده بان بازار'!N94</f>
        <v/>
      </c>
      <c r="O91" s="16">
        <f>'دیده بان بازار'!O94</f>
        <v/>
      </c>
      <c r="P91" s="16">
        <f>'دیده بان بازار'!P94</f>
        <v/>
      </c>
      <c r="Q91" s="16">
        <f>'دیده بان بازار'!Q94</f>
        <v/>
      </c>
      <c r="R91" s="16">
        <f>'دیده بان بازار'!R94</f>
        <v/>
      </c>
      <c r="S91" s="16">
        <f>'دیده بان بازار'!S94</f>
        <v/>
      </c>
      <c r="T91" s="16">
        <f>'دیده بان بازار'!T94</f>
        <v/>
      </c>
      <c r="U91" s="16">
        <f>'دیده بان بازار'!U94</f>
        <v/>
      </c>
      <c r="V91" s="16">
        <f>'دیده بان بازار'!V94</f>
        <v/>
      </c>
      <c r="W91" s="7">
        <f>'دیده بان بازار'!W94</f>
        <v/>
      </c>
      <c r="X91" s="11">
        <f>IFERROR(IF(OR(R91&lt;=0,W91&lt;=0,S91&lt;=0,V91&lt;=0),0,ROUND((S91/R91)/(V91/W91),2)),0)</f>
        <v/>
      </c>
      <c r="Y91" s="11">
        <f>IFERROR(IF(OR(S91&lt;=0,V91&lt;=0),0,ROUND(S91/V91,2)),0)</f>
        <v/>
      </c>
      <c r="Z91" s="11">
        <f>IFERROR(J91-M91,0)</f>
        <v/>
      </c>
      <c r="AA91" s="11">
        <f>IFERROR(ROUND(MAX(0,MIN(100,((AB91*0.2)+(AC91*0.15)+(AD91*0.15)+(AE91*0.1)+(AF91*0.1)+(AG91*0.15)+(MIN(Y91/3,1)*100*0.1)+(AI91*0.05))*((AH91/100)*0.25+0.75))),0),0)</f>
        <v/>
      </c>
      <c r="AB91" s="11">
        <f>ROUND(MAX(0,MIN(100,((M91+10)/20)*100)),0)</f>
        <v/>
      </c>
      <c r="AC91" s="11">
        <f>IFERROR(IF(D91&lt;=0,0,ROUND(COUNTIFS($D$4:$D$3359,"&lt;="&amp;D91,$D$4:$D$3359,"&gt;0")/COUNTIF($D$4:$D$3359,"&gt;0")*100,0)),0)</f>
        <v/>
      </c>
      <c r="AD91" s="11">
        <f>IF(E91&lt;=0,0,ROUND(MAX(0,MIN(100,(LOG10(1+E91/1000000000)/LOG10(101))*100)),0))</f>
        <v/>
      </c>
      <c r="AE91" s="11">
        <f>IF(O91=N91,50,ROUND(MAX(0,MIN(100,((H91-N91)/(O91-N91))*100)),0))</f>
        <v/>
      </c>
      <c r="AF91" s="11">
        <f>ROUND(MAX(0,MIN(100,50+((H91-K91)/K91)*1000)),0)</f>
        <v/>
      </c>
      <c r="AG91" s="11">
        <f>IFERROR(ROUND(MAX(0,MIN(100,50+25*LN(MAX(0.01,X91)))),0),25)</f>
        <v/>
      </c>
      <c r="AH91" s="11">
        <f>ROUND(IF(M91&lt;=-30,0,IF(M91&lt;=-20,20,IF(M91&lt;=-10,50,100))),0)</f>
        <v/>
      </c>
      <c r="AI91" s="11">
        <f>ROUND(MAX(0,MIN(100,50+(Z91*10))),0)</f>
        <v/>
      </c>
      <c r="AJ91" s="11">
        <f>IFERROR(IF(--AA91&gt;=80,"خرید قوی",IF(--AA91&gt;=70,"خرید مشروط",IF(--AA91&gt;=60,"مراقبت",IF(--AA91&gt;=45,"ضعیف","عدم ورود")))),"")</f>
        <v/>
      </c>
    </row>
    <row r="92">
      <c r="A92" s="15">
        <f>'دیده بان بازار'!A95</f>
        <v/>
      </c>
      <c r="B92" s="16">
        <f>'دیده بان بازار'!B95</f>
        <v/>
      </c>
      <c r="C92" s="16">
        <f>'دیده بان بازار'!C95</f>
        <v/>
      </c>
      <c r="D92" s="16">
        <f>'دیده بان بازار'!D95</f>
        <v/>
      </c>
      <c r="E92" s="17">
        <f>'دیده بان بازار'!E95</f>
        <v/>
      </c>
      <c r="F92" s="16">
        <f>'دیده بان بازار'!F95</f>
        <v/>
      </c>
      <c r="G92" s="16">
        <f>'دیده بان بازار'!G95</f>
        <v/>
      </c>
      <c r="H92" s="16">
        <f>'دیده بان بازار'!H95</f>
        <v/>
      </c>
      <c r="I92" s="16">
        <f>'دیده بان بازار'!I95</f>
        <v/>
      </c>
      <c r="J92" s="16">
        <f>'دیده بان بازار'!J95</f>
        <v/>
      </c>
      <c r="K92" s="16">
        <f>'دیده بان بازار'!K95</f>
        <v/>
      </c>
      <c r="L92" s="16">
        <f>'دیده بان بازار'!L95</f>
        <v/>
      </c>
      <c r="M92" s="16">
        <f>'دیده بان بازار'!M95</f>
        <v/>
      </c>
      <c r="N92" s="16">
        <f>'دیده بان بازار'!N95</f>
        <v/>
      </c>
      <c r="O92" s="16">
        <f>'دیده بان بازار'!O95</f>
        <v/>
      </c>
      <c r="P92" s="16">
        <f>'دیده بان بازار'!P95</f>
        <v/>
      </c>
      <c r="Q92" s="16">
        <f>'دیده بان بازار'!Q95</f>
        <v/>
      </c>
      <c r="R92" s="16">
        <f>'دیده بان بازار'!R95</f>
        <v/>
      </c>
      <c r="S92" s="16">
        <f>'دیده بان بازار'!S95</f>
        <v/>
      </c>
      <c r="T92" s="16">
        <f>'دیده بان بازار'!T95</f>
        <v/>
      </c>
      <c r="U92" s="16">
        <f>'دیده بان بازار'!U95</f>
        <v/>
      </c>
      <c r="V92" s="16">
        <f>'دیده بان بازار'!V95</f>
        <v/>
      </c>
      <c r="W92" s="7">
        <f>'دیده بان بازار'!W95</f>
        <v/>
      </c>
      <c r="X92" s="11">
        <f>IFERROR(IF(OR(R92&lt;=0,W92&lt;=0,S92&lt;=0,V92&lt;=0),0,ROUND((S92/R92)/(V92/W92),2)),0)</f>
        <v/>
      </c>
      <c r="Y92" s="11">
        <f>IFERROR(IF(OR(S92&lt;=0,V92&lt;=0),0,ROUND(S92/V92,2)),0)</f>
        <v/>
      </c>
      <c r="Z92" s="11">
        <f>IFERROR(J92-M92,0)</f>
        <v/>
      </c>
      <c r="AA92" s="11">
        <f>IFERROR(ROUND(MAX(0,MIN(100,((AB92*0.2)+(AC92*0.15)+(AD92*0.15)+(AE92*0.1)+(AF92*0.1)+(AG92*0.15)+(MIN(Y92/3,1)*100*0.1)+(AI92*0.05))*((AH92/100)*0.25+0.75))),0),0)</f>
        <v/>
      </c>
      <c r="AB92" s="11">
        <f>ROUND(MAX(0,MIN(100,((M92+10)/20)*100)),0)</f>
        <v/>
      </c>
      <c r="AC92" s="11">
        <f>IFERROR(IF(D92&lt;=0,0,ROUND(COUNTIFS($D$4:$D$3359,"&lt;="&amp;D92,$D$4:$D$3359,"&gt;0")/COUNTIF($D$4:$D$3359,"&gt;0")*100,0)),0)</f>
        <v/>
      </c>
      <c r="AD92" s="11">
        <f>IF(E92&lt;=0,0,ROUND(MAX(0,MIN(100,(LOG10(1+E92/1000000000)/LOG10(101))*100)),0))</f>
        <v/>
      </c>
      <c r="AE92" s="11">
        <f>IF(O92=N92,50,ROUND(MAX(0,MIN(100,((H92-N92)/(O92-N92))*100)),0))</f>
        <v/>
      </c>
      <c r="AF92" s="11">
        <f>ROUND(MAX(0,MIN(100,50+((H92-K92)/K92)*1000)),0)</f>
        <v/>
      </c>
      <c r="AG92" s="11">
        <f>IFERROR(ROUND(MAX(0,MIN(100,50+25*LN(MAX(0.01,X92)))),0),25)</f>
        <v/>
      </c>
      <c r="AH92" s="11">
        <f>ROUND(IF(M92&lt;=-30,0,IF(M92&lt;=-20,20,IF(M92&lt;=-10,50,100))),0)</f>
        <v/>
      </c>
      <c r="AI92" s="11">
        <f>ROUND(MAX(0,MIN(100,50+(Z92*10))),0)</f>
        <v/>
      </c>
      <c r="AJ92" s="11">
        <f>IFERROR(IF(--AA92&gt;=80,"خرید قوی",IF(--AA92&gt;=70,"خرید مشروط",IF(--AA92&gt;=60,"مراقبت",IF(--AA92&gt;=45,"ضعیف","عدم ورود")))),"")</f>
        <v/>
      </c>
    </row>
    <row r="93">
      <c r="A93" s="12">
        <f>'دیده بان بازار'!A96</f>
        <v/>
      </c>
      <c r="B93" s="13">
        <f>'دیده بان بازار'!B96</f>
        <v/>
      </c>
      <c r="C93" s="13">
        <f>'دیده بان بازار'!C96</f>
        <v/>
      </c>
      <c r="D93" s="13">
        <f>'دیده بان بازار'!D96</f>
        <v/>
      </c>
      <c r="E93" s="14">
        <f>'دیده بان بازار'!E96</f>
        <v/>
      </c>
      <c r="F93" s="13">
        <f>'دیده بان بازار'!F96</f>
        <v/>
      </c>
      <c r="G93" s="13">
        <f>'دیده بان بازار'!G96</f>
        <v/>
      </c>
      <c r="H93" s="13">
        <f>'دیده بان بازار'!H96</f>
        <v/>
      </c>
      <c r="I93" s="13">
        <f>'دیده بان بازار'!I96</f>
        <v/>
      </c>
      <c r="J93" s="13">
        <f>'دیده بان بازار'!J96</f>
        <v/>
      </c>
      <c r="K93" s="13">
        <f>'دیده بان بازار'!K96</f>
        <v/>
      </c>
      <c r="L93" s="13">
        <f>'دیده بان بازار'!L96</f>
        <v/>
      </c>
      <c r="M93" s="13">
        <f>'دیده بان بازار'!M96</f>
        <v/>
      </c>
      <c r="N93" s="13">
        <f>'دیده بان بازار'!N96</f>
        <v/>
      </c>
      <c r="O93" s="13">
        <f>'دیده بان بازار'!O96</f>
        <v/>
      </c>
      <c r="P93" s="13">
        <f>'دیده بان بازار'!P96</f>
        <v/>
      </c>
      <c r="Q93" s="13">
        <f>'دیده بان بازار'!Q96</f>
        <v/>
      </c>
      <c r="R93" s="13">
        <f>'دیده بان بازار'!R96</f>
        <v/>
      </c>
      <c r="S93" s="13">
        <f>'دیده بان بازار'!S96</f>
        <v/>
      </c>
      <c r="T93" s="13">
        <f>'دیده بان بازار'!T96</f>
        <v/>
      </c>
      <c r="U93" s="13">
        <f>'دیده بان بازار'!U96</f>
        <v/>
      </c>
      <c r="V93" s="13">
        <f>'دیده بان بازار'!V96</f>
        <v/>
      </c>
      <c r="W93" s="6">
        <f>'دیده بان بازار'!W96</f>
        <v/>
      </c>
      <c r="X93" s="11">
        <f>IFERROR(IF(OR(R93&lt;=0,W93&lt;=0,S93&lt;=0,V93&lt;=0),0,ROUND((S93/R93)/(V93/W93),2)),0)</f>
        <v/>
      </c>
      <c r="Y93" s="11">
        <f>IFERROR(IF(OR(S93&lt;=0,V93&lt;=0),0,ROUND(S93/V93,2)),0)</f>
        <v/>
      </c>
      <c r="Z93" s="11">
        <f>IFERROR(J93-M93,0)</f>
        <v/>
      </c>
      <c r="AA93" s="11">
        <f>IFERROR(ROUND(MAX(0,MIN(100,((AB93*0.2)+(AC93*0.15)+(AD93*0.15)+(AE93*0.1)+(AF93*0.1)+(AG93*0.15)+(MIN(Y93/3,1)*100*0.1)+(AI93*0.05))*((AH93/100)*0.25+0.75))),0),0)</f>
        <v/>
      </c>
      <c r="AB93" s="11">
        <f>ROUND(MAX(0,MIN(100,((M93+10)/20)*100)),0)</f>
        <v/>
      </c>
      <c r="AC93" s="11">
        <f>IFERROR(IF(D93&lt;=0,0,ROUND(COUNTIFS($D$4:$D$3359,"&lt;="&amp;D93,$D$4:$D$3359,"&gt;0")/COUNTIF($D$4:$D$3359,"&gt;0")*100,0)),0)</f>
        <v/>
      </c>
      <c r="AD93" s="11">
        <f>IF(E93&lt;=0,0,ROUND(MAX(0,MIN(100,(LOG10(1+E93/1000000000)/LOG10(101))*100)),0))</f>
        <v/>
      </c>
      <c r="AE93" s="11">
        <f>IF(O93=N93,50,ROUND(MAX(0,MIN(100,((H93-N93)/(O93-N93))*100)),0))</f>
        <v/>
      </c>
      <c r="AF93" s="11">
        <f>ROUND(MAX(0,MIN(100,50+((H93-K93)/K93)*1000)),0)</f>
        <v/>
      </c>
      <c r="AG93" s="11">
        <f>IFERROR(ROUND(MAX(0,MIN(100,50+25*LN(MAX(0.01,X93)))),0),25)</f>
        <v/>
      </c>
      <c r="AH93" s="11">
        <f>ROUND(IF(M93&lt;=-30,0,IF(M93&lt;=-20,20,IF(M93&lt;=-10,50,100))),0)</f>
        <v/>
      </c>
      <c r="AI93" s="11">
        <f>ROUND(MAX(0,MIN(100,50+(Z93*10))),0)</f>
        <v/>
      </c>
      <c r="AJ93" s="11">
        <f>IFERROR(IF(--AA93&gt;=80,"خرید قوی",IF(--AA93&gt;=70,"خرید مشروط",IF(--AA93&gt;=60,"مراقبت",IF(--AA93&gt;=45,"ضعیف","عدم ورود")))),"")</f>
        <v/>
      </c>
    </row>
    <row r="94">
      <c r="A94" s="15">
        <f>'دیده بان بازار'!A97</f>
        <v/>
      </c>
      <c r="B94" s="16">
        <f>'دیده بان بازار'!B97</f>
        <v/>
      </c>
      <c r="C94" s="16">
        <f>'دیده بان بازار'!C97</f>
        <v/>
      </c>
      <c r="D94" s="16">
        <f>'دیده بان بازار'!D97</f>
        <v/>
      </c>
      <c r="E94" s="17">
        <f>'دیده بان بازار'!E97</f>
        <v/>
      </c>
      <c r="F94" s="16">
        <f>'دیده بان بازار'!F97</f>
        <v/>
      </c>
      <c r="G94" s="16">
        <f>'دیده بان بازار'!G97</f>
        <v/>
      </c>
      <c r="H94" s="16">
        <f>'دیده بان بازار'!H97</f>
        <v/>
      </c>
      <c r="I94" s="16">
        <f>'دیده بان بازار'!I97</f>
        <v/>
      </c>
      <c r="J94" s="16">
        <f>'دیده بان بازار'!J97</f>
        <v/>
      </c>
      <c r="K94" s="16">
        <f>'دیده بان بازار'!K97</f>
        <v/>
      </c>
      <c r="L94" s="16">
        <f>'دیده بان بازار'!L97</f>
        <v/>
      </c>
      <c r="M94" s="16">
        <f>'دیده بان بازار'!M97</f>
        <v/>
      </c>
      <c r="N94" s="16">
        <f>'دیده بان بازار'!N97</f>
        <v/>
      </c>
      <c r="O94" s="16">
        <f>'دیده بان بازار'!O97</f>
        <v/>
      </c>
      <c r="P94" s="16">
        <f>'دیده بان بازار'!P97</f>
        <v/>
      </c>
      <c r="Q94" s="16">
        <f>'دیده بان بازار'!Q97</f>
        <v/>
      </c>
      <c r="R94" s="16">
        <f>'دیده بان بازار'!R97</f>
        <v/>
      </c>
      <c r="S94" s="16">
        <f>'دیده بان بازار'!S97</f>
        <v/>
      </c>
      <c r="T94" s="16">
        <f>'دیده بان بازار'!T97</f>
        <v/>
      </c>
      <c r="U94" s="16">
        <f>'دیده بان بازار'!U97</f>
        <v/>
      </c>
      <c r="V94" s="16">
        <f>'دیده بان بازار'!V97</f>
        <v/>
      </c>
      <c r="W94" s="7">
        <f>'دیده بان بازار'!W97</f>
        <v/>
      </c>
      <c r="X94" s="11">
        <f>IFERROR(IF(OR(R94&lt;=0,W94&lt;=0,S94&lt;=0,V94&lt;=0),0,ROUND((S94/R94)/(V94/W94),2)),0)</f>
        <v/>
      </c>
      <c r="Y94" s="11">
        <f>IFERROR(IF(OR(S94&lt;=0,V94&lt;=0),0,ROUND(S94/V94,2)),0)</f>
        <v/>
      </c>
      <c r="Z94" s="11">
        <f>IFERROR(J94-M94,0)</f>
        <v/>
      </c>
      <c r="AA94" s="11">
        <f>IFERROR(ROUND(MAX(0,MIN(100,((AB94*0.2)+(AC94*0.15)+(AD94*0.15)+(AE94*0.1)+(AF94*0.1)+(AG94*0.15)+(MIN(Y94/3,1)*100*0.1)+(AI94*0.05))*((AH94/100)*0.25+0.75))),0),0)</f>
        <v/>
      </c>
      <c r="AB94" s="11">
        <f>ROUND(MAX(0,MIN(100,((M94+10)/20)*100)),0)</f>
        <v/>
      </c>
      <c r="AC94" s="11">
        <f>IFERROR(IF(D94&lt;=0,0,ROUND(COUNTIFS($D$4:$D$3359,"&lt;="&amp;D94,$D$4:$D$3359,"&gt;0")/COUNTIF($D$4:$D$3359,"&gt;0")*100,0)),0)</f>
        <v/>
      </c>
      <c r="AD94" s="11">
        <f>IF(E94&lt;=0,0,ROUND(MAX(0,MIN(100,(LOG10(1+E94/1000000000)/LOG10(101))*100)),0))</f>
        <v/>
      </c>
      <c r="AE94" s="11">
        <f>IF(O94=N94,50,ROUND(MAX(0,MIN(100,((H94-N94)/(O94-N94))*100)),0))</f>
        <v/>
      </c>
      <c r="AF94" s="11">
        <f>ROUND(MAX(0,MIN(100,50+((H94-K94)/K94)*1000)),0)</f>
        <v/>
      </c>
      <c r="AG94" s="11">
        <f>IFERROR(ROUND(MAX(0,MIN(100,50+25*LN(MAX(0.01,X94)))),0),25)</f>
        <v/>
      </c>
      <c r="AH94" s="11">
        <f>ROUND(IF(M94&lt;=-30,0,IF(M94&lt;=-20,20,IF(M94&lt;=-10,50,100))),0)</f>
        <v/>
      </c>
      <c r="AI94" s="11">
        <f>ROUND(MAX(0,MIN(100,50+(Z94*10))),0)</f>
        <v/>
      </c>
      <c r="AJ94" s="11">
        <f>IFERROR(IF(--AA94&gt;=80,"خرید قوی",IF(--AA94&gt;=70,"خرید مشروط",IF(--AA94&gt;=60,"مراقبت",IF(--AA94&gt;=45,"ضعیف","عدم ورود")))),"")</f>
        <v/>
      </c>
    </row>
    <row r="95">
      <c r="A95" s="12">
        <f>'دیده بان بازار'!A98</f>
        <v/>
      </c>
      <c r="B95" s="13">
        <f>'دیده بان بازار'!B98</f>
        <v/>
      </c>
      <c r="C95" s="13">
        <f>'دیده بان بازار'!C98</f>
        <v/>
      </c>
      <c r="D95" s="13">
        <f>'دیده بان بازار'!D98</f>
        <v/>
      </c>
      <c r="E95" s="14">
        <f>'دیده بان بازار'!E98</f>
        <v/>
      </c>
      <c r="F95" s="13">
        <f>'دیده بان بازار'!F98</f>
        <v/>
      </c>
      <c r="G95" s="13">
        <f>'دیده بان بازار'!G98</f>
        <v/>
      </c>
      <c r="H95" s="13">
        <f>'دیده بان بازار'!H98</f>
        <v/>
      </c>
      <c r="I95" s="13">
        <f>'دیده بان بازار'!I98</f>
        <v/>
      </c>
      <c r="J95" s="13">
        <f>'دیده بان بازار'!J98</f>
        <v/>
      </c>
      <c r="K95" s="13">
        <f>'دیده بان بازار'!K98</f>
        <v/>
      </c>
      <c r="L95" s="13">
        <f>'دیده بان بازار'!L98</f>
        <v/>
      </c>
      <c r="M95" s="13">
        <f>'دیده بان بازار'!M98</f>
        <v/>
      </c>
      <c r="N95" s="13">
        <f>'دیده بان بازار'!N98</f>
        <v/>
      </c>
      <c r="O95" s="13">
        <f>'دیده بان بازار'!O98</f>
        <v/>
      </c>
      <c r="P95" s="13">
        <f>'دیده بان بازار'!P98</f>
        <v/>
      </c>
      <c r="Q95" s="13">
        <f>'دیده بان بازار'!Q98</f>
        <v/>
      </c>
      <c r="R95" s="13">
        <f>'دیده بان بازار'!R98</f>
        <v/>
      </c>
      <c r="S95" s="13">
        <f>'دیده بان بازار'!S98</f>
        <v/>
      </c>
      <c r="T95" s="13">
        <f>'دیده بان بازار'!T98</f>
        <v/>
      </c>
      <c r="U95" s="13">
        <f>'دیده بان بازار'!U98</f>
        <v/>
      </c>
      <c r="V95" s="13">
        <f>'دیده بان بازار'!V98</f>
        <v/>
      </c>
      <c r="W95" s="6">
        <f>'دیده بان بازار'!W98</f>
        <v/>
      </c>
      <c r="X95" s="11">
        <f>IFERROR(IF(OR(R95&lt;=0,W95&lt;=0,S95&lt;=0,V95&lt;=0),0,ROUND((S95/R95)/(V95/W95),2)),0)</f>
        <v/>
      </c>
      <c r="Y95" s="11">
        <f>IFERROR(IF(OR(S95&lt;=0,V95&lt;=0),0,ROUND(S95/V95,2)),0)</f>
        <v/>
      </c>
      <c r="Z95" s="11">
        <f>IFERROR(J95-M95,0)</f>
        <v/>
      </c>
      <c r="AA95" s="11">
        <f>IFERROR(ROUND(MAX(0,MIN(100,((AB95*0.2)+(AC95*0.15)+(AD95*0.15)+(AE95*0.1)+(AF95*0.1)+(AG95*0.15)+(MIN(Y95/3,1)*100*0.1)+(AI95*0.05))*((AH95/100)*0.25+0.75))),0),0)</f>
        <v/>
      </c>
      <c r="AB95" s="11">
        <f>ROUND(MAX(0,MIN(100,((M95+10)/20)*100)),0)</f>
        <v/>
      </c>
      <c r="AC95" s="11">
        <f>IFERROR(IF(D95&lt;=0,0,ROUND(COUNTIFS($D$4:$D$3359,"&lt;="&amp;D95,$D$4:$D$3359,"&gt;0")/COUNTIF($D$4:$D$3359,"&gt;0")*100,0)),0)</f>
        <v/>
      </c>
      <c r="AD95" s="11">
        <f>IF(E95&lt;=0,0,ROUND(MAX(0,MIN(100,(LOG10(1+E95/1000000000)/LOG10(101))*100)),0))</f>
        <v/>
      </c>
      <c r="AE95" s="11">
        <f>IF(O95=N95,50,ROUND(MAX(0,MIN(100,((H95-N95)/(O95-N95))*100)),0))</f>
        <v/>
      </c>
      <c r="AF95" s="11">
        <f>ROUND(MAX(0,MIN(100,50+((H95-K95)/K95)*1000)),0)</f>
        <v/>
      </c>
      <c r="AG95" s="11">
        <f>IFERROR(ROUND(MAX(0,MIN(100,50+25*LN(MAX(0.01,X95)))),0),25)</f>
        <v/>
      </c>
      <c r="AH95" s="11">
        <f>ROUND(IF(M95&lt;=-30,0,IF(M95&lt;=-20,20,IF(M95&lt;=-10,50,100))),0)</f>
        <v/>
      </c>
      <c r="AI95" s="11">
        <f>ROUND(MAX(0,MIN(100,50+(Z95*10))),0)</f>
        <v/>
      </c>
      <c r="AJ95" s="11">
        <f>IFERROR(IF(--AA95&gt;=80,"خرید قوی",IF(--AA95&gt;=70,"خرید مشروط",IF(--AA95&gt;=60,"مراقبت",IF(--AA95&gt;=45,"ضعیف","عدم ورود")))),"")</f>
        <v/>
      </c>
    </row>
    <row r="96">
      <c r="A96" s="15">
        <f>'دیده بان بازار'!A99</f>
        <v/>
      </c>
      <c r="B96" s="16">
        <f>'دیده بان بازار'!B99</f>
        <v/>
      </c>
      <c r="C96" s="16">
        <f>'دیده بان بازار'!C99</f>
        <v/>
      </c>
      <c r="D96" s="16">
        <f>'دیده بان بازار'!D99</f>
        <v/>
      </c>
      <c r="E96" s="17">
        <f>'دیده بان بازار'!E99</f>
        <v/>
      </c>
      <c r="F96" s="16">
        <f>'دیده بان بازار'!F99</f>
        <v/>
      </c>
      <c r="G96" s="16">
        <f>'دیده بان بازار'!G99</f>
        <v/>
      </c>
      <c r="H96" s="16">
        <f>'دیده بان بازار'!H99</f>
        <v/>
      </c>
      <c r="I96" s="16">
        <f>'دیده بان بازار'!I99</f>
        <v/>
      </c>
      <c r="J96" s="16">
        <f>'دیده بان بازار'!J99</f>
        <v/>
      </c>
      <c r="K96" s="16">
        <f>'دیده بان بازار'!K99</f>
        <v/>
      </c>
      <c r="L96" s="16">
        <f>'دیده بان بازار'!L99</f>
        <v/>
      </c>
      <c r="M96" s="16">
        <f>'دیده بان بازار'!M99</f>
        <v/>
      </c>
      <c r="N96" s="16">
        <f>'دیده بان بازار'!N99</f>
        <v/>
      </c>
      <c r="O96" s="16">
        <f>'دیده بان بازار'!O99</f>
        <v/>
      </c>
      <c r="P96" s="16">
        <f>'دیده بان بازار'!P99</f>
        <v/>
      </c>
      <c r="Q96" s="16">
        <f>'دیده بان بازار'!Q99</f>
        <v/>
      </c>
      <c r="R96" s="16">
        <f>'دیده بان بازار'!R99</f>
        <v/>
      </c>
      <c r="S96" s="16">
        <f>'دیده بان بازار'!S99</f>
        <v/>
      </c>
      <c r="T96" s="16">
        <f>'دیده بان بازار'!T99</f>
        <v/>
      </c>
      <c r="U96" s="16">
        <f>'دیده بان بازار'!U99</f>
        <v/>
      </c>
      <c r="V96" s="16">
        <f>'دیده بان بازار'!V99</f>
        <v/>
      </c>
      <c r="W96" s="7">
        <f>'دیده بان بازار'!W99</f>
        <v/>
      </c>
      <c r="X96" s="11">
        <f>IFERROR(IF(OR(R96&lt;=0,W96&lt;=0,S96&lt;=0,V96&lt;=0),0,ROUND((S96/R96)/(V96/W96),2)),0)</f>
        <v/>
      </c>
      <c r="Y96" s="11">
        <f>IFERROR(IF(OR(S96&lt;=0,V96&lt;=0),0,ROUND(S96/V96,2)),0)</f>
        <v/>
      </c>
      <c r="Z96" s="11">
        <f>IFERROR(J96-M96,0)</f>
        <v/>
      </c>
      <c r="AA96" s="11">
        <f>IFERROR(ROUND(MAX(0,MIN(100,((AB96*0.2)+(AC96*0.15)+(AD96*0.15)+(AE96*0.1)+(AF96*0.1)+(AG96*0.15)+(MIN(Y96/3,1)*100*0.1)+(AI96*0.05))*((AH96/100)*0.25+0.75))),0),0)</f>
        <v/>
      </c>
      <c r="AB96" s="11">
        <f>ROUND(MAX(0,MIN(100,((M96+10)/20)*100)),0)</f>
        <v/>
      </c>
      <c r="AC96" s="11">
        <f>IFERROR(IF(D96&lt;=0,0,ROUND(COUNTIFS($D$4:$D$3359,"&lt;="&amp;D96,$D$4:$D$3359,"&gt;0")/COUNTIF($D$4:$D$3359,"&gt;0")*100,0)),0)</f>
        <v/>
      </c>
      <c r="AD96" s="11">
        <f>IF(E96&lt;=0,0,ROUND(MAX(0,MIN(100,(LOG10(1+E96/1000000000)/LOG10(101))*100)),0))</f>
        <v/>
      </c>
      <c r="AE96" s="11">
        <f>IF(O96=N96,50,ROUND(MAX(0,MIN(100,((H96-N96)/(O96-N96))*100)),0))</f>
        <v/>
      </c>
      <c r="AF96" s="11">
        <f>ROUND(MAX(0,MIN(100,50+((H96-K96)/K96)*1000)),0)</f>
        <v/>
      </c>
      <c r="AG96" s="11">
        <f>IFERROR(ROUND(MAX(0,MIN(100,50+25*LN(MAX(0.01,X96)))),0),25)</f>
        <v/>
      </c>
      <c r="AH96" s="11">
        <f>ROUND(IF(M96&lt;=-30,0,IF(M96&lt;=-20,20,IF(M96&lt;=-10,50,100))),0)</f>
        <v/>
      </c>
      <c r="AI96" s="11">
        <f>ROUND(MAX(0,MIN(100,50+(Z96*10))),0)</f>
        <v/>
      </c>
      <c r="AJ96" s="11">
        <f>IFERROR(IF(--AA96&gt;=80,"خرید قوی",IF(--AA96&gt;=70,"خرید مشروط",IF(--AA96&gt;=60,"مراقبت",IF(--AA96&gt;=45,"ضعیف","عدم ورود")))),"")</f>
        <v/>
      </c>
    </row>
    <row r="97">
      <c r="A97" s="12">
        <f>'دیده بان بازار'!A100</f>
        <v/>
      </c>
      <c r="B97" s="13">
        <f>'دیده بان بازار'!B100</f>
        <v/>
      </c>
      <c r="C97" s="13">
        <f>'دیده بان بازار'!C100</f>
        <v/>
      </c>
      <c r="D97" s="13">
        <f>'دیده بان بازار'!D100</f>
        <v/>
      </c>
      <c r="E97" s="14">
        <f>'دیده بان بازار'!E100</f>
        <v/>
      </c>
      <c r="F97" s="13">
        <f>'دیده بان بازار'!F100</f>
        <v/>
      </c>
      <c r="G97" s="13">
        <f>'دیده بان بازار'!G100</f>
        <v/>
      </c>
      <c r="H97" s="13">
        <f>'دیده بان بازار'!H100</f>
        <v/>
      </c>
      <c r="I97" s="13">
        <f>'دیده بان بازار'!I100</f>
        <v/>
      </c>
      <c r="J97" s="13">
        <f>'دیده بان بازار'!J100</f>
        <v/>
      </c>
      <c r="K97" s="13">
        <f>'دیده بان بازار'!K100</f>
        <v/>
      </c>
      <c r="L97" s="13">
        <f>'دیده بان بازار'!L100</f>
        <v/>
      </c>
      <c r="M97" s="13">
        <f>'دیده بان بازار'!M100</f>
        <v/>
      </c>
      <c r="N97" s="13">
        <f>'دیده بان بازار'!N100</f>
        <v/>
      </c>
      <c r="O97" s="13">
        <f>'دیده بان بازار'!O100</f>
        <v/>
      </c>
      <c r="P97" s="13">
        <f>'دیده بان بازار'!P100</f>
        <v/>
      </c>
      <c r="Q97" s="13">
        <f>'دیده بان بازار'!Q100</f>
        <v/>
      </c>
      <c r="R97" s="13">
        <f>'دیده بان بازار'!R100</f>
        <v/>
      </c>
      <c r="S97" s="13">
        <f>'دیده بان بازار'!S100</f>
        <v/>
      </c>
      <c r="T97" s="13">
        <f>'دیده بان بازار'!T100</f>
        <v/>
      </c>
      <c r="U97" s="13">
        <f>'دیده بان بازار'!U100</f>
        <v/>
      </c>
      <c r="V97" s="13">
        <f>'دیده بان بازار'!V100</f>
        <v/>
      </c>
      <c r="W97" s="6">
        <f>'دیده بان بازار'!W100</f>
        <v/>
      </c>
      <c r="X97" s="11">
        <f>IFERROR(IF(OR(R97&lt;=0,W97&lt;=0,S97&lt;=0,V97&lt;=0),0,ROUND((S97/R97)/(V97/W97),2)),0)</f>
        <v/>
      </c>
      <c r="Y97" s="11">
        <f>IFERROR(IF(OR(S97&lt;=0,V97&lt;=0),0,ROUND(S97/V97,2)),0)</f>
        <v/>
      </c>
      <c r="Z97" s="11">
        <f>IFERROR(J97-M97,0)</f>
        <v/>
      </c>
      <c r="AA97" s="11">
        <f>IFERROR(ROUND(MAX(0,MIN(100,((AB97*0.2)+(AC97*0.15)+(AD97*0.15)+(AE97*0.1)+(AF97*0.1)+(AG97*0.15)+(MIN(Y97/3,1)*100*0.1)+(AI97*0.05))*((AH97/100)*0.25+0.75))),0),0)</f>
        <v/>
      </c>
      <c r="AB97" s="11">
        <f>ROUND(MAX(0,MIN(100,((M97+10)/20)*100)),0)</f>
        <v/>
      </c>
      <c r="AC97" s="11">
        <f>IFERROR(IF(D97&lt;=0,0,ROUND(COUNTIFS($D$4:$D$3359,"&lt;="&amp;D97,$D$4:$D$3359,"&gt;0")/COUNTIF($D$4:$D$3359,"&gt;0")*100,0)),0)</f>
        <v/>
      </c>
      <c r="AD97" s="11">
        <f>IF(E97&lt;=0,0,ROUND(MAX(0,MIN(100,(LOG10(1+E97/1000000000)/LOG10(101))*100)),0))</f>
        <v/>
      </c>
      <c r="AE97" s="11">
        <f>IF(O97=N97,50,ROUND(MAX(0,MIN(100,((H97-N97)/(O97-N97))*100)),0))</f>
        <v/>
      </c>
      <c r="AF97" s="11">
        <f>ROUND(MAX(0,MIN(100,50+((H97-K97)/K97)*1000)),0)</f>
        <v/>
      </c>
      <c r="AG97" s="11">
        <f>IFERROR(ROUND(MAX(0,MIN(100,50+25*LN(MAX(0.01,X97)))),0),25)</f>
        <v/>
      </c>
      <c r="AH97" s="11">
        <f>ROUND(IF(M97&lt;=-30,0,IF(M97&lt;=-20,20,IF(M97&lt;=-10,50,100))),0)</f>
        <v/>
      </c>
      <c r="AI97" s="11">
        <f>ROUND(MAX(0,MIN(100,50+(Z97*10))),0)</f>
        <v/>
      </c>
      <c r="AJ97" s="11">
        <f>IFERROR(IF(--AA97&gt;=80,"خرید قوی",IF(--AA97&gt;=70,"خرید مشروط",IF(--AA97&gt;=60,"مراقبت",IF(--AA97&gt;=45,"ضعیف","عدم ورود")))),"")</f>
        <v/>
      </c>
    </row>
    <row r="98">
      <c r="A98" s="15">
        <f>'دیده بان بازار'!A101</f>
        <v/>
      </c>
      <c r="B98" s="16">
        <f>'دیده بان بازار'!B101</f>
        <v/>
      </c>
      <c r="C98" s="16">
        <f>'دیده بان بازار'!C101</f>
        <v/>
      </c>
      <c r="D98" s="16">
        <f>'دیده بان بازار'!D101</f>
        <v/>
      </c>
      <c r="E98" s="17">
        <f>'دیده بان بازار'!E101</f>
        <v/>
      </c>
      <c r="F98" s="16">
        <f>'دیده بان بازار'!F101</f>
        <v/>
      </c>
      <c r="G98" s="16">
        <f>'دیده بان بازار'!G101</f>
        <v/>
      </c>
      <c r="H98" s="16">
        <f>'دیده بان بازار'!H101</f>
        <v/>
      </c>
      <c r="I98" s="16">
        <f>'دیده بان بازار'!I101</f>
        <v/>
      </c>
      <c r="J98" s="16">
        <f>'دیده بان بازار'!J101</f>
        <v/>
      </c>
      <c r="K98" s="16">
        <f>'دیده بان بازار'!K101</f>
        <v/>
      </c>
      <c r="L98" s="16">
        <f>'دیده بان بازار'!L101</f>
        <v/>
      </c>
      <c r="M98" s="16">
        <f>'دیده بان بازار'!M101</f>
        <v/>
      </c>
      <c r="N98" s="16">
        <f>'دیده بان بازار'!N101</f>
        <v/>
      </c>
      <c r="O98" s="16">
        <f>'دیده بان بازار'!O101</f>
        <v/>
      </c>
      <c r="P98" s="16">
        <f>'دیده بان بازار'!P101</f>
        <v/>
      </c>
      <c r="Q98" s="16">
        <f>'دیده بان بازار'!Q101</f>
        <v/>
      </c>
      <c r="R98" s="16">
        <f>'دیده بان بازار'!R101</f>
        <v/>
      </c>
      <c r="S98" s="16">
        <f>'دیده بان بازار'!S101</f>
        <v/>
      </c>
      <c r="T98" s="16">
        <f>'دیده بان بازار'!T101</f>
        <v/>
      </c>
      <c r="U98" s="16">
        <f>'دیده بان بازار'!U101</f>
        <v/>
      </c>
      <c r="V98" s="16">
        <f>'دیده بان بازار'!V101</f>
        <v/>
      </c>
      <c r="W98" s="7">
        <f>'دیده بان بازار'!W101</f>
        <v/>
      </c>
      <c r="X98" s="11">
        <f>IFERROR(IF(OR(R98&lt;=0,W98&lt;=0,S98&lt;=0,V98&lt;=0),0,ROUND((S98/R98)/(V98/W98),2)),0)</f>
        <v/>
      </c>
      <c r="Y98" s="11">
        <f>IFERROR(IF(OR(S98&lt;=0,V98&lt;=0),0,ROUND(S98/V98,2)),0)</f>
        <v/>
      </c>
      <c r="Z98" s="11">
        <f>IFERROR(J98-M98,0)</f>
        <v/>
      </c>
      <c r="AA98" s="11">
        <f>IFERROR(ROUND(MAX(0,MIN(100,((AB98*0.2)+(AC98*0.15)+(AD98*0.15)+(AE98*0.1)+(AF98*0.1)+(AG98*0.15)+(MIN(Y98/3,1)*100*0.1)+(AI98*0.05))*((AH98/100)*0.25+0.75))),0),0)</f>
        <v/>
      </c>
      <c r="AB98" s="11">
        <f>ROUND(MAX(0,MIN(100,((M98+10)/20)*100)),0)</f>
        <v/>
      </c>
      <c r="AC98" s="11">
        <f>IFERROR(IF(D98&lt;=0,0,ROUND(COUNTIFS($D$4:$D$3359,"&lt;="&amp;D98,$D$4:$D$3359,"&gt;0")/COUNTIF($D$4:$D$3359,"&gt;0")*100,0)),0)</f>
        <v/>
      </c>
      <c r="AD98" s="11">
        <f>IF(E98&lt;=0,0,ROUND(MAX(0,MIN(100,(LOG10(1+E98/1000000000)/LOG10(101))*100)),0))</f>
        <v/>
      </c>
      <c r="AE98" s="11">
        <f>IF(O98=N98,50,ROUND(MAX(0,MIN(100,((H98-N98)/(O98-N98))*100)),0))</f>
        <v/>
      </c>
      <c r="AF98" s="11">
        <f>ROUND(MAX(0,MIN(100,50+((H98-K98)/K98)*1000)),0)</f>
        <v/>
      </c>
      <c r="AG98" s="11">
        <f>IFERROR(ROUND(MAX(0,MIN(100,50+25*LN(MAX(0.01,X98)))),0),25)</f>
        <v/>
      </c>
      <c r="AH98" s="11">
        <f>ROUND(IF(M98&lt;=-30,0,IF(M98&lt;=-20,20,IF(M98&lt;=-10,50,100))),0)</f>
        <v/>
      </c>
      <c r="AI98" s="11">
        <f>ROUND(MAX(0,MIN(100,50+(Z98*10))),0)</f>
        <v/>
      </c>
      <c r="AJ98" s="11">
        <f>IFERROR(IF(--AA98&gt;=80,"خرید قوی",IF(--AA98&gt;=70,"خرید مشروط",IF(--AA98&gt;=60,"مراقبت",IF(--AA98&gt;=45,"ضعیف","عدم ورود")))),"")</f>
        <v/>
      </c>
    </row>
    <row r="99">
      <c r="A99" s="12">
        <f>'دیده بان بازار'!A102</f>
        <v/>
      </c>
      <c r="B99" s="13">
        <f>'دیده بان بازار'!B102</f>
        <v/>
      </c>
      <c r="C99" s="13">
        <f>'دیده بان بازار'!C102</f>
        <v/>
      </c>
      <c r="D99" s="13">
        <f>'دیده بان بازار'!D102</f>
        <v/>
      </c>
      <c r="E99" s="14">
        <f>'دیده بان بازار'!E102</f>
        <v/>
      </c>
      <c r="F99" s="13">
        <f>'دیده بان بازار'!F102</f>
        <v/>
      </c>
      <c r="G99" s="13">
        <f>'دیده بان بازار'!G102</f>
        <v/>
      </c>
      <c r="H99" s="13">
        <f>'دیده بان بازار'!H102</f>
        <v/>
      </c>
      <c r="I99" s="13">
        <f>'دیده بان بازار'!I102</f>
        <v/>
      </c>
      <c r="J99" s="13">
        <f>'دیده بان بازار'!J102</f>
        <v/>
      </c>
      <c r="K99" s="13">
        <f>'دیده بان بازار'!K102</f>
        <v/>
      </c>
      <c r="L99" s="13">
        <f>'دیده بان بازار'!L102</f>
        <v/>
      </c>
      <c r="M99" s="13">
        <f>'دیده بان بازار'!M102</f>
        <v/>
      </c>
      <c r="N99" s="13">
        <f>'دیده بان بازار'!N102</f>
        <v/>
      </c>
      <c r="O99" s="13">
        <f>'دیده بان بازار'!O102</f>
        <v/>
      </c>
      <c r="P99" s="13">
        <f>'دیده بان بازار'!P102</f>
        <v/>
      </c>
      <c r="Q99" s="13">
        <f>'دیده بان بازار'!Q102</f>
        <v/>
      </c>
      <c r="R99" s="13">
        <f>'دیده بان بازار'!R102</f>
        <v/>
      </c>
      <c r="S99" s="13">
        <f>'دیده بان بازار'!S102</f>
        <v/>
      </c>
      <c r="T99" s="13">
        <f>'دیده بان بازار'!T102</f>
        <v/>
      </c>
      <c r="U99" s="13">
        <f>'دیده بان بازار'!U102</f>
        <v/>
      </c>
      <c r="V99" s="13">
        <f>'دیده بان بازار'!V102</f>
        <v/>
      </c>
      <c r="W99" s="6">
        <f>'دیده بان بازار'!W102</f>
        <v/>
      </c>
      <c r="X99" s="11">
        <f>IFERROR(IF(OR(R99&lt;=0,W99&lt;=0,S99&lt;=0,V99&lt;=0),0,ROUND((S99/R99)/(V99/W99),2)),0)</f>
        <v/>
      </c>
      <c r="Y99" s="11">
        <f>IFERROR(IF(OR(S99&lt;=0,V99&lt;=0),0,ROUND(S99/V99,2)),0)</f>
        <v/>
      </c>
      <c r="Z99" s="11">
        <f>IFERROR(J99-M99,0)</f>
        <v/>
      </c>
      <c r="AA99" s="11">
        <f>IFERROR(ROUND(MAX(0,MIN(100,((AB99*0.2)+(AC99*0.15)+(AD99*0.15)+(AE99*0.1)+(AF99*0.1)+(AG99*0.15)+(MIN(Y99/3,1)*100*0.1)+(AI99*0.05))*((AH99/100)*0.25+0.75))),0),0)</f>
        <v/>
      </c>
      <c r="AB99" s="11">
        <f>ROUND(MAX(0,MIN(100,((M99+10)/20)*100)),0)</f>
        <v/>
      </c>
      <c r="AC99" s="11">
        <f>IFERROR(IF(D99&lt;=0,0,ROUND(COUNTIFS($D$4:$D$3359,"&lt;="&amp;D99,$D$4:$D$3359,"&gt;0")/COUNTIF($D$4:$D$3359,"&gt;0")*100,0)),0)</f>
        <v/>
      </c>
      <c r="AD99" s="11">
        <f>IF(E99&lt;=0,0,ROUND(MAX(0,MIN(100,(LOG10(1+E99/1000000000)/LOG10(101))*100)),0))</f>
        <v/>
      </c>
      <c r="AE99" s="11">
        <f>IF(O99=N99,50,ROUND(MAX(0,MIN(100,((H99-N99)/(O99-N99))*100)),0))</f>
        <v/>
      </c>
      <c r="AF99" s="11">
        <f>ROUND(MAX(0,MIN(100,50+((H99-K99)/K99)*1000)),0)</f>
        <v/>
      </c>
      <c r="AG99" s="11">
        <f>IFERROR(ROUND(MAX(0,MIN(100,50+25*LN(MAX(0.01,X99)))),0),25)</f>
        <v/>
      </c>
      <c r="AH99" s="11">
        <f>ROUND(IF(M99&lt;=-30,0,IF(M99&lt;=-20,20,IF(M99&lt;=-10,50,100))),0)</f>
        <v/>
      </c>
      <c r="AI99" s="11">
        <f>ROUND(MAX(0,MIN(100,50+(Z99*10))),0)</f>
        <v/>
      </c>
      <c r="AJ99" s="11">
        <f>IFERROR(IF(--AA99&gt;=80,"خرید قوی",IF(--AA99&gt;=70,"خرید مشروط",IF(--AA99&gt;=60,"مراقبت",IF(--AA99&gt;=45,"ضعیف","عدم ورود")))),"")</f>
        <v/>
      </c>
    </row>
    <row r="100">
      <c r="A100" s="15">
        <f>'دیده بان بازار'!A103</f>
        <v/>
      </c>
      <c r="B100" s="16">
        <f>'دیده بان بازار'!B103</f>
        <v/>
      </c>
      <c r="C100" s="16">
        <f>'دیده بان بازار'!C103</f>
        <v/>
      </c>
      <c r="D100" s="16">
        <f>'دیده بان بازار'!D103</f>
        <v/>
      </c>
      <c r="E100" s="17">
        <f>'دیده بان بازار'!E103</f>
        <v/>
      </c>
      <c r="F100" s="16">
        <f>'دیده بان بازار'!F103</f>
        <v/>
      </c>
      <c r="G100" s="16">
        <f>'دیده بان بازار'!G103</f>
        <v/>
      </c>
      <c r="H100" s="16">
        <f>'دیده بان بازار'!H103</f>
        <v/>
      </c>
      <c r="I100" s="16">
        <f>'دیده بان بازار'!I103</f>
        <v/>
      </c>
      <c r="J100" s="16">
        <f>'دیده بان بازار'!J103</f>
        <v/>
      </c>
      <c r="K100" s="16">
        <f>'دیده بان بازار'!K103</f>
        <v/>
      </c>
      <c r="L100" s="16">
        <f>'دیده بان بازار'!L103</f>
        <v/>
      </c>
      <c r="M100" s="16">
        <f>'دیده بان بازار'!M103</f>
        <v/>
      </c>
      <c r="N100" s="16">
        <f>'دیده بان بازار'!N103</f>
        <v/>
      </c>
      <c r="O100" s="16">
        <f>'دیده بان بازار'!O103</f>
        <v/>
      </c>
      <c r="P100" s="16">
        <f>'دیده بان بازار'!P103</f>
        <v/>
      </c>
      <c r="Q100" s="16">
        <f>'دیده بان بازار'!Q103</f>
        <v/>
      </c>
      <c r="R100" s="16">
        <f>'دیده بان بازار'!R103</f>
        <v/>
      </c>
      <c r="S100" s="16">
        <f>'دیده بان بازار'!S103</f>
        <v/>
      </c>
      <c r="T100" s="16">
        <f>'دیده بان بازار'!T103</f>
        <v/>
      </c>
      <c r="U100" s="16">
        <f>'دیده بان بازار'!U103</f>
        <v/>
      </c>
      <c r="V100" s="16">
        <f>'دیده بان بازار'!V103</f>
        <v/>
      </c>
      <c r="W100" s="7">
        <f>'دیده بان بازار'!W103</f>
        <v/>
      </c>
      <c r="X100" s="11">
        <f>IFERROR(IF(OR(R100&lt;=0,W100&lt;=0,S100&lt;=0,V100&lt;=0),0,ROUND((S100/R100)/(V100/W100),2)),0)</f>
        <v/>
      </c>
      <c r="Y100" s="11">
        <f>IFERROR(IF(OR(S100&lt;=0,V100&lt;=0),0,ROUND(S100/V100,2)),0)</f>
        <v/>
      </c>
      <c r="Z100" s="11">
        <f>IFERROR(J100-M100,0)</f>
        <v/>
      </c>
      <c r="AA100" s="11">
        <f>IFERROR(ROUND(MAX(0,MIN(100,((AB100*0.2)+(AC100*0.15)+(AD100*0.15)+(AE100*0.1)+(AF100*0.1)+(AG100*0.15)+(MIN(Y100/3,1)*100*0.1)+(AI100*0.05))*((AH100/100)*0.25+0.75))),0),0)</f>
        <v/>
      </c>
      <c r="AB100" s="11">
        <f>ROUND(MAX(0,MIN(100,((M100+10)/20)*100)),0)</f>
        <v/>
      </c>
      <c r="AC100" s="11">
        <f>IFERROR(IF(D100&lt;=0,0,ROUND(COUNTIFS($D$4:$D$3359,"&lt;="&amp;D100,$D$4:$D$3359,"&gt;0")/COUNTIF($D$4:$D$3359,"&gt;0")*100,0)),0)</f>
        <v/>
      </c>
      <c r="AD100" s="11">
        <f>IF(E100&lt;=0,0,ROUND(MAX(0,MIN(100,(LOG10(1+E100/1000000000)/LOG10(101))*100)),0))</f>
        <v/>
      </c>
      <c r="AE100" s="11">
        <f>IF(O100=N100,50,ROUND(MAX(0,MIN(100,((H100-N100)/(O100-N100))*100)),0))</f>
        <v/>
      </c>
      <c r="AF100" s="11">
        <f>ROUND(MAX(0,MIN(100,50+((H100-K100)/K100)*1000)),0)</f>
        <v/>
      </c>
      <c r="AG100" s="11">
        <f>IFERROR(ROUND(MAX(0,MIN(100,50+25*LN(MAX(0.01,X100)))),0),25)</f>
        <v/>
      </c>
      <c r="AH100" s="11">
        <f>ROUND(IF(M100&lt;=-30,0,IF(M100&lt;=-20,20,IF(M100&lt;=-10,50,100))),0)</f>
        <v/>
      </c>
      <c r="AI100" s="11">
        <f>ROUND(MAX(0,MIN(100,50+(Z100*10))),0)</f>
        <v/>
      </c>
      <c r="AJ100" s="11">
        <f>IFERROR(IF(--AA100&gt;=80,"خرید قوی",IF(--AA100&gt;=70,"خرید مشروط",IF(--AA100&gt;=60,"مراقبت",IF(--AA100&gt;=45,"ضعیف","عدم ورود")))),"")</f>
        <v/>
      </c>
    </row>
    <row r="101">
      <c r="A101" s="12">
        <f>'دیده بان بازار'!A104</f>
        <v/>
      </c>
      <c r="B101" s="13">
        <f>'دیده بان بازار'!B104</f>
        <v/>
      </c>
      <c r="C101" s="13">
        <f>'دیده بان بازار'!C104</f>
        <v/>
      </c>
      <c r="D101" s="13">
        <f>'دیده بان بازار'!D104</f>
        <v/>
      </c>
      <c r="E101" s="14">
        <f>'دیده بان بازار'!E104</f>
        <v/>
      </c>
      <c r="F101" s="13">
        <f>'دیده بان بازار'!F104</f>
        <v/>
      </c>
      <c r="G101" s="13">
        <f>'دیده بان بازار'!G104</f>
        <v/>
      </c>
      <c r="H101" s="13">
        <f>'دیده بان بازار'!H104</f>
        <v/>
      </c>
      <c r="I101" s="13">
        <f>'دیده بان بازار'!I104</f>
        <v/>
      </c>
      <c r="J101" s="13">
        <f>'دیده بان بازار'!J104</f>
        <v/>
      </c>
      <c r="K101" s="13">
        <f>'دیده بان بازار'!K104</f>
        <v/>
      </c>
      <c r="L101" s="13">
        <f>'دیده بان بازار'!L104</f>
        <v/>
      </c>
      <c r="M101" s="13">
        <f>'دیده بان بازار'!M104</f>
        <v/>
      </c>
      <c r="N101" s="13">
        <f>'دیده بان بازار'!N104</f>
        <v/>
      </c>
      <c r="O101" s="13">
        <f>'دیده بان بازار'!O104</f>
        <v/>
      </c>
      <c r="P101" s="13">
        <f>'دیده بان بازار'!P104</f>
        <v/>
      </c>
      <c r="Q101" s="13">
        <f>'دیده بان بازار'!Q104</f>
        <v/>
      </c>
      <c r="R101" s="13">
        <f>'دیده بان بازار'!R104</f>
        <v/>
      </c>
      <c r="S101" s="13">
        <f>'دیده بان بازار'!S104</f>
        <v/>
      </c>
      <c r="T101" s="13">
        <f>'دیده بان بازار'!T104</f>
        <v/>
      </c>
      <c r="U101" s="13">
        <f>'دیده بان بازار'!U104</f>
        <v/>
      </c>
      <c r="V101" s="13">
        <f>'دیده بان بازار'!V104</f>
        <v/>
      </c>
      <c r="W101" s="6">
        <f>'دیده بان بازار'!W104</f>
        <v/>
      </c>
      <c r="X101" s="11">
        <f>IFERROR(IF(OR(R101&lt;=0,W101&lt;=0,S101&lt;=0,V101&lt;=0),0,ROUND((S101/R101)/(V101/W101),2)),0)</f>
        <v/>
      </c>
      <c r="Y101" s="11">
        <f>IFERROR(IF(OR(S101&lt;=0,V101&lt;=0),0,ROUND(S101/V101,2)),0)</f>
        <v/>
      </c>
      <c r="Z101" s="11">
        <f>IFERROR(J101-M101,0)</f>
        <v/>
      </c>
      <c r="AA101" s="11">
        <f>IFERROR(ROUND(MAX(0,MIN(100,((AB101*0.2)+(AC101*0.15)+(AD101*0.15)+(AE101*0.1)+(AF101*0.1)+(AG101*0.15)+(MIN(Y101/3,1)*100*0.1)+(AI101*0.05))*((AH101/100)*0.25+0.75))),0),0)</f>
        <v/>
      </c>
      <c r="AB101" s="11">
        <f>ROUND(MAX(0,MIN(100,((M101+10)/20)*100)),0)</f>
        <v/>
      </c>
      <c r="AC101" s="11">
        <f>IFERROR(IF(D101&lt;=0,0,ROUND(COUNTIFS($D$4:$D$3359,"&lt;="&amp;D101,$D$4:$D$3359,"&gt;0")/COUNTIF($D$4:$D$3359,"&gt;0")*100,0)),0)</f>
        <v/>
      </c>
      <c r="AD101" s="11">
        <f>IF(E101&lt;=0,0,ROUND(MAX(0,MIN(100,(LOG10(1+E101/1000000000)/LOG10(101))*100)),0))</f>
        <v/>
      </c>
      <c r="AE101" s="11">
        <f>IF(O101=N101,50,ROUND(MAX(0,MIN(100,((H101-N101)/(O101-N101))*100)),0))</f>
        <v/>
      </c>
      <c r="AF101" s="11">
        <f>ROUND(MAX(0,MIN(100,50+((H101-K101)/K101)*1000)),0)</f>
        <v/>
      </c>
      <c r="AG101" s="11">
        <f>IFERROR(ROUND(MAX(0,MIN(100,50+25*LN(MAX(0.01,X101)))),0),25)</f>
        <v/>
      </c>
      <c r="AH101" s="11">
        <f>ROUND(IF(M101&lt;=-30,0,IF(M101&lt;=-20,20,IF(M101&lt;=-10,50,100))),0)</f>
        <v/>
      </c>
      <c r="AI101" s="11">
        <f>ROUND(MAX(0,MIN(100,50+(Z101*10))),0)</f>
        <v/>
      </c>
      <c r="AJ101" s="11">
        <f>IFERROR(IF(--AA101&gt;=80,"خرید قوی",IF(--AA101&gt;=70,"خرید مشروط",IF(--AA101&gt;=60,"مراقبت",IF(--AA101&gt;=45,"ضعیف","عدم ورود")))),"")</f>
        <v/>
      </c>
    </row>
    <row r="102">
      <c r="A102" s="15">
        <f>'دیده بان بازار'!A105</f>
        <v/>
      </c>
      <c r="B102" s="16">
        <f>'دیده بان بازار'!B105</f>
        <v/>
      </c>
      <c r="C102" s="16">
        <f>'دیده بان بازار'!C105</f>
        <v/>
      </c>
      <c r="D102" s="16">
        <f>'دیده بان بازار'!D105</f>
        <v/>
      </c>
      <c r="E102" s="17">
        <f>'دیده بان بازار'!E105</f>
        <v/>
      </c>
      <c r="F102" s="16">
        <f>'دیده بان بازار'!F105</f>
        <v/>
      </c>
      <c r="G102" s="16">
        <f>'دیده بان بازار'!G105</f>
        <v/>
      </c>
      <c r="H102" s="16">
        <f>'دیده بان بازار'!H105</f>
        <v/>
      </c>
      <c r="I102" s="16">
        <f>'دیده بان بازار'!I105</f>
        <v/>
      </c>
      <c r="J102" s="16">
        <f>'دیده بان بازار'!J105</f>
        <v/>
      </c>
      <c r="K102" s="16">
        <f>'دیده بان بازار'!K105</f>
        <v/>
      </c>
      <c r="L102" s="16">
        <f>'دیده بان بازار'!L105</f>
        <v/>
      </c>
      <c r="M102" s="16">
        <f>'دیده بان بازار'!M105</f>
        <v/>
      </c>
      <c r="N102" s="16">
        <f>'دیده بان بازار'!N105</f>
        <v/>
      </c>
      <c r="O102" s="16">
        <f>'دیده بان بازار'!O105</f>
        <v/>
      </c>
      <c r="P102" s="16">
        <f>'دیده بان بازار'!P105</f>
        <v/>
      </c>
      <c r="Q102" s="16">
        <f>'دیده بان بازار'!Q105</f>
        <v/>
      </c>
      <c r="R102" s="16">
        <f>'دیده بان بازار'!R105</f>
        <v/>
      </c>
      <c r="S102" s="16">
        <f>'دیده بان بازار'!S105</f>
        <v/>
      </c>
      <c r="T102" s="16">
        <f>'دیده بان بازار'!T105</f>
        <v/>
      </c>
      <c r="U102" s="16">
        <f>'دیده بان بازار'!U105</f>
        <v/>
      </c>
      <c r="V102" s="16">
        <f>'دیده بان بازار'!V105</f>
        <v/>
      </c>
      <c r="W102" s="7">
        <f>'دیده بان بازار'!W105</f>
        <v/>
      </c>
      <c r="X102" s="11">
        <f>IFERROR(IF(OR(R102&lt;=0,W102&lt;=0,S102&lt;=0,V102&lt;=0),0,ROUND((S102/R102)/(V102/W102),2)),0)</f>
        <v/>
      </c>
      <c r="Y102" s="11">
        <f>IFERROR(IF(OR(S102&lt;=0,V102&lt;=0),0,ROUND(S102/V102,2)),0)</f>
        <v/>
      </c>
      <c r="Z102" s="11">
        <f>IFERROR(J102-M102,0)</f>
        <v/>
      </c>
      <c r="AA102" s="11">
        <f>IFERROR(ROUND(MAX(0,MIN(100,((AB102*0.2)+(AC102*0.15)+(AD102*0.15)+(AE102*0.1)+(AF102*0.1)+(AG102*0.15)+(MIN(Y102/3,1)*100*0.1)+(AI102*0.05))*((AH102/100)*0.25+0.75))),0),0)</f>
        <v/>
      </c>
      <c r="AB102" s="11">
        <f>ROUND(MAX(0,MIN(100,((M102+10)/20)*100)),0)</f>
        <v/>
      </c>
      <c r="AC102" s="11">
        <f>IFERROR(IF(D102&lt;=0,0,ROUND(COUNTIFS($D$4:$D$3359,"&lt;="&amp;D102,$D$4:$D$3359,"&gt;0")/COUNTIF($D$4:$D$3359,"&gt;0")*100,0)),0)</f>
        <v/>
      </c>
      <c r="AD102" s="11">
        <f>IF(E102&lt;=0,0,ROUND(MAX(0,MIN(100,(LOG10(1+E102/1000000000)/LOG10(101))*100)),0))</f>
        <v/>
      </c>
      <c r="AE102" s="11">
        <f>IF(O102=N102,50,ROUND(MAX(0,MIN(100,((H102-N102)/(O102-N102))*100)),0))</f>
        <v/>
      </c>
      <c r="AF102" s="11">
        <f>ROUND(MAX(0,MIN(100,50+((H102-K102)/K102)*1000)),0)</f>
        <v/>
      </c>
      <c r="AG102" s="11">
        <f>IFERROR(ROUND(MAX(0,MIN(100,50+25*LN(MAX(0.01,X102)))),0),25)</f>
        <v/>
      </c>
      <c r="AH102" s="11">
        <f>ROUND(IF(M102&lt;=-30,0,IF(M102&lt;=-20,20,IF(M102&lt;=-10,50,100))),0)</f>
        <v/>
      </c>
      <c r="AI102" s="11">
        <f>ROUND(MAX(0,MIN(100,50+(Z102*10))),0)</f>
        <v/>
      </c>
      <c r="AJ102" s="11">
        <f>IFERROR(IF(--AA102&gt;=80,"خرید قوی",IF(--AA102&gt;=70,"خرید مشروط",IF(--AA102&gt;=60,"مراقبت",IF(--AA102&gt;=45,"ضعیف","عدم ورود")))),"")</f>
        <v/>
      </c>
    </row>
    <row r="103">
      <c r="A103" s="12">
        <f>'دیده بان بازار'!A106</f>
        <v/>
      </c>
      <c r="B103" s="13">
        <f>'دیده بان بازار'!B106</f>
        <v/>
      </c>
      <c r="C103" s="13">
        <f>'دیده بان بازار'!C106</f>
        <v/>
      </c>
      <c r="D103" s="13">
        <f>'دیده بان بازار'!D106</f>
        <v/>
      </c>
      <c r="E103" s="14">
        <f>'دیده بان بازار'!E106</f>
        <v/>
      </c>
      <c r="F103" s="13">
        <f>'دیده بان بازار'!F106</f>
        <v/>
      </c>
      <c r="G103" s="13">
        <f>'دیده بان بازار'!G106</f>
        <v/>
      </c>
      <c r="H103" s="13">
        <f>'دیده بان بازار'!H106</f>
        <v/>
      </c>
      <c r="I103" s="13">
        <f>'دیده بان بازار'!I106</f>
        <v/>
      </c>
      <c r="J103" s="13">
        <f>'دیده بان بازار'!J106</f>
        <v/>
      </c>
      <c r="K103" s="13">
        <f>'دیده بان بازار'!K106</f>
        <v/>
      </c>
      <c r="L103" s="13">
        <f>'دیده بان بازار'!L106</f>
        <v/>
      </c>
      <c r="M103" s="13">
        <f>'دیده بان بازار'!M106</f>
        <v/>
      </c>
      <c r="N103" s="13">
        <f>'دیده بان بازار'!N106</f>
        <v/>
      </c>
      <c r="O103" s="13">
        <f>'دیده بان بازار'!O106</f>
        <v/>
      </c>
      <c r="P103" s="13">
        <f>'دیده بان بازار'!P106</f>
        <v/>
      </c>
      <c r="Q103" s="13">
        <f>'دیده بان بازار'!Q106</f>
        <v/>
      </c>
      <c r="R103" s="13">
        <f>'دیده بان بازار'!R106</f>
        <v/>
      </c>
      <c r="S103" s="13">
        <f>'دیده بان بازار'!S106</f>
        <v/>
      </c>
      <c r="T103" s="13">
        <f>'دیده بان بازار'!T106</f>
        <v/>
      </c>
      <c r="U103" s="13">
        <f>'دیده بان بازار'!U106</f>
        <v/>
      </c>
      <c r="V103" s="13">
        <f>'دیده بان بازار'!V106</f>
        <v/>
      </c>
      <c r="W103" s="6">
        <f>'دیده بان بازار'!W106</f>
        <v/>
      </c>
      <c r="X103" s="11">
        <f>IFERROR(IF(OR(R103&lt;=0,W103&lt;=0,S103&lt;=0,V103&lt;=0),0,ROUND((S103/R103)/(V103/W103),2)),0)</f>
        <v/>
      </c>
      <c r="Y103" s="11">
        <f>IFERROR(IF(OR(S103&lt;=0,V103&lt;=0),0,ROUND(S103/V103,2)),0)</f>
        <v/>
      </c>
      <c r="Z103" s="11">
        <f>IFERROR(J103-M103,0)</f>
        <v/>
      </c>
      <c r="AA103" s="11">
        <f>IFERROR(ROUND(MAX(0,MIN(100,((AB103*0.2)+(AC103*0.15)+(AD103*0.15)+(AE103*0.1)+(AF103*0.1)+(AG103*0.15)+(MIN(Y103/3,1)*100*0.1)+(AI103*0.05))*((AH103/100)*0.25+0.75))),0),0)</f>
        <v/>
      </c>
      <c r="AB103" s="11">
        <f>ROUND(MAX(0,MIN(100,((M103+10)/20)*100)),0)</f>
        <v/>
      </c>
      <c r="AC103" s="11">
        <f>IFERROR(IF(D103&lt;=0,0,ROUND(COUNTIFS($D$4:$D$3359,"&lt;="&amp;D103,$D$4:$D$3359,"&gt;0")/COUNTIF($D$4:$D$3359,"&gt;0")*100,0)),0)</f>
        <v/>
      </c>
      <c r="AD103" s="11">
        <f>IF(E103&lt;=0,0,ROUND(MAX(0,MIN(100,(LOG10(1+E103/1000000000)/LOG10(101))*100)),0))</f>
        <v/>
      </c>
      <c r="AE103" s="11">
        <f>IF(O103=N103,50,ROUND(MAX(0,MIN(100,((H103-N103)/(O103-N103))*100)),0))</f>
        <v/>
      </c>
      <c r="AF103" s="11">
        <f>ROUND(MAX(0,MIN(100,50+((H103-K103)/K103)*1000)),0)</f>
        <v/>
      </c>
      <c r="AG103" s="11">
        <f>IFERROR(ROUND(MAX(0,MIN(100,50+25*LN(MAX(0.01,X103)))),0),25)</f>
        <v/>
      </c>
      <c r="AH103" s="11">
        <f>ROUND(IF(M103&lt;=-30,0,IF(M103&lt;=-20,20,IF(M103&lt;=-10,50,100))),0)</f>
        <v/>
      </c>
      <c r="AI103" s="11">
        <f>ROUND(MAX(0,MIN(100,50+(Z103*10))),0)</f>
        <v/>
      </c>
      <c r="AJ103" s="11">
        <f>IFERROR(IF(--AA103&gt;=80,"خرید قوی",IF(--AA103&gt;=70,"خرید مشروط",IF(--AA103&gt;=60,"مراقبت",IF(--AA103&gt;=45,"ضعیف","عدم ورود")))),"")</f>
        <v/>
      </c>
    </row>
    <row r="104">
      <c r="A104" s="15">
        <f>'دیده بان بازار'!A107</f>
        <v/>
      </c>
      <c r="B104" s="16">
        <f>'دیده بان بازار'!B107</f>
        <v/>
      </c>
      <c r="C104" s="16">
        <f>'دیده بان بازار'!C107</f>
        <v/>
      </c>
      <c r="D104" s="16">
        <f>'دیده بان بازار'!D107</f>
        <v/>
      </c>
      <c r="E104" s="17">
        <f>'دیده بان بازار'!E107</f>
        <v/>
      </c>
      <c r="F104" s="16">
        <f>'دیده بان بازار'!F107</f>
        <v/>
      </c>
      <c r="G104" s="16">
        <f>'دیده بان بازار'!G107</f>
        <v/>
      </c>
      <c r="H104" s="16">
        <f>'دیده بان بازار'!H107</f>
        <v/>
      </c>
      <c r="I104" s="16">
        <f>'دیده بان بازار'!I107</f>
        <v/>
      </c>
      <c r="J104" s="16">
        <f>'دیده بان بازار'!J107</f>
        <v/>
      </c>
      <c r="K104" s="16">
        <f>'دیده بان بازار'!K107</f>
        <v/>
      </c>
      <c r="L104" s="16">
        <f>'دیده بان بازار'!L107</f>
        <v/>
      </c>
      <c r="M104" s="16">
        <f>'دیده بان بازار'!M107</f>
        <v/>
      </c>
      <c r="N104" s="16">
        <f>'دیده بان بازار'!N107</f>
        <v/>
      </c>
      <c r="O104" s="16">
        <f>'دیده بان بازار'!O107</f>
        <v/>
      </c>
      <c r="P104" s="16">
        <f>'دیده بان بازار'!P107</f>
        <v/>
      </c>
      <c r="Q104" s="16">
        <f>'دیده بان بازار'!Q107</f>
        <v/>
      </c>
      <c r="R104" s="16">
        <f>'دیده بان بازار'!R107</f>
        <v/>
      </c>
      <c r="S104" s="16">
        <f>'دیده بان بازار'!S107</f>
        <v/>
      </c>
      <c r="T104" s="16">
        <f>'دیده بان بازار'!T107</f>
        <v/>
      </c>
      <c r="U104" s="16">
        <f>'دیده بان بازار'!U107</f>
        <v/>
      </c>
      <c r="V104" s="16">
        <f>'دیده بان بازار'!V107</f>
        <v/>
      </c>
      <c r="W104" s="7">
        <f>'دیده بان بازار'!W107</f>
        <v/>
      </c>
      <c r="X104" s="11">
        <f>IFERROR(IF(OR(R104&lt;=0,W104&lt;=0,S104&lt;=0,V104&lt;=0),0,ROUND((S104/R104)/(V104/W104),2)),0)</f>
        <v/>
      </c>
      <c r="Y104" s="11">
        <f>IFERROR(IF(OR(S104&lt;=0,V104&lt;=0),0,ROUND(S104/V104,2)),0)</f>
        <v/>
      </c>
      <c r="Z104" s="11">
        <f>IFERROR(J104-M104,0)</f>
        <v/>
      </c>
      <c r="AA104" s="11">
        <f>IFERROR(ROUND(MAX(0,MIN(100,((AB104*0.2)+(AC104*0.15)+(AD104*0.15)+(AE104*0.1)+(AF104*0.1)+(AG104*0.15)+(MIN(Y104/3,1)*100*0.1)+(AI104*0.05))*((AH104/100)*0.25+0.75))),0),0)</f>
        <v/>
      </c>
      <c r="AB104" s="11">
        <f>ROUND(MAX(0,MIN(100,((M104+10)/20)*100)),0)</f>
        <v/>
      </c>
      <c r="AC104" s="11">
        <f>IFERROR(IF(D104&lt;=0,0,ROUND(COUNTIFS($D$4:$D$3359,"&lt;="&amp;D104,$D$4:$D$3359,"&gt;0")/COUNTIF($D$4:$D$3359,"&gt;0")*100,0)),0)</f>
        <v/>
      </c>
      <c r="AD104" s="11">
        <f>IF(E104&lt;=0,0,ROUND(MAX(0,MIN(100,(LOG10(1+E104/1000000000)/LOG10(101))*100)),0))</f>
        <v/>
      </c>
      <c r="AE104" s="11">
        <f>IF(O104=N104,50,ROUND(MAX(0,MIN(100,((H104-N104)/(O104-N104))*100)),0))</f>
        <v/>
      </c>
      <c r="AF104" s="11">
        <f>ROUND(MAX(0,MIN(100,50+((H104-K104)/K104)*1000)),0)</f>
        <v/>
      </c>
      <c r="AG104" s="11">
        <f>IFERROR(ROUND(MAX(0,MIN(100,50+25*LN(MAX(0.01,X104)))),0),25)</f>
        <v/>
      </c>
      <c r="AH104" s="11">
        <f>ROUND(IF(M104&lt;=-30,0,IF(M104&lt;=-20,20,IF(M104&lt;=-10,50,100))),0)</f>
        <v/>
      </c>
      <c r="AI104" s="11">
        <f>ROUND(MAX(0,MIN(100,50+(Z104*10))),0)</f>
        <v/>
      </c>
      <c r="AJ104" s="11">
        <f>IFERROR(IF(--AA104&gt;=80,"خرید قوی",IF(--AA104&gt;=70,"خرید مشروط",IF(--AA104&gt;=60,"مراقبت",IF(--AA104&gt;=45,"ضعیف","عدم ورود")))),"")</f>
        <v/>
      </c>
    </row>
    <row r="105">
      <c r="A105" s="12">
        <f>'دیده بان بازار'!A108</f>
        <v/>
      </c>
      <c r="B105" s="13">
        <f>'دیده بان بازار'!B108</f>
        <v/>
      </c>
      <c r="C105" s="13">
        <f>'دیده بان بازار'!C108</f>
        <v/>
      </c>
      <c r="D105" s="13">
        <f>'دیده بان بازار'!D108</f>
        <v/>
      </c>
      <c r="E105" s="14">
        <f>'دیده بان بازار'!E108</f>
        <v/>
      </c>
      <c r="F105" s="13">
        <f>'دیده بان بازار'!F108</f>
        <v/>
      </c>
      <c r="G105" s="13">
        <f>'دیده بان بازار'!G108</f>
        <v/>
      </c>
      <c r="H105" s="13">
        <f>'دیده بان بازار'!H108</f>
        <v/>
      </c>
      <c r="I105" s="13">
        <f>'دیده بان بازار'!I108</f>
        <v/>
      </c>
      <c r="J105" s="13">
        <f>'دیده بان بازار'!J108</f>
        <v/>
      </c>
      <c r="K105" s="13">
        <f>'دیده بان بازار'!K108</f>
        <v/>
      </c>
      <c r="L105" s="13">
        <f>'دیده بان بازار'!L108</f>
        <v/>
      </c>
      <c r="M105" s="13">
        <f>'دیده بان بازار'!M108</f>
        <v/>
      </c>
      <c r="N105" s="13">
        <f>'دیده بان بازار'!N108</f>
        <v/>
      </c>
      <c r="O105" s="13">
        <f>'دیده بان بازار'!O108</f>
        <v/>
      </c>
      <c r="P105" s="13">
        <f>'دیده بان بازار'!P108</f>
        <v/>
      </c>
      <c r="Q105" s="13">
        <f>'دیده بان بازار'!Q108</f>
        <v/>
      </c>
      <c r="R105" s="13">
        <f>'دیده بان بازار'!R108</f>
        <v/>
      </c>
      <c r="S105" s="13">
        <f>'دیده بان بازار'!S108</f>
        <v/>
      </c>
      <c r="T105" s="13">
        <f>'دیده بان بازار'!T108</f>
        <v/>
      </c>
      <c r="U105" s="13">
        <f>'دیده بان بازار'!U108</f>
        <v/>
      </c>
      <c r="V105" s="13">
        <f>'دیده بان بازار'!V108</f>
        <v/>
      </c>
      <c r="W105" s="6">
        <f>'دیده بان بازار'!W108</f>
        <v/>
      </c>
      <c r="X105" s="11">
        <f>IFERROR(IF(OR(R105&lt;=0,W105&lt;=0,S105&lt;=0,V105&lt;=0),0,ROUND((S105/R105)/(V105/W105),2)),0)</f>
        <v/>
      </c>
      <c r="Y105" s="11">
        <f>IFERROR(IF(OR(S105&lt;=0,V105&lt;=0),0,ROUND(S105/V105,2)),0)</f>
        <v/>
      </c>
      <c r="Z105" s="11">
        <f>IFERROR(J105-M105,0)</f>
        <v/>
      </c>
      <c r="AA105" s="11">
        <f>IFERROR(ROUND(MAX(0,MIN(100,((AB105*0.2)+(AC105*0.15)+(AD105*0.15)+(AE105*0.1)+(AF105*0.1)+(AG105*0.15)+(MIN(Y105/3,1)*100*0.1)+(AI105*0.05))*((AH105/100)*0.25+0.75))),0),0)</f>
        <v/>
      </c>
      <c r="AB105" s="11">
        <f>ROUND(MAX(0,MIN(100,((M105+10)/20)*100)),0)</f>
        <v/>
      </c>
      <c r="AC105" s="11">
        <f>IFERROR(IF(D105&lt;=0,0,ROUND(COUNTIFS($D$4:$D$3359,"&lt;="&amp;D105,$D$4:$D$3359,"&gt;0")/COUNTIF($D$4:$D$3359,"&gt;0")*100,0)),0)</f>
        <v/>
      </c>
      <c r="AD105" s="11">
        <f>IF(E105&lt;=0,0,ROUND(MAX(0,MIN(100,(LOG10(1+E105/1000000000)/LOG10(101))*100)),0))</f>
        <v/>
      </c>
      <c r="AE105" s="11">
        <f>IF(O105=N105,50,ROUND(MAX(0,MIN(100,((H105-N105)/(O105-N105))*100)),0))</f>
        <v/>
      </c>
      <c r="AF105" s="11">
        <f>ROUND(MAX(0,MIN(100,50+((H105-K105)/K105)*1000)),0)</f>
        <v/>
      </c>
      <c r="AG105" s="11">
        <f>IFERROR(ROUND(MAX(0,MIN(100,50+25*LN(MAX(0.01,X105)))),0),25)</f>
        <v/>
      </c>
      <c r="AH105" s="11">
        <f>ROUND(IF(M105&lt;=-30,0,IF(M105&lt;=-20,20,IF(M105&lt;=-10,50,100))),0)</f>
        <v/>
      </c>
      <c r="AI105" s="11">
        <f>ROUND(MAX(0,MIN(100,50+(Z105*10))),0)</f>
        <v/>
      </c>
      <c r="AJ105" s="11">
        <f>IFERROR(IF(--AA105&gt;=80,"خرید قوی",IF(--AA105&gt;=70,"خرید مشروط",IF(--AA105&gt;=60,"مراقبت",IF(--AA105&gt;=45,"ضعیف","عدم ورود")))),"")</f>
        <v/>
      </c>
    </row>
    <row r="106">
      <c r="A106" s="15">
        <f>'دیده بان بازار'!A109</f>
        <v/>
      </c>
      <c r="B106" s="16">
        <f>'دیده بان بازار'!B109</f>
        <v/>
      </c>
      <c r="C106" s="16">
        <f>'دیده بان بازار'!C109</f>
        <v/>
      </c>
      <c r="D106" s="16">
        <f>'دیده بان بازار'!D109</f>
        <v/>
      </c>
      <c r="E106" s="17">
        <f>'دیده بان بازار'!E109</f>
        <v/>
      </c>
      <c r="F106" s="16">
        <f>'دیده بان بازار'!F109</f>
        <v/>
      </c>
      <c r="G106" s="16">
        <f>'دیده بان بازار'!G109</f>
        <v/>
      </c>
      <c r="H106" s="16">
        <f>'دیده بان بازار'!H109</f>
        <v/>
      </c>
      <c r="I106" s="16">
        <f>'دیده بان بازار'!I109</f>
        <v/>
      </c>
      <c r="J106" s="16">
        <f>'دیده بان بازار'!J109</f>
        <v/>
      </c>
      <c r="K106" s="16">
        <f>'دیده بان بازار'!K109</f>
        <v/>
      </c>
      <c r="L106" s="16">
        <f>'دیده بان بازار'!L109</f>
        <v/>
      </c>
      <c r="M106" s="16">
        <f>'دیده بان بازار'!M109</f>
        <v/>
      </c>
      <c r="N106" s="16">
        <f>'دیده بان بازار'!N109</f>
        <v/>
      </c>
      <c r="O106" s="16">
        <f>'دیده بان بازار'!O109</f>
        <v/>
      </c>
      <c r="P106" s="16">
        <f>'دیده بان بازار'!P109</f>
        <v/>
      </c>
      <c r="Q106" s="16">
        <f>'دیده بان بازار'!Q109</f>
        <v/>
      </c>
      <c r="R106" s="16">
        <f>'دیده بان بازار'!R109</f>
        <v/>
      </c>
      <c r="S106" s="16">
        <f>'دیده بان بازار'!S109</f>
        <v/>
      </c>
      <c r="T106" s="16">
        <f>'دیده بان بازار'!T109</f>
        <v/>
      </c>
      <c r="U106" s="16">
        <f>'دیده بان بازار'!U109</f>
        <v/>
      </c>
      <c r="V106" s="16">
        <f>'دیده بان بازار'!V109</f>
        <v/>
      </c>
      <c r="W106" s="7">
        <f>'دیده بان بازار'!W109</f>
        <v/>
      </c>
      <c r="X106" s="11">
        <f>IFERROR(IF(OR(R106&lt;=0,W106&lt;=0,S106&lt;=0,V106&lt;=0),0,ROUND((S106/R106)/(V106/W106),2)),0)</f>
        <v/>
      </c>
      <c r="Y106" s="11">
        <f>IFERROR(IF(OR(S106&lt;=0,V106&lt;=0),0,ROUND(S106/V106,2)),0)</f>
        <v/>
      </c>
      <c r="Z106" s="11">
        <f>IFERROR(J106-M106,0)</f>
        <v/>
      </c>
      <c r="AA106" s="11">
        <f>IFERROR(ROUND(MAX(0,MIN(100,((AB106*0.2)+(AC106*0.15)+(AD106*0.15)+(AE106*0.1)+(AF106*0.1)+(AG106*0.15)+(MIN(Y106/3,1)*100*0.1)+(AI106*0.05))*((AH106/100)*0.25+0.75))),0),0)</f>
        <v/>
      </c>
      <c r="AB106" s="11">
        <f>ROUND(MAX(0,MIN(100,((M106+10)/20)*100)),0)</f>
        <v/>
      </c>
      <c r="AC106" s="11">
        <f>IFERROR(IF(D106&lt;=0,0,ROUND(COUNTIFS($D$4:$D$3359,"&lt;="&amp;D106,$D$4:$D$3359,"&gt;0")/COUNTIF($D$4:$D$3359,"&gt;0")*100,0)),0)</f>
        <v/>
      </c>
      <c r="AD106" s="11">
        <f>IF(E106&lt;=0,0,ROUND(MAX(0,MIN(100,(LOG10(1+E106/1000000000)/LOG10(101))*100)),0))</f>
        <v/>
      </c>
      <c r="AE106" s="11">
        <f>IF(O106=N106,50,ROUND(MAX(0,MIN(100,((H106-N106)/(O106-N106))*100)),0))</f>
        <v/>
      </c>
      <c r="AF106" s="11">
        <f>ROUND(MAX(0,MIN(100,50+((H106-K106)/K106)*1000)),0)</f>
        <v/>
      </c>
      <c r="AG106" s="11">
        <f>IFERROR(ROUND(MAX(0,MIN(100,50+25*LN(MAX(0.01,X106)))),0),25)</f>
        <v/>
      </c>
      <c r="AH106" s="11">
        <f>ROUND(IF(M106&lt;=-30,0,IF(M106&lt;=-20,20,IF(M106&lt;=-10,50,100))),0)</f>
        <v/>
      </c>
      <c r="AI106" s="11">
        <f>ROUND(MAX(0,MIN(100,50+(Z106*10))),0)</f>
        <v/>
      </c>
      <c r="AJ106" s="11">
        <f>IFERROR(IF(--AA106&gt;=80,"خرید قوی",IF(--AA106&gt;=70,"خرید مشروط",IF(--AA106&gt;=60,"مراقبت",IF(--AA106&gt;=45,"ضعیف","عدم ورود")))),"")</f>
        <v/>
      </c>
    </row>
    <row r="107">
      <c r="A107" s="15">
        <f>'دیده بان بازار'!A110</f>
        <v/>
      </c>
      <c r="B107" s="16">
        <f>'دیده بان بازار'!B110</f>
        <v/>
      </c>
      <c r="C107" s="16">
        <f>'دیده بان بازار'!C110</f>
        <v/>
      </c>
      <c r="D107" s="16">
        <f>'دیده بان بازار'!D110</f>
        <v/>
      </c>
      <c r="E107" s="17">
        <f>'دیده بان بازار'!E110</f>
        <v/>
      </c>
      <c r="F107" s="16">
        <f>'دیده بان بازار'!F110</f>
        <v/>
      </c>
      <c r="G107" s="16">
        <f>'دیده بان بازار'!G110</f>
        <v/>
      </c>
      <c r="H107" s="16">
        <f>'دیده بان بازار'!H110</f>
        <v/>
      </c>
      <c r="I107" s="16">
        <f>'دیده بان بازار'!I110</f>
        <v/>
      </c>
      <c r="J107" s="16">
        <f>'دیده بان بازار'!J110</f>
        <v/>
      </c>
      <c r="K107" s="16">
        <f>'دیده بان بازار'!K110</f>
        <v/>
      </c>
      <c r="L107" s="16">
        <f>'دیده بان بازار'!L110</f>
        <v/>
      </c>
      <c r="M107" s="16">
        <f>'دیده بان بازار'!M110</f>
        <v/>
      </c>
      <c r="N107" s="16">
        <f>'دیده بان بازار'!N110</f>
        <v/>
      </c>
      <c r="O107" s="16">
        <f>'دیده بان بازار'!O110</f>
        <v/>
      </c>
      <c r="P107" s="16">
        <f>'دیده بان بازار'!P110</f>
        <v/>
      </c>
      <c r="Q107" s="16">
        <f>'دیده بان بازار'!Q110</f>
        <v/>
      </c>
      <c r="R107" s="16">
        <f>'دیده بان بازار'!R110</f>
        <v/>
      </c>
      <c r="S107" s="16">
        <f>'دیده بان بازار'!S110</f>
        <v/>
      </c>
      <c r="T107" s="16">
        <f>'دیده بان بازار'!T110</f>
        <v/>
      </c>
      <c r="U107" s="16">
        <f>'دیده بان بازار'!U110</f>
        <v/>
      </c>
      <c r="V107" s="16">
        <f>'دیده بان بازار'!V110</f>
        <v/>
      </c>
      <c r="W107" s="7">
        <f>'دیده بان بازار'!W110</f>
        <v/>
      </c>
      <c r="X107" s="11">
        <f>IFERROR(IF(OR(R107&lt;=0,W107&lt;=0,S107&lt;=0,V107&lt;=0),0,ROUND((S107/R107)/(V107/W107),2)),0)</f>
        <v/>
      </c>
      <c r="Y107" s="11">
        <f>IFERROR(IF(OR(S107&lt;=0,V107&lt;=0),0,ROUND(S107/V107,2)),0)</f>
        <v/>
      </c>
      <c r="Z107" s="11">
        <f>IFERROR(J107-M107,0)</f>
        <v/>
      </c>
      <c r="AA107" s="11">
        <f>IFERROR(ROUND(MAX(0,MIN(100,((AB107*0.2)+(AC107*0.15)+(AD107*0.15)+(AE107*0.1)+(AF107*0.1)+(AG107*0.15)+(MIN(Y107/3,1)*100*0.1)+(AI107*0.05))*((AH107/100)*0.25+0.75))),0),0)</f>
        <v/>
      </c>
      <c r="AB107" s="11">
        <f>ROUND(MAX(0,MIN(100,((M107+10)/20)*100)),0)</f>
        <v/>
      </c>
      <c r="AC107" s="11">
        <f>IFERROR(IF(D107&lt;=0,0,ROUND(COUNTIFS($D$4:$D$3359,"&lt;="&amp;D107,$D$4:$D$3359,"&gt;0")/COUNTIF($D$4:$D$3359,"&gt;0")*100,0)),0)</f>
        <v/>
      </c>
      <c r="AD107" s="11">
        <f>IF(E107&lt;=0,0,ROUND(MAX(0,MIN(100,(LOG10(1+E107/1000000000)/LOG10(101))*100)),0))</f>
        <v/>
      </c>
      <c r="AE107" s="11">
        <f>IF(O107=N107,50,ROUND(MAX(0,MIN(100,((H107-N107)/(O107-N107))*100)),0))</f>
        <v/>
      </c>
      <c r="AF107" s="11">
        <f>ROUND(MAX(0,MIN(100,50+((H107-K107)/K107)*1000)),0)</f>
        <v/>
      </c>
      <c r="AG107" s="11">
        <f>IFERROR(ROUND(MAX(0,MIN(100,50+25*LN(MAX(0.01,X107)))),0),25)</f>
        <v/>
      </c>
      <c r="AH107" s="11">
        <f>ROUND(IF(M107&lt;=-30,0,IF(M107&lt;=-20,20,IF(M107&lt;=-10,50,100))),0)</f>
        <v/>
      </c>
      <c r="AI107" s="11">
        <f>ROUND(MAX(0,MIN(100,50+(Z107*10))),0)</f>
        <v/>
      </c>
      <c r="AJ107" s="11">
        <f>IFERROR(IF(--AA107&gt;=80,"خرید قوی",IF(--AA107&gt;=70,"خرید مشروط",IF(--AA107&gt;=60,"مراقبت",IF(--AA107&gt;=45,"ضعیف","عدم ورود")))),"")</f>
        <v/>
      </c>
    </row>
    <row r="108">
      <c r="A108" s="12">
        <f>'دیده بان بازار'!A111</f>
        <v/>
      </c>
      <c r="B108" s="13">
        <f>'دیده بان بازار'!B111</f>
        <v/>
      </c>
      <c r="C108" s="13">
        <f>'دیده بان بازار'!C111</f>
        <v/>
      </c>
      <c r="D108" s="13">
        <f>'دیده بان بازار'!D111</f>
        <v/>
      </c>
      <c r="E108" s="14">
        <f>'دیده بان بازار'!E111</f>
        <v/>
      </c>
      <c r="F108" s="13">
        <f>'دیده بان بازار'!F111</f>
        <v/>
      </c>
      <c r="G108" s="13">
        <f>'دیده بان بازار'!G111</f>
        <v/>
      </c>
      <c r="H108" s="13">
        <f>'دیده بان بازار'!H111</f>
        <v/>
      </c>
      <c r="I108" s="13">
        <f>'دیده بان بازار'!I111</f>
        <v/>
      </c>
      <c r="J108" s="13">
        <f>'دیده بان بازار'!J111</f>
        <v/>
      </c>
      <c r="K108" s="13">
        <f>'دیده بان بازار'!K111</f>
        <v/>
      </c>
      <c r="L108" s="13">
        <f>'دیده بان بازار'!L111</f>
        <v/>
      </c>
      <c r="M108" s="13">
        <f>'دیده بان بازار'!M111</f>
        <v/>
      </c>
      <c r="N108" s="13">
        <f>'دیده بان بازار'!N111</f>
        <v/>
      </c>
      <c r="O108" s="13">
        <f>'دیده بان بازار'!O111</f>
        <v/>
      </c>
      <c r="P108" s="13">
        <f>'دیده بان بازار'!P111</f>
        <v/>
      </c>
      <c r="Q108" s="13">
        <f>'دیده بان بازار'!Q111</f>
        <v/>
      </c>
      <c r="R108" s="13">
        <f>'دیده بان بازار'!R111</f>
        <v/>
      </c>
      <c r="S108" s="13">
        <f>'دیده بان بازار'!S111</f>
        <v/>
      </c>
      <c r="T108" s="13">
        <f>'دیده بان بازار'!T111</f>
        <v/>
      </c>
      <c r="U108" s="13">
        <f>'دیده بان بازار'!U111</f>
        <v/>
      </c>
      <c r="V108" s="13">
        <f>'دیده بان بازار'!V111</f>
        <v/>
      </c>
      <c r="W108" s="6">
        <f>'دیده بان بازار'!W111</f>
        <v/>
      </c>
      <c r="X108" s="11">
        <f>IFERROR(IF(OR(R108&lt;=0,W108&lt;=0,S108&lt;=0,V108&lt;=0),0,ROUND((S108/R108)/(V108/W108),2)),0)</f>
        <v/>
      </c>
      <c r="Y108" s="11">
        <f>IFERROR(IF(OR(S108&lt;=0,V108&lt;=0),0,ROUND(S108/V108,2)),0)</f>
        <v/>
      </c>
      <c r="Z108" s="11">
        <f>IFERROR(J108-M108,0)</f>
        <v/>
      </c>
      <c r="AA108" s="11">
        <f>IFERROR(ROUND(MAX(0,MIN(100,((AB108*0.2)+(AC108*0.15)+(AD108*0.15)+(AE108*0.1)+(AF108*0.1)+(AG108*0.15)+(MIN(Y108/3,1)*100*0.1)+(AI108*0.05))*((AH108/100)*0.25+0.75))),0),0)</f>
        <v/>
      </c>
      <c r="AB108" s="11">
        <f>ROUND(MAX(0,MIN(100,((M108+10)/20)*100)),0)</f>
        <v/>
      </c>
      <c r="AC108" s="11">
        <f>IFERROR(IF(D108&lt;=0,0,ROUND(COUNTIFS($D$4:$D$3359,"&lt;="&amp;D108,$D$4:$D$3359,"&gt;0")/COUNTIF($D$4:$D$3359,"&gt;0")*100,0)),0)</f>
        <v/>
      </c>
      <c r="AD108" s="11">
        <f>IF(E108&lt;=0,0,ROUND(MAX(0,MIN(100,(LOG10(1+E108/1000000000)/LOG10(101))*100)),0))</f>
        <v/>
      </c>
      <c r="AE108" s="11">
        <f>IF(O108=N108,50,ROUND(MAX(0,MIN(100,((H108-N108)/(O108-N108))*100)),0))</f>
        <v/>
      </c>
      <c r="AF108" s="11">
        <f>ROUND(MAX(0,MIN(100,50+((H108-K108)/K108)*1000)),0)</f>
        <v/>
      </c>
      <c r="AG108" s="11">
        <f>IFERROR(ROUND(MAX(0,MIN(100,50+25*LN(MAX(0.01,X108)))),0),25)</f>
        <v/>
      </c>
      <c r="AH108" s="11">
        <f>ROUND(IF(M108&lt;=-30,0,IF(M108&lt;=-20,20,IF(M108&lt;=-10,50,100))),0)</f>
        <v/>
      </c>
      <c r="AI108" s="11">
        <f>ROUND(MAX(0,MIN(100,50+(Z108*10))),0)</f>
        <v/>
      </c>
      <c r="AJ108" s="11">
        <f>IFERROR(IF(--AA108&gt;=80,"خرید قوی",IF(--AA108&gt;=70,"خرید مشروط",IF(--AA108&gt;=60,"مراقبت",IF(--AA108&gt;=45,"ضعیف","عدم ورود")))),"")</f>
        <v/>
      </c>
    </row>
    <row r="109">
      <c r="A109" s="15">
        <f>'دیده بان بازار'!A112</f>
        <v/>
      </c>
      <c r="B109" s="16">
        <f>'دیده بان بازار'!B112</f>
        <v/>
      </c>
      <c r="C109" s="16">
        <f>'دیده بان بازار'!C112</f>
        <v/>
      </c>
      <c r="D109" s="16">
        <f>'دیده بان بازار'!D112</f>
        <v/>
      </c>
      <c r="E109" s="17">
        <f>'دیده بان بازار'!E112</f>
        <v/>
      </c>
      <c r="F109" s="16">
        <f>'دیده بان بازار'!F112</f>
        <v/>
      </c>
      <c r="G109" s="16">
        <f>'دیده بان بازار'!G112</f>
        <v/>
      </c>
      <c r="H109" s="16">
        <f>'دیده بان بازار'!H112</f>
        <v/>
      </c>
      <c r="I109" s="16">
        <f>'دیده بان بازار'!I112</f>
        <v/>
      </c>
      <c r="J109" s="16">
        <f>'دیده بان بازار'!J112</f>
        <v/>
      </c>
      <c r="K109" s="16">
        <f>'دیده بان بازار'!K112</f>
        <v/>
      </c>
      <c r="L109" s="16">
        <f>'دیده بان بازار'!L112</f>
        <v/>
      </c>
      <c r="M109" s="16">
        <f>'دیده بان بازار'!M112</f>
        <v/>
      </c>
      <c r="N109" s="16">
        <f>'دیده بان بازار'!N112</f>
        <v/>
      </c>
      <c r="O109" s="16">
        <f>'دیده بان بازار'!O112</f>
        <v/>
      </c>
      <c r="P109" s="16">
        <f>'دیده بان بازار'!P112</f>
        <v/>
      </c>
      <c r="Q109" s="16">
        <f>'دیده بان بازار'!Q112</f>
        <v/>
      </c>
      <c r="R109" s="16">
        <f>'دیده بان بازار'!R112</f>
        <v/>
      </c>
      <c r="S109" s="16">
        <f>'دیده بان بازار'!S112</f>
        <v/>
      </c>
      <c r="T109" s="16">
        <f>'دیده بان بازار'!T112</f>
        <v/>
      </c>
      <c r="U109" s="16">
        <f>'دیده بان بازار'!U112</f>
        <v/>
      </c>
      <c r="V109" s="16">
        <f>'دیده بان بازار'!V112</f>
        <v/>
      </c>
      <c r="W109" s="7">
        <f>'دیده بان بازار'!W112</f>
        <v/>
      </c>
      <c r="X109" s="11">
        <f>IFERROR(IF(OR(R109&lt;=0,W109&lt;=0,S109&lt;=0,V109&lt;=0),0,ROUND((S109/R109)/(V109/W109),2)),0)</f>
        <v/>
      </c>
      <c r="Y109" s="11">
        <f>IFERROR(IF(OR(S109&lt;=0,V109&lt;=0),0,ROUND(S109/V109,2)),0)</f>
        <v/>
      </c>
      <c r="Z109" s="11">
        <f>IFERROR(J109-M109,0)</f>
        <v/>
      </c>
      <c r="AA109" s="11">
        <f>IFERROR(ROUND(MAX(0,MIN(100,((AB109*0.2)+(AC109*0.15)+(AD109*0.15)+(AE109*0.1)+(AF109*0.1)+(AG109*0.15)+(MIN(Y109/3,1)*100*0.1)+(AI109*0.05))*((AH109/100)*0.25+0.75))),0),0)</f>
        <v/>
      </c>
      <c r="AB109" s="11">
        <f>ROUND(MAX(0,MIN(100,((M109+10)/20)*100)),0)</f>
        <v/>
      </c>
      <c r="AC109" s="11">
        <f>IFERROR(IF(D109&lt;=0,0,ROUND(COUNTIFS($D$4:$D$3359,"&lt;="&amp;D109,$D$4:$D$3359,"&gt;0")/COUNTIF($D$4:$D$3359,"&gt;0")*100,0)),0)</f>
        <v/>
      </c>
      <c r="AD109" s="11">
        <f>IF(E109&lt;=0,0,ROUND(MAX(0,MIN(100,(LOG10(1+E109/1000000000)/LOG10(101))*100)),0))</f>
        <v/>
      </c>
      <c r="AE109" s="11">
        <f>IF(O109=N109,50,ROUND(MAX(0,MIN(100,((H109-N109)/(O109-N109))*100)),0))</f>
        <v/>
      </c>
      <c r="AF109" s="11">
        <f>ROUND(MAX(0,MIN(100,50+((H109-K109)/K109)*1000)),0)</f>
        <v/>
      </c>
      <c r="AG109" s="11">
        <f>IFERROR(ROUND(MAX(0,MIN(100,50+25*LN(MAX(0.01,X109)))),0),25)</f>
        <v/>
      </c>
      <c r="AH109" s="11">
        <f>ROUND(IF(M109&lt;=-30,0,IF(M109&lt;=-20,20,IF(M109&lt;=-10,50,100))),0)</f>
        <v/>
      </c>
      <c r="AI109" s="11">
        <f>ROUND(MAX(0,MIN(100,50+(Z109*10))),0)</f>
        <v/>
      </c>
      <c r="AJ109" s="11">
        <f>IFERROR(IF(--AA109&gt;=80,"خرید قوی",IF(--AA109&gt;=70,"خرید مشروط",IF(--AA109&gt;=60,"مراقبت",IF(--AA109&gt;=45,"ضعیف","عدم ورود")))),"")</f>
        <v/>
      </c>
    </row>
    <row r="110">
      <c r="A110" s="12">
        <f>'دیده بان بازار'!A113</f>
        <v/>
      </c>
      <c r="B110" s="13">
        <f>'دیده بان بازار'!B113</f>
        <v/>
      </c>
      <c r="C110" s="13">
        <f>'دیده بان بازار'!C113</f>
        <v/>
      </c>
      <c r="D110" s="13">
        <f>'دیده بان بازار'!D113</f>
        <v/>
      </c>
      <c r="E110" s="14">
        <f>'دیده بان بازار'!E113</f>
        <v/>
      </c>
      <c r="F110" s="13">
        <f>'دیده بان بازار'!F113</f>
        <v/>
      </c>
      <c r="G110" s="13">
        <f>'دیده بان بازار'!G113</f>
        <v/>
      </c>
      <c r="H110" s="13">
        <f>'دیده بان بازار'!H113</f>
        <v/>
      </c>
      <c r="I110" s="13">
        <f>'دیده بان بازار'!I113</f>
        <v/>
      </c>
      <c r="J110" s="13">
        <f>'دیده بان بازار'!J113</f>
        <v/>
      </c>
      <c r="K110" s="13">
        <f>'دیده بان بازار'!K113</f>
        <v/>
      </c>
      <c r="L110" s="13">
        <f>'دیده بان بازار'!L113</f>
        <v/>
      </c>
      <c r="M110" s="13">
        <f>'دیده بان بازار'!M113</f>
        <v/>
      </c>
      <c r="N110" s="13">
        <f>'دیده بان بازار'!N113</f>
        <v/>
      </c>
      <c r="O110" s="13">
        <f>'دیده بان بازار'!O113</f>
        <v/>
      </c>
      <c r="P110" s="13">
        <f>'دیده بان بازار'!P113</f>
        <v/>
      </c>
      <c r="Q110" s="13">
        <f>'دیده بان بازار'!Q113</f>
        <v/>
      </c>
      <c r="R110" s="13">
        <f>'دیده بان بازار'!R113</f>
        <v/>
      </c>
      <c r="S110" s="13">
        <f>'دیده بان بازار'!S113</f>
        <v/>
      </c>
      <c r="T110" s="13">
        <f>'دیده بان بازار'!T113</f>
        <v/>
      </c>
      <c r="U110" s="13">
        <f>'دیده بان بازار'!U113</f>
        <v/>
      </c>
      <c r="V110" s="13">
        <f>'دیده بان بازار'!V113</f>
        <v/>
      </c>
      <c r="W110" s="6">
        <f>'دیده بان بازار'!W113</f>
        <v/>
      </c>
      <c r="X110" s="11">
        <f>IFERROR(IF(OR(R110&lt;=0,W110&lt;=0,S110&lt;=0,V110&lt;=0),0,ROUND((S110/R110)/(V110/W110),2)),0)</f>
        <v/>
      </c>
      <c r="Y110" s="11">
        <f>IFERROR(IF(OR(S110&lt;=0,V110&lt;=0),0,ROUND(S110/V110,2)),0)</f>
        <v/>
      </c>
      <c r="Z110" s="11">
        <f>IFERROR(J110-M110,0)</f>
        <v/>
      </c>
      <c r="AA110" s="11">
        <f>IFERROR(ROUND(MAX(0,MIN(100,((AB110*0.2)+(AC110*0.15)+(AD110*0.15)+(AE110*0.1)+(AF110*0.1)+(AG110*0.15)+(MIN(Y110/3,1)*100*0.1)+(AI110*0.05))*((AH110/100)*0.25+0.75))),0),0)</f>
        <v/>
      </c>
      <c r="AB110" s="11">
        <f>ROUND(MAX(0,MIN(100,((M110+10)/20)*100)),0)</f>
        <v/>
      </c>
      <c r="AC110" s="11">
        <f>IFERROR(IF(D110&lt;=0,0,ROUND(COUNTIFS($D$4:$D$3359,"&lt;="&amp;D110,$D$4:$D$3359,"&gt;0")/COUNTIF($D$4:$D$3359,"&gt;0")*100,0)),0)</f>
        <v/>
      </c>
      <c r="AD110" s="11">
        <f>IF(E110&lt;=0,0,ROUND(MAX(0,MIN(100,(LOG10(1+E110/1000000000)/LOG10(101))*100)),0))</f>
        <v/>
      </c>
      <c r="AE110" s="11">
        <f>IF(O110=N110,50,ROUND(MAX(0,MIN(100,((H110-N110)/(O110-N110))*100)),0))</f>
        <v/>
      </c>
      <c r="AF110" s="11">
        <f>ROUND(MAX(0,MIN(100,50+((H110-K110)/K110)*1000)),0)</f>
        <v/>
      </c>
      <c r="AG110" s="11">
        <f>IFERROR(ROUND(MAX(0,MIN(100,50+25*LN(MAX(0.01,X110)))),0),25)</f>
        <v/>
      </c>
      <c r="AH110" s="11">
        <f>ROUND(IF(M110&lt;=-30,0,IF(M110&lt;=-20,20,IF(M110&lt;=-10,50,100))),0)</f>
        <v/>
      </c>
      <c r="AI110" s="11">
        <f>ROUND(MAX(0,MIN(100,50+(Z110*10))),0)</f>
        <v/>
      </c>
      <c r="AJ110" s="11">
        <f>IFERROR(IF(--AA110&gt;=80,"خرید قوی",IF(--AA110&gt;=70,"خرید مشروط",IF(--AA110&gt;=60,"مراقبت",IF(--AA110&gt;=45,"ضعیف","عدم ورود")))),"")</f>
        <v/>
      </c>
    </row>
    <row r="111">
      <c r="A111" s="15">
        <f>'دیده بان بازار'!A114</f>
        <v/>
      </c>
      <c r="B111" s="16">
        <f>'دیده بان بازار'!B114</f>
        <v/>
      </c>
      <c r="C111" s="16">
        <f>'دیده بان بازار'!C114</f>
        <v/>
      </c>
      <c r="D111" s="16">
        <f>'دیده بان بازار'!D114</f>
        <v/>
      </c>
      <c r="E111" s="17">
        <f>'دیده بان بازار'!E114</f>
        <v/>
      </c>
      <c r="F111" s="16">
        <f>'دیده بان بازار'!F114</f>
        <v/>
      </c>
      <c r="G111" s="16">
        <f>'دیده بان بازار'!G114</f>
        <v/>
      </c>
      <c r="H111" s="16">
        <f>'دیده بان بازار'!H114</f>
        <v/>
      </c>
      <c r="I111" s="16">
        <f>'دیده بان بازار'!I114</f>
        <v/>
      </c>
      <c r="J111" s="16">
        <f>'دیده بان بازار'!J114</f>
        <v/>
      </c>
      <c r="K111" s="16">
        <f>'دیده بان بازار'!K114</f>
        <v/>
      </c>
      <c r="L111" s="16">
        <f>'دیده بان بازار'!L114</f>
        <v/>
      </c>
      <c r="M111" s="16">
        <f>'دیده بان بازار'!M114</f>
        <v/>
      </c>
      <c r="N111" s="16">
        <f>'دیده بان بازار'!N114</f>
        <v/>
      </c>
      <c r="O111" s="16">
        <f>'دیده بان بازار'!O114</f>
        <v/>
      </c>
      <c r="P111" s="16">
        <f>'دیده بان بازار'!P114</f>
        <v/>
      </c>
      <c r="Q111" s="16">
        <f>'دیده بان بازار'!Q114</f>
        <v/>
      </c>
      <c r="R111" s="16">
        <f>'دیده بان بازار'!R114</f>
        <v/>
      </c>
      <c r="S111" s="16">
        <f>'دیده بان بازار'!S114</f>
        <v/>
      </c>
      <c r="T111" s="16">
        <f>'دیده بان بازار'!T114</f>
        <v/>
      </c>
      <c r="U111" s="16">
        <f>'دیده بان بازار'!U114</f>
        <v/>
      </c>
      <c r="V111" s="16">
        <f>'دیده بان بازار'!V114</f>
        <v/>
      </c>
      <c r="W111" s="7">
        <f>'دیده بان بازار'!W114</f>
        <v/>
      </c>
      <c r="X111" s="11">
        <f>IFERROR(IF(OR(R111&lt;=0,W111&lt;=0,S111&lt;=0,V111&lt;=0),0,ROUND((S111/R111)/(V111/W111),2)),0)</f>
        <v/>
      </c>
      <c r="Y111" s="11">
        <f>IFERROR(IF(OR(S111&lt;=0,V111&lt;=0),0,ROUND(S111/V111,2)),0)</f>
        <v/>
      </c>
      <c r="Z111" s="11">
        <f>IFERROR(J111-M111,0)</f>
        <v/>
      </c>
      <c r="AA111" s="11">
        <f>IFERROR(ROUND(MAX(0,MIN(100,((AB111*0.2)+(AC111*0.15)+(AD111*0.15)+(AE111*0.1)+(AF111*0.1)+(AG111*0.15)+(MIN(Y111/3,1)*100*0.1)+(AI111*0.05))*((AH111/100)*0.25+0.75))),0),0)</f>
        <v/>
      </c>
      <c r="AB111" s="11">
        <f>ROUND(MAX(0,MIN(100,((M111+10)/20)*100)),0)</f>
        <v/>
      </c>
      <c r="AC111" s="11">
        <f>IFERROR(IF(D111&lt;=0,0,ROUND(COUNTIFS($D$4:$D$3359,"&lt;="&amp;D111,$D$4:$D$3359,"&gt;0")/COUNTIF($D$4:$D$3359,"&gt;0")*100,0)),0)</f>
        <v/>
      </c>
      <c r="AD111" s="11">
        <f>IF(E111&lt;=0,0,ROUND(MAX(0,MIN(100,(LOG10(1+E111/1000000000)/LOG10(101))*100)),0))</f>
        <v/>
      </c>
      <c r="AE111" s="11">
        <f>IF(O111=N111,50,ROUND(MAX(0,MIN(100,((H111-N111)/(O111-N111))*100)),0))</f>
        <v/>
      </c>
      <c r="AF111" s="11">
        <f>ROUND(MAX(0,MIN(100,50+((H111-K111)/K111)*1000)),0)</f>
        <v/>
      </c>
      <c r="AG111" s="11">
        <f>IFERROR(ROUND(MAX(0,MIN(100,50+25*LN(MAX(0.01,X111)))),0),25)</f>
        <v/>
      </c>
      <c r="AH111" s="11">
        <f>ROUND(IF(M111&lt;=-30,0,IF(M111&lt;=-20,20,IF(M111&lt;=-10,50,100))),0)</f>
        <v/>
      </c>
      <c r="AI111" s="11">
        <f>ROUND(MAX(0,MIN(100,50+(Z111*10))),0)</f>
        <v/>
      </c>
      <c r="AJ111" s="11">
        <f>IFERROR(IF(--AA111&gt;=80,"خرید قوی",IF(--AA111&gt;=70,"خرید مشروط",IF(--AA111&gt;=60,"مراقبت",IF(--AA111&gt;=45,"ضعیف","عدم ورود")))),"")</f>
        <v/>
      </c>
    </row>
    <row r="112">
      <c r="A112" s="12">
        <f>'دیده بان بازار'!A115</f>
        <v/>
      </c>
      <c r="B112" s="13">
        <f>'دیده بان بازار'!B115</f>
        <v/>
      </c>
      <c r="C112" s="13">
        <f>'دیده بان بازار'!C115</f>
        <v/>
      </c>
      <c r="D112" s="13">
        <f>'دیده بان بازار'!D115</f>
        <v/>
      </c>
      <c r="E112" s="14">
        <f>'دیده بان بازار'!E115</f>
        <v/>
      </c>
      <c r="F112" s="13">
        <f>'دیده بان بازار'!F115</f>
        <v/>
      </c>
      <c r="G112" s="13">
        <f>'دیده بان بازار'!G115</f>
        <v/>
      </c>
      <c r="H112" s="13">
        <f>'دیده بان بازار'!H115</f>
        <v/>
      </c>
      <c r="I112" s="13">
        <f>'دیده بان بازار'!I115</f>
        <v/>
      </c>
      <c r="J112" s="13">
        <f>'دیده بان بازار'!J115</f>
        <v/>
      </c>
      <c r="K112" s="13">
        <f>'دیده بان بازار'!K115</f>
        <v/>
      </c>
      <c r="L112" s="13">
        <f>'دیده بان بازار'!L115</f>
        <v/>
      </c>
      <c r="M112" s="13">
        <f>'دیده بان بازار'!M115</f>
        <v/>
      </c>
      <c r="N112" s="13">
        <f>'دیده بان بازار'!N115</f>
        <v/>
      </c>
      <c r="O112" s="13">
        <f>'دیده بان بازار'!O115</f>
        <v/>
      </c>
      <c r="P112" s="13">
        <f>'دیده بان بازار'!P115</f>
        <v/>
      </c>
      <c r="Q112" s="13">
        <f>'دیده بان بازار'!Q115</f>
        <v/>
      </c>
      <c r="R112" s="13">
        <f>'دیده بان بازار'!R115</f>
        <v/>
      </c>
      <c r="S112" s="13">
        <f>'دیده بان بازار'!S115</f>
        <v/>
      </c>
      <c r="T112" s="13">
        <f>'دیده بان بازار'!T115</f>
        <v/>
      </c>
      <c r="U112" s="13">
        <f>'دیده بان بازار'!U115</f>
        <v/>
      </c>
      <c r="V112" s="13">
        <f>'دیده بان بازار'!V115</f>
        <v/>
      </c>
      <c r="W112" s="6">
        <f>'دیده بان بازار'!W115</f>
        <v/>
      </c>
      <c r="X112" s="11">
        <f>IFERROR(IF(OR(R112&lt;=0,W112&lt;=0,S112&lt;=0,V112&lt;=0),0,ROUND((S112/R112)/(V112/W112),2)),0)</f>
        <v/>
      </c>
      <c r="Y112" s="11">
        <f>IFERROR(IF(OR(S112&lt;=0,V112&lt;=0),0,ROUND(S112/V112,2)),0)</f>
        <v/>
      </c>
      <c r="Z112" s="11">
        <f>IFERROR(J112-M112,0)</f>
        <v/>
      </c>
      <c r="AA112" s="11">
        <f>IFERROR(ROUND(MAX(0,MIN(100,((AB112*0.2)+(AC112*0.15)+(AD112*0.15)+(AE112*0.1)+(AF112*0.1)+(AG112*0.15)+(MIN(Y112/3,1)*100*0.1)+(AI112*0.05))*((AH112/100)*0.25+0.75))),0),0)</f>
        <v/>
      </c>
      <c r="AB112" s="11">
        <f>ROUND(MAX(0,MIN(100,((M112+10)/20)*100)),0)</f>
        <v/>
      </c>
      <c r="AC112" s="11">
        <f>IFERROR(IF(D112&lt;=0,0,ROUND(COUNTIFS($D$4:$D$3359,"&lt;="&amp;D112,$D$4:$D$3359,"&gt;0")/COUNTIF($D$4:$D$3359,"&gt;0")*100,0)),0)</f>
        <v/>
      </c>
      <c r="AD112" s="11">
        <f>IF(E112&lt;=0,0,ROUND(MAX(0,MIN(100,(LOG10(1+E112/1000000000)/LOG10(101))*100)),0))</f>
        <v/>
      </c>
      <c r="AE112" s="11">
        <f>IF(O112=N112,50,ROUND(MAX(0,MIN(100,((H112-N112)/(O112-N112))*100)),0))</f>
        <v/>
      </c>
      <c r="AF112" s="11">
        <f>ROUND(MAX(0,MIN(100,50+((H112-K112)/K112)*1000)),0)</f>
        <v/>
      </c>
      <c r="AG112" s="11">
        <f>IFERROR(ROUND(MAX(0,MIN(100,50+25*LN(MAX(0.01,X112)))),0),25)</f>
        <v/>
      </c>
      <c r="AH112" s="11">
        <f>ROUND(IF(M112&lt;=-30,0,IF(M112&lt;=-20,20,IF(M112&lt;=-10,50,100))),0)</f>
        <v/>
      </c>
      <c r="AI112" s="11">
        <f>ROUND(MAX(0,MIN(100,50+(Z112*10))),0)</f>
        <v/>
      </c>
      <c r="AJ112" s="11">
        <f>IFERROR(IF(--AA112&gt;=80,"خرید قوی",IF(--AA112&gt;=70,"خرید مشروط",IF(--AA112&gt;=60,"مراقبت",IF(--AA112&gt;=45,"ضعیف","عدم ورود")))),"")</f>
        <v/>
      </c>
    </row>
    <row r="113">
      <c r="A113" s="15">
        <f>'دیده بان بازار'!A116</f>
        <v/>
      </c>
      <c r="B113" s="16">
        <f>'دیده بان بازار'!B116</f>
        <v/>
      </c>
      <c r="C113" s="16">
        <f>'دیده بان بازار'!C116</f>
        <v/>
      </c>
      <c r="D113" s="16">
        <f>'دیده بان بازار'!D116</f>
        <v/>
      </c>
      <c r="E113" s="17">
        <f>'دیده بان بازار'!E116</f>
        <v/>
      </c>
      <c r="F113" s="16">
        <f>'دیده بان بازار'!F116</f>
        <v/>
      </c>
      <c r="G113" s="16">
        <f>'دیده بان بازار'!G116</f>
        <v/>
      </c>
      <c r="H113" s="16">
        <f>'دیده بان بازار'!H116</f>
        <v/>
      </c>
      <c r="I113" s="16">
        <f>'دیده بان بازار'!I116</f>
        <v/>
      </c>
      <c r="J113" s="16">
        <f>'دیده بان بازار'!J116</f>
        <v/>
      </c>
      <c r="K113" s="16">
        <f>'دیده بان بازار'!K116</f>
        <v/>
      </c>
      <c r="L113" s="16">
        <f>'دیده بان بازار'!L116</f>
        <v/>
      </c>
      <c r="M113" s="16">
        <f>'دیده بان بازار'!M116</f>
        <v/>
      </c>
      <c r="N113" s="16">
        <f>'دیده بان بازار'!N116</f>
        <v/>
      </c>
      <c r="O113" s="16">
        <f>'دیده بان بازار'!O116</f>
        <v/>
      </c>
      <c r="P113" s="16">
        <f>'دیده بان بازار'!P116</f>
        <v/>
      </c>
      <c r="Q113" s="16">
        <f>'دیده بان بازار'!Q116</f>
        <v/>
      </c>
      <c r="R113" s="16">
        <f>'دیده بان بازار'!R116</f>
        <v/>
      </c>
      <c r="S113" s="16">
        <f>'دیده بان بازار'!S116</f>
        <v/>
      </c>
      <c r="T113" s="16">
        <f>'دیده بان بازار'!T116</f>
        <v/>
      </c>
      <c r="U113" s="16">
        <f>'دیده بان بازار'!U116</f>
        <v/>
      </c>
      <c r="V113" s="16">
        <f>'دیده بان بازار'!V116</f>
        <v/>
      </c>
      <c r="W113" s="7">
        <f>'دیده بان بازار'!W116</f>
        <v/>
      </c>
      <c r="X113" s="11">
        <f>IFERROR(IF(OR(R113&lt;=0,W113&lt;=0,S113&lt;=0,V113&lt;=0),0,ROUND((S113/R113)/(V113/W113),2)),0)</f>
        <v/>
      </c>
      <c r="Y113" s="11">
        <f>IFERROR(IF(OR(S113&lt;=0,V113&lt;=0),0,ROUND(S113/V113,2)),0)</f>
        <v/>
      </c>
      <c r="Z113" s="11">
        <f>IFERROR(J113-M113,0)</f>
        <v/>
      </c>
      <c r="AA113" s="11">
        <f>IFERROR(ROUND(MAX(0,MIN(100,((AB113*0.2)+(AC113*0.15)+(AD113*0.15)+(AE113*0.1)+(AF113*0.1)+(AG113*0.15)+(MIN(Y113/3,1)*100*0.1)+(AI113*0.05))*((AH113/100)*0.25+0.75))),0),0)</f>
        <v/>
      </c>
      <c r="AB113" s="11">
        <f>ROUND(MAX(0,MIN(100,((M113+10)/20)*100)),0)</f>
        <v/>
      </c>
      <c r="AC113" s="11">
        <f>IFERROR(IF(D113&lt;=0,0,ROUND(COUNTIFS($D$4:$D$3359,"&lt;="&amp;D113,$D$4:$D$3359,"&gt;0")/COUNTIF($D$4:$D$3359,"&gt;0")*100,0)),0)</f>
        <v/>
      </c>
      <c r="AD113" s="11">
        <f>IF(E113&lt;=0,0,ROUND(MAX(0,MIN(100,(LOG10(1+E113/1000000000)/LOG10(101))*100)),0))</f>
        <v/>
      </c>
      <c r="AE113" s="11">
        <f>IF(O113=N113,50,ROUND(MAX(0,MIN(100,((H113-N113)/(O113-N113))*100)),0))</f>
        <v/>
      </c>
      <c r="AF113" s="11">
        <f>ROUND(MAX(0,MIN(100,50+((H113-K113)/K113)*1000)),0)</f>
        <v/>
      </c>
      <c r="AG113" s="11">
        <f>IFERROR(ROUND(MAX(0,MIN(100,50+25*LN(MAX(0.01,X113)))),0),25)</f>
        <v/>
      </c>
      <c r="AH113" s="11">
        <f>ROUND(IF(M113&lt;=-30,0,IF(M113&lt;=-20,20,IF(M113&lt;=-10,50,100))),0)</f>
        <v/>
      </c>
      <c r="AI113" s="11">
        <f>ROUND(MAX(0,MIN(100,50+(Z113*10))),0)</f>
        <v/>
      </c>
      <c r="AJ113" s="11">
        <f>IFERROR(IF(--AA113&gt;=80,"خرید قوی",IF(--AA113&gt;=70,"خرید مشروط",IF(--AA113&gt;=60,"مراقبت",IF(--AA113&gt;=45,"ضعیف","عدم ورود")))),"")</f>
        <v/>
      </c>
    </row>
    <row r="114">
      <c r="A114" s="12">
        <f>'دیده بان بازار'!A117</f>
        <v/>
      </c>
      <c r="B114" s="13">
        <f>'دیده بان بازار'!B117</f>
        <v/>
      </c>
      <c r="C114" s="13">
        <f>'دیده بان بازار'!C117</f>
        <v/>
      </c>
      <c r="D114" s="13">
        <f>'دیده بان بازار'!D117</f>
        <v/>
      </c>
      <c r="E114" s="14">
        <f>'دیده بان بازار'!E117</f>
        <v/>
      </c>
      <c r="F114" s="13">
        <f>'دیده بان بازار'!F117</f>
        <v/>
      </c>
      <c r="G114" s="13">
        <f>'دیده بان بازار'!G117</f>
        <v/>
      </c>
      <c r="H114" s="13">
        <f>'دیده بان بازار'!H117</f>
        <v/>
      </c>
      <c r="I114" s="13">
        <f>'دیده بان بازار'!I117</f>
        <v/>
      </c>
      <c r="J114" s="13">
        <f>'دیده بان بازار'!J117</f>
        <v/>
      </c>
      <c r="K114" s="13">
        <f>'دیده بان بازار'!K117</f>
        <v/>
      </c>
      <c r="L114" s="13">
        <f>'دیده بان بازار'!L117</f>
        <v/>
      </c>
      <c r="M114" s="13">
        <f>'دیده بان بازار'!M117</f>
        <v/>
      </c>
      <c r="N114" s="13">
        <f>'دیده بان بازار'!N117</f>
        <v/>
      </c>
      <c r="O114" s="13">
        <f>'دیده بان بازار'!O117</f>
        <v/>
      </c>
      <c r="P114" s="13">
        <f>'دیده بان بازار'!P117</f>
        <v/>
      </c>
      <c r="Q114" s="13">
        <f>'دیده بان بازار'!Q117</f>
        <v/>
      </c>
      <c r="R114" s="13">
        <f>'دیده بان بازار'!R117</f>
        <v/>
      </c>
      <c r="S114" s="13">
        <f>'دیده بان بازار'!S117</f>
        <v/>
      </c>
      <c r="T114" s="13">
        <f>'دیده بان بازار'!T117</f>
        <v/>
      </c>
      <c r="U114" s="13">
        <f>'دیده بان بازار'!U117</f>
        <v/>
      </c>
      <c r="V114" s="13">
        <f>'دیده بان بازار'!V117</f>
        <v/>
      </c>
      <c r="W114" s="6">
        <f>'دیده بان بازار'!W117</f>
        <v/>
      </c>
      <c r="X114" s="11">
        <f>IFERROR(IF(OR(R114&lt;=0,W114&lt;=0,S114&lt;=0,V114&lt;=0),0,ROUND((S114/R114)/(V114/W114),2)),0)</f>
        <v/>
      </c>
      <c r="Y114" s="11">
        <f>IFERROR(IF(OR(S114&lt;=0,V114&lt;=0),0,ROUND(S114/V114,2)),0)</f>
        <v/>
      </c>
      <c r="Z114" s="11">
        <f>IFERROR(J114-M114,0)</f>
        <v/>
      </c>
      <c r="AA114" s="11">
        <f>IFERROR(ROUND(MAX(0,MIN(100,((AB114*0.2)+(AC114*0.15)+(AD114*0.15)+(AE114*0.1)+(AF114*0.1)+(AG114*0.15)+(MIN(Y114/3,1)*100*0.1)+(AI114*0.05))*((AH114/100)*0.25+0.75))),0),0)</f>
        <v/>
      </c>
      <c r="AB114" s="11">
        <f>ROUND(MAX(0,MIN(100,((M114+10)/20)*100)),0)</f>
        <v/>
      </c>
      <c r="AC114" s="11">
        <f>IFERROR(IF(D114&lt;=0,0,ROUND(COUNTIFS($D$4:$D$3359,"&lt;="&amp;D114,$D$4:$D$3359,"&gt;0")/COUNTIF($D$4:$D$3359,"&gt;0")*100,0)),0)</f>
        <v/>
      </c>
      <c r="AD114" s="11">
        <f>IF(E114&lt;=0,0,ROUND(MAX(0,MIN(100,(LOG10(1+E114/1000000000)/LOG10(101))*100)),0))</f>
        <v/>
      </c>
      <c r="AE114" s="11">
        <f>IF(O114=N114,50,ROUND(MAX(0,MIN(100,((H114-N114)/(O114-N114))*100)),0))</f>
        <v/>
      </c>
      <c r="AF114" s="11">
        <f>ROUND(MAX(0,MIN(100,50+((H114-K114)/K114)*1000)),0)</f>
        <v/>
      </c>
      <c r="AG114" s="11">
        <f>IFERROR(ROUND(MAX(0,MIN(100,50+25*LN(MAX(0.01,X114)))),0),25)</f>
        <v/>
      </c>
      <c r="AH114" s="11">
        <f>ROUND(IF(M114&lt;=-30,0,IF(M114&lt;=-20,20,IF(M114&lt;=-10,50,100))),0)</f>
        <v/>
      </c>
      <c r="AI114" s="11">
        <f>ROUND(MAX(0,MIN(100,50+(Z114*10))),0)</f>
        <v/>
      </c>
      <c r="AJ114" s="11">
        <f>IFERROR(IF(--AA114&gt;=80,"خرید قوی",IF(--AA114&gt;=70,"خرید مشروط",IF(--AA114&gt;=60,"مراقبت",IF(--AA114&gt;=45,"ضعیف","عدم ورود")))),"")</f>
        <v/>
      </c>
    </row>
    <row r="115">
      <c r="A115" s="15">
        <f>'دیده بان بازار'!A118</f>
        <v/>
      </c>
      <c r="B115" s="16">
        <f>'دیده بان بازار'!B118</f>
        <v/>
      </c>
      <c r="C115" s="16">
        <f>'دیده بان بازار'!C118</f>
        <v/>
      </c>
      <c r="D115" s="16">
        <f>'دیده بان بازار'!D118</f>
        <v/>
      </c>
      <c r="E115" s="17">
        <f>'دیده بان بازار'!E118</f>
        <v/>
      </c>
      <c r="F115" s="16">
        <f>'دیده بان بازار'!F118</f>
        <v/>
      </c>
      <c r="G115" s="16">
        <f>'دیده بان بازار'!G118</f>
        <v/>
      </c>
      <c r="H115" s="16">
        <f>'دیده بان بازار'!H118</f>
        <v/>
      </c>
      <c r="I115" s="16">
        <f>'دیده بان بازار'!I118</f>
        <v/>
      </c>
      <c r="J115" s="16">
        <f>'دیده بان بازار'!J118</f>
        <v/>
      </c>
      <c r="K115" s="16">
        <f>'دیده بان بازار'!K118</f>
        <v/>
      </c>
      <c r="L115" s="16">
        <f>'دیده بان بازار'!L118</f>
        <v/>
      </c>
      <c r="M115" s="16">
        <f>'دیده بان بازار'!M118</f>
        <v/>
      </c>
      <c r="N115" s="16">
        <f>'دیده بان بازار'!N118</f>
        <v/>
      </c>
      <c r="O115" s="16">
        <f>'دیده بان بازار'!O118</f>
        <v/>
      </c>
      <c r="P115" s="16">
        <f>'دیده بان بازار'!P118</f>
        <v/>
      </c>
      <c r="Q115" s="16">
        <f>'دیده بان بازار'!Q118</f>
        <v/>
      </c>
      <c r="R115" s="16">
        <f>'دیده بان بازار'!R118</f>
        <v/>
      </c>
      <c r="S115" s="16">
        <f>'دیده بان بازار'!S118</f>
        <v/>
      </c>
      <c r="T115" s="16">
        <f>'دیده بان بازار'!T118</f>
        <v/>
      </c>
      <c r="U115" s="16">
        <f>'دیده بان بازار'!U118</f>
        <v/>
      </c>
      <c r="V115" s="16">
        <f>'دیده بان بازار'!V118</f>
        <v/>
      </c>
      <c r="W115" s="7">
        <f>'دیده بان بازار'!W118</f>
        <v/>
      </c>
      <c r="X115" s="11">
        <f>IFERROR(IF(OR(R115&lt;=0,W115&lt;=0,S115&lt;=0,V115&lt;=0),0,ROUND((S115/R115)/(V115/W115),2)),0)</f>
        <v/>
      </c>
      <c r="Y115" s="11">
        <f>IFERROR(IF(OR(S115&lt;=0,V115&lt;=0),0,ROUND(S115/V115,2)),0)</f>
        <v/>
      </c>
      <c r="Z115" s="11">
        <f>IFERROR(J115-M115,0)</f>
        <v/>
      </c>
      <c r="AA115" s="11">
        <f>IFERROR(ROUND(MAX(0,MIN(100,((AB115*0.2)+(AC115*0.15)+(AD115*0.15)+(AE115*0.1)+(AF115*0.1)+(AG115*0.15)+(MIN(Y115/3,1)*100*0.1)+(AI115*0.05))*((AH115/100)*0.25+0.75))),0),0)</f>
        <v/>
      </c>
      <c r="AB115" s="11">
        <f>ROUND(MAX(0,MIN(100,((M115+10)/20)*100)),0)</f>
        <v/>
      </c>
      <c r="AC115" s="11">
        <f>IFERROR(IF(D115&lt;=0,0,ROUND(COUNTIFS($D$4:$D$3359,"&lt;="&amp;D115,$D$4:$D$3359,"&gt;0")/COUNTIF($D$4:$D$3359,"&gt;0")*100,0)),0)</f>
        <v/>
      </c>
      <c r="AD115" s="11">
        <f>IF(E115&lt;=0,0,ROUND(MAX(0,MIN(100,(LOG10(1+E115/1000000000)/LOG10(101))*100)),0))</f>
        <v/>
      </c>
      <c r="AE115" s="11">
        <f>IF(O115=N115,50,ROUND(MAX(0,MIN(100,((H115-N115)/(O115-N115))*100)),0))</f>
        <v/>
      </c>
      <c r="AF115" s="11">
        <f>ROUND(MAX(0,MIN(100,50+((H115-K115)/K115)*1000)),0)</f>
        <v/>
      </c>
      <c r="AG115" s="11">
        <f>IFERROR(ROUND(MAX(0,MIN(100,50+25*LN(MAX(0.01,X115)))),0),25)</f>
        <v/>
      </c>
      <c r="AH115" s="11">
        <f>ROUND(IF(M115&lt;=-30,0,IF(M115&lt;=-20,20,IF(M115&lt;=-10,50,100))),0)</f>
        <v/>
      </c>
      <c r="AI115" s="11">
        <f>ROUND(MAX(0,MIN(100,50+(Z115*10))),0)</f>
        <v/>
      </c>
      <c r="AJ115" s="11">
        <f>IFERROR(IF(--AA115&gt;=80,"خرید قوی",IF(--AA115&gt;=70,"خرید مشروط",IF(--AA115&gt;=60,"مراقبت",IF(--AA115&gt;=45,"ضعیف","عدم ورود")))),"")</f>
        <v/>
      </c>
    </row>
    <row r="116">
      <c r="A116" s="12">
        <f>'دیده بان بازار'!A119</f>
        <v/>
      </c>
      <c r="B116" s="13">
        <f>'دیده بان بازار'!B119</f>
        <v/>
      </c>
      <c r="C116" s="13">
        <f>'دیده بان بازار'!C119</f>
        <v/>
      </c>
      <c r="D116" s="13">
        <f>'دیده بان بازار'!D119</f>
        <v/>
      </c>
      <c r="E116" s="14">
        <f>'دیده بان بازار'!E119</f>
        <v/>
      </c>
      <c r="F116" s="13">
        <f>'دیده بان بازار'!F119</f>
        <v/>
      </c>
      <c r="G116" s="13">
        <f>'دیده بان بازار'!G119</f>
        <v/>
      </c>
      <c r="H116" s="13">
        <f>'دیده بان بازار'!H119</f>
        <v/>
      </c>
      <c r="I116" s="13">
        <f>'دیده بان بازار'!I119</f>
        <v/>
      </c>
      <c r="J116" s="13">
        <f>'دیده بان بازار'!J119</f>
        <v/>
      </c>
      <c r="K116" s="13">
        <f>'دیده بان بازار'!K119</f>
        <v/>
      </c>
      <c r="L116" s="13">
        <f>'دیده بان بازار'!L119</f>
        <v/>
      </c>
      <c r="M116" s="13">
        <f>'دیده بان بازار'!M119</f>
        <v/>
      </c>
      <c r="N116" s="13">
        <f>'دیده بان بازار'!N119</f>
        <v/>
      </c>
      <c r="O116" s="13">
        <f>'دیده بان بازار'!O119</f>
        <v/>
      </c>
      <c r="P116" s="13">
        <f>'دیده بان بازار'!P119</f>
        <v/>
      </c>
      <c r="Q116" s="13">
        <f>'دیده بان بازار'!Q119</f>
        <v/>
      </c>
      <c r="R116" s="13">
        <f>'دیده بان بازار'!R119</f>
        <v/>
      </c>
      <c r="S116" s="13">
        <f>'دیده بان بازار'!S119</f>
        <v/>
      </c>
      <c r="T116" s="13">
        <f>'دیده بان بازار'!T119</f>
        <v/>
      </c>
      <c r="U116" s="13">
        <f>'دیده بان بازار'!U119</f>
        <v/>
      </c>
      <c r="V116" s="13">
        <f>'دیده بان بازار'!V119</f>
        <v/>
      </c>
      <c r="W116" s="6">
        <f>'دیده بان بازار'!W119</f>
        <v/>
      </c>
      <c r="X116" s="11">
        <f>IFERROR(IF(OR(R116&lt;=0,W116&lt;=0,S116&lt;=0,V116&lt;=0),0,ROUND((S116/R116)/(V116/W116),2)),0)</f>
        <v/>
      </c>
      <c r="Y116" s="11">
        <f>IFERROR(IF(OR(S116&lt;=0,V116&lt;=0),0,ROUND(S116/V116,2)),0)</f>
        <v/>
      </c>
      <c r="Z116" s="11">
        <f>IFERROR(J116-M116,0)</f>
        <v/>
      </c>
      <c r="AA116" s="11">
        <f>IFERROR(ROUND(MAX(0,MIN(100,((AB116*0.2)+(AC116*0.15)+(AD116*0.15)+(AE116*0.1)+(AF116*0.1)+(AG116*0.15)+(MIN(Y116/3,1)*100*0.1)+(AI116*0.05))*((AH116/100)*0.25+0.75))),0),0)</f>
        <v/>
      </c>
      <c r="AB116" s="11">
        <f>ROUND(MAX(0,MIN(100,((M116+10)/20)*100)),0)</f>
        <v/>
      </c>
      <c r="AC116" s="11">
        <f>IFERROR(IF(D116&lt;=0,0,ROUND(COUNTIFS($D$4:$D$3359,"&lt;="&amp;D116,$D$4:$D$3359,"&gt;0")/COUNTIF($D$4:$D$3359,"&gt;0")*100,0)),0)</f>
        <v/>
      </c>
      <c r="AD116" s="11">
        <f>IF(E116&lt;=0,0,ROUND(MAX(0,MIN(100,(LOG10(1+E116/1000000000)/LOG10(101))*100)),0))</f>
        <v/>
      </c>
      <c r="AE116" s="11">
        <f>IF(O116=N116,50,ROUND(MAX(0,MIN(100,((H116-N116)/(O116-N116))*100)),0))</f>
        <v/>
      </c>
      <c r="AF116" s="11">
        <f>ROUND(MAX(0,MIN(100,50+((H116-K116)/K116)*1000)),0)</f>
        <v/>
      </c>
      <c r="AG116" s="11">
        <f>IFERROR(ROUND(MAX(0,MIN(100,50+25*LN(MAX(0.01,X116)))),0),25)</f>
        <v/>
      </c>
      <c r="AH116" s="11">
        <f>ROUND(IF(M116&lt;=-30,0,IF(M116&lt;=-20,20,IF(M116&lt;=-10,50,100))),0)</f>
        <v/>
      </c>
      <c r="AI116" s="11">
        <f>ROUND(MAX(0,MIN(100,50+(Z116*10))),0)</f>
        <v/>
      </c>
      <c r="AJ116" s="11">
        <f>IFERROR(IF(--AA116&gt;=80,"خرید قوی",IF(--AA116&gt;=70,"خرید مشروط",IF(--AA116&gt;=60,"مراقبت",IF(--AA116&gt;=45,"ضعیف","عدم ورود")))),"")</f>
        <v/>
      </c>
    </row>
    <row r="117">
      <c r="A117" s="15">
        <f>'دیده بان بازار'!A120</f>
        <v/>
      </c>
      <c r="B117" s="16">
        <f>'دیده بان بازار'!B120</f>
        <v/>
      </c>
      <c r="C117" s="16">
        <f>'دیده بان بازار'!C120</f>
        <v/>
      </c>
      <c r="D117" s="16">
        <f>'دیده بان بازار'!D120</f>
        <v/>
      </c>
      <c r="E117" s="17">
        <f>'دیده بان بازار'!E120</f>
        <v/>
      </c>
      <c r="F117" s="16">
        <f>'دیده بان بازار'!F120</f>
        <v/>
      </c>
      <c r="G117" s="16">
        <f>'دیده بان بازار'!G120</f>
        <v/>
      </c>
      <c r="H117" s="16">
        <f>'دیده بان بازار'!H120</f>
        <v/>
      </c>
      <c r="I117" s="16">
        <f>'دیده بان بازار'!I120</f>
        <v/>
      </c>
      <c r="J117" s="16">
        <f>'دیده بان بازار'!J120</f>
        <v/>
      </c>
      <c r="K117" s="16">
        <f>'دیده بان بازار'!K120</f>
        <v/>
      </c>
      <c r="L117" s="16">
        <f>'دیده بان بازار'!L120</f>
        <v/>
      </c>
      <c r="M117" s="16">
        <f>'دیده بان بازار'!M120</f>
        <v/>
      </c>
      <c r="N117" s="16">
        <f>'دیده بان بازار'!N120</f>
        <v/>
      </c>
      <c r="O117" s="16">
        <f>'دیده بان بازار'!O120</f>
        <v/>
      </c>
      <c r="P117" s="16">
        <f>'دیده بان بازار'!P120</f>
        <v/>
      </c>
      <c r="Q117" s="16">
        <f>'دیده بان بازار'!Q120</f>
        <v/>
      </c>
      <c r="R117" s="16">
        <f>'دیده بان بازار'!R120</f>
        <v/>
      </c>
      <c r="S117" s="16">
        <f>'دیده بان بازار'!S120</f>
        <v/>
      </c>
      <c r="T117" s="16">
        <f>'دیده بان بازار'!T120</f>
        <v/>
      </c>
      <c r="U117" s="16">
        <f>'دیده بان بازار'!U120</f>
        <v/>
      </c>
      <c r="V117" s="16">
        <f>'دیده بان بازار'!V120</f>
        <v/>
      </c>
      <c r="W117" s="7">
        <f>'دیده بان بازار'!W120</f>
        <v/>
      </c>
      <c r="X117" s="11">
        <f>IFERROR(IF(OR(R117&lt;=0,W117&lt;=0,S117&lt;=0,V117&lt;=0),0,ROUND((S117/R117)/(V117/W117),2)),0)</f>
        <v/>
      </c>
      <c r="Y117" s="11">
        <f>IFERROR(IF(OR(S117&lt;=0,V117&lt;=0),0,ROUND(S117/V117,2)),0)</f>
        <v/>
      </c>
      <c r="Z117" s="11">
        <f>IFERROR(J117-M117,0)</f>
        <v/>
      </c>
      <c r="AA117" s="11">
        <f>IFERROR(ROUND(MAX(0,MIN(100,((AB117*0.2)+(AC117*0.15)+(AD117*0.15)+(AE117*0.1)+(AF117*0.1)+(AG117*0.15)+(MIN(Y117/3,1)*100*0.1)+(AI117*0.05))*((AH117/100)*0.25+0.75))),0),0)</f>
        <v/>
      </c>
      <c r="AB117" s="11">
        <f>ROUND(MAX(0,MIN(100,((M117+10)/20)*100)),0)</f>
        <v/>
      </c>
      <c r="AC117" s="11">
        <f>IFERROR(IF(D117&lt;=0,0,ROUND(COUNTIFS($D$4:$D$3359,"&lt;="&amp;D117,$D$4:$D$3359,"&gt;0")/COUNTIF($D$4:$D$3359,"&gt;0")*100,0)),0)</f>
        <v/>
      </c>
      <c r="AD117" s="11">
        <f>IF(E117&lt;=0,0,ROUND(MAX(0,MIN(100,(LOG10(1+E117/1000000000)/LOG10(101))*100)),0))</f>
        <v/>
      </c>
      <c r="AE117" s="11">
        <f>IF(O117=N117,50,ROUND(MAX(0,MIN(100,((H117-N117)/(O117-N117))*100)),0))</f>
        <v/>
      </c>
      <c r="AF117" s="11">
        <f>ROUND(MAX(0,MIN(100,50+((H117-K117)/K117)*1000)),0)</f>
        <v/>
      </c>
      <c r="AG117" s="11">
        <f>IFERROR(ROUND(MAX(0,MIN(100,50+25*LN(MAX(0.01,X117)))),0),25)</f>
        <v/>
      </c>
      <c r="AH117" s="11">
        <f>ROUND(IF(M117&lt;=-30,0,IF(M117&lt;=-20,20,IF(M117&lt;=-10,50,100))),0)</f>
        <v/>
      </c>
      <c r="AI117" s="11">
        <f>ROUND(MAX(0,MIN(100,50+(Z117*10))),0)</f>
        <v/>
      </c>
      <c r="AJ117" s="11">
        <f>IFERROR(IF(--AA117&gt;=80,"خرید قوی",IF(--AA117&gt;=70,"خرید مشروط",IF(--AA117&gt;=60,"مراقبت",IF(--AA117&gt;=45,"ضعیف","عدم ورود")))),"")</f>
        <v/>
      </c>
    </row>
    <row r="118">
      <c r="A118" s="12">
        <f>'دیده بان بازار'!A121</f>
        <v/>
      </c>
      <c r="B118" s="13">
        <f>'دیده بان بازار'!B121</f>
        <v/>
      </c>
      <c r="C118" s="13">
        <f>'دیده بان بازار'!C121</f>
        <v/>
      </c>
      <c r="D118" s="13">
        <f>'دیده بان بازار'!D121</f>
        <v/>
      </c>
      <c r="E118" s="14">
        <f>'دیده بان بازار'!E121</f>
        <v/>
      </c>
      <c r="F118" s="13">
        <f>'دیده بان بازار'!F121</f>
        <v/>
      </c>
      <c r="G118" s="13">
        <f>'دیده بان بازار'!G121</f>
        <v/>
      </c>
      <c r="H118" s="13">
        <f>'دیده بان بازار'!H121</f>
        <v/>
      </c>
      <c r="I118" s="13">
        <f>'دیده بان بازار'!I121</f>
        <v/>
      </c>
      <c r="J118" s="13">
        <f>'دیده بان بازار'!J121</f>
        <v/>
      </c>
      <c r="K118" s="13">
        <f>'دیده بان بازار'!K121</f>
        <v/>
      </c>
      <c r="L118" s="13">
        <f>'دیده بان بازار'!L121</f>
        <v/>
      </c>
      <c r="M118" s="13">
        <f>'دیده بان بازار'!M121</f>
        <v/>
      </c>
      <c r="N118" s="13">
        <f>'دیده بان بازار'!N121</f>
        <v/>
      </c>
      <c r="O118" s="13">
        <f>'دیده بان بازار'!O121</f>
        <v/>
      </c>
      <c r="P118" s="13">
        <f>'دیده بان بازار'!P121</f>
        <v/>
      </c>
      <c r="Q118" s="13">
        <f>'دیده بان بازار'!Q121</f>
        <v/>
      </c>
      <c r="R118" s="13">
        <f>'دیده بان بازار'!R121</f>
        <v/>
      </c>
      <c r="S118" s="13">
        <f>'دیده بان بازار'!S121</f>
        <v/>
      </c>
      <c r="T118" s="13">
        <f>'دیده بان بازار'!T121</f>
        <v/>
      </c>
      <c r="U118" s="13">
        <f>'دیده بان بازار'!U121</f>
        <v/>
      </c>
      <c r="V118" s="13">
        <f>'دیده بان بازار'!V121</f>
        <v/>
      </c>
      <c r="W118" s="6">
        <f>'دیده بان بازار'!W121</f>
        <v/>
      </c>
      <c r="X118" s="11">
        <f>IFERROR(IF(OR(R118&lt;=0,W118&lt;=0,S118&lt;=0,V118&lt;=0),0,ROUND((S118/R118)/(V118/W118),2)),0)</f>
        <v/>
      </c>
      <c r="Y118" s="11">
        <f>IFERROR(IF(OR(S118&lt;=0,V118&lt;=0),0,ROUND(S118/V118,2)),0)</f>
        <v/>
      </c>
      <c r="Z118" s="11">
        <f>IFERROR(J118-M118,0)</f>
        <v/>
      </c>
      <c r="AA118" s="11">
        <f>IFERROR(ROUND(MAX(0,MIN(100,((AB118*0.2)+(AC118*0.15)+(AD118*0.15)+(AE118*0.1)+(AF118*0.1)+(AG118*0.15)+(MIN(Y118/3,1)*100*0.1)+(AI118*0.05))*((AH118/100)*0.25+0.75))),0),0)</f>
        <v/>
      </c>
      <c r="AB118" s="11">
        <f>ROUND(MAX(0,MIN(100,((M118+10)/20)*100)),0)</f>
        <v/>
      </c>
      <c r="AC118" s="11">
        <f>IFERROR(IF(D118&lt;=0,0,ROUND(COUNTIFS($D$4:$D$3359,"&lt;="&amp;D118,$D$4:$D$3359,"&gt;0")/COUNTIF($D$4:$D$3359,"&gt;0")*100,0)),0)</f>
        <v/>
      </c>
      <c r="AD118" s="11">
        <f>IF(E118&lt;=0,0,ROUND(MAX(0,MIN(100,(LOG10(1+E118/1000000000)/LOG10(101))*100)),0))</f>
        <v/>
      </c>
      <c r="AE118" s="11">
        <f>IF(O118=N118,50,ROUND(MAX(0,MIN(100,((H118-N118)/(O118-N118))*100)),0))</f>
        <v/>
      </c>
      <c r="AF118" s="11">
        <f>ROUND(MAX(0,MIN(100,50+((H118-K118)/K118)*1000)),0)</f>
        <v/>
      </c>
      <c r="AG118" s="11">
        <f>IFERROR(ROUND(MAX(0,MIN(100,50+25*LN(MAX(0.01,X118)))),0),25)</f>
        <v/>
      </c>
      <c r="AH118" s="11">
        <f>ROUND(IF(M118&lt;=-30,0,IF(M118&lt;=-20,20,IF(M118&lt;=-10,50,100))),0)</f>
        <v/>
      </c>
      <c r="AI118" s="11">
        <f>ROUND(MAX(0,MIN(100,50+(Z118*10))),0)</f>
        <v/>
      </c>
      <c r="AJ118" s="11">
        <f>IFERROR(IF(--AA118&gt;=80,"خرید قوی",IF(--AA118&gt;=70,"خرید مشروط",IF(--AA118&gt;=60,"مراقبت",IF(--AA118&gt;=45,"ضعیف","عدم ورود")))),"")</f>
        <v/>
      </c>
    </row>
    <row r="119">
      <c r="A119" s="15">
        <f>'دیده بان بازار'!A122</f>
        <v/>
      </c>
      <c r="B119" s="16">
        <f>'دیده بان بازار'!B122</f>
        <v/>
      </c>
      <c r="C119" s="16">
        <f>'دیده بان بازار'!C122</f>
        <v/>
      </c>
      <c r="D119" s="16">
        <f>'دیده بان بازار'!D122</f>
        <v/>
      </c>
      <c r="E119" s="17">
        <f>'دیده بان بازار'!E122</f>
        <v/>
      </c>
      <c r="F119" s="16">
        <f>'دیده بان بازار'!F122</f>
        <v/>
      </c>
      <c r="G119" s="16">
        <f>'دیده بان بازار'!G122</f>
        <v/>
      </c>
      <c r="H119" s="16">
        <f>'دیده بان بازار'!H122</f>
        <v/>
      </c>
      <c r="I119" s="16">
        <f>'دیده بان بازار'!I122</f>
        <v/>
      </c>
      <c r="J119" s="16">
        <f>'دیده بان بازار'!J122</f>
        <v/>
      </c>
      <c r="K119" s="16">
        <f>'دیده بان بازار'!K122</f>
        <v/>
      </c>
      <c r="L119" s="16">
        <f>'دیده بان بازار'!L122</f>
        <v/>
      </c>
      <c r="M119" s="16">
        <f>'دیده بان بازار'!M122</f>
        <v/>
      </c>
      <c r="N119" s="16">
        <f>'دیده بان بازار'!N122</f>
        <v/>
      </c>
      <c r="O119" s="16">
        <f>'دیده بان بازار'!O122</f>
        <v/>
      </c>
      <c r="P119" s="16">
        <f>'دیده بان بازار'!P122</f>
        <v/>
      </c>
      <c r="Q119" s="16">
        <f>'دیده بان بازار'!Q122</f>
        <v/>
      </c>
      <c r="R119" s="16">
        <f>'دیده بان بازار'!R122</f>
        <v/>
      </c>
      <c r="S119" s="16">
        <f>'دیده بان بازار'!S122</f>
        <v/>
      </c>
      <c r="T119" s="16">
        <f>'دیده بان بازار'!T122</f>
        <v/>
      </c>
      <c r="U119" s="16">
        <f>'دیده بان بازار'!U122</f>
        <v/>
      </c>
      <c r="V119" s="16">
        <f>'دیده بان بازار'!V122</f>
        <v/>
      </c>
      <c r="W119" s="7">
        <f>'دیده بان بازار'!W122</f>
        <v/>
      </c>
      <c r="X119" s="11">
        <f>IFERROR(IF(OR(R119&lt;=0,W119&lt;=0,S119&lt;=0,V119&lt;=0),0,ROUND((S119/R119)/(V119/W119),2)),0)</f>
        <v/>
      </c>
      <c r="Y119" s="11">
        <f>IFERROR(IF(OR(S119&lt;=0,V119&lt;=0),0,ROUND(S119/V119,2)),0)</f>
        <v/>
      </c>
      <c r="Z119" s="11">
        <f>IFERROR(J119-M119,0)</f>
        <v/>
      </c>
      <c r="AA119" s="11">
        <f>IFERROR(ROUND(MAX(0,MIN(100,((AB119*0.2)+(AC119*0.15)+(AD119*0.15)+(AE119*0.1)+(AF119*0.1)+(AG119*0.15)+(MIN(Y119/3,1)*100*0.1)+(AI119*0.05))*((AH119/100)*0.25+0.75))),0),0)</f>
        <v/>
      </c>
      <c r="AB119" s="11">
        <f>ROUND(MAX(0,MIN(100,((M119+10)/20)*100)),0)</f>
        <v/>
      </c>
      <c r="AC119" s="11">
        <f>IFERROR(IF(D119&lt;=0,0,ROUND(COUNTIFS($D$4:$D$3359,"&lt;="&amp;D119,$D$4:$D$3359,"&gt;0")/COUNTIF($D$4:$D$3359,"&gt;0")*100,0)),0)</f>
        <v/>
      </c>
      <c r="AD119" s="11">
        <f>IF(E119&lt;=0,0,ROUND(MAX(0,MIN(100,(LOG10(1+E119/1000000000)/LOG10(101))*100)),0))</f>
        <v/>
      </c>
      <c r="AE119" s="11">
        <f>IF(O119=N119,50,ROUND(MAX(0,MIN(100,((H119-N119)/(O119-N119))*100)),0))</f>
        <v/>
      </c>
      <c r="AF119" s="11">
        <f>ROUND(MAX(0,MIN(100,50+((H119-K119)/K119)*1000)),0)</f>
        <v/>
      </c>
      <c r="AG119" s="11">
        <f>IFERROR(ROUND(MAX(0,MIN(100,50+25*LN(MAX(0.01,X119)))),0),25)</f>
        <v/>
      </c>
      <c r="AH119" s="11">
        <f>ROUND(IF(M119&lt;=-30,0,IF(M119&lt;=-20,20,IF(M119&lt;=-10,50,100))),0)</f>
        <v/>
      </c>
      <c r="AI119" s="11">
        <f>ROUND(MAX(0,MIN(100,50+(Z119*10))),0)</f>
        <v/>
      </c>
      <c r="AJ119" s="11">
        <f>IFERROR(IF(--AA119&gt;=80,"خرید قوی",IF(--AA119&gt;=70,"خرید مشروط",IF(--AA119&gt;=60,"مراقبت",IF(--AA119&gt;=45,"ضعیف","عدم ورود")))),"")</f>
        <v/>
      </c>
    </row>
    <row r="120">
      <c r="A120" s="12">
        <f>'دیده بان بازار'!A123</f>
        <v/>
      </c>
      <c r="B120" s="13">
        <f>'دیده بان بازار'!B123</f>
        <v/>
      </c>
      <c r="C120" s="13">
        <f>'دیده بان بازار'!C123</f>
        <v/>
      </c>
      <c r="D120" s="13">
        <f>'دیده بان بازار'!D123</f>
        <v/>
      </c>
      <c r="E120" s="14">
        <f>'دیده بان بازار'!E123</f>
        <v/>
      </c>
      <c r="F120" s="13">
        <f>'دیده بان بازار'!F123</f>
        <v/>
      </c>
      <c r="G120" s="13">
        <f>'دیده بان بازار'!G123</f>
        <v/>
      </c>
      <c r="H120" s="13">
        <f>'دیده بان بازار'!H123</f>
        <v/>
      </c>
      <c r="I120" s="13">
        <f>'دیده بان بازار'!I123</f>
        <v/>
      </c>
      <c r="J120" s="13">
        <f>'دیده بان بازار'!J123</f>
        <v/>
      </c>
      <c r="K120" s="13">
        <f>'دیده بان بازار'!K123</f>
        <v/>
      </c>
      <c r="L120" s="13">
        <f>'دیده بان بازار'!L123</f>
        <v/>
      </c>
      <c r="M120" s="13">
        <f>'دیده بان بازار'!M123</f>
        <v/>
      </c>
      <c r="N120" s="13">
        <f>'دیده بان بازار'!N123</f>
        <v/>
      </c>
      <c r="O120" s="13">
        <f>'دیده بان بازار'!O123</f>
        <v/>
      </c>
      <c r="P120" s="13">
        <f>'دیده بان بازار'!P123</f>
        <v/>
      </c>
      <c r="Q120" s="13">
        <f>'دیده بان بازار'!Q123</f>
        <v/>
      </c>
      <c r="R120" s="13">
        <f>'دیده بان بازار'!R123</f>
        <v/>
      </c>
      <c r="S120" s="13">
        <f>'دیده بان بازار'!S123</f>
        <v/>
      </c>
      <c r="T120" s="13">
        <f>'دیده بان بازار'!T123</f>
        <v/>
      </c>
      <c r="U120" s="13">
        <f>'دیده بان بازار'!U123</f>
        <v/>
      </c>
      <c r="V120" s="13">
        <f>'دیده بان بازار'!V123</f>
        <v/>
      </c>
      <c r="W120" s="6">
        <f>'دیده بان بازار'!W123</f>
        <v/>
      </c>
      <c r="X120" s="11">
        <f>IFERROR(IF(OR(R120&lt;=0,W120&lt;=0,S120&lt;=0,V120&lt;=0),0,ROUND((S120/R120)/(V120/W120),2)),0)</f>
        <v/>
      </c>
      <c r="Y120" s="11">
        <f>IFERROR(IF(OR(S120&lt;=0,V120&lt;=0),0,ROUND(S120/V120,2)),0)</f>
        <v/>
      </c>
      <c r="Z120" s="11">
        <f>IFERROR(J120-M120,0)</f>
        <v/>
      </c>
      <c r="AA120" s="11">
        <f>IFERROR(ROUND(MAX(0,MIN(100,((AB120*0.2)+(AC120*0.15)+(AD120*0.15)+(AE120*0.1)+(AF120*0.1)+(AG120*0.15)+(MIN(Y120/3,1)*100*0.1)+(AI120*0.05))*((AH120/100)*0.25+0.75))),0),0)</f>
        <v/>
      </c>
      <c r="AB120" s="11">
        <f>ROUND(MAX(0,MIN(100,((M120+10)/20)*100)),0)</f>
        <v/>
      </c>
      <c r="AC120" s="11">
        <f>IFERROR(IF(D120&lt;=0,0,ROUND(COUNTIFS($D$4:$D$3359,"&lt;="&amp;D120,$D$4:$D$3359,"&gt;0")/COUNTIF($D$4:$D$3359,"&gt;0")*100,0)),0)</f>
        <v/>
      </c>
      <c r="AD120" s="11">
        <f>IF(E120&lt;=0,0,ROUND(MAX(0,MIN(100,(LOG10(1+E120/1000000000)/LOG10(101))*100)),0))</f>
        <v/>
      </c>
      <c r="AE120" s="11">
        <f>IF(O120=N120,50,ROUND(MAX(0,MIN(100,((H120-N120)/(O120-N120))*100)),0))</f>
        <v/>
      </c>
      <c r="AF120" s="11">
        <f>ROUND(MAX(0,MIN(100,50+((H120-K120)/K120)*1000)),0)</f>
        <v/>
      </c>
      <c r="AG120" s="11">
        <f>IFERROR(ROUND(MAX(0,MIN(100,50+25*LN(MAX(0.01,X120)))),0),25)</f>
        <v/>
      </c>
      <c r="AH120" s="11">
        <f>ROUND(IF(M120&lt;=-30,0,IF(M120&lt;=-20,20,IF(M120&lt;=-10,50,100))),0)</f>
        <v/>
      </c>
      <c r="AI120" s="11">
        <f>ROUND(MAX(0,MIN(100,50+(Z120*10))),0)</f>
        <v/>
      </c>
      <c r="AJ120" s="11">
        <f>IFERROR(IF(--AA120&gt;=80,"خرید قوی",IF(--AA120&gt;=70,"خرید مشروط",IF(--AA120&gt;=60,"مراقبت",IF(--AA120&gt;=45,"ضعیف","عدم ورود")))),"")</f>
        <v/>
      </c>
    </row>
    <row r="121">
      <c r="A121" s="15">
        <f>'دیده بان بازار'!A124</f>
        <v/>
      </c>
      <c r="B121" s="16">
        <f>'دیده بان بازار'!B124</f>
        <v/>
      </c>
      <c r="C121" s="16">
        <f>'دیده بان بازار'!C124</f>
        <v/>
      </c>
      <c r="D121" s="16">
        <f>'دیده بان بازار'!D124</f>
        <v/>
      </c>
      <c r="E121" s="17">
        <f>'دیده بان بازار'!E124</f>
        <v/>
      </c>
      <c r="F121" s="16">
        <f>'دیده بان بازار'!F124</f>
        <v/>
      </c>
      <c r="G121" s="16">
        <f>'دیده بان بازار'!G124</f>
        <v/>
      </c>
      <c r="H121" s="16">
        <f>'دیده بان بازار'!H124</f>
        <v/>
      </c>
      <c r="I121" s="16">
        <f>'دیده بان بازار'!I124</f>
        <v/>
      </c>
      <c r="J121" s="16">
        <f>'دیده بان بازار'!J124</f>
        <v/>
      </c>
      <c r="K121" s="16">
        <f>'دیده بان بازار'!K124</f>
        <v/>
      </c>
      <c r="L121" s="16">
        <f>'دیده بان بازار'!L124</f>
        <v/>
      </c>
      <c r="M121" s="16">
        <f>'دیده بان بازار'!M124</f>
        <v/>
      </c>
      <c r="N121" s="16">
        <f>'دیده بان بازار'!N124</f>
        <v/>
      </c>
      <c r="O121" s="16">
        <f>'دیده بان بازار'!O124</f>
        <v/>
      </c>
      <c r="P121" s="16">
        <f>'دیده بان بازار'!P124</f>
        <v/>
      </c>
      <c r="Q121" s="16">
        <f>'دیده بان بازار'!Q124</f>
        <v/>
      </c>
      <c r="R121" s="16">
        <f>'دیده بان بازار'!R124</f>
        <v/>
      </c>
      <c r="S121" s="16">
        <f>'دیده بان بازار'!S124</f>
        <v/>
      </c>
      <c r="T121" s="16">
        <f>'دیده بان بازار'!T124</f>
        <v/>
      </c>
      <c r="U121" s="16">
        <f>'دیده بان بازار'!U124</f>
        <v/>
      </c>
      <c r="V121" s="16">
        <f>'دیده بان بازار'!V124</f>
        <v/>
      </c>
      <c r="W121" s="7">
        <f>'دیده بان بازار'!W124</f>
        <v/>
      </c>
      <c r="X121" s="11">
        <f>IFERROR(IF(OR(R121&lt;=0,W121&lt;=0,S121&lt;=0,V121&lt;=0),0,ROUND((S121/R121)/(V121/W121),2)),0)</f>
        <v/>
      </c>
      <c r="Y121" s="11">
        <f>IFERROR(IF(OR(S121&lt;=0,V121&lt;=0),0,ROUND(S121/V121,2)),0)</f>
        <v/>
      </c>
      <c r="Z121" s="11">
        <f>IFERROR(J121-M121,0)</f>
        <v/>
      </c>
      <c r="AA121" s="11">
        <f>IFERROR(ROUND(MAX(0,MIN(100,((AB121*0.2)+(AC121*0.15)+(AD121*0.15)+(AE121*0.1)+(AF121*0.1)+(AG121*0.15)+(MIN(Y121/3,1)*100*0.1)+(AI121*0.05))*((AH121/100)*0.25+0.75))),0),0)</f>
        <v/>
      </c>
      <c r="AB121" s="11">
        <f>ROUND(MAX(0,MIN(100,((M121+10)/20)*100)),0)</f>
        <v/>
      </c>
      <c r="AC121" s="11">
        <f>IFERROR(IF(D121&lt;=0,0,ROUND(COUNTIFS($D$4:$D$3359,"&lt;="&amp;D121,$D$4:$D$3359,"&gt;0")/COUNTIF($D$4:$D$3359,"&gt;0")*100,0)),0)</f>
        <v/>
      </c>
      <c r="AD121" s="11">
        <f>IF(E121&lt;=0,0,ROUND(MAX(0,MIN(100,(LOG10(1+E121/1000000000)/LOG10(101))*100)),0))</f>
        <v/>
      </c>
      <c r="AE121" s="11">
        <f>IF(O121=N121,50,ROUND(MAX(0,MIN(100,((H121-N121)/(O121-N121))*100)),0))</f>
        <v/>
      </c>
      <c r="AF121" s="11">
        <f>ROUND(MAX(0,MIN(100,50+((H121-K121)/K121)*1000)),0)</f>
        <v/>
      </c>
      <c r="AG121" s="11">
        <f>IFERROR(ROUND(MAX(0,MIN(100,50+25*LN(MAX(0.01,X121)))),0),25)</f>
        <v/>
      </c>
      <c r="AH121" s="11">
        <f>ROUND(IF(M121&lt;=-30,0,IF(M121&lt;=-20,20,IF(M121&lt;=-10,50,100))),0)</f>
        <v/>
      </c>
      <c r="AI121" s="11">
        <f>ROUND(MAX(0,MIN(100,50+(Z121*10))),0)</f>
        <v/>
      </c>
      <c r="AJ121" s="11">
        <f>IFERROR(IF(--AA121&gt;=80,"خرید قوی",IF(--AA121&gt;=70,"خرید مشروط",IF(--AA121&gt;=60,"مراقبت",IF(--AA121&gt;=45,"ضعیف","عدم ورود")))),"")</f>
        <v/>
      </c>
    </row>
    <row r="122">
      <c r="A122" s="15">
        <f>'دیده بان بازار'!A125</f>
        <v/>
      </c>
      <c r="B122" s="16">
        <f>'دیده بان بازار'!B125</f>
        <v/>
      </c>
      <c r="C122" s="16">
        <f>'دیده بان بازار'!C125</f>
        <v/>
      </c>
      <c r="D122" s="16">
        <f>'دیده بان بازار'!D125</f>
        <v/>
      </c>
      <c r="E122" s="17">
        <f>'دیده بان بازار'!E125</f>
        <v/>
      </c>
      <c r="F122" s="16">
        <f>'دیده بان بازار'!F125</f>
        <v/>
      </c>
      <c r="G122" s="16">
        <f>'دیده بان بازار'!G125</f>
        <v/>
      </c>
      <c r="H122" s="16">
        <f>'دیده بان بازار'!H125</f>
        <v/>
      </c>
      <c r="I122" s="16">
        <f>'دیده بان بازار'!I125</f>
        <v/>
      </c>
      <c r="J122" s="16">
        <f>'دیده بان بازار'!J125</f>
        <v/>
      </c>
      <c r="K122" s="16">
        <f>'دیده بان بازار'!K125</f>
        <v/>
      </c>
      <c r="L122" s="16">
        <f>'دیده بان بازار'!L125</f>
        <v/>
      </c>
      <c r="M122" s="16">
        <f>'دیده بان بازار'!M125</f>
        <v/>
      </c>
      <c r="N122" s="16">
        <f>'دیده بان بازار'!N125</f>
        <v/>
      </c>
      <c r="O122" s="16">
        <f>'دیده بان بازار'!O125</f>
        <v/>
      </c>
      <c r="P122" s="16">
        <f>'دیده بان بازار'!P125</f>
        <v/>
      </c>
      <c r="Q122" s="16">
        <f>'دیده بان بازار'!Q125</f>
        <v/>
      </c>
      <c r="R122" s="16">
        <f>'دیده بان بازار'!R125</f>
        <v/>
      </c>
      <c r="S122" s="16">
        <f>'دیده بان بازار'!S125</f>
        <v/>
      </c>
      <c r="T122" s="16">
        <f>'دیده بان بازار'!T125</f>
        <v/>
      </c>
      <c r="U122" s="16">
        <f>'دیده بان بازار'!U125</f>
        <v/>
      </c>
      <c r="V122" s="16">
        <f>'دیده بان بازار'!V125</f>
        <v/>
      </c>
      <c r="W122" s="7">
        <f>'دیده بان بازار'!W125</f>
        <v/>
      </c>
      <c r="X122" s="11">
        <f>IFERROR(IF(OR(R122&lt;=0,W122&lt;=0,S122&lt;=0,V122&lt;=0),0,ROUND((S122/R122)/(V122/W122),2)),0)</f>
        <v/>
      </c>
      <c r="Y122" s="11">
        <f>IFERROR(IF(OR(S122&lt;=0,V122&lt;=0),0,ROUND(S122/V122,2)),0)</f>
        <v/>
      </c>
      <c r="Z122" s="11">
        <f>IFERROR(J122-M122,0)</f>
        <v/>
      </c>
      <c r="AA122" s="11">
        <f>IFERROR(ROUND(MAX(0,MIN(100,((AB122*0.2)+(AC122*0.15)+(AD122*0.15)+(AE122*0.1)+(AF122*0.1)+(AG122*0.15)+(MIN(Y122/3,1)*100*0.1)+(AI122*0.05))*((AH122/100)*0.25+0.75))),0),0)</f>
        <v/>
      </c>
      <c r="AB122" s="11">
        <f>ROUND(MAX(0,MIN(100,((M122+10)/20)*100)),0)</f>
        <v/>
      </c>
      <c r="AC122" s="11">
        <f>IFERROR(IF(D122&lt;=0,0,ROUND(COUNTIFS($D$4:$D$3359,"&lt;="&amp;D122,$D$4:$D$3359,"&gt;0")/COUNTIF($D$4:$D$3359,"&gt;0")*100,0)),0)</f>
        <v/>
      </c>
      <c r="AD122" s="11">
        <f>IF(E122&lt;=0,0,ROUND(MAX(0,MIN(100,(LOG10(1+E122/1000000000)/LOG10(101))*100)),0))</f>
        <v/>
      </c>
      <c r="AE122" s="11">
        <f>IF(O122=N122,50,ROUND(MAX(0,MIN(100,((H122-N122)/(O122-N122))*100)),0))</f>
        <v/>
      </c>
      <c r="AF122" s="11">
        <f>ROUND(MAX(0,MIN(100,50+((H122-K122)/K122)*1000)),0)</f>
        <v/>
      </c>
      <c r="AG122" s="11">
        <f>IFERROR(ROUND(MAX(0,MIN(100,50+25*LN(MAX(0.01,X122)))),0),25)</f>
        <v/>
      </c>
      <c r="AH122" s="11">
        <f>ROUND(IF(M122&lt;=-30,0,IF(M122&lt;=-20,20,IF(M122&lt;=-10,50,100))),0)</f>
        <v/>
      </c>
      <c r="AI122" s="11">
        <f>ROUND(MAX(0,MIN(100,50+(Z122*10))),0)</f>
        <v/>
      </c>
      <c r="AJ122" s="11">
        <f>IFERROR(IF(--AA122&gt;=80,"خرید قوی",IF(--AA122&gt;=70,"خرید مشروط",IF(--AA122&gt;=60,"مراقبت",IF(--AA122&gt;=45,"ضعیف","عدم ورود")))),"")</f>
        <v/>
      </c>
    </row>
    <row r="123">
      <c r="A123" s="12">
        <f>'دیده بان بازار'!A126</f>
        <v/>
      </c>
      <c r="B123" s="13">
        <f>'دیده بان بازار'!B126</f>
        <v/>
      </c>
      <c r="C123" s="13">
        <f>'دیده بان بازار'!C126</f>
        <v/>
      </c>
      <c r="D123" s="13">
        <f>'دیده بان بازار'!D126</f>
        <v/>
      </c>
      <c r="E123" s="14">
        <f>'دیده بان بازار'!E126</f>
        <v/>
      </c>
      <c r="F123" s="13">
        <f>'دیده بان بازار'!F126</f>
        <v/>
      </c>
      <c r="G123" s="13">
        <f>'دیده بان بازار'!G126</f>
        <v/>
      </c>
      <c r="H123" s="13">
        <f>'دیده بان بازار'!H126</f>
        <v/>
      </c>
      <c r="I123" s="13">
        <f>'دیده بان بازار'!I126</f>
        <v/>
      </c>
      <c r="J123" s="13">
        <f>'دیده بان بازار'!J126</f>
        <v/>
      </c>
      <c r="K123" s="13">
        <f>'دیده بان بازار'!K126</f>
        <v/>
      </c>
      <c r="L123" s="13">
        <f>'دیده بان بازار'!L126</f>
        <v/>
      </c>
      <c r="M123" s="13">
        <f>'دیده بان بازار'!M126</f>
        <v/>
      </c>
      <c r="N123" s="13">
        <f>'دیده بان بازار'!N126</f>
        <v/>
      </c>
      <c r="O123" s="13">
        <f>'دیده بان بازار'!O126</f>
        <v/>
      </c>
      <c r="P123" s="13">
        <f>'دیده بان بازار'!P126</f>
        <v/>
      </c>
      <c r="Q123" s="13">
        <f>'دیده بان بازار'!Q126</f>
        <v/>
      </c>
      <c r="R123" s="13">
        <f>'دیده بان بازار'!R126</f>
        <v/>
      </c>
      <c r="S123" s="13">
        <f>'دیده بان بازار'!S126</f>
        <v/>
      </c>
      <c r="T123" s="13">
        <f>'دیده بان بازار'!T126</f>
        <v/>
      </c>
      <c r="U123" s="13">
        <f>'دیده بان بازار'!U126</f>
        <v/>
      </c>
      <c r="V123" s="13">
        <f>'دیده بان بازار'!V126</f>
        <v/>
      </c>
      <c r="W123" s="6">
        <f>'دیده بان بازار'!W126</f>
        <v/>
      </c>
      <c r="X123" s="11">
        <f>IFERROR(IF(OR(R123&lt;=0,W123&lt;=0,S123&lt;=0,V123&lt;=0),0,ROUND((S123/R123)/(V123/W123),2)),0)</f>
        <v/>
      </c>
      <c r="Y123" s="11">
        <f>IFERROR(IF(OR(S123&lt;=0,V123&lt;=0),0,ROUND(S123/V123,2)),0)</f>
        <v/>
      </c>
      <c r="Z123" s="11">
        <f>IFERROR(J123-M123,0)</f>
        <v/>
      </c>
      <c r="AA123" s="11">
        <f>IFERROR(ROUND(MAX(0,MIN(100,((AB123*0.2)+(AC123*0.15)+(AD123*0.15)+(AE123*0.1)+(AF123*0.1)+(AG123*0.15)+(MIN(Y123/3,1)*100*0.1)+(AI123*0.05))*((AH123/100)*0.25+0.75))),0),0)</f>
        <v/>
      </c>
      <c r="AB123" s="11">
        <f>ROUND(MAX(0,MIN(100,((M123+10)/20)*100)),0)</f>
        <v/>
      </c>
      <c r="AC123" s="11">
        <f>IFERROR(IF(D123&lt;=0,0,ROUND(COUNTIFS($D$4:$D$3359,"&lt;="&amp;D123,$D$4:$D$3359,"&gt;0")/COUNTIF($D$4:$D$3359,"&gt;0")*100,0)),0)</f>
        <v/>
      </c>
      <c r="AD123" s="11">
        <f>IF(E123&lt;=0,0,ROUND(MAX(0,MIN(100,(LOG10(1+E123/1000000000)/LOG10(101))*100)),0))</f>
        <v/>
      </c>
      <c r="AE123" s="11">
        <f>IF(O123=N123,50,ROUND(MAX(0,MIN(100,((H123-N123)/(O123-N123))*100)),0))</f>
        <v/>
      </c>
      <c r="AF123" s="11">
        <f>ROUND(MAX(0,MIN(100,50+((H123-K123)/K123)*1000)),0)</f>
        <v/>
      </c>
      <c r="AG123" s="11">
        <f>IFERROR(ROUND(MAX(0,MIN(100,50+25*LN(MAX(0.01,X123)))),0),25)</f>
        <v/>
      </c>
      <c r="AH123" s="11">
        <f>ROUND(IF(M123&lt;=-30,0,IF(M123&lt;=-20,20,IF(M123&lt;=-10,50,100))),0)</f>
        <v/>
      </c>
      <c r="AI123" s="11">
        <f>ROUND(MAX(0,MIN(100,50+(Z123*10))),0)</f>
        <v/>
      </c>
      <c r="AJ123" s="11">
        <f>IFERROR(IF(--AA123&gt;=80,"خرید قوی",IF(--AA123&gt;=70,"خرید مشروط",IF(--AA123&gt;=60,"مراقبت",IF(--AA123&gt;=45,"ضعیف","عدم ورود")))),"")</f>
        <v/>
      </c>
    </row>
    <row r="124">
      <c r="A124" s="15">
        <f>'دیده بان بازار'!A127</f>
        <v/>
      </c>
      <c r="B124" s="16">
        <f>'دیده بان بازار'!B127</f>
        <v/>
      </c>
      <c r="C124" s="16">
        <f>'دیده بان بازار'!C127</f>
        <v/>
      </c>
      <c r="D124" s="16">
        <f>'دیده بان بازار'!D127</f>
        <v/>
      </c>
      <c r="E124" s="17">
        <f>'دیده بان بازار'!E127</f>
        <v/>
      </c>
      <c r="F124" s="16">
        <f>'دیده بان بازار'!F127</f>
        <v/>
      </c>
      <c r="G124" s="16">
        <f>'دیده بان بازار'!G127</f>
        <v/>
      </c>
      <c r="H124" s="16">
        <f>'دیده بان بازار'!H127</f>
        <v/>
      </c>
      <c r="I124" s="16">
        <f>'دیده بان بازار'!I127</f>
        <v/>
      </c>
      <c r="J124" s="16">
        <f>'دیده بان بازار'!J127</f>
        <v/>
      </c>
      <c r="K124" s="16">
        <f>'دیده بان بازار'!K127</f>
        <v/>
      </c>
      <c r="L124" s="16">
        <f>'دیده بان بازار'!L127</f>
        <v/>
      </c>
      <c r="M124" s="16">
        <f>'دیده بان بازار'!M127</f>
        <v/>
      </c>
      <c r="N124" s="16">
        <f>'دیده بان بازار'!N127</f>
        <v/>
      </c>
      <c r="O124" s="16">
        <f>'دیده بان بازار'!O127</f>
        <v/>
      </c>
      <c r="P124" s="16">
        <f>'دیده بان بازار'!P127</f>
        <v/>
      </c>
      <c r="Q124" s="16">
        <f>'دیده بان بازار'!Q127</f>
        <v/>
      </c>
      <c r="R124" s="16">
        <f>'دیده بان بازار'!R127</f>
        <v/>
      </c>
      <c r="S124" s="16">
        <f>'دیده بان بازار'!S127</f>
        <v/>
      </c>
      <c r="T124" s="16">
        <f>'دیده بان بازار'!T127</f>
        <v/>
      </c>
      <c r="U124" s="16">
        <f>'دیده بان بازار'!U127</f>
        <v/>
      </c>
      <c r="V124" s="16">
        <f>'دیده بان بازار'!V127</f>
        <v/>
      </c>
      <c r="W124" s="7">
        <f>'دیده بان بازار'!W127</f>
        <v/>
      </c>
      <c r="X124" s="11">
        <f>IFERROR(IF(OR(R124&lt;=0,W124&lt;=0,S124&lt;=0,V124&lt;=0),0,ROUND((S124/R124)/(V124/W124),2)),0)</f>
        <v/>
      </c>
      <c r="Y124" s="11">
        <f>IFERROR(IF(OR(S124&lt;=0,V124&lt;=0),0,ROUND(S124/V124,2)),0)</f>
        <v/>
      </c>
      <c r="Z124" s="11">
        <f>IFERROR(J124-M124,0)</f>
        <v/>
      </c>
      <c r="AA124" s="11">
        <f>IFERROR(ROUND(MAX(0,MIN(100,((AB124*0.2)+(AC124*0.15)+(AD124*0.15)+(AE124*0.1)+(AF124*0.1)+(AG124*0.15)+(MIN(Y124/3,1)*100*0.1)+(AI124*0.05))*((AH124/100)*0.25+0.75))),0),0)</f>
        <v/>
      </c>
      <c r="AB124" s="11">
        <f>ROUND(MAX(0,MIN(100,((M124+10)/20)*100)),0)</f>
        <v/>
      </c>
      <c r="AC124" s="11">
        <f>IFERROR(IF(D124&lt;=0,0,ROUND(COUNTIFS($D$4:$D$3359,"&lt;="&amp;D124,$D$4:$D$3359,"&gt;0")/COUNTIF($D$4:$D$3359,"&gt;0")*100,0)),0)</f>
        <v/>
      </c>
      <c r="AD124" s="11">
        <f>IF(E124&lt;=0,0,ROUND(MAX(0,MIN(100,(LOG10(1+E124/1000000000)/LOG10(101))*100)),0))</f>
        <v/>
      </c>
      <c r="AE124" s="11">
        <f>IF(O124=N124,50,ROUND(MAX(0,MIN(100,((H124-N124)/(O124-N124))*100)),0))</f>
        <v/>
      </c>
      <c r="AF124" s="11">
        <f>ROUND(MAX(0,MIN(100,50+((H124-K124)/K124)*1000)),0)</f>
        <v/>
      </c>
      <c r="AG124" s="11">
        <f>IFERROR(ROUND(MAX(0,MIN(100,50+25*LN(MAX(0.01,X124)))),0),25)</f>
        <v/>
      </c>
      <c r="AH124" s="11">
        <f>ROUND(IF(M124&lt;=-30,0,IF(M124&lt;=-20,20,IF(M124&lt;=-10,50,100))),0)</f>
        <v/>
      </c>
      <c r="AI124" s="11">
        <f>ROUND(MAX(0,MIN(100,50+(Z124*10))),0)</f>
        <v/>
      </c>
      <c r="AJ124" s="11">
        <f>IFERROR(IF(--AA124&gt;=80,"خرید قوی",IF(--AA124&gt;=70,"خرید مشروط",IF(--AA124&gt;=60,"مراقبت",IF(--AA124&gt;=45,"ضعیف","عدم ورود")))),"")</f>
        <v/>
      </c>
    </row>
    <row r="125">
      <c r="A125" s="12">
        <f>'دیده بان بازار'!A128</f>
        <v/>
      </c>
      <c r="B125" s="13">
        <f>'دیده بان بازار'!B128</f>
        <v/>
      </c>
      <c r="C125" s="13">
        <f>'دیده بان بازار'!C128</f>
        <v/>
      </c>
      <c r="D125" s="13">
        <f>'دیده بان بازار'!D128</f>
        <v/>
      </c>
      <c r="E125" s="14">
        <f>'دیده بان بازار'!E128</f>
        <v/>
      </c>
      <c r="F125" s="13">
        <f>'دیده بان بازار'!F128</f>
        <v/>
      </c>
      <c r="G125" s="13">
        <f>'دیده بان بازار'!G128</f>
        <v/>
      </c>
      <c r="H125" s="13">
        <f>'دیده بان بازار'!H128</f>
        <v/>
      </c>
      <c r="I125" s="13">
        <f>'دیده بان بازار'!I128</f>
        <v/>
      </c>
      <c r="J125" s="13">
        <f>'دیده بان بازار'!J128</f>
        <v/>
      </c>
      <c r="K125" s="13">
        <f>'دیده بان بازار'!K128</f>
        <v/>
      </c>
      <c r="L125" s="13">
        <f>'دیده بان بازار'!L128</f>
        <v/>
      </c>
      <c r="M125" s="13">
        <f>'دیده بان بازار'!M128</f>
        <v/>
      </c>
      <c r="N125" s="13">
        <f>'دیده بان بازار'!N128</f>
        <v/>
      </c>
      <c r="O125" s="13">
        <f>'دیده بان بازار'!O128</f>
        <v/>
      </c>
      <c r="P125" s="13">
        <f>'دیده بان بازار'!P128</f>
        <v/>
      </c>
      <c r="Q125" s="13">
        <f>'دیده بان بازار'!Q128</f>
        <v/>
      </c>
      <c r="R125" s="13">
        <f>'دیده بان بازار'!R128</f>
        <v/>
      </c>
      <c r="S125" s="13">
        <f>'دیده بان بازار'!S128</f>
        <v/>
      </c>
      <c r="T125" s="13">
        <f>'دیده بان بازار'!T128</f>
        <v/>
      </c>
      <c r="U125" s="13">
        <f>'دیده بان بازار'!U128</f>
        <v/>
      </c>
      <c r="V125" s="13">
        <f>'دیده بان بازار'!V128</f>
        <v/>
      </c>
      <c r="W125" s="6">
        <f>'دیده بان بازار'!W128</f>
        <v/>
      </c>
      <c r="X125" s="11">
        <f>IFERROR(IF(OR(R125&lt;=0,W125&lt;=0,S125&lt;=0,V125&lt;=0),0,ROUND((S125/R125)/(V125/W125),2)),0)</f>
        <v/>
      </c>
      <c r="Y125" s="11">
        <f>IFERROR(IF(OR(S125&lt;=0,V125&lt;=0),0,ROUND(S125/V125,2)),0)</f>
        <v/>
      </c>
      <c r="Z125" s="11">
        <f>IFERROR(J125-M125,0)</f>
        <v/>
      </c>
      <c r="AA125" s="11">
        <f>IFERROR(ROUND(MAX(0,MIN(100,((AB125*0.2)+(AC125*0.15)+(AD125*0.15)+(AE125*0.1)+(AF125*0.1)+(AG125*0.15)+(MIN(Y125/3,1)*100*0.1)+(AI125*0.05))*((AH125/100)*0.25+0.75))),0),0)</f>
        <v/>
      </c>
      <c r="AB125" s="11">
        <f>ROUND(MAX(0,MIN(100,((M125+10)/20)*100)),0)</f>
        <v/>
      </c>
      <c r="AC125" s="11">
        <f>IFERROR(IF(D125&lt;=0,0,ROUND(COUNTIFS($D$4:$D$3359,"&lt;="&amp;D125,$D$4:$D$3359,"&gt;0")/COUNTIF($D$4:$D$3359,"&gt;0")*100,0)),0)</f>
        <v/>
      </c>
      <c r="AD125" s="11">
        <f>IF(E125&lt;=0,0,ROUND(MAX(0,MIN(100,(LOG10(1+E125/1000000000)/LOG10(101))*100)),0))</f>
        <v/>
      </c>
      <c r="AE125" s="11">
        <f>IF(O125=N125,50,ROUND(MAX(0,MIN(100,((H125-N125)/(O125-N125))*100)),0))</f>
        <v/>
      </c>
      <c r="AF125" s="11">
        <f>ROUND(MAX(0,MIN(100,50+((H125-K125)/K125)*1000)),0)</f>
        <v/>
      </c>
      <c r="AG125" s="11">
        <f>IFERROR(ROUND(MAX(0,MIN(100,50+25*LN(MAX(0.01,X125)))),0),25)</f>
        <v/>
      </c>
      <c r="AH125" s="11">
        <f>ROUND(IF(M125&lt;=-30,0,IF(M125&lt;=-20,20,IF(M125&lt;=-10,50,100))),0)</f>
        <v/>
      </c>
      <c r="AI125" s="11">
        <f>ROUND(MAX(0,MIN(100,50+(Z125*10))),0)</f>
        <v/>
      </c>
      <c r="AJ125" s="11">
        <f>IFERROR(IF(--AA125&gt;=80,"خرید قوی",IF(--AA125&gt;=70,"خرید مشروط",IF(--AA125&gt;=60,"مراقبت",IF(--AA125&gt;=45,"ضعیف","عدم ورود")))),"")</f>
        <v/>
      </c>
    </row>
    <row r="126">
      <c r="A126" s="15">
        <f>'دیده بان بازار'!A129</f>
        <v/>
      </c>
      <c r="B126" s="16">
        <f>'دیده بان بازار'!B129</f>
        <v/>
      </c>
      <c r="C126" s="16">
        <f>'دیده بان بازار'!C129</f>
        <v/>
      </c>
      <c r="D126" s="16">
        <f>'دیده بان بازار'!D129</f>
        <v/>
      </c>
      <c r="E126" s="17">
        <f>'دیده بان بازار'!E129</f>
        <v/>
      </c>
      <c r="F126" s="16">
        <f>'دیده بان بازار'!F129</f>
        <v/>
      </c>
      <c r="G126" s="16">
        <f>'دیده بان بازار'!G129</f>
        <v/>
      </c>
      <c r="H126" s="16">
        <f>'دیده بان بازار'!H129</f>
        <v/>
      </c>
      <c r="I126" s="16">
        <f>'دیده بان بازار'!I129</f>
        <v/>
      </c>
      <c r="J126" s="16">
        <f>'دیده بان بازار'!J129</f>
        <v/>
      </c>
      <c r="K126" s="16">
        <f>'دیده بان بازار'!K129</f>
        <v/>
      </c>
      <c r="L126" s="16">
        <f>'دیده بان بازار'!L129</f>
        <v/>
      </c>
      <c r="M126" s="16">
        <f>'دیده بان بازار'!M129</f>
        <v/>
      </c>
      <c r="N126" s="16">
        <f>'دیده بان بازار'!N129</f>
        <v/>
      </c>
      <c r="O126" s="16">
        <f>'دیده بان بازار'!O129</f>
        <v/>
      </c>
      <c r="P126" s="16">
        <f>'دیده بان بازار'!P129</f>
        <v/>
      </c>
      <c r="Q126" s="16">
        <f>'دیده بان بازار'!Q129</f>
        <v/>
      </c>
      <c r="R126" s="16">
        <f>'دیده بان بازار'!R129</f>
        <v/>
      </c>
      <c r="S126" s="16">
        <f>'دیده بان بازار'!S129</f>
        <v/>
      </c>
      <c r="T126" s="16">
        <f>'دیده بان بازار'!T129</f>
        <v/>
      </c>
      <c r="U126" s="16">
        <f>'دیده بان بازار'!U129</f>
        <v/>
      </c>
      <c r="V126" s="16">
        <f>'دیده بان بازار'!V129</f>
        <v/>
      </c>
      <c r="W126" s="7">
        <f>'دیده بان بازار'!W129</f>
        <v/>
      </c>
      <c r="X126" s="11">
        <f>IFERROR(IF(OR(R126&lt;=0,W126&lt;=0,S126&lt;=0,V126&lt;=0),0,ROUND((S126/R126)/(V126/W126),2)),0)</f>
        <v/>
      </c>
      <c r="Y126" s="11">
        <f>IFERROR(IF(OR(S126&lt;=0,V126&lt;=0),0,ROUND(S126/V126,2)),0)</f>
        <v/>
      </c>
      <c r="Z126" s="11">
        <f>IFERROR(J126-M126,0)</f>
        <v/>
      </c>
      <c r="AA126" s="11">
        <f>IFERROR(ROUND(MAX(0,MIN(100,((AB126*0.2)+(AC126*0.15)+(AD126*0.15)+(AE126*0.1)+(AF126*0.1)+(AG126*0.15)+(MIN(Y126/3,1)*100*0.1)+(AI126*0.05))*((AH126/100)*0.25+0.75))),0),0)</f>
        <v/>
      </c>
      <c r="AB126" s="11">
        <f>ROUND(MAX(0,MIN(100,((M126+10)/20)*100)),0)</f>
        <v/>
      </c>
      <c r="AC126" s="11">
        <f>IFERROR(IF(D126&lt;=0,0,ROUND(COUNTIFS($D$4:$D$3359,"&lt;="&amp;D126,$D$4:$D$3359,"&gt;0")/COUNTIF($D$4:$D$3359,"&gt;0")*100,0)),0)</f>
        <v/>
      </c>
      <c r="AD126" s="11">
        <f>IF(E126&lt;=0,0,ROUND(MAX(0,MIN(100,(LOG10(1+E126/1000000000)/LOG10(101))*100)),0))</f>
        <v/>
      </c>
      <c r="AE126" s="11">
        <f>IF(O126=N126,50,ROUND(MAX(0,MIN(100,((H126-N126)/(O126-N126))*100)),0))</f>
        <v/>
      </c>
      <c r="AF126" s="11">
        <f>ROUND(MAX(0,MIN(100,50+((H126-K126)/K126)*1000)),0)</f>
        <v/>
      </c>
      <c r="AG126" s="11">
        <f>IFERROR(ROUND(MAX(0,MIN(100,50+25*LN(MAX(0.01,X126)))),0),25)</f>
        <v/>
      </c>
      <c r="AH126" s="11">
        <f>ROUND(IF(M126&lt;=-30,0,IF(M126&lt;=-20,20,IF(M126&lt;=-10,50,100))),0)</f>
        <v/>
      </c>
      <c r="AI126" s="11">
        <f>ROUND(MAX(0,MIN(100,50+(Z126*10))),0)</f>
        <v/>
      </c>
      <c r="AJ126" s="11">
        <f>IFERROR(IF(--AA126&gt;=80,"خرید قوی",IF(--AA126&gt;=70,"خرید مشروط",IF(--AA126&gt;=60,"مراقبت",IF(--AA126&gt;=45,"ضعیف","عدم ورود")))),"")</f>
        <v/>
      </c>
    </row>
    <row r="127">
      <c r="A127" s="12">
        <f>'دیده بان بازار'!A130</f>
        <v/>
      </c>
      <c r="B127" s="13">
        <f>'دیده بان بازار'!B130</f>
        <v/>
      </c>
      <c r="C127" s="13">
        <f>'دیده بان بازار'!C130</f>
        <v/>
      </c>
      <c r="D127" s="13">
        <f>'دیده بان بازار'!D130</f>
        <v/>
      </c>
      <c r="E127" s="14">
        <f>'دیده بان بازار'!E130</f>
        <v/>
      </c>
      <c r="F127" s="13">
        <f>'دیده بان بازار'!F130</f>
        <v/>
      </c>
      <c r="G127" s="13">
        <f>'دیده بان بازار'!G130</f>
        <v/>
      </c>
      <c r="H127" s="13">
        <f>'دیده بان بازار'!H130</f>
        <v/>
      </c>
      <c r="I127" s="13">
        <f>'دیده بان بازار'!I130</f>
        <v/>
      </c>
      <c r="J127" s="13">
        <f>'دیده بان بازار'!J130</f>
        <v/>
      </c>
      <c r="K127" s="13">
        <f>'دیده بان بازار'!K130</f>
        <v/>
      </c>
      <c r="L127" s="13">
        <f>'دیده بان بازار'!L130</f>
        <v/>
      </c>
      <c r="M127" s="13">
        <f>'دیده بان بازار'!M130</f>
        <v/>
      </c>
      <c r="N127" s="13">
        <f>'دیده بان بازار'!N130</f>
        <v/>
      </c>
      <c r="O127" s="13">
        <f>'دیده بان بازار'!O130</f>
        <v/>
      </c>
      <c r="P127" s="13">
        <f>'دیده بان بازار'!P130</f>
        <v/>
      </c>
      <c r="Q127" s="13">
        <f>'دیده بان بازار'!Q130</f>
        <v/>
      </c>
      <c r="R127" s="13">
        <f>'دیده بان بازار'!R130</f>
        <v/>
      </c>
      <c r="S127" s="13">
        <f>'دیده بان بازار'!S130</f>
        <v/>
      </c>
      <c r="T127" s="13">
        <f>'دیده بان بازار'!T130</f>
        <v/>
      </c>
      <c r="U127" s="13">
        <f>'دیده بان بازار'!U130</f>
        <v/>
      </c>
      <c r="V127" s="13">
        <f>'دیده بان بازار'!V130</f>
        <v/>
      </c>
      <c r="W127" s="6">
        <f>'دیده بان بازار'!W130</f>
        <v/>
      </c>
      <c r="X127" s="11">
        <f>IFERROR(IF(OR(R127&lt;=0,W127&lt;=0,S127&lt;=0,V127&lt;=0),0,ROUND((S127/R127)/(V127/W127),2)),0)</f>
        <v/>
      </c>
      <c r="Y127" s="11">
        <f>IFERROR(IF(OR(S127&lt;=0,V127&lt;=0),0,ROUND(S127/V127,2)),0)</f>
        <v/>
      </c>
      <c r="Z127" s="11">
        <f>IFERROR(J127-M127,0)</f>
        <v/>
      </c>
      <c r="AA127" s="11">
        <f>IFERROR(ROUND(MAX(0,MIN(100,((AB127*0.2)+(AC127*0.15)+(AD127*0.15)+(AE127*0.1)+(AF127*0.1)+(AG127*0.15)+(MIN(Y127/3,1)*100*0.1)+(AI127*0.05))*((AH127/100)*0.25+0.75))),0),0)</f>
        <v/>
      </c>
      <c r="AB127" s="11">
        <f>ROUND(MAX(0,MIN(100,((M127+10)/20)*100)),0)</f>
        <v/>
      </c>
      <c r="AC127" s="11">
        <f>IFERROR(IF(D127&lt;=0,0,ROUND(COUNTIFS($D$4:$D$3359,"&lt;="&amp;D127,$D$4:$D$3359,"&gt;0")/COUNTIF($D$4:$D$3359,"&gt;0")*100,0)),0)</f>
        <v/>
      </c>
      <c r="AD127" s="11">
        <f>IF(E127&lt;=0,0,ROUND(MAX(0,MIN(100,(LOG10(1+E127/1000000000)/LOG10(101))*100)),0))</f>
        <v/>
      </c>
      <c r="AE127" s="11">
        <f>IF(O127=N127,50,ROUND(MAX(0,MIN(100,((H127-N127)/(O127-N127))*100)),0))</f>
        <v/>
      </c>
      <c r="AF127" s="11">
        <f>ROUND(MAX(0,MIN(100,50+((H127-K127)/K127)*1000)),0)</f>
        <v/>
      </c>
      <c r="AG127" s="11">
        <f>IFERROR(ROUND(MAX(0,MIN(100,50+25*LN(MAX(0.01,X127)))),0),25)</f>
        <v/>
      </c>
      <c r="AH127" s="11">
        <f>ROUND(IF(M127&lt;=-30,0,IF(M127&lt;=-20,20,IF(M127&lt;=-10,50,100))),0)</f>
        <v/>
      </c>
      <c r="AI127" s="11">
        <f>ROUND(MAX(0,MIN(100,50+(Z127*10))),0)</f>
        <v/>
      </c>
      <c r="AJ127" s="11">
        <f>IFERROR(IF(--AA127&gt;=80,"خرید قوی",IF(--AA127&gt;=70,"خرید مشروط",IF(--AA127&gt;=60,"مراقبت",IF(--AA127&gt;=45,"ضعیف","عدم ورود")))),"")</f>
        <v/>
      </c>
    </row>
    <row r="128">
      <c r="A128" s="15">
        <f>'دیده بان بازار'!A131</f>
        <v/>
      </c>
      <c r="B128" s="16">
        <f>'دیده بان بازار'!B131</f>
        <v/>
      </c>
      <c r="C128" s="16">
        <f>'دیده بان بازار'!C131</f>
        <v/>
      </c>
      <c r="D128" s="16">
        <f>'دیده بان بازار'!D131</f>
        <v/>
      </c>
      <c r="E128" s="17">
        <f>'دیده بان بازار'!E131</f>
        <v/>
      </c>
      <c r="F128" s="16">
        <f>'دیده بان بازار'!F131</f>
        <v/>
      </c>
      <c r="G128" s="16">
        <f>'دیده بان بازار'!G131</f>
        <v/>
      </c>
      <c r="H128" s="16">
        <f>'دیده بان بازار'!H131</f>
        <v/>
      </c>
      <c r="I128" s="16">
        <f>'دیده بان بازار'!I131</f>
        <v/>
      </c>
      <c r="J128" s="16">
        <f>'دیده بان بازار'!J131</f>
        <v/>
      </c>
      <c r="K128" s="16">
        <f>'دیده بان بازار'!K131</f>
        <v/>
      </c>
      <c r="L128" s="16">
        <f>'دیده بان بازار'!L131</f>
        <v/>
      </c>
      <c r="M128" s="16">
        <f>'دیده بان بازار'!M131</f>
        <v/>
      </c>
      <c r="N128" s="16">
        <f>'دیده بان بازار'!N131</f>
        <v/>
      </c>
      <c r="O128" s="16">
        <f>'دیده بان بازار'!O131</f>
        <v/>
      </c>
      <c r="P128" s="16">
        <f>'دیده بان بازار'!P131</f>
        <v/>
      </c>
      <c r="Q128" s="16">
        <f>'دیده بان بازار'!Q131</f>
        <v/>
      </c>
      <c r="R128" s="16">
        <f>'دیده بان بازار'!R131</f>
        <v/>
      </c>
      <c r="S128" s="16">
        <f>'دیده بان بازار'!S131</f>
        <v/>
      </c>
      <c r="T128" s="16">
        <f>'دیده بان بازار'!T131</f>
        <v/>
      </c>
      <c r="U128" s="16">
        <f>'دیده بان بازار'!U131</f>
        <v/>
      </c>
      <c r="V128" s="16">
        <f>'دیده بان بازار'!V131</f>
        <v/>
      </c>
      <c r="W128" s="7">
        <f>'دیده بان بازار'!W131</f>
        <v/>
      </c>
      <c r="X128" s="11">
        <f>IFERROR(IF(OR(R128&lt;=0,W128&lt;=0,S128&lt;=0,V128&lt;=0),0,ROUND((S128/R128)/(V128/W128),2)),0)</f>
        <v/>
      </c>
      <c r="Y128" s="11">
        <f>IFERROR(IF(OR(S128&lt;=0,V128&lt;=0),0,ROUND(S128/V128,2)),0)</f>
        <v/>
      </c>
      <c r="Z128" s="11">
        <f>IFERROR(J128-M128,0)</f>
        <v/>
      </c>
      <c r="AA128" s="11">
        <f>IFERROR(ROUND(MAX(0,MIN(100,((AB128*0.2)+(AC128*0.15)+(AD128*0.15)+(AE128*0.1)+(AF128*0.1)+(AG128*0.15)+(MIN(Y128/3,1)*100*0.1)+(AI128*0.05))*((AH128/100)*0.25+0.75))),0),0)</f>
        <v/>
      </c>
      <c r="AB128" s="11">
        <f>ROUND(MAX(0,MIN(100,((M128+10)/20)*100)),0)</f>
        <v/>
      </c>
      <c r="AC128" s="11">
        <f>IFERROR(IF(D128&lt;=0,0,ROUND(COUNTIFS($D$4:$D$3359,"&lt;="&amp;D128,$D$4:$D$3359,"&gt;0")/COUNTIF($D$4:$D$3359,"&gt;0")*100,0)),0)</f>
        <v/>
      </c>
      <c r="AD128" s="11">
        <f>IF(E128&lt;=0,0,ROUND(MAX(0,MIN(100,(LOG10(1+E128/1000000000)/LOG10(101))*100)),0))</f>
        <v/>
      </c>
      <c r="AE128" s="11">
        <f>IF(O128=N128,50,ROUND(MAX(0,MIN(100,((H128-N128)/(O128-N128))*100)),0))</f>
        <v/>
      </c>
      <c r="AF128" s="11">
        <f>ROUND(MAX(0,MIN(100,50+((H128-K128)/K128)*1000)),0)</f>
        <v/>
      </c>
      <c r="AG128" s="11">
        <f>IFERROR(ROUND(MAX(0,MIN(100,50+25*LN(MAX(0.01,X128)))),0),25)</f>
        <v/>
      </c>
      <c r="AH128" s="11">
        <f>ROUND(IF(M128&lt;=-30,0,IF(M128&lt;=-20,20,IF(M128&lt;=-10,50,100))),0)</f>
        <v/>
      </c>
      <c r="AI128" s="11">
        <f>ROUND(MAX(0,MIN(100,50+(Z128*10))),0)</f>
        <v/>
      </c>
      <c r="AJ128" s="11">
        <f>IFERROR(IF(--AA128&gt;=80,"خرید قوی",IF(--AA128&gt;=70,"خرید مشروط",IF(--AA128&gt;=60,"مراقبت",IF(--AA128&gt;=45,"ضعیف","عدم ورود")))),"")</f>
        <v/>
      </c>
    </row>
    <row r="129">
      <c r="A129" s="12">
        <f>'دیده بان بازار'!A132</f>
        <v/>
      </c>
      <c r="B129" s="13">
        <f>'دیده بان بازار'!B132</f>
        <v/>
      </c>
      <c r="C129" s="13">
        <f>'دیده بان بازار'!C132</f>
        <v/>
      </c>
      <c r="D129" s="13">
        <f>'دیده بان بازار'!D132</f>
        <v/>
      </c>
      <c r="E129" s="14">
        <f>'دیده بان بازار'!E132</f>
        <v/>
      </c>
      <c r="F129" s="13">
        <f>'دیده بان بازار'!F132</f>
        <v/>
      </c>
      <c r="G129" s="13">
        <f>'دیده بان بازار'!G132</f>
        <v/>
      </c>
      <c r="H129" s="13">
        <f>'دیده بان بازار'!H132</f>
        <v/>
      </c>
      <c r="I129" s="13">
        <f>'دیده بان بازار'!I132</f>
        <v/>
      </c>
      <c r="J129" s="13">
        <f>'دیده بان بازار'!J132</f>
        <v/>
      </c>
      <c r="K129" s="13">
        <f>'دیده بان بازار'!K132</f>
        <v/>
      </c>
      <c r="L129" s="13">
        <f>'دیده بان بازار'!L132</f>
        <v/>
      </c>
      <c r="M129" s="13">
        <f>'دیده بان بازار'!M132</f>
        <v/>
      </c>
      <c r="N129" s="13">
        <f>'دیده بان بازار'!N132</f>
        <v/>
      </c>
      <c r="O129" s="13">
        <f>'دیده بان بازار'!O132</f>
        <v/>
      </c>
      <c r="P129" s="13">
        <f>'دیده بان بازار'!P132</f>
        <v/>
      </c>
      <c r="Q129" s="13">
        <f>'دیده بان بازار'!Q132</f>
        <v/>
      </c>
      <c r="R129" s="13">
        <f>'دیده بان بازار'!R132</f>
        <v/>
      </c>
      <c r="S129" s="13">
        <f>'دیده بان بازار'!S132</f>
        <v/>
      </c>
      <c r="T129" s="13">
        <f>'دیده بان بازار'!T132</f>
        <v/>
      </c>
      <c r="U129" s="13">
        <f>'دیده بان بازار'!U132</f>
        <v/>
      </c>
      <c r="V129" s="13">
        <f>'دیده بان بازار'!V132</f>
        <v/>
      </c>
      <c r="W129" s="6">
        <f>'دیده بان بازار'!W132</f>
        <v/>
      </c>
      <c r="X129" s="11">
        <f>IFERROR(IF(OR(R129&lt;=0,W129&lt;=0,S129&lt;=0,V129&lt;=0),0,ROUND((S129/R129)/(V129/W129),2)),0)</f>
        <v/>
      </c>
      <c r="Y129" s="11">
        <f>IFERROR(IF(OR(S129&lt;=0,V129&lt;=0),0,ROUND(S129/V129,2)),0)</f>
        <v/>
      </c>
      <c r="Z129" s="11">
        <f>IFERROR(J129-M129,0)</f>
        <v/>
      </c>
      <c r="AA129" s="11">
        <f>IFERROR(ROUND(MAX(0,MIN(100,((AB129*0.2)+(AC129*0.15)+(AD129*0.15)+(AE129*0.1)+(AF129*0.1)+(AG129*0.15)+(MIN(Y129/3,1)*100*0.1)+(AI129*0.05))*((AH129/100)*0.25+0.75))),0),0)</f>
        <v/>
      </c>
      <c r="AB129" s="11">
        <f>ROUND(MAX(0,MIN(100,((M129+10)/20)*100)),0)</f>
        <v/>
      </c>
      <c r="AC129" s="11">
        <f>IFERROR(IF(D129&lt;=0,0,ROUND(COUNTIFS($D$4:$D$3359,"&lt;="&amp;D129,$D$4:$D$3359,"&gt;0")/COUNTIF($D$4:$D$3359,"&gt;0")*100,0)),0)</f>
        <v/>
      </c>
      <c r="AD129" s="11">
        <f>IF(E129&lt;=0,0,ROUND(MAX(0,MIN(100,(LOG10(1+E129/1000000000)/LOG10(101))*100)),0))</f>
        <v/>
      </c>
      <c r="AE129" s="11">
        <f>IF(O129=N129,50,ROUND(MAX(0,MIN(100,((H129-N129)/(O129-N129))*100)),0))</f>
        <v/>
      </c>
      <c r="AF129" s="11">
        <f>ROUND(MAX(0,MIN(100,50+((H129-K129)/K129)*1000)),0)</f>
        <v/>
      </c>
      <c r="AG129" s="11">
        <f>IFERROR(ROUND(MAX(0,MIN(100,50+25*LN(MAX(0.01,X129)))),0),25)</f>
        <v/>
      </c>
      <c r="AH129" s="11">
        <f>ROUND(IF(M129&lt;=-30,0,IF(M129&lt;=-20,20,IF(M129&lt;=-10,50,100))),0)</f>
        <v/>
      </c>
      <c r="AI129" s="11">
        <f>ROUND(MAX(0,MIN(100,50+(Z129*10))),0)</f>
        <v/>
      </c>
      <c r="AJ129" s="11">
        <f>IFERROR(IF(--AA129&gt;=80,"خرید قوی",IF(--AA129&gt;=70,"خرید مشروط",IF(--AA129&gt;=60,"مراقبت",IF(--AA129&gt;=45,"ضعیف","عدم ورود")))),"")</f>
        <v/>
      </c>
    </row>
    <row r="130">
      <c r="A130" s="15">
        <f>'دیده بان بازار'!A133</f>
        <v/>
      </c>
      <c r="B130" s="16">
        <f>'دیده بان بازار'!B133</f>
        <v/>
      </c>
      <c r="C130" s="16">
        <f>'دیده بان بازار'!C133</f>
        <v/>
      </c>
      <c r="D130" s="16">
        <f>'دیده بان بازار'!D133</f>
        <v/>
      </c>
      <c r="E130" s="17">
        <f>'دیده بان بازار'!E133</f>
        <v/>
      </c>
      <c r="F130" s="16">
        <f>'دیده بان بازار'!F133</f>
        <v/>
      </c>
      <c r="G130" s="16">
        <f>'دیده بان بازار'!G133</f>
        <v/>
      </c>
      <c r="H130" s="16">
        <f>'دیده بان بازار'!H133</f>
        <v/>
      </c>
      <c r="I130" s="16">
        <f>'دیده بان بازار'!I133</f>
        <v/>
      </c>
      <c r="J130" s="16">
        <f>'دیده بان بازار'!J133</f>
        <v/>
      </c>
      <c r="K130" s="16">
        <f>'دیده بان بازار'!K133</f>
        <v/>
      </c>
      <c r="L130" s="16">
        <f>'دیده بان بازار'!L133</f>
        <v/>
      </c>
      <c r="M130" s="16">
        <f>'دیده بان بازار'!M133</f>
        <v/>
      </c>
      <c r="N130" s="16">
        <f>'دیده بان بازار'!N133</f>
        <v/>
      </c>
      <c r="O130" s="16">
        <f>'دیده بان بازار'!O133</f>
        <v/>
      </c>
      <c r="P130" s="16">
        <f>'دیده بان بازار'!P133</f>
        <v/>
      </c>
      <c r="Q130" s="16">
        <f>'دیده بان بازار'!Q133</f>
        <v/>
      </c>
      <c r="R130" s="16">
        <f>'دیده بان بازار'!R133</f>
        <v/>
      </c>
      <c r="S130" s="16">
        <f>'دیده بان بازار'!S133</f>
        <v/>
      </c>
      <c r="T130" s="16">
        <f>'دیده بان بازار'!T133</f>
        <v/>
      </c>
      <c r="U130" s="16">
        <f>'دیده بان بازار'!U133</f>
        <v/>
      </c>
      <c r="V130" s="16">
        <f>'دیده بان بازار'!V133</f>
        <v/>
      </c>
      <c r="W130" s="7">
        <f>'دیده بان بازار'!W133</f>
        <v/>
      </c>
      <c r="X130" s="11">
        <f>IFERROR(IF(OR(R130&lt;=0,W130&lt;=0,S130&lt;=0,V130&lt;=0),0,ROUND((S130/R130)/(V130/W130),2)),0)</f>
        <v/>
      </c>
      <c r="Y130" s="11">
        <f>IFERROR(IF(OR(S130&lt;=0,V130&lt;=0),0,ROUND(S130/V130,2)),0)</f>
        <v/>
      </c>
      <c r="Z130" s="11">
        <f>IFERROR(J130-M130,0)</f>
        <v/>
      </c>
      <c r="AA130" s="11">
        <f>IFERROR(ROUND(MAX(0,MIN(100,((AB130*0.2)+(AC130*0.15)+(AD130*0.15)+(AE130*0.1)+(AF130*0.1)+(AG130*0.15)+(MIN(Y130/3,1)*100*0.1)+(AI130*0.05))*((AH130/100)*0.25+0.75))),0),0)</f>
        <v/>
      </c>
      <c r="AB130" s="11">
        <f>ROUND(MAX(0,MIN(100,((M130+10)/20)*100)),0)</f>
        <v/>
      </c>
      <c r="AC130" s="11">
        <f>IFERROR(IF(D130&lt;=0,0,ROUND(COUNTIFS($D$4:$D$3359,"&lt;="&amp;D130,$D$4:$D$3359,"&gt;0")/COUNTIF($D$4:$D$3359,"&gt;0")*100,0)),0)</f>
        <v/>
      </c>
      <c r="AD130" s="11">
        <f>IF(E130&lt;=0,0,ROUND(MAX(0,MIN(100,(LOG10(1+E130/1000000000)/LOG10(101))*100)),0))</f>
        <v/>
      </c>
      <c r="AE130" s="11">
        <f>IF(O130=N130,50,ROUND(MAX(0,MIN(100,((H130-N130)/(O130-N130))*100)),0))</f>
        <v/>
      </c>
      <c r="AF130" s="11">
        <f>ROUND(MAX(0,MIN(100,50+((H130-K130)/K130)*1000)),0)</f>
        <v/>
      </c>
      <c r="AG130" s="11">
        <f>IFERROR(ROUND(MAX(0,MIN(100,50+25*LN(MAX(0.01,X130)))),0),25)</f>
        <v/>
      </c>
      <c r="AH130" s="11">
        <f>ROUND(IF(M130&lt;=-30,0,IF(M130&lt;=-20,20,IF(M130&lt;=-10,50,100))),0)</f>
        <v/>
      </c>
      <c r="AI130" s="11">
        <f>ROUND(MAX(0,MIN(100,50+(Z130*10))),0)</f>
        <v/>
      </c>
      <c r="AJ130" s="11">
        <f>IFERROR(IF(--AA130&gt;=80,"خرید قوی",IF(--AA130&gt;=70,"خرید مشروط",IF(--AA130&gt;=60,"مراقبت",IF(--AA130&gt;=45,"ضعیف","عدم ورود")))),"")</f>
        <v/>
      </c>
    </row>
    <row r="131">
      <c r="A131" s="12">
        <f>'دیده بان بازار'!A134</f>
        <v/>
      </c>
      <c r="B131" s="13">
        <f>'دیده بان بازار'!B134</f>
        <v/>
      </c>
      <c r="C131" s="13">
        <f>'دیده بان بازار'!C134</f>
        <v/>
      </c>
      <c r="D131" s="13">
        <f>'دیده بان بازار'!D134</f>
        <v/>
      </c>
      <c r="E131" s="14">
        <f>'دیده بان بازار'!E134</f>
        <v/>
      </c>
      <c r="F131" s="13">
        <f>'دیده بان بازار'!F134</f>
        <v/>
      </c>
      <c r="G131" s="13">
        <f>'دیده بان بازار'!G134</f>
        <v/>
      </c>
      <c r="H131" s="13">
        <f>'دیده بان بازار'!H134</f>
        <v/>
      </c>
      <c r="I131" s="13">
        <f>'دیده بان بازار'!I134</f>
        <v/>
      </c>
      <c r="J131" s="13">
        <f>'دیده بان بازار'!J134</f>
        <v/>
      </c>
      <c r="K131" s="13">
        <f>'دیده بان بازار'!K134</f>
        <v/>
      </c>
      <c r="L131" s="13">
        <f>'دیده بان بازار'!L134</f>
        <v/>
      </c>
      <c r="M131" s="13">
        <f>'دیده بان بازار'!M134</f>
        <v/>
      </c>
      <c r="N131" s="13">
        <f>'دیده بان بازار'!N134</f>
        <v/>
      </c>
      <c r="O131" s="13">
        <f>'دیده بان بازار'!O134</f>
        <v/>
      </c>
      <c r="P131" s="13">
        <f>'دیده بان بازار'!P134</f>
        <v/>
      </c>
      <c r="Q131" s="13">
        <f>'دیده بان بازار'!Q134</f>
        <v/>
      </c>
      <c r="R131" s="13">
        <f>'دیده بان بازار'!R134</f>
        <v/>
      </c>
      <c r="S131" s="13">
        <f>'دیده بان بازار'!S134</f>
        <v/>
      </c>
      <c r="T131" s="13">
        <f>'دیده بان بازار'!T134</f>
        <v/>
      </c>
      <c r="U131" s="13">
        <f>'دیده بان بازار'!U134</f>
        <v/>
      </c>
      <c r="V131" s="13">
        <f>'دیده بان بازار'!V134</f>
        <v/>
      </c>
      <c r="W131" s="6">
        <f>'دیده بان بازار'!W134</f>
        <v/>
      </c>
      <c r="X131" s="11">
        <f>IFERROR(IF(OR(R131&lt;=0,W131&lt;=0,S131&lt;=0,V131&lt;=0),0,ROUND((S131/R131)/(V131/W131),2)),0)</f>
        <v/>
      </c>
      <c r="Y131" s="11">
        <f>IFERROR(IF(OR(S131&lt;=0,V131&lt;=0),0,ROUND(S131/V131,2)),0)</f>
        <v/>
      </c>
      <c r="Z131" s="11">
        <f>IFERROR(J131-M131,0)</f>
        <v/>
      </c>
      <c r="AA131" s="11">
        <f>IFERROR(ROUND(MAX(0,MIN(100,((AB131*0.2)+(AC131*0.15)+(AD131*0.15)+(AE131*0.1)+(AF131*0.1)+(AG131*0.15)+(MIN(Y131/3,1)*100*0.1)+(AI131*0.05))*((AH131/100)*0.25+0.75))),0),0)</f>
        <v/>
      </c>
      <c r="AB131" s="11">
        <f>ROUND(MAX(0,MIN(100,((M131+10)/20)*100)),0)</f>
        <v/>
      </c>
      <c r="AC131" s="11">
        <f>IFERROR(IF(D131&lt;=0,0,ROUND(COUNTIFS($D$4:$D$3359,"&lt;="&amp;D131,$D$4:$D$3359,"&gt;0")/COUNTIF($D$4:$D$3359,"&gt;0")*100,0)),0)</f>
        <v/>
      </c>
      <c r="AD131" s="11">
        <f>IF(E131&lt;=0,0,ROUND(MAX(0,MIN(100,(LOG10(1+E131/1000000000)/LOG10(101))*100)),0))</f>
        <v/>
      </c>
      <c r="AE131" s="11">
        <f>IF(O131=N131,50,ROUND(MAX(0,MIN(100,((H131-N131)/(O131-N131))*100)),0))</f>
        <v/>
      </c>
      <c r="AF131" s="11">
        <f>ROUND(MAX(0,MIN(100,50+((H131-K131)/K131)*1000)),0)</f>
        <v/>
      </c>
      <c r="AG131" s="11">
        <f>IFERROR(ROUND(MAX(0,MIN(100,50+25*LN(MAX(0.01,X131)))),0),25)</f>
        <v/>
      </c>
      <c r="AH131" s="11">
        <f>ROUND(IF(M131&lt;=-30,0,IF(M131&lt;=-20,20,IF(M131&lt;=-10,50,100))),0)</f>
        <v/>
      </c>
      <c r="AI131" s="11">
        <f>ROUND(MAX(0,MIN(100,50+(Z131*10))),0)</f>
        <v/>
      </c>
      <c r="AJ131" s="11">
        <f>IFERROR(IF(--AA131&gt;=80,"خرید قوی",IF(--AA131&gt;=70,"خرید مشروط",IF(--AA131&gt;=60,"مراقبت",IF(--AA131&gt;=45,"ضعیف","عدم ورود")))),"")</f>
        <v/>
      </c>
    </row>
    <row r="132">
      <c r="A132" s="15">
        <f>'دیده بان بازار'!A135</f>
        <v/>
      </c>
      <c r="B132" s="16">
        <f>'دیده بان بازار'!B135</f>
        <v/>
      </c>
      <c r="C132" s="16">
        <f>'دیده بان بازار'!C135</f>
        <v/>
      </c>
      <c r="D132" s="16">
        <f>'دیده بان بازار'!D135</f>
        <v/>
      </c>
      <c r="E132" s="17">
        <f>'دیده بان بازار'!E135</f>
        <v/>
      </c>
      <c r="F132" s="16">
        <f>'دیده بان بازار'!F135</f>
        <v/>
      </c>
      <c r="G132" s="16">
        <f>'دیده بان بازار'!G135</f>
        <v/>
      </c>
      <c r="H132" s="16">
        <f>'دیده بان بازار'!H135</f>
        <v/>
      </c>
      <c r="I132" s="16">
        <f>'دیده بان بازار'!I135</f>
        <v/>
      </c>
      <c r="J132" s="16">
        <f>'دیده بان بازار'!J135</f>
        <v/>
      </c>
      <c r="K132" s="16">
        <f>'دیده بان بازار'!K135</f>
        <v/>
      </c>
      <c r="L132" s="16">
        <f>'دیده بان بازار'!L135</f>
        <v/>
      </c>
      <c r="M132" s="16">
        <f>'دیده بان بازار'!M135</f>
        <v/>
      </c>
      <c r="N132" s="16">
        <f>'دیده بان بازار'!N135</f>
        <v/>
      </c>
      <c r="O132" s="16">
        <f>'دیده بان بازار'!O135</f>
        <v/>
      </c>
      <c r="P132" s="16">
        <f>'دیده بان بازار'!P135</f>
        <v/>
      </c>
      <c r="Q132" s="16">
        <f>'دیده بان بازار'!Q135</f>
        <v/>
      </c>
      <c r="R132" s="16">
        <f>'دیده بان بازار'!R135</f>
        <v/>
      </c>
      <c r="S132" s="16">
        <f>'دیده بان بازار'!S135</f>
        <v/>
      </c>
      <c r="T132" s="16">
        <f>'دیده بان بازار'!T135</f>
        <v/>
      </c>
      <c r="U132" s="16">
        <f>'دیده بان بازار'!U135</f>
        <v/>
      </c>
      <c r="V132" s="16">
        <f>'دیده بان بازار'!V135</f>
        <v/>
      </c>
      <c r="W132" s="7">
        <f>'دیده بان بازار'!W135</f>
        <v/>
      </c>
      <c r="X132" s="11">
        <f>IFERROR(IF(OR(R132&lt;=0,W132&lt;=0,S132&lt;=0,V132&lt;=0),0,ROUND((S132/R132)/(V132/W132),2)),0)</f>
        <v/>
      </c>
      <c r="Y132" s="11">
        <f>IFERROR(IF(OR(S132&lt;=0,V132&lt;=0),0,ROUND(S132/V132,2)),0)</f>
        <v/>
      </c>
      <c r="Z132" s="11">
        <f>IFERROR(J132-M132,0)</f>
        <v/>
      </c>
      <c r="AA132" s="11">
        <f>IFERROR(ROUND(MAX(0,MIN(100,((AB132*0.2)+(AC132*0.15)+(AD132*0.15)+(AE132*0.1)+(AF132*0.1)+(AG132*0.15)+(MIN(Y132/3,1)*100*0.1)+(AI132*0.05))*((AH132/100)*0.25+0.75))),0),0)</f>
        <v/>
      </c>
      <c r="AB132" s="11">
        <f>ROUND(MAX(0,MIN(100,((M132+10)/20)*100)),0)</f>
        <v/>
      </c>
      <c r="AC132" s="11">
        <f>IFERROR(IF(D132&lt;=0,0,ROUND(COUNTIFS($D$4:$D$3359,"&lt;="&amp;D132,$D$4:$D$3359,"&gt;0")/COUNTIF($D$4:$D$3359,"&gt;0")*100,0)),0)</f>
        <v/>
      </c>
      <c r="AD132" s="11">
        <f>IF(E132&lt;=0,0,ROUND(MAX(0,MIN(100,(LOG10(1+E132/1000000000)/LOG10(101))*100)),0))</f>
        <v/>
      </c>
      <c r="AE132" s="11">
        <f>IF(O132=N132,50,ROUND(MAX(0,MIN(100,((H132-N132)/(O132-N132))*100)),0))</f>
        <v/>
      </c>
      <c r="AF132" s="11">
        <f>ROUND(MAX(0,MIN(100,50+((H132-K132)/K132)*1000)),0)</f>
        <v/>
      </c>
      <c r="AG132" s="11">
        <f>IFERROR(ROUND(MAX(0,MIN(100,50+25*LN(MAX(0.01,X132)))),0),25)</f>
        <v/>
      </c>
      <c r="AH132" s="11">
        <f>ROUND(IF(M132&lt;=-30,0,IF(M132&lt;=-20,20,IF(M132&lt;=-10,50,100))),0)</f>
        <v/>
      </c>
      <c r="AI132" s="11">
        <f>ROUND(MAX(0,MIN(100,50+(Z132*10))),0)</f>
        <v/>
      </c>
      <c r="AJ132" s="11">
        <f>IFERROR(IF(--AA132&gt;=80,"خرید قوی",IF(--AA132&gt;=70,"خرید مشروط",IF(--AA132&gt;=60,"مراقبت",IF(--AA132&gt;=45,"ضعیف","عدم ورود")))),"")</f>
        <v/>
      </c>
    </row>
    <row r="133">
      <c r="A133" s="12">
        <f>'دیده بان بازار'!A136</f>
        <v/>
      </c>
      <c r="B133" s="13">
        <f>'دیده بان بازار'!B136</f>
        <v/>
      </c>
      <c r="C133" s="13">
        <f>'دیده بان بازار'!C136</f>
        <v/>
      </c>
      <c r="D133" s="13">
        <f>'دیده بان بازار'!D136</f>
        <v/>
      </c>
      <c r="E133" s="14">
        <f>'دیده بان بازار'!E136</f>
        <v/>
      </c>
      <c r="F133" s="13">
        <f>'دیده بان بازار'!F136</f>
        <v/>
      </c>
      <c r="G133" s="13">
        <f>'دیده بان بازار'!G136</f>
        <v/>
      </c>
      <c r="H133" s="13">
        <f>'دیده بان بازار'!H136</f>
        <v/>
      </c>
      <c r="I133" s="13">
        <f>'دیده بان بازار'!I136</f>
        <v/>
      </c>
      <c r="J133" s="13">
        <f>'دیده بان بازار'!J136</f>
        <v/>
      </c>
      <c r="K133" s="13">
        <f>'دیده بان بازار'!K136</f>
        <v/>
      </c>
      <c r="L133" s="13">
        <f>'دیده بان بازار'!L136</f>
        <v/>
      </c>
      <c r="M133" s="13">
        <f>'دیده بان بازار'!M136</f>
        <v/>
      </c>
      <c r="N133" s="13">
        <f>'دیده بان بازار'!N136</f>
        <v/>
      </c>
      <c r="O133" s="13">
        <f>'دیده بان بازار'!O136</f>
        <v/>
      </c>
      <c r="P133" s="13">
        <f>'دیده بان بازار'!P136</f>
        <v/>
      </c>
      <c r="Q133" s="13">
        <f>'دیده بان بازار'!Q136</f>
        <v/>
      </c>
      <c r="R133" s="13">
        <f>'دیده بان بازار'!R136</f>
        <v/>
      </c>
      <c r="S133" s="13">
        <f>'دیده بان بازار'!S136</f>
        <v/>
      </c>
      <c r="T133" s="13">
        <f>'دیده بان بازار'!T136</f>
        <v/>
      </c>
      <c r="U133" s="13">
        <f>'دیده بان بازار'!U136</f>
        <v/>
      </c>
      <c r="V133" s="13">
        <f>'دیده بان بازار'!V136</f>
        <v/>
      </c>
      <c r="W133" s="6">
        <f>'دیده بان بازار'!W136</f>
        <v/>
      </c>
      <c r="X133" s="11">
        <f>IFERROR(IF(OR(R133&lt;=0,W133&lt;=0,S133&lt;=0,V133&lt;=0),0,ROUND((S133/R133)/(V133/W133),2)),0)</f>
        <v/>
      </c>
      <c r="Y133" s="11">
        <f>IFERROR(IF(OR(S133&lt;=0,V133&lt;=0),0,ROUND(S133/V133,2)),0)</f>
        <v/>
      </c>
      <c r="Z133" s="11">
        <f>IFERROR(J133-M133,0)</f>
        <v/>
      </c>
      <c r="AA133" s="11">
        <f>IFERROR(ROUND(MAX(0,MIN(100,((AB133*0.2)+(AC133*0.15)+(AD133*0.15)+(AE133*0.1)+(AF133*0.1)+(AG133*0.15)+(MIN(Y133/3,1)*100*0.1)+(AI133*0.05))*((AH133/100)*0.25+0.75))),0),0)</f>
        <v/>
      </c>
      <c r="AB133" s="11">
        <f>ROUND(MAX(0,MIN(100,((M133+10)/20)*100)),0)</f>
        <v/>
      </c>
      <c r="AC133" s="11">
        <f>IFERROR(IF(D133&lt;=0,0,ROUND(COUNTIFS($D$4:$D$3359,"&lt;="&amp;D133,$D$4:$D$3359,"&gt;0")/COUNTIF($D$4:$D$3359,"&gt;0")*100,0)),0)</f>
        <v/>
      </c>
      <c r="AD133" s="11">
        <f>IF(E133&lt;=0,0,ROUND(MAX(0,MIN(100,(LOG10(1+E133/1000000000)/LOG10(101))*100)),0))</f>
        <v/>
      </c>
      <c r="AE133" s="11">
        <f>IF(O133=N133,50,ROUND(MAX(0,MIN(100,((H133-N133)/(O133-N133))*100)),0))</f>
        <v/>
      </c>
      <c r="AF133" s="11">
        <f>ROUND(MAX(0,MIN(100,50+((H133-K133)/K133)*1000)),0)</f>
        <v/>
      </c>
      <c r="AG133" s="11">
        <f>IFERROR(ROUND(MAX(0,MIN(100,50+25*LN(MAX(0.01,X133)))),0),25)</f>
        <v/>
      </c>
      <c r="AH133" s="11">
        <f>ROUND(IF(M133&lt;=-30,0,IF(M133&lt;=-20,20,IF(M133&lt;=-10,50,100))),0)</f>
        <v/>
      </c>
      <c r="AI133" s="11">
        <f>ROUND(MAX(0,MIN(100,50+(Z133*10))),0)</f>
        <v/>
      </c>
      <c r="AJ133" s="11">
        <f>IFERROR(IF(--AA133&gt;=80,"خرید قوی",IF(--AA133&gt;=70,"خرید مشروط",IF(--AA133&gt;=60,"مراقبت",IF(--AA133&gt;=45,"ضعیف","عدم ورود")))),"")</f>
        <v/>
      </c>
    </row>
    <row r="134">
      <c r="A134" s="15">
        <f>'دیده بان بازار'!A137</f>
        <v/>
      </c>
      <c r="B134" s="16">
        <f>'دیده بان بازار'!B137</f>
        <v/>
      </c>
      <c r="C134" s="16">
        <f>'دیده بان بازار'!C137</f>
        <v/>
      </c>
      <c r="D134" s="16">
        <f>'دیده بان بازار'!D137</f>
        <v/>
      </c>
      <c r="E134" s="17">
        <f>'دیده بان بازار'!E137</f>
        <v/>
      </c>
      <c r="F134" s="16">
        <f>'دیده بان بازار'!F137</f>
        <v/>
      </c>
      <c r="G134" s="16">
        <f>'دیده بان بازار'!G137</f>
        <v/>
      </c>
      <c r="H134" s="16">
        <f>'دیده بان بازار'!H137</f>
        <v/>
      </c>
      <c r="I134" s="16">
        <f>'دیده بان بازار'!I137</f>
        <v/>
      </c>
      <c r="J134" s="16">
        <f>'دیده بان بازار'!J137</f>
        <v/>
      </c>
      <c r="K134" s="16">
        <f>'دیده بان بازار'!K137</f>
        <v/>
      </c>
      <c r="L134" s="16">
        <f>'دیده بان بازار'!L137</f>
        <v/>
      </c>
      <c r="M134" s="16">
        <f>'دیده بان بازار'!M137</f>
        <v/>
      </c>
      <c r="N134" s="16">
        <f>'دیده بان بازار'!N137</f>
        <v/>
      </c>
      <c r="O134" s="16">
        <f>'دیده بان بازار'!O137</f>
        <v/>
      </c>
      <c r="P134" s="16">
        <f>'دیده بان بازار'!P137</f>
        <v/>
      </c>
      <c r="Q134" s="16">
        <f>'دیده بان بازار'!Q137</f>
        <v/>
      </c>
      <c r="R134" s="16">
        <f>'دیده بان بازار'!R137</f>
        <v/>
      </c>
      <c r="S134" s="16">
        <f>'دیده بان بازار'!S137</f>
        <v/>
      </c>
      <c r="T134" s="16">
        <f>'دیده بان بازار'!T137</f>
        <v/>
      </c>
      <c r="U134" s="16">
        <f>'دیده بان بازار'!U137</f>
        <v/>
      </c>
      <c r="V134" s="16">
        <f>'دیده بان بازار'!V137</f>
        <v/>
      </c>
      <c r="W134" s="7">
        <f>'دیده بان بازار'!W137</f>
        <v/>
      </c>
      <c r="X134" s="11">
        <f>IFERROR(IF(OR(R134&lt;=0,W134&lt;=0,S134&lt;=0,V134&lt;=0),0,ROUND((S134/R134)/(V134/W134),2)),0)</f>
        <v/>
      </c>
      <c r="Y134" s="11">
        <f>IFERROR(IF(OR(S134&lt;=0,V134&lt;=0),0,ROUND(S134/V134,2)),0)</f>
        <v/>
      </c>
      <c r="Z134" s="11">
        <f>IFERROR(J134-M134,0)</f>
        <v/>
      </c>
      <c r="AA134" s="11">
        <f>IFERROR(ROUND(MAX(0,MIN(100,((AB134*0.2)+(AC134*0.15)+(AD134*0.15)+(AE134*0.1)+(AF134*0.1)+(AG134*0.15)+(MIN(Y134/3,1)*100*0.1)+(AI134*0.05))*((AH134/100)*0.25+0.75))),0),0)</f>
        <v/>
      </c>
      <c r="AB134" s="11">
        <f>ROUND(MAX(0,MIN(100,((M134+10)/20)*100)),0)</f>
        <v/>
      </c>
      <c r="AC134" s="11">
        <f>IFERROR(IF(D134&lt;=0,0,ROUND(COUNTIFS($D$4:$D$3359,"&lt;="&amp;D134,$D$4:$D$3359,"&gt;0")/COUNTIF($D$4:$D$3359,"&gt;0")*100,0)),0)</f>
        <v/>
      </c>
      <c r="AD134" s="11">
        <f>IF(E134&lt;=0,0,ROUND(MAX(0,MIN(100,(LOG10(1+E134/1000000000)/LOG10(101))*100)),0))</f>
        <v/>
      </c>
      <c r="AE134" s="11">
        <f>IF(O134=N134,50,ROUND(MAX(0,MIN(100,((H134-N134)/(O134-N134))*100)),0))</f>
        <v/>
      </c>
      <c r="AF134" s="11">
        <f>ROUND(MAX(0,MIN(100,50+((H134-K134)/K134)*1000)),0)</f>
        <v/>
      </c>
      <c r="AG134" s="11">
        <f>IFERROR(ROUND(MAX(0,MIN(100,50+25*LN(MAX(0.01,X134)))),0),25)</f>
        <v/>
      </c>
      <c r="AH134" s="11">
        <f>ROUND(IF(M134&lt;=-30,0,IF(M134&lt;=-20,20,IF(M134&lt;=-10,50,100))),0)</f>
        <v/>
      </c>
      <c r="AI134" s="11">
        <f>ROUND(MAX(0,MIN(100,50+(Z134*10))),0)</f>
        <v/>
      </c>
      <c r="AJ134" s="11">
        <f>IFERROR(IF(--AA134&gt;=80,"خرید قوی",IF(--AA134&gt;=70,"خرید مشروط",IF(--AA134&gt;=60,"مراقبت",IF(--AA134&gt;=45,"ضعیف","عدم ورود")))),"")</f>
        <v/>
      </c>
    </row>
    <row r="135">
      <c r="A135" s="12">
        <f>'دیده بان بازار'!A138</f>
        <v/>
      </c>
      <c r="B135" s="13">
        <f>'دیده بان بازار'!B138</f>
        <v/>
      </c>
      <c r="C135" s="13">
        <f>'دیده بان بازار'!C138</f>
        <v/>
      </c>
      <c r="D135" s="13">
        <f>'دیده بان بازار'!D138</f>
        <v/>
      </c>
      <c r="E135" s="14">
        <f>'دیده بان بازار'!E138</f>
        <v/>
      </c>
      <c r="F135" s="13">
        <f>'دیده بان بازار'!F138</f>
        <v/>
      </c>
      <c r="G135" s="13">
        <f>'دیده بان بازار'!G138</f>
        <v/>
      </c>
      <c r="H135" s="13">
        <f>'دیده بان بازار'!H138</f>
        <v/>
      </c>
      <c r="I135" s="13">
        <f>'دیده بان بازار'!I138</f>
        <v/>
      </c>
      <c r="J135" s="13">
        <f>'دیده بان بازار'!J138</f>
        <v/>
      </c>
      <c r="K135" s="13">
        <f>'دیده بان بازار'!K138</f>
        <v/>
      </c>
      <c r="L135" s="13">
        <f>'دیده بان بازار'!L138</f>
        <v/>
      </c>
      <c r="M135" s="13">
        <f>'دیده بان بازار'!M138</f>
        <v/>
      </c>
      <c r="N135" s="13">
        <f>'دیده بان بازار'!N138</f>
        <v/>
      </c>
      <c r="O135" s="13">
        <f>'دیده بان بازار'!O138</f>
        <v/>
      </c>
      <c r="P135" s="13">
        <f>'دیده بان بازار'!P138</f>
        <v/>
      </c>
      <c r="Q135" s="13">
        <f>'دیده بان بازار'!Q138</f>
        <v/>
      </c>
      <c r="R135" s="13">
        <f>'دیده بان بازار'!R138</f>
        <v/>
      </c>
      <c r="S135" s="13">
        <f>'دیده بان بازار'!S138</f>
        <v/>
      </c>
      <c r="T135" s="13">
        <f>'دیده بان بازار'!T138</f>
        <v/>
      </c>
      <c r="U135" s="13">
        <f>'دیده بان بازار'!U138</f>
        <v/>
      </c>
      <c r="V135" s="13">
        <f>'دیده بان بازار'!V138</f>
        <v/>
      </c>
      <c r="W135" s="6">
        <f>'دیده بان بازار'!W138</f>
        <v/>
      </c>
      <c r="X135" s="11">
        <f>IFERROR(IF(OR(R135&lt;=0,W135&lt;=0,S135&lt;=0,V135&lt;=0),0,ROUND((S135/R135)/(V135/W135),2)),0)</f>
        <v/>
      </c>
      <c r="Y135" s="11">
        <f>IFERROR(IF(OR(S135&lt;=0,V135&lt;=0),0,ROUND(S135/V135,2)),0)</f>
        <v/>
      </c>
      <c r="Z135" s="11">
        <f>IFERROR(J135-M135,0)</f>
        <v/>
      </c>
      <c r="AA135" s="11">
        <f>IFERROR(ROUND(MAX(0,MIN(100,((AB135*0.2)+(AC135*0.15)+(AD135*0.15)+(AE135*0.1)+(AF135*0.1)+(AG135*0.15)+(MIN(Y135/3,1)*100*0.1)+(AI135*0.05))*((AH135/100)*0.25+0.75))),0),0)</f>
        <v/>
      </c>
      <c r="AB135" s="11">
        <f>ROUND(MAX(0,MIN(100,((M135+10)/20)*100)),0)</f>
        <v/>
      </c>
      <c r="AC135" s="11">
        <f>IFERROR(IF(D135&lt;=0,0,ROUND(COUNTIFS($D$4:$D$3359,"&lt;="&amp;D135,$D$4:$D$3359,"&gt;0")/COUNTIF($D$4:$D$3359,"&gt;0")*100,0)),0)</f>
        <v/>
      </c>
      <c r="AD135" s="11">
        <f>IF(E135&lt;=0,0,ROUND(MAX(0,MIN(100,(LOG10(1+E135/1000000000)/LOG10(101))*100)),0))</f>
        <v/>
      </c>
      <c r="AE135" s="11">
        <f>IF(O135=N135,50,ROUND(MAX(0,MIN(100,((H135-N135)/(O135-N135))*100)),0))</f>
        <v/>
      </c>
      <c r="AF135" s="11">
        <f>ROUND(MAX(0,MIN(100,50+((H135-K135)/K135)*1000)),0)</f>
        <v/>
      </c>
      <c r="AG135" s="11">
        <f>IFERROR(ROUND(MAX(0,MIN(100,50+25*LN(MAX(0.01,X135)))),0),25)</f>
        <v/>
      </c>
      <c r="AH135" s="11">
        <f>ROUND(IF(M135&lt;=-30,0,IF(M135&lt;=-20,20,IF(M135&lt;=-10,50,100))),0)</f>
        <v/>
      </c>
      <c r="AI135" s="11">
        <f>ROUND(MAX(0,MIN(100,50+(Z135*10))),0)</f>
        <v/>
      </c>
      <c r="AJ135" s="11">
        <f>IFERROR(IF(--AA135&gt;=80,"خرید قوی",IF(--AA135&gt;=70,"خرید مشروط",IF(--AA135&gt;=60,"مراقبت",IF(--AA135&gt;=45,"ضعیف","عدم ورود")))),"")</f>
        <v/>
      </c>
    </row>
    <row r="136">
      <c r="A136" s="15">
        <f>'دیده بان بازار'!A139</f>
        <v/>
      </c>
      <c r="B136" s="16">
        <f>'دیده بان بازار'!B139</f>
        <v/>
      </c>
      <c r="C136" s="16">
        <f>'دیده بان بازار'!C139</f>
        <v/>
      </c>
      <c r="D136" s="16">
        <f>'دیده بان بازار'!D139</f>
        <v/>
      </c>
      <c r="E136" s="17">
        <f>'دیده بان بازار'!E139</f>
        <v/>
      </c>
      <c r="F136" s="16">
        <f>'دیده بان بازار'!F139</f>
        <v/>
      </c>
      <c r="G136" s="16">
        <f>'دیده بان بازار'!G139</f>
        <v/>
      </c>
      <c r="H136" s="16">
        <f>'دیده بان بازار'!H139</f>
        <v/>
      </c>
      <c r="I136" s="16">
        <f>'دیده بان بازار'!I139</f>
        <v/>
      </c>
      <c r="J136" s="16">
        <f>'دیده بان بازار'!J139</f>
        <v/>
      </c>
      <c r="K136" s="16">
        <f>'دیده بان بازار'!K139</f>
        <v/>
      </c>
      <c r="L136" s="16">
        <f>'دیده بان بازار'!L139</f>
        <v/>
      </c>
      <c r="M136" s="16">
        <f>'دیده بان بازار'!M139</f>
        <v/>
      </c>
      <c r="N136" s="16">
        <f>'دیده بان بازار'!N139</f>
        <v/>
      </c>
      <c r="O136" s="16">
        <f>'دیده بان بازار'!O139</f>
        <v/>
      </c>
      <c r="P136" s="16">
        <f>'دیده بان بازار'!P139</f>
        <v/>
      </c>
      <c r="Q136" s="16">
        <f>'دیده بان بازار'!Q139</f>
        <v/>
      </c>
      <c r="R136" s="16">
        <f>'دیده بان بازار'!R139</f>
        <v/>
      </c>
      <c r="S136" s="16">
        <f>'دیده بان بازار'!S139</f>
        <v/>
      </c>
      <c r="T136" s="16">
        <f>'دیده بان بازار'!T139</f>
        <v/>
      </c>
      <c r="U136" s="16">
        <f>'دیده بان بازار'!U139</f>
        <v/>
      </c>
      <c r="V136" s="16">
        <f>'دیده بان بازار'!V139</f>
        <v/>
      </c>
      <c r="W136" s="7">
        <f>'دیده بان بازار'!W139</f>
        <v/>
      </c>
      <c r="X136" s="11">
        <f>IFERROR(IF(OR(R136&lt;=0,W136&lt;=0,S136&lt;=0,V136&lt;=0),0,ROUND((S136/R136)/(V136/W136),2)),0)</f>
        <v/>
      </c>
      <c r="Y136" s="11">
        <f>IFERROR(IF(OR(S136&lt;=0,V136&lt;=0),0,ROUND(S136/V136,2)),0)</f>
        <v/>
      </c>
      <c r="Z136" s="11">
        <f>IFERROR(J136-M136,0)</f>
        <v/>
      </c>
      <c r="AA136" s="11">
        <f>IFERROR(ROUND(MAX(0,MIN(100,((AB136*0.2)+(AC136*0.15)+(AD136*0.15)+(AE136*0.1)+(AF136*0.1)+(AG136*0.15)+(MIN(Y136/3,1)*100*0.1)+(AI136*0.05))*((AH136/100)*0.25+0.75))),0),0)</f>
        <v/>
      </c>
      <c r="AB136" s="11">
        <f>ROUND(MAX(0,MIN(100,((M136+10)/20)*100)),0)</f>
        <v/>
      </c>
      <c r="AC136" s="11">
        <f>IFERROR(IF(D136&lt;=0,0,ROUND(COUNTIFS($D$4:$D$3359,"&lt;="&amp;D136,$D$4:$D$3359,"&gt;0")/COUNTIF($D$4:$D$3359,"&gt;0")*100,0)),0)</f>
        <v/>
      </c>
      <c r="AD136" s="11">
        <f>IF(E136&lt;=0,0,ROUND(MAX(0,MIN(100,(LOG10(1+E136/1000000000)/LOG10(101))*100)),0))</f>
        <v/>
      </c>
      <c r="AE136" s="11">
        <f>IF(O136=N136,50,ROUND(MAX(0,MIN(100,((H136-N136)/(O136-N136))*100)),0))</f>
        <v/>
      </c>
      <c r="AF136" s="11">
        <f>ROUND(MAX(0,MIN(100,50+((H136-K136)/K136)*1000)),0)</f>
        <v/>
      </c>
      <c r="AG136" s="11">
        <f>IFERROR(ROUND(MAX(0,MIN(100,50+25*LN(MAX(0.01,X136)))),0),25)</f>
        <v/>
      </c>
      <c r="AH136" s="11">
        <f>ROUND(IF(M136&lt;=-30,0,IF(M136&lt;=-20,20,IF(M136&lt;=-10,50,100))),0)</f>
        <v/>
      </c>
      <c r="AI136" s="11">
        <f>ROUND(MAX(0,MIN(100,50+(Z136*10))),0)</f>
        <v/>
      </c>
      <c r="AJ136" s="11">
        <f>IFERROR(IF(--AA136&gt;=80,"خرید قوی",IF(--AA136&gt;=70,"خرید مشروط",IF(--AA136&gt;=60,"مراقبت",IF(--AA136&gt;=45,"ضعیف","عدم ورود")))),"")</f>
        <v/>
      </c>
    </row>
    <row r="137">
      <c r="A137" s="15">
        <f>'دیده بان بازار'!A140</f>
        <v/>
      </c>
      <c r="B137" s="16">
        <f>'دیده بان بازار'!B140</f>
        <v/>
      </c>
      <c r="C137" s="16">
        <f>'دیده بان بازار'!C140</f>
        <v/>
      </c>
      <c r="D137" s="16">
        <f>'دیده بان بازار'!D140</f>
        <v/>
      </c>
      <c r="E137" s="17">
        <f>'دیده بان بازار'!E140</f>
        <v/>
      </c>
      <c r="F137" s="16">
        <f>'دیده بان بازار'!F140</f>
        <v/>
      </c>
      <c r="G137" s="16">
        <f>'دیده بان بازار'!G140</f>
        <v/>
      </c>
      <c r="H137" s="16">
        <f>'دیده بان بازار'!H140</f>
        <v/>
      </c>
      <c r="I137" s="16">
        <f>'دیده بان بازار'!I140</f>
        <v/>
      </c>
      <c r="J137" s="16">
        <f>'دیده بان بازار'!J140</f>
        <v/>
      </c>
      <c r="K137" s="16">
        <f>'دیده بان بازار'!K140</f>
        <v/>
      </c>
      <c r="L137" s="16">
        <f>'دیده بان بازار'!L140</f>
        <v/>
      </c>
      <c r="M137" s="16">
        <f>'دیده بان بازار'!M140</f>
        <v/>
      </c>
      <c r="N137" s="16">
        <f>'دیده بان بازار'!N140</f>
        <v/>
      </c>
      <c r="O137" s="16">
        <f>'دیده بان بازار'!O140</f>
        <v/>
      </c>
      <c r="P137" s="16">
        <f>'دیده بان بازار'!P140</f>
        <v/>
      </c>
      <c r="Q137" s="16">
        <f>'دیده بان بازار'!Q140</f>
        <v/>
      </c>
      <c r="R137" s="16">
        <f>'دیده بان بازار'!R140</f>
        <v/>
      </c>
      <c r="S137" s="16">
        <f>'دیده بان بازار'!S140</f>
        <v/>
      </c>
      <c r="T137" s="16">
        <f>'دیده بان بازار'!T140</f>
        <v/>
      </c>
      <c r="U137" s="16">
        <f>'دیده بان بازار'!U140</f>
        <v/>
      </c>
      <c r="V137" s="16">
        <f>'دیده بان بازار'!V140</f>
        <v/>
      </c>
      <c r="W137" s="7">
        <f>'دیده بان بازار'!W140</f>
        <v/>
      </c>
      <c r="X137" s="11">
        <f>IFERROR(IF(OR(R137&lt;=0,W137&lt;=0,S137&lt;=0,V137&lt;=0),0,ROUND((S137/R137)/(V137/W137),2)),0)</f>
        <v/>
      </c>
      <c r="Y137" s="11">
        <f>IFERROR(IF(OR(S137&lt;=0,V137&lt;=0),0,ROUND(S137/V137,2)),0)</f>
        <v/>
      </c>
      <c r="Z137" s="11">
        <f>IFERROR(J137-M137,0)</f>
        <v/>
      </c>
      <c r="AA137" s="11">
        <f>IFERROR(ROUND(MAX(0,MIN(100,((AB137*0.2)+(AC137*0.15)+(AD137*0.15)+(AE137*0.1)+(AF137*0.1)+(AG137*0.15)+(MIN(Y137/3,1)*100*0.1)+(AI137*0.05))*((AH137/100)*0.25+0.75))),0),0)</f>
        <v/>
      </c>
      <c r="AB137" s="11">
        <f>ROUND(MAX(0,MIN(100,((M137+10)/20)*100)),0)</f>
        <v/>
      </c>
      <c r="AC137" s="11">
        <f>IFERROR(IF(D137&lt;=0,0,ROUND(COUNTIFS($D$4:$D$3359,"&lt;="&amp;D137,$D$4:$D$3359,"&gt;0")/COUNTIF($D$4:$D$3359,"&gt;0")*100,0)),0)</f>
        <v/>
      </c>
      <c r="AD137" s="11">
        <f>IF(E137&lt;=0,0,ROUND(MAX(0,MIN(100,(LOG10(1+E137/1000000000)/LOG10(101))*100)),0))</f>
        <v/>
      </c>
      <c r="AE137" s="11">
        <f>IF(O137=N137,50,ROUND(MAX(0,MIN(100,((H137-N137)/(O137-N137))*100)),0))</f>
        <v/>
      </c>
      <c r="AF137" s="11">
        <f>ROUND(MAX(0,MIN(100,50+((H137-K137)/K137)*1000)),0)</f>
        <v/>
      </c>
      <c r="AG137" s="11">
        <f>IFERROR(ROUND(MAX(0,MIN(100,50+25*LN(MAX(0.01,X137)))),0),25)</f>
        <v/>
      </c>
      <c r="AH137" s="11">
        <f>ROUND(IF(M137&lt;=-30,0,IF(M137&lt;=-20,20,IF(M137&lt;=-10,50,100))),0)</f>
        <v/>
      </c>
      <c r="AI137" s="11">
        <f>ROUND(MAX(0,MIN(100,50+(Z137*10))),0)</f>
        <v/>
      </c>
      <c r="AJ137" s="11">
        <f>IFERROR(IF(--AA137&gt;=80,"خرید قوی",IF(--AA137&gt;=70,"خرید مشروط",IF(--AA137&gt;=60,"مراقبت",IF(--AA137&gt;=45,"ضعیف","عدم ورود")))),"")</f>
        <v/>
      </c>
    </row>
    <row r="138">
      <c r="A138" s="12">
        <f>'دیده بان بازار'!A141</f>
        <v/>
      </c>
      <c r="B138" s="13">
        <f>'دیده بان بازار'!B141</f>
        <v/>
      </c>
      <c r="C138" s="13">
        <f>'دیده بان بازار'!C141</f>
        <v/>
      </c>
      <c r="D138" s="13">
        <f>'دیده بان بازار'!D141</f>
        <v/>
      </c>
      <c r="E138" s="14">
        <f>'دیده بان بازار'!E141</f>
        <v/>
      </c>
      <c r="F138" s="13">
        <f>'دیده بان بازار'!F141</f>
        <v/>
      </c>
      <c r="G138" s="13">
        <f>'دیده بان بازار'!G141</f>
        <v/>
      </c>
      <c r="H138" s="13">
        <f>'دیده بان بازار'!H141</f>
        <v/>
      </c>
      <c r="I138" s="13">
        <f>'دیده بان بازار'!I141</f>
        <v/>
      </c>
      <c r="J138" s="13">
        <f>'دیده بان بازار'!J141</f>
        <v/>
      </c>
      <c r="K138" s="13">
        <f>'دیده بان بازار'!K141</f>
        <v/>
      </c>
      <c r="L138" s="13">
        <f>'دیده بان بازار'!L141</f>
        <v/>
      </c>
      <c r="M138" s="13">
        <f>'دیده بان بازار'!M141</f>
        <v/>
      </c>
      <c r="N138" s="13">
        <f>'دیده بان بازار'!N141</f>
        <v/>
      </c>
      <c r="O138" s="13">
        <f>'دیده بان بازار'!O141</f>
        <v/>
      </c>
      <c r="P138" s="13">
        <f>'دیده بان بازار'!P141</f>
        <v/>
      </c>
      <c r="Q138" s="13">
        <f>'دیده بان بازار'!Q141</f>
        <v/>
      </c>
      <c r="R138" s="13">
        <f>'دیده بان بازار'!R141</f>
        <v/>
      </c>
      <c r="S138" s="13">
        <f>'دیده بان بازار'!S141</f>
        <v/>
      </c>
      <c r="T138" s="13">
        <f>'دیده بان بازار'!T141</f>
        <v/>
      </c>
      <c r="U138" s="13">
        <f>'دیده بان بازار'!U141</f>
        <v/>
      </c>
      <c r="V138" s="13">
        <f>'دیده بان بازار'!V141</f>
        <v/>
      </c>
      <c r="W138" s="6">
        <f>'دیده بان بازار'!W141</f>
        <v/>
      </c>
      <c r="X138" s="11">
        <f>IFERROR(IF(OR(R138&lt;=0,W138&lt;=0,S138&lt;=0,V138&lt;=0),0,ROUND((S138/R138)/(V138/W138),2)),0)</f>
        <v/>
      </c>
      <c r="Y138" s="11">
        <f>IFERROR(IF(OR(S138&lt;=0,V138&lt;=0),0,ROUND(S138/V138,2)),0)</f>
        <v/>
      </c>
      <c r="Z138" s="11">
        <f>IFERROR(J138-M138,0)</f>
        <v/>
      </c>
      <c r="AA138" s="11">
        <f>IFERROR(ROUND(MAX(0,MIN(100,((AB138*0.2)+(AC138*0.15)+(AD138*0.15)+(AE138*0.1)+(AF138*0.1)+(AG138*0.15)+(MIN(Y138/3,1)*100*0.1)+(AI138*0.05))*((AH138/100)*0.25+0.75))),0),0)</f>
        <v/>
      </c>
      <c r="AB138" s="11">
        <f>ROUND(MAX(0,MIN(100,((M138+10)/20)*100)),0)</f>
        <v/>
      </c>
      <c r="AC138" s="11">
        <f>IFERROR(IF(D138&lt;=0,0,ROUND(COUNTIFS($D$4:$D$3359,"&lt;="&amp;D138,$D$4:$D$3359,"&gt;0")/COUNTIF($D$4:$D$3359,"&gt;0")*100,0)),0)</f>
        <v/>
      </c>
      <c r="AD138" s="11">
        <f>IF(E138&lt;=0,0,ROUND(MAX(0,MIN(100,(LOG10(1+E138/1000000000)/LOG10(101))*100)),0))</f>
        <v/>
      </c>
      <c r="AE138" s="11">
        <f>IF(O138=N138,50,ROUND(MAX(0,MIN(100,((H138-N138)/(O138-N138))*100)),0))</f>
        <v/>
      </c>
      <c r="AF138" s="11">
        <f>ROUND(MAX(0,MIN(100,50+((H138-K138)/K138)*1000)),0)</f>
        <v/>
      </c>
      <c r="AG138" s="11">
        <f>IFERROR(ROUND(MAX(0,MIN(100,50+25*LN(MAX(0.01,X138)))),0),25)</f>
        <v/>
      </c>
      <c r="AH138" s="11">
        <f>ROUND(IF(M138&lt;=-30,0,IF(M138&lt;=-20,20,IF(M138&lt;=-10,50,100))),0)</f>
        <v/>
      </c>
      <c r="AI138" s="11">
        <f>ROUND(MAX(0,MIN(100,50+(Z138*10))),0)</f>
        <v/>
      </c>
      <c r="AJ138" s="11">
        <f>IFERROR(IF(--AA138&gt;=80,"خرید قوی",IF(--AA138&gt;=70,"خرید مشروط",IF(--AA138&gt;=60,"مراقبت",IF(--AA138&gt;=45,"ضعیف","عدم ورود")))),"")</f>
        <v/>
      </c>
    </row>
    <row r="139">
      <c r="A139" s="15">
        <f>'دیده بان بازار'!A142</f>
        <v/>
      </c>
      <c r="B139" s="16">
        <f>'دیده بان بازار'!B142</f>
        <v/>
      </c>
      <c r="C139" s="16">
        <f>'دیده بان بازار'!C142</f>
        <v/>
      </c>
      <c r="D139" s="16">
        <f>'دیده بان بازار'!D142</f>
        <v/>
      </c>
      <c r="E139" s="17">
        <f>'دیده بان بازار'!E142</f>
        <v/>
      </c>
      <c r="F139" s="16">
        <f>'دیده بان بازار'!F142</f>
        <v/>
      </c>
      <c r="G139" s="16">
        <f>'دیده بان بازار'!G142</f>
        <v/>
      </c>
      <c r="H139" s="16">
        <f>'دیده بان بازار'!H142</f>
        <v/>
      </c>
      <c r="I139" s="16">
        <f>'دیده بان بازار'!I142</f>
        <v/>
      </c>
      <c r="J139" s="16">
        <f>'دیده بان بازار'!J142</f>
        <v/>
      </c>
      <c r="K139" s="16">
        <f>'دیده بان بازار'!K142</f>
        <v/>
      </c>
      <c r="L139" s="16">
        <f>'دیده بان بازار'!L142</f>
        <v/>
      </c>
      <c r="M139" s="16">
        <f>'دیده بان بازار'!M142</f>
        <v/>
      </c>
      <c r="N139" s="16">
        <f>'دیده بان بازار'!N142</f>
        <v/>
      </c>
      <c r="O139" s="16">
        <f>'دیده بان بازار'!O142</f>
        <v/>
      </c>
      <c r="P139" s="16">
        <f>'دیده بان بازار'!P142</f>
        <v/>
      </c>
      <c r="Q139" s="16">
        <f>'دیده بان بازار'!Q142</f>
        <v/>
      </c>
      <c r="R139" s="16">
        <f>'دیده بان بازار'!R142</f>
        <v/>
      </c>
      <c r="S139" s="16">
        <f>'دیده بان بازار'!S142</f>
        <v/>
      </c>
      <c r="T139" s="16">
        <f>'دیده بان بازار'!T142</f>
        <v/>
      </c>
      <c r="U139" s="16">
        <f>'دیده بان بازار'!U142</f>
        <v/>
      </c>
      <c r="V139" s="16">
        <f>'دیده بان بازار'!V142</f>
        <v/>
      </c>
      <c r="W139" s="7">
        <f>'دیده بان بازار'!W142</f>
        <v/>
      </c>
      <c r="X139" s="11">
        <f>IFERROR(IF(OR(R139&lt;=0,W139&lt;=0,S139&lt;=0,V139&lt;=0),0,ROUND((S139/R139)/(V139/W139),2)),0)</f>
        <v/>
      </c>
      <c r="Y139" s="11">
        <f>IFERROR(IF(OR(S139&lt;=0,V139&lt;=0),0,ROUND(S139/V139,2)),0)</f>
        <v/>
      </c>
      <c r="Z139" s="11">
        <f>IFERROR(J139-M139,0)</f>
        <v/>
      </c>
      <c r="AA139" s="11">
        <f>IFERROR(ROUND(MAX(0,MIN(100,((AB139*0.2)+(AC139*0.15)+(AD139*0.15)+(AE139*0.1)+(AF139*0.1)+(AG139*0.15)+(MIN(Y139/3,1)*100*0.1)+(AI139*0.05))*((AH139/100)*0.25+0.75))),0),0)</f>
        <v/>
      </c>
      <c r="AB139" s="11">
        <f>ROUND(MAX(0,MIN(100,((M139+10)/20)*100)),0)</f>
        <v/>
      </c>
      <c r="AC139" s="11">
        <f>IFERROR(IF(D139&lt;=0,0,ROUND(COUNTIFS($D$4:$D$3359,"&lt;="&amp;D139,$D$4:$D$3359,"&gt;0")/COUNTIF($D$4:$D$3359,"&gt;0")*100,0)),0)</f>
        <v/>
      </c>
      <c r="AD139" s="11">
        <f>IF(E139&lt;=0,0,ROUND(MAX(0,MIN(100,(LOG10(1+E139/1000000000)/LOG10(101))*100)),0))</f>
        <v/>
      </c>
      <c r="AE139" s="11">
        <f>IF(O139=N139,50,ROUND(MAX(0,MIN(100,((H139-N139)/(O139-N139))*100)),0))</f>
        <v/>
      </c>
      <c r="AF139" s="11">
        <f>ROUND(MAX(0,MIN(100,50+((H139-K139)/K139)*1000)),0)</f>
        <v/>
      </c>
      <c r="AG139" s="11">
        <f>IFERROR(ROUND(MAX(0,MIN(100,50+25*LN(MAX(0.01,X139)))),0),25)</f>
        <v/>
      </c>
      <c r="AH139" s="11">
        <f>ROUND(IF(M139&lt;=-30,0,IF(M139&lt;=-20,20,IF(M139&lt;=-10,50,100))),0)</f>
        <v/>
      </c>
      <c r="AI139" s="11">
        <f>ROUND(MAX(0,MIN(100,50+(Z139*10))),0)</f>
        <v/>
      </c>
      <c r="AJ139" s="11">
        <f>IFERROR(IF(--AA139&gt;=80,"خرید قوی",IF(--AA139&gt;=70,"خرید مشروط",IF(--AA139&gt;=60,"مراقبت",IF(--AA139&gt;=45,"ضعیف","عدم ورود")))),"")</f>
        <v/>
      </c>
    </row>
    <row r="140">
      <c r="A140" s="12">
        <f>'دیده بان بازار'!A143</f>
        <v/>
      </c>
      <c r="B140" s="13">
        <f>'دیده بان بازار'!B143</f>
        <v/>
      </c>
      <c r="C140" s="13">
        <f>'دیده بان بازار'!C143</f>
        <v/>
      </c>
      <c r="D140" s="13">
        <f>'دیده بان بازار'!D143</f>
        <v/>
      </c>
      <c r="E140" s="14">
        <f>'دیده بان بازار'!E143</f>
        <v/>
      </c>
      <c r="F140" s="13">
        <f>'دیده بان بازار'!F143</f>
        <v/>
      </c>
      <c r="G140" s="13">
        <f>'دیده بان بازار'!G143</f>
        <v/>
      </c>
      <c r="H140" s="13">
        <f>'دیده بان بازار'!H143</f>
        <v/>
      </c>
      <c r="I140" s="13">
        <f>'دیده بان بازار'!I143</f>
        <v/>
      </c>
      <c r="J140" s="13">
        <f>'دیده بان بازار'!J143</f>
        <v/>
      </c>
      <c r="K140" s="13">
        <f>'دیده بان بازار'!K143</f>
        <v/>
      </c>
      <c r="L140" s="13">
        <f>'دیده بان بازار'!L143</f>
        <v/>
      </c>
      <c r="M140" s="13">
        <f>'دیده بان بازار'!M143</f>
        <v/>
      </c>
      <c r="N140" s="13">
        <f>'دیده بان بازار'!N143</f>
        <v/>
      </c>
      <c r="O140" s="13">
        <f>'دیده بان بازار'!O143</f>
        <v/>
      </c>
      <c r="P140" s="13">
        <f>'دیده بان بازار'!P143</f>
        <v/>
      </c>
      <c r="Q140" s="13">
        <f>'دیده بان بازار'!Q143</f>
        <v/>
      </c>
      <c r="R140" s="13">
        <f>'دیده بان بازار'!R143</f>
        <v/>
      </c>
      <c r="S140" s="13">
        <f>'دیده بان بازار'!S143</f>
        <v/>
      </c>
      <c r="T140" s="13">
        <f>'دیده بان بازار'!T143</f>
        <v/>
      </c>
      <c r="U140" s="13">
        <f>'دیده بان بازار'!U143</f>
        <v/>
      </c>
      <c r="V140" s="13">
        <f>'دیده بان بازار'!V143</f>
        <v/>
      </c>
      <c r="W140" s="6">
        <f>'دیده بان بازار'!W143</f>
        <v/>
      </c>
      <c r="X140" s="11">
        <f>IFERROR(IF(OR(R140&lt;=0,W140&lt;=0,S140&lt;=0,V140&lt;=0),0,ROUND((S140/R140)/(V140/W140),2)),0)</f>
        <v/>
      </c>
      <c r="Y140" s="11">
        <f>IFERROR(IF(OR(S140&lt;=0,V140&lt;=0),0,ROUND(S140/V140,2)),0)</f>
        <v/>
      </c>
      <c r="Z140" s="11">
        <f>IFERROR(J140-M140,0)</f>
        <v/>
      </c>
      <c r="AA140" s="11">
        <f>IFERROR(ROUND(MAX(0,MIN(100,((AB140*0.2)+(AC140*0.15)+(AD140*0.15)+(AE140*0.1)+(AF140*0.1)+(AG140*0.15)+(MIN(Y140/3,1)*100*0.1)+(AI140*0.05))*((AH140/100)*0.25+0.75))),0),0)</f>
        <v/>
      </c>
      <c r="AB140" s="11">
        <f>ROUND(MAX(0,MIN(100,((M140+10)/20)*100)),0)</f>
        <v/>
      </c>
      <c r="AC140" s="11">
        <f>IFERROR(IF(D140&lt;=0,0,ROUND(COUNTIFS($D$4:$D$3359,"&lt;="&amp;D140,$D$4:$D$3359,"&gt;0")/COUNTIF($D$4:$D$3359,"&gt;0")*100,0)),0)</f>
        <v/>
      </c>
      <c r="AD140" s="11">
        <f>IF(E140&lt;=0,0,ROUND(MAX(0,MIN(100,(LOG10(1+E140/1000000000)/LOG10(101))*100)),0))</f>
        <v/>
      </c>
      <c r="AE140" s="11">
        <f>IF(O140=N140,50,ROUND(MAX(0,MIN(100,((H140-N140)/(O140-N140))*100)),0))</f>
        <v/>
      </c>
      <c r="AF140" s="11">
        <f>ROUND(MAX(0,MIN(100,50+((H140-K140)/K140)*1000)),0)</f>
        <v/>
      </c>
      <c r="AG140" s="11">
        <f>IFERROR(ROUND(MAX(0,MIN(100,50+25*LN(MAX(0.01,X140)))),0),25)</f>
        <v/>
      </c>
      <c r="AH140" s="11">
        <f>ROUND(IF(M140&lt;=-30,0,IF(M140&lt;=-20,20,IF(M140&lt;=-10,50,100))),0)</f>
        <v/>
      </c>
      <c r="AI140" s="11">
        <f>ROUND(MAX(0,MIN(100,50+(Z140*10))),0)</f>
        <v/>
      </c>
      <c r="AJ140" s="11">
        <f>IFERROR(IF(--AA140&gt;=80,"خرید قوی",IF(--AA140&gt;=70,"خرید مشروط",IF(--AA140&gt;=60,"مراقبت",IF(--AA140&gt;=45,"ضعیف","عدم ورود")))),"")</f>
        <v/>
      </c>
    </row>
    <row r="141">
      <c r="A141" s="15">
        <f>'دیده بان بازار'!A144</f>
        <v/>
      </c>
      <c r="B141" s="16">
        <f>'دیده بان بازار'!B144</f>
        <v/>
      </c>
      <c r="C141" s="16">
        <f>'دیده بان بازار'!C144</f>
        <v/>
      </c>
      <c r="D141" s="16">
        <f>'دیده بان بازار'!D144</f>
        <v/>
      </c>
      <c r="E141" s="17">
        <f>'دیده بان بازار'!E144</f>
        <v/>
      </c>
      <c r="F141" s="16">
        <f>'دیده بان بازار'!F144</f>
        <v/>
      </c>
      <c r="G141" s="16">
        <f>'دیده بان بازار'!G144</f>
        <v/>
      </c>
      <c r="H141" s="16">
        <f>'دیده بان بازار'!H144</f>
        <v/>
      </c>
      <c r="I141" s="16">
        <f>'دیده بان بازار'!I144</f>
        <v/>
      </c>
      <c r="J141" s="16">
        <f>'دیده بان بازار'!J144</f>
        <v/>
      </c>
      <c r="K141" s="16">
        <f>'دیده بان بازار'!K144</f>
        <v/>
      </c>
      <c r="L141" s="16">
        <f>'دیده بان بازار'!L144</f>
        <v/>
      </c>
      <c r="M141" s="16">
        <f>'دیده بان بازار'!M144</f>
        <v/>
      </c>
      <c r="N141" s="16">
        <f>'دیده بان بازار'!N144</f>
        <v/>
      </c>
      <c r="O141" s="16">
        <f>'دیده بان بازار'!O144</f>
        <v/>
      </c>
      <c r="P141" s="16">
        <f>'دیده بان بازار'!P144</f>
        <v/>
      </c>
      <c r="Q141" s="16">
        <f>'دیده بان بازار'!Q144</f>
        <v/>
      </c>
      <c r="R141" s="16">
        <f>'دیده بان بازار'!R144</f>
        <v/>
      </c>
      <c r="S141" s="16">
        <f>'دیده بان بازار'!S144</f>
        <v/>
      </c>
      <c r="T141" s="16">
        <f>'دیده بان بازار'!T144</f>
        <v/>
      </c>
      <c r="U141" s="16">
        <f>'دیده بان بازار'!U144</f>
        <v/>
      </c>
      <c r="V141" s="16">
        <f>'دیده بان بازار'!V144</f>
        <v/>
      </c>
      <c r="W141" s="7">
        <f>'دیده بان بازار'!W144</f>
        <v/>
      </c>
      <c r="X141" s="11">
        <f>IFERROR(IF(OR(R141&lt;=0,W141&lt;=0,S141&lt;=0,V141&lt;=0),0,ROUND((S141/R141)/(V141/W141),2)),0)</f>
        <v/>
      </c>
      <c r="Y141" s="11">
        <f>IFERROR(IF(OR(S141&lt;=0,V141&lt;=0),0,ROUND(S141/V141,2)),0)</f>
        <v/>
      </c>
      <c r="Z141" s="11">
        <f>IFERROR(J141-M141,0)</f>
        <v/>
      </c>
      <c r="AA141" s="11">
        <f>IFERROR(ROUND(MAX(0,MIN(100,((AB141*0.2)+(AC141*0.15)+(AD141*0.15)+(AE141*0.1)+(AF141*0.1)+(AG141*0.15)+(MIN(Y141/3,1)*100*0.1)+(AI141*0.05))*((AH141/100)*0.25+0.75))),0),0)</f>
        <v/>
      </c>
      <c r="AB141" s="11">
        <f>ROUND(MAX(0,MIN(100,((M141+10)/20)*100)),0)</f>
        <v/>
      </c>
      <c r="AC141" s="11">
        <f>IFERROR(IF(D141&lt;=0,0,ROUND(COUNTIFS($D$4:$D$3359,"&lt;="&amp;D141,$D$4:$D$3359,"&gt;0")/COUNTIF($D$4:$D$3359,"&gt;0")*100,0)),0)</f>
        <v/>
      </c>
      <c r="AD141" s="11">
        <f>IF(E141&lt;=0,0,ROUND(MAX(0,MIN(100,(LOG10(1+E141/1000000000)/LOG10(101))*100)),0))</f>
        <v/>
      </c>
      <c r="AE141" s="11">
        <f>IF(O141=N141,50,ROUND(MAX(0,MIN(100,((H141-N141)/(O141-N141))*100)),0))</f>
        <v/>
      </c>
      <c r="AF141" s="11">
        <f>ROUND(MAX(0,MIN(100,50+((H141-K141)/K141)*1000)),0)</f>
        <v/>
      </c>
      <c r="AG141" s="11">
        <f>IFERROR(ROUND(MAX(0,MIN(100,50+25*LN(MAX(0.01,X141)))),0),25)</f>
        <v/>
      </c>
      <c r="AH141" s="11">
        <f>ROUND(IF(M141&lt;=-30,0,IF(M141&lt;=-20,20,IF(M141&lt;=-10,50,100))),0)</f>
        <v/>
      </c>
      <c r="AI141" s="11">
        <f>ROUND(MAX(0,MIN(100,50+(Z141*10))),0)</f>
        <v/>
      </c>
      <c r="AJ141" s="11">
        <f>IFERROR(IF(--AA141&gt;=80,"خرید قوی",IF(--AA141&gt;=70,"خرید مشروط",IF(--AA141&gt;=60,"مراقبت",IF(--AA141&gt;=45,"ضعیف","عدم ورود")))),"")</f>
        <v/>
      </c>
    </row>
    <row r="142">
      <c r="A142" s="12">
        <f>'دیده بان بازار'!A145</f>
        <v/>
      </c>
      <c r="B142" s="13">
        <f>'دیده بان بازار'!B145</f>
        <v/>
      </c>
      <c r="C142" s="13">
        <f>'دیده بان بازار'!C145</f>
        <v/>
      </c>
      <c r="D142" s="13">
        <f>'دیده بان بازار'!D145</f>
        <v/>
      </c>
      <c r="E142" s="14">
        <f>'دیده بان بازار'!E145</f>
        <v/>
      </c>
      <c r="F142" s="13">
        <f>'دیده بان بازار'!F145</f>
        <v/>
      </c>
      <c r="G142" s="13">
        <f>'دیده بان بازار'!G145</f>
        <v/>
      </c>
      <c r="H142" s="13">
        <f>'دیده بان بازار'!H145</f>
        <v/>
      </c>
      <c r="I142" s="13">
        <f>'دیده بان بازار'!I145</f>
        <v/>
      </c>
      <c r="J142" s="13">
        <f>'دیده بان بازار'!J145</f>
        <v/>
      </c>
      <c r="K142" s="13">
        <f>'دیده بان بازار'!K145</f>
        <v/>
      </c>
      <c r="L142" s="13">
        <f>'دیده بان بازار'!L145</f>
        <v/>
      </c>
      <c r="M142" s="13">
        <f>'دیده بان بازار'!M145</f>
        <v/>
      </c>
      <c r="N142" s="13">
        <f>'دیده بان بازار'!N145</f>
        <v/>
      </c>
      <c r="O142" s="13">
        <f>'دیده بان بازار'!O145</f>
        <v/>
      </c>
      <c r="P142" s="13">
        <f>'دیده بان بازار'!P145</f>
        <v/>
      </c>
      <c r="Q142" s="13">
        <f>'دیده بان بازار'!Q145</f>
        <v/>
      </c>
      <c r="R142" s="13">
        <f>'دیده بان بازار'!R145</f>
        <v/>
      </c>
      <c r="S142" s="13">
        <f>'دیده بان بازار'!S145</f>
        <v/>
      </c>
      <c r="T142" s="13">
        <f>'دیده بان بازار'!T145</f>
        <v/>
      </c>
      <c r="U142" s="13">
        <f>'دیده بان بازار'!U145</f>
        <v/>
      </c>
      <c r="V142" s="13">
        <f>'دیده بان بازار'!V145</f>
        <v/>
      </c>
      <c r="W142" s="6">
        <f>'دیده بان بازار'!W145</f>
        <v/>
      </c>
      <c r="X142" s="11">
        <f>IFERROR(IF(OR(R142&lt;=0,W142&lt;=0,S142&lt;=0,V142&lt;=0),0,ROUND((S142/R142)/(V142/W142),2)),0)</f>
        <v/>
      </c>
      <c r="Y142" s="11">
        <f>IFERROR(IF(OR(S142&lt;=0,V142&lt;=0),0,ROUND(S142/V142,2)),0)</f>
        <v/>
      </c>
      <c r="Z142" s="11">
        <f>IFERROR(J142-M142,0)</f>
        <v/>
      </c>
      <c r="AA142" s="11">
        <f>IFERROR(ROUND(MAX(0,MIN(100,((AB142*0.2)+(AC142*0.15)+(AD142*0.15)+(AE142*0.1)+(AF142*0.1)+(AG142*0.15)+(MIN(Y142/3,1)*100*0.1)+(AI142*0.05))*((AH142/100)*0.25+0.75))),0),0)</f>
        <v/>
      </c>
      <c r="AB142" s="11">
        <f>ROUND(MAX(0,MIN(100,((M142+10)/20)*100)),0)</f>
        <v/>
      </c>
      <c r="AC142" s="11">
        <f>IFERROR(IF(D142&lt;=0,0,ROUND(COUNTIFS($D$4:$D$3359,"&lt;="&amp;D142,$D$4:$D$3359,"&gt;0")/COUNTIF($D$4:$D$3359,"&gt;0")*100,0)),0)</f>
        <v/>
      </c>
      <c r="AD142" s="11">
        <f>IF(E142&lt;=0,0,ROUND(MAX(0,MIN(100,(LOG10(1+E142/1000000000)/LOG10(101))*100)),0))</f>
        <v/>
      </c>
      <c r="AE142" s="11">
        <f>IF(O142=N142,50,ROUND(MAX(0,MIN(100,((H142-N142)/(O142-N142))*100)),0))</f>
        <v/>
      </c>
      <c r="AF142" s="11">
        <f>ROUND(MAX(0,MIN(100,50+((H142-K142)/K142)*1000)),0)</f>
        <v/>
      </c>
      <c r="AG142" s="11">
        <f>IFERROR(ROUND(MAX(0,MIN(100,50+25*LN(MAX(0.01,X142)))),0),25)</f>
        <v/>
      </c>
      <c r="AH142" s="11">
        <f>ROUND(IF(M142&lt;=-30,0,IF(M142&lt;=-20,20,IF(M142&lt;=-10,50,100))),0)</f>
        <v/>
      </c>
      <c r="AI142" s="11">
        <f>ROUND(MAX(0,MIN(100,50+(Z142*10))),0)</f>
        <v/>
      </c>
      <c r="AJ142" s="11">
        <f>IFERROR(IF(--AA142&gt;=80,"خرید قوی",IF(--AA142&gt;=70,"خرید مشروط",IF(--AA142&gt;=60,"مراقبت",IF(--AA142&gt;=45,"ضعیف","عدم ورود")))),"")</f>
        <v/>
      </c>
    </row>
    <row r="143">
      <c r="A143" s="15">
        <f>'دیده بان بازار'!A146</f>
        <v/>
      </c>
      <c r="B143" s="16">
        <f>'دیده بان بازار'!B146</f>
        <v/>
      </c>
      <c r="C143" s="16">
        <f>'دیده بان بازار'!C146</f>
        <v/>
      </c>
      <c r="D143" s="16">
        <f>'دیده بان بازار'!D146</f>
        <v/>
      </c>
      <c r="E143" s="17">
        <f>'دیده بان بازار'!E146</f>
        <v/>
      </c>
      <c r="F143" s="16">
        <f>'دیده بان بازار'!F146</f>
        <v/>
      </c>
      <c r="G143" s="16">
        <f>'دیده بان بازار'!G146</f>
        <v/>
      </c>
      <c r="H143" s="16">
        <f>'دیده بان بازار'!H146</f>
        <v/>
      </c>
      <c r="I143" s="16">
        <f>'دیده بان بازار'!I146</f>
        <v/>
      </c>
      <c r="J143" s="16">
        <f>'دیده بان بازار'!J146</f>
        <v/>
      </c>
      <c r="K143" s="16">
        <f>'دیده بان بازار'!K146</f>
        <v/>
      </c>
      <c r="L143" s="16">
        <f>'دیده بان بازار'!L146</f>
        <v/>
      </c>
      <c r="M143" s="16">
        <f>'دیده بان بازار'!M146</f>
        <v/>
      </c>
      <c r="N143" s="16">
        <f>'دیده بان بازار'!N146</f>
        <v/>
      </c>
      <c r="O143" s="16">
        <f>'دیده بان بازار'!O146</f>
        <v/>
      </c>
      <c r="P143" s="16">
        <f>'دیده بان بازار'!P146</f>
        <v/>
      </c>
      <c r="Q143" s="16">
        <f>'دیده بان بازار'!Q146</f>
        <v/>
      </c>
      <c r="R143" s="16">
        <f>'دیده بان بازار'!R146</f>
        <v/>
      </c>
      <c r="S143" s="16">
        <f>'دیده بان بازار'!S146</f>
        <v/>
      </c>
      <c r="T143" s="16">
        <f>'دیده بان بازار'!T146</f>
        <v/>
      </c>
      <c r="U143" s="16">
        <f>'دیده بان بازار'!U146</f>
        <v/>
      </c>
      <c r="V143" s="16">
        <f>'دیده بان بازار'!V146</f>
        <v/>
      </c>
      <c r="W143" s="7">
        <f>'دیده بان بازار'!W146</f>
        <v/>
      </c>
      <c r="X143" s="11">
        <f>IFERROR(IF(OR(R143&lt;=0,W143&lt;=0,S143&lt;=0,V143&lt;=0),0,ROUND((S143/R143)/(V143/W143),2)),0)</f>
        <v/>
      </c>
      <c r="Y143" s="11">
        <f>IFERROR(IF(OR(S143&lt;=0,V143&lt;=0),0,ROUND(S143/V143,2)),0)</f>
        <v/>
      </c>
      <c r="Z143" s="11">
        <f>IFERROR(J143-M143,0)</f>
        <v/>
      </c>
      <c r="AA143" s="11">
        <f>IFERROR(ROUND(MAX(0,MIN(100,((AB143*0.2)+(AC143*0.15)+(AD143*0.15)+(AE143*0.1)+(AF143*0.1)+(AG143*0.15)+(MIN(Y143/3,1)*100*0.1)+(AI143*0.05))*((AH143/100)*0.25+0.75))),0),0)</f>
        <v/>
      </c>
      <c r="AB143" s="11">
        <f>ROUND(MAX(0,MIN(100,((M143+10)/20)*100)),0)</f>
        <v/>
      </c>
      <c r="AC143" s="11">
        <f>IFERROR(IF(D143&lt;=0,0,ROUND(COUNTIFS($D$4:$D$3359,"&lt;="&amp;D143,$D$4:$D$3359,"&gt;0")/COUNTIF($D$4:$D$3359,"&gt;0")*100,0)),0)</f>
        <v/>
      </c>
      <c r="AD143" s="11">
        <f>IF(E143&lt;=0,0,ROUND(MAX(0,MIN(100,(LOG10(1+E143/1000000000)/LOG10(101))*100)),0))</f>
        <v/>
      </c>
      <c r="AE143" s="11">
        <f>IF(O143=N143,50,ROUND(MAX(0,MIN(100,((H143-N143)/(O143-N143))*100)),0))</f>
        <v/>
      </c>
      <c r="AF143" s="11">
        <f>ROUND(MAX(0,MIN(100,50+((H143-K143)/K143)*1000)),0)</f>
        <v/>
      </c>
      <c r="AG143" s="11">
        <f>IFERROR(ROUND(MAX(0,MIN(100,50+25*LN(MAX(0.01,X143)))),0),25)</f>
        <v/>
      </c>
      <c r="AH143" s="11">
        <f>ROUND(IF(M143&lt;=-30,0,IF(M143&lt;=-20,20,IF(M143&lt;=-10,50,100))),0)</f>
        <v/>
      </c>
      <c r="AI143" s="11">
        <f>ROUND(MAX(0,MIN(100,50+(Z143*10))),0)</f>
        <v/>
      </c>
      <c r="AJ143" s="11">
        <f>IFERROR(IF(--AA143&gt;=80,"خرید قوی",IF(--AA143&gt;=70,"خرید مشروط",IF(--AA143&gt;=60,"مراقبت",IF(--AA143&gt;=45,"ضعیف","عدم ورود")))),"")</f>
        <v/>
      </c>
    </row>
    <row r="144">
      <c r="A144" s="12">
        <f>'دیده بان بازار'!A147</f>
        <v/>
      </c>
      <c r="B144" s="13">
        <f>'دیده بان بازار'!B147</f>
        <v/>
      </c>
      <c r="C144" s="13">
        <f>'دیده بان بازار'!C147</f>
        <v/>
      </c>
      <c r="D144" s="13">
        <f>'دیده بان بازار'!D147</f>
        <v/>
      </c>
      <c r="E144" s="14">
        <f>'دیده بان بازار'!E147</f>
        <v/>
      </c>
      <c r="F144" s="13">
        <f>'دیده بان بازار'!F147</f>
        <v/>
      </c>
      <c r="G144" s="13">
        <f>'دیده بان بازار'!G147</f>
        <v/>
      </c>
      <c r="H144" s="13">
        <f>'دیده بان بازار'!H147</f>
        <v/>
      </c>
      <c r="I144" s="13">
        <f>'دیده بان بازار'!I147</f>
        <v/>
      </c>
      <c r="J144" s="13">
        <f>'دیده بان بازار'!J147</f>
        <v/>
      </c>
      <c r="K144" s="13">
        <f>'دیده بان بازار'!K147</f>
        <v/>
      </c>
      <c r="L144" s="13">
        <f>'دیده بان بازار'!L147</f>
        <v/>
      </c>
      <c r="M144" s="13">
        <f>'دیده بان بازار'!M147</f>
        <v/>
      </c>
      <c r="N144" s="13">
        <f>'دیده بان بازار'!N147</f>
        <v/>
      </c>
      <c r="O144" s="13">
        <f>'دیده بان بازار'!O147</f>
        <v/>
      </c>
      <c r="P144" s="13">
        <f>'دیده بان بازار'!P147</f>
        <v/>
      </c>
      <c r="Q144" s="13">
        <f>'دیده بان بازار'!Q147</f>
        <v/>
      </c>
      <c r="R144" s="13">
        <f>'دیده بان بازار'!R147</f>
        <v/>
      </c>
      <c r="S144" s="13">
        <f>'دیده بان بازار'!S147</f>
        <v/>
      </c>
      <c r="T144" s="13">
        <f>'دیده بان بازار'!T147</f>
        <v/>
      </c>
      <c r="U144" s="13">
        <f>'دیده بان بازار'!U147</f>
        <v/>
      </c>
      <c r="V144" s="13">
        <f>'دیده بان بازار'!V147</f>
        <v/>
      </c>
      <c r="W144" s="6">
        <f>'دیده بان بازار'!W147</f>
        <v/>
      </c>
      <c r="X144" s="11">
        <f>IFERROR(IF(OR(R144&lt;=0,W144&lt;=0,S144&lt;=0,V144&lt;=0),0,ROUND((S144/R144)/(V144/W144),2)),0)</f>
        <v/>
      </c>
      <c r="Y144" s="11">
        <f>IFERROR(IF(OR(S144&lt;=0,V144&lt;=0),0,ROUND(S144/V144,2)),0)</f>
        <v/>
      </c>
      <c r="Z144" s="11">
        <f>IFERROR(J144-M144,0)</f>
        <v/>
      </c>
      <c r="AA144" s="11">
        <f>IFERROR(ROUND(MAX(0,MIN(100,((AB144*0.2)+(AC144*0.15)+(AD144*0.15)+(AE144*0.1)+(AF144*0.1)+(AG144*0.15)+(MIN(Y144/3,1)*100*0.1)+(AI144*0.05))*((AH144/100)*0.25+0.75))),0),0)</f>
        <v/>
      </c>
      <c r="AB144" s="11">
        <f>ROUND(MAX(0,MIN(100,((M144+10)/20)*100)),0)</f>
        <v/>
      </c>
      <c r="AC144" s="11">
        <f>IFERROR(IF(D144&lt;=0,0,ROUND(COUNTIFS($D$4:$D$3359,"&lt;="&amp;D144,$D$4:$D$3359,"&gt;0")/COUNTIF($D$4:$D$3359,"&gt;0")*100,0)),0)</f>
        <v/>
      </c>
      <c r="AD144" s="11">
        <f>IF(E144&lt;=0,0,ROUND(MAX(0,MIN(100,(LOG10(1+E144/1000000000)/LOG10(101))*100)),0))</f>
        <v/>
      </c>
      <c r="AE144" s="11">
        <f>IF(O144=N144,50,ROUND(MAX(0,MIN(100,((H144-N144)/(O144-N144))*100)),0))</f>
        <v/>
      </c>
      <c r="AF144" s="11">
        <f>ROUND(MAX(0,MIN(100,50+((H144-K144)/K144)*1000)),0)</f>
        <v/>
      </c>
      <c r="AG144" s="11">
        <f>IFERROR(ROUND(MAX(0,MIN(100,50+25*LN(MAX(0.01,X144)))),0),25)</f>
        <v/>
      </c>
      <c r="AH144" s="11">
        <f>ROUND(IF(M144&lt;=-30,0,IF(M144&lt;=-20,20,IF(M144&lt;=-10,50,100))),0)</f>
        <v/>
      </c>
      <c r="AI144" s="11">
        <f>ROUND(MAX(0,MIN(100,50+(Z144*10))),0)</f>
        <v/>
      </c>
      <c r="AJ144" s="11">
        <f>IFERROR(IF(--AA144&gt;=80,"خرید قوی",IF(--AA144&gt;=70,"خرید مشروط",IF(--AA144&gt;=60,"مراقبت",IF(--AA144&gt;=45,"ضعیف","عدم ورود")))),"")</f>
        <v/>
      </c>
    </row>
    <row r="145">
      <c r="A145" s="15">
        <f>'دیده بان بازار'!A148</f>
        <v/>
      </c>
      <c r="B145" s="16">
        <f>'دیده بان بازار'!B148</f>
        <v/>
      </c>
      <c r="C145" s="16">
        <f>'دیده بان بازار'!C148</f>
        <v/>
      </c>
      <c r="D145" s="16">
        <f>'دیده بان بازار'!D148</f>
        <v/>
      </c>
      <c r="E145" s="17">
        <f>'دیده بان بازار'!E148</f>
        <v/>
      </c>
      <c r="F145" s="16">
        <f>'دیده بان بازار'!F148</f>
        <v/>
      </c>
      <c r="G145" s="16">
        <f>'دیده بان بازار'!G148</f>
        <v/>
      </c>
      <c r="H145" s="16">
        <f>'دیده بان بازار'!H148</f>
        <v/>
      </c>
      <c r="I145" s="16">
        <f>'دیده بان بازار'!I148</f>
        <v/>
      </c>
      <c r="J145" s="16">
        <f>'دیده بان بازار'!J148</f>
        <v/>
      </c>
      <c r="K145" s="16">
        <f>'دیده بان بازار'!K148</f>
        <v/>
      </c>
      <c r="L145" s="16">
        <f>'دیده بان بازار'!L148</f>
        <v/>
      </c>
      <c r="M145" s="16">
        <f>'دیده بان بازار'!M148</f>
        <v/>
      </c>
      <c r="N145" s="16">
        <f>'دیده بان بازار'!N148</f>
        <v/>
      </c>
      <c r="O145" s="16">
        <f>'دیده بان بازار'!O148</f>
        <v/>
      </c>
      <c r="P145" s="16">
        <f>'دیده بان بازار'!P148</f>
        <v/>
      </c>
      <c r="Q145" s="16">
        <f>'دیده بان بازار'!Q148</f>
        <v/>
      </c>
      <c r="R145" s="16">
        <f>'دیده بان بازار'!R148</f>
        <v/>
      </c>
      <c r="S145" s="16">
        <f>'دیده بان بازار'!S148</f>
        <v/>
      </c>
      <c r="T145" s="16">
        <f>'دیده بان بازار'!T148</f>
        <v/>
      </c>
      <c r="U145" s="16">
        <f>'دیده بان بازار'!U148</f>
        <v/>
      </c>
      <c r="V145" s="16">
        <f>'دیده بان بازار'!V148</f>
        <v/>
      </c>
      <c r="W145" s="7">
        <f>'دیده بان بازار'!W148</f>
        <v/>
      </c>
      <c r="X145" s="11">
        <f>IFERROR(IF(OR(R145&lt;=0,W145&lt;=0,S145&lt;=0,V145&lt;=0),0,ROUND((S145/R145)/(V145/W145),2)),0)</f>
        <v/>
      </c>
      <c r="Y145" s="11">
        <f>IFERROR(IF(OR(S145&lt;=0,V145&lt;=0),0,ROUND(S145/V145,2)),0)</f>
        <v/>
      </c>
      <c r="Z145" s="11">
        <f>IFERROR(J145-M145,0)</f>
        <v/>
      </c>
      <c r="AA145" s="11">
        <f>IFERROR(ROUND(MAX(0,MIN(100,((AB145*0.2)+(AC145*0.15)+(AD145*0.15)+(AE145*0.1)+(AF145*0.1)+(AG145*0.15)+(MIN(Y145/3,1)*100*0.1)+(AI145*0.05))*((AH145/100)*0.25+0.75))),0),0)</f>
        <v/>
      </c>
      <c r="AB145" s="11">
        <f>ROUND(MAX(0,MIN(100,((M145+10)/20)*100)),0)</f>
        <v/>
      </c>
      <c r="AC145" s="11">
        <f>IFERROR(IF(D145&lt;=0,0,ROUND(COUNTIFS($D$4:$D$3359,"&lt;="&amp;D145,$D$4:$D$3359,"&gt;0")/COUNTIF($D$4:$D$3359,"&gt;0")*100,0)),0)</f>
        <v/>
      </c>
      <c r="AD145" s="11">
        <f>IF(E145&lt;=0,0,ROUND(MAX(0,MIN(100,(LOG10(1+E145/1000000000)/LOG10(101))*100)),0))</f>
        <v/>
      </c>
      <c r="AE145" s="11">
        <f>IF(O145=N145,50,ROUND(MAX(0,MIN(100,((H145-N145)/(O145-N145))*100)),0))</f>
        <v/>
      </c>
      <c r="AF145" s="11">
        <f>ROUND(MAX(0,MIN(100,50+((H145-K145)/K145)*1000)),0)</f>
        <v/>
      </c>
      <c r="AG145" s="11">
        <f>IFERROR(ROUND(MAX(0,MIN(100,50+25*LN(MAX(0.01,X145)))),0),25)</f>
        <v/>
      </c>
      <c r="AH145" s="11">
        <f>ROUND(IF(M145&lt;=-30,0,IF(M145&lt;=-20,20,IF(M145&lt;=-10,50,100))),0)</f>
        <v/>
      </c>
      <c r="AI145" s="11">
        <f>ROUND(MAX(0,MIN(100,50+(Z145*10))),0)</f>
        <v/>
      </c>
      <c r="AJ145" s="11">
        <f>IFERROR(IF(--AA145&gt;=80,"خرید قوی",IF(--AA145&gt;=70,"خرید مشروط",IF(--AA145&gt;=60,"مراقبت",IF(--AA145&gt;=45,"ضعیف","عدم ورود")))),"")</f>
        <v/>
      </c>
    </row>
    <row r="146">
      <c r="A146" s="12">
        <f>'دیده بان بازار'!A149</f>
        <v/>
      </c>
      <c r="B146" s="13">
        <f>'دیده بان بازار'!B149</f>
        <v/>
      </c>
      <c r="C146" s="13">
        <f>'دیده بان بازار'!C149</f>
        <v/>
      </c>
      <c r="D146" s="13">
        <f>'دیده بان بازار'!D149</f>
        <v/>
      </c>
      <c r="E146" s="14">
        <f>'دیده بان بازار'!E149</f>
        <v/>
      </c>
      <c r="F146" s="13">
        <f>'دیده بان بازار'!F149</f>
        <v/>
      </c>
      <c r="G146" s="13">
        <f>'دیده بان بازار'!G149</f>
        <v/>
      </c>
      <c r="H146" s="13">
        <f>'دیده بان بازار'!H149</f>
        <v/>
      </c>
      <c r="I146" s="13">
        <f>'دیده بان بازار'!I149</f>
        <v/>
      </c>
      <c r="J146" s="13">
        <f>'دیده بان بازار'!J149</f>
        <v/>
      </c>
      <c r="K146" s="13">
        <f>'دیده بان بازار'!K149</f>
        <v/>
      </c>
      <c r="L146" s="13">
        <f>'دیده بان بازار'!L149</f>
        <v/>
      </c>
      <c r="M146" s="13">
        <f>'دیده بان بازار'!M149</f>
        <v/>
      </c>
      <c r="N146" s="13">
        <f>'دیده بان بازار'!N149</f>
        <v/>
      </c>
      <c r="O146" s="13">
        <f>'دیده بان بازار'!O149</f>
        <v/>
      </c>
      <c r="P146" s="13">
        <f>'دیده بان بازار'!P149</f>
        <v/>
      </c>
      <c r="Q146" s="13">
        <f>'دیده بان بازار'!Q149</f>
        <v/>
      </c>
      <c r="R146" s="13">
        <f>'دیده بان بازار'!R149</f>
        <v/>
      </c>
      <c r="S146" s="13">
        <f>'دیده بان بازار'!S149</f>
        <v/>
      </c>
      <c r="T146" s="13">
        <f>'دیده بان بازار'!T149</f>
        <v/>
      </c>
      <c r="U146" s="13">
        <f>'دیده بان بازار'!U149</f>
        <v/>
      </c>
      <c r="V146" s="13">
        <f>'دیده بان بازار'!V149</f>
        <v/>
      </c>
      <c r="W146" s="6">
        <f>'دیده بان بازار'!W149</f>
        <v/>
      </c>
      <c r="X146" s="11">
        <f>IFERROR(IF(OR(R146&lt;=0,W146&lt;=0,S146&lt;=0,V146&lt;=0),0,ROUND((S146/R146)/(V146/W146),2)),0)</f>
        <v/>
      </c>
      <c r="Y146" s="11">
        <f>IFERROR(IF(OR(S146&lt;=0,V146&lt;=0),0,ROUND(S146/V146,2)),0)</f>
        <v/>
      </c>
      <c r="Z146" s="11">
        <f>IFERROR(J146-M146,0)</f>
        <v/>
      </c>
      <c r="AA146" s="11">
        <f>IFERROR(ROUND(MAX(0,MIN(100,((AB146*0.2)+(AC146*0.15)+(AD146*0.15)+(AE146*0.1)+(AF146*0.1)+(AG146*0.15)+(MIN(Y146/3,1)*100*0.1)+(AI146*0.05))*((AH146/100)*0.25+0.75))),0),0)</f>
        <v/>
      </c>
      <c r="AB146" s="11">
        <f>ROUND(MAX(0,MIN(100,((M146+10)/20)*100)),0)</f>
        <v/>
      </c>
      <c r="AC146" s="11">
        <f>IFERROR(IF(D146&lt;=0,0,ROUND(COUNTIFS($D$4:$D$3359,"&lt;="&amp;D146,$D$4:$D$3359,"&gt;0")/COUNTIF($D$4:$D$3359,"&gt;0")*100,0)),0)</f>
        <v/>
      </c>
      <c r="AD146" s="11">
        <f>IF(E146&lt;=0,0,ROUND(MAX(0,MIN(100,(LOG10(1+E146/1000000000)/LOG10(101))*100)),0))</f>
        <v/>
      </c>
      <c r="AE146" s="11">
        <f>IF(O146=N146,50,ROUND(MAX(0,MIN(100,((H146-N146)/(O146-N146))*100)),0))</f>
        <v/>
      </c>
      <c r="AF146" s="11">
        <f>ROUND(MAX(0,MIN(100,50+((H146-K146)/K146)*1000)),0)</f>
        <v/>
      </c>
      <c r="AG146" s="11">
        <f>IFERROR(ROUND(MAX(0,MIN(100,50+25*LN(MAX(0.01,X146)))),0),25)</f>
        <v/>
      </c>
      <c r="AH146" s="11">
        <f>ROUND(IF(M146&lt;=-30,0,IF(M146&lt;=-20,20,IF(M146&lt;=-10,50,100))),0)</f>
        <v/>
      </c>
      <c r="AI146" s="11">
        <f>ROUND(MAX(0,MIN(100,50+(Z146*10))),0)</f>
        <v/>
      </c>
      <c r="AJ146" s="11">
        <f>IFERROR(IF(--AA146&gt;=80,"خرید قوی",IF(--AA146&gt;=70,"خرید مشروط",IF(--AA146&gt;=60,"مراقبت",IF(--AA146&gt;=45,"ضعیف","عدم ورود")))),"")</f>
        <v/>
      </c>
    </row>
    <row r="147">
      <c r="A147" s="15">
        <f>'دیده بان بازار'!A150</f>
        <v/>
      </c>
      <c r="B147" s="16">
        <f>'دیده بان بازار'!B150</f>
        <v/>
      </c>
      <c r="C147" s="16">
        <f>'دیده بان بازار'!C150</f>
        <v/>
      </c>
      <c r="D147" s="16">
        <f>'دیده بان بازار'!D150</f>
        <v/>
      </c>
      <c r="E147" s="17">
        <f>'دیده بان بازار'!E150</f>
        <v/>
      </c>
      <c r="F147" s="16">
        <f>'دیده بان بازار'!F150</f>
        <v/>
      </c>
      <c r="G147" s="16">
        <f>'دیده بان بازار'!G150</f>
        <v/>
      </c>
      <c r="H147" s="16">
        <f>'دیده بان بازار'!H150</f>
        <v/>
      </c>
      <c r="I147" s="16">
        <f>'دیده بان بازار'!I150</f>
        <v/>
      </c>
      <c r="J147" s="16">
        <f>'دیده بان بازار'!J150</f>
        <v/>
      </c>
      <c r="K147" s="16">
        <f>'دیده بان بازار'!K150</f>
        <v/>
      </c>
      <c r="L147" s="16">
        <f>'دیده بان بازار'!L150</f>
        <v/>
      </c>
      <c r="M147" s="16">
        <f>'دیده بان بازار'!M150</f>
        <v/>
      </c>
      <c r="N147" s="16">
        <f>'دیده بان بازار'!N150</f>
        <v/>
      </c>
      <c r="O147" s="16">
        <f>'دیده بان بازار'!O150</f>
        <v/>
      </c>
      <c r="P147" s="16">
        <f>'دیده بان بازار'!P150</f>
        <v/>
      </c>
      <c r="Q147" s="16">
        <f>'دیده بان بازار'!Q150</f>
        <v/>
      </c>
      <c r="R147" s="16">
        <f>'دیده بان بازار'!R150</f>
        <v/>
      </c>
      <c r="S147" s="16">
        <f>'دیده بان بازار'!S150</f>
        <v/>
      </c>
      <c r="T147" s="16">
        <f>'دیده بان بازار'!T150</f>
        <v/>
      </c>
      <c r="U147" s="16">
        <f>'دیده بان بازار'!U150</f>
        <v/>
      </c>
      <c r="V147" s="16">
        <f>'دیده بان بازار'!V150</f>
        <v/>
      </c>
      <c r="W147" s="7">
        <f>'دیده بان بازار'!W150</f>
        <v/>
      </c>
      <c r="X147" s="11">
        <f>IFERROR(IF(OR(R147&lt;=0,W147&lt;=0,S147&lt;=0,V147&lt;=0),0,ROUND((S147/R147)/(V147/W147),2)),0)</f>
        <v/>
      </c>
      <c r="Y147" s="11">
        <f>IFERROR(IF(OR(S147&lt;=0,V147&lt;=0),0,ROUND(S147/V147,2)),0)</f>
        <v/>
      </c>
      <c r="Z147" s="11">
        <f>IFERROR(J147-M147,0)</f>
        <v/>
      </c>
      <c r="AA147" s="11">
        <f>IFERROR(ROUND(MAX(0,MIN(100,((AB147*0.2)+(AC147*0.15)+(AD147*0.15)+(AE147*0.1)+(AF147*0.1)+(AG147*0.15)+(MIN(Y147/3,1)*100*0.1)+(AI147*0.05))*((AH147/100)*0.25+0.75))),0),0)</f>
        <v/>
      </c>
      <c r="AB147" s="11">
        <f>ROUND(MAX(0,MIN(100,((M147+10)/20)*100)),0)</f>
        <v/>
      </c>
      <c r="AC147" s="11">
        <f>IFERROR(IF(D147&lt;=0,0,ROUND(COUNTIFS($D$4:$D$3359,"&lt;="&amp;D147,$D$4:$D$3359,"&gt;0")/COUNTIF($D$4:$D$3359,"&gt;0")*100,0)),0)</f>
        <v/>
      </c>
      <c r="AD147" s="11">
        <f>IF(E147&lt;=0,0,ROUND(MAX(0,MIN(100,(LOG10(1+E147/1000000000)/LOG10(101))*100)),0))</f>
        <v/>
      </c>
      <c r="AE147" s="11">
        <f>IF(O147=N147,50,ROUND(MAX(0,MIN(100,((H147-N147)/(O147-N147))*100)),0))</f>
        <v/>
      </c>
      <c r="AF147" s="11">
        <f>ROUND(MAX(0,MIN(100,50+((H147-K147)/K147)*1000)),0)</f>
        <v/>
      </c>
      <c r="AG147" s="11">
        <f>IFERROR(ROUND(MAX(0,MIN(100,50+25*LN(MAX(0.01,X147)))),0),25)</f>
        <v/>
      </c>
      <c r="AH147" s="11">
        <f>ROUND(IF(M147&lt;=-30,0,IF(M147&lt;=-20,20,IF(M147&lt;=-10,50,100))),0)</f>
        <v/>
      </c>
      <c r="AI147" s="11">
        <f>ROUND(MAX(0,MIN(100,50+(Z147*10))),0)</f>
        <v/>
      </c>
      <c r="AJ147" s="11">
        <f>IFERROR(IF(--AA147&gt;=80,"خرید قوی",IF(--AA147&gt;=70,"خرید مشروط",IF(--AA147&gt;=60,"مراقبت",IF(--AA147&gt;=45,"ضعیف","عدم ورود")))),"")</f>
        <v/>
      </c>
    </row>
    <row r="148">
      <c r="A148" s="12">
        <f>'دیده بان بازار'!A151</f>
        <v/>
      </c>
      <c r="B148" s="13">
        <f>'دیده بان بازار'!B151</f>
        <v/>
      </c>
      <c r="C148" s="13">
        <f>'دیده بان بازار'!C151</f>
        <v/>
      </c>
      <c r="D148" s="13">
        <f>'دیده بان بازار'!D151</f>
        <v/>
      </c>
      <c r="E148" s="14">
        <f>'دیده بان بازار'!E151</f>
        <v/>
      </c>
      <c r="F148" s="13">
        <f>'دیده بان بازار'!F151</f>
        <v/>
      </c>
      <c r="G148" s="13">
        <f>'دیده بان بازار'!G151</f>
        <v/>
      </c>
      <c r="H148" s="13">
        <f>'دیده بان بازار'!H151</f>
        <v/>
      </c>
      <c r="I148" s="13">
        <f>'دیده بان بازار'!I151</f>
        <v/>
      </c>
      <c r="J148" s="13">
        <f>'دیده بان بازار'!J151</f>
        <v/>
      </c>
      <c r="K148" s="13">
        <f>'دیده بان بازار'!K151</f>
        <v/>
      </c>
      <c r="L148" s="13">
        <f>'دیده بان بازار'!L151</f>
        <v/>
      </c>
      <c r="M148" s="13">
        <f>'دیده بان بازار'!M151</f>
        <v/>
      </c>
      <c r="N148" s="13">
        <f>'دیده بان بازار'!N151</f>
        <v/>
      </c>
      <c r="O148" s="13">
        <f>'دیده بان بازار'!O151</f>
        <v/>
      </c>
      <c r="P148" s="13">
        <f>'دیده بان بازار'!P151</f>
        <v/>
      </c>
      <c r="Q148" s="13">
        <f>'دیده بان بازار'!Q151</f>
        <v/>
      </c>
      <c r="R148" s="13">
        <f>'دیده بان بازار'!R151</f>
        <v/>
      </c>
      <c r="S148" s="13">
        <f>'دیده بان بازار'!S151</f>
        <v/>
      </c>
      <c r="T148" s="13">
        <f>'دیده بان بازار'!T151</f>
        <v/>
      </c>
      <c r="U148" s="13">
        <f>'دیده بان بازار'!U151</f>
        <v/>
      </c>
      <c r="V148" s="13">
        <f>'دیده بان بازار'!V151</f>
        <v/>
      </c>
      <c r="W148" s="6">
        <f>'دیده بان بازار'!W151</f>
        <v/>
      </c>
      <c r="X148" s="11">
        <f>IFERROR(IF(OR(R148&lt;=0,W148&lt;=0,S148&lt;=0,V148&lt;=0),0,ROUND((S148/R148)/(V148/W148),2)),0)</f>
        <v/>
      </c>
      <c r="Y148" s="11">
        <f>IFERROR(IF(OR(S148&lt;=0,V148&lt;=0),0,ROUND(S148/V148,2)),0)</f>
        <v/>
      </c>
      <c r="Z148" s="11">
        <f>IFERROR(J148-M148,0)</f>
        <v/>
      </c>
      <c r="AA148" s="11">
        <f>IFERROR(ROUND(MAX(0,MIN(100,((AB148*0.2)+(AC148*0.15)+(AD148*0.15)+(AE148*0.1)+(AF148*0.1)+(AG148*0.15)+(MIN(Y148/3,1)*100*0.1)+(AI148*0.05))*((AH148/100)*0.25+0.75))),0),0)</f>
        <v/>
      </c>
      <c r="AB148" s="11">
        <f>ROUND(MAX(0,MIN(100,((M148+10)/20)*100)),0)</f>
        <v/>
      </c>
      <c r="AC148" s="11">
        <f>IFERROR(IF(D148&lt;=0,0,ROUND(COUNTIFS($D$4:$D$3359,"&lt;="&amp;D148,$D$4:$D$3359,"&gt;0")/COUNTIF($D$4:$D$3359,"&gt;0")*100,0)),0)</f>
        <v/>
      </c>
      <c r="AD148" s="11">
        <f>IF(E148&lt;=0,0,ROUND(MAX(0,MIN(100,(LOG10(1+E148/1000000000)/LOG10(101))*100)),0))</f>
        <v/>
      </c>
      <c r="AE148" s="11">
        <f>IF(O148=N148,50,ROUND(MAX(0,MIN(100,((H148-N148)/(O148-N148))*100)),0))</f>
        <v/>
      </c>
      <c r="AF148" s="11">
        <f>ROUND(MAX(0,MIN(100,50+((H148-K148)/K148)*1000)),0)</f>
        <v/>
      </c>
      <c r="AG148" s="11">
        <f>IFERROR(ROUND(MAX(0,MIN(100,50+25*LN(MAX(0.01,X148)))),0),25)</f>
        <v/>
      </c>
      <c r="AH148" s="11">
        <f>ROUND(IF(M148&lt;=-30,0,IF(M148&lt;=-20,20,IF(M148&lt;=-10,50,100))),0)</f>
        <v/>
      </c>
      <c r="AI148" s="11">
        <f>ROUND(MAX(0,MIN(100,50+(Z148*10))),0)</f>
        <v/>
      </c>
      <c r="AJ148" s="11">
        <f>IFERROR(IF(--AA148&gt;=80,"خرید قوی",IF(--AA148&gt;=70,"خرید مشروط",IF(--AA148&gt;=60,"مراقبت",IF(--AA148&gt;=45,"ضعیف","عدم ورود")))),"")</f>
        <v/>
      </c>
    </row>
    <row r="149">
      <c r="A149" s="15">
        <f>'دیده بان بازار'!A152</f>
        <v/>
      </c>
      <c r="B149" s="16">
        <f>'دیده بان بازار'!B152</f>
        <v/>
      </c>
      <c r="C149" s="16">
        <f>'دیده بان بازار'!C152</f>
        <v/>
      </c>
      <c r="D149" s="16">
        <f>'دیده بان بازار'!D152</f>
        <v/>
      </c>
      <c r="E149" s="17">
        <f>'دیده بان بازار'!E152</f>
        <v/>
      </c>
      <c r="F149" s="16">
        <f>'دیده بان بازار'!F152</f>
        <v/>
      </c>
      <c r="G149" s="16">
        <f>'دیده بان بازار'!G152</f>
        <v/>
      </c>
      <c r="H149" s="16">
        <f>'دیده بان بازار'!H152</f>
        <v/>
      </c>
      <c r="I149" s="16">
        <f>'دیده بان بازار'!I152</f>
        <v/>
      </c>
      <c r="J149" s="16">
        <f>'دیده بان بازار'!J152</f>
        <v/>
      </c>
      <c r="K149" s="16">
        <f>'دیده بان بازار'!K152</f>
        <v/>
      </c>
      <c r="L149" s="16">
        <f>'دیده بان بازار'!L152</f>
        <v/>
      </c>
      <c r="M149" s="16">
        <f>'دیده بان بازار'!M152</f>
        <v/>
      </c>
      <c r="N149" s="16">
        <f>'دیده بان بازار'!N152</f>
        <v/>
      </c>
      <c r="O149" s="16">
        <f>'دیده بان بازار'!O152</f>
        <v/>
      </c>
      <c r="P149" s="16">
        <f>'دیده بان بازار'!P152</f>
        <v/>
      </c>
      <c r="Q149" s="16">
        <f>'دیده بان بازار'!Q152</f>
        <v/>
      </c>
      <c r="R149" s="16">
        <f>'دیده بان بازار'!R152</f>
        <v/>
      </c>
      <c r="S149" s="16">
        <f>'دیده بان بازار'!S152</f>
        <v/>
      </c>
      <c r="T149" s="16">
        <f>'دیده بان بازار'!T152</f>
        <v/>
      </c>
      <c r="U149" s="16">
        <f>'دیده بان بازار'!U152</f>
        <v/>
      </c>
      <c r="V149" s="16">
        <f>'دیده بان بازار'!V152</f>
        <v/>
      </c>
      <c r="W149" s="7">
        <f>'دیده بان بازار'!W152</f>
        <v/>
      </c>
      <c r="X149" s="11">
        <f>IFERROR(IF(OR(R149&lt;=0,W149&lt;=0,S149&lt;=0,V149&lt;=0),0,ROUND((S149/R149)/(V149/W149),2)),0)</f>
        <v/>
      </c>
      <c r="Y149" s="11">
        <f>IFERROR(IF(OR(S149&lt;=0,V149&lt;=0),0,ROUND(S149/V149,2)),0)</f>
        <v/>
      </c>
      <c r="Z149" s="11">
        <f>IFERROR(J149-M149,0)</f>
        <v/>
      </c>
      <c r="AA149" s="11">
        <f>IFERROR(ROUND(MAX(0,MIN(100,((AB149*0.2)+(AC149*0.15)+(AD149*0.15)+(AE149*0.1)+(AF149*0.1)+(AG149*0.15)+(MIN(Y149/3,1)*100*0.1)+(AI149*0.05))*((AH149/100)*0.25+0.75))),0),0)</f>
        <v/>
      </c>
      <c r="AB149" s="11">
        <f>ROUND(MAX(0,MIN(100,((M149+10)/20)*100)),0)</f>
        <v/>
      </c>
      <c r="AC149" s="11">
        <f>IFERROR(IF(D149&lt;=0,0,ROUND(COUNTIFS($D$4:$D$3359,"&lt;="&amp;D149,$D$4:$D$3359,"&gt;0")/COUNTIF($D$4:$D$3359,"&gt;0")*100,0)),0)</f>
        <v/>
      </c>
      <c r="AD149" s="11">
        <f>IF(E149&lt;=0,0,ROUND(MAX(0,MIN(100,(LOG10(1+E149/1000000000)/LOG10(101))*100)),0))</f>
        <v/>
      </c>
      <c r="AE149" s="11">
        <f>IF(O149=N149,50,ROUND(MAX(0,MIN(100,((H149-N149)/(O149-N149))*100)),0))</f>
        <v/>
      </c>
      <c r="AF149" s="11">
        <f>ROUND(MAX(0,MIN(100,50+((H149-K149)/K149)*1000)),0)</f>
        <v/>
      </c>
      <c r="AG149" s="11">
        <f>IFERROR(ROUND(MAX(0,MIN(100,50+25*LN(MAX(0.01,X149)))),0),25)</f>
        <v/>
      </c>
      <c r="AH149" s="11">
        <f>ROUND(IF(M149&lt;=-30,0,IF(M149&lt;=-20,20,IF(M149&lt;=-10,50,100))),0)</f>
        <v/>
      </c>
      <c r="AI149" s="11">
        <f>ROUND(MAX(0,MIN(100,50+(Z149*10))),0)</f>
        <v/>
      </c>
      <c r="AJ149" s="11">
        <f>IFERROR(IF(--AA149&gt;=80,"خرید قوی",IF(--AA149&gt;=70,"خرید مشروط",IF(--AA149&gt;=60,"مراقبت",IF(--AA149&gt;=45,"ضعیف","عدم ورود")))),"")</f>
        <v/>
      </c>
    </row>
    <row r="150">
      <c r="A150" s="12">
        <f>'دیده بان بازار'!A153</f>
        <v/>
      </c>
      <c r="B150" s="13">
        <f>'دیده بان بازار'!B153</f>
        <v/>
      </c>
      <c r="C150" s="13">
        <f>'دیده بان بازار'!C153</f>
        <v/>
      </c>
      <c r="D150" s="13">
        <f>'دیده بان بازار'!D153</f>
        <v/>
      </c>
      <c r="E150" s="14">
        <f>'دیده بان بازار'!E153</f>
        <v/>
      </c>
      <c r="F150" s="13">
        <f>'دیده بان بازار'!F153</f>
        <v/>
      </c>
      <c r="G150" s="13">
        <f>'دیده بان بازار'!G153</f>
        <v/>
      </c>
      <c r="H150" s="13">
        <f>'دیده بان بازار'!H153</f>
        <v/>
      </c>
      <c r="I150" s="13">
        <f>'دیده بان بازار'!I153</f>
        <v/>
      </c>
      <c r="J150" s="13">
        <f>'دیده بان بازار'!J153</f>
        <v/>
      </c>
      <c r="K150" s="13">
        <f>'دیده بان بازار'!K153</f>
        <v/>
      </c>
      <c r="L150" s="13">
        <f>'دیده بان بازار'!L153</f>
        <v/>
      </c>
      <c r="M150" s="13">
        <f>'دیده بان بازار'!M153</f>
        <v/>
      </c>
      <c r="N150" s="13">
        <f>'دیده بان بازار'!N153</f>
        <v/>
      </c>
      <c r="O150" s="13">
        <f>'دیده بان بازار'!O153</f>
        <v/>
      </c>
      <c r="P150" s="13">
        <f>'دیده بان بازار'!P153</f>
        <v/>
      </c>
      <c r="Q150" s="13">
        <f>'دیده بان بازار'!Q153</f>
        <v/>
      </c>
      <c r="R150" s="13">
        <f>'دیده بان بازار'!R153</f>
        <v/>
      </c>
      <c r="S150" s="13">
        <f>'دیده بان بازار'!S153</f>
        <v/>
      </c>
      <c r="T150" s="13">
        <f>'دیده بان بازار'!T153</f>
        <v/>
      </c>
      <c r="U150" s="13">
        <f>'دیده بان بازار'!U153</f>
        <v/>
      </c>
      <c r="V150" s="13">
        <f>'دیده بان بازار'!V153</f>
        <v/>
      </c>
      <c r="W150" s="6">
        <f>'دیده بان بازار'!W153</f>
        <v/>
      </c>
      <c r="X150" s="11">
        <f>IFERROR(IF(OR(R150&lt;=0,W150&lt;=0,S150&lt;=0,V150&lt;=0),0,ROUND((S150/R150)/(V150/W150),2)),0)</f>
        <v/>
      </c>
      <c r="Y150" s="11">
        <f>IFERROR(IF(OR(S150&lt;=0,V150&lt;=0),0,ROUND(S150/V150,2)),0)</f>
        <v/>
      </c>
      <c r="Z150" s="11">
        <f>IFERROR(J150-M150,0)</f>
        <v/>
      </c>
      <c r="AA150" s="11">
        <f>IFERROR(ROUND(MAX(0,MIN(100,((AB150*0.2)+(AC150*0.15)+(AD150*0.15)+(AE150*0.1)+(AF150*0.1)+(AG150*0.15)+(MIN(Y150/3,1)*100*0.1)+(AI150*0.05))*((AH150/100)*0.25+0.75))),0),0)</f>
        <v/>
      </c>
      <c r="AB150" s="11">
        <f>ROUND(MAX(0,MIN(100,((M150+10)/20)*100)),0)</f>
        <v/>
      </c>
      <c r="AC150" s="11">
        <f>IFERROR(IF(D150&lt;=0,0,ROUND(COUNTIFS($D$4:$D$3359,"&lt;="&amp;D150,$D$4:$D$3359,"&gt;0")/COUNTIF($D$4:$D$3359,"&gt;0")*100,0)),0)</f>
        <v/>
      </c>
      <c r="AD150" s="11">
        <f>IF(E150&lt;=0,0,ROUND(MAX(0,MIN(100,(LOG10(1+E150/1000000000)/LOG10(101))*100)),0))</f>
        <v/>
      </c>
      <c r="AE150" s="11">
        <f>IF(O150=N150,50,ROUND(MAX(0,MIN(100,((H150-N150)/(O150-N150))*100)),0))</f>
        <v/>
      </c>
      <c r="AF150" s="11">
        <f>ROUND(MAX(0,MIN(100,50+((H150-K150)/K150)*1000)),0)</f>
        <v/>
      </c>
      <c r="AG150" s="11">
        <f>IFERROR(ROUND(MAX(0,MIN(100,50+25*LN(MAX(0.01,X150)))),0),25)</f>
        <v/>
      </c>
      <c r="AH150" s="11">
        <f>ROUND(IF(M150&lt;=-30,0,IF(M150&lt;=-20,20,IF(M150&lt;=-10,50,100))),0)</f>
        <v/>
      </c>
      <c r="AI150" s="11">
        <f>ROUND(MAX(0,MIN(100,50+(Z150*10))),0)</f>
        <v/>
      </c>
      <c r="AJ150" s="11">
        <f>IFERROR(IF(--AA150&gt;=80,"خرید قوی",IF(--AA150&gt;=70,"خرید مشروط",IF(--AA150&gt;=60,"مراقبت",IF(--AA150&gt;=45,"ضعیف","عدم ورود")))),"")</f>
        <v/>
      </c>
    </row>
    <row r="151">
      <c r="A151" s="15">
        <f>'دیده بان بازار'!A154</f>
        <v/>
      </c>
      <c r="B151" s="16">
        <f>'دیده بان بازار'!B154</f>
        <v/>
      </c>
      <c r="C151" s="16">
        <f>'دیده بان بازار'!C154</f>
        <v/>
      </c>
      <c r="D151" s="16">
        <f>'دیده بان بازار'!D154</f>
        <v/>
      </c>
      <c r="E151" s="17">
        <f>'دیده بان بازار'!E154</f>
        <v/>
      </c>
      <c r="F151" s="16">
        <f>'دیده بان بازار'!F154</f>
        <v/>
      </c>
      <c r="G151" s="16">
        <f>'دیده بان بازار'!G154</f>
        <v/>
      </c>
      <c r="H151" s="16">
        <f>'دیده بان بازار'!H154</f>
        <v/>
      </c>
      <c r="I151" s="16">
        <f>'دیده بان بازار'!I154</f>
        <v/>
      </c>
      <c r="J151" s="16">
        <f>'دیده بان بازار'!J154</f>
        <v/>
      </c>
      <c r="K151" s="16">
        <f>'دیده بان بازار'!K154</f>
        <v/>
      </c>
      <c r="L151" s="16">
        <f>'دیده بان بازار'!L154</f>
        <v/>
      </c>
      <c r="M151" s="16">
        <f>'دیده بان بازار'!M154</f>
        <v/>
      </c>
      <c r="N151" s="16">
        <f>'دیده بان بازار'!N154</f>
        <v/>
      </c>
      <c r="O151" s="16">
        <f>'دیده بان بازار'!O154</f>
        <v/>
      </c>
      <c r="P151" s="16">
        <f>'دیده بان بازار'!P154</f>
        <v/>
      </c>
      <c r="Q151" s="16">
        <f>'دیده بان بازار'!Q154</f>
        <v/>
      </c>
      <c r="R151" s="16">
        <f>'دیده بان بازار'!R154</f>
        <v/>
      </c>
      <c r="S151" s="16">
        <f>'دیده بان بازار'!S154</f>
        <v/>
      </c>
      <c r="T151" s="16">
        <f>'دیده بان بازار'!T154</f>
        <v/>
      </c>
      <c r="U151" s="16">
        <f>'دیده بان بازار'!U154</f>
        <v/>
      </c>
      <c r="V151" s="16">
        <f>'دیده بان بازار'!V154</f>
        <v/>
      </c>
      <c r="W151" s="7">
        <f>'دیده بان بازار'!W154</f>
        <v/>
      </c>
      <c r="X151" s="11">
        <f>IFERROR(IF(OR(R151&lt;=0,W151&lt;=0,S151&lt;=0,V151&lt;=0),0,ROUND((S151/R151)/(V151/W151),2)),0)</f>
        <v/>
      </c>
      <c r="Y151" s="11">
        <f>IFERROR(IF(OR(S151&lt;=0,V151&lt;=0),0,ROUND(S151/V151,2)),0)</f>
        <v/>
      </c>
      <c r="Z151" s="11">
        <f>IFERROR(J151-M151,0)</f>
        <v/>
      </c>
      <c r="AA151" s="11">
        <f>IFERROR(ROUND(MAX(0,MIN(100,((AB151*0.2)+(AC151*0.15)+(AD151*0.15)+(AE151*0.1)+(AF151*0.1)+(AG151*0.15)+(MIN(Y151/3,1)*100*0.1)+(AI151*0.05))*((AH151/100)*0.25+0.75))),0),0)</f>
        <v/>
      </c>
      <c r="AB151" s="11">
        <f>ROUND(MAX(0,MIN(100,((M151+10)/20)*100)),0)</f>
        <v/>
      </c>
      <c r="AC151" s="11">
        <f>IFERROR(IF(D151&lt;=0,0,ROUND(COUNTIFS($D$4:$D$3359,"&lt;="&amp;D151,$D$4:$D$3359,"&gt;0")/COUNTIF($D$4:$D$3359,"&gt;0")*100,0)),0)</f>
        <v/>
      </c>
      <c r="AD151" s="11">
        <f>IF(E151&lt;=0,0,ROUND(MAX(0,MIN(100,(LOG10(1+E151/1000000000)/LOG10(101))*100)),0))</f>
        <v/>
      </c>
      <c r="AE151" s="11">
        <f>IF(O151=N151,50,ROUND(MAX(0,MIN(100,((H151-N151)/(O151-N151))*100)),0))</f>
        <v/>
      </c>
      <c r="AF151" s="11">
        <f>ROUND(MAX(0,MIN(100,50+((H151-K151)/K151)*1000)),0)</f>
        <v/>
      </c>
      <c r="AG151" s="11">
        <f>IFERROR(ROUND(MAX(0,MIN(100,50+25*LN(MAX(0.01,X151)))),0),25)</f>
        <v/>
      </c>
      <c r="AH151" s="11">
        <f>ROUND(IF(M151&lt;=-30,0,IF(M151&lt;=-20,20,IF(M151&lt;=-10,50,100))),0)</f>
        <v/>
      </c>
      <c r="AI151" s="11">
        <f>ROUND(MAX(0,MIN(100,50+(Z151*10))),0)</f>
        <v/>
      </c>
      <c r="AJ151" s="11">
        <f>IFERROR(IF(--AA151&gt;=80,"خرید قوی",IF(--AA151&gt;=70,"خرید مشروط",IF(--AA151&gt;=60,"مراقبت",IF(--AA151&gt;=45,"ضعیف","عدم ورود")))),"")</f>
        <v/>
      </c>
    </row>
    <row r="152">
      <c r="A152" s="15">
        <f>'دیده بان بازار'!A155</f>
        <v/>
      </c>
      <c r="B152" s="16">
        <f>'دیده بان بازار'!B155</f>
        <v/>
      </c>
      <c r="C152" s="16">
        <f>'دیده بان بازار'!C155</f>
        <v/>
      </c>
      <c r="D152" s="16">
        <f>'دیده بان بازار'!D155</f>
        <v/>
      </c>
      <c r="E152" s="17">
        <f>'دیده بان بازار'!E155</f>
        <v/>
      </c>
      <c r="F152" s="16">
        <f>'دیده بان بازار'!F155</f>
        <v/>
      </c>
      <c r="G152" s="16">
        <f>'دیده بان بازار'!G155</f>
        <v/>
      </c>
      <c r="H152" s="16">
        <f>'دیده بان بازار'!H155</f>
        <v/>
      </c>
      <c r="I152" s="16">
        <f>'دیده بان بازار'!I155</f>
        <v/>
      </c>
      <c r="J152" s="16">
        <f>'دیده بان بازار'!J155</f>
        <v/>
      </c>
      <c r="K152" s="16">
        <f>'دیده بان بازار'!K155</f>
        <v/>
      </c>
      <c r="L152" s="16">
        <f>'دیده بان بازار'!L155</f>
        <v/>
      </c>
      <c r="M152" s="16">
        <f>'دیده بان بازار'!M155</f>
        <v/>
      </c>
      <c r="N152" s="16">
        <f>'دیده بان بازار'!N155</f>
        <v/>
      </c>
      <c r="O152" s="16">
        <f>'دیده بان بازار'!O155</f>
        <v/>
      </c>
      <c r="P152" s="16">
        <f>'دیده بان بازار'!P155</f>
        <v/>
      </c>
      <c r="Q152" s="16">
        <f>'دیده بان بازار'!Q155</f>
        <v/>
      </c>
      <c r="R152" s="16">
        <f>'دیده بان بازار'!R155</f>
        <v/>
      </c>
      <c r="S152" s="16">
        <f>'دیده بان بازار'!S155</f>
        <v/>
      </c>
      <c r="T152" s="16">
        <f>'دیده بان بازار'!T155</f>
        <v/>
      </c>
      <c r="U152" s="16">
        <f>'دیده بان بازار'!U155</f>
        <v/>
      </c>
      <c r="V152" s="16">
        <f>'دیده بان بازار'!V155</f>
        <v/>
      </c>
      <c r="W152" s="7">
        <f>'دیده بان بازار'!W155</f>
        <v/>
      </c>
      <c r="X152" s="11">
        <f>IFERROR(IF(OR(R152&lt;=0,W152&lt;=0,S152&lt;=0,V152&lt;=0),0,ROUND((S152/R152)/(V152/W152),2)),0)</f>
        <v/>
      </c>
      <c r="Y152" s="11">
        <f>IFERROR(IF(OR(S152&lt;=0,V152&lt;=0),0,ROUND(S152/V152,2)),0)</f>
        <v/>
      </c>
      <c r="Z152" s="11">
        <f>IFERROR(J152-M152,0)</f>
        <v/>
      </c>
      <c r="AA152" s="11">
        <f>IFERROR(ROUND(MAX(0,MIN(100,((AB152*0.2)+(AC152*0.15)+(AD152*0.15)+(AE152*0.1)+(AF152*0.1)+(AG152*0.15)+(MIN(Y152/3,1)*100*0.1)+(AI152*0.05))*((AH152/100)*0.25+0.75))),0),0)</f>
        <v/>
      </c>
      <c r="AB152" s="11">
        <f>ROUND(MAX(0,MIN(100,((M152+10)/20)*100)),0)</f>
        <v/>
      </c>
      <c r="AC152" s="11">
        <f>IFERROR(IF(D152&lt;=0,0,ROUND(COUNTIFS($D$4:$D$3359,"&lt;="&amp;D152,$D$4:$D$3359,"&gt;0")/COUNTIF($D$4:$D$3359,"&gt;0")*100,0)),0)</f>
        <v/>
      </c>
      <c r="AD152" s="11">
        <f>IF(E152&lt;=0,0,ROUND(MAX(0,MIN(100,(LOG10(1+E152/1000000000)/LOG10(101))*100)),0))</f>
        <v/>
      </c>
      <c r="AE152" s="11">
        <f>IF(O152=N152,50,ROUND(MAX(0,MIN(100,((H152-N152)/(O152-N152))*100)),0))</f>
        <v/>
      </c>
      <c r="AF152" s="11">
        <f>ROUND(MAX(0,MIN(100,50+((H152-K152)/K152)*1000)),0)</f>
        <v/>
      </c>
      <c r="AG152" s="11">
        <f>IFERROR(ROUND(MAX(0,MIN(100,50+25*LN(MAX(0.01,X152)))),0),25)</f>
        <v/>
      </c>
      <c r="AH152" s="11">
        <f>ROUND(IF(M152&lt;=-30,0,IF(M152&lt;=-20,20,IF(M152&lt;=-10,50,100))),0)</f>
        <v/>
      </c>
      <c r="AI152" s="11">
        <f>ROUND(MAX(0,MIN(100,50+(Z152*10))),0)</f>
        <v/>
      </c>
      <c r="AJ152" s="11">
        <f>IFERROR(IF(--AA152&gt;=80,"خرید قوی",IF(--AA152&gt;=70,"خرید مشروط",IF(--AA152&gt;=60,"مراقبت",IF(--AA152&gt;=45,"ضعیف","عدم ورود")))),"")</f>
        <v/>
      </c>
    </row>
    <row r="153">
      <c r="A153" s="12">
        <f>'دیده بان بازار'!A156</f>
        <v/>
      </c>
      <c r="B153" s="13">
        <f>'دیده بان بازار'!B156</f>
        <v/>
      </c>
      <c r="C153" s="13">
        <f>'دیده بان بازار'!C156</f>
        <v/>
      </c>
      <c r="D153" s="13">
        <f>'دیده بان بازار'!D156</f>
        <v/>
      </c>
      <c r="E153" s="14">
        <f>'دیده بان بازار'!E156</f>
        <v/>
      </c>
      <c r="F153" s="13">
        <f>'دیده بان بازار'!F156</f>
        <v/>
      </c>
      <c r="G153" s="13">
        <f>'دیده بان بازار'!G156</f>
        <v/>
      </c>
      <c r="H153" s="13">
        <f>'دیده بان بازار'!H156</f>
        <v/>
      </c>
      <c r="I153" s="13">
        <f>'دیده بان بازار'!I156</f>
        <v/>
      </c>
      <c r="J153" s="13">
        <f>'دیده بان بازار'!J156</f>
        <v/>
      </c>
      <c r="K153" s="13">
        <f>'دیده بان بازار'!K156</f>
        <v/>
      </c>
      <c r="L153" s="13">
        <f>'دیده بان بازار'!L156</f>
        <v/>
      </c>
      <c r="M153" s="13">
        <f>'دیده بان بازار'!M156</f>
        <v/>
      </c>
      <c r="N153" s="13">
        <f>'دیده بان بازار'!N156</f>
        <v/>
      </c>
      <c r="O153" s="13">
        <f>'دیده بان بازار'!O156</f>
        <v/>
      </c>
      <c r="P153" s="13">
        <f>'دیده بان بازار'!P156</f>
        <v/>
      </c>
      <c r="Q153" s="13">
        <f>'دیده بان بازار'!Q156</f>
        <v/>
      </c>
      <c r="R153" s="13">
        <f>'دیده بان بازار'!R156</f>
        <v/>
      </c>
      <c r="S153" s="13">
        <f>'دیده بان بازار'!S156</f>
        <v/>
      </c>
      <c r="T153" s="13">
        <f>'دیده بان بازار'!T156</f>
        <v/>
      </c>
      <c r="U153" s="13">
        <f>'دیده بان بازار'!U156</f>
        <v/>
      </c>
      <c r="V153" s="13">
        <f>'دیده بان بازار'!V156</f>
        <v/>
      </c>
      <c r="W153" s="6">
        <f>'دیده بان بازار'!W156</f>
        <v/>
      </c>
      <c r="X153" s="11">
        <f>IFERROR(IF(OR(R153&lt;=0,W153&lt;=0,S153&lt;=0,V153&lt;=0),0,ROUND((S153/R153)/(V153/W153),2)),0)</f>
        <v/>
      </c>
      <c r="Y153" s="11">
        <f>IFERROR(IF(OR(S153&lt;=0,V153&lt;=0),0,ROUND(S153/V153,2)),0)</f>
        <v/>
      </c>
      <c r="Z153" s="11">
        <f>IFERROR(J153-M153,0)</f>
        <v/>
      </c>
      <c r="AA153" s="11">
        <f>IFERROR(ROUND(MAX(0,MIN(100,((AB153*0.2)+(AC153*0.15)+(AD153*0.15)+(AE153*0.1)+(AF153*0.1)+(AG153*0.15)+(MIN(Y153/3,1)*100*0.1)+(AI153*0.05))*((AH153/100)*0.25+0.75))),0),0)</f>
        <v/>
      </c>
      <c r="AB153" s="11">
        <f>ROUND(MAX(0,MIN(100,((M153+10)/20)*100)),0)</f>
        <v/>
      </c>
      <c r="AC153" s="11">
        <f>IFERROR(IF(D153&lt;=0,0,ROUND(COUNTIFS($D$4:$D$3359,"&lt;="&amp;D153,$D$4:$D$3359,"&gt;0")/COUNTIF($D$4:$D$3359,"&gt;0")*100,0)),0)</f>
        <v/>
      </c>
      <c r="AD153" s="11">
        <f>IF(E153&lt;=0,0,ROUND(MAX(0,MIN(100,(LOG10(1+E153/1000000000)/LOG10(101))*100)),0))</f>
        <v/>
      </c>
      <c r="AE153" s="11">
        <f>IF(O153=N153,50,ROUND(MAX(0,MIN(100,((H153-N153)/(O153-N153))*100)),0))</f>
        <v/>
      </c>
      <c r="AF153" s="11">
        <f>ROUND(MAX(0,MIN(100,50+((H153-K153)/K153)*1000)),0)</f>
        <v/>
      </c>
      <c r="AG153" s="11">
        <f>IFERROR(ROUND(MAX(0,MIN(100,50+25*LN(MAX(0.01,X153)))),0),25)</f>
        <v/>
      </c>
      <c r="AH153" s="11">
        <f>ROUND(IF(M153&lt;=-30,0,IF(M153&lt;=-20,20,IF(M153&lt;=-10,50,100))),0)</f>
        <v/>
      </c>
      <c r="AI153" s="11">
        <f>ROUND(MAX(0,MIN(100,50+(Z153*10))),0)</f>
        <v/>
      </c>
      <c r="AJ153" s="11">
        <f>IFERROR(IF(--AA153&gt;=80,"خرید قوی",IF(--AA153&gt;=70,"خرید مشروط",IF(--AA153&gt;=60,"مراقبت",IF(--AA153&gt;=45,"ضعیف","عدم ورود")))),"")</f>
        <v/>
      </c>
    </row>
    <row r="154">
      <c r="A154" s="15">
        <f>'دیده بان بازار'!A157</f>
        <v/>
      </c>
      <c r="B154" s="16">
        <f>'دیده بان بازار'!B157</f>
        <v/>
      </c>
      <c r="C154" s="16">
        <f>'دیده بان بازار'!C157</f>
        <v/>
      </c>
      <c r="D154" s="16">
        <f>'دیده بان بازار'!D157</f>
        <v/>
      </c>
      <c r="E154" s="17">
        <f>'دیده بان بازار'!E157</f>
        <v/>
      </c>
      <c r="F154" s="16">
        <f>'دیده بان بازار'!F157</f>
        <v/>
      </c>
      <c r="G154" s="16">
        <f>'دیده بان بازار'!G157</f>
        <v/>
      </c>
      <c r="H154" s="16">
        <f>'دیده بان بازار'!H157</f>
        <v/>
      </c>
      <c r="I154" s="16">
        <f>'دیده بان بازار'!I157</f>
        <v/>
      </c>
      <c r="J154" s="16">
        <f>'دیده بان بازار'!J157</f>
        <v/>
      </c>
      <c r="K154" s="16">
        <f>'دیده بان بازار'!K157</f>
        <v/>
      </c>
      <c r="L154" s="16">
        <f>'دیده بان بازار'!L157</f>
        <v/>
      </c>
      <c r="M154" s="16">
        <f>'دیده بان بازار'!M157</f>
        <v/>
      </c>
      <c r="N154" s="16">
        <f>'دیده بان بازار'!N157</f>
        <v/>
      </c>
      <c r="O154" s="16">
        <f>'دیده بان بازار'!O157</f>
        <v/>
      </c>
      <c r="P154" s="16">
        <f>'دیده بان بازار'!P157</f>
        <v/>
      </c>
      <c r="Q154" s="16">
        <f>'دیده بان بازار'!Q157</f>
        <v/>
      </c>
      <c r="R154" s="16">
        <f>'دیده بان بازار'!R157</f>
        <v/>
      </c>
      <c r="S154" s="16">
        <f>'دیده بان بازار'!S157</f>
        <v/>
      </c>
      <c r="T154" s="16">
        <f>'دیده بان بازار'!T157</f>
        <v/>
      </c>
      <c r="U154" s="16">
        <f>'دیده بان بازار'!U157</f>
        <v/>
      </c>
      <c r="V154" s="16">
        <f>'دیده بان بازار'!V157</f>
        <v/>
      </c>
      <c r="W154" s="7">
        <f>'دیده بان بازار'!W157</f>
        <v/>
      </c>
      <c r="X154" s="11">
        <f>IFERROR(IF(OR(R154&lt;=0,W154&lt;=0,S154&lt;=0,V154&lt;=0),0,ROUND((S154/R154)/(V154/W154),2)),0)</f>
        <v/>
      </c>
      <c r="Y154" s="11">
        <f>IFERROR(IF(OR(S154&lt;=0,V154&lt;=0),0,ROUND(S154/V154,2)),0)</f>
        <v/>
      </c>
      <c r="Z154" s="11">
        <f>IFERROR(J154-M154,0)</f>
        <v/>
      </c>
      <c r="AA154" s="11">
        <f>IFERROR(ROUND(MAX(0,MIN(100,((AB154*0.2)+(AC154*0.15)+(AD154*0.15)+(AE154*0.1)+(AF154*0.1)+(AG154*0.15)+(MIN(Y154/3,1)*100*0.1)+(AI154*0.05))*((AH154/100)*0.25+0.75))),0),0)</f>
        <v/>
      </c>
      <c r="AB154" s="11">
        <f>ROUND(MAX(0,MIN(100,((M154+10)/20)*100)),0)</f>
        <v/>
      </c>
      <c r="AC154" s="11">
        <f>IFERROR(IF(D154&lt;=0,0,ROUND(COUNTIFS($D$4:$D$3359,"&lt;="&amp;D154,$D$4:$D$3359,"&gt;0")/COUNTIF($D$4:$D$3359,"&gt;0")*100,0)),0)</f>
        <v/>
      </c>
      <c r="AD154" s="11">
        <f>IF(E154&lt;=0,0,ROUND(MAX(0,MIN(100,(LOG10(1+E154/1000000000)/LOG10(101))*100)),0))</f>
        <v/>
      </c>
      <c r="AE154" s="11">
        <f>IF(O154=N154,50,ROUND(MAX(0,MIN(100,((H154-N154)/(O154-N154))*100)),0))</f>
        <v/>
      </c>
      <c r="AF154" s="11">
        <f>ROUND(MAX(0,MIN(100,50+((H154-K154)/K154)*1000)),0)</f>
        <v/>
      </c>
      <c r="AG154" s="11">
        <f>IFERROR(ROUND(MAX(0,MIN(100,50+25*LN(MAX(0.01,X154)))),0),25)</f>
        <v/>
      </c>
      <c r="AH154" s="11">
        <f>ROUND(IF(M154&lt;=-30,0,IF(M154&lt;=-20,20,IF(M154&lt;=-10,50,100))),0)</f>
        <v/>
      </c>
      <c r="AI154" s="11">
        <f>ROUND(MAX(0,MIN(100,50+(Z154*10))),0)</f>
        <v/>
      </c>
      <c r="AJ154" s="11">
        <f>IFERROR(IF(--AA154&gt;=80,"خرید قوی",IF(--AA154&gt;=70,"خرید مشروط",IF(--AA154&gt;=60,"مراقبت",IF(--AA154&gt;=45,"ضعیف","عدم ورود")))),"")</f>
        <v/>
      </c>
    </row>
    <row r="155">
      <c r="A155" s="12">
        <f>'دیده بان بازار'!A158</f>
        <v/>
      </c>
      <c r="B155" s="13">
        <f>'دیده بان بازار'!B158</f>
        <v/>
      </c>
      <c r="C155" s="13">
        <f>'دیده بان بازار'!C158</f>
        <v/>
      </c>
      <c r="D155" s="13">
        <f>'دیده بان بازار'!D158</f>
        <v/>
      </c>
      <c r="E155" s="14">
        <f>'دیده بان بازار'!E158</f>
        <v/>
      </c>
      <c r="F155" s="13">
        <f>'دیده بان بازار'!F158</f>
        <v/>
      </c>
      <c r="G155" s="13">
        <f>'دیده بان بازار'!G158</f>
        <v/>
      </c>
      <c r="H155" s="13">
        <f>'دیده بان بازار'!H158</f>
        <v/>
      </c>
      <c r="I155" s="13">
        <f>'دیده بان بازار'!I158</f>
        <v/>
      </c>
      <c r="J155" s="13">
        <f>'دیده بان بازار'!J158</f>
        <v/>
      </c>
      <c r="K155" s="13">
        <f>'دیده بان بازار'!K158</f>
        <v/>
      </c>
      <c r="L155" s="13">
        <f>'دیده بان بازار'!L158</f>
        <v/>
      </c>
      <c r="M155" s="13">
        <f>'دیده بان بازار'!M158</f>
        <v/>
      </c>
      <c r="N155" s="13">
        <f>'دیده بان بازار'!N158</f>
        <v/>
      </c>
      <c r="O155" s="13">
        <f>'دیده بان بازار'!O158</f>
        <v/>
      </c>
      <c r="P155" s="13">
        <f>'دیده بان بازار'!P158</f>
        <v/>
      </c>
      <c r="Q155" s="13">
        <f>'دیده بان بازار'!Q158</f>
        <v/>
      </c>
      <c r="R155" s="13">
        <f>'دیده بان بازار'!R158</f>
        <v/>
      </c>
      <c r="S155" s="13">
        <f>'دیده بان بازار'!S158</f>
        <v/>
      </c>
      <c r="T155" s="13">
        <f>'دیده بان بازار'!T158</f>
        <v/>
      </c>
      <c r="U155" s="13">
        <f>'دیده بان بازار'!U158</f>
        <v/>
      </c>
      <c r="V155" s="13">
        <f>'دیده بان بازار'!V158</f>
        <v/>
      </c>
      <c r="W155" s="6">
        <f>'دیده بان بازار'!W158</f>
        <v/>
      </c>
      <c r="X155" s="11">
        <f>IFERROR(IF(OR(R155&lt;=0,W155&lt;=0,S155&lt;=0,V155&lt;=0),0,ROUND((S155/R155)/(V155/W155),2)),0)</f>
        <v/>
      </c>
      <c r="Y155" s="11">
        <f>IFERROR(IF(OR(S155&lt;=0,V155&lt;=0),0,ROUND(S155/V155,2)),0)</f>
        <v/>
      </c>
      <c r="Z155" s="11">
        <f>IFERROR(J155-M155,0)</f>
        <v/>
      </c>
      <c r="AA155" s="11">
        <f>IFERROR(ROUND(MAX(0,MIN(100,((AB155*0.2)+(AC155*0.15)+(AD155*0.15)+(AE155*0.1)+(AF155*0.1)+(AG155*0.15)+(MIN(Y155/3,1)*100*0.1)+(AI155*0.05))*((AH155/100)*0.25+0.75))),0),0)</f>
        <v/>
      </c>
      <c r="AB155" s="11">
        <f>ROUND(MAX(0,MIN(100,((M155+10)/20)*100)),0)</f>
        <v/>
      </c>
      <c r="AC155" s="11">
        <f>IFERROR(IF(D155&lt;=0,0,ROUND(COUNTIFS($D$4:$D$3359,"&lt;="&amp;D155,$D$4:$D$3359,"&gt;0")/COUNTIF($D$4:$D$3359,"&gt;0")*100,0)),0)</f>
        <v/>
      </c>
      <c r="AD155" s="11">
        <f>IF(E155&lt;=0,0,ROUND(MAX(0,MIN(100,(LOG10(1+E155/1000000000)/LOG10(101))*100)),0))</f>
        <v/>
      </c>
      <c r="AE155" s="11">
        <f>IF(O155=N155,50,ROUND(MAX(0,MIN(100,((H155-N155)/(O155-N155))*100)),0))</f>
        <v/>
      </c>
      <c r="AF155" s="11">
        <f>ROUND(MAX(0,MIN(100,50+((H155-K155)/K155)*1000)),0)</f>
        <v/>
      </c>
      <c r="AG155" s="11">
        <f>IFERROR(ROUND(MAX(0,MIN(100,50+25*LN(MAX(0.01,X155)))),0),25)</f>
        <v/>
      </c>
      <c r="AH155" s="11">
        <f>ROUND(IF(M155&lt;=-30,0,IF(M155&lt;=-20,20,IF(M155&lt;=-10,50,100))),0)</f>
        <v/>
      </c>
      <c r="AI155" s="11">
        <f>ROUND(MAX(0,MIN(100,50+(Z155*10))),0)</f>
        <v/>
      </c>
      <c r="AJ155" s="11">
        <f>IFERROR(IF(--AA155&gt;=80,"خرید قوی",IF(--AA155&gt;=70,"خرید مشروط",IF(--AA155&gt;=60,"مراقبت",IF(--AA155&gt;=45,"ضعیف","عدم ورود")))),"")</f>
        <v/>
      </c>
    </row>
    <row r="156">
      <c r="A156" s="15">
        <f>'دیده بان بازار'!A159</f>
        <v/>
      </c>
      <c r="B156" s="16">
        <f>'دیده بان بازار'!B159</f>
        <v/>
      </c>
      <c r="C156" s="16">
        <f>'دیده بان بازار'!C159</f>
        <v/>
      </c>
      <c r="D156" s="16">
        <f>'دیده بان بازار'!D159</f>
        <v/>
      </c>
      <c r="E156" s="17">
        <f>'دیده بان بازار'!E159</f>
        <v/>
      </c>
      <c r="F156" s="16">
        <f>'دیده بان بازار'!F159</f>
        <v/>
      </c>
      <c r="G156" s="16">
        <f>'دیده بان بازار'!G159</f>
        <v/>
      </c>
      <c r="H156" s="16">
        <f>'دیده بان بازار'!H159</f>
        <v/>
      </c>
      <c r="I156" s="16">
        <f>'دیده بان بازار'!I159</f>
        <v/>
      </c>
      <c r="J156" s="16">
        <f>'دیده بان بازار'!J159</f>
        <v/>
      </c>
      <c r="K156" s="16">
        <f>'دیده بان بازار'!K159</f>
        <v/>
      </c>
      <c r="L156" s="16">
        <f>'دیده بان بازار'!L159</f>
        <v/>
      </c>
      <c r="M156" s="16">
        <f>'دیده بان بازار'!M159</f>
        <v/>
      </c>
      <c r="N156" s="16">
        <f>'دیده بان بازار'!N159</f>
        <v/>
      </c>
      <c r="O156" s="16">
        <f>'دیده بان بازار'!O159</f>
        <v/>
      </c>
      <c r="P156" s="16">
        <f>'دیده بان بازار'!P159</f>
        <v/>
      </c>
      <c r="Q156" s="16">
        <f>'دیده بان بازار'!Q159</f>
        <v/>
      </c>
      <c r="R156" s="16">
        <f>'دیده بان بازار'!R159</f>
        <v/>
      </c>
      <c r="S156" s="16">
        <f>'دیده بان بازار'!S159</f>
        <v/>
      </c>
      <c r="T156" s="16">
        <f>'دیده بان بازار'!T159</f>
        <v/>
      </c>
      <c r="U156" s="16">
        <f>'دیده بان بازار'!U159</f>
        <v/>
      </c>
      <c r="V156" s="16">
        <f>'دیده بان بازار'!V159</f>
        <v/>
      </c>
      <c r="W156" s="7">
        <f>'دیده بان بازار'!W159</f>
        <v/>
      </c>
      <c r="X156" s="11">
        <f>IFERROR(IF(OR(R156&lt;=0,W156&lt;=0,S156&lt;=0,V156&lt;=0),0,ROUND((S156/R156)/(V156/W156),2)),0)</f>
        <v/>
      </c>
      <c r="Y156" s="11">
        <f>IFERROR(IF(OR(S156&lt;=0,V156&lt;=0),0,ROUND(S156/V156,2)),0)</f>
        <v/>
      </c>
      <c r="Z156" s="11">
        <f>IFERROR(J156-M156,0)</f>
        <v/>
      </c>
      <c r="AA156" s="11">
        <f>IFERROR(ROUND(MAX(0,MIN(100,((AB156*0.2)+(AC156*0.15)+(AD156*0.15)+(AE156*0.1)+(AF156*0.1)+(AG156*0.15)+(MIN(Y156/3,1)*100*0.1)+(AI156*0.05))*((AH156/100)*0.25+0.75))),0),0)</f>
        <v/>
      </c>
      <c r="AB156" s="11">
        <f>ROUND(MAX(0,MIN(100,((M156+10)/20)*100)),0)</f>
        <v/>
      </c>
      <c r="AC156" s="11">
        <f>IFERROR(IF(D156&lt;=0,0,ROUND(COUNTIFS($D$4:$D$3359,"&lt;="&amp;D156,$D$4:$D$3359,"&gt;0")/COUNTIF($D$4:$D$3359,"&gt;0")*100,0)),0)</f>
        <v/>
      </c>
      <c r="AD156" s="11">
        <f>IF(E156&lt;=0,0,ROUND(MAX(0,MIN(100,(LOG10(1+E156/1000000000)/LOG10(101))*100)),0))</f>
        <v/>
      </c>
      <c r="AE156" s="11">
        <f>IF(O156=N156,50,ROUND(MAX(0,MIN(100,((H156-N156)/(O156-N156))*100)),0))</f>
        <v/>
      </c>
      <c r="AF156" s="11">
        <f>ROUND(MAX(0,MIN(100,50+((H156-K156)/K156)*1000)),0)</f>
        <v/>
      </c>
      <c r="AG156" s="11">
        <f>IFERROR(ROUND(MAX(0,MIN(100,50+25*LN(MAX(0.01,X156)))),0),25)</f>
        <v/>
      </c>
      <c r="AH156" s="11">
        <f>ROUND(IF(M156&lt;=-30,0,IF(M156&lt;=-20,20,IF(M156&lt;=-10,50,100))),0)</f>
        <v/>
      </c>
      <c r="AI156" s="11">
        <f>ROUND(MAX(0,MIN(100,50+(Z156*10))),0)</f>
        <v/>
      </c>
      <c r="AJ156" s="11">
        <f>IFERROR(IF(--AA156&gt;=80,"خرید قوی",IF(--AA156&gt;=70,"خرید مشروط",IF(--AA156&gt;=60,"مراقبت",IF(--AA156&gt;=45,"ضعیف","عدم ورود")))),"")</f>
        <v/>
      </c>
    </row>
    <row r="157">
      <c r="A157" s="12">
        <f>'دیده بان بازار'!A160</f>
        <v/>
      </c>
      <c r="B157" s="13">
        <f>'دیده بان بازار'!B160</f>
        <v/>
      </c>
      <c r="C157" s="13">
        <f>'دیده بان بازار'!C160</f>
        <v/>
      </c>
      <c r="D157" s="13">
        <f>'دیده بان بازار'!D160</f>
        <v/>
      </c>
      <c r="E157" s="14">
        <f>'دیده بان بازار'!E160</f>
        <v/>
      </c>
      <c r="F157" s="13">
        <f>'دیده بان بازار'!F160</f>
        <v/>
      </c>
      <c r="G157" s="13">
        <f>'دیده بان بازار'!G160</f>
        <v/>
      </c>
      <c r="H157" s="13">
        <f>'دیده بان بازار'!H160</f>
        <v/>
      </c>
      <c r="I157" s="13">
        <f>'دیده بان بازار'!I160</f>
        <v/>
      </c>
      <c r="J157" s="13">
        <f>'دیده بان بازار'!J160</f>
        <v/>
      </c>
      <c r="K157" s="13">
        <f>'دیده بان بازار'!K160</f>
        <v/>
      </c>
      <c r="L157" s="13">
        <f>'دیده بان بازار'!L160</f>
        <v/>
      </c>
      <c r="M157" s="13">
        <f>'دیده بان بازار'!M160</f>
        <v/>
      </c>
      <c r="N157" s="13">
        <f>'دیده بان بازار'!N160</f>
        <v/>
      </c>
      <c r="O157" s="13">
        <f>'دیده بان بازار'!O160</f>
        <v/>
      </c>
      <c r="P157" s="13">
        <f>'دیده بان بازار'!P160</f>
        <v/>
      </c>
      <c r="Q157" s="13">
        <f>'دیده بان بازار'!Q160</f>
        <v/>
      </c>
      <c r="R157" s="13">
        <f>'دیده بان بازار'!R160</f>
        <v/>
      </c>
      <c r="S157" s="13">
        <f>'دیده بان بازار'!S160</f>
        <v/>
      </c>
      <c r="T157" s="13">
        <f>'دیده بان بازار'!T160</f>
        <v/>
      </c>
      <c r="U157" s="13">
        <f>'دیده بان بازار'!U160</f>
        <v/>
      </c>
      <c r="V157" s="13">
        <f>'دیده بان بازار'!V160</f>
        <v/>
      </c>
      <c r="W157" s="6">
        <f>'دیده بان بازار'!W160</f>
        <v/>
      </c>
      <c r="X157" s="11">
        <f>IFERROR(IF(OR(R157&lt;=0,W157&lt;=0,S157&lt;=0,V157&lt;=0),0,ROUND((S157/R157)/(V157/W157),2)),0)</f>
        <v/>
      </c>
      <c r="Y157" s="11">
        <f>IFERROR(IF(OR(S157&lt;=0,V157&lt;=0),0,ROUND(S157/V157,2)),0)</f>
        <v/>
      </c>
      <c r="Z157" s="11">
        <f>IFERROR(J157-M157,0)</f>
        <v/>
      </c>
      <c r="AA157" s="11">
        <f>IFERROR(ROUND(MAX(0,MIN(100,((AB157*0.2)+(AC157*0.15)+(AD157*0.15)+(AE157*0.1)+(AF157*0.1)+(AG157*0.15)+(MIN(Y157/3,1)*100*0.1)+(AI157*0.05))*((AH157/100)*0.25+0.75))),0),0)</f>
        <v/>
      </c>
      <c r="AB157" s="11">
        <f>ROUND(MAX(0,MIN(100,((M157+10)/20)*100)),0)</f>
        <v/>
      </c>
      <c r="AC157" s="11">
        <f>IFERROR(IF(D157&lt;=0,0,ROUND(COUNTIFS($D$4:$D$3359,"&lt;="&amp;D157,$D$4:$D$3359,"&gt;0")/COUNTIF($D$4:$D$3359,"&gt;0")*100,0)),0)</f>
        <v/>
      </c>
      <c r="AD157" s="11">
        <f>IF(E157&lt;=0,0,ROUND(MAX(0,MIN(100,(LOG10(1+E157/1000000000)/LOG10(101))*100)),0))</f>
        <v/>
      </c>
      <c r="AE157" s="11">
        <f>IF(O157=N157,50,ROUND(MAX(0,MIN(100,((H157-N157)/(O157-N157))*100)),0))</f>
        <v/>
      </c>
      <c r="AF157" s="11">
        <f>ROUND(MAX(0,MIN(100,50+((H157-K157)/K157)*1000)),0)</f>
        <v/>
      </c>
      <c r="AG157" s="11">
        <f>IFERROR(ROUND(MAX(0,MIN(100,50+25*LN(MAX(0.01,X157)))),0),25)</f>
        <v/>
      </c>
      <c r="AH157" s="11">
        <f>ROUND(IF(M157&lt;=-30,0,IF(M157&lt;=-20,20,IF(M157&lt;=-10,50,100))),0)</f>
        <v/>
      </c>
      <c r="AI157" s="11">
        <f>ROUND(MAX(0,MIN(100,50+(Z157*10))),0)</f>
        <v/>
      </c>
      <c r="AJ157" s="11">
        <f>IFERROR(IF(--AA157&gt;=80,"خرید قوی",IF(--AA157&gt;=70,"خرید مشروط",IF(--AA157&gt;=60,"مراقبت",IF(--AA157&gt;=45,"ضعیف","عدم ورود")))),"")</f>
        <v/>
      </c>
    </row>
    <row r="158">
      <c r="A158" s="15">
        <f>'دیده بان بازار'!A161</f>
        <v/>
      </c>
      <c r="B158" s="16">
        <f>'دیده بان بازار'!B161</f>
        <v/>
      </c>
      <c r="C158" s="16">
        <f>'دیده بان بازار'!C161</f>
        <v/>
      </c>
      <c r="D158" s="16">
        <f>'دیده بان بازار'!D161</f>
        <v/>
      </c>
      <c r="E158" s="17">
        <f>'دیده بان بازار'!E161</f>
        <v/>
      </c>
      <c r="F158" s="16">
        <f>'دیده بان بازار'!F161</f>
        <v/>
      </c>
      <c r="G158" s="16">
        <f>'دیده بان بازار'!G161</f>
        <v/>
      </c>
      <c r="H158" s="16">
        <f>'دیده بان بازار'!H161</f>
        <v/>
      </c>
      <c r="I158" s="16">
        <f>'دیده بان بازار'!I161</f>
        <v/>
      </c>
      <c r="J158" s="16">
        <f>'دیده بان بازار'!J161</f>
        <v/>
      </c>
      <c r="K158" s="16">
        <f>'دیده بان بازار'!K161</f>
        <v/>
      </c>
      <c r="L158" s="16">
        <f>'دیده بان بازار'!L161</f>
        <v/>
      </c>
      <c r="M158" s="16">
        <f>'دیده بان بازار'!M161</f>
        <v/>
      </c>
      <c r="N158" s="16">
        <f>'دیده بان بازار'!N161</f>
        <v/>
      </c>
      <c r="O158" s="16">
        <f>'دیده بان بازار'!O161</f>
        <v/>
      </c>
      <c r="P158" s="16">
        <f>'دیده بان بازار'!P161</f>
        <v/>
      </c>
      <c r="Q158" s="16">
        <f>'دیده بان بازار'!Q161</f>
        <v/>
      </c>
      <c r="R158" s="16">
        <f>'دیده بان بازار'!R161</f>
        <v/>
      </c>
      <c r="S158" s="16">
        <f>'دیده بان بازار'!S161</f>
        <v/>
      </c>
      <c r="T158" s="16">
        <f>'دیده بان بازار'!T161</f>
        <v/>
      </c>
      <c r="U158" s="16">
        <f>'دیده بان بازار'!U161</f>
        <v/>
      </c>
      <c r="V158" s="16">
        <f>'دیده بان بازار'!V161</f>
        <v/>
      </c>
      <c r="W158" s="7">
        <f>'دیده بان بازار'!W161</f>
        <v/>
      </c>
      <c r="X158" s="11">
        <f>IFERROR(IF(OR(R158&lt;=0,W158&lt;=0,S158&lt;=0,V158&lt;=0),0,ROUND((S158/R158)/(V158/W158),2)),0)</f>
        <v/>
      </c>
      <c r="Y158" s="11">
        <f>IFERROR(IF(OR(S158&lt;=0,V158&lt;=0),0,ROUND(S158/V158,2)),0)</f>
        <v/>
      </c>
      <c r="Z158" s="11">
        <f>IFERROR(J158-M158,0)</f>
        <v/>
      </c>
      <c r="AA158" s="11">
        <f>IFERROR(ROUND(MAX(0,MIN(100,((AB158*0.2)+(AC158*0.15)+(AD158*0.15)+(AE158*0.1)+(AF158*0.1)+(AG158*0.15)+(MIN(Y158/3,1)*100*0.1)+(AI158*0.05))*((AH158/100)*0.25+0.75))),0),0)</f>
        <v/>
      </c>
      <c r="AB158" s="11">
        <f>ROUND(MAX(0,MIN(100,((M158+10)/20)*100)),0)</f>
        <v/>
      </c>
      <c r="AC158" s="11">
        <f>IFERROR(IF(D158&lt;=0,0,ROUND(COUNTIFS($D$4:$D$3359,"&lt;="&amp;D158,$D$4:$D$3359,"&gt;0")/COUNTIF($D$4:$D$3359,"&gt;0")*100,0)),0)</f>
        <v/>
      </c>
      <c r="AD158" s="11">
        <f>IF(E158&lt;=0,0,ROUND(MAX(0,MIN(100,(LOG10(1+E158/1000000000)/LOG10(101))*100)),0))</f>
        <v/>
      </c>
      <c r="AE158" s="11">
        <f>IF(O158=N158,50,ROUND(MAX(0,MIN(100,((H158-N158)/(O158-N158))*100)),0))</f>
        <v/>
      </c>
      <c r="AF158" s="11">
        <f>ROUND(MAX(0,MIN(100,50+((H158-K158)/K158)*1000)),0)</f>
        <v/>
      </c>
      <c r="AG158" s="11">
        <f>IFERROR(ROUND(MAX(0,MIN(100,50+25*LN(MAX(0.01,X158)))),0),25)</f>
        <v/>
      </c>
      <c r="AH158" s="11">
        <f>ROUND(IF(M158&lt;=-30,0,IF(M158&lt;=-20,20,IF(M158&lt;=-10,50,100))),0)</f>
        <v/>
      </c>
      <c r="AI158" s="11">
        <f>ROUND(MAX(0,MIN(100,50+(Z158*10))),0)</f>
        <v/>
      </c>
      <c r="AJ158" s="11">
        <f>IFERROR(IF(--AA158&gt;=80,"خرید قوی",IF(--AA158&gt;=70,"خرید مشروط",IF(--AA158&gt;=60,"مراقبت",IF(--AA158&gt;=45,"ضعیف","عدم ورود")))),"")</f>
        <v/>
      </c>
    </row>
    <row r="159">
      <c r="A159" s="12">
        <f>'دیده بان بازار'!A162</f>
        <v/>
      </c>
      <c r="B159" s="13">
        <f>'دیده بان بازار'!B162</f>
        <v/>
      </c>
      <c r="C159" s="13">
        <f>'دیده بان بازار'!C162</f>
        <v/>
      </c>
      <c r="D159" s="13">
        <f>'دیده بان بازار'!D162</f>
        <v/>
      </c>
      <c r="E159" s="14">
        <f>'دیده بان بازار'!E162</f>
        <v/>
      </c>
      <c r="F159" s="13">
        <f>'دیده بان بازار'!F162</f>
        <v/>
      </c>
      <c r="G159" s="13">
        <f>'دیده بان بازار'!G162</f>
        <v/>
      </c>
      <c r="H159" s="13">
        <f>'دیده بان بازار'!H162</f>
        <v/>
      </c>
      <c r="I159" s="13">
        <f>'دیده بان بازار'!I162</f>
        <v/>
      </c>
      <c r="J159" s="13">
        <f>'دیده بان بازار'!J162</f>
        <v/>
      </c>
      <c r="K159" s="13">
        <f>'دیده بان بازار'!K162</f>
        <v/>
      </c>
      <c r="L159" s="13">
        <f>'دیده بان بازار'!L162</f>
        <v/>
      </c>
      <c r="M159" s="13">
        <f>'دیده بان بازار'!M162</f>
        <v/>
      </c>
      <c r="N159" s="13">
        <f>'دیده بان بازار'!N162</f>
        <v/>
      </c>
      <c r="O159" s="13">
        <f>'دیده بان بازار'!O162</f>
        <v/>
      </c>
      <c r="P159" s="13">
        <f>'دیده بان بازار'!P162</f>
        <v/>
      </c>
      <c r="Q159" s="13">
        <f>'دیده بان بازار'!Q162</f>
        <v/>
      </c>
      <c r="R159" s="13">
        <f>'دیده بان بازار'!R162</f>
        <v/>
      </c>
      <c r="S159" s="13">
        <f>'دیده بان بازار'!S162</f>
        <v/>
      </c>
      <c r="T159" s="13">
        <f>'دیده بان بازار'!T162</f>
        <v/>
      </c>
      <c r="U159" s="13">
        <f>'دیده بان بازار'!U162</f>
        <v/>
      </c>
      <c r="V159" s="13">
        <f>'دیده بان بازار'!V162</f>
        <v/>
      </c>
      <c r="W159" s="6">
        <f>'دیده بان بازار'!W162</f>
        <v/>
      </c>
      <c r="X159" s="11">
        <f>IFERROR(IF(OR(R159&lt;=0,W159&lt;=0,S159&lt;=0,V159&lt;=0),0,ROUND((S159/R159)/(V159/W159),2)),0)</f>
        <v/>
      </c>
      <c r="Y159" s="11">
        <f>IFERROR(IF(OR(S159&lt;=0,V159&lt;=0),0,ROUND(S159/V159,2)),0)</f>
        <v/>
      </c>
      <c r="Z159" s="11">
        <f>IFERROR(J159-M159,0)</f>
        <v/>
      </c>
      <c r="AA159" s="11">
        <f>IFERROR(ROUND(MAX(0,MIN(100,((AB159*0.2)+(AC159*0.15)+(AD159*0.15)+(AE159*0.1)+(AF159*0.1)+(AG159*0.15)+(MIN(Y159/3,1)*100*0.1)+(AI159*0.05))*((AH159/100)*0.25+0.75))),0),0)</f>
        <v/>
      </c>
      <c r="AB159" s="11">
        <f>ROUND(MAX(0,MIN(100,((M159+10)/20)*100)),0)</f>
        <v/>
      </c>
      <c r="AC159" s="11">
        <f>IFERROR(IF(D159&lt;=0,0,ROUND(COUNTIFS($D$4:$D$3359,"&lt;="&amp;D159,$D$4:$D$3359,"&gt;0")/COUNTIF($D$4:$D$3359,"&gt;0")*100,0)),0)</f>
        <v/>
      </c>
      <c r="AD159" s="11">
        <f>IF(E159&lt;=0,0,ROUND(MAX(0,MIN(100,(LOG10(1+E159/1000000000)/LOG10(101))*100)),0))</f>
        <v/>
      </c>
      <c r="AE159" s="11">
        <f>IF(O159=N159,50,ROUND(MAX(0,MIN(100,((H159-N159)/(O159-N159))*100)),0))</f>
        <v/>
      </c>
      <c r="AF159" s="11">
        <f>ROUND(MAX(0,MIN(100,50+((H159-K159)/K159)*1000)),0)</f>
        <v/>
      </c>
      <c r="AG159" s="11">
        <f>IFERROR(ROUND(MAX(0,MIN(100,50+25*LN(MAX(0.01,X159)))),0),25)</f>
        <v/>
      </c>
      <c r="AH159" s="11">
        <f>ROUND(IF(M159&lt;=-30,0,IF(M159&lt;=-20,20,IF(M159&lt;=-10,50,100))),0)</f>
        <v/>
      </c>
      <c r="AI159" s="11">
        <f>ROUND(MAX(0,MIN(100,50+(Z159*10))),0)</f>
        <v/>
      </c>
      <c r="AJ159" s="11">
        <f>IFERROR(IF(--AA159&gt;=80,"خرید قوی",IF(--AA159&gt;=70,"خرید مشروط",IF(--AA159&gt;=60,"مراقبت",IF(--AA159&gt;=45,"ضعیف","عدم ورود")))),"")</f>
        <v/>
      </c>
    </row>
    <row r="160">
      <c r="A160" s="15">
        <f>'دیده بان بازار'!A163</f>
        <v/>
      </c>
      <c r="B160" s="16">
        <f>'دیده بان بازار'!B163</f>
        <v/>
      </c>
      <c r="C160" s="16">
        <f>'دیده بان بازار'!C163</f>
        <v/>
      </c>
      <c r="D160" s="16">
        <f>'دیده بان بازار'!D163</f>
        <v/>
      </c>
      <c r="E160" s="17">
        <f>'دیده بان بازار'!E163</f>
        <v/>
      </c>
      <c r="F160" s="16">
        <f>'دیده بان بازار'!F163</f>
        <v/>
      </c>
      <c r="G160" s="16">
        <f>'دیده بان بازار'!G163</f>
        <v/>
      </c>
      <c r="H160" s="16">
        <f>'دیده بان بازار'!H163</f>
        <v/>
      </c>
      <c r="I160" s="16">
        <f>'دیده بان بازار'!I163</f>
        <v/>
      </c>
      <c r="J160" s="16">
        <f>'دیده بان بازار'!J163</f>
        <v/>
      </c>
      <c r="K160" s="16">
        <f>'دیده بان بازار'!K163</f>
        <v/>
      </c>
      <c r="L160" s="16">
        <f>'دیده بان بازار'!L163</f>
        <v/>
      </c>
      <c r="M160" s="16">
        <f>'دیده بان بازار'!M163</f>
        <v/>
      </c>
      <c r="N160" s="16">
        <f>'دیده بان بازار'!N163</f>
        <v/>
      </c>
      <c r="O160" s="16">
        <f>'دیده بان بازار'!O163</f>
        <v/>
      </c>
      <c r="P160" s="16">
        <f>'دیده بان بازار'!P163</f>
        <v/>
      </c>
      <c r="Q160" s="16">
        <f>'دیده بان بازار'!Q163</f>
        <v/>
      </c>
      <c r="R160" s="16">
        <f>'دیده بان بازار'!R163</f>
        <v/>
      </c>
      <c r="S160" s="16">
        <f>'دیده بان بازار'!S163</f>
        <v/>
      </c>
      <c r="T160" s="16">
        <f>'دیده بان بازار'!T163</f>
        <v/>
      </c>
      <c r="U160" s="16">
        <f>'دیده بان بازار'!U163</f>
        <v/>
      </c>
      <c r="V160" s="16">
        <f>'دیده بان بازار'!V163</f>
        <v/>
      </c>
      <c r="W160" s="7">
        <f>'دیده بان بازار'!W163</f>
        <v/>
      </c>
      <c r="X160" s="11">
        <f>IFERROR(IF(OR(R160&lt;=0,W160&lt;=0,S160&lt;=0,V160&lt;=0),0,ROUND((S160/R160)/(V160/W160),2)),0)</f>
        <v/>
      </c>
      <c r="Y160" s="11">
        <f>IFERROR(IF(OR(S160&lt;=0,V160&lt;=0),0,ROUND(S160/V160,2)),0)</f>
        <v/>
      </c>
      <c r="Z160" s="11">
        <f>IFERROR(J160-M160,0)</f>
        <v/>
      </c>
      <c r="AA160" s="11">
        <f>IFERROR(ROUND(MAX(0,MIN(100,((AB160*0.2)+(AC160*0.15)+(AD160*0.15)+(AE160*0.1)+(AF160*0.1)+(AG160*0.15)+(MIN(Y160/3,1)*100*0.1)+(AI160*0.05))*((AH160/100)*0.25+0.75))),0),0)</f>
        <v/>
      </c>
      <c r="AB160" s="11">
        <f>ROUND(MAX(0,MIN(100,((M160+10)/20)*100)),0)</f>
        <v/>
      </c>
      <c r="AC160" s="11">
        <f>IFERROR(IF(D160&lt;=0,0,ROUND(COUNTIFS($D$4:$D$3359,"&lt;="&amp;D160,$D$4:$D$3359,"&gt;0")/COUNTIF($D$4:$D$3359,"&gt;0")*100,0)),0)</f>
        <v/>
      </c>
      <c r="AD160" s="11">
        <f>IF(E160&lt;=0,0,ROUND(MAX(0,MIN(100,(LOG10(1+E160/1000000000)/LOG10(101))*100)),0))</f>
        <v/>
      </c>
      <c r="AE160" s="11">
        <f>IF(O160=N160,50,ROUND(MAX(0,MIN(100,((H160-N160)/(O160-N160))*100)),0))</f>
        <v/>
      </c>
      <c r="AF160" s="11">
        <f>ROUND(MAX(0,MIN(100,50+((H160-K160)/K160)*1000)),0)</f>
        <v/>
      </c>
      <c r="AG160" s="11">
        <f>IFERROR(ROUND(MAX(0,MIN(100,50+25*LN(MAX(0.01,X160)))),0),25)</f>
        <v/>
      </c>
      <c r="AH160" s="11">
        <f>ROUND(IF(M160&lt;=-30,0,IF(M160&lt;=-20,20,IF(M160&lt;=-10,50,100))),0)</f>
        <v/>
      </c>
      <c r="AI160" s="11">
        <f>ROUND(MAX(0,MIN(100,50+(Z160*10))),0)</f>
        <v/>
      </c>
      <c r="AJ160" s="11">
        <f>IFERROR(IF(--AA160&gt;=80,"خرید قوی",IF(--AA160&gt;=70,"خرید مشروط",IF(--AA160&gt;=60,"مراقبت",IF(--AA160&gt;=45,"ضعیف","عدم ورود")))),"")</f>
        <v/>
      </c>
    </row>
    <row r="161">
      <c r="A161" s="12">
        <f>'دیده بان بازار'!A164</f>
        <v/>
      </c>
      <c r="B161" s="13">
        <f>'دیده بان بازار'!B164</f>
        <v/>
      </c>
      <c r="C161" s="13">
        <f>'دیده بان بازار'!C164</f>
        <v/>
      </c>
      <c r="D161" s="13">
        <f>'دیده بان بازار'!D164</f>
        <v/>
      </c>
      <c r="E161" s="14">
        <f>'دیده بان بازار'!E164</f>
        <v/>
      </c>
      <c r="F161" s="13">
        <f>'دیده بان بازار'!F164</f>
        <v/>
      </c>
      <c r="G161" s="13">
        <f>'دیده بان بازار'!G164</f>
        <v/>
      </c>
      <c r="H161" s="13">
        <f>'دیده بان بازار'!H164</f>
        <v/>
      </c>
      <c r="I161" s="13">
        <f>'دیده بان بازار'!I164</f>
        <v/>
      </c>
      <c r="J161" s="13">
        <f>'دیده بان بازار'!J164</f>
        <v/>
      </c>
      <c r="K161" s="13">
        <f>'دیده بان بازار'!K164</f>
        <v/>
      </c>
      <c r="L161" s="13">
        <f>'دیده بان بازار'!L164</f>
        <v/>
      </c>
      <c r="M161" s="13">
        <f>'دیده بان بازار'!M164</f>
        <v/>
      </c>
      <c r="N161" s="13">
        <f>'دیده بان بازار'!N164</f>
        <v/>
      </c>
      <c r="O161" s="13">
        <f>'دیده بان بازار'!O164</f>
        <v/>
      </c>
      <c r="P161" s="13">
        <f>'دیده بان بازار'!P164</f>
        <v/>
      </c>
      <c r="Q161" s="13">
        <f>'دیده بان بازار'!Q164</f>
        <v/>
      </c>
      <c r="R161" s="13">
        <f>'دیده بان بازار'!R164</f>
        <v/>
      </c>
      <c r="S161" s="13">
        <f>'دیده بان بازار'!S164</f>
        <v/>
      </c>
      <c r="T161" s="13">
        <f>'دیده بان بازار'!T164</f>
        <v/>
      </c>
      <c r="U161" s="13">
        <f>'دیده بان بازار'!U164</f>
        <v/>
      </c>
      <c r="V161" s="13">
        <f>'دیده بان بازار'!V164</f>
        <v/>
      </c>
      <c r="W161" s="6">
        <f>'دیده بان بازار'!W164</f>
        <v/>
      </c>
      <c r="X161" s="11">
        <f>IFERROR(IF(OR(R161&lt;=0,W161&lt;=0,S161&lt;=0,V161&lt;=0),0,ROUND((S161/R161)/(V161/W161),2)),0)</f>
        <v/>
      </c>
      <c r="Y161" s="11">
        <f>IFERROR(IF(OR(S161&lt;=0,V161&lt;=0),0,ROUND(S161/V161,2)),0)</f>
        <v/>
      </c>
      <c r="Z161" s="11">
        <f>IFERROR(J161-M161,0)</f>
        <v/>
      </c>
      <c r="AA161" s="11">
        <f>IFERROR(ROUND(MAX(0,MIN(100,((AB161*0.2)+(AC161*0.15)+(AD161*0.15)+(AE161*0.1)+(AF161*0.1)+(AG161*0.15)+(MIN(Y161/3,1)*100*0.1)+(AI161*0.05))*((AH161/100)*0.25+0.75))),0),0)</f>
        <v/>
      </c>
      <c r="AB161" s="11">
        <f>ROUND(MAX(0,MIN(100,((M161+10)/20)*100)),0)</f>
        <v/>
      </c>
      <c r="AC161" s="11">
        <f>IFERROR(IF(D161&lt;=0,0,ROUND(COUNTIFS($D$4:$D$3359,"&lt;="&amp;D161,$D$4:$D$3359,"&gt;0")/COUNTIF($D$4:$D$3359,"&gt;0")*100,0)),0)</f>
        <v/>
      </c>
      <c r="AD161" s="11">
        <f>IF(E161&lt;=0,0,ROUND(MAX(0,MIN(100,(LOG10(1+E161/1000000000)/LOG10(101))*100)),0))</f>
        <v/>
      </c>
      <c r="AE161" s="11">
        <f>IF(O161=N161,50,ROUND(MAX(0,MIN(100,((H161-N161)/(O161-N161))*100)),0))</f>
        <v/>
      </c>
      <c r="AF161" s="11">
        <f>ROUND(MAX(0,MIN(100,50+((H161-K161)/K161)*1000)),0)</f>
        <v/>
      </c>
      <c r="AG161" s="11">
        <f>IFERROR(ROUND(MAX(0,MIN(100,50+25*LN(MAX(0.01,X161)))),0),25)</f>
        <v/>
      </c>
      <c r="AH161" s="11">
        <f>ROUND(IF(M161&lt;=-30,0,IF(M161&lt;=-20,20,IF(M161&lt;=-10,50,100))),0)</f>
        <v/>
      </c>
      <c r="AI161" s="11">
        <f>ROUND(MAX(0,MIN(100,50+(Z161*10))),0)</f>
        <v/>
      </c>
      <c r="AJ161" s="11">
        <f>IFERROR(IF(--AA161&gt;=80,"خرید قوی",IF(--AA161&gt;=70,"خرید مشروط",IF(--AA161&gt;=60,"مراقبت",IF(--AA161&gt;=45,"ضعیف","عدم ورود")))),"")</f>
        <v/>
      </c>
    </row>
    <row r="162">
      <c r="A162" s="15">
        <f>'دیده بان بازار'!A165</f>
        <v/>
      </c>
      <c r="B162" s="16">
        <f>'دیده بان بازار'!B165</f>
        <v/>
      </c>
      <c r="C162" s="16">
        <f>'دیده بان بازار'!C165</f>
        <v/>
      </c>
      <c r="D162" s="16">
        <f>'دیده بان بازار'!D165</f>
        <v/>
      </c>
      <c r="E162" s="17">
        <f>'دیده بان بازار'!E165</f>
        <v/>
      </c>
      <c r="F162" s="16">
        <f>'دیده بان بازار'!F165</f>
        <v/>
      </c>
      <c r="G162" s="16">
        <f>'دیده بان بازار'!G165</f>
        <v/>
      </c>
      <c r="H162" s="16">
        <f>'دیده بان بازار'!H165</f>
        <v/>
      </c>
      <c r="I162" s="16">
        <f>'دیده بان بازار'!I165</f>
        <v/>
      </c>
      <c r="J162" s="16">
        <f>'دیده بان بازار'!J165</f>
        <v/>
      </c>
      <c r="K162" s="16">
        <f>'دیده بان بازار'!K165</f>
        <v/>
      </c>
      <c r="L162" s="16">
        <f>'دیده بان بازار'!L165</f>
        <v/>
      </c>
      <c r="M162" s="16">
        <f>'دیده بان بازار'!M165</f>
        <v/>
      </c>
      <c r="N162" s="16">
        <f>'دیده بان بازار'!N165</f>
        <v/>
      </c>
      <c r="O162" s="16">
        <f>'دیده بان بازار'!O165</f>
        <v/>
      </c>
      <c r="P162" s="16">
        <f>'دیده بان بازار'!P165</f>
        <v/>
      </c>
      <c r="Q162" s="16">
        <f>'دیده بان بازار'!Q165</f>
        <v/>
      </c>
      <c r="R162" s="16">
        <f>'دیده بان بازار'!R165</f>
        <v/>
      </c>
      <c r="S162" s="16">
        <f>'دیده بان بازار'!S165</f>
        <v/>
      </c>
      <c r="T162" s="16">
        <f>'دیده بان بازار'!T165</f>
        <v/>
      </c>
      <c r="U162" s="16">
        <f>'دیده بان بازار'!U165</f>
        <v/>
      </c>
      <c r="V162" s="16">
        <f>'دیده بان بازار'!V165</f>
        <v/>
      </c>
      <c r="W162" s="7">
        <f>'دیده بان بازار'!W165</f>
        <v/>
      </c>
      <c r="X162" s="11">
        <f>IFERROR(IF(OR(R162&lt;=0,W162&lt;=0,S162&lt;=0,V162&lt;=0),0,ROUND((S162/R162)/(V162/W162),2)),0)</f>
        <v/>
      </c>
      <c r="Y162" s="11">
        <f>IFERROR(IF(OR(S162&lt;=0,V162&lt;=0),0,ROUND(S162/V162,2)),0)</f>
        <v/>
      </c>
      <c r="Z162" s="11">
        <f>IFERROR(J162-M162,0)</f>
        <v/>
      </c>
      <c r="AA162" s="11">
        <f>IFERROR(ROUND(MAX(0,MIN(100,((AB162*0.2)+(AC162*0.15)+(AD162*0.15)+(AE162*0.1)+(AF162*0.1)+(AG162*0.15)+(MIN(Y162/3,1)*100*0.1)+(AI162*0.05))*((AH162/100)*0.25+0.75))),0),0)</f>
        <v/>
      </c>
      <c r="AB162" s="11">
        <f>ROUND(MAX(0,MIN(100,((M162+10)/20)*100)),0)</f>
        <v/>
      </c>
      <c r="AC162" s="11">
        <f>IFERROR(IF(D162&lt;=0,0,ROUND(COUNTIFS($D$4:$D$3359,"&lt;="&amp;D162,$D$4:$D$3359,"&gt;0")/COUNTIF($D$4:$D$3359,"&gt;0")*100,0)),0)</f>
        <v/>
      </c>
      <c r="AD162" s="11">
        <f>IF(E162&lt;=0,0,ROUND(MAX(0,MIN(100,(LOG10(1+E162/1000000000)/LOG10(101))*100)),0))</f>
        <v/>
      </c>
      <c r="AE162" s="11">
        <f>IF(O162=N162,50,ROUND(MAX(0,MIN(100,((H162-N162)/(O162-N162))*100)),0))</f>
        <v/>
      </c>
      <c r="AF162" s="11">
        <f>ROUND(MAX(0,MIN(100,50+((H162-K162)/K162)*1000)),0)</f>
        <v/>
      </c>
      <c r="AG162" s="11">
        <f>IFERROR(ROUND(MAX(0,MIN(100,50+25*LN(MAX(0.01,X162)))),0),25)</f>
        <v/>
      </c>
      <c r="AH162" s="11">
        <f>ROUND(IF(M162&lt;=-30,0,IF(M162&lt;=-20,20,IF(M162&lt;=-10,50,100))),0)</f>
        <v/>
      </c>
      <c r="AI162" s="11">
        <f>ROUND(MAX(0,MIN(100,50+(Z162*10))),0)</f>
        <v/>
      </c>
      <c r="AJ162" s="11">
        <f>IFERROR(IF(--AA162&gt;=80,"خرید قوی",IF(--AA162&gt;=70,"خرید مشروط",IF(--AA162&gt;=60,"مراقبت",IF(--AA162&gt;=45,"ضعیف","عدم ورود")))),"")</f>
        <v/>
      </c>
    </row>
    <row r="163">
      <c r="A163" s="12">
        <f>'دیده بان بازار'!A166</f>
        <v/>
      </c>
      <c r="B163" s="13">
        <f>'دیده بان بازار'!B166</f>
        <v/>
      </c>
      <c r="C163" s="13">
        <f>'دیده بان بازار'!C166</f>
        <v/>
      </c>
      <c r="D163" s="13">
        <f>'دیده بان بازار'!D166</f>
        <v/>
      </c>
      <c r="E163" s="14">
        <f>'دیده بان بازار'!E166</f>
        <v/>
      </c>
      <c r="F163" s="13">
        <f>'دیده بان بازار'!F166</f>
        <v/>
      </c>
      <c r="G163" s="13">
        <f>'دیده بان بازار'!G166</f>
        <v/>
      </c>
      <c r="H163" s="13">
        <f>'دیده بان بازار'!H166</f>
        <v/>
      </c>
      <c r="I163" s="13">
        <f>'دیده بان بازار'!I166</f>
        <v/>
      </c>
      <c r="J163" s="13">
        <f>'دیده بان بازار'!J166</f>
        <v/>
      </c>
      <c r="K163" s="13">
        <f>'دیده بان بازار'!K166</f>
        <v/>
      </c>
      <c r="L163" s="13">
        <f>'دیده بان بازار'!L166</f>
        <v/>
      </c>
      <c r="M163" s="13">
        <f>'دیده بان بازار'!M166</f>
        <v/>
      </c>
      <c r="N163" s="13">
        <f>'دیده بان بازار'!N166</f>
        <v/>
      </c>
      <c r="O163" s="13">
        <f>'دیده بان بازار'!O166</f>
        <v/>
      </c>
      <c r="P163" s="13">
        <f>'دیده بان بازار'!P166</f>
        <v/>
      </c>
      <c r="Q163" s="13">
        <f>'دیده بان بازار'!Q166</f>
        <v/>
      </c>
      <c r="R163" s="13">
        <f>'دیده بان بازار'!R166</f>
        <v/>
      </c>
      <c r="S163" s="13">
        <f>'دیده بان بازار'!S166</f>
        <v/>
      </c>
      <c r="T163" s="13">
        <f>'دیده بان بازار'!T166</f>
        <v/>
      </c>
      <c r="U163" s="13">
        <f>'دیده بان بازار'!U166</f>
        <v/>
      </c>
      <c r="V163" s="13">
        <f>'دیده بان بازار'!V166</f>
        <v/>
      </c>
      <c r="W163" s="6">
        <f>'دیده بان بازار'!W166</f>
        <v/>
      </c>
      <c r="X163" s="11">
        <f>IFERROR(IF(OR(R163&lt;=0,W163&lt;=0,S163&lt;=0,V163&lt;=0),0,ROUND((S163/R163)/(V163/W163),2)),0)</f>
        <v/>
      </c>
      <c r="Y163" s="11">
        <f>IFERROR(IF(OR(S163&lt;=0,V163&lt;=0),0,ROUND(S163/V163,2)),0)</f>
        <v/>
      </c>
      <c r="Z163" s="11">
        <f>IFERROR(J163-M163,0)</f>
        <v/>
      </c>
      <c r="AA163" s="11">
        <f>IFERROR(ROUND(MAX(0,MIN(100,((AB163*0.2)+(AC163*0.15)+(AD163*0.15)+(AE163*0.1)+(AF163*0.1)+(AG163*0.15)+(MIN(Y163/3,1)*100*0.1)+(AI163*0.05))*((AH163/100)*0.25+0.75))),0),0)</f>
        <v/>
      </c>
      <c r="AB163" s="11">
        <f>ROUND(MAX(0,MIN(100,((M163+10)/20)*100)),0)</f>
        <v/>
      </c>
      <c r="AC163" s="11">
        <f>IFERROR(IF(D163&lt;=0,0,ROUND(COUNTIFS($D$4:$D$3359,"&lt;="&amp;D163,$D$4:$D$3359,"&gt;0")/COUNTIF($D$4:$D$3359,"&gt;0")*100,0)),0)</f>
        <v/>
      </c>
      <c r="AD163" s="11">
        <f>IF(E163&lt;=0,0,ROUND(MAX(0,MIN(100,(LOG10(1+E163/1000000000)/LOG10(101))*100)),0))</f>
        <v/>
      </c>
      <c r="AE163" s="11">
        <f>IF(O163=N163,50,ROUND(MAX(0,MIN(100,((H163-N163)/(O163-N163))*100)),0))</f>
        <v/>
      </c>
      <c r="AF163" s="11">
        <f>ROUND(MAX(0,MIN(100,50+((H163-K163)/K163)*1000)),0)</f>
        <v/>
      </c>
      <c r="AG163" s="11">
        <f>IFERROR(ROUND(MAX(0,MIN(100,50+25*LN(MAX(0.01,X163)))),0),25)</f>
        <v/>
      </c>
      <c r="AH163" s="11">
        <f>ROUND(IF(M163&lt;=-30,0,IF(M163&lt;=-20,20,IF(M163&lt;=-10,50,100))),0)</f>
        <v/>
      </c>
      <c r="AI163" s="11">
        <f>ROUND(MAX(0,MIN(100,50+(Z163*10))),0)</f>
        <v/>
      </c>
      <c r="AJ163" s="11">
        <f>IFERROR(IF(--AA163&gt;=80,"خرید قوی",IF(--AA163&gt;=70,"خرید مشروط",IF(--AA163&gt;=60,"مراقبت",IF(--AA163&gt;=45,"ضعیف","عدم ورود")))),"")</f>
        <v/>
      </c>
    </row>
    <row r="164">
      <c r="A164" s="15">
        <f>'دیده بان بازار'!A167</f>
        <v/>
      </c>
      <c r="B164" s="16">
        <f>'دیده بان بازار'!B167</f>
        <v/>
      </c>
      <c r="C164" s="16">
        <f>'دیده بان بازار'!C167</f>
        <v/>
      </c>
      <c r="D164" s="16">
        <f>'دیده بان بازار'!D167</f>
        <v/>
      </c>
      <c r="E164" s="17">
        <f>'دیده بان بازار'!E167</f>
        <v/>
      </c>
      <c r="F164" s="16">
        <f>'دیده بان بازار'!F167</f>
        <v/>
      </c>
      <c r="G164" s="16">
        <f>'دیده بان بازار'!G167</f>
        <v/>
      </c>
      <c r="H164" s="16">
        <f>'دیده بان بازار'!H167</f>
        <v/>
      </c>
      <c r="I164" s="16">
        <f>'دیده بان بازار'!I167</f>
        <v/>
      </c>
      <c r="J164" s="16">
        <f>'دیده بان بازار'!J167</f>
        <v/>
      </c>
      <c r="K164" s="16">
        <f>'دیده بان بازار'!K167</f>
        <v/>
      </c>
      <c r="L164" s="16">
        <f>'دیده بان بازار'!L167</f>
        <v/>
      </c>
      <c r="M164" s="16">
        <f>'دیده بان بازار'!M167</f>
        <v/>
      </c>
      <c r="N164" s="16">
        <f>'دیده بان بازار'!N167</f>
        <v/>
      </c>
      <c r="O164" s="16">
        <f>'دیده بان بازار'!O167</f>
        <v/>
      </c>
      <c r="P164" s="16">
        <f>'دیده بان بازار'!P167</f>
        <v/>
      </c>
      <c r="Q164" s="16">
        <f>'دیده بان بازار'!Q167</f>
        <v/>
      </c>
      <c r="R164" s="16">
        <f>'دیده بان بازار'!R167</f>
        <v/>
      </c>
      <c r="S164" s="16">
        <f>'دیده بان بازار'!S167</f>
        <v/>
      </c>
      <c r="T164" s="16">
        <f>'دیده بان بازار'!T167</f>
        <v/>
      </c>
      <c r="U164" s="16">
        <f>'دیده بان بازار'!U167</f>
        <v/>
      </c>
      <c r="V164" s="16">
        <f>'دیده بان بازار'!V167</f>
        <v/>
      </c>
      <c r="W164" s="7">
        <f>'دیده بان بازار'!W167</f>
        <v/>
      </c>
      <c r="X164" s="11">
        <f>IFERROR(IF(OR(R164&lt;=0,W164&lt;=0,S164&lt;=0,V164&lt;=0),0,ROUND((S164/R164)/(V164/W164),2)),0)</f>
        <v/>
      </c>
      <c r="Y164" s="11">
        <f>IFERROR(IF(OR(S164&lt;=0,V164&lt;=0),0,ROUND(S164/V164,2)),0)</f>
        <v/>
      </c>
      <c r="Z164" s="11">
        <f>IFERROR(J164-M164,0)</f>
        <v/>
      </c>
      <c r="AA164" s="11">
        <f>IFERROR(ROUND(MAX(0,MIN(100,((AB164*0.2)+(AC164*0.15)+(AD164*0.15)+(AE164*0.1)+(AF164*0.1)+(AG164*0.15)+(MIN(Y164/3,1)*100*0.1)+(AI164*0.05))*((AH164/100)*0.25+0.75))),0),0)</f>
        <v/>
      </c>
      <c r="AB164" s="11">
        <f>ROUND(MAX(0,MIN(100,((M164+10)/20)*100)),0)</f>
        <v/>
      </c>
      <c r="AC164" s="11">
        <f>IFERROR(IF(D164&lt;=0,0,ROUND(COUNTIFS($D$4:$D$3359,"&lt;="&amp;D164,$D$4:$D$3359,"&gt;0")/COUNTIF($D$4:$D$3359,"&gt;0")*100,0)),0)</f>
        <v/>
      </c>
      <c r="AD164" s="11">
        <f>IF(E164&lt;=0,0,ROUND(MAX(0,MIN(100,(LOG10(1+E164/1000000000)/LOG10(101))*100)),0))</f>
        <v/>
      </c>
      <c r="AE164" s="11">
        <f>IF(O164=N164,50,ROUND(MAX(0,MIN(100,((H164-N164)/(O164-N164))*100)),0))</f>
        <v/>
      </c>
      <c r="AF164" s="11">
        <f>ROUND(MAX(0,MIN(100,50+((H164-K164)/K164)*1000)),0)</f>
        <v/>
      </c>
      <c r="AG164" s="11">
        <f>IFERROR(ROUND(MAX(0,MIN(100,50+25*LN(MAX(0.01,X164)))),0),25)</f>
        <v/>
      </c>
      <c r="AH164" s="11">
        <f>ROUND(IF(M164&lt;=-30,0,IF(M164&lt;=-20,20,IF(M164&lt;=-10,50,100))),0)</f>
        <v/>
      </c>
      <c r="AI164" s="11">
        <f>ROUND(MAX(0,MIN(100,50+(Z164*10))),0)</f>
        <v/>
      </c>
      <c r="AJ164" s="11">
        <f>IFERROR(IF(--AA164&gt;=80,"خرید قوی",IF(--AA164&gt;=70,"خرید مشروط",IF(--AA164&gt;=60,"مراقبت",IF(--AA164&gt;=45,"ضعیف","عدم ورود")))),"")</f>
        <v/>
      </c>
    </row>
    <row r="165">
      <c r="A165" s="12">
        <f>'دیده بان بازار'!A168</f>
        <v/>
      </c>
      <c r="B165" s="13">
        <f>'دیده بان بازار'!B168</f>
        <v/>
      </c>
      <c r="C165" s="13">
        <f>'دیده بان بازار'!C168</f>
        <v/>
      </c>
      <c r="D165" s="13">
        <f>'دیده بان بازار'!D168</f>
        <v/>
      </c>
      <c r="E165" s="14">
        <f>'دیده بان بازار'!E168</f>
        <v/>
      </c>
      <c r="F165" s="13">
        <f>'دیده بان بازار'!F168</f>
        <v/>
      </c>
      <c r="G165" s="13">
        <f>'دیده بان بازار'!G168</f>
        <v/>
      </c>
      <c r="H165" s="13">
        <f>'دیده بان بازار'!H168</f>
        <v/>
      </c>
      <c r="I165" s="13">
        <f>'دیده بان بازار'!I168</f>
        <v/>
      </c>
      <c r="J165" s="13">
        <f>'دیده بان بازار'!J168</f>
        <v/>
      </c>
      <c r="K165" s="13">
        <f>'دیده بان بازار'!K168</f>
        <v/>
      </c>
      <c r="L165" s="13">
        <f>'دیده بان بازار'!L168</f>
        <v/>
      </c>
      <c r="M165" s="13">
        <f>'دیده بان بازار'!M168</f>
        <v/>
      </c>
      <c r="N165" s="13">
        <f>'دیده بان بازار'!N168</f>
        <v/>
      </c>
      <c r="O165" s="13">
        <f>'دیده بان بازار'!O168</f>
        <v/>
      </c>
      <c r="P165" s="13">
        <f>'دیده بان بازار'!P168</f>
        <v/>
      </c>
      <c r="Q165" s="13">
        <f>'دیده بان بازار'!Q168</f>
        <v/>
      </c>
      <c r="R165" s="13">
        <f>'دیده بان بازار'!R168</f>
        <v/>
      </c>
      <c r="S165" s="13">
        <f>'دیده بان بازار'!S168</f>
        <v/>
      </c>
      <c r="T165" s="13">
        <f>'دیده بان بازار'!T168</f>
        <v/>
      </c>
      <c r="U165" s="13">
        <f>'دیده بان بازار'!U168</f>
        <v/>
      </c>
      <c r="V165" s="13">
        <f>'دیده بان بازار'!V168</f>
        <v/>
      </c>
      <c r="W165" s="6">
        <f>'دیده بان بازار'!W168</f>
        <v/>
      </c>
      <c r="X165" s="11">
        <f>IFERROR(IF(OR(R165&lt;=0,W165&lt;=0,S165&lt;=0,V165&lt;=0),0,ROUND((S165/R165)/(V165/W165),2)),0)</f>
        <v/>
      </c>
      <c r="Y165" s="11">
        <f>IFERROR(IF(OR(S165&lt;=0,V165&lt;=0),0,ROUND(S165/V165,2)),0)</f>
        <v/>
      </c>
      <c r="Z165" s="11">
        <f>IFERROR(J165-M165,0)</f>
        <v/>
      </c>
      <c r="AA165" s="11">
        <f>IFERROR(ROUND(MAX(0,MIN(100,((AB165*0.2)+(AC165*0.15)+(AD165*0.15)+(AE165*0.1)+(AF165*0.1)+(AG165*0.15)+(MIN(Y165/3,1)*100*0.1)+(AI165*0.05))*((AH165/100)*0.25+0.75))),0),0)</f>
        <v/>
      </c>
      <c r="AB165" s="11">
        <f>ROUND(MAX(0,MIN(100,((M165+10)/20)*100)),0)</f>
        <v/>
      </c>
      <c r="AC165" s="11">
        <f>IFERROR(IF(D165&lt;=0,0,ROUND(COUNTIFS($D$4:$D$3359,"&lt;="&amp;D165,$D$4:$D$3359,"&gt;0")/COUNTIF($D$4:$D$3359,"&gt;0")*100,0)),0)</f>
        <v/>
      </c>
      <c r="AD165" s="11">
        <f>IF(E165&lt;=0,0,ROUND(MAX(0,MIN(100,(LOG10(1+E165/1000000000)/LOG10(101))*100)),0))</f>
        <v/>
      </c>
      <c r="AE165" s="11">
        <f>IF(O165=N165,50,ROUND(MAX(0,MIN(100,((H165-N165)/(O165-N165))*100)),0))</f>
        <v/>
      </c>
      <c r="AF165" s="11">
        <f>ROUND(MAX(0,MIN(100,50+((H165-K165)/K165)*1000)),0)</f>
        <v/>
      </c>
      <c r="AG165" s="11">
        <f>IFERROR(ROUND(MAX(0,MIN(100,50+25*LN(MAX(0.01,X165)))),0),25)</f>
        <v/>
      </c>
      <c r="AH165" s="11">
        <f>ROUND(IF(M165&lt;=-30,0,IF(M165&lt;=-20,20,IF(M165&lt;=-10,50,100))),0)</f>
        <v/>
      </c>
      <c r="AI165" s="11">
        <f>ROUND(MAX(0,MIN(100,50+(Z165*10))),0)</f>
        <v/>
      </c>
      <c r="AJ165" s="11">
        <f>IFERROR(IF(--AA165&gt;=80,"خرید قوی",IF(--AA165&gt;=70,"خرید مشروط",IF(--AA165&gt;=60,"مراقبت",IF(--AA165&gt;=45,"ضعیف","عدم ورود")))),"")</f>
        <v/>
      </c>
    </row>
    <row r="166">
      <c r="A166" s="15">
        <f>'دیده بان بازار'!A169</f>
        <v/>
      </c>
      <c r="B166" s="16">
        <f>'دیده بان بازار'!B169</f>
        <v/>
      </c>
      <c r="C166" s="16">
        <f>'دیده بان بازار'!C169</f>
        <v/>
      </c>
      <c r="D166" s="16">
        <f>'دیده بان بازار'!D169</f>
        <v/>
      </c>
      <c r="E166" s="17">
        <f>'دیده بان بازار'!E169</f>
        <v/>
      </c>
      <c r="F166" s="16">
        <f>'دیده بان بازار'!F169</f>
        <v/>
      </c>
      <c r="G166" s="16">
        <f>'دیده بان بازار'!G169</f>
        <v/>
      </c>
      <c r="H166" s="16">
        <f>'دیده بان بازار'!H169</f>
        <v/>
      </c>
      <c r="I166" s="16">
        <f>'دیده بان بازار'!I169</f>
        <v/>
      </c>
      <c r="J166" s="16">
        <f>'دیده بان بازار'!J169</f>
        <v/>
      </c>
      <c r="K166" s="16">
        <f>'دیده بان بازار'!K169</f>
        <v/>
      </c>
      <c r="L166" s="16">
        <f>'دیده بان بازار'!L169</f>
        <v/>
      </c>
      <c r="M166" s="16">
        <f>'دیده بان بازار'!M169</f>
        <v/>
      </c>
      <c r="N166" s="16">
        <f>'دیده بان بازار'!N169</f>
        <v/>
      </c>
      <c r="O166" s="16">
        <f>'دیده بان بازار'!O169</f>
        <v/>
      </c>
      <c r="P166" s="16">
        <f>'دیده بان بازار'!P169</f>
        <v/>
      </c>
      <c r="Q166" s="16">
        <f>'دیده بان بازار'!Q169</f>
        <v/>
      </c>
      <c r="R166" s="16">
        <f>'دیده بان بازار'!R169</f>
        <v/>
      </c>
      <c r="S166" s="16">
        <f>'دیده بان بازار'!S169</f>
        <v/>
      </c>
      <c r="T166" s="16">
        <f>'دیده بان بازار'!T169</f>
        <v/>
      </c>
      <c r="U166" s="16">
        <f>'دیده بان بازار'!U169</f>
        <v/>
      </c>
      <c r="V166" s="16">
        <f>'دیده بان بازار'!V169</f>
        <v/>
      </c>
      <c r="W166" s="7">
        <f>'دیده بان بازار'!W169</f>
        <v/>
      </c>
      <c r="X166" s="11">
        <f>IFERROR(IF(OR(R166&lt;=0,W166&lt;=0,S166&lt;=0,V166&lt;=0),0,ROUND((S166/R166)/(V166/W166),2)),0)</f>
        <v/>
      </c>
      <c r="Y166" s="11">
        <f>IFERROR(IF(OR(S166&lt;=0,V166&lt;=0),0,ROUND(S166/V166,2)),0)</f>
        <v/>
      </c>
      <c r="Z166" s="11">
        <f>IFERROR(J166-M166,0)</f>
        <v/>
      </c>
      <c r="AA166" s="11">
        <f>IFERROR(ROUND(MAX(0,MIN(100,((AB166*0.2)+(AC166*0.15)+(AD166*0.15)+(AE166*0.1)+(AF166*0.1)+(AG166*0.15)+(MIN(Y166/3,1)*100*0.1)+(AI166*0.05))*((AH166/100)*0.25+0.75))),0),0)</f>
        <v/>
      </c>
      <c r="AB166" s="11">
        <f>ROUND(MAX(0,MIN(100,((M166+10)/20)*100)),0)</f>
        <v/>
      </c>
      <c r="AC166" s="11">
        <f>IFERROR(IF(D166&lt;=0,0,ROUND(COUNTIFS($D$4:$D$3359,"&lt;="&amp;D166,$D$4:$D$3359,"&gt;0")/COUNTIF($D$4:$D$3359,"&gt;0")*100,0)),0)</f>
        <v/>
      </c>
      <c r="AD166" s="11">
        <f>IF(E166&lt;=0,0,ROUND(MAX(0,MIN(100,(LOG10(1+E166/1000000000)/LOG10(101))*100)),0))</f>
        <v/>
      </c>
      <c r="AE166" s="11">
        <f>IF(O166=N166,50,ROUND(MAX(0,MIN(100,((H166-N166)/(O166-N166))*100)),0))</f>
        <v/>
      </c>
      <c r="AF166" s="11">
        <f>ROUND(MAX(0,MIN(100,50+((H166-K166)/K166)*1000)),0)</f>
        <v/>
      </c>
      <c r="AG166" s="11">
        <f>IFERROR(ROUND(MAX(0,MIN(100,50+25*LN(MAX(0.01,X166)))),0),25)</f>
        <v/>
      </c>
      <c r="AH166" s="11">
        <f>ROUND(IF(M166&lt;=-30,0,IF(M166&lt;=-20,20,IF(M166&lt;=-10,50,100))),0)</f>
        <v/>
      </c>
      <c r="AI166" s="11">
        <f>ROUND(MAX(0,MIN(100,50+(Z166*10))),0)</f>
        <v/>
      </c>
      <c r="AJ166" s="11">
        <f>IFERROR(IF(--AA166&gt;=80,"خرید قوی",IF(--AA166&gt;=70,"خرید مشروط",IF(--AA166&gt;=60,"مراقبت",IF(--AA166&gt;=45,"ضعیف","عدم ورود")))),"")</f>
        <v/>
      </c>
    </row>
    <row r="167">
      <c r="A167" s="15">
        <f>'دیده بان بازار'!A170</f>
        <v/>
      </c>
      <c r="B167" s="16">
        <f>'دیده بان بازار'!B170</f>
        <v/>
      </c>
      <c r="C167" s="16">
        <f>'دیده بان بازار'!C170</f>
        <v/>
      </c>
      <c r="D167" s="16">
        <f>'دیده بان بازار'!D170</f>
        <v/>
      </c>
      <c r="E167" s="17">
        <f>'دیده بان بازار'!E170</f>
        <v/>
      </c>
      <c r="F167" s="16">
        <f>'دیده بان بازار'!F170</f>
        <v/>
      </c>
      <c r="G167" s="16">
        <f>'دیده بان بازار'!G170</f>
        <v/>
      </c>
      <c r="H167" s="16">
        <f>'دیده بان بازار'!H170</f>
        <v/>
      </c>
      <c r="I167" s="16">
        <f>'دیده بان بازار'!I170</f>
        <v/>
      </c>
      <c r="J167" s="16">
        <f>'دیده بان بازار'!J170</f>
        <v/>
      </c>
      <c r="K167" s="16">
        <f>'دیده بان بازار'!K170</f>
        <v/>
      </c>
      <c r="L167" s="16">
        <f>'دیده بان بازار'!L170</f>
        <v/>
      </c>
      <c r="M167" s="16">
        <f>'دیده بان بازار'!M170</f>
        <v/>
      </c>
      <c r="N167" s="16">
        <f>'دیده بان بازار'!N170</f>
        <v/>
      </c>
      <c r="O167" s="16">
        <f>'دیده بان بازار'!O170</f>
        <v/>
      </c>
      <c r="P167" s="16">
        <f>'دیده بان بازار'!P170</f>
        <v/>
      </c>
      <c r="Q167" s="16">
        <f>'دیده بان بازار'!Q170</f>
        <v/>
      </c>
      <c r="R167" s="16">
        <f>'دیده بان بازار'!R170</f>
        <v/>
      </c>
      <c r="S167" s="16">
        <f>'دیده بان بازار'!S170</f>
        <v/>
      </c>
      <c r="T167" s="16">
        <f>'دیده بان بازار'!T170</f>
        <v/>
      </c>
      <c r="U167" s="16">
        <f>'دیده بان بازار'!U170</f>
        <v/>
      </c>
      <c r="V167" s="16">
        <f>'دیده بان بازار'!V170</f>
        <v/>
      </c>
      <c r="W167" s="7">
        <f>'دیده بان بازار'!W170</f>
        <v/>
      </c>
      <c r="X167" s="11">
        <f>IFERROR(IF(OR(R167&lt;=0,W167&lt;=0,S167&lt;=0,V167&lt;=0),0,ROUND((S167/R167)/(V167/W167),2)),0)</f>
        <v/>
      </c>
      <c r="Y167" s="11">
        <f>IFERROR(IF(OR(S167&lt;=0,V167&lt;=0),0,ROUND(S167/V167,2)),0)</f>
        <v/>
      </c>
      <c r="Z167" s="11">
        <f>IFERROR(J167-M167,0)</f>
        <v/>
      </c>
      <c r="AA167" s="11">
        <f>IFERROR(ROUND(MAX(0,MIN(100,((AB167*0.2)+(AC167*0.15)+(AD167*0.15)+(AE167*0.1)+(AF167*0.1)+(AG167*0.15)+(MIN(Y167/3,1)*100*0.1)+(AI167*0.05))*((AH167/100)*0.25+0.75))),0),0)</f>
        <v/>
      </c>
      <c r="AB167" s="11">
        <f>ROUND(MAX(0,MIN(100,((M167+10)/20)*100)),0)</f>
        <v/>
      </c>
      <c r="AC167" s="11">
        <f>IFERROR(IF(D167&lt;=0,0,ROUND(COUNTIFS($D$4:$D$3359,"&lt;="&amp;D167,$D$4:$D$3359,"&gt;0")/COUNTIF($D$4:$D$3359,"&gt;0")*100,0)),0)</f>
        <v/>
      </c>
      <c r="AD167" s="11">
        <f>IF(E167&lt;=0,0,ROUND(MAX(0,MIN(100,(LOG10(1+E167/1000000000)/LOG10(101))*100)),0))</f>
        <v/>
      </c>
      <c r="AE167" s="11">
        <f>IF(O167=N167,50,ROUND(MAX(0,MIN(100,((H167-N167)/(O167-N167))*100)),0))</f>
        <v/>
      </c>
      <c r="AF167" s="11">
        <f>ROUND(MAX(0,MIN(100,50+((H167-K167)/K167)*1000)),0)</f>
        <v/>
      </c>
      <c r="AG167" s="11">
        <f>IFERROR(ROUND(MAX(0,MIN(100,50+25*LN(MAX(0.01,X167)))),0),25)</f>
        <v/>
      </c>
      <c r="AH167" s="11">
        <f>ROUND(IF(M167&lt;=-30,0,IF(M167&lt;=-20,20,IF(M167&lt;=-10,50,100))),0)</f>
        <v/>
      </c>
      <c r="AI167" s="11">
        <f>ROUND(MAX(0,MIN(100,50+(Z167*10))),0)</f>
        <v/>
      </c>
      <c r="AJ167" s="11">
        <f>IFERROR(IF(--AA167&gt;=80,"خرید قوی",IF(--AA167&gt;=70,"خرید مشروط",IF(--AA167&gt;=60,"مراقبت",IF(--AA167&gt;=45,"ضعیف","عدم ورود")))),"")</f>
        <v/>
      </c>
    </row>
    <row r="168">
      <c r="A168" s="12">
        <f>'دیده بان بازار'!A171</f>
        <v/>
      </c>
      <c r="B168" s="13">
        <f>'دیده بان بازار'!B171</f>
        <v/>
      </c>
      <c r="C168" s="13">
        <f>'دیده بان بازار'!C171</f>
        <v/>
      </c>
      <c r="D168" s="13">
        <f>'دیده بان بازار'!D171</f>
        <v/>
      </c>
      <c r="E168" s="14">
        <f>'دیده بان بازار'!E171</f>
        <v/>
      </c>
      <c r="F168" s="13">
        <f>'دیده بان بازار'!F171</f>
        <v/>
      </c>
      <c r="G168" s="13">
        <f>'دیده بان بازار'!G171</f>
        <v/>
      </c>
      <c r="H168" s="13">
        <f>'دیده بان بازار'!H171</f>
        <v/>
      </c>
      <c r="I168" s="13">
        <f>'دیده بان بازار'!I171</f>
        <v/>
      </c>
      <c r="J168" s="13">
        <f>'دیده بان بازار'!J171</f>
        <v/>
      </c>
      <c r="K168" s="13">
        <f>'دیده بان بازار'!K171</f>
        <v/>
      </c>
      <c r="L168" s="13">
        <f>'دیده بان بازار'!L171</f>
        <v/>
      </c>
      <c r="M168" s="13">
        <f>'دیده بان بازار'!M171</f>
        <v/>
      </c>
      <c r="N168" s="13">
        <f>'دیده بان بازار'!N171</f>
        <v/>
      </c>
      <c r="O168" s="13">
        <f>'دیده بان بازار'!O171</f>
        <v/>
      </c>
      <c r="P168" s="13">
        <f>'دیده بان بازار'!P171</f>
        <v/>
      </c>
      <c r="Q168" s="13">
        <f>'دیده بان بازار'!Q171</f>
        <v/>
      </c>
      <c r="R168" s="13">
        <f>'دیده بان بازار'!R171</f>
        <v/>
      </c>
      <c r="S168" s="13">
        <f>'دیده بان بازار'!S171</f>
        <v/>
      </c>
      <c r="T168" s="13">
        <f>'دیده بان بازار'!T171</f>
        <v/>
      </c>
      <c r="U168" s="13">
        <f>'دیده بان بازار'!U171</f>
        <v/>
      </c>
      <c r="V168" s="13">
        <f>'دیده بان بازار'!V171</f>
        <v/>
      </c>
      <c r="W168" s="6">
        <f>'دیده بان بازار'!W171</f>
        <v/>
      </c>
      <c r="X168" s="11">
        <f>IFERROR(IF(OR(R168&lt;=0,W168&lt;=0,S168&lt;=0,V168&lt;=0),0,ROUND((S168/R168)/(V168/W168),2)),0)</f>
        <v/>
      </c>
      <c r="Y168" s="11">
        <f>IFERROR(IF(OR(S168&lt;=0,V168&lt;=0),0,ROUND(S168/V168,2)),0)</f>
        <v/>
      </c>
      <c r="Z168" s="11">
        <f>IFERROR(J168-M168,0)</f>
        <v/>
      </c>
      <c r="AA168" s="11">
        <f>IFERROR(ROUND(MAX(0,MIN(100,((AB168*0.2)+(AC168*0.15)+(AD168*0.15)+(AE168*0.1)+(AF168*0.1)+(AG168*0.15)+(MIN(Y168/3,1)*100*0.1)+(AI168*0.05))*((AH168/100)*0.25+0.75))),0),0)</f>
        <v/>
      </c>
      <c r="AB168" s="11">
        <f>ROUND(MAX(0,MIN(100,((M168+10)/20)*100)),0)</f>
        <v/>
      </c>
      <c r="AC168" s="11">
        <f>IFERROR(IF(D168&lt;=0,0,ROUND(COUNTIFS($D$4:$D$3359,"&lt;="&amp;D168,$D$4:$D$3359,"&gt;0")/COUNTIF($D$4:$D$3359,"&gt;0")*100,0)),0)</f>
        <v/>
      </c>
      <c r="AD168" s="11">
        <f>IF(E168&lt;=0,0,ROUND(MAX(0,MIN(100,(LOG10(1+E168/1000000000)/LOG10(101))*100)),0))</f>
        <v/>
      </c>
      <c r="AE168" s="11">
        <f>IF(O168=N168,50,ROUND(MAX(0,MIN(100,((H168-N168)/(O168-N168))*100)),0))</f>
        <v/>
      </c>
      <c r="AF168" s="11">
        <f>ROUND(MAX(0,MIN(100,50+((H168-K168)/K168)*1000)),0)</f>
        <v/>
      </c>
      <c r="AG168" s="11">
        <f>IFERROR(ROUND(MAX(0,MIN(100,50+25*LN(MAX(0.01,X168)))),0),25)</f>
        <v/>
      </c>
      <c r="AH168" s="11">
        <f>ROUND(IF(M168&lt;=-30,0,IF(M168&lt;=-20,20,IF(M168&lt;=-10,50,100))),0)</f>
        <v/>
      </c>
      <c r="AI168" s="11">
        <f>ROUND(MAX(0,MIN(100,50+(Z168*10))),0)</f>
        <v/>
      </c>
      <c r="AJ168" s="11">
        <f>IFERROR(IF(--AA168&gt;=80,"خرید قوی",IF(--AA168&gt;=70,"خرید مشروط",IF(--AA168&gt;=60,"مراقبت",IF(--AA168&gt;=45,"ضعیف","عدم ورود")))),"")</f>
        <v/>
      </c>
    </row>
    <row r="169">
      <c r="A169" s="15">
        <f>'دیده بان بازار'!A172</f>
        <v/>
      </c>
      <c r="B169" s="16">
        <f>'دیده بان بازار'!B172</f>
        <v/>
      </c>
      <c r="C169" s="16">
        <f>'دیده بان بازار'!C172</f>
        <v/>
      </c>
      <c r="D169" s="16">
        <f>'دیده بان بازار'!D172</f>
        <v/>
      </c>
      <c r="E169" s="17">
        <f>'دیده بان بازار'!E172</f>
        <v/>
      </c>
      <c r="F169" s="16">
        <f>'دیده بان بازار'!F172</f>
        <v/>
      </c>
      <c r="G169" s="16">
        <f>'دیده بان بازار'!G172</f>
        <v/>
      </c>
      <c r="H169" s="16">
        <f>'دیده بان بازار'!H172</f>
        <v/>
      </c>
      <c r="I169" s="16">
        <f>'دیده بان بازار'!I172</f>
        <v/>
      </c>
      <c r="J169" s="16">
        <f>'دیده بان بازار'!J172</f>
        <v/>
      </c>
      <c r="K169" s="16">
        <f>'دیده بان بازار'!K172</f>
        <v/>
      </c>
      <c r="L169" s="16">
        <f>'دیده بان بازار'!L172</f>
        <v/>
      </c>
      <c r="M169" s="16">
        <f>'دیده بان بازار'!M172</f>
        <v/>
      </c>
      <c r="N169" s="16">
        <f>'دیده بان بازار'!N172</f>
        <v/>
      </c>
      <c r="O169" s="16">
        <f>'دیده بان بازار'!O172</f>
        <v/>
      </c>
      <c r="P169" s="16">
        <f>'دیده بان بازار'!P172</f>
        <v/>
      </c>
      <c r="Q169" s="16">
        <f>'دیده بان بازار'!Q172</f>
        <v/>
      </c>
      <c r="R169" s="16">
        <f>'دیده بان بازار'!R172</f>
        <v/>
      </c>
      <c r="S169" s="16">
        <f>'دیده بان بازار'!S172</f>
        <v/>
      </c>
      <c r="T169" s="16">
        <f>'دیده بان بازار'!T172</f>
        <v/>
      </c>
      <c r="U169" s="16">
        <f>'دیده بان بازار'!U172</f>
        <v/>
      </c>
      <c r="V169" s="16">
        <f>'دیده بان بازار'!V172</f>
        <v/>
      </c>
      <c r="W169" s="7">
        <f>'دیده بان بازار'!W172</f>
        <v/>
      </c>
      <c r="X169" s="11">
        <f>IFERROR(IF(OR(R169&lt;=0,W169&lt;=0,S169&lt;=0,V169&lt;=0),0,ROUND((S169/R169)/(V169/W169),2)),0)</f>
        <v/>
      </c>
      <c r="Y169" s="11">
        <f>IFERROR(IF(OR(S169&lt;=0,V169&lt;=0),0,ROUND(S169/V169,2)),0)</f>
        <v/>
      </c>
      <c r="Z169" s="11">
        <f>IFERROR(J169-M169,0)</f>
        <v/>
      </c>
      <c r="AA169" s="11">
        <f>IFERROR(ROUND(MAX(0,MIN(100,((AB169*0.2)+(AC169*0.15)+(AD169*0.15)+(AE169*0.1)+(AF169*0.1)+(AG169*0.15)+(MIN(Y169/3,1)*100*0.1)+(AI169*0.05))*((AH169/100)*0.25+0.75))),0),0)</f>
        <v/>
      </c>
      <c r="AB169" s="11">
        <f>ROUND(MAX(0,MIN(100,((M169+10)/20)*100)),0)</f>
        <v/>
      </c>
      <c r="AC169" s="11">
        <f>IFERROR(IF(D169&lt;=0,0,ROUND(COUNTIFS($D$4:$D$3359,"&lt;="&amp;D169,$D$4:$D$3359,"&gt;0")/COUNTIF($D$4:$D$3359,"&gt;0")*100,0)),0)</f>
        <v/>
      </c>
      <c r="AD169" s="11">
        <f>IF(E169&lt;=0,0,ROUND(MAX(0,MIN(100,(LOG10(1+E169/1000000000)/LOG10(101))*100)),0))</f>
        <v/>
      </c>
      <c r="AE169" s="11">
        <f>IF(O169=N169,50,ROUND(MAX(0,MIN(100,((H169-N169)/(O169-N169))*100)),0))</f>
        <v/>
      </c>
      <c r="AF169" s="11">
        <f>ROUND(MAX(0,MIN(100,50+((H169-K169)/K169)*1000)),0)</f>
        <v/>
      </c>
      <c r="AG169" s="11">
        <f>IFERROR(ROUND(MAX(0,MIN(100,50+25*LN(MAX(0.01,X169)))),0),25)</f>
        <v/>
      </c>
      <c r="AH169" s="11">
        <f>ROUND(IF(M169&lt;=-30,0,IF(M169&lt;=-20,20,IF(M169&lt;=-10,50,100))),0)</f>
        <v/>
      </c>
      <c r="AI169" s="11">
        <f>ROUND(MAX(0,MIN(100,50+(Z169*10))),0)</f>
        <v/>
      </c>
      <c r="AJ169" s="11">
        <f>IFERROR(IF(--AA169&gt;=80,"خرید قوی",IF(--AA169&gt;=70,"خرید مشروط",IF(--AA169&gt;=60,"مراقبت",IF(--AA169&gt;=45,"ضعیف","عدم ورود")))),"")</f>
        <v/>
      </c>
    </row>
    <row r="170">
      <c r="A170" s="12">
        <f>'دیده بان بازار'!A173</f>
        <v/>
      </c>
      <c r="B170" s="13">
        <f>'دیده بان بازار'!B173</f>
        <v/>
      </c>
      <c r="C170" s="13">
        <f>'دیده بان بازار'!C173</f>
        <v/>
      </c>
      <c r="D170" s="13">
        <f>'دیده بان بازار'!D173</f>
        <v/>
      </c>
      <c r="E170" s="14">
        <f>'دیده بان بازار'!E173</f>
        <v/>
      </c>
      <c r="F170" s="13">
        <f>'دیده بان بازار'!F173</f>
        <v/>
      </c>
      <c r="G170" s="13">
        <f>'دیده بان بازار'!G173</f>
        <v/>
      </c>
      <c r="H170" s="13">
        <f>'دیده بان بازار'!H173</f>
        <v/>
      </c>
      <c r="I170" s="13">
        <f>'دیده بان بازار'!I173</f>
        <v/>
      </c>
      <c r="J170" s="13">
        <f>'دیده بان بازار'!J173</f>
        <v/>
      </c>
      <c r="K170" s="13">
        <f>'دیده بان بازار'!K173</f>
        <v/>
      </c>
      <c r="L170" s="13">
        <f>'دیده بان بازار'!L173</f>
        <v/>
      </c>
      <c r="M170" s="13">
        <f>'دیده بان بازار'!M173</f>
        <v/>
      </c>
      <c r="N170" s="13">
        <f>'دیده بان بازار'!N173</f>
        <v/>
      </c>
      <c r="O170" s="13">
        <f>'دیده بان بازار'!O173</f>
        <v/>
      </c>
      <c r="P170" s="13">
        <f>'دیده بان بازار'!P173</f>
        <v/>
      </c>
      <c r="Q170" s="13">
        <f>'دیده بان بازار'!Q173</f>
        <v/>
      </c>
      <c r="R170" s="13">
        <f>'دیده بان بازار'!R173</f>
        <v/>
      </c>
      <c r="S170" s="13">
        <f>'دیده بان بازار'!S173</f>
        <v/>
      </c>
      <c r="T170" s="13">
        <f>'دیده بان بازار'!T173</f>
        <v/>
      </c>
      <c r="U170" s="13">
        <f>'دیده بان بازار'!U173</f>
        <v/>
      </c>
      <c r="V170" s="13">
        <f>'دیده بان بازار'!V173</f>
        <v/>
      </c>
      <c r="W170" s="6">
        <f>'دیده بان بازار'!W173</f>
        <v/>
      </c>
      <c r="X170" s="11">
        <f>IFERROR(IF(OR(R170&lt;=0,W170&lt;=0,S170&lt;=0,V170&lt;=0),0,ROUND((S170/R170)/(V170/W170),2)),0)</f>
        <v/>
      </c>
      <c r="Y170" s="11">
        <f>IFERROR(IF(OR(S170&lt;=0,V170&lt;=0),0,ROUND(S170/V170,2)),0)</f>
        <v/>
      </c>
      <c r="Z170" s="11">
        <f>IFERROR(J170-M170,0)</f>
        <v/>
      </c>
      <c r="AA170" s="11">
        <f>IFERROR(ROUND(MAX(0,MIN(100,((AB170*0.2)+(AC170*0.15)+(AD170*0.15)+(AE170*0.1)+(AF170*0.1)+(AG170*0.15)+(MIN(Y170/3,1)*100*0.1)+(AI170*0.05))*((AH170/100)*0.25+0.75))),0),0)</f>
        <v/>
      </c>
      <c r="AB170" s="11">
        <f>ROUND(MAX(0,MIN(100,((M170+10)/20)*100)),0)</f>
        <v/>
      </c>
      <c r="AC170" s="11">
        <f>IFERROR(IF(D170&lt;=0,0,ROUND(COUNTIFS($D$4:$D$3359,"&lt;="&amp;D170,$D$4:$D$3359,"&gt;0")/COUNTIF($D$4:$D$3359,"&gt;0")*100,0)),0)</f>
        <v/>
      </c>
      <c r="AD170" s="11">
        <f>IF(E170&lt;=0,0,ROUND(MAX(0,MIN(100,(LOG10(1+E170/1000000000)/LOG10(101))*100)),0))</f>
        <v/>
      </c>
      <c r="AE170" s="11">
        <f>IF(O170=N170,50,ROUND(MAX(0,MIN(100,((H170-N170)/(O170-N170))*100)),0))</f>
        <v/>
      </c>
      <c r="AF170" s="11">
        <f>ROUND(MAX(0,MIN(100,50+((H170-K170)/K170)*1000)),0)</f>
        <v/>
      </c>
      <c r="AG170" s="11">
        <f>IFERROR(ROUND(MAX(0,MIN(100,50+25*LN(MAX(0.01,X170)))),0),25)</f>
        <v/>
      </c>
      <c r="AH170" s="11">
        <f>ROUND(IF(M170&lt;=-30,0,IF(M170&lt;=-20,20,IF(M170&lt;=-10,50,100))),0)</f>
        <v/>
      </c>
      <c r="AI170" s="11">
        <f>ROUND(MAX(0,MIN(100,50+(Z170*10))),0)</f>
        <v/>
      </c>
      <c r="AJ170" s="11">
        <f>IFERROR(IF(--AA170&gt;=80,"خرید قوی",IF(--AA170&gt;=70,"خرید مشروط",IF(--AA170&gt;=60,"مراقبت",IF(--AA170&gt;=45,"ضعیف","عدم ورود")))),"")</f>
        <v/>
      </c>
    </row>
    <row r="171">
      <c r="A171" s="15">
        <f>'دیده بان بازار'!A174</f>
        <v/>
      </c>
      <c r="B171" s="16">
        <f>'دیده بان بازار'!B174</f>
        <v/>
      </c>
      <c r="C171" s="16">
        <f>'دیده بان بازار'!C174</f>
        <v/>
      </c>
      <c r="D171" s="16">
        <f>'دیده بان بازار'!D174</f>
        <v/>
      </c>
      <c r="E171" s="17">
        <f>'دیده بان بازار'!E174</f>
        <v/>
      </c>
      <c r="F171" s="16">
        <f>'دیده بان بازار'!F174</f>
        <v/>
      </c>
      <c r="G171" s="16">
        <f>'دیده بان بازار'!G174</f>
        <v/>
      </c>
      <c r="H171" s="16">
        <f>'دیده بان بازار'!H174</f>
        <v/>
      </c>
      <c r="I171" s="16">
        <f>'دیده بان بازار'!I174</f>
        <v/>
      </c>
      <c r="J171" s="16">
        <f>'دیده بان بازار'!J174</f>
        <v/>
      </c>
      <c r="K171" s="16">
        <f>'دیده بان بازار'!K174</f>
        <v/>
      </c>
      <c r="L171" s="16">
        <f>'دیده بان بازار'!L174</f>
        <v/>
      </c>
      <c r="M171" s="16">
        <f>'دیده بان بازار'!M174</f>
        <v/>
      </c>
      <c r="N171" s="16">
        <f>'دیده بان بازار'!N174</f>
        <v/>
      </c>
      <c r="O171" s="16">
        <f>'دیده بان بازار'!O174</f>
        <v/>
      </c>
      <c r="P171" s="16">
        <f>'دیده بان بازار'!P174</f>
        <v/>
      </c>
      <c r="Q171" s="16">
        <f>'دیده بان بازار'!Q174</f>
        <v/>
      </c>
      <c r="R171" s="16">
        <f>'دیده بان بازار'!R174</f>
        <v/>
      </c>
      <c r="S171" s="16">
        <f>'دیده بان بازار'!S174</f>
        <v/>
      </c>
      <c r="T171" s="16">
        <f>'دیده بان بازار'!T174</f>
        <v/>
      </c>
      <c r="U171" s="16">
        <f>'دیده بان بازار'!U174</f>
        <v/>
      </c>
      <c r="V171" s="16">
        <f>'دیده بان بازار'!V174</f>
        <v/>
      </c>
      <c r="W171" s="7">
        <f>'دیده بان بازار'!W174</f>
        <v/>
      </c>
      <c r="X171" s="11">
        <f>IFERROR(IF(OR(R171&lt;=0,W171&lt;=0,S171&lt;=0,V171&lt;=0),0,ROUND((S171/R171)/(V171/W171),2)),0)</f>
        <v/>
      </c>
      <c r="Y171" s="11">
        <f>IFERROR(IF(OR(S171&lt;=0,V171&lt;=0),0,ROUND(S171/V171,2)),0)</f>
        <v/>
      </c>
      <c r="Z171" s="11">
        <f>IFERROR(J171-M171,0)</f>
        <v/>
      </c>
      <c r="AA171" s="11">
        <f>IFERROR(ROUND(MAX(0,MIN(100,((AB171*0.2)+(AC171*0.15)+(AD171*0.15)+(AE171*0.1)+(AF171*0.1)+(AG171*0.15)+(MIN(Y171/3,1)*100*0.1)+(AI171*0.05))*((AH171/100)*0.25+0.75))),0),0)</f>
        <v/>
      </c>
      <c r="AB171" s="11">
        <f>ROUND(MAX(0,MIN(100,((M171+10)/20)*100)),0)</f>
        <v/>
      </c>
      <c r="AC171" s="11">
        <f>IFERROR(IF(D171&lt;=0,0,ROUND(COUNTIFS($D$4:$D$3359,"&lt;="&amp;D171,$D$4:$D$3359,"&gt;0")/COUNTIF($D$4:$D$3359,"&gt;0")*100,0)),0)</f>
        <v/>
      </c>
      <c r="AD171" s="11">
        <f>IF(E171&lt;=0,0,ROUND(MAX(0,MIN(100,(LOG10(1+E171/1000000000)/LOG10(101))*100)),0))</f>
        <v/>
      </c>
      <c r="AE171" s="11">
        <f>IF(O171=N171,50,ROUND(MAX(0,MIN(100,((H171-N171)/(O171-N171))*100)),0))</f>
        <v/>
      </c>
      <c r="AF171" s="11">
        <f>ROUND(MAX(0,MIN(100,50+((H171-K171)/K171)*1000)),0)</f>
        <v/>
      </c>
      <c r="AG171" s="11">
        <f>IFERROR(ROUND(MAX(0,MIN(100,50+25*LN(MAX(0.01,X171)))),0),25)</f>
        <v/>
      </c>
      <c r="AH171" s="11">
        <f>ROUND(IF(M171&lt;=-30,0,IF(M171&lt;=-20,20,IF(M171&lt;=-10,50,100))),0)</f>
        <v/>
      </c>
      <c r="AI171" s="11">
        <f>ROUND(MAX(0,MIN(100,50+(Z171*10))),0)</f>
        <v/>
      </c>
      <c r="AJ171" s="11">
        <f>IFERROR(IF(--AA171&gt;=80,"خرید قوی",IF(--AA171&gt;=70,"خرید مشروط",IF(--AA171&gt;=60,"مراقبت",IF(--AA171&gt;=45,"ضعیف","عدم ورود")))),"")</f>
        <v/>
      </c>
    </row>
    <row r="172">
      <c r="A172" s="12">
        <f>'دیده بان بازار'!A175</f>
        <v/>
      </c>
      <c r="B172" s="13">
        <f>'دیده بان بازار'!B175</f>
        <v/>
      </c>
      <c r="C172" s="13">
        <f>'دیده بان بازار'!C175</f>
        <v/>
      </c>
      <c r="D172" s="13">
        <f>'دیده بان بازار'!D175</f>
        <v/>
      </c>
      <c r="E172" s="14">
        <f>'دیده بان بازار'!E175</f>
        <v/>
      </c>
      <c r="F172" s="13">
        <f>'دیده بان بازار'!F175</f>
        <v/>
      </c>
      <c r="G172" s="13">
        <f>'دیده بان بازار'!G175</f>
        <v/>
      </c>
      <c r="H172" s="13">
        <f>'دیده بان بازار'!H175</f>
        <v/>
      </c>
      <c r="I172" s="13">
        <f>'دیده بان بازار'!I175</f>
        <v/>
      </c>
      <c r="J172" s="13">
        <f>'دیده بان بازار'!J175</f>
        <v/>
      </c>
      <c r="K172" s="13">
        <f>'دیده بان بازار'!K175</f>
        <v/>
      </c>
      <c r="L172" s="13">
        <f>'دیده بان بازار'!L175</f>
        <v/>
      </c>
      <c r="M172" s="13">
        <f>'دیده بان بازار'!M175</f>
        <v/>
      </c>
      <c r="N172" s="13">
        <f>'دیده بان بازار'!N175</f>
        <v/>
      </c>
      <c r="O172" s="13">
        <f>'دیده بان بازار'!O175</f>
        <v/>
      </c>
      <c r="P172" s="13">
        <f>'دیده بان بازار'!P175</f>
        <v/>
      </c>
      <c r="Q172" s="13">
        <f>'دیده بان بازار'!Q175</f>
        <v/>
      </c>
      <c r="R172" s="13">
        <f>'دیده بان بازار'!R175</f>
        <v/>
      </c>
      <c r="S172" s="13">
        <f>'دیده بان بازار'!S175</f>
        <v/>
      </c>
      <c r="T172" s="13">
        <f>'دیده بان بازار'!T175</f>
        <v/>
      </c>
      <c r="U172" s="13">
        <f>'دیده بان بازار'!U175</f>
        <v/>
      </c>
      <c r="V172" s="13">
        <f>'دیده بان بازار'!V175</f>
        <v/>
      </c>
      <c r="W172" s="6">
        <f>'دیده بان بازار'!W175</f>
        <v/>
      </c>
      <c r="X172" s="11">
        <f>IFERROR(IF(OR(R172&lt;=0,W172&lt;=0,S172&lt;=0,V172&lt;=0),0,ROUND((S172/R172)/(V172/W172),2)),0)</f>
        <v/>
      </c>
      <c r="Y172" s="11">
        <f>IFERROR(IF(OR(S172&lt;=0,V172&lt;=0),0,ROUND(S172/V172,2)),0)</f>
        <v/>
      </c>
      <c r="Z172" s="11">
        <f>IFERROR(J172-M172,0)</f>
        <v/>
      </c>
      <c r="AA172" s="11">
        <f>IFERROR(ROUND(MAX(0,MIN(100,((AB172*0.2)+(AC172*0.15)+(AD172*0.15)+(AE172*0.1)+(AF172*0.1)+(AG172*0.15)+(MIN(Y172/3,1)*100*0.1)+(AI172*0.05))*((AH172/100)*0.25+0.75))),0),0)</f>
        <v/>
      </c>
      <c r="AB172" s="11">
        <f>ROUND(MAX(0,MIN(100,((M172+10)/20)*100)),0)</f>
        <v/>
      </c>
      <c r="AC172" s="11">
        <f>IFERROR(IF(D172&lt;=0,0,ROUND(COUNTIFS($D$4:$D$3359,"&lt;="&amp;D172,$D$4:$D$3359,"&gt;0")/COUNTIF($D$4:$D$3359,"&gt;0")*100,0)),0)</f>
        <v/>
      </c>
      <c r="AD172" s="11">
        <f>IF(E172&lt;=0,0,ROUND(MAX(0,MIN(100,(LOG10(1+E172/1000000000)/LOG10(101))*100)),0))</f>
        <v/>
      </c>
      <c r="AE172" s="11">
        <f>IF(O172=N172,50,ROUND(MAX(0,MIN(100,((H172-N172)/(O172-N172))*100)),0))</f>
        <v/>
      </c>
      <c r="AF172" s="11">
        <f>ROUND(MAX(0,MIN(100,50+((H172-K172)/K172)*1000)),0)</f>
        <v/>
      </c>
      <c r="AG172" s="11">
        <f>IFERROR(ROUND(MAX(0,MIN(100,50+25*LN(MAX(0.01,X172)))),0),25)</f>
        <v/>
      </c>
      <c r="AH172" s="11">
        <f>ROUND(IF(M172&lt;=-30,0,IF(M172&lt;=-20,20,IF(M172&lt;=-10,50,100))),0)</f>
        <v/>
      </c>
      <c r="AI172" s="11">
        <f>ROUND(MAX(0,MIN(100,50+(Z172*10))),0)</f>
        <v/>
      </c>
      <c r="AJ172" s="11">
        <f>IFERROR(IF(--AA172&gt;=80,"خرید قوی",IF(--AA172&gt;=70,"خرید مشروط",IF(--AA172&gt;=60,"مراقبت",IF(--AA172&gt;=45,"ضعیف","عدم ورود")))),"")</f>
        <v/>
      </c>
    </row>
    <row r="173">
      <c r="A173" s="15">
        <f>'دیده بان بازار'!A176</f>
        <v/>
      </c>
      <c r="B173" s="16">
        <f>'دیده بان بازار'!B176</f>
        <v/>
      </c>
      <c r="C173" s="16">
        <f>'دیده بان بازار'!C176</f>
        <v/>
      </c>
      <c r="D173" s="16">
        <f>'دیده بان بازار'!D176</f>
        <v/>
      </c>
      <c r="E173" s="17">
        <f>'دیده بان بازار'!E176</f>
        <v/>
      </c>
      <c r="F173" s="16">
        <f>'دیده بان بازار'!F176</f>
        <v/>
      </c>
      <c r="G173" s="16">
        <f>'دیده بان بازار'!G176</f>
        <v/>
      </c>
      <c r="H173" s="16">
        <f>'دیده بان بازار'!H176</f>
        <v/>
      </c>
      <c r="I173" s="16">
        <f>'دیده بان بازار'!I176</f>
        <v/>
      </c>
      <c r="J173" s="16">
        <f>'دیده بان بازار'!J176</f>
        <v/>
      </c>
      <c r="K173" s="16">
        <f>'دیده بان بازار'!K176</f>
        <v/>
      </c>
      <c r="L173" s="16">
        <f>'دیده بان بازار'!L176</f>
        <v/>
      </c>
      <c r="M173" s="16">
        <f>'دیده بان بازار'!M176</f>
        <v/>
      </c>
      <c r="N173" s="16">
        <f>'دیده بان بازار'!N176</f>
        <v/>
      </c>
      <c r="O173" s="16">
        <f>'دیده بان بازار'!O176</f>
        <v/>
      </c>
      <c r="P173" s="16">
        <f>'دیده بان بازار'!P176</f>
        <v/>
      </c>
      <c r="Q173" s="16">
        <f>'دیده بان بازار'!Q176</f>
        <v/>
      </c>
      <c r="R173" s="16">
        <f>'دیده بان بازار'!R176</f>
        <v/>
      </c>
      <c r="S173" s="16">
        <f>'دیده بان بازار'!S176</f>
        <v/>
      </c>
      <c r="T173" s="16">
        <f>'دیده بان بازار'!T176</f>
        <v/>
      </c>
      <c r="U173" s="16">
        <f>'دیده بان بازار'!U176</f>
        <v/>
      </c>
      <c r="V173" s="16">
        <f>'دیده بان بازار'!V176</f>
        <v/>
      </c>
      <c r="W173" s="7">
        <f>'دیده بان بازار'!W176</f>
        <v/>
      </c>
      <c r="X173" s="11">
        <f>IFERROR(IF(OR(R173&lt;=0,W173&lt;=0,S173&lt;=0,V173&lt;=0),0,ROUND((S173/R173)/(V173/W173),2)),0)</f>
        <v/>
      </c>
      <c r="Y173" s="11">
        <f>IFERROR(IF(OR(S173&lt;=0,V173&lt;=0),0,ROUND(S173/V173,2)),0)</f>
        <v/>
      </c>
      <c r="Z173" s="11">
        <f>IFERROR(J173-M173,0)</f>
        <v/>
      </c>
      <c r="AA173" s="11">
        <f>IFERROR(ROUND(MAX(0,MIN(100,((AB173*0.2)+(AC173*0.15)+(AD173*0.15)+(AE173*0.1)+(AF173*0.1)+(AG173*0.15)+(MIN(Y173/3,1)*100*0.1)+(AI173*0.05))*((AH173/100)*0.25+0.75))),0),0)</f>
        <v/>
      </c>
      <c r="AB173" s="11">
        <f>ROUND(MAX(0,MIN(100,((M173+10)/20)*100)),0)</f>
        <v/>
      </c>
      <c r="AC173" s="11">
        <f>IFERROR(IF(D173&lt;=0,0,ROUND(COUNTIFS($D$4:$D$3359,"&lt;="&amp;D173,$D$4:$D$3359,"&gt;0")/COUNTIF($D$4:$D$3359,"&gt;0")*100,0)),0)</f>
        <v/>
      </c>
      <c r="AD173" s="11">
        <f>IF(E173&lt;=0,0,ROUND(MAX(0,MIN(100,(LOG10(1+E173/1000000000)/LOG10(101))*100)),0))</f>
        <v/>
      </c>
      <c r="AE173" s="11">
        <f>IF(O173=N173,50,ROUND(MAX(0,MIN(100,((H173-N173)/(O173-N173))*100)),0))</f>
        <v/>
      </c>
      <c r="AF173" s="11">
        <f>ROUND(MAX(0,MIN(100,50+((H173-K173)/K173)*1000)),0)</f>
        <v/>
      </c>
      <c r="AG173" s="11">
        <f>IFERROR(ROUND(MAX(0,MIN(100,50+25*LN(MAX(0.01,X173)))),0),25)</f>
        <v/>
      </c>
      <c r="AH173" s="11">
        <f>ROUND(IF(M173&lt;=-30,0,IF(M173&lt;=-20,20,IF(M173&lt;=-10,50,100))),0)</f>
        <v/>
      </c>
      <c r="AI173" s="11">
        <f>ROUND(MAX(0,MIN(100,50+(Z173*10))),0)</f>
        <v/>
      </c>
      <c r="AJ173" s="11">
        <f>IFERROR(IF(--AA173&gt;=80,"خرید قوی",IF(--AA173&gt;=70,"خرید مشروط",IF(--AA173&gt;=60,"مراقبت",IF(--AA173&gt;=45,"ضعیف","عدم ورود")))),"")</f>
        <v/>
      </c>
    </row>
    <row r="174">
      <c r="A174" s="12">
        <f>'دیده بان بازار'!A177</f>
        <v/>
      </c>
      <c r="B174" s="13">
        <f>'دیده بان بازار'!B177</f>
        <v/>
      </c>
      <c r="C174" s="13">
        <f>'دیده بان بازار'!C177</f>
        <v/>
      </c>
      <c r="D174" s="13">
        <f>'دیده بان بازار'!D177</f>
        <v/>
      </c>
      <c r="E174" s="14">
        <f>'دیده بان بازار'!E177</f>
        <v/>
      </c>
      <c r="F174" s="13">
        <f>'دیده بان بازار'!F177</f>
        <v/>
      </c>
      <c r="G174" s="13">
        <f>'دیده بان بازار'!G177</f>
        <v/>
      </c>
      <c r="H174" s="13">
        <f>'دیده بان بازار'!H177</f>
        <v/>
      </c>
      <c r="I174" s="13">
        <f>'دیده بان بازار'!I177</f>
        <v/>
      </c>
      <c r="J174" s="13">
        <f>'دیده بان بازار'!J177</f>
        <v/>
      </c>
      <c r="K174" s="13">
        <f>'دیده بان بازار'!K177</f>
        <v/>
      </c>
      <c r="L174" s="13">
        <f>'دیده بان بازار'!L177</f>
        <v/>
      </c>
      <c r="M174" s="13">
        <f>'دیده بان بازار'!M177</f>
        <v/>
      </c>
      <c r="N174" s="13">
        <f>'دیده بان بازار'!N177</f>
        <v/>
      </c>
      <c r="O174" s="13">
        <f>'دیده بان بازار'!O177</f>
        <v/>
      </c>
      <c r="P174" s="13">
        <f>'دیده بان بازار'!P177</f>
        <v/>
      </c>
      <c r="Q174" s="13">
        <f>'دیده بان بازار'!Q177</f>
        <v/>
      </c>
      <c r="R174" s="13">
        <f>'دیده بان بازار'!R177</f>
        <v/>
      </c>
      <c r="S174" s="13">
        <f>'دیده بان بازار'!S177</f>
        <v/>
      </c>
      <c r="T174" s="13">
        <f>'دیده بان بازار'!T177</f>
        <v/>
      </c>
      <c r="U174" s="13">
        <f>'دیده بان بازار'!U177</f>
        <v/>
      </c>
      <c r="V174" s="13">
        <f>'دیده بان بازار'!V177</f>
        <v/>
      </c>
      <c r="W174" s="6">
        <f>'دیده بان بازار'!W177</f>
        <v/>
      </c>
      <c r="X174" s="11">
        <f>IFERROR(IF(OR(R174&lt;=0,W174&lt;=0,S174&lt;=0,V174&lt;=0),0,ROUND((S174/R174)/(V174/W174),2)),0)</f>
        <v/>
      </c>
      <c r="Y174" s="11">
        <f>IFERROR(IF(OR(S174&lt;=0,V174&lt;=0),0,ROUND(S174/V174,2)),0)</f>
        <v/>
      </c>
      <c r="Z174" s="11">
        <f>IFERROR(J174-M174,0)</f>
        <v/>
      </c>
      <c r="AA174" s="11">
        <f>IFERROR(ROUND(MAX(0,MIN(100,((AB174*0.2)+(AC174*0.15)+(AD174*0.15)+(AE174*0.1)+(AF174*0.1)+(AG174*0.15)+(MIN(Y174/3,1)*100*0.1)+(AI174*0.05))*((AH174/100)*0.25+0.75))),0),0)</f>
        <v/>
      </c>
      <c r="AB174" s="11">
        <f>ROUND(MAX(0,MIN(100,((M174+10)/20)*100)),0)</f>
        <v/>
      </c>
      <c r="AC174" s="11">
        <f>IFERROR(IF(D174&lt;=0,0,ROUND(COUNTIFS($D$4:$D$3359,"&lt;="&amp;D174,$D$4:$D$3359,"&gt;0")/COUNTIF($D$4:$D$3359,"&gt;0")*100,0)),0)</f>
        <v/>
      </c>
      <c r="AD174" s="11">
        <f>IF(E174&lt;=0,0,ROUND(MAX(0,MIN(100,(LOG10(1+E174/1000000000)/LOG10(101))*100)),0))</f>
        <v/>
      </c>
      <c r="AE174" s="11">
        <f>IF(O174=N174,50,ROUND(MAX(0,MIN(100,((H174-N174)/(O174-N174))*100)),0))</f>
        <v/>
      </c>
      <c r="AF174" s="11">
        <f>ROUND(MAX(0,MIN(100,50+((H174-K174)/K174)*1000)),0)</f>
        <v/>
      </c>
      <c r="AG174" s="11">
        <f>IFERROR(ROUND(MAX(0,MIN(100,50+25*LN(MAX(0.01,X174)))),0),25)</f>
        <v/>
      </c>
      <c r="AH174" s="11">
        <f>ROUND(IF(M174&lt;=-30,0,IF(M174&lt;=-20,20,IF(M174&lt;=-10,50,100))),0)</f>
        <v/>
      </c>
      <c r="AI174" s="11">
        <f>ROUND(MAX(0,MIN(100,50+(Z174*10))),0)</f>
        <v/>
      </c>
      <c r="AJ174" s="11">
        <f>IFERROR(IF(--AA174&gt;=80,"خرید قوی",IF(--AA174&gt;=70,"خرید مشروط",IF(--AA174&gt;=60,"مراقبت",IF(--AA174&gt;=45,"ضعیف","عدم ورود")))),"")</f>
        <v/>
      </c>
    </row>
    <row r="175">
      <c r="A175" s="15">
        <f>'دیده بان بازار'!A178</f>
        <v/>
      </c>
      <c r="B175" s="16">
        <f>'دیده بان بازار'!B178</f>
        <v/>
      </c>
      <c r="C175" s="16">
        <f>'دیده بان بازار'!C178</f>
        <v/>
      </c>
      <c r="D175" s="16">
        <f>'دیده بان بازار'!D178</f>
        <v/>
      </c>
      <c r="E175" s="17">
        <f>'دیده بان بازار'!E178</f>
        <v/>
      </c>
      <c r="F175" s="16">
        <f>'دیده بان بازار'!F178</f>
        <v/>
      </c>
      <c r="G175" s="16">
        <f>'دیده بان بازار'!G178</f>
        <v/>
      </c>
      <c r="H175" s="16">
        <f>'دیده بان بازار'!H178</f>
        <v/>
      </c>
      <c r="I175" s="16">
        <f>'دیده بان بازار'!I178</f>
        <v/>
      </c>
      <c r="J175" s="16">
        <f>'دیده بان بازار'!J178</f>
        <v/>
      </c>
      <c r="K175" s="16">
        <f>'دیده بان بازار'!K178</f>
        <v/>
      </c>
      <c r="L175" s="16">
        <f>'دیده بان بازار'!L178</f>
        <v/>
      </c>
      <c r="M175" s="16">
        <f>'دیده بان بازار'!M178</f>
        <v/>
      </c>
      <c r="N175" s="16">
        <f>'دیده بان بازار'!N178</f>
        <v/>
      </c>
      <c r="O175" s="16">
        <f>'دیده بان بازار'!O178</f>
        <v/>
      </c>
      <c r="P175" s="16">
        <f>'دیده بان بازار'!P178</f>
        <v/>
      </c>
      <c r="Q175" s="16">
        <f>'دیده بان بازار'!Q178</f>
        <v/>
      </c>
      <c r="R175" s="16">
        <f>'دیده بان بازار'!R178</f>
        <v/>
      </c>
      <c r="S175" s="16">
        <f>'دیده بان بازار'!S178</f>
        <v/>
      </c>
      <c r="T175" s="16">
        <f>'دیده بان بازار'!T178</f>
        <v/>
      </c>
      <c r="U175" s="16">
        <f>'دیده بان بازار'!U178</f>
        <v/>
      </c>
      <c r="V175" s="16">
        <f>'دیده بان بازار'!V178</f>
        <v/>
      </c>
      <c r="W175" s="7">
        <f>'دیده بان بازار'!W178</f>
        <v/>
      </c>
      <c r="X175" s="11">
        <f>IFERROR(IF(OR(R175&lt;=0,W175&lt;=0,S175&lt;=0,V175&lt;=0),0,ROUND((S175/R175)/(V175/W175),2)),0)</f>
        <v/>
      </c>
      <c r="Y175" s="11">
        <f>IFERROR(IF(OR(S175&lt;=0,V175&lt;=0),0,ROUND(S175/V175,2)),0)</f>
        <v/>
      </c>
      <c r="Z175" s="11">
        <f>IFERROR(J175-M175,0)</f>
        <v/>
      </c>
      <c r="AA175" s="11">
        <f>IFERROR(ROUND(MAX(0,MIN(100,((AB175*0.2)+(AC175*0.15)+(AD175*0.15)+(AE175*0.1)+(AF175*0.1)+(AG175*0.15)+(MIN(Y175/3,1)*100*0.1)+(AI175*0.05))*((AH175/100)*0.25+0.75))),0),0)</f>
        <v/>
      </c>
      <c r="AB175" s="11">
        <f>ROUND(MAX(0,MIN(100,((M175+10)/20)*100)),0)</f>
        <v/>
      </c>
      <c r="AC175" s="11">
        <f>IFERROR(IF(D175&lt;=0,0,ROUND(COUNTIFS($D$4:$D$3359,"&lt;="&amp;D175,$D$4:$D$3359,"&gt;0")/COUNTIF($D$4:$D$3359,"&gt;0")*100,0)),0)</f>
        <v/>
      </c>
      <c r="AD175" s="11">
        <f>IF(E175&lt;=0,0,ROUND(MAX(0,MIN(100,(LOG10(1+E175/1000000000)/LOG10(101))*100)),0))</f>
        <v/>
      </c>
      <c r="AE175" s="11">
        <f>IF(O175=N175,50,ROUND(MAX(0,MIN(100,((H175-N175)/(O175-N175))*100)),0))</f>
        <v/>
      </c>
      <c r="AF175" s="11">
        <f>ROUND(MAX(0,MIN(100,50+((H175-K175)/K175)*1000)),0)</f>
        <v/>
      </c>
      <c r="AG175" s="11">
        <f>IFERROR(ROUND(MAX(0,MIN(100,50+25*LN(MAX(0.01,X175)))),0),25)</f>
        <v/>
      </c>
      <c r="AH175" s="11">
        <f>ROUND(IF(M175&lt;=-30,0,IF(M175&lt;=-20,20,IF(M175&lt;=-10,50,100))),0)</f>
        <v/>
      </c>
      <c r="AI175" s="11">
        <f>ROUND(MAX(0,MIN(100,50+(Z175*10))),0)</f>
        <v/>
      </c>
      <c r="AJ175" s="11">
        <f>IFERROR(IF(--AA175&gt;=80,"خرید قوی",IF(--AA175&gt;=70,"خرید مشروط",IF(--AA175&gt;=60,"مراقبت",IF(--AA175&gt;=45,"ضعیف","عدم ورود")))),"")</f>
        <v/>
      </c>
    </row>
    <row r="176">
      <c r="A176" s="12">
        <f>'دیده بان بازار'!A179</f>
        <v/>
      </c>
      <c r="B176" s="13">
        <f>'دیده بان بازار'!B179</f>
        <v/>
      </c>
      <c r="C176" s="13">
        <f>'دیده بان بازار'!C179</f>
        <v/>
      </c>
      <c r="D176" s="13">
        <f>'دیده بان بازار'!D179</f>
        <v/>
      </c>
      <c r="E176" s="14">
        <f>'دیده بان بازار'!E179</f>
        <v/>
      </c>
      <c r="F176" s="13">
        <f>'دیده بان بازار'!F179</f>
        <v/>
      </c>
      <c r="G176" s="13">
        <f>'دیده بان بازار'!G179</f>
        <v/>
      </c>
      <c r="H176" s="13">
        <f>'دیده بان بازار'!H179</f>
        <v/>
      </c>
      <c r="I176" s="13">
        <f>'دیده بان بازار'!I179</f>
        <v/>
      </c>
      <c r="J176" s="13">
        <f>'دیده بان بازار'!J179</f>
        <v/>
      </c>
      <c r="K176" s="13">
        <f>'دیده بان بازار'!K179</f>
        <v/>
      </c>
      <c r="L176" s="13">
        <f>'دیده بان بازار'!L179</f>
        <v/>
      </c>
      <c r="M176" s="13">
        <f>'دیده بان بازار'!M179</f>
        <v/>
      </c>
      <c r="N176" s="13">
        <f>'دیده بان بازار'!N179</f>
        <v/>
      </c>
      <c r="O176" s="13">
        <f>'دیده بان بازار'!O179</f>
        <v/>
      </c>
      <c r="P176" s="13">
        <f>'دیده بان بازار'!P179</f>
        <v/>
      </c>
      <c r="Q176" s="13">
        <f>'دیده بان بازار'!Q179</f>
        <v/>
      </c>
      <c r="R176" s="13">
        <f>'دیده بان بازار'!R179</f>
        <v/>
      </c>
      <c r="S176" s="13">
        <f>'دیده بان بازار'!S179</f>
        <v/>
      </c>
      <c r="T176" s="13">
        <f>'دیده بان بازار'!T179</f>
        <v/>
      </c>
      <c r="U176" s="13">
        <f>'دیده بان بازار'!U179</f>
        <v/>
      </c>
      <c r="V176" s="13">
        <f>'دیده بان بازار'!V179</f>
        <v/>
      </c>
      <c r="W176" s="6">
        <f>'دیده بان بازار'!W179</f>
        <v/>
      </c>
      <c r="X176" s="11">
        <f>IFERROR(IF(OR(R176&lt;=0,W176&lt;=0,S176&lt;=0,V176&lt;=0),0,ROUND((S176/R176)/(V176/W176),2)),0)</f>
        <v/>
      </c>
      <c r="Y176" s="11">
        <f>IFERROR(IF(OR(S176&lt;=0,V176&lt;=0),0,ROUND(S176/V176,2)),0)</f>
        <v/>
      </c>
      <c r="Z176" s="11">
        <f>IFERROR(J176-M176,0)</f>
        <v/>
      </c>
      <c r="AA176" s="11">
        <f>IFERROR(ROUND(MAX(0,MIN(100,((AB176*0.2)+(AC176*0.15)+(AD176*0.15)+(AE176*0.1)+(AF176*0.1)+(AG176*0.15)+(MIN(Y176/3,1)*100*0.1)+(AI176*0.05))*((AH176/100)*0.25+0.75))),0),0)</f>
        <v/>
      </c>
      <c r="AB176" s="11">
        <f>ROUND(MAX(0,MIN(100,((M176+10)/20)*100)),0)</f>
        <v/>
      </c>
      <c r="AC176" s="11">
        <f>IFERROR(IF(D176&lt;=0,0,ROUND(COUNTIFS($D$4:$D$3359,"&lt;="&amp;D176,$D$4:$D$3359,"&gt;0")/COUNTIF($D$4:$D$3359,"&gt;0")*100,0)),0)</f>
        <v/>
      </c>
      <c r="AD176" s="11">
        <f>IF(E176&lt;=0,0,ROUND(MAX(0,MIN(100,(LOG10(1+E176/1000000000)/LOG10(101))*100)),0))</f>
        <v/>
      </c>
      <c r="AE176" s="11">
        <f>IF(O176=N176,50,ROUND(MAX(0,MIN(100,((H176-N176)/(O176-N176))*100)),0))</f>
        <v/>
      </c>
      <c r="AF176" s="11">
        <f>ROUND(MAX(0,MIN(100,50+((H176-K176)/K176)*1000)),0)</f>
        <v/>
      </c>
      <c r="AG176" s="11">
        <f>IFERROR(ROUND(MAX(0,MIN(100,50+25*LN(MAX(0.01,X176)))),0),25)</f>
        <v/>
      </c>
      <c r="AH176" s="11">
        <f>ROUND(IF(M176&lt;=-30,0,IF(M176&lt;=-20,20,IF(M176&lt;=-10,50,100))),0)</f>
        <v/>
      </c>
      <c r="AI176" s="11">
        <f>ROUND(MAX(0,MIN(100,50+(Z176*10))),0)</f>
        <v/>
      </c>
      <c r="AJ176" s="11">
        <f>IFERROR(IF(--AA176&gt;=80,"خرید قوی",IF(--AA176&gt;=70,"خرید مشروط",IF(--AA176&gt;=60,"مراقبت",IF(--AA176&gt;=45,"ضعیف","عدم ورود")))),"")</f>
        <v/>
      </c>
    </row>
    <row r="177">
      <c r="A177" s="15">
        <f>'دیده بان بازار'!A180</f>
        <v/>
      </c>
      <c r="B177" s="16">
        <f>'دیده بان بازار'!B180</f>
        <v/>
      </c>
      <c r="C177" s="16">
        <f>'دیده بان بازار'!C180</f>
        <v/>
      </c>
      <c r="D177" s="16">
        <f>'دیده بان بازار'!D180</f>
        <v/>
      </c>
      <c r="E177" s="17">
        <f>'دیده بان بازار'!E180</f>
        <v/>
      </c>
      <c r="F177" s="16">
        <f>'دیده بان بازار'!F180</f>
        <v/>
      </c>
      <c r="G177" s="16">
        <f>'دیده بان بازار'!G180</f>
        <v/>
      </c>
      <c r="H177" s="16">
        <f>'دیده بان بازار'!H180</f>
        <v/>
      </c>
      <c r="I177" s="16">
        <f>'دیده بان بازار'!I180</f>
        <v/>
      </c>
      <c r="J177" s="16">
        <f>'دیده بان بازار'!J180</f>
        <v/>
      </c>
      <c r="K177" s="16">
        <f>'دیده بان بازار'!K180</f>
        <v/>
      </c>
      <c r="L177" s="16">
        <f>'دیده بان بازار'!L180</f>
        <v/>
      </c>
      <c r="M177" s="16">
        <f>'دیده بان بازار'!M180</f>
        <v/>
      </c>
      <c r="N177" s="16">
        <f>'دیده بان بازار'!N180</f>
        <v/>
      </c>
      <c r="O177" s="16">
        <f>'دیده بان بازار'!O180</f>
        <v/>
      </c>
      <c r="P177" s="16">
        <f>'دیده بان بازار'!P180</f>
        <v/>
      </c>
      <c r="Q177" s="16">
        <f>'دیده بان بازار'!Q180</f>
        <v/>
      </c>
      <c r="R177" s="16">
        <f>'دیده بان بازار'!R180</f>
        <v/>
      </c>
      <c r="S177" s="16">
        <f>'دیده بان بازار'!S180</f>
        <v/>
      </c>
      <c r="T177" s="16">
        <f>'دیده بان بازار'!T180</f>
        <v/>
      </c>
      <c r="U177" s="16">
        <f>'دیده بان بازار'!U180</f>
        <v/>
      </c>
      <c r="V177" s="16">
        <f>'دیده بان بازار'!V180</f>
        <v/>
      </c>
      <c r="W177" s="7">
        <f>'دیده بان بازار'!W180</f>
        <v/>
      </c>
      <c r="X177" s="11">
        <f>IFERROR(IF(OR(R177&lt;=0,W177&lt;=0,S177&lt;=0,V177&lt;=0),0,ROUND((S177/R177)/(V177/W177),2)),0)</f>
        <v/>
      </c>
      <c r="Y177" s="11">
        <f>IFERROR(IF(OR(S177&lt;=0,V177&lt;=0),0,ROUND(S177/V177,2)),0)</f>
        <v/>
      </c>
      <c r="Z177" s="11">
        <f>IFERROR(J177-M177,0)</f>
        <v/>
      </c>
      <c r="AA177" s="11">
        <f>IFERROR(ROUND(MAX(0,MIN(100,((AB177*0.2)+(AC177*0.15)+(AD177*0.15)+(AE177*0.1)+(AF177*0.1)+(AG177*0.15)+(MIN(Y177/3,1)*100*0.1)+(AI177*0.05))*((AH177/100)*0.25+0.75))),0),0)</f>
        <v/>
      </c>
      <c r="AB177" s="11">
        <f>ROUND(MAX(0,MIN(100,((M177+10)/20)*100)),0)</f>
        <v/>
      </c>
      <c r="AC177" s="11">
        <f>IFERROR(IF(D177&lt;=0,0,ROUND(COUNTIFS($D$4:$D$3359,"&lt;="&amp;D177,$D$4:$D$3359,"&gt;0")/COUNTIF($D$4:$D$3359,"&gt;0")*100,0)),0)</f>
        <v/>
      </c>
      <c r="AD177" s="11">
        <f>IF(E177&lt;=0,0,ROUND(MAX(0,MIN(100,(LOG10(1+E177/1000000000)/LOG10(101))*100)),0))</f>
        <v/>
      </c>
      <c r="AE177" s="11">
        <f>IF(O177=N177,50,ROUND(MAX(0,MIN(100,((H177-N177)/(O177-N177))*100)),0))</f>
        <v/>
      </c>
      <c r="AF177" s="11">
        <f>ROUND(MAX(0,MIN(100,50+((H177-K177)/K177)*1000)),0)</f>
        <v/>
      </c>
      <c r="AG177" s="11">
        <f>IFERROR(ROUND(MAX(0,MIN(100,50+25*LN(MAX(0.01,X177)))),0),25)</f>
        <v/>
      </c>
      <c r="AH177" s="11">
        <f>ROUND(IF(M177&lt;=-30,0,IF(M177&lt;=-20,20,IF(M177&lt;=-10,50,100))),0)</f>
        <v/>
      </c>
      <c r="AI177" s="11">
        <f>ROUND(MAX(0,MIN(100,50+(Z177*10))),0)</f>
        <v/>
      </c>
      <c r="AJ177" s="11">
        <f>IFERROR(IF(--AA177&gt;=80,"خرید قوی",IF(--AA177&gt;=70,"خرید مشروط",IF(--AA177&gt;=60,"مراقبت",IF(--AA177&gt;=45,"ضعیف","عدم ورود")))),"")</f>
        <v/>
      </c>
    </row>
    <row r="178">
      <c r="A178" s="12">
        <f>'دیده بان بازار'!A181</f>
        <v/>
      </c>
      <c r="B178" s="13">
        <f>'دیده بان بازار'!B181</f>
        <v/>
      </c>
      <c r="C178" s="13">
        <f>'دیده بان بازار'!C181</f>
        <v/>
      </c>
      <c r="D178" s="13">
        <f>'دیده بان بازار'!D181</f>
        <v/>
      </c>
      <c r="E178" s="14">
        <f>'دیده بان بازار'!E181</f>
        <v/>
      </c>
      <c r="F178" s="13">
        <f>'دیده بان بازار'!F181</f>
        <v/>
      </c>
      <c r="G178" s="13">
        <f>'دیده بان بازار'!G181</f>
        <v/>
      </c>
      <c r="H178" s="13">
        <f>'دیده بان بازار'!H181</f>
        <v/>
      </c>
      <c r="I178" s="13">
        <f>'دیده بان بازار'!I181</f>
        <v/>
      </c>
      <c r="J178" s="13">
        <f>'دیده بان بازار'!J181</f>
        <v/>
      </c>
      <c r="K178" s="13">
        <f>'دیده بان بازار'!K181</f>
        <v/>
      </c>
      <c r="L178" s="13">
        <f>'دیده بان بازار'!L181</f>
        <v/>
      </c>
      <c r="M178" s="13">
        <f>'دیده بان بازار'!M181</f>
        <v/>
      </c>
      <c r="N178" s="13">
        <f>'دیده بان بازار'!N181</f>
        <v/>
      </c>
      <c r="O178" s="13">
        <f>'دیده بان بازار'!O181</f>
        <v/>
      </c>
      <c r="P178" s="13">
        <f>'دیده بان بازار'!P181</f>
        <v/>
      </c>
      <c r="Q178" s="13">
        <f>'دیده بان بازار'!Q181</f>
        <v/>
      </c>
      <c r="R178" s="13">
        <f>'دیده بان بازار'!R181</f>
        <v/>
      </c>
      <c r="S178" s="13">
        <f>'دیده بان بازار'!S181</f>
        <v/>
      </c>
      <c r="T178" s="13">
        <f>'دیده بان بازار'!T181</f>
        <v/>
      </c>
      <c r="U178" s="13">
        <f>'دیده بان بازار'!U181</f>
        <v/>
      </c>
      <c r="V178" s="13">
        <f>'دیده بان بازار'!V181</f>
        <v/>
      </c>
      <c r="W178" s="6">
        <f>'دیده بان بازار'!W181</f>
        <v/>
      </c>
      <c r="X178" s="11">
        <f>IFERROR(IF(OR(R178&lt;=0,W178&lt;=0,S178&lt;=0,V178&lt;=0),0,ROUND((S178/R178)/(V178/W178),2)),0)</f>
        <v/>
      </c>
      <c r="Y178" s="11">
        <f>IFERROR(IF(OR(S178&lt;=0,V178&lt;=0),0,ROUND(S178/V178,2)),0)</f>
        <v/>
      </c>
      <c r="Z178" s="11">
        <f>IFERROR(J178-M178,0)</f>
        <v/>
      </c>
      <c r="AA178" s="11">
        <f>IFERROR(ROUND(MAX(0,MIN(100,((AB178*0.2)+(AC178*0.15)+(AD178*0.15)+(AE178*0.1)+(AF178*0.1)+(AG178*0.15)+(MIN(Y178/3,1)*100*0.1)+(AI178*0.05))*((AH178/100)*0.25+0.75))),0),0)</f>
        <v/>
      </c>
      <c r="AB178" s="11">
        <f>ROUND(MAX(0,MIN(100,((M178+10)/20)*100)),0)</f>
        <v/>
      </c>
      <c r="AC178" s="11">
        <f>IFERROR(IF(D178&lt;=0,0,ROUND(COUNTIFS($D$4:$D$3359,"&lt;="&amp;D178,$D$4:$D$3359,"&gt;0")/COUNTIF($D$4:$D$3359,"&gt;0")*100,0)),0)</f>
        <v/>
      </c>
      <c r="AD178" s="11">
        <f>IF(E178&lt;=0,0,ROUND(MAX(0,MIN(100,(LOG10(1+E178/1000000000)/LOG10(101))*100)),0))</f>
        <v/>
      </c>
      <c r="AE178" s="11">
        <f>IF(O178=N178,50,ROUND(MAX(0,MIN(100,((H178-N178)/(O178-N178))*100)),0))</f>
        <v/>
      </c>
      <c r="AF178" s="11">
        <f>ROUND(MAX(0,MIN(100,50+((H178-K178)/K178)*1000)),0)</f>
        <v/>
      </c>
      <c r="AG178" s="11">
        <f>IFERROR(ROUND(MAX(0,MIN(100,50+25*LN(MAX(0.01,X178)))),0),25)</f>
        <v/>
      </c>
      <c r="AH178" s="11">
        <f>ROUND(IF(M178&lt;=-30,0,IF(M178&lt;=-20,20,IF(M178&lt;=-10,50,100))),0)</f>
        <v/>
      </c>
      <c r="AI178" s="11">
        <f>ROUND(MAX(0,MIN(100,50+(Z178*10))),0)</f>
        <v/>
      </c>
      <c r="AJ178" s="11">
        <f>IFERROR(IF(--AA178&gt;=80,"خرید قوی",IF(--AA178&gt;=70,"خرید مشروط",IF(--AA178&gt;=60,"مراقبت",IF(--AA178&gt;=45,"ضعیف","عدم ورود")))),"")</f>
        <v/>
      </c>
    </row>
    <row r="179">
      <c r="A179" s="15">
        <f>'دیده بان بازار'!A182</f>
        <v/>
      </c>
      <c r="B179" s="16">
        <f>'دیده بان بازار'!B182</f>
        <v/>
      </c>
      <c r="C179" s="16">
        <f>'دیده بان بازار'!C182</f>
        <v/>
      </c>
      <c r="D179" s="16">
        <f>'دیده بان بازار'!D182</f>
        <v/>
      </c>
      <c r="E179" s="17">
        <f>'دیده بان بازار'!E182</f>
        <v/>
      </c>
      <c r="F179" s="16">
        <f>'دیده بان بازار'!F182</f>
        <v/>
      </c>
      <c r="G179" s="16">
        <f>'دیده بان بازار'!G182</f>
        <v/>
      </c>
      <c r="H179" s="16">
        <f>'دیده بان بازار'!H182</f>
        <v/>
      </c>
      <c r="I179" s="16">
        <f>'دیده بان بازار'!I182</f>
        <v/>
      </c>
      <c r="J179" s="16">
        <f>'دیده بان بازار'!J182</f>
        <v/>
      </c>
      <c r="K179" s="16">
        <f>'دیده بان بازار'!K182</f>
        <v/>
      </c>
      <c r="L179" s="16">
        <f>'دیده بان بازار'!L182</f>
        <v/>
      </c>
      <c r="M179" s="16">
        <f>'دیده بان بازار'!M182</f>
        <v/>
      </c>
      <c r="N179" s="16">
        <f>'دیده بان بازار'!N182</f>
        <v/>
      </c>
      <c r="O179" s="16">
        <f>'دیده بان بازار'!O182</f>
        <v/>
      </c>
      <c r="P179" s="16">
        <f>'دیده بان بازار'!P182</f>
        <v/>
      </c>
      <c r="Q179" s="16">
        <f>'دیده بان بازار'!Q182</f>
        <v/>
      </c>
      <c r="R179" s="16">
        <f>'دیده بان بازار'!R182</f>
        <v/>
      </c>
      <c r="S179" s="16">
        <f>'دیده بان بازار'!S182</f>
        <v/>
      </c>
      <c r="T179" s="16">
        <f>'دیده بان بازار'!T182</f>
        <v/>
      </c>
      <c r="U179" s="16">
        <f>'دیده بان بازار'!U182</f>
        <v/>
      </c>
      <c r="V179" s="16">
        <f>'دیده بان بازار'!V182</f>
        <v/>
      </c>
      <c r="W179" s="7">
        <f>'دیده بان بازار'!W182</f>
        <v/>
      </c>
      <c r="X179" s="11">
        <f>IFERROR(IF(OR(R179&lt;=0,W179&lt;=0,S179&lt;=0,V179&lt;=0),0,ROUND((S179/R179)/(V179/W179),2)),0)</f>
        <v/>
      </c>
      <c r="Y179" s="11">
        <f>IFERROR(IF(OR(S179&lt;=0,V179&lt;=0),0,ROUND(S179/V179,2)),0)</f>
        <v/>
      </c>
      <c r="Z179" s="11">
        <f>IFERROR(J179-M179,0)</f>
        <v/>
      </c>
      <c r="AA179" s="11">
        <f>IFERROR(ROUND(MAX(0,MIN(100,((AB179*0.2)+(AC179*0.15)+(AD179*0.15)+(AE179*0.1)+(AF179*0.1)+(AG179*0.15)+(MIN(Y179/3,1)*100*0.1)+(AI179*0.05))*((AH179/100)*0.25+0.75))),0),0)</f>
        <v/>
      </c>
      <c r="AB179" s="11">
        <f>ROUND(MAX(0,MIN(100,((M179+10)/20)*100)),0)</f>
        <v/>
      </c>
      <c r="AC179" s="11">
        <f>IFERROR(IF(D179&lt;=0,0,ROUND(COUNTIFS($D$4:$D$3359,"&lt;="&amp;D179,$D$4:$D$3359,"&gt;0")/COUNTIF($D$4:$D$3359,"&gt;0")*100,0)),0)</f>
        <v/>
      </c>
      <c r="AD179" s="11">
        <f>IF(E179&lt;=0,0,ROUND(MAX(0,MIN(100,(LOG10(1+E179/1000000000)/LOG10(101))*100)),0))</f>
        <v/>
      </c>
      <c r="AE179" s="11">
        <f>IF(O179=N179,50,ROUND(MAX(0,MIN(100,((H179-N179)/(O179-N179))*100)),0))</f>
        <v/>
      </c>
      <c r="AF179" s="11">
        <f>ROUND(MAX(0,MIN(100,50+((H179-K179)/K179)*1000)),0)</f>
        <v/>
      </c>
      <c r="AG179" s="11">
        <f>IFERROR(ROUND(MAX(0,MIN(100,50+25*LN(MAX(0.01,X179)))),0),25)</f>
        <v/>
      </c>
      <c r="AH179" s="11">
        <f>ROUND(IF(M179&lt;=-30,0,IF(M179&lt;=-20,20,IF(M179&lt;=-10,50,100))),0)</f>
        <v/>
      </c>
      <c r="AI179" s="11">
        <f>ROUND(MAX(0,MIN(100,50+(Z179*10))),0)</f>
        <v/>
      </c>
      <c r="AJ179" s="11">
        <f>IFERROR(IF(--AA179&gt;=80,"خرید قوی",IF(--AA179&gt;=70,"خرید مشروط",IF(--AA179&gt;=60,"مراقبت",IF(--AA179&gt;=45,"ضعیف","عدم ورود")))),"")</f>
        <v/>
      </c>
    </row>
    <row r="180">
      <c r="A180" s="12">
        <f>'دیده بان بازار'!A183</f>
        <v/>
      </c>
      <c r="B180" s="13">
        <f>'دیده بان بازار'!B183</f>
        <v/>
      </c>
      <c r="C180" s="13">
        <f>'دیده بان بازار'!C183</f>
        <v/>
      </c>
      <c r="D180" s="13">
        <f>'دیده بان بازار'!D183</f>
        <v/>
      </c>
      <c r="E180" s="14">
        <f>'دیده بان بازار'!E183</f>
        <v/>
      </c>
      <c r="F180" s="13">
        <f>'دیده بان بازار'!F183</f>
        <v/>
      </c>
      <c r="G180" s="13">
        <f>'دیده بان بازار'!G183</f>
        <v/>
      </c>
      <c r="H180" s="13">
        <f>'دیده بان بازار'!H183</f>
        <v/>
      </c>
      <c r="I180" s="13">
        <f>'دیده بان بازار'!I183</f>
        <v/>
      </c>
      <c r="J180" s="13">
        <f>'دیده بان بازار'!J183</f>
        <v/>
      </c>
      <c r="K180" s="13">
        <f>'دیده بان بازار'!K183</f>
        <v/>
      </c>
      <c r="L180" s="13">
        <f>'دیده بان بازار'!L183</f>
        <v/>
      </c>
      <c r="M180" s="13">
        <f>'دیده بان بازار'!M183</f>
        <v/>
      </c>
      <c r="N180" s="13">
        <f>'دیده بان بازار'!N183</f>
        <v/>
      </c>
      <c r="O180" s="13">
        <f>'دیده بان بازار'!O183</f>
        <v/>
      </c>
      <c r="P180" s="13">
        <f>'دیده بان بازار'!P183</f>
        <v/>
      </c>
      <c r="Q180" s="13">
        <f>'دیده بان بازار'!Q183</f>
        <v/>
      </c>
      <c r="R180" s="13">
        <f>'دیده بان بازار'!R183</f>
        <v/>
      </c>
      <c r="S180" s="13">
        <f>'دیده بان بازار'!S183</f>
        <v/>
      </c>
      <c r="T180" s="13">
        <f>'دیده بان بازار'!T183</f>
        <v/>
      </c>
      <c r="U180" s="13">
        <f>'دیده بان بازار'!U183</f>
        <v/>
      </c>
      <c r="V180" s="13">
        <f>'دیده بان بازار'!V183</f>
        <v/>
      </c>
      <c r="W180" s="6">
        <f>'دیده بان بازار'!W183</f>
        <v/>
      </c>
      <c r="X180" s="11">
        <f>IFERROR(IF(OR(R180&lt;=0,W180&lt;=0,S180&lt;=0,V180&lt;=0),0,ROUND((S180/R180)/(V180/W180),2)),0)</f>
        <v/>
      </c>
      <c r="Y180" s="11">
        <f>IFERROR(IF(OR(S180&lt;=0,V180&lt;=0),0,ROUND(S180/V180,2)),0)</f>
        <v/>
      </c>
      <c r="Z180" s="11">
        <f>IFERROR(J180-M180,0)</f>
        <v/>
      </c>
      <c r="AA180" s="11">
        <f>IFERROR(ROUND(MAX(0,MIN(100,((AB180*0.2)+(AC180*0.15)+(AD180*0.15)+(AE180*0.1)+(AF180*0.1)+(AG180*0.15)+(MIN(Y180/3,1)*100*0.1)+(AI180*0.05))*((AH180/100)*0.25+0.75))),0),0)</f>
        <v/>
      </c>
      <c r="AB180" s="11">
        <f>ROUND(MAX(0,MIN(100,((M180+10)/20)*100)),0)</f>
        <v/>
      </c>
      <c r="AC180" s="11">
        <f>IFERROR(IF(D180&lt;=0,0,ROUND(COUNTIFS($D$4:$D$3359,"&lt;="&amp;D180,$D$4:$D$3359,"&gt;0")/COUNTIF($D$4:$D$3359,"&gt;0")*100,0)),0)</f>
        <v/>
      </c>
      <c r="AD180" s="11">
        <f>IF(E180&lt;=0,0,ROUND(MAX(0,MIN(100,(LOG10(1+E180/1000000000)/LOG10(101))*100)),0))</f>
        <v/>
      </c>
      <c r="AE180" s="11">
        <f>IF(O180=N180,50,ROUND(MAX(0,MIN(100,((H180-N180)/(O180-N180))*100)),0))</f>
        <v/>
      </c>
      <c r="AF180" s="11">
        <f>ROUND(MAX(0,MIN(100,50+((H180-K180)/K180)*1000)),0)</f>
        <v/>
      </c>
      <c r="AG180" s="11">
        <f>IFERROR(ROUND(MAX(0,MIN(100,50+25*LN(MAX(0.01,X180)))),0),25)</f>
        <v/>
      </c>
      <c r="AH180" s="11">
        <f>ROUND(IF(M180&lt;=-30,0,IF(M180&lt;=-20,20,IF(M180&lt;=-10,50,100))),0)</f>
        <v/>
      </c>
      <c r="AI180" s="11">
        <f>ROUND(MAX(0,MIN(100,50+(Z180*10))),0)</f>
        <v/>
      </c>
      <c r="AJ180" s="11">
        <f>IFERROR(IF(--AA180&gt;=80,"خرید قوی",IF(--AA180&gt;=70,"خرید مشروط",IF(--AA180&gt;=60,"مراقبت",IF(--AA180&gt;=45,"ضعیف","عدم ورود")))),"")</f>
        <v/>
      </c>
    </row>
    <row r="181">
      <c r="A181" s="15">
        <f>'دیده بان بازار'!A184</f>
        <v/>
      </c>
      <c r="B181" s="16">
        <f>'دیده بان بازار'!B184</f>
        <v/>
      </c>
      <c r="C181" s="16">
        <f>'دیده بان بازار'!C184</f>
        <v/>
      </c>
      <c r="D181" s="16">
        <f>'دیده بان بازار'!D184</f>
        <v/>
      </c>
      <c r="E181" s="17">
        <f>'دیده بان بازار'!E184</f>
        <v/>
      </c>
      <c r="F181" s="16">
        <f>'دیده بان بازار'!F184</f>
        <v/>
      </c>
      <c r="G181" s="16">
        <f>'دیده بان بازار'!G184</f>
        <v/>
      </c>
      <c r="H181" s="16">
        <f>'دیده بان بازار'!H184</f>
        <v/>
      </c>
      <c r="I181" s="16">
        <f>'دیده بان بازار'!I184</f>
        <v/>
      </c>
      <c r="J181" s="16">
        <f>'دیده بان بازار'!J184</f>
        <v/>
      </c>
      <c r="K181" s="16">
        <f>'دیده بان بازار'!K184</f>
        <v/>
      </c>
      <c r="L181" s="16">
        <f>'دیده بان بازار'!L184</f>
        <v/>
      </c>
      <c r="M181" s="16">
        <f>'دیده بان بازار'!M184</f>
        <v/>
      </c>
      <c r="N181" s="16">
        <f>'دیده بان بازار'!N184</f>
        <v/>
      </c>
      <c r="O181" s="16">
        <f>'دیده بان بازار'!O184</f>
        <v/>
      </c>
      <c r="P181" s="16">
        <f>'دیده بان بازار'!P184</f>
        <v/>
      </c>
      <c r="Q181" s="16">
        <f>'دیده بان بازار'!Q184</f>
        <v/>
      </c>
      <c r="R181" s="16">
        <f>'دیده بان بازار'!R184</f>
        <v/>
      </c>
      <c r="S181" s="16">
        <f>'دیده بان بازار'!S184</f>
        <v/>
      </c>
      <c r="T181" s="16">
        <f>'دیده بان بازار'!T184</f>
        <v/>
      </c>
      <c r="U181" s="16">
        <f>'دیده بان بازار'!U184</f>
        <v/>
      </c>
      <c r="V181" s="16">
        <f>'دیده بان بازار'!V184</f>
        <v/>
      </c>
      <c r="W181" s="7">
        <f>'دیده بان بازار'!W184</f>
        <v/>
      </c>
      <c r="X181" s="11">
        <f>IFERROR(IF(OR(R181&lt;=0,W181&lt;=0,S181&lt;=0,V181&lt;=0),0,ROUND((S181/R181)/(V181/W181),2)),0)</f>
        <v/>
      </c>
      <c r="Y181" s="11">
        <f>IFERROR(IF(OR(S181&lt;=0,V181&lt;=0),0,ROUND(S181/V181,2)),0)</f>
        <v/>
      </c>
      <c r="Z181" s="11">
        <f>IFERROR(J181-M181,0)</f>
        <v/>
      </c>
      <c r="AA181" s="11">
        <f>IFERROR(ROUND(MAX(0,MIN(100,((AB181*0.2)+(AC181*0.15)+(AD181*0.15)+(AE181*0.1)+(AF181*0.1)+(AG181*0.15)+(MIN(Y181/3,1)*100*0.1)+(AI181*0.05))*((AH181/100)*0.25+0.75))),0),0)</f>
        <v/>
      </c>
      <c r="AB181" s="11">
        <f>ROUND(MAX(0,MIN(100,((M181+10)/20)*100)),0)</f>
        <v/>
      </c>
      <c r="AC181" s="11">
        <f>IFERROR(IF(D181&lt;=0,0,ROUND(COUNTIFS($D$4:$D$3359,"&lt;="&amp;D181,$D$4:$D$3359,"&gt;0")/COUNTIF($D$4:$D$3359,"&gt;0")*100,0)),0)</f>
        <v/>
      </c>
      <c r="AD181" s="11">
        <f>IF(E181&lt;=0,0,ROUND(MAX(0,MIN(100,(LOG10(1+E181/1000000000)/LOG10(101))*100)),0))</f>
        <v/>
      </c>
      <c r="AE181" s="11">
        <f>IF(O181=N181,50,ROUND(MAX(0,MIN(100,((H181-N181)/(O181-N181))*100)),0))</f>
        <v/>
      </c>
      <c r="AF181" s="11">
        <f>ROUND(MAX(0,MIN(100,50+((H181-K181)/K181)*1000)),0)</f>
        <v/>
      </c>
      <c r="AG181" s="11">
        <f>IFERROR(ROUND(MAX(0,MIN(100,50+25*LN(MAX(0.01,X181)))),0),25)</f>
        <v/>
      </c>
      <c r="AH181" s="11">
        <f>ROUND(IF(M181&lt;=-30,0,IF(M181&lt;=-20,20,IF(M181&lt;=-10,50,100))),0)</f>
        <v/>
      </c>
      <c r="AI181" s="11">
        <f>ROUND(MAX(0,MIN(100,50+(Z181*10))),0)</f>
        <v/>
      </c>
      <c r="AJ181" s="11">
        <f>IFERROR(IF(--AA181&gt;=80,"خرید قوی",IF(--AA181&gt;=70,"خرید مشروط",IF(--AA181&gt;=60,"مراقبت",IF(--AA181&gt;=45,"ضعیف","عدم ورود")))),"")</f>
        <v/>
      </c>
    </row>
    <row r="182">
      <c r="A182" s="15">
        <f>'دیده بان بازار'!A185</f>
        <v/>
      </c>
      <c r="B182" s="16">
        <f>'دیده بان بازار'!B185</f>
        <v/>
      </c>
      <c r="C182" s="16">
        <f>'دیده بان بازار'!C185</f>
        <v/>
      </c>
      <c r="D182" s="16">
        <f>'دیده بان بازار'!D185</f>
        <v/>
      </c>
      <c r="E182" s="17">
        <f>'دیده بان بازار'!E185</f>
        <v/>
      </c>
      <c r="F182" s="16">
        <f>'دیده بان بازار'!F185</f>
        <v/>
      </c>
      <c r="G182" s="16">
        <f>'دیده بان بازار'!G185</f>
        <v/>
      </c>
      <c r="H182" s="16">
        <f>'دیده بان بازار'!H185</f>
        <v/>
      </c>
      <c r="I182" s="16">
        <f>'دیده بان بازار'!I185</f>
        <v/>
      </c>
      <c r="J182" s="16">
        <f>'دیده بان بازار'!J185</f>
        <v/>
      </c>
      <c r="K182" s="16">
        <f>'دیده بان بازار'!K185</f>
        <v/>
      </c>
      <c r="L182" s="16">
        <f>'دیده بان بازار'!L185</f>
        <v/>
      </c>
      <c r="M182" s="16">
        <f>'دیده بان بازار'!M185</f>
        <v/>
      </c>
      <c r="N182" s="16">
        <f>'دیده بان بازار'!N185</f>
        <v/>
      </c>
      <c r="O182" s="16">
        <f>'دیده بان بازار'!O185</f>
        <v/>
      </c>
      <c r="P182" s="16">
        <f>'دیده بان بازار'!P185</f>
        <v/>
      </c>
      <c r="Q182" s="16">
        <f>'دیده بان بازار'!Q185</f>
        <v/>
      </c>
      <c r="R182" s="16">
        <f>'دیده بان بازار'!R185</f>
        <v/>
      </c>
      <c r="S182" s="16">
        <f>'دیده بان بازار'!S185</f>
        <v/>
      </c>
      <c r="T182" s="16">
        <f>'دیده بان بازار'!T185</f>
        <v/>
      </c>
      <c r="U182" s="16">
        <f>'دیده بان بازار'!U185</f>
        <v/>
      </c>
      <c r="V182" s="16">
        <f>'دیده بان بازار'!V185</f>
        <v/>
      </c>
      <c r="W182" s="7">
        <f>'دیده بان بازار'!W185</f>
        <v/>
      </c>
      <c r="X182" s="11">
        <f>IFERROR(IF(OR(R182&lt;=0,W182&lt;=0,S182&lt;=0,V182&lt;=0),0,ROUND((S182/R182)/(V182/W182),2)),0)</f>
        <v/>
      </c>
      <c r="Y182" s="11">
        <f>IFERROR(IF(OR(S182&lt;=0,V182&lt;=0),0,ROUND(S182/V182,2)),0)</f>
        <v/>
      </c>
      <c r="Z182" s="11">
        <f>IFERROR(J182-M182,0)</f>
        <v/>
      </c>
      <c r="AA182" s="11">
        <f>IFERROR(ROUND(MAX(0,MIN(100,((AB182*0.2)+(AC182*0.15)+(AD182*0.15)+(AE182*0.1)+(AF182*0.1)+(AG182*0.15)+(MIN(Y182/3,1)*100*0.1)+(AI182*0.05))*((AH182/100)*0.25+0.75))),0),0)</f>
        <v/>
      </c>
      <c r="AB182" s="11">
        <f>ROUND(MAX(0,MIN(100,((M182+10)/20)*100)),0)</f>
        <v/>
      </c>
      <c r="AC182" s="11">
        <f>IFERROR(IF(D182&lt;=0,0,ROUND(COUNTIFS($D$4:$D$3359,"&lt;="&amp;D182,$D$4:$D$3359,"&gt;0")/COUNTIF($D$4:$D$3359,"&gt;0")*100,0)),0)</f>
        <v/>
      </c>
      <c r="AD182" s="11">
        <f>IF(E182&lt;=0,0,ROUND(MAX(0,MIN(100,(LOG10(1+E182/1000000000)/LOG10(101))*100)),0))</f>
        <v/>
      </c>
      <c r="AE182" s="11">
        <f>IF(O182=N182,50,ROUND(MAX(0,MIN(100,((H182-N182)/(O182-N182))*100)),0))</f>
        <v/>
      </c>
      <c r="AF182" s="11">
        <f>ROUND(MAX(0,MIN(100,50+((H182-K182)/K182)*1000)),0)</f>
        <v/>
      </c>
      <c r="AG182" s="11">
        <f>IFERROR(ROUND(MAX(0,MIN(100,50+25*LN(MAX(0.01,X182)))),0),25)</f>
        <v/>
      </c>
      <c r="AH182" s="11">
        <f>ROUND(IF(M182&lt;=-30,0,IF(M182&lt;=-20,20,IF(M182&lt;=-10,50,100))),0)</f>
        <v/>
      </c>
      <c r="AI182" s="11">
        <f>ROUND(MAX(0,MIN(100,50+(Z182*10))),0)</f>
        <v/>
      </c>
      <c r="AJ182" s="11">
        <f>IFERROR(IF(--AA182&gt;=80,"خرید قوی",IF(--AA182&gt;=70,"خرید مشروط",IF(--AA182&gt;=60,"مراقبت",IF(--AA182&gt;=45,"ضعیف","عدم ورود")))),"")</f>
        <v/>
      </c>
    </row>
    <row r="183">
      <c r="A183" s="12">
        <f>'دیده بان بازار'!A186</f>
        <v/>
      </c>
      <c r="B183" s="13">
        <f>'دیده بان بازار'!B186</f>
        <v/>
      </c>
      <c r="C183" s="13">
        <f>'دیده بان بازار'!C186</f>
        <v/>
      </c>
      <c r="D183" s="13">
        <f>'دیده بان بازار'!D186</f>
        <v/>
      </c>
      <c r="E183" s="14">
        <f>'دیده بان بازار'!E186</f>
        <v/>
      </c>
      <c r="F183" s="13">
        <f>'دیده بان بازار'!F186</f>
        <v/>
      </c>
      <c r="G183" s="13">
        <f>'دیده بان بازار'!G186</f>
        <v/>
      </c>
      <c r="H183" s="13">
        <f>'دیده بان بازار'!H186</f>
        <v/>
      </c>
      <c r="I183" s="13">
        <f>'دیده بان بازار'!I186</f>
        <v/>
      </c>
      <c r="J183" s="13">
        <f>'دیده بان بازار'!J186</f>
        <v/>
      </c>
      <c r="K183" s="13">
        <f>'دیده بان بازار'!K186</f>
        <v/>
      </c>
      <c r="L183" s="13">
        <f>'دیده بان بازار'!L186</f>
        <v/>
      </c>
      <c r="M183" s="13">
        <f>'دیده بان بازار'!M186</f>
        <v/>
      </c>
      <c r="N183" s="13">
        <f>'دیده بان بازار'!N186</f>
        <v/>
      </c>
      <c r="O183" s="13">
        <f>'دیده بان بازار'!O186</f>
        <v/>
      </c>
      <c r="P183" s="13">
        <f>'دیده بان بازار'!P186</f>
        <v/>
      </c>
      <c r="Q183" s="13">
        <f>'دیده بان بازار'!Q186</f>
        <v/>
      </c>
      <c r="R183" s="13">
        <f>'دیده بان بازار'!R186</f>
        <v/>
      </c>
      <c r="S183" s="13">
        <f>'دیده بان بازار'!S186</f>
        <v/>
      </c>
      <c r="T183" s="13">
        <f>'دیده بان بازار'!T186</f>
        <v/>
      </c>
      <c r="U183" s="13">
        <f>'دیده بان بازار'!U186</f>
        <v/>
      </c>
      <c r="V183" s="13">
        <f>'دیده بان بازار'!V186</f>
        <v/>
      </c>
      <c r="W183" s="6">
        <f>'دیده بان بازار'!W186</f>
        <v/>
      </c>
      <c r="X183" s="11">
        <f>IFERROR(IF(OR(R183&lt;=0,W183&lt;=0,S183&lt;=0,V183&lt;=0),0,ROUND((S183/R183)/(V183/W183),2)),0)</f>
        <v/>
      </c>
      <c r="Y183" s="11">
        <f>IFERROR(IF(OR(S183&lt;=0,V183&lt;=0),0,ROUND(S183/V183,2)),0)</f>
        <v/>
      </c>
      <c r="Z183" s="11">
        <f>IFERROR(J183-M183,0)</f>
        <v/>
      </c>
      <c r="AA183" s="11">
        <f>IFERROR(ROUND(MAX(0,MIN(100,((AB183*0.2)+(AC183*0.15)+(AD183*0.15)+(AE183*0.1)+(AF183*0.1)+(AG183*0.15)+(MIN(Y183/3,1)*100*0.1)+(AI183*0.05))*((AH183/100)*0.25+0.75))),0),0)</f>
        <v/>
      </c>
      <c r="AB183" s="11">
        <f>ROUND(MAX(0,MIN(100,((M183+10)/20)*100)),0)</f>
        <v/>
      </c>
      <c r="AC183" s="11">
        <f>IFERROR(IF(D183&lt;=0,0,ROUND(COUNTIFS($D$4:$D$3359,"&lt;="&amp;D183,$D$4:$D$3359,"&gt;0")/COUNTIF($D$4:$D$3359,"&gt;0")*100,0)),0)</f>
        <v/>
      </c>
      <c r="AD183" s="11">
        <f>IF(E183&lt;=0,0,ROUND(MAX(0,MIN(100,(LOG10(1+E183/1000000000)/LOG10(101))*100)),0))</f>
        <v/>
      </c>
      <c r="AE183" s="11">
        <f>IF(O183=N183,50,ROUND(MAX(0,MIN(100,((H183-N183)/(O183-N183))*100)),0))</f>
        <v/>
      </c>
      <c r="AF183" s="11">
        <f>ROUND(MAX(0,MIN(100,50+((H183-K183)/K183)*1000)),0)</f>
        <v/>
      </c>
      <c r="AG183" s="11">
        <f>IFERROR(ROUND(MAX(0,MIN(100,50+25*LN(MAX(0.01,X183)))),0),25)</f>
        <v/>
      </c>
      <c r="AH183" s="11">
        <f>ROUND(IF(M183&lt;=-30,0,IF(M183&lt;=-20,20,IF(M183&lt;=-10,50,100))),0)</f>
        <v/>
      </c>
      <c r="AI183" s="11">
        <f>ROUND(MAX(0,MIN(100,50+(Z183*10))),0)</f>
        <v/>
      </c>
      <c r="AJ183" s="11">
        <f>IFERROR(IF(--AA183&gt;=80,"خرید قوی",IF(--AA183&gt;=70,"خرید مشروط",IF(--AA183&gt;=60,"مراقبت",IF(--AA183&gt;=45,"ضعیف","عدم ورود")))),"")</f>
        <v/>
      </c>
    </row>
    <row r="184">
      <c r="A184" s="15">
        <f>'دیده بان بازار'!A187</f>
        <v/>
      </c>
      <c r="B184" s="16">
        <f>'دیده بان بازار'!B187</f>
        <v/>
      </c>
      <c r="C184" s="16">
        <f>'دیده بان بازار'!C187</f>
        <v/>
      </c>
      <c r="D184" s="16">
        <f>'دیده بان بازار'!D187</f>
        <v/>
      </c>
      <c r="E184" s="17">
        <f>'دیده بان بازار'!E187</f>
        <v/>
      </c>
      <c r="F184" s="16">
        <f>'دیده بان بازار'!F187</f>
        <v/>
      </c>
      <c r="G184" s="16">
        <f>'دیده بان بازار'!G187</f>
        <v/>
      </c>
      <c r="H184" s="16">
        <f>'دیده بان بازار'!H187</f>
        <v/>
      </c>
      <c r="I184" s="16">
        <f>'دیده بان بازار'!I187</f>
        <v/>
      </c>
      <c r="J184" s="16">
        <f>'دیده بان بازار'!J187</f>
        <v/>
      </c>
      <c r="K184" s="16">
        <f>'دیده بان بازار'!K187</f>
        <v/>
      </c>
      <c r="L184" s="16">
        <f>'دیده بان بازار'!L187</f>
        <v/>
      </c>
      <c r="M184" s="16">
        <f>'دیده بان بازار'!M187</f>
        <v/>
      </c>
      <c r="N184" s="16">
        <f>'دیده بان بازار'!N187</f>
        <v/>
      </c>
      <c r="O184" s="16">
        <f>'دیده بان بازار'!O187</f>
        <v/>
      </c>
      <c r="P184" s="16">
        <f>'دیده بان بازار'!P187</f>
        <v/>
      </c>
      <c r="Q184" s="16">
        <f>'دیده بان بازار'!Q187</f>
        <v/>
      </c>
      <c r="R184" s="16">
        <f>'دیده بان بازار'!R187</f>
        <v/>
      </c>
      <c r="S184" s="16">
        <f>'دیده بان بازار'!S187</f>
        <v/>
      </c>
      <c r="T184" s="16">
        <f>'دیده بان بازار'!T187</f>
        <v/>
      </c>
      <c r="U184" s="16">
        <f>'دیده بان بازار'!U187</f>
        <v/>
      </c>
      <c r="V184" s="16">
        <f>'دیده بان بازار'!V187</f>
        <v/>
      </c>
      <c r="W184" s="7">
        <f>'دیده بان بازار'!W187</f>
        <v/>
      </c>
      <c r="X184" s="11">
        <f>IFERROR(IF(OR(R184&lt;=0,W184&lt;=0,S184&lt;=0,V184&lt;=0),0,ROUND((S184/R184)/(V184/W184),2)),0)</f>
        <v/>
      </c>
      <c r="Y184" s="11">
        <f>IFERROR(IF(OR(S184&lt;=0,V184&lt;=0),0,ROUND(S184/V184,2)),0)</f>
        <v/>
      </c>
      <c r="Z184" s="11">
        <f>IFERROR(J184-M184,0)</f>
        <v/>
      </c>
      <c r="AA184" s="11">
        <f>IFERROR(ROUND(MAX(0,MIN(100,((AB184*0.2)+(AC184*0.15)+(AD184*0.15)+(AE184*0.1)+(AF184*0.1)+(AG184*0.15)+(MIN(Y184/3,1)*100*0.1)+(AI184*0.05))*((AH184/100)*0.25+0.75))),0),0)</f>
        <v/>
      </c>
      <c r="AB184" s="11">
        <f>ROUND(MAX(0,MIN(100,((M184+10)/20)*100)),0)</f>
        <v/>
      </c>
      <c r="AC184" s="11">
        <f>IFERROR(IF(D184&lt;=0,0,ROUND(COUNTIFS($D$4:$D$3359,"&lt;="&amp;D184,$D$4:$D$3359,"&gt;0")/COUNTIF($D$4:$D$3359,"&gt;0")*100,0)),0)</f>
        <v/>
      </c>
      <c r="AD184" s="11">
        <f>IF(E184&lt;=0,0,ROUND(MAX(0,MIN(100,(LOG10(1+E184/1000000000)/LOG10(101))*100)),0))</f>
        <v/>
      </c>
      <c r="AE184" s="11">
        <f>IF(O184=N184,50,ROUND(MAX(0,MIN(100,((H184-N184)/(O184-N184))*100)),0))</f>
        <v/>
      </c>
      <c r="AF184" s="11">
        <f>ROUND(MAX(0,MIN(100,50+((H184-K184)/K184)*1000)),0)</f>
        <v/>
      </c>
      <c r="AG184" s="11">
        <f>IFERROR(ROUND(MAX(0,MIN(100,50+25*LN(MAX(0.01,X184)))),0),25)</f>
        <v/>
      </c>
      <c r="AH184" s="11">
        <f>ROUND(IF(M184&lt;=-30,0,IF(M184&lt;=-20,20,IF(M184&lt;=-10,50,100))),0)</f>
        <v/>
      </c>
      <c r="AI184" s="11">
        <f>ROUND(MAX(0,MIN(100,50+(Z184*10))),0)</f>
        <v/>
      </c>
      <c r="AJ184" s="11">
        <f>IFERROR(IF(--AA184&gt;=80,"خرید قوی",IF(--AA184&gt;=70,"خرید مشروط",IF(--AA184&gt;=60,"مراقبت",IF(--AA184&gt;=45,"ضعیف","عدم ورود")))),"")</f>
        <v/>
      </c>
    </row>
    <row r="185">
      <c r="A185" s="12">
        <f>'دیده بان بازار'!A188</f>
        <v/>
      </c>
      <c r="B185" s="13">
        <f>'دیده بان بازار'!B188</f>
        <v/>
      </c>
      <c r="C185" s="13">
        <f>'دیده بان بازار'!C188</f>
        <v/>
      </c>
      <c r="D185" s="13">
        <f>'دیده بان بازار'!D188</f>
        <v/>
      </c>
      <c r="E185" s="14">
        <f>'دیده بان بازار'!E188</f>
        <v/>
      </c>
      <c r="F185" s="13">
        <f>'دیده بان بازار'!F188</f>
        <v/>
      </c>
      <c r="G185" s="13">
        <f>'دیده بان بازار'!G188</f>
        <v/>
      </c>
      <c r="H185" s="13">
        <f>'دیده بان بازار'!H188</f>
        <v/>
      </c>
      <c r="I185" s="13">
        <f>'دیده بان بازار'!I188</f>
        <v/>
      </c>
      <c r="J185" s="13">
        <f>'دیده بان بازار'!J188</f>
        <v/>
      </c>
      <c r="K185" s="13">
        <f>'دیده بان بازار'!K188</f>
        <v/>
      </c>
      <c r="L185" s="13">
        <f>'دیده بان بازار'!L188</f>
        <v/>
      </c>
      <c r="M185" s="13">
        <f>'دیده بان بازار'!M188</f>
        <v/>
      </c>
      <c r="N185" s="13">
        <f>'دیده بان بازار'!N188</f>
        <v/>
      </c>
      <c r="O185" s="13">
        <f>'دیده بان بازار'!O188</f>
        <v/>
      </c>
      <c r="P185" s="13">
        <f>'دیده بان بازار'!P188</f>
        <v/>
      </c>
      <c r="Q185" s="13">
        <f>'دیده بان بازار'!Q188</f>
        <v/>
      </c>
      <c r="R185" s="13">
        <f>'دیده بان بازار'!R188</f>
        <v/>
      </c>
      <c r="S185" s="13">
        <f>'دیده بان بازار'!S188</f>
        <v/>
      </c>
      <c r="T185" s="13">
        <f>'دیده بان بازار'!T188</f>
        <v/>
      </c>
      <c r="U185" s="13">
        <f>'دیده بان بازار'!U188</f>
        <v/>
      </c>
      <c r="V185" s="13">
        <f>'دیده بان بازار'!V188</f>
        <v/>
      </c>
      <c r="W185" s="6">
        <f>'دیده بان بازار'!W188</f>
        <v/>
      </c>
      <c r="X185" s="11">
        <f>IFERROR(IF(OR(R185&lt;=0,W185&lt;=0,S185&lt;=0,V185&lt;=0),0,ROUND((S185/R185)/(V185/W185),2)),0)</f>
        <v/>
      </c>
      <c r="Y185" s="11">
        <f>IFERROR(IF(OR(S185&lt;=0,V185&lt;=0),0,ROUND(S185/V185,2)),0)</f>
        <v/>
      </c>
      <c r="Z185" s="11">
        <f>IFERROR(J185-M185,0)</f>
        <v/>
      </c>
      <c r="AA185" s="11">
        <f>IFERROR(ROUND(MAX(0,MIN(100,((AB185*0.2)+(AC185*0.15)+(AD185*0.15)+(AE185*0.1)+(AF185*0.1)+(AG185*0.15)+(MIN(Y185/3,1)*100*0.1)+(AI185*0.05))*((AH185/100)*0.25+0.75))),0),0)</f>
        <v/>
      </c>
      <c r="AB185" s="11">
        <f>ROUND(MAX(0,MIN(100,((M185+10)/20)*100)),0)</f>
        <v/>
      </c>
      <c r="AC185" s="11">
        <f>IFERROR(IF(D185&lt;=0,0,ROUND(COUNTIFS($D$4:$D$3359,"&lt;="&amp;D185,$D$4:$D$3359,"&gt;0")/COUNTIF($D$4:$D$3359,"&gt;0")*100,0)),0)</f>
        <v/>
      </c>
      <c r="AD185" s="11">
        <f>IF(E185&lt;=0,0,ROUND(MAX(0,MIN(100,(LOG10(1+E185/1000000000)/LOG10(101))*100)),0))</f>
        <v/>
      </c>
      <c r="AE185" s="11">
        <f>IF(O185=N185,50,ROUND(MAX(0,MIN(100,((H185-N185)/(O185-N185))*100)),0))</f>
        <v/>
      </c>
      <c r="AF185" s="11">
        <f>ROUND(MAX(0,MIN(100,50+((H185-K185)/K185)*1000)),0)</f>
        <v/>
      </c>
      <c r="AG185" s="11">
        <f>IFERROR(ROUND(MAX(0,MIN(100,50+25*LN(MAX(0.01,X185)))),0),25)</f>
        <v/>
      </c>
      <c r="AH185" s="11">
        <f>ROUND(IF(M185&lt;=-30,0,IF(M185&lt;=-20,20,IF(M185&lt;=-10,50,100))),0)</f>
        <v/>
      </c>
      <c r="AI185" s="11">
        <f>ROUND(MAX(0,MIN(100,50+(Z185*10))),0)</f>
        <v/>
      </c>
      <c r="AJ185" s="11">
        <f>IFERROR(IF(--AA185&gt;=80,"خرید قوی",IF(--AA185&gt;=70,"خرید مشروط",IF(--AA185&gt;=60,"مراقبت",IF(--AA185&gt;=45,"ضعیف","عدم ورود")))),"")</f>
        <v/>
      </c>
    </row>
    <row r="186">
      <c r="A186" s="15">
        <f>'دیده بان بازار'!A189</f>
        <v/>
      </c>
      <c r="B186" s="16">
        <f>'دیده بان بازار'!B189</f>
        <v/>
      </c>
      <c r="C186" s="16">
        <f>'دیده بان بازار'!C189</f>
        <v/>
      </c>
      <c r="D186" s="16">
        <f>'دیده بان بازار'!D189</f>
        <v/>
      </c>
      <c r="E186" s="17">
        <f>'دیده بان بازار'!E189</f>
        <v/>
      </c>
      <c r="F186" s="16">
        <f>'دیده بان بازار'!F189</f>
        <v/>
      </c>
      <c r="G186" s="16">
        <f>'دیده بان بازار'!G189</f>
        <v/>
      </c>
      <c r="H186" s="16">
        <f>'دیده بان بازار'!H189</f>
        <v/>
      </c>
      <c r="I186" s="16">
        <f>'دیده بان بازار'!I189</f>
        <v/>
      </c>
      <c r="J186" s="16">
        <f>'دیده بان بازار'!J189</f>
        <v/>
      </c>
      <c r="K186" s="16">
        <f>'دیده بان بازار'!K189</f>
        <v/>
      </c>
      <c r="L186" s="16">
        <f>'دیده بان بازار'!L189</f>
        <v/>
      </c>
      <c r="M186" s="16">
        <f>'دیده بان بازار'!M189</f>
        <v/>
      </c>
      <c r="N186" s="16">
        <f>'دیده بان بازار'!N189</f>
        <v/>
      </c>
      <c r="O186" s="16">
        <f>'دیده بان بازار'!O189</f>
        <v/>
      </c>
      <c r="P186" s="16">
        <f>'دیده بان بازار'!P189</f>
        <v/>
      </c>
      <c r="Q186" s="16">
        <f>'دیده بان بازار'!Q189</f>
        <v/>
      </c>
      <c r="R186" s="16">
        <f>'دیده بان بازار'!R189</f>
        <v/>
      </c>
      <c r="S186" s="16">
        <f>'دیده بان بازار'!S189</f>
        <v/>
      </c>
      <c r="T186" s="16">
        <f>'دیده بان بازار'!T189</f>
        <v/>
      </c>
      <c r="U186" s="16">
        <f>'دیده بان بازار'!U189</f>
        <v/>
      </c>
      <c r="V186" s="16">
        <f>'دیده بان بازار'!V189</f>
        <v/>
      </c>
      <c r="W186" s="7">
        <f>'دیده بان بازار'!W189</f>
        <v/>
      </c>
      <c r="X186" s="11">
        <f>IFERROR(IF(OR(R186&lt;=0,W186&lt;=0,S186&lt;=0,V186&lt;=0),0,ROUND((S186/R186)/(V186/W186),2)),0)</f>
        <v/>
      </c>
      <c r="Y186" s="11">
        <f>IFERROR(IF(OR(S186&lt;=0,V186&lt;=0),0,ROUND(S186/V186,2)),0)</f>
        <v/>
      </c>
      <c r="Z186" s="11">
        <f>IFERROR(J186-M186,0)</f>
        <v/>
      </c>
      <c r="AA186" s="11">
        <f>IFERROR(ROUND(MAX(0,MIN(100,((AB186*0.2)+(AC186*0.15)+(AD186*0.15)+(AE186*0.1)+(AF186*0.1)+(AG186*0.15)+(MIN(Y186/3,1)*100*0.1)+(AI186*0.05))*((AH186/100)*0.25+0.75))),0),0)</f>
        <v/>
      </c>
      <c r="AB186" s="11">
        <f>ROUND(MAX(0,MIN(100,((M186+10)/20)*100)),0)</f>
        <v/>
      </c>
      <c r="AC186" s="11">
        <f>IFERROR(IF(D186&lt;=0,0,ROUND(COUNTIFS($D$4:$D$3359,"&lt;="&amp;D186,$D$4:$D$3359,"&gt;0")/COUNTIF($D$4:$D$3359,"&gt;0")*100,0)),0)</f>
        <v/>
      </c>
      <c r="AD186" s="11">
        <f>IF(E186&lt;=0,0,ROUND(MAX(0,MIN(100,(LOG10(1+E186/1000000000)/LOG10(101))*100)),0))</f>
        <v/>
      </c>
      <c r="AE186" s="11">
        <f>IF(O186=N186,50,ROUND(MAX(0,MIN(100,((H186-N186)/(O186-N186))*100)),0))</f>
        <v/>
      </c>
      <c r="AF186" s="11">
        <f>ROUND(MAX(0,MIN(100,50+((H186-K186)/K186)*1000)),0)</f>
        <v/>
      </c>
      <c r="AG186" s="11">
        <f>IFERROR(ROUND(MAX(0,MIN(100,50+25*LN(MAX(0.01,X186)))),0),25)</f>
        <v/>
      </c>
      <c r="AH186" s="11">
        <f>ROUND(IF(M186&lt;=-30,0,IF(M186&lt;=-20,20,IF(M186&lt;=-10,50,100))),0)</f>
        <v/>
      </c>
      <c r="AI186" s="11">
        <f>ROUND(MAX(0,MIN(100,50+(Z186*10))),0)</f>
        <v/>
      </c>
      <c r="AJ186" s="11">
        <f>IFERROR(IF(--AA186&gt;=80,"خرید قوی",IF(--AA186&gt;=70,"خرید مشروط",IF(--AA186&gt;=60,"مراقبت",IF(--AA186&gt;=45,"ضعیف","عدم ورود")))),"")</f>
        <v/>
      </c>
    </row>
    <row r="187">
      <c r="A187" s="12">
        <f>'دیده بان بازار'!A190</f>
        <v/>
      </c>
      <c r="B187" s="13">
        <f>'دیده بان بازار'!B190</f>
        <v/>
      </c>
      <c r="C187" s="13">
        <f>'دیده بان بازار'!C190</f>
        <v/>
      </c>
      <c r="D187" s="13">
        <f>'دیده بان بازار'!D190</f>
        <v/>
      </c>
      <c r="E187" s="14">
        <f>'دیده بان بازار'!E190</f>
        <v/>
      </c>
      <c r="F187" s="13">
        <f>'دیده بان بازار'!F190</f>
        <v/>
      </c>
      <c r="G187" s="13">
        <f>'دیده بان بازار'!G190</f>
        <v/>
      </c>
      <c r="H187" s="13">
        <f>'دیده بان بازار'!H190</f>
        <v/>
      </c>
      <c r="I187" s="13">
        <f>'دیده بان بازار'!I190</f>
        <v/>
      </c>
      <c r="J187" s="13">
        <f>'دیده بان بازار'!J190</f>
        <v/>
      </c>
      <c r="K187" s="13">
        <f>'دیده بان بازار'!K190</f>
        <v/>
      </c>
      <c r="L187" s="13">
        <f>'دیده بان بازار'!L190</f>
        <v/>
      </c>
      <c r="M187" s="13">
        <f>'دیده بان بازار'!M190</f>
        <v/>
      </c>
      <c r="N187" s="13">
        <f>'دیده بان بازار'!N190</f>
        <v/>
      </c>
      <c r="O187" s="13">
        <f>'دیده بان بازار'!O190</f>
        <v/>
      </c>
      <c r="P187" s="13">
        <f>'دیده بان بازار'!P190</f>
        <v/>
      </c>
      <c r="Q187" s="13">
        <f>'دیده بان بازار'!Q190</f>
        <v/>
      </c>
      <c r="R187" s="13">
        <f>'دیده بان بازار'!R190</f>
        <v/>
      </c>
      <c r="S187" s="13">
        <f>'دیده بان بازار'!S190</f>
        <v/>
      </c>
      <c r="T187" s="13">
        <f>'دیده بان بازار'!T190</f>
        <v/>
      </c>
      <c r="U187" s="13">
        <f>'دیده بان بازار'!U190</f>
        <v/>
      </c>
      <c r="V187" s="13">
        <f>'دیده بان بازار'!V190</f>
        <v/>
      </c>
      <c r="W187" s="6">
        <f>'دیده بان بازار'!W190</f>
        <v/>
      </c>
      <c r="X187" s="11">
        <f>IFERROR(IF(OR(R187&lt;=0,W187&lt;=0,S187&lt;=0,V187&lt;=0),0,ROUND((S187/R187)/(V187/W187),2)),0)</f>
        <v/>
      </c>
      <c r="Y187" s="11">
        <f>IFERROR(IF(OR(S187&lt;=0,V187&lt;=0),0,ROUND(S187/V187,2)),0)</f>
        <v/>
      </c>
      <c r="Z187" s="11">
        <f>IFERROR(J187-M187,0)</f>
        <v/>
      </c>
      <c r="AA187" s="11">
        <f>IFERROR(ROUND(MAX(0,MIN(100,((AB187*0.2)+(AC187*0.15)+(AD187*0.15)+(AE187*0.1)+(AF187*0.1)+(AG187*0.15)+(MIN(Y187/3,1)*100*0.1)+(AI187*0.05))*((AH187/100)*0.25+0.75))),0),0)</f>
        <v/>
      </c>
      <c r="AB187" s="11">
        <f>ROUND(MAX(0,MIN(100,((M187+10)/20)*100)),0)</f>
        <v/>
      </c>
      <c r="AC187" s="11">
        <f>IFERROR(IF(D187&lt;=0,0,ROUND(COUNTIFS($D$4:$D$3359,"&lt;="&amp;D187,$D$4:$D$3359,"&gt;0")/COUNTIF($D$4:$D$3359,"&gt;0")*100,0)),0)</f>
        <v/>
      </c>
      <c r="AD187" s="11">
        <f>IF(E187&lt;=0,0,ROUND(MAX(0,MIN(100,(LOG10(1+E187/1000000000)/LOG10(101))*100)),0))</f>
        <v/>
      </c>
      <c r="AE187" s="11">
        <f>IF(O187=N187,50,ROUND(MAX(0,MIN(100,((H187-N187)/(O187-N187))*100)),0))</f>
        <v/>
      </c>
      <c r="AF187" s="11">
        <f>ROUND(MAX(0,MIN(100,50+((H187-K187)/K187)*1000)),0)</f>
        <v/>
      </c>
      <c r="AG187" s="11">
        <f>IFERROR(ROUND(MAX(0,MIN(100,50+25*LN(MAX(0.01,X187)))),0),25)</f>
        <v/>
      </c>
      <c r="AH187" s="11">
        <f>ROUND(IF(M187&lt;=-30,0,IF(M187&lt;=-20,20,IF(M187&lt;=-10,50,100))),0)</f>
        <v/>
      </c>
      <c r="AI187" s="11">
        <f>ROUND(MAX(0,MIN(100,50+(Z187*10))),0)</f>
        <v/>
      </c>
      <c r="AJ187" s="11">
        <f>IFERROR(IF(--AA187&gt;=80,"خرید قوی",IF(--AA187&gt;=70,"خرید مشروط",IF(--AA187&gt;=60,"مراقبت",IF(--AA187&gt;=45,"ضعیف","عدم ورود")))),"")</f>
        <v/>
      </c>
    </row>
    <row r="188">
      <c r="A188" s="15">
        <f>'دیده بان بازار'!A191</f>
        <v/>
      </c>
      <c r="B188" s="16">
        <f>'دیده بان بازار'!B191</f>
        <v/>
      </c>
      <c r="C188" s="16">
        <f>'دیده بان بازار'!C191</f>
        <v/>
      </c>
      <c r="D188" s="16">
        <f>'دیده بان بازار'!D191</f>
        <v/>
      </c>
      <c r="E188" s="17">
        <f>'دیده بان بازار'!E191</f>
        <v/>
      </c>
      <c r="F188" s="16">
        <f>'دیده بان بازار'!F191</f>
        <v/>
      </c>
      <c r="G188" s="16">
        <f>'دیده بان بازار'!G191</f>
        <v/>
      </c>
      <c r="H188" s="16">
        <f>'دیده بان بازار'!H191</f>
        <v/>
      </c>
      <c r="I188" s="16">
        <f>'دیده بان بازار'!I191</f>
        <v/>
      </c>
      <c r="J188" s="16">
        <f>'دیده بان بازار'!J191</f>
        <v/>
      </c>
      <c r="K188" s="16">
        <f>'دیده بان بازار'!K191</f>
        <v/>
      </c>
      <c r="L188" s="16">
        <f>'دیده بان بازار'!L191</f>
        <v/>
      </c>
      <c r="M188" s="16">
        <f>'دیده بان بازار'!M191</f>
        <v/>
      </c>
      <c r="N188" s="16">
        <f>'دیده بان بازار'!N191</f>
        <v/>
      </c>
      <c r="O188" s="16">
        <f>'دیده بان بازار'!O191</f>
        <v/>
      </c>
      <c r="P188" s="16">
        <f>'دیده بان بازار'!P191</f>
        <v/>
      </c>
      <c r="Q188" s="16">
        <f>'دیده بان بازار'!Q191</f>
        <v/>
      </c>
      <c r="R188" s="16">
        <f>'دیده بان بازار'!R191</f>
        <v/>
      </c>
      <c r="S188" s="16">
        <f>'دیده بان بازار'!S191</f>
        <v/>
      </c>
      <c r="T188" s="16">
        <f>'دیده بان بازار'!T191</f>
        <v/>
      </c>
      <c r="U188" s="16">
        <f>'دیده بان بازار'!U191</f>
        <v/>
      </c>
      <c r="V188" s="16">
        <f>'دیده بان بازار'!V191</f>
        <v/>
      </c>
      <c r="W188" s="7">
        <f>'دیده بان بازار'!W191</f>
        <v/>
      </c>
      <c r="X188" s="11">
        <f>IFERROR(IF(OR(R188&lt;=0,W188&lt;=0,S188&lt;=0,V188&lt;=0),0,ROUND((S188/R188)/(V188/W188),2)),0)</f>
        <v/>
      </c>
      <c r="Y188" s="11">
        <f>IFERROR(IF(OR(S188&lt;=0,V188&lt;=0),0,ROUND(S188/V188,2)),0)</f>
        <v/>
      </c>
      <c r="Z188" s="11">
        <f>IFERROR(J188-M188,0)</f>
        <v/>
      </c>
      <c r="AA188" s="11">
        <f>IFERROR(ROUND(MAX(0,MIN(100,((AB188*0.2)+(AC188*0.15)+(AD188*0.15)+(AE188*0.1)+(AF188*0.1)+(AG188*0.15)+(MIN(Y188/3,1)*100*0.1)+(AI188*0.05))*((AH188/100)*0.25+0.75))),0),0)</f>
        <v/>
      </c>
      <c r="AB188" s="11">
        <f>ROUND(MAX(0,MIN(100,((M188+10)/20)*100)),0)</f>
        <v/>
      </c>
      <c r="AC188" s="11">
        <f>IFERROR(IF(D188&lt;=0,0,ROUND(COUNTIFS($D$4:$D$3359,"&lt;="&amp;D188,$D$4:$D$3359,"&gt;0")/COUNTIF($D$4:$D$3359,"&gt;0")*100,0)),0)</f>
        <v/>
      </c>
      <c r="AD188" s="11">
        <f>IF(E188&lt;=0,0,ROUND(MAX(0,MIN(100,(LOG10(1+E188/1000000000)/LOG10(101))*100)),0))</f>
        <v/>
      </c>
      <c r="AE188" s="11">
        <f>IF(O188=N188,50,ROUND(MAX(0,MIN(100,((H188-N188)/(O188-N188))*100)),0))</f>
        <v/>
      </c>
      <c r="AF188" s="11">
        <f>ROUND(MAX(0,MIN(100,50+((H188-K188)/K188)*1000)),0)</f>
        <v/>
      </c>
      <c r="AG188" s="11">
        <f>IFERROR(ROUND(MAX(0,MIN(100,50+25*LN(MAX(0.01,X188)))),0),25)</f>
        <v/>
      </c>
      <c r="AH188" s="11">
        <f>ROUND(IF(M188&lt;=-30,0,IF(M188&lt;=-20,20,IF(M188&lt;=-10,50,100))),0)</f>
        <v/>
      </c>
      <c r="AI188" s="11">
        <f>ROUND(MAX(0,MIN(100,50+(Z188*10))),0)</f>
        <v/>
      </c>
      <c r="AJ188" s="11">
        <f>IFERROR(IF(--AA188&gt;=80,"خرید قوی",IF(--AA188&gt;=70,"خرید مشروط",IF(--AA188&gt;=60,"مراقبت",IF(--AA188&gt;=45,"ضعیف","عدم ورود")))),"")</f>
        <v/>
      </c>
    </row>
    <row r="189">
      <c r="A189" s="12">
        <f>'دیده بان بازار'!A192</f>
        <v/>
      </c>
      <c r="B189" s="13">
        <f>'دیده بان بازار'!B192</f>
        <v/>
      </c>
      <c r="C189" s="13">
        <f>'دیده بان بازار'!C192</f>
        <v/>
      </c>
      <c r="D189" s="13">
        <f>'دیده بان بازار'!D192</f>
        <v/>
      </c>
      <c r="E189" s="14">
        <f>'دیده بان بازار'!E192</f>
        <v/>
      </c>
      <c r="F189" s="13">
        <f>'دیده بان بازار'!F192</f>
        <v/>
      </c>
      <c r="G189" s="13">
        <f>'دیده بان بازار'!G192</f>
        <v/>
      </c>
      <c r="H189" s="13">
        <f>'دیده بان بازار'!H192</f>
        <v/>
      </c>
      <c r="I189" s="13">
        <f>'دیده بان بازار'!I192</f>
        <v/>
      </c>
      <c r="J189" s="13">
        <f>'دیده بان بازار'!J192</f>
        <v/>
      </c>
      <c r="K189" s="13">
        <f>'دیده بان بازار'!K192</f>
        <v/>
      </c>
      <c r="L189" s="13">
        <f>'دیده بان بازار'!L192</f>
        <v/>
      </c>
      <c r="M189" s="13">
        <f>'دیده بان بازار'!M192</f>
        <v/>
      </c>
      <c r="N189" s="13">
        <f>'دیده بان بازار'!N192</f>
        <v/>
      </c>
      <c r="O189" s="13">
        <f>'دیده بان بازار'!O192</f>
        <v/>
      </c>
      <c r="P189" s="13">
        <f>'دیده بان بازار'!P192</f>
        <v/>
      </c>
      <c r="Q189" s="13">
        <f>'دیده بان بازار'!Q192</f>
        <v/>
      </c>
      <c r="R189" s="13">
        <f>'دیده بان بازار'!R192</f>
        <v/>
      </c>
      <c r="S189" s="13">
        <f>'دیده بان بازار'!S192</f>
        <v/>
      </c>
      <c r="T189" s="13">
        <f>'دیده بان بازار'!T192</f>
        <v/>
      </c>
      <c r="U189" s="13">
        <f>'دیده بان بازار'!U192</f>
        <v/>
      </c>
      <c r="V189" s="13">
        <f>'دیده بان بازار'!V192</f>
        <v/>
      </c>
      <c r="W189" s="6">
        <f>'دیده بان بازار'!W192</f>
        <v/>
      </c>
      <c r="X189" s="11">
        <f>IFERROR(IF(OR(R189&lt;=0,W189&lt;=0,S189&lt;=0,V189&lt;=0),0,ROUND((S189/R189)/(V189/W189),2)),0)</f>
        <v/>
      </c>
      <c r="Y189" s="11">
        <f>IFERROR(IF(OR(S189&lt;=0,V189&lt;=0),0,ROUND(S189/V189,2)),0)</f>
        <v/>
      </c>
      <c r="Z189" s="11">
        <f>IFERROR(J189-M189,0)</f>
        <v/>
      </c>
      <c r="AA189" s="11">
        <f>IFERROR(ROUND(MAX(0,MIN(100,((AB189*0.2)+(AC189*0.15)+(AD189*0.15)+(AE189*0.1)+(AF189*0.1)+(AG189*0.15)+(MIN(Y189/3,1)*100*0.1)+(AI189*0.05))*((AH189/100)*0.25+0.75))),0),0)</f>
        <v/>
      </c>
      <c r="AB189" s="11">
        <f>ROUND(MAX(0,MIN(100,((M189+10)/20)*100)),0)</f>
        <v/>
      </c>
      <c r="AC189" s="11">
        <f>IFERROR(IF(D189&lt;=0,0,ROUND(COUNTIFS($D$4:$D$3359,"&lt;="&amp;D189,$D$4:$D$3359,"&gt;0")/COUNTIF($D$4:$D$3359,"&gt;0")*100,0)),0)</f>
        <v/>
      </c>
      <c r="AD189" s="11">
        <f>IF(E189&lt;=0,0,ROUND(MAX(0,MIN(100,(LOG10(1+E189/1000000000)/LOG10(101))*100)),0))</f>
        <v/>
      </c>
      <c r="AE189" s="11">
        <f>IF(O189=N189,50,ROUND(MAX(0,MIN(100,((H189-N189)/(O189-N189))*100)),0))</f>
        <v/>
      </c>
      <c r="AF189" s="11">
        <f>ROUND(MAX(0,MIN(100,50+((H189-K189)/K189)*1000)),0)</f>
        <v/>
      </c>
      <c r="AG189" s="11">
        <f>IFERROR(ROUND(MAX(0,MIN(100,50+25*LN(MAX(0.01,X189)))),0),25)</f>
        <v/>
      </c>
      <c r="AH189" s="11">
        <f>ROUND(IF(M189&lt;=-30,0,IF(M189&lt;=-20,20,IF(M189&lt;=-10,50,100))),0)</f>
        <v/>
      </c>
      <c r="AI189" s="11">
        <f>ROUND(MAX(0,MIN(100,50+(Z189*10))),0)</f>
        <v/>
      </c>
      <c r="AJ189" s="11">
        <f>IFERROR(IF(--AA189&gt;=80,"خرید قوی",IF(--AA189&gt;=70,"خرید مشروط",IF(--AA189&gt;=60,"مراقبت",IF(--AA189&gt;=45,"ضعیف","عدم ورود")))),"")</f>
        <v/>
      </c>
    </row>
    <row r="190">
      <c r="A190" s="15">
        <f>'دیده بان بازار'!A193</f>
        <v/>
      </c>
      <c r="B190" s="16">
        <f>'دیده بان بازار'!B193</f>
        <v/>
      </c>
      <c r="C190" s="16">
        <f>'دیده بان بازار'!C193</f>
        <v/>
      </c>
      <c r="D190" s="16">
        <f>'دیده بان بازار'!D193</f>
        <v/>
      </c>
      <c r="E190" s="17">
        <f>'دیده بان بازار'!E193</f>
        <v/>
      </c>
      <c r="F190" s="16">
        <f>'دیده بان بازار'!F193</f>
        <v/>
      </c>
      <c r="G190" s="16">
        <f>'دیده بان بازار'!G193</f>
        <v/>
      </c>
      <c r="H190" s="16">
        <f>'دیده بان بازار'!H193</f>
        <v/>
      </c>
      <c r="I190" s="16">
        <f>'دیده بان بازار'!I193</f>
        <v/>
      </c>
      <c r="J190" s="16">
        <f>'دیده بان بازار'!J193</f>
        <v/>
      </c>
      <c r="K190" s="16">
        <f>'دیده بان بازار'!K193</f>
        <v/>
      </c>
      <c r="L190" s="16">
        <f>'دیده بان بازار'!L193</f>
        <v/>
      </c>
      <c r="M190" s="16">
        <f>'دیده بان بازار'!M193</f>
        <v/>
      </c>
      <c r="N190" s="16">
        <f>'دیده بان بازار'!N193</f>
        <v/>
      </c>
      <c r="O190" s="16">
        <f>'دیده بان بازار'!O193</f>
        <v/>
      </c>
      <c r="P190" s="16">
        <f>'دیده بان بازار'!P193</f>
        <v/>
      </c>
      <c r="Q190" s="16">
        <f>'دیده بان بازار'!Q193</f>
        <v/>
      </c>
      <c r="R190" s="16">
        <f>'دیده بان بازار'!R193</f>
        <v/>
      </c>
      <c r="S190" s="16">
        <f>'دیده بان بازار'!S193</f>
        <v/>
      </c>
      <c r="T190" s="16">
        <f>'دیده بان بازار'!T193</f>
        <v/>
      </c>
      <c r="U190" s="16">
        <f>'دیده بان بازار'!U193</f>
        <v/>
      </c>
      <c r="V190" s="16">
        <f>'دیده بان بازار'!V193</f>
        <v/>
      </c>
      <c r="W190" s="7">
        <f>'دیده بان بازار'!W193</f>
        <v/>
      </c>
      <c r="X190" s="11">
        <f>IFERROR(IF(OR(R190&lt;=0,W190&lt;=0,S190&lt;=0,V190&lt;=0),0,ROUND((S190/R190)/(V190/W190),2)),0)</f>
        <v/>
      </c>
      <c r="Y190" s="11">
        <f>IFERROR(IF(OR(S190&lt;=0,V190&lt;=0),0,ROUND(S190/V190,2)),0)</f>
        <v/>
      </c>
      <c r="Z190" s="11">
        <f>IFERROR(J190-M190,0)</f>
        <v/>
      </c>
      <c r="AA190" s="11">
        <f>IFERROR(ROUND(MAX(0,MIN(100,((AB190*0.2)+(AC190*0.15)+(AD190*0.15)+(AE190*0.1)+(AF190*0.1)+(AG190*0.15)+(MIN(Y190/3,1)*100*0.1)+(AI190*0.05))*((AH190/100)*0.25+0.75))),0),0)</f>
        <v/>
      </c>
      <c r="AB190" s="11">
        <f>ROUND(MAX(0,MIN(100,((M190+10)/20)*100)),0)</f>
        <v/>
      </c>
      <c r="AC190" s="11">
        <f>IFERROR(IF(D190&lt;=0,0,ROUND(COUNTIFS($D$4:$D$3359,"&lt;="&amp;D190,$D$4:$D$3359,"&gt;0")/COUNTIF($D$4:$D$3359,"&gt;0")*100,0)),0)</f>
        <v/>
      </c>
      <c r="AD190" s="11">
        <f>IF(E190&lt;=0,0,ROUND(MAX(0,MIN(100,(LOG10(1+E190/1000000000)/LOG10(101))*100)),0))</f>
        <v/>
      </c>
      <c r="AE190" s="11">
        <f>IF(O190=N190,50,ROUND(MAX(0,MIN(100,((H190-N190)/(O190-N190))*100)),0))</f>
        <v/>
      </c>
      <c r="AF190" s="11">
        <f>ROUND(MAX(0,MIN(100,50+((H190-K190)/K190)*1000)),0)</f>
        <v/>
      </c>
      <c r="AG190" s="11">
        <f>IFERROR(ROUND(MAX(0,MIN(100,50+25*LN(MAX(0.01,X190)))),0),25)</f>
        <v/>
      </c>
      <c r="AH190" s="11">
        <f>ROUND(IF(M190&lt;=-30,0,IF(M190&lt;=-20,20,IF(M190&lt;=-10,50,100))),0)</f>
        <v/>
      </c>
      <c r="AI190" s="11">
        <f>ROUND(MAX(0,MIN(100,50+(Z190*10))),0)</f>
        <v/>
      </c>
      <c r="AJ190" s="11">
        <f>IFERROR(IF(--AA190&gt;=80,"خرید قوی",IF(--AA190&gt;=70,"خرید مشروط",IF(--AA190&gt;=60,"مراقبت",IF(--AA190&gt;=45,"ضعیف","عدم ورود")))),"")</f>
        <v/>
      </c>
    </row>
    <row r="191">
      <c r="A191" s="12">
        <f>'دیده بان بازار'!A194</f>
        <v/>
      </c>
      <c r="B191" s="13">
        <f>'دیده بان بازار'!B194</f>
        <v/>
      </c>
      <c r="C191" s="13">
        <f>'دیده بان بازار'!C194</f>
        <v/>
      </c>
      <c r="D191" s="13">
        <f>'دیده بان بازار'!D194</f>
        <v/>
      </c>
      <c r="E191" s="14">
        <f>'دیده بان بازار'!E194</f>
        <v/>
      </c>
      <c r="F191" s="13">
        <f>'دیده بان بازار'!F194</f>
        <v/>
      </c>
      <c r="G191" s="13">
        <f>'دیده بان بازار'!G194</f>
        <v/>
      </c>
      <c r="H191" s="13">
        <f>'دیده بان بازار'!H194</f>
        <v/>
      </c>
      <c r="I191" s="13">
        <f>'دیده بان بازار'!I194</f>
        <v/>
      </c>
      <c r="J191" s="13">
        <f>'دیده بان بازار'!J194</f>
        <v/>
      </c>
      <c r="K191" s="13">
        <f>'دیده بان بازار'!K194</f>
        <v/>
      </c>
      <c r="L191" s="13">
        <f>'دیده بان بازار'!L194</f>
        <v/>
      </c>
      <c r="M191" s="13">
        <f>'دیده بان بازار'!M194</f>
        <v/>
      </c>
      <c r="N191" s="13">
        <f>'دیده بان بازار'!N194</f>
        <v/>
      </c>
      <c r="O191" s="13">
        <f>'دیده بان بازار'!O194</f>
        <v/>
      </c>
      <c r="P191" s="13">
        <f>'دیده بان بازار'!P194</f>
        <v/>
      </c>
      <c r="Q191" s="13">
        <f>'دیده بان بازار'!Q194</f>
        <v/>
      </c>
      <c r="R191" s="13">
        <f>'دیده بان بازار'!R194</f>
        <v/>
      </c>
      <c r="S191" s="13">
        <f>'دیده بان بازار'!S194</f>
        <v/>
      </c>
      <c r="T191" s="13">
        <f>'دیده بان بازار'!T194</f>
        <v/>
      </c>
      <c r="U191" s="13">
        <f>'دیده بان بازار'!U194</f>
        <v/>
      </c>
      <c r="V191" s="13">
        <f>'دیده بان بازار'!V194</f>
        <v/>
      </c>
      <c r="W191" s="6">
        <f>'دیده بان بازار'!W194</f>
        <v/>
      </c>
      <c r="X191" s="11">
        <f>IFERROR(IF(OR(R191&lt;=0,W191&lt;=0,S191&lt;=0,V191&lt;=0),0,ROUND((S191/R191)/(V191/W191),2)),0)</f>
        <v/>
      </c>
      <c r="Y191" s="11">
        <f>IFERROR(IF(OR(S191&lt;=0,V191&lt;=0),0,ROUND(S191/V191,2)),0)</f>
        <v/>
      </c>
      <c r="Z191" s="11">
        <f>IFERROR(J191-M191,0)</f>
        <v/>
      </c>
      <c r="AA191" s="11">
        <f>IFERROR(ROUND(MAX(0,MIN(100,((AB191*0.2)+(AC191*0.15)+(AD191*0.15)+(AE191*0.1)+(AF191*0.1)+(AG191*0.15)+(MIN(Y191/3,1)*100*0.1)+(AI191*0.05))*((AH191/100)*0.25+0.75))),0),0)</f>
        <v/>
      </c>
      <c r="AB191" s="11">
        <f>ROUND(MAX(0,MIN(100,((M191+10)/20)*100)),0)</f>
        <v/>
      </c>
      <c r="AC191" s="11">
        <f>IFERROR(IF(D191&lt;=0,0,ROUND(COUNTIFS($D$4:$D$3359,"&lt;="&amp;D191,$D$4:$D$3359,"&gt;0")/COUNTIF($D$4:$D$3359,"&gt;0")*100,0)),0)</f>
        <v/>
      </c>
      <c r="AD191" s="11">
        <f>IF(E191&lt;=0,0,ROUND(MAX(0,MIN(100,(LOG10(1+E191/1000000000)/LOG10(101))*100)),0))</f>
        <v/>
      </c>
      <c r="AE191" s="11">
        <f>IF(O191=N191,50,ROUND(MAX(0,MIN(100,((H191-N191)/(O191-N191))*100)),0))</f>
        <v/>
      </c>
      <c r="AF191" s="11">
        <f>ROUND(MAX(0,MIN(100,50+((H191-K191)/K191)*1000)),0)</f>
        <v/>
      </c>
      <c r="AG191" s="11">
        <f>IFERROR(ROUND(MAX(0,MIN(100,50+25*LN(MAX(0.01,X191)))),0),25)</f>
        <v/>
      </c>
      <c r="AH191" s="11">
        <f>ROUND(IF(M191&lt;=-30,0,IF(M191&lt;=-20,20,IF(M191&lt;=-10,50,100))),0)</f>
        <v/>
      </c>
      <c r="AI191" s="11">
        <f>ROUND(MAX(0,MIN(100,50+(Z191*10))),0)</f>
        <v/>
      </c>
      <c r="AJ191" s="11">
        <f>IFERROR(IF(--AA191&gt;=80,"خرید قوی",IF(--AA191&gt;=70,"خرید مشروط",IF(--AA191&gt;=60,"مراقبت",IF(--AA191&gt;=45,"ضعیف","عدم ورود")))),"")</f>
        <v/>
      </c>
    </row>
    <row r="192">
      <c r="A192" s="15">
        <f>'دیده بان بازار'!A195</f>
        <v/>
      </c>
      <c r="B192" s="16">
        <f>'دیده بان بازار'!B195</f>
        <v/>
      </c>
      <c r="C192" s="16">
        <f>'دیده بان بازار'!C195</f>
        <v/>
      </c>
      <c r="D192" s="16">
        <f>'دیده بان بازار'!D195</f>
        <v/>
      </c>
      <c r="E192" s="17">
        <f>'دیده بان بازار'!E195</f>
        <v/>
      </c>
      <c r="F192" s="16">
        <f>'دیده بان بازار'!F195</f>
        <v/>
      </c>
      <c r="G192" s="16">
        <f>'دیده بان بازار'!G195</f>
        <v/>
      </c>
      <c r="H192" s="16">
        <f>'دیده بان بازار'!H195</f>
        <v/>
      </c>
      <c r="I192" s="16">
        <f>'دیده بان بازار'!I195</f>
        <v/>
      </c>
      <c r="J192" s="16">
        <f>'دیده بان بازار'!J195</f>
        <v/>
      </c>
      <c r="K192" s="16">
        <f>'دیده بان بازار'!K195</f>
        <v/>
      </c>
      <c r="L192" s="16">
        <f>'دیده بان بازار'!L195</f>
        <v/>
      </c>
      <c r="M192" s="16">
        <f>'دیده بان بازار'!M195</f>
        <v/>
      </c>
      <c r="N192" s="16">
        <f>'دیده بان بازار'!N195</f>
        <v/>
      </c>
      <c r="O192" s="16">
        <f>'دیده بان بازار'!O195</f>
        <v/>
      </c>
      <c r="P192" s="16">
        <f>'دیده بان بازار'!P195</f>
        <v/>
      </c>
      <c r="Q192" s="16">
        <f>'دیده بان بازار'!Q195</f>
        <v/>
      </c>
      <c r="R192" s="16">
        <f>'دیده بان بازار'!R195</f>
        <v/>
      </c>
      <c r="S192" s="16">
        <f>'دیده بان بازار'!S195</f>
        <v/>
      </c>
      <c r="T192" s="16">
        <f>'دیده بان بازار'!T195</f>
        <v/>
      </c>
      <c r="U192" s="16">
        <f>'دیده بان بازار'!U195</f>
        <v/>
      </c>
      <c r="V192" s="16">
        <f>'دیده بان بازار'!V195</f>
        <v/>
      </c>
      <c r="W192" s="7">
        <f>'دیده بان بازار'!W195</f>
        <v/>
      </c>
      <c r="X192" s="11">
        <f>IFERROR(IF(OR(R192&lt;=0,W192&lt;=0,S192&lt;=0,V192&lt;=0),0,ROUND((S192/R192)/(V192/W192),2)),0)</f>
        <v/>
      </c>
      <c r="Y192" s="11">
        <f>IFERROR(IF(OR(S192&lt;=0,V192&lt;=0),0,ROUND(S192/V192,2)),0)</f>
        <v/>
      </c>
      <c r="Z192" s="11">
        <f>IFERROR(J192-M192,0)</f>
        <v/>
      </c>
      <c r="AA192" s="11">
        <f>IFERROR(ROUND(MAX(0,MIN(100,((AB192*0.2)+(AC192*0.15)+(AD192*0.15)+(AE192*0.1)+(AF192*0.1)+(AG192*0.15)+(MIN(Y192/3,1)*100*0.1)+(AI192*0.05))*((AH192/100)*0.25+0.75))),0),0)</f>
        <v/>
      </c>
      <c r="AB192" s="11">
        <f>ROUND(MAX(0,MIN(100,((M192+10)/20)*100)),0)</f>
        <v/>
      </c>
      <c r="AC192" s="11">
        <f>IFERROR(IF(D192&lt;=0,0,ROUND(COUNTIFS($D$4:$D$3359,"&lt;="&amp;D192,$D$4:$D$3359,"&gt;0")/COUNTIF($D$4:$D$3359,"&gt;0")*100,0)),0)</f>
        <v/>
      </c>
      <c r="AD192" s="11">
        <f>IF(E192&lt;=0,0,ROUND(MAX(0,MIN(100,(LOG10(1+E192/1000000000)/LOG10(101))*100)),0))</f>
        <v/>
      </c>
      <c r="AE192" s="11">
        <f>IF(O192=N192,50,ROUND(MAX(0,MIN(100,((H192-N192)/(O192-N192))*100)),0))</f>
        <v/>
      </c>
      <c r="AF192" s="11">
        <f>ROUND(MAX(0,MIN(100,50+((H192-K192)/K192)*1000)),0)</f>
        <v/>
      </c>
      <c r="AG192" s="11">
        <f>IFERROR(ROUND(MAX(0,MIN(100,50+25*LN(MAX(0.01,X192)))),0),25)</f>
        <v/>
      </c>
      <c r="AH192" s="11">
        <f>ROUND(IF(M192&lt;=-30,0,IF(M192&lt;=-20,20,IF(M192&lt;=-10,50,100))),0)</f>
        <v/>
      </c>
      <c r="AI192" s="11">
        <f>ROUND(MAX(0,MIN(100,50+(Z192*10))),0)</f>
        <v/>
      </c>
      <c r="AJ192" s="11">
        <f>IFERROR(IF(--AA192&gt;=80,"خرید قوی",IF(--AA192&gt;=70,"خرید مشروط",IF(--AA192&gt;=60,"مراقبت",IF(--AA192&gt;=45,"ضعیف","عدم ورود")))),"")</f>
        <v/>
      </c>
    </row>
    <row r="193">
      <c r="A193" s="12">
        <f>'دیده بان بازار'!A196</f>
        <v/>
      </c>
      <c r="B193" s="13">
        <f>'دیده بان بازار'!B196</f>
        <v/>
      </c>
      <c r="C193" s="13">
        <f>'دیده بان بازار'!C196</f>
        <v/>
      </c>
      <c r="D193" s="13">
        <f>'دیده بان بازار'!D196</f>
        <v/>
      </c>
      <c r="E193" s="14">
        <f>'دیده بان بازار'!E196</f>
        <v/>
      </c>
      <c r="F193" s="13">
        <f>'دیده بان بازار'!F196</f>
        <v/>
      </c>
      <c r="G193" s="13">
        <f>'دیده بان بازار'!G196</f>
        <v/>
      </c>
      <c r="H193" s="13">
        <f>'دیده بان بازار'!H196</f>
        <v/>
      </c>
      <c r="I193" s="13">
        <f>'دیده بان بازار'!I196</f>
        <v/>
      </c>
      <c r="J193" s="13">
        <f>'دیده بان بازار'!J196</f>
        <v/>
      </c>
      <c r="K193" s="13">
        <f>'دیده بان بازار'!K196</f>
        <v/>
      </c>
      <c r="L193" s="13">
        <f>'دیده بان بازار'!L196</f>
        <v/>
      </c>
      <c r="M193" s="13">
        <f>'دیده بان بازار'!M196</f>
        <v/>
      </c>
      <c r="N193" s="13">
        <f>'دیده بان بازار'!N196</f>
        <v/>
      </c>
      <c r="O193" s="13">
        <f>'دیده بان بازار'!O196</f>
        <v/>
      </c>
      <c r="P193" s="13">
        <f>'دیده بان بازار'!P196</f>
        <v/>
      </c>
      <c r="Q193" s="13">
        <f>'دیده بان بازار'!Q196</f>
        <v/>
      </c>
      <c r="R193" s="13">
        <f>'دیده بان بازار'!R196</f>
        <v/>
      </c>
      <c r="S193" s="13">
        <f>'دیده بان بازار'!S196</f>
        <v/>
      </c>
      <c r="T193" s="13">
        <f>'دیده بان بازار'!T196</f>
        <v/>
      </c>
      <c r="U193" s="13">
        <f>'دیده بان بازار'!U196</f>
        <v/>
      </c>
      <c r="V193" s="13">
        <f>'دیده بان بازار'!V196</f>
        <v/>
      </c>
      <c r="W193" s="6">
        <f>'دیده بان بازار'!W196</f>
        <v/>
      </c>
      <c r="X193" s="11">
        <f>IFERROR(IF(OR(R193&lt;=0,W193&lt;=0,S193&lt;=0,V193&lt;=0),0,ROUND((S193/R193)/(V193/W193),2)),0)</f>
        <v/>
      </c>
      <c r="Y193" s="11">
        <f>IFERROR(IF(OR(S193&lt;=0,V193&lt;=0),0,ROUND(S193/V193,2)),0)</f>
        <v/>
      </c>
      <c r="Z193" s="11">
        <f>IFERROR(J193-M193,0)</f>
        <v/>
      </c>
      <c r="AA193" s="11">
        <f>IFERROR(ROUND(MAX(0,MIN(100,((AB193*0.2)+(AC193*0.15)+(AD193*0.15)+(AE193*0.1)+(AF193*0.1)+(AG193*0.15)+(MIN(Y193/3,1)*100*0.1)+(AI193*0.05))*((AH193/100)*0.25+0.75))),0),0)</f>
        <v/>
      </c>
      <c r="AB193" s="11">
        <f>ROUND(MAX(0,MIN(100,((M193+10)/20)*100)),0)</f>
        <v/>
      </c>
      <c r="AC193" s="11">
        <f>IFERROR(IF(D193&lt;=0,0,ROUND(COUNTIFS($D$4:$D$3359,"&lt;="&amp;D193,$D$4:$D$3359,"&gt;0")/COUNTIF($D$4:$D$3359,"&gt;0")*100,0)),0)</f>
        <v/>
      </c>
      <c r="AD193" s="11">
        <f>IF(E193&lt;=0,0,ROUND(MAX(0,MIN(100,(LOG10(1+E193/1000000000)/LOG10(101))*100)),0))</f>
        <v/>
      </c>
      <c r="AE193" s="11">
        <f>IF(O193=N193,50,ROUND(MAX(0,MIN(100,((H193-N193)/(O193-N193))*100)),0))</f>
        <v/>
      </c>
      <c r="AF193" s="11">
        <f>ROUND(MAX(0,MIN(100,50+((H193-K193)/K193)*1000)),0)</f>
        <v/>
      </c>
      <c r="AG193" s="11">
        <f>IFERROR(ROUND(MAX(0,MIN(100,50+25*LN(MAX(0.01,X193)))),0),25)</f>
        <v/>
      </c>
      <c r="AH193" s="11">
        <f>ROUND(IF(M193&lt;=-30,0,IF(M193&lt;=-20,20,IF(M193&lt;=-10,50,100))),0)</f>
        <v/>
      </c>
      <c r="AI193" s="11">
        <f>ROUND(MAX(0,MIN(100,50+(Z193*10))),0)</f>
        <v/>
      </c>
      <c r="AJ193" s="11">
        <f>IFERROR(IF(--AA193&gt;=80,"خرید قوی",IF(--AA193&gt;=70,"خرید مشروط",IF(--AA193&gt;=60,"مراقبت",IF(--AA193&gt;=45,"ضعیف","عدم ورود")))),"")</f>
        <v/>
      </c>
    </row>
    <row r="194">
      <c r="A194" s="15">
        <f>'دیده بان بازار'!A197</f>
        <v/>
      </c>
      <c r="B194" s="16">
        <f>'دیده بان بازار'!B197</f>
        <v/>
      </c>
      <c r="C194" s="16">
        <f>'دیده بان بازار'!C197</f>
        <v/>
      </c>
      <c r="D194" s="16">
        <f>'دیده بان بازار'!D197</f>
        <v/>
      </c>
      <c r="E194" s="17">
        <f>'دیده بان بازار'!E197</f>
        <v/>
      </c>
      <c r="F194" s="16">
        <f>'دیده بان بازار'!F197</f>
        <v/>
      </c>
      <c r="G194" s="16">
        <f>'دیده بان بازار'!G197</f>
        <v/>
      </c>
      <c r="H194" s="16">
        <f>'دیده بان بازار'!H197</f>
        <v/>
      </c>
      <c r="I194" s="16">
        <f>'دیده بان بازار'!I197</f>
        <v/>
      </c>
      <c r="J194" s="16">
        <f>'دیده بان بازار'!J197</f>
        <v/>
      </c>
      <c r="K194" s="16">
        <f>'دیده بان بازار'!K197</f>
        <v/>
      </c>
      <c r="L194" s="16">
        <f>'دیده بان بازار'!L197</f>
        <v/>
      </c>
      <c r="M194" s="16">
        <f>'دیده بان بازار'!M197</f>
        <v/>
      </c>
      <c r="N194" s="16">
        <f>'دیده بان بازار'!N197</f>
        <v/>
      </c>
      <c r="O194" s="16">
        <f>'دیده بان بازار'!O197</f>
        <v/>
      </c>
      <c r="P194" s="16">
        <f>'دیده بان بازار'!P197</f>
        <v/>
      </c>
      <c r="Q194" s="16">
        <f>'دیده بان بازار'!Q197</f>
        <v/>
      </c>
      <c r="R194" s="16">
        <f>'دیده بان بازار'!R197</f>
        <v/>
      </c>
      <c r="S194" s="16">
        <f>'دیده بان بازار'!S197</f>
        <v/>
      </c>
      <c r="T194" s="16">
        <f>'دیده بان بازار'!T197</f>
        <v/>
      </c>
      <c r="U194" s="16">
        <f>'دیده بان بازار'!U197</f>
        <v/>
      </c>
      <c r="V194" s="16">
        <f>'دیده بان بازار'!V197</f>
        <v/>
      </c>
      <c r="W194" s="7">
        <f>'دیده بان بازار'!W197</f>
        <v/>
      </c>
      <c r="X194" s="11">
        <f>IFERROR(IF(OR(R194&lt;=0,W194&lt;=0,S194&lt;=0,V194&lt;=0),0,ROUND((S194/R194)/(V194/W194),2)),0)</f>
        <v/>
      </c>
      <c r="Y194" s="11">
        <f>IFERROR(IF(OR(S194&lt;=0,V194&lt;=0),0,ROUND(S194/V194,2)),0)</f>
        <v/>
      </c>
      <c r="Z194" s="11">
        <f>IFERROR(J194-M194,0)</f>
        <v/>
      </c>
      <c r="AA194" s="11">
        <f>IFERROR(ROUND(MAX(0,MIN(100,((AB194*0.2)+(AC194*0.15)+(AD194*0.15)+(AE194*0.1)+(AF194*0.1)+(AG194*0.15)+(MIN(Y194/3,1)*100*0.1)+(AI194*0.05))*((AH194/100)*0.25+0.75))),0),0)</f>
        <v/>
      </c>
      <c r="AB194" s="11">
        <f>ROUND(MAX(0,MIN(100,((M194+10)/20)*100)),0)</f>
        <v/>
      </c>
      <c r="AC194" s="11">
        <f>IFERROR(IF(D194&lt;=0,0,ROUND(COUNTIFS($D$4:$D$3359,"&lt;="&amp;D194,$D$4:$D$3359,"&gt;0")/COUNTIF($D$4:$D$3359,"&gt;0")*100,0)),0)</f>
        <v/>
      </c>
      <c r="AD194" s="11">
        <f>IF(E194&lt;=0,0,ROUND(MAX(0,MIN(100,(LOG10(1+E194/1000000000)/LOG10(101))*100)),0))</f>
        <v/>
      </c>
      <c r="AE194" s="11">
        <f>IF(O194=N194,50,ROUND(MAX(0,MIN(100,((H194-N194)/(O194-N194))*100)),0))</f>
        <v/>
      </c>
      <c r="AF194" s="11">
        <f>ROUND(MAX(0,MIN(100,50+((H194-K194)/K194)*1000)),0)</f>
        <v/>
      </c>
      <c r="AG194" s="11">
        <f>IFERROR(ROUND(MAX(0,MIN(100,50+25*LN(MAX(0.01,X194)))),0),25)</f>
        <v/>
      </c>
      <c r="AH194" s="11">
        <f>ROUND(IF(M194&lt;=-30,0,IF(M194&lt;=-20,20,IF(M194&lt;=-10,50,100))),0)</f>
        <v/>
      </c>
      <c r="AI194" s="11">
        <f>ROUND(MAX(0,MIN(100,50+(Z194*10))),0)</f>
        <v/>
      </c>
      <c r="AJ194" s="11">
        <f>IFERROR(IF(--AA194&gt;=80,"خرید قوی",IF(--AA194&gt;=70,"خرید مشروط",IF(--AA194&gt;=60,"مراقبت",IF(--AA194&gt;=45,"ضعیف","عدم ورود")))),"")</f>
        <v/>
      </c>
    </row>
    <row r="195">
      <c r="A195" s="12">
        <f>'دیده بان بازار'!A198</f>
        <v/>
      </c>
      <c r="B195" s="13">
        <f>'دیده بان بازار'!B198</f>
        <v/>
      </c>
      <c r="C195" s="13">
        <f>'دیده بان بازار'!C198</f>
        <v/>
      </c>
      <c r="D195" s="13">
        <f>'دیده بان بازار'!D198</f>
        <v/>
      </c>
      <c r="E195" s="14">
        <f>'دیده بان بازار'!E198</f>
        <v/>
      </c>
      <c r="F195" s="13">
        <f>'دیده بان بازار'!F198</f>
        <v/>
      </c>
      <c r="G195" s="13">
        <f>'دیده بان بازار'!G198</f>
        <v/>
      </c>
      <c r="H195" s="13">
        <f>'دیده بان بازار'!H198</f>
        <v/>
      </c>
      <c r="I195" s="13">
        <f>'دیده بان بازار'!I198</f>
        <v/>
      </c>
      <c r="J195" s="13">
        <f>'دیده بان بازار'!J198</f>
        <v/>
      </c>
      <c r="K195" s="13">
        <f>'دیده بان بازار'!K198</f>
        <v/>
      </c>
      <c r="L195" s="13">
        <f>'دیده بان بازار'!L198</f>
        <v/>
      </c>
      <c r="M195" s="13">
        <f>'دیده بان بازار'!M198</f>
        <v/>
      </c>
      <c r="N195" s="13">
        <f>'دیده بان بازار'!N198</f>
        <v/>
      </c>
      <c r="O195" s="13">
        <f>'دیده بان بازار'!O198</f>
        <v/>
      </c>
      <c r="P195" s="13">
        <f>'دیده بان بازار'!P198</f>
        <v/>
      </c>
      <c r="Q195" s="13">
        <f>'دیده بان بازار'!Q198</f>
        <v/>
      </c>
      <c r="R195" s="13">
        <f>'دیده بان بازار'!R198</f>
        <v/>
      </c>
      <c r="S195" s="13">
        <f>'دیده بان بازار'!S198</f>
        <v/>
      </c>
      <c r="T195" s="13">
        <f>'دیده بان بازار'!T198</f>
        <v/>
      </c>
      <c r="U195" s="13">
        <f>'دیده بان بازار'!U198</f>
        <v/>
      </c>
      <c r="V195" s="13">
        <f>'دیده بان بازار'!V198</f>
        <v/>
      </c>
      <c r="W195" s="6">
        <f>'دیده بان بازار'!W198</f>
        <v/>
      </c>
      <c r="X195" s="11">
        <f>IFERROR(IF(OR(R195&lt;=0,W195&lt;=0,S195&lt;=0,V195&lt;=0),0,ROUND((S195/R195)/(V195/W195),2)),0)</f>
        <v/>
      </c>
      <c r="Y195" s="11">
        <f>IFERROR(IF(OR(S195&lt;=0,V195&lt;=0),0,ROUND(S195/V195,2)),0)</f>
        <v/>
      </c>
      <c r="Z195" s="11">
        <f>IFERROR(J195-M195,0)</f>
        <v/>
      </c>
      <c r="AA195" s="11">
        <f>IFERROR(ROUND(MAX(0,MIN(100,((AB195*0.2)+(AC195*0.15)+(AD195*0.15)+(AE195*0.1)+(AF195*0.1)+(AG195*0.15)+(MIN(Y195/3,1)*100*0.1)+(AI195*0.05))*((AH195/100)*0.25+0.75))),0),0)</f>
        <v/>
      </c>
      <c r="AB195" s="11">
        <f>ROUND(MAX(0,MIN(100,((M195+10)/20)*100)),0)</f>
        <v/>
      </c>
      <c r="AC195" s="11">
        <f>IFERROR(IF(D195&lt;=0,0,ROUND(COUNTIFS($D$4:$D$3359,"&lt;="&amp;D195,$D$4:$D$3359,"&gt;0")/COUNTIF($D$4:$D$3359,"&gt;0")*100,0)),0)</f>
        <v/>
      </c>
      <c r="AD195" s="11">
        <f>IF(E195&lt;=0,0,ROUND(MAX(0,MIN(100,(LOG10(1+E195/1000000000)/LOG10(101))*100)),0))</f>
        <v/>
      </c>
      <c r="AE195" s="11">
        <f>IF(O195=N195,50,ROUND(MAX(0,MIN(100,((H195-N195)/(O195-N195))*100)),0))</f>
        <v/>
      </c>
      <c r="AF195" s="11">
        <f>ROUND(MAX(0,MIN(100,50+((H195-K195)/K195)*1000)),0)</f>
        <v/>
      </c>
      <c r="AG195" s="11">
        <f>IFERROR(ROUND(MAX(0,MIN(100,50+25*LN(MAX(0.01,X195)))),0),25)</f>
        <v/>
      </c>
      <c r="AH195" s="11">
        <f>ROUND(IF(M195&lt;=-30,0,IF(M195&lt;=-20,20,IF(M195&lt;=-10,50,100))),0)</f>
        <v/>
      </c>
      <c r="AI195" s="11">
        <f>ROUND(MAX(0,MIN(100,50+(Z195*10))),0)</f>
        <v/>
      </c>
      <c r="AJ195" s="11">
        <f>IFERROR(IF(--AA195&gt;=80,"خرید قوی",IF(--AA195&gt;=70,"خرید مشروط",IF(--AA195&gt;=60,"مراقبت",IF(--AA195&gt;=45,"ضعیف","عدم ورود")))),"")</f>
        <v/>
      </c>
    </row>
    <row r="196">
      <c r="A196" s="15">
        <f>'دیده بان بازار'!A199</f>
        <v/>
      </c>
      <c r="B196" s="16">
        <f>'دیده بان بازار'!B199</f>
        <v/>
      </c>
      <c r="C196" s="16">
        <f>'دیده بان بازار'!C199</f>
        <v/>
      </c>
      <c r="D196" s="16">
        <f>'دیده بان بازار'!D199</f>
        <v/>
      </c>
      <c r="E196" s="17">
        <f>'دیده بان بازار'!E199</f>
        <v/>
      </c>
      <c r="F196" s="16">
        <f>'دیده بان بازار'!F199</f>
        <v/>
      </c>
      <c r="G196" s="16">
        <f>'دیده بان بازار'!G199</f>
        <v/>
      </c>
      <c r="H196" s="16">
        <f>'دیده بان بازار'!H199</f>
        <v/>
      </c>
      <c r="I196" s="16">
        <f>'دیده بان بازار'!I199</f>
        <v/>
      </c>
      <c r="J196" s="16">
        <f>'دیده بان بازار'!J199</f>
        <v/>
      </c>
      <c r="K196" s="16">
        <f>'دیده بان بازار'!K199</f>
        <v/>
      </c>
      <c r="L196" s="16">
        <f>'دیده بان بازار'!L199</f>
        <v/>
      </c>
      <c r="M196" s="16">
        <f>'دیده بان بازار'!M199</f>
        <v/>
      </c>
      <c r="N196" s="16">
        <f>'دیده بان بازار'!N199</f>
        <v/>
      </c>
      <c r="O196" s="16">
        <f>'دیده بان بازار'!O199</f>
        <v/>
      </c>
      <c r="P196" s="16">
        <f>'دیده بان بازار'!P199</f>
        <v/>
      </c>
      <c r="Q196" s="16">
        <f>'دیده بان بازار'!Q199</f>
        <v/>
      </c>
      <c r="R196" s="16">
        <f>'دیده بان بازار'!R199</f>
        <v/>
      </c>
      <c r="S196" s="16">
        <f>'دیده بان بازار'!S199</f>
        <v/>
      </c>
      <c r="T196" s="16">
        <f>'دیده بان بازار'!T199</f>
        <v/>
      </c>
      <c r="U196" s="16">
        <f>'دیده بان بازار'!U199</f>
        <v/>
      </c>
      <c r="V196" s="16">
        <f>'دیده بان بازار'!V199</f>
        <v/>
      </c>
      <c r="W196" s="7">
        <f>'دیده بان بازار'!W199</f>
        <v/>
      </c>
      <c r="X196" s="11">
        <f>IFERROR(IF(OR(R196&lt;=0,W196&lt;=0,S196&lt;=0,V196&lt;=0),0,ROUND((S196/R196)/(V196/W196),2)),0)</f>
        <v/>
      </c>
      <c r="Y196" s="11">
        <f>IFERROR(IF(OR(S196&lt;=0,V196&lt;=0),0,ROUND(S196/V196,2)),0)</f>
        <v/>
      </c>
      <c r="Z196" s="11">
        <f>IFERROR(J196-M196,0)</f>
        <v/>
      </c>
      <c r="AA196" s="11">
        <f>IFERROR(ROUND(MAX(0,MIN(100,((AB196*0.2)+(AC196*0.15)+(AD196*0.15)+(AE196*0.1)+(AF196*0.1)+(AG196*0.15)+(MIN(Y196/3,1)*100*0.1)+(AI196*0.05))*((AH196/100)*0.25+0.75))),0),0)</f>
        <v/>
      </c>
      <c r="AB196" s="11">
        <f>ROUND(MAX(0,MIN(100,((M196+10)/20)*100)),0)</f>
        <v/>
      </c>
      <c r="AC196" s="11">
        <f>IFERROR(IF(D196&lt;=0,0,ROUND(COUNTIFS($D$4:$D$3359,"&lt;="&amp;D196,$D$4:$D$3359,"&gt;0")/COUNTIF($D$4:$D$3359,"&gt;0")*100,0)),0)</f>
        <v/>
      </c>
      <c r="AD196" s="11">
        <f>IF(E196&lt;=0,0,ROUND(MAX(0,MIN(100,(LOG10(1+E196/1000000000)/LOG10(101))*100)),0))</f>
        <v/>
      </c>
      <c r="AE196" s="11">
        <f>IF(O196=N196,50,ROUND(MAX(0,MIN(100,((H196-N196)/(O196-N196))*100)),0))</f>
        <v/>
      </c>
      <c r="AF196" s="11">
        <f>ROUND(MAX(0,MIN(100,50+((H196-K196)/K196)*1000)),0)</f>
        <v/>
      </c>
      <c r="AG196" s="11">
        <f>IFERROR(ROUND(MAX(0,MIN(100,50+25*LN(MAX(0.01,X196)))),0),25)</f>
        <v/>
      </c>
      <c r="AH196" s="11">
        <f>ROUND(IF(M196&lt;=-30,0,IF(M196&lt;=-20,20,IF(M196&lt;=-10,50,100))),0)</f>
        <v/>
      </c>
      <c r="AI196" s="11">
        <f>ROUND(MAX(0,MIN(100,50+(Z196*10))),0)</f>
        <v/>
      </c>
      <c r="AJ196" s="11">
        <f>IFERROR(IF(--AA196&gt;=80,"خرید قوی",IF(--AA196&gt;=70,"خرید مشروط",IF(--AA196&gt;=60,"مراقبت",IF(--AA196&gt;=45,"ضعیف","عدم ورود")))),"")</f>
        <v/>
      </c>
    </row>
    <row r="197">
      <c r="A197" s="15">
        <f>'دیده بان بازار'!A200</f>
        <v/>
      </c>
      <c r="B197" s="16">
        <f>'دیده بان بازار'!B200</f>
        <v/>
      </c>
      <c r="C197" s="16">
        <f>'دیده بان بازار'!C200</f>
        <v/>
      </c>
      <c r="D197" s="16">
        <f>'دیده بان بازار'!D200</f>
        <v/>
      </c>
      <c r="E197" s="17">
        <f>'دیده بان بازار'!E200</f>
        <v/>
      </c>
      <c r="F197" s="16">
        <f>'دیده بان بازار'!F200</f>
        <v/>
      </c>
      <c r="G197" s="16">
        <f>'دیده بان بازار'!G200</f>
        <v/>
      </c>
      <c r="H197" s="16">
        <f>'دیده بان بازار'!H200</f>
        <v/>
      </c>
      <c r="I197" s="16">
        <f>'دیده بان بازار'!I200</f>
        <v/>
      </c>
      <c r="J197" s="16">
        <f>'دیده بان بازار'!J200</f>
        <v/>
      </c>
      <c r="K197" s="16">
        <f>'دیده بان بازار'!K200</f>
        <v/>
      </c>
      <c r="L197" s="16">
        <f>'دیده بان بازار'!L200</f>
        <v/>
      </c>
      <c r="M197" s="16">
        <f>'دیده بان بازار'!M200</f>
        <v/>
      </c>
      <c r="N197" s="16">
        <f>'دیده بان بازار'!N200</f>
        <v/>
      </c>
      <c r="O197" s="16">
        <f>'دیده بان بازار'!O200</f>
        <v/>
      </c>
      <c r="P197" s="16">
        <f>'دیده بان بازار'!P200</f>
        <v/>
      </c>
      <c r="Q197" s="16">
        <f>'دیده بان بازار'!Q200</f>
        <v/>
      </c>
      <c r="R197" s="16">
        <f>'دیده بان بازار'!R200</f>
        <v/>
      </c>
      <c r="S197" s="16">
        <f>'دیده بان بازار'!S200</f>
        <v/>
      </c>
      <c r="T197" s="16">
        <f>'دیده بان بازار'!T200</f>
        <v/>
      </c>
      <c r="U197" s="16">
        <f>'دیده بان بازار'!U200</f>
        <v/>
      </c>
      <c r="V197" s="16">
        <f>'دیده بان بازار'!V200</f>
        <v/>
      </c>
      <c r="W197" s="7">
        <f>'دیده بان بازار'!W200</f>
        <v/>
      </c>
      <c r="X197" s="11">
        <f>IFERROR(IF(OR(R197&lt;=0,W197&lt;=0,S197&lt;=0,V197&lt;=0),0,ROUND((S197/R197)/(V197/W197),2)),0)</f>
        <v/>
      </c>
      <c r="Y197" s="11">
        <f>IFERROR(IF(OR(S197&lt;=0,V197&lt;=0),0,ROUND(S197/V197,2)),0)</f>
        <v/>
      </c>
      <c r="Z197" s="11">
        <f>IFERROR(J197-M197,0)</f>
        <v/>
      </c>
      <c r="AA197" s="11">
        <f>IFERROR(ROUND(MAX(0,MIN(100,((AB197*0.2)+(AC197*0.15)+(AD197*0.15)+(AE197*0.1)+(AF197*0.1)+(AG197*0.15)+(MIN(Y197/3,1)*100*0.1)+(AI197*0.05))*((AH197/100)*0.25+0.75))),0),0)</f>
        <v/>
      </c>
      <c r="AB197" s="11">
        <f>ROUND(MAX(0,MIN(100,((M197+10)/20)*100)),0)</f>
        <v/>
      </c>
      <c r="AC197" s="11">
        <f>IFERROR(IF(D197&lt;=0,0,ROUND(COUNTIFS($D$4:$D$3359,"&lt;="&amp;D197,$D$4:$D$3359,"&gt;0")/COUNTIF($D$4:$D$3359,"&gt;0")*100,0)),0)</f>
        <v/>
      </c>
      <c r="AD197" s="11">
        <f>IF(E197&lt;=0,0,ROUND(MAX(0,MIN(100,(LOG10(1+E197/1000000000)/LOG10(101))*100)),0))</f>
        <v/>
      </c>
      <c r="AE197" s="11">
        <f>IF(O197=N197,50,ROUND(MAX(0,MIN(100,((H197-N197)/(O197-N197))*100)),0))</f>
        <v/>
      </c>
      <c r="AF197" s="11">
        <f>ROUND(MAX(0,MIN(100,50+((H197-K197)/K197)*1000)),0)</f>
        <v/>
      </c>
      <c r="AG197" s="11">
        <f>IFERROR(ROUND(MAX(0,MIN(100,50+25*LN(MAX(0.01,X197)))),0),25)</f>
        <v/>
      </c>
      <c r="AH197" s="11">
        <f>ROUND(IF(M197&lt;=-30,0,IF(M197&lt;=-20,20,IF(M197&lt;=-10,50,100))),0)</f>
        <v/>
      </c>
      <c r="AI197" s="11">
        <f>ROUND(MAX(0,MIN(100,50+(Z197*10))),0)</f>
        <v/>
      </c>
      <c r="AJ197" s="11">
        <f>IFERROR(IF(--AA197&gt;=80,"خرید قوی",IF(--AA197&gt;=70,"خرید مشروط",IF(--AA197&gt;=60,"مراقبت",IF(--AA197&gt;=45,"ضعیف","عدم ورود")))),"")</f>
        <v/>
      </c>
    </row>
    <row r="198">
      <c r="A198" s="12">
        <f>'دیده بان بازار'!A201</f>
        <v/>
      </c>
      <c r="B198" s="13">
        <f>'دیده بان بازار'!B201</f>
        <v/>
      </c>
      <c r="C198" s="13">
        <f>'دیده بان بازار'!C201</f>
        <v/>
      </c>
      <c r="D198" s="13">
        <f>'دیده بان بازار'!D201</f>
        <v/>
      </c>
      <c r="E198" s="14">
        <f>'دیده بان بازار'!E201</f>
        <v/>
      </c>
      <c r="F198" s="13">
        <f>'دیده بان بازار'!F201</f>
        <v/>
      </c>
      <c r="G198" s="13">
        <f>'دیده بان بازار'!G201</f>
        <v/>
      </c>
      <c r="H198" s="13">
        <f>'دیده بان بازار'!H201</f>
        <v/>
      </c>
      <c r="I198" s="13">
        <f>'دیده بان بازار'!I201</f>
        <v/>
      </c>
      <c r="J198" s="13">
        <f>'دیده بان بازار'!J201</f>
        <v/>
      </c>
      <c r="K198" s="13">
        <f>'دیده بان بازار'!K201</f>
        <v/>
      </c>
      <c r="L198" s="13">
        <f>'دیده بان بازار'!L201</f>
        <v/>
      </c>
      <c r="M198" s="13">
        <f>'دیده بان بازار'!M201</f>
        <v/>
      </c>
      <c r="N198" s="13">
        <f>'دیده بان بازار'!N201</f>
        <v/>
      </c>
      <c r="O198" s="13">
        <f>'دیده بان بازار'!O201</f>
        <v/>
      </c>
      <c r="P198" s="13">
        <f>'دیده بان بازار'!P201</f>
        <v/>
      </c>
      <c r="Q198" s="13">
        <f>'دیده بان بازار'!Q201</f>
        <v/>
      </c>
      <c r="R198" s="13">
        <f>'دیده بان بازار'!R201</f>
        <v/>
      </c>
      <c r="S198" s="13">
        <f>'دیده بان بازار'!S201</f>
        <v/>
      </c>
      <c r="T198" s="13">
        <f>'دیده بان بازار'!T201</f>
        <v/>
      </c>
      <c r="U198" s="13">
        <f>'دیده بان بازار'!U201</f>
        <v/>
      </c>
      <c r="V198" s="13">
        <f>'دیده بان بازار'!V201</f>
        <v/>
      </c>
      <c r="W198" s="6">
        <f>'دیده بان بازار'!W201</f>
        <v/>
      </c>
      <c r="X198" s="11">
        <f>IFERROR(IF(OR(R198&lt;=0,W198&lt;=0,S198&lt;=0,V198&lt;=0),0,ROUND((S198/R198)/(V198/W198),2)),0)</f>
        <v/>
      </c>
      <c r="Y198" s="11">
        <f>IFERROR(IF(OR(S198&lt;=0,V198&lt;=0),0,ROUND(S198/V198,2)),0)</f>
        <v/>
      </c>
      <c r="Z198" s="11">
        <f>IFERROR(J198-M198,0)</f>
        <v/>
      </c>
      <c r="AA198" s="11">
        <f>IFERROR(ROUND(MAX(0,MIN(100,((AB198*0.2)+(AC198*0.15)+(AD198*0.15)+(AE198*0.1)+(AF198*0.1)+(AG198*0.15)+(MIN(Y198/3,1)*100*0.1)+(AI198*0.05))*((AH198/100)*0.25+0.75))),0),0)</f>
        <v/>
      </c>
      <c r="AB198" s="11">
        <f>ROUND(MAX(0,MIN(100,((M198+10)/20)*100)),0)</f>
        <v/>
      </c>
      <c r="AC198" s="11">
        <f>IFERROR(IF(D198&lt;=0,0,ROUND(COUNTIFS($D$4:$D$3359,"&lt;="&amp;D198,$D$4:$D$3359,"&gt;0")/COUNTIF($D$4:$D$3359,"&gt;0")*100,0)),0)</f>
        <v/>
      </c>
      <c r="AD198" s="11">
        <f>IF(E198&lt;=0,0,ROUND(MAX(0,MIN(100,(LOG10(1+E198/1000000000)/LOG10(101))*100)),0))</f>
        <v/>
      </c>
      <c r="AE198" s="11">
        <f>IF(O198=N198,50,ROUND(MAX(0,MIN(100,((H198-N198)/(O198-N198))*100)),0))</f>
        <v/>
      </c>
      <c r="AF198" s="11">
        <f>ROUND(MAX(0,MIN(100,50+((H198-K198)/K198)*1000)),0)</f>
        <v/>
      </c>
      <c r="AG198" s="11">
        <f>IFERROR(ROUND(MAX(0,MIN(100,50+25*LN(MAX(0.01,X198)))),0),25)</f>
        <v/>
      </c>
      <c r="AH198" s="11">
        <f>ROUND(IF(M198&lt;=-30,0,IF(M198&lt;=-20,20,IF(M198&lt;=-10,50,100))),0)</f>
        <v/>
      </c>
      <c r="AI198" s="11">
        <f>ROUND(MAX(0,MIN(100,50+(Z198*10))),0)</f>
        <v/>
      </c>
      <c r="AJ198" s="11">
        <f>IFERROR(IF(--AA198&gt;=80,"خرید قوی",IF(--AA198&gt;=70,"خرید مشروط",IF(--AA198&gt;=60,"مراقبت",IF(--AA198&gt;=45,"ضعیف","عدم ورود")))),"")</f>
        <v/>
      </c>
    </row>
    <row r="199">
      <c r="A199" s="15">
        <f>'دیده بان بازار'!A202</f>
        <v/>
      </c>
      <c r="B199" s="16">
        <f>'دیده بان بازار'!B202</f>
        <v/>
      </c>
      <c r="C199" s="16">
        <f>'دیده بان بازار'!C202</f>
        <v/>
      </c>
      <c r="D199" s="16">
        <f>'دیده بان بازار'!D202</f>
        <v/>
      </c>
      <c r="E199" s="17">
        <f>'دیده بان بازار'!E202</f>
        <v/>
      </c>
      <c r="F199" s="16">
        <f>'دیده بان بازار'!F202</f>
        <v/>
      </c>
      <c r="G199" s="16">
        <f>'دیده بان بازار'!G202</f>
        <v/>
      </c>
      <c r="H199" s="16">
        <f>'دیده بان بازار'!H202</f>
        <v/>
      </c>
      <c r="I199" s="16">
        <f>'دیده بان بازار'!I202</f>
        <v/>
      </c>
      <c r="J199" s="16">
        <f>'دیده بان بازار'!J202</f>
        <v/>
      </c>
      <c r="K199" s="16">
        <f>'دیده بان بازار'!K202</f>
        <v/>
      </c>
      <c r="L199" s="16">
        <f>'دیده بان بازار'!L202</f>
        <v/>
      </c>
      <c r="M199" s="16">
        <f>'دیده بان بازار'!M202</f>
        <v/>
      </c>
      <c r="N199" s="16">
        <f>'دیده بان بازار'!N202</f>
        <v/>
      </c>
      <c r="O199" s="16">
        <f>'دیده بان بازار'!O202</f>
        <v/>
      </c>
      <c r="P199" s="16">
        <f>'دیده بان بازار'!P202</f>
        <v/>
      </c>
      <c r="Q199" s="16">
        <f>'دیده بان بازار'!Q202</f>
        <v/>
      </c>
      <c r="R199" s="16">
        <f>'دیده بان بازار'!R202</f>
        <v/>
      </c>
      <c r="S199" s="16">
        <f>'دیده بان بازار'!S202</f>
        <v/>
      </c>
      <c r="T199" s="16">
        <f>'دیده بان بازار'!T202</f>
        <v/>
      </c>
      <c r="U199" s="16">
        <f>'دیده بان بازار'!U202</f>
        <v/>
      </c>
      <c r="V199" s="16">
        <f>'دیده بان بازار'!V202</f>
        <v/>
      </c>
      <c r="W199" s="7">
        <f>'دیده بان بازار'!W202</f>
        <v/>
      </c>
      <c r="X199" s="11">
        <f>IFERROR(IF(OR(R199&lt;=0,W199&lt;=0,S199&lt;=0,V199&lt;=0),0,ROUND((S199/R199)/(V199/W199),2)),0)</f>
        <v/>
      </c>
      <c r="Y199" s="11">
        <f>IFERROR(IF(OR(S199&lt;=0,V199&lt;=0),0,ROUND(S199/V199,2)),0)</f>
        <v/>
      </c>
      <c r="Z199" s="11">
        <f>IFERROR(J199-M199,0)</f>
        <v/>
      </c>
      <c r="AA199" s="11">
        <f>IFERROR(ROUND(MAX(0,MIN(100,((AB199*0.2)+(AC199*0.15)+(AD199*0.15)+(AE199*0.1)+(AF199*0.1)+(AG199*0.15)+(MIN(Y199/3,1)*100*0.1)+(AI199*0.05))*((AH199/100)*0.25+0.75))),0),0)</f>
        <v/>
      </c>
      <c r="AB199" s="11">
        <f>ROUND(MAX(0,MIN(100,((M199+10)/20)*100)),0)</f>
        <v/>
      </c>
      <c r="AC199" s="11">
        <f>IFERROR(IF(D199&lt;=0,0,ROUND(COUNTIFS($D$4:$D$3359,"&lt;="&amp;D199,$D$4:$D$3359,"&gt;0")/COUNTIF($D$4:$D$3359,"&gt;0")*100,0)),0)</f>
        <v/>
      </c>
      <c r="AD199" s="11">
        <f>IF(E199&lt;=0,0,ROUND(MAX(0,MIN(100,(LOG10(1+E199/1000000000)/LOG10(101))*100)),0))</f>
        <v/>
      </c>
      <c r="AE199" s="11">
        <f>IF(O199=N199,50,ROUND(MAX(0,MIN(100,((H199-N199)/(O199-N199))*100)),0))</f>
        <v/>
      </c>
      <c r="AF199" s="11">
        <f>ROUND(MAX(0,MIN(100,50+((H199-K199)/K199)*1000)),0)</f>
        <v/>
      </c>
      <c r="AG199" s="11">
        <f>IFERROR(ROUND(MAX(0,MIN(100,50+25*LN(MAX(0.01,X199)))),0),25)</f>
        <v/>
      </c>
      <c r="AH199" s="11">
        <f>ROUND(IF(M199&lt;=-30,0,IF(M199&lt;=-20,20,IF(M199&lt;=-10,50,100))),0)</f>
        <v/>
      </c>
      <c r="AI199" s="11">
        <f>ROUND(MAX(0,MIN(100,50+(Z199*10))),0)</f>
        <v/>
      </c>
      <c r="AJ199" s="11">
        <f>IFERROR(IF(--AA199&gt;=80,"خرید قوی",IF(--AA199&gt;=70,"خرید مشروط",IF(--AA199&gt;=60,"مراقبت",IF(--AA199&gt;=45,"ضعیف","عدم ورود")))),"")</f>
        <v/>
      </c>
    </row>
    <row r="200">
      <c r="A200" s="12">
        <f>'دیده بان بازار'!A203</f>
        <v/>
      </c>
      <c r="B200" s="13">
        <f>'دیده بان بازار'!B203</f>
        <v/>
      </c>
      <c r="C200" s="13">
        <f>'دیده بان بازار'!C203</f>
        <v/>
      </c>
      <c r="D200" s="13">
        <f>'دیده بان بازار'!D203</f>
        <v/>
      </c>
      <c r="E200" s="14">
        <f>'دیده بان بازار'!E203</f>
        <v/>
      </c>
      <c r="F200" s="13">
        <f>'دیده بان بازار'!F203</f>
        <v/>
      </c>
      <c r="G200" s="13">
        <f>'دیده بان بازار'!G203</f>
        <v/>
      </c>
      <c r="H200" s="13">
        <f>'دیده بان بازار'!H203</f>
        <v/>
      </c>
      <c r="I200" s="13">
        <f>'دیده بان بازار'!I203</f>
        <v/>
      </c>
      <c r="J200" s="13">
        <f>'دیده بان بازار'!J203</f>
        <v/>
      </c>
      <c r="K200" s="13">
        <f>'دیده بان بازار'!K203</f>
        <v/>
      </c>
      <c r="L200" s="13">
        <f>'دیده بان بازار'!L203</f>
        <v/>
      </c>
      <c r="M200" s="13">
        <f>'دیده بان بازار'!M203</f>
        <v/>
      </c>
      <c r="N200" s="13">
        <f>'دیده بان بازار'!N203</f>
        <v/>
      </c>
      <c r="O200" s="13">
        <f>'دیده بان بازار'!O203</f>
        <v/>
      </c>
      <c r="P200" s="13">
        <f>'دیده بان بازار'!P203</f>
        <v/>
      </c>
      <c r="Q200" s="13">
        <f>'دیده بان بازار'!Q203</f>
        <v/>
      </c>
      <c r="R200" s="13">
        <f>'دیده بان بازار'!R203</f>
        <v/>
      </c>
      <c r="S200" s="13">
        <f>'دیده بان بازار'!S203</f>
        <v/>
      </c>
      <c r="T200" s="13">
        <f>'دیده بان بازار'!T203</f>
        <v/>
      </c>
      <c r="U200" s="13">
        <f>'دیده بان بازار'!U203</f>
        <v/>
      </c>
      <c r="V200" s="13">
        <f>'دیده بان بازار'!V203</f>
        <v/>
      </c>
      <c r="W200" s="6">
        <f>'دیده بان بازار'!W203</f>
        <v/>
      </c>
      <c r="X200" s="11">
        <f>IFERROR(IF(OR(R200&lt;=0,W200&lt;=0,S200&lt;=0,V200&lt;=0),0,ROUND((S200/R200)/(V200/W200),2)),0)</f>
        <v/>
      </c>
      <c r="Y200" s="11">
        <f>IFERROR(IF(OR(S200&lt;=0,V200&lt;=0),0,ROUND(S200/V200,2)),0)</f>
        <v/>
      </c>
      <c r="Z200" s="11">
        <f>IFERROR(J200-M200,0)</f>
        <v/>
      </c>
      <c r="AA200" s="11">
        <f>IFERROR(ROUND(MAX(0,MIN(100,((AB200*0.2)+(AC200*0.15)+(AD200*0.15)+(AE200*0.1)+(AF200*0.1)+(AG200*0.15)+(MIN(Y200/3,1)*100*0.1)+(AI200*0.05))*((AH200/100)*0.25+0.75))),0),0)</f>
        <v/>
      </c>
      <c r="AB200" s="11">
        <f>ROUND(MAX(0,MIN(100,((M200+10)/20)*100)),0)</f>
        <v/>
      </c>
      <c r="AC200" s="11">
        <f>IFERROR(IF(D200&lt;=0,0,ROUND(COUNTIFS($D$4:$D$3359,"&lt;="&amp;D200,$D$4:$D$3359,"&gt;0")/COUNTIF($D$4:$D$3359,"&gt;0")*100,0)),0)</f>
        <v/>
      </c>
      <c r="AD200" s="11">
        <f>IF(E200&lt;=0,0,ROUND(MAX(0,MIN(100,(LOG10(1+E200/1000000000)/LOG10(101))*100)),0))</f>
        <v/>
      </c>
      <c r="AE200" s="11">
        <f>IF(O200=N200,50,ROUND(MAX(0,MIN(100,((H200-N200)/(O200-N200))*100)),0))</f>
        <v/>
      </c>
      <c r="AF200" s="11">
        <f>ROUND(MAX(0,MIN(100,50+((H200-K200)/K200)*1000)),0)</f>
        <v/>
      </c>
      <c r="AG200" s="11">
        <f>IFERROR(ROUND(MAX(0,MIN(100,50+25*LN(MAX(0.01,X200)))),0),25)</f>
        <v/>
      </c>
      <c r="AH200" s="11">
        <f>ROUND(IF(M200&lt;=-30,0,IF(M200&lt;=-20,20,IF(M200&lt;=-10,50,100))),0)</f>
        <v/>
      </c>
      <c r="AI200" s="11">
        <f>ROUND(MAX(0,MIN(100,50+(Z200*10))),0)</f>
        <v/>
      </c>
      <c r="AJ200" s="11">
        <f>IFERROR(IF(--AA200&gt;=80,"خرید قوی",IF(--AA200&gt;=70,"خرید مشروط",IF(--AA200&gt;=60,"مراقبت",IF(--AA200&gt;=45,"ضعیف","عدم ورود")))),"")</f>
        <v/>
      </c>
    </row>
    <row r="201">
      <c r="A201" s="15">
        <f>'دیده بان بازار'!A204</f>
        <v/>
      </c>
      <c r="B201" s="16">
        <f>'دیده بان بازار'!B204</f>
        <v/>
      </c>
      <c r="C201" s="16">
        <f>'دیده بان بازار'!C204</f>
        <v/>
      </c>
      <c r="D201" s="16">
        <f>'دیده بان بازار'!D204</f>
        <v/>
      </c>
      <c r="E201" s="17">
        <f>'دیده بان بازار'!E204</f>
        <v/>
      </c>
      <c r="F201" s="16">
        <f>'دیده بان بازار'!F204</f>
        <v/>
      </c>
      <c r="G201" s="16">
        <f>'دیده بان بازار'!G204</f>
        <v/>
      </c>
      <c r="H201" s="16">
        <f>'دیده بان بازار'!H204</f>
        <v/>
      </c>
      <c r="I201" s="16">
        <f>'دیده بان بازار'!I204</f>
        <v/>
      </c>
      <c r="J201" s="16">
        <f>'دیده بان بازار'!J204</f>
        <v/>
      </c>
      <c r="K201" s="16">
        <f>'دیده بان بازار'!K204</f>
        <v/>
      </c>
      <c r="L201" s="16">
        <f>'دیده بان بازار'!L204</f>
        <v/>
      </c>
      <c r="M201" s="16">
        <f>'دیده بان بازار'!M204</f>
        <v/>
      </c>
      <c r="N201" s="16">
        <f>'دیده بان بازار'!N204</f>
        <v/>
      </c>
      <c r="O201" s="16">
        <f>'دیده بان بازار'!O204</f>
        <v/>
      </c>
      <c r="P201" s="16">
        <f>'دیده بان بازار'!P204</f>
        <v/>
      </c>
      <c r="Q201" s="16">
        <f>'دیده بان بازار'!Q204</f>
        <v/>
      </c>
      <c r="R201" s="16">
        <f>'دیده بان بازار'!R204</f>
        <v/>
      </c>
      <c r="S201" s="16">
        <f>'دیده بان بازار'!S204</f>
        <v/>
      </c>
      <c r="T201" s="16">
        <f>'دیده بان بازار'!T204</f>
        <v/>
      </c>
      <c r="U201" s="16">
        <f>'دیده بان بازار'!U204</f>
        <v/>
      </c>
      <c r="V201" s="16">
        <f>'دیده بان بازار'!V204</f>
        <v/>
      </c>
      <c r="W201" s="7">
        <f>'دیده بان بازار'!W204</f>
        <v/>
      </c>
      <c r="X201" s="11">
        <f>IFERROR(IF(OR(R201&lt;=0,W201&lt;=0,S201&lt;=0,V201&lt;=0),0,ROUND((S201/R201)/(V201/W201),2)),0)</f>
        <v/>
      </c>
      <c r="Y201" s="11">
        <f>IFERROR(IF(OR(S201&lt;=0,V201&lt;=0),0,ROUND(S201/V201,2)),0)</f>
        <v/>
      </c>
      <c r="Z201" s="11">
        <f>IFERROR(J201-M201,0)</f>
        <v/>
      </c>
      <c r="AA201" s="11">
        <f>IFERROR(ROUND(MAX(0,MIN(100,((AB201*0.2)+(AC201*0.15)+(AD201*0.15)+(AE201*0.1)+(AF201*0.1)+(AG201*0.15)+(MIN(Y201/3,1)*100*0.1)+(AI201*0.05))*((AH201/100)*0.25+0.75))),0),0)</f>
        <v/>
      </c>
      <c r="AB201" s="11">
        <f>ROUND(MAX(0,MIN(100,((M201+10)/20)*100)),0)</f>
        <v/>
      </c>
      <c r="AC201" s="11">
        <f>IFERROR(IF(D201&lt;=0,0,ROUND(COUNTIFS($D$4:$D$3359,"&lt;="&amp;D201,$D$4:$D$3359,"&gt;0")/COUNTIF($D$4:$D$3359,"&gt;0")*100,0)),0)</f>
        <v/>
      </c>
      <c r="AD201" s="11">
        <f>IF(E201&lt;=0,0,ROUND(MAX(0,MIN(100,(LOG10(1+E201/1000000000)/LOG10(101))*100)),0))</f>
        <v/>
      </c>
      <c r="AE201" s="11">
        <f>IF(O201=N201,50,ROUND(MAX(0,MIN(100,((H201-N201)/(O201-N201))*100)),0))</f>
        <v/>
      </c>
      <c r="AF201" s="11">
        <f>ROUND(MAX(0,MIN(100,50+((H201-K201)/K201)*1000)),0)</f>
        <v/>
      </c>
      <c r="AG201" s="11">
        <f>IFERROR(ROUND(MAX(0,MIN(100,50+25*LN(MAX(0.01,X201)))),0),25)</f>
        <v/>
      </c>
      <c r="AH201" s="11">
        <f>ROUND(IF(M201&lt;=-30,0,IF(M201&lt;=-20,20,IF(M201&lt;=-10,50,100))),0)</f>
        <v/>
      </c>
      <c r="AI201" s="11">
        <f>ROUND(MAX(0,MIN(100,50+(Z201*10))),0)</f>
        <v/>
      </c>
      <c r="AJ201" s="11">
        <f>IFERROR(IF(--AA201&gt;=80,"خرید قوی",IF(--AA201&gt;=70,"خرید مشروط",IF(--AA201&gt;=60,"مراقبت",IF(--AA201&gt;=45,"ضعیف","عدم ورود")))),"")</f>
        <v/>
      </c>
    </row>
    <row r="202">
      <c r="A202" s="12">
        <f>'دیده بان بازار'!A205</f>
        <v/>
      </c>
      <c r="B202" s="13">
        <f>'دیده بان بازار'!B205</f>
        <v/>
      </c>
      <c r="C202" s="13">
        <f>'دیده بان بازار'!C205</f>
        <v/>
      </c>
      <c r="D202" s="13">
        <f>'دیده بان بازار'!D205</f>
        <v/>
      </c>
      <c r="E202" s="14">
        <f>'دیده بان بازار'!E205</f>
        <v/>
      </c>
      <c r="F202" s="13">
        <f>'دیده بان بازار'!F205</f>
        <v/>
      </c>
      <c r="G202" s="13">
        <f>'دیده بان بازار'!G205</f>
        <v/>
      </c>
      <c r="H202" s="13">
        <f>'دیده بان بازار'!H205</f>
        <v/>
      </c>
      <c r="I202" s="13">
        <f>'دیده بان بازار'!I205</f>
        <v/>
      </c>
      <c r="J202" s="13">
        <f>'دیده بان بازار'!J205</f>
        <v/>
      </c>
      <c r="K202" s="13">
        <f>'دیده بان بازار'!K205</f>
        <v/>
      </c>
      <c r="L202" s="13">
        <f>'دیده بان بازار'!L205</f>
        <v/>
      </c>
      <c r="M202" s="13">
        <f>'دیده بان بازار'!M205</f>
        <v/>
      </c>
      <c r="N202" s="13">
        <f>'دیده بان بازار'!N205</f>
        <v/>
      </c>
      <c r="O202" s="13">
        <f>'دیده بان بازار'!O205</f>
        <v/>
      </c>
      <c r="P202" s="13">
        <f>'دیده بان بازار'!P205</f>
        <v/>
      </c>
      <c r="Q202" s="13">
        <f>'دیده بان بازار'!Q205</f>
        <v/>
      </c>
      <c r="R202" s="13">
        <f>'دیده بان بازار'!R205</f>
        <v/>
      </c>
      <c r="S202" s="13">
        <f>'دیده بان بازار'!S205</f>
        <v/>
      </c>
      <c r="T202" s="13">
        <f>'دیده بان بازار'!T205</f>
        <v/>
      </c>
      <c r="U202" s="13">
        <f>'دیده بان بازار'!U205</f>
        <v/>
      </c>
      <c r="V202" s="13">
        <f>'دیده بان بازار'!V205</f>
        <v/>
      </c>
      <c r="W202" s="6">
        <f>'دیده بان بازار'!W205</f>
        <v/>
      </c>
      <c r="X202" s="11">
        <f>IFERROR(IF(OR(R202&lt;=0,W202&lt;=0,S202&lt;=0,V202&lt;=0),0,ROUND((S202/R202)/(V202/W202),2)),0)</f>
        <v/>
      </c>
      <c r="Y202" s="11">
        <f>IFERROR(IF(OR(S202&lt;=0,V202&lt;=0),0,ROUND(S202/V202,2)),0)</f>
        <v/>
      </c>
      <c r="Z202" s="11">
        <f>IFERROR(J202-M202,0)</f>
        <v/>
      </c>
      <c r="AA202" s="11">
        <f>IFERROR(ROUND(MAX(0,MIN(100,((AB202*0.2)+(AC202*0.15)+(AD202*0.15)+(AE202*0.1)+(AF202*0.1)+(AG202*0.15)+(MIN(Y202/3,1)*100*0.1)+(AI202*0.05))*((AH202/100)*0.25+0.75))),0),0)</f>
        <v/>
      </c>
      <c r="AB202" s="11">
        <f>ROUND(MAX(0,MIN(100,((M202+10)/20)*100)),0)</f>
        <v/>
      </c>
      <c r="AC202" s="11">
        <f>IFERROR(IF(D202&lt;=0,0,ROUND(COUNTIFS($D$4:$D$3359,"&lt;="&amp;D202,$D$4:$D$3359,"&gt;0")/COUNTIF($D$4:$D$3359,"&gt;0")*100,0)),0)</f>
        <v/>
      </c>
      <c r="AD202" s="11">
        <f>IF(E202&lt;=0,0,ROUND(MAX(0,MIN(100,(LOG10(1+E202/1000000000)/LOG10(101))*100)),0))</f>
        <v/>
      </c>
      <c r="AE202" s="11">
        <f>IF(O202=N202,50,ROUND(MAX(0,MIN(100,((H202-N202)/(O202-N202))*100)),0))</f>
        <v/>
      </c>
      <c r="AF202" s="11">
        <f>ROUND(MAX(0,MIN(100,50+((H202-K202)/K202)*1000)),0)</f>
        <v/>
      </c>
      <c r="AG202" s="11">
        <f>IFERROR(ROUND(MAX(0,MIN(100,50+25*LN(MAX(0.01,X202)))),0),25)</f>
        <v/>
      </c>
      <c r="AH202" s="11">
        <f>ROUND(IF(M202&lt;=-30,0,IF(M202&lt;=-20,20,IF(M202&lt;=-10,50,100))),0)</f>
        <v/>
      </c>
      <c r="AI202" s="11">
        <f>ROUND(MAX(0,MIN(100,50+(Z202*10))),0)</f>
        <v/>
      </c>
      <c r="AJ202" s="11">
        <f>IFERROR(IF(--AA202&gt;=80,"خرید قوی",IF(--AA202&gt;=70,"خرید مشروط",IF(--AA202&gt;=60,"مراقبت",IF(--AA202&gt;=45,"ضعیف","عدم ورود")))),"")</f>
        <v/>
      </c>
    </row>
    <row r="203">
      <c r="A203" s="15">
        <f>'دیده بان بازار'!A206</f>
        <v/>
      </c>
      <c r="B203" s="16">
        <f>'دیده بان بازار'!B206</f>
        <v/>
      </c>
      <c r="C203" s="16">
        <f>'دیده بان بازار'!C206</f>
        <v/>
      </c>
      <c r="D203" s="16">
        <f>'دیده بان بازار'!D206</f>
        <v/>
      </c>
      <c r="E203" s="17">
        <f>'دیده بان بازار'!E206</f>
        <v/>
      </c>
      <c r="F203" s="16">
        <f>'دیده بان بازار'!F206</f>
        <v/>
      </c>
      <c r="G203" s="16">
        <f>'دیده بان بازار'!G206</f>
        <v/>
      </c>
      <c r="H203" s="16">
        <f>'دیده بان بازار'!H206</f>
        <v/>
      </c>
      <c r="I203" s="16">
        <f>'دیده بان بازار'!I206</f>
        <v/>
      </c>
      <c r="J203" s="16">
        <f>'دیده بان بازار'!J206</f>
        <v/>
      </c>
      <c r="K203" s="16">
        <f>'دیده بان بازار'!K206</f>
        <v/>
      </c>
      <c r="L203" s="16">
        <f>'دیده بان بازار'!L206</f>
        <v/>
      </c>
      <c r="M203" s="16">
        <f>'دیده بان بازار'!M206</f>
        <v/>
      </c>
      <c r="N203" s="16">
        <f>'دیده بان بازار'!N206</f>
        <v/>
      </c>
      <c r="O203" s="16">
        <f>'دیده بان بازار'!O206</f>
        <v/>
      </c>
      <c r="P203" s="16">
        <f>'دیده بان بازار'!P206</f>
        <v/>
      </c>
      <c r="Q203" s="16">
        <f>'دیده بان بازار'!Q206</f>
        <v/>
      </c>
      <c r="R203" s="16">
        <f>'دیده بان بازار'!R206</f>
        <v/>
      </c>
      <c r="S203" s="16">
        <f>'دیده بان بازار'!S206</f>
        <v/>
      </c>
      <c r="T203" s="16">
        <f>'دیده بان بازار'!T206</f>
        <v/>
      </c>
      <c r="U203" s="16">
        <f>'دیده بان بازار'!U206</f>
        <v/>
      </c>
      <c r="V203" s="16">
        <f>'دیده بان بازار'!V206</f>
        <v/>
      </c>
      <c r="W203" s="7">
        <f>'دیده بان بازار'!W206</f>
        <v/>
      </c>
      <c r="X203" s="11">
        <f>IFERROR(IF(OR(R203&lt;=0,W203&lt;=0,S203&lt;=0,V203&lt;=0),0,ROUND((S203/R203)/(V203/W203),2)),0)</f>
        <v/>
      </c>
      <c r="Y203" s="11">
        <f>IFERROR(IF(OR(S203&lt;=0,V203&lt;=0),0,ROUND(S203/V203,2)),0)</f>
        <v/>
      </c>
      <c r="Z203" s="11">
        <f>IFERROR(J203-M203,0)</f>
        <v/>
      </c>
      <c r="AA203" s="11">
        <f>IFERROR(ROUND(MAX(0,MIN(100,((AB203*0.2)+(AC203*0.15)+(AD203*0.15)+(AE203*0.1)+(AF203*0.1)+(AG203*0.15)+(MIN(Y203/3,1)*100*0.1)+(AI203*0.05))*((AH203/100)*0.25+0.75))),0),0)</f>
        <v/>
      </c>
      <c r="AB203" s="11">
        <f>ROUND(MAX(0,MIN(100,((M203+10)/20)*100)),0)</f>
        <v/>
      </c>
      <c r="AC203" s="11">
        <f>IFERROR(IF(D203&lt;=0,0,ROUND(COUNTIFS($D$4:$D$3359,"&lt;="&amp;D203,$D$4:$D$3359,"&gt;0")/COUNTIF($D$4:$D$3359,"&gt;0")*100,0)),0)</f>
        <v/>
      </c>
      <c r="AD203" s="11">
        <f>IF(E203&lt;=0,0,ROUND(MAX(0,MIN(100,(LOG10(1+E203/1000000000)/LOG10(101))*100)),0))</f>
        <v/>
      </c>
      <c r="AE203" s="11">
        <f>IF(O203=N203,50,ROUND(MAX(0,MIN(100,((H203-N203)/(O203-N203))*100)),0))</f>
        <v/>
      </c>
      <c r="AF203" s="11">
        <f>ROUND(MAX(0,MIN(100,50+((H203-K203)/K203)*1000)),0)</f>
        <v/>
      </c>
      <c r="AG203" s="11">
        <f>IFERROR(ROUND(MAX(0,MIN(100,50+25*LN(MAX(0.01,X203)))),0),25)</f>
        <v/>
      </c>
      <c r="AH203" s="11">
        <f>ROUND(IF(M203&lt;=-30,0,IF(M203&lt;=-20,20,IF(M203&lt;=-10,50,100))),0)</f>
        <v/>
      </c>
      <c r="AI203" s="11">
        <f>ROUND(MAX(0,MIN(100,50+(Z203*10))),0)</f>
        <v/>
      </c>
      <c r="AJ203" s="11">
        <f>IFERROR(IF(--AA203&gt;=80,"خرید قوی",IF(--AA203&gt;=70,"خرید مشروط",IF(--AA203&gt;=60,"مراقبت",IF(--AA203&gt;=45,"ضعیف","عدم ورود")))),"")</f>
        <v/>
      </c>
    </row>
    <row r="204">
      <c r="A204" s="12">
        <f>'دیده بان بازار'!A207</f>
        <v/>
      </c>
      <c r="B204" s="13">
        <f>'دیده بان بازار'!B207</f>
        <v/>
      </c>
      <c r="C204" s="13">
        <f>'دیده بان بازار'!C207</f>
        <v/>
      </c>
      <c r="D204" s="13">
        <f>'دیده بان بازار'!D207</f>
        <v/>
      </c>
      <c r="E204" s="14">
        <f>'دیده بان بازار'!E207</f>
        <v/>
      </c>
      <c r="F204" s="13">
        <f>'دیده بان بازار'!F207</f>
        <v/>
      </c>
      <c r="G204" s="13">
        <f>'دیده بان بازار'!G207</f>
        <v/>
      </c>
      <c r="H204" s="13">
        <f>'دیده بان بازار'!H207</f>
        <v/>
      </c>
      <c r="I204" s="13">
        <f>'دیده بان بازار'!I207</f>
        <v/>
      </c>
      <c r="J204" s="13">
        <f>'دیده بان بازار'!J207</f>
        <v/>
      </c>
      <c r="K204" s="13">
        <f>'دیده بان بازار'!K207</f>
        <v/>
      </c>
      <c r="L204" s="13">
        <f>'دیده بان بازار'!L207</f>
        <v/>
      </c>
      <c r="M204" s="13">
        <f>'دیده بان بازار'!M207</f>
        <v/>
      </c>
      <c r="N204" s="13">
        <f>'دیده بان بازار'!N207</f>
        <v/>
      </c>
      <c r="O204" s="13">
        <f>'دیده بان بازار'!O207</f>
        <v/>
      </c>
      <c r="P204" s="13">
        <f>'دیده بان بازار'!P207</f>
        <v/>
      </c>
      <c r="Q204" s="13">
        <f>'دیده بان بازار'!Q207</f>
        <v/>
      </c>
      <c r="R204" s="13">
        <f>'دیده بان بازار'!R207</f>
        <v/>
      </c>
      <c r="S204" s="13">
        <f>'دیده بان بازار'!S207</f>
        <v/>
      </c>
      <c r="T204" s="13">
        <f>'دیده بان بازار'!T207</f>
        <v/>
      </c>
      <c r="U204" s="13">
        <f>'دیده بان بازار'!U207</f>
        <v/>
      </c>
      <c r="V204" s="13">
        <f>'دیده بان بازار'!V207</f>
        <v/>
      </c>
      <c r="W204" s="6">
        <f>'دیده بان بازار'!W207</f>
        <v/>
      </c>
      <c r="X204" s="11">
        <f>IFERROR(IF(OR(R204&lt;=0,W204&lt;=0,S204&lt;=0,V204&lt;=0),0,ROUND((S204/R204)/(V204/W204),2)),0)</f>
        <v/>
      </c>
      <c r="Y204" s="11">
        <f>IFERROR(IF(OR(S204&lt;=0,V204&lt;=0),0,ROUND(S204/V204,2)),0)</f>
        <v/>
      </c>
      <c r="Z204" s="11">
        <f>IFERROR(J204-M204,0)</f>
        <v/>
      </c>
      <c r="AA204" s="11">
        <f>IFERROR(ROUND(MAX(0,MIN(100,((AB204*0.2)+(AC204*0.15)+(AD204*0.15)+(AE204*0.1)+(AF204*0.1)+(AG204*0.15)+(MIN(Y204/3,1)*100*0.1)+(AI204*0.05))*((AH204/100)*0.25+0.75))),0),0)</f>
        <v/>
      </c>
      <c r="AB204" s="11">
        <f>ROUND(MAX(0,MIN(100,((M204+10)/20)*100)),0)</f>
        <v/>
      </c>
      <c r="AC204" s="11">
        <f>IFERROR(IF(D204&lt;=0,0,ROUND(COUNTIFS($D$4:$D$3359,"&lt;="&amp;D204,$D$4:$D$3359,"&gt;0")/COUNTIF($D$4:$D$3359,"&gt;0")*100,0)),0)</f>
        <v/>
      </c>
      <c r="AD204" s="11">
        <f>IF(E204&lt;=0,0,ROUND(MAX(0,MIN(100,(LOG10(1+E204/1000000000)/LOG10(101))*100)),0))</f>
        <v/>
      </c>
      <c r="AE204" s="11">
        <f>IF(O204=N204,50,ROUND(MAX(0,MIN(100,((H204-N204)/(O204-N204))*100)),0))</f>
        <v/>
      </c>
      <c r="AF204" s="11">
        <f>ROUND(MAX(0,MIN(100,50+((H204-K204)/K204)*1000)),0)</f>
        <v/>
      </c>
      <c r="AG204" s="11">
        <f>IFERROR(ROUND(MAX(0,MIN(100,50+25*LN(MAX(0.01,X204)))),0),25)</f>
        <v/>
      </c>
      <c r="AH204" s="11">
        <f>ROUND(IF(M204&lt;=-30,0,IF(M204&lt;=-20,20,IF(M204&lt;=-10,50,100))),0)</f>
        <v/>
      </c>
      <c r="AI204" s="11">
        <f>ROUND(MAX(0,MIN(100,50+(Z204*10))),0)</f>
        <v/>
      </c>
      <c r="AJ204" s="11">
        <f>IFERROR(IF(--AA204&gt;=80,"خرید قوی",IF(--AA204&gt;=70,"خرید مشروط",IF(--AA204&gt;=60,"مراقبت",IF(--AA204&gt;=45,"ضعیف","عدم ورود")))),"")</f>
        <v/>
      </c>
    </row>
    <row r="205">
      <c r="A205" s="15">
        <f>'دیده بان بازار'!A208</f>
        <v/>
      </c>
      <c r="B205" s="16">
        <f>'دیده بان بازار'!B208</f>
        <v/>
      </c>
      <c r="C205" s="16">
        <f>'دیده بان بازار'!C208</f>
        <v/>
      </c>
      <c r="D205" s="16">
        <f>'دیده بان بازار'!D208</f>
        <v/>
      </c>
      <c r="E205" s="17">
        <f>'دیده بان بازار'!E208</f>
        <v/>
      </c>
      <c r="F205" s="16">
        <f>'دیده بان بازار'!F208</f>
        <v/>
      </c>
      <c r="G205" s="16">
        <f>'دیده بان بازار'!G208</f>
        <v/>
      </c>
      <c r="H205" s="16">
        <f>'دیده بان بازار'!H208</f>
        <v/>
      </c>
      <c r="I205" s="16">
        <f>'دیده بان بازار'!I208</f>
        <v/>
      </c>
      <c r="J205" s="16">
        <f>'دیده بان بازار'!J208</f>
        <v/>
      </c>
      <c r="K205" s="16">
        <f>'دیده بان بازار'!K208</f>
        <v/>
      </c>
      <c r="L205" s="16">
        <f>'دیده بان بازار'!L208</f>
        <v/>
      </c>
      <c r="M205" s="16">
        <f>'دیده بان بازار'!M208</f>
        <v/>
      </c>
      <c r="N205" s="16">
        <f>'دیده بان بازار'!N208</f>
        <v/>
      </c>
      <c r="O205" s="16">
        <f>'دیده بان بازار'!O208</f>
        <v/>
      </c>
      <c r="P205" s="16">
        <f>'دیده بان بازار'!P208</f>
        <v/>
      </c>
      <c r="Q205" s="16">
        <f>'دیده بان بازار'!Q208</f>
        <v/>
      </c>
      <c r="R205" s="16">
        <f>'دیده بان بازار'!R208</f>
        <v/>
      </c>
      <c r="S205" s="16">
        <f>'دیده بان بازار'!S208</f>
        <v/>
      </c>
      <c r="T205" s="16">
        <f>'دیده بان بازار'!T208</f>
        <v/>
      </c>
      <c r="U205" s="16">
        <f>'دیده بان بازار'!U208</f>
        <v/>
      </c>
      <c r="V205" s="16">
        <f>'دیده بان بازار'!V208</f>
        <v/>
      </c>
      <c r="W205" s="7">
        <f>'دیده بان بازار'!W208</f>
        <v/>
      </c>
      <c r="X205" s="11">
        <f>IFERROR(IF(OR(R205&lt;=0,W205&lt;=0,S205&lt;=0,V205&lt;=0),0,ROUND((S205/R205)/(V205/W205),2)),0)</f>
        <v/>
      </c>
      <c r="Y205" s="11">
        <f>IFERROR(IF(OR(S205&lt;=0,V205&lt;=0),0,ROUND(S205/V205,2)),0)</f>
        <v/>
      </c>
      <c r="Z205" s="11">
        <f>IFERROR(J205-M205,0)</f>
        <v/>
      </c>
      <c r="AA205" s="11">
        <f>IFERROR(ROUND(MAX(0,MIN(100,((AB205*0.2)+(AC205*0.15)+(AD205*0.15)+(AE205*0.1)+(AF205*0.1)+(AG205*0.15)+(MIN(Y205/3,1)*100*0.1)+(AI205*0.05))*((AH205/100)*0.25+0.75))),0),0)</f>
        <v/>
      </c>
      <c r="AB205" s="11">
        <f>ROUND(MAX(0,MIN(100,((M205+10)/20)*100)),0)</f>
        <v/>
      </c>
      <c r="AC205" s="11">
        <f>IFERROR(IF(D205&lt;=0,0,ROUND(COUNTIFS($D$4:$D$3359,"&lt;="&amp;D205,$D$4:$D$3359,"&gt;0")/COUNTIF($D$4:$D$3359,"&gt;0")*100,0)),0)</f>
        <v/>
      </c>
      <c r="AD205" s="11">
        <f>IF(E205&lt;=0,0,ROUND(MAX(0,MIN(100,(LOG10(1+E205/1000000000)/LOG10(101))*100)),0))</f>
        <v/>
      </c>
      <c r="AE205" s="11">
        <f>IF(O205=N205,50,ROUND(MAX(0,MIN(100,((H205-N205)/(O205-N205))*100)),0))</f>
        <v/>
      </c>
      <c r="AF205" s="11">
        <f>ROUND(MAX(0,MIN(100,50+((H205-K205)/K205)*1000)),0)</f>
        <v/>
      </c>
      <c r="AG205" s="11">
        <f>IFERROR(ROUND(MAX(0,MIN(100,50+25*LN(MAX(0.01,X205)))),0),25)</f>
        <v/>
      </c>
      <c r="AH205" s="11">
        <f>ROUND(IF(M205&lt;=-30,0,IF(M205&lt;=-20,20,IF(M205&lt;=-10,50,100))),0)</f>
        <v/>
      </c>
      <c r="AI205" s="11">
        <f>ROUND(MAX(0,MIN(100,50+(Z205*10))),0)</f>
        <v/>
      </c>
      <c r="AJ205" s="11">
        <f>IFERROR(IF(--AA205&gt;=80,"خرید قوی",IF(--AA205&gt;=70,"خرید مشروط",IF(--AA205&gt;=60,"مراقبت",IF(--AA205&gt;=45,"ضعیف","عدم ورود")))),"")</f>
        <v/>
      </c>
    </row>
    <row r="206">
      <c r="A206" s="12">
        <f>'دیده بان بازار'!A209</f>
        <v/>
      </c>
      <c r="B206" s="13">
        <f>'دیده بان بازار'!B209</f>
        <v/>
      </c>
      <c r="C206" s="13">
        <f>'دیده بان بازار'!C209</f>
        <v/>
      </c>
      <c r="D206" s="13">
        <f>'دیده بان بازار'!D209</f>
        <v/>
      </c>
      <c r="E206" s="14">
        <f>'دیده بان بازار'!E209</f>
        <v/>
      </c>
      <c r="F206" s="13">
        <f>'دیده بان بازار'!F209</f>
        <v/>
      </c>
      <c r="G206" s="13">
        <f>'دیده بان بازار'!G209</f>
        <v/>
      </c>
      <c r="H206" s="13">
        <f>'دیده بان بازار'!H209</f>
        <v/>
      </c>
      <c r="I206" s="13">
        <f>'دیده بان بازار'!I209</f>
        <v/>
      </c>
      <c r="J206" s="13">
        <f>'دیده بان بازار'!J209</f>
        <v/>
      </c>
      <c r="K206" s="13">
        <f>'دیده بان بازار'!K209</f>
        <v/>
      </c>
      <c r="L206" s="13">
        <f>'دیده بان بازار'!L209</f>
        <v/>
      </c>
      <c r="M206" s="13">
        <f>'دیده بان بازار'!M209</f>
        <v/>
      </c>
      <c r="N206" s="13">
        <f>'دیده بان بازار'!N209</f>
        <v/>
      </c>
      <c r="O206" s="13">
        <f>'دیده بان بازار'!O209</f>
        <v/>
      </c>
      <c r="P206" s="13">
        <f>'دیده بان بازار'!P209</f>
        <v/>
      </c>
      <c r="Q206" s="13">
        <f>'دیده بان بازار'!Q209</f>
        <v/>
      </c>
      <c r="R206" s="13">
        <f>'دیده بان بازار'!R209</f>
        <v/>
      </c>
      <c r="S206" s="13">
        <f>'دیده بان بازار'!S209</f>
        <v/>
      </c>
      <c r="T206" s="13">
        <f>'دیده بان بازار'!T209</f>
        <v/>
      </c>
      <c r="U206" s="13">
        <f>'دیده بان بازار'!U209</f>
        <v/>
      </c>
      <c r="V206" s="13">
        <f>'دیده بان بازار'!V209</f>
        <v/>
      </c>
      <c r="W206" s="6">
        <f>'دیده بان بازار'!W209</f>
        <v/>
      </c>
      <c r="X206" s="11">
        <f>IFERROR(IF(OR(R206&lt;=0,W206&lt;=0,S206&lt;=0,V206&lt;=0),0,ROUND((S206/R206)/(V206/W206),2)),0)</f>
        <v/>
      </c>
      <c r="Y206" s="11">
        <f>IFERROR(IF(OR(S206&lt;=0,V206&lt;=0),0,ROUND(S206/V206,2)),0)</f>
        <v/>
      </c>
      <c r="Z206" s="11">
        <f>IFERROR(J206-M206,0)</f>
        <v/>
      </c>
      <c r="AA206" s="11">
        <f>IFERROR(ROUND(MAX(0,MIN(100,((AB206*0.2)+(AC206*0.15)+(AD206*0.15)+(AE206*0.1)+(AF206*0.1)+(AG206*0.15)+(MIN(Y206/3,1)*100*0.1)+(AI206*0.05))*((AH206/100)*0.25+0.75))),0),0)</f>
        <v/>
      </c>
      <c r="AB206" s="11">
        <f>ROUND(MAX(0,MIN(100,((M206+10)/20)*100)),0)</f>
        <v/>
      </c>
      <c r="AC206" s="11">
        <f>IFERROR(IF(D206&lt;=0,0,ROUND(COUNTIFS($D$4:$D$3359,"&lt;="&amp;D206,$D$4:$D$3359,"&gt;0")/COUNTIF($D$4:$D$3359,"&gt;0")*100,0)),0)</f>
        <v/>
      </c>
      <c r="AD206" s="11">
        <f>IF(E206&lt;=0,0,ROUND(MAX(0,MIN(100,(LOG10(1+E206/1000000000)/LOG10(101))*100)),0))</f>
        <v/>
      </c>
      <c r="AE206" s="11">
        <f>IF(O206=N206,50,ROUND(MAX(0,MIN(100,((H206-N206)/(O206-N206))*100)),0))</f>
        <v/>
      </c>
      <c r="AF206" s="11">
        <f>ROUND(MAX(0,MIN(100,50+((H206-K206)/K206)*1000)),0)</f>
        <v/>
      </c>
      <c r="AG206" s="11">
        <f>IFERROR(ROUND(MAX(0,MIN(100,50+25*LN(MAX(0.01,X206)))),0),25)</f>
        <v/>
      </c>
      <c r="AH206" s="11">
        <f>ROUND(IF(M206&lt;=-30,0,IF(M206&lt;=-20,20,IF(M206&lt;=-10,50,100))),0)</f>
        <v/>
      </c>
      <c r="AI206" s="11">
        <f>ROUND(MAX(0,MIN(100,50+(Z206*10))),0)</f>
        <v/>
      </c>
      <c r="AJ206" s="11">
        <f>IFERROR(IF(--AA206&gt;=80,"خرید قوی",IF(--AA206&gt;=70,"خرید مشروط",IF(--AA206&gt;=60,"مراقبت",IF(--AA206&gt;=45,"ضعیف","عدم ورود")))),"")</f>
        <v/>
      </c>
    </row>
    <row r="207">
      <c r="A207" s="15">
        <f>'دیده بان بازار'!A210</f>
        <v/>
      </c>
      <c r="B207" s="16">
        <f>'دیده بان بازار'!B210</f>
        <v/>
      </c>
      <c r="C207" s="16">
        <f>'دیده بان بازار'!C210</f>
        <v/>
      </c>
      <c r="D207" s="16">
        <f>'دیده بان بازار'!D210</f>
        <v/>
      </c>
      <c r="E207" s="17">
        <f>'دیده بان بازار'!E210</f>
        <v/>
      </c>
      <c r="F207" s="16">
        <f>'دیده بان بازار'!F210</f>
        <v/>
      </c>
      <c r="G207" s="16">
        <f>'دیده بان بازار'!G210</f>
        <v/>
      </c>
      <c r="H207" s="16">
        <f>'دیده بان بازار'!H210</f>
        <v/>
      </c>
      <c r="I207" s="16">
        <f>'دیده بان بازار'!I210</f>
        <v/>
      </c>
      <c r="J207" s="16">
        <f>'دیده بان بازار'!J210</f>
        <v/>
      </c>
      <c r="K207" s="16">
        <f>'دیده بان بازار'!K210</f>
        <v/>
      </c>
      <c r="L207" s="16">
        <f>'دیده بان بازار'!L210</f>
        <v/>
      </c>
      <c r="M207" s="16">
        <f>'دیده بان بازار'!M210</f>
        <v/>
      </c>
      <c r="N207" s="16">
        <f>'دیده بان بازار'!N210</f>
        <v/>
      </c>
      <c r="O207" s="16">
        <f>'دیده بان بازار'!O210</f>
        <v/>
      </c>
      <c r="P207" s="16">
        <f>'دیده بان بازار'!P210</f>
        <v/>
      </c>
      <c r="Q207" s="16">
        <f>'دیده بان بازار'!Q210</f>
        <v/>
      </c>
      <c r="R207" s="16">
        <f>'دیده بان بازار'!R210</f>
        <v/>
      </c>
      <c r="S207" s="16">
        <f>'دیده بان بازار'!S210</f>
        <v/>
      </c>
      <c r="T207" s="16">
        <f>'دیده بان بازار'!T210</f>
        <v/>
      </c>
      <c r="U207" s="16">
        <f>'دیده بان بازار'!U210</f>
        <v/>
      </c>
      <c r="V207" s="16">
        <f>'دیده بان بازار'!V210</f>
        <v/>
      </c>
      <c r="W207" s="7">
        <f>'دیده بان بازار'!W210</f>
        <v/>
      </c>
      <c r="X207" s="11">
        <f>IFERROR(IF(OR(R207&lt;=0,W207&lt;=0,S207&lt;=0,V207&lt;=0),0,ROUND((S207/R207)/(V207/W207),2)),0)</f>
        <v/>
      </c>
      <c r="Y207" s="11">
        <f>IFERROR(IF(OR(S207&lt;=0,V207&lt;=0),0,ROUND(S207/V207,2)),0)</f>
        <v/>
      </c>
      <c r="Z207" s="11">
        <f>IFERROR(J207-M207,0)</f>
        <v/>
      </c>
      <c r="AA207" s="11">
        <f>IFERROR(ROUND(MAX(0,MIN(100,((AB207*0.2)+(AC207*0.15)+(AD207*0.15)+(AE207*0.1)+(AF207*0.1)+(AG207*0.15)+(MIN(Y207/3,1)*100*0.1)+(AI207*0.05))*((AH207/100)*0.25+0.75))),0),0)</f>
        <v/>
      </c>
      <c r="AB207" s="11">
        <f>ROUND(MAX(0,MIN(100,((M207+10)/20)*100)),0)</f>
        <v/>
      </c>
      <c r="AC207" s="11">
        <f>IFERROR(IF(D207&lt;=0,0,ROUND(COUNTIFS($D$4:$D$3359,"&lt;="&amp;D207,$D$4:$D$3359,"&gt;0")/COUNTIF($D$4:$D$3359,"&gt;0")*100,0)),0)</f>
        <v/>
      </c>
      <c r="AD207" s="11">
        <f>IF(E207&lt;=0,0,ROUND(MAX(0,MIN(100,(LOG10(1+E207/1000000000)/LOG10(101))*100)),0))</f>
        <v/>
      </c>
      <c r="AE207" s="11">
        <f>IF(O207=N207,50,ROUND(MAX(0,MIN(100,((H207-N207)/(O207-N207))*100)),0))</f>
        <v/>
      </c>
      <c r="AF207" s="11">
        <f>ROUND(MAX(0,MIN(100,50+((H207-K207)/K207)*1000)),0)</f>
        <v/>
      </c>
      <c r="AG207" s="11">
        <f>IFERROR(ROUND(MAX(0,MIN(100,50+25*LN(MAX(0.01,X207)))),0),25)</f>
        <v/>
      </c>
      <c r="AH207" s="11">
        <f>ROUND(IF(M207&lt;=-30,0,IF(M207&lt;=-20,20,IF(M207&lt;=-10,50,100))),0)</f>
        <v/>
      </c>
      <c r="AI207" s="11">
        <f>ROUND(MAX(0,MIN(100,50+(Z207*10))),0)</f>
        <v/>
      </c>
      <c r="AJ207" s="11">
        <f>IFERROR(IF(--AA207&gt;=80,"خرید قوی",IF(--AA207&gt;=70,"خرید مشروط",IF(--AA207&gt;=60,"مراقبت",IF(--AA207&gt;=45,"ضعیف","عدم ورود")))),"")</f>
        <v/>
      </c>
    </row>
    <row r="208">
      <c r="A208" s="12">
        <f>'دیده بان بازار'!A211</f>
        <v/>
      </c>
      <c r="B208" s="13">
        <f>'دیده بان بازار'!B211</f>
        <v/>
      </c>
      <c r="C208" s="13">
        <f>'دیده بان بازار'!C211</f>
        <v/>
      </c>
      <c r="D208" s="13">
        <f>'دیده بان بازار'!D211</f>
        <v/>
      </c>
      <c r="E208" s="14">
        <f>'دیده بان بازار'!E211</f>
        <v/>
      </c>
      <c r="F208" s="13">
        <f>'دیده بان بازار'!F211</f>
        <v/>
      </c>
      <c r="G208" s="13">
        <f>'دیده بان بازار'!G211</f>
        <v/>
      </c>
      <c r="H208" s="13">
        <f>'دیده بان بازار'!H211</f>
        <v/>
      </c>
      <c r="I208" s="13">
        <f>'دیده بان بازار'!I211</f>
        <v/>
      </c>
      <c r="J208" s="13">
        <f>'دیده بان بازار'!J211</f>
        <v/>
      </c>
      <c r="K208" s="13">
        <f>'دیده بان بازار'!K211</f>
        <v/>
      </c>
      <c r="L208" s="13">
        <f>'دیده بان بازار'!L211</f>
        <v/>
      </c>
      <c r="M208" s="13">
        <f>'دیده بان بازار'!M211</f>
        <v/>
      </c>
      <c r="N208" s="13">
        <f>'دیده بان بازار'!N211</f>
        <v/>
      </c>
      <c r="O208" s="13">
        <f>'دیده بان بازار'!O211</f>
        <v/>
      </c>
      <c r="P208" s="13">
        <f>'دیده بان بازار'!P211</f>
        <v/>
      </c>
      <c r="Q208" s="13">
        <f>'دیده بان بازار'!Q211</f>
        <v/>
      </c>
      <c r="R208" s="13">
        <f>'دیده بان بازار'!R211</f>
        <v/>
      </c>
      <c r="S208" s="13">
        <f>'دیده بان بازار'!S211</f>
        <v/>
      </c>
      <c r="T208" s="13">
        <f>'دیده بان بازار'!T211</f>
        <v/>
      </c>
      <c r="U208" s="13">
        <f>'دیده بان بازار'!U211</f>
        <v/>
      </c>
      <c r="V208" s="13">
        <f>'دیده بان بازار'!V211</f>
        <v/>
      </c>
      <c r="W208" s="6">
        <f>'دیده بان بازار'!W211</f>
        <v/>
      </c>
      <c r="X208" s="11">
        <f>IFERROR(IF(OR(R208&lt;=0,W208&lt;=0,S208&lt;=0,V208&lt;=0),0,ROUND((S208/R208)/(V208/W208),2)),0)</f>
        <v/>
      </c>
      <c r="Y208" s="11">
        <f>IFERROR(IF(OR(S208&lt;=0,V208&lt;=0),0,ROUND(S208/V208,2)),0)</f>
        <v/>
      </c>
      <c r="Z208" s="11">
        <f>IFERROR(J208-M208,0)</f>
        <v/>
      </c>
      <c r="AA208" s="11">
        <f>IFERROR(ROUND(MAX(0,MIN(100,((AB208*0.2)+(AC208*0.15)+(AD208*0.15)+(AE208*0.1)+(AF208*0.1)+(AG208*0.15)+(MIN(Y208/3,1)*100*0.1)+(AI208*0.05))*((AH208/100)*0.25+0.75))),0),0)</f>
        <v/>
      </c>
      <c r="AB208" s="11">
        <f>ROUND(MAX(0,MIN(100,((M208+10)/20)*100)),0)</f>
        <v/>
      </c>
      <c r="AC208" s="11">
        <f>IFERROR(IF(D208&lt;=0,0,ROUND(COUNTIFS($D$4:$D$3359,"&lt;="&amp;D208,$D$4:$D$3359,"&gt;0")/COUNTIF($D$4:$D$3359,"&gt;0")*100,0)),0)</f>
        <v/>
      </c>
      <c r="AD208" s="11">
        <f>IF(E208&lt;=0,0,ROUND(MAX(0,MIN(100,(LOG10(1+E208/1000000000)/LOG10(101))*100)),0))</f>
        <v/>
      </c>
      <c r="AE208" s="11">
        <f>IF(O208=N208,50,ROUND(MAX(0,MIN(100,((H208-N208)/(O208-N208))*100)),0))</f>
        <v/>
      </c>
      <c r="AF208" s="11">
        <f>ROUND(MAX(0,MIN(100,50+((H208-K208)/K208)*1000)),0)</f>
        <v/>
      </c>
      <c r="AG208" s="11">
        <f>IFERROR(ROUND(MAX(0,MIN(100,50+25*LN(MAX(0.01,X208)))),0),25)</f>
        <v/>
      </c>
      <c r="AH208" s="11">
        <f>ROUND(IF(M208&lt;=-30,0,IF(M208&lt;=-20,20,IF(M208&lt;=-10,50,100))),0)</f>
        <v/>
      </c>
      <c r="AI208" s="11">
        <f>ROUND(MAX(0,MIN(100,50+(Z208*10))),0)</f>
        <v/>
      </c>
      <c r="AJ208" s="11">
        <f>IFERROR(IF(--AA208&gt;=80,"خرید قوی",IF(--AA208&gt;=70,"خرید مشروط",IF(--AA208&gt;=60,"مراقبت",IF(--AA208&gt;=45,"ضعیف","عدم ورود")))),"")</f>
        <v/>
      </c>
    </row>
    <row r="209">
      <c r="A209" s="15">
        <f>'دیده بان بازار'!A212</f>
        <v/>
      </c>
      <c r="B209" s="16">
        <f>'دیده بان بازار'!B212</f>
        <v/>
      </c>
      <c r="C209" s="16">
        <f>'دیده بان بازار'!C212</f>
        <v/>
      </c>
      <c r="D209" s="16">
        <f>'دیده بان بازار'!D212</f>
        <v/>
      </c>
      <c r="E209" s="17">
        <f>'دیده بان بازار'!E212</f>
        <v/>
      </c>
      <c r="F209" s="16">
        <f>'دیده بان بازار'!F212</f>
        <v/>
      </c>
      <c r="G209" s="16">
        <f>'دیده بان بازار'!G212</f>
        <v/>
      </c>
      <c r="H209" s="16">
        <f>'دیده بان بازار'!H212</f>
        <v/>
      </c>
      <c r="I209" s="16">
        <f>'دیده بان بازار'!I212</f>
        <v/>
      </c>
      <c r="J209" s="16">
        <f>'دیده بان بازار'!J212</f>
        <v/>
      </c>
      <c r="K209" s="16">
        <f>'دیده بان بازار'!K212</f>
        <v/>
      </c>
      <c r="L209" s="16">
        <f>'دیده بان بازار'!L212</f>
        <v/>
      </c>
      <c r="M209" s="16">
        <f>'دیده بان بازار'!M212</f>
        <v/>
      </c>
      <c r="N209" s="16">
        <f>'دیده بان بازار'!N212</f>
        <v/>
      </c>
      <c r="O209" s="16">
        <f>'دیده بان بازار'!O212</f>
        <v/>
      </c>
      <c r="P209" s="16">
        <f>'دیده بان بازار'!P212</f>
        <v/>
      </c>
      <c r="Q209" s="16">
        <f>'دیده بان بازار'!Q212</f>
        <v/>
      </c>
      <c r="R209" s="16">
        <f>'دیده بان بازار'!R212</f>
        <v/>
      </c>
      <c r="S209" s="16">
        <f>'دیده بان بازار'!S212</f>
        <v/>
      </c>
      <c r="T209" s="16">
        <f>'دیده بان بازار'!T212</f>
        <v/>
      </c>
      <c r="U209" s="16">
        <f>'دیده بان بازار'!U212</f>
        <v/>
      </c>
      <c r="V209" s="16">
        <f>'دیده بان بازار'!V212</f>
        <v/>
      </c>
      <c r="W209" s="7">
        <f>'دیده بان بازار'!W212</f>
        <v/>
      </c>
      <c r="X209" s="11">
        <f>IFERROR(IF(OR(R209&lt;=0,W209&lt;=0,S209&lt;=0,V209&lt;=0),0,ROUND((S209/R209)/(V209/W209),2)),0)</f>
        <v/>
      </c>
      <c r="Y209" s="11">
        <f>IFERROR(IF(OR(S209&lt;=0,V209&lt;=0),0,ROUND(S209/V209,2)),0)</f>
        <v/>
      </c>
      <c r="Z209" s="11">
        <f>IFERROR(J209-M209,0)</f>
        <v/>
      </c>
      <c r="AA209" s="11">
        <f>IFERROR(ROUND(MAX(0,MIN(100,((AB209*0.2)+(AC209*0.15)+(AD209*0.15)+(AE209*0.1)+(AF209*0.1)+(AG209*0.15)+(MIN(Y209/3,1)*100*0.1)+(AI209*0.05))*((AH209/100)*0.25+0.75))),0),0)</f>
        <v/>
      </c>
      <c r="AB209" s="11">
        <f>ROUND(MAX(0,MIN(100,((M209+10)/20)*100)),0)</f>
        <v/>
      </c>
      <c r="AC209" s="11">
        <f>IFERROR(IF(D209&lt;=0,0,ROUND(COUNTIFS($D$4:$D$3359,"&lt;="&amp;D209,$D$4:$D$3359,"&gt;0")/COUNTIF($D$4:$D$3359,"&gt;0")*100,0)),0)</f>
        <v/>
      </c>
      <c r="AD209" s="11">
        <f>IF(E209&lt;=0,0,ROUND(MAX(0,MIN(100,(LOG10(1+E209/1000000000)/LOG10(101))*100)),0))</f>
        <v/>
      </c>
      <c r="AE209" s="11">
        <f>IF(O209=N209,50,ROUND(MAX(0,MIN(100,((H209-N209)/(O209-N209))*100)),0))</f>
        <v/>
      </c>
      <c r="AF209" s="11">
        <f>ROUND(MAX(0,MIN(100,50+((H209-K209)/K209)*1000)),0)</f>
        <v/>
      </c>
      <c r="AG209" s="11">
        <f>IFERROR(ROUND(MAX(0,MIN(100,50+25*LN(MAX(0.01,X209)))),0),25)</f>
        <v/>
      </c>
      <c r="AH209" s="11">
        <f>ROUND(IF(M209&lt;=-30,0,IF(M209&lt;=-20,20,IF(M209&lt;=-10,50,100))),0)</f>
        <v/>
      </c>
      <c r="AI209" s="11">
        <f>ROUND(MAX(0,MIN(100,50+(Z209*10))),0)</f>
        <v/>
      </c>
      <c r="AJ209" s="11">
        <f>IFERROR(IF(--AA209&gt;=80,"خرید قوی",IF(--AA209&gt;=70,"خرید مشروط",IF(--AA209&gt;=60,"مراقبت",IF(--AA209&gt;=45,"ضعیف","عدم ورود")))),"")</f>
        <v/>
      </c>
    </row>
    <row r="210">
      <c r="A210" s="12">
        <f>'دیده بان بازار'!A213</f>
        <v/>
      </c>
      <c r="B210" s="13">
        <f>'دیده بان بازار'!B213</f>
        <v/>
      </c>
      <c r="C210" s="13">
        <f>'دیده بان بازار'!C213</f>
        <v/>
      </c>
      <c r="D210" s="13">
        <f>'دیده بان بازار'!D213</f>
        <v/>
      </c>
      <c r="E210" s="14">
        <f>'دیده بان بازار'!E213</f>
        <v/>
      </c>
      <c r="F210" s="13">
        <f>'دیده بان بازار'!F213</f>
        <v/>
      </c>
      <c r="G210" s="13">
        <f>'دیده بان بازار'!G213</f>
        <v/>
      </c>
      <c r="H210" s="13">
        <f>'دیده بان بازار'!H213</f>
        <v/>
      </c>
      <c r="I210" s="13">
        <f>'دیده بان بازار'!I213</f>
        <v/>
      </c>
      <c r="J210" s="13">
        <f>'دیده بان بازار'!J213</f>
        <v/>
      </c>
      <c r="K210" s="13">
        <f>'دیده بان بازار'!K213</f>
        <v/>
      </c>
      <c r="L210" s="13">
        <f>'دیده بان بازار'!L213</f>
        <v/>
      </c>
      <c r="M210" s="13">
        <f>'دیده بان بازار'!M213</f>
        <v/>
      </c>
      <c r="N210" s="13">
        <f>'دیده بان بازار'!N213</f>
        <v/>
      </c>
      <c r="O210" s="13">
        <f>'دیده بان بازار'!O213</f>
        <v/>
      </c>
      <c r="P210" s="13">
        <f>'دیده بان بازار'!P213</f>
        <v/>
      </c>
      <c r="Q210" s="13">
        <f>'دیده بان بازار'!Q213</f>
        <v/>
      </c>
      <c r="R210" s="13">
        <f>'دیده بان بازار'!R213</f>
        <v/>
      </c>
      <c r="S210" s="13">
        <f>'دیده بان بازار'!S213</f>
        <v/>
      </c>
      <c r="T210" s="13">
        <f>'دیده بان بازار'!T213</f>
        <v/>
      </c>
      <c r="U210" s="13">
        <f>'دیده بان بازار'!U213</f>
        <v/>
      </c>
      <c r="V210" s="13">
        <f>'دیده بان بازار'!V213</f>
        <v/>
      </c>
      <c r="W210" s="6">
        <f>'دیده بان بازار'!W213</f>
        <v/>
      </c>
      <c r="X210" s="11">
        <f>IFERROR(IF(OR(R210&lt;=0,W210&lt;=0,S210&lt;=0,V210&lt;=0),0,ROUND((S210/R210)/(V210/W210),2)),0)</f>
        <v/>
      </c>
      <c r="Y210" s="11">
        <f>IFERROR(IF(OR(S210&lt;=0,V210&lt;=0),0,ROUND(S210/V210,2)),0)</f>
        <v/>
      </c>
      <c r="Z210" s="11">
        <f>IFERROR(J210-M210,0)</f>
        <v/>
      </c>
      <c r="AA210" s="11">
        <f>IFERROR(ROUND(MAX(0,MIN(100,((AB210*0.2)+(AC210*0.15)+(AD210*0.15)+(AE210*0.1)+(AF210*0.1)+(AG210*0.15)+(MIN(Y210/3,1)*100*0.1)+(AI210*0.05))*((AH210/100)*0.25+0.75))),0),0)</f>
        <v/>
      </c>
      <c r="AB210" s="11">
        <f>ROUND(MAX(0,MIN(100,((M210+10)/20)*100)),0)</f>
        <v/>
      </c>
      <c r="AC210" s="11">
        <f>IFERROR(IF(D210&lt;=0,0,ROUND(COUNTIFS($D$4:$D$3359,"&lt;="&amp;D210,$D$4:$D$3359,"&gt;0")/COUNTIF($D$4:$D$3359,"&gt;0")*100,0)),0)</f>
        <v/>
      </c>
      <c r="AD210" s="11">
        <f>IF(E210&lt;=0,0,ROUND(MAX(0,MIN(100,(LOG10(1+E210/1000000000)/LOG10(101))*100)),0))</f>
        <v/>
      </c>
      <c r="AE210" s="11">
        <f>IF(O210=N210,50,ROUND(MAX(0,MIN(100,((H210-N210)/(O210-N210))*100)),0))</f>
        <v/>
      </c>
      <c r="AF210" s="11">
        <f>ROUND(MAX(0,MIN(100,50+((H210-K210)/K210)*1000)),0)</f>
        <v/>
      </c>
      <c r="AG210" s="11">
        <f>IFERROR(ROUND(MAX(0,MIN(100,50+25*LN(MAX(0.01,X210)))),0),25)</f>
        <v/>
      </c>
      <c r="AH210" s="11">
        <f>ROUND(IF(M210&lt;=-30,0,IF(M210&lt;=-20,20,IF(M210&lt;=-10,50,100))),0)</f>
        <v/>
      </c>
      <c r="AI210" s="11">
        <f>ROUND(MAX(0,MIN(100,50+(Z210*10))),0)</f>
        <v/>
      </c>
      <c r="AJ210" s="11">
        <f>IFERROR(IF(--AA210&gt;=80,"خرید قوی",IF(--AA210&gt;=70,"خرید مشروط",IF(--AA210&gt;=60,"مراقبت",IF(--AA210&gt;=45,"ضعیف","عدم ورود")))),"")</f>
        <v/>
      </c>
    </row>
    <row r="211">
      <c r="A211" s="15">
        <f>'دیده بان بازار'!A214</f>
        <v/>
      </c>
      <c r="B211" s="16">
        <f>'دیده بان بازار'!B214</f>
        <v/>
      </c>
      <c r="C211" s="16">
        <f>'دیده بان بازار'!C214</f>
        <v/>
      </c>
      <c r="D211" s="16">
        <f>'دیده بان بازار'!D214</f>
        <v/>
      </c>
      <c r="E211" s="17">
        <f>'دیده بان بازار'!E214</f>
        <v/>
      </c>
      <c r="F211" s="16">
        <f>'دیده بان بازار'!F214</f>
        <v/>
      </c>
      <c r="G211" s="16">
        <f>'دیده بان بازار'!G214</f>
        <v/>
      </c>
      <c r="H211" s="16">
        <f>'دیده بان بازار'!H214</f>
        <v/>
      </c>
      <c r="I211" s="16">
        <f>'دیده بان بازار'!I214</f>
        <v/>
      </c>
      <c r="J211" s="16">
        <f>'دیده بان بازار'!J214</f>
        <v/>
      </c>
      <c r="K211" s="16">
        <f>'دیده بان بازار'!K214</f>
        <v/>
      </c>
      <c r="L211" s="16">
        <f>'دیده بان بازار'!L214</f>
        <v/>
      </c>
      <c r="M211" s="16">
        <f>'دیده بان بازار'!M214</f>
        <v/>
      </c>
      <c r="N211" s="16">
        <f>'دیده بان بازار'!N214</f>
        <v/>
      </c>
      <c r="O211" s="16">
        <f>'دیده بان بازار'!O214</f>
        <v/>
      </c>
      <c r="P211" s="16">
        <f>'دیده بان بازار'!P214</f>
        <v/>
      </c>
      <c r="Q211" s="16">
        <f>'دیده بان بازار'!Q214</f>
        <v/>
      </c>
      <c r="R211" s="16">
        <f>'دیده بان بازار'!R214</f>
        <v/>
      </c>
      <c r="S211" s="16">
        <f>'دیده بان بازار'!S214</f>
        <v/>
      </c>
      <c r="T211" s="16">
        <f>'دیده بان بازار'!T214</f>
        <v/>
      </c>
      <c r="U211" s="16">
        <f>'دیده بان بازار'!U214</f>
        <v/>
      </c>
      <c r="V211" s="16">
        <f>'دیده بان بازار'!V214</f>
        <v/>
      </c>
      <c r="W211" s="7">
        <f>'دیده بان بازار'!W214</f>
        <v/>
      </c>
      <c r="X211" s="11">
        <f>IFERROR(IF(OR(R211&lt;=0,W211&lt;=0,S211&lt;=0,V211&lt;=0),0,ROUND((S211/R211)/(V211/W211),2)),0)</f>
        <v/>
      </c>
      <c r="Y211" s="11">
        <f>IFERROR(IF(OR(S211&lt;=0,V211&lt;=0),0,ROUND(S211/V211,2)),0)</f>
        <v/>
      </c>
      <c r="Z211" s="11">
        <f>IFERROR(J211-M211,0)</f>
        <v/>
      </c>
      <c r="AA211" s="11">
        <f>IFERROR(ROUND(MAX(0,MIN(100,((AB211*0.2)+(AC211*0.15)+(AD211*0.15)+(AE211*0.1)+(AF211*0.1)+(AG211*0.15)+(MIN(Y211/3,1)*100*0.1)+(AI211*0.05))*((AH211/100)*0.25+0.75))),0),0)</f>
        <v/>
      </c>
      <c r="AB211" s="11">
        <f>ROUND(MAX(0,MIN(100,((M211+10)/20)*100)),0)</f>
        <v/>
      </c>
      <c r="AC211" s="11">
        <f>IFERROR(IF(D211&lt;=0,0,ROUND(COUNTIFS($D$4:$D$3359,"&lt;="&amp;D211,$D$4:$D$3359,"&gt;0")/COUNTIF($D$4:$D$3359,"&gt;0")*100,0)),0)</f>
        <v/>
      </c>
      <c r="AD211" s="11">
        <f>IF(E211&lt;=0,0,ROUND(MAX(0,MIN(100,(LOG10(1+E211/1000000000)/LOG10(101))*100)),0))</f>
        <v/>
      </c>
      <c r="AE211" s="11">
        <f>IF(O211=N211,50,ROUND(MAX(0,MIN(100,((H211-N211)/(O211-N211))*100)),0))</f>
        <v/>
      </c>
      <c r="AF211" s="11">
        <f>ROUND(MAX(0,MIN(100,50+((H211-K211)/K211)*1000)),0)</f>
        <v/>
      </c>
      <c r="AG211" s="11">
        <f>IFERROR(ROUND(MAX(0,MIN(100,50+25*LN(MAX(0.01,X211)))),0),25)</f>
        <v/>
      </c>
      <c r="AH211" s="11">
        <f>ROUND(IF(M211&lt;=-30,0,IF(M211&lt;=-20,20,IF(M211&lt;=-10,50,100))),0)</f>
        <v/>
      </c>
      <c r="AI211" s="11">
        <f>ROUND(MAX(0,MIN(100,50+(Z211*10))),0)</f>
        <v/>
      </c>
      <c r="AJ211" s="11">
        <f>IFERROR(IF(--AA211&gt;=80,"خرید قوی",IF(--AA211&gt;=70,"خرید مشروط",IF(--AA211&gt;=60,"مراقبت",IF(--AA211&gt;=45,"ضعیف","عدم ورود")))),"")</f>
        <v/>
      </c>
    </row>
    <row r="212">
      <c r="A212" s="15">
        <f>'دیده بان بازار'!A215</f>
        <v/>
      </c>
      <c r="B212" s="16">
        <f>'دیده بان بازار'!B215</f>
        <v/>
      </c>
      <c r="C212" s="16">
        <f>'دیده بان بازار'!C215</f>
        <v/>
      </c>
      <c r="D212" s="16">
        <f>'دیده بان بازار'!D215</f>
        <v/>
      </c>
      <c r="E212" s="17">
        <f>'دیده بان بازار'!E215</f>
        <v/>
      </c>
      <c r="F212" s="16">
        <f>'دیده بان بازار'!F215</f>
        <v/>
      </c>
      <c r="G212" s="16">
        <f>'دیده بان بازار'!G215</f>
        <v/>
      </c>
      <c r="H212" s="16">
        <f>'دیده بان بازار'!H215</f>
        <v/>
      </c>
      <c r="I212" s="16">
        <f>'دیده بان بازار'!I215</f>
        <v/>
      </c>
      <c r="J212" s="16">
        <f>'دیده بان بازار'!J215</f>
        <v/>
      </c>
      <c r="K212" s="16">
        <f>'دیده بان بازار'!K215</f>
        <v/>
      </c>
      <c r="L212" s="16">
        <f>'دیده بان بازار'!L215</f>
        <v/>
      </c>
      <c r="M212" s="16">
        <f>'دیده بان بازار'!M215</f>
        <v/>
      </c>
      <c r="N212" s="16">
        <f>'دیده بان بازار'!N215</f>
        <v/>
      </c>
      <c r="O212" s="16">
        <f>'دیده بان بازار'!O215</f>
        <v/>
      </c>
      <c r="P212" s="16">
        <f>'دیده بان بازار'!P215</f>
        <v/>
      </c>
      <c r="Q212" s="16">
        <f>'دیده بان بازار'!Q215</f>
        <v/>
      </c>
      <c r="R212" s="16">
        <f>'دیده بان بازار'!R215</f>
        <v/>
      </c>
      <c r="S212" s="16">
        <f>'دیده بان بازار'!S215</f>
        <v/>
      </c>
      <c r="T212" s="16">
        <f>'دیده بان بازار'!T215</f>
        <v/>
      </c>
      <c r="U212" s="16">
        <f>'دیده بان بازار'!U215</f>
        <v/>
      </c>
      <c r="V212" s="16">
        <f>'دیده بان بازار'!V215</f>
        <v/>
      </c>
      <c r="W212" s="7">
        <f>'دیده بان بازار'!W215</f>
        <v/>
      </c>
      <c r="X212" s="11">
        <f>IFERROR(IF(OR(R212&lt;=0,W212&lt;=0,S212&lt;=0,V212&lt;=0),0,ROUND((S212/R212)/(V212/W212),2)),0)</f>
        <v/>
      </c>
      <c r="Y212" s="11">
        <f>IFERROR(IF(OR(S212&lt;=0,V212&lt;=0),0,ROUND(S212/V212,2)),0)</f>
        <v/>
      </c>
      <c r="Z212" s="11">
        <f>IFERROR(J212-M212,0)</f>
        <v/>
      </c>
      <c r="AA212" s="11">
        <f>IFERROR(ROUND(MAX(0,MIN(100,((AB212*0.2)+(AC212*0.15)+(AD212*0.15)+(AE212*0.1)+(AF212*0.1)+(AG212*0.15)+(MIN(Y212/3,1)*100*0.1)+(AI212*0.05))*((AH212/100)*0.25+0.75))),0),0)</f>
        <v/>
      </c>
      <c r="AB212" s="11">
        <f>ROUND(MAX(0,MIN(100,((M212+10)/20)*100)),0)</f>
        <v/>
      </c>
      <c r="AC212" s="11">
        <f>IFERROR(IF(D212&lt;=0,0,ROUND(COUNTIFS($D$4:$D$3359,"&lt;="&amp;D212,$D$4:$D$3359,"&gt;0")/COUNTIF($D$4:$D$3359,"&gt;0")*100,0)),0)</f>
        <v/>
      </c>
      <c r="AD212" s="11">
        <f>IF(E212&lt;=0,0,ROUND(MAX(0,MIN(100,(LOG10(1+E212/1000000000)/LOG10(101))*100)),0))</f>
        <v/>
      </c>
      <c r="AE212" s="11">
        <f>IF(O212=N212,50,ROUND(MAX(0,MIN(100,((H212-N212)/(O212-N212))*100)),0))</f>
        <v/>
      </c>
      <c r="AF212" s="11">
        <f>ROUND(MAX(0,MIN(100,50+((H212-K212)/K212)*1000)),0)</f>
        <v/>
      </c>
      <c r="AG212" s="11">
        <f>IFERROR(ROUND(MAX(0,MIN(100,50+25*LN(MAX(0.01,X212)))),0),25)</f>
        <v/>
      </c>
      <c r="AH212" s="11">
        <f>ROUND(IF(M212&lt;=-30,0,IF(M212&lt;=-20,20,IF(M212&lt;=-10,50,100))),0)</f>
        <v/>
      </c>
      <c r="AI212" s="11">
        <f>ROUND(MAX(0,MIN(100,50+(Z212*10))),0)</f>
        <v/>
      </c>
      <c r="AJ212" s="11">
        <f>IFERROR(IF(--AA212&gt;=80,"خرید قوی",IF(--AA212&gt;=70,"خرید مشروط",IF(--AA212&gt;=60,"مراقبت",IF(--AA212&gt;=45,"ضعیف","عدم ورود")))),"")</f>
        <v/>
      </c>
    </row>
    <row r="213">
      <c r="A213" s="12">
        <f>'دیده بان بازار'!A216</f>
        <v/>
      </c>
      <c r="B213" s="13">
        <f>'دیده بان بازار'!B216</f>
        <v/>
      </c>
      <c r="C213" s="13">
        <f>'دیده بان بازار'!C216</f>
        <v/>
      </c>
      <c r="D213" s="13">
        <f>'دیده بان بازار'!D216</f>
        <v/>
      </c>
      <c r="E213" s="14">
        <f>'دیده بان بازار'!E216</f>
        <v/>
      </c>
      <c r="F213" s="13">
        <f>'دیده بان بازار'!F216</f>
        <v/>
      </c>
      <c r="G213" s="13">
        <f>'دیده بان بازار'!G216</f>
        <v/>
      </c>
      <c r="H213" s="13">
        <f>'دیده بان بازار'!H216</f>
        <v/>
      </c>
      <c r="I213" s="13">
        <f>'دیده بان بازار'!I216</f>
        <v/>
      </c>
      <c r="J213" s="13">
        <f>'دیده بان بازار'!J216</f>
        <v/>
      </c>
      <c r="K213" s="13">
        <f>'دیده بان بازار'!K216</f>
        <v/>
      </c>
      <c r="L213" s="13">
        <f>'دیده بان بازار'!L216</f>
        <v/>
      </c>
      <c r="M213" s="13">
        <f>'دیده بان بازار'!M216</f>
        <v/>
      </c>
      <c r="N213" s="13">
        <f>'دیده بان بازار'!N216</f>
        <v/>
      </c>
      <c r="O213" s="13">
        <f>'دیده بان بازار'!O216</f>
        <v/>
      </c>
      <c r="P213" s="13">
        <f>'دیده بان بازار'!P216</f>
        <v/>
      </c>
      <c r="Q213" s="13">
        <f>'دیده بان بازار'!Q216</f>
        <v/>
      </c>
      <c r="R213" s="13">
        <f>'دیده بان بازار'!R216</f>
        <v/>
      </c>
      <c r="S213" s="13">
        <f>'دیده بان بازار'!S216</f>
        <v/>
      </c>
      <c r="T213" s="13">
        <f>'دیده بان بازار'!T216</f>
        <v/>
      </c>
      <c r="U213" s="13">
        <f>'دیده بان بازار'!U216</f>
        <v/>
      </c>
      <c r="V213" s="13">
        <f>'دیده بان بازار'!V216</f>
        <v/>
      </c>
      <c r="W213" s="6">
        <f>'دیده بان بازار'!W216</f>
        <v/>
      </c>
      <c r="X213" s="11">
        <f>IFERROR(IF(OR(R213&lt;=0,W213&lt;=0,S213&lt;=0,V213&lt;=0),0,ROUND((S213/R213)/(V213/W213),2)),0)</f>
        <v/>
      </c>
      <c r="Y213" s="11">
        <f>IFERROR(IF(OR(S213&lt;=0,V213&lt;=0),0,ROUND(S213/V213,2)),0)</f>
        <v/>
      </c>
      <c r="Z213" s="11">
        <f>IFERROR(J213-M213,0)</f>
        <v/>
      </c>
      <c r="AA213" s="11">
        <f>IFERROR(ROUND(MAX(0,MIN(100,((AB213*0.2)+(AC213*0.15)+(AD213*0.15)+(AE213*0.1)+(AF213*0.1)+(AG213*0.15)+(MIN(Y213/3,1)*100*0.1)+(AI213*0.05))*((AH213/100)*0.25+0.75))),0),0)</f>
        <v/>
      </c>
      <c r="AB213" s="11">
        <f>ROUND(MAX(0,MIN(100,((M213+10)/20)*100)),0)</f>
        <v/>
      </c>
      <c r="AC213" s="11">
        <f>IFERROR(IF(D213&lt;=0,0,ROUND(COUNTIFS($D$4:$D$3359,"&lt;="&amp;D213,$D$4:$D$3359,"&gt;0")/COUNTIF($D$4:$D$3359,"&gt;0")*100,0)),0)</f>
        <v/>
      </c>
      <c r="AD213" s="11">
        <f>IF(E213&lt;=0,0,ROUND(MAX(0,MIN(100,(LOG10(1+E213/1000000000)/LOG10(101))*100)),0))</f>
        <v/>
      </c>
      <c r="AE213" s="11">
        <f>IF(O213=N213,50,ROUND(MAX(0,MIN(100,((H213-N213)/(O213-N213))*100)),0))</f>
        <v/>
      </c>
      <c r="AF213" s="11">
        <f>ROUND(MAX(0,MIN(100,50+((H213-K213)/K213)*1000)),0)</f>
        <v/>
      </c>
      <c r="AG213" s="11">
        <f>IFERROR(ROUND(MAX(0,MIN(100,50+25*LN(MAX(0.01,X213)))),0),25)</f>
        <v/>
      </c>
      <c r="AH213" s="11">
        <f>ROUND(IF(M213&lt;=-30,0,IF(M213&lt;=-20,20,IF(M213&lt;=-10,50,100))),0)</f>
        <v/>
      </c>
      <c r="AI213" s="11">
        <f>ROUND(MAX(0,MIN(100,50+(Z213*10))),0)</f>
        <v/>
      </c>
      <c r="AJ213" s="11">
        <f>IFERROR(IF(--AA213&gt;=80,"خرید قوی",IF(--AA213&gt;=70,"خرید مشروط",IF(--AA213&gt;=60,"مراقبت",IF(--AA213&gt;=45,"ضعیف","عدم ورود")))),"")</f>
        <v/>
      </c>
    </row>
    <row r="214">
      <c r="A214" s="15">
        <f>'دیده بان بازار'!A217</f>
        <v/>
      </c>
      <c r="B214" s="16">
        <f>'دیده بان بازار'!B217</f>
        <v/>
      </c>
      <c r="C214" s="16">
        <f>'دیده بان بازار'!C217</f>
        <v/>
      </c>
      <c r="D214" s="16">
        <f>'دیده بان بازار'!D217</f>
        <v/>
      </c>
      <c r="E214" s="17">
        <f>'دیده بان بازار'!E217</f>
        <v/>
      </c>
      <c r="F214" s="16">
        <f>'دیده بان بازار'!F217</f>
        <v/>
      </c>
      <c r="G214" s="16">
        <f>'دیده بان بازار'!G217</f>
        <v/>
      </c>
      <c r="H214" s="16">
        <f>'دیده بان بازار'!H217</f>
        <v/>
      </c>
      <c r="I214" s="16">
        <f>'دیده بان بازار'!I217</f>
        <v/>
      </c>
      <c r="J214" s="16">
        <f>'دیده بان بازار'!J217</f>
        <v/>
      </c>
      <c r="K214" s="16">
        <f>'دیده بان بازار'!K217</f>
        <v/>
      </c>
      <c r="L214" s="16">
        <f>'دیده بان بازار'!L217</f>
        <v/>
      </c>
      <c r="M214" s="16">
        <f>'دیده بان بازار'!M217</f>
        <v/>
      </c>
      <c r="N214" s="16">
        <f>'دیده بان بازار'!N217</f>
        <v/>
      </c>
      <c r="O214" s="16">
        <f>'دیده بان بازار'!O217</f>
        <v/>
      </c>
      <c r="P214" s="16">
        <f>'دیده بان بازار'!P217</f>
        <v/>
      </c>
      <c r="Q214" s="16">
        <f>'دیده بان بازار'!Q217</f>
        <v/>
      </c>
      <c r="R214" s="16">
        <f>'دیده بان بازار'!R217</f>
        <v/>
      </c>
      <c r="S214" s="16">
        <f>'دیده بان بازار'!S217</f>
        <v/>
      </c>
      <c r="T214" s="16">
        <f>'دیده بان بازار'!T217</f>
        <v/>
      </c>
      <c r="U214" s="16">
        <f>'دیده بان بازار'!U217</f>
        <v/>
      </c>
      <c r="V214" s="16">
        <f>'دیده بان بازار'!V217</f>
        <v/>
      </c>
      <c r="W214" s="7">
        <f>'دیده بان بازار'!W217</f>
        <v/>
      </c>
      <c r="X214" s="11">
        <f>IFERROR(IF(OR(R214&lt;=0,W214&lt;=0,S214&lt;=0,V214&lt;=0),0,ROUND((S214/R214)/(V214/W214),2)),0)</f>
        <v/>
      </c>
      <c r="Y214" s="11">
        <f>IFERROR(IF(OR(S214&lt;=0,V214&lt;=0),0,ROUND(S214/V214,2)),0)</f>
        <v/>
      </c>
      <c r="Z214" s="11">
        <f>IFERROR(J214-M214,0)</f>
        <v/>
      </c>
      <c r="AA214" s="11">
        <f>IFERROR(ROUND(MAX(0,MIN(100,((AB214*0.2)+(AC214*0.15)+(AD214*0.15)+(AE214*0.1)+(AF214*0.1)+(AG214*0.15)+(MIN(Y214/3,1)*100*0.1)+(AI214*0.05))*((AH214/100)*0.25+0.75))),0),0)</f>
        <v/>
      </c>
      <c r="AB214" s="11">
        <f>ROUND(MAX(0,MIN(100,((M214+10)/20)*100)),0)</f>
        <v/>
      </c>
      <c r="AC214" s="11">
        <f>IFERROR(IF(D214&lt;=0,0,ROUND(COUNTIFS($D$4:$D$3359,"&lt;="&amp;D214,$D$4:$D$3359,"&gt;0")/COUNTIF($D$4:$D$3359,"&gt;0")*100,0)),0)</f>
        <v/>
      </c>
      <c r="AD214" s="11">
        <f>IF(E214&lt;=0,0,ROUND(MAX(0,MIN(100,(LOG10(1+E214/1000000000)/LOG10(101))*100)),0))</f>
        <v/>
      </c>
      <c r="AE214" s="11">
        <f>IF(O214=N214,50,ROUND(MAX(0,MIN(100,((H214-N214)/(O214-N214))*100)),0))</f>
        <v/>
      </c>
      <c r="AF214" s="11">
        <f>ROUND(MAX(0,MIN(100,50+((H214-K214)/K214)*1000)),0)</f>
        <v/>
      </c>
      <c r="AG214" s="11">
        <f>IFERROR(ROUND(MAX(0,MIN(100,50+25*LN(MAX(0.01,X214)))),0),25)</f>
        <v/>
      </c>
      <c r="AH214" s="11">
        <f>ROUND(IF(M214&lt;=-30,0,IF(M214&lt;=-20,20,IF(M214&lt;=-10,50,100))),0)</f>
        <v/>
      </c>
      <c r="AI214" s="11">
        <f>ROUND(MAX(0,MIN(100,50+(Z214*10))),0)</f>
        <v/>
      </c>
      <c r="AJ214" s="11">
        <f>IFERROR(IF(--AA214&gt;=80,"خرید قوی",IF(--AA214&gt;=70,"خرید مشروط",IF(--AA214&gt;=60,"مراقبت",IF(--AA214&gt;=45,"ضعیف","عدم ورود")))),"")</f>
        <v/>
      </c>
    </row>
    <row r="215">
      <c r="A215" s="12">
        <f>'دیده بان بازار'!A218</f>
        <v/>
      </c>
      <c r="B215" s="13">
        <f>'دیده بان بازار'!B218</f>
        <v/>
      </c>
      <c r="C215" s="13">
        <f>'دیده بان بازار'!C218</f>
        <v/>
      </c>
      <c r="D215" s="13">
        <f>'دیده بان بازار'!D218</f>
        <v/>
      </c>
      <c r="E215" s="14">
        <f>'دیده بان بازار'!E218</f>
        <v/>
      </c>
      <c r="F215" s="13">
        <f>'دیده بان بازار'!F218</f>
        <v/>
      </c>
      <c r="G215" s="13">
        <f>'دیده بان بازار'!G218</f>
        <v/>
      </c>
      <c r="H215" s="13">
        <f>'دیده بان بازار'!H218</f>
        <v/>
      </c>
      <c r="I215" s="13">
        <f>'دیده بان بازار'!I218</f>
        <v/>
      </c>
      <c r="J215" s="13">
        <f>'دیده بان بازار'!J218</f>
        <v/>
      </c>
      <c r="K215" s="13">
        <f>'دیده بان بازار'!K218</f>
        <v/>
      </c>
      <c r="L215" s="13">
        <f>'دیده بان بازار'!L218</f>
        <v/>
      </c>
      <c r="M215" s="13">
        <f>'دیده بان بازار'!M218</f>
        <v/>
      </c>
      <c r="N215" s="13">
        <f>'دیده بان بازار'!N218</f>
        <v/>
      </c>
      <c r="O215" s="13">
        <f>'دیده بان بازار'!O218</f>
        <v/>
      </c>
      <c r="P215" s="13">
        <f>'دیده بان بازار'!P218</f>
        <v/>
      </c>
      <c r="Q215" s="13">
        <f>'دیده بان بازار'!Q218</f>
        <v/>
      </c>
      <c r="R215" s="13">
        <f>'دیده بان بازار'!R218</f>
        <v/>
      </c>
      <c r="S215" s="13">
        <f>'دیده بان بازار'!S218</f>
        <v/>
      </c>
      <c r="T215" s="13">
        <f>'دیده بان بازار'!T218</f>
        <v/>
      </c>
      <c r="U215" s="13">
        <f>'دیده بان بازار'!U218</f>
        <v/>
      </c>
      <c r="V215" s="13">
        <f>'دیده بان بازار'!V218</f>
        <v/>
      </c>
      <c r="W215" s="6">
        <f>'دیده بان بازار'!W218</f>
        <v/>
      </c>
      <c r="X215" s="11">
        <f>IFERROR(IF(OR(R215&lt;=0,W215&lt;=0,S215&lt;=0,V215&lt;=0),0,ROUND((S215/R215)/(V215/W215),2)),0)</f>
        <v/>
      </c>
      <c r="Y215" s="11">
        <f>IFERROR(IF(OR(S215&lt;=0,V215&lt;=0),0,ROUND(S215/V215,2)),0)</f>
        <v/>
      </c>
      <c r="Z215" s="11">
        <f>IFERROR(J215-M215,0)</f>
        <v/>
      </c>
      <c r="AA215" s="11">
        <f>IFERROR(ROUND(MAX(0,MIN(100,((AB215*0.2)+(AC215*0.15)+(AD215*0.15)+(AE215*0.1)+(AF215*0.1)+(AG215*0.15)+(MIN(Y215/3,1)*100*0.1)+(AI215*0.05))*((AH215/100)*0.25+0.75))),0),0)</f>
        <v/>
      </c>
      <c r="AB215" s="11">
        <f>ROUND(MAX(0,MIN(100,((M215+10)/20)*100)),0)</f>
        <v/>
      </c>
      <c r="AC215" s="11">
        <f>IFERROR(IF(D215&lt;=0,0,ROUND(COUNTIFS($D$4:$D$3359,"&lt;="&amp;D215,$D$4:$D$3359,"&gt;0")/COUNTIF($D$4:$D$3359,"&gt;0")*100,0)),0)</f>
        <v/>
      </c>
      <c r="AD215" s="11">
        <f>IF(E215&lt;=0,0,ROUND(MAX(0,MIN(100,(LOG10(1+E215/1000000000)/LOG10(101))*100)),0))</f>
        <v/>
      </c>
      <c r="AE215" s="11">
        <f>IF(O215=N215,50,ROUND(MAX(0,MIN(100,((H215-N215)/(O215-N215))*100)),0))</f>
        <v/>
      </c>
      <c r="AF215" s="11">
        <f>ROUND(MAX(0,MIN(100,50+((H215-K215)/K215)*1000)),0)</f>
        <v/>
      </c>
      <c r="AG215" s="11">
        <f>IFERROR(ROUND(MAX(0,MIN(100,50+25*LN(MAX(0.01,X215)))),0),25)</f>
        <v/>
      </c>
      <c r="AH215" s="11">
        <f>ROUND(IF(M215&lt;=-30,0,IF(M215&lt;=-20,20,IF(M215&lt;=-10,50,100))),0)</f>
        <v/>
      </c>
      <c r="AI215" s="11">
        <f>ROUND(MAX(0,MIN(100,50+(Z215*10))),0)</f>
        <v/>
      </c>
      <c r="AJ215" s="11">
        <f>IFERROR(IF(--AA215&gt;=80,"خرید قوی",IF(--AA215&gt;=70,"خرید مشروط",IF(--AA215&gt;=60,"مراقبت",IF(--AA215&gt;=45,"ضعیف","عدم ورود")))),"")</f>
        <v/>
      </c>
    </row>
    <row r="216">
      <c r="A216" s="15">
        <f>'دیده بان بازار'!A219</f>
        <v/>
      </c>
      <c r="B216" s="16">
        <f>'دیده بان بازار'!B219</f>
        <v/>
      </c>
      <c r="C216" s="16">
        <f>'دیده بان بازار'!C219</f>
        <v/>
      </c>
      <c r="D216" s="16">
        <f>'دیده بان بازار'!D219</f>
        <v/>
      </c>
      <c r="E216" s="17">
        <f>'دیده بان بازار'!E219</f>
        <v/>
      </c>
      <c r="F216" s="16">
        <f>'دیده بان بازار'!F219</f>
        <v/>
      </c>
      <c r="G216" s="16">
        <f>'دیده بان بازار'!G219</f>
        <v/>
      </c>
      <c r="H216" s="16">
        <f>'دیده بان بازار'!H219</f>
        <v/>
      </c>
      <c r="I216" s="16">
        <f>'دیده بان بازار'!I219</f>
        <v/>
      </c>
      <c r="J216" s="16">
        <f>'دیده بان بازار'!J219</f>
        <v/>
      </c>
      <c r="K216" s="16">
        <f>'دیده بان بازار'!K219</f>
        <v/>
      </c>
      <c r="L216" s="16">
        <f>'دیده بان بازار'!L219</f>
        <v/>
      </c>
      <c r="M216" s="16">
        <f>'دیده بان بازار'!M219</f>
        <v/>
      </c>
      <c r="N216" s="16">
        <f>'دیده بان بازار'!N219</f>
        <v/>
      </c>
      <c r="O216" s="16">
        <f>'دیده بان بازار'!O219</f>
        <v/>
      </c>
      <c r="P216" s="16">
        <f>'دیده بان بازار'!P219</f>
        <v/>
      </c>
      <c r="Q216" s="16">
        <f>'دیده بان بازار'!Q219</f>
        <v/>
      </c>
      <c r="R216" s="16">
        <f>'دیده بان بازار'!R219</f>
        <v/>
      </c>
      <c r="S216" s="16">
        <f>'دیده بان بازار'!S219</f>
        <v/>
      </c>
      <c r="T216" s="16">
        <f>'دیده بان بازار'!T219</f>
        <v/>
      </c>
      <c r="U216" s="16">
        <f>'دیده بان بازار'!U219</f>
        <v/>
      </c>
      <c r="V216" s="16">
        <f>'دیده بان بازار'!V219</f>
        <v/>
      </c>
      <c r="W216" s="7">
        <f>'دیده بان بازار'!W219</f>
        <v/>
      </c>
      <c r="X216" s="11">
        <f>IFERROR(IF(OR(R216&lt;=0,W216&lt;=0,S216&lt;=0,V216&lt;=0),0,ROUND((S216/R216)/(V216/W216),2)),0)</f>
        <v/>
      </c>
      <c r="Y216" s="11">
        <f>IFERROR(IF(OR(S216&lt;=0,V216&lt;=0),0,ROUND(S216/V216,2)),0)</f>
        <v/>
      </c>
      <c r="Z216" s="11">
        <f>IFERROR(J216-M216,0)</f>
        <v/>
      </c>
      <c r="AA216" s="11">
        <f>IFERROR(ROUND(MAX(0,MIN(100,((AB216*0.2)+(AC216*0.15)+(AD216*0.15)+(AE216*0.1)+(AF216*0.1)+(AG216*0.15)+(MIN(Y216/3,1)*100*0.1)+(AI216*0.05))*((AH216/100)*0.25+0.75))),0),0)</f>
        <v/>
      </c>
      <c r="AB216" s="11">
        <f>ROUND(MAX(0,MIN(100,((M216+10)/20)*100)),0)</f>
        <v/>
      </c>
      <c r="AC216" s="11">
        <f>IFERROR(IF(D216&lt;=0,0,ROUND(COUNTIFS($D$4:$D$3359,"&lt;="&amp;D216,$D$4:$D$3359,"&gt;0")/COUNTIF($D$4:$D$3359,"&gt;0")*100,0)),0)</f>
        <v/>
      </c>
      <c r="AD216" s="11">
        <f>IF(E216&lt;=0,0,ROUND(MAX(0,MIN(100,(LOG10(1+E216/1000000000)/LOG10(101))*100)),0))</f>
        <v/>
      </c>
      <c r="AE216" s="11">
        <f>IF(O216=N216,50,ROUND(MAX(0,MIN(100,((H216-N216)/(O216-N216))*100)),0))</f>
        <v/>
      </c>
      <c r="AF216" s="11">
        <f>ROUND(MAX(0,MIN(100,50+((H216-K216)/K216)*1000)),0)</f>
        <v/>
      </c>
      <c r="AG216" s="11">
        <f>IFERROR(ROUND(MAX(0,MIN(100,50+25*LN(MAX(0.01,X216)))),0),25)</f>
        <v/>
      </c>
      <c r="AH216" s="11">
        <f>ROUND(IF(M216&lt;=-30,0,IF(M216&lt;=-20,20,IF(M216&lt;=-10,50,100))),0)</f>
        <v/>
      </c>
      <c r="AI216" s="11">
        <f>ROUND(MAX(0,MIN(100,50+(Z216*10))),0)</f>
        <v/>
      </c>
      <c r="AJ216" s="11">
        <f>IFERROR(IF(--AA216&gt;=80,"خرید قوی",IF(--AA216&gt;=70,"خرید مشروط",IF(--AA216&gt;=60,"مراقبت",IF(--AA216&gt;=45,"ضعیف","عدم ورود")))),"")</f>
        <v/>
      </c>
    </row>
    <row r="217">
      <c r="A217" s="12">
        <f>'دیده بان بازار'!A220</f>
        <v/>
      </c>
      <c r="B217" s="13">
        <f>'دیده بان بازار'!B220</f>
        <v/>
      </c>
      <c r="C217" s="13">
        <f>'دیده بان بازار'!C220</f>
        <v/>
      </c>
      <c r="D217" s="13">
        <f>'دیده بان بازار'!D220</f>
        <v/>
      </c>
      <c r="E217" s="14">
        <f>'دیده بان بازار'!E220</f>
        <v/>
      </c>
      <c r="F217" s="13">
        <f>'دیده بان بازار'!F220</f>
        <v/>
      </c>
      <c r="G217" s="13">
        <f>'دیده بان بازار'!G220</f>
        <v/>
      </c>
      <c r="H217" s="13">
        <f>'دیده بان بازار'!H220</f>
        <v/>
      </c>
      <c r="I217" s="13">
        <f>'دیده بان بازار'!I220</f>
        <v/>
      </c>
      <c r="J217" s="13">
        <f>'دیده بان بازار'!J220</f>
        <v/>
      </c>
      <c r="K217" s="13">
        <f>'دیده بان بازار'!K220</f>
        <v/>
      </c>
      <c r="L217" s="13">
        <f>'دیده بان بازار'!L220</f>
        <v/>
      </c>
      <c r="M217" s="13">
        <f>'دیده بان بازار'!M220</f>
        <v/>
      </c>
      <c r="N217" s="13">
        <f>'دیده بان بازار'!N220</f>
        <v/>
      </c>
      <c r="O217" s="13">
        <f>'دیده بان بازار'!O220</f>
        <v/>
      </c>
      <c r="P217" s="13">
        <f>'دیده بان بازار'!P220</f>
        <v/>
      </c>
      <c r="Q217" s="13">
        <f>'دیده بان بازار'!Q220</f>
        <v/>
      </c>
      <c r="R217" s="13">
        <f>'دیده بان بازار'!R220</f>
        <v/>
      </c>
      <c r="S217" s="13">
        <f>'دیده بان بازار'!S220</f>
        <v/>
      </c>
      <c r="T217" s="13">
        <f>'دیده بان بازار'!T220</f>
        <v/>
      </c>
      <c r="U217" s="13">
        <f>'دیده بان بازار'!U220</f>
        <v/>
      </c>
      <c r="V217" s="13">
        <f>'دیده بان بازار'!V220</f>
        <v/>
      </c>
      <c r="W217" s="6">
        <f>'دیده بان بازار'!W220</f>
        <v/>
      </c>
      <c r="X217" s="11">
        <f>IFERROR(IF(OR(R217&lt;=0,W217&lt;=0,S217&lt;=0,V217&lt;=0),0,ROUND((S217/R217)/(V217/W217),2)),0)</f>
        <v/>
      </c>
      <c r="Y217" s="11">
        <f>IFERROR(IF(OR(S217&lt;=0,V217&lt;=0),0,ROUND(S217/V217,2)),0)</f>
        <v/>
      </c>
      <c r="Z217" s="11">
        <f>IFERROR(J217-M217,0)</f>
        <v/>
      </c>
      <c r="AA217" s="11">
        <f>IFERROR(ROUND(MAX(0,MIN(100,((AB217*0.2)+(AC217*0.15)+(AD217*0.15)+(AE217*0.1)+(AF217*0.1)+(AG217*0.15)+(MIN(Y217/3,1)*100*0.1)+(AI217*0.05))*((AH217/100)*0.25+0.75))),0),0)</f>
        <v/>
      </c>
      <c r="AB217" s="11">
        <f>ROUND(MAX(0,MIN(100,((M217+10)/20)*100)),0)</f>
        <v/>
      </c>
      <c r="AC217" s="11">
        <f>IFERROR(IF(D217&lt;=0,0,ROUND(COUNTIFS($D$4:$D$3359,"&lt;="&amp;D217,$D$4:$D$3359,"&gt;0")/COUNTIF($D$4:$D$3359,"&gt;0")*100,0)),0)</f>
        <v/>
      </c>
      <c r="AD217" s="11">
        <f>IF(E217&lt;=0,0,ROUND(MAX(0,MIN(100,(LOG10(1+E217/1000000000)/LOG10(101))*100)),0))</f>
        <v/>
      </c>
      <c r="AE217" s="11">
        <f>IF(O217=N217,50,ROUND(MAX(0,MIN(100,((H217-N217)/(O217-N217))*100)),0))</f>
        <v/>
      </c>
      <c r="AF217" s="11">
        <f>ROUND(MAX(0,MIN(100,50+((H217-K217)/K217)*1000)),0)</f>
        <v/>
      </c>
      <c r="AG217" s="11">
        <f>IFERROR(ROUND(MAX(0,MIN(100,50+25*LN(MAX(0.01,X217)))),0),25)</f>
        <v/>
      </c>
      <c r="AH217" s="11">
        <f>ROUND(IF(M217&lt;=-30,0,IF(M217&lt;=-20,20,IF(M217&lt;=-10,50,100))),0)</f>
        <v/>
      </c>
      <c r="AI217" s="11">
        <f>ROUND(MAX(0,MIN(100,50+(Z217*10))),0)</f>
        <v/>
      </c>
      <c r="AJ217" s="11">
        <f>IFERROR(IF(--AA217&gt;=80,"خرید قوی",IF(--AA217&gt;=70,"خرید مشروط",IF(--AA217&gt;=60,"مراقبت",IF(--AA217&gt;=45,"ضعیف","عدم ورود")))),"")</f>
        <v/>
      </c>
    </row>
    <row r="218">
      <c r="A218" s="15">
        <f>'دیده بان بازار'!A221</f>
        <v/>
      </c>
      <c r="B218" s="16">
        <f>'دیده بان بازار'!B221</f>
        <v/>
      </c>
      <c r="C218" s="16">
        <f>'دیده بان بازار'!C221</f>
        <v/>
      </c>
      <c r="D218" s="16">
        <f>'دیده بان بازار'!D221</f>
        <v/>
      </c>
      <c r="E218" s="17">
        <f>'دیده بان بازار'!E221</f>
        <v/>
      </c>
      <c r="F218" s="16">
        <f>'دیده بان بازار'!F221</f>
        <v/>
      </c>
      <c r="G218" s="16">
        <f>'دیده بان بازار'!G221</f>
        <v/>
      </c>
      <c r="H218" s="16">
        <f>'دیده بان بازار'!H221</f>
        <v/>
      </c>
      <c r="I218" s="16">
        <f>'دیده بان بازار'!I221</f>
        <v/>
      </c>
      <c r="J218" s="16">
        <f>'دیده بان بازار'!J221</f>
        <v/>
      </c>
      <c r="K218" s="16">
        <f>'دیده بان بازار'!K221</f>
        <v/>
      </c>
      <c r="L218" s="16">
        <f>'دیده بان بازار'!L221</f>
        <v/>
      </c>
      <c r="M218" s="16">
        <f>'دیده بان بازار'!M221</f>
        <v/>
      </c>
      <c r="N218" s="16">
        <f>'دیده بان بازار'!N221</f>
        <v/>
      </c>
      <c r="O218" s="16">
        <f>'دیده بان بازار'!O221</f>
        <v/>
      </c>
      <c r="P218" s="16">
        <f>'دیده بان بازار'!P221</f>
        <v/>
      </c>
      <c r="Q218" s="16">
        <f>'دیده بان بازار'!Q221</f>
        <v/>
      </c>
      <c r="R218" s="16">
        <f>'دیده بان بازار'!R221</f>
        <v/>
      </c>
      <c r="S218" s="16">
        <f>'دیده بان بازار'!S221</f>
        <v/>
      </c>
      <c r="T218" s="16">
        <f>'دیده بان بازار'!T221</f>
        <v/>
      </c>
      <c r="U218" s="16">
        <f>'دیده بان بازار'!U221</f>
        <v/>
      </c>
      <c r="V218" s="16">
        <f>'دیده بان بازار'!V221</f>
        <v/>
      </c>
      <c r="W218" s="7">
        <f>'دیده بان بازار'!W221</f>
        <v/>
      </c>
      <c r="X218" s="11">
        <f>IFERROR(IF(OR(R218&lt;=0,W218&lt;=0,S218&lt;=0,V218&lt;=0),0,ROUND((S218/R218)/(V218/W218),2)),0)</f>
        <v/>
      </c>
      <c r="Y218" s="11">
        <f>IFERROR(IF(OR(S218&lt;=0,V218&lt;=0),0,ROUND(S218/V218,2)),0)</f>
        <v/>
      </c>
      <c r="Z218" s="11">
        <f>IFERROR(J218-M218,0)</f>
        <v/>
      </c>
      <c r="AA218" s="11">
        <f>IFERROR(ROUND(MAX(0,MIN(100,((AB218*0.2)+(AC218*0.15)+(AD218*0.15)+(AE218*0.1)+(AF218*0.1)+(AG218*0.15)+(MIN(Y218/3,1)*100*0.1)+(AI218*0.05))*((AH218/100)*0.25+0.75))),0),0)</f>
        <v/>
      </c>
      <c r="AB218" s="11">
        <f>ROUND(MAX(0,MIN(100,((M218+10)/20)*100)),0)</f>
        <v/>
      </c>
      <c r="AC218" s="11">
        <f>IFERROR(IF(D218&lt;=0,0,ROUND(COUNTIFS($D$4:$D$3359,"&lt;="&amp;D218,$D$4:$D$3359,"&gt;0")/COUNTIF($D$4:$D$3359,"&gt;0")*100,0)),0)</f>
        <v/>
      </c>
      <c r="AD218" s="11">
        <f>IF(E218&lt;=0,0,ROUND(MAX(0,MIN(100,(LOG10(1+E218/1000000000)/LOG10(101))*100)),0))</f>
        <v/>
      </c>
      <c r="AE218" s="11">
        <f>IF(O218=N218,50,ROUND(MAX(0,MIN(100,((H218-N218)/(O218-N218))*100)),0))</f>
        <v/>
      </c>
      <c r="AF218" s="11">
        <f>ROUND(MAX(0,MIN(100,50+((H218-K218)/K218)*1000)),0)</f>
        <v/>
      </c>
      <c r="AG218" s="11">
        <f>IFERROR(ROUND(MAX(0,MIN(100,50+25*LN(MAX(0.01,X218)))),0),25)</f>
        <v/>
      </c>
      <c r="AH218" s="11">
        <f>ROUND(IF(M218&lt;=-30,0,IF(M218&lt;=-20,20,IF(M218&lt;=-10,50,100))),0)</f>
        <v/>
      </c>
      <c r="AI218" s="11">
        <f>ROUND(MAX(0,MIN(100,50+(Z218*10))),0)</f>
        <v/>
      </c>
      <c r="AJ218" s="11">
        <f>IFERROR(IF(--AA218&gt;=80,"خرید قوی",IF(--AA218&gt;=70,"خرید مشروط",IF(--AA218&gt;=60,"مراقبت",IF(--AA218&gt;=45,"ضعیف","عدم ورود")))),"")</f>
        <v/>
      </c>
    </row>
    <row r="219">
      <c r="A219" s="12">
        <f>'دیده بان بازار'!A222</f>
        <v/>
      </c>
      <c r="B219" s="13">
        <f>'دیده بان بازار'!B222</f>
        <v/>
      </c>
      <c r="C219" s="13">
        <f>'دیده بان بازار'!C222</f>
        <v/>
      </c>
      <c r="D219" s="13">
        <f>'دیده بان بازار'!D222</f>
        <v/>
      </c>
      <c r="E219" s="14">
        <f>'دیده بان بازار'!E222</f>
        <v/>
      </c>
      <c r="F219" s="13">
        <f>'دیده بان بازار'!F222</f>
        <v/>
      </c>
      <c r="G219" s="13">
        <f>'دیده بان بازار'!G222</f>
        <v/>
      </c>
      <c r="H219" s="13">
        <f>'دیده بان بازار'!H222</f>
        <v/>
      </c>
      <c r="I219" s="13">
        <f>'دیده بان بازار'!I222</f>
        <v/>
      </c>
      <c r="J219" s="13">
        <f>'دیده بان بازار'!J222</f>
        <v/>
      </c>
      <c r="K219" s="13">
        <f>'دیده بان بازار'!K222</f>
        <v/>
      </c>
      <c r="L219" s="13">
        <f>'دیده بان بازار'!L222</f>
        <v/>
      </c>
      <c r="M219" s="13">
        <f>'دیده بان بازار'!M222</f>
        <v/>
      </c>
      <c r="N219" s="13">
        <f>'دیده بان بازار'!N222</f>
        <v/>
      </c>
      <c r="O219" s="13">
        <f>'دیده بان بازار'!O222</f>
        <v/>
      </c>
      <c r="P219" s="13">
        <f>'دیده بان بازار'!P222</f>
        <v/>
      </c>
      <c r="Q219" s="13">
        <f>'دیده بان بازار'!Q222</f>
        <v/>
      </c>
      <c r="R219" s="13">
        <f>'دیده بان بازار'!R222</f>
        <v/>
      </c>
      <c r="S219" s="13">
        <f>'دیده بان بازار'!S222</f>
        <v/>
      </c>
      <c r="T219" s="13">
        <f>'دیده بان بازار'!T222</f>
        <v/>
      </c>
      <c r="U219" s="13">
        <f>'دیده بان بازار'!U222</f>
        <v/>
      </c>
      <c r="V219" s="13">
        <f>'دیده بان بازار'!V222</f>
        <v/>
      </c>
      <c r="W219" s="6">
        <f>'دیده بان بازار'!W222</f>
        <v/>
      </c>
      <c r="X219" s="11">
        <f>IFERROR(IF(OR(R219&lt;=0,W219&lt;=0,S219&lt;=0,V219&lt;=0),0,ROUND((S219/R219)/(V219/W219),2)),0)</f>
        <v/>
      </c>
      <c r="Y219" s="11">
        <f>IFERROR(IF(OR(S219&lt;=0,V219&lt;=0),0,ROUND(S219/V219,2)),0)</f>
        <v/>
      </c>
      <c r="Z219" s="11">
        <f>IFERROR(J219-M219,0)</f>
        <v/>
      </c>
      <c r="AA219" s="11">
        <f>IFERROR(ROUND(MAX(0,MIN(100,((AB219*0.2)+(AC219*0.15)+(AD219*0.15)+(AE219*0.1)+(AF219*0.1)+(AG219*0.15)+(MIN(Y219/3,1)*100*0.1)+(AI219*0.05))*((AH219/100)*0.25+0.75))),0),0)</f>
        <v/>
      </c>
      <c r="AB219" s="11">
        <f>ROUND(MAX(0,MIN(100,((M219+10)/20)*100)),0)</f>
        <v/>
      </c>
      <c r="AC219" s="11">
        <f>IFERROR(IF(D219&lt;=0,0,ROUND(COUNTIFS($D$4:$D$3359,"&lt;="&amp;D219,$D$4:$D$3359,"&gt;0")/COUNTIF($D$4:$D$3359,"&gt;0")*100,0)),0)</f>
        <v/>
      </c>
      <c r="AD219" s="11">
        <f>IF(E219&lt;=0,0,ROUND(MAX(0,MIN(100,(LOG10(1+E219/1000000000)/LOG10(101))*100)),0))</f>
        <v/>
      </c>
      <c r="AE219" s="11">
        <f>IF(O219=N219,50,ROUND(MAX(0,MIN(100,((H219-N219)/(O219-N219))*100)),0))</f>
        <v/>
      </c>
      <c r="AF219" s="11">
        <f>ROUND(MAX(0,MIN(100,50+((H219-K219)/K219)*1000)),0)</f>
        <v/>
      </c>
      <c r="AG219" s="11">
        <f>IFERROR(ROUND(MAX(0,MIN(100,50+25*LN(MAX(0.01,X219)))),0),25)</f>
        <v/>
      </c>
      <c r="AH219" s="11">
        <f>ROUND(IF(M219&lt;=-30,0,IF(M219&lt;=-20,20,IF(M219&lt;=-10,50,100))),0)</f>
        <v/>
      </c>
      <c r="AI219" s="11">
        <f>ROUND(MAX(0,MIN(100,50+(Z219*10))),0)</f>
        <v/>
      </c>
      <c r="AJ219" s="11">
        <f>IFERROR(IF(--AA219&gt;=80,"خرید قوی",IF(--AA219&gt;=70,"خرید مشروط",IF(--AA219&gt;=60,"مراقبت",IF(--AA219&gt;=45,"ضعیف","عدم ورود")))),"")</f>
        <v/>
      </c>
    </row>
    <row r="220">
      <c r="A220" s="15">
        <f>'دیده بان بازار'!A223</f>
        <v/>
      </c>
      <c r="B220" s="16">
        <f>'دیده بان بازار'!B223</f>
        <v/>
      </c>
      <c r="C220" s="16">
        <f>'دیده بان بازار'!C223</f>
        <v/>
      </c>
      <c r="D220" s="16">
        <f>'دیده بان بازار'!D223</f>
        <v/>
      </c>
      <c r="E220" s="17">
        <f>'دیده بان بازار'!E223</f>
        <v/>
      </c>
      <c r="F220" s="16">
        <f>'دیده بان بازار'!F223</f>
        <v/>
      </c>
      <c r="G220" s="16">
        <f>'دیده بان بازار'!G223</f>
        <v/>
      </c>
      <c r="H220" s="16">
        <f>'دیده بان بازار'!H223</f>
        <v/>
      </c>
      <c r="I220" s="16">
        <f>'دیده بان بازار'!I223</f>
        <v/>
      </c>
      <c r="J220" s="16">
        <f>'دیده بان بازار'!J223</f>
        <v/>
      </c>
      <c r="K220" s="16">
        <f>'دیده بان بازار'!K223</f>
        <v/>
      </c>
      <c r="L220" s="16">
        <f>'دیده بان بازار'!L223</f>
        <v/>
      </c>
      <c r="M220" s="16">
        <f>'دیده بان بازار'!M223</f>
        <v/>
      </c>
      <c r="N220" s="16">
        <f>'دیده بان بازار'!N223</f>
        <v/>
      </c>
      <c r="O220" s="16">
        <f>'دیده بان بازار'!O223</f>
        <v/>
      </c>
      <c r="P220" s="16">
        <f>'دیده بان بازار'!P223</f>
        <v/>
      </c>
      <c r="Q220" s="16">
        <f>'دیده بان بازار'!Q223</f>
        <v/>
      </c>
      <c r="R220" s="16">
        <f>'دیده بان بازار'!R223</f>
        <v/>
      </c>
      <c r="S220" s="16">
        <f>'دیده بان بازار'!S223</f>
        <v/>
      </c>
      <c r="T220" s="16">
        <f>'دیده بان بازار'!T223</f>
        <v/>
      </c>
      <c r="U220" s="16">
        <f>'دیده بان بازار'!U223</f>
        <v/>
      </c>
      <c r="V220" s="16">
        <f>'دیده بان بازار'!V223</f>
        <v/>
      </c>
      <c r="W220" s="7">
        <f>'دیده بان بازار'!W223</f>
        <v/>
      </c>
      <c r="X220" s="11">
        <f>IFERROR(IF(OR(R220&lt;=0,W220&lt;=0,S220&lt;=0,V220&lt;=0),0,ROUND((S220/R220)/(V220/W220),2)),0)</f>
        <v/>
      </c>
      <c r="Y220" s="11">
        <f>IFERROR(IF(OR(S220&lt;=0,V220&lt;=0),0,ROUND(S220/V220,2)),0)</f>
        <v/>
      </c>
      <c r="Z220" s="11">
        <f>IFERROR(J220-M220,0)</f>
        <v/>
      </c>
      <c r="AA220" s="11">
        <f>IFERROR(ROUND(MAX(0,MIN(100,((AB220*0.2)+(AC220*0.15)+(AD220*0.15)+(AE220*0.1)+(AF220*0.1)+(AG220*0.15)+(MIN(Y220/3,1)*100*0.1)+(AI220*0.05))*((AH220/100)*0.25+0.75))),0),0)</f>
        <v/>
      </c>
      <c r="AB220" s="11">
        <f>ROUND(MAX(0,MIN(100,((M220+10)/20)*100)),0)</f>
        <v/>
      </c>
      <c r="AC220" s="11">
        <f>IFERROR(IF(D220&lt;=0,0,ROUND(COUNTIFS($D$4:$D$3359,"&lt;="&amp;D220,$D$4:$D$3359,"&gt;0")/COUNTIF($D$4:$D$3359,"&gt;0")*100,0)),0)</f>
        <v/>
      </c>
      <c r="AD220" s="11">
        <f>IF(E220&lt;=0,0,ROUND(MAX(0,MIN(100,(LOG10(1+E220/1000000000)/LOG10(101))*100)),0))</f>
        <v/>
      </c>
      <c r="AE220" s="11">
        <f>IF(O220=N220,50,ROUND(MAX(0,MIN(100,((H220-N220)/(O220-N220))*100)),0))</f>
        <v/>
      </c>
      <c r="AF220" s="11">
        <f>ROUND(MAX(0,MIN(100,50+((H220-K220)/K220)*1000)),0)</f>
        <v/>
      </c>
      <c r="AG220" s="11">
        <f>IFERROR(ROUND(MAX(0,MIN(100,50+25*LN(MAX(0.01,X220)))),0),25)</f>
        <v/>
      </c>
      <c r="AH220" s="11">
        <f>ROUND(IF(M220&lt;=-30,0,IF(M220&lt;=-20,20,IF(M220&lt;=-10,50,100))),0)</f>
        <v/>
      </c>
      <c r="AI220" s="11">
        <f>ROUND(MAX(0,MIN(100,50+(Z220*10))),0)</f>
        <v/>
      </c>
      <c r="AJ220" s="11">
        <f>IFERROR(IF(--AA220&gt;=80,"خرید قوی",IF(--AA220&gt;=70,"خرید مشروط",IF(--AA220&gt;=60,"مراقبت",IF(--AA220&gt;=45,"ضعیف","عدم ورود")))),"")</f>
        <v/>
      </c>
    </row>
    <row r="221">
      <c r="A221" s="12">
        <f>'دیده بان بازار'!A224</f>
        <v/>
      </c>
      <c r="B221" s="13">
        <f>'دیده بان بازار'!B224</f>
        <v/>
      </c>
      <c r="C221" s="13">
        <f>'دیده بان بازار'!C224</f>
        <v/>
      </c>
      <c r="D221" s="13">
        <f>'دیده بان بازار'!D224</f>
        <v/>
      </c>
      <c r="E221" s="14">
        <f>'دیده بان بازار'!E224</f>
        <v/>
      </c>
      <c r="F221" s="13">
        <f>'دیده بان بازار'!F224</f>
        <v/>
      </c>
      <c r="G221" s="13">
        <f>'دیده بان بازار'!G224</f>
        <v/>
      </c>
      <c r="H221" s="13">
        <f>'دیده بان بازار'!H224</f>
        <v/>
      </c>
      <c r="I221" s="13">
        <f>'دیده بان بازار'!I224</f>
        <v/>
      </c>
      <c r="J221" s="13">
        <f>'دیده بان بازار'!J224</f>
        <v/>
      </c>
      <c r="K221" s="13">
        <f>'دیده بان بازار'!K224</f>
        <v/>
      </c>
      <c r="L221" s="13">
        <f>'دیده بان بازار'!L224</f>
        <v/>
      </c>
      <c r="M221" s="13">
        <f>'دیده بان بازار'!M224</f>
        <v/>
      </c>
      <c r="N221" s="13">
        <f>'دیده بان بازار'!N224</f>
        <v/>
      </c>
      <c r="O221" s="13">
        <f>'دیده بان بازار'!O224</f>
        <v/>
      </c>
      <c r="P221" s="13">
        <f>'دیده بان بازار'!P224</f>
        <v/>
      </c>
      <c r="Q221" s="13">
        <f>'دیده بان بازار'!Q224</f>
        <v/>
      </c>
      <c r="R221" s="13">
        <f>'دیده بان بازار'!R224</f>
        <v/>
      </c>
      <c r="S221" s="13">
        <f>'دیده بان بازار'!S224</f>
        <v/>
      </c>
      <c r="T221" s="13">
        <f>'دیده بان بازار'!T224</f>
        <v/>
      </c>
      <c r="U221" s="13">
        <f>'دیده بان بازار'!U224</f>
        <v/>
      </c>
      <c r="V221" s="13">
        <f>'دیده بان بازار'!V224</f>
        <v/>
      </c>
      <c r="W221" s="6">
        <f>'دیده بان بازار'!W224</f>
        <v/>
      </c>
      <c r="X221" s="11">
        <f>IFERROR(IF(OR(R221&lt;=0,W221&lt;=0,S221&lt;=0,V221&lt;=0),0,ROUND((S221/R221)/(V221/W221),2)),0)</f>
        <v/>
      </c>
      <c r="Y221" s="11">
        <f>IFERROR(IF(OR(S221&lt;=0,V221&lt;=0),0,ROUND(S221/V221,2)),0)</f>
        <v/>
      </c>
      <c r="Z221" s="11">
        <f>IFERROR(J221-M221,0)</f>
        <v/>
      </c>
      <c r="AA221" s="11">
        <f>IFERROR(ROUND(MAX(0,MIN(100,((AB221*0.2)+(AC221*0.15)+(AD221*0.15)+(AE221*0.1)+(AF221*0.1)+(AG221*0.15)+(MIN(Y221/3,1)*100*0.1)+(AI221*0.05))*((AH221/100)*0.25+0.75))),0),0)</f>
        <v/>
      </c>
      <c r="AB221" s="11">
        <f>ROUND(MAX(0,MIN(100,((M221+10)/20)*100)),0)</f>
        <v/>
      </c>
      <c r="AC221" s="11">
        <f>IFERROR(IF(D221&lt;=0,0,ROUND(COUNTIFS($D$4:$D$3359,"&lt;="&amp;D221,$D$4:$D$3359,"&gt;0")/COUNTIF($D$4:$D$3359,"&gt;0")*100,0)),0)</f>
        <v/>
      </c>
      <c r="AD221" s="11">
        <f>IF(E221&lt;=0,0,ROUND(MAX(0,MIN(100,(LOG10(1+E221/1000000000)/LOG10(101))*100)),0))</f>
        <v/>
      </c>
      <c r="AE221" s="11">
        <f>IF(O221=N221,50,ROUND(MAX(0,MIN(100,((H221-N221)/(O221-N221))*100)),0))</f>
        <v/>
      </c>
      <c r="AF221" s="11">
        <f>ROUND(MAX(0,MIN(100,50+((H221-K221)/K221)*1000)),0)</f>
        <v/>
      </c>
      <c r="AG221" s="11">
        <f>IFERROR(ROUND(MAX(0,MIN(100,50+25*LN(MAX(0.01,X221)))),0),25)</f>
        <v/>
      </c>
      <c r="AH221" s="11">
        <f>ROUND(IF(M221&lt;=-30,0,IF(M221&lt;=-20,20,IF(M221&lt;=-10,50,100))),0)</f>
        <v/>
      </c>
      <c r="AI221" s="11">
        <f>ROUND(MAX(0,MIN(100,50+(Z221*10))),0)</f>
        <v/>
      </c>
      <c r="AJ221" s="11">
        <f>IFERROR(IF(--AA221&gt;=80,"خرید قوی",IF(--AA221&gt;=70,"خرید مشروط",IF(--AA221&gt;=60,"مراقبت",IF(--AA221&gt;=45,"ضعیف","عدم ورود")))),"")</f>
        <v/>
      </c>
    </row>
    <row r="222">
      <c r="A222" s="15">
        <f>'دیده بان بازار'!A225</f>
        <v/>
      </c>
      <c r="B222" s="16">
        <f>'دیده بان بازار'!B225</f>
        <v/>
      </c>
      <c r="C222" s="16">
        <f>'دیده بان بازار'!C225</f>
        <v/>
      </c>
      <c r="D222" s="16">
        <f>'دیده بان بازار'!D225</f>
        <v/>
      </c>
      <c r="E222" s="17">
        <f>'دیده بان بازار'!E225</f>
        <v/>
      </c>
      <c r="F222" s="16">
        <f>'دیده بان بازار'!F225</f>
        <v/>
      </c>
      <c r="G222" s="16">
        <f>'دیده بان بازار'!G225</f>
        <v/>
      </c>
      <c r="H222" s="16">
        <f>'دیده بان بازار'!H225</f>
        <v/>
      </c>
      <c r="I222" s="16">
        <f>'دیده بان بازار'!I225</f>
        <v/>
      </c>
      <c r="J222" s="16">
        <f>'دیده بان بازار'!J225</f>
        <v/>
      </c>
      <c r="K222" s="16">
        <f>'دیده بان بازار'!K225</f>
        <v/>
      </c>
      <c r="L222" s="16">
        <f>'دیده بان بازار'!L225</f>
        <v/>
      </c>
      <c r="M222" s="16">
        <f>'دیده بان بازار'!M225</f>
        <v/>
      </c>
      <c r="N222" s="16">
        <f>'دیده بان بازار'!N225</f>
        <v/>
      </c>
      <c r="O222" s="16">
        <f>'دیده بان بازار'!O225</f>
        <v/>
      </c>
      <c r="P222" s="16">
        <f>'دیده بان بازار'!P225</f>
        <v/>
      </c>
      <c r="Q222" s="16">
        <f>'دیده بان بازار'!Q225</f>
        <v/>
      </c>
      <c r="R222" s="16">
        <f>'دیده بان بازار'!R225</f>
        <v/>
      </c>
      <c r="S222" s="16">
        <f>'دیده بان بازار'!S225</f>
        <v/>
      </c>
      <c r="T222" s="16">
        <f>'دیده بان بازار'!T225</f>
        <v/>
      </c>
      <c r="U222" s="16">
        <f>'دیده بان بازار'!U225</f>
        <v/>
      </c>
      <c r="V222" s="16">
        <f>'دیده بان بازار'!V225</f>
        <v/>
      </c>
      <c r="W222" s="7">
        <f>'دیده بان بازار'!W225</f>
        <v/>
      </c>
      <c r="X222" s="11">
        <f>IFERROR(IF(OR(R222&lt;=0,W222&lt;=0,S222&lt;=0,V222&lt;=0),0,ROUND((S222/R222)/(V222/W222),2)),0)</f>
        <v/>
      </c>
      <c r="Y222" s="11">
        <f>IFERROR(IF(OR(S222&lt;=0,V222&lt;=0),0,ROUND(S222/V222,2)),0)</f>
        <v/>
      </c>
      <c r="Z222" s="11">
        <f>IFERROR(J222-M222,0)</f>
        <v/>
      </c>
      <c r="AA222" s="11">
        <f>IFERROR(ROUND(MAX(0,MIN(100,((AB222*0.2)+(AC222*0.15)+(AD222*0.15)+(AE222*0.1)+(AF222*0.1)+(AG222*0.15)+(MIN(Y222/3,1)*100*0.1)+(AI222*0.05))*((AH222/100)*0.25+0.75))),0),0)</f>
        <v/>
      </c>
      <c r="AB222" s="11">
        <f>ROUND(MAX(0,MIN(100,((M222+10)/20)*100)),0)</f>
        <v/>
      </c>
      <c r="AC222" s="11">
        <f>IFERROR(IF(D222&lt;=0,0,ROUND(COUNTIFS($D$4:$D$3359,"&lt;="&amp;D222,$D$4:$D$3359,"&gt;0")/COUNTIF($D$4:$D$3359,"&gt;0")*100,0)),0)</f>
        <v/>
      </c>
      <c r="AD222" s="11">
        <f>IF(E222&lt;=0,0,ROUND(MAX(0,MIN(100,(LOG10(1+E222/1000000000)/LOG10(101))*100)),0))</f>
        <v/>
      </c>
      <c r="AE222" s="11">
        <f>IF(O222=N222,50,ROUND(MAX(0,MIN(100,((H222-N222)/(O222-N222))*100)),0))</f>
        <v/>
      </c>
      <c r="AF222" s="11">
        <f>ROUND(MAX(0,MIN(100,50+((H222-K222)/K222)*1000)),0)</f>
        <v/>
      </c>
      <c r="AG222" s="11">
        <f>IFERROR(ROUND(MAX(0,MIN(100,50+25*LN(MAX(0.01,X222)))),0),25)</f>
        <v/>
      </c>
      <c r="AH222" s="11">
        <f>ROUND(IF(M222&lt;=-30,0,IF(M222&lt;=-20,20,IF(M222&lt;=-10,50,100))),0)</f>
        <v/>
      </c>
      <c r="AI222" s="11">
        <f>ROUND(MAX(0,MIN(100,50+(Z222*10))),0)</f>
        <v/>
      </c>
      <c r="AJ222" s="11">
        <f>IFERROR(IF(--AA222&gt;=80,"خرید قوی",IF(--AA222&gt;=70,"خرید مشروط",IF(--AA222&gt;=60,"مراقبت",IF(--AA222&gt;=45,"ضعیف","عدم ورود")))),"")</f>
        <v/>
      </c>
    </row>
    <row r="223">
      <c r="A223" s="12">
        <f>'دیده بان بازار'!A226</f>
        <v/>
      </c>
      <c r="B223" s="13">
        <f>'دیده بان بازار'!B226</f>
        <v/>
      </c>
      <c r="C223" s="13">
        <f>'دیده بان بازار'!C226</f>
        <v/>
      </c>
      <c r="D223" s="13">
        <f>'دیده بان بازار'!D226</f>
        <v/>
      </c>
      <c r="E223" s="14">
        <f>'دیده بان بازار'!E226</f>
        <v/>
      </c>
      <c r="F223" s="13">
        <f>'دیده بان بازار'!F226</f>
        <v/>
      </c>
      <c r="G223" s="13">
        <f>'دیده بان بازار'!G226</f>
        <v/>
      </c>
      <c r="H223" s="13">
        <f>'دیده بان بازار'!H226</f>
        <v/>
      </c>
      <c r="I223" s="13">
        <f>'دیده بان بازار'!I226</f>
        <v/>
      </c>
      <c r="J223" s="13">
        <f>'دیده بان بازار'!J226</f>
        <v/>
      </c>
      <c r="K223" s="13">
        <f>'دیده بان بازار'!K226</f>
        <v/>
      </c>
      <c r="L223" s="13">
        <f>'دیده بان بازار'!L226</f>
        <v/>
      </c>
      <c r="M223" s="13">
        <f>'دیده بان بازار'!M226</f>
        <v/>
      </c>
      <c r="N223" s="13">
        <f>'دیده بان بازار'!N226</f>
        <v/>
      </c>
      <c r="O223" s="13">
        <f>'دیده بان بازار'!O226</f>
        <v/>
      </c>
      <c r="P223" s="13">
        <f>'دیده بان بازار'!P226</f>
        <v/>
      </c>
      <c r="Q223" s="13">
        <f>'دیده بان بازار'!Q226</f>
        <v/>
      </c>
      <c r="R223" s="13">
        <f>'دیده بان بازار'!R226</f>
        <v/>
      </c>
      <c r="S223" s="13">
        <f>'دیده بان بازار'!S226</f>
        <v/>
      </c>
      <c r="T223" s="13">
        <f>'دیده بان بازار'!T226</f>
        <v/>
      </c>
      <c r="U223" s="13">
        <f>'دیده بان بازار'!U226</f>
        <v/>
      </c>
      <c r="V223" s="13">
        <f>'دیده بان بازار'!V226</f>
        <v/>
      </c>
      <c r="W223" s="6">
        <f>'دیده بان بازار'!W226</f>
        <v/>
      </c>
      <c r="X223" s="11">
        <f>IFERROR(IF(OR(R223&lt;=0,W223&lt;=0,S223&lt;=0,V223&lt;=0),0,ROUND((S223/R223)/(V223/W223),2)),0)</f>
        <v/>
      </c>
      <c r="Y223" s="11">
        <f>IFERROR(IF(OR(S223&lt;=0,V223&lt;=0),0,ROUND(S223/V223,2)),0)</f>
        <v/>
      </c>
      <c r="Z223" s="11">
        <f>IFERROR(J223-M223,0)</f>
        <v/>
      </c>
      <c r="AA223" s="11">
        <f>IFERROR(ROUND(MAX(0,MIN(100,((AB223*0.2)+(AC223*0.15)+(AD223*0.15)+(AE223*0.1)+(AF223*0.1)+(AG223*0.15)+(MIN(Y223/3,1)*100*0.1)+(AI223*0.05))*((AH223/100)*0.25+0.75))),0),0)</f>
        <v/>
      </c>
      <c r="AB223" s="11">
        <f>ROUND(MAX(0,MIN(100,((M223+10)/20)*100)),0)</f>
        <v/>
      </c>
      <c r="AC223" s="11">
        <f>IFERROR(IF(D223&lt;=0,0,ROUND(COUNTIFS($D$4:$D$3359,"&lt;="&amp;D223,$D$4:$D$3359,"&gt;0")/COUNTIF($D$4:$D$3359,"&gt;0")*100,0)),0)</f>
        <v/>
      </c>
      <c r="AD223" s="11">
        <f>IF(E223&lt;=0,0,ROUND(MAX(0,MIN(100,(LOG10(1+E223/1000000000)/LOG10(101))*100)),0))</f>
        <v/>
      </c>
      <c r="AE223" s="11">
        <f>IF(O223=N223,50,ROUND(MAX(0,MIN(100,((H223-N223)/(O223-N223))*100)),0))</f>
        <v/>
      </c>
      <c r="AF223" s="11">
        <f>ROUND(MAX(0,MIN(100,50+((H223-K223)/K223)*1000)),0)</f>
        <v/>
      </c>
      <c r="AG223" s="11">
        <f>IFERROR(ROUND(MAX(0,MIN(100,50+25*LN(MAX(0.01,X223)))),0),25)</f>
        <v/>
      </c>
      <c r="AH223" s="11">
        <f>ROUND(IF(M223&lt;=-30,0,IF(M223&lt;=-20,20,IF(M223&lt;=-10,50,100))),0)</f>
        <v/>
      </c>
      <c r="AI223" s="11">
        <f>ROUND(MAX(0,MIN(100,50+(Z223*10))),0)</f>
        <v/>
      </c>
      <c r="AJ223" s="11">
        <f>IFERROR(IF(--AA223&gt;=80,"خرید قوی",IF(--AA223&gt;=70,"خرید مشروط",IF(--AA223&gt;=60,"مراقبت",IF(--AA223&gt;=45,"ضعیف","عدم ورود")))),"")</f>
        <v/>
      </c>
    </row>
    <row r="224">
      <c r="A224" s="15">
        <f>'دیده بان بازار'!A227</f>
        <v/>
      </c>
      <c r="B224" s="16">
        <f>'دیده بان بازار'!B227</f>
        <v/>
      </c>
      <c r="C224" s="16">
        <f>'دیده بان بازار'!C227</f>
        <v/>
      </c>
      <c r="D224" s="16">
        <f>'دیده بان بازار'!D227</f>
        <v/>
      </c>
      <c r="E224" s="17">
        <f>'دیده بان بازار'!E227</f>
        <v/>
      </c>
      <c r="F224" s="16">
        <f>'دیده بان بازار'!F227</f>
        <v/>
      </c>
      <c r="G224" s="16">
        <f>'دیده بان بازار'!G227</f>
        <v/>
      </c>
      <c r="H224" s="16">
        <f>'دیده بان بازار'!H227</f>
        <v/>
      </c>
      <c r="I224" s="16">
        <f>'دیده بان بازار'!I227</f>
        <v/>
      </c>
      <c r="J224" s="16">
        <f>'دیده بان بازار'!J227</f>
        <v/>
      </c>
      <c r="K224" s="16">
        <f>'دیده بان بازار'!K227</f>
        <v/>
      </c>
      <c r="L224" s="16">
        <f>'دیده بان بازار'!L227</f>
        <v/>
      </c>
      <c r="M224" s="16">
        <f>'دیده بان بازار'!M227</f>
        <v/>
      </c>
      <c r="N224" s="16">
        <f>'دیده بان بازار'!N227</f>
        <v/>
      </c>
      <c r="O224" s="16">
        <f>'دیده بان بازار'!O227</f>
        <v/>
      </c>
      <c r="P224" s="16">
        <f>'دیده بان بازار'!P227</f>
        <v/>
      </c>
      <c r="Q224" s="16">
        <f>'دیده بان بازار'!Q227</f>
        <v/>
      </c>
      <c r="R224" s="16">
        <f>'دیده بان بازار'!R227</f>
        <v/>
      </c>
      <c r="S224" s="16">
        <f>'دیده بان بازار'!S227</f>
        <v/>
      </c>
      <c r="T224" s="16">
        <f>'دیده بان بازار'!T227</f>
        <v/>
      </c>
      <c r="U224" s="16">
        <f>'دیده بان بازار'!U227</f>
        <v/>
      </c>
      <c r="V224" s="16">
        <f>'دیده بان بازار'!V227</f>
        <v/>
      </c>
      <c r="W224" s="7">
        <f>'دیده بان بازار'!W227</f>
        <v/>
      </c>
      <c r="X224" s="11">
        <f>IFERROR(IF(OR(R224&lt;=0,W224&lt;=0,S224&lt;=0,V224&lt;=0),0,ROUND((S224/R224)/(V224/W224),2)),0)</f>
        <v/>
      </c>
      <c r="Y224" s="11">
        <f>IFERROR(IF(OR(S224&lt;=0,V224&lt;=0),0,ROUND(S224/V224,2)),0)</f>
        <v/>
      </c>
      <c r="Z224" s="11">
        <f>IFERROR(J224-M224,0)</f>
        <v/>
      </c>
      <c r="AA224" s="11">
        <f>IFERROR(ROUND(MAX(0,MIN(100,((AB224*0.2)+(AC224*0.15)+(AD224*0.15)+(AE224*0.1)+(AF224*0.1)+(AG224*0.15)+(MIN(Y224/3,1)*100*0.1)+(AI224*0.05))*((AH224/100)*0.25+0.75))),0),0)</f>
        <v/>
      </c>
      <c r="AB224" s="11">
        <f>ROUND(MAX(0,MIN(100,((M224+10)/20)*100)),0)</f>
        <v/>
      </c>
      <c r="AC224" s="11">
        <f>IFERROR(IF(D224&lt;=0,0,ROUND(COUNTIFS($D$4:$D$3359,"&lt;="&amp;D224,$D$4:$D$3359,"&gt;0")/COUNTIF($D$4:$D$3359,"&gt;0")*100,0)),0)</f>
        <v/>
      </c>
      <c r="AD224" s="11">
        <f>IF(E224&lt;=0,0,ROUND(MAX(0,MIN(100,(LOG10(1+E224/1000000000)/LOG10(101))*100)),0))</f>
        <v/>
      </c>
      <c r="AE224" s="11">
        <f>IF(O224=N224,50,ROUND(MAX(0,MIN(100,((H224-N224)/(O224-N224))*100)),0))</f>
        <v/>
      </c>
      <c r="AF224" s="11">
        <f>ROUND(MAX(0,MIN(100,50+((H224-K224)/K224)*1000)),0)</f>
        <v/>
      </c>
      <c r="AG224" s="11">
        <f>IFERROR(ROUND(MAX(0,MIN(100,50+25*LN(MAX(0.01,X224)))),0),25)</f>
        <v/>
      </c>
      <c r="AH224" s="11">
        <f>ROUND(IF(M224&lt;=-30,0,IF(M224&lt;=-20,20,IF(M224&lt;=-10,50,100))),0)</f>
        <v/>
      </c>
      <c r="AI224" s="11">
        <f>ROUND(MAX(0,MIN(100,50+(Z224*10))),0)</f>
        <v/>
      </c>
      <c r="AJ224" s="11">
        <f>IFERROR(IF(--AA224&gt;=80,"خرید قوی",IF(--AA224&gt;=70,"خرید مشروط",IF(--AA224&gt;=60,"مراقبت",IF(--AA224&gt;=45,"ضعیف","عدم ورود")))),"")</f>
        <v/>
      </c>
    </row>
    <row r="225">
      <c r="A225" s="12">
        <f>'دیده بان بازار'!A228</f>
        <v/>
      </c>
      <c r="B225" s="13">
        <f>'دیده بان بازار'!B228</f>
        <v/>
      </c>
      <c r="C225" s="13">
        <f>'دیده بان بازار'!C228</f>
        <v/>
      </c>
      <c r="D225" s="13">
        <f>'دیده بان بازار'!D228</f>
        <v/>
      </c>
      <c r="E225" s="14">
        <f>'دیده بان بازار'!E228</f>
        <v/>
      </c>
      <c r="F225" s="13">
        <f>'دیده بان بازار'!F228</f>
        <v/>
      </c>
      <c r="G225" s="13">
        <f>'دیده بان بازار'!G228</f>
        <v/>
      </c>
      <c r="H225" s="13">
        <f>'دیده بان بازار'!H228</f>
        <v/>
      </c>
      <c r="I225" s="13">
        <f>'دیده بان بازار'!I228</f>
        <v/>
      </c>
      <c r="J225" s="13">
        <f>'دیده بان بازار'!J228</f>
        <v/>
      </c>
      <c r="K225" s="13">
        <f>'دیده بان بازار'!K228</f>
        <v/>
      </c>
      <c r="L225" s="13">
        <f>'دیده بان بازار'!L228</f>
        <v/>
      </c>
      <c r="M225" s="13">
        <f>'دیده بان بازار'!M228</f>
        <v/>
      </c>
      <c r="N225" s="13">
        <f>'دیده بان بازار'!N228</f>
        <v/>
      </c>
      <c r="O225" s="13">
        <f>'دیده بان بازار'!O228</f>
        <v/>
      </c>
      <c r="P225" s="13">
        <f>'دیده بان بازار'!P228</f>
        <v/>
      </c>
      <c r="Q225" s="13">
        <f>'دیده بان بازار'!Q228</f>
        <v/>
      </c>
      <c r="R225" s="13">
        <f>'دیده بان بازار'!R228</f>
        <v/>
      </c>
      <c r="S225" s="13">
        <f>'دیده بان بازار'!S228</f>
        <v/>
      </c>
      <c r="T225" s="13">
        <f>'دیده بان بازار'!T228</f>
        <v/>
      </c>
      <c r="U225" s="13">
        <f>'دیده بان بازار'!U228</f>
        <v/>
      </c>
      <c r="V225" s="13">
        <f>'دیده بان بازار'!V228</f>
        <v/>
      </c>
      <c r="W225" s="6">
        <f>'دیده بان بازار'!W228</f>
        <v/>
      </c>
      <c r="X225" s="11">
        <f>IFERROR(IF(OR(R225&lt;=0,W225&lt;=0,S225&lt;=0,V225&lt;=0),0,ROUND((S225/R225)/(V225/W225),2)),0)</f>
        <v/>
      </c>
      <c r="Y225" s="11">
        <f>IFERROR(IF(OR(S225&lt;=0,V225&lt;=0),0,ROUND(S225/V225,2)),0)</f>
        <v/>
      </c>
      <c r="Z225" s="11">
        <f>IFERROR(J225-M225,0)</f>
        <v/>
      </c>
      <c r="AA225" s="11">
        <f>IFERROR(ROUND(MAX(0,MIN(100,((AB225*0.2)+(AC225*0.15)+(AD225*0.15)+(AE225*0.1)+(AF225*0.1)+(AG225*0.15)+(MIN(Y225/3,1)*100*0.1)+(AI225*0.05))*((AH225/100)*0.25+0.75))),0),0)</f>
        <v/>
      </c>
      <c r="AB225" s="11">
        <f>ROUND(MAX(0,MIN(100,((M225+10)/20)*100)),0)</f>
        <v/>
      </c>
      <c r="AC225" s="11">
        <f>IFERROR(IF(D225&lt;=0,0,ROUND(COUNTIFS($D$4:$D$3359,"&lt;="&amp;D225,$D$4:$D$3359,"&gt;0")/COUNTIF($D$4:$D$3359,"&gt;0")*100,0)),0)</f>
        <v/>
      </c>
      <c r="AD225" s="11">
        <f>IF(E225&lt;=0,0,ROUND(MAX(0,MIN(100,(LOG10(1+E225/1000000000)/LOG10(101))*100)),0))</f>
        <v/>
      </c>
      <c r="AE225" s="11">
        <f>IF(O225=N225,50,ROUND(MAX(0,MIN(100,((H225-N225)/(O225-N225))*100)),0))</f>
        <v/>
      </c>
      <c r="AF225" s="11">
        <f>ROUND(MAX(0,MIN(100,50+((H225-K225)/K225)*1000)),0)</f>
        <v/>
      </c>
      <c r="AG225" s="11">
        <f>IFERROR(ROUND(MAX(0,MIN(100,50+25*LN(MAX(0.01,X225)))),0),25)</f>
        <v/>
      </c>
      <c r="AH225" s="11">
        <f>ROUND(IF(M225&lt;=-30,0,IF(M225&lt;=-20,20,IF(M225&lt;=-10,50,100))),0)</f>
        <v/>
      </c>
      <c r="AI225" s="11">
        <f>ROUND(MAX(0,MIN(100,50+(Z225*10))),0)</f>
        <v/>
      </c>
      <c r="AJ225" s="11">
        <f>IFERROR(IF(--AA225&gt;=80,"خرید قوی",IF(--AA225&gt;=70,"خرید مشروط",IF(--AA225&gt;=60,"مراقبت",IF(--AA225&gt;=45,"ضعیف","عدم ورود")))),"")</f>
        <v/>
      </c>
    </row>
    <row r="226">
      <c r="A226" s="15">
        <f>'دیده بان بازار'!A229</f>
        <v/>
      </c>
      <c r="B226" s="16">
        <f>'دیده بان بازار'!B229</f>
        <v/>
      </c>
      <c r="C226" s="16">
        <f>'دیده بان بازار'!C229</f>
        <v/>
      </c>
      <c r="D226" s="16">
        <f>'دیده بان بازار'!D229</f>
        <v/>
      </c>
      <c r="E226" s="17">
        <f>'دیده بان بازار'!E229</f>
        <v/>
      </c>
      <c r="F226" s="16">
        <f>'دیده بان بازار'!F229</f>
        <v/>
      </c>
      <c r="G226" s="16">
        <f>'دیده بان بازار'!G229</f>
        <v/>
      </c>
      <c r="H226" s="16">
        <f>'دیده بان بازار'!H229</f>
        <v/>
      </c>
      <c r="I226" s="16">
        <f>'دیده بان بازار'!I229</f>
        <v/>
      </c>
      <c r="J226" s="16">
        <f>'دیده بان بازار'!J229</f>
        <v/>
      </c>
      <c r="K226" s="16">
        <f>'دیده بان بازار'!K229</f>
        <v/>
      </c>
      <c r="L226" s="16">
        <f>'دیده بان بازار'!L229</f>
        <v/>
      </c>
      <c r="M226" s="16">
        <f>'دیده بان بازار'!M229</f>
        <v/>
      </c>
      <c r="N226" s="16">
        <f>'دیده بان بازار'!N229</f>
        <v/>
      </c>
      <c r="O226" s="16">
        <f>'دیده بان بازار'!O229</f>
        <v/>
      </c>
      <c r="P226" s="16">
        <f>'دیده بان بازار'!P229</f>
        <v/>
      </c>
      <c r="Q226" s="16">
        <f>'دیده بان بازار'!Q229</f>
        <v/>
      </c>
      <c r="R226" s="16">
        <f>'دیده بان بازار'!R229</f>
        <v/>
      </c>
      <c r="S226" s="16">
        <f>'دیده بان بازار'!S229</f>
        <v/>
      </c>
      <c r="T226" s="16">
        <f>'دیده بان بازار'!T229</f>
        <v/>
      </c>
      <c r="U226" s="16">
        <f>'دیده بان بازار'!U229</f>
        <v/>
      </c>
      <c r="V226" s="16">
        <f>'دیده بان بازار'!V229</f>
        <v/>
      </c>
      <c r="W226" s="7">
        <f>'دیده بان بازار'!W229</f>
        <v/>
      </c>
      <c r="X226" s="11">
        <f>IFERROR(IF(OR(R226&lt;=0,W226&lt;=0,S226&lt;=0,V226&lt;=0),0,ROUND((S226/R226)/(V226/W226),2)),0)</f>
        <v/>
      </c>
      <c r="Y226" s="11">
        <f>IFERROR(IF(OR(S226&lt;=0,V226&lt;=0),0,ROUND(S226/V226,2)),0)</f>
        <v/>
      </c>
      <c r="Z226" s="11">
        <f>IFERROR(J226-M226,0)</f>
        <v/>
      </c>
      <c r="AA226" s="11">
        <f>IFERROR(ROUND(MAX(0,MIN(100,((AB226*0.2)+(AC226*0.15)+(AD226*0.15)+(AE226*0.1)+(AF226*0.1)+(AG226*0.15)+(MIN(Y226/3,1)*100*0.1)+(AI226*0.05))*((AH226/100)*0.25+0.75))),0),0)</f>
        <v/>
      </c>
      <c r="AB226" s="11">
        <f>ROUND(MAX(0,MIN(100,((M226+10)/20)*100)),0)</f>
        <v/>
      </c>
      <c r="AC226" s="11">
        <f>IFERROR(IF(D226&lt;=0,0,ROUND(COUNTIFS($D$4:$D$3359,"&lt;="&amp;D226,$D$4:$D$3359,"&gt;0")/COUNTIF($D$4:$D$3359,"&gt;0")*100,0)),0)</f>
        <v/>
      </c>
      <c r="AD226" s="11">
        <f>IF(E226&lt;=0,0,ROUND(MAX(0,MIN(100,(LOG10(1+E226/1000000000)/LOG10(101))*100)),0))</f>
        <v/>
      </c>
      <c r="AE226" s="11">
        <f>IF(O226=N226,50,ROUND(MAX(0,MIN(100,((H226-N226)/(O226-N226))*100)),0))</f>
        <v/>
      </c>
      <c r="AF226" s="11">
        <f>ROUND(MAX(0,MIN(100,50+((H226-K226)/K226)*1000)),0)</f>
        <v/>
      </c>
      <c r="AG226" s="11">
        <f>IFERROR(ROUND(MAX(0,MIN(100,50+25*LN(MAX(0.01,X226)))),0),25)</f>
        <v/>
      </c>
      <c r="AH226" s="11">
        <f>ROUND(IF(M226&lt;=-30,0,IF(M226&lt;=-20,20,IF(M226&lt;=-10,50,100))),0)</f>
        <v/>
      </c>
      <c r="AI226" s="11">
        <f>ROUND(MAX(0,MIN(100,50+(Z226*10))),0)</f>
        <v/>
      </c>
      <c r="AJ226" s="11">
        <f>IFERROR(IF(--AA226&gt;=80,"خرید قوی",IF(--AA226&gt;=70,"خرید مشروط",IF(--AA226&gt;=60,"مراقبت",IF(--AA226&gt;=45,"ضعیف","عدم ورود")))),"")</f>
        <v/>
      </c>
    </row>
    <row r="227">
      <c r="A227" s="15">
        <f>'دیده بان بازار'!A230</f>
        <v/>
      </c>
      <c r="B227" s="16">
        <f>'دیده بان بازار'!B230</f>
        <v/>
      </c>
      <c r="C227" s="16">
        <f>'دیده بان بازار'!C230</f>
        <v/>
      </c>
      <c r="D227" s="16">
        <f>'دیده بان بازار'!D230</f>
        <v/>
      </c>
      <c r="E227" s="17">
        <f>'دیده بان بازار'!E230</f>
        <v/>
      </c>
      <c r="F227" s="16">
        <f>'دیده بان بازار'!F230</f>
        <v/>
      </c>
      <c r="G227" s="16">
        <f>'دیده بان بازار'!G230</f>
        <v/>
      </c>
      <c r="H227" s="16">
        <f>'دیده بان بازار'!H230</f>
        <v/>
      </c>
      <c r="I227" s="16">
        <f>'دیده بان بازار'!I230</f>
        <v/>
      </c>
      <c r="J227" s="16">
        <f>'دیده بان بازار'!J230</f>
        <v/>
      </c>
      <c r="K227" s="16">
        <f>'دیده بان بازار'!K230</f>
        <v/>
      </c>
      <c r="L227" s="16">
        <f>'دیده بان بازار'!L230</f>
        <v/>
      </c>
      <c r="M227" s="16">
        <f>'دیده بان بازار'!M230</f>
        <v/>
      </c>
      <c r="N227" s="16">
        <f>'دیده بان بازار'!N230</f>
        <v/>
      </c>
      <c r="O227" s="16">
        <f>'دیده بان بازار'!O230</f>
        <v/>
      </c>
      <c r="P227" s="16">
        <f>'دیده بان بازار'!P230</f>
        <v/>
      </c>
      <c r="Q227" s="16">
        <f>'دیده بان بازار'!Q230</f>
        <v/>
      </c>
      <c r="R227" s="16">
        <f>'دیده بان بازار'!R230</f>
        <v/>
      </c>
      <c r="S227" s="16">
        <f>'دیده بان بازار'!S230</f>
        <v/>
      </c>
      <c r="T227" s="16">
        <f>'دیده بان بازار'!T230</f>
        <v/>
      </c>
      <c r="U227" s="16">
        <f>'دیده بان بازار'!U230</f>
        <v/>
      </c>
      <c r="V227" s="16">
        <f>'دیده بان بازار'!V230</f>
        <v/>
      </c>
      <c r="W227" s="7">
        <f>'دیده بان بازار'!W230</f>
        <v/>
      </c>
      <c r="X227" s="11">
        <f>IFERROR(IF(OR(R227&lt;=0,W227&lt;=0,S227&lt;=0,V227&lt;=0),0,ROUND((S227/R227)/(V227/W227),2)),0)</f>
        <v/>
      </c>
      <c r="Y227" s="11">
        <f>IFERROR(IF(OR(S227&lt;=0,V227&lt;=0),0,ROUND(S227/V227,2)),0)</f>
        <v/>
      </c>
      <c r="Z227" s="11">
        <f>IFERROR(J227-M227,0)</f>
        <v/>
      </c>
      <c r="AA227" s="11">
        <f>IFERROR(ROUND(MAX(0,MIN(100,((AB227*0.2)+(AC227*0.15)+(AD227*0.15)+(AE227*0.1)+(AF227*0.1)+(AG227*0.15)+(MIN(Y227/3,1)*100*0.1)+(AI227*0.05))*((AH227/100)*0.25+0.75))),0),0)</f>
        <v/>
      </c>
      <c r="AB227" s="11">
        <f>ROUND(MAX(0,MIN(100,((M227+10)/20)*100)),0)</f>
        <v/>
      </c>
      <c r="AC227" s="11">
        <f>IFERROR(IF(D227&lt;=0,0,ROUND(COUNTIFS($D$4:$D$3359,"&lt;="&amp;D227,$D$4:$D$3359,"&gt;0")/COUNTIF($D$4:$D$3359,"&gt;0")*100,0)),0)</f>
        <v/>
      </c>
      <c r="AD227" s="11">
        <f>IF(E227&lt;=0,0,ROUND(MAX(0,MIN(100,(LOG10(1+E227/1000000000)/LOG10(101))*100)),0))</f>
        <v/>
      </c>
      <c r="AE227" s="11">
        <f>IF(O227=N227,50,ROUND(MAX(0,MIN(100,((H227-N227)/(O227-N227))*100)),0))</f>
        <v/>
      </c>
      <c r="AF227" s="11">
        <f>ROUND(MAX(0,MIN(100,50+((H227-K227)/K227)*1000)),0)</f>
        <v/>
      </c>
      <c r="AG227" s="11">
        <f>IFERROR(ROUND(MAX(0,MIN(100,50+25*LN(MAX(0.01,X227)))),0),25)</f>
        <v/>
      </c>
      <c r="AH227" s="11">
        <f>ROUND(IF(M227&lt;=-30,0,IF(M227&lt;=-20,20,IF(M227&lt;=-10,50,100))),0)</f>
        <v/>
      </c>
      <c r="AI227" s="11">
        <f>ROUND(MAX(0,MIN(100,50+(Z227*10))),0)</f>
        <v/>
      </c>
      <c r="AJ227" s="11">
        <f>IFERROR(IF(--AA227&gt;=80,"خرید قوی",IF(--AA227&gt;=70,"خرید مشروط",IF(--AA227&gt;=60,"مراقبت",IF(--AA227&gt;=45,"ضعیف","عدم ورود")))),"")</f>
        <v/>
      </c>
    </row>
    <row r="228">
      <c r="A228" s="12">
        <f>'دیده بان بازار'!A231</f>
        <v/>
      </c>
      <c r="B228" s="13">
        <f>'دیده بان بازار'!B231</f>
        <v/>
      </c>
      <c r="C228" s="13">
        <f>'دیده بان بازار'!C231</f>
        <v/>
      </c>
      <c r="D228" s="13">
        <f>'دیده بان بازار'!D231</f>
        <v/>
      </c>
      <c r="E228" s="14">
        <f>'دیده بان بازار'!E231</f>
        <v/>
      </c>
      <c r="F228" s="13">
        <f>'دیده بان بازار'!F231</f>
        <v/>
      </c>
      <c r="G228" s="13">
        <f>'دیده بان بازار'!G231</f>
        <v/>
      </c>
      <c r="H228" s="13">
        <f>'دیده بان بازار'!H231</f>
        <v/>
      </c>
      <c r="I228" s="13">
        <f>'دیده بان بازار'!I231</f>
        <v/>
      </c>
      <c r="J228" s="13">
        <f>'دیده بان بازار'!J231</f>
        <v/>
      </c>
      <c r="K228" s="13">
        <f>'دیده بان بازار'!K231</f>
        <v/>
      </c>
      <c r="L228" s="13">
        <f>'دیده بان بازار'!L231</f>
        <v/>
      </c>
      <c r="M228" s="13">
        <f>'دیده بان بازار'!M231</f>
        <v/>
      </c>
      <c r="N228" s="13">
        <f>'دیده بان بازار'!N231</f>
        <v/>
      </c>
      <c r="O228" s="13">
        <f>'دیده بان بازار'!O231</f>
        <v/>
      </c>
      <c r="P228" s="13">
        <f>'دیده بان بازار'!P231</f>
        <v/>
      </c>
      <c r="Q228" s="13">
        <f>'دیده بان بازار'!Q231</f>
        <v/>
      </c>
      <c r="R228" s="13">
        <f>'دیده بان بازار'!R231</f>
        <v/>
      </c>
      <c r="S228" s="13">
        <f>'دیده بان بازار'!S231</f>
        <v/>
      </c>
      <c r="T228" s="13">
        <f>'دیده بان بازار'!T231</f>
        <v/>
      </c>
      <c r="U228" s="13">
        <f>'دیده بان بازار'!U231</f>
        <v/>
      </c>
      <c r="V228" s="13">
        <f>'دیده بان بازار'!V231</f>
        <v/>
      </c>
      <c r="W228" s="6">
        <f>'دیده بان بازار'!W231</f>
        <v/>
      </c>
      <c r="X228" s="11">
        <f>IFERROR(IF(OR(R228&lt;=0,W228&lt;=0,S228&lt;=0,V228&lt;=0),0,ROUND((S228/R228)/(V228/W228),2)),0)</f>
        <v/>
      </c>
      <c r="Y228" s="11">
        <f>IFERROR(IF(OR(S228&lt;=0,V228&lt;=0),0,ROUND(S228/V228,2)),0)</f>
        <v/>
      </c>
      <c r="Z228" s="11">
        <f>IFERROR(J228-M228,0)</f>
        <v/>
      </c>
      <c r="AA228" s="11">
        <f>IFERROR(ROUND(MAX(0,MIN(100,((AB228*0.2)+(AC228*0.15)+(AD228*0.15)+(AE228*0.1)+(AF228*0.1)+(AG228*0.15)+(MIN(Y228/3,1)*100*0.1)+(AI228*0.05))*((AH228/100)*0.25+0.75))),0),0)</f>
        <v/>
      </c>
      <c r="AB228" s="11">
        <f>ROUND(MAX(0,MIN(100,((M228+10)/20)*100)),0)</f>
        <v/>
      </c>
      <c r="AC228" s="11">
        <f>IFERROR(IF(D228&lt;=0,0,ROUND(COUNTIFS($D$4:$D$3359,"&lt;="&amp;D228,$D$4:$D$3359,"&gt;0")/COUNTIF($D$4:$D$3359,"&gt;0")*100,0)),0)</f>
        <v/>
      </c>
      <c r="AD228" s="11">
        <f>IF(E228&lt;=0,0,ROUND(MAX(0,MIN(100,(LOG10(1+E228/1000000000)/LOG10(101))*100)),0))</f>
        <v/>
      </c>
      <c r="AE228" s="11">
        <f>IF(O228=N228,50,ROUND(MAX(0,MIN(100,((H228-N228)/(O228-N228))*100)),0))</f>
        <v/>
      </c>
      <c r="AF228" s="11">
        <f>ROUND(MAX(0,MIN(100,50+((H228-K228)/K228)*1000)),0)</f>
        <v/>
      </c>
      <c r="AG228" s="11">
        <f>IFERROR(ROUND(MAX(0,MIN(100,50+25*LN(MAX(0.01,X228)))),0),25)</f>
        <v/>
      </c>
      <c r="AH228" s="11">
        <f>ROUND(IF(M228&lt;=-30,0,IF(M228&lt;=-20,20,IF(M228&lt;=-10,50,100))),0)</f>
        <v/>
      </c>
      <c r="AI228" s="11">
        <f>ROUND(MAX(0,MIN(100,50+(Z228*10))),0)</f>
        <v/>
      </c>
      <c r="AJ228" s="11">
        <f>IFERROR(IF(--AA228&gt;=80,"خرید قوی",IF(--AA228&gt;=70,"خرید مشروط",IF(--AA228&gt;=60,"مراقبت",IF(--AA228&gt;=45,"ضعیف","عدم ورود")))),"")</f>
        <v/>
      </c>
    </row>
    <row r="229">
      <c r="A229" s="15">
        <f>'دیده بان بازار'!A232</f>
        <v/>
      </c>
      <c r="B229" s="16">
        <f>'دیده بان بازار'!B232</f>
        <v/>
      </c>
      <c r="C229" s="16">
        <f>'دیده بان بازار'!C232</f>
        <v/>
      </c>
      <c r="D229" s="16">
        <f>'دیده بان بازار'!D232</f>
        <v/>
      </c>
      <c r="E229" s="17">
        <f>'دیده بان بازار'!E232</f>
        <v/>
      </c>
      <c r="F229" s="16">
        <f>'دیده بان بازار'!F232</f>
        <v/>
      </c>
      <c r="G229" s="16">
        <f>'دیده بان بازار'!G232</f>
        <v/>
      </c>
      <c r="H229" s="16">
        <f>'دیده بان بازار'!H232</f>
        <v/>
      </c>
      <c r="I229" s="16">
        <f>'دیده بان بازار'!I232</f>
        <v/>
      </c>
      <c r="J229" s="16">
        <f>'دیده بان بازار'!J232</f>
        <v/>
      </c>
      <c r="K229" s="16">
        <f>'دیده بان بازار'!K232</f>
        <v/>
      </c>
      <c r="L229" s="16">
        <f>'دیده بان بازار'!L232</f>
        <v/>
      </c>
      <c r="M229" s="16">
        <f>'دیده بان بازار'!M232</f>
        <v/>
      </c>
      <c r="N229" s="16">
        <f>'دیده بان بازار'!N232</f>
        <v/>
      </c>
      <c r="O229" s="16">
        <f>'دیده بان بازار'!O232</f>
        <v/>
      </c>
      <c r="P229" s="16">
        <f>'دیده بان بازار'!P232</f>
        <v/>
      </c>
      <c r="Q229" s="16">
        <f>'دیده بان بازار'!Q232</f>
        <v/>
      </c>
      <c r="R229" s="16">
        <f>'دیده بان بازار'!R232</f>
        <v/>
      </c>
      <c r="S229" s="16">
        <f>'دیده بان بازار'!S232</f>
        <v/>
      </c>
      <c r="T229" s="16">
        <f>'دیده بان بازار'!T232</f>
        <v/>
      </c>
      <c r="U229" s="16">
        <f>'دیده بان بازار'!U232</f>
        <v/>
      </c>
      <c r="V229" s="16">
        <f>'دیده بان بازار'!V232</f>
        <v/>
      </c>
      <c r="W229" s="7">
        <f>'دیده بان بازار'!W232</f>
        <v/>
      </c>
      <c r="X229" s="11">
        <f>IFERROR(IF(OR(R229&lt;=0,W229&lt;=0,S229&lt;=0,V229&lt;=0),0,ROUND((S229/R229)/(V229/W229),2)),0)</f>
        <v/>
      </c>
      <c r="Y229" s="11">
        <f>IFERROR(IF(OR(S229&lt;=0,V229&lt;=0),0,ROUND(S229/V229,2)),0)</f>
        <v/>
      </c>
      <c r="Z229" s="11">
        <f>IFERROR(J229-M229,0)</f>
        <v/>
      </c>
      <c r="AA229" s="11">
        <f>IFERROR(ROUND(MAX(0,MIN(100,((AB229*0.2)+(AC229*0.15)+(AD229*0.15)+(AE229*0.1)+(AF229*0.1)+(AG229*0.15)+(MIN(Y229/3,1)*100*0.1)+(AI229*0.05))*((AH229/100)*0.25+0.75))),0),0)</f>
        <v/>
      </c>
      <c r="AB229" s="11">
        <f>ROUND(MAX(0,MIN(100,((M229+10)/20)*100)),0)</f>
        <v/>
      </c>
      <c r="AC229" s="11">
        <f>IFERROR(IF(D229&lt;=0,0,ROUND(COUNTIFS($D$4:$D$3359,"&lt;="&amp;D229,$D$4:$D$3359,"&gt;0")/COUNTIF($D$4:$D$3359,"&gt;0")*100,0)),0)</f>
        <v/>
      </c>
      <c r="AD229" s="11">
        <f>IF(E229&lt;=0,0,ROUND(MAX(0,MIN(100,(LOG10(1+E229/1000000000)/LOG10(101))*100)),0))</f>
        <v/>
      </c>
      <c r="AE229" s="11">
        <f>IF(O229=N229,50,ROUND(MAX(0,MIN(100,((H229-N229)/(O229-N229))*100)),0))</f>
        <v/>
      </c>
      <c r="AF229" s="11">
        <f>ROUND(MAX(0,MIN(100,50+((H229-K229)/K229)*1000)),0)</f>
        <v/>
      </c>
      <c r="AG229" s="11">
        <f>IFERROR(ROUND(MAX(0,MIN(100,50+25*LN(MAX(0.01,X229)))),0),25)</f>
        <v/>
      </c>
      <c r="AH229" s="11">
        <f>ROUND(IF(M229&lt;=-30,0,IF(M229&lt;=-20,20,IF(M229&lt;=-10,50,100))),0)</f>
        <v/>
      </c>
      <c r="AI229" s="11">
        <f>ROUND(MAX(0,MIN(100,50+(Z229*10))),0)</f>
        <v/>
      </c>
      <c r="AJ229" s="11">
        <f>IFERROR(IF(--AA229&gt;=80,"خرید قوی",IF(--AA229&gt;=70,"خرید مشروط",IF(--AA229&gt;=60,"مراقبت",IF(--AA229&gt;=45,"ضعیف","عدم ورود")))),"")</f>
        <v/>
      </c>
    </row>
    <row r="230">
      <c r="A230" s="12">
        <f>'دیده بان بازار'!A233</f>
        <v/>
      </c>
      <c r="B230" s="13">
        <f>'دیده بان بازار'!B233</f>
        <v/>
      </c>
      <c r="C230" s="13">
        <f>'دیده بان بازار'!C233</f>
        <v/>
      </c>
      <c r="D230" s="13">
        <f>'دیده بان بازار'!D233</f>
        <v/>
      </c>
      <c r="E230" s="14">
        <f>'دیده بان بازار'!E233</f>
        <v/>
      </c>
      <c r="F230" s="13">
        <f>'دیده بان بازار'!F233</f>
        <v/>
      </c>
      <c r="G230" s="13">
        <f>'دیده بان بازار'!G233</f>
        <v/>
      </c>
      <c r="H230" s="13">
        <f>'دیده بان بازار'!H233</f>
        <v/>
      </c>
      <c r="I230" s="13">
        <f>'دیده بان بازار'!I233</f>
        <v/>
      </c>
      <c r="J230" s="13">
        <f>'دیده بان بازار'!J233</f>
        <v/>
      </c>
      <c r="K230" s="13">
        <f>'دیده بان بازار'!K233</f>
        <v/>
      </c>
      <c r="L230" s="13">
        <f>'دیده بان بازار'!L233</f>
        <v/>
      </c>
      <c r="M230" s="13">
        <f>'دیده بان بازار'!M233</f>
        <v/>
      </c>
      <c r="N230" s="13">
        <f>'دیده بان بازار'!N233</f>
        <v/>
      </c>
      <c r="O230" s="13">
        <f>'دیده بان بازار'!O233</f>
        <v/>
      </c>
      <c r="P230" s="13">
        <f>'دیده بان بازار'!P233</f>
        <v/>
      </c>
      <c r="Q230" s="13">
        <f>'دیده بان بازار'!Q233</f>
        <v/>
      </c>
      <c r="R230" s="13">
        <f>'دیده بان بازار'!R233</f>
        <v/>
      </c>
      <c r="S230" s="13">
        <f>'دیده بان بازار'!S233</f>
        <v/>
      </c>
      <c r="T230" s="13">
        <f>'دیده بان بازار'!T233</f>
        <v/>
      </c>
      <c r="U230" s="13">
        <f>'دیده بان بازار'!U233</f>
        <v/>
      </c>
      <c r="V230" s="13">
        <f>'دیده بان بازار'!V233</f>
        <v/>
      </c>
      <c r="W230" s="6">
        <f>'دیده بان بازار'!W233</f>
        <v/>
      </c>
      <c r="X230" s="11">
        <f>IFERROR(IF(OR(R230&lt;=0,W230&lt;=0,S230&lt;=0,V230&lt;=0),0,ROUND((S230/R230)/(V230/W230),2)),0)</f>
        <v/>
      </c>
      <c r="Y230" s="11">
        <f>IFERROR(IF(OR(S230&lt;=0,V230&lt;=0),0,ROUND(S230/V230,2)),0)</f>
        <v/>
      </c>
      <c r="Z230" s="11">
        <f>IFERROR(J230-M230,0)</f>
        <v/>
      </c>
      <c r="AA230" s="11">
        <f>IFERROR(ROUND(MAX(0,MIN(100,((AB230*0.2)+(AC230*0.15)+(AD230*0.15)+(AE230*0.1)+(AF230*0.1)+(AG230*0.15)+(MIN(Y230/3,1)*100*0.1)+(AI230*0.05))*((AH230/100)*0.25+0.75))),0),0)</f>
        <v/>
      </c>
      <c r="AB230" s="11">
        <f>ROUND(MAX(0,MIN(100,((M230+10)/20)*100)),0)</f>
        <v/>
      </c>
      <c r="AC230" s="11">
        <f>IFERROR(IF(D230&lt;=0,0,ROUND(COUNTIFS($D$4:$D$3359,"&lt;="&amp;D230,$D$4:$D$3359,"&gt;0")/COUNTIF($D$4:$D$3359,"&gt;0")*100,0)),0)</f>
        <v/>
      </c>
      <c r="AD230" s="11">
        <f>IF(E230&lt;=0,0,ROUND(MAX(0,MIN(100,(LOG10(1+E230/1000000000)/LOG10(101))*100)),0))</f>
        <v/>
      </c>
      <c r="AE230" s="11">
        <f>IF(O230=N230,50,ROUND(MAX(0,MIN(100,((H230-N230)/(O230-N230))*100)),0))</f>
        <v/>
      </c>
      <c r="AF230" s="11">
        <f>ROUND(MAX(0,MIN(100,50+((H230-K230)/K230)*1000)),0)</f>
        <v/>
      </c>
      <c r="AG230" s="11">
        <f>IFERROR(ROUND(MAX(0,MIN(100,50+25*LN(MAX(0.01,X230)))),0),25)</f>
        <v/>
      </c>
      <c r="AH230" s="11">
        <f>ROUND(IF(M230&lt;=-30,0,IF(M230&lt;=-20,20,IF(M230&lt;=-10,50,100))),0)</f>
        <v/>
      </c>
      <c r="AI230" s="11">
        <f>ROUND(MAX(0,MIN(100,50+(Z230*10))),0)</f>
        <v/>
      </c>
      <c r="AJ230" s="11">
        <f>IFERROR(IF(--AA230&gt;=80,"خرید قوی",IF(--AA230&gt;=70,"خرید مشروط",IF(--AA230&gt;=60,"مراقبت",IF(--AA230&gt;=45,"ضعیف","عدم ورود")))),"")</f>
        <v/>
      </c>
    </row>
    <row r="231">
      <c r="A231" s="15">
        <f>'دیده بان بازار'!A234</f>
        <v/>
      </c>
      <c r="B231" s="16">
        <f>'دیده بان بازار'!B234</f>
        <v/>
      </c>
      <c r="C231" s="16">
        <f>'دیده بان بازار'!C234</f>
        <v/>
      </c>
      <c r="D231" s="16">
        <f>'دیده بان بازار'!D234</f>
        <v/>
      </c>
      <c r="E231" s="17">
        <f>'دیده بان بازار'!E234</f>
        <v/>
      </c>
      <c r="F231" s="16">
        <f>'دیده بان بازار'!F234</f>
        <v/>
      </c>
      <c r="G231" s="16">
        <f>'دیده بان بازار'!G234</f>
        <v/>
      </c>
      <c r="H231" s="16">
        <f>'دیده بان بازار'!H234</f>
        <v/>
      </c>
      <c r="I231" s="16">
        <f>'دیده بان بازار'!I234</f>
        <v/>
      </c>
      <c r="J231" s="16">
        <f>'دیده بان بازار'!J234</f>
        <v/>
      </c>
      <c r="K231" s="16">
        <f>'دیده بان بازار'!K234</f>
        <v/>
      </c>
      <c r="L231" s="16">
        <f>'دیده بان بازار'!L234</f>
        <v/>
      </c>
      <c r="M231" s="16">
        <f>'دیده بان بازار'!M234</f>
        <v/>
      </c>
      <c r="N231" s="16">
        <f>'دیده بان بازار'!N234</f>
        <v/>
      </c>
      <c r="O231" s="16">
        <f>'دیده بان بازار'!O234</f>
        <v/>
      </c>
      <c r="P231" s="16">
        <f>'دیده بان بازار'!P234</f>
        <v/>
      </c>
      <c r="Q231" s="16">
        <f>'دیده بان بازار'!Q234</f>
        <v/>
      </c>
      <c r="R231" s="16">
        <f>'دیده بان بازار'!R234</f>
        <v/>
      </c>
      <c r="S231" s="16">
        <f>'دیده بان بازار'!S234</f>
        <v/>
      </c>
      <c r="T231" s="16">
        <f>'دیده بان بازار'!T234</f>
        <v/>
      </c>
      <c r="U231" s="16">
        <f>'دیده بان بازار'!U234</f>
        <v/>
      </c>
      <c r="V231" s="16">
        <f>'دیده بان بازار'!V234</f>
        <v/>
      </c>
      <c r="W231" s="7">
        <f>'دیده بان بازار'!W234</f>
        <v/>
      </c>
      <c r="X231" s="11">
        <f>IFERROR(IF(OR(R231&lt;=0,W231&lt;=0,S231&lt;=0,V231&lt;=0),0,ROUND((S231/R231)/(V231/W231),2)),0)</f>
        <v/>
      </c>
      <c r="Y231" s="11">
        <f>IFERROR(IF(OR(S231&lt;=0,V231&lt;=0),0,ROUND(S231/V231,2)),0)</f>
        <v/>
      </c>
      <c r="Z231" s="11">
        <f>IFERROR(J231-M231,0)</f>
        <v/>
      </c>
      <c r="AA231" s="11">
        <f>IFERROR(ROUND(MAX(0,MIN(100,((AB231*0.2)+(AC231*0.15)+(AD231*0.15)+(AE231*0.1)+(AF231*0.1)+(AG231*0.15)+(MIN(Y231/3,1)*100*0.1)+(AI231*0.05))*((AH231/100)*0.25+0.75))),0),0)</f>
        <v/>
      </c>
      <c r="AB231" s="11">
        <f>ROUND(MAX(0,MIN(100,((M231+10)/20)*100)),0)</f>
        <v/>
      </c>
      <c r="AC231" s="11">
        <f>IFERROR(IF(D231&lt;=0,0,ROUND(COUNTIFS($D$4:$D$3359,"&lt;="&amp;D231,$D$4:$D$3359,"&gt;0")/COUNTIF($D$4:$D$3359,"&gt;0")*100,0)),0)</f>
        <v/>
      </c>
      <c r="AD231" s="11">
        <f>IF(E231&lt;=0,0,ROUND(MAX(0,MIN(100,(LOG10(1+E231/1000000000)/LOG10(101))*100)),0))</f>
        <v/>
      </c>
      <c r="AE231" s="11">
        <f>IF(O231=N231,50,ROUND(MAX(0,MIN(100,((H231-N231)/(O231-N231))*100)),0))</f>
        <v/>
      </c>
      <c r="AF231" s="11">
        <f>ROUND(MAX(0,MIN(100,50+((H231-K231)/K231)*1000)),0)</f>
        <v/>
      </c>
      <c r="AG231" s="11">
        <f>IFERROR(ROUND(MAX(0,MIN(100,50+25*LN(MAX(0.01,X231)))),0),25)</f>
        <v/>
      </c>
      <c r="AH231" s="11">
        <f>ROUND(IF(M231&lt;=-30,0,IF(M231&lt;=-20,20,IF(M231&lt;=-10,50,100))),0)</f>
        <v/>
      </c>
      <c r="AI231" s="11">
        <f>ROUND(MAX(0,MIN(100,50+(Z231*10))),0)</f>
        <v/>
      </c>
      <c r="AJ231" s="11">
        <f>IFERROR(IF(--AA231&gt;=80,"خرید قوی",IF(--AA231&gt;=70,"خرید مشروط",IF(--AA231&gt;=60,"مراقبت",IF(--AA231&gt;=45,"ضعیف","عدم ورود")))),"")</f>
        <v/>
      </c>
    </row>
    <row r="232">
      <c r="A232" s="12">
        <f>'دیده بان بازار'!A235</f>
        <v/>
      </c>
      <c r="B232" s="13">
        <f>'دیده بان بازار'!B235</f>
        <v/>
      </c>
      <c r="C232" s="13">
        <f>'دیده بان بازار'!C235</f>
        <v/>
      </c>
      <c r="D232" s="13">
        <f>'دیده بان بازار'!D235</f>
        <v/>
      </c>
      <c r="E232" s="14">
        <f>'دیده بان بازار'!E235</f>
        <v/>
      </c>
      <c r="F232" s="13">
        <f>'دیده بان بازار'!F235</f>
        <v/>
      </c>
      <c r="G232" s="13">
        <f>'دیده بان بازار'!G235</f>
        <v/>
      </c>
      <c r="H232" s="13">
        <f>'دیده بان بازار'!H235</f>
        <v/>
      </c>
      <c r="I232" s="13">
        <f>'دیده بان بازار'!I235</f>
        <v/>
      </c>
      <c r="J232" s="13">
        <f>'دیده بان بازار'!J235</f>
        <v/>
      </c>
      <c r="K232" s="13">
        <f>'دیده بان بازار'!K235</f>
        <v/>
      </c>
      <c r="L232" s="13">
        <f>'دیده بان بازار'!L235</f>
        <v/>
      </c>
      <c r="M232" s="13">
        <f>'دیده بان بازار'!M235</f>
        <v/>
      </c>
      <c r="N232" s="13">
        <f>'دیده بان بازار'!N235</f>
        <v/>
      </c>
      <c r="O232" s="13">
        <f>'دیده بان بازار'!O235</f>
        <v/>
      </c>
      <c r="P232" s="13">
        <f>'دیده بان بازار'!P235</f>
        <v/>
      </c>
      <c r="Q232" s="13">
        <f>'دیده بان بازار'!Q235</f>
        <v/>
      </c>
      <c r="R232" s="13">
        <f>'دیده بان بازار'!R235</f>
        <v/>
      </c>
      <c r="S232" s="13">
        <f>'دیده بان بازار'!S235</f>
        <v/>
      </c>
      <c r="T232" s="13">
        <f>'دیده بان بازار'!T235</f>
        <v/>
      </c>
      <c r="U232" s="13">
        <f>'دیده بان بازار'!U235</f>
        <v/>
      </c>
      <c r="V232" s="13">
        <f>'دیده بان بازار'!V235</f>
        <v/>
      </c>
      <c r="W232" s="6">
        <f>'دیده بان بازار'!W235</f>
        <v/>
      </c>
      <c r="X232" s="11">
        <f>IFERROR(IF(OR(R232&lt;=0,W232&lt;=0,S232&lt;=0,V232&lt;=0),0,ROUND((S232/R232)/(V232/W232),2)),0)</f>
        <v/>
      </c>
      <c r="Y232" s="11">
        <f>IFERROR(IF(OR(S232&lt;=0,V232&lt;=0),0,ROUND(S232/V232,2)),0)</f>
        <v/>
      </c>
      <c r="Z232" s="11">
        <f>IFERROR(J232-M232,0)</f>
        <v/>
      </c>
      <c r="AA232" s="11">
        <f>IFERROR(ROUND(MAX(0,MIN(100,((AB232*0.2)+(AC232*0.15)+(AD232*0.15)+(AE232*0.1)+(AF232*0.1)+(AG232*0.15)+(MIN(Y232/3,1)*100*0.1)+(AI232*0.05))*((AH232/100)*0.25+0.75))),0),0)</f>
        <v/>
      </c>
      <c r="AB232" s="11">
        <f>ROUND(MAX(0,MIN(100,((M232+10)/20)*100)),0)</f>
        <v/>
      </c>
      <c r="AC232" s="11">
        <f>IFERROR(IF(D232&lt;=0,0,ROUND(COUNTIFS($D$4:$D$3359,"&lt;="&amp;D232,$D$4:$D$3359,"&gt;0")/COUNTIF($D$4:$D$3359,"&gt;0")*100,0)),0)</f>
        <v/>
      </c>
      <c r="AD232" s="11">
        <f>IF(E232&lt;=0,0,ROUND(MAX(0,MIN(100,(LOG10(1+E232/1000000000)/LOG10(101))*100)),0))</f>
        <v/>
      </c>
      <c r="AE232" s="11">
        <f>IF(O232=N232,50,ROUND(MAX(0,MIN(100,((H232-N232)/(O232-N232))*100)),0))</f>
        <v/>
      </c>
      <c r="AF232" s="11">
        <f>ROUND(MAX(0,MIN(100,50+((H232-K232)/K232)*1000)),0)</f>
        <v/>
      </c>
      <c r="AG232" s="11">
        <f>IFERROR(ROUND(MAX(0,MIN(100,50+25*LN(MAX(0.01,X232)))),0),25)</f>
        <v/>
      </c>
      <c r="AH232" s="11">
        <f>ROUND(IF(M232&lt;=-30,0,IF(M232&lt;=-20,20,IF(M232&lt;=-10,50,100))),0)</f>
        <v/>
      </c>
      <c r="AI232" s="11">
        <f>ROUND(MAX(0,MIN(100,50+(Z232*10))),0)</f>
        <v/>
      </c>
      <c r="AJ232" s="11">
        <f>IFERROR(IF(--AA232&gt;=80,"خرید قوی",IF(--AA232&gt;=70,"خرید مشروط",IF(--AA232&gt;=60,"مراقبت",IF(--AA232&gt;=45,"ضعیف","عدم ورود")))),"")</f>
        <v/>
      </c>
    </row>
    <row r="233">
      <c r="A233" s="15">
        <f>'دیده بان بازار'!A236</f>
        <v/>
      </c>
      <c r="B233" s="16">
        <f>'دیده بان بازار'!B236</f>
        <v/>
      </c>
      <c r="C233" s="16">
        <f>'دیده بان بازار'!C236</f>
        <v/>
      </c>
      <c r="D233" s="16">
        <f>'دیده بان بازار'!D236</f>
        <v/>
      </c>
      <c r="E233" s="17">
        <f>'دیده بان بازار'!E236</f>
        <v/>
      </c>
      <c r="F233" s="16">
        <f>'دیده بان بازار'!F236</f>
        <v/>
      </c>
      <c r="G233" s="16">
        <f>'دیده بان بازار'!G236</f>
        <v/>
      </c>
      <c r="H233" s="16">
        <f>'دیده بان بازار'!H236</f>
        <v/>
      </c>
      <c r="I233" s="16">
        <f>'دیده بان بازار'!I236</f>
        <v/>
      </c>
      <c r="J233" s="16">
        <f>'دیده بان بازار'!J236</f>
        <v/>
      </c>
      <c r="K233" s="16">
        <f>'دیده بان بازار'!K236</f>
        <v/>
      </c>
      <c r="L233" s="16">
        <f>'دیده بان بازار'!L236</f>
        <v/>
      </c>
      <c r="M233" s="16">
        <f>'دیده بان بازار'!M236</f>
        <v/>
      </c>
      <c r="N233" s="16">
        <f>'دیده بان بازار'!N236</f>
        <v/>
      </c>
      <c r="O233" s="16">
        <f>'دیده بان بازار'!O236</f>
        <v/>
      </c>
      <c r="P233" s="16">
        <f>'دیده بان بازار'!P236</f>
        <v/>
      </c>
      <c r="Q233" s="16">
        <f>'دیده بان بازار'!Q236</f>
        <v/>
      </c>
      <c r="R233" s="16">
        <f>'دیده بان بازار'!R236</f>
        <v/>
      </c>
      <c r="S233" s="16">
        <f>'دیده بان بازار'!S236</f>
        <v/>
      </c>
      <c r="T233" s="16">
        <f>'دیده بان بازار'!T236</f>
        <v/>
      </c>
      <c r="U233" s="16">
        <f>'دیده بان بازار'!U236</f>
        <v/>
      </c>
      <c r="V233" s="16">
        <f>'دیده بان بازار'!V236</f>
        <v/>
      </c>
      <c r="W233" s="7">
        <f>'دیده بان بازار'!W236</f>
        <v/>
      </c>
      <c r="X233" s="11">
        <f>IFERROR(IF(OR(R233&lt;=0,W233&lt;=0,S233&lt;=0,V233&lt;=0),0,ROUND((S233/R233)/(V233/W233),2)),0)</f>
        <v/>
      </c>
      <c r="Y233" s="11">
        <f>IFERROR(IF(OR(S233&lt;=0,V233&lt;=0),0,ROUND(S233/V233,2)),0)</f>
        <v/>
      </c>
      <c r="Z233" s="11">
        <f>IFERROR(J233-M233,0)</f>
        <v/>
      </c>
      <c r="AA233" s="11">
        <f>IFERROR(ROUND(MAX(0,MIN(100,((AB233*0.2)+(AC233*0.15)+(AD233*0.15)+(AE233*0.1)+(AF233*0.1)+(AG233*0.15)+(MIN(Y233/3,1)*100*0.1)+(AI233*0.05))*((AH233/100)*0.25+0.75))),0),0)</f>
        <v/>
      </c>
      <c r="AB233" s="11">
        <f>ROUND(MAX(0,MIN(100,((M233+10)/20)*100)),0)</f>
        <v/>
      </c>
      <c r="AC233" s="11">
        <f>IFERROR(IF(D233&lt;=0,0,ROUND(COUNTIFS($D$4:$D$3359,"&lt;="&amp;D233,$D$4:$D$3359,"&gt;0")/COUNTIF($D$4:$D$3359,"&gt;0")*100,0)),0)</f>
        <v/>
      </c>
      <c r="AD233" s="11">
        <f>IF(E233&lt;=0,0,ROUND(MAX(0,MIN(100,(LOG10(1+E233/1000000000)/LOG10(101))*100)),0))</f>
        <v/>
      </c>
      <c r="AE233" s="11">
        <f>IF(O233=N233,50,ROUND(MAX(0,MIN(100,((H233-N233)/(O233-N233))*100)),0))</f>
        <v/>
      </c>
      <c r="AF233" s="11">
        <f>ROUND(MAX(0,MIN(100,50+((H233-K233)/K233)*1000)),0)</f>
        <v/>
      </c>
      <c r="AG233" s="11">
        <f>IFERROR(ROUND(MAX(0,MIN(100,50+25*LN(MAX(0.01,X233)))),0),25)</f>
        <v/>
      </c>
      <c r="AH233" s="11">
        <f>ROUND(IF(M233&lt;=-30,0,IF(M233&lt;=-20,20,IF(M233&lt;=-10,50,100))),0)</f>
        <v/>
      </c>
      <c r="AI233" s="11">
        <f>ROUND(MAX(0,MIN(100,50+(Z233*10))),0)</f>
        <v/>
      </c>
      <c r="AJ233" s="11">
        <f>IFERROR(IF(--AA233&gt;=80,"خرید قوی",IF(--AA233&gt;=70,"خرید مشروط",IF(--AA233&gt;=60,"مراقبت",IF(--AA233&gt;=45,"ضعیف","عدم ورود")))),"")</f>
        <v/>
      </c>
    </row>
    <row r="234">
      <c r="A234" s="12">
        <f>'دیده بان بازار'!A237</f>
        <v/>
      </c>
      <c r="B234" s="13">
        <f>'دیده بان بازار'!B237</f>
        <v/>
      </c>
      <c r="C234" s="13">
        <f>'دیده بان بازار'!C237</f>
        <v/>
      </c>
      <c r="D234" s="13">
        <f>'دیده بان بازار'!D237</f>
        <v/>
      </c>
      <c r="E234" s="14">
        <f>'دیده بان بازار'!E237</f>
        <v/>
      </c>
      <c r="F234" s="13">
        <f>'دیده بان بازار'!F237</f>
        <v/>
      </c>
      <c r="G234" s="13">
        <f>'دیده بان بازار'!G237</f>
        <v/>
      </c>
      <c r="H234" s="13">
        <f>'دیده بان بازار'!H237</f>
        <v/>
      </c>
      <c r="I234" s="13">
        <f>'دیده بان بازار'!I237</f>
        <v/>
      </c>
      <c r="J234" s="13">
        <f>'دیده بان بازار'!J237</f>
        <v/>
      </c>
      <c r="K234" s="13">
        <f>'دیده بان بازار'!K237</f>
        <v/>
      </c>
      <c r="L234" s="13">
        <f>'دیده بان بازار'!L237</f>
        <v/>
      </c>
      <c r="M234" s="13">
        <f>'دیده بان بازار'!M237</f>
        <v/>
      </c>
      <c r="N234" s="13">
        <f>'دیده بان بازار'!N237</f>
        <v/>
      </c>
      <c r="O234" s="13">
        <f>'دیده بان بازار'!O237</f>
        <v/>
      </c>
      <c r="P234" s="13">
        <f>'دیده بان بازار'!P237</f>
        <v/>
      </c>
      <c r="Q234" s="13">
        <f>'دیده بان بازار'!Q237</f>
        <v/>
      </c>
      <c r="R234" s="13">
        <f>'دیده بان بازار'!R237</f>
        <v/>
      </c>
      <c r="S234" s="13">
        <f>'دیده بان بازار'!S237</f>
        <v/>
      </c>
      <c r="T234" s="13">
        <f>'دیده بان بازار'!T237</f>
        <v/>
      </c>
      <c r="U234" s="13">
        <f>'دیده بان بازار'!U237</f>
        <v/>
      </c>
      <c r="V234" s="13">
        <f>'دیده بان بازار'!V237</f>
        <v/>
      </c>
      <c r="W234" s="6">
        <f>'دیده بان بازار'!W237</f>
        <v/>
      </c>
      <c r="X234" s="11">
        <f>IFERROR(IF(OR(R234&lt;=0,W234&lt;=0,S234&lt;=0,V234&lt;=0),0,ROUND((S234/R234)/(V234/W234),2)),0)</f>
        <v/>
      </c>
      <c r="Y234" s="11">
        <f>IFERROR(IF(OR(S234&lt;=0,V234&lt;=0),0,ROUND(S234/V234,2)),0)</f>
        <v/>
      </c>
      <c r="Z234" s="11">
        <f>IFERROR(J234-M234,0)</f>
        <v/>
      </c>
      <c r="AA234" s="11">
        <f>IFERROR(ROUND(MAX(0,MIN(100,((AB234*0.2)+(AC234*0.15)+(AD234*0.15)+(AE234*0.1)+(AF234*0.1)+(AG234*0.15)+(MIN(Y234/3,1)*100*0.1)+(AI234*0.05))*((AH234/100)*0.25+0.75))),0),0)</f>
        <v/>
      </c>
      <c r="AB234" s="11">
        <f>ROUND(MAX(0,MIN(100,((M234+10)/20)*100)),0)</f>
        <v/>
      </c>
      <c r="AC234" s="11">
        <f>IFERROR(IF(D234&lt;=0,0,ROUND(COUNTIFS($D$4:$D$3359,"&lt;="&amp;D234,$D$4:$D$3359,"&gt;0")/COUNTIF($D$4:$D$3359,"&gt;0")*100,0)),0)</f>
        <v/>
      </c>
      <c r="AD234" s="11">
        <f>IF(E234&lt;=0,0,ROUND(MAX(0,MIN(100,(LOG10(1+E234/1000000000)/LOG10(101))*100)),0))</f>
        <v/>
      </c>
      <c r="AE234" s="11">
        <f>IF(O234=N234,50,ROUND(MAX(0,MIN(100,((H234-N234)/(O234-N234))*100)),0))</f>
        <v/>
      </c>
      <c r="AF234" s="11">
        <f>ROUND(MAX(0,MIN(100,50+((H234-K234)/K234)*1000)),0)</f>
        <v/>
      </c>
      <c r="AG234" s="11">
        <f>IFERROR(ROUND(MAX(0,MIN(100,50+25*LN(MAX(0.01,X234)))),0),25)</f>
        <v/>
      </c>
      <c r="AH234" s="11">
        <f>ROUND(IF(M234&lt;=-30,0,IF(M234&lt;=-20,20,IF(M234&lt;=-10,50,100))),0)</f>
        <v/>
      </c>
      <c r="AI234" s="11">
        <f>ROUND(MAX(0,MIN(100,50+(Z234*10))),0)</f>
        <v/>
      </c>
      <c r="AJ234" s="11">
        <f>IFERROR(IF(--AA234&gt;=80,"خرید قوی",IF(--AA234&gt;=70,"خرید مشروط",IF(--AA234&gt;=60,"مراقبت",IF(--AA234&gt;=45,"ضعیف","عدم ورود")))),"")</f>
        <v/>
      </c>
    </row>
    <row r="235">
      <c r="A235" s="15">
        <f>'دیده بان بازار'!A238</f>
        <v/>
      </c>
      <c r="B235" s="16">
        <f>'دیده بان بازار'!B238</f>
        <v/>
      </c>
      <c r="C235" s="16">
        <f>'دیده بان بازار'!C238</f>
        <v/>
      </c>
      <c r="D235" s="16">
        <f>'دیده بان بازار'!D238</f>
        <v/>
      </c>
      <c r="E235" s="17">
        <f>'دیده بان بازار'!E238</f>
        <v/>
      </c>
      <c r="F235" s="16">
        <f>'دیده بان بازار'!F238</f>
        <v/>
      </c>
      <c r="G235" s="16">
        <f>'دیده بان بازار'!G238</f>
        <v/>
      </c>
      <c r="H235" s="16">
        <f>'دیده بان بازار'!H238</f>
        <v/>
      </c>
      <c r="I235" s="16">
        <f>'دیده بان بازار'!I238</f>
        <v/>
      </c>
      <c r="J235" s="16">
        <f>'دیده بان بازار'!J238</f>
        <v/>
      </c>
      <c r="K235" s="16">
        <f>'دیده بان بازار'!K238</f>
        <v/>
      </c>
      <c r="L235" s="16">
        <f>'دیده بان بازار'!L238</f>
        <v/>
      </c>
      <c r="M235" s="16">
        <f>'دیده بان بازار'!M238</f>
        <v/>
      </c>
      <c r="N235" s="16">
        <f>'دیده بان بازار'!N238</f>
        <v/>
      </c>
      <c r="O235" s="16">
        <f>'دیده بان بازار'!O238</f>
        <v/>
      </c>
      <c r="P235" s="16">
        <f>'دیده بان بازار'!P238</f>
        <v/>
      </c>
      <c r="Q235" s="16">
        <f>'دیده بان بازار'!Q238</f>
        <v/>
      </c>
      <c r="R235" s="16">
        <f>'دیده بان بازار'!R238</f>
        <v/>
      </c>
      <c r="S235" s="16">
        <f>'دیده بان بازار'!S238</f>
        <v/>
      </c>
      <c r="T235" s="16">
        <f>'دیده بان بازار'!T238</f>
        <v/>
      </c>
      <c r="U235" s="16">
        <f>'دیده بان بازار'!U238</f>
        <v/>
      </c>
      <c r="V235" s="16">
        <f>'دیده بان بازار'!V238</f>
        <v/>
      </c>
      <c r="W235" s="7">
        <f>'دیده بان بازار'!W238</f>
        <v/>
      </c>
      <c r="X235" s="11">
        <f>IFERROR(IF(OR(R235&lt;=0,W235&lt;=0,S235&lt;=0,V235&lt;=0),0,ROUND((S235/R235)/(V235/W235),2)),0)</f>
        <v/>
      </c>
      <c r="Y235" s="11">
        <f>IFERROR(IF(OR(S235&lt;=0,V235&lt;=0),0,ROUND(S235/V235,2)),0)</f>
        <v/>
      </c>
      <c r="Z235" s="11">
        <f>IFERROR(J235-M235,0)</f>
        <v/>
      </c>
      <c r="AA235" s="11">
        <f>IFERROR(ROUND(MAX(0,MIN(100,((AB235*0.2)+(AC235*0.15)+(AD235*0.15)+(AE235*0.1)+(AF235*0.1)+(AG235*0.15)+(MIN(Y235/3,1)*100*0.1)+(AI235*0.05))*((AH235/100)*0.25+0.75))),0),0)</f>
        <v/>
      </c>
      <c r="AB235" s="11">
        <f>ROUND(MAX(0,MIN(100,((M235+10)/20)*100)),0)</f>
        <v/>
      </c>
      <c r="AC235" s="11">
        <f>IFERROR(IF(D235&lt;=0,0,ROUND(COUNTIFS($D$4:$D$3359,"&lt;="&amp;D235,$D$4:$D$3359,"&gt;0")/COUNTIF($D$4:$D$3359,"&gt;0")*100,0)),0)</f>
        <v/>
      </c>
      <c r="AD235" s="11">
        <f>IF(E235&lt;=0,0,ROUND(MAX(0,MIN(100,(LOG10(1+E235/1000000000)/LOG10(101))*100)),0))</f>
        <v/>
      </c>
      <c r="AE235" s="11">
        <f>IF(O235=N235,50,ROUND(MAX(0,MIN(100,((H235-N235)/(O235-N235))*100)),0))</f>
        <v/>
      </c>
      <c r="AF235" s="11">
        <f>ROUND(MAX(0,MIN(100,50+((H235-K235)/K235)*1000)),0)</f>
        <v/>
      </c>
      <c r="AG235" s="11">
        <f>IFERROR(ROUND(MAX(0,MIN(100,50+25*LN(MAX(0.01,X235)))),0),25)</f>
        <v/>
      </c>
      <c r="AH235" s="11">
        <f>ROUND(IF(M235&lt;=-30,0,IF(M235&lt;=-20,20,IF(M235&lt;=-10,50,100))),0)</f>
        <v/>
      </c>
      <c r="AI235" s="11">
        <f>ROUND(MAX(0,MIN(100,50+(Z235*10))),0)</f>
        <v/>
      </c>
      <c r="AJ235" s="11">
        <f>IFERROR(IF(--AA235&gt;=80,"خرید قوی",IF(--AA235&gt;=70,"خرید مشروط",IF(--AA235&gt;=60,"مراقبت",IF(--AA235&gt;=45,"ضعیف","عدم ورود")))),"")</f>
        <v/>
      </c>
    </row>
    <row r="236">
      <c r="A236" s="12">
        <f>'دیده بان بازار'!A239</f>
        <v/>
      </c>
      <c r="B236" s="13">
        <f>'دیده بان بازار'!B239</f>
        <v/>
      </c>
      <c r="C236" s="13">
        <f>'دیده بان بازار'!C239</f>
        <v/>
      </c>
      <c r="D236" s="13">
        <f>'دیده بان بازار'!D239</f>
        <v/>
      </c>
      <c r="E236" s="14">
        <f>'دیده بان بازار'!E239</f>
        <v/>
      </c>
      <c r="F236" s="13">
        <f>'دیده بان بازار'!F239</f>
        <v/>
      </c>
      <c r="G236" s="13">
        <f>'دیده بان بازار'!G239</f>
        <v/>
      </c>
      <c r="H236" s="13">
        <f>'دیده بان بازار'!H239</f>
        <v/>
      </c>
      <c r="I236" s="13">
        <f>'دیده بان بازار'!I239</f>
        <v/>
      </c>
      <c r="J236" s="13">
        <f>'دیده بان بازار'!J239</f>
        <v/>
      </c>
      <c r="K236" s="13">
        <f>'دیده بان بازار'!K239</f>
        <v/>
      </c>
      <c r="L236" s="13">
        <f>'دیده بان بازار'!L239</f>
        <v/>
      </c>
      <c r="M236" s="13">
        <f>'دیده بان بازار'!M239</f>
        <v/>
      </c>
      <c r="N236" s="13">
        <f>'دیده بان بازار'!N239</f>
        <v/>
      </c>
      <c r="O236" s="13">
        <f>'دیده بان بازار'!O239</f>
        <v/>
      </c>
      <c r="P236" s="13">
        <f>'دیده بان بازار'!P239</f>
        <v/>
      </c>
      <c r="Q236" s="13">
        <f>'دیده بان بازار'!Q239</f>
        <v/>
      </c>
      <c r="R236" s="13">
        <f>'دیده بان بازار'!R239</f>
        <v/>
      </c>
      <c r="S236" s="13">
        <f>'دیده بان بازار'!S239</f>
        <v/>
      </c>
      <c r="T236" s="13">
        <f>'دیده بان بازار'!T239</f>
        <v/>
      </c>
      <c r="U236" s="13">
        <f>'دیده بان بازار'!U239</f>
        <v/>
      </c>
      <c r="V236" s="13">
        <f>'دیده بان بازار'!V239</f>
        <v/>
      </c>
      <c r="W236" s="6">
        <f>'دیده بان بازار'!W239</f>
        <v/>
      </c>
      <c r="X236" s="11">
        <f>IFERROR(IF(OR(R236&lt;=0,W236&lt;=0,S236&lt;=0,V236&lt;=0),0,ROUND((S236/R236)/(V236/W236),2)),0)</f>
        <v/>
      </c>
      <c r="Y236" s="11">
        <f>IFERROR(IF(OR(S236&lt;=0,V236&lt;=0),0,ROUND(S236/V236,2)),0)</f>
        <v/>
      </c>
      <c r="Z236" s="11">
        <f>IFERROR(J236-M236,0)</f>
        <v/>
      </c>
      <c r="AA236" s="11">
        <f>IFERROR(ROUND(MAX(0,MIN(100,((AB236*0.2)+(AC236*0.15)+(AD236*0.15)+(AE236*0.1)+(AF236*0.1)+(AG236*0.15)+(MIN(Y236/3,1)*100*0.1)+(AI236*0.05))*((AH236/100)*0.25+0.75))),0),0)</f>
        <v/>
      </c>
      <c r="AB236" s="11">
        <f>ROUND(MAX(0,MIN(100,((M236+10)/20)*100)),0)</f>
        <v/>
      </c>
      <c r="AC236" s="11">
        <f>IFERROR(IF(D236&lt;=0,0,ROUND(COUNTIFS($D$4:$D$3359,"&lt;="&amp;D236,$D$4:$D$3359,"&gt;0")/COUNTIF($D$4:$D$3359,"&gt;0")*100,0)),0)</f>
        <v/>
      </c>
      <c r="AD236" s="11">
        <f>IF(E236&lt;=0,0,ROUND(MAX(0,MIN(100,(LOG10(1+E236/1000000000)/LOG10(101))*100)),0))</f>
        <v/>
      </c>
      <c r="AE236" s="11">
        <f>IF(O236=N236,50,ROUND(MAX(0,MIN(100,((H236-N236)/(O236-N236))*100)),0))</f>
        <v/>
      </c>
      <c r="AF236" s="11">
        <f>ROUND(MAX(0,MIN(100,50+((H236-K236)/K236)*1000)),0)</f>
        <v/>
      </c>
      <c r="AG236" s="11">
        <f>IFERROR(ROUND(MAX(0,MIN(100,50+25*LN(MAX(0.01,X236)))),0),25)</f>
        <v/>
      </c>
      <c r="AH236" s="11">
        <f>ROUND(IF(M236&lt;=-30,0,IF(M236&lt;=-20,20,IF(M236&lt;=-10,50,100))),0)</f>
        <v/>
      </c>
      <c r="AI236" s="11">
        <f>ROUND(MAX(0,MIN(100,50+(Z236*10))),0)</f>
        <v/>
      </c>
      <c r="AJ236" s="11">
        <f>IFERROR(IF(--AA236&gt;=80,"خرید قوی",IF(--AA236&gt;=70,"خرید مشروط",IF(--AA236&gt;=60,"مراقبت",IF(--AA236&gt;=45,"ضعیف","عدم ورود")))),"")</f>
        <v/>
      </c>
    </row>
    <row r="237">
      <c r="A237" s="15">
        <f>'دیده بان بازار'!A240</f>
        <v/>
      </c>
      <c r="B237" s="16">
        <f>'دیده بان بازار'!B240</f>
        <v/>
      </c>
      <c r="C237" s="16">
        <f>'دیده بان بازار'!C240</f>
        <v/>
      </c>
      <c r="D237" s="16">
        <f>'دیده بان بازار'!D240</f>
        <v/>
      </c>
      <c r="E237" s="17">
        <f>'دیده بان بازار'!E240</f>
        <v/>
      </c>
      <c r="F237" s="16">
        <f>'دیده بان بازار'!F240</f>
        <v/>
      </c>
      <c r="G237" s="16">
        <f>'دیده بان بازار'!G240</f>
        <v/>
      </c>
      <c r="H237" s="16">
        <f>'دیده بان بازار'!H240</f>
        <v/>
      </c>
      <c r="I237" s="16">
        <f>'دیده بان بازار'!I240</f>
        <v/>
      </c>
      <c r="J237" s="16">
        <f>'دیده بان بازار'!J240</f>
        <v/>
      </c>
      <c r="K237" s="16">
        <f>'دیده بان بازار'!K240</f>
        <v/>
      </c>
      <c r="L237" s="16">
        <f>'دیده بان بازار'!L240</f>
        <v/>
      </c>
      <c r="M237" s="16">
        <f>'دیده بان بازار'!M240</f>
        <v/>
      </c>
      <c r="N237" s="16">
        <f>'دیده بان بازار'!N240</f>
        <v/>
      </c>
      <c r="O237" s="16">
        <f>'دیده بان بازار'!O240</f>
        <v/>
      </c>
      <c r="P237" s="16">
        <f>'دیده بان بازار'!P240</f>
        <v/>
      </c>
      <c r="Q237" s="16">
        <f>'دیده بان بازار'!Q240</f>
        <v/>
      </c>
      <c r="R237" s="16">
        <f>'دیده بان بازار'!R240</f>
        <v/>
      </c>
      <c r="S237" s="16">
        <f>'دیده بان بازار'!S240</f>
        <v/>
      </c>
      <c r="T237" s="16">
        <f>'دیده بان بازار'!T240</f>
        <v/>
      </c>
      <c r="U237" s="16">
        <f>'دیده بان بازار'!U240</f>
        <v/>
      </c>
      <c r="V237" s="16">
        <f>'دیده بان بازار'!V240</f>
        <v/>
      </c>
      <c r="W237" s="7">
        <f>'دیده بان بازار'!W240</f>
        <v/>
      </c>
      <c r="X237" s="11">
        <f>IFERROR(IF(OR(R237&lt;=0,W237&lt;=0,S237&lt;=0,V237&lt;=0),0,ROUND((S237/R237)/(V237/W237),2)),0)</f>
        <v/>
      </c>
      <c r="Y237" s="11">
        <f>IFERROR(IF(OR(S237&lt;=0,V237&lt;=0),0,ROUND(S237/V237,2)),0)</f>
        <v/>
      </c>
      <c r="Z237" s="11">
        <f>IFERROR(J237-M237,0)</f>
        <v/>
      </c>
      <c r="AA237" s="11">
        <f>IFERROR(ROUND(MAX(0,MIN(100,((AB237*0.2)+(AC237*0.15)+(AD237*0.15)+(AE237*0.1)+(AF237*0.1)+(AG237*0.15)+(MIN(Y237/3,1)*100*0.1)+(AI237*0.05))*((AH237/100)*0.25+0.75))),0),0)</f>
        <v/>
      </c>
      <c r="AB237" s="11">
        <f>ROUND(MAX(0,MIN(100,((M237+10)/20)*100)),0)</f>
        <v/>
      </c>
      <c r="AC237" s="11">
        <f>IFERROR(IF(D237&lt;=0,0,ROUND(COUNTIFS($D$4:$D$3359,"&lt;="&amp;D237,$D$4:$D$3359,"&gt;0")/COUNTIF($D$4:$D$3359,"&gt;0")*100,0)),0)</f>
        <v/>
      </c>
      <c r="AD237" s="11">
        <f>IF(E237&lt;=0,0,ROUND(MAX(0,MIN(100,(LOG10(1+E237/1000000000)/LOG10(101))*100)),0))</f>
        <v/>
      </c>
      <c r="AE237" s="11">
        <f>IF(O237=N237,50,ROUND(MAX(0,MIN(100,((H237-N237)/(O237-N237))*100)),0))</f>
        <v/>
      </c>
      <c r="AF237" s="11">
        <f>ROUND(MAX(0,MIN(100,50+((H237-K237)/K237)*1000)),0)</f>
        <v/>
      </c>
      <c r="AG237" s="11">
        <f>IFERROR(ROUND(MAX(0,MIN(100,50+25*LN(MAX(0.01,X237)))),0),25)</f>
        <v/>
      </c>
      <c r="AH237" s="11">
        <f>ROUND(IF(M237&lt;=-30,0,IF(M237&lt;=-20,20,IF(M237&lt;=-10,50,100))),0)</f>
        <v/>
      </c>
      <c r="AI237" s="11">
        <f>ROUND(MAX(0,MIN(100,50+(Z237*10))),0)</f>
        <v/>
      </c>
      <c r="AJ237" s="11">
        <f>IFERROR(IF(--AA237&gt;=80,"خرید قوی",IF(--AA237&gt;=70,"خرید مشروط",IF(--AA237&gt;=60,"مراقبت",IF(--AA237&gt;=45,"ضعیف","عدم ورود")))),"")</f>
        <v/>
      </c>
    </row>
    <row r="238">
      <c r="A238" s="12">
        <f>'دیده بان بازار'!A241</f>
        <v/>
      </c>
      <c r="B238" s="13">
        <f>'دیده بان بازار'!B241</f>
        <v/>
      </c>
      <c r="C238" s="13">
        <f>'دیده بان بازار'!C241</f>
        <v/>
      </c>
      <c r="D238" s="13">
        <f>'دیده بان بازار'!D241</f>
        <v/>
      </c>
      <c r="E238" s="14">
        <f>'دیده بان بازار'!E241</f>
        <v/>
      </c>
      <c r="F238" s="13">
        <f>'دیده بان بازار'!F241</f>
        <v/>
      </c>
      <c r="G238" s="13">
        <f>'دیده بان بازار'!G241</f>
        <v/>
      </c>
      <c r="H238" s="13">
        <f>'دیده بان بازار'!H241</f>
        <v/>
      </c>
      <c r="I238" s="13">
        <f>'دیده بان بازار'!I241</f>
        <v/>
      </c>
      <c r="J238" s="13">
        <f>'دیده بان بازار'!J241</f>
        <v/>
      </c>
      <c r="K238" s="13">
        <f>'دیده بان بازار'!K241</f>
        <v/>
      </c>
      <c r="L238" s="13">
        <f>'دیده بان بازار'!L241</f>
        <v/>
      </c>
      <c r="M238" s="13">
        <f>'دیده بان بازار'!M241</f>
        <v/>
      </c>
      <c r="N238" s="13">
        <f>'دیده بان بازار'!N241</f>
        <v/>
      </c>
      <c r="O238" s="13">
        <f>'دیده بان بازار'!O241</f>
        <v/>
      </c>
      <c r="P238" s="13">
        <f>'دیده بان بازار'!P241</f>
        <v/>
      </c>
      <c r="Q238" s="13">
        <f>'دیده بان بازار'!Q241</f>
        <v/>
      </c>
      <c r="R238" s="13">
        <f>'دیده بان بازار'!R241</f>
        <v/>
      </c>
      <c r="S238" s="13">
        <f>'دیده بان بازار'!S241</f>
        <v/>
      </c>
      <c r="T238" s="13">
        <f>'دیده بان بازار'!T241</f>
        <v/>
      </c>
      <c r="U238" s="13">
        <f>'دیده بان بازار'!U241</f>
        <v/>
      </c>
      <c r="V238" s="13">
        <f>'دیده بان بازار'!V241</f>
        <v/>
      </c>
      <c r="W238" s="6">
        <f>'دیده بان بازار'!W241</f>
        <v/>
      </c>
      <c r="X238" s="11">
        <f>IFERROR(IF(OR(R238&lt;=0,W238&lt;=0,S238&lt;=0,V238&lt;=0),0,ROUND((S238/R238)/(V238/W238),2)),0)</f>
        <v/>
      </c>
      <c r="Y238" s="11">
        <f>IFERROR(IF(OR(S238&lt;=0,V238&lt;=0),0,ROUND(S238/V238,2)),0)</f>
        <v/>
      </c>
      <c r="Z238" s="11">
        <f>IFERROR(J238-M238,0)</f>
        <v/>
      </c>
      <c r="AA238" s="11">
        <f>IFERROR(ROUND(MAX(0,MIN(100,((AB238*0.2)+(AC238*0.15)+(AD238*0.15)+(AE238*0.1)+(AF238*0.1)+(AG238*0.15)+(MIN(Y238/3,1)*100*0.1)+(AI238*0.05))*((AH238/100)*0.25+0.75))),0),0)</f>
        <v/>
      </c>
      <c r="AB238" s="11">
        <f>ROUND(MAX(0,MIN(100,((M238+10)/20)*100)),0)</f>
        <v/>
      </c>
      <c r="AC238" s="11">
        <f>IFERROR(IF(D238&lt;=0,0,ROUND(COUNTIFS($D$4:$D$3359,"&lt;="&amp;D238,$D$4:$D$3359,"&gt;0")/COUNTIF($D$4:$D$3359,"&gt;0")*100,0)),0)</f>
        <v/>
      </c>
      <c r="AD238" s="11">
        <f>IF(E238&lt;=0,0,ROUND(MAX(0,MIN(100,(LOG10(1+E238/1000000000)/LOG10(101))*100)),0))</f>
        <v/>
      </c>
      <c r="AE238" s="11">
        <f>IF(O238=N238,50,ROUND(MAX(0,MIN(100,((H238-N238)/(O238-N238))*100)),0))</f>
        <v/>
      </c>
      <c r="AF238" s="11">
        <f>ROUND(MAX(0,MIN(100,50+((H238-K238)/K238)*1000)),0)</f>
        <v/>
      </c>
      <c r="AG238" s="11">
        <f>IFERROR(ROUND(MAX(0,MIN(100,50+25*LN(MAX(0.01,X238)))),0),25)</f>
        <v/>
      </c>
      <c r="AH238" s="11">
        <f>ROUND(IF(M238&lt;=-30,0,IF(M238&lt;=-20,20,IF(M238&lt;=-10,50,100))),0)</f>
        <v/>
      </c>
      <c r="AI238" s="11">
        <f>ROUND(MAX(0,MIN(100,50+(Z238*10))),0)</f>
        <v/>
      </c>
      <c r="AJ238" s="11">
        <f>IFERROR(IF(--AA238&gt;=80,"خرید قوی",IF(--AA238&gt;=70,"خرید مشروط",IF(--AA238&gt;=60,"مراقبت",IF(--AA238&gt;=45,"ضعیف","عدم ورود")))),"")</f>
        <v/>
      </c>
    </row>
    <row r="239">
      <c r="A239" s="15">
        <f>'دیده بان بازار'!A242</f>
        <v/>
      </c>
      <c r="B239" s="16">
        <f>'دیده بان بازار'!B242</f>
        <v/>
      </c>
      <c r="C239" s="16">
        <f>'دیده بان بازار'!C242</f>
        <v/>
      </c>
      <c r="D239" s="16">
        <f>'دیده بان بازار'!D242</f>
        <v/>
      </c>
      <c r="E239" s="17">
        <f>'دیده بان بازار'!E242</f>
        <v/>
      </c>
      <c r="F239" s="16">
        <f>'دیده بان بازار'!F242</f>
        <v/>
      </c>
      <c r="G239" s="16">
        <f>'دیده بان بازار'!G242</f>
        <v/>
      </c>
      <c r="H239" s="16">
        <f>'دیده بان بازار'!H242</f>
        <v/>
      </c>
      <c r="I239" s="16">
        <f>'دیده بان بازار'!I242</f>
        <v/>
      </c>
      <c r="J239" s="16">
        <f>'دیده بان بازار'!J242</f>
        <v/>
      </c>
      <c r="K239" s="16">
        <f>'دیده بان بازار'!K242</f>
        <v/>
      </c>
      <c r="L239" s="16">
        <f>'دیده بان بازار'!L242</f>
        <v/>
      </c>
      <c r="M239" s="16">
        <f>'دیده بان بازار'!M242</f>
        <v/>
      </c>
      <c r="N239" s="16">
        <f>'دیده بان بازار'!N242</f>
        <v/>
      </c>
      <c r="O239" s="16">
        <f>'دیده بان بازار'!O242</f>
        <v/>
      </c>
      <c r="P239" s="16">
        <f>'دیده بان بازار'!P242</f>
        <v/>
      </c>
      <c r="Q239" s="16">
        <f>'دیده بان بازار'!Q242</f>
        <v/>
      </c>
      <c r="R239" s="16">
        <f>'دیده بان بازار'!R242</f>
        <v/>
      </c>
      <c r="S239" s="16">
        <f>'دیده بان بازار'!S242</f>
        <v/>
      </c>
      <c r="T239" s="16">
        <f>'دیده بان بازار'!T242</f>
        <v/>
      </c>
      <c r="U239" s="16">
        <f>'دیده بان بازار'!U242</f>
        <v/>
      </c>
      <c r="V239" s="16">
        <f>'دیده بان بازار'!V242</f>
        <v/>
      </c>
      <c r="W239" s="7">
        <f>'دیده بان بازار'!W242</f>
        <v/>
      </c>
      <c r="X239" s="11">
        <f>IFERROR(IF(OR(R239&lt;=0,W239&lt;=0,S239&lt;=0,V239&lt;=0),0,ROUND((S239/R239)/(V239/W239),2)),0)</f>
        <v/>
      </c>
      <c r="Y239" s="11">
        <f>IFERROR(IF(OR(S239&lt;=0,V239&lt;=0),0,ROUND(S239/V239,2)),0)</f>
        <v/>
      </c>
      <c r="Z239" s="11">
        <f>IFERROR(J239-M239,0)</f>
        <v/>
      </c>
      <c r="AA239" s="11">
        <f>IFERROR(ROUND(MAX(0,MIN(100,((AB239*0.2)+(AC239*0.15)+(AD239*0.15)+(AE239*0.1)+(AF239*0.1)+(AG239*0.15)+(MIN(Y239/3,1)*100*0.1)+(AI239*0.05))*((AH239/100)*0.25+0.75))),0),0)</f>
        <v/>
      </c>
      <c r="AB239" s="11">
        <f>ROUND(MAX(0,MIN(100,((M239+10)/20)*100)),0)</f>
        <v/>
      </c>
      <c r="AC239" s="11">
        <f>IFERROR(IF(D239&lt;=0,0,ROUND(COUNTIFS($D$4:$D$3359,"&lt;="&amp;D239,$D$4:$D$3359,"&gt;0")/COUNTIF($D$4:$D$3359,"&gt;0")*100,0)),0)</f>
        <v/>
      </c>
      <c r="AD239" s="11">
        <f>IF(E239&lt;=0,0,ROUND(MAX(0,MIN(100,(LOG10(1+E239/1000000000)/LOG10(101))*100)),0))</f>
        <v/>
      </c>
      <c r="AE239" s="11">
        <f>IF(O239=N239,50,ROUND(MAX(0,MIN(100,((H239-N239)/(O239-N239))*100)),0))</f>
        <v/>
      </c>
      <c r="AF239" s="11">
        <f>ROUND(MAX(0,MIN(100,50+((H239-K239)/K239)*1000)),0)</f>
        <v/>
      </c>
      <c r="AG239" s="11">
        <f>IFERROR(ROUND(MAX(0,MIN(100,50+25*LN(MAX(0.01,X239)))),0),25)</f>
        <v/>
      </c>
      <c r="AH239" s="11">
        <f>ROUND(IF(M239&lt;=-30,0,IF(M239&lt;=-20,20,IF(M239&lt;=-10,50,100))),0)</f>
        <v/>
      </c>
      <c r="AI239" s="11">
        <f>ROUND(MAX(0,MIN(100,50+(Z239*10))),0)</f>
        <v/>
      </c>
      <c r="AJ239" s="11">
        <f>IFERROR(IF(--AA239&gt;=80,"خرید قوی",IF(--AA239&gt;=70,"خرید مشروط",IF(--AA239&gt;=60,"مراقبت",IF(--AA239&gt;=45,"ضعیف","عدم ورود")))),"")</f>
        <v/>
      </c>
    </row>
    <row r="240">
      <c r="A240" s="12">
        <f>'دیده بان بازار'!A243</f>
        <v/>
      </c>
      <c r="B240" s="13">
        <f>'دیده بان بازار'!B243</f>
        <v/>
      </c>
      <c r="C240" s="13">
        <f>'دیده بان بازار'!C243</f>
        <v/>
      </c>
      <c r="D240" s="13">
        <f>'دیده بان بازار'!D243</f>
        <v/>
      </c>
      <c r="E240" s="14">
        <f>'دیده بان بازار'!E243</f>
        <v/>
      </c>
      <c r="F240" s="13">
        <f>'دیده بان بازار'!F243</f>
        <v/>
      </c>
      <c r="G240" s="13">
        <f>'دیده بان بازار'!G243</f>
        <v/>
      </c>
      <c r="H240" s="13">
        <f>'دیده بان بازار'!H243</f>
        <v/>
      </c>
      <c r="I240" s="13">
        <f>'دیده بان بازار'!I243</f>
        <v/>
      </c>
      <c r="J240" s="13">
        <f>'دیده بان بازار'!J243</f>
        <v/>
      </c>
      <c r="K240" s="13">
        <f>'دیده بان بازار'!K243</f>
        <v/>
      </c>
      <c r="L240" s="13">
        <f>'دیده بان بازار'!L243</f>
        <v/>
      </c>
      <c r="M240" s="13">
        <f>'دیده بان بازار'!M243</f>
        <v/>
      </c>
      <c r="N240" s="13">
        <f>'دیده بان بازار'!N243</f>
        <v/>
      </c>
      <c r="O240" s="13">
        <f>'دیده بان بازار'!O243</f>
        <v/>
      </c>
      <c r="P240" s="13">
        <f>'دیده بان بازار'!P243</f>
        <v/>
      </c>
      <c r="Q240" s="13">
        <f>'دیده بان بازار'!Q243</f>
        <v/>
      </c>
      <c r="R240" s="13">
        <f>'دیده بان بازار'!R243</f>
        <v/>
      </c>
      <c r="S240" s="13">
        <f>'دیده بان بازار'!S243</f>
        <v/>
      </c>
      <c r="T240" s="13">
        <f>'دیده بان بازار'!T243</f>
        <v/>
      </c>
      <c r="U240" s="13">
        <f>'دیده بان بازار'!U243</f>
        <v/>
      </c>
      <c r="V240" s="13">
        <f>'دیده بان بازار'!V243</f>
        <v/>
      </c>
      <c r="W240" s="6">
        <f>'دیده بان بازار'!W243</f>
        <v/>
      </c>
      <c r="X240" s="11">
        <f>IFERROR(IF(OR(R240&lt;=0,W240&lt;=0,S240&lt;=0,V240&lt;=0),0,ROUND((S240/R240)/(V240/W240),2)),0)</f>
        <v/>
      </c>
      <c r="Y240" s="11">
        <f>IFERROR(IF(OR(S240&lt;=0,V240&lt;=0),0,ROUND(S240/V240,2)),0)</f>
        <v/>
      </c>
      <c r="Z240" s="11">
        <f>IFERROR(J240-M240,0)</f>
        <v/>
      </c>
      <c r="AA240" s="11">
        <f>IFERROR(ROUND(MAX(0,MIN(100,((AB240*0.2)+(AC240*0.15)+(AD240*0.15)+(AE240*0.1)+(AF240*0.1)+(AG240*0.15)+(MIN(Y240/3,1)*100*0.1)+(AI240*0.05))*((AH240/100)*0.25+0.75))),0),0)</f>
        <v/>
      </c>
      <c r="AB240" s="11">
        <f>ROUND(MAX(0,MIN(100,((M240+10)/20)*100)),0)</f>
        <v/>
      </c>
      <c r="AC240" s="11">
        <f>IFERROR(IF(D240&lt;=0,0,ROUND(COUNTIFS($D$4:$D$3359,"&lt;="&amp;D240,$D$4:$D$3359,"&gt;0")/COUNTIF($D$4:$D$3359,"&gt;0")*100,0)),0)</f>
        <v/>
      </c>
      <c r="AD240" s="11">
        <f>IF(E240&lt;=0,0,ROUND(MAX(0,MIN(100,(LOG10(1+E240/1000000000)/LOG10(101))*100)),0))</f>
        <v/>
      </c>
      <c r="AE240" s="11">
        <f>IF(O240=N240,50,ROUND(MAX(0,MIN(100,((H240-N240)/(O240-N240))*100)),0))</f>
        <v/>
      </c>
      <c r="AF240" s="11">
        <f>ROUND(MAX(0,MIN(100,50+((H240-K240)/K240)*1000)),0)</f>
        <v/>
      </c>
      <c r="AG240" s="11">
        <f>IFERROR(ROUND(MAX(0,MIN(100,50+25*LN(MAX(0.01,X240)))),0),25)</f>
        <v/>
      </c>
      <c r="AH240" s="11">
        <f>ROUND(IF(M240&lt;=-30,0,IF(M240&lt;=-20,20,IF(M240&lt;=-10,50,100))),0)</f>
        <v/>
      </c>
      <c r="AI240" s="11">
        <f>ROUND(MAX(0,MIN(100,50+(Z240*10))),0)</f>
        <v/>
      </c>
      <c r="AJ240" s="11">
        <f>IFERROR(IF(--AA240&gt;=80,"خرید قوی",IF(--AA240&gt;=70,"خرید مشروط",IF(--AA240&gt;=60,"مراقبت",IF(--AA240&gt;=45,"ضعیف","عدم ورود")))),"")</f>
        <v/>
      </c>
    </row>
    <row r="241">
      <c r="A241" s="15">
        <f>'دیده بان بازار'!A244</f>
        <v/>
      </c>
      <c r="B241" s="16">
        <f>'دیده بان بازار'!B244</f>
        <v/>
      </c>
      <c r="C241" s="16">
        <f>'دیده بان بازار'!C244</f>
        <v/>
      </c>
      <c r="D241" s="16">
        <f>'دیده بان بازار'!D244</f>
        <v/>
      </c>
      <c r="E241" s="17">
        <f>'دیده بان بازار'!E244</f>
        <v/>
      </c>
      <c r="F241" s="16">
        <f>'دیده بان بازار'!F244</f>
        <v/>
      </c>
      <c r="G241" s="16">
        <f>'دیده بان بازار'!G244</f>
        <v/>
      </c>
      <c r="H241" s="16">
        <f>'دیده بان بازار'!H244</f>
        <v/>
      </c>
      <c r="I241" s="16">
        <f>'دیده بان بازار'!I244</f>
        <v/>
      </c>
      <c r="J241" s="16">
        <f>'دیده بان بازار'!J244</f>
        <v/>
      </c>
      <c r="K241" s="16">
        <f>'دیده بان بازار'!K244</f>
        <v/>
      </c>
      <c r="L241" s="16">
        <f>'دیده بان بازار'!L244</f>
        <v/>
      </c>
      <c r="M241" s="16">
        <f>'دیده بان بازار'!M244</f>
        <v/>
      </c>
      <c r="N241" s="16">
        <f>'دیده بان بازار'!N244</f>
        <v/>
      </c>
      <c r="O241" s="16">
        <f>'دیده بان بازار'!O244</f>
        <v/>
      </c>
      <c r="P241" s="16">
        <f>'دیده بان بازار'!P244</f>
        <v/>
      </c>
      <c r="Q241" s="16">
        <f>'دیده بان بازار'!Q244</f>
        <v/>
      </c>
      <c r="R241" s="16">
        <f>'دیده بان بازار'!R244</f>
        <v/>
      </c>
      <c r="S241" s="16">
        <f>'دیده بان بازار'!S244</f>
        <v/>
      </c>
      <c r="T241" s="16">
        <f>'دیده بان بازار'!T244</f>
        <v/>
      </c>
      <c r="U241" s="16">
        <f>'دیده بان بازار'!U244</f>
        <v/>
      </c>
      <c r="V241" s="16">
        <f>'دیده بان بازار'!V244</f>
        <v/>
      </c>
      <c r="W241" s="7">
        <f>'دیده بان بازار'!W244</f>
        <v/>
      </c>
      <c r="X241" s="11">
        <f>IFERROR(IF(OR(R241&lt;=0,W241&lt;=0,S241&lt;=0,V241&lt;=0),0,ROUND((S241/R241)/(V241/W241),2)),0)</f>
        <v/>
      </c>
      <c r="Y241" s="11">
        <f>IFERROR(IF(OR(S241&lt;=0,V241&lt;=0),0,ROUND(S241/V241,2)),0)</f>
        <v/>
      </c>
      <c r="Z241" s="11">
        <f>IFERROR(J241-M241,0)</f>
        <v/>
      </c>
      <c r="AA241" s="11">
        <f>IFERROR(ROUND(MAX(0,MIN(100,((AB241*0.2)+(AC241*0.15)+(AD241*0.15)+(AE241*0.1)+(AF241*0.1)+(AG241*0.15)+(MIN(Y241/3,1)*100*0.1)+(AI241*0.05))*((AH241/100)*0.25+0.75))),0),0)</f>
        <v/>
      </c>
      <c r="AB241" s="11">
        <f>ROUND(MAX(0,MIN(100,((M241+10)/20)*100)),0)</f>
        <v/>
      </c>
      <c r="AC241" s="11">
        <f>IFERROR(IF(D241&lt;=0,0,ROUND(COUNTIFS($D$4:$D$3359,"&lt;="&amp;D241,$D$4:$D$3359,"&gt;0")/COUNTIF($D$4:$D$3359,"&gt;0")*100,0)),0)</f>
        <v/>
      </c>
      <c r="AD241" s="11">
        <f>IF(E241&lt;=0,0,ROUND(MAX(0,MIN(100,(LOG10(1+E241/1000000000)/LOG10(101))*100)),0))</f>
        <v/>
      </c>
      <c r="AE241" s="11">
        <f>IF(O241=N241,50,ROUND(MAX(0,MIN(100,((H241-N241)/(O241-N241))*100)),0))</f>
        <v/>
      </c>
      <c r="AF241" s="11">
        <f>ROUND(MAX(0,MIN(100,50+((H241-K241)/K241)*1000)),0)</f>
        <v/>
      </c>
      <c r="AG241" s="11">
        <f>IFERROR(ROUND(MAX(0,MIN(100,50+25*LN(MAX(0.01,X241)))),0),25)</f>
        <v/>
      </c>
      <c r="AH241" s="11">
        <f>ROUND(IF(M241&lt;=-30,0,IF(M241&lt;=-20,20,IF(M241&lt;=-10,50,100))),0)</f>
        <v/>
      </c>
      <c r="AI241" s="11">
        <f>ROUND(MAX(0,MIN(100,50+(Z241*10))),0)</f>
        <v/>
      </c>
      <c r="AJ241" s="11">
        <f>IFERROR(IF(--AA241&gt;=80,"خرید قوی",IF(--AA241&gt;=70,"خرید مشروط",IF(--AA241&gt;=60,"مراقبت",IF(--AA241&gt;=45,"ضعیف","عدم ورود")))),"")</f>
        <v/>
      </c>
    </row>
    <row r="242">
      <c r="A242" s="15">
        <f>'دیده بان بازار'!A245</f>
        <v/>
      </c>
      <c r="B242" s="16">
        <f>'دیده بان بازار'!B245</f>
        <v/>
      </c>
      <c r="C242" s="16">
        <f>'دیده بان بازار'!C245</f>
        <v/>
      </c>
      <c r="D242" s="16">
        <f>'دیده بان بازار'!D245</f>
        <v/>
      </c>
      <c r="E242" s="17">
        <f>'دیده بان بازار'!E245</f>
        <v/>
      </c>
      <c r="F242" s="16">
        <f>'دیده بان بازار'!F245</f>
        <v/>
      </c>
      <c r="G242" s="16">
        <f>'دیده بان بازار'!G245</f>
        <v/>
      </c>
      <c r="H242" s="16">
        <f>'دیده بان بازار'!H245</f>
        <v/>
      </c>
      <c r="I242" s="16">
        <f>'دیده بان بازار'!I245</f>
        <v/>
      </c>
      <c r="J242" s="16">
        <f>'دیده بان بازار'!J245</f>
        <v/>
      </c>
      <c r="K242" s="16">
        <f>'دیده بان بازار'!K245</f>
        <v/>
      </c>
      <c r="L242" s="16">
        <f>'دیده بان بازار'!L245</f>
        <v/>
      </c>
      <c r="M242" s="16">
        <f>'دیده بان بازار'!M245</f>
        <v/>
      </c>
      <c r="N242" s="16">
        <f>'دیده بان بازار'!N245</f>
        <v/>
      </c>
      <c r="O242" s="16">
        <f>'دیده بان بازار'!O245</f>
        <v/>
      </c>
      <c r="P242" s="16">
        <f>'دیده بان بازار'!P245</f>
        <v/>
      </c>
      <c r="Q242" s="16">
        <f>'دیده بان بازار'!Q245</f>
        <v/>
      </c>
      <c r="R242" s="16">
        <f>'دیده بان بازار'!R245</f>
        <v/>
      </c>
      <c r="S242" s="16">
        <f>'دیده بان بازار'!S245</f>
        <v/>
      </c>
      <c r="T242" s="16">
        <f>'دیده بان بازار'!T245</f>
        <v/>
      </c>
      <c r="U242" s="16">
        <f>'دیده بان بازار'!U245</f>
        <v/>
      </c>
      <c r="V242" s="16">
        <f>'دیده بان بازار'!V245</f>
        <v/>
      </c>
      <c r="W242" s="7">
        <f>'دیده بان بازار'!W245</f>
        <v/>
      </c>
      <c r="X242" s="11">
        <f>IFERROR(IF(OR(R242&lt;=0,W242&lt;=0,S242&lt;=0,V242&lt;=0),0,ROUND((S242/R242)/(V242/W242),2)),0)</f>
        <v/>
      </c>
      <c r="Y242" s="11">
        <f>IFERROR(IF(OR(S242&lt;=0,V242&lt;=0),0,ROUND(S242/V242,2)),0)</f>
        <v/>
      </c>
      <c r="Z242" s="11">
        <f>IFERROR(J242-M242,0)</f>
        <v/>
      </c>
      <c r="AA242" s="11">
        <f>IFERROR(ROUND(MAX(0,MIN(100,((AB242*0.2)+(AC242*0.15)+(AD242*0.15)+(AE242*0.1)+(AF242*0.1)+(AG242*0.15)+(MIN(Y242/3,1)*100*0.1)+(AI242*0.05))*((AH242/100)*0.25+0.75))),0),0)</f>
        <v/>
      </c>
      <c r="AB242" s="11">
        <f>ROUND(MAX(0,MIN(100,((M242+10)/20)*100)),0)</f>
        <v/>
      </c>
      <c r="AC242" s="11">
        <f>IFERROR(IF(D242&lt;=0,0,ROUND(COUNTIFS($D$4:$D$3359,"&lt;="&amp;D242,$D$4:$D$3359,"&gt;0")/COUNTIF($D$4:$D$3359,"&gt;0")*100,0)),0)</f>
        <v/>
      </c>
      <c r="AD242" s="11">
        <f>IF(E242&lt;=0,0,ROUND(MAX(0,MIN(100,(LOG10(1+E242/1000000000)/LOG10(101))*100)),0))</f>
        <v/>
      </c>
      <c r="AE242" s="11">
        <f>IF(O242=N242,50,ROUND(MAX(0,MIN(100,((H242-N242)/(O242-N242))*100)),0))</f>
        <v/>
      </c>
      <c r="AF242" s="11">
        <f>ROUND(MAX(0,MIN(100,50+((H242-K242)/K242)*1000)),0)</f>
        <v/>
      </c>
      <c r="AG242" s="11">
        <f>IFERROR(ROUND(MAX(0,MIN(100,50+25*LN(MAX(0.01,X242)))),0),25)</f>
        <v/>
      </c>
      <c r="AH242" s="11">
        <f>ROUND(IF(M242&lt;=-30,0,IF(M242&lt;=-20,20,IF(M242&lt;=-10,50,100))),0)</f>
        <v/>
      </c>
      <c r="AI242" s="11">
        <f>ROUND(MAX(0,MIN(100,50+(Z242*10))),0)</f>
        <v/>
      </c>
      <c r="AJ242" s="11">
        <f>IFERROR(IF(--AA242&gt;=80,"خرید قوی",IF(--AA242&gt;=70,"خرید مشروط",IF(--AA242&gt;=60,"مراقبت",IF(--AA242&gt;=45,"ضعیف","عدم ورود")))),"")</f>
        <v/>
      </c>
    </row>
    <row r="243">
      <c r="A243" s="12">
        <f>'دیده بان بازار'!A246</f>
        <v/>
      </c>
      <c r="B243" s="13">
        <f>'دیده بان بازار'!B246</f>
        <v/>
      </c>
      <c r="C243" s="13">
        <f>'دیده بان بازار'!C246</f>
        <v/>
      </c>
      <c r="D243" s="13">
        <f>'دیده بان بازار'!D246</f>
        <v/>
      </c>
      <c r="E243" s="14">
        <f>'دیده بان بازار'!E246</f>
        <v/>
      </c>
      <c r="F243" s="13">
        <f>'دیده بان بازار'!F246</f>
        <v/>
      </c>
      <c r="G243" s="13">
        <f>'دیده بان بازار'!G246</f>
        <v/>
      </c>
      <c r="H243" s="13">
        <f>'دیده بان بازار'!H246</f>
        <v/>
      </c>
      <c r="I243" s="13">
        <f>'دیده بان بازار'!I246</f>
        <v/>
      </c>
      <c r="J243" s="13">
        <f>'دیده بان بازار'!J246</f>
        <v/>
      </c>
      <c r="K243" s="13">
        <f>'دیده بان بازار'!K246</f>
        <v/>
      </c>
      <c r="L243" s="13">
        <f>'دیده بان بازار'!L246</f>
        <v/>
      </c>
      <c r="M243" s="13">
        <f>'دیده بان بازار'!M246</f>
        <v/>
      </c>
      <c r="N243" s="13">
        <f>'دیده بان بازار'!N246</f>
        <v/>
      </c>
      <c r="O243" s="13">
        <f>'دیده بان بازار'!O246</f>
        <v/>
      </c>
      <c r="P243" s="13">
        <f>'دیده بان بازار'!P246</f>
        <v/>
      </c>
      <c r="Q243" s="13">
        <f>'دیده بان بازار'!Q246</f>
        <v/>
      </c>
      <c r="R243" s="13">
        <f>'دیده بان بازار'!R246</f>
        <v/>
      </c>
      <c r="S243" s="13">
        <f>'دیده بان بازار'!S246</f>
        <v/>
      </c>
      <c r="T243" s="13">
        <f>'دیده بان بازار'!T246</f>
        <v/>
      </c>
      <c r="U243" s="13">
        <f>'دیده بان بازار'!U246</f>
        <v/>
      </c>
      <c r="V243" s="13">
        <f>'دیده بان بازار'!V246</f>
        <v/>
      </c>
      <c r="W243" s="6">
        <f>'دیده بان بازار'!W246</f>
        <v/>
      </c>
      <c r="X243" s="11">
        <f>IFERROR(IF(OR(R243&lt;=0,W243&lt;=0,S243&lt;=0,V243&lt;=0),0,ROUND((S243/R243)/(V243/W243),2)),0)</f>
        <v/>
      </c>
      <c r="Y243" s="11">
        <f>IFERROR(IF(OR(S243&lt;=0,V243&lt;=0),0,ROUND(S243/V243,2)),0)</f>
        <v/>
      </c>
      <c r="Z243" s="11">
        <f>IFERROR(J243-M243,0)</f>
        <v/>
      </c>
      <c r="AA243" s="11">
        <f>IFERROR(ROUND(MAX(0,MIN(100,((AB243*0.2)+(AC243*0.15)+(AD243*0.15)+(AE243*0.1)+(AF243*0.1)+(AG243*0.15)+(MIN(Y243/3,1)*100*0.1)+(AI243*0.05))*((AH243/100)*0.25+0.75))),0),0)</f>
        <v/>
      </c>
      <c r="AB243" s="11">
        <f>ROUND(MAX(0,MIN(100,((M243+10)/20)*100)),0)</f>
        <v/>
      </c>
      <c r="AC243" s="11">
        <f>IFERROR(IF(D243&lt;=0,0,ROUND(COUNTIFS($D$4:$D$3359,"&lt;="&amp;D243,$D$4:$D$3359,"&gt;0")/COUNTIF($D$4:$D$3359,"&gt;0")*100,0)),0)</f>
        <v/>
      </c>
      <c r="AD243" s="11">
        <f>IF(E243&lt;=0,0,ROUND(MAX(0,MIN(100,(LOG10(1+E243/1000000000)/LOG10(101))*100)),0))</f>
        <v/>
      </c>
      <c r="AE243" s="11">
        <f>IF(O243=N243,50,ROUND(MAX(0,MIN(100,((H243-N243)/(O243-N243))*100)),0))</f>
        <v/>
      </c>
      <c r="AF243" s="11">
        <f>ROUND(MAX(0,MIN(100,50+((H243-K243)/K243)*1000)),0)</f>
        <v/>
      </c>
      <c r="AG243" s="11">
        <f>IFERROR(ROUND(MAX(0,MIN(100,50+25*LN(MAX(0.01,X243)))),0),25)</f>
        <v/>
      </c>
      <c r="AH243" s="11">
        <f>ROUND(IF(M243&lt;=-30,0,IF(M243&lt;=-20,20,IF(M243&lt;=-10,50,100))),0)</f>
        <v/>
      </c>
      <c r="AI243" s="11">
        <f>ROUND(MAX(0,MIN(100,50+(Z243*10))),0)</f>
        <v/>
      </c>
      <c r="AJ243" s="11">
        <f>IFERROR(IF(--AA243&gt;=80,"خرید قوی",IF(--AA243&gt;=70,"خرید مشروط",IF(--AA243&gt;=60,"مراقبت",IF(--AA243&gt;=45,"ضعیف","عدم ورود")))),"")</f>
        <v/>
      </c>
    </row>
    <row r="244">
      <c r="A244" s="15">
        <f>'دیده بان بازار'!A247</f>
        <v/>
      </c>
      <c r="B244" s="16">
        <f>'دیده بان بازار'!B247</f>
        <v/>
      </c>
      <c r="C244" s="16">
        <f>'دیده بان بازار'!C247</f>
        <v/>
      </c>
      <c r="D244" s="16">
        <f>'دیده بان بازار'!D247</f>
        <v/>
      </c>
      <c r="E244" s="17">
        <f>'دیده بان بازار'!E247</f>
        <v/>
      </c>
      <c r="F244" s="16">
        <f>'دیده بان بازار'!F247</f>
        <v/>
      </c>
      <c r="G244" s="16">
        <f>'دیده بان بازار'!G247</f>
        <v/>
      </c>
      <c r="H244" s="16">
        <f>'دیده بان بازار'!H247</f>
        <v/>
      </c>
      <c r="I244" s="16">
        <f>'دیده بان بازار'!I247</f>
        <v/>
      </c>
      <c r="J244" s="16">
        <f>'دیده بان بازار'!J247</f>
        <v/>
      </c>
      <c r="K244" s="16">
        <f>'دیده بان بازار'!K247</f>
        <v/>
      </c>
      <c r="L244" s="16">
        <f>'دیده بان بازار'!L247</f>
        <v/>
      </c>
      <c r="M244" s="16">
        <f>'دیده بان بازار'!M247</f>
        <v/>
      </c>
      <c r="N244" s="16">
        <f>'دیده بان بازار'!N247</f>
        <v/>
      </c>
      <c r="O244" s="16">
        <f>'دیده بان بازار'!O247</f>
        <v/>
      </c>
      <c r="P244" s="16">
        <f>'دیده بان بازار'!P247</f>
        <v/>
      </c>
      <c r="Q244" s="16">
        <f>'دیده بان بازار'!Q247</f>
        <v/>
      </c>
      <c r="R244" s="16">
        <f>'دیده بان بازار'!R247</f>
        <v/>
      </c>
      <c r="S244" s="16">
        <f>'دیده بان بازار'!S247</f>
        <v/>
      </c>
      <c r="T244" s="16">
        <f>'دیده بان بازار'!T247</f>
        <v/>
      </c>
      <c r="U244" s="16">
        <f>'دیده بان بازار'!U247</f>
        <v/>
      </c>
      <c r="V244" s="16">
        <f>'دیده بان بازار'!V247</f>
        <v/>
      </c>
      <c r="W244" s="7">
        <f>'دیده بان بازار'!W247</f>
        <v/>
      </c>
      <c r="X244" s="11">
        <f>IFERROR(IF(OR(R244&lt;=0,W244&lt;=0,S244&lt;=0,V244&lt;=0),0,ROUND((S244/R244)/(V244/W244),2)),0)</f>
        <v/>
      </c>
      <c r="Y244" s="11">
        <f>IFERROR(IF(OR(S244&lt;=0,V244&lt;=0),0,ROUND(S244/V244,2)),0)</f>
        <v/>
      </c>
      <c r="Z244" s="11">
        <f>IFERROR(J244-M244,0)</f>
        <v/>
      </c>
      <c r="AA244" s="11">
        <f>IFERROR(ROUND(MAX(0,MIN(100,((AB244*0.2)+(AC244*0.15)+(AD244*0.15)+(AE244*0.1)+(AF244*0.1)+(AG244*0.15)+(MIN(Y244/3,1)*100*0.1)+(AI244*0.05))*((AH244/100)*0.25+0.75))),0),0)</f>
        <v/>
      </c>
      <c r="AB244" s="11">
        <f>ROUND(MAX(0,MIN(100,((M244+10)/20)*100)),0)</f>
        <v/>
      </c>
      <c r="AC244" s="11">
        <f>IFERROR(IF(D244&lt;=0,0,ROUND(COUNTIFS($D$4:$D$3359,"&lt;="&amp;D244,$D$4:$D$3359,"&gt;0")/COUNTIF($D$4:$D$3359,"&gt;0")*100,0)),0)</f>
        <v/>
      </c>
      <c r="AD244" s="11">
        <f>IF(E244&lt;=0,0,ROUND(MAX(0,MIN(100,(LOG10(1+E244/1000000000)/LOG10(101))*100)),0))</f>
        <v/>
      </c>
      <c r="AE244" s="11">
        <f>IF(O244=N244,50,ROUND(MAX(0,MIN(100,((H244-N244)/(O244-N244))*100)),0))</f>
        <v/>
      </c>
      <c r="AF244" s="11">
        <f>ROUND(MAX(0,MIN(100,50+((H244-K244)/K244)*1000)),0)</f>
        <v/>
      </c>
      <c r="AG244" s="11">
        <f>IFERROR(ROUND(MAX(0,MIN(100,50+25*LN(MAX(0.01,X244)))),0),25)</f>
        <v/>
      </c>
      <c r="AH244" s="11">
        <f>ROUND(IF(M244&lt;=-30,0,IF(M244&lt;=-20,20,IF(M244&lt;=-10,50,100))),0)</f>
        <v/>
      </c>
      <c r="AI244" s="11">
        <f>ROUND(MAX(0,MIN(100,50+(Z244*10))),0)</f>
        <v/>
      </c>
      <c r="AJ244" s="11">
        <f>IFERROR(IF(--AA244&gt;=80,"خرید قوی",IF(--AA244&gt;=70,"خرید مشروط",IF(--AA244&gt;=60,"مراقبت",IF(--AA244&gt;=45,"ضعیف","عدم ورود")))),"")</f>
        <v/>
      </c>
    </row>
    <row r="245">
      <c r="A245" s="12">
        <f>'دیده بان بازار'!A248</f>
        <v/>
      </c>
      <c r="B245" s="13">
        <f>'دیده بان بازار'!B248</f>
        <v/>
      </c>
      <c r="C245" s="13">
        <f>'دیده بان بازار'!C248</f>
        <v/>
      </c>
      <c r="D245" s="13">
        <f>'دیده بان بازار'!D248</f>
        <v/>
      </c>
      <c r="E245" s="14">
        <f>'دیده بان بازار'!E248</f>
        <v/>
      </c>
      <c r="F245" s="13">
        <f>'دیده بان بازار'!F248</f>
        <v/>
      </c>
      <c r="G245" s="13">
        <f>'دیده بان بازار'!G248</f>
        <v/>
      </c>
      <c r="H245" s="13">
        <f>'دیده بان بازار'!H248</f>
        <v/>
      </c>
      <c r="I245" s="13">
        <f>'دیده بان بازار'!I248</f>
        <v/>
      </c>
      <c r="J245" s="13">
        <f>'دیده بان بازار'!J248</f>
        <v/>
      </c>
      <c r="K245" s="13">
        <f>'دیده بان بازار'!K248</f>
        <v/>
      </c>
      <c r="L245" s="13">
        <f>'دیده بان بازار'!L248</f>
        <v/>
      </c>
      <c r="M245" s="13">
        <f>'دیده بان بازار'!M248</f>
        <v/>
      </c>
      <c r="N245" s="13">
        <f>'دیده بان بازار'!N248</f>
        <v/>
      </c>
      <c r="O245" s="13">
        <f>'دیده بان بازار'!O248</f>
        <v/>
      </c>
      <c r="P245" s="13">
        <f>'دیده بان بازار'!P248</f>
        <v/>
      </c>
      <c r="Q245" s="13">
        <f>'دیده بان بازار'!Q248</f>
        <v/>
      </c>
      <c r="R245" s="13">
        <f>'دیده بان بازار'!R248</f>
        <v/>
      </c>
      <c r="S245" s="13">
        <f>'دیده بان بازار'!S248</f>
        <v/>
      </c>
      <c r="T245" s="13">
        <f>'دیده بان بازار'!T248</f>
        <v/>
      </c>
      <c r="U245" s="13">
        <f>'دیده بان بازار'!U248</f>
        <v/>
      </c>
      <c r="V245" s="13">
        <f>'دیده بان بازار'!V248</f>
        <v/>
      </c>
      <c r="W245" s="6">
        <f>'دیده بان بازار'!W248</f>
        <v/>
      </c>
      <c r="X245" s="11">
        <f>IFERROR(IF(OR(R245&lt;=0,W245&lt;=0,S245&lt;=0,V245&lt;=0),0,ROUND((S245/R245)/(V245/W245),2)),0)</f>
        <v/>
      </c>
      <c r="Y245" s="11">
        <f>IFERROR(IF(OR(S245&lt;=0,V245&lt;=0),0,ROUND(S245/V245,2)),0)</f>
        <v/>
      </c>
      <c r="Z245" s="11">
        <f>IFERROR(J245-M245,0)</f>
        <v/>
      </c>
      <c r="AA245" s="11">
        <f>IFERROR(ROUND(MAX(0,MIN(100,((AB245*0.2)+(AC245*0.15)+(AD245*0.15)+(AE245*0.1)+(AF245*0.1)+(AG245*0.15)+(MIN(Y245/3,1)*100*0.1)+(AI245*0.05))*((AH245/100)*0.25+0.75))),0),0)</f>
        <v/>
      </c>
      <c r="AB245" s="11">
        <f>ROUND(MAX(0,MIN(100,((M245+10)/20)*100)),0)</f>
        <v/>
      </c>
      <c r="AC245" s="11">
        <f>IFERROR(IF(D245&lt;=0,0,ROUND(COUNTIFS($D$4:$D$3359,"&lt;="&amp;D245,$D$4:$D$3359,"&gt;0")/COUNTIF($D$4:$D$3359,"&gt;0")*100,0)),0)</f>
        <v/>
      </c>
      <c r="AD245" s="11">
        <f>IF(E245&lt;=0,0,ROUND(MAX(0,MIN(100,(LOG10(1+E245/1000000000)/LOG10(101))*100)),0))</f>
        <v/>
      </c>
      <c r="AE245" s="11">
        <f>IF(O245=N245,50,ROUND(MAX(0,MIN(100,((H245-N245)/(O245-N245))*100)),0))</f>
        <v/>
      </c>
      <c r="AF245" s="11">
        <f>ROUND(MAX(0,MIN(100,50+((H245-K245)/K245)*1000)),0)</f>
        <v/>
      </c>
      <c r="AG245" s="11">
        <f>IFERROR(ROUND(MAX(0,MIN(100,50+25*LN(MAX(0.01,X245)))),0),25)</f>
        <v/>
      </c>
      <c r="AH245" s="11">
        <f>ROUND(IF(M245&lt;=-30,0,IF(M245&lt;=-20,20,IF(M245&lt;=-10,50,100))),0)</f>
        <v/>
      </c>
      <c r="AI245" s="11">
        <f>ROUND(MAX(0,MIN(100,50+(Z245*10))),0)</f>
        <v/>
      </c>
      <c r="AJ245" s="11">
        <f>IFERROR(IF(--AA245&gt;=80,"خرید قوی",IF(--AA245&gt;=70,"خرید مشروط",IF(--AA245&gt;=60,"مراقبت",IF(--AA245&gt;=45,"ضعیف","عدم ورود")))),"")</f>
        <v/>
      </c>
    </row>
    <row r="246">
      <c r="A246" s="15">
        <f>'دیده بان بازار'!A249</f>
        <v/>
      </c>
      <c r="B246" s="16">
        <f>'دیده بان بازار'!B249</f>
        <v/>
      </c>
      <c r="C246" s="16">
        <f>'دیده بان بازار'!C249</f>
        <v/>
      </c>
      <c r="D246" s="16">
        <f>'دیده بان بازار'!D249</f>
        <v/>
      </c>
      <c r="E246" s="17">
        <f>'دیده بان بازار'!E249</f>
        <v/>
      </c>
      <c r="F246" s="16">
        <f>'دیده بان بازار'!F249</f>
        <v/>
      </c>
      <c r="G246" s="16">
        <f>'دیده بان بازار'!G249</f>
        <v/>
      </c>
      <c r="H246" s="16">
        <f>'دیده بان بازار'!H249</f>
        <v/>
      </c>
      <c r="I246" s="16">
        <f>'دیده بان بازار'!I249</f>
        <v/>
      </c>
      <c r="J246" s="16">
        <f>'دیده بان بازار'!J249</f>
        <v/>
      </c>
      <c r="K246" s="16">
        <f>'دیده بان بازار'!K249</f>
        <v/>
      </c>
      <c r="L246" s="16">
        <f>'دیده بان بازار'!L249</f>
        <v/>
      </c>
      <c r="M246" s="16">
        <f>'دیده بان بازار'!M249</f>
        <v/>
      </c>
      <c r="N246" s="16">
        <f>'دیده بان بازار'!N249</f>
        <v/>
      </c>
      <c r="O246" s="16">
        <f>'دیده بان بازار'!O249</f>
        <v/>
      </c>
      <c r="P246" s="16">
        <f>'دیده بان بازار'!P249</f>
        <v/>
      </c>
      <c r="Q246" s="16">
        <f>'دیده بان بازار'!Q249</f>
        <v/>
      </c>
      <c r="R246" s="16">
        <f>'دیده بان بازار'!R249</f>
        <v/>
      </c>
      <c r="S246" s="16">
        <f>'دیده بان بازار'!S249</f>
        <v/>
      </c>
      <c r="T246" s="16">
        <f>'دیده بان بازار'!T249</f>
        <v/>
      </c>
      <c r="U246" s="16">
        <f>'دیده بان بازار'!U249</f>
        <v/>
      </c>
      <c r="V246" s="16">
        <f>'دیده بان بازار'!V249</f>
        <v/>
      </c>
      <c r="W246" s="7">
        <f>'دیده بان بازار'!W249</f>
        <v/>
      </c>
      <c r="X246" s="11">
        <f>IFERROR(IF(OR(R246&lt;=0,W246&lt;=0,S246&lt;=0,V246&lt;=0),0,ROUND((S246/R246)/(V246/W246),2)),0)</f>
        <v/>
      </c>
      <c r="Y246" s="11">
        <f>IFERROR(IF(OR(S246&lt;=0,V246&lt;=0),0,ROUND(S246/V246,2)),0)</f>
        <v/>
      </c>
      <c r="Z246" s="11">
        <f>IFERROR(J246-M246,0)</f>
        <v/>
      </c>
      <c r="AA246" s="11">
        <f>IFERROR(ROUND(MAX(0,MIN(100,((AB246*0.2)+(AC246*0.15)+(AD246*0.15)+(AE246*0.1)+(AF246*0.1)+(AG246*0.15)+(MIN(Y246/3,1)*100*0.1)+(AI246*0.05))*((AH246/100)*0.25+0.75))),0),0)</f>
        <v/>
      </c>
      <c r="AB246" s="11">
        <f>ROUND(MAX(0,MIN(100,((M246+10)/20)*100)),0)</f>
        <v/>
      </c>
      <c r="AC246" s="11">
        <f>IFERROR(IF(D246&lt;=0,0,ROUND(COUNTIFS($D$4:$D$3359,"&lt;="&amp;D246,$D$4:$D$3359,"&gt;0")/COUNTIF($D$4:$D$3359,"&gt;0")*100,0)),0)</f>
        <v/>
      </c>
      <c r="AD246" s="11">
        <f>IF(E246&lt;=0,0,ROUND(MAX(0,MIN(100,(LOG10(1+E246/1000000000)/LOG10(101))*100)),0))</f>
        <v/>
      </c>
      <c r="AE246" s="11">
        <f>IF(O246=N246,50,ROUND(MAX(0,MIN(100,((H246-N246)/(O246-N246))*100)),0))</f>
        <v/>
      </c>
      <c r="AF246" s="11">
        <f>ROUND(MAX(0,MIN(100,50+((H246-K246)/K246)*1000)),0)</f>
        <v/>
      </c>
      <c r="AG246" s="11">
        <f>IFERROR(ROUND(MAX(0,MIN(100,50+25*LN(MAX(0.01,X246)))),0),25)</f>
        <v/>
      </c>
      <c r="AH246" s="11">
        <f>ROUND(IF(M246&lt;=-30,0,IF(M246&lt;=-20,20,IF(M246&lt;=-10,50,100))),0)</f>
        <v/>
      </c>
      <c r="AI246" s="11">
        <f>ROUND(MAX(0,MIN(100,50+(Z246*10))),0)</f>
        <v/>
      </c>
      <c r="AJ246" s="11">
        <f>IFERROR(IF(--AA246&gt;=80,"خرید قوی",IF(--AA246&gt;=70,"خرید مشروط",IF(--AA246&gt;=60,"مراقبت",IF(--AA246&gt;=45,"ضعیف","عدم ورود")))),"")</f>
        <v/>
      </c>
    </row>
    <row r="247">
      <c r="A247" s="12">
        <f>'دیده بان بازار'!A250</f>
        <v/>
      </c>
      <c r="B247" s="13">
        <f>'دیده بان بازار'!B250</f>
        <v/>
      </c>
      <c r="C247" s="13">
        <f>'دیده بان بازار'!C250</f>
        <v/>
      </c>
      <c r="D247" s="13">
        <f>'دیده بان بازار'!D250</f>
        <v/>
      </c>
      <c r="E247" s="14">
        <f>'دیده بان بازار'!E250</f>
        <v/>
      </c>
      <c r="F247" s="13">
        <f>'دیده بان بازار'!F250</f>
        <v/>
      </c>
      <c r="G247" s="13">
        <f>'دیده بان بازار'!G250</f>
        <v/>
      </c>
      <c r="H247" s="13">
        <f>'دیده بان بازار'!H250</f>
        <v/>
      </c>
      <c r="I247" s="13">
        <f>'دیده بان بازار'!I250</f>
        <v/>
      </c>
      <c r="J247" s="13">
        <f>'دیده بان بازار'!J250</f>
        <v/>
      </c>
      <c r="K247" s="13">
        <f>'دیده بان بازار'!K250</f>
        <v/>
      </c>
      <c r="L247" s="13">
        <f>'دیده بان بازار'!L250</f>
        <v/>
      </c>
      <c r="M247" s="13">
        <f>'دیده بان بازار'!M250</f>
        <v/>
      </c>
      <c r="N247" s="13">
        <f>'دیده بان بازار'!N250</f>
        <v/>
      </c>
      <c r="O247" s="13">
        <f>'دیده بان بازار'!O250</f>
        <v/>
      </c>
      <c r="P247" s="13">
        <f>'دیده بان بازار'!P250</f>
        <v/>
      </c>
      <c r="Q247" s="13">
        <f>'دیده بان بازار'!Q250</f>
        <v/>
      </c>
      <c r="R247" s="13">
        <f>'دیده بان بازار'!R250</f>
        <v/>
      </c>
      <c r="S247" s="13">
        <f>'دیده بان بازار'!S250</f>
        <v/>
      </c>
      <c r="T247" s="13">
        <f>'دیده بان بازار'!T250</f>
        <v/>
      </c>
      <c r="U247" s="13">
        <f>'دیده بان بازار'!U250</f>
        <v/>
      </c>
      <c r="V247" s="13">
        <f>'دیده بان بازار'!V250</f>
        <v/>
      </c>
      <c r="W247" s="6">
        <f>'دیده بان بازار'!W250</f>
        <v/>
      </c>
      <c r="X247" s="11">
        <f>IFERROR(IF(OR(R247&lt;=0,W247&lt;=0,S247&lt;=0,V247&lt;=0),0,ROUND((S247/R247)/(V247/W247),2)),0)</f>
        <v/>
      </c>
      <c r="Y247" s="11">
        <f>IFERROR(IF(OR(S247&lt;=0,V247&lt;=0),0,ROUND(S247/V247,2)),0)</f>
        <v/>
      </c>
      <c r="Z247" s="11">
        <f>IFERROR(J247-M247,0)</f>
        <v/>
      </c>
      <c r="AA247" s="11">
        <f>IFERROR(ROUND(MAX(0,MIN(100,((AB247*0.2)+(AC247*0.15)+(AD247*0.15)+(AE247*0.1)+(AF247*0.1)+(AG247*0.15)+(MIN(Y247/3,1)*100*0.1)+(AI247*0.05))*((AH247/100)*0.25+0.75))),0),0)</f>
        <v/>
      </c>
      <c r="AB247" s="11">
        <f>ROUND(MAX(0,MIN(100,((M247+10)/20)*100)),0)</f>
        <v/>
      </c>
      <c r="AC247" s="11">
        <f>IFERROR(IF(D247&lt;=0,0,ROUND(COUNTIFS($D$4:$D$3359,"&lt;="&amp;D247,$D$4:$D$3359,"&gt;0")/COUNTIF($D$4:$D$3359,"&gt;0")*100,0)),0)</f>
        <v/>
      </c>
      <c r="AD247" s="11">
        <f>IF(E247&lt;=0,0,ROUND(MAX(0,MIN(100,(LOG10(1+E247/1000000000)/LOG10(101))*100)),0))</f>
        <v/>
      </c>
      <c r="AE247" s="11">
        <f>IF(O247=N247,50,ROUND(MAX(0,MIN(100,((H247-N247)/(O247-N247))*100)),0))</f>
        <v/>
      </c>
      <c r="AF247" s="11">
        <f>ROUND(MAX(0,MIN(100,50+((H247-K247)/K247)*1000)),0)</f>
        <v/>
      </c>
      <c r="AG247" s="11">
        <f>IFERROR(ROUND(MAX(0,MIN(100,50+25*LN(MAX(0.01,X247)))),0),25)</f>
        <v/>
      </c>
      <c r="AH247" s="11">
        <f>ROUND(IF(M247&lt;=-30,0,IF(M247&lt;=-20,20,IF(M247&lt;=-10,50,100))),0)</f>
        <v/>
      </c>
      <c r="AI247" s="11">
        <f>ROUND(MAX(0,MIN(100,50+(Z247*10))),0)</f>
        <v/>
      </c>
      <c r="AJ247" s="11">
        <f>IFERROR(IF(--AA247&gt;=80,"خرید قوی",IF(--AA247&gt;=70,"خرید مشروط",IF(--AA247&gt;=60,"مراقبت",IF(--AA247&gt;=45,"ضعیف","عدم ورود")))),"")</f>
        <v/>
      </c>
    </row>
    <row r="248">
      <c r="A248" s="15">
        <f>'دیده بان بازار'!A251</f>
        <v/>
      </c>
      <c r="B248" s="16">
        <f>'دیده بان بازار'!B251</f>
        <v/>
      </c>
      <c r="C248" s="16">
        <f>'دیده بان بازار'!C251</f>
        <v/>
      </c>
      <c r="D248" s="16">
        <f>'دیده بان بازار'!D251</f>
        <v/>
      </c>
      <c r="E248" s="17">
        <f>'دیده بان بازار'!E251</f>
        <v/>
      </c>
      <c r="F248" s="16">
        <f>'دیده بان بازار'!F251</f>
        <v/>
      </c>
      <c r="G248" s="16">
        <f>'دیده بان بازار'!G251</f>
        <v/>
      </c>
      <c r="H248" s="16">
        <f>'دیده بان بازار'!H251</f>
        <v/>
      </c>
      <c r="I248" s="16">
        <f>'دیده بان بازار'!I251</f>
        <v/>
      </c>
      <c r="J248" s="16">
        <f>'دیده بان بازار'!J251</f>
        <v/>
      </c>
      <c r="K248" s="16">
        <f>'دیده بان بازار'!K251</f>
        <v/>
      </c>
      <c r="L248" s="16">
        <f>'دیده بان بازار'!L251</f>
        <v/>
      </c>
      <c r="M248" s="16">
        <f>'دیده بان بازار'!M251</f>
        <v/>
      </c>
      <c r="N248" s="16">
        <f>'دیده بان بازار'!N251</f>
        <v/>
      </c>
      <c r="O248" s="16">
        <f>'دیده بان بازار'!O251</f>
        <v/>
      </c>
      <c r="P248" s="16">
        <f>'دیده بان بازار'!P251</f>
        <v/>
      </c>
      <c r="Q248" s="16">
        <f>'دیده بان بازار'!Q251</f>
        <v/>
      </c>
      <c r="R248" s="16">
        <f>'دیده بان بازار'!R251</f>
        <v/>
      </c>
      <c r="S248" s="16">
        <f>'دیده بان بازار'!S251</f>
        <v/>
      </c>
      <c r="T248" s="16">
        <f>'دیده بان بازار'!T251</f>
        <v/>
      </c>
      <c r="U248" s="16">
        <f>'دیده بان بازار'!U251</f>
        <v/>
      </c>
      <c r="V248" s="16">
        <f>'دیده بان بازار'!V251</f>
        <v/>
      </c>
      <c r="W248" s="7">
        <f>'دیده بان بازار'!W251</f>
        <v/>
      </c>
      <c r="X248" s="11">
        <f>IFERROR(IF(OR(R248&lt;=0,W248&lt;=0,S248&lt;=0,V248&lt;=0),0,ROUND((S248/R248)/(V248/W248),2)),0)</f>
        <v/>
      </c>
      <c r="Y248" s="11">
        <f>IFERROR(IF(OR(S248&lt;=0,V248&lt;=0),0,ROUND(S248/V248,2)),0)</f>
        <v/>
      </c>
      <c r="Z248" s="11">
        <f>IFERROR(J248-M248,0)</f>
        <v/>
      </c>
      <c r="AA248" s="11">
        <f>IFERROR(ROUND(MAX(0,MIN(100,((AB248*0.2)+(AC248*0.15)+(AD248*0.15)+(AE248*0.1)+(AF248*0.1)+(AG248*0.15)+(MIN(Y248/3,1)*100*0.1)+(AI248*0.05))*((AH248/100)*0.25+0.75))),0),0)</f>
        <v/>
      </c>
      <c r="AB248" s="11">
        <f>ROUND(MAX(0,MIN(100,((M248+10)/20)*100)),0)</f>
        <v/>
      </c>
      <c r="AC248" s="11">
        <f>IFERROR(IF(D248&lt;=0,0,ROUND(COUNTIFS($D$4:$D$3359,"&lt;="&amp;D248,$D$4:$D$3359,"&gt;0")/COUNTIF($D$4:$D$3359,"&gt;0")*100,0)),0)</f>
        <v/>
      </c>
      <c r="AD248" s="11">
        <f>IF(E248&lt;=0,0,ROUND(MAX(0,MIN(100,(LOG10(1+E248/1000000000)/LOG10(101))*100)),0))</f>
        <v/>
      </c>
      <c r="AE248" s="11">
        <f>IF(O248=N248,50,ROUND(MAX(0,MIN(100,((H248-N248)/(O248-N248))*100)),0))</f>
        <v/>
      </c>
      <c r="AF248" s="11">
        <f>ROUND(MAX(0,MIN(100,50+((H248-K248)/K248)*1000)),0)</f>
        <v/>
      </c>
      <c r="AG248" s="11">
        <f>IFERROR(ROUND(MAX(0,MIN(100,50+25*LN(MAX(0.01,X248)))),0),25)</f>
        <v/>
      </c>
      <c r="AH248" s="11">
        <f>ROUND(IF(M248&lt;=-30,0,IF(M248&lt;=-20,20,IF(M248&lt;=-10,50,100))),0)</f>
        <v/>
      </c>
      <c r="AI248" s="11">
        <f>ROUND(MAX(0,MIN(100,50+(Z248*10))),0)</f>
        <v/>
      </c>
      <c r="AJ248" s="11">
        <f>IFERROR(IF(--AA248&gt;=80,"خرید قوی",IF(--AA248&gt;=70,"خرید مشروط",IF(--AA248&gt;=60,"مراقبت",IF(--AA248&gt;=45,"ضعیف","عدم ورود")))),"")</f>
        <v/>
      </c>
    </row>
    <row r="249">
      <c r="A249" s="12">
        <f>'دیده بان بازار'!A252</f>
        <v/>
      </c>
      <c r="B249" s="13">
        <f>'دیده بان بازار'!B252</f>
        <v/>
      </c>
      <c r="C249" s="13">
        <f>'دیده بان بازار'!C252</f>
        <v/>
      </c>
      <c r="D249" s="13">
        <f>'دیده بان بازار'!D252</f>
        <v/>
      </c>
      <c r="E249" s="14">
        <f>'دیده بان بازار'!E252</f>
        <v/>
      </c>
      <c r="F249" s="13">
        <f>'دیده بان بازار'!F252</f>
        <v/>
      </c>
      <c r="G249" s="13">
        <f>'دیده بان بازار'!G252</f>
        <v/>
      </c>
      <c r="H249" s="13">
        <f>'دیده بان بازار'!H252</f>
        <v/>
      </c>
      <c r="I249" s="13">
        <f>'دیده بان بازار'!I252</f>
        <v/>
      </c>
      <c r="J249" s="13">
        <f>'دیده بان بازار'!J252</f>
        <v/>
      </c>
      <c r="K249" s="13">
        <f>'دیده بان بازار'!K252</f>
        <v/>
      </c>
      <c r="L249" s="13">
        <f>'دیده بان بازار'!L252</f>
        <v/>
      </c>
      <c r="M249" s="13">
        <f>'دیده بان بازار'!M252</f>
        <v/>
      </c>
      <c r="N249" s="13">
        <f>'دیده بان بازار'!N252</f>
        <v/>
      </c>
      <c r="O249" s="13">
        <f>'دیده بان بازار'!O252</f>
        <v/>
      </c>
      <c r="P249" s="13">
        <f>'دیده بان بازار'!P252</f>
        <v/>
      </c>
      <c r="Q249" s="13">
        <f>'دیده بان بازار'!Q252</f>
        <v/>
      </c>
      <c r="R249" s="13">
        <f>'دیده بان بازار'!R252</f>
        <v/>
      </c>
      <c r="S249" s="13">
        <f>'دیده بان بازار'!S252</f>
        <v/>
      </c>
      <c r="T249" s="13">
        <f>'دیده بان بازار'!T252</f>
        <v/>
      </c>
      <c r="U249" s="13">
        <f>'دیده بان بازار'!U252</f>
        <v/>
      </c>
      <c r="V249" s="13">
        <f>'دیده بان بازار'!V252</f>
        <v/>
      </c>
      <c r="W249" s="6">
        <f>'دیده بان بازار'!W252</f>
        <v/>
      </c>
      <c r="X249" s="11">
        <f>IFERROR(IF(OR(R249&lt;=0,W249&lt;=0,S249&lt;=0,V249&lt;=0),0,ROUND((S249/R249)/(V249/W249),2)),0)</f>
        <v/>
      </c>
      <c r="Y249" s="11">
        <f>IFERROR(IF(OR(S249&lt;=0,V249&lt;=0),0,ROUND(S249/V249,2)),0)</f>
        <v/>
      </c>
      <c r="Z249" s="11">
        <f>IFERROR(J249-M249,0)</f>
        <v/>
      </c>
      <c r="AA249" s="11">
        <f>IFERROR(ROUND(MAX(0,MIN(100,((AB249*0.2)+(AC249*0.15)+(AD249*0.15)+(AE249*0.1)+(AF249*0.1)+(AG249*0.15)+(MIN(Y249/3,1)*100*0.1)+(AI249*0.05))*((AH249/100)*0.25+0.75))),0),0)</f>
        <v/>
      </c>
      <c r="AB249" s="11">
        <f>ROUND(MAX(0,MIN(100,((M249+10)/20)*100)),0)</f>
        <v/>
      </c>
      <c r="AC249" s="11">
        <f>IFERROR(IF(D249&lt;=0,0,ROUND(COUNTIFS($D$4:$D$3359,"&lt;="&amp;D249,$D$4:$D$3359,"&gt;0")/COUNTIF($D$4:$D$3359,"&gt;0")*100,0)),0)</f>
        <v/>
      </c>
      <c r="AD249" s="11">
        <f>IF(E249&lt;=0,0,ROUND(MAX(0,MIN(100,(LOG10(1+E249/1000000000)/LOG10(101))*100)),0))</f>
        <v/>
      </c>
      <c r="AE249" s="11">
        <f>IF(O249=N249,50,ROUND(MAX(0,MIN(100,((H249-N249)/(O249-N249))*100)),0))</f>
        <v/>
      </c>
      <c r="AF249" s="11">
        <f>ROUND(MAX(0,MIN(100,50+((H249-K249)/K249)*1000)),0)</f>
        <v/>
      </c>
      <c r="AG249" s="11">
        <f>IFERROR(ROUND(MAX(0,MIN(100,50+25*LN(MAX(0.01,X249)))),0),25)</f>
        <v/>
      </c>
      <c r="AH249" s="11">
        <f>ROUND(IF(M249&lt;=-30,0,IF(M249&lt;=-20,20,IF(M249&lt;=-10,50,100))),0)</f>
        <v/>
      </c>
      <c r="AI249" s="11">
        <f>ROUND(MAX(0,MIN(100,50+(Z249*10))),0)</f>
        <v/>
      </c>
      <c r="AJ249" s="11">
        <f>IFERROR(IF(--AA249&gt;=80,"خرید قوی",IF(--AA249&gt;=70,"خرید مشروط",IF(--AA249&gt;=60,"مراقبت",IF(--AA249&gt;=45,"ضعیف","عدم ورود")))),"")</f>
        <v/>
      </c>
    </row>
    <row r="250">
      <c r="A250" s="15">
        <f>'دیده بان بازار'!A253</f>
        <v/>
      </c>
      <c r="B250" s="16">
        <f>'دیده بان بازار'!B253</f>
        <v/>
      </c>
      <c r="C250" s="16">
        <f>'دیده بان بازار'!C253</f>
        <v/>
      </c>
      <c r="D250" s="16">
        <f>'دیده بان بازار'!D253</f>
        <v/>
      </c>
      <c r="E250" s="17">
        <f>'دیده بان بازار'!E253</f>
        <v/>
      </c>
      <c r="F250" s="16">
        <f>'دیده بان بازار'!F253</f>
        <v/>
      </c>
      <c r="G250" s="16">
        <f>'دیده بان بازار'!G253</f>
        <v/>
      </c>
      <c r="H250" s="16">
        <f>'دیده بان بازار'!H253</f>
        <v/>
      </c>
      <c r="I250" s="16">
        <f>'دیده بان بازار'!I253</f>
        <v/>
      </c>
      <c r="J250" s="16">
        <f>'دیده بان بازار'!J253</f>
        <v/>
      </c>
      <c r="K250" s="16">
        <f>'دیده بان بازار'!K253</f>
        <v/>
      </c>
      <c r="L250" s="16">
        <f>'دیده بان بازار'!L253</f>
        <v/>
      </c>
      <c r="M250" s="16">
        <f>'دیده بان بازار'!M253</f>
        <v/>
      </c>
      <c r="N250" s="16">
        <f>'دیده بان بازار'!N253</f>
        <v/>
      </c>
      <c r="O250" s="16">
        <f>'دیده بان بازار'!O253</f>
        <v/>
      </c>
      <c r="P250" s="16">
        <f>'دیده بان بازار'!P253</f>
        <v/>
      </c>
      <c r="Q250" s="16">
        <f>'دیده بان بازار'!Q253</f>
        <v/>
      </c>
      <c r="R250" s="16">
        <f>'دیده بان بازار'!R253</f>
        <v/>
      </c>
      <c r="S250" s="16">
        <f>'دیده بان بازار'!S253</f>
        <v/>
      </c>
      <c r="T250" s="16">
        <f>'دیده بان بازار'!T253</f>
        <v/>
      </c>
      <c r="U250" s="16">
        <f>'دیده بان بازار'!U253</f>
        <v/>
      </c>
      <c r="V250" s="16">
        <f>'دیده بان بازار'!V253</f>
        <v/>
      </c>
      <c r="W250" s="7">
        <f>'دیده بان بازار'!W253</f>
        <v/>
      </c>
      <c r="X250" s="11">
        <f>IFERROR(IF(OR(R250&lt;=0,W250&lt;=0,S250&lt;=0,V250&lt;=0),0,ROUND((S250/R250)/(V250/W250),2)),0)</f>
        <v/>
      </c>
      <c r="Y250" s="11">
        <f>IFERROR(IF(OR(S250&lt;=0,V250&lt;=0),0,ROUND(S250/V250,2)),0)</f>
        <v/>
      </c>
      <c r="Z250" s="11">
        <f>IFERROR(J250-M250,0)</f>
        <v/>
      </c>
      <c r="AA250" s="11">
        <f>IFERROR(ROUND(MAX(0,MIN(100,((AB250*0.2)+(AC250*0.15)+(AD250*0.15)+(AE250*0.1)+(AF250*0.1)+(AG250*0.15)+(MIN(Y250/3,1)*100*0.1)+(AI250*0.05))*((AH250/100)*0.25+0.75))),0),0)</f>
        <v/>
      </c>
      <c r="AB250" s="11">
        <f>ROUND(MAX(0,MIN(100,((M250+10)/20)*100)),0)</f>
        <v/>
      </c>
      <c r="AC250" s="11">
        <f>IFERROR(IF(D250&lt;=0,0,ROUND(COUNTIFS($D$4:$D$3359,"&lt;="&amp;D250,$D$4:$D$3359,"&gt;0")/COUNTIF($D$4:$D$3359,"&gt;0")*100,0)),0)</f>
        <v/>
      </c>
      <c r="AD250" s="11">
        <f>IF(E250&lt;=0,0,ROUND(MAX(0,MIN(100,(LOG10(1+E250/1000000000)/LOG10(101))*100)),0))</f>
        <v/>
      </c>
      <c r="AE250" s="11">
        <f>IF(O250=N250,50,ROUND(MAX(0,MIN(100,((H250-N250)/(O250-N250))*100)),0))</f>
        <v/>
      </c>
      <c r="AF250" s="11">
        <f>ROUND(MAX(0,MIN(100,50+((H250-K250)/K250)*1000)),0)</f>
        <v/>
      </c>
      <c r="AG250" s="11">
        <f>IFERROR(ROUND(MAX(0,MIN(100,50+25*LN(MAX(0.01,X250)))),0),25)</f>
        <v/>
      </c>
      <c r="AH250" s="11">
        <f>ROUND(IF(M250&lt;=-30,0,IF(M250&lt;=-20,20,IF(M250&lt;=-10,50,100))),0)</f>
        <v/>
      </c>
      <c r="AI250" s="11">
        <f>ROUND(MAX(0,MIN(100,50+(Z250*10))),0)</f>
        <v/>
      </c>
      <c r="AJ250" s="11">
        <f>IFERROR(IF(--AA250&gt;=80,"خرید قوی",IF(--AA250&gt;=70,"خرید مشروط",IF(--AA250&gt;=60,"مراقبت",IF(--AA250&gt;=45,"ضعیف","عدم ورود")))),"")</f>
        <v/>
      </c>
    </row>
    <row r="251">
      <c r="A251" s="12">
        <f>'دیده بان بازار'!A254</f>
        <v/>
      </c>
      <c r="B251" s="13">
        <f>'دیده بان بازار'!B254</f>
        <v/>
      </c>
      <c r="C251" s="13">
        <f>'دیده بان بازار'!C254</f>
        <v/>
      </c>
      <c r="D251" s="13">
        <f>'دیده بان بازار'!D254</f>
        <v/>
      </c>
      <c r="E251" s="14">
        <f>'دیده بان بازار'!E254</f>
        <v/>
      </c>
      <c r="F251" s="13">
        <f>'دیده بان بازار'!F254</f>
        <v/>
      </c>
      <c r="G251" s="13">
        <f>'دیده بان بازار'!G254</f>
        <v/>
      </c>
      <c r="H251" s="13">
        <f>'دیده بان بازار'!H254</f>
        <v/>
      </c>
      <c r="I251" s="13">
        <f>'دیده بان بازار'!I254</f>
        <v/>
      </c>
      <c r="J251" s="13">
        <f>'دیده بان بازار'!J254</f>
        <v/>
      </c>
      <c r="K251" s="13">
        <f>'دیده بان بازار'!K254</f>
        <v/>
      </c>
      <c r="L251" s="13">
        <f>'دیده بان بازار'!L254</f>
        <v/>
      </c>
      <c r="M251" s="13">
        <f>'دیده بان بازار'!M254</f>
        <v/>
      </c>
      <c r="N251" s="13">
        <f>'دیده بان بازار'!N254</f>
        <v/>
      </c>
      <c r="O251" s="13">
        <f>'دیده بان بازار'!O254</f>
        <v/>
      </c>
      <c r="P251" s="13">
        <f>'دیده بان بازار'!P254</f>
        <v/>
      </c>
      <c r="Q251" s="13">
        <f>'دیده بان بازار'!Q254</f>
        <v/>
      </c>
      <c r="R251" s="13">
        <f>'دیده بان بازار'!R254</f>
        <v/>
      </c>
      <c r="S251" s="13">
        <f>'دیده بان بازار'!S254</f>
        <v/>
      </c>
      <c r="T251" s="13">
        <f>'دیده بان بازار'!T254</f>
        <v/>
      </c>
      <c r="U251" s="13">
        <f>'دیده بان بازار'!U254</f>
        <v/>
      </c>
      <c r="V251" s="13">
        <f>'دیده بان بازار'!V254</f>
        <v/>
      </c>
      <c r="W251" s="6">
        <f>'دیده بان بازار'!W254</f>
        <v/>
      </c>
      <c r="X251" s="11">
        <f>IFERROR(IF(OR(R251&lt;=0,W251&lt;=0,S251&lt;=0,V251&lt;=0),0,ROUND((S251/R251)/(V251/W251),2)),0)</f>
        <v/>
      </c>
      <c r="Y251" s="11">
        <f>IFERROR(IF(OR(S251&lt;=0,V251&lt;=0),0,ROUND(S251/V251,2)),0)</f>
        <v/>
      </c>
      <c r="Z251" s="11">
        <f>IFERROR(J251-M251,0)</f>
        <v/>
      </c>
      <c r="AA251" s="11">
        <f>IFERROR(ROUND(MAX(0,MIN(100,((AB251*0.2)+(AC251*0.15)+(AD251*0.15)+(AE251*0.1)+(AF251*0.1)+(AG251*0.15)+(MIN(Y251/3,1)*100*0.1)+(AI251*0.05))*((AH251/100)*0.25+0.75))),0),0)</f>
        <v/>
      </c>
      <c r="AB251" s="11">
        <f>ROUND(MAX(0,MIN(100,((M251+10)/20)*100)),0)</f>
        <v/>
      </c>
      <c r="AC251" s="11">
        <f>IFERROR(IF(D251&lt;=0,0,ROUND(COUNTIFS($D$4:$D$3359,"&lt;="&amp;D251,$D$4:$D$3359,"&gt;0")/COUNTIF($D$4:$D$3359,"&gt;0")*100,0)),0)</f>
        <v/>
      </c>
      <c r="AD251" s="11">
        <f>IF(E251&lt;=0,0,ROUND(MAX(0,MIN(100,(LOG10(1+E251/1000000000)/LOG10(101))*100)),0))</f>
        <v/>
      </c>
      <c r="AE251" s="11">
        <f>IF(O251=N251,50,ROUND(MAX(0,MIN(100,((H251-N251)/(O251-N251))*100)),0))</f>
        <v/>
      </c>
      <c r="AF251" s="11">
        <f>ROUND(MAX(0,MIN(100,50+((H251-K251)/K251)*1000)),0)</f>
        <v/>
      </c>
      <c r="AG251" s="11">
        <f>IFERROR(ROUND(MAX(0,MIN(100,50+25*LN(MAX(0.01,X251)))),0),25)</f>
        <v/>
      </c>
      <c r="AH251" s="11">
        <f>ROUND(IF(M251&lt;=-30,0,IF(M251&lt;=-20,20,IF(M251&lt;=-10,50,100))),0)</f>
        <v/>
      </c>
      <c r="AI251" s="11">
        <f>ROUND(MAX(0,MIN(100,50+(Z251*10))),0)</f>
        <v/>
      </c>
      <c r="AJ251" s="11">
        <f>IFERROR(IF(--AA251&gt;=80,"خرید قوی",IF(--AA251&gt;=70,"خرید مشروط",IF(--AA251&gt;=60,"مراقبت",IF(--AA251&gt;=45,"ضعیف","عدم ورود")))),"")</f>
        <v/>
      </c>
    </row>
    <row r="252">
      <c r="A252" s="15">
        <f>'دیده بان بازار'!A255</f>
        <v/>
      </c>
      <c r="B252" s="16">
        <f>'دیده بان بازار'!B255</f>
        <v/>
      </c>
      <c r="C252" s="16">
        <f>'دیده بان بازار'!C255</f>
        <v/>
      </c>
      <c r="D252" s="16">
        <f>'دیده بان بازار'!D255</f>
        <v/>
      </c>
      <c r="E252" s="17">
        <f>'دیده بان بازار'!E255</f>
        <v/>
      </c>
      <c r="F252" s="16">
        <f>'دیده بان بازار'!F255</f>
        <v/>
      </c>
      <c r="G252" s="16">
        <f>'دیده بان بازار'!G255</f>
        <v/>
      </c>
      <c r="H252" s="16">
        <f>'دیده بان بازار'!H255</f>
        <v/>
      </c>
      <c r="I252" s="16">
        <f>'دیده بان بازار'!I255</f>
        <v/>
      </c>
      <c r="J252" s="16">
        <f>'دیده بان بازار'!J255</f>
        <v/>
      </c>
      <c r="K252" s="16">
        <f>'دیده بان بازار'!K255</f>
        <v/>
      </c>
      <c r="L252" s="16">
        <f>'دیده بان بازار'!L255</f>
        <v/>
      </c>
      <c r="M252" s="16">
        <f>'دیده بان بازار'!M255</f>
        <v/>
      </c>
      <c r="N252" s="16">
        <f>'دیده بان بازار'!N255</f>
        <v/>
      </c>
      <c r="O252" s="16">
        <f>'دیده بان بازار'!O255</f>
        <v/>
      </c>
      <c r="P252" s="16">
        <f>'دیده بان بازار'!P255</f>
        <v/>
      </c>
      <c r="Q252" s="16">
        <f>'دیده بان بازار'!Q255</f>
        <v/>
      </c>
      <c r="R252" s="16">
        <f>'دیده بان بازار'!R255</f>
        <v/>
      </c>
      <c r="S252" s="16">
        <f>'دیده بان بازار'!S255</f>
        <v/>
      </c>
      <c r="T252" s="16">
        <f>'دیده بان بازار'!T255</f>
        <v/>
      </c>
      <c r="U252" s="16">
        <f>'دیده بان بازار'!U255</f>
        <v/>
      </c>
      <c r="V252" s="16">
        <f>'دیده بان بازار'!V255</f>
        <v/>
      </c>
      <c r="W252" s="7">
        <f>'دیده بان بازار'!W255</f>
        <v/>
      </c>
      <c r="X252" s="11">
        <f>IFERROR(IF(OR(R252&lt;=0,W252&lt;=0,S252&lt;=0,V252&lt;=0),0,ROUND((S252/R252)/(V252/W252),2)),0)</f>
        <v/>
      </c>
      <c r="Y252" s="11">
        <f>IFERROR(IF(OR(S252&lt;=0,V252&lt;=0),0,ROUND(S252/V252,2)),0)</f>
        <v/>
      </c>
      <c r="Z252" s="11">
        <f>IFERROR(J252-M252,0)</f>
        <v/>
      </c>
      <c r="AA252" s="11">
        <f>IFERROR(ROUND(MAX(0,MIN(100,((AB252*0.2)+(AC252*0.15)+(AD252*0.15)+(AE252*0.1)+(AF252*0.1)+(AG252*0.15)+(MIN(Y252/3,1)*100*0.1)+(AI252*0.05))*((AH252/100)*0.25+0.75))),0),0)</f>
        <v/>
      </c>
      <c r="AB252" s="11">
        <f>ROUND(MAX(0,MIN(100,((M252+10)/20)*100)),0)</f>
        <v/>
      </c>
      <c r="AC252" s="11">
        <f>IFERROR(IF(D252&lt;=0,0,ROUND(COUNTIFS($D$4:$D$3359,"&lt;="&amp;D252,$D$4:$D$3359,"&gt;0")/COUNTIF($D$4:$D$3359,"&gt;0")*100,0)),0)</f>
        <v/>
      </c>
      <c r="AD252" s="11">
        <f>IF(E252&lt;=0,0,ROUND(MAX(0,MIN(100,(LOG10(1+E252/1000000000)/LOG10(101))*100)),0))</f>
        <v/>
      </c>
      <c r="AE252" s="11">
        <f>IF(O252=N252,50,ROUND(MAX(0,MIN(100,((H252-N252)/(O252-N252))*100)),0))</f>
        <v/>
      </c>
      <c r="AF252" s="11">
        <f>ROUND(MAX(0,MIN(100,50+((H252-K252)/K252)*1000)),0)</f>
        <v/>
      </c>
      <c r="AG252" s="11">
        <f>IFERROR(ROUND(MAX(0,MIN(100,50+25*LN(MAX(0.01,X252)))),0),25)</f>
        <v/>
      </c>
      <c r="AH252" s="11">
        <f>ROUND(IF(M252&lt;=-30,0,IF(M252&lt;=-20,20,IF(M252&lt;=-10,50,100))),0)</f>
        <v/>
      </c>
      <c r="AI252" s="11">
        <f>ROUND(MAX(0,MIN(100,50+(Z252*10))),0)</f>
        <v/>
      </c>
      <c r="AJ252" s="11">
        <f>IFERROR(IF(--AA252&gt;=80,"خرید قوی",IF(--AA252&gt;=70,"خرید مشروط",IF(--AA252&gt;=60,"مراقبت",IF(--AA252&gt;=45,"ضعیف","عدم ورود")))),"")</f>
        <v/>
      </c>
    </row>
    <row r="253">
      <c r="A253" s="12">
        <f>'دیده بان بازار'!A256</f>
        <v/>
      </c>
      <c r="B253" s="13">
        <f>'دیده بان بازار'!B256</f>
        <v/>
      </c>
      <c r="C253" s="13">
        <f>'دیده بان بازار'!C256</f>
        <v/>
      </c>
      <c r="D253" s="13">
        <f>'دیده بان بازار'!D256</f>
        <v/>
      </c>
      <c r="E253" s="14">
        <f>'دیده بان بازار'!E256</f>
        <v/>
      </c>
      <c r="F253" s="13">
        <f>'دیده بان بازار'!F256</f>
        <v/>
      </c>
      <c r="G253" s="13">
        <f>'دیده بان بازار'!G256</f>
        <v/>
      </c>
      <c r="H253" s="13">
        <f>'دیده بان بازار'!H256</f>
        <v/>
      </c>
      <c r="I253" s="13">
        <f>'دیده بان بازار'!I256</f>
        <v/>
      </c>
      <c r="J253" s="13">
        <f>'دیده بان بازار'!J256</f>
        <v/>
      </c>
      <c r="K253" s="13">
        <f>'دیده بان بازار'!K256</f>
        <v/>
      </c>
      <c r="L253" s="13">
        <f>'دیده بان بازار'!L256</f>
        <v/>
      </c>
      <c r="M253" s="13">
        <f>'دیده بان بازار'!M256</f>
        <v/>
      </c>
      <c r="N253" s="13">
        <f>'دیده بان بازار'!N256</f>
        <v/>
      </c>
      <c r="O253" s="13">
        <f>'دیده بان بازار'!O256</f>
        <v/>
      </c>
      <c r="P253" s="13">
        <f>'دیده بان بازار'!P256</f>
        <v/>
      </c>
      <c r="Q253" s="13">
        <f>'دیده بان بازار'!Q256</f>
        <v/>
      </c>
      <c r="R253" s="13">
        <f>'دیده بان بازار'!R256</f>
        <v/>
      </c>
      <c r="S253" s="13">
        <f>'دیده بان بازار'!S256</f>
        <v/>
      </c>
      <c r="T253" s="13">
        <f>'دیده بان بازار'!T256</f>
        <v/>
      </c>
      <c r="U253" s="13">
        <f>'دیده بان بازار'!U256</f>
        <v/>
      </c>
      <c r="V253" s="13">
        <f>'دیده بان بازار'!V256</f>
        <v/>
      </c>
      <c r="W253" s="6">
        <f>'دیده بان بازار'!W256</f>
        <v/>
      </c>
      <c r="X253" s="11">
        <f>IFERROR(IF(OR(R253&lt;=0,W253&lt;=0,S253&lt;=0,V253&lt;=0),0,ROUND((S253/R253)/(V253/W253),2)),0)</f>
        <v/>
      </c>
      <c r="Y253" s="11">
        <f>IFERROR(IF(OR(S253&lt;=0,V253&lt;=0),0,ROUND(S253/V253,2)),0)</f>
        <v/>
      </c>
      <c r="Z253" s="11">
        <f>IFERROR(J253-M253,0)</f>
        <v/>
      </c>
      <c r="AA253" s="11">
        <f>IFERROR(ROUND(MAX(0,MIN(100,((AB253*0.2)+(AC253*0.15)+(AD253*0.15)+(AE253*0.1)+(AF253*0.1)+(AG253*0.15)+(MIN(Y253/3,1)*100*0.1)+(AI253*0.05))*((AH253/100)*0.25+0.75))),0),0)</f>
        <v/>
      </c>
      <c r="AB253" s="11">
        <f>ROUND(MAX(0,MIN(100,((M253+10)/20)*100)),0)</f>
        <v/>
      </c>
      <c r="AC253" s="11">
        <f>IFERROR(IF(D253&lt;=0,0,ROUND(COUNTIFS($D$4:$D$3359,"&lt;="&amp;D253,$D$4:$D$3359,"&gt;0")/COUNTIF($D$4:$D$3359,"&gt;0")*100,0)),0)</f>
        <v/>
      </c>
      <c r="AD253" s="11">
        <f>IF(E253&lt;=0,0,ROUND(MAX(0,MIN(100,(LOG10(1+E253/1000000000)/LOG10(101))*100)),0))</f>
        <v/>
      </c>
      <c r="AE253" s="11">
        <f>IF(O253=N253,50,ROUND(MAX(0,MIN(100,((H253-N253)/(O253-N253))*100)),0))</f>
        <v/>
      </c>
      <c r="AF253" s="11">
        <f>ROUND(MAX(0,MIN(100,50+((H253-K253)/K253)*1000)),0)</f>
        <v/>
      </c>
      <c r="AG253" s="11">
        <f>IFERROR(ROUND(MAX(0,MIN(100,50+25*LN(MAX(0.01,X253)))),0),25)</f>
        <v/>
      </c>
      <c r="AH253" s="11">
        <f>ROUND(IF(M253&lt;=-30,0,IF(M253&lt;=-20,20,IF(M253&lt;=-10,50,100))),0)</f>
        <v/>
      </c>
      <c r="AI253" s="11">
        <f>ROUND(MAX(0,MIN(100,50+(Z253*10))),0)</f>
        <v/>
      </c>
      <c r="AJ253" s="11">
        <f>IFERROR(IF(--AA253&gt;=80,"خرید قوی",IF(--AA253&gt;=70,"خرید مشروط",IF(--AA253&gt;=60,"مراقبت",IF(--AA253&gt;=45,"ضعیف","عدم ورود")))),"")</f>
        <v/>
      </c>
    </row>
    <row r="254">
      <c r="A254" s="15">
        <f>'دیده بان بازار'!A257</f>
        <v/>
      </c>
      <c r="B254" s="16">
        <f>'دیده بان بازار'!B257</f>
        <v/>
      </c>
      <c r="C254" s="16">
        <f>'دیده بان بازار'!C257</f>
        <v/>
      </c>
      <c r="D254" s="16">
        <f>'دیده بان بازار'!D257</f>
        <v/>
      </c>
      <c r="E254" s="17">
        <f>'دیده بان بازار'!E257</f>
        <v/>
      </c>
      <c r="F254" s="16">
        <f>'دیده بان بازار'!F257</f>
        <v/>
      </c>
      <c r="G254" s="16">
        <f>'دیده بان بازار'!G257</f>
        <v/>
      </c>
      <c r="H254" s="16">
        <f>'دیده بان بازار'!H257</f>
        <v/>
      </c>
      <c r="I254" s="16">
        <f>'دیده بان بازار'!I257</f>
        <v/>
      </c>
      <c r="J254" s="16">
        <f>'دیده بان بازار'!J257</f>
        <v/>
      </c>
      <c r="K254" s="16">
        <f>'دیده بان بازار'!K257</f>
        <v/>
      </c>
      <c r="L254" s="16">
        <f>'دیده بان بازار'!L257</f>
        <v/>
      </c>
      <c r="M254" s="16">
        <f>'دیده بان بازار'!M257</f>
        <v/>
      </c>
      <c r="N254" s="16">
        <f>'دیده بان بازار'!N257</f>
        <v/>
      </c>
      <c r="O254" s="16">
        <f>'دیده بان بازار'!O257</f>
        <v/>
      </c>
      <c r="P254" s="16">
        <f>'دیده بان بازار'!P257</f>
        <v/>
      </c>
      <c r="Q254" s="16">
        <f>'دیده بان بازار'!Q257</f>
        <v/>
      </c>
      <c r="R254" s="16">
        <f>'دیده بان بازار'!R257</f>
        <v/>
      </c>
      <c r="S254" s="16">
        <f>'دیده بان بازار'!S257</f>
        <v/>
      </c>
      <c r="T254" s="16">
        <f>'دیده بان بازار'!T257</f>
        <v/>
      </c>
      <c r="U254" s="16">
        <f>'دیده بان بازار'!U257</f>
        <v/>
      </c>
      <c r="V254" s="16">
        <f>'دیده بان بازار'!V257</f>
        <v/>
      </c>
      <c r="W254" s="7">
        <f>'دیده بان بازار'!W257</f>
        <v/>
      </c>
      <c r="X254" s="11">
        <f>IFERROR(IF(OR(R254&lt;=0,W254&lt;=0,S254&lt;=0,V254&lt;=0),0,ROUND((S254/R254)/(V254/W254),2)),0)</f>
        <v/>
      </c>
      <c r="Y254" s="11">
        <f>IFERROR(IF(OR(S254&lt;=0,V254&lt;=0),0,ROUND(S254/V254,2)),0)</f>
        <v/>
      </c>
      <c r="Z254" s="11">
        <f>IFERROR(J254-M254,0)</f>
        <v/>
      </c>
      <c r="AA254" s="11">
        <f>IFERROR(ROUND(MAX(0,MIN(100,((AB254*0.2)+(AC254*0.15)+(AD254*0.15)+(AE254*0.1)+(AF254*0.1)+(AG254*0.15)+(MIN(Y254/3,1)*100*0.1)+(AI254*0.05))*((AH254/100)*0.25+0.75))),0),0)</f>
        <v/>
      </c>
      <c r="AB254" s="11">
        <f>ROUND(MAX(0,MIN(100,((M254+10)/20)*100)),0)</f>
        <v/>
      </c>
      <c r="AC254" s="11">
        <f>IFERROR(IF(D254&lt;=0,0,ROUND(COUNTIFS($D$4:$D$3359,"&lt;="&amp;D254,$D$4:$D$3359,"&gt;0")/COUNTIF($D$4:$D$3359,"&gt;0")*100,0)),0)</f>
        <v/>
      </c>
      <c r="AD254" s="11">
        <f>IF(E254&lt;=0,0,ROUND(MAX(0,MIN(100,(LOG10(1+E254/1000000000)/LOG10(101))*100)),0))</f>
        <v/>
      </c>
      <c r="AE254" s="11">
        <f>IF(O254=N254,50,ROUND(MAX(0,MIN(100,((H254-N254)/(O254-N254))*100)),0))</f>
        <v/>
      </c>
      <c r="AF254" s="11">
        <f>ROUND(MAX(0,MIN(100,50+((H254-K254)/K254)*1000)),0)</f>
        <v/>
      </c>
      <c r="AG254" s="11">
        <f>IFERROR(ROUND(MAX(0,MIN(100,50+25*LN(MAX(0.01,X254)))),0),25)</f>
        <v/>
      </c>
      <c r="AH254" s="11">
        <f>ROUND(IF(M254&lt;=-30,0,IF(M254&lt;=-20,20,IF(M254&lt;=-10,50,100))),0)</f>
        <v/>
      </c>
      <c r="AI254" s="11">
        <f>ROUND(MAX(0,MIN(100,50+(Z254*10))),0)</f>
        <v/>
      </c>
      <c r="AJ254" s="11">
        <f>IFERROR(IF(--AA254&gt;=80,"خرید قوی",IF(--AA254&gt;=70,"خرید مشروط",IF(--AA254&gt;=60,"مراقبت",IF(--AA254&gt;=45,"ضعیف","عدم ورود")))),"")</f>
        <v/>
      </c>
    </row>
    <row r="255">
      <c r="A255" s="12">
        <f>'دیده بان بازار'!A258</f>
        <v/>
      </c>
      <c r="B255" s="13">
        <f>'دیده بان بازار'!B258</f>
        <v/>
      </c>
      <c r="C255" s="13">
        <f>'دیده بان بازار'!C258</f>
        <v/>
      </c>
      <c r="D255" s="13">
        <f>'دیده بان بازار'!D258</f>
        <v/>
      </c>
      <c r="E255" s="14">
        <f>'دیده بان بازار'!E258</f>
        <v/>
      </c>
      <c r="F255" s="13">
        <f>'دیده بان بازار'!F258</f>
        <v/>
      </c>
      <c r="G255" s="13">
        <f>'دیده بان بازار'!G258</f>
        <v/>
      </c>
      <c r="H255" s="13">
        <f>'دیده بان بازار'!H258</f>
        <v/>
      </c>
      <c r="I255" s="13">
        <f>'دیده بان بازار'!I258</f>
        <v/>
      </c>
      <c r="J255" s="13">
        <f>'دیده بان بازار'!J258</f>
        <v/>
      </c>
      <c r="K255" s="13">
        <f>'دیده بان بازار'!K258</f>
        <v/>
      </c>
      <c r="L255" s="13">
        <f>'دیده بان بازار'!L258</f>
        <v/>
      </c>
      <c r="M255" s="13">
        <f>'دیده بان بازار'!M258</f>
        <v/>
      </c>
      <c r="N255" s="13">
        <f>'دیده بان بازار'!N258</f>
        <v/>
      </c>
      <c r="O255" s="13">
        <f>'دیده بان بازار'!O258</f>
        <v/>
      </c>
      <c r="P255" s="13">
        <f>'دیده بان بازار'!P258</f>
        <v/>
      </c>
      <c r="Q255" s="13">
        <f>'دیده بان بازار'!Q258</f>
        <v/>
      </c>
      <c r="R255" s="13">
        <f>'دیده بان بازار'!R258</f>
        <v/>
      </c>
      <c r="S255" s="13">
        <f>'دیده بان بازار'!S258</f>
        <v/>
      </c>
      <c r="T255" s="13">
        <f>'دیده بان بازار'!T258</f>
        <v/>
      </c>
      <c r="U255" s="13">
        <f>'دیده بان بازار'!U258</f>
        <v/>
      </c>
      <c r="V255" s="13">
        <f>'دیده بان بازار'!V258</f>
        <v/>
      </c>
      <c r="W255" s="6">
        <f>'دیده بان بازار'!W258</f>
        <v/>
      </c>
      <c r="X255" s="11">
        <f>IFERROR(IF(OR(R255&lt;=0,W255&lt;=0,S255&lt;=0,V255&lt;=0),0,ROUND((S255/R255)/(V255/W255),2)),0)</f>
        <v/>
      </c>
      <c r="Y255" s="11">
        <f>IFERROR(IF(OR(S255&lt;=0,V255&lt;=0),0,ROUND(S255/V255,2)),0)</f>
        <v/>
      </c>
      <c r="Z255" s="11">
        <f>IFERROR(J255-M255,0)</f>
        <v/>
      </c>
      <c r="AA255" s="11">
        <f>IFERROR(ROUND(MAX(0,MIN(100,((AB255*0.2)+(AC255*0.15)+(AD255*0.15)+(AE255*0.1)+(AF255*0.1)+(AG255*0.15)+(MIN(Y255/3,1)*100*0.1)+(AI255*0.05))*((AH255/100)*0.25+0.75))),0),0)</f>
        <v/>
      </c>
      <c r="AB255" s="11">
        <f>ROUND(MAX(0,MIN(100,((M255+10)/20)*100)),0)</f>
        <v/>
      </c>
      <c r="AC255" s="11">
        <f>IFERROR(IF(D255&lt;=0,0,ROUND(COUNTIFS($D$4:$D$3359,"&lt;="&amp;D255,$D$4:$D$3359,"&gt;0")/COUNTIF($D$4:$D$3359,"&gt;0")*100,0)),0)</f>
        <v/>
      </c>
      <c r="AD255" s="11">
        <f>IF(E255&lt;=0,0,ROUND(MAX(0,MIN(100,(LOG10(1+E255/1000000000)/LOG10(101))*100)),0))</f>
        <v/>
      </c>
      <c r="AE255" s="11">
        <f>IF(O255=N255,50,ROUND(MAX(0,MIN(100,((H255-N255)/(O255-N255))*100)),0))</f>
        <v/>
      </c>
      <c r="AF255" s="11">
        <f>ROUND(MAX(0,MIN(100,50+((H255-K255)/K255)*1000)),0)</f>
        <v/>
      </c>
      <c r="AG255" s="11">
        <f>IFERROR(ROUND(MAX(0,MIN(100,50+25*LN(MAX(0.01,X255)))),0),25)</f>
        <v/>
      </c>
      <c r="AH255" s="11">
        <f>ROUND(IF(M255&lt;=-30,0,IF(M255&lt;=-20,20,IF(M255&lt;=-10,50,100))),0)</f>
        <v/>
      </c>
      <c r="AI255" s="11">
        <f>ROUND(MAX(0,MIN(100,50+(Z255*10))),0)</f>
        <v/>
      </c>
      <c r="AJ255" s="11">
        <f>IFERROR(IF(--AA255&gt;=80,"خرید قوی",IF(--AA255&gt;=70,"خرید مشروط",IF(--AA255&gt;=60,"مراقبت",IF(--AA255&gt;=45,"ضعیف","عدم ورود")))),"")</f>
        <v/>
      </c>
    </row>
    <row r="256">
      <c r="A256" s="15">
        <f>'دیده بان بازار'!A259</f>
        <v/>
      </c>
      <c r="B256" s="16">
        <f>'دیده بان بازار'!B259</f>
        <v/>
      </c>
      <c r="C256" s="16">
        <f>'دیده بان بازار'!C259</f>
        <v/>
      </c>
      <c r="D256" s="16">
        <f>'دیده بان بازار'!D259</f>
        <v/>
      </c>
      <c r="E256" s="17">
        <f>'دیده بان بازار'!E259</f>
        <v/>
      </c>
      <c r="F256" s="16">
        <f>'دیده بان بازار'!F259</f>
        <v/>
      </c>
      <c r="G256" s="16">
        <f>'دیده بان بازار'!G259</f>
        <v/>
      </c>
      <c r="H256" s="16">
        <f>'دیده بان بازار'!H259</f>
        <v/>
      </c>
      <c r="I256" s="16">
        <f>'دیده بان بازار'!I259</f>
        <v/>
      </c>
      <c r="J256" s="16">
        <f>'دیده بان بازار'!J259</f>
        <v/>
      </c>
      <c r="K256" s="16">
        <f>'دیده بان بازار'!K259</f>
        <v/>
      </c>
      <c r="L256" s="16">
        <f>'دیده بان بازار'!L259</f>
        <v/>
      </c>
      <c r="M256" s="16">
        <f>'دیده بان بازار'!M259</f>
        <v/>
      </c>
      <c r="N256" s="16">
        <f>'دیده بان بازار'!N259</f>
        <v/>
      </c>
      <c r="O256" s="16">
        <f>'دیده بان بازار'!O259</f>
        <v/>
      </c>
      <c r="P256" s="16">
        <f>'دیده بان بازار'!P259</f>
        <v/>
      </c>
      <c r="Q256" s="16">
        <f>'دیده بان بازار'!Q259</f>
        <v/>
      </c>
      <c r="R256" s="16">
        <f>'دیده بان بازار'!R259</f>
        <v/>
      </c>
      <c r="S256" s="16">
        <f>'دیده بان بازار'!S259</f>
        <v/>
      </c>
      <c r="T256" s="16">
        <f>'دیده بان بازار'!T259</f>
        <v/>
      </c>
      <c r="U256" s="16">
        <f>'دیده بان بازار'!U259</f>
        <v/>
      </c>
      <c r="V256" s="16">
        <f>'دیده بان بازار'!V259</f>
        <v/>
      </c>
      <c r="W256" s="7">
        <f>'دیده بان بازار'!W259</f>
        <v/>
      </c>
      <c r="X256" s="11">
        <f>IFERROR(IF(OR(R256&lt;=0,W256&lt;=0,S256&lt;=0,V256&lt;=0),0,ROUND((S256/R256)/(V256/W256),2)),0)</f>
        <v/>
      </c>
      <c r="Y256" s="11">
        <f>IFERROR(IF(OR(S256&lt;=0,V256&lt;=0),0,ROUND(S256/V256,2)),0)</f>
        <v/>
      </c>
      <c r="Z256" s="11">
        <f>IFERROR(J256-M256,0)</f>
        <v/>
      </c>
      <c r="AA256" s="11">
        <f>IFERROR(ROUND(MAX(0,MIN(100,((AB256*0.2)+(AC256*0.15)+(AD256*0.15)+(AE256*0.1)+(AF256*0.1)+(AG256*0.15)+(MIN(Y256/3,1)*100*0.1)+(AI256*0.05))*((AH256/100)*0.25+0.75))),0),0)</f>
        <v/>
      </c>
      <c r="AB256" s="11">
        <f>ROUND(MAX(0,MIN(100,((M256+10)/20)*100)),0)</f>
        <v/>
      </c>
      <c r="AC256" s="11">
        <f>IFERROR(IF(D256&lt;=0,0,ROUND(COUNTIFS($D$4:$D$3359,"&lt;="&amp;D256,$D$4:$D$3359,"&gt;0")/COUNTIF($D$4:$D$3359,"&gt;0")*100,0)),0)</f>
        <v/>
      </c>
      <c r="AD256" s="11">
        <f>IF(E256&lt;=0,0,ROUND(MAX(0,MIN(100,(LOG10(1+E256/1000000000)/LOG10(101))*100)),0))</f>
        <v/>
      </c>
      <c r="AE256" s="11">
        <f>IF(O256=N256,50,ROUND(MAX(0,MIN(100,((H256-N256)/(O256-N256))*100)),0))</f>
        <v/>
      </c>
      <c r="AF256" s="11">
        <f>ROUND(MAX(0,MIN(100,50+((H256-K256)/K256)*1000)),0)</f>
        <v/>
      </c>
      <c r="AG256" s="11">
        <f>IFERROR(ROUND(MAX(0,MIN(100,50+25*LN(MAX(0.01,X256)))),0),25)</f>
        <v/>
      </c>
      <c r="AH256" s="11">
        <f>ROUND(IF(M256&lt;=-30,0,IF(M256&lt;=-20,20,IF(M256&lt;=-10,50,100))),0)</f>
        <v/>
      </c>
      <c r="AI256" s="11">
        <f>ROUND(MAX(0,MIN(100,50+(Z256*10))),0)</f>
        <v/>
      </c>
      <c r="AJ256" s="11">
        <f>IFERROR(IF(--AA256&gt;=80,"خرید قوی",IF(--AA256&gt;=70,"خرید مشروط",IF(--AA256&gt;=60,"مراقبت",IF(--AA256&gt;=45,"ضعیف","عدم ورود")))),"")</f>
        <v/>
      </c>
    </row>
    <row r="257">
      <c r="A257" s="15">
        <f>'دیده بان بازار'!A260</f>
        <v/>
      </c>
      <c r="B257" s="16">
        <f>'دیده بان بازار'!B260</f>
        <v/>
      </c>
      <c r="C257" s="16">
        <f>'دیده بان بازار'!C260</f>
        <v/>
      </c>
      <c r="D257" s="16">
        <f>'دیده بان بازار'!D260</f>
        <v/>
      </c>
      <c r="E257" s="17">
        <f>'دیده بان بازار'!E260</f>
        <v/>
      </c>
      <c r="F257" s="16">
        <f>'دیده بان بازار'!F260</f>
        <v/>
      </c>
      <c r="G257" s="16">
        <f>'دیده بان بازار'!G260</f>
        <v/>
      </c>
      <c r="H257" s="16">
        <f>'دیده بان بازار'!H260</f>
        <v/>
      </c>
      <c r="I257" s="16">
        <f>'دیده بان بازار'!I260</f>
        <v/>
      </c>
      <c r="J257" s="16">
        <f>'دیده بان بازار'!J260</f>
        <v/>
      </c>
      <c r="K257" s="16">
        <f>'دیده بان بازار'!K260</f>
        <v/>
      </c>
      <c r="L257" s="16">
        <f>'دیده بان بازار'!L260</f>
        <v/>
      </c>
      <c r="M257" s="16">
        <f>'دیده بان بازار'!M260</f>
        <v/>
      </c>
      <c r="N257" s="16">
        <f>'دیده بان بازار'!N260</f>
        <v/>
      </c>
      <c r="O257" s="16">
        <f>'دیده بان بازار'!O260</f>
        <v/>
      </c>
      <c r="P257" s="16">
        <f>'دیده بان بازار'!P260</f>
        <v/>
      </c>
      <c r="Q257" s="16">
        <f>'دیده بان بازار'!Q260</f>
        <v/>
      </c>
      <c r="R257" s="16">
        <f>'دیده بان بازار'!R260</f>
        <v/>
      </c>
      <c r="S257" s="16">
        <f>'دیده بان بازار'!S260</f>
        <v/>
      </c>
      <c r="T257" s="16">
        <f>'دیده بان بازار'!T260</f>
        <v/>
      </c>
      <c r="U257" s="16">
        <f>'دیده بان بازار'!U260</f>
        <v/>
      </c>
      <c r="V257" s="16">
        <f>'دیده بان بازار'!V260</f>
        <v/>
      </c>
      <c r="W257" s="7">
        <f>'دیده بان بازار'!W260</f>
        <v/>
      </c>
      <c r="X257" s="11">
        <f>IFERROR(IF(OR(R257&lt;=0,W257&lt;=0,S257&lt;=0,V257&lt;=0),0,ROUND((S257/R257)/(V257/W257),2)),0)</f>
        <v/>
      </c>
      <c r="Y257" s="11">
        <f>IFERROR(IF(OR(S257&lt;=0,V257&lt;=0),0,ROUND(S257/V257,2)),0)</f>
        <v/>
      </c>
      <c r="Z257" s="11">
        <f>IFERROR(J257-M257,0)</f>
        <v/>
      </c>
      <c r="AA257" s="11">
        <f>IFERROR(ROUND(MAX(0,MIN(100,((AB257*0.2)+(AC257*0.15)+(AD257*0.15)+(AE257*0.1)+(AF257*0.1)+(AG257*0.15)+(MIN(Y257/3,1)*100*0.1)+(AI257*0.05))*((AH257/100)*0.25+0.75))),0),0)</f>
        <v/>
      </c>
      <c r="AB257" s="11">
        <f>ROUND(MAX(0,MIN(100,((M257+10)/20)*100)),0)</f>
        <v/>
      </c>
      <c r="AC257" s="11">
        <f>IFERROR(IF(D257&lt;=0,0,ROUND(COUNTIFS($D$4:$D$3359,"&lt;="&amp;D257,$D$4:$D$3359,"&gt;0")/COUNTIF($D$4:$D$3359,"&gt;0")*100,0)),0)</f>
        <v/>
      </c>
      <c r="AD257" s="11">
        <f>IF(E257&lt;=0,0,ROUND(MAX(0,MIN(100,(LOG10(1+E257/1000000000)/LOG10(101))*100)),0))</f>
        <v/>
      </c>
      <c r="AE257" s="11">
        <f>IF(O257=N257,50,ROUND(MAX(0,MIN(100,((H257-N257)/(O257-N257))*100)),0))</f>
        <v/>
      </c>
      <c r="AF257" s="11">
        <f>ROUND(MAX(0,MIN(100,50+((H257-K257)/K257)*1000)),0)</f>
        <v/>
      </c>
      <c r="AG257" s="11">
        <f>IFERROR(ROUND(MAX(0,MIN(100,50+25*LN(MAX(0.01,X257)))),0),25)</f>
        <v/>
      </c>
      <c r="AH257" s="11">
        <f>ROUND(IF(M257&lt;=-30,0,IF(M257&lt;=-20,20,IF(M257&lt;=-10,50,100))),0)</f>
        <v/>
      </c>
      <c r="AI257" s="11">
        <f>ROUND(MAX(0,MIN(100,50+(Z257*10))),0)</f>
        <v/>
      </c>
      <c r="AJ257" s="11">
        <f>IFERROR(IF(--AA257&gt;=80,"خرید قوی",IF(--AA257&gt;=70,"خرید مشروط",IF(--AA257&gt;=60,"مراقبت",IF(--AA257&gt;=45,"ضعیف","عدم ورود")))),"")</f>
        <v/>
      </c>
    </row>
    <row r="258">
      <c r="A258" s="12">
        <f>'دیده بان بازار'!A261</f>
        <v/>
      </c>
      <c r="B258" s="13">
        <f>'دیده بان بازار'!B261</f>
        <v/>
      </c>
      <c r="C258" s="13">
        <f>'دیده بان بازار'!C261</f>
        <v/>
      </c>
      <c r="D258" s="13">
        <f>'دیده بان بازار'!D261</f>
        <v/>
      </c>
      <c r="E258" s="14">
        <f>'دیده بان بازار'!E261</f>
        <v/>
      </c>
      <c r="F258" s="13">
        <f>'دیده بان بازار'!F261</f>
        <v/>
      </c>
      <c r="G258" s="13">
        <f>'دیده بان بازار'!G261</f>
        <v/>
      </c>
      <c r="H258" s="13">
        <f>'دیده بان بازار'!H261</f>
        <v/>
      </c>
      <c r="I258" s="13">
        <f>'دیده بان بازار'!I261</f>
        <v/>
      </c>
      <c r="J258" s="13">
        <f>'دیده بان بازار'!J261</f>
        <v/>
      </c>
      <c r="K258" s="13">
        <f>'دیده بان بازار'!K261</f>
        <v/>
      </c>
      <c r="L258" s="13">
        <f>'دیده بان بازار'!L261</f>
        <v/>
      </c>
      <c r="M258" s="13">
        <f>'دیده بان بازار'!M261</f>
        <v/>
      </c>
      <c r="N258" s="13">
        <f>'دیده بان بازار'!N261</f>
        <v/>
      </c>
      <c r="O258" s="13">
        <f>'دیده بان بازار'!O261</f>
        <v/>
      </c>
      <c r="P258" s="13">
        <f>'دیده بان بازار'!P261</f>
        <v/>
      </c>
      <c r="Q258" s="13">
        <f>'دیده بان بازار'!Q261</f>
        <v/>
      </c>
      <c r="R258" s="13">
        <f>'دیده بان بازار'!R261</f>
        <v/>
      </c>
      <c r="S258" s="13">
        <f>'دیده بان بازار'!S261</f>
        <v/>
      </c>
      <c r="T258" s="13">
        <f>'دیده بان بازار'!T261</f>
        <v/>
      </c>
      <c r="U258" s="13">
        <f>'دیده بان بازار'!U261</f>
        <v/>
      </c>
      <c r="V258" s="13">
        <f>'دیده بان بازار'!V261</f>
        <v/>
      </c>
      <c r="W258" s="6">
        <f>'دیده بان بازار'!W261</f>
        <v/>
      </c>
      <c r="X258" s="11">
        <f>IFERROR(IF(OR(R258&lt;=0,W258&lt;=0,S258&lt;=0,V258&lt;=0),0,ROUND((S258/R258)/(V258/W258),2)),0)</f>
        <v/>
      </c>
      <c r="Y258" s="11">
        <f>IFERROR(IF(OR(S258&lt;=0,V258&lt;=0),0,ROUND(S258/V258,2)),0)</f>
        <v/>
      </c>
      <c r="Z258" s="11">
        <f>IFERROR(J258-M258,0)</f>
        <v/>
      </c>
      <c r="AA258" s="11">
        <f>IFERROR(ROUND(MAX(0,MIN(100,((AB258*0.2)+(AC258*0.15)+(AD258*0.15)+(AE258*0.1)+(AF258*0.1)+(AG258*0.15)+(MIN(Y258/3,1)*100*0.1)+(AI258*0.05))*((AH258/100)*0.25+0.75))),0),0)</f>
        <v/>
      </c>
      <c r="AB258" s="11">
        <f>ROUND(MAX(0,MIN(100,((M258+10)/20)*100)),0)</f>
        <v/>
      </c>
      <c r="AC258" s="11">
        <f>IFERROR(IF(D258&lt;=0,0,ROUND(COUNTIFS($D$4:$D$3359,"&lt;="&amp;D258,$D$4:$D$3359,"&gt;0")/COUNTIF($D$4:$D$3359,"&gt;0")*100,0)),0)</f>
        <v/>
      </c>
      <c r="AD258" s="11">
        <f>IF(E258&lt;=0,0,ROUND(MAX(0,MIN(100,(LOG10(1+E258/1000000000)/LOG10(101))*100)),0))</f>
        <v/>
      </c>
      <c r="AE258" s="11">
        <f>IF(O258=N258,50,ROUND(MAX(0,MIN(100,((H258-N258)/(O258-N258))*100)),0))</f>
        <v/>
      </c>
      <c r="AF258" s="11">
        <f>ROUND(MAX(0,MIN(100,50+((H258-K258)/K258)*1000)),0)</f>
        <v/>
      </c>
      <c r="AG258" s="11">
        <f>IFERROR(ROUND(MAX(0,MIN(100,50+25*LN(MAX(0.01,X258)))),0),25)</f>
        <v/>
      </c>
      <c r="AH258" s="11">
        <f>ROUND(IF(M258&lt;=-30,0,IF(M258&lt;=-20,20,IF(M258&lt;=-10,50,100))),0)</f>
        <v/>
      </c>
      <c r="AI258" s="11">
        <f>ROUND(MAX(0,MIN(100,50+(Z258*10))),0)</f>
        <v/>
      </c>
      <c r="AJ258" s="11">
        <f>IFERROR(IF(--AA258&gt;=80,"خرید قوی",IF(--AA258&gt;=70,"خرید مشروط",IF(--AA258&gt;=60,"مراقبت",IF(--AA258&gt;=45,"ضعیف","عدم ورود")))),"")</f>
        <v/>
      </c>
    </row>
    <row r="259">
      <c r="A259" s="15">
        <f>'دیده بان بازار'!A262</f>
        <v/>
      </c>
      <c r="B259" s="16">
        <f>'دیده بان بازار'!B262</f>
        <v/>
      </c>
      <c r="C259" s="16">
        <f>'دیده بان بازار'!C262</f>
        <v/>
      </c>
      <c r="D259" s="16">
        <f>'دیده بان بازار'!D262</f>
        <v/>
      </c>
      <c r="E259" s="17">
        <f>'دیده بان بازار'!E262</f>
        <v/>
      </c>
      <c r="F259" s="16">
        <f>'دیده بان بازار'!F262</f>
        <v/>
      </c>
      <c r="G259" s="16">
        <f>'دیده بان بازار'!G262</f>
        <v/>
      </c>
      <c r="H259" s="16">
        <f>'دیده بان بازار'!H262</f>
        <v/>
      </c>
      <c r="I259" s="16">
        <f>'دیده بان بازار'!I262</f>
        <v/>
      </c>
      <c r="J259" s="16">
        <f>'دیده بان بازار'!J262</f>
        <v/>
      </c>
      <c r="K259" s="16">
        <f>'دیده بان بازار'!K262</f>
        <v/>
      </c>
      <c r="L259" s="16">
        <f>'دیده بان بازار'!L262</f>
        <v/>
      </c>
      <c r="M259" s="16">
        <f>'دیده بان بازار'!M262</f>
        <v/>
      </c>
      <c r="N259" s="16">
        <f>'دیده بان بازار'!N262</f>
        <v/>
      </c>
      <c r="O259" s="16">
        <f>'دیده بان بازار'!O262</f>
        <v/>
      </c>
      <c r="P259" s="16">
        <f>'دیده بان بازار'!P262</f>
        <v/>
      </c>
      <c r="Q259" s="16">
        <f>'دیده بان بازار'!Q262</f>
        <v/>
      </c>
      <c r="R259" s="16">
        <f>'دیده بان بازار'!R262</f>
        <v/>
      </c>
      <c r="S259" s="16">
        <f>'دیده بان بازار'!S262</f>
        <v/>
      </c>
      <c r="T259" s="16">
        <f>'دیده بان بازار'!T262</f>
        <v/>
      </c>
      <c r="U259" s="16">
        <f>'دیده بان بازار'!U262</f>
        <v/>
      </c>
      <c r="V259" s="16">
        <f>'دیده بان بازار'!V262</f>
        <v/>
      </c>
      <c r="W259" s="7">
        <f>'دیده بان بازار'!W262</f>
        <v/>
      </c>
      <c r="X259" s="11">
        <f>IFERROR(IF(OR(R259&lt;=0,W259&lt;=0,S259&lt;=0,V259&lt;=0),0,ROUND((S259/R259)/(V259/W259),2)),0)</f>
        <v/>
      </c>
      <c r="Y259" s="11">
        <f>IFERROR(IF(OR(S259&lt;=0,V259&lt;=0),0,ROUND(S259/V259,2)),0)</f>
        <v/>
      </c>
      <c r="Z259" s="11">
        <f>IFERROR(J259-M259,0)</f>
        <v/>
      </c>
      <c r="AA259" s="11">
        <f>IFERROR(ROUND(MAX(0,MIN(100,((AB259*0.2)+(AC259*0.15)+(AD259*0.15)+(AE259*0.1)+(AF259*0.1)+(AG259*0.15)+(MIN(Y259/3,1)*100*0.1)+(AI259*0.05))*((AH259/100)*0.25+0.75))),0),0)</f>
        <v/>
      </c>
      <c r="AB259" s="11">
        <f>ROUND(MAX(0,MIN(100,((M259+10)/20)*100)),0)</f>
        <v/>
      </c>
      <c r="AC259" s="11">
        <f>IFERROR(IF(D259&lt;=0,0,ROUND(COUNTIFS($D$4:$D$3359,"&lt;="&amp;D259,$D$4:$D$3359,"&gt;0")/COUNTIF($D$4:$D$3359,"&gt;0")*100,0)),0)</f>
        <v/>
      </c>
      <c r="AD259" s="11">
        <f>IF(E259&lt;=0,0,ROUND(MAX(0,MIN(100,(LOG10(1+E259/1000000000)/LOG10(101))*100)),0))</f>
        <v/>
      </c>
      <c r="AE259" s="11">
        <f>IF(O259=N259,50,ROUND(MAX(0,MIN(100,((H259-N259)/(O259-N259))*100)),0))</f>
        <v/>
      </c>
      <c r="AF259" s="11">
        <f>ROUND(MAX(0,MIN(100,50+((H259-K259)/K259)*1000)),0)</f>
        <v/>
      </c>
      <c r="AG259" s="11">
        <f>IFERROR(ROUND(MAX(0,MIN(100,50+25*LN(MAX(0.01,X259)))),0),25)</f>
        <v/>
      </c>
      <c r="AH259" s="11">
        <f>ROUND(IF(M259&lt;=-30,0,IF(M259&lt;=-20,20,IF(M259&lt;=-10,50,100))),0)</f>
        <v/>
      </c>
      <c r="AI259" s="11">
        <f>ROUND(MAX(0,MIN(100,50+(Z259*10))),0)</f>
        <v/>
      </c>
      <c r="AJ259" s="11">
        <f>IFERROR(IF(--AA259&gt;=80,"خرید قوی",IF(--AA259&gt;=70,"خرید مشروط",IF(--AA259&gt;=60,"مراقبت",IF(--AA259&gt;=45,"ضعیف","عدم ورود")))),"")</f>
        <v/>
      </c>
    </row>
    <row r="260">
      <c r="A260" s="12">
        <f>'دیده بان بازار'!A263</f>
        <v/>
      </c>
      <c r="B260" s="13">
        <f>'دیده بان بازار'!B263</f>
        <v/>
      </c>
      <c r="C260" s="13">
        <f>'دیده بان بازار'!C263</f>
        <v/>
      </c>
      <c r="D260" s="13">
        <f>'دیده بان بازار'!D263</f>
        <v/>
      </c>
      <c r="E260" s="14">
        <f>'دیده بان بازار'!E263</f>
        <v/>
      </c>
      <c r="F260" s="13">
        <f>'دیده بان بازار'!F263</f>
        <v/>
      </c>
      <c r="G260" s="13">
        <f>'دیده بان بازار'!G263</f>
        <v/>
      </c>
      <c r="H260" s="13">
        <f>'دیده بان بازار'!H263</f>
        <v/>
      </c>
      <c r="I260" s="13">
        <f>'دیده بان بازار'!I263</f>
        <v/>
      </c>
      <c r="J260" s="13">
        <f>'دیده بان بازار'!J263</f>
        <v/>
      </c>
      <c r="K260" s="13">
        <f>'دیده بان بازار'!K263</f>
        <v/>
      </c>
      <c r="L260" s="13">
        <f>'دیده بان بازار'!L263</f>
        <v/>
      </c>
      <c r="M260" s="13">
        <f>'دیده بان بازار'!M263</f>
        <v/>
      </c>
      <c r="N260" s="13">
        <f>'دیده بان بازار'!N263</f>
        <v/>
      </c>
      <c r="O260" s="13">
        <f>'دیده بان بازار'!O263</f>
        <v/>
      </c>
      <c r="P260" s="13">
        <f>'دیده بان بازار'!P263</f>
        <v/>
      </c>
      <c r="Q260" s="13">
        <f>'دیده بان بازار'!Q263</f>
        <v/>
      </c>
      <c r="R260" s="13">
        <f>'دیده بان بازار'!R263</f>
        <v/>
      </c>
      <c r="S260" s="13">
        <f>'دیده بان بازار'!S263</f>
        <v/>
      </c>
      <c r="T260" s="13">
        <f>'دیده بان بازار'!T263</f>
        <v/>
      </c>
      <c r="U260" s="13">
        <f>'دیده بان بازار'!U263</f>
        <v/>
      </c>
      <c r="V260" s="13">
        <f>'دیده بان بازار'!V263</f>
        <v/>
      </c>
      <c r="W260" s="6">
        <f>'دیده بان بازار'!W263</f>
        <v/>
      </c>
      <c r="X260" s="11">
        <f>IFERROR(IF(OR(R260&lt;=0,W260&lt;=0,S260&lt;=0,V260&lt;=0),0,ROUND((S260/R260)/(V260/W260),2)),0)</f>
        <v/>
      </c>
      <c r="Y260" s="11">
        <f>IFERROR(IF(OR(S260&lt;=0,V260&lt;=0),0,ROUND(S260/V260,2)),0)</f>
        <v/>
      </c>
      <c r="Z260" s="11">
        <f>IFERROR(J260-M260,0)</f>
        <v/>
      </c>
      <c r="AA260" s="11">
        <f>IFERROR(ROUND(MAX(0,MIN(100,((AB260*0.2)+(AC260*0.15)+(AD260*0.15)+(AE260*0.1)+(AF260*0.1)+(AG260*0.15)+(MIN(Y260/3,1)*100*0.1)+(AI260*0.05))*((AH260/100)*0.25+0.75))),0),0)</f>
        <v/>
      </c>
      <c r="AB260" s="11">
        <f>ROUND(MAX(0,MIN(100,((M260+10)/20)*100)),0)</f>
        <v/>
      </c>
      <c r="AC260" s="11">
        <f>IFERROR(IF(D260&lt;=0,0,ROUND(COUNTIFS($D$4:$D$3359,"&lt;="&amp;D260,$D$4:$D$3359,"&gt;0")/COUNTIF($D$4:$D$3359,"&gt;0")*100,0)),0)</f>
        <v/>
      </c>
      <c r="AD260" s="11">
        <f>IF(E260&lt;=0,0,ROUND(MAX(0,MIN(100,(LOG10(1+E260/1000000000)/LOG10(101))*100)),0))</f>
        <v/>
      </c>
      <c r="AE260" s="11">
        <f>IF(O260=N260,50,ROUND(MAX(0,MIN(100,((H260-N260)/(O260-N260))*100)),0))</f>
        <v/>
      </c>
      <c r="AF260" s="11">
        <f>ROUND(MAX(0,MIN(100,50+((H260-K260)/K260)*1000)),0)</f>
        <v/>
      </c>
      <c r="AG260" s="11">
        <f>IFERROR(ROUND(MAX(0,MIN(100,50+25*LN(MAX(0.01,X260)))),0),25)</f>
        <v/>
      </c>
      <c r="AH260" s="11">
        <f>ROUND(IF(M260&lt;=-30,0,IF(M260&lt;=-20,20,IF(M260&lt;=-10,50,100))),0)</f>
        <v/>
      </c>
      <c r="AI260" s="11">
        <f>ROUND(MAX(0,MIN(100,50+(Z260*10))),0)</f>
        <v/>
      </c>
      <c r="AJ260" s="11">
        <f>IFERROR(IF(--AA260&gt;=80,"خرید قوی",IF(--AA260&gt;=70,"خرید مشروط",IF(--AA260&gt;=60,"مراقبت",IF(--AA260&gt;=45,"ضعیف","عدم ورود")))),"")</f>
        <v/>
      </c>
    </row>
    <row r="261">
      <c r="A261" s="15">
        <f>'دیده بان بازار'!A264</f>
        <v/>
      </c>
      <c r="B261" s="16">
        <f>'دیده بان بازار'!B264</f>
        <v/>
      </c>
      <c r="C261" s="16">
        <f>'دیده بان بازار'!C264</f>
        <v/>
      </c>
      <c r="D261" s="16">
        <f>'دیده بان بازار'!D264</f>
        <v/>
      </c>
      <c r="E261" s="17">
        <f>'دیده بان بازار'!E264</f>
        <v/>
      </c>
      <c r="F261" s="16">
        <f>'دیده بان بازار'!F264</f>
        <v/>
      </c>
      <c r="G261" s="16">
        <f>'دیده بان بازار'!G264</f>
        <v/>
      </c>
      <c r="H261" s="16">
        <f>'دیده بان بازار'!H264</f>
        <v/>
      </c>
      <c r="I261" s="16">
        <f>'دیده بان بازار'!I264</f>
        <v/>
      </c>
      <c r="J261" s="16">
        <f>'دیده بان بازار'!J264</f>
        <v/>
      </c>
      <c r="K261" s="16">
        <f>'دیده بان بازار'!K264</f>
        <v/>
      </c>
      <c r="L261" s="16">
        <f>'دیده بان بازار'!L264</f>
        <v/>
      </c>
      <c r="M261" s="16">
        <f>'دیده بان بازار'!M264</f>
        <v/>
      </c>
      <c r="N261" s="16">
        <f>'دیده بان بازار'!N264</f>
        <v/>
      </c>
      <c r="O261" s="16">
        <f>'دیده بان بازار'!O264</f>
        <v/>
      </c>
      <c r="P261" s="16">
        <f>'دیده بان بازار'!P264</f>
        <v/>
      </c>
      <c r="Q261" s="16">
        <f>'دیده بان بازار'!Q264</f>
        <v/>
      </c>
      <c r="R261" s="16">
        <f>'دیده بان بازار'!R264</f>
        <v/>
      </c>
      <c r="S261" s="16">
        <f>'دیده بان بازار'!S264</f>
        <v/>
      </c>
      <c r="T261" s="16">
        <f>'دیده بان بازار'!T264</f>
        <v/>
      </c>
      <c r="U261" s="16">
        <f>'دیده بان بازار'!U264</f>
        <v/>
      </c>
      <c r="V261" s="16">
        <f>'دیده بان بازار'!V264</f>
        <v/>
      </c>
      <c r="W261" s="7">
        <f>'دیده بان بازار'!W264</f>
        <v/>
      </c>
      <c r="X261" s="11">
        <f>IFERROR(IF(OR(R261&lt;=0,W261&lt;=0,S261&lt;=0,V261&lt;=0),0,ROUND((S261/R261)/(V261/W261),2)),0)</f>
        <v/>
      </c>
      <c r="Y261" s="11">
        <f>IFERROR(IF(OR(S261&lt;=0,V261&lt;=0),0,ROUND(S261/V261,2)),0)</f>
        <v/>
      </c>
      <c r="Z261" s="11">
        <f>IFERROR(J261-M261,0)</f>
        <v/>
      </c>
      <c r="AA261" s="11">
        <f>IFERROR(ROUND(MAX(0,MIN(100,((AB261*0.2)+(AC261*0.15)+(AD261*0.15)+(AE261*0.1)+(AF261*0.1)+(AG261*0.15)+(MIN(Y261/3,1)*100*0.1)+(AI261*0.05))*((AH261/100)*0.25+0.75))),0),0)</f>
        <v/>
      </c>
      <c r="AB261" s="11">
        <f>ROUND(MAX(0,MIN(100,((M261+10)/20)*100)),0)</f>
        <v/>
      </c>
      <c r="AC261" s="11">
        <f>IFERROR(IF(D261&lt;=0,0,ROUND(COUNTIFS($D$4:$D$3359,"&lt;="&amp;D261,$D$4:$D$3359,"&gt;0")/COUNTIF($D$4:$D$3359,"&gt;0")*100,0)),0)</f>
        <v/>
      </c>
      <c r="AD261" s="11">
        <f>IF(E261&lt;=0,0,ROUND(MAX(0,MIN(100,(LOG10(1+E261/1000000000)/LOG10(101))*100)),0))</f>
        <v/>
      </c>
      <c r="AE261" s="11">
        <f>IF(O261=N261,50,ROUND(MAX(0,MIN(100,((H261-N261)/(O261-N261))*100)),0))</f>
        <v/>
      </c>
      <c r="AF261" s="11">
        <f>ROUND(MAX(0,MIN(100,50+((H261-K261)/K261)*1000)),0)</f>
        <v/>
      </c>
      <c r="AG261" s="11">
        <f>IFERROR(ROUND(MAX(0,MIN(100,50+25*LN(MAX(0.01,X261)))),0),25)</f>
        <v/>
      </c>
      <c r="AH261" s="11">
        <f>ROUND(IF(M261&lt;=-30,0,IF(M261&lt;=-20,20,IF(M261&lt;=-10,50,100))),0)</f>
        <v/>
      </c>
      <c r="AI261" s="11">
        <f>ROUND(MAX(0,MIN(100,50+(Z261*10))),0)</f>
        <v/>
      </c>
      <c r="AJ261" s="11">
        <f>IFERROR(IF(--AA261&gt;=80,"خرید قوی",IF(--AA261&gt;=70,"خرید مشروط",IF(--AA261&gt;=60,"مراقبت",IF(--AA261&gt;=45,"ضعیف","عدم ورود")))),"")</f>
        <v/>
      </c>
    </row>
    <row r="262">
      <c r="A262" s="12">
        <f>'دیده بان بازار'!A265</f>
        <v/>
      </c>
      <c r="B262" s="13">
        <f>'دیده بان بازار'!B265</f>
        <v/>
      </c>
      <c r="C262" s="13">
        <f>'دیده بان بازار'!C265</f>
        <v/>
      </c>
      <c r="D262" s="13">
        <f>'دیده بان بازار'!D265</f>
        <v/>
      </c>
      <c r="E262" s="14">
        <f>'دیده بان بازار'!E265</f>
        <v/>
      </c>
      <c r="F262" s="13">
        <f>'دیده بان بازار'!F265</f>
        <v/>
      </c>
      <c r="G262" s="13">
        <f>'دیده بان بازار'!G265</f>
        <v/>
      </c>
      <c r="H262" s="13">
        <f>'دیده بان بازار'!H265</f>
        <v/>
      </c>
      <c r="I262" s="13">
        <f>'دیده بان بازار'!I265</f>
        <v/>
      </c>
      <c r="J262" s="13">
        <f>'دیده بان بازار'!J265</f>
        <v/>
      </c>
      <c r="K262" s="13">
        <f>'دیده بان بازار'!K265</f>
        <v/>
      </c>
      <c r="L262" s="13">
        <f>'دیده بان بازار'!L265</f>
        <v/>
      </c>
      <c r="M262" s="13">
        <f>'دیده بان بازار'!M265</f>
        <v/>
      </c>
      <c r="N262" s="13">
        <f>'دیده بان بازار'!N265</f>
        <v/>
      </c>
      <c r="O262" s="13">
        <f>'دیده بان بازار'!O265</f>
        <v/>
      </c>
      <c r="P262" s="13">
        <f>'دیده بان بازار'!P265</f>
        <v/>
      </c>
      <c r="Q262" s="13">
        <f>'دیده بان بازار'!Q265</f>
        <v/>
      </c>
      <c r="R262" s="13">
        <f>'دیده بان بازار'!R265</f>
        <v/>
      </c>
      <c r="S262" s="13">
        <f>'دیده بان بازار'!S265</f>
        <v/>
      </c>
      <c r="T262" s="13">
        <f>'دیده بان بازار'!T265</f>
        <v/>
      </c>
      <c r="U262" s="13">
        <f>'دیده بان بازار'!U265</f>
        <v/>
      </c>
      <c r="V262" s="13">
        <f>'دیده بان بازار'!V265</f>
        <v/>
      </c>
      <c r="W262" s="6">
        <f>'دیده بان بازار'!W265</f>
        <v/>
      </c>
      <c r="X262" s="11">
        <f>IFERROR(IF(OR(R262&lt;=0,W262&lt;=0,S262&lt;=0,V262&lt;=0),0,ROUND((S262/R262)/(V262/W262),2)),0)</f>
        <v/>
      </c>
      <c r="Y262" s="11">
        <f>IFERROR(IF(OR(S262&lt;=0,V262&lt;=0),0,ROUND(S262/V262,2)),0)</f>
        <v/>
      </c>
      <c r="Z262" s="11">
        <f>IFERROR(J262-M262,0)</f>
        <v/>
      </c>
      <c r="AA262" s="11">
        <f>IFERROR(ROUND(MAX(0,MIN(100,((AB262*0.2)+(AC262*0.15)+(AD262*0.15)+(AE262*0.1)+(AF262*0.1)+(AG262*0.15)+(MIN(Y262/3,1)*100*0.1)+(AI262*0.05))*((AH262/100)*0.25+0.75))),0),0)</f>
        <v/>
      </c>
      <c r="AB262" s="11">
        <f>ROUND(MAX(0,MIN(100,((M262+10)/20)*100)),0)</f>
        <v/>
      </c>
      <c r="AC262" s="11">
        <f>IFERROR(IF(D262&lt;=0,0,ROUND(COUNTIFS($D$4:$D$3359,"&lt;="&amp;D262,$D$4:$D$3359,"&gt;0")/COUNTIF($D$4:$D$3359,"&gt;0")*100,0)),0)</f>
        <v/>
      </c>
      <c r="AD262" s="11">
        <f>IF(E262&lt;=0,0,ROUND(MAX(0,MIN(100,(LOG10(1+E262/1000000000)/LOG10(101))*100)),0))</f>
        <v/>
      </c>
      <c r="AE262" s="11">
        <f>IF(O262=N262,50,ROUND(MAX(0,MIN(100,((H262-N262)/(O262-N262))*100)),0))</f>
        <v/>
      </c>
      <c r="AF262" s="11">
        <f>ROUND(MAX(0,MIN(100,50+((H262-K262)/K262)*1000)),0)</f>
        <v/>
      </c>
      <c r="AG262" s="11">
        <f>IFERROR(ROUND(MAX(0,MIN(100,50+25*LN(MAX(0.01,X262)))),0),25)</f>
        <v/>
      </c>
      <c r="AH262" s="11">
        <f>ROUND(IF(M262&lt;=-30,0,IF(M262&lt;=-20,20,IF(M262&lt;=-10,50,100))),0)</f>
        <v/>
      </c>
      <c r="AI262" s="11">
        <f>ROUND(MAX(0,MIN(100,50+(Z262*10))),0)</f>
        <v/>
      </c>
      <c r="AJ262" s="11">
        <f>IFERROR(IF(--AA262&gt;=80,"خرید قوی",IF(--AA262&gt;=70,"خرید مشروط",IF(--AA262&gt;=60,"مراقبت",IF(--AA262&gt;=45,"ضعیف","عدم ورود")))),"")</f>
        <v/>
      </c>
    </row>
    <row r="263">
      <c r="A263" s="15">
        <f>'دیده بان بازار'!A266</f>
        <v/>
      </c>
      <c r="B263" s="16">
        <f>'دیده بان بازار'!B266</f>
        <v/>
      </c>
      <c r="C263" s="16">
        <f>'دیده بان بازار'!C266</f>
        <v/>
      </c>
      <c r="D263" s="16">
        <f>'دیده بان بازار'!D266</f>
        <v/>
      </c>
      <c r="E263" s="17">
        <f>'دیده بان بازار'!E266</f>
        <v/>
      </c>
      <c r="F263" s="16">
        <f>'دیده بان بازار'!F266</f>
        <v/>
      </c>
      <c r="G263" s="16">
        <f>'دیده بان بازار'!G266</f>
        <v/>
      </c>
      <c r="H263" s="16">
        <f>'دیده بان بازار'!H266</f>
        <v/>
      </c>
      <c r="I263" s="16">
        <f>'دیده بان بازار'!I266</f>
        <v/>
      </c>
      <c r="J263" s="16">
        <f>'دیده بان بازار'!J266</f>
        <v/>
      </c>
      <c r="K263" s="16">
        <f>'دیده بان بازار'!K266</f>
        <v/>
      </c>
      <c r="L263" s="16">
        <f>'دیده بان بازار'!L266</f>
        <v/>
      </c>
      <c r="M263" s="16">
        <f>'دیده بان بازار'!M266</f>
        <v/>
      </c>
      <c r="N263" s="16">
        <f>'دیده بان بازار'!N266</f>
        <v/>
      </c>
      <c r="O263" s="16">
        <f>'دیده بان بازار'!O266</f>
        <v/>
      </c>
      <c r="P263" s="16">
        <f>'دیده بان بازار'!P266</f>
        <v/>
      </c>
      <c r="Q263" s="16">
        <f>'دیده بان بازار'!Q266</f>
        <v/>
      </c>
      <c r="R263" s="16">
        <f>'دیده بان بازار'!R266</f>
        <v/>
      </c>
      <c r="S263" s="16">
        <f>'دیده بان بازار'!S266</f>
        <v/>
      </c>
      <c r="T263" s="16">
        <f>'دیده بان بازار'!T266</f>
        <v/>
      </c>
      <c r="U263" s="16">
        <f>'دیده بان بازار'!U266</f>
        <v/>
      </c>
      <c r="V263" s="16">
        <f>'دیده بان بازار'!V266</f>
        <v/>
      </c>
      <c r="W263" s="7">
        <f>'دیده بان بازار'!W266</f>
        <v/>
      </c>
      <c r="X263" s="11">
        <f>IFERROR(IF(OR(R263&lt;=0,W263&lt;=0,S263&lt;=0,V263&lt;=0),0,ROUND((S263/R263)/(V263/W263),2)),0)</f>
        <v/>
      </c>
      <c r="Y263" s="11">
        <f>IFERROR(IF(OR(S263&lt;=0,V263&lt;=0),0,ROUND(S263/V263,2)),0)</f>
        <v/>
      </c>
      <c r="Z263" s="11">
        <f>IFERROR(J263-M263,0)</f>
        <v/>
      </c>
      <c r="AA263" s="11">
        <f>IFERROR(ROUND(MAX(0,MIN(100,((AB263*0.2)+(AC263*0.15)+(AD263*0.15)+(AE263*0.1)+(AF263*0.1)+(AG263*0.15)+(MIN(Y263/3,1)*100*0.1)+(AI263*0.05))*((AH263/100)*0.25+0.75))),0),0)</f>
        <v/>
      </c>
      <c r="AB263" s="11">
        <f>ROUND(MAX(0,MIN(100,((M263+10)/20)*100)),0)</f>
        <v/>
      </c>
      <c r="AC263" s="11">
        <f>IFERROR(IF(D263&lt;=0,0,ROUND(COUNTIFS($D$4:$D$3359,"&lt;="&amp;D263,$D$4:$D$3359,"&gt;0")/COUNTIF($D$4:$D$3359,"&gt;0")*100,0)),0)</f>
        <v/>
      </c>
      <c r="AD263" s="11">
        <f>IF(E263&lt;=0,0,ROUND(MAX(0,MIN(100,(LOG10(1+E263/1000000000)/LOG10(101))*100)),0))</f>
        <v/>
      </c>
      <c r="AE263" s="11">
        <f>IF(O263=N263,50,ROUND(MAX(0,MIN(100,((H263-N263)/(O263-N263))*100)),0))</f>
        <v/>
      </c>
      <c r="AF263" s="11">
        <f>ROUND(MAX(0,MIN(100,50+((H263-K263)/K263)*1000)),0)</f>
        <v/>
      </c>
      <c r="AG263" s="11">
        <f>IFERROR(ROUND(MAX(0,MIN(100,50+25*LN(MAX(0.01,X263)))),0),25)</f>
        <v/>
      </c>
      <c r="AH263" s="11">
        <f>ROUND(IF(M263&lt;=-30,0,IF(M263&lt;=-20,20,IF(M263&lt;=-10,50,100))),0)</f>
        <v/>
      </c>
      <c r="AI263" s="11">
        <f>ROUND(MAX(0,MIN(100,50+(Z263*10))),0)</f>
        <v/>
      </c>
      <c r="AJ263" s="11">
        <f>IFERROR(IF(--AA263&gt;=80,"خرید قوی",IF(--AA263&gt;=70,"خرید مشروط",IF(--AA263&gt;=60,"مراقبت",IF(--AA263&gt;=45,"ضعیف","عدم ورود")))),"")</f>
        <v/>
      </c>
    </row>
    <row r="264">
      <c r="A264" s="12">
        <f>'دیده بان بازار'!A267</f>
        <v/>
      </c>
      <c r="B264" s="13">
        <f>'دیده بان بازار'!B267</f>
        <v/>
      </c>
      <c r="C264" s="13">
        <f>'دیده بان بازار'!C267</f>
        <v/>
      </c>
      <c r="D264" s="13">
        <f>'دیده بان بازار'!D267</f>
        <v/>
      </c>
      <c r="E264" s="14">
        <f>'دیده بان بازار'!E267</f>
        <v/>
      </c>
      <c r="F264" s="13">
        <f>'دیده بان بازار'!F267</f>
        <v/>
      </c>
      <c r="G264" s="13">
        <f>'دیده بان بازار'!G267</f>
        <v/>
      </c>
      <c r="H264" s="13">
        <f>'دیده بان بازار'!H267</f>
        <v/>
      </c>
      <c r="I264" s="13">
        <f>'دیده بان بازار'!I267</f>
        <v/>
      </c>
      <c r="J264" s="13">
        <f>'دیده بان بازار'!J267</f>
        <v/>
      </c>
      <c r="K264" s="13">
        <f>'دیده بان بازار'!K267</f>
        <v/>
      </c>
      <c r="L264" s="13">
        <f>'دیده بان بازار'!L267</f>
        <v/>
      </c>
      <c r="M264" s="13">
        <f>'دیده بان بازار'!M267</f>
        <v/>
      </c>
      <c r="N264" s="13">
        <f>'دیده بان بازار'!N267</f>
        <v/>
      </c>
      <c r="O264" s="13">
        <f>'دیده بان بازار'!O267</f>
        <v/>
      </c>
      <c r="P264" s="13">
        <f>'دیده بان بازار'!P267</f>
        <v/>
      </c>
      <c r="Q264" s="13">
        <f>'دیده بان بازار'!Q267</f>
        <v/>
      </c>
      <c r="R264" s="13">
        <f>'دیده بان بازار'!R267</f>
        <v/>
      </c>
      <c r="S264" s="13">
        <f>'دیده بان بازار'!S267</f>
        <v/>
      </c>
      <c r="T264" s="13">
        <f>'دیده بان بازار'!T267</f>
        <v/>
      </c>
      <c r="U264" s="13">
        <f>'دیده بان بازار'!U267</f>
        <v/>
      </c>
      <c r="V264" s="13">
        <f>'دیده بان بازار'!V267</f>
        <v/>
      </c>
      <c r="W264" s="6">
        <f>'دیده بان بازار'!W267</f>
        <v/>
      </c>
      <c r="X264" s="11">
        <f>IFERROR(IF(OR(R264&lt;=0,W264&lt;=0,S264&lt;=0,V264&lt;=0),0,ROUND((S264/R264)/(V264/W264),2)),0)</f>
        <v/>
      </c>
      <c r="Y264" s="11">
        <f>IFERROR(IF(OR(S264&lt;=0,V264&lt;=0),0,ROUND(S264/V264,2)),0)</f>
        <v/>
      </c>
      <c r="Z264" s="11">
        <f>IFERROR(J264-M264,0)</f>
        <v/>
      </c>
      <c r="AA264" s="11">
        <f>IFERROR(ROUND(MAX(0,MIN(100,((AB264*0.2)+(AC264*0.15)+(AD264*0.15)+(AE264*0.1)+(AF264*0.1)+(AG264*0.15)+(MIN(Y264/3,1)*100*0.1)+(AI264*0.05))*((AH264/100)*0.25+0.75))),0),0)</f>
        <v/>
      </c>
      <c r="AB264" s="11">
        <f>ROUND(MAX(0,MIN(100,((M264+10)/20)*100)),0)</f>
        <v/>
      </c>
      <c r="AC264" s="11">
        <f>IFERROR(IF(D264&lt;=0,0,ROUND(COUNTIFS($D$4:$D$3359,"&lt;="&amp;D264,$D$4:$D$3359,"&gt;0")/COUNTIF($D$4:$D$3359,"&gt;0")*100,0)),0)</f>
        <v/>
      </c>
      <c r="AD264" s="11">
        <f>IF(E264&lt;=0,0,ROUND(MAX(0,MIN(100,(LOG10(1+E264/1000000000)/LOG10(101))*100)),0))</f>
        <v/>
      </c>
      <c r="AE264" s="11">
        <f>IF(O264=N264,50,ROUND(MAX(0,MIN(100,((H264-N264)/(O264-N264))*100)),0))</f>
        <v/>
      </c>
      <c r="AF264" s="11">
        <f>ROUND(MAX(0,MIN(100,50+((H264-K264)/K264)*1000)),0)</f>
        <v/>
      </c>
      <c r="AG264" s="11">
        <f>IFERROR(ROUND(MAX(0,MIN(100,50+25*LN(MAX(0.01,X264)))),0),25)</f>
        <v/>
      </c>
      <c r="AH264" s="11">
        <f>ROUND(IF(M264&lt;=-30,0,IF(M264&lt;=-20,20,IF(M264&lt;=-10,50,100))),0)</f>
        <v/>
      </c>
      <c r="AI264" s="11">
        <f>ROUND(MAX(0,MIN(100,50+(Z264*10))),0)</f>
        <v/>
      </c>
      <c r="AJ264" s="11">
        <f>IFERROR(IF(--AA264&gt;=80,"خرید قوی",IF(--AA264&gt;=70,"خرید مشروط",IF(--AA264&gt;=60,"مراقبت",IF(--AA264&gt;=45,"ضعیف","عدم ورود")))),"")</f>
        <v/>
      </c>
    </row>
    <row r="265">
      <c r="A265" s="15">
        <f>'دیده بان بازار'!A268</f>
        <v/>
      </c>
      <c r="B265" s="16">
        <f>'دیده بان بازار'!B268</f>
        <v/>
      </c>
      <c r="C265" s="16">
        <f>'دیده بان بازار'!C268</f>
        <v/>
      </c>
      <c r="D265" s="16">
        <f>'دیده بان بازار'!D268</f>
        <v/>
      </c>
      <c r="E265" s="17">
        <f>'دیده بان بازار'!E268</f>
        <v/>
      </c>
      <c r="F265" s="16">
        <f>'دیده بان بازار'!F268</f>
        <v/>
      </c>
      <c r="G265" s="16">
        <f>'دیده بان بازار'!G268</f>
        <v/>
      </c>
      <c r="H265" s="16">
        <f>'دیده بان بازار'!H268</f>
        <v/>
      </c>
      <c r="I265" s="16">
        <f>'دیده بان بازار'!I268</f>
        <v/>
      </c>
      <c r="J265" s="16">
        <f>'دیده بان بازار'!J268</f>
        <v/>
      </c>
      <c r="K265" s="16">
        <f>'دیده بان بازار'!K268</f>
        <v/>
      </c>
      <c r="L265" s="16">
        <f>'دیده بان بازار'!L268</f>
        <v/>
      </c>
      <c r="M265" s="16">
        <f>'دیده بان بازار'!M268</f>
        <v/>
      </c>
      <c r="N265" s="16">
        <f>'دیده بان بازار'!N268</f>
        <v/>
      </c>
      <c r="O265" s="16">
        <f>'دیده بان بازار'!O268</f>
        <v/>
      </c>
      <c r="P265" s="16">
        <f>'دیده بان بازار'!P268</f>
        <v/>
      </c>
      <c r="Q265" s="16">
        <f>'دیده بان بازار'!Q268</f>
        <v/>
      </c>
      <c r="R265" s="16">
        <f>'دیده بان بازار'!R268</f>
        <v/>
      </c>
      <c r="S265" s="16">
        <f>'دیده بان بازار'!S268</f>
        <v/>
      </c>
      <c r="T265" s="16">
        <f>'دیده بان بازار'!T268</f>
        <v/>
      </c>
      <c r="U265" s="16">
        <f>'دیده بان بازار'!U268</f>
        <v/>
      </c>
      <c r="V265" s="16">
        <f>'دیده بان بازار'!V268</f>
        <v/>
      </c>
      <c r="W265" s="7">
        <f>'دیده بان بازار'!W268</f>
        <v/>
      </c>
      <c r="X265" s="11">
        <f>IFERROR(IF(OR(R265&lt;=0,W265&lt;=0,S265&lt;=0,V265&lt;=0),0,ROUND((S265/R265)/(V265/W265),2)),0)</f>
        <v/>
      </c>
      <c r="Y265" s="11">
        <f>IFERROR(IF(OR(S265&lt;=0,V265&lt;=0),0,ROUND(S265/V265,2)),0)</f>
        <v/>
      </c>
      <c r="Z265" s="11">
        <f>IFERROR(J265-M265,0)</f>
        <v/>
      </c>
      <c r="AA265" s="11">
        <f>IFERROR(ROUND(MAX(0,MIN(100,((AB265*0.2)+(AC265*0.15)+(AD265*0.15)+(AE265*0.1)+(AF265*0.1)+(AG265*0.15)+(MIN(Y265/3,1)*100*0.1)+(AI265*0.05))*((AH265/100)*0.25+0.75))),0),0)</f>
        <v/>
      </c>
      <c r="AB265" s="11">
        <f>ROUND(MAX(0,MIN(100,((M265+10)/20)*100)),0)</f>
        <v/>
      </c>
      <c r="AC265" s="11">
        <f>IFERROR(IF(D265&lt;=0,0,ROUND(COUNTIFS($D$4:$D$3359,"&lt;="&amp;D265,$D$4:$D$3359,"&gt;0")/COUNTIF($D$4:$D$3359,"&gt;0")*100,0)),0)</f>
        <v/>
      </c>
      <c r="AD265" s="11">
        <f>IF(E265&lt;=0,0,ROUND(MAX(0,MIN(100,(LOG10(1+E265/1000000000)/LOG10(101))*100)),0))</f>
        <v/>
      </c>
      <c r="AE265" s="11">
        <f>IF(O265=N265,50,ROUND(MAX(0,MIN(100,((H265-N265)/(O265-N265))*100)),0))</f>
        <v/>
      </c>
      <c r="AF265" s="11">
        <f>ROUND(MAX(0,MIN(100,50+((H265-K265)/K265)*1000)),0)</f>
        <v/>
      </c>
      <c r="AG265" s="11">
        <f>IFERROR(ROUND(MAX(0,MIN(100,50+25*LN(MAX(0.01,X265)))),0),25)</f>
        <v/>
      </c>
      <c r="AH265" s="11">
        <f>ROUND(IF(M265&lt;=-30,0,IF(M265&lt;=-20,20,IF(M265&lt;=-10,50,100))),0)</f>
        <v/>
      </c>
      <c r="AI265" s="11">
        <f>ROUND(MAX(0,MIN(100,50+(Z265*10))),0)</f>
        <v/>
      </c>
      <c r="AJ265" s="11">
        <f>IFERROR(IF(--AA265&gt;=80,"خرید قوی",IF(--AA265&gt;=70,"خرید مشروط",IF(--AA265&gt;=60,"مراقبت",IF(--AA265&gt;=45,"ضعیف","عدم ورود")))),"")</f>
        <v/>
      </c>
    </row>
    <row r="266">
      <c r="A266" s="12">
        <f>'دیده بان بازار'!A269</f>
        <v/>
      </c>
      <c r="B266" s="13">
        <f>'دیده بان بازار'!B269</f>
        <v/>
      </c>
      <c r="C266" s="13">
        <f>'دیده بان بازار'!C269</f>
        <v/>
      </c>
      <c r="D266" s="13">
        <f>'دیده بان بازار'!D269</f>
        <v/>
      </c>
      <c r="E266" s="14">
        <f>'دیده بان بازار'!E269</f>
        <v/>
      </c>
      <c r="F266" s="13">
        <f>'دیده بان بازار'!F269</f>
        <v/>
      </c>
      <c r="G266" s="13">
        <f>'دیده بان بازار'!G269</f>
        <v/>
      </c>
      <c r="H266" s="13">
        <f>'دیده بان بازار'!H269</f>
        <v/>
      </c>
      <c r="I266" s="13">
        <f>'دیده بان بازار'!I269</f>
        <v/>
      </c>
      <c r="J266" s="13">
        <f>'دیده بان بازار'!J269</f>
        <v/>
      </c>
      <c r="K266" s="13">
        <f>'دیده بان بازار'!K269</f>
        <v/>
      </c>
      <c r="L266" s="13">
        <f>'دیده بان بازار'!L269</f>
        <v/>
      </c>
      <c r="M266" s="13">
        <f>'دیده بان بازار'!M269</f>
        <v/>
      </c>
      <c r="N266" s="13">
        <f>'دیده بان بازار'!N269</f>
        <v/>
      </c>
      <c r="O266" s="13">
        <f>'دیده بان بازار'!O269</f>
        <v/>
      </c>
      <c r="P266" s="13">
        <f>'دیده بان بازار'!P269</f>
        <v/>
      </c>
      <c r="Q266" s="13">
        <f>'دیده بان بازار'!Q269</f>
        <v/>
      </c>
      <c r="R266" s="13">
        <f>'دیده بان بازار'!R269</f>
        <v/>
      </c>
      <c r="S266" s="13">
        <f>'دیده بان بازار'!S269</f>
        <v/>
      </c>
      <c r="T266" s="13">
        <f>'دیده بان بازار'!T269</f>
        <v/>
      </c>
      <c r="U266" s="13">
        <f>'دیده بان بازار'!U269</f>
        <v/>
      </c>
      <c r="V266" s="13">
        <f>'دیده بان بازار'!V269</f>
        <v/>
      </c>
      <c r="W266" s="6">
        <f>'دیده بان بازار'!W269</f>
        <v/>
      </c>
      <c r="X266" s="11">
        <f>IFERROR(IF(OR(R266&lt;=0,W266&lt;=0,S266&lt;=0,V266&lt;=0),0,ROUND((S266/R266)/(V266/W266),2)),0)</f>
        <v/>
      </c>
      <c r="Y266" s="11">
        <f>IFERROR(IF(OR(S266&lt;=0,V266&lt;=0),0,ROUND(S266/V266,2)),0)</f>
        <v/>
      </c>
      <c r="Z266" s="11">
        <f>IFERROR(J266-M266,0)</f>
        <v/>
      </c>
      <c r="AA266" s="11">
        <f>IFERROR(ROUND(MAX(0,MIN(100,((AB266*0.2)+(AC266*0.15)+(AD266*0.15)+(AE266*0.1)+(AF266*0.1)+(AG266*0.15)+(MIN(Y266/3,1)*100*0.1)+(AI266*0.05))*((AH266/100)*0.25+0.75))),0),0)</f>
        <v/>
      </c>
      <c r="AB266" s="11">
        <f>ROUND(MAX(0,MIN(100,((M266+10)/20)*100)),0)</f>
        <v/>
      </c>
      <c r="AC266" s="11">
        <f>IFERROR(IF(D266&lt;=0,0,ROUND(COUNTIFS($D$4:$D$3359,"&lt;="&amp;D266,$D$4:$D$3359,"&gt;0")/COUNTIF($D$4:$D$3359,"&gt;0")*100,0)),0)</f>
        <v/>
      </c>
      <c r="AD266" s="11">
        <f>IF(E266&lt;=0,0,ROUND(MAX(0,MIN(100,(LOG10(1+E266/1000000000)/LOG10(101))*100)),0))</f>
        <v/>
      </c>
      <c r="AE266" s="11">
        <f>IF(O266=N266,50,ROUND(MAX(0,MIN(100,((H266-N266)/(O266-N266))*100)),0))</f>
        <v/>
      </c>
      <c r="AF266" s="11">
        <f>ROUND(MAX(0,MIN(100,50+((H266-K266)/K266)*1000)),0)</f>
        <v/>
      </c>
      <c r="AG266" s="11">
        <f>IFERROR(ROUND(MAX(0,MIN(100,50+25*LN(MAX(0.01,X266)))),0),25)</f>
        <v/>
      </c>
      <c r="AH266" s="11">
        <f>ROUND(IF(M266&lt;=-30,0,IF(M266&lt;=-20,20,IF(M266&lt;=-10,50,100))),0)</f>
        <v/>
      </c>
      <c r="AI266" s="11">
        <f>ROUND(MAX(0,MIN(100,50+(Z266*10))),0)</f>
        <v/>
      </c>
      <c r="AJ266" s="11">
        <f>IFERROR(IF(--AA266&gt;=80,"خرید قوی",IF(--AA266&gt;=70,"خرید مشروط",IF(--AA266&gt;=60,"مراقبت",IF(--AA266&gt;=45,"ضعیف","عدم ورود")))),"")</f>
        <v/>
      </c>
    </row>
    <row r="267">
      <c r="A267" s="15">
        <f>'دیده بان بازار'!A270</f>
        <v/>
      </c>
      <c r="B267" s="16">
        <f>'دیده بان بازار'!B270</f>
        <v/>
      </c>
      <c r="C267" s="16">
        <f>'دیده بان بازار'!C270</f>
        <v/>
      </c>
      <c r="D267" s="16">
        <f>'دیده بان بازار'!D270</f>
        <v/>
      </c>
      <c r="E267" s="17">
        <f>'دیده بان بازار'!E270</f>
        <v/>
      </c>
      <c r="F267" s="16">
        <f>'دیده بان بازار'!F270</f>
        <v/>
      </c>
      <c r="G267" s="16">
        <f>'دیده بان بازار'!G270</f>
        <v/>
      </c>
      <c r="H267" s="16">
        <f>'دیده بان بازار'!H270</f>
        <v/>
      </c>
      <c r="I267" s="16">
        <f>'دیده بان بازار'!I270</f>
        <v/>
      </c>
      <c r="J267" s="16">
        <f>'دیده بان بازار'!J270</f>
        <v/>
      </c>
      <c r="K267" s="16">
        <f>'دیده بان بازار'!K270</f>
        <v/>
      </c>
      <c r="L267" s="16">
        <f>'دیده بان بازار'!L270</f>
        <v/>
      </c>
      <c r="M267" s="16">
        <f>'دیده بان بازار'!M270</f>
        <v/>
      </c>
      <c r="N267" s="16">
        <f>'دیده بان بازار'!N270</f>
        <v/>
      </c>
      <c r="O267" s="16">
        <f>'دیده بان بازار'!O270</f>
        <v/>
      </c>
      <c r="P267" s="16">
        <f>'دیده بان بازار'!P270</f>
        <v/>
      </c>
      <c r="Q267" s="16">
        <f>'دیده بان بازار'!Q270</f>
        <v/>
      </c>
      <c r="R267" s="16">
        <f>'دیده بان بازار'!R270</f>
        <v/>
      </c>
      <c r="S267" s="16">
        <f>'دیده بان بازار'!S270</f>
        <v/>
      </c>
      <c r="T267" s="16">
        <f>'دیده بان بازار'!T270</f>
        <v/>
      </c>
      <c r="U267" s="16">
        <f>'دیده بان بازار'!U270</f>
        <v/>
      </c>
      <c r="V267" s="16">
        <f>'دیده بان بازار'!V270</f>
        <v/>
      </c>
      <c r="W267" s="7">
        <f>'دیده بان بازار'!W270</f>
        <v/>
      </c>
      <c r="X267" s="11">
        <f>IFERROR(IF(OR(R267&lt;=0,W267&lt;=0,S267&lt;=0,V267&lt;=0),0,ROUND((S267/R267)/(V267/W267),2)),0)</f>
        <v/>
      </c>
      <c r="Y267" s="11">
        <f>IFERROR(IF(OR(S267&lt;=0,V267&lt;=0),0,ROUND(S267/V267,2)),0)</f>
        <v/>
      </c>
      <c r="Z267" s="11">
        <f>IFERROR(J267-M267,0)</f>
        <v/>
      </c>
      <c r="AA267" s="11">
        <f>IFERROR(ROUND(MAX(0,MIN(100,((AB267*0.2)+(AC267*0.15)+(AD267*0.15)+(AE267*0.1)+(AF267*0.1)+(AG267*0.15)+(MIN(Y267/3,1)*100*0.1)+(AI267*0.05))*((AH267/100)*0.25+0.75))),0),0)</f>
        <v/>
      </c>
      <c r="AB267" s="11">
        <f>ROUND(MAX(0,MIN(100,((M267+10)/20)*100)),0)</f>
        <v/>
      </c>
      <c r="AC267" s="11">
        <f>IFERROR(IF(D267&lt;=0,0,ROUND(COUNTIFS($D$4:$D$3359,"&lt;="&amp;D267,$D$4:$D$3359,"&gt;0")/COUNTIF($D$4:$D$3359,"&gt;0")*100,0)),0)</f>
        <v/>
      </c>
      <c r="AD267" s="11">
        <f>IF(E267&lt;=0,0,ROUND(MAX(0,MIN(100,(LOG10(1+E267/1000000000)/LOG10(101))*100)),0))</f>
        <v/>
      </c>
      <c r="AE267" s="11">
        <f>IF(O267=N267,50,ROUND(MAX(0,MIN(100,((H267-N267)/(O267-N267))*100)),0))</f>
        <v/>
      </c>
      <c r="AF267" s="11">
        <f>ROUND(MAX(0,MIN(100,50+((H267-K267)/K267)*1000)),0)</f>
        <v/>
      </c>
      <c r="AG267" s="11">
        <f>IFERROR(ROUND(MAX(0,MIN(100,50+25*LN(MAX(0.01,X267)))),0),25)</f>
        <v/>
      </c>
      <c r="AH267" s="11">
        <f>ROUND(IF(M267&lt;=-30,0,IF(M267&lt;=-20,20,IF(M267&lt;=-10,50,100))),0)</f>
        <v/>
      </c>
      <c r="AI267" s="11">
        <f>ROUND(MAX(0,MIN(100,50+(Z267*10))),0)</f>
        <v/>
      </c>
      <c r="AJ267" s="11">
        <f>IFERROR(IF(--AA267&gt;=80,"خرید قوی",IF(--AA267&gt;=70,"خرید مشروط",IF(--AA267&gt;=60,"مراقبت",IF(--AA267&gt;=45,"ضعیف","عدم ورود")))),"")</f>
        <v/>
      </c>
    </row>
    <row r="268">
      <c r="A268" s="12">
        <f>'دیده بان بازار'!A271</f>
        <v/>
      </c>
      <c r="B268" s="13">
        <f>'دیده بان بازار'!B271</f>
        <v/>
      </c>
      <c r="C268" s="13">
        <f>'دیده بان بازار'!C271</f>
        <v/>
      </c>
      <c r="D268" s="13">
        <f>'دیده بان بازار'!D271</f>
        <v/>
      </c>
      <c r="E268" s="14">
        <f>'دیده بان بازار'!E271</f>
        <v/>
      </c>
      <c r="F268" s="13">
        <f>'دیده بان بازار'!F271</f>
        <v/>
      </c>
      <c r="G268" s="13">
        <f>'دیده بان بازار'!G271</f>
        <v/>
      </c>
      <c r="H268" s="13">
        <f>'دیده بان بازار'!H271</f>
        <v/>
      </c>
      <c r="I268" s="13">
        <f>'دیده بان بازار'!I271</f>
        <v/>
      </c>
      <c r="J268" s="13">
        <f>'دیده بان بازار'!J271</f>
        <v/>
      </c>
      <c r="K268" s="13">
        <f>'دیده بان بازار'!K271</f>
        <v/>
      </c>
      <c r="L268" s="13">
        <f>'دیده بان بازار'!L271</f>
        <v/>
      </c>
      <c r="M268" s="13">
        <f>'دیده بان بازار'!M271</f>
        <v/>
      </c>
      <c r="N268" s="13">
        <f>'دیده بان بازار'!N271</f>
        <v/>
      </c>
      <c r="O268" s="13">
        <f>'دیده بان بازار'!O271</f>
        <v/>
      </c>
      <c r="P268" s="13">
        <f>'دیده بان بازار'!P271</f>
        <v/>
      </c>
      <c r="Q268" s="13">
        <f>'دیده بان بازار'!Q271</f>
        <v/>
      </c>
      <c r="R268" s="13">
        <f>'دیده بان بازار'!R271</f>
        <v/>
      </c>
      <c r="S268" s="13">
        <f>'دیده بان بازار'!S271</f>
        <v/>
      </c>
      <c r="T268" s="13">
        <f>'دیده بان بازار'!T271</f>
        <v/>
      </c>
      <c r="U268" s="13">
        <f>'دیده بان بازار'!U271</f>
        <v/>
      </c>
      <c r="V268" s="13">
        <f>'دیده بان بازار'!V271</f>
        <v/>
      </c>
      <c r="W268" s="6">
        <f>'دیده بان بازار'!W271</f>
        <v/>
      </c>
      <c r="X268" s="11">
        <f>IFERROR(IF(OR(R268&lt;=0,W268&lt;=0,S268&lt;=0,V268&lt;=0),0,ROUND((S268/R268)/(V268/W268),2)),0)</f>
        <v/>
      </c>
      <c r="Y268" s="11">
        <f>IFERROR(IF(OR(S268&lt;=0,V268&lt;=0),0,ROUND(S268/V268,2)),0)</f>
        <v/>
      </c>
      <c r="Z268" s="11">
        <f>IFERROR(J268-M268,0)</f>
        <v/>
      </c>
      <c r="AA268" s="11">
        <f>IFERROR(ROUND(MAX(0,MIN(100,((AB268*0.2)+(AC268*0.15)+(AD268*0.15)+(AE268*0.1)+(AF268*0.1)+(AG268*0.15)+(MIN(Y268/3,1)*100*0.1)+(AI268*0.05))*((AH268/100)*0.25+0.75))),0),0)</f>
        <v/>
      </c>
      <c r="AB268" s="11">
        <f>ROUND(MAX(0,MIN(100,((M268+10)/20)*100)),0)</f>
        <v/>
      </c>
      <c r="AC268" s="11">
        <f>IFERROR(IF(D268&lt;=0,0,ROUND(COUNTIFS($D$4:$D$3359,"&lt;="&amp;D268,$D$4:$D$3359,"&gt;0")/COUNTIF($D$4:$D$3359,"&gt;0")*100,0)),0)</f>
        <v/>
      </c>
      <c r="AD268" s="11">
        <f>IF(E268&lt;=0,0,ROUND(MAX(0,MIN(100,(LOG10(1+E268/1000000000)/LOG10(101))*100)),0))</f>
        <v/>
      </c>
      <c r="AE268" s="11">
        <f>IF(O268=N268,50,ROUND(MAX(0,MIN(100,((H268-N268)/(O268-N268))*100)),0))</f>
        <v/>
      </c>
      <c r="AF268" s="11">
        <f>ROUND(MAX(0,MIN(100,50+((H268-K268)/K268)*1000)),0)</f>
        <v/>
      </c>
      <c r="AG268" s="11">
        <f>IFERROR(ROUND(MAX(0,MIN(100,50+25*LN(MAX(0.01,X268)))),0),25)</f>
        <v/>
      </c>
      <c r="AH268" s="11">
        <f>ROUND(IF(M268&lt;=-30,0,IF(M268&lt;=-20,20,IF(M268&lt;=-10,50,100))),0)</f>
        <v/>
      </c>
      <c r="AI268" s="11">
        <f>ROUND(MAX(0,MIN(100,50+(Z268*10))),0)</f>
        <v/>
      </c>
      <c r="AJ268" s="11">
        <f>IFERROR(IF(--AA268&gt;=80,"خرید قوی",IF(--AA268&gt;=70,"خرید مشروط",IF(--AA268&gt;=60,"مراقبت",IF(--AA268&gt;=45,"ضعیف","عدم ورود")))),"")</f>
        <v/>
      </c>
    </row>
    <row r="269">
      <c r="A269" s="15">
        <f>'دیده بان بازار'!A272</f>
        <v/>
      </c>
      <c r="B269" s="16">
        <f>'دیده بان بازار'!B272</f>
        <v/>
      </c>
      <c r="C269" s="16">
        <f>'دیده بان بازار'!C272</f>
        <v/>
      </c>
      <c r="D269" s="16">
        <f>'دیده بان بازار'!D272</f>
        <v/>
      </c>
      <c r="E269" s="17">
        <f>'دیده بان بازار'!E272</f>
        <v/>
      </c>
      <c r="F269" s="16">
        <f>'دیده بان بازار'!F272</f>
        <v/>
      </c>
      <c r="G269" s="16">
        <f>'دیده بان بازار'!G272</f>
        <v/>
      </c>
      <c r="H269" s="16">
        <f>'دیده بان بازار'!H272</f>
        <v/>
      </c>
      <c r="I269" s="16">
        <f>'دیده بان بازار'!I272</f>
        <v/>
      </c>
      <c r="J269" s="16">
        <f>'دیده بان بازار'!J272</f>
        <v/>
      </c>
      <c r="K269" s="16">
        <f>'دیده بان بازار'!K272</f>
        <v/>
      </c>
      <c r="L269" s="16">
        <f>'دیده بان بازار'!L272</f>
        <v/>
      </c>
      <c r="M269" s="16">
        <f>'دیده بان بازار'!M272</f>
        <v/>
      </c>
      <c r="N269" s="16">
        <f>'دیده بان بازار'!N272</f>
        <v/>
      </c>
      <c r="O269" s="16">
        <f>'دیده بان بازار'!O272</f>
        <v/>
      </c>
      <c r="P269" s="16">
        <f>'دیده بان بازار'!P272</f>
        <v/>
      </c>
      <c r="Q269" s="16">
        <f>'دیده بان بازار'!Q272</f>
        <v/>
      </c>
      <c r="R269" s="16">
        <f>'دیده بان بازار'!R272</f>
        <v/>
      </c>
      <c r="S269" s="16">
        <f>'دیده بان بازار'!S272</f>
        <v/>
      </c>
      <c r="T269" s="16">
        <f>'دیده بان بازار'!T272</f>
        <v/>
      </c>
      <c r="U269" s="16">
        <f>'دیده بان بازار'!U272</f>
        <v/>
      </c>
      <c r="V269" s="16">
        <f>'دیده بان بازار'!V272</f>
        <v/>
      </c>
      <c r="W269" s="7">
        <f>'دیده بان بازار'!W272</f>
        <v/>
      </c>
      <c r="X269" s="11">
        <f>IFERROR(IF(OR(R269&lt;=0,W269&lt;=0,S269&lt;=0,V269&lt;=0),0,ROUND((S269/R269)/(V269/W269),2)),0)</f>
        <v/>
      </c>
      <c r="Y269" s="11">
        <f>IFERROR(IF(OR(S269&lt;=0,V269&lt;=0),0,ROUND(S269/V269,2)),0)</f>
        <v/>
      </c>
      <c r="Z269" s="11">
        <f>IFERROR(J269-M269,0)</f>
        <v/>
      </c>
      <c r="AA269" s="11">
        <f>IFERROR(ROUND(MAX(0,MIN(100,((AB269*0.2)+(AC269*0.15)+(AD269*0.15)+(AE269*0.1)+(AF269*0.1)+(AG269*0.15)+(MIN(Y269/3,1)*100*0.1)+(AI269*0.05))*((AH269/100)*0.25+0.75))),0),0)</f>
        <v/>
      </c>
      <c r="AB269" s="11">
        <f>ROUND(MAX(0,MIN(100,((M269+10)/20)*100)),0)</f>
        <v/>
      </c>
      <c r="AC269" s="11">
        <f>IFERROR(IF(D269&lt;=0,0,ROUND(COUNTIFS($D$4:$D$3359,"&lt;="&amp;D269,$D$4:$D$3359,"&gt;0")/COUNTIF($D$4:$D$3359,"&gt;0")*100,0)),0)</f>
        <v/>
      </c>
      <c r="AD269" s="11">
        <f>IF(E269&lt;=0,0,ROUND(MAX(0,MIN(100,(LOG10(1+E269/1000000000)/LOG10(101))*100)),0))</f>
        <v/>
      </c>
      <c r="AE269" s="11">
        <f>IF(O269=N269,50,ROUND(MAX(0,MIN(100,((H269-N269)/(O269-N269))*100)),0))</f>
        <v/>
      </c>
      <c r="AF269" s="11">
        <f>ROUND(MAX(0,MIN(100,50+((H269-K269)/K269)*1000)),0)</f>
        <v/>
      </c>
      <c r="AG269" s="11">
        <f>IFERROR(ROUND(MAX(0,MIN(100,50+25*LN(MAX(0.01,X269)))),0),25)</f>
        <v/>
      </c>
      <c r="AH269" s="11">
        <f>ROUND(IF(M269&lt;=-30,0,IF(M269&lt;=-20,20,IF(M269&lt;=-10,50,100))),0)</f>
        <v/>
      </c>
      <c r="AI269" s="11">
        <f>ROUND(MAX(0,MIN(100,50+(Z269*10))),0)</f>
        <v/>
      </c>
      <c r="AJ269" s="11">
        <f>IFERROR(IF(--AA269&gt;=80,"خرید قوی",IF(--AA269&gt;=70,"خرید مشروط",IF(--AA269&gt;=60,"مراقبت",IF(--AA269&gt;=45,"ضعیف","عدم ورود")))),"")</f>
        <v/>
      </c>
    </row>
    <row r="270">
      <c r="A270" s="12">
        <f>'دیده بان بازار'!A273</f>
        <v/>
      </c>
      <c r="B270" s="13">
        <f>'دیده بان بازار'!B273</f>
        <v/>
      </c>
      <c r="C270" s="13">
        <f>'دیده بان بازار'!C273</f>
        <v/>
      </c>
      <c r="D270" s="13">
        <f>'دیده بان بازار'!D273</f>
        <v/>
      </c>
      <c r="E270" s="14">
        <f>'دیده بان بازار'!E273</f>
        <v/>
      </c>
      <c r="F270" s="13">
        <f>'دیده بان بازار'!F273</f>
        <v/>
      </c>
      <c r="G270" s="13">
        <f>'دیده بان بازار'!G273</f>
        <v/>
      </c>
      <c r="H270" s="13">
        <f>'دیده بان بازار'!H273</f>
        <v/>
      </c>
      <c r="I270" s="13">
        <f>'دیده بان بازار'!I273</f>
        <v/>
      </c>
      <c r="J270" s="13">
        <f>'دیده بان بازار'!J273</f>
        <v/>
      </c>
      <c r="K270" s="13">
        <f>'دیده بان بازار'!K273</f>
        <v/>
      </c>
      <c r="L270" s="13">
        <f>'دیده بان بازار'!L273</f>
        <v/>
      </c>
      <c r="M270" s="13">
        <f>'دیده بان بازار'!M273</f>
        <v/>
      </c>
      <c r="N270" s="13">
        <f>'دیده بان بازار'!N273</f>
        <v/>
      </c>
      <c r="O270" s="13">
        <f>'دیده بان بازار'!O273</f>
        <v/>
      </c>
      <c r="P270" s="13">
        <f>'دیده بان بازار'!P273</f>
        <v/>
      </c>
      <c r="Q270" s="13">
        <f>'دیده بان بازار'!Q273</f>
        <v/>
      </c>
      <c r="R270" s="13">
        <f>'دیده بان بازار'!R273</f>
        <v/>
      </c>
      <c r="S270" s="13">
        <f>'دیده بان بازار'!S273</f>
        <v/>
      </c>
      <c r="T270" s="13">
        <f>'دیده بان بازار'!T273</f>
        <v/>
      </c>
      <c r="U270" s="13">
        <f>'دیده بان بازار'!U273</f>
        <v/>
      </c>
      <c r="V270" s="13">
        <f>'دیده بان بازار'!V273</f>
        <v/>
      </c>
      <c r="W270" s="6">
        <f>'دیده بان بازار'!W273</f>
        <v/>
      </c>
      <c r="X270" s="11">
        <f>IFERROR(IF(OR(R270&lt;=0,W270&lt;=0,S270&lt;=0,V270&lt;=0),0,ROUND((S270/R270)/(V270/W270),2)),0)</f>
        <v/>
      </c>
      <c r="Y270" s="11">
        <f>IFERROR(IF(OR(S270&lt;=0,V270&lt;=0),0,ROUND(S270/V270,2)),0)</f>
        <v/>
      </c>
      <c r="Z270" s="11">
        <f>IFERROR(J270-M270,0)</f>
        <v/>
      </c>
      <c r="AA270" s="11">
        <f>IFERROR(ROUND(MAX(0,MIN(100,((AB270*0.2)+(AC270*0.15)+(AD270*0.15)+(AE270*0.1)+(AF270*0.1)+(AG270*0.15)+(MIN(Y270/3,1)*100*0.1)+(AI270*0.05))*((AH270/100)*0.25+0.75))),0),0)</f>
        <v/>
      </c>
      <c r="AB270" s="11">
        <f>ROUND(MAX(0,MIN(100,((M270+10)/20)*100)),0)</f>
        <v/>
      </c>
      <c r="AC270" s="11">
        <f>IFERROR(IF(D270&lt;=0,0,ROUND(COUNTIFS($D$4:$D$3359,"&lt;="&amp;D270,$D$4:$D$3359,"&gt;0")/COUNTIF($D$4:$D$3359,"&gt;0")*100,0)),0)</f>
        <v/>
      </c>
      <c r="AD270" s="11">
        <f>IF(E270&lt;=0,0,ROUND(MAX(0,MIN(100,(LOG10(1+E270/1000000000)/LOG10(101))*100)),0))</f>
        <v/>
      </c>
      <c r="AE270" s="11">
        <f>IF(O270=N270,50,ROUND(MAX(0,MIN(100,((H270-N270)/(O270-N270))*100)),0))</f>
        <v/>
      </c>
      <c r="AF270" s="11">
        <f>ROUND(MAX(0,MIN(100,50+((H270-K270)/K270)*1000)),0)</f>
        <v/>
      </c>
      <c r="AG270" s="11">
        <f>IFERROR(ROUND(MAX(0,MIN(100,50+25*LN(MAX(0.01,X270)))),0),25)</f>
        <v/>
      </c>
      <c r="AH270" s="11">
        <f>ROUND(IF(M270&lt;=-30,0,IF(M270&lt;=-20,20,IF(M270&lt;=-10,50,100))),0)</f>
        <v/>
      </c>
      <c r="AI270" s="11">
        <f>ROUND(MAX(0,MIN(100,50+(Z270*10))),0)</f>
        <v/>
      </c>
      <c r="AJ270" s="11">
        <f>IFERROR(IF(--AA270&gt;=80,"خرید قوی",IF(--AA270&gt;=70,"خرید مشروط",IF(--AA270&gt;=60,"مراقبت",IF(--AA270&gt;=45,"ضعیف","عدم ورود")))),"")</f>
        <v/>
      </c>
    </row>
    <row r="271">
      <c r="A271" s="15">
        <f>'دیده بان بازار'!A274</f>
        <v/>
      </c>
      <c r="B271" s="16">
        <f>'دیده بان بازار'!B274</f>
        <v/>
      </c>
      <c r="C271" s="16">
        <f>'دیده بان بازار'!C274</f>
        <v/>
      </c>
      <c r="D271" s="16">
        <f>'دیده بان بازار'!D274</f>
        <v/>
      </c>
      <c r="E271" s="17">
        <f>'دیده بان بازار'!E274</f>
        <v/>
      </c>
      <c r="F271" s="16">
        <f>'دیده بان بازار'!F274</f>
        <v/>
      </c>
      <c r="G271" s="16">
        <f>'دیده بان بازار'!G274</f>
        <v/>
      </c>
      <c r="H271" s="16">
        <f>'دیده بان بازار'!H274</f>
        <v/>
      </c>
      <c r="I271" s="16">
        <f>'دیده بان بازار'!I274</f>
        <v/>
      </c>
      <c r="J271" s="16">
        <f>'دیده بان بازار'!J274</f>
        <v/>
      </c>
      <c r="K271" s="16">
        <f>'دیده بان بازار'!K274</f>
        <v/>
      </c>
      <c r="L271" s="16">
        <f>'دیده بان بازار'!L274</f>
        <v/>
      </c>
      <c r="M271" s="16">
        <f>'دیده بان بازار'!M274</f>
        <v/>
      </c>
      <c r="N271" s="16">
        <f>'دیده بان بازار'!N274</f>
        <v/>
      </c>
      <c r="O271" s="16">
        <f>'دیده بان بازار'!O274</f>
        <v/>
      </c>
      <c r="P271" s="16">
        <f>'دیده بان بازار'!P274</f>
        <v/>
      </c>
      <c r="Q271" s="16">
        <f>'دیده بان بازار'!Q274</f>
        <v/>
      </c>
      <c r="R271" s="16">
        <f>'دیده بان بازار'!R274</f>
        <v/>
      </c>
      <c r="S271" s="16">
        <f>'دیده بان بازار'!S274</f>
        <v/>
      </c>
      <c r="T271" s="16">
        <f>'دیده بان بازار'!T274</f>
        <v/>
      </c>
      <c r="U271" s="16">
        <f>'دیده بان بازار'!U274</f>
        <v/>
      </c>
      <c r="V271" s="16">
        <f>'دیده بان بازار'!V274</f>
        <v/>
      </c>
      <c r="W271" s="7">
        <f>'دیده بان بازار'!W274</f>
        <v/>
      </c>
      <c r="X271" s="11">
        <f>IFERROR(IF(OR(R271&lt;=0,W271&lt;=0,S271&lt;=0,V271&lt;=0),0,ROUND((S271/R271)/(V271/W271),2)),0)</f>
        <v/>
      </c>
      <c r="Y271" s="11">
        <f>IFERROR(IF(OR(S271&lt;=0,V271&lt;=0),0,ROUND(S271/V271,2)),0)</f>
        <v/>
      </c>
      <c r="Z271" s="11">
        <f>IFERROR(J271-M271,0)</f>
        <v/>
      </c>
      <c r="AA271" s="11">
        <f>IFERROR(ROUND(MAX(0,MIN(100,((AB271*0.2)+(AC271*0.15)+(AD271*0.15)+(AE271*0.1)+(AF271*0.1)+(AG271*0.15)+(MIN(Y271/3,1)*100*0.1)+(AI271*0.05))*((AH271/100)*0.25+0.75))),0),0)</f>
        <v/>
      </c>
      <c r="AB271" s="11">
        <f>ROUND(MAX(0,MIN(100,((M271+10)/20)*100)),0)</f>
        <v/>
      </c>
      <c r="AC271" s="11">
        <f>IFERROR(IF(D271&lt;=0,0,ROUND(COUNTIFS($D$4:$D$3359,"&lt;="&amp;D271,$D$4:$D$3359,"&gt;0")/COUNTIF($D$4:$D$3359,"&gt;0")*100,0)),0)</f>
        <v/>
      </c>
      <c r="AD271" s="11">
        <f>IF(E271&lt;=0,0,ROUND(MAX(0,MIN(100,(LOG10(1+E271/1000000000)/LOG10(101))*100)),0))</f>
        <v/>
      </c>
      <c r="AE271" s="11">
        <f>IF(O271=N271,50,ROUND(MAX(0,MIN(100,((H271-N271)/(O271-N271))*100)),0))</f>
        <v/>
      </c>
      <c r="AF271" s="11">
        <f>ROUND(MAX(0,MIN(100,50+((H271-K271)/K271)*1000)),0)</f>
        <v/>
      </c>
      <c r="AG271" s="11">
        <f>IFERROR(ROUND(MAX(0,MIN(100,50+25*LN(MAX(0.01,X271)))),0),25)</f>
        <v/>
      </c>
      <c r="AH271" s="11">
        <f>ROUND(IF(M271&lt;=-30,0,IF(M271&lt;=-20,20,IF(M271&lt;=-10,50,100))),0)</f>
        <v/>
      </c>
      <c r="AI271" s="11">
        <f>ROUND(MAX(0,MIN(100,50+(Z271*10))),0)</f>
        <v/>
      </c>
      <c r="AJ271" s="11">
        <f>IFERROR(IF(--AA271&gt;=80,"خرید قوی",IF(--AA271&gt;=70,"خرید مشروط",IF(--AA271&gt;=60,"مراقبت",IF(--AA271&gt;=45,"ضعیف","عدم ورود")))),"")</f>
        <v/>
      </c>
    </row>
    <row r="272">
      <c r="A272" s="15">
        <f>'دیده بان بازار'!A275</f>
        <v/>
      </c>
      <c r="B272" s="16">
        <f>'دیده بان بازار'!B275</f>
        <v/>
      </c>
      <c r="C272" s="16">
        <f>'دیده بان بازار'!C275</f>
        <v/>
      </c>
      <c r="D272" s="16">
        <f>'دیده بان بازار'!D275</f>
        <v/>
      </c>
      <c r="E272" s="17">
        <f>'دیده بان بازار'!E275</f>
        <v/>
      </c>
      <c r="F272" s="16">
        <f>'دیده بان بازار'!F275</f>
        <v/>
      </c>
      <c r="G272" s="16">
        <f>'دیده بان بازار'!G275</f>
        <v/>
      </c>
      <c r="H272" s="16">
        <f>'دیده بان بازار'!H275</f>
        <v/>
      </c>
      <c r="I272" s="16">
        <f>'دیده بان بازار'!I275</f>
        <v/>
      </c>
      <c r="J272" s="16">
        <f>'دیده بان بازار'!J275</f>
        <v/>
      </c>
      <c r="K272" s="16">
        <f>'دیده بان بازار'!K275</f>
        <v/>
      </c>
      <c r="L272" s="16">
        <f>'دیده بان بازار'!L275</f>
        <v/>
      </c>
      <c r="M272" s="16">
        <f>'دیده بان بازار'!M275</f>
        <v/>
      </c>
      <c r="N272" s="16">
        <f>'دیده بان بازار'!N275</f>
        <v/>
      </c>
      <c r="O272" s="16">
        <f>'دیده بان بازار'!O275</f>
        <v/>
      </c>
      <c r="P272" s="16">
        <f>'دیده بان بازار'!P275</f>
        <v/>
      </c>
      <c r="Q272" s="16">
        <f>'دیده بان بازار'!Q275</f>
        <v/>
      </c>
      <c r="R272" s="16">
        <f>'دیده بان بازار'!R275</f>
        <v/>
      </c>
      <c r="S272" s="16">
        <f>'دیده بان بازار'!S275</f>
        <v/>
      </c>
      <c r="T272" s="16">
        <f>'دیده بان بازار'!T275</f>
        <v/>
      </c>
      <c r="U272" s="16">
        <f>'دیده بان بازار'!U275</f>
        <v/>
      </c>
      <c r="V272" s="16">
        <f>'دیده بان بازار'!V275</f>
        <v/>
      </c>
      <c r="W272" s="7">
        <f>'دیده بان بازار'!W275</f>
        <v/>
      </c>
      <c r="X272" s="11">
        <f>IFERROR(IF(OR(R272&lt;=0,W272&lt;=0,S272&lt;=0,V272&lt;=0),0,ROUND((S272/R272)/(V272/W272),2)),0)</f>
        <v/>
      </c>
      <c r="Y272" s="11">
        <f>IFERROR(IF(OR(S272&lt;=0,V272&lt;=0),0,ROUND(S272/V272,2)),0)</f>
        <v/>
      </c>
      <c r="Z272" s="11">
        <f>IFERROR(J272-M272,0)</f>
        <v/>
      </c>
      <c r="AA272" s="11">
        <f>IFERROR(ROUND(MAX(0,MIN(100,((AB272*0.2)+(AC272*0.15)+(AD272*0.15)+(AE272*0.1)+(AF272*0.1)+(AG272*0.15)+(MIN(Y272/3,1)*100*0.1)+(AI272*0.05))*((AH272/100)*0.25+0.75))),0),0)</f>
        <v/>
      </c>
      <c r="AB272" s="11">
        <f>ROUND(MAX(0,MIN(100,((M272+10)/20)*100)),0)</f>
        <v/>
      </c>
      <c r="AC272" s="11">
        <f>IFERROR(IF(D272&lt;=0,0,ROUND(COUNTIFS($D$4:$D$3359,"&lt;="&amp;D272,$D$4:$D$3359,"&gt;0")/COUNTIF($D$4:$D$3359,"&gt;0")*100,0)),0)</f>
        <v/>
      </c>
      <c r="AD272" s="11">
        <f>IF(E272&lt;=0,0,ROUND(MAX(0,MIN(100,(LOG10(1+E272/1000000000)/LOG10(101))*100)),0))</f>
        <v/>
      </c>
      <c r="AE272" s="11">
        <f>IF(O272=N272,50,ROUND(MAX(0,MIN(100,((H272-N272)/(O272-N272))*100)),0))</f>
        <v/>
      </c>
      <c r="AF272" s="11">
        <f>ROUND(MAX(0,MIN(100,50+((H272-K272)/K272)*1000)),0)</f>
        <v/>
      </c>
      <c r="AG272" s="11">
        <f>IFERROR(ROUND(MAX(0,MIN(100,50+25*LN(MAX(0.01,X272)))),0),25)</f>
        <v/>
      </c>
      <c r="AH272" s="11">
        <f>ROUND(IF(M272&lt;=-30,0,IF(M272&lt;=-20,20,IF(M272&lt;=-10,50,100))),0)</f>
        <v/>
      </c>
      <c r="AI272" s="11">
        <f>ROUND(MAX(0,MIN(100,50+(Z272*10))),0)</f>
        <v/>
      </c>
      <c r="AJ272" s="11">
        <f>IFERROR(IF(--AA272&gt;=80,"خرید قوی",IF(--AA272&gt;=70,"خرید مشروط",IF(--AA272&gt;=60,"مراقبت",IF(--AA272&gt;=45,"ضعیف","عدم ورود")))),"")</f>
        <v/>
      </c>
    </row>
    <row r="273">
      <c r="A273" s="12">
        <f>'دیده بان بازار'!A276</f>
        <v/>
      </c>
      <c r="B273" s="13">
        <f>'دیده بان بازار'!B276</f>
        <v/>
      </c>
      <c r="C273" s="13">
        <f>'دیده بان بازار'!C276</f>
        <v/>
      </c>
      <c r="D273" s="13">
        <f>'دیده بان بازار'!D276</f>
        <v/>
      </c>
      <c r="E273" s="14">
        <f>'دیده بان بازار'!E276</f>
        <v/>
      </c>
      <c r="F273" s="13">
        <f>'دیده بان بازار'!F276</f>
        <v/>
      </c>
      <c r="G273" s="13">
        <f>'دیده بان بازار'!G276</f>
        <v/>
      </c>
      <c r="H273" s="13">
        <f>'دیده بان بازار'!H276</f>
        <v/>
      </c>
      <c r="I273" s="13">
        <f>'دیده بان بازار'!I276</f>
        <v/>
      </c>
      <c r="J273" s="13">
        <f>'دیده بان بازار'!J276</f>
        <v/>
      </c>
      <c r="K273" s="13">
        <f>'دیده بان بازار'!K276</f>
        <v/>
      </c>
      <c r="L273" s="13">
        <f>'دیده بان بازار'!L276</f>
        <v/>
      </c>
      <c r="M273" s="13">
        <f>'دیده بان بازار'!M276</f>
        <v/>
      </c>
      <c r="N273" s="13">
        <f>'دیده بان بازار'!N276</f>
        <v/>
      </c>
      <c r="O273" s="13">
        <f>'دیده بان بازار'!O276</f>
        <v/>
      </c>
      <c r="P273" s="13">
        <f>'دیده بان بازار'!P276</f>
        <v/>
      </c>
      <c r="Q273" s="13">
        <f>'دیده بان بازار'!Q276</f>
        <v/>
      </c>
      <c r="R273" s="13">
        <f>'دیده بان بازار'!R276</f>
        <v/>
      </c>
      <c r="S273" s="13">
        <f>'دیده بان بازار'!S276</f>
        <v/>
      </c>
      <c r="T273" s="13">
        <f>'دیده بان بازار'!T276</f>
        <v/>
      </c>
      <c r="U273" s="13">
        <f>'دیده بان بازار'!U276</f>
        <v/>
      </c>
      <c r="V273" s="13">
        <f>'دیده بان بازار'!V276</f>
        <v/>
      </c>
      <c r="W273" s="6">
        <f>'دیده بان بازار'!W276</f>
        <v/>
      </c>
      <c r="X273" s="11">
        <f>IFERROR(IF(OR(R273&lt;=0,W273&lt;=0,S273&lt;=0,V273&lt;=0),0,ROUND((S273/R273)/(V273/W273),2)),0)</f>
        <v/>
      </c>
      <c r="Y273" s="11">
        <f>IFERROR(IF(OR(S273&lt;=0,V273&lt;=0),0,ROUND(S273/V273,2)),0)</f>
        <v/>
      </c>
      <c r="Z273" s="11">
        <f>IFERROR(J273-M273,0)</f>
        <v/>
      </c>
      <c r="AA273" s="11">
        <f>IFERROR(ROUND(MAX(0,MIN(100,((AB273*0.2)+(AC273*0.15)+(AD273*0.15)+(AE273*0.1)+(AF273*0.1)+(AG273*0.15)+(MIN(Y273/3,1)*100*0.1)+(AI273*0.05))*((AH273/100)*0.25+0.75))),0),0)</f>
        <v/>
      </c>
      <c r="AB273" s="11">
        <f>ROUND(MAX(0,MIN(100,((M273+10)/20)*100)),0)</f>
        <v/>
      </c>
      <c r="AC273" s="11">
        <f>IFERROR(IF(D273&lt;=0,0,ROUND(COUNTIFS($D$4:$D$3359,"&lt;="&amp;D273,$D$4:$D$3359,"&gt;0")/COUNTIF($D$4:$D$3359,"&gt;0")*100,0)),0)</f>
        <v/>
      </c>
      <c r="AD273" s="11">
        <f>IF(E273&lt;=0,0,ROUND(MAX(0,MIN(100,(LOG10(1+E273/1000000000)/LOG10(101))*100)),0))</f>
        <v/>
      </c>
      <c r="AE273" s="11">
        <f>IF(O273=N273,50,ROUND(MAX(0,MIN(100,((H273-N273)/(O273-N273))*100)),0))</f>
        <v/>
      </c>
      <c r="AF273" s="11">
        <f>ROUND(MAX(0,MIN(100,50+((H273-K273)/K273)*1000)),0)</f>
        <v/>
      </c>
      <c r="AG273" s="11">
        <f>IFERROR(ROUND(MAX(0,MIN(100,50+25*LN(MAX(0.01,X273)))),0),25)</f>
        <v/>
      </c>
      <c r="AH273" s="11">
        <f>ROUND(IF(M273&lt;=-30,0,IF(M273&lt;=-20,20,IF(M273&lt;=-10,50,100))),0)</f>
        <v/>
      </c>
      <c r="AI273" s="11">
        <f>ROUND(MAX(0,MIN(100,50+(Z273*10))),0)</f>
        <v/>
      </c>
      <c r="AJ273" s="11">
        <f>IFERROR(IF(--AA273&gt;=80,"خرید قوی",IF(--AA273&gt;=70,"خرید مشروط",IF(--AA273&gt;=60,"مراقبت",IF(--AA273&gt;=45,"ضعیف","عدم ورود")))),"")</f>
        <v/>
      </c>
    </row>
    <row r="274">
      <c r="A274" s="15">
        <f>'دیده بان بازار'!A277</f>
        <v/>
      </c>
      <c r="B274" s="16">
        <f>'دیده بان بازار'!B277</f>
        <v/>
      </c>
      <c r="C274" s="16">
        <f>'دیده بان بازار'!C277</f>
        <v/>
      </c>
      <c r="D274" s="16">
        <f>'دیده بان بازار'!D277</f>
        <v/>
      </c>
      <c r="E274" s="17">
        <f>'دیده بان بازار'!E277</f>
        <v/>
      </c>
      <c r="F274" s="16">
        <f>'دیده بان بازار'!F277</f>
        <v/>
      </c>
      <c r="G274" s="16">
        <f>'دیده بان بازار'!G277</f>
        <v/>
      </c>
      <c r="H274" s="16">
        <f>'دیده بان بازار'!H277</f>
        <v/>
      </c>
      <c r="I274" s="16">
        <f>'دیده بان بازار'!I277</f>
        <v/>
      </c>
      <c r="J274" s="16">
        <f>'دیده بان بازار'!J277</f>
        <v/>
      </c>
      <c r="K274" s="16">
        <f>'دیده بان بازار'!K277</f>
        <v/>
      </c>
      <c r="L274" s="16">
        <f>'دیده بان بازار'!L277</f>
        <v/>
      </c>
      <c r="M274" s="16">
        <f>'دیده بان بازار'!M277</f>
        <v/>
      </c>
      <c r="N274" s="16">
        <f>'دیده بان بازار'!N277</f>
        <v/>
      </c>
      <c r="O274" s="16">
        <f>'دیده بان بازار'!O277</f>
        <v/>
      </c>
      <c r="P274" s="16">
        <f>'دیده بان بازار'!P277</f>
        <v/>
      </c>
      <c r="Q274" s="16">
        <f>'دیده بان بازار'!Q277</f>
        <v/>
      </c>
      <c r="R274" s="16">
        <f>'دیده بان بازار'!R277</f>
        <v/>
      </c>
      <c r="S274" s="16">
        <f>'دیده بان بازار'!S277</f>
        <v/>
      </c>
      <c r="T274" s="16">
        <f>'دیده بان بازار'!T277</f>
        <v/>
      </c>
      <c r="U274" s="16">
        <f>'دیده بان بازار'!U277</f>
        <v/>
      </c>
      <c r="V274" s="16">
        <f>'دیده بان بازار'!V277</f>
        <v/>
      </c>
      <c r="W274" s="7">
        <f>'دیده بان بازار'!W277</f>
        <v/>
      </c>
      <c r="X274" s="11">
        <f>IFERROR(IF(OR(R274&lt;=0,W274&lt;=0,S274&lt;=0,V274&lt;=0),0,ROUND((S274/R274)/(V274/W274),2)),0)</f>
        <v/>
      </c>
      <c r="Y274" s="11">
        <f>IFERROR(IF(OR(S274&lt;=0,V274&lt;=0),0,ROUND(S274/V274,2)),0)</f>
        <v/>
      </c>
      <c r="Z274" s="11">
        <f>IFERROR(J274-M274,0)</f>
        <v/>
      </c>
      <c r="AA274" s="11">
        <f>IFERROR(ROUND(MAX(0,MIN(100,((AB274*0.2)+(AC274*0.15)+(AD274*0.15)+(AE274*0.1)+(AF274*0.1)+(AG274*0.15)+(MIN(Y274/3,1)*100*0.1)+(AI274*0.05))*((AH274/100)*0.25+0.75))),0),0)</f>
        <v/>
      </c>
      <c r="AB274" s="11">
        <f>ROUND(MAX(0,MIN(100,((M274+10)/20)*100)),0)</f>
        <v/>
      </c>
      <c r="AC274" s="11">
        <f>IFERROR(IF(D274&lt;=0,0,ROUND(COUNTIFS($D$4:$D$3359,"&lt;="&amp;D274,$D$4:$D$3359,"&gt;0")/COUNTIF($D$4:$D$3359,"&gt;0")*100,0)),0)</f>
        <v/>
      </c>
      <c r="AD274" s="11">
        <f>IF(E274&lt;=0,0,ROUND(MAX(0,MIN(100,(LOG10(1+E274/1000000000)/LOG10(101))*100)),0))</f>
        <v/>
      </c>
      <c r="AE274" s="11">
        <f>IF(O274=N274,50,ROUND(MAX(0,MIN(100,((H274-N274)/(O274-N274))*100)),0))</f>
        <v/>
      </c>
      <c r="AF274" s="11">
        <f>ROUND(MAX(0,MIN(100,50+((H274-K274)/K274)*1000)),0)</f>
        <v/>
      </c>
      <c r="AG274" s="11">
        <f>IFERROR(ROUND(MAX(0,MIN(100,50+25*LN(MAX(0.01,X274)))),0),25)</f>
        <v/>
      </c>
      <c r="AH274" s="11">
        <f>ROUND(IF(M274&lt;=-30,0,IF(M274&lt;=-20,20,IF(M274&lt;=-10,50,100))),0)</f>
        <v/>
      </c>
      <c r="AI274" s="11">
        <f>ROUND(MAX(0,MIN(100,50+(Z274*10))),0)</f>
        <v/>
      </c>
      <c r="AJ274" s="11">
        <f>IFERROR(IF(--AA274&gt;=80,"خرید قوی",IF(--AA274&gt;=70,"خرید مشروط",IF(--AA274&gt;=60,"مراقبت",IF(--AA274&gt;=45,"ضعیف","عدم ورود")))),"")</f>
        <v/>
      </c>
    </row>
    <row r="275">
      <c r="A275" s="12">
        <f>'دیده بان بازار'!A278</f>
        <v/>
      </c>
      <c r="B275" s="13">
        <f>'دیده بان بازار'!B278</f>
        <v/>
      </c>
      <c r="C275" s="13">
        <f>'دیده بان بازار'!C278</f>
        <v/>
      </c>
      <c r="D275" s="13">
        <f>'دیده بان بازار'!D278</f>
        <v/>
      </c>
      <c r="E275" s="14">
        <f>'دیده بان بازار'!E278</f>
        <v/>
      </c>
      <c r="F275" s="13">
        <f>'دیده بان بازار'!F278</f>
        <v/>
      </c>
      <c r="G275" s="13">
        <f>'دیده بان بازار'!G278</f>
        <v/>
      </c>
      <c r="H275" s="13">
        <f>'دیده بان بازار'!H278</f>
        <v/>
      </c>
      <c r="I275" s="13">
        <f>'دیده بان بازار'!I278</f>
        <v/>
      </c>
      <c r="J275" s="13">
        <f>'دیده بان بازار'!J278</f>
        <v/>
      </c>
      <c r="K275" s="13">
        <f>'دیده بان بازار'!K278</f>
        <v/>
      </c>
      <c r="L275" s="13">
        <f>'دیده بان بازار'!L278</f>
        <v/>
      </c>
      <c r="M275" s="13">
        <f>'دیده بان بازار'!M278</f>
        <v/>
      </c>
      <c r="N275" s="13">
        <f>'دیده بان بازار'!N278</f>
        <v/>
      </c>
      <c r="O275" s="13">
        <f>'دیده بان بازار'!O278</f>
        <v/>
      </c>
      <c r="P275" s="13">
        <f>'دیده بان بازار'!P278</f>
        <v/>
      </c>
      <c r="Q275" s="13">
        <f>'دیده بان بازار'!Q278</f>
        <v/>
      </c>
      <c r="R275" s="13">
        <f>'دیده بان بازار'!R278</f>
        <v/>
      </c>
      <c r="S275" s="13">
        <f>'دیده بان بازار'!S278</f>
        <v/>
      </c>
      <c r="T275" s="13">
        <f>'دیده بان بازار'!T278</f>
        <v/>
      </c>
      <c r="U275" s="13">
        <f>'دیده بان بازار'!U278</f>
        <v/>
      </c>
      <c r="V275" s="13">
        <f>'دیده بان بازار'!V278</f>
        <v/>
      </c>
      <c r="W275" s="6">
        <f>'دیده بان بازار'!W278</f>
        <v/>
      </c>
      <c r="X275" s="11">
        <f>IFERROR(IF(OR(R275&lt;=0,W275&lt;=0,S275&lt;=0,V275&lt;=0),0,ROUND((S275/R275)/(V275/W275),2)),0)</f>
        <v/>
      </c>
      <c r="Y275" s="11">
        <f>IFERROR(IF(OR(S275&lt;=0,V275&lt;=0),0,ROUND(S275/V275,2)),0)</f>
        <v/>
      </c>
      <c r="Z275" s="11">
        <f>IFERROR(J275-M275,0)</f>
        <v/>
      </c>
      <c r="AA275" s="11">
        <f>IFERROR(ROUND(MAX(0,MIN(100,((AB275*0.2)+(AC275*0.15)+(AD275*0.15)+(AE275*0.1)+(AF275*0.1)+(AG275*0.15)+(MIN(Y275/3,1)*100*0.1)+(AI275*0.05))*((AH275/100)*0.25+0.75))),0),0)</f>
        <v/>
      </c>
      <c r="AB275" s="11">
        <f>ROUND(MAX(0,MIN(100,((M275+10)/20)*100)),0)</f>
        <v/>
      </c>
      <c r="AC275" s="11">
        <f>IFERROR(IF(D275&lt;=0,0,ROUND(COUNTIFS($D$4:$D$3359,"&lt;="&amp;D275,$D$4:$D$3359,"&gt;0")/COUNTIF($D$4:$D$3359,"&gt;0")*100,0)),0)</f>
        <v/>
      </c>
      <c r="AD275" s="11">
        <f>IF(E275&lt;=0,0,ROUND(MAX(0,MIN(100,(LOG10(1+E275/1000000000)/LOG10(101))*100)),0))</f>
        <v/>
      </c>
      <c r="AE275" s="11">
        <f>IF(O275=N275,50,ROUND(MAX(0,MIN(100,((H275-N275)/(O275-N275))*100)),0))</f>
        <v/>
      </c>
      <c r="AF275" s="11">
        <f>ROUND(MAX(0,MIN(100,50+((H275-K275)/K275)*1000)),0)</f>
        <v/>
      </c>
      <c r="AG275" s="11">
        <f>IFERROR(ROUND(MAX(0,MIN(100,50+25*LN(MAX(0.01,X275)))),0),25)</f>
        <v/>
      </c>
      <c r="AH275" s="11">
        <f>ROUND(IF(M275&lt;=-30,0,IF(M275&lt;=-20,20,IF(M275&lt;=-10,50,100))),0)</f>
        <v/>
      </c>
      <c r="AI275" s="11">
        <f>ROUND(MAX(0,MIN(100,50+(Z275*10))),0)</f>
        <v/>
      </c>
      <c r="AJ275" s="11">
        <f>IFERROR(IF(--AA275&gt;=80,"خرید قوی",IF(--AA275&gt;=70,"خرید مشروط",IF(--AA275&gt;=60,"مراقبت",IF(--AA275&gt;=45,"ضعیف","عدم ورود")))),"")</f>
        <v/>
      </c>
    </row>
    <row r="276">
      <c r="A276" s="15">
        <f>'دیده بان بازار'!A279</f>
        <v/>
      </c>
      <c r="B276" s="16">
        <f>'دیده بان بازار'!B279</f>
        <v/>
      </c>
      <c r="C276" s="16">
        <f>'دیده بان بازار'!C279</f>
        <v/>
      </c>
      <c r="D276" s="16">
        <f>'دیده بان بازار'!D279</f>
        <v/>
      </c>
      <c r="E276" s="17">
        <f>'دیده بان بازار'!E279</f>
        <v/>
      </c>
      <c r="F276" s="16">
        <f>'دیده بان بازار'!F279</f>
        <v/>
      </c>
      <c r="G276" s="16">
        <f>'دیده بان بازار'!G279</f>
        <v/>
      </c>
      <c r="H276" s="16">
        <f>'دیده بان بازار'!H279</f>
        <v/>
      </c>
      <c r="I276" s="16">
        <f>'دیده بان بازار'!I279</f>
        <v/>
      </c>
      <c r="J276" s="16">
        <f>'دیده بان بازار'!J279</f>
        <v/>
      </c>
      <c r="K276" s="16">
        <f>'دیده بان بازار'!K279</f>
        <v/>
      </c>
      <c r="L276" s="16">
        <f>'دیده بان بازار'!L279</f>
        <v/>
      </c>
      <c r="M276" s="16">
        <f>'دیده بان بازار'!M279</f>
        <v/>
      </c>
      <c r="N276" s="16">
        <f>'دیده بان بازار'!N279</f>
        <v/>
      </c>
      <c r="O276" s="16">
        <f>'دیده بان بازار'!O279</f>
        <v/>
      </c>
      <c r="P276" s="16">
        <f>'دیده بان بازار'!P279</f>
        <v/>
      </c>
      <c r="Q276" s="16">
        <f>'دیده بان بازار'!Q279</f>
        <v/>
      </c>
      <c r="R276" s="16">
        <f>'دیده بان بازار'!R279</f>
        <v/>
      </c>
      <c r="S276" s="16">
        <f>'دیده بان بازار'!S279</f>
        <v/>
      </c>
      <c r="T276" s="16">
        <f>'دیده بان بازار'!T279</f>
        <v/>
      </c>
      <c r="U276" s="16">
        <f>'دیده بان بازار'!U279</f>
        <v/>
      </c>
      <c r="V276" s="16">
        <f>'دیده بان بازار'!V279</f>
        <v/>
      </c>
      <c r="W276" s="7">
        <f>'دیده بان بازار'!W279</f>
        <v/>
      </c>
      <c r="X276" s="11">
        <f>IFERROR(IF(OR(R276&lt;=0,W276&lt;=0,S276&lt;=0,V276&lt;=0),0,ROUND((S276/R276)/(V276/W276),2)),0)</f>
        <v/>
      </c>
      <c r="Y276" s="11">
        <f>IFERROR(IF(OR(S276&lt;=0,V276&lt;=0),0,ROUND(S276/V276,2)),0)</f>
        <v/>
      </c>
      <c r="Z276" s="11">
        <f>IFERROR(J276-M276,0)</f>
        <v/>
      </c>
      <c r="AA276" s="11">
        <f>IFERROR(ROUND(MAX(0,MIN(100,((AB276*0.2)+(AC276*0.15)+(AD276*0.15)+(AE276*0.1)+(AF276*0.1)+(AG276*0.15)+(MIN(Y276/3,1)*100*0.1)+(AI276*0.05))*((AH276/100)*0.25+0.75))),0),0)</f>
        <v/>
      </c>
      <c r="AB276" s="11">
        <f>ROUND(MAX(0,MIN(100,((M276+10)/20)*100)),0)</f>
        <v/>
      </c>
      <c r="AC276" s="11">
        <f>IFERROR(IF(D276&lt;=0,0,ROUND(COUNTIFS($D$4:$D$3359,"&lt;="&amp;D276,$D$4:$D$3359,"&gt;0")/COUNTIF($D$4:$D$3359,"&gt;0")*100,0)),0)</f>
        <v/>
      </c>
      <c r="AD276" s="11">
        <f>IF(E276&lt;=0,0,ROUND(MAX(0,MIN(100,(LOG10(1+E276/1000000000)/LOG10(101))*100)),0))</f>
        <v/>
      </c>
      <c r="AE276" s="11">
        <f>IF(O276=N276,50,ROUND(MAX(0,MIN(100,((H276-N276)/(O276-N276))*100)),0))</f>
        <v/>
      </c>
      <c r="AF276" s="11">
        <f>ROUND(MAX(0,MIN(100,50+((H276-K276)/K276)*1000)),0)</f>
        <v/>
      </c>
      <c r="AG276" s="11">
        <f>IFERROR(ROUND(MAX(0,MIN(100,50+25*LN(MAX(0.01,X276)))),0),25)</f>
        <v/>
      </c>
      <c r="AH276" s="11">
        <f>ROUND(IF(M276&lt;=-30,0,IF(M276&lt;=-20,20,IF(M276&lt;=-10,50,100))),0)</f>
        <v/>
      </c>
      <c r="AI276" s="11">
        <f>ROUND(MAX(0,MIN(100,50+(Z276*10))),0)</f>
        <v/>
      </c>
      <c r="AJ276" s="11">
        <f>IFERROR(IF(--AA276&gt;=80,"خرید قوی",IF(--AA276&gt;=70,"خرید مشروط",IF(--AA276&gt;=60,"مراقبت",IF(--AA276&gt;=45,"ضعیف","عدم ورود")))),"")</f>
        <v/>
      </c>
    </row>
    <row r="277">
      <c r="A277" s="12">
        <f>'دیده بان بازار'!A280</f>
        <v/>
      </c>
      <c r="B277" s="13">
        <f>'دیده بان بازار'!B280</f>
        <v/>
      </c>
      <c r="C277" s="13">
        <f>'دیده بان بازار'!C280</f>
        <v/>
      </c>
      <c r="D277" s="13">
        <f>'دیده بان بازار'!D280</f>
        <v/>
      </c>
      <c r="E277" s="14">
        <f>'دیده بان بازار'!E280</f>
        <v/>
      </c>
      <c r="F277" s="13">
        <f>'دیده بان بازار'!F280</f>
        <v/>
      </c>
      <c r="G277" s="13">
        <f>'دیده بان بازار'!G280</f>
        <v/>
      </c>
      <c r="H277" s="13">
        <f>'دیده بان بازار'!H280</f>
        <v/>
      </c>
      <c r="I277" s="13">
        <f>'دیده بان بازار'!I280</f>
        <v/>
      </c>
      <c r="J277" s="13">
        <f>'دیده بان بازار'!J280</f>
        <v/>
      </c>
      <c r="K277" s="13">
        <f>'دیده بان بازار'!K280</f>
        <v/>
      </c>
      <c r="L277" s="13">
        <f>'دیده بان بازار'!L280</f>
        <v/>
      </c>
      <c r="M277" s="13">
        <f>'دیده بان بازار'!M280</f>
        <v/>
      </c>
      <c r="N277" s="13">
        <f>'دیده بان بازار'!N280</f>
        <v/>
      </c>
      <c r="O277" s="13">
        <f>'دیده بان بازار'!O280</f>
        <v/>
      </c>
      <c r="P277" s="13">
        <f>'دیده بان بازار'!P280</f>
        <v/>
      </c>
      <c r="Q277" s="13">
        <f>'دیده بان بازار'!Q280</f>
        <v/>
      </c>
      <c r="R277" s="13">
        <f>'دیده بان بازار'!R280</f>
        <v/>
      </c>
      <c r="S277" s="13">
        <f>'دیده بان بازار'!S280</f>
        <v/>
      </c>
      <c r="T277" s="13">
        <f>'دیده بان بازار'!T280</f>
        <v/>
      </c>
      <c r="U277" s="13">
        <f>'دیده بان بازار'!U280</f>
        <v/>
      </c>
      <c r="V277" s="13">
        <f>'دیده بان بازار'!V280</f>
        <v/>
      </c>
      <c r="W277" s="6">
        <f>'دیده بان بازار'!W280</f>
        <v/>
      </c>
      <c r="X277" s="11">
        <f>IFERROR(IF(OR(R277&lt;=0,W277&lt;=0,S277&lt;=0,V277&lt;=0),0,ROUND((S277/R277)/(V277/W277),2)),0)</f>
        <v/>
      </c>
      <c r="Y277" s="11">
        <f>IFERROR(IF(OR(S277&lt;=0,V277&lt;=0),0,ROUND(S277/V277,2)),0)</f>
        <v/>
      </c>
      <c r="Z277" s="11">
        <f>IFERROR(J277-M277,0)</f>
        <v/>
      </c>
      <c r="AA277" s="11">
        <f>IFERROR(ROUND(MAX(0,MIN(100,((AB277*0.2)+(AC277*0.15)+(AD277*0.15)+(AE277*0.1)+(AF277*0.1)+(AG277*0.15)+(MIN(Y277/3,1)*100*0.1)+(AI277*0.05))*((AH277/100)*0.25+0.75))),0),0)</f>
        <v/>
      </c>
      <c r="AB277" s="11">
        <f>ROUND(MAX(0,MIN(100,((M277+10)/20)*100)),0)</f>
        <v/>
      </c>
      <c r="AC277" s="11">
        <f>IFERROR(IF(D277&lt;=0,0,ROUND(COUNTIFS($D$4:$D$3359,"&lt;="&amp;D277,$D$4:$D$3359,"&gt;0")/COUNTIF($D$4:$D$3359,"&gt;0")*100,0)),0)</f>
        <v/>
      </c>
      <c r="AD277" s="11">
        <f>IF(E277&lt;=0,0,ROUND(MAX(0,MIN(100,(LOG10(1+E277/1000000000)/LOG10(101))*100)),0))</f>
        <v/>
      </c>
      <c r="AE277" s="11">
        <f>IF(O277=N277,50,ROUND(MAX(0,MIN(100,((H277-N277)/(O277-N277))*100)),0))</f>
        <v/>
      </c>
      <c r="AF277" s="11">
        <f>ROUND(MAX(0,MIN(100,50+((H277-K277)/K277)*1000)),0)</f>
        <v/>
      </c>
      <c r="AG277" s="11">
        <f>IFERROR(ROUND(MAX(0,MIN(100,50+25*LN(MAX(0.01,X277)))),0),25)</f>
        <v/>
      </c>
      <c r="AH277" s="11">
        <f>ROUND(IF(M277&lt;=-30,0,IF(M277&lt;=-20,20,IF(M277&lt;=-10,50,100))),0)</f>
        <v/>
      </c>
      <c r="AI277" s="11">
        <f>ROUND(MAX(0,MIN(100,50+(Z277*10))),0)</f>
        <v/>
      </c>
      <c r="AJ277" s="11">
        <f>IFERROR(IF(--AA277&gt;=80,"خرید قوی",IF(--AA277&gt;=70,"خرید مشروط",IF(--AA277&gt;=60,"مراقبت",IF(--AA277&gt;=45,"ضعیف","عدم ورود")))),"")</f>
        <v/>
      </c>
    </row>
    <row r="278">
      <c r="A278" s="15">
        <f>'دیده بان بازار'!A281</f>
        <v/>
      </c>
      <c r="B278" s="16">
        <f>'دیده بان بازار'!B281</f>
        <v/>
      </c>
      <c r="C278" s="16">
        <f>'دیده بان بازار'!C281</f>
        <v/>
      </c>
      <c r="D278" s="16">
        <f>'دیده بان بازار'!D281</f>
        <v/>
      </c>
      <c r="E278" s="17">
        <f>'دیده بان بازار'!E281</f>
        <v/>
      </c>
      <c r="F278" s="16">
        <f>'دیده بان بازار'!F281</f>
        <v/>
      </c>
      <c r="G278" s="16">
        <f>'دیده بان بازار'!G281</f>
        <v/>
      </c>
      <c r="H278" s="16">
        <f>'دیده بان بازار'!H281</f>
        <v/>
      </c>
      <c r="I278" s="16">
        <f>'دیده بان بازار'!I281</f>
        <v/>
      </c>
      <c r="J278" s="16">
        <f>'دیده بان بازار'!J281</f>
        <v/>
      </c>
      <c r="K278" s="16">
        <f>'دیده بان بازار'!K281</f>
        <v/>
      </c>
      <c r="L278" s="16">
        <f>'دیده بان بازار'!L281</f>
        <v/>
      </c>
      <c r="M278" s="16">
        <f>'دیده بان بازار'!M281</f>
        <v/>
      </c>
      <c r="N278" s="16">
        <f>'دیده بان بازار'!N281</f>
        <v/>
      </c>
      <c r="O278" s="16">
        <f>'دیده بان بازار'!O281</f>
        <v/>
      </c>
      <c r="P278" s="16">
        <f>'دیده بان بازار'!P281</f>
        <v/>
      </c>
      <c r="Q278" s="16">
        <f>'دیده بان بازار'!Q281</f>
        <v/>
      </c>
      <c r="R278" s="16">
        <f>'دیده بان بازار'!R281</f>
        <v/>
      </c>
      <c r="S278" s="16">
        <f>'دیده بان بازار'!S281</f>
        <v/>
      </c>
      <c r="T278" s="16">
        <f>'دیده بان بازار'!T281</f>
        <v/>
      </c>
      <c r="U278" s="16">
        <f>'دیده بان بازار'!U281</f>
        <v/>
      </c>
      <c r="V278" s="16">
        <f>'دیده بان بازار'!V281</f>
        <v/>
      </c>
      <c r="W278" s="7">
        <f>'دیده بان بازار'!W281</f>
        <v/>
      </c>
      <c r="X278" s="11">
        <f>IFERROR(IF(OR(R278&lt;=0,W278&lt;=0,S278&lt;=0,V278&lt;=0),0,ROUND((S278/R278)/(V278/W278),2)),0)</f>
        <v/>
      </c>
      <c r="Y278" s="11">
        <f>IFERROR(IF(OR(S278&lt;=0,V278&lt;=0),0,ROUND(S278/V278,2)),0)</f>
        <v/>
      </c>
      <c r="Z278" s="11">
        <f>IFERROR(J278-M278,0)</f>
        <v/>
      </c>
      <c r="AA278" s="11">
        <f>IFERROR(ROUND(MAX(0,MIN(100,((AB278*0.2)+(AC278*0.15)+(AD278*0.15)+(AE278*0.1)+(AF278*0.1)+(AG278*0.15)+(MIN(Y278/3,1)*100*0.1)+(AI278*0.05))*((AH278/100)*0.25+0.75))),0),0)</f>
        <v/>
      </c>
      <c r="AB278" s="11">
        <f>ROUND(MAX(0,MIN(100,((M278+10)/20)*100)),0)</f>
        <v/>
      </c>
      <c r="AC278" s="11">
        <f>IFERROR(IF(D278&lt;=0,0,ROUND(COUNTIFS($D$4:$D$3359,"&lt;="&amp;D278,$D$4:$D$3359,"&gt;0")/COUNTIF($D$4:$D$3359,"&gt;0")*100,0)),0)</f>
        <v/>
      </c>
      <c r="AD278" s="11">
        <f>IF(E278&lt;=0,0,ROUND(MAX(0,MIN(100,(LOG10(1+E278/1000000000)/LOG10(101))*100)),0))</f>
        <v/>
      </c>
      <c r="AE278" s="11">
        <f>IF(O278=N278,50,ROUND(MAX(0,MIN(100,((H278-N278)/(O278-N278))*100)),0))</f>
        <v/>
      </c>
      <c r="AF278" s="11">
        <f>ROUND(MAX(0,MIN(100,50+((H278-K278)/K278)*1000)),0)</f>
        <v/>
      </c>
      <c r="AG278" s="11">
        <f>IFERROR(ROUND(MAX(0,MIN(100,50+25*LN(MAX(0.01,X278)))),0),25)</f>
        <v/>
      </c>
      <c r="AH278" s="11">
        <f>ROUND(IF(M278&lt;=-30,0,IF(M278&lt;=-20,20,IF(M278&lt;=-10,50,100))),0)</f>
        <v/>
      </c>
      <c r="AI278" s="11">
        <f>ROUND(MAX(0,MIN(100,50+(Z278*10))),0)</f>
        <v/>
      </c>
      <c r="AJ278" s="11">
        <f>IFERROR(IF(--AA278&gt;=80,"خرید قوی",IF(--AA278&gt;=70,"خرید مشروط",IF(--AA278&gt;=60,"مراقبت",IF(--AA278&gt;=45,"ضعیف","عدم ورود")))),"")</f>
        <v/>
      </c>
    </row>
    <row r="279">
      <c r="A279" s="12">
        <f>'دیده بان بازار'!A282</f>
        <v/>
      </c>
      <c r="B279" s="13">
        <f>'دیده بان بازار'!B282</f>
        <v/>
      </c>
      <c r="C279" s="13">
        <f>'دیده بان بازار'!C282</f>
        <v/>
      </c>
      <c r="D279" s="13">
        <f>'دیده بان بازار'!D282</f>
        <v/>
      </c>
      <c r="E279" s="14">
        <f>'دیده بان بازار'!E282</f>
        <v/>
      </c>
      <c r="F279" s="13">
        <f>'دیده بان بازار'!F282</f>
        <v/>
      </c>
      <c r="G279" s="13">
        <f>'دیده بان بازار'!G282</f>
        <v/>
      </c>
      <c r="H279" s="13">
        <f>'دیده بان بازار'!H282</f>
        <v/>
      </c>
      <c r="I279" s="13">
        <f>'دیده بان بازار'!I282</f>
        <v/>
      </c>
      <c r="J279" s="13">
        <f>'دیده بان بازار'!J282</f>
        <v/>
      </c>
      <c r="K279" s="13">
        <f>'دیده بان بازار'!K282</f>
        <v/>
      </c>
      <c r="L279" s="13">
        <f>'دیده بان بازار'!L282</f>
        <v/>
      </c>
      <c r="M279" s="13">
        <f>'دیده بان بازار'!M282</f>
        <v/>
      </c>
      <c r="N279" s="13">
        <f>'دیده بان بازار'!N282</f>
        <v/>
      </c>
      <c r="O279" s="13">
        <f>'دیده بان بازار'!O282</f>
        <v/>
      </c>
      <c r="P279" s="13">
        <f>'دیده بان بازار'!P282</f>
        <v/>
      </c>
      <c r="Q279" s="13">
        <f>'دیده بان بازار'!Q282</f>
        <v/>
      </c>
      <c r="R279" s="13">
        <f>'دیده بان بازار'!R282</f>
        <v/>
      </c>
      <c r="S279" s="13">
        <f>'دیده بان بازار'!S282</f>
        <v/>
      </c>
      <c r="T279" s="13">
        <f>'دیده بان بازار'!T282</f>
        <v/>
      </c>
      <c r="U279" s="13">
        <f>'دیده بان بازار'!U282</f>
        <v/>
      </c>
      <c r="V279" s="13">
        <f>'دیده بان بازار'!V282</f>
        <v/>
      </c>
      <c r="W279" s="6">
        <f>'دیده بان بازار'!W282</f>
        <v/>
      </c>
      <c r="X279" s="11">
        <f>IFERROR(IF(OR(R279&lt;=0,W279&lt;=0,S279&lt;=0,V279&lt;=0),0,ROUND((S279/R279)/(V279/W279),2)),0)</f>
        <v/>
      </c>
      <c r="Y279" s="11">
        <f>IFERROR(IF(OR(S279&lt;=0,V279&lt;=0),0,ROUND(S279/V279,2)),0)</f>
        <v/>
      </c>
      <c r="Z279" s="11">
        <f>IFERROR(J279-M279,0)</f>
        <v/>
      </c>
      <c r="AA279" s="11">
        <f>IFERROR(ROUND(MAX(0,MIN(100,((AB279*0.2)+(AC279*0.15)+(AD279*0.15)+(AE279*0.1)+(AF279*0.1)+(AG279*0.15)+(MIN(Y279/3,1)*100*0.1)+(AI279*0.05))*((AH279/100)*0.25+0.75))),0),0)</f>
        <v/>
      </c>
      <c r="AB279" s="11">
        <f>ROUND(MAX(0,MIN(100,((M279+10)/20)*100)),0)</f>
        <v/>
      </c>
      <c r="AC279" s="11">
        <f>IFERROR(IF(D279&lt;=0,0,ROUND(COUNTIFS($D$4:$D$3359,"&lt;="&amp;D279,$D$4:$D$3359,"&gt;0")/COUNTIF($D$4:$D$3359,"&gt;0")*100,0)),0)</f>
        <v/>
      </c>
      <c r="AD279" s="11">
        <f>IF(E279&lt;=0,0,ROUND(MAX(0,MIN(100,(LOG10(1+E279/1000000000)/LOG10(101))*100)),0))</f>
        <v/>
      </c>
      <c r="AE279" s="11">
        <f>IF(O279=N279,50,ROUND(MAX(0,MIN(100,((H279-N279)/(O279-N279))*100)),0))</f>
        <v/>
      </c>
      <c r="AF279" s="11">
        <f>ROUND(MAX(0,MIN(100,50+((H279-K279)/K279)*1000)),0)</f>
        <v/>
      </c>
      <c r="AG279" s="11">
        <f>IFERROR(ROUND(MAX(0,MIN(100,50+25*LN(MAX(0.01,X279)))),0),25)</f>
        <v/>
      </c>
      <c r="AH279" s="11">
        <f>ROUND(IF(M279&lt;=-30,0,IF(M279&lt;=-20,20,IF(M279&lt;=-10,50,100))),0)</f>
        <v/>
      </c>
      <c r="AI279" s="11">
        <f>ROUND(MAX(0,MIN(100,50+(Z279*10))),0)</f>
        <v/>
      </c>
      <c r="AJ279" s="11">
        <f>IFERROR(IF(--AA279&gt;=80,"خرید قوی",IF(--AA279&gt;=70,"خرید مشروط",IF(--AA279&gt;=60,"مراقبت",IF(--AA279&gt;=45,"ضعیف","عدم ورود")))),"")</f>
        <v/>
      </c>
    </row>
    <row r="280">
      <c r="A280" s="15">
        <f>'دیده بان بازار'!A283</f>
        <v/>
      </c>
      <c r="B280" s="16">
        <f>'دیده بان بازار'!B283</f>
        <v/>
      </c>
      <c r="C280" s="16">
        <f>'دیده بان بازار'!C283</f>
        <v/>
      </c>
      <c r="D280" s="16">
        <f>'دیده بان بازار'!D283</f>
        <v/>
      </c>
      <c r="E280" s="17">
        <f>'دیده بان بازار'!E283</f>
        <v/>
      </c>
      <c r="F280" s="16">
        <f>'دیده بان بازار'!F283</f>
        <v/>
      </c>
      <c r="G280" s="16">
        <f>'دیده بان بازار'!G283</f>
        <v/>
      </c>
      <c r="H280" s="16">
        <f>'دیده بان بازار'!H283</f>
        <v/>
      </c>
      <c r="I280" s="16">
        <f>'دیده بان بازار'!I283</f>
        <v/>
      </c>
      <c r="J280" s="16">
        <f>'دیده بان بازار'!J283</f>
        <v/>
      </c>
      <c r="K280" s="16">
        <f>'دیده بان بازار'!K283</f>
        <v/>
      </c>
      <c r="L280" s="16">
        <f>'دیده بان بازار'!L283</f>
        <v/>
      </c>
      <c r="M280" s="16">
        <f>'دیده بان بازار'!M283</f>
        <v/>
      </c>
      <c r="N280" s="16">
        <f>'دیده بان بازار'!N283</f>
        <v/>
      </c>
      <c r="O280" s="16">
        <f>'دیده بان بازار'!O283</f>
        <v/>
      </c>
      <c r="P280" s="16">
        <f>'دیده بان بازار'!P283</f>
        <v/>
      </c>
      <c r="Q280" s="16">
        <f>'دیده بان بازار'!Q283</f>
        <v/>
      </c>
      <c r="R280" s="16">
        <f>'دیده بان بازار'!R283</f>
        <v/>
      </c>
      <c r="S280" s="16">
        <f>'دیده بان بازار'!S283</f>
        <v/>
      </c>
      <c r="T280" s="16">
        <f>'دیده بان بازار'!T283</f>
        <v/>
      </c>
      <c r="U280" s="16">
        <f>'دیده بان بازار'!U283</f>
        <v/>
      </c>
      <c r="V280" s="16">
        <f>'دیده بان بازار'!V283</f>
        <v/>
      </c>
      <c r="W280" s="7">
        <f>'دیده بان بازار'!W283</f>
        <v/>
      </c>
      <c r="X280" s="11">
        <f>IFERROR(IF(OR(R280&lt;=0,W280&lt;=0,S280&lt;=0,V280&lt;=0),0,ROUND((S280/R280)/(V280/W280),2)),0)</f>
        <v/>
      </c>
      <c r="Y280" s="11">
        <f>IFERROR(IF(OR(S280&lt;=0,V280&lt;=0),0,ROUND(S280/V280,2)),0)</f>
        <v/>
      </c>
      <c r="Z280" s="11">
        <f>IFERROR(J280-M280,0)</f>
        <v/>
      </c>
      <c r="AA280" s="11">
        <f>IFERROR(ROUND(MAX(0,MIN(100,((AB280*0.2)+(AC280*0.15)+(AD280*0.15)+(AE280*0.1)+(AF280*0.1)+(AG280*0.15)+(MIN(Y280/3,1)*100*0.1)+(AI280*0.05))*((AH280/100)*0.25+0.75))),0),0)</f>
        <v/>
      </c>
      <c r="AB280" s="11">
        <f>ROUND(MAX(0,MIN(100,((M280+10)/20)*100)),0)</f>
        <v/>
      </c>
      <c r="AC280" s="11">
        <f>IFERROR(IF(D280&lt;=0,0,ROUND(COUNTIFS($D$4:$D$3359,"&lt;="&amp;D280,$D$4:$D$3359,"&gt;0")/COUNTIF($D$4:$D$3359,"&gt;0")*100,0)),0)</f>
        <v/>
      </c>
      <c r="AD280" s="11">
        <f>IF(E280&lt;=0,0,ROUND(MAX(0,MIN(100,(LOG10(1+E280/1000000000)/LOG10(101))*100)),0))</f>
        <v/>
      </c>
      <c r="AE280" s="11">
        <f>IF(O280=N280,50,ROUND(MAX(0,MIN(100,((H280-N280)/(O280-N280))*100)),0))</f>
        <v/>
      </c>
      <c r="AF280" s="11">
        <f>ROUND(MAX(0,MIN(100,50+((H280-K280)/K280)*1000)),0)</f>
        <v/>
      </c>
      <c r="AG280" s="11">
        <f>IFERROR(ROUND(MAX(0,MIN(100,50+25*LN(MAX(0.01,X280)))),0),25)</f>
        <v/>
      </c>
      <c r="AH280" s="11">
        <f>ROUND(IF(M280&lt;=-30,0,IF(M280&lt;=-20,20,IF(M280&lt;=-10,50,100))),0)</f>
        <v/>
      </c>
      <c r="AI280" s="11">
        <f>ROUND(MAX(0,MIN(100,50+(Z280*10))),0)</f>
        <v/>
      </c>
      <c r="AJ280" s="11">
        <f>IFERROR(IF(--AA280&gt;=80,"خرید قوی",IF(--AA280&gt;=70,"خرید مشروط",IF(--AA280&gt;=60,"مراقبت",IF(--AA280&gt;=45,"ضعیف","عدم ورود")))),"")</f>
        <v/>
      </c>
    </row>
    <row r="281">
      <c r="A281" s="12">
        <f>'دیده بان بازار'!A284</f>
        <v/>
      </c>
      <c r="B281" s="13">
        <f>'دیده بان بازار'!B284</f>
        <v/>
      </c>
      <c r="C281" s="13">
        <f>'دیده بان بازار'!C284</f>
        <v/>
      </c>
      <c r="D281" s="13">
        <f>'دیده بان بازار'!D284</f>
        <v/>
      </c>
      <c r="E281" s="14">
        <f>'دیده بان بازار'!E284</f>
        <v/>
      </c>
      <c r="F281" s="13">
        <f>'دیده بان بازار'!F284</f>
        <v/>
      </c>
      <c r="G281" s="13">
        <f>'دیده بان بازار'!G284</f>
        <v/>
      </c>
      <c r="H281" s="13">
        <f>'دیده بان بازار'!H284</f>
        <v/>
      </c>
      <c r="I281" s="13">
        <f>'دیده بان بازار'!I284</f>
        <v/>
      </c>
      <c r="J281" s="13">
        <f>'دیده بان بازار'!J284</f>
        <v/>
      </c>
      <c r="K281" s="13">
        <f>'دیده بان بازار'!K284</f>
        <v/>
      </c>
      <c r="L281" s="13">
        <f>'دیده بان بازار'!L284</f>
        <v/>
      </c>
      <c r="M281" s="13">
        <f>'دیده بان بازار'!M284</f>
        <v/>
      </c>
      <c r="N281" s="13">
        <f>'دیده بان بازار'!N284</f>
        <v/>
      </c>
      <c r="O281" s="13">
        <f>'دیده بان بازار'!O284</f>
        <v/>
      </c>
      <c r="P281" s="13">
        <f>'دیده بان بازار'!P284</f>
        <v/>
      </c>
      <c r="Q281" s="13">
        <f>'دیده بان بازار'!Q284</f>
        <v/>
      </c>
      <c r="R281" s="13">
        <f>'دیده بان بازار'!R284</f>
        <v/>
      </c>
      <c r="S281" s="13">
        <f>'دیده بان بازار'!S284</f>
        <v/>
      </c>
      <c r="T281" s="13">
        <f>'دیده بان بازار'!T284</f>
        <v/>
      </c>
      <c r="U281" s="13">
        <f>'دیده بان بازار'!U284</f>
        <v/>
      </c>
      <c r="V281" s="13">
        <f>'دیده بان بازار'!V284</f>
        <v/>
      </c>
      <c r="W281" s="6">
        <f>'دیده بان بازار'!W284</f>
        <v/>
      </c>
      <c r="X281" s="11">
        <f>IFERROR(IF(OR(R281&lt;=0,W281&lt;=0,S281&lt;=0,V281&lt;=0),0,ROUND((S281/R281)/(V281/W281),2)),0)</f>
        <v/>
      </c>
      <c r="Y281" s="11">
        <f>IFERROR(IF(OR(S281&lt;=0,V281&lt;=0),0,ROUND(S281/V281,2)),0)</f>
        <v/>
      </c>
      <c r="Z281" s="11">
        <f>IFERROR(J281-M281,0)</f>
        <v/>
      </c>
      <c r="AA281" s="11">
        <f>IFERROR(ROUND(MAX(0,MIN(100,((AB281*0.2)+(AC281*0.15)+(AD281*0.15)+(AE281*0.1)+(AF281*0.1)+(AG281*0.15)+(MIN(Y281/3,1)*100*0.1)+(AI281*0.05))*((AH281/100)*0.25+0.75))),0),0)</f>
        <v/>
      </c>
      <c r="AB281" s="11">
        <f>ROUND(MAX(0,MIN(100,((M281+10)/20)*100)),0)</f>
        <v/>
      </c>
      <c r="AC281" s="11">
        <f>IFERROR(IF(D281&lt;=0,0,ROUND(COUNTIFS($D$4:$D$3359,"&lt;="&amp;D281,$D$4:$D$3359,"&gt;0")/COUNTIF($D$4:$D$3359,"&gt;0")*100,0)),0)</f>
        <v/>
      </c>
      <c r="AD281" s="11">
        <f>IF(E281&lt;=0,0,ROUND(MAX(0,MIN(100,(LOG10(1+E281/1000000000)/LOG10(101))*100)),0))</f>
        <v/>
      </c>
      <c r="AE281" s="11">
        <f>IF(O281=N281,50,ROUND(MAX(0,MIN(100,((H281-N281)/(O281-N281))*100)),0))</f>
        <v/>
      </c>
      <c r="AF281" s="11">
        <f>ROUND(MAX(0,MIN(100,50+((H281-K281)/K281)*1000)),0)</f>
        <v/>
      </c>
      <c r="AG281" s="11">
        <f>IFERROR(ROUND(MAX(0,MIN(100,50+25*LN(MAX(0.01,X281)))),0),25)</f>
        <v/>
      </c>
      <c r="AH281" s="11">
        <f>ROUND(IF(M281&lt;=-30,0,IF(M281&lt;=-20,20,IF(M281&lt;=-10,50,100))),0)</f>
        <v/>
      </c>
      <c r="AI281" s="11">
        <f>ROUND(MAX(0,MIN(100,50+(Z281*10))),0)</f>
        <v/>
      </c>
      <c r="AJ281" s="11">
        <f>IFERROR(IF(--AA281&gt;=80,"خرید قوی",IF(--AA281&gt;=70,"خرید مشروط",IF(--AA281&gt;=60,"مراقبت",IF(--AA281&gt;=45,"ضعیف","عدم ورود")))),"")</f>
        <v/>
      </c>
    </row>
    <row r="282">
      <c r="A282" s="15">
        <f>'دیده بان بازار'!A285</f>
        <v/>
      </c>
      <c r="B282" s="16">
        <f>'دیده بان بازار'!B285</f>
        <v/>
      </c>
      <c r="C282" s="16">
        <f>'دیده بان بازار'!C285</f>
        <v/>
      </c>
      <c r="D282" s="16">
        <f>'دیده بان بازار'!D285</f>
        <v/>
      </c>
      <c r="E282" s="17">
        <f>'دیده بان بازار'!E285</f>
        <v/>
      </c>
      <c r="F282" s="16">
        <f>'دیده بان بازار'!F285</f>
        <v/>
      </c>
      <c r="G282" s="16">
        <f>'دیده بان بازار'!G285</f>
        <v/>
      </c>
      <c r="H282" s="16">
        <f>'دیده بان بازار'!H285</f>
        <v/>
      </c>
      <c r="I282" s="16">
        <f>'دیده بان بازار'!I285</f>
        <v/>
      </c>
      <c r="J282" s="16">
        <f>'دیده بان بازار'!J285</f>
        <v/>
      </c>
      <c r="K282" s="16">
        <f>'دیده بان بازار'!K285</f>
        <v/>
      </c>
      <c r="L282" s="16">
        <f>'دیده بان بازار'!L285</f>
        <v/>
      </c>
      <c r="M282" s="16">
        <f>'دیده بان بازار'!M285</f>
        <v/>
      </c>
      <c r="N282" s="16">
        <f>'دیده بان بازار'!N285</f>
        <v/>
      </c>
      <c r="O282" s="16">
        <f>'دیده بان بازار'!O285</f>
        <v/>
      </c>
      <c r="P282" s="16">
        <f>'دیده بان بازار'!P285</f>
        <v/>
      </c>
      <c r="Q282" s="16">
        <f>'دیده بان بازار'!Q285</f>
        <v/>
      </c>
      <c r="R282" s="16">
        <f>'دیده بان بازار'!R285</f>
        <v/>
      </c>
      <c r="S282" s="16">
        <f>'دیده بان بازار'!S285</f>
        <v/>
      </c>
      <c r="T282" s="16">
        <f>'دیده بان بازار'!T285</f>
        <v/>
      </c>
      <c r="U282" s="16">
        <f>'دیده بان بازار'!U285</f>
        <v/>
      </c>
      <c r="V282" s="16">
        <f>'دیده بان بازار'!V285</f>
        <v/>
      </c>
      <c r="W282" s="7">
        <f>'دیده بان بازار'!W285</f>
        <v/>
      </c>
      <c r="X282" s="11">
        <f>IFERROR(IF(OR(R282&lt;=0,W282&lt;=0,S282&lt;=0,V282&lt;=0),0,ROUND((S282/R282)/(V282/W282),2)),0)</f>
        <v/>
      </c>
      <c r="Y282" s="11">
        <f>IFERROR(IF(OR(S282&lt;=0,V282&lt;=0),0,ROUND(S282/V282,2)),0)</f>
        <v/>
      </c>
      <c r="Z282" s="11">
        <f>IFERROR(J282-M282,0)</f>
        <v/>
      </c>
      <c r="AA282" s="11">
        <f>IFERROR(ROUND(MAX(0,MIN(100,((AB282*0.2)+(AC282*0.15)+(AD282*0.15)+(AE282*0.1)+(AF282*0.1)+(AG282*0.15)+(MIN(Y282/3,1)*100*0.1)+(AI282*0.05))*((AH282/100)*0.25+0.75))),0),0)</f>
        <v/>
      </c>
      <c r="AB282" s="11">
        <f>ROUND(MAX(0,MIN(100,((M282+10)/20)*100)),0)</f>
        <v/>
      </c>
      <c r="AC282" s="11">
        <f>IFERROR(IF(D282&lt;=0,0,ROUND(COUNTIFS($D$4:$D$3359,"&lt;="&amp;D282,$D$4:$D$3359,"&gt;0")/COUNTIF($D$4:$D$3359,"&gt;0")*100,0)),0)</f>
        <v/>
      </c>
      <c r="AD282" s="11">
        <f>IF(E282&lt;=0,0,ROUND(MAX(0,MIN(100,(LOG10(1+E282/1000000000)/LOG10(101))*100)),0))</f>
        <v/>
      </c>
      <c r="AE282" s="11">
        <f>IF(O282=N282,50,ROUND(MAX(0,MIN(100,((H282-N282)/(O282-N282))*100)),0))</f>
        <v/>
      </c>
      <c r="AF282" s="11">
        <f>ROUND(MAX(0,MIN(100,50+((H282-K282)/K282)*1000)),0)</f>
        <v/>
      </c>
      <c r="AG282" s="11">
        <f>IFERROR(ROUND(MAX(0,MIN(100,50+25*LN(MAX(0.01,X282)))),0),25)</f>
        <v/>
      </c>
      <c r="AH282" s="11">
        <f>ROUND(IF(M282&lt;=-30,0,IF(M282&lt;=-20,20,IF(M282&lt;=-10,50,100))),0)</f>
        <v/>
      </c>
      <c r="AI282" s="11">
        <f>ROUND(MAX(0,MIN(100,50+(Z282*10))),0)</f>
        <v/>
      </c>
      <c r="AJ282" s="11">
        <f>IFERROR(IF(--AA282&gt;=80,"خرید قوی",IF(--AA282&gt;=70,"خرید مشروط",IF(--AA282&gt;=60,"مراقبت",IF(--AA282&gt;=45,"ضعیف","عدم ورود")))),"")</f>
        <v/>
      </c>
    </row>
    <row r="283">
      <c r="A283" s="12">
        <f>'دیده بان بازار'!A286</f>
        <v/>
      </c>
      <c r="B283" s="13">
        <f>'دیده بان بازار'!B286</f>
        <v/>
      </c>
      <c r="C283" s="13">
        <f>'دیده بان بازار'!C286</f>
        <v/>
      </c>
      <c r="D283" s="13">
        <f>'دیده بان بازار'!D286</f>
        <v/>
      </c>
      <c r="E283" s="14">
        <f>'دیده بان بازار'!E286</f>
        <v/>
      </c>
      <c r="F283" s="13">
        <f>'دیده بان بازار'!F286</f>
        <v/>
      </c>
      <c r="G283" s="13">
        <f>'دیده بان بازار'!G286</f>
        <v/>
      </c>
      <c r="H283" s="13">
        <f>'دیده بان بازار'!H286</f>
        <v/>
      </c>
      <c r="I283" s="13">
        <f>'دیده بان بازار'!I286</f>
        <v/>
      </c>
      <c r="J283" s="13">
        <f>'دیده بان بازار'!J286</f>
        <v/>
      </c>
      <c r="K283" s="13">
        <f>'دیده بان بازار'!K286</f>
        <v/>
      </c>
      <c r="L283" s="13">
        <f>'دیده بان بازار'!L286</f>
        <v/>
      </c>
      <c r="M283" s="13">
        <f>'دیده بان بازار'!M286</f>
        <v/>
      </c>
      <c r="N283" s="13">
        <f>'دیده بان بازار'!N286</f>
        <v/>
      </c>
      <c r="O283" s="13">
        <f>'دیده بان بازار'!O286</f>
        <v/>
      </c>
      <c r="P283" s="13">
        <f>'دیده بان بازار'!P286</f>
        <v/>
      </c>
      <c r="Q283" s="13">
        <f>'دیده بان بازار'!Q286</f>
        <v/>
      </c>
      <c r="R283" s="13">
        <f>'دیده بان بازار'!R286</f>
        <v/>
      </c>
      <c r="S283" s="13">
        <f>'دیده بان بازار'!S286</f>
        <v/>
      </c>
      <c r="T283" s="13">
        <f>'دیده بان بازار'!T286</f>
        <v/>
      </c>
      <c r="U283" s="13">
        <f>'دیده بان بازار'!U286</f>
        <v/>
      </c>
      <c r="V283" s="13">
        <f>'دیده بان بازار'!V286</f>
        <v/>
      </c>
      <c r="W283" s="6">
        <f>'دیده بان بازار'!W286</f>
        <v/>
      </c>
      <c r="X283" s="11">
        <f>IFERROR(IF(OR(R283&lt;=0,W283&lt;=0,S283&lt;=0,V283&lt;=0),0,ROUND((S283/R283)/(V283/W283),2)),0)</f>
        <v/>
      </c>
      <c r="Y283" s="11">
        <f>IFERROR(IF(OR(S283&lt;=0,V283&lt;=0),0,ROUND(S283/V283,2)),0)</f>
        <v/>
      </c>
      <c r="Z283" s="11">
        <f>IFERROR(J283-M283,0)</f>
        <v/>
      </c>
      <c r="AA283" s="11">
        <f>IFERROR(ROUND(MAX(0,MIN(100,((AB283*0.2)+(AC283*0.15)+(AD283*0.15)+(AE283*0.1)+(AF283*0.1)+(AG283*0.15)+(MIN(Y283/3,1)*100*0.1)+(AI283*0.05))*((AH283/100)*0.25+0.75))),0),0)</f>
        <v/>
      </c>
      <c r="AB283" s="11">
        <f>ROUND(MAX(0,MIN(100,((M283+10)/20)*100)),0)</f>
        <v/>
      </c>
      <c r="AC283" s="11">
        <f>IFERROR(IF(D283&lt;=0,0,ROUND(COUNTIFS($D$4:$D$3359,"&lt;="&amp;D283,$D$4:$D$3359,"&gt;0")/COUNTIF($D$4:$D$3359,"&gt;0")*100,0)),0)</f>
        <v/>
      </c>
      <c r="AD283" s="11">
        <f>IF(E283&lt;=0,0,ROUND(MAX(0,MIN(100,(LOG10(1+E283/1000000000)/LOG10(101))*100)),0))</f>
        <v/>
      </c>
      <c r="AE283" s="11">
        <f>IF(O283=N283,50,ROUND(MAX(0,MIN(100,((H283-N283)/(O283-N283))*100)),0))</f>
        <v/>
      </c>
      <c r="AF283" s="11">
        <f>ROUND(MAX(0,MIN(100,50+((H283-K283)/K283)*1000)),0)</f>
        <v/>
      </c>
      <c r="AG283" s="11">
        <f>IFERROR(ROUND(MAX(0,MIN(100,50+25*LN(MAX(0.01,X283)))),0),25)</f>
        <v/>
      </c>
      <c r="AH283" s="11">
        <f>ROUND(IF(M283&lt;=-30,0,IF(M283&lt;=-20,20,IF(M283&lt;=-10,50,100))),0)</f>
        <v/>
      </c>
      <c r="AI283" s="11">
        <f>ROUND(MAX(0,MIN(100,50+(Z283*10))),0)</f>
        <v/>
      </c>
      <c r="AJ283" s="11">
        <f>IFERROR(IF(--AA283&gt;=80,"خرید قوی",IF(--AA283&gt;=70,"خرید مشروط",IF(--AA283&gt;=60,"مراقبت",IF(--AA283&gt;=45,"ضعیف","عدم ورود")))),"")</f>
        <v/>
      </c>
    </row>
    <row r="284">
      <c r="A284" s="15">
        <f>'دیده بان بازار'!A287</f>
        <v/>
      </c>
      <c r="B284" s="16">
        <f>'دیده بان بازار'!B287</f>
        <v/>
      </c>
      <c r="C284" s="16">
        <f>'دیده بان بازار'!C287</f>
        <v/>
      </c>
      <c r="D284" s="16">
        <f>'دیده بان بازار'!D287</f>
        <v/>
      </c>
      <c r="E284" s="17">
        <f>'دیده بان بازار'!E287</f>
        <v/>
      </c>
      <c r="F284" s="16">
        <f>'دیده بان بازار'!F287</f>
        <v/>
      </c>
      <c r="G284" s="16">
        <f>'دیده بان بازار'!G287</f>
        <v/>
      </c>
      <c r="H284" s="16">
        <f>'دیده بان بازار'!H287</f>
        <v/>
      </c>
      <c r="I284" s="16">
        <f>'دیده بان بازار'!I287</f>
        <v/>
      </c>
      <c r="J284" s="16">
        <f>'دیده بان بازار'!J287</f>
        <v/>
      </c>
      <c r="K284" s="16">
        <f>'دیده بان بازار'!K287</f>
        <v/>
      </c>
      <c r="L284" s="16">
        <f>'دیده بان بازار'!L287</f>
        <v/>
      </c>
      <c r="M284" s="16">
        <f>'دیده بان بازار'!M287</f>
        <v/>
      </c>
      <c r="N284" s="16">
        <f>'دیده بان بازار'!N287</f>
        <v/>
      </c>
      <c r="O284" s="16">
        <f>'دیده بان بازار'!O287</f>
        <v/>
      </c>
      <c r="P284" s="16">
        <f>'دیده بان بازار'!P287</f>
        <v/>
      </c>
      <c r="Q284" s="16">
        <f>'دیده بان بازار'!Q287</f>
        <v/>
      </c>
      <c r="R284" s="16">
        <f>'دیده بان بازار'!R287</f>
        <v/>
      </c>
      <c r="S284" s="16">
        <f>'دیده بان بازار'!S287</f>
        <v/>
      </c>
      <c r="T284" s="16">
        <f>'دیده بان بازار'!T287</f>
        <v/>
      </c>
      <c r="U284" s="16">
        <f>'دیده بان بازار'!U287</f>
        <v/>
      </c>
      <c r="V284" s="16">
        <f>'دیده بان بازار'!V287</f>
        <v/>
      </c>
      <c r="W284" s="7">
        <f>'دیده بان بازار'!W287</f>
        <v/>
      </c>
      <c r="X284" s="11">
        <f>IFERROR(IF(OR(R284&lt;=0,W284&lt;=0,S284&lt;=0,V284&lt;=0),0,ROUND((S284/R284)/(V284/W284),2)),0)</f>
        <v/>
      </c>
      <c r="Y284" s="11">
        <f>IFERROR(IF(OR(S284&lt;=0,V284&lt;=0),0,ROUND(S284/V284,2)),0)</f>
        <v/>
      </c>
      <c r="Z284" s="11">
        <f>IFERROR(J284-M284,0)</f>
        <v/>
      </c>
      <c r="AA284" s="11">
        <f>IFERROR(ROUND(MAX(0,MIN(100,((AB284*0.2)+(AC284*0.15)+(AD284*0.15)+(AE284*0.1)+(AF284*0.1)+(AG284*0.15)+(MIN(Y284/3,1)*100*0.1)+(AI284*0.05))*((AH284/100)*0.25+0.75))),0),0)</f>
        <v/>
      </c>
      <c r="AB284" s="11">
        <f>ROUND(MAX(0,MIN(100,((M284+10)/20)*100)),0)</f>
        <v/>
      </c>
      <c r="AC284" s="11">
        <f>IFERROR(IF(D284&lt;=0,0,ROUND(COUNTIFS($D$4:$D$3359,"&lt;="&amp;D284,$D$4:$D$3359,"&gt;0")/COUNTIF($D$4:$D$3359,"&gt;0")*100,0)),0)</f>
        <v/>
      </c>
      <c r="AD284" s="11">
        <f>IF(E284&lt;=0,0,ROUND(MAX(0,MIN(100,(LOG10(1+E284/1000000000)/LOG10(101))*100)),0))</f>
        <v/>
      </c>
      <c r="AE284" s="11">
        <f>IF(O284=N284,50,ROUND(MAX(0,MIN(100,((H284-N284)/(O284-N284))*100)),0))</f>
        <v/>
      </c>
      <c r="AF284" s="11">
        <f>ROUND(MAX(0,MIN(100,50+((H284-K284)/K284)*1000)),0)</f>
        <v/>
      </c>
      <c r="AG284" s="11">
        <f>IFERROR(ROUND(MAX(0,MIN(100,50+25*LN(MAX(0.01,X284)))),0),25)</f>
        <v/>
      </c>
      <c r="AH284" s="11">
        <f>ROUND(IF(M284&lt;=-30,0,IF(M284&lt;=-20,20,IF(M284&lt;=-10,50,100))),0)</f>
        <v/>
      </c>
      <c r="AI284" s="11">
        <f>ROUND(MAX(0,MIN(100,50+(Z284*10))),0)</f>
        <v/>
      </c>
      <c r="AJ284" s="11">
        <f>IFERROR(IF(--AA284&gt;=80,"خرید قوی",IF(--AA284&gt;=70,"خرید مشروط",IF(--AA284&gt;=60,"مراقبت",IF(--AA284&gt;=45,"ضعیف","عدم ورود")))),"")</f>
        <v/>
      </c>
    </row>
    <row r="285">
      <c r="A285" s="12">
        <f>'دیده بان بازار'!A288</f>
        <v/>
      </c>
      <c r="B285" s="13">
        <f>'دیده بان بازار'!B288</f>
        <v/>
      </c>
      <c r="C285" s="13">
        <f>'دیده بان بازار'!C288</f>
        <v/>
      </c>
      <c r="D285" s="13">
        <f>'دیده بان بازار'!D288</f>
        <v/>
      </c>
      <c r="E285" s="14">
        <f>'دیده بان بازار'!E288</f>
        <v/>
      </c>
      <c r="F285" s="13">
        <f>'دیده بان بازار'!F288</f>
        <v/>
      </c>
      <c r="G285" s="13">
        <f>'دیده بان بازار'!G288</f>
        <v/>
      </c>
      <c r="H285" s="13">
        <f>'دیده بان بازار'!H288</f>
        <v/>
      </c>
      <c r="I285" s="13">
        <f>'دیده بان بازار'!I288</f>
        <v/>
      </c>
      <c r="J285" s="13">
        <f>'دیده بان بازار'!J288</f>
        <v/>
      </c>
      <c r="K285" s="13">
        <f>'دیده بان بازار'!K288</f>
        <v/>
      </c>
      <c r="L285" s="13">
        <f>'دیده بان بازار'!L288</f>
        <v/>
      </c>
      <c r="M285" s="13">
        <f>'دیده بان بازار'!M288</f>
        <v/>
      </c>
      <c r="N285" s="13">
        <f>'دیده بان بازار'!N288</f>
        <v/>
      </c>
      <c r="O285" s="13">
        <f>'دیده بان بازار'!O288</f>
        <v/>
      </c>
      <c r="P285" s="13">
        <f>'دیده بان بازار'!P288</f>
        <v/>
      </c>
      <c r="Q285" s="13">
        <f>'دیده بان بازار'!Q288</f>
        <v/>
      </c>
      <c r="R285" s="13">
        <f>'دیده بان بازار'!R288</f>
        <v/>
      </c>
      <c r="S285" s="13">
        <f>'دیده بان بازار'!S288</f>
        <v/>
      </c>
      <c r="T285" s="13">
        <f>'دیده بان بازار'!T288</f>
        <v/>
      </c>
      <c r="U285" s="13">
        <f>'دیده بان بازار'!U288</f>
        <v/>
      </c>
      <c r="V285" s="13">
        <f>'دیده بان بازار'!V288</f>
        <v/>
      </c>
      <c r="W285" s="6">
        <f>'دیده بان بازار'!W288</f>
        <v/>
      </c>
      <c r="X285" s="11">
        <f>IFERROR(IF(OR(R285&lt;=0,W285&lt;=0,S285&lt;=0,V285&lt;=0),0,ROUND((S285/R285)/(V285/W285),2)),0)</f>
        <v/>
      </c>
      <c r="Y285" s="11">
        <f>IFERROR(IF(OR(S285&lt;=0,V285&lt;=0),0,ROUND(S285/V285,2)),0)</f>
        <v/>
      </c>
      <c r="Z285" s="11">
        <f>IFERROR(J285-M285,0)</f>
        <v/>
      </c>
      <c r="AA285" s="11">
        <f>IFERROR(ROUND(MAX(0,MIN(100,((AB285*0.2)+(AC285*0.15)+(AD285*0.15)+(AE285*0.1)+(AF285*0.1)+(AG285*0.15)+(MIN(Y285/3,1)*100*0.1)+(AI285*0.05))*((AH285/100)*0.25+0.75))),0),0)</f>
        <v/>
      </c>
      <c r="AB285" s="11">
        <f>ROUND(MAX(0,MIN(100,((M285+10)/20)*100)),0)</f>
        <v/>
      </c>
      <c r="AC285" s="11">
        <f>IFERROR(IF(D285&lt;=0,0,ROUND(COUNTIFS($D$4:$D$3359,"&lt;="&amp;D285,$D$4:$D$3359,"&gt;0")/COUNTIF($D$4:$D$3359,"&gt;0")*100,0)),0)</f>
        <v/>
      </c>
      <c r="AD285" s="11">
        <f>IF(E285&lt;=0,0,ROUND(MAX(0,MIN(100,(LOG10(1+E285/1000000000)/LOG10(101))*100)),0))</f>
        <v/>
      </c>
      <c r="AE285" s="11">
        <f>IF(O285=N285,50,ROUND(MAX(0,MIN(100,((H285-N285)/(O285-N285))*100)),0))</f>
        <v/>
      </c>
      <c r="AF285" s="11">
        <f>ROUND(MAX(0,MIN(100,50+((H285-K285)/K285)*1000)),0)</f>
        <v/>
      </c>
      <c r="AG285" s="11">
        <f>IFERROR(ROUND(MAX(0,MIN(100,50+25*LN(MAX(0.01,X285)))),0),25)</f>
        <v/>
      </c>
      <c r="AH285" s="11">
        <f>ROUND(IF(M285&lt;=-30,0,IF(M285&lt;=-20,20,IF(M285&lt;=-10,50,100))),0)</f>
        <v/>
      </c>
      <c r="AI285" s="11">
        <f>ROUND(MAX(0,MIN(100,50+(Z285*10))),0)</f>
        <v/>
      </c>
      <c r="AJ285" s="11">
        <f>IFERROR(IF(--AA285&gt;=80,"خرید قوی",IF(--AA285&gt;=70,"خرید مشروط",IF(--AA285&gt;=60,"مراقبت",IF(--AA285&gt;=45,"ضعیف","عدم ورود")))),"")</f>
        <v/>
      </c>
    </row>
    <row r="286">
      <c r="A286" s="15">
        <f>'دیده بان بازار'!A289</f>
        <v/>
      </c>
      <c r="B286" s="16">
        <f>'دیده بان بازار'!B289</f>
        <v/>
      </c>
      <c r="C286" s="16">
        <f>'دیده بان بازار'!C289</f>
        <v/>
      </c>
      <c r="D286" s="16">
        <f>'دیده بان بازار'!D289</f>
        <v/>
      </c>
      <c r="E286" s="17">
        <f>'دیده بان بازار'!E289</f>
        <v/>
      </c>
      <c r="F286" s="16">
        <f>'دیده بان بازار'!F289</f>
        <v/>
      </c>
      <c r="G286" s="16">
        <f>'دیده بان بازار'!G289</f>
        <v/>
      </c>
      <c r="H286" s="16">
        <f>'دیده بان بازار'!H289</f>
        <v/>
      </c>
      <c r="I286" s="16">
        <f>'دیده بان بازار'!I289</f>
        <v/>
      </c>
      <c r="J286" s="16">
        <f>'دیده بان بازار'!J289</f>
        <v/>
      </c>
      <c r="K286" s="16">
        <f>'دیده بان بازار'!K289</f>
        <v/>
      </c>
      <c r="L286" s="16">
        <f>'دیده بان بازار'!L289</f>
        <v/>
      </c>
      <c r="M286" s="16">
        <f>'دیده بان بازار'!M289</f>
        <v/>
      </c>
      <c r="N286" s="16">
        <f>'دیده بان بازار'!N289</f>
        <v/>
      </c>
      <c r="O286" s="16">
        <f>'دیده بان بازار'!O289</f>
        <v/>
      </c>
      <c r="P286" s="16">
        <f>'دیده بان بازار'!P289</f>
        <v/>
      </c>
      <c r="Q286" s="16">
        <f>'دیده بان بازار'!Q289</f>
        <v/>
      </c>
      <c r="R286" s="16">
        <f>'دیده بان بازار'!R289</f>
        <v/>
      </c>
      <c r="S286" s="16">
        <f>'دیده بان بازار'!S289</f>
        <v/>
      </c>
      <c r="T286" s="16">
        <f>'دیده بان بازار'!T289</f>
        <v/>
      </c>
      <c r="U286" s="16">
        <f>'دیده بان بازار'!U289</f>
        <v/>
      </c>
      <c r="V286" s="16">
        <f>'دیده بان بازار'!V289</f>
        <v/>
      </c>
      <c r="W286" s="7">
        <f>'دیده بان بازار'!W289</f>
        <v/>
      </c>
      <c r="X286" s="11">
        <f>IFERROR(IF(OR(R286&lt;=0,W286&lt;=0,S286&lt;=0,V286&lt;=0),0,ROUND((S286/R286)/(V286/W286),2)),0)</f>
        <v/>
      </c>
      <c r="Y286" s="11">
        <f>IFERROR(IF(OR(S286&lt;=0,V286&lt;=0),0,ROUND(S286/V286,2)),0)</f>
        <v/>
      </c>
      <c r="Z286" s="11">
        <f>IFERROR(J286-M286,0)</f>
        <v/>
      </c>
      <c r="AA286" s="11">
        <f>IFERROR(ROUND(MAX(0,MIN(100,((AB286*0.2)+(AC286*0.15)+(AD286*0.15)+(AE286*0.1)+(AF286*0.1)+(AG286*0.15)+(MIN(Y286/3,1)*100*0.1)+(AI286*0.05))*((AH286/100)*0.25+0.75))),0),0)</f>
        <v/>
      </c>
      <c r="AB286" s="11">
        <f>ROUND(MAX(0,MIN(100,((M286+10)/20)*100)),0)</f>
        <v/>
      </c>
      <c r="AC286" s="11">
        <f>IFERROR(IF(D286&lt;=0,0,ROUND(COUNTIFS($D$4:$D$3359,"&lt;="&amp;D286,$D$4:$D$3359,"&gt;0")/COUNTIF($D$4:$D$3359,"&gt;0")*100,0)),0)</f>
        <v/>
      </c>
      <c r="AD286" s="11">
        <f>IF(E286&lt;=0,0,ROUND(MAX(0,MIN(100,(LOG10(1+E286/1000000000)/LOG10(101))*100)),0))</f>
        <v/>
      </c>
      <c r="AE286" s="11">
        <f>IF(O286=N286,50,ROUND(MAX(0,MIN(100,((H286-N286)/(O286-N286))*100)),0))</f>
        <v/>
      </c>
      <c r="AF286" s="11">
        <f>ROUND(MAX(0,MIN(100,50+((H286-K286)/K286)*1000)),0)</f>
        <v/>
      </c>
      <c r="AG286" s="11">
        <f>IFERROR(ROUND(MAX(0,MIN(100,50+25*LN(MAX(0.01,X286)))),0),25)</f>
        <v/>
      </c>
      <c r="AH286" s="11">
        <f>ROUND(IF(M286&lt;=-30,0,IF(M286&lt;=-20,20,IF(M286&lt;=-10,50,100))),0)</f>
        <v/>
      </c>
      <c r="AI286" s="11">
        <f>ROUND(MAX(0,MIN(100,50+(Z286*10))),0)</f>
        <v/>
      </c>
      <c r="AJ286" s="11">
        <f>IFERROR(IF(--AA286&gt;=80,"خرید قوی",IF(--AA286&gt;=70,"خرید مشروط",IF(--AA286&gt;=60,"مراقبت",IF(--AA286&gt;=45,"ضعیف","عدم ورود")))),"")</f>
        <v/>
      </c>
    </row>
    <row r="287">
      <c r="A287" s="15">
        <f>'دیده بان بازار'!A290</f>
        <v/>
      </c>
      <c r="B287" s="16">
        <f>'دیده بان بازار'!B290</f>
        <v/>
      </c>
      <c r="C287" s="16">
        <f>'دیده بان بازار'!C290</f>
        <v/>
      </c>
      <c r="D287" s="16">
        <f>'دیده بان بازار'!D290</f>
        <v/>
      </c>
      <c r="E287" s="17">
        <f>'دیده بان بازار'!E290</f>
        <v/>
      </c>
      <c r="F287" s="16">
        <f>'دیده بان بازار'!F290</f>
        <v/>
      </c>
      <c r="G287" s="16">
        <f>'دیده بان بازار'!G290</f>
        <v/>
      </c>
      <c r="H287" s="16">
        <f>'دیده بان بازار'!H290</f>
        <v/>
      </c>
      <c r="I287" s="16">
        <f>'دیده بان بازار'!I290</f>
        <v/>
      </c>
      <c r="J287" s="16">
        <f>'دیده بان بازار'!J290</f>
        <v/>
      </c>
      <c r="K287" s="16">
        <f>'دیده بان بازار'!K290</f>
        <v/>
      </c>
      <c r="L287" s="16">
        <f>'دیده بان بازار'!L290</f>
        <v/>
      </c>
      <c r="M287" s="16">
        <f>'دیده بان بازار'!M290</f>
        <v/>
      </c>
      <c r="N287" s="16">
        <f>'دیده بان بازار'!N290</f>
        <v/>
      </c>
      <c r="O287" s="16">
        <f>'دیده بان بازار'!O290</f>
        <v/>
      </c>
      <c r="P287" s="16">
        <f>'دیده بان بازار'!P290</f>
        <v/>
      </c>
      <c r="Q287" s="16">
        <f>'دیده بان بازار'!Q290</f>
        <v/>
      </c>
      <c r="R287" s="16">
        <f>'دیده بان بازار'!R290</f>
        <v/>
      </c>
      <c r="S287" s="16">
        <f>'دیده بان بازار'!S290</f>
        <v/>
      </c>
      <c r="T287" s="16">
        <f>'دیده بان بازار'!T290</f>
        <v/>
      </c>
      <c r="U287" s="16">
        <f>'دیده بان بازار'!U290</f>
        <v/>
      </c>
      <c r="V287" s="16">
        <f>'دیده بان بازار'!V290</f>
        <v/>
      </c>
      <c r="W287" s="7">
        <f>'دیده بان بازار'!W290</f>
        <v/>
      </c>
      <c r="X287" s="11">
        <f>IFERROR(IF(OR(R287&lt;=0,W287&lt;=0,S287&lt;=0,V287&lt;=0),0,ROUND((S287/R287)/(V287/W287),2)),0)</f>
        <v/>
      </c>
      <c r="Y287" s="11">
        <f>IFERROR(IF(OR(S287&lt;=0,V287&lt;=0),0,ROUND(S287/V287,2)),0)</f>
        <v/>
      </c>
      <c r="Z287" s="11">
        <f>IFERROR(J287-M287,0)</f>
        <v/>
      </c>
      <c r="AA287" s="11">
        <f>IFERROR(ROUND(MAX(0,MIN(100,((AB287*0.2)+(AC287*0.15)+(AD287*0.15)+(AE287*0.1)+(AF287*0.1)+(AG287*0.15)+(MIN(Y287/3,1)*100*0.1)+(AI287*0.05))*((AH287/100)*0.25+0.75))),0),0)</f>
        <v/>
      </c>
      <c r="AB287" s="11">
        <f>ROUND(MAX(0,MIN(100,((M287+10)/20)*100)),0)</f>
        <v/>
      </c>
      <c r="AC287" s="11">
        <f>IFERROR(IF(D287&lt;=0,0,ROUND(COUNTIFS($D$4:$D$3359,"&lt;="&amp;D287,$D$4:$D$3359,"&gt;0")/COUNTIF($D$4:$D$3359,"&gt;0")*100,0)),0)</f>
        <v/>
      </c>
      <c r="AD287" s="11">
        <f>IF(E287&lt;=0,0,ROUND(MAX(0,MIN(100,(LOG10(1+E287/1000000000)/LOG10(101))*100)),0))</f>
        <v/>
      </c>
      <c r="AE287" s="11">
        <f>IF(O287=N287,50,ROUND(MAX(0,MIN(100,((H287-N287)/(O287-N287))*100)),0))</f>
        <v/>
      </c>
      <c r="AF287" s="11">
        <f>ROUND(MAX(0,MIN(100,50+((H287-K287)/K287)*1000)),0)</f>
        <v/>
      </c>
      <c r="AG287" s="11">
        <f>IFERROR(ROUND(MAX(0,MIN(100,50+25*LN(MAX(0.01,X287)))),0),25)</f>
        <v/>
      </c>
      <c r="AH287" s="11">
        <f>ROUND(IF(M287&lt;=-30,0,IF(M287&lt;=-20,20,IF(M287&lt;=-10,50,100))),0)</f>
        <v/>
      </c>
      <c r="AI287" s="11">
        <f>ROUND(MAX(0,MIN(100,50+(Z287*10))),0)</f>
        <v/>
      </c>
      <c r="AJ287" s="11">
        <f>IFERROR(IF(--AA287&gt;=80,"خرید قوی",IF(--AA287&gt;=70,"خرید مشروط",IF(--AA287&gt;=60,"مراقبت",IF(--AA287&gt;=45,"ضعیف","عدم ورود")))),"")</f>
        <v/>
      </c>
    </row>
    <row r="288">
      <c r="A288" s="12">
        <f>'دیده بان بازار'!A291</f>
        <v/>
      </c>
      <c r="B288" s="13">
        <f>'دیده بان بازار'!B291</f>
        <v/>
      </c>
      <c r="C288" s="13">
        <f>'دیده بان بازار'!C291</f>
        <v/>
      </c>
      <c r="D288" s="13">
        <f>'دیده بان بازار'!D291</f>
        <v/>
      </c>
      <c r="E288" s="14">
        <f>'دیده بان بازار'!E291</f>
        <v/>
      </c>
      <c r="F288" s="13">
        <f>'دیده بان بازار'!F291</f>
        <v/>
      </c>
      <c r="G288" s="13">
        <f>'دیده بان بازار'!G291</f>
        <v/>
      </c>
      <c r="H288" s="13">
        <f>'دیده بان بازار'!H291</f>
        <v/>
      </c>
      <c r="I288" s="13">
        <f>'دیده بان بازار'!I291</f>
        <v/>
      </c>
      <c r="J288" s="13">
        <f>'دیده بان بازار'!J291</f>
        <v/>
      </c>
      <c r="K288" s="13">
        <f>'دیده بان بازار'!K291</f>
        <v/>
      </c>
      <c r="L288" s="13">
        <f>'دیده بان بازار'!L291</f>
        <v/>
      </c>
      <c r="M288" s="13">
        <f>'دیده بان بازار'!M291</f>
        <v/>
      </c>
      <c r="N288" s="13">
        <f>'دیده بان بازار'!N291</f>
        <v/>
      </c>
      <c r="O288" s="13">
        <f>'دیده بان بازار'!O291</f>
        <v/>
      </c>
      <c r="P288" s="13">
        <f>'دیده بان بازار'!P291</f>
        <v/>
      </c>
      <c r="Q288" s="13">
        <f>'دیده بان بازار'!Q291</f>
        <v/>
      </c>
      <c r="R288" s="13">
        <f>'دیده بان بازار'!R291</f>
        <v/>
      </c>
      <c r="S288" s="13">
        <f>'دیده بان بازار'!S291</f>
        <v/>
      </c>
      <c r="T288" s="13">
        <f>'دیده بان بازار'!T291</f>
        <v/>
      </c>
      <c r="U288" s="13">
        <f>'دیده بان بازار'!U291</f>
        <v/>
      </c>
      <c r="V288" s="13">
        <f>'دیده بان بازار'!V291</f>
        <v/>
      </c>
      <c r="W288" s="6">
        <f>'دیده بان بازار'!W291</f>
        <v/>
      </c>
      <c r="X288" s="11">
        <f>IFERROR(IF(OR(R288&lt;=0,W288&lt;=0,S288&lt;=0,V288&lt;=0),0,ROUND((S288/R288)/(V288/W288),2)),0)</f>
        <v/>
      </c>
      <c r="Y288" s="11">
        <f>IFERROR(IF(OR(S288&lt;=0,V288&lt;=0),0,ROUND(S288/V288,2)),0)</f>
        <v/>
      </c>
      <c r="Z288" s="11">
        <f>IFERROR(J288-M288,0)</f>
        <v/>
      </c>
      <c r="AA288" s="11">
        <f>IFERROR(ROUND(MAX(0,MIN(100,((AB288*0.2)+(AC288*0.15)+(AD288*0.15)+(AE288*0.1)+(AF288*0.1)+(AG288*0.15)+(MIN(Y288/3,1)*100*0.1)+(AI288*0.05))*((AH288/100)*0.25+0.75))),0),0)</f>
        <v/>
      </c>
      <c r="AB288" s="11">
        <f>ROUND(MAX(0,MIN(100,((M288+10)/20)*100)),0)</f>
        <v/>
      </c>
      <c r="AC288" s="11">
        <f>IFERROR(IF(D288&lt;=0,0,ROUND(COUNTIFS($D$4:$D$3359,"&lt;="&amp;D288,$D$4:$D$3359,"&gt;0")/COUNTIF($D$4:$D$3359,"&gt;0")*100,0)),0)</f>
        <v/>
      </c>
      <c r="AD288" s="11">
        <f>IF(E288&lt;=0,0,ROUND(MAX(0,MIN(100,(LOG10(1+E288/1000000000)/LOG10(101))*100)),0))</f>
        <v/>
      </c>
      <c r="AE288" s="11">
        <f>IF(O288=N288,50,ROUND(MAX(0,MIN(100,((H288-N288)/(O288-N288))*100)),0))</f>
        <v/>
      </c>
      <c r="AF288" s="11">
        <f>ROUND(MAX(0,MIN(100,50+((H288-K288)/K288)*1000)),0)</f>
        <v/>
      </c>
      <c r="AG288" s="11">
        <f>IFERROR(ROUND(MAX(0,MIN(100,50+25*LN(MAX(0.01,X288)))),0),25)</f>
        <v/>
      </c>
      <c r="AH288" s="11">
        <f>ROUND(IF(M288&lt;=-30,0,IF(M288&lt;=-20,20,IF(M288&lt;=-10,50,100))),0)</f>
        <v/>
      </c>
      <c r="AI288" s="11">
        <f>ROUND(MAX(0,MIN(100,50+(Z288*10))),0)</f>
        <v/>
      </c>
      <c r="AJ288" s="11">
        <f>IFERROR(IF(--AA288&gt;=80,"خرید قوی",IF(--AA288&gt;=70,"خرید مشروط",IF(--AA288&gt;=60,"مراقبت",IF(--AA288&gt;=45,"ضعیف","عدم ورود")))),"")</f>
        <v/>
      </c>
    </row>
    <row r="289">
      <c r="A289" s="15">
        <f>'دیده بان بازار'!A292</f>
        <v/>
      </c>
      <c r="B289" s="16">
        <f>'دیده بان بازار'!B292</f>
        <v/>
      </c>
      <c r="C289" s="16">
        <f>'دیده بان بازار'!C292</f>
        <v/>
      </c>
      <c r="D289" s="16">
        <f>'دیده بان بازار'!D292</f>
        <v/>
      </c>
      <c r="E289" s="17">
        <f>'دیده بان بازار'!E292</f>
        <v/>
      </c>
      <c r="F289" s="16">
        <f>'دیده بان بازار'!F292</f>
        <v/>
      </c>
      <c r="G289" s="16">
        <f>'دیده بان بازار'!G292</f>
        <v/>
      </c>
      <c r="H289" s="16">
        <f>'دیده بان بازار'!H292</f>
        <v/>
      </c>
      <c r="I289" s="16">
        <f>'دیده بان بازار'!I292</f>
        <v/>
      </c>
      <c r="J289" s="16">
        <f>'دیده بان بازار'!J292</f>
        <v/>
      </c>
      <c r="K289" s="16">
        <f>'دیده بان بازار'!K292</f>
        <v/>
      </c>
      <c r="L289" s="16">
        <f>'دیده بان بازار'!L292</f>
        <v/>
      </c>
      <c r="M289" s="16">
        <f>'دیده بان بازار'!M292</f>
        <v/>
      </c>
      <c r="N289" s="16">
        <f>'دیده بان بازار'!N292</f>
        <v/>
      </c>
      <c r="O289" s="16">
        <f>'دیده بان بازار'!O292</f>
        <v/>
      </c>
      <c r="P289" s="16">
        <f>'دیده بان بازار'!P292</f>
        <v/>
      </c>
      <c r="Q289" s="16">
        <f>'دیده بان بازار'!Q292</f>
        <v/>
      </c>
      <c r="R289" s="16">
        <f>'دیده بان بازار'!R292</f>
        <v/>
      </c>
      <c r="S289" s="16">
        <f>'دیده بان بازار'!S292</f>
        <v/>
      </c>
      <c r="T289" s="16">
        <f>'دیده بان بازار'!T292</f>
        <v/>
      </c>
      <c r="U289" s="16">
        <f>'دیده بان بازار'!U292</f>
        <v/>
      </c>
      <c r="V289" s="16">
        <f>'دیده بان بازار'!V292</f>
        <v/>
      </c>
      <c r="W289" s="7">
        <f>'دیده بان بازار'!W292</f>
        <v/>
      </c>
      <c r="X289" s="11">
        <f>IFERROR(IF(OR(R289&lt;=0,W289&lt;=0,S289&lt;=0,V289&lt;=0),0,ROUND((S289/R289)/(V289/W289),2)),0)</f>
        <v/>
      </c>
      <c r="Y289" s="11">
        <f>IFERROR(IF(OR(S289&lt;=0,V289&lt;=0),0,ROUND(S289/V289,2)),0)</f>
        <v/>
      </c>
      <c r="Z289" s="11">
        <f>IFERROR(J289-M289,0)</f>
        <v/>
      </c>
      <c r="AA289" s="11">
        <f>IFERROR(ROUND(MAX(0,MIN(100,((AB289*0.2)+(AC289*0.15)+(AD289*0.15)+(AE289*0.1)+(AF289*0.1)+(AG289*0.15)+(MIN(Y289/3,1)*100*0.1)+(AI289*0.05))*((AH289/100)*0.25+0.75))),0),0)</f>
        <v/>
      </c>
      <c r="AB289" s="11">
        <f>ROUND(MAX(0,MIN(100,((M289+10)/20)*100)),0)</f>
        <v/>
      </c>
      <c r="AC289" s="11">
        <f>IFERROR(IF(D289&lt;=0,0,ROUND(COUNTIFS($D$4:$D$3359,"&lt;="&amp;D289,$D$4:$D$3359,"&gt;0")/COUNTIF($D$4:$D$3359,"&gt;0")*100,0)),0)</f>
        <v/>
      </c>
      <c r="AD289" s="11">
        <f>IF(E289&lt;=0,0,ROUND(MAX(0,MIN(100,(LOG10(1+E289/1000000000)/LOG10(101))*100)),0))</f>
        <v/>
      </c>
      <c r="AE289" s="11">
        <f>IF(O289=N289,50,ROUND(MAX(0,MIN(100,((H289-N289)/(O289-N289))*100)),0))</f>
        <v/>
      </c>
      <c r="AF289" s="11">
        <f>ROUND(MAX(0,MIN(100,50+((H289-K289)/K289)*1000)),0)</f>
        <v/>
      </c>
      <c r="AG289" s="11">
        <f>IFERROR(ROUND(MAX(0,MIN(100,50+25*LN(MAX(0.01,X289)))),0),25)</f>
        <v/>
      </c>
      <c r="AH289" s="11">
        <f>ROUND(IF(M289&lt;=-30,0,IF(M289&lt;=-20,20,IF(M289&lt;=-10,50,100))),0)</f>
        <v/>
      </c>
      <c r="AI289" s="11">
        <f>ROUND(MAX(0,MIN(100,50+(Z289*10))),0)</f>
        <v/>
      </c>
      <c r="AJ289" s="11">
        <f>IFERROR(IF(--AA289&gt;=80,"خرید قوی",IF(--AA289&gt;=70,"خرید مشروط",IF(--AA289&gt;=60,"مراقبت",IF(--AA289&gt;=45,"ضعیف","عدم ورود")))),"")</f>
        <v/>
      </c>
    </row>
    <row r="290">
      <c r="A290" s="12">
        <f>'دیده بان بازار'!A293</f>
        <v/>
      </c>
      <c r="B290" s="13">
        <f>'دیده بان بازار'!B293</f>
        <v/>
      </c>
      <c r="C290" s="13">
        <f>'دیده بان بازار'!C293</f>
        <v/>
      </c>
      <c r="D290" s="13">
        <f>'دیده بان بازار'!D293</f>
        <v/>
      </c>
      <c r="E290" s="14">
        <f>'دیده بان بازار'!E293</f>
        <v/>
      </c>
      <c r="F290" s="13">
        <f>'دیده بان بازار'!F293</f>
        <v/>
      </c>
      <c r="G290" s="13">
        <f>'دیده بان بازار'!G293</f>
        <v/>
      </c>
      <c r="H290" s="13">
        <f>'دیده بان بازار'!H293</f>
        <v/>
      </c>
      <c r="I290" s="13">
        <f>'دیده بان بازار'!I293</f>
        <v/>
      </c>
      <c r="J290" s="13">
        <f>'دیده بان بازار'!J293</f>
        <v/>
      </c>
      <c r="K290" s="13">
        <f>'دیده بان بازار'!K293</f>
        <v/>
      </c>
      <c r="L290" s="13">
        <f>'دیده بان بازار'!L293</f>
        <v/>
      </c>
      <c r="M290" s="13">
        <f>'دیده بان بازار'!M293</f>
        <v/>
      </c>
      <c r="N290" s="13">
        <f>'دیده بان بازار'!N293</f>
        <v/>
      </c>
      <c r="O290" s="13">
        <f>'دیده بان بازار'!O293</f>
        <v/>
      </c>
      <c r="P290" s="13">
        <f>'دیده بان بازار'!P293</f>
        <v/>
      </c>
      <c r="Q290" s="13">
        <f>'دیده بان بازار'!Q293</f>
        <v/>
      </c>
      <c r="R290" s="13">
        <f>'دیده بان بازار'!R293</f>
        <v/>
      </c>
      <c r="S290" s="13">
        <f>'دیده بان بازار'!S293</f>
        <v/>
      </c>
      <c r="T290" s="13">
        <f>'دیده بان بازار'!T293</f>
        <v/>
      </c>
      <c r="U290" s="13">
        <f>'دیده بان بازار'!U293</f>
        <v/>
      </c>
      <c r="V290" s="13">
        <f>'دیده بان بازار'!V293</f>
        <v/>
      </c>
      <c r="W290" s="6">
        <f>'دیده بان بازار'!W293</f>
        <v/>
      </c>
      <c r="X290" s="11">
        <f>IFERROR(IF(OR(R290&lt;=0,W290&lt;=0,S290&lt;=0,V290&lt;=0),0,ROUND((S290/R290)/(V290/W290),2)),0)</f>
        <v/>
      </c>
      <c r="Y290" s="11">
        <f>IFERROR(IF(OR(S290&lt;=0,V290&lt;=0),0,ROUND(S290/V290,2)),0)</f>
        <v/>
      </c>
      <c r="Z290" s="11">
        <f>IFERROR(J290-M290,0)</f>
        <v/>
      </c>
      <c r="AA290" s="11">
        <f>IFERROR(ROUND(MAX(0,MIN(100,((AB290*0.2)+(AC290*0.15)+(AD290*0.15)+(AE290*0.1)+(AF290*0.1)+(AG290*0.15)+(MIN(Y290/3,1)*100*0.1)+(AI290*0.05))*((AH290/100)*0.25+0.75))),0),0)</f>
        <v/>
      </c>
      <c r="AB290" s="11">
        <f>ROUND(MAX(0,MIN(100,((M290+10)/20)*100)),0)</f>
        <v/>
      </c>
      <c r="AC290" s="11">
        <f>IFERROR(IF(D290&lt;=0,0,ROUND(COUNTIFS($D$4:$D$3359,"&lt;="&amp;D290,$D$4:$D$3359,"&gt;0")/COUNTIF($D$4:$D$3359,"&gt;0")*100,0)),0)</f>
        <v/>
      </c>
      <c r="AD290" s="11">
        <f>IF(E290&lt;=0,0,ROUND(MAX(0,MIN(100,(LOG10(1+E290/1000000000)/LOG10(101))*100)),0))</f>
        <v/>
      </c>
      <c r="AE290" s="11">
        <f>IF(O290=N290,50,ROUND(MAX(0,MIN(100,((H290-N290)/(O290-N290))*100)),0))</f>
        <v/>
      </c>
      <c r="AF290" s="11">
        <f>ROUND(MAX(0,MIN(100,50+((H290-K290)/K290)*1000)),0)</f>
        <v/>
      </c>
      <c r="AG290" s="11">
        <f>IFERROR(ROUND(MAX(0,MIN(100,50+25*LN(MAX(0.01,X290)))),0),25)</f>
        <v/>
      </c>
      <c r="AH290" s="11">
        <f>ROUND(IF(M290&lt;=-30,0,IF(M290&lt;=-20,20,IF(M290&lt;=-10,50,100))),0)</f>
        <v/>
      </c>
      <c r="AI290" s="11">
        <f>ROUND(MAX(0,MIN(100,50+(Z290*10))),0)</f>
        <v/>
      </c>
      <c r="AJ290" s="11">
        <f>IFERROR(IF(--AA290&gt;=80,"خرید قوی",IF(--AA290&gt;=70,"خرید مشروط",IF(--AA290&gt;=60,"مراقبت",IF(--AA290&gt;=45,"ضعیف","عدم ورود")))),"")</f>
        <v/>
      </c>
    </row>
    <row r="291">
      <c r="A291" s="15">
        <f>'دیده بان بازار'!A294</f>
        <v/>
      </c>
      <c r="B291" s="16">
        <f>'دیده بان بازار'!B294</f>
        <v/>
      </c>
      <c r="C291" s="16">
        <f>'دیده بان بازار'!C294</f>
        <v/>
      </c>
      <c r="D291" s="16">
        <f>'دیده بان بازار'!D294</f>
        <v/>
      </c>
      <c r="E291" s="17">
        <f>'دیده بان بازار'!E294</f>
        <v/>
      </c>
      <c r="F291" s="16">
        <f>'دیده بان بازار'!F294</f>
        <v/>
      </c>
      <c r="G291" s="16">
        <f>'دیده بان بازار'!G294</f>
        <v/>
      </c>
      <c r="H291" s="16">
        <f>'دیده بان بازار'!H294</f>
        <v/>
      </c>
      <c r="I291" s="16">
        <f>'دیده بان بازار'!I294</f>
        <v/>
      </c>
      <c r="J291" s="16">
        <f>'دیده بان بازار'!J294</f>
        <v/>
      </c>
      <c r="K291" s="16">
        <f>'دیده بان بازار'!K294</f>
        <v/>
      </c>
      <c r="L291" s="16">
        <f>'دیده بان بازار'!L294</f>
        <v/>
      </c>
      <c r="M291" s="16">
        <f>'دیده بان بازار'!M294</f>
        <v/>
      </c>
      <c r="N291" s="16">
        <f>'دیده بان بازار'!N294</f>
        <v/>
      </c>
      <c r="O291" s="16">
        <f>'دیده بان بازار'!O294</f>
        <v/>
      </c>
      <c r="P291" s="16">
        <f>'دیده بان بازار'!P294</f>
        <v/>
      </c>
      <c r="Q291" s="16">
        <f>'دیده بان بازار'!Q294</f>
        <v/>
      </c>
      <c r="R291" s="16">
        <f>'دیده بان بازار'!R294</f>
        <v/>
      </c>
      <c r="S291" s="16">
        <f>'دیده بان بازار'!S294</f>
        <v/>
      </c>
      <c r="T291" s="16">
        <f>'دیده بان بازار'!T294</f>
        <v/>
      </c>
      <c r="U291" s="16">
        <f>'دیده بان بازار'!U294</f>
        <v/>
      </c>
      <c r="V291" s="16">
        <f>'دیده بان بازار'!V294</f>
        <v/>
      </c>
      <c r="W291" s="7">
        <f>'دیده بان بازار'!W294</f>
        <v/>
      </c>
      <c r="X291" s="11">
        <f>IFERROR(IF(OR(R291&lt;=0,W291&lt;=0,S291&lt;=0,V291&lt;=0),0,ROUND((S291/R291)/(V291/W291),2)),0)</f>
        <v/>
      </c>
      <c r="Y291" s="11">
        <f>IFERROR(IF(OR(S291&lt;=0,V291&lt;=0),0,ROUND(S291/V291,2)),0)</f>
        <v/>
      </c>
      <c r="Z291" s="11">
        <f>IFERROR(J291-M291,0)</f>
        <v/>
      </c>
      <c r="AA291" s="11">
        <f>IFERROR(ROUND(MAX(0,MIN(100,((AB291*0.2)+(AC291*0.15)+(AD291*0.15)+(AE291*0.1)+(AF291*0.1)+(AG291*0.15)+(MIN(Y291/3,1)*100*0.1)+(AI291*0.05))*((AH291/100)*0.25+0.75))),0),0)</f>
        <v/>
      </c>
      <c r="AB291" s="11">
        <f>ROUND(MAX(0,MIN(100,((M291+10)/20)*100)),0)</f>
        <v/>
      </c>
      <c r="AC291" s="11">
        <f>IFERROR(IF(D291&lt;=0,0,ROUND(COUNTIFS($D$4:$D$3359,"&lt;="&amp;D291,$D$4:$D$3359,"&gt;0")/COUNTIF($D$4:$D$3359,"&gt;0")*100,0)),0)</f>
        <v/>
      </c>
      <c r="AD291" s="11">
        <f>IF(E291&lt;=0,0,ROUND(MAX(0,MIN(100,(LOG10(1+E291/1000000000)/LOG10(101))*100)),0))</f>
        <v/>
      </c>
      <c r="AE291" s="11">
        <f>IF(O291=N291,50,ROUND(MAX(0,MIN(100,((H291-N291)/(O291-N291))*100)),0))</f>
        <v/>
      </c>
      <c r="AF291" s="11">
        <f>ROUND(MAX(0,MIN(100,50+((H291-K291)/K291)*1000)),0)</f>
        <v/>
      </c>
      <c r="AG291" s="11">
        <f>IFERROR(ROUND(MAX(0,MIN(100,50+25*LN(MAX(0.01,X291)))),0),25)</f>
        <v/>
      </c>
      <c r="AH291" s="11">
        <f>ROUND(IF(M291&lt;=-30,0,IF(M291&lt;=-20,20,IF(M291&lt;=-10,50,100))),0)</f>
        <v/>
      </c>
      <c r="AI291" s="11">
        <f>ROUND(MAX(0,MIN(100,50+(Z291*10))),0)</f>
        <v/>
      </c>
      <c r="AJ291" s="11">
        <f>IFERROR(IF(--AA291&gt;=80,"خرید قوی",IF(--AA291&gt;=70,"خرید مشروط",IF(--AA291&gt;=60,"مراقبت",IF(--AA291&gt;=45,"ضعیف","عدم ورود")))),"")</f>
        <v/>
      </c>
    </row>
    <row r="292">
      <c r="A292" s="12">
        <f>'دیده بان بازار'!A295</f>
        <v/>
      </c>
      <c r="B292" s="13">
        <f>'دیده بان بازار'!B295</f>
        <v/>
      </c>
      <c r="C292" s="13">
        <f>'دیده بان بازار'!C295</f>
        <v/>
      </c>
      <c r="D292" s="13">
        <f>'دیده بان بازار'!D295</f>
        <v/>
      </c>
      <c r="E292" s="14">
        <f>'دیده بان بازار'!E295</f>
        <v/>
      </c>
      <c r="F292" s="13">
        <f>'دیده بان بازار'!F295</f>
        <v/>
      </c>
      <c r="G292" s="13">
        <f>'دیده بان بازار'!G295</f>
        <v/>
      </c>
      <c r="H292" s="13">
        <f>'دیده بان بازار'!H295</f>
        <v/>
      </c>
      <c r="I292" s="13">
        <f>'دیده بان بازار'!I295</f>
        <v/>
      </c>
      <c r="J292" s="13">
        <f>'دیده بان بازار'!J295</f>
        <v/>
      </c>
      <c r="K292" s="13">
        <f>'دیده بان بازار'!K295</f>
        <v/>
      </c>
      <c r="L292" s="13">
        <f>'دیده بان بازار'!L295</f>
        <v/>
      </c>
      <c r="M292" s="13">
        <f>'دیده بان بازار'!M295</f>
        <v/>
      </c>
      <c r="N292" s="13">
        <f>'دیده بان بازار'!N295</f>
        <v/>
      </c>
      <c r="O292" s="13">
        <f>'دیده بان بازار'!O295</f>
        <v/>
      </c>
      <c r="P292" s="13">
        <f>'دیده بان بازار'!P295</f>
        <v/>
      </c>
      <c r="Q292" s="13">
        <f>'دیده بان بازار'!Q295</f>
        <v/>
      </c>
      <c r="R292" s="13">
        <f>'دیده بان بازار'!R295</f>
        <v/>
      </c>
      <c r="S292" s="13">
        <f>'دیده بان بازار'!S295</f>
        <v/>
      </c>
      <c r="T292" s="13">
        <f>'دیده بان بازار'!T295</f>
        <v/>
      </c>
      <c r="U292" s="13">
        <f>'دیده بان بازار'!U295</f>
        <v/>
      </c>
      <c r="V292" s="13">
        <f>'دیده بان بازار'!V295</f>
        <v/>
      </c>
      <c r="W292" s="6">
        <f>'دیده بان بازار'!W295</f>
        <v/>
      </c>
      <c r="X292" s="11">
        <f>IFERROR(IF(OR(R292&lt;=0,W292&lt;=0,S292&lt;=0,V292&lt;=0),0,ROUND((S292/R292)/(V292/W292),2)),0)</f>
        <v/>
      </c>
      <c r="Y292" s="11">
        <f>IFERROR(IF(OR(S292&lt;=0,V292&lt;=0),0,ROUND(S292/V292,2)),0)</f>
        <v/>
      </c>
      <c r="Z292" s="11">
        <f>IFERROR(J292-M292,0)</f>
        <v/>
      </c>
      <c r="AA292" s="11">
        <f>IFERROR(ROUND(MAX(0,MIN(100,((AB292*0.2)+(AC292*0.15)+(AD292*0.15)+(AE292*0.1)+(AF292*0.1)+(AG292*0.15)+(MIN(Y292/3,1)*100*0.1)+(AI292*0.05))*((AH292/100)*0.25+0.75))),0),0)</f>
        <v/>
      </c>
      <c r="AB292" s="11">
        <f>ROUND(MAX(0,MIN(100,((M292+10)/20)*100)),0)</f>
        <v/>
      </c>
      <c r="AC292" s="11">
        <f>IFERROR(IF(D292&lt;=0,0,ROUND(COUNTIFS($D$4:$D$3359,"&lt;="&amp;D292,$D$4:$D$3359,"&gt;0")/COUNTIF($D$4:$D$3359,"&gt;0")*100,0)),0)</f>
        <v/>
      </c>
      <c r="AD292" s="11">
        <f>IF(E292&lt;=0,0,ROUND(MAX(0,MIN(100,(LOG10(1+E292/1000000000)/LOG10(101))*100)),0))</f>
        <v/>
      </c>
      <c r="AE292" s="11">
        <f>IF(O292=N292,50,ROUND(MAX(0,MIN(100,((H292-N292)/(O292-N292))*100)),0))</f>
        <v/>
      </c>
      <c r="AF292" s="11">
        <f>ROUND(MAX(0,MIN(100,50+((H292-K292)/K292)*1000)),0)</f>
        <v/>
      </c>
      <c r="AG292" s="11">
        <f>IFERROR(ROUND(MAX(0,MIN(100,50+25*LN(MAX(0.01,X292)))),0),25)</f>
        <v/>
      </c>
      <c r="AH292" s="11">
        <f>ROUND(IF(M292&lt;=-30,0,IF(M292&lt;=-20,20,IF(M292&lt;=-10,50,100))),0)</f>
        <v/>
      </c>
      <c r="AI292" s="11">
        <f>ROUND(MAX(0,MIN(100,50+(Z292*10))),0)</f>
        <v/>
      </c>
      <c r="AJ292" s="11">
        <f>IFERROR(IF(--AA292&gt;=80,"خرید قوی",IF(--AA292&gt;=70,"خرید مشروط",IF(--AA292&gt;=60,"مراقبت",IF(--AA292&gt;=45,"ضعیف","عدم ورود")))),"")</f>
        <v/>
      </c>
    </row>
    <row r="293">
      <c r="A293" s="15">
        <f>'دیده بان بازار'!A296</f>
        <v/>
      </c>
      <c r="B293" s="16">
        <f>'دیده بان بازار'!B296</f>
        <v/>
      </c>
      <c r="C293" s="16">
        <f>'دیده بان بازار'!C296</f>
        <v/>
      </c>
      <c r="D293" s="16">
        <f>'دیده بان بازار'!D296</f>
        <v/>
      </c>
      <c r="E293" s="17">
        <f>'دیده بان بازار'!E296</f>
        <v/>
      </c>
      <c r="F293" s="16">
        <f>'دیده بان بازار'!F296</f>
        <v/>
      </c>
      <c r="G293" s="16">
        <f>'دیده بان بازار'!G296</f>
        <v/>
      </c>
      <c r="H293" s="16">
        <f>'دیده بان بازار'!H296</f>
        <v/>
      </c>
      <c r="I293" s="16">
        <f>'دیده بان بازار'!I296</f>
        <v/>
      </c>
      <c r="J293" s="16">
        <f>'دیده بان بازار'!J296</f>
        <v/>
      </c>
      <c r="K293" s="16">
        <f>'دیده بان بازار'!K296</f>
        <v/>
      </c>
      <c r="L293" s="16">
        <f>'دیده بان بازار'!L296</f>
        <v/>
      </c>
      <c r="M293" s="16">
        <f>'دیده بان بازار'!M296</f>
        <v/>
      </c>
      <c r="N293" s="16">
        <f>'دیده بان بازار'!N296</f>
        <v/>
      </c>
      <c r="O293" s="16">
        <f>'دیده بان بازار'!O296</f>
        <v/>
      </c>
      <c r="P293" s="16">
        <f>'دیده بان بازار'!P296</f>
        <v/>
      </c>
      <c r="Q293" s="16">
        <f>'دیده بان بازار'!Q296</f>
        <v/>
      </c>
      <c r="R293" s="16">
        <f>'دیده بان بازار'!R296</f>
        <v/>
      </c>
      <c r="S293" s="16">
        <f>'دیده بان بازار'!S296</f>
        <v/>
      </c>
      <c r="T293" s="16">
        <f>'دیده بان بازار'!T296</f>
        <v/>
      </c>
      <c r="U293" s="16">
        <f>'دیده بان بازار'!U296</f>
        <v/>
      </c>
      <c r="V293" s="16">
        <f>'دیده بان بازار'!V296</f>
        <v/>
      </c>
      <c r="W293" s="7">
        <f>'دیده بان بازار'!W296</f>
        <v/>
      </c>
      <c r="X293" s="11">
        <f>IFERROR(IF(OR(R293&lt;=0,W293&lt;=0,S293&lt;=0,V293&lt;=0),0,ROUND((S293/R293)/(V293/W293),2)),0)</f>
        <v/>
      </c>
      <c r="Y293" s="11">
        <f>IFERROR(IF(OR(S293&lt;=0,V293&lt;=0),0,ROUND(S293/V293,2)),0)</f>
        <v/>
      </c>
      <c r="Z293" s="11">
        <f>IFERROR(J293-M293,0)</f>
        <v/>
      </c>
      <c r="AA293" s="11">
        <f>IFERROR(ROUND(MAX(0,MIN(100,((AB293*0.2)+(AC293*0.15)+(AD293*0.15)+(AE293*0.1)+(AF293*0.1)+(AG293*0.15)+(MIN(Y293/3,1)*100*0.1)+(AI293*0.05))*((AH293/100)*0.25+0.75))),0),0)</f>
        <v/>
      </c>
      <c r="AB293" s="11">
        <f>ROUND(MAX(0,MIN(100,((M293+10)/20)*100)),0)</f>
        <v/>
      </c>
      <c r="AC293" s="11">
        <f>IFERROR(IF(D293&lt;=0,0,ROUND(COUNTIFS($D$4:$D$3359,"&lt;="&amp;D293,$D$4:$D$3359,"&gt;0")/COUNTIF($D$4:$D$3359,"&gt;0")*100,0)),0)</f>
        <v/>
      </c>
      <c r="AD293" s="11">
        <f>IF(E293&lt;=0,0,ROUND(MAX(0,MIN(100,(LOG10(1+E293/1000000000)/LOG10(101))*100)),0))</f>
        <v/>
      </c>
      <c r="AE293" s="11">
        <f>IF(O293=N293,50,ROUND(MAX(0,MIN(100,((H293-N293)/(O293-N293))*100)),0))</f>
        <v/>
      </c>
      <c r="AF293" s="11">
        <f>ROUND(MAX(0,MIN(100,50+((H293-K293)/K293)*1000)),0)</f>
        <v/>
      </c>
      <c r="AG293" s="11">
        <f>IFERROR(ROUND(MAX(0,MIN(100,50+25*LN(MAX(0.01,X293)))),0),25)</f>
        <v/>
      </c>
      <c r="AH293" s="11">
        <f>ROUND(IF(M293&lt;=-30,0,IF(M293&lt;=-20,20,IF(M293&lt;=-10,50,100))),0)</f>
        <v/>
      </c>
      <c r="AI293" s="11">
        <f>ROUND(MAX(0,MIN(100,50+(Z293*10))),0)</f>
        <v/>
      </c>
      <c r="AJ293" s="11">
        <f>IFERROR(IF(--AA293&gt;=80,"خرید قوی",IF(--AA293&gt;=70,"خرید مشروط",IF(--AA293&gt;=60,"مراقبت",IF(--AA293&gt;=45,"ضعیف","عدم ورود")))),"")</f>
        <v/>
      </c>
    </row>
    <row r="294">
      <c r="A294" s="12">
        <f>'دیده بان بازار'!A297</f>
        <v/>
      </c>
      <c r="B294" s="13">
        <f>'دیده بان بازار'!B297</f>
        <v/>
      </c>
      <c r="C294" s="13">
        <f>'دیده بان بازار'!C297</f>
        <v/>
      </c>
      <c r="D294" s="13">
        <f>'دیده بان بازار'!D297</f>
        <v/>
      </c>
      <c r="E294" s="14">
        <f>'دیده بان بازار'!E297</f>
        <v/>
      </c>
      <c r="F294" s="13">
        <f>'دیده بان بازار'!F297</f>
        <v/>
      </c>
      <c r="G294" s="13">
        <f>'دیده بان بازار'!G297</f>
        <v/>
      </c>
      <c r="H294" s="13">
        <f>'دیده بان بازار'!H297</f>
        <v/>
      </c>
      <c r="I294" s="13">
        <f>'دیده بان بازار'!I297</f>
        <v/>
      </c>
      <c r="J294" s="13">
        <f>'دیده بان بازار'!J297</f>
        <v/>
      </c>
      <c r="K294" s="13">
        <f>'دیده بان بازار'!K297</f>
        <v/>
      </c>
      <c r="L294" s="13">
        <f>'دیده بان بازار'!L297</f>
        <v/>
      </c>
      <c r="M294" s="13">
        <f>'دیده بان بازار'!M297</f>
        <v/>
      </c>
      <c r="N294" s="13">
        <f>'دیده بان بازار'!N297</f>
        <v/>
      </c>
      <c r="O294" s="13">
        <f>'دیده بان بازار'!O297</f>
        <v/>
      </c>
      <c r="P294" s="13">
        <f>'دیده بان بازار'!P297</f>
        <v/>
      </c>
      <c r="Q294" s="13">
        <f>'دیده بان بازار'!Q297</f>
        <v/>
      </c>
      <c r="R294" s="13">
        <f>'دیده بان بازار'!R297</f>
        <v/>
      </c>
      <c r="S294" s="13">
        <f>'دیده بان بازار'!S297</f>
        <v/>
      </c>
      <c r="T294" s="13">
        <f>'دیده بان بازار'!T297</f>
        <v/>
      </c>
      <c r="U294" s="13">
        <f>'دیده بان بازار'!U297</f>
        <v/>
      </c>
      <c r="V294" s="13">
        <f>'دیده بان بازار'!V297</f>
        <v/>
      </c>
      <c r="W294" s="6">
        <f>'دیده بان بازار'!W297</f>
        <v/>
      </c>
      <c r="X294" s="11">
        <f>IFERROR(IF(OR(R294&lt;=0,W294&lt;=0,S294&lt;=0,V294&lt;=0),0,ROUND((S294/R294)/(V294/W294),2)),0)</f>
        <v/>
      </c>
      <c r="Y294" s="11">
        <f>IFERROR(IF(OR(S294&lt;=0,V294&lt;=0),0,ROUND(S294/V294,2)),0)</f>
        <v/>
      </c>
      <c r="Z294" s="11">
        <f>IFERROR(J294-M294,0)</f>
        <v/>
      </c>
      <c r="AA294" s="11">
        <f>IFERROR(ROUND(MAX(0,MIN(100,((AB294*0.2)+(AC294*0.15)+(AD294*0.15)+(AE294*0.1)+(AF294*0.1)+(AG294*0.15)+(MIN(Y294/3,1)*100*0.1)+(AI294*0.05))*((AH294/100)*0.25+0.75))),0),0)</f>
        <v/>
      </c>
      <c r="AB294" s="11">
        <f>ROUND(MAX(0,MIN(100,((M294+10)/20)*100)),0)</f>
        <v/>
      </c>
      <c r="AC294" s="11">
        <f>IFERROR(IF(D294&lt;=0,0,ROUND(COUNTIFS($D$4:$D$3359,"&lt;="&amp;D294,$D$4:$D$3359,"&gt;0")/COUNTIF($D$4:$D$3359,"&gt;0")*100,0)),0)</f>
        <v/>
      </c>
      <c r="AD294" s="11">
        <f>IF(E294&lt;=0,0,ROUND(MAX(0,MIN(100,(LOG10(1+E294/1000000000)/LOG10(101))*100)),0))</f>
        <v/>
      </c>
      <c r="AE294" s="11">
        <f>IF(O294=N294,50,ROUND(MAX(0,MIN(100,((H294-N294)/(O294-N294))*100)),0))</f>
        <v/>
      </c>
      <c r="AF294" s="11">
        <f>ROUND(MAX(0,MIN(100,50+((H294-K294)/K294)*1000)),0)</f>
        <v/>
      </c>
      <c r="AG294" s="11">
        <f>IFERROR(ROUND(MAX(0,MIN(100,50+25*LN(MAX(0.01,X294)))),0),25)</f>
        <v/>
      </c>
      <c r="AH294" s="11">
        <f>ROUND(IF(M294&lt;=-30,0,IF(M294&lt;=-20,20,IF(M294&lt;=-10,50,100))),0)</f>
        <v/>
      </c>
      <c r="AI294" s="11">
        <f>ROUND(MAX(0,MIN(100,50+(Z294*10))),0)</f>
        <v/>
      </c>
      <c r="AJ294" s="11">
        <f>IFERROR(IF(--AA294&gt;=80,"خرید قوی",IF(--AA294&gt;=70,"خرید مشروط",IF(--AA294&gt;=60,"مراقبت",IF(--AA294&gt;=45,"ضعیف","عدم ورود")))),"")</f>
        <v/>
      </c>
    </row>
    <row r="295">
      <c r="A295" s="15">
        <f>'دیده بان بازار'!A298</f>
        <v/>
      </c>
      <c r="B295" s="16">
        <f>'دیده بان بازار'!B298</f>
        <v/>
      </c>
      <c r="C295" s="16">
        <f>'دیده بان بازار'!C298</f>
        <v/>
      </c>
      <c r="D295" s="16">
        <f>'دیده بان بازار'!D298</f>
        <v/>
      </c>
      <c r="E295" s="17">
        <f>'دیده بان بازار'!E298</f>
        <v/>
      </c>
      <c r="F295" s="16">
        <f>'دیده بان بازار'!F298</f>
        <v/>
      </c>
      <c r="G295" s="16">
        <f>'دیده بان بازار'!G298</f>
        <v/>
      </c>
      <c r="H295" s="16">
        <f>'دیده بان بازار'!H298</f>
        <v/>
      </c>
      <c r="I295" s="16">
        <f>'دیده بان بازار'!I298</f>
        <v/>
      </c>
      <c r="J295" s="16">
        <f>'دیده بان بازار'!J298</f>
        <v/>
      </c>
      <c r="K295" s="16">
        <f>'دیده بان بازار'!K298</f>
        <v/>
      </c>
      <c r="L295" s="16">
        <f>'دیده بان بازار'!L298</f>
        <v/>
      </c>
      <c r="M295" s="16">
        <f>'دیده بان بازار'!M298</f>
        <v/>
      </c>
      <c r="N295" s="16">
        <f>'دیده بان بازار'!N298</f>
        <v/>
      </c>
      <c r="O295" s="16">
        <f>'دیده بان بازار'!O298</f>
        <v/>
      </c>
      <c r="P295" s="16">
        <f>'دیده بان بازار'!P298</f>
        <v/>
      </c>
      <c r="Q295" s="16">
        <f>'دیده بان بازار'!Q298</f>
        <v/>
      </c>
      <c r="R295" s="16">
        <f>'دیده بان بازار'!R298</f>
        <v/>
      </c>
      <c r="S295" s="16">
        <f>'دیده بان بازار'!S298</f>
        <v/>
      </c>
      <c r="T295" s="16">
        <f>'دیده بان بازار'!T298</f>
        <v/>
      </c>
      <c r="U295" s="16">
        <f>'دیده بان بازار'!U298</f>
        <v/>
      </c>
      <c r="V295" s="16">
        <f>'دیده بان بازار'!V298</f>
        <v/>
      </c>
      <c r="W295" s="7">
        <f>'دیده بان بازار'!W298</f>
        <v/>
      </c>
      <c r="X295" s="11">
        <f>IFERROR(IF(OR(R295&lt;=0,W295&lt;=0,S295&lt;=0,V295&lt;=0),0,ROUND((S295/R295)/(V295/W295),2)),0)</f>
        <v/>
      </c>
      <c r="Y295" s="11">
        <f>IFERROR(IF(OR(S295&lt;=0,V295&lt;=0),0,ROUND(S295/V295,2)),0)</f>
        <v/>
      </c>
      <c r="Z295" s="11">
        <f>IFERROR(J295-M295,0)</f>
        <v/>
      </c>
      <c r="AA295" s="11">
        <f>IFERROR(ROUND(MAX(0,MIN(100,((AB295*0.2)+(AC295*0.15)+(AD295*0.15)+(AE295*0.1)+(AF295*0.1)+(AG295*0.15)+(MIN(Y295/3,1)*100*0.1)+(AI295*0.05))*((AH295/100)*0.25+0.75))),0),0)</f>
        <v/>
      </c>
      <c r="AB295" s="11">
        <f>ROUND(MAX(0,MIN(100,((M295+10)/20)*100)),0)</f>
        <v/>
      </c>
      <c r="AC295" s="11">
        <f>IFERROR(IF(D295&lt;=0,0,ROUND(COUNTIFS($D$4:$D$3359,"&lt;="&amp;D295,$D$4:$D$3359,"&gt;0")/COUNTIF($D$4:$D$3359,"&gt;0")*100,0)),0)</f>
        <v/>
      </c>
      <c r="AD295" s="11">
        <f>IF(E295&lt;=0,0,ROUND(MAX(0,MIN(100,(LOG10(1+E295/1000000000)/LOG10(101))*100)),0))</f>
        <v/>
      </c>
      <c r="AE295" s="11">
        <f>IF(O295=N295,50,ROUND(MAX(0,MIN(100,((H295-N295)/(O295-N295))*100)),0))</f>
        <v/>
      </c>
      <c r="AF295" s="11">
        <f>ROUND(MAX(0,MIN(100,50+((H295-K295)/K295)*1000)),0)</f>
        <v/>
      </c>
      <c r="AG295" s="11">
        <f>IFERROR(ROUND(MAX(0,MIN(100,50+25*LN(MAX(0.01,X295)))),0),25)</f>
        <v/>
      </c>
      <c r="AH295" s="11">
        <f>ROUND(IF(M295&lt;=-30,0,IF(M295&lt;=-20,20,IF(M295&lt;=-10,50,100))),0)</f>
        <v/>
      </c>
      <c r="AI295" s="11">
        <f>ROUND(MAX(0,MIN(100,50+(Z295*10))),0)</f>
        <v/>
      </c>
      <c r="AJ295" s="11">
        <f>IFERROR(IF(--AA295&gt;=80,"خرید قوی",IF(--AA295&gt;=70,"خرید مشروط",IF(--AA295&gt;=60,"مراقبت",IF(--AA295&gt;=45,"ضعیف","عدم ورود")))),"")</f>
        <v/>
      </c>
    </row>
    <row r="296">
      <c r="A296" s="12">
        <f>'دیده بان بازار'!A299</f>
        <v/>
      </c>
      <c r="B296" s="13">
        <f>'دیده بان بازار'!B299</f>
        <v/>
      </c>
      <c r="C296" s="13">
        <f>'دیده بان بازار'!C299</f>
        <v/>
      </c>
      <c r="D296" s="13">
        <f>'دیده بان بازار'!D299</f>
        <v/>
      </c>
      <c r="E296" s="14">
        <f>'دیده بان بازار'!E299</f>
        <v/>
      </c>
      <c r="F296" s="13">
        <f>'دیده بان بازار'!F299</f>
        <v/>
      </c>
      <c r="G296" s="13">
        <f>'دیده بان بازار'!G299</f>
        <v/>
      </c>
      <c r="H296" s="13">
        <f>'دیده بان بازار'!H299</f>
        <v/>
      </c>
      <c r="I296" s="13">
        <f>'دیده بان بازار'!I299</f>
        <v/>
      </c>
      <c r="J296" s="13">
        <f>'دیده بان بازار'!J299</f>
        <v/>
      </c>
      <c r="K296" s="13">
        <f>'دیده بان بازار'!K299</f>
        <v/>
      </c>
      <c r="L296" s="13">
        <f>'دیده بان بازار'!L299</f>
        <v/>
      </c>
      <c r="M296" s="13">
        <f>'دیده بان بازار'!M299</f>
        <v/>
      </c>
      <c r="N296" s="13">
        <f>'دیده بان بازار'!N299</f>
        <v/>
      </c>
      <c r="O296" s="13">
        <f>'دیده بان بازار'!O299</f>
        <v/>
      </c>
      <c r="P296" s="13">
        <f>'دیده بان بازار'!P299</f>
        <v/>
      </c>
      <c r="Q296" s="13">
        <f>'دیده بان بازار'!Q299</f>
        <v/>
      </c>
      <c r="R296" s="13">
        <f>'دیده بان بازار'!R299</f>
        <v/>
      </c>
      <c r="S296" s="13">
        <f>'دیده بان بازار'!S299</f>
        <v/>
      </c>
      <c r="T296" s="13">
        <f>'دیده بان بازار'!T299</f>
        <v/>
      </c>
      <c r="U296" s="13">
        <f>'دیده بان بازار'!U299</f>
        <v/>
      </c>
      <c r="V296" s="13">
        <f>'دیده بان بازار'!V299</f>
        <v/>
      </c>
      <c r="W296" s="6">
        <f>'دیده بان بازار'!W299</f>
        <v/>
      </c>
      <c r="X296" s="11">
        <f>IFERROR(IF(OR(R296&lt;=0,W296&lt;=0,S296&lt;=0,V296&lt;=0),0,ROUND((S296/R296)/(V296/W296),2)),0)</f>
        <v/>
      </c>
      <c r="Y296" s="11">
        <f>IFERROR(IF(OR(S296&lt;=0,V296&lt;=0),0,ROUND(S296/V296,2)),0)</f>
        <v/>
      </c>
      <c r="Z296" s="11">
        <f>IFERROR(J296-M296,0)</f>
        <v/>
      </c>
      <c r="AA296" s="11">
        <f>IFERROR(ROUND(MAX(0,MIN(100,((AB296*0.2)+(AC296*0.15)+(AD296*0.15)+(AE296*0.1)+(AF296*0.1)+(AG296*0.15)+(MIN(Y296/3,1)*100*0.1)+(AI296*0.05))*((AH296/100)*0.25+0.75))),0),0)</f>
        <v/>
      </c>
      <c r="AB296" s="11">
        <f>ROUND(MAX(0,MIN(100,((M296+10)/20)*100)),0)</f>
        <v/>
      </c>
      <c r="AC296" s="11">
        <f>IFERROR(IF(D296&lt;=0,0,ROUND(COUNTIFS($D$4:$D$3359,"&lt;="&amp;D296,$D$4:$D$3359,"&gt;0")/COUNTIF($D$4:$D$3359,"&gt;0")*100,0)),0)</f>
        <v/>
      </c>
      <c r="AD296" s="11">
        <f>IF(E296&lt;=0,0,ROUND(MAX(0,MIN(100,(LOG10(1+E296/1000000000)/LOG10(101))*100)),0))</f>
        <v/>
      </c>
      <c r="AE296" s="11">
        <f>IF(O296=N296,50,ROUND(MAX(0,MIN(100,((H296-N296)/(O296-N296))*100)),0))</f>
        <v/>
      </c>
      <c r="AF296" s="11">
        <f>ROUND(MAX(0,MIN(100,50+((H296-K296)/K296)*1000)),0)</f>
        <v/>
      </c>
      <c r="AG296" s="11">
        <f>IFERROR(ROUND(MAX(0,MIN(100,50+25*LN(MAX(0.01,X296)))),0),25)</f>
        <v/>
      </c>
      <c r="AH296" s="11">
        <f>ROUND(IF(M296&lt;=-30,0,IF(M296&lt;=-20,20,IF(M296&lt;=-10,50,100))),0)</f>
        <v/>
      </c>
      <c r="AI296" s="11">
        <f>ROUND(MAX(0,MIN(100,50+(Z296*10))),0)</f>
        <v/>
      </c>
      <c r="AJ296" s="11">
        <f>IFERROR(IF(--AA296&gt;=80,"خرید قوی",IF(--AA296&gt;=70,"خرید مشروط",IF(--AA296&gt;=60,"مراقبت",IF(--AA296&gt;=45,"ضعیف","عدم ورود")))),"")</f>
        <v/>
      </c>
    </row>
    <row r="297">
      <c r="A297" s="15">
        <f>'دیده بان بازار'!A300</f>
        <v/>
      </c>
      <c r="B297" s="16">
        <f>'دیده بان بازار'!B300</f>
        <v/>
      </c>
      <c r="C297" s="16">
        <f>'دیده بان بازار'!C300</f>
        <v/>
      </c>
      <c r="D297" s="16">
        <f>'دیده بان بازار'!D300</f>
        <v/>
      </c>
      <c r="E297" s="17">
        <f>'دیده بان بازار'!E300</f>
        <v/>
      </c>
      <c r="F297" s="16">
        <f>'دیده بان بازار'!F300</f>
        <v/>
      </c>
      <c r="G297" s="16">
        <f>'دیده بان بازار'!G300</f>
        <v/>
      </c>
      <c r="H297" s="16">
        <f>'دیده بان بازار'!H300</f>
        <v/>
      </c>
      <c r="I297" s="16">
        <f>'دیده بان بازار'!I300</f>
        <v/>
      </c>
      <c r="J297" s="16">
        <f>'دیده بان بازار'!J300</f>
        <v/>
      </c>
      <c r="K297" s="16">
        <f>'دیده بان بازار'!K300</f>
        <v/>
      </c>
      <c r="L297" s="16">
        <f>'دیده بان بازار'!L300</f>
        <v/>
      </c>
      <c r="M297" s="16">
        <f>'دیده بان بازار'!M300</f>
        <v/>
      </c>
      <c r="N297" s="16">
        <f>'دیده بان بازار'!N300</f>
        <v/>
      </c>
      <c r="O297" s="16">
        <f>'دیده بان بازار'!O300</f>
        <v/>
      </c>
      <c r="P297" s="16">
        <f>'دیده بان بازار'!P300</f>
        <v/>
      </c>
      <c r="Q297" s="16">
        <f>'دیده بان بازار'!Q300</f>
        <v/>
      </c>
      <c r="R297" s="16">
        <f>'دیده بان بازار'!R300</f>
        <v/>
      </c>
      <c r="S297" s="16">
        <f>'دیده بان بازار'!S300</f>
        <v/>
      </c>
      <c r="T297" s="16">
        <f>'دیده بان بازار'!T300</f>
        <v/>
      </c>
      <c r="U297" s="16">
        <f>'دیده بان بازار'!U300</f>
        <v/>
      </c>
      <c r="V297" s="16">
        <f>'دیده بان بازار'!V300</f>
        <v/>
      </c>
      <c r="W297" s="7">
        <f>'دیده بان بازار'!W300</f>
        <v/>
      </c>
      <c r="X297" s="11">
        <f>IFERROR(IF(OR(R297&lt;=0,W297&lt;=0,S297&lt;=0,V297&lt;=0),0,ROUND((S297/R297)/(V297/W297),2)),0)</f>
        <v/>
      </c>
      <c r="Y297" s="11">
        <f>IFERROR(IF(OR(S297&lt;=0,V297&lt;=0),0,ROUND(S297/V297,2)),0)</f>
        <v/>
      </c>
      <c r="Z297" s="11">
        <f>IFERROR(J297-M297,0)</f>
        <v/>
      </c>
      <c r="AA297" s="11">
        <f>IFERROR(ROUND(MAX(0,MIN(100,((AB297*0.2)+(AC297*0.15)+(AD297*0.15)+(AE297*0.1)+(AF297*0.1)+(AG297*0.15)+(MIN(Y297/3,1)*100*0.1)+(AI297*0.05))*((AH297/100)*0.25+0.75))),0),0)</f>
        <v/>
      </c>
      <c r="AB297" s="11">
        <f>ROUND(MAX(0,MIN(100,((M297+10)/20)*100)),0)</f>
        <v/>
      </c>
      <c r="AC297" s="11">
        <f>IFERROR(IF(D297&lt;=0,0,ROUND(COUNTIFS($D$4:$D$3359,"&lt;="&amp;D297,$D$4:$D$3359,"&gt;0")/COUNTIF($D$4:$D$3359,"&gt;0")*100,0)),0)</f>
        <v/>
      </c>
      <c r="AD297" s="11">
        <f>IF(E297&lt;=0,0,ROUND(MAX(0,MIN(100,(LOG10(1+E297/1000000000)/LOG10(101))*100)),0))</f>
        <v/>
      </c>
      <c r="AE297" s="11">
        <f>IF(O297=N297,50,ROUND(MAX(0,MIN(100,((H297-N297)/(O297-N297))*100)),0))</f>
        <v/>
      </c>
      <c r="AF297" s="11">
        <f>ROUND(MAX(0,MIN(100,50+((H297-K297)/K297)*1000)),0)</f>
        <v/>
      </c>
      <c r="AG297" s="11">
        <f>IFERROR(ROUND(MAX(0,MIN(100,50+25*LN(MAX(0.01,X297)))),0),25)</f>
        <v/>
      </c>
      <c r="AH297" s="11">
        <f>ROUND(IF(M297&lt;=-30,0,IF(M297&lt;=-20,20,IF(M297&lt;=-10,50,100))),0)</f>
        <v/>
      </c>
      <c r="AI297" s="11">
        <f>ROUND(MAX(0,MIN(100,50+(Z297*10))),0)</f>
        <v/>
      </c>
      <c r="AJ297" s="11">
        <f>IFERROR(IF(--AA297&gt;=80,"خرید قوی",IF(--AA297&gt;=70,"خرید مشروط",IF(--AA297&gt;=60,"مراقبت",IF(--AA297&gt;=45,"ضعیف","عدم ورود")))),"")</f>
        <v/>
      </c>
    </row>
    <row r="298">
      <c r="A298" s="12">
        <f>'دیده بان بازار'!A301</f>
        <v/>
      </c>
      <c r="B298" s="13">
        <f>'دیده بان بازار'!B301</f>
        <v/>
      </c>
      <c r="C298" s="13">
        <f>'دیده بان بازار'!C301</f>
        <v/>
      </c>
      <c r="D298" s="13">
        <f>'دیده بان بازار'!D301</f>
        <v/>
      </c>
      <c r="E298" s="14">
        <f>'دیده بان بازار'!E301</f>
        <v/>
      </c>
      <c r="F298" s="13">
        <f>'دیده بان بازار'!F301</f>
        <v/>
      </c>
      <c r="G298" s="13">
        <f>'دیده بان بازار'!G301</f>
        <v/>
      </c>
      <c r="H298" s="13">
        <f>'دیده بان بازار'!H301</f>
        <v/>
      </c>
      <c r="I298" s="13">
        <f>'دیده بان بازار'!I301</f>
        <v/>
      </c>
      <c r="J298" s="13">
        <f>'دیده بان بازار'!J301</f>
        <v/>
      </c>
      <c r="K298" s="13">
        <f>'دیده بان بازار'!K301</f>
        <v/>
      </c>
      <c r="L298" s="13">
        <f>'دیده بان بازار'!L301</f>
        <v/>
      </c>
      <c r="M298" s="13">
        <f>'دیده بان بازار'!M301</f>
        <v/>
      </c>
      <c r="N298" s="13">
        <f>'دیده بان بازار'!N301</f>
        <v/>
      </c>
      <c r="O298" s="13">
        <f>'دیده بان بازار'!O301</f>
        <v/>
      </c>
      <c r="P298" s="13">
        <f>'دیده بان بازار'!P301</f>
        <v/>
      </c>
      <c r="Q298" s="13">
        <f>'دیده بان بازار'!Q301</f>
        <v/>
      </c>
      <c r="R298" s="13">
        <f>'دیده بان بازار'!R301</f>
        <v/>
      </c>
      <c r="S298" s="13">
        <f>'دیده بان بازار'!S301</f>
        <v/>
      </c>
      <c r="T298" s="13">
        <f>'دیده بان بازار'!T301</f>
        <v/>
      </c>
      <c r="U298" s="13">
        <f>'دیده بان بازار'!U301</f>
        <v/>
      </c>
      <c r="V298" s="13">
        <f>'دیده بان بازار'!V301</f>
        <v/>
      </c>
      <c r="W298" s="6">
        <f>'دیده بان بازار'!W301</f>
        <v/>
      </c>
      <c r="X298" s="11">
        <f>IFERROR(IF(OR(R298&lt;=0,W298&lt;=0,S298&lt;=0,V298&lt;=0),0,ROUND((S298/R298)/(V298/W298),2)),0)</f>
        <v/>
      </c>
      <c r="Y298" s="11">
        <f>IFERROR(IF(OR(S298&lt;=0,V298&lt;=0),0,ROUND(S298/V298,2)),0)</f>
        <v/>
      </c>
      <c r="Z298" s="11">
        <f>IFERROR(J298-M298,0)</f>
        <v/>
      </c>
      <c r="AA298" s="11">
        <f>IFERROR(ROUND(MAX(0,MIN(100,((AB298*0.2)+(AC298*0.15)+(AD298*0.15)+(AE298*0.1)+(AF298*0.1)+(AG298*0.15)+(MIN(Y298/3,1)*100*0.1)+(AI298*0.05))*((AH298/100)*0.25+0.75))),0),0)</f>
        <v/>
      </c>
      <c r="AB298" s="11">
        <f>ROUND(MAX(0,MIN(100,((M298+10)/20)*100)),0)</f>
        <v/>
      </c>
      <c r="AC298" s="11">
        <f>IFERROR(IF(D298&lt;=0,0,ROUND(COUNTIFS($D$4:$D$3359,"&lt;="&amp;D298,$D$4:$D$3359,"&gt;0")/COUNTIF($D$4:$D$3359,"&gt;0")*100,0)),0)</f>
        <v/>
      </c>
      <c r="AD298" s="11">
        <f>IF(E298&lt;=0,0,ROUND(MAX(0,MIN(100,(LOG10(1+E298/1000000000)/LOG10(101))*100)),0))</f>
        <v/>
      </c>
      <c r="AE298" s="11">
        <f>IF(O298=N298,50,ROUND(MAX(0,MIN(100,((H298-N298)/(O298-N298))*100)),0))</f>
        <v/>
      </c>
      <c r="AF298" s="11">
        <f>ROUND(MAX(0,MIN(100,50+((H298-K298)/K298)*1000)),0)</f>
        <v/>
      </c>
      <c r="AG298" s="11">
        <f>IFERROR(ROUND(MAX(0,MIN(100,50+25*LN(MAX(0.01,X298)))),0),25)</f>
        <v/>
      </c>
      <c r="AH298" s="11">
        <f>ROUND(IF(M298&lt;=-30,0,IF(M298&lt;=-20,20,IF(M298&lt;=-10,50,100))),0)</f>
        <v/>
      </c>
      <c r="AI298" s="11">
        <f>ROUND(MAX(0,MIN(100,50+(Z298*10))),0)</f>
        <v/>
      </c>
      <c r="AJ298" s="11">
        <f>IFERROR(IF(--AA298&gt;=80,"خرید قوی",IF(--AA298&gt;=70,"خرید مشروط",IF(--AA298&gt;=60,"مراقبت",IF(--AA298&gt;=45,"ضعیف","عدم ورود")))),"")</f>
        <v/>
      </c>
    </row>
    <row r="299">
      <c r="A299" s="15">
        <f>'دیده بان بازار'!A302</f>
        <v/>
      </c>
      <c r="B299" s="16">
        <f>'دیده بان بازار'!B302</f>
        <v/>
      </c>
      <c r="C299" s="16">
        <f>'دیده بان بازار'!C302</f>
        <v/>
      </c>
      <c r="D299" s="16">
        <f>'دیده بان بازار'!D302</f>
        <v/>
      </c>
      <c r="E299" s="17">
        <f>'دیده بان بازار'!E302</f>
        <v/>
      </c>
      <c r="F299" s="16">
        <f>'دیده بان بازار'!F302</f>
        <v/>
      </c>
      <c r="G299" s="16">
        <f>'دیده بان بازار'!G302</f>
        <v/>
      </c>
      <c r="H299" s="16">
        <f>'دیده بان بازار'!H302</f>
        <v/>
      </c>
      <c r="I299" s="16">
        <f>'دیده بان بازار'!I302</f>
        <v/>
      </c>
      <c r="J299" s="16">
        <f>'دیده بان بازار'!J302</f>
        <v/>
      </c>
      <c r="K299" s="16">
        <f>'دیده بان بازار'!K302</f>
        <v/>
      </c>
      <c r="L299" s="16">
        <f>'دیده بان بازار'!L302</f>
        <v/>
      </c>
      <c r="M299" s="16">
        <f>'دیده بان بازار'!M302</f>
        <v/>
      </c>
      <c r="N299" s="16">
        <f>'دیده بان بازار'!N302</f>
        <v/>
      </c>
      <c r="O299" s="16">
        <f>'دیده بان بازار'!O302</f>
        <v/>
      </c>
      <c r="P299" s="16">
        <f>'دیده بان بازار'!P302</f>
        <v/>
      </c>
      <c r="Q299" s="16">
        <f>'دیده بان بازار'!Q302</f>
        <v/>
      </c>
      <c r="R299" s="16">
        <f>'دیده بان بازار'!R302</f>
        <v/>
      </c>
      <c r="S299" s="16">
        <f>'دیده بان بازار'!S302</f>
        <v/>
      </c>
      <c r="T299" s="16">
        <f>'دیده بان بازار'!T302</f>
        <v/>
      </c>
      <c r="U299" s="16">
        <f>'دیده بان بازار'!U302</f>
        <v/>
      </c>
      <c r="V299" s="16">
        <f>'دیده بان بازار'!V302</f>
        <v/>
      </c>
      <c r="W299" s="7">
        <f>'دیده بان بازار'!W302</f>
        <v/>
      </c>
      <c r="X299" s="11">
        <f>IFERROR(IF(OR(R299&lt;=0,W299&lt;=0,S299&lt;=0,V299&lt;=0),0,ROUND((S299/R299)/(V299/W299),2)),0)</f>
        <v/>
      </c>
      <c r="Y299" s="11">
        <f>IFERROR(IF(OR(S299&lt;=0,V299&lt;=0),0,ROUND(S299/V299,2)),0)</f>
        <v/>
      </c>
      <c r="Z299" s="11">
        <f>IFERROR(J299-M299,0)</f>
        <v/>
      </c>
      <c r="AA299" s="11">
        <f>IFERROR(ROUND(MAX(0,MIN(100,((AB299*0.2)+(AC299*0.15)+(AD299*0.15)+(AE299*0.1)+(AF299*0.1)+(AG299*0.15)+(MIN(Y299/3,1)*100*0.1)+(AI299*0.05))*((AH299/100)*0.25+0.75))),0),0)</f>
        <v/>
      </c>
      <c r="AB299" s="11">
        <f>ROUND(MAX(0,MIN(100,((M299+10)/20)*100)),0)</f>
        <v/>
      </c>
      <c r="AC299" s="11">
        <f>IFERROR(IF(D299&lt;=0,0,ROUND(COUNTIFS($D$4:$D$3359,"&lt;="&amp;D299,$D$4:$D$3359,"&gt;0")/COUNTIF($D$4:$D$3359,"&gt;0")*100,0)),0)</f>
        <v/>
      </c>
      <c r="AD299" s="11">
        <f>IF(E299&lt;=0,0,ROUND(MAX(0,MIN(100,(LOG10(1+E299/1000000000)/LOG10(101))*100)),0))</f>
        <v/>
      </c>
      <c r="AE299" s="11">
        <f>IF(O299=N299,50,ROUND(MAX(0,MIN(100,((H299-N299)/(O299-N299))*100)),0))</f>
        <v/>
      </c>
      <c r="AF299" s="11">
        <f>ROUND(MAX(0,MIN(100,50+((H299-K299)/K299)*1000)),0)</f>
        <v/>
      </c>
      <c r="AG299" s="11">
        <f>IFERROR(ROUND(MAX(0,MIN(100,50+25*LN(MAX(0.01,X299)))),0),25)</f>
        <v/>
      </c>
      <c r="AH299" s="11">
        <f>ROUND(IF(M299&lt;=-30,0,IF(M299&lt;=-20,20,IF(M299&lt;=-10,50,100))),0)</f>
        <v/>
      </c>
      <c r="AI299" s="11">
        <f>ROUND(MAX(0,MIN(100,50+(Z299*10))),0)</f>
        <v/>
      </c>
      <c r="AJ299" s="11">
        <f>IFERROR(IF(--AA299&gt;=80,"خرید قوی",IF(--AA299&gt;=70,"خرید مشروط",IF(--AA299&gt;=60,"مراقبت",IF(--AA299&gt;=45,"ضعیف","عدم ورود")))),"")</f>
        <v/>
      </c>
    </row>
    <row r="300">
      <c r="A300" s="12">
        <f>'دیده بان بازار'!A303</f>
        <v/>
      </c>
      <c r="B300" s="13">
        <f>'دیده بان بازار'!B303</f>
        <v/>
      </c>
      <c r="C300" s="13">
        <f>'دیده بان بازار'!C303</f>
        <v/>
      </c>
      <c r="D300" s="13">
        <f>'دیده بان بازار'!D303</f>
        <v/>
      </c>
      <c r="E300" s="14">
        <f>'دیده بان بازار'!E303</f>
        <v/>
      </c>
      <c r="F300" s="13">
        <f>'دیده بان بازار'!F303</f>
        <v/>
      </c>
      <c r="G300" s="13">
        <f>'دیده بان بازار'!G303</f>
        <v/>
      </c>
      <c r="H300" s="13">
        <f>'دیده بان بازار'!H303</f>
        <v/>
      </c>
      <c r="I300" s="13">
        <f>'دیده بان بازار'!I303</f>
        <v/>
      </c>
      <c r="J300" s="13">
        <f>'دیده بان بازار'!J303</f>
        <v/>
      </c>
      <c r="K300" s="13">
        <f>'دیده بان بازار'!K303</f>
        <v/>
      </c>
      <c r="L300" s="13">
        <f>'دیده بان بازار'!L303</f>
        <v/>
      </c>
      <c r="M300" s="13">
        <f>'دیده بان بازار'!M303</f>
        <v/>
      </c>
      <c r="N300" s="13">
        <f>'دیده بان بازار'!N303</f>
        <v/>
      </c>
      <c r="O300" s="13">
        <f>'دیده بان بازار'!O303</f>
        <v/>
      </c>
      <c r="P300" s="13">
        <f>'دیده بان بازار'!P303</f>
        <v/>
      </c>
      <c r="Q300" s="13">
        <f>'دیده بان بازار'!Q303</f>
        <v/>
      </c>
      <c r="R300" s="13">
        <f>'دیده بان بازار'!R303</f>
        <v/>
      </c>
      <c r="S300" s="13">
        <f>'دیده بان بازار'!S303</f>
        <v/>
      </c>
      <c r="T300" s="13">
        <f>'دیده بان بازار'!T303</f>
        <v/>
      </c>
      <c r="U300" s="13">
        <f>'دیده بان بازار'!U303</f>
        <v/>
      </c>
      <c r="V300" s="13">
        <f>'دیده بان بازار'!V303</f>
        <v/>
      </c>
      <c r="W300" s="6">
        <f>'دیده بان بازار'!W303</f>
        <v/>
      </c>
      <c r="X300" s="11">
        <f>IFERROR(IF(OR(R300&lt;=0,W300&lt;=0,S300&lt;=0,V300&lt;=0),0,ROUND((S300/R300)/(V300/W300),2)),0)</f>
        <v/>
      </c>
      <c r="Y300" s="11">
        <f>IFERROR(IF(OR(S300&lt;=0,V300&lt;=0),0,ROUND(S300/V300,2)),0)</f>
        <v/>
      </c>
      <c r="Z300" s="11">
        <f>IFERROR(J300-M300,0)</f>
        <v/>
      </c>
      <c r="AA300" s="11">
        <f>IFERROR(ROUND(MAX(0,MIN(100,((AB300*0.2)+(AC300*0.15)+(AD300*0.15)+(AE300*0.1)+(AF300*0.1)+(AG300*0.15)+(MIN(Y300/3,1)*100*0.1)+(AI300*0.05))*((AH300/100)*0.25+0.75))),0),0)</f>
        <v/>
      </c>
      <c r="AB300" s="11">
        <f>ROUND(MAX(0,MIN(100,((M300+10)/20)*100)),0)</f>
        <v/>
      </c>
      <c r="AC300" s="11">
        <f>IFERROR(IF(D300&lt;=0,0,ROUND(COUNTIFS($D$4:$D$3359,"&lt;="&amp;D300,$D$4:$D$3359,"&gt;0")/COUNTIF($D$4:$D$3359,"&gt;0")*100,0)),0)</f>
        <v/>
      </c>
      <c r="AD300" s="11">
        <f>IF(E300&lt;=0,0,ROUND(MAX(0,MIN(100,(LOG10(1+E300/1000000000)/LOG10(101))*100)),0))</f>
        <v/>
      </c>
      <c r="AE300" s="11">
        <f>IF(O300=N300,50,ROUND(MAX(0,MIN(100,((H300-N300)/(O300-N300))*100)),0))</f>
        <v/>
      </c>
      <c r="AF300" s="11">
        <f>ROUND(MAX(0,MIN(100,50+((H300-K300)/K300)*1000)),0)</f>
        <v/>
      </c>
      <c r="AG300" s="11">
        <f>IFERROR(ROUND(MAX(0,MIN(100,50+25*LN(MAX(0.01,X300)))),0),25)</f>
        <v/>
      </c>
      <c r="AH300" s="11">
        <f>ROUND(IF(M300&lt;=-30,0,IF(M300&lt;=-20,20,IF(M300&lt;=-10,50,100))),0)</f>
        <v/>
      </c>
      <c r="AI300" s="11">
        <f>ROUND(MAX(0,MIN(100,50+(Z300*10))),0)</f>
        <v/>
      </c>
      <c r="AJ300" s="11">
        <f>IFERROR(IF(--AA300&gt;=80,"خرید قوی",IF(--AA300&gt;=70,"خرید مشروط",IF(--AA300&gt;=60,"مراقبت",IF(--AA300&gt;=45,"ضعیف","عدم ورود")))),"")</f>
        <v/>
      </c>
    </row>
    <row r="301">
      <c r="A301" s="15">
        <f>'دیده بان بازار'!A304</f>
        <v/>
      </c>
      <c r="B301" s="16">
        <f>'دیده بان بازار'!B304</f>
        <v/>
      </c>
      <c r="C301" s="16">
        <f>'دیده بان بازار'!C304</f>
        <v/>
      </c>
      <c r="D301" s="16">
        <f>'دیده بان بازار'!D304</f>
        <v/>
      </c>
      <c r="E301" s="17">
        <f>'دیده بان بازار'!E304</f>
        <v/>
      </c>
      <c r="F301" s="16">
        <f>'دیده بان بازار'!F304</f>
        <v/>
      </c>
      <c r="G301" s="16">
        <f>'دیده بان بازار'!G304</f>
        <v/>
      </c>
      <c r="H301" s="16">
        <f>'دیده بان بازار'!H304</f>
        <v/>
      </c>
      <c r="I301" s="16">
        <f>'دیده بان بازار'!I304</f>
        <v/>
      </c>
      <c r="J301" s="16">
        <f>'دیده بان بازار'!J304</f>
        <v/>
      </c>
      <c r="K301" s="16">
        <f>'دیده بان بازار'!K304</f>
        <v/>
      </c>
      <c r="L301" s="16">
        <f>'دیده بان بازار'!L304</f>
        <v/>
      </c>
      <c r="M301" s="16">
        <f>'دیده بان بازار'!M304</f>
        <v/>
      </c>
      <c r="N301" s="16">
        <f>'دیده بان بازار'!N304</f>
        <v/>
      </c>
      <c r="O301" s="16">
        <f>'دیده بان بازار'!O304</f>
        <v/>
      </c>
      <c r="P301" s="16">
        <f>'دیده بان بازار'!P304</f>
        <v/>
      </c>
      <c r="Q301" s="16">
        <f>'دیده بان بازار'!Q304</f>
        <v/>
      </c>
      <c r="R301" s="16">
        <f>'دیده بان بازار'!R304</f>
        <v/>
      </c>
      <c r="S301" s="16">
        <f>'دیده بان بازار'!S304</f>
        <v/>
      </c>
      <c r="T301" s="16">
        <f>'دیده بان بازار'!T304</f>
        <v/>
      </c>
      <c r="U301" s="16">
        <f>'دیده بان بازار'!U304</f>
        <v/>
      </c>
      <c r="V301" s="16">
        <f>'دیده بان بازار'!V304</f>
        <v/>
      </c>
      <c r="W301" s="7">
        <f>'دیده بان بازار'!W304</f>
        <v/>
      </c>
      <c r="X301" s="11">
        <f>IFERROR(IF(OR(R301&lt;=0,W301&lt;=0,S301&lt;=0,V301&lt;=0),0,ROUND((S301/R301)/(V301/W301),2)),0)</f>
        <v/>
      </c>
      <c r="Y301" s="11">
        <f>IFERROR(IF(OR(S301&lt;=0,V301&lt;=0),0,ROUND(S301/V301,2)),0)</f>
        <v/>
      </c>
      <c r="Z301" s="11">
        <f>IFERROR(J301-M301,0)</f>
        <v/>
      </c>
      <c r="AA301" s="11">
        <f>IFERROR(ROUND(MAX(0,MIN(100,((AB301*0.2)+(AC301*0.15)+(AD301*0.15)+(AE301*0.1)+(AF301*0.1)+(AG301*0.15)+(MIN(Y301/3,1)*100*0.1)+(AI301*0.05))*((AH301/100)*0.25+0.75))),0),0)</f>
        <v/>
      </c>
      <c r="AB301" s="11">
        <f>ROUND(MAX(0,MIN(100,((M301+10)/20)*100)),0)</f>
        <v/>
      </c>
      <c r="AC301" s="11">
        <f>IFERROR(IF(D301&lt;=0,0,ROUND(COUNTIFS($D$4:$D$3359,"&lt;="&amp;D301,$D$4:$D$3359,"&gt;0")/COUNTIF($D$4:$D$3359,"&gt;0")*100,0)),0)</f>
        <v/>
      </c>
      <c r="AD301" s="11">
        <f>IF(E301&lt;=0,0,ROUND(MAX(0,MIN(100,(LOG10(1+E301/1000000000)/LOG10(101))*100)),0))</f>
        <v/>
      </c>
      <c r="AE301" s="11">
        <f>IF(O301=N301,50,ROUND(MAX(0,MIN(100,((H301-N301)/(O301-N301))*100)),0))</f>
        <v/>
      </c>
      <c r="AF301" s="11">
        <f>ROUND(MAX(0,MIN(100,50+((H301-K301)/K301)*1000)),0)</f>
        <v/>
      </c>
      <c r="AG301" s="11">
        <f>IFERROR(ROUND(MAX(0,MIN(100,50+25*LN(MAX(0.01,X301)))),0),25)</f>
        <v/>
      </c>
      <c r="AH301" s="11">
        <f>ROUND(IF(M301&lt;=-30,0,IF(M301&lt;=-20,20,IF(M301&lt;=-10,50,100))),0)</f>
        <v/>
      </c>
      <c r="AI301" s="11">
        <f>ROUND(MAX(0,MIN(100,50+(Z301*10))),0)</f>
        <v/>
      </c>
      <c r="AJ301" s="11">
        <f>IFERROR(IF(--AA301&gt;=80,"خرید قوی",IF(--AA301&gt;=70,"خرید مشروط",IF(--AA301&gt;=60,"مراقبت",IF(--AA301&gt;=45,"ضعیف","عدم ورود")))),"")</f>
        <v/>
      </c>
    </row>
    <row r="302">
      <c r="A302" s="15">
        <f>'دیده بان بازار'!A305</f>
        <v/>
      </c>
      <c r="B302" s="16">
        <f>'دیده بان بازار'!B305</f>
        <v/>
      </c>
      <c r="C302" s="16">
        <f>'دیده بان بازار'!C305</f>
        <v/>
      </c>
      <c r="D302" s="16">
        <f>'دیده بان بازار'!D305</f>
        <v/>
      </c>
      <c r="E302" s="17">
        <f>'دیده بان بازار'!E305</f>
        <v/>
      </c>
      <c r="F302" s="16">
        <f>'دیده بان بازار'!F305</f>
        <v/>
      </c>
      <c r="G302" s="16">
        <f>'دیده بان بازار'!G305</f>
        <v/>
      </c>
      <c r="H302" s="16">
        <f>'دیده بان بازار'!H305</f>
        <v/>
      </c>
      <c r="I302" s="16">
        <f>'دیده بان بازار'!I305</f>
        <v/>
      </c>
      <c r="J302" s="16">
        <f>'دیده بان بازار'!J305</f>
        <v/>
      </c>
      <c r="K302" s="16">
        <f>'دیده بان بازار'!K305</f>
        <v/>
      </c>
      <c r="L302" s="16">
        <f>'دیده بان بازار'!L305</f>
        <v/>
      </c>
      <c r="M302" s="16">
        <f>'دیده بان بازار'!M305</f>
        <v/>
      </c>
      <c r="N302" s="16">
        <f>'دیده بان بازار'!N305</f>
        <v/>
      </c>
      <c r="O302" s="16">
        <f>'دیده بان بازار'!O305</f>
        <v/>
      </c>
      <c r="P302" s="16">
        <f>'دیده بان بازار'!P305</f>
        <v/>
      </c>
      <c r="Q302" s="16">
        <f>'دیده بان بازار'!Q305</f>
        <v/>
      </c>
      <c r="R302" s="16">
        <f>'دیده بان بازار'!R305</f>
        <v/>
      </c>
      <c r="S302" s="16">
        <f>'دیده بان بازار'!S305</f>
        <v/>
      </c>
      <c r="T302" s="16">
        <f>'دیده بان بازار'!T305</f>
        <v/>
      </c>
      <c r="U302" s="16">
        <f>'دیده بان بازار'!U305</f>
        <v/>
      </c>
      <c r="V302" s="16">
        <f>'دیده بان بازار'!V305</f>
        <v/>
      </c>
      <c r="W302" s="7">
        <f>'دیده بان بازار'!W305</f>
        <v/>
      </c>
      <c r="X302" s="11">
        <f>IFERROR(IF(OR(R302&lt;=0,W302&lt;=0,S302&lt;=0,V302&lt;=0),0,ROUND((S302/R302)/(V302/W302),2)),0)</f>
        <v/>
      </c>
      <c r="Y302" s="11">
        <f>IFERROR(IF(OR(S302&lt;=0,V302&lt;=0),0,ROUND(S302/V302,2)),0)</f>
        <v/>
      </c>
      <c r="Z302" s="11">
        <f>IFERROR(J302-M302,0)</f>
        <v/>
      </c>
      <c r="AA302" s="11">
        <f>IFERROR(ROUND(MAX(0,MIN(100,((AB302*0.2)+(AC302*0.15)+(AD302*0.15)+(AE302*0.1)+(AF302*0.1)+(AG302*0.15)+(MIN(Y302/3,1)*100*0.1)+(AI302*0.05))*((AH302/100)*0.25+0.75))),0),0)</f>
        <v/>
      </c>
      <c r="AB302" s="11">
        <f>ROUND(MAX(0,MIN(100,((M302+10)/20)*100)),0)</f>
        <v/>
      </c>
      <c r="AC302" s="11">
        <f>IFERROR(IF(D302&lt;=0,0,ROUND(COUNTIFS($D$4:$D$3359,"&lt;="&amp;D302,$D$4:$D$3359,"&gt;0")/COUNTIF($D$4:$D$3359,"&gt;0")*100,0)),0)</f>
        <v/>
      </c>
      <c r="AD302" s="11">
        <f>IF(E302&lt;=0,0,ROUND(MAX(0,MIN(100,(LOG10(1+E302/1000000000)/LOG10(101))*100)),0))</f>
        <v/>
      </c>
      <c r="AE302" s="11">
        <f>IF(O302=N302,50,ROUND(MAX(0,MIN(100,((H302-N302)/(O302-N302))*100)),0))</f>
        <v/>
      </c>
      <c r="AF302" s="11">
        <f>ROUND(MAX(0,MIN(100,50+((H302-K302)/K302)*1000)),0)</f>
        <v/>
      </c>
      <c r="AG302" s="11">
        <f>IFERROR(ROUND(MAX(0,MIN(100,50+25*LN(MAX(0.01,X302)))),0),25)</f>
        <v/>
      </c>
      <c r="AH302" s="11">
        <f>ROUND(IF(M302&lt;=-30,0,IF(M302&lt;=-20,20,IF(M302&lt;=-10,50,100))),0)</f>
        <v/>
      </c>
      <c r="AI302" s="11">
        <f>ROUND(MAX(0,MIN(100,50+(Z302*10))),0)</f>
        <v/>
      </c>
      <c r="AJ302" s="11">
        <f>IFERROR(IF(--AA302&gt;=80,"خرید قوی",IF(--AA302&gt;=70,"خرید مشروط",IF(--AA302&gt;=60,"مراقبت",IF(--AA302&gt;=45,"ضعیف","عدم ورود")))),"")</f>
        <v/>
      </c>
    </row>
    <row r="303">
      <c r="A303" s="12">
        <f>'دیده بان بازار'!A306</f>
        <v/>
      </c>
      <c r="B303" s="13">
        <f>'دیده بان بازار'!B306</f>
        <v/>
      </c>
      <c r="C303" s="13">
        <f>'دیده بان بازار'!C306</f>
        <v/>
      </c>
      <c r="D303" s="13">
        <f>'دیده بان بازار'!D306</f>
        <v/>
      </c>
      <c r="E303" s="14">
        <f>'دیده بان بازار'!E306</f>
        <v/>
      </c>
      <c r="F303" s="13">
        <f>'دیده بان بازار'!F306</f>
        <v/>
      </c>
      <c r="G303" s="13">
        <f>'دیده بان بازار'!G306</f>
        <v/>
      </c>
      <c r="H303" s="13">
        <f>'دیده بان بازار'!H306</f>
        <v/>
      </c>
      <c r="I303" s="13">
        <f>'دیده بان بازار'!I306</f>
        <v/>
      </c>
      <c r="J303" s="13">
        <f>'دیده بان بازار'!J306</f>
        <v/>
      </c>
      <c r="K303" s="13">
        <f>'دیده بان بازار'!K306</f>
        <v/>
      </c>
      <c r="L303" s="13">
        <f>'دیده بان بازار'!L306</f>
        <v/>
      </c>
      <c r="M303" s="13">
        <f>'دیده بان بازار'!M306</f>
        <v/>
      </c>
      <c r="N303" s="13">
        <f>'دیده بان بازار'!N306</f>
        <v/>
      </c>
      <c r="O303" s="13">
        <f>'دیده بان بازار'!O306</f>
        <v/>
      </c>
      <c r="P303" s="13">
        <f>'دیده بان بازار'!P306</f>
        <v/>
      </c>
      <c r="Q303" s="13">
        <f>'دیده بان بازار'!Q306</f>
        <v/>
      </c>
      <c r="R303" s="13">
        <f>'دیده بان بازار'!R306</f>
        <v/>
      </c>
      <c r="S303" s="13">
        <f>'دیده بان بازار'!S306</f>
        <v/>
      </c>
      <c r="T303" s="13">
        <f>'دیده بان بازار'!T306</f>
        <v/>
      </c>
      <c r="U303" s="13">
        <f>'دیده بان بازار'!U306</f>
        <v/>
      </c>
      <c r="V303" s="13">
        <f>'دیده بان بازار'!V306</f>
        <v/>
      </c>
      <c r="W303" s="6">
        <f>'دیده بان بازار'!W306</f>
        <v/>
      </c>
      <c r="X303" s="11">
        <f>IFERROR(IF(OR(R303&lt;=0,W303&lt;=0,S303&lt;=0,V303&lt;=0),0,ROUND((S303/R303)/(V303/W303),2)),0)</f>
        <v/>
      </c>
      <c r="Y303" s="11">
        <f>IFERROR(IF(OR(S303&lt;=0,V303&lt;=0),0,ROUND(S303/V303,2)),0)</f>
        <v/>
      </c>
      <c r="Z303" s="11">
        <f>IFERROR(J303-M303,0)</f>
        <v/>
      </c>
      <c r="AA303" s="11">
        <f>IFERROR(ROUND(MAX(0,MIN(100,((AB303*0.2)+(AC303*0.15)+(AD303*0.15)+(AE303*0.1)+(AF303*0.1)+(AG303*0.15)+(MIN(Y303/3,1)*100*0.1)+(AI303*0.05))*((AH303/100)*0.25+0.75))),0),0)</f>
        <v/>
      </c>
      <c r="AB303" s="11">
        <f>ROUND(MAX(0,MIN(100,((M303+10)/20)*100)),0)</f>
        <v/>
      </c>
      <c r="AC303" s="11">
        <f>IFERROR(IF(D303&lt;=0,0,ROUND(COUNTIFS($D$4:$D$3359,"&lt;="&amp;D303,$D$4:$D$3359,"&gt;0")/COUNTIF($D$4:$D$3359,"&gt;0")*100,0)),0)</f>
        <v/>
      </c>
      <c r="AD303" s="11">
        <f>IF(E303&lt;=0,0,ROUND(MAX(0,MIN(100,(LOG10(1+E303/1000000000)/LOG10(101))*100)),0))</f>
        <v/>
      </c>
      <c r="AE303" s="11">
        <f>IF(O303=N303,50,ROUND(MAX(0,MIN(100,((H303-N303)/(O303-N303))*100)),0))</f>
        <v/>
      </c>
      <c r="AF303" s="11">
        <f>ROUND(MAX(0,MIN(100,50+((H303-K303)/K303)*1000)),0)</f>
        <v/>
      </c>
      <c r="AG303" s="11">
        <f>IFERROR(ROUND(MAX(0,MIN(100,50+25*LN(MAX(0.01,X303)))),0),25)</f>
        <v/>
      </c>
      <c r="AH303" s="11">
        <f>ROUND(IF(M303&lt;=-30,0,IF(M303&lt;=-20,20,IF(M303&lt;=-10,50,100))),0)</f>
        <v/>
      </c>
      <c r="AI303" s="11">
        <f>ROUND(MAX(0,MIN(100,50+(Z303*10))),0)</f>
        <v/>
      </c>
      <c r="AJ303" s="11">
        <f>IFERROR(IF(--AA303&gt;=80,"خرید قوی",IF(--AA303&gt;=70,"خرید مشروط",IF(--AA303&gt;=60,"مراقبت",IF(--AA303&gt;=45,"ضعیف","عدم ورود")))),"")</f>
        <v/>
      </c>
    </row>
    <row r="304">
      <c r="A304" s="15">
        <f>'دیده بان بازار'!A307</f>
        <v/>
      </c>
      <c r="B304" s="16">
        <f>'دیده بان بازار'!B307</f>
        <v/>
      </c>
      <c r="C304" s="16">
        <f>'دیده بان بازار'!C307</f>
        <v/>
      </c>
      <c r="D304" s="16">
        <f>'دیده بان بازار'!D307</f>
        <v/>
      </c>
      <c r="E304" s="17">
        <f>'دیده بان بازار'!E307</f>
        <v/>
      </c>
      <c r="F304" s="16">
        <f>'دیده بان بازار'!F307</f>
        <v/>
      </c>
      <c r="G304" s="16">
        <f>'دیده بان بازار'!G307</f>
        <v/>
      </c>
      <c r="H304" s="16">
        <f>'دیده بان بازار'!H307</f>
        <v/>
      </c>
      <c r="I304" s="16">
        <f>'دیده بان بازار'!I307</f>
        <v/>
      </c>
      <c r="J304" s="16">
        <f>'دیده بان بازار'!J307</f>
        <v/>
      </c>
      <c r="K304" s="16">
        <f>'دیده بان بازار'!K307</f>
        <v/>
      </c>
      <c r="L304" s="16">
        <f>'دیده بان بازار'!L307</f>
        <v/>
      </c>
      <c r="M304" s="16">
        <f>'دیده بان بازار'!M307</f>
        <v/>
      </c>
      <c r="N304" s="16">
        <f>'دیده بان بازار'!N307</f>
        <v/>
      </c>
      <c r="O304" s="16">
        <f>'دیده بان بازار'!O307</f>
        <v/>
      </c>
      <c r="P304" s="16">
        <f>'دیده بان بازار'!P307</f>
        <v/>
      </c>
      <c r="Q304" s="16">
        <f>'دیده بان بازار'!Q307</f>
        <v/>
      </c>
      <c r="R304" s="16">
        <f>'دیده بان بازار'!R307</f>
        <v/>
      </c>
      <c r="S304" s="16">
        <f>'دیده بان بازار'!S307</f>
        <v/>
      </c>
      <c r="T304" s="16">
        <f>'دیده بان بازار'!T307</f>
        <v/>
      </c>
      <c r="U304" s="16">
        <f>'دیده بان بازار'!U307</f>
        <v/>
      </c>
      <c r="V304" s="16">
        <f>'دیده بان بازار'!V307</f>
        <v/>
      </c>
      <c r="W304" s="7">
        <f>'دیده بان بازار'!W307</f>
        <v/>
      </c>
      <c r="X304" s="11">
        <f>IFERROR(IF(OR(R304&lt;=0,W304&lt;=0,S304&lt;=0,V304&lt;=0),0,ROUND((S304/R304)/(V304/W304),2)),0)</f>
        <v/>
      </c>
      <c r="Y304" s="11">
        <f>IFERROR(IF(OR(S304&lt;=0,V304&lt;=0),0,ROUND(S304/V304,2)),0)</f>
        <v/>
      </c>
      <c r="Z304" s="11">
        <f>IFERROR(J304-M304,0)</f>
        <v/>
      </c>
      <c r="AA304" s="11">
        <f>IFERROR(ROUND(MAX(0,MIN(100,((AB304*0.2)+(AC304*0.15)+(AD304*0.15)+(AE304*0.1)+(AF304*0.1)+(AG304*0.15)+(MIN(Y304/3,1)*100*0.1)+(AI304*0.05))*((AH304/100)*0.25+0.75))),0),0)</f>
        <v/>
      </c>
      <c r="AB304" s="11">
        <f>ROUND(MAX(0,MIN(100,((M304+10)/20)*100)),0)</f>
        <v/>
      </c>
      <c r="AC304" s="11">
        <f>IFERROR(IF(D304&lt;=0,0,ROUND(COUNTIFS($D$4:$D$3359,"&lt;="&amp;D304,$D$4:$D$3359,"&gt;0")/COUNTIF($D$4:$D$3359,"&gt;0")*100,0)),0)</f>
        <v/>
      </c>
      <c r="AD304" s="11">
        <f>IF(E304&lt;=0,0,ROUND(MAX(0,MIN(100,(LOG10(1+E304/1000000000)/LOG10(101))*100)),0))</f>
        <v/>
      </c>
      <c r="AE304" s="11">
        <f>IF(O304=N304,50,ROUND(MAX(0,MIN(100,((H304-N304)/(O304-N304))*100)),0))</f>
        <v/>
      </c>
      <c r="AF304" s="11">
        <f>ROUND(MAX(0,MIN(100,50+((H304-K304)/K304)*1000)),0)</f>
        <v/>
      </c>
      <c r="AG304" s="11">
        <f>IFERROR(ROUND(MAX(0,MIN(100,50+25*LN(MAX(0.01,X304)))),0),25)</f>
        <v/>
      </c>
      <c r="AH304" s="11">
        <f>ROUND(IF(M304&lt;=-30,0,IF(M304&lt;=-20,20,IF(M304&lt;=-10,50,100))),0)</f>
        <v/>
      </c>
      <c r="AI304" s="11">
        <f>ROUND(MAX(0,MIN(100,50+(Z304*10))),0)</f>
        <v/>
      </c>
      <c r="AJ304" s="11">
        <f>IFERROR(IF(--AA304&gt;=80,"خرید قوی",IF(--AA304&gt;=70,"خرید مشروط",IF(--AA304&gt;=60,"مراقبت",IF(--AA304&gt;=45,"ضعیف","عدم ورود")))),"")</f>
        <v/>
      </c>
    </row>
    <row r="305">
      <c r="A305" s="12">
        <f>'دیده بان بازار'!A308</f>
        <v/>
      </c>
      <c r="B305" s="13">
        <f>'دیده بان بازار'!B308</f>
        <v/>
      </c>
      <c r="C305" s="13">
        <f>'دیده بان بازار'!C308</f>
        <v/>
      </c>
      <c r="D305" s="13">
        <f>'دیده بان بازار'!D308</f>
        <v/>
      </c>
      <c r="E305" s="14">
        <f>'دیده بان بازار'!E308</f>
        <v/>
      </c>
      <c r="F305" s="13">
        <f>'دیده بان بازار'!F308</f>
        <v/>
      </c>
      <c r="G305" s="13">
        <f>'دیده بان بازار'!G308</f>
        <v/>
      </c>
      <c r="H305" s="13">
        <f>'دیده بان بازار'!H308</f>
        <v/>
      </c>
      <c r="I305" s="13">
        <f>'دیده بان بازار'!I308</f>
        <v/>
      </c>
      <c r="J305" s="13">
        <f>'دیده بان بازار'!J308</f>
        <v/>
      </c>
      <c r="K305" s="13">
        <f>'دیده بان بازار'!K308</f>
        <v/>
      </c>
      <c r="L305" s="13">
        <f>'دیده بان بازار'!L308</f>
        <v/>
      </c>
      <c r="M305" s="13">
        <f>'دیده بان بازار'!M308</f>
        <v/>
      </c>
      <c r="N305" s="13">
        <f>'دیده بان بازار'!N308</f>
        <v/>
      </c>
      <c r="O305" s="13">
        <f>'دیده بان بازار'!O308</f>
        <v/>
      </c>
      <c r="P305" s="13">
        <f>'دیده بان بازار'!P308</f>
        <v/>
      </c>
      <c r="Q305" s="13">
        <f>'دیده بان بازار'!Q308</f>
        <v/>
      </c>
      <c r="R305" s="13">
        <f>'دیده بان بازار'!R308</f>
        <v/>
      </c>
      <c r="S305" s="13">
        <f>'دیده بان بازار'!S308</f>
        <v/>
      </c>
      <c r="T305" s="13">
        <f>'دیده بان بازار'!T308</f>
        <v/>
      </c>
      <c r="U305" s="13">
        <f>'دیده بان بازار'!U308</f>
        <v/>
      </c>
      <c r="V305" s="13">
        <f>'دیده بان بازار'!V308</f>
        <v/>
      </c>
      <c r="W305" s="6">
        <f>'دیده بان بازار'!W308</f>
        <v/>
      </c>
      <c r="X305" s="11">
        <f>IFERROR(IF(OR(R305&lt;=0,W305&lt;=0,S305&lt;=0,V305&lt;=0),0,ROUND((S305/R305)/(V305/W305),2)),0)</f>
        <v/>
      </c>
      <c r="Y305" s="11">
        <f>IFERROR(IF(OR(S305&lt;=0,V305&lt;=0),0,ROUND(S305/V305,2)),0)</f>
        <v/>
      </c>
      <c r="Z305" s="11">
        <f>IFERROR(J305-M305,0)</f>
        <v/>
      </c>
      <c r="AA305" s="11">
        <f>IFERROR(ROUND(MAX(0,MIN(100,((AB305*0.2)+(AC305*0.15)+(AD305*0.15)+(AE305*0.1)+(AF305*0.1)+(AG305*0.15)+(MIN(Y305/3,1)*100*0.1)+(AI305*0.05))*((AH305/100)*0.25+0.75))),0),0)</f>
        <v/>
      </c>
      <c r="AB305" s="11">
        <f>ROUND(MAX(0,MIN(100,((M305+10)/20)*100)),0)</f>
        <v/>
      </c>
      <c r="AC305" s="11">
        <f>IFERROR(IF(D305&lt;=0,0,ROUND(COUNTIFS($D$4:$D$3359,"&lt;="&amp;D305,$D$4:$D$3359,"&gt;0")/COUNTIF($D$4:$D$3359,"&gt;0")*100,0)),0)</f>
        <v/>
      </c>
      <c r="AD305" s="11">
        <f>IF(E305&lt;=0,0,ROUND(MAX(0,MIN(100,(LOG10(1+E305/1000000000)/LOG10(101))*100)),0))</f>
        <v/>
      </c>
      <c r="AE305" s="11">
        <f>IF(O305=N305,50,ROUND(MAX(0,MIN(100,((H305-N305)/(O305-N305))*100)),0))</f>
        <v/>
      </c>
      <c r="AF305" s="11">
        <f>ROUND(MAX(0,MIN(100,50+((H305-K305)/K305)*1000)),0)</f>
        <v/>
      </c>
      <c r="AG305" s="11">
        <f>IFERROR(ROUND(MAX(0,MIN(100,50+25*LN(MAX(0.01,X305)))),0),25)</f>
        <v/>
      </c>
      <c r="AH305" s="11">
        <f>ROUND(IF(M305&lt;=-30,0,IF(M305&lt;=-20,20,IF(M305&lt;=-10,50,100))),0)</f>
        <v/>
      </c>
      <c r="AI305" s="11">
        <f>ROUND(MAX(0,MIN(100,50+(Z305*10))),0)</f>
        <v/>
      </c>
      <c r="AJ305" s="11">
        <f>IFERROR(IF(--AA305&gt;=80,"خرید قوی",IF(--AA305&gt;=70,"خرید مشروط",IF(--AA305&gt;=60,"مراقبت",IF(--AA305&gt;=45,"ضعیف","عدم ورود")))),"")</f>
        <v/>
      </c>
    </row>
    <row r="306">
      <c r="A306" s="15">
        <f>'دیده بان بازار'!A309</f>
        <v/>
      </c>
      <c r="B306" s="16">
        <f>'دیده بان بازار'!B309</f>
        <v/>
      </c>
      <c r="C306" s="16">
        <f>'دیده بان بازار'!C309</f>
        <v/>
      </c>
      <c r="D306" s="16">
        <f>'دیده بان بازار'!D309</f>
        <v/>
      </c>
      <c r="E306" s="17">
        <f>'دیده بان بازار'!E309</f>
        <v/>
      </c>
      <c r="F306" s="16">
        <f>'دیده بان بازار'!F309</f>
        <v/>
      </c>
      <c r="G306" s="16">
        <f>'دیده بان بازار'!G309</f>
        <v/>
      </c>
      <c r="H306" s="16">
        <f>'دیده بان بازار'!H309</f>
        <v/>
      </c>
      <c r="I306" s="16">
        <f>'دیده بان بازار'!I309</f>
        <v/>
      </c>
      <c r="J306" s="16">
        <f>'دیده بان بازار'!J309</f>
        <v/>
      </c>
      <c r="K306" s="16">
        <f>'دیده بان بازار'!K309</f>
        <v/>
      </c>
      <c r="L306" s="16">
        <f>'دیده بان بازار'!L309</f>
        <v/>
      </c>
      <c r="M306" s="16">
        <f>'دیده بان بازار'!M309</f>
        <v/>
      </c>
      <c r="N306" s="16">
        <f>'دیده بان بازار'!N309</f>
        <v/>
      </c>
      <c r="O306" s="16">
        <f>'دیده بان بازار'!O309</f>
        <v/>
      </c>
      <c r="P306" s="16">
        <f>'دیده بان بازار'!P309</f>
        <v/>
      </c>
      <c r="Q306" s="16">
        <f>'دیده بان بازار'!Q309</f>
        <v/>
      </c>
      <c r="R306" s="16">
        <f>'دیده بان بازار'!R309</f>
        <v/>
      </c>
      <c r="S306" s="16">
        <f>'دیده بان بازار'!S309</f>
        <v/>
      </c>
      <c r="T306" s="16">
        <f>'دیده بان بازار'!T309</f>
        <v/>
      </c>
      <c r="U306" s="16">
        <f>'دیده بان بازار'!U309</f>
        <v/>
      </c>
      <c r="V306" s="16">
        <f>'دیده بان بازار'!V309</f>
        <v/>
      </c>
      <c r="W306" s="7">
        <f>'دیده بان بازار'!W309</f>
        <v/>
      </c>
      <c r="X306" s="11">
        <f>IFERROR(IF(OR(R306&lt;=0,W306&lt;=0,S306&lt;=0,V306&lt;=0),0,ROUND((S306/R306)/(V306/W306),2)),0)</f>
        <v/>
      </c>
      <c r="Y306" s="11">
        <f>IFERROR(IF(OR(S306&lt;=0,V306&lt;=0),0,ROUND(S306/V306,2)),0)</f>
        <v/>
      </c>
      <c r="Z306" s="11">
        <f>IFERROR(J306-M306,0)</f>
        <v/>
      </c>
      <c r="AA306" s="11">
        <f>IFERROR(ROUND(MAX(0,MIN(100,((AB306*0.2)+(AC306*0.15)+(AD306*0.15)+(AE306*0.1)+(AF306*0.1)+(AG306*0.15)+(MIN(Y306/3,1)*100*0.1)+(AI306*0.05))*((AH306/100)*0.25+0.75))),0),0)</f>
        <v/>
      </c>
      <c r="AB306" s="11">
        <f>ROUND(MAX(0,MIN(100,((M306+10)/20)*100)),0)</f>
        <v/>
      </c>
      <c r="AC306" s="11">
        <f>IFERROR(IF(D306&lt;=0,0,ROUND(COUNTIFS($D$4:$D$3359,"&lt;="&amp;D306,$D$4:$D$3359,"&gt;0")/COUNTIF($D$4:$D$3359,"&gt;0")*100,0)),0)</f>
        <v/>
      </c>
      <c r="AD306" s="11">
        <f>IF(E306&lt;=0,0,ROUND(MAX(0,MIN(100,(LOG10(1+E306/1000000000)/LOG10(101))*100)),0))</f>
        <v/>
      </c>
      <c r="AE306" s="11">
        <f>IF(O306=N306,50,ROUND(MAX(0,MIN(100,((H306-N306)/(O306-N306))*100)),0))</f>
        <v/>
      </c>
      <c r="AF306" s="11">
        <f>ROUND(MAX(0,MIN(100,50+((H306-K306)/K306)*1000)),0)</f>
        <v/>
      </c>
      <c r="AG306" s="11">
        <f>IFERROR(ROUND(MAX(0,MIN(100,50+25*LN(MAX(0.01,X306)))),0),25)</f>
        <v/>
      </c>
      <c r="AH306" s="11">
        <f>ROUND(IF(M306&lt;=-30,0,IF(M306&lt;=-20,20,IF(M306&lt;=-10,50,100))),0)</f>
        <v/>
      </c>
      <c r="AI306" s="11">
        <f>ROUND(MAX(0,MIN(100,50+(Z306*10))),0)</f>
        <v/>
      </c>
      <c r="AJ306" s="11">
        <f>IFERROR(IF(--AA306&gt;=80,"خرید قوی",IF(--AA306&gt;=70,"خرید مشروط",IF(--AA306&gt;=60,"مراقبت",IF(--AA306&gt;=45,"ضعیف","عدم ورود")))),"")</f>
        <v/>
      </c>
    </row>
    <row r="307">
      <c r="A307" s="12">
        <f>'دیده بان بازار'!A310</f>
        <v/>
      </c>
      <c r="B307" s="13">
        <f>'دیده بان بازار'!B310</f>
        <v/>
      </c>
      <c r="C307" s="13">
        <f>'دیده بان بازار'!C310</f>
        <v/>
      </c>
      <c r="D307" s="13">
        <f>'دیده بان بازار'!D310</f>
        <v/>
      </c>
      <c r="E307" s="14">
        <f>'دیده بان بازار'!E310</f>
        <v/>
      </c>
      <c r="F307" s="13">
        <f>'دیده بان بازار'!F310</f>
        <v/>
      </c>
      <c r="G307" s="13">
        <f>'دیده بان بازار'!G310</f>
        <v/>
      </c>
      <c r="H307" s="13">
        <f>'دیده بان بازار'!H310</f>
        <v/>
      </c>
      <c r="I307" s="13">
        <f>'دیده بان بازار'!I310</f>
        <v/>
      </c>
      <c r="J307" s="13">
        <f>'دیده بان بازار'!J310</f>
        <v/>
      </c>
      <c r="K307" s="13">
        <f>'دیده بان بازار'!K310</f>
        <v/>
      </c>
      <c r="L307" s="13">
        <f>'دیده بان بازار'!L310</f>
        <v/>
      </c>
      <c r="M307" s="13">
        <f>'دیده بان بازار'!M310</f>
        <v/>
      </c>
      <c r="N307" s="13">
        <f>'دیده بان بازار'!N310</f>
        <v/>
      </c>
      <c r="O307" s="13">
        <f>'دیده بان بازار'!O310</f>
        <v/>
      </c>
      <c r="P307" s="13">
        <f>'دیده بان بازار'!P310</f>
        <v/>
      </c>
      <c r="Q307" s="13">
        <f>'دیده بان بازار'!Q310</f>
        <v/>
      </c>
      <c r="R307" s="13">
        <f>'دیده بان بازار'!R310</f>
        <v/>
      </c>
      <c r="S307" s="13">
        <f>'دیده بان بازار'!S310</f>
        <v/>
      </c>
      <c r="T307" s="13">
        <f>'دیده بان بازار'!T310</f>
        <v/>
      </c>
      <c r="U307" s="13">
        <f>'دیده بان بازار'!U310</f>
        <v/>
      </c>
      <c r="V307" s="13">
        <f>'دیده بان بازار'!V310</f>
        <v/>
      </c>
      <c r="W307" s="6">
        <f>'دیده بان بازار'!W310</f>
        <v/>
      </c>
      <c r="X307" s="11">
        <f>IFERROR(IF(OR(R307&lt;=0,W307&lt;=0,S307&lt;=0,V307&lt;=0),0,ROUND((S307/R307)/(V307/W307),2)),0)</f>
        <v/>
      </c>
      <c r="Y307" s="11">
        <f>IFERROR(IF(OR(S307&lt;=0,V307&lt;=0),0,ROUND(S307/V307,2)),0)</f>
        <v/>
      </c>
      <c r="Z307" s="11">
        <f>IFERROR(J307-M307,0)</f>
        <v/>
      </c>
      <c r="AA307" s="11">
        <f>IFERROR(ROUND(MAX(0,MIN(100,((AB307*0.2)+(AC307*0.15)+(AD307*0.15)+(AE307*0.1)+(AF307*0.1)+(AG307*0.15)+(MIN(Y307/3,1)*100*0.1)+(AI307*0.05))*((AH307/100)*0.25+0.75))),0),0)</f>
        <v/>
      </c>
      <c r="AB307" s="11">
        <f>ROUND(MAX(0,MIN(100,((M307+10)/20)*100)),0)</f>
        <v/>
      </c>
      <c r="AC307" s="11">
        <f>IFERROR(IF(D307&lt;=0,0,ROUND(COUNTIFS($D$4:$D$3359,"&lt;="&amp;D307,$D$4:$D$3359,"&gt;0")/COUNTIF($D$4:$D$3359,"&gt;0")*100,0)),0)</f>
        <v/>
      </c>
      <c r="AD307" s="11">
        <f>IF(E307&lt;=0,0,ROUND(MAX(0,MIN(100,(LOG10(1+E307/1000000000)/LOG10(101))*100)),0))</f>
        <v/>
      </c>
      <c r="AE307" s="11">
        <f>IF(O307=N307,50,ROUND(MAX(0,MIN(100,((H307-N307)/(O307-N307))*100)),0))</f>
        <v/>
      </c>
      <c r="AF307" s="11">
        <f>ROUND(MAX(0,MIN(100,50+((H307-K307)/K307)*1000)),0)</f>
        <v/>
      </c>
      <c r="AG307" s="11">
        <f>IFERROR(ROUND(MAX(0,MIN(100,50+25*LN(MAX(0.01,X307)))),0),25)</f>
        <v/>
      </c>
      <c r="AH307" s="11">
        <f>ROUND(IF(M307&lt;=-30,0,IF(M307&lt;=-20,20,IF(M307&lt;=-10,50,100))),0)</f>
        <v/>
      </c>
      <c r="AI307" s="11">
        <f>ROUND(MAX(0,MIN(100,50+(Z307*10))),0)</f>
        <v/>
      </c>
      <c r="AJ307" s="11">
        <f>IFERROR(IF(--AA307&gt;=80,"خرید قوی",IF(--AA307&gt;=70,"خرید مشروط",IF(--AA307&gt;=60,"مراقبت",IF(--AA307&gt;=45,"ضعیف","عدم ورود")))),"")</f>
        <v/>
      </c>
    </row>
    <row r="308">
      <c r="A308" s="15">
        <f>'دیده بان بازار'!A311</f>
        <v/>
      </c>
      <c r="B308" s="16">
        <f>'دیده بان بازار'!B311</f>
        <v/>
      </c>
      <c r="C308" s="16">
        <f>'دیده بان بازار'!C311</f>
        <v/>
      </c>
      <c r="D308" s="16">
        <f>'دیده بان بازار'!D311</f>
        <v/>
      </c>
      <c r="E308" s="17">
        <f>'دیده بان بازار'!E311</f>
        <v/>
      </c>
      <c r="F308" s="16">
        <f>'دیده بان بازار'!F311</f>
        <v/>
      </c>
      <c r="G308" s="16">
        <f>'دیده بان بازار'!G311</f>
        <v/>
      </c>
      <c r="H308" s="16">
        <f>'دیده بان بازار'!H311</f>
        <v/>
      </c>
      <c r="I308" s="16">
        <f>'دیده بان بازار'!I311</f>
        <v/>
      </c>
      <c r="J308" s="16">
        <f>'دیده بان بازار'!J311</f>
        <v/>
      </c>
      <c r="K308" s="16">
        <f>'دیده بان بازار'!K311</f>
        <v/>
      </c>
      <c r="L308" s="16">
        <f>'دیده بان بازار'!L311</f>
        <v/>
      </c>
      <c r="M308" s="16">
        <f>'دیده بان بازار'!M311</f>
        <v/>
      </c>
      <c r="N308" s="16">
        <f>'دیده بان بازار'!N311</f>
        <v/>
      </c>
      <c r="O308" s="16">
        <f>'دیده بان بازار'!O311</f>
        <v/>
      </c>
      <c r="P308" s="16">
        <f>'دیده بان بازار'!P311</f>
        <v/>
      </c>
      <c r="Q308" s="16">
        <f>'دیده بان بازار'!Q311</f>
        <v/>
      </c>
      <c r="R308" s="16">
        <f>'دیده بان بازار'!R311</f>
        <v/>
      </c>
      <c r="S308" s="16">
        <f>'دیده بان بازار'!S311</f>
        <v/>
      </c>
      <c r="T308" s="16">
        <f>'دیده بان بازار'!T311</f>
        <v/>
      </c>
      <c r="U308" s="16">
        <f>'دیده بان بازار'!U311</f>
        <v/>
      </c>
      <c r="V308" s="16">
        <f>'دیده بان بازار'!V311</f>
        <v/>
      </c>
      <c r="W308" s="7">
        <f>'دیده بان بازار'!W311</f>
        <v/>
      </c>
      <c r="X308" s="11">
        <f>IFERROR(IF(OR(R308&lt;=0,W308&lt;=0,S308&lt;=0,V308&lt;=0),0,ROUND((S308/R308)/(V308/W308),2)),0)</f>
        <v/>
      </c>
      <c r="Y308" s="11">
        <f>IFERROR(IF(OR(S308&lt;=0,V308&lt;=0),0,ROUND(S308/V308,2)),0)</f>
        <v/>
      </c>
      <c r="Z308" s="11">
        <f>IFERROR(J308-M308,0)</f>
        <v/>
      </c>
      <c r="AA308" s="11">
        <f>IFERROR(ROUND(MAX(0,MIN(100,((AB308*0.2)+(AC308*0.15)+(AD308*0.15)+(AE308*0.1)+(AF308*0.1)+(AG308*0.15)+(MIN(Y308/3,1)*100*0.1)+(AI308*0.05))*((AH308/100)*0.25+0.75))),0),0)</f>
        <v/>
      </c>
      <c r="AB308" s="11">
        <f>ROUND(MAX(0,MIN(100,((M308+10)/20)*100)),0)</f>
        <v/>
      </c>
      <c r="AC308" s="11">
        <f>IFERROR(IF(D308&lt;=0,0,ROUND(COUNTIFS($D$4:$D$3359,"&lt;="&amp;D308,$D$4:$D$3359,"&gt;0")/COUNTIF($D$4:$D$3359,"&gt;0")*100,0)),0)</f>
        <v/>
      </c>
      <c r="AD308" s="11">
        <f>IF(E308&lt;=0,0,ROUND(MAX(0,MIN(100,(LOG10(1+E308/1000000000)/LOG10(101))*100)),0))</f>
        <v/>
      </c>
      <c r="AE308" s="11">
        <f>IF(O308=N308,50,ROUND(MAX(0,MIN(100,((H308-N308)/(O308-N308))*100)),0))</f>
        <v/>
      </c>
      <c r="AF308" s="11">
        <f>ROUND(MAX(0,MIN(100,50+((H308-K308)/K308)*1000)),0)</f>
        <v/>
      </c>
      <c r="AG308" s="11">
        <f>IFERROR(ROUND(MAX(0,MIN(100,50+25*LN(MAX(0.01,X308)))),0),25)</f>
        <v/>
      </c>
      <c r="AH308" s="11">
        <f>ROUND(IF(M308&lt;=-30,0,IF(M308&lt;=-20,20,IF(M308&lt;=-10,50,100))),0)</f>
        <v/>
      </c>
      <c r="AI308" s="11">
        <f>ROUND(MAX(0,MIN(100,50+(Z308*10))),0)</f>
        <v/>
      </c>
      <c r="AJ308" s="11">
        <f>IFERROR(IF(--AA308&gt;=80,"خرید قوی",IF(--AA308&gt;=70,"خرید مشروط",IF(--AA308&gt;=60,"مراقبت",IF(--AA308&gt;=45,"ضعیف","عدم ورود")))),"")</f>
        <v/>
      </c>
    </row>
    <row r="309">
      <c r="A309" s="12">
        <f>'دیده بان بازار'!A312</f>
        <v/>
      </c>
      <c r="B309" s="13">
        <f>'دیده بان بازار'!B312</f>
        <v/>
      </c>
      <c r="C309" s="13">
        <f>'دیده بان بازار'!C312</f>
        <v/>
      </c>
      <c r="D309" s="13">
        <f>'دیده بان بازار'!D312</f>
        <v/>
      </c>
      <c r="E309" s="14">
        <f>'دیده بان بازار'!E312</f>
        <v/>
      </c>
      <c r="F309" s="13">
        <f>'دیده بان بازار'!F312</f>
        <v/>
      </c>
      <c r="G309" s="13">
        <f>'دیده بان بازار'!G312</f>
        <v/>
      </c>
      <c r="H309" s="13">
        <f>'دیده بان بازار'!H312</f>
        <v/>
      </c>
      <c r="I309" s="13">
        <f>'دیده بان بازار'!I312</f>
        <v/>
      </c>
      <c r="J309" s="13">
        <f>'دیده بان بازار'!J312</f>
        <v/>
      </c>
      <c r="K309" s="13">
        <f>'دیده بان بازار'!K312</f>
        <v/>
      </c>
      <c r="L309" s="13">
        <f>'دیده بان بازار'!L312</f>
        <v/>
      </c>
      <c r="M309" s="13">
        <f>'دیده بان بازار'!M312</f>
        <v/>
      </c>
      <c r="N309" s="13">
        <f>'دیده بان بازار'!N312</f>
        <v/>
      </c>
      <c r="O309" s="13">
        <f>'دیده بان بازار'!O312</f>
        <v/>
      </c>
      <c r="P309" s="13">
        <f>'دیده بان بازار'!P312</f>
        <v/>
      </c>
      <c r="Q309" s="13">
        <f>'دیده بان بازار'!Q312</f>
        <v/>
      </c>
      <c r="R309" s="13">
        <f>'دیده بان بازار'!R312</f>
        <v/>
      </c>
      <c r="S309" s="13">
        <f>'دیده بان بازار'!S312</f>
        <v/>
      </c>
      <c r="T309" s="13">
        <f>'دیده بان بازار'!T312</f>
        <v/>
      </c>
      <c r="U309" s="13">
        <f>'دیده بان بازار'!U312</f>
        <v/>
      </c>
      <c r="V309" s="13">
        <f>'دیده بان بازار'!V312</f>
        <v/>
      </c>
      <c r="W309" s="6">
        <f>'دیده بان بازار'!W312</f>
        <v/>
      </c>
      <c r="X309" s="11">
        <f>IFERROR(IF(OR(R309&lt;=0,W309&lt;=0,S309&lt;=0,V309&lt;=0),0,ROUND((S309/R309)/(V309/W309),2)),0)</f>
        <v/>
      </c>
      <c r="Y309" s="11">
        <f>IFERROR(IF(OR(S309&lt;=0,V309&lt;=0),0,ROUND(S309/V309,2)),0)</f>
        <v/>
      </c>
      <c r="Z309" s="11">
        <f>IFERROR(J309-M309,0)</f>
        <v/>
      </c>
      <c r="AA309" s="11">
        <f>IFERROR(ROUND(MAX(0,MIN(100,((AB309*0.2)+(AC309*0.15)+(AD309*0.15)+(AE309*0.1)+(AF309*0.1)+(AG309*0.15)+(MIN(Y309/3,1)*100*0.1)+(AI309*0.05))*((AH309/100)*0.25+0.75))),0),0)</f>
        <v/>
      </c>
      <c r="AB309" s="11">
        <f>ROUND(MAX(0,MIN(100,((M309+10)/20)*100)),0)</f>
        <v/>
      </c>
      <c r="AC309" s="11">
        <f>IFERROR(IF(D309&lt;=0,0,ROUND(COUNTIFS($D$4:$D$3359,"&lt;="&amp;D309,$D$4:$D$3359,"&gt;0")/COUNTIF($D$4:$D$3359,"&gt;0")*100,0)),0)</f>
        <v/>
      </c>
      <c r="AD309" s="11">
        <f>IF(E309&lt;=0,0,ROUND(MAX(0,MIN(100,(LOG10(1+E309/1000000000)/LOG10(101))*100)),0))</f>
        <v/>
      </c>
      <c r="AE309" s="11">
        <f>IF(O309=N309,50,ROUND(MAX(0,MIN(100,((H309-N309)/(O309-N309))*100)),0))</f>
        <v/>
      </c>
      <c r="AF309" s="11">
        <f>ROUND(MAX(0,MIN(100,50+((H309-K309)/K309)*1000)),0)</f>
        <v/>
      </c>
      <c r="AG309" s="11">
        <f>IFERROR(ROUND(MAX(0,MIN(100,50+25*LN(MAX(0.01,X309)))),0),25)</f>
        <v/>
      </c>
      <c r="AH309" s="11">
        <f>ROUND(IF(M309&lt;=-30,0,IF(M309&lt;=-20,20,IF(M309&lt;=-10,50,100))),0)</f>
        <v/>
      </c>
      <c r="AI309" s="11">
        <f>ROUND(MAX(0,MIN(100,50+(Z309*10))),0)</f>
        <v/>
      </c>
      <c r="AJ309" s="11">
        <f>IFERROR(IF(--AA309&gt;=80,"خرید قوی",IF(--AA309&gt;=70,"خرید مشروط",IF(--AA309&gt;=60,"مراقبت",IF(--AA309&gt;=45,"ضعیف","عدم ورود")))),"")</f>
        <v/>
      </c>
    </row>
    <row r="310">
      <c r="A310" s="15">
        <f>'دیده بان بازار'!A313</f>
        <v/>
      </c>
      <c r="B310" s="16">
        <f>'دیده بان بازار'!B313</f>
        <v/>
      </c>
      <c r="C310" s="16">
        <f>'دیده بان بازار'!C313</f>
        <v/>
      </c>
      <c r="D310" s="16">
        <f>'دیده بان بازار'!D313</f>
        <v/>
      </c>
      <c r="E310" s="17">
        <f>'دیده بان بازار'!E313</f>
        <v/>
      </c>
      <c r="F310" s="16">
        <f>'دیده بان بازار'!F313</f>
        <v/>
      </c>
      <c r="G310" s="16">
        <f>'دیده بان بازار'!G313</f>
        <v/>
      </c>
      <c r="H310" s="16">
        <f>'دیده بان بازار'!H313</f>
        <v/>
      </c>
      <c r="I310" s="16">
        <f>'دیده بان بازار'!I313</f>
        <v/>
      </c>
      <c r="J310" s="16">
        <f>'دیده بان بازار'!J313</f>
        <v/>
      </c>
      <c r="K310" s="16">
        <f>'دیده بان بازار'!K313</f>
        <v/>
      </c>
      <c r="L310" s="16">
        <f>'دیده بان بازار'!L313</f>
        <v/>
      </c>
      <c r="M310" s="16">
        <f>'دیده بان بازار'!M313</f>
        <v/>
      </c>
      <c r="N310" s="16">
        <f>'دیده بان بازار'!N313</f>
        <v/>
      </c>
      <c r="O310" s="16">
        <f>'دیده بان بازار'!O313</f>
        <v/>
      </c>
      <c r="P310" s="16">
        <f>'دیده بان بازار'!P313</f>
        <v/>
      </c>
      <c r="Q310" s="16">
        <f>'دیده بان بازار'!Q313</f>
        <v/>
      </c>
      <c r="R310" s="16">
        <f>'دیده بان بازار'!R313</f>
        <v/>
      </c>
      <c r="S310" s="16">
        <f>'دیده بان بازار'!S313</f>
        <v/>
      </c>
      <c r="T310" s="16">
        <f>'دیده بان بازار'!T313</f>
        <v/>
      </c>
      <c r="U310" s="16">
        <f>'دیده بان بازار'!U313</f>
        <v/>
      </c>
      <c r="V310" s="16">
        <f>'دیده بان بازار'!V313</f>
        <v/>
      </c>
      <c r="W310" s="7">
        <f>'دیده بان بازار'!W313</f>
        <v/>
      </c>
      <c r="X310" s="11">
        <f>IFERROR(IF(OR(R310&lt;=0,W310&lt;=0,S310&lt;=0,V310&lt;=0),0,ROUND((S310/R310)/(V310/W310),2)),0)</f>
        <v/>
      </c>
      <c r="Y310" s="11">
        <f>IFERROR(IF(OR(S310&lt;=0,V310&lt;=0),0,ROUND(S310/V310,2)),0)</f>
        <v/>
      </c>
      <c r="Z310" s="11">
        <f>IFERROR(J310-M310,0)</f>
        <v/>
      </c>
      <c r="AA310" s="11">
        <f>IFERROR(ROUND(MAX(0,MIN(100,((AB310*0.2)+(AC310*0.15)+(AD310*0.15)+(AE310*0.1)+(AF310*0.1)+(AG310*0.15)+(MIN(Y310/3,1)*100*0.1)+(AI310*0.05))*((AH310/100)*0.25+0.75))),0),0)</f>
        <v/>
      </c>
      <c r="AB310" s="11">
        <f>ROUND(MAX(0,MIN(100,((M310+10)/20)*100)),0)</f>
        <v/>
      </c>
      <c r="AC310" s="11">
        <f>IFERROR(IF(D310&lt;=0,0,ROUND(COUNTIFS($D$4:$D$3359,"&lt;="&amp;D310,$D$4:$D$3359,"&gt;0")/COUNTIF($D$4:$D$3359,"&gt;0")*100,0)),0)</f>
        <v/>
      </c>
      <c r="AD310" s="11">
        <f>IF(E310&lt;=0,0,ROUND(MAX(0,MIN(100,(LOG10(1+E310/1000000000)/LOG10(101))*100)),0))</f>
        <v/>
      </c>
      <c r="AE310" s="11">
        <f>IF(O310=N310,50,ROUND(MAX(0,MIN(100,((H310-N310)/(O310-N310))*100)),0))</f>
        <v/>
      </c>
      <c r="AF310" s="11">
        <f>ROUND(MAX(0,MIN(100,50+((H310-K310)/K310)*1000)),0)</f>
        <v/>
      </c>
      <c r="AG310" s="11">
        <f>IFERROR(ROUND(MAX(0,MIN(100,50+25*LN(MAX(0.01,X310)))),0),25)</f>
        <v/>
      </c>
      <c r="AH310" s="11">
        <f>ROUND(IF(M310&lt;=-30,0,IF(M310&lt;=-20,20,IF(M310&lt;=-10,50,100))),0)</f>
        <v/>
      </c>
      <c r="AI310" s="11">
        <f>ROUND(MAX(0,MIN(100,50+(Z310*10))),0)</f>
        <v/>
      </c>
      <c r="AJ310" s="11">
        <f>IFERROR(IF(--AA310&gt;=80,"خرید قوی",IF(--AA310&gt;=70,"خرید مشروط",IF(--AA310&gt;=60,"مراقبت",IF(--AA310&gt;=45,"ضعیف","عدم ورود")))),"")</f>
        <v/>
      </c>
    </row>
    <row r="311">
      <c r="A311" s="12">
        <f>'دیده بان بازار'!A314</f>
        <v/>
      </c>
      <c r="B311" s="13">
        <f>'دیده بان بازار'!B314</f>
        <v/>
      </c>
      <c r="C311" s="13">
        <f>'دیده بان بازار'!C314</f>
        <v/>
      </c>
      <c r="D311" s="13">
        <f>'دیده بان بازار'!D314</f>
        <v/>
      </c>
      <c r="E311" s="14">
        <f>'دیده بان بازار'!E314</f>
        <v/>
      </c>
      <c r="F311" s="13">
        <f>'دیده بان بازار'!F314</f>
        <v/>
      </c>
      <c r="G311" s="13">
        <f>'دیده بان بازار'!G314</f>
        <v/>
      </c>
      <c r="H311" s="13">
        <f>'دیده بان بازار'!H314</f>
        <v/>
      </c>
      <c r="I311" s="13">
        <f>'دیده بان بازار'!I314</f>
        <v/>
      </c>
      <c r="J311" s="13">
        <f>'دیده بان بازار'!J314</f>
        <v/>
      </c>
      <c r="K311" s="13">
        <f>'دیده بان بازار'!K314</f>
        <v/>
      </c>
      <c r="L311" s="13">
        <f>'دیده بان بازار'!L314</f>
        <v/>
      </c>
      <c r="M311" s="13">
        <f>'دیده بان بازار'!M314</f>
        <v/>
      </c>
      <c r="N311" s="13">
        <f>'دیده بان بازار'!N314</f>
        <v/>
      </c>
      <c r="O311" s="13">
        <f>'دیده بان بازار'!O314</f>
        <v/>
      </c>
      <c r="P311" s="13">
        <f>'دیده بان بازار'!P314</f>
        <v/>
      </c>
      <c r="Q311" s="13">
        <f>'دیده بان بازار'!Q314</f>
        <v/>
      </c>
      <c r="R311" s="13">
        <f>'دیده بان بازار'!R314</f>
        <v/>
      </c>
      <c r="S311" s="13">
        <f>'دیده بان بازار'!S314</f>
        <v/>
      </c>
      <c r="T311" s="13">
        <f>'دیده بان بازار'!T314</f>
        <v/>
      </c>
      <c r="U311" s="13">
        <f>'دیده بان بازار'!U314</f>
        <v/>
      </c>
      <c r="V311" s="13">
        <f>'دیده بان بازار'!V314</f>
        <v/>
      </c>
      <c r="W311" s="6">
        <f>'دیده بان بازار'!W314</f>
        <v/>
      </c>
      <c r="X311" s="11">
        <f>IFERROR(IF(OR(R311&lt;=0,W311&lt;=0,S311&lt;=0,V311&lt;=0),0,ROUND((S311/R311)/(V311/W311),2)),0)</f>
        <v/>
      </c>
      <c r="Y311" s="11">
        <f>IFERROR(IF(OR(S311&lt;=0,V311&lt;=0),0,ROUND(S311/V311,2)),0)</f>
        <v/>
      </c>
      <c r="Z311" s="11">
        <f>IFERROR(J311-M311,0)</f>
        <v/>
      </c>
      <c r="AA311" s="11">
        <f>IFERROR(ROUND(MAX(0,MIN(100,((AB311*0.2)+(AC311*0.15)+(AD311*0.15)+(AE311*0.1)+(AF311*0.1)+(AG311*0.15)+(MIN(Y311/3,1)*100*0.1)+(AI311*0.05))*((AH311/100)*0.25+0.75))),0),0)</f>
        <v/>
      </c>
      <c r="AB311" s="11">
        <f>ROUND(MAX(0,MIN(100,((M311+10)/20)*100)),0)</f>
        <v/>
      </c>
      <c r="AC311" s="11">
        <f>IFERROR(IF(D311&lt;=0,0,ROUND(COUNTIFS($D$4:$D$3359,"&lt;="&amp;D311,$D$4:$D$3359,"&gt;0")/COUNTIF($D$4:$D$3359,"&gt;0")*100,0)),0)</f>
        <v/>
      </c>
      <c r="AD311" s="11">
        <f>IF(E311&lt;=0,0,ROUND(MAX(0,MIN(100,(LOG10(1+E311/1000000000)/LOG10(101))*100)),0))</f>
        <v/>
      </c>
      <c r="AE311" s="11">
        <f>IF(O311=N311,50,ROUND(MAX(0,MIN(100,((H311-N311)/(O311-N311))*100)),0))</f>
        <v/>
      </c>
      <c r="AF311" s="11">
        <f>ROUND(MAX(0,MIN(100,50+((H311-K311)/K311)*1000)),0)</f>
        <v/>
      </c>
      <c r="AG311" s="11">
        <f>IFERROR(ROUND(MAX(0,MIN(100,50+25*LN(MAX(0.01,X311)))),0),25)</f>
        <v/>
      </c>
      <c r="AH311" s="11">
        <f>ROUND(IF(M311&lt;=-30,0,IF(M311&lt;=-20,20,IF(M311&lt;=-10,50,100))),0)</f>
        <v/>
      </c>
      <c r="AI311" s="11">
        <f>ROUND(MAX(0,MIN(100,50+(Z311*10))),0)</f>
        <v/>
      </c>
      <c r="AJ311" s="11">
        <f>IFERROR(IF(--AA311&gt;=80,"خرید قوی",IF(--AA311&gt;=70,"خرید مشروط",IF(--AA311&gt;=60,"مراقبت",IF(--AA311&gt;=45,"ضعیف","عدم ورود")))),"")</f>
        <v/>
      </c>
    </row>
    <row r="312">
      <c r="A312" s="15">
        <f>'دیده بان بازار'!A315</f>
        <v/>
      </c>
      <c r="B312" s="16">
        <f>'دیده بان بازار'!B315</f>
        <v/>
      </c>
      <c r="C312" s="16">
        <f>'دیده بان بازار'!C315</f>
        <v/>
      </c>
      <c r="D312" s="16">
        <f>'دیده بان بازار'!D315</f>
        <v/>
      </c>
      <c r="E312" s="17">
        <f>'دیده بان بازار'!E315</f>
        <v/>
      </c>
      <c r="F312" s="16">
        <f>'دیده بان بازار'!F315</f>
        <v/>
      </c>
      <c r="G312" s="16">
        <f>'دیده بان بازار'!G315</f>
        <v/>
      </c>
      <c r="H312" s="16">
        <f>'دیده بان بازار'!H315</f>
        <v/>
      </c>
      <c r="I312" s="16">
        <f>'دیده بان بازار'!I315</f>
        <v/>
      </c>
      <c r="J312" s="16">
        <f>'دیده بان بازار'!J315</f>
        <v/>
      </c>
      <c r="K312" s="16">
        <f>'دیده بان بازار'!K315</f>
        <v/>
      </c>
      <c r="L312" s="16">
        <f>'دیده بان بازار'!L315</f>
        <v/>
      </c>
      <c r="M312" s="16">
        <f>'دیده بان بازار'!M315</f>
        <v/>
      </c>
      <c r="N312" s="16">
        <f>'دیده بان بازار'!N315</f>
        <v/>
      </c>
      <c r="O312" s="16">
        <f>'دیده بان بازار'!O315</f>
        <v/>
      </c>
      <c r="P312" s="16">
        <f>'دیده بان بازار'!P315</f>
        <v/>
      </c>
      <c r="Q312" s="16">
        <f>'دیده بان بازار'!Q315</f>
        <v/>
      </c>
      <c r="R312" s="16">
        <f>'دیده بان بازار'!R315</f>
        <v/>
      </c>
      <c r="S312" s="16">
        <f>'دیده بان بازار'!S315</f>
        <v/>
      </c>
      <c r="T312" s="16">
        <f>'دیده بان بازار'!T315</f>
        <v/>
      </c>
      <c r="U312" s="16">
        <f>'دیده بان بازار'!U315</f>
        <v/>
      </c>
      <c r="V312" s="16">
        <f>'دیده بان بازار'!V315</f>
        <v/>
      </c>
      <c r="W312" s="7">
        <f>'دیده بان بازار'!W315</f>
        <v/>
      </c>
      <c r="X312" s="11">
        <f>IFERROR(IF(OR(R312&lt;=0,W312&lt;=0,S312&lt;=0,V312&lt;=0),0,ROUND((S312/R312)/(V312/W312),2)),0)</f>
        <v/>
      </c>
      <c r="Y312" s="11">
        <f>IFERROR(IF(OR(S312&lt;=0,V312&lt;=0),0,ROUND(S312/V312,2)),0)</f>
        <v/>
      </c>
      <c r="Z312" s="11">
        <f>IFERROR(J312-M312,0)</f>
        <v/>
      </c>
      <c r="AA312" s="11">
        <f>IFERROR(ROUND(MAX(0,MIN(100,((AB312*0.2)+(AC312*0.15)+(AD312*0.15)+(AE312*0.1)+(AF312*0.1)+(AG312*0.15)+(MIN(Y312/3,1)*100*0.1)+(AI312*0.05))*((AH312/100)*0.25+0.75))),0),0)</f>
        <v/>
      </c>
      <c r="AB312" s="11">
        <f>ROUND(MAX(0,MIN(100,((M312+10)/20)*100)),0)</f>
        <v/>
      </c>
      <c r="AC312" s="11">
        <f>IFERROR(IF(D312&lt;=0,0,ROUND(COUNTIFS($D$4:$D$3359,"&lt;="&amp;D312,$D$4:$D$3359,"&gt;0")/COUNTIF($D$4:$D$3359,"&gt;0")*100,0)),0)</f>
        <v/>
      </c>
      <c r="AD312" s="11">
        <f>IF(E312&lt;=0,0,ROUND(MAX(0,MIN(100,(LOG10(1+E312/1000000000)/LOG10(101))*100)),0))</f>
        <v/>
      </c>
      <c r="AE312" s="11">
        <f>IF(O312=N312,50,ROUND(MAX(0,MIN(100,((H312-N312)/(O312-N312))*100)),0))</f>
        <v/>
      </c>
      <c r="AF312" s="11">
        <f>ROUND(MAX(0,MIN(100,50+((H312-K312)/K312)*1000)),0)</f>
        <v/>
      </c>
      <c r="AG312" s="11">
        <f>IFERROR(ROUND(MAX(0,MIN(100,50+25*LN(MAX(0.01,X312)))),0),25)</f>
        <v/>
      </c>
      <c r="AH312" s="11">
        <f>ROUND(IF(M312&lt;=-30,0,IF(M312&lt;=-20,20,IF(M312&lt;=-10,50,100))),0)</f>
        <v/>
      </c>
      <c r="AI312" s="11">
        <f>ROUND(MAX(0,MIN(100,50+(Z312*10))),0)</f>
        <v/>
      </c>
      <c r="AJ312" s="11">
        <f>IFERROR(IF(--AA312&gt;=80,"خرید قوی",IF(--AA312&gt;=70,"خرید مشروط",IF(--AA312&gt;=60,"مراقبت",IF(--AA312&gt;=45,"ضعیف","عدم ورود")))),"")</f>
        <v/>
      </c>
    </row>
    <row r="313">
      <c r="A313" s="12">
        <f>'دیده بان بازار'!A316</f>
        <v/>
      </c>
      <c r="B313" s="13">
        <f>'دیده بان بازار'!B316</f>
        <v/>
      </c>
      <c r="C313" s="13">
        <f>'دیده بان بازار'!C316</f>
        <v/>
      </c>
      <c r="D313" s="13">
        <f>'دیده بان بازار'!D316</f>
        <v/>
      </c>
      <c r="E313" s="14">
        <f>'دیده بان بازار'!E316</f>
        <v/>
      </c>
      <c r="F313" s="13">
        <f>'دیده بان بازار'!F316</f>
        <v/>
      </c>
      <c r="G313" s="13">
        <f>'دیده بان بازار'!G316</f>
        <v/>
      </c>
      <c r="H313" s="13">
        <f>'دیده بان بازار'!H316</f>
        <v/>
      </c>
      <c r="I313" s="13">
        <f>'دیده بان بازار'!I316</f>
        <v/>
      </c>
      <c r="J313" s="13">
        <f>'دیده بان بازار'!J316</f>
        <v/>
      </c>
      <c r="K313" s="13">
        <f>'دیده بان بازار'!K316</f>
        <v/>
      </c>
      <c r="L313" s="13">
        <f>'دیده بان بازار'!L316</f>
        <v/>
      </c>
      <c r="M313" s="13">
        <f>'دیده بان بازار'!M316</f>
        <v/>
      </c>
      <c r="N313" s="13">
        <f>'دیده بان بازار'!N316</f>
        <v/>
      </c>
      <c r="O313" s="13">
        <f>'دیده بان بازار'!O316</f>
        <v/>
      </c>
      <c r="P313" s="13">
        <f>'دیده بان بازار'!P316</f>
        <v/>
      </c>
      <c r="Q313" s="13">
        <f>'دیده بان بازار'!Q316</f>
        <v/>
      </c>
      <c r="R313" s="13">
        <f>'دیده بان بازار'!R316</f>
        <v/>
      </c>
      <c r="S313" s="13">
        <f>'دیده بان بازار'!S316</f>
        <v/>
      </c>
      <c r="T313" s="13">
        <f>'دیده بان بازار'!T316</f>
        <v/>
      </c>
      <c r="U313" s="13">
        <f>'دیده بان بازار'!U316</f>
        <v/>
      </c>
      <c r="V313" s="13">
        <f>'دیده بان بازار'!V316</f>
        <v/>
      </c>
      <c r="W313" s="6">
        <f>'دیده بان بازار'!W316</f>
        <v/>
      </c>
      <c r="X313" s="11">
        <f>IFERROR(IF(OR(R313&lt;=0,W313&lt;=0,S313&lt;=0,V313&lt;=0),0,ROUND((S313/R313)/(V313/W313),2)),0)</f>
        <v/>
      </c>
      <c r="Y313" s="11">
        <f>IFERROR(IF(OR(S313&lt;=0,V313&lt;=0),0,ROUND(S313/V313,2)),0)</f>
        <v/>
      </c>
      <c r="Z313" s="11">
        <f>IFERROR(J313-M313,0)</f>
        <v/>
      </c>
      <c r="AA313" s="11">
        <f>IFERROR(ROUND(MAX(0,MIN(100,((AB313*0.2)+(AC313*0.15)+(AD313*0.15)+(AE313*0.1)+(AF313*0.1)+(AG313*0.15)+(MIN(Y313/3,1)*100*0.1)+(AI313*0.05))*((AH313/100)*0.25+0.75))),0),0)</f>
        <v/>
      </c>
      <c r="AB313" s="11">
        <f>ROUND(MAX(0,MIN(100,((M313+10)/20)*100)),0)</f>
        <v/>
      </c>
      <c r="AC313" s="11">
        <f>IFERROR(IF(D313&lt;=0,0,ROUND(COUNTIFS($D$4:$D$3359,"&lt;="&amp;D313,$D$4:$D$3359,"&gt;0")/COUNTIF($D$4:$D$3359,"&gt;0")*100,0)),0)</f>
        <v/>
      </c>
      <c r="AD313" s="11">
        <f>IF(E313&lt;=0,0,ROUND(MAX(0,MIN(100,(LOG10(1+E313/1000000000)/LOG10(101))*100)),0))</f>
        <v/>
      </c>
      <c r="AE313" s="11">
        <f>IF(O313=N313,50,ROUND(MAX(0,MIN(100,((H313-N313)/(O313-N313))*100)),0))</f>
        <v/>
      </c>
      <c r="AF313" s="11">
        <f>ROUND(MAX(0,MIN(100,50+((H313-K313)/K313)*1000)),0)</f>
        <v/>
      </c>
      <c r="AG313" s="11">
        <f>IFERROR(ROUND(MAX(0,MIN(100,50+25*LN(MAX(0.01,X313)))),0),25)</f>
        <v/>
      </c>
      <c r="AH313" s="11">
        <f>ROUND(IF(M313&lt;=-30,0,IF(M313&lt;=-20,20,IF(M313&lt;=-10,50,100))),0)</f>
        <v/>
      </c>
      <c r="AI313" s="11">
        <f>ROUND(MAX(0,MIN(100,50+(Z313*10))),0)</f>
        <v/>
      </c>
      <c r="AJ313" s="11">
        <f>IFERROR(IF(--AA313&gt;=80,"خرید قوی",IF(--AA313&gt;=70,"خرید مشروط",IF(--AA313&gt;=60,"مراقبت",IF(--AA313&gt;=45,"ضعیف","عدم ورود")))),"")</f>
        <v/>
      </c>
    </row>
    <row r="314">
      <c r="A314" s="15">
        <f>'دیده بان بازار'!A317</f>
        <v/>
      </c>
      <c r="B314" s="16">
        <f>'دیده بان بازار'!B317</f>
        <v/>
      </c>
      <c r="C314" s="16">
        <f>'دیده بان بازار'!C317</f>
        <v/>
      </c>
      <c r="D314" s="16">
        <f>'دیده بان بازار'!D317</f>
        <v/>
      </c>
      <c r="E314" s="17">
        <f>'دیده بان بازار'!E317</f>
        <v/>
      </c>
      <c r="F314" s="16">
        <f>'دیده بان بازار'!F317</f>
        <v/>
      </c>
      <c r="G314" s="16">
        <f>'دیده بان بازار'!G317</f>
        <v/>
      </c>
      <c r="H314" s="16">
        <f>'دیده بان بازار'!H317</f>
        <v/>
      </c>
      <c r="I314" s="16">
        <f>'دیده بان بازار'!I317</f>
        <v/>
      </c>
      <c r="J314" s="16">
        <f>'دیده بان بازار'!J317</f>
        <v/>
      </c>
      <c r="K314" s="16">
        <f>'دیده بان بازار'!K317</f>
        <v/>
      </c>
      <c r="L314" s="16">
        <f>'دیده بان بازار'!L317</f>
        <v/>
      </c>
      <c r="M314" s="16">
        <f>'دیده بان بازار'!M317</f>
        <v/>
      </c>
      <c r="N314" s="16">
        <f>'دیده بان بازار'!N317</f>
        <v/>
      </c>
      <c r="O314" s="16">
        <f>'دیده بان بازار'!O317</f>
        <v/>
      </c>
      <c r="P314" s="16">
        <f>'دیده بان بازار'!P317</f>
        <v/>
      </c>
      <c r="Q314" s="16">
        <f>'دیده بان بازار'!Q317</f>
        <v/>
      </c>
      <c r="R314" s="16">
        <f>'دیده بان بازار'!R317</f>
        <v/>
      </c>
      <c r="S314" s="16">
        <f>'دیده بان بازار'!S317</f>
        <v/>
      </c>
      <c r="T314" s="16">
        <f>'دیده بان بازار'!T317</f>
        <v/>
      </c>
      <c r="U314" s="16">
        <f>'دیده بان بازار'!U317</f>
        <v/>
      </c>
      <c r="V314" s="16">
        <f>'دیده بان بازار'!V317</f>
        <v/>
      </c>
      <c r="W314" s="7">
        <f>'دیده بان بازار'!W317</f>
        <v/>
      </c>
      <c r="X314" s="11">
        <f>IFERROR(IF(OR(R314&lt;=0,W314&lt;=0,S314&lt;=0,V314&lt;=0),0,ROUND((S314/R314)/(V314/W314),2)),0)</f>
        <v/>
      </c>
      <c r="Y314" s="11">
        <f>IFERROR(IF(OR(S314&lt;=0,V314&lt;=0),0,ROUND(S314/V314,2)),0)</f>
        <v/>
      </c>
      <c r="Z314" s="11">
        <f>IFERROR(J314-M314,0)</f>
        <v/>
      </c>
      <c r="AA314" s="11">
        <f>IFERROR(ROUND(MAX(0,MIN(100,((AB314*0.2)+(AC314*0.15)+(AD314*0.15)+(AE314*0.1)+(AF314*0.1)+(AG314*0.15)+(MIN(Y314/3,1)*100*0.1)+(AI314*0.05))*((AH314/100)*0.25+0.75))),0),0)</f>
        <v/>
      </c>
      <c r="AB314" s="11">
        <f>ROUND(MAX(0,MIN(100,((M314+10)/20)*100)),0)</f>
        <v/>
      </c>
      <c r="AC314" s="11">
        <f>IFERROR(IF(D314&lt;=0,0,ROUND(COUNTIFS($D$4:$D$3359,"&lt;="&amp;D314,$D$4:$D$3359,"&gt;0")/COUNTIF($D$4:$D$3359,"&gt;0")*100,0)),0)</f>
        <v/>
      </c>
      <c r="AD314" s="11">
        <f>IF(E314&lt;=0,0,ROUND(MAX(0,MIN(100,(LOG10(1+E314/1000000000)/LOG10(101))*100)),0))</f>
        <v/>
      </c>
      <c r="AE314" s="11">
        <f>IF(O314=N314,50,ROUND(MAX(0,MIN(100,((H314-N314)/(O314-N314))*100)),0))</f>
        <v/>
      </c>
      <c r="AF314" s="11">
        <f>ROUND(MAX(0,MIN(100,50+((H314-K314)/K314)*1000)),0)</f>
        <v/>
      </c>
      <c r="AG314" s="11">
        <f>IFERROR(ROUND(MAX(0,MIN(100,50+25*LN(MAX(0.01,X314)))),0),25)</f>
        <v/>
      </c>
      <c r="AH314" s="11">
        <f>ROUND(IF(M314&lt;=-30,0,IF(M314&lt;=-20,20,IF(M314&lt;=-10,50,100))),0)</f>
        <v/>
      </c>
      <c r="AI314" s="11">
        <f>ROUND(MAX(0,MIN(100,50+(Z314*10))),0)</f>
        <v/>
      </c>
      <c r="AJ314" s="11">
        <f>IFERROR(IF(--AA314&gt;=80,"خرید قوی",IF(--AA314&gt;=70,"خرید مشروط",IF(--AA314&gt;=60,"مراقبت",IF(--AA314&gt;=45,"ضعیف","عدم ورود")))),"")</f>
        <v/>
      </c>
    </row>
    <row r="315">
      <c r="A315" s="12">
        <f>'دیده بان بازار'!A318</f>
        <v/>
      </c>
      <c r="B315" s="13">
        <f>'دیده بان بازار'!B318</f>
        <v/>
      </c>
      <c r="C315" s="13">
        <f>'دیده بان بازار'!C318</f>
        <v/>
      </c>
      <c r="D315" s="13">
        <f>'دیده بان بازار'!D318</f>
        <v/>
      </c>
      <c r="E315" s="14">
        <f>'دیده بان بازار'!E318</f>
        <v/>
      </c>
      <c r="F315" s="13">
        <f>'دیده بان بازار'!F318</f>
        <v/>
      </c>
      <c r="G315" s="13">
        <f>'دیده بان بازار'!G318</f>
        <v/>
      </c>
      <c r="H315" s="13">
        <f>'دیده بان بازار'!H318</f>
        <v/>
      </c>
      <c r="I315" s="13">
        <f>'دیده بان بازار'!I318</f>
        <v/>
      </c>
      <c r="J315" s="13">
        <f>'دیده بان بازار'!J318</f>
        <v/>
      </c>
      <c r="K315" s="13">
        <f>'دیده بان بازار'!K318</f>
        <v/>
      </c>
      <c r="L315" s="13">
        <f>'دیده بان بازار'!L318</f>
        <v/>
      </c>
      <c r="M315" s="13">
        <f>'دیده بان بازار'!M318</f>
        <v/>
      </c>
      <c r="N315" s="13">
        <f>'دیده بان بازار'!N318</f>
        <v/>
      </c>
      <c r="O315" s="13">
        <f>'دیده بان بازار'!O318</f>
        <v/>
      </c>
      <c r="P315" s="13">
        <f>'دیده بان بازار'!P318</f>
        <v/>
      </c>
      <c r="Q315" s="13">
        <f>'دیده بان بازار'!Q318</f>
        <v/>
      </c>
      <c r="R315" s="13">
        <f>'دیده بان بازار'!R318</f>
        <v/>
      </c>
      <c r="S315" s="13">
        <f>'دیده بان بازار'!S318</f>
        <v/>
      </c>
      <c r="T315" s="13">
        <f>'دیده بان بازار'!T318</f>
        <v/>
      </c>
      <c r="U315" s="13">
        <f>'دیده بان بازار'!U318</f>
        <v/>
      </c>
      <c r="V315" s="13">
        <f>'دیده بان بازار'!V318</f>
        <v/>
      </c>
      <c r="W315" s="6">
        <f>'دیده بان بازار'!W318</f>
        <v/>
      </c>
      <c r="X315" s="11">
        <f>IFERROR(IF(OR(R315&lt;=0,W315&lt;=0,S315&lt;=0,V315&lt;=0),0,ROUND((S315/R315)/(V315/W315),2)),0)</f>
        <v/>
      </c>
      <c r="Y315" s="11">
        <f>IFERROR(IF(OR(S315&lt;=0,V315&lt;=0),0,ROUND(S315/V315,2)),0)</f>
        <v/>
      </c>
      <c r="Z315" s="11">
        <f>IFERROR(J315-M315,0)</f>
        <v/>
      </c>
      <c r="AA315" s="11">
        <f>IFERROR(ROUND(MAX(0,MIN(100,((AB315*0.2)+(AC315*0.15)+(AD315*0.15)+(AE315*0.1)+(AF315*0.1)+(AG315*0.15)+(MIN(Y315/3,1)*100*0.1)+(AI315*0.05))*((AH315/100)*0.25+0.75))),0),0)</f>
        <v/>
      </c>
      <c r="AB315" s="11">
        <f>ROUND(MAX(0,MIN(100,((M315+10)/20)*100)),0)</f>
        <v/>
      </c>
      <c r="AC315" s="11">
        <f>IFERROR(IF(D315&lt;=0,0,ROUND(COUNTIFS($D$4:$D$3359,"&lt;="&amp;D315,$D$4:$D$3359,"&gt;0")/COUNTIF($D$4:$D$3359,"&gt;0")*100,0)),0)</f>
        <v/>
      </c>
      <c r="AD315" s="11">
        <f>IF(E315&lt;=0,0,ROUND(MAX(0,MIN(100,(LOG10(1+E315/1000000000)/LOG10(101))*100)),0))</f>
        <v/>
      </c>
      <c r="AE315" s="11">
        <f>IF(O315=N315,50,ROUND(MAX(0,MIN(100,((H315-N315)/(O315-N315))*100)),0))</f>
        <v/>
      </c>
      <c r="AF315" s="11">
        <f>ROUND(MAX(0,MIN(100,50+((H315-K315)/K315)*1000)),0)</f>
        <v/>
      </c>
      <c r="AG315" s="11">
        <f>IFERROR(ROUND(MAX(0,MIN(100,50+25*LN(MAX(0.01,X315)))),0),25)</f>
        <v/>
      </c>
      <c r="AH315" s="11">
        <f>ROUND(IF(M315&lt;=-30,0,IF(M315&lt;=-20,20,IF(M315&lt;=-10,50,100))),0)</f>
        <v/>
      </c>
      <c r="AI315" s="11">
        <f>ROUND(MAX(0,MIN(100,50+(Z315*10))),0)</f>
        <v/>
      </c>
      <c r="AJ315" s="11">
        <f>IFERROR(IF(--AA315&gt;=80,"خرید قوی",IF(--AA315&gt;=70,"خرید مشروط",IF(--AA315&gt;=60,"مراقبت",IF(--AA315&gt;=45,"ضعیف","عدم ورود")))),"")</f>
        <v/>
      </c>
    </row>
    <row r="316">
      <c r="A316" s="15">
        <f>'دیده بان بازار'!A319</f>
        <v/>
      </c>
      <c r="B316" s="16">
        <f>'دیده بان بازار'!B319</f>
        <v/>
      </c>
      <c r="C316" s="16">
        <f>'دیده بان بازار'!C319</f>
        <v/>
      </c>
      <c r="D316" s="16">
        <f>'دیده بان بازار'!D319</f>
        <v/>
      </c>
      <c r="E316" s="17">
        <f>'دیده بان بازار'!E319</f>
        <v/>
      </c>
      <c r="F316" s="16">
        <f>'دیده بان بازار'!F319</f>
        <v/>
      </c>
      <c r="G316" s="16">
        <f>'دیده بان بازار'!G319</f>
        <v/>
      </c>
      <c r="H316" s="16">
        <f>'دیده بان بازار'!H319</f>
        <v/>
      </c>
      <c r="I316" s="16">
        <f>'دیده بان بازار'!I319</f>
        <v/>
      </c>
      <c r="J316" s="16">
        <f>'دیده بان بازار'!J319</f>
        <v/>
      </c>
      <c r="K316" s="16">
        <f>'دیده بان بازار'!K319</f>
        <v/>
      </c>
      <c r="L316" s="16">
        <f>'دیده بان بازار'!L319</f>
        <v/>
      </c>
      <c r="M316" s="16">
        <f>'دیده بان بازار'!M319</f>
        <v/>
      </c>
      <c r="N316" s="16">
        <f>'دیده بان بازار'!N319</f>
        <v/>
      </c>
      <c r="O316" s="16">
        <f>'دیده بان بازار'!O319</f>
        <v/>
      </c>
      <c r="P316" s="16">
        <f>'دیده بان بازار'!P319</f>
        <v/>
      </c>
      <c r="Q316" s="16">
        <f>'دیده بان بازار'!Q319</f>
        <v/>
      </c>
      <c r="R316" s="16">
        <f>'دیده بان بازار'!R319</f>
        <v/>
      </c>
      <c r="S316" s="16">
        <f>'دیده بان بازار'!S319</f>
        <v/>
      </c>
      <c r="T316" s="16">
        <f>'دیده بان بازار'!T319</f>
        <v/>
      </c>
      <c r="U316" s="16">
        <f>'دیده بان بازار'!U319</f>
        <v/>
      </c>
      <c r="V316" s="16">
        <f>'دیده بان بازار'!V319</f>
        <v/>
      </c>
      <c r="W316" s="7">
        <f>'دیده بان بازار'!W319</f>
        <v/>
      </c>
      <c r="X316" s="11">
        <f>IFERROR(IF(OR(R316&lt;=0,W316&lt;=0,S316&lt;=0,V316&lt;=0),0,ROUND((S316/R316)/(V316/W316),2)),0)</f>
        <v/>
      </c>
      <c r="Y316" s="11">
        <f>IFERROR(IF(OR(S316&lt;=0,V316&lt;=0),0,ROUND(S316/V316,2)),0)</f>
        <v/>
      </c>
      <c r="Z316" s="11">
        <f>IFERROR(J316-M316,0)</f>
        <v/>
      </c>
      <c r="AA316" s="11">
        <f>IFERROR(ROUND(MAX(0,MIN(100,((AB316*0.2)+(AC316*0.15)+(AD316*0.15)+(AE316*0.1)+(AF316*0.1)+(AG316*0.15)+(MIN(Y316/3,1)*100*0.1)+(AI316*0.05))*((AH316/100)*0.25+0.75))),0),0)</f>
        <v/>
      </c>
      <c r="AB316" s="11">
        <f>ROUND(MAX(0,MIN(100,((M316+10)/20)*100)),0)</f>
        <v/>
      </c>
      <c r="AC316" s="11">
        <f>IFERROR(IF(D316&lt;=0,0,ROUND(COUNTIFS($D$4:$D$3359,"&lt;="&amp;D316,$D$4:$D$3359,"&gt;0")/COUNTIF($D$4:$D$3359,"&gt;0")*100,0)),0)</f>
        <v/>
      </c>
      <c r="AD316" s="11">
        <f>IF(E316&lt;=0,0,ROUND(MAX(0,MIN(100,(LOG10(1+E316/1000000000)/LOG10(101))*100)),0))</f>
        <v/>
      </c>
      <c r="AE316" s="11">
        <f>IF(O316=N316,50,ROUND(MAX(0,MIN(100,((H316-N316)/(O316-N316))*100)),0))</f>
        <v/>
      </c>
      <c r="AF316" s="11">
        <f>ROUND(MAX(0,MIN(100,50+((H316-K316)/K316)*1000)),0)</f>
        <v/>
      </c>
      <c r="AG316" s="11">
        <f>IFERROR(ROUND(MAX(0,MIN(100,50+25*LN(MAX(0.01,X316)))),0),25)</f>
        <v/>
      </c>
      <c r="AH316" s="11">
        <f>ROUND(IF(M316&lt;=-30,0,IF(M316&lt;=-20,20,IF(M316&lt;=-10,50,100))),0)</f>
        <v/>
      </c>
      <c r="AI316" s="11">
        <f>ROUND(MAX(0,MIN(100,50+(Z316*10))),0)</f>
        <v/>
      </c>
      <c r="AJ316" s="11">
        <f>IFERROR(IF(--AA316&gt;=80,"خرید قوی",IF(--AA316&gt;=70,"خرید مشروط",IF(--AA316&gt;=60,"مراقبت",IF(--AA316&gt;=45,"ضعیف","عدم ورود")))),"")</f>
        <v/>
      </c>
    </row>
    <row r="317">
      <c r="A317" s="15">
        <f>'دیده بان بازار'!A320</f>
        <v/>
      </c>
      <c r="B317" s="16">
        <f>'دیده بان بازار'!B320</f>
        <v/>
      </c>
      <c r="C317" s="16">
        <f>'دیده بان بازار'!C320</f>
        <v/>
      </c>
      <c r="D317" s="16">
        <f>'دیده بان بازار'!D320</f>
        <v/>
      </c>
      <c r="E317" s="17">
        <f>'دیده بان بازار'!E320</f>
        <v/>
      </c>
      <c r="F317" s="16">
        <f>'دیده بان بازار'!F320</f>
        <v/>
      </c>
      <c r="G317" s="16">
        <f>'دیده بان بازار'!G320</f>
        <v/>
      </c>
      <c r="H317" s="16">
        <f>'دیده بان بازار'!H320</f>
        <v/>
      </c>
      <c r="I317" s="16">
        <f>'دیده بان بازار'!I320</f>
        <v/>
      </c>
      <c r="J317" s="16">
        <f>'دیده بان بازار'!J320</f>
        <v/>
      </c>
      <c r="K317" s="16">
        <f>'دیده بان بازار'!K320</f>
        <v/>
      </c>
      <c r="L317" s="16">
        <f>'دیده بان بازار'!L320</f>
        <v/>
      </c>
      <c r="M317" s="16">
        <f>'دیده بان بازار'!M320</f>
        <v/>
      </c>
      <c r="N317" s="16">
        <f>'دیده بان بازار'!N320</f>
        <v/>
      </c>
      <c r="O317" s="16">
        <f>'دیده بان بازار'!O320</f>
        <v/>
      </c>
      <c r="P317" s="16">
        <f>'دیده بان بازار'!P320</f>
        <v/>
      </c>
      <c r="Q317" s="16">
        <f>'دیده بان بازار'!Q320</f>
        <v/>
      </c>
      <c r="R317" s="16">
        <f>'دیده بان بازار'!R320</f>
        <v/>
      </c>
      <c r="S317" s="16">
        <f>'دیده بان بازار'!S320</f>
        <v/>
      </c>
      <c r="T317" s="16">
        <f>'دیده بان بازار'!T320</f>
        <v/>
      </c>
      <c r="U317" s="16">
        <f>'دیده بان بازار'!U320</f>
        <v/>
      </c>
      <c r="V317" s="16">
        <f>'دیده بان بازار'!V320</f>
        <v/>
      </c>
      <c r="W317" s="7">
        <f>'دیده بان بازار'!W320</f>
        <v/>
      </c>
      <c r="X317" s="11">
        <f>IFERROR(IF(OR(R317&lt;=0,W317&lt;=0,S317&lt;=0,V317&lt;=0),0,ROUND((S317/R317)/(V317/W317),2)),0)</f>
        <v/>
      </c>
      <c r="Y317" s="11">
        <f>IFERROR(IF(OR(S317&lt;=0,V317&lt;=0),0,ROUND(S317/V317,2)),0)</f>
        <v/>
      </c>
      <c r="Z317" s="11">
        <f>IFERROR(J317-M317,0)</f>
        <v/>
      </c>
      <c r="AA317" s="11">
        <f>IFERROR(ROUND(MAX(0,MIN(100,((AB317*0.2)+(AC317*0.15)+(AD317*0.15)+(AE317*0.1)+(AF317*0.1)+(AG317*0.15)+(MIN(Y317/3,1)*100*0.1)+(AI317*0.05))*((AH317/100)*0.25+0.75))),0),0)</f>
        <v/>
      </c>
      <c r="AB317" s="11">
        <f>ROUND(MAX(0,MIN(100,((M317+10)/20)*100)),0)</f>
        <v/>
      </c>
      <c r="AC317" s="11">
        <f>IFERROR(IF(D317&lt;=0,0,ROUND(COUNTIFS($D$4:$D$3359,"&lt;="&amp;D317,$D$4:$D$3359,"&gt;0")/COUNTIF($D$4:$D$3359,"&gt;0")*100,0)),0)</f>
        <v/>
      </c>
      <c r="AD317" s="11">
        <f>IF(E317&lt;=0,0,ROUND(MAX(0,MIN(100,(LOG10(1+E317/1000000000)/LOG10(101))*100)),0))</f>
        <v/>
      </c>
      <c r="AE317" s="11">
        <f>IF(O317=N317,50,ROUND(MAX(0,MIN(100,((H317-N317)/(O317-N317))*100)),0))</f>
        <v/>
      </c>
      <c r="AF317" s="11">
        <f>ROUND(MAX(0,MIN(100,50+((H317-K317)/K317)*1000)),0)</f>
        <v/>
      </c>
      <c r="AG317" s="11">
        <f>IFERROR(ROUND(MAX(0,MIN(100,50+25*LN(MAX(0.01,X317)))),0),25)</f>
        <v/>
      </c>
      <c r="AH317" s="11">
        <f>ROUND(IF(M317&lt;=-30,0,IF(M317&lt;=-20,20,IF(M317&lt;=-10,50,100))),0)</f>
        <v/>
      </c>
      <c r="AI317" s="11">
        <f>ROUND(MAX(0,MIN(100,50+(Z317*10))),0)</f>
        <v/>
      </c>
      <c r="AJ317" s="11">
        <f>IFERROR(IF(--AA317&gt;=80,"خرید قوی",IF(--AA317&gt;=70,"خرید مشروط",IF(--AA317&gt;=60,"مراقبت",IF(--AA317&gt;=45,"ضعیف","عدم ورود")))),"")</f>
        <v/>
      </c>
    </row>
    <row r="318">
      <c r="A318" s="12">
        <f>'دیده بان بازار'!A321</f>
        <v/>
      </c>
      <c r="B318" s="13">
        <f>'دیده بان بازار'!B321</f>
        <v/>
      </c>
      <c r="C318" s="13">
        <f>'دیده بان بازار'!C321</f>
        <v/>
      </c>
      <c r="D318" s="13">
        <f>'دیده بان بازار'!D321</f>
        <v/>
      </c>
      <c r="E318" s="14">
        <f>'دیده بان بازار'!E321</f>
        <v/>
      </c>
      <c r="F318" s="13">
        <f>'دیده بان بازار'!F321</f>
        <v/>
      </c>
      <c r="G318" s="13">
        <f>'دیده بان بازار'!G321</f>
        <v/>
      </c>
      <c r="H318" s="13">
        <f>'دیده بان بازار'!H321</f>
        <v/>
      </c>
      <c r="I318" s="13">
        <f>'دیده بان بازار'!I321</f>
        <v/>
      </c>
      <c r="J318" s="13">
        <f>'دیده بان بازار'!J321</f>
        <v/>
      </c>
      <c r="K318" s="13">
        <f>'دیده بان بازار'!K321</f>
        <v/>
      </c>
      <c r="L318" s="13">
        <f>'دیده بان بازار'!L321</f>
        <v/>
      </c>
      <c r="M318" s="13">
        <f>'دیده بان بازار'!M321</f>
        <v/>
      </c>
      <c r="N318" s="13">
        <f>'دیده بان بازار'!N321</f>
        <v/>
      </c>
      <c r="O318" s="13">
        <f>'دیده بان بازار'!O321</f>
        <v/>
      </c>
      <c r="P318" s="13">
        <f>'دیده بان بازار'!P321</f>
        <v/>
      </c>
      <c r="Q318" s="13">
        <f>'دیده بان بازار'!Q321</f>
        <v/>
      </c>
      <c r="R318" s="13">
        <f>'دیده بان بازار'!R321</f>
        <v/>
      </c>
      <c r="S318" s="13">
        <f>'دیده بان بازار'!S321</f>
        <v/>
      </c>
      <c r="T318" s="13">
        <f>'دیده بان بازار'!T321</f>
        <v/>
      </c>
      <c r="U318" s="13">
        <f>'دیده بان بازار'!U321</f>
        <v/>
      </c>
      <c r="V318" s="13">
        <f>'دیده بان بازار'!V321</f>
        <v/>
      </c>
      <c r="W318" s="6">
        <f>'دیده بان بازار'!W321</f>
        <v/>
      </c>
      <c r="X318" s="11">
        <f>IFERROR(IF(OR(R318&lt;=0,W318&lt;=0,S318&lt;=0,V318&lt;=0),0,ROUND((S318/R318)/(V318/W318),2)),0)</f>
        <v/>
      </c>
      <c r="Y318" s="11">
        <f>IFERROR(IF(OR(S318&lt;=0,V318&lt;=0),0,ROUND(S318/V318,2)),0)</f>
        <v/>
      </c>
      <c r="Z318" s="11">
        <f>IFERROR(J318-M318,0)</f>
        <v/>
      </c>
      <c r="AA318" s="11">
        <f>IFERROR(ROUND(MAX(0,MIN(100,((AB318*0.2)+(AC318*0.15)+(AD318*0.15)+(AE318*0.1)+(AF318*0.1)+(AG318*0.15)+(MIN(Y318/3,1)*100*0.1)+(AI318*0.05))*((AH318/100)*0.25+0.75))),0),0)</f>
        <v/>
      </c>
      <c r="AB318" s="11">
        <f>ROUND(MAX(0,MIN(100,((M318+10)/20)*100)),0)</f>
        <v/>
      </c>
      <c r="AC318" s="11">
        <f>IFERROR(IF(D318&lt;=0,0,ROUND(COUNTIFS($D$4:$D$3359,"&lt;="&amp;D318,$D$4:$D$3359,"&gt;0")/COUNTIF($D$4:$D$3359,"&gt;0")*100,0)),0)</f>
        <v/>
      </c>
      <c r="AD318" s="11">
        <f>IF(E318&lt;=0,0,ROUND(MAX(0,MIN(100,(LOG10(1+E318/1000000000)/LOG10(101))*100)),0))</f>
        <v/>
      </c>
      <c r="AE318" s="11">
        <f>IF(O318=N318,50,ROUND(MAX(0,MIN(100,((H318-N318)/(O318-N318))*100)),0))</f>
        <v/>
      </c>
      <c r="AF318" s="11">
        <f>ROUND(MAX(0,MIN(100,50+((H318-K318)/K318)*1000)),0)</f>
        <v/>
      </c>
      <c r="AG318" s="11">
        <f>IFERROR(ROUND(MAX(0,MIN(100,50+25*LN(MAX(0.01,X318)))),0),25)</f>
        <v/>
      </c>
      <c r="AH318" s="11">
        <f>ROUND(IF(M318&lt;=-30,0,IF(M318&lt;=-20,20,IF(M318&lt;=-10,50,100))),0)</f>
        <v/>
      </c>
      <c r="AI318" s="11">
        <f>ROUND(MAX(0,MIN(100,50+(Z318*10))),0)</f>
        <v/>
      </c>
      <c r="AJ318" s="11">
        <f>IFERROR(IF(--AA318&gt;=80,"خرید قوی",IF(--AA318&gt;=70,"خرید مشروط",IF(--AA318&gt;=60,"مراقبت",IF(--AA318&gt;=45,"ضعیف","عدم ورود")))),"")</f>
        <v/>
      </c>
    </row>
    <row r="319">
      <c r="A319" s="15">
        <f>'دیده بان بازار'!A322</f>
        <v/>
      </c>
      <c r="B319" s="16">
        <f>'دیده بان بازار'!B322</f>
        <v/>
      </c>
      <c r="C319" s="16">
        <f>'دیده بان بازار'!C322</f>
        <v/>
      </c>
      <c r="D319" s="16">
        <f>'دیده بان بازار'!D322</f>
        <v/>
      </c>
      <c r="E319" s="17">
        <f>'دیده بان بازار'!E322</f>
        <v/>
      </c>
      <c r="F319" s="16">
        <f>'دیده بان بازار'!F322</f>
        <v/>
      </c>
      <c r="G319" s="16">
        <f>'دیده بان بازار'!G322</f>
        <v/>
      </c>
      <c r="H319" s="16">
        <f>'دیده بان بازار'!H322</f>
        <v/>
      </c>
      <c r="I319" s="16">
        <f>'دیده بان بازار'!I322</f>
        <v/>
      </c>
      <c r="J319" s="16">
        <f>'دیده بان بازار'!J322</f>
        <v/>
      </c>
      <c r="K319" s="16">
        <f>'دیده بان بازار'!K322</f>
        <v/>
      </c>
      <c r="L319" s="16">
        <f>'دیده بان بازار'!L322</f>
        <v/>
      </c>
      <c r="M319" s="16">
        <f>'دیده بان بازار'!M322</f>
        <v/>
      </c>
      <c r="N319" s="16">
        <f>'دیده بان بازار'!N322</f>
        <v/>
      </c>
      <c r="O319" s="16">
        <f>'دیده بان بازار'!O322</f>
        <v/>
      </c>
      <c r="P319" s="16">
        <f>'دیده بان بازار'!P322</f>
        <v/>
      </c>
      <c r="Q319" s="16">
        <f>'دیده بان بازار'!Q322</f>
        <v/>
      </c>
      <c r="R319" s="16">
        <f>'دیده بان بازار'!R322</f>
        <v/>
      </c>
      <c r="S319" s="16">
        <f>'دیده بان بازار'!S322</f>
        <v/>
      </c>
      <c r="T319" s="16">
        <f>'دیده بان بازار'!T322</f>
        <v/>
      </c>
      <c r="U319" s="16">
        <f>'دیده بان بازار'!U322</f>
        <v/>
      </c>
      <c r="V319" s="16">
        <f>'دیده بان بازار'!V322</f>
        <v/>
      </c>
      <c r="W319" s="7">
        <f>'دیده بان بازار'!W322</f>
        <v/>
      </c>
      <c r="X319" s="11">
        <f>IFERROR(IF(OR(R319&lt;=0,W319&lt;=0,S319&lt;=0,V319&lt;=0),0,ROUND((S319/R319)/(V319/W319),2)),0)</f>
        <v/>
      </c>
      <c r="Y319" s="11">
        <f>IFERROR(IF(OR(S319&lt;=0,V319&lt;=0),0,ROUND(S319/V319,2)),0)</f>
        <v/>
      </c>
      <c r="Z319" s="11">
        <f>IFERROR(J319-M319,0)</f>
        <v/>
      </c>
      <c r="AA319" s="11">
        <f>IFERROR(ROUND(MAX(0,MIN(100,((AB319*0.2)+(AC319*0.15)+(AD319*0.15)+(AE319*0.1)+(AF319*0.1)+(AG319*0.15)+(MIN(Y319/3,1)*100*0.1)+(AI319*0.05))*((AH319/100)*0.25+0.75))),0),0)</f>
        <v/>
      </c>
      <c r="AB319" s="11">
        <f>ROUND(MAX(0,MIN(100,((M319+10)/20)*100)),0)</f>
        <v/>
      </c>
      <c r="AC319" s="11">
        <f>IFERROR(IF(D319&lt;=0,0,ROUND(COUNTIFS($D$4:$D$3359,"&lt;="&amp;D319,$D$4:$D$3359,"&gt;0")/COUNTIF($D$4:$D$3359,"&gt;0")*100,0)),0)</f>
        <v/>
      </c>
      <c r="AD319" s="11">
        <f>IF(E319&lt;=0,0,ROUND(MAX(0,MIN(100,(LOG10(1+E319/1000000000)/LOG10(101))*100)),0))</f>
        <v/>
      </c>
      <c r="AE319" s="11">
        <f>IF(O319=N319,50,ROUND(MAX(0,MIN(100,((H319-N319)/(O319-N319))*100)),0))</f>
        <v/>
      </c>
      <c r="AF319" s="11">
        <f>ROUND(MAX(0,MIN(100,50+((H319-K319)/K319)*1000)),0)</f>
        <v/>
      </c>
      <c r="AG319" s="11">
        <f>IFERROR(ROUND(MAX(0,MIN(100,50+25*LN(MAX(0.01,X319)))),0),25)</f>
        <v/>
      </c>
      <c r="AH319" s="11">
        <f>ROUND(IF(M319&lt;=-30,0,IF(M319&lt;=-20,20,IF(M319&lt;=-10,50,100))),0)</f>
        <v/>
      </c>
      <c r="AI319" s="11">
        <f>ROUND(MAX(0,MIN(100,50+(Z319*10))),0)</f>
        <v/>
      </c>
      <c r="AJ319" s="11">
        <f>IFERROR(IF(--AA319&gt;=80,"خرید قوی",IF(--AA319&gt;=70,"خرید مشروط",IF(--AA319&gt;=60,"مراقبت",IF(--AA319&gt;=45,"ضعیف","عدم ورود")))),"")</f>
        <v/>
      </c>
    </row>
    <row r="320">
      <c r="A320" s="12">
        <f>'دیده بان بازار'!A323</f>
        <v/>
      </c>
      <c r="B320" s="13">
        <f>'دیده بان بازار'!B323</f>
        <v/>
      </c>
      <c r="C320" s="13">
        <f>'دیده بان بازار'!C323</f>
        <v/>
      </c>
      <c r="D320" s="13">
        <f>'دیده بان بازار'!D323</f>
        <v/>
      </c>
      <c r="E320" s="14">
        <f>'دیده بان بازار'!E323</f>
        <v/>
      </c>
      <c r="F320" s="13">
        <f>'دیده بان بازار'!F323</f>
        <v/>
      </c>
      <c r="G320" s="13">
        <f>'دیده بان بازار'!G323</f>
        <v/>
      </c>
      <c r="H320" s="13">
        <f>'دیده بان بازار'!H323</f>
        <v/>
      </c>
      <c r="I320" s="13">
        <f>'دیده بان بازار'!I323</f>
        <v/>
      </c>
      <c r="J320" s="13">
        <f>'دیده بان بازار'!J323</f>
        <v/>
      </c>
      <c r="K320" s="13">
        <f>'دیده بان بازار'!K323</f>
        <v/>
      </c>
      <c r="L320" s="13">
        <f>'دیده بان بازار'!L323</f>
        <v/>
      </c>
      <c r="M320" s="13">
        <f>'دیده بان بازار'!M323</f>
        <v/>
      </c>
      <c r="N320" s="13">
        <f>'دیده بان بازار'!N323</f>
        <v/>
      </c>
      <c r="O320" s="13">
        <f>'دیده بان بازار'!O323</f>
        <v/>
      </c>
      <c r="P320" s="13">
        <f>'دیده بان بازار'!P323</f>
        <v/>
      </c>
      <c r="Q320" s="13">
        <f>'دیده بان بازار'!Q323</f>
        <v/>
      </c>
      <c r="R320" s="13">
        <f>'دیده بان بازار'!R323</f>
        <v/>
      </c>
      <c r="S320" s="13">
        <f>'دیده بان بازار'!S323</f>
        <v/>
      </c>
      <c r="T320" s="13">
        <f>'دیده بان بازار'!T323</f>
        <v/>
      </c>
      <c r="U320" s="13">
        <f>'دیده بان بازار'!U323</f>
        <v/>
      </c>
      <c r="V320" s="13">
        <f>'دیده بان بازار'!V323</f>
        <v/>
      </c>
      <c r="W320" s="6">
        <f>'دیده بان بازار'!W323</f>
        <v/>
      </c>
      <c r="X320" s="11">
        <f>IFERROR(IF(OR(R320&lt;=0,W320&lt;=0,S320&lt;=0,V320&lt;=0),0,ROUND((S320/R320)/(V320/W320),2)),0)</f>
        <v/>
      </c>
      <c r="Y320" s="11">
        <f>IFERROR(IF(OR(S320&lt;=0,V320&lt;=0),0,ROUND(S320/V320,2)),0)</f>
        <v/>
      </c>
      <c r="Z320" s="11">
        <f>IFERROR(J320-M320,0)</f>
        <v/>
      </c>
      <c r="AA320" s="11">
        <f>IFERROR(ROUND(MAX(0,MIN(100,((AB320*0.2)+(AC320*0.15)+(AD320*0.15)+(AE320*0.1)+(AF320*0.1)+(AG320*0.15)+(MIN(Y320/3,1)*100*0.1)+(AI320*0.05))*((AH320/100)*0.25+0.75))),0),0)</f>
        <v/>
      </c>
      <c r="AB320" s="11">
        <f>ROUND(MAX(0,MIN(100,((M320+10)/20)*100)),0)</f>
        <v/>
      </c>
      <c r="AC320" s="11">
        <f>IFERROR(IF(D320&lt;=0,0,ROUND(COUNTIFS($D$4:$D$3359,"&lt;="&amp;D320,$D$4:$D$3359,"&gt;0")/COUNTIF($D$4:$D$3359,"&gt;0")*100,0)),0)</f>
        <v/>
      </c>
      <c r="AD320" s="11">
        <f>IF(E320&lt;=0,0,ROUND(MAX(0,MIN(100,(LOG10(1+E320/1000000000)/LOG10(101))*100)),0))</f>
        <v/>
      </c>
      <c r="AE320" s="11">
        <f>IF(O320=N320,50,ROUND(MAX(0,MIN(100,((H320-N320)/(O320-N320))*100)),0))</f>
        <v/>
      </c>
      <c r="AF320" s="11">
        <f>ROUND(MAX(0,MIN(100,50+((H320-K320)/K320)*1000)),0)</f>
        <v/>
      </c>
      <c r="AG320" s="11">
        <f>IFERROR(ROUND(MAX(0,MIN(100,50+25*LN(MAX(0.01,X320)))),0),25)</f>
        <v/>
      </c>
      <c r="AH320" s="11">
        <f>ROUND(IF(M320&lt;=-30,0,IF(M320&lt;=-20,20,IF(M320&lt;=-10,50,100))),0)</f>
        <v/>
      </c>
      <c r="AI320" s="11">
        <f>ROUND(MAX(0,MIN(100,50+(Z320*10))),0)</f>
        <v/>
      </c>
      <c r="AJ320" s="11">
        <f>IFERROR(IF(--AA320&gt;=80,"خرید قوی",IF(--AA320&gt;=70,"خرید مشروط",IF(--AA320&gt;=60,"مراقبت",IF(--AA320&gt;=45,"ضعیف","عدم ورود")))),"")</f>
        <v/>
      </c>
    </row>
    <row r="321">
      <c r="A321" s="15">
        <f>'دیده بان بازار'!A324</f>
        <v/>
      </c>
      <c r="B321" s="16">
        <f>'دیده بان بازار'!B324</f>
        <v/>
      </c>
      <c r="C321" s="16">
        <f>'دیده بان بازار'!C324</f>
        <v/>
      </c>
      <c r="D321" s="16">
        <f>'دیده بان بازار'!D324</f>
        <v/>
      </c>
      <c r="E321" s="17">
        <f>'دیده بان بازار'!E324</f>
        <v/>
      </c>
      <c r="F321" s="16">
        <f>'دیده بان بازار'!F324</f>
        <v/>
      </c>
      <c r="G321" s="16">
        <f>'دیده بان بازار'!G324</f>
        <v/>
      </c>
      <c r="H321" s="16">
        <f>'دیده بان بازار'!H324</f>
        <v/>
      </c>
      <c r="I321" s="16">
        <f>'دیده بان بازار'!I324</f>
        <v/>
      </c>
      <c r="J321" s="16">
        <f>'دیده بان بازار'!J324</f>
        <v/>
      </c>
      <c r="K321" s="16">
        <f>'دیده بان بازار'!K324</f>
        <v/>
      </c>
      <c r="L321" s="16">
        <f>'دیده بان بازار'!L324</f>
        <v/>
      </c>
      <c r="M321" s="16">
        <f>'دیده بان بازار'!M324</f>
        <v/>
      </c>
      <c r="N321" s="16">
        <f>'دیده بان بازار'!N324</f>
        <v/>
      </c>
      <c r="O321" s="16">
        <f>'دیده بان بازار'!O324</f>
        <v/>
      </c>
      <c r="P321" s="16">
        <f>'دیده بان بازار'!P324</f>
        <v/>
      </c>
      <c r="Q321" s="16">
        <f>'دیده بان بازار'!Q324</f>
        <v/>
      </c>
      <c r="R321" s="16">
        <f>'دیده بان بازار'!R324</f>
        <v/>
      </c>
      <c r="S321" s="16">
        <f>'دیده بان بازار'!S324</f>
        <v/>
      </c>
      <c r="T321" s="16">
        <f>'دیده بان بازار'!T324</f>
        <v/>
      </c>
      <c r="U321" s="16">
        <f>'دیده بان بازار'!U324</f>
        <v/>
      </c>
      <c r="V321" s="16">
        <f>'دیده بان بازار'!V324</f>
        <v/>
      </c>
      <c r="W321" s="7">
        <f>'دیده بان بازار'!W324</f>
        <v/>
      </c>
      <c r="X321" s="11">
        <f>IFERROR(IF(OR(R321&lt;=0,W321&lt;=0,S321&lt;=0,V321&lt;=0),0,ROUND((S321/R321)/(V321/W321),2)),0)</f>
        <v/>
      </c>
      <c r="Y321" s="11">
        <f>IFERROR(IF(OR(S321&lt;=0,V321&lt;=0),0,ROUND(S321/V321,2)),0)</f>
        <v/>
      </c>
      <c r="Z321" s="11">
        <f>IFERROR(J321-M321,0)</f>
        <v/>
      </c>
      <c r="AA321" s="11">
        <f>IFERROR(ROUND(MAX(0,MIN(100,((AB321*0.2)+(AC321*0.15)+(AD321*0.15)+(AE321*0.1)+(AF321*0.1)+(AG321*0.15)+(MIN(Y321/3,1)*100*0.1)+(AI321*0.05))*((AH321/100)*0.25+0.75))),0),0)</f>
        <v/>
      </c>
      <c r="AB321" s="11">
        <f>ROUND(MAX(0,MIN(100,((M321+10)/20)*100)),0)</f>
        <v/>
      </c>
      <c r="AC321" s="11">
        <f>IFERROR(IF(D321&lt;=0,0,ROUND(COUNTIFS($D$4:$D$3359,"&lt;="&amp;D321,$D$4:$D$3359,"&gt;0")/COUNTIF($D$4:$D$3359,"&gt;0")*100,0)),0)</f>
        <v/>
      </c>
      <c r="AD321" s="11">
        <f>IF(E321&lt;=0,0,ROUND(MAX(0,MIN(100,(LOG10(1+E321/1000000000)/LOG10(101))*100)),0))</f>
        <v/>
      </c>
      <c r="AE321" s="11">
        <f>IF(O321=N321,50,ROUND(MAX(0,MIN(100,((H321-N321)/(O321-N321))*100)),0))</f>
        <v/>
      </c>
      <c r="AF321" s="11">
        <f>ROUND(MAX(0,MIN(100,50+((H321-K321)/K321)*1000)),0)</f>
        <v/>
      </c>
      <c r="AG321" s="11">
        <f>IFERROR(ROUND(MAX(0,MIN(100,50+25*LN(MAX(0.01,X321)))),0),25)</f>
        <v/>
      </c>
      <c r="AH321" s="11">
        <f>ROUND(IF(M321&lt;=-30,0,IF(M321&lt;=-20,20,IF(M321&lt;=-10,50,100))),0)</f>
        <v/>
      </c>
      <c r="AI321" s="11">
        <f>ROUND(MAX(0,MIN(100,50+(Z321*10))),0)</f>
        <v/>
      </c>
      <c r="AJ321" s="11">
        <f>IFERROR(IF(--AA321&gt;=80,"خرید قوی",IF(--AA321&gt;=70,"خرید مشروط",IF(--AA321&gt;=60,"مراقبت",IF(--AA321&gt;=45,"ضعیف","عدم ورود")))),"")</f>
        <v/>
      </c>
    </row>
    <row r="322">
      <c r="A322" s="12">
        <f>'دیده بان بازار'!A325</f>
        <v/>
      </c>
      <c r="B322" s="13">
        <f>'دیده بان بازار'!B325</f>
        <v/>
      </c>
      <c r="C322" s="13">
        <f>'دیده بان بازار'!C325</f>
        <v/>
      </c>
      <c r="D322" s="13">
        <f>'دیده بان بازار'!D325</f>
        <v/>
      </c>
      <c r="E322" s="14">
        <f>'دیده بان بازار'!E325</f>
        <v/>
      </c>
      <c r="F322" s="13">
        <f>'دیده بان بازار'!F325</f>
        <v/>
      </c>
      <c r="G322" s="13">
        <f>'دیده بان بازار'!G325</f>
        <v/>
      </c>
      <c r="H322" s="13">
        <f>'دیده بان بازار'!H325</f>
        <v/>
      </c>
      <c r="I322" s="13">
        <f>'دیده بان بازار'!I325</f>
        <v/>
      </c>
      <c r="J322" s="13">
        <f>'دیده بان بازار'!J325</f>
        <v/>
      </c>
      <c r="K322" s="13">
        <f>'دیده بان بازار'!K325</f>
        <v/>
      </c>
      <c r="L322" s="13">
        <f>'دیده بان بازار'!L325</f>
        <v/>
      </c>
      <c r="M322" s="13">
        <f>'دیده بان بازار'!M325</f>
        <v/>
      </c>
      <c r="N322" s="13">
        <f>'دیده بان بازار'!N325</f>
        <v/>
      </c>
      <c r="O322" s="13">
        <f>'دیده بان بازار'!O325</f>
        <v/>
      </c>
      <c r="P322" s="13">
        <f>'دیده بان بازار'!P325</f>
        <v/>
      </c>
      <c r="Q322" s="13">
        <f>'دیده بان بازار'!Q325</f>
        <v/>
      </c>
      <c r="R322" s="13">
        <f>'دیده بان بازار'!R325</f>
        <v/>
      </c>
      <c r="S322" s="13">
        <f>'دیده بان بازار'!S325</f>
        <v/>
      </c>
      <c r="T322" s="13">
        <f>'دیده بان بازار'!T325</f>
        <v/>
      </c>
      <c r="U322" s="13">
        <f>'دیده بان بازار'!U325</f>
        <v/>
      </c>
      <c r="V322" s="13">
        <f>'دیده بان بازار'!V325</f>
        <v/>
      </c>
      <c r="W322" s="6">
        <f>'دیده بان بازار'!W325</f>
        <v/>
      </c>
      <c r="X322" s="11">
        <f>IFERROR(IF(OR(R322&lt;=0,W322&lt;=0,S322&lt;=0,V322&lt;=0),0,ROUND((S322/R322)/(V322/W322),2)),0)</f>
        <v/>
      </c>
      <c r="Y322" s="11">
        <f>IFERROR(IF(OR(S322&lt;=0,V322&lt;=0),0,ROUND(S322/V322,2)),0)</f>
        <v/>
      </c>
      <c r="Z322" s="11">
        <f>IFERROR(J322-M322,0)</f>
        <v/>
      </c>
      <c r="AA322" s="11">
        <f>IFERROR(ROUND(MAX(0,MIN(100,((AB322*0.2)+(AC322*0.15)+(AD322*0.15)+(AE322*0.1)+(AF322*0.1)+(AG322*0.15)+(MIN(Y322/3,1)*100*0.1)+(AI322*0.05))*((AH322/100)*0.25+0.75))),0),0)</f>
        <v/>
      </c>
      <c r="AB322" s="11">
        <f>ROUND(MAX(0,MIN(100,((M322+10)/20)*100)),0)</f>
        <v/>
      </c>
      <c r="AC322" s="11">
        <f>IFERROR(IF(D322&lt;=0,0,ROUND(COUNTIFS($D$4:$D$3359,"&lt;="&amp;D322,$D$4:$D$3359,"&gt;0")/COUNTIF($D$4:$D$3359,"&gt;0")*100,0)),0)</f>
        <v/>
      </c>
      <c r="AD322" s="11">
        <f>IF(E322&lt;=0,0,ROUND(MAX(0,MIN(100,(LOG10(1+E322/1000000000)/LOG10(101))*100)),0))</f>
        <v/>
      </c>
      <c r="AE322" s="11">
        <f>IF(O322=N322,50,ROUND(MAX(0,MIN(100,((H322-N322)/(O322-N322))*100)),0))</f>
        <v/>
      </c>
      <c r="AF322" s="11">
        <f>ROUND(MAX(0,MIN(100,50+((H322-K322)/K322)*1000)),0)</f>
        <v/>
      </c>
      <c r="AG322" s="11">
        <f>IFERROR(ROUND(MAX(0,MIN(100,50+25*LN(MAX(0.01,X322)))),0),25)</f>
        <v/>
      </c>
      <c r="AH322" s="11">
        <f>ROUND(IF(M322&lt;=-30,0,IF(M322&lt;=-20,20,IF(M322&lt;=-10,50,100))),0)</f>
        <v/>
      </c>
      <c r="AI322" s="11">
        <f>ROUND(MAX(0,MIN(100,50+(Z322*10))),0)</f>
        <v/>
      </c>
      <c r="AJ322" s="11">
        <f>IFERROR(IF(--AA322&gt;=80,"خرید قوی",IF(--AA322&gt;=70,"خرید مشروط",IF(--AA322&gt;=60,"مراقبت",IF(--AA322&gt;=45,"ضعیف","عدم ورود")))),"")</f>
        <v/>
      </c>
    </row>
    <row r="323">
      <c r="A323" s="15">
        <f>'دیده بان بازار'!A326</f>
        <v/>
      </c>
      <c r="B323" s="16">
        <f>'دیده بان بازار'!B326</f>
        <v/>
      </c>
      <c r="C323" s="16">
        <f>'دیده بان بازار'!C326</f>
        <v/>
      </c>
      <c r="D323" s="16">
        <f>'دیده بان بازار'!D326</f>
        <v/>
      </c>
      <c r="E323" s="17">
        <f>'دیده بان بازار'!E326</f>
        <v/>
      </c>
      <c r="F323" s="16">
        <f>'دیده بان بازار'!F326</f>
        <v/>
      </c>
      <c r="G323" s="16">
        <f>'دیده بان بازار'!G326</f>
        <v/>
      </c>
      <c r="H323" s="16">
        <f>'دیده بان بازار'!H326</f>
        <v/>
      </c>
      <c r="I323" s="16">
        <f>'دیده بان بازار'!I326</f>
        <v/>
      </c>
      <c r="J323" s="16">
        <f>'دیده بان بازار'!J326</f>
        <v/>
      </c>
      <c r="K323" s="16">
        <f>'دیده بان بازار'!K326</f>
        <v/>
      </c>
      <c r="L323" s="16">
        <f>'دیده بان بازار'!L326</f>
        <v/>
      </c>
      <c r="M323" s="16">
        <f>'دیده بان بازار'!M326</f>
        <v/>
      </c>
      <c r="N323" s="16">
        <f>'دیده بان بازار'!N326</f>
        <v/>
      </c>
      <c r="O323" s="16">
        <f>'دیده بان بازار'!O326</f>
        <v/>
      </c>
      <c r="P323" s="16">
        <f>'دیده بان بازار'!P326</f>
        <v/>
      </c>
      <c r="Q323" s="16">
        <f>'دیده بان بازار'!Q326</f>
        <v/>
      </c>
      <c r="R323" s="16">
        <f>'دیده بان بازار'!R326</f>
        <v/>
      </c>
      <c r="S323" s="16">
        <f>'دیده بان بازار'!S326</f>
        <v/>
      </c>
      <c r="T323" s="16">
        <f>'دیده بان بازار'!T326</f>
        <v/>
      </c>
      <c r="U323" s="16">
        <f>'دیده بان بازار'!U326</f>
        <v/>
      </c>
      <c r="V323" s="16">
        <f>'دیده بان بازار'!V326</f>
        <v/>
      </c>
      <c r="W323" s="7">
        <f>'دیده بان بازار'!W326</f>
        <v/>
      </c>
      <c r="X323" s="11">
        <f>IFERROR(IF(OR(R323&lt;=0,W323&lt;=0,S323&lt;=0,V323&lt;=0),0,ROUND((S323/R323)/(V323/W323),2)),0)</f>
        <v/>
      </c>
      <c r="Y323" s="11">
        <f>IFERROR(IF(OR(S323&lt;=0,V323&lt;=0),0,ROUND(S323/V323,2)),0)</f>
        <v/>
      </c>
      <c r="Z323" s="11">
        <f>IFERROR(J323-M323,0)</f>
        <v/>
      </c>
      <c r="AA323" s="11">
        <f>IFERROR(ROUND(MAX(0,MIN(100,((AB323*0.2)+(AC323*0.15)+(AD323*0.15)+(AE323*0.1)+(AF323*0.1)+(AG323*0.15)+(MIN(Y323/3,1)*100*0.1)+(AI323*0.05))*((AH323/100)*0.25+0.75))),0),0)</f>
        <v/>
      </c>
      <c r="AB323" s="11">
        <f>ROUND(MAX(0,MIN(100,((M323+10)/20)*100)),0)</f>
        <v/>
      </c>
      <c r="AC323" s="11">
        <f>IFERROR(IF(D323&lt;=0,0,ROUND(COUNTIFS($D$4:$D$3359,"&lt;="&amp;D323,$D$4:$D$3359,"&gt;0")/COUNTIF($D$4:$D$3359,"&gt;0")*100,0)),0)</f>
        <v/>
      </c>
      <c r="AD323" s="11">
        <f>IF(E323&lt;=0,0,ROUND(MAX(0,MIN(100,(LOG10(1+E323/1000000000)/LOG10(101))*100)),0))</f>
        <v/>
      </c>
      <c r="AE323" s="11">
        <f>IF(O323=N323,50,ROUND(MAX(0,MIN(100,((H323-N323)/(O323-N323))*100)),0))</f>
        <v/>
      </c>
      <c r="AF323" s="11">
        <f>ROUND(MAX(0,MIN(100,50+((H323-K323)/K323)*1000)),0)</f>
        <v/>
      </c>
      <c r="AG323" s="11">
        <f>IFERROR(ROUND(MAX(0,MIN(100,50+25*LN(MAX(0.01,X323)))),0),25)</f>
        <v/>
      </c>
      <c r="AH323" s="11">
        <f>ROUND(IF(M323&lt;=-30,0,IF(M323&lt;=-20,20,IF(M323&lt;=-10,50,100))),0)</f>
        <v/>
      </c>
      <c r="AI323" s="11">
        <f>ROUND(MAX(0,MIN(100,50+(Z323*10))),0)</f>
        <v/>
      </c>
      <c r="AJ323" s="11">
        <f>IFERROR(IF(--AA323&gt;=80,"خرید قوی",IF(--AA323&gt;=70,"خرید مشروط",IF(--AA323&gt;=60,"مراقبت",IF(--AA323&gt;=45,"ضعیف","عدم ورود")))),"")</f>
        <v/>
      </c>
    </row>
    <row r="324">
      <c r="A324" s="12">
        <f>'دیده بان بازار'!A327</f>
        <v/>
      </c>
      <c r="B324" s="13">
        <f>'دیده بان بازار'!B327</f>
        <v/>
      </c>
      <c r="C324" s="13">
        <f>'دیده بان بازار'!C327</f>
        <v/>
      </c>
      <c r="D324" s="13">
        <f>'دیده بان بازار'!D327</f>
        <v/>
      </c>
      <c r="E324" s="14">
        <f>'دیده بان بازار'!E327</f>
        <v/>
      </c>
      <c r="F324" s="13">
        <f>'دیده بان بازار'!F327</f>
        <v/>
      </c>
      <c r="G324" s="13">
        <f>'دیده بان بازار'!G327</f>
        <v/>
      </c>
      <c r="H324" s="13">
        <f>'دیده بان بازار'!H327</f>
        <v/>
      </c>
      <c r="I324" s="13">
        <f>'دیده بان بازار'!I327</f>
        <v/>
      </c>
      <c r="J324" s="13">
        <f>'دیده بان بازار'!J327</f>
        <v/>
      </c>
      <c r="K324" s="13">
        <f>'دیده بان بازار'!K327</f>
        <v/>
      </c>
      <c r="L324" s="13">
        <f>'دیده بان بازار'!L327</f>
        <v/>
      </c>
      <c r="M324" s="13">
        <f>'دیده بان بازار'!M327</f>
        <v/>
      </c>
      <c r="N324" s="13">
        <f>'دیده بان بازار'!N327</f>
        <v/>
      </c>
      <c r="O324" s="13">
        <f>'دیده بان بازار'!O327</f>
        <v/>
      </c>
      <c r="P324" s="13">
        <f>'دیده بان بازار'!P327</f>
        <v/>
      </c>
      <c r="Q324" s="13">
        <f>'دیده بان بازار'!Q327</f>
        <v/>
      </c>
      <c r="R324" s="13">
        <f>'دیده بان بازار'!R327</f>
        <v/>
      </c>
      <c r="S324" s="13">
        <f>'دیده بان بازار'!S327</f>
        <v/>
      </c>
      <c r="T324" s="13">
        <f>'دیده بان بازار'!T327</f>
        <v/>
      </c>
      <c r="U324" s="13">
        <f>'دیده بان بازار'!U327</f>
        <v/>
      </c>
      <c r="V324" s="13">
        <f>'دیده بان بازار'!V327</f>
        <v/>
      </c>
      <c r="W324" s="6">
        <f>'دیده بان بازار'!W327</f>
        <v/>
      </c>
      <c r="X324" s="11">
        <f>IFERROR(IF(OR(R324&lt;=0,W324&lt;=0,S324&lt;=0,V324&lt;=0),0,ROUND((S324/R324)/(V324/W324),2)),0)</f>
        <v/>
      </c>
      <c r="Y324" s="11">
        <f>IFERROR(IF(OR(S324&lt;=0,V324&lt;=0),0,ROUND(S324/V324,2)),0)</f>
        <v/>
      </c>
      <c r="Z324" s="11">
        <f>IFERROR(J324-M324,0)</f>
        <v/>
      </c>
      <c r="AA324" s="11">
        <f>IFERROR(ROUND(MAX(0,MIN(100,((AB324*0.2)+(AC324*0.15)+(AD324*0.15)+(AE324*0.1)+(AF324*0.1)+(AG324*0.15)+(MIN(Y324/3,1)*100*0.1)+(AI324*0.05))*((AH324/100)*0.25+0.75))),0),0)</f>
        <v/>
      </c>
      <c r="AB324" s="11">
        <f>ROUND(MAX(0,MIN(100,((M324+10)/20)*100)),0)</f>
        <v/>
      </c>
      <c r="AC324" s="11">
        <f>IFERROR(IF(D324&lt;=0,0,ROUND(COUNTIFS($D$4:$D$3359,"&lt;="&amp;D324,$D$4:$D$3359,"&gt;0")/COUNTIF($D$4:$D$3359,"&gt;0")*100,0)),0)</f>
        <v/>
      </c>
      <c r="AD324" s="11">
        <f>IF(E324&lt;=0,0,ROUND(MAX(0,MIN(100,(LOG10(1+E324/1000000000)/LOG10(101))*100)),0))</f>
        <v/>
      </c>
      <c r="AE324" s="11">
        <f>IF(O324=N324,50,ROUND(MAX(0,MIN(100,((H324-N324)/(O324-N324))*100)),0))</f>
        <v/>
      </c>
      <c r="AF324" s="11">
        <f>ROUND(MAX(0,MIN(100,50+((H324-K324)/K324)*1000)),0)</f>
        <v/>
      </c>
      <c r="AG324" s="11">
        <f>IFERROR(ROUND(MAX(0,MIN(100,50+25*LN(MAX(0.01,X324)))),0),25)</f>
        <v/>
      </c>
      <c r="AH324" s="11">
        <f>ROUND(IF(M324&lt;=-30,0,IF(M324&lt;=-20,20,IF(M324&lt;=-10,50,100))),0)</f>
        <v/>
      </c>
      <c r="AI324" s="11">
        <f>ROUND(MAX(0,MIN(100,50+(Z324*10))),0)</f>
        <v/>
      </c>
      <c r="AJ324" s="11">
        <f>IFERROR(IF(--AA324&gt;=80,"خرید قوی",IF(--AA324&gt;=70,"خرید مشروط",IF(--AA324&gt;=60,"مراقبت",IF(--AA324&gt;=45,"ضعیف","عدم ورود")))),"")</f>
        <v/>
      </c>
    </row>
    <row r="325">
      <c r="A325" s="15">
        <f>'دیده بان بازار'!A328</f>
        <v/>
      </c>
      <c r="B325" s="16">
        <f>'دیده بان بازار'!B328</f>
        <v/>
      </c>
      <c r="C325" s="16">
        <f>'دیده بان بازار'!C328</f>
        <v/>
      </c>
      <c r="D325" s="16">
        <f>'دیده بان بازار'!D328</f>
        <v/>
      </c>
      <c r="E325" s="17">
        <f>'دیده بان بازار'!E328</f>
        <v/>
      </c>
      <c r="F325" s="16">
        <f>'دیده بان بازار'!F328</f>
        <v/>
      </c>
      <c r="G325" s="16">
        <f>'دیده بان بازار'!G328</f>
        <v/>
      </c>
      <c r="H325" s="16">
        <f>'دیده بان بازار'!H328</f>
        <v/>
      </c>
      <c r="I325" s="16">
        <f>'دیده بان بازار'!I328</f>
        <v/>
      </c>
      <c r="J325" s="16">
        <f>'دیده بان بازار'!J328</f>
        <v/>
      </c>
      <c r="K325" s="16">
        <f>'دیده بان بازار'!K328</f>
        <v/>
      </c>
      <c r="L325" s="16">
        <f>'دیده بان بازار'!L328</f>
        <v/>
      </c>
      <c r="M325" s="16">
        <f>'دیده بان بازار'!M328</f>
        <v/>
      </c>
      <c r="N325" s="16">
        <f>'دیده بان بازار'!N328</f>
        <v/>
      </c>
      <c r="O325" s="16">
        <f>'دیده بان بازار'!O328</f>
        <v/>
      </c>
      <c r="P325" s="16">
        <f>'دیده بان بازار'!P328</f>
        <v/>
      </c>
      <c r="Q325" s="16">
        <f>'دیده بان بازار'!Q328</f>
        <v/>
      </c>
      <c r="R325" s="16">
        <f>'دیده بان بازار'!R328</f>
        <v/>
      </c>
      <c r="S325" s="16">
        <f>'دیده بان بازار'!S328</f>
        <v/>
      </c>
      <c r="T325" s="16">
        <f>'دیده بان بازار'!T328</f>
        <v/>
      </c>
      <c r="U325" s="16">
        <f>'دیده بان بازار'!U328</f>
        <v/>
      </c>
      <c r="V325" s="16">
        <f>'دیده بان بازار'!V328</f>
        <v/>
      </c>
      <c r="W325" s="7">
        <f>'دیده بان بازار'!W328</f>
        <v/>
      </c>
      <c r="X325" s="11">
        <f>IFERROR(IF(OR(R325&lt;=0,W325&lt;=0,S325&lt;=0,V325&lt;=0),0,ROUND((S325/R325)/(V325/W325),2)),0)</f>
        <v/>
      </c>
      <c r="Y325" s="11">
        <f>IFERROR(IF(OR(S325&lt;=0,V325&lt;=0),0,ROUND(S325/V325,2)),0)</f>
        <v/>
      </c>
      <c r="Z325" s="11">
        <f>IFERROR(J325-M325,0)</f>
        <v/>
      </c>
      <c r="AA325" s="11">
        <f>IFERROR(ROUND(MAX(0,MIN(100,((AB325*0.2)+(AC325*0.15)+(AD325*0.15)+(AE325*0.1)+(AF325*0.1)+(AG325*0.15)+(MIN(Y325/3,1)*100*0.1)+(AI325*0.05))*((AH325/100)*0.25+0.75))),0),0)</f>
        <v/>
      </c>
      <c r="AB325" s="11">
        <f>ROUND(MAX(0,MIN(100,((M325+10)/20)*100)),0)</f>
        <v/>
      </c>
      <c r="AC325" s="11">
        <f>IFERROR(IF(D325&lt;=0,0,ROUND(COUNTIFS($D$4:$D$3359,"&lt;="&amp;D325,$D$4:$D$3359,"&gt;0")/COUNTIF($D$4:$D$3359,"&gt;0")*100,0)),0)</f>
        <v/>
      </c>
      <c r="AD325" s="11">
        <f>IF(E325&lt;=0,0,ROUND(MAX(0,MIN(100,(LOG10(1+E325/1000000000)/LOG10(101))*100)),0))</f>
        <v/>
      </c>
      <c r="AE325" s="11">
        <f>IF(O325=N325,50,ROUND(MAX(0,MIN(100,((H325-N325)/(O325-N325))*100)),0))</f>
        <v/>
      </c>
      <c r="AF325" s="11">
        <f>ROUND(MAX(0,MIN(100,50+((H325-K325)/K325)*1000)),0)</f>
        <v/>
      </c>
      <c r="AG325" s="11">
        <f>IFERROR(ROUND(MAX(0,MIN(100,50+25*LN(MAX(0.01,X325)))),0),25)</f>
        <v/>
      </c>
      <c r="AH325" s="11">
        <f>ROUND(IF(M325&lt;=-30,0,IF(M325&lt;=-20,20,IF(M325&lt;=-10,50,100))),0)</f>
        <v/>
      </c>
      <c r="AI325" s="11">
        <f>ROUND(MAX(0,MIN(100,50+(Z325*10))),0)</f>
        <v/>
      </c>
      <c r="AJ325" s="11">
        <f>IFERROR(IF(--AA325&gt;=80,"خرید قوی",IF(--AA325&gt;=70,"خرید مشروط",IF(--AA325&gt;=60,"مراقبت",IF(--AA325&gt;=45,"ضعیف","عدم ورود")))),"")</f>
        <v/>
      </c>
    </row>
    <row r="326">
      <c r="A326" s="12">
        <f>'دیده بان بازار'!A329</f>
        <v/>
      </c>
      <c r="B326" s="13">
        <f>'دیده بان بازار'!B329</f>
        <v/>
      </c>
      <c r="C326" s="13">
        <f>'دیده بان بازار'!C329</f>
        <v/>
      </c>
      <c r="D326" s="13">
        <f>'دیده بان بازار'!D329</f>
        <v/>
      </c>
      <c r="E326" s="14">
        <f>'دیده بان بازار'!E329</f>
        <v/>
      </c>
      <c r="F326" s="13">
        <f>'دیده بان بازار'!F329</f>
        <v/>
      </c>
      <c r="G326" s="13">
        <f>'دیده بان بازار'!G329</f>
        <v/>
      </c>
      <c r="H326" s="13">
        <f>'دیده بان بازار'!H329</f>
        <v/>
      </c>
      <c r="I326" s="13">
        <f>'دیده بان بازار'!I329</f>
        <v/>
      </c>
      <c r="J326" s="13">
        <f>'دیده بان بازار'!J329</f>
        <v/>
      </c>
      <c r="K326" s="13">
        <f>'دیده بان بازار'!K329</f>
        <v/>
      </c>
      <c r="L326" s="13">
        <f>'دیده بان بازار'!L329</f>
        <v/>
      </c>
      <c r="M326" s="13">
        <f>'دیده بان بازار'!M329</f>
        <v/>
      </c>
      <c r="N326" s="13">
        <f>'دیده بان بازار'!N329</f>
        <v/>
      </c>
      <c r="O326" s="13">
        <f>'دیده بان بازار'!O329</f>
        <v/>
      </c>
      <c r="P326" s="13">
        <f>'دیده بان بازار'!P329</f>
        <v/>
      </c>
      <c r="Q326" s="13">
        <f>'دیده بان بازار'!Q329</f>
        <v/>
      </c>
      <c r="R326" s="13">
        <f>'دیده بان بازار'!R329</f>
        <v/>
      </c>
      <c r="S326" s="13">
        <f>'دیده بان بازار'!S329</f>
        <v/>
      </c>
      <c r="T326" s="13">
        <f>'دیده بان بازار'!T329</f>
        <v/>
      </c>
      <c r="U326" s="13">
        <f>'دیده بان بازار'!U329</f>
        <v/>
      </c>
      <c r="V326" s="13">
        <f>'دیده بان بازار'!V329</f>
        <v/>
      </c>
      <c r="W326" s="6">
        <f>'دیده بان بازار'!W329</f>
        <v/>
      </c>
      <c r="X326" s="11">
        <f>IFERROR(IF(OR(R326&lt;=0,W326&lt;=0,S326&lt;=0,V326&lt;=0),0,ROUND((S326/R326)/(V326/W326),2)),0)</f>
        <v/>
      </c>
      <c r="Y326" s="11">
        <f>IFERROR(IF(OR(S326&lt;=0,V326&lt;=0),0,ROUND(S326/V326,2)),0)</f>
        <v/>
      </c>
      <c r="Z326" s="11">
        <f>IFERROR(J326-M326,0)</f>
        <v/>
      </c>
      <c r="AA326" s="11">
        <f>IFERROR(ROUND(MAX(0,MIN(100,((AB326*0.2)+(AC326*0.15)+(AD326*0.15)+(AE326*0.1)+(AF326*0.1)+(AG326*0.15)+(MIN(Y326/3,1)*100*0.1)+(AI326*0.05))*((AH326/100)*0.25+0.75))),0),0)</f>
        <v/>
      </c>
      <c r="AB326" s="11">
        <f>ROUND(MAX(0,MIN(100,((M326+10)/20)*100)),0)</f>
        <v/>
      </c>
      <c r="AC326" s="11">
        <f>IFERROR(IF(D326&lt;=0,0,ROUND(COUNTIFS($D$4:$D$3359,"&lt;="&amp;D326,$D$4:$D$3359,"&gt;0")/COUNTIF($D$4:$D$3359,"&gt;0")*100,0)),0)</f>
        <v/>
      </c>
      <c r="AD326" s="11">
        <f>IF(E326&lt;=0,0,ROUND(MAX(0,MIN(100,(LOG10(1+E326/1000000000)/LOG10(101))*100)),0))</f>
        <v/>
      </c>
      <c r="AE326" s="11">
        <f>IF(O326=N326,50,ROUND(MAX(0,MIN(100,((H326-N326)/(O326-N326))*100)),0))</f>
        <v/>
      </c>
      <c r="AF326" s="11">
        <f>ROUND(MAX(0,MIN(100,50+((H326-K326)/K326)*1000)),0)</f>
        <v/>
      </c>
      <c r="AG326" s="11">
        <f>IFERROR(ROUND(MAX(0,MIN(100,50+25*LN(MAX(0.01,X326)))),0),25)</f>
        <v/>
      </c>
      <c r="AH326" s="11">
        <f>ROUND(IF(M326&lt;=-30,0,IF(M326&lt;=-20,20,IF(M326&lt;=-10,50,100))),0)</f>
        <v/>
      </c>
      <c r="AI326" s="11">
        <f>ROUND(MAX(0,MIN(100,50+(Z326*10))),0)</f>
        <v/>
      </c>
      <c r="AJ326" s="11">
        <f>IFERROR(IF(--AA326&gt;=80,"خرید قوی",IF(--AA326&gt;=70,"خرید مشروط",IF(--AA326&gt;=60,"مراقبت",IF(--AA326&gt;=45,"ضعیف","عدم ورود")))),"")</f>
        <v/>
      </c>
    </row>
    <row r="327">
      <c r="A327" s="15">
        <f>'دیده بان بازار'!A330</f>
        <v/>
      </c>
      <c r="B327" s="16">
        <f>'دیده بان بازار'!B330</f>
        <v/>
      </c>
      <c r="C327" s="16">
        <f>'دیده بان بازار'!C330</f>
        <v/>
      </c>
      <c r="D327" s="16">
        <f>'دیده بان بازار'!D330</f>
        <v/>
      </c>
      <c r="E327" s="17">
        <f>'دیده بان بازار'!E330</f>
        <v/>
      </c>
      <c r="F327" s="16">
        <f>'دیده بان بازار'!F330</f>
        <v/>
      </c>
      <c r="G327" s="16">
        <f>'دیده بان بازار'!G330</f>
        <v/>
      </c>
      <c r="H327" s="16">
        <f>'دیده بان بازار'!H330</f>
        <v/>
      </c>
      <c r="I327" s="16">
        <f>'دیده بان بازار'!I330</f>
        <v/>
      </c>
      <c r="J327" s="16">
        <f>'دیده بان بازار'!J330</f>
        <v/>
      </c>
      <c r="K327" s="16">
        <f>'دیده بان بازار'!K330</f>
        <v/>
      </c>
      <c r="L327" s="16">
        <f>'دیده بان بازار'!L330</f>
        <v/>
      </c>
      <c r="M327" s="16">
        <f>'دیده بان بازار'!M330</f>
        <v/>
      </c>
      <c r="N327" s="16">
        <f>'دیده بان بازار'!N330</f>
        <v/>
      </c>
      <c r="O327" s="16">
        <f>'دیده بان بازار'!O330</f>
        <v/>
      </c>
      <c r="P327" s="16">
        <f>'دیده بان بازار'!P330</f>
        <v/>
      </c>
      <c r="Q327" s="16">
        <f>'دیده بان بازار'!Q330</f>
        <v/>
      </c>
      <c r="R327" s="16">
        <f>'دیده بان بازار'!R330</f>
        <v/>
      </c>
      <c r="S327" s="16">
        <f>'دیده بان بازار'!S330</f>
        <v/>
      </c>
      <c r="T327" s="16">
        <f>'دیده بان بازار'!T330</f>
        <v/>
      </c>
      <c r="U327" s="16">
        <f>'دیده بان بازار'!U330</f>
        <v/>
      </c>
      <c r="V327" s="16">
        <f>'دیده بان بازار'!V330</f>
        <v/>
      </c>
      <c r="W327" s="7">
        <f>'دیده بان بازار'!W330</f>
        <v/>
      </c>
      <c r="X327" s="11">
        <f>IFERROR(IF(OR(R327&lt;=0,W327&lt;=0,S327&lt;=0,V327&lt;=0),0,ROUND((S327/R327)/(V327/W327),2)),0)</f>
        <v/>
      </c>
      <c r="Y327" s="11">
        <f>IFERROR(IF(OR(S327&lt;=0,V327&lt;=0),0,ROUND(S327/V327,2)),0)</f>
        <v/>
      </c>
      <c r="Z327" s="11">
        <f>IFERROR(J327-M327,0)</f>
        <v/>
      </c>
      <c r="AA327" s="11">
        <f>IFERROR(ROUND(MAX(0,MIN(100,((AB327*0.2)+(AC327*0.15)+(AD327*0.15)+(AE327*0.1)+(AF327*0.1)+(AG327*0.15)+(MIN(Y327/3,1)*100*0.1)+(AI327*0.05))*((AH327/100)*0.25+0.75))),0),0)</f>
        <v/>
      </c>
      <c r="AB327" s="11">
        <f>ROUND(MAX(0,MIN(100,((M327+10)/20)*100)),0)</f>
        <v/>
      </c>
      <c r="AC327" s="11">
        <f>IFERROR(IF(D327&lt;=0,0,ROUND(COUNTIFS($D$4:$D$3359,"&lt;="&amp;D327,$D$4:$D$3359,"&gt;0")/COUNTIF($D$4:$D$3359,"&gt;0")*100,0)),0)</f>
        <v/>
      </c>
      <c r="AD327" s="11">
        <f>IF(E327&lt;=0,0,ROUND(MAX(0,MIN(100,(LOG10(1+E327/1000000000)/LOG10(101))*100)),0))</f>
        <v/>
      </c>
      <c r="AE327" s="11">
        <f>IF(O327=N327,50,ROUND(MAX(0,MIN(100,((H327-N327)/(O327-N327))*100)),0))</f>
        <v/>
      </c>
      <c r="AF327" s="11">
        <f>ROUND(MAX(0,MIN(100,50+((H327-K327)/K327)*1000)),0)</f>
        <v/>
      </c>
      <c r="AG327" s="11">
        <f>IFERROR(ROUND(MAX(0,MIN(100,50+25*LN(MAX(0.01,X327)))),0),25)</f>
        <v/>
      </c>
      <c r="AH327" s="11">
        <f>ROUND(IF(M327&lt;=-30,0,IF(M327&lt;=-20,20,IF(M327&lt;=-10,50,100))),0)</f>
        <v/>
      </c>
      <c r="AI327" s="11">
        <f>ROUND(MAX(0,MIN(100,50+(Z327*10))),0)</f>
        <v/>
      </c>
      <c r="AJ327" s="11">
        <f>IFERROR(IF(--AA327&gt;=80,"خرید قوی",IF(--AA327&gt;=70,"خرید مشروط",IF(--AA327&gt;=60,"مراقبت",IF(--AA327&gt;=45,"ضعیف","عدم ورود")))),"")</f>
        <v/>
      </c>
    </row>
    <row r="328">
      <c r="A328" s="12">
        <f>'دیده بان بازار'!A331</f>
        <v/>
      </c>
      <c r="B328" s="13">
        <f>'دیده بان بازار'!B331</f>
        <v/>
      </c>
      <c r="C328" s="13">
        <f>'دیده بان بازار'!C331</f>
        <v/>
      </c>
      <c r="D328" s="13">
        <f>'دیده بان بازار'!D331</f>
        <v/>
      </c>
      <c r="E328" s="14">
        <f>'دیده بان بازار'!E331</f>
        <v/>
      </c>
      <c r="F328" s="13">
        <f>'دیده بان بازار'!F331</f>
        <v/>
      </c>
      <c r="G328" s="13">
        <f>'دیده بان بازار'!G331</f>
        <v/>
      </c>
      <c r="H328" s="13">
        <f>'دیده بان بازار'!H331</f>
        <v/>
      </c>
      <c r="I328" s="13">
        <f>'دیده بان بازار'!I331</f>
        <v/>
      </c>
      <c r="J328" s="13">
        <f>'دیده بان بازار'!J331</f>
        <v/>
      </c>
      <c r="K328" s="13">
        <f>'دیده بان بازار'!K331</f>
        <v/>
      </c>
      <c r="L328" s="13">
        <f>'دیده بان بازار'!L331</f>
        <v/>
      </c>
      <c r="M328" s="13">
        <f>'دیده بان بازار'!M331</f>
        <v/>
      </c>
      <c r="N328" s="13">
        <f>'دیده بان بازار'!N331</f>
        <v/>
      </c>
      <c r="O328" s="13">
        <f>'دیده بان بازار'!O331</f>
        <v/>
      </c>
      <c r="P328" s="13">
        <f>'دیده بان بازار'!P331</f>
        <v/>
      </c>
      <c r="Q328" s="13">
        <f>'دیده بان بازار'!Q331</f>
        <v/>
      </c>
      <c r="R328" s="13">
        <f>'دیده بان بازار'!R331</f>
        <v/>
      </c>
      <c r="S328" s="13">
        <f>'دیده بان بازار'!S331</f>
        <v/>
      </c>
      <c r="T328" s="13">
        <f>'دیده بان بازار'!T331</f>
        <v/>
      </c>
      <c r="U328" s="13">
        <f>'دیده بان بازار'!U331</f>
        <v/>
      </c>
      <c r="V328" s="13">
        <f>'دیده بان بازار'!V331</f>
        <v/>
      </c>
      <c r="W328" s="6">
        <f>'دیده بان بازار'!W331</f>
        <v/>
      </c>
      <c r="X328" s="11">
        <f>IFERROR(IF(OR(R328&lt;=0,W328&lt;=0,S328&lt;=0,V328&lt;=0),0,ROUND((S328/R328)/(V328/W328),2)),0)</f>
        <v/>
      </c>
      <c r="Y328" s="11">
        <f>IFERROR(IF(OR(S328&lt;=0,V328&lt;=0),0,ROUND(S328/V328,2)),0)</f>
        <v/>
      </c>
      <c r="Z328" s="11">
        <f>IFERROR(J328-M328,0)</f>
        <v/>
      </c>
      <c r="AA328" s="11">
        <f>IFERROR(ROUND(MAX(0,MIN(100,((AB328*0.2)+(AC328*0.15)+(AD328*0.15)+(AE328*0.1)+(AF328*0.1)+(AG328*0.15)+(MIN(Y328/3,1)*100*0.1)+(AI328*0.05))*((AH328/100)*0.25+0.75))),0),0)</f>
        <v/>
      </c>
      <c r="AB328" s="11">
        <f>ROUND(MAX(0,MIN(100,((M328+10)/20)*100)),0)</f>
        <v/>
      </c>
      <c r="AC328" s="11">
        <f>IFERROR(IF(D328&lt;=0,0,ROUND(COUNTIFS($D$4:$D$3359,"&lt;="&amp;D328,$D$4:$D$3359,"&gt;0")/COUNTIF($D$4:$D$3359,"&gt;0")*100,0)),0)</f>
        <v/>
      </c>
      <c r="AD328" s="11">
        <f>IF(E328&lt;=0,0,ROUND(MAX(0,MIN(100,(LOG10(1+E328/1000000000)/LOG10(101))*100)),0))</f>
        <v/>
      </c>
      <c r="AE328" s="11">
        <f>IF(O328=N328,50,ROUND(MAX(0,MIN(100,((H328-N328)/(O328-N328))*100)),0))</f>
        <v/>
      </c>
      <c r="AF328" s="11">
        <f>ROUND(MAX(0,MIN(100,50+((H328-K328)/K328)*1000)),0)</f>
        <v/>
      </c>
      <c r="AG328" s="11">
        <f>IFERROR(ROUND(MAX(0,MIN(100,50+25*LN(MAX(0.01,X328)))),0),25)</f>
        <v/>
      </c>
      <c r="AH328" s="11">
        <f>ROUND(IF(M328&lt;=-30,0,IF(M328&lt;=-20,20,IF(M328&lt;=-10,50,100))),0)</f>
        <v/>
      </c>
      <c r="AI328" s="11">
        <f>ROUND(MAX(0,MIN(100,50+(Z328*10))),0)</f>
        <v/>
      </c>
      <c r="AJ328" s="11">
        <f>IFERROR(IF(--AA328&gt;=80,"خرید قوی",IF(--AA328&gt;=70,"خرید مشروط",IF(--AA328&gt;=60,"مراقبت",IF(--AA328&gt;=45,"ضعیف","عدم ورود")))),"")</f>
        <v/>
      </c>
    </row>
    <row r="329">
      <c r="A329" s="15">
        <f>'دیده بان بازار'!A332</f>
        <v/>
      </c>
      <c r="B329" s="16">
        <f>'دیده بان بازار'!B332</f>
        <v/>
      </c>
      <c r="C329" s="16">
        <f>'دیده بان بازار'!C332</f>
        <v/>
      </c>
      <c r="D329" s="16">
        <f>'دیده بان بازار'!D332</f>
        <v/>
      </c>
      <c r="E329" s="17">
        <f>'دیده بان بازار'!E332</f>
        <v/>
      </c>
      <c r="F329" s="16">
        <f>'دیده بان بازار'!F332</f>
        <v/>
      </c>
      <c r="G329" s="16">
        <f>'دیده بان بازار'!G332</f>
        <v/>
      </c>
      <c r="H329" s="16">
        <f>'دیده بان بازار'!H332</f>
        <v/>
      </c>
      <c r="I329" s="16">
        <f>'دیده بان بازار'!I332</f>
        <v/>
      </c>
      <c r="J329" s="16">
        <f>'دیده بان بازار'!J332</f>
        <v/>
      </c>
      <c r="K329" s="16">
        <f>'دیده بان بازار'!K332</f>
        <v/>
      </c>
      <c r="L329" s="16">
        <f>'دیده بان بازار'!L332</f>
        <v/>
      </c>
      <c r="M329" s="16">
        <f>'دیده بان بازار'!M332</f>
        <v/>
      </c>
      <c r="N329" s="16">
        <f>'دیده بان بازار'!N332</f>
        <v/>
      </c>
      <c r="O329" s="16">
        <f>'دیده بان بازار'!O332</f>
        <v/>
      </c>
      <c r="P329" s="16">
        <f>'دیده بان بازار'!P332</f>
        <v/>
      </c>
      <c r="Q329" s="16">
        <f>'دیده بان بازار'!Q332</f>
        <v/>
      </c>
      <c r="R329" s="16">
        <f>'دیده بان بازار'!R332</f>
        <v/>
      </c>
      <c r="S329" s="16">
        <f>'دیده بان بازار'!S332</f>
        <v/>
      </c>
      <c r="T329" s="16">
        <f>'دیده بان بازار'!T332</f>
        <v/>
      </c>
      <c r="U329" s="16">
        <f>'دیده بان بازار'!U332</f>
        <v/>
      </c>
      <c r="V329" s="16">
        <f>'دیده بان بازار'!V332</f>
        <v/>
      </c>
      <c r="W329" s="7">
        <f>'دیده بان بازار'!W332</f>
        <v/>
      </c>
      <c r="X329" s="11">
        <f>IFERROR(IF(OR(R329&lt;=0,W329&lt;=0,S329&lt;=0,V329&lt;=0),0,ROUND((S329/R329)/(V329/W329),2)),0)</f>
        <v/>
      </c>
      <c r="Y329" s="11">
        <f>IFERROR(IF(OR(S329&lt;=0,V329&lt;=0),0,ROUND(S329/V329,2)),0)</f>
        <v/>
      </c>
      <c r="Z329" s="11">
        <f>IFERROR(J329-M329,0)</f>
        <v/>
      </c>
      <c r="AA329" s="11">
        <f>IFERROR(ROUND(MAX(0,MIN(100,((AB329*0.2)+(AC329*0.15)+(AD329*0.15)+(AE329*0.1)+(AF329*0.1)+(AG329*0.15)+(MIN(Y329/3,1)*100*0.1)+(AI329*0.05))*((AH329/100)*0.25+0.75))),0),0)</f>
        <v/>
      </c>
      <c r="AB329" s="11">
        <f>ROUND(MAX(0,MIN(100,((M329+10)/20)*100)),0)</f>
        <v/>
      </c>
      <c r="AC329" s="11">
        <f>IFERROR(IF(D329&lt;=0,0,ROUND(COUNTIFS($D$4:$D$3359,"&lt;="&amp;D329,$D$4:$D$3359,"&gt;0")/COUNTIF($D$4:$D$3359,"&gt;0")*100,0)),0)</f>
        <v/>
      </c>
      <c r="AD329" s="11">
        <f>IF(E329&lt;=0,0,ROUND(MAX(0,MIN(100,(LOG10(1+E329/1000000000)/LOG10(101))*100)),0))</f>
        <v/>
      </c>
      <c r="AE329" s="11">
        <f>IF(O329=N329,50,ROUND(MAX(0,MIN(100,((H329-N329)/(O329-N329))*100)),0))</f>
        <v/>
      </c>
      <c r="AF329" s="11">
        <f>ROUND(MAX(0,MIN(100,50+((H329-K329)/K329)*1000)),0)</f>
        <v/>
      </c>
      <c r="AG329" s="11">
        <f>IFERROR(ROUND(MAX(0,MIN(100,50+25*LN(MAX(0.01,X329)))),0),25)</f>
        <v/>
      </c>
      <c r="AH329" s="11">
        <f>ROUND(IF(M329&lt;=-30,0,IF(M329&lt;=-20,20,IF(M329&lt;=-10,50,100))),0)</f>
        <v/>
      </c>
      <c r="AI329" s="11">
        <f>ROUND(MAX(0,MIN(100,50+(Z329*10))),0)</f>
        <v/>
      </c>
      <c r="AJ329" s="11">
        <f>IFERROR(IF(--AA329&gt;=80,"خرید قوی",IF(--AA329&gt;=70,"خرید مشروط",IF(--AA329&gt;=60,"مراقبت",IF(--AA329&gt;=45,"ضعیف","عدم ورود")))),"")</f>
        <v/>
      </c>
    </row>
    <row r="330">
      <c r="A330" s="12">
        <f>'دیده بان بازار'!A333</f>
        <v/>
      </c>
      <c r="B330" s="13">
        <f>'دیده بان بازار'!B333</f>
        <v/>
      </c>
      <c r="C330" s="13">
        <f>'دیده بان بازار'!C333</f>
        <v/>
      </c>
      <c r="D330" s="13">
        <f>'دیده بان بازار'!D333</f>
        <v/>
      </c>
      <c r="E330" s="14">
        <f>'دیده بان بازار'!E333</f>
        <v/>
      </c>
      <c r="F330" s="13">
        <f>'دیده بان بازار'!F333</f>
        <v/>
      </c>
      <c r="G330" s="13">
        <f>'دیده بان بازار'!G333</f>
        <v/>
      </c>
      <c r="H330" s="13">
        <f>'دیده بان بازار'!H333</f>
        <v/>
      </c>
      <c r="I330" s="13">
        <f>'دیده بان بازار'!I333</f>
        <v/>
      </c>
      <c r="J330" s="13">
        <f>'دیده بان بازار'!J333</f>
        <v/>
      </c>
      <c r="K330" s="13">
        <f>'دیده بان بازار'!K333</f>
        <v/>
      </c>
      <c r="L330" s="13">
        <f>'دیده بان بازار'!L333</f>
        <v/>
      </c>
      <c r="M330" s="13">
        <f>'دیده بان بازار'!M333</f>
        <v/>
      </c>
      <c r="N330" s="13">
        <f>'دیده بان بازار'!N333</f>
        <v/>
      </c>
      <c r="O330" s="13">
        <f>'دیده بان بازار'!O333</f>
        <v/>
      </c>
      <c r="P330" s="13">
        <f>'دیده بان بازار'!P333</f>
        <v/>
      </c>
      <c r="Q330" s="13">
        <f>'دیده بان بازار'!Q333</f>
        <v/>
      </c>
      <c r="R330" s="13">
        <f>'دیده بان بازار'!R333</f>
        <v/>
      </c>
      <c r="S330" s="13">
        <f>'دیده بان بازار'!S333</f>
        <v/>
      </c>
      <c r="T330" s="13">
        <f>'دیده بان بازار'!T333</f>
        <v/>
      </c>
      <c r="U330" s="13">
        <f>'دیده بان بازار'!U333</f>
        <v/>
      </c>
      <c r="V330" s="13">
        <f>'دیده بان بازار'!V333</f>
        <v/>
      </c>
      <c r="W330" s="6">
        <f>'دیده بان بازار'!W333</f>
        <v/>
      </c>
      <c r="X330" s="11">
        <f>IFERROR(IF(OR(R330&lt;=0,W330&lt;=0,S330&lt;=0,V330&lt;=0),0,ROUND((S330/R330)/(V330/W330),2)),0)</f>
        <v/>
      </c>
      <c r="Y330" s="11">
        <f>IFERROR(IF(OR(S330&lt;=0,V330&lt;=0),0,ROUND(S330/V330,2)),0)</f>
        <v/>
      </c>
      <c r="Z330" s="11">
        <f>IFERROR(J330-M330,0)</f>
        <v/>
      </c>
      <c r="AA330" s="11">
        <f>IFERROR(ROUND(MAX(0,MIN(100,((AB330*0.2)+(AC330*0.15)+(AD330*0.15)+(AE330*0.1)+(AF330*0.1)+(AG330*0.15)+(MIN(Y330/3,1)*100*0.1)+(AI330*0.05))*((AH330/100)*0.25+0.75))),0),0)</f>
        <v/>
      </c>
      <c r="AB330" s="11">
        <f>ROUND(MAX(0,MIN(100,((M330+10)/20)*100)),0)</f>
        <v/>
      </c>
      <c r="AC330" s="11">
        <f>IFERROR(IF(D330&lt;=0,0,ROUND(COUNTIFS($D$4:$D$3359,"&lt;="&amp;D330,$D$4:$D$3359,"&gt;0")/COUNTIF($D$4:$D$3359,"&gt;0")*100,0)),0)</f>
        <v/>
      </c>
      <c r="AD330" s="11">
        <f>IF(E330&lt;=0,0,ROUND(MAX(0,MIN(100,(LOG10(1+E330/1000000000)/LOG10(101))*100)),0))</f>
        <v/>
      </c>
      <c r="AE330" s="11">
        <f>IF(O330=N330,50,ROUND(MAX(0,MIN(100,((H330-N330)/(O330-N330))*100)),0))</f>
        <v/>
      </c>
      <c r="AF330" s="11">
        <f>ROUND(MAX(0,MIN(100,50+((H330-K330)/K330)*1000)),0)</f>
        <v/>
      </c>
      <c r="AG330" s="11">
        <f>IFERROR(ROUND(MAX(0,MIN(100,50+25*LN(MAX(0.01,X330)))),0),25)</f>
        <v/>
      </c>
      <c r="AH330" s="11">
        <f>ROUND(IF(M330&lt;=-30,0,IF(M330&lt;=-20,20,IF(M330&lt;=-10,50,100))),0)</f>
        <v/>
      </c>
      <c r="AI330" s="11">
        <f>ROUND(MAX(0,MIN(100,50+(Z330*10))),0)</f>
        <v/>
      </c>
      <c r="AJ330" s="11">
        <f>IFERROR(IF(--AA330&gt;=80,"خرید قوی",IF(--AA330&gt;=70,"خرید مشروط",IF(--AA330&gt;=60,"مراقبت",IF(--AA330&gt;=45,"ضعیف","عدم ورود")))),"")</f>
        <v/>
      </c>
    </row>
    <row r="331">
      <c r="A331" s="15">
        <f>'دیده بان بازار'!A334</f>
        <v/>
      </c>
      <c r="B331" s="16">
        <f>'دیده بان بازار'!B334</f>
        <v/>
      </c>
      <c r="C331" s="16">
        <f>'دیده بان بازار'!C334</f>
        <v/>
      </c>
      <c r="D331" s="16">
        <f>'دیده بان بازار'!D334</f>
        <v/>
      </c>
      <c r="E331" s="17">
        <f>'دیده بان بازار'!E334</f>
        <v/>
      </c>
      <c r="F331" s="16">
        <f>'دیده بان بازار'!F334</f>
        <v/>
      </c>
      <c r="G331" s="16">
        <f>'دیده بان بازار'!G334</f>
        <v/>
      </c>
      <c r="H331" s="16">
        <f>'دیده بان بازار'!H334</f>
        <v/>
      </c>
      <c r="I331" s="16">
        <f>'دیده بان بازار'!I334</f>
        <v/>
      </c>
      <c r="J331" s="16">
        <f>'دیده بان بازار'!J334</f>
        <v/>
      </c>
      <c r="K331" s="16">
        <f>'دیده بان بازار'!K334</f>
        <v/>
      </c>
      <c r="L331" s="16">
        <f>'دیده بان بازار'!L334</f>
        <v/>
      </c>
      <c r="M331" s="16">
        <f>'دیده بان بازار'!M334</f>
        <v/>
      </c>
      <c r="N331" s="16">
        <f>'دیده بان بازار'!N334</f>
        <v/>
      </c>
      <c r="O331" s="16">
        <f>'دیده بان بازار'!O334</f>
        <v/>
      </c>
      <c r="P331" s="16">
        <f>'دیده بان بازار'!P334</f>
        <v/>
      </c>
      <c r="Q331" s="16">
        <f>'دیده بان بازار'!Q334</f>
        <v/>
      </c>
      <c r="R331" s="16">
        <f>'دیده بان بازار'!R334</f>
        <v/>
      </c>
      <c r="S331" s="16">
        <f>'دیده بان بازار'!S334</f>
        <v/>
      </c>
      <c r="T331" s="16">
        <f>'دیده بان بازار'!T334</f>
        <v/>
      </c>
      <c r="U331" s="16">
        <f>'دیده بان بازار'!U334</f>
        <v/>
      </c>
      <c r="V331" s="16">
        <f>'دیده بان بازار'!V334</f>
        <v/>
      </c>
      <c r="W331" s="7">
        <f>'دیده بان بازار'!W334</f>
        <v/>
      </c>
      <c r="X331" s="11">
        <f>IFERROR(IF(OR(R331&lt;=0,W331&lt;=0,S331&lt;=0,V331&lt;=0),0,ROUND((S331/R331)/(V331/W331),2)),0)</f>
        <v/>
      </c>
      <c r="Y331" s="11">
        <f>IFERROR(IF(OR(S331&lt;=0,V331&lt;=0),0,ROUND(S331/V331,2)),0)</f>
        <v/>
      </c>
      <c r="Z331" s="11">
        <f>IFERROR(J331-M331,0)</f>
        <v/>
      </c>
      <c r="AA331" s="11">
        <f>IFERROR(ROUND(MAX(0,MIN(100,((AB331*0.2)+(AC331*0.15)+(AD331*0.15)+(AE331*0.1)+(AF331*0.1)+(AG331*0.15)+(MIN(Y331/3,1)*100*0.1)+(AI331*0.05))*((AH331/100)*0.25+0.75))),0),0)</f>
        <v/>
      </c>
      <c r="AB331" s="11">
        <f>ROUND(MAX(0,MIN(100,((M331+10)/20)*100)),0)</f>
        <v/>
      </c>
      <c r="AC331" s="11">
        <f>IFERROR(IF(D331&lt;=0,0,ROUND(COUNTIFS($D$4:$D$3359,"&lt;="&amp;D331,$D$4:$D$3359,"&gt;0")/COUNTIF($D$4:$D$3359,"&gt;0")*100,0)),0)</f>
        <v/>
      </c>
      <c r="AD331" s="11">
        <f>IF(E331&lt;=0,0,ROUND(MAX(0,MIN(100,(LOG10(1+E331/1000000000)/LOG10(101))*100)),0))</f>
        <v/>
      </c>
      <c r="AE331" s="11">
        <f>IF(O331=N331,50,ROUND(MAX(0,MIN(100,((H331-N331)/(O331-N331))*100)),0))</f>
        <v/>
      </c>
      <c r="AF331" s="11">
        <f>ROUND(MAX(0,MIN(100,50+((H331-K331)/K331)*1000)),0)</f>
        <v/>
      </c>
      <c r="AG331" s="11">
        <f>IFERROR(ROUND(MAX(0,MIN(100,50+25*LN(MAX(0.01,X331)))),0),25)</f>
        <v/>
      </c>
      <c r="AH331" s="11">
        <f>ROUND(IF(M331&lt;=-30,0,IF(M331&lt;=-20,20,IF(M331&lt;=-10,50,100))),0)</f>
        <v/>
      </c>
      <c r="AI331" s="11">
        <f>ROUND(MAX(0,MIN(100,50+(Z331*10))),0)</f>
        <v/>
      </c>
      <c r="AJ331" s="11">
        <f>IFERROR(IF(--AA331&gt;=80,"خرید قوی",IF(--AA331&gt;=70,"خرید مشروط",IF(--AA331&gt;=60,"مراقبت",IF(--AA331&gt;=45,"ضعیف","عدم ورود")))),"")</f>
        <v/>
      </c>
    </row>
    <row r="332">
      <c r="A332" s="15">
        <f>'دیده بان بازار'!A335</f>
        <v/>
      </c>
      <c r="B332" s="16">
        <f>'دیده بان بازار'!B335</f>
        <v/>
      </c>
      <c r="C332" s="16">
        <f>'دیده بان بازار'!C335</f>
        <v/>
      </c>
      <c r="D332" s="16">
        <f>'دیده بان بازار'!D335</f>
        <v/>
      </c>
      <c r="E332" s="17">
        <f>'دیده بان بازار'!E335</f>
        <v/>
      </c>
      <c r="F332" s="16">
        <f>'دیده بان بازار'!F335</f>
        <v/>
      </c>
      <c r="G332" s="16">
        <f>'دیده بان بازار'!G335</f>
        <v/>
      </c>
      <c r="H332" s="16">
        <f>'دیده بان بازار'!H335</f>
        <v/>
      </c>
      <c r="I332" s="16">
        <f>'دیده بان بازار'!I335</f>
        <v/>
      </c>
      <c r="J332" s="16">
        <f>'دیده بان بازار'!J335</f>
        <v/>
      </c>
      <c r="K332" s="16">
        <f>'دیده بان بازار'!K335</f>
        <v/>
      </c>
      <c r="L332" s="16">
        <f>'دیده بان بازار'!L335</f>
        <v/>
      </c>
      <c r="M332" s="16">
        <f>'دیده بان بازار'!M335</f>
        <v/>
      </c>
      <c r="N332" s="16">
        <f>'دیده بان بازار'!N335</f>
        <v/>
      </c>
      <c r="O332" s="16">
        <f>'دیده بان بازار'!O335</f>
        <v/>
      </c>
      <c r="P332" s="16">
        <f>'دیده بان بازار'!P335</f>
        <v/>
      </c>
      <c r="Q332" s="16">
        <f>'دیده بان بازار'!Q335</f>
        <v/>
      </c>
      <c r="R332" s="16">
        <f>'دیده بان بازار'!R335</f>
        <v/>
      </c>
      <c r="S332" s="16">
        <f>'دیده بان بازار'!S335</f>
        <v/>
      </c>
      <c r="T332" s="16">
        <f>'دیده بان بازار'!T335</f>
        <v/>
      </c>
      <c r="U332" s="16">
        <f>'دیده بان بازار'!U335</f>
        <v/>
      </c>
      <c r="V332" s="16">
        <f>'دیده بان بازار'!V335</f>
        <v/>
      </c>
      <c r="W332" s="7">
        <f>'دیده بان بازار'!W335</f>
        <v/>
      </c>
      <c r="X332" s="11">
        <f>IFERROR(IF(OR(R332&lt;=0,W332&lt;=0,S332&lt;=0,V332&lt;=0),0,ROUND((S332/R332)/(V332/W332),2)),0)</f>
        <v/>
      </c>
      <c r="Y332" s="11">
        <f>IFERROR(IF(OR(S332&lt;=0,V332&lt;=0),0,ROUND(S332/V332,2)),0)</f>
        <v/>
      </c>
      <c r="Z332" s="11">
        <f>IFERROR(J332-M332,0)</f>
        <v/>
      </c>
      <c r="AA332" s="11">
        <f>IFERROR(ROUND(MAX(0,MIN(100,((AB332*0.2)+(AC332*0.15)+(AD332*0.15)+(AE332*0.1)+(AF332*0.1)+(AG332*0.15)+(MIN(Y332/3,1)*100*0.1)+(AI332*0.05))*((AH332/100)*0.25+0.75))),0),0)</f>
        <v/>
      </c>
      <c r="AB332" s="11">
        <f>ROUND(MAX(0,MIN(100,((M332+10)/20)*100)),0)</f>
        <v/>
      </c>
      <c r="AC332" s="11">
        <f>IFERROR(IF(D332&lt;=0,0,ROUND(COUNTIFS($D$4:$D$3359,"&lt;="&amp;D332,$D$4:$D$3359,"&gt;0")/COUNTIF($D$4:$D$3359,"&gt;0")*100,0)),0)</f>
        <v/>
      </c>
      <c r="AD332" s="11">
        <f>IF(E332&lt;=0,0,ROUND(MAX(0,MIN(100,(LOG10(1+E332/1000000000)/LOG10(101))*100)),0))</f>
        <v/>
      </c>
      <c r="AE332" s="11">
        <f>IF(O332=N332,50,ROUND(MAX(0,MIN(100,((H332-N332)/(O332-N332))*100)),0))</f>
        <v/>
      </c>
      <c r="AF332" s="11">
        <f>ROUND(MAX(0,MIN(100,50+((H332-K332)/K332)*1000)),0)</f>
        <v/>
      </c>
      <c r="AG332" s="11">
        <f>IFERROR(ROUND(MAX(0,MIN(100,50+25*LN(MAX(0.01,X332)))),0),25)</f>
        <v/>
      </c>
      <c r="AH332" s="11">
        <f>ROUND(IF(M332&lt;=-30,0,IF(M332&lt;=-20,20,IF(M332&lt;=-10,50,100))),0)</f>
        <v/>
      </c>
      <c r="AI332" s="11">
        <f>ROUND(MAX(0,MIN(100,50+(Z332*10))),0)</f>
        <v/>
      </c>
      <c r="AJ332" s="11">
        <f>IFERROR(IF(--AA332&gt;=80,"خرید قوی",IF(--AA332&gt;=70,"خرید مشروط",IF(--AA332&gt;=60,"مراقبت",IF(--AA332&gt;=45,"ضعیف","عدم ورود")))),"")</f>
        <v/>
      </c>
    </row>
    <row r="333">
      <c r="A333" s="12">
        <f>'دیده بان بازار'!A336</f>
        <v/>
      </c>
      <c r="B333" s="13">
        <f>'دیده بان بازار'!B336</f>
        <v/>
      </c>
      <c r="C333" s="13">
        <f>'دیده بان بازار'!C336</f>
        <v/>
      </c>
      <c r="D333" s="13">
        <f>'دیده بان بازار'!D336</f>
        <v/>
      </c>
      <c r="E333" s="14">
        <f>'دیده بان بازار'!E336</f>
        <v/>
      </c>
      <c r="F333" s="13">
        <f>'دیده بان بازار'!F336</f>
        <v/>
      </c>
      <c r="G333" s="13">
        <f>'دیده بان بازار'!G336</f>
        <v/>
      </c>
      <c r="H333" s="13">
        <f>'دیده بان بازار'!H336</f>
        <v/>
      </c>
      <c r="I333" s="13">
        <f>'دیده بان بازار'!I336</f>
        <v/>
      </c>
      <c r="J333" s="13">
        <f>'دیده بان بازار'!J336</f>
        <v/>
      </c>
      <c r="K333" s="13">
        <f>'دیده بان بازار'!K336</f>
        <v/>
      </c>
      <c r="L333" s="13">
        <f>'دیده بان بازار'!L336</f>
        <v/>
      </c>
      <c r="M333" s="13">
        <f>'دیده بان بازار'!M336</f>
        <v/>
      </c>
      <c r="N333" s="13">
        <f>'دیده بان بازار'!N336</f>
        <v/>
      </c>
      <c r="O333" s="13">
        <f>'دیده بان بازار'!O336</f>
        <v/>
      </c>
      <c r="P333" s="13">
        <f>'دیده بان بازار'!P336</f>
        <v/>
      </c>
      <c r="Q333" s="13">
        <f>'دیده بان بازار'!Q336</f>
        <v/>
      </c>
      <c r="R333" s="13">
        <f>'دیده بان بازار'!R336</f>
        <v/>
      </c>
      <c r="S333" s="13">
        <f>'دیده بان بازار'!S336</f>
        <v/>
      </c>
      <c r="T333" s="13">
        <f>'دیده بان بازار'!T336</f>
        <v/>
      </c>
      <c r="U333" s="13">
        <f>'دیده بان بازار'!U336</f>
        <v/>
      </c>
      <c r="V333" s="13">
        <f>'دیده بان بازار'!V336</f>
        <v/>
      </c>
      <c r="W333" s="6">
        <f>'دیده بان بازار'!W336</f>
        <v/>
      </c>
      <c r="X333" s="11">
        <f>IFERROR(IF(OR(R333&lt;=0,W333&lt;=0,S333&lt;=0,V333&lt;=0),0,ROUND((S333/R333)/(V333/W333),2)),0)</f>
        <v/>
      </c>
      <c r="Y333" s="11">
        <f>IFERROR(IF(OR(S333&lt;=0,V333&lt;=0),0,ROUND(S333/V333,2)),0)</f>
        <v/>
      </c>
      <c r="Z333" s="11">
        <f>IFERROR(J333-M333,0)</f>
        <v/>
      </c>
      <c r="AA333" s="11">
        <f>IFERROR(ROUND(MAX(0,MIN(100,((AB333*0.2)+(AC333*0.15)+(AD333*0.15)+(AE333*0.1)+(AF333*0.1)+(AG333*0.15)+(MIN(Y333/3,1)*100*0.1)+(AI333*0.05))*((AH333/100)*0.25+0.75))),0),0)</f>
        <v/>
      </c>
      <c r="AB333" s="11">
        <f>ROUND(MAX(0,MIN(100,((M333+10)/20)*100)),0)</f>
        <v/>
      </c>
      <c r="AC333" s="11">
        <f>IFERROR(IF(D333&lt;=0,0,ROUND(COUNTIFS($D$4:$D$3359,"&lt;="&amp;D333,$D$4:$D$3359,"&gt;0")/COUNTIF($D$4:$D$3359,"&gt;0")*100,0)),0)</f>
        <v/>
      </c>
      <c r="AD333" s="11">
        <f>IF(E333&lt;=0,0,ROUND(MAX(0,MIN(100,(LOG10(1+E333/1000000000)/LOG10(101))*100)),0))</f>
        <v/>
      </c>
      <c r="AE333" s="11">
        <f>IF(O333=N333,50,ROUND(MAX(0,MIN(100,((H333-N333)/(O333-N333))*100)),0))</f>
        <v/>
      </c>
      <c r="AF333" s="11">
        <f>ROUND(MAX(0,MIN(100,50+((H333-K333)/K333)*1000)),0)</f>
        <v/>
      </c>
      <c r="AG333" s="11">
        <f>IFERROR(ROUND(MAX(0,MIN(100,50+25*LN(MAX(0.01,X333)))),0),25)</f>
        <v/>
      </c>
      <c r="AH333" s="11">
        <f>ROUND(IF(M333&lt;=-30,0,IF(M333&lt;=-20,20,IF(M333&lt;=-10,50,100))),0)</f>
        <v/>
      </c>
      <c r="AI333" s="11">
        <f>ROUND(MAX(0,MIN(100,50+(Z333*10))),0)</f>
        <v/>
      </c>
      <c r="AJ333" s="11">
        <f>IFERROR(IF(--AA333&gt;=80,"خرید قوی",IF(--AA333&gt;=70,"خرید مشروط",IF(--AA333&gt;=60,"مراقبت",IF(--AA333&gt;=45,"ضعیف","عدم ورود")))),"")</f>
        <v/>
      </c>
    </row>
    <row r="334">
      <c r="A334" s="15">
        <f>'دیده بان بازار'!A337</f>
        <v/>
      </c>
      <c r="B334" s="16">
        <f>'دیده بان بازار'!B337</f>
        <v/>
      </c>
      <c r="C334" s="16">
        <f>'دیده بان بازار'!C337</f>
        <v/>
      </c>
      <c r="D334" s="16">
        <f>'دیده بان بازار'!D337</f>
        <v/>
      </c>
      <c r="E334" s="17">
        <f>'دیده بان بازار'!E337</f>
        <v/>
      </c>
      <c r="F334" s="16">
        <f>'دیده بان بازار'!F337</f>
        <v/>
      </c>
      <c r="G334" s="16">
        <f>'دیده بان بازار'!G337</f>
        <v/>
      </c>
      <c r="H334" s="16">
        <f>'دیده بان بازار'!H337</f>
        <v/>
      </c>
      <c r="I334" s="16">
        <f>'دیده بان بازار'!I337</f>
        <v/>
      </c>
      <c r="J334" s="16">
        <f>'دیده بان بازار'!J337</f>
        <v/>
      </c>
      <c r="K334" s="16">
        <f>'دیده بان بازار'!K337</f>
        <v/>
      </c>
      <c r="L334" s="16">
        <f>'دیده بان بازار'!L337</f>
        <v/>
      </c>
      <c r="M334" s="16">
        <f>'دیده بان بازار'!M337</f>
        <v/>
      </c>
      <c r="N334" s="16">
        <f>'دیده بان بازار'!N337</f>
        <v/>
      </c>
      <c r="O334" s="16">
        <f>'دیده بان بازار'!O337</f>
        <v/>
      </c>
      <c r="P334" s="16">
        <f>'دیده بان بازار'!P337</f>
        <v/>
      </c>
      <c r="Q334" s="16">
        <f>'دیده بان بازار'!Q337</f>
        <v/>
      </c>
      <c r="R334" s="16">
        <f>'دیده بان بازار'!R337</f>
        <v/>
      </c>
      <c r="S334" s="16">
        <f>'دیده بان بازار'!S337</f>
        <v/>
      </c>
      <c r="T334" s="16">
        <f>'دیده بان بازار'!T337</f>
        <v/>
      </c>
      <c r="U334" s="16">
        <f>'دیده بان بازار'!U337</f>
        <v/>
      </c>
      <c r="V334" s="16">
        <f>'دیده بان بازار'!V337</f>
        <v/>
      </c>
      <c r="W334" s="7">
        <f>'دیده بان بازار'!W337</f>
        <v/>
      </c>
      <c r="X334" s="11">
        <f>IFERROR(IF(OR(R334&lt;=0,W334&lt;=0,S334&lt;=0,V334&lt;=0),0,ROUND((S334/R334)/(V334/W334),2)),0)</f>
        <v/>
      </c>
      <c r="Y334" s="11">
        <f>IFERROR(IF(OR(S334&lt;=0,V334&lt;=0),0,ROUND(S334/V334,2)),0)</f>
        <v/>
      </c>
      <c r="Z334" s="11">
        <f>IFERROR(J334-M334,0)</f>
        <v/>
      </c>
      <c r="AA334" s="11">
        <f>IFERROR(ROUND(MAX(0,MIN(100,((AB334*0.2)+(AC334*0.15)+(AD334*0.15)+(AE334*0.1)+(AF334*0.1)+(AG334*0.15)+(MIN(Y334/3,1)*100*0.1)+(AI334*0.05))*((AH334/100)*0.25+0.75))),0),0)</f>
        <v/>
      </c>
      <c r="AB334" s="11">
        <f>ROUND(MAX(0,MIN(100,((M334+10)/20)*100)),0)</f>
        <v/>
      </c>
      <c r="AC334" s="11">
        <f>IFERROR(IF(D334&lt;=0,0,ROUND(COUNTIFS($D$4:$D$3359,"&lt;="&amp;D334,$D$4:$D$3359,"&gt;0")/COUNTIF($D$4:$D$3359,"&gt;0")*100,0)),0)</f>
        <v/>
      </c>
      <c r="AD334" s="11">
        <f>IF(E334&lt;=0,0,ROUND(MAX(0,MIN(100,(LOG10(1+E334/1000000000)/LOG10(101))*100)),0))</f>
        <v/>
      </c>
      <c r="AE334" s="11">
        <f>IF(O334=N334,50,ROUND(MAX(0,MIN(100,((H334-N334)/(O334-N334))*100)),0))</f>
        <v/>
      </c>
      <c r="AF334" s="11">
        <f>ROUND(MAX(0,MIN(100,50+((H334-K334)/K334)*1000)),0)</f>
        <v/>
      </c>
      <c r="AG334" s="11">
        <f>IFERROR(ROUND(MAX(0,MIN(100,50+25*LN(MAX(0.01,X334)))),0),25)</f>
        <v/>
      </c>
      <c r="AH334" s="11">
        <f>ROUND(IF(M334&lt;=-30,0,IF(M334&lt;=-20,20,IF(M334&lt;=-10,50,100))),0)</f>
        <v/>
      </c>
      <c r="AI334" s="11">
        <f>ROUND(MAX(0,MIN(100,50+(Z334*10))),0)</f>
        <v/>
      </c>
      <c r="AJ334" s="11">
        <f>IFERROR(IF(--AA334&gt;=80,"خرید قوی",IF(--AA334&gt;=70,"خرید مشروط",IF(--AA334&gt;=60,"مراقبت",IF(--AA334&gt;=45,"ضعیف","عدم ورود")))),"")</f>
        <v/>
      </c>
    </row>
    <row r="335">
      <c r="A335" s="12">
        <f>'دیده بان بازار'!A338</f>
        <v/>
      </c>
      <c r="B335" s="13">
        <f>'دیده بان بازار'!B338</f>
        <v/>
      </c>
      <c r="C335" s="13">
        <f>'دیده بان بازار'!C338</f>
        <v/>
      </c>
      <c r="D335" s="13">
        <f>'دیده بان بازار'!D338</f>
        <v/>
      </c>
      <c r="E335" s="14">
        <f>'دیده بان بازار'!E338</f>
        <v/>
      </c>
      <c r="F335" s="13">
        <f>'دیده بان بازار'!F338</f>
        <v/>
      </c>
      <c r="G335" s="13">
        <f>'دیده بان بازار'!G338</f>
        <v/>
      </c>
      <c r="H335" s="13">
        <f>'دیده بان بازار'!H338</f>
        <v/>
      </c>
      <c r="I335" s="13">
        <f>'دیده بان بازار'!I338</f>
        <v/>
      </c>
      <c r="J335" s="13">
        <f>'دیده بان بازار'!J338</f>
        <v/>
      </c>
      <c r="K335" s="13">
        <f>'دیده بان بازار'!K338</f>
        <v/>
      </c>
      <c r="L335" s="13">
        <f>'دیده بان بازار'!L338</f>
        <v/>
      </c>
      <c r="M335" s="13">
        <f>'دیده بان بازار'!M338</f>
        <v/>
      </c>
      <c r="N335" s="13">
        <f>'دیده بان بازار'!N338</f>
        <v/>
      </c>
      <c r="O335" s="13">
        <f>'دیده بان بازار'!O338</f>
        <v/>
      </c>
      <c r="P335" s="13">
        <f>'دیده بان بازار'!P338</f>
        <v/>
      </c>
      <c r="Q335" s="13">
        <f>'دیده بان بازار'!Q338</f>
        <v/>
      </c>
      <c r="R335" s="13">
        <f>'دیده بان بازار'!R338</f>
        <v/>
      </c>
      <c r="S335" s="13">
        <f>'دیده بان بازار'!S338</f>
        <v/>
      </c>
      <c r="T335" s="13">
        <f>'دیده بان بازار'!T338</f>
        <v/>
      </c>
      <c r="U335" s="13">
        <f>'دیده بان بازار'!U338</f>
        <v/>
      </c>
      <c r="V335" s="13">
        <f>'دیده بان بازار'!V338</f>
        <v/>
      </c>
      <c r="W335" s="6">
        <f>'دیده بان بازار'!W338</f>
        <v/>
      </c>
      <c r="X335" s="11">
        <f>IFERROR(IF(OR(R335&lt;=0,W335&lt;=0,S335&lt;=0,V335&lt;=0),0,ROUND((S335/R335)/(V335/W335),2)),0)</f>
        <v/>
      </c>
      <c r="Y335" s="11">
        <f>IFERROR(IF(OR(S335&lt;=0,V335&lt;=0),0,ROUND(S335/V335,2)),0)</f>
        <v/>
      </c>
      <c r="Z335" s="11">
        <f>IFERROR(J335-M335,0)</f>
        <v/>
      </c>
      <c r="AA335" s="11">
        <f>IFERROR(ROUND(MAX(0,MIN(100,((AB335*0.2)+(AC335*0.15)+(AD335*0.15)+(AE335*0.1)+(AF335*0.1)+(AG335*0.15)+(MIN(Y335/3,1)*100*0.1)+(AI335*0.05))*((AH335/100)*0.25+0.75))),0),0)</f>
        <v/>
      </c>
      <c r="AB335" s="11">
        <f>ROUND(MAX(0,MIN(100,((M335+10)/20)*100)),0)</f>
        <v/>
      </c>
      <c r="AC335" s="11">
        <f>IFERROR(IF(D335&lt;=0,0,ROUND(COUNTIFS($D$4:$D$3359,"&lt;="&amp;D335,$D$4:$D$3359,"&gt;0")/COUNTIF($D$4:$D$3359,"&gt;0")*100,0)),0)</f>
        <v/>
      </c>
      <c r="AD335" s="11">
        <f>IF(E335&lt;=0,0,ROUND(MAX(0,MIN(100,(LOG10(1+E335/1000000000)/LOG10(101))*100)),0))</f>
        <v/>
      </c>
      <c r="AE335" s="11">
        <f>IF(O335=N335,50,ROUND(MAX(0,MIN(100,((H335-N335)/(O335-N335))*100)),0))</f>
        <v/>
      </c>
      <c r="AF335" s="11">
        <f>ROUND(MAX(0,MIN(100,50+((H335-K335)/K335)*1000)),0)</f>
        <v/>
      </c>
      <c r="AG335" s="11">
        <f>IFERROR(ROUND(MAX(0,MIN(100,50+25*LN(MAX(0.01,X335)))),0),25)</f>
        <v/>
      </c>
      <c r="AH335" s="11">
        <f>ROUND(IF(M335&lt;=-30,0,IF(M335&lt;=-20,20,IF(M335&lt;=-10,50,100))),0)</f>
        <v/>
      </c>
      <c r="AI335" s="11">
        <f>ROUND(MAX(0,MIN(100,50+(Z335*10))),0)</f>
        <v/>
      </c>
      <c r="AJ335" s="11">
        <f>IFERROR(IF(--AA335&gt;=80,"خرید قوی",IF(--AA335&gt;=70,"خرید مشروط",IF(--AA335&gt;=60,"مراقبت",IF(--AA335&gt;=45,"ضعیف","عدم ورود")))),"")</f>
        <v/>
      </c>
    </row>
    <row r="336">
      <c r="A336" s="15">
        <f>'دیده بان بازار'!A339</f>
        <v/>
      </c>
      <c r="B336" s="16">
        <f>'دیده بان بازار'!B339</f>
        <v/>
      </c>
      <c r="C336" s="16">
        <f>'دیده بان بازار'!C339</f>
        <v/>
      </c>
      <c r="D336" s="16">
        <f>'دیده بان بازار'!D339</f>
        <v/>
      </c>
      <c r="E336" s="17">
        <f>'دیده بان بازار'!E339</f>
        <v/>
      </c>
      <c r="F336" s="16">
        <f>'دیده بان بازار'!F339</f>
        <v/>
      </c>
      <c r="G336" s="16">
        <f>'دیده بان بازار'!G339</f>
        <v/>
      </c>
      <c r="H336" s="16">
        <f>'دیده بان بازار'!H339</f>
        <v/>
      </c>
      <c r="I336" s="16">
        <f>'دیده بان بازار'!I339</f>
        <v/>
      </c>
      <c r="J336" s="16">
        <f>'دیده بان بازار'!J339</f>
        <v/>
      </c>
      <c r="K336" s="16">
        <f>'دیده بان بازار'!K339</f>
        <v/>
      </c>
      <c r="L336" s="16">
        <f>'دیده بان بازار'!L339</f>
        <v/>
      </c>
      <c r="M336" s="16">
        <f>'دیده بان بازار'!M339</f>
        <v/>
      </c>
      <c r="N336" s="16">
        <f>'دیده بان بازار'!N339</f>
        <v/>
      </c>
      <c r="O336" s="16">
        <f>'دیده بان بازار'!O339</f>
        <v/>
      </c>
      <c r="P336" s="16">
        <f>'دیده بان بازار'!P339</f>
        <v/>
      </c>
      <c r="Q336" s="16">
        <f>'دیده بان بازار'!Q339</f>
        <v/>
      </c>
      <c r="R336" s="16">
        <f>'دیده بان بازار'!R339</f>
        <v/>
      </c>
      <c r="S336" s="16">
        <f>'دیده بان بازار'!S339</f>
        <v/>
      </c>
      <c r="T336" s="16">
        <f>'دیده بان بازار'!T339</f>
        <v/>
      </c>
      <c r="U336" s="16">
        <f>'دیده بان بازار'!U339</f>
        <v/>
      </c>
      <c r="V336" s="16">
        <f>'دیده بان بازار'!V339</f>
        <v/>
      </c>
      <c r="W336" s="7">
        <f>'دیده بان بازار'!W339</f>
        <v/>
      </c>
      <c r="X336" s="11">
        <f>IFERROR(IF(OR(R336&lt;=0,W336&lt;=0,S336&lt;=0,V336&lt;=0),0,ROUND((S336/R336)/(V336/W336),2)),0)</f>
        <v/>
      </c>
      <c r="Y336" s="11">
        <f>IFERROR(IF(OR(S336&lt;=0,V336&lt;=0),0,ROUND(S336/V336,2)),0)</f>
        <v/>
      </c>
      <c r="Z336" s="11">
        <f>IFERROR(J336-M336,0)</f>
        <v/>
      </c>
      <c r="AA336" s="11">
        <f>IFERROR(ROUND(MAX(0,MIN(100,((AB336*0.2)+(AC336*0.15)+(AD336*0.15)+(AE336*0.1)+(AF336*0.1)+(AG336*0.15)+(MIN(Y336/3,1)*100*0.1)+(AI336*0.05))*((AH336/100)*0.25+0.75))),0),0)</f>
        <v/>
      </c>
      <c r="AB336" s="11">
        <f>ROUND(MAX(0,MIN(100,((M336+10)/20)*100)),0)</f>
        <v/>
      </c>
      <c r="AC336" s="11">
        <f>IFERROR(IF(D336&lt;=0,0,ROUND(COUNTIFS($D$4:$D$3359,"&lt;="&amp;D336,$D$4:$D$3359,"&gt;0")/COUNTIF($D$4:$D$3359,"&gt;0")*100,0)),0)</f>
        <v/>
      </c>
      <c r="AD336" s="11">
        <f>IF(E336&lt;=0,0,ROUND(MAX(0,MIN(100,(LOG10(1+E336/1000000000)/LOG10(101))*100)),0))</f>
        <v/>
      </c>
      <c r="AE336" s="11">
        <f>IF(O336=N336,50,ROUND(MAX(0,MIN(100,((H336-N336)/(O336-N336))*100)),0))</f>
        <v/>
      </c>
      <c r="AF336" s="11">
        <f>ROUND(MAX(0,MIN(100,50+((H336-K336)/K336)*1000)),0)</f>
        <v/>
      </c>
      <c r="AG336" s="11">
        <f>IFERROR(ROUND(MAX(0,MIN(100,50+25*LN(MAX(0.01,X336)))),0),25)</f>
        <v/>
      </c>
      <c r="AH336" s="11">
        <f>ROUND(IF(M336&lt;=-30,0,IF(M336&lt;=-20,20,IF(M336&lt;=-10,50,100))),0)</f>
        <v/>
      </c>
      <c r="AI336" s="11">
        <f>ROUND(MAX(0,MIN(100,50+(Z336*10))),0)</f>
        <v/>
      </c>
      <c r="AJ336" s="11">
        <f>IFERROR(IF(--AA336&gt;=80,"خرید قوی",IF(--AA336&gt;=70,"خرید مشروط",IF(--AA336&gt;=60,"مراقبت",IF(--AA336&gt;=45,"ضعیف","عدم ورود")))),"")</f>
        <v/>
      </c>
    </row>
    <row r="337">
      <c r="A337" s="12">
        <f>'دیده بان بازار'!A340</f>
        <v/>
      </c>
      <c r="B337" s="13">
        <f>'دیده بان بازار'!B340</f>
        <v/>
      </c>
      <c r="C337" s="13">
        <f>'دیده بان بازار'!C340</f>
        <v/>
      </c>
      <c r="D337" s="13">
        <f>'دیده بان بازار'!D340</f>
        <v/>
      </c>
      <c r="E337" s="14">
        <f>'دیده بان بازار'!E340</f>
        <v/>
      </c>
      <c r="F337" s="13">
        <f>'دیده بان بازار'!F340</f>
        <v/>
      </c>
      <c r="G337" s="13">
        <f>'دیده بان بازار'!G340</f>
        <v/>
      </c>
      <c r="H337" s="13">
        <f>'دیده بان بازار'!H340</f>
        <v/>
      </c>
      <c r="I337" s="13">
        <f>'دیده بان بازار'!I340</f>
        <v/>
      </c>
      <c r="J337" s="13">
        <f>'دیده بان بازار'!J340</f>
        <v/>
      </c>
      <c r="K337" s="13">
        <f>'دیده بان بازار'!K340</f>
        <v/>
      </c>
      <c r="L337" s="13">
        <f>'دیده بان بازار'!L340</f>
        <v/>
      </c>
      <c r="M337" s="13">
        <f>'دیده بان بازار'!M340</f>
        <v/>
      </c>
      <c r="N337" s="13">
        <f>'دیده بان بازار'!N340</f>
        <v/>
      </c>
      <c r="O337" s="13">
        <f>'دیده بان بازار'!O340</f>
        <v/>
      </c>
      <c r="P337" s="13">
        <f>'دیده بان بازار'!P340</f>
        <v/>
      </c>
      <c r="Q337" s="13">
        <f>'دیده بان بازار'!Q340</f>
        <v/>
      </c>
      <c r="R337" s="13">
        <f>'دیده بان بازار'!R340</f>
        <v/>
      </c>
      <c r="S337" s="13">
        <f>'دیده بان بازار'!S340</f>
        <v/>
      </c>
      <c r="T337" s="13">
        <f>'دیده بان بازار'!T340</f>
        <v/>
      </c>
      <c r="U337" s="13">
        <f>'دیده بان بازار'!U340</f>
        <v/>
      </c>
      <c r="V337" s="13">
        <f>'دیده بان بازار'!V340</f>
        <v/>
      </c>
      <c r="W337" s="6">
        <f>'دیده بان بازار'!W340</f>
        <v/>
      </c>
      <c r="X337" s="11">
        <f>IFERROR(IF(OR(R337&lt;=0,W337&lt;=0,S337&lt;=0,V337&lt;=0),0,ROUND((S337/R337)/(V337/W337),2)),0)</f>
        <v/>
      </c>
      <c r="Y337" s="11">
        <f>IFERROR(IF(OR(S337&lt;=0,V337&lt;=0),0,ROUND(S337/V337,2)),0)</f>
        <v/>
      </c>
      <c r="Z337" s="11">
        <f>IFERROR(J337-M337,0)</f>
        <v/>
      </c>
      <c r="AA337" s="11">
        <f>IFERROR(ROUND(MAX(0,MIN(100,((AB337*0.2)+(AC337*0.15)+(AD337*0.15)+(AE337*0.1)+(AF337*0.1)+(AG337*0.15)+(MIN(Y337/3,1)*100*0.1)+(AI337*0.05))*((AH337/100)*0.25+0.75))),0),0)</f>
        <v/>
      </c>
      <c r="AB337" s="11">
        <f>ROUND(MAX(0,MIN(100,((M337+10)/20)*100)),0)</f>
        <v/>
      </c>
      <c r="AC337" s="11">
        <f>IFERROR(IF(D337&lt;=0,0,ROUND(COUNTIFS($D$4:$D$3359,"&lt;="&amp;D337,$D$4:$D$3359,"&gt;0")/COUNTIF($D$4:$D$3359,"&gt;0")*100,0)),0)</f>
        <v/>
      </c>
      <c r="AD337" s="11">
        <f>IF(E337&lt;=0,0,ROUND(MAX(0,MIN(100,(LOG10(1+E337/1000000000)/LOG10(101))*100)),0))</f>
        <v/>
      </c>
      <c r="AE337" s="11">
        <f>IF(O337=N337,50,ROUND(MAX(0,MIN(100,((H337-N337)/(O337-N337))*100)),0))</f>
        <v/>
      </c>
      <c r="AF337" s="11">
        <f>ROUND(MAX(0,MIN(100,50+((H337-K337)/K337)*1000)),0)</f>
        <v/>
      </c>
      <c r="AG337" s="11">
        <f>IFERROR(ROUND(MAX(0,MIN(100,50+25*LN(MAX(0.01,X337)))),0),25)</f>
        <v/>
      </c>
      <c r="AH337" s="11">
        <f>ROUND(IF(M337&lt;=-30,0,IF(M337&lt;=-20,20,IF(M337&lt;=-10,50,100))),0)</f>
        <v/>
      </c>
      <c r="AI337" s="11">
        <f>ROUND(MAX(0,MIN(100,50+(Z337*10))),0)</f>
        <v/>
      </c>
      <c r="AJ337" s="11">
        <f>IFERROR(IF(--AA337&gt;=80,"خرید قوی",IF(--AA337&gt;=70,"خرید مشروط",IF(--AA337&gt;=60,"مراقبت",IF(--AA337&gt;=45,"ضعیف","عدم ورود")))),"")</f>
        <v/>
      </c>
    </row>
    <row r="338">
      <c r="A338" s="15">
        <f>'دیده بان بازار'!A341</f>
        <v/>
      </c>
      <c r="B338" s="16">
        <f>'دیده بان بازار'!B341</f>
        <v/>
      </c>
      <c r="C338" s="16">
        <f>'دیده بان بازار'!C341</f>
        <v/>
      </c>
      <c r="D338" s="16">
        <f>'دیده بان بازار'!D341</f>
        <v/>
      </c>
      <c r="E338" s="17">
        <f>'دیده بان بازار'!E341</f>
        <v/>
      </c>
      <c r="F338" s="16">
        <f>'دیده بان بازار'!F341</f>
        <v/>
      </c>
      <c r="G338" s="16">
        <f>'دیده بان بازار'!G341</f>
        <v/>
      </c>
      <c r="H338" s="16">
        <f>'دیده بان بازار'!H341</f>
        <v/>
      </c>
      <c r="I338" s="16">
        <f>'دیده بان بازار'!I341</f>
        <v/>
      </c>
      <c r="J338" s="16">
        <f>'دیده بان بازار'!J341</f>
        <v/>
      </c>
      <c r="K338" s="16">
        <f>'دیده بان بازار'!K341</f>
        <v/>
      </c>
      <c r="L338" s="16">
        <f>'دیده بان بازار'!L341</f>
        <v/>
      </c>
      <c r="M338" s="16">
        <f>'دیده بان بازار'!M341</f>
        <v/>
      </c>
      <c r="N338" s="16">
        <f>'دیده بان بازار'!N341</f>
        <v/>
      </c>
      <c r="O338" s="16">
        <f>'دیده بان بازار'!O341</f>
        <v/>
      </c>
      <c r="P338" s="16">
        <f>'دیده بان بازار'!P341</f>
        <v/>
      </c>
      <c r="Q338" s="16">
        <f>'دیده بان بازار'!Q341</f>
        <v/>
      </c>
      <c r="R338" s="16">
        <f>'دیده بان بازار'!R341</f>
        <v/>
      </c>
      <c r="S338" s="16">
        <f>'دیده بان بازار'!S341</f>
        <v/>
      </c>
      <c r="T338" s="16">
        <f>'دیده بان بازار'!T341</f>
        <v/>
      </c>
      <c r="U338" s="16">
        <f>'دیده بان بازار'!U341</f>
        <v/>
      </c>
      <c r="V338" s="16">
        <f>'دیده بان بازار'!V341</f>
        <v/>
      </c>
      <c r="W338" s="7">
        <f>'دیده بان بازار'!W341</f>
        <v/>
      </c>
      <c r="X338" s="11">
        <f>IFERROR(IF(OR(R338&lt;=0,W338&lt;=0,S338&lt;=0,V338&lt;=0),0,ROUND((S338/R338)/(V338/W338),2)),0)</f>
        <v/>
      </c>
      <c r="Y338" s="11">
        <f>IFERROR(IF(OR(S338&lt;=0,V338&lt;=0),0,ROUND(S338/V338,2)),0)</f>
        <v/>
      </c>
      <c r="Z338" s="11">
        <f>IFERROR(J338-M338,0)</f>
        <v/>
      </c>
      <c r="AA338" s="11">
        <f>IFERROR(ROUND(MAX(0,MIN(100,((AB338*0.2)+(AC338*0.15)+(AD338*0.15)+(AE338*0.1)+(AF338*0.1)+(AG338*0.15)+(MIN(Y338/3,1)*100*0.1)+(AI338*0.05))*((AH338/100)*0.25+0.75))),0),0)</f>
        <v/>
      </c>
      <c r="AB338" s="11">
        <f>ROUND(MAX(0,MIN(100,((M338+10)/20)*100)),0)</f>
        <v/>
      </c>
      <c r="AC338" s="11">
        <f>IFERROR(IF(D338&lt;=0,0,ROUND(COUNTIFS($D$4:$D$3359,"&lt;="&amp;D338,$D$4:$D$3359,"&gt;0")/COUNTIF($D$4:$D$3359,"&gt;0")*100,0)),0)</f>
        <v/>
      </c>
      <c r="AD338" s="11">
        <f>IF(E338&lt;=0,0,ROUND(MAX(0,MIN(100,(LOG10(1+E338/1000000000)/LOG10(101))*100)),0))</f>
        <v/>
      </c>
      <c r="AE338" s="11">
        <f>IF(O338=N338,50,ROUND(MAX(0,MIN(100,((H338-N338)/(O338-N338))*100)),0))</f>
        <v/>
      </c>
      <c r="AF338" s="11">
        <f>ROUND(MAX(0,MIN(100,50+((H338-K338)/K338)*1000)),0)</f>
        <v/>
      </c>
      <c r="AG338" s="11">
        <f>IFERROR(ROUND(MAX(0,MIN(100,50+25*LN(MAX(0.01,X338)))),0),25)</f>
        <v/>
      </c>
      <c r="AH338" s="11">
        <f>ROUND(IF(M338&lt;=-30,0,IF(M338&lt;=-20,20,IF(M338&lt;=-10,50,100))),0)</f>
        <v/>
      </c>
      <c r="AI338" s="11">
        <f>ROUND(MAX(0,MIN(100,50+(Z338*10))),0)</f>
        <v/>
      </c>
      <c r="AJ338" s="11">
        <f>IFERROR(IF(--AA338&gt;=80,"خرید قوی",IF(--AA338&gt;=70,"خرید مشروط",IF(--AA338&gt;=60,"مراقبت",IF(--AA338&gt;=45,"ضعیف","عدم ورود")))),"")</f>
        <v/>
      </c>
    </row>
    <row r="339">
      <c r="A339" s="12">
        <f>'دیده بان بازار'!A342</f>
        <v/>
      </c>
      <c r="B339" s="13">
        <f>'دیده بان بازار'!B342</f>
        <v/>
      </c>
      <c r="C339" s="13">
        <f>'دیده بان بازار'!C342</f>
        <v/>
      </c>
      <c r="D339" s="13">
        <f>'دیده بان بازار'!D342</f>
        <v/>
      </c>
      <c r="E339" s="14">
        <f>'دیده بان بازار'!E342</f>
        <v/>
      </c>
      <c r="F339" s="13">
        <f>'دیده بان بازار'!F342</f>
        <v/>
      </c>
      <c r="G339" s="13">
        <f>'دیده بان بازار'!G342</f>
        <v/>
      </c>
      <c r="H339" s="13">
        <f>'دیده بان بازار'!H342</f>
        <v/>
      </c>
      <c r="I339" s="13">
        <f>'دیده بان بازار'!I342</f>
        <v/>
      </c>
      <c r="J339" s="13">
        <f>'دیده بان بازار'!J342</f>
        <v/>
      </c>
      <c r="K339" s="13">
        <f>'دیده بان بازار'!K342</f>
        <v/>
      </c>
      <c r="L339" s="13">
        <f>'دیده بان بازار'!L342</f>
        <v/>
      </c>
      <c r="M339" s="13">
        <f>'دیده بان بازار'!M342</f>
        <v/>
      </c>
      <c r="N339" s="13">
        <f>'دیده بان بازار'!N342</f>
        <v/>
      </c>
      <c r="O339" s="13">
        <f>'دیده بان بازار'!O342</f>
        <v/>
      </c>
      <c r="P339" s="13">
        <f>'دیده بان بازار'!P342</f>
        <v/>
      </c>
      <c r="Q339" s="13">
        <f>'دیده بان بازار'!Q342</f>
        <v/>
      </c>
      <c r="R339" s="13">
        <f>'دیده بان بازار'!R342</f>
        <v/>
      </c>
      <c r="S339" s="13">
        <f>'دیده بان بازار'!S342</f>
        <v/>
      </c>
      <c r="T339" s="13">
        <f>'دیده بان بازار'!T342</f>
        <v/>
      </c>
      <c r="U339" s="13">
        <f>'دیده بان بازار'!U342</f>
        <v/>
      </c>
      <c r="V339" s="13">
        <f>'دیده بان بازار'!V342</f>
        <v/>
      </c>
      <c r="W339" s="6">
        <f>'دیده بان بازار'!W342</f>
        <v/>
      </c>
      <c r="X339" s="11">
        <f>IFERROR(IF(OR(R339&lt;=0,W339&lt;=0,S339&lt;=0,V339&lt;=0),0,ROUND((S339/R339)/(V339/W339),2)),0)</f>
        <v/>
      </c>
      <c r="Y339" s="11">
        <f>IFERROR(IF(OR(S339&lt;=0,V339&lt;=0),0,ROUND(S339/V339,2)),0)</f>
        <v/>
      </c>
      <c r="Z339" s="11">
        <f>IFERROR(J339-M339,0)</f>
        <v/>
      </c>
      <c r="AA339" s="11">
        <f>IFERROR(ROUND(MAX(0,MIN(100,((AB339*0.2)+(AC339*0.15)+(AD339*0.15)+(AE339*0.1)+(AF339*0.1)+(AG339*0.15)+(MIN(Y339/3,1)*100*0.1)+(AI339*0.05))*((AH339/100)*0.25+0.75))),0),0)</f>
        <v/>
      </c>
      <c r="AB339" s="11">
        <f>ROUND(MAX(0,MIN(100,((M339+10)/20)*100)),0)</f>
        <v/>
      </c>
      <c r="AC339" s="11">
        <f>IFERROR(IF(D339&lt;=0,0,ROUND(COUNTIFS($D$4:$D$3359,"&lt;="&amp;D339,$D$4:$D$3359,"&gt;0")/COUNTIF($D$4:$D$3359,"&gt;0")*100,0)),0)</f>
        <v/>
      </c>
      <c r="AD339" s="11">
        <f>IF(E339&lt;=0,0,ROUND(MAX(0,MIN(100,(LOG10(1+E339/1000000000)/LOG10(101))*100)),0))</f>
        <v/>
      </c>
      <c r="AE339" s="11">
        <f>IF(O339=N339,50,ROUND(MAX(0,MIN(100,((H339-N339)/(O339-N339))*100)),0))</f>
        <v/>
      </c>
      <c r="AF339" s="11">
        <f>ROUND(MAX(0,MIN(100,50+((H339-K339)/K339)*1000)),0)</f>
        <v/>
      </c>
      <c r="AG339" s="11">
        <f>IFERROR(ROUND(MAX(0,MIN(100,50+25*LN(MAX(0.01,X339)))),0),25)</f>
        <v/>
      </c>
      <c r="AH339" s="11">
        <f>ROUND(IF(M339&lt;=-30,0,IF(M339&lt;=-20,20,IF(M339&lt;=-10,50,100))),0)</f>
        <v/>
      </c>
      <c r="AI339" s="11">
        <f>ROUND(MAX(0,MIN(100,50+(Z339*10))),0)</f>
        <v/>
      </c>
      <c r="AJ339" s="11">
        <f>IFERROR(IF(--AA339&gt;=80,"خرید قوی",IF(--AA339&gt;=70,"خرید مشروط",IF(--AA339&gt;=60,"مراقبت",IF(--AA339&gt;=45,"ضعیف","عدم ورود")))),"")</f>
        <v/>
      </c>
    </row>
    <row r="340">
      <c r="A340" s="15">
        <f>'دیده بان بازار'!A343</f>
        <v/>
      </c>
      <c r="B340" s="16">
        <f>'دیده بان بازار'!B343</f>
        <v/>
      </c>
      <c r="C340" s="16">
        <f>'دیده بان بازار'!C343</f>
        <v/>
      </c>
      <c r="D340" s="16">
        <f>'دیده بان بازار'!D343</f>
        <v/>
      </c>
      <c r="E340" s="17">
        <f>'دیده بان بازار'!E343</f>
        <v/>
      </c>
      <c r="F340" s="16">
        <f>'دیده بان بازار'!F343</f>
        <v/>
      </c>
      <c r="G340" s="16">
        <f>'دیده بان بازار'!G343</f>
        <v/>
      </c>
      <c r="H340" s="16">
        <f>'دیده بان بازار'!H343</f>
        <v/>
      </c>
      <c r="I340" s="16">
        <f>'دیده بان بازار'!I343</f>
        <v/>
      </c>
      <c r="J340" s="16">
        <f>'دیده بان بازار'!J343</f>
        <v/>
      </c>
      <c r="K340" s="16">
        <f>'دیده بان بازار'!K343</f>
        <v/>
      </c>
      <c r="L340" s="16">
        <f>'دیده بان بازار'!L343</f>
        <v/>
      </c>
      <c r="M340" s="16">
        <f>'دیده بان بازار'!M343</f>
        <v/>
      </c>
      <c r="N340" s="16">
        <f>'دیده بان بازار'!N343</f>
        <v/>
      </c>
      <c r="O340" s="16">
        <f>'دیده بان بازار'!O343</f>
        <v/>
      </c>
      <c r="P340" s="16">
        <f>'دیده بان بازار'!P343</f>
        <v/>
      </c>
      <c r="Q340" s="16">
        <f>'دیده بان بازار'!Q343</f>
        <v/>
      </c>
      <c r="R340" s="16">
        <f>'دیده بان بازار'!R343</f>
        <v/>
      </c>
      <c r="S340" s="16">
        <f>'دیده بان بازار'!S343</f>
        <v/>
      </c>
      <c r="T340" s="16">
        <f>'دیده بان بازار'!T343</f>
        <v/>
      </c>
      <c r="U340" s="16">
        <f>'دیده بان بازار'!U343</f>
        <v/>
      </c>
      <c r="V340" s="16">
        <f>'دیده بان بازار'!V343</f>
        <v/>
      </c>
      <c r="W340" s="7">
        <f>'دیده بان بازار'!W343</f>
        <v/>
      </c>
      <c r="X340" s="11">
        <f>IFERROR(IF(OR(R340&lt;=0,W340&lt;=0,S340&lt;=0,V340&lt;=0),0,ROUND((S340/R340)/(V340/W340),2)),0)</f>
        <v/>
      </c>
      <c r="Y340" s="11">
        <f>IFERROR(IF(OR(S340&lt;=0,V340&lt;=0),0,ROUND(S340/V340,2)),0)</f>
        <v/>
      </c>
      <c r="Z340" s="11">
        <f>IFERROR(J340-M340,0)</f>
        <v/>
      </c>
      <c r="AA340" s="11">
        <f>IFERROR(ROUND(MAX(0,MIN(100,((AB340*0.2)+(AC340*0.15)+(AD340*0.15)+(AE340*0.1)+(AF340*0.1)+(AG340*0.15)+(MIN(Y340/3,1)*100*0.1)+(AI340*0.05))*((AH340/100)*0.25+0.75))),0),0)</f>
        <v/>
      </c>
      <c r="AB340" s="11">
        <f>ROUND(MAX(0,MIN(100,((M340+10)/20)*100)),0)</f>
        <v/>
      </c>
      <c r="AC340" s="11">
        <f>IFERROR(IF(D340&lt;=0,0,ROUND(COUNTIFS($D$4:$D$3359,"&lt;="&amp;D340,$D$4:$D$3359,"&gt;0")/COUNTIF($D$4:$D$3359,"&gt;0")*100,0)),0)</f>
        <v/>
      </c>
      <c r="AD340" s="11">
        <f>IF(E340&lt;=0,0,ROUND(MAX(0,MIN(100,(LOG10(1+E340/1000000000)/LOG10(101))*100)),0))</f>
        <v/>
      </c>
      <c r="AE340" s="11">
        <f>IF(O340=N340,50,ROUND(MAX(0,MIN(100,((H340-N340)/(O340-N340))*100)),0))</f>
        <v/>
      </c>
      <c r="AF340" s="11">
        <f>ROUND(MAX(0,MIN(100,50+((H340-K340)/K340)*1000)),0)</f>
        <v/>
      </c>
      <c r="AG340" s="11">
        <f>IFERROR(ROUND(MAX(0,MIN(100,50+25*LN(MAX(0.01,X340)))),0),25)</f>
        <v/>
      </c>
      <c r="AH340" s="11">
        <f>ROUND(IF(M340&lt;=-30,0,IF(M340&lt;=-20,20,IF(M340&lt;=-10,50,100))),0)</f>
        <v/>
      </c>
      <c r="AI340" s="11">
        <f>ROUND(MAX(0,MIN(100,50+(Z340*10))),0)</f>
        <v/>
      </c>
      <c r="AJ340" s="11">
        <f>IFERROR(IF(--AA340&gt;=80,"خرید قوی",IF(--AA340&gt;=70,"خرید مشروط",IF(--AA340&gt;=60,"مراقبت",IF(--AA340&gt;=45,"ضعیف","عدم ورود")))),"")</f>
        <v/>
      </c>
    </row>
    <row r="341">
      <c r="A341" s="12">
        <f>'دیده بان بازار'!A344</f>
        <v/>
      </c>
      <c r="B341" s="13">
        <f>'دیده بان بازار'!B344</f>
        <v/>
      </c>
      <c r="C341" s="13">
        <f>'دیده بان بازار'!C344</f>
        <v/>
      </c>
      <c r="D341" s="13">
        <f>'دیده بان بازار'!D344</f>
        <v/>
      </c>
      <c r="E341" s="14">
        <f>'دیده بان بازار'!E344</f>
        <v/>
      </c>
      <c r="F341" s="13">
        <f>'دیده بان بازار'!F344</f>
        <v/>
      </c>
      <c r="G341" s="13">
        <f>'دیده بان بازار'!G344</f>
        <v/>
      </c>
      <c r="H341" s="13">
        <f>'دیده بان بازار'!H344</f>
        <v/>
      </c>
      <c r="I341" s="13">
        <f>'دیده بان بازار'!I344</f>
        <v/>
      </c>
      <c r="J341" s="13">
        <f>'دیده بان بازار'!J344</f>
        <v/>
      </c>
      <c r="K341" s="13">
        <f>'دیده بان بازار'!K344</f>
        <v/>
      </c>
      <c r="L341" s="13">
        <f>'دیده بان بازار'!L344</f>
        <v/>
      </c>
      <c r="M341" s="13">
        <f>'دیده بان بازار'!M344</f>
        <v/>
      </c>
      <c r="N341" s="13">
        <f>'دیده بان بازار'!N344</f>
        <v/>
      </c>
      <c r="O341" s="13">
        <f>'دیده بان بازار'!O344</f>
        <v/>
      </c>
      <c r="P341" s="13">
        <f>'دیده بان بازار'!P344</f>
        <v/>
      </c>
      <c r="Q341" s="13">
        <f>'دیده بان بازار'!Q344</f>
        <v/>
      </c>
      <c r="R341" s="13">
        <f>'دیده بان بازار'!R344</f>
        <v/>
      </c>
      <c r="S341" s="13">
        <f>'دیده بان بازار'!S344</f>
        <v/>
      </c>
      <c r="T341" s="13">
        <f>'دیده بان بازار'!T344</f>
        <v/>
      </c>
      <c r="U341" s="13">
        <f>'دیده بان بازار'!U344</f>
        <v/>
      </c>
      <c r="V341" s="13">
        <f>'دیده بان بازار'!V344</f>
        <v/>
      </c>
      <c r="W341" s="6">
        <f>'دیده بان بازار'!W344</f>
        <v/>
      </c>
      <c r="X341" s="11">
        <f>IFERROR(IF(OR(R341&lt;=0,W341&lt;=0,S341&lt;=0,V341&lt;=0),0,ROUND((S341/R341)/(V341/W341),2)),0)</f>
        <v/>
      </c>
      <c r="Y341" s="11">
        <f>IFERROR(IF(OR(S341&lt;=0,V341&lt;=0),0,ROUND(S341/V341,2)),0)</f>
        <v/>
      </c>
      <c r="Z341" s="11">
        <f>IFERROR(J341-M341,0)</f>
        <v/>
      </c>
      <c r="AA341" s="11">
        <f>IFERROR(ROUND(MAX(0,MIN(100,((AB341*0.2)+(AC341*0.15)+(AD341*0.15)+(AE341*0.1)+(AF341*0.1)+(AG341*0.15)+(MIN(Y341/3,1)*100*0.1)+(AI341*0.05))*((AH341/100)*0.25+0.75))),0),0)</f>
        <v/>
      </c>
      <c r="AB341" s="11">
        <f>ROUND(MAX(0,MIN(100,((M341+10)/20)*100)),0)</f>
        <v/>
      </c>
      <c r="AC341" s="11">
        <f>IFERROR(IF(D341&lt;=0,0,ROUND(COUNTIFS($D$4:$D$3359,"&lt;="&amp;D341,$D$4:$D$3359,"&gt;0")/COUNTIF($D$4:$D$3359,"&gt;0")*100,0)),0)</f>
        <v/>
      </c>
      <c r="AD341" s="11">
        <f>IF(E341&lt;=0,0,ROUND(MAX(0,MIN(100,(LOG10(1+E341/1000000000)/LOG10(101))*100)),0))</f>
        <v/>
      </c>
      <c r="AE341" s="11">
        <f>IF(O341=N341,50,ROUND(MAX(0,MIN(100,((H341-N341)/(O341-N341))*100)),0))</f>
        <v/>
      </c>
      <c r="AF341" s="11">
        <f>ROUND(MAX(0,MIN(100,50+((H341-K341)/K341)*1000)),0)</f>
        <v/>
      </c>
      <c r="AG341" s="11">
        <f>IFERROR(ROUND(MAX(0,MIN(100,50+25*LN(MAX(0.01,X341)))),0),25)</f>
        <v/>
      </c>
      <c r="AH341" s="11">
        <f>ROUND(IF(M341&lt;=-30,0,IF(M341&lt;=-20,20,IF(M341&lt;=-10,50,100))),0)</f>
        <v/>
      </c>
      <c r="AI341" s="11">
        <f>ROUND(MAX(0,MIN(100,50+(Z341*10))),0)</f>
        <v/>
      </c>
      <c r="AJ341" s="11">
        <f>IFERROR(IF(--AA341&gt;=80,"خرید قوی",IF(--AA341&gt;=70,"خرید مشروط",IF(--AA341&gt;=60,"مراقبت",IF(--AA341&gt;=45,"ضعیف","عدم ورود")))),"")</f>
        <v/>
      </c>
    </row>
    <row r="342">
      <c r="A342" s="15">
        <f>'دیده بان بازار'!A345</f>
        <v/>
      </c>
      <c r="B342" s="16">
        <f>'دیده بان بازار'!B345</f>
        <v/>
      </c>
      <c r="C342" s="16">
        <f>'دیده بان بازار'!C345</f>
        <v/>
      </c>
      <c r="D342" s="16">
        <f>'دیده بان بازار'!D345</f>
        <v/>
      </c>
      <c r="E342" s="17">
        <f>'دیده بان بازار'!E345</f>
        <v/>
      </c>
      <c r="F342" s="16">
        <f>'دیده بان بازار'!F345</f>
        <v/>
      </c>
      <c r="G342" s="16">
        <f>'دیده بان بازار'!G345</f>
        <v/>
      </c>
      <c r="H342" s="16">
        <f>'دیده بان بازار'!H345</f>
        <v/>
      </c>
      <c r="I342" s="16">
        <f>'دیده بان بازار'!I345</f>
        <v/>
      </c>
      <c r="J342" s="16">
        <f>'دیده بان بازار'!J345</f>
        <v/>
      </c>
      <c r="K342" s="16">
        <f>'دیده بان بازار'!K345</f>
        <v/>
      </c>
      <c r="L342" s="16">
        <f>'دیده بان بازار'!L345</f>
        <v/>
      </c>
      <c r="M342" s="16">
        <f>'دیده بان بازار'!M345</f>
        <v/>
      </c>
      <c r="N342" s="16">
        <f>'دیده بان بازار'!N345</f>
        <v/>
      </c>
      <c r="O342" s="16">
        <f>'دیده بان بازار'!O345</f>
        <v/>
      </c>
      <c r="P342" s="16">
        <f>'دیده بان بازار'!P345</f>
        <v/>
      </c>
      <c r="Q342" s="16">
        <f>'دیده بان بازار'!Q345</f>
        <v/>
      </c>
      <c r="R342" s="16">
        <f>'دیده بان بازار'!R345</f>
        <v/>
      </c>
      <c r="S342" s="16">
        <f>'دیده بان بازار'!S345</f>
        <v/>
      </c>
      <c r="T342" s="16">
        <f>'دیده بان بازار'!T345</f>
        <v/>
      </c>
      <c r="U342" s="16">
        <f>'دیده بان بازار'!U345</f>
        <v/>
      </c>
      <c r="V342" s="16">
        <f>'دیده بان بازار'!V345</f>
        <v/>
      </c>
      <c r="W342" s="7">
        <f>'دیده بان بازار'!W345</f>
        <v/>
      </c>
      <c r="X342" s="11">
        <f>IFERROR(IF(OR(R342&lt;=0,W342&lt;=0,S342&lt;=0,V342&lt;=0),0,ROUND((S342/R342)/(V342/W342),2)),0)</f>
        <v/>
      </c>
      <c r="Y342" s="11">
        <f>IFERROR(IF(OR(S342&lt;=0,V342&lt;=0),0,ROUND(S342/V342,2)),0)</f>
        <v/>
      </c>
      <c r="Z342" s="11">
        <f>IFERROR(J342-M342,0)</f>
        <v/>
      </c>
      <c r="AA342" s="11">
        <f>IFERROR(ROUND(MAX(0,MIN(100,((AB342*0.2)+(AC342*0.15)+(AD342*0.15)+(AE342*0.1)+(AF342*0.1)+(AG342*0.15)+(MIN(Y342/3,1)*100*0.1)+(AI342*0.05))*((AH342/100)*0.25+0.75))),0),0)</f>
        <v/>
      </c>
      <c r="AB342" s="11">
        <f>ROUND(MAX(0,MIN(100,((M342+10)/20)*100)),0)</f>
        <v/>
      </c>
      <c r="AC342" s="11">
        <f>IFERROR(IF(D342&lt;=0,0,ROUND(COUNTIFS($D$4:$D$3359,"&lt;="&amp;D342,$D$4:$D$3359,"&gt;0")/COUNTIF($D$4:$D$3359,"&gt;0")*100,0)),0)</f>
        <v/>
      </c>
      <c r="AD342" s="11">
        <f>IF(E342&lt;=0,0,ROUND(MAX(0,MIN(100,(LOG10(1+E342/1000000000)/LOG10(101))*100)),0))</f>
        <v/>
      </c>
      <c r="AE342" s="11">
        <f>IF(O342=N342,50,ROUND(MAX(0,MIN(100,((H342-N342)/(O342-N342))*100)),0))</f>
        <v/>
      </c>
      <c r="AF342" s="11">
        <f>ROUND(MAX(0,MIN(100,50+((H342-K342)/K342)*1000)),0)</f>
        <v/>
      </c>
      <c r="AG342" s="11">
        <f>IFERROR(ROUND(MAX(0,MIN(100,50+25*LN(MAX(0.01,X342)))),0),25)</f>
        <v/>
      </c>
      <c r="AH342" s="11">
        <f>ROUND(IF(M342&lt;=-30,0,IF(M342&lt;=-20,20,IF(M342&lt;=-10,50,100))),0)</f>
        <v/>
      </c>
      <c r="AI342" s="11">
        <f>ROUND(MAX(0,MIN(100,50+(Z342*10))),0)</f>
        <v/>
      </c>
      <c r="AJ342" s="11">
        <f>IFERROR(IF(--AA342&gt;=80,"خرید قوی",IF(--AA342&gt;=70,"خرید مشروط",IF(--AA342&gt;=60,"مراقبت",IF(--AA342&gt;=45,"ضعیف","عدم ورود")))),"")</f>
        <v/>
      </c>
    </row>
    <row r="343">
      <c r="A343" s="12">
        <f>'دیده بان بازار'!A346</f>
        <v/>
      </c>
      <c r="B343" s="13">
        <f>'دیده بان بازار'!B346</f>
        <v/>
      </c>
      <c r="C343" s="13">
        <f>'دیده بان بازار'!C346</f>
        <v/>
      </c>
      <c r="D343" s="13">
        <f>'دیده بان بازار'!D346</f>
        <v/>
      </c>
      <c r="E343" s="14">
        <f>'دیده بان بازار'!E346</f>
        <v/>
      </c>
      <c r="F343" s="13">
        <f>'دیده بان بازار'!F346</f>
        <v/>
      </c>
      <c r="G343" s="13">
        <f>'دیده بان بازار'!G346</f>
        <v/>
      </c>
      <c r="H343" s="13">
        <f>'دیده بان بازار'!H346</f>
        <v/>
      </c>
      <c r="I343" s="13">
        <f>'دیده بان بازار'!I346</f>
        <v/>
      </c>
      <c r="J343" s="13">
        <f>'دیده بان بازار'!J346</f>
        <v/>
      </c>
      <c r="K343" s="13">
        <f>'دیده بان بازار'!K346</f>
        <v/>
      </c>
      <c r="L343" s="13">
        <f>'دیده بان بازار'!L346</f>
        <v/>
      </c>
      <c r="M343" s="13">
        <f>'دیده بان بازار'!M346</f>
        <v/>
      </c>
      <c r="N343" s="13">
        <f>'دیده بان بازار'!N346</f>
        <v/>
      </c>
      <c r="O343" s="13">
        <f>'دیده بان بازار'!O346</f>
        <v/>
      </c>
      <c r="P343" s="13">
        <f>'دیده بان بازار'!P346</f>
        <v/>
      </c>
      <c r="Q343" s="13">
        <f>'دیده بان بازار'!Q346</f>
        <v/>
      </c>
      <c r="R343" s="13">
        <f>'دیده بان بازار'!R346</f>
        <v/>
      </c>
      <c r="S343" s="13">
        <f>'دیده بان بازار'!S346</f>
        <v/>
      </c>
      <c r="T343" s="13">
        <f>'دیده بان بازار'!T346</f>
        <v/>
      </c>
      <c r="U343" s="13">
        <f>'دیده بان بازار'!U346</f>
        <v/>
      </c>
      <c r="V343" s="13">
        <f>'دیده بان بازار'!V346</f>
        <v/>
      </c>
      <c r="W343" s="6">
        <f>'دیده بان بازار'!W346</f>
        <v/>
      </c>
      <c r="X343" s="11">
        <f>IFERROR(IF(OR(R343&lt;=0,W343&lt;=0,S343&lt;=0,V343&lt;=0),0,ROUND((S343/R343)/(V343/W343),2)),0)</f>
        <v/>
      </c>
      <c r="Y343" s="11">
        <f>IFERROR(IF(OR(S343&lt;=0,V343&lt;=0),0,ROUND(S343/V343,2)),0)</f>
        <v/>
      </c>
      <c r="Z343" s="11">
        <f>IFERROR(J343-M343,0)</f>
        <v/>
      </c>
      <c r="AA343" s="11">
        <f>IFERROR(ROUND(MAX(0,MIN(100,((AB343*0.2)+(AC343*0.15)+(AD343*0.15)+(AE343*0.1)+(AF343*0.1)+(AG343*0.15)+(MIN(Y343/3,1)*100*0.1)+(AI343*0.05))*((AH343/100)*0.25+0.75))),0),0)</f>
        <v/>
      </c>
      <c r="AB343" s="11">
        <f>ROUND(MAX(0,MIN(100,((M343+10)/20)*100)),0)</f>
        <v/>
      </c>
      <c r="AC343" s="11">
        <f>IFERROR(IF(D343&lt;=0,0,ROUND(COUNTIFS($D$4:$D$3359,"&lt;="&amp;D343,$D$4:$D$3359,"&gt;0")/COUNTIF($D$4:$D$3359,"&gt;0")*100,0)),0)</f>
        <v/>
      </c>
      <c r="AD343" s="11">
        <f>IF(E343&lt;=0,0,ROUND(MAX(0,MIN(100,(LOG10(1+E343/1000000000)/LOG10(101))*100)),0))</f>
        <v/>
      </c>
      <c r="AE343" s="11">
        <f>IF(O343=N343,50,ROUND(MAX(0,MIN(100,((H343-N343)/(O343-N343))*100)),0))</f>
        <v/>
      </c>
      <c r="AF343" s="11">
        <f>ROUND(MAX(0,MIN(100,50+((H343-K343)/K343)*1000)),0)</f>
        <v/>
      </c>
      <c r="AG343" s="11">
        <f>IFERROR(ROUND(MAX(0,MIN(100,50+25*LN(MAX(0.01,X343)))),0),25)</f>
        <v/>
      </c>
      <c r="AH343" s="11">
        <f>ROUND(IF(M343&lt;=-30,0,IF(M343&lt;=-20,20,IF(M343&lt;=-10,50,100))),0)</f>
        <v/>
      </c>
      <c r="AI343" s="11">
        <f>ROUND(MAX(0,MIN(100,50+(Z343*10))),0)</f>
        <v/>
      </c>
      <c r="AJ343" s="11">
        <f>IFERROR(IF(--AA343&gt;=80,"خرید قوی",IF(--AA343&gt;=70,"خرید مشروط",IF(--AA343&gt;=60,"مراقبت",IF(--AA343&gt;=45,"ضعیف","عدم ورود")))),"")</f>
        <v/>
      </c>
    </row>
    <row r="344">
      <c r="A344" s="15">
        <f>'دیده بان بازار'!A347</f>
        <v/>
      </c>
      <c r="B344" s="16">
        <f>'دیده بان بازار'!B347</f>
        <v/>
      </c>
      <c r="C344" s="16">
        <f>'دیده بان بازار'!C347</f>
        <v/>
      </c>
      <c r="D344" s="16">
        <f>'دیده بان بازار'!D347</f>
        <v/>
      </c>
      <c r="E344" s="17">
        <f>'دیده بان بازار'!E347</f>
        <v/>
      </c>
      <c r="F344" s="16">
        <f>'دیده بان بازار'!F347</f>
        <v/>
      </c>
      <c r="G344" s="16">
        <f>'دیده بان بازار'!G347</f>
        <v/>
      </c>
      <c r="H344" s="16">
        <f>'دیده بان بازار'!H347</f>
        <v/>
      </c>
      <c r="I344" s="16">
        <f>'دیده بان بازار'!I347</f>
        <v/>
      </c>
      <c r="J344" s="16">
        <f>'دیده بان بازار'!J347</f>
        <v/>
      </c>
      <c r="K344" s="16">
        <f>'دیده بان بازار'!K347</f>
        <v/>
      </c>
      <c r="L344" s="16">
        <f>'دیده بان بازار'!L347</f>
        <v/>
      </c>
      <c r="M344" s="16">
        <f>'دیده بان بازار'!M347</f>
        <v/>
      </c>
      <c r="N344" s="16">
        <f>'دیده بان بازار'!N347</f>
        <v/>
      </c>
      <c r="O344" s="16">
        <f>'دیده بان بازار'!O347</f>
        <v/>
      </c>
      <c r="P344" s="16">
        <f>'دیده بان بازار'!P347</f>
        <v/>
      </c>
      <c r="Q344" s="16">
        <f>'دیده بان بازار'!Q347</f>
        <v/>
      </c>
      <c r="R344" s="16">
        <f>'دیده بان بازار'!R347</f>
        <v/>
      </c>
      <c r="S344" s="16">
        <f>'دیده بان بازار'!S347</f>
        <v/>
      </c>
      <c r="T344" s="16">
        <f>'دیده بان بازار'!T347</f>
        <v/>
      </c>
      <c r="U344" s="16">
        <f>'دیده بان بازار'!U347</f>
        <v/>
      </c>
      <c r="V344" s="16">
        <f>'دیده بان بازار'!V347</f>
        <v/>
      </c>
      <c r="W344" s="7">
        <f>'دیده بان بازار'!W347</f>
        <v/>
      </c>
      <c r="X344" s="11">
        <f>IFERROR(IF(OR(R344&lt;=0,W344&lt;=0,S344&lt;=0,V344&lt;=0),0,ROUND((S344/R344)/(V344/W344),2)),0)</f>
        <v/>
      </c>
      <c r="Y344" s="11">
        <f>IFERROR(IF(OR(S344&lt;=0,V344&lt;=0),0,ROUND(S344/V344,2)),0)</f>
        <v/>
      </c>
      <c r="Z344" s="11">
        <f>IFERROR(J344-M344,0)</f>
        <v/>
      </c>
      <c r="AA344" s="11">
        <f>IFERROR(ROUND(MAX(0,MIN(100,((AB344*0.2)+(AC344*0.15)+(AD344*0.15)+(AE344*0.1)+(AF344*0.1)+(AG344*0.15)+(MIN(Y344/3,1)*100*0.1)+(AI344*0.05))*((AH344/100)*0.25+0.75))),0),0)</f>
        <v/>
      </c>
      <c r="AB344" s="11">
        <f>ROUND(MAX(0,MIN(100,((M344+10)/20)*100)),0)</f>
        <v/>
      </c>
      <c r="AC344" s="11">
        <f>IFERROR(IF(D344&lt;=0,0,ROUND(COUNTIFS($D$4:$D$3359,"&lt;="&amp;D344,$D$4:$D$3359,"&gt;0")/COUNTIF($D$4:$D$3359,"&gt;0")*100,0)),0)</f>
        <v/>
      </c>
      <c r="AD344" s="11">
        <f>IF(E344&lt;=0,0,ROUND(MAX(0,MIN(100,(LOG10(1+E344/1000000000)/LOG10(101))*100)),0))</f>
        <v/>
      </c>
      <c r="AE344" s="11">
        <f>IF(O344=N344,50,ROUND(MAX(0,MIN(100,((H344-N344)/(O344-N344))*100)),0))</f>
        <v/>
      </c>
      <c r="AF344" s="11">
        <f>ROUND(MAX(0,MIN(100,50+((H344-K344)/K344)*1000)),0)</f>
        <v/>
      </c>
      <c r="AG344" s="11">
        <f>IFERROR(ROUND(MAX(0,MIN(100,50+25*LN(MAX(0.01,X344)))),0),25)</f>
        <v/>
      </c>
      <c r="AH344" s="11">
        <f>ROUND(IF(M344&lt;=-30,0,IF(M344&lt;=-20,20,IF(M344&lt;=-10,50,100))),0)</f>
        <v/>
      </c>
      <c r="AI344" s="11">
        <f>ROUND(MAX(0,MIN(100,50+(Z344*10))),0)</f>
        <v/>
      </c>
      <c r="AJ344" s="11">
        <f>IFERROR(IF(--AA344&gt;=80,"خرید قوی",IF(--AA344&gt;=70,"خرید مشروط",IF(--AA344&gt;=60,"مراقبت",IF(--AA344&gt;=45,"ضعیف","عدم ورود")))),"")</f>
        <v/>
      </c>
    </row>
    <row r="345">
      <c r="A345" s="12">
        <f>'دیده بان بازار'!A348</f>
        <v/>
      </c>
      <c r="B345" s="13">
        <f>'دیده بان بازار'!B348</f>
        <v/>
      </c>
      <c r="C345" s="13">
        <f>'دیده بان بازار'!C348</f>
        <v/>
      </c>
      <c r="D345" s="13">
        <f>'دیده بان بازار'!D348</f>
        <v/>
      </c>
      <c r="E345" s="14">
        <f>'دیده بان بازار'!E348</f>
        <v/>
      </c>
      <c r="F345" s="13">
        <f>'دیده بان بازار'!F348</f>
        <v/>
      </c>
      <c r="G345" s="13">
        <f>'دیده بان بازار'!G348</f>
        <v/>
      </c>
      <c r="H345" s="13">
        <f>'دیده بان بازار'!H348</f>
        <v/>
      </c>
      <c r="I345" s="13">
        <f>'دیده بان بازار'!I348</f>
        <v/>
      </c>
      <c r="J345" s="13">
        <f>'دیده بان بازار'!J348</f>
        <v/>
      </c>
      <c r="K345" s="13">
        <f>'دیده بان بازار'!K348</f>
        <v/>
      </c>
      <c r="L345" s="13">
        <f>'دیده بان بازار'!L348</f>
        <v/>
      </c>
      <c r="M345" s="13">
        <f>'دیده بان بازار'!M348</f>
        <v/>
      </c>
      <c r="N345" s="13">
        <f>'دیده بان بازار'!N348</f>
        <v/>
      </c>
      <c r="O345" s="13">
        <f>'دیده بان بازار'!O348</f>
        <v/>
      </c>
      <c r="P345" s="13">
        <f>'دیده بان بازار'!P348</f>
        <v/>
      </c>
      <c r="Q345" s="13">
        <f>'دیده بان بازار'!Q348</f>
        <v/>
      </c>
      <c r="R345" s="13">
        <f>'دیده بان بازار'!R348</f>
        <v/>
      </c>
      <c r="S345" s="13">
        <f>'دیده بان بازار'!S348</f>
        <v/>
      </c>
      <c r="T345" s="13">
        <f>'دیده بان بازار'!T348</f>
        <v/>
      </c>
      <c r="U345" s="13">
        <f>'دیده بان بازار'!U348</f>
        <v/>
      </c>
      <c r="V345" s="13">
        <f>'دیده بان بازار'!V348</f>
        <v/>
      </c>
      <c r="W345" s="6">
        <f>'دیده بان بازار'!W348</f>
        <v/>
      </c>
      <c r="X345" s="11">
        <f>IFERROR(IF(OR(R345&lt;=0,W345&lt;=0,S345&lt;=0,V345&lt;=0),0,ROUND((S345/R345)/(V345/W345),2)),0)</f>
        <v/>
      </c>
      <c r="Y345" s="11">
        <f>IFERROR(IF(OR(S345&lt;=0,V345&lt;=0),0,ROUND(S345/V345,2)),0)</f>
        <v/>
      </c>
      <c r="Z345" s="11">
        <f>IFERROR(J345-M345,0)</f>
        <v/>
      </c>
      <c r="AA345" s="11">
        <f>IFERROR(ROUND(MAX(0,MIN(100,((AB345*0.2)+(AC345*0.15)+(AD345*0.15)+(AE345*0.1)+(AF345*0.1)+(AG345*0.15)+(MIN(Y345/3,1)*100*0.1)+(AI345*0.05))*((AH345/100)*0.25+0.75))),0),0)</f>
        <v/>
      </c>
      <c r="AB345" s="11">
        <f>ROUND(MAX(0,MIN(100,((M345+10)/20)*100)),0)</f>
        <v/>
      </c>
      <c r="AC345" s="11">
        <f>IFERROR(IF(D345&lt;=0,0,ROUND(COUNTIFS($D$4:$D$3359,"&lt;="&amp;D345,$D$4:$D$3359,"&gt;0")/COUNTIF($D$4:$D$3359,"&gt;0")*100,0)),0)</f>
        <v/>
      </c>
      <c r="AD345" s="11">
        <f>IF(E345&lt;=0,0,ROUND(MAX(0,MIN(100,(LOG10(1+E345/1000000000)/LOG10(101))*100)),0))</f>
        <v/>
      </c>
      <c r="AE345" s="11">
        <f>IF(O345=N345,50,ROUND(MAX(0,MIN(100,((H345-N345)/(O345-N345))*100)),0))</f>
        <v/>
      </c>
      <c r="AF345" s="11">
        <f>ROUND(MAX(0,MIN(100,50+((H345-K345)/K345)*1000)),0)</f>
        <v/>
      </c>
      <c r="AG345" s="11">
        <f>IFERROR(ROUND(MAX(0,MIN(100,50+25*LN(MAX(0.01,X345)))),0),25)</f>
        <v/>
      </c>
      <c r="AH345" s="11">
        <f>ROUND(IF(M345&lt;=-30,0,IF(M345&lt;=-20,20,IF(M345&lt;=-10,50,100))),0)</f>
        <v/>
      </c>
      <c r="AI345" s="11">
        <f>ROUND(MAX(0,MIN(100,50+(Z345*10))),0)</f>
        <v/>
      </c>
      <c r="AJ345" s="11">
        <f>IFERROR(IF(--AA345&gt;=80,"خرید قوی",IF(--AA345&gt;=70,"خرید مشروط",IF(--AA345&gt;=60,"مراقبت",IF(--AA345&gt;=45,"ضعیف","عدم ورود")))),"")</f>
        <v/>
      </c>
    </row>
    <row r="346">
      <c r="A346" s="15">
        <f>'دیده بان بازار'!A349</f>
        <v/>
      </c>
      <c r="B346" s="16">
        <f>'دیده بان بازار'!B349</f>
        <v/>
      </c>
      <c r="C346" s="16">
        <f>'دیده بان بازار'!C349</f>
        <v/>
      </c>
      <c r="D346" s="16">
        <f>'دیده بان بازار'!D349</f>
        <v/>
      </c>
      <c r="E346" s="17">
        <f>'دیده بان بازار'!E349</f>
        <v/>
      </c>
      <c r="F346" s="16">
        <f>'دیده بان بازار'!F349</f>
        <v/>
      </c>
      <c r="G346" s="16">
        <f>'دیده بان بازار'!G349</f>
        <v/>
      </c>
      <c r="H346" s="16">
        <f>'دیده بان بازار'!H349</f>
        <v/>
      </c>
      <c r="I346" s="16">
        <f>'دیده بان بازار'!I349</f>
        <v/>
      </c>
      <c r="J346" s="16">
        <f>'دیده بان بازار'!J349</f>
        <v/>
      </c>
      <c r="K346" s="16">
        <f>'دیده بان بازار'!K349</f>
        <v/>
      </c>
      <c r="L346" s="16">
        <f>'دیده بان بازار'!L349</f>
        <v/>
      </c>
      <c r="M346" s="16">
        <f>'دیده بان بازار'!M349</f>
        <v/>
      </c>
      <c r="N346" s="16">
        <f>'دیده بان بازار'!N349</f>
        <v/>
      </c>
      <c r="O346" s="16">
        <f>'دیده بان بازار'!O349</f>
        <v/>
      </c>
      <c r="P346" s="16">
        <f>'دیده بان بازار'!P349</f>
        <v/>
      </c>
      <c r="Q346" s="16">
        <f>'دیده بان بازار'!Q349</f>
        <v/>
      </c>
      <c r="R346" s="16">
        <f>'دیده بان بازار'!R349</f>
        <v/>
      </c>
      <c r="S346" s="16">
        <f>'دیده بان بازار'!S349</f>
        <v/>
      </c>
      <c r="T346" s="16">
        <f>'دیده بان بازار'!T349</f>
        <v/>
      </c>
      <c r="U346" s="16">
        <f>'دیده بان بازار'!U349</f>
        <v/>
      </c>
      <c r="V346" s="16">
        <f>'دیده بان بازار'!V349</f>
        <v/>
      </c>
      <c r="W346" s="7">
        <f>'دیده بان بازار'!W349</f>
        <v/>
      </c>
      <c r="X346" s="11">
        <f>IFERROR(IF(OR(R346&lt;=0,W346&lt;=0,S346&lt;=0,V346&lt;=0),0,ROUND((S346/R346)/(V346/W346),2)),0)</f>
        <v/>
      </c>
      <c r="Y346" s="11">
        <f>IFERROR(IF(OR(S346&lt;=0,V346&lt;=0),0,ROUND(S346/V346,2)),0)</f>
        <v/>
      </c>
      <c r="Z346" s="11">
        <f>IFERROR(J346-M346,0)</f>
        <v/>
      </c>
      <c r="AA346" s="11">
        <f>IFERROR(ROUND(MAX(0,MIN(100,((AB346*0.2)+(AC346*0.15)+(AD346*0.15)+(AE346*0.1)+(AF346*0.1)+(AG346*0.15)+(MIN(Y346/3,1)*100*0.1)+(AI346*0.05))*((AH346/100)*0.25+0.75))),0),0)</f>
        <v/>
      </c>
      <c r="AB346" s="11">
        <f>ROUND(MAX(0,MIN(100,((M346+10)/20)*100)),0)</f>
        <v/>
      </c>
      <c r="AC346" s="11">
        <f>IFERROR(IF(D346&lt;=0,0,ROUND(COUNTIFS($D$4:$D$3359,"&lt;="&amp;D346,$D$4:$D$3359,"&gt;0")/COUNTIF($D$4:$D$3359,"&gt;0")*100,0)),0)</f>
        <v/>
      </c>
      <c r="AD346" s="11">
        <f>IF(E346&lt;=0,0,ROUND(MAX(0,MIN(100,(LOG10(1+E346/1000000000)/LOG10(101))*100)),0))</f>
        <v/>
      </c>
      <c r="AE346" s="11">
        <f>IF(O346=N346,50,ROUND(MAX(0,MIN(100,((H346-N346)/(O346-N346))*100)),0))</f>
        <v/>
      </c>
      <c r="AF346" s="11">
        <f>ROUND(MAX(0,MIN(100,50+((H346-K346)/K346)*1000)),0)</f>
        <v/>
      </c>
      <c r="AG346" s="11">
        <f>IFERROR(ROUND(MAX(0,MIN(100,50+25*LN(MAX(0.01,X346)))),0),25)</f>
        <v/>
      </c>
      <c r="AH346" s="11">
        <f>ROUND(IF(M346&lt;=-30,0,IF(M346&lt;=-20,20,IF(M346&lt;=-10,50,100))),0)</f>
        <v/>
      </c>
      <c r="AI346" s="11">
        <f>ROUND(MAX(0,MIN(100,50+(Z346*10))),0)</f>
        <v/>
      </c>
      <c r="AJ346" s="11">
        <f>IFERROR(IF(--AA346&gt;=80,"خرید قوی",IF(--AA346&gt;=70,"خرید مشروط",IF(--AA346&gt;=60,"مراقبت",IF(--AA346&gt;=45,"ضعیف","عدم ورود")))),"")</f>
        <v/>
      </c>
    </row>
    <row r="347">
      <c r="A347" s="15">
        <f>'دیده بان بازار'!A350</f>
        <v/>
      </c>
      <c r="B347" s="16">
        <f>'دیده بان بازار'!B350</f>
        <v/>
      </c>
      <c r="C347" s="16">
        <f>'دیده بان بازار'!C350</f>
        <v/>
      </c>
      <c r="D347" s="16">
        <f>'دیده بان بازار'!D350</f>
        <v/>
      </c>
      <c r="E347" s="17">
        <f>'دیده بان بازار'!E350</f>
        <v/>
      </c>
      <c r="F347" s="16">
        <f>'دیده بان بازار'!F350</f>
        <v/>
      </c>
      <c r="G347" s="16">
        <f>'دیده بان بازار'!G350</f>
        <v/>
      </c>
      <c r="H347" s="16">
        <f>'دیده بان بازار'!H350</f>
        <v/>
      </c>
      <c r="I347" s="16">
        <f>'دیده بان بازار'!I350</f>
        <v/>
      </c>
      <c r="J347" s="16">
        <f>'دیده بان بازار'!J350</f>
        <v/>
      </c>
      <c r="K347" s="16">
        <f>'دیده بان بازار'!K350</f>
        <v/>
      </c>
      <c r="L347" s="16">
        <f>'دیده بان بازار'!L350</f>
        <v/>
      </c>
      <c r="M347" s="16">
        <f>'دیده بان بازار'!M350</f>
        <v/>
      </c>
      <c r="N347" s="16">
        <f>'دیده بان بازار'!N350</f>
        <v/>
      </c>
      <c r="O347" s="16">
        <f>'دیده بان بازار'!O350</f>
        <v/>
      </c>
      <c r="P347" s="16">
        <f>'دیده بان بازار'!P350</f>
        <v/>
      </c>
      <c r="Q347" s="16">
        <f>'دیده بان بازار'!Q350</f>
        <v/>
      </c>
      <c r="R347" s="16">
        <f>'دیده بان بازار'!R350</f>
        <v/>
      </c>
      <c r="S347" s="16">
        <f>'دیده بان بازار'!S350</f>
        <v/>
      </c>
      <c r="T347" s="16">
        <f>'دیده بان بازار'!T350</f>
        <v/>
      </c>
      <c r="U347" s="16">
        <f>'دیده بان بازار'!U350</f>
        <v/>
      </c>
      <c r="V347" s="16">
        <f>'دیده بان بازار'!V350</f>
        <v/>
      </c>
      <c r="W347" s="7">
        <f>'دیده بان بازار'!W350</f>
        <v/>
      </c>
      <c r="X347" s="11">
        <f>IFERROR(IF(OR(R347&lt;=0,W347&lt;=0,S347&lt;=0,V347&lt;=0),0,ROUND((S347/R347)/(V347/W347),2)),0)</f>
        <v/>
      </c>
      <c r="Y347" s="11">
        <f>IFERROR(IF(OR(S347&lt;=0,V347&lt;=0),0,ROUND(S347/V347,2)),0)</f>
        <v/>
      </c>
      <c r="Z347" s="11">
        <f>IFERROR(J347-M347,0)</f>
        <v/>
      </c>
      <c r="AA347" s="11">
        <f>IFERROR(ROUND(MAX(0,MIN(100,((AB347*0.2)+(AC347*0.15)+(AD347*0.15)+(AE347*0.1)+(AF347*0.1)+(AG347*0.15)+(MIN(Y347/3,1)*100*0.1)+(AI347*0.05))*((AH347/100)*0.25+0.75))),0),0)</f>
        <v/>
      </c>
      <c r="AB347" s="11">
        <f>ROUND(MAX(0,MIN(100,((M347+10)/20)*100)),0)</f>
        <v/>
      </c>
      <c r="AC347" s="11">
        <f>IFERROR(IF(D347&lt;=0,0,ROUND(COUNTIFS($D$4:$D$3359,"&lt;="&amp;D347,$D$4:$D$3359,"&gt;0")/COUNTIF($D$4:$D$3359,"&gt;0")*100,0)),0)</f>
        <v/>
      </c>
      <c r="AD347" s="11">
        <f>IF(E347&lt;=0,0,ROUND(MAX(0,MIN(100,(LOG10(1+E347/1000000000)/LOG10(101))*100)),0))</f>
        <v/>
      </c>
      <c r="AE347" s="11">
        <f>IF(O347=N347,50,ROUND(MAX(0,MIN(100,((H347-N347)/(O347-N347))*100)),0))</f>
        <v/>
      </c>
      <c r="AF347" s="11">
        <f>ROUND(MAX(0,MIN(100,50+((H347-K347)/K347)*1000)),0)</f>
        <v/>
      </c>
      <c r="AG347" s="11">
        <f>IFERROR(ROUND(MAX(0,MIN(100,50+25*LN(MAX(0.01,X347)))),0),25)</f>
        <v/>
      </c>
      <c r="AH347" s="11">
        <f>ROUND(IF(M347&lt;=-30,0,IF(M347&lt;=-20,20,IF(M347&lt;=-10,50,100))),0)</f>
        <v/>
      </c>
      <c r="AI347" s="11">
        <f>ROUND(MAX(0,MIN(100,50+(Z347*10))),0)</f>
        <v/>
      </c>
      <c r="AJ347" s="11">
        <f>IFERROR(IF(--AA347&gt;=80,"خرید قوی",IF(--AA347&gt;=70,"خرید مشروط",IF(--AA347&gt;=60,"مراقبت",IF(--AA347&gt;=45,"ضعیف","عدم ورود")))),"")</f>
        <v/>
      </c>
    </row>
    <row r="348">
      <c r="A348" s="12">
        <f>'دیده بان بازار'!A351</f>
        <v/>
      </c>
      <c r="B348" s="13">
        <f>'دیده بان بازار'!B351</f>
        <v/>
      </c>
      <c r="C348" s="13">
        <f>'دیده بان بازار'!C351</f>
        <v/>
      </c>
      <c r="D348" s="13">
        <f>'دیده بان بازار'!D351</f>
        <v/>
      </c>
      <c r="E348" s="14">
        <f>'دیده بان بازار'!E351</f>
        <v/>
      </c>
      <c r="F348" s="13">
        <f>'دیده بان بازار'!F351</f>
        <v/>
      </c>
      <c r="G348" s="13">
        <f>'دیده بان بازار'!G351</f>
        <v/>
      </c>
      <c r="H348" s="13">
        <f>'دیده بان بازار'!H351</f>
        <v/>
      </c>
      <c r="I348" s="13">
        <f>'دیده بان بازار'!I351</f>
        <v/>
      </c>
      <c r="J348" s="13">
        <f>'دیده بان بازار'!J351</f>
        <v/>
      </c>
      <c r="K348" s="13">
        <f>'دیده بان بازار'!K351</f>
        <v/>
      </c>
      <c r="L348" s="13">
        <f>'دیده بان بازار'!L351</f>
        <v/>
      </c>
      <c r="M348" s="13">
        <f>'دیده بان بازار'!M351</f>
        <v/>
      </c>
      <c r="N348" s="13">
        <f>'دیده بان بازار'!N351</f>
        <v/>
      </c>
      <c r="O348" s="13">
        <f>'دیده بان بازار'!O351</f>
        <v/>
      </c>
      <c r="P348" s="13">
        <f>'دیده بان بازار'!P351</f>
        <v/>
      </c>
      <c r="Q348" s="13">
        <f>'دیده بان بازار'!Q351</f>
        <v/>
      </c>
      <c r="R348" s="13">
        <f>'دیده بان بازار'!R351</f>
        <v/>
      </c>
      <c r="S348" s="13">
        <f>'دیده بان بازار'!S351</f>
        <v/>
      </c>
      <c r="T348" s="13">
        <f>'دیده بان بازار'!T351</f>
        <v/>
      </c>
      <c r="U348" s="13">
        <f>'دیده بان بازار'!U351</f>
        <v/>
      </c>
      <c r="V348" s="13">
        <f>'دیده بان بازار'!V351</f>
        <v/>
      </c>
      <c r="W348" s="6">
        <f>'دیده بان بازار'!W351</f>
        <v/>
      </c>
      <c r="X348" s="11">
        <f>IFERROR(IF(OR(R348&lt;=0,W348&lt;=0,S348&lt;=0,V348&lt;=0),0,ROUND((S348/R348)/(V348/W348),2)),0)</f>
        <v/>
      </c>
      <c r="Y348" s="11">
        <f>IFERROR(IF(OR(S348&lt;=0,V348&lt;=0),0,ROUND(S348/V348,2)),0)</f>
        <v/>
      </c>
      <c r="Z348" s="11">
        <f>IFERROR(J348-M348,0)</f>
        <v/>
      </c>
      <c r="AA348" s="11">
        <f>IFERROR(ROUND(MAX(0,MIN(100,((AB348*0.2)+(AC348*0.15)+(AD348*0.15)+(AE348*0.1)+(AF348*0.1)+(AG348*0.15)+(MIN(Y348/3,1)*100*0.1)+(AI348*0.05))*((AH348/100)*0.25+0.75))),0),0)</f>
        <v/>
      </c>
      <c r="AB348" s="11">
        <f>ROUND(MAX(0,MIN(100,((M348+10)/20)*100)),0)</f>
        <v/>
      </c>
      <c r="AC348" s="11">
        <f>IFERROR(IF(D348&lt;=0,0,ROUND(COUNTIFS($D$4:$D$3359,"&lt;="&amp;D348,$D$4:$D$3359,"&gt;0")/COUNTIF($D$4:$D$3359,"&gt;0")*100,0)),0)</f>
        <v/>
      </c>
      <c r="AD348" s="11">
        <f>IF(E348&lt;=0,0,ROUND(MAX(0,MIN(100,(LOG10(1+E348/1000000000)/LOG10(101))*100)),0))</f>
        <v/>
      </c>
      <c r="AE348" s="11">
        <f>IF(O348=N348,50,ROUND(MAX(0,MIN(100,((H348-N348)/(O348-N348))*100)),0))</f>
        <v/>
      </c>
      <c r="AF348" s="11">
        <f>ROUND(MAX(0,MIN(100,50+((H348-K348)/K348)*1000)),0)</f>
        <v/>
      </c>
      <c r="AG348" s="11">
        <f>IFERROR(ROUND(MAX(0,MIN(100,50+25*LN(MAX(0.01,X348)))),0),25)</f>
        <v/>
      </c>
      <c r="AH348" s="11">
        <f>ROUND(IF(M348&lt;=-30,0,IF(M348&lt;=-20,20,IF(M348&lt;=-10,50,100))),0)</f>
        <v/>
      </c>
      <c r="AI348" s="11">
        <f>ROUND(MAX(0,MIN(100,50+(Z348*10))),0)</f>
        <v/>
      </c>
      <c r="AJ348" s="11">
        <f>IFERROR(IF(--AA348&gt;=80,"خرید قوی",IF(--AA348&gt;=70,"خرید مشروط",IF(--AA348&gt;=60,"مراقبت",IF(--AA348&gt;=45,"ضعیف","عدم ورود")))),"")</f>
        <v/>
      </c>
    </row>
    <row r="349">
      <c r="A349" s="15">
        <f>'دیده بان بازار'!A352</f>
        <v/>
      </c>
      <c r="B349" s="16">
        <f>'دیده بان بازار'!B352</f>
        <v/>
      </c>
      <c r="C349" s="16">
        <f>'دیده بان بازار'!C352</f>
        <v/>
      </c>
      <c r="D349" s="16">
        <f>'دیده بان بازار'!D352</f>
        <v/>
      </c>
      <c r="E349" s="17">
        <f>'دیده بان بازار'!E352</f>
        <v/>
      </c>
      <c r="F349" s="16">
        <f>'دیده بان بازار'!F352</f>
        <v/>
      </c>
      <c r="G349" s="16">
        <f>'دیده بان بازار'!G352</f>
        <v/>
      </c>
      <c r="H349" s="16">
        <f>'دیده بان بازار'!H352</f>
        <v/>
      </c>
      <c r="I349" s="16">
        <f>'دیده بان بازار'!I352</f>
        <v/>
      </c>
      <c r="J349" s="16">
        <f>'دیده بان بازار'!J352</f>
        <v/>
      </c>
      <c r="K349" s="16">
        <f>'دیده بان بازار'!K352</f>
        <v/>
      </c>
      <c r="L349" s="16">
        <f>'دیده بان بازار'!L352</f>
        <v/>
      </c>
      <c r="M349" s="16">
        <f>'دیده بان بازار'!M352</f>
        <v/>
      </c>
      <c r="N349" s="16">
        <f>'دیده بان بازار'!N352</f>
        <v/>
      </c>
      <c r="O349" s="16">
        <f>'دیده بان بازار'!O352</f>
        <v/>
      </c>
      <c r="P349" s="16">
        <f>'دیده بان بازار'!P352</f>
        <v/>
      </c>
      <c r="Q349" s="16">
        <f>'دیده بان بازار'!Q352</f>
        <v/>
      </c>
      <c r="R349" s="16">
        <f>'دیده بان بازار'!R352</f>
        <v/>
      </c>
      <c r="S349" s="16">
        <f>'دیده بان بازار'!S352</f>
        <v/>
      </c>
      <c r="T349" s="16">
        <f>'دیده بان بازار'!T352</f>
        <v/>
      </c>
      <c r="U349" s="16">
        <f>'دیده بان بازار'!U352</f>
        <v/>
      </c>
      <c r="V349" s="16">
        <f>'دیده بان بازار'!V352</f>
        <v/>
      </c>
      <c r="W349" s="7">
        <f>'دیده بان بازار'!W352</f>
        <v/>
      </c>
      <c r="X349" s="11">
        <f>IFERROR(IF(OR(R349&lt;=0,W349&lt;=0,S349&lt;=0,V349&lt;=0),0,ROUND((S349/R349)/(V349/W349),2)),0)</f>
        <v/>
      </c>
      <c r="Y349" s="11">
        <f>IFERROR(IF(OR(S349&lt;=0,V349&lt;=0),0,ROUND(S349/V349,2)),0)</f>
        <v/>
      </c>
      <c r="Z349" s="11">
        <f>IFERROR(J349-M349,0)</f>
        <v/>
      </c>
      <c r="AA349" s="11">
        <f>IFERROR(ROUND(MAX(0,MIN(100,((AB349*0.2)+(AC349*0.15)+(AD349*0.15)+(AE349*0.1)+(AF349*0.1)+(AG349*0.15)+(MIN(Y349/3,1)*100*0.1)+(AI349*0.05))*((AH349/100)*0.25+0.75))),0),0)</f>
        <v/>
      </c>
      <c r="AB349" s="11">
        <f>ROUND(MAX(0,MIN(100,((M349+10)/20)*100)),0)</f>
        <v/>
      </c>
      <c r="AC349" s="11">
        <f>IFERROR(IF(D349&lt;=0,0,ROUND(COUNTIFS($D$4:$D$3359,"&lt;="&amp;D349,$D$4:$D$3359,"&gt;0")/COUNTIF($D$4:$D$3359,"&gt;0")*100,0)),0)</f>
        <v/>
      </c>
      <c r="AD349" s="11">
        <f>IF(E349&lt;=0,0,ROUND(MAX(0,MIN(100,(LOG10(1+E349/1000000000)/LOG10(101))*100)),0))</f>
        <v/>
      </c>
      <c r="AE349" s="11">
        <f>IF(O349=N349,50,ROUND(MAX(0,MIN(100,((H349-N349)/(O349-N349))*100)),0))</f>
        <v/>
      </c>
      <c r="AF349" s="11">
        <f>ROUND(MAX(0,MIN(100,50+((H349-K349)/K349)*1000)),0)</f>
        <v/>
      </c>
      <c r="AG349" s="11">
        <f>IFERROR(ROUND(MAX(0,MIN(100,50+25*LN(MAX(0.01,X349)))),0),25)</f>
        <v/>
      </c>
      <c r="AH349" s="11">
        <f>ROUND(IF(M349&lt;=-30,0,IF(M349&lt;=-20,20,IF(M349&lt;=-10,50,100))),0)</f>
        <v/>
      </c>
      <c r="AI349" s="11">
        <f>ROUND(MAX(0,MIN(100,50+(Z349*10))),0)</f>
        <v/>
      </c>
      <c r="AJ349" s="11">
        <f>IFERROR(IF(--AA349&gt;=80,"خرید قوی",IF(--AA349&gt;=70,"خرید مشروط",IF(--AA349&gt;=60,"مراقبت",IF(--AA349&gt;=45,"ضعیف","عدم ورود")))),"")</f>
        <v/>
      </c>
    </row>
    <row r="350">
      <c r="A350" s="12">
        <f>'دیده بان بازار'!A353</f>
        <v/>
      </c>
      <c r="B350" s="13">
        <f>'دیده بان بازار'!B353</f>
        <v/>
      </c>
      <c r="C350" s="13">
        <f>'دیده بان بازار'!C353</f>
        <v/>
      </c>
      <c r="D350" s="13">
        <f>'دیده بان بازار'!D353</f>
        <v/>
      </c>
      <c r="E350" s="14">
        <f>'دیده بان بازار'!E353</f>
        <v/>
      </c>
      <c r="F350" s="13">
        <f>'دیده بان بازار'!F353</f>
        <v/>
      </c>
      <c r="G350" s="13">
        <f>'دیده بان بازار'!G353</f>
        <v/>
      </c>
      <c r="H350" s="13">
        <f>'دیده بان بازار'!H353</f>
        <v/>
      </c>
      <c r="I350" s="13">
        <f>'دیده بان بازار'!I353</f>
        <v/>
      </c>
      <c r="J350" s="13">
        <f>'دیده بان بازار'!J353</f>
        <v/>
      </c>
      <c r="K350" s="13">
        <f>'دیده بان بازار'!K353</f>
        <v/>
      </c>
      <c r="L350" s="13">
        <f>'دیده بان بازار'!L353</f>
        <v/>
      </c>
      <c r="M350" s="13">
        <f>'دیده بان بازار'!M353</f>
        <v/>
      </c>
      <c r="N350" s="13">
        <f>'دیده بان بازار'!N353</f>
        <v/>
      </c>
      <c r="O350" s="13">
        <f>'دیده بان بازار'!O353</f>
        <v/>
      </c>
      <c r="P350" s="13">
        <f>'دیده بان بازار'!P353</f>
        <v/>
      </c>
      <c r="Q350" s="13">
        <f>'دیده بان بازار'!Q353</f>
        <v/>
      </c>
      <c r="R350" s="13">
        <f>'دیده بان بازار'!R353</f>
        <v/>
      </c>
      <c r="S350" s="13">
        <f>'دیده بان بازار'!S353</f>
        <v/>
      </c>
      <c r="T350" s="13">
        <f>'دیده بان بازار'!T353</f>
        <v/>
      </c>
      <c r="U350" s="13">
        <f>'دیده بان بازار'!U353</f>
        <v/>
      </c>
      <c r="V350" s="13">
        <f>'دیده بان بازار'!V353</f>
        <v/>
      </c>
      <c r="W350" s="6">
        <f>'دیده بان بازار'!W353</f>
        <v/>
      </c>
      <c r="X350" s="11">
        <f>IFERROR(IF(OR(R350&lt;=0,W350&lt;=0,S350&lt;=0,V350&lt;=0),0,ROUND((S350/R350)/(V350/W350),2)),0)</f>
        <v/>
      </c>
      <c r="Y350" s="11">
        <f>IFERROR(IF(OR(S350&lt;=0,V350&lt;=0),0,ROUND(S350/V350,2)),0)</f>
        <v/>
      </c>
      <c r="Z350" s="11">
        <f>IFERROR(J350-M350,0)</f>
        <v/>
      </c>
      <c r="AA350" s="11">
        <f>IFERROR(ROUND(MAX(0,MIN(100,((AB350*0.2)+(AC350*0.15)+(AD350*0.15)+(AE350*0.1)+(AF350*0.1)+(AG350*0.15)+(MIN(Y350/3,1)*100*0.1)+(AI350*0.05))*((AH350/100)*0.25+0.75))),0),0)</f>
        <v/>
      </c>
      <c r="AB350" s="11">
        <f>ROUND(MAX(0,MIN(100,((M350+10)/20)*100)),0)</f>
        <v/>
      </c>
      <c r="AC350" s="11">
        <f>IFERROR(IF(D350&lt;=0,0,ROUND(COUNTIFS($D$4:$D$3359,"&lt;="&amp;D350,$D$4:$D$3359,"&gt;0")/COUNTIF($D$4:$D$3359,"&gt;0")*100,0)),0)</f>
        <v/>
      </c>
      <c r="AD350" s="11">
        <f>IF(E350&lt;=0,0,ROUND(MAX(0,MIN(100,(LOG10(1+E350/1000000000)/LOG10(101))*100)),0))</f>
        <v/>
      </c>
      <c r="AE350" s="11">
        <f>IF(O350=N350,50,ROUND(MAX(0,MIN(100,((H350-N350)/(O350-N350))*100)),0))</f>
        <v/>
      </c>
      <c r="AF350" s="11">
        <f>ROUND(MAX(0,MIN(100,50+((H350-K350)/K350)*1000)),0)</f>
        <v/>
      </c>
      <c r="AG350" s="11">
        <f>IFERROR(ROUND(MAX(0,MIN(100,50+25*LN(MAX(0.01,X350)))),0),25)</f>
        <v/>
      </c>
      <c r="AH350" s="11">
        <f>ROUND(IF(M350&lt;=-30,0,IF(M350&lt;=-20,20,IF(M350&lt;=-10,50,100))),0)</f>
        <v/>
      </c>
      <c r="AI350" s="11">
        <f>ROUND(MAX(0,MIN(100,50+(Z350*10))),0)</f>
        <v/>
      </c>
      <c r="AJ350" s="11">
        <f>IFERROR(IF(--AA350&gt;=80,"خرید قوی",IF(--AA350&gt;=70,"خرید مشروط",IF(--AA350&gt;=60,"مراقبت",IF(--AA350&gt;=45,"ضعیف","عدم ورود")))),"")</f>
        <v/>
      </c>
    </row>
    <row r="351">
      <c r="A351" s="15">
        <f>'دیده بان بازار'!A354</f>
        <v/>
      </c>
      <c r="B351" s="16">
        <f>'دیده بان بازار'!B354</f>
        <v/>
      </c>
      <c r="C351" s="16">
        <f>'دیده بان بازار'!C354</f>
        <v/>
      </c>
      <c r="D351" s="16">
        <f>'دیده بان بازار'!D354</f>
        <v/>
      </c>
      <c r="E351" s="17">
        <f>'دیده بان بازار'!E354</f>
        <v/>
      </c>
      <c r="F351" s="16">
        <f>'دیده بان بازار'!F354</f>
        <v/>
      </c>
      <c r="G351" s="16">
        <f>'دیده بان بازار'!G354</f>
        <v/>
      </c>
      <c r="H351" s="16">
        <f>'دیده بان بازار'!H354</f>
        <v/>
      </c>
      <c r="I351" s="16">
        <f>'دیده بان بازار'!I354</f>
        <v/>
      </c>
      <c r="J351" s="16">
        <f>'دیده بان بازار'!J354</f>
        <v/>
      </c>
      <c r="K351" s="16">
        <f>'دیده بان بازار'!K354</f>
        <v/>
      </c>
      <c r="L351" s="16">
        <f>'دیده بان بازار'!L354</f>
        <v/>
      </c>
      <c r="M351" s="16">
        <f>'دیده بان بازار'!M354</f>
        <v/>
      </c>
      <c r="N351" s="16">
        <f>'دیده بان بازار'!N354</f>
        <v/>
      </c>
      <c r="O351" s="16">
        <f>'دیده بان بازار'!O354</f>
        <v/>
      </c>
      <c r="P351" s="16">
        <f>'دیده بان بازار'!P354</f>
        <v/>
      </c>
      <c r="Q351" s="16">
        <f>'دیده بان بازار'!Q354</f>
        <v/>
      </c>
      <c r="R351" s="16">
        <f>'دیده بان بازار'!R354</f>
        <v/>
      </c>
      <c r="S351" s="16">
        <f>'دیده بان بازار'!S354</f>
        <v/>
      </c>
      <c r="T351" s="16">
        <f>'دیده بان بازار'!T354</f>
        <v/>
      </c>
      <c r="U351" s="16">
        <f>'دیده بان بازار'!U354</f>
        <v/>
      </c>
      <c r="V351" s="16">
        <f>'دیده بان بازار'!V354</f>
        <v/>
      </c>
      <c r="W351" s="7">
        <f>'دیده بان بازار'!W354</f>
        <v/>
      </c>
      <c r="X351" s="11">
        <f>IFERROR(IF(OR(R351&lt;=0,W351&lt;=0,S351&lt;=0,V351&lt;=0),0,ROUND((S351/R351)/(V351/W351),2)),0)</f>
        <v/>
      </c>
      <c r="Y351" s="11">
        <f>IFERROR(IF(OR(S351&lt;=0,V351&lt;=0),0,ROUND(S351/V351,2)),0)</f>
        <v/>
      </c>
      <c r="Z351" s="11">
        <f>IFERROR(J351-M351,0)</f>
        <v/>
      </c>
      <c r="AA351" s="11">
        <f>IFERROR(ROUND(MAX(0,MIN(100,((AB351*0.2)+(AC351*0.15)+(AD351*0.15)+(AE351*0.1)+(AF351*0.1)+(AG351*0.15)+(MIN(Y351/3,1)*100*0.1)+(AI351*0.05))*((AH351/100)*0.25+0.75))),0),0)</f>
        <v/>
      </c>
      <c r="AB351" s="11">
        <f>ROUND(MAX(0,MIN(100,((M351+10)/20)*100)),0)</f>
        <v/>
      </c>
      <c r="AC351" s="11">
        <f>IFERROR(IF(D351&lt;=0,0,ROUND(COUNTIFS($D$4:$D$3359,"&lt;="&amp;D351,$D$4:$D$3359,"&gt;0")/COUNTIF($D$4:$D$3359,"&gt;0")*100,0)),0)</f>
        <v/>
      </c>
      <c r="AD351" s="11">
        <f>IF(E351&lt;=0,0,ROUND(MAX(0,MIN(100,(LOG10(1+E351/1000000000)/LOG10(101))*100)),0))</f>
        <v/>
      </c>
      <c r="AE351" s="11">
        <f>IF(O351=N351,50,ROUND(MAX(0,MIN(100,((H351-N351)/(O351-N351))*100)),0))</f>
        <v/>
      </c>
      <c r="AF351" s="11">
        <f>ROUND(MAX(0,MIN(100,50+((H351-K351)/K351)*1000)),0)</f>
        <v/>
      </c>
      <c r="AG351" s="11">
        <f>IFERROR(ROUND(MAX(0,MIN(100,50+25*LN(MAX(0.01,X351)))),0),25)</f>
        <v/>
      </c>
      <c r="AH351" s="11">
        <f>ROUND(IF(M351&lt;=-30,0,IF(M351&lt;=-20,20,IF(M351&lt;=-10,50,100))),0)</f>
        <v/>
      </c>
      <c r="AI351" s="11">
        <f>ROUND(MAX(0,MIN(100,50+(Z351*10))),0)</f>
        <v/>
      </c>
      <c r="AJ351" s="11">
        <f>IFERROR(IF(--AA351&gt;=80,"خرید قوی",IF(--AA351&gt;=70,"خرید مشروط",IF(--AA351&gt;=60,"مراقبت",IF(--AA351&gt;=45,"ضعیف","عدم ورود")))),"")</f>
        <v/>
      </c>
    </row>
    <row r="352">
      <c r="A352" s="12">
        <f>'دیده بان بازار'!A355</f>
        <v/>
      </c>
      <c r="B352" s="13">
        <f>'دیده بان بازار'!B355</f>
        <v/>
      </c>
      <c r="C352" s="13">
        <f>'دیده بان بازار'!C355</f>
        <v/>
      </c>
      <c r="D352" s="13">
        <f>'دیده بان بازار'!D355</f>
        <v/>
      </c>
      <c r="E352" s="14">
        <f>'دیده بان بازار'!E355</f>
        <v/>
      </c>
      <c r="F352" s="13">
        <f>'دیده بان بازار'!F355</f>
        <v/>
      </c>
      <c r="G352" s="13">
        <f>'دیده بان بازار'!G355</f>
        <v/>
      </c>
      <c r="H352" s="13">
        <f>'دیده بان بازار'!H355</f>
        <v/>
      </c>
      <c r="I352" s="13">
        <f>'دیده بان بازار'!I355</f>
        <v/>
      </c>
      <c r="J352" s="13">
        <f>'دیده بان بازار'!J355</f>
        <v/>
      </c>
      <c r="K352" s="13">
        <f>'دیده بان بازار'!K355</f>
        <v/>
      </c>
      <c r="L352" s="13">
        <f>'دیده بان بازار'!L355</f>
        <v/>
      </c>
      <c r="M352" s="13">
        <f>'دیده بان بازار'!M355</f>
        <v/>
      </c>
      <c r="N352" s="13">
        <f>'دیده بان بازار'!N355</f>
        <v/>
      </c>
      <c r="O352" s="13">
        <f>'دیده بان بازار'!O355</f>
        <v/>
      </c>
      <c r="P352" s="13">
        <f>'دیده بان بازار'!P355</f>
        <v/>
      </c>
      <c r="Q352" s="13">
        <f>'دیده بان بازار'!Q355</f>
        <v/>
      </c>
      <c r="R352" s="13">
        <f>'دیده بان بازار'!R355</f>
        <v/>
      </c>
      <c r="S352" s="13">
        <f>'دیده بان بازار'!S355</f>
        <v/>
      </c>
      <c r="T352" s="13">
        <f>'دیده بان بازار'!T355</f>
        <v/>
      </c>
      <c r="U352" s="13">
        <f>'دیده بان بازار'!U355</f>
        <v/>
      </c>
      <c r="V352" s="13">
        <f>'دیده بان بازار'!V355</f>
        <v/>
      </c>
      <c r="W352" s="6">
        <f>'دیده بان بازار'!W355</f>
        <v/>
      </c>
      <c r="X352" s="11">
        <f>IFERROR(IF(OR(R352&lt;=0,W352&lt;=0,S352&lt;=0,V352&lt;=0),0,ROUND((S352/R352)/(V352/W352),2)),0)</f>
        <v/>
      </c>
      <c r="Y352" s="11">
        <f>IFERROR(IF(OR(S352&lt;=0,V352&lt;=0),0,ROUND(S352/V352,2)),0)</f>
        <v/>
      </c>
      <c r="Z352" s="11">
        <f>IFERROR(J352-M352,0)</f>
        <v/>
      </c>
      <c r="AA352" s="11">
        <f>IFERROR(ROUND(MAX(0,MIN(100,((AB352*0.2)+(AC352*0.15)+(AD352*0.15)+(AE352*0.1)+(AF352*0.1)+(AG352*0.15)+(MIN(Y352/3,1)*100*0.1)+(AI352*0.05))*((AH352/100)*0.25+0.75))),0),0)</f>
        <v/>
      </c>
      <c r="AB352" s="11">
        <f>ROUND(MAX(0,MIN(100,((M352+10)/20)*100)),0)</f>
        <v/>
      </c>
      <c r="AC352" s="11">
        <f>IFERROR(IF(D352&lt;=0,0,ROUND(COUNTIFS($D$4:$D$3359,"&lt;="&amp;D352,$D$4:$D$3359,"&gt;0")/COUNTIF($D$4:$D$3359,"&gt;0")*100,0)),0)</f>
        <v/>
      </c>
      <c r="AD352" s="11">
        <f>IF(E352&lt;=0,0,ROUND(MAX(0,MIN(100,(LOG10(1+E352/1000000000)/LOG10(101))*100)),0))</f>
        <v/>
      </c>
      <c r="AE352" s="11">
        <f>IF(O352=N352,50,ROUND(MAX(0,MIN(100,((H352-N352)/(O352-N352))*100)),0))</f>
        <v/>
      </c>
      <c r="AF352" s="11">
        <f>ROUND(MAX(0,MIN(100,50+((H352-K352)/K352)*1000)),0)</f>
        <v/>
      </c>
      <c r="AG352" s="11">
        <f>IFERROR(ROUND(MAX(0,MIN(100,50+25*LN(MAX(0.01,X352)))),0),25)</f>
        <v/>
      </c>
      <c r="AH352" s="11">
        <f>ROUND(IF(M352&lt;=-30,0,IF(M352&lt;=-20,20,IF(M352&lt;=-10,50,100))),0)</f>
        <v/>
      </c>
      <c r="AI352" s="11">
        <f>ROUND(MAX(0,MIN(100,50+(Z352*10))),0)</f>
        <v/>
      </c>
      <c r="AJ352" s="11">
        <f>IFERROR(IF(--AA352&gt;=80,"خرید قوی",IF(--AA352&gt;=70,"خرید مشروط",IF(--AA352&gt;=60,"مراقبت",IF(--AA352&gt;=45,"ضعیف","عدم ورود")))),"")</f>
        <v/>
      </c>
    </row>
    <row r="353">
      <c r="A353" s="15">
        <f>'دیده بان بازار'!A356</f>
        <v/>
      </c>
      <c r="B353" s="16">
        <f>'دیده بان بازار'!B356</f>
        <v/>
      </c>
      <c r="C353" s="16">
        <f>'دیده بان بازار'!C356</f>
        <v/>
      </c>
      <c r="D353" s="16">
        <f>'دیده بان بازار'!D356</f>
        <v/>
      </c>
      <c r="E353" s="17">
        <f>'دیده بان بازار'!E356</f>
        <v/>
      </c>
      <c r="F353" s="16">
        <f>'دیده بان بازار'!F356</f>
        <v/>
      </c>
      <c r="G353" s="16">
        <f>'دیده بان بازار'!G356</f>
        <v/>
      </c>
      <c r="H353" s="16">
        <f>'دیده بان بازار'!H356</f>
        <v/>
      </c>
      <c r="I353" s="16">
        <f>'دیده بان بازار'!I356</f>
        <v/>
      </c>
      <c r="J353" s="16">
        <f>'دیده بان بازار'!J356</f>
        <v/>
      </c>
      <c r="K353" s="16">
        <f>'دیده بان بازار'!K356</f>
        <v/>
      </c>
      <c r="L353" s="16">
        <f>'دیده بان بازار'!L356</f>
        <v/>
      </c>
      <c r="M353" s="16">
        <f>'دیده بان بازار'!M356</f>
        <v/>
      </c>
      <c r="N353" s="16">
        <f>'دیده بان بازار'!N356</f>
        <v/>
      </c>
      <c r="O353" s="16">
        <f>'دیده بان بازار'!O356</f>
        <v/>
      </c>
      <c r="P353" s="16">
        <f>'دیده بان بازار'!P356</f>
        <v/>
      </c>
      <c r="Q353" s="16">
        <f>'دیده بان بازار'!Q356</f>
        <v/>
      </c>
      <c r="R353" s="16">
        <f>'دیده بان بازار'!R356</f>
        <v/>
      </c>
      <c r="S353" s="16">
        <f>'دیده بان بازار'!S356</f>
        <v/>
      </c>
      <c r="T353" s="16">
        <f>'دیده بان بازار'!T356</f>
        <v/>
      </c>
      <c r="U353" s="16">
        <f>'دیده بان بازار'!U356</f>
        <v/>
      </c>
      <c r="V353" s="16">
        <f>'دیده بان بازار'!V356</f>
        <v/>
      </c>
      <c r="W353" s="7">
        <f>'دیده بان بازار'!W356</f>
        <v/>
      </c>
      <c r="X353" s="11">
        <f>IFERROR(IF(OR(R353&lt;=0,W353&lt;=0,S353&lt;=0,V353&lt;=0),0,ROUND((S353/R353)/(V353/W353),2)),0)</f>
        <v/>
      </c>
      <c r="Y353" s="11">
        <f>IFERROR(IF(OR(S353&lt;=0,V353&lt;=0),0,ROUND(S353/V353,2)),0)</f>
        <v/>
      </c>
      <c r="Z353" s="11">
        <f>IFERROR(J353-M353,0)</f>
        <v/>
      </c>
      <c r="AA353" s="11">
        <f>IFERROR(ROUND(MAX(0,MIN(100,((AB353*0.2)+(AC353*0.15)+(AD353*0.15)+(AE353*0.1)+(AF353*0.1)+(AG353*0.15)+(MIN(Y353/3,1)*100*0.1)+(AI353*0.05))*((AH353/100)*0.25+0.75))),0),0)</f>
        <v/>
      </c>
      <c r="AB353" s="11">
        <f>ROUND(MAX(0,MIN(100,((M353+10)/20)*100)),0)</f>
        <v/>
      </c>
      <c r="AC353" s="11">
        <f>IFERROR(IF(D353&lt;=0,0,ROUND(COUNTIFS($D$4:$D$3359,"&lt;="&amp;D353,$D$4:$D$3359,"&gt;0")/COUNTIF($D$4:$D$3359,"&gt;0")*100,0)),0)</f>
        <v/>
      </c>
      <c r="AD353" s="11">
        <f>IF(E353&lt;=0,0,ROUND(MAX(0,MIN(100,(LOG10(1+E353/1000000000)/LOG10(101))*100)),0))</f>
        <v/>
      </c>
      <c r="AE353" s="11">
        <f>IF(O353=N353,50,ROUND(MAX(0,MIN(100,((H353-N353)/(O353-N353))*100)),0))</f>
        <v/>
      </c>
      <c r="AF353" s="11">
        <f>ROUND(MAX(0,MIN(100,50+((H353-K353)/K353)*1000)),0)</f>
        <v/>
      </c>
      <c r="AG353" s="11">
        <f>IFERROR(ROUND(MAX(0,MIN(100,50+25*LN(MAX(0.01,X353)))),0),25)</f>
        <v/>
      </c>
      <c r="AH353" s="11">
        <f>ROUND(IF(M353&lt;=-30,0,IF(M353&lt;=-20,20,IF(M353&lt;=-10,50,100))),0)</f>
        <v/>
      </c>
      <c r="AI353" s="11">
        <f>ROUND(MAX(0,MIN(100,50+(Z353*10))),0)</f>
        <v/>
      </c>
      <c r="AJ353" s="11">
        <f>IFERROR(IF(--AA353&gt;=80,"خرید قوی",IF(--AA353&gt;=70,"خرید مشروط",IF(--AA353&gt;=60,"مراقبت",IF(--AA353&gt;=45,"ضعیف","عدم ورود")))),"")</f>
        <v/>
      </c>
    </row>
    <row r="354">
      <c r="A354" s="12">
        <f>'دیده بان بازار'!A357</f>
        <v/>
      </c>
      <c r="B354" s="13">
        <f>'دیده بان بازار'!B357</f>
        <v/>
      </c>
      <c r="C354" s="13">
        <f>'دیده بان بازار'!C357</f>
        <v/>
      </c>
      <c r="D354" s="13">
        <f>'دیده بان بازار'!D357</f>
        <v/>
      </c>
      <c r="E354" s="14">
        <f>'دیده بان بازار'!E357</f>
        <v/>
      </c>
      <c r="F354" s="13">
        <f>'دیده بان بازار'!F357</f>
        <v/>
      </c>
      <c r="G354" s="13">
        <f>'دیده بان بازار'!G357</f>
        <v/>
      </c>
      <c r="H354" s="13">
        <f>'دیده بان بازار'!H357</f>
        <v/>
      </c>
      <c r="I354" s="13">
        <f>'دیده بان بازار'!I357</f>
        <v/>
      </c>
      <c r="J354" s="13">
        <f>'دیده بان بازار'!J357</f>
        <v/>
      </c>
      <c r="K354" s="13">
        <f>'دیده بان بازار'!K357</f>
        <v/>
      </c>
      <c r="L354" s="13">
        <f>'دیده بان بازار'!L357</f>
        <v/>
      </c>
      <c r="M354" s="13">
        <f>'دیده بان بازار'!M357</f>
        <v/>
      </c>
      <c r="N354" s="13">
        <f>'دیده بان بازار'!N357</f>
        <v/>
      </c>
      <c r="O354" s="13">
        <f>'دیده بان بازار'!O357</f>
        <v/>
      </c>
      <c r="P354" s="13">
        <f>'دیده بان بازار'!P357</f>
        <v/>
      </c>
      <c r="Q354" s="13">
        <f>'دیده بان بازار'!Q357</f>
        <v/>
      </c>
      <c r="R354" s="13">
        <f>'دیده بان بازار'!R357</f>
        <v/>
      </c>
      <c r="S354" s="13">
        <f>'دیده بان بازار'!S357</f>
        <v/>
      </c>
      <c r="T354" s="13">
        <f>'دیده بان بازار'!T357</f>
        <v/>
      </c>
      <c r="U354" s="13">
        <f>'دیده بان بازار'!U357</f>
        <v/>
      </c>
      <c r="V354" s="13">
        <f>'دیده بان بازار'!V357</f>
        <v/>
      </c>
      <c r="W354" s="6">
        <f>'دیده بان بازار'!W357</f>
        <v/>
      </c>
      <c r="X354" s="11">
        <f>IFERROR(IF(OR(R354&lt;=0,W354&lt;=0,S354&lt;=0,V354&lt;=0),0,ROUND((S354/R354)/(V354/W354),2)),0)</f>
        <v/>
      </c>
      <c r="Y354" s="11">
        <f>IFERROR(IF(OR(S354&lt;=0,V354&lt;=0),0,ROUND(S354/V354,2)),0)</f>
        <v/>
      </c>
      <c r="Z354" s="11">
        <f>IFERROR(J354-M354,0)</f>
        <v/>
      </c>
      <c r="AA354" s="11">
        <f>IFERROR(ROUND(MAX(0,MIN(100,((AB354*0.2)+(AC354*0.15)+(AD354*0.15)+(AE354*0.1)+(AF354*0.1)+(AG354*0.15)+(MIN(Y354/3,1)*100*0.1)+(AI354*0.05))*((AH354/100)*0.25+0.75))),0),0)</f>
        <v/>
      </c>
      <c r="AB354" s="11">
        <f>ROUND(MAX(0,MIN(100,((M354+10)/20)*100)),0)</f>
        <v/>
      </c>
      <c r="AC354" s="11">
        <f>IFERROR(IF(D354&lt;=0,0,ROUND(COUNTIFS($D$4:$D$3359,"&lt;="&amp;D354,$D$4:$D$3359,"&gt;0")/COUNTIF($D$4:$D$3359,"&gt;0")*100,0)),0)</f>
        <v/>
      </c>
      <c r="AD354" s="11">
        <f>IF(E354&lt;=0,0,ROUND(MAX(0,MIN(100,(LOG10(1+E354/1000000000)/LOG10(101))*100)),0))</f>
        <v/>
      </c>
      <c r="AE354" s="11">
        <f>IF(O354=N354,50,ROUND(MAX(0,MIN(100,((H354-N354)/(O354-N354))*100)),0))</f>
        <v/>
      </c>
      <c r="AF354" s="11">
        <f>ROUND(MAX(0,MIN(100,50+((H354-K354)/K354)*1000)),0)</f>
        <v/>
      </c>
      <c r="AG354" s="11">
        <f>IFERROR(ROUND(MAX(0,MIN(100,50+25*LN(MAX(0.01,X354)))),0),25)</f>
        <v/>
      </c>
      <c r="AH354" s="11">
        <f>ROUND(IF(M354&lt;=-30,0,IF(M354&lt;=-20,20,IF(M354&lt;=-10,50,100))),0)</f>
        <v/>
      </c>
      <c r="AI354" s="11">
        <f>ROUND(MAX(0,MIN(100,50+(Z354*10))),0)</f>
        <v/>
      </c>
      <c r="AJ354" s="11">
        <f>IFERROR(IF(--AA354&gt;=80,"خرید قوی",IF(--AA354&gt;=70,"خرید مشروط",IF(--AA354&gt;=60,"مراقبت",IF(--AA354&gt;=45,"ضعیف","عدم ورود")))),"")</f>
        <v/>
      </c>
    </row>
    <row r="355">
      <c r="A355" s="15">
        <f>'دیده بان بازار'!A358</f>
        <v/>
      </c>
      <c r="B355" s="16">
        <f>'دیده بان بازار'!B358</f>
        <v/>
      </c>
      <c r="C355" s="16">
        <f>'دیده بان بازار'!C358</f>
        <v/>
      </c>
      <c r="D355" s="16">
        <f>'دیده بان بازار'!D358</f>
        <v/>
      </c>
      <c r="E355" s="17">
        <f>'دیده بان بازار'!E358</f>
        <v/>
      </c>
      <c r="F355" s="16">
        <f>'دیده بان بازار'!F358</f>
        <v/>
      </c>
      <c r="G355" s="16">
        <f>'دیده بان بازار'!G358</f>
        <v/>
      </c>
      <c r="H355" s="16">
        <f>'دیده بان بازار'!H358</f>
        <v/>
      </c>
      <c r="I355" s="16">
        <f>'دیده بان بازار'!I358</f>
        <v/>
      </c>
      <c r="J355" s="16">
        <f>'دیده بان بازار'!J358</f>
        <v/>
      </c>
      <c r="K355" s="16">
        <f>'دیده بان بازار'!K358</f>
        <v/>
      </c>
      <c r="L355" s="16">
        <f>'دیده بان بازار'!L358</f>
        <v/>
      </c>
      <c r="M355" s="16">
        <f>'دیده بان بازار'!M358</f>
        <v/>
      </c>
      <c r="N355" s="16">
        <f>'دیده بان بازار'!N358</f>
        <v/>
      </c>
      <c r="O355" s="16">
        <f>'دیده بان بازار'!O358</f>
        <v/>
      </c>
      <c r="P355" s="16">
        <f>'دیده بان بازار'!P358</f>
        <v/>
      </c>
      <c r="Q355" s="16">
        <f>'دیده بان بازار'!Q358</f>
        <v/>
      </c>
      <c r="R355" s="16">
        <f>'دیده بان بازار'!R358</f>
        <v/>
      </c>
      <c r="S355" s="16">
        <f>'دیده بان بازار'!S358</f>
        <v/>
      </c>
      <c r="T355" s="16">
        <f>'دیده بان بازار'!T358</f>
        <v/>
      </c>
      <c r="U355" s="16">
        <f>'دیده بان بازار'!U358</f>
        <v/>
      </c>
      <c r="V355" s="16">
        <f>'دیده بان بازار'!V358</f>
        <v/>
      </c>
      <c r="W355" s="7">
        <f>'دیده بان بازار'!W358</f>
        <v/>
      </c>
      <c r="X355" s="11">
        <f>IFERROR(IF(OR(R355&lt;=0,W355&lt;=0,S355&lt;=0,V355&lt;=0),0,ROUND((S355/R355)/(V355/W355),2)),0)</f>
        <v/>
      </c>
      <c r="Y355" s="11">
        <f>IFERROR(IF(OR(S355&lt;=0,V355&lt;=0),0,ROUND(S355/V355,2)),0)</f>
        <v/>
      </c>
      <c r="Z355" s="11">
        <f>IFERROR(J355-M355,0)</f>
        <v/>
      </c>
      <c r="AA355" s="11">
        <f>IFERROR(ROUND(MAX(0,MIN(100,((AB355*0.2)+(AC355*0.15)+(AD355*0.15)+(AE355*0.1)+(AF355*0.1)+(AG355*0.15)+(MIN(Y355/3,1)*100*0.1)+(AI355*0.05))*((AH355/100)*0.25+0.75))),0),0)</f>
        <v/>
      </c>
      <c r="AB355" s="11">
        <f>ROUND(MAX(0,MIN(100,((M355+10)/20)*100)),0)</f>
        <v/>
      </c>
      <c r="AC355" s="11">
        <f>IFERROR(IF(D355&lt;=0,0,ROUND(COUNTIFS($D$4:$D$3359,"&lt;="&amp;D355,$D$4:$D$3359,"&gt;0")/COUNTIF($D$4:$D$3359,"&gt;0")*100,0)),0)</f>
        <v/>
      </c>
      <c r="AD355" s="11">
        <f>IF(E355&lt;=0,0,ROUND(MAX(0,MIN(100,(LOG10(1+E355/1000000000)/LOG10(101))*100)),0))</f>
        <v/>
      </c>
      <c r="AE355" s="11">
        <f>IF(O355=N355,50,ROUND(MAX(0,MIN(100,((H355-N355)/(O355-N355))*100)),0))</f>
        <v/>
      </c>
      <c r="AF355" s="11">
        <f>ROUND(MAX(0,MIN(100,50+((H355-K355)/K355)*1000)),0)</f>
        <v/>
      </c>
      <c r="AG355" s="11">
        <f>IFERROR(ROUND(MAX(0,MIN(100,50+25*LN(MAX(0.01,X355)))),0),25)</f>
        <v/>
      </c>
      <c r="AH355" s="11">
        <f>ROUND(IF(M355&lt;=-30,0,IF(M355&lt;=-20,20,IF(M355&lt;=-10,50,100))),0)</f>
        <v/>
      </c>
      <c r="AI355" s="11">
        <f>ROUND(MAX(0,MIN(100,50+(Z355*10))),0)</f>
        <v/>
      </c>
      <c r="AJ355" s="11">
        <f>IFERROR(IF(--AA355&gt;=80,"خرید قوی",IF(--AA355&gt;=70,"خرید مشروط",IF(--AA355&gt;=60,"مراقبت",IF(--AA355&gt;=45,"ضعیف","عدم ورود")))),"")</f>
        <v/>
      </c>
    </row>
    <row r="356">
      <c r="A356" s="12">
        <f>'دیده بان بازار'!A359</f>
        <v/>
      </c>
      <c r="B356" s="13">
        <f>'دیده بان بازار'!B359</f>
        <v/>
      </c>
      <c r="C356" s="13">
        <f>'دیده بان بازار'!C359</f>
        <v/>
      </c>
      <c r="D356" s="13">
        <f>'دیده بان بازار'!D359</f>
        <v/>
      </c>
      <c r="E356" s="14">
        <f>'دیده بان بازار'!E359</f>
        <v/>
      </c>
      <c r="F356" s="13">
        <f>'دیده بان بازار'!F359</f>
        <v/>
      </c>
      <c r="G356" s="13">
        <f>'دیده بان بازار'!G359</f>
        <v/>
      </c>
      <c r="H356" s="13">
        <f>'دیده بان بازار'!H359</f>
        <v/>
      </c>
      <c r="I356" s="13">
        <f>'دیده بان بازار'!I359</f>
        <v/>
      </c>
      <c r="J356" s="13">
        <f>'دیده بان بازار'!J359</f>
        <v/>
      </c>
      <c r="K356" s="13">
        <f>'دیده بان بازار'!K359</f>
        <v/>
      </c>
      <c r="L356" s="13">
        <f>'دیده بان بازار'!L359</f>
        <v/>
      </c>
      <c r="M356" s="13">
        <f>'دیده بان بازار'!M359</f>
        <v/>
      </c>
      <c r="N356" s="13">
        <f>'دیده بان بازار'!N359</f>
        <v/>
      </c>
      <c r="O356" s="13">
        <f>'دیده بان بازار'!O359</f>
        <v/>
      </c>
      <c r="P356" s="13">
        <f>'دیده بان بازار'!P359</f>
        <v/>
      </c>
      <c r="Q356" s="13">
        <f>'دیده بان بازار'!Q359</f>
        <v/>
      </c>
      <c r="R356" s="13">
        <f>'دیده بان بازار'!R359</f>
        <v/>
      </c>
      <c r="S356" s="13">
        <f>'دیده بان بازار'!S359</f>
        <v/>
      </c>
      <c r="T356" s="13">
        <f>'دیده بان بازار'!T359</f>
        <v/>
      </c>
      <c r="U356" s="13">
        <f>'دیده بان بازار'!U359</f>
        <v/>
      </c>
      <c r="V356" s="13">
        <f>'دیده بان بازار'!V359</f>
        <v/>
      </c>
      <c r="W356" s="6">
        <f>'دیده بان بازار'!W359</f>
        <v/>
      </c>
      <c r="X356" s="11">
        <f>IFERROR(IF(OR(R356&lt;=0,W356&lt;=0,S356&lt;=0,V356&lt;=0),0,ROUND((S356/R356)/(V356/W356),2)),0)</f>
        <v/>
      </c>
      <c r="Y356" s="11">
        <f>IFERROR(IF(OR(S356&lt;=0,V356&lt;=0),0,ROUND(S356/V356,2)),0)</f>
        <v/>
      </c>
      <c r="Z356" s="11">
        <f>IFERROR(J356-M356,0)</f>
        <v/>
      </c>
      <c r="AA356" s="11">
        <f>IFERROR(ROUND(MAX(0,MIN(100,((AB356*0.2)+(AC356*0.15)+(AD356*0.15)+(AE356*0.1)+(AF356*0.1)+(AG356*0.15)+(MIN(Y356/3,1)*100*0.1)+(AI356*0.05))*((AH356/100)*0.25+0.75))),0),0)</f>
        <v/>
      </c>
      <c r="AB356" s="11">
        <f>ROUND(MAX(0,MIN(100,((M356+10)/20)*100)),0)</f>
        <v/>
      </c>
      <c r="AC356" s="11">
        <f>IFERROR(IF(D356&lt;=0,0,ROUND(COUNTIFS($D$4:$D$3359,"&lt;="&amp;D356,$D$4:$D$3359,"&gt;0")/COUNTIF($D$4:$D$3359,"&gt;0")*100,0)),0)</f>
        <v/>
      </c>
      <c r="AD356" s="11">
        <f>IF(E356&lt;=0,0,ROUND(MAX(0,MIN(100,(LOG10(1+E356/1000000000)/LOG10(101))*100)),0))</f>
        <v/>
      </c>
      <c r="AE356" s="11">
        <f>IF(O356=N356,50,ROUND(MAX(0,MIN(100,((H356-N356)/(O356-N356))*100)),0))</f>
        <v/>
      </c>
      <c r="AF356" s="11">
        <f>ROUND(MAX(0,MIN(100,50+((H356-K356)/K356)*1000)),0)</f>
        <v/>
      </c>
      <c r="AG356" s="11">
        <f>IFERROR(ROUND(MAX(0,MIN(100,50+25*LN(MAX(0.01,X356)))),0),25)</f>
        <v/>
      </c>
      <c r="AH356" s="11">
        <f>ROUND(IF(M356&lt;=-30,0,IF(M356&lt;=-20,20,IF(M356&lt;=-10,50,100))),0)</f>
        <v/>
      </c>
      <c r="AI356" s="11">
        <f>ROUND(MAX(0,MIN(100,50+(Z356*10))),0)</f>
        <v/>
      </c>
      <c r="AJ356" s="11">
        <f>IFERROR(IF(--AA356&gt;=80,"خرید قوی",IF(--AA356&gt;=70,"خرید مشروط",IF(--AA356&gt;=60,"مراقبت",IF(--AA356&gt;=45,"ضعیف","عدم ورود")))),"")</f>
        <v/>
      </c>
    </row>
    <row r="357">
      <c r="A357" s="15">
        <f>'دیده بان بازار'!A360</f>
        <v/>
      </c>
      <c r="B357" s="16">
        <f>'دیده بان بازار'!B360</f>
        <v/>
      </c>
      <c r="C357" s="16">
        <f>'دیده بان بازار'!C360</f>
        <v/>
      </c>
      <c r="D357" s="16">
        <f>'دیده بان بازار'!D360</f>
        <v/>
      </c>
      <c r="E357" s="17">
        <f>'دیده بان بازار'!E360</f>
        <v/>
      </c>
      <c r="F357" s="16">
        <f>'دیده بان بازار'!F360</f>
        <v/>
      </c>
      <c r="G357" s="16">
        <f>'دیده بان بازار'!G360</f>
        <v/>
      </c>
      <c r="H357" s="16">
        <f>'دیده بان بازار'!H360</f>
        <v/>
      </c>
      <c r="I357" s="16">
        <f>'دیده بان بازار'!I360</f>
        <v/>
      </c>
      <c r="J357" s="16">
        <f>'دیده بان بازار'!J360</f>
        <v/>
      </c>
      <c r="K357" s="16">
        <f>'دیده بان بازار'!K360</f>
        <v/>
      </c>
      <c r="L357" s="16">
        <f>'دیده بان بازار'!L360</f>
        <v/>
      </c>
      <c r="M357" s="16">
        <f>'دیده بان بازار'!M360</f>
        <v/>
      </c>
      <c r="N357" s="16">
        <f>'دیده بان بازار'!N360</f>
        <v/>
      </c>
      <c r="O357" s="16">
        <f>'دیده بان بازار'!O360</f>
        <v/>
      </c>
      <c r="P357" s="16">
        <f>'دیده بان بازار'!P360</f>
        <v/>
      </c>
      <c r="Q357" s="16">
        <f>'دیده بان بازار'!Q360</f>
        <v/>
      </c>
      <c r="R357" s="16">
        <f>'دیده بان بازار'!R360</f>
        <v/>
      </c>
      <c r="S357" s="16">
        <f>'دیده بان بازار'!S360</f>
        <v/>
      </c>
      <c r="T357" s="16">
        <f>'دیده بان بازار'!T360</f>
        <v/>
      </c>
      <c r="U357" s="16">
        <f>'دیده بان بازار'!U360</f>
        <v/>
      </c>
      <c r="V357" s="16">
        <f>'دیده بان بازار'!V360</f>
        <v/>
      </c>
      <c r="W357" s="7">
        <f>'دیده بان بازار'!W360</f>
        <v/>
      </c>
      <c r="X357" s="11">
        <f>IFERROR(IF(OR(R357&lt;=0,W357&lt;=0,S357&lt;=0,V357&lt;=0),0,ROUND((S357/R357)/(V357/W357),2)),0)</f>
        <v/>
      </c>
      <c r="Y357" s="11">
        <f>IFERROR(IF(OR(S357&lt;=0,V357&lt;=0),0,ROUND(S357/V357,2)),0)</f>
        <v/>
      </c>
      <c r="Z357" s="11">
        <f>IFERROR(J357-M357,0)</f>
        <v/>
      </c>
      <c r="AA357" s="11">
        <f>IFERROR(ROUND(MAX(0,MIN(100,((AB357*0.2)+(AC357*0.15)+(AD357*0.15)+(AE357*0.1)+(AF357*0.1)+(AG357*0.15)+(MIN(Y357/3,1)*100*0.1)+(AI357*0.05))*((AH357/100)*0.25+0.75))),0),0)</f>
        <v/>
      </c>
      <c r="AB357" s="11">
        <f>ROUND(MAX(0,MIN(100,((M357+10)/20)*100)),0)</f>
        <v/>
      </c>
      <c r="AC357" s="11">
        <f>IFERROR(IF(D357&lt;=0,0,ROUND(COUNTIFS($D$4:$D$3359,"&lt;="&amp;D357,$D$4:$D$3359,"&gt;0")/COUNTIF($D$4:$D$3359,"&gt;0")*100,0)),0)</f>
        <v/>
      </c>
      <c r="AD357" s="11">
        <f>IF(E357&lt;=0,0,ROUND(MAX(0,MIN(100,(LOG10(1+E357/1000000000)/LOG10(101))*100)),0))</f>
        <v/>
      </c>
      <c r="AE357" s="11">
        <f>IF(O357=N357,50,ROUND(MAX(0,MIN(100,((H357-N357)/(O357-N357))*100)),0))</f>
        <v/>
      </c>
      <c r="AF357" s="11">
        <f>ROUND(MAX(0,MIN(100,50+((H357-K357)/K357)*1000)),0)</f>
        <v/>
      </c>
      <c r="AG357" s="11">
        <f>IFERROR(ROUND(MAX(0,MIN(100,50+25*LN(MAX(0.01,X357)))),0),25)</f>
        <v/>
      </c>
      <c r="AH357" s="11">
        <f>ROUND(IF(M357&lt;=-30,0,IF(M357&lt;=-20,20,IF(M357&lt;=-10,50,100))),0)</f>
        <v/>
      </c>
      <c r="AI357" s="11">
        <f>ROUND(MAX(0,MIN(100,50+(Z357*10))),0)</f>
        <v/>
      </c>
      <c r="AJ357" s="11">
        <f>IFERROR(IF(--AA357&gt;=80,"خرید قوی",IF(--AA357&gt;=70,"خرید مشروط",IF(--AA357&gt;=60,"مراقبت",IF(--AA357&gt;=45,"ضعیف","عدم ورود")))),"")</f>
        <v/>
      </c>
    </row>
    <row r="358">
      <c r="A358" s="12">
        <f>'دیده بان بازار'!A361</f>
        <v/>
      </c>
      <c r="B358" s="13">
        <f>'دیده بان بازار'!B361</f>
        <v/>
      </c>
      <c r="C358" s="13">
        <f>'دیده بان بازار'!C361</f>
        <v/>
      </c>
      <c r="D358" s="13">
        <f>'دیده بان بازار'!D361</f>
        <v/>
      </c>
      <c r="E358" s="14">
        <f>'دیده بان بازار'!E361</f>
        <v/>
      </c>
      <c r="F358" s="13">
        <f>'دیده بان بازار'!F361</f>
        <v/>
      </c>
      <c r="G358" s="13">
        <f>'دیده بان بازار'!G361</f>
        <v/>
      </c>
      <c r="H358" s="13">
        <f>'دیده بان بازار'!H361</f>
        <v/>
      </c>
      <c r="I358" s="13">
        <f>'دیده بان بازار'!I361</f>
        <v/>
      </c>
      <c r="J358" s="13">
        <f>'دیده بان بازار'!J361</f>
        <v/>
      </c>
      <c r="K358" s="13">
        <f>'دیده بان بازار'!K361</f>
        <v/>
      </c>
      <c r="L358" s="13">
        <f>'دیده بان بازار'!L361</f>
        <v/>
      </c>
      <c r="M358" s="13">
        <f>'دیده بان بازار'!M361</f>
        <v/>
      </c>
      <c r="N358" s="13">
        <f>'دیده بان بازار'!N361</f>
        <v/>
      </c>
      <c r="O358" s="13">
        <f>'دیده بان بازار'!O361</f>
        <v/>
      </c>
      <c r="P358" s="13">
        <f>'دیده بان بازار'!P361</f>
        <v/>
      </c>
      <c r="Q358" s="13">
        <f>'دیده بان بازار'!Q361</f>
        <v/>
      </c>
      <c r="R358" s="13">
        <f>'دیده بان بازار'!R361</f>
        <v/>
      </c>
      <c r="S358" s="13">
        <f>'دیده بان بازار'!S361</f>
        <v/>
      </c>
      <c r="T358" s="13">
        <f>'دیده بان بازار'!T361</f>
        <v/>
      </c>
      <c r="U358" s="13">
        <f>'دیده بان بازار'!U361</f>
        <v/>
      </c>
      <c r="V358" s="13">
        <f>'دیده بان بازار'!V361</f>
        <v/>
      </c>
      <c r="W358" s="6">
        <f>'دیده بان بازار'!W361</f>
        <v/>
      </c>
      <c r="X358" s="11">
        <f>IFERROR(IF(OR(R358&lt;=0,W358&lt;=0,S358&lt;=0,V358&lt;=0),0,ROUND((S358/R358)/(V358/W358),2)),0)</f>
        <v/>
      </c>
      <c r="Y358" s="11">
        <f>IFERROR(IF(OR(S358&lt;=0,V358&lt;=0),0,ROUND(S358/V358,2)),0)</f>
        <v/>
      </c>
      <c r="Z358" s="11">
        <f>IFERROR(J358-M358,0)</f>
        <v/>
      </c>
      <c r="AA358" s="11">
        <f>IFERROR(ROUND(MAX(0,MIN(100,((AB358*0.2)+(AC358*0.15)+(AD358*0.15)+(AE358*0.1)+(AF358*0.1)+(AG358*0.15)+(MIN(Y358/3,1)*100*0.1)+(AI358*0.05))*((AH358/100)*0.25+0.75))),0),0)</f>
        <v/>
      </c>
      <c r="AB358" s="11">
        <f>ROUND(MAX(0,MIN(100,((M358+10)/20)*100)),0)</f>
        <v/>
      </c>
      <c r="AC358" s="11">
        <f>IFERROR(IF(D358&lt;=0,0,ROUND(COUNTIFS($D$4:$D$3359,"&lt;="&amp;D358,$D$4:$D$3359,"&gt;0")/COUNTIF($D$4:$D$3359,"&gt;0")*100,0)),0)</f>
        <v/>
      </c>
      <c r="AD358" s="11">
        <f>IF(E358&lt;=0,0,ROUND(MAX(0,MIN(100,(LOG10(1+E358/1000000000)/LOG10(101))*100)),0))</f>
        <v/>
      </c>
      <c r="AE358" s="11">
        <f>IF(O358=N358,50,ROUND(MAX(0,MIN(100,((H358-N358)/(O358-N358))*100)),0))</f>
        <v/>
      </c>
      <c r="AF358" s="11">
        <f>ROUND(MAX(0,MIN(100,50+((H358-K358)/K358)*1000)),0)</f>
        <v/>
      </c>
      <c r="AG358" s="11">
        <f>IFERROR(ROUND(MAX(0,MIN(100,50+25*LN(MAX(0.01,X358)))),0),25)</f>
        <v/>
      </c>
      <c r="AH358" s="11">
        <f>ROUND(IF(M358&lt;=-30,0,IF(M358&lt;=-20,20,IF(M358&lt;=-10,50,100))),0)</f>
        <v/>
      </c>
      <c r="AI358" s="11">
        <f>ROUND(MAX(0,MIN(100,50+(Z358*10))),0)</f>
        <v/>
      </c>
      <c r="AJ358" s="11">
        <f>IFERROR(IF(--AA358&gt;=80,"خرید قوی",IF(--AA358&gt;=70,"خرید مشروط",IF(--AA358&gt;=60,"مراقبت",IF(--AA358&gt;=45,"ضعیف","عدم ورود")))),"")</f>
        <v/>
      </c>
    </row>
    <row r="359">
      <c r="A359" s="15">
        <f>'دیده بان بازار'!A362</f>
        <v/>
      </c>
      <c r="B359" s="16">
        <f>'دیده بان بازار'!B362</f>
        <v/>
      </c>
      <c r="C359" s="16">
        <f>'دیده بان بازار'!C362</f>
        <v/>
      </c>
      <c r="D359" s="16">
        <f>'دیده بان بازار'!D362</f>
        <v/>
      </c>
      <c r="E359" s="17">
        <f>'دیده بان بازار'!E362</f>
        <v/>
      </c>
      <c r="F359" s="16">
        <f>'دیده بان بازار'!F362</f>
        <v/>
      </c>
      <c r="G359" s="16">
        <f>'دیده بان بازار'!G362</f>
        <v/>
      </c>
      <c r="H359" s="16">
        <f>'دیده بان بازار'!H362</f>
        <v/>
      </c>
      <c r="I359" s="16">
        <f>'دیده بان بازار'!I362</f>
        <v/>
      </c>
      <c r="J359" s="16">
        <f>'دیده بان بازار'!J362</f>
        <v/>
      </c>
      <c r="K359" s="16">
        <f>'دیده بان بازار'!K362</f>
        <v/>
      </c>
      <c r="L359" s="16">
        <f>'دیده بان بازار'!L362</f>
        <v/>
      </c>
      <c r="M359" s="16">
        <f>'دیده بان بازار'!M362</f>
        <v/>
      </c>
      <c r="N359" s="16">
        <f>'دیده بان بازار'!N362</f>
        <v/>
      </c>
      <c r="O359" s="16">
        <f>'دیده بان بازار'!O362</f>
        <v/>
      </c>
      <c r="P359" s="16">
        <f>'دیده بان بازار'!P362</f>
        <v/>
      </c>
      <c r="Q359" s="16">
        <f>'دیده بان بازار'!Q362</f>
        <v/>
      </c>
      <c r="R359" s="16">
        <f>'دیده بان بازار'!R362</f>
        <v/>
      </c>
      <c r="S359" s="16">
        <f>'دیده بان بازار'!S362</f>
        <v/>
      </c>
      <c r="T359" s="16">
        <f>'دیده بان بازار'!T362</f>
        <v/>
      </c>
      <c r="U359" s="16">
        <f>'دیده بان بازار'!U362</f>
        <v/>
      </c>
      <c r="V359" s="16">
        <f>'دیده بان بازار'!V362</f>
        <v/>
      </c>
      <c r="W359" s="7">
        <f>'دیده بان بازار'!W362</f>
        <v/>
      </c>
      <c r="X359" s="11">
        <f>IFERROR(IF(OR(R359&lt;=0,W359&lt;=0,S359&lt;=0,V359&lt;=0),0,ROUND((S359/R359)/(V359/W359),2)),0)</f>
        <v/>
      </c>
      <c r="Y359" s="11">
        <f>IFERROR(IF(OR(S359&lt;=0,V359&lt;=0),0,ROUND(S359/V359,2)),0)</f>
        <v/>
      </c>
      <c r="Z359" s="11">
        <f>IFERROR(J359-M359,0)</f>
        <v/>
      </c>
      <c r="AA359" s="11">
        <f>IFERROR(ROUND(MAX(0,MIN(100,((AB359*0.2)+(AC359*0.15)+(AD359*0.15)+(AE359*0.1)+(AF359*0.1)+(AG359*0.15)+(MIN(Y359/3,1)*100*0.1)+(AI359*0.05))*((AH359/100)*0.25+0.75))),0),0)</f>
        <v/>
      </c>
      <c r="AB359" s="11">
        <f>ROUND(MAX(0,MIN(100,((M359+10)/20)*100)),0)</f>
        <v/>
      </c>
      <c r="AC359" s="11">
        <f>IFERROR(IF(D359&lt;=0,0,ROUND(COUNTIFS($D$4:$D$3359,"&lt;="&amp;D359,$D$4:$D$3359,"&gt;0")/COUNTIF($D$4:$D$3359,"&gt;0")*100,0)),0)</f>
        <v/>
      </c>
      <c r="AD359" s="11">
        <f>IF(E359&lt;=0,0,ROUND(MAX(0,MIN(100,(LOG10(1+E359/1000000000)/LOG10(101))*100)),0))</f>
        <v/>
      </c>
      <c r="AE359" s="11">
        <f>IF(O359=N359,50,ROUND(MAX(0,MIN(100,((H359-N359)/(O359-N359))*100)),0))</f>
        <v/>
      </c>
      <c r="AF359" s="11">
        <f>ROUND(MAX(0,MIN(100,50+((H359-K359)/K359)*1000)),0)</f>
        <v/>
      </c>
      <c r="AG359" s="11">
        <f>IFERROR(ROUND(MAX(0,MIN(100,50+25*LN(MAX(0.01,X359)))),0),25)</f>
        <v/>
      </c>
      <c r="AH359" s="11">
        <f>ROUND(IF(M359&lt;=-30,0,IF(M359&lt;=-20,20,IF(M359&lt;=-10,50,100))),0)</f>
        <v/>
      </c>
      <c r="AI359" s="11">
        <f>ROUND(MAX(0,MIN(100,50+(Z359*10))),0)</f>
        <v/>
      </c>
      <c r="AJ359" s="11">
        <f>IFERROR(IF(--AA359&gt;=80,"خرید قوی",IF(--AA359&gt;=70,"خرید مشروط",IF(--AA359&gt;=60,"مراقبت",IF(--AA359&gt;=45,"ضعیف","عدم ورود")))),"")</f>
        <v/>
      </c>
    </row>
    <row r="360">
      <c r="A360" s="12">
        <f>'دیده بان بازار'!A363</f>
        <v/>
      </c>
      <c r="B360" s="13">
        <f>'دیده بان بازار'!B363</f>
        <v/>
      </c>
      <c r="C360" s="13">
        <f>'دیده بان بازار'!C363</f>
        <v/>
      </c>
      <c r="D360" s="13">
        <f>'دیده بان بازار'!D363</f>
        <v/>
      </c>
      <c r="E360" s="14">
        <f>'دیده بان بازار'!E363</f>
        <v/>
      </c>
      <c r="F360" s="13">
        <f>'دیده بان بازار'!F363</f>
        <v/>
      </c>
      <c r="G360" s="13">
        <f>'دیده بان بازار'!G363</f>
        <v/>
      </c>
      <c r="H360" s="13">
        <f>'دیده بان بازار'!H363</f>
        <v/>
      </c>
      <c r="I360" s="13">
        <f>'دیده بان بازار'!I363</f>
        <v/>
      </c>
      <c r="J360" s="13">
        <f>'دیده بان بازار'!J363</f>
        <v/>
      </c>
      <c r="K360" s="13">
        <f>'دیده بان بازار'!K363</f>
        <v/>
      </c>
      <c r="L360" s="13">
        <f>'دیده بان بازار'!L363</f>
        <v/>
      </c>
      <c r="M360" s="13">
        <f>'دیده بان بازار'!M363</f>
        <v/>
      </c>
      <c r="N360" s="13">
        <f>'دیده بان بازار'!N363</f>
        <v/>
      </c>
      <c r="O360" s="13">
        <f>'دیده بان بازار'!O363</f>
        <v/>
      </c>
      <c r="P360" s="13">
        <f>'دیده بان بازار'!P363</f>
        <v/>
      </c>
      <c r="Q360" s="13">
        <f>'دیده بان بازار'!Q363</f>
        <v/>
      </c>
      <c r="R360" s="13">
        <f>'دیده بان بازار'!R363</f>
        <v/>
      </c>
      <c r="S360" s="13">
        <f>'دیده بان بازار'!S363</f>
        <v/>
      </c>
      <c r="T360" s="13">
        <f>'دیده بان بازار'!T363</f>
        <v/>
      </c>
      <c r="U360" s="13">
        <f>'دیده بان بازار'!U363</f>
        <v/>
      </c>
      <c r="V360" s="13">
        <f>'دیده بان بازار'!V363</f>
        <v/>
      </c>
      <c r="W360" s="6">
        <f>'دیده بان بازار'!W363</f>
        <v/>
      </c>
      <c r="X360" s="11">
        <f>IFERROR(IF(OR(R360&lt;=0,W360&lt;=0,S360&lt;=0,V360&lt;=0),0,ROUND((S360/R360)/(V360/W360),2)),0)</f>
        <v/>
      </c>
      <c r="Y360" s="11">
        <f>IFERROR(IF(OR(S360&lt;=0,V360&lt;=0),0,ROUND(S360/V360,2)),0)</f>
        <v/>
      </c>
      <c r="Z360" s="11">
        <f>IFERROR(J360-M360,0)</f>
        <v/>
      </c>
      <c r="AA360" s="11">
        <f>IFERROR(ROUND(MAX(0,MIN(100,((AB360*0.2)+(AC360*0.15)+(AD360*0.15)+(AE360*0.1)+(AF360*0.1)+(AG360*0.15)+(MIN(Y360/3,1)*100*0.1)+(AI360*0.05))*((AH360/100)*0.25+0.75))),0),0)</f>
        <v/>
      </c>
      <c r="AB360" s="11">
        <f>ROUND(MAX(0,MIN(100,((M360+10)/20)*100)),0)</f>
        <v/>
      </c>
      <c r="AC360" s="11">
        <f>IFERROR(IF(D360&lt;=0,0,ROUND(COUNTIFS($D$4:$D$3359,"&lt;="&amp;D360,$D$4:$D$3359,"&gt;0")/COUNTIF($D$4:$D$3359,"&gt;0")*100,0)),0)</f>
        <v/>
      </c>
      <c r="AD360" s="11">
        <f>IF(E360&lt;=0,0,ROUND(MAX(0,MIN(100,(LOG10(1+E360/1000000000)/LOG10(101))*100)),0))</f>
        <v/>
      </c>
      <c r="AE360" s="11">
        <f>IF(O360=N360,50,ROUND(MAX(0,MIN(100,((H360-N360)/(O360-N360))*100)),0))</f>
        <v/>
      </c>
      <c r="AF360" s="11">
        <f>ROUND(MAX(0,MIN(100,50+((H360-K360)/K360)*1000)),0)</f>
        <v/>
      </c>
      <c r="AG360" s="11">
        <f>IFERROR(ROUND(MAX(0,MIN(100,50+25*LN(MAX(0.01,X360)))),0),25)</f>
        <v/>
      </c>
      <c r="AH360" s="11">
        <f>ROUND(IF(M360&lt;=-30,0,IF(M360&lt;=-20,20,IF(M360&lt;=-10,50,100))),0)</f>
        <v/>
      </c>
      <c r="AI360" s="11">
        <f>ROUND(MAX(0,MIN(100,50+(Z360*10))),0)</f>
        <v/>
      </c>
      <c r="AJ360" s="11">
        <f>IFERROR(IF(--AA360&gt;=80,"خرید قوی",IF(--AA360&gt;=70,"خرید مشروط",IF(--AA360&gt;=60,"مراقبت",IF(--AA360&gt;=45,"ضعیف","عدم ورود")))),"")</f>
        <v/>
      </c>
    </row>
    <row r="361">
      <c r="A361" s="15">
        <f>'دیده بان بازار'!A364</f>
        <v/>
      </c>
      <c r="B361" s="16">
        <f>'دیده بان بازار'!B364</f>
        <v/>
      </c>
      <c r="C361" s="16">
        <f>'دیده بان بازار'!C364</f>
        <v/>
      </c>
      <c r="D361" s="16">
        <f>'دیده بان بازار'!D364</f>
        <v/>
      </c>
      <c r="E361" s="17">
        <f>'دیده بان بازار'!E364</f>
        <v/>
      </c>
      <c r="F361" s="16">
        <f>'دیده بان بازار'!F364</f>
        <v/>
      </c>
      <c r="G361" s="16">
        <f>'دیده بان بازار'!G364</f>
        <v/>
      </c>
      <c r="H361" s="16">
        <f>'دیده بان بازار'!H364</f>
        <v/>
      </c>
      <c r="I361" s="16">
        <f>'دیده بان بازار'!I364</f>
        <v/>
      </c>
      <c r="J361" s="16">
        <f>'دیده بان بازار'!J364</f>
        <v/>
      </c>
      <c r="K361" s="16">
        <f>'دیده بان بازار'!K364</f>
        <v/>
      </c>
      <c r="L361" s="16">
        <f>'دیده بان بازار'!L364</f>
        <v/>
      </c>
      <c r="M361" s="16">
        <f>'دیده بان بازار'!M364</f>
        <v/>
      </c>
      <c r="N361" s="16">
        <f>'دیده بان بازار'!N364</f>
        <v/>
      </c>
      <c r="O361" s="16">
        <f>'دیده بان بازار'!O364</f>
        <v/>
      </c>
      <c r="P361" s="16">
        <f>'دیده بان بازار'!P364</f>
        <v/>
      </c>
      <c r="Q361" s="16">
        <f>'دیده بان بازار'!Q364</f>
        <v/>
      </c>
      <c r="R361" s="16">
        <f>'دیده بان بازار'!R364</f>
        <v/>
      </c>
      <c r="S361" s="16">
        <f>'دیده بان بازار'!S364</f>
        <v/>
      </c>
      <c r="T361" s="16">
        <f>'دیده بان بازار'!T364</f>
        <v/>
      </c>
      <c r="U361" s="16">
        <f>'دیده بان بازار'!U364</f>
        <v/>
      </c>
      <c r="V361" s="16">
        <f>'دیده بان بازار'!V364</f>
        <v/>
      </c>
      <c r="W361" s="7">
        <f>'دیده بان بازار'!W364</f>
        <v/>
      </c>
      <c r="X361" s="11">
        <f>IFERROR(IF(OR(R361&lt;=0,W361&lt;=0,S361&lt;=0,V361&lt;=0),0,ROUND((S361/R361)/(V361/W361),2)),0)</f>
        <v/>
      </c>
      <c r="Y361" s="11">
        <f>IFERROR(IF(OR(S361&lt;=0,V361&lt;=0),0,ROUND(S361/V361,2)),0)</f>
        <v/>
      </c>
      <c r="Z361" s="11">
        <f>IFERROR(J361-M361,0)</f>
        <v/>
      </c>
      <c r="AA361" s="11">
        <f>IFERROR(ROUND(MAX(0,MIN(100,((AB361*0.2)+(AC361*0.15)+(AD361*0.15)+(AE361*0.1)+(AF361*0.1)+(AG361*0.15)+(MIN(Y361/3,1)*100*0.1)+(AI361*0.05))*((AH361/100)*0.25+0.75))),0),0)</f>
        <v/>
      </c>
      <c r="AB361" s="11">
        <f>ROUND(MAX(0,MIN(100,((M361+10)/20)*100)),0)</f>
        <v/>
      </c>
      <c r="AC361" s="11">
        <f>IFERROR(IF(D361&lt;=0,0,ROUND(COUNTIFS($D$4:$D$3359,"&lt;="&amp;D361,$D$4:$D$3359,"&gt;0")/COUNTIF($D$4:$D$3359,"&gt;0")*100,0)),0)</f>
        <v/>
      </c>
      <c r="AD361" s="11">
        <f>IF(E361&lt;=0,0,ROUND(MAX(0,MIN(100,(LOG10(1+E361/1000000000)/LOG10(101))*100)),0))</f>
        <v/>
      </c>
      <c r="AE361" s="11">
        <f>IF(O361=N361,50,ROUND(MAX(0,MIN(100,((H361-N361)/(O361-N361))*100)),0))</f>
        <v/>
      </c>
      <c r="AF361" s="11">
        <f>ROUND(MAX(0,MIN(100,50+((H361-K361)/K361)*1000)),0)</f>
        <v/>
      </c>
      <c r="AG361" s="11">
        <f>IFERROR(ROUND(MAX(0,MIN(100,50+25*LN(MAX(0.01,X361)))),0),25)</f>
        <v/>
      </c>
      <c r="AH361" s="11">
        <f>ROUND(IF(M361&lt;=-30,0,IF(M361&lt;=-20,20,IF(M361&lt;=-10,50,100))),0)</f>
        <v/>
      </c>
      <c r="AI361" s="11">
        <f>ROUND(MAX(0,MIN(100,50+(Z361*10))),0)</f>
        <v/>
      </c>
      <c r="AJ361" s="11">
        <f>IFERROR(IF(--AA361&gt;=80,"خرید قوی",IF(--AA361&gt;=70,"خرید مشروط",IF(--AA361&gt;=60,"مراقبت",IF(--AA361&gt;=45,"ضعیف","عدم ورود")))),"")</f>
        <v/>
      </c>
    </row>
    <row r="362">
      <c r="A362" s="15">
        <f>'دیده بان بازار'!A365</f>
        <v/>
      </c>
      <c r="B362" s="16">
        <f>'دیده بان بازار'!B365</f>
        <v/>
      </c>
      <c r="C362" s="16">
        <f>'دیده بان بازار'!C365</f>
        <v/>
      </c>
      <c r="D362" s="16">
        <f>'دیده بان بازار'!D365</f>
        <v/>
      </c>
      <c r="E362" s="17">
        <f>'دیده بان بازار'!E365</f>
        <v/>
      </c>
      <c r="F362" s="16">
        <f>'دیده بان بازار'!F365</f>
        <v/>
      </c>
      <c r="G362" s="16">
        <f>'دیده بان بازار'!G365</f>
        <v/>
      </c>
      <c r="H362" s="16">
        <f>'دیده بان بازار'!H365</f>
        <v/>
      </c>
      <c r="I362" s="16">
        <f>'دیده بان بازار'!I365</f>
        <v/>
      </c>
      <c r="J362" s="16">
        <f>'دیده بان بازار'!J365</f>
        <v/>
      </c>
      <c r="K362" s="16">
        <f>'دیده بان بازار'!K365</f>
        <v/>
      </c>
      <c r="L362" s="16">
        <f>'دیده بان بازار'!L365</f>
        <v/>
      </c>
      <c r="M362" s="16">
        <f>'دیده بان بازار'!M365</f>
        <v/>
      </c>
      <c r="N362" s="16">
        <f>'دیده بان بازار'!N365</f>
        <v/>
      </c>
      <c r="O362" s="16">
        <f>'دیده بان بازار'!O365</f>
        <v/>
      </c>
      <c r="P362" s="16">
        <f>'دیده بان بازار'!P365</f>
        <v/>
      </c>
      <c r="Q362" s="16">
        <f>'دیده بان بازار'!Q365</f>
        <v/>
      </c>
      <c r="R362" s="16">
        <f>'دیده بان بازار'!R365</f>
        <v/>
      </c>
      <c r="S362" s="16">
        <f>'دیده بان بازار'!S365</f>
        <v/>
      </c>
      <c r="T362" s="16">
        <f>'دیده بان بازار'!T365</f>
        <v/>
      </c>
      <c r="U362" s="16">
        <f>'دیده بان بازار'!U365</f>
        <v/>
      </c>
      <c r="V362" s="16">
        <f>'دیده بان بازار'!V365</f>
        <v/>
      </c>
      <c r="W362" s="7">
        <f>'دیده بان بازار'!W365</f>
        <v/>
      </c>
      <c r="X362" s="11">
        <f>IFERROR(IF(OR(R362&lt;=0,W362&lt;=0,S362&lt;=0,V362&lt;=0),0,ROUND((S362/R362)/(V362/W362),2)),0)</f>
        <v/>
      </c>
      <c r="Y362" s="11">
        <f>IFERROR(IF(OR(S362&lt;=0,V362&lt;=0),0,ROUND(S362/V362,2)),0)</f>
        <v/>
      </c>
      <c r="Z362" s="11">
        <f>IFERROR(J362-M362,0)</f>
        <v/>
      </c>
      <c r="AA362" s="11">
        <f>IFERROR(ROUND(MAX(0,MIN(100,((AB362*0.2)+(AC362*0.15)+(AD362*0.15)+(AE362*0.1)+(AF362*0.1)+(AG362*0.15)+(MIN(Y362/3,1)*100*0.1)+(AI362*0.05))*((AH362/100)*0.25+0.75))),0),0)</f>
        <v/>
      </c>
      <c r="AB362" s="11">
        <f>ROUND(MAX(0,MIN(100,((M362+10)/20)*100)),0)</f>
        <v/>
      </c>
      <c r="AC362" s="11">
        <f>IFERROR(IF(D362&lt;=0,0,ROUND(COUNTIFS($D$4:$D$3359,"&lt;="&amp;D362,$D$4:$D$3359,"&gt;0")/COUNTIF($D$4:$D$3359,"&gt;0")*100,0)),0)</f>
        <v/>
      </c>
      <c r="AD362" s="11">
        <f>IF(E362&lt;=0,0,ROUND(MAX(0,MIN(100,(LOG10(1+E362/1000000000)/LOG10(101))*100)),0))</f>
        <v/>
      </c>
      <c r="AE362" s="11">
        <f>IF(O362=N362,50,ROUND(MAX(0,MIN(100,((H362-N362)/(O362-N362))*100)),0))</f>
        <v/>
      </c>
      <c r="AF362" s="11">
        <f>ROUND(MAX(0,MIN(100,50+((H362-K362)/K362)*1000)),0)</f>
        <v/>
      </c>
      <c r="AG362" s="11">
        <f>IFERROR(ROUND(MAX(0,MIN(100,50+25*LN(MAX(0.01,X362)))),0),25)</f>
        <v/>
      </c>
      <c r="AH362" s="11">
        <f>ROUND(IF(M362&lt;=-30,0,IF(M362&lt;=-20,20,IF(M362&lt;=-10,50,100))),0)</f>
        <v/>
      </c>
      <c r="AI362" s="11">
        <f>ROUND(MAX(0,MIN(100,50+(Z362*10))),0)</f>
        <v/>
      </c>
      <c r="AJ362" s="11">
        <f>IFERROR(IF(--AA362&gt;=80,"خرید قوی",IF(--AA362&gt;=70,"خرید مشروط",IF(--AA362&gt;=60,"مراقبت",IF(--AA362&gt;=45,"ضعیف","عدم ورود")))),"")</f>
        <v/>
      </c>
    </row>
    <row r="363">
      <c r="A363" s="12">
        <f>'دیده بان بازار'!A366</f>
        <v/>
      </c>
      <c r="B363" s="13">
        <f>'دیده بان بازار'!B366</f>
        <v/>
      </c>
      <c r="C363" s="13">
        <f>'دیده بان بازار'!C366</f>
        <v/>
      </c>
      <c r="D363" s="13">
        <f>'دیده بان بازار'!D366</f>
        <v/>
      </c>
      <c r="E363" s="14">
        <f>'دیده بان بازار'!E366</f>
        <v/>
      </c>
      <c r="F363" s="13">
        <f>'دیده بان بازار'!F366</f>
        <v/>
      </c>
      <c r="G363" s="13">
        <f>'دیده بان بازار'!G366</f>
        <v/>
      </c>
      <c r="H363" s="13">
        <f>'دیده بان بازار'!H366</f>
        <v/>
      </c>
      <c r="I363" s="13">
        <f>'دیده بان بازار'!I366</f>
        <v/>
      </c>
      <c r="J363" s="13">
        <f>'دیده بان بازار'!J366</f>
        <v/>
      </c>
      <c r="K363" s="13">
        <f>'دیده بان بازار'!K366</f>
        <v/>
      </c>
      <c r="L363" s="13">
        <f>'دیده بان بازار'!L366</f>
        <v/>
      </c>
      <c r="M363" s="13">
        <f>'دیده بان بازار'!M366</f>
        <v/>
      </c>
      <c r="N363" s="13">
        <f>'دیده بان بازار'!N366</f>
        <v/>
      </c>
      <c r="O363" s="13">
        <f>'دیده بان بازار'!O366</f>
        <v/>
      </c>
      <c r="P363" s="13">
        <f>'دیده بان بازار'!P366</f>
        <v/>
      </c>
      <c r="Q363" s="13">
        <f>'دیده بان بازار'!Q366</f>
        <v/>
      </c>
      <c r="R363" s="13">
        <f>'دیده بان بازار'!R366</f>
        <v/>
      </c>
      <c r="S363" s="13">
        <f>'دیده بان بازار'!S366</f>
        <v/>
      </c>
      <c r="T363" s="13">
        <f>'دیده بان بازار'!T366</f>
        <v/>
      </c>
      <c r="U363" s="13">
        <f>'دیده بان بازار'!U366</f>
        <v/>
      </c>
      <c r="V363" s="13">
        <f>'دیده بان بازار'!V366</f>
        <v/>
      </c>
      <c r="W363" s="6">
        <f>'دیده بان بازار'!W366</f>
        <v/>
      </c>
      <c r="X363" s="11">
        <f>IFERROR(IF(OR(R363&lt;=0,W363&lt;=0,S363&lt;=0,V363&lt;=0),0,ROUND((S363/R363)/(V363/W363),2)),0)</f>
        <v/>
      </c>
      <c r="Y363" s="11">
        <f>IFERROR(IF(OR(S363&lt;=0,V363&lt;=0),0,ROUND(S363/V363,2)),0)</f>
        <v/>
      </c>
      <c r="Z363" s="11">
        <f>IFERROR(J363-M363,0)</f>
        <v/>
      </c>
      <c r="AA363" s="11">
        <f>IFERROR(ROUND(MAX(0,MIN(100,((AB363*0.2)+(AC363*0.15)+(AD363*0.15)+(AE363*0.1)+(AF363*0.1)+(AG363*0.15)+(MIN(Y363/3,1)*100*0.1)+(AI363*0.05))*((AH363/100)*0.25+0.75))),0),0)</f>
        <v/>
      </c>
      <c r="AB363" s="11">
        <f>ROUND(MAX(0,MIN(100,((M363+10)/20)*100)),0)</f>
        <v/>
      </c>
      <c r="AC363" s="11">
        <f>IFERROR(IF(D363&lt;=0,0,ROUND(COUNTIFS($D$4:$D$3359,"&lt;="&amp;D363,$D$4:$D$3359,"&gt;0")/COUNTIF($D$4:$D$3359,"&gt;0")*100,0)),0)</f>
        <v/>
      </c>
      <c r="AD363" s="11">
        <f>IF(E363&lt;=0,0,ROUND(MAX(0,MIN(100,(LOG10(1+E363/1000000000)/LOG10(101))*100)),0))</f>
        <v/>
      </c>
      <c r="AE363" s="11">
        <f>IF(O363=N363,50,ROUND(MAX(0,MIN(100,((H363-N363)/(O363-N363))*100)),0))</f>
        <v/>
      </c>
      <c r="AF363" s="11">
        <f>ROUND(MAX(0,MIN(100,50+((H363-K363)/K363)*1000)),0)</f>
        <v/>
      </c>
      <c r="AG363" s="11">
        <f>IFERROR(ROUND(MAX(0,MIN(100,50+25*LN(MAX(0.01,X363)))),0),25)</f>
        <v/>
      </c>
      <c r="AH363" s="11">
        <f>ROUND(IF(M363&lt;=-30,0,IF(M363&lt;=-20,20,IF(M363&lt;=-10,50,100))),0)</f>
        <v/>
      </c>
      <c r="AI363" s="11">
        <f>ROUND(MAX(0,MIN(100,50+(Z363*10))),0)</f>
        <v/>
      </c>
      <c r="AJ363" s="11">
        <f>IFERROR(IF(--AA363&gt;=80,"خرید قوی",IF(--AA363&gt;=70,"خرید مشروط",IF(--AA363&gt;=60,"مراقبت",IF(--AA363&gt;=45,"ضعیف","عدم ورود")))),"")</f>
        <v/>
      </c>
    </row>
    <row r="364">
      <c r="A364" s="15">
        <f>'دیده بان بازار'!A367</f>
        <v/>
      </c>
      <c r="B364" s="16">
        <f>'دیده بان بازار'!B367</f>
        <v/>
      </c>
      <c r="C364" s="16">
        <f>'دیده بان بازار'!C367</f>
        <v/>
      </c>
      <c r="D364" s="16">
        <f>'دیده بان بازار'!D367</f>
        <v/>
      </c>
      <c r="E364" s="17">
        <f>'دیده بان بازار'!E367</f>
        <v/>
      </c>
      <c r="F364" s="16">
        <f>'دیده بان بازار'!F367</f>
        <v/>
      </c>
      <c r="G364" s="16">
        <f>'دیده بان بازار'!G367</f>
        <v/>
      </c>
      <c r="H364" s="16">
        <f>'دیده بان بازار'!H367</f>
        <v/>
      </c>
      <c r="I364" s="16">
        <f>'دیده بان بازار'!I367</f>
        <v/>
      </c>
      <c r="J364" s="16">
        <f>'دیده بان بازار'!J367</f>
        <v/>
      </c>
      <c r="K364" s="16">
        <f>'دیده بان بازار'!K367</f>
        <v/>
      </c>
      <c r="L364" s="16">
        <f>'دیده بان بازار'!L367</f>
        <v/>
      </c>
      <c r="M364" s="16">
        <f>'دیده بان بازار'!M367</f>
        <v/>
      </c>
      <c r="N364" s="16">
        <f>'دیده بان بازار'!N367</f>
        <v/>
      </c>
      <c r="O364" s="16">
        <f>'دیده بان بازار'!O367</f>
        <v/>
      </c>
      <c r="P364" s="16">
        <f>'دیده بان بازار'!P367</f>
        <v/>
      </c>
      <c r="Q364" s="16">
        <f>'دیده بان بازار'!Q367</f>
        <v/>
      </c>
      <c r="R364" s="16">
        <f>'دیده بان بازار'!R367</f>
        <v/>
      </c>
      <c r="S364" s="16">
        <f>'دیده بان بازار'!S367</f>
        <v/>
      </c>
      <c r="T364" s="16">
        <f>'دیده بان بازار'!T367</f>
        <v/>
      </c>
      <c r="U364" s="16">
        <f>'دیده بان بازار'!U367</f>
        <v/>
      </c>
      <c r="V364" s="16">
        <f>'دیده بان بازار'!V367</f>
        <v/>
      </c>
      <c r="W364" s="7">
        <f>'دیده بان بازار'!W367</f>
        <v/>
      </c>
      <c r="X364" s="11">
        <f>IFERROR(IF(OR(R364&lt;=0,W364&lt;=0,S364&lt;=0,V364&lt;=0),0,ROUND((S364/R364)/(V364/W364),2)),0)</f>
        <v/>
      </c>
      <c r="Y364" s="11">
        <f>IFERROR(IF(OR(S364&lt;=0,V364&lt;=0),0,ROUND(S364/V364,2)),0)</f>
        <v/>
      </c>
      <c r="Z364" s="11">
        <f>IFERROR(J364-M364,0)</f>
        <v/>
      </c>
      <c r="AA364" s="11">
        <f>IFERROR(ROUND(MAX(0,MIN(100,((AB364*0.2)+(AC364*0.15)+(AD364*0.15)+(AE364*0.1)+(AF364*0.1)+(AG364*0.15)+(MIN(Y364/3,1)*100*0.1)+(AI364*0.05))*((AH364/100)*0.25+0.75))),0),0)</f>
        <v/>
      </c>
      <c r="AB364" s="11">
        <f>ROUND(MAX(0,MIN(100,((M364+10)/20)*100)),0)</f>
        <v/>
      </c>
      <c r="AC364" s="11">
        <f>IFERROR(IF(D364&lt;=0,0,ROUND(COUNTIFS($D$4:$D$3359,"&lt;="&amp;D364,$D$4:$D$3359,"&gt;0")/COUNTIF($D$4:$D$3359,"&gt;0")*100,0)),0)</f>
        <v/>
      </c>
      <c r="AD364" s="11">
        <f>IF(E364&lt;=0,0,ROUND(MAX(0,MIN(100,(LOG10(1+E364/1000000000)/LOG10(101))*100)),0))</f>
        <v/>
      </c>
      <c r="AE364" s="11">
        <f>IF(O364=N364,50,ROUND(MAX(0,MIN(100,((H364-N364)/(O364-N364))*100)),0))</f>
        <v/>
      </c>
      <c r="AF364" s="11">
        <f>ROUND(MAX(0,MIN(100,50+((H364-K364)/K364)*1000)),0)</f>
        <v/>
      </c>
      <c r="AG364" s="11">
        <f>IFERROR(ROUND(MAX(0,MIN(100,50+25*LN(MAX(0.01,X364)))),0),25)</f>
        <v/>
      </c>
      <c r="AH364" s="11">
        <f>ROUND(IF(M364&lt;=-30,0,IF(M364&lt;=-20,20,IF(M364&lt;=-10,50,100))),0)</f>
        <v/>
      </c>
      <c r="AI364" s="11">
        <f>ROUND(MAX(0,MIN(100,50+(Z364*10))),0)</f>
        <v/>
      </c>
      <c r="AJ364" s="11">
        <f>IFERROR(IF(--AA364&gt;=80,"خرید قوی",IF(--AA364&gt;=70,"خرید مشروط",IF(--AA364&gt;=60,"مراقبت",IF(--AA364&gt;=45,"ضعیف","عدم ورود")))),"")</f>
        <v/>
      </c>
    </row>
    <row r="365">
      <c r="A365" s="12">
        <f>'دیده بان بازار'!A368</f>
        <v/>
      </c>
      <c r="B365" s="13">
        <f>'دیده بان بازار'!B368</f>
        <v/>
      </c>
      <c r="C365" s="13">
        <f>'دیده بان بازار'!C368</f>
        <v/>
      </c>
      <c r="D365" s="13">
        <f>'دیده بان بازار'!D368</f>
        <v/>
      </c>
      <c r="E365" s="14">
        <f>'دیده بان بازار'!E368</f>
        <v/>
      </c>
      <c r="F365" s="13">
        <f>'دیده بان بازار'!F368</f>
        <v/>
      </c>
      <c r="G365" s="13">
        <f>'دیده بان بازار'!G368</f>
        <v/>
      </c>
      <c r="H365" s="13">
        <f>'دیده بان بازار'!H368</f>
        <v/>
      </c>
      <c r="I365" s="13">
        <f>'دیده بان بازار'!I368</f>
        <v/>
      </c>
      <c r="J365" s="13">
        <f>'دیده بان بازار'!J368</f>
        <v/>
      </c>
      <c r="K365" s="13">
        <f>'دیده بان بازار'!K368</f>
        <v/>
      </c>
      <c r="L365" s="13">
        <f>'دیده بان بازار'!L368</f>
        <v/>
      </c>
      <c r="M365" s="13">
        <f>'دیده بان بازار'!M368</f>
        <v/>
      </c>
      <c r="N365" s="13">
        <f>'دیده بان بازار'!N368</f>
        <v/>
      </c>
      <c r="O365" s="13">
        <f>'دیده بان بازار'!O368</f>
        <v/>
      </c>
      <c r="P365" s="13">
        <f>'دیده بان بازار'!P368</f>
        <v/>
      </c>
      <c r="Q365" s="13">
        <f>'دیده بان بازار'!Q368</f>
        <v/>
      </c>
      <c r="R365" s="13">
        <f>'دیده بان بازار'!R368</f>
        <v/>
      </c>
      <c r="S365" s="13">
        <f>'دیده بان بازار'!S368</f>
        <v/>
      </c>
      <c r="T365" s="13">
        <f>'دیده بان بازار'!T368</f>
        <v/>
      </c>
      <c r="U365" s="13">
        <f>'دیده بان بازار'!U368</f>
        <v/>
      </c>
      <c r="V365" s="13">
        <f>'دیده بان بازار'!V368</f>
        <v/>
      </c>
      <c r="W365" s="6">
        <f>'دیده بان بازار'!W368</f>
        <v/>
      </c>
      <c r="X365" s="11">
        <f>IFERROR(IF(OR(R365&lt;=0,W365&lt;=0,S365&lt;=0,V365&lt;=0),0,ROUND((S365/R365)/(V365/W365),2)),0)</f>
        <v/>
      </c>
      <c r="Y365" s="11">
        <f>IFERROR(IF(OR(S365&lt;=0,V365&lt;=0),0,ROUND(S365/V365,2)),0)</f>
        <v/>
      </c>
      <c r="Z365" s="11">
        <f>IFERROR(J365-M365,0)</f>
        <v/>
      </c>
      <c r="AA365" s="11">
        <f>IFERROR(ROUND(MAX(0,MIN(100,((AB365*0.2)+(AC365*0.15)+(AD365*0.15)+(AE365*0.1)+(AF365*0.1)+(AG365*0.15)+(MIN(Y365/3,1)*100*0.1)+(AI365*0.05))*((AH365/100)*0.25+0.75))),0),0)</f>
        <v/>
      </c>
      <c r="AB365" s="11">
        <f>ROUND(MAX(0,MIN(100,((M365+10)/20)*100)),0)</f>
        <v/>
      </c>
      <c r="AC365" s="11">
        <f>IFERROR(IF(D365&lt;=0,0,ROUND(COUNTIFS($D$4:$D$3359,"&lt;="&amp;D365,$D$4:$D$3359,"&gt;0")/COUNTIF($D$4:$D$3359,"&gt;0")*100,0)),0)</f>
        <v/>
      </c>
      <c r="AD365" s="11">
        <f>IF(E365&lt;=0,0,ROUND(MAX(0,MIN(100,(LOG10(1+E365/1000000000)/LOG10(101))*100)),0))</f>
        <v/>
      </c>
      <c r="AE365" s="11">
        <f>IF(O365=N365,50,ROUND(MAX(0,MIN(100,((H365-N365)/(O365-N365))*100)),0))</f>
        <v/>
      </c>
      <c r="AF365" s="11">
        <f>ROUND(MAX(0,MIN(100,50+((H365-K365)/K365)*1000)),0)</f>
        <v/>
      </c>
      <c r="AG365" s="11">
        <f>IFERROR(ROUND(MAX(0,MIN(100,50+25*LN(MAX(0.01,X365)))),0),25)</f>
        <v/>
      </c>
      <c r="AH365" s="11">
        <f>ROUND(IF(M365&lt;=-30,0,IF(M365&lt;=-20,20,IF(M365&lt;=-10,50,100))),0)</f>
        <v/>
      </c>
      <c r="AI365" s="11">
        <f>ROUND(MAX(0,MIN(100,50+(Z365*10))),0)</f>
        <v/>
      </c>
      <c r="AJ365" s="11">
        <f>IFERROR(IF(--AA365&gt;=80,"خرید قوی",IF(--AA365&gt;=70,"خرید مشروط",IF(--AA365&gt;=60,"مراقبت",IF(--AA365&gt;=45,"ضعیف","عدم ورود")))),"")</f>
        <v/>
      </c>
    </row>
    <row r="366">
      <c r="A366" s="15">
        <f>'دیده بان بازار'!A369</f>
        <v/>
      </c>
      <c r="B366" s="16">
        <f>'دیده بان بازار'!B369</f>
        <v/>
      </c>
      <c r="C366" s="16">
        <f>'دیده بان بازار'!C369</f>
        <v/>
      </c>
      <c r="D366" s="16">
        <f>'دیده بان بازار'!D369</f>
        <v/>
      </c>
      <c r="E366" s="17">
        <f>'دیده بان بازار'!E369</f>
        <v/>
      </c>
      <c r="F366" s="16">
        <f>'دیده بان بازار'!F369</f>
        <v/>
      </c>
      <c r="G366" s="16">
        <f>'دیده بان بازار'!G369</f>
        <v/>
      </c>
      <c r="H366" s="16">
        <f>'دیده بان بازار'!H369</f>
        <v/>
      </c>
      <c r="I366" s="16">
        <f>'دیده بان بازار'!I369</f>
        <v/>
      </c>
      <c r="J366" s="16">
        <f>'دیده بان بازار'!J369</f>
        <v/>
      </c>
      <c r="K366" s="16">
        <f>'دیده بان بازار'!K369</f>
        <v/>
      </c>
      <c r="L366" s="16">
        <f>'دیده بان بازار'!L369</f>
        <v/>
      </c>
      <c r="M366" s="16">
        <f>'دیده بان بازار'!M369</f>
        <v/>
      </c>
      <c r="N366" s="16">
        <f>'دیده بان بازار'!N369</f>
        <v/>
      </c>
      <c r="O366" s="16">
        <f>'دیده بان بازار'!O369</f>
        <v/>
      </c>
      <c r="P366" s="16">
        <f>'دیده بان بازار'!P369</f>
        <v/>
      </c>
      <c r="Q366" s="16">
        <f>'دیده بان بازار'!Q369</f>
        <v/>
      </c>
      <c r="R366" s="16">
        <f>'دیده بان بازار'!R369</f>
        <v/>
      </c>
      <c r="S366" s="16">
        <f>'دیده بان بازار'!S369</f>
        <v/>
      </c>
      <c r="T366" s="16">
        <f>'دیده بان بازار'!T369</f>
        <v/>
      </c>
      <c r="U366" s="16">
        <f>'دیده بان بازار'!U369</f>
        <v/>
      </c>
      <c r="V366" s="16">
        <f>'دیده بان بازار'!V369</f>
        <v/>
      </c>
      <c r="W366" s="7">
        <f>'دیده بان بازار'!W369</f>
        <v/>
      </c>
      <c r="X366" s="11">
        <f>IFERROR(IF(OR(R366&lt;=0,W366&lt;=0,S366&lt;=0,V366&lt;=0),0,ROUND((S366/R366)/(V366/W366),2)),0)</f>
        <v/>
      </c>
      <c r="Y366" s="11">
        <f>IFERROR(IF(OR(S366&lt;=0,V366&lt;=0),0,ROUND(S366/V366,2)),0)</f>
        <v/>
      </c>
      <c r="Z366" s="11">
        <f>IFERROR(J366-M366,0)</f>
        <v/>
      </c>
      <c r="AA366" s="11">
        <f>IFERROR(ROUND(MAX(0,MIN(100,((AB366*0.2)+(AC366*0.15)+(AD366*0.15)+(AE366*0.1)+(AF366*0.1)+(AG366*0.15)+(MIN(Y366/3,1)*100*0.1)+(AI366*0.05))*((AH366/100)*0.25+0.75))),0),0)</f>
        <v/>
      </c>
      <c r="AB366" s="11">
        <f>ROUND(MAX(0,MIN(100,((M366+10)/20)*100)),0)</f>
        <v/>
      </c>
      <c r="AC366" s="11">
        <f>IFERROR(IF(D366&lt;=0,0,ROUND(COUNTIFS($D$4:$D$3359,"&lt;="&amp;D366,$D$4:$D$3359,"&gt;0")/COUNTIF($D$4:$D$3359,"&gt;0")*100,0)),0)</f>
        <v/>
      </c>
      <c r="AD366" s="11">
        <f>IF(E366&lt;=0,0,ROUND(MAX(0,MIN(100,(LOG10(1+E366/1000000000)/LOG10(101))*100)),0))</f>
        <v/>
      </c>
      <c r="AE366" s="11">
        <f>IF(O366=N366,50,ROUND(MAX(0,MIN(100,((H366-N366)/(O366-N366))*100)),0))</f>
        <v/>
      </c>
      <c r="AF366" s="11">
        <f>ROUND(MAX(0,MIN(100,50+((H366-K366)/K366)*1000)),0)</f>
        <v/>
      </c>
      <c r="AG366" s="11">
        <f>IFERROR(ROUND(MAX(0,MIN(100,50+25*LN(MAX(0.01,X366)))),0),25)</f>
        <v/>
      </c>
      <c r="AH366" s="11">
        <f>ROUND(IF(M366&lt;=-30,0,IF(M366&lt;=-20,20,IF(M366&lt;=-10,50,100))),0)</f>
        <v/>
      </c>
      <c r="AI366" s="11">
        <f>ROUND(MAX(0,MIN(100,50+(Z366*10))),0)</f>
        <v/>
      </c>
      <c r="AJ366" s="11">
        <f>IFERROR(IF(--AA366&gt;=80,"خرید قوی",IF(--AA366&gt;=70,"خرید مشروط",IF(--AA366&gt;=60,"مراقبت",IF(--AA366&gt;=45,"ضعیف","عدم ورود")))),"")</f>
        <v/>
      </c>
    </row>
    <row r="367">
      <c r="A367" s="12">
        <f>'دیده بان بازار'!A370</f>
        <v/>
      </c>
      <c r="B367" s="13">
        <f>'دیده بان بازار'!B370</f>
        <v/>
      </c>
      <c r="C367" s="13">
        <f>'دیده بان بازار'!C370</f>
        <v/>
      </c>
      <c r="D367" s="13">
        <f>'دیده بان بازار'!D370</f>
        <v/>
      </c>
      <c r="E367" s="14">
        <f>'دیده بان بازار'!E370</f>
        <v/>
      </c>
      <c r="F367" s="13">
        <f>'دیده بان بازار'!F370</f>
        <v/>
      </c>
      <c r="G367" s="13">
        <f>'دیده بان بازار'!G370</f>
        <v/>
      </c>
      <c r="H367" s="13">
        <f>'دیده بان بازار'!H370</f>
        <v/>
      </c>
      <c r="I367" s="13">
        <f>'دیده بان بازار'!I370</f>
        <v/>
      </c>
      <c r="J367" s="13">
        <f>'دیده بان بازار'!J370</f>
        <v/>
      </c>
      <c r="K367" s="13">
        <f>'دیده بان بازار'!K370</f>
        <v/>
      </c>
      <c r="L367" s="13">
        <f>'دیده بان بازار'!L370</f>
        <v/>
      </c>
      <c r="M367" s="13">
        <f>'دیده بان بازار'!M370</f>
        <v/>
      </c>
      <c r="N367" s="13">
        <f>'دیده بان بازار'!N370</f>
        <v/>
      </c>
      <c r="O367" s="13">
        <f>'دیده بان بازار'!O370</f>
        <v/>
      </c>
      <c r="P367" s="13">
        <f>'دیده بان بازار'!P370</f>
        <v/>
      </c>
      <c r="Q367" s="13">
        <f>'دیده بان بازار'!Q370</f>
        <v/>
      </c>
      <c r="R367" s="13">
        <f>'دیده بان بازار'!R370</f>
        <v/>
      </c>
      <c r="S367" s="13">
        <f>'دیده بان بازار'!S370</f>
        <v/>
      </c>
      <c r="T367" s="13">
        <f>'دیده بان بازار'!T370</f>
        <v/>
      </c>
      <c r="U367" s="13">
        <f>'دیده بان بازار'!U370</f>
        <v/>
      </c>
      <c r="V367" s="13">
        <f>'دیده بان بازار'!V370</f>
        <v/>
      </c>
      <c r="W367" s="6">
        <f>'دیده بان بازار'!W370</f>
        <v/>
      </c>
      <c r="X367" s="11">
        <f>IFERROR(IF(OR(R367&lt;=0,W367&lt;=0,S367&lt;=0,V367&lt;=0),0,ROUND((S367/R367)/(V367/W367),2)),0)</f>
        <v/>
      </c>
      <c r="Y367" s="11">
        <f>IFERROR(IF(OR(S367&lt;=0,V367&lt;=0),0,ROUND(S367/V367,2)),0)</f>
        <v/>
      </c>
      <c r="Z367" s="11">
        <f>IFERROR(J367-M367,0)</f>
        <v/>
      </c>
      <c r="AA367" s="11">
        <f>IFERROR(ROUND(MAX(0,MIN(100,((AB367*0.2)+(AC367*0.15)+(AD367*0.15)+(AE367*0.1)+(AF367*0.1)+(AG367*0.15)+(MIN(Y367/3,1)*100*0.1)+(AI367*0.05))*((AH367/100)*0.25+0.75))),0),0)</f>
        <v/>
      </c>
      <c r="AB367" s="11">
        <f>ROUND(MAX(0,MIN(100,((M367+10)/20)*100)),0)</f>
        <v/>
      </c>
      <c r="AC367" s="11">
        <f>IFERROR(IF(D367&lt;=0,0,ROUND(COUNTIFS($D$4:$D$3359,"&lt;="&amp;D367,$D$4:$D$3359,"&gt;0")/COUNTIF($D$4:$D$3359,"&gt;0")*100,0)),0)</f>
        <v/>
      </c>
      <c r="AD367" s="11">
        <f>IF(E367&lt;=0,0,ROUND(MAX(0,MIN(100,(LOG10(1+E367/1000000000)/LOG10(101))*100)),0))</f>
        <v/>
      </c>
      <c r="AE367" s="11">
        <f>IF(O367=N367,50,ROUND(MAX(0,MIN(100,((H367-N367)/(O367-N367))*100)),0))</f>
        <v/>
      </c>
      <c r="AF367" s="11">
        <f>ROUND(MAX(0,MIN(100,50+((H367-K367)/K367)*1000)),0)</f>
        <v/>
      </c>
      <c r="AG367" s="11">
        <f>IFERROR(ROUND(MAX(0,MIN(100,50+25*LN(MAX(0.01,X367)))),0),25)</f>
        <v/>
      </c>
      <c r="AH367" s="11">
        <f>ROUND(IF(M367&lt;=-30,0,IF(M367&lt;=-20,20,IF(M367&lt;=-10,50,100))),0)</f>
        <v/>
      </c>
      <c r="AI367" s="11">
        <f>ROUND(MAX(0,MIN(100,50+(Z367*10))),0)</f>
        <v/>
      </c>
      <c r="AJ367" s="11">
        <f>IFERROR(IF(--AA367&gt;=80,"خرید قوی",IF(--AA367&gt;=70,"خرید مشروط",IF(--AA367&gt;=60,"مراقبت",IF(--AA367&gt;=45,"ضعیف","عدم ورود")))),"")</f>
        <v/>
      </c>
    </row>
    <row r="368">
      <c r="A368" s="15">
        <f>'دیده بان بازار'!A371</f>
        <v/>
      </c>
      <c r="B368" s="16">
        <f>'دیده بان بازار'!B371</f>
        <v/>
      </c>
      <c r="C368" s="16">
        <f>'دیده بان بازار'!C371</f>
        <v/>
      </c>
      <c r="D368" s="16">
        <f>'دیده بان بازار'!D371</f>
        <v/>
      </c>
      <c r="E368" s="17">
        <f>'دیده بان بازار'!E371</f>
        <v/>
      </c>
      <c r="F368" s="16">
        <f>'دیده بان بازار'!F371</f>
        <v/>
      </c>
      <c r="G368" s="16">
        <f>'دیده بان بازار'!G371</f>
        <v/>
      </c>
      <c r="H368" s="16">
        <f>'دیده بان بازار'!H371</f>
        <v/>
      </c>
      <c r="I368" s="16">
        <f>'دیده بان بازار'!I371</f>
        <v/>
      </c>
      <c r="J368" s="16">
        <f>'دیده بان بازار'!J371</f>
        <v/>
      </c>
      <c r="K368" s="16">
        <f>'دیده بان بازار'!K371</f>
        <v/>
      </c>
      <c r="L368" s="16">
        <f>'دیده بان بازار'!L371</f>
        <v/>
      </c>
      <c r="M368" s="16">
        <f>'دیده بان بازار'!M371</f>
        <v/>
      </c>
      <c r="N368" s="16">
        <f>'دیده بان بازار'!N371</f>
        <v/>
      </c>
      <c r="O368" s="16">
        <f>'دیده بان بازار'!O371</f>
        <v/>
      </c>
      <c r="P368" s="16">
        <f>'دیده بان بازار'!P371</f>
        <v/>
      </c>
      <c r="Q368" s="16">
        <f>'دیده بان بازار'!Q371</f>
        <v/>
      </c>
      <c r="R368" s="16">
        <f>'دیده بان بازار'!R371</f>
        <v/>
      </c>
      <c r="S368" s="16">
        <f>'دیده بان بازار'!S371</f>
        <v/>
      </c>
      <c r="T368" s="16">
        <f>'دیده بان بازار'!T371</f>
        <v/>
      </c>
      <c r="U368" s="16">
        <f>'دیده بان بازار'!U371</f>
        <v/>
      </c>
      <c r="V368" s="16">
        <f>'دیده بان بازار'!V371</f>
        <v/>
      </c>
      <c r="W368" s="7">
        <f>'دیده بان بازار'!W371</f>
        <v/>
      </c>
      <c r="X368" s="11">
        <f>IFERROR(IF(OR(R368&lt;=0,W368&lt;=0,S368&lt;=0,V368&lt;=0),0,ROUND((S368/R368)/(V368/W368),2)),0)</f>
        <v/>
      </c>
      <c r="Y368" s="11">
        <f>IFERROR(IF(OR(S368&lt;=0,V368&lt;=0),0,ROUND(S368/V368,2)),0)</f>
        <v/>
      </c>
      <c r="Z368" s="11">
        <f>IFERROR(J368-M368,0)</f>
        <v/>
      </c>
      <c r="AA368" s="11">
        <f>IFERROR(ROUND(MAX(0,MIN(100,((AB368*0.2)+(AC368*0.15)+(AD368*0.15)+(AE368*0.1)+(AF368*0.1)+(AG368*0.15)+(MIN(Y368/3,1)*100*0.1)+(AI368*0.05))*((AH368/100)*0.25+0.75))),0),0)</f>
        <v/>
      </c>
      <c r="AB368" s="11">
        <f>ROUND(MAX(0,MIN(100,((M368+10)/20)*100)),0)</f>
        <v/>
      </c>
      <c r="AC368" s="11">
        <f>IFERROR(IF(D368&lt;=0,0,ROUND(COUNTIFS($D$4:$D$3359,"&lt;="&amp;D368,$D$4:$D$3359,"&gt;0")/COUNTIF($D$4:$D$3359,"&gt;0")*100,0)),0)</f>
        <v/>
      </c>
      <c r="AD368" s="11">
        <f>IF(E368&lt;=0,0,ROUND(MAX(0,MIN(100,(LOG10(1+E368/1000000000)/LOG10(101))*100)),0))</f>
        <v/>
      </c>
      <c r="AE368" s="11">
        <f>IF(O368=N368,50,ROUND(MAX(0,MIN(100,((H368-N368)/(O368-N368))*100)),0))</f>
        <v/>
      </c>
      <c r="AF368" s="11">
        <f>ROUND(MAX(0,MIN(100,50+((H368-K368)/K368)*1000)),0)</f>
        <v/>
      </c>
      <c r="AG368" s="11">
        <f>IFERROR(ROUND(MAX(0,MIN(100,50+25*LN(MAX(0.01,X368)))),0),25)</f>
        <v/>
      </c>
      <c r="AH368" s="11">
        <f>ROUND(IF(M368&lt;=-30,0,IF(M368&lt;=-20,20,IF(M368&lt;=-10,50,100))),0)</f>
        <v/>
      </c>
      <c r="AI368" s="11">
        <f>ROUND(MAX(0,MIN(100,50+(Z368*10))),0)</f>
        <v/>
      </c>
      <c r="AJ368" s="11">
        <f>IFERROR(IF(--AA368&gt;=80,"خرید قوی",IF(--AA368&gt;=70,"خرید مشروط",IF(--AA368&gt;=60,"مراقبت",IF(--AA368&gt;=45,"ضعیف","عدم ورود")))),"")</f>
        <v/>
      </c>
    </row>
    <row r="369">
      <c r="A369" s="12">
        <f>'دیده بان بازار'!A372</f>
        <v/>
      </c>
      <c r="B369" s="13">
        <f>'دیده بان بازار'!B372</f>
        <v/>
      </c>
      <c r="C369" s="13">
        <f>'دیده بان بازار'!C372</f>
        <v/>
      </c>
      <c r="D369" s="13">
        <f>'دیده بان بازار'!D372</f>
        <v/>
      </c>
      <c r="E369" s="14">
        <f>'دیده بان بازار'!E372</f>
        <v/>
      </c>
      <c r="F369" s="13">
        <f>'دیده بان بازار'!F372</f>
        <v/>
      </c>
      <c r="G369" s="13">
        <f>'دیده بان بازار'!G372</f>
        <v/>
      </c>
      <c r="H369" s="13">
        <f>'دیده بان بازار'!H372</f>
        <v/>
      </c>
      <c r="I369" s="13">
        <f>'دیده بان بازار'!I372</f>
        <v/>
      </c>
      <c r="J369" s="13">
        <f>'دیده بان بازار'!J372</f>
        <v/>
      </c>
      <c r="K369" s="13">
        <f>'دیده بان بازار'!K372</f>
        <v/>
      </c>
      <c r="L369" s="13">
        <f>'دیده بان بازار'!L372</f>
        <v/>
      </c>
      <c r="M369" s="13">
        <f>'دیده بان بازار'!M372</f>
        <v/>
      </c>
      <c r="N369" s="13">
        <f>'دیده بان بازار'!N372</f>
        <v/>
      </c>
      <c r="O369" s="13">
        <f>'دیده بان بازار'!O372</f>
        <v/>
      </c>
      <c r="P369" s="13">
        <f>'دیده بان بازار'!P372</f>
        <v/>
      </c>
      <c r="Q369" s="13">
        <f>'دیده بان بازار'!Q372</f>
        <v/>
      </c>
      <c r="R369" s="13">
        <f>'دیده بان بازار'!R372</f>
        <v/>
      </c>
      <c r="S369" s="13">
        <f>'دیده بان بازار'!S372</f>
        <v/>
      </c>
      <c r="T369" s="13">
        <f>'دیده بان بازار'!T372</f>
        <v/>
      </c>
      <c r="U369" s="13">
        <f>'دیده بان بازار'!U372</f>
        <v/>
      </c>
      <c r="V369" s="13">
        <f>'دیده بان بازار'!V372</f>
        <v/>
      </c>
      <c r="W369" s="6">
        <f>'دیده بان بازار'!W372</f>
        <v/>
      </c>
      <c r="X369" s="11">
        <f>IFERROR(IF(OR(R369&lt;=0,W369&lt;=0,S369&lt;=0,V369&lt;=0),0,ROUND((S369/R369)/(V369/W369),2)),0)</f>
        <v/>
      </c>
      <c r="Y369" s="11">
        <f>IFERROR(IF(OR(S369&lt;=0,V369&lt;=0),0,ROUND(S369/V369,2)),0)</f>
        <v/>
      </c>
      <c r="Z369" s="11">
        <f>IFERROR(J369-M369,0)</f>
        <v/>
      </c>
      <c r="AA369" s="11">
        <f>IFERROR(ROUND(MAX(0,MIN(100,((AB369*0.2)+(AC369*0.15)+(AD369*0.15)+(AE369*0.1)+(AF369*0.1)+(AG369*0.15)+(MIN(Y369/3,1)*100*0.1)+(AI369*0.05))*((AH369/100)*0.25+0.75))),0),0)</f>
        <v/>
      </c>
      <c r="AB369" s="11">
        <f>ROUND(MAX(0,MIN(100,((M369+10)/20)*100)),0)</f>
        <v/>
      </c>
      <c r="AC369" s="11">
        <f>IFERROR(IF(D369&lt;=0,0,ROUND(COUNTIFS($D$4:$D$3359,"&lt;="&amp;D369,$D$4:$D$3359,"&gt;0")/COUNTIF($D$4:$D$3359,"&gt;0")*100,0)),0)</f>
        <v/>
      </c>
      <c r="AD369" s="11">
        <f>IF(E369&lt;=0,0,ROUND(MAX(0,MIN(100,(LOG10(1+E369/1000000000)/LOG10(101))*100)),0))</f>
        <v/>
      </c>
      <c r="AE369" s="11">
        <f>IF(O369=N369,50,ROUND(MAX(0,MIN(100,((H369-N369)/(O369-N369))*100)),0))</f>
        <v/>
      </c>
      <c r="AF369" s="11">
        <f>ROUND(MAX(0,MIN(100,50+((H369-K369)/K369)*1000)),0)</f>
        <v/>
      </c>
      <c r="AG369" s="11">
        <f>IFERROR(ROUND(MAX(0,MIN(100,50+25*LN(MAX(0.01,X369)))),0),25)</f>
        <v/>
      </c>
      <c r="AH369" s="11">
        <f>ROUND(IF(M369&lt;=-30,0,IF(M369&lt;=-20,20,IF(M369&lt;=-10,50,100))),0)</f>
        <v/>
      </c>
      <c r="AI369" s="11">
        <f>ROUND(MAX(0,MIN(100,50+(Z369*10))),0)</f>
        <v/>
      </c>
      <c r="AJ369" s="11">
        <f>IFERROR(IF(--AA369&gt;=80,"خرید قوی",IF(--AA369&gt;=70,"خرید مشروط",IF(--AA369&gt;=60,"مراقبت",IF(--AA369&gt;=45,"ضعیف","عدم ورود")))),"")</f>
        <v/>
      </c>
    </row>
    <row r="370">
      <c r="A370" s="15">
        <f>'دیده بان بازار'!A373</f>
        <v/>
      </c>
      <c r="B370" s="16">
        <f>'دیده بان بازار'!B373</f>
        <v/>
      </c>
      <c r="C370" s="16">
        <f>'دیده بان بازار'!C373</f>
        <v/>
      </c>
      <c r="D370" s="16">
        <f>'دیده بان بازار'!D373</f>
        <v/>
      </c>
      <c r="E370" s="17">
        <f>'دیده بان بازار'!E373</f>
        <v/>
      </c>
      <c r="F370" s="16">
        <f>'دیده بان بازار'!F373</f>
        <v/>
      </c>
      <c r="G370" s="16">
        <f>'دیده بان بازار'!G373</f>
        <v/>
      </c>
      <c r="H370" s="16">
        <f>'دیده بان بازار'!H373</f>
        <v/>
      </c>
      <c r="I370" s="16">
        <f>'دیده بان بازار'!I373</f>
        <v/>
      </c>
      <c r="J370" s="16">
        <f>'دیده بان بازار'!J373</f>
        <v/>
      </c>
      <c r="K370" s="16">
        <f>'دیده بان بازار'!K373</f>
        <v/>
      </c>
      <c r="L370" s="16">
        <f>'دیده بان بازار'!L373</f>
        <v/>
      </c>
      <c r="M370" s="16">
        <f>'دیده بان بازار'!M373</f>
        <v/>
      </c>
      <c r="N370" s="16">
        <f>'دیده بان بازار'!N373</f>
        <v/>
      </c>
      <c r="O370" s="16">
        <f>'دیده بان بازار'!O373</f>
        <v/>
      </c>
      <c r="P370" s="16">
        <f>'دیده بان بازار'!P373</f>
        <v/>
      </c>
      <c r="Q370" s="16">
        <f>'دیده بان بازار'!Q373</f>
        <v/>
      </c>
      <c r="R370" s="16">
        <f>'دیده بان بازار'!R373</f>
        <v/>
      </c>
      <c r="S370" s="16">
        <f>'دیده بان بازار'!S373</f>
        <v/>
      </c>
      <c r="T370" s="16">
        <f>'دیده بان بازار'!T373</f>
        <v/>
      </c>
      <c r="U370" s="16">
        <f>'دیده بان بازار'!U373</f>
        <v/>
      </c>
      <c r="V370" s="16">
        <f>'دیده بان بازار'!V373</f>
        <v/>
      </c>
      <c r="W370" s="7">
        <f>'دیده بان بازار'!W373</f>
        <v/>
      </c>
      <c r="X370" s="11">
        <f>IFERROR(IF(OR(R370&lt;=0,W370&lt;=0,S370&lt;=0,V370&lt;=0),0,ROUND((S370/R370)/(V370/W370),2)),0)</f>
        <v/>
      </c>
      <c r="Y370" s="11">
        <f>IFERROR(IF(OR(S370&lt;=0,V370&lt;=0),0,ROUND(S370/V370,2)),0)</f>
        <v/>
      </c>
      <c r="Z370" s="11">
        <f>IFERROR(J370-M370,0)</f>
        <v/>
      </c>
      <c r="AA370" s="11">
        <f>IFERROR(ROUND(MAX(0,MIN(100,((AB370*0.2)+(AC370*0.15)+(AD370*0.15)+(AE370*0.1)+(AF370*0.1)+(AG370*0.15)+(MIN(Y370/3,1)*100*0.1)+(AI370*0.05))*((AH370/100)*0.25+0.75))),0),0)</f>
        <v/>
      </c>
      <c r="AB370" s="11">
        <f>ROUND(MAX(0,MIN(100,((M370+10)/20)*100)),0)</f>
        <v/>
      </c>
      <c r="AC370" s="11">
        <f>IFERROR(IF(D370&lt;=0,0,ROUND(COUNTIFS($D$4:$D$3359,"&lt;="&amp;D370,$D$4:$D$3359,"&gt;0")/COUNTIF($D$4:$D$3359,"&gt;0")*100,0)),0)</f>
        <v/>
      </c>
      <c r="AD370" s="11">
        <f>IF(E370&lt;=0,0,ROUND(MAX(0,MIN(100,(LOG10(1+E370/1000000000)/LOG10(101))*100)),0))</f>
        <v/>
      </c>
      <c r="AE370" s="11">
        <f>IF(O370=N370,50,ROUND(MAX(0,MIN(100,((H370-N370)/(O370-N370))*100)),0))</f>
        <v/>
      </c>
      <c r="AF370" s="11">
        <f>ROUND(MAX(0,MIN(100,50+((H370-K370)/K370)*1000)),0)</f>
        <v/>
      </c>
      <c r="AG370" s="11">
        <f>IFERROR(ROUND(MAX(0,MIN(100,50+25*LN(MAX(0.01,X370)))),0),25)</f>
        <v/>
      </c>
      <c r="AH370" s="11">
        <f>ROUND(IF(M370&lt;=-30,0,IF(M370&lt;=-20,20,IF(M370&lt;=-10,50,100))),0)</f>
        <v/>
      </c>
      <c r="AI370" s="11">
        <f>ROUND(MAX(0,MIN(100,50+(Z370*10))),0)</f>
        <v/>
      </c>
      <c r="AJ370" s="11">
        <f>IFERROR(IF(--AA370&gt;=80,"خرید قوی",IF(--AA370&gt;=70,"خرید مشروط",IF(--AA370&gt;=60,"مراقبت",IF(--AA370&gt;=45,"ضعیف","عدم ورود")))),"")</f>
        <v/>
      </c>
    </row>
    <row r="371">
      <c r="A371" s="12">
        <f>'دیده بان بازار'!A374</f>
        <v/>
      </c>
      <c r="B371" s="13">
        <f>'دیده بان بازار'!B374</f>
        <v/>
      </c>
      <c r="C371" s="13">
        <f>'دیده بان بازار'!C374</f>
        <v/>
      </c>
      <c r="D371" s="13">
        <f>'دیده بان بازار'!D374</f>
        <v/>
      </c>
      <c r="E371" s="14">
        <f>'دیده بان بازار'!E374</f>
        <v/>
      </c>
      <c r="F371" s="13">
        <f>'دیده بان بازار'!F374</f>
        <v/>
      </c>
      <c r="G371" s="13">
        <f>'دیده بان بازار'!G374</f>
        <v/>
      </c>
      <c r="H371" s="13">
        <f>'دیده بان بازار'!H374</f>
        <v/>
      </c>
      <c r="I371" s="13">
        <f>'دیده بان بازار'!I374</f>
        <v/>
      </c>
      <c r="J371" s="13">
        <f>'دیده بان بازار'!J374</f>
        <v/>
      </c>
      <c r="K371" s="13">
        <f>'دیده بان بازار'!K374</f>
        <v/>
      </c>
      <c r="L371" s="13">
        <f>'دیده بان بازار'!L374</f>
        <v/>
      </c>
      <c r="M371" s="13">
        <f>'دیده بان بازار'!M374</f>
        <v/>
      </c>
      <c r="N371" s="13">
        <f>'دیده بان بازار'!N374</f>
        <v/>
      </c>
      <c r="O371" s="13">
        <f>'دیده بان بازار'!O374</f>
        <v/>
      </c>
      <c r="P371" s="13">
        <f>'دیده بان بازار'!P374</f>
        <v/>
      </c>
      <c r="Q371" s="13">
        <f>'دیده بان بازار'!Q374</f>
        <v/>
      </c>
      <c r="R371" s="13">
        <f>'دیده بان بازار'!R374</f>
        <v/>
      </c>
      <c r="S371" s="13">
        <f>'دیده بان بازار'!S374</f>
        <v/>
      </c>
      <c r="T371" s="13">
        <f>'دیده بان بازار'!T374</f>
        <v/>
      </c>
      <c r="U371" s="13">
        <f>'دیده بان بازار'!U374</f>
        <v/>
      </c>
      <c r="V371" s="13">
        <f>'دیده بان بازار'!V374</f>
        <v/>
      </c>
      <c r="W371" s="6">
        <f>'دیده بان بازار'!W374</f>
        <v/>
      </c>
      <c r="X371" s="11">
        <f>IFERROR(IF(OR(R371&lt;=0,W371&lt;=0,S371&lt;=0,V371&lt;=0),0,ROUND((S371/R371)/(V371/W371),2)),0)</f>
        <v/>
      </c>
      <c r="Y371" s="11">
        <f>IFERROR(IF(OR(S371&lt;=0,V371&lt;=0),0,ROUND(S371/V371,2)),0)</f>
        <v/>
      </c>
      <c r="Z371" s="11">
        <f>IFERROR(J371-M371,0)</f>
        <v/>
      </c>
      <c r="AA371" s="11">
        <f>IFERROR(ROUND(MAX(0,MIN(100,((AB371*0.2)+(AC371*0.15)+(AD371*0.15)+(AE371*0.1)+(AF371*0.1)+(AG371*0.15)+(MIN(Y371/3,1)*100*0.1)+(AI371*0.05))*((AH371/100)*0.25+0.75))),0),0)</f>
        <v/>
      </c>
      <c r="AB371" s="11">
        <f>ROUND(MAX(0,MIN(100,((M371+10)/20)*100)),0)</f>
        <v/>
      </c>
      <c r="AC371" s="11">
        <f>IFERROR(IF(D371&lt;=0,0,ROUND(COUNTIFS($D$4:$D$3359,"&lt;="&amp;D371,$D$4:$D$3359,"&gt;0")/COUNTIF($D$4:$D$3359,"&gt;0")*100,0)),0)</f>
        <v/>
      </c>
      <c r="AD371" s="11">
        <f>IF(E371&lt;=0,0,ROUND(MAX(0,MIN(100,(LOG10(1+E371/1000000000)/LOG10(101))*100)),0))</f>
        <v/>
      </c>
      <c r="AE371" s="11">
        <f>IF(O371=N371,50,ROUND(MAX(0,MIN(100,((H371-N371)/(O371-N371))*100)),0))</f>
        <v/>
      </c>
      <c r="AF371" s="11">
        <f>ROUND(MAX(0,MIN(100,50+((H371-K371)/K371)*1000)),0)</f>
        <v/>
      </c>
      <c r="AG371" s="11">
        <f>IFERROR(ROUND(MAX(0,MIN(100,50+25*LN(MAX(0.01,X371)))),0),25)</f>
        <v/>
      </c>
      <c r="AH371" s="11">
        <f>ROUND(IF(M371&lt;=-30,0,IF(M371&lt;=-20,20,IF(M371&lt;=-10,50,100))),0)</f>
        <v/>
      </c>
      <c r="AI371" s="11">
        <f>ROUND(MAX(0,MIN(100,50+(Z371*10))),0)</f>
        <v/>
      </c>
      <c r="AJ371" s="11">
        <f>IFERROR(IF(--AA371&gt;=80,"خرید قوی",IF(--AA371&gt;=70,"خرید مشروط",IF(--AA371&gt;=60,"مراقبت",IF(--AA371&gt;=45,"ضعیف","عدم ورود")))),"")</f>
        <v/>
      </c>
    </row>
    <row r="372">
      <c r="A372" s="15">
        <f>'دیده بان بازار'!A375</f>
        <v/>
      </c>
      <c r="B372" s="16">
        <f>'دیده بان بازار'!B375</f>
        <v/>
      </c>
      <c r="C372" s="16">
        <f>'دیده بان بازار'!C375</f>
        <v/>
      </c>
      <c r="D372" s="16">
        <f>'دیده بان بازار'!D375</f>
        <v/>
      </c>
      <c r="E372" s="17">
        <f>'دیده بان بازار'!E375</f>
        <v/>
      </c>
      <c r="F372" s="16">
        <f>'دیده بان بازار'!F375</f>
        <v/>
      </c>
      <c r="G372" s="16">
        <f>'دیده بان بازار'!G375</f>
        <v/>
      </c>
      <c r="H372" s="16">
        <f>'دیده بان بازار'!H375</f>
        <v/>
      </c>
      <c r="I372" s="16">
        <f>'دیده بان بازار'!I375</f>
        <v/>
      </c>
      <c r="J372" s="16">
        <f>'دیده بان بازار'!J375</f>
        <v/>
      </c>
      <c r="K372" s="16">
        <f>'دیده بان بازار'!K375</f>
        <v/>
      </c>
      <c r="L372" s="16">
        <f>'دیده بان بازار'!L375</f>
        <v/>
      </c>
      <c r="M372" s="16">
        <f>'دیده بان بازار'!M375</f>
        <v/>
      </c>
      <c r="N372" s="16">
        <f>'دیده بان بازار'!N375</f>
        <v/>
      </c>
      <c r="O372" s="16">
        <f>'دیده بان بازار'!O375</f>
        <v/>
      </c>
      <c r="P372" s="16">
        <f>'دیده بان بازار'!P375</f>
        <v/>
      </c>
      <c r="Q372" s="16">
        <f>'دیده بان بازار'!Q375</f>
        <v/>
      </c>
      <c r="R372" s="16">
        <f>'دیده بان بازار'!R375</f>
        <v/>
      </c>
      <c r="S372" s="16">
        <f>'دیده بان بازار'!S375</f>
        <v/>
      </c>
      <c r="T372" s="16">
        <f>'دیده بان بازار'!T375</f>
        <v/>
      </c>
      <c r="U372" s="16">
        <f>'دیده بان بازار'!U375</f>
        <v/>
      </c>
      <c r="V372" s="16">
        <f>'دیده بان بازار'!V375</f>
        <v/>
      </c>
      <c r="W372" s="7">
        <f>'دیده بان بازار'!W375</f>
        <v/>
      </c>
      <c r="X372" s="11">
        <f>IFERROR(IF(OR(R372&lt;=0,W372&lt;=0,S372&lt;=0,V372&lt;=0),0,ROUND((S372/R372)/(V372/W372),2)),0)</f>
        <v/>
      </c>
      <c r="Y372" s="11">
        <f>IFERROR(IF(OR(S372&lt;=0,V372&lt;=0),0,ROUND(S372/V372,2)),0)</f>
        <v/>
      </c>
      <c r="Z372" s="11">
        <f>IFERROR(J372-M372,0)</f>
        <v/>
      </c>
      <c r="AA372" s="11">
        <f>IFERROR(ROUND(MAX(0,MIN(100,((AB372*0.2)+(AC372*0.15)+(AD372*0.15)+(AE372*0.1)+(AF372*0.1)+(AG372*0.15)+(MIN(Y372/3,1)*100*0.1)+(AI372*0.05))*((AH372/100)*0.25+0.75))),0),0)</f>
        <v/>
      </c>
      <c r="AB372" s="11">
        <f>ROUND(MAX(0,MIN(100,((M372+10)/20)*100)),0)</f>
        <v/>
      </c>
      <c r="AC372" s="11">
        <f>IFERROR(IF(D372&lt;=0,0,ROUND(COUNTIFS($D$4:$D$3359,"&lt;="&amp;D372,$D$4:$D$3359,"&gt;0")/COUNTIF($D$4:$D$3359,"&gt;0")*100,0)),0)</f>
        <v/>
      </c>
      <c r="AD372" s="11">
        <f>IF(E372&lt;=0,0,ROUND(MAX(0,MIN(100,(LOG10(1+E372/1000000000)/LOG10(101))*100)),0))</f>
        <v/>
      </c>
      <c r="AE372" s="11">
        <f>IF(O372=N372,50,ROUND(MAX(0,MIN(100,((H372-N372)/(O372-N372))*100)),0))</f>
        <v/>
      </c>
      <c r="AF372" s="11">
        <f>ROUND(MAX(0,MIN(100,50+((H372-K372)/K372)*1000)),0)</f>
        <v/>
      </c>
      <c r="AG372" s="11">
        <f>IFERROR(ROUND(MAX(0,MIN(100,50+25*LN(MAX(0.01,X372)))),0),25)</f>
        <v/>
      </c>
      <c r="AH372" s="11">
        <f>ROUND(IF(M372&lt;=-30,0,IF(M372&lt;=-20,20,IF(M372&lt;=-10,50,100))),0)</f>
        <v/>
      </c>
      <c r="AI372" s="11">
        <f>ROUND(MAX(0,MIN(100,50+(Z372*10))),0)</f>
        <v/>
      </c>
      <c r="AJ372" s="11">
        <f>IFERROR(IF(--AA372&gt;=80,"خرید قوی",IF(--AA372&gt;=70,"خرید مشروط",IF(--AA372&gt;=60,"مراقبت",IF(--AA372&gt;=45,"ضعیف","عدم ورود")))),"")</f>
        <v/>
      </c>
    </row>
    <row r="373">
      <c r="A373" s="12">
        <f>'دیده بان بازار'!A376</f>
        <v/>
      </c>
      <c r="B373" s="13">
        <f>'دیده بان بازار'!B376</f>
        <v/>
      </c>
      <c r="C373" s="13">
        <f>'دیده بان بازار'!C376</f>
        <v/>
      </c>
      <c r="D373" s="13">
        <f>'دیده بان بازار'!D376</f>
        <v/>
      </c>
      <c r="E373" s="14">
        <f>'دیده بان بازار'!E376</f>
        <v/>
      </c>
      <c r="F373" s="13">
        <f>'دیده بان بازار'!F376</f>
        <v/>
      </c>
      <c r="G373" s="13">
        <f>'دیده بان بازار'!G376</f>
        <v/>
      </c>
      <c r="H373" s="13">
        <f>'دیده بان بازار'!H376</f>
        <v/>
      </c>
      <c r="I373" s="13">
        <f>'دیده بان بازار'!I376</f>
        <v/>
      </c>
      <c r="J373" s="13">
        <f>'دیده بان بازار'!J376</f>
        <v/>
      </c>
      <c r="K373" s="13">
        <f>'دیده بان بازار'!K376</f>
        <v/>
      </c>
      <c r="L373" s="13">
        <f>'دیده بان بازار'!L376</f>
        <v/>
      </c>
      <c r="M373" s="13">
        <f>'دیده بان بازار'!M376</f>
        <v/>
      </c>
      <c r="N373" s="13">
        <f>'دیده بان بازار'!N376</f>
        <v/>
      </c>
      <c r="O373" s="13">
        <f>'دیده بان بازار'!O376</f>
        <v/>
      </c>
      <c r="P373" s="13">
        <f>'دیده بان بازار'!P376</f>
        <v/>
      </c>
      <c r="Q373" s="13">
        <f>'دیده بان بازار'!Q376</f>
        <v/>
      </c>
      <c r="R373" s="13">
        <f>'دیده بان بازار'!R376</f>
        <v/>
      </c>
      <c r="S373" s="13">
        <f>'دیده بان بازار'!S376</f>
        <v/>
      </c>
      <c r="T373" s="13">
        <f>'دیده بان بازار'!T376</f>
        <v/>
      </c>
      <c r="U373" s="13">
        <f>'دیده بان بازار'!U376</f>
        <v/>
      </c>
      <c r="V373" s="13">
        <f>'دیده بان بازار'!V376</f>
        <v/>
      </c>
      <c r="W373" s="6">
        <f>'دیده بان بازار'!W376</f>
        <v/>
      </c>
      <c r="X373" s="11">
        <f>IFERROR(IF(OR(R373&lt;=0,W373&lt;=0,S373&lt;=0,V373&lt;=0),0,ROUND((S373/R373)/(V373/W373),2)),0)</f>
        <v/>
      </c>
      <c r="Y373" s="11">
        <f>IFERROR(IF(OR(S373&lt;=0,V373&lt;=0),0,ROUND(S373/V373,2)),0)</f>
        <v/>
      </c>
      <c r="Z373" s="11">
        <f>IFERROR(J373-M373,0)</f>
        <v/>
      </c>
      <c r="AA373" s="11">
        <f>IFERROR(ROUND(MAX(0,MIN(100,((AB373*0.2)+(AC373*0.15)+(AD373*0.15)+(AE373*0.1)+(AF373*0.1)+(AG373*0.15)+(MIN(Y373/3,1)*100*0.1)+(AI373*0.05))*((AH373/100)*0.25+0.75))),0),0)</f>
        <v/>
      </c>
      <c r="AB373" s="11">
        <f>ROUND(MAX(0,MIN(100,((M373+10)/20)*100)),0)</f>
        <v/>
      </c>
      <c r="AC373" s="11">
        <f>IFERROR(IF(D373&lt;=0,0,ROUND(COUNTIFS($D$4:$D$3359,"&lt;="&amp;D373,$D$4:$D$3359,"&gt;0")/COUNTIF($D$4:$D$3359,"&gt;0")*100,0)),0)</f>
        <v/>
      </c>
      <c r="AD373" s="11">
        <f>IF(E373&lt;=0,0,ROUND(MAX(0,MIN(100,(LOG10(1+E373/1000000000)/LOG10(101))*100)),0))</f>
        <v/>
      </c>
      <c r="AE373" s="11">
        <f>IF(O373=N373,50,ROUND(MAX(0,MIN(100,((H373-N373)/(O373-N373))*100)),0))</f>
        <v/>
      </c>
      <c r="AF373" s="11">
        <f>ROUND(MAX(0,MIN(100,50+((H373-K373)/K373)*1000)),0)</f>
        <v/>
      </c>
      <c r="AG373" s="11">
        <f>IFERROR(ROUND(MAX(0,MIN(100,50+25*LN(MAX(0.01,X373)))),0),25)</f>
        <v/>
      </c>
      <c r="AH373" s="11">
        <f>ROUND(IF(M373&lt;=-30,0,IF(M373&lt;=-20,20,IF(M373&lt;=-10,50,100))),0)</f>
        <v/>
      </c>
      <c r="AI373" s="11">
        <f>ROUND(MAX(0,MIN(100,50+(Z373*10))),0)</f>
        <v/>
      </c>
      <c r="AJ373" s="11">
        <f>IFERROR(IF(--AA373&gt;=80,"خرید قوی",IF(--AA373&gt;=70,"خرید مشروط",IF(--AA373&gt;=60,"مراقبت",IF(--AA373&gt;=45,"ضعیف","عدم ورود")))),"")</f>
        <v/>
      </c>
    </row>
    <row r="374">
      <c r="A374" s="15">
        <f>'دیده بان بازار'!A377</f>
        <v/>
      </c>
      <c r="B374" s="16">
        <f>'دیده بان بازار'!B377</f>
        <v/>
      </c>
      <c r="C374" s="16">
        <f>'دیده بان بازار'!C377</f>
        <v/>
      </c>
      <c r="D374" s="16">
        <f>'دیده بان بازار'!D377</f>
        <v/>
      </c>
      <c r="E374" s="17">
        <f>'دیده بان بازار'!E377</f>
        <v/>
      </c>
      <c r="F374" s="16">
        <f>'دیده بان بازار'!F377</f>
        <v/>
      </c>
      <c r="G374" s="16">
        <f>'دیده بان بازار'!G377</f>
        <v/>
      </c>
      <c r="H374" s="16">
        <f>'دیده بان بازار'!H377</f>
        <v/>
      </c>
      <c r="I374" s="16">
        <f>'دیده بان بازار'!I377</f>
        <v/>
      </c>
      <c r="J374" s="16">
        <f>'دیده بان بازار'!J377</f>
        <v/>
      </c>
      <c r="K374" s="16">
        <f>'دیده بان بازار'!K377</f>
        <v/>
      </c>
      <c r="L374" s="16">
        <f>'دیده بان بازار'!L377</f>
        <v/>
      </c>
      <c r="M374" s="16">
        <f>'دیده بان بازار'!M377</f>
        <v/>
      </c>
      <c r="N374" s="16">
        <f>'دیده بان بازار'!N377</f>
        <v/>
      </c>
      <c r="O374" s="16">
        <f>'دیده بان بازار'!O377</f>
        <v/>
      </c>
      <c r="P374" s="16">
        <f>'دیده بان بازار'!P377</f>
        <v/>
      </c>
      <c r="Q374" s="16">
        <f>'دیده بان بازار'!Q377</f>
        <v/>
      </c>
      <c r="R374" s="16">
        <f>'دیده بان بازار'!R377</f>
        <v/>
      </c>
      <c r="S374" s="16">
        <f>'دیده بان بازار'!S377</f>
        <v/>
      </c>
      <c r="T374" s="16">
        <f>'دیده بان بازار'!T377</f>
        <v/>
      </c>
      <c r="U374" s="16">
        <f>'دیده بان بازار'!U377</f>
        <v/>
      </c>
      <c r="V374" s="16">
        <f>'دیده بان بازار'!V377</f>
        <v/>
      </c>
      <c r="W374" s="7">
        <f>'دیده بان بازار'!W377</f>
        <v/>
      </c>
      <c r="X374" s="11">
        <f>IFERROR(IF(OR(R374&lt;=0,W374&lt;=0,S374&lt;=0,V374&lt;=0),0,ROUND((S374/R374)/(V374/W374),2)),0)</f>
        <v/>
      </c>
      <c r="Y374" s="11">
        <f>IFERROR(IF(OR(S374&lt;=0,V374&lt;=0),0,ROUND(S374/V374,2)),0)</f>
        <v/>
      </c>
      <c r="Z374" s="11">
        <f>IFERROR(J374-M374,0)</f>
        <v/>
      </c>
      <c r="AA374" s="11">
        <f>IFERROR(ROUND(MAX(0,MIN(100,((AB374*0.2)+(AC374*0.15)+(AD374*0.15)+(AE374*0.1)+(AF374*0.1)+(AG374*0.15)+(MIN(Y374/3,1)*100*0.1)+(AI374*0.05))*((AH374/100)*0.25+0.75))),0),0)</f>
        <v/>
      </c>
      <c r="AB374" s="11">
        <f>ROUND(MAX(0,MIN(100,((M374+10)/20)*100)),0)</f>
        <v/>
      </c>
      <c r="AC374" s="11">
        <f>IFERROR(IF(D374&lt;=0,0,ROUND(COUNTIFS($D$4:$D$3359,"&lt;="&amp;D374,$D$4:$D$3359,"&gt;0")/COUNTIF($D$4:$D$3359,"&gt;0")*100,0)),0)</f>
        <v/>
      </c>
      <c r="AD374" s="11">
        <f>IF(E374&lt;=0,0,ROUND(MAX(0,MIN(100,(LOG10(1+E374/1000000000)/LOG10(101))*100)),0))</f>
        <v/>
      </c>
      <c r="AE374" s="11">
        <f>IF(O374=N374,50,ROUND(MAX(0,MIN(100,((H374-N374)/(O374-N374))*100)),0))</f>
        <v/>
      </c>
      <c r="AF374" s="11">
        <f>ROUND(MAX(0,MIN(100,50+((H374-K374)/K374)*1000)),0)</f>
        <v/>
      </c>
      <c r="AG374" s="11">
        <f>IFERROR(ROUND(MAX(0,MIN(100,50+25*LN(MAX(0.01,X374)))),0),25)</f>
        <v/>
      </c>
      <c r="AH374" s="11">
        <f>ROUND(IF(M374&lt;=-30,0,IF(M374&lt;=-20,20,IF(M374&lt;=-10,50,100))),0)</f>
        <v/>
      </c>
      <c r="AI374" s="11">
        <f>ROUND(MAX(0,MIN(100,50+(Z374*10))),0)</f>
        <v/>
      </c>
      <c r="AJ374" s="11">
        <f>IFERROR(IF(--AA374&gt;=80,"خرید قوی",IF(--AA374&gt;=70,"خرید مشروط",IF(--AA374&gt;=60,"مراقبت",IF(--AA374&gt;=45,"ضعیف","عدم ورود")))),"")</f>
        <v/>
      </c>
    </row>
    <row r="375">
      <c r="A375" s="12">
        <f>'دیده بان بازار'!A378</f>
        <v/>
      </c>
      <c r="B375" s="13">
        <f>'دیده بان بازار'!B378</f>
        <v/>
      </c>
      <c r="C375" s="13">
        <f>'دیده بان بازار'!C378</f>
        <v/>
      </c>
      <c r="D375" s="13">
        <f>'دیده بان بازار'!D378</f>
        <v/>
      </c>
      <c r="E375" s="14">
        <f>'دیده بان بازار'!E378</f>
        <v/>
      </c>
      <c r="F375" s="13">
        <f>'دیده بان بازار'!F378</f>
        <v/>
      </c>
      <c r="G375" s="13">
        <f>'دیده بان بازار'!G378</f>
        <v/>
      </c>
      <c r="H375" s="13">
        <f>'دیده بان بازار'!H378</f>
        <v/>
      </c>
      <c r="I375" s="13">
        <f>'دیده بان بازار'!I378</f>
        <v/>
      </c>
      <c r="J375" s="13">
        <f>'دیده بان بازار'!J378</f>
        <v/>
      </c>
      <c r="K375" s="13">
        <f>'دیده بان بازار'!K378</f>
        <v/>
      </c>
      <c r="L375" s="13">
        <f>'دیده بان بازار'!L378</f>
        <v/>
      </c>
      <c r="M375" s="13">
        <f>'دیده بان بازار'!M378</f>
        <v/>
      </c>
      <c r="N375" s="13">
        <f>'دیده بان بازار'!N378</f>
        <v/>
      </c>
      <c r="O375" s="13">
        <f>'دیده بان بازار'!O378</f>
        <v/>
      </c>
      <c r="P375" s="13">
        <f>'دیده بان بازار'!P378</f>
        <v/>
      </c>
      <c r="Q375" s="13">
        <f>'دیده بان بازار'!Q378</f>
        <v/>
      </c>
      <c r="R375" s="13">
        <f>'دیده بان بازار'!R378</f>
        <v/>
      </c>
      <c r="S375" s="13">
        <f>'دیده بان بازار'!S378</f>
        <v/>
      </c>
      <c r="T375" s="13">
        <f>'دیده بان بازار'!T378</f>
        <v/>
      </c>
      <c r="U375" s="13">
        <f>'دیده بان بازار'!U378</f>
        <v/>
      </c>
      <c r="V375" s="13">
        <f>'دیده بان بازار'!V378</f>
        <v/>
      </c>
      <c r="W375" s="6">
        <f>'دیده بان بازار'!W378</f>
        <v/>
      </c>
      <c r="X375" s="11">
        <f>IFERROR(IF(OR(R375&lt;=0,W375&lt;=0,S375&lt;=0,V375&lt;=0),0,ROUND((S375/R375)/(V375/W375),2)),0)</f>
        <v/>
      </c>
      <c r="Y375" s="11">
        <f>IFERROR(IF(OR(S375&lt;=0,V375&lt;=0),0,ROUND(S375/V375,2)),0)</f>
        <v/>
      </c>
      <c r="Z375" s="11">
        <f>IFERROR(J375-M375,0)</f>
        <v/>
      </c>
      <c r="AA375" s="11">
        <f>IFERROR(ROUND(MAX(0,MIN(100,((AB375*0.2)+(AC375*0.15)+(AD375*0.15)+(AE375*0.1)+(AF375*0.1)+(AG375*0.15)+(MIN(Y375/3,1)*100*0.1)+(AI375*0.05))*((AH375/100)*0.25+0.75))),0),0)</f>
        <v/>
      </c>
      <c r="AB375" s="11">
        <f>ROUND(MAX(0,MIN(100,((M375+10)/20)*100)),0)</f>
        <v/>
      </c>
      <c r="AC375" s="11">
        <f>IFERROR(IF(D375&lt;=0,0,ROUND(COUNTIFS($D$4:$D$3359,"&lt;="&amp;D375,$D$4:$D$3359,"&gt;0")/COUNTIF($D$4:$D$3359,"&gt;0")*100,0)),0)</f>
        <v/>
      </c>
      <c r="AD375" s="11">
        <f>IF(E375&lt;=0,0,ROUND(MAX(0,MIN(100,(LOG10(1+E375/1000000000)/LOG10(101))*100)),0))</f>
        <v/>
      </c>
      <c r="AE375" s="11">
        <f>IF(O375=N375,50,ROUND(MAX(0,MIN(100,((H375-N375)/(O375-N375))*100)),0))</f>
        <v/>
      </c>
      <c r="AF375" s="11">
        <f>ROUND(MAX(0,MIN(100,50+((H375-K375)/K375)*1000)),0)</f>
        <v/>
      </c>
      <c r="AG375" s="11">
        <f>IFERROR(ROUND(MAX(0,MIN(100,50+25*LN(MAX(0.01,X375)))),0),25)</f>
        <v/>
      </c>
      <c r="AH375" s="11">
        <f>ROUND(IF(M375&lt;=-30,0,IF(M375&lt;=-20,20,IF(M375&lt;=-10,50,100))),0)</f>
        <v/>
      </c>
      <c r="AI375" s="11">
        <f>ROUND(MAX(0,MIN(100,50+(Z375*10))),0)</f>
        <v/>
      </c>
      <c r="AJ375" s="11">
        <f>IFERROR(IF(--AA375&gt;=80,"خرید قوی",IF(--AA375&gt;=70,"خرید مشروط",IF(--AA375&gt;=60,"مراقبت",IF(--AA375&gt;=45,"ضعیف","عدم ورود")))),"")</f>
        <v/>
      </c>
    </row>
    <row r="376">
      <c r="A376" s="15">
        <f>'دیده بان بازار'!A379</f>
        <v/>
      </c>
      <c r="B376" s="16">
        <f>'دیده بان بازار'!B379</f>
        <v/>
      </c>
      <c r="C376" s="16">
        <f>'دیده بان بازار'!C379</f>
        <v/>
      </c>
      <c r="D376" s="16">
        <f>'دیده بان بازار'!D379</f>
        <v/>
      </c>
      <c r="E376" s="17">
        <f>'دیده بان بازار'!E379</f>
        <v/>
      </c>
      <c r="F376" s="16">
        <f>'دیده بان بازار'!F379</f>
        <v/>
      </c>
      <c r="G376" s="16">
        <f>'دیده بان بازار'!G379</f>
        <v/>
      </c>
      <c r="H376" s="16">
        <f>'دیده بان بازار'!H379</f>
        <v/>
      </c>
      <c r="I376" s="16">
        <f>'دیده بان بازار'!I379</f>
        <v/>
      </c>
      <c r="J376" s="16">
        <f>'دیده بان بازار'!J379</f>
        <v/>
      </c>
      <c r="K376" s="16">
        <f>'دیده بان بازار'!K379</f>
        <v/>
      </c>
      <c r="L376" s="16">
        <f>'دیده بان بازار'!L379</f>
        <v/>
      </c>
      <c r="M376" s="16">
        <f>'دیده بان بازار'!M379</f>
        <v/>
      </c>
      <c r="N376" s="16">
        <f>'دیده بان بازار'!N379</f>
        <v/>
      </c>
      <c r="O376" s="16">
        <f>'دیده بان بازار'!O379</f>
        <v/>
      </c>
      <c r="P376" s="16">
        <f>'دیده بان بازار'!P379</f>
        <v/>
      </c>
      <c r="Q376" s="16">
        <f>'دیده بان بازار'!Q379</f>
        <v/>
      </c>
      <c r="R376" s="16">
        <f>'دیده بان بازار'!R379</f>
        <v/>
      </c>
      <c r="S376" s="16">
        <f>'دیده بان بازار'!S379</f>
        <v/>
      </c>
      <c r="T376" s="16">
        <f>'دیده بان بازار'!T379</f>
        <v/>
      </c>
      <c r="U376" s="16">
        <f>'دیده بان بازار'!U379</f>
        <v/>
      </c>
      <c r="V376" s="16">
        <f>'دیده بان بازار'!V379</f>
        <v/>
      </c>
      <c r="W376" s="7">
        <f>'دیده بان بازار'!W379</f>
        <v/>
      </c>
      <c r="X376" s="11">
        <f>IFERROR(IF(OR(R376&lt;=0,W376&lt;=0,S376&lt;=0,V376&lt;=0),0,ROUND((S376/R376)/(V376/W376),2)),0)</f>
        <v/>
      </c>
      <c r="Y376" s="11">
        <f>IFERROR(IF(OR(S376&lt;=0,V376&lt;=0),0,ROUND(S376/V376,2)),0)</f>
        <v/>
      </c>
      <c r="Z376" s="11">
        <f>IFERROR(J376-M376,0)</f>
        <v/>
      </c>
      <c r="AA376" s="11">
        <f>IFERROR(ROUND(MAX(0,MIN(100,((AB376*0.2)+(AC376*0.15)+(AD376*0.15)+(AE376*0.1)+(AF376*0.1)+(AG376*0.15)+(MIN(Y376/3,1)*100*0.1)+(AI376*0.05))*((AH376/100)*0.25+0.75))),0),0)</f>
        <v/>
      </c>
      <c r="AB376" s="11">
        <f>ROUND(MAX(0,MIN(100,((M376+10)/20)*100)),0)</f>
        <v/>
      </c>
      <c r="AC376" s="11">
        <f>IFERROR(IF(D376&lt;=0,0,ROUND(COUNTIFS($D$4:$D$3359,"&lt;="&amp;D376,$D$4:$D$3359,"&gt;0")/COUNTIF($D$4:$D$3359,"&gt;0")*100,0)),0)</f>
        <v/>
      </c>
      <c r="AD376" s="11">
        <f>IF(E376&lt;=0,0,ROUND(MAX(0,MIN(100,(LOG10(1+E376/1000000000)/LOG10(101))*100)),0))</f>
        <v/>
      </c>
      <c r="AE376" s="11">
        <f>IF(O376=N376,50,ROUND(MAX(0,MIN(100,((H376-N376)/(O376-N376))*100)),0))</f>
        <v/>
      </c>
      <c r="AF376" s="11">
        <f>ROUND(MAX(0,MIN(100,50+((H376-K376)/K376)*1000)),0)</f>
        <v/>
      </c>
      <c r="AG376" s="11">
        <f>IFERROR(ROUND(MAX(0,MIN(100,50+25*LN(MAX(0.01,X376)))),0),25)</f>
        <v/>
      </c>
      <c r="AH376" s="11">
        <f>ROUND(IF(M376&lt;=-30,0,IF(M376&lt;=-20,20,IF(M376&lt;=-10,50,100))),0)</f>
        <v/>
      </c>
      <c r="AI376" s="11">
        <f>ROUND(MAX(0,MIN(100,50+(Z376*10))),0)</f>
        <v/>
      </c>
      <c r="AJ376" s="11">
        <f>IFERROR(IF(--AA376&gt;=80,"خرید قوی",IF(--AA376&gt;=70,"خرید مشروط",IF(--AA376&gt;=60,"مراقبت",IF(--AA376&gt;=45,"ضعیف","عدم ورود")))),"")</f>
        <v/>
      </c>
    </row>
    <row r="377">
      <c r="A377" s="15">
        <f>'دیده بان بازار'!A380</f>
        <v/>
      </c>
      <c r="B377" s="16">
        <f>'دیده بان بازار'!B380</f>
        <v/>
      </c>
      <c r="C377" s="16">
        <f>'دیده بان بازار'!C380</f>
        <v/>
      </c>
      <c r="D377" s="16">
        <f>'دیده بان بازار'!D380</f>
        <v/>
      </c>
      <c r="E377" s="17">
        <f>'دیده بان بازار'!E380</f>
        <v/>
      </c>
      <c r="F377" s="16">
        <f>'دیده بان بازار'!F380</f>
        <v/>
      </c>
      <c r="G377" s="16">
        <f>'دیده بان بازار'!G380</f>
        <v/>
      </c>
      <c r="H377" s="16">
        <f>'دیده بان بازار'!H380</f>
        <v/>
      </c>
      <c r="I377" s="16">
        <f>'دیده بان بازار'!I380</f>
        <v/>
      </c>
      <c r="J377" s="16">
        <f>'دیده بان بازار'!J380</f>
        <v/>
      </c>
      <c r="K377" s="16">
        <f>'دیده بان بازار'!K380</f>
        <v/>
      </c>
      <c r="L377" s="16">
        <f>'دیده بان بازار'!L380</f>
        <v/>
      </c>
      <c r="M377" s="16">
        <f>'دیده بان بازار'!M380</f>
        <v/>
      </c>
      <c r="N377" s="16">
        <f>'دیده بان بازار'!N380</f>
        <v/>
      </c>
      <c r="O377" s="16">
        <f>'دیده بان بازار'!O380</f>
        <v/>
      </c>
      <c r="P377" s="16">
        <f>'دیده بان بازار'!P380</f>
        <v/>
      </c>
      <c r="Q377" s="16">
        <f>'دیده بان بازار'!Q380</f>
        <v/>
      </c>
      <c r="R377" s="16">
        <f>'دیده بان بازار'!R380</f>
        <v/>
      </c>
      <c r="S377" s="16">
        <f>'دیده بان بازار'!S380</f>
        <v/>
      </c>
      <c r="T377" s="16">
        <f>'دیده بان بازار'!T380</f>
        <v/>
      </c>
      <c r="U377" s="16">
        <f>'دیده بان بازار'!U380</f>
        <v/>
      </c>
      <c r="V377" s="16">
        <f>'دیده بان بازار'!V380</f>
        <v/>
      </c>
      <c r="W377" s="7">
        <f>'دیده بان بازار'!W380</f>
        <v/>
      </c>
      <c r="X377" s="11">
        <f>IFERROR(IF(OR(R377&lt;=0,W377&lt;=0,S377&lt;=0,V377&lt;=0),0,ROUND((S377/R377)/(V377/W377),2)),0)</f>
        <v/>
      </c>
      <c r="Y377" s="11">
        <f>IFERROR(IF(OR(S377&lt;=0,V377&lt;=0),0,ROUND(S377/V377,2)),0)</f>
        <v/>
      </c>
      <c r="Z377" s="11">
        <f>IFERROR(J377-M377,0)</f>
        <v/>
      </c>
      <c r="AA377" s="11">
        <f>IFERROR(ROUND(MAX(0,MIN(100,((AB377*0.2)+(AC377*0.15)+(AD377*0.15)+(AE377*0.1)+(AF377*0.1)+(AG377*0.15)+(MIN(Y377/3,1)*100*0.1)+(AI377*0.05))*((AH377/100)*0.25+0.75))),0),0)</f>
        <v/>
      </c>
      <c r="AB377" s="11">
        <f>ROUND(MAX(0,MIN(100,((M377+10)/20)*100)),0)</f>
        <v/>
      </c>
      <c r="AC377" s="11">
        <f>IFERROR(IF(D377&lt;=0,0,ROUND(COUNTIFS($D$4:$D$3359,"&lt;="&amp;D377,$D$4:$D$3359,"&gt;0")/COUNTIF($D$4:$D$3359,"&gt;0")*100,0)),0)</f>
        <v/>
      </c>
      <c r="AD377" s="11">
        <f>IF(E377&lt;=0,0,ROUND(MAX(0,MIN(100,(LOG10(1+E377/1000000000)/LOG10(101))*100)),0))</f>
        <v/>
      </c>
      <c r="AE377" s="11">
        <f>IF(O377=N377,50,ROUND(MAX(0,MIN(100,((H377-N377)/(O377-N377))*100)),0))</f>
        <v/>
      </c>
      <c r="AF377" s="11">
        <f>ROUND(MAX(0,MIN(100,50+((H377-K377)/K377)*1000)),0)</f>
        <v/>
      </c>
      <c r="AG377" s="11">
        <f>IFERROR(ROUND(MAX(0,MIN(100,50+25*LN(MAX(0.01,X377)))),0),25)</f>
        <v/>
      </c>
      <c r="AH377" s="11">
        <f>ROUND(IF(M377&lt;=-30,0,IF(M377&lt;=-20,20,IF(M377&lt;=-10,50,100))),0)</f>
        <v/>
      </c>
      <c r="AI377" s="11">
        <f>ROUND(MAX(0,MIN(100,50+(Z377*10))),0)</f>
        <v/>
      </c>
      <c r="AJ377" s="11">
        <f>IFERROR(IF(--AA377&gt;=80,"خرید قوی",IF(--AA377&gt;=70,"خرید مشروط",IF(--AA377&gt;=60,"مراقبت",IF(--AA377&gt;=45,"ضعیف","عدم ورود")))),"")</f>
        <v/>
      </c>
    </row>
    <row r="378">
      <c r="A378" s="12">
        <f>'دیده بان بازار'!A381</f>
        <v/>
      </c>
      <c r="B378" s="13">
        <f>'دیده بان بازار'!B381</f>
        <v/>
      </c>
      <c r="C378" s="13">
        <f>'دیده بان بازار'!C381</f>
        <v/>
      </c>
      <c r="D378" s="13">
        <f>'دیده بان بازار'!D381</f>
        <v/>
      </c>
      <c r="E378" s="14">
        <f>'دیده بان بازار'!E381</f>
        <v/>
      </c>
      <c r="F378" s="13">
        <f>'دیده بان بازار'!F381</f>
        <v/>
      </c>
      <c r="G378" s="13">
        <f>'دیده بان بازار'!G381</f>
        <v/>
      </c>
      <c r="H378" s="13">
        <f>'دیده بان بازار'!H381</f>
        <v/>
      </c>
      <c r="I378" s="13">
        <f>'دیده بان بازار'!I381</f>
        <v/>
      </c>
      <c r="J378" s="13">
        <f>'دیده بان بازار'!J381</f>
        <v/>
      </c>
      <c r="K378" s="13">
        <f>'دیده بان بازار'!K381</f>
        <v/>
      </c>
      <c r="L378" s="13">
        <f>'دیده بان بازار'!L381</f>
        <v/>
      </c>
      <c r="M378" s="13">
        <f>'دیده بان بازار'!M381</f>
        <v/>
      </c>
      <c r="N378" s="13">
        <f>'دیده بان بازار'!N381</f>
        <v/>
      </c>
      <c r="O378" s="13">
        <f>'دیده بان بازار'!O381</f>
        <v/>
      </c>
      <c r="P378" s="13">
        <f>'دیده بان بازار'!P381</f>
        <v/>
      </c>
      <c r="Q378" s="13">
        <f>'دیده بان بازار'!Q381</f>
        <v/>
      </c>
      <c r="R378" s="13">
        <f>'دیده بان بازار'!R381</f>
        <v/>
      </c>
      <c r="S378" s="13">
        <f>'دیده بان بازار'!S381</f>
        <v/>
      </c>
      <c r="T378" s="13">
        <f>'دیده بان بازار'!T381</f>
        <v/>
      </c>
      <c r="U378" s="13">
        <f>'دیده بان بازار'!U381</f>
        <v/>
      </c>
      <c r="V378" s="13">
        <f>'دیده بان بازار'!V381</f>
        <v/>
      </c>
      <c r="W378" s="6">
        <f>'دیده بان بازار'!W381</f>
        <v/>
      </c>
      <c r="X378" s="11">
        <f>IFERROR(IF(OR(R378&lt;=0,W378&lt;=0,S378&lt;=0,V378&lt;=0),0,ROUND((S378/R378)/(V378/W378),2)),0)</f>
        <v/>
      </c>
      <c r="Y378" s="11">
        <f>IFERROR(IF(OR(S378&lt;=0,V378&lt;=0),0,ROUND(S378/V378,2)),0)</f>
        <v/>
      </c>
      <c r="Z378" s="11">
        <f>IFERROR(J378-M378,0)</f>
        <v/>
      </c>
      <c r="AA378" s="11">
        <f>IFERROR(ROUND(MAX(0,MIN(100,((AB378*0.2)+(AC378*0.15)+(AD378*0.15)+(AE378*0.1)+(AF378*0.1)+(AG378*0.15)+(MIN(Y378/3,1)*100*0.1)+(AI378*0.05))*((AH378/100)*0.25+0.75))),0),0)</f>
        <v/>
      </c>
      <c r="AB378" s="11">
        <f>ROUND(MAX(0,MIN(100,((M378+10)/20)*100)),0)</f>
        <v/>
      </c>
      <c r="AC378" s="11">
        <f>IFERROR(IF(D378&lt;=0,0,ROUND(COUNTIFS($D$4:$D$3359,"&lt;="&amp;D378,$D$4:$D$3359,"&gt;0")/COUNTIF($D$4:$D$3359,"&gt;0")*100,0)),0)</f>
        <v/>
      </c>
      <c r="AD378" s="11">
        <f>IF(E378&lt;=0,0,ROUND(MAX(0,MIN(100,(LOG10(1+E378/1000000000)/LOG10(101))*100)),0))</f>
        <v/>
      </c>
      <c r="AE378" s="11">
        <f>IF(O378=N378,50,ROUND(MAX(0,MIN(100,((H378-N378)/(O378-N378))*100)),0))</f>
        <v/>
      </c>
      <c r="AF378" s="11">
        <f>ROUND(MAX(0,MIN(100,50+((H378-K378)/K378)*1000)),0)</f>
        <v/>
      </c>
      <c r="AG378" s="11">
        <f>IFERROR(ROUND(MAX(0,MIN(100,50+25*LN(MAX(0.01,X378)))),0),25)</f>
        <v/>
      </c>
      <c r="AH378" s="11">
        <f>ROUND(IF(M378&lt;=-30,0,IF(M378&lt;=-20,20,IF(M378&lt;=-10,50,100))),0)</f>
        <v/>
      </c>
      <c r="AI378" s="11">
        <f>ROUND(MAX(0,MIN(100,50+(Z378*10))),0)</f>
        <v/>
      </c>
      <c r="AJ378" s="11">
        <f>IFERROR(IF(--AA378&gt;=80,"خرید قوی",IF(--AA378&gt;=70,"خرید مشروط",IF(--AA378&gt;=60,"مراقبت",IF(--AA378&gt;=45,"ضعیف","عدم ورود")))),"")</f>
        <v/>
      </c>
    </row>
    <row r="379">
      <c r="A379" s="15">
        <f>'دیده بان بازار'!A382</f>
        <v/>
      </c>
      <c r="B379" s="16">
        <f>'دیده بان بازار'!B382</f>
        <v/>
      </c>
      <c r="C379" s="16">
        <f>'دیده بان بازار'!C382</f>
        <v/>
      </c>
      <c r="D379" s="16">
        <f>'دیده بان بازار'!D382</f>
        <v/>
      </c>
      <c r="E379" s="17">
        <f>'دیده بان بازار'!E382</f>
        <v/>
      </c>
      <c r="F379" s="16">
        <f>'دیده بان بازار'!F382</f>
        <v/>
      </c>
      <c r="G379" s="16">
        <f>'دیده بان بازار'!G382</f>
        <v/>
      </c>
      <c r="H379" s="16">
        <f>'دیده بان بازار'!H382</f>
        <v/>
      </c>
      <c r="I379" s="16">
        <f>'دیده بان بازار'!I382</f>
        <v/>
      </c>
      <c r="J379" s="16">
        <f>'دیده بان بازار'!J382</f>
        <v/>
      </c>
      <c r="K379" s="16">
        <f>'دیده بان بازار'!K382</f>
        <v/>
      </c>
      <c r="L379" s="16">
        <f>'دیده بان بازار'!L382</f>
        <v/>
      </c>
      <c r="M379" s="16">
        <f>'دیده بان بازار'!M382</f>
        <v/>
      </c>
      <c r="N379" s="16">
        <f>'دیده بان بازار'!N382</f>
        <v/>
      </c>
      <c r="O379" s="16">
        <f>'دیده بان بازار'!O382</f>
        <v/>
      </c>
      <c r="P379" s="16">
        <f>'دیده بان بازار'!P382</f>
        <v/>
      </c>
      <c r="Q379" s="16">
        <f>'دیده بان بازار'!Q382</f>
        <v/>
      </c>
      <c r="R379" s="16">
        <f>'دیده بان بازار'!R382</f>
        <v/>
      </c>
      <c r="S379" s="16">
        <f>'دیده بان بازار'!S382</f>
        <v/>
      </c>
      <c r="T379" s="16">
        <f>'دیده بان بازار'!T382</f>
        <v/>
      </c>
      <c r="U379" s="16">
        <f>'دیده بان بازار'!U382</f>
        <v/>
      </c>
      <c r="V379" s="16">
        <f>'دیده بان بازار'!V382</f>
        <v/>
      </c>
      <c r="W379" s="7">
        <f>'دیده بان بازار'!W382</f>
        <v/>
      </c>
      <c r="X379" s="11">
        <f>IFERROR(IF(OR(R379&lt;=0,W379&lt;=0,S379&lt;=0,V379&lt;=0),0,ROUND((S379/R379)/(V379/W379),2)),0)</f>
        <v/>
      </c>
      <c r="Y379" s="11">
        <f>IFERROR(IF(OR(S379&lt;=0,V379&lt;=0),0,ROUND(S379/V379,2)),0)</f>
        <v/>
      </c>
      <c r="Z379" s="11">
        <f>IFERROR(J379-M379,0)</f>
        <v/>
      </c>
      <c r="AA379" s="11">
        <f>IFERROR(ROUND(MAX(0,MIN(100,((AB379*0.2)+(AC379*0.15)+(AD379*0.15)+(AE379*0.1)+(AF379*0.1)+(AG379*0.15)+(MIN(Y379/3,1)*100*0.1)+(AI379*0.05))*((AH379/100)*0.25+0.75))),0),0)</f>
        <v/>
      </c>
      <c r="AB379" s="11">
        <f>ROUND(MAX(0,MIN(100,((M379+10)/20)*100)),0)</f>
        <v/>
      </c>
      <c r="AC379" s="11">
        <f>IFERROR(IF(D379&lt;=0,0,ROUND(COUNTIFS($D$4:$D$3359,"&lt;="&amp;D379,$D$4:$D$3359,"&gt;0")/COUNTIF($D$4:$D$3359,"&gt;0")*100,0)),0)</f>
        <v/>
      </c>
      <c r="AD379" s="11">
        <f>IF(E379&lt;=0,0,ROUND(MAX(0,MIN(100,(LOG10(1+E379/1000000000)/LOG10(101))*100)),0))</f>
        <v/>
      </c>
      <c r="AE379" s="11">
        <f>IF(O379=N379,50,ROUND(MAX(0,MIN(100,((H379-N379)/(O379-N379))*100)),0))</f>
        <v/>
      </c>
      <c r="AF379" s="11">
        <f>ROUND(MAX(0,MIN(100,50+((H379-K379)/K379)*1000)),0)</f>
        <v/>
      </c>
      <c r="AG379" s="11">
        <f>IFERROR(ROUND(MAX(0,MIN(100,50+25*LN(MAX(0.01,X379)))),0),25)</f>
        <v/>
      </c>
      <c r="AH379" s="11">
        <f>ROUND(IF(M379&lt;=-30,0,IF(M379&lt;=-20,20,IF(M379&lt;=-10,50,100))),0)</f>
        <v/>
      </c>
      <c r="AI379" s="11">
        <f>ROUND(MAX(0,MIN(100,50+(Z379*10))),0)</f>
        <v/>
      </c>
      <c r="AJ379" s="11">
        <f>IFERROR(IF(--AA379&gt;=80,"خرید قوی",IF(--AA379&gt;=70,"خرید مشروط",IF(--AA379&gt;=60,"مراقبت",IF(--AA379&gt;=45,"ضعیف","عدم ورود")))),"")</f>
        <v/>
      </c>
    </row>
    <row r="380">
      <c r="A380" s="12">
        <f>'دیده بان بازار'!A383</f>
        <v/>
      </c>
      <c r="B380" s="13">
        <f>'دیده بان بازار'!B383</f>
        <v/>
      </c>
      <c r="C380" s="13">
        <f>'دیده بان بازار'!C383</f>
        <v/>
      </c>
      <c r="D380" s="13">
        <f>'دیده بان بازار'!D383</f>
        <v/>
      </c>
      <c r="E380" s="14">
        <f>'دیده بان بازار'!E383</f>
        <v/>
      </c>
      <c r="F380" s="13">
        <f>'دیده بان بازار'!F383</f>
        <v/>
      </c>
      <c r="G380" s="13">
        <f>'دیده بان بازار'!G383</f>
        <v/>
      </c>
      <c r="H380" s="13">
        <f>'دیده بان بازار'!H383</f>
        <v/>
      </c>
      <c r="I380" s="13">
        <f>'دیده بان بازار'!I383</f>
        <v/>
      </c>
      <c r="J380" s="13">
        <f>'دیده بان بازار'!J383</f>
        <v/>
      </c>
      <c r="K380" s="13">
        <f>'دیده بان بازار'!K383</f>
        <v/>
      </c>
      <c r="L380" s="13">
        <f>'دیده بان بازار'!L383</f>
        <v/>
      </c>
      <c r="M380" s="13">
        <f>'دیده بان بازار'!M383</f>
        <v/>
      </c>
      <c r="N380" s="13">
        <f>'دیده بان بازار'!N383</f>
        <v/>
      </c>
      <c r="O380" s="13">
        <f>'دیده بان بازار'!O383</f>
        <v/>
      </c>
      <c r="P380" s="13">
        <f>'دیده بان بازار'!P383</f>
        <v/>
      </c>
      <c r="Q380" s="13">
        <f>'دیده بان بازار'!Q383</f>
        <v/>
      </c>
      <c r="R380" s="13">
        <f>'دیده بان بازار'!R383</f>
        <v/>
      </c>
      <c r="S380" s="13">
        <f>'دیده بان بازار'!S383</f>
        <v/>
      </c>
      <c r="T380" s="13">
        <f>'دیده بان بازار'!T383</f>
        <v/>
      </c>
      <c r="U380" s="13">
        <f>'دیده بان بازار'!U383</f>
        <v/>
      </c>
      <c r="V380" s="13">
        <f>'دیده بان بازار'!V383</f>
        <v/>
      </c>
      <c r="W380" s="6">
        <f>'دیده بان بازار'!W383</f>
        <v/>
      </c>
      <c r="X380" s="11">
        <f>IFERROR(IF(OR(R380&lt;=0,W380&lt;=0,S380&lt;=0,V380&lt;=0),0,ROUND((S380/R380)/(V380/W380),2)),0)</f>
        <v/>
      </c>
      <c r="Y380" s="11">
        <f>IFERROR(IF(OR(S380&lt;=0,V380&lt;=0),0,ROUND(S380/V380,2)),0)</f>
        <v/>
      </c>
      <c r="Z380" s="11">
        <f>IFERROR(J380-M380,0)</f>
        <v/>
      </c>
      <c r="AA380" s="11">
        <f>IFERROR(ROUND(MAX(0,MIN(100,((AB380*0.2)+(AC380*0.15)+(AD380*0.15)+(AE380*0.1)+(AF380*0.1)+(AG380*0.15)+(MIN(Y380/3,1)*100*0.1)+(AI380*0.05))*((AH380/100)*0.25+0.75))),0),0)</f>
        <v/>
      </c>
      <c r="AB380" s="11">
        <f>ROUND(MAX(0,MIN(100,((M380+10)/20)*100)),0)</f>
        <v/>
      </c>
      <c r="AC380" s="11">
        <f>IFERROR(IF(D380&lt;=0,0,ROUND(COUNTIFS($D$4:$D$3359,"&lt;="&amp;D380,$D$4:$D$3359,"&gt;0")/COUNTIF($D$4:$D$3359,"&gt;0")*100,0)),0)</f>
        <v/>
      </c>
      <c r="AD380" s="11">
        <f>IF(E380&lt;=0,0,ROUND(MAX(0,MIN(100,(LOG10(1+E380/1000000000)/LOG10(101))*100)),0))</f>
        <v/>
      </c>
      <c r="AE380" s="11">
        <f>IF(O380=N380,50,ROUND(MAX(0,MIN(100,((H380-N380)/(O380-N380))*100)),0))</f>
        <v/>
      </c>
      <c r="AF380" s="11">
        <f>ROUND(MAX(0,MIN(100,50+((H380-K380)/K380)*1000)),0)</f>
        <v/>
      </c>
      <c r="AG380" s="11">
        <f>IFERROR(ROUND(MAX(0,MIN(100,50+25*LN(MAX(0.01,X380)))),0),25)</f>
        <v/>
      </c>
      <c r="AH380" s="11">
        <f>ROUND(IF(M380&lt;=-30,0,IF(M380&lt;=-20,20,IF(M380&lt;=-10,50,100))),0)</f>
        <v/>
      </c>
      <c r="AI380" s="11">
        <f>ROUND(MAX(0,MIN(100,50+(Z380*10))),0)</f>
        <v/>
      </c>
      <c r="AJ380" s="11">
        <f>IFERROR(IF(--AA380&gt;=80,"خرید قوی",IF(--AA380&gt;=70,"خرید مشروط",IF(--AA380&gt;=60,"مراقبت",IF(--AA380&gt;=45,"ضعیف","عدم ورود")))),"")</f>
        <v/>
      </c>
    </row>
    <row r="381">
      <c r="A381" s="15">
        <f>'دیده بان بازار'!A384</f>
        <v/>
      </c>
      <c r="B381" s="16">
        <f>'دیده بان بازار'!B384</f>
        <v/>
      </c>
      <c r="C381" s="16">
        <f>'دیده بان بازار'!C384</f>
        <v/>
      </c>
      <c r="D381" s="16">
        <f>'دیده بان بازار'!D384</f>
        <v/>
      </c>
      <c r="E381" s="17">
        <f>'دیده بان بازار'!E384</f>
        <v/>
      </c>
      <c r="F381" s="16">
        <f>'دیده بان بازار'!F384</f>
        <v/>
      </c>
      <c r="G381" s="16">
        <f>'دیده بان بازار'!G384</f>
        <v/>
      </c>
      <c r="H381" s="16">
        <f>'دیده بان بازار'!H384</f>
        <v/>
      </c>
      <c r="I381" s="16">
        <f>'دیده بان بازار'!I384</f>
        <v/>
      </c>
      <c r="J381" s="16">
        <f>'دیده بان بازار'!J384</f>
        <v/>
      </c>
      <c r="K381" s="16">
        <f>'دیده بان بازار'!K384</f>
        <v/>
      </c>
      <c r="L381" s="16">
        <f>'دیده بان بازار'!L384</f>
        <v/>
      </c>
      <c r="M381" s="16">
        <f>'دیده بان بازار'!M384</f>
        <v/>
      </c>
      <c r="N381" s="16">
        <f>'دیده بان بازار'!N384</f>
        <v/>
      </c>
      <c r="O381" s="16">
        <f>'دیده بان بازار'!O384</f>
        <v/>
      </c>
      <c r="P381" s="16">
        <f>'دیده بان بازار'!P384</f>
        <v/>
      </c>
      <c r="Q381" s="16">
        <f>'دیده بان بازار'!Q384</f>
        <v/>
      </c>
      <c r="R381" s="16">
        <f>'دیده بان بازار'!R384</f>
        <v/>
      </c>
      <c r="S381" s="16">
        <f>'دیده بان بازار'!S384</f>
        <v/>
      </c>
      <c r="T381" s="16">
        <f>'دیده بان بازار'!T384</f>
        <v/>
      </c>
      <c r="U381" s="16">
        <f>'دیده بان بازار'!U384</f>
        <v/>
      </c>
      <c r="V381" s="16">
        <f>'دیده بان بازار'!V384</f>
        <v/>
      </c>
      <c r="W381" s="7">
        <f>'دیده بان بازار'!W384</f>
        <v/>
      </c>
      <c r="X381" s="11">
        <f>IFERROR(IF(OR(R381&lt;=0,W381&lt;=0,S381&lt;=0,V381&lt;=0),0,ROUND((S381/R381)/(V381/W381),2)),0)</f>
        <v/>
      </c>
      <c r="Y381" s="11">
        <f>IFERROR(IF(OR(S381&lt;=0,V381&lt;=0),0,ROUND(S381/V381,2)),0)</f>
        <v/>
      </c>
      <c r="Z381" s="11">
        <f>IFERROR(J381-M381,0)</f>
        <v/>
      </c>
      <c r="AA381" s="11">
        <f>IFERROR(ROUND(MAX(0,MIN(100,((AB381*0.2)+(AC381*0.15)+(AD381*0.15)+(AE381*0.1)+(AF381*0.1)+(AG381*0.15)+(MIN(Y381/3,1)*100*0.1)+(AI381*0.05))*((AH381/100)*0.25+0.75))),0),0)</f>
        <v/>
      </c>
      <c r="AB381" s="11">
        <f>ROUND(MAX(0,MIN(100,((M381+10)/20)*100)),0)</f>
        <v/>
      </c>
      <c r="AC381" s="11">
        <f>IFERROR(IF(D381&lt;=0,0,ROUND(COUNTIFS($D$4:$D$3359,"&lt;="&amp;D381,$D$4:$D$3359,"&gt;0")/COUNTIF($D$4:$D$3359,"&gt;0")*100,0)),0)</f>
        <v/>
      </c>
      <c r="AD381" s="11">
        <f>IF(E381&lt;=0,0,ROUND(MAX(0,MIN(100,(LOG10(1+E381/1000000000)/LOG10(101))*100)),0))</f>
        <v/>
      </c>
      <c r="AE381" s="11">
        <f>IF(O381=N381,50,ROUND(MAX(0,MIN(100,((H381-N381)/(O381-N381))*100)),0))</f>
        <v/>
      </c>
      <c r="AF381" s="11">
        <f>ROUND(MAX(0,MIN(100,50+((H381-K381)/K381)*1000)),0)</f>
        <v/>
      </c>
      <c r="AG381" s="11">
        <f>IFERROR(ROUND(MAX(0,MIN(100,50+25*LN(MAX(0.01,X381)))),0),25)</f>
        <v/>
      </c>
      <c r="AH381" s="11">
        <f>ROUND(IF(M381&lt;=-30,0,IF(M381&lt;=-20,20,IF(M381&lt;=-10,50,100))),0)</f>
        <v/>
      </c>
      <c r="AI381" s="11">
        <f>ROUND(MAX(0,MIN(100,50+(Z381*10))),0)</f>
        <v/>
      </c>
      <c r="AJ381" s="11">
        <f>IFERROR(IF(--AA381&gt;=80,"خرید قوی",IF(--AA381&gt;=70,"خرید مشروط",IF(--AA381&gt;=60,"مراقبت",IF(--AA381&gt;=45,"ضعیف","عدم ورود")))),"")</f>
        <v/>
      </c>
    </row>
    <row r="382">
      <c r="A382" s="12">
        <f>'دیده بان بازار'!A385</f>
        <v/>
      </c>
      <c r="B382" s="13">
        <f>'دیده بان بازار'!B385</f>
        <v/>
      </c>
      <c r="C382" s="13">
        <f>'دیده بان بازار'!C385</f>
        <v/>
      </c>
      <c r="D382" s="13">
        <f>'دیده بان بازار'!D385</f>
        <v/>
      </c>
      <c r="E382" s="14">
        <f>'دیده بان بازار'!E385</f>
        <v/>
      </c>
      <c r="F382" s="13">
        <f>'دیده بان بازار'!F385</f>
        <v/>
      </c>
      <c r="G382" s="13">
        <f>'دیده بان بازار'!G385</f>
        <v/>
      </c>
      <c r="H382" s="13">
        <f>'دیده بان بازار'!H385</f>
        <v/>
      </c>
      <c r="I382" s="13">
        <f>'دیده بان بازار'!I385</f>
        <v/>
      </c>
      <c r="J382" s="13">
        <f>'دیده بان بازار'!J385</f>
        <v/>
      </c>
      <c r="K382" s="13">
        <f>'دیده بان بازار'!K385</f>
        <v/>
      </c>
      <c r="L382" s="13">
        <f>'دیده بان بازار'!L385</f>
        <v/>
      </c>
      <c r="M382" s="13">
        <f>'دیده بان بازار'!M385</f>
        <v/>
      </c>
      <c r="N382" s="13">
        <f>'دیده بان بازار'!N385</f>
        <v/>
      </c>
      <c r="O382" s="13">
        <f>'دیده بان بازار'!O385</f>
        <v/>
      </c>
      <c r="P382" s="13">
        <f>'دیده بان بازار'!P385</f>
        <v/>
      </c>
      <c r="Q382" s="13">
        <f>'دیده بان بازار'!Q385</f>
        <v/>
      </c>
      <c r="R382" s="13">
        <f>'دیده بان بازار'!R385</f>
        <v/>
      </c>
      <c r="S382" s="13">
        <f>'دیده بان بازار'!S385</f>
        <v/>
      </c>
      <c r="T382" s="13">
        <f>'دیده بان بازار'!T385</f>
        <v/>
      </c>
      <c r="U382" s="13">
        <f>'دیده بان بازار'!U385</f>
        <v/>
      </c>
      <c r="V382" s="13">
        <f>'دیده بان بازار'!V385</f>
        <v/>
      </c>
      <c r="W382" s="6">
        <f>'دیده بان بازار'!W385</f>
        <v/>
      </c>
      <c r="X382" s="11">
        <f>IFERROR(IF(OR(R382&lt;=0,W382&lt;=0,S382&lt;=0,V382&lt;=0),0,ROUND((S382/R382)/(V382/W382),2)),0)</f>
        <v/>
      </c>
      <c r="Y382" s="11">
        <f>IFERROR(IF(OR(S382&lt;=0,V382&lt;=0),0,ROUND(S382/V382,2)),0)</f>
        <v/>
      </c>
      <c r="Z382" s="11">
        <f>IFERROR(J382-M382,0)</f>
        <v/>
      </c>
      <c r="AA382" s="11">
        <f>IFERROR(ROUND(MAX(0,MIN(100,((AB382*0.2)+(AC382*0.15)+(AD382*0.15)+(AE382*0.1)+(AF382*0.1)+(AG382*0.15)+(MIN(Y382/3,1)*100*0.1)+(AI382*0.05))*((AH382/100)*0.25+0.75))),0),0)</f>
        <v/>
      </c>
      <c r="AB382" s="11">
        <f>ROUND(MAX(0,MIN(100,((M382+10)/20)*100)),0)</f>
        <v/>
      </c>
      <c r="AC382" s="11">
        <f>IFERROR(IF(D382&lt;=0,0,ROUND(COUNTIFS($D$4:$D$3359,"&lt;="&amp;D382,$D$4:$D$3359,"&gt;0")/COUNTIF($D$4:$D$3359,"&gt;0")*100,0)),0)</f>
        <v/>
      </c>
      <c r="AD382" s="11">
        <f>IF(E382&lt;=0,0,ROUND(MAX(0,MIN(100,(LOG10(1+E382/1000000000)/LOG10(101))*100)),0))</f>
        <v/>
      </c>
      <c r="AE382" s="11">
        <f>IF(O382=N382,50,ROUND(MAX(0,MIN(100,((H382-N382)/(O382-N382))*100)),0))</f>
        <v/>
      </c>
      <c r="AF382" s="11">
        <f>ROUND(MAX(0,MIN(100,50+((H382-K382)/K382)*1000)),0)</f>
        <v/>
      </c>
      <c r="AG382" s="11">
        <f>IFERROR(ROUND(MAX(0,MIN(100,50+25*LN(MAX(0.01,X382)))),0),25)</f>
        <v/>
      </c>
      <c r="AH382" s="11">
        <f>ROUND(IF(M382&lt;=-30,0,IF(M382&lt;=-20,20,IF(M382&lt;=-10,50,100))),0)</f>
        <v/>
      </c>
      <c r="AI382" s="11">
        <f>ROUND(MAX(0,MIN(100,50+(Z382*10))),0)</f>
        <v/>
      </c>
      <c r="AJ382" s="11">
        <f>IFERROR(IF(--AA382&gt;=80,"خرید قوی",IF(--AA382&gt;=70,"خرید مشروط",IF(--AA382&gt;=60,"مراقبت",IF(--AA382&gt;=45,"ضعیف","عدم ورود")))),"")</f>
        <v/>
      </c>
    </row>
    <row r="383">
      <c r="A383" s="15">
        <f>'دیده بان بازار'!A386</f>
        <v/>
      </c>
      <c r="B383" s="16">
        <f>'دیده بان بازار'!B386</f>
        <v/>
      </c>
      <c r="C383" s="16">
        <f>'دیده بان بازار'!C386</f>
        <v/>
      </c>
      <c r="D383" s="16">
        <f>'دیده بان بازار'!D386</f>
        <v/>
      </c>
      <c r="E383" s="17">
        <f>'دیده بان بازار'!E386</f>
        <v/>
      </c>
      <c r="F383" s="16">
        <f>'دیده بان بازار'!F386</f>
        <v/>
      </c>
      <c r="G383" s="16">
        <f>'دیده بان بازار'!G386</f>
        <v/>
      </c>
      <c r="H383" s="16">
        <f>'دیده بان بازار'!H386</f>
        <v/>
      </c>
      <c r="I383" s="16">
        <f>'دیده بان بازار'!I386</f>
        <v/>
      </c>
      <c r="J383" s="16">
        <f>'دیده بان بازار'!J386</f>
        <v/>
      </c>
      <c r="K383" s="16">
        <f>'دیده بان بازار'!K386</f>
        <v/>
      </c>
      <c r="L383" s="16">
        <f>'دیده بان بازار'!L386</f>
        <v/>
      </c>
      <c r="M383" s="16">
        <f>'دیده بان بازار'!M386</f>
        <v/>
      </c>
      <c r="N383" s="16">
        <f>'دیده بان بازار'!N386</f>
        <v/>
      </c>
      <c r="O383" s="16">
        <f>'دیده بان بازار'!O386</f>
        <v/>
      </c>
      <c r="P383" s="16">
        <f>'دیده بان بازار'!P386</f>
        <v/>
      </c>
      <c r="Q383" s="16">
        <f>'دیده بان بازار'!Q386</f>
        <v/>
      </c>
      <c r="R383" s="16">
        <f>'دیده بان بازار'!R386</f>
        <v/>
      </c>
      <c r="S383" s="16">
        <f>'دیده بان بازار'!S386</f>
        <v/>
      </c>
      <c r="T383" s="16">
        <f>'دیده بان بازار'!T386</f>
        <v/>
      </c>
      <c r="U383" s="16">
        <f>'دیده بان بازار'!U386</f>
        <v/>
      </c>
      <c r="V383" s="16">
        <f>'دیده بان بازار'!V386</f>
        <v/>
      </c>
      <c r="W383" s="7">
        <f>'دیده بان بازار'!W386</f>
        <v/>
      </c>
      <c r="X383" s="11">
        <f>IFERROR(IF(OR(R383&lt;=0,W383&lt;=0,S383&lt;=0,V383&lt;=0),0,ROUND((S383/R383)/(V383/W383),2)),0)</f>
        <v/>
      </c>
      <c r="Y383" s="11">
        <f>IFERROR(IF(OR(S383&lt;=0,V383&lt;=0),0,ROUND(S383/V383,2)),0)</f>
        <v/>
      </c>
      <c r="Z383" s="11">
        <f>IFERROR(J383-M383,0)</f>
        <v/>
      </c>
      <c r="AA383" s="11">
        <f>IFERROR(ROUND(MAX(0,MIN(100,((AB383*0.2)+(AC383*0.15)+(AD383*0.15)+(AE383*0.1)+(AF383*0.1)+(AG383*0.15)+(MIN(Y383/3,1)*100*0.1)+(AI383*0.05))*((AH383/100)*0.25+0.75))),0),0)</f>
        <v/>
      </c>
      <c r="AB383" s="11">
        <f>ROUND(MAX(0,MIN(100,((M383+10)/20)*100)),0)</f>
        <v/>
      </c>
      <c r="AC383" s="11">
        <f>IFERROR(IF(D383&lt;=0,0,ROUND(COUNTIFS($D$4:$D$3359,"&lt;="&amp;D383,$D$4:$D$3359,"&gt;0")/COUNTIF($D$4:$D$3359,"&gt;0")*100,0)),0)</f>
        <v/>
      </c>
      <c r="AD383" s="11">
        <f>IF(E383&lt;=0,0,ROUND(MAX(0,MIN(100,(LOG10(1+E383/1000000000)/LOG10(101))*100)),0))</f>
        <v/>
      </c>
      <c r="AE383" s="11">
        <f>IF(O383=N383,50,ROUND(MAX(0,MIN(100,((H383-N383)/(O383-N383))*100)),0))</f>
        <v/>
      </c>
      <c r="AF383" s="11">
        <f>ROUND(MAX(0,MIN(100,50+((H383-K383)/K383)*1000)),0)</f>
        <v/>
      </c>
      <c r="AG383" s="11">
        <f>IFERROR(ROUND(MAX(0,MIN(100,50+25*LN(MAX(0.01,X383)))),0),25)</f>
        <v/>
      </c>
      <c r="AH383" s="11">
        <f>ROUND(IF(M383&lt;=-30,0,IF(M383&lt;=-20,20,IF(M383&lt;=-10,50,100))),0)</f>
        <v/>
      </c>
      <c r="AI383" s="11">
        <f>ROUND(MAX(0,MIN(100,50+(Z383*10))),0)</f>
        <v/>
      </c>
      <c r="AJ383" s="11">
        <f>IFERROR(IF(--AA383&gt;=80,"خرید قوی",IF(--AA383&gt;=70,"خرید مشروط",IF(--AA383&gt;=60,"مراقبت",IF(--AA383&gt;=45,"ضعیف","عدم ورود")))),"")</f>
        <v/>
      </c>
    </row>
    <row r="384">
      <c r="A384" s="12">
        <f>'دیده بان بازار'!A387</f>
        <v/>
      </c>
      <c r="B384" s="13">
        <f>'دیده بان بازار'!B387</f>
        <v/>
      </c>
      <c r="C384" s="13">
        <f>'دیده بان بازار'!C387</f>
        <v/>
      </c>
      <c r="D384" s="13">
        <f>'دیده بان بازار'!D387</f>
        <v/>
      </c>
      <c r="E384" s="14">
        <f>'دیده بان بازار'!E387</f>
        <v/>
      </c>
      <c r="F384" s="13">
        <f>'دیده بان بازار'!F387</f>
        <v/>
      </c>
      <c r="G384" s="13">
        <f>'دیده بان بازار'!G387</f>
        <v/>
      </c>
      <c r="H384" s="13">
        <f>'دیده بان بازار'!H387</f>
        <v/>
      </c>
      <c r="I384" s="13">
        <f>'دیده بان بازار'!I387</f>
        <v/>
      </c>
      <c r="J384" s="13">
        <f>'دیده بان بازار'!J387</f>
        <v/>
      </c>
      <c r="K384" s="13">
        <f>'دیده بان بازار'!K387</f>
        <v/>
      </c>
      <c r="L384" s="13">
        <f>'دیده بان بازار'!L387</f>
        <v/>
      </c>
      <c r="M384" s="13">
        <f>'دیده بان بازار'!M387</f>
        <v/>
      </c>
      <c r="N384" s="13">
        <f>'دیده بان بازار'!N387</f>
        <v/>
      </c>
      <c r="O384" s="13">
        <f>'دیده بان بازار'!O387</f>
        <v/>
      </c>
      <c r="P384" s="13">
        <f>'دیده بان بازار'!P387</f>
        <v/>
      </c>
      <c r="Q384" s="13">
        <f>'دیده بان بازار'!Q387</f>
        <v/>
      </c>
      <c r="R384" s="13">
        <f>'دیده بان بازار'!R387</f>
        <v/>
      </c>
      <c r="S384" s="13">
        <f>'دیده بان بازار'!S387</f>
        <v/>
      </c>
      <c r="T384" s="13">
        <f>'دیده بان بازار'!T387</f>
        <v/>
      </c>
      <c r="U384" s="13">
        <f>'دیده بان بازار'!U387</f>
        <v/>
      </c>
      <c r="V384" s="13">
        <f>'دیده بان بازار'!V387</f>
        <v/>
      </c>
      <c r="W384" s="6">
        <f>'دیده بان بازار'!W387</f>
        <v/>
      </c>
      <c r="X384" s="11">
        <f>IFERROR(IF(OR(R384&lt;=0,W384&lt;=0,S384&lt;=0,V384&lt;=0),0,ROUND((S384/R384)/(V384/W384),2)),0)</f>
        <v/>
      </c>
      <c r="Y384" s="11">
        <f>IFERROR(IF(OR(S384&lt;=0,V384&lt;=0),0,ROUND(S384/V384,2)),0)</f>
        <v/>
      </c>
      <c r="Z384" s="11">
        <f>IFERROR(J384-M384,0)</f>
        <v/>
      </c>
      <c r="AA384" s="11">
        <f>IFERROR(ROUND(MAX(0,MIN(100,((AB384*0.2)+(AC384*0.15)+(AD384*0.15)+(AE384*0.1)+(AF384*0.1)+(AG384*0.15)+(MIN(Y384/3,1)*100*0.1)+(AI384*0.05))*((AH384/100)*0.25+0.75))),0),0)</f>
        <v/>
      </c>
      <c r="AB384" s="11">
        <f>ROUND(MAX(0,MIN(100,((M384+10)/20)*100)),0)</f>
        <v/>
      </c>
      <c r="AC384" s="11">
        <f>IFERROR(IF(D384&lt;=0,0,ROUND(COUNTIFS($D$4:$D$3359,"&lt;="&amp;D384,$D$4:$D$3359,"&gt;0")/COUNTIF($D$4:$D$3359,"&gt;0")*100,0)),0)</f>
        <v/>
      </c>
      <c r="AD384" s="11">
        <f>IF(E384&lt;=0,0,ROUND(MAX(0,MIN(100,(LOG10(1+E384/1000000000)/LOG10(101))*100)),0))</f>
        <v/>
      </c>
      <c r="AE384" s="11">
        <f>IF(O384=N384,50,ROUND(MAX(0,MIN(100,((H384-N384)/(O384-N384))*100)),0))</f>
        <v/>
      </c>
      <c r="AF384" s="11">
        <f>ROUND(MAX(0,MIN(100,50+((H384-K384)/K384)*1000)),0)</f>
        <v/>
      </c>
      <c r="AG384" s="11">
        <f>IFERROR(ROUND(MAX(0,MIN(100,50+25*LN(MAX(0.01,X384)))),0),25)</f>
        <v/>
      </c>
      <c r="AH384" s="11">
        <f>ROUND(IF(M384&lt;=-30,0,IF(M384&lt;=-20,20,IF(M384&lt;=-10,50,100))),0)</f>
        <v/>
      </c>
      <c r="AI384" s="11">
        <f>ROUND(MAX(0,MIN(100,50+(Z384*10))),0)</f>
        <v/>
      </c>
      <c r="AJ384" s="11">
        <f>IFERROR(IF(--AA384&gt;=80,"خرید قوی",IF(--AA384&gt;=70,"خرید مشروط",IF(--AA384&gt;=60,"مراقبت",IF(--AA384&gt;=45,"ضعیف","عدم ورود")))),"")</f>
        <v/>
      </c>
    </row>
    <row r="385">
      <c r="A385" s="15">
        <f>'دیده بان بازار'!A388</f>
        <v/>
      </c>
      <c r="B385" s="16">
        <f>'دیده بان بازار'!B388</f>
        <v/>
      </c>
      <c r="C385" s="16">
        <f>'دیده بان بازار'!C388</f>
        <v/>
      </c>
      <c r="D385" s="16">
        <f>'دیده بان بازار'!D388</f>
        <v/>
      </c>
      <c r="E385" s="17">
        <f>'دیده بان بازار'!E388</f>
        <v/>
      </c>
      <c r="F385" s="16">
        <f>'دیده بان بازار'!F388</f>
        <v/>
      </c>
      <c r="G385" s="16">
        <f>'دیده بان بازار'!G388</f>
        <v/>
      </c>
      <c r="H385" s="16">
        <f>'دیده بان بازار'!H388</f>
        <v/>
      </c>
      <c r="I385" s="16">
        <f>'دیده بان بازار'!I388</f>
        <v/>
      </c>
      <c r="J385" s="16">
        <f>'دیده بان بازار'!J388</f>
        <v/>
      </c>
      <c r="K385" s="16">
        <f>'دیده بان بازار'!K388</f>
        <v/>
      </c>
      <c r="L385" s="16">
        <f>'دیده بان بازار'!L388</f>
        <v/>
      </c>
      <c r="M385" s="16">
        <f>'دیده بان بازار'!M388</f>
        <v/>
      </c>
      <c r="N385" s="16">
        <f>'دیده بان بازار'!N388</f>
        <v/>
      </c>
      <c r="O385" s="16">
        <f>'دیده بان بازار'!O388</f>
        <v/>
      </c>
      <c r="P385" s="16">
        <f>'دیده بان بازار'!P388</f>
        <v/>
      </c>
      <c r="Q385" s="16">
        <f>'دیده بان بازار'!Q388</f>
        <v/>
      </c>
      <c r="R385" s="16">
        <f>'دیده بان بازار'!R388</f>
        <v/>
      </c>
      <c r="S385" s="16">
        <f>'دیده بان بازار'!S388</f>
        <v/>
      </c>
      <c r="T385" s="16">
        <f>'دیده بان بازار'!T388</f>
        <v/>
      </c>
      <c r="U385" s="16">
        <f>'دیده بان بازار'!U388</f>
        <v/>
      </c>
      <c r="V385" s="16">
        <f>'دیده بان بازار'!V388</f>
        <v/>
      </c>
      <c r="W385" s="7">
        <f>'دیده بان بازار'!W388</f>
        <v/>
      </c>
      <c r="X385" s="11">
        <f>IFERROR(IF(OR(R385&lt;=0,W385&lt;=0,S385&lt;=0,V385&lt;=0),0,ROUND((S385/R385)/(V385/W385),2)),0)</f>
        <v/>
      </c>
      <c r="Y385" s="11">
        <f>IFERROR(IF(OR(S385&lt;=0,V385&lt;=0),0,ROUND(S385/V385,2)),0)</f>
        <v/>
      </c>
      <c r="Z385" s="11">
        <f>IFERROR(J385-M385,0)</f>
        <v/>
      </c>
      <c r="AA385" s="11">
        <f>IFERROR(ROUND(MAX(0,MIN(100,((AB385*0.2)+(AC385*0.15)+(AD385*0.15)+(AE385*0.1)+(AF385*0.1)+(AG385*0.15)+(MIN(Y385/3,1)*100*0.1)+(AI385*0.05))*((AH385/100)*0.25+0.75))),0),0)</f>
        <v/>
      </c>
      <c r="AB385" s="11">
        <f>ROUND(MAX(0,MIN(100,((M385+10)/20)*100)),0)</f>
        <v/>
      </c>
      <c r="AC385" s="11">
        <f>IFERROR(IF(D385&lt;=0,0,ROUND(COUNTIFS($D$4:$D$3359,"&lt;="&amp;D385,$D$4:$D$3359,"&gt;0")/COUNTIF($D$4:$D$3359,"&gt;0")*100,0)),0)</f>
        <v/>
      </c>
      <c r="AD385" s="11">
        <f>IF(E385&lt;=0,0,ROUND(MAX(0,MIN(100,(LOG10(1+E385/1000000000)/LOG10(101))*100)),0))</f>
        <v/>
      </c>
      <c r="AE385" s="11">
        <f>IF(O385=N385,50,ROUND(MAX(0,MIN(100,((H385-N385)/(O385-N385))*100)),0))</f>
        <v/>
      </c>
      <c r="AF385" s="11">
        <f>ROUND(MAX(0,MIN(100,50+((H385-K385)/K385)*1000)),0)</f>
        <v/>
      </c>
      <c r="AG385" s="11">
        <f>IFERROR(ROUND(MAX(0,MIN(100,50+25*LN(MAX(0.01,X385)))),0),25)</f>
        <v/>
      </c>
      <c r="AH385" s="11">
        <f>ROUND(IF(M385&lt;=-30,0,IF(M385&lt;=-20,20,IF(M385&lt;=-10,50,100))),0)</f>
        <v/>
      </c>
      <c r="AI385" s="11">
        <f>ROUND(MAX(0,MIN(100,50+(Z385*10))),0)</f>
        <v/>
      </c>
      <c r="AJ385" s="11">
        <f>IFERROR(IF(--AA385&gt;=80,"خرید قوی",IF(--AA385&gt;=70,"خرید مشروط",IF(--AA385&gt;=60,"مراقبت",IF(--AA385&gt;=45,"ضعیف","عدم ورود")))),"")</f>
        <v/>
      </c>
    </row>
    <row r="386">
      <c r="A386" s="12">
        <f>'دیده بان بازار'!A389</f>
        <v/>
      </c>
      <c r="B386" s="13">
        <f>'دیده بان بازار'!B389</f>
        <v/>
      </c>
      <c r="C386" s="13">
        <f>'دیده بان بازار'!C389</f>
        <v/>
      </c>
      <c r="D386" s="13">
        <f>'دیده بان بازار'!D389</f>
        <v/>
      </c>
      <c r="E386" s="14">
        <f>'دیده بان بازار'!E389</f>
        <v/>
      </c>
      <c r="F386" s="13">
        <f>'دیده بان بازار'!F389</f>
        <v/>
      </c>
      <c r="G386" s="13">
        <f>'دیده بان بازار'!G389</f>
        <v/>
      </c>
      <c r="H386" s="13">
        <f>'دیده بان بازار'!H389</f>
        <v/>
      </c>
      <c r="I386" s="13">
        <f>'دیده بان بازار'!I389</f>
        <v/>
      </c>
      <c r="J386" s="13">
        <f>'دیده بان بازار'!J389</f>
        <v/>
      </c>
      <c r="K386" s="13">
        <f>'دیده بان بازار'!K389</f>
        <v/>
      </c>
      <c r="L386" s="13">
        <f>'دیده بان بازار'!L389</f>
        <v/>
      </c>
      <c r="M386" s="13">
        <f>'دیده بان بازار'!M389</f>
        <v/>
      </c>
      <c r="N386" s="13">
        <f>'دیده بان بازار'!N389</f>
        <v/>
      </c>
      <c r="O386" s="13">
        <f>'دیده بان بازار'!O389</f>
        <v/>
      </c>
      <c r="P386" s="13">
        <f>'دیده بان بازار'!P389</f>
        <v/>
      </c>
      <c r="Q386" s="13">
        <f>'دیده بان بازار'!Q389</f>
        <v/>
      </c>
      <c r="R386" s="13">
        <f>'دیده بان بازار'!R389</f>
        <v/>
      </c>
      <c r="S386" s="13">
        <f>'دیده بان بازار'!S389</f>
        <v/>
      </c>
      <c r="T386" s="13">
        <f>'دیده بان بازار'!T389</f>
        <v/>
      </c>
      <c r="U386" s="13">
        <f>'دیده بان بازار'!U389</f>
        <v/>
      </c>
      <c r="V386" s="13">
        <f>'دیده بان بازار'!V389</f>
        <v/>
      </c>
      <c r="W386" s="6">
        <f>'دیده بان بازار'!W389</f>
        <v/>
      </c>
      <c r="X386" s="11">
        <f>IFERROR(IF(OR(R386&lt;=0,W386&lt;=0,S386&lt;=0,V386&lt;=0),0,ROUND((S386/R386)/(V386/W386),2)),0)</f>
        <v/>
      </c>
      <c r="Y386" s="11">
        <f>IFERROR(IF(OR(S386&lt;=0,V386&lt;=0),0,ROUND(S386/V386,2)),0)</f>
        <v/>
      </c>
      <c r="Z386" s="11">
        <f>IFERROR(J386-M386,0)</f>
        <v/>
      </c>
      <c r="AA386" s="11">
        <f>IFERROR(ROUND(MAX(0,MIN(100,((AB386*0.2)+(AC386*0.15)+(AD386*0.15)+(AE386*0.1)+(AF386*0.1)+(AG386*0.15)+(MIN(Y386/3,1)*100*0.1)+(AI386*0.05))*((AH386/100)*0.25+0.75))),0),0)</f>
        <v/>
      </c>
      <c r="AB386" s="11">
        <f>ROUND(MAX(0,MIN(100,((M386+10)/20)*100)),0)</f>
        <v/>
      </c>
      <c r="AC386" s="11">
        <f>IFERROR(IF(D386&lt;=0,0,ROUND(COUNTIFS($D$4:$D$3359,"&lt;="&amp;D386,$D$4:$D$3359,"&gt;0")/COUNTIF($D$4:$D$3359,"&gt;0")*100,0)),0)</f>
        <v/>
      </c>
      <c r="AD386" s="11">
        <f>IF(E386&lt;=0,0,ROUND(MAX(0,MIN(100,(LOG10(1+E386/1000000000)/LOG10(101))*100)),0))</f>
        <v/>
      </c>
      <c r="AE386" s="11">
        <f>IF(O386=N386,50,ROUND(MAX(0,MIN(100,((H386-N386)/(O386-N386))*100)),0))</f>
        <v/>
      </c>
      <c r="AF386" s="11">
        <f>ROUND(MAX(0,MIN(100,50+((H386-K386)/K386)*1000)),0)</f>
        <v/>
      </c>
      <c r="AG386" s="11">
        <f>IFERROR(ROUND(MAX(0,MIN(100,50+25*LN(MAX(0.01,X386)))),0),25)</f>
        <v/>
      </c>
      <c r="AH386" s="11">
        <f>ROUND(IF(M386&lt;=-30,0,IF(M386&lt;=-20,20,IF(M386&lt;=-10,50,100))),0)</f>
        <v/>
      </c>
      <c r="AI386" s="11">
        <f>ROUND(MAX(0,MIN(100,50+(Z386*10))),0)</f>
        <v/>
      </c>
      <c r="AJ386" s="11">
        <f>IFERROR(IF(--AA386&gt;=80,"خرید قوی",IF(--AA386&gt;=70,"خرید مشروط",IF(--AA386&gt;=60,"مراقبت",IF(--AA386&gt;=45,"ضعیف","عدم ورود")))),"")</f>
        <v/>
      </c>
    </row>
    <row r="387">
      <c r="A387" s="15">
        <f>'دیده بان بازار'!A390</f>
        <v/>
      </c>
      <c r="B387" s="16">
        <f>'دیده بان بازار'!B390</f>
        <v/>
      </c>
      <c r="C387" s="16">
        <f>'دیده بان بازار'!C390</f>
        <v/>
      </c>
      <c r="D387" s="16">
        <f>'دیده بان بازار'!D390</f>
        <v/>
      </c>
      <c r="E387" s="17">
        <f>'دیده بان بازار'!E390</f>
        <v/>
      </c>
      <c r="F387" s="16">
        <f>'دیده بان بازار'!F390</f>
        <v/>
      </c>
      <c r="G387" s="16">
        <f>'دیده بان بازار'!G390</f>
        <v/>
      </c>
      <c r="H387" s="16">
        <f>'دیده بان بازار'!H390</f>
        <v/>
      </c>
      <c r="I387" s="16">
        <f>'دیده بان بازار'!I390</f>
        <v/>
      </c>
      <c r="J387" s="16">
        <f>'دیده بان بازار'!J390</f>
        <v/>
      </c>
      <c r="K387" s="16">
        <f>'دیده بان بازار'!K390</f>
        <v/>
      </c>
      <c r="L387" s="16">
        <f>'دیده بان بازار'!L390</f>
        <v/>
      </c>
      <c r="M387" s="16">
        <f>'دیده بان بازار'!M390</f>
        <v/>
      </c>
      <c r="N387" s="16">
        <f>'دیده بان بازار'!N390</f>
        <v/>
      </c>
      <c r="O387" s="16">
        <f>'دیده بان بازار'!O390</f>
        <v/>
      </c>
      <c r="P387" s="16">
        <f>'دیده بان بازار'!P390</f>
        <v/>
      </c>
      <c r="Q387" s="16">
        <f>'دیده بان بازار'!Q390</f>
        <v/>
      </c>
      <c r="R387" s="16">
        <f>'دیده بان بازار'!R390</f>
        <v/>
      </c>
      <c r="S387" s="16">
        <f>'دیده بان بازار'!S390</f>
        <v/>
      </c>
      <c r="T387" s="16">
        <f>'دیده بان بازار'!T390</f>
        <v/>
      </c>
      <c r="U387" s="16">
        <f>'دیده بان بازار'!U390</f>
        <v/>
      </c>
      <c r="V387" s="16">
        <f>'دیده بان بازار'!V390</f>
        <v/>
      </c>
      <c r="W387" s="7">
        <f>'دیده بان بازار'!W390</f>
        <v/>
      </c>
      <c r="X387" s="11">
        <f>IFERROR(IF(OR(R387&lt;=0,W387&lt;=0,S387&lt;=0,V387&lt;=0),0,ROUND((S387/R387)/(V387/W387),2)),0)</f>
        <v/>
      </c>
      <c r="Y387" s="11">
        <f>IFERROR(IF(OR(S387&lt;=0,V387&lt;=0),0,ROUND(S387/V387,2)),0)</f>
        <v/>
      </c>
      <c r="Z387" s="11">
        <f>IFERROR(J387-M387,0)</f>
        <v/>
      </c>
      <c r="AA387" s="11">
        <f>IFERROR(ROUND(MAX(0,MIN(100,((AB387*0.2)+(AC387*0.15)+(AD387*0.15)+(AE387*0.1)+(AF387*0.1)+(AG387*0.15)+(MIN(Y387/3,1)*100*0.1)+(AI387*0.05))*((AH387/100)*0.25+0.75))),0),0)</f>
        <v/>
      </c>
      <c r="AB387" s="11">
        <f>ROUND(MAX(0,MIN(100,((M387+10)/20)*100)),0)</f>
        <v/>
      </c>
      <c r="AC387" s="11">
        <f>IFERROR(IF(D387&lt;=0,0,ROUND(COUNTIFS($D$4:$D$3359,"&lt;="&amp;D387,$D$4:$D$3359,"&gt;0")/COUNTIF($D$4:$D$3359,"&gt;0")*100,0)),0)</f>
        <v/>
      </c>
      <c r="AD387" s="11">
        <f>IF(E387&lt;=0,0,ROUND(MAX(0,MIN(100,(LOG10(1+E387/1000000000)/LOG10(101))*100)),0))</f>
        <v/>
      </c>
      <c r="AE387" s="11">
        <f>IF(O387=N387,50,ROUND(MAX(0,MIN(100,((H387-N387)/(O387-N387))*100)),0))</f>
        <v/>
      </c>
      <c r="AF387" s="11">
        <f>ROUND(MAX(0,MIN(100,50+((H387-K387)/K387)*1000)),0)</f>
        <v/>
      </c>
      <c r="AG387" s="11">
        <f>IFERROR(ROUND(MAX(0,MIN(100,50+25*LN(MAX(0.01,X387)))),0),25)</f>
        <v/>
      </c>
      <c r="AH387" s="11">
        <f>ROUND(IF(M387&lt;=-30,0,IF(M387&lt;=-20,20,IF(M387&lt;=-10,50,100))),0)</f>
        <v/>
      </c>
      <c r="AI387" s="11">
        <f>ROUND(MAX(0,MIN(100,50+(Z387*10))),0)</f>
        <v/>
      </c>
      <c r="AJ387" s="11">
        <f>IFERROR(IF(--AA387&gt;=80,"خرید قوی",IF(--AA387&gt;=70,"خرید مشروط",IF(--AA387&gt;=60,"مراقبت",IF(--AA387&gt;=45,"ضعیف","عدم ورود")))),"")</f>
        <v/>
      </c>
    </row>
    <row r="388">
      <c r="A388" s="12">
        <f>'دیده بان بازار'!A391</f>
        <v/>
      </c>
      <c r="B388" s="13">
        <f>'دیده بان بازار'!B391</f>
        <v/>
      </c>
      <c r="C388" s="13">
        <f>'دیده بان بازار'!C391</f>
        <v/>
      </c>
      <c r="D388" s="13">
        <f>'دیده بان بازار'!D391</f>
        <v/>
      </c>
      <c r="E388" s="14">
        <f>'دیده بان بازار'!E391</f>
        <v/>
      </c>
      <c r="F388" s="13">
        <f>'دیده بان بازار'!F391</f>
        <v/>
      </c>
      <c r="G388" s="13">
        <f>'دیده بان بازار'!G391</f>
        <v/>
      </c>
      <c r="H388" s="13">
        <f>'دیده بان بازار'!H391</f>
        <v/>
      </c>
      <c r="I388" s="13">
        <f>'دیده بان بازار'!I391</f>
        <v/>
      </c>
      <c r="J388" s="13">
        <f>'دیده بان بازار'!J391</f>
        <v/>
      </c>
      <c r="K388" s="13">
        <f>'دیده بان بازار'!K391</f>
        <v/>
      </c>
      <c r="L388" s="13">
        <f>'دیده بان بازار'!L391</f>
        <v/>
      </c>
      <c r="M388" s="13">
        <f>'دیده بان بازار'!M391</f>
        <v/>
      </c>
      <c r="N388" s="13">
        <f>'دیده بان بازار'!N391</f>
        <v/>
      </c>
      <c r="O388" s="13">
        <f>'دیده بان بازار'!O391</f>
        <v/>
      </c>
      <c r="P388" s="13">
        <f>'دیده بان بازار'!P391</f>
        <v/>
      </c>
      <c r="Q388" s="13">
        <f>'دیده بان بازار'!Q391</f>
        <v/>
      </c>
      <c r="R388" s="13">
        <f>'دیده بان بازار'!R391</f>
        <v/>
      </c>
      <c r="S388" s="13">
        <f>'دیده بان بازار'!S391</f>
        <v/>
      </c>
      <c r="T388" s="13">
        <f>'دیده بان بازار'!T391</f>
        <v/>
      </c>
      <c r="U388" s="13">
        <f>'دیده بان بازار'!U391</f>
        <v/>
      </c>
      <c r="V388" s="13">
        <f>'دیده بان بازار'!V391</f>
        <v/>
      </c>
      <c r="W388" s="6">
        <f>'دیده بان بازار'!W391</f>
        <v/>
      </c>
      <c r="X388" s="11">
        <f>IFERROR(IF(OR(R388&lt;=0,W388&lt;=0,S388&lt;=0,V388&lt;=0),0,ROUND((S388/R388)/(V388/W388),2)),0)</f>
        <v/>
      </c>
      <c r="Y388" s="11">
        <f>IFERROR(IF(OR(S388&lt;=0,V388&lt;=0),0,ROUND(S388/V388,2)),0)</f>
        <v/>
      </c>
      <c r="Z388" s="11">
        <f>IFERROR(J388-M388,0)</f>
        <v/>
      </c>
      <c r="AA388" s="11">
        <f>IFERROR(ROUND(MAX(0,MIN(100,((AB388*0.2)+(AC388*0.15)+(AD388*0.15)+(AE388*0.1)+(AF388*0.1)+(AG388*0.15)+(MIN(Y388/3,1)*100*0.1)+(AI388*0.05))*((AH388/100)*0.25+0.75))),0),0)</f>
        <v/>
      </c>
      <c r="AB388" s="11">
        <f>ROUND(MAX(0,MIN(100,((M388+10)/20)*100)),0)</f>
        <v/>
      </c>
      <c r="AC388" s="11">
        <f>IFERROR(IF(D388&lt;=0,0,ROUND(COUNTIFS($D$4:$D$3359,"&lt;="&amp;D388,$D$4:$D$3359,"&gt;0")/COUNTIF($D$4:$D$3359,"&gt;0")*100,0)),0)</f>
        <v/>
      </c>
      <c r="AD388" s="11">
        <f>IF(E388&lt;=0,0,ROUND(MAX(0,MIN(100,(LOG10(1+E388/1000000000)/LOG10(101))*100)),0))</f>
        <v/>
      </c>
      <c r="AE388" s="11">
        <f>IF(O388=N388,50,ROUND(MAX(0,MIN(100,((H388-N388)/(O388-N388))*100)),0))</f>
        <v/>
      </c>
      <c r="AF388" s="11">
        <f>ROUND(MAX(0,MIN(100,50+((H388-K388)/K388)*1000)),0)</f>
        <v/>
      </c>
      <c r="AG388" s="11">
        <f>IFERROR(ROUND(MAX(0,MIN(100,50+25*LN(MAX(0.01,X388)))),0),25)</f>
        <v/>
      </c>
      <c r="AH388" s="11">
        <f>ROUND(IF(M388&lt;=-30,0,IF(M388&lt;=-20,20,IF(M388&lt;=-10,50,100))),0)</f>
        <v/>
      </c>
      <c r="AI388" s="11">
        <f>ROUND(MAX(0,MIN(100,50+(Z388*10))),0)</f>
        <v/>
      </c>
      <c r="AJ388" s="11">
        <f>IFERROR(IF(--AA388&gt;=80,"خرید قوی",IF(--AA388&gt;=70,"خرید مشروط",IF(--AA388&gt;=60,"مراقبت",IF(--AA388&gt;=45,"ضعیف","عدم ورود")))),"")</f>
        <v/>
      </c>
    </row>
    <row r="389">
      <c r="A389" s="15">
        <f>'دیده بان بازار'!A392</f>
        <v/>
      </c>
      <c r="B389" s="16">
        <f>'دیده بان بازار'!B392</f>
        <v/>
      </c>
      <c r="C389" s="16">
        <f>'دیده بان بازار'!C392</f>
        <v/>
      </c>
      <c r="D389" s="16">
        <f>'دیده بان بازار'!D392</f>
        <v/>
      </c>
      <c r="E389" s="17">
        <f>'دیده بان بازار'!E392</f>
        <v/>
      </c>
      <c r="F389" s="16">
        <f>'دیده بان بازار'!F392</f>
        <v/>
      </c>
      <c r="G389" s="16">
        <f>'دیده بان بازار'!G392</f>
        <v/>
      </c>
      <c r="H389" s="16">
        <f>'دیده بان بازار'!H392</f>
        <v/>
      </c>
      <c r="I389" s="16">
        <f>'دیده بان بازار'!I392</f>
        <v/>
      </c>
      <c r="J389" s="16">
        <f>'دیده بان بازار'!J392</f>
        <v/>
      </c>
      <c r="K389" s="16">
        <f>'دیده بان بازار'!K392</f>
        <v/>
      </c>
      <c r="L389" s="16">
        <f>'دیده بان بازار'!L392</f>
        <v/>
      </c>
      <c r="M389" s="16">
        <f>'دیده بان بازار'!M392</f>
        <v/>
      </c>
      <c r="N389" s="16">
        <f>'دیده بان بازار'!N392</f>
        <v/>
      </c>
      <c r="O389" s="16">
        <f>'دیده بان بازار'!O392</f>
        <v/>
      </c>
      <c r="P389" s="16">
        <f>'دیده بان بازار'!P392</f>
        <v/>
      </c>
      <c r="Q389" s="16">
        <f>'دیده بان بازار'!Q392</f>
        <v/>
      </c>
      <c r="R389" s="16">
        <f>'دیده بان بازار'!R392</f>
        <v/>
      </c>
      <c r="S389" s="16">
        <f>'دیده بان بازار'!S392</f>
        <v/>
      </c>
      <c r="T389" s="16">
        <f>'دیده بان بازار'!T392</f>
        <v/>
      </c>
      <c r="U389" s="16">
        <f>'دیده بان بازار'!U392</f>
        <v/>
      </c>
      <c r="V389" s="16">
        <f>'دیده بان بازار'!V392</f>
        <v/>
      </c>
      <c r="W389" s="7">
        <f>'دیده بان بازار'!W392</f>
        <v/>
      </c>
      <c r="X389" s="11">
        <f>IFERROR(IF(OR(R389&lt;=0,W389&lt;=0,S389&lt;=0,V389&lt;=0),0,ROUND((S389/R389)/(V389/W389),2)),0)</f>
        <v/>
      </c>
      <c r="Y389" s="11">
        <f>IFERROR(IF(OR(S389&lt;=0,V389&lt;=0),0,ROUND(S389/V389,2)),0)</f>
        <v/>
      </c>
      <c r="Z389" s="11">
        <f>IFERROR(J389-M389,0)</f>
        <v/>
      </c>
      <c r="AA389" s="11">
        <f>IFERROR(ROUND(MAX(0,MIN(100,((AB389*0.2)+(AC389*0.15)+(AD389*0.15)+(AE389*0.1)+(AF389*0.1)+(AG389*0.15)+(MIN(Y389/3,1)*100*0.1)+(AI389*0.05))*((AH389/100)*0.25+0.75))),0),0)</f>
        <v/>
      </c>
      <c r="AB389" s="11">
        <f>ROUND(MAX(0,MIN(100,((M389+10)/20)*100)),0)</f>
        <v/>
      </c>
      <c r="AC389" s="11">
        <f>IFERROR(IF(D389&lt;=0,0,ROUND(COUNTIFS($D$4:$D$3359,"&lt;="&amp;D389,$D$4:$D$3359,"&gt;0")/COUNTIF($D$4:$D$3359,"&gt;0")*100,0)),0)</f>
        <v/>
      </c>
      <c r="AD389" s="11">
        <f>IF(E389&lt;=0,0,ROUND(MAX(0,MIN(100,(LOG10(1+E389/1000000000)/LOG10(101))*100)),0))</f>
        <v/>
      </c>
      <c r="AE389" s="11">
        <f>IF(O389=N389,50,ROUND(MAX(0,MIN(100,((H389-N389)/(O389-N389))*100)),0))</f>
        <v/>
      </c>
      <c r="AF389" s="11">
        <f>ROUND(MAX(0,MIN(100,50+((H389-K389)/K389)*1000)),0)</f>
        <v/>
      </c>
      <c r="AG389" s="11">
        <f>IFERROR(ROUND(MAX(0,MIN(100,50+25*LN(MAX(0.01,X389)))),0),25)</f>
        <v/>
      </c>
      <c r="AH389" s="11">
        <f>ROUND(IF(M389&lt;=-30,0,IF(M389&lt;=-20,20,IF(M389&lt;=-10,50,100))),0)</f>
        <v/>
      </c>
      <c r="AI389" s="11">
        <f>ROUND(MAX(0,MIN(100,50+(Z389*10))),0)</f>
        <v/>
      </c>
      <c r="AJ389" s="11">
        <f>IFERROR(IF(--AA389&gt;=80,"خرید قوی",IF(--AA389&gt;=70,"خرید مشروط",IF(--AA389&gt;=60,"مراقبت",IF(--AA389&gt;=45,"ضعیف","عدم ورود")))),"")</f>
        <v/>
      </c>
    </row>
    <row r="390">
      <c r="A390" s="12">
        <f>'دیده بان بازار'!A393</f>
        <v/>
      </c>
      <c r="B390" s="13">
        <f>'دیده بان بازار'!B393</f>
        <v/>
      </c>
      <c r="C390" s="13">
        <f>'دیده بان بازار'!C393</f>
        <v/>
      </c>
      <c r="D390" s="13">
        <f>'دیده بان بازار'!D393</f>
        <v/>
      </c>
      <c r="E390" s="14">
        <f>'دیده بان بازار'!E393</f>
        <v/>
      </c>
      <c r="F390" s="13">
        <f>'دیده بان بازار'!F393</f>
        <v/>
      </c>
      <c r="G390" s="13">
        <f>'دیده بان بازار'!G393</f>
        <v/>
      </c>
      <c r="H390" s="13">
        <f>'دیده بان بازار'!H393</f>
        <v/>
      </c>
      <c r="I390" s="13">
        <f>'دیده بان بازار'!I393</f>
        <v/>
      </c>
      <c r="J390" s="13">
        <f>'دیده بان بازار'!J393</f>
        <v/>
      </c>
      <c r="K390" s="13">
        <f>'دیده بان بازار'!K393</f>
        <v/>
      </c>
      <c r="L390" s="13">
        <f>'دیده بان بازار'!L393</f>
        <v/>
      </c>
      <c r="M390" s="13">
        <f>'دیده بان بازار'!M393</f>
        <v/>
      </c>
      <c r="N390" s="13">
        <f>'دیده بان بازار'!N393</f>
        <v/>
      </c>
      <c r="O390" s="13">
        <f>'دیده بان بازار'!O393</f>
        <v/>
      </c>
      <c r="P390" s="13">
        <f>'دیده بان بازار'!P393</f>
        <v/>
      </c>
      <c r="Q390" s="13">
        <f>'دیده بان بازار'!Q393</f>
        <v/>
      </c>
      <c r="R390" s="13">
        <f>'دیده بان بازار'!R393</f>
        <v/>
      </c>
      <c r="S390" s="13">
        <f>'دیده بان بازار'!S393</f>
        <v/>
      </c>
      <c r="T390" s="13">
        <f>'دیده بان بازار'!T393</f>
        <v/>
      </c>
      <c r="U390" s="13">
        <f>'دیده بان بازار'!U393</f>
        <v/>
      </c>
      <c r="V390" s="13">
        <f>'دیده بان بازار'!V393</f>
        <v/>
      </c>
      <c r="W390" s="6">
        <f>'دیده بان بازار'!W393</f>
        <v/>
      </c>
      <c r="X390" s="11">
        <f>IFERROR(IF(OR(R390&lt;=0,W390&lt;=0,S390&lt;=0,V390&lt;=0),0,ROUND((S390/R390)/(V390/W390),2)),0)</f>
        <v/>
      </c>
      <c r="Y390" s="11">
        <f>IFERROR(IF(OR(S390&lt;=0,V390&lt;=0),0,ROUND(S390/V390,2)),0)</f>
        <v/>
      </c>
      <c r="Z390" s="11">
        <f>IFERROR(J390-M390,0)</f>
        <v/>
      </c>
      <c r="AA390" s="11">
        <f>IFERROR(ROUND(MAX(0,MIN(100,((AB390*0.2)+(AC390*0.15)+(AD390*0.15)+(AE390*0.1)+(AF390*0.1)+(AG390*0.15)+(MIN(Y390/3,1)*100*0.1)+(AI390*0.05))*((AH390/100)*0.25+0.75))),0),0)</f>
        <v/>
      </c>
      <c r="AB390" s="11">
        <f>ROUND(MAX(0,MIN(100,((M390+10)/20)*100)),0)</f>
        <v/>
      </c>
      <c r="AC390" s="11">
        <f>IFERROR(IF(D390&lt;=0,0,ROUND(COUNTIFS($D$4:$D$3359,"&lt;="&amp;D390,$D$4:$D$3359,"&gt;0")/COUNTIF($D$4:$D$3359,"&gt;0")*100,0)),0)</f>
        <v/>
      </c>
      <c r="AD390" s="11">
        <f>IF(E390&lt;=0,0,ROUND(MAX(0,MIN(100,(LOG10(1+E390/1000000000)/LOG10(101))*100)),0))</f>
        <v/>
      </c>
      <c r="AE390" s="11">
        <f>IF(O390=N390,50,ROUND(MAX(0,MIN(100,((H390-N390)/(O390-N390))*100)),0))</f>
        <v/>
      </c>
      <c r="AF390" s="11">
        <f>ROUND(MAX(0,MIN(100,50+((H390-K390)/K390)*1000)),0)</f>
        <v/>
      </c>
      <c r="AG390" s="11">
        <f>IFERROR(ROUND(MAX(0,MIN(100,50+25*LN(MAX(0.01,X390)))),0),25)</f>
        <v/>
      </c>
      <c r="AH390" s="11">
        <f>ROUND(IF(M390&lt;=-30,0,IF(M390&lt;=-20,20,IF(M390&lt;=-10,50,100))),0)</f>
        <v/>
      </c>
      <c r="AI390" s="11">
        <f>ROUND(MAX(0,MIN(100,50+(Z390*10))),0)</f>
        <v/>
      </c>
      <c r="AJ390" s="11">
        <f>IFERROR(IF(--AA390&gt;=80,"خرید قوی",IF(--AA390&gt;=70,"خرید مشروط",IF(--AA390&gt;=60,"مراقبت",IF(--AA390&gt;=45,"ضعیف","عدم ورود")))),"")</f>
        <v/>
      </c>
    </row>
    <row r="391">
      <c r="A391" s="15">
        <f>'دیده بان بازار'!A394</f>
        <v/>
      </c>
      <c r="B391" s="16">
        <f>'دیده بان بازار'!B394</f>
        <v/>
      </c>
      <c r="C391" s="16">
        <f>'دیده بان بازار'!C394</f>
        <v/>
      </c>
      <c r="D391" s="16">
        <f>'دیده بان بازار'!D394</f>
        <v/>
      </c>
      <c r="E391" s="17">
        <f>'دیده بان بازار'!E394</f>
        <v/>
      </c>
      <c r="F391" s="16">
        <f>'دیده بان بازار'!F394</f>
        <v/>
      </c>
      <c r="G391" s="16">
        <f>'دیده بان بازار'!G394</f>
        <v/>
      </c>
      <c r="H391" s="16">
        <f>'دیده بان بازار'!H394</f>
        <v/>
      </c>
      <c r="I391" s="16">
        <f>'دیده بان بازار'!I394</f>
        <v/>
      </c>
      <c r="J391" s="16">
        <f>'دیده بان بازار'!J394</f>
        <v/>
      </c>
      <c r="K391" s="16">
        <f>'دیده بان بازار'!K394</f>
        <v/>
      </c>
      <c r="L391" s="16">
        <f>'دیده بان بازار'!L394</f>
        <v/>
      </c>
      <c r="M391" s="16">
        <f>'دیده بان بازار'!M394</f>
        <v/>
      </c>
      <c r="N391" s="16">
        <f>'دیده بان بازار'!N394</f>
        <v/>
      </c>
      <c r="O391" s="16">
        <f>'دیده بان بازار'!O394</f>
        <v/>
      </c>
      <c r="P391" s="16">
        <f>'دیده بان بازار'!P394</f>
        <v/>
      </c>
      <c r="Q391" s="16">
        <f>'دیده بان بازار'!Q394</f>
        <v/>
      </c>
      <c r="R391" s="16">
        <f>'دیده بان بازار'!R394</f>
        <v/>
      </c>
      <c r="S391" s="16">
        <f>'دیده بان بازار'!S394</f>
        <v/>
      </c>
      <c r="T391" s="16">
        <f>'دیده بان بازار'!T394</f>
        <v/>
      </c>
      <c r="U391" s="16">
        <f>'دیده بان بازار'!U394</f>
        <v/>
      </c>
      <c r="V391" s="16">
        <f>'دیده بان بازار'!V394</f>
        <v/>
      </c>
      <c r="W391" s="7">
        <f>'دیده بان بازار'!W394</f>
        <v/>
      </c>
      <c r="X391" s="11">
        <f>IFERROR(IF(OR(R391&lt;=0,W391&lt;=0,S391&lt;=0,V391&lt;=0),0,ROUND((S391/R391)/(V391/W391),2)),0)</f>
        <v/>
      </c>
      <c r="Y391" s="11">
        <f>IFERROR(IF(OR(S391&lt;=0,V391&lt;=0),0,ROUND(S391/V391,2)),0)</f>
        <v/>
      </c>
      <c r="Z391" s="11">
        <f>IFERROR(J391-M391,0)</f>
        <v/>
      </c>
      <c r="AA391" s="11">
        <f>IFERROR(ROUND(MAX(0,MIN(100,((AB391*0.2)+(AC391*0.15)+(AD391*0.15)+(AE391*0.1)+(AF391*0.1)+(AG391*0.15)+(MIN(Y391/3,1)*100*0.1)+(AI391*0.05))*((AH391/100)*0.25+0.75))),0),0)</f>
        <v/>
      </c>
      <c r="AB391" s="11">
        <f>ROUND(MAX(0,MIN(100,((M391+10)/20)*100)),0)</f>
        <v/>
      </c>
      <c r="AC391" s="11">
        <f>IFERROR(IF(D391&lt;=0,0,ROUND(COUNTIFS($D$4:$D$3359,"&lt;="&amp;D391,$D$4:$D$3359,"&gt;0")/COUNTIF($D$4:$D$3359,"&gt;0")*100,0)),0)</f>
        <v/>
      </c>
      <c r="AD391" s="11">
        <f>IF(E391&lt;=0,0,ROUND(MAX(0,MIN(100,(LOG10(1+E391/1000000000)/LOG10(101))*100)),0))</f>
        <v/>
      </c>
      <c r="AE391" s="11">
        <f>IF(O391=N391,50,ROUND(MAX(0,MIN(100,((H391-N391)/(O391-N391))*100)),0))</f>
        <v/>
      </c>
      <c r="AF391" s="11">
        <f>ROUND(MAX(0,MIN(100,50+((H391-K391)/K391)*1000)),0)</f>
        <v/>
      </c>
      <c r="AG391" s="11">
        <f>IFERROR(ROUND(MAX(0,MIN(100,50+25*LN(MAX(0.01,X391)))),0),25)</f>
        <v/>
      </c>
      <c r="AH391" s="11">
        <f>ROUND(IF(M391&lt;=-30,0,IF(M391&lt;=-20,20,IF(M391&lt;=-10,50,100))),0)</f>
        <v/>
      </c>
      <c r="AI391" s="11">
        <f>ROUND(MAX(0,MIN(100,50+(Z391*10))),0)</f>
        <v/>
      </c>
      <c r="AJ391" s="11">
        <f>IFERROR(IF(--AA391&gt;=80,"خرید قوی",IF(--AA391&gt;=70,"خرید مشروط",IF(--AA391&gt;=60,"مراقبت",IF(--AA391&gt;=45,"ضعیف","عدم ورود")))),"")</f>
        <v/>
      </c>
    </row>
    <row r="392">
      <c r="A392" s="15">
        <f>'دیده بان بازار'!A395</f>
        <v/>
      </c>
      <c r="B392" s="16">
        <f>'دیده بان بازار'!B395</f>
        <v/>
      </c>
      <c r="C392" s="16">
        <f>'دیده بان بازار'!C395</f>
        <v/>
      </c>
      <c r="D392" s="16">
        <f>'دیده بان بازار'!D395</f>
        <v/>
      </c>
      <c r="E392" s="17">
        <f>'دیده بان بازار'!E395</f>
        <v/>
      </c>
      <c r="F392" s="16">
        <f>'دیده بان بازار'!F395</f>
        <v/>
      </c>
      <c r="G392" s="16">
        <f>'دیده بان بازار'!G395</f>
        <v/>
      </c>
      <c r="H392" s="16">
        <f>'دیده بان بازار'!H395</f>
        <v/>
      </c>
      <c r="I392" s="16">
        <f>'دیده بان بازار'!I395</f>
        <v/>
      </c>
      <c r="J392" s="16">
        <f>'دیده بان بازار'!J395</f>
        <v/>
      </c>
      <c r="K392" s="16">
        <f>'دیده بان بازار'!K395</f>
        <v/>
      </c>
      <c r="L392" s="16">
        <f>'دیده بان بازار'!L395</f>
        <v/>
      </c>
      <c r="M392" s="16">
        <f>'دیده بان بازار'!M395</f>
        <v/>
      </c>
      <c r="N392" s="16">
        <f>'دیده بان بازار'!N395</f>
        <v/>
      </c>
      <c r="O392" s="16">
        <f>'دیده بان بازار'!O395</f>
        <v/>
      </c>
      <c r="P392" s="16">
        <f>'دیده بان بازار'!P395</f>
        <v/>
      </c>
      <c r="Q392" s="16">
        <f>'دیده بان بازار'!Q395</f>
        <v/>
      </c>
      <c r="R392" s="16">
        <f>'دیده بان بازار'!R395</f>
        <v/>
      </c>
      <c r="S392" s="16">
        <f>'دیده بان بازار'!S395</f>
        <v/>
      </c>
      <c r="T392" s="16">
        <f>'دیده بان بازار'!T395</f>
        <v/>
      </c>
      <c r="U392" s="16">
        <f>'دیده بان بازار'!U395</f>
        <v/>
      </c>
      <c r="V392" s="16">
        <f>'دیده بان بازار'!V395</f>
        <v/>
      </c>
      <c r="W392" s="7">
        <f>'دیده بان بازار'!W395</f>
        <v/>
      </c>
      <c r="X392" s="11">
        <f>IFERROR(IF(OR(R392&lt;=0,W392&lt;=0,S392&lt;=0,V392&lt;=0),0,ROUND((S392/R392)/(V392/W392),2)),0)</f>
        <v/>
      </c>
      <c r="Y392" s="11">
        <f>IFERROR(IF(OR(S392&lt;=0,V392&lt;=0),0,ROUND(S392/V392,2)),0)</f>
        <v/>
      </c>
      <c r="Z392" s="11">
        <f>IFERROR(J392-M392,0)</f>
        <v/>
      </c>
      <c r="AA392" s="11">
        <f>IFERROR(ROUND(MAX(0,MIN(100,((AB392*0.2)+(AC392*0.15)+(AD392*0.15)+(AE392*0.1)+(AF392*0.1)+(AG392*0.15)+(MIN(Y392/3,1)*100*0.1)+(AI392*0.05))*((AH392/100)*0.25+0.75))),0),0)</f>
        <v/>
      </c>
      <c r="AB392" s="11">
        <f>ROUND(MAX(0,MIN(100,((M392+10)/20)*100)),0)</f>
        <v/>
      </c>
      <c r="AC392" s="11">
        <f>IFERROR(IF(D392&lt;=0,0,ROUND(COUNTIFS($D$4:$D$3359,"&lt;="&amp;D392,$D$4:$D$3359,"&gt;0")/COUNTIF($D$4:$D$3359,"&gt;0")*100,0)),0)</f>
        <v/>
      </c>
      <c r="AD392" s="11">
        <f>IF(E392&lt;=0,0,ROUND(MAX(0,MIN(100,(LOG10(1+E392/1000000000)/LOG10(101))*100)),0))</f>
        <v/>
      </c>
      <c r="AE392" s="11">
        <f>IF(O392=N392,50,ROUND(MAX(0,MIN(100,((H392-N392)/(O392-N392))*100)),0))</f>
        <v/>
      </c>
      <c r="AF392" s="11">
        <f>ROUND(MAX(0,MIN(100,50+((H392-K392)/K392)*1000)),0)</f>
        <v/>
      </c>
      <c r="AG392" s="11">
        <f>IFERROR(ROUND(MAX(0,MIN(100,50+25*LN(MAX(0.01,X392)))),0),25)</f>
        <v/>
      </c>
      <c r="AH392" s="11">
        <f>ROUND(IF(M392&lt;=-30,0,IF(M392&lt;=-20,20,IF(M392&lt;=-10,50,100))),0)</f>
        <v/>
      </c>
      <c r="AI392" s="11">
        <f>ROUND(MAX(0,MIN(100,50+(Z392*10))),0)</f>
        <v/>
      </c>
      <c r="AJ392" s="11">
        <f>IFERROR(IF(--AA392&gt;=80,"خرید قوی",IF(--AA392&gt;=70,"خرید مشروط",IF(--AA392&gt;=60,"مراقبت",IF(--AA392&gt;=45,"ضعیف","عدم ورود")))),"")</f>
        <v/>
      </c>
    </row>
    <row r="393">
      <c r="A393" s="12">
        <f>'دیده بان بازار'!A396</f>
        <v/>
      </c>
      <c r="B393" s="13">
        <f>'دیده بان بازار'!B396</f>
        <v/>
      </c>
      <c r="C393" s="13">
        <f>'دیده بان بازار'!C396</f>
        <v/>
      </c>
      <c r="D393" s="13">
        <f>'دیده بان بازار'!D396</f>
        <v/>
      </c>
      <c r="E393" s="14">
        <f>'دیده بان بازار'!E396</f>
        <v/>
      </c>
      <c r="F393" s="13">
        <f>'دیده بان بازار'!F396</f>
        <v/>
      </c>
      <c r="G393" s="13">
        <f>'دیده بان بازار'!G396</f>
        <v/>
      </c>
      <c r="H393" s="13">
        <f>'دیده بان بازار'!H396</f>
        <v/>
      </c>
      <c r="I393" s="13">
        <f>'دیده بان بازار'!I396</f>
        <v/>
      </c>
      <c r="J393" s="13">
        <f>'دیده بان بازار'!J396</f>
        <v/>
      </c>
      <c r="K393" s="13">
        <f>'دیده بان بازار'!K396</f>
        <v/>
      </c>
      <c r="L393" s="13">
        <f>'دیده بان بازار'!L396</f>
        <v/>
      </c>
      <c r="M393" s="13">
        <f>'دیده بان بازار'!M396</f>
        <v/>
      </c>
      <c r="N393" s="13">
        <f>'دیده بان بازار'!N396</f>
        <v/>
      </c>
      <c r="O393" s="13">
        <f>'دیده بان بازار'!O396</f>
        <v/>
      </c>
      <c r="P393" s="13">
        <f>'دیده بان بازار'!P396</f>
        <v/>
      </c>
      <c r="Q393" s="13">
        <f>'دیده بان بازار'!Q396</f>
        <v/>
      </c>
      <c r="R393" s="13">
        <f>'دیده بان بازار'!R396</f>
        <v/>
      </c>
      <c r="S393" s="13">
        <f>'دیده بان بازار'!S396</f>
        <v/>
      </c>
      <c r="T393" s="13">
        <f>'دیده بان بازار'!T396</f>
        <v/>
      </c>
      <c r="U393" s="13">
        <f>'دیده بان بازار'!U396</f>
        <v/>
      </c>
      <c r="V393" s="13">
        <f>'دیده بان بازار'!V396</f>
        <v/>
      </c>
      <c r="W393" s="6">
        <f>'دیده بان بازار'!W396</f>
        <v/>
      </c>
      <c r="X393" s="11">
        <f>IFERROR(IF(OR(R393&lt;=0,W393&lt;=0,S393&lt;=0,V393&lt;=0),0,ROUND((S393/R393)/(V393/W393),2)),0)</f>
        <v/>
      </c>
      <c r="Y393" s="11">
        <f>IFERROR(IF(OR(S393&lt;=0,V393&lt;=0),0,ROUND(S393/V393,2)),0)</f>
        <v/>
      </c>
      <c r="Z393" s="11">
        <f>IFERROR(J393-M393,0)</f>
        <v/>
      </c>
      <c r="AA393" s="11">
        <f>IFERROR(ROUND(MAX(0,MIN(100,((AB393*0.2)+(AC393*0.15)+(AD393*0.15)+(AE393*0.1)+(AF393*0.1)+(AG393*0.15)+(MIN(Y393/3,1)*100*0.1)+(AI393*0.05))*((AH393/100)*0.25+0.75))),0),0)</f>
        <v/>
      </c>
      <c r="AB393" s="11">
        <f>ROUND(MAX(0,MIN(100,((M393+10)/20)*100)),0)</f>
        <v/>
      </c>
      <c r="AC393" s="11">
        <f>IFERROR(IF(D393&lt;=0,0,ROUND(COUNTIFS($D$4:$D$3359,"&lt;="&amp;D393,$D$4:$D$3359,"&gt;0")/COUNTIF($D$4:$D$3359,"&gt;0")*100,0)),0)</f>
        <v/>
      </c>
      <c r="AD393" s="11">
        <f>IF(E393&lt;=0,0,ROUND(MAX(0,MIN(100,(LOG10(1+E393/1000000000)/LOG10(101))*100)),0))</f>
        <v/>
      </c>
      <c r="AE393" s="11">
        <f>IF(O393=N393,50,ROUND(MAX(0,MIN(100,((H393-N393)/(O393-N393))*100)),0))</f>
        <v/>
      </c>
      <c r="AF393" s="11">
        <f>ROUND(MAX(0,MIN(100,50+((H393-K393)/K393)*1000)),0)</f>
        <v/>
      </c>
      <c r="AG393" s="11">
        <f>IFERROR(ROUND(MAX(0,MIN(100,50+25*LN(MAX(0.01,X393)))),0),25)</f>
        <v/>
      </c>
      <c r="AH393" s="11">
        <f>ROUND(IF(M393&lt;=-30,0,IF(M393&lt;=-20,20,IF(M393&lt;=-10,50,100))),0)</f>
        <v/>
      </c>
      <c r="AI393" s="11">
        <f>ROUND(MAX(0,MIN(100,50+(Z393*10))),0)</f>
        <v/>
      </c>
      <c r="AJ393" s="11">
        <f>IFERROR(IF(--AA393&gt;=80,"خرید قوی",IF(--AA393&gt;=70,"خرید مشروط",IF(--AA393&gt;=60,"مراقبت",IF(--AA393&gt;=45,"ضعیف","عدم ورود")))),"")</f>
        <v/>
      </c>
    </row>
    <row r="394">
      <c r="A394" s="15">
        <f>'دیده بان بازار'!A397</f>
        <v/>
      </c>
      <c r="B394" s="16">
        <f>'دیده بان بازار'!B397</f>
        <v/>
      </c>
      <c r="C394" s="16">
        <f>'دیده بان بازار'!C397</f>
        <v/>
      </c>
      <c r="D394" s="16">
        <f>'دیده بان بازار'!D397</f>
        <v/>
      </c>
      <c r="E394" s="17">
        <f>'دیده بان بازار'!E397</f>
        <v/>
      </c>
      <c r="F394" s="16">
        <f>'دیده بان بازار'!F397</f>
        <v/>
      </c>
      <c r="G394" s="16">
        <f>'دیده بان بازار'!G397</f>
        <v/>
      </c>
      <c r="H394" s="16">
        <f>'دیده بان بازار'!H397</f>
        <v/>
      </c>
      <c r="I394" s="16">
        <f>'دیده بان بازار'!I397</f>
        <v/>
      </c>
      <c r="J394" s="16">
        <f>'دیده بان بازار'!J397</f>
        <v/>
      </c>
      <c r="K394" s="16">
        <f>'دیده بان بازار'!K397</f>
        <v/>
      </c>
      <c r="L394" s="16">
        <f>'دیده بان بازار'!L397</f>
        <v/>
      </c>
      <c r="M394" s="16">
        <f>'دیده بان بازار'!M397</f>
        <v/>
      </c>
      <c r="N394" s="16">
        <f>'دیده بان بازار'!N397</f>
        <v/>
      </c>
      <c r="O394" s="16">
        <f>'دیده بان بازار'!O397</f>
        <v/>
      </c>
      <c r="P394" s="16">
        <f>'دیده بان بازار'!P397</f>
        <v/>
      </c>
      <c r="Q394" s="16">
        <f>'دیده بان بازار'!Q397</f>
        <v/>
      </c>
      <c r="R394" s="16">
        <f>'دیده بان بازار'!R397</f>
        <v/>
      </c>
      <c r="S394" s="16">
        <f>'دیده بان بازار'!S397</f>
        <v/>
      </c>
      <c r="T394" s="16">
        <f>'دیده بان بازار'!T397</f>
        <v/>
      </c>
      <c r="U394" s="16">
        <f>'دیده بان بازار'!U397</f>
        <v/>
      </c>
      <c r="V394" s="16">
        <f>'دیده بان بازار'!V397</f>
        <v/>
      </c>
      <c r="W394" s="7">
        <f>'دیده بان بازار'!W397</f>
        <v/>
      </c>
      <c r="X394" s="11">
        <f>IFERROR(IF(OR(R394&lt;=0,W394&lt;=0,S394&lt;=0,V394&lt;=0),0,ROUND((S394/R394)/(V394/W394),2)),0)</f>
        <v/>
      </c>
      <c r="Y394" s="11">
        <f>IFERROR(IF(OR(S394&lt;=0,V394&lt;=0),0,ROUND(S394/V394,2)),0)</f>
        <v/>
      </c>
      <c r="Z394" s="11">
        <f>IFERROR(J394-M394,0)</f>
        <v/>
      </c>
      <c r="AA394" s="11">
        <f>IFERROR(ROUND(MAX(0,MIN(100,((AB394*0.2)+(AC394*0.15)+(AD394*0.15)+(AE394*0.1)+(AF394*0.1)+(AG394*0.15)+(MIN(Y394/3,1)*100*0.1)+(AI394*0.05))*((AH394/100)*0.25+0.75))),0),0)</f>
        <v/>
      </c>
      <c r="AB394" s="11">
        <f>ROUND(MAX(0,MIN(100,((M394+10)/20)*100)),0)</f>
        <v/>
      </c>
      <c r="AC394" s="11">
        <f>IFERROR(IF(D394&lt;=0,0,ROUND(COUNTIFS($D$4:$D$3359,"&lt;="&amp;D394,$D$4:$D$3359,"&gt;0")/COUNTIF($D$4:$D$3359,"&gt;0")*100,0)),0)</f>
        <v/>
      </c>
      <c r="AD394" s="11">
        <f>IF(E394&lt;=0,0,ROUND(MAX(0,MIN(100,(LOG10(1+E394/1000000000)/LOG10(101))*100)),0))</f>
        <v/>
      </c>
      <c r="AE394" s="11">
        <f>IF(O394=N394,50,ROUND(MAX(0,MIN(100,((H394-N394)/(O394-N394))*100)),0))</f>
        <v/>
      </c>
      <c r="AF394" s="11">
        <f>ROUND(MAX(0,MIN(100,50+((H394-K394)/K394)*1000)),0)</f>
        <v/>
      </c>
      <c r="AG394" s="11">
        <f>IFERROR(ROUND(MAX(0,MIN(100,50+25*LN(MAX(0.01,X394)))),0),25)</f>
        <v/>
      </c>
      <c r="AH394" s="11">
        <f>ROUND(IF(M394&lt;=-30,0,IF(M394&lt;=-20,20,IF(M394&lt;=-10,50,100))),0)</f>
        <v/>
      </c>
      <c r="AI394" s="11">
        <f>ROUND(MAX(0,MIN(100,50+(Z394*10))),0)</f>
        <v/>
      </c>
      <c r="AJ394" s="11">
        <f>IFERROR(IF(--AA394&gt;=80,"خرید قوی",IF(--AA394&gt;=70,"خرید مشروط",IF(--AA394&gt;=60,"مراقبت",IF(--AA394&gt;=45,"ضعیف","عدم ورود")))),"")</f>
        <v/>
      </c>
    </row>
    <row r="395">
      <c r="A395" s="12">
        <f>'دیده بان بازار'!A398</f>
        <v/>
      </c>
      <c r="B395" s="13">
        <f>'دیده بان بازار'!B398</f>
        <v/>
      </c>
      <c r="C395" s="13">
        <f>'دیده بان بازار'!C398</f>
        <v/>
      </c>
      <c r="D395" s="13">
        <f>'دیده بان بازار'!D398</f>
        <v/>
      </c>
      <c r="E395" s="14">
        <f>'دیده بان بازار'!E398</f>
        <v/>
      </c>
      <c r="F395" s="13">
        <f>'دیده بان بازار'!F398</f>
        <v/>
      </c>
      <c r="G395" s="13">
        <f>'دیده بان بازار'!G398</f>
        <v/>
      </c>
      <c r="H395" s="13">
        <f>'دیده بان بازار'!H398</f>
        <v/>
      </c>
      <c r="I395" s="13">
        <f>'دیده بان بازار'!I398</f>
        <v/>
      </c>
      <c r="J395" s="13">
        <f>'دیده بان بازار'!J398</f>
        <v/>
      </c>
      <c r="K395" s="13">
        <f>'دیده بان بازار'!K398</f>
        <v/>
      </c>
      <c r="L395" s="13">
        <f>'دیده بان بازار'!L398</f>
        <v/>
      </c>
      <c r="M395" s="13">
        <f>'دیده بان بازار'!M398</f>
        <v/>
      </c>
      <c r="N395" s="13">
        <f>'دیده بان بازار'!N398</f>
        <v/>
      </c>
      <c r="O395" s="13">
        <f>'دیده بان بازار'!O398</f>
        <v/>
      </c>
      <c r="P395" s="13">
        <f>'دیده بان بازار'!P398</f>
        <v/>
      </c>
      <c r="Q395" s="13">
        <f>'دیده بان بازار'!Q398</f>
        <v/>
      </c>
      <c r="R395" s="13">
        <f>'دیده بان بازار'!R398</f>
        <v/>
      </c>
      <c r="S395" s="13">
        <f>'دیده بان بازار'!S398</f>
        <v/>
      </c>
      <c r="T395" s="13">
        <f>'دیده بان بازار'!T398</f>
        <v/>
      </c>
      <c r="U395" s="13">
        <f>'دیده بان بازار'!U398</f>
        <v/>
      </c>
      <c r="V395" s="13">
        <f>'دیده بان بازار'!V398</f>
        <v/>
      </c>
      <c r="W395" s="6">
        <f>'دیده بان بازار'!W398</f>
        <v/>
      </c>
      <c r="X395" s="11">
        <f>IFERROR(IF(OR(R395&lt;=0,W395&lt;=0,S395&lt;=0,V395&lt;=0),0,ROUND((S395/R395)/(V395/W395),2)),0)</f>
        <v/>
      </c>
      <c r="Y395" s="11">
        <f>IFERROR(IF(OR(S395&lt;=0,V395&lt;=0),0,ROUND(S395/V395,2)),0)</f>
        <v/>
      </c>
      <c r="Z395" s="11">
        <f>IFERROR(J395-M395,0)</f>
        <v/>
      </c>
      <c r="AA395" s="11">
        <f>IFERROR(ROUND(MAX(0,MIN(100,((AB395*0.2)+(AC395*0.15)+(AD395*0.15)+(AE395*0.1)+(AF395*0.1)+(AG395*0.15)+(MIN(Y395/3,1)*100*0.1)+(AI395*0.05))*((AH395/100)*0.25+0.75))),0),0)</f>
        <v/>
      </c>
      <c r="AB395" s="11">
        <f>ROUND(MAX(0,MIN(100,((M395+10)/20)*100)),0)</f>
        <v/>
      </c>
      <c r="AC395" s="11">
        <f>IFERROR(IF(D395&lt;=0,0,ROUND(COUNTIFS($D$4:$D$3359,"&lt;="&amp;D395,$D$4:$D$3359,"&gt;0")/COUNTIF($D$4:$D$3359,"&gt;0")*100,0)),0)</f>
        <v/>
      </c>
      <c r="AD395" s="11">
        <f>IF(E395&lt;=0,0,ROUND(MAX(0,MIN(100,(LOG10(1+E395/1000000000)/LOG10(101))*100)),0))</f>
        <v/>
      </c>
      <c r="AE395" s="11">
        <f>IF(O395=N395,50,ROUND(MAX(0,MIN(100,((H395-N395)/(O395-N395))*100)),0))</f>
        <v/>
      </c>
      <c r="AF395" s="11">
        <f>ROUND(MAX(0,MIN(100,50+((H395-K395)/K395)*1000)),0)</f>
        <v/>
      </c>
      <c r="AG395" s="11">
        <f>IFERROR(ROUND(MAX(0,MIN(100,50+25*LN(MAX(0.01,X395)))),0),25)</f>
        <v/>
      </c>
      <c r="AH395" s="11">
        <f>ROUND(IF(M395&lt;=-30,0,IF(M395&lt;=-20,20,IF(M395&lt;=-10,50,100))),0)</f>
        <v/>
      </c>
      <c r="AI395" s="11">
        <f>ROUND(MAX(0,MIN(100,50+(Z395*10))),0)</f>
        <v/>
      </c>
      <c r="AJ395" s="11">
        <f>IFERROR(IF(--AA395&gt;=80,"خرید قوی",IF(--AA395&gt;=70,"خرید مشروط",IF(--AA395&gt;=60,"مراقبت",IF(--AA395&gt;=45,"ضعیف","عدم ورود")))),"")</f>
        <v/>
      </c>
    </row>
    <row r="396">
      <c r="A396" s="15">
        <f>'دیده بان بازار'!A399</f>
        <v/>
      </c>
      <c r="B396" s="16">
        <f>'دیده بان بازار'!B399</f>
        <v/>
      </c>
      <c r="C396" s="16">
        <f>'دیده بان بازار'!C399</f>
        <v/>
      </c>
      <c r="D396" s="16">
        <f>'دیده بان بازار'!D399</f>
        <v/>
      </c>
      <c r="E396" s="17">
        <f>'دیده بان بازار'!E399</f>
        <v/>
      </c>
      <c r="F396" s="16">
        <f>'دیده بان بازار'!F399</f>
        <v/>
      </c>
      <c r="G396" s="16">
        <f>'دیده بان بازار'!G399</f>
        <v/>
      </c>
      <c r="H396" s="16">
        <f>'دیده بان بازار'!H399</f>
        <v/>
      </c>
      <c r="I396" s="16">
        <f>'دیده بان بازار'!I399</f>
        <v/>
      </c>
      <c r="J396" s="16">
        <f>'دیده بان بازار'!J399</f>
        <v/>
      </c>
      <c r="K396" s="16">
        <f>'دیده بان بازار'!K399</f>
        <v/>
      </c>
      <c r="L396" s="16">
        <f>'دیده بان بازار'!L399</f>
        <v/>
      </c>
      <c r="M396" s="16">
        <f>'دیده بان بازار'!M399</f>
        <v/>
      </c>
      <c r="N396" s="16">
        <f>'دیده بان بازار'!N399</f>
        <v/>
      </c>
      <c r="O396" s="16">
        <f>'دیده بان بازار'!O399</f>
        <v/>
      </c>
      <c r="P396" s="16">
        <f>'دیده بان بازار'!P399</f>
        <v/>
      </c>
      <c r="Q396" s="16">
        <f>'دیده بان بازار'!Q399</f>
        <v/>
      </c>
      <c r="R396" s="16">
        <f>'دیده بان بازار'!R399</f>
        <v/>
      </c>
      <c r="S396" s="16">
        <f>'دیده بان بازار'!S399</f>
        <v/>
      </c>
      <c r="T396" s="16">
        <f>'دیده بان بازار'!T399</f>
        <v/>
      </c>
      <c r="U396" s="16">
        <f>'دیده بان بازار'!U399</f>
        <v/>
      </c>
      <c r="V396" s="16">
        <f>'دیده بان بازار'!V399</f>
        <v/>
      </c>
      <c r="W396" s="7">
        <f>'دیده بان بازار'!W399</f>
        <v/>
      </c>
      <c r="X396" s="11">
        <f>IFERROR(IF(OR(R396&lt;=0,W396&lt;=0,S396&lt;=0,V396&lt;=0),0,ROUND((S396/R396)/(V396/W396),2)),0)</f>
        <v/>
      </c>
      <c r="Y396" s="11">
        <f>IFERROR(IF(OR(S396&lt;=0,V396&lt;=0),0,ROUND(S396/V396,2)),0)</f>
        <v/>
      </c>
      <c r="Z396" s="11">
        <f>IFERROR(J396-M396,0)</f>
        <v/>
      </c>
      <c r="AA396" s="11">
        <f>IFERROR(ROUND(MAX(0,MIN(100,((AB396*0.2)+(AC396*0.15)+(AD396*0.15)+(AE396*0.1)+(AF396*0.1)+(AG396*0.15)+(MIN(Y396/3,1)*100*0.1)+(AI396*0.05))*((AH396/100)*0.25+0.75))),0),0)</f>
        <v/>
      </c>
      <c r="AB396" s="11">
        <f>ROUND(MAX(0,MIN(100,((M396+10)/20)*100)),0)</f>
        <v/>
      </c>
      <c r="AC396" s="11">
        <f>IFERROR(IF(D396&lt;=0,0,ROUND(COUNTIFS($D$4:$D$3359,"&lt;="&amp;D396,$D$4:$D$3359,"&gt;0")/COUNTIF($D$4:$D$3359,"&gt;0")*100,0)),0)</f>
        <v/>
      </c>
      <c r="AD396" s="11">
        <f>IF(E396&lt;=0,0,ROUND(MAX(0,MIN(100,(LOG10(1+E396/1000000000)/LOG10(101))*100)),0))</f>
        <v/>
      </c>
      <c r="AE396" s="11">
        <f>IF(O396=N396,50,ROUND(MAX(0,MIN(100,((H396-N396)/(O396-N396))*100)),0))</f>
        <v/>
      </c>
      <c r="AF396" s="11">
        <f>ROUND(MAX(0,MIN(100,50+((H396-K396)/K396)*1000)),0)</f>
        <v/>
      </c>
      <c r="AG396" s="11">
        <f>IFERROR(ROUND(MAX(0,MIN(100,50+25*LN(MAX(0.01,X396)))),0),25)</f>
        <v/>
      </c>
      <c r="AH396" s="11">
        <f>ROUND(IF(M396&lt;=-30,0,IF(M396&lt;=-20,20,IF(M396&lt;=-10,50,100))),0)</f>
        <v/>
      </c>
      <c r="AI396" s="11">
        <f>ROUND(MAX(0,MIN(100,50+(Z396*10))),0)</f>
        <v/>
      </c>
      <c r="AJ396" s="11">
        <f>IFERROR(IF(--AA396&gt;=80,"خرید قوی",IF(--AA396&gt;=70,"خرید مشروط",IF(--AA396&gt;=60,"مراقبت",IF(--AA396&gt;=45,"ضعیف","عدم ورود")))),"")</f>
        <v/>
      </c>
    </row>
    <row r="397">
      <c r="A397" s="12">
        <f>'دیده بان بازار'!A400</f>
        <v/>
      </c>
      <c r="B397" s="13">
        <f>'دیده بان بازار'!B400</f>
        <v/>
      </c>
      <c r="C397" s="13">
        <f>'دیده بان بازار'!C400</f>
        <v/>
      </c>
      <c r="D397" s="13">
        <f>'دیده بان بازار'!D400</f>
        <v/>
      </c>
      <c r="E397" s="14">
        <f>'دیده بان بازار'!E400</f>
        <v/>
      </c>
      <c r="F397" s="13">
        <f>'دیده بان بازار'!F400</f>
        <v/>
      </c>
      <c r="G397" s="13">
        <f>'دیده بان بازار'!G400</f>
        <v/>
      </c>
      <c r="H397" s="13">
        <f>'دیده بان بازار'!H400</f>
        <v/>
      </c>
      <c r="I397" s="13">
        <f>'دیده بان بازار'!I400</f>
        <v/>
      </c>
      <c r="J397" s="13">
        <f>'دیده بان بازار'!J400</f>
        <v/>
      </c>
      <c r="K397" s="13">
        <f>'دیده بان بازار'!K400</f>
        <v/>
      </c>
      <c r="L397" s="13">
        <f>'دیده بان بازار'!L400</f>
        <v/>
      </c>
      <c r="M397" s="13">
        <f>'دیده بان بازار'!M400</f>
        <v/>
      </c>
      <c r="N397" s="13">
        <f>'دیده بان بازار'!N400</f>
        <v/>
      </c>
      <c r="O397" s="13">
        <f>'دیده بان بازار'!O400</f>
        <v/>
      </c>
      <c r="P397" s="13">
        <f>'دیده بان بازار'!P400</f>
        <v/>
      </c>
      <c r="Q397" s="13">
        <f>'دیده بان بازار'!Q400</f>
        <v/>
      </c>
      <c r="R397" s="13">
        <f>'دیده بان بازار'!R400</f>
        <v/>
      </c>
      <c r="S397" s="13">
        <f>'دیده بان بازار'!S400</f>
        <v/>
      </c>
      <c r="T397" s="13">
        <f>'دیده بان بازار'!T400</f>
        <v/>
      </c>
      <c r="U397" s="13">
        <f>'دیده بان بازار'!U400</f>
        <v/>
      </c>
      <c r="V397" s="13">
        <f>'دیده بان بازار'!V400</f>
        <v/>
      </c>
      <c r="W397" s="6">
        <f>'دیده بان بازار'!W400</f>
        <v/>
      </c>
      <c r="X397" s="11">
        <f>IFERROR(IF(OR(R397&lt;=0,W397&lt;=0,S397&lt;=0,V397&lt;=0),0,ROUND((S397/R397)/(V397/W397),2)),0)</f>
        <v/>
      </c>
      <c r="Y397" s="11">
        <f>IFERROR(IF(OR(S397&lt;=0,V397&lt;=0),0,ROUND(S397/V397,2)),0)</f>
        <v/>
      </c>
      <c r="Z397" s="11">
        <f>IFERROR(J397-M397,0)</f>
        <v/>
      </c>
      <c r="AA397" s="11">
        <f>IFERROR(ROUND(MAX(0,MIN(100,((AB397*0.2)+(AC397*0.15)+(AD397*0.15)+(AE397*0.1)+(AF397*0.1)+(AG397*0.15)+(MIN(Y397/3,1)*100*0.1)+(AI397*0.05))*((AH397/100)*0.25+0.75))),0),0)</f>
        <v/>
      </c>
      <c r="AB397" s="11">
        <f>ROUND(MAX(0,MIN(100,((M397+10)/20)*100)),0)</f>
        <v/>
      </c>
      <c r="AC397" s="11">
        <f>IFERROR(IF(D397&lt;=0,0,ROUND(COUNTIFS($D$4:$D$3359,"&lt;="&amp;D397,$D$4:$D$3359,"&gt;0")/COUNTIF($D$4:$D$3359,"&gt;0")*100,0)),0)</f>
        <v/>
      </c>
      <c r="AD397" s="11">
        <f>IF(E397&lt;=0,0,ROUND(MAX(0,MIN(100,(LOG10(1+E397/1000000000)/LOG10(101))*100)),0))</f>
        <v/>
      </c>
      <c r="AE397" s="11">
        <f>IF(O397=N397,50,ROUND(MAX(0,MIN(100,((H397-N397)/(O397-N397))*100)),0))</f>
        <v/>
      </c>
      <c r="AF397" s="11">
        <f>ROUND(MAX(0,MIN(100,50+((H397-K397)/K397)*1000)),0)</f>
        <v/>
      </c>
      <c r="AG397" s="11">
        <f>IFERROR(ROUND(MAX(0,MIN(100,50+25*LN(MAX(0.01,X397)))),0),25)</f>
        <v/>
      </c>
      <c r="AH397" s="11">
        <f>ROUND(IF(M397&lt;=-30,0,IF(M397&lt;=-20,20,IF(M397&lt;=-10,50,100))),0)</f>
        <v/>
      </c>
      <c r="AI397" s="11">
        <f>ROUND(MAX(0,MIN(100,50+(Z397*10))),0)</f>
        <v/>
      </c>
      <c r="AJ397" s="11">
        <f>IFERROR(IF(--AA397&gt;=80,"خرید قوی",IF(--AA397&gt;=70,"خرید مشروط",IF(--AA397&gt;=60,"مراقبت",IF(--AA397&gt;=45,"ضعیف","عدم ورود")))),"")</f>
        <v/>
      </c>
    </row>
    <row r="398">
      <c r="A398" s="15">
        <f>'دیده بان بازار'!A401</f>
        <v/>
      </c>
      <c r="B398" s="16">
        <f>'دیده بان بازار'!B401</f>
        <v/>
      </c>
      <c r="C398" s="16">
        <f>'دیده بان بازار'!C401</f>
        <v/>
      </c>
      <c r="D398" s="16">
        <f>'دیده بان بازار'!D401</f>
        <v/>
      </c>
      <c r="E398" s="17">
        <f>'دیده بان بازار'!E401</f>
        <v/>
      </c>
      <c r="F398" s="16">
        <f>'دیده بان بازار'!F401</f>
        <v/>
      </c>
      <c r="G398" s="16">
        <f>'دیده بان بازار'!G401</f>
        <v/>
      </c>
      <c r="H398" s="16">
        <f>'دیده بان بازار'!H401</f>
        <v/>
      </c>
      <c r="I398" s="16">
        <f>'دیده بان بازار'!I401</f>
        <v/>
      </c>
      <c r="J398" s="16">
        <f>'دیده بان بازار'!J401</f>
        <v/>
      </c>
      <c r="K398" s="16">
        <f>'دیده بان بازار'!K401</f>
        <v/>
      </c>
      <c r="L398" s="16">
        <f>'دیده بان بازار'!L401</f>
        <v/>
      </c>
      <c r="M398" s="16">
        <f>'دیده بان بازار'!M401</f>
        <v/>
      </c>
      <c r="N398" s="16">
        <f>'دیده بان بازار'!N401</f>
        <v/>
      </c>
      <c r="O398" s="16">
        <f>'دیده بان بازار'!O401</f>
        <v/>
      </c>
      <c r="P398" s="16">
        <f>'دیده بان بازار'!P401</f>
        <v/>
      </c>
      <c r="Q398" s="16">
        <f>'دیده بان بازار'!Q401</f>
        <v/>
      </c>
      <c r="R398" s="16">
        <f>'دیده بان بازار'!R401</f>
        <v/>
      </c>
      <c r="S398" s="16">
        <f>'دیده بان بازار'!S401</f>
        <v/>
      </c>
      <c r="T398" s="16">
        <f>'دیده بان بازار'!T401</f>
        <v/>
      </c>
      <c r="U398" s="16">
        <f>'دیده بان بازار'!U401</f>
        <v/>
      </c>
      <c r="V398" s="16">
        <f>'دیده بان بازار'!V401</f>
        <v/>
      </c>
      <c r="W398" s="7">
        <f>'دیده بان بازار'!W401</f>
        <v/>
      </c>
      <c r="X398" s="11">
        <f>IFERROR(IF(OR(R398&lt;=0,W398&lt;=0,S398&lt;=0,V398&lt;=0),0,ROUND((S398/R398)/(V398/W398),2)),0)</f>
        <v/>
      </c>
      <c r="Y398" s="11">
        <f>IFERROR(IF(OR(S398&lt;=0,V398&lt;=0),0,ROUND(S398/V398,2)),0)</f>
        <v/>
      </c>
      <c r="Z398" s="11">
        <f>IFERROR(J398-M398,0)</f>
        <v/>
      </c>
      <c r="AA398" s="11">
        <f>IFERROR(ROUND(MAX(0,MIN(100,((AB398*0.2)+(AC398*0.15)+(AD398*0.15)+(AE398*0.1)+(AF398*0.1)+(AG398*0.15)+(MIN(Y398/3,1)*100*0.1)+(AI398*0.05))*((AH398/100)*0.25+0.75))),0),0)</f>
        <v/>
      </c>
      <c r="AB398" s="11">
        <f>ROUND(MAX(0,MIN(100,((M398+10)/20)*100)),0)</f>
        <v/>
      </c>
      <c r="AC398" s="11">
        <f>IFERROR(IF(D398&lt;=0,0,ROUND(COUNTIFS($D$4:$D$3359,"&lt;="&amp;D398,$D$4:$D$3359,"&gt;0")/COUNTIF($D$4:$D$3359,"&gt;0")*100,0)),0)</f>
        <v/>
      </c>
      <c r="AD398" s="11">
        <f>IF(E398&lt;=0,0,ROUND(MAX(0,MIN(100,(LOG10(1+E398/1000000000)/LOG10(101))*100)),0))</f>
        <v/>
      </c>
      <c r="AE398" s="11">
        <f>IF(O398=N398,50,ROUND(MAX(0,MIN(100,((H398-N398)/(O398-N398))*100)),0))</f>
        <v/>
      </c>
      <c r="AF398" s="11">
        <f>ROUND(MAX(0,MIN(100,50+((H398-K398)/K398)*1000)),0)</f>
        <v/>
      </c>
      <c r="AG398" s="11">
        <f>IFERROR(ROUND(MAX(0,MIN(100,50+25*LN(MAX(0.01,X398)))),0),25)</f>
        <v/>
      </c>
      <c r="AH398" s="11">
        <f>ROUND(IF(M398&lt;=-30,0,IF(M398&lt;=-20,20,IF(M398&lt;=-10,50,100))),0)</f>
        <v/>
      </c>
      <c r="AI398" s="11">
        <f>ROUND(MAX(0,MIN(100,50+(Z398*10))),0)</f>
        <v/>
      </c>
      <c r="AJ398" s="11">
        <f>IFERROR(IF(--AA398&gt;=80,"خرید قوی",IF(--AA398&gt;=70,"خرید مشروط",IF(--AA398&gt;=60,"مراقبت",IF(--AA398&gt;=45,"ضعیف","عدم ورود")))),"")</f>
        <v/>
      </c>
    </row>
    <row r="399">
      <c r="A399" s="12">
        <f>'دیده بان بازار'!A402</f>
        <v/>
      </c>
      <c r="B399" s="13">
        <f>'دیده بان بازار'!B402</f>
        <v/>
      </c>
      <c r="C399" s="13">
        <f>'دیده بان بازار'!C402</f>
        <v/>
      </c>
      <c r="D399" s="13">
        <f>'دیده بان بازار'!D402</f>
        <v/>
      </c>
      <c r="E399" s="14">
        <f>'دیده بان بازار'!E402</f>
        <v/>
      </c>
      <c r="F399" s="13">
        <f>'دیده بان بازار'!F402</f>
        <v/>
      </c>
      <c r="G399" s="13">
        <f>'دیده بان بازار'!G402</f>
        <v/>
      </c>
      <c r="H399" s="13">
        <f>'دیده بان بازار'!H402</f>
        <v/>
      </c>
      <c r="I399" s="13">
        <f>'دیده بان بازار'!I402</f>
        <v/>
      </c>
      <c r="J399" s="13">
        <f>'دیده بان بازار'!J402</f>
        <v/>
      </c>
      <c r="K399" s="13">
        <f>'دیده بان بازار'!K402</f>
        <v/>
      </c>
      <c r="L399" s="13">
        <f>'دیده بان بازار'!L402</f>
        <v/>
      </c>
      <c r="M399" s="13">
        <f>'دیده بان بازار'!M402</f>
        <v/>
      </c>
      <c r="N399" s="13">
        <f>'دیده بان بازار'!N402</f>
        <v/>
      </c>
      <c r="O399" s="13">
        <f>'دیده بان بازار'!O402</f>
        <v/>
      </c>
      <c r="P399" s="13">
        <f>'دیده بان بازار'!P402</f>
        <v/>
      </c>
      <c r="Q399" s="13">
        <f>'دیده بان بازار'!Q402</f>
        <v/>
      </c>
      <c r="R399" s="13">
        <f>'دیده بان بازار'!R402</f>
        <v/>
      </c>
      <c r="S399" s="13">
        <f>'دیده بان بازار'!S402</f>
        <v/>
      </c>
      <c r="T399" s="13">
        <f>'دیده بان بازار'!T402</f>
        <v/>
      </c>
      <c r="U399" s="13">
        <f>'دیده بان بازار'!U402</f>
        <v/>
      </c>
      <c r="V399" s="13">
        <f>'دیده بان بازار'!V402</f>
        <v/>
      </c>
      <c r="W399" s="6">
        <f>'دیده بان بازار'!W402</f>
        <v/>
      </c>
      <c r="X399" s="11">
        <f>IFERROR(IF(OR(R399&lt;=0,W399&lt;=0,S399&lt;=0,V399&lt;=0),0,ROUND((S399/R399)/(V399/W399),2)),0)</f>
        <v/>
      </c>
      <c r="Y399" s="11">
        <f>IFERROR(IF(OR(S399&lt;=0,V399&lt;=0),0,ROUND(S399/V399,2)),0)</f>
        <v/>
      </c>
      <c r="Z399" s="11">
        <f>IFERROR(J399-M399,0)</f>
        <v/>
      </c>
      <c r="AA399" s="11">
        <f>IFERROR(ROUND(MAX(0,MIN(100,((AB399*0.2)+(AC399*0.15)+(AD399*0.15)+(AE399*0.1)+(AF399*0.1)+(AG399*0.15)+(MIN(Y399/3,1)*100*0.1)+(AI399*0.05))*((AH399/100)*0.25+0.75))),0),0)</f>
        <v/>
      </c>
      <c r="AB399" s="11">
        <f>ROUND(MAX(0,MIN(100,((M399+10)/20)*100)),0)</f>
        <v/>
      </c>
      <c r="AC399" s="11">
        <f>IFERROR(IF(D399&lt;=0,0,ROUND(COUNTIFS($D$4:$D$3359,"&lt;="&amp;D399,$D$4:$D$3359,"&gt;0")/COUNTIF($D$4:$D$3359,"&gt;0")*100,0)),0)</f>
        <v/>
      </c>
      <c r="AD399" s="11">
        <f>IF(E399&lt;=0,0,ROUND(MAX(0,MIN(100,(LOG10(1+E399/1000000000)/LOG10(101))*100)),0))</f>
        <v/>
      </c>
      <c r="AE399" s="11">
        <f>IF(O399=N399,50,ROUND(MAX(0,MIN(100,((H399-N399)/(O399-N399))*100)),0))</f>
        <v/>
      </c>
      <c r="AF399" s="11">
        <f>ROUND(MAX(0,MIN(100,50+((H399-K399)/K399)*1000)),0)</f>
        <v/>
      </c>
      <c r="AG399" s="11">
        <f>IFERROR(ROUND(MAX(0,MIN(100,50+25*LN(MAX(0.01,X399)))),0),25)</f>
        <v/>
      </c>
      <c r="AH399" s="11">
        <f>ROUND(IF(M399&lt;=-30,0,IF(M399&lt;=-20,20,IF(M399&lt;=-10,50,100))),0)</f>
        <v/>
      </c>
      <c r="AI399" s="11">
        <f>ROUND(MAX(0,MIN(100,50+(Z399*10))),0)</f>
        <v/>
      </c>
      <c r="AJ399" s="11">
        <f>IFERROR(IF(--AA399&gt;=80,"خرید قوی",IF(--AA399&gt;=70,"خرید مشروط",IF(--AA399&gt;=60,"مراقبت",IF(--AA399&gt;=45,"ضعیف","عدم ورود")))),"")</f>
        <v/>
      </c>
    </row>
    <row r="400">
      <c r="A400" s="15">
        <f>'دیده بان بازار'!A403</f>
        <v/>
      </c>
      <c r="B400" s="16">
        <f>'دیده بان بازار'!B403</f>
        <v/>
      </c>
      <c r="C400" s="16">
        <f>'دیده بان بازار'!C403</f>
        <v/>
      </c>
      <c r="D400" s="16">
        <f>'دیده بان بازار'!D403</f>
        <v/>
      </c>
      <c r="E400" s="17">
        <f>'دیده بان بازار'!E403</f>
        <v/>
      </c>
      <c r="F400" s="16">
        <f>'دیده بان بازار'!F403</f>
        <v/>
      </c>
      <c r="G400" s="16">
        <f>'دیده بان بازار'!G403</f>
        <v/>
      </c>
      <c r="H400" s="16">
        <f>'دیده بان بازار'!H403</f>
        <v/>
      </c>
      <c r="I400" s="16">
        <f>'دیده بان بازار'!I403</f>
        <v/>
      </c>
      <c r="J400" s="16">
        <f>'دیده بان بازار'!J403</f>
        <v/>
      </c>
      <c r="K400" s="16">
        <f>'دیده بان بازار'!K403</f>
        <v/>
      </c>
      <c r="L400" s="16">
        <f>'دیده بان بازار'!L403</f>
        <v/>
      </c>
      <c r="M400" s="16">
        <f>'دیده بان بازار'!M403</f>
        <v/>
      </c>
      <c r="N400" s="16">
        <f>'دیده بان بازار'!N403</f>
        <v/>
      </c>
      <c r="O400" s="16">
        <f>'دیده بان بازار'!O403</f>
        <v/>
      </c>
      <c r="P400" s="16">
        <f>'دیده بان بازار'!P403</f>
        <v/>
      </c>
      <c r="Q400" s="16">
        <f>'دیده بان بازار'!Q403</f>
        <v/>
      </c>
      <c r="R400" s="16">
        <f>'دیده بان بازار'!R403</f>
        <v/>
      </c>
      <c r="S400" s="16">
        <f>'دیده بان بازار'!S403</f>
        <v/>
      </c>
      <c r="T400" s="16">
        <f>'دیده بان بازار'!T403</f>
        <v/>
      </c>
      <c r="U400" s="16">
        <f>'دیده بان بازار'!U403</f>
        <v/>
      </c>
      <c r="V400" s="16">
        <f>'دیده بان بازار'!V403</f>
        <v/>
      </c>
      <c r="W400" s="7">
        <f>'دیده بان بازار'!W403</f>
        <v/>
      </c>
      <c r="X400" s="11">
        <f>IFERROR(IF(OR(R400&lt;=0,W400&lt;=0,S400&lt;=0,V400&lt;=0),0,ROUND((S400/R400)/(V400/W400),2)),0)</f>
        <v/>
      </c>
      <c r="Y400" s="11">
        <f>IFERROR(IF(OR(S400&lt;=0,V400&lt;=0),0,ROUND(S400/V400,2)),0)</f>
        <v/>
      </c>
      <c r="Z400" s="11">
        <f>IFERROR(J400-M400,0)</f>
        <v/>
      </c>
      <c r="AA400" s="11">
        <f>IFERROR(ROUND(MAX(0,MIN(100,((AB400*0.2)+(AC400*0.15)+(AD400*0.15)+(AE400*0.1)+(AF400*0.1)+(AG400*0.15)+(MIN(Y400/3,1)*100*0.1)+(AI400*0.05))*((AH400/100)*0.25+0.75))),0),0)</f>
        <v/>
      </c>
      <c r="AB400" s="11">
        <f>ROUND(MAX(0,MIN(100,((M400+10)/20)*100)),0)</f>
        <v/>
      </c>
      <c r="AC400" s="11">
        <f>IFERROR(IF(D400&lt;=0,0,ROUND(COUNTIFS($D$4:$D$3359,"&lt;="&amp;D400,$D$4:$D$3359,"&gt;0")/COUNTIF($D$4:$D$3359,"&gt;0")*100,0)),0)</f>
        <v/>
      </c>
      <c r="AD400" s="11">
        <f>IF(E400&lt;=0,0,ROUND(MAX(0,MIN(100,(LOG10(1+E400/1000000000)/LOG10(101))*100)),0))</f>
        <v/>
      </c>
      <c r="AE400" s="11">
        <f>IF(O400=N400,50,ROUND(MAX(0,MIN(100,((H400-N400)/(O400-N400))*100)),0))</f>
        <v/>
      </c>
      <c r="AF400" s="11">
        <f>ROUND(MAX(0,MIN(100,50+((H400-K400)/K400)*1000)),0)</f>
        <v/>
      </c>
      <c r="AG400" s="11">
        <f>IFERROR(ROUND(MAX(0,MIN(100,50+25*LN(MAX(0.01,X400)))),0),25)</f>
        <v/>
      </c>
      <c r="AH400" s="11">
        <f>ROUND(IF(M400&lt;=-30,0,IF(M400&lt;=-20,20,IF(M400&lt;=-10,50,100))),0)</f>
        <v/>
      </c>
      <c r="AI400" s="11">
        <f>ROUND(MAX(0,MIN(100,50+(Z400*10))),0)</f>
        <v/>
      </c>
      <c r="AJ400" s="11">
        <f>IFERROR(IF(--AA400&gt;=80,"خرید قوی",IF(--AA400&gt;=70,"خرید مشروط",IF(--AA400&gt;=60,"مراقبت",IF(--AA400&gt;=45,"ضعیف","عدم ورود")))),"")</f>
        <v/>
      </c>
    </row>
    <row r="401">
      <c r="A401" s="12">
        <f>'دیده بان بازار'!A404</f>
        <v/>
      </c>
      <c r="B401" s="13">
        <f>'دیده بان بازار'!B404</f>
        <v/>
      </c>
      <c r="C401" s="13">
        <f>'دیده بان بازار'!C404</f>
        <v/>
      </c>
      <c r="D401" s="13">
        <f>'دیده بان بازار'!D404</f>
        <v/>
      </c>
      <c r="E401" s="14">
        <f>'دیده بان بازار'!E404</f>
        <v/>
      </c>
      <c r="F401" s="13">
        <f>'دیده بان بازار'!F404</f>
        <v/>
      </c>
      <c r="G401" s="13">
        <f>'دیده بان بازار'!G404</f>
        <v/>
      </c>
      <c r="H401" s="13">
        <f>'دیده بان بازار'!H404</f>
        <v/>
      </c>
      <c r="I401" s="13">
        <f>'دیده بان بازار'!I404</f>
        <v/>
      </c>
      <c r="J401" s="13">
        <f>'دیده بان بازار'!J404</f>
        <v/>
      </c>
      <c r="K401" s="13">
        <f>'دیده بان بازار'!K404</f>
        <v/>
      </c>
      <c r="L401" s="13">
        <f>'دیده بان بازار'!L404</f>
        <v/>
      </c>
      <c r="M401" s="13">
        <f>'دیده بان بازار'!M404</f>
        <v/>
      </c>
      <c r="N401" s="13">
        <f>'دیده بان بازار'!N404</f>
        <v/>
      </c>
      <c r="O401" s="13">
        <f>'دیده بان بازار'!O404</f>
        <v/>
      </c>
      <c r="P401" s="13">
        <f>'دیده بان بازار'!P404</f>
        <v/>
      </c>
      <c r="Q401" s="13">
        <f>'دیده بان بازار'!Q404</f>
        <v/>
      </c>
      <c r="R401" s="13">
        <f>'دیده بان بازار'!R404</f>
        <v/>
      </c>
      <c r="S401" s="13">
        <f>'دیده بان بازار'!S404</f>
        <v/>
      </c>
      <c r="T401" s="13">
        <f>'دیده بان بازار'!T404</f>
        <v/>
      </c>
      <c r="U401" s="13">
        <f>'دیده بان بازار'!U404</f>
        <v/>
      </c>
      <c r="V401" s="13">
        <f>'دیده بان بازار'!V404</f>
        <v/>
      </c>
      <c r="W401" s="6">
        <f>'دیده بان بازار'!W404</f>
        <v/>
      </c>
      <c r="X401" s="11">
        <f>IFERROR(IF(OR(R401&lt;=0,W401&lt;=0,S401&lt;=0,V401&lt;=0),0,ROUND((S401/R401)/(V401/W401),2)),0)</f>
        <v/>
      </c>
      <c r="Y401" s="11">
        <f>IFERROR(IF(OR(S401&lt;=0,V401&lt;=0),0,ROUND(S401/V401,2)),0)</f>
        <v/>
      </c>
      <c r="Z401" s="11">
        <f>IFERROR(J401-M401,0)</f>
        <v/>
      </c>
      <c r="AA401" s="11">
        <f>IFERROR(ROUND(MAX(0,MIN(100,((AB401*0.2)+(AC401*0.15)+(AD401*0.15)+(AE401*0.1)+(AF401*0.1)+(AG401*0.15)+(MIN(Y401/3,1)*100*0.1)+(AI401*0.05))*((AH401/100)*0.25+0.75))),0),0)</f>
        <v/>
      </c>
      <c r="AB401" s="11">
        <f>ROUND(MAX(0,MIN(100,((M401+10)/20)*100)),0)</f>
        <v/>
      </c>
      <c r="AC401" s="11">
        <f>IFERROR(IF(D401&lt;=0,0,ROUND(COUNTIFS($D$4:$D$3359,"&lt;="&amp;D401,$D$4:$D$3359,"&gt;0")/COUNTIF($D$4:$D$3359,"&gt;0")*100,0)),0)</f>
        <v/>
      </c>
      <c r="AD401" s="11">
        <f>IF(E401&lt;=0,0,ROUND(MAX(0,MIN(100,(LOG10(1+E401/1000000000)/LOG10(101))*100)),0))</f>
        <v/>
      </c>
      <c r="AE401" s="11">
        <f>IF(O401=N401,50,ROUND(MAX(0,MIN(100,((H401-N401)/(O401-N401))*100)),0))</f>
        <v/>
      </c>
      <c r="AF401" s="11">
        <f>ROUND(MAX(0,MIN(100,50+((H401-K401)/K401)*1000)),0)</f>
        <v/>
      </c>
      <c r="AG401" s="11">
        <f>IFERROR(ROUND(MAX(0,MIN(100,50+25*LN(MAX(0.01,X401)))),0),25)</f>
        <v/>
      </c>
      <c r="AH401" s="11">
        <f>ROUND(IF(M401&lt;=-30,0,IF(M401&lt;=-20,20,IF(M401&lt;=-10,50,100))),0)</f>
        <v/>
      </c>
      <c r="AI401" s="11">
        <f>ROUND(MAX(0,MIN(100,50+(Z401*10))),0)</f>
        <v/>
      </c>
      <c r="AJ401" s="11">
        <f>IFERROR(IF(--AA401&gt;=80,"خرید قوی",IF(--AA401&gt;=70,"خرید مشروط",IF(--AA401&gt;=60,"مراقبت",IF(--AA401&gt;=45,"ضعیف","عدم ورود")))),"")</f>
        <v/>
      </c>
    </row>
    <row r="402">
      <c r="A402" s="15">
        <f>'دیده بان بازار'!A405</f>
        <v/>
      </c>
      <c r="B402" s="16">
        <f>'دیده بان بازار'!B405</f>
        <v/>
      </c>
      <c r="C402" s="16">
        <f>'دیده بان بازار'!C405</f>
        <v/>
      </c>
      <c r="D402" s="16">
        <f>'دیده بان بازار'!D405</f>
        <v/>
      </c>
      <c r="E402" s="17">
        <f>'دیده بان بازار'!E405</f>
        <v/>
      </c>
      <c r="F402" s="16">
        <f>'دیده بان بازار'!F405</f>
        <v/>
      </c>
      <c r="G402" s="16">
        <f>'دیده بان بازار'!G405</f>
        <v/>
      </c>
      <c r="H402" s="16">
        <f>'دیده بان بازار'!H405</f>
        <v/>
      </c>
      <c r="I402" s="16">
        <f>'دیده بان بازار'!I405</f>
        <v/>
      </c>
      <c r="J402" s="16">
        <f>'دیده بان بازار'!J405</f>
        <v/>
      </c>
      <c r="K402" s="16">
        <f>'دیده بان بازار'!K405</f>
        <v/>
      </c>
      <c r="L402" s="16">
        <f>'دیده بان بازار'!L405</f>
        <v/>
      </c>
      <c r="M402" s="16">
        <f>'دیده بان بازار'!M405</f>
        <v/>
      </c>
      <c r="N402" s="16">
        <f>'دیده بان بازار'!N405</f>
        <v/>
      </c>
      <c r="O402" s="16">
        <f>'دیده بان بازار'!O405</f>
        <v/>
      </c>
      <c r="P402" s="16">
        <f>'دیده بان بازار'!P405</f>
        <v/>
      </c>
      <c r="Q402" s="16">
        <f>'دیده بان بازار'!Q405</f>
        <v/>
      </c>
      <c r="R402" s="16">
        <f>'دیده بان بازار'!R405</f>
        <v/>
      </c>
      <c r="S402" s="16">
        <f>'دیده بان بازار'!S405</f>
        <v/>
      </c>
      <c r="T402" s="16">
        <f>'دیده بان بازار'!T405</f>
        <v/>
      </c>
      <c r="U402" s="16">
        <f>'دیده بان بازار'!U405</f>
        <v/>
      </c>
      <c r="V402" s="16">
        <f>'دیده بان بازار'!V405</f>
        <v/>
      </c>
      <c r="W402" s="7">
        <f>'دیده بان بازار'!W405</f>
        <v/>
      </c>
      <c r="X402" s="11">
        <f>IFERROR(IF(OR(R402&lt;=0,W402&lt;=0,S402&lt;=0,V402&lt;=0),0,ROUND((S402/R402)/(V402/W402),2)),0)</f>
        <v/>
      </c>
      <c r="Y402" s="11">
        <f>IFERROR(IF(OR(S402&lt;=0,V402&lt;=0),0,ROUND(S402/V402,2)),0)</f>
        <v/>
      </c>
      <c r="Z402" s="11">
        <f>IFERROR(J402-M402,0)</f>
        <v/>
      </c>
      <c r="AA402" s="11">
        <f>IFERROR(ROUND(MAX(0,MIN(100,((AB402*0.2)+(AC402*0.15)+(AD402*0.15)+(AE402*0.1)+(AF402*0.1)+(AG402*0.15)+(MIN(Y402/3,1)*100*0.1)+(AI402*0.05))*((AH402/100)*0.25+0.75))),0),0)</f>
        <v/>
      </c>
      <c r="AB402" s="11">
        <f>ROUND(MAX(0,MIN(100,((M402+10)/20)*100)),0)</f>
        <v/>
      </c>
      <c r="AC402" s="11">
        <f>IFERROR(IF(D402&lt;=0,0,ROUND(COUNTIFS($D$4:$D$3359,"&lt;="&amp;D402,$D$4:$D$3359,"&gt;0")/COUNTIF($D$4:$D$3359,"&gt;0")*100,0)),0)</f>
        <v/>
      </c>
      <c r="AD402" s="11">
        <f>IF(E402&lt;=0,0,ROUND(MAX(0,MIN(100,(LOG10(1+E402/1000000000)/LOG10(101))*100)),0))</f>
        <v/>
      </c>
      <c r="AE402" s="11">
        <f>IF(O402=N402,50,ROUND(MAX(0,MIN(100,((H402-N402)/(O402-N402))*100)),0))</f>
        <v/>
      </c>
      <c r="AF402" s="11">
        <f>ROUND(MAX(0,MIN(100,50+((H402-K402)/K402)*1000)),0)</f>
        <v/>
      </c>
      <c r="AG402" s="11">
        <f>IFERROR(ROUND(MAX(0,MIN(100,50+25*LN(MAX(0.01,X402)))),0),25)</f>
        <v/>
      </c>
      <c r="AH402" s="11">
        <f>ROUND(IF(M402&lt;=-30,0,IF(M402&lt;=-20,20,IF(M402&lt;=-10,50,100))),0)</f>
        <v/>
      </c>
      <c r="AI402" s="11">
        <f>ROUND(MAX(0,MIN(100,50+(Z402*10))),0)</f>
        <v/>
      </c>
      <c r="AJ402" s="11">
        <f>IFERROR(IF(--AA402&gt;=80,"خرید قوی",IF(--AA402&gt;=70,"خرید مشروط",IF(--AA402&gt;=60,"مراقبت",IF(--AA402&gt;=45,"ضعیف","عدم ورود")))),"")</f>
        <v/>
      </c>
    </row>
    <row r="403">
      <c r="A403" s="12">
        <f>'دیده بان بازار'!A406</f>
        <v/>
      </c>
      <c r="B403" s="13">
        <f>'دیده بان بازار'!B406</f>
        <v/>
      </c>
      <c r="C403" s="13">
        <f>'دیده بان بازار'!C406</f>
        <v/>
      </c>
      <c r="D403" s="13">
        <f>'دیده بان بازار'!D406</f>
        <v/>
      </c>
      <c r="E403" s="14">
        <f>'دیده بان بازار'!E406</f>
        <v/>
      </c>
      <c r="F403" s="13">
        <f>'دیده بان بازار'!F406</f>
        <v/>
      </c>
      <c r="G403" s="13">
        <f>'دیده بان بازار'!G406</f>
        <v/>
      </c>
      <c r="H403" s="13">
        <f>'دیده بان بازار'!H406</f>
        <v/>
      </c>
      <c r="I403" s="13">
        <f>'دیده بان بازار'!I406</f>
        <v/>
      </c>
      <c r="J403" s="13">
        <f>'دیده بان بازار'!J406</f>
        <v/>
      </c>
      <c r="K403" s="13">
        <f>'دیده بان بازار'!K406</f>
        <v/>
      </c>
      <c r="L403" s="13">
        <f>'دیده بان بازار'!L406</f>
        <v/>
      </c>
      <c r="M403" s="13">
        <f>'دیده بان بازار'!M406</f>
        <v/>
      </c>
      <c r="N403" s="13">
        <f>'دیده بان بازار'!N406</f>
        <v/>
      </c>
      <c r="O403" s="13">
        <f>'دیده بان بازار'!O406</f>
        <v/>
      </c>
      <c r="P403" s="13">
        <f>'دیده بان بازار'!P406</f>
        <v/>
      </c>
      <c r="Q403" s="13">
        <f>'دیده بان بازار'!Q406</f>
        <v/>
      </c>
      <c r="R403" s="13">
        <f>'دیده بان بازار'!R406</f>
        <v/>
      </c>
      <c r="S403" s="13">
        <f>'دیده بان بازار'!S406</f>
        <v/>
      </c>
      <c r="T403" s="13">
        <f>'دیده بان بازار'!T406</f>
        <v/>
      </c>
      <c r="U403" s="13">
        <f>'دیده بان بازار'!U406</f>
        <v/>
      </c>
      <c r="V403" s="13">
        <f>'دیده بان بازار'!V406</f>
        <v/>
      </c>
      <c r="W403" s="6">
        <f>'دیده بان بازار'!W406</f>
        <v/>
      </c>
      <c r="X403" s="11">
        <f>IFERROR(IF(OR(R403&lt;=0,W403&lt;=0,S403&lt;=0,V403&lt;=0),0,ROUND((S403/R403)/(V403/W403),2)),0)</f>
        <v/>
      </c>
      <c r="Y403" s="11">
        <f>IFERROR(IF(OR(S403&lt;=0,V403&lt;=0),0,ROUND(S403/V403,2)),0)</f>
        <v/>
      </c>
      <c r="Z403" s="11">
        <f>IFERROR(J403-M403,0)</f>
        <v/>
      </c>
      <c r="AA403" s="11">
        <f>IFERROR(ROUND(MAX(0,MIN(100,((AB403*0.2)+(AC403*0.15)+(AD403*0.15)+(AE403*0.1)+(AF403*0.1)+(AG403*0.15)+(MIN(Y403/3,1)*100*0.1)+(AI403*0.05))*((AH403/100)*0.25+0.75))),0),0)</f>
        <v/>
      </c>
      <c r="AB403" s="11">
        <f>ROUND(MAX(0,MIN(100,((M403+10)/20)*100)),0)</f>
        <v/>
      </c>
      <c r="AC403" s="11">
        <f>IFERROR(IF(D403&lt;=0,0,ROUND(COUNTIFS($D$4:$D$3359,"&lt;="&amp;D403,$D$4:$D$3359,"&gt;0")/COUNTIF($D$4:$D$3359,"&gt;0")*100,0)),0)</f>
        <v/>
      </c>
      <c r="AD403" s="11">
        <f>IF(E403&lt;=0,0,ROUND(MAX(0,MIN(100,(LOG10(1+E403/1000000000)/LOG10(101))*100)),0))</f>
        <v/>
      </c>
      <c r="AE403" s="11">
        <f>IF(O403=N403,50,ROUND(MAX(0,MIN(100,((H403-N403)/(O403-N403))*100)),0))</f>
        <v/>
      </c>
      <c r="AF403" s="11">
        <f>ROUND(MAX(0,MIN(100,50+((H403-K403)/K403)*1000)),0)</f>
        <v/>
      </c>
      <c r="AG403" s="11">
        <f>IFERROR(ROUND(MAX(0,MIN(100,50+25*LN(MAX(0.01,X403)))),0),25)</f>
        <v/>
      </c>
      <c r="AH403" s="11">
        <f>ROUND(IF(M403&lt;=-30,0,IF(M403&lt;=-20,20,IF(M403&lt;=-10,50,100))),0)</f>
        <v/>
      </c>
      <c r="AI403" s="11">
        <f>ROUND(MAX(0,MIN(100,50+(Z403*10))),0)</f>
        <v/>
      </c>
      <c r="AJ403" s="11">
        <f>IFERROR(IF(--AA403&gt;=80,"خرید قوی",IF(--AA403&gt;=70,"خرید مشروط",IF(--AA403&gt;=60,"مراقبت",IF(--AA403&gt;=45,"ضعیف","عدم ورود")))),"")</f>
        <v/>
      </c>
    </row>
    <row r="404">
      <c r="A404" s="15">
        <f>'دیده بان بازار'!A407</f>
        <v/>
      </c>
      <c r="B404" s="16">
        <f>'دیده بان بازار'!B407</f>
        <v/>
      </c>
      <c r="C404" s="16">
        <f>'دیده بان بازار'!C407</f>
        <v/>
      </c>
      <c r="D404" s="16">
        <f>'دیده بان بازار'!D407</f>
        <v/>
      </c>
      <c r="E404" s="17">
        <f>'دیده بان بازار'!E407</f>
        <v/>
      </c>
      <c r="F404" s="16">
        <f>'دیده بان بازار'!F407</f>
        <v/>
      </c>
      <c r="G404" s="16">
        <f>'دیده بان بازار'!G407</f>
        <v/>
      </c>
      <c r="H404" s="16">
        <f>'دیده بان بازار'!H407</f>
        <v/>
      </c>
      <c r="I404" s="16">
        <f>'دیده بان بازار'!I407</f>
        <v/>
      </c>
      <c r="J404" s="16">
        <f>'دیده بان بازار'!J407</f>
        <v/>
      </c>
      <c r="K404" s="16">
        <f>'دیده بان بازار'!K407</f>
        <v/>
      </c>
      <c r="L404" s="16">
        <f>'دیده بان بازار'!L407</f>
        <v/>
      </c>
      <c r="M404" s="16">
        <f>'دیده بان بازار'!M407</f>
        <v/>
      </c>
      <c r="N404" s="16">
        <f>'دیده بان بازار'!N407</f>
        <v/>
      </c>
      <c r="O404" s="16">
        <f>'دیده بان بازار'!O407</f>
        <v/>
      </c>
      <c r="P404" s="16">
        <f>'دیده بان بازار'!P407</f>
        <v/>
      </c>
      <c r="Q404" s="16">
        <f>'دیده بان بازار'!Q407</f>
        <v/>
      </c>
      <c r="R404" s="16">
        <f>'دیده بان بازار'!R407</f>
        <v/>
      </c>
      <c r="S404" s="16">
        <f>'دیده بان بازار'!S407</f>
        <v/>
      </c>
      <c r="T404" s="16">
        <f>'دیده بان بازار'!T407</f>
        <v/>
      </c>
      <c r="U404" s="16">
        <f>'دیده بان بازار'!U407</f>
        <v/>
      </c>
      <c r="V404" s="16">
        <f>'دیده بان بازار'!V407</f>
        <v/>
      </c>
      <c r="W404" s="7">
        <f>'دیده بان بازار'!W407</f>
        <v/>
      </c>
      <c r="X404" s="11">
        <f>IFERROR(IF(OR(R404&lt;=0,W404&lt;=0,S404&lt;=0,V404&lt;=0),0,ROUND((S404/R404)/(V404/W404),2)),0)</f>
        <v/>
      </c>
      <c r="Y404" s="11">
        <f>IFERROR(IF(OR(S404&lt;=0,V404&lt;=0),0,ROUND(S404/V404,2)),0)</f>
        <v/>
      </c>
      <c r="Z404" s="11">
        <f>IFERROR(J404-M404,0)</f>
        <v/>
      </c>
      <c r="AA404" s="11">
        <f>IFERROR(ROUND(MAX(0,MIN(100,((AB404*0.2)+(AC404*0.15)+(AD404*0.15)+(AE404*0.1)+(AF404*0.1)+(AG404*0.15)+(MIN(Y404/3,1)*100*0.1)+(AI404*0.05))*((AH404/100)*0.25+0.75))),0),0)</f>
        <v/>
      </c>
      <c r="AB404" s="11">
        <f>ROUND(MAX(0,MIN(100,((M404+10)/20)*100)),0)</f>
        <v/>
      </c>
      <c r="AC404" s="11">
        <f>IFERROR(IF(D404&lt;=0,0,ROUND(COUNTIFS($D$4:$D$3359,"&lt;="&amp;D404,$D$4:$D$3359,"&gt;0")/COUNTIF($D$4:$D$3359,"&gt;0")*100,0)),0)</f>
        <v/>
      </c>
      <c r="AD404" s="11">
        <f>IF(E404&lt;=0,0,ROUND(MAX(0,MIN(100,(LOG10(1+E404/1000000000)/LOG10(101))*100)),0))</f>
        <v/>
      </c>
      <c r="AE404" s="11">
        <f>IF(O404=N404,50,ROUND(MAX(0,MIN(100,((H404-N404)/(O404-N404))*100)),0))</f>
        <v/>
      </c>
      <c r="AF404" s="11">
        <f>ROUND(MAX(0,MIN(100,50+((H404-K404)/K404)*1000)),0)</f>
        <v/>
      </c>
      <c r="AG404" s="11">
        <f>IFERROR(ROUND(MAX(0,MIN(100,50+25*LN(MAX(0.01,X404)))),0),25)</f>
        <v/>
      </c>
      <c r="AH404" s="11">
        <f>ROUND(IF(M404&lt;=-30,0,IF(M404&lt;=-20,20,IF(M404&lt;=-10,50,100))),0)</f>
        <v/>
      </c>
      <c r="AI404" s="11">
        <f>ROUND(MAX(0,MIN(100,50+(Z404*10))),0)</f>
        <v/>
      </c>
      <c r="AJ404" s="11">
        <f>IFERROR(IF(--AA404&gt;=80,"خرید قوی",IF(--AA404&gt;=70,"خرید مشروط",IF(--AA404&gt;=60,"مراقبت",IF(--AA404&gt;=45,"ضعیف","عدم ورود")))),"")</f>
        <v/>
      </c>
    </row>
    <row r="405">
      <c r="A405" s="12">
        <f>'دیده بان بازار'!A408</f>
        <v/>
      </c>
      <c r="B405" s="13">
        <f>'دیده بان بازار'!B408</f>
        <v/>
      </c>
      <c r="C405" s="13">
        <f>'دیده بان بازار'!C408</f>
        <v/>
      </c>
      <c r="D405" s="13">
        <f>'دیده بان بازار'!D408</f>
        <v/>
      </c>
      <c r="E405" s="14">
        <f>'دیده بان بازار'!E408</f>
        <v/>
      </c>
      <c r="F405" s="13">
        <f>'دیده بان بازار'!F408</f>
        <v/>
      </c>
      <c r="G405" s="13">
        <f>'دیده بان بازار'!G408</f>
        <v/>
      </c>
      <c r="H405" s="13">
        <f>'دیده بان بازار'!H408</f>
        <v/>
      </c>
      <c r="I405" s="13">
        <f>'دیده بان بازار'!I408</f>
        <v/>
      </c>
      <c r="J405" s="13">
        <f>'دیده بان بازار'!J408</f>
        <v/>
      </c>
      <c r="K405" s="13">
        <f>'دیده بان بازار'!K408</f>
        <v/>
      </c>
      <c r="L405" s="13">
        <f>'دیده بان بازار'!L408</f>
        <v/>
      </c>
      <c r="M405" s="13">
        <f>'دیده بان بازار'!M408</f>
        <v/>
      </c>
      <c r="N405" s="13">
        <f>'دیده بان بازار'!N408</f>
        <v/>
      </c>
      <c r="O405" s="13">
        <f>'دیده بان بازار'!O408</f>
        <v/>
      </c>
      <c r="P405" s="13">
        <f>'دیده بان بازار'!P408</f>
        <v/>
      </c>
      <c r="Q405" s="13">
        <f>'دیده بان بازار'!Q408</f>
        <v/>
      </c>
      <c r="R405" s="13">
        <f>'دیده بان بازار'!R408</f>
        <v/>
      </c>
      <c r="S405" s="13">
        <f>'دیده بان بازار'!S408</f>
        <v/>
      </c>
      <c r="T405" s="13">
        <f>'دیده بان بازار'!T408</f>
        <v/>
      </c>
      <c r="U405" s="13">
        <f>'دیده بان بازار'!U408</f>
        <v/>
      </c>
      <c r="V405" s="13">
        <f>'دیده بان بازار'!V408</f>
        <v/>
      </c>
      <c r="W405" s="6">
        <f>'دیده بان بازار'!W408</f>
        <v/>
      </c>
      <c r="X405" s="11">
        <f>IFERROR(IF(OR(R405&lt;=0,W405&lt;=0,S405&lt;=0,V405&lt;=0),0,ROUND((S405/R405)/(V405/W405),2)),0)</f>
        <v/>
      </c>
      <c r="Y405" s="11">
        <f>IFERROR(IF(OR(S405&lt;=0,V405&lt;=0),0,ROUND(S405/V405,2)),0)</f>
        <v/>
      </c>
      <c r="Z405" s="11">
        <f>IFERROR(J405-M405,0)</f>
        <v/>
      </c>
      <c r="AA405" s="11">
        <f>IFERROR(ROUND(MAX(0,MIN(100,((AB405*0.2)+(AC405*0.15)+(AD405*0.15)+(AE405*0.1)+(AF405*0.1)+(AG405*0.15)+(MIN(Y405/3,1)*100*0.1)+(AI405*0.05))*((AH405/100)*0.25+0.75))),0),0)</f>
        <v/>
      </c>
      <c r="AB405" s="11">
        <f>ROUND(MAX(0,MIN(100,((M405+10)/20)*100)),0)</f>
        <v/>
      </c>
      <c r="AC405" s="11">
        <f>IFERROR(IF(D405&lt;=0,0,ROUND(COUNTIFS($D$4:$D$3359,"&lt;="&amp;D405,$D$4:$D$3359,"&gt;0")/COUNTIF($D$4:$D$3359,"&gt;0")*100,0)),0)</f>
        <v/>
      </c>
      <c r="AD405" s="11">
        <f>IF(E405&lt;=0,0,ROUND(MAX(0,MIN(100,(LOG10(1+E405/1000000000)/LOG10(101))*100)),0))</f>
        <v/>
      </c>
      <c r="AE405" s="11">
        <f>IF(O405=N405,50,ROUND(MAX(0,MIN(100,((H405-N405)/(O405-N405))*100)),0))</f>
        <v/>
      </c>
      <c r="AF405" s="11">
        <f>ROUND(MAX(0,MIN(100,50+((H405-K405)/K405)*1000)),0)</f>
        <v/>
      </c>
      <c r="AG405" s="11">
        <f>IFERROR(ROUND(MAX(0,MIN(100,50+25*LN(MAX(0.01,X405)))),0),25)</f>
        <v/>
      </c>
      <c r="AH405" s="11">
        <f>ROUND(IF(M405&lt;=-30,0,IF(M405&lt;=-20,20,IF(M405&lt;=-10,50,100))),0)</f>
        <v/>
      </c>
      <c r="AI405" s="11">
        <f>ROUND(MAX(0,MIN(100,50+(Z405*10))),0)</f>
        <v/>
      </c>
      <c r="AJ405" s="11">
        <f>IFERROR(IF(--AA405&gt;=80,"خرید قوی",IF(--AA405&gt;=70,"خرید مشروط",IF(--AA405&gt;=60,"مراقبت",IF(--AA405&gt;=45,"ضعیف","عدم ورود")))),"")</f>
        <v/>
      </c>
    </row>
    <row r="406">
      <c r="A406" s="15">
        <f>'دیده بان بازار'!A409</f>
        <v/>
      </c>
      <c r="B406" s="16">
        <f>'دیده بان بازار'!B409</f>
        <v/>
      </c>
      <c r="C406" s="16">
        <f>'دیده بان بازار'!C409</f>
        <v/>
      </c>
      <c r="D406" s="16">
        <f>'دیده بان بازار'!D409</f>
        <v/>
      </c>
      <c r="E406" s="17">
        <f>'دیده بان بازار'!E409</f>
        <v/>
      </c>
      <c r="F406" s="16">
        <f>'دیده بان بازار'!F409</f>
        <v/>
      </c>
      <c r="G406" s="16">
        <f>'دیده بان بازار'!G409</f>
        <v/>
      </c>
      <c r="H406" s="16">
        <f>'دیده بان بازار'!H409</f>
        <v/>
      </c>
      <c r="I406" s="16">
        <f>'دیده بان بازار'!I409</f>
        <v/>
      </c>
      <c r="J406" s="16">
        <f>'دیده بان بازار'!J409</f>
        <v/>
      </c>
      <c r="K406" s="16">
        <f>'دیده بان بازار'!K409</f>
        <v/>
      </c>
      <c r="L406" s="16">
        <f>'دیده بان بازار'!L409</f>
        <v/>
      </c>
      <c r="M406" s="16">
        <f>'دیده بان بازار'!M409</f>
        <v/>
      </c>
      <c r="N406" s="16">
        <f>'دیده بان بازار'!N409</f>
        <v/>
      </c>
      <c r="O406" s="16">
        <f>'دیده بان بازار'!O409</f>
        <v/>
      </c>
      <c r="P406" s="16">
        <f>'دیده بان بازار'!P409</f>
        <v/>
      </c>
      <c r="Q406" s="16">
        <f>'دیده بان بازار'!Q409</f>
        <v/>
      </c>
      <c r="R406" s="16">
        <f>'دیده بان بازار'!R409</f>
        <v/>
      </c>
      <c r="S406" s="16">
        <f>'دیده بان بازار'!S409</f>
        <v/>
      </c>
      <c r="T406" s="16">
        <f>'دیده بان بازار'!T409</f>
        <v/>
      </c>
      <c r="U406" s="16">
        <f>'دیده بان بازار'!U409</f>
        <v/>
      </c>
      <c r="V406" s="16">
        <f>'دیده بان بازار'!V409</f>
        <v/>
      </c>
      <c r="W406" s="7">
        <f>'دیده بان بازار'!W409</f>
        <v/>
      </c>
      <c r="X406" s="11">
        <f>IFERROR(IF(OR(R406&lt;=0,W406&lt;=0,S406&lt;=0,V406&lt;=0),0,ROUND((S406/R406)/(V406/W406),2)),0)</f>
        <v/>
      </c>
      <c r="Y406" s="11">
        <f>IFERROR(IF(OR(S406&lt;=0,V406&lt;=0),0,ROUND(S406/V406,2)),0)</f>
        <v/>
      </c>
      <c r="Z406" s="11">
        <f>IFERROR(J406-M406,0)</f>
        <v/>
      </c>
      <c r="AA406" s="11">
        <f>IFERROR(ROUND(MAX(0,MIN(100,((AB406*0.2)+(AC406*0.15)+(AD406*0.15)+(AE406*0.1)+(AF406*0.1)+(AG406*0.15)+(MIN(Y406/3,1)*100*0.1)+(AI406*0.05))*((AH406/100)*0.25+0.75))),0),0)</f>
        <v/>
      </c>
      <c r="AB406" s="11">
        <f>ROUND(MAX(0,MIN(100,((M406+10)/20)*100)),0)</f>
        <v/>
      </c>
      <c r="AC406" s="11">
        <f>IFERROR(IF(D406&lt;=0,0,ROUND(COUNTIFS($D$4:$D$3359,"&lt;="&amp;D406,$D$4:$D$3359,"&gt;0")/COUNTIF($D$4:$D$3359,"&gt;0")*100,0)),0)</f>
        <v/>
      </c>
      <c r="AD406" s="11">
        <f>IF(E406&lt;=0,0,ROUND(MAX(0,MIN(100,(LOG10(1+E406/1000000000)/LOG10(101))*100)),0))</f>
        <v/>
      </c>
      <c r="AE406" s="11">
        <f>IF(O406=N406,50,ROUND(MAX(0,MIN(100,((H406-N406)/(O406-N406))*100)),0))</f>
        <v/>
      </c>
      <c r="AF406" s="11">
        <f>ROUND(MAX(0,MIN(100,50+((H406-K406)/K406)*1000)),0)</f>
        <v/>
      </c>
      <c r="AG406" s="11">
        <f>IFERROR(ROUND(MAX(0,MIN(100,50+25*LN(MAX(0.01,X406)))),0),25)</f>
        <v/>
      </c>
      <c r="AH406" s="11">
        <f>ROUND(IF(M406&lt;=-30,0,IF(M406&lt;=-20,20,IF(M406&lt;=-10,50,100))),0)</f>
        <v/>
      </c>
      <c r="AI406" s="11">
        <f>ROUND(MAX(0,MIN(100,50+(Z406*10))),0)</f>
        <v/>
      </c>
      <c r="AJ406" s="11">
        <f>IFERROR(IF(--AA406&gt;=80,"خرید قوی",IF(--AA406&gt;=70,"خرید مشروط",IF(--AA406&gt;=60,"مراقبت",IF(--AA406&gt;=45,"ضعیف","عدم ورود")))),"")</f>
        <v/>
      </c>
    </row>
    <row r="407">
      <c r="A407" s="15">
        <f>'دیده بان بازار'!A410</f>
        <v/>
      </c>
      <c r="B407" s="16">
        <f>'دیده بان بازار'!B410</f>
        <v/>
      </c>
      <c r="C407" s="16">
        <f>'دیده بان بازار'!C410</f>
        <v/>
      </c>
      <c r="D407" s="16">
        <f>'دیده بان بازار'!D410</f>
        <v/>
      </c>
      <c r="E407" s="17">
        <f>'دیده بان بازار'!E410</f>
        <v/>
      </c>
      <c r="F407" s="16">
        <f>'دیده بان بازار'!F410</f>
        <v/>
      </c>
      <c r="G407" s="16">
        <f>'دیده بان بازار'!G410</f>
        <v/>
      </c>
      <c r="H407" s="16">
        <f>'دیده بان بازار'!H410</f>
        <v/>
      </c>
      <c r="I407" s="16">
        <f>'دیده بان بازار'!I410</f>
        <v/>
      </c>
      <c r="J407" s="16">
        <f>'دیده بان بازار'!J410</f>
        <v/>
      </c>
      <c r="K407" s="16">
        <f>'دیده بان بازار'!K410</f>
        <v/>
      </c>
      <c r="L407" s="16">
        <f>'دیده بان بازار'!L410</f>
        <v/>
      </c>
      <c r="M407" s="16">
        <f>'دیده بان بازار'!M410</f>
        <v/>
      </c>
      <c r="N407" s="16">
        <f>'دیده بان بازار'!N410</f>
        <v/>
      </c>
      <c r="O407" s="16">
        <f>'دیده بان بازار'!O410</f>
        <v/>
      </c>
      <c r="P407" s="16">
        <f>'دیده بان بازار'!P410</f>
        <v/>
      </c>
      <c r="Q407" s="16">
        <f>'دیده بان بازار'!Q410</f>
        <v/>
      </c>
      <c r="R407" s="16">
        <f>'دیده بان بازار'!R410</f>
        <v/>
      </c>
      <c r="S407" s="16">
        <f>'دیده بان بازار'!S410</f>
        <v/>
      </c>
      <c r="T407" s="16">
        <f>'دیده بان بازار'!T410</f>
        <v/>
      </c>
      <c r="U407" s="16">
        <f>'دیده بان بازار'!U410</f>
        <v/>
      </c>
      <c r="V407" s="16">
        <f>'دیده بان بازار'!V410</f>
        <v/>
      </c>
      <c r="W407" s="7">
        <f>'دیده بان بازار'!W410</f>
        <v/>
      </c>
      <c r="X407" s="11">
        <f>IFERROR(IF(OR(R407&lt;=0,W407&lt;=0,S407&lt;=0,V407&lt;=0),0,ROUND((S407/R407)/(V407/W407),2)),0)</f>
        <v/>
      </c>
      <c r="Y407" s="11">
        <f>IFERROR(IF(OR(S407&lt;=0,V407&lt;=0),0,ROUND(S407/V407,2)),0)</f>
        <v/>
      </c>
      <c r="Z407" s="11">
        <f>IFERROR(J407-M407,0)</f>
        <v/>
      </c>
      <c r="AA407" s="11">
        <f>IFERROR(ROUND(MAX(0,MIN(100,((AB407*0.2)+(AC407*0.15)+(AD407*0.15)+(AE407*0.1)+(AF407*0.1)+(AG407*0.15)+(MIN(Y407/3,1)*100*0.1)+(AI407*0.05))*((AH407/100)*0.25+0.75))),0),0)</f>
        <v/>
      </c>
      <c r="AB407" s="11">
        <f>ROUND(MAX(0,MIN(100,((M407+10)/20)*100)),0)</f>
        <v/>
      </c>
      <c r="AC407" s="11">
        <f>IFERROR(IF(D407&lt;=0,0,ROUND(COUNTIFS($D$4:$D$3359,"&lt;="&amp;D407,$D$4:$D$3359,"&gt;0")/COUNTIF($D$4:$D$3359,"&gt;0")*100,0)),0)</f>
        <v/>
      </c>
      <c r="AD407" s="11">
        <f>IF(E407&lt;=0,0,ROUND(MAX(0,MIN(100,(LOG10(1+E407/1000000000)/LOG10(101))*100)),0))</f>
        <v/>
      </c>
      <c r="AE407" s="11">
        <f>IF(O407=N407,50,ROUND(MAX(0,MIN(100,((H407-N407)/(O407-N407))*100)),0))</f>
        <v/>
      </c>
      <c r="AF407" s="11">
        <f>ROUND(MAX(0,MIN(100,50+((H407-K407)/K407)*1000)),0)</f>
        <v/>
      </c>
      <c r="AG407" s="11">
        <f>IFERROR(ROUND(MAX(0,MIN(100,50+25*LN(MAX(0.01,X407)))),0),25)</f>
        <v/>
      </c>
      <c r="AH407" s="11">
        <f>ROUND(IF(M407&lt;=-30,0,IF(M407&lt;=-20,20,IF(M407&lt;=-10,50,100))),0)</f>
        <v/>
      </c>
      <c r="AI407" s="11">
        <f>ROUND(MAX(0,MIN(100,50+(Z407*10))),0)</f>
        <v/>
      </c>
      <c r="AJ407" s="11">
        <f>IFERROR(IF(--AA407&gt;=80,"خرید قوی",IF(--AA407&gt;=70,"خرید مشروط",IF(--AA407&gt;=60,"مراقبت",IF(--AA407&gt;=45,"ضعیف","عدم ورود")))),"")</f>
        <v/>
      </c>
    </row>
    <row r="408">
      <c r="A408" s="12">
        <f>'دیده بان بازار'!A411</f>
        <v/>
      </c>
      <c r="B408" s="13">
        <f>'دیده بان بازار'!B411</f>
        <v/>
      </c>
      <c r="C408" s="13">
        <f>'دیده بان بازار'!C411</f>
        <v/>
      </c>
      <c r="D408" s="13">
        <f>'دیده بان بازار'!D411</f>
        <v/>
      </c>
      <c r="E408" s="14">
        <f>'دیده بان بازار'!E411</f>
        <v/>
      </c>
      <c r="F408" s="13">
        <f>'دیده بان بازار'!F411</f>
        <v/>
      </c>
      <c r="G408" s="13">
        <f>'دیده بان بازار'!G411</f>
        <v/>
      </c>
      <c r="H408" s="13">
        <f>'دیده بان بازار'!H411</f>
        <v/>
      </c>
      <c r="I408" s="13">
        <f>'دیده بان بازار'!I411</f>
        <v/>
      </c>
      <c r="J408" s="13">
        <f>'دیده بان بازار'!J411</f>
        <v/>
      </c>
      <c r="K408" s="13">
        <f>'دیده بان بازار'!K411</f>
        <v/>
      </c>
      <c r="L408" s="13">
        <f>'دیده بان بازار'!L411</f>
        <v/>
      </c>
      <c r="M408" s="13">
        <f>'دیده بان بازار'!M411</f>
        <v/>
      </c>
      <c r="N408" s="13">
        <f>'دیده بان بازار'!N411</f>
        <v/>
      </c>
      <c r="O408" s="13">
        <f>'دیده بان بازار'!O411</f>
        <v/>
      </c>
      <c r="P408" s="13">
        <f>'دیده بان بازار'!P411</f>
        <v/>
      </c>
      <c r="Q408" s="13">
        <f>'دیده بان بازار'!Q411</f>
        <v/>
      </c>
      <c r="R408" s="13">
        <f>'دیده بان بازار'!R411</f>
        <v/>
      </c>
      <c r="S408" s="13">
        <f>'دیده بان بازار'!S411</f>
        <v/>
      </c>
      <c r="T408" s="13">
        <f>'دیده بان بازار'!T411</f>
        <v/>
      </c>
      <c r="U408" s="13">
        <f>'دیده بان بازار'!U411</f>
        <v/>
      </c>
      <c r="V408" s="13">
        <f>'دیده بان بازار'!V411</f>
        <v/>
      </c>
      <c r="W408" s="6">
        <f>'دیده بان بازار'!W411</f>
        <v/>
      </c>
      <c r="X408" s="11">
        <f>IFERROR(IF(OR(R408&lt;=0,W408&lt;=0,S408&lt;=0,V408&lt;=0),0,ROUND((S408/R408)/(V408/W408),2)),0)</f>
        <v/>
      </c>
      <c r="Y408" s="11">
        <f>IFERROR(IF(OR(S408&lt;=0,V408&lt;=0),0,ROUND(S408/V408,2)),0)</f>
        <v/>
      </c>
      <c r="Z408" s="11">
        <f>IFERROR(J408-M408,0)</f>
        <v/>
      </c>
      <c r="AA408" s="11">
        <f>IFERROR(ROUND(MAX(0,MIN(100,((AB408*0.2)+(AC408*0.15)+(AD408*0.15)+(AE408*0.1)+(AF408*0.1)+(AG408*0.15)+(MIN(Y408/3,1)*100*0.1)+(AI408*0.05))*((AH408/100)*0.25+0.75))),0),0)</f>
        <v/>
      </c>
      <c r="AB408" s="11">
        <f>ROUND(MAX(0,MIN(100,((M408+10)/20)*100)),0)</f>
        <v/>
      </c>
      <c r="AC408" s="11">
        <f>IFERROR(IF(D408&lt;=0,0,ROUND(COUNTIFS($D$4:$D$3359,"&lt;="&amp;D408,$D$4:$D$3359,"&gt;0")/COUNTIF($D$4:$D$3359,"&gt;0")*100,0)),0)</f>
        <v/>
      </c>
      <c r="AD408" s="11">
        <f>IF(E408&lt;=0,0,ROUND(MAX(0,MIN(100,(LOG10(1+E408/1000000000)/LOG10(101))*100)),0))</f>
        <v/>
      </c>
      <c r="AE408" s="11">
        <f>IF(O408=N408,50,ROUND(MAX(0,MIN(100,((H408-N408)/(O408-N408))*100)),0))</f>
        <v/>
      </c>
      <c r="AF408" s="11">
        <f>ROUND(MAX(0,MIN(100,50+((H408-K408)/K408)*1000)),0)</f>
        <v/>
      </c>
      <c r="AG408" s="11">
        <f>IFERROR(ROUND(MAX(0,MIN(100,50+25*LN(MAX(0.01,X408)))),0),25)</f>
        <v/>
      </c>
      <c r="AH408" s="11">
        <f>ROUND(IF(M408&lt;=-30,0,IF(M408&lt;=-20,20,IF(M408&lt;=-10,50,100))),0)</f>
        <v/>
      </c>
      <c r="AI408" s="11">
        <f>ROUND(MAX(0,MIN(100,50+(Z408*10))),0)</f>
        <v/>
      </c>
      <c r="AJ408" s="11">
        <f>IFERROR(IF(--AA408&gt;=80,"خرید قوی",IF(--AA408&gt;=70,"خرید مشروط",IF(--AA408&gt;=60,"مراقبت",IF(--AA408&gt;=45,"ضعیف","عدم ورود")))),"")</f>
        <v/>
      </c>
    </row>
    <row r="409">
      <c r="A409" s="15">
        <f>'دیده بان بازار'!A412</f>
        <v/>
      </c>
      <c r="B409" s="16">
        <f>'دیده بان بازار'!B412</f>
        <v/>
      </c>
      <c r="C409" s="16">
        <f>'دیده بان بازار'!C412</f>
        <v/>
      </c>
      <c r="D409" s="16">
        <f>'دیده بان بازار'!D412</f>
        <v/>
      </c>
      <c r="E409" s="17">
        <f>'دیده بان بازار'!E412</f>
        <v/>
      </c>
      <c r="F409" s="16">
        <f>'دیده بان بازار'!F412</f>
        <v/>
      </c>
      <c r="G409" s="16">
        <f>'دیده بان بازار'!G412</f>
        <v/>
      </c>
      <c r="H409" s="16">
        <f>'دیده بان بازار'!H412</f>
        <v/>
      </c>
      <c r="I409" s="16">
        <f>'دیده بان بازار'!I412</f>
        <v/>
      </c>
      <c r="J409" s="16">
        <f>'دیده بان بازار'!J412</f>
        <v/>
      </c>
      <c r="K409" s="16">
        <f>'دیده بان بازار'!K412</f>
        <v/>
      </c>
      <c r="L409" s="16">
        <f>'دیده بان بازار'!L412</f>
        <v/>
      </c>
      <c r="M409" s="16">
        <f>'دیده بان بازار'!M412</f>
        <v/>
      </c>
      <c r="N409" s="16">
        <f>'دیده بان بازار'!N412</f>
        <v/>
      </c>
      <c r="O409" s="16">
        <f>'دیده بان بازار'!O412</f>
        <v/>
      </c>
      <c r="P409" s="16">
        <f>'دیده بان بازار'!P412</f>
        <v/>
      </c>
      <c r="Q409" s="16">
        <f>'دیده بان بازار'!Q412</f>
        <v/>
      </c>
      <c r="R409" s="16">
        <f>'دیده بان بازار'!R412</f>
        <v/>
      </c>
      <c r="S409" s="16">
        <f>'دیده بان بازار'!S412</f>
        <v/>
      </c>
      <c r="T409" s="16">
        <f>'دیده بان بازار'!T412</f>
        <v/>
      </c>
      <c r="U409" s="16">
        <f>'دیده بان بازار'!U412</f>
        <v/>
      </c>
      <c r="V409" s="16">
        <f>'دیده بان بازار'!V412</f>
        <v/>
      </c>
      <c r="W409" s="7">
        <f>'دیده بان بازار'!W412</f>
        <v/>
      </c>
      <c r="X409" s="11">
        <f>IFERROR(IF(OR(R409&lt;=0,W409&lt;=0,S409&lt;=0,V409&lt;=0),0,ROUND((S409/R409)/(V409/W409),2)),0)</f>
        <v/>
      </c>
      <c r="Y409" s="11">
        <f>IFERROR(IF(OR(S409&lt;=0,V409&lt;=0),0,ROUND(S409/V409,2)),0)</f>
        <v/>
      </c>
      <c r="Z409" s="11">
        <f>IFERROR(J409-M409,0)</f>
        <v/>
      </c>
      <c r="AA409" s="11">
        <f>IFERROR(ROUND(MAX(0,MIN(100,((AB409*0.2)+(AC409*0.15)+(AD409*0.15)+(AE409*0.1)+(AF409*0.1)+(AG409*0.15)+(MIN(Y409/3,1)*100*0.1)+(AI409*0.05))*((AH409/100)*0.25+0.75))),0),0)</f>
        <v/>
      </c>
      <c r="AB409" s="11">
        <f>ROUND(MAX(0,MIN(100,((M409+10)/20)*100)),0)</f>
        <v/>
      </c>
      <c r="AC409" s="11">
        <f>IFERROR(IF(D409&lt;=0,0,ROUND(COUNTIFS($D$4:$D$3359,"&lt;="&amp;D409,$D$4:$D$3359,"&gt;0")/COUNTIF($D$4:$D$3359,"&gt;0")*100,0)),0)</f>
        <v/>
      </c>
      <c r="AD409" s="11">
        <f>IF(E409&lt;=0,0,ROUND(MAX(0,MIN(100,(LOG10(1+E409/1000000000)/LOG10(101))*100)),0))</f>
        <v/>
      </c>
      <c r="AE409" s="11">
        <f>IF(O409=N409,50,ROUND(MAX(0,MIN(100,((H409-N409)/(O409-N409))*100)),0))</f>
        <v/>
      </c>
      <c r="AF409" s="11">
        <f>ROUND(MAX(0,MIN(100,50+((H409-K409)/K409)*1000)),0)</f>
        <v/>
      </c>
      <c r="AG409" s="11">
        <f>IFERROR(ROUND(MAX(0,MIN(100,50+25*LN(MAX(0.01,X409)))),0),25)</f>
        <v/>
      </c>
      <c r="AH409" s="11">
        <f>ROUND(IF(M409&lt;=-30,0,IF(M409&lt;=-20,20,IF(M409&lt;=-10,50,100))),0)</f>
        <v/>
      </c>
      <c r="AI409" s="11">
        <f>ROUND(MAX(0,MIN(100,50+(Z409*10))),0)</f>
        <v/>
      </c>
      <c r="AJ409" s="11">
        <f>IFERROR(IF(--AA409&gt;=80,"خرید قوی",IF(--AA409&gt;=70,"خرید مشروط",IF(--AA409&gt;=60,"مراقبت",IF(--AA409&gt;=45,"ضعیف","عدم ورود")))),"")</f>
        <v/>
      </c>
    </row>
    <row r="410">
      <c r="A410" s="12">
        <f>'دیده بان بازار'!A413</f>
        <v/>
      </c>
      <c r="B410" s="13">
        <f>'دیده بان بازار'!B413</f>
        <v/>
      </c>
      <c r="C410" s="13">
        <f>'دیده بان بازار'!C413</f>
        <v/>
      </c>
      <c r="D410" s="13">
        <f>'دیده بان بازار'!D413</f>
        <v/>
      </c>
      <c r="E410" s="14">
        <f>'دیده بان بازار'!E413</f>
        <v/>
      </c>
      <c r="F410" s="13">
        <f>'دیده بان بازار'!F413</f>
        <v/>
      </c>
      <c r="G410" s="13">
        <f>'دیده بان بازار'!G413</f>
        <v/>
      </c>
      <c r="H410" s="13">
        <f>'دیده بان بازار'!H413</f>
        <v/>
      </c>
      <c r="I410" s="13">
        <f>'دیده بان بازار'!I413</f>
        <v/>
      </c>
      <c r="J410" s="13">
        <f>'دیده بان بازار'!J413</f>
        <v/>
      </c>
      <c r="K410" s="13">
        <f>'دیده بان بازار'!K413</f>
        <v/>
      </c>
      <c r="L410" s="13">
        <f>'دیده بان بازار'!L413</f>
        <v/>
      </c>
      <c r="M410" s="13">
        <f>'دیده بان بازار'!M413</f>
        <v/>
      </c>
      <c r="N410" s="13">
        <f>'دیده بان بازار'!N413</f>
        <v/>
      </c>
      <c r="O410" s="13">
        <f>'دیده بان بازار'!O413</f>
        <v/>
      </c>
      <c r="P410" s="13">
        <f>'دیده بان بازار'!P413</f>
        <v/>
      </c>
      <c r="Q410" s="13">
        <f>'دیده بان بازار'!Q413</f>
        <v/>
      </c>
      <c r="R410" s="13">
        <f>'دیده بان بازار'!R413</f>
        <v/>
      </c>
      <c r="S410" s="13">
        <f>'دیده بان بازار'!S413</f>
        <v/>
      </c>
      <c r="T410" s="13">
        <f>'دیده بان بازار'!T413</f>
        <v/>
      </c>
      <c r="U410" s="13">
        <f>'دیده بان بازار'!U413</f>
        <v/>
      </c>
      <c r="V410" s="13">
        <f>'دیده بان بازار'!V413</f>
        <v/>
      </c>
      <c r="W410" s="6">
        <f>'دیده بان بازار'!W413</f>
        <v/>
      </c>
      <c r="X410" s="11">
        <f>IFERROR(IF(OR(R410&lt;=0,W410&lt;=0,S410&lt;=0,V410&lt;=0),0,ROUND((S410/R410)/(V410/W410),2)),0)</f>
        <v/>
      </c>
      <c r="Y410" s="11">
        <f>IFERROR(IF(OR(S410&lt;=0,V410&lt;=0),0,ROUND(S410/V410,2)),0)</f>
        <v/>
      </c>
      <c r="Z410" s="11">
        <f>IFERROR(J410-M410,0)</f>
        <v/>
      </c>
      <c r="AA410" s="11">
        <f>IFERROR(ROUND(MAX(0,MIN(100,((AB410*0.2)+(AC410*0.15)+(AD410*0.15)+(AE410*0.1)+(AF410*0.1)+(AG410*0.15)+(MIN(Y410/3,1)*100*0.1)+(AI410*0.05))*((AH410/100)*0.25+0.75))),0),0)</f>
        <v/>
      </c>
      <c r="AB410" s="11">
        <f>ROUND(MAX(0,MIN(100,((M410+10)/20)*100)),0)</f>
        <v/>
      </c>
      <c r="AC410" s="11">
        <f>IFERROR(IF(D410&lt;=0,0,ROUND(COUNTIFS($D$4:$D$3359,"&lt;="&amp;D410,$D$4:$D$3359,"&gt;0")/COUNTIF($D$4:$D$3359,"&gt;0")*100,0)),0)</f>
        <v/>
      </c>
      <c r="AD410" s="11">
        <f>IF(E410&lt;=0,0,ROUND(MAX(0,MIN(100,(LOG10(1+E410/1000000000)/LOG10(101))*100)),0))</f>
        <v/>
      </c>
      <c r="AE410" s="11">
        <f>IF(O410=N410,50,ROUND(MAX(0,MIN(100,((H410-N410)/(O410-N410))*100)),0))</f>
        <v/>
      </c>
      <c r="AF410" s="11">
        <f>ROUND(MAX(0,MIN(100,50+((H410-K410)/K410)*1000)),0)</f>
        <v/>
      </c>
      <c r="AG410" s="11">
        <f>IFERROR(ROUND(MAX(0,MIN(100,50+25*LN(MAX(0.01,X410)))),0),25)</f>
        <v/>
      </c>
      <c r="AH410" s="11">
        <f>ROUND(IF(M410&lt;=-30,0,IF(M410&lt;=-20,20,IF(M410&lt;=-10,50,100))),0)</f>
        <v/>
      </c>
      <c r="AI410" s="11">
        <f>ROUND(MAX(0,MIN(100,50+(Z410*10))),0)</f>
        <v/>
      </c>
      <c r="AJ410" s="11">
        <f>IFERROR(IF(--AA410&gt;=80,"خرید قوی",IF(--AA410&gt;=70,"خرید مشروط",IF(--AA410&gt;=60,"مراقبت",IF(--AA410&gt;=45,"ضعیف","عدم ورود")))),"")</f>
        <v/>
      </c>
    </row>
    <row r="411">
      <c r="A411" s="15">
        <f>'دیده بان بازار'!A414</f>
        <v/>
      </c>
      <c r="B411" s="16">
        <f>'دیده بان بازار'!B414</f>
        <v/>
      </c>
      <c r="C411" s="16">
        <f>'دیده بان بازار'!C414</f>
        <v/>
      </c>
      <c r="D411" s="16">
        <f>'دیده بان بازار'!D414</f>
        <v/>
      </c>
      <c r="E411" s="17">
        <f>'دیده بان بازار'!E414</f>
        <v/>
      </c>
      <c r="F411" s="16">
        <f>'دیده بان بازار'!F414</f>
        <v/>
      </c>
      <c r="G411" s="16">
        <f>'دیده بان بازار'!G414</f>
        <v/>
      </c>
      <c r="H411" s="16">
        <f>'دیده بان بازار'!H414</f>
        <v/>
      </c>
      <c r="I411" s="16">
        <f>'دیده بان بازار'!I414</f>
        <v/>
      </c>
      <c r="J411" s="16">
        <f>'دیده بان بازار'!J414</f>
        <v/>
      </c>
      <c r="K411" s="16">
        <f>'دیده بان بازار'!K414</f>
        <v/>
      </c>
      <c r="L411" s="16">
        <f>'دیده بان بازار'!L414</f>
        <v/>
      </c>
      <c r="M411" s="16">
        <f>'دیده بان بازار'!M414</f>
        <v/>
      </c>
      <c r="N411" s="16">
        <f>'دیده بان بازار'!N414</f>
        <v/>
      </c>
      <c r="O411" s="16">
        <f>'دیده بان بازار'!O414</f>
        <v/>
      </c>
      <c r="P411" s="16">
        <f>'دیده بان بازار'!P414</f>
        <v/>
      </c>
      <c r="Q411" s="16">
        <f>'دیده بان بازار'!Q414</f>
        <v/>
      </c>
      <c r="R411" s="16">
        <f>'دیده بان بازار'!R414</f>
        <v/>
      </c>
      <c r="S411" s="16">
        <f>'دیده بان بازار'!S414</f>
        <v/>
      </c>
      <c r="T411" s="16">
        <f>'دیده بان بازار'!T414</f>
        <v/>
      </c>
      <c r="U411" s="16">
        <f>'دیده بان بازار'!U414</f>
        <v/>
      </c>
      <c r="V411" s="16">
        <f>'دیده بان بازار'!V414</f>
        <v/>
      </c>
      <c r="W411" s="7">
        <f>'دیده بان بازار'!W414</f>
        <v/>
      </c>
      <c r="X411" s="11">
        <f>IFERROR(IF(OR(R411&lt;=0,W411&lt;=0,S411&lt;=0,V411&lt;=0),0,ROUND((S411/R411)/(V411/W411),2)),0)</f>
        <v/>
      </c>
      <c r="Y411" s="11">
        <f>IFERROR(IF(OR(S411&lt;=0,V411&lt;=0),0,ROUND(S411/V411,2)),0)</f>
        <v/>
      </c>
      <c r="Z411" s="11">
        <f>IFERROR(J411-M411,0)</f>
        <v/>
      </c>
      <c r="AA411" s="11">
        <f>IFERROR(ROUND(MAX(0,MIN(100,((AB411*0.2)+(AC411*0.15)+(AD411*0.15)+(AE411*0.1)+(AF411*0.1)+(AG411*0.15)+(MIN(Y411/3,1)*100*0.1)+(AI411*0.05))*((AH411/100)*0.25+0.75))),0),0)</f>
        <v/>
      </c>
      <c r="AB411" s="11">
        <f>ROUND(MAX(0,MIN(100,((M411+10)/20)*100)),0)</f>
        <v/>
      </c>
      <c r="AC411" s="11">
        <f>IFERROR(IF(D411&lt;=0,0,ROUND(COUNTIFS($D$4:$D$3359,"&lt;="&amp;D411,$D$4:$D$3359,"&gt;0")/COUNTIF($D$4:$D$3359,"&gt;0")*100,0)),0)</f>
        <v/>
      </c>
      <c r="AD411" s="11">
        <f>IF(E411&lt;=0,0,ROUND(MAX(0,MIN(100,(LOG10(1+E411/1000000000)/LOG10(101))*100)),0))</f>
        <v/>
      </c>
      <c r="AE411" s="11">
        <f>IF(O411=N411,50,ROUND(MAX(0,MIN(100,((H411-N411)/(O411-N411))*100)),0))</f>
        <v/>
      </c>
      <c r="AF411" s="11">
        <f>ROUND(MAX(0,MIN(100,50+((H411-K411)/K411)*1000)),0)</f>
        <v/>
      </c>
      <c r="AG411" s="11">
        <f>IFERROR(ROUND(MAX(0,MIN(100,50+25*LN(MAX(0.01,X411)))),0),25)</f>
        <v/>
      </c>
      <c r="AH411" s="11">
        <f>ROUND(IF(M411&lt;=-30,0,IF(M411&lt;=-20,20,IF(M411&lt;=-10,50,100))),0)</f>
        <v/>
      </c>
      <c r="AI411" s="11">
        <f>ROUND(MAX(0,MIN(100,50+(Z411*10))),0)</f>
        <v/>
      </c>
      <c r="AJ411" s="11">
        <f>IFERROR(IF(--AA411&gt;=80,"خرید قوی",IF(--AA411&gt;=70,"خرید مشروط",IF(--AA411&gt;=60,"مراقبت",IF(--AA411&gt;=45,"ضعیف","عدم ورود")))),"")</f>
        <v/>
      </c>
    </row>
    <row r="412">
      <c r="A412" s="12">
        <f>'دیده بان بازار'!A415</f>
        <v/>
      </c>
      <c r="B412" s="13">
        <f>'دیده بان بازار'!B415</f>
        <v/>
      </c>
      <c r="C412" s="13">
        <f>'دیده بان بازار'!C415</f>
        <v/>
      </c>
      <c r="D412" s="13">
        <f>'دیده بان بازار'!D415</f>
        <v/>
      </c>
      <c r="E412" s="14">
        <f>'دیده بان بازار'!E415</f>
        <v/>
      </c>
      <c r="F412" s="13">
        <f>'دیده بان بازار'!F415</f>
        <v/>
      </c>
      <c r="G412" s="13">
        <f>'دیده بان بازار'!G415</f>
        <v/>
      </c>
      <c r="H412" s="13">
        <f>'دیده بان بازار'!H415</f>
        <v/>
      </c>
      <c r="I412" s="13">
        <f>'دیده بان بازار'!I415</f>
        <v/>
      </c>
      <c r="J412" s="13">
        <f>'دیده بان بازار'!J415</f>
        <v/>
      </c>
      <c r="K412" s="13">
        <f>'دیده بان بازار'!K415</f>
        <v/>
      </c>
      <c r="L412" s="13">
        <f>'دیده بان بازار'!L415</f>
        <v/>
      </c>
      <c r="M412" s="13">
        <f>'دیده بان بازار'!M415</f>
        <v/>
      </c>
      <c r="N412" s="13">
        <f>'دیده بان بازار'!N415</f>
        <v/>
      </c>
      <c r="O412" s="13">
        <f>'دیده بان بازار'!O415</f>
        <v/>
      </c>
      <c r="P412" s="13">
        <f>'دیده بان بازار'!P415</f>
        <v/>
      </c>
      <c r="Q412" s="13">
        <f>'دیده بان بازار'!Q415</f>
        <v/>
      </c>
      <c r="R412" s="13">
        <f>'دیده بان بازار'!R415</f>
        <v/>
      </c>
      <c r="S412" s="13">
        <f>'دیده بان بازار'!S415</f>
        <v/>
      </c>
      <c r="T412" s="13">
        <f>'دیده بان بازار'!T415</f>
        <v/>
      </c>
      <c r="U412" s="13">
        <f>'دیده بان بازار'!U415</f>
        <v/>
      </c>
      <c r="V412" s="13">
        <f>'دیده بان بازار'!V415</f>
        <v/>
      </c>
      <c r="W412" s="6">
        <f>'دیده بان بازار'!W415</f>
        <v/>
      </c>
      <c r="X412" s="11">
        <f>IFERROR(IF(OR(R412&lt;=0,W412&lt;=0,S412&lt;=0,V412&lt;=0),0,ROUND((S412/R412)/(V412/W412),2)),0)</f>
        <v/>
      </c>
      <c r="Y412" s="11">
        <f>IFERROR(IF(OR(S412&lt;=0,V412&lt;=0),0,ROUND(S412/V412,2)),0)</f>
        <v/>
      </c>
      <c r="Z412" s="11">
        <f>IFERROR(J412-M412,0)</f>
        <v/>
      </c>
      <c r="AA412" s="11">
        <f>IFERROR(ROUND(MAX(0,MIN(100,((AB412*0.2)+(AC412*0.15)+(AD412*0.15)+(AE412*0.1)+(AF412*0.1)+(AG412*0.15)+(MIN(Y412/3,1)*100*0.1)+(AI412*0.05))*((AH412/100)*0.25+0.75))),0),0)</f>
        <v/>
      </c>
      <c r="AB412" s="11">
        <f>ROUND(MAX(0,MIN(100,((M412+10)/20)*100)),0)</f>
        <v/>
      </c>
      <c r="AC412" s="11">
        <f>IFERROR(IF(D412&lt;=0,0,ROUND(COUNTIFS($D$4:$D$3359,"&lt;="&amp;D412,$D$4:$D$3359,"&gt;0")/COUNTIF($D$4:$D$3359,"&gt;0")*100,0)),0)</f>
        <v/>
      </c>
      <c r="AD412" s="11">
        <f>IF(E412&lt;=0,0,ROUND(MAX(0,MIN(100,(LOG10(1+E412/1000000000)/LOG10(101))*100)),0))</f>
        <v/>
      </c>
      <c r="AE412" s="11">
        <f>IF(O412=N412,50,ROUND(MAX(0,MIN(100,((H412-N412)/(O412-N412))*100)),0))</f>
        <v/>
      </c>
      <c r="AF412" s="11">
        <f>ROUND(MAX(0,MIN(100,50+((H412-K412)/K412)*1000)),0)</f>
        <v/>
      </c>
      <c r="AG412" s="11">
        <f>IFERROR(ROUND(MAX(0,MIN(100,50+25*LN(MAX(0.01,X412)))),0),25)</f>
        <v/>
      </c>
      <c r="AH412" s="11">
        <f>ROUND(IF(M412&lt;=-30,0,IF(M412&lt;=-20,20,IF(M412&lt;=-10,50,100))),0)</f>
        <v/>
      </c>
      <c r="AI412" s="11">
        <f>ROUND(MAX(0,MIN(100,50+(Z412*10))),0)</f>
        <v/>
      </c>
      <c r="AJ412" s="11">
        <f>IFERROR(IF(--AA412&gt;=80,"خرید قوی",IF(--AA412&gt;=70,"خرید مشروط",IF(--AA412&gt;=60,"مراقبت",IF(--AA412&gt;=45,"ضعیف","عدم ورود")))),"")</f>
        <v/>
      </c>
    </row>
    <row r="413">
      <c r="A413" s="15">
        <f>'دیده بان بازار'!A416</f>
        <v/>
      </c>
      <c r="B413" s="16">
        <f>'دیده بان بازار'!B416</f>
        <v/>
      </c>
      <c r="C413" s="16">
        <f>'دیده بان بازار'!C416</f>
        <v/>
      </c>
      <c r="D413" s="16">
        <f>'دیده بان بازار'!D416</f>
        <v/>
      </c>
      <c r="E413" s="17">
        <f>'دیده بان بازار'!E416</f>
        <v/>
      </c>
      <c r="F413" s="16">
        <f>'دیده بان بازار'!F416</f>
        <v/>
      </c>
      <c r="G413" s="16">
        <f>'دیده بان بازار'!G416</f>
        <v/>
      </c>
      <c r="H413" s="16">
        <f>'دیده بان بازار'!H416</f>
        <v/>
      </c>
      <c r="I413" s="16">
        <f>'دیده بان بازار'!I416</f>
        <v/>
      </c>
      <c r="J413" s="16">
        <f>'دیده بان بازار'!J416</f>
        <v/>
      </c>
      <c r="K413" s="16">
        <f>'دیده بان بازار'!K416</f>
        <v/>
      </c>
      <c r="L413" s="16">
        <f>'دیده بان بازار'!L416</f>
        <v/>
      </c>
      <c r="M413" s="16">
        <f>'دیده بان بازار'!M416</f>
        <v/>
      </c>
      <c r="N413" s="16">
        <f>'دیده بان بازار'!N416</f>
        <v/>
      </c>
      <c r="O413" s="16">
        <f>'دیده بان بازار'!O416</f>
        <v/>
      </c>
      <c r="P413" s="16">
        <f>'دیده بان بازار'!P416</f>
        <v/>
      </c>
      <c r="Q413" s="16">
        <f>'دیده بان بازار'!Q416</f>
        <v/>
      </c>
      <c r="R413" s="16">
        <f>'دیده بان بازار'!R416</f>
        <v/>
      </c>
      <c r="S413" s="16">
        <f>'دیده بان بازار'!S416</f>
        <v/>
      </c>
      <c r="T413" s="16">
        <f>'دیده بان بازار'!T416</f>
        <v/>
      </c>
      <c r="U413" s="16">
        <f>'دیده بان بازار'!U416</f>
        <v/>
      </c>
      <c r="V413" s="16">
        <f>'دیده بان بازار'!V416</f>
        <v/>
      </c>
      <c r="W413" s="7">
        <f>'دیده بان بازار'!W416</f>
        <v/>
      </c>
      <c r="X413" s="11">
        <f>IFERROR(IF(OR(R413&lt;=0,W413&lt;=0,S413&lt;=0,V413&lt;=0),0,ROUND((S413/R413)/(V413/W413),2)),0)</f>
        <v/>
      </c>
      <c r="Y413" s="11">
        <f>IFERROR(IF(OR(S413&lt;=0,V413&lt;=0),0,ROUND(S413/V413,2)),0)</f>
        <v/>
      </c>
      <c r="Z413" s="11">
        <f>IFERROR(J413-M413,0)</f>
        <v/>
      </c>
      <c r="AA413" s="11">
        <f>IFERROR(ROUND(MAX(0,MIN(100,((AB413*0.2)+(AC413*0.15)+(AD413*0.15)+(AE413*0.1)+(AF413*0.1)+(AG413*0.15)+(MIN(Y413/3,1)*100*0.1)+(AI413*0.05))*((AH413/100)*0.25+0.75))),0),0)</f>
        <v/>
      </c>
      <c r="AB413" s="11">
        <f>ROUND(MAX(0,MIN(100,((M413+10)/20)*100)),0)</f>
        <v/>
      </c>
      <c r="AC413" s="11">
        <f>IFERROR(IF(D413&lt;=0,0,ROUND(COUNTIFS($D$4:$D$3359,"&lt;="&amp;D413,$D$4:$D$3359,"&gt;0")/COUNTIF($D$4:$D$3359,"&gt;0")*100,0)),0)</f>
        <v/>
      </c>
      <c r="AD413" s="11">
        <f>IF(E413&lt;=0,0,ROUND(MAX(0,MIN(100,(LOG10(1+E413/1000000000)/LOG10(101))*100)),0))</f>
        <v/>
      </c>
      <c r="AE413" s="11">
        <f>IF(O413=N413,50,ROUND(MAX(0,MIN(100,((H413-N413)/(O413-N413))*100)),0))</f>
        <v/>
      </c>
      <c r="AF413" s="11">
        <f>ROUND(MAX(0,MIN(100,50+((H413-K413)/K413)*1000)),0)</f>
        <v/>
      </c>
      <c r="AG413" s="11">
        <f>IFERROR(ROUND(MAX(0,MIN(100,50+25*LN(MAX(0.01,X413)))),0),25)</f>
        <v/>
      </c>
      <c r="AH413" s="11">
        <f>ROUND(IF(M413&lt;=-30,0,IF(M413&lt;=-20,20,IF(M413&lt;=-10,50,100))),0)</f>
        <v/>
      </c>
      <c r="AI413" s="11">
        <f>ROUND(MAX(0,MIN(100,50+(Z413*10))),0)</f>
        <v/>
      </c>
      <c r="AJ413" s="11">
        <f>IFERROR(IF(--AA413&gt;=80,"خرید قوی",IF(--AA413&gt;=70,"خرید مشروط",IF(--AA413&gt;=60,"مراقبت",IF(--AA413&gt;=45,"ضعیف","عدم ورود")))),"")</f>
        <v/>
      </c>
    </row>
    <row r="414">
      <c r="A414" s="12">
        <f>'دیده بان بازار'!A417</f>
        <v/>
      </c>
      <c r="B414" s="13">
        <f>'دیده بان بازار'!B417</f>
        <v/>
      </c>
      <c r="C414" s="13">
        <f>'دیده بان بازار'!C417</f>
        <v/>
      </c>
      <c r="D414" s="13">
        <f>'دیده بان بازار'!D417</f>
        <v/>
      </c>
      <c r="E414" s="14">
        <f>'دیده بان بازار'!E417</f>
        <v/>
      </c>
      <c r="F414" s="13">
        <f>'دیده بان بازار'!F417</f>
        <v/>
      </c>
      <c r="G414" s="13">
        <f>'دیده بان بازار'!G417</f>
        <v/>
      </c>
      <c r="H414" s="13">
        <f>'دیده بان بازار'!H417</f>
        <v/>
      </c>
      <c r="I414" s="13">
        <f>'دیده بان بازار'!I417</f>
        <v/>
      </c>
      <c r="J414" s="13">
        <f>'دیده بان بازار'!J417</f>
        <v/>
      </c>
      <c r="K414" s="13">
        <f>'دیده بان بازار'!K417</f>
        <v/>
      </c>
      <c r="L414" s="13">
        <f>'دیده بان بازار'!L417</f>
        <v/>
      </c>
      <c r="M414" s="13">
        <f>'دیده بان بازار'!M417</f>
        <v/>
      </c>
      <c r="N414" s="13">
        <f>'دیده بان بازار'!N417</f>
        <v/>
      </c>
      <c r="O414" s="13">
        <f>'دیده بان بازار'!O417</f>
        <v/>
      </c>
      <c r="P414" s="13">
        <f>'دیده بان بازار'!P417</f>
        <v/>
      </c>
      <c r="Q414" s="13">
        <f>'دیده بان بازار'!Q417</f>
        <v/>
      </c>
      <c r="R414" s="13">
        <f>'دیده بان بازار'!R417</f>
        <v/>
      </c>
      <c r="S414" s="13">
        <f>'دیده بان بازار'!S417</f>
        <v/>
      </c>
      <c r="T414" s="13">
        <f>'دیده بان بازار'!T417</f>
        <v/>
      </c>
      <c r="U414" s="13">
        <f>'دیده بان بازار'!U417</f>
        <v/>
      </c>
      <c r="V414" s="13">
        <f>'دیده بان بازار'!V417</f>
        <v/>
      </c>
      <c r="W414" s="6">
        <f>'دیده بان بازار'!W417</f>
        <v/>
      </c>
      <c r="X414" s="11">
        <f>IFERROR(IF(OR(R414&lt;=0,W414&lt;=0,S414&lt;=0,V414&lt;=0),0,ROUND((S414/R414)/(V414/W414),2)),0)</f>
        <v/>
      </c>
      <c r="Y414" s="11">
        <f>IFERROR(IF(OR(S414&lt;=0,V414&lt;=0),0,ROUND(S414/V414,2)),0)</f>
        <v/>
      </c>
      <c r="Z414" s="11">
        <f>IFERROR(J414-M414,0)</f>
        <v/>
      </c>
      <c r="AA414" s="11">
        <f>IFERROR(ROUND(MAX(0,MIN(100,((AB414*0.2)+(AC414*0.15)+(AD414*0.15)+(AE414*0.1)+(AF414*0.1)+(AG414*0.15)+(MIN(Y414/3,1)*100*0.1)+(AI414*0.05))*((AH414/100)*0.25+0.75))),0),0)</f>
        <v/>
      </c>
      <c r="AB414" s="11">
        <f>ROUND(MAX(0,MIN(100,((M414+10)/20)*100)),0)</f>
        <v/>
      </c>
      <c r="AC414" s="11">
        <f>IFERROR(IF(D414&lt;=0,0,ROUND(COUNTIFS($D$4:$D$3359,"&lt;="&amp;D414,$D$4:$D$3359,"&gt;0")/COUNTIF($D$4:$D$3359,"&gt;0")*100,0)),0)</f>
        <v/>
      </c>
      <c r="AD414" s="11">
        <f>IF(E414&lt;=0,0,ROUND(MAX(0,MIN(100,(LOG10(1+E414/1000000000)/LOG10(101))*100)),0))</f>
        <v/>
      </c>
      <c r="AE414" s="11">
        <f>IF(O414=N414,50,ROUND(MAX(0,MIN(100,((H414-N414)/(O414-N414))*100)),0))</f>
        <v/>
      </c>
      <c r="AF414" s="11">
        <f>ROUND(MAX(0,MIN(100,50+((H414-K414)/K414)*1000)),0)</f>
        <v/>
      </c>
      <c r="AG414" s="11">
        <f>IFERROR(ROUND(MAX(0,MIN(100,50+25*LN(MAX(0.01,X414)))),0),25)</f>
        <v/>
      </c>
      <c r="AH414" s="11">
        <f>ROUND(IF(M414&lt;=-30,0,IF(M414&lt;=-20,20,IF(M414&lt;=-10,50,100))),0)</f>
        <v/>
      </c>
      <c r="AI414" s="11">
        <f>ROUND(MAX(0,MIN(100,50+(Z414*10))),0)</f>
        <v/>
      </c>
      <c r="AJ414" s="11">
        <f>IFERROR(IF(--AA414&gt;=80,"خرید قوی",IF(--AA414&gt;=70,"خرید مشروط",IF(--AA414&gt;=60,"مراقبت",IF(--AA414&gt;=45,"ضعیف","عدم ورود")))),"")</f>
        <v/>
      </c>
    </row>
    <row r="415">
      <c r="A415" s="15">
        <f>'دیده بان بازار'!A418</f>
        <v/>
      </c>
      <c r="B415" s="16">
        <f>'دیده بان بازار'!B418</f>
        <v/>
      </c>
      <c r="C415" s="16">
        <f>'دیده بان بازار'!C418</f>
        <v/>
      </c>
      <c r="D415" s="16">
        <f>'دیده بان بازار'!D418</f>
        <v/>
      </c>
      <c r="E415" s="17">
        <f>'دیده بان بازار'!E418</f>
        <v/>
      </c>
      <c r="F415" s="16">
        <f>'دیده بان بازار'!F418</f>
        <v/>
      </c>
      <c r="G415" s="16">
        <f>'دیده بان بازار'!G418</f>
        <v/>
      </c>
      <c r="H415" s="16">
        <f>'دیده بان بازار'!H418</f>
        <v/>
      </c>
      <c r="I415" s="16">
        <f>'دیده بان بازار'!I418</f>
        <v/>
      </c>
      <c r="J415" s="16">
        <f>'دیده بان بازار'!J418</f>
        <v/>
      </c>
      <c r="K415" s="16">
        <f>'دیده بان بازار'!K418</f>
        <v/>
      </c>
      <c r="L415" s="16">
        <f>'دیده بان بازار'!L418</f>
        <v/>
      </c>
      <c r="M415" s="16">
        <f>'دیده بان بازار'!M418</f>
        <v/>
      </c>
      <c r="N415" s="16">
        <f>'دیده بان بازار'!N418</f>
        <v/>
      </c>
      <c r="O415" s="16">
        <f>'دیده بان بازار'!O418</f>
        <v/>
      </c>
      <c r="P415" s="16">
        <f>'دیده بان بازار'!P418</f>
        <v/>
      </c>
      <c r="Q415" s="16">
        <f>'دیده بان بازار'!Q418</f>
        <v/>
      </c>
      <c r="R415" s="16">
        <f>'دیده بان بازار'!R418</f>
        <v/>
      </c>
      <c r="S415" s="16">
        <f>'دیده بان بازار'!S418</f>
        <v/>
      </c>
      <c r="T415" s="16">
        <f>'دیده بان بازار'!T418</f>
        <v/>
      </c>
      <c r="U415" s="16">
        <f>'دیده بان بازار'!U418</f>
        <v/>
      </c>
      <c r="V415" s="16">
        <f>'دیده بان بازار'!V418</f>
        <v/>
      </c>
      <c r="W415" s="7">
        <f>'دیده بان بازار'!W418</f>
        <v/>
      </c>
      <c r="X415" s="11">
        <f>IFERROR(IF(OR(R415&lt;=0,W415&lt;=0,S415&lt;=0,V415&lt;=0),0,ROUND((S415/R415)/(V415/W415),2)),0)</f>
        <v/>
      </c>
      <c r="Y415" s="11">
        <f>IFERROR(IF(OR(S415&lt;=0,V415&lt;=0),0,ROUND(S415/V415,2)),0)</f>
        <v/>
      </c>
      <c r="Z415" s="11">
        <f>IFERROR(J415-M415,0)</f>
        <v/>
      </c>
      <c r="AA415" s="11">
        <f>IFERROR(ROUND(MAX(0,MIN(100,((AB415*0.2)+(AC415*0.15)+(AD415*0.15)+(AE415*0.1)+(AF415*0.1)+(AG415*0.15)+(MIN(Y415/3,1)*100*0.1)+(AI415*0.05))*((AH415/100)*0.25+0.75))),0),0)</f>
        <v/>
      </c>
      <c r="AB415" s="11">
        <f>ROUND(MAX(0,MIN(100,((M415+10)/20)*100)),0)</f>
        <v/>
      </c>
      <c r="AC415" s="11">
        <f>IFERROR(IF(D415&lt;=0,0,ROUND(COUNTIFS($D$4:$D$3359,"&lt;="&amp;D415,$D$4:$D$3359,"&gt;0")/COUNTIF($D$4:$D$3359,"&gt;0")*100,0)),0)</f>
        <v/>
      </c>
      <c r="AD415" s="11">
        <f>IF(E415&lt;=0,0,ROUND(MAX(0,MIN(100,(LOG10(1+E415/1000000000)/LOG10(101))*100)),0))</f>
        <v/>
      </c>
      <c r="AE415" s="11">
        <f>IF(O415=N415,50,ROUND(MAX(0,MIN(100,((H415-N415)/(O415-N415))*100)),0))</f>
        <v/>
      </c>
      <c r="AF415" s="11">
        <f>ROUND(MAX(0,MIN(100,50+((H415-K415)/K415)*1000)),0)</f>
        <v/>
      </c>
      <c r="AG415" s="11">
        <f>IFERROR(ROUND(MAX(0,MIN(100,50+25*LN(MAX(0.01,X415)))),0),25)</f>
        <v/>
      </c>
      <c r="AH415" s="11">
        <f>ROUND(IF(M415&lt;=-30,0,IF(M415&lt;=-20,20,IF(M415&lt;=-10,50,100))),0)</f>
        <v/>
      </c>
      <c r="AI415" s="11">
        <f>ROUND(MAX(0,MIN(100,50+(Z415*10))),0)</f>
        <v/>
      </c>
      <c r="AJ415" s="11">
        <f>IFERROR(IF(--AA415&gt;=80,"خرید قوی",IF(--AA415&gt;=70,"خرید مشروط",IF(--AA415&gt;=60,"مراقبت",IF(--AA415&gt;=45,"ضعیف","عدم ورود")))),"")</f>
        <v/>
      </c>
    </row>
    <row r="416">
      <c r="A416" s="12">
        <f>'دیده بان بازار'!A419</f>
        <v/>
      </c>
      <c r="B416" s="13">
        <f>'دیده بان بازار'!B419</f>
        <v/>
      </c>
      <c r="C416" s="13">
        <f>'دیده بان بازار'!C419</f>
        <v/>
      </c>
      <c r="D416" s="13">
        <f>'دیده بان بازار'!D419</f>
        <v/>
      </c>
      <c r="E416" s="14">
        <f>'دیده بان بازار'!E419</f>
        <v/>
      </c>
      <c r="F416" s="13">
        <f>'دیده بان بازار'!F419</f>
        <v/>
      </c>
      <c r="G416" s="13">
        <f>'دیده بان بازار'!G419</f>
        <v/>
      </c>
      <c r="H416" s="13">
        <f>'دیده بان بازار'!H419</f>
        <v/>
      </c>
      <c r="I416" s="13">
        <f>'دیده بان بازار'!I419</f>
        <v/>
      </c>
      <c r="J416" s="13">
        <f>'دیده بان بازار'!J419</f>
        <v/>
      </c>
      <c r="K416" s="13">
        <f>'دیده بان بازار'!K419</f>
        <v/>
      </c>
      <c r="L416" s="13">
        <f>'دیده بان بازار'!L419</f>
        <v/>
      </c>
      <c r="M416" s="13">
        <f>'دیده بان بازار'!M419</f>
        <v/>
      </c>
      <c r="N416" s="13">
        <f>'دیده بان بازار'!N419</f>
        <v/>
      </c>
      <c r="O416" s="13">
        <f>'دیده بان بازار'!O419</f>
        <v/>
      </c>
      <c r="P416" s="13">
        <f>'دیده بان بازار'!P419</f>
        <v/>
      </c>
      <c r="Q416" s="13">
        <f>'دیده بان بازار'!Q419</f>
        <v/>
      </c>
      <c r="R416" s="13">
        <f>'دیده بان بازار'!R419</f>
        <v/>
      </c>
      <c r="S416" s="13">
        <f>'دیده بان بازار'!S419</f>
        <v/>
      </c>
      <c r="T416" s="13">
        <f>'دیده بان بازار'!T419</f>
        <v/>
      </c>
      <c r="U416" s="13">
        <f>'دیده بان بازار'!U419</f>
        <v/>
      </c>
      <c r="V416" s="13">
        <f>'دیده بان بازار'!V419</f>
        <v/>
      </c>
      <c r="W416" s="6">
        <f>'دیده بان بازار'!W419</f>
        <v/>
      </c>
      <c r="X416" s="11">
        <f>IFERROR(IF(OR(R416&lt;=0,W416&lt;=0,S416&lt;=0,V416&lt;=0),0,ROUND((S416/R416)/(V416/W416),2)),0)</f>
        <v/>
      </c>
      <c r="Y416" s="11">
        <f>IFERROR(IF(OR(S416&lt;=0,V416&lt;=0),0,ROUND(S416/V416,2)),0)</f>
        <v/>
      </c>
      <c r="Z416" s="11">
        <f>IFERROR(J416-M416,0)</f>
        <v/>
      </c>
      <c r="AA416" s="11">
        <f>IFERROR(ROUND(MAX(0,MIN(100,((AB416*0.2)+(AC416*0.15)+(AD416*0.15)+(AE416*0.1)+(AF416*0.1)+(AG416*0.15)+(MIN(Y416/3,1)*100*0.1)+(AI416*0.05))*((AH416/100)*0.25+0.75))),0),0)</f>
        <v/>
      </c>
      <c r="AB416" s="11">
        <f>ROUND(MAX(0,MIN(100,((M416+10)/20)*100)),0)</f>
        <v/>
      </c>
      <c r="AC416" s="11">
        <f>IFERROR(IF(D416&lt;=0,0,ROUND(COUNTIFS($D$4:$D$3359,"&lt;="&amp;D416,$D$4:$D$3359,"&gt;0")/COUNTIF($D$4:$D$3359,"&gt;0")*100,0)),0)</f>
        <v/>
      </c>
      <c r="AD416" s="11">
        <f>IF(E416&lt;=0,0,ROUND(MAX(0,MIN(100,(LOG10(1+E416/1000000000)/LOG10(101))*100)),0))</f>
        <v/>
      </c>
      <c r="AE416" s="11">
        <f>IF(O416=N416,50,ROUND(MAX(0,MIN(100,((H416-N416)/(O416-N416))*100)),0))</f>
        <v/>
      </c>
      <c r="AF416" s="11">
        <f>ROUND(MAX(0,MIN(100,50+((H416-K416)/K416)*1000)),0)</f>
        <v/>
      </c>
      <c r="AG416" s="11">
        <f>IFERROR(ROUND(MAX(0,MIN(100,50+25*LN(MAX(0.01,X416)))),0),25)</f>
        <v/>
      </c>
      <c r="AH416" s="11">
        <f>ROUND(IF(M416&lt;=-30,0,IF(M416&lt;=-20,20,IF(M416&lt;=-10,50,100))),0)</f>
        <v/>
      </c>
      <c r="AI416" s="11">
        <f>ROUND(MAX(0,MIN(100,50+(Z416*10))),0)</f>
        <v/>
      </c>
      <c r="AJ416" s="11">
        <f>IFERROR(IF(--AA416&gt;=80,"خرید قوی",IF(--AA416&gt;=70,"خرید مشروط",IF(--AA416&gt;=60,"مراقبت",IF(--AA416&gt;=45,"ضعیف","عدم ورود")))),"")</f>
        <v/>
      </c>
    </row>
    <row r="417">
      <c r="A417" s="15">
        <f>'دیده بان بازار'!A420</f>
        <v/>
      </c>
      <c r="B417" s="16">
        <f>'دیده بان بازار'!B420</f>
        <v/>
      </c>
      <c r="C417" s="16">
        <f>'دیده بان بازار'!C420</f>
        <v/>
      </c>
      <c r="D417" s="16">
        <f>'دیده بان بازار'!D420</f>
        <v/>
      </c>
      <c r="E417" s="17">
        <f>'دیده بان بازار'!E420</f>
        <v/>
      </c>
      <c r="F417" s="16">
        <f>'دیده بان بازار'!F420</f>
        <v/>
      </c>
      <c r="G417" s="16">
        <f>'دیده بان بازار'!G420</f>
        <v/>
      </c>
      <c r="H417" s="16">
        <f>'دیده بان بازار'!H420</f>
        <v/>
      </c>
      <c r="I417" s="16">
        <f>'دیده بان بازار'!I420</f>
        <v/>
      </c>
      <c r="J417" s="16">
        <f>'دیده بان بازار'!J420</f>
        <v/>
      </c>
      <c r="K417" s="16">
        <f>'دیده بان بازار'!K420</f>
        <v/>
      </c>
      <c r="L417" s="16">
        <f>'دیده بان بازار'!L420</f>
        <v/>
      </c>
      <c r="M417" s="16">
        <f>'دیده بان بازار'!M420</f>
        <v/>
      </c>
      <c r="N417" s="16">
        <f>'دیده بان بازار'!N420</f>
        <v/>
      </c>
      <c r="O417" s="16">
        <f>'دیده بان بازار'!O420</f>
        <v/>
      </c>
      <c r="P417" s="16">
        <f>'دیده بان بازار'!P420</f>
        <v/>
      </c>
      <c r="Q417" s="16">
        <f>'دیده بان بازار'!Q420</f>
        <v/>
      </c>
      <c r="R417" s="16">
        <f>'دیده بان بازار'!R420</f>
        <v/>
      </c>
      <c r="S417" s="16">
        <f>'دیده بان بازار'!S420</f>
        <v/>
      </c>
      <c r="T417" s="16">
        <f>'دیده بان بازار'!T420</f>
        <v/>
      </c>
      <c r="U417" s="16">
        <f>'دیده بان بازار'!U420</f>
        <v/>
      </c>
      <c r="V417" s="16">
        <f>'دیده بان بازار'!V420</f>
        <v/>
      </c>
      <c r="W417" s="7">
        <f>'دیده بان بازار'!W420</f>
        <v/>
      </c>
      <c r="X417" s="11">
        <f>IFERROR(IF(OR(R417&lt;=0,W417&lt;=0,S417&lt;=0,V417&lt;=0),0,ROUND((S417/R417)/(V417/W417),2)),0)</f>
        <v/>
      </c>
      <c r="Y417" s="11">
        <f>IFERROR(IF(OR(S417&lt;=0,V417&lt;=0),0,ROUND(S417/V417,2)),0)</f>
        <v/>
      </c>
      <c r="Z417" s="11">
        <f>IFERROR(J417-M417,0)</f>
        <v/>
      </c>
      <c r="AA417" s="11">
        <f>IFERROR(ROUND(MAX(0,MIN(100,((AB417*0.2)+(AC417*0.15)+(AD417*0.15)+(AE417*0.1)+(AF417*0.1)+(AG417*0.15)+(MIN(Y417/3,1)*100*0.1)+(AI417*0.05))*((AH417/100)*0.25+0.75))),0),0)</f>
        <v/>
      </c>
      <c r="AB417" s="11">
        <f>ROUND(MAX(0,MIN(100,((M417+10)/20)*100)),0)</f>
        <v/>
      </c>
      <c r="AC417" s="11">
        <f>IFERROR(IF(D417&lt;=0,0,ROUND(COUNTIFS($D$4:$D$3359,"&lt;="&amp;D417,$D$4:$D$3359,"&gt;0")/COUNTIF($D$4:$D$3359,"&gt;0")*100,0)),0)</f>
        <v/>
      </c>
      <c r="AD417" s="11">
        <f>IF(E417&lt;=0,0,ROUND(MAX(0,MIN(100,(LOG10(1+E417/1000000000)/LOG10(101))*100)),0))</f>
        <v/>
      </c>
      <c r="AE417" s="11">
        <f>IF(O417=N417,50,ROUND(MAX(0,MIN(100,((H417-N417)/(O417-N417))*100)),0))</f>
        <v/>
      </c>
      <c r="AF417" s="11">
        <f>ROUND(MAX(0,MIN(100,50+((H417-K417)/K417)*1000)),0)</f>
        <v/>
      </c>
      <c r="AG417" s="11">
        <f>IFERROR(ROUND(MAX(0,MIN(100,50+25*LN(MAX(0.01,X417)))),0),25)</f>
        <v/>
      </c>
      <c r="AH417" s="11">
        <f>ROUND(IF(M417&lt;=-30,0,IF(M417&lt;=-20,20,IF(M417&lt;=-10,50,100))),0)</f>
        <v/>
      </c>
      <c r="AI417" s="11">
        <f>ROUND(MAX(0,MIN(100,50+(Z417*10))),0)</f>
        <v/>
      </c>
      <c r="AJ417" s="11">
        <f>IFERROR(IF(--AA417&gt;=80,"خرید قوی",IF(--AA417&gt;=70,"خرید مشروط",IF(--AA417&gt;=60,"مراقبت",IF(--AA417&gt;=45,"ضعیف","عدم ورود")))),"")</f>
        <v/>
      </c>
    </row>
    <row r="418">
      <c r="A418" s="12">
        <f>'دیده بان بازار'!A421</f>
        <v/>
      </c>
      <c r="B418" s="13">
        <f>'دیده بان بازار'!B421</f>
        <v/>
      </c>
      <c r="C418" s="13">
        <f>'دیده بان بازار'!C421</f>
        <v/>
      </c>
      <c r="D418" s="13">
        <f>'دیده بان بازار'!D421</f>
        <v/>
      </c>
      <c r="E418" s="14">
        <f>'دیده بان بازار'!E421</f>
        <v/>
      </c>
      <c r="F418" s="13">
        <f>'دیده بان بازار'!F421</f>
        <v/>
      </c>
      <c r="G418" s="13">
        <f>'دیده بان بازار'!G421</f>
        <v/>
      </c>
      <c r="H418" s="13">
        <f>'دیده بان بازار'!H421</f>
        <v/>
      </c>
      <c r="I418" s="13">
        <f>'دیده بان بازار'!I421</f>
        <v/>
      </c>
      <c r="J418" s="13">
        <f>'دیده بان بازار'!J421</f>
        <v/>
      </c>
      <c r="K418" s="13">
        <f>'دیده بان بازار'!K421</f>
        <v/>
      </c>
      <c r="L418" s="13">
        <f>'دیده بان بازار'!L421</f>
        <v/>
      </c>
      <c r="M418" s="13">
        <f>'دیده بان بازار'!M421</f>
        <v/>
      </c>
      <c r="N418" s="13">
        <f>'دیده بان بازار'!N421</f>
        <v/>
      </c>
      <c r="O418" s="13">
        <f>'دیده بان بازار'!O421</f>
        <v/>
      </c>
      <c r="P418" s="13">
        <f>'دیده بان بازار'!P421</f>
        <v/>
      </c>
      <c r="Q418" s="13">
        <f>'دیده بان بازار'!Q421</f>
        <v/>
      </c>
      <c r="R418" s="13">
        <f>'دیده بان بازار'!R421</f>
        <v/>
      </c>
      <c r="S418" s="13">
        <f>'دیده بان بازار'!S421</f>
        <v/>
      </c>
      <c r="T418" s="13">
        <f>'دیده بان بازار'!T421</f>
        <v/>
      </c>
      <c r="U418" s="13">
        <f>'دیده بان بازار'!U421</f>
        <v/>
      </c>
      <c r="V418" s="13">
        <f>'دیده بان بازار'!V421</f>
        <v/>
      </c>
      <c r="W418" s="6">
        <f>'دیده بان بازار'!W421</f>
        <v/>
      </c>
      <c r="X418" s="11">
        <f>IFERROR(IF(OR(R418&lt;=0,W418&lt;=0,S418&lt;=0,V418&lt;=0),0,ROUND((S418/R418)/(V418/W418),2)),0)</f>
        <v/>
      </c>
      <c r="Y418" s="11">
        <f>IFERROR(IF(OR(S418&lt;=0,V418&lt;=0),0,ROUND(S418/V418,2)),0)</f>
        <v/>
      </c>
      <c r="Z418" s="11">
        <f>IFERROR(J418-M418,0)</f>
        <v/>
      </c>
      <c r="AA418" s="11">
        <f>IFERROR(ROUND(MAX(0,MIN(100,((AB418*0.2)+(AC418*0.15)+(AD418*0.15)+(AE418*0.1)+(AF418*0.1)+(AG418*0.15)+(MIN(Y418/3,1)*100*0.1)+(AI418*0.05))*((AH418/100)*0.25+0.75))),0),0)</f>
        <v/>
      </c>
      <c r="AB418" s="11">
        <f>ROUND(MAX(0,MIN(100,((M418+10)/20)*100)),0)</f>
        <v/>
      </c>
      <c r="AC418" s="11">
        <f>IFERROR(IF(D418&lt;=0,0,ROUND(COUNTIFS($D$4:$D$3359,"&lt;="&amp;D418,$D$4:$D$3359,"&gt;0")/COUNTIF($D$4:$D$3359,"&gt;0")*100,0)),0)</f>
        <v/>
      </c>
      <c r="AD418" s="11">
        <f>IF(E418&lt;=0,0,ROUND(MAX(0,MIN(100,(LOG10(1+E418/1000000000)/LOG10(101))*100)),0))</f>
        <v/>
      </c>
      <c r="AE418" s="11">
        <f>IF(O418=N418,50,ROUND(MAX(0,MIN(100,((H418-N418)/(O418-N418))*100)),0))</f>
        <v/>
      </c>
      <c r="AF418" s="11">
        <f>ROUND(MAX(0,MIN(100,50+((H418-K418)/K418)*1000)),0)</f>
        <v/>
      </c>
      <c r="AG418" s="11">
        <f>IFERROR(ROUND(MAX(0,MIN(100,50+25*LN(MAX(0.01,X418)))),0),25)</f>
        <v/>
      </c>
      <c r="AH418" s="11">
        <f>ROUND(IF(M418&lt;=-30,0,IF(M418&lt;=-20,20,IF(M418&lt;=-10,50,100))),0)</f>
        <v/>
      </c>
      <c r="AI418" s="11">
        <f>ROUND(MAX(0,MIN(100,50+(Z418*10))),0)</f>
        <v/>
      </c>
      <c r="AJ418" s="11">
        <f>IFERROR(IF(--AA418&gt;=80,"خرید قوی",IF(--AA418&gt;=70,"خرید مشروط",IF(--AA418&gt;=60,"مراقبت",IF(--AA418&gt;=45,"ضعیف","عدم ورود")))),"")</f>
        <v/>
      </c>
    </row>
    <row r="419">
      <c r="A419" s="15">
        <f>'دیده بان بازار'!A422</f>
        <v/>
      </c>
      <c r="B419" s="16">
        <f>'دیده بان بازار'!B422</f>
        <v/>
      </c>
      <c r="C419" s="16">
        <f>'دیده بان بازار'!C422</f>
        <v/>
      </c>
      <c r="D419" s="16">
        <f>'دیده بان بازار'!D422</f>
        <v/>
      </c>
      <c r="E419" s="17">
        <f>'دیده بان بازار'!E422</f>
        <v/>
      </c>
      <c r="F419" s="16">
        <f>'دیده بان بازار'!F422</f>
        <v/>
      </c>
      <c r="G419" s="16">
        <f>'دیده بان بازار'!G422</f>
        <v/>
      </c>
      <c r="H419" s="16">
        <f>'دیده بان بازار'!H422</f>
        <v/>
      </c>
      <c r="I419" s="16">
        <f>'دیده بان بازار'!I422</f>
        <v/>
      </c>
      <c r="J419" s="16">
        <f>'دیده بان بازار'!J422</f>
        <v/>
      </c>
      <c r="K419" s="16">
        <f>'دیده بان بازار'!K422</f>
        <v/>
      </c>
      <c r="L419" s="16">
        <f>'دیده بان بازار'!L422</f>
        <v/>
      </c>
      <c r="M419" s="16">
        <f>'دیده بان بازار'!M422</f>
        <v/>
      </c>
      <c r="N419" s="16">
        <f>'دیده بان بازار'!N422</f>
        <v/>
      </c>
      <c r="O419" s="16">
        <f>'دیده بان بازار'!O422</f>
        <v/>
      </c>
      <c r="P419" s="16">
        <f>'دیده بان بازار'!P422</f>
        <v/>
      </c>
      <c r="Q419" s="16">
        <f>'دیده بان بازار'!Q422</f>
        <v/>
      </c>
      <c r="R419" s="16">
        <f>'دیده بان بازار'!R422</f>
        <v/>
      </c>
      <c r="S419" s="16">
        <f>'دیده بان بازار'!S422</f>
        <v/>
      </c>
      <c r="T419" s="16">
        <f>'دیده بان بازار'!T422</f>
        <v/>
      </c>
      <c r="U419" s="16">
        <f>'دیده بان بازار'!U422</f>
        <v/>
      </c>
      <c r="V419" s="16">
        <f>'دیده بان بازار'!V422</f>
        <v/>
      </c>
      <c r="W419" s="7">
        <f>'دیده بان بازار'!W422</f>
        <v/>
      </c>
      <c r="X419" s="11">
        <f>IFERROR(IF(OR(R419&lt;=0,W419&lt;=0,S419&lt;=0,V419&lt;=0),0,ROUND((S419/R419)/(V419/W419),2)),0)</f>
        <v/>
      </c>
      <c r="Y419" s="11">
        <f>IFERROR(IF(OR(S419&lt;=0,V419&lt;=0),0,ROUND(S419/V419,2)),0)</f>
        <v/>
      </c>
      <c r="Z419" s="11">
        <f>IFERROR(J419-M419,0)</f>
        <v/>
      </c>
      <c r="AA419" s="11">
        <f>IFERROR(ROUND(MAX(0,MIN(100,((AB419*0.2)+(AC419*0.15)+(AD419*0.15)+(AE419*0.1)+(AF419*0.1)+(AG419*0.15)+(MIN(Y419/3,1)*100*0.1)+(AI419*0.05))*((AH419/100)*0.25+0.75))),0),0)</f>
        <v/>
      </c>
      <c r="AB419" s="11">
        <f>ROUND(MAX(0,MIN(100,((M419+10)/20)*100)),0)</f>
        <v/>
      </c>
      <c r="AC419" s="11">
        <f>IFERROR(IF(D419&lt;=0,0,ROUND(COUNTIFS($D$4:$D$3359,"&lt;="&amp;D419,$D$4:$D$3359,"&gt;0")/COUNTIF($D$4:$D$3359,"&gt;0")*100,0)),0)</f>
        <v/>
      </c>
      <c r="AD419" s="11">
        <f>IF(E419&lt;=0,0,ROUND(MAX(0,MIN(100,(LOG10(1+E419/1000000000)/LOG10(101))*100)),0))</f>
        <v/>
      </c>
      <c r="AE419" s="11">
        <f>IF(O419=N419,50,ROUND(MAX(0,MIN(100,((H419-N419)/(O419-N419))*100)),0))</f>
        <v/>
      </c>
      <c r="AF419" s="11">
        <f>ROUND(MAX(0,MIN(100,50+((H419-K419)/K419)*1000)),0)</f>
        <v/>
      </c>
      <c r="AG419" s="11">
        <f>IFERROR(ROUND(MAX(0,MIN(100,50+25*LN(MAX(0.01,X419)))),0),25)</f>
        <v/>
      </c>
      <c r="AH419" s="11">
        <f>ROUND(IF(M419&lt;=-30,0,IF(M419&lt;=-20,20,IF(M419&lt;=-10,50,100))),0)</f>
        <v/>
      </c>
      <c r="AI419" s="11">
        <f>ROUND(MAX(0,MIN(100,50+(Z419*10))),0)</f>
        <v/>
      </c>
      <c r="AJ419" s="11">
        <f>IFERROR(IF(--AA419&gt;=80,"خرید قوی",IF(--AA419&gt;=70,"خرید مشروط",IF(--AA419&gt;=60,"مراقبت",IF(--AA419&gt;=45,"ضعیف","عدم ورود")))),"")</f>
        <v/>
      </c>
    </row>
    <row r="420">
      <c r="A420" s="12">
        <f>'دیده بان بازار'!A423</f>
        <v/>
      </c>
      <c r="B420" s="13">
        <f>'دیده بان بازار'!B423</f>
        <v/>
      </c>
      <c r="C420" s="13">
        <f>'دیده بان بازار'!C423</f>
        <v/>
      </c>
      <c r="D420" s="13">
        <f>'دیده بان بازار'!D423</f>
        <v/>
      </c>
      <c r="E420" s="14">
        <f>'دیده بان بازار'!E423</f>
        <v/>
      </c>
      <c r="F420" s="13">
        <f>'دیده بان بازار'!F423</f>
        <v/>
      </c>
      <c r="G420" s="13">
        <f>'دیده بان بازار'!G423</f>
        <v/>
      </c>
      <c r="H420" s="13">
        <f>'دیده بان بازار'!H423</f>
        <v/>
      </c>
      <c r="I420" s="13">
        <f>'دیده بان بازار'!I423</f>
        <v/>
      </c>
      <c r="J420" s="13">
        <f>'دیده بان بازار'!J423</f>
        <v/>
      </c>
      <c r="K420" s="13">
        <f>'دیده بان بازار'!K423</f>
        <v/>
      </c>
      <c r="L420" s="13">
        <f>'دیده بان بازار'!L423</f>
        <v/>
      </c>
      <c r="M420" s="13">
        <f>'دیده بان بازار'!M423</f>
        <v/>
      </c>
      <c r="N420" s="13">
        <f>'دیده بان بازار'!N423</f>
        <v/>
      </c>
      <c r="O420" s="13">
        <f>'دیده بان بازار'!O423</f>
        <v/>
      </c>
      <c r="P420" s="13">
        <f>'دیده بان بازار'!P423</f>
        <v/>
      </c>
      <c r="Q420" s="13">
        <f>'دیده بان بازار'!Q423</f>
        <v/>
      </c>
      <c r="R420" s="13">
        <f>'دیده بان بازار'!R423</f>
        <v/>
      </c>
      <c r="S420" s="13">
        <f>'دیده بان بازار'!S423</f>
        <v/>
      </c>
      <c r="T420" s="13">
        <f>'دیده بان بازار'!T423</f>
        <v/>
      </c>
      <c r="U420" s="13">
        <f>'دیده بان بازار'!U423</f>
        <v/>
      </c>
      <c r="V420" s="13">
        <f>'دیده بان بازار'!V423</f>
        <v/>
      </c>
      <c r="W420" s="6">
        <f>'دیده بان بازار'!W423</f>
        <v/>
      </c>
      <c r="X420" s="11">
        <f>IFERROR(IF(OR(R420&lt;=0,W420&lt;=0,S420&lt;=0,V420&lt;=0),0,ROUND((S420/R420)/(V420/W420),2)),0)</f>
        <v/>
      </c>
      <c r="Y420" s="11">
        <f>IFERROR(IF(OR(S420&lt;=0,V420&lt;=0),0,ROUND(S420/V420,2)),0)</f>
        <v/>
      </c>
      <c r="Z420" s="11">
        <f>IFERROR(J420-M420,0)</f>
        <v/>
      </c>
      <c r="AA420" s="11">
        <f>IFERROR(ROUND(MAX(0,MIN(100,((AB420*0.2)+(AC420*0.15)+(AD420*0.15)+(AE420*0.1)+(AF420*0.1)+(AG420*0.15)+(MIN(Y420/3,1)*100*0.1)+(AI420*0.05))*((AH420/100)*0.25+0.75))),0),0)</f>
        <v/>
      </c>
      <c r="AB420" s="11">
        <f>ROUND(MAX(0,MIN(100,((M420+10)/20)*100)),0)</f>
        <v/>
      </c>
      <c r="AC420" s="11">
        <f>IFERROR(IF(D420&lt;=0,0,ROUND(COUNTIFS($D$4:$D$3359,"&lt;="&amp;D420,$D$4:$D$3359,"&gt;0")/COUNTIF($D$4:$D$3359,"&gt;0")*100,0)),0)</f>
        <v/>
      </c>
      <c r="AD420" s="11">
        <f>IF(E420&lt;=0,0,ROUND(MAX(0,MIN(100,(LOG10(1+E420/1000000000)/LOG10(101))*100)),0))</f>
        <v/>
      </c>
      <c r="AE420" s="11">
        <f>IF(O420=N420,50,ROUND(MAX(0,MIN(100,((H420-N420)/(O420-N420))*100)),0))</f>
        <v/>
      </c>
      <c r="AF420" s="11">
        <f>ROUND(MAX(0,MIN(100,50+((H420-K420)/K420)*1000)),0)</f>
        <v/>
      </c>
      <c r="AG420" s="11">
        <f>IFERROR(ROUND(MAX(0,MIN(100,50+25*LN(MAX(0.01,X420)))),0),25)</f>
        <v/>
      </c>
      <c r="AH420" s="11">
        <f>ROUND(IF(M420&lt;=-30,0,IF(M420&lt;=-20,20,IF(M420&lt;=-10,50,100))),0)</f>
        <v/>
      </c>
      <c r="AI420" s="11">
        <f>ROUND(MAX(0,MIN(100,50+(Z420*10))),0)</f>
        <v/>
      </c>
      <c r="AJ420" s="11">
        <f>IFERROR(IF(--AA420&gt;=80,"خرید قوی",IF(--AA420&gt;=70,"خرید مشروط",IF(--AA420&gt;=60,"مراقبت",IF(--AA420&gt;=45,"ضعیف","عدم ورود")))),"")</f>
        <v/>
      </c>
    </row>
    <row r="421">
      <c r="A421" s="15">
        <f>'دیده بان بازار'!A424</f>
        <v/>
      </c>
      <c r="B421" s="16">
        <f>'دیده بان بازار'!B424</f>
        <v/>
      </c>
      <c r="C421" s="16">
        <f>'دیده بان بازار'!C424</f>
        <v/>
      </c>
      <c r="D421" s="16">
        <f>'دیده بان بازار'!D424</f>
        <v/>
      </c>
      <c r="E421" s="17">
        <f>'دیده بان بازار'!E424</f>
        <v/>
      </c>
      <c r="F421" s="16">
        <f>'دیده بان بازار'!F424</f>
        <v/>
      </c>
      <c r="G421" s="16">
        <f>'دیده بان بازار'!G424</f>
        <v/>
      </c>
      <c r="H421" s="16">
        <f>'دیده بان بازار'!H424</f>
        <v/>
      </c>
      <c r="I421" s="16">
        <f>'دیده بان بازار'!I424</f>
        <v/>
      </c>
      <c r="J421" s="16">
        <f>'دیده بان بازار'!J424</f>
        <v/>
      </c>
      <c r="K421" s="16">
        <f>'دیده بان بازار'!K424</f>
        <v/>
      </c>
      <c r="L421" s="16">
        <f>'دیده بان بازار'!L424</f>
        <v/>
      </c>
      <c r="M421" s="16">
        <f>'دیده بان بازار'!M424</f>
        <v/>
      </c>
      <c r="N421" s="16">
        <f>'دیده بان بازار'!N424</f>
        <v/>
      </c>
      <c r="O421" s="16">
        <f>'دیده بان بازار'!O424</f>
        <v/>
      </c>
      <c r="P421" s="16">
        <f>'دیده بان بازار'!P424</f>
        <v/>
      </c>
      <c r="Q421" s="16">
        <f>'دیده بان بازار'!Q424</f>
        <v/>
      </c>
      <c r="R421" s="16">
        <f>'دیده بان بازار'!R424</f>
        <v/>
      </c>
      <c r="S421" s="16">
        <f>'دیده بان بازار'!S424</f>
        <v/>
      </c>
      <c r="T421" s="16">
        <f>'دیده بان بازار'!T424</f>
        <v/>
      </c>
      <c r="U421" s="16">
        <f>'دیده بان بازار'!U424</f>
        <v/>
      </c>
      <c r="V421" s="16">
        <f>'دیده بان بازار'!V424</f>
        <v/>
      </c>
      <c r="W421" s="7">
        <f>'دیده بان بازار'!W424</f>
        <v/>
      </c>
      <c r="X421" s="11">
        <f>IFERROR(IF(OR(R421&lt;=0,W421&lt;=0,S421&lt;=0,V421&lt;=0),0,ROUND((S421/R421)/(V421/W421),2)),0)</f>
        <v/>
      </c>
      <c r="Y421" s="11">
        <f>IFERROR(IF(OR(S421&lt;=0,V421&lt;=0),0,ROUND(S421/V421,2)),0)</f>
        <v/>
      </c>
      <c r="Z421" s="11">
        <f>IFERROR(J421-M421,0)</f>
        <v/>
      </c>
      <c r="AA421" s="11">
        <f>IFERROR(ROUND(MAX(0,MIN(100,((AB421*0.2)+(AC421*0.15)+(AD421*0.15)+(AE421*0.1)+(AF421*0.1)+(AG421*0.15)+(MIN(Y421/3,1)*100*0.1)+(AI421*0.05))*((AH421/100)*0.25+0.75))),0),0)</f>
        <v/>
      </c>
      <c r="AB421" s="11">
        <f>ROUND(MAX(0,MIN(100,((M421+10)/20)*100)),0)</f>
        <v/>
      </c>
      <c r="AC421" s="11">
        <f>IFERROR(IF(D421&lt;=0,0,ROUND(COUNTIFS($D$4:$D$3359,"&lt;="&amp;D421,$D$4:$D$3359,"&gt;0")/COUNTIF($D$4:$D$3359,"&gt;0")*100,0)),0)</f>
        <v/>
      </c>
      <c r="AD421" s="11">
        <f>IF(E421&lt;=0,0,ROUND(MAX(0,MIN(100,(LOG10(1+E421/1000000000)/LOG10(101))*100)),0))</f>
        <v/>
      </c>
      <c r="AE421" s="11">
        <f>IF(O421=N421,50,ROUND(MAX(0,MIN(100,((H421-N421)/(O421-N421))*100)),0))</f>
        <v/>
      </c>
      <c r="AF421" s="11">
        <f>ROUND(MAX(0,MIN(100,50+((H421-K421)/K421)*1000)),0)</f>
        <v/>
      </c>
      <c r="AG421" s="11">
        <f>IFERROR(ROUND(MAX(0,MIN(100,50+25*LN(MAX(0.01,X421)))),0),25)</f>
        <v/>
      </c>
      <c r="AH421" s="11">
        <f>ROUND(IF(M421&lt;=-30,0,IF(M421&lt;=-20,20,IF(M421&lt;=-10,50,100))),0)</f>
        <v/>
      </c>
      <c r="AI421" s="11">
        <f>ROUND(MAX(0,MIN(100,50+(Z421*10))),0)</f>
        <v/>
      </c>
      <c r="AJ421" s="11">
        <f>IFERROR(IF(--AA421&gt;=80,"خرید قوی",IF(--AA421&gt;=70,"خرید مشروط",IF(--AA421&gt;=60,"مراقبت",IF(--AA421&gt;=45,"ضعیف","عدم ورود")))),"")</f>
        <v/>
      </c>
    </row>
    <row r="422">
      <c r="A422" s="15">
        <f>'دیده بان بازار'!A425</f>
        <v/>
      </c>
      <c r="B422" s="16">
        <f>'دیده بان بازار'!B425</f>
        <v/>
      </c>
      <c r="C422" s="16">
        <f>'دیده بان بازار'!C425</f>
        <v/>
      </c>
      <c r="D422" s="16">
        <f>'دیده بان بازار'!D425</f>
        <v/>
      </c>
      <c r="E422" s="17">
        <f>'دیده بان بازار'!E425</f>
        <v/>
      </c>
      <c r="F422" s="16">
        <f>'دیده بان بازار'!F425</f>
        <v/>
      </c>
      <c r="G422" s="16">
        <f>'دیده بان بازار'!G425</f>
        <v/>
      </c>
      <c r="H422" s="16">
        <f>'دیده بان بازار'!H425</f>
        <v/>
      </c>
      <c r="I422" s="16">
        <f>'دیده بان بازار'!I425</f>
        <v/>
      </c>
      <c r="J422" s="16">
        <f>'دیده بان بازار'!J425</f>
        <v/>
      </c>
      <c r="K422" s="16">
        <f>'دیده بان بازار'!K425</f>
        <v/>
      </c>
      <c r="L422" s="16">
        <f>'دیده بان بازار'!L425</f>
        <v/>
      </c>
      <c r="M422" s="16">
        <f>'دیده بان بازار'!M425</f>
        <v/>
      </c>
      <c r="N422" s="16">
        <f>'دیده بان بازار'!N425</f>
        <v/>
      </c>
      <c r="O422" s="16">
        <f>'دیده بان بازار'!O425</f>
        <v/>
      </c>
      <c r="P422" s="16">
        <f>'دیده بان بازار'!P425</f>
        <v/>
      </c>
      <c r="Q422" s="16">
        <f>'دیده بان بازار'!Q425</f>
        <v/>
      </c>
      <c r="R422" s="16">
        <f>'دیده بان بازار'!R425</f>
        <v/>
      </c>
      <c r="S422" s="16">
        <f>'دیده بان بازار'!S425</f>
        <v/>
      </c>
      <c r="T422" s="16">
        <f>'دیده بان بازار'!T425</f>
        <v/>
      </c>
      <c r="U422" s="16">
        <f>'دیده بان بازار'!U425</f>
        <v/>
      </c>
      <c r="V422" s="16">
        <f>'دیده بان بازار'!V425</f>
        <v/>
      </c>
      <c r="W422" s="7">
        <f>'دیده بان بازار'!W425</f>
        <v/>
      </c>
      <c r="X422" s="11">
        <f>IFERROR(IF(OR(R422&lt;=0,W422&lt;=0,S422&lt;=0,V422&lt;=0),0,ROUND((S422/R422)/(V422/W422),2)),0)</f>
        <v/>
      </c>
      <c r="Y422" s="11">
        <f>IFERROR(IF(OR(S422&lt;=0,V422&lt;=0),0,ROUND(S422/V422,2)),0)</f>
        <v/>
      </c>
      <c r="Z422" s="11">
        <f>IFERROR(J422-M422,0)</f>
        <v/>
      </c>
      <c r="AA422" s="11">
        <f>IFERROR(ROUND(MAX(0,MIN(100,((AB422*0.2)+(AC422*0.15)+(AD422*0.15)+(AE422*0.1)+(AF422*0.1)+(AG422*0.15)+(MIN(Y422/3,1)*100*0.1)+(AI422*0.05))*((AH422/100)*0.25+0.75))),0),0)</f>
        <v/>
      </c>
      <c r="AB422" s="11">
        <f>ROUND(MAX(0,MIN(100,((M422+10)/20)*100)),0)</f>
        <v/>
      </c>
      <c r="AC422" s="11">
        <f>IFERROR(IF(D422&lt;=0,0,ROUND(COUNTIFS($D$4:$D$3359,"&lt;="&amp;D422,$D$4:$D$3359,"&gt;0")/COUNTIF($D$4:$D$3359,"&gt;0")*100,0)),0)</f>
        <v/>
      </c>
      <c r="AD422" s="11">
        <f>IF(E422&lt;=0,0,ROUND(MAX(0,MIN(100,(LOG10(1+E422/1000000000)/LOG10(101))*100)),0))</f>
        <v/>
      </c>
      <c r="AE422" s="11">
        <f>IF(O422=N422,50,ROUND(MAX(0,MIN(100,((H422-N422)/(O422-N422))*100)),0))</f>
        <v/>
      </c>
      <c r="AF422" s="11">
        <f>ROUND(MAX(0,MIN(100,50+((H422-K422)/K422)*1000)),0)</f>
        <v/>
      </c>
      <c r="AG422" s="11">
        <f>IFERROR(ROUND(MAX(0,MIN(100,50+25*LN(MAX(0.01,X422)))),0),25)</f>
        <v/>
      </c>
      <c r="AH422" s="11">
        <f>ROUND(IF(M422&lt;=-30,0,IF(M422&lt;=-20,20,IF(M422&lt;=-10,50,100))),0)</f>
        <v/>
      </c>
      <c r="AI422" s="11">
        <f>ROUND(MAX(0,MIN(100,50+(Z422*10))),0)</f>
        <v/>
      </c>
      <c r="AJ422" s="11">
        <f>IFERROR(IF(--AA422&gt;=80,"خرید قوی",IF(--AA422&gt;=70,"خرید مشروط",IF(--AA422&gt;=60,"مراقبت",IF(--AA422&gt;=45,"ضعیف","عدم ورود")))),"")</f>
        <v/>
      </c>
    </row>
    <row r="423">
      <c r="A423" s="12">
        <f>'دیده بان بازار'!A426</f>
        <v/>
      </c>
      <c r="B423" s="13">
        <f>'دیده بان بازار'!B426</f>
        <v/>
      </c>
      <c r="C423" s="13">
        <f>'دیده بان بازار'!C426</f>
        <v/>
      </c>
      <c r="D423" s="13">
        <f>'دیده بان بازار'!D426</f>
        <v/>
      </c>
      <c r="E423" s="14">
        <f>'دیده بان بازار'!E426</f>
        <v/>
      </c>
      <c r="F423" s="13">
        <f>'دیده بان بازار'!F426</f>
        <v/>
      </c>
      <c r="G423" s="13">
        <f>'دیده بان بازار'!G426</f>
        <v/>
      </c>
      <c r="H423" s="13">
        <f>'دیده بان بازار'!H426</f>
        <v/>
      </c>
      <c r="I423" s="13">
        <f>'دیده بان بازار'!I426</f>
        <v/>
      </c>
      <c r="J423" s="13">
        <f>'دیده بان بازار'!J426</f>
        <v/>
      </c>
      <c r="K423" s="13">
        <f>'دیده بان بازار'!K426</f>
        <v/>
      </c>
      <c r="L423" s="13">
        <f>'دیده بان بازار'!L426</f>
        <v/>
      </c>
      <c r="M423" s="13">
        <f>'دیده بان بازار'!M426</f>
        <v/>
      </c>
      <c r="N423" s="13">
        <f>'دیده بان بازار'!N426</f>
        <v/>
      </c>
      <c r="O423" s="13">
        <f>'دیده بان بازار'!O426</f>
        <v/>
      </c>
      <c r="P423" s="13">
        <f>'دیده بان بازار'!P426</f>
        <v/>
      </c>
      <c r="Q423" s="13">
        <f>'دیده بان بازار'!Q426</f>
        <v/>
      </c>
      <c r="R423" s="13">
        <f>'دیده بان بازار'!R426</f>
        <v/>
      </c>
      <c r="S423" s="13">
        <f>'دیده بان بازار'!S426</f>
        <v/>
      </c>
      <c r="T423" s="13">
        <f>'دیده بان بازار'!T426</f>
        <v/>
      </c>
      <c r="U423" s="13">
        <f>'دیده بان بازار'!U426</f>
        <v/>
      </c>
      <c r="V423" s="13">
        <f>'دیده بان بازار'!V426</f>
        <v/>
      </c>
      <c r="W423" s="6">
        <f>'دیده بان بازار'!W426</f>
        <v/>
      </c>
      <c r="X423" s="11">
        <f>IFERROR(IF(OR(R423&lt;=0,W423&lt;=0,S423&lt;=0,V423&lt;=0),0,ROUND((S423/R423)/(V423/W423),2)),0)</f>
        <v/>
      </c>
      <c r="Y423" s="11">
        <f>IFERROR(IF(OR(S423&lt;=0,V423&lt;=0),0,ROUND(S423/V423,2)),0)</f>
        <v/>
      </c>
      <c r="Z423" s="11">
        <f>IFERROR(J423-M423,0)</f>
        <v/>
      </c>
      <c r="AA423" s="11">
        <f>IFERROR(ROUND(MAX(0,MIN(100,((AB423*0.2)+(AC423*0.15)+(AD423*0.15)+(AE423*0.1)+(AF423*0.1)+(AG423*0.15)+(MIN(Y423/3,1)*100*0.1)+(AI423*0.05))*((AH423/100)*0.25+0.75))),0),0)</f>
        <v/>
      </c>
      <c r="AB423" s="11">
        <f>ROUND(MAX(0,MIN(100,((M423+10)/20)*100)),0)</f>
        <v/>
      </c>
      <c r="AC423" s="11">
        <f>IFERROR(IF(D423&lt;=0,0,ROUND(COUNTIFS($D$4:$D$3359,"&lt;="&amp;D423,$D$4:$D$3359,"&gt;0")/COUNTIF($D$4:$D$3359,"&gt;0")*100,0)),0)</f>
        <v/>
      </c>
      <c r="AD423" s="11">
        <f>IF(E423&lt;=0,0,ROUND(MAX(0,MIN(100,(LOG10(1+E423/1000000000)/LOG10(101))*100)),0))</f>
        <v/>
      </c>
      <c r="AE423" s="11">
        <f>IF(O423=N423,50,ROUND(MAX(0,MIN(100,((H423-N423)/(O423-N423))*100)),0))</f>
        <v/>
      </c>
      <c r="AF423" s="11">
        <f>ROUND(MAX(0,MIN(100,50+((H423-K423)/K423)*1000)),0)</f>
        <v/>
      </c>
      <c r="AG423" s="11">
        <f>IFERROR(ROUND(MAX(0,MIN(100,50+25*LN(MAX(0.01,X423)))),0),25)</f>
        <v/>
      </c>
      <c r="AH423" s="11">
        <f>ROUND(IF(M423&lt;=-30,0,IF(M423&lt;=-20,20,IF(M423&lt;=-10,50,100))),0)</f>
        <v/>
      </c>
      <c r="AI423" s="11">
        <f>ROUND(MAX(0,MIN(100,50+(Z423*10))),0)</f>
        <v/>
      </c>
      <c r="AJ423" s="11">
        <f>IFERROR(IF(--AA423&gt;=80,"خرید قوی",IF(--AA423&gt;=70,"خرید مشروط",IF(--AA423&gt;=60,"مراقبت",IF(--AA423&gt;=45,"ضعیف","عدم ورود")))),"")</f>
        <v/>
      </c>
    </row>
    <row r="424">
      <c r="A424" s="15">
        <f>'دیده بان بازار'!A427</f>
        <v/>
      </c>
      <c r="B424" s="16">
        <f>'دیده بان بازار'!B427</f>
        <v/>
      </c>
      <c r="C424" s="16">
        <f>'دیده بان بازار'!C427</f>
        <v/>
      </c>
      <c r="D424" s="16">
        <f>'دیده بان بازار'!D427</f>
        <v/>
      </c>
      <c r="E424" s="17">
        <f>'دیده بان بازار'!E427</f>
        <v/>
      </c>
      <c r="F424" s="16">
        <f>'دیده بان بازار'!F427</f>
        <v/>
      </c>
      <c r="G424" s="16">
        <f>'دیده بان بازار'!G427</f>
        <v/>
      </c>
      <c r="H424" s="16">
        <f>'دیده بان بازار'!H427</f>
        <v/>
      </c>
      <c r="I424" s="16">
        <f>'دیده بان بازار'!I427</f>
        <v/>
      </c>
      <c r="J424" s="16">
        <f>'دیده بان بازار'!J427</f>
        <v/>
      </c>
      <c r="K424" s="16">
        <f>'دیده بان بازار'!K427</f>
        <v/>
      </c>
      <c r="L424" s="16">
        <f>'دیده بان بازار'!L427</f>
        <v/>
      </c>
      <c r="M424" s="16">
        <f>'دیده بان بازار'!M427</f>
        <v/>
      </c>
      <c r="N424" s="16">
        <f>'دیده بان بازار'!N427</f>
        <v/>
      </c>
      <c r="O424" s="16">
        <f>'دیده بان بازار'!O427</f>
        <v/>
      </c>
      <c r="P424" s="16">
        <f>'دیده بان بازار'!P427</f>
        <v/>
      </c>
      <c r="Q424" s="16">
        <f>'دیده بان بازار'!Q427</f>
        <v/>
      </c>
      <c r="R424" s="16">
        <f>'دیده بان بازار'!R427</f>
        <v/>
      </c>
      <c r="S424" s="16">
        <f>'دیده بان بازار'!S427</f>
        <v/>
      </c>
      <c r="T424" s="16">
        <f>'دیده بان بازار'!T427</f>
        <v/>
      </c>
      <c r="U424" s="16">
        <f>'دیده بان بازار'!U427</f>
        <v/>
      </c>
      <c r="V424" s="16">
        <f>'دیده بان بازار'!V427</f>
        <v/>
      </c>
      <c r="W424" s="7">
        <f>'دیده بان بازار'!W427</f>
        <v/>
      </c>
      <c r="X424" s="11">
        <f>IFERROR(IF(OR(R424&lt;=0,W424&lt;=0,S424&lt;=0,V424&lt;=0),0,ROUND((S424/R424)/(V424/W424),2)),0)</f>
        <v/>
      </c>
      <c r="Y424" s="11">
        <f>IFERROR(IF(OR(S424&lt;=0,V424&lt;=0),0,ROUND(S424/V424,2)),0)</f>
        <v/>
      </c>
      <c r="Z424" s="11">
        <f>IFERROR(J424-M424,0)</f>
        <v/>
      </c>
      <c r="AA424" s="11">
        <f>IFERROR(ROUND(MAX(0,MIN(100,((AB424*0.2)+(AC424*0.15)+(AD424*0.15)+(AE424*0.1)+(AF424*0.1)+(AG424*0.15)+(MIN(Y424/3,1)*100*0.1)+(AI424*0.05))*((AH424/100)*0.25+0.75))),0),0)</f>
        <v/>
      </c>
      <c r="AB424" s="11">
        <f>ROUND(MAX(0,MIN(100,((M424+10)/20)*100)),0)</f>
        <v/>
      </c>
      <c r="AC424" s="11">
        <f>IFERROR(IF(D424&lt;=0,0,ROUND(COUNTIFS($D$4:$D$3359,"&lt;="&amp;D424,$D$4:$D$3359,"&gt;0")/COUNTIF($D$4:$D$3359,"&gt;0")*100,0)),0)</f>
        <v/>
      </c>
      <c r="AD424" s="11">
        <f>IF(E424&lt;=0,0,ROUND(MAX(0,MIN(100,(LOG10(1+E424/1000000000)/LOG10(101))*100)),0))</f>
        <v/>
      </c>
      <c r="AE424" s="11">
        <f>IF(O424=N424,50,ROUND(MAX(0,MIN(100,((H424-N424)/(O424-N424))*100)),0))</f>
        <v/>
      </c>
      <c r="AF424" s="11">
        <f>ROUND(MAX(0,MIN(100,50+((H424-K424)/K424)*1000)),0)</f>
        <v/>
      </c>
      <c r="AG424" s="11">
        <f>IFERROR(ROUND(MAX(0,MIN(100,50+25*LN(MAX(0.01,X424)))),0),25)</f>
        <v/>
      </c>
      <c r="AH424" s="11">
        <f>ROUND(IF(M424&lt;=-30,0,IF(M424&lt;=-20,20,IF(M424&lt;=-10,50,100))),0)</f>
        <v/>
      </c>
      <c r="AI424" s="11">
        <f>ROUND(MAX(0,MIN(100,50+(Z424*10))),0)</f>
        <v/>
      </c>
      <c r="AJ424" s="11">
        <f>IFERROR(IF(--AA424&gt;=80,"خرید قوی",IF(--AA424&gt;=70,"خرید مشروط",IF(--AA424&gt;=60,"مراقبت",IF(--AA424&gt;=45,"ضعیف","عدم ورود")))),"")</f>
        <v/>
      </c>
    </row>
    <row r="425">
      <c r="A425" s="12">
        <f>'دیده بان بازار'!A428</f>
        <v/>
      </c>
      <c r="B425" s="13">
        <f>'دیده بان بازار'!B428</f>
        <v/>
      </c>
      <c r="C425" s="13">
        <f>'دیده بان بازار'!C428</f>
        <v/>
      </c>
      <c r="D425" s="13">
        <f>'دیده بان بازار'!D428</f>
        <v/>
      </c>
      <c r="E425" s="14">
        <f>'دیده بان بازار'!E428</f>
        <v/>
      </c>
      <c r="F425" s="13">
        <f>'دیده بان بازار'!F428</f>
        <v/>
      </c>
      <c r="G425" s="13">
        <f>'دیده بان بازار'!G428</f>
        <v/>
      </c>
      <c r="H425" s="13">
        <f>'دیده بان بازار'!H428</f>
        <v/>
      </c>
      <c r="I425" s="13">
        <f>'دیده بان بازار'!I428</f>
        <v/>
      </c>
      <c r="J425" s="13">
        <f>'دیده بان بازار'!J428</f>
        <v/>
      </c>
      <c r="K425" s="13">
        <f>'دیده بان بازار'!K428</f>
        <v/>
      </c>
      <c r="L425" s="13">
        <f>'دیده بان بازار'!L428</f>
        <v/>
      </c>
      <c r="M425" s="13">
        <f>'دیده بان بازار'!M428</f>
        <v/>
      </c>
      <c r="N425" s="13">
        <f>'دیده بان بازار'!N428</f>
        <v/>
      </c>
      <c r="O425" s="13">
        <f>'دیده بان بازار'!O428</f>
        <v/>
      </c>
      <c r="P425" s="13">
        <f>'دیده بان بازار'!P428</f>
        <v/>
      </c>
      <c r="Q425" s="13">
        <f>'دیده بان بازار'!Q428</f>
        <v/>
      </c>
      <c r="R425" s="13">
        <f>'دیده بان بازار'!R428</f>
        <v/>
      </c>
      <c r="S425" s="13">
        <f>'دیده بان بازار'!S428</f>
        <v/>
      </c>
      <c r="T425" s="13">
        <f>'دیده بان بازار'!T428</f>
        <v/>
      </c>
      <c r="U425" s="13">
        <f>'دیده بان بازار'!U428</f>
        <v/>
      </c>
      <c r="V425" s="13">
        <f>'دیده بان بازار'!V428</f>
        <v/>
      </c>
      <c r="W425" s="6">
        <f>'دیده بان بازار'!W428</f>
        <v/>
      </c>
      <c r="X425" s="11">
        <f>IFERROR(IF(OR(R425&lt;=0,W425&lt;=0,S425&lt;=0,V425&lt;=0),0,ROUND((S425/R425)/(V425/W425),2)),0)</f>
        <v/>
      </c>
      <c r="Y425" s="11">
        <f>IFERROR(IF(OR(S425&lt;=0,V425&lt;=0),0,ROUND(S425/V425,2)),0)</f>
        <v/>
      </c>
      <c r="Z425" s="11">
        <f>IFERROR(J425-M425,0)</f>
        <v/>
      </c>
      <c r="AA425" s="11">
        <f>IFERROR(ROUND(MAX(0,MIN(100,((AB425*0.2)+(AC425*0.15)+(AD425*0.15)+(AE425*0.1)+(AF425*0.1)+(AG425*0.15)+(MIN(Y425/3,1)*100*0.1)+(AI425*0.05))*((AH425/100)*0.25+0.75))),0),0)</f>
        <v/>
      </c>
      <c r="AB425" s="11">
        <f>ROUND(MAX(0,MIN(100,((M425+10)/20)*100)),0)</f>
        <v/>
      </c>
      <c r="AC425" s="11">
        <f>IFERROR(IF(D425&lt;=0,0,ROUND(COUNTIFS($D$4:$D$3359,"&lt;="&amp;D425,$D$4:$D$3359,"&gt;0")/COUNTIF($D$4:$D$3359,"&gt;0")*100,0)),0)</f>
        <v/>
      </c>
      <c r="AD425" s="11">
        <f>IF(E425&lt;=0,0,ROUND(MAX(0,MIN(100,(LOG10(1+E425/1000000000)/LOG10(101))*100)),0))</f>
        <v/>
      </c>
      <c r="AE425" s="11">
        <f>IF(O425=N425,50,ROUND(MAX(0,MIN(100,((H425-N425)/(O425-N425))*100)),0))</f>
        <v/>
      </c>
      <c r="AF425" s="11">
        <f>ROUND(MAX(0,MIN(100,50+((H425-K425)/K425)*1000)),0)</f>
        <v/>
      </c>
      <c r="AG425" s="11">
        <f>IFERROR(ROUND(MAX(0,MIN(100,50+25*LN(MAX(0.01,X425)))),0),25)</f>
        <v/>
      </c>
      <c r="AH425" s="11">
        <f>ROUND(IF(M425&lt;=-30,0,IF(M425&lt;=-20,20,IF(M425&lt;=-10,50,100))),0)</f>
        <v/>
      </c>
      <c r="AI425" s="11">
        <f>ROUND(MAX(0,MIN(100,50+(Z425*10))),0)</f>
        <v/>
      </c>
      <c r="AJ425" s="11">
        <f>IFERROR(IF(--AA425&gt;=80,"خرید قوی",IF(--AA425&gt;=70,"خرید مشروط",IF(--AA425&gt;=60,"مراقبت",IF(--AA425&gt;=45,"ضعیف","عدم ورود")))),"")</f>
        <v/>
      </c>
    </row>
    <row r="426">
      <c r="A426" s="15">
        <f>'دیده بان بازار'!A429</f>
        <v/>
      </c>
      <c r="B426" s="16">
        <f>'دیده بان بازار'!B429</f>
        <v/>
      </c>
      <c r="C426" s="16">
        <f>'دیده بان بازار'!C429</f>
        <v/>
      </c>
      <c r="D426" s="16">
        <f>'دیده بان بازار'!D429</f>
        <v/>
      </c>
      <c r="E426" s="17">
        <f>'دیده بان بازار'!E429</f>
        <v/>
      </c>
      <c r="F426" s="16">
        <f>'دیده بان بازار'!F429</f>
        <v/>
      </c>
      <c r="G426" s="16">
        <f>'دیده بان بازار'!G429</f>
        <v/>
      </c>
      <c r="H426" s="16">
        <f>'دیده بان بازار'!H429</f>
        <v/>
      </c>
      <c r="I426" s="16">
        <f>'دیده بان بازار'!I429</f>
        <v/>
      </c>
      <c r="J426" s="16">
        <f>'دیده بان بازار'!J429</f>
        <v/>
      </c>
      <c r="K426" s="16">
        <f>'دیده بان بازار'!K429</f>
        <v/>
      </c>
      <c r="L426" s="16">
        <f>'دیده بان بازار'!L429</f>
        <v/>
      </c>
      <c r="M426" s="16">
        <f>'دیده بان بازار'!M429</f>
        <v/>
      </c>
      <c r="N426" s="16">
        <f>'دیده بان بازار'!N429</f>
        <v/>
      </c>
      <c r="O426" s="16">
        <f>'دیده بان بازار'!O429</f>
        <v/>
      </c>
      <c r="P426" s="16">
        <f>'دیده بان بازار'!P429</f>
        <v/>
      </c>
      <c r="Q426" s="16">
        <f>'دیده بان بازار'!Q429</f>
        <v/>
      </c>
      <c r="R426" s="16">
        <f>'دیده بان بازار'!R429</f>
        <v/>
      </c>
      <c r="S426" s="16">
        <f>'دیده بان بازار'!S429</f>
        <v/>
      </c>
      <c r="T426" s="16">
        <f>'دیده بان بازار'!T429</f>
        <v/>
      </c>
      <c r="U426" s="16">
        <f>'دیده بان بازار'!U429</f>
        <v/>
      </c>
      <c r="V426" s="16">
        <f>'دیده بان بازار'!V429</f>
        <v/>
      </c>
      <c r="W426" s="7">
        <f>'دیده بان بازار'!W429</f>
        <v/>
      </c>
      <c r="X426" s="11">
        <f>IFERROR(IF(OR(R426&lt;=0,W426&lt;=0,S426&lt;=0,V426&lt;=0),0,ROUND((S426/R426)/(V426/W426),2)),0)</f>
        <v/>
      </c>
      <c r="Y426" s="11">
        <f>IFERROR(IF(OR(S426&lt;=0,V426&lt;=0),0,ROUND(S426/V426,2)),0)</f>
        <v/>
      </c>
      <c r="Z426" s="11">
        <f>IFERROR(J426-M426,0)</f>
        <v/>
      </c>
      <c r="AA426" s="11">
        <f>IFERROR(ROUND(MAX(0,MIN(100,((AB426*0.2)+(AC426*0.15)+(AD426*0.15)+(AE426*0.1)+(AF426*0.1)+(AG426*0.15)+(MIN(Y426/3,1)*100*0.1)+(AI426*0.05))*((AH426/100)*0.25+0.75))),0),0)</f>
        <v/>
      </c>
      <c r="AB426" s="11">
        <f>ROUND(MAX(0,MIN(100,((M426+10)/20)*100)),0)</f>
        <v/>
      </c>
      <c r="AC426" s="11">
        <f>IFERROR(IF(D426&lt;=0,0,ROUND(COUNTIFS($D$4:$D$3359,"&lt;="&amp;D426,$D$4:$D$3359,"&gt;0")/COUNTIF($D$4:$D$3359,"&gt;0")*100,0)),0)</f>
        <v/>
      </c>
      <c r="AD426" s="11">
        <f>IF(E426&lt;=0,0,ROUND(MAX(0,MIN(100,(LOG10(1+E426/1000000000)/LOG10(101))*100)),0))</f>
        <v/>
      </c>
      <c r="AE426" s="11">
        <f>IF(O426=N426,50,ROUND(MAX(0,MIN(100,((H426-N426)/(O426-N426))*100)),0))</f>
        <v/>
      </c>
      <c r="AF426" s="11">
        <f>ROUND(MAX(0,MIN(100,50+((H426-K426)/K426)*1000)),0)</f>
        <v/>
      </c>
      <c r="AG426" s="11">
        <f>IFERROR(ROUND(MAX(0,MIN(100,50+25*LN(MAX(0.01,X426)))),0),25)</f>
        <v/>
      </c>
      <c r="AH426" s="11">
        <f>ROUND(IF(M426&lt;=-30,0,IF(M426&lt;=-20,20,IF(M426&lt;=-10,50,100))),0)</f>
        <v/>
      </c>
      <c r="AI426" s="11">
        <f>ROUND(MAX(0,MIN(100,50+(Z426*10))),0)</f>
        <v/>
      </c>
      <c r="AJ426" s="11">
        <f>IFERROR(IF(--AA426&gt;=80,"خرید قوی",IF(--AA426&gt;=70,"خرید مشروط",IF(--AA426&gt;=60,"مراقبت",IF(--AA426&gt;=45,"ضعیف","عدم ورود")))),"")</f>
        <v/>
      </c>
    </row>
    <row r="427">
      <c r="A427" s="12">
        <f>'دیده بان بازار'!A430</f>
        <v/>
      </c>
      <c r="B427" s="13">
        <f>'دیده بان بازار'!B430</f>
        <v/>
      </c>
      <c r="C427" s="13">
        <f>'دیده بان بازار'!C430</f>
        <v/>
      </c>
      <c r="D427" s="13">
        <f>'دیده بان بازار'!D430</f>
        <v/>
      </c>
      <c r="E427" s="14">
        <f>'دیده بان بازار'!E430</f>
        <v/>
      </c>
      <c r="F427" s="13">
        <f>'دیده بان بازار'!F430</f>
        <v/>
      </c>
      <c r="G427" s="13">
        <f>'دیده بان بازار'!G430</f>
        <v/>
      </c>
      <c r="H427" s="13">
        <f>'دیده بان بازار'!H430</f>
        <v/>
      </c>
      <c r="I427" s="13">
        <f>'دیده بان بازار'!I430</f>
        <v/>
      </c>
      <c r="J427" s="13">
        <f>'دیده بان بازار'!J430</f>
        <v/>
      </c>
      <c r="K427" s="13">
        <f>'دیده بان بازار'!K430</f>
        <v/>
      </c>
      <c r="L427" s="13">
        <f>'دیده بان بازار'!L430</f>
        <v/>
      </c>
      <c r="M427" s="13">
        <f>'دیده بان بازار'!M430</f>
        <v/>
      </c>
      <c r="N427" s="13">
        <f>'دیده بان بازار'!N430</f>
        <v/>
      </c>
      <c r="O427" s="13">
        <f>'دیده بان بازار'!O430</f>
        <v/>
      </c>
      <c r="P427" s="13">
        <f>'دیده بان بازار'!P430</f>
        <v/>
      </c>
      <c r="Q427" s="13">
        <f>'دیده بان بازار'!Q430</f>
        <v/>
      </c>
      <c r="R427" s="13">
        <f>'دیده بان بازار'!R430</f>
        <v/>
      </c>
      <c r="S427" s="13">
        <f>'دیده بان بازار'!S430</f>
        <v/>
      </c>
      <c r="T427" s="13">
        <f>'دیده بان بازار'!T430</f>
        <v/>
      </c>
      <c r="U427" s="13">
        <f>'دیده بان بازار'!U430</f>
        <v/>
      </c>
      <c r="V427" s="13">
        <f>'دیده بان بازار'!V430</f>
        <v/>
      </c>
      <c r="W427" s="6">
        <f>'دیده بان بازار'!W430</f>
        <v/>
      </c>
      <c r="X427" s="11">
        <f>IFERROR(IF(OR(R427&lt;=0,W427&lt;=0,S427&lt;=0,V427&lt;=0),0,ROUND((S427/R427)/(V427/W427),2)),0)</f>
        <v/>
      </c>
      <c r="Y427" s="11">
        <f>IFERROR(IF(OR(S427&lt;=0,V427&lt;=0),0,ROUND(S427/V427,2)),0)</f>
        <v/>
      </c>
      <c r="Z427" s="11">
        <f>IFERROR(J427-M427,0)</f>
        <v/>
      </c>
      <c r="AA427" s="11">
        <f>IFERROR(ROUND(MAX(0,MIN(100,((AB427*0.2)+(AC427*0.15)+(AD427*0.15)+(AE427*0.1)+(AF427*0.1)+(AG427*0.15)+(MIN(Y427/3,1)*100*0.1)+(AI427*0.05))*((AH427/100)*0.25+0.75))),0),0)</f>
        <v/>
      </c>
      <c r="AB427" s="11">
        <f>ROUND(MAX(0,MIN(100,((M427+10)/20)*100)),0)</f>
        <v/>
      </c>
      <c r="AC427" s="11">
        <f>IFERROR(IF(D427&lt;=0,0,ROUND(COUNTIFS($D$4:$D$3359,"&lt;="&amp;D427,$D$4:$D$3359,"&gt;0")/COUNTIF($D$4:$D$3359,"&gt;0")*100,0)),0)</f>
        <v/>
      </c>
      <c r="AD427" s="11">
        <f>IF(E427&lt;=0,0,ROUND(MAX(0,MIN(100,(LOG10(1+E427/1000000000)/LOG10(101))*100)),0))</f>
        <v/>
      </c>
      <c r="AE427" s="11">
        <f>IF(O427=N427,50,ROUND(MAX(0,MIN(100,((H427-N427)/(O427-N427))*100)),0))</f>
        <v/>
      </c>
      <c r="AF427" s="11">
        <f>ROUND(MAX(0,MIN(100,50+((H427-K427)/K427)*1000)),0)</f>
        <v/>
      </c>
      <c r="AG427" s="11">
        <f>IFERROR(ROUND(MAX(0,MIN(100,50+25*LN(MAX(0.01,X427)))),0),25)</f>
        <v/>
      </c>
      <c r="AH427" s="11">
        <f>ROUND(IF(M427&lt;=-30,0,IF(M427&lt;=-20,20,IF(M427&lt;=-10,50,100))),0)</f>
        <v/>
      </c>
      <c r="AI427" s="11">
        <f>ROUND(MAX(0,MIN(100,50+(Z427*10))),0)</f>
        <v/>
      </c>
      <c r="AJ427" s="11">
        <f>IFERROR(IF(--AA427&gt;=80,"خرید قوی",IF(--AA427&gt;=70,"خرید مشروط",IF(--AA427&gt;=60,"مراقبت",IF(--AA427&gt;=45,"ضعیف","عدم ورود")))),"")</f>
        <v/>
      </c>
    </row>
    <row r="428">
      <c r="A428" s="15">
        <f>'دیده بان بازار'!A431</f>
        <v/>
      </c>
      <c r="B428" s="16">
        <f>'دیده بان بازار'!B431</f>
        <v/>
      </c>
      <c r="C428" s="16">
        <f>'دیده بان بازار'!C431</f>
        <v/>
      </c>
      <c r="D428" s="16">
        <f>'دیده بان بازار'!D431</f>
        <v/>
      </c>
      <c r="E428" s="17">
        <f>'دیده بان بازار'!E431</f>
        <v/>
      </c>
      <c r="F428" s="16">
        <f>'دیده بان بازار'!F431</f>
        <v/>
      </c>
      <c r="G428" s="16">
        <f>'دیده بان بازار'!G431</f>
        <v/>
      </c>
      <c r="H428" s="16">
        <f>'دیده بان بازار'!H431</f>
        <v/>
      </c>
      <c r="I428" s="16">
        <f>'دیده بان بازار'!I431</f>
        <v/>
      </c>
      <c r="J428" s="16">
        <f>'دیده بان بازار'!J431</f>
        <v/>
      </c>
      <c r="K428" s="16">
        <f>'دیده بان بازار'!K431</f>
        <v/>
      </c>
      <c r="L428" s="16">
        <f>'دیده بان بازار'!L431</f>
        <v/>
      </c>
      <c r="M428" s="16">
        <f>'دیده بان بازار'!M431</f>
        <v/>
      </c>
      <c r="N428" s="16">
        <f>'دیده بان بازار'!N431</f>
        <v/>
      </c>
      <c r="O428" s="16">
        <f>'دیده بان بازار'!O431</f>
        <v/>
      </c>
      <c r="P428" s="16">
        <f>'دیده بان بازار'!P431</f>
        <v/>
      </c>
      <c r="Q428" s="16">
        <f>'دیده بان بازار'!Q431</f>
        <v/>
      </c>
      <c r="R428" s="16">
        <f>'دیده بان بازار'!R431</f>
        <v/>
      </c>
      <c r="S428" s="16">
        <f>'دیده بان بازار'!S431</f>
        <v/>
      </c>
      <c r="T428" s="16">
        <f>'دیده بان بازار'!T431</f>
        <v/>
      </c>
      <c r="U428" s="16">
        <f>'دیده بان بازار'!U431</f>
        <v/>
      </c>
      <c r="V428" s="16">
        <f>'دیده بان بازار'!V431</f>
        <v/>
      </c>
      <c r="W428" s="7">
        <f>'دیده بان بازار'!W431</f>
        <v/>
      </c>
      <c r="X428" s="11">
        <f>IFERROR(IF(OR(R428&lt;=0,W428&lt;=0,S428&lt;=0,V428&lt;=0),0,ROUND((S428/R428)/(V428/W428),2)),0)</f>
        <v/>
      </c>
      <c r="Y428" s="11">
        <f>IFERROR(IF(OR(S428&lt;=0,V428&lt;=0),0,ROUND(S428/V428,2)),0)</f>
        <v/>
      </c>
      <c r="Z428" s="11">
        <f>IFERROR(J428-M428,0)</f>
        <v/>
      </c>
      <c r="AA428" s="11">
        <f>IFERROR(ROUND(MAX(0,MIN(100,((AB428*0.2)+(AC428*0.15)+(AD428*0.15)+(AE428*0.1)+(AF428*0.1)+(AG428*0.15)+(MIN(Y428/3,1)*100*0.1)+(AI428*0.05))*((AH428/100)*0.25+0.75))),0),0)</f>
        <v/>
      </c>
      <c r="AB428" s="11">
        <f>ROUND(MAX(0,MIN(100,((M428+10)/20)*100)),0)</f>
        <v/>
      </c>
      <c r="AC428" s="11">
        <f>IFERROR(IF(D428&lt;=0,0,ROUND(COUNTIFS($D$4:$D$3359,"&lt;="&amp;D428,$D$4:$D$3359,"&gt;0")/COUNTIF($D$4:$D$3359,"&gt;0")*100,0)),0)</f>
        <v/>
      </c>
      <c r="AD428" s="11">
        <f>IF(E428&lt;=0,0,ROUND(MAX(0,MIN(100,(LOG10(1+E428/1000000000)/LOG10(101))*100)),0))</f>
        <v/>
      </c>
      <c r="AE428" s="11">
        <f>IF(O428=N428,50,ROUND(MAX(0,MIN(100,((H428-N428)/(O428-N428))*100)),0))</f>
        <v/>
      </c>
      <c r="AF428" s="11">
        <f>ROUND(MAX(0,MIN(100,50+((H428-K428)/K428)*1000)),0)</f>
        <v/>
      </c>
      <c r="AG428" s="11">
        <f>IFERROR(ROUND(MAX(0,MIN(100,50+25*LN(MAX(0.01,X428)))),0),25)</f>
        <v/>
      </c>
      <c r="AH428" s="11">
        <f>ROUND(IF(M428&lt;=-30,0,IF(M428&lt;=-20,20,IF(M428&lt;=-10,50,100))),0)</f>
        <v/>
      </c>
      <c r="AI428" s="11">
        <f>ROUND(MAX(0,MIN(100,50+(Z428*10))),0)</f>
        <v/>
      </c>
      <c r="AJ428" s="11">
        <f>IFERROR(IF(--AA428&gt;=80,"خرید قوی",IF(--AA428&gt;=70,"خرید مشروط",IF(--AA428&gt;=60,"مراقبت",IF(--AA428&gt;=45,"ضعیف","عدم ورود")))),"")</f>
        <v/>
      </c>
    </row>
    <row r="429">
      <c r="A429" s="12">
        <f>'دیده بان بازار'!A432</f>
        <v/>
      </c>
      <c r="B429" s="13">
        <f>'دیده بان بازار'!B432</f>
        <v/>
      </c>
      <c r="C429" s="13">
        <f>'دیده بان بازار'!C432</f>
        <v/>
      </c>
      <c r="D429" s="13">
        <f>'دیده بان بازار'!D432</f>
        <v/>
      </c>
      <c r="E429" s="14">
        <f>'دیده بان بازار'!E432</f>
        <v/>
      </c>
      <c r="F429" s="13">
        <f>'دیده بان بازار'!F432</f>
        <v/>
      </c>
      <c r="G429" s="13">
        <f>'دیده بان بازار'!G432</f>
        <v/>
      </c>
      <c r="H429" s="13">
        <f>'دیده بان بازار'!H432</f>
        <v/>
      </c>
      <c r="I429" s="13">
        <f>'دیده بان بازار'!I432</f>
        <v/>
      </c>
      <c r="J429" s="13">
        <f>'دیده بان بازار'!J432</f>
        <v/>
      </c>
      <c r="K429" s="13">
        <f>'دیده بان بازار'!K432</f>
        <v/>
      </c>
      <c r="L429" s="13">
        <f>'دیده بان بازار'!L432</f>
        <v/>
      </c>
      <c r="M429" s="13">
        <f>'دیده بان بازار'!M432</f>
        <v/>
      </c>
      <c r="N429" s="13">
        <f>'دیده بان بازار'!N432</f>
        <v/>
      </c>
      <c r="O429" s="13">
        <f>'دیده بان بازار'!O432</f>
        <v/>
      </c>
      <c r="P429" s="13">
        <f>'دیده بان بازار'!P432</f>
        <v/>
      </c>
      <c r="Q429" s="13">
        <f>'دیده بان بازار'!Q432</f>
        <v/>
      </c>
      <c r="R429" s="13">
        <f>'دیده بان بازار'!R432</f>
        <v/>
      </c>
      <c r="S429" s="13">
        <f>'دیده بان بازار'!S432</f>
        <v/>
      </c>
      <c r="T429" s="13">
        <f>'دیده بان بازار'!T432</f>
        <v/>
      </c>
      <c r="U429" s="13">
        <f>'دیده بان بازار'!U432</f>
        <v/>
      </c>
      <c r="V429" s="13">
        <f>'دیده بان بازار'!V432</f>
        <v/>
      </c>
      <c r="W429" s="6">
        <f>'دیده بان بازار'!W432</f>
        <v/>
      </c>
      <c r="X429" s="11">
        <f>IFERROR(IF(OR(R429&lt;=0,W429&lt;=0,S429&lt;=0,V429&lt;=0),0,ROUND((S429/R429)/(V429/W429),2)),0)</f>
        <v/>
      </c>
      <c r="Y429" s="11">
        <f>IFERROR(IF(OR(S429&lt;=0,V429&lt;=0),0,ROUND(S429/V429,2)),0)</f>
        <v/>
      </c>
      <c r="Z429" s="11">
        <f>IFERROR(J429-M429,0)</f>
        <v/>
      </c>
      <c r="AA429" s="11">
        <f>IFERROR(ROUND(MAX(0,MIN(100,((AB429*0.2)+(AC429*0.15)+(AD429*0.15)+(AE429*0.1)+(AF429*0.1)+(AG429*0.15)+(MIN(Y429/3,1)*100*0.1)+(AI429*0.05))*((AH429/100)*0.25+0.75))),0),0)</f>
        <v/>
      </c>
      <c r="AB429" s="11">
        <f>ROUND(MAX(0,MIN(100,((M429+10)/20)*100)),0)</f>
        <v/>
      </c>
      <c r="AC429" s="11">
        <f>IFERROR(IF(D429&lt;=0,0,ROUND(COUNTIFS($D$4:$D$3359,"&lt;="&amp;D429,$D$4:$D$3359,"&gt;0")/COUNTIF($D$4:$D$3359,"&gt;0")*100,0)),0)</f>
        <v/>
      </c>
      <c r="AD429" s="11">
        <f>IF(E429&lt;=0,0,ROUND(MAX(0,MIN(100,(LOG10(1+E429/1000000000)/LOG10(101))*100)),0))</f>
        <v/>
      </c>
      <c r="AE429" s="11">
        <f>IF(O429=N429,50,ROUND(MAX(0,MIN(100,((H429-N429)/(O429-N429))*100)),0))</f>
        <v/>
      </c>
      <c r="AF429" s="11">
        <f>ROUND(MAX(0,MIN(100,50+((H429-K429)/K429)*1000)),0)</f>
        <v/>
      </c>
      <c r="AG429" s="11">
        <f>IFERROR(ROUND(MAX(0,MIN(100,50+25*LN(MAX(0.01,X429)))),0),25)</f>
        <v/>
      </c>
      <c r="AH429" s="11">
        <f>ROUND(IF(M429&lt;=-30,0,IF(M429&lt;=-20,20,IF(M429&lt;=-10,50,100))),0)</f>
        <v/>
      </c>
      <c r="AI429" s="11">
        <f>ROUND(MAX(0,MIN(100,50+(Z429*10))),0)</f>
        <v/>
      </c>
      <c r="AJ429" s="11">
        <f>IFERROR(IF(--AA429&gt;=80,"خرید قوی",IF(--AA429&gt;=70,"خرید مشروط",IF(--AA429&gt;=60,"مراقبت",IF(--AA429&gt;=45,"ضعیف","عدم ورود")))),"")</f>
        <v/>
      </c>
    </row>
    <row r="430">
      <c r="A430" s="15">
        <f>'دیده بان بازار'!A433</f>
        <v/>
      </c>
      <c r="B430" s="16">
        <f>'دیده بان بازار'!B433</f>
        <v/>
      </c>
      <c r="C430" s="16">
        <f>'دیده بان بازار'!C433</f>
        <v/>
      </c>
      <c r="D430" s="16">
        <f>'دیده بان بازار'!D433</f>
        <v/>
      </c>
      <c r="E430" s="17">
        <f>'دیده بان بازار'!E433</f>
        <v/>
      </c>
      <c r="F430" s="16">
        <f>'دیده بان بازار'!F433</f>
        <v/>
      </c>
      <c r="G430" s="16">
        <f>'دیده بان بازار'!G433</f>
        <v/>
      </c>
      <c r="H430" s="16">
        <f>'دیده بان بازار'!H433</f>
        <v/>
      </c>
      <c r="I430" s="16">
        <f>'دیده بان بازار'!I433</f>
        <v/>
      </c>
      <c r="J430" s="16">
        <f>'دیده بان بازار'!J433</f>
        <v/>
      </c>
      <c r="K430" s="16">
        <f>'دیده بان بازار'!K433</f>
        <v/>
      </c>
      <c r="L430" s="16">
        <f>'دیده بان بازار'!L433</f>
        <v/>
      </c>
      <c r="M430" s="16">
        <f>'دیده بان بازار'!M433</f>
        <v/>
      </c>
      <c r="N430" s="16">
        <f>'دیده بان بازار'!N433</f>
        <v/>
      </c>
      <c r="O430" s="16">
        <f>'دیده بان بازار'!O433</f>
        <v/>
      </c>
      <c r="P430" s="16">
        <f>'دیده بان بازار'!P433</f>
        <v/>
      </c>
      <c r="Q430" s="16">
        <f>'دیده بان بازار'!Q433</f>
        <v/>
      </c>
      <c r="R430" s="16">
        <f>'دیده بان بازار'!R433</f>
        <v/>
      </c>
      <c r="S430" s="16">
        <f>'دیده بان بازار'!S433</f>
        <v/>
      </c>
      <c r="T430" s="16">
        <f>'دیده بان بازار'!T433</f>
        <v/>
      </c>
      <c r="U430" s="16">
        <f>'دیده بان بازار'!U433</f>
        <v/>
      </c>
      <c r="V430" s="16">
        <f>'دیده بان بازار'!V433</f>
        <v/>
      </c>
      <c r="W430" s="7">
        <f>'دیده بان بازار'!W433</f>
        <v/>
      </c>
      <c r="X430" s="11">
        <f>IFERROR(IF(OR(R430&lt;=0,W430&lt;=0,S430&lt;=0,V430&lt;=0),0,ROUND((S430/R430)/(V430/W430),2)),0)</f>
        <v/>
      </c>
      <c r="Y430" s="11">
        <f>IFERROR(IF(OR(S430&lt;=0,V430&lt;=0),0,ROUND(S430/V430,2)),0)</f>
        <v/>
      </c>
      <c r="Z430" s="11">
        <f>IFERROR(J430-M430,0)</f>
        <v/>
      </c>
      <c r="AA430" s="11">
        <f>IFERROR(ROUND(MAX(0,MIN(100,((AB430*0.2)+(AC430*0.15)+(AD430*0.15)+(AE430*0.1)+(AF430*0.1)+(AG430*0.15)+(MIN(Y430/3,1)*100*0.1)+(AI430*0.05))*((AH430/100)*0.25+0.75))),0),0)</f>
        <v/>
      </c>
      <c r="AB430" s="11">
        <f>ROUND(MAX(0,MIN(100,((M430+10)/20)*100)),0)</f>
        <v/>
      </c>
      <c r="AC430" s="11">
        <f>IFERROR(IF(D430&lt;=0,0,ROUND(COUNTIFS($D$4:$D$3359,"&lt;="&amp;D430,$D$4:$D$3359,"&gt;0")/COUNTIF($D$4:$D$3359,"&gt;0")*100,0)),0)</f>
        <v/>
      </c>
      <c r="AD430" s="11">
        <f>IF(E430&lt;=0,0,ROUND(MAX(0,MIN(100,(LOG10(1+E430/1000000000)/LOG10(101))*100)),0))</f>
        <v/>
      </c>
      <c r="AE430" s="11">
        <f>IF(O430=N430,50,ROUND(MAX(0,MIN(100,((H430-N430)/(O430-N430))*100)),0))</f>
        <v/>
      </c>
      <c r="AF430" s="11">
        <f>ROUND(MAX(0,MIN(100,50+((H430-K430)/K430)*1000)),0)</f>
        <v/>
      </c>
      <c r="AG430" s="11">
        <f>IFERROR(ROUND(MAX(0,MIN(100,50+25*LN(MAX(0.01,X430)))),0),25)</f>
        <v/>
      </c>
      <c r="AH430" s="11">
        <f>ROUND(IF(M430&lt;=-30,0,IF(M430&lt;=-20,20,IF(M430&lt;=-10,50,100))),0)</f>
        <v/>
      </c>
      <c r="AI430" s="11">
        <f>ROUND(MAX(0,MIN(100,50+(Z430*10))),0)</f>
        <v/>
      </c>
      <c r="AJ430" s="11">
        <f>IFERROR(IF(--AA430&gt;=80,"خرید قوی",IF(--AA430&gt;=70,"خرید مشروط",IF(--AA430&gt;=60,"مراقبت",IF(--AA430&gt;=45,"ضعیف","عدم ورود")))),"")</f>
        <v/>
      </c>
    </row>
    <row r="431">
      <c r="A431" s="12">
        <f>'دیده بان بازار'!A434</f>
        <v/>
      </c>
      <c r="B431" s="13">
        <f>'دیده بان بازار'!B434</f>
        <v/>
      </c>
      <c r="C431" s="13">
        <f>'دیده بان بازار'!C434</f>
        <v/>
      </c>
      <c r="D431" s="13">
        <f>'دیده بان بازار'!D434</f>
        <v/>
      </c>
      <c r="E431" s="14">
        <f>'دیده بان بازار'!E434</f>
        <v/>
      </c>
      <c r="F431" s="13">
        <f>'دیده بان بازار'!F434</f>
        <v/>
      </c>
      <c r="G431" s="13">
        <f>'دیده بان بازار'!G434</f>
        <v/>
      </c>
      <c r="H431" s="13">
        <f>'دیده بان بازار'!H434</f>
        <v/>
      </c>
      <c r="I431" s="13">
        <f>'دیده بان بازار'!I434</f>
        <v/>
      </c>
      <c r="J431" s="13">
        <f>'دیده بان بازار'!J434</f>
        <v/>
      </c>
      <c r="K431" s="13">
        <f>'دیده بان بازار'!K434</f>
        <v/>
      </c>
      <c r="L431" s="13">
        <f>'دیده بان بازار'!L434</f>
        <v/>
      </c>
      <c r="M431" s="13">
        <f>'دیده بان بازار'!M434</f>
        <v/>
      </c>
      <c r="N431" s="13">
        <f>'دیده بان بازار'!N434</f>
        <v/>
      </c>
      <c r="O431" s="13">
        <f>'دیده بان بازار'!O434</f>
        <v/>
      </c>
      <c r="P431" s="13">
        <f>'دیده بان بازار'!P434</f>
        <v/>
      </c>
      <c r="Q431" s="13">
        <f>'دیده بان بازار'!Q434</f>
        <v/>
      </c>
      <c r="R431" s="13">
        <f>'دیده بان بازار'!R434</f>
        <v/>
      </c>
      <c r="S431" s="13">
        <f>'دیده بان بازار'!S434</f>
        <v/>
      </c>
      <c r="T431" s="13">
        <f>'دیده بان بازار'!T434</f>
        <v/>
      </c>
      <c r="U431" s="13">
        <f>'دیده بان بازار'!U434</f>
        <v/>
      </c>
      <c r="V431" s="13">
        <f>'دیده بان بازار'!V434</f>
        <v/>
      </c>
      <c r="W431" s="6">
        <f>'دیده بان بازار'!W434</f>
        <v/>
      </c>
      <c r="X431" s="11">
        <f>IFERROR(IF(OR(R431&lt;=0,W431&lt;=0,S431&lt;=0,V431&lt;=0),0,ROUND((S431/R431)/(V431/W431),2)),0)</f>
        <v/>
      </c>
      <c r="Y431" s="11">
        <f>IFERROR(IF(OR(S431&lt;=0,V431&lt;=0),0,ROUND(S431/V431,2)),0)</f>
        <v/>
      </c>
      <c r="Z431" s="11">
        <f>IFERROR(J431-M431,0)</f>
        <v/>
      </c>
      <c r="AA431" s="11">
        <f>IFERROR(ROUND(MAX(0,MIN(100,((AB431*0.2)+(AC431*0.15)+(AD431*0.15)+(AE431*0.1)+(AF431*0.1)+(AG431*0.15)+(MIN(Y431/3,1)*100*0.1)+(AI431*0.05))*((AH431/100)*0.25+0.75))),0),0)</f>
        <v/>
      </c>
      <c r="AB431" s="11">
        <f>ROUND(MAX(0,MIN(100,((M431+10)/20)*100)),0)</f>
        <v/>
      </c>
      <c r="AC431" s="11">
        <f>IFERROR(IF(D431&lt;=0,0,ROUND(COUNTIFS($D$4:$D$3359,"&lt;="&amp;D431,$D$4:$D$3359,"&gt;0")/COUNTIF($D$4:$D$3359,"&gt;0")*100,0)),0)</f>
        <v/>
      </c>
      <c r="AD431" s="11">
        <f>IF(E431&lt;=0,0,ROUND(MAX(0,MIN(100,(LOG10(1+E431/1000000000)/LOG10(101))*100)),0))</f>
        <v/>
      </c>
      <c r="AE431" s="11">
        <f>IF(O431=N431,50,ROUND(MAX(0,MIN(100,((H431-N431)/(O431-N431))*100)),0))</f>
        <v/>
      </c>
      <c r="AF431" s="11">
        <f>ROUND(MAX(0,MIN(100,50+((H431-K431)/K431)*1000)),0)</f>
        <v/>
      </c>
      <c r="AG431" s="11">
        <f>IFERROR(ROUND(MAX(0,MIN(100,50+25*LN(MAX(0.01,X431)))),0),25)</f>
        <v/>
      </c>
      <c r="AH431" s="11">
        <f>ROUND(IF(M431&lt;=-30,0,IF(M431&lt;=-20,20,IF(M431&lt;=-10,50,100))),0)</f>
        <v/>
      </c>
      <c r="AI431" s="11">
        <f>ROUND(MAX(0,MIN(100,50+(Z431*10))),0)</f>
        <v/>
      </c>
      <c r="AJ431" s="11">
        <f>IFERROR(IF(--AA431&gt;=80,"خرید قوی",IF(--AA431&gt;=70,"خرید مشروط",IF(--AA431&gt;=60,"مراقبت",IF(--AA431&gt;=45,"ضعیف","عدم ورود")))),"")</f>
        <v/>
      </c>
    </row>
    <row r="432">
      <c r="A432" s="15">
        <f>'دیده بان بازار'!A435</f>
        <v/>
      </c>
      <c r="B432" s="16">
        <f>'دیده بان بازار'!B435</f>
        <v/>
      </c>
      <c r="C432" s="16">
        <f>'دیده بان بازار'!C435</f>
        <v/>
      </c>
      <c r="D432" s="16">
        <f>'دیده بان بازار'!D435</f>
        <v/>
      </c>
      <c r="E432" s="17">
        <f>'دیده بان بازار'!E435</f>
        <v/>
      </c>
      <c r="F432" s="16">
        <f>'دیده بان بازار'!F435</f>
        <v/>
      </c>
      <c r="G432" s="16">
        <f>'دیده بان بازار'!G435</f>
        <v/>
      </c>
      <c r="H432" s="16">
        <f>'دیده بان بازار'!H435</f>
        <v/>
      </c>
      <c r="I432" s="16">
        <f>'دیده بان بازار'!I435</f>
        <v/>
      </c>
      <c r="J432" s="16">
        <f>'دیده بان بازار'!J435</f>
        <v/>
      </c>
      <c r="K432" s="16">
        <f>'دیده بان بازار'!K435</f>
        <v/>
      </c>
      <c r="L432" s="16">
        <f>'دیده بان بازار'!L435</f>
        <v/>
      </c>
      <c r="M432" s="16">
        <f>'دیده بان بازار'!M435</f>
        <v/>
      </c>
      <c r="N432" s="16">
        <f>'دیده بان بازار'!N435</f>
        <v/>
      </c>
      <c r="O432" s="16">
        <f>'دیده بان بازار'!O435</f>
        <v/>
      </c>
      <c r="P432" s="16">
        <f>'دیده بان بازار'!P435</f>
        <v/>
      </c>
      <c r="Q432" s="16">
        <f>'دیده بان بازار'!Q435</f>
        <v/>
      </c>
      <c r="R432" s="16">
        <f>'دیده بان بازار'!R435</f>
        <v/>
      </c>
      <c r="S432" s="16">
        <f>'دیده بان بازار'!S435</f>
        <v/>
      </c>
      <c r="T432" s="16">
        <f>'دیده بان بازار'!T435</f>
        <v/>
      </c>
      <c r="U432" s="16">
        <f>'دیده بان بازار'!U435</f>
        <v/>
      </c>
      <c r="V432" s="16">
        <f>'دیده بان بازار'!V435</f>
        <v/>
      </c>
      <c r="W432" s="7">
        <f>'دیده بان بازار'!W435</f>
        <v/>
      </c>
      <c r="X432" s="11">
        <f>IFERROR(IF(OR(R432&lt;=0,W432&lt;=0,S432&lt;=0,V432&lt;=0),0,ROUND((S432/R432)/(V432/W432),2)),0)</f>
        <v/>
      </c>
      <c r="Y432" s="11">
        <f>IFERROR(IF(OR(S432&lt;=0,V432&lt;=0),0,ROUND(S432/V432,2)),0)</f>
        <v/>
      </c>
      <c r="Z432" s="11">
        <f>IFERROR(J432-M432,0)</f>
        <v/>
      </c>
      <c r="AA432" s="11">
        <f>IFERROR(ROUND(MAX(0,MIN(100,((AB432*0.2)+(AC432*0.15)+(AD432*0.15)+(AE432*0.1)+(AF432*0.1)+(AG432*0.15)+(MIN(Y432/3,1)*100*0.1)+(AI432*0.05))*((AH432/100)*0.25+0.75))),0),0)</f>
        <v/>
      </c>
      <c r="AB432" s="11">
        <f>ROUND(MAX(0,MIN(100,((M432+10)/20)*100)),0)</f>
        <v/>
      </c>
      <c r="AC432" s="11">
        <f>IFERROR(IF(D432&lt;=0,0,ROUND(COUNTIFS($D$4:$D$3359,"&lt;="&amp;D432,$D$4:$D$3359,"&gt;0")/COUNTIF($D$4:$D$3359,"&gt;0")*100,0)),0)</f>
        <v/>
      </c>
      <c r="AD432" s="11">
        <f>IF(E432&lt;=0,0,ROUND(MAX(0,MIN(100,(LOG10(1+E432/1000000000)/LOG10(101))*100)),0))</f>
        <v/>
      </c>
      <c r="AE432" s="11">
        <f>IF(O432=N432,50,ROUND(MAX(0,MIN(100,((H432-N432)/(O432-N432))*100)),0))</f>
        <v/>
      </c>
      <c r="AF432" s="11">
        <f>ROUND(MAX(0,MIN(100,50+((H432-K432)/K432)*1000)),0)</f>
        <v/>
      </c>
      <c r="AG432" s="11">
        <f>IFERROR(ROUND(MAX(0,MIN(100,50+25*LN(MAX(0.01,X432)))),0),25)</f>
        <v/>
      </c>
      <c r="AH432" s="11">
        <f>ROUND(IF(M432&lt;=-30,0,IF(M432&lt;=-20,20,IF(M432&lt;=-10,50,100))),0)</f>
        <v/>
      </c>
      <c r="AI432" s="11">
        <f>ROUND(MAX(0,MIN(100,50+(Z432*10))),0)</f>
        <v/>
      </c>
      <c r="AJ432" s="11">
        <f>IFERROR(IF(--AA432&gt;=80,"خرید قوی",IF(--AA432&gt;=70,"خرید مشروط",IF(--AA432&gt;=60,"مراقبت",IF(--AA432&gt;=45,"ضعیف","عدم ورود")))),"")</f>
        <v/>
      </c>
    </row>
    <row r="433">
      <c r="A433" s="12">
        <f>'دیده بان بازار'!A436</f>
        <v/>
      </c>
      <c r="B433" s="13">
        <f>'دیده بان بازار'!B436</f>
        <v/>
      </c>
      <c r="C433" s="13">
        <f>'دیده بان بازار'!C436</f>
        <v/>
      </c>
      <c r="D433" s="13">
        <f>'دیده بان بازار'!D436</f>
        <v/>
      </c>
      <c r="E433" s="14">
        <f>'دیده بان بازار'!E436</f>
        <v/>
      </c>
      <c r="F433" s="13">
        <f>'دیده بان بازار'!F436</f>
        <v/>
      </c>
      <c r="G433" s="13">
        <f>'دیده بان بازار'!G436</f>
        <v/>
      </c>
      <c r="H433" s="13">
        <f>'دیده بان بازار'!H436</f>
        <v/>
      </c>
      <c r="I433" s="13">
        <f>'دیده بان بازار'!I436</f>
        <v/>
      </c>
      <c r="J433" s="13">
        <f>'دیده بان بازار'!J436</f>
        <v/>
      </c>
      <c r="K433" s="13">
        <f>'دیده بان بازار'!K436</f>
        <v/>
      </c>
      <c r="L433" s="13">
        <f>'دیده بان بازار'!L436</f>
        <v/>
      </c>
      <c r="M433" s="13">
        <f>'دیده بان بازار'!M436</f>
        <v/>
      </c>
      <c r="N433" s="13">
        <f>'دیده بان بازار'!N436</f>
        <v/>
      </c>
      <c r="O433" s="13">
        <f>'دیده بان بازار'!O436</f>
        <v/>
      </c>
      <c r="P433" s="13">
        <f>'دیده بان بازار'!P436</f>
        <v/>
      </c>
      <c r="Q433" s="13">
        <f>'دیده بان بازار'!Q436</f>
        <v/>
      </c>
      <c r="R433" s="13">
        <f>'دیده بان بازار'!R436</f>
        <v/>
      </c>
      <c r="S433" s="13">
        <f>'دیده بان بازار'!S436</f>
        <v/>
      </c>
      <c r="T433" s="13">
        <f>'دیده بان بازار'!T436</f>
        <v/>
      </c>
      <c r="U433" s="13">
        <f>'دیده بان بازار'!U436</f>
        <v/>
      </c>
      <c r="V433" s="13">
        <f>'دیده بان بازار'!V436</f>
        <v/>
      </c>
      <c r="W433" s="6">
        <f>'دیده بان بازار'!W436</f>
        <v/>
      </c>
      <c r="X433" s="11">
        <f>IFERROR(IF(OR(R433&lt;=0,W433&lt;=0,S433&lt;=0,V433&lt;=0),0,ROUND((S433/R433)/(V433/W433),2)),0)</f>
        <v/>
      </c>
      <c r="Y433" s="11">
        <f>IFERROR(IF(OR(S433&lt;=0,V433&lt;=0),0,ROUND(S433/V433,2)),0)</f>
        <v/>
      </c>
      <c r="Z433" s="11">
        <f>IFERROR(J433-M433,0)</f>
        <v/>
      </c>
      <c r="AA433" s="11">
        <f>IFERROR(ROUND(MAX(0,MIN(100,((AB433*0.2)+(AC433*0.15)+(AD433*0.15)+(AE433*0.1)+(AF433*0.1)+(AG433*0.15)+(MIN(Y433/3,1)*100*0.1)+(AI433*0.05))*((AH433/100)*0.25+0.75))),0),0)</f>
        <v/>
      </c>
      <c r="AB433" s="11">
        <f>ROUND(MAX(0,MIN(100,((M433+10)/20)*100)),0)</f>
        <v/>
      </c>
      <c r="AC433" s="11">
        <f>IFERROR(IF(D433&lt;=0,0,ROUND(COUNTIFS($D$4:$D$3359,"&lt;="&amp;D433,$D$4:$D$3359,"&gt;0")/COUNTIF($D$4:$D$3359,"&gt;0")*100,0)),0)</f>
        <v/>
      </c>
      <c r="AD433" s="11">
        <f>IF(E433&lt;=0,0,ROUND(MAX(0,MIN(100,(LOG10(1+E433/1000000000)/LOG10(101))*100)),0))</f>
        <v/>
      </c>
      <c r="AE433" s="11">
        <f>IF(O433=N433,50,ROUND(MAX(0,MIN(100,((H433-N433)/(O433-N433))*100)),0))</f>
        <v/>
      </c>
      <c r="AF433" s="11">
        <f>ROUND(MAX(0,MIN(100,50+((H433-K433)/K433)*1000)),0)</f>
        <v/>
      </c>
      <c r="AG433" s="11">
        <f>IFERROR(ROUND(MAX(0,MIN(100,50+25*LN(MAX(0.01,X433)))),0),25)</f>
        <v/>
      </c>
      <c r="AH433" s="11">
        <f>ROUND(IF(M433&lt;=-30,0,IF(M433&lt;=-20,20,IF(M433&lt;=-10,50,100))),0)</f>
        <v/>
      </c>
      <c r="AI433" s="11">
        <f>ROUND(MAX(0,MIN(100,50+(Z433*10))),0)</f>
        <v/>
      </c>
      <c r="AJ433" s="11">
        <f>IFERROR(IF(--AA433&gt;=80,"خرید قوی",IF(--AA433&gt;=70,"خرید مشروط",IF(--AA433&gt;=60,"مراقبت",IF(--AA433&gt;=45,"ضعیف","عدم ورود")))),"")</f>
        <v/>
      </c>
    </row>
    <row r="434">
      <c r="A434" s="15">
        <f>'دیده بان بازار'!A437</f>
        <v/>
      </c>
      <c r="B434" s="16">
        <f>'دیده بان بازار'!B437</f>
        <v/>
      </c>
      <c r="C434" s="16">
        <f>'دیده بان بازار'!C437</f>
        <v/>
      </c>
      <c r="D434" s="16">
        <f>'دیده بان بازار'!D437</f>
        <v/>
      </c>
      <c r="E434" s="17">
        <f>'دیده بان بازار'!E437</f>
        <v/>
      </c>
      <c r="F434" s="16">
        <f>'دیده بان بازار'!F437</f>
        <v/>
      </c>
      <c r="G434" s="16">
        <f>'دیده بان بازار'!G437</f>
        <v/>
      </c>
      <c r="H434" s="16">
        <f>'دیده بان بازار'!H437</f>
        <v/>
      </c>
      <c r="I434" s="16">
        <f>'دیده بان بازار'!I437</f>
        <v/>
      </c>
      <c r="J434" s="16">
        <f>'دیده بان بازار'!J437</f>
        <v/>
      </c>
      <c r="K434" s="16">
        <f>'دیده بان بازار'!K437</f>
        <v/>
      </c>
      <c r="L434" s="16">
        <f>'دیده بان بازار'!L437</f>
        <v/>
      </c>
      <c r="M434" s="16">
        <f>'دیده بان بازار'!M437</f>
        <v/>
      </c>
      <c r="N434" s="16">
        <f>'دیده بان بازار'!N437</f>
        <v/>
      </c>
      <c r="O434" s="16">
        <f>'دیده بان بازار'!O437</f>
        <v/>
      </c>
      <c r="P434" s="16">
        <f>'دیده بان بازار'!P437</f>
        <v/>
      </c>
      <c r="Q434" s="16">
        <f>'دیده بان بازار'!Q437</f>
        <v/>
      </c>
      <c r="R434" s="16">
        <f>'دیده بان بازار'!R437</f>
        <v/>
      </c>
      <c r="S434" s="16">
        <f>'دیده بان بازار'!S437</f>
        <v/>
      </c>
      <c r="T434" s="16">
        <f>'دیده بان بازار'!T437</f>
        <v/>
      </c>
      <c r="U434" s="16">
        <f>'دیده بان بازار'!U437</f>
        <v/>
      </c>
      <c r="V434" s="16">
        <f>'دیده بان بازار'!V437</f>
        <v/>
      </c>
      <c r="W434" s="7">
        <f>'دیده بان بازار'!W437</f>
        <v/>
      </c>
      <c r="X434" s="11">
        <f>IFERROR(IF(OR(R434&lt;=0,W434&lt;=0,S434&lt;=0,V434&lt;=0),0,ROUND((S434/R434)/(V434/W434),2)),0)</f>
        <v/>
      </c>
      <c r="Y434" s="11">
        <f>IFERROR(IF(OR(S434&lt;=0,V434&lt;=0),0,ROUND(S434/V434,2)),0)</f>
        <v/>
      </c>
      <c r="Z434" s="11">
        <f>IFERROR(J434-M434,0)</f>
        <v/>
      </c>
      <c r="AA434" s="11">
        <f>IFERROR(ROUND(MAX(0,MIN(100,((AB434*0.2)+(AC434*0.15)+(AD434*0.15)+(AE434*0.1)+(AF434*0.1)+(AG434*0.15)+(MIN(Y434/3,1)*100*0.1)+(AI434*0.05))*((AH434/100)*0.25+0.75))),0),0)</f>
        <v/>
      </c>
      <c r="AB434" s="11">
        <f>ROUND(MAX(0,MIN(100,((M434+10)/20)*100)),0)</f>
        <v/>
      </c>
      <c r="AC434" s="11">
        <f>IFERROR(IF(D434&lt;=0,0,ROUND(COUNTIFS($D$4:$D$3359,"&lt;="&amp;D434,$D$4:$D$3359,"&gt;0")/COUNTIF($D$4:$D$3359,"&gt;0")*100,0)),0)</f>
        <v/>
      </c>
      <c r="AD434" s="11">
        <f>IF(E434&lt;=0,0,ROUND(MAX(0,MIN(100,(LOG10(1+E434/1000000000)/LOG10(101))*100)),0))</f>
        <v/>
      </c>
      <c r="AE434" s="11">
        <f>IF(O434=N434,50,ROUND(MAX(0,MIN(100,((H434-N434)/(O434-N434))*100)),0))</f>
        <v/>
      </c>
      <c r="AF434" s="11">
        <f>ROUND(MAX(0,MIN(100,50+((H434-K434)/K434)*1000)),0)</f>
        <v/>
      </c>
      <c r="AG434" s="11">
        <f>IFERROR(ROUND(MAX(0,MIN(100,50+25*LN(MAX(0.01,X434)))),0),25)</f>
        <v/>
      </c>
      <c r="AH434" s="11">
        <f>ROUND(IF(M434&lt;=-30,0,IF(M434&lt;=-20,20,IF(M434&lt;=-10,50,100))),0)</f>
        <v/>
      </c>
      <c r="AI434" s="11">
        <f>ROUND(MAX(0,MIN(100,50+(Z434*10))),0)</f>
        <v/>
      </c>
      <c r="AJ434" s="11">
        <f>IFERROR(IF(--AA434&gt;=80,"خرید قوی",IF(--AA434&gt;=70,"خرید مشروط",IF(--AA434&gt;=60,"مراقبت",IF(--AA434&gt;=45,"ضعیف","عدم ورود")))),"")</f>
        <v/>
      </c>
    </row>
    <row r="435">
      <c r="A435" s="12">
        <f>'دیده بان بازار'!A438</f>
        <v/>
      </c>
      <c r="B435" s="13">
        <f>'دیده بان بازار'!B438</f>
        <v/>
      </c>
      <c r="C435" s="13">
        <f>'دیده بان بازار'!C438</f>
        <v/>
      </c>
      <c r="D435" s="13">
        <f>'دیده بان بازار'!D438</f>
        <v/>
      </c>
      <c r="E435" s="14">
        <f>'دیده بان بازار'!E438</f>
        <v/>
      </c>
      <c r="F435" s="13">
        <f>'دیده بان بازار'!F438</f>
        <v/>
      </c>
      <c r="G435" s="13">
        <f>'دیده بان بازار'!G438</f>
        <v/>
      </c>
      <c r="H435" s="13">
        <f>'دیده بان بازار'!H438</f>
        <v/>
      </c>
      <c r="I435" s="13">
        <f>'دیده بان بازار'!I438</f>
        <v/>
      </c>
      <c r="J435" s="13">
        <f>'دیده بان بازار'!J438</f>
        <v/>
      </c>
      <c r="K435" s="13">
        <f>'دیده بان بازار'!K438</f>
        <v/>
      </c>
      <c r="L435" s="13">
        <f>'دیده بان بازار'!L438</f>
        <v/>
      </c>
      <c r="M435" s="13">
        <f>'دیده بان بازار'!M438</f>
        <v/>
      </c>
      <c r="N435" s="13">
        <f>'دیده بان بازار'!N438</f>
        <v/>
      </c>
      <c r="O435" s="13">
        <f>'دیده بان بازار'!O438</f>
        <v/>
      </c>
      <c r="P435" s="13">
        <f>'دیده بان بازار'!P438</f>
        <v/>
      </c>
      <c r="Q435" s="13">
        <f>'دیده بان بازار'!Q438</f>
        <v/>
      </c>
      <c r="R435" s="13">
        <f>'دیده بان بازار'!R438</f>
        <v/>
      </c>
      <c r="S435" s="13">
        <f>'دیده بان بازار'!S438</f>
        <v/>
      </c>
      <c r="T435" s="13">
        <f>'دیده بان بازار'!T438</f>
        <v/>
      </c>
      <c r="U435" s="13">
        <f>'دیده بان بازار'!U438</f>
        <v/>
      </c>
      <c r="V435" s="13">
        <f>'دیده بان بازار'!V438</f>
        <v/>
      </c>
      <c r="W435" s="6">
        <f>'دیده بان بازار'!W438</f>
        <v/>
      </c>
      <c r="X435" s="11">
        <f>IFERROR(IF(OR(R435&lt;=0,W435&lt;=0,S435&lt;=0,V435&lt;=0),0,ROUND((S435/R435)/(V435/W435),2)),0)</f>
        <v/>
      </c>
      <c r="Y435" s="11">
        <f>IFERROR(IF(OR(S435&lt;=0,V435&lt;=0),0,ROUND(S435/V435,2)),0)</f>
        <v/>
      </c>
      <c r="Z435" s="11">
        <f>IFERROR(J435-M435,0)</f>
        <v/>
      </c>
      <c r="AA435" s="11">
        <f>IFERROR(ROUND(MAX(0,MIN(100,((AB435*0.2)+(AC435*0.15)+(AD435*0.15)+(AE435*0.1)+(AF435*0.1)+(AG435*0.15)+(MIN(Y435/3,1)*100*0.1)+(AI435*0.05))*((AH435/100)*0.25+0.75))),0),0)</f>
        <v/>
      </c>
      <c r="AB435" s="11">
        <f>ROUND(MAX(0,MIN(100,((M435+10)/20)*100)),0)</f>
        <v/>
      </c>
      <c r="AC435" s="11">
        <f>IFERROR(IF(D435&lt;=0,0,ROUND(COUNTIFS($D$4:$D$3359,"&lt;="&amp;D435,$D$4:$D$3359,"&gt;0")/COUNTIF($D$4:$D$3359,"&gt;0")*100,0)),0)</f>
        <v/>
      </c>
      <c r="AD435" s="11">
        <f>IF(E435&lt;=0,0,ROUND(MAX(0,MIN(100,(LOG10(1+E435/1000000000)/LOG10(101))*100)),0))</f>
        <v/>
      </c>
      <c r="AE435" s="11">
        <f>IF(O435=N435,50,ROUND(MAX(0,MIN(100,((H435-N435)/(O435-N435))*100)),0))</f>
        <v/>
      </c>
      <c r="AF435" s="11">
        <f>ROUND(MAX(0,MIN(100,50+((H435-K435)/K435)*1000)),0)</f>
        <v/>
      </c>
      <c r="AG435" s="11">
        <f>IFERROR(ROUND(MAX(0,MIN(100,50+25*LN(MAX(0.01,X435)))),0),25)</f>
        <v/>
      </c>
      <c r="AH435" s="11">
        <f>ROUND(IF(M435&lt;=-30,0,IF(M435&lt;=-20,20,IF(M435&lt;=-10,50,100))),0)</f>
        <v/>
      </c>
      <c r="AI435" s="11">
        <f>ROUND(MAX(0,MIN(100,50+(Z435*10))),0)</f>
        <v/>
      </c>
      <c r="AJ435" s="11">
        <f>IFERROR(IF(--AA435&gt;=80,"خرید قوی",IF(--AA435&gt;=70,"خرید مشروط",IF(--AA435&gt;=60,"مراقبت",IF(--AA435&gt;=45,"ضعیف","عدم ورود")))),"")</f>
        <v/>
      </c>
    </row>
    <row r="436">
      <c r="A436" s="15">
        <f>'دیده بان بازار'!A439</f>
        <v/>
      </c>
      <c r="B436" s="16">
        <f>'دیده بان بازار'!B439</f>
        <v/>
      </c>
      <c r="C436" s="16">
        <f>'دیده بان بازار'!C439</f>
        <v/>
      </c>
      <c r="D436" s="16">
        <f>'دیده بان بازار'!D439</f>
        <v/>
      </c>
      <c r="E436" s="17">
        <f>'دیده بان بازار'!E439</f>
        <v/>
      </c>
      <c r="F436" s="16">
        <f>'دیده بان بازار'!F439</f>
        <v/>
      </c>
      <c r="G436" s="16">
        <f>'دیده بان بازار'!G439</f>
        <v/>
      </c>
      <c r="H436" s="16">
        <f>'دیده بان بازار'!H439</f>
        <v/>
      </c>
      <c r="I436" s="16">
        <f>'دیده بان بازار'!I439</f>
        <v/>
      </c>
      <c r="J436" s="16">
        <f>'دیده بان بازار'!J439</f>
        <v/>
      </c>
      <c r="K436" s="16">
        <f>'دیده بان بازار'!K439</f>
        <v/>
      </c>
      <c r="L436" s="16">
        <f>'دیده بان بازار'!L439</f>
        <v/>
      </c>
      <c r="M436" s="16">
        <f>'دیده بان بازار'!M439</f>
        <v/>
      </c>
      <c r="N436" s="16">
        <f>'دیده بان بازار'!N439</f>
        <v/>
      </c>
      <c r="O436" s="16">
        <f>'دیده بان بازار'!O439</f>
        <v/>
      </c>
      <c r="P436" s="16">
        <f>'دیده بان بازار'!P439</f>
        <v/>
      </c>
      <c r="Q436" s="16">
        <f>'دیده بان بازار'!Q439</f>
        <v/>
      </c>
      <c r="R436" s="16">
        <f>'دیده بان بازار'!R439</f>
        <v/>
      </c>
      <c r="S436" s="16">
        <f>'دیده بان بازار'!S439</f>
        <v/>
      </c>
      <c r="T436" s="16">
        <f>'دیده بان بازار'!T439</f>
        <v/>
      </c>
      <c r="U436" s="16">
        <f>'دیده بان بازار'!U439</f>
        <v/>
      </c>
      <c r="V436" s="16">
        <f>'دیده بان بازار'!V439</f>
        <v/>
      </c>
      <c r="W436" s="7">
        <f>'دیده بان بازار'!W439</f>
        <v/>
      </c>
      <c r="X436" s="11">
        <f>IFERROR(IF(OR(R436&lt;=0,W436&lt;=0,S436&lt;=0,V436&lt;=0),0,ROUND((S436/R436)/(V436/W436),2)),0)</f>
        <v/>
      </c>
      <c r="Y436" s="11">
        <f>IFERROR(IF(OR(S436&lt;=0,V436&lt;=0),0,ROUND(S436/V436,2)),0)</f>
        <v/>
      </c>
      <c r="Z436" s="11">
        <f>IFERROR(J436-M436,0)</f>
        <v/>
      </c>
      <c r="AA436" s="11">
        <f>IFERROR(ROUND(MAX(0,MIN(100,((AB436*0.2)+(AC436*0.15)+(AD436*0.15)+(AE436*0.1)+(AF436*0.1)+(AG436*0.15)+(MIN(Y436/3,1)*100*0.1)+(AI436*0.05))*((AH436/100)*0.25+0.75))),0),0)</f>
        <v/>
      </c>
      <c r="AB436" s="11">
        <f>ROUND(MAX(0,MIN(100,((M436+10)/20)*100)),0)</f>
        <v/>
      </c>
      <c r="AC436" s="11">
        <f>IFERROR(IF(D436&lt;=0,0,ROUND(COUNTIFS($D$4:$D$3359,"&lt;="&amp;D436,$D$4:$D$3359,"&gt;0")/COUNTIF($D$4:$D$3359,"&gt;0")*100,0)),0)</f>
        <v/>
      </c>
      <c r="AD436" s="11">
        <f>IF(E436&lt;=0,0,ROUND(MAX(0,MIN(100,(LOG10(1+E436/1000000000)/LOG10(101))*100)),0))</f>
        <v/>
      </c>
      <c r="AE436" s="11">
        <f>IF(O436=N436,50,ROUND(MAX(0,MIN(100,((H436-N436)/(O436-N436))*100)),0))</f>
        <v/>
      </c>
      <c r="AF436" s="11">
        <f>ROUND(MAX(0,MIN(100,50+((H436-K436)/K436)*1000)),0)</f>
        <v/>
      </c>
      <c r="AG436" s="11">
        <f>IFERROR(ROUND(MAX(0,MIN(100,50+25*LN(MAX(0.01,X436)))),0),25)</f>
        <v/>
      </c>
      <c r="AH436" s="11">
        <f>ROUND(IF(M436&lt;=-30,0,IF(M436&lt;=-20,20,IF(M436&lt;=-10,50,100))),0)</f>
        <v/>
      </c>
      <c r="AI436" s="11">
        <f>ROUND(MAX(0,MIN(100,50+(Z436*10))),0)</f>
        <v/>
      </c>
      <c r="AJ436" s="11">
        <f>IFERROR(IF(--AA436&gt;=80,"خرید قوی",IF(--AA436&gt;=70,"خرید مشروط",IF(--AA436&gt;=60,"مراقبت",IF(--AA436&gt;=45,"ضعیف","عدم ورود")))),"")</f>
        <v/>
      </c>
    </row>
    <row r="437">
      <c r="A437" s="15">
        <f>'دیده بان بازار'!A440</f>
        <v/>
      </c>
      <c r="B437" s="16">
        <f>'دیده بان بازار'!B440</f>
        <v/>
      </c>
      <c r="C437" s="16">
        <f>'دیده بان بازار'!C440</f>
        <v/>
      </c>
      <c r="D437" s="16">
        <f>'دیده بان بازار'!D440</f>
        <v/>
      </c>
      <c r="E437" s="17">
        <f>'دیده بان بازار'!E440</f>
        <v/>
      </c>
      <c r="F437" s="16">
        <f>'دیده بان بازار'!F440</f>
        <v/>
      </c>
      <c r="G437" s="16">
        <f>'دیده بان بازار'!G440</f>
        <v/>
      </c>
      <c r="H437" s="16">
        <f>'دیده بان بازار'!H440</f>
        <v/>
      </c>
      <c r="I437" s="16">
        <f>'دیده بان بازار'!I440</f>
        <v/>
      </c>
      <c r="J437" s="16">
        <f>'دیده بان بازار'!J440</f>
        <v/>
      </c>
      <c r="K437" s="16">
        <f>'دیده بان بازار'!K440</f>
        <v/>
      </c>
      <c r="L437" s="16">
        <f>'دیده بان بازار'!L440</f>
        <v/>
      </c>
      <c r="M437" s="16">
        <f>'دیده بان بازار'!M440</f>
        <v/>
      </c>
      <c r="N437" s="16">
        <f>'دیده بان بازار'!N440</f>
        <v/>
      </c>
      <c r="O437" s="16">
        <f>'دیده بان بازار'!O440</f>
        <v/>
      </c>
      <c r="P437" s="16">
        <f>'دیده بان بازار'!P440</f>
        <v/>
      </c>
      <c r="Q437" s="16">
        <f>'دیده بان بازار'!Q440</f>
        <v/>
      </c>
      <c r="R437" s="16">
        <f>'دیده بان بازار'!R440</f>
        <v/>
      </c>
      <c r="S437" s="16">
        <f>'دیده بان بازار'!S440</f>
        <v/>
      </c>
      <c r="T437" s="16">
        <f>'دیده بان بازار'!T440</f>
        <v/>
      </c>
      <c r="U437" s="16">
        <f>'دیده بان بازار'!U440</f>
        <v/>
      </c>
      <c r="V437" s="16">
        <f>'دیده بان بازار'!V440</f>
        <v/>
      </c>
      <c r="W437" s="7">
        <f>'دیده بان بازار'!W440</f>
        <v/>
      </c>
      <c r="X437" s="11">
        <f>IFERROR(IF(OR(R437&lt;=0,W437&lt;=0,S437&lt;=0,V437&lt;=0),0,ROUND((S437/R437)/(V437/W437),2)),0)</f>
        <v/>
      </c>
      <c r="Y437" s="11">
        <f>IFERROR(IF(OR(S437&lt;=0,V437&lt;=0),0,ROUND(S437/V437,2)),0)</f>
        <v/>
      </c>
      <c r="Z437" s="11">
        <f>IFERROR(J437-M437,0)</f>
        <v/>
      </c>
      <c r="AA437" s="11">
        <f>IFERROR(ROUND(MAX(0,MIN(100,((AB437*0.2)+(AC437*0.15)+(AD437*0.15)+(AE437*0.1)+(AF437*0.1)+(AG437*0.15)+(MIN(Y437/3,1)*100*0.1)+(AI437*0.05))*((AH437/100)*0.25+0.75))),0),0)</f>
        <v/>
      </c>
      <c r="AB437" s="11">
        <f>ROUND(MAX(0,MIN(100,((M437+10)/20)*100)),0)</f>
        <v/>
      </c>
      <c r="AC437" s="11">
        <f>IFERROR(IF(D437&lt;=0,0,ROUND(COUNTIFS($D$4:$D$3359,"&lt;="&amp;D437,$D$4:$D$3359,"&gt;0")/COUNTIF($D$4:$D$3359,"&gt;0")*100,0)),0)</f>
        <v/>
      </c>
      <c r="AD437" s="11">
        <f>IF(E437&lt;=0,0,ROUND(MAX(0,MIN(100,(LOG10(1+E437/1000000000)/LOG10(101))*100)),0))</f>
        <v/>
      </c>
      <c r="AE437" s="11">
        <f>IF(O437=N437,50,ROUND(MAX(0,MIN(100,((H437-N437)/(O437-N437))*100)),0))</f>
        <v/>
      </c>
      <c r="AF437" s="11">
        <f>ROUND(MAX(0,MIN(100,50+((H437-K437)/K437)*1000)),0)</f>
        <v/>
      </c>
      <c r="AG437" s="11">
        <f>IFERROR(ROUND(MAX(0,MIN(100,50+25*LN(MAX(0.01,X437)))),0),25)</f>
        <v/>
      </c>
      <c r="AH437" s="11">
        <f>ROUND(IF(M437&lt;=-30,0,IF(M437&lt;=-20,20,IF(M437&lt;=-10,50,100))),0)</f>
        <v/>
      </c>
      <c r="AI437" s="11">
        <f>ROUND(MAX(0,MIN(100,50+(Z437*10))),0)</f>
        <v/>
      </c>
      <c r="AJ437" s="11">
        <f>IFERROR(IF(--AA437&gt;=80,"خرید قوی",IF(--AA437&gt;=70,"خرید مشروط",IF(--AA437&gt;=60,"مراقبت",IF(--AA437&gt;=45,"ضعیف","عدم ورود")))),"")</f>
        <v/>
      </c>
    </row>
    <row r="438">
      <c r="A438" s="12">
        <f>'دیده بان بازار'!A441</f>
        <v/>
      </c>
      <c r="B438" s="13">
        <f>'دیده بان بازار'!B441</f>
        <v/>
      </c>
      <c r="C438" s="13">
        <f>'دیده بان بازار'!C441</f>
        <v/>
      </c>
      <c r="D438" s="13">
        <f>'دیده بان بازار'!D441</f>
        <v/>
      </c>
      <c r="E438" s="14">
        <f>'دیده بان بازار'!E441</f>
        <v/>
      </c>
      <c r="F438" s="13">
        <f>'دیده بان بازار'!F441</f>
        <v/>
      </c>
      <c r="G438" s="13">
        <f>'دیده بان بازار'!G441</f>
        <v/>
      </c>
      <c r="H438" s="13">
        <f>'دیده بان بازار'!H441</f>
        <v/>
      </c>
      <c r="I438" s="13">
        <f>'دیده بان بازار'!I441</f>
        <v/>
      </c>
      <c r="J438" s="13">
        <f>'دیده بان بازار'!J441</f>
        <v/>
      </c>
      <c r="K438" s="13">
        <f>'دیده بان بازار'!K441</f>
        <v/>
      </c>
      <c r="L438" s="13">
        <f>'دیده بان بازار'!L441</f>
        <v/>
      </c>
      <c r="M438" s="13">
        <f>'دیده بان بازار'!M441</f>
        <v/>
      </c>
      <c r="N438" s="13">
        <f>'دیده بان بازار'!N441</f>
        <v/>
      </c>
      <c r="O438" s="13">
        <f>'دیده بان بازار'!O441</f>
        <v/>
      </c>
      <c r="P438" s="13">
        <f>'دیده بان بازار'!P441</f>
        <v/>
      </c>
      <c r="Q438" s="13">
        <f>'دیده بان بازار'!Q441</f>
        <v/>
      </c>
      <c r="R438" s="13">
        <f>'دیده بان بازار'!R441</f>
        <v/>
      </c>
      <c r="S438" s="13">
        <f>'دیده بان بازار'!S441</f>
        <v/>
      </c>
      <c r="T438" s="13">
        <f>'دیده بان بازار'!T441</f>
        <v/>
      </c>
      <c r="U438" s="13">
        <f>'دیده بان بازار'!U441</f>
        <v/>
      </c>
      <c r="V438" s="13">
        <f>'دیده بان بازار'!V441</f>
        <v/>
      </c>
      <c r="W438" s="6">
        <f>'دیده بان بازار'!W441</f>
        <v/>
      </c>
      <c r="X438" s="11">
        <f>IFERROR(IF(OR(R438&lt;=0,W438&lt;=0,S438&lt;=0,V438&lt;=0),0,ROUND((S438/R438)/(V438/W438),2)),0)</f>
        <v/>
      </c>
      <c r="Y438" s="11">
        <f>IFERROR(IF(OR(S438&lt;=0,V438&lt;=0),0,ROUND(S438/V438,2)),0)</f>
        <v/>
      </c>
      <c r="Z438" s="11">
        <f>IFERROR(J438-M438,0)</f>
        <v/>
      </c>
      <c r="AA438" s="11">
        <f>IFERROR(ROUND(MAX(0,MIN(100,((AB438*0.2)+(AC438*0.15)+(AD438*0.15)+(AE438*0.1)+(AF438*0.1)+(AG438*0.15)+(MIN(Y438/3,1)*100*0.1)+(AI438*0.05))*((AH438/100)*0.25+0.75))),0),0)</f>
        <v/>
      </c>
      <c r="AB438" s="11">
        <f>ROUND(MAX(0,MIN(100,((M438+10)/20)*100)),0)</f>
        <v/>
      </c>
      <c r="AC438" s="11">
        <f>IFERROR(IF(D438&lt;=0,0,ROUND(COUNTIFS($D$4:$D$3359,"&lt;="&amp;D438,$D$4:$D$3359,"&gt;0")/COUNTIF($D$4:$D$3359,"&gt;0")*100,0)),0)</f>
        <v/>
      </c>
      <c r="AD438" s="11">
        <f>IF(E438&lt;=0,0,ROUND(MAX(0,MIN(100,(LOG10(1+E438/1000000000)/LOG10(101))*100)),0))</f>
        <v/>
      </c>
      <c r="AE438" s="11">
        <f>IF(O438=N438,50,ROUND(MAX(0,MIN(100,((H438-N438)/(O438-N438))*100)),0))</f>
        <v/>
      </c>
      <c r="AF438" s="11">
        <f>ROUND(MAX(0,MIN(100,50+((H438-K438)/K438)*1000)),0)</f>
        <v/>
      </c>
      <c r="AG438" s="11">
        <f>IFERROR(ROUND(MAX(0,MIN(100,50+25*LN(MAX(0.01,X438)))),0),25)</f>
        <v/>
      </c>
      <c r="AH438" s="11">
        <f>ROUND(IF(M438&lt;=-30,0,IF(M438&lt;=-20,20,IF(M438&lt;=-10,50,100))),0)</f>
        <v/>
      </c>
      <c r="AI438" s="11">
        <f>ROUND(MAX(0,MIN(100,50+(Z438*10))),0)</f>
        <v/>
      </c>
      <c r="AJ438" s="11">
        <f>IFERROR(IF(--AA438&gt;=80,"خرید قوی",IF(--AA438&gt;=70,"خرید مشروط",IF(--AA438&gt;=60,"مراقبت",IF(--AA438&gt;=45,"ضعیف","عدم ورود")))),"")</f>
        <v/>
      </c>
    </row>
    <row r="439">
      <c r="A439" s="15">
        <f>'دیده بان بازار'!A442</f>
        <v/>
      </c>
      <c r="B439" s="16">
        <f>'دیده بان بازار'!B442</f>
        <v/>
      </c>
      <c r="C439" s="16">
        <f>'دیده بان بازار'!C442</f>
        <v/>
      </c>
      <c r="D439" s="16">
        <f>'دیده بان بازار'!D442</f>
        <v/>
      </c>
      <c r="E439" s="17">
        <f>'دیده بان بازار'!E442</f>
        <v/>
      </c>
      <c r="F439" s="16">
        <f>'دیده بان بازار'!F442</f>
        <v/>
      </c>
      <c r="G439" s="16">
        <f>'دیده بان بازار'!G442</f>
        <v/>
      </c>
      <c r="H439" s="16">
        <f>'دیده بان بازار'!H442</f>
        <v/>
      </c>
      <c r="I439" s="16">
        <f>'دیده بان بازار'!I442</f>
        <v/>
      </c>
      <c r="J439" s="16">
        <f>'دیده بان بازار'!J442</f>
        <v/>
      </c>
      <c r="K439" s="16">
        <f>'دیده بان بازار'!K442</f>
        <v/>
      </c>
      <c r="L439" s="16">
        <f>'دیده بان بازار'!L442</f>
        <v/>
      </c>
      <c r="M439" s="16">
        <f>'دیده بان بازار'!M442</f>
        <v/>
      </c>
      <c r="N439" s="16">
        <f>'دیده بان بازار'!N442</f>
        <v/>
      </c>
      <c r="O439" s="16">
        <f>'دیده بان بازار'!O442</f>
        <v/>
      </c>
      <c r="P439" s="16">
        <f>'دیده بان بازار'!P442</f>
        <v/>
      </c>
      <c r="Q439" s="16">
        <f>'دیده بان بازار'!Q442</f>
        <v/>
      </c>
      <c r="R439" s="16">
        <f>'دیده بان بازار'!R442</f>
        <v/>
      </c>
      <c r="S439" s="16">
        <f>'دیده بان بازار'!S442</f>
        <v/>
      </c>
      <c r="T439" s="16">
        <f>'دیده بان بازار'!T442</f>
        <v/>
      </c>
      <c r="U439" s="16">
        <f>'دیده بان بازار'!U442</f>
        <v/>
      </c>
      <c r="V439" s="16">
        <f>'دیده بان بازار'!V442</f>
        <v/>
      </c>
      <c r="W439" s="7">
        <f>'دیده بان بازار'!W442</f>
        <v/>
      </c>
      <c r="X439" s="11">
        <f>IFERROR(IF(OR(R439&lt;=0,W439&lt;=0,S439&lt;=0,V439&lt;=0),0,ROUND((S439/R439)/(V439/W439),2)),0)</f>
        <v/>
      </c>
      <c r="Y439" s="11">
        <f>IFERROR(IF(OR(S439&lt;=0,V439&lt;=0),0,ROUND(S439/V439,2)),0)</f>
        <v/>
      </c>
      <c r="Z439" s="11">
        <f>IFERROR(J439-M439,0)</f>
        <v/>
      </c>
      <c r="AA439" s="11">
        <f>IFERROR(ROUND(MAX(0,MIN(100,((AB439*0.2)+(AC439*0.15)+(AD439*0.15)+(AE439*0.1)+(AF439*0.1)+(AG439*0.15)+(MIN(Y439/3,1)*100*0.1)+(AI439*0.05))*((AH439/100)*0.25+0.75))),0),0)</f>
        <v/>
      </c>
      <c r="AB439" s="11">
        <f>ROUND(MAX(0,MIN(100,((M439+10)/20)*100)),0)</f>
        <v/>
      </c>
      <c r="AC439" s="11">
        <f>IFERROR(IF(D439&lt;=0,0,ROUND(COUNTIFS($D$4:$D$3359,"&lt;="&amp;D439,$D$4:$D$3359,"&gt;0")/COUNTIF($D$4:$D$3359,"&gt;0")*100,0)),0)</f>
        <v/>
      </c>
      <c r="AD439" s="11">
        <f>IF(E439&lt;=0,0,ROUND(MAX(0,MIN(100,(LOG10(1+E439/1000000000)/LOG10(101))*100)),0))</f>
        <v/>
      </c>
      <c r="AE439" s="11">
        <f>IF(O439=N439,50,ROUND(MAX(0,MIN(100,((H439-N439)/(O439-N439))*100)),0))</f>
        <v/>
      </c>
      <c r="AF439" s="11">
        <f>ROUND(MAX(0,MIN(100,50+((H439-K439)/K439)*1000)),0)</f>
        <v/>
      </c>
      <c r="AG439" s="11">
        <f>IFERROR(ROUND(MAX(0,MIN(100,50+25*LN(MAX(0.01,X439)))),0),25)</f>
        <v/>
      </c>
      <c r="AH439" s="11">
        <f>ROUND(IF(M439&lt;=-30,0,IF(M439&lt;=-20,20,IF(M439&lt;=-10,50,100))),0)</f>
        <v/>
      </c>
      <c r="AI439" s="11">
        <f>ROUND(MAX(0,MIN(100,50+(Z439*10))),0)</f>
        <v/>
      </c>
      <c r="AJ439" s="11">
        <f>IFERROR(IF(--AA439&gt;=80,"خرید قوی",IF(--AA439&gt;=70,"خرید مشروط",IF(--AA439&gt;=60,"مراقبت",IF(--AA439&gt;=45,"ضعیف","عدم ورود")))),"")</f>
        <v/>
      </c>
    </row>
    <row r="440">
      <c r="A440" s="12">
        <f>'دیده بان بازار'!A443</f>
        <v/>
      </c>
      <c r="B440" s="13">
        <f>'دیده بان بازار'!B443</f>
        <v/>
      </c>
      <c r="C440" s="13">
        <f>'دیده بان بازار'!C443</f>
        <v/>
      </c>
      <c r="D440" s="13">
        <f>'دیده بان بازار'!D443</f>
        <v/>
      </c>
      <c r="E440" s="14">
        <f>'دیده بان بازار'!E443</f>
        <v/>
      </c>
      <c r="F440" s="13">
        <f>'دیده بان بازار'!F443</f>
        <v/>
      </c>
      <c r="G440" s="13">
        <f>'دیده بان بازار'!G443</f>
        <v/>
      </c>
      <c r="H440" s="13">
        <f>'دیده بان بازار'!H443</f>
        <v/>
      </c>
      <c r="I440" s="13">
        <f>'دیده بان بازار'!I443</f>
        <v/>
      </c>
      <c r="J440" s="13">
        <f>'دیده بان بازار'!J443</f>
        <v/>
      </c>
      <c r="K440" s="13">
        <f>'دیده بان بازار'!K443</f>
        <v/>
      </c>
      <c r="L440" s="13">
        <f>'دیده بان بازار'!L443</f>
        <v/>
      </c>
      <c r="M440" s="13">
        <f>'دیده بان بازار'!M443</f>
        <v/>
      </c>
      <c r="N440" s="13">
        <f>'دیده بان بازار'!N443</f>
        <v/>
      </c>
      <c r="O440" s="13">
        <f>'دیده بان بازار'!O443</f>
        <v/>
      </c>
      <c r="P440" s="13">
        <f>'دیده بان بازار'!P443</f>
        <v/>
      </c>
      <c r="Q440" s="13">
        <f>'دیده بان بازار'!Q443</f>
        <v/>
      </c>
      <c r="R440" s="13">
        <f>'دیده بان بازار'!R443</f>
        <v/>
      </c>
      <c r="S440" s="13">
        <f>'دیده بان بازار'!S443</f>
        <v/>
      </c>
      <c r="T440" s="13">
        <f>'دیده بان بازار'!T443</f>
        <v/>
      </c>
      <c r="U440" s="13">
        <f>'دیده بان بازار'!U443</f>
        <v/>
      </c>
      <c r="V440" s="13">
        <f>'دیده بان بازار'!V443</f>
        <v/>
      </c>
      <c r="W440" s="6">
        <f>'دیده بان بازار'!W443</f>
        <v/>
      </c>
      <c r="X440" s="11">
        <f>IFERROR(IF(OR(R440&lt;=0,W440&lt;=0,S440&lt;=0,V440&lt;=0),0,ROUND((S440/R440)/(V440/W440),2)),0)</f>
        <v/>
      </c>
      <c r="Y440" s="11">
        <f>IFERROR(IF(OR(S440&lt;=0,V440&lt;=0),0,ROUND(S440/V440,2)),0)</f>
        <v/>
      </c>
      <c r="Z440" s="11">
        <f>IFERROR(J440-M440,0)</f>
        <v/>
      </c>
      <c r="AA440" s="11">
        <f>IFERROR(ROUND(MAX(0,MIN(100,((AB440*0.2)+(AC440*0.15)+(AD440*0.15)+(AE440*0.1)+(AF440*0.1)+(AG440*0.15)+(MIN(Y440/3,1)*100*0.1)+(AI440*0.05))*((AH440/100)*0.25+0.75))),0),0)</f>
        <v/>
      </c>
      <c r="AB440" s="11">
        <f>ROUND(MAX(0,MIN(100,((M440+10)/20)*100)),0)</f>
        <v/>
      </c>
      <c r="AC440" s="11">
        <f>IFERROR(IF(D440&lt;=0,0,ROUND(COUNTIFS($D$4:$D$3359,"&lt;="&amp;D440,$D$4:$D$3359,"&gt;0")/COUNTIF($D$4:$D$3359,"&gt;0")*100,0)),0)</f>
        <v/>
      </c>
      <c r="AD440" s="11">
        <f>IF(E440&lt;=0,0,ROUND(MAX(0,MIN(100,(LOG10(1+E440/1000000000)/LOG10(101))*100)),0))</f>
        <v/>
      </c>
      <c r="AE440" s="11">
        <f>IF(O440=N440,50,ROUND(MAX(0,MIN(100,((H440-N440)/(O440-N440))*100)),0))</f>
        <v/>
      </c>
      <c r="AF440" s="11">
        <f>ROUND(MAX(0,MIN(100,50+((H440-K440)/K440)*1000)),0)</f>
        <v/>
      </c>
      <c r="AG440" s="11">
        <f>IFERROR(ROUND(MAX(0,MIN(100,50+25*LN(MAX(0.01,X440)))),0),25)</f>
        <v/>
      </c>
      <c r="AH440" s="11">
        <f>ROUND(IF(M440&lt;=-30,0,IF(M440&lt;=-20,20,IF(M440&lt;=-10,50,100))),0)</f>
        <v/>
      </c>
      <c r="AI440" s="11">
        <f>ROUND(MAX(0,MIN(100,50+(Z440*10))),0)</f>
        <v/>
      </c>
      <c r="AJ440" s="11">
        <f>IFERROR(IF(--AA440&gt;=80,"خرید قوی",IF(--AA440&gt;=70,"خرید مشروط",IF(--AA440&gt;=60,"مراقبت",IF(--AA440&gt;=45,"ضعیف","عدم ورود")))),"")</f>
        <v/>
      </c>
    </row>
    <row r="441">
      <c r="A441" s="15">
        <f>'دیده بان بازار'!A444</f>
        <v/>
      </c>
      <c r="B441" s="16">
        <f>'دیده بان بازار'!B444</f>
        <v/>
      </c>
      <c r="C441" s="16">
        <f>'دیده بان بازار'!C444</f>
        <v/>
      </c>
      <c r="D441" s="16">
        <f>'دیده بان بازار'!D444</f>
        <v/>
      </c>
      <c r="E441" s="17">
        <f>'دیده بان بازار'!E444</f>
        <v/>
      </c>
      <c r="F441" s="16">
        <f>'دیده بان بازار'!F444</f>
        <v/>
      </c>
      <c r="G441" s="16">
        <f>'دیده بان بازار'!G444</f>
        <v/>
      </c>
      <c r="H441" s="16">
        <f>'دیده بان بازار'!H444</f>
        <v/>
      </c>
      <c r="I441" s="16">
        <f>'دیده بان بازار'!I444</f>
        <v/>
      </c>
      <c r="J441" s="16">
        <f>'دیده بان بازار'!J444</f>
        <v/>
      </c>
      <c r="K441" s="16">
        <f>'دیده بان بازار'!K444</f>
        <v/>
      </c>
      <c r="L441" s="16">
        <f>'دیده بان بازار'!L444</f>
        <v/>
      </c>
      <c r="M441" s="16">
        <f>'دیده بان بازار'!M444</f>
        <v/>
      </c>
      <c r="N441" s="16">
        <f>'دیده بان بازار'!N444</f>
        <v/>
      </c>
      <c r="O441" s="16">
        <f>'دیده بان بازار'!O444</f>
        <v/>
      </c>
      <c r="P441" s="16">
        <f>'دیده بان بازار'!P444</f>
        <v/>
      </c>
      <c r="Q441" s="16">
        <f>'دیده بان بازار'!Q444</f>
        <v/>
      </c>
      <c r="R441" s="16">
        <f>'دیده بان بازار'!R444</f>
        <v/>
      </c>
      <c r="S441" s="16">
        <f>'دیده بان بازار'!S444</f>
        <v/>
      </c>
      <c r="T441" s="16">
        <f>'دیده بان بازار'!T444</f>
        <v/>
      </c>
      <c r="U441" s="16">
        <f>'دیده بان بازار'!U444</f>
        <v/>
      </c>
      <c r="V441" s="16">
        <f>'دیده بان بازار'!V444</f>
        <v/>
      </c>
      <c r="W441" s="7">
        <f>'دیده بان بازار'!W444</f>
        <v/>
      </c>
      <c r="X441" s="11">
        <f>IFERROR(IF(OR(R441&lt;=0,W441&lt;=0,S441&lt;=0,V441&lt;=0),0,ROUND((S441/R441)/(V441/W441),2)),0)</f>
        <v/>
      </c>
      <c r="Y441" s="11">
        <f>IFERROR(IF(OR(S441&lt;=0,V441&lt;=0),0,ROUND(S441/V441,2)),0)</f>
        <v/>
      </c>
      <c r="Z441" s="11">
        <f>IFERROR(J441-M441,0)</f>
        <v/>
      </c>
      <c r="AA441" s="11">
        <f>IFERROR(ROUND(MAX(0,MIN(100,((AB441*0.2)+(AC441*0.15)+(AD441*0.15)+(AE441*0.1)+(AF441*0.1)+(AG441*0.15)+(MIN(Y441/3,1)*100*0.1)+(AI441*0.05))*((AH441/100)*0.25+0.75))),0),0)</f>
        <v/>
      </c>
      <c r="AB441" s="11">
        <f>ROUND(MAX(0,MIN(100,((M441+10)/20)*100)),0)</f>
        <v/>
      </c>
      <c r="AC441" s="11">
        <f>IFERROR(IF(D441&lt;=0,0,ROUND(COUNTIFS($D$4:$D$3359,"&lt;="&amp;D441,$D$4:$D$3359,"&gt;0")/COUNTIF($D$4:$D$3359,"&gt;0")*100,0)),0)</f>
        <v/>
      </c>
      <c r="AD441" s="11">
        <f>IF(E441&lt;=0,0,ROUND(MAX(0,MIN(100,(LOG10(1+E441/1000000000)/LOG10(101))*100)),0))</f>
        <v/>
      </c>
      <c r="AE441" s="11">
        <f>IF(O441=N441,50,ROUND(MAX(0,MIN(100,((H441-N441)/(O441-N441))*100)),0))</f>
        <v/>
      </c>
      <c r="AF441" s="11">
        <f>ROUND(MAX(0,MIN(100,50+((H441-K441)/K441)*1000)),0)</f>
        <v/>
      </c>
      <c r="AG441" s="11">
        <f>IFERROR(ROUND(MAX(0,MIN(100,50+25*LN(MAX(0.01,X441)))),0),25)</f>
        <v/>
      </c>
      <c r="AH441" s="11">
        <f>ROUND(IF(M441&lt;=-30,0,IF(M441&lt;=-20,20,IF(M441&lt;=-10,50,100))),0)</f>
        <v/>
      </c>
      <c r="AI441" s="11">
        <f>ROUND(MAX(0,MIN(100,50+(Z441*10))),0)</f>
        <v/>
      </c>
      <c r="AJ441" s="11">
        <f>IFERROR(IF(--AA441&gt;=80,"خرید قوی",IF(--AA441&gt;=70,"خرید مشروط",IF(--AA441&gt;=60,"مراقبت",IF(--AA441&gt;=45,"ضعیف","عدم ورود")))),"")</f>
        <v/>
      </c>
    </row>
    <row r="442">
      <c r="A442" s="12">
        <f>'دیده بان بازار'!A445</f>
        <v/>
      </c>
      <c r="B442" s="13">
        <f>'دیده بان بازار'!B445</f>
        <v/>
      </c>
      <c r="C442" s="13">
        <f>'دیده بان بازار'!C445</f>
        <v/>
      </c>
      <c r="D442" s="13">
        <f>'دیده بان بازار'!D445</f>
        <v/>
      </c>
      <c r="E442" s="14">
        <f>'دیده بان بازار'!E445</f>
        <v/>
      </c>
      <c r="F442" s="13">
        <f>'دیده بان بازار'!F445</f>
        <v/>
      </c>
      <c r="G442" s="13">
        <f>'دیده بان بازار'!G445</f>
        <v/>
      </c>
      <c r="H442" s="13">
        <f>'دیده بان بازار'!H445</f>
        <v/>
      </c>
      <c r="I442" s="13">
        <f>'دیده بان بازار'!I445</f>
        <v/>
      </c>
      <c r="J442" s="13">
        <f>'دیده بان بازار'!J445</f>
        <v/>
      </c>
      <c r="K442" s="13">
        <f>'دیده بان بازار'!K445</f>
        <v/>
      </c>
      <c r="L442" s="13">
        <f>'دیده بان بازار'!L445</f>
        <v/>
      </c>
      <c r="M442" s="13">
        <f>'دیده بان بازار'!M445</f>
        <v/>
      </c>
      <c r="N442" s="13">
        <f>'دیده بان بازار'!N445</f>
        <v/>
      </c>
      <c r="O442" s="13">
        <f>'دیده بان بازار'!O445</f>
        <v/>
      </c>
      <c r="P442" s="13">
        <f>'دیده بان بازار'!P445</f>
        <v/>
      </c>
      <c r="Q442" s="13">
        <f>'دیده بان بازار'!Q445</f>
        <v/>
      </c>
      <c r="R442" s="13">
        <f>'دیده بان بازار'!R445</f>
        <v/>
      </c>
      <c r="S442" s="13">
        <f>'دیده بان بازار'!S445</f>
        <v/>
      </c>
      <c r="T442" s="13">
        <f>'دیده بان بازار'!T445</f>
        <v/>
      </c>
      <c r="U442" s="13">
        <f>'دیده بان بازار'!U445</f>
        <v/>
      </c>
      <c r="V442" s="13">
        <f>'دیده بان بازار'!V445</f>
        <v/>
      </c>
      <c r="W442" s="6">
        <f>'دیده بان بازار'!W445</f>
        <v/>
      </c>
      <c r="X442" s="11">
        <f>IFERROR(IF(OR(R442&lt;=0,W442&lt;=0,S442&lt;=0,V442&lt;=0),0,ROUND((S442/R442)/(V442/W442),2)),0)</f>
        <v/>
      </c>
      <c r="Y442" s="11">
        <f>IFERROR(IF(OR(S442&lt;=0,V442&lt;=0),0,ROUND(S442/V442,2)),0)</f>
        <v/>
      </c>
      <c r="Z442" s="11">
        <f>IFERROR(J442-M442,0)</f>
        <v/>
      </c>
      <c r="AA442" s="11">
        <f>IFERROR(ROUND(MAX(0,MIN(100,((AB442*0.2)+(AC442*0.15)+(AD442*0.15)+(AE442*0.1)+(AF442*0.1)+(AG442*0.15)+(MIN(Y442/3,1)*100*0.1)+(AI442*0.05))*((AH442/100)*0.25+0.75))),0),0)</f>
        <v/>
      </c>
      <c r="AB442" s="11">
        <f>ROUND(MAX(0,MIN(100,((M442+10)/20)*100)),0)</f>
        <v/>
      </c>
      <c r="AC442" s="11">
        <f>IFERROR(IF(D442&lt;=0,0,ROUND(COUNTIFS($D$4:$D$3359,"&lt;="&amp;D442,$D$4:$D$3359,"&gt;0")/COUNTIF($D$4:$D$3359,"&gt;0")*100,0)),0)</f>
        <v/>
      </c>
      <c r="AD442" s="11">
        <f>IF(E442&lt;=0,0,ROUND(MAX(0,MIN(100,(LOG10(1+E442/1000000000)/LOG10(101))*100)),0))</f>
        <v/>
      </c>
      <c r="AE442" s="11">
        <f>IF(O442=N442,50,ROUND(MAX(0,MIN(100,((H442-N442)/(O442-N442))*100)),0))</f>
        <v/>
      </c>
      <c r="AF442" s="11">
        <f>ROUND(MAX(0,MIN(100,50+((H442-K442)/K442)*1000)),0)</f>
        <v/>
      </c>
      <c r="AG442" s="11">
        <f>IFERROR(ROUND(MAX(0,MIN(100,50+25*LN(MAX(0.01,X442)))),0),25)</f>
        <v/>
      </c>
      <c r="AH442" s="11">
        <f>ROUND(IF(M442&lt;=-30,0,IF(M442&lt;=-20,20,IF(M442&lt;=-10,50,100))),0)</f>
        <v/>
      </c>
      <c r="AI442" s="11">
        <f>ROUND(MAX(0,MIN(100,50+(Z442*10))),0)</f>
        <v/>
      </c>
      <c r="AJ442" s="11">
        <f>IFERROR(IF(--AA442&gt;=80,"خرید قوی",IF(--AA442&gt;=70,"خرید مشروط",IF(--AA442&gt;=60,"مراقبت",IF(--AA442&gt;=45,"ضعیف","عدم ورود")))),"")</f>
        <v/>
      </c>
    </row>
    <row r="443">
      <c r="A443" s="15">
        <f>'دیده بان بازار'!A446</f>
        <v/>
      </c>
      <c r="B443" s="16">
        <f>'دیده بان بازار'!B446</f>
        <v/>
      </c>
      <c r="C443" s="16">
        <f>'دیده بان بازار'!C446</f>
        <v/>
      </c>
      <c r="D443" s="16">
        <f>'دیده بان بازار'!D446</f>
        <v/>
      </c>
      <c r="E443" s="17">
        <f>'دیده بان بازار'!E446</f>
        <v/>
      </c>
      <c r="F443" s="16">
        <f>'دیده بان بازار'!F446</f>
        <v/>
      </c>
      <c r="G443" s="16">
        <f>'دیده بان بازار'!G446</f>
        <v/>
      </c>
      <c r="H443" s="16">
        <f>'دیده بان بازار'!H446</f>
        <v/>
      </c>
      <c r="I443" s="16">
        <f>'دیده بان بازار'!I446</f>
        <v/>
      </c>
      <c r="J443" s="16">
        <f>'دیده بان بازار'!J446</f>
        <v/>
      </c>
      <c r="K443" s="16">
        <f>'دیده بان بازار'!K446</f>
        <v/>
      </c>
      <c r="L443" s="16">
        <f>'دیده بان بازار'!L446</f>
        <v/>
      </c>
      <c r="M443" s="16">
        <f>'دیده بان بازار'!M446</f>
        <v/>
      </c>
      <c r="N443" s="16">
        <f>'دیده بان بازار'!N446</f>
        <v/>
      </c>
      <c r="O443" s="16">
        <f>'دیده بان بازار'!O446</f>
        <v/>
      </c>
      <c r="P443" s="16">
        <f>'دیده بان بازار'!P446</f>
        <v/>
      </c>
      <c r="Q443" s="16">
        <f>'دیده بان بازار'!Q446</f>
        <v/>
      </c>
      <c r="R443" s="16">
        <f>'دیده بان بازار'!R446</f>
        <v/>
      </c>
      <c r="S443" s="16">
        <f>'دیده بان بازار'!S446</f>
        <v/>
      </c>
      <c r="T443" s="16">
        <f>'دیده بان بازار'!T446</f>
        <v/>
      </c>
      <c r="U443" s="16">
        <f>'دیده بان بازار'!U446</f>
        <v/>
      </c>
      <c r="V443" s="16">
        <f>'دیده بان بازار'!V446</f>
        <v/>
      </c>
      <c r="W443" s="7">
        <f>'دیده بان بازار'!W446</f>
        <v/>
      </c>
      <c r="X443" s="11">
        <f>IFERROR(IF(OR(R443&lt;=0,W443&lt;=0,S443&lt;=0,V443&lt;=0),0,ROUND((S443/R443)/(V443/W443),2)),0)</f>
        <v/>
      </c>
      <c r="Y443" s="11">
        <f>IFERROR(IF(OR(S443&lt;=0,V443&lt;=0),0,ROUND(S443/V443,2)),0)</f>
        <v/>
      </c>
      <c r="Z443" s="11">
        <f>IFERROR(J443-M443,0)</f>
        <v/>
      </c>
      <c r="AA443" s="11">
        <f>IFERROR(ROUND(MAX(0,MIN(100,((AB443*0.2)+(AC443*0.15)+(AD443*0.15)+(AE443*0.1)+(AF443*0.1)+(AG443*0.15)+(MIN(Y443/3,1)*100*0.1)+(AI443*0.05))*((AH443/100)*0.25+0.75))),0),0)</f>
        <v/>
      </c>
      <c r="AB443" s="11">
        <f>ROUND(MAX(0,MIN(100,((M443+10)/20)*100)),0)</f>
        <v/>
      </c>
      <c r="AC443" s="11">
        <f>IFERROR(IF(D443&lt;=0,0,ROUND(COUNTIFS($D$4:$D$3359,"&lt;="&amp;D443,$D$4:$D$3359,"&gt;0")/COUNTIF($D$4:$D$3359,"&gt;0")*100,0)),0)</f>
        <v/>
      </c>
      <c r="AD443" s="11">
        <f>IF(E443&lt;=0,0,ROUND(MAX(0,MIN(100,(LOG10(1+E443/1000000000)/LOG10(101))*100)),0))</f>
        <v/>
      </c>
      <c r="AE443" s="11">
        <f>IF(O443=N443,50,ROUND(MAX(0,MIN(100,((H443-N443)/(O443-N443))*100)),0))</f>
        <v/>
      </c>
      <c r="AF443" s="11">
        <f>ROUND(MAX(0,MIN(100,50+((H443-K443)/K443)*1000)),0)</f>
        <v/>
      </c>
      <c r="AG443" s="11">
        <f>IFERROR(ROUND(MAX(0,MIN(100,50+25*LN(MAX(0.01,X443)))),0),25)</f>
        <v/>
      </c>
      <c r="AH443" s="11">
        <f>ROUND(IF(M443&lt;=-30,0,IF(M443&lt;=-20,20,IF(M443&lt;=-10,50,100))),0)</f>
        <v/>
      </c>
      <c r="AI443" s="11">
        <f>ROUND(MAX(0,MIN(100,50+(Z443*10))),0)</f>
        <v/>
      </c>
      <c r="AJ443" s="11">
        <f>IFERROR(IF(--AA443&gt;=80,"خرید قوی",IF(--AA443&gt;=70,"خرید مشروط",IF(--AA443&gt;=60,"مراقبت",IF(--AA443&gt;=45,"ضعیف","عدم ورود")))),"")</f>
        <v/>
      </c>
    </row>
    <row r="444">
      <c r="A444" s="12">
        <f>'دیده بان بازار'!A447</f>
        <v/>
      </c>
      <c r="B444" s="13">
        <f>'دیده بان بازار'!B447</f>
        <v/>
      </c>
      <c r="C444" s="13">
        <f>'دیده بان بازار'!C447</f>
        <v/>
      </c>
      <c r="D444" s="13">
        <f>'دیده بان بازار'!D447</f>
        <v/>
      </c>
      <c r="E444" s="14">
        <f>'دیده بان بازار'!E447</f>
        <v/>
      </c>
      <c r="F444" s="13">
        <f>'دیده بان بازار'!F447</f>
        <v/>
      </c>
      <c r="G444" s="13">
        <f>'دیده بان بازار'!G447</f>
        <v/>
      </c>
      <c r="H444" s="13">
        <f>'دیده بان بازار'!H447</f>
        <v/>
      </c>
      <c r="I444" s="13">
        <f>'دیده بان بازار'!I447</f>
        <v/>
      </c>
      <c r="J444" s="13">
        <f>'دیده بان بازار'!J447</f>
        <v/>
      </c>
      <c r="K444" s="13">
        <f>'دیده بان بازار'!K447</f>
        <v/>
      </c>
      <c r="L444" s="13">
        <f>'دیده بان بازار'!L447</f>
        <v/>
      </c>
      <c r="M444" s="13">
        <f>'دیده بان بازار'!M447</f>
        <v/>
      </c>
      <c r="N444" s="13">
        <f>'دیده بان بازار'!N447</f>
        <v/>
      </c>
      <c r="O444" s="13">
        <f>'دیده بان بازار'!O447</f>
        <v/>
      </c>
      <c r="P444" s="13">
        <f>'دیده بان بازار'!P447</f>
        <v/>
      </c>
      <c r="Q444" s="13">
        <f>'دیده بان بازار'!Q447</f>
        <v/>
      </c>
      <c r="R444" s="13">
        <f>'دیده بان بازار'!R447</f>
        <v/>
      </c>
      <c r="S444" s="13">
        <f>'دیده بان بازار'!S447</f>
        <v/>
      </c>
      <c r="T444" s="13">
        <f>'دیده بان بازار'!T447</f>
        <v/>
      </c>
      <c r="U444" s="13">
        <f>'دیده بان بازار'!U447</f>
        <v/>
      </c>
      <c r="V444" s="13">
        <f>'دیده بان بازار'!V447</f>
        <v/>
      </c>
      <c r="W444" s="6">
        <f>'دیده بان بازار'!W447</f>
        <v/>
      </c>
      <c r="X444" s="11">
        <f>IFERROR(IF(OR(R444&lt;=0,W444&lt;=0,S444&lt;=0,V444&lt;=0),0,ROUND((S444/R444)/(V444/W444),2)),0)</f>
        <v/>
      </c>
      <c r="Y444" s="11">
        <f>IFERROR(IF(OR(S444&lt;=0,V444&lt;=0),0,ROUND(S444/V444,2)),0)</f>
        <v/>
      </c>
      <c r="Z444" s="11">
        <f>IFERROR(J444-M444,0)</f>
        <v/>
      </c>
      <c r="AA444" s="11">
        <f>IFERROR(ROUND(MAX(0,MIN(100,((AB444*0.2)+(AC444*0.15)+(AD444*0.15)+(AE444*0.1)+(AF444*0.1)+(AG444*0.15)+(MIN(Y444/3,1)*100*0.1)+(AI444*0.05))*((AH444/100)*0.25+0.75))),0),0)</f>
        <v/>
      </c>
      <c r="AB444" s="11">
        <f>ROUND(MAX(0,MIN(100,((M444+10)/20)*100)),0)</f>
        <v/>
      </c>
      <c r="AC444" s="11">
        <f>IFERROR(IF(D444&lt;=0,0,ROUND(COUNTIFS($D$4:$D$3359,"&lt;="&amp;D444,$D$4:$D$3359,"&gt;0")/COUNTIF($D$4:$D$3359,"&gt;0")*100,0)),0)</f>
        <v/>
      </c>
      <c r="AD444" s="11">
        <f>IF(E444&lt;=0,0,ROUND(MAX(0,MIN(100,(LOG10(1+E444/1000000000)/LOG10(101))*100)),0))</f>
        <v/>
      </c>
      <c r="AE444" s="11">
        <f>IF(O444=N444,50,ROUND(MAX(0,MIN(100,((H444-N444)/(O444-N444))*100)),0))</f>
        <v/>
      </c>
      <c r="AF444" s="11">
        <f>ROUND(MAX(0,MIN(100,50+((H444-K444)/K444)*1000)),0)</f>
        <v/>
      </c>
      <c r="AG444" s="11">
        <f>IFERROR(ROUND(MAX(0,MIN(100,50+25*LN(MAX(0.01,X444)))),0),25)</f>
        <v/>
      </c>
      <c r="AH444" s="11">
        <f>ROUND(IF(M444&lt;=-30,0,IF(M444&lt;=-20,20,IF(M444&lt;=-10,50,100))),0)</f>
        <v/>
      </c>
      <c r="AI444" s="11">
        <f>ROUND(MAX(0,MIN(100,50+(Z444*10))),0)</f>
        <v/>
      </c>
      <c r="AJ444" s="11">
        <f>IFERROR(IF(--AA444&gt;=80,"خرید قوی",IF(--AA444&gt;=70,"خرید مشروط",IF(--AA444&gt;=60,"مراقبت",IF(--AA444&gt;=45,"ضعیف","عدم ورود")))),"")</f>
        <v/>
      </c>
    </row>
    <row r="445">
      <c r="A445" s="15">
        <f>'دیده بان بازار'!A448</f>
        <v/>
      </c>
      <c r="B445" s="16">
        <f>'دیده بان بازار'!B448</f>
        <v/>
      </c>
      <c r="C445" s="16">
        <f>'دیده بان بازار'!C448</f>
        <v/>
      </c>
      <c r="D445" s="16">
        <f>'دیده بان بازار'!D448</f>
        <v/>
      </c>
      <c r="E445" s="17">
        <f>'دیده بان بازار'!E448</f>
        <v/>
      </c>
      <c r="F445" s="16">
        <f>'دیده بان بازار'!F448</f>
        <v/>
      </c>
      <c r="G445" s="16">
        <f>'دیده بان بازار'!G448</f>
        <v/>
      </c>
      <c r="H445" s="16">
        <f>'دیده بان بازار'!H448</f>
        <v/>
      </c>
      <c r="I445" s="16">
        <f>'دیده بان بازار'!I448</f>
        <v/>
      </c>
      <c r="J445" s="16">
        <f>'دیده بان بازار'!J448</f>
        <v/>
      </c>
      <c r="K445" s="16">
        <f>'دیده بان بازار'!K448</f>
        <v/>
      </c>
      <c r="L445" s="16">
        <f>'دیده بان بازار'!L448</f>
        <v/>
      </c>
      <c r="M445" s="16">
        <f>'دیده بان بازار'!M448</f>
        <v/>
      </c>
      <c r="N445" s="16">
        <f>'دیده بان بازار'!N448</f>
        <v/>
      </c>
      <c r="O445" s="16">
        <f>'دیده بان بازار'!O448</f>
        <v/>
      </c>
      <c r="P445" s="16">
        <f>'دیده بان بازار'!P448</f>
        <v/>
      </c>
      <c r="Q445" s="16">
        <f>'دیده بان بازار'!Q448</f>
        <v/>
      </c>
      <c r="R445" s="16">
        <f>'دیده بان بازار'!R448</f>
        <v/>
      </c>
      <c r="S445" s="16">
        <f>'دیده بان بازار'!S448</f>
        <v/>
      </c>
      <c r="T445" s="16">
        <f>'دیده بان بازار'!T448</f>
        <v/>
      </c>
      <c r="U445" s="16">
        <f>'دیده بان بازار'!U448</f>
        <v/>
      </c>
      <c r="V445" s="16">
        <f>'دیده بان بازار'!V448</f>
        <v/>
      </c>
      <c r="W445" s="7">
        <f>'دیده بان بازار'!W448</f>
        <v/>
      </c>
      <c r="X445" s="11">
        <f>IFERROR(IF(OR(R445&lt;=0,W445&lt;=0,S445&lt;=0,V445&lt;=0),0,ROUND((S445/R445)/(V445/W445),2)),0)</f>
        <v/>
      </c>
      <c r="Y445" s="11">
        <f>IFERROR(IF(OR(S445&lt;=0,V445&lt;=0),0,ROUND(S445/V445,2)),0)</f>
        <v/>
      </c>
      <c r="Z445" s="11">
        <f>IFERROR(J445-M445,0)</f>
        <v/>
      </c>
      <c r="AA445" s="11">
        <f>IFERROR(ROUND(MAX(0,MIN(100,((AB445*0.2)+(AC445*0.15)+(AD445*0.15)+(AE445*0.1)+(AF445*0.1)+(AG445*0.15)+(MIN(Y445/3,1)*100*0.1)+(AI445*0.05))*((AH445/100)*0.25+0.75))),0),0)</f>
        <v/>
      </c>
      <c r="AB445" s="11">
        <f>ROUND(MAX(0,MIN(100,((M445+10)/20)*100)),0)</f>
        <v/>
      </c>
      <c r="AC445" s="11">
        <f>IFERROR(IF(D445&lt;=0,0,ROUND(COUNTIFS($D$4:$D$3359,"&lt;="&amp;D445,$D$4:$D$3359,"&gt;0")/COUNTIF($D$4:$D$3359,"&gt;0")*100,0)),0)</f>
        <v/>
      </c>
      <c r="AD445" s="11">
        <f>IF(E445&lt;=0,0,ROUND(MAX(0,MIN(100,(LOG10(1+E445/1000000000)/LOG10(101))*100)),0))</f>
        <v/>
      </c>
      <c r="AE445" s="11">
        <f>IF(O445=N445,50,ROUND(MAX(0,MIN(100,((H445-N445)/(O445-N445))*100)),0))</f>
        <v/>
      </c>
      <c r="AF445" s="11">
        <f>ROUND(MAX(0,MIN(100,50+((H445-K445)/K445)*1000)),0)</f>
        <v/>
      </c>
      <c r="AG445" s="11">
        <f>IFERROR(ROUND(MAX(0,MIN(100,50+25*LN(MAX(0.01,X445)))),0),25)</f>
        <v/>
      </c>
      <c r="AH445" s="11">
        <f>ROUND(IF(M445&lt;=-30,0,IF(M445&lt;=-20,20,IF(M445&lt;=-10,50,100))),0)</f>
        <v/>
      </c>
      <c r="AI445" s="11">
        <f>ROUND(MAX(0,MIN(100,50+(Z445*10))),0)</f>
        <v/>
      </c>
      <c r="AJ445" s="11">
        <f>IFERROR(IF(--AA445&gt;=80,"خرید قوی",IF(--AA445&gt;=70,"خرید مشروط",IF(--AA445&gt;=60,"مراقبت",IF(--AA445&gt;=45,"ضعیف","عدم ورود")))),"")</f>
        <v/>
      </c>
    </row>
    <row r="446">
      <c r="A446" s="12">
        <f>'دیده بان بازار'!A449</f>
        <v/>
      </c>
      <c r="B446" s="13">
        <f>'دیده بان بازار'!B449</f>
        <v/>
      </c>
      <c r="C446" s="13">
        <f>'دیده بان بازار'!C449</f>
        <v/>
      </c>
      <c r="D446" s="13">
        <f>'دیده بان بازار'!D449</f>
        <v/>
      </c>
      <c r="E446" s="14">
        <f>'دیده بان بازار'!E449</f>
        <v/>
      </c>
      <c r="F446" s="13">
        <f>'دیده بان بازار'!F449</f>
        <v/>
      </c>
      <c r="G446" s="13">
        <f>'دیده بان بازار'!G449</f>
        <v/>
      </c>
      <c r="H446" s="13">
        <f>'دیده بان بازار'!H449</f>
        <v/>
      </c>
      <c r="I446" s="13">
        <f>'دیده بان بازار'!I449</f>
        <v/>
      </c>
      <c r="J446" s="13">
        <f>'دیده بان بازار'!J449</f>
        <v/>
      </c>
      <c r="K446" s="13">
        <f>'دیده بان بازار'!K449</f>
        <v/>
      </c>
      <c r="L446" s="13">
        <f>'دیده بان بازار'!L449</f>
        <v/>
      </c>
      <c r="M446" s="13">
        <f>'دیده بان بازار'!M449</f>
        <v/>
      </c>
      <c r="N446" s="13">
        <f>'دیده بان بازار'!N449</f>
        <v/>
      </c>
      <c r="O446" s="13">
        <f>'دیده بان بازار'!O449</f>
        <v/>
      </c>
      <c r="P446" s="13">
        <f>'دیده بان بازار'!P449</f>
        <v/>
      </c>
      <c r="Q446" s="13">
        <f>'دیده بان بازار'!Q449</f>
        <v/>
      </c>
      <c r="R446" s="13">
        <f>'دیده بان بازار'!R449</f>
        <v/>
      </c>
      <c r="S446" s="13">
        <f>'دیده بان بازار'!S449</f>
        <v/>
      </c>
      <c r="T446" s="13">
        <f>'دیده بان بازار'!T449</f>
        <v/>
      </c>
      <c r="U446" s="13">
        <f>'دیده بان بازار'!U449</f>
        <v/>
      </c>
      <c r="V446" s="13">
        <f>'دیده بان بازار'!V449</f>
        <v/>
      </c>
      <c r="W446" s="6">
        <f>'دیده بان بازار'!W449</f>
        <v/>
      </c>
      <c r="X446" s="11">
        <f>IFERROR(IF(OR(R446&lt;=0,W446&lt;=0,S446&lt;=0,V446&lt;=0),0,ROUND((S446/R446)/(V446/W446),2)),0)</f>
        <v/>
      </c>
      <c r="Y446" s="11">
        <f>IFERROR(IF(OR(S446&lt;=0,V446&lt;=0),0,ROUND(S446/V446,2)),0)</f>
        <v/>
      </c>
      <c r="Z446" s="11">
        <f>IFERROR(J446-M446,0)</f>
        <v/>
      </c>
      <c r="AA446" s="11">
        <f>IFERROR(ROUND(MAX(0,MIN(100,((AB446*0.2)+(AC446*0.15)+(AD446*0.15)+(AE446*0.1)+(AF446*0.1)+(AG446*0.15)+(MIN(Y446/3,1)*100*0.1)+(AI446*0.05))*((AH446/100)*0.25+0.75))),0),0)</f>
        <v/>
      </c>
      <c r="AB446" s="11">
        <f>ROUND(MAX(0,MIN(100,((M446+10)/20)*100)),0)</f>
        <v/>
      </c>
      <c r="AC446" s="11">
        <f>IFERROR(IF(D446&lt;=0,0,ROUND(COUNTIFS($D$4:$D$3359,"&lt;="&amp;D446,$D$4:$D$3359,"&gt;0")/COUNTIF($D$4:$D$3359,"&gt;0")*100,0)),0)</f>
        <v/>
      </c>
      <c r="AD446" s="11">
        <f>IF(E446&lt;=0,0,ROUND(MAX(0,MIN(100,(LOG10(1+E446/1000000000)/LOG10(101))*100)),0))</f>
        <v/>
      </c>
      <c r="AE446" s="11">
        <f>IF(O446=N446,50,ROUND(MAX(0,MIN(100,((H446-N446)/(O446-N446))*100)),0))</f>
        <v/>
      </c>
      <c r="AF446" s="11">
        <f>ROUND(MAX(0,MIN(100,50+((H446-K446)/K446)*1000)),0)</f>
        <v/>
      </c>
      <c r="AG446" s="11">
        <f>IFERROR(ROUND(MAX(0,MIN(100,50+25*LN(MAX(0.01,X446)))),0),25)</f>
        <v/>
      </c>
      <c r="AH446" s="11">
        <f>ROUND(IF(M446&lt;=-30,0,IF(M446&lt;=-20,20,IF(M446&lt;=-10,50,100))),0)</f>
        <v/>
      </c>
      <c r="AI446" s="11">
        <f>ROUND(MAX(0,MIN(100,50+(Z446*10))),0)</f>
        <v/>
      </c>
      <c r="AJ446" s="11">
        <f>IFERROR(IF(--AA446&gt;=80,"خرید قوی",IF(--AA446&gt;=70,"خرید مشروط",IF(--AA446&gt;=60,"مراقبت",IF(--AA446&gt;=45,"ضعیف","عدم ورود")))),"")</f>
        <v/>
      </c>
    </row>
    <row r="447">
      <c r="A447" s="15">
        <f>'دیده بان بازار'!A450</f>
        <v/>
      </c>
      <c r="B447" s="16">
        <f>'دیده بان بازار'!B450</f>
        <v/>
      </c>
      <c r="C447" s="16">
        <f>'دیده بان بازار'!C450</f>
        <v/>
      </c>
      <c r="D447" s="16">
        <f>'دیده بان بازار'!D450</f>
        <v/>
      </c>
      <c r="E447" s="17">
        <f>'دیده بان بازار'!E450</f>
        <v/>
      </c>
      <c r="F447" s="16">
        <f>'دیده بان بازار'!F450</f>
        <v/>
      </c>
      <c r="G447" s="16">
        <f>'دیده بان بازار'!G450</f>
        <v/>
      </c>
      <c r="H447" s="16">
        <f>'دیده بان بازار'!H450</f>
        <v/>
      </c>
      <c r="I447" s="16">
        <f>'دیده بان بازار'!I450</f>
        <v/>
      </c>
      <c r="J447" s="16">
        <f>'دیده بان بازار'!J450</f>
        <v/>
      </c>
      <c r="K447" s="16">
        <f>'دیده بان بازار'!K450</f>
        <v/>
      </c>
      <c r="L447" s="16">
        <f>'دیده بان بازار'!L450</f>
        <v/>
      </c>
      <c r="M447" s="16">
        <f>'دیده بان بازار'!M450</f>
        <v/>
      </c>
      <c r="N447" s="16">
        <f>'دیده بان بازار'!N450</f>
        <v/>
      </c>
      <c r="O447" s="16">
        <f>'دیده بان بازار'!O450</f>
        <v/>
      </c>
      <c r="P447" s="16">
        <f>'دیده بان بازار'!P450</f>
        <v/>
      </c>
      <c r="Q447" s="16">
        <f>'دیده بان بازار'!Q450</f>
        <v/>
      </c>
      <c r="R447" s="16">
        <f>'دیده بان بازار'!R450</f>
        <v/>
      </c>
      <c r="S447" s="16">
        <f>'دیده بان بازار'!S450</f>
        <v/>
      </c>
      <c r="T447" s="16">
        <f>'دیده بان بازار'!T450</f>
        <v/>
      </c>
      <c r="U447" s="16">
        <f>'دیده بان بازار'!U450</f>
        <v/>
      </c>
      <c r="V447" s="16">
        <f>'دیده بان بازار'!V450</f>
        <v/>
      </c>
      <c r="W447" s="7">
        <f>'دیده بان بازار'!W450</f>
        <v/>
      </c>
      <c r="X447" s="11">
        <f>IFERROR(IF(OR(R447&lt;=0,W447&lt;=0,S447&lt;=0,V447&lt;=0),0,ROUND((S447/R447)/(V447/W447),2)),0)</f>
        <v/>
      </c>
      <c r="Y447" s="11">
        <f>IFERROR(IF(OR(S447&lt;=0,V447&lt;=0),0,ROUND(S447/V447,2)),0)</f>
        <v/>
      </c>
      <c r="Z447" s="11">
        <f>IFERROR(J447-M447,0)</f>
        <v/>
      </c>
      <c r="AA447" s="11">
        <f>IFERROR(ROUND(MAX(0,MIN(100,((AB447*0.2)+(AC447*0.15)+(AD447*0.15)+(AE447*0.1)+(AF447*0.1)+(AG447*0.15)+(MIN(Y447/3,1)*100*0.1)+(AI447*0.05))*((AH447/100)*0.25+0.75))),0),0)</f>
        <v/>
      </c>
      <c r="AB447" s="11">
        <f>ROUND(MAX(0,MIN(100,((M447+10)/20)*100)),0)</f>
        <v/>
      </c>
      <c r="AC447" s="11">
        <f>IFERROR(IF(D447&lt;=0,0,ROUND(COUNTIFS($D$4:$D$3359,"&lt;="&amp;D447,$D$4:$D$3359,"&gt;0")/COUNTIF($D$4:$D$3359,"&gt;0")*100,0)),0)</f>
        <v/>
      </c>
      <c r="AD447" s="11">
        <f>IF(E447&lt;=0,0,ROUND(MAX(0,MIN(100,(LOG10(1+E447/1000000000)/LOG10(101))*100)),0))</f>
        <v/>
      </c>
      <c r="AE447" s="11">
        <f>IF(O447=N447,50,ROUND(MAX(0,MIN(100,((H447-N447)/(O447-N447))*100)),0))</f>
        <v/>
      </c>
      <c r="AF447" s="11">
        <f>ROUND(MAX(0,MIN(100,50+((H447-K447)/K447)*1000)),0)</f>
        <v/>
      </c>
      <c r="AG447" s="11">
        <f>IFERROR(ROUND(MAX(0,MIN(100,50+25*LN(MAX(0.01,X447)))),0),25)</f>
        <v/>
      </c>
      <c r="AH447" s="11">
        <f>ROUND(IF(M447&lt;=-30,0,IF(M447&lt;=-20,20,IF(M447&lt;=-10,50,100))),0)</f>
        <v/>
      </c>
      <c r="AI447" s="11">
        <f>ROUND(MAX(0,MIN(100,50+(Z447*10))),0)</f>
        <v/>
      </c>
      <c r="AJ447" s="11">
        <f>IFERROR(IF(--AA447&gt;=80,"خرید قوی",IF(--AA447&gt;=70,"خرید مشروط",IF(--AA447&gt;=60,"مراقبت",IF(--AA447&gt;=45,"ضعیف","عدم ورود")))),"")</f>
        <v/>
      </c>
    </row>
    <row r="448">
      <c r="A448" s="12">
        <f>'دیده بان بازار'!A451</f>
        <v/>
      </c>
      <c r="B448" s="13">
        <f>'دیده بان بازار'!B451</f>
        <v/>
      </c>
      <c r="C448" s="13">
        <f>'دیده بان بازار'!C451</f>
        <v/>
      </c>
      <c r="D448" s="13">
        <f>'دیده بان بازار'!D451</f>
        <v/>
      </c>
      <c r="E448" s="14">
        <f>'دیده بان بازار'!E451</f>
        <v/>
      </c>
      <c r="F448" s="13">
        <f>'دیده بان بازار'!F451</f>
        <v/>
      </c>
      <c r="G448" s="13">
        <f>'دیده بان بازار'!G451</f>
        <v/>
      </c>
      <c r="H448" s="13">
        <f>'دیده بان بازار'!H451</f>
        <v/>
      </c>
      <c r="I448" s="13">
        <f>'دیده بان بازار'!I451</f>
        <v/>
      </c>
      <c r="J448" s="13">
        <f>'دیده بان بازار'!J451</f>
        <v/>
      </c>
      <c r="K448" s="13">
        <f>'دیده بان بازار'!K451</f>
        <v/>
      </c>
      <c r="L448" s="13">
        <f>'دیده بان بازار'!L451</f>
        <v/>
      </c>
      <c r="M448" s="13">
        <f>'دیده بان بازار'!M451</f>
        <v/>
      </c>
      <c r="N448" s="13">
        <f>'دیده بان بازار'!N451</f>
        <v/>
      </c>
      <c r="O448" s="13">
        <f>'دیده بان بازار'!O451</f>
        <v/>
      </c>
      <c r="P448" s="13">
        <f>'دیده بان بازار'!P451</f>
        <v/>
      </c>
      <c r="Q448" s="13">
        <f>'دیده بان بازار'!Q451</f>
        <v/>
      </c>
      <c r="R448" s="13">
        <f>'دیده بان بازار'!R451</f>
        <v/>
      </c>
      <c r="S448" s="13">
        <f>'دیده بان بازار'!S451</f>
        <v/>
      </c>
      <c r="T448" s="13">
        <f>'دیده بان بازار'!T451</f>
        <v/>
      </c>
      <c r="U448" s="13">
        <f>'دیده بان بازار'!U451</f>
        <v/>
      </c>
      <c r="V448" s="13">
        <f>'دیده بان بازار'!V451</f>
        <v/>
      </c>
      <c r="W448" s="6">
        <f>'دیده بان بازار'!W451</f>
        <v/>
      </c>
      <c r="X448" s="11">
        <f>IFERROR(IF(OR(R448&lt;=0,W448&lt;=0,S448&lt;=0,V448&lt;=0),0,ROUND((S448/R448)/(V448/W448),2)),0)</f>
        <v/>
      </c>
      <c r="Y448" s="11">
        <f>IFERROR(IF(OR(S448&lt;=0,V448&lt;=0),0,ROUND(S448/V448,2)),0)</f>
        <v/>
      </c>
      <c r="Z448" s="11">
        <f>IFERROR(J448-M448,0)</f>
        <v/>
      </c>
      <c r="AA448" s="11">
        <f>IFERROR(ROUND(MAX(0,MIN(100,((AB448*0.2)+(AC448*0.15)+(AD448*0.15)+(AE448*0.1)+(AF448*0.1)+(AG448*0.15)+(MIN(Y448/3,1)*100*0.1)+(AI448*0.05))*((AH448/100)*0.25+0.75))),0),0)</f>
        <v/>
      </c>
      <c r="AB448" s="11">
        <f>ROUND(MAX(0,MIN(100,((M448+10)/20)*100)),0)</f>
        <v/>
      </c>
      <c r="AC448" s="11">
        <f>IFERROR(IF(D448&lt;=0,0,ROUND(COUNTIFS($D$4:$D$3359,"&lt;="&amp;D448,$D$4:$D$3359,"&gt;0")/COUNTIF($D$4:$D$3359,"&gt;0")*100,0)),0)</f>
        <v/>
      </c>
      <c r="AD448" s="11">
        <f>IF(E448&lt;=0,0,ROUND(MAX(0,MIN(100,(LOG10(1+E448/1000000000)/LOG10(101))*100)),0))</f>
        <v/>
      </c>
      <c r="AE448" s="11">
        <f>IF(O448=N448,50,ROUND(MAX(0,MIN(100,((H448-N448)/(O448-N448))*100)),0))</f>
        <v/>
      </c>
      <c r="AF448" s="11">
        <f>ROUND(MAX(0,MIN(100,50+((H448-K448)/K448)*1000)),0)</f>
        <v/>
      </c>
      <c r="AG448" s="11">
        <f>IFERROR(ROUND(MAX(0,MIN(100,50+25*LN(MAX(0.01,X448)))),0),25)</f>
        <v/>
      </c>
      <c r="AH448" s="11">
        <f>ROUND(IF(M448&lt;=-30,0,IF(M448&lt;=-20,20,IF(M448&lt;=-10,50,100))),0)</f>
        <v/>
      </c>
      <c r="AI448" s="11">
        <f>ROUND(MAX(0,MIN(100,50+(Z448*10))),0)</f>
        <v/>
      </c>
      <c r="AJ448" s="11">
        <f>IFERROR(IF(--AA448&gt;=80,"خرید قوی",IF(--AA448&gt;=70,"خرید مشروط",IF(--AA448&gt;=60,"مراقبت",IF(--AA448&gt;=45,"ضعیف","عدم ورود")))),"")</f>
        <v/>
      </c>
    </row>
    <row r="449">
      <c r="A449" s="15">
        <f>'دیده بان بازار'!A452</f>
        <v/>
      </c>
      <c r="B449" s="16">
        <f>'دیده بان بازار'!B452</f>
        <v/>
      </c>
      <c r="C449" s="16">
        <f>'دیده بان بازار'!C452</f>
        <v/>
      </c>
      <c r="D449" s="16">
        <f>'دیده بان بازار'!D452</f>
        <v/>
      </c>
      <c r="E449" s="17">
        <f>'دیده بان بازار'!E452</f>
        <v/>
      </c>
      <c r="F449" s="16">
        <f>'دیده بان بازار'!F452</f>
        <v/>
      </c>
      <c r="G449" s="16">
        <f>'دیده بان بازار'!G452</f>
        <v/>
      </c>
      <c r="H449" s="16">
        <f>'دیده بان بازار'!H452</f>
        <v/>
      </c>
      <c r="I449" s="16">
        <f>'دیده بان بازار'!I452</f>
        <v/>
      </c>
      <c r="J449" s="16">
        <f>'دیده بان بازار'!J452</f>
        <v/>
      </c>
      <c r="K449" s="16">
        <f>'دیده بان بازار'!K452</f>
        <v/>
      </c>
      <c r="L449" s="16">
        <f>'دیده بان بازار'!L452</f>
        <v/>
      </c>
      <c r="M449" s="16">
        <f>'دیده بان بازار'!M452</f>
        <v/>
      </c>
      <c r="N449" s="16">
        <f>'دیده بان بازار'!N452</f>
        <v/>
      </c>
      <c r="O449" s="16">
        <f>'دیده بان بازار'!O452</f>
        <v/>
      </c>
      <c r="P449" s="16">
        <f>'دیده بان بازار'!P452</f>
        <v/>
      </c>
      <c r="Q449" s="16">
        <f>'دیده بان بازار'!Q452</f>
        <v/>
      </c>
      <c r="R449" s="16">
        <f>'دیده بان بازار'!R452</f>
        <v/>
      </c>
      <c r="S449" s="16">
        <f>'دیده بان بازار'!S452</f>
        <v/>
      </c>
      <c r="T449" s="16">
        <f>'دیده بان بازار'!T452</f>
        <v/>
      </c>
      <c r="U449" s="16">
        <f>'دیده بان بازار'!U452</f>
        <v/>
      </c>
      <c r="V449" s="16">
        <f>'دیده بان بازار'!V452</f>
        <v/>
      </c>
      <c r="W449" s="7">
        <f>'دیده بان بازار'!W452</f>
        <v/>
      </c>
      <c r="X449" s="11">
        <f>IFERROR(IF(OR(R449&lt;=0,W449&lt;=0,S449&lt;=0,V449&lt;=0),0,ROUND((S449/R449)/(V449/W449),2)),0)</f>
        <v/>
      </c>
      <c r="Y449" s="11">
        <f>IFERROR(IF(OR(S449&lt;=0,V449&lt;=0),0,ROUND(S449/V449,2)),0)</f>
        <v/>
      </c>
      <c r="Z449" s="11">
        <f>IFERROR(J449-M449,0)</f>
        <v/>
      </c>
      <c r="AA449" s="11">
        <f>IFERROR(ROUND(MAX(0,MIN(100,((AB449*0.2)+(AC449*0.15)+(AD449*0.15)+(AE449*0.1)+(AF449*0.1)+(AG449*0.15)+(MIN(Y449/3,1)*100*0.1)+(AI449*0.05))*((AH449/100)*0.25+0.75))),0),0)</f>
        <v/>
      </c>
      <c r="AB449" s="11">
        <f>ROUND(MAX(0,MIN(100,((M449+10)/20)*100)),0)</f>
        <v/>
      </c>
      <c r="AC449" s="11">
        <f>IFERROR(IF(D449&lt;=0,0,ROUND(COUNTIFS($D$4:$D$3359,"&lt;="&amp;D449,$D$4:$D$3359,"&gt;0")/COUNTIF($D$4:$D$3359,"&gt;0")*100,0)),0)</f>
        <v/>
      </c>
      <c r="AD449" s="11">
        <f>IF(E449&lt;=0,0,ROUND(MAX(0,MIN(100,(LOG10(1+E449/1000000000)/LOG10(101))*100)),0))</f>
        <v/>
      </c>
      <c r="AE449" s="11">
        <f>IF(O449=N449,50,ROUND(MAX(0,MIN(100,((H449-N449)/(O449-N449))*100)),0))</f>
        <v/>
      </c>
      <c r="AF449" s="11">
        <f>ROUND(MAX(0,MIN(100,50+((H449-K449)/K449)*1000)),0)</f>
        <v/>
      </c>
      <c r="AG449" s="11">
        <f>IFERROR(ROUND(MAX(0,MIN(100,50+25*LN(MAX(0.01,X449)))),0),25)</f>
        <v/>
      </c>
      <c r="AH449" s="11">
        <f>ROUND(IF(M449&lt;=-30,0,IF(M449&lt;=-20,20,IF(M449&lt;=-10,50,100))),0)</f>
        <v/>
      </c>
      <c r="AI449" s="11">
        <f>ROUND(MAX(0,MIN(100,50+(Z449*10))),0)</f>
        <v/>
      </c>
      <c r="AJ449" s="11">
        <f>IFERROR(IF(--AA449&gt;=80,"خرید قوی",IF(--AA449&gt;=70,"خرید مشروط",IF(--AA449&gt;=60,"مراقبت",IF(--AA449&gt;=45,"ضعیف","عدم ورود")))),"")</f>
        <v/>
      </c>
    </row>
    <row r="450">
      <c r="A450" s="12">
        <f>'دیده بان بازار'!A453</f>
        <v/>
      </c>
      <c r="B450" s="13">
        <f>'دیده بان بازار'!B453</f>
        <v/>
      </c>
      <c r="C450" s="13">
        <f>'دیده بان بازار'!C453</f>
        <v/>
      </c>
      <c r="D450" s="13">
        <f>'دیده بان بازار'!D453</f>
        <v/>
      </c>
      <c r="E450" s="14">
        <f>'دیده بان بازار'!E453</f>
        <v/>
      </c>
      <c r="F450" s="13">
        <f>'دیده بان بازار'!F453</f>
        <v/>
      </c>
      <c r="G450" s="13">
        <f>'دیده بان بازار'!G453</f>
        <v/>
      </c>
      <c r="H450" s="13">
        <f>'دیده بان بازار'!H453</f>
        <v/>
      </c>
      <c r="I450" s="13">
        <f>'دیده بان بازار'!I453</f>
        <v/>
      </c>
      <c r="J450" s="13">
        <f>'دیده بان بازار'!J453</f>
        <v/>
      </c>
      <c r="K450" s="13">
        <f>'دیده بان بازار'!K453</f>
        <v/>
      </c>
      <c r="L450" s="13">
        <f>'دیده بان بازار'!L453</f>
        <v/>
      </c>
      <c r="M450" s="13">
        <f>'دیده بان بازار'!M453</f>
        <v/>
      </c>
      <c r="N450" s="13">
        <f>'دیده بان بازار'!N453</f>
        <v/>
      </c>
      <c r="O450" s="13">
        <f>'دیده بان بازار'!O453</f>
        <v/>
      </c>
      <c r="P450" s="13">
        <f>'دیده بان بازار'!P453</f>
        <v/>
      </c>
      <c r="Q450" s="13">
        <f>'دیده بان بازار'!Q453</f>
        <v/>
      </c>
      <c r="R450" s="13">
        <f>'دیده بان بازار'!R453</f>
        <v/>
      </c>
      <c r="S450" s="13">
        <f>'دیده بان بازار'!S453</f>
        <v/>
      </c>
      <c r="T450" s="13">
        <f>'دیده بان بازار'!T453</f>
        <v/>
      </c>
      <c r="U450" s="13">
        <f>'دیده بان بازار'!U453</f>
        <v/>
      </c>
      <c r="V450" s="13">
        <f>'دیده بان بازار'!V453</f>
        <v/>
      </c>
      <c r="W450" s="6">
        <f>'دیده بان بازار'!W453</f>
        <v/>
      </c>
      <c r="X450" s="11">
        <f>IFERROR(IF(OR(R450&lt;=0,W450&lt;=0,S450&lt;=0,V450&lt;=0),0,ROUND((S450/R450)/(V450/W450),2)),0)</f>
        <v/>
      </c>
      <c r="Y450" s="11">
        <f>IFERROR(IF(OR(S450&lt;=0,V450&lt;=0),0,ROUND(S450/V450,2)),0)</f>
        <v/>
      </c>
      <c r="Z450" s="11">
        <f>IFERROR(J450-M450,0)</f>
        <v/>
      </c>
      <c r="AA450" s="11">
        <f>IFERROR(ROUND(MAX(0,MIN(100,((AB450*0.2)+(AC450*0.15)+(AD450*0.15)+(AE450*0.1)+(AF450*0.1)+(AG450*0.15)+(MIN(Y450/3,1)*100*0.1)+(AI450*0.05))*((AH450/100)*0.25+0.75))),0),0)</f>
        <v/>
      </c>
      <c r="AB450" s="11">
        <f>ROUND(MAX(0,MIN(100,((M450+10)/20)*100)),0)</f>
        <v/>
      </c>
      <c r="AC450" s="11">
        <f>IFERROR(IF(D450&lt;=0,0,ROUND(COUNTIFS($D$4:$D$3359,"&lt;="&amp;D450,$D$4:$D$3359,"&gt;0")/COUNTIF($D$4:$D$3359,"&gt;0")*100,0)),0)</f>
        <v/>
      </c>
      <c r="AD450" s="11">
        <f>IF(E450&lt;=0,0,ROUND(MAX(0,MIN(100,(LOG10(1+E450/1000000000)/LOG10(101))*100)),0))</f>
        <v/>
      </c>
      <c r="AE450" s="11">
        <f>IF(O450=N450,50,ROUND(MAX(0,MIN(100,((H450-N450)/(O450-N450))*100)),0))</f>
        <v/>
      </c>
      <c r="AF450" s="11">
        <f>ROUND(MAX(0,MIN(100,50+((H450-K450)/K450)*1000)),0)</f>
        <v/>
      </c>
      <c r="AG450" s="11">
        <f>IFERROR(ROUND(MAX(0,MIN(100,50+25*LN(MAX(0.01,X450)))),0),25)</f>
        <v/>
      </c>
      <c r="AH450" s="11">
        <f>ROUND(IF(M450&lt;=-30,0,IF(M450&lt;=-20,20,IF(M450&lt;=-10,50,100))),0)</f>
        <v/>
      </c>
      <c r="AI450" s="11">
        <f>ROUND(MAX(0,MIN(100,50+(Z450*10))),0)</f>
        <v/>
      </c>
      <c r="AJ450" s="11">
        <f>IFERROR(IF(--AA450&gt;=80,"خرید قوی",IF(--AA450&gt;=70,"خرید مشروط",IF(--AA450&gt;=60,"مراقبت",IF(--AA450&gt;=45,"ضعیف","عدم ورود")))),"")</f>
        <v/>
      </c>
    </row>
    <row r="451">
      <c r="A451" s="15">
        <f>'دیده بان بازار'!A454</f>
        <v/>
      </c>
      <c r="B451" s="16">
        <f>'دیده بان بازار'!B454</f>
        <v/>
      </c>
      <c r="C451" s="16">
        <f>'دیده بان بازار'!C454</f>
        <v/>
      </c>
      <c r="D451" s="16">
        <f>'دیده بان بازار'!D454</f>
        <v/>
      </c>
      <c r="E451" s="17">
        <f>'دیده بان بازار'!E454</f>
        <v/>
      </c>
      <c r="F451" s="16">
        <f>'دیده بان بازار'!F454</f>
        <v/>
      </c>
      <c r="G451" s="16">
        <f>'دیده بان بازار'!G454</f>
        <v/>
      </c>
      <c r="H451" s="16">
        <f>'دیده بان بازار'!H454</f>
        <v/>
      </c>
      <c r="I451" s="16">
        <f>'دیده بان بازار'!I454</f>
        <v/>
      </c>
      <c r="J451" s="16">
        <f>'دیده بان بازار'!J454</f>
        <v/>
      </c>
      <c r="K451" s="16">
        <f>'دیده بان بازار'!K454</f>
        <v/>
      </c>
      <c r="L451" s="16">
        <f>'دیده بان بازار'!L454</f>
        <v/>
      </c>
      <c r="M451" s="16">
        <f>'دیده بان بازار'!M454</f>
        <v/>
      </c>
      <c r="N451" s="16">
        <f>'دیده بان بازار'!N454</f>
        <v/>
      </c>
      <c r="O451" s="16">
        <f>'دیده بان بازار'!O454</f>
        <v/>
      </c>
      <c r="P451" s="16">
        <f>'دیده بان بازار'!P454</f>
        <v/>
      </c>
      <c r="Q451" s="16">
        <f>'دیده بان بازار'!Q454</f>
        <v/>
      </c>
      <c r="R451" s="16">
        <f>'دیده بان بازار'!R454</f>
        <v/>
      </c>
      <c r="S451" s="16">
        <f>'دیده بان بازار'!S454</f>
        <v/>
      </c>
      <c r="T451" s="16">
        <f>'دیده بان بازار'!T454</f>
        <v/>
      </c>
      <c r="U451" s="16">
        <f>'دیده بان بازار'!U454</f>
        <v/>
      </c>
      <c r="V451" s="16">
        <f>'دیده بان بازار'!V454</f>
        <v/>
      </c>
      <c r="W451" s="7">
        <f>'دیده بان بازار'!W454</f>
        <v/>
      </c>
      <c r="X451" s="11">
        <f>IFERROR(IF(OR(R451&lt;=0,W451&lt;=0,S451&lt;=0,V451&lt;=0),0,ROUND((S451/R451)/(V451/W451),2)),0)</f>
        <v/>
      </c>
      <c r="Y451" s="11">
        <f>IFERROR(IF(OR(S451&lt;=0,V451&lt;=0),0,ROUND(S451/V451,2)),0)</f>
        <v/>
      </c>
      <c r="Z451" s="11">
        <f>IFERROR(J451-M451,0)</f>
        <v/>
      </c>
      <c r="AA451" s="11">
        <f>IFERROR(ROUND(MAX(0,MIN(100,((AB451*0.2)+(AC451*0.15)+(AD451*0.15)+(AE451*0.1)+(AF451*0.1)+(AG451*0.15)+(MIN(Y451/3,1)*100*0.1)+(AI451*0.05))*((AH451/100)*0.25+0.75))),0),0)</f>
        <v/>
      </c>
      <c r="AB451" s="11">
        <f>ROUND(MAX(0,MIN(100,((M451+10)/20)*100)),0)</f>
        <v/>
      </c>
      <c r="AC451" s="11">
        <f>IFERROR(IF(D451&lt;=0,0,ROUND(COUNTIFS($D$4:$D$3359,"&lt;="&amp;D451,$D$4:$D$3359,"&gt;0")/COUNTIF($D$4:$D$3359,"&gt;0")*100,0)),0)</f>
        <v/>
      </c>
      <c r="AD451" s="11">
        <f>IF(E451&lt;=0,0,ROUND(MAX(0,MIN(100,(LOG10(1+E451/1000000000)/LOG10(101))*100)),0))</f>
        <v/>
      </c>
      <c r="AE451" s="11">
        <f>IF(O451=N451,50,ROUND(MAX(0,MIN(100,((H451-N451)/(O451-N451))*100)),0))</f>
        <v/>
      </c>
      <c r="AF451" s="11">
        <f>ROUND(MAX(0,MIN(100,50+((H451-K451)/K451)*1000)),0)</f>
        <v/>
      </c>
      <c r="AG451" s="11">
        <f>IFERROR(ROUND(MAX(0,MIN(100,50+25*LN(MAX(0.01,X451)))),0),25)</f>
        <v/>
      </c>
      <c r="AH451" s="11">
        <f>ROUND(IF(M451&lt;=-30,0,IF(M451&lt;=-20,20,IF(M451&lt;=-10,50,100))),0)</f>
        <v/>
      </c>
      <c r="AI451" s="11">
        <f>ROUND(MAX(0,MIN(100,50+(Z451*10))),0)</f>
        <v/>
      </c>
      <c r="AJ451" s="11">
        <f>IFERROR(IF(--AA451&gt;=80,"خرید قوی",IF(--AA451&gt;=70,"خرید مشروط",IF(--AA451&gt;=60,"مراقبت",IF(--AA451&gt;=45,"ضعیف","عدم ورود")))),"")</f>
        <v/>
      </c>
    </row>
    <row r="452">
      <c r="A452" s="15">
        <f>'دیده بان بازار'!A455</f>
        <v/>
      </c>
      <c r="B452" s="16">
        <f>'دیده بان بازار'!B455</f>
        <v/>
      </c>
      <c r="C452" s="16">
        <f>'دیده بان بازار'!C455</f>
        <v/>
      </c>
      <c r="D452" s="16">
        <f>'دیده بان بازار'!D455</f>
        <v/>
      </c>
      <c r="E452" s="17">
        <f>'دیده بان بازار'!E455</f>
        <v/>
      </c>
      <c r="F452" s="16">
        <f>'دیده بان بازار'!F455</f>
        <v/>
      </c>
      <c r="G452" s="16">
        <f>'دیده بان بازار'!G455</f>
        <v/>
      </c>
      <c r="H452" s="16">
        <f>'دیده بان بازار'!H455</f>
        <v/>
      </c>
      <c r="I452" s="16">
        <f>'دیده بان بازار'!I455</f>
        <v/>
      </c>
      <c r="J452" s="16">
        <f>'دیده بان بازار'!J455</f>
        <v/>
      </c>
      <c r="K452" s="16">
        <f>'دیده بان بازار'!K455</f>
        <v/>
      </c>
      <c r="L452" s="16">
        <f>'دیده بان بازار'!L455</f>
        <v/>
      </c>
      <c r="M452" s="16">
        <f>'دیده بان بازار'!M455</f>
        <v/>
      </c>
      <c r="N452" s="16">
        <f>'دیده بان بازار'!N455</f>
        <v/>
      </c>
      <c r="O452" s="16">
        <f>'دیده بان بازار'!O455</f>
        <v/>
      </c>
      <c r="P452" s="16">
        <f>'دیده بان بازار'!P455</f>
        <v/>
      </c>
      <c r="Q452" s="16">
        <f>'دیده بان بازار'!Q455</f>
        <v/>
      </c>
      <c r="R452" s="16">
        <f>'دیده بان بازار'!R455</f>
        <v/>
      </c>
      <c r="S452" s="16">
        <f>'دیده بان بازار'!S455</f>
        <v/>
      </c>
      <c r="T452" s="16">
        <f>'دیده بان بازار'!T455</f>
        <v/>
      </c>
      <c r="U452" s="16">
        <f>'دیده بان بازار'!U455</f>
        <v/>
      </c>
      <c r="V452" s="16">
        <f>'دیده بان بازار'!V455</f>
        <v/>
      </c>
      <c r="W452" s="7">
        <f>'دیده بان بازار'!W455</f>
        <v/>
      </c>
      <c r="X452" s="11">
        <f>IFERROR(IF(OR(R452&lt;=0,W452&lt;=0,S452&lt;=0,V452&lt;=0),0,ROUND((S452/R452)/(V452/W452),2)),0)</f>
        <v/>
      </c>
      <c r="Y452" s="11">
        <f>IFERROR(IF(OR(S452&lt;=0,V452&lt;=0),0,ROUND(S452/V452,2)),0)</f>
        <v/>
      </c>
      <c r="Z452" s="11">
        <f>IFERROR(J452-M452,0)</f>
        <v/>
      </c>
      <c r="AA452" s="11">
        <f>IFERROR(ROUND(MAX(0,MIN(100,((AB452*0.2)+(AC452*0.15)+(AD452*0.15)+(AE452*0.1)+(AF452*0.1)+(AG452*0.15)+(MIN(Y452/3,1)*100*0.1)+(AI452*0.05))*((AH452/100)*0.25+0.75))),0),0)</f>
        <v/>
      </c>
      <c r="AB452" s="11">
        <f>ROUND(MAX(0,MIN(100,((M452+10)/20)*100)),0)</f>
        <v/>
      </c>
      <c r="AC452" s="11">
        <f>IFERROR(IF(D452&lt;=0,0,ROUND(COUNTIFS($D$4:$D$3359,"&lt;="&amp;D452,$D$4:$D$3359,"&gt;0")/COUNTIF($D$4:$D$3359,"&gt;0")*100,0)),0)</f>
        <v/>
      </c>
      <c r="AD452" s="11">
        <f>IF(E452&lt;=0,0,ROUND(MAX(0,MIN(100,(LOG10(1+E452/1000000000)/LOG10(101))*100)),0))</f>
        <v/>
      </c>
      <c r="AE452" s="11">
        <f>IF(O452=N452,50,ROUND(MAX(0,MIN(100,((H452-N452)/(O452-N452))*100)),0))</f>
        <v/>
      </c>
      <c r="AF452" s="11">
        <f>ROUND(MAX(0,MIN(100,50+((H452-K452)/K452)*1000)),0)</f>
        <v/>
      </c>
      <c r="AG452" s="11">
        <f>IFERROR(ROUND(MAX(0,MIN(100,50+25*LN(MAX(0.01,X452)))),0),25)</f>
        <v/>
      </c>
      <c r="AH452" s="11">
        <f>ROUND(IF(M452&lt;=-30,0,IF(M452&lt;=-20,20,IF(M452&lt;=-10,50,100))),0)</f>
        <v/>
      </c>
      <c r="AI452" s="11">
        <f>ROUND(MAX(0,MIN(100,50+(Z452*10))),0)</f>
        <v/>
      </c>
      <c r="AJ452" s="11">
        <f>IFERROR(IF(--AA452&gt;=80,"خرید قوی",IF(--AA452&gt;=70,"خرید مشروط",IF(--AA452&gt;=60,"مراقبت",IF(--AA452&gt;=45,"ضعیف","عدم ورود")))),"")</f>
        <v/>
      </c>
    </row>
    <row r="453">
      <c r="A453" s="12">
        <f>'دیده بان بازار'!A456</f>
        <v/>
      </c>
      <c r="B453" s="13">
        <f>'دیده بان بازار'!B456</f>
        <v/>
      </c>
      <c r="C453" s="13">
        <f>'دیده بان بازار'!C456</f>
        <v/>
      </c>
      <c r="D453" s="13">
        <f>'دیده بان بازار'!D456</f>
        <v/>
      </c>
      <c r="E453" s="14">
        <f>'دیده بان بازار'!E456</f>
        <v/>
      </c>
      <c r="F453" s="13">
        <f>'دیده بان بازار'!F456</f>
        <v/>
      </c>
      <c r="G453" s="13">
        <f>'دیده بان بازار'!G456</f>
        <v/>
      </c>
      <c r="H453" s="13">
        <f>'دیده بان بازار'!H456</f>
        <v/>
      </c>
      <c r="I453" s="13">
        <f>'دیده بان بازار'!I456</f>
        <v/>
      </c>
      <c r="J453" s="13">
        <f>'دیده بان بازار'!J456</f>
        <v/>
      </c>
      <c r="K453" s="13">
        <f>'دیده بان بازار'!K456</f>
        <v/>
      </c>
      <c r="L453" s="13">
        <f>'دیده بان بازار'!L456</f>
        <v/>
      </c>
      <c r="M453" s="13">
        <f>'دیده بان بازار'!M456</f>
        <v/>
      </c>
      <c r="N453" s="13">
        <f>'دیده بان بازار'!N456</f>
        <v/>
      </c>
      <c r="O453" s="13">
        <f>'دیده بان بازار'!O456</f>
        <v/>
      </c>
      <c r="P453" s="13">
        <f>'دیده بان بازار'!P456</f>
        <v/>
      </c>
      <c r="Q453" s="13">
        <f>'دیده بان بازار'!Q456</f>
        <v/>
      </c>
      <c r="R453" s="13">
        <f>'دیده بان بازار'!R456</f>
        <v/>
      </c>
      <c r="S453" s="13">
        <f>'دیده بان بازار'!S456</f>
        <v/>
      </c>
      <c r="T453" s="13">
        <f>'دیده بان بازار'!T456</f>
        <v/>
      </c>
      <c r="U453" s="13">
        <f>'دیده بان بازار'!U456</f>
        <v/>
      </c>
      <c r="V453" s="13">
        <f>'دیده بان بازار'!V456</f>
        <v/>
      </c>
      <c r="W453" s="6">
        <f>'دیده بان بازار'!W456</f>
        <v/>
      </c>
      <c r="X453" s="11">
        <f>IFERROR(IF(OR(R453&lt;=0,W453&lt;=0,S453&lt;=0,V453&lt;=0),0,ROUND((S453/R453)/(V453/W453),2)),0)</f>
        <v/>
      </c>
      <c r="Y453" s="11">
        <f>IFERROR(IF(OR(S453&lt;=0,V453&lt;=0),0,ROUND(S453/V453,2)),0)</f>
        <v/>
      </c>
      <c r="Z453" s="11">
        <f>IFERROR(J453-M453,0)</f>
        <v/>
      </c>
      <c r="AA453" s="11">
        <f>IFERROR(ROUND(MAX(0,MIN(100,((AB453*0.2)+(AC453*0.15)+(AD453*0.15)+(AE453*0.1)+(AF453*0.1)+(AG453*0.15)+(MIN(Y453/3,1)*100*0.1)+(AI453*0.05))*((AH453/100)*0.25+0.75))),0),0)</f>
        <v/>
      </c>
      <c r="AB453" s="11">
        <f>ROUND(MAX(0,MIN(100,((M453+10)/20)*100)),0)</f>
        <v/>
      </c>
      <c r="AC453" s="11">
        <f>IFERROR(IF(D453&lt;=0,0,ROUND(COUNTIFS($D$4:$D$3359,"&lt;="&amp;D453,$D$4:$D$3359,"&gt;0")/COUNTIF($D$4:$D$3359,"&gt;0")*100,0)),0)</f>
        <v/>
      </c>
      <c r="AD453" s="11">
        <f>IF(E453&lt;=0,0,ROUND(MAX(0,MIN(100,(LOG10(1+E453/1000000000)/LOG10(101))*100)),0))</f>
        <v/>
      </c>
      <c r="AE453" s="11">
        <f>IF(O453=N453,50,ROUND(MAX(0,MIN(100,((H453-N453)/(O453-N453))*100)),0))</f>
        <v/>
      </c>
      <c r="AF453" s="11">
        <f>ROUND(MAX(0,MIN(100,50+((H453-K453)/K453)*1000)),0)</f>
        <v/>
      </c>
      <c r="AG453" s="11">
        <f>IFERROR(ROUND(MAX(0,MIN(100,50+25*LN(MAX(0.01,X453)))),0),25)</f>
        <v/>
      </c>
      <c r="AH453" s="11">
        <f>ROUND(IF(M453&lt;=-30,0,IF(M453&lt;=-20,20,IF(M453&lt;=-10,50,100))),0)</f>
        <v/>
      </c>
      <c r="AI453" s="11">
        <f>ROUND(MAX(0,MIN(100,50+(Z453*10))),0)</f>
        <v/>
      </c>
      <c r="AJ453" s="11">
        <f>IFERROR(IF(--AA453&gt;=80,"خرید قوی",IF(--AA453&gt;=70,"خرید مشروط",IF(--AA453&gt;=60,"مراقبت",IF(--AA453&gt;=45,"ضعیف","عدم ورود")))),"")</f>
        <v/>
      </c>
    </row>
    <row r="454">
      <c r="A454" s="15">
        <f>'دیده بان بازار'!A457</f>
        <v/>
      </c>
      <c r="B454" s="16">
        <f>'دیده بان بازار'!B457</f>
        <v/>
      </c>
      <c r="C454" s="16">
        <f>'دیده بان بازار'!C457</f>
        <v/>
      </c>
      <c r="D454" s="16">
        <f>'دیده بان بازار'!D457</f>
        <v/>
      </c>
      <c r="E454" s="17">
        <f>'دیده بان بازار'!E457</f>
        <v/>
      </c>
      <c r="F454" s="16">
        <f>'دیده بان بازار'!F457</f>
        <v/>
      </c>
      <c r="G454" s="16">
        <f>'دیده بان بازار'!G457</f>
        <v/>
      </c>
      <c r="H454" s="16">
        <f>'دیده بان بازار'!H457</f>
        <v/>
      </c>
      <c r="I454" s="16">
        <f>'دیده بان بازار'!I457</f>
        <v/>
      </c>
      <c r="J454" s="16">
        <f>'دیده بان بازار'!J457</f>
        <v/>
      </c>
      <c r="K454" s="16">
        <f>'دیده بان بازار'!K457</f>
        <v/>
      </c>
      <c r="L454" s="16">
        <f>'دیده بان بازار'!L457</f>
        <v/>
      </c>
      <c r="M454" s="16">
        <f>'دیده بان بازار'!M457</f>
        <v/>
      </c>
      <c r="N454" s="16">
        <f>'دیده بان بازار'!N457</f>
        <v/>
      </c>
      <c r="O454" s="16">
        <f>'دیده بان بازار'!O457</f>
        <v/>
      </c>
      <c r="P454" s="16">
        <f>'دیده بان بازار'!P457</f>
        <v/>
      </c>
      <c r="Q454" s="16">
        <f>'دیده بان بازار'!Q457</f>
        <v/>
      </c>
      <c r="R454" s="16">
        <f>'دیده بان بازار'!R457</f>
        <v/>
      </c>
      <c r="S454" s="16">
        <f>'دیده بان بازار'!S457</f>
        <v/>
      </c>
      <c r="T454" s="16">
        <f>'دیده بان بازار'!T457</f>
        <v/>
      </c>
      <c r="U454" s="16">
        <f>'دیده بان بازار'!U457</f>
        <v/>
      </c>
      <c r="V454" s="16">
        <f>'دیده بان بازار'!V457</f>
        <v/>
      </c>
      <c r="W454" s="7">
        <f>'دیده بان بازار'!W457</f>
        <v/>
      </c>
      <c r="X454" s="11">
        <f>IFERROR(IF(OR(R454&lt;=0,W454&lt;=0,S454&lt;=0,V454&lt;=0),0,ROUND((S454/R454)/(V454/W454),2)),0)</f>
        <v/>
      </c>
      <c r="Y454" s="11">
        <f>IFERROR(IF(OR(S454&lt;=0,V454&lt;=0),0,ROUND(S454/V454,2)),0)</f>
        <v/>
      </c>
      <c r="Z454" s="11">
        <f>IFERROR(J454-M454,0)</f>
        <v/>
      </c>
      <c r="AA454" s="11">
        <f>IFERROR(ROUND(MAX(0,MIN(100,((AB454*0.2)+(AC454*0.15)+(AD454*0.15)+(AE454*0.1)+(AF454*0.1)+(AG454*0.15)+(MIN(Y454/3,1)*100*0.1)+(AI454*0.05))*((AH454/100)*0.25+0.75))),0),0)</f>
        <v/>
      </c>
      <c r="AB454" s="11">
        <f>ROUND(MAX(0,MIN(100,((M454+10)/20)*100)),0)</f>
        <v/>
      </c>
      <c r="AC454" s="11">
        <f>IFERROR(IF(D454&lt;=0,0,ROUND(COUNTIFS($D$4:$D$3359,"&lt;="&amp;D454,$D$4:$D$3359,"&gt;0")/COUNTIF($D$4:$D$3359,"&gt;0")*100,0)),0)</f>
        <v/>
      </c>
      <c r="AD454" s="11">
        <f>IF(E454&lt;=0,0,ROUND(MAX(0,MIN(100,(LOG10(1+E454/1000000000)/LOG10(101))*100)),0))</f>
        <v/>
      </c>
      <c r="AE454" s="11">
        <f>IF(O454=N454,50,ROUND(MAX(0,MIN(100,((H454-N454)/(O454-N454))*100)),0))</f>
        <v/>
      </c>
      <c r="AF454" s="11">
        <f>ROUND(MAX(0,MIN(100,50+((H454-K454)/K454)*1000)),0)</f>
        <v/>
      </c>
      <c r="AG454" s="11">
        <f>IFERROR(ROUND(MAX(0,MIN(100,50+25*LN(MAX(0.01,X454)))),0),25)</f>
        <v/>
      </c>
      <c r="AH454" s="11">
        <f>ROUND(IF(M454&lt;=-30,0,IF(M454&lt;=-20,20,IF(M454&lt;=-10,50,100))),0)</f>
        <v/>
      </c>
      <c r="AI454" s="11">
        <f>ROUND(MAX(0,MIN(100,50+(Z454*10))),0)</f>
        <v/>
      </c>
      <c r="AJ454" s="11">
        <f>IFERROR(IF(--AA454&gt;=80,"خرید قوی",IF(--AA454&gt;=70,"خرید مشروط",IF(--AA454&gt;=60,"مراقبت",IF(--AA454&gt;=45,"ضعیف","عدم ورود")))),"")</f>
        <v/>
      </c>
    </row>
    <row r="455">
      <c r="A455" s="12">
        <f>'دیده بان بازار'!A458</f>
        <v/>
      </c>
      <c r="B455" s="13">
        <f>'دیده بان بازار'!B458</f>
        <v/>
      </c>
      <c r="C455" s="13">
        <f>'دیده بان بازار'!C458</f>
        <v/>
      </c>
      <c r="D455" s="13">
        <f>'دیده بان بازار'!D458</f>
        <v/>
      </c>
      <c r="E455" s="14">
        <f>'دیده بان بازار'!E458</f>
        <v/>
      </c>
      <c r="F455" s="13">
        <f>'دیده بان بازار'!F458</f>
        <v/>
      </c>
      <c r="G455" s="13">
        <f>'دیده بان بازار'!G458</f>
        <v/>
      </c>
      <c r="H455" s="13">
        <f>'دیده بان بازار'!H458</f>
        <v/>
      </c>
      <c r="I455" s="13">
        <f>'دیده بان بازار'!I458</f>
        <v/>
      </c>
      <c r="J455" s="13">
        <f>'دیده بان بازار'!J458</f>
        <v/>
      </c>
      <c r="K455" s="13">
        <f>'دیده بان بازار'!K458</f>
        <v/>
      </c>
      <c r="L455" s="13">
        <f>'دیده بان بازار'!L458</f>
        <v/>
      </c>
      <c r="M455" s="13">
        <f>'دیده بان بازار'!M458</f>
        <v/>
      </c>
      <c r="N455" s="13">
        <f>'دیده بان بازار'!N458</f>
        <v/>
      </c>
      <c r="O455" s="13">
        <f>'دیده بان بازار'!O458</f>
        <v/>
      </c>
      <c r="P455" s="13">
        <f>'دیده بان بازار'!P458</f>
        <v/>
      </c>
      <c r="Q455" s="13">
        <f>'دیده بان بازار'!Q458</f>
        <v/>
      </c>
      <c r="R455" s="13">
        <f>'دیده بان بازار'!R458</f>
        <v/>
      </c>
      <c r="S455" s="13">
        <f>'دیده بان بازار'!S458</f>
        <v/>
      </c>
      <c r="T455" s="13">
        <f>'دیده بان بازار'!T458</f>
        <v/>
      </c>
      <c r="U455" s="13">
        <f>'دیده بان بازار'!U458</f>
        <v/>
      </c>
      <c r="V455" s="13">
        <f>'دیده بان بازار'!V458</f>
        <v/>
      </c>
      <c r="W455" s="6">
        <f>'دیده بان بازار'!W458</f>
        <v/>
      </c>
      <c r="X455" s="11">
        <f>IFERROR(IF(OR(R455&lt;=0,W455&lt;=0,S455&lt;=0,V455&lt;=0),0,ROUND((S455/R455)/(V455/W455),2)),0)</f>
        <v/>
      </c>
      <c r="Y455" s="11">
        <f>IFERROR(IF(OR(S455&lt;=0,V455&lt;=0),0,ROUND(S455/V455,2)),0)</f>
        <v/>
      </c>
      <c r="Z455" s="11">
        <f>IFERROR(J455-M455,0)</f>
        <v/>
      </c>
      <c r="AA455" s="11">
        <f>IFERROR(ROUND(MAX(0,MIN(100,((AB455*0.2)+(AC455*0.15)+(AD455*0.15)+(AE455*0.1)+(AF455*0.1)+(AG455*0.15)+(MIN(Y455/3,1)*100*0.1)+(AI455*0.05))*((AH455/100)*0.25+0.75))),0),0)</f>
        <v/>
      </c>
      <c r="AB455" s="11">
        <f>ROUND(MAX(0,MIN(100,((M455+10)/20)*100)),0)</f>
        <v/>
      </c>
      <c r="AC455" s="11">
        <f>IFERROR(IF(D455&lt;=0,0,ROUND(COUNTIFS($D$4:$D$3359,"&lt;="&amp;D455,$D$4:$D$3359,"&gt;0")/COUNTIF($D$4:$D$3359,"&gt;0")*100,0)),0)</f>
        <v/>
      </c>
      <c r="AD455" s="11">
        <f>IF(E455&lt;=0,0,ROUND(MAX(0,MIN(100,(LOG10(1+E455/1000000000)/LOG10(101))*100)),0))</f>
        <v/>
      </c>
      <c r="AE455" s="11">
        <f>IF(O455=N455,50,ROUND(MAX(0,MIN(100,((H455-N455)/(O455-N455))*100)),0))</f>
        <v/>
      </c>
      <c r="AF455" s="11">
        <f>ROUND(MAX(0,MIN(100,50+((H455-K455)/K455)*1000)),0)</f>
        <v/>
      </c>
      <c r="AG455" s="11">
        <f>IFERROR(ROUND(MAX(0,MIN(100,50+25*LN(MAX(0.01,X455)))),0),25)</f>
        <v/>
      </c>
      <c r="AH455" s="11">
        <f>ROUND(IF(M455&lt;=-30,0,IF(M455&lt;=-20,20,IF(M455&lt;=-10,50,100))),0)</f>
        <v/>
      </c>
      <c r="AI455" s="11">
        <f>ROUND(MAX(0,MIN(100,50+(Z455*10))),0)</f>
        <v/>
      </c>
      <c r="AJ455" s="11">
        <f>IFERROR(IF(--AA455&gt;=80,"خرید قوی",IF(--AA455&gt;=70,"خرید مشروط",IF(--AA455&gt;=60,"مراقبت",IF(--AA455&gt;=45,"ضعیف","عدم ورود")))),"")</f>
        <v/>
      </c>
    </row>
    <row r="456">
      <c r="A456" s="15">
        <f>'دیده بان بازار'!A459</f>
        <v/>
      </c>
      <c r="B456" s="16">
        <f>'دیده بان بازار'!B459</f>
        <v/>
      </c>
      <c r="C456" s="16">
        <f>'دیده بان بازار'!C459</f>
        <v/>
      </c>
      <c r="D456" s="16">
        <f>'دیده بان بازار'!D459</f>
        <v/>
      </c>
      <c r="E456" s="17">
        <f>'دیده بان بازار'!E459</f>
        <v/>
      </c>
      <c r="F456" s="16">
        <f>'دیده بان بازار'!F459</f>
        <v/>
      </c>
      <c r="G456" s="16">
        <f>'دیده بان بازار'!G459</f>
        <v/>
      </c>
      <c r="H456" s="16">
        <f>'دیده بان بازار'!H459</f>
        <v/>
      </c>
      <c r="I456" s="16">
        <f>'دیده بان بازار'!I459</f>
        <v/>
      </c>
      <c r="J456" s="16">
        <f>'دیده بان بازار'!J459</f>
        <v/>
      </c>
      <c r="K456" s="16">
        <f>'دیده بان بازار'!K459</f>
        <v/>
      </c>
      <c r="L456" s="16">
        <f>'دیده بان بازار'!L459</f>
        <v/>
      </c>
      <c r="M456" s="16">
        <f>'دیده بان بازار'!M459</f>
        <v/>
      </c>
      <c r="N456" s="16">
        <f>'دیده بان بازار'!N459</f>
        <v/>
      </c>
      <c r="O456" s="16">
        <f>'دیده بان بازار'!O459</f>
        <v/>
      </c>
      <c r="P456" s="16">
        <f>'دیده بان بازار'!P459</f>
        <v/>
      </c>
      <c r="Q456" s="16">
        <f>'دیده بان بازار'!Q459</f>
        <v/>
      </c>
      <c r="R456" s="16">
        <f>'دیده بان بازار'!R459</f>
        <v/>
      </c>
      <c r="S456" s="16">
        <f>'دیده بان بازار'!S459</f>
        <v/>
      </c>
      <c r="T456" s="16">
        <f>'دیده بان بازار'!T459</f>
        <v/>
      </c>
      <c r="U456" s="16">
        <f>'دیده بان بازار'!U459</f>
        <v/>
      </c>
      <c r="V456" s="16">
        <f>'دیده بان بازار'!V459</f>
        <v/>
      </c>
      <c r="W456" s="7">
        <f>'دیده بان بازار'!W459</f>
        <v/>
      </c>
      <c r="X456" s="11">
        <f>IFERROR(IF(OR(R456&lt;=0,W456&lt;=0,S456&lt;=0,V456&lt;=0),0,ROUND((S456/R456)/(V456/W456),2)),0)</f>
        <v/>
      </c>
      <c r="Y456" s="11">
        <f>IFERROR(IF(OR(S456&lt;=0,V456&lt;=0),0,ROUND(S456/V456,2)),0)</f>
        <v/>
      </c>
      <c r="Z456" s="11">
        <f>IFERROR(J456-M456,0)</f>
        <v/>
      </c>
      <c r="AA456" s="11">
        <f>IFERROR(ROUND(MAX(0,MIN(100,((AB456*0.2)+(AC456*0.15)+(AD456*0.15)+(AE456*0.1)+(AF456*0.1)+(AG456*0.15)+(MIN(Y456/3,1)*100*0.1)+(AI456*0.05))*((AH456/100)*0.25+0.75))),0),0)</f>
        <v/>
      </c>
      <c r="AB456" s="11">
        <f>ROUND(MAX(0,MIN(100,((M456+10)/20)*100)),0)</f>
        <v/>
      </c>
      <c r="AC456" s="11">
        <f>IFERROR(IF(D456&lt;=0,0,ROUND(COUNTIFS($D$4:$D$3359,"&lt;="&amp;D456,$D$4:$D$3359,"&gt;0")/COUNTIF($D$4:$D$3359,"&gt;0")*100,0)),0)</f>
        <v/>
      </c>
      <c r="AD456" s="11">
        <f>IF(E456&lt;=0,0,ROUND(MAX(0,MIN(100,(LOG10(1+E456/1000000000)/LOG10(101))*100)),0))</f>
        <v/>
      </c>
      <c r="AE456" s="11">
        <f>IF(O456=N456,50,ROUND(MAX(0,MIN(100,((H456-N456)/(O456-N456))*100)),0))</f>
        <v/>
      </c>
      <c r="AF456" s="11">
        <f>ROUND(MAX(0,MIN(100,50+((H456-K456)/K456)*1000)),0)</f>
        <v/>
      </c>
      <c r="AG456" s="11">
        <f>IFERROR(ROUND(MAX(0,MIN(100,50+25*LN(MAX(0.01,X456)))),0),25)</f>
        <v/>
      </c>
      <c r="AH456" s="11">
        <f>ROUND(IF(M456&lt;=-30,0,IF(M456&lt;=-20,20,IF(M456&lt;=-10,50,100))),0)</f>
        <v/>
      </c>
      <c r="AI456" s="11">
        <f>ROUND(MAX(0,MIN(100,50+(Z456*10))),0)</f>
        <v/>
      </c>
      <c r="AJ456" s="11">
        <f>IFERROR(IF(--AA456&gt;=80,"خرید قوی",IF(--AA456&gt;=70,"خرید مشروط",IF(--AA456&gt;=60,"مراقبت",IF(--AA456&gt;=45,"ضعیف","عدم ورود")))),"")</f>
        <v/>
      </c>
    </row>
    <row r="457">
      <c r="A457" s="12">
        <f>'دیده بان بازار'!A460</f>
        <v/>
      </c>
      <c r="B457" s="13">
        <f>'دیده بان بازار'!B460</f>
        <v/>
      </c>
      <c r="C457" s="13">
        <f>'دیده بان بازار'!C460</f>
        <v/>
      </c>
      <c r="D457" s="13">
        <f>'دیده بان بازار'!D460</f>
        <v/>
      </c>
      <c r="E457" s="14">
        <f>'دیده بان بازار'!E460</f>
        <v/>
      </c>
      <c r="F457" s="13">
        <f>'دیده بان بازار'!F460</f>
        <v/>
      </c>
      <c r="G457" s="13">
        <f>'دیده بان بازار'!G460</f>
        <v/>
      </c>
      <c r="H457" s="13">
        <f>'دیده بان بازار'!H460</f>
        <v/>
      </c>
      <c r="I457" s="13">
        <f>'دیده بان بازار'!I460</f>
        <v/>
      </c>
      <c r="J457" s="13">
        <f>'دیده بان بازار'!J460</f>
        <v/>
      </c>
      <c r="K457" s="13">
        <f>'دیده بان بازار'!K460</f>
        <v/>
      </c>
      <c r="L457" s="13">
        <f>'دیده بان بازار'!L460</f>
        <v/>
      </c>
      <c r="M457" s="13">
        <f>'دیده بان بازار'!M460</f>
        <v/>
      </c>
      <c r="N457" s="13">
        <f>'دیده بان بازار'!N460</f>
        <v/>
      </c>
      <c r="O457" s="13">
        <f>'دیده بان بازار'!O460</f>
        <v/>
      </c>
      <c r="P457" s="13">
        <f>'دیده بان بازار'!P460</f>
        <v/>
      </c>
      <c r="Q457" s="13">
        <f>'دیده بان بازار'!Q460</f>
        <v/>
      </c>
      <c r="R457" s="13">
        <f>'دیده بان بازار'!R460</f>
        <v/>
      </c>
      <c r="S457" s="13">
        <f>'دیده بان بازار'!S460</f>
        <v/>
      </c>
      <c r="T457" s="13">
        <f>'دیده بان بازار'!T460</f>
        <v/>
      </c>
      <c r="U457" s="13">
        <f>'دیده بان بازار'!U460</f>
        <v/>
      </c>
      <c r="V457" s="13">
        <f>'دیده بان بازار'!V460</f>
        <v/>
      </c>
      <c r="W457" s="6">
        <f>'دیده بان بازار'!W460</f>
        <v/>
      </c>
      <c r="X457" s="11">
        <f>IFERROR(IF(OR(R457&lt;=0,W457&lt;=0,S457&lt;=0,V457&lt;=0),0,ROUND((S457/R457)/(V457/W457),2)),0)</f>
        <v/>
      </c>
      <c r="Y457" s="11">
        <f>IFERROR(IF(OR(S457&lt;=0,V457&lt;=0),0,ROUND(S457/V457,2)),0)</f>
        <v/>
      </c>
      <c r="Z457" s="11">
        <f>IFERROR(J457-M457,0)</f>
        <v/>
      </c>
      <c r="AA457" s="11">
        <f>IFERROR(ROUND(MAX(0,MIN(100,((AB457*0.2)+(AC457*0.15)+(AD457*0.15)+(AE457*0.1)+(AF457*0.1)+(AG457*0.15)+(MIN(Y457/3,1)*100*0.1)+(AI457*0.05))*((AH457/100)*0.25+0.75))),0),0)</f>
        <v/>
      </c>
      <c r="AB457" s="11">
        <f>ROUND(MAX(0,MIN(100,((M457+10)/20)*100)),0)</f>
        <v/>
      </c>
      <c r="AC457" s="11">
        <f>IFERROR(IF(D457&lt;=0,0,ROUND(COUNTIFS($D$4:$D$3359,"&lt;="&amp;D457,$D$4:$D$3359,"&gt;0")/COUNTIF($D$4:$D$3359,"&gt;0")*100,0)),0)</f>
        <v/>
      </c>
      <c r="AD457" s="11">
        <f>IF(E457&lt;=0,0,ROUND(MAX(0,MIN(100,(LOG10(1+E457/1000000000)/LOG10(101))*100)),0))</f>
        <v/>
      </c>
      <c r="AE457" s="11">
        <f>IF(O457=N457,50,ROUND(MAX(0,MIN(100,((H457-N457)/(O457-N457))*100)),0))</f>
        <v/>
      </c>
      <c r="AF457" s="11">
        <f>ROUND(MAX(0,MIN(100,50+((H457-K457)/K457)*1000)),0)</f>
        <v/>
      </c>
      <c r="AG457" s="11">
        <f>IFERROR(ROUND(MAX(0,MIN(100,50+25*LN(MAX(0.01,X457)))),0),25)</f>
        <v/>
      </c>
      <c r="AH457" s="11">
        <f>ROUND(IF(M457&lt;=-30,0,IF(M457&lt;=-20,20,IF(M457&lt;=-10,50,100))),0)</f>
        <v/>
      </c>
      <c r="AI457" s="11">
        <f>ROUND(MAX(0,MIN(100,50+(Z457*10))),0)</f>
        <v/>
      </c>
      <c r="AJ457" s="11">
        <f>IFERROR(IF(--AA457&gt;=80,"خرید قوی",IF(--AA457&gt;=70,"خرید مشروط",IF(--AA457&gt;=60,"مراقبت",IF(--AA457&gt;=45,"ضعیف","عدم ورود")))),"")</f>
        <v/>
      </c>
    </row>
    <row r="458">
      <c r="A458" s="15">
        <f>'دیده بان بازار'!A461</f>
        <v/>
      </c>
      <c r="B458" s="16">
        <f>'دیده بان بازار'!B461</f>
        <v/>
      </c>
      <c r="C458" s="16">
        <f>'دیده بان بازار'!C461</f>
        <v/>
      </c>
      <c r="D458" s="16">
        <f>'دیده بان بازار'!D461</f>
        <v/>
      </c>
      <c r="E458" s="17">
        <f>'دیده بان بازار'!E461</f>
        <v/>
      </c>
      <c r="F458" s="16">
        <f>'دیده بان بازار'!F461</f>
        <v/>
      </c>
      <c r="G458" s="16">
        <f>'دیده بان بازار'!G461</f>
        <v/>
      </c>
      <c r="H458" s="16">
        <f>'دیده بان بازار'!H461</f>
        <v/>
      </c>
      <c r="I458" s="16">
        <f>'دیده بان بازار'!I461</f>
        <v/>
      </c>
      <c r="J458" s="16">
        <f>'دیده بان بازار'!J461</f>
        <v/>
      </c>
      <c r="K458" s="16">
        <f>'دیده بان بازار'!K461</f>
        <v/>
      </c>
      <c r="L458" s="16">
        <f>'دیده بان بازار'!L461</f>
        <v/>
      </c>
      <c r="M458" s="16">
        <f>'دیده بان بازار'!M461</f>
        <v/>
      </c>
      <c r="N458" s="16">
        <f>'دیده بان بازار'!N461</f>
        <v/>
      </c>
      <c r="O458" s="16">
        <f>'دیده بان بازار'!O461</f>
        <v/>
      </c>
      <c r="P458" s="16">
        <f>'دیده بان بازار'!P461</f>
        <v/>
      </c>
      <c r="Q458" s="16">
        <f>'دیده بان بازار'!Q461</f>
        <v/>
      </c>
      <c r="R458" s="16">
        <f>'دیده بان بازار'!R461</f>
        <v/>
      </c>
      <c r="S458" s="16">
        <f>'دیده بان بازار'!S461</f>
        <v/>
      </c>
      <c r="T458" s="16">
        <f>'دیده بان بازار'!T461</f>
        <v/>
      </c>
      <c r="U458" s="16">
        <f>'دیده بان بازار'!U461</f>
        <v/>
      </c>
      <c r="V458" s="16">
        <f>'دیده بان بازار'!V461</f>
        <v/>
      </c>
      <c r="W458" s="7">
        <f>'دیده بان بازار'!W461</f>
        <v/>
      </c>
      <c r="X458" s="11">
        <f>IFERROR(IF(OR(R458&lt;=0,W458&lt;=0,S458&lt;=0,V458&lt;=0),0,ROUND((S458/R458)/(V458/W458),2)),0)</f>
        <v/>
      </c>
      <c r="Y458" s="11">
        <f>IFERROR(IF(OR(S458&lt;=0,V458&lt;=0),0,ROUND(S458/V458,2)),0)</f>
        <v/>
      </c>
      <c r="Z458" s="11">
        <f>IFERROR(J458-M458,0)</f>
        <v/>
      </c>
      <c r="AA458" s="11">
        <f>IFERROR(ROUND(MAX(0,MIN(100,((AB458*0.2)+(AC458*0.15)+(AD458*0.15)+(AE458*0.1)+(AF458*0.1)+(AG458*0.15)+(MIN(Y458/3,1)*100*0.1)+(AI458*0.05))*((AH458/100)*0.25+0.75))),0),0)</f>
        <v/>
      </c>
      <c r="AB458" s="11">
        <f>ROUND(MAX(0,MIN(100,((M458+10)/20)*100)),0)</f>
        <v/>
      </c>
      <c r="AC458" s="11">
        <f>IFERROR(IF(D458&lt;=0,0,ROUND(COUNTIFS($D$4:$D$3359,"&lt;="&amp;D458,$D$4:$D$3359,"&gt;0")/COUNTIF($D$4:$D$3359,"&gt;0")*100,0)),0)</f>
        <v/>
      </c>
      <c r="AD458" s="11">
        <f>IF(E458&lt;=0,0,ROUND(MAX(0,MIN(100,(LOG10(1+E458/1000000000)/LOG10(101))*100)),0))</f>
        <v/>
      </c>
      <c r="AE458" s="11">
        <f>IF(O458=N458,50,ROUND(MAX(0,MIN(100,((H458-N458)/(O458-N458))*100)),0))</f>
        <v/>
      </c>
      <c r="AF458" s="11">
        <f>ROUND(MAX(0,MIN(100,50+((H458-K458)/K458)*1000)),0)</f>
        <v/>
      </c>
      <c r="AG458" s="11">
        <f>IFERROR(ROUND(MAX(0,MIN(100,50+25*LN(MAX(0.01,X458)))),0),25)</f>
        <v/>
      </c>
      <c r="AH458" s="11">
        <f>ROUND(IF(M458&lt;=-30,0,IF(M458&lt;=-20,20,IF(M458&lt;=-10,50,100))),0)</f>
        <v/>
      </c>
      <c r="AI458" s="11">
        <f>ROUND(MAX(0,MIN(100,50+(Z458*10))),0)</f>
        <v/>
      </c>
      <c r="AJ458" s="11">
        <f>IFERROR(IF(--AA458&gt;=80,"خرید قوی",IF(--AA458&gt;=70,"خرید مشروط",IF(--AA458&gt;=60,"مراقبت",IF(--AA458&gt;=45,"ضعیف","عدم ورود")))),"")</f>
        <v/>
      </c>
    </row>
    <row r="459">
      <c r="A459" s="12">
        <f>'دیده بان بازار'!A462</f>
        <v/>
      </c>
      <c r="B459" s="13">
        <f>'دیده بان بازار'!B462</f>
        <v/>
      </c>
      <c r="C459" s="13">
        <f>'دیده بان بازار'!C462</f>
        <v/>
      </c>
      <c r="D459" s="13">
        <f>'دیده بان بازار'!D462</f>
        <v/>
      </c>
      <c r="E459" s="14">
        <f>'دیده بان بازار'!E462</f>
        <v/>
      </c>
      <c r="F459" s="13">
        <f>'دیده بان بازار'!F462</f>
        <v/>
      </c>
      <c r="G459" s="13">
        <f>'دیده بان بازار'!G462</f>
        <v/>
      </c>
      <c r="H459" s="13">
        <f>'دیده بان بازار'!H462</f>
        <v/>
      </c>
      <c r="I459" s="13">
        <f>'دیده بان بازار'!I462</f>
        <v/>
      </c>
      <c r="J459" s="13">
        <f>'دیده بان بازار'!J462</f>
        <v/>
      </c>
      <c r="K459" s="13">
        <f>'دیده بان بازار'!K462</f>
        <v/>
      </c>
      <c r="L459" s="13">
        <f>'دیده بان بازار'!L462</f>
        <v/>
      </c>
      <c r="M459" s="13">
        <f>'دیده بان بازار'!M462</f>
        <v/>
      </c>
      <c r="N459" s="13">
        <f>'دیده بان بازار'!N462</f>
        <v/>
      </c>
      <c r="O459" s="13">
        <f>'دیده بان بازار'!O462</f>
        <v/>
      </c>
      <c r="P459" s="13">
        <f>'دیده بان بازار'!P462</f>
        <v/>
      </c>
      <c r="Q459" s="13">
        <f>'دیده بان بازار'!Q462</f>
        <v/>
      </c>
      <c r="R459" s="13">
        <f>'دیده بان بازار'!R462</f>
        <v/>
      </c>
      <c r="S459" s="13">
        <f>'دیده بان بازار'!S462</f>
        <v/>
      </c>
      <c r="T459" s="13">
        <f>'دیده بان بازار'!T462</f>
        <v/>
      </c>
      <c r="U459" s="13">
        <f>'دیده بان بازار'!U462</f>
        <v/>
      </c>
      <c r="V459" s="13">
        <f>'دیده بان بازار'!V462</f>
        <v/>
      </c>
      <c r="W459" s="6">
        <f>'دیده بان بازار'!W462</f>
        <v/>
      </c>
      <c r="X459" s="11">
        <f>IFERROR(IF(OR(R459&lt;=0,W459&lt;=0,S459&lt;=0,V459&lt;=0),0,ROUND((S459/R459)/(V459/W459),2)),0)</f>
        <v/>
      </c>
      <c r="Y459" s="11">
        <f>IFERROR(IF(OR(S459&lt;=0,V459&lt;=0),0,ROUND(S459/V459,2)),0)</f>
        <v/>
      </c>
      <c r="Z459" s="11">
        <f>IFERROR(J459-M459,0)</f>
        <v/>
      </c>
      <c r="AA459" s="11">
        <f>IFERROR(ROUND(MAX(0,MIN(100,((AB459*0.2)+(AC459*0.15)+(AD459*0.15)+(AE459*0.1)+(AF459*0.1)+(AG459*0.15)+(MIN(Y459/3,1)*100*0.1)+(AI459*0.05))*((AH459/100)*0.25+0.75))),0),0)</f>
        <v/>
      </c>
      <c r="AB459" s="11">
        <f>ROUND(MAX(0,MIN(100,((M459+10)/20)*100)),0)</f>
        <v/>
      </c>
      <c r="AC459" s="11">
        <f>IFERROR(IF(D459&lt;=0,0,ROUND(COUNTIFS($D$4:$D$3359,"&lt;="&amp;D459,$D$4:$D$3359,"&gt;0")/COUNTIF($D$4:$D$3359,"&gt;0")*100,0)),0)</f>
        <v/>
      </c>
      <c r="AD459" s="11">
        <f>IF(E459&lt;=0,0,ROUND(MAX(0,MIN(100,(LOG10(1+E459/1000000000)/LOG10(101))*100)),0))</f>
        <v/>
      </c>
      <c r="AE459" s="11">
        <f>IF(O459=N459,50,ROUND(MAX(0,MIN(100,((H459-N459)/(O459-N459))*100)),0))</f>
        <v/>
      </c>
      <c r="AF459" s="11">
        <f>ROUND(MAX(0,MIN(100,50+((H459-K459)/K459)*1000)),0)</f>
        <v/>
      </c>
      <c r="AG459" s="11">
        <f>IFERROR(ROUND(MAX(0,MIN(100,50+25*LN(MAX(0.01,X459)))),0),25)</f>
        <v/>
      </c>
      <c r="AH459" s="11">
        <f>ROUND(IF(M459&lt;=-30,0,IF(M459&lt;=-20,20,IF(M459&lt;=-10,50,100))),0)</f>
        <v/>
      </c>
      <c r="AI459" s="11">
        <f>ROUND(MAX(0,MIN(100,50+(Z459*10))),0)</f>
        <v/>
      </c>
      <c r="AJ459" s="11">
        <f>IFERROR(IF(--AA459&gt;=80,"خرید قوی",IF(--AA459&gt;=70,"خرید مشروط",IF(--AA459&gt;=60,"مراقبت",IF(--AA459&gt;=45,"ضعیف","عدم ورود")))),"")</f>
        <v/>
      </c>
    </row>
    <row r="460">
      <c r="A460" s="15">
        <f>'دیده بان بازار'!A463</f>
        <v/>
      </c>
      <c r="B460" s="16">
        <f>'دیده بان بازار'!B463</f>
        <v/>
      </c>
      <c r="C460" s="16">
        <f>'دیده بان بازار'!C463</f>
        <v/>
      </c>
      <c r="D460" s="16">
        <f>'دیده بان بازار'!D463</f>
        <v/>
      </c>
      <c r="E460" s="17">
        <f>'دیده بان بازار'!E463</f>
        <v/>
      </c>
      <c r="F460" s="16">
        <f>'دیده بان بازار'!F463</f>
        <v/>
      </c>
      <c r="G460" s="16">
        <f>'دیده بان بازار'!G463</f>
        <v/>
      </c>
      <c r="H460" s="16">
        <f>'دیده بان بازار'!H463</f>
        <v/>
      </c>
      <c r="I460" s="16">
        <f>'دیده بان بازار'!I463</f>
        <v/>
      </c>
      <c r="J460" s="16">
        <f>'دیده بان بازار'!J463</f>
        <v/>
      </c>
      <c r="K460" s="16">
        <f>'دیده بان بازار'!K463</f>
        <v/>
      </c>
      <c r="L460" s="16">
        <f>'دیده بان بازار'!L463</f>
        <v/>
      </c>
      <c r="M460" s="16">
        <f>'دیده بان بازار'!M463</f>
        <v/>
      </c>
      <c r="N460" s="16">
        <f>'دیده بان بازار'!N463</f>
        <v/>
      </c>
      <c r="O460" s="16">
        <f>'دیده بان بازار'!O463</f>
        <v/>
      </c>
      <c r="P460" s="16">
        <f>'دیده بان بازار'!P463</f>
        <v/>
      </c>
      <c r="Q460" s="16">
        <f>'دیده بان بازار'!Q463</f>
        <v/>
      </c>
      <c r="R460" s="16">
        <f>'دیده بان بازار'!R463</f>
        <v/>
      </c>
      <c r="S460" s="16">
        <f>'دیده بان بازار'!S463</f>
        <v/>
      </c>
      <c r="T460" s="16">
        <f>'دیده بان بازار'!T463</f>
        <v/>
      </c>
      <c r="U460" s="16">
        <f>'دیده بان بازار'!U463</f>
        <v/>
      </c>
      <c r="V460" s="16">
        <f>'دیده بان بازار'!V463</f>
        <v/>
      </c>
      <c r="W460" s="7">
        <f>'دیده بان بازار'!W463</f>
        <v/>
      </c>
      <c r="X460" s="11">
        <f>IFERROR(IF(OR(R460&lt;=0,W460&lt;=0,S460&lt;=0,V460&lt;=0),0,ROUND((S460/R460)/(V460/W460),2)),0)</f>
        <v/>
      </c>
      <c r="Y460" s="11">
        <f>IFERROR(IF(OR(S460&lt;=0,V460&lt;=0),0,ROUND(S460/V460,2)),0)</f>
        <v/>
      </c>
      <c r="Z460" s="11">
        <f>IFERROR(J460-M460,0)</f>
        <v/>
      </c>
      <c r="AA460" s="11">
        <f>IFERROR(ROUND(MAX(0,MIN(100,((AB460*0.2)+(AC460*0.15)+(AD460*0.15)+(AE460*0.1)+(AF460*0.1)+(AG460*0.15)+(MIN(Y460/3,1)*100*0.1)+(AI460*0.05))*((AH460/100)*0.25+0.75))),0),0)</f>
        <v/>
      </c>
      <c r="AB460" s="11">
        <f>ROUND(MAX(0,MIN(100,((M460+10)/20)*100)),0)</f>
        <v/>
      </c>
      <c r="AC460" s="11">
        <f>IFERROR(IF(D460&lt;=0,0,ROUND(COUNTIFS($D$4:$D$3359,"&lt;="&amp;D460,$D$4:$D$3359,"&gt;0")/COUNTIF($D$4:$D$3359,"&gt;0")*100,0)),0)</f>
        <v/>
      </c>
      <c r="AD460" s="11">
        <f>IF(E460&lt;=0,0,ROUND(MAX(0,MIN(100,(LOG10(1+E460/1000000000)/LOG10(101))*100)),0))</f>
        <v/>
      </c>
      <c r="AE460" s="11">
        <f>IF(O460=N460,50,ROUND(MAX(0,MIN(100,((H460-N460)/(O460-N460))*100)),0))</f>
        <v/>
      </c>
      <c r="AF460" s="11">
        <f>ROUND(MAX(0,MIN(100,50+((H460-K460)/K460)*1000)),0)</f>
        <v/>
      </c>
      <c r="AG460" s="11">
        <f>IFERROR(ROUND(MAX(0,MIN(100,50+25*LN(MAX(0.01,X460)))),0),25)</f>
        <v/>
      </c>
      <c r="AH460" s="11">
        <f>ROUND(IF(M460&lt;=-30,0,IF(M460&lt;=-20,20,IF(M460&lt;=-10,50,100))),0)</f>
        <v/>
      </c>
      <c r="AI460" s="11">
        <f>ROUND(MAX(0,MIN(100,50+(Z460*10))),0)</f>
        <v/>
      </c>
      <c r="AJ460" s="11">
        <f>IFERROR(IF(--AA460&gt;=80,"خرید قوی",IF(--AA460&gt;=70,"خرید مشروط",IF(--AA460&gt;=60,"مراقبت",IF(--AA460&gt;=45,"ضعیف","عدم ورود")))),"")</f>
        <v/>
      </c>
    </row>
    <row r="461">
      <c r="A461" s="12">
        <f>'دیده بان بازار'!A464</f>
        <v/>
      </c>
      <c r="B461" s="13">
        <f>'دیده بان بازار'!B464</f>
        <v/>
      </c>
      <c r="C461" s="13">
        <f>'دیده بان بازار'!C464</f>
        <v/>
      </c>
      <c r="D461" s="13">
        <f>'دیده بان بازار'!D464</f>
        <v/>
      </c>
      <c r="E461" s="14">
        <f>'دیده بان بازار'!E464</f>
        <v/>
      </c>
      <c r="F461" s="13">
        <f>'دیده بان بازار'!F464</f>
        <v/>
      </c>
      <c r="G461" s="13">
        <f>'دیده بان بازار'!G464</f>
        <v/>
      </c>
      <c r="H461" s="13">
        <f>'دیده بان بازار'!H464</f>
        <v/>
      </c>
      <c r="I461" s="13">
        <f>'دیده بان بازار'!I464</f>
        <v/>
      </c>
      <c r="J461" s="13">
        <f>'دیده بان بازار'!J464</f>
        <v/>
      </c>
      <c r="K461" s="13">
        <f>'دیده بان بازار'!K464</f>
        <v/>
      </c>
      <c r="L461" s="13">
        <f>'دیده بان بازار'!L464</f>
        <v/>
      </c>
      <c r="M461" s="13">
        <f>'دیده بان بازار'!M464</f>
        <v/>
      </c>
      <c r="N461" s="13">
        <f>'دیده بان بازار'!N464</f>
        <v/>
      </c>
      <c r="O461" s="13">
        <f>'دیده بان بازار'!O464</f>
        <v/>
      </c>
      <c r="P461" s="13">
        <f>'دیده بان بازار'!P464</f>
        <v/>
      </c>
      <c r="Q461" s="13">
        <f>'دیده بان بازار'!Q464</f>
        <v/>
      </c>
      <c r="R461" s="13">
        <f>'دیده بان بازار'!R464</f>
        <v/>
      </c>
      <c r="S461" s="13">
        <f>'دیده بان بازار'!S464</f>
        <v/>
      </c>
      <c r="T461" s="13">
        <f>'دیده بان بازار'!T464</f>
        <v/>
      </c>
      <c r="U461" s="13">
        <f>'دیده بان بازار'!U464</f>
        <v/>
      </c>
      <c r="V461" s="13">
        <f>'دیده بان بازار'!V464</f>
        <v/>
      </c>
      <c r="W461" s="6">
        <f>'دیده بان بازار'!W464</f>
        <v/>
      </c>
      <c r="X461" s="11">
        <f>IFERROR(IF(OR(R461&lt;=0,W461&lt;=0,S461&lt;=0,V461&lt;=0),0,ROUND((S461/R461)/(V461/W461),2)),0)</f>
        <v/>
      </c>
      <c r="Y461" s="11">
        <f>IFERROR(IF(OR(S461&lt;=0,V461&lt;=0),0,ROUND(S461/V461,2)),0)</f>
        <v/>
      </c>
      <c r="Z461" s="11">
        <f>IFERROR(J461-M461,0)</f>
        <v/>
      </c>
      <c r="AA461" s="11">
        <f>IFERROR(ROUND(MAX(0,MIN(100,((AB461*0.2)+(AC461*0.15)+(AD461*0.15)+(AE461*0.1)+(AF461*0.1)+(AG461*0.15)+(MIN(Y461/3,1)*100*0.1)+(AI461*0.05))*((AH461/100)*0.25+0.75))),0),0)</f>
        <v/>
      </c>
      <c r="AB461" s="11">
        <f>ROUND(MAX(0,MIN(100,((M461+10)/20)*100)),0)</f>
        <v/>
      </c>
      <c r="AC461" s="11">
        <f>IFERROR(IF(D461&lt;=0,0,ROUND(COUNTIFS($D$4:$D$3359,"&lt;="&amp;D461,$D$4:$D$3359,"&gt;0")/COUNTIF($D$4:$D$3359,"&gt;0")*100,0)),0)</f>
        <v/>
      </c>
      <c r="AD461" s="11">
        <f>IF(E461&lt;=0,0,ROUND(MAX(0,MIN(100,(LOG10(1+E461/1000000000)/LOG10(101))*100)),0))</f>
        <v/>
      </c>
      <c r="AE461" s="11">
        <f>IF(O461=N461,50,ROUND(MAX(0,MIN(100,((H461-N461)/(O461-N461))*100)),0))</f>
        <v/>
      </c>
      <c r="AF461" s="11">
        <f>ROUND(MAX(0,MIN(100,50+((H461-K461)/K461)*1000)),0)</f>
        <v/>
      </c>
      <c r="AG461" s="11">
        <f>IFERROR(ROUND(MAX(0,MIN(100,50+25*LN(MAX(0.01,X461)))),0),25)</f>
        <v/>
      </c>
      <c r="AH461" s="11">
        <f>ROUND(IF(M461&lt;=-30,0,IF(M461&lt;=-20,20,IF(M461&lt;=-10,50,100))),0)</f>
        <v/>
      </c>
      <c r="AI461" s="11">
        <f>ROUND(MAX(0,MIN(100,50+(Z461*10))),0)</f>
        <v/>
      </c>
      <c r="AJ461" s="11">
        <f>IFERROR(IF(--AA461&gt;=80,"خرید قوی",IF(--AA461&gt;=70,"خرید مشروط",IF(--AA461&gt;=60,"مراقبت",IF(--AA461&gt;=45,"ضعیف","عدم ورود")))),"")</f>
        <v/>
      </c>
    </row>
    <row r="462">
      <c r="A462" s="15">
        <f>'دیده بان بازار'!A465</f>
        <v/>
      </c>
      <c r="B462" s="16">
        <f>'دیده بان بازار'!B465</f>
        <v/>
      </c>
      <c r="C462" s="16">
        <f>'دیده بان بازار'!C465</f>
        <v/>
      </c>
      <c r="D462" s="16">
        <f>'دیده بان بازار'!D465</f>
        <v/>
      </c>
      <c r="E462" s="17">
        <f>'دیده بان بازار'!E465</f>
        <v/>
      </c>
      <c r="F462" s="16">
        <f>'دیده بان بازار'!F465</f>
        <v/>
      </c>
      <c r="G462" s="16">
        <f>'دیده بان بازار'!G465</f>
        <v/>
      </c>
      <c r="H462" s="16">
        <f>'دیده بان بازار'!H465</f>
        <v/>
      </c>
      <c r="I462" s="16">
        <f>'دیده بان بازار'!I465</f>
        <v/>
      </c>
      <c r="J462" s="16">
        <f>'دیده بان بازار'!J465</f>
        <v/>
      </c>
      <c r="K462" s="16">
        <f>'دیده بان بازار'!K465</f>
        <v/>
      </c>
      <c r="L462" s="16">
        <f>'دیده بان بازار'!L465</f>
        <v/>
      </c>
      <c r="M462" s="16">
        <f>'دیده بان بازار'!M465</f>
        <v/>
      </c>
      <c r="N462" s="16">
        <f>'دیده بان بازار'!N465</f>
        <v/>
      </c>
      <c r="O462" s="16">
        <f>'دیده بان بازار'!O465</f>
        <v/>
      </c>
      <c r="P462" s="16">
        <f>'دیده بان بازار'!P465</f>
        <v/>
      </c>
      <c r="Q462" s="16">
        <f>'دیده بان بازار'!Q465</f>
        <v/>
      </c>
      <c r="R462" s="16">
        <f>'دیده بان بازار'!R465</f>
        <v/>
      </c>
      <c r="S462" s="16">
        <f>'دیده بان بازار'!S465</f>
        <v/>
      </c>
      <c r="T462" s="16">
        <f>'دیده بان بازار'!T465</f>
        <v/>
      </c>
      <c r="U462" s="16">
        <f>'دیده بان بازار'!U465</f>
        <v/>
      </c>
      <c r="V462" s="16">
        <f>'دیده بان بازار'!V465</f>
        <v/>
      </c>
      <c r="W462" s="7">
        <f>'دیده بان بازار'!W465</f>
        <v/>
      </c>
      <c r="X462" s="11">
        <f>IFERROR(IF(OR(R462&lt;=0,W462&lt;=0,S462&lt;=0,V462&lt;=0),0,ROUND((S462/R462)/(V462/W462),2)),0)</f>
        <v/>
      </c>
      <c r="Y462" s="11">
        <f>IFERROR(IF(OR(S462&lt;=0,V462&lt;=0),0,ROUND(S462/V462,2)),0)</f>
        <v/>
      </c>
      <c r="Z462" s="11">
        <f>IFERROR(J462-M462,0)</f>
        <v/>
      </c>
      <c r="AA462" s="11">
        <f>IFERROR(ROUND(MAX(0,MIN(100,((AB462*0.2)+(AC462*0.15)+(AD462*0.15)+(AE462*0.1)+(AF462*0.1)+(AG462*0.15)+(MIN(Y462/3,1)*100*0.1)+(AI462*0.05))*((AH462/100)*0.25+0.75))),0),0)</f>
        <v/>
      </c>
      <c r="AB462" s="11">
        <f>ROUND(MAX(0,MIN(100,((M462+10)/20)*100)),0)</f>
        <v/>
      </c>
      <c r="AC462" s="11">
        <f>IFERROR(IF(D462&lt;=0,0,ROUND(COUNTIFS($D$4:$D$3359,"&lt;="&amp;D462,$D$4:$D$3359,"&gt;0")/COUNTIF($D$4:$D$3359,"&gt;0")*100,0)),0)</f>
        <v/>
      </c>
      <c r="AD462" s="11">
        <f>IF(E462&lt;=0,0,ROUND(MAX(0,MIN(100,(LOG10(1+E462/1000000000)/LOG10(101))*100)),0))</f>
        <v/>
      </c>
      <c r="AE462" s="11">
        <f>IF(O462=N462,50,ROUND(MAX(0,MIN(100,((H462-N462)/(O462-N462))*100)),0))</f>
        <v/>
      </c>
      <c r="AF462" s="11">
        <f>ROUND(MAX(0,MIN(100,50+((H462-K462)/K462)*1000)),0)</f>
        <v/>
      </c>
      <c r="AG462" s="11">
        <f>IFERROR(ROUND(MAX(0,MIN(100,50+25*LN(MAX(0.01,X462)))),0),25)</f>
        <v/>
      </c>
      <c r="AH462" s="11">
        <f>ROUND(IF(M462&lt;=-30,0,IF(M462&lt;=-20,20,IF(M462&lt;=-10,50,100))),0)</f>
        <v/>
      </c>
      <c r="AI462" s="11">
        <f>ROUND(MAX(0,MIN(100,50+(Z462*10))),0)</f>
        <v/>
      </c>
      <c r="AJ462" s="11">
        <f>IFERROR(IF(--AA462&gt;=80,"خرید قوی",IF(--AA462&gt;=70,"خرید مشروط",IF(--AA462&gt;=60,"مراقبت",IF(--AA462&gt;=45,"ضعیف","عدم ورود")))),"")</f>
        <v/>
      </c>
    </row>
    <row r="463">
      <c r="A463" s="12">
        <f>'دیده بان بازار'!A466</f>
        <v/>
      </c>
      <c r="B463" s="13">
        <f>'دیده بان بازار'!B466</f>
        <v/>
      </c>
      <c r="C463" s="13">
        <f>'دیده بان بازار'!C466</f>
        <v/>
      </c>
      <c r="D463" s="13">
        <f>'دیده بان بازار'!D466</f>
        <v/>
      </c>
      <c r="E463" s="14">
        <f>'دیده بان بازار'!E466</f>
        <v/>
      </c>
      <c r="F463" s="13">
        <f>'دیده بان بازار'!F466</f>
        <v/>
      </c>
      <c r="G463" s="13">
        <f>'دیده بان بازار'!G466</f>
        <v/>
      </c>
      <c r="H463" s="13">
        <f>'دیده بان بازار'!H466</f>
        <v/>
      </c>
      <c r="I463" s="13">
        <f>'دیده بان بازار'!I466</f>
        <v/>
      </c>
      <c r="J463" s="13">
        <f>'دیده بان بازار'!J466</f>
        <v/>
      </c>
      <c r="K463" s="13">
        <f>'دیده بان بازار'!K466</f>
        <v/>
      </c>
      <c r="L463" s="13">
        <f>'دیده بان بازار'!L466</f>
        <v/>
      </c>
      <c r="M463" s="13">
        <f>'دیده بان بازار'!M466</f>
        <v/>
      </c>
      <c r="N463" s="13">
        <f>'دیده بان بازار'!N466</f>
        <v/>
      </c>
      <c r="O463" s="13">
        <f>'دیده بان بازار'!O466</f>
        <v/>
      </c>
      <c r="P463" s="13">
        <f>'دیده بان بازار'!P466</f>
        <v/>
      </c>
      <c r="Q463" s="13">
        <f>'دیده بان بازار'!Q466</f>
        <v/>
      </c>
      <c r="R463" s="13">
        <f>'دیده بان بازار'!R466</f>
        <v/>
      </c>
      <c r="S463" s="13">
        <f>'دیده بان بازار'!S466</f>
        <v/>
      </c>
      <c r="T463" s="13">
        <f>'دیده بان بازار'!T466</f>
        <v/>
      </c>
      <c r="U463" s="13">
        <f>'دیده بان بازار'!U466</f>
        <v/>
      </c>
      <c r="V463" s="13">
        <f>'دیده بان بازار'!V466</f>
        <v/>
      </c>
      <c r="W463" s="6">
        <f>'دیده بان بازار'!W466</f>
        <v/>
      </c>
      <c r="X463" s="11">
        <f>IFERROR(IF(OR(R463&lt;=0,W463&lt;=0,S463&lt;=0,V463&lt;=0),0,ROUND((S463/R463)/(V463/W463),2)),0)</f>
        <v/>
      </c>
      <c r="Y463" s="11">
        <f>IFERROR(IF(OR(S463&lt;=0,V463&lt;=0),0,ROUND(S463/V463,2)),0)</f>
        <v/>
      </c>
      <c r="Z463" s="11">
        <f>IFERROR(J463-M463,0)</f>
        <v/>
      </c>
      <c r="AA463" s="11">
        <f>IFERROR(ROUND(MAX(0,MIN(100,((AB463*0.2)+(AC463*0.15)+(AD463*0.15)+(AE463*0.1)+(AF463*0.1)+(AG463*0.15)+(MIN(Y463/3,1)*100*0.1)+(AI463*0.05))*((AH463/100)*0.25+0.75))),0),0)</f>
        <v/>
      </c>
      <c r="AB463" s="11">
        <f>ROUND(MAX(0,MIN(100,((M463+10)/20)*100)),0)</f>
        <v/>
      </c>
      <c r="AC463" s="11">
        <f>IFERROR(IF(D463&lt;=0,0,ROUND(COUNTIFS($D$4:$D$3359,"&lt;="&amp;D463,$D$4:$D$3359,"&gt;0")/COUNTIF($D$4:$D$3359,"&gt;0")*100,0)),0)</f>
        <v/>
      </c>
      <c r="AD463" s="11">
        <f>IF(E463&lt;=0,0,ROUND(MAX(0,MIN(100,(LOG10(1+E463/1000000000)/LOG10(101))*100)),0))</f>
        <v/>
      </c>
      <c r="AE463" s="11">
        <f>IF(O463=N463,50,ROUND(MAX(0,MIN(100,((H463-N463)/(O463-N463))*100)),0))</f>
        <v/>
      </c>
      <c r="AF463" s="11">
        <f>ROUND(MAX(0,MIN(100,50+((H463-K463)/K463)*1000)),0)</f>
        <v/>
      </c>
      <c r="AG463" s="11">
        <f>IFERROR(ROUND(MAX(0,MIN(100,50+25*LN(MAX(0.01,X463)))),0),25)</f>
        <v/>
      </c>
      <c r="AH463" s="11">
        <f>ROUND(IF(M463&lt;=-30,0,IF(M463&lt;=-20,20,IF(M463&lt;=-10,50,100))),0)</f>
        <v/>
      </c>
      <c r="AI463" s="11">
        <f>ROUND(MAX(0,MIN(100,50+(Z463*10))),0)</f>
        <v/>
      </c>
      <c r="AJ463" s="11">
        <f>IFERROR(IF(--AA463&gt;=80,"خرید قوی",IF(--AA463&gt;=70,"خرید مشروط",IF(--AA463&gt;=60,"مراقبت",IF(--AA463&gt;=45,"ضعیف","عدم ورود")))),"")</f>
        <v/>
      </c>
    </row>
    <row r="464">
      <c r="A464" s="15">
        <f>'دیده بان بازار'!A467</f>
        <v/>
      </c>
      <c r="B464" s="16">
        <f>'دیده بان بازار'!B467</f>
        <v/>
      </c>
      <c r="C464" s="16">
        <f>'دیده بان بازار'!C467</f>
        <v/>
      </c>
      <c r="D464" s="16">
        <f>'دیده بان بازار'!D467</f>
        <v/>
      </c>
      <c r="E464" s="17">
        <f>'دیده بان بازار'!E467</f>
        <v/>
      </c>
      <c r="F464" s="16">
        <f>'دیده بان بازار'!F467</f>
        <v/>
      </c>
      <c r="G464" s="16">
        <f>'دیده بان بازار'!G467</f>
        <v/>
      </c>
      <c r="H464" s="16">
        <f>'دیده بان بازار'!H467</f>
        <v/>
      </c>
      <c r="I464" s="16">
        <f>'دیده بان بازار'!I467</f>
        <v/>
      </c>
      <c r="J464" s="16">
        <f>'دیده بان بازار'!J467</f>
        <v/>
      </c>
      <c r="K464" s="16">
        <f>'دیده بان بازار'!K467</f>
        <v/>
      </c>
      <c r="L464" s="16">
        <f>'دیده بان بازار'!L467</f>
        <v/>
      </c>
      <c r="M464" s="16">
        <f>'دیده بان بازار'!M467</f>
        <v/>
      </c>
      <c r="N464" s="16">
        <f>'دیده بان بازار'!N467</f>
        <v/>
      </c>
      <c r="O464" s="16">
        <f>'دیده بان بازار'!O467</f>
        <v/>
      </c>
      <c r="P464" s="16">
        <f>'دیده بان بازار'!P467</f>
        <v/>
      </c>
      <c r="Q464" s="16">
        <f>'دیده بان بازار'!Q467</f>
        <v/>
      </c>
      <c r="R464" s="16">
        <f>'دیده بان بازار'!R467</f>
        <v/>
      </c>
      <c r="S464" s="16">
        <f>'دیده بان بازار'!S467</f>
        <v/>
      </c>
      <c r="T464" s="16">
        <f>'دیده بان بازار'!T467</f>
        <v/>
      </c>
      <c r="U464" s="16">
        <f>'دیده بان بازار'!U467</f>
        <v/>
      </c>
      <c r="V464" s="16">
        <f>'دیده بان بازار'!V467</f>
        <v/>
      </c>
      <c r="W464" s="7">
        <f>'دیده بان بازار'!W467</f>
        <v/>
      </c>
      <c r="X464" s="11">
        <f>IFERROR(IF(OR(R464&lt;=0,W464&lt;=0,S464&lt;=0,V464&lt;=0),0,ROUND((S464/R464)/(V464/W464),2)),0)</f>
        <v/>
      </c>
      <c r="Y464" s="11">
        <f>IFERROR(IF(OR(S464&lt;=0,V464&lt;=0),0,ROUND(S464/V464,2)),0)</f>
        <v/>
      </c>
      <c r="Z464" s="11">
        <f>IFERROR(J464-M464,0)</f>
        <v/>
      </c>
      <c r="AA464" s="11">
        <f>IFERROR(ROUND(MAX(0,MIN(100,((AB464*0.2)+(AC464*0.15)+(AD464*0.15)+(AE464*0.1)+(AF464*0.1)+(AG464*0.15)+(MIN(Y464/3,1)*100*0.1)+(AI464*0.05))*((AH464/100)*0.25+0.75))),0),0)</f>
        <v/>
      </c>
      <c r="AB464" s="11">
        <f>ROUND(MAX(0,MIN(100,((M464+10)/20)*100)),0)</f>
        <v/>
      </c>
      <c r="AC464" s="11">
        <f>IFERROR(IF(D464&lt;=0,0,ROUND(COUNTIFS($D$4:$D$3359,"&lt;="&amp;D464,$D$4:$D$3359,"&gt;0")/COUNTIF($D$4:$D$3359,"&gt;0")*100,0)),0)</f>
        <v/>
      </c>
      <c r="AD464" s="11">
        <f>IF(E464&lt;=0,0,ROUND(MAX(0,MIN(100,(LOG10(1+E464/1000000000)/LOG10(101))*100)),0))</f>
        <v/>
      </c>
      <c r="AE464" s="11">
        <f>IF(O464=N464,50,ROUND(MAX(0,MIN(100,((H464-N464)/(O464-N464))*100)),0))</f>
        <v/>
      </c>
      <c r="AF464" s="11">
        <f>ROUND(MAX(0,MIN(100,50+((H464-K464)/K464)*1000)),0)</f>
        <v/>
      </c>
      <c r="AG464" s="11">
        <f>IFERROR(ROUND(MAX(0,MIN(100,50+25*LN(MAX(0.01,X464)))),0),25)</f>
        <v/>
      </c>
      <c r="AH464" s="11">
        <f>ROUND(IF(M464&lt;=-30,0,IF(M464&lt;=-20,20,IF(M464&lt;=-10,50,100))),0)</f>
        <v/>
      </c>
      <c r="AI464" s="11">
        <f>ROUND(MAX(0,MIN(100,50+(Z464*10))),0)</f>
        <v/>
      </c>
      <c r="AJ464" s="11">
        <f>IFERROR(IF(--AA464&gt;=80,"خرید قوی",IF(--AA464&gt;=70,"خرید مشروط",IF(--AA464&gt;=60,"مراقبت",IF(--AA464&gt;=45,"ضعیف","عدم ورود")))),"")</f>
        <v/>
      </c>
    </row>
    <row r="465">
      <c r="A465" s="12">
        <f>'دیده بان بازار'!A468</f>
        <v/>
      </c>
      <c r="B465" s="13">
        <f>'دیده بان بازار'!B468</f>
        <v/>
      </c>
      <c r="C465" s="13">
        <f>'دیده بان بازار'!C468</f>
        <v/>
      </c>
      <c r="D465" s="13">
        <f>'دیده بان بازار'!D468</f>
        <v/>
      </c>
      <c r="E465" s="14">
        <f>'دیده بان بازار'!E468</f>
        <v/>
      </c>
      <c r="F465" s="13">
        <f>'دیده بان بازار'!F468</f>
        <v/>
      </c>
      <c r="G465" s="13">
        <f>'دیده بان بازار'!G468</f>
        <v/>
      </c>
      <c r="H465" s="13">
        <f>'دیده بان بازار'!H468</f>
        <v/>
      </c>
      <c r="I465" s="13">
        <f>'دیده بان بازار'!I468</f>
        <v/>
      </c>
      <c r="J465" s="13">
        <f>'دیده بان بازار'!J468</f>
        <v/>
      </c>
      <c r="K465" s="13">
        <f>'دیده بان بازار'!K468</f>
        <v/>
      </c>
      <c r="L465" s="13">
        <f>'دیده بان بازار'!L468</f>
        <v/>
      </c>
      <c r="M465" s="13">
        <f>'دیده بان بازار'!M468</f>
        <v/>
      </c>
      <c r="N465" s="13">
        <f>'دیده بان بازار'!N468</f>
        <v/>
      </c>
      <c r="O465" s="13">
        <f>'دیده بان بازار'!O468</f>
        <v/>
      </c>
      <c r="P465" s="13">
        <f>'دیده بان بازار'!P468</f>
        <v/>
      </c>
      <c r="Q465" s="13">
        <f>'دیده بان بازار'!Q468</f>
        <v/>
      </c>
      <c r="R465" s="13">
        <f>'دیده بان بازار'!R468</f>
        <v/>
      </c>
      <c r="S465" s="13">
        <f>'دیده بان بازار'!S468</f>
        <v/>
      </c>
      <c r="T465" s="13">
        <f>'دیده بان بازار'!T468</f>
        <v/>
      </c>
      <c r="U465" s="13">
        <f>'دیده بان بازار'!U468</f>
        <v/>
      </c>
      <c r="V465" s="13">
        <f>'دیده بان بازار'!V468</f>
        <v/>
      </c>
      <c r="W465" s="6">
        <f>'دیده بان بازار'!W468</f>
        <v/>
      </c>
      <c r="X465" s="11">
        <f>IFERROR(IF(OR(R465&lt;=0,W465&lt;=0,S465&lt;=0,V465&lt;=0),0,ROUND((S465/R465)/(V465/W465),2)),0)</f>
        <v/>
      </c>
      <c r="Y465" s="11">
        <f>IFERROR(IF(OR(S465&lt;=0,V465&lt;=0),0,ROUND(S465/V465,2)),0)</f>
        <v/>
      </c>
      <c r="Z465" s="11">
        <f>IFERROR(J465-M465,0)</f>
        <v/>
      </c>
      <c r="AA465" s="11">
        <f>IFERROR(ROUND(MAX(0,MIN(100,((AB465*0.2)+(AC465*0.15)+(AD465*0.15)+(AE465*0.1)+(AF465*0.1)+(AG465*0.15)+(MIN(Y465/3,1)*100*0.1)+(AI465*0.05))*((AH465/100)*0.25+0.75))),0),0)</f>
        <v/>
      </c>
      <c r="AB465" s="11">
        <f>ROUND(MAX(0,MIN(100,((M465+10)/20)*100)),0)</f>
        <v/>
      </c>
      <c r="AC465" s="11">
        <f>IFERROR(IF(D465&lt;=0,0,ROUND(COUNTIFS($D$4:$D$3359,"&lt;="&amp;D465,$D$4:$D$3359,"&gt;0")/COUNTIF($D$4:$D$3359,"&gt;0")*100,0)),0)</f>
        <v/>
      </c>
      <c r="AD465" s="11">
        <f>IF(E465&lt;=0,0,ROUND(MAX(0,MIN(100,(LOG10(1+E465/1000000000)/LOG10(101))*100)),0))</f>
        <v/>
      </c>
      <c r="AE465" s="11">
        <f>IF(O465=N465,50,ROUND(MAX(0,MIN(100,((H465-N465)/(O465-N465))*100)),0))</f>
        <v/>
      </c>
      <c r="AF465" s="11">
        <f>ROUND(MAX(0,MIN(100,50+((H465-K465)/K465)*1000)),0)</f>
        <v/>
      </c>
      <c r="AG465" s="11">
        <f>IFERROR(ROUND(MAX(0,MIN(100,50+25*LN(MAX(0.01,X465)))),0),25)</f>
        <v/>
      </c>
      <c r="AH465" s="11">
        <f>ROUND(IF(M465&lt;=-30,0,IF(M465&lt;=-20,20,IF(M465&lt;=-10,50,100))),0)</f>
        <v/>
      </c>
      <c r="AI465" s="11">
        <f>ROUND(MAX(0,MIN(100,50+(Z465*10))),0)</f>
        <v/>
      </c>
      <c r="AJ465" s="11">
        <f>IFERROR(IF(--AA465&gt;=80,"خرید قوی",IF(--AA465&gt;=70,"خرید مشروط",IF(--AA465&gt;=60,"مراقبت",IF(--AA465&gt;=45,"ضعیف","عدم ورود")))),"")</f>
        <v/>
      </c>
    </row>
    <row r="466">
      <c r="A466" s="15">
        <f>'دیده بان بازار'!A469</f>
        <v/>
      </c>
      <c r="B466" s="16">
        <f>'دیده بان بازار'!B469</f>
        <v/>
      </c>
      <c r="C466" s="16">
        <f>'دیده بان بازار'!C469</f>
        <v/>
      </c>
      <c r="D466" s="16">
        <f>'دیده بان بازار'!D469</f>
        <v/>
      </c>
      <c r="E466" s="17">
        <f>'دیده بان بازار'!E469</f>
        <v/>
      </c>
      <c r="F466" s="16">
        <f>'دیده بان بازار'!F469</f>
        <v/>
      </c>
      <c r="G466" s="16">
        <f>'دیده بان بازار'!G469</f>
        <v/>
      </c>
      <c r="H466" s="16">
        <f>'دیده بان بازار'!H469</f>
        <v/>
      </c>
      <c r="I466" s="16">
        <f>'دیده بان بازار'!I469</f>
        <v/>
      </c>
      <c r="J466" s="16">
        <f>'دیده بان بازار'!J469</f>
        <v/>
      </c>
      <c r="K466" s="16">
        <f>'دیده بان بازار'!K469</f>
        <v/>
      </c>
      <c r="L466" s="16">
        <f>'دیده بان بازار'!L469</f>
        <v/>
      </c>
      <c r="M466" s="16">
        <f>'دیده بان بازار'!M469</f>
        <v/>
      </c>
      <c r="N466" s="16">
        <f>'دیده بان بازار'!N469</f>
        <v/>
      </c>
      <c r="O466" s="16">
        <f>'دیده بان بازار'!O469</f>
        <v/>
      </c>
      <c r="P466" s="16">
        <f>'دیده بان بازار'!P469</f>
        <v/>
      </c>
      <c r="Q466" s="16">
        <f>'دیده بان بازار'!Q469</f>
        <v/>
      </c>
      <c r="R466" s="16">
        <f>'دیده بان بازار'!R469</f>
        <v/>
      </c>
      <c r="S466" s="16">
        <f>'دیده بان بازار'!S469</f>
        <v/>
      </c>
      <c r="T466" s="16">
        <f>'دیده بان بازار'!T469</f>
        <v/>
      </c>
      <c r="U466" s="16">
        <f>'دیده بان بازار'!U469</f>
        <v/>
      </c>
      <c r="V466" s="16">
        <f>'دیده بان بازار'!V469</f>
        <v/>
      </c>
      <c r="W466" s="7">
        <f>'دیده بان بازار'!W469</f>
        <v/>
      </c>
      <c r="X466" s="11">
        <f>IFERROR(IF(OR(R466&lt;=0,W466&lt;=0,S466&lt;=0,V466&lt;=0),0,ROUND((S466/R466)/(V466/W466),2)),0)</f>
        <v/>
      </c>
      <c r="Y466" s="11">
        <f>IFERROR(IF(OR(S466&lt;=0,V466&lt;=0),0,ROUND(S466/V466,2)),0)</f>
        <v/>
      </c>
      <c r="Z466" s="11">
        <f>IFERROR(J466-M466,0)</f>
        <v/>
      </c>
      <c r="AA466" s="11">
        <f>IFERROR(ROUND(MAX(0,MIN(100,((AB466*0.2)+(AC466*0.15)+(AD466*0.15)+(AE466*0.1)+(AF466*0.1)+(AG466*0.15)+(MIN(Y466/3,1)*100*0.1)+(AI466*0.05))*((AH466/100)*0.25+0.75))),0),0)</f>
        <v/>
      </c>
      <c r="AB466" s="11">
        <f>ROUND(MAX(0,MIN(100,((M466+10)/20)*100)),0)</f>
        <v/>
      </c>
      <c r="AC466" s="11">
        <f>IFERROR(IF(D466&lt;=0,0,ROUND(COUNTIFS($D$4:$D$3359,"&lt;="&amp;D466,$D$4:$D$3359,"&gt;0")/COUNTIF($D$4:$D$3359,"&gt;0")*100,0)),0)</f>
        <v/>
      </c>
      <c r="AD466" s="11">
        <f>IF(E466&lt;=0,0,ROUND(MAX(0,MIN(100,(LOG10(1+E466/1000000000)/LOG10(101))*100)),0))</f>
        <v/>
      </c>
      <c r="AE466" s="11">
        <f>IF(O466=N466,50,ROUND(MAX(0,MIN(100,((H466-N466)/(O466-N466))*100)),0))</f>
        <v/>
      </c>
      <c r="AF466" s="11">
        <f>ROUND(MAX(0,MIN(100,50+((H466-K466)/K466)*1000)),0)</f>
        <v/>
      </c>
      <c r="AG466" s="11">
        <f>IFERROR(ROUND(MAX(0,MIN(100,50+25*LN(MAX(0.01,X466)))),0),25)</f>
        <v/>
      </c>
      <c r="AH466" s="11">
        <f>ROUND(IF(M466&lt;=-30,0,IF(M466&lt;=-20,20,IF(M466&lt;=-10,50,100))),0)</f>
        <v/>
      </c>
      <c r="AI466" s="11">
        <f>ROUND(MAX(0,MIN(100,50+(Z466*10))),0)</f>
        <v/>
      </c>
      <c r="AJ466" s="11">
        <f>IFERROR(IF(--AA466&gt;=80,"خرید قوی",IF(--AA466&gt;=70,"خرید مشروط",IF(--AA466&gt;=60,"مراقبت",IF(--AA466&gt;=45,"ضعیف","عدم ورود")))),"")</f>
        <v/>
      </c>
    </row>
    <row r="467">
      <c r="A467" s="15">
        <f>'دیده بان بازار'!A470</f>
        <v/>
      </c>
      <c r="B467" s="16">
        <f>'دیده بان بازار'!B470</f>
        <v/>
      </c>
      <c r="C467" s="16">
        <f>'دیده بان بازار'!C470</f>
        <v/>
      </c>
      <c r="D467" s="16">
        <f>'دیده بان بازار'!D470</f>
        <v/>
      </c>
      <c r="E467" s="17">
        <f>'دیده بان بازار'!E470</f>
        <v/>
      </c>
      <c r="F467" s="16">
        <f>'دیده بان بازار'!F470</f>
        <v/>
      </c>
      <c r="G467" s="16">
        <f>'دیده بان بازار'!G470</f>
        <v/>
      </c>
      <c r="H467" s="16">
        <f>'دیده بان بازار'!H470</f>
        <v/>
      </c>
      <c r="I467" s="16">
        <f>'دیده بان بازار'!I470</f>
        <v/>
      </c>
      <c r="J467" s="16">
        <f>'دیده بان بازار'!J470</f>
        <v/>
      </c>
      <c r="K467" s="16">
        <f>'دیده بان بازار'!K470</f>
        <v/>
      </c>
      <c r="L467" s="16">
        <f>'دیده بان بازار'!L470</f>
        <v/>
      </c>
      <c r="M467" s="16">
        <f>'دیده بان بازار'!M470</f>
        <v/>
      </c>
      <c r="N467" s="16">
        <f>'دیده بان بازار'!N470</f>
        <v/>
      </c>
      <c r="O467" s="16">
        <f>'دیده بان بازار'!O470</f>
        <v/>
      </c>
      <c r="P467" s="16">
        <f>'دیده بان بازار'!P470</f>
        <v/>
      </c>
      <c r="Q467" s="16">
        <f>'دیده بان بازار'!Q470</f>
        <v/>
      </c>
      <c r="R467" s="16">
        <f>'دیده بان بازار'!R470</f>
        <v/>
      </c>
      <c r="S467" s="16">
        <f>'دیده بان بازار'!S470</f>
        <v/>
      </c>
      <c r="T467" s="16">
        <f>'دیده بان بازار'!T470</f>
        <v/>
      </c>
      <c r="U467" s="16">
        <f>'دیده بان بازار'!U470</f>
        <v/>
      </c>
      <c r="V467" s="16">
        <f>'دیده بان بازار'!V470</f>
        <v/>
      </c>
      <c r="W467" s="7">
        <f>'دیده بان بازار'!W470</f>
        <v/>
      </c>
      <c r="X467" s="11">
        <f>IFERROR(IF(OR(R467&lt;=0,W467&lt;=0,S467&lt;=0,V467&lt;=0),0,ROUND((S467/R467)/(V467/W467),2)),0)</f>
        <v/>
      </c>
      <c r="Y467" s="11">
        <f>IFERROR(IF(OR(S467&lt;=0,V467&lt;=0),0,ROUND(S467/V467,2)),0)</f>
        <v/>
      </c>
      <c r="Z467" s="11">
        <f>IFERROR(J467-M467,0)</f>
        <v/>
      </c>
      <c r="AA467" s="11">
        <f>IFERROR(ROUND(MAX(0,MIN(100,((AB467*0.2)+(AC467*0.15)+(AD467*0.15)+(AE467*0.1)+(AF467*0.1)+(AG467*0.15)+(MIN(Y467/3,1)*100*0.1)+(AI467*0.05))*((AH467/100)*0.25+0.75))),0),0)</f>
        <v/>
      </c>
      <c r="AB467" s="11">
        <f>ROUND(MAX(0,MIN(100,((M467+10)/20)*100)),0)</f>
        <v/>
      </c>
      <c r="AC467" s="11">
        <f>IFERROR(IF(D467&lt;=0,0,ROUND(COUNTIFS($D$4:$D$3359,"&lt;="&amp;D467,$D$4:$D$3359,"&gt;0")/COUNTIF($D$4:$D$3359,"&gt;0")*100,0)),0)</f>
        <v/>
      </c>
      <c r="AD467" s="11">
        <f>IF(E467&lt;=0,0,ROUND(MAX(0,MIN(100,(LOG10(1+E467/1000000000)/LOG10(101))*100)),0))</f>
        <v/>
      </c>
      <c r="AE467" s="11">
        <f>IF(O467=N467,50,ROUND(MAX(0,MIN(100,((H467-N467)/(O467-N467))*100)),0))</f>
        <v/>
      </c>
      <c r="AF467" s="11">
        <f>ROUND(MAX(0,MIN(100,50+((H467-K467)/K467)*1000)),0)</f>
        <v/>
      </c>
      <c r="AG467" s="11">
        <f>IFERROR(ROUND(MAX(0,MIN(100,50+25*LN(MAX(0.01,X467)))),0),25)</f>
        <v/>
      </c>
      <c r="AH467" s="11">
        <f>ROUND(IF(M467&lt;=-30,0,IF(M467&lt;=-20,20,IF(M467&lt;=-10,50,100))),0)</f>
        <v/>
      </c>
      <c r="AI467" s="11">
        <f>ROUND(MAX(0,MIN(100,50+(Z467*10))),0)</f>
        <v/>
      </c>
      <c r="AJ467" s="11">
        <f>IFERROR(IF(--AA467&gt;=80,"خرید قوی",IF(--AA467&gt;=70,"خرید مشروط",IF(--AA467&gt;=60,"مراقبت",IF(--AA467&gt;=45,"ضعیف","عدم ورود")))),"")</f>
        <v/>
      </c>
    </row>
    <row r="468">
      <c r="A468" s="12">
        <f>'دیده بان بازار'!A471</f>
        <v/>
      </c>
      <c r="B468" s="13">
        <f>'دیده بان بازار'!B471</f>
        <v/>
      </c>
      <c r="C468" s="13">
        <f>'دیده بان بازار'!C471</f>
        <v/>
      </c>
      <c r="D468" s="13">
        <f>'دیده بان بازار'!D471</f>
        <v/>
      </c>
      <c r="E468" s="14">
        <f>'دیده بان بازار'!E471</f>
        <v/>
      </c>
      <c r="F468" s="13">
        <f>'دیده بان بازار'!F471</f>
        <v/>
      </c>
      <c r="G468" s="13">
        <f>'دیده بان بازار'!G471</f>
        <v/>
      </c>
      <c r="H468" s="13">
        <f>'دیده بان بازار'!H471</f>
        <v/>
      </c>
      <c r="I468" s="13">
        <f>'دیده بان بازار'!I471</f>
        <v/>
      </c>
      <c r="J468" s="13">
        <f>'دیده بان بازار'!J471</f>
        <v/>
      </c>
      <c r="K468" s="13">
        <f>'دیده بان بازار'!K471</f>
        <v/>
      </c>
      <c r="L468" s="13">
        <f>'دیده بان بازار'!L471</f>
        <v/>
      </c>
      <c r="M468" s="13">
        <f>'دیده بان بازار'!M471</f>
        <v/>
      </c>
      <c r="N468" s="13">
        <f>'دیده بان بازار'!N471</f>
        <v/>
      </c>
      <c r="O468" s="13">
        <f>'دیده بان بازار'!O471</f>
        <v/>
      </c>
      <c r="P468" s="13">
        <f>'دیده بان بازار'!P471</f>
        <v/>
      </c>
      <c r="Q468" s="13">
        <f>'دیده بان بازار'!Q471</f>
        <v/>
      </c>
      <c r="R468" s="13">
        <f>'دیده بان بازار'!R471</f>
        <v/>
      </c>
      <c r="S468" s="13">
        <f>'دیده بان بازار'!S471</f>
        <v/>
      </c>
      <c r="T468" s="13">
        <f>'دیده بان بازار'!T471</f>
        <v/>
      </c>
      <c r="U468" s="13">
        <f>'دیده بان بازار'!U471</f>
        <v/>
      </c>
      <c r="V468" s="13">
        <f>'دیده بان بازار'!V471</f>
        <v/>
      </c>
      <c r="W468" s="6">
        <f>'دیده بان بازار'!W471</f>
        <v/>
      </c>
      <c r="X468" s="11">
        <f>IFERROR(IF(OR(R468&lt;=0,W468&lt;=0,S468&lt;=0,V468&lt;=0),0,ROUND((S468/R468)/(V468/W468),2)),0)</f>
        <v/>
      </c>
      <c r="Y468" s="11">
        <f>IFERROR(IF(OR(S468&lt;=0,V468&lt;=0),0,ROUND(S468/V468,2)),0)</f>
        <v/>
      </c>
      <c r="Z468" s="11">
        <f>IFERROR(J468-M468,0)</f>
        <v/>
      </c>
      <c r="AA468" s="11">
        <f>IFERROR(ROUND(MAX(0,MIN(100,((AB468*0.2)+(AC468*0.15)+(AD468*0.15)+(AE468*0.1)+(AF468*0.1)+(AG468*0.15)+(MIN(Y468/3,1)*100*0.1)+(AI468*0.05))*((AH468/100)*0.25+0.75))),0),0)</f>
        <v/>
      </c>
      <c r="AB468" s="11">
        <f>ROUND(MAX(0,MIN(100,((M468+10)/20)*100)),0)</f>
        <v/>
      </c>
      <c r="AC468" s="11">
        <f>IFERROR(IF(D468&lt;=0,0,ROUND(COUNTIFS($D$4:$D$3359,"&lt;="&amp;D468,$D$4:$D$3359,"&gt;0")/COUNTIF($D$4:$D$3359,"&gt;0")*100,0)),0)</f>
        <v/>
      </c>
      <c r="AD468" s="11">
        <f>IF(E468&lt;=0,0,ROUND(MAX(0,MIN(100,(LOG10(1+E468/1000000000)/LOG10(101))*100)),0))</f>
        <v/>
      </c>
      <c r="AE468" s="11">
        <f>IF(O468=N468,50,ROUND(MAX(0,MIN(100,((H468-N468)/(O468-N468))*100)),0))</f>
        <v/>
      </c>
      <c r="AF468" s="11">
        <f>ROUND(MAX(0,MIN(100,50+((H468-K468)/K468)*1000)),0)</f>
        <v/>
      </c>
      <c r="AG468" s="11">
        <f>IFERROR(ROUND(MAX(0,MIN(100,50+25*LN(MAX(0.01,X468)))),0),25)</f>
        <v/>
      </c>
      <c r="AH468" s="11">
        <f>ROUND(IF(M468&lt;=-30,0,IF(M468&lt;=-20,20,IF(M468&lt;=-10,50,100))),0)</f>
        <v/>
      </c>
      <c r="AI468" s="11">
        <f>ROUND(MAX(0,MIN(100,50+(Z468*10))),0)</f>
        <v/>
      </c>
      <c r="AJ468" s="11">
        <f>IFERROR(IF(--AA468&gt;=80,"خرید قوی",IF(--AA468&gt;=70,"خرید مشروط",IF(--AA468&gt;=60,"مراقبت",IF(--AA468&gt;=45,"ضعیف","عدم ورود")))),"")</f>
        <v/>
      </c>
    </row>
    <row r="469">
      <c r="A469" s="15">
        <f>'دیده بان بازار'!A472</f>
        <v/>
      </c>
      <c r="B469" s="16">
        <f>'دیده بان بازار'!B472</f>
        <v/>
      </c>
      <c r="C469" s="16">
        <f>'دیده بان بازار'!C472</f>
        <v/>
      </c>
      <c r="D469" s="16">
        <f>'دیده بان بازار'!D472</f>
        <v/>
      </c>
      <c r="E469" s="17">
        <f>'دیده بان بازار'!E472</f>
        <v/>
      </c>
      <c r="F469" s="16">
        <f>'دیده بان بازار'!F472</f>
        <v/>
      </c>
      <c r="G469" s="16">
        <f>'دیده بان بازار'!G472</f>
        <v/>
      </c>
      <c r="H469" s="16">
        <f>'دیده بان بازار'!H472</f>
        <v/>
      </c>
      <c r="I469" s="16">
        <f>'دیده بان بازار'!I472</f>
        <v/>
      </c>
      <c r="J469" s="16">
        <f>'دیده بان بازار'!J472</f>
        <v/>
      </c>
      <c r="K469" s="16">
        <f>'دیده بان بازار'!K472</f>
        <v/>
      </c>
      <c r="L469" s="16">
        <f>'دیده بان بازار'!L472</f>
        <v/>
      </c>
      <c r="M469" s="16">
        <f>'دیده بان بازار'!M472</f>
        <v/>
      </c>
      <c r="N469" s="16">
        <f>'دیده بان بازار'!N472</f>
        <v/>
      </c>
      <c r="O469" s="16">
        <f>'دیده بان بازار'!O472</f>
        <v/>
      </c>
      <c r="P469" s="16">
        <f>'دیده بان بازار'!P472</f>
        <v/>
      </c>
      <c r="Q469" s="16">
        <f>'دیده بان بازار'!Q472</f>
        <v/>
      </c>
      <c r="R469" s="16">
        <f>'دیده بان بازار'!R472</f>
        <v/>
      </c>
      <c r="S469" s="16">
        <f>'دیده بان بازار'!S472</f>
        <v/>
      </c>
      <c r="T469" s="16">
        <f>'دیده بان بازار'!T472</f>
        <v/>
      </c>
      <c r="U469" s="16">
        <f>'دیده بان بازار'!U472</f>
        <v/>
      </c>
      <c r="V469" s="16">
        <f>'دیده بان بازار'!V472</f>
        <v/>
      </c>
      <c r="W469" s="7">
        <f>'دیده بان بازار'!W472</f>
        <v/>
      </c>
      <c r="X469" s="11">
        <f>IFERROR(IF(OR(R469&lt;=0,W469&lt;=0,S469&lt;=0,V469&lt;=0),0,ROUND((S469/R469)/(V469/W469),2)),0)</f>
        <v/>
      </c>
      <c r="Y469" s="11">
        <f>IFERROR(IF(OR(S469&lt;=0,V469&lt;=0),0,ROUND(S469/V469,2)),0)</f>
        <v/>
      </c>
      <c r="Z469" s="11">
        <f>IFERROR(J469-M469,0)</f>
        <v/>
      </c>
      <c r="AA469" s="11">
        <f>IFERROR(ROUND(MAX(0,MIN(100,((AB469*0.2)+(AC469*0.15)+(AD469*0.15)+(AE469*0.1)+(AF469*0.1)+(AG469*0.15)+(MIN(Y469/3,1)*100*0.1)+(AI469*0.05))*((AH469/100)*0.25+0.75))),0),0)</f>
        <v/>
      </c>
      <c r="AB469" s="11">
        <f>ROUND(MAX(0,MIN(100,((M469+10)/20)*100)),0)</f>
        <v/>
      </c>
      <c r="AC469" s="11">
        <f>IFERROR(IF(D469&lt;=0,0,ROUND(COUNTIFS($D$4:$D$3359,"&lt;="&amp;D469,$D$4:$D$3359,"&gt;0")/COUNTIF($D$4:$D$3359,"&gt;0")*100,0)),0)</f>
        <v/>
      </c>
      <c r="AD469" s="11">
        <f>IF(E469&lt;=0,0,ROUND(MAX(0,MIN(100,(LOG10(1+E469/1000000000)/LOG10(101))*100)),0))</f>
        <v/>
      </c>
      <c r="AE469" s="11">
        <f>IF(O469=N469,50,ROUND(MAX(0,MIN(100,((H469-N469)/(O469-N469))*100)),0))</f>
        <v/>
      </c>
      <c r="AF469" s="11">
        <f>ROUND(MAX(0,MIN(100,50+((H469-K469)/K469)*1000)),0)</f>
        <v/>
      </c>
      <c r="AG469" s="11">
        <f>IFERROR(ROUND(MAX(0,MIN(100,50+25*LN(MAX(0.01,X469)))),0),25)</f>
        <v/>
      </c>
      <c r="AH469" s="11">
        <f>ROUND(IF(M469&lt;=-30,0,IF(M469&lt;=-20,20,IF(M469&lt;=-10,50,100))),0)</f>
        <v/>
      </c>
      <c r="AI469" s="11">
        <f>ROUND(MAX(0,MIN(100,50+(Z469*10))),0)</f>
        <v/>
      </c>
      <c r="AJ469" s="11">
        <f>IFERROR(IF(--AA469&gt;=80,"خرید قوی",IF(--AA469&gt;=70,"خرید مشروط",IF(--AA469&gt;=60,"مراقبت",IF(--AA469&gt;=45,"ضعیف","عدم ورود")))),"")</f>
        <v/>
      </c>
    </row>
    <row r="470">
      <c r="A470" s="12">
        <f>'دیده بان بازار'!A473</f>
        <v/>
      </c>
      <c r="B470" s="13">
        <f>'دیده بان بازار'!B473</f>
        <v/>
      </c>
      <c r="C470" s="13">
        <f>'دیده بان بازار'!C473</f>
        <v/>
      </c>
      <c r="D470" s="13">
        <f>'دیده بان بازار'!D473</f>
        <v/>
      </c>
      <c r="E470" s="14">
        <f>'دیده بان بازار'!E473</f>
        <v/>
      </c>
      <c r="F470" s="13">
        <f>'دیده بان بازار'!F473</f>
        <v/>
      </c>
      <c r="G470" s="13">
        <f>'دیده بان بازار'!G473</f>
        <v/>
      </c>
      <c r="H470" s="13">
        <f>'دیده بان بازار'!H473</f>
        <v/>
      </c>
      <c r="I470" s="13">
        <f>'دیده بان بازار'!I473</f>
        <v/>
      </c>
      <c r="J470" s="13">
        <f>'دیده بان بازار'!J473</f>
        <v/>
      </c>
      <c r="K470" s="13">
        <f>'دیده بان بازار'!K473</f>
        <v/>
      </c>
      <c r="L470" s="13">
        <f>'دیده بان بازار'!L473</f>
        <v/>
      </c>
      <c r="M470" s="13">
        <f>'دیده بان بازار'!M473</f>
        <v/>
      </c>
      <c r="N470" s="13">
        <f>'دیده بان بازار'!N473</f>
        <v/>
      </c>
      <c r="O470" s="13">
        <f>'دیده بان بازار'!O473</f>
        <v/>
      </c>
      <c r="P470" s="13">
        <f>'دیده بان بازار'!P473</f>
        <v/>
      </c>
      <c r="Q470" s="13">
        <f>'دیده بان بازار'!Q473</f>
        <v/>
      </c>
      <c r="R470" s="13">
        <f>'دیده بان بازار'!R473</f>
        <v/>
      </c>
      <c r="S470" s="13">
        <f>'دیده بان بازار'!S473</f>
        <v/>
      </c>
      <c r="T470" s="13">
        <f>'دیده بان بازار'!T473</f>
        <v/>
      </c>
      <c r="U470" s="13">
        <f>'دیده بان بازار'!U473</f>
        <v/>
      </c>
      <c r="V470" s="13">
        <f>'دیده بان بازار'!V473</f>
        <v/>
      </c>
      <c r="W470" s="6">
        <f>'دیده بان بازار'!W473</f>
        <v/>
      </c>
      <c r="X470" s="11">
        <f>IFERROR(IF(OR(R470&lt;=0,W470&lt;=0,S470&lt;=0,V470&lt;=0),0,ROUND((S470/R470)/(V470/W470),2)),0)</f>
        <v/>
      </c>
      <c r="Y470" s="11">
        <f>IFERROR(IF(OR(S470&lt;=0,V470&lt;=0),0,ROUND(S470/V470,2)),0)</f>
        <v/>
      </c>
      <c r="Z470" s="11">
        <f>IFERROR(J470-M470,0)</f>
        <v/>
      </c>
      <c r="AA470" s="11">
        <f>IFERROR(ROUND(MAX(0,MIN(100,((AB470*0.2)+(AC470*0.15)+(AD470*0.15)+(AE470*0.1)+(AF470*0.1)+(AG470*0.15)+(MIN(Y470/3,1)*100*0.1)+(AI470*0.05))*((AH470/100)*0.25+0.75))),0),0)</f>
        <v/>
      </c>
      <c r="AB470" s="11">
        <f>ROUND(MAX(0,MIN(100,((M470+10)/20)*100)),0)</f>
        <v/>
      </c>
      <c r="AC470" s="11">
        <f>IFERROR(IF(D470&lt;=0,0,ROUND(COUNTIFS($D$4:$D$3359,"&lt;="&amp;D470,$D$4:$D$3359,"&gt;0")/COUNTIF($D$4:$D$3359,"&gt;0")*100,0)),0)</f>
        <v/>
      </c>
      <c r="AD470" s="11">
        <f>IF(E470&lt;=0,0,ROUND(MAX(0,MIN(100,(LOG10(1+E470/1000000000)/LOG10(101))*100)),0))</f>
        <v/>
      </c>
      <c r="AE470" s="11">
        <f>IF(O470=N470,50,ROUND(MAX(0,MIN(100,((H470-N470)/(O470-N470))*100)),0))</f>
        <v/>
      </c>
      <c r="AF470" s="11">
        <f>ROUND(MAX(0,MIN(100,50+((H470-K470)/K470)*1000)),0)</f>
        <v/>
      </c>
      <c r="AG470" s="11">
        <f>IFERROR(ROUND(MAX(0,MIN(100,50+25*LN(MAX(0.01,X470)))),0),25)</f>
        <v/>
      </c>
      <c r="AH470" s="11">
        <f>ROUND(IF(M470&lt;=-30,0,IF(M470&lt;=-20,20,IF(M470&lt;=-10,50,100))),0)</f>
        <v/>
      </c>
      <c r="AI470" s="11">
        <f>ROUND(MAX(0,MIN(100,50+(Z470*10))),0)</f>
        <v/>
      </c>
      <c r="AJ470" s="11">
        <f>IFERROR(IF(--AA470&gt;=80,"خرید قوی",IF(--AA470&gt;=70,"خرید مشروط",IF(--AA470&gt;=60,"مراقبت",IF(--AA470&gt;=45,"ضعیف","عدم ورود")))),"")</f>
        <v/>
      </c>
    </row>
    <row r="471">
      <c r="A471" s="15">
        <f>'دیده بان بازار'!A474</f>
        <v/>
      </c>
      <c r="B471" s="16">
        <f>'دیده بان بازار'!B474</f>
        <v/>
      </c>
      <c r="C471" s="16">
        <f>'دیده بان بازار'!C474</f>
        <v/>
      </c>
      <c r="D471" s="16">
        <f>'دیده بان بازار'!D474</f>
        <v/>
      </c>
      <c r="E471" s="17">
        <f>'دیده بان بازار'!E474</f>
        <v/>
      </c>
      <c r="F471" s="16">
        <f>'دیده بان بازار'!F474</f>
        <v/>
      </c>
      <c r="G471" s="16">
        <f>'دیده بان بازار'!G474</f>
        <v/>
      </c>
      <c r="H471" s="16">
        <f>'دیده بان بازار'!H474</f>
        <v/>
      </c>
      <c r="I471" s="16">
        <f>'دیده بان بازار'!I474</f>
        <v/>
      </c>
      <c r="J471" s="16">
        <f>'دیده بان بازار'!J474</f>
        <v/>
      </c>
      <c r="K471" s="16">
        <f>'دیده بان بازار'!K474</f>
        <v/>
      </c>
      <c r="L471" s="16">
        <f>'دیده بان بازار'!L474</f>
        <v/>
      </c>
      <c r="M471" s="16">
        <f>'دیده بان بازار'!M474</f>
        <v/>
      </c>
      <c r="N471" s="16">
        <f>'دیده بان بازار'!N474</f>
        <v/>
      </c>
      <c r="O471" s="16">
        <f>'دیده بان بازار'!O474</f>
        <v/>
      </c>
      <c r="P471" s="16">
        <f>'دیده بان بازار'!P474</f>
        <v/>
      </c>
      <c r="Q471" s="16">
        <f>'دیده بان بازار'!Q474</f>
        <v/>
      </c>
      <c r="R471" s="16">
        <f>'دیده بان بازار'!R474</f>
        <v/>
      </c>
      <c r="S471" s="16">
        <f>'دیده بان بازار'!S474</f>
        <v/>
      </c>
      <c r="T471" s="16">
        <f>'دیده بان بازار'!T474</f>
        <v/>
      </c>
      <c r="U471" s="16">
        <f>'دیده بان بازار'!U474</f>
        <v/>
      </c>
      <c r="V471" s="16">
        <f>'دیده بان بازار'!V474</f>
        <v/>
      </c>
      <c r="W471" s="7">
        <f>'دیده بان بازار'!W474</f>
        <v/>
      </c>
      <c r="X471" s="11">
        <f>IFERROR(IF(OR(R471&lt;=0,W471&lt;=0,S471&lt;=0,V471&lt;=0),0,ROUND((S471/R471)/(V471/W471),2)),0)</f>
        <v/>
      </c>
      <c r="Y471" s="11">
        <f>IFERROR(IF(OR(S471&lt;=0,V471&lt;=0),0,ROUND(S471/V471,2)),0)</f>
        <v/>
      </c>
      <c r="Z471" s="11">
        <f>IFERROR(J471-M471,0)</f>
        <v/>
      </c>
      <c r="AA471" s="11">
        <f>IFERROR(ROUND(MAX(0,MIN(100,((AB471*0.2)+(AC471*0.15)+(AD471*0.15)+(AE471*0.1)+(AF471*0.1)+(AG471*0.15)+(MIN(Y471/3,1)*100*0.1)+(AI471*0.05))*((AH471/100)*0.25+0.75))),0),0)</f>
        <v/>
      </c>
      <c r="AB471" s="11">
        <f>ROUND(MAX(0,MIN(100,((M471+10)/20)*100)),0)</f>
        <v/>
      </c>
      <c r="AC471" s="11">
        <f>IFERROR(IF(D471&lt;=0,0,ROUND(COUNTIFS($D$4:$D$3359,"&lt;="&amp;D471,$D$4:$D$3359,"&gt;0")/COUNTIF($D$4:$D$3359,"&gt;0")*100,0)),0)</f>
        <v/>
      </c>
      <c r="AD471" s="11">
        <f>IF(E471&lt;=0,0,ROUND(MAX(0,MIN(100,(LOG10(1+E471/1000000000)/LOG10(101))*100)),0))</f>
        <v/>
      </c>
      <c r="AE471" s="11">
        <f>IF(O471=N471,50,ROUND(MAX(0,MIN(100,((H471-N471)/(O471-N471))*100)),0))</f>
        <v/>
      </c>
      <c r="AF471" s="11">
        <f>ROUND(MAX(0,MIN(100,50+((H471-K471)/K471)*1000)),0)</f>
        <v/>
      </c>
      <c r="AG471" s="11">
        <f>IFERROR(ROUND(MAX(0,MIN(100,50+25*LN(MAX(0.01,X471)))),0),25)</f>
        <v/>
      </c>
      <c r="AH471" s="11">
        <f>ROUND(IF(M471&lt;=-30,0,IF(M471&lt;=-20,20,IF(M471&lt;=-10,50,100))),0)</f>
        <v/>
      </c>
      <c r="AI471" s="11">
        <f>ROUND(MAX(0,MIN(100,50+(Z471*10))),0)</f>
        <v/>
      </c>
      <c r="AJ471" s="11">
        <f>IFERROR(IF(--AA471&gt;=80,"خرید قوی",IF(--AA471&gt;=70,"خرید مشروط",IF(--AA471&gt;=60,"مراقبت",IF(--AA471&gt;=45,"ضعیف","عدم ورود")))),"")</f>
        <v/>
      </c>
    </row>
    <row r="472">
      <c r="A472" s="12">
        <f>'دیده بان بازار'!A475</f>
        <v/>
      </c>
      <c r="B472" s="13">
        <f>'دیده بان بازار'!B475</f>
        <v/>
      </c>
      <c r="C472" s="13">
        <f>'دیده بان بازار'!C475</f>
        <v/>
      </c>
      <c r="D472" s="13">
        <f>'دیده بان بازار'!D475</f>
        <v/>
      </c>
      <c r="E472" s="14">
        <f>'دیده بان بازار'!E475</f>
        <v/>
      </c>
      <c r="F472" s="13">
        <f>'دیده بان بازار'!F475</f>
        <v/>
      </c>
      <c r="G472" s="13">
        <f>'دیده بان بازار'!G475</f>
        <v/>
      </c>
      <c r="H472" s="13">
        <f>'دیده بان بازار'!H475</f>
        <v/>
      </c>
      <c r="I472" s="13">
        <f>'دیده بان بازار'!I475</f>
        <v/>
      </c>
      <c r="J472" s="13">
        <f>'دیده بان بازار'!J475</f>
        <v/>
      </c>
      <c r="K472" s="13">
        <f>'دیده بان بازار'!K475</f>
        <v/>
      </c>
      <c r="L472" s="13">
        <f>'دیده بان بازار'!L475</f>
        <v/>
      </c>
      <c r="M472" s="13">
        <f>'دیده بان بازار'!M475</f>
        <v/>
      </c>
      <c r="N472" s="13">
        <f>'دیده بان بازار'!N475</f>
        <v/>
      </c>
      <c r="O472" s="13">
        <f>'دیده بان بازار'!O475</f>
        <v/>
      </c>
      <c r="P472" s="13">
        <f>'دیده بان بازار'!P475</f>
        <v/>
      </c>
      <c r="Q472" s="13">
        <f>'دیده بان بازار'!Q475</f>
        <v/>
      </c>
      <c r="R472" s="13">
        <f>'دیده بان بازار'!R475</f>
        <v/>
      </c>
      <c r="S472" s="13">
        <f>'دیده بان بازار'!S475</f>
        <v/>
      </c>
      <c r="T472" s="13">
        <f>'دیده بان بازار'!T475</f>
        <v/>
      </c>
      <c r="U472" s="13">
        <f>'دیده بان بازار'!U475</f>
        <v/>
      </c>
      <c r="V472" s="13">
        <f>'دیده بان بازار'!V475</f>
        <v/>
      </c>
      <c r="W472" s="6">
        <f>'دیده بان بازار'!W475</f>
        <v/>
      </c>
      <c r="X472" s="11">
        <f>IFERROR(IF(OR(R472&lt;=0,W472&lt;=0,S472&lt;=0,V472&lt;=0),0,ROUND((S472/R472)/(V472/W472),2)),0)</f>
        <v/>
      </c>
      <c r="Y472" s="11">
        <f>IFERROR(IF(OR(S472&lt;=0,V472&lt;=0),0,ROUND(S472/V472,2)),0)</f>
        <v/>
      </c>
      <c r="Z472" s="11">
        <f>IFERROR(J472-M472,0)</f>
        <v/>
      </c>
      <c r="AA472" s="11">
        <f>IFERROR(ROUND(MAX(0,MIN(100,((AB472*0.2)+(AC472*0.15)+(AD472*0.15)+(AE472*0.1)+(AF472*0.1)+(AG472*0.15)+(MIN(Y472/3,1)*100*0.1)+(AI472*0.05))*((AH472/100)*0.25+0.75))),0),0)</f>
        <v/>
      </c>
      <c r="AB472" s="11">
        <f>ROUND(MAX(0,MIN(100,((M472+10)/20)*100)),0)</f>
        <v/>
      </c>
      <c r="AC472" s="11">
        <f>IFERROR(IF(D472&lt;=0,0,ROUND(COUNTIFS($D$4:$D$3359,"&lt;="&amp;D472,$D$4:$D$3359,"&gt;0")/COUNTIF($D$4:$D$3359,"&gt;0")*100,0)),0)</f>
        <v/>
      </c>
      <c r="AD472" s="11">
        <f>IF(E472&lt;=0,0,ROUND(MAX(0,MIN(100,(LOG10(1+E472/1000000000)/LOG10(101))*100)),0))</f>
        <v/>
      </c>
      <c r="AE472" s="11">
        <f>IF(O472=N472,50,ROUND(MAX(0,MIN(100,((H472-N472)/(O472-N472))*100)),0))</f>
        <v/>
      </c>
      <c r="AF472" s="11">
        <f>ROUND(MAX(0,MIN(100,50+((H472-K472)/K472)*1000)),0)</f>
        <v/>
      </c>
      <c r="AG472" s="11">
        <f>IFERROR(ROUND(MAX(0,MIN(100,50+25*LN(MAX(0.01,X472)))),0),25)</f>
        <v/>
      </c>
      <c r="AH472" s="11">
        <f>ROUND(IF(M472&lt;=-30,0,IF(M472&lt;=-20,20,IF(M472&lt;=-10,50,100))),0)</f>
        <v/>
      </c>
      <c r="AI472" s="11">
        <f>ROUND(MAX(0,MIN(100,50+(Z472*10))),0)</f>
        <v/>
      </c>
      <c r="AJ472" s="11">
        <f>IFERROR(IF(--AA472&gt;=80,"خرید قوی",IF(--AA472&gt;=70,"خرید مشروط",IF(--AA472&gt;=60,"مراقبت",IF(--AA472&gt;=45,"ضعیف","عدم ورود")))),"")</f>
        <v/>
      </c>
    </row>
    <row r="473">
      <c r="A473" s="15">
        <f>'دیده بان بازار'!A476</f>
        <v/>
      </c>
      <c r="B473" s="16">
        <f>'دیده بان بازار'!B476</f>
        <v/>
      </c>
      <c r="C473" s="16">
        <f>'دیده بان بازار'!C476</f>
        <v/>
      </c>
      <c r="D473" s="16">
        <f>'دیده بان بازار'!D476</f>
        <v/>
      </c>
      <c r="E473" s="17">
        <f>'دیده بان بازار'!E476</f>
        <v/>
      </c>
      <c r="F473" s="16">
        <f>'دیده بان بازار'!F476</f>
        <v/>
      </c>
      <c r="G473" s="16">
        <f>'دیده بان بازار'!G476</f>
        <v/>
      </c>
      <c r="H473" s="16">
        <f>'دیده بان بازار'!H476</f>
        <v/>
      </c>
      <c r="I473" s="16">
        <f>'دیده بان بازار'!I476</f>
        <v/>
      </c>
      <c r="J473" s="16">
        <f>'دیده بان بازار'!J476</f>
        <v/>
      </c>
      <c r="K473" s="16">
        <f>'دیده بان بازار'!K476</f>
        <v/>
      </c>
      <c r="L473" s="16">
        <f>'دیده بان بازار'!L476</f>
        <v/>
      </c>
      <c r="M473" s="16">
        <f>'دیده بان بازار'!M476</f>
        <v/>
      </c>
      <c r="N473" s="16">
        <f>'دیده بان بازار'!N476</f>
        <v/>
      </c>
      <c r="O473" s="16">
        <f>'دیده بان بازار'!O476</f>
        <v/>
      </c>
      <c r="P473" s="16">
        <f>'دیده بان بازار'!P476</f>
        <v/>
      </c>
      <c r="Q473" s="16">
        <f>'دیده بان بازار'!Q476</f>
        <v/>
      </c>
      <c r="R473" s="16">
        <f>'دیده بان بازار'!R476</f>
        <v/>
      </c>
      <c r="S473" s="16">
        <f>'دیده بان بازار'!S476</f>
        <v/>
      </c>
      <c r="T473" s="16">
        <f>'دیده بان بازار'!T476</f>
        <v/>
      </c>
      <c r="U473" s="16">
        <f>'دیده بان بازار'!U476</f>
        <v/>
      </c>
      <c r="V473" s="16">
        <f>'دیده بان بازار'!V476</f>
        <v/>
      </c>
      <c r="W473" s="7">
        <f>'دیده بان بازار'!W476</f>
        <v/>
      </c>
      <c r="X473" s="11">
        <f>IFERROR(IF(OR(R473&lt;=0,W473&lt;=0,S473&lt;=0,V473&lt;=0),0,ROUND((S473/R473)/(V473/W473),2)),0)</f>
        <v/>
      </c>
      <c r="Y473" s="11">
        <f>IFERROR(IF(OR(S473&lt;=0,V473&lt;=0),0,ROUND(S473/V473,2)),0)</f>
        <v/>
      </c>
      <c r="Z473" s="11">
        <f>IFERROR(J473-M473,0)</f>
        <v/>
      </c>
      <c r="AA473" s="11">
        <f>IFERROR(ROUND(MAX(0,MIN(100,((AB473*0.2)+(AC473*0.15)+(AD473*0.15)+(AE473*0.1)+(AF473*0.1)+(AG473*0.15)+(MIN(Y473/3,1)*100*0.1)+(AI473*0.05))*((AH473/100)*0.25+0.75))),0),0)</f>
        <v/>
      </c>
      <c r="AB473" s="11">
        <f>ROUND(MAX(0,MIN(100,((M473+10)/20)*100)),0)</f>
        <v/>
      </c>
      <c r="AC473" s="11">
        <f>IFERROR(IF(D473&lt;=0,0,ROUND(COUNTIFS($D$4:$D$3359,"&lt;="&amp;D473,$D$4:$D$3359,"&gt;0")/COUNTIF($D$4:$D$3359,"&gt;0")*100,0)),0)</f>
        <v/>
      </c>
      <c r="AD473" s="11">
        <f>IF(E473&lt;=0,0,ROUND(MAX(0,MIN(100,(LOG10(1+E473/1000000000)/LOG10(101))*100)),0))</f>
        <v/>
      </c>
      <c r="AE473" s="11">
        <f>IF(O473=N473,50,ROUND(MAX(0,MIN(100,((H473-N473)/(O473-N473))*100)),0))</f>
        <v/>
      </c>
      <c r="AF473" s="11">
        <f>ROUND(MAX(0,MIN(100,50+((H473-K473)/K473)*1000)),0)</f>
        <v/>
      </c>
      <c r="AG473" s="11">
        <f>IFERROR(ROUND(MAX(0,MIN(100,50+25*LN(MAX(0.01,X473)))),0),25)</f>
        <v/>
      </c>
      <c r="AH473" s="11">
        <f>ROUND(IF(M473&lt;=-30,0,IF(M473&lt;=-20,20,IF(M473&lt;=-10,50,100))),0)</f>
        <v/>
      </c>
      <c r="AI473" s="11">
        <f>ROUND(MAX(0,MIN(100,50+(Z473*10))),0)</f>
        <v/>
      </c>
      <c r="AJ473" s="11">
        <f>IFERROR(IF(--AA473&gt;=80,"خرید قوی",IF(--AA473&gt;=70,"خرید مشروط",IF(--AA473&gt;=60,"مراقبت",IF(--AA473&gt;=45,"ضعیف","عدم ورود")))),"")</f>
        <v/>
      </c>
    </row>
    <row r="474">
      <c r="A474" s="12">
        <f>'دیده بان بازار'!A477</f>
        <v/>
      </c>
      <c r="B474" s="13">
        <f>'دیده بان بازار'!B477</f>
        <v/>
      </c>
      <c r="C474" s="13">
        <f>'دیده بان بازار'!C477</f>
        <v/>
      </c>
      <c r="D474" s="13">
        <f>'دیده بان بازار'!D477</f>
        <v/>
      </c>
      <c r="E474" s="14">
        <f>'دیده بان بازار'!E477</f>
        <v/>
      </c>
      <c r="F474" s="13">
        <f>'دیده بان بازار'!F477</f>
        <v/>
      </c>
      <c r="G474" s="13">
        <f>'دیده بان بازار'!G477</f>
        <v/>
      </c>
      <c r="H474" s="13">
        <f>'دیده بان بازار'!H477</f>
        <v/>
      </c>
      <c r="I474" s="13">
        <f>'دیده بان بازار'!I477</f>
        <v/>
      </c>
      <c r="J474" s="13">
        <f>'دیده بان بازار'!J477</f>
        <v/>
      </c>
      <c r="K474" s="13">
        <f>'دیده بان بازار'!K477</f>
        <v/>
      </c>
      <c r="L474" s="13">
        <f>'دیده بان بازار'!L477</f>
        <v/>
      </c>
      <c r="M474" s="13">
        <f>'دیده بان بازار'!M477</f>
        <v/>
      </c>
      <c r="N474" s="13">
        <f>'دیده بان بازار'!N477</f>
        <v/>
      </c>
      <c r="O474" s="13">
        <f>'دیده بان بازار'!O477</f>
        <v/>
      </c>
      <c r="P474" s="13">
        <f>'دیده بان بازار'!P477</f>
        <v/>
      </c>
      <c r="Q474" s="13">
        <f>'دیده بان بازار'!Q477</f>
        <v/>
      </c>
      <c r="R474" s="13">
        <f>'دیده بان بازار'!R477</f>
        <v/>
      </c>
      <c r="S474" s="13">
        <f>'دیده بان بازار'!S477</f>
        <v/>
      </c>
      <c r="T474" s="13">
        <f>'دیده بان بازار'!T477</f>
        <v/>
      </c>
      <c r="U474" s="13">
        <f>'دیده بان بازار'!U477</f>
        <v/>
      </c>
      <c r="V474" s="13">
        <f>'دیده بان بازار'!V477</f>
        <v/>
      </c>
      <c r="W474" s="6">
        <f>'دیده بان بازار'!W477</f>
        <v/>
      </c>
      <c r="X474" s="11">
        <f>IFERROR(IF(OR(R474&lt;=0,W474&lt;=0,S474&lt;=0,V474&lt;=0),0,ROUND((S474/R474)/(V474/W474),2)),0)</f>
        <v/>
      </c>
      <c r="Y474" s="11">
        <f>IFERROR(IF(OR(S474&lt;=0,V474&lt;=0),0,ROUND(S474/V474,2)),0)</f>
        <v/>
      </c>
      <c r="Z474" s="11">
        <f>IFERROR(J474-M474,0)</f>
        <v/>
      </c>
      <c r="AA474" s="11">
        <f>IFERROR(ROUND(MAX(0,MIN(100,((AB474*0.2)+(AC474*0.15)+(AD474*0.15)+(AE474*0.1)+(AF474*0.1)+(AG474*0.15)+(MIN(Y474/3,1)*100*0.1)+(AI474*0.05))*((AH474/100)*0.25+0.75))),0),0)</f>
        <v/>
      </c>
      <c r="AB474" s="11">
        <f>ROUND(MAX(0,MIN(100,((M474+10)/20)*100)),0)</f>
        <v/>
      </c>
      <c r="AC474" s="11">
        <f>IFERROR(IF(D474&lt;=0,0,ROUND(COUNTIFS($D$4:$D$3359,"&lt;="&amp;D474,$D$4:$D$3359,"&gt;0")/COUNTIF($D$4:$D$3359,"&gt;0")*100,0)),0)</f>
        <v/>
      </c>
      <c r="AD474" s="11">
        <f>IF(E474&lt;=0,0,ROUND(MAX(0,MIN(100,(LOG10(1+E474/1000000000)/LOG10(101))*100)),0))</f>
        <v/>
      </c>
      <c r="AE474" s="11">
        <f>IF(O474=N474,50,ROUND(MAX(0,MIN(100,((H474-N474)/(O474-N474))*100)),0))</f>
        <v/>
      </c>
      <c r="AF474" s="11">
        <f>ROUND(MAX(0,MIN(100,50+((H474-K474)/K474)*1000)),0)</f>
        <v/>
      </c>
      <c r="AG474" s="11">
        <f>IFERROR(ROUND(MAX(0,MIN(100,50+25*LN(MAX(0.01,X474)))),0),25)</f>
        <v/>
      </c>
      <c r="AH474" s="11">
        <f>ROUND(IF(M474&lt;=-30,0,IF(M474&lt;=-20,20,IF(M474&lt;=-10,50,100))),0)</f>
        <v/>
      </c>
      <c r="AI474" s="11">
        <f>ROUND(MAX(0,MIN(100,50+(Z474*10))),0)</f>
        <v/>
      </c>
      <c r="AJ474" s="11">
        <f>IFERROR(IF(--AA474&gt;=80,"خرید قوی",IF(--AA474&gt;=70,"خرید مشروط",IF(--AA474&gt;=60,"مراقبت",IF(--AA474&gt;=45,"ضعیف","عدم ورود")))),"")</f>
        <v/>
      </c>
    </row>
    <row r="475">
      <c r="A475" s="15">
        <f>'دیده بان بازار'!A478</f>
        <v/>
      </c>
      <c r="B475" s="16">
        <f>'دیده بان بازار'!B478</f>
        <v/>
      </c>
      <c r="C475" s="16">
        <f>'دیده بان بازار'!C478</f>
        <v/>
      </c>
      <c r="D475" s="16">
        <f>'دیده بان بازار'!D478</f>
        <v/>
      </c>
      <c r="E475" s="17">
        <f>'دیده بان بازار'!E478</f>
        <v/>
      </c>
      <c r="F475" s="16">
        <f>'دیده بان بازار'!F478</f>
        <v/>
      </c>
      <c r="G475" s="16">
        <f>'دیده بان بازار'!G478</f>
        <v/>
      </c>
      <c r="H475" s="16">
        <f>'دیده بان بازار'!H478</f>
        <v/>
      </c>
      <c r="I475" s="16">
        <f>'دیده بان بازار'!I478</f>
        <v/>
      </c>
      <c r="J475" s="16">
        <f>'دیده بان بازار'!J478</f>
        <v/>
      </c>
      <c r="K475" s="16">
        <f>'دیده بان بازار'!K478</f>
        <v/>
      </c>
      <c r="L475" s="16">
        <f>'دیده بان بازار'!L478</f>
        <v/>
      </c>
      <c r="M475" s="16">
        <f>'دیده بان بازار'!M478</f>
        <v/>
      </c>
      <c r="N475" s="16">
        <f>'دیده بان بازار'!N478</f>
        <v/>
      </c>
      <c r="O475" s="16">
        <f>'دیده بان بازار'!O478</f>
        <v/>
      </c>
      <c r="P475" s="16">
        <f>'دیده بان بازار'!P478</f>
        <v/>
      </c>
      <c r="Q475" s="16">
        <f>'دیده بان بازار'!Q478</f>
        <v/>
      </c>
      <c r="R475" s="16">
        <f>'دیده بان بازار'!R478</f>
        <v/>
      </c>
      <c r="S475" s="16">
        <f>'دیده بان بازار'!S478</f>
        <v/>
      </c>
      <c r="T475" s="16">
        <f>'دیده بان بازار'!T478</f>
        <v/>
      </c>
      <c r="U475" s="16">
        <f>'دیده بان بازار'!U478</f>
        <v/>
      </c>
      <c r="V475" s="16">
        <f>'دیده بان بازار'!V478</f>
        <v/>
      </c>
      <c r="W475" s="7">
        <f>'دیده بان بازار'!W478</f>
        <v/>
      </c>
      <c r="X475" s="11">
        <f>IFERROR(IF(OR(R475&lt;=0,W475&lt;=0,S475&lt;=0,V475&lt;=0),0,ROUND((S475/R475)/(V475/W475),2)),0)</f>
        <v/>
      </c>
      <c r="Y475" s="11">
        <f>IFERROR(IF(OR(S475&lt;=0,V475&lt;=0),0,ROUND(S475/V475,2)),0)</f>
        <v/>
      </c>
      <c r="Z475" s="11">
        <f>IFERROR(J475-M475,0)</f>
        <v/>
      </c>
      <c r="AA475" s="11">
        <f>IFERROR(ROUND(MAX(0,MIN(100,((AB475*0.2)+(AC475*0.15)+(AD475*0.15)+(AE475*0.1)+(AF475*0.1)+(AG475*0.15)+(MIN(Y475/3,1)*100*0.1)+(AI475*0.05))*((AH475/100)*0.25+0.75))),0),0)</f>
        <v/>
      </c>
      <c r="AB475" s="11">
        <f>ROUND(MAX(0,MIN(100,((M475+10)/20)*100)),0)</f>
        <v/>
      </c>
      <c r="AC475" s="11">
        <f>IFERROR(IF(D475&lt;=0,0,ROUND(COUNTIFS($D$4:$D$3359,"&lt;="&amp;D475,$D$4:$D$3359,"&gt;0")/COUNTIF($D$4:$D$3359,"&gt;0")*100,0)),0)</f>
        <v/>
      </c>
      <c r="AD475" s="11">
        <f>IF(E475&lt;=0,0,ROUND(MAX(0,MIN(100,(LOG10(1+E475/1000000000)/LOG10(101))*100)),0))</f>
        <v/>
      </c>
      <c r="AE475" s="11">
        <f>IF(O475=N475,50,ROUND(MAX(0,MIN(100,((H475-N475)/(O475-N475))*100)),0))</f>
        <v/>
      </c>
      <c r="AF475" s="11">
        <f>ROUND(MAX(0,MIN(100,50+((H475-K475)/K475)*1000)),0)</f>
        <v/>
      </c>
      <c r="AG475" s="11">
        <f>IFERROR(ROUND(MAX(0,MIN(100,50+25*LN(MAX(0.01,X475)))),0),25)</f>
        <v/>
      </c>
      <c r="AH475" s="11">
        <f>ROUND(IF(M475&lt;=-30,0,IF(M475&lt;=-20,20,IF(M475&lt;=-10,50,100))),0)</f>
        <v/>
      </c>
      <c r="AI475" s="11">
        <f>ROUND(MAX(0,MIN(100,50+(Z475*10))),0)</f>
        <v/>
      </c>
      <c r="AJ475" s="11">
        <f>IFERROR(IF(--AA475&gt;=80,"خرید قوی",IF(--AA475&gt;=70,"خرید مشروط",IF(--AA475&gt;=60,"مراقبت",IF(--AA475&gt;=45,"ضعیف","عدم ورود")))),"")</f>
        <v/>
      </c>
    </row>
    <row r="476">
      <c r="A476" s="12">
        <f>'دیده بان بازار'!A479</f>
        <v/>
      </c>
      <c r="B476" s="13">
        <f>'دیده بان بازار'!B479</f>
        <v/>
      </c>
      <c r="C476" s="13">
        <f>'دیده بان بازار'!C479</f>
        <v/>
      </c>
      <c r="D476" s="13">
        <f>'دیده بان بازار'!D479</f>
        <v/>
      </c>
      <c r="E476" s="14">
        <f>'دیده بان بازار'!E479</f>
        <v/>
      </c>
      <c r="F476" s="13">
        <f>'دیده بان بازار'!F479</f>
        <v/>
      </c>
      <c r="G476" s="13">
        <f>'دیده بان بازار'!G479</f>
        <v/>
      </c>
      <c r="H476" s="13">
        <f>'دیده بان بازار'!H479</f>
        <v/>
      </c>
      <c r="I476" s="13">
        <f>'دیده بان بازار'!I479</f>
        <v/>
      </c>
      <c r="J476" s="13">
        <f>'دیده بان بازار'!J479</f>
        <v/>
      </c>
      <c r="K476" s="13">
        <f>'دیده بان بازار'!K479</f>
        <v/>
      </c>
      <c r="L476" s="13">
        <f>'دیده بان بازار'!L479</f>
        <v/>
      </c>
      <c r="M476" s="13">
        <f>'دیده بان بازار'!M479</f>
        <v/>
      </c>
      <c r="N476" s="13">
        <f>'دیده بان بازار'!N479</f>
        <v/>
      </c>
      <c r="O476" s="13">
        <f>'دیده بان بازار'!O479</f>
        <v/>
      </c>
      <c r="P476" s="13">
        <f>'دیده بان بازار'!P479</f>
        <v/>
      </c>
      <c r="Q476" s="13">
        <f>'دیده بان بازار'!Q479</f>
        <v/>
      </c>
      <c r="R476" s="13">
        <f>'دیده بان بازار'!R479</f>
        <v/>
      </c>
      <c r="S476" s="13">
        <f>'دیده بان بازار'!S479</f>
        <v/>
      </c>
      <c r="T476" s="13">
        <f>'دیده بان بازار'!T479</f>
        <v/>
      </c>
      <c r="U476" s="13">
        <f>'دیده بان بازار'!U479</f>
        <v/>
      </c>
      <c r="V476" s="13">
        <f>'دیده بان بازار'!V479</f>
        <v/>
      </c>
      <c r="W476" s="6">
        <f>'دیده بان بازار'!W479</f>
        <v/>
      </c>
      <c r="X476" s="11">
        <f>IFERROR(IF(OR(R476&lt;=0,W476&lt;=0,S476&lt;=0,V476&lt;=0),0,ROUND((S476/R476)/(V476/W476),2)),0)</f>
        <v/>
      </c>
      <c r="Y476" s="11">
        <f>IFERROR(IF(OR(S476&lt;=0,V476&lt;=0),0,ROUND(S476/V476,2)),0)</f>
        <v/>
      </c>
      <c r="Z476" s="11">
        <f>IFERROR(J476-M476,0)</f>
        <v/>
      </c>
      <c r="AA476" s="11">
        <f>IFERROR(ROUND(MAX(0,MIN(100,((AB476*0.2)+(AC476*0.15)+(AD476*0.15)+(AE476*0.1)+(AF476*0.1)+(AG476*0.15)+(MIN(Y476/3,1)*100*0.1)+(AI476*0.05))*((AH476/100)*0.25+0.75))),0),0)</f>
        <v/>
      </c>
      <c r="AB476" s="11">
        <f>ROUND(MAX(0,MIN(100,((M476+10)/20)*100)),0)</f>
        <v/>
      </c>
      <c r="AC476" s="11">
        <f>IFERROR(IF(D476&lt;=0,0,ROUND(COUNTIFS($D$4:$D$3359,"&lt;="&amp;D476,$D$4:$D$3359,"&gt;0")/COUNTIF($D$4:$D$3359,"&gt;0")*100,0)),0)</f>
        <v/>
      </c>
      <c r="AD476" s="11">
        <f>IF(E476&lt;=0,0,ROUND(MAX(0,MIN(100,(LOG10(1+E476/1000000000)/LOG10(101))*100)),0))</f>
        <v/>
      </c>
      <c r="AE476" s="11">
        <f>IF(O476=N476,50,ROUND(MAX(0,MIN(100,((H476-N476)/(O476-N476))*100)),0))</f>
        <v/>
      </c>
      <c r="AF476" s="11">
        <f>ROUND(MAX(0,MIN(100,50+((H476-K476)/K476)*1000)),0)</f>
        <v/>
      </c>
      <c r="AG476" s="11">
        <f>IFERROR(ROUND(MAX(0,MIN(100,50+25*LN(MAX(0.01,X476)))),0),25)</f>
        <v/>
      </c>
      <c r="AH476" s="11">
        <f>ROUND(IF(M476&lt;=-30,0,IF(M476&lt;=-20,20,IF(M476&lt;=-10,50,100))),0)</f>
        <v/>
      </c>
      <c r="AI476" s="11">
        <f>ROUND(MAX(0,MIN(100,50+(Z476*10))),0)</f>
        <v/>
      </c>
      <c r="AJ476" s="11">
        <f>IFERROR(IF(--AA476&gt;=80,"خرید قوی",IF(--AA476&gt;=70,"خرید مشروط",IF(--AA476&gt;=60,"مراقبت",IF(--AA476&gt;=45,"ضعیف","عدم ورود")))),"")</f>
        <v/>
      </c>
    </row>
    <row r="477">
      <c r="A477" s="15">
        <f>'دیده بان بازار'!A480</f>
        <v/>
      </c>
      <c r="B477" s="16">
        <f>'دیده بان بازار'!B480</f>
        <v/>
      </c>
      <c r="C477" s="16">
        <f>'دیده بان بازار'!C480</f>
        <v/>
      </c>
      <c r="D477" s="16">
        <f>'دیده بان بازار'!D480</f>
        <v/>
      </c>
      <c r="E477" s="17">
        <f>'دیده بان بازار'!E480</f>
        <v/>
      </c>
      <c r="F477" s="16">
        <f>'دیده بان بازار'!F480</f>
        <v/>
      </c>
      <c r="G477" s="16">
        <f>'دیده بان بازار'!G480</f>
        <v/>
      </c>
      <c r="H477" s="16">
        <f>'دیده بان بازار'!H480</f>
        <v/>
      </c>
      <c r="I477" s="16">
        <f>'دیده بان بازار'!I480</f>
        <v/>
      </c>
      <c r="J477" s="16">
        <f>'دیده بان بازار'!J480</f>
        <v/>
      </c>
      <c r="K477" s="16">
        <f>'دیده بان بازار'!K480</f>
        <v/>
      </c>
      <c r="L477" s="16">
        <f>'دیده بان بازار'!L480</f>
        <v/>
      </c>
      <c r="M477" s="16">
        <f>'دیده بان بازار'!M480</f>
        <v/>
      </c>
      <c r="N477" s="16">
        <f>'دیده بان بازار'!N480</f>
        <v/>
      </c>
      <c r="O477" s="16">
        <f>'دیده بان بازار'!O480</f>
        <v/>
      </c>
      <c r="P477" s="16">
        <f>'دیده بان بازار'!P480</f>
        <v/>
      </c>
      <c r="Q477" s="16">
        <f>'دیده بان بازار'!Q480</f>
        <v/>
      </c>
      <c r="R477" s="16">
        <f>'دیده بان بازار'!R480</f>
        <v/>
      </c>
      <c r="S477" s="16">
        <f>'دیده بان بازار'!S480</f>
        <v/>
      </c>
      <c r="T477" s="16">
        <f>'دیده بان بازار'!T480</f>
        <v/>
      </c>
      <c r="U477" s="16">
        <f>'دیده بان بازار'!U480</f>
        <v/>
      </c>
      <c r="V477" s="16">
        <f>'دیده بان بازار'!V480</f>
        <v/>
      </c>
      <c r="W477" s="7">
        <f>'دیده بان بازار'!W480</f>
        <v/>
      </c>
      <c r="X477" s="11">
        <f>IFERROR(IF(OR(R477&lt;=0,W477&lt;=0,S477&lt;=0,V477&lt;=0),0,ROUND((S477/R477)/(V477/W477),2)),0)</f>
        <v/>
      </c>
      <c r="Y477" s="11">
        <f>IFERROR(IF(OR(S477&lt;=0,V477&lt;=0),0,ROUND(S477/V477,2)),0)</f>
        <v/>
      </c>
      <c r="Z477" s="11">
        <f>IFERROR(J477-M477,0)</f>
        <v/>
      </c>
      <c r="AA477" s="11">
        <f>IFERROR(ROUND(MAX(0,MIN(100,((AB477*0.2)+(AC477*0.15)+(AD477*0.15)+(AE477*0.1)+(AF477*0.1)+(AG477*0.15)+(MIN(Y477/3,1)*100*0.1)+(AI477*0.05))*((AH477/100)*0.25+0.75))),0),0)</f>
        <v/>
      </c>
      <c r="AB477" s="11">
        <f>ROUND(MAX(0,MIN(100,((M477+10)/20)*100)),0)</f>
        <v/>
      </c>
      <c r="AC477" s="11">
        <f>IFERROR(IF(D477&lt;=0,0,ROUND(COUNTIFS($D$4:$D$3359,"&lt;="&amp;D477,$D$4:$D$3359,"&gt;0")/COUNTIF($D$4:$D$3359,"&gt;0")*100,0)),0)</f>
        <v/>
      </c>
      <c r="AD477" s="11">
        <f>IF(E477&lt;=0,0,ROUND(MAX(0,MIN(100,(LOG10(1+E477/1000000000)/LOG10(101))*100)),0))</f>
        <v/>
      </c>
      <c r="AE477" s="11">
        <f>IF(O477=N477,50,ROUND(MAX(0,MIN(100,((H477-N477)/(O477-N477))*100)),0))</f>
        <v/>
      </c>
      <c r="AF477" s="11">
        <f>ROUND(MAX(0,MIN(100,50+((H477-K477)/K477)*1000)),0)</f>
        <v/>
      </c>
      <c r="AG477" s="11">
        <f>IFERROR(ROUND(MAX(0,MIN(100,50+25*LN(MAX(0.01,X477)))),0),25)</f>
        <v/>
      </c>
      <c r="AH477" s="11">
        <f>ROUND(IF(M477&lt;=-30,0,IF(M477&lt;=-20,20,IF(M477&lt;=-10,50,100))),0)</f>
        <v/>
      </c>
      <c r="AI477" s="11">
        <f>ROUND(MAX(0,MIN(100,50+(Z477*10))),0)</f>
        <v/>
      </c>
      <c r="AJ477" s="11">
        <f>IFERROR(IF(--AA477&gt;=80,"خرید قوی",IF(--AA477&gt;=70,"خرید مشروط",IF(--AA477&gt;=60,"مراقبت",IF(--AA477&gt;=45,"ضعیف","عدم ورود")))),"")</f>
        <v/>
      </c>
    </row>
    <row r="478">
      <c r="A478" s="12">
        <f>'دیده بان بازار'!A481</f>
        <v/>
      </c>
      <c r="B478" s="13">
        <f>'دیده بان بازار'!B481</f>
        <v/>
      </c>
      <c r="C478" s="13">
        <f>'دیده بان بازار'!C481</f>
        <v/>
      </c>
      <c r="D478" s="13">
        <f>'دیده بان بازار'!D481</f>
        <v/>
      </c>
      <c r="E478" s="14">
        <f>'دیده بان بازار'!E481</f>
        <v/>
      </c>
      <c r="F478" s="13">
        <f>'دیده بان بازار'!F481</f>
        <v/>
      </c>
      <c r="G478" s="13">
        <f>'دیده بان بازار'!G481</f>
        <v/>
      </c>
      <c r="H478" s="13">
        <f>'دیده بان بازار'!H481</f>
        <v/>
      </c>
      <c r="I478" s="13">
        <f>'دیده بان بازار'!I481</f>
        <v/>
      </c>
      <c r="J478" s="13">
        <f>'دیده بان بازار'!J481</f>
        <v/>
      </c>
      <c r="K478" s="13">
        <f>'دیده بان بازار'!K481</f>
        <v/>
      </c>
      <c r="L478" s="13">
        <f>'دیده بان بازار'!L481</f>
        <v/>
      </c>
      <c r="M478" s="13">
        <f>'دیده بان بازار'!M481</f>
        <v/>
      </c>
      <c r="N478" s="13">
        <f>'دیده بان بازار'!N481</f>
        <v/>
      </c>
      <c r="O478" s="13">
        <f>'دیده بان بازار'!O481</f>
        <v/>
      </c>
      <c r="P478" s="13">
        <f>'دیده بان بازار'!P481</f>
        <v/>
      </c>
      <c r="Q478" s="13">
        <f>'دیده بان بازار'!Q481</f>
        <v/>
      </c>
      <c r="R478" s="13">
        <f>'دیده بان بازار'!R481</f>
        <v/>
      </c>
      <c r="S478" s="13">
        <f>'دیده بان بازار'!S481</f>
        <v/>
      </c>
      <c r="T478" s="13">
        <f>'دیده بان بازار'!T481</f>
        <v/>
      </c>
      <c r="U478" s="13">
        <f>'دیده بان بازار'!U481</f>
        <v/>
      </c>
      <c r="V478" s="13">
        <f>'دیده بان بازار'!V481</f>
        <v/>
      </c>
      <c r="W478" s="6">
        <f>'دیده بان بازار'!W481</f>
        <v/>
      </c>
      <c r="X478" s="11">
        <f>IFERROR(IF(OR(R478&lt;=0,W478&lt;=0,S478&lt;=0,V478&lt;=0),0,ROUND((S478/R478)/(V478/W478),2)),0)</f>
        <v/>
      </c>
      <c r="Y478" s="11">
        <f>IFERROR(IF(OR(S478&lt;=0,V478&lt;=0),0,ROUND(S478/V478,2)),0)</f>
        <v/>
      </c>
      <c r="Z478" s="11">
        <f>IFERROR(J478-M478,0)</f>
        <v/>
      </c>
      <c r="AA478" s="11">
        <f>IFERROR(ROUND(MAX(0,MIN(100,((AB478*0.2)+(AC478*0.15)+(AD478*0.15)+(AE478*0.1)+(AF478*0.1)+(AG478*0.15)+(MIN(Y478/3,1)*100*0.1)+(AI478*0.05))*((AH478/100)*0.25+0.75))),0),0)</f>
        <v/>
      </c>
      <c r="AB478" s="11">
        <f>ROUND(MAX(0,MIN(100,((M478+10)/20)*100)),0)</f>
        <v/>
      </c>
      <c r="AC478" s="11">
        <f>IFERROR(IF(D478&lt;=0,0,ROUND(COUNTIFS($D$4:$D$3359,"&lt;="&amp;D478,$D$4:$D$3359,"&gt;0")/COUNTIF($D$4:$D$3359,"&gt;0")*100,0)),0)</f>
        <v/>
      </c>
      <c r="AD478" s="11">
        <f>IF(E478&lt;=0,0,ROUND(MAX(0,MIN(100,(LOG10(1+E478/1000000000)/LOG10(101))*100)),0))</f>
        <v/>
      </c>
      <c r="AE478" s="11">
        <f>IF(O478=N478,50,ROUND(MAX(0,MIN(100,((H478-N478)/(O478-N478))*100)),0))</f>
        <v/>
      </c>
      <c r="AF478" s="11">
        <f>ROUND(MAX(0,MIN(100,50+((H478-K478)/K478)*1000)),0)</f>
        <v/>
      </c>
      <c r="AG478" s="11">
        <f>IFERROR(ROUND(MAX(0,MIN(100,50+25*LN(MAX(0.01,X478)))),0),25)</f>
        <v/>
      </c>
      <c r="AH478" s="11">
        <f>ROUND(IF(M478&lt;=-30,0,IF(M478&lt;=-20,20,IF(M478&lt;=-10,50,100))),0)</f>
        <v/>
      </c>
      <c r="AI478" s="11">
        <f>ROUND(MAX(0,MIN(100,50+(Z478*10))),0)</f>
        <v/>
      </c>
      <c r="AJ478" s="11">
        <f>IFERROR(IF(--AA478&gt;=80,"خرید قوی",IF(--AA478&gt;=70,"خرید مشروط",IF(--AA478&gt;=60,"مراقبت",IF(--AA478&gt;=45,"ضعیف","عدم ورود")))),"")</f>
        <v/>
      </c>
    </row>
    <row r="479">
      <c r="A479" s="15">
        <f>'دیده بان بازار'!A482</f>
        <v/>
      </c>
      <c r="B479" s="16">
        <f>'دیده بان بازار'!B482</f>
        <v/>
      </c>
      <c r="C479" s="16">
        <f>'دیده بان بازار'!C482</f>
        <v/>
      </c>
      <c r="D479" s="16">
        <f>'دیده بان بازار'!D482</f>
        <v/>
      </c>
      <c r="E479" s="17">
        <f>'دیده بان بازار'!E482</f>
        <v/>
      </c>
      <c r="F479" s="16">
        <f>'دیده بان بازار'!F482</f>
        <v/>
      </c>
      <c r="G479" s="16">
        <f>'دیده بان بازار'!G482</f>
        <v/>
      </c>
      <c r="H479" s="16">
        <f>'دیده بان بازار'!H482</f>
        <v/>
      </c>
      <c r="I479" s="16">
        <f>'دیده بان بازار'!I482</f>
        <v/>
      </c>
      <c r="J479" s="16">
        <f>'دیده بان بازار'!J482</f>
        <v/>
      </c>
      <c r="K479" s="16">
        <f>'دیده بان بازار'!K482</f>
        <v/>
      </c>
      <c r="L479" s="16">
        <f>'دیده بان بازار'!L482</f>
        <v/>
      </c>
      <c r="M479" s="16">
        <f>'دیده بان بازار'!M482</f>
        <v/>
      </c>
      <c r="N479" s="16">
        <f>'دیده بان بازار'!N482</f>
        <v/>
      </c>
      <c r="O479" s="16">
        <f>'دیده بان بازار'!O482</f>
        <v/>
      </c>
      <c r="P479" s="16">
        <f>'دیده بان بازار'!P482</f>
        <v/>
      </c>
      <c r="Q479" s="16">
        <f>'دیده بان بازار'!Q482</f>
        <v/>
      </c>
      <c r="R479" s="16">
        <f>'دیده بان بازار'!R482</f>
        <v/>
      </c>
      <c r="S479" s="16">
        <f>'دیده بان بازار'!S482</f>
        <v/>
      </c>
      <c r="T479" s="16">
        <f>'دیده بان بازار'!T482</f>
        <v/>
      </c>
      <c r="U479" s="16">
        <f>'دیده بان بازار'!U482</f>
        <v/>
      </c>
      <c r="V479" s="16">
        <f>'دیده بان بازار'!V482</f>
        <v/>
      </c>
      <c r="W479" s="7">
        <f>'دیده بان بازار'!W482</f>
        <v/>
      </c>
      <c r="X479" s="11">
        <f>IFERROR(IF(OR(R479&lt;=0,W479&lt;=0,S479&lt;=0,V479&lt;=0),0,ROUND((S479/R479)/(V479/W479),2)),0)</f>
        <v/>
      </c>
      <c r="Y479" s="11">
        <f>IFERROR(IF(OR(S479&lt;=0,V479&lt;=0),0,ROUND(S479/V479,2)),0)</f>
        <v/>
      </c>
      <c r="Z479" s="11">
        <f>IFERROR(J479-M479,0)</f>
        <v/>
      </c>
      <c r="AA479" s="11">
        <f>IFERROR(ROUND(MAX(0,MIN(100,((AB479*0.2)+(AC479*0.15)+(AD479*0.15)+(AE479*0.1)+(AF479*0.1)+(AG479*0.15)+(MIN(Y479/3,1)*100*0.1)+(AI479*0.05))*((AH479/100)*0.25+0.75))),0),0)</f>
        <v/>
      </c>
      <c r="AB479" s="11">
        <f>ROUND(MAX(0,MIN(100,((M479+10)/20)*100)),0)</f>
        <v/>
      </c>
      <c r="AC479" s="11">
        <f>IFERROR(IF(D479&lt;=0,0,ROUND(COUNTIFS($D$4:$D$3359,"&lt;="&amp;D479,$D$4:$D$3359,"&gt;0")/COUNTIF($D$4:$D$3359,"&gt;0")*100,0)),0)</f>
        <v/>
      </c>
      <c r="AD479" s="11">
        <f>IF(E479&lt;=0,0,ROUND(MAX(0,MIN(100,(LOG10(1+E479/1000000000)/LOG10(101))*100)),0))</f>
        <v/>
      </c>
      <c r="AE479" s="11">
        <f>IF(O479=N479,50,ROUND(MAX(0,MIN(100,((H479-N479)/(O479-N479))*100)),0))</f>
        <v/>
      </c>
      <c r="AF479" s="11">
        <f>ROUND(MAX(0,MIN(100,50+((H479-K479)/K479)*1000)),0)</f>
        <v/>
      </c>
      <c r="AG479" s="11">
        <f>IFERROR(ROUND(MAX(0,MIN(100,50+25*LN(MAX(0.01,X479)))),0),25)</f>
        <v/>
      </c>
      <c r="AH479" s="11">
        <f>ROUND(IF(M479&lt;=-30,0,IF(M479&lt;=-20,20,IF(M479&lt;=-10,50,100))),0)</f>
        <v/>
      </c>
      <c r="AI479" s="11">
        <f>ROUND(MAX(0,MIN(100,50+(Z479*10))),0)</f>
        <v/>
      </c>
      <c r="AJ479" s="11">
        <f>IFERROR(IF(--AA479&gt;=80,"خرید قوی",IF(--AA479&gt;=70,"خرید مشروط",IF(--AA479&gt;=60,"مراقبت",IF(--AA479&gt;=45,"ضعیف","عدم ورود")))),"")</f>
        <v/>
      </c>
    </row>
    <row r="480">
      <c r="A480" s="12">
        <f>'دیده بان بازار'!A483</f>
        <v/>
      </c>
      <c r="B480" s="13">
        <f>'دیده بان بازار'!B483</f>
        <v/>
      </c>
      <c r="C480" s="13">
        <f>'دیده بان بازار'!C483</f>
        <v/>
      </c>
      <c r="D480" s="13">
        <f>'دیده بان بازار'!D483</f>
        <v/>
      </c>
      <c r="E480" s="14">
        <f>'دیده بان بازار'!E483</f>
        <v/>
      </c>
      <c r="F480" s="13">
        <f>'دیده بان بازار'!F483</f>
        <v/>
      </c>
      <c r="G480" s="13">
        <f>'دیده بان بازار'!G483</f>
        <v/>
      </c>
      <c r="H480" s="13">
        <f>'دیده بان بازار'!H483</f>
        <v/>
      </c>
      <c r="I480" s="13">
        <f>'دیده بان بازار'!I483</f>
        <v/>
      </c>
      <c r="J480" s="13">
        <f>'دیده بان بازار'!J483</f>
        <v/>
      </c>
      <c r="K480" s="13">
        <f>'دیده بان بازار'!K483</f>
        <v/>
      </c>
      <c r="L480" s="13">
        <f>'دیده بان بازار'!L483</f>
        <v/>
      </c>
      <c r="M480" s="13">
        <f>'دیده بان بازار'!M483</f>
        <v/>
      </c>
      <c r="N480" s="13">
        <f>'دیده بان بازار'!N483</f>
        <v/>
      </c>
      <c r="O480" s="13">
        <f>'دیده بان بازار'!O483</f>
        <v/>
      </c>
      <c r="P480" s="13">
        <f>'دیده بان بازار'!P483</f>
        <v/>
      </c>
      <c r="Q480" s="13">
        <f>'دیده بان بازار'!Q483</f>
        <v/>
      </c>
      <c r="R480" s="13">
        <f>'دیده بان بازار'!R483</f>
        <v/>
      </c>
      <c r="S480" s="13">
        <f>'دیده بان بازار'!S483</f>
        <v/>
      </c>
      <c r="T480" s="13">
        <f>'دیده بان بازار'!T483</f>
        <v/>
      </c>
      <c r="U480" s="13">
        <f>'دیده بان بازار'!U483</f>
        <v/>
      </c>
      <c r="V480" s="13">
        <f>'دیده بان بازار'!V483</f>
        <v/>
      </c>
      <c r="W480" s="6">
        <f>'دیده بان بازار'!W483</f>
        <v/>
      </c>
      <c r="X480" s="11">
        <f>IFERROR(IF(OR(R480&lt;=0,W480&lt;=0,S480&lt;=0,V480&lt;=0),0,ROUND((S480/R480)/(V480/W480),2)),0)</f>
        <v/>
      </c>
      <c r="Y480" s="11">
        <f>IFERROR(IF(OR(S480&lt;=0,V480&lt;=0),0,ROUND(S480/V480,2)),0)</f>
        <v/>
      </c>
      <c r="Z480" s="11">
        <f>IFERROR(J480-M480,0)</f>
        <v/>
      </c>
      <c r="AA480" s="11">
        <f>IFERROR(ROUND(MAX(0,MIN(100,((AB480*0.2)+(AC480*0.15)+(AD480*0.15)+(AE480*0.1)+(AF480*0.1)+(AG480*0.15)+(MIN(Y480/3,1)*100*0.1)+(AI480*0.05))*((AH480/100)*0.25+0.75))),0),0)</f>
        <v/>
      </c>
      <c r="AB480" s="11">
        <f>ROUND(MAX(0,MIN(100,((M480+10)/20)*100)),0)</f>
        <v/>
      </c>
      <c r="AC480" s="11">
        <f>IFERROR(IF(D480&lt;=0,0,ROUND(COUNTIFS($D$4:$D$3359,"&lt;="&amp;D480,$D$4:$D$3359,"&gt;0")/COUNTIF($D$4:$D$3359,"&gt;0")*100,0)),0)</f>
        <v/>
      </c>
      <c r="AD480" s="11">
        <f>IF(E480&lt;=0,0,ROUND(MAX(0,MIN(100,(LOG10(1+E480/1000000000)/LOG10(101))*100)),0))</f>
        <v/>
      </c>
      <c r="AE480" s="11">
        <f>IF(O480=N480,50,ROUND(MAX(0,MIN(100,((H480-N480)/(O480-N480))*100)),0))</f>
        <v/>
      </c>
      <c r="AF480" s="11">
        <f>ROUND(MAX(0,MIN(100,50+((H480-K480)/K480)*1000)),0)</f>
        <v/>
      </c>
      <c r="AG480" s="11">
        <f>IFERROR(ROUND(MAX(0,MIN(100,50+25*LN(MAX(0.01,X480)))),0),25)</f>
        <v/>
      </c>
      <c r="AH480" s="11">
        <f>ROUND(IF(M480&lt;=-30,0,IF(M480&lt;=-20,20,IF(M480&lt;=-10,50,100))),0)</f>
        <v/>
      </c>
      <c r="AI480" s="11">
        <f>ROUND(MAX(0,MIN(100,50+(Z480*10))),0)</f>
        <v/>
      </c>
      <c r="AJ480" s="11">
        <f>IFERROR(IF(--AA480&gt;=80,"خرید قوی",IF(--AA480&gt;=70,"خرید مشروط",IF(--AA480&gt;=60,"مراقبت",IF(--AA480&gt;=45,"ضعیف","عدم ورود")))),"")</f>
        <v/>
      </c>
    </row>
    <row r="481">
      <c r="A481" s="15">
        <f>'دیده بان بازار'!A484</f>
        <v/>
      </c>
      <c r="B481" s="16">
        <f>'دیده بان بازار'!B484</f>
        <v/>
      </c>
      <c r="C481" s="16">
        <f>'دیده بان بازار'!C484</f>
        <v/>
      </c>
      <c r="D481" s="16">
        <f>'دیده بان بازار'!D484</f>
        <v/>
      </c>
      <c r="E481" s="17">
        <f>'دیده بان بازار'!E484</f>
        <v/>
      </c>
      <c r="F481" s="16">
        <f>'دیده بان بازار'!F484</f>
        <v/>
      </c>
      <c r="G481" s="16">
        <f>'دیده بان بازار'!G484</f>
        <v/>
      </c>
      <c r="H481" s="16">
        <f>'دیده بان بازار'!H484</f>
        <v/>
      </c>
      <c r="I481" s="16">
        <f>'دیده بان بازار'!I484</f>
        <v/>
      </c>
      <c r="J481" s="16">
        <f>'دیده بان بازار'!J484</f>
        <v/>
      </c>
      <c r="K481" s="16">
        <f>'دیده بان بازار'!K484</f>
        <v/>
      </c>
      <c r="L481" s="16">
        <f>'دیده بان بازار'!L484</f>
        <v/>
      </c>
      <c r="M481" s="16">
        <f>'دیده بان بازار'!M484</f>
        <v/>
      </c>
      <c r="N481" s="16">
        <f>'دیده بان بازار'!N484</f>
        <v/>
      </c>
      <c r="O481" s="16">
        <f>'دیده بان بازار'!O484</f>
        <v/>
      </c>
      <c r="P481" s="16">
        <f>'دیده بان بازار'!P484</f>
        <v/>
      </c>
      <c r="Q481" s="16">
        <f>'دیده بان بازار'!Q484</f>
        <v/>
      </c>
      <c r="R481" s="16">
        <f>'دیده بان بازار'!R484</f>
        <v/>
      </c>
      <c r="S481" s="16">
        <f>'دیده بان بازار'!S484</f>
        <v/>
      </c>
      <c r="T481" s="16">
        <f>'دیده بان بازار'!T484</f>
        <v/>
      </c>
      <c r="U481" s="16">
        <f>'دیده بان بازار'!U484</f>
        <v/>
      </c>
      <c r="V481" s="16">
        <f>'دیده بان بازار'!V484</f>
        <v/>
      </c>
      <c r="W481" s="7">
        <f>'دیده بان بازار'!W484</f>
        <v/>
      </c>
      <c r="X481" s="11">
        <f>IFERROR(IF(OR(R481&lt;=0,W481&lt;=0,S481&lt;=0,V481&lt;=0),0,ROUND((S481/R481)/(V481/W481),2)),0)</f>
        <v/>
      </c>
      <c r="Y481" s="11">
        <f>IFERROR(IF(OR(S481&lt;=0,V481&lt;=0),0,ROUND(S481/V481,2)),0)</f>
        <v/>
      </c>
      <c r="Z481" s="11">
        <f>IFERROR(J481-M481,0)</f>
        <v/>
      </c>
      <c r="AA481" s="11">
        <f>IFERROR(ROUND(MAX(0,MIN(100,((AB481*0.2)+(AC481*0.15)+(AD481*0.15)+(AE481*0.1)+(AF481*0.1)+(AG481*0.15)+(MIN(Y481/3,1)*100*0.1)+(AI481*0.05))*((AH481/100)*0.25+0.75))),0),0)</f>
        <v/>
      </c>
      <c r="AB481" s="11">
        <f>ROUND(MAX(0,MIN(100,((M481+10)/20)*100)),0)</f>
        <v/>
      </c>
      <c r="AC481" s="11">
        <f>IFERROR(IF(D481&lt;=0,0,ROUND(COUNTIFS($D$4:$D$3359,"&lt;="&amp;D481,$D$4:$D$3359,"&gt;0")/COUNTIF($D$4:$D$3359,"&gt;0")*100,0)),0)</f>
        <v/>
      </c>
      <c r="AD481" s="11">
        <f>IF(E481&lt;=0,0,ROUND(MAX(0,MIN(100,(LOG10(1+E481/1000000000)/LOG10(101))*100)),0))</f>
        <v/>
      </c>
      <c r="AE481" s="11">
        <f>IF(O481=N481,50,ROUND(MAX(0,MIN(100,((H481-N481)/(O481-N481))*100)),0))</f>
        <v/>
      </c>
      <c r="AF481" s="11">
        <f>ROUND(MAX(0,MIN(100,50+((H481-K481)/K481)*1000)),0)</f>
        <v/>
      </c>
      <c r="AG481" s="11">
        <f>IFERROR(ROUND(MAX(0,MIN(100,50+25*LN(MAX(0.01,X481)))),0),25)</f>
        <v/>
      </c>
      <c r="AH481" s="11">
        <f>ROUND(IF(M481&lt;=-30,0,IF(M481&lt;=-20,20,IF(M481&lt;=-10,50,100))),0)</f>
        <v/>
      </c>
      <c r="AI481" s="11">
        <f>ROUND(MAX(0,MIN(100,50+(Z481*10))),0)</f>
        <v/>
      </c>
      <c r="AJ481" s="11">
        <f>IFERROR(IF(--AA481&gt;=80,"خرید قوی",IF(--AA481&gt;=70,"خرید مشروط",IF(--AA481&gt;=60,"مراقبت",IF(--AA481&gt;=45,"ضعیف","عدم ورود")))),"")</f>
        <v/>
      </c>
    </row>
    <row r="482">
      <c r="A482" s="15">
        <f>'دیده بان بازار'!A485</f>
        <v/>
      </c>
      <c r="B482" s="16">
        <f>'دیده بان بازار'!B485</f>
        <v/>
      </c>
      <c r="C482" s="16">
        <f>'دیده بان بازار'!C485</f>
        <v/>
      </c>
      <c r="D482" s="16">
        <f>'دیده بان بازار'!D485</f>
        <v/>
      </c>
      <c r="E482" s="17">
        <f>'دیده بان بازار'!E485</f>
        <v/>
      </c>
      <c r="F482" s="16">
        <f>'دیده بان بازار'!F485</f>
        <v/>
      </c>
      <c r="G482" s="16">
        <f>'دیده بان بازار'!G485</f>
        <v/>
      </c>
      <c r="H482" s="16">
        <f>'دیده بان بازار'!H485</f>
        <v/>
      </c>
      <c r="I482" s="16">
        <f>'دیده بان بازار'!I485</f>
        <v/>
      </c>
      <c r="J482" s="16">
        <f>'دیده بان بازار'!J485</f>
        <v/>
      </c>
      <c r="K482" s="16">
        <f>'دیده بان بازار'!K485</f>
        <v/>
      </c>
      <c r="L482" s="16">
        <f>'دیده بان بازار'!L485</f>
        <v/>
      </c>
      <c r="M482" s="16">
        <f>'دیده بان بازار'!M485</f>
        <v/>
      </c>
      <c r="N482" s="16">
        <f>'دیده بان بازار'!N485</f>
        <v/>
      </c>
      <c r="O482" s="16">
        <f>'دیده بان بازار'!O485</f>
        <v/>
      </c>
      <c r="P482" s="16">
        <f>'دیده بان بازار'!P485</f>
        <v/>
      </c>
      <c r="Q482" s="16">
        <f>'دیده بان بازار'!Q485</f>
        <v/>
      </c>
      <c r="R482" s="16">
        <f>'دیده بان بازار'!R485</f>
        <v/>
      </c>
      <c r="S482" s="16">
        <f>'دیده بان بازار'!S485</f>
        <v/>
      </c>
      <c r="T482" s="16">
        <f>'دیده بان بازار'!T485</f>
        <v/>
      </c>
      <c r="U482" s="16">
        <f>'دیده بان بازار'!U485</f>
        <v/>
      </c>
      <c r="V482" s="16">
        <f>'دیده بان بازار'!V485</f>
        <v/>
      </c>
      <c r="W482" s="7">
        <f>'دیده بان بازار'!W485</f>
        <v/>
      </c>
      <c r="X482" s="11">
        <f>IFERROR(IF(OR(R482&lt;=0,W482&lt;=0,S482&lt;=0,V482&lt;=0),0,ROUND((S482/R482)/(V482/W482),2)),0)</f>
        <v/>
      </c>
      <c r="Y482" s="11">
        <f>IFERROR(IF(OR(S482&lt;=0,V482&lt;=0),0,ROUND(S482/V482,2)),0)</f>
        <v/>
      </c>
      <c r="Z482" s="11">
        <f>IFERROR(J482-M482,0)</f>
        <v/>
      </c>
      <c r="AA482" s="11">
        <f>IFERROR(ROUND(MAX(0,MIN(100,((AB482*0.2)+(AC482*0.15)+(AD482*0.15)+(AE482*0.1)+(AF482*0.1)+(AG482*0.15)+(MIN(Y482/3,1)*100*0.1)+(AI482*0.05))*((AH482/100)*0.25+0.75))),0),0)</f>
        <v/>
      </c>
      <c r="AB482" s="11">
        <f>ROUND(MAX(0,MIN(100,((M482+10)/20)*100)),0)</f>
        <v/>
      </c>
      <c r="AC482" s="11">
        <f>IFERROR(IF(D482&lt;=0,0,ROUND(COUNTIFS($D$4:$D$3359,"&lt;="&amp;D482,$D$4:$D$3359,"&gt;0")/COUNTIF($D$4:$D$3359,"&gt;0")*100,0)),0)</f>
        <v/>
      </c>
      <c r="AD482" s="11">
        <f>IF(E482&lt;=0,0,ROUND(MAX(0,MIN(100,(LOG10(1+E482/1000000000)/LOG10(101))*100)),0))</f>
        <v/>
      </c>
      <c r="AE482" s="11">
        <f>IF(O482=N482,50,ROUND(MAX(0,MIN(100,((H482-N482)/(O482-N482))*100)),0))</f>
        <v/>
      </c>
      <c r="AF482" s="11">
        <f>ROUND(MAX(0,MIN(100,50+((H482-K482)/K482)*1000)),0)</f>
        <v/>
      </c>
      <c r="AG482" s="11">
        <f>IFERROR(ROUND(MAX(0,MIN(100,50+25*LN(MAX(0.01,X482)))),0),25)</f>
        <v/>
      </c>
      <c r="AH482" s="11">
        <f>ROUND(IF(M482&lt;=-30,0,IF(M482&lt;=-20,20,IF(M482&lt;=-10,50,100))),0)</f>
        <v/>
      </c>
      <c r="AI482" s="11">
        <f>ROUND(MAX(0,MIN(100,50+(Z482*10))),0)</f>
        <v/>
      </c>
      <c r="AJ482" s="11">
        <f>IFERROR(IF(--AA482&gt;=80,"خرید قوی",IF(--AA482&gt;=70,"خرید مشروط",IF(--AA482&gt;=60,"مراقبت",IF(--AA482&gt;=45,"ضعیف","عدم ورود")))),"")</f>
        <v/>
      </c>
    </row>
    <row r="483">
      <c r="A483" s="12">
        <f>'دیده بان بازار'!A486</f>
        <v/>
      </c>
      <c r="B483" s="13">
        <f>'دیده بان بازار'!B486</f>
        <v/>
      </c>
      <c r="C483" s="13">
        <f>'دیده بان بازار'!C486</f>
        <v/>
      </c>
      <c r="D483" s="13">
        <f>'دیده بان بازار'!D486</f>
        <v/>
      </c>
      <c r="E483" s="14">
        <f>'دیده بان بازار'!E486</f>
        <v/>
      </c>
      <c r="F483" s="13">
        <f>'دیده بان بازار'!F486</f>
        <v/>
      </c>
      <c r="G483" s="13">
        <f>'دیده بان بازار'!G486</f>
        <v/>
      </c>
      <c r="H483" s="13">
        <f>'دیده بان بازار'!H486</f>
        <v/>
      </c>
      <c r="I483" s="13">
        <f>'دیده بان بازار'!I486</f>
        <v/>
      </c>
      <c r="J483" s="13">
        <f>'دیده بان بازار'!J486</f>
        <v/>
      </c>
      <c r="K483" s="13">
        <f>'دیده بان بازار'!K486</f>
        <v/>
      </c>
      <c r="L483" s="13">
        <f>'دیده بان بازار'!L486</f>
        <v/>
      </c>
      <c r="M483" s="13">
        <f>'دیده بان بازار'!M486</f>
        <v/>
      </c>
      <c r="N483" s="13">
        <f>'دیده بان بازار'!N486</f>
        <v/>
      </c>
      <c r="O483" s="13">
        <f>'دیده بان بازار'!O486</f>
        <v/>
      </c>
      <c r="P483" s="13">
        <f>'دیده بان بازار'!P486</f>
        <v/>
      </c>
      <c r="Q483" s="13">
        <f>'دیده بان بازار'!Q486</f>
        <v/>
      </c>
      <c r="R483" s="13">
        <f>'دیده بان بازار'!R486</f>
        <v/>
      </c>
      <c r="S483" s="13">
        <f>'دیده بان بازار'!S486</f>
        <v/>
      </c>
      <c r="T483" s="13">
        <f>'دیده بان بازار'!T486</f>
        <v/>
      </c>
      <c r="U483" s="13">
        <f>'دیده بان بازار'!U486</f>
        <v/>
      </c>
      <c r="V483" s="13">
        <f>'دیده بان بازار'!V486</f>
        <v/>
      </c>
      <c r="W483" s="6">
        <f>'دیده بان بازار'!W486</f>
        <v/>
      </c>
      <c r="X483" s="11">
        <f>IFERROR(IF(OR(R483&lt;=0,W483&lt;=0,S483&lt;=0,V483&lt;=0),0,ROUND((S483/R483)/(V483/W483),2)),0)</f>
        <v/>
      </c>
      <c r="Y483" s="11">
        <f>IFERROR(IF(OR(S483&lt;=0,V483&lt;=0),0,ROUND(S483/V483,2)),0)</f>
        <v/>
      </c>
      <c r="Z483" s="11">
        <f>IFERROR(J483-M483,0)</f>
        <v/>
      </c>
      <c r="AA483" s="11">
        <f>IFERROR(ROUND(MAX(0,MIN(100,((AB483*0.2)+(AC483*0.15)+(AD483*0.15)+(AE483*0.1)+(AF483*0.1)+(AG483*0.15)+(MIN(Y483/3,1)*100*0.1)+(AI483*0.05))*((AH483/100)*0.25+0.75))),0),0)</f>
        <v/>
      </c>
      <c r="AB483" s="11">
        <f>ROUND(MAX(0,MIN(100,((M483+10)/20)*100)),0)</f>
        <v/>
      </c>
      <c r="AC483" s="11">
        <f>IFERROR(IF(D483&lt;=0,0,ROUND(COUNTIFS($D$4:$D$3359,"&lt;="&amp;D483,$D$4:$D$3359,"&gt;0")/COUNTIF($D$4:$D$3359,"&gt;0")*100,0)),0)</f>
        <v/>
      </c>
      <c r="AD483" s="11">
        <f>IF(E483&lt;=0,0,ROUND(MAX(0,MIN(100,(LOG10(1+E483/1000000000)/LOG10(101))*100)),0))</f>
        <v/>
      </c>
      <c r="AE483" s="11">
        <f>IF(O483=N483,50,ROUND(MAX(0,MIN(100,((H483-N483)/(O483-N483))*100)),0))</f>
        <v/>
      </c>
      <c r="AF483" s="11">
        <f>ROUND(MAX(0,MIN(100,50+((H483-K483)/K483)*1000)),0)</f>
        <v/>
      </c>
      <c r="AG483" s="11">
        <f>IFERROR(ROUND(MAX(0,MIN(100,50+25*LN(MAX(0.01,X483)))),0),25)</f>
        <v/>
      </c>
      <c r="AH483" s="11">
        <f>ROUND(IF(M483&lt;=-30,0,IF(M483&lt;=-20,20,IF(M483&lt;=-10,50,100))),0)</f>
        <v/>
      </c>
      <c r="AI483" s="11">
        <f>ROUND(MAX(0,MIN(100,50+(Z483*10))),0)</f>
        <v/>
      </c>
      <c r="AJ483" s="11">
        <f>IFERROR(IF(--AA483&gt;=80,"خرید قوی",IF(--AA483&gt;=70,"خرید مشروط",IF(--AA483&gt;=60,"مراقبت",IF(--AA483&gt;=45,"ضعیف","عدم ورود")))),"")</f>
        <v/>
      </c>
    </row>
    <row r="484">
      <c r="A484" s="15">
        <f>'دیده بان بازار'!A487</f>
        <v/>
      </c>
      <c r="B484" s="16">
        <f>'دیده بان بازار'!B487</f>
        <v/>
      </c>
      <c r="C484" s="16">
        <f>'دیده بان بازار'!C487</f>
        <v/>
      </c>
      <c r="D484" s="16">
        <f>'دیده بان بازار'!D487</f>
        <v/>
      </c>
      <c r="E484" s="17">
        <f>'دیده بان بازار'!E487</f>
        <v/>
      </c>
      <c r="F484" s="16">
        <f>'دیده بان بازار'!F487</f>
        <v/>
      </c>
      <c r="G484" s="16">
        <f>'دیده بان بازار'!G487</f>
        <v/>
      </c>
      <c r="H484" s="16">
        <f>'دیده بان بازار'!H487</f>
        <v/>
      </c>
      <c r="I484" s="16">
        <f>'دیده بان بازار'!I487</f>
        <v/>
      </c>
      <c r="J484" s="16">
        <f>'دیده بان بازار'!J487</f>
        <v/>
      </c>
      <c r="K484" s="16">
        <f>'دیده بان بازار'!K487</f>
        <v/>
      </c>
      <c r="L484" s="16">
        <f>'دیده بان بازار'!L487</f>
        <v/>
      </c>
      <c r="M484" s="16">
        <f>'دیده بان بازار'!M487</f>
        <v/>
      </c>
      <c r="N484" s="16">
        <f>'دیده بان بازار'!N487</f>
        <v/>
      </c>
      <c r="O484" s="16">
        <f>'دیده بان بازار'!O487</f>
        <v/>
      </c>
      <c r="P484" s="16">
        <f>'دیده بان بازار'!P487</f>
        <v/>
      </c>
      <c r="Q484" s="16">
        <f>'دیده بان بازار'!Q487</f>
        <v/>
      </c>
      <c r="R484" s="16">
        <f>'دیده بان بازار'!R487</f>
        <v/>
      </c>
      <c r="S484" s="16">
        <f>'دیده بان بازار'!S487</f>
        <v/>
      </c>
      <c r="T484" s="16">
        <f>'دیده بان بازار'!T487</f>
        <v/>
      </c>
      <c r="U484" s="16">
        <f>'دیده بان بازار'!U487</f>
        <v/>
      </c>
      <c r="V484" s="16">
        <f>'دیده بان بازار'!V487</f>
        <v/>
      </c>
      <c r="W484" s="7">
        <f>'دیده بان بازار'!W487</f>
        <v/>
      </c>
      <c r="X484" s="11">
        <f>IFERROR(IF(OR(R484&lt;=0,W484&lt;=0,S484&lt;=0,V484&lt;=0),0,ROUND((S484/R484)/(V484/W484),2)),0)</f>
        <v/>
      </c>
      <c r="Y484" s="11">
        <f>IFERROR(IF(OR(S484&lt;=0,V484&lt;=0),0,ROUND(S484/V484,2)),0)</f>
        <v/>
      </c>
      <c r="Z484" s="11">
        <f>IFERROR(J484-M484,0)</f>
        <v/>
      </c>
      <c r="AA484" s="11">
        <f>IFERROR(ROUND(MAX(0,MIN(100,((AB484*0.2)+(AC484*0.15)+(AD484*0.15)+(AE484*0.1)+(AF484*0.1)+(AG484*0.15)+(MIN(Y484/3,1)*100*0.1)+(AI484*0.05))*((AH484/100)*0.25+0.75))),0),0)</f>
        <v/>
      </c>
      <c r="AB484" s="11">
        <f>ROUND(MAX(0,MIN(100,((M484+10)/20)*100)),0)</f>
        <v/>
      </c>
      <c r="AC484" s="11">
        <f>IFERROR(IF(D484&lt;=0,0,ROUND(COUNTIFS($D$4:$D$3359,"&lt;="&amp;D484,$D$4:$D$3359,"&gt;0")/COUNTIF($D$4:$D$3359,"&gt;0")*100,0)),0)</f>
        <v/>
      </c>
      <c r="AD484" s="11">
        <f>IF(E484&lt;=0,0,ROUND(MAX(0,MIN(100,(LOG10(1+E484/1000000000)/LOG10(101))*100)),0))</f>
        <v/>
      </c>
      <c r="AE484" s="11">
        <f>IF(O484=N484,50,ROUND(MAX(0,MIN(100,((H484-N484)/(O484-N484))*100)),0))</f>
        <v/>
      </c>
      <c r="AF484" s="11">
        <f>ROUND(MAX(0,MIN(100,50+((H484-K484)/K484)*1000)),0)</f>
        <v/>
      </c>
      <c r="AG484" s="11">
        <f>IFERROR(ROUND(MAX(0,MIN(100,50+25*LN(MAX(0.01,X484)))),0),25)</f>
        <v/>
      </c>
      <c r="AH484" s="11">
        <f>ROUND(IF(M484&lt;=-30,0,IF(M484&lt;=-20,20,IF(M484&lt;=-10,50,100))),0)</f>
        <v/>
      </c>
      <c r="AI484" s="11">
        <f>ROUND(MAX(0,MIN(100,50+(Z484*10))),0)</f>
        <v/>
      </c>
      <c r="AJ484" s="11">
        <f>IFERROR(IF(--AA484&gt;=80,"خرید قوی",IF(--AA484&gt;=70,"خرید مشروط",IF(--AA484&gt;=60,"مراقبت",IF(--AA484&gt;=45,"ضعیف","عدم ورود")))),"")</f>
        <v/>
      </c>
    </row>
    <row r="485">
      <c r="A485" s="12">
        <f>'دیده بان بازار'!A488</f>
        <v/>
      </c>
      <c r="B485" s="13">
        <f>'دیده بان بازار'!B488</f>
        <v/>
      </c>
      <c r="C485" s="13">
        <f>'دیده بان بازار'!C488</f>
        <v/>
      </c>
      <c r="D485" s="13">
        <f>'دیده بان بازار'!D488</f>
        <v/>
      </c>
      <c r="E485" s="14">
        <f>'دیده بان بازار'!E488</f>
        <v/>
      </c>
      <c r="F485" s="13">
        <f>'دیده بان بازار'!F488</f>
        <v/>
      </c>
      <c r="G485" s="13">
        <f>'دیده بان بازار'!G488</f>
        <v/>
      </c>
      <c r="H485" s="13">
        <f>'دیده بان بازار'!H488</f>
        <v/>
      </c>
      <c r="I485" s="13">
        <f>'دیده بان بازار'!I488</f>
        <v/>
      </c>
      <c r="J485" s="13">
        <f>'دیده بان بازار'!J488</f>
        <v/>
      </c>
      <c r="K485" s="13">
        <f>'دیده بان بازار'!K488</f>
        <v/>
      </c>
      <c r="L485" s="13">
        <f>'دیده بان بازار'!L488</f>
        <v/>
      </c>
      <c r="M485" s="13">
        <f>'دیده بان بازار'!M488</f>
        <v/>
      </c>
      <c r="N485" s="13">
        <f>'دیده بان بازار'!N488</f>
        <v/>
      </c>
      <c r="O485" s="13">
        <f>'دیده بان بازار'!O488</f>
        <v/>
      </c>
      <c r="P485" s="13">
        <f>'دیده بان بازار'!P488</f>
        <v/>
      </c>
      <c r="Q485" s="13">
        <f>'دیده بان بازار'!Q488</f>
        <v/>
      </c>
      <c r="R485" s="13">
        <f>'دیده بان بازار'!R488</f>
        <v/>
      </c>
      <c r="S485" s="13">
        <f>'دیده بان بازار'!S488</f>
        <v/>
      </c>
      <c r="T485" s="13">
        <f>'دیده بان بازار'!T488</f>
        <v/>
      </c>
      <c r="U485" s="13">
        <f>'دیده بان بازار'!U488</f>
        <v/>
      </c>
      <c r="V485" s="13">
        <f>'دیده بان بازار'!V488</f>
        <v/>
      </c>
      <c r="W485" s="6">
        <f>'دیده بان بازار'!W488</f>
        <v/>
      </c>
      <c r="X485" s="11">
        <f>IFERROR(IF(OR(R485&lt;=0,W485&lt;=0,S485&lt;=0,V485&lt;=0),0,ROUND((S485/R485)/(V485/W485),2)),0)</f>
        <v/>
      </c>
      <c r="Y485" s="11">
        <f>IFERROR(IF(OR(S485&lt;=0,V485&lt;=0),0,ROUND(S485/V485,2)),0)</f>
        <v/>
      </c>
      <c r="Z485" s="11">
        <f>IFERROR(J485-M485,0)</f>
        <v/>
      </c>
      <c r="AA485" s="11">
        <f>IFERROR(ROUND(MAX(0,MIN(100,((AB485*0.2)+(AC485*0.15)+(AD485*0.15)+(AE485*0.1)+(AF485*0.1)+(AG485*0.15)+(MIN(Y485/3,1)*100*0.1)+(AI485*0.05))*((AH485/100)*0.25+0.75))),0),0)</f>
        <v/>
      </c>
      <c r="AB485" s="11">
        <f>ROUND(MAX(0,MIN(100,((M485+10)/20)*100)),0)</f>
        <v/>
      </c>
      <c r="AC485" s="11">
        <f>IFERROR(IF(D485&lt;=0,0,ROUND(COUNTIFS($D$4:$D$3359,"&lt;="&amp;D485,$D$4:$D$3359,"&gt;0")/COUNTIF($D$4:$D$3359,"&gt;0")*100,0)),0)</f>
        <v/>
      </c>
      <c r="AD485" s="11">
        <f>IF(E485&lt;=0,0,ROUND(MAX(0,MIN(100,(LOG10(1+E485/1000000000)/LOG10(101))*100)),0))</f>
        <v/>
      </c>
      <c r="AE485" s="11">
        <f>IF(O485=N485,50,ROUND(MAX(0,MIN(100,((H485-N485)/(O485-N485))*100)),0))</f>
        <v/>
      </c>
      <c r="AF485" s="11">
        <f>ROUND(MAX(0,MIN(100,50+((H485-K485)/K485)*1000)),0)</f>
        <v/>
      </c>
      <c r="AG485" s="11">
        <f>IFERROR(ROUND(MAX(0,MIN(100,50+25*LN(MAX(0.01,X485)))),0),25)</f>
        <v/>
      </c>
      <c r="AH485" s="11">
        <f>ROUND(IF(M485&lt;=-30,0,IF(M485&lt;=-20,20,IF(M485&lt;=-10,50,100))),0)</f>
        <v/>
      </c>
      <c r="AI485" s="11">
        <f>ROUND(MAX(0,MIN(100,50+(Z485*10))),0)</f>
        <v/>
      </c>
      <c r="AJ485" s="11">
        <f>IFERROR(IF(--AA485&gt;=80,"خرید قوی",IF(--AA485&gt;=70,"خرید مشروط",IF(--AA485&gt;=60,"مراقبت",IF(--AA485&gt;=45,"ضعیف","عدم ورود")))),"")</f>
        <v/>
      </c>
    </row>
    <row r="486">
      <c r="A486" s="15">
        <f>'دیده بان بازار'!A489</f>
        <v/>
      </c>
      <c r="B486" s="16">
        <f>'دیده بان بازار'!B489</f>
        <v/>
      </c>
      <c r="C486" s="16">
        <f>'دیده بان بازار'!C489</f>
        <v/>
      </c>
      <c r="D486" s="16">
        <f>'دیده بان بازار'!D489</f>
        <v/>
      </c>
      <c r="E486" s="17">
        <f>'دیده بان بازار'!E489</f>
        <v/>
      </c>
      <c r="F486" s="16">
        <f>'دیده بان بازار'!F489</f>
        <v/>
      </c>
      <c r="G486" s="16">
        <f>'دیده بان بازار'!G489</f>
        <v/>
      </c>
      <c r="H486" s="16">
        <f>'دیده بان بازار'!H489</f>
        <v/>
      </c>
      <c r="I486" s="16">
        <f>'دیده بان بازار'!I489</f>
        <v/>
      </c>
      <c r="J486" s="16">
        <f>'دیده بان بازار'!J489</f>
        <v/>
      </c>
      <c r="K486" s="16">
        <f>'دیده بان بازار'!K489</f>
        <v/>
      </c>
      <c r="L486" s="16">
        <f>'دیده بان بازار'!L489</f>
        <v/>
      </c>
      <c r="M486" s="16">
        <f>'دیده بان بازار'!M489</f>
        <v/>
      </c>
      <c r="N486" s="16">
        <f>'دیده بان بازار'!N489</f>
        <v/>
      </c>
      <c r="O486" s="16">
        <f>'دیده بان بازار'!O489</f>
        <v/>
      </c>
      <c r="P486" s="16">
        <f>'دیده بان بازار'!P489</f>
        <v/>
      </c>
      <c r="Q486" s="16">
        <f>'دیده بان بازار'!Q489</f>
        <v/>
      </c>
      <c r="R486" s="16">
        <f>'دیده بان بازار'!R489</f>
        <v/>
      </c>
      <c r="S486" s="16">
        <f>'دیده بان بازار'!S489</f>
        <v/>
      </c>
      <c r="T486" s="16">
        <f>'دیده بان بازار'!T489</f>
        <v/>
      </c>
      <c r="U486" s="16">
        <f>'دیده بان بازار'!U489</f>
        <v/>
      </c>
      <c r="V486" s="16">
        <f>'دیده بان بازار'!V489</f>
        <v/>
      </c>
      <c r="W486" s="7">
        <f>'دیده بان بازار'!W489</f>
        <v/>
      </c>
      <c r="X486" s="11">
        <f>IFERROR(IF(OR(R486&lt;=0,W486&lt;=0,S486&lt;=0,V486&lt;=0),0,ROUND((S486/R486)/(V486/W486),2)),0)</f>
        <v/>
      </c>
      <c r="Y486" s="11">
        <f>IFERROR(IF(OR(S486&lt;=0,V486&lt;=0),0,ROUND(S486/V486,2)),0)</f>
        <v/>
      </c>
      <c r="Z486" s="11">
        <f>IFERROR(J486-M486,0)</f>
        <v/>
      </c>
      <c r="AA486" s="11">
        <f>IFERROR(ROUND(MAX(0,MIN(100,((AB486*0.2)+(AC486*0.15)+(AD486*0.15)+(AE486*0.1)+(AF486*0.1)+(AG486*0.15)+(MIN(Y486/3,1)*100*0.1)+(AI486*0.05))*((AH486/100)*0.25+0.75))),0),0)</f>
        <v/>
      </c>
      <c r="AB486" s="11">
        <f>ROUND(MAX(0,MIN(100,((M486+10)/20)*100)),0)</f>
        <v/>
      </c>
      <c r="AC486" s="11">
        <f>IFERROR(IF(D486&lt;=0,0,ROUND(COUNTIFS($D$4:$D$3359,"&lt;="&amp;D486,$D$4:$D$3359,"&gt;0")/COUNTIF($D$4:$D$3359,"&gt;0")*100,0)),0)</f>
        <v/>
      </c>
      <c r="AD486" s="11">
        <f>IF(E486&lt;=0,0,ROUND(MAX(0,MIN(100,(LOG10(1+E486/1000000000)/LOG10(101))*100)),0))</f>
        <v/>
      </c>
      <c r="AE486" s="11">
        <f>IF(O486=N486,50,ROUND(MAX(0,MIN(100,((H486-N486)/(O486-N486))*100)),0))</f>
        <v/>
      </c>
      <c r="AF486" s="11">
        <f>ROUND(MAX(0,MIN(100,50+((H486-K486)/K486)*1000)),0)</f>
        <v/>
      </c>
      <c r="AG486" s="11">
        <f>IFERROR(ROUND(MAX(0,MIN(100,50+25*LN(MAX(0.01,X486)))),0),25)</f>
        <v/>
      </c>
      <c r="AH486" s="11">
        <f>ROUND(IF(M486&lt;=-30,0,IF(M486&lt;=-20,20,IF(M486&lt;=-10,50,100))),0)</f>
        <v/>
      </c>
      <c r="AI486" s="11">
        <f>ROUND(MAX(0,MIN(100,50+(Z486*10))),0)</f>
        <v/>
      </c>
      <c r="AJ486" s="11">
        <f>IFERROR(IF(--AA486&gt;=80,"خرید قوی",IF(--AA486&gt;=70,"خرید مشروط",IF(--AA486&gt;=60,"مراقبت",IF(--AA486&gt;=45,"ضعیف","عدم ورود")))),"")</f>
        <v/>
      </c>
    </row>
    <row r="487">
      <c r="A487" s="12">
        <f>'دیده بان بازار'!A490</f>
        <v/>
      </c>
      <c r="B487" s="13">
        <f>'دیده بان بازار'!B490</f>
        <v/>
      </c>
      <c r="C487" s="13">
        <f>'دیده بان بازار'!C490</f>
        <v/>
      </c>
      <c r="D487" s="13">
        <f>'دیده بان بازار'!D490</f>
        <v/>
      </c>
      <c r="E487" s="14">
        <f>'دیده بان بازار'!E490</f>
        <v/>
      </c>
      <c r="F487" s="13">
        <f>'دیده بان بازار'!F490</f>
        <v/>
      </c>
      <c r="G487" s="13">
        <f>'دیده بان بازار'!G490</f>
        <v/>
      </c>
      <c r="H487" s="13">
        <f>'دیده بان بازار'!H490</f>
        <v/>
      </c>
      <c r="I487" s="13">
        <f>'دیده بان بازار'!I490</f>
        <v/>
      </c>
      <c r="J487" s="13">
        <f>'دیده بان بازار'!J490</f>
        <v/>
      </c>
      <c r="K487" s="13">
        <f>'دیده بان بازار'!K490</f>
        <v/>
      </c>
      <c r="L487" s="13">
        <f>'دیده بان بازار'!L490</f>
        <v/>
      </c>
      <c r="M487" s="13">
        <f>'دیده بان بازار'!M490</f>
        <v/>
      </c>
      <c r="N487" s="13">
        <f>'دیده بان بازار'!N490</f>
        <v/>
      </c>
      <c r="O487" s="13">
        <f>'دیده بان بازار'!O490</f>
        <v/>
      </c>
      <c r="P487" s="13">
        <f>'دیده بان بازار'!P490</f>
        <v/>
      </c>
      <c r="Q487" s="13">
        <f>'دیده بان بازار'!Q490</f>
        <v/>
      </c>
      <c r="R487" s="13">
        <f>'دیده بان بازار'!R490</f>
        <v/>
      </c>
      <c r="S487" s="13">
        <f>'دیده بان بازار'!S490</f>
        <v/>
      </c>
      <c r="T487" s="13">
        <f>'دیده بان بازار'!T490</f>
        <v/>
      </c>
      <c r="U487" s="13">
        <f>'دیده بان بازار'!U490</f>
        <v/>
      </c>
      <c r="V487" s="13">
        <f>'دیده بان بازار'!V490</f>
        <v/>
      </c>
      <c r="W487" s="6">
        <f>'دیده بان بازار'!W490</f>
        <v/>
      </c>
      <c r="X487" s="11">
        <f>IFERROR(IF(OR(R487&lt;=0,W487&lt;=0,S487&lt;=0,V487&lt;=0),0,ROUND((S487/R487)/(V487/W487),2)),0)</f>
        <v/>
      </c>
      <c r="Y487" s="11">
        <f>IFERROR(IF(OR(S487&lt;=0,V487&lt;=0),0,ROUND(S487/V487,2)),0)</f>
        <v/>
      </c>
      <c r="Z487" s="11">
        <f>IFERROR(J487-M487,0)</f>
        <v/>
      </c>
      <c r="AA487" s="11">
        <f>IFERROR(ROUND(MAX(0,MIN(100,((AB487*0.2)+(AC487*0.15)+(AD487*0.15)+(AE487*0.1)+(AF487*0.1)+(AG487*0.15)+(MIN(Y487/3,1)*100*0.1)+(AI487*0.05))*((AH487/100)*0.25+0.75))),0),0)</f>
        <v/>
      </c>
      <c r="AB487" s="11">
        <f>ROUND(MAX(0,MIN(100,((M487+10)/20)*100)),0)</f>
        <v/>
      </c>
      <c r="AC487" s="11">
        <f>IFERROR(IF(D487&lt;=0,0,ROUND(COUNTIFS($D$4:$D$3359,"&lt;="&amp;D487,$D$4:$D$3359,"&gt;0")/COUNTIF($D$4:$D$3359,"&gt;0")*100,0)),0)</f>
        <v/>
      </c>
      <c r="AD487" s="11">
        <f>IF(E487&lt;=0,0,ROUND(MAX(0,MIN(100,(LOG10(1+E487/1000000000)/LOG10(101))*100)),0))</f>
        <v/>
      </c>
      <c r="AE487" s="11">
        <f>IF(O487=N487,50,ROUND(MAX(0,MIN(100,((H487-N487)/(O487-N487))*100)),0))</f>
        <v/>
      </c>
      <c r="AF487" s="11">
        <f>ROUND(MAX(0,MIN(100,50+((H487-K487)/K487)*1000)),0)</f>
        <v/>
      </c>
      <c r="AG487" s="11">
        <f>IFERROR(ROUND(MAX(0,MIN(100,50+25*LN(MAX(0.01,X487)))),0),25)</f>
        <v/>
      </c>
      <c r="AH487" s="11">
        <f>ROUND(IF(M487&lt;=-30,0,IF(M487&lt;=-20,20,IF(M487&lt;=-10,50,100))),0)</f>
        <v/>
      </c>
      <c r="AI487" s="11">
        <f>ROUND(MAX(0,MIN(100,50+(Z487*10))),0)</f>
        <v/>
      </c>
      <c r="AJ487" s="11">
        <f>IFERROR(IF(--AA487&gt;=80,"خرید قوی",IF(--AA487&gt;=70,"خرید مشروط",IF(--AA487&gt;=60,"مراقبت",IF(--AA487&gt;=45,"ضعیف","عدم ورود")))),"")</f>
        <v/>
      </c>
    </row>
    <row r="488">
      <c r="A488" s="15">
        <f>'دیده بان بازار'!A491</f>
        <v/>
      </c>
      <c r="B488" s="16">
        <f>'دیده بان بازار'!B491</f>
        <v/>
      </c>
      <c r="C488" s="16">
        <f>'دیده بان بازار'!C491</f>
        <v/>
      </c>
      <c r="D488" s="16">
        <f>'دیده بان بازار'!D491</f>
        <v/>
      </c>
      <c r="E488" s="17">
        <f>'دیده بان بازار'!E491</f>
        <v/>
      </c>
      <c r="F488" s="16">
        <f>'دیده بان بازار'!F491</f>
        <v/>
      </c>
      <c r="G488" s="16">
        <f>'دیده بان بازار'!G491</f>
        <v/>
      </c>
      <c r="H488" s="16">
        <f>'دیده بان بازار'!H491</f>
        <v/>
      </c>
      <c r="I488" s="16">
        <f>'دیده بان بازار'!I491</f>
        <v/>
      </c>
      <c r="J488" s="16">
        <f>'دیده بان بازار'!J491</f>
        <v/>
      </c>
      <c r="K488" s="16">
        <f>'دیده بان بازار'!K491</f>
        <v/>
      </c>
      <c r="L488" s="16">
        <f>'دیده بان بازار'!L491</f>
        <v/>
      </c>
      <c r="M488" s="16">
        <f>'دیده بان بازار'!M491</f>
        <v/>
      </c>
      <c r="N488" s="16">
        <f>'دیده بان بازار'!N491</f>
        <v/>
      </c>
      <c r="O488" s="16">
        <f>'دیده بان بازار'!O491</f>
        <v/>
      </c>
      <c r="P488" s="16">
        <f>'دیده بان بازار'!P491</f>
        <v/>
      </c>
      <c r="Q488" s="16">
        <f>'دیده بان بازار'!Q491</f>
        <v/>
      </c>
      <c r="R488" s="16">
        <f>'دیده بان بازار'!R491</f>
        <v/>
      </c>
      <c r="S488" s="16">
        <f>'دیده بان بازار'!S491</f>
        <v/>
      </c>
      <c r="T488" s="16">
        <f>'دیده بان بازار'!T491</f>
        <v/>
      </c>
      <c r="U488" s="16">
        <f>'دیده بان بازار'!U491</f>
        <v/>
      </c>
      <c r="V488" s="16">
        <f>'دیده بان بازار'!V491</f>
        <v/>
      </c>
      <c r="W488" s="7">
        <f>'دیده بان بازار'!W491</f>
        <v/>
      </c>
      <c r="X488" s="11">
        <f>IFERROR(IF(OR(R488&lt;=0,W488&lt;=0,S488&lt;=0,V488&lt;=0),0,ROUND((S488/R488)/(V488/W488),2)),0)</f>
        <v/>
      </c>
      <c r="Y488" s="11">
        <f>IFERROR(IF(OR(S488&lt;=0,V488&lt;=0),0,ROUND(S488/V488,2)),0)</f>
        <v/>
      </c>
      <c r="Z488" s="11">
        <f>IFERROR(J488-M488,0)</f>
        <v/>
      </c>
      <c r="AA488" s="11">
        <f>IFERROR(ROUND(MAX(0,MIN(100,((AB488*0.2)+(AC488*0.15)+(AD488*0.15)+(AE488*0.1)+(AF488*0.1)+(AG488*0.15)+(MIN(Y488/3,1)*100*0.1)+(AI488*0.05))*((AH488/100)*0.25+0.75))),0),0)</f>
        <v/>
      </c>
      <c r="AB488" s="11">
        <f>ROUND(MAX(0,MIN(100,((M488+10)/20)*100)),0)</f>
        <v/>
      </c>
      <c r="AC488" s="11">
        <f>IFERROR(IF(D488&lt;=0,0,ROUND(COUNTIFS($D$4:$D$3359,"&lt;="&amp;D488,$D$4:$D$3359,"&gt;0")/COUNTIF($D$4:$D$3359,"&gt;0")*100,0)),0)</f>
        <v/>
      </c>
      <c r="AD488" s="11">
        <f>IF(E488&lt;=0,0,ROUND(MAX(0,MIN(100,(LOG10(1+E488/1000000000)/LOG10(101))*100)),0))</f>
        <v/>
      </c>
      <c r="AE488" s="11">
        <f>IF(O488=N488,50,ROUND(MAX(0,MIN(100,((H488-N488)/(O488-N488))*100)),0))</f>
        <v/>
      </c>
      <c r="AF488" s="11">
        <f>ROUND(MAX(0,MIN(100,50+((H488-K488)/K488)*1000)),0)</f>
        <v/>
      </c>
      <c r="AG488" s="11">
        <f>IFERROR(ROUND(MAX(0,MIN(100,50+25*LN(MAX(0.01,X488)))),0),25)</f>
        <v/>
      </c>
      <c r="AH488" s="11">
        <f>ROUND(IF(M488&lt;=-30,0,IF(M488&lt;=-20,20,IF(M488&lt;=-10,50,100))),0)</f>
        <v/>
      </c>
      <c r="AI488" s="11">
        <f>ROUND(MAX(0,MIN(100,50+(Z488*10))),0)</f>
        <v/>
      </c>
      <c r="AJ488" s="11">
        <f>IFERROR(IF(--AA488&gt;=80,"خرید قوی",IF(--AA488&gt;=70,"خرید مشروط",IF(--AA488&gt;=60,"مراقبت",IF(--AA488&gt;=45,"ضعیف","عدم ورود")))),"")</f>
        <v/>
      </c>
    </row>
    <row r="489">
      <c r="A489" s="12">
        <f>'دیده بان بازار'!A492</f>
        <v/>
      </c>
      <c r="B489" s="13">
        <f>'دیده بان بازار'!B492</f>
        <v/>
      </c>
      <c r="C489" s="13">
        <f>'دیده بان بازار'!C492</f>
        <v/>
      </c>
      <c r="D489" s="13">
        <f>'دیده بان بازار'!D492</f>
        <v/>
      </c>
      <c r="E489" s="14">
        <f>'دیده بان بازار'!E492</f>
        <v/>
      </c>
      <c r="F489" s="13">
        <f>'دیده بان بازار'!F492</f>
        <v/>
      </c>
      <c r="G489" s="13">
        <f>'دیده بان بازار'!G492</f>
        <v/>
      </c>
      <c r="H489" s="13">
        <f>'دیده بان بازار'!H492</f>
        <v/>
      </c>
      <c r="I489" s="13">
        <f>'دیده بان بازار'!I492</f>
        <v/>
      </c>
      <c r="J489" s="13">
        <f>'دیده بان بازار'!J492</f>
        <v/>
      </c>
      <c r="K489" s="13">
        <f>'دیده بان بازار'!K492</f>
        <v/>
      </c>
      <c r="L489" s="13">
        <f>'دیده بان بازار'!L492</f>
        <v/>
      </c>
      <c r="M489" s="13">
        <f>'دیده بان بازار'!M492</f>
        <v/>
      </c>
      <c r="N489" s="13">
        <f>'دیده بان بازار'!N492</f>
        <v/>
      </c>
      <c r="O489" s="13">
        <f>'دیده بان بازار'!O492</f>
        <v/>
      </c>
      <c r="P489" s="13">
        <f>'دیده بان بازار'!P492</f>
        <v/>
      </c>
      <c r="Q489" s="13">
        <f>'دیده بان بازار'!Q492</f>
        <v/>
      </c>
      <c r="R489" s="13">
        <f>'دیده بان بازار'!R492</f>
        <v/>
      </c>
      <c r="S489" s="13">
        <f>'دیده بان بازار'!S492</f>
        <v/>
      </c>
      <c r="T489" s="13">
        <f>'دیده بان بازار'!T492</f>
        <v/>
      </c>
      <c r="U489" s="13">
        <f>'دیده بان بازار'!U492</f>
        <v/>
      </c>
      <c r="V489" s="13">
        <f>'دیده بان بازار'!V492</f>
        <v/>
      </c>
      <c r="W489" s="6">
        <f>'دیده بان بازار'!W492</f>
        <v/>
      </c>
      <c r="X489" s="11">
        <f>IFERROR(IF(OR(R489&lt;=0,W489&lt;=0,S489&lt;=0,V489&lt;=0),0,ROUND((S489/R489)/(V489/W489),2)),0)</f>
        <v/>
      </c>
      <c r="Y489" s="11">
        <f>IFERROR(IF(OR(S489&lt;=0,V489&lt;=0),0,ROUND(S489/V489,2)),0)</f>
        <v/>
      </c>
      <c r="Z489" s="11">
        <f>IFERROR(J489-M489,0)</f>
        <v/>
      </c>
      <c r="AA489" s="11">
        <f>IFERROR(ROUND(MAX(0,MIN(100,((AB489*0.2)+(AC489*0.15)+(AD489*0.15)+(AE489*0.1)+(AF489*0.1)+(AG489*0.15)+(MIN(Y489/3,1)*100*0.1)+(AI489*0.05))*((AH489/100)*0.25+0.75))),0),0)</f>
        <v/>
      </c>
      <c r="AB489" s="11">
        <f>ROUND(MAX(0,MIN(100,((M489+10)/20)*100)),0)</f>
        <v/>
      </c>
      <c r="AC489" s="11">
        <f>IFERROR(IF(D489&lt;=0,0,ROUND(COUNTIFS($D$4:$D$3359,"&lt;="&amp;D489,$D$4:$D$3359,"&gt;0")/COUNTIF($D$4:$D$3359,"&gt;0")*100,0)),0)</f>
        <v/>
      </c>
      <c r="AD489" s="11">
        <f>IF(E489&lt;=0,0,ROUND(MAX(0,MIN(100,(LOG10(1+E489/1000000000)/LOG10(101))*100)),0))</f>
        <v/>
      </c>
      <c r="AE489" s="11">
        <f>IF(O489=N489,50,ROUND(MAX(0,MIN(100,((H489-N489)/(O489-N489))*100)),0))</f>
        <v/>
      </c>
      <c r="AF489" s="11">
        <f>ROUND(MAX(0,MIN(100,50+((H489-K489)/K489)*1000)),0)</f>
        <v/>
      </c>
      <c r="AG489" s="11">
        <f>IFERROR(ROUND(MAX(0,MIN(100,50+25*LN(MAX(0.01,X489)))),0),25)</f>
        <v/>
      </c>
      <c r="AH489" s="11">
        <f>ROUND(IF(M489&lt;=-30,0,IF(M489&lt;=-20,20,IF(M489&lt;=-10,50,100))),0)</f>
        <v/>
      </c>
      <c r="AI489" s="11">
        <f>ROUND(MAX(0,MIN(100,50+(Z489*10))),0)</f>
        <v/>
      </c>
      <c r="AJ489" s="11">
        <f>IFERROR(IF(--AA489&gt;=80,"خرید قوی",IF(--AA489&gt;=70,"خرید مشروط",IF(--AA489&gt;=60,"مراقبت",IF(--AA489&gt;=45,"ضعیف","عدم ورود")))),"")</f>
        <v/>
      </c>
    </row>
    <row r="490">
      <c r="A490" s="15">
        <f>'دیده بان بازار'!A493</f>
        <v/>
      </c>
      <c r="B490" s="16">
        <f>'دیده بان بازار'!B493</f>
        <v/>
      </c>
      <c r="C490" s="16">
        <f>'دیده بان بازار'!C493</f>
        <v/>
      </c>
      <c r="D490" s="16">
        <f>'دیده بان بازار'!D493</f>
        <v/>
      </c>
      <c r="E490" s="17">
        <f>'دیده بان بازار'!E493</f>
        <v/>
      </c>
      <c r="F490" s="16">
        <f>'دیده بان بازار'!F493</f>
        <v/>
      </c>
      <c r="G490" s="16">
        <f>'دیده بان بازار'!G493</f>
        <v/>
      </c>
      <c r="H490" s="16">
        <f>'دیده بان بازار'!H493</f>
        <v/>
      </c>
      <c r="I490" s="16">
        <f>'دیده بان بازار'!I493</f>
        <v/>
      </c>
      <c r="J490" s="16">
        <f>'دیده بان بازار'!J493</f>
        <v/>
      </c>
      <c r="K490" s="16">
        <f>'دیده بان بازار'!K493</f>
        <v/>
      </c>
      <c r="L490" s="16">
        <f>'دیده بان بازار'!L493</f>
        <v/>
      </c>
      <c r="M490" s="16">
        <f>'دیده بان بازار'!M493</f>
        <v/>
      </c>
      <c r="N490" s="16">
        <f>'دیده بان بازار'!N493</f>
        <v/>
      </c>
      <c r="O490" s="16">
        <f>'دیده بان بازار'!O493</f>
        <v/>
      </c>
      <c r="P490" s="16">
        <f>'دیده بان بازار'!P493</f>
        <v/>
      </c>
      <c r="Q490" s="16">
        <f>'دیده بان بازار'!Q493</f>
        <v/>
      </c>
      <c r="R490" s="16">
        <f>'دیده بان بازار'!R493</f>
        <v/>
      </c>
      <c r="S490" s="16">
        <f>'دیده بان بازار'!S493</f>
        <v/>
      </c>
      <c r="T490" s="16">
        <f>'دیده بان بازار'!T493</f>
        <v/>
      </c>
      <c r="U490" s="16">
        <f>'دیده بان بازار'!U493</f>
        <v/>
      </c>
      <c r="V490" s="16">
        <f>'دیده بان بازار'!V493</f>
        <v/>
      </c>
      <c r="W490" s="7">
        <f>'دیده بان بازار'!W493</f>
        <v/>
      </c>
      <c r="X490" s="11">
        <f>IFERROR(IF(OR(R490&lt;=0,W490&lt;=0,S490&lt;=0,V490&lt;=0),0,ROUND((S490/R490)/(V490/W490),2)),0)</f>
        <v/>
      </c>
      <c r="Y490" s="11">
        <f>IFERROR(IF(OR(S490&lt;=0,V490&lt;=0),0,ROUND(S490/V490,2)),0)</f>
        <v/>
      </c>
      <c r="Z490" s="11">
        <f>IFERROR(J490-M490,0)</f>
        <v/>
      </c>
      <c r="AA490" s="11">
        <f>IFERROR(ROUND(MAX(0,MIN(100,((AB490*0.2)+(AC490*0.15)+(AD490*0.15)+(AE490*0.1)+(AF490*0.1)+(AG490*0.15)+(MIN(Y490/3,1)*100*0.1)+(AI490*0.05))*((AH490/100)*0.25+0.75))),0),0)</f>
        <v/>
      </c>
      <c r="AB490" s="11">
        <f>ROUND(MAX(0,MIN(100,((M490+10)/20)*100)),0)</f>
        <v/>
      </c>
      <c r="AC490" s="11">
        <f>IFERROR(IF(D490&lt;=0,0,ROUND(COUNTIFS($D$4:$D$3359,"&lt;="&amp;D490,$D$4:$D$3359,"&gt;0")/COUNTIF($D$4:$D$3359,"&gt;0")*100,0)),0)</f>
        <v/>
      </c>
      <c r="AD490" s="11">
        <f>IF(E490&lt;=0,0,ROUND(MAX(0,MIN(100,(LOG10(1+E490/1000000000)/LOG10(101))*100)),0))</f>
        <v/>
      </c>
      <c r="AE490" s="11">
        <f>IF(O490=N490,50,ROUND(MAX(0,MIN(100,((H490-N490)/(O490-N490))*100)),0))</f>
        <v/>
      </c>
      <c r="AF490" s="11">
        <f>ROUND(MAX(0,MIN(100,50+((H490-K490)/K490)*1000)),0)</f>
        <v/>
      </c>
      <c r="AG490" s="11">
        <f>IFERROR(ROUND(MAX(0,MIN(100,50+25*LN(MAX(0.01,X490)))),0),25)</f>
        <v/>
      </c>
      <c r="AH490" s="11">
        <f>ROUND(IF(M490&lt;=-30,0,IF(M490&lt;=-20,20,IF(M490&lt;=-10,50,100))),0)</f>
        <v/>
      </c>
      <c r="AI490" s="11">
        <f>ROUND(MAX(0,MIN(100,50+(Z490*10))),0)</f>
        <v/>
      </c>
      <c r="AJ490" s="11">
        <f>IFERROR(IF(--AA490&gt;=80,"خرید قوی",IF(--AA490&gt;=70,"خرید مشروط",IF(--AA490&gt;=60,"مراقبت",IF(--AA490&gt;=45,"ضعیف","عدم ورود")))),"")</f>
        <v/>
      </c>
    </row>
    <row r="491">
      <c r="A491" s="12">
        <f>'دیده بان بازار'!A494</f>
        <v/>
      </c>
      <c r="B491" s="13">
        <f>'دیده بان بازار'!B494</f>
        <v/>
      </c>
      <c r="C491" s="13">
        <f>'دیده بان بازار'!C494</f>
        <v/>
      </c>
      <c r="D491" s="13">
        <f>'دیده بان بازار'!D494</f>
        <v/>
      </c>
      <c r="E491" s="14">
        <f>'دیده بان بازار'!E494</f>
        <v/>
      </c>
      <c r="F491" s="13">
        <f>'دیده بان بازار'!F494</f>
        <v/>
      </c>
      <c r="G491" s="13">
        <f>'دیده بان بازار'!G494</f>
        <v/>
      </c>
      <c r="H491" s="13">
        <f>'دیده بان بازار'!H494</f>
        <v/>
      </c>
      <c r="I491" s="13">
        <f>'دیده بان بازار'!I494</f>
        <v/>
      </c>
      <c r="J491" s="13">
        <f>'دیده بان بازار'!J494</f>
        <v/>
      </c>
      <c r="K491" s="13">
        <f>'دیده بان بازار'!K494</f>
        <v/>
      </c>
      <c r="L491" s="13">
        <f>'دیده بان بازار'!L494</f>
        <v/>
      </c>
      <c r="M491" s="13">
        <f>'دیده بان بازار'!M494</f>
        <v/>
      </c>
      <c r="N491" s="13">
        <f>'دیده بان بازار'!N494</f>
        <v/>
      </c>
      <c r="O491" s="13">
        <f>'دیده بان بازار'!O494</f>
        <v/>
      </c>
      <c r="P491" s="13">
        <f>'دیده بان بازار'!P494</f>
        <v/>
      </c>
      <c r="Q491" s="13">
        <f>'دیده بان بازار'!Q494</f>
        <v/>
      </c>
      <c r="R491" s="13">
        <f>'دیده بان بازار'!R494</f>
        <v/>
      </c>
      <c r="S491" s="13">
        <f>'دیده بان بازار'!S494</f>
        <v/>
      </c>
      <c r="T491" s="13">
        <f>'دیده بان بازار'!T494</f>
        <v/>
      </c>
      <c r="U491" s="13">
        <f>'دیده بان بازار'!U494</f>
        <v/>
      </c>
      <c r="V491" s="13">
        <f>'دیده بان بازار'!V494</f>
        <v/>
      </c>
      <c r="W491" s="6">
        <f>'دیده بان بازار'!W494</f>
        <v/>
      </c>
      <c r="X491" s="11">
        <f>IFERROR(IF(OR(R491&lt;=0,W491&lt;=0,S491&lt;=0,V491&lt;=0),0,ROUND((S491/R491)/(V491/W491),2)),0)</f>
        <v/>
      </c>
      <c r="Y491" s="11">
        <f>IFERROR(IF(OR(S491&lt;=0,V491&lt;=0),0,ROUND(S491/V491,2)),0)</f>
        <v/>
      </c>
      <c r="Z491" s="11">
        <f>IFERROR(J491-M491,0)</f>
        <v/>
      </c>
      <c r="AA491" s="11">
        <f>IFERROR(ROUND(MAX(0,MIN(100,((AB491*0.2)+(AC491*0.15)+(AD491*0.15)+(AE491*0.1)+(AF491*0.1)+(AG491*0.15)+(MIN(Y491/3,1)*100*0.1)+(AI491*0.05))*((AH491/100)*0.25+0.75))),0),0)</f>
        <v/>
      </c>
      <c r="AB491" s="11">
        <f>ROUND(MAX(0,MIN(100,((M491+10)/20)*100)),0)</f>
        <v/>
      </c>
      <c r="AC491" s="11">
        <f>IFERROR(IF(D491&lt;=0,0,ROUND(COUNTIFS($D$4:$D$3359,"&lt;="&amp;D491,$D$4:$D$3359,"&gt;0")/COUNTIF($D$4:$D$3359,"&gt;0")*100,0)),0)</f>
        <v/>
      </c>
      <c r="AD491" s="11">
        <f>IF(E491&lt;=0,0,ROUND(MAX(0,MIN(100,(LOG10(1+E491/1000000000)/LOG10(101))*100)),0))</f>
        <v/>
      </c>
      <c r="AE491" s="11">
        <f>IF(O491=N491,50,ROUND(MAX(0,MIN(100,((H491-N491)/(O491-N491))*100)),0))</f>
        <v/>
      </c>
      <c r="AF491" s="11">
        <f>ROUND(MAX(0,MIN(100,50+((H491-K491)/K491)*1000)),0)</f>
        <v/>
      </c>
      <c r="AG491" s="11">
        <f>IFERROR(ROUND(MAX(0,MIN(100,50+25*LN(MAX(0.01,X491)))),0),25)</f>
        <v/>
      </c>
      <c r="AH491" s="11">
        <f>ROUND(IF(M491&lt;=-30,0,IF(M491&lt;=-20,20,IF(M491&lt;=-10,50,100))),0)</f>
        <v/>
      </c>
      <c r="AI491" s="11">
        <f>ROUND(MAX(0,MIN(100,50+(Z491*10))),0)</f>
        <v/>
      </c>
      <c r="AJ491" s="11">
        <f>IFERROR(IF(--AA491&gt;=80,"خرید قوی",IF(--AA491&gt;=70,"خرید مشروط",IF(--AA491&gt;=60,"مراقبت",IF(--AA491&gt;=45,"ضعیف","عدم ورود")))),"")</f>
        <v/>
      </c>
    </row>
    <row r="492">
      <c r="A492" s="15">
        <f>'دیده بان بازار'!A495</f>
        <v/>
      </c>
      <c r="B492" s="16">
        <f>'دیده بان بازار'!B495</f>
        <v/>
      </c>
      <c r="C492" s="16">
        <f>'دیده بان بازار'!C495</f>
        <v/>
      </c>
      <c r="D492" s="16">
        <f>'دیده بان بازار'!D495</f>
        <v/>
      </c>
      <c r="E492" s="17">
        <f>'دیده بان بازار'!E495</f>
        <v/>
      </c>
      <c r="F492" s="16">
        <f>'دیده بان بازار'!F495</f>
        <v/>
      </c>
      <c r="G492" s="16">
        <f>'دیده بان بازار'!G495</f>
        <v/>
      </c>
      <c r="H492" s="16">
        <f>'دیده بان بازار'!H495</f>
        <v/>
      </c>
      <c r="I492" s="16">
        <f>'دیده بان بازار'!I495</f>
        <v/>
      </c>
      <c r="J492" s="16">
        <f>'دیده بان بازار'!J495</f>
        <v/>
      </c>
      <c r="K492" s="16">
        <f>'دیده بان بازار'!K495</f>
        <v/>
      </c>
      <c r="L492" s="16">
        <f>'دیده بان بازار'!L495</f>
        <v/>
      </c>
      <c r="M492" s="16">
        <f>'دیده بان بازار'!M495</f>
        <v/>
      </c>
      <c r="N492" s="16">
        <f>'دیده بان بازار'!N495</f>
        <v/>
      </c>
      <c r="O492" s="16">
        <f>'دیده بان بازار'!O495</f>
        <v/>
      </c>
      <c r="P492" s="16">
        <f>'دیده بان بازار'!P495</f>
        <v/>
      </c>
      <c r="Q492" s="16">
        <f>'دیده بان بازار'!Q495</f>
        <v/>
      </c>
      <c r="R492" s="16">
        <f>'دیده بان بازار'!R495</f>
        <v/>
      </c>
      <c r="S492" s="16">
        <f>'دیده بان بازار'!S495</f>
        <v/>
      </c>
      <c r="T492" s="16">
        <f>'دیده بان بازار'!T495</f>
        <v/>
      </c>
      <c r="U492" s="16">
        <f>'دیده بان بازار'!U495</f>
        <v/>
      </c>
      <c r="V492" s="16">
        <f>'دیده بان بازار'!V495</f>
        <v/>
      </c>
      <c r="W492" s="7">
        <f>'دیده بان بازار'!W495</f>
        <v/>
      </c>
      <c r="X492" s="11">
        <f>IFERROR(IF(OR(R492&lt;=0,W492&lt;=0,S492&lt;=0,V492&lt;=0),0,ROUND((S492/R492)/(V492/W492),2)),0)</f>
        <v/>
      </c>
      <c r="Y492" s="11">
        <f>IFERROR(IF(OR(S492&lt;=0,V492&lt;=0),0,ROUND(S492/V492,2)),0)</f>
        <v/>
      </c>
      <c r="Z492" s="11">
        <f>IFERROR(J492-M492,0)</f>
        <v/>
      </c>
      <c r="AA492" s="11">
        <f>IFERROR(ROUND(MAX(0,MIN(100,((AB492*0.2)+(AC492*0.15)+(AD492*0.15)+(AE492*0.1)+(AF492*0.1)+(AG492*0.15)+(MIN(Y492/3,1)*100*0.1)+(AI492*0.05))*((AH492/100)*0.25+0.75))),0),0)</f>
        <v/>
      </c>
      <c r="AB492" s="11">
        <f>ROUND(MAX(0,MIN(100,((M492+10)/20)*100)),0)</f>
        <v/>
      </c>
      <c r="AC492" s="11">
        <f>IFERROR(IF(D492&lt;=0,0,ROUND(COUNTIFS($D$4:$D$3359,"&lt;="&amp;D492,$D$4:$D$3359,"&gt;0")/COUNTIF($D$4:$D$3359,"&gt;0")*100,0)),0)</f>
        <v/>
      </c>
      <c r="AD492" s="11">
        <f>IF(E492&lt;=0,0,ROUND(MAX(0,MIN(100,(LOG10(1+E492/1000000000)/LOG10(101))*100)),0))</f>
        <v/>
      </c>
      <c r="AE492" s="11">
        <f>IF(O492=N492,50,ROUND(MAX(0,MIN(100,((H492-N492)/(O492-N492))*100)),0))</f>
        <v/>
      </c>
      <c r="AF492" s="11">
        <f>ROUND(MAX(0,MIN(100,50+((H492-K492)/K492)*1000)),0)</f>
        <v/>
      </c>
      <c r="AG492" s="11">
        <f>IFERROR(ROUND(MAX(0,MIN(100,50+25*LN(MAX(0.01,X492)))),0),25)</f>
        <v/>
      </c>
      <c r="AH492" s="11">
        <f>ROUND(IF(M492&lt;=-30,0,IF(M492&lt;=-20,20,IF(M492&lt;=-10,50,100))),0)</f>
        <v/>
      </c>
      <c r="AI492" s="11">
        <f>ROUND(MAX(0,MIN(100,50+(Z492*10))),0)</f>
        <v/>
      </c>
      <c r="AJ492" s="11">
        <f>IFERROR(IF(--AA492&gt;=80,"خرید قوی",IF(--AA492&gt;=70,"خرید مشروط",IF(--AA492&gt;=60,"مراقبت",IF(--AA492&gt;=45,"ضعیف","عدم ورود")))),"")</f>
        <v/>
      </c>
    </row>
    <row r="493">
      <c r="A493" s="12">
        <f>'دیده بان بازار'!A496</f>
        <v/>
      </c>
      <c r="B493" s="13">
        <f>'دیده بان بازار'!B496</f>
        <v/>
      </c>
      <c r="C493" s="13">
        <f>'دیده بان بازار'!C496</f>
        <v/>
      </c>
      <c r="D493" s="13">
        <f>'دیده بان بازار'!D496</f>
        <v/>
      </c>
      <c r="E493" s="14">
        <f>'دیده بان بازار'!E496</f>
        <v/>
      </c>
      <c r="F493" s="13">
        <f>'دیده بان بازار'!F496</f>
        <v/>
      </c>
      <c r="G493" s="13">
        <f>'دیده بان بازار'!G496</f>
        <v/>
      </c>
      <c r="H493" s="13">
        <f>'دیده بان بازار'!H496</f>
        <v/>
      </c>
      <c r="I493" s="13">
        <f>'دیده بان بازار'!I496</f>
        <v/>
      </c>
      <c r="J493" s="13">
        <f>'دیده بان بازار'!J496</f>
        <v/>
      </c>
      <c r="K493" s="13">
        <f>'دیده بان بازار'!K496</f>
        <v/>
      </c>
      <c r="L493" s="13">
        <f>'دیده بان بازار'!L496</f>
        <v/>
      </c>
      <c r="M493" s="13">
        <f>'دیده بان بازار'!M496</f>
        <v/>
      </c>
      <c r="N493" s="13">
        <f>'دیده بان بازار'!N496</f>
        <v/>
      </c>
      <c r="O493" s="13">
        <f>'دیده بان بازار'!O496</f>
        <v/>
      </c>
      <c r="P493" s="13">
        <f>'دیده بان بازار'!P496</f>
        <v/>
      </c>
      <c r="Q493" s="13">
        <f>'دیده بان بازار'!Q496</f>
        <v/>
      </c>
      <c r="R493" s="13">
        <f>'دیده بان بازار'!R496</f>
        <v/>
      </c>
      <c r="S493" s="13">
        <f>'دیده بان بازار'!S496</f>
        <v/>
      </c>
      <c r="T493" s="13">
        <f>'دیده بان بازار'!T496</f>
        <v/>
      </c>
      <c r="U493" s="13">
        <f>'دیده بان بازار'!U496</f>
        <v/>
      </c>
      <c r="V493" s="13">
        <f>'دیده بان بازار'!V496</f>
        <v/>
      </c>
      <c r="W493" s="6">
        <f>'دیده بان بازار'!W496</f>
        <v/>
      </c>
      <c r="X493" s="11">
        <f>IFERROR(IF(OR(R493&lt;=0,W493&lt;=0,S493&lt;=0,V493&lt;=0),0,ROUND((S493/R493)/(V493/W493),2)),0)</f>
        <v/>
      </c>
      <c r="Y493" s="11">
        <f>IFERROR(IF(OR(S493&lt;=0,V493&lt;=0),0,ROUND(S493/V493,2)),0)</f>
        <v/>
      </c>
      <c r="Z493" s="11">
        <f>IFERROR(J493-M493,0)</f>
        <v/>
      </c>
      <c r="AA493" s="11">
        <f>IFERROR(ROUND(MAX(0,MIN(100,((AB493*0.2)+(AC493*0.15)+(AD493*0.15)+(AE493*0.1)+(AF493*0.1)+(AG493*0.15)+(MIN(Y493/3,1)*100*0.1)+(AI493*0.05))*((AH493/100)*0.25+0.75))),0),0)</f>
        <v/>
      </c>
      <c r="AB493" s="11">
        <f>ROUND(MAX(0,MIN(100,((M493+10)/20)*100)),0)</f>
        <v/>
      </c>
      <c r="AC493" s="11">
        <f>IFERROR(IF(D493&lt;=0,0,ROUND(COUNTIFS($D$4:$D$3359,"&lt;="&amp;D493,$D$4:$D$3359,"&gt;0")/COUNTIF($D$4:$D$3359,"&gt;0")*100,0)),0)</f>
        <v/>
      </c>
      <c r="AD493" s="11">
        <f>IF(E493&lt;=0,0,ROUND(MAX(0,MIN(100,(LOG10(1+E493/1000000000)/LOG10(101))*100)),0))</f>
        <v/>
      </c>
      <c r="AE493" s="11">
        <f>IF(O493=N493,50,ROUND(MAX(0,MIN(100,((H493-N493)/(O493-N493))*100)),0))</f>
        <v/>
      </c>
      <c r="AF493" s="11">
        <f>ROUND(MAX(0,MIN(100,50+((H493-K493)/K493)*1000)),0)</f>
        <v/>
      </c>
      <c r="AG493" s="11">
        <f>IFERROR(ROUND(MAX(0,MIN(100,50+25*LN(MAX(0.01,X493)))),0),25)</f>
        <v/>
      </c>
      <c r="AH493" s="11">
        <f>ROUND(IF(M493&lt;=-30,0,IF(M493&lt;=-20,20,IF(M493&lt;=-10,50,100))),0)</f>
        <v/>
      </c>
      <c r="AI493" s="11">
        <f>ROUND(MAX(0,MIN(100,50+(Z493*10))),0)</f>
        <v/>
      </c>
      <c r="AJ493" s="11">
        <f>IFERROR(IF(--AA493&gt;=80,"خرید قوی",IF(--AA493&gt;=70,"خرید مشروط",IF(--AA493&gt;=60,"مراقبت",IF(--AA493&gt;=45,"ضعیف","عدم ورود")))),"")</f>
        <v/>
      </c>
    </row>
    <row r="494">
      <c r="A494" s="15">
        <f>'دیده بان بازار'!A497</f>
        <v/>
      </c>
      <c r="B494" s="16">
        <f>'دیده بان بازار'!B497</f>
        <v/>
      </c>
      <c r="C494" s="16">
        <f>'دیده بان بازار'!C497</f>
        <v/>
      </c>
      <c r="D494" s="16">
        <f>'دیده بان بازار'!D497</f>
        <v/>
      </c>
      <c r="E494" s="17">
        <f>'دیده بان بازار'!E497</f>
        <v/>
      </c>
      <c r="F494" s="16">
        <f>'دیده بان بازار'!F497</f>
        <v/>
      </c>
      <c r="G494" s="16">
        <f>'دیده بان بازار'!G497</f>
        <v/>
      </c>
      <c r="H494" s="16">
        <f>'دیده بان بازار'!H497</f>
        <v/>
      </c>
      <c r="I494" s="16">
        <f>'دیده بان بازار'!I497</f>
        <v/>
      </c>
      <c r="J494" s="16">
        <f>'دیده بان بازار'!J497</f>
        <v/>
      </c>
      <c r="K494" s="16">
        <f>'دیده بان بازار'!K497</f>
        <v/>
      </c>
      <c r="L494" s="16">
        <f>'دیده بان بازار'!L497</f>
        <v/>
      </c>
      <c r="M494" s="16">
        <f>'دیده بان بازار'!M497</f>
        <v/>
      </c>
      <c r="N494" s="16">
        <f>'دیده بان بازار'!N497</f>
        <v/>
      </c>
      <c r="O494" s="16">
        <f>'دیده بان بازار'!O497</f>
        <v/>
      </c>
      <c r="P494" s="16">
        <f>'دیده بان بازار'!P497</f>
        <v/>
      </c>
      <c r="Q494" s="16">
        <f>'دیده بان بازار'!Q497</f>
        <v/>
      </c>
      <c r="R494" s="16">
        <f>'دیده بان بازار'!R497</f>
        <v/>
      </c>
      <c r="S494" s="16">
        <f>'دیده بان بازار'!S497</f>
        <v/>
      </c>
      <c r="T494" s="16">
        <f>'دیده بان بازار'!T497</f>
        <v/>
      </c>
      <c r="U494" s="16">
        <f>'دیده بان بازار'!U497</f>
        <v/>
      </c>
      <c r="V494" s="16">
        <f>'دیده بان بازار'!V497</f>
        <v/>
      </c>
      <c r="W494" s="7">
        <f>'دیده بان بازار'!W497</f>
        <v/>
      </c>
      <c r="X494" s="11">
        <f>IFERROR(IF(OR(R494&lt;=0,W494&lt;=0,S494&lt;=0,V494&lt;=0),0,ROUND((S494/R494)/(V494/W494),2)),0)</f>
        <v/>
      </c>
      <c r="Y494" s="11">
        <f>IFERROR(IF(OR(S494&lt;=0,V494&lt;=0),0,ROUND(S494/V494,2)),0)</f>
        <v/>
      </c>
      <c r="Z494" s="11">
        <f>IFERROR(J494-M494,0)</f>
        <v/>
      </c>
      <c r="AA494" s="11">
        <f>IFERROR(ROUND(MAX(0,MIN(100,((AB494*0.2)+(AC494*0.15)+(AD494*0.15)+(AE494*0.1)+(AF494*0.1)+(AG494*0.15)+(MIN(Y494/3,1)*100*0.1)+(AI494*0.05))*((AH494/100)*0.25+0.75))),0),0)</f>
        <v/>
      </c>
      <c r="AB494" s="11">
        <f>ROUND(MAX(0,MIN(100,((M494+10)/20)*100)),0)</f>
        <v/>
      </c>
      <c r="AC494" s="11">
        <f>IFERROR(IF(D494&lt;=0,0,ROUND(COUNTIFS($D$4:$D$3359,"&lt;="&amp;D494,$D$4:$D$3359,"&gt;0")/COUNTIF($D$4:$D$3359,"&gt;0")*100,0)),0)</f>
        <v/>
      </c>
      <c r="AD494" s="11">
        <f>IF(E494&lt;=0,0,ROUND(MAX(0,MIN(100,(LOG10(1+E494/1000000000)/LOG10(101))*100)),0))</f>
        <v/>
      </c>
      <c r="AE494" s="11">
        <f>IF(O494=N494,50,ROUND(MAX(0,MIN(100,((H494-N494)/(O494-N494))*100)),0))</f>
        <v/>
      </c>
      <c r="AF494" s="11">
        <f>ROUND(MAX(0,MIN(100,50+((H494-K494)/K494)*1000)),0)</f>
        <v/>
      </c>
      <c r="AG494" s="11">
        <f>IFERROR(ROUND(MAX(0,MIN(100,50+25*LN(MAX(0.01,X494)))),0),25)</f>
        <v/>
      </c>
      <c r="AH494" s="11">
        <f>ROUND(IF(M494&lt;=-30,0,IF(M494&lt;=-20,20,IF(M494&lt;=-10,50,100))),0)</f>
        <v/>
      </c>
      <c r="AI494" s="11">
        <f>ROUND(MAX(0,MIN(100,50+(Z494*10))),0)</f>
        <v/>
      </c>
      <c r="AJ494" s="11">
        <f>IFERROR(IF(--AA494&gt;=80,"خرید قوی",IF(--AA494&gt;=70,"خرید مشروط",IF(--AA494&gt;=60,"مراقبت",IF(--AA494&gt;=45,"ضعیف","عدم ورود")))),"")</f>
        <v/>
      </c>
    </row>
    <row r="495">
      <c r="A495" s="12">
        <f>'دیده بان بازار'!A498</f>
        <v/>
      </c>
      <c r="B495" s="13">
        <f>'دیده بان بازار'!B498</f>
        <v/>
      </c>
      <c r="C495" s="13">
        <f>'دیده بان بازار'!C498</f>
        <v/>
      </c>
      <c r="D495" s="13">
        <f>'دیده بان بازار'!D498</f>
        <v/>
      </c>
      <c r="E495" s="14">
        <f>'دیده بان بازار'!E498</f>
        <v/>
      </c>
      <c r="F495" s="13">
        <f>'دیده بان بازار'!F498</f>
        <v/>
      </c>
      <c r="G495" s="13">
        <f>'دیده بان بازار'!G498</f>
        <v/>
      </c>
      <c r="H495" s="13">
        <f>'دیده بان بازار'!H498</f>
        <v/>
      </c>
      <c r="I495" s="13">
        <f>'دیده بان بازار'!I498</f>
        <v/>
      </c>
      <c r="J495" s="13">
        <f>'دیده بان بازار'!J498</f>
        <v/>
      </c>
      <c r="K495" s="13">
        <f>'دیده بان بازار'!K498</f>
        <v/>
      </c>
      <c r="L495" s="13">
        <f>'دیده بان بازار'!L498</f>
        <v/>
      </c>
      <c r="M495" s="13">
        <f>'دیده بان بازار'!M498</f>
        <v/>
      </c>
      <c r="N495" s="13">
        <f>'دیده بان بازار'!N498</f>
        <v/>
      </c>
      <c r="O495" s="13">
        <f>'دیده بان بازار'!O498</f>
        <v/>
      </c>
      <c r="P495" s="13">
        <f>'دیده بان بازار'!P498</f>
        <v/>
      </c>
      <c r="Q495" s="13">
        <f>'دیده بان بازار'!Q498</f>
        <v/>
      </c>
      <c r="R495" s="13">
        <f>'دیده بان بازار'!R498</f>
        <v/>
      </c>
      <c r="S495" s="13">
        <f>'دیده بان بازار'!S498</f>
        <v/>
      </c>
      <c r="T495" s="13">
        <f>'دیده بان بازار'!T498</f>
        <v/>
      </c>
      <c r="U495" s="13">
        <f>'دیده بان بازار'!U498</f>
        <v/>
      </c>
      <c r="V495" s="13">
        <f>'دیده بان بازار'!V498</f>
        <v/>
      </c>
      <c r="W495" s="6">
        <f>'دیده بان بازار'!W498</f>
        <v/>
      </c>
      <c r="X495" s="11">
        <f>IFERROR(IF(OR(R495&lt;=0,W495&lt;=0,S495&lt;=0,V495&lt;=0),0,ROUND((S495/R495)/(V495/W495),2)),0)</f>
        <v/>
      </c>
      <c r="Y495" s="11">
        <f>IFERROR(IF(OR(S495&lt;=0,V495&lt;=0),0,ROUND(S495/V495,2)),0)</f>
        <v/>
      </c>
      <c r="Z495" s="11">
        <f>IFERROR(J495-M495,0)</f>
        <v/>
      </c>
      <c r="AA495" s="11">
        <f>IFERROR(ROUND(MAX(0,MIN(100,((AB495*0.2)+(AC495*0.15)+(AD495*0.15)+(AE495*0.1)+(AF495*0.1)+(AG495*0.15)+(MIN(Y495/3,1)*100*0.1)+(AI495*0.05))*((AH495/100)*0.25+0.75))),0),0)</f>
        <v/>
      </c>
      <c r="AB495" s="11">
        <f>ROUND(MAX(0,MIN(100,((M495+10)/20)*100)),0)</f>
        <v/>
      </c>
      <c r="AC495" s="11">
        <f>IFERROR(IF(D495&lt;=0,0,ROUND(COUNTIFS($D$4:$D$3359,"&lt;="&amp;D495,$D$4:$D$3359,"&gt;0")/COUNTIF($D$4:$D$3359,"&gt;0")*100,0)),0)</f>
        <v/>
      </c>
      <c r="AD495" s="11">
        <f>IF(E495&lt;=0,0,ROUND(MAX(0,MIN(100,(LOG10(1+E495/1000000000)/LOG10(101))*100)),0))</f>
        <v/>
      </c>
      <c r="AE495" s="11">
        <f>IF(O495=N495,50,ROUND(MAX(0,MIN(100,((H495-N495)/(O495-N495))*100)),0))</f>
        <v/>
      </c>
      <c r="AF495" s="11">
        <f>ROUND(MAX(0,MIN(100,50+((H495-K495)/K495)*1000)),0)</f>
        <v/>
      </c>
      <c r="AG495" s="11">
        <f>IFERROR(ROUND(MAX(0,MIN(100,50+25*LN(MAX(0.01,X495)))),0),25)</f>
        <v/>
      </c>
      <c r="AH495" s="11">
        <f>ROUND(IF(M495&lt;=-30,0,IF(M495&lt;=-20,20,IF(M495&lt;=-10,50,100))),0)</f>
        <v/>
      </c>
      <c r="AI495" s="11">
        <f>ROUND(MAX(0,MIN(100,50+(Z495*10))),0)</f>
        <v/>
      </c>
      <c r="AJ495" s="11">
        <f>IFERROR(IF(--AA495&gt;=80,"خرید قوی",IF(--AA495&gt;=70,"خرید مشروط",IF(--AA495&gt;=60,"مراقبت",IF(--AA495&gt;=45,"ضعیف","عدم ورود")))),"")</f>
        <v/>
      </c>
    </row>
    <row r="496">
      <c r="A496" s="15">
        <f>'دیده بان بازار'!A499</f>
        <v/>
      </c>
      <c r="B496" s="16">
        <f>'دیده بان بازار'!B499</f>
        <v/>
      </c>
      <c r="C496" s="16">
        <f>'دیده بان بازار'!C499</f>
        <v/>
      </c>
      <c r="D496" s="16">
        <f>'دیده بان بازار'!D499</f>
        <v/>
      </c>
      <c r="E496" s="17">
        <f>'دیده بان بازار'!E499</f>
        <v/>
      </c>
      <c r="F496" s="16">
        <f>'دیده بان بازار'!F499</f>
        <v/>
      </c>
      <c r="G496" s="16">
        <f>'دیده بان بازار'!G499</f>
        <v/>
      </c>
      <c r="H496" s="16">
        <f>'دیده بان بازار'!H499</f>
        <v/>
      </c>
      <c r="I496" s="16">
        <f>'دیده بان بازار'!I499</f>
        <v/>
      </c>
      <c r="J496" s="16">
        <f>'دیده بان بازار'!J499</f>
        <v/>
      </c>
      <c r="K496" s="16">
        <f>'دیده بان بازار'!K499</f>
        <v/>
      </c>
      <c r="L496" s="16">
        <f>'دیده بان بازار'!L499</f>
        <v/>
      </c>
      <c r="M496" s="16">
        <f>'دیده بان بازار'!M499</f>
        <v/>
      </c>
      <c r="N496" s="16">
        <f>'دیده بان بازار'!N499</f>
        <v/>
      </c>
      <c r="O496" s="16">
        <f>'دیده بان بازار'!O499</f>
        <v/>
      </c>
      <c r="P496" s="16">
        <f>'دیده بان بازار'!P499</f>
        <v/>
      </c>
      <c r="Q496" s="16">
        <f>'دیده بان بازار'!Q499</f>
        <v/>
      </c>
      <c r="R496" s="16">
        <f>'دیده بان بازار'!R499</f>
        <v/>
      </c>
      <c r="S496" s="16">
        <f>'دیده بان بازار'!S499</f>
        <v/>
      </c>
      <c r="T496" s="16">
        <f>'دیده بان بازار'!T499</f>
        <v/>
      </c>
      <c r="U496" s="16">
        <f>'دیده بان بازار'!U499</f>
        <v/>
      </c>
      <c r="V496" s="16">
        <f>'دیده بان بازار'!V499</f>
        <v/>
      </c>
      <c r="W496" s="7">
        <f>'دیده بان بازار'!W499</f>
        <v/>
      </c>
      <c r="X496" s="11">
        <f>IFERROR(IF(OR(R496&lt;=0,W496&lt;=0,S496&lt;=0,V496&lt;=0),0,ROUND((S496/R496)/(V496/W496),2)),0)</f>
        <v/>
      </c>
      <c r="Y496" s="11">
        <f>IFERROR(IF(OR(S496&lt;=0,V496&lt;=0),0,ROUND(S496/V496,2)),0)</f>
        <v/>
      </c>
      <c r="Z496" s="11">
        <f>IFERROR(J496-M496,0)</f>
        <v/>
      </c>
      <c r="AA496" s="11">
        <f>IFERROR(ROUND(MAX(0,MIN(100,((AB496*0.2)+(AC496*0.15)+(AD496*0.15)+(AE496*0.1)+(AF496*0.1)+(AG496*0.15)+(MIN(Y496/3,1)*100*0.1)+(AI496*0.05))*((AH496/100)*0.25+0.75))),0),0)</f>
        <v/>
      </c>
      <c r="AB496" s="11">
        <f>ROUND(MAX(0,MIN(100,((M496+10)/20)*100)),0)</f>
        <v/>
      </c>
      <c r="AC496" s="11">
        <f>IFERROR(IF(D496&lt;=0,0,ROUND(COUNTIFS($D$4:$D$3359,"&lt;="&amp;D496,$D$4:$D$3359,"&gt;0")/COUNTIF($D$4:$D$3359,"&gt;0")*100,0)),0)</f>
        <v/>
      </c>
      <c r="AD496" s="11">
        <f>IF(E496&lt;=0,0,ROUND(MAX(0,MIN(100,(LOG10(1+E496/1000000000)/LOG10(101))*100)),0))</f>
        <v/>
      </c>
      <c r="AE496" s="11">
        <f>IF(O496=N496,50,ROUND(MAX(0,MIN(100,((H496-N496)/(O496-N496))*100)),0))</f>
        <v/>
      </c>
      <c r="AF496" s="11">
        <f>ROUND(MAX(0,MIN(100,50+((H496-K496)/K496)*1000)),0)</f>
        <v/>
      </c>
      <c r="AG496" s="11">
        <f>IFERROR(ROUND(MAX(0,MIN(100,50+25*LN(MAX(0.01,X496)))),0),25)</f>
        <v/>
      </c>
      <c r="AH496" s="11">
        <f>ROUND(IF(M496&lt;=-30,0,IF(M496&lt;=-20,20,IF(M496&lt;=-10,50,100))),0)</f>
        <v/>
      </c>
      <c r="AI496" s="11">
        <f>ROUND(MAX(0,MIN(100,50+(Z496*10))),0)</f>
        <v/>
      </c>
      <c r="AJ496" s="11">
        <f>IFERROR(IF(--AA496&gt;=80,"خرید قوی",IF(--AA496&gt;=70,"خرید مشروط",IF(--AA496&gt;=60,"مراقبت",IF(--AA496&gt;=45,"ضعیف","عدم ورود")))),"")</f>
        <v/>
      </c>
    </row>
    <row r="497">
      <c r="A497" s="15">
        <f>'دیده بان بازار'!A500</f>
        <v/>
      </c>
      <c r="B497" s="16">
        <f>'دیده بان بازار'!B500</f>
        <v/>
      </c>
      <c r="C497" s="16">
        <f>'دیده بان بازار'!C500</f>
        <v/>
      </c>
      <c r="D497" s="16">
        <f>'دیده بان بازار'!D500</f>
        <v/>
      </c>
      <c r="E497" s="17">
        <f>'دیده بان بازار'!E500</f>
        <v/>
      </c>
      <c r="F497" s="16">
        <f>'دیده بان بازار'!F500</f>
        <v/>
      </c>
      <c r="G497" s="16">
        <f>'دیده بان بازار'!G500</f>
        <v/>
      </c>
      <c r="H497" s="16">
        <f>'دیده بان بازار'!H500</f>
        <v/>
      </c>
      <c r="I497" s="16">
        <f>'دیده بان بازار'!I500</f>
        <v/>
      </c>
      <c r="J497" s="16">
        <f>'دیده بان بازار'!J500</f>
        <v/>
      </c>
      <c r="K497" s="16">
        <f>'دیده بان بازار'!K500</f>
        <v/>
      </c>
      <c r="L497" s="16">
        <f>'دیده بان بازار'!L500</f>
        <v/>
      </c>
      <c r="M497" s="16">
        <f>'دیده بان بازار'!M500</f>
        <v/>
      </c>
      <c r="N497" s="16">
        <f>'دیده بان بازار'!N500</f>
        <v/>
      </c>
      <c r="O497" s="16">
        <f>'دیده بان بازار'!O500</f>
        <v/>
      </c>
      <c r="P497" s="16">
        <f>'دیده بان بازار'!P500</f>
        <v/>
      </c>
      <c r="Q497" s="16">
        <f>'دیده بان بازار'!Q500</f>
        <v/>
      </c>
      <c r="R497" s="16">
        <f>'دیده بان بازار'!R500</f>
        <v/>
      </c>
      <c r="S497" s="16">
        <f>'دیده بان بازار'!S500</f>
        <v/>
      </c>
      <c r="T497" s="16">
        <f>'دیده بان بازار'!T500</f>
        <v/>
      </c>
      <c r="U497" s="16">
        <f>'دیده بان بازار'!U500</f>
        <v/>
      </c>
      <c r="V497" s="16">
        <f>'دیده بان بازار'!V500</f>
        <v/>
      </c>
      <c r="W497" s="7">
        <f>'دیده بان بازار'!W500</f>
        <v/>
      </c>
      <c r="X497" s="11">
        <f>IFERROR(IF(OR(R497&lt;=0,W497&lt;=0,S497&lt;=0,V497&lt;=0),0,ROUND((S497/R497)/(V497/W497),2)),0)</f>
        <v/>
      </c>
      <c r="Y497" s="11">
        <f>IFERROR(IF(OR(S497&lt;=0,V497&lt;=0),0,ROUND(S497/V497,2)),0)</f>
        <v/>
      </c>
      <c r="Z497" s="11">
        <f>IFERROR(J497-M497,0)</f>
        <v/>
      </c>
      <c r="AA497" s="11">
        <f>IFERROR(ROUND(MAX(0,MIN(100,((AB497*0.2)+(AC497*0.15)+(AD497*0.15)+(AE497*0.1)+(AF497*0.1)+(AG497*0.15)+(MIN(Y497/3,1)*100*0.1)+(AI497*0.05))*((AH497/100)*0.25+0.75))),0),0)</f>
        <v/>
      </c>
      <c r="AB497" s="11">
        <f>ROUND(MAX(0,MIN(100,((M497+10)/20)*100)),0)</f>
        <v/>
      </c>
      <c r="AC497" s="11">
        <f>IFERROR(IF(D497&lt;=0,0,ROUND(COUNTIFS($D$4:$D$3359,"&lt;="&amp;D497,$D$4:$D$3359,"&gt;0")/COUNTIF($D$4:$D$3359,"&gt;0")*100,0)),0)</f>
        <v/>
      </c>
      <c r="AD497" s="11">
        <f>IF(E497&lt;=0,0,ROUND(MAX(0,MIN(100,(LOG10(1+E497/1000000000)/LOG10(101))*100)),0))</f>
        <v/>
      </c>
      <c r="AE497" s="11">
        <f>IF(O497=N497,50,ROUND(MAX(0,MIN(100,((H497-N497)/(O497-N497))*100)),0))</f>
        <v/>
      </c>
      <c r="AF497" s="11">
        <f>ROUND(MAX(0,MIN(100,50+((H497-K497)/K497)*1000)),0)</f>
        <v/>
      </c>
      <c r="AG497" s="11">
        <f>IFERROR(ROUND(MAX(0,MIN(100,50+25*LN(MAX(0.01,X497)))),0),25)</f>
        <v/>
      </c>
      <c r="AH497" s="11">
        <f>ROUND(IF(M497&lt;=-30,0,IF(M497&lt;=-20,20,IF(M497&lt;=-10,50,100))),0)</f>
        <v/>
      </c>
      <c r="AI497" s="11">
        <f>ROUND(MAX(0,MIN(100,50+(Z497*10))),0)</f>
        <v/>
      </c>
      <c r="AJ497" s="11">
        <f>IFERROR(IF(--AA497&gt;=80,"خرید قوی",IF(--AA497&gt;=70,"خرید مشروط",IF(--AA497&gt;=60,"مراقبت",IF(--AA497&gt;=45,"ضعیف","عدم ورود")))),"")</f>
        <v/>
      </c>
    </row>
    <row r="498">
      <c r="A498" s="12">
        <f>'دیده بان بازار'!A501</f>
        <v/>
      </c>
      <c r="B498" s="13">
        <f>'دیده بان بازار'!B501</f>
        <v/>
      </c>
      <c r="C498" s="13">
        <f>'دیده بان بازار'!C501</f>
        <v/>
      </c>
      <c r="D498" s="13">
        <f>'دیده بان بازار'!D501</f>
        <v/>
      </c>
      <c r="E498" s="14">
        <f>'دیده بان بازار'!E501</f>
        <v/>
      </c>
      <c r="F498" s="13">
        <f>'دیده بان بازار'!F501</f>
        <v/>
      </c>
      <c r="G498" s="13">
        <f>'دیده بان بازار'!G501</f>
        <v/>
      </c>
      <c r="H498" s="13">
        <f>'دیده بان بازار'!H501</f>
        <v/>
      </c>
      <c r="I498" s="13">
        <f>'دیده بان بازار'!I501</f>
        <v/>
      </c>
      <c r="J498" s="13">
        <f>'دیده بان بازار'!J501</f>
        <v/>
      </c>
      <c r="K498" s="13">
        <f>'دیده بان بازار'!K501</f>
        <v/>
      </c>
      <c r="L498" s="13">
        <f>'دیده بان بازار'!L501</f>
        <v/>
      </c>
      <c r="M498" s="13">
        <f>'دیده بان بازار'!M501</f>
        <v/>
      </c>
      <c r="N498" s="13">
        <f>'دیده بان بازار'!N501</f>
        <v/>
      </c>
      <c r="O498" s="13">
        <f>'دیده بان بازار'!O501</f>
        <v/>
      </c>
      <c r="P498" s="13">
        <f>'دیده بان بازار'!P501</f>
        <v/>
      </c>
      <c r="Q498" s="13">
        <f>'دیده بان بازار'!Q501</f>
        <v/>
      </c>
      <c r="R498" s="13">
        <f>'دیده بان بازار'!R501</f>
        <v/>
      </c>
      <c r="S498" s="13">
        <f>'دیده بان بازار'!S501</f>
        <v/>
      </c>
      <c r="T498" s="13">
        <f>'دیده بان بازار'!T501</f>
        <v/>
      </c>
      <c r="U498" s="13">
        <f>'دیده بان بازار'!U501</f>
        <v/>
      </c>
      <c r="V498" s="13">
        <f>'دیده بان بازار'!V501</f>
        <v/>
      </c>
      <c r="W498" s="6">
        <f>'دیده بان بازار'!W501</f>
        <v/>
      </c>
      <c r="X498" s="11">
        <f>IFERROR(IF(OR(R498&lt;=0,W498&lt;=0,S498&lt;=0,V498&lt;=0),0,ROUND((S498/R498)/(V498/W498),2)),0)</f>
        <v/>
      </c>
      <c r="Y498" s="11">
        <f>IFERROR(IF(OR(S498&lt;=0,V498&lt;=0),0,ROUND(S498/V498,2)),0)</f>
        <v/>
      </c>
      <c r="Z498" s="11">
        <f>IFERROR(J498-M498,0)</f>
        <v/>
      </c>
      <c r="AA498" s="11">
        <f>IFERROR(ROUND(MAX(0,MIN(100,((AB498*0.2)+(AC498*0.15)+(AD498*0.15)+(AE498*0.1)+(AF498*0.1)+(AG498*0.15)+(MIN(Y498/3,1)*100*0.1)+(AI498*0.05))*((AH498/100)*0.25+0.75))),0),0)</f>
        <v/>
      </c>
      <c r="AB498" s="11">
        <f>ROUND(MAX(0,MIN(100,((M498+10)/20)*100)),0)</f>
        <v/>
      </c>
      <c r="AC498" s="11">
        <f>IFERROR(IF(D498&lt;=0,0,ROUND(COUNTIFS($D$4:$D$3359,"&lt;="&amp;D498,$D$4:$D$3359,"&gt;0")/COUNTIF($D$4:$D$3359,"&gt;0")*100,0)),0)</f>
        <v/>
      </c>
      <c r="AD498" s="11">
        <f>IF(E498&lt;=0,0,ROUND(MAX(0,MIN(100,(LOG10(1+E498/1000000000)/LOG10(101))*100)),0))</f>
        <v/>
      </c>
      <c r="AE498" s="11">
        <f>IF(O498=N498,50,ROUND(MAX(0,MIN(100,((H498-N498)/(O498-N498))*100)),0))</f>
        <v/>
      </c>
      <c r="AF498" s="11">
        <f>ROUND(MAX(0,MIN(100,50+((H498-K498)/K498)*1000)),0)</f>
        <v/>
      </c>
      <c r="AG498" s="11">
        <f>IFERROR(ROUND(MAX(0,MIN(100,50+25*LN(MAX(0.01,X498)))),0),25)</f>
        <v/>
      </c>
      <c r="AH498" s="11">
        <f>ROUND(IF(M498&lt;=-30,0,IF(M498&lt;=-20,20,IF(M498&lt;=-10,50,100))),0)</f>
        <v/>
      </c>
      <c r="AI498" s="11">
        <f>ROUND(MAX(0,MIN(100,50+(Z498*10))),0)</f>
        <v/>
      </c>
      <c r="AJ498" s="11">
        <f>IFERROR(IF(--AA498&gt;=80,"خرید قوی",IF(--AA498&gt;=70,"خرید مشروط",IF(--AA498&gt;=60,"مراقبت",IF(--AA498&gt;=45,"ضعیف","عدم ورود")))),"")</f>
        <v/>
      </c>
    </row>
    <row r="499">
      <c r="A499" s="15">
        <f>'دیده بان بازار'!A502</f>
        <v/>
      </c>
      <c r="B499" s="16">
        <f>'دیده بان بازار'!B502</f>
        <v/>
      </c>
      <c r="C499" s="16">
        <f>'دیده بان بازار'!C502</f>
        <v/>
      </c>
      <c r="D499" s="16">
        <f>'دیده بان بازار'!D502</f>
        <v/>
      </c>
      <c r="E499" s="17">
        <f>'دیده بان بازار'!E502</f>
        <v/>
      </c>
      <c r="F499" s="16">
        <f>'دیده بان بازار'!F502</f>
        <v/>
      </c>
      <c r="G499" s="16">
        <f>'دیده بان بازار'!G502</f>
        <v/>
      </c>
      <c r="H499" s="16">
        <f>'دیده بان بازار'!H502</f>
        <v/>
      </c>
      <c r="I499" s="16">
        <f>'دیده بان بازار'!I502</f>
        <v/>
      </c>
      <c r="J499" s="16">
        <f>'دیده بان بازار'!J502</f>
        <v/>
      </c>
      <c r="K499" s="16">
        <f>'دیده بان بازار'!K502</f>
        <v/>
      </c>
      <c r="L499" s="16">
        <f>'دیده بان بازار'!L502</f>
        <v/>
      </c>
      <c r="M499" s="16">
        <f>'دیده بان بازار'!M502</f>
        <v/>
      </c>
      <c r="N499" s="16">
        <f>'دیده بان بازار'!N502</f>
        <v/>
      </c>
      <c r="O499" s="16">
        <f>'دیده بان بازار'!O502</f>
        <v/>
      </c>
      <c r="P499" s="16">
        <f>'دیده بان بازار'!P502</f>
        <v/>
      </c>
      <c r="Q499" s="16">
        <f>'دیده بان بازار'!Q502</f>
        <v/>
      </c>
      <c r="R499" s="16">
        <f>'دیده بان بازار'!R502</f>
        <v/>
      </c>
      <c r="S499" s="16">
        <f>'دیده بان بازار'!S502</f>
        <v/>
      </c>
      <c r="T499" s="16">
        <f>'دیده بان بازار'!T502</f>
        <v/>
      </c>
      <c r="U499" s="16">
        <f>'دیده بان بازار'!U502</f>
        <v/>
      </c>
      <c r="V499" s="16">
        <f>'دیده بان بازار'!V502</f>
        <v/>
      </c>
      <c r="W499" s="7">
        <f>'دیده بان بازار'!W502</f>
        <v/>
      </c>
      <c r="X499" s="11">
        <f>IFERROR(IF(OR(R499&lt;=0,W499&lt;=0,S499&lt;=0,V499&lt;=0),0,ROUND((S499/R499)/(V499/W499),2)),0)</f>
        <v/>
      </c>
      <c r="Y499" s="11">
        <f>IFERROR(IF(OR(S499&lt;=0,V499&lt;=0),0,ROUND(S499/V499,2)),0)</f>
        <v/>
      </c>
      <c r="Z499" s="11">
        <f>IFERROR(J499-M499,0)</f>
        <v/>
      </c>
      <c r="AA499" s="11">
        <f>IFERROR(ROUND(MAX(0,MIN(100,((AB499*0.2)+(AC499*0.15)+(AD499*0.15)+(AE499*0.1)+(AF499*0.1)+(AG499*0.15)+(MIN(Y499/3,1)*100*0.1)+(AI499*0.05))*((AH499/100)*0.25+0.75))),0),0)</f>
        <v/>
      </c>
      <c r="AB499" s="11">
        <f>ROUND(MAX(0,MIN(100,((M499+10)/20)*100)),0)</f>
        <v/>
      </c>
      <c r="AC499" s="11">
        <f>IFERROR(IF(D499&lt;=0,0,ROUND(COUNTIFS($D$4:$D$3359,"&lt;="&amp;D499,$D$4:$D$3359,"&gt;0")/COUNTIF($D$4:$D$3359,"&gt;0")*100,0)),0)</f>
        <v/>
      </c>
      <c r="AD499" s="11">
        <f>IF(E499&lt;=0,0,ROUND(MAX(0,MIN(100,(LOG10(1+E499/1000000000)/LOG10(101))*100)),0))</f>
        <v/>
      </c>
      <c r="AE499" s="11">
        <f>IF(O499=N499,50,ROUND(MAX(0,MIN(100,((H499-N499)/(O499-N499))*100)),0))</f>
        <v/>
      </c>
      <c r="AF499" s="11">
        <f>ROUND(MAX(0,MIN(100,50+((H499-K499)/K499)*1000)),0)</f>
        <v/>
      </c>
      <c r="AG499" s="11">
        <f>IFERROR(ROUND(MAX(0,MIN(100,50+25*LN(MAX(0.01,X499)))),0),25)</f>
        <v/>
      </c>
      <c r="AH499" s="11">
        <f>ROUND(IF(M499&lt;=-30,0,IF(M499&lt;=-20,20,IF(M499&lt;=-10,50,100))),0)</f>
        <v/>
      </c>
      <c r="AI499" s="11">
        <f>ROUND(MAX(0,MIN(100,50+(Z499*10))),0)</f>
        <v/>
      </c>
      <c r="AJ499" s="11">
        <f>IFERROR(IF(--AA499&gt;=80,"خرید قوی",IF(--AA499&gt;=70,"خرید مشروط",IF(--AA499&gt;=60,"مراقبت",IF(--AA499&gt;=45,"ضعیف","عدم ورود")))),"")</f>
        <v/>
      </c>
    </row>
    <row r="500">
      <c r="A500" s="12">
        <f>'دیده بان بازار'!A503</f>
        <v/>
      </c>
      <c r="B500" s="13">
        <f>'دیده بان بازار'!B503</f>
        <v/>
      </c>
      <c r="C500" s="13">
        <f>'دیده بان بازار'!C503</f>
        <v/>
      </c>
      <c r="D500" s="13">
        <f>'دیده بان بازار'!D503</f>
        <v/>
      </c>
      <c r="E500" s="14">
        <f>'دیده بان بازار'!E503</f>
        <v/>
      </c>
      <c r="F500" s="13">
        <f>'دیده بان بازار'!F503</f>
        <v/>
      </c>
      <c r="G500" s="13">
        <f>'دیده بان بازار'!G503</f>
        <v/>
      </c>
      <c r="H500" s="13">
        <f>'دیده بان بازار'!H503</f>
        <v/>
      </c>
      <c r="I500" s="13">
        <f>'دیده بان بازار'!I503</f>
        <v/>
      </c>
      <c r="J500" s="13">
        <f>'دیده بان بازار'!J503</f>
        <v/>
      </c>
      <c r="K500" s="13">
        <f>'دیده بان بازار'!K503</f>
        <v/>
      </c>
      <c r="L500" s="13">
        <f>'دیده بان بازار'!L503</f>
        <v/>
      </c>
      <c r="M500" s="13">
        <f>'دیده بان بازار'!M503</f>
        <v/>
      </c>
      <c r="N500" s="13">
        <f>'دیده بان بازار'!N503</f>
        <v/>
      </c>
      <c r="O500" s="13">
        <f>'دیده بان بازار'!O503</f>
        <v/>
      </c>
      <c r="P500" s="13">
        <f>'دیده بان بازار'!P503</f>
        <v/>
      </c>
      <c r="Q500" s="13">
        <f>'دیده بان بازار'!Q503</f>
        <v/>
      </c>
      <c r="R500" s="13">
        <f>'دیده بان بازار'!R503</f>
        <v/>
      </c>
      <c r="S500" s="13">
        <f>'دیده بان بازار'!S503</f>
        <v/>
      </c>
      <c r="T500" s="13">
        <f>'دیده بان بازار'!T503</f>
        <v/>
      </c>
      <c r="U500" s="13">
        <f>'دیده بان بازار'!U503</f>
        <v/>
      </c>
      <c r="V500" s="13">
        <f>'دیده بان بازار'!V503</f>
        <v/>
      </c>
      <c r="W500" s="6">
        <f>'دیده بان بازار'!W503</f>
        <v/>
      </c>
      <c r="X500" s="11">
        <f>IFERROR(IF(OR(R500&lt;=0,W500&lt;=0,S500&lt;=0,V500&lt;=0),0,ROUND((S500/R500)/(V500/W500),2)),0)</f>
        <v/>
      </c>
      <c r="Y500" s="11">
        <f>IFERROR(IF(OR(S500&lt;=0,V500&lt;=0),0,ROUND(S500/V500,2)),0)</f>
        <v/>
      </c>
      <c r="Z500" s="11">
        <f>IFERROR(J500-M500,0)</f>
        <v/>
      </c>
      <c r="AA500" s="11">
        <f>IFERROR(ROUND(MAX(0,MIN(100,((AB500*0.2)+(AC500*0.15)+(AD500*0.15)+(AE500*0.1)+(AF500*0.1)+(AG500*0.15)+(MIN(Y500/3,1)*100*0.1)+(AI500*0.05))*((AH500/100)*0.25+0.75))),0),0)</f>
        <v/>
      </c>
      <c r="AB500" s="11">
        <f>ROUND(MAX(0,MIN(100,((M500+10)/20)*100)),0)</f>
        <v/>
      </c>
      <c r="AC500" s="11">
        <f>IFERROR(IF(D500&lt;=0,0,ROUND(COUNTIFS($D$4:$D$3359,"&lt;="&amp;D500,$D$4:$D$3359,"&gt;0")/COUNTIF($D$4:$D$3359,"&gt;0")*100,0)),0)</f>
        <v/>
      </c>
      <c r="AD500" s="11">
        <f>IF(E500&lt;=0,0,ROUND(MAX(0,MIN(100,(LOG10(1+E500/1000000000)/LOG10(101))*100)),0))</f>
        <v/>
      </c>
      <c r="AE500" s="11">
        <f>IF(O500=N500,50,ROUND(MAX(0,MIN(100,((H500-N500)/(O500-N500))*100)),0))</f>
        <v/>
      </c>
      <c r="AF500" s="11">
        <f>ROUND(MAX(0,MIN(100,50+((H500-K500)/K500)*1000)),0)</f>
        <v/>
      </c>
      <c r="AG500" s="11">
        <f>IFERROR(ROUND(MAX(0,MIN(100,50+25*LN(MAX(0.01,X500)))),0),25)</f>
        <v/>
      </c>
      <c r="AH500" s="11">
        <f>ROUND(IF(M500&lt;=-30,0,IF(M500&lt;=-20,20,IF(M500&lt;=-10,50,100))),0)</f>
        <v/>
      </c>
      <c r="AI500" s="11">
        <f>ROUND(MAX(0,MIN(100,50+(Z500*10))),0)</f>
        <v/>
      </c>
      <c r="AJ500" s="11">
        <f>IFERROR(IF(--AA500&gt;=80,"خرید قوی",IF(--AA500&gt;=70,"خرید مشروط",IF(--AA500&gt;=60,"مراقبت",IF(--AA500&gt;=45,"ضعیف","عدم ورود")))),"")</f>
        <v/>
      </c>
    </row>
    <row r="501">
      <c r="A501" s="15">
        <f>'دیده بان بازار'!A504</f>
        <v/>
      </c>
      <c r="B501" s="16">
        <f>'دیده بان بازار'!B504</f>
        <v/>
      </c>
      <c r="C501" s="16">
        <f>'دیده بان بازار'!C504</f>
        <v/>
      </c>
      <c r="D501" s="16">
        <f>'دیده بان بازار'!D504</f>
        <v/>
      </c>
      <c r="E501" s="17">
        <f>'دیده بان بازار'!E504</f>
        <v/>
      </c>
      <c r="F501" s="16">
        <f>'دیده بان بازار'!F504</f>
        <v/>
      </c>
      <c r="G501" s="16">
        <f>'دیده بان بازار'!G504</f>
        <v/>
      </c>
      <c r="H501" s="16">
        <f>'دیده بان بازار'!H504</f>
        <v/>
      </c>
      <c r="I501" s="16">
        <f>'دیده بان بازار'!I504</f>
        <v/>
      </c>
      <c r="J501" s="16">
        <f>'دیده بان بازار'!J504</f>
        <v/>
      </c>
      <c r="K501" s="16">
        <f>'دیده بان بازار'!K504</f>
        <v/>
      </c>
      <c r="L501" s="16">
        <f>'دیده بان بازار'!L504</f>
        <v/>
      </c>
      <c r="M501" s="16">
        <f>'دیده بان بازار'!M504</f>
        <v/>
      </c>
      <c r="N501" s="16">
        <f>'دیده بان بازار'!N504</f>
        <v/>
      </c>
      <c r="O501" s="16">
        <f>'دیده بان بازار'!O504</f>
        <v/>
      </c>
      <c r="P501" s="16">
        <f>'دیده بان بازار'!P504</f>
        <v/>
      </c>
      <c r="Q501" s="16">
        <f>'دیده بان بازار'!Q504</f>
        <v/>
      </c>
      <c r="R501" s="16">
        <f>'دیده بان بازار'!R504</f>
        <v/>
      </c>
      <c r="S501" s="16">
        <f>'دیده بان بازار'!S504</f>
        <v/>
      </c>
      <c r="T501" s="16">
        <f>'دیده بان بازار'!T504</f>
        <v/>
      </c>
      <c r="U501" s="16">
        <f>'دیده بان بازار'!U504</f>
        <v/>
      </c>
      <c r="V501" s="16">
        <f>'دیده بان بازار'!V504</f>
        <v/>
      </c>
      <c r="W501" s="7">
        <f>'دیده بان بازار'!W504</f>
        <v/>
      </c>
      <c r="X501" s="11">
        <f>IFERROR(IF(OR(R501&lt;=0,W501&lt;=0,S501&lt;=0,V501&lt;=0),0,ROUND((S501/R501)/(V501/W501),2)),0)</f>
        <v/>
      </c>
      <c r="Y501" s="11">
        <f>IFERROR(IF(OR(S501&lt;=0,V501&lt;=0),0,ROUND(S501/V501,2)),0)</f>
        <v/>
      </c>
      <c r="Z501" s="11">
        <f>IFERROR(J501-M501,0)</f>
        <v/>
      </c>
      <c r="AA501" s="11">
        <f>IFERROR(ROUND(MAX(0,MIN(100,((AB501*0.2)+(AC501*0.15)+(AD501*0.15)+(AE501*0.1)+(AF501*0.1)+(AG501*0.15)+(MIN(Y501/3,1)*100*0.1)+(AI501*0.05))*((AH501/100)*0.25+0.75))),0),0)</f>
        <v/>
      </c>
      <c r="AB501" s="11">
        <f>ROUND(MAX(0,MIN(100,((M501+10)/20)*100)),0)</f>
        <v/>
      </c>
      <c r="AC501" s="11">
        <f>IFERROR(IF(D501&lt;=0,0,ROUND(COUNTIFS($D$4:$D$3359,"&lt;="&amp;D501,$D$4:$D$3359,"&gt;0")/COUNTIF($D$4:$D$3359,"&gt;0")*100,0)),0)</f>
        <v/>
      </c>
      <c r="AD501" s="11">
        <f>IF(E501&lt;=0,0,ROUND(MAX(0,MIN(100,(LOG10(1+E501/1000000000)/LOG10(101))*100)),0))</f>
        <v/>
      </c>
      <c r="AE501" s="11">
        <f>IF(O501=N501,50,ROUND(MAX(0,MIN(100,((H501-N501)/(O501-N501))*100)),0))</f>
        <v/>
      </c>
      <c r="AF501" s="11">
        <f>ROUND(MAX(0,MIN(100,50+((H501-K501)/K501)*1000)),0)</f>
        <v/>
      </c>
      <c r="AG501" s="11">
        <f>IFERROR(ROUND(MAX(0,MIN(100,50+25*LN(MAX(0.01,X501)))),0),25)</f>
        <v/>
      </c>
      <c r="AH501" s="11">
        <f>ROUND(IF(M501&lt;=-30,0,IF(M501&lt;=-20,20,IF(M501&lt;=-10,50,100))),0)</f>
        <v/>
      </c>
      <c r="AI501" s="11">
        <f>ROUND(MAX(0,MIN(100,50+(Z501*10))),0)</f>
        <v/>
      </c>
      <c r="AJ501" s="11">
        <f>IFERROR(IF(--AA501&gt;=80,"خرید قوی",IF(--AA501&gt;=70,"خرید مشروط",IF(--AA501&gt;=60,"مراقبت",IF(--AA501&gt;=45,"ضعیف","عدم ورود")))),"")</f>
        <v/>
      </c>
    </row>
    <row r="502">
      <c r="A502" s="12">
        <f>'دیده بان بازار'!A505</f>
        <v/>
      </c>
      <c r="B502" s="13">
        <f>'دیده بان بازار'!B505</f>
        <v/>
      </c>
      <c r="C502" s="13">
        <f>'دیده بان بازار'!C505</f>
        <v/>
      </c>
      <c r="D502" s="13">
        <f>'دیده بان بازار'!D505</f>
        <v/>
      </c>
      <c r="E502" s="14">
        <f>'دیده بان بازار'!E505</f>
        <v/>
      </c>
      <c r="F502" s="13">
        <f>'دیده بان بازار'!F505</f>
        <v/>
      </c>
      <c r="G502" s="13">
        <f>'دیده بان بازار'!G505</f>
        <v/>
      </c>
      <c r="H502" s="13">
        <f>'دیده بان بازار'!H505</f>
        <v/>
      </c>
      <c r="I502" s="13">
        <f>'دیده بان بازار'!I505</f>
        <v/>
      </c>
      <c r="J502" s="13">
        <f>'دیده بان بازار'!J505</f>
        <v/>
      </c>
      <c r="K502" s="13">
        <f>'دیده بان بازار'!K505</f>
        <v/>
      </c>
      <c r="L502" s="13">
        <f>'دیده بان بازار'!L505</f>
        <v/>
      </c>
      <c r="M502" s="13">
        <f>'دیده بان بازار'!M505</f>
        <v/>
      </c>
      <c r="N502" s="13">
        <f>'دیده بان بازار'!N505</f>
        <v/>
      </c>
      <c r="O502" s="13">
        <f>'دیده بان بازار'!O505</f>
        <v/>
      </c>
      <c r="P502" s="13">
        <f>'دیده بان بازار'!P505</f>
        <v/>
      </c>
      <c r="Q502" s="13">
        <f>'دیده بان بازار'!Q505</f>
        <v/>
      </c>
      <c r="R502" s="13">
        <f>'دیده بان بازار'!R505</f>
        <v/>
      </c>
      <c r="S502" s="13">
        <f>'دیده بان بازار'!S505</f>
        <v/>
      </c>
      <c r="T502" s="13">
        <f>'دیده بان بازار'!T505</f>
        <v/>
      </c>
      <c r="U502" s="13">
        <f>'دیده بان بازار'!U505</f>
        <v/>
      </c>
      <c r="V502" s="13">
        <f>'دیده بان بازار'!V505</f>
        <v/>
      </c>
      <c r="W502" s="6">
        <f>'دیده بان بازار'!W505</f>
        <v/>
      </c>
      <c r="X502" s="11">
        <f>IFERROR(IF(OR(R502&lt;=0,W502&lt;=0,S502&lt;=0,V502&lt;=0),0,ROUND((S502/R502)/(V502/W502),2)),0)</f>
        <v/>
      </c>
      <c r="Y502" s="11">
        <f>IFERROR(IF(OR(S502&lt;=0,V502&lt;=0),0,ROUND(S502/V502,2)),0)</f>
        <v/>
      </c>
      <c r="Z502" s="11">
        <f>IFERROR(J502-M502,0)</f>
        <v/>
      </c>
      <c r="AA502" s="11">
        <f>IFERROR(ROUND(MAX(0,MIN(100,((AB502*0.2)+(AC502*0.15)+(AD502*0.15)+(AE502*0.1)+(AF502*0.1)+(AG502*0.15)+(MIN(Y502/3,1)*100*0.1)+(AI502*0.05))*((AH502/100)*0.25+0.75))),0),0)</f>
        <v/>
      </c>
      <c r="AB502" s="11">
        <f>ROUND(MAX(0,MIN(100,((M502+10)/20)*100)),0)</f>
        <v/>
      </c>
      <c r="AC502" s="11">
        <f>IFERROR(IF(D502&lt;=0,0,ROUND(COUNTIFS($D$4:$D$3359,"&lt;="&amp;D502,$D$4:$D$3359,"&gt;0")/COUNTIF($D$4:$D$3359,"&gt;0")*100,0)),0)</f>
        <v/>
      </c>
      <c r="AD502" s="11">
        <f>IF(E502&lt;=0,0,ROUND(MAX(0,MIN(100,(LOG10(1+E502/1000000000)/LOG10(101))*100)),0))</f>
        <v/>
      </c>
      <c r="AE502" s="11">
        <f>IF(O502=N502,50,ROUND(MAX(0,MIN(100,((H502-N502)/(O502-N502))*100)),0))</f>
        <v/>
      </c>
      <c r="AF502" s="11">
        <f>ROUND(MAX(0,MIN(100,50+((H502-K502)/K502)*1000)),0)</f>
        <v/>
      </c>
      <c r="AG502" s="11">
        <f>IFERROR(ROUND(MAX(0,MIN(100,50+25*LN(MAX(0.01,X502)))),0),25)</f>
        <v/>
      </c>
      <c r="AH502" s="11">
        <f>ROUND(IF(M502&lt;=-30,0,IF(M502&lt;=-20,20,IF(M502&lt;=-10,50,100))),0)</f>
        <v/>
      </c>
      <c r="AI502" s="11">
        <f>ROUND(MAX(0,MIN(100,50+(Z502*10))),0)</f>
        <v/>
      </c>
      <c r="AJ502" s="11">
        <f>IFERROR(IF(--AA502&gt;=80,"خرید قوی",IF(--AA502&gt;=70,"خرید مشروط",IF(--AA502&gt;=60,"مراقبت",IF(--AA502&gt;=45,"ضعیف","عدم ورود")))),"")</f>
        <v/>
      </c>
    </row>
    <row r="503">
      <c r="A503" s="15">
        <f>'دیده بان بازار'!A506</f>
        <v/>
      </c>
      <c r="B503" s="16">
        <f>'دیده بان بازار'!B506</f>
        <v/>
      </c>
      <c r="C503" s="16">
        <f>'دیده بان بازار'!C506</f>
        <v/>
      </c>
      <c r="D503" s="16">
        <f>'دیده بان بازار'!D506</f>
        <v/>
      </c>
      <c r="E503" s="17">
        <f>'دیده بان بازار'!E506</f>
        <v/>
      </c>
      <c r="F503" s="16">
        <f>'دیده بان بازار'!F506</f>
        <v/>
      </c>
      <c r="G503" s="16">
        <f>'دیده بان بازار'!G506</f>
        <v/>
      </c>
      <c r="H503" s="16">
        <f>'دیده بان بازار'!H506</f>
        <v/>
      </c>
      <c r="I503" s="16">
        <f>'دیده بان بازار'!I506</f>
        <v/>
      </c>
      <c r="J503" s="16">
        <f>'دیده بان بازار'!J506</f>
        <v/>
      </c>
      <c r="K503" s="16">
        <f>'دیده بان بازار'!K506</f>
        <v/>
      </c>
      <c r="L503" s="16">
        <f>'دیده بان بازار'!L506</f>
        <v/>
      </c>
      <c r="M503" s="16">
        <f>'دیده بان بازار'!M506</f>
        <v/>
      </c>
      <c r="N503" s="16">
        <f>'دیده بان بازار'!N506</f>
        <v/>
      </c>
      <c r="O503" s="16">
        <f>'دیده بان بازار'!O506</f>
        <v/>
      </c>
      <c r="P503" s="16">
        <f>'دیده بان بازار'!P506</f>
        <v/>
      </c>
      <c r="Q503" s="16">
        <f>'دیده بان بازار'!Q506</f>
        <v/>
      </c>
      <c r="R503" s="16">
        <f>'دیده بان بازار'!R506</f>
        <v/>
      </c>
      <c r="S503" s="16">
        <f>'دیده بان بازار'!S506</f>
        <v/>
      </c>
      <c r="T503" s="16">
        <f>'دیده بان بازار'!T506</f>
        <v/>
      </c>
      <c r="U503" s="16">
        <f>'دیده بان بازار'!U506</f>
        <v/>
      </c>
      <c r="V503" s="16">
        <f>'دیده بان بازار'!V506</f>
        <v/>
      </c>
      <c r="W503" s="7">
        <f>'دیده بان بازار'!W506</f>
        <v/>
      </c>
      <c r="X503" s="11">
        <f>IFERROR(IF(OR(R503&lt;=0,W503&lt;=0,S503&lt;=0,V503&lt;=0),0,ROUND((S503/R503)/(V503/W503),2)),0)</f>
        <v/>
      </c>
      <c r="Y503" s="11">
        <f>IFERROR(IF(OR(S503&lt;=0,V503&lt;=0),0,ROUND(S503/V503,2)),0)</f>
        <v/>
      </c>
      <c r="Z503" s="11">
        <f>IFERROR(J503-M503,0)</f>
        <v/>
      </c>
      <c r="AA503" s="11">
        <f>IFERROR(ROUND(MAX(0,MIN(100,((AB503*0.2)+(AC503*0.15)+(AD503*0.15)+(AE503*0.1)+(AF503*0.1)+(AG503*0.15)+(MIN(Y503/3,1)*100*0.1)+(AI503*0.05))*((AH503/100)*0.25+0.75))),0),0)</f>
        <v/>
      </c>
      <c r="AB503" s="11">
        <f>ROUND(MAX(0,MIN(100,((M503+10)/20)*100)),0)</f>
        <v/>
      </c>
      <c r="AC503" s="11">
        <f>IFERROR(IF(D503&lt;=0,0,ROUND(COUNTIFS($D$4:$D$3359,"&lt;="&amp;D503,$D$4:$D$3359,"&gt;0")/COUNTIF($D$4:$D$3359,"&gt;0")*100,0)),0)</f>
        <v/>
      </c>
      <c r="AD503" s="11">
        <f>IF(E503&lt;=0,0,ROUND(MAX(0,MIN(100,(LOG10(1+E503/1000000000)/LOG10(101))*100)),0))</f>
        <v/>
      </c>
      <c r="AE503" s="11">
        <f>IF(O503=N503,50,ROUND(MAX(0,MIN(100,((H503-N503)/(O503-N503))*100)),0))</f>
        <v/>
      </c>
      <c r="AF503" s="11">
        <f>ROUND(MAX(0,MIN(100,50+((H503-K503)/K503)*1000)),0)</f>
        <v/>
      </c>
      <c r="AG503" s="11">
        <f>IFERROR(ROUND(MAX(0,MIN(100,50+25*LN(MAX(0.01,X503)))),0),25)</f>
        <v/>
      </c>
      <c r="AH503" s="11">
        <f>ROUND(IF(M503&lt;=-30,0,IF(M503&lt;=-20,20,IF(M503&lt;=-10,50,100))),0)</f>
        <v/>
      </c>
      <c r="AI503" s="11">
        <f>ROUND(MAX(0,MIN(100,50+(Z503*10))),0)</f>
        <v/>
      </c>
      <c r="AJ503" s="11">
        <f>IFERROR(IF(--AA503&gt;=80,"خرید قوی",IF(--AA503&gt;=70,"خرید مشروط",IF(--AA503&gt;=60,"مراقبت",IF(--AA503&gt;=45,"ضعیف","عدم ورود")))),"")</f>
        <v/>
      </c>
    </row>
    <row r="504">
      <c r="A504" s="12">
        <f>'دیده بان بازار'!A507</f>
        <v/>
      </c>
      <c r="B504" s="13">
        <f>'دیده بان بازار'!B507</f>
        <v/>
      </c>
      <c r="C504" s="13">
        <f>'دیده بان بازار'!C507</f>
        <v/>
      </c>
      <c r="D504" s="13">
        <f>'دیده بان بازار'!D507</f>
        <v/>
      </c>
      <c r="E504" s="14">
        <f>'دیده بان بازار'!E507</f>
        <v/>
      </c>
      <c r="F504" s="13">
        <f>'دیده بان بازار'!F507</f>
        <v/>
      </c>
      <c r="G504" s="13">
        <f>'دیده بان بازار'!G507</f>
        <v/>
      </c>
      <c r="H504" s="13">
        <f>'دیده بان بازار'!H507</f>
        <v/>
      </c>
      <c r="I504" s="13">
        <f>'دیده بان بازار'!I507</f>
        <v/>
      </c>
      <c r="J504" s="13">
        <f>'دیده بان بازار'!J507</f>
        <v/>
      </c>
      <c r="K504" s="13">
        <f>'دیده بان بازار'!K507</f>
        <v/>
      </c>
      <c r="L504" s="13">
        <f>'دیده بان بازار'!L507</f>
        <v/>
      </c>
      <c r="M504" s="13">
        <f>'دیده بان بازار'!M507</f>
        <v/>
      </c>
      <c r="N504" s="13">
        <f>'دیده بان بازار'!N507</f>
        <v/>
      </c>
      <c r="O504" s="13">
        <f>'دیده بان بازار'!O507</f>
        <v/>
      </c>
      <c r="P504" s="13">
        <f>'دیده بان بازار'!P507</f>
        <v/>
      </c>
      <c r="Q504" s="13">
        <f>'دیده بان بازار'!Q507</f>
        <v/>
      </c>
      <c r="R504" s="13">
        <f>'دیده بان بازار'!R507</f>
        <v/>
      </c>
      <c r="S504" s="13">
        <f>'دیده بان بازار'!S507</f>
        <v/>
      </c>
      <c r="T504" s="13">
        <f>'دیده بان بازار'!T507</f>
        <v/>
      </c>
      <c r="U504" s="13">
        <f>'دیده بان بازار'!U507</f>
        <v/>
      </c>
      <c r="V504" s="13">
        <f>'دیده بان بازار'!V507</f>
        <v/>
      </c>
      <c r="W504" s="6">
        <f>'دیده بان بازار'!W507</f>
        <v/>
      </c>
      <c r="X504" s="11">
        <f>IFERROR(IF(OR(R504&lt;=0,W504&lt;=0,S504&lt;=0,V504&lt;=0),0,ROUND((S504/R504)/(V504/W504),2)),0)</f>
        <v/>
      </c>
      <c r="Y504" s="11">
        <f>IFERROR(IF(OR(S504&lt;=0,V504&lt;=0),0,ROUND(S504/V504,2)),0)</f>
        <v/>
      </c>
      <c r="Z504" s="11">
        <f>IFERROR(J504-M504,0)</f>
        <v/>
      </c>
      <c r="AA504" s="11">
        <f>IFERROR(ROUND(MAX(0,MIN(100,((AB504*0.2)+(AC504*0.15)+(AD504*0.15)+(AE504*0.1)+(AF504*0.1)+(AG504*0.15)+(MIN(Y504/3,1)*100*0.1)+(AI504*0.05))*((AH504/100)*0.25+0.75))),0),0)</f>
        <v/>
      </c>
      <c r="AB504" s="11">
        <f>ROUND(MAX(0,MIN(100,((M504+10)/20)*100)),0)</f>
        <v/>
      </c>
      <c r="AC504" s="11">
        <f>IFERROR(IF(D504&lt;=0,0,ROUND(COUNTIFS($D$4:$D$3359,"&lt;="&amp;D504,$D$4:$D$3359,"&gt;0")/COUNTIF($D$4:$D$3359,"&gt;0")*100,0)),0)</f>
        <v/>
      </c>
      <c r="AD504" s="11">
        <f>IF(E504&lt;=0,0,ROUND(MAX(0,MIN(100,(LOG10(1+E504/1000000000)/LOG10(101))*100)),0))</f>
        <v/>
      </c>
      <c r="AE504" s="11">
        <f>IF(O504=N504,50,ROUND(MAX(0,MIN(100,((H504-N504)/(O504-N504))*100)),0))</f>
        <v/>
      </c>
      <c r="AF504" s="11">
        <f>ROUND(MAX(0,MIN(100,50+((H504-K504)/K504)*1000)),0)</f>
        <v/>
      </c>
      <c r="AG504" s="11">
        <f>IFERROR(ROUND(MAX(0,MIN(100,50+25*LN(MAX(0.01,X504)))),0),25)</f>
        <v/>
      </c>
      <c r="AH504" s="11">
        <f>ROUND(IF(M504&lt;=-30,0,IF(M504&lt;=-20,20,IF(M504&lt;=-10,50,100))),0)</f>
        <v/>
      </c>
      <c r="AI504" s="11">
        <f>ROUND(MAX(0,MIN(100,50+(Z504*10))),0)</f>
        <v/>
      </c>
      <c r="AJ504" s="11">
        <f>IFERROR(IF(--AA504&gt;=80,"خرید قوی",IF(--AA504&gt;=70,"خرید مشروط",IF(--AA504&gt;=60,"مراقبت",IF(--AA504&gt;=45,"ضعیف","عدم ورود")))),"")</f>
        <v/>
      </c>
    </row>
    <row r="505">
      <c r="A505" s="15">
        <f>'دیده بان بازار'!A508</f>
        <v/>
      </c>
      <c r="B505" s="16">
        <f>'دیده بان بازار'!B508</f>
        <v/>
      </c>
      <c r="C505" s="16">
        <f>'دیده بان بازار'!C508</f>
        <v/>
      </c>
      <c r="D505" s="16">
        <f>'دیده بان بازار'!D508</f>
        <v/>
      </c>
      <c r="E505" s="17">
        <f>'دیده بان بازار'!E508</f>
        <v/>
      </c>
      <c r="F505" s="16">
        <f>'دیده بان بازار'!F508</f>
        <v/>
      </c>
      <c r="G505" s="16">
        <f>'دیده بان بازار'!G508</f>
        <v/>
      </c>
      <c r="H505" s="16">
        <f>'دیده بان بازار'!H508</f>
        <v/>
      </c>
      <c r="I505" s="16">
        <f>'دیده بان بازار'!I508</f>
        <v/>
      </c>
      <c r="J505" s="16">
        <f>'دیده بان بازار'!J508</f>
        <v/>
      </c>
      <c r="K505" s="16">
        <f>'دیده بان بازار'!K508</f>
        <v/>
      </c>
      <c r="L505" s="16">
        <f>'دیده بان بازار'!L508</f>
        <v/>
      </c>
      <c r="M505" s="16">
        <f>'دیده بان بازار'!M508</f>
        <v/>
      </c>
      <c r="N505" s="16">
        <f>'دیده بان بازار'!N508</f>
        <v/>
      </c>
      <c r="O505" s="16">
        <f>'دیده بان بازار'!O508</f>
        <v/>
      </c>
      <c r="P505" s="16">
        <f>'دیده بان بازار'!P508</f>
        <v/>
      </c>
      <c r="Q505" s="16">
        <f>'دیده بان بازار'!Q508</f>
        <v/>
      </c>
      <c r="R505" s="16">
        <f>'دیده بان بازار'!R508</f>
        <v/>
      </c>
      <c r="S505" s="16">
        <f>'دیده بان بازار'!S508</f>
        <v/>
      </c>
      <c r="T505" s="16">
        <f>'دیده بان بازار'!T508</f>
        <v/>
      </c>
      <c r="U505" s="16">
        <f>'دیده بان بازار'!U508</f>
        <v/>
      </c>
      <c r="V505" s="16">
        <f>'دیده بان بازار'!V508</f>
        <v/>
      </c>
      <c r="W505" s="7">
        <f>'دیده بان بازار'!W508</f>
        <v/>
      </c>
      <c r="X505" s="11">
        <f>IFERROR(IF(OR(R505&lt;=0,W505&lt;=0,S505&lt;=0,V505&lt;=0),0,ROUND((S505/R505)/(V505/W505),2)),0)</f>
        <v/>
      </c>
      <c r="Y505" s="11">
        <f>IFERROR(IF(OR(S505&lt;=0,V505&lt;=0),0,ROUND(S505/V505,2)),0)</f>
        <v/>
      </c>
      <c r="Z505" s="11">
        <f>IFERROR(J505-M505,0)</f>
        <v/>
      </c>
      <c r="AA505" s="11">
        <f>IFERROR(ROUND(MAX(0,MIN(100,((AB505*0.2)+(AC505*0.15)+(AD505*0.15)+(AE505*0.1)+(AF505*0.1)+(AG505*0.15)+(MIN(Y505/3,1)*100*0.1)+(AI505*0.05))*((AH505/100)*0.25+0.75))),0),0)</f>
        <v/>
      </c>
      <c r="AB505" s="11">
        <f>ROUND(MAX(0,MIN(100,((M505+10)/20)*100)),0)</f>
        <v/>
      </c>
      <c r="AC505" s="11">
        <f>IFERROR(IF(D505&lt;=0,0,ROUND(COUNTIFS($D$4:$D$3359,"&lt;="&amp;D505,$D$4:$D$3359,"&gt;0")/COUNTIF($D$4:$D$3359,"&gt;0")*100,0)),0)</f>
        <v/>
      </c>
      <c r="AD505" s="11">
        <f>IF(E505&lt;=0,0,ROUND(MAX(0,MIN(100,(LOG10(1+E505/1000000000)/LOG10(101))*100)),0))</f>
        <v/>
      </c>
      <c r="AE505" s="11">
        <f>IF(O505=N505,50,ROUND(MAX(0,MIN(100,((H505-N505)/(O505-N505))*100)),0))</f>
        <v/>
      </c>
      <c r="AF505" s="11">
        <f>ROUND(MAX(0,MIN(100,50+((H505-K505)/K505)*1000)),0)</f>
        <v/>
      </c>
      <c r="AG505" s="11">
        <f>IFERROR(ROUND(MAX(0,MIN(100,50+25*LN(MAX(0.01,X505)))),0),25)</f>
        <v/>
      </c>
      <c r="AH505" s="11">
        <f>ROUND(IF(M505&lt;=-30,0,IF(M505&lt;=-20,20,IF(M505&lt;=-10,50,100))),0)</f>
        <v/>
      </c>
      <c r="AI505" s="11">
        <f>ROUND(MAX(0,MIN(100,50+(Z505*10))),0)</f>
        <v/>
      </c>
      <c r="AJ505" s="11">
        <f>IFERROR(IF(--AA505&gt;=80,"خرید قوی",IF(--AA505&gt;=70,"خرید مشروط",IF(--AA505&gt;=60,"مراقبت",IF(--AA505&gt;=45,"ضعیف","عدم ورود")))),"")</f>
        <v/>
      </c>
    </row>
    <row r="506">
      <c r="A506" s="12">
        <f>'دیده بان بازار'!A509</f>
        <v/>
      </c>
      <c r="B506" s="13">
        <f>'دیده بان بازار'!B509</f>
        <v/>
      </c>
      <c r="C506" s="13">
        <f>'دیده بان بازار'!C509</f>
        <v/>
      </c>
      <c r="D506" s="13">
        <f>'دیده بان بازار'!D509</f>
        <v/>
      </c>
      <c r="E506" s="14">
        <f>'دیده بان بازار'!E509</f>
        <v/>
      </c>
      <c r="F506" s="13">
        <f>'دیده بان بازار'!F509</f>
        <v/>
      </c>
      <c r="G506" s="13">
        <f>'دیده بان بازار'!G509</f>
        <v/>
      </c>
      <c r="H506" s="13">
        <f>'دیده بان بازار'!H509</f>
        <v/>
      </c>
      <c r="I506" s="13">
        <f>'دیده بان بازار'!I509</f>
        <v/>
      </c>
      <c r="J506" s="13">
        <f>'دیده بان بازار'!J509</f>
        <v/>
      </c>
      <c r="K506" s="13">
        <f>'دیده بان بازار'!K509</f>
        <v/>
      </c>
      <c r="L506" s="13">
        <f>'دیده بان بازار'!L509</f>
        <v/>
      </c>
      <c r="M506" s="13">
        <f>'دیده بان بازار'!M509</f>
        <v/>
      </c>
      <c r="N506" s="13">
        <f>'دیده بان بازار'!N509</f>
        <v/>
      </c>
      <c r="O506" s="13">
        <f>'دیده بان بازار'!O509</f>
        <v/>
      </c>
      <c r="P506" s="13">
        <f>'دیده بان بازار'!P509</f>
        <v/>
      </c>
      <c r="Q506" s="13">
        <f>'دیده بان بازار'!Q509</f>
        <v/>
      </c>
      <c r="R506" s="13">
        <f>'دیده بان بازار'!R509</f>
        <v/>
      </c>
      <c r="S506" s="13">
        <f>'دیده بان بازار'!S509</f>
        <v/>
      </c>
      <c r="T506" s="13">
        <f>'دیده بان بازار'!T509</f>
        <v/>
      </c>
      <c r="U506" s="13">
        <f>'دیده بان بازار'!U509</f>
        <v/>
      </c>
      <c r="V506" s="13">
        <f>'دیده بان بازار'!V509</f>
        <v/>
      </c>
      <c r="W506" s="6">
        <f>'دیده بان بازار'!W509</f>
        <v/>
      </c>
      <c r="X506" s="11">
        <f>IFERROR(IF(OR(R506&lt;=0,W506&lt;=0,S506&lt;=0,V506&lt;=0),0,ROUND((S506/R506)/(V506/W506),2)),0)</f>
        <v/>
      </c>
      <c r="Y506" s="11">
        <f>IFERROR(IF(OR(S506&lt;=0,V506&lt;=0),0,ROUND(S506/V506,2)),0)</f>
        <v/>
      </c>
      <c r="Z506" s="11">
        <f>IFERROR(J506-M506,0)</f>
        <v/>
      </c>
      <c r="AA506" s="11">
        <f>IFERROR(ROUND(MAX(0,MIN(100,((AB506*0.2)+(AC506*0.15)+(AD506*0.15)+(AE506*0.1)+(AF506*0.1)+(AG506*0.15)+(MIN(Y506/3,1)*100*0.1)+(AI506*0.05))*((AH506/100)*0.25+0.75))),0),0)</f>
        <v/>
      </c>
      <c r="AB506" s="11">
        <f>ROUND(MAX(0,MIN(100,((M506+10)/20)*100)),0)</f>
        <v/>
      </c>
      <c r="AC506" s="11">
        <f>IFERROR(IF(D506&lt;=0,0,ROUND(COUNTIFS($D$4:$D$3359,"&lt;="&amp;D506,$D$4:$D$3359,"&gt;0")/COUNTIF($D$4:$D$3359,"&gt;0")*100,0)),0)</f>
        <v/>
      </c>
      <c r="AD506" s="11">
        <f>IF(E506&lt;=0,0,ROUND(MAX(0,MIN(100,(LOG10(1+E506/1000000000)/LOG10(101))*100)),0))</f>
        <v/>
      </c>
      <c r="AE506" s="11">
        <f>IF(O506=N506,50,ROUND(MAX(0,MIN(100,((H506-N506)/(O506-N506))*100)),0))</f>
        <v/>
      </c>
      <c r="AF506" s="11">
        <f>ROUND(MAX(0,MIN(100,50+((H506-K506)/K506)*1000)),0)</f>
        <v/>
      </c>
      <c r="AG506" s="11">
        <f>IFERROR(ROUND(MAX(0,MIN(100,50+25*LN(MAX(0.01,X506)))),0),25)</f>
        <v/>
      </c>
      <c r="AH506" s="11">
        <f>ROUND(IF(M506&lt;=-30,0,IF(M506&lt;=-20,20,IF(M506&lt;=-10,50,100))),0)</f>
        <v/>
      </c>
      <c r="AI506" s="11">
        <f>ROUND(MAX(0,MIN(100,50+(Z506*10))),0)</f>
        <v/>
      </c>
      <c r="AJ506" s="11">
        <f>IFERROR(IF(--AA506&gt;=80,"خرید قوی",IF(--AA506&gt;=70,"خرید مشروط",IF(--AA506&gt;=60,"مراقبت",IF(--AA506&gt;=45,"ضعیف","عدم ورود")))),"")</f>
        <v/>
      </c>
    </row>
    <row r="507">
      <c r="A507" s="15">
        <f>'دیده بان بازار'!A510</f>
        <v/>
      </c>
      <c r="B507" s="16">
        <f>'دیده بان بازار'!B510</f>
        <v/>
      </c>
      <c r="C507" s="16">
        <f>'دیده بان بازار'!C510</f>
        <v/>
      </c>
      <c r="D507" s="16">
        <f>'دیده بان بازار'!D510</f>
        <v/>
      </c>
      <c r="E507" s="17">
        <f>'دیده بان بازار'!E510</f>
        <v/>
      </c>
      <c r="F507" s="16">
        <f>'دیده بان بازار'!F510</f>
        <v/>
      </c>
      <c r="G507" s="16">
        <f>'دیده بان بازار'!G510</f>
        <v/>
      </c>
      <c r="H507" s="16">
        <f>'دیده بان بازار'!H510</f>
        <v/>
      </c>
      <c r="I507" s="16">
        <f>'دیده بان بازار'!I510</f>
        <v/>
      </c>
      <c r="J507" s="16">
        <f>'دیده بان بازار'!J510</f>
        <v/>
      </c>
      <c r="K507" s="16">
        <f>'دیده بان بازار'!K510</f>
        <v/>
      </c>
      <c r="L507" s="16">
        <f>'دیده بان بازار'!L510</f>
        <v/>
      </c>
      <c r="M507" s="16">
        <f>'دیده بان بازار'!M510</f>
        <v/>
      </c>
      <c r="N507" s="16">
        <f>'دیده بان بازار'!N510</f>
        <v/>
      </c>
      <c r="O507" s="16">
        <f>'دیده بان بازار'!O510</f>
        <v/>
      </c>
      <c r="P507" s="16">
        <f>'دیده بان بازار'!P510</f>
        <v/>
      </c>
      <c r="Q507" s="16">
        <f>'دیده بان بازار'!Q510</f>
        <v/>
      </c>
      <c r="R507" s="16">
        <f>'دیده بان بازار'!R510</f>
        <v/>
      </c>
      <c r="S507" s="16">
        <f>'دیده بان بازار'!S510</f>
        <v/>
      </c>
      <c r="T507" s="16">
        <f>'دیده بان بازار'!T510</f>
        <v/>
      </c>
      <c r="U507" s="16">
        <f>'دیده بان بازار'!U510</f>
        <v/>
      </c>
      <c r="V507" s="16">
        <f>'دیده بان بازار'!V510</f>
        <v/>
      </c>
      <c r="W507" s="7">
        <f>'دیده بان بازار'!W510</f>
        <v/>
      </c>
      <c r="X507" s="11">
        <f>IFERROR(IF(OR(R507&lt;=0,W507&lt;=0,S507&lt;=0,V507&lt;=0),0,ROUND((S507/R507)/(V507/W507),2)),0)</f>
        <v/>
      </c>
      <c r="Y507" s="11">
        <f>IFERROR(IF(OR(S507&lt;=0,V507&lt;=0),0,ROUND(S507/V507,2)),0)</f>
        <v/>
      </c>
      <c r="Z507" s="11">
        <f>IFERROR(J507-M507,0)</f>
        <v/>
      </c>
      <c r="AA507" s="11">
        <f>IFERROR(ROUND(MAX(0,MIN(100,((AB507*0.2)+(AC507*0.15)+(AD507*0.15)+(AE507*0.1)+(AF507*0.1)+(AG507*0.15)+(MIN(Y507/3,1)*100*0.1)+(AI507*0.05))*((AH507/100)*0.25+0.75))),0),0)</f>
        <v/>
      </c>
      <c r="AB507" s="11">
        <f>ROUND(MAX(0,MIN(100,((M507+10)/20)*100)),0)</f>
        <v/>
      </c>
      <c r="AC507" s="11">
        <f>IFERROR(IF(D507&lt;=0,0,ROUND(COUNTIFS($D$4:$D$3359,"&lt;="&amp;D507,$D$4:$D$3359,"&gt;0")/COUNTIF($D$4:$D$3359,"&gt;0")*100,0)),0)</f>
        <v/>
      </c>
      <c r="AD507" s="11">
        <f>IF(E507&lt;=0,0,ROUND(MAX(0,MIN(100,(LOG10(1+E507/1000000000)/LOG10(101))*100)),0))</f>
        <v/>
      </c>
      <c r="AE507" s="11">
        <f>IF(O507=N507,50,ROUND(MAX(0,MIN(100,((H507-N507)/(O507-N507))*100)),0))</f>
        <v/>
      </c>
      <c r="AF507" s="11">
        <f>ROUND(MAX(0,MIN(100,50+((H507-K507)/K507)*1000)),0)</f>
        <v/>
      </c>
      <c r="AG507" s="11">
        <f>IFERROR(ROUND(MAX(0,MIN(100,50+25*LN(MAX(0.01,X507)))),0),25)</f>
        <v/>
      </c>
      <c r="AH507" s="11">
        <f>ROUND(IF(M507&lt;=-30,0,IF(M507&lt;=-20,20,IF(M507&lt;=-10,50,100))),0)</f>
        <v/>
      </c>
      <c r="AI507" s="11">
        <f>ROUND(MAX(0,MIN(100,50+(Z507*10))),0)</f>
        <v/>
      </c>
      <c r="AJ507" s="11">
        <f>IFERROR(IF(--AA507&gt;=80,"خرید قوی",IF(--AA507&gt;=70,"خرید مشروط",IF(--AA507&gt;=60,"مراقبت",IF(--AA507&gt;=45,"ضعیف","عدم ورود")))),"")</f>
        <v/>
      </c>
    </row>
    <row r="508">
      <c r="A508" s="12">
        <f>'دیده بان بازار'!A511</f>
        <v/>
      </c>
      <c r="B508" s="13">
        <f>'دیده بان بازار'!B511</f>
        <v/>
      </c>
      <c r="C508" s="13">
        <f>'دیده بان بازار'!C511</f>
        <v/>
      </c>
      <c r="D508" s="13">
        <f>'دیده بان بازار'!D511</f>
        <v/>
      </c>
      <c r="E508" s="14">
        <f>'دیده بان بازار'!E511</f>
        <v/>
      </c>
      <c r="F508" s="13">
        <f>'دیده بان بازار'!F511</f>
        <v/>
      </c>
      <c r="G508" s="13">
        <f>'دیده بان بازار'!G511</f>
        <v/>
      </c>
      <c r="H508" s="13">
        <f>'دیده بان بازار'!H511</f>
        <v/>
      </c>
      <c r="I508" s="13">
        <f>'دیده بان بازار'!I511</f>
        <v/>
      </c>
      <c r="J508" s="13">
        <f>'دیده بان بازار'!J511</f>
        <v/>
      </c>
      <c r="K508" s="13">
        <f>'دیده بان بازار'!K511</f>
        <v/>
      </c>
      <c r="L508" s="13">
        <f>'دیده بان بازار'!L511</f>
        <v/>
      </c>
      <c r="M508" s="13">
        <f>'دیده بان بازار'!M511</f>
        <v/>
      </c>
      <c r="N508" s="13">
        <f>'دیده بان بازار'!N511</f>
        <v/>
      </c>
      <c r="O508" s="13">
        <f>'دیده بان بازار'!O511</f>
        <v/>
      </c>
      <c r="P508" s="13">
        <f>'دیده بان بازار'!P511</f>
        <v/>
      </c>
      <c r="Q508" s="13">
        <f>'دیده بان بازار'!Q511</f>
        <v/>
      </c>
      <c r="R508" s="13">
        <f>'دیده بان بازار'!R511</f>
        <v/>
      </c>
      <c r="S508" s="13">
        <f>'دیده بان بازار'!S511</f>
        <v/>
      </c>
      <c r="T508" s="13">
        <f>'دیده بان بازار'!T511</f>
        <v/>
      </c>
      <c r="U508" s="13">
        <f>'دیده بان بازار'!U511</f>
        <v/>
      </c>
      <c r="V508" s="13">
        <f>'دیده بان بازار'!V511</f>
        <v/>
      </c>
      <c r="W508" s="6">
        <f>'دیده بان بازار'!W511</f>
        <v/>
      </c>
      <c r="X508" s="11">
        <f>IFERROR(IF(OR(R508&lt;=0,W508&lt;=0,S508&lt;=0,V508&lt;=0),0,ROUND((S508/R508)/(V508/W508),2)),0)</f>
        <v/>
      </c>
      <c r="Y508" s="11">
        <f>IFERROR(IF(OR(S508&lt;=0,V508&lt;=0),0,ROUND(S508/V508,2)),0)</f>
        <v/>
      </c>
      <c r="Z508" s="11">
        <f>IFERROR(J508-M508,0)</f>
        <v/>
      </c>
      <c r="AA508" s="11">
        <f>IFERROR(ROUND(MAX(0,MIN(100,((AB508*0.2)+(AC508*0.15)+(AD508*0.15)+(AE508*0.1)+(AF508*0.1)+(AG508*0.15)+(MIN(Y508/3,1)*100*0.1)+(AI508*0.05))*((AH508/100)*0.25+0.75))),0),0)</f>
        <v/>
      </c>
      <c r="AB508" s="11">
        <f>ROUND(MAX(0,MIN(100,((M508+10)/20)*100)),0)</f>
        <v/>
      </c>
      <c r="AC508" s="11">
        <f>IFERROR(IF(D508&lt;=0,0,ROUND(COUNTIFS($D$4:$D$3359,"&lt;="&amp;D508,$D$4:$D$3359,"&gt;0")/COUNTIF($D$4:$D$3359,"&gt;0")*100,0)),0)</f>
        <v/>
      </c>
      <c r="AD508" s="11">
        <f>IF(E508&lt;=0,0,ROUND(MAX(0,MIN(100,(LOG10(1+E508/1000000000)/LOG10(101))*100)),0))</f>
        <v/>
      </c>
      <c r="AE508" s="11">
        <f>IF(O508=N508,50,ROUND(MAX(0,MIN(100,((H508-N508)/(O508-N508))*100)),0))</f>
        <v/>
      </c>
      <c r="AF508" s="11">
        <f>ROUND(MAX(0,MIN(100,50+((H508-K508)/K508)*1000)),0)</f>
        <v/>
      </c>
      <c r="AG508" s="11">
        <f>IFERROR(ROUND(MAX(0,MIN(100,50+25*LN(MAX(0.01,X508)))),0),25)</f>
        <v/>
      </c>
      <c r="AH508" s="11">
        <f>ROUND(IF(M508&lt;=-30,0,IF(M508&lt;=-20,20,IF(M508&lt;=-10,50,100))),0)</f>
        <v/>
      </c>
      <c r="AI508" s="11">
        <f>ROUND(MAX(0,MIN(100,50+(Z508*10))),0)</f>
        <v/>
      </c>
      <c r="AJ508" s="11">
        <f>IFERROR(IF(--AA508&gt;=80,"خرید قوی",IF(--AA508&gt;=70,"خرید مشروط",IF(--AA508&gt;=60,"مراقبت",IF(--AA508&gt;=45,"ضعیف","عدم ورود")))),"")</f>
        <v/>
      </c>
    </row>
    <row r="509">
      <c r="A509" s="15">
        <f>'دیده بان بازار'!A512</f>
        <v/>
      </c>
      <c r="B509" s="16">
        <f>'دیده بان بازار'!B512</f>
        <v/>
      </c>
      <c r="C509" s="16">
        <f>'دیده بان بازار'!C512</f>
        <v/>
      </c>
      <c r="D509" s="16">
        <f>'دیده بان بازار'!D512</f>
        <v/>
      </c>
      <c r="E509" s="17">
        <f>'دیده بان بازار'!E512</f>
        <v/>
      </c>
      <c r="F509" s="16">
        <f>'دیده بان بازار'!F512</f>
        <v/>
      </c>
      <c r="G509" s="16">
        <f>'دیده بان بازار'!G512</f>
        <v/>
      </c>
      <c r="H509" s="16">
        <f>'دیده بان بازار'!H512</f>
        <v/>
      </c>
      <c r="I509" s="16">
        <f>'دیده بان بازار'!I512</f>
        <v/>
      </c>
      <c r="J509" s="16">
        <f>'دیده بان بازار'!J512</f>
        <v/>
      </c>
      <c r="K509" s="16">
        <f>'دیده بان بازار'!K512</f>
        <v/>
      </c>
      <c r="L509" s="16">
        <f>'دیده بان بازار'!L512</f>
        <v/>
      </c>
      <c r="M509" s="16">
        <f>'دیده بان بازار'!M512</f>
        <v/>
      </c>
      <c r="N509" s="16">
        <f>'دیده بان بازار'!N512</f>
        <v/>
      </c>
      <c r="O509" s="16">
        <f>'دیده بان بازار'!O512</f>
        <v/>
      </c>
      <c r="P509" s="16">
        <f>'دیده بان بازار'!P512</f>
        <v/>
      </c>
      <c r="Q509" s="16">
        <f>'دیده بان بازار'!Q512</f>
        <v/>
      </c>
      <c r="R509" s="16">
        <f>'دیده بان بازار'!R512</f>
        <v/>
      </c>
      <c r="S509" s="16">
        <f>'دیده بان بازار'!S512</f>
        <v/>
      </c>
      <c r="T509" s="16">
        <f>'دیده بان بازار'!T512</f>
        <v/>
      </c>
      <c r="U509" s="16">
        <f>'دیده بان بازار'!U512</f>
        <v/>
      </c>
      <c r="V509" s="16">
        <f>'دیده بان بازار'!V512</f>
        <v/>
      </c>
      <c r="W509" s="7">
        <f>'دیده بان بازار'!W512</f>
        <v/>
      </c>
      <c r="X509" s="11">
        <f>IFERROR(IF(OR(R509&lt;=0,W509&lt;=0,S509&lt;=0,V509&lt;=0),0,ROUND((S509/R509)/(V509/W509),2)),0)</f>
        <v/>
      </c>
      <c r="Y509" s="11">
        <f>IFERROR(IF(OR(S509&lt;=0,V509&lt;=0),0,ROUND(S509/V509,2)),0)</f>
        <v/>
      </c>
      <c r="Z509" s="11">
        <f>IFERROR(J509-M509,0)</f>
        <v/>
      </c>
      <c r="AA509" s="11">
        <f>IFERROR(ROUND(MAX(0,MIN(100,((AB509*0.2)+(AC509*0.15)+(AD509*0.15)+(AE509*0.1)+(AF509*0.1)+(AG509*0.15)+(MIN(Y509/3,1)*100*0.1)+(AI509*0.05))*((AH509/100)*0.25+0.75))),0),0)</f>
        <v/>
      </c>
      <c r="AB509" s="11">
        <f>ROUND(MAX(0,MIN(100,((M509+10)/20)*100)),0)</f>
        <v/>
      </c>
      <c r="AC509" s="11">
        <f>IFERROR(IF(D509&lt;=0,0,ROUND(COUNTIFS($D$4:$D$3359,"&lt;="&amp;D509,$D$4:$D$3359,"&gt;0")/COUNTIF($D$4:$D$3359,"&gt;0")*100,0)),0)</f>
        <v/>
      </c>
      <c r="AD509" s="11">
        <f>IF(E509&lt;=0,0,ROUND(MAX(0,MIN(100,(LOG10(1+E509/1000000000)/LOG10(101))*100)),0))</f>
        <v/>
      </c>
      <c r="AE509" s="11">
        <f>IF(O509=N509,50,ROUND(MAX(0,MIN(100,((H509-N509)/(O509-N509))*100)),0))</f>
        <v/>
      </c>
      <c r="AF509" s="11">
        <f>ROUND(MAX(0,MIN(100,50+((H509-K509)/K509)*1000)),0)</f>
        <v/>
      </c>
      <c r="AG509" s="11">
        <f>IFERROR(ROUND(MAX(0,MIN(100,50+25*LN(MAX(0.01,X509)))),0),25)</f>
        <v/>
      </c>
      <c r="AH509" s="11">
        <f>ROUND(IF(M509&lt;=-30,0,IF(M509&lt;=-20,20,IF(M509&lt;=-10,50,100))),0)</f>
        <v/>
      </c>
      <c r="AI509" s="11">
        <f>ROUND(MAX(0,MIN(100,50+(Z509*10))),0)</f>
        <v/>
      </c>
      <c r="AJ509" s="11">
        <f>IFERROR(IF(--AA509&gt;=80,"خرید قوی",IF(--AA509&gt;=70,"خرید مشروط",IF(--AA509&gt;=60,"مراقبت",IF(--AA509&gt;=45,"ضعیف","عدم ورود")))),"")</f>
        <v/>
      </c>
    </row>
    <row r="510">
      <c r="A510" s="12">
        <f>'دیده بان بازار'!A513</f>
        <v/>
      </c>
      <c r="B510" s="13">
        <f>'دیده بان بازار'!B513</f>
        <v/>
      </c>
      <c r="C510" s="13">
        <f>'دیده بان بازار'!C513</f>
        <v/>
      </c>
      <c r="D510" s="13">
        <f>'دیده بان بازار'!D513</f>
        <v/>
      </c>
      <c r="E510" s="14">
        <f>'دیده بان بازار'!E513</f>
        <v/>
      </c>
      <c r="F510" s="13">
        <f>'دیده بان بازار'!F513</f>
        <v/>
      </c>
      <c r="G510" s="13">
        <f>'دیده بان بازار'!G513</f>
        <v/>
      </c>
      <c r="H510" s="13">
        <f>'دیده بان بازار'!H513</f>
        <v/>
      </c>
      <c r="I510" s="13">
        <f>'دیده بان بازار'!I513</f>
        <v/>
      </c>
      <c r="J510" s="13">
        <f>'دیده بان بازار'!J513</f>
        <v/>
      </c>
      <c r="K510" s="13">
        <f>'دیده بان بازار'!K513</f>
        <v/>
      </c>
      <c r="L510" s="13">
        <f>'دیده بان بازار'!L513</f>
        <v/>
      </c>
      <c r="M510" s="13">
        <f>'دیده بان بازار'!M513</f>
        <v/>
      </c>
      <c r="N510" s="13">
        <f>'دیده بان بازار'!N513</f>
        <v/>
      </c>
      <c r="O510" s="13">
        <f>'دیده بان بازار'!O513</f>
        <v/>
      </c>
      <c r="P510" s="13">
        <f>'دیده بان بازار'!P513</f>
        <v/>
      </c>
      <c r="Q510" s="13">
        <f>'دیده بان بازار'!Q513</f>
        <v/>
      </c>
      <c r="R510" s="13">
        <f>'دیده بان بازار'!R513</f>
        <v/>
      </c>
      <c r="S510" s="13">
        <f>'دیده بان بازار'!S513</f>
        <v/>
      </c>
      <c r="T510" s="13">
        <f>'دیده بان بازار'!T513</f>
        <v/>
      </c>
      <c r="U510" s="13">
        <f>'دیده بان بازار'!U513</f>
        <v/>
      </c>
      <c r="V510" s="13">
        <f>'دیده بان بازار'!V513</f>
        <v/>
      </c>
      <c r="W510" s="6">
        <f>'دیده بان بازار'!W513</f>
        <v/>
      </c>
      <c r="X510" s="11">
        <f>IFERROR(IF(OR(R510&lt;=0,W510&lt;=0,S510&lt;=0,V510&lt;=0),0,ROUND((S510/R510)/(V510/W510),2)),0)</f>
        <v/>
      </c>
      <c r="Y510" s="11">
        <f>IFERROR(IF(OR(S510&lt;=0,V510&lt;=0),0,ROUND(S510/V510,2)),0)</f>
        <v/>
      </c>
      <c r="Z510" s="11">
        <f>IFERROR(J510-M510,0)</f>
        <v/>
      </c>
      <c r="AA510" s="11">
        <f>IFERROR(ROUND(MAX(0,MIN(100,((AB510*0.2)+(AC510*0.15)+(AD510*0.15)+(AE510*0.1)+(AF510*0.1)+(AG510*0.15)+(MIN(Y510/3,1)*100*0.1)+(AI510*0.05))*((AH510/100)*0.25+0.75))),0),0)</f>
        <v/>
      </c>
      <c r="AB510" s="11">
        <f>ROUND(MAX(0,MIN(100,((M510+10)/20)*100)),0)</f>
        <v/>
      </c>
      <c r="AC510" s="11">
        <f>IFERROR(IF(D510&lt;=0,0,ROUND(COUNTIFS($D$4:$D$3359,"&lt;="&amp;D510,$D$4:$D$3359,"&gt;0")/COUNTIF($D$4:$D$3359,"&gt;0")*100,0)),0)</f>
        <v/>
      </c>
      <c r="AD510" s="11">
        <f>IF(E510&lt;=0,0,ROUND(MAX(0,MIN(100,(LOG10(1+E510/1000000000)/LOG10(101))*100)),0))</f>
        <v/>
      </c>
      <c r="AE510" s="11">
        <f>IF(O510=N510,50,ROUND(MAX(0,MIN(100,((H510-N510)/(O510-N510))*100)),0))</f>
        <v/>
      </c>
      <c r="AF510" s="11">
        <f>ROUND(MAX(0,MIN(100,50+((H510-K510)/K510)*1000)),0)</f>
        <v/>
      </c>
      <c r="AG510" s="11">
        <f>IFERROR(ROUND(MAX(0,MIN(100,50+25*LN(MAX(0.01,X510)))),0),25)</f>
        <v/>
      </c>
      <c r="AH510" s="11">
        <f>ROUND(IF(M510&lt;=-30,0,IF(M510&lt;=-20,20,IF(M510&lt;=-10,50,100))),0)</f>
        <v/>
      </c>
      <c r="AI510" s="11">
        <f>ROUND(MAX(0,MIN(100,50+(Z510*10))),0)</f>
        <v/>
      </c>
      <c r="AJ510" s="11">
        <f>IFERROR(IF(--AA510&gt;=80,"خرید قوی",IF(--AA510&gt;=70,"خرید مشروط",IF(--AA510&gt;=60,"مراقبت",IF(--AA510&gt;=45,"ضعیف","عدم ورود")))),"")</f>
        <v/>
      </c>
    </row>
    <row r="511">
      <c r="A511" s="15">
        <f>'دیده بان بازار'!A514</f>
        <v/>
      </c>
      <c r="B511" s="16">
        <f>'دیده بان بازار'!B514</f>
        <v/>
      </c>
      <c r="C511" s="16">
        <f>'دیده بان بازار'!C514</f>
        <v/>
      </c>
      <c r="D511" s="16">
        <f>'دیده بان بازار'!D514</f>
        <v/>
      </c>
      <c r="E511" s="17">
        <f>'دیده بان بازار'!E514</f>
        <v/>
      </c>
      <c r="F511" s="16">
        <f>'دیده بان بازار'!F514</f>
        <v/>
      </c>
      <c r="G511" s="16">
        <f>'دیده بان بازار'!G514</f>
        <v/>
      </c>
      <c r="H511" s="16">
        <f>'دیده بان بازار'!H514</f>
        <v/>
      </c>
      <c r="I511" s="16">
        <f>'دیده بان بازار'!I514</f>
        <v/>
      </c>
      <c r="J511" s="16">
        <f>'دیده بان بازار'!J514</f>
        <v/>
      </c>
      <c r="K511" s="16">
        <f>'دیده بان بازار'!K514</f>
        <v/>
      </c>
      <c r="L511" s="16">
        <f>'دیده بان بازار'!L514</f>
        <v/>
      </c>
      <c r="M511" s="16">
        <f>'دیده بان بازار'!M514</f>
        <v/>
      </c>
      <c r="N511" s="16">
        <f>'دیده بان بازار'!N514</f>
        <v/>
      </c>
      <c r="O511" s="16">
        <f>'دیده بان بازار'!O514</f>
        <v/>
      </c>
      <c r="P511" s="16">
        <f>'دیده بان بازار'!P514</f>
        <v/>
      </c>
      <c r="Q511" s="16">
        <f>'دیده بان بازار'!Q514</f>
        <v/>
      </c>
      <c r="R511" s="16">
        <f>'دیده بان بازار'!R514</f>
        <v/>
      </c>
      <c r="S511" s="16">
        <f>'دیده بان بازار'!S514</f>
        <v/>
      </c>
      <c r="T511" s="16">
        <f>'دیده بان بازار'!T514</f>
        <v/>
      </c>
      <c r="U511" s="16">
        <f>'دیده بان بازار'!U514</f>
        <v/>
      </c>
      <c r="V511" s="16">
        <f>'دیده بان بازار'!V514</f>
        <v/>
      </c>
      <c r="W511" s="7">
        <f>'دیده بان بازار'!W514</f>
        <v/>
      </c>
      <c r="X511" s="11">
        <f>IFERROR(IF(OR(R511&lt;=0,W511&lt;=0,S511&lt;=0,V511&lt;=0),0,ROUND((S511/R511)/(V511/W511),2)),0)</f>
        <v/>
      </c>
      <c r="Y511" s="11">
        <f>IFERROR(IF(OR(S511&lt;=0,V511&lt;=0),0,ROUND(S511/V511,2)),0)</f>
        <v/>
      </c>
      <c r="Z511" s="11">
        <f>IFERROR(J511-M511,0)</f>
        <v/>
      </c>
      <c r="AA511" s="11">
        <f>IFERROR(ROUND(MAX(0,MIN(100,((AB511*0.2)+(AC511*0.15)+(AD511*0.15)+(AE511*0.1)+(AF511*0.1)+(AG511*0.15)+(MIN(Y511/3,1)*100*0.1)+(AI511*0.05))*((AH511/100)*0.25+0.75))),0),0)</f>
        <v/>
      </c>
      <c r="AB511" s="11">
        <f>ROUND(MAX(0,MIN(100,((M511+10)/20)*100)),0)</f>
        <v/>
      </c>
      <c r="AC511" s="11">
        <f>IFERROR(IF(D511&lt;=0,0,ROUND(COUNTIFS($D$4:$D$3359,"&lt;="&amp;D511,$D$4:$D$3359,"&gt;0")/COUNTIF($D$4:$D$3359,"&gt;0")*100,0)),0)</f>
        <v/>
      </c>
      <c r="AD511" s="11">
        <f>IF(E511&lt;=0,0,ROUND(MAX(0,MIN(100,(LOG10(1+E511/1000000000)/LOG10(101))*100)),0))</f>
        <v/>
      </c>
      <c r="AE511" s="11">
        <f>IF(O511=N511,50,ROUND(MAX(0,MIN(100,((H511-N511)/(O511-N511))*100)),0))</f>
        <v/>
      </c>
      <c r="AF511" s="11">
        <f>ROUND(MAX(0,MIN(100,50+((H511-K511)/K511)*1000)),0)</f>
        <v/>
      </c>
      <c r="AG511" s="11">
        <f>IFERROR(ROUND(MAX(0,MIN(100,50+25*LN(MAX(0.01,X511)))),0),25)</f>
        <v/>
      </c>
      <c r="AH511" s="11">
        <f>ROUND(IF(M511&lt;=-30,0,IF(M511&lt;=-20,20,IF(M511&lt;=-10,50,100))),0)</f>
        <v/>
      </c>
      <c r="AI511" s="11">
        <f>ROUND(MAX(0,MIN(100,50+(Z511*10))),0)</f>
        <v/>
      </c>
      <c r="AJ511" s="11">
        <f>IFERROR(IF(--AA511&gt;=80,"خرید قوی",IF(--AA511&gt;=70,"خرید مشروط",IF(--AA511&gt;=60,"مراقبت",IF(--AA511&gt;=45,"ضعیف","عدم ورود")))),"")</f>
        <v/>
      </c>
    </row>
    <row r="512">
      <c r="A512" s="15">
        <f>'دیده بان بازار'!A515</f>
        <v/>
      </c>
      <c r="B512" s="16">
        <f>'دیده بان بازار'!B515</f>
        <v/>
      </c>
      <c r="C512" s="16">
        <f>'دیده بان بازار'!C515</f>
        <v/>
      </c>
      <c r="D512" s="16">
        <f>'دیده بان بازار'!D515</f>
        <v/>
      </c>
      <c r="E512" s="17">
        <f>'دیده بان بازار'!E515</f>
        <v/>
      </c>
      <c r="F512" s="16">
        <f>'دیده بان بازار'!F515</f>
        <v/>
      </c>
      <c r="G512" s="16">
        <f>'دیده بان بازار'!G515</f>
        <v/>
      </c>
      <c r="H512" s="16">
        <f>'دیده بان بازار'!H515</f>
        <v/>
      </c>
      <c r="I512" s="16">
        <f>'دیده بان بازار'!I515</f>
        <v/>
      </c>
      <c r="J512" s="16">
        <f>'دیده بان بازار'!J515</f>
        <v/>
      </c>
      <c r="K512" s="16">
        <f>'دیده بان بازار'!K515</f>
        <v/>
      </c>
      <c r="L512" s="16">
        <f>'دیده بان بازار'!L515</f>
        <v/>
      </c>
      <c r="M512" s="16">
        <f>'دیده بان بازار'!M515</f>
        <v/>
      </c>
      <c r="N512" s="16">
        <f>'دیده بان بازار'!N515</f>
        <v/>
      </c>
      <c r="O512" s="16">
        <f>'دیده بان بازار'!O515</f>
        <v/>
      </c>
      <c r="P512" s="16">
        <f>'دیده بان بازار'!P515</f>
        <v/>
      </c>
      <c r="Q512" s="16">
        <f>'دیده بان بازار'!Q515</f>
        <v/>
      </c>
      <c r="R512" s="16">
        <f>'دیده بان بازار'!R515</f>
        <v/>
      </c>
      <c r="S512" s="16">
        <f>'دیده بان بازار'!S515</f>
        <v/>
      </c>
      <c r="T512" s="16">
        <f>'دیده بان بازار'!T515</f>
        <v/>
      </c>
      <c r="U512" s="16">
        <f>'دیده بان بازار'!U515</f>
        <v/>
      </c>
      <c r="V512" s="16">
        <f>'دیده بان بازار'!V515</f>
        <v/>
      </c>
      <c r="W512" s="7">
        <f>'دیده بان بازار'!W515</f>
        <v/>
      </c>
      <c r="X512" s="11">
        <f>IFERROR(IF(OR(R512&lt;=0,W512&lt;=0,S512&lt;=0,V512&lt;=0),0,ROUND((S512/R512)/(V512/W512),2)),0)</f>
        <v/>
      </c>
      <c r="Y512" s="11">
        <f>IFERROR(IF(OR(S512&lt;=0,V512&lt;=0),0,ROUND(S512/V512,2)),0)</f>
        <v/>
      </c>
      <c r="Z512" s="11">
        <f>IFERROR(J512-M512,0)</f>
        <v/>
      </c>
      <c r="AA512" s="11">
        <f>IFERROR(ROUND(MAX(0,MIN(100,((AB512*0.2)+(AC512*0.15)+(AD512*0.15)+(AE512*0.1)+(AF512*0.1)+(AG512*0.15)+(MIN(Y512/3,1)*100*0.1)+(AI512*0.05))*((AH512/100)*0.25+0.75))),0),0)</f>
        <v/>
      </c>
      <c r="AB512" s="11">
        <f>ROUND(MAX(0,MIN(100,((M512+10)/20)*100)),0)</f>
        <v/>
      </c>
      <c r="AC512" s="11">
        <f>IFERROR(IF(D512&lt;=0,0,ROUND(COUNTIFS($D$4:$D$3359,"&lt;="&amp;D512,$D$4:$D$3359,"&gt;0")/COUNTIF($D$4:$D$3359,"&gt;0")*100,0)),0)</f>
        <v/>
      </c>
      <c r="AD512" s="11">
        <f>IF(E512&lt;=0,0,ROUND(MAX(0,MIN(100,(LOG10(1+E512/1000000000)/LOG10(101))*100)),0))</f>
        <v/>
      </c>
      <c r="AE512" s="11">
        <f>IF(O512=N512,50,ROUND(MAX(0,MIN(100,((H512-N512)/(O512-N512))*100)),0))</f>
        <v/>
      </c>
      <c r="AF512" s="11">
        <f>ROUND(MAX(0,MIN(100,50+((H512-K512)/K512)*1000)),0)</f>
        <v/>
      </c>
      <c r="AG512" s="11">
        <f>IFERROR(ROUND(MAX(0,MIN(100,50+25*LN(MAX(0.01,X512)))),0),25)</f>
        <v/>
      </c>
      <c r="AH512" s="11">
        <f>ROUND(IF(M512&lt;=-30,0,IF(M512&lt;=-20,20,IF(M512&lt;=-10,50,100))),0)</f>
        <v/>
      </c>
      <c r="AI512" s="11">
        <f>ROUND(MAX(0,MIN(100,50+(Z512*10))),0)</f>
        <v/>
      </c>
      <c r="AJ512" s="11">
        <f>IFERROR(IF(--AA512&gt;=80,"خرید قوی",IF(--AA512&gt;=70,"خرید مشروط",IF(--AA512&gt;=60,"مراقبت",IF(--AA512&gt;=45,"ضعیف","عدم ورود")))),"")</f>
        <v/>
      </c>
    </row>
    <row r="513">
      <c r="A513" s="12">
        <f>'دیده بان بازار'!A516</f>
        <v/>
      </c>
      <c r="B513" s="13">
        <f>'دیده بان بازار'!B516</f>
        <v/>
      </c>
      <c r="C513" s="13">
        <f>'دیده بان بازار'!C516</f>
        <v/>
      </c>
      <c r="D513" s="13">
        <f>'دیده بان بازار'!D516</f>
        <v/>
      </c>
      <c r="E513" s="14">
        <f>'دیده بان بازار'!E516</f>
        <v/>
      </c>
      <c r="F513" s="13">
        <f>'دیده بان بازار'!F516</f>
        <v/>
      </c>
      <c r="G513" s="13">
        <f>'دیده بان بازار'!G516</f>
        <v/>
      </c>
      <c r="H513" s="13">
        <f>'دیده بان بازار'!H516</f>
        <v/>
      </c>
      <c r="I513" s="13">
        <f>'دیده بان بازار'!I516</f>
        <v/>
      </c>
      <c r="J513" s="13">
        <f>'دیده بان بازار'!J516</f>
        <v/>
      </c>
      <c r="K513" s="13">
        <f>'دیده بان بازار'!K516</f>
        <v/>
      </c>
      <c r="L513" s="13">
        <f>'دیده بان بازار'!L516</f>
        <v/>
      </c>
      <c r="M513" s="13">
        <f>'دیده بان بازار'!M516</f>
        <v/>
      </c>
      <c r="N513" s="13">
        <f>'دیده بان بازار'!N516</f>
        <v/>
      </c>
      <c r="O513" s="13">
        <f>'دیده بان بازار'!O516</f>
        <v/>
      </c>
      <c r="P513" s="13">
        <f>'دیده بان بازار'!P516</f>
        <v/>
      </c>
      <c r="Q513" s="13">
        <f>'دیده بان بازار'!Q516</f>
        <v/>
      </c>
      <c r="R513" s="13">
        <f>'دیده بان بازار'!R516</f>
        <v/>
      </c>
      <c r="S513" s="13">
        <f>'دیده بان بازار'!S516</f>
        <v/>
      </c>
      <c r="T513" s="13">
        <f>'دیده بان بازار'!T516</f>
        <v/>
      </c>
      <c r="U513" s="13">
        <f>'دیده بان بازار'!U516</f>
        <v/>
      </c>
      <c r="V513" s="13">
        <f>'دیده بان بازار'!V516</f>
        <v/>
      </c>
      <c r="W513" s="6">
        <f>'دیده بان بازار'!W516</f>
        <v/>
      </c>
      <c r="X513" s="11">
        <f>IFERROR(IF(OR(R513&lt;=0,W513&lt;=0,S513&lt;=0,V513&lt;=0),0,ROUND((S513/R513)/(V513/W513),2)),0)</f>
        <v/>
      </c>
      <c r="Y513" s="11">
        <f>IFERROR(IF(OR(S513&lt;=0,V513&lt;=0),0,ROUND(S513/V513,2)),0)</f>
        <v/>
      </c>
      <c r="Z513" s="11">
        <f>IFERROR(J513-M513,0)</f>
        <v/>
      </c>
      <c r="AA513" s="11">
        <f>IFERROR(ROUND(MAX(0,MIN(100,((AB513*0.2)+(AC513*0.15)+(AD513*0.15)+(AE513*0.1)+(AF513*0.1)+(AG513*0.15)+(MIN(Y513/3,1)*100*0.1)+(AI513*0.05))*((AH513/100)*0.25+0.75))),0),0)</f>
        <v/>
      </c>
      <c r="AB513" s="11">
        <f>ROUND(MAX(0,MIN(100,((M513+10)/20)*100)),0)</f>
        <v/>
      </c>
      <c r="AC513" s="11">
        <f>IFERROR(IF(D513&lt;=0,0,ROUND(COUNTIFS($D$4:$D$3359,"&lt;="&amp;D513,$D$4:$D$3359,"&gt;0")/COUNTIF($D$4:$D$3359,"&gt;0")*100,0)),0)</f>
        <v/>
      </c>
      <c r="AD513" s="11">
        <f>IF(E513&lt;=0,0,ROUND(MAX(0,MIN(100,(LOG10(1+E513/1000000000)/LOG10(101))*100)),0))</f>
        <v/>
      </c>
      <c r="AE513" s="11">
        <f>IF(O513=N513,50,ROUND(MAX(0,MIN(100,((H513-N513)/(O513-N513))*100)),0))</f>
        <v/>
      </c>
      <c r="AF513" s="11">
        <f>ROUND(MAX(0,MIN(100,50+((H513-K513)/K513)*1000)),0)</f>
        <v/>
      </c>
      <c r="AG513" s="11">
        <f>IFERROR(ROUND(MAX(0,MIN(100,50+25*LN(MAX(0.01,X513)))),0),25)</f>
        <v/>
      </c>
      <c r="AH513" s="11">
        <f>ROUND(IF(M513&lt;=-30,0,IF(M513&lt;=-20,20,IF(M513&lt;=-10,50,100))),0)</f>
        <v/>
      </c>
      <c r="AI513" s="11">
        <f>ROUND(MAX(0,MIN(100,50+(Z513*10))),0)</f>
        <v/>
      </c>
      <c r="AJ513" s="11">
        <f>IFERROR(IF(--AA513&gt;=80,"خرید قوی",IF(--AA513&gt;=70,"خرید مشروط",IF(--AA513&gt;=60,"مراقبت",IF(--AA513&gt;=45,"ضعیف","عدم ورود")))),"")</f>
        <v/>
      </c>
    </row>
    <row r="514">
      <c r="A514" s="15">
        <f>'دیده بان بازار'!A517</f>
        <v/>
      </c>
      <c r="B514" s="16">
        <f>'دیده بان بازار'!B517</f>
        <v/>
      </c>
      <c r="C514" s="16">
        <f>'دیده بان بازار'!C517</f>
        <v/>
      </c>
      <c r="D514" s="16">
        <f>'دیده بان بازار'!D517</f>
        <v/>
      </c>
      <c r="E514" s="17">
        <f>'دیده بان بازار'!E517</f>
        <v/>
      </c>
      <c r="F514" s="16">
        <f>'دیده بان بازار'!F517</f>
        <v/>
      </c>
      <c r="G514" s="16">
        <f>'دیده بان بازار'!G517</f>
        <v/>
      </c>
      <c r="H514" s="16">
        <f>'دیده بان بازار'!H517</f>
        <v/>
      </c>
      <c r="I514" s="16">
        <f>'دیده بان بازار'!I517</f>
        <v/>
      </c>
      <c r="J514" s="16">
        <f>'دیده بان بازار'!J517</f>
        <v/>
      </c>
      <c r="K514" s="16">
        <f>'دیده بان بازار'!K517</f>
        <v/>
      </c>
      <c r="L514" s="16">
        <f>'دیده بان بازار'!L517</f>
        <v/>
      </c>
      <c r="M514" s="16">
        <f>'دیده بان بازار'!M517</f>
        <v/>
      </c>
      <c r="N514" s="16">
        <f>'دیده بان بازار'!N517</f>
        <v/>
      </c>
      <c r="O514" s="16">
        <f>'دیده بان بازار'!O517</f>
        <v/>
      </c>
      <c r="P514" s="16">
        <f>'دیده بان بازار'!P517</f>
        <v/>
      </c>
      <c r="Q514" s="16">
        <f>'دیده بان بازار'!Q517</f>
        <v/>
      </c>
      <c r="R514" s="16">
        <f>'دیده بان بازار'!R517</f>
        <v/>
      </c>
      <c r="S514" s="16">
        <f>'دیده بان بازار'!S517</f>
        <v/>
      </c>
      <c r="T514" s="16">
        <f>'دیده بان بازار'!T517</f>
        <v/>
      </c>
      <c r="U514" s="16">
        <f>'دیده بان بازار'!U517</f>
        <v/>
      </c>
      <c r="V514" s="16">
        <f>'دیده بان بازار'!V517</f>
        <v/>
      </c>
      <c r="W514" s="7">
        <f>'دیده بان بازار'!W517</f>
        <v/>
      </c>
      <c r="X514" s="11">
        <f>IFERROR(IF(OR(R514&lt;=0,W514&lt;=0,S514&lt;=0,V514&lt;=0),0,ROUND((S514/R514)/(V514/W514),2)),0)</f>
        <v/>
      </c>
      <c r="Y514" s="11">
        <f>IFERROR(IF(OR(S514&lt;=0,V514&lt;=0),0,ROUND(S514/V514,2)),0)</f>
        <v/>
      </c>
      <c r="Z514" s="11">
        <f>IFERROR(J514-M514,0)</f>
        <v/>
      </c>
      <c r="AA514" s="11">
        <f>IFERROR(ROUND(MAX(0,MIN(100,((AB514*0.2)+(AC514*0.15)+(AD514*0.15)+(AE514*0.1)+(AF514*0.1)+(AG514*0.15)+(MIN(Y514/3,1)*100*0.1)+(AI514*0.05))*((AH514/100)*0.25+0.75))),0),0)</f>
        <v/>
      </c>
      <c r="AB514" s="11">
        <f>ROUND(MAX(0,MIN(100,((M514+10)/20)*100)),0)</f>
        <v/>
      </c>
      <c r="AC514" s="11">
        <f>IFERROR(IF(D514&lt;=0,0,ROUND(COUNTIFS($D$4:$D$3359,"&lt;="&amp;D514,$D$4:$D$3359,"&gt;0")/COUNTIF($D$4:$D$3359,"&gt;0")*100,0)),0)</f>
        <v/>
      </c>
      <c r="AD514" s="11">
        <f>IF(E514&lt;=0,0,ROUND(MAX(0,MIN(100,(LOG10(1+E514/1000000000)/LOG10(101))*100)),0))</f>
        <v/>
      </c>
      <c r="AE514" s="11">
        <f>IF(O514=N514,50,ROUND(MAX(0,MIN(100,((H514-N514)/(O514-N514))*100)),0))</f>
        <v/>
      </c>
      <c r="AF514" s="11">
        <f>ROUND(MAX(0,MIN(100,50+((H514-K514)/K514)*1000)),0)</f>
        <v/>
      </c>
      <c r="AG514" s="11">
        <f>IFERROR(ROUND(MAX(0,MIN(100,50+25*LN(MAX(0.01,X514)))),0),25)</f>
        <v/>
      </c>
      <c r="AH514" s="11">
        <f>ROUND(IF(M514&lt;=-30,0,IF(M514&lt;=-20,20,IF(M514&lt;=-10,50,100))),0)</f>
        <v/>
      </c>
      <c r="AI514" s="11">
        <f>ROUND(MAX(0,MIN(100,50+(Z514*10))),0)</f>
        <v/>
      </c>
      <c r="AJ514" s="11">
        <f>IFERROR(IF(--AA514&gt;=80,"خرید قوی",IF(--AA514&gt;=70,"خرید مشروط",IF(--AA514&gt;=60,"مراقبت",IF(--AA514&gt;=45,"ضعیف","عدم ورود")))),"")</f>
        <v/>
      </c>
    </row>
    <row r="515">
      <c r="A515" s="12">
        <f>'دیده بان بازار'!A518</f>
        <v/>
      </c>
      <c r="B515" s="13">
        <f>'دیده بان بازار'!B518</f>
        <v/>
      </c>
      <c r="C515" s="13">
        <f>'دیده بان بازار'!C518</f>
        <v/>
      </c>
      <c r="D515" s="13">
        <f>'دیده بان بازار'!D518</f>
        <v/>
      </c>
      <c r="E515" s="14">
        <f>'دیده بان بازار'!E518</f>
        <v/>
      </c>
      <c r="F515" s="13">
        <f>'دیده بان بازار'!F518</f>
        <v/>
      </c>
      <c r="G515" s="13">
        <f>'دیده بان بازار'!G518</f>
        <v/>
      </c>
      <c r="H515" s="13">
        <f>'دیده بان بازار'!H518</f>
        <v/>
      </c>
      <c r="I515" s="13">
        <f>'دیده بان بازار'!I518</f>
        <v/>
      </c>
      <c r="J515" s="13">
        <f>'دیده بان بازار'!J518</f>
        <v/>
      </c>
      <c r="K515" s="13">
        <f>'دیده بان بازار'!K518</f>
        <v/>
      </c>
      <c r="L515" s="13">
        <f>'دیده بان بازار'!L518</f>
        <v/>
      </c>
      <c r="M515" s="13">
        <f>'دیده بان بازار'!M518</f>
        <v/>
      </c>
      <c r="N515" s="13">
        <f>'دیده بان بازار'!N518</f>
        <v/>
      </c>
      <c r="O515" s="13">
        <f>'دیده بان بازار'!O518</f>
        <v/>
      </c>
      <c r="P515" s="13">
        <f>'دیده بان بازار'!P518</f>
        <v/>
      </c>
      <c r="Q515" s="13">
        <f>'دیده بان بازار'!Q518</f>
        <v/>
      </c>
      <c r="R515" s="13">
        <f>'دیده بان بازار'!R518</f>
        <v/>
      </c>
      <c r="S515" s="13">
        <f>'دیده بان بازار'!S518</f>
        <v/>
      </c>
      <c r="T515" s="13">
        <f>'دیده بان بازار'!T518</f>
        <v/>
      </c>
      <c r="U515" s="13">
        <f>'دیده بان بازار'!U518</f>
        <v/>
      </c>
      <c r="V515" s="13">
        <f>'دیده بان بازار'!V518</f>
        <v/>
      </c>
      <c r="W515" s="6">
        <f>'دیده بان بازار'!W518</f>
        <v/>
      </c>
      <c r="X515" s="11">
        <f>IFERROR(IF(OR(R515&lt;=0,W515&lt;=0,S515&lt;=0,V515&lt;=0),0,ROUND((S515/R515)/(V515/W515),2)),0)</f>
        <v/>
      </c>
      <c r="Y515" s="11">
        <f>IFERROR(IF(OR(S515&lt;=0,V515&lt;=0),0,ROUND(S515/V515,2)),0)</f>
        <v/>
      </c>
      <c r="Z515" s="11">
        <f>IFERROR(J515-M515,0)</f>
        <v/>
      </c>
      <c r="AA515" s="11">
        <f>IFERROR(ROUND(MAX(0,MIN(100,((AB515*0.2)+(AC515*0.15)+(AD515*0.15)+(AE515*0.1)+(AF515*0.1)+(AG515*0.15)+(MIN(Y515/3,1)*100*0.1)+(AI515*0.05))*((AH515/100)*0.25+0.75))),0),0)</f>
        <v/>
      </c>
      <c r="AB515" s="11">
        <f>ROUND(MAX(0,MIN(100,((M515+10)/20)*100)),0)</f>
        <v/>
      </c>
      <c r="AC515" s="11">
        <f>IFERROR(IF(D515&lt;=0,0,ROUND(COUNTIFS($D$4:$D$3359,"&lt;="&amp;D515,$D$4:$D$3359,"&gt;0")/COUNTIF($D$4:$D$3359,"&gt;0")*100,0)),0)</f>
        <v/>
      </c>
      <c r="AD515" s="11">
        <f>IF(E515&lt;=0,0,ROUND(MAX(0,MIN(100,(LOG10(1+E515/1000000000)/LOG10(101))*100)),0))</f>
        <v/>
      </c>
      <c r="AE515" s="11">
        <f>IF(O515=N515,50,ROUND(MAX(0,MIN(100,((H515-N515)/(O515-N515))*100)),0))</f>
        <v/>
      </c>
      <c r="AF515" s="11">
        <f>ROUND(MAX(0,MIN(100,50+((H515-K515)/K515)*1000)),0)</f>
        <v/>
      </c>
      <c r="AG515" s="11">
        <f>IFERROR(ROUND(MAX(0,MIN(100,50+25*LN(MAX(0.01,X515)))),0),25)</f>
        <v/>
      </c>
      <c r="AH515" s="11">
        <f>ROUND(IF(M515&lt;=-30,0,IF(M515&lt;=-20,20,IF(M515&lt;=-10,50,100))),0)</f>
        <v/>
      </c>
      <c r="AI515" s="11">
        <f>ROUND(MAX(0,MIN(100,50+(Z515*10))),0)</f>
        <v/>
      </c>
      <c r="AJ515" s="11">
        <f>IFERROR(IF(--AA515&gt;=80,"خرید قوی",IF(--AA515&gt;=70,"خرید مشروط",IF(--AA515&gt;=60,"مراقبت",IF(--AA515&gt;=45,"ضعیف","عدم ورود")))),"")</f>
        <v/>
      </c>
    </row>
    <row r="516">
      <c r="A516" s="15">
        <f>'دیده بان بازار'!A519</f>
        <v/>
      </c>
      <c r="B516" s="16">
        <f>'دیده بان بازار'!B519</f>
        <v/>
      </c>
      <c r="C516" s="16">
        <f>'دیده بان بازار'!C519</f>
        <v/>
      </c>
      <c r="D516" s="16">
        <f>'دیده بان بازار'!D519</f>
        <v/>
      </c>
      <c r="E516" s="17">
        <f>'دیده بان بازار'!E519</f>
        <v/>
      </c>
      <c r="F516" s="16">
        <f>'دیده بان بازار'!F519</f>
        <v/>
      </c>
      <c r="G516" s="16">
        <f>'دیده بان بازار'!G519</f>
        <v/>
      </c>
      <c r="H516" s="16">
        <f>'دیده بان بازار'!H519</f>
        <v/>
      </c>
      <c r="I516" s="16">
        <f>'دیده بان بازار'!I519</f>
        <v/>
      </c>
      <c r="J516" s="16">
        <f>'دیده بان بازار'!J519</f>
        <v/>
      </c>
      <c r="K516" s="16">
        <f>'دیده بان بازار'!K519</f>
        <v/>
      </c>
      <c r="L516" s="16">
        <f>'دیده بان بازار'!L519</f>
        <v/>
      </c>
      <c r="M516" s="16">
        <f>'دیده بان بازار'!M519</f>
        <v/>
      </c>
      <c r="N516" s="16">
        <f>'دیده بان بازار'!N519</f>
        <v/>
      </c>
      <c r="O516" s="16">
        <f>'دیده بان بازار'!O519</f>
        <v/>
      </c>
      <c r="P516" s="16">
        <f>'دیده بان بازار'!P519</f>
        <v/>
      </c>
      <c r="Q516" s="16">
        <f>'دیده بان بازار'!Q519</f>
        <v/>
      </c>
      <c r="R516" s="16">
        <f>'دیده بان بازار'!R519</f>
        <v/>
      </c>
      <c r="S516" s="16">
        <f>'دیده بان بازار'!S519</f>
        <v/>
      </c>
      <c r="T516" s="16">
        <f>'دیده بان بازار'!T519</f>
        <v/>
      </c>
      <c r="U516" s="16">
        <f>'دیده بان بازار'!U519</f>
        <v/>
      </c>
      <c r="V516" s="16">
        <f>'دیده بان بازار'!V519</f>
        <v/>
      </c>
      <c r="W516" s="7">
        <f>'دیده بان بازار'!W519</f>
        <v/>
      </c>
      <c r="X516" s="11">
        <f>IFERROR(IF(OR(R516&lt;=0,W516&lt;=0,S516&lt;=0,V516&lt;=0),0,ROUND((S516/R516)/(V516/W516),2)),0)</f>
        <v/>
      </c>
      <c r="Y516" s="11">
        <f>IFERROR(IF(OR(S516&lt;=0,V516&lt;=0),0,ROUND(S516/V516,2)),0)</f>
        <v/>
      </c>
      <c r="Z516" s="11">
        <f>IFERROR(J516-M516,0)</f>
        <v/>
      </c>
      <c r="AA516" s="11">
        <f>IFERROR(ROUND(MAX(0,MIN(100,((AB516*0.2)+(AC516*0.15)+(AD516*0.15)+(AE516*0.1)+(AF516*0.1)+(AG516*0.15)+(MIN(Y516/3,1)*100*0.1)+(AI516*0.05))*((AH516/100)*0.25+0.75))),0),0)</f>
        <v/>
      </c>
      <c r="AB516" s="11">
        <f>ROUND(MAX(0,MIN(100,((M516+10)/20)*100)),0)</f>
        <v/>
      </c>
      <c r="AC516" s="11">
        <f>IFERROR(IF(D516&lt;=0,0,ROUND(COUNTIFS($D$4:$D$3359,"&lt;="&amp;D516,$D$4:$D$3359,"&gt;0")/COUNTIF($D$4:$D$3359,"&gt;0")*100,0)),0)</f>
        <v/>
      </c>
      <c r="AD516" s="11">
        <f>IF(E516&lt;=0,0,ROUND(MAX(0,MIN(100,(LOG10(1+E516/1000000000)/LOG10(101))*100)),0))</f>
        <v/>
      </c>
      <c r="AE516" s="11">
        <f>IF(O516=N516,50,ROUND(MAX(0,MIN(100,((H516-N516)/(O516-N516))*100)),0))</f>
        <v/>
      </c>
      <c r="AF516" s="11">
        <f>ROUND(MAX(0,MIN(100,50+((H516-K516)/K516)*1000)),0)</f>
        <v/>
      </c>
      <c r="AG516" s="11">
        <f>IFERROR(ROUND(MAX(0,MIN(100,50+25*LN(MAX(0.01,X516)))),0),25)</f>
        <v/>
      </c>
      <c r="AH516" s="11">
        <f>ROUND(IF(M516&lt;=-30,0,IF(M516&lt;=-20,20,IF(M516&lt;=-10,50,100))),0)</f>
        <v/>
      </c>
      <c r="AI516" s="11">
        <f>ROUND(MAX(0,MIN(100,50+(Z516*10))),0)</f>
        <v/>
      </c>
      <c r="AJ516" s="11">
        <f>IFERROR(IF(--AA516&gt;=80,"خرید قوی",IF(--AA516&gt;=70,"خرید مشروط",IF(--AA516&gt;=60,"مراقبت",IF(--AA516&gt;=45,"ضعیف","عدم ورود")))),"")</f>
        <v/>
      </c>
    </row>
    <row r="517">
      <c r="A517" s="12">
        <f>'دیده بان بازار'!A520</f>
        <v/>
      </c>
      <c r="B517" s="13">
        <f>'دیده بان بازار'!B520</f>
        <v/>
      </c>
      <c r="C517" s="13">
        <f>'دیده بان بازار'!C520</f>
        <v/>
      </c>
      <c r="D517" s="13">
        <f>'دیده بان بازار'!D520</f>
        <v/>
      </c>
      <c r="E517" s="14">
        <f>'دیده بان بازار'!E520</f>
        <v/>
      </c>
      <c r="F517" s="13">
        <f>'دیده بان بازار'!F520</f>
        <v/>
      </c>
      <c r="G517" s="13">
        <f>'دیده بان بازار'!G520</f>
        <v/>
      </c>
      <c r="H517" s="13">
        <f>'دیده بان بازار'!H520</f>
        <v/>
      </c>
      <c r="I517" s="13">
        <f>'دیده بان بازار'!I520</f>
        <v/>
      </c>
      <c r="J517" s="13">
        <f>'دیده بان بازار'!J520</f>
        <v/>
      </c>
      <c r="K517" s="13">
        <f>'دیده بان بازار'!K520</f>
        <v/>
      </c>
      <c r="L517" s="13">
        <f>'دیده بان بازار'!L520</f>
        <v/>
      </c>
      <c r="M517" s="13">
        <f>'دیده بان بازار'!M520</f>
        <v/>
      </c>
      <c r="N517" s="13">
        <f>'دیده بان بازار'!N520</f>
        <v/>
      </c>
      <c r="O517" s="13">
        <f>'دیده بان بازار'!O520</f>
        <v/>
      </c>
      <c r="P517" s="13">
        <f>'دیده بان بازار'!P520</f>
        <v/>
      </c>
      <c r="Q517" s="13">
        <f>'دیده بان بازار'!Q520</f>
        <v/>
      </c>
      <c r="R517" s="13">
        <f>'دیده بان بازار'!R520</f>
        <v/>
      </c>
      <c r="S517" s="13">
        <f>'دیده بان بازار'!S520</f>
        <v/>
      </c>
      <c r="T517" s="13">
        <f>'دیده بان بازار'!T520</f>
        <v/>
      </c>
      <c r="U517" s="13">
        <f>'دیده بان بازار'!U520</f>
        <v/>
      </c>
      <c r="V517" s="13">
        <f>'دیده بان بازار'!V520</f>
        <v/>
      </c>
      <c r="W517" s="6">
        <f>'دیده بان بازار'!W520</f>
        <v/>
      </c>
      <c r="X517" s="11">
        <f>IFERROR(IF(OR(R517&lt;=0,W517&lt;=0,S517&lt;=0,V517&lt;=0),0,ROUND((S517/R517)/(V517/W517),2)),0)</f>
        <v/>
      </c>
      <c r="Y517" s="11">
        <f>IFERROR(IF(OR(S517&lt;=0,V517&lt;=0),0,ROUND(S517/V517,2)),0)</f>
        <v/>
      </c>
      <c r="Z517" s="11">
        <f>IFERROR(J517-M517,0)</f>
        <v/>
      </c>
      <c r="AA517" s="11">
        <f>IFERROR(ROUND(MAX(0,MIN(100,((AB517*0.2)+(AC517*0.15)+(AD517*0.15)+(AE517*0.1)+(AF517*0.1)+(AG517*0.15)+(MIN(Y517/3,1)*100*0.1)+(AI517*0.05))*((AH517/100)*0.25+0.75))),0),0)</f>
        <v/>
      </c>
      <c r="AB517" s="11">
        <f>ROUND(MAX(0,MIN(100,((M517+10)/20)*100)),0)</f>
        <v/>
      </c>
      <c r="AC517" s="11">
        <f>IFERROR(IF(D517&lt;=0,0,ROUND(COUNTIFS($D$4:$D$3359,"&lt;="&amp;D517,$D$4:$D$3359,"&gt;0")/COUNTIF($D$4:$D$3359,"&gt;0")*100,0)),0)</f>
        <v/>
      </c>
      <c r="AD517" s="11">
        <f>IF(E517&lt;=0,0,ROUND(MAX(0,MIN(100,(LOG10(1+E517/1000000000)/LOG10(101))*100)),0))</f>
        <v/>
      </c>
      <c r="AE517" s="11">
        <f>IF(O517=N517,50,ROUND(MAX(0,MIN(100,((H517-N517)/(O517-N517))*100)),0))</f>
        <v/>
      </c>
      <c r="AF517" s="11">
        <f>ROUND(MAX(0,MIN(100,50+((H517-K517)/K517)*1000)),0)</f>
        <v/>
      </c>
      <c r="AG517" s="11">
        <f>IFERROR(ROUND(MAX(0,MIN(100,50+25*LN(MAX(0.01,X517)))),0),25)</f>
        <v/>
      </c>
      <c r="AH517" s="11">
        <f>ROUND(IF(M517&lt;=-30,0,IF(M517&lt;=-20,20,IF(M517&lt;=-10,50,100))),0)</f>
        <v/>
      </c>
      <c r="AI517" s="11">
        <f>ROUND(MAX(0,MIN(100,50+(Z517*10))),0)</f>
        <v/>
      </c>
      <c r="AJ517" s="11">
        <f>IFERROR(IF(--AA517&gt;=80,"خرید قوی",IF(--AA517&gt;=70,"خرید مشروط",IF(--AA517&gt;=60,"مراقبت",IF(--AA517&gt;=45,"ضعیف","عدم ورود")))),"")</f>
        <v/>
      </c>
    </row>
    <row r="518">
      <c r="A518" s="15">
        <f>'دیده بان بازار'!A521</f>
        <v/>
      </c>
      <c r="B518" s="16">
        <f>'دیده بان بازار'!B521</f>
        <v/>
      </c>
      <c r="C518" s="16">
        <f>'دیده بان بازار'!C521</f>
        <v/>
      </c>
      <c r="D518" s="16">
        <f>'دیده بان بازار'!D521</f>
        <v/>
      </c>
      <c r="E518" s="17">
        <f>'دیده بان بازار'!E521</f>
        <v/>
      </c>
      <c r="F518" s="16">
        <f>'دیده بان بازار'!F521</f>
        <v/>
      </c>
      <c r="G518" s="16">
        <f>'دیده بان بازار'!G521</f>
        <v/>
      </c>
      <c r="H518" s="16">
        <f>'دیده بان بازار'!H521</f>
        <v/>
      </c>
      <c r="I518" s="16">
        <f>'دیده بان بازار'!I521</f>
        <v/>
      </c>
      <c r="J518" s="16">
        <f>'دیده بان بازار'!J521</f>
        <v/>
      </c>
      <c r="K518" s="16">
        <f>'دیده بان بازار'!K521</f>
        <v/>
      </c>
      <c r="L518" s="16">
        <f>'دیده بان بازار'!L521</f>
        <v/>
      </c>
      <c r="M518" s="16">
        <f>'دیده بان بازار'!M521</f>
        <v/>
      </c>
      <c r="N518" s="16">
        <f>'دیده بان بازار'!N521</f>
        <v/>
      </c>
      <c r="O518" s="16">
        <f>'دیده بان بازار'!O521</f>
        <v/>
      </c>
      <c r="P518" s="16">
        <f>'دیده بان بازار'!P521</f>
        <v/>
      </c>
      <c r="Q518" s="16">
        <f>'دیده بان بازار'!Q521</f>
        <v/>
      </c>
      <c r="R518" s="16">
        <f>'دیده بان بازار'!R521</f>
        <v/>
      </c>
      <c r="S518" s="16">
        <f>'دیده بان بازار'!S521</f>
        <v/>
      </c>
      <c r="T518" s="16">
        <f>'دیده بان بازار'!T521</f>
        <v/>
      </c>
      <c r="U518" s="16">
        <f>'دیده بان بازار'!U521</f>
        <v/>
      </c>
      <c r="V518" s="16">
        <f>'دیده بان بازار'!V521</f>
        <v/>
      </c>
      <c r="W518" s="7">
        <f>'دیده بان بازار'!W521</f>
        <v/>
      </c>
      <c r="X518" s="11">
        <f>IFERROR(IF(OR(R518&lt;=0,W518&lt;=0,S518&lt;=0,V518&lt;=0),0,ROUND((S518/R518)/(V518/W518),2)),0)</f>
        <v/>
      </c>
      <c r="Y518" s="11">
        <f>IFERROR(IF(OR(S518&lt;=0,V518&lt;=0),0,ROUND(S518/V518,2)),0)</f>
        <v/>
      </c>
      <c r="Z518" s="11">
        <f>IFERROR(J518-M518,0)</f>
        <v/>
      </c>
      <c r="AA518" s="11">
        <f>IFERROR(ROUND(MAX(0,MIN(100,((AB518*0.2)+(AC518*0.15)+(AD518*0.15)+(AE518*0.1)+(AF518*0.1)+(AG518*0.15)+(MIN(Y518/3,1)*100*0.1)+(AI518*0.05))*((AH518/100)*0.25+0.75))),0),0)</f>
        <v/>
      </c>
      <c r="AB518" s="11">
        <f>ROUND(MAX(0,MIN(100,((M518+10)/20)*100)),0)</f>
        <v/>
      </c>
      <c r="AC518" s="11">
        <f>IFERROR(IF(D518&lt;=0,0,ROUND(COUNTIFS($D$4:$D$3359,"&lt;="&amp;D518,$D$4:$D$3359,"&gt;0")/COUNTIF($D$4:$D$3359,"&gt;0")*100,0)),0)</f>
        <v/>
      </c>
      <c r="AD518" s="11">
        <f>IF(E518&lt;=0,0,ROUND(MAX(0,MIN(100,(LOG10(1+E518/1000000000)/LOG10(101))*100)),0))</f>
        <v/>
      </c>
      <c r="AE518" s="11">
        <f>IF(O518=N518,50,ROUND(MAX(0,MIN(100,((H518-N518)/(O518-N518))*100)),0))</f>
        <v/>
      </c>
      <c r="AF518" s="11">
        <f>ROUND(MAX(0,MIN(100,50+((H518-K518)/K518)*1000)),0)</f>
        <v/>
      </c>
      <c r="AG518" s="11">
        <f>IFERROR(ROUND(MAX(0,MIN(100,50+25*LN(MAX(0.01,X518)))),0),25)</f>
        <v/>
      </c>
      <c r="AH518" s="11">
        <f>ROUND(IF(M518&lt;=-30,0,IF(M518&lt;=-20,20,IF(M518&lt;=-10,50,100))),0)</f>
        <v/>
      </c>
      <c r="AI518" s="11">
        <f>ROUND(MAX(0,MIN(100,50+(Z518*10))),0)</f>
        <v/>
      </c>
      <c r="AJ518" s="11">
        <f>IFERROR(IF(--AA518&gt;=80,"خرید قوی",IF(--AA518&gt;=70,"خرید مشروط",IF(--AA518&gt;=60,"مراقبت",IF(--AA518&gt;=45,"ضعیف","عدم ورود")))),"")</f>
        <v/>
      </c>
    </row>
    <row r="519">
      <c r="A519" s="12">
        <f>'دیده بان بازار'!A522</f>
        <v/>
      </c>
      <c r="B519" s="13">
        <f>'دیده بان بازار'!B522</f>
        <v/>
      </c>
      <c r="C519" s="13">
        <f>'دیده بان بازار'!C522</f>
        <v/>
      </c>
      <c r="D519" s="13">
        <f>'دیده بان بازار'!D522</f>
        <v/>
      </c>
      <c r="E519" s="14">
        <f>'دیده بان بازار'!E522</f>
        <v/>
      </c>
      <c r="F519" s="13">
        <f>'دیده بان بازار'!F522</f>
        <v/>
      </c>
      <c r="G519" s="13">
        <f>'دیده بان بازار'!G522</f>
        <v/>
      </c>
      <c r="H519" s="13">
        <f>'دیده بان بازار'!H522</f>
        <v/>
      </c>
      <c r="I519" s="13">
        <f>'دیده بان بازار'!I522</f>
        <v/>
      </c>
      <c r="J519" s="13">
        <f>'دیده بان بازار'!J522</f>
        <v/>
      </c>
      <c r="K519" s="13">
        <f>'دیده بان بازار'!K522</f>
        <v/>
      </c>
      <c r="L519" s="13">
        <f>'دیده بان بازار'!L522</f>
        <v/>
      </c>
      <c r="M519" s="13">
        <f>'دیده بان بازار'!M522</f>
        <v/>
      </c>
      <c r="N519" s="13">
        <f>'دیده بان بازار'!N522</f>
        <v/>
      </c>
      <c r="O519" s="13">
        <f>'دیده بان بازار'!O522</f>
        <v/>
      </c>
      <c r="P519" s="13">
        <f>'دیده بان بازار'!P522</f>
        <v/>
      </c>
      <c r="Q519" s="13">
        <f>'دیده بان بازار'!Q522</f>
        <v/>
      </c>
      <c r="R519" s="13">
        <f>'دیده بان بازار'!R522</f>
        <v/>
      </c>
      <c r="S519" s="13">
        <f>'دیده بان بازار'!S522</f>
        <v/>
      </c>
      <c r="T519" s="13">
        <f>'دیده بان بازار'!T522</f>
        <v/>
      </c>
      <c r="U519" s="13">
        <f>'دیده بان بازار'!U522</f>
        <v/>
      </c>
      <c r="V519" s="13">
        <f>'دیده بان بازار'!V522</f>
        <v/>
      </c>
      <c r="W519" s="6">
        <f>'دیده بان بازار'!W522</f>
        <v/>
      </c>
      <c r="X519" s="11">
        <f>IFERROR(IF(OR(R519&lt;=0,W519&lt;=0,S519&lt;=0,V519&lt;=0),0,ROUND((S519/R519)/(V519/W519),2)),0)</f>
        <v/>
      </c>
      <c r="Y519" s="11">
        <f>IFERROR(IF(OR(S519&lt;=0,V519&lt;=0),0,ROUND(S519/V519,2)),0)</f>
        <v/>
      </c>
      <c r="Z519" s="11">
        <f>IFERROR(J519-M519,0)</f>
        <v/>
      </c>
      <c r="AA519" s="11">
        <f>IFERROR(ROUND(MAX(0,MIN(100,((AB519*0.2)+(AC519*0.15)+(AD519*0.15)+(AE519*0.1)+(AF519*0.1)+(AG519*0.15)+(MIN(Y519/3,1)*100*0.1)+(AI519*0.05))*((AH519/100)*0.25+0.75))),0),0)</f>
        <v/>
      </c>
      <c r="AB519" s="11">
        <f>ROUND(MAX(0,MIN(100,((M519+10)/20)*100)),0)</f>
        <v/>
      </c>
      <c r="AC519" s="11">
        <f>IFERROR(IF(D519&lt;=0,0,ROUND(COUNTIFS($D$4:$D$3359,"&lt;="&amp;D519,$D$4:$D$3359,"&gt;0")/COUNTIF($D$4:$D$3359,"&gt;0")*100,0)),0)</f>
        <v/>
      </c>
      <c r="AD519" s="11">
        <f>IF(E519&lt;=0,0,ROUND(MAX(0,MIN(100,(LOG10(1+E519/1000000000)/LOG10(101))*100)),0))</f>
        <v/>
      </c>
      <c r="AE519" s="11">
        <f>IF(O519=N519,50,ROUND(MAX(0,MIN(100,((H519-N519)/(O519-N519))*100)),0))</f>
        <v/>
      </c>
      <c r="AF519" s="11">
        <f>ROUND(MAX(0,MIN(100,50+((H519-K519)/K519)*1000)),0)</f>
        <v/>
      </c>
      <c r="AG519" s="11">
        <f>IFERROR(ROUND(MAX(0,MIN(100,50+25*LN(MAX(0.01,X519)))),0),25)</f>
        <v/>
      </c>
      <c r="AH519" s="11">
        <f>ROUND(IF(M519&lt;=-30,0,IF(M519&lt;=-20,20,IF(M519&lt;=-10,50,100))),0)</f>
        <v/>
      </c>
      <c r="AI519" s="11">
        <f>ROUND(MAX(0,MIN(100,50+(Z519*10))),0)</f>
        <v/>
      </c>
      <c r="AJ519" s="11">
        <f>IFERROR(IF(--AA519&gt;=80,"خرید قوی",IF(--AA519&gt;=70,"خرید مشروط",IF(--AA519&gt;=60,"مراقبت",IF(--AA519&gt;=45,"ضعیف","عدم ورود")))),"")</f>
        <v/>
      </c>
    </row>
    <row r="520">
      <c r="A520" s="15">
        <f>'دیده بان بازار'!A523</f>
        <v/>
      </c>
      <c r="B520" s="16">
        <f>'دیده بان بازار'!B523</f>
        <v/>
      </c>
      <c r="C520" s="16">
        <f>'دیده بان بازار'!C523</f>
        <v/>
      </c>
      <c r="D520" s="16">
        <f>'دیده بان بازار'!D523</f>
        <v/>
      </c>
      <c r="E520" s="17">
        <f>'دیده بان بازار'!E523</f>
        <v/>
      </c>
      <c r="F520" s="16">
        <f>'دیده بان بازار'!F523</f>
        <v/>
      </c>
      <c r="G520" s="16">
        <f>'دیده بان بازار'!G523</f>
        <v/>
      </c>
      <c r="H520" s="16">
        <f>'دیده بان بازار'!H523</f>
        <v/>
      </c>
      <c r="I520" s="16">
        <f>'دیده بان بازار'!I523</f>
        <v/>
      </c>
      <c r="J520" s="16">
        <f>'دیده بان بازار'!J523</f>
        <v/>
      </c>
      <c r="K520" s="16">
        <f>'دیده بان بازار'!K523</f>
        <v/>
      </c>
      <c r="L520" s="16">
        <f>'دیده بان بازار'!L523</f>
        <v/>
      </c>
      <c r="M520" s="16">
        <f>'دیده بان بازار'!M523</f>
        <v/>
      </c>
      <c r="N520" s="16">
        <f>'دیده بان بازار'!N523</f>
        <v/>
      </c>
      <c r="O520" s="16">
        <f>'دیده بان بازار'!O523</f>
        <v/>
      </c>
      <c r="P520" s="16">
        <f>'دیده بان بازار'!P523</f>
        <v/>
      </c>
      <c r="Q520" s="16">
        <f>'دیده بان بازار'!Q523</f>
        <v/>
      </c>
      <c r="R520" s="16">
        <f>'دیده بان بازار'!R523</f>
        <v/>
      </c>
      <c r="S520" s="16">
        <f>'دیده بان بازار'!S523</f>
        <v/>
      </c>
      <c r="T520" s="16">
        <f>'دیده بان بازار'!T523</f>
        <v/>
      </c>
      <c r="U520" s="16">
        <f>'دیده بان بازار'!U523</f>
        <v/>
      </c>
      <c r="V520" s="16">
        <f>'دیده بان بازار'!V523</f>
        <v/>
      </c>
      <c r="W520" s="7">
        <f>'دیده بان بازار'!W523</f>
        <v/>
      </c>
      <c r="X520" s="11">
        <f>IFERROR(IF(OR(R520&lt;=0,W520&lt;=0,S520&lt;=0,V520&lt;=0),0,ROUND((S520/R520)/(V520/W520),2)),0)</f>
        <v/>
      </c>
      <c r="Y520" s="11">
        <f>IFERROR(IF(OR(S520&lt;=0,V520&lt;=0),0,ROUND(S520/V520,2)),0)</f>
        <v/>
      </c>
      <c r="Z520" s="11">
        <f>IFERROR(J520-M520,0)</f>
        <v/>
      </c>
      <c r="AA520" s="11">
        <f>IFERROR(ROUND(MAX(0,MIN(100,((AB520*0.2)+(AC520*0.15)+(AD520*0.15)+(AE520*0.1)+(AF520*0.1)+(AG520*0.15)+(MIN(Y520/3,1)*100*0.1)+(AI520*0.05))*((AH520/100)*0.25+0.75))),0),0)</f>
        <v/>
      </c>
      <c r="AB520" s="11">
        <f>ROUND(MAX(0,MIN(100,((M520+10)/20)*100)),0)</f>
        <v/>
      </c>
      <c r="AC520" s="11">
        <f>IFERROR(IF(D520&lt;=0,0,ROUND(COUNTIFS($D$4:$D$3359,"&lt;="&amp;D520,$D$4:$D$3359,"&gt;0")/COUNTIF($D$4:$D$3359,"&gt;0")*100,0)),0)</f>
        <v/>
      </c>
      <c r="AD520" s="11">
        <f>IF(E520&lt;=0,0,ROUND(MAX(0,MIN(100,(LOG10(1+E520/1000000000)/LOG10(101))*100)),0))</f>
        <v/>
      </c>
      <c r="AE520" s="11">
        <f>IF(O520=N520,50,ROUND(MAX(0,MIN(100,((H520-N520)/(O520-N520))*100)),0))</f>
        <v/>
      </c>
      <c r="AF520" s="11">
        <f>ROUND(MAX(0,MIN(100,50+((H520-K520)/K520)*1000)),0)</f>
        <v/>
      </c>
      <c r="AG520" s="11">
        <f>IFERROR(ROUND(MAX(0,MIN(100,50+25*LN(MAX(0.01,X520)))),0),25)</f>
        <v/>
      </c>
      <c r="AH520" s="11">
        <f>ROUND(IF(M520&lt;=-30,0,IF(M520&lt;=-20,20,IF(M520&lt;=-10,50,100))),0)</f>
        <v/>
      </c>
      <c r="AI520" s="11">
        <f>ROUND(MAX(0,MIN(100,50+(Z520*10))),0)</f>
        <v/>
      </c>
      <c r="AJ520" s="11">
        <f>IFERROR(IF(--AA520&gt;=80,"خرید قوی",IF(--AA520&gt;=70,"خرید مشروط",IF(--AA520&gt;=60,"مراقبت",IF(--AA520&gt;=45,"ضعیف","عدم ورود")))),"")</f>
        <v/>
      </c>
    </row>
    <row r="521">
      <c r="A521" s="12">
        <f>'دیده بان بازار'!A524</f>
        <v/>
      </c>
      <c r="B521" s="13">
        <f>'دیده بان بازار'!B524</f>
        <v/>
      </c>
      <c r="C521" s="13">
        <f>'دیده بان بازار'!C524</f>
        <v/>
      </c>
      <c r="D521" s="13">
        <f>'دیده بان بازار'!D524</f>
        <v/>
      </c>
      <c r="E521" s="14">
        <f>'دیده بان بازار'!E524</f>
        <v/>
      </c>
      <c r="F521" s="13">
        <f>'دیده بان بازار'!F524</f>
        <v/>
      </c>
      <c r="G521" s="13">
        <f>'دیده بان بازار'!G524</f>
        <v/>
      </c>
      <c r="H521" s="13">
        <f>'دیده بان بازار'!H524</f>
        <v/>
      </c>
      <c r="I521" s="13">
        <f>'دیده بان بازار'!I524</f>
        <v/>
      </c>
      <c r="J521" s="13">
        <f>'دیده بان بازار'!J524</f>
        <v/>
      </c>
      <c r="K521" s="13">
        <f>'دیده بان بازار'!K524</f>
        <v/>
      </c>
      <c r="L521" s="13">
        <f>'دیده بان بازار'!L524</f>
        <v/>
      </c>
      <c r="M521" s="13">
        <f>'دیده بان بازار'!M524</f>
        <v/>
      </c>
      <c r="N521" s="13">
        <f>'دیده بان بازار'!N524</f>
        <v/>
      </c>
      <c r="O521" s="13">
        <f>'دیده بان بازار'!O524</f>
        <v/>
      </c>
      <c r="P521" s="13">
        <f>'دیده بان بازار'!P524</f>
        <v/>
      </c>
      <c r="Q521" s="13">
        <f>'دیده بان بازار'!Q524</f>
        <v/>
      </c>
      <c r="R521" s="13">
        <f>'دیده بان بازار'!R524</f>
        <v/>
      </c>
      <c r="S521" s="13">
        <f>'دیده بان بازار'!S524</f>
        <v/>
      </c>
      <c r="T521" s="13">
        <f>'دیده بان بازار'!T524</f>
        <v/>
      </c>
      <c r="U521" s="13">
        <f>'دیده بان بازار'!U524</f>
        <v/>
      </c>
      <c r="V521" s="13">
        <f>'دیده بان بازار'!V524</f>
        <v/>
      </c>
      <c r="W521" s="6">
        <f>'دیده بان بازار'!W524</f>
        <v/>
      </c>
      <c r="X521" s="11">
        <f>IFERROR(IF(OR(R521&lt;=0,W521&lt;=0,S521&lt;=0,V521&lt;=0),0,ROUND((S521/R521)/(V521/W521),2)),0)</f>
        <v/>
      </c>
      <c r="Y521" s="11">
        <f>IFERROR(IF(OR(S521&lt;=0,V521&lt;=0),0,ROUND(S521/V521,2)),0)</f>
        <v/>
      </c>
      <c r="Z521" s="11">
        <f>IFERROR(J521-M521,0)</f>
        <v/>
      </c>
      <c r="AA521" s="11">
        <f>IFERROR(ROUND(MAX(0,MIN(100,((AB521*0.2)+(AC521*0.15)+(AD521*0.15)+(AE521*0.1)+(AF521*0.1)+(AG521*0.15)+(MIN(Y521/3,1)*100*0.1)+(AI521*0.05))*((AH521/100)*0.25+0.75))),0),0)</f>
        <v/>
      </c>
      <c r="AB521" s="11">
        <f>ROUND(MAX(0,MIN(100,((M521+10)/20)*100)),0)</f>
        <v/>
      </c>
      <c r="AC521" s="11">
        <f>IFERROR(IF(D521&lt;=0,0,ROUND(COUNTIFS($D$4:$D$3359,"&lt;="&amp;D521,$D$4:$D$3359,"&gt;0")/COUNTIF($D$4:$D$3359,"&gt;0")*100,0)),0)</f>
        <v/>
      </c>
      <c r="AD521" s="11">
        <f>IF(E521&lt;=0,0,ROUND(MAX(0,MIN(100,(LOG10(1+E521/1000000000)/LOG10(101))*100)),0))</f>
        <v/>
      </c>
      <c r="AE521" s="11">
        <f>IF(O521=N521,50,ROUND(MAX(0,MIN(100,((H521-N521)/(O521-N521))*100)),0))</f>
        <v/>
      </c>
      <c r="AF521" s="11">
        <f>ROUND(MAX(0,MIN(100,50+((H521-K521)/K521)*1000)),0)</f>
        <v/>
      </c>
      <c r="AG521" s="11">
        <f>IFERROR(ROUND(MAX(0,MIN(100,50+25*LN(MAX(0.01,X521)))),0),25)</f>
        <v/>
      </c>
      <c r="AH521" s="11">
        <f>ROUND(IF(M521&lt;=-30,0,IF(M521&lt;=-20,20,IF(M521&lt;=-10,50,100))),0)</f>
        <v/>
      </c>
      <c r="AI521" s="11">
        <f>ROUND(MAX(0,MIN(100,50+(Z521*10))),0)</f>
        <v/>
      </c>
      <c r="AJ521" s="11">
        <f>IFERROR(IF(--AA521&gt;=80,"خرید قوی",IF(--AA521&gt;=70,"خرید مشروط",IF(--AA521&gt;=60,"مراقبت",IF(--AA521&gt;=45,"ضعیف","عدم ورود")))),"")</f>
        <v/>
      </c>
    </row>
    <row r="522">
      <c r="A522" s="15">
        <f>'دیده بان بازار'!A525</f>
        <v/>
      </c>
      <c r="B522" s="16">
        <f>'دیده بان بازار'!B525</f>
        <v/>
      </c>
      <c r="C522" s="16">
        <f>'دیده بان بازار'!C525</f>
        <v/>
      </c>
      <c r="D522" s="16">
        <f>'دیده بان بازار'!D525</f>
        <v/>
      </c>
      <c r="E522" s="17">
        <f>'دیده بان بازار'!E525</f>
        <v/>
      </c>
      <c r="F522" s="16">
        <f>'دیده بان بازار'!F525</f>
        <v/>
      </c>
      <c r="G522" s="16">
        <f>'دیده بان بازار'!G525</f>
        <v/>
      </c>
      <c r="H522" s="16">
        <f>'دیده بان بازار'!H525</f>
        <v/>
      </c>
      <c r="I522" s="16">
        <f>'دیده بان بازار'!I525</f>
        <v/>
      </c>
      <c r="J522" s="16">
        <f>'دیده بان بازار'!J525</f>
        <v/>
      </c>
      <c r="K522" s="16">
        <f>'دیده بان بازار'!K525</f>
        <v/>
      </c>
      <c r="L522" s="16">
        <f>'دیده بان بازار'!L525</f>
        <v/>
      </c>
      <c r="M522" s="16">
        <f>'دیده بان بازار'!M525</f>
        <v/>
      </c>
      <c r="N522" s="16">
        <f>'دیده بان بازار'!N525</f>
        <v/>
      </c>
      <c r="O522" s="16">
        <f>'دیده بان بازار'!O525</f>
        <v/>
      </c>
      <c r="P522" s="16">
        <f>'دیده بان بازار'!P525</f>
        <v/>
      </c>
      <c r="Q522" s="16">
        <f>'دیده بان بازار'!Q525</f>
        <v/>
      </c>
      <c r="R522" s="16">
        <f>'دیده بان بازار'!R525</f>
        <v/>
      </c>
      <c r="S522" s="16">
        <f>'دیده بان بازار'!S525</f>
        <v/>
      </c>
      <c r="T522" s="16">
        <f>'دیده بان بازار'!T525</f>
        <v/>
      </c>
      <c r="U522" s="16">
        <f>'دیده بان بازار'!U525</f>
        <v/>
      </c>
      <c r="V522" s="16">
        <f>'دیده بان بازار'!V525</f>
        <v/>
      </c>
      <c r="W522" s="7">
        <f>'دیده بان بازار'!W525</f>
        <v/>
      </c>
      <c r="X522" s="11">
        <f>IFERROR(IF(OR(R522&lt;=0,W522&lt;=0,S522&lt;=0,V522&lt;=0),0,ROUND((S522/R522)/(V522/W522),2)),0)</f>
        <v/>
      </c>
      <c r="Y522" s="11">
        <f>IFERROR(IF(OR(S522&lt;=0,V522&lt;=0),0,ROUND(S522/V522,2)),0)</f>
        <v/>
      </c>
      <c r="Z522" s="11">
        <f>IFERROR(J522-M522,0)</f>
        <v/>
      </c>
      <c r="AA522" s="11">
        <f>IFERROR(ROUND(MAX(0,MIN(100,((AB522*0.2)+(AC522*0.15)+(AD522*0.15)+(AE522*0.1)+(AF522*0.1)+(AG522*0.15)+(MIN(Y522/3,1)*100*0.1)+(AI522*0.05))*((AH522/100)*0.25+0.75))),0),0)</f>
        <v/>
      </c>
      <c r="AB522" s="11">
        <f>ROUND(MAX(0,MIN(100,((M522+10)/20)*100)),0)</f>
        <v/>
      </c>
      <c r="AC522" s="11">
        <f>IFERROR(IF(D522&lt;=0,0,ROUND(COUNTIFS($D$4:$D$3359,"&lt;="&amp;D522,$D$4:$D$3359,"&gt;0")/COUNTIF($D$4:$D$3359,"&gt;0")*100,0)),0)</f>
        <v/>
      </c>
      <c r="AD522" s="11">
        <f>IF(E522&lt;=0,0,ROUND(MAX(0,MIN(100,(LOG10(1+E522/1000000000)/LOG10(101))*100)),0))</f>
        <v/>
      </c>
      <c r="AE522" s="11">
        <f>IF(O522=N522,50,ROUND(MAX(0,MIN(100,((H522-N522)/(O522-N522))*100)),0))</f>
        <v/>
      </c>
      <c r="AF522" s="11">
        <f>ROUND(MAX(0,MIN(100,50+((H522-K522)/K522)*1000)),0)</f>
        <v/>
      </c>
      <c r="AG522" s="11">
        <f>IFERROR(ROUND(MAX(0,MIN(100,50+25*LN(MAX(0.01,X522)))),0),25)</f>
        <v/>
      </c>
      <c r="AH522" s="11">
        <f>ROUND(IF(M522&lt;=-30,0,IF(M522&lt;=-20,20,IF(M522&lt;=-10,50,100))),0)</f>
        <v/>
      </c>
      <c r="AI522" s="11">
        <f>ROUND(MAX(0,MIN(100,50+(Z522*10))),0)</f>
        <v/>
      </c>
      <c r="AJ522" s="11">
        <f>IFERROR(IF(--AA522&gt;=80,"خرید قوی",IF(--AA522&gt;=70,"خرید مشروط",IF(--AA522&gt;=60,"مراقبت",IF(--AA522&gt;=45,"ضعیف","عدم ورود")))),"")</f>
        <v/>
      </c>
    </row>
    <row r="523">
      <c r="A523" s="12">
        <f>'دیده بان بازار'!A526</f>
        <v/>
      </c>
      <c r="B523" s="13">
        <f>'دیده بان بازار'!B526</f>
        <v/>
      </c>
      <c r="C523" s="13">
        <f>'دیده بان بازار'!C526</f>
        <v/>
      </c>
      <c r="D523" s="13">
        <f>'دیده بان بازار'!D526</f>
        <v/>
      </c>
      <c r="E523" s="14">
        <f>'دیده بان بازار'!E526</f>
        <v/>
      </c>
      <c r="F523" s="13">
        <f>'دیده بان بازار'!F526</f>
        <v/>
      </c>
      <c r="G523" s="13">
        <f>'دیده بان بازار'!G526</f>
        <v/>
      </c>
      <c r="H523" s="13">
        <f>'دیده بان بازار'!H526</f>
        <v/>
      </c>
      <c r="I523" s="13">
        <f>'دیده بان بازار'!I526</f>
        <v/>
      </c>
      <c r="J523" s="13">
        <f>'دیده بان بازار'!J526</f>
        <v/>
      </c>
      <c r="K523" s="13">
        <f>'دیده بان بازار'!K526</f>
        <v/>
      </c>
      <c r="L523" s="13">
        <f>'دیده بان بازار'!L526</f>
        <v/>
      </c>
      <c r="M523" s="13">
        <f>'دیده بان بازار'!M526</f>
        <v/>
      </c>
      <c r="N523" s="13">
        <f>'دیده بان بازار'!N526</f>
        <v/>
      </c>
      <c r="O523" s="13">
        <f>'دیده بان بازار'!O526</f>
        <v/>
      </c>
      <c r="P523" s="13">
        <f>'دیده بان بازار'!P526</f>
        <v/>
      </c>
      <c r="Q523" s="13">
        <f>'دیده بان بازار'!Q526</f>
        <v/>
      </c>
      <c r="R523" s="13">
        <f>'دیده بان بازار'!R526</f>
        <v/>
      </c>
      <c r="S523" s="13">
        <f>'دیده بان بازار'!S526</f>
        <v/>
      </c>
      <c r="T523" s="13">
        <f>'دیده بان بازار'!T526</f>
        <v/>
      </c>
      <c r="U523" s="13">
        <f>'دیده بان بازار'!U526</f>
        <v/>
      </c>
      <c r="V523" s="13">
        <f>'دیده بان بازار'!V526</f>
        <v/>
      </c>
      <c r="W523" s="6">
        <f>'دیده بان بازار'!W526</f>
        <v/>
      </c>
      <c r="X523" s="11">
        <f>IFERROR(IF(OR(R523&lt;=0,W523&lt;=0,S523&lt;=0,V523&lt;=0),0,ROUND((S523/R523)/(V523/W523),2)),0)</f>
        <v/>
      </c>
      <c r="Y523" s="11">
        <f>IFERROR(IF(OR(S523&lt;=0,V523&lt;=0),0,ROUND(S523/V523,2)),0)</f>
        <v/>
      </c>
      <c r="Z523" s="11">
        <f>IFERROR(J523-M523,0)</f>
        <v/>
      </c>
      <c r="AA523" s="11">
        <f>IFERROR(ROUND(MAX(0,MIN(100,((AB523*0.2)+(AC523*0.15)+(AD523*0.15)+(AE523*0.1)+(AF523*0.1)+(AG523*0.15)+(MIN(Y523/3,1)*100*0.1)+(AI523*0.05))*((AH523/100)*0.25+0.75))),0),0)</f>
        <v/>
      </c>
      <c r="AB523" s="11">
        <f>ROUND(MAX(0,MIN(100,((M523+10)/20)*100)),0)</f>
        <v/>
      </c>
      <c r="AC523" s="11">
        <f>IFERROR(IF(D523&lt;=0,0,ROUND(COUNTIFS($D$4:$D$3359,"&lt;="&amp;D523,$D$4:$D$3359,"&gt;0")/COUNTIF($D$4:$D$3359,"&gt;0")*100,0)),0)</f>
        <v/>
      </c>
      <c r="AD523" s="11">
        <f>IF(E523&lt;=0,0,ROUND(MAX(0,MIN(100,(LOG10(1+E523/1000000000)/LOG10(101))*100)),0))</f>
        <v/>
      </c>
      <c r="AE523" s="11">
        <f>IF(O523=N523,50,ROUND(MAX(0,MIN(100,((H523-N523)/(O523-N523))*100)),0))</f>
        <v/>
      </c>
      <c r="AF523" s="11">
        <f>ROUND(MAX(0,MIN(100,50+((H523-K523)/K523)*1000)),0)</f>
        <v/>
      </c>
      <c r="AG523" s="11">
        <f>IFERROR(ROUND(MAX(0,MIN(100,50+25*LN(MAX(0.01,X523)))),0),25)</f>
        <v/>
      </c>
      <c r="AH523" s="11">
        <f>ROUND(IF(M523&lt;=-30,0,IF(M523&lt;=-20,20,IF(M523&lt;=-10,50,100))),0)</f>
        <v/>
      </c>
      <c r="AI523" s="11">
        <f>ROUND(MAX(0,MIN(100,50+(Z523*10))),0)</f>
        <v/>
      </c>
      <c r="AJ523" s="11">
        <f>IFERROR(IF(--AA523&gt;=80,"خرید قوی",IF(--AA523&gt;=70,"خرید مشروط",IF(--AA523&gt;=60,"مراقبت",IF(--AA523&gt;=45,"ضعیف","عدم ورود")))),"")</f>
        <v/>
      </c>
    </row>
    <row r="524">
      <c r="A524" s="15">
        <f>'دیده بان بازار'!A527</f>
        <v/>
      </c>
      <c r="B524" s="16">
        <f>'دیده بان بازار'!B527</f>
        <v/>
      </c>
      <c r="C524" s="16">
        <f>'دیده بان بازار'!C527</f>
        <v/>
      </c>
      <c r="D524" s="16">
        <f>'دیده بان بازار'!D527</f>
        <v/>
      </c>
      <c r="E524" s="17">
        <f>'دیده بان بازار'!E527</f>
        <v/>
      </c>
      <c r="F524" s="16">
        <f>'دیده بان بازار'!F527</f>
        <v/>
      </c>
      <c r="G524" s="16">
        <f>'دیده بان بازار'!G527</f>
        <v/>
      </c>
      <c r="H524" s="16">
        <f>'دیده بان بازار'!H527</f>
        <v/>
      </c>
      <c r="I524" s="16">
        <f>'دیده بان بازار'!I527</f>
        <v/>
      </c>
      <c r="J524" s="16">
        <f>'دیده بان بازار'!J527</f>
        <v/>
      </c>
      <c r="K524" s="16">
        <f>'دیده بان بازار'!K527</f>
        <v/>
      </c>
      <c r="L524" s="16">
        <f>'دیده بان بازار'!L527</f>
        <v/>
      </c>
      <c r="M524" s="16">
        <f>'دیده بان بازار'!M527</f>
        <v/>
      </c>
      <c r="N524" s="16">
        <f>'دیده بان بازار'!N527</f>
        <v/>
      </c>
      <c r="O524" s="16">
        <f>'دیده بان بازار'!O527</f>
        <v/>
      </c>
      <c r="P524" s="16">
        <f>'دیده بان بازار'!P527</f>
        <v/>
      </c>
      <c r="Q524" s="16">
        <f>'دیده بان بازار'!Q527</f>
        <v/>
      </c>
      <c r="R524" s="16">
        <f>'دیده بان بازار'!R527</f>
        <v/>
      </c>
      <c r="S524" s="16">
        <f>'دیده بان بازار'!S527</f>
        <v/>
      </c>
      <c r="T524" s="16">
        <f>'دیده بان بازار'!T527</f>
        <v/>
      </c>
      <c r="U524" s="16">
        <f>'دیده بان بازار'!U527</f>
        <v/>
      </c>
      <c r="V524" s="16">
        <f>'دیده بان بازار'!V527</f>
        <v/>
      </c>
      <c r="W524" s="7">
        <f>'دیده بان بازار'!W527</f>
        <v/>
      </c>
      <c r="X524" s="11">
        <f>IFERROR(IF(OR(R524&lt;=0,W524&lt;=0,S524&lt;=0,V524&lt;=0),0,ROUND((S524/R524)/(V524/W524),2)),0)</f>
        <v/>
      </c>
      <c r="Y524" s="11">
        <f>IFERROR(IF(OR(S524&lt;=0,V524&lt;=0),0,ROUND(S524/V524,2)),0)</f>
        <v/>
      </c>
      <c r="Z524" s="11">
        <f>IFERROR(J524-M524,0)</f>
        <v/>
      </c>
      <c r="AA524" s="11">
        <f>IFERROR(ROUND(MAX(0,MIN(100,((AB524*0.2)+(AC524*0.15)+(AD524*0.15)+(AE524*0.1)+(AF524*0.1)+(AG524*0.15)+(MIN(Y524/3,1)*100*0.1)+(AI524*0.05))*((AH524/100)*0.25+0.75))),0),0)</f>
        <v/>
      </c>
      <c r="AB524" s="11">
        <f>ROUND(MAX(0,MIN(100,((M524+10)/20)*100)),0)</f>
        <v/>
      </c>
      <c r="AC524" s="11">
        <f>IFERROR(IF(D524&lt;=0,0,ROUND(COUNTIFS($D$4:$D$3359,"&lt;="&amp;D524,$D$4:$D$3359,"&gt;0")/COUNTIF($D$4:$D$3359,"&gt;0")*100,0)),0)</f>
        <v/>
      </c>
      <c r="AD524" s="11">
        <f>IF(E524&lt;=0,0,ROUND(MAX(0,MIN(100,(LOG10(1+E524/1000000000)/LOG10(101))*100)),0))</f>
        <v/>
      </c>
      <c r="AE524" s="11">
        <f>IF(O524=N524,50,ROUND(MAX(0,MIN(100,((H524-N524)/(O524-N524))*100)),0))</f>
        <v/>
      </c>
      <c r="AF524" s="11">
        <f>ROUND(MAX(0,MIN(100,50+((H524-K524)/K524)*1000)),0)</f>
        <v/>
      </c>
      <c r="AG524" s="11">
        <f>IFERROR(ROUND(MAX(0,MIN(100,50+25*LN(MAX(0.01,X524)))),0),25)</f>
        <v/>
      </c>
      <c r="AH524" s="11">
        <f>ROUND(IF(M524&lt;=-30,0,IF(M524&lt;=-20,20,IF(M524&lt;=-10,50,100))),0)</f>
        <v/>
      </c>
      <c r="AI524" s="11">
        <f>ROUND(MAX(0,MIN(100,50+(Z524*10))),0)</f>
        <v/>
      </c>
      <c r="AJ524" s="11">
        <f>IFERROR(IF(--AA524&gt;=80,"خرید قوی",IF(--AA524&gt;=70,"خرید مشروط",IF(--AA524&gt;=60,"مراقبت",IF(--AA524&gt;=45,"ضعیف","عدم ورود")))),"")</f>
        <v/>
      </c>
    </row>
    <row r="525">
      <c r="A525" s="12">
        <f>'دیده بان بازار'!A528</f>
        <v/>
      </c>
      <c r="B525" s="13">
        <f>'دیده بان بازار'!B528</f>
        <v/>
      </c>
      <c r="C525" s="13">
        <f>'دیده بان بازار'!C528</f>
        <v/>
      </c>
      <c r="D525" s="13">
        <f>'دیده بان بازار'!D528</f>
        <v/>
      </c>
      <c r="E525" s="14">
        <f>'دیده بان بازار'!E528</f>
        <v/>
      </c>
      <c r="F525" s="13">
        <f>'دیده بان بازار'!F528</f>
        <v/>
      </c>
      <c r="G525" s="13">
        <f>'دیده بان بازار'!G528</f>
        <v/>
      </c>
      <c r="H525" s="13">
        <f>'دیده بان بازار'!H528</f>
        <v/>
      </c>
      <c r="I525" s="13">
        <f>'دیده بان بازار'!I528</f>
        <v/>
      </c>
      <c r="J525" s="13">
        <f>'دیده بان بازار'!J528</f>
        <v/>
      </c>
      <c r="K525" s="13">
        <f>'دیده بان بازار'!K528</f>
        <v/>
      </c>
      <c r="L525" s="13">
        <f>'دیده بان بازار'!L528</f>
        <v/>
      </c>
      <c r="M525" s="13">
        <f>'دیده بان بازار'!M528</f>
        <v/>
      </c>
      <c r="N525" s="13">
        <f>'دیده بان بازار'!N528</f>
        <v/>
      </c>
      <c r="O525" s="13">
        <f>'دیده بان بازار'!O528</f>
        <v/>
      </c>
      <c r="P525" s="13">
        <f>'دیده بان بازار'!P528</f>
        <v/>
      </c>
      <c r="Q525" s="13">
        <f>'دیده بان بازار'!Q528</f>
        <v/>
      </c>
      <c r="R525" s="13">
        <f>'دیده بان بازار'!R528</f>
        <v/>
      </c>
      <c r="S525" s="13">
        <f>'دیده بان بازار'!S528</f>
        <v/>
      </c>
      <c r="T525" s="13">
        <f>'دیده بان بازار'!T528</f>
        <v/>
      </c>
      <c r="U525" s="13">
        <f>'دیده بان بازار'!U528</f>
        <v/>
      </c>
      <c r="V525" s="13">
        <f>'دیده بان بازار'!V528</f>
        <v/>
      </c>
      <c r="W525" s="6">
        <f>'دیده بان بازار'!W528</f>
        <v/>
      </c>
      <c r="X525" s="11">
        <f>IFERROR(IF(OR(R525&lt;=0,W525&lt;=0,S525&lt;=0,V525&lt;=0),0,ROUND((S525/R525)/(V525/W525),2)),0)</f>
        <v/>
      </c>
      <c r="Y525" s="11">
        <f>IFERROR(IF(OR(S525&lt;=0,V525&lt;=0),0,ROUND(S525/V525,2)),0)</f>
        <v/>
      </c>
      <c r="Z525" s="11">
        <f>IFERROR(J525-M525,0)</f>
        <v/>
      </c>
      <c r="AA525" s="11">
        <f>IFERROR(ROUND(MAX(0,MIN(100,((AB525*0.2)+(AC525*0.15)+(AD525*0.15)+(AE525*0.1)+(AF525*0.1)+(AG525*0.15)+(MIN(Y525/3,1)*100*0.1)+(AI525*0.05))*((AH525/100)*0.25+0.75))),0),0)</f>
        <v/>
      </c>
      <c r="AB525" s="11">
        <f>ROUND(MAX(0,MIN(100,((M525+10)/20)*100)),0)</f>
        <v/>
      </c>
      <c r="AC525" s="11">
        <f>IFERROR(IF(D525&lt;=0,0,ROUND(COUNTIFS($D$4:$D$3359,"&lt;="&amp;D525,$D$4:$D$3359,"&gt;0")/COUNTIF($D$4:$D$3359,"&gt;0")*100,0)),0)</f>
        <v/>
      </c>
      <c r="AD525" s="11">
        <f>IF(E525&lt;=0,0,ROUND(MAX(0,MIN(100,(LOG10(1+E525/1000000000)/LOG10(101))*100)),0))</f>
        <v/>
      </c>
      <c r="AE525" s="11">
        <f>IF(O525=N525,50,ROUND(MAX(0,MIN(100,((H525-N525)/(O525-N525))*100)),0))</f>
        <v/>
      </c>
      <c r="AF525" s="11">
        <f>ROUND(MAX(0,MIN(100,50+((H525-K525)/K525)*1000)),0)</f>
        <v/>
      </c>
      <c r="AG525" s="11">
        <f>IFERROR(ROUND(MAX(0,MIN(100,50+25*LN(MAX(0.01,X525)))),0),25)</f>
        <v/>
      </c>
      <c r="AH525" s="11">
        <f>ROUND(IF(M525&lt;=-30,0,IF(M525&lt;=-20,20,IF(M525&lt;=-10,50,100))),0)</f>
        <v/>
      </c>
      <c r="AI525" s="11">
        <f>ROUND(MAX(0,MIN(100,50+(Z525*10))),0)</f>
        <v/>
      </c>
      <c r="AJ525" s="11">
        <f>IFERROR(IF(--AA525&gt;=80,"خرید قوی",IF(--AA525&gt;=70,"خرید مشروط",IF(--AA525&gt;=60,"مراقبت",IF(--AA525&gt;=45,"ضعیف","عدم ورود")))),"")</f>
        <v/>
      </c>
    </row>
    <row r="526">
      <c r="A526" s="15">
        <f>'دیده بان بازار'!A529</f>
        <v/>
      </c>
      <c r="B526" s="16">
        <f>'دیده بان بازار'!B529</f>
        <v/>
      </c>
      <c r="C526" s="16">
        <f>'دیده بان بازار'!C529</f>
        <v/>
      </c>
      <c r="D526" s="16">
        <f>'دیده بان بازار'!D529</f>
        <v/>
      </c>
      <c r="E526" s="17">
        <f>'دیده بان بازار'!E529</f>
        <v/>
      </c>
      <c r="F526" s="16">
        <f>'دیده بان بازار'!F529</f>
        <v/>
      </c>
      <c r="G526" s="16">
        <f>'دیده بان بازار'!G529</f>
        <v/>
      </c>
      <c r="H526" s="16">
        <f>'دیده بان بازار'!H529</f>
        <v/>
      </c>
      <c r="I526" s="16">
        <f>'دیده بان بازار'!I529</f>
        <v/>
      </c>
      <c r="J526" s="16">
        <f>'دیده بان بازار'!J529</f>
        <v/>
      </c>
      <c r="K526" s="16">
        <f>'دیده بان بازار'!K529</f>
        <v/>
      </c>
      <c r="L526" s="16">
        <f>'دیده بان بازار'!L529</f>
        <v/>
      </c>
      <c r="M526" s="16">
        <f>'دیده بان بازار'!M529</f>
        <v/>
      </c>
      <c r="N526" s="16">
        <f>'دیده بان بازار'!N529</f>
        <v/>
      </c>
      <c r="O526" s="16">
        <f>'دیده بان بازار'!O529</f>
        <v/>
      </c>
      <c r="P526" s="16">
        <f>'دیده بان بازار'!P529</f>
        <v/>
      </c>
      <c r="Q526" s="16">
        <f>'دیده بان بازار'!Q529</f>
        <v/>
      </c>
      <c r="R526" s="16">
        <f>'دیده بان بازار'!R529</f>
        <v/>
      </c>
      <c r="S526" s="16">
        <f>'دیده بان بازار'!S529</f>
        <v/>
      </c>
      <c r="T526" s="16">
        <f>'دیده بان بازار'!T529</f>
        <v/>
      </c>
      <c r="U526" s="16">
        <f>'دیده بان بازار'!U529</f>
        <v/>
      </c>
      <c r="V526" s="16">
        <f>'دیده بان بازار'!V529</f>
        <v/>
      </c>
      <c r="W526" s="7">
        <f>'دیده بان بازار'!W529</f>
        <v/>
      </c>
      <c r="X526" s="11">
        <f>IFERROR(IF(OR(R526&lt;=0,W526&lt;=0,S526&lt;=0,V526&lt;=0),0,ROUND((S526/R526)/(V526/W526),2)),0)</f>
        <v/>
      </c>
      <c r="Y526" s="11">
        <f>IFERROR(IF(OR(S526&lt;=0,V526&lt;=0),0,ROUND(S526/V526,2)),0)</f>
        <v/>
      </c>
      <c r="Z526" s="11">
        <f>IFERROR(J526-M526,0)</f>
        <v/>
      </c>
      <c r="AA526" s="11">
        <f>IFERROR(ROUND(MAX(0,MIN(100,((AB526*0.2)+(AC526*0.15)+(AD526*0.15)+(AE526*0.1)+(AF526*0.1)+(AG526*0.15)+(MIN(Y526/3,1)*100*0.1)+(AI526*0.05))*((AH526/100)*0.25+0.75))),0),0)</f>
        <v/>
      </c>
      <c r="AB526" s="11">
        <f>ROUND(MAX(0,MIN(100,((M526+10)/20)*100)),0)</f>
        <v/>
      </c>
      <c r="AC526" s="11">
        <f>IFERROR(IF(D526&lt;=0,0,ROUND(COUNTIFS($D$4:$D$3359,"&lt;="&amp;D526,$D$4:$D$3359,"&gt;0")/COUNTIF($D$4:$D$3359,"&gt;0")*100,0)),0)</f>
        <v/>
      </c>
      <c r="AD526" s="11">
        <f>IF(E526&lt;=0,0,ROUND(MAX(0,MIN(100,(LOG10(1+E526/1000000000)/LOG10(101))*100)),0))</f>
        <v/>
      </c>
      <c r="AE526" s="11">
        <f>IF(O526=N526,50,ROUND(MAX(0,MIN(100,((H526-N526)/(O526-N526))*100)),0))</f>
        <v/>
      </c>
      <c r="AF526" s="11">
        <f>ROUND(MAX(0,MIN(100,50+((H526-K526)/K526)*1000)),0)</f>
        <v/>
      </c>
      <c r="AG526" s="11">
        <f>IFERROR(ROUND(MAX(0,MIN(100,50+25*LN(MAX(0.01,X526)))),0),25)</f>
        <v/>
      </c>
      <c r="AH526" s="11">
        <f>ROUND(IF(M526&lt;=-30,0,IF(M526&lt;=-20,20,IF(M526&lt;=-10,50,100))),0)</f>
        <v/>
      </c>
      <c r="AI526" s="11">
        <f>ROUND(MAX(0,MIN(100,50+(Z526*10))),0)</f>
        <v/>
      </c>
      <c r="AJ526" s="11">
        <f>IFERROR(IF(--AA526&gt;=80,"خرید قوی",IF(--AA526&gt;=70,"خرید مشروط",IF(--AA526&gt;=60,"مراقبت",IF(--AA526&gt;=45,"ضعیف","عدم ورود")))),"")</f>
        <v/>
      </c>
    </row>
    <row r="527">
      <c r="A527" s="15">
        <f>'دیده بان بازار'!A530</f>
        <v/>
      </c>
      <c r="B527" s="16">
        <f>'دیده بان بازار'!B530</f>
        <v/>
      </c>
      <c r="C527" s="16">
        <f>'دیده بان بازار'!C530</f>
        <v/>
      </c>
      <c r="D527" s="16">
        <f>'دیده بان بازار'!D530</f>
        <v/>
      </c>
      <c r="E527" s="17">
        <f>'دیده بان بازار'!E530</f>
        <v/>
      </c>
      <c r="F527" s="16">
        <f>'دیده بان بازار'!F530</f>
        <v/>
      </c>
      <c r="G527" s="16">
        <f>'دیده بان بازار'!G530</f>
        <v/>
      </c>
      <c r="H527" s="16">
        <f>'دیده بان بازار'!H530</f>
        <v/>
      </c>
      <c r="I527" s="16">
        <f>'دیده بان بازار'!I530</f>
        <v/>
      </c>
      <c r="J527" s="16">
        <f>'دیده بان بازار'!J530</f>
        <v/>
      </c>
      <c r="K527" s="16">
        <f>'دیده بان بازار'!K530</f>
        <v/>
      </c>
      <c r="L527" s="16">
        <f>'دیده بان بازار'!L530</f>
        <v/>
      </c>
      <c r="M527" s="16">
        <f>'دیده بان بازار'!M530</f>
        <v/>
      </c>
      <c r="N527" s="16">
        <f>'دیده بان بازار'!N530</f>
        <v/>
      </c>
      <c r="O527" s="16">
        <f>'دیده بان بازار'!O530</f>
        <v/>
      </c>
      <c r="P527" s="16">
        <f>'دیده بان بازار'!P530</f>
        <v/>
      </c>
      <c r="Q527" s="16">
        <f>'دیده بان بازار'!Q530</f>
        <v/>
      </c>
      <c r="R527" s="16">
        <f>'دیده بان بازار'!R530</f>
        <v/>
      </c>
      <c r="S527" s="16">
        <f>'دیده بان بازار'!S530</f>
        <v/>
      </c>
      <c r="T527" s="16">
        <f>'دیده بان بازار'!T530</f>
        <v/>
      </c>
      <c r="U527" s="16">
        <f>'دیده بان بازار'!U530</f>
        <v/>
      </c>
      <c r="V527" s="16">
        <f>'دیده بان بازار'!V530</f>
        <v/>
      </c>
      <c r="W527" s="7">
        <f>'دیده بان بازار'!W530</f>
        <v/>
      </c>
      <c r="X527" s="11">
        <f>IFERROR(IF(OR(R527&lt;=0,W527&lt;=0,S527&lt;=0,V527&lt;=0),0,ROUND((S527/R527)/(V527/W527),2)),0)</f>
        <v/>
      </c>
      <c r="Y527" s="11">
        <f>IFERROR(IF(OR(S527&lt;=0,V527&lt;=0),0,ROUND(S527/V527,2)),0)</f>
        <v/>
      </c>
      <c r="Z527" s="11">
        <f>IFERROR(J527-M527,0)</f>
        <v/>
      </c>
      <c r="AA527" s="11">
        <f>IFERROR(ROUND(MAX(0,MIN(100,((AB527*0.2)+(AC527*0.15)+(AD527*0.15)+(AE527*0.1)+(AF527*0.1)+(AG527*0.15)+(MIN(Y527/3,1)*100*0.1)+(AI527*0.05))*((AH527/100)*0.25+0.75))),0),0)</f>
        <v/>
      </c>
      <c r="AB527" s="11">
        <f>ROUND(MAX(0,MIN(100,((M527+10)/20)*100)),0)</f>
        <v/>
      </c>
      <c r="AC527" s="11">
        <f>IFERROR(IF(D527&lt;=0,0,ROUND(COUNTIFS($D$4:$D$3359,"&lt;="&amp;D527,$D$4:$D$3359,"&gt;0")/COUNTIF($D$4:$D$3359,"&gt;0")*100,0)),0)</f>
        <v/>
      </c>
      <c r="AD527" s="11">
        <f>IF(E527&lt;=0,0,ROUND(MAX(0,MIN(100,(LOG10(1+E527/1000000000)/LOG10(101))*100)),0))</f>
        <v/>
      </c>
      <c r="AE527" s="11">
        <f>IF(O527=N527,50,ROUND(MAX(0,MIN(100,((H527-N527)/(O527-N527))*100)),0))</f>
        <v/>
      </c>
      <c r="AF527" s="11">
        <f>ROUND(MAX(0,MIN(100,50+((H527-K527)/K527)*1000)),0)</f>
        <v/>
      </c>
      <c r="AG527" s="11">
        <f>IFERROR(ROUND(MAX(0,MIN(100,50+25*LN(MAX(0.01,X527)))),0),25)</f>
        <v/>
      </c>
      <c r="AH527" s="11">
        <f>ROUND(IF(M527&lt;=-30,0,IF(M527&lt;=-20,20,IF(M527&lt;=-10,50,100))),0)</f>
        <v/>
      </c>
      <c r="AI527" s="11">
        <f>ROUND(MAX(0,MIN(100,50+(Z527*10))),0)</f>
        <v/>
      </c>
      <c r="AJ527" s="11">
        <f>IFERROR(IF(--AA527&gt;=80,"خرید قوی",IF(--AA527&gt;=70,"خرید مشروط",IF(--AA527&gt;=60,"مراقبت",IF(--AA527&gt;=45,"ضعیف","عدم ورود")))),"")</f>
        <v/>
      </c>
    </row>
    <row r="528">
      <c r="A528" s="12">
        <f>'دیده بان بازار'!A531</f>
        <v/>
      </c>
      <c r="B528" s="13">
        <f>'دیده بان بازار'!B531</f>
        <v/>
      </c>
      <c r="C528" s="13">
        <f>'دیده بان بازار'!C531</f>
        <v/>
      </c>
      <c r="D528" s="13">
        <f>'دیده بان بازار'!D531</f>
        <v/>
      </c>
      <c r="E528" s="14">
        <f>'دیده بان بازار'!E531</f>
        <v/>
      </c>
      <c r="F528" s="13">
        <f>'دیده بان بازار'!F531</f>
        <v/>
      </c>
      <c r="G528" s="13">
        <f>'دیده بان بازار'!G531</f>
        <v/>
      </c>
      <c r="H528" s="13">
        <f>'دیده بان بازار'!H531</f>
        <v/>
      </c>
      <c r="I528" s="13">
        <f>'دیده بان بازار'!I531</f>
        <v/>
      </c>
      <c r="J528" s="13">
        <f>'دیده بان بازار'!J531</f>
        <v/>
      </c>
      <c r="K528" s="13">
        <f>'دیده بان بازار'!K531</f>
        <v/>
      </c>
      <c r="L528" s="13">
        <f>'دیده بان بازار'!L531</f>
        <v/>
      </c>
      <c r="M528" s="13">
        <f>'دیده بان بازار'!M531</f>
        <v/>
      </c>
      <c r="N528" s="13">
        <f>'دیده بان بازار'!N531</f>
        <v/>
      </c>
      <c r="O528" s="13">
        <f>'دیده بان بازار'!O531</f>
        <v/>
      </c>
      <c r="P528" s="13">
        <f>'دیده بان بازار'!P531</f>
        <v/>
      </c>
      <c r="Q528" s="13">
        <f>'دیده بان بازار'!Q531</f>
        <v/>
      </c>
      <c r="R528" s="13">
        <f>'دیده بان بازار'!R531</f>
        <v/>
      </c>
      <c r="S528" s="13">
        <f>'دیده بان بازار'!S531</f>
        <v/>
      </c>
      <c r="T528" s="13">
        <f>'دیده بان بازار'!T531</f>
        <v/>
      </c>
      <c r="U528" s="13">
        <f>'دیده بان بازار'!U531</f>
        <v/>
      </c>
      <c r="V528" s="13">
        <f>'دیده بان بازار'!V531</f>
        <v/>
      </c>
      <c r="W528" s="6">
        <f>'دیده بان بازار'!W531</f>
        <v/>
      </c>
      <c r="X528" s="11">
        <f>IFERROR(IF(OR(R528&lt;=0,W528&lt;=0,S528&lt;=0,V528&lt;=0),0,ROUND((S528/R528)/(V528/W528),2)),0)</f>
        <v/>
      </c>
      <c r="Y528" s="11">
        <f>IFERROR(IF(OR(S528&lt;=0,V528&lt;=0),0,ROUND(S528/V528,2)),0)</f>
        <v/>
      </c>
      <c r="Z528" s="11">
        <f>IFERROR(J528-M528,0)</f>
        <v/>
      </c>
      <c r="AA528" s="11">
        <f>IFERROR(ROUND(MAX(0,MIN(100,((AB528*0.2)+(AC528*0.15)+(AD528*0.15)+(AE528*0.1)+(AF528*0.1)+(AG528*0.15)+(MIN(Y528/3,1)*100*0.1)+(AI528*0.05))*((AH528/100)*0.25+0.75))),0),0)</f>
        <v/>
      </c>
      <c r="AB528" s="11">
        <f>ROUND(MAX(0,MIN(100,((M528+10)/20)*100)),0)</f>
        <v/>
      </c>
      <c r="AC528" s="11">
        <f>IFERROR(IF(D528&lt;=0,0,ROUND(COUNTIFS($D$4:$D$3359,"&lt;="&amp;D528,$D$4:$D$3359,"&gt;0")/COUNTIF($D$4:$D$3359,"&gt;0")*100,0)),0)</f>
        <v/>
      </c>
      <c r="AD528" s="11">
        <f>IF(E528&lt;=0,0,ROUND(MAX(0,MIN(100,(LOG10(1+E528/1000000000)/LOG10(101))*100)),0))</f>
        <v/>
      </c>
      <c r="AE528" s="11">
        <f>IF(O528=N528,50,ROUND(MAX(0,MIN(100,((H528-N528)/(O528-N528))*100)),0))</f>
        <v/>
      </c>
      <c r="AF528" s="11">
        <f>ROUND(MAX(0,MIN(100,50+((H528-K528)/K528)*1000)),0)</f>
        <v/>
      </c>
      <c r="AG528" s="11">
        <f>IFERROR(ROUND(MAX(0,MIN(100,50+25*LN(MAX(0.01,X528)))),0),25)</f>
        <v/>
      </c>
      <c r="AH528" s="11">
        <f>ROUND(IF(M528&lt;=-30,0,IF(M528&lt;=-20,20,IF(M528&lt;=-10,50,100))),0)</f>
        <v/>
      </c>
      <c r="AI528" s="11">
        <f>ROUND(MAX(0,MIN(100,50+(Z528*10))),0)</f>
        <v/>
      </c>
      <c r="AJ528" s="11">
        <f>IFERROR(IF(--AA528&gt;=80,"خرید قوی",IF(--AA528&gt;=70,"خرید مشروط",IF(--AA528&gt;=60,"مراقبت",IF(--AA528&gt;=45,"ضعیف","عدم ورود")))),"")</f>
        <v/>
      </c>
    </row>
    <row r="529">
      <c r="A529" s="15">
        <f>'دیده بان بازار'!A532</f>
        <v/>
      </c>
      <c r="B529" s="16">
        <f>'دیده بان بازار'!B532</f>
        <v/>
      </c>
      <c r="C529" s="16">
        <f>'دیده بان بازار'!C532</f>
        <v/>
      </c>
      <c r="D529" s="16">
        <f>'دیده بان بازار'!D532</f>
        <v/>
      </c>
      <c r="E529" s="17">
        <f>'دیده بان بازار'!E532</f>
        <v/>
      </c>
      <c r="F529" s="16">
        <f>'دیده بان بازار'!F532</f>
        <v/>
      </c>
      <c r="G529" s="16">
        <f>'دیده بان بازار'!G532</f>
        <v/>
      </c>
      <c r="H529" s="16">
        <f>'دیده بان بازار'!H532</f>
        <v/>
      </c>
      <c r="I529" s="16">
        <f>'دیده بان بازار'!I532</f>
        <v/>
      </c>
      <c r="J529" s="16">
        <f>'دیده بان بازار'!J532</f>
        <v/>
      </c>
      <c r="K529" s="16">
        <f>'دیده بان بازار'!K532</f>
        <v/>
      </c>
      <c r="L529" s="16">
        <f>'دیده بان بازار'!L532</f>
        <v/>
      </c>
      <c r="M529" s="16">
        <f>'دیده بان بازار'!M532</f>
        <v/>
      </c>
      <c r="N529" s="16">
        <f>'دیده بان بازار'!N532</f>
        <v/>
      </c>
      <c r="O529" s="16">
        <f>'دیده بان بازار'!O532</f>
        <v/>
      </c>
      <c r="P529" s="16">
        <f>'دیده بان بازار'!P532</f>
        <v/>
      </c>
      <c r="Q529" s="16">
        <f>'دیده بان بازار'!Q532</f>
        <v/>
      </c>
      <c r="R529" s="16">
        <f>'دیده بان بازار'!R532</f>
        <v/>
      </c>
      <c r="S529" s="16">
        <f>'دیده بان بازار'!S532</f>
        <v/>
      </c>
      <c r="T529" s="16">
        <f>'دیده بان بازار'!T532</f>
        <v/>
      </c>
      <c r="U529" s="16">
        <f>'دیده بان بازار'!U532</f>
        <v/>
      </c>
      <c r="V529" s="16">
        <f>'دیده بان بازار'!V532</f>
        <v/>
      </c>
      <c r="W529" s="7">
        <f>'دیده بان بازار'!W532</f>
        <v/>
      </c>
      <c r="X529" s="11">
        <f>IFERROR(IF(OR(R529&lt;=0,W529&lt;=0,S529&lt;=0,V529&lt;=0),0,ROUND((S529/R529)/(V529/W529),2)),0)</f>
        <v/>
      </c>
      <c r="Y529" s="11">
        <f>IFERROR(IF(OR(S529&lt;=0,V529&lt;=0),0,ROUND(S529/V529,2)),0)</f>
        <v/>
      </c>
      <c r="Z529" s="11">
        <f>IFERROR(J529-M529,0)</f>
        <v/>
      </c>
      <c r="AA529" s="11">
        <f>IFERROR(ROUND(MAX(0,MIN(100,((AB529*0.2)+(AC529*0.15)+(AD529*0.15)+(AE529*0.1)+(AF529*0.1)+(AG529*0.15)+(MIN(Y529/3,1)*100*0.1)+(AI529*0.05))*((AH529/100)*0.25+0.75))),0),0)</f>
        <v/>
      </c>
      <c r="AB529" s="11">
        <f>ROUND(MAX(0,MIN(100,((M529+10)/20)*100)),0)</f>
        <v/>
      </c>
      <c r="AC529" s="11">
        <f>IFERROR(IF(D529&lt;=0,0,ROUND(COUNTIFS($D$4:$D$3359,"&lt;="&amp;D529,$D$4:$D$3359,"&gt;0")/COUNTIF($D$4:$D$3359,"&gt;0")*100,0)),0)</f>
        <v/>
      </c>
      <c r="AD529" s="11">
        <f>IF(E529&lt;=0,0,ROUND(MAX(0,MIN(100,(LOG10(1+E529/1000000000)/LOG10(101))*100)),0))</f>
        <v/>
      </c>
      <c r="AE529" s="11">
        <f>IF(O529=N529,50,ROUND(MAX(0,MIN(100,((H529-N529)/(O529-N529))*100)),0))</f>
        <v/>
      </c>
      <c r="AF529" s="11">
        <f>ROUND(MAX(0,MIN(100,50+((H529-K529)/K529)*1000)),0)</f>
        <v/>
      </c>
      <c r="AG529" s="11">
        <f>IFERROR(ROUND(MAX(0,MIN(100,50+25*LN(MAX(0.01,X529)))),0),25)</f>
        <v/>
      </c>
      <c r="AH529" s="11">
        <f>ROUND(IF(M529&lt;=-30,0,IF(M529&lt;=-20,20,IF(M529&lt;=-10,50,100))),0)</f>
        <v/>
      </c>
      <c r="AI529" s="11">
        <f>ROUND(MAX(0,MIN(100,50+(Z529*10))),0)</f>
        <v/>
      </c>
      <c r="AJ529" s="11">
        <f>IFERROR(IF(--AA529&gt;=80,"خرید قوی",IF(--AA529&gt;=70,"خرید مشروط",IF(--AA529&gt;=60,"مراقبت",IF(--AA529&gt;=45,"ضعیف","عدم ورود")))),"")</f>
        <v/>
      </c>
    </row>
    <row r="530">
      <c r="A530" s="12">
        <f>'دیده بان بازار'!A533</f>
        <v/>
      </c>
      <c r="B530" s="13">
        <f>'دیده بان بازار'!B533</f>
        <v/>
      </c>
      <c r="C530" s="13">
        <f>'دیده بان بازار'!C533</f>
        <v/>
      </c>
      <c r="D530" s="13">
        <f>'دیده بان بازار'!D533</f>
        <v/>
      </c>
      <c r="E530" s="14">
        <f>'دیده بان بازار'!E533</f>
        <v/>
      </c>
      <c r="F530" s="13">
        <f>'دیده بان بازار'!F533</f>
        <v/>
      </c>
      <c r="G530" s="13">
        <f>'دیده بان بازار'!G533</f>
        <v/>
      </c>
      <c r="H530" s="13">
        <f>'دیده بان بازار'!H533</f>
        <v/>
      </c>
      <c r="I530" s="13">
        <f>'دیده بان بازار'!I533</f>
        <v/>
      </c>
      <c r="J530" s="13">
        <f>'دیده بان بازار'!J533</f>
        <v/>
      </c>
      <c r="K530" s="13">
        <f>'دیده بان بازار'!K533</f>
        <v/>
      </c>
      <c r="L530" s="13">
        <f>'دیده بان بازار'!L533</f>
        <v/>
      </c>
      <c r="M530" s="13">
        <f>'دیده بان بازار'!M533</f>
        <v/>
      </c>
      <c r="N530" s="13">
        <f>'دیده بان بازار'!N533</f>
        <v/>
      </c>
      <c r="O530" s="13">
        <f>'دیده بان بازار'!O533</f>
        <v/>
      </c>
      <c r="P530" s="13">
        <f>'دیده بان بازار'!P533</f>
        <v/>
      </c>
      <c r="Q530" s="13">
        <f>'دیده بان بازار'!Q533</f>
        <v/>
      </c>
      <c r="R530" s="13">
        <f>'دیده بان بازار'!R533</f>
        <v/>
      </c>
      <c r="S530" s="13">
        <f>'دیده بان بازار'!S533</f>
        <v/>
      </c>
      <c r="T530" s="13">
        <f>'دیده بان بازار'!T533</f>
        <v/>
      </c>
      <c r="U530" s="13">
        <f>'دیده بان بازار'!U533</f>
        <v/>
      </c>
      <c r="V530" s="13">
        <f>'دیده بان بازار'!V533</f>
        <v/>
      </c>
      <c r="W530" s="6">
        <f>'دیده بان بازار'!W533</f>
        <v/>
      </c>
      <c r="X530" s="11">
        <f>IFERROR(IF(OR(R530&lt;=0,W530&lt;=0,S530&lt;=0,V530&lt;=0),0,ROUND((S530/R530)/(V530/W530),2)),0)</f>
        <v/>
      </c>
      <c r="Y530" s="11">
        <f>IFERROR(IF(OR(S530&lt;=0,V530&lt;=0),0,ROUND(S530/V530,2)),0)</f>
        <v/>
      </c>
      <c r="Z530" s="11">
        <f>IFERROR(J530-M530,0)</f>
        <v/>
      </c>
      <c r="AA530" s="11">
        <f>IFERROR(ROUND(MAX(0,MIN(100,((AB530*0.2)+(AC530*0.15)+(AD530*0.15)+(AE530*0.1)+(AF530*0.1)+(AG530*0.15)+(MIN(Y530/3,1)*100*0.1)+(AI530*0.05))*((AH530/100)*0.25+0.75))),0),0)</f>
        <v/>
      </c>
      <c r="AB530" s="11">
        <f>ROUND(MAX(0,MIN(100,((M530+10)/20)*100)),0)</f>
        <v/>
      </c>
      <c r="AC530" s="11">
        <f>IFERROR(IF(D530&lt;=0,0,ROUND(COUNTIFS($D$4:$D$3359,"&lt;="&amp;D530,$D$4:$D$3359,"&gt;0")/COUNTIF($D$4:$D$3359,"&gt;0")*100,0)),0)</f>
        <v/>
      </c>
      <c r="AD530" s="11">
        <f>IF(E530&lt;=0,0,ROUND(MAX(0,MIN(100,(LOG10(1+E530/1000000000)/LOG10(101))*100)),0))</f>
        <v/>
      </c>
      <c r="AE530" s="11">
        <f>IF(O530=N530,50,ROUND(MAX(0,MIN(100,((H530-N530)/(O530-N530))*100)),0))</f>
        <v/>
      </c>
      <c r="AF530" s="11">
        <f>ROUND(MAX(0,MIN(100,50+((H530-K530)/K530)*1000)),0)</f>
        <v/>
      </c>
      <c r="AG530" s="11">
        <f>IFERROR(ROUND(MAX(0,MIN(100,50+25*LN(MAX(0.01,X530)))),0),25)</f>
        <v/>
      </c>
      <c r="AH530" s="11">
        <f>ROUND(IF(M530&lt;=-30,0,IF(M530&lt;=-20,20,IF(M530&lt;=-10,50,100))),0)</f>
        <v/>
      </c>
      <c r="AI530" s="11">
        <f>ROUND(MAX(0,MIN(100,50+(Z530*10))),0)</f>
        <v/>
      </c>
      <c r="AJ530" s="11">
        <f>IFERROR(IF(--AA530&gt;=80,"خرید قوی",IF(--AA530&gt;=70,"خرید مشروط",IF(--AA530&gt;=60,"مراقبت",IF(--AA530&gt;=45,"ضعیف","عدم ورود")))),"")</f>
        <v/>
      </c>
    </row>
    <row r="531">
      <c r="A531" s="15">
        <f>'دیده بان بازار'!A534</f>
        <v/>
      </c>
      <c r="B531" s="16">
        <f>'دیده بان بازار'!B534</f>
        <v/>
      </c>
      <c r="C531" s="16">
        <f>'دیده بان بازار'!C534</f>
        <v/>
      </c>
      <c r="D531" s="16">
        <f>'دیده بان بازار'!D534</f>
        <v/>
      </c>
      <c r="E531" s="17">
        <f>'دیده بان بازار'!E534</f>
        <v/>
      </c>
      <c r="F531" s="16">
        <f>'دیده بان بازار'!F534</f>
        <v/>
      </c>
      <c r="G531" s="16">
        <f>'دیده بان بازار'!G534</f>
        <v/>
      </c>
      <c r="H531" s="16">
        <f>'دیده بان بازار'!H534</f>
        <v/>
      </c>
      <c r="I531" s="16">
        <f>'دیده بان بازار'!I534</f>
        <v/>
      </c>
      <c r="J531" s="16">
        <f>'دیده بان بازار'!J534</f>
        <v/>
      </c>
      <c r="K531" s="16">
        <f>'دیده بان بازار'!K534</f>
        <v/>
      </c>
      <c r="L531" s="16">
        <f>'دیده بان بازار'!L534</f>
        <v/>
      </c>
      <c r="M531" s="16">
        <f>'دیده بان بازار'!M534</f>
        <v/>
      </c>
      <c r="N531" s="16">
        <f>'دیده بان بازار'!N534</f>
        <v/>
      </c>
      <c r="O531" s="16">
        <f>'دیده بان بازار'!O534</f>
        <v/>
      </c>
      <c r="P531" s="16">
        <f>'دیده بان بازار'!P534</f>
        <v/>
      </c>
      <c r="Q531" s="16">
        <f>'دیده بان بازار'!Q534</f>
        <v/>
      </c>
      <c r="R531" s="16">
        <f>'دیده بان بازار'!R534</f>
        <v/>
      </c>
      <c r="S531" s="16">
        <f>'دیده بان بازار'!S534</f>
        <v/>
      </c>
      <c r="T531" s="16">
        <f>'دیده بان بازار'!T534</f>
        <v/>
      </c>
      <c r="U531" s="16">
        <f>'دیده بان بازار'!U534</f>
        <v/>
      </c>
      <c r="V531" s="16">
        <f>'دیده بان بازار'!V534</f>
        <v/>
      </c>
      <c r="W531" s="7">
        <f>'دیده بان بازار'!W534</f>
        <v/>
      </c>
      <c r="X531" s="11">
        <f>IFERROR(IF(OR(R531&lt;=0,W531&lt;=0,S531&lt;=0,V531&lt;=0),0,ROUND((S531/R531)/(V531/W531),2)),0)</f>
        <v/>
      </c>
      <c r="Y531" s="11">
        <f>IFERROR(IF(OR(S531&lt;=0,V531&lt;=0),0,ROUND(S531/V531,2)),0)</f>
        <v/>
      </c>
      <c r="Z531" s="11">
        <f>IFERROR(J531-M531,0)</f>
        <v/>
      </c>
      <c r="AA531" s="11">
        <f>IFERROR(ROUND(MAX(0,MIN(100,((AB531*0.2)+(AC531*0.15)+(AD531*0.15)+(AE531*0.1)+(AF531*0.1)+(AG531*0.15)+(MIN(Y531/3,1)*100*0.1)+(AI531*0.05))*((AH531/100)*0.25+0.75))),0),0)</f>
        <v/>
      </c>
      <c r="AB531" s="11">
        <f>ROUND(MAX(0,MIN(100,((M531+10)/20)*100)),0)</f>
        <v/>
      </c>
      <c r="AC531" s="11">
        <f>IFERROR(IF(D531&lt;=0,0,ROUND(COUNTIFS($D$4:$D$3359,"&lt;="&amp;D531,$D$4:$D$3359,"&gt;0")/COUNTIF($D$4:$D$3359,"&gt;0")*100,0)),0)</f>
        <v/>
      </c>
      <c r="AD531" s="11">
        <f>IF(E531&lt;=0,0,ROUND(MAX(0,MIN(100,(LOG10(1+E531/1000000000)/LOG10(101))*100)),0))</f>
        <v/>
      </c>
      <c r="AE531" s="11">
        <f>IF(O531=N531,50,ROUND(MAX(0,MIN(100,((H531-N531)/(O531-N531))*100)),0))</f>
        <v/>
      </c>
      <c r="AF531" s="11">
        <f>ROUND(MAX(0,MIN(100,50+((H531-K531)/K531)*1000)),0)</f>
        <v/>
      </c>
      <c r="AG531" s="11">
        <f>IFERROR(ROUND(MAX(0,MIN(100,50+25*LN(MAX(0.01,X531)))),0),25)</f>
        <v/>
      </c>
      <c r="AH531" s="11">
        <f>ROUND(IF(M531&lt;=-30,0,IF(M531&lt;=-20,20,IF(M531&lt;=-10,50,100))),0)</f>
        <v/>
      </c>
      <c r="AI531" s="11">
        <f>ROUND(MAX(0,MIN(100,50+(Z531*10))),0)</f>
        <v/>
      </c>
      <c r="AJ531" s="11">
        <f>IFERROR(IF(--AA531&gt;=80,"خرید قوی",IF(--AA531&gt;=70,"خرید مشروط",IF(--AA531&gt;=60,"مراقبت",IF(--AA531&gt;=45,"ضعیف","عدم ورود")))),"")</f>
        <v/>
      </c>
    </row>
    <row r="532">
      <c r="A532" s="12">
        <f>'دیده بان بازار'!A535</f>
        <v/>
      </c>
      <c r="B532" s="13">
        <f>'دیده بان بازار'!B535</f>
        <v/>
      </c>
      <c r="C532" s="13">
        <f>'دیده بان بازار'!C535</f>
        <v/>
      </c>
      <c r="D532" s="13">
        <f>'دیده بان بازار'!D535</f>
        <v/>
      </c>
      <c r="E532" s="14">
        <f>'دیده بان بازار'!E535</f>
        <v/>
      </c>
      <c r="F532" s="13">
        <f>'دیده بان بازار'!F535</f>
        <v/>
      </c>
      <c r="G532" s="13">
        <f>'دیده بان بازار'!G535</f>
        <v/>
      </c>
      <c r="H532" s="13">
        <f>'دیده بان بازار'!H535</f>
        <v/>
      </c>
      <c r="I532" s="13">
        <f>'دیده بان بازار'!I535</f>
        <v/>
      </c>
      <c r="J532" s="13">
        <f>'دیده بان بازار'!J535</f>
        <v/>
      </c>
      <c r="K532" s="13">
        <f>'دیده بان بازار'!K535</f>
        <v/>
      </c>
      <c r="L532" s="13">
        <f>'دیده بان بازار'!L535</f>
        <v/>
      </c>
      <c r="M532" s="13">
        <f>'دیده بان بازار'!M535</f>
        <v/>
      </c>
      <c r="N532" s="13">
        <f>'دیده بان بازار'!N535</f>
        <v/>
      </c>
      <c r="O532" s="13">
        <f>'دیده بان بازار'!O535</f>
        <v/>
      </c>
      <c r="P532" s="13">
        <f>'دیده بان بازار'!P535</f>
        <v/>
      </c>
      <c r="Q532" s="13">
        <f>'دیده بان بازار'!Q535</f>
        <v/>
      </c>
      <c r="R532" s="13">
        <f>'دیده بان بازار'!R535</f>
        <v/>
      </c>
      <c r="S532" s="13">
        <f>'دیده بان بازار'!S535</f>
        <v/>
      </c>
      <c r="T532" s="13">
        <f>'دیده بان بازار'!T535</f>
        <v/>
      </c>
      <c r="U532" s="13">
        <f>'دیده بان بازار'!U535</f>
        <v/>
      </c>
      <c r="V532" s="13">
        <f>'دیده بان بازار'!V535</f>
        <v/>
      </c>
      <c r="W532" s="6">
        <f>'دیده بان بازار'!W535</f>
        <v/>
      </c>
      <c r="X532" s="11">
        <f>IFERROR(IF(OR(R532&lt;=0,W532&lt;=0,S532&lt;=0,V532&lt;=0),0,ROUND((S532/R532)/(V532/W532),2)),0)</f>
        <v/>
      </c>
      <c r="Y532" s="11">
        <f>IFERROR(IF(OR(S532&lt;=0,V532&lt;=0),0,ROUND(S532/V532,2)),0)</f>
        <v/>
      </c>
      <c r="Z532" s="11">
        <f>IFERROR(J532-M532,0)</f>
        <v/>
      </c>
      <c r="AA532" s="11">
        <f>IFERROR(ROUND(MAX(0,MIN(100,((AB532*0.2)+(AC532*0.15)+(AD532*0.15)+(AE532*0.1)+(AF532*0.1)+(AG532*0.15)+(MIN(Y532/3,1)*100*0.1)+(AI532*0.05))*((AH532/100)*0.25+0.75))),0),0)</f>
        <v/>
      </c>
      <c r="AB532" s="11">
        <f>ROUND(MAX(0,MIN(100,((M532+10)/20)*100)),0)</f>
        <v/>
      </c>
      <c r="AC532" s="11">
        <f>IFERROR(IF(D532&lt;=0,0,ROUND(COUNTIFS($D$4:$D$3359,"&lt;="&amp;D532,$D$4:$D$3359,"&gt;0")/COUNTIF($D$4:$D$3359,"&gt;0")*100,0)),0)</f>
        <v/>
      </c>
      <c r="AD532" s="11">
        <f>IF(E532&lt;=0,0,ROUND(MAX(0,MIN(100,(LOG10(1+E532/1000000000)/LOG10(101))*100)),0))</f>
        <v/>
      </c>
      <c r="AE532" s="11">
        <f>IF(O532=N532,50,ROUND(MAX(0,MIN(100,((H532-N532)/(O532-N532))*100)),0))</f>
        <v/>
      </c>
      <c r="AF532" s="11">
        <f>ROUND(MAX(0,MIN(100,50+((H532-K532)/K532)*1000)),0)</f>
        <v/>
      </c>
      <c r="AG532" s="11">
        <f>IFERROR(ROUND(MAX(0,MIN(100,50+25*LN(MAX(0.01,X532)))),0),25)</f>
        <v/>
      </c>
      <c r="AH532" s="11">
        <f>ROUND(IF(M532&lt;=-30,0,IF(M532&lt;=-20,20,IF(M532&lt;=-10,50,100))),0)</f>
        <v/>
      </c>
      <c r="AI532" s="11">
        <f>ROUND(MAX(0,MIN(100,50+(Z532*10))),0)</f>
        <v/>
      </c>
      <c r="AJ532" s="11">
        <f>IFERROR(IF(--AA532&gt;=80,"خرید قوی",IF(--AA532&gt;=70,"خرید مشروط",IF(--AA532&gt;=60,"مراقبت",IF(--AA532&gt;=45,"ضعیف","عدم ورود")))),"")</f>
        <v/>
      </c>
    </row>
    <row r="533">
      <c r="A533" s="15">
        <f>'دیده بان بازار'!A536</f>
        <v/>
      </c>
      <c r="B533" s="16">
        <f>'دیده بان بازار'!B536</f>
        <v/>
      </c>
      <c r="C533" s="16">
        <f>'دیده بان بازار'!C536</f>
        <v/>
      </c>
      <c r="D533" s="16">
        <f>'دیده بان بازار'!D536</f>
        <v/>
      </c>
      <c r="E533" s="17">
        <f>'دیده بان بازار'!E536</f>
        <v/>
      </c>
      <c r="F533" s="16">
        <f>'دیده بان بازار'!F536</f>
        <v/>
      </c>
      <c r="G533" s="16">
        <f>'دیده بان بازار'!G536</f>
        <v/>
      </c>
      <c r="H533" s="16">
        <f>'دیده بان بازار'!H536</f>
        <v/>
      </c>
      <c r="I533" s="16">
        <f>'دیده بان بازار'!I536</f>
        <v/>
      </c>
      <c r="J533" s="16">
        <f>'دیده بان بازار'!J536</f>
        <v/>
      </c>
      <c r="K533" s="16">
        <f>'دیده بان بازار'!K536</f>
        <v/>
      </c>
      <c r="L533" s="16">
        <f>'دیده بان بازار'!L536</f>
        <v/>
      </c>
      <c r="M533" s="16">
        <f>'دیده بان بازار'!M536</f>
        <v/>
      </c>
      <c r="N533" s="16">
        <f>'دیده بان بازار'!N536</f>
        <v/>
      </c>
      <c r="O533" s="16">
        <f>'دیده بان بازار'!O536</f>
        <v/>
      </c>
      <c r="P533" s="16">
        <f>'دیده بان بازار'!P536</f>
        <v/>
      </c>
      <c r="Q533" s="16">
        <f>'دیده بان بازار'!Q536</f>
        <v/>
      </c>
      <c r="R533" s="16">
        <f>'دیده بان بازار'!R536</f>
        <v/>
      </c>
      <c r="S533" s="16">
        <f>'دیده بان بازار'!S536</f>
        <v/>
      </c>
      <c r="T533" s="16">
        <f>'دیده بان بازار'!T536</f>
        <v/>
      </c>
      <c r="U533" s="16">
        <f>'دیده بان بازار'!U536</f>
        <v/>
      </c>
      <c r="V533" s="16">
        <f>'دیده بان بازار'!V536</f>
        <v/>
      </c>
      <c r="W533" s="7">
        <f>'دیده بان بازار'!W536</f>
        <v/>
      </c>
      <c r="X533" s="11">
        <f>IFERROR(IF(OR(R533&lt;=0,W533&lt;=0,S533&lt;=0,V533&lt;=0),0,ROUND((S533/R533)/(V533/W533),2)),0)</f>
        <v/>
      </c>
      <c r="Y533" s="11">
        <f>IFERROR(IF(OR(S533&lt;=0,V533&lt;=0),0,ROUND(S533/V533,2)),0)</f>
        <v/>
      </c>
      <c r="Z533" s="11">
        <f>IFERROR(J533-M533,0)</f>
        <v/>
      </c>
      <c r="AA533" s="11">
        <f>IFERROR(ROUND(MAX(0,MIN(100,((AB533*0.2)+(AC533*0.15)+(AD533*0.15)+(AE533*0.1)+(AF533*0.1)+(AG533*0.15)+(MIN(Y533/3,1)*100*0.1)+(AI533*0.05))*((AH533/100)*0.25+0.75))),0),0)</f>
        <v/>
      </c>
      <c r="AB533" s="11">
        <f>ROUND(MAX(0,MIN(100,((M533+10)/20)*100)),0)</f>
        <v/>
      </c>
      <c r="AC533" s="11">
        <f>IFERROR(IF(D533&lt;=0,0,ROUND(COUNTIFS($D$4:$D$3359,"&lt;="&amp;D533,$D$4:$D$3359,"&gt;0")/COUNTIF($D$4:$D$3359,"&gt;0")*100,0)),0)</f>
        <v/>
      </c>
      <c r="AD533" s="11">
        <f>IF(E533&lt;=0,0,ROUND(MAX(0,MIN(100,(LOG10(1+E533/1000000000)/LOG10(101))*100)),0))</f>
        <v/>
      </c>
      <c r="AE533" s="11">
        <f>IF(O533=N533,50,ROUND(MAX(0,MIN(100,((H533-N533)/(O533-N533))*100)),0))</f>
        <v/>
      </c>
      <c r="AF533" s="11">
        <f>ROUND(MAX(0,MIN(100,50+((H533-K533)/K533)*1000)),0)</f>
        <v/>
      </c>
      <c r="AG533" s="11">
        <f>IFERROR(ROUND(MAX(0,MIN(100,50+25*LN(MAX(0.01,X533)))),0),25)</f>
        <v/>
      </c>
      <c r="AH533" s="11">
        <f>ROUND(IF(M533&lt;=-30,0,IF(M533&lt;=-20,20,IF(M533&lt;=-10,50,100))),0)</f>
        <v/>
      </c>
      <c r="AI533" s="11">
        <f>ROUND(MAX(0,MIN(100,50+(Z533*10))),0)</f>
        <v/>
      </c>
      <c r="AJ533" s="11">
        <f>IFERROR(IF(--AA533&gt;=80,"خرید قوی",IF(--AA533&gt;=70,"خرید مشروط",IF(--AA533&gt;=60,"مراقبت",IF(--AA533&gt;=45,"ضعیف","عدم ورود")))),"")</f>
        <v/>
      </c>
    </row>
    <row r="534">
      <c r="A534" s="12">
        <f>'دیده بان بازار'!A537</f>
        <v/>
      </c>
      <c r="B534" s="13">
        <f>'دیده بان بازار'!B537</f>
        <v/>
      </c>
      <c r="C534" s="13">
        <f>'دیده بان بازار'!C537</f>
        <v/>
      </c>
      <c r="D534" s="13">
        <f>'دیده بان بازار'!D537</f>
        <v/>
      </c>
      <c r="E534" s="14">
        <f>'دیده بان بازار'!E537</f>
        <v/>
      </c>
      <c r="F534" s="13">
        <f>'دیده بان بازار'!F537</f>
        <v/>
      </c>
      <c r="G534" s="13">
        <f>'دیده بان بازار'!G537</f>
        <v/>
      </c>
      <c r="H534" s="13">
        <f>'دیده بان بازار'!H537</f>
        <v/>
      </c>
      <c r="I534" s="13">
        <f>'دیده بان بازار'!I537</f>
        <v/>
      </c>
      <c r="J534" s="13">
        <f>'دیده بان بازار'!J537</f>
        <v/>
      </c>
      <c r="K534" s="13">
        <f>'دیده بان بازار'!K537</f>
        <v/>
      </c>
      <c r="L534" s="13">
        <f>'دیده بان بازار'!L537</f>
        <v/>
      </c>
      <c r="M534" s="13">
        <f>'دیده بان بازار'!M537</f>
        <v/>
      </c>
      <c r="N534" s="13">
        <f>'دیده بان بازار'!N537</f>
        <v/>
      </c>
      <c r="O534" s="13">
        <f>'دیده بان بازار'!O537</f>
        <v/>
      </c>
      <c r="P534" s="13">
        <f>'دیده بان بازار'!P537</f>
        <v/>
      </c>
      <c r="Q534" s="13">
        <f>'دیده بان بازار'!Q537</f>
        <v/>
      </c>
      <c r="R534" s="13">
        <f>'دیده بان بازار'!R537</f>
        <v/>
      </c>
      <c r="S534" s="13">
        <f>'دیده بان بازار'!S537</f>
        <v/>
      </c>
      <c r="T534" s="13">
        <f>'دیده بان بازار'!T537</f>
        <v/>
      </c>
      <c r="U534" s="13">
        <f>'دیده بان بازار'!U537</f>
        <v/>
      </c>
      <c r="V534" s="13">
        <f>'دیده بان بازار'!V537</f>
        <v/>
      </c>
      <c r="W534" s="6">
        <f>'دیده بان بازار'!W537</f>
        <v/>
      </c>
      <c r="X534" s="11">
        <f>IFERROR(IF(OR(R534&lt;=0,W534&lt;=0,S534&lt;=0,V534&lt;=0),0,ROUND((S534/R534)/(V534/W534),2)),0)</f>
        <v/>
      </c>
      <c r="Y534" s="11">
        <f>IFERROR(IF(OR(S534&lt;=0,V534&lt;=0),0,ROUND(S534/V534,2)),0)</f>
        <v/>
      </c>
      <c r="Z534" s="11">
        <f>IFERROR(J534-M534,0)</f>
        <v/>
      </c>
      <c r="AA534" s="11">
        <f>IFERROR(ROUND(MAX(0,MIN(100,((AB534*0.2)+(AC534*0.15)+(AD534*0.15)+(AE534*0.1)+(AF534*0.1)+(AG534*0.15)+(MIN(Y534/3,1)*100*0.1)+(AI534*0.05))*((AH534/100)*0.25+0.75))),0),0)</f>
        <v/>
      </c>
      <c r="AB534" s="11">
        <f>ROUND(MAX(0,MIN(100,((M534+10)/20)*100)),0)</f>
        <v/>
      </c>
      <c r="AC534" s="11">
        <f>IFERROR(IF(D534&lt;=0,0,ROUND(COUNTIFS($D$4:$D$3359,"&lt;="&amp;D534,$D$4:$D$3359,"&gt;0")/COUNTIF($D$4:$D$3359,"&gt;0")*100,0)),0)</f>
        <v/>
      </c>
      <c r="AD534" s="11">
        <f>IF(E534&lt;=0,0,ROUND(MAX(0,MIN(100,(LOG10(1+E534/1000000000)/LOG10(101))*100)),0))</f>
        <v/>
      </c>
      <c r="AE534" s="11">
        <f>IF(O534=N534,50,ROUND(MAX(0,MIN(100,((H534-N534)/(O534-N534))*100)),0))</f>
        <v/>
      </c>
      <c r="AF534" s="11">
        <f>ROUND(MAX(0,MIN(100,50+((H534-K534)/K534)*1000)),0)</f>
        <v/>
      </c>
      <c r="AG534" s="11">
        <f>IFERROR(ROUND(MAX(0,MIN(100,50+25*LN(MAX(0.01,X534)))),0),25)</f>
        <v/>
      </c>
      <c r="AH534" s="11">
        <f>ROUND(IF(M534&lt;=-30,0,IF(M534&lt;=-20,20,IF(M534&lt;=-10,50,100))),0)</f>
        <v/>
      </c>
      <c r="AI534" s="11">
        <f>ROUND(MAX(0,MIN(100,50+(Z534*10))),0)</f>
        <v/>
      </c>
      <c r="AJ534" s="11">
        <f>IFERROR(IF(--AA534&gt;=80,"خرید قوی",IF(--AA534&gt;=70,"خرید مشروط",IF(--AA534&gt;=60,"مراقبت",IF(--AA534&gt;=45,"ضعیف","عدم ورود")))),"")</f>
        <v/>
      </c>
    </row>
    <row r="535">
      <c r="A535" s="15">
        <f>'دیده بان بازار'!A538</f>
        <v/>
      </c>
      <c r="B535" s="16">
        <f>'دیده بان بازار'!B538</f>
        <v/>
      </c>
      <c r="C535" s="16">
        <f>'دیده بان بازار'!C538</f>
        <v/>
      </c>
      <c r="D535" s="16">
        <f>'دیده بان بازار'!D538</f>
        <v/>
      </c>
      <c r="E535" s="17">
        <f>'دیده بان بازار'!E538</f>
        <v/>
      </c>
      <c r="F535" s="16">
        <f>'دیده بان بازار'!F538</f>
        <v/>
      </c>
      <c r="G535" s="16">
        <f>'دیده بان بازار'!G538</f>
        <v/>
      </c>
      <c r="H535" s="16">
        <f>'دیده بان بازار'!H538</f>
        <v/>
      </c>
      <c r="I535" s="16">
        <f>'دیده بان بازار'!I538</f>
        <v/>
      </c>
      <c r="J535" s="16">
        <f>'دیده بان بازار'!J538</f>
        <v/>
      </c>
      <c r="K535" s="16">
        <f>'دیده بان بازار'!K538</f>
        <v/>
      </c>
      <c r="L535" s="16">
        <f>'دیده بان بازار'!L538</f>
        <v/>
      </c>
      <c r="M535" s="16">
        <f>'دیده بان بازار'!M538</f>
        <v/>
      </c>
      <c r="N535" s="16">
        <f>'دیده بان بازار'!N538</f>
        <v/>
      </c>
      <c r="O535" s="16">
        <f>'دیده بان بازار'!O538</f>
        <v/>
      </c>
      <c r="P535" s="16">
        <f>'دیده بان بازار'!P538</f>
        <v/>
      </c>
      <c r="Q535" s="16">
        <f>'دیده بان بازار'!Q538</f>
        <v/>
      </c>
      <c r="R535" s="16">
        <f>'دیده بان بازار'!R538</f>
        <v/>
      </c>
      <c r="S535" s="16">
        <f>'دیده بان بازار'!S538</f>
        <v/>
      </c>
      <c r="T535" s="16">
        <f>'دیده بان بازار'!T538</f>
        <v/>
      </c>
      <c r="U535" s="16">
        <f>'دیده بان بازار'!U538</f>
        <v/>
      </c>
      <c r="V535" s="16">
        <f>'دیده بان بازار'!V538</f>
        <v/>
      </c>
      <c r="W535" s="7">
        <f>'دیده بان بازار'!W538</f>
        <v/>
      </c>
      <c r="X535" s="11">
        <f>IFERROR(IF(OR(R535&lt;=0,W535&lt;=0,S535&lt;=0,V535&lt;=0),0,ROUND((S535/R535)/(V535/W535),2)),0)</f>
        <v/>
      </c>
      <c r="Y535" s="11">
        <f>IFERROR(IF(OR(S535&lt;=0,V535&lt;=0),0,ROUND(S535/V535,2)),0)</f>
        <v/>
      </c>
      <c r="Z535" s="11">
        <f>IFERROR(J535-M535,0)</f>
        <v/>
      </c>
      <c r="AA535" s="11">
        <f>IFERROR(ROUND(MAX(0,MIN(100,((AB535*0.2)+(AC535*0.15)+(AD535*0.15)+(AE535*0.1)+(AF535*0.1)+(AG535*0.15)+(MIN(Y535/3,1)*100*0.1)+(AI535*0.05))*((AH535/100)*0.25+0.75))),0),0)</f>
        <v/>
      </c>
      <c r="AB535" s="11">
        <f>ROUND(MAX(0,MIN(100,((M535+10)/20)*100)),0)</f>
        <v/>
      </c>
      <c r="AC535" s="11">
        <f>IFERROR(IF(D535&lt;=0,0,ROUND(COUNTIFS($D$4:$D$3359,"&lt;="&amp;D535,$D$4:$D$3359,"&gt;0")/COUNTIF($D$4:$D$3359,"&gt;0")*100,0)),0)</f>
        <v/>
      </c>
      <c r="AD535" s="11">
        <f>IF(E535&lt;=0,0,ROUND(MAX(0,MIN(100,(LOG10(1+E535/1000000000)/LOG10(101))*100)),0))</f>
        <v/>
      </c>
      <c r="AE535" s="11">
        <f>IF(O535=N535,50,ROUND(MAX(0,MIN(100,((H535-N535)/(O535-N535))*100)),0))</f>
        <v/>
      </c>
      <c r="AF535" s="11">
        <f>ROUND(MAX(0,MIN(100,50+((H535-K535)/K535)*1000)),0)</f>
        <v/>
      </c>
      <c r="AG535" s="11">
        <f>IFERROR(ROUND(MAX(0,MIN(100,50+25*LN(MAX(0.01,X535)))),0),25)</f>
        <v/>
      </c>
      <c r="AH535" s="11">
        <f>ROUND(IF(M535&lt;=-30,0,IF(M535&lt;=-20,20,IF(M535&lt;=-10,50,100))),0)</f>
        <v/>
      </c>
      <c r="AI535" s="11">
        <f>ROUND(MAX(0,MIN(100,50+(Z535*10))),0)</f>
        <v/>
      </c>
      <c r="AJ535" s="11">
        <f>IFERROR(IF(--AA535&gt;=80,"خرید قوی",IF(--AA535&gt;=70,"خرید مشروط",IF(--AA535&gt;=60,"مراقبت",IF(--AA535&gt;=45,"ضعیف","عدم ورود")))),"")</f>
        <v/>
      </c>
    </row>
    <row r="536">
      <c r="A536" s="12">
        <f>'دیده بان بازار'!A539</f>
        <v/>
      </c>
      <c r="B536" s="13">
        <f>'دیده بان بازار'!B539</f>
        <v/>
      </c>
      <c r="C536" s="13">
        <f>'دیده بان بازار'!C539</f>
        <v/>
      </c>
      <c r="D536" s="13">
        <f>'دیده بان بازار'!D539</f>
        <v/>
      </c>
      <c r="E536" s="14">
        <f>'دیده بان بازار'!E539</f>
        <v/>
      </c>
      <c r="F536" s="13">
        <f>'دیده بان بازار'!F539</f>
        <v/>
      </c>
      <c r="G536" s="13">
        <f>'دیده بان بازار'!G539</f>
        <v/>
      </c>
      <c r="H536" s="13">
        <f>'دیده بان بازار'!H539</f>
        <v/>
      </c>
      <c r="I536" s="13">
        <f>'دیده بان بازار'!I539</f>
        <v/>
      </c>
      <c r="J536" s="13">
        <f>'دیده بان بازار'!J539</f>
        <v/>
      </c>
      <c r="K536" s="13">
        <f>'دیده بان بازار'!K539</f>
        <v/>
      </c>
      <c r="L536" s="13">
        <f>'دیده بان بازار'!L539</f>
        <v/>
      </c>
      <c r="M536" s="13">
        <f>'دیده بان بازار'!M539</f>
        <v/>
      </c>
      <c r="N536" s="13">
        <f>'دیده بان بازار'!N539</f>
        <v/>
      </c>
      <c r="O536" s="13">
        <f>'دیده بان بازار'!O539</f>
        <v/>
      </c>
      <c r="P536" s="13">
        <f>'دیده بان بازار'!P539</f>
        <v/>
      </c>
      <c r="Q536" s="13">
        <f>'دیده بان بازار'!Q539</f>
        <v/>
      </c>
      <c r="R536" s="13">
        <f>'دیده بان بازار'!R539</f>
        <v/>
      </c>
      <c r="S536" s="13">
        <f>'دیده بان بازار'!S539</f>
        <v/>
      </c>
      <c r="T536" s="13">
        <f>'دیده بان بازار'!T539</f>
        <v/>
      </c>
      <c r="U536" s="13">
        <f>'دیده بان بازار'!U539</f>
        <v/>
      </c>
      <c r="V536" s="13">
        <f>'دیده بان بازار'!V539</f>
        <v/>
      </c>
      <c r="W536" s="6">
        <f>'دیده بان بازار'!W539</f>
        <v/>
      </c>
      <c r="X536" s="11">
        <f>IFERROR(IF(OR(R536&lt;=0,W536&lt;=0,S536&lt;=0,V536&lt;=0),0,ROUND((S536/R536)/(V536/W536),2)),0)</f>
        <v/>
      </c>
      <c r="Y536" s="11">
        <f>IFERROR(IF(OR(S536&lt;=0,V536&lt;=0),0,ROUND(S536/V536,2)),0)</f>
        <v/>
      </c>
      <c r="Z536" s="11">
        <f>IFERROR(J536-M536,0)</f>
        <v/>
      </c>
      <c r="AA536" s="11">
        <f>IFERROR(ROUND(MAX(0,MIN(100,((AB536*0.2)+(AC536*0.15)+(AD536*0.15)+(AE536*0.1)+(AF536*0.1)+(AG536*0.15)+(MIN(Y536/3,1)*100*0.1)+(AI536*0.05))*((AH536/100)*0.25+0.75))),0),0)</f>
        <v/>
      </c>
      <c r="AB536" s="11">
        <f>ROUND(MAX(0,MIN(100,((M536+10)/20)*100)),0)</f>
        <v/>
      </c>
      <c r="AC536" s="11">
        <f>IFERROR(IF(D536&lt;=0,0,ROUND(COUNTIFS($D$4:$D$3359,"&lt;="&amp;D536,$D$4:$D$3359,"&gt;0")/COUNTIF($D$4:$D$3359,"&gt;0")*100,0)),0)</f>
        <v/>
      </c>
      <c r="AD536" s="11">
        <f>IF(E536&lt;=0,0,ROUND(MAX(0,MIN(100,(LOG10(1+E536/1000000000)/LOG10(101))*100)),0))</f>
        <v/>
      </c>
      <c r="AE536" s="11">
        <f>IF(O536=N536,50,ROUND(MAX(0,MIN(100,((H536-N536)/(O536-N536))*100)),0))</f>
        <v/>
      </c>
      <c r="AF536" s="11">
        <f>ROUND(MAX(0,MIN(100,50+((H536-K536)/K536)*1000)),0)</f>
        <v/>
      </c>
      <c r="AG536" s="11">
        <f>IFERROR(ROUND(MAX(0,MIN(100,50+25*LN(MAX(0.01,X536)))),0),25)</f>
        <v/>
      </c>
      <c r="AH536" s="11">
        <f>ROUND(IF(M536&lt;=-30,0,IF(M536&lt;=-20,20,IF(M536&lt;=-10,50,100))),0)</f>
        <v/>
      </c>
      <c r="AI536" s="11">
        <f>ROUND(MAX(0,MIN(100,50+(Z536*10))),0)</f>
        <v/>
      </c>
      <c r="AJ536" s="11">
        <f>IFERROR(IF(--AA536&gt;=80,"خرید قوی",IF(--AA536&gt;=70,"خرید مشروط",IF(--AA536&gt;=60,"مراقبت",IF(--AA536&gt;=45,"ضعیف","عدم ورود")))),"")</f>
        <v/>
      </c>
    </row>
    <row r="537">
      <c r="A537" s="15">
        <f>'دیده بان بازار'!A540</f>
        <v/>
      </c>
      <c r="B537" s="16">
        <f>'دیده بان بازار'!B540</f>
        <v/>
      </c>
      <c r="C537" s="16">
        <f>'دیده بان بازار'!C540</f>
        <v/>
      </c>
      <c r="D537" s="16">
        <f>'دیده بان بازار'!D540</f>
        <v/>
      </c>
      <c r="E537" s="17">
        <f>'دیده بان بازار'!E540</f>
        <v/>
      </c>
      <c r="F537" s="16">
        <f>'دیده بان بازار'!F540</f>
        <v/>
      </c>
      <c r="G537" s="16">
        <f>'دیده بان بازار'!G540</f>
        <v/>
      </c>
      <c r="H537" s="16">
        <f>'دیده بان بازار'!H540</f>
        <v/>
      </c>
      <c r="I537" s="16">
        <f>'دیده بان بازار'!I540</f>
        <v/>
      </c>
      <c r="J537" s="16">
        <f>'دیده بان بازار'!J540</f>
        <v/>
      </c>
      <c r="K537" s="16">
        <f>'دیده بان بازار'!K540</f>
        <v/>
      </c>
      <c r="L537" s="16">
        <f>'دیده بان بازار'!L540</f>
        <v/>
      </c>
      <c r="M537" s="16">
        <f>'دیده بان بازار'!M540</f>
        <v/>
      </c>
      <c r="N537" s="16">
        <f>'دیده بان بازار'!N540</f>
        <v/>
      </c>
      <c r="O537" s="16">
        <f>'دیده بان بازار'!O540</f>
        <v/>
      </c>
      <c r="P537" s="16">
        <f>'دیده بان بازار'!P540</f>
        <v/>
      </c>
      <c r="Q537" s="16">
        <f>'دیده بان بازار'!Q540</f>
        <v/>
      </c>
      <c r="R537" s="16">
        <f>'دیده بان بازار'!R540</f>
        <v/>
      </c>
      <c r="S537" s="16">
        <f>'دیده بان بازار'!S540</f>
        <v/>
      </c>
      <c r="T537" s="16">
        <f>'دیده بان بازار'!T540</f>
        <v/>
      </c>
      <c r="U537" s="16">
        <f>'دیده بان بازار'!U540</f>
        <v/>
      </c>
      <c r="V537" s="16">
        <f>'دیده بان بازار'!V540</f>
        <v/>
      </c>
      <c r="W537" s="7">
        <f>'دیده بان بازار'!W540</f>
        <v/>
      </c>
      <c r="X537" s="11">
        <f>IFERROR(IF(OR(R537&lt;=0,W537&lt;=0,S537&lt;=0,V537&lt;=0),0,ROUND((S537/R537)/(V537/W537),2)),0)</f>
        <v/>
      </c>
      <c r="Y537" s="11">
        <f>IFERROR(IF(OR(S537&lt;=0,V537&lt;=0),0,ROUND(S537/V537,2)),0)</f>
        <v/>
      </c>
      <c r="Z537" s="11">
        <f>IFERROR(J537-M537,0)</f>
        <v/>
      </c>
      <c r="AA537" s="11">
        <f>IFERROR(ROUND(MAX(0,MIN(100,((AB537*0.2)+(AC537*0.15)+(AD537*0.15)+(AE537*0.1)+(AF537*0.1)+(AG537*0.15)+(MIN(Y537/3,1)*100*0.1)+(AI537*0.05))*((AH537/100)*0.25+0.75))),0),0)</f>
        <v/>
      </c>
      <c r="AB537" s="11">
        <f>ROUND(MAX(0,MIN(100,((M537+10)/20)*100)),0)</f>
        <v/>
      </c>
      <c r="AC537" s="11">
        <f>IFERROR(IF(D537&lt;=0,0,ROUND(COUNTIFS($D$4:$D$3359,"&lt;="&amp;D537,$D$4:$D$3359,"&gt;0")/COUNTIF($D$4:$D$3359,"&gt;0")*100,0)),0)</f>
        <v/>
      </c>
      <c r="AD537" s="11">
        <f>IF(E537&lt;=0,0,ROUND(MAX(0,MIN(100,(LOG10(1+E537/1000000000)/LOG10(101))*100)),0))</f>
        <v/>
      </c>
      <c r="AE537" s="11">
        <f>IF(O537=N537,50,ROUND(MAX(0,MIN(100,((H537-N537)/(O537-N537))*100)),0))</f>
        <v/>
      </c>
      <c r="AF537" s="11">
        <f>ROUND(MAX(0,MIN(100,50+((H537-K537)/K537)*1000)),0)</f>
        <v/>
      </c>
      <c r="AG537" s="11">
        <f>IFERROR(ROUND(MAX(0,MIN(100,50+25*LN(MAX(0.01,X537)))),0),25)</f>
        <v/>
      </c>
      <c r="AH537" s="11">
        <f>ROUND(IF(M537&lt;=-30,0,IF(M537&lt;=-20,20,IF(M537&lt;=-10,50,100))),0)</f>
        <v/>
      </c>
      <c r="AI537" s="11">
        <f>ROUND(MAX(0,MIN(100,50+(Z537*10))),0)</f>
        <v/>
      </c>
      <c r="AJ537" s="11">
        <f>IFERROR(IF(--AA537&gt;=80,"خرید قوی",IF(--AA537&gt;=70,"خرید مشروط",IF(--AA537&gt;=60,"مراقبت",IF(--AA537&gt;=45,"ضعیف","عدم ورود")))),"")</f>
        <v/>
      </c>
    </row>
    <row r="538">
      <c r="A538" s="12">
        <f>'دیده بان بازار'!A541</f>
        <v/>
      </c>
      <c r="B538" s="13">
        <f>'دیده بان بازار'!B541</f>
        <v/>
      </c>
      <c r="C538" s="13">
        <f>'دیده بان بازار'!C541</f>
        <v/>
      </c>
      <c r="D538" s="13">
        <f>'دیده بان بازار'!D541</f>
        <v/>
      </c>
      <c r="E538" s="14">
        <f>'دیده بان بازار'!E541</f>
        <v/>
      </c>
      <c r="F538" s="13">
        <f>'دیده بان بازار'!F541</f>
        <v/>
      </c>
      <c r="G538" s="13">
        <f>'دیده بان بازار'!G541</f>
        <v/>
      </c>
      <c r="H538" s="13">
        <f>'دیده بان بازار'!H541</f>
        <v/>
      </c>
      <c r="I538" s="13">
        <f>'دیده بان بازار'!I541</f>
        <v/>
      </c>
      <c r="J538" s="13">
        <f>'دیده بان بازار'!J541</f>
        <v/>
      </c>
      <c r="K538" s="13">
        <f>'دیده بان بازار'!K541</f>
        <v/>
      </c>
      <c r="L538" s="13">
        <f>'دیده بان بازار'!L541</f>
        <v/>
      </c>
      <c r="M538" s="13">
        <f>'دیده بان بازار'!M541</f>
        <v/>
      </c>
      <c r="N538" s="13">
        <f>'دیده بان بازار'!N541</f>
        <v/>
      </c>
      <c r="O538" s="13">
        <f>'دیده بان بازار'!O541</f>
        <v/>
      </c>
      <c r="P538" s="13">
        <f>'دیده بان بازار'!P541</f>
        <v/>
      </c>
      <c r="Q538" s="13">
        <f>'دیده بان بازار'!Q541</f>
        <v/>
      </c>
      <c r="R538" s="13">
        <f>'دیده بان بازار'!R541</f>
        <v/>
      </c>
      <c r="S538" s="13">
        <f>'دیده بان بازار'!S541</f>
        <v/>
      </c>
      <c r="T538" s="13">
        <f>'دیده بان بازار'!T541</f>
        <v/>
      </c>
      <c r="U538" s="13">
        <f>'دیده بان بازار'!U541</f>
        <v/>
      </c>
      <c r="V538" s="13">
        <f>'دیده بان بازار'!V541</f>
        <v/>
      </c>
      <c r="W538" s="6">
        <f>'دیده بان بازار'!W541</f>
        <v/>
      </c>
      <c r="X538" s="11">
        <f>IFERROR(IF(OR(R538&lt;=0,W538&lt;=0,S538&lt;=0,V538&lt;=0),0,ROUND((S538/R538)/(V538/W538),2)),0)</f>
        <v/>
      </c>
      <c r="Y538" s="11">
        <f>IFERROR(IF(OR(S538&lt;=0,V538&lt;=0),0,ROUND(S538/V538,2)),0)</f>
        <v/>
      </c>
      <c r="Z538" s="11">
        <f>IFERROR(J538-M538,0)</f>
        <v/>
      </c>
      <c r="AA538" s="11">
        <f>IFERROR(ROUND(MAX(0,MIN(100,((AB538*0.2)+(AC538*0.15)+(AD538*0.15)+(AE538*0.1)+(AF538*0.1)+(AG538*0.15)+(MIN(Y538/3,1)*100*0.1)+(AI538*0.05))*((AH538/100)*0.25+0.75))),0),0)</f>
        <v/>
      </c>
      <c r="AB538" s="11">
        <f>ROUND(MAX(0,MIN(100,((M538+10)/20)*100)),0)</f>
        <v/>
      </c>
      <c r="AC538" s="11">
        <f>IFERROR(IF(D538&lt;=0,0,ROUND(COUNTIFS($D$4:$D$3359,"&lt;="&amp;D538,$D$4:$D$3359,"&gt;0")/COUNTIF($D$4:$D$3359,"&gt;0")*100,0)),0)</f>
        <v/>
      </c>
      <c r="AD538" s="11">
        <f>IF(E538&lt;=0,0,ROUND(MAX(0,MIN(100,(LOG10(1+E538/1000000000)/LOG10(101))*100)),0))</f>
        <v/>
      </c>
      <c r="AE538" s="11">
        <f>IF(O538=N538,50,ROUND(MAX(0,MIN(100,((H538-N538)/(O538-N538))*100)),0))</f>
        <v/>
      </c>
      <c r="AF538" s="11">
        <f>ROUND(MAX(0,MIN(100,50+((H538-K538)/K538)*1000)),0)</f>
        <v/>
      </c>
      <c r="AG538" s="11">
        <f>IFERROR(ROUND(MAX(0,MIN(100,50+25*LN(MAX(0.01,X538)))),0),25)</f>
        <v/>
      </c>
      <c r="AH538" s="11">
        <f>ROUND(IF(M538&lt;=-30,0,IF(M538&lt;=-20,20,IF(M538&lt;=-10,50,100))),0)</f>
        <v/>
      </c>
      <c r="AI538" s="11">
        <f>ROUND(MAX(0,MIN(100,50+(Z538*10))),0)</f>
        <v/>
      </c>
      <c r="AJ538" s="11">
        <f>IFERROR(IF(--AA538&gt;=80,"خرید قوی",IF(--AA538&gt;=70,"خرید مشروط",IF(--AA538&gt;=60,"مراقبت",IF(--AA538&gt;=45,"ضعیف","عدم ورود")))),"")</f>
        <v/>
      </c>
    </row>
    <row r="539">
      <c r="A539" s="15">
        <f>'دیده بان بازار'!A542</f>
        <v/>
      </c>
      <c r="B539" s="16">
        <f>'دیده بان بازار'!B542</f>
        <v/>
      </c>
      <c r="C539" s="16">
        <f>'دیده بان بازار'!C542</f>
        <v/>
      </c>
      <c r="D539" s="16">
        <f>'دیده بان بازار'!D542</f>
        <v/>
      </c>
      <c r="E539" s="17">
        <f>'دیده بان بازار'!E542</f>
        <v/>
      </c>
      <c r="F539" s="16">
        <f>'دیده بان بازار'!F542</f>
        <v/>
      </c>
      <c r="G539" s="16">
        <f>'دیده بان بازار'!G542</f>
        <v/>
      </c>
      <c r="H539" s="16">
        <f>'دیده بان بازار'!H542</f>
        <v/>
      </c>
      <c r="I539" s="16">
        <f>'دیده بان بازار'!I542</f>
        <v/>
      </c>
      <c r="J539" s="16">
        <f>'دیده بان بازار'!J542</f>
        <v/>
      </c>
      <c r="K539" s="16">
        <f>'دیده بان بازار'!K542</f>
        <v/>
      </c>
      <c r="L539" s="16">
        <f>'دیده بان بازار'!L542</f>
        <v/>
      </c>
      <c r="M539" s="16">
        <f>'دیده بان بازار'!M542</f>
        <v/>
      </c>
      <c r="N539" s="16">
        <f>'دیده بان بازار'!N542</f>
        <v/>
      </c>
      <c r="O539" s="16">
        <f>'دیده بان بازار'!O542</f>
        <v/>
      </c>
      <c r="P539" s="16">
        <f>'دیده بان بازار'!P542</f>
        <v/>
      </c>
      <c r="Q539" s="16">
        <f>'دیده بان بازار'!Q542</f>
        <v/>
      </c>
      <c r="R539" s="16">
        <f>'دیده بان بازار'!R542</f>
        <v/>
      </c>
      <c r="S539" s="16">
        <f>'دیده بان بازار'!S542</f>
        <v/>
      </c>
      <c r="T539" s="16">
        <f>'دیده بان بازار'!T542</f>
        <v/>
      </c>
      <c r="U539" s="16">
        <f>'دیده بان بازار'!U542</f>
        <v/>
      </c>
      <c r="V539" s="16">
        <f>'دیده بان بازار'!V542</f>
        <v/>
      </c>
      <c r="W539" s="7">
        <f>'دیده بان بازار'!W542</f>
        <v/>
      </c>
      <c r="X539" s="11">
        <f>IFERROR(IF(OR(R539&lt;=0,W539&lt;=0,S539&lt;=0,V539&lt;=0),0,ROUND((S539/R539)/(V539/W539),2)),0)</f>
        <v/>
      </c>
      <c r="Y539" s="11">
        <f>IFERROR(IF(OR(S539&lt;=0,V539&lt;=0),0,ROUND(S539/V539,2)),0)</f>
        <v/>
      </c>
      <c r="Z539" s="11">
        <f>IFERROR(J539-M539,0)</f>
        <v/>
      </c>
      <c r="AA539" s="11">
        <f>IFERROR(ROUND(MAX(0,MIN(100,((AB539*0.2)+(AC539*0.15)+(AD539*0.15)+(AE539*0.1)+(AF539*0.1)+(AG539*0.15)+(MIN(Y539/3,1)*100*0.1)+(AI539*0.05))*((AH539/100)*0.25+0.75))),0),0)</f>
        <v/>
      </c>
      <c r="AB539" s="11">
        <f>ROUND(MAX(0,MIN(100,((M539+10)/20)*100)),0)</f>
        <v/>
      </c>
      <c r="AC539" s="11">
        <f>IFERROR(IF(D539&lt;=0,0,ROUND(COUNTIFS($D$4:$D$3359,"&lt;="&amp;D539,$D$4:$D$3359,"&gt;0")/COUNTIF($D$4:$D$3359,"&gt;0")*100,0)),0)</f>
        <v/>
      </c>
      <c r="AD539" s="11">
        <f>IF(E539&lt;=0,0,ROUND(MAX(0,MIN(100,(LOG10(1+E539/1000000000)/LOG10(101))*100)),0))</f>
        <v/>
      </c>
      <c r="AE539" s="11">
        <f>IF(O539=N539,50,ROUND(MAX(0,MIN(100,((H539-N539)/(O539-N539))*100)),0))</f>
        <v/>
      </c>
      <c r="AF539" s="11">
        <f>ROUND(MAX(0,MIN(100,50+((H539-K539)/K539)*1000)),0)</f>
        <v/>
      </c>
      <c r="AG539" s="11">
        <f>IFERROR(ROUND(MAX(0,MIN(100,50+25*LN(MAX(0.01,X539)))),0),25)</f>
        <v/>
      </c>
      <c r="AH539" s="11">
        <f>ROUND(IF(M539&lt;=-30,0,IF(M539&lt;=-20,20,IF(M539&lt;=-10,50,100))),0)</f>
        <v/>
      </c>
      <c r="AI539" s="11">
        <f>ROUND(MAX(0,MIN(100,50+(Z539*10))),0)</f>
        <v/>
      </c>
      <c r="AJ539" s="11">
        <f>IFERROR(IF(--AA539&gt;=80,"خرید قوی",IF(--AA539&gt;=70,"خرید مشروط",IF(--AA539&gt;=60,"مراقبت",IF(--AA539&gt;=45,"ضعیف","عدم ورود")))),"")</f>
        <v/>
      </c>
    </row>
    <row r="540">
      <c r="A540" s="12">
        <f>'دیده بان بازار'!A543</f>
        <v/>
      </c>
      <c r="B540" s="13">
        <f>'دیده بان بازار'!B543</f>
        <v/>
      </c>
      <c r="C540" s="13">
        <f>'دیده بان بازار'!C543</f>
        <v/>
      </c>
      <c r="D540" s="13">
        <f>'دیده بان بازار'!D543</f>
        <v/>
      </c>
      <c r="E540" s="14">
        <f>'دیده بان بازار'!E543</f>
        <v/>
      </c>
      <c r="F540" s="13">
        <f>'دیده بان بازار'!F543</f>
        <v/>
      </c>
      <c r="G540" s="13">
        <f>'دیده بان بازار'!G543</f>
        <v/>
      </c>
      <c r="H540" s="13">
        <f>'دیده بان بازار'!H543</f>
        <v/>
      </c>
      <c r="I540" s="13">
        <f>'دیده بان بازار'!I543</f>
        <v/>
      </c>
      <c r="J540" s="13">
        <f>'دیده بان بازار'!J543</f>
        <v/>
      </c>
      <c r="K540" s="13">
        <f>'دیده بان بازار'!K543</f>
        <v/>
      </c>
      <c r="L540" s="13">
        <f>'دیده بان بازار'!L543</f>
        <v/>
      </c>
      <c r="M540" s="13">
        <f>'دیده بان بازار'!M543</f>
        <v/>
      </c>
      <c r="N540" s="13">
        <f>'دیده بان بازار'!N543</f>
        <v/>
      </c>
      <c r="O540" s="13">
        <f>'دیده بان بازار'!O543</f>
        <v/>
      </c>
      <c r="P540" s="13">
        <f>'دیده بان بازار'!P543</f>
        <v/>
      </c>
      <c r="Q540" s="13">
        <f>'دیده بان بازار'!Q543</f>
        <v/>
      </c>
      <c r="R540" s="13">
        <f>'دیده بان بازار'!R543</f>
        <v/>
      </c>
      <c r="S540" s="13">
        <f>'دیده بان بازار'!S543</f>
        <v/>
      </c>
      <c r="T540" s="13">
        <f>'دیده بان بازار'!T543</f>
        <v/>
      </c>
      <c r="U540" s="13">
        <f>'دیده بان بازار'!U543</f>
        <v/>
      </c>
      <c r="V540" s="13">
        <f>'دیده بان بازار'!V543</f>
        <v/>
      </c>
      <c r="W540" s="6">
        <f>'دیده بان بازار'!W543</f>
        <v/>
      </c>
      <c r="X540" s="11">
        <f>IFERROR(IF(OR(R540&lt;=0,W540&lt;=0,S540&lt;=0,V540&lt;=0),0,ROUND((S540/R540)/(V540/W540),2)),0)</f>
        <v/>
      </c>
      <c r="Y540" s="11">
        <f>IFERROR(IF(OR(S540&lt;=0,V540&lt;=0),0,ROUND(S540/V540,2)),0)</f>
        <v/>
      </c>
      <c r="Z540" s="11">
        <f>IFERROR(J540-M540,0)</f>
        <v/>
      </c>
      <c r="AA540" s="11">
        <f>IFERROR(ROUND(MAX(0,MIN(100,((AB540*0.2)+(AC540*0.15)+(AD540*0.15)+(AE540*0.1)+(AF540*0.1)+(AG540*0.15)+(MIN(Y540/3,1)*100*0.1)+(AI540*0.05))*((AH540/100)*0.25+0.75))),0),0)</f>
        <v/>
      </c>
      <c r="AB540" s="11">
        <f>ROUND(MAX(0,MIN(100,((M540+10)/20)*100)),0)</f>
        <v/>
      </c>
      <c r="AC540" s="11">
        <f>IFERROR(IF(D540&lt;=0,0,ROUND(COUNTIFS($D$4:$D$3359,"&lt;="&amp;D540,$D$4:$D$3359,"&gt;0")/COUNTIF($D$4:$D$3359,"&gt;0")*100,0)),0)</f>
        <v/>
      </c>
      <c r="AD540" s="11">
        <f>IF(E540&lt;=0,0,ROUND(MAX(0,MIN(100,(LOG10(1+E540/1000000000)/LOG10(101))*100)),0))</f>
        <v/>
      </c>
      <c r="AE540" s="11">
        <f>IF(O540=N540,50,ROUND(MAX(0,MIN(100,((H540-N540)/(O540-N540))*100)),0))</f>
        <v/>
      </c>
      <c r="AF540" s="11">
        <f>ROUND(MAX(0,MIN(100,50+((H540-K540)/K540)*1000)),0)</f>
        <v/>
      </c>
      <c r="AG540" s="11">
        <f>IFERROR(ROUND(MAX(0,MIN(100,50+25*LN(MAX(0.01,X540)))),0),25)</f>
        <v/>
      </c>
      <c r="AH540" s="11">
        <f>ROUND(IF(M540&lt;=-30,0,IF(M540&lt;=-20,20,IF(M540&lt;=-10,50,100))),0)</f>
        <v/>
      </c>
      <c r="AI540" s="11">
        <f>ROUND(MAX(0,MIN(100,50+(Z540*10))),0)</f>
        <v/>
      </c>
      <c r="AJ540" s="11">
        <f>IFERROR(IF(--AA540&gt;=80,"خرید قوی",IF(--AA540&gt;=70,"خرید مشروط",IF(--AA540&gt;=60,"مراقبت",IF(--AA540&gt;=45,"ضعیف","عدم ورود")))),"")</f>
        <v/>
      </c>
    </row>
    <row r="541">
      <c r="A541" s="15">
        <f>'دیده بان بازار'!A544</f>
        <v/>
      </c>
      <c r="B541" s="16">
        <f>'دیده بان بازار'!B544</f>
        <v/>
      </c>
      <c r="C541" s="16">
        <f>'دیده بان بازار'!C544</f>
        <v/>
      </c>
      <c r="D541" s="16">
        <f>'دیده بان بازار'!D544</f>
        <v/>
      </c>
      <c r="E541" s="17">
        <f>'دیده بان بازار'!E544</f>
        <v/>
      </c>
      <c r="F541" s="16">
        <f>'دیده بان بازار'!F544</f>
        <v/>
      </c>
      <c r="G541" s="16">
        <f>'دیده بان بازار'!G544</f>
        <v/>
      </c>
      <c r="H541" s="16">
        <f>'دیده بان بازار'!H544</f>
        <v/>
      </c>
      <c r="I541" s="16">
        <f>'دیده بان بازار'!I544</f>
        <v/>
      </c>
      <c r="J541" s="16">
        <f>'دیده بان بازار'!J544</f>
        <v/>
      </c>
      <c r="K541" s="16">
        <f>'دیده بان بازار'!K544</f>
        <v/>
      </c>
      <c r="L541" s="16">
        <f>'دیده بان بازار'!L544</f>
        <v/>
      </c>
      <c r="M541" s="16">
        <f>'دیده بان بازار'!M544</f>
        <v/>
      </c>
      <c r="N541" s="16">
        <f>'دیده بان بازار'!N544</f>
        <v/>
      </c>
      <c r="O541" s="16">
        <f>'دیده بان بازار'!O544</f>
        <v/>
      </c>
      <c r="P541" s="16">
        <f>'دیده بان بازار'!P544</f>
        <v/>
      </c>
      <c r="Q541" s="16">
        <f>'دیده بان بازار'!Q544</f>
        <v/>
      </c>
      <c r="R541" s="16">
        <f>'دیده بان بازار'!R544</f>
        <v/>
      </c>
      <c r="S541" s="16">
        <f>'دیده بان بازار'!S544</f>
        <v/>
      </c>
      <c r="T541" s="16">
        <f>'دیده بان بازار'!T544</f>
        <v/>
      </c>
      <c r="U541" s="16">
        <f>'دیده بان بازار'!U544</f>
        <v/>
      </c>
      <c r="V541" s="16">
        <f>'دیده بان بازار'!V544</f>
        <v/>
      </c>
      <c r="W541" s="7">
        <f>'دیده بان بازار'!W544</f>
        <v/>
      </c>
      <c r="X541" s="11">
        <f>IFERROR(IF(OR(R541&lt;=0,W541&lt;=0,S541&lt;=0,V541&lt;=0),0,ROUND((S541/R541)/(V541/W541),2)),0)</f>
        <v/>
      </c>
      <c r="Y541" s="11">
        <f>IFERROR(IF(OR(S541&lt;=0,V541&lt;=0),0,ROUND(S541/V541,2)),0)</f>
        <v/>
      </c>
      <c r="Z541" s="11">
        <f>IFERROR(J541-M541,0)</f>
        <v/>
      </c>
      <c r="AA541" s="11">
        <f>IFERROR(ROUND(MAX(0,MIN(100,((AB541*0.2)+(AC541*0.15)+(AD541*0.15)+(AE541*0.1)+(AF541*0.1)+(AG541*0.15)+(MIN(Y541/3,1)*100*0.1)+(AI541*0.05))*((AH541/100)*0.25+0.75))),0),0)</f>
        <v/>
      </c>
      <c r="AB541" s="11">
        <f>ROUND(MAX(0,MIN(100,((M541+10)/20)*100)),0)</f>
        <v/>
      </c>
      <c r="AC541" s="11">
        <f>IFERROR(IF(D541&lt;=0,0,ROUND(COUNTIFS($D$4:$D$3359,"&lt;="&amp;D541,$D$4:$D$3359,"&gt;0")/COUNTIF($D$4:$D$3359,"&gt;0")*100,0)),0)</f>
        <v/>
      </c>
      <c r="AD541" s="11">
        <f>IF(E541&lt;=0,0,ROUND(MAX(0,MIN(100,(LOG10(1+E541/1000000000)/LOG10(101))*100)),0))</f>
        <v/>
      </c>
      <c r="AE541" s="11">
        <f>IF(O541=N541,50,ROUND(MAX(0,MIN(100,((H541-N541)/(O541-N541))*100)),0))</f>
        <v/>
      </c>
      <c r="AF541" s="11">
        <f>ROUND(MAX(0,MIN(100,50+((H541-K541)/K541)*1000)),0)</f>
        <v/>
      </c>
      <c r="AG541" s="11">
        <f>IFERROR(ROUND(MAX(0,MIN(100,50+25*LN(MAX(0.01,X541)))),0),25)</f>
        <v/>
      </c>
      <c r="AH541" s="11">
        <f>ROUND(IF(M541&lt;=-30,0,IF(M541&lt;=-20,20,IF(M541&lt;=-10,50,100))),0)</f>
        <v/>
      </c>
      <c r="AI541" s="11">
        <f>ROUND(MAX(0,MIN(100,50+(Z541*10))),0)</f>
        <v/>
      </c>
      <c r="AJ541" s="11">
        <f>IFERROR(IF(--AA541&gt;=80,"خرید قوی",IF(--AA541&gt;=70,"خرید مشروط",IF(--AA541&gt;=60,"مراقبت",IF(--AA541&gt;=45,"ضعیف","عدم ورود")))),"")</f>
        <v/>
      </c>
    </row>
    <row r="542">
      <c r="A542" s="15">
        <f>'دیده بان بازار'!A545</f>
        <v/>
      </c>
      <c r="B542" s="16">
        <f>'دیده بان بازار'!B545</f>
        <v/>
      </c>
      <c r="C542" s="16">
        <f>'دیده بان بازار'!C545</f>
        <v/>
      </c>
      <c r="D542" s="16">
        <f>'دیده بان بازار'!D545</f>
        <v/>
      </c>
      <c r="E542" s="17">
        <f>'دیده بان بازار'!E545</f>
        <v/>
      </c>
      <c r="F542" s="16">
        <f>'دیده بان بازار'!F545</f>
        <v/>
      </c>
      <c r="G542" s="16">
        <f>'دیده بان بازار'!G545</f>
        <v/>
      </c>
      <c r="H542" s="16">
        <f>'دیده بان بازار'!H545</f>
        <v/>
      </c>
      <c r="I542" s="16">
        <f>'دیده بان بازار'!I545</f>
        <v/>
      </c>
      <c r="J542" s="16">
        <f>'دیده بان بازار'!J545</f>
        <v/>
      </c>
      <c r="K542" s="16">
        <f>'دیده بان بازار'!K545</f>
        <v/>
      </c>
      <c r="L542" s="16">
        <f>'دیده بان بازار'!L545</f>
        <v/>
      </c>
      <c r="M542" s="16">
        <f>'دیده بان بازار'!M545</f>
        <v/>
      </c>
      <c r="N542" s="16">
        <f>'دیده بان بازار'!N545</f>
        <v/>
      </c>
      <c r="O542" s="16">
        <f>'دیده بان بازار'!O545</f>
        <v/>
      </c>
      <c r="P542" s="16">
        <f>'دیده بان بازار'!P545</f>
        <v/>
      </c>
      <c r="Q542" s="16">
        <f>'دیده بان بازار'!Q545</f>
        <v/>
      </c>
      <c r="R542" s="16">
        <f>'دیده بان بازار'!R545</f>
        <v/>
      </c>
      <c r="S542" s="16">
        <f>'دیده بان بازار'!S545</f>
        <v/>
      </c>
      <c r="T542" s="16">
        <f>'دیده بان بازار'!T545</f>
        <v/>
      </c>
      <c r="U542" s="16">
        <f>'دیده بان بازار'!U545</f>
        <v/>
      </c>
      <c r="V542" s="16">
        <f>'دیده بان بازار'!V545</f>
        <v/>
      </c>
      <c r="W542" s="7">
        <f>'دیده بان بازار'!W545</f>
        <v/>
      </c>
      <c r="X542" s="11">
        <f>IFERROR(IF(OR(R542&lt;=0,W542&lt;=0,S542&lt;=0,V542&lt;=0),0,ROUND((S542/R542)/(V542/W542),2)),0)</f>
        <v/>
      </c>
      <c r="Y542" s="11">
        <f>IFERROR(IF(OR(S542&lt;=0,V542&lt;=0),0,ROUND(S542/V542,2)),0)</f>
        <v/>
      </c>
      <c r="Z542" s="11">
        <f>IFERROR(J542-M542,0)</f>
        <v/>
      </c>
      <c r="AA542" s="11">
        <f>IFERROR(ROUND(MAX(0,MIN(100,((AB542*0.2)+(AC542*0.15)+(AD542*0.15)+(AE542*0.1)+(AF542*0.1)+(AG542*0.15)+(MIN(Y542/3,1)*100*0.1)+(AI542*0.05))*((AH542/100)*0.25+0.75))),0),0)</f>
        <v/>
      </c>
      <c r="AB542" s="11">
        <f>ROUND(MAX(0,MIN(100,((M542+10)/20)*100)),0)</f>
        <v/>
      </c>
      <c r="AC542" s="11">
        <f>IFERROR(IF(D542&lt;=0,0,ROUND(COUNTIFS($D$4:$D$3359,"&lt;="&amp;D542,$D$4:$D$3359,"&gt;0")/COUNTIF($D$4:$D$3359,"&gt;0")*100,0)),0)</f>
        <v/>
      </c>
      <c r="AD542" s="11">
        <f>IF(E542&lt;=0,0,ROUND(MAX(0,MIN(100,(LOG10(1+E542/1000000000)/LOG10(101))*100)),0))</f>
        <v/>
      </c>
      <c r="AE542" s="11">
        <f>IF(O542=N542,50,ROUND(MAX(0,MIN(100,((H542-N542)/(O542-N542))*100)),0))</f>
        <v/>
      </c>
      <c r="AF542" s="11">
        <f>ROUND(MAX(0,MIN(100,50+((H542-K542)/K542)*1000)),0)</f>
        <v/>
      </c>
      <c r="AG542" s="11">
        <f>IFERROR(ROUND(MAX(0,MIN(100,50+25*LN(MAX(0.01,X542)))),0),25)</f>
        <v/>
      </c>
      <c r="AH542" s="11">
        <f>ROUND(IF(M542&lt;=-30,0,IF(M542&lt;=-20,20,IF(M542&lt;=-10,50,100))),0)</f>
        <v/>
      </c>
      <c r="AI542" s="11">
        <f>ROUND(MAX(0,MIN(100,50+(Z542*10))),0)</f>
        <v/>
      </c>
      <c r="AJ542" s="11">
        <f>IFERROR(IF(--AA542&gt;=80,"خرید قوی",IF(--AA542&gt;=70,"خرید مشروط",IF(--AA542&gt;=60,"مراقبت",IF(--AA542&gt;=45,"ضعیف","عدم ورود")))),"")</f>
        <v/>
      </c>
    </row>
    <row r="543">
      <c r="A543" s="12">
        <f>'دیده بان بازار'!A546</f>
        <v/>
      </c>
      <c r="B543" s="13">
        <f>'دیده بان بازار'!B546</f>
        <v/>
      </c>
      <c r="C543" s="13">
        <f>'دیده بان بازار'!C546</f>
        <v/>
      </c>
      <c r="D543" s="13">
        <f>'دیده بان بازار'!D546</f>
        <v/>
      </c>
      <c r="E543" s="14">
        <f>'دیده بان بازار'!E546</f>
        <v/>
      </c>
      <c r="F543" s="13">
        <f>'دیده بان بازار'!F546</f>
        <v/>
      </c>
      <c r="G543" s="13">
        <f>'دیده بان بازار'!G546</f>
        <v/>
      </c>
      <c r="H543" s="13">
        <f>'دیده بان بازار'!H546</f>
        <v/>
      </c>
      <c r="I543" s="13">
        <f>'دیده بان بازار'!I546</f>
        <v/>
      </c>
      <c r="J543" s="13">
        <f>'دیده بان بازار'!J546</f>
        <v/>
      </c>
      <c r="K543" s="13">
        <f>'دیده بان بازار'!K546</f>
        <v/>
      </c>
      <c r="L543" s="13">
        <f>'دیده بان بازار'!L546</f>
        <v/>
      </c>
      <c r="M543" s="13">
        <f>'دیده بان بازار'!M546</f>
        <v/>
      </c>
      <c r="N543" s="13">
        <f>'دیده بان بازار'!N546</f>
        <v/>
      </c>
      <c r="O543" s="13">
        <f>'دیده بان بازار'!O546</f>
        <v/>
      </c>
      <c r="P543" s="13">
        <f>'دیده بان بازار'!P546</f>
        <v/>
      </c>
      <c r="Q543" s="13">
        <f>'دیده بان بازار'!Q546</f>
        <v/>
      </c>
      <c r="R543" s="13">
        <f>'دیده بان بازار'!R546</f>
        <v/>
      </c>
      <c r="S543" s="13">
        <f>'دیده بان بازار'!S546</f>
        <v/>
      </c>
      <c r="T543" s="13">
        <f>'دیده بان بازار'!T546</f>
        <v/>
      </c>
      <c r="U543" s="13">
        <f>'دیده بان بازار'!U546</f>
        <v/>
      </c>
      <c r="V543" s="13">
        <f>'دیده بان بازار'!V546</f>
        <v/>
      </c>
      <c r="W543" s="6">
        <f>'دیده بان بازار'!W546</f>
        <v/>
      </c>
      <c r="X543" s="11">
        <f>IFERROR(IF(OR(R543&lt;=0,W543&lt;=0,S543&lt;=0,V543&lt;=0),0,ROUND((S543/R543)/(V543/W543),2)),0)</f>
        <v/>
      </c>
      <c r="Y543" s="11">
        <f>IFERROR(IF(OR(S543&lt;=0,V543&lt;=0),0,ROUND(S543/V543,2)),0)</f>
        <v/>
      </c>
      <c r="Z543" s="11">
        <f>IFERROR(J543-M543,0)</f>
        <v/>
      </c>
      <c r="AA543" s="11">
        <f>IFERROR(ROUND(MAX(0,MIN(100,((AB543*0.2)+(AC543*0.15)+(AD543*0.15)+(AE543*0.1)+(AF543*0.1)+(AG543*0.15)+(MIN(Y543/3,1)*100*0.1)+(AI543*0.05))*((AH543/100)*0.25+0.75))),0),0)</f>
        <v/>
      </c>
      <c r="AB543" s="11">
        <f>ROUND(MAX(0,MIN(100,((M543+10)/20)*100)),0)</f>
        <v/>
      </c>
      <c r="AC543" s="11">
        <f>IFERROR(IF(D543&lt;=0,0,ROUND(COUNTIFS($D$4:$D$3359,"&lt;="&amp;D543,$D$4:$D$3359,"&gt;0")/COUNTIF($D$4:$D$3359,"&gt;0")*100,0)),0)</f>
        <v/>
      </c>
      <c r="AD543" s="11">
        <f>IF(E543&lt;=0,0,ROUND(MAX(0,MIN(100,(LOG10(1+E543/1000000000)/LOG10(101))*100)),0))</f>
        <v/>
      </c>
      <c r="AE543" s="11">
        <f>IF(O543=N543,50,ROUND(MAX(0,MIN(100,((H543-N543)/(O543-N543))*100)),0))</f>
        <v/>
      </c>
      <c r="AF543" s="11">
        <f>ROUND(MAX(0,MIN(100,50+((H543-K543)/K543)*1000)),0)</f>
        <v/>
      </c>
      <c r="AG543" s="11">
        <f>IFERROR(ROUND(MAX(0,MIN(100,50+25*LN(MAX(0.01,X543)))),0),25)</f>
        <v/>
      </c>
      <c r="AH543" s="11">
        <f>ROUND(IF(M543&lt;=-30,0,IF(M543&lt;=-20,20,IF(M543&lt;=-10,50,100))),0)</f>
        <v/>
      </c>
      <c r="AI543" s="11">
        <f>ROUND(MAX(0,MIN(100,50+(Z543*10))),0)</f>
        <v/>
      </c>
      <c r="AJ543" s="11">
        <f>IFERROR(IF(--AA543&gt;=80,"خرید قوی",IF(--AA543&gt;=70,"خرید مشروط",IF(--AA543&gt;=60,"مراقبت",IF(--AA543&gt;=45,"ضعیف","عدم ورود")))),"")</f>
        <v/>
      </c>
    </row>
    <row r="544">
      <c r="A544" s="15">
        <f>'دیده بان بازار'!A547</f>
        <v/>
      </c>
      <c r="B544" s="16">
        <f>'دیده بان بازار'!B547</f>
        <v/>
      </c>
      <c r="C544" s="16">
        <f>'دیده بان بازار'!C547</f>
        <v/>
      </c>
      <c r="D544" s="16">
        <f>'دیده بان بازار'!D547</f>
        <v/>
      </c>
      <c r="E544" s="17">
        <f>'دیده بان بازار'!E547</f>
        <v/>
      </c>
      <c r="F544" s="16">
        <f>'دیده بان بازار'!F547</f>
        <v/>
      </c>
      <c r="G544" s="16">
        <f>'دیده بان بازار'!G547</f>
        <v/>
      </c>
      <c r="H544" s="16">
        <f>'دیده بان بازار'!H547</f>
        <v/>
      </c>
      <c r="I544" s="16">
        <f>'دیده بان بازار'!I547</f>
        <v/>
      </c>
      <c r="J544" s="16">
        <f>'دیده بان بازار'!J547</f>
        <v/>
      </c>
      <c r="K544" s="16">
        <f>'دیده بان بازار'!K547</f>
        <v/>
      </c>
      <c r="L544" s="16">
        <f>'دیده بان بازار'!L547</f>
        <v/>
      </c>
      <c r="M544" s="16">
        <f>'دیده بان بازار'!M547</f>
        <v/>
      </c>
      <c r="N544" s="16">
        <f>'دیده بان بازار'!N547</f>
        <v/>
      </c>
      <c r="O544" s="16">
        <f>'دیده بان بازار'!O547</f>
        <v/>
      </c>
      <c r="P544" s="16">
        <f>'دیده بان بازار'!P547</f>
        <v/>
      </c>
      <c r="Q544" s="16">
        <f>'دیده بان بازار'!Q547</f>
        <v/>
      </c>
      <c r="R544" s="16">
        <f>'دیده بان بازار'!R547</f>
        <v/>
      </c>
      <c r="S544" s="16">
        <f>'دیده بان بازار'!S547</f>
        <v/>
      </c>
      <c r="T544" s="16">
        <f>'دیده بان بازار'!T547</f>
        <v/>
      </c>
      <c r="U544" s="16">
        <f>'دیده بان بازار'!U547</f>
        <v/>
      </c>
      <c r="V544" s="16">
        <f>'دیده بان بازار'!V547</f>
        <v/>
      </c>
      <c r="W544" s="7">
        <f>'دیده بان بازار'!W547</f>
        <v/>
      </c>
      <c r="X544" s="11">
        <f>IFERROR(IF(OR(R544&lt;=0,W544&lt;=0,S544&lt;=0,V544&lt;=0),0,ROUND((S544/R544)/(V544/W544),2)),0)</f>
        <v/>
      </c>
      <c r="Y544" s="11">
        <f>IFERROR(IF(OR(S544&lt;=0,V544&lt;=0),0,ROUND(S544/V544,2)),0)</f>
        <v/>
      </c>
      <c r="Z544" s="11">
        <f>IFERROR(J544-M544,0)</f>
        <v/>
      </c>
      <c r="AA544" s="11">
        <f>IFERROR(ROUND(MAX(0,MIN(100,((AB544*0.2)+(AC544*0.15)+(AD544*0.15)+(AE544*0.1)+(AF544*0.1)+(AG544*0.15)+(MIN(Y544/3,1)*100*0.1)+(AI544*0.05))*((AH544/100)*0.25+0.75))),0),0)</f>
        <v/>
      </c>
      <c r="AB544" s="11">
        <f>ROUND(MAX(0,MIN(100,((M544+10)/20)*100)),0)</f>
        <v/>
      </c>
      <c r="AC544" s="11">
        <f>IFERROR(IF(D544&lt;=0,0,ROUND(COUNTIFS($D$4:$D$3359,"&lt;="&amp;D544,$D$4:$D$3359,"&gt;0")/COUNTIF($D$4:$D$3359,"&gt;0")*100,0)),0)</f>
        <v/>
      </c>
      <c r="AD544" s="11">
        <f>IF(E544&lt;=0,0,ROUND(MAX(0,MIN(100,(LOG10(1+E544/1000000000)/LOG10(101))*100)),0))</f>
        <v/>
      </c>
      <c r="AE544" s="11">
        <f>IF(O544=N544,50,ROUND(MAX(0,MIN(100,((H544-N544)/(O544-N544))*100)),0))</f>
        <v/>
      </c>
      <c r="AF544" s="11">
        <f>ROUND(MAX(0,MIN(100,50+((H544-K544)/K544)*1000)),0)</f>
        <v/>
      </c>
      <c r="AG544" s="11">
        <f>IFERROR(ROUND(MAX(0,MIN(100,50+25*LN(MAX(0.01,X544)))),0),25)</f>
        <v/>
      </c>
      <c r="AH544" s="11">
        <f>ROUND(IF(M544&lt;=-30,0,IF(M544&lt;=-20,20,IF(M544&lt;=-10,50,100))),0)</f>
        <v/>
      </c>
      <c r="AI544" s="11">
        <f>ROUND(MAX(0,MIN(100,50+(Z544*10))),0)</f>
        <v/>
      </c>
      <c r="AJ544" s="11">
        <f>IFERROR(IF(--AA544&gt;=80,"خرید قوی",IF(--AA544&gt;=70,"خرید مشروط",IF(--AA544&gt;=60,"مراقبت",IF(--AA544&gt;=45,"ضعیف","عدم ورود")))),"")</f>
        <v/>
      </c>
    </row>
    <row r="545">
      <c r="A545" s="12">
        <f>'دیده بان بازار'!A548</f>
        <v/>
      </c>
      <c r="B545" s="13">
        <f>'دیده بان بازار'!B548</f>
        <v/>
      </c>
      <c r="C545" s="13">
        <f>'دیده بان بازار'!C548</f>
        <v/>
      </c>
      <c r="D545" s="13">
        <f>'دیده بان بازار'!D548</f>
        <v/>
      </c>
      <c r="E545" s="14">
        <f>'دیده بان بازار'!E548</f>
        <v/>
      </c>
      <c r="F545" s="13">
        <f>'دیده بان بازار'!F548</f>
        <v/>
      </c>
      <c r="G545" s="13">
        <f>'دیده بان بازار'!G548</f>
        <v/>
      </c>
      <c r="H545" s="13">
        <f>'دیده بان بازار'!H548</f>
        <v/>
      </c>
      <c r="I545" s="13">
        <f>'دیده بان بازار'!I548</f>
        <v/>
      </c>
      <c r="J545" s="13">
        <f>'دیده بان بازار'!J548</f>
        <v/>
      </c>
      <c r="K545" s="13">
        <f>'دیده بان بازار'!K548</f>
        <v/>
      </c>
      <c r="L545" s="13">
        <f>'دیده بان بازار'!L548</f>
        <v/>
      </c>
      <c r="M545" s="13">
        <f>'دیده بان بازار'!M548</f>
        <v/>
      </c>
      <c r="N545" s="13">
        <f>'دیده بان بازار'!N548</f>
        <v/>
      </c>
      <c r="O545" s="13">
        <f>'دیده بان بازار'!O548</f>
        <v/>
      </c>
      <c r="P545" s="13">
        <f>'دیده بان بازار'!P548</f>
        <v/>
      </c>
      <c r="Q545" s="13">
        <f>'دیده بان بازار'!Q548</f>
        <v/>
      </c>
      <c r="R545" s="13">
        <f>'دیده بان بازار'!R548</f>
        <v/>
      </c>
      <c r="S545" s="13">
        <f>'دیده بان بازار'!S548</f>
        <v/>
      </c>
      <c r="T545" s="13">
        <f>'دیده بان بازار'!T548</f>
        <v/>
      </c>
      <c r="U545" s="13">
        <f>'دیده بان بازار'!U548</f>
        <v/>
      </c>
      <c r="V545" s="13">
        <f>'دیده بان بازار'!V548</f>
        <v/>
      </c>
      <c r="W545" s="6">
        <f>'دیده بان بازار'!W548</f>
        <v/>
      </c>
      <c r="X545" s="11">
        <f>IFERROR(IF(OR(R545&lt;=0,W545&lt;=0,S545&lt;=0,V545&lt;=0),0,ROUND((S545/R545)/(V545/W545),2)),0)</f>
        <v/>
      </c>
      <c r="Y545" s="11">
        <f>IFERROR(IF(OR(S545&lt;=0,V545&lt;=0),0,ROUND(S545/V545,2)),0)</f>
        <v/>
      </c>
      <c r="Z545" s="11">
        <f>IFERROR(J545-M545,0)</f>
        <v/>
      </c>
      <c r="AA545" s="11">
        <f>IFERROR(ROUND(MAX(0,MIN(100,((AB545*0.2)+(AC545*0.15)+(AD545*0.15)+(AE545*0.1)+(AF545*0.1)+(AG545*0.15)+(MIN(Y545/3,1)*100*0.1)+(AI545*0.05))*((AH545/100)*0.25+0.75))),0),0)</f>
        <v/>
      </c>
      <c r="AB545" s="11">
        <f>ROUND(MAX(0,MIN(100,((M545+10)/20)*100)),0)</f>
        <v/>
      </c>
      <c r="AC545" s="11">
        <f>IFERROR(IF(D545&lt;=0,0,ROUND(COUNTIFS($D$4:$D$3359,"&lt;="&amp;D545,$D$4:$D$3359,"&gt;0")/COUNTIF($D$4:$D$3359,"&gt;0")*100,0)),0)</f>
        <v/>
      </c>
      <c r="AD545" s="11">
        <f>IF(E545&lt;=0,0,ROUND(MAX(0,MIN(100,(LOG10(1+E545/1000000000)/LOG10(101))*100)),0))</f>
        <v/>
      </c>
      <c r="AE545" s="11">
        <f>IF(O545=N545,50,ROUND(MAX(0,MIN(100,((H545-N545)/(O545-N545))*100)),0))</f>
        <v/>
      </c>
      <c r="AF545" s="11">
        <f>ROUND(MAX(0,MIN(100,50+((H545-K545)/K545)*1000)),0)</f>
        <v/>
      </c>
      <c r="AG545" s="11">
        <f>IFERROR(ROUND(MAX(0,MIN(100,50+25*LN(MAX(0.01,X545)))),0),25)</f>
        <v/>
      </c>
      <c r="AH545" s="11">
        <f>ROUND(IF(M545&lt;=-30,0,IF(M545&lt;=-20,20,IF(M545&lt;=-10,50,100))),0)</f>
        <v/>
      </c>
      <c r="AI545" s="11">
        <f>ROUND(MAX(0,MIN(100,50+(Z545*10))),0)</f>
        <v/>
      </c>
      <c r="AJ545" s="11">
        <f>IFERROR(IF(--AA545&gt;=80,"خرید قوی",IF(--AA545&gt;=70,"خرید مشروط",IF(--AA545&gt;=60,"مراقبت",IF(--AA545&gt;=45,"ضعیف","عدم ورود")))),"")</f>
        <v/>
      </c>
    </row>
    <row r="546">
      <c r="A546" s="15">
        <f>'دیده بان بازار'!A549</f>
        <v/>
      </c>
      <c r="B546" s="16">
        <f>'دیده بان بازار'!B549</f>
        <v/>
      </c>
      <c r="C546" s="16">
        <f>'دیده بان بازار'!C549</f>
        <v/>
      </c>
      <c r="D546" s="16">
        <f>'دیده بان بازار'!D549</f>
        <v/>
      </c>
      <c r="E546" s="17">
        <f>'دیده بان بازار'!E549</f>
        <v/>
      </c>
      <c r="F546" s="16">
        <f>'دیده بان بازار'!F549</f>
        <v/>
      </c>
      <c r="G546" s="16">
        <f>'دیده بان بازار'!G549</f>
        <v/>
      </c>
      <c r="H546" s="16">
        <f>'دیده بان بازار'!H549</f>
        <v/>
      </c>
      <c r="I546" s="16">
        <f>'دیده بان بازار'!I549</f>
        <v/>
      </c>
      <c r="J546" s="16">
        <f>'دیده بان بازار'!J549</f>
        <v/>
      </c>
      <c r="K546" s="16">
        <f>'دیده بان بازار'!K549</f>
        <v/>
      </c>
      <c r="L546" s="16">
        <f>'دیده بان بازار'!L549</f>
        <v/>
      </c>
      <c r="M546" s="16">
        <f>'دیده بان بازار'!M549</f>
        <v/>
      </c>
      <c r="N546" s="16">
        <f>'دیده بان بازار'!N549</f>
        <v/>
      </c>
      <c r="O546" s="16">
        <f>'دیده بان بازار'!O549</f>
        <v/>
      </c>
      <c r="P546" s="16">
        <f>'دیده بان بازار'!P549</f>
        <v/>
      </c>
      <c r="Q546" s="16">
        <f>'دیده بان بازار'!Q549</f>
        <v/>
      </c>
      <c r="R546" s="16">
        <f>'دیده بان بازار'!R549</f>
        <v/>
      </c>
      <c r="S546" s="16">
        <f>'دیده بان بازار'!S549</f>
        <v/>
      </c>
      <c r="T546" s="16">
        <f>'دیده بان بازار'!T549</f>
        <v/>
      </c>
      <c r="U546" s="16">
        <f>'دیده بان بازار'!U549</f>
        <v/>
      </c>
      <c r="V546" s="16">
        <f>'دیده بان بازار'!V549</f>
        <v/>
      </c>
      <c r="W546" s="7">
        <f>'دیده بان بازار'!W549</f>
        <v/>
      </c>
      <c r="X546" s="11">
        <f>IFERROR(IF(OR(R546&lt;=0,W546&lt;=0,S546&lt;=0,V546&lt;=0),0,ROUND((S546/R546)/(V546/W546),2)),0)</f>
        <v/>
      </c>
      <c r="Y546" s="11">
        <f>IFERROR(IF(OR(S546&lt;=0,V546&lt;=0),0,ROUND(S546/V546,2)),0)</f>
        <v/>
      </c>
      <c r="Z546" s="11">
        <f>IFERROR(J546-M546,0)</f>
        <v/>
      </c>
      <c r="AA546" s="11">
        <f>IFERROR(ROUND(MAX(0,MIN(100,((AB546*0.2)+(AC546*0.15)+(AD546*0.15)+(AE546*0.1)+(AF546*0.1)+(AG546*0.15)+(MIN(Y546/3,1)*100*0.1)+(AI546*0.05))*((AH546/100)*0.25+0.75))),0),0)</f>
        <v/>
      </c>
      <c r="AB546" s="11">
        <f>ROUND(MAX(0,MIN(100,((M546+10)/20)*100)),0)</f>
        <v/>
      </c>
      <c r="AC546" s="11">
        <f>IFERROR(IF(D546&lt;=0,0,ROUND(COUNTIFS($D$4:$D$3359,"&lt;="&amp;D546,$D$4:$D$3359,"&gt;0")/COUNTIF($D$4:$D$3359,"&gt;0")*100,0)),0)</f>
        <v/>
      </c>
      <c r="AD546" s="11">
        <f>IF(E546&lt;=0,0,ROUND(MAX(0,MIN(100,(LOG10(1+E546/1000000000)/LOG10(101))*100)),0))</f>
        <v/>
      </c>
      <c r="AE546" s="11">
        <f>IF(O546=N546,50,ROUND(MAX(0,MIN(100,((H546-N546)/(O546-N546))*100)),0))</f>
        <v/>
      </c>
      <c r="AF546" s="11">
        <f>ROUND(MAX(0,MIN(100,50+((H546-K546)/K546)*1000)),0)</f>
        <v/>
      </c>
      <c r="AG546" s="11">
        <f>IFERROR(ROUND(MAX(0,MIN(100,50+25*LN(MAX(0.01,X546)))),0),25)</f>
        <v/>
      </c>
      <c r="AH546" s="11">
        <f>ROUND(IF(M546&lt;=-30,0,IF(M546&lt;=-20,20,IF(M546&lt;=-10,50,100))),0)</f>
        <v/>
      </c>
      <c r="AI546" s="11">
        <f>ROUND(MAX(0,MIN(100,50+(Z546*10))),0)</f>
        <v/>
      </c>
      <c r="AJ546" s="11">
        <f>IFERROR(IF(--AA546&gt;=80,"خرید قوی",IF(--AA546&gt;=70,"خرید مشروط",IF(--AA546&gt;=60,"مراقبت",IF(--AA546&gt;=45,"ضعیف","عدم ورود")))),"")</f>
        <v/>
      </c>
    </row>
    <row r="547">
      <c r="A547" s="12">
        <f>'دیده بان بازار'!A550</f>
        <v/>
      </c>
      <c r="B547" s="13">
        <f>'دیده بان بازار'!B550</f>
        <v/>
      </c>
      <c r="C547" s="13">
        <f>'دیده بان بازار'!C550</f>
        <v/>
      </c>
      <c r="D547" s="13">
        <f>'دیده بان بازار'!D550</f>
        <v/>
      </c>
      <c r="E547" s="14">
        <f>'دیده بان بازار'!E550</f>
        <v/>
      </c>
      <c r="F547" s="13">
        <f>'دیده بان بازار'!F550</f>
        <v/>
      </c>
      <c r="G547" s="13">
        <f>'دیده بان بازار'!G550</f>
        <v/>
      </c>
      <c r="H547" s="13">
        <f>'دیده بان بازار'!H550</f>
        <v/>
      </c>
      <c r="I547" s="13">
        <f>'دیده بان بازار'!I550</f>
        <v/>
      </c>
      <c r="J547" s="13">
        <f>'دیده بان بازار'!J550</f>
        <v/>
      </c>
      <c r="K547" s="13">
        <f>'دیده بان بازار'!K550</f>
        <v/>
      </c>
      <c r="L547" s="13">
        <f>'دیده بان بازار'!L550</f>
        <v/>
      </c>
      <c r="M547" s="13">
        <f>'دیده بان بازار'!M550</f>
        <v/>
      </c>
      <c r="N547" s="13">
        <f>'دیده بان بازار'!N550</f>
        <v/>
      </c>
      <c r="O547" s="13">
        <f>'دیده بان بازار'!O550</f>
        <v/>
      </c>
      <c r="P547" s="13">
        <f>'دیده بان بازار'!P550</f>
        <v/>
      </c>
      <c r="Q547" s="13">
        <f>'دیده بان بازار'!Q550</f>
        <v/>
      </c>
      <c r="R547" s="13">
        <f>'دیده بان بازار'!R550</f>
        <v/>
      </c>
      <c r="S547" s="13">
        <f>'دیده بان بازار'!S550</f>
        <v/>
      </c>
      <c r="T547" s="13">
        <f>'دیده بان بازار'!T550</f>
        <v/>
      </c>
      <c r="U547" s="13">
        <f>'دیده بان بازار'!U550</f>
        <v/>
      </c>
      <c r="V547" s="13">
        <f>'دیده بان بازار'!V550</f>
        <v/>
      </c>
      <c r="W547" s="6">
        <f>'دیده بان بازار'!W550</f>
        <v/>
      </c>
      <c r="X547" s="11">
        <f>IFERROR(IF(OR(R547&lt;=0,W547&lt;=0,S547&lt;=0,V547&lt;=0),0,ROUND((S547/R547)/(V547/W547),2)),0)</f>
        <v/>
      </c>
      <c r="Y547" s="11">
        <f>IFERROR(IF(OR(S547&lt;=0,V547&lt;=0),0,ROUND(S547/V547,2)),0)</f>
        <v/>
      </c>
      <c r="Z547" s="11">
        <f>IFERROR(J547-M547,0)</f>
        <v/>
      </c>
      <c r="AA547" s="11">
        <f>IFERROR(ROUND(MAX(0,MIN(100,((AB547*0.2)+(AC547*0.15)+(AD547*0.15)+(AE547*0.1)+(AF547*0.1)+(AG547*0.15)+(MIN(Y547/3,1)*100*0.1)+(AI547*0.05))*((AH547/100)*0.25+0.75))),0),0)</f>
        <v/>
      </c>
      <c r="AB547" s="11">
        <f>ROUND(MAX(0,MIN(100,((M547+10)/20)*100)),0)</f>
        <v/>
      </c>
      <c r="AC547" s="11">
        <f>IFERROR(IF(D547&lt;=0,0,ROUND(COUNTIFS($D$4:$D$3359,"&lt;="&amp;D547,$D$4:$D$3359,"&gt;0")/COUNTIF($D$4:$D$3359,"&gt;0")*100,0)),0)</f>
        <v/>
      </c>
      <c r="AD547" s="11">
        <f>IF(E547&lt;=0,0,ROUND(MAX(0,MIN(100,(LOG10(1+E547/1000000000)/LOG10(101))*100)),0))</f>
        <v/>
      </c>
      <c r="AE547" s="11">
        <f>IF(O547=N547,50,ROUND(MAX(0,MIN(100,((H547-N547)/(O547-N547))*100)),0))</f>
        <v/>
      </c>
      <c r="AF547" s="11">
        <f>ROUND(MAX(0,MIN(100,50+((H547-K547)/K547)*1000)),0)</f>
        <v/>
      </c>
      <c r="AG547" s="11">
        <f>IFERROR(ROUND(MAX(0,MIN(100,50+25*LN(MAX(0.01,X547)))),0),25)</f>
        <v/>
      </c>
      <c r="AH547" s="11">
        <f>ROUND(IF(M547&lt;=-30,0,IF(M547&lt;=-20,20,IF(M547&lt;=-10,50,100))),0)</f>
        <v/>
      </c>
      <c r="AI547" s="11">
        <f>ROUND(MAX(0,MIN(100,50+(Z547*10))),0)</f>
        <v/>
      </c>
      <c r="AJ547" s="11">
        <f>IFERROR(IF(--AA547&gt;=80,"خرید قوی",IF(--AA547&gt;=70,"خرید مشروط",IF(--AA547&gt;=60,"مراقبت",IF(--AA547&gt;=45,"ضعیف","عدم ورود")))),"")</f>
        <v/>
      </c>
    </row>
    <row r="548">
      <c r="A548" s="15">
        <f>'دیده بان بازار'!A551</f>
        <v/>
      </c>
      <c r="B548" s="16">
        <f>'دیده بان بازار'!B551</f>
        <v/>
      </c>
      <c r="C548" s="16">
        <f>'دیده بان بازار'!C551</f>
        <v/>
      </c>
      <c r="D548" s="16">
        <f>'دیده بان بازار'!D551</f>
        <v/>
      </c>
      <c r="E548" s="17">
        <f>'دیده بان بازار'!E551</f>
        <v/>
      </c>
      <c r="F548" s="16">
        <f>'دیده بان بازار'!F551</f>
        <v/>
      </c>
      <c r="G548" s="16">
        <f>'دیده بان بازار'!G551</f>
        <v/>
      </c>
      <c r="H548" s="16">
        <f>'دیده بان بازار'!H551</f>
        <v/>
      </c>
      <c r="I548" s="16">
        <f>'دیده بان بازار'!I551</f>
        <v/>
      </c>
      <c r="J548" s="16">
        <f>'دیده بان بازار'!J551</f>
        <v/>
      </c>
      <c r="K548" s="16">
        <f>'دیده بان بازار'!K551</f>
        <v/>
      </c>
      <c r="L548" s="16">
        <f>'دیده بان بازار'!L551</f>
        <v/>
      </c>
      <c r="M548" s="16">
        <f>'دیده بان بازار'!M551</f>
        <v/>
      </c>
      <c r="N548" s="16">
        <f>'دیده بان بازار'!N551</f>
        <v/>
      </c>
      <c r="O548" s="16">
        <f>'دیده بان بازار'!O551</f>
        <v/>
      </c>
      <c r="P548" s="16">
        <f>'دیده بان بازار'!P551</f>
        <v/>
      </c>
      <c r="Q548" s="16">
        <f>'دیده بان بازار'!Q551</f>
        <v/>
      </c>
      <c r="R548" s="16">
        <f>'دیده بان بازار'!R551</f>
        <v/>
      </c>
      <c r="S548" s="16">
        <f>'دیده بان بازار'!S551</f>
        <v/>
      </c>
      <c r="T548" s="16">
        <f>'دیده بان بازار'!T551</f>
        <v/>
      </c>
      <c r="U548" s="16">
        <f>'دیده بان بازار'!U551</f>
        <v/>
      </c>
      <c r="V548" s="16">
        <f>'دیده بان بازار'!V551</f>
        <v/>
      </c>
      <c r="W548" s="7">
        <f>'دیده بان بازار'!W551</f>
        <v/>
      </c>
      <c r="X548" s="11">
        <f>IFERROR(IF(OR(R548&lt;=0,W548&lt;=0,S548&lt;=0,V548&lt;=0),0,ROUND((S548/R548)/(V548/W548),2)),0)</f>
        <v/>
      </c>
      <c r="Y548" s="11">
        <f>IFERROR(IF(OR(S548&lt;=0,V548&lt;=0),0,ROUND(S548/V548,2)),0)</f>
        <v/>
      </c>
      <c r="Z548" s="11">
        <f>IFERROR(J548-M548,0)</f>
        <v/>
      </c>
      <c r="AA548" s="11">
        <f>IFERROR(ROUND(MAX(0,MIN(100,((AB548*0.2)+(AC548*0.15)+(AD548*0.15)+(AE548*0.1)+(AF548*0.1)+(AG548*0.15)+(MIN(Y548/3,1)*100*0.1)+(AI548*0.05))*((AH548/100)*0.25+0.75))),0),0)</f>
        <v/>
      </c>
      <c r="AB548" s="11">
        <f>ROUND(MAX(0,MIN(100,((M548+10)/20)*100)),0)</f>
        <v/>
      </c>
      <c r="AC548" s="11">
        <f>IFERROR(IF(D548&lt;=0,0,ROUND(COUNTIFS($D$4:$D$3359,"&lt;="&amp;D548,$D$4:$D$3359,"&gt;0")/COUNTIF($D$4:$D$3359,"&gt;0")*100,0)),0)</f>
        <v/>
      </c>
      <c r="AD548" s="11">
        <f>IF(E548&lt;=0,0,ROUND(MAX(0,MIN(100,(LOG10(1+E548/1000000000)/LOG10(101))*100)),0))</f>
        <v/>
      </c>
      <c r="AE548" s="11">
        <f>IF(O548=N548,50,ROUND(MAX(0,MIN(100,((H548-N548)/(O548-N548))*100)),0))</f>
        <v/>
      </c>
      <c r="AF548" s="11">
        <f>ROUND(MAX(0,MIN(100,50+((H548-K548)/K548)*1000)),0)</f>
        <v/>
      </c>
      <c r="AG548" s="11">
        <f>IFERROR(ROUND(MAX(0,MIN(100,50+25*LN(MAX(0.01,X548)))),0),25)</f>
        <v/>
      </c>
      <c r="AH548" s="11">
        <f>ROUND(IF(M548&lt;=-30,0,IF(M548&lt;=-20,20,IF(M548&lt;=-10,50,100))),0)</f>
        <v/>
      </c>
      <c r="AI548" s="11">
        <f>ROUND(MAX(0,MIN(100,50+(Z548*10))),0)</f>
        <v/>
      </c>
      <c r="AJ548" s="11">
        <f>IFERROR(IF(--AA548&gt;=80,"خرید قوی",IF(--AA548&gt;=70,"خرید مشروط",IF(--AA548&gt;=60,"مراقبت",IF(--AA548&gt;=45,"ضعیف","عدم ورود")))),"")</f>
        <v/>
      </c>
    </row>
    <row r="549">
      <c r="A549" s="12">
        <f>'دیده بان بازار'!A552</f>
        <v/>
      </c>
      <c r="B549" s="13">
        <f>'دیده بان بازار'!B552</f>
        <v/>
      </c>
      <c r="C549" s="13">
        <f>'دیده بان بازار'!C552</f>
        <v/>
      </c>
      <c r="D549" s="13">
        <f>'دیده بان بازار'!D552</f>
        <v/>
      </c>
      <c r="E549" s="14">
        <f>'دیده بان بازار'!E552</f>
        <v/>
      </c>
      <c r="F549" s="13">
        <f>'دیده بان بازار'!F552</f>
        <v/>
      </c>
      <c r="G549" s="13">
        <f>'دیده بان بازار'!G552</f>
        <v/>
      </c>
      <c r="H549" s="13">
        <f>'دیده بان بازار'!H552</f>
        <v/>
      </c>
      <c r="I549" s="13">
        <f>'دیده بان بازار'!I552</f>
        <v/>
      </c>
      <c r="J549" s="13">
        <f>'دیده بان بازار'!J552</f>
        <v/>
      </c>
      <c r="K549" s="13">
        <f>'دیده بان بازار'!K552</f>
        <v/>
      </c>
      <c r="L549" s="13">
        <f>'دیده بان بازار'!L552</f>
        <v/>
      </c>
      <c r="M549" s="13">
        <f>'دیده بان بازار'!M552</f>
        <v/>
      </c>
      <c r="N549" s="13">
        <f>'دیده بان بازار'!N552</f>
        <v/>
      </c>
      <c r="O549" s="13">
        <f>'دیده بان بازار'!O552</f>
        <v/>
      </c>
      <c r="P549" s="13">
        <f>'دیده بان بازار'!P552</f>
        <v/>
      </c>
      <c r="Q549" s="13">
        <f>'دیده بان بازار'!Q552</f>
        <v/>
      </c>
      <c r="R549" s="13">
        <f>'دیده بان بازار'!R552</f>
        <v/>
      </c>
      <c r="S549" s="13">
        <f>'دیده بان بازار'!S552</f>
        <v/>
      </c>
      <c r="T549" s="13">
        <f>'دیده بان بازار'!T552</f>
        <v/>
      </c>
      <c r="U549" s="13">
        <f>'دیده بان بازار'!U552</f>
        <v/>
      </c>
      <c r="V549" s="13">
        <f>'دیده بان بازار'!V552</f>
        <v/>
      </c>
      <c r="W549" s="6">
        <f>'دیده بان بازار'!W552</f>
        <v/>
      </c>
      <c r="X549" s="11">
        <f>IFERROR(IF(OR(R549&lt;=0,W549&lt;=0,S549&lt;=0,V549&lt;=0),0,ROUND((S549/R549)/(V549/W549),2)),0)</f>
        <v/>
      </c>
      <c r="Y549" s="11">
        <f>IFERROR(IF(OR(S549&lt;=0,V549&lt;=0),0,ROUND(S549/V549,2)),0)</f>
        <v/>
      </c>
      <c r="Z549" s="11">
        <f>IFERROR(J549-M549,0)</f>
        <v/>
      </c>
      <c r="AA549" s="11">
        <f>IFERROR(ROUND(MAX(0,MIN(100,((AB549*0.2)+(AC549*0.15)+(AD549*0.15)+(AE549*0.1)+(AF549*0.1)+(AG549*0.15)+(MIN(Y549/3,1)*100*0.1)+(AI549*0.05))*((AH549/100)*0.25+0.75))),0),0)</f>
        <v/>
      </c>
      <c r="AB549" s="11">
        <f>ROUND(MAX(0,MIN(100,((M549+10)/20)*100)),0)</f>
        <v/>
      </c>
      <c r="AC549" s="11">
        <f>IFERROR(IF(D549&lt;=0,0,ROUND(COUNTIFS($D$4:$D$3359,"&lt;="&amp;D549,$D$4:$D$3359,"&gt;0")/COUNTIF($D$4:$D$3359,"&gt;0")*100,0)),0)</f>
        <v/>
      </c>
      <c r="AD549" s="11">
        <f>IF(E549&lt;=0,0,ROUND(MAX(0,MIN(100,(LOG10(1+E549/1000000000)/LOG10(101))*100)),0))</f>
        <v/>
      </c>
      <c r="AE549" s="11">
        <f>IF(O549=N549,50,ROUND(MAX(0,MIN(100,((H549-N549)/(O549-N549))*100)),0))</f>
        <v/>
      </c>
      <c r="AF549" s="11">
        <f>ROUND(MAX(0,MIN(100,50+((H549-K549)/K549)*1000)),0)</f>
        <v/>
      </c>
      <c r="AG549" s="11">
        <f>IFERROR(ROUND(MAX(0,MIN(100,50+25*LN(MAX(0.01,X549)))),0),25)</f>
        <v/>
      </c>
      <c r="AH549" s="11">
        <f>ROUND(IF(M549&lt;=-30,0,IF(M549&lt;=-20,20,IF(M549&lt;=-10,50,100))),0)</f>
        <v/>
      </c>
      <c r="AI549" s="11">
        <f>ROUND(MAX(0,MIN(100,50+(Z549*10))),0)</f>
        <v/>
      </c>
      <c r="AJ549" s="11">
        <f>IFERROR(IF(--AA549&gt;=80,"خرید قوی",IF(--AA549&gt;=70,"خرید مشروط",IF(--AA549&gt;=60,"مراقبت",IF(--AA549&gt;=45,"ضعیف","عدم ورود")))),"")</f>
        <v/>
      </c>
    </row>
    <row r="550">
      <c r="A550" s="15">
        <f>'دیده بان بازار'!A553</f>
        <v/>
      </c>
      <c r="B550" s="16">
        <f>'دیده بان بازار'!B553</f>
        <v/>
      </c>
      <c r="C550" s="16">
        <f>'دیده بان بازار'!C553</f>
        <v/>
      </c>
      <c r="D550" s="16">
        <f>'دیده بان بازار'!D553</f>
        <v/>
      </c>
      <c r="E550" s="17">
        <f>'دیده بان بازار'!E553</f>
        <v/>
      </c>
      <c r="F550" s="16">
        <f>'دیده بان بازار'!F553</f>
        <v/>
      </c>
      <c r="G550" s="16">
        <f>'دیده بان بازار'!G553</f>
        <v/>
      </c>
      <c r="H550" s="16">
        <f>'دیده بان بازار'!H553</f>
        <v/>
      </c>
      <c r="I550" s="16">
        <f>'دیده بان بازار'!I553</f>
        <v/>
      </c>
      <c r="J550" s="16">
        <f>'دیده بان بازار'!J553</f>
        <v/>
      </c>
      <c r="K550" s="16">
        <f>'دیده بان بازار'!K553</f>
        <v/>
      </c>
      <c r="L550" s="16">
        <f>'دیده بان بازار'!L553</f>
        <v/>
      </c>
      <c r="M550" s="16">
        <f>'دیده بان بازار'!M553</f>
        <v/>
      </c>
      <c r="N550" s="16">
        <f>'دیده بان بازار'!N553</f>
        <v/>
      </c>
      <c r="O550" s="16">
        <f>'دیده بان بازار'!O553</f>
        <v/>
      </c>
      <c r="P550" s="16">
        <f>'دیده بان بازار'!P553</f>
        <v/>
      </c>
      <c r="Q550" s="16">
        <f>'دیده بان بازار'!Q553</f>
        <v/>
      </c>
      <c r="R550" s="16">
        <f>'دیده بان بازار'!R553</f>
        <v/>
      </c>
      <c r="S550" s="16">
        <f>'دیده بان بازار'!S553</f>
        <v/>
      </c>
      <c r="T550" s="16">
        <f>'دیده بان بازار'!T553</f>
        <v/>
      </c>
      <c r="U550" s="16">
        <f>'دیده بان بازار'!U553</f>
        <v/>
      </c>
      <c r="V550" s="16">
        <f>'دیده بان بازار'!V553</f>
        <v/>
      </c>
      <c r="W550" s="7">
        <f>'دیده بان بازار'!W553</f>
        <v/>
      </c>
      <c r="X550" s="11">
        <f>IFERROR(IF(OR(R550&lt;=0,W550&lt;=0,S550&lt;=0,V550&lt;=0),0,ROUND((S550/R550)/(V550/W550),2)),0)</f>
        <v/>
      </c>
      <c r="Y550" s="11">
        <f>IFERROR(IF(OR(S550&lt;=0,V550&lt;=0),0,ROUND(S550/V550,2)),0)</f>
        <v/>
      </c>
      <c r="Z550" s="11">
        <f>IFERROR(J550-M550,0)</f>
        <v/>
      </c>
      <c r="AA550" s="11">
        <f>IFERROR(ROUND(MAX(0,MIN(100,((AB550*0.2)+(AC550*0.15)+(AD550*0.15)+(AE550*0.1)+(AF550*0.1)+(AG550*0.15)+(MIN(Y550/3,1)*100*0.1)+(AI550*0.05))*((AH550/100)*0.25+0.75))),0),0)</f>
        <v/>
      </c>
      <c r="AB550" s="11">
        <f>ROUND(MAX(0,MIN(100,((M550+10)/20)*100)),0)</f>
        <v/>
      </c>
      <c r="AC550" s="11">
        <f>IFERROR(IF(D550&lt;=0,0,ROUND(COUNTIFS($D$4:$D$3359,"&lt;="&amp;D550,$D$4:$D$3359,"&gt;0")/COUNTIF($D$4:$D$3359,"&gt;0")*100,0)),0)</f>
        <v/>
      </c>
      <c r="AD550" s="11">
        <f>IF(E550&lt;=0,0,ROUND(MAX(0,MIN(100,(LOG10(1+E550/1000000000)/LOG10(101))*100)),0))</f>
        <v/>
      </c>
      <c r="AE550" s="11">
        <f>IF(O550=N550,50,ROUND(MAX(0,MIN(100,((H550-N550)/(O550-N550))*100)),0))</f>
        <v/>
      </c>
      <c r="AF550" s="11">
        <f>ROUND(MAX(0,MIN(100,50+((H550-K550)/K550)*1000)),0)</f>
        <v/>
      </c>
      <c r="AG550" s="11">
        <f>IFERROR(ROUND(MAX(0,MIN(100,50+25*LN(MAX(0.01,X550)))),0),25)</f>
        <v/>
      </c>
      <c r="AH550" s="11">
        <f>ROUND(IF(M550&lt;=-30,0,IF(M550&lt;=-20,20,IF(M550&lt;=-10,50,100))),0)</f>
        <v/>
      </c>
      <c r="AI550" s="11">
        <f>ROUND(MAX(0,MIN(100,50+(Z550*10))),0)</f>
        <v/>
      </c>
      <c r="AJ550" s="11">
        <f>IFERROR(IF(--AA550&gt;=80,"خرید قوی",IF(--AA550&gt;=70,"خرید مشروط",IF(--AA550&gt;=60,"مراقبت",IF(--AA550&gt;=45,"ضعیف","عدم ورود")))),"")</f>
        <v/>
      </c>
    </row>
    <row r="551">
      <c r="A551" s="12">
        <f>'دیده بان بازار'!A554</f>
        <v/>
      </c>
      <c r="B551" s="13">
        <f>'دیده بان بازار'!B554</f>
        <v/>
      </c>
      <c r="C551" s="13">
        <f>'دیده بان بازار'!C554</f>
        <v/>
      </c>
      <c r="D551" s="13">
        <f>'دیده بان بازار'!D554</f>
        <v/>
      </c>
      <c r="E551" s="14">
        <f>'دیده بان بازار'!E554</f>
        <v/>
      </c>
      <c r="F551" s="13">
        <f>'دیده بان بازار'!F554</f>
        <v/>
      </c>
      <c r="G551" s="13">
        <f>'دیده بان بازار'!G554</f>
        <v/>
      </c>
      <c r="H551" s="13">
        <f>'دیده بان بازار'!H554</f>
        <v/>
      </c>
      <c r="I551" s="13">
        <f>'دیده بان بازار'!I554</f>
        <v/>
      </c>
      <c r="J551" s="13">
        <f>'دیده بان بازار'!J554</f>
        <v/>
      </c>
      <c r="K551" s="13">
        <f>'دیده بان بازار'!K554</f>
        <v/>
      </c>
      <c r="L551" s="13">
        <f>'دیده بان بازار'!L554</f>
        <v/>
      </c>
      <c r="M551" s="13">
        <f>'دیده بان بازار'!M554</f>
        <v/>
      </c>
      <c r="N551" s="13">
        <f>'دیده بان بازار'!N554</f>
        <v/>
      </c>
      <c r="O551" s="13">
        <f>'دیده بان بازار'!O554</f>
        <v/>
      </c>
      <c r="P551" s="13">
        <f>'دیده بان بازار'!P554</f>
        <v/>
      </c>
      <c r="Q551" s="13">
        <f>'دیده بان بازار'!Q554</f>
        <v/>
      </c>
      <c r="R551" s="13">
        <f>'دیده بان بازار'!R554</f>
        <v/>
      </c>
      <c r="S551" s="13">
        <f>'دیده بان بازار'!S554</f>
        <v/>
      </c>
      <c r="T551" s="13">
        <f>'دیده بان بازار'!T554</f>
        <v/>
      </c>
      <c r="U551" s="13">
        <f>'دیده بان بازار'!U554</f>
        <v/>
      </c>
      <c r="V551" s="13">
        <f>'دیده بان بازار'!V554</f>
        <v/>
      </c>
      <c r="W551" s="6">
        <f>'دیده بان بازار'!W554</f>
        <v/>
      </c>
      <c r="X551" s="11">
        <f>IFERROR(IF(OR(R551&lt;=0,W551&lt;=0,S551&lt;=0,V551&lt;=0),0,ROUND((S551/R551)/(V551/W551),2)),0)</f>
        <v/>
      </c>
      <c r="Y551" s="11">
        <f>IFERROR(IF(OR(S551&lt;=0,V551&lt;=0),0,ROUND(S551/V551,2)),0)</f>
        <v/>
      </c>
      <c r="Z551" s="11">
        <f>IFERROR(J551-M551,0)</f>
        <v/>
      </c>
      <c r="AA551" s="11">
        <f>IFERROR(ROUND(MAX(0,MIN(100,((AB551*0.2)+(AC551*0.15)+(AD551*0.15)+(AE551*0.1)+(AF551*0.1)+(AG551*0.15)+(MIN(Y551/3,1)*100*0.1)+(AI551*0.05))*((AH551/100)*0.25+0.75))),0),0)</f>
        <v/>
      </c>
      <c r="AB551" s="11">
        <f>ROUND(MAX(0,MIN(100,((M551+10)/20)*100)),0)</f>
        <v/>
      </c>
      <c r="AC551" s="11">
        <f>IFERROR(IF(D551&lt;=0,0,ROUND(COUNTIFS($D$4:$D$3359,"&lt;="&amp;D551,$D$4:$D$3359,"&gt;0")/COUNTIF($D$4:$D$3359,"&gt;0")*100,0)),0)</f>
        <v/>
      </c>
      <c r="AD551" s="11">
        <f>IF(E551&lt;=0,0,ROUND(MAX(0,MIN(100,(LOG10(1+E551/1000000000)/LOG10(101))*100)),0))</f>
        <v/>
      </c>
      <c r="AE551" s="11">
        <f>IF(O551=N551,50,ROUND(MAX(0,MIN(100,((H551-N551)/(O551-N551))*100)),0))</f>
        <v/>
      </c>
      <c r="AF551" s="11">
        <f>ROUND(MAX(0,MIN(100,50+((H551-K551)/K551)*1000)),0)</f>
        <v/>
      </c>
      <c r="AG551" s="11">
        <f>IFERROR(ROUND(MAX(0,MIN(100,50+25*LN(MAX(0.01,X551)))),0),25)</f>
        <v/>
      </c>
      <c r="AH551" s="11">
        <f>ROUND(IF(M551&lt;=-30,0,IF(M551&lt;=-20,20,IF(M551&lt;=-10,50,100))),0)</f>
        <v/>
      </c>
      <c r="AI551" s="11">
        <f>ROUND(MAX(0,MIN(100,50+(Z551*10))),0)</f>
        <v/>
      </c>
      <c r="AJ551" s="11">
        <f>IFERROR(IF(--AA551&gt;=80,"خرید قوی",IF(--AA551&gt;=70,"خرید مشروط",IF(--AA551&gt;=60,"مراقبت",IF(--AA551&gt;=45,"ضعیف","عدم ورود")))),"")</f>
        <v/>
      </c>
    </row>
    <row r="552">
      <c r="A552" s="15">
        <f>'دیده بان بازار'!A555</f>
        <v/>
      </c>
      <c r="B552" s="16">
        <f>'دیده بان بازار'!B555</f>
        <v/>
      </c>
      <c r="C552" s="16">
        <f>'دیده بان بازار'!C555</f>
        <v/>
      </c>
      <c r="D552" s="16">
        <f>'دیده بان بازار'!D555</f>
        <v/>
      </c>
      <c r="E552" s="17">
        <f>'دیده بان بازار'!E555</f>
        <v/>
      </c>
      <c r="F552" s="16">
        <f>'دیده بان بازار'!F555</f>
        <v/>
      </c>
      <c r="G552" s="16">
        <f>'دیده بان بازار'!G555</f>
        <v/>
      </c>
      <c r="H552" s="16">
        <f>'دیده بان بازار'!H555</f>
        <v/>
      </c>
      <c r="I552" s="16">
        <f>'دیده بان بازار'!I555</f>
        <v/>
      </c>
      <c r="J552" s="16">
        <f>'دیده بان بازار'!J555</f>
        <v/>
      </c>
      <c r="K552" s="16">
        <f>'دیده بان بازار'!K555</f>
        <v/>
      </c>
      <c r="L552" s="16">
        <f>'دیده بان بازار'!L555</f>
        <v/>
      </c>
      <c r="M552" s="16">
        <f>'دیده بان بازار'!M555</f>
        <v/>
      </c>
      <c r="N552" s="16">
        <f>'دیده بان بازار'!N555</f>
        <v/>
      </c>
      <c r="O552" s="16">
        <f>'دیده بان بازار'!O555</f>
        <v/>
      </c>
      <c r="P552" s="16">
        <f>'دیده بان بازار'!P555</f>
        <v/>
      </c>
      <c r="Q552" s="16">
        <f>'دیده بان بازار'!Q555</f>
        <v/>
      </c>
      <c r="R552" s="16">
        <f>'دیده بان بازار'!R555</f>
        <v/>
      </c>
      <c r="S552" s="16">
        <f>'دیده بان بازار'!S555</f>
        <v/>
      </c>
      <c r="T552" s="16">
        <f>'دیده بان بازار'!T555</f>
        <v/>
      </c>
      <c r="U552" s="16">
        <f>'دیده بان بازار'!U555</f>
        <v/>
      </c>
      <c r="V552" s="16">
        <f>'دیده بان بازار'!V555</f>
        <v/>
      </c>
      <c r="W552" s="7">
        <f>'دیده بان بازار'!W555</f>
        <v/>
      </c>
      <c r="X552" s="11">
        <f>IFERROR(IF(OR(R552&lt;=0,W552&lt;=0,S552&lt;=0,V552&lt;=0),0,ROUND((S552/R552)/(V552/W552),2)),0)</f>
        <v/>
      </c>
      <c r="Y552" s="11">
        <f>IFERROR(IF(OR(S552&lt;=0,V552&lt;=0),0,ROUND(S552/V552,2)),0)</f>
        <v/>
      </c>
      <c r="Z552" s="11">
        <f>IFERROR(J552-M552,0)</f>
        <v/>
      </c>
      <c r="AA552" s="11">
        <f>IFERROR(ROUND(MAX(0,MIN(100,((AB552*0.2)+(AC552*0.15)+(AD552*0.15)+(AE552*0.1)+(AF552*0.1)+(AG552*0.15)+(MIN(Y552/3,1)*100*0.1)+(AI552*0.05))*((AH552/100)*0.25+0.75))),0),0)</f>
        <v/>
      </c>
      <c r="AB552" s="11">
        <f>ROUND(MAX(0,MIN(100,((M552+10)/20)*100)),0)</f>
        <v/>
      </c>
      <c r="AC552" s="11">
        <f>IFERROR(IF(D552&lt;=0,0,ROUND(COUNTIFS($D$4:$D$3359,"&lt;="&amp;D552,$D$4:$D$3359,"&gt;0")/COUNTIF($D$4:$D$3359,"&gt;0")*100,0)),0)</f>
        <v/>
      </c>
      <c r="AD552" s="11">
        <f>IF(E552&lt;=0,0,ROUND(MAX(0,MIN(100,(LOG10(1+E552/1000000000)/LOG10(101))*100)),0))</f>
        <v/>
      </c>
      <c r="AE552" s="11">
        <f>IF(O552=N552,50,ROUND(MAX(0,MIN(100,((H552-N552)/(O552-N552))*100)),0))</f>
        <v/>
      </c>
      <c r="AF552" s="11">
        <f>ROUND(MAX(0,MIN(100,50+((H552-K552)/K552)*1000)),0)</f>
        <v/>
      </c>
      <c r="AG552" s="11">
        <f>IFERROR(ROUND(MAX(0,MIN(100,50+25*LN(MAX(0.01,X552)))),0),25)</f>
        <v/>
      </c>
      <c r="AH552" s="11">
        <f>ROUND(IF(M552&lt;=-30,0,IF(M552&lt;=-20,20,IF(M552&lt;=-10,50,100))),0)</f>
        <v/>
      </c>
      <c r="AI552" s="11">
        <f>ROUND(MAX(0,MIN(100,50+(Z552*10))),0)</f>
        <v/>
      </c>
      <c r="AJ552" s="11">
        <f>IFERROR(IF(--AA552&gt;=80,"خرید قوی",IF(--AA552&gt;=70,"خرید مشروط",IF(--AA552&gt;=60,"مراقبت",IF(--AA552&gt;=45,"ضعیف","عدم ورود")))),"")</f>
        <v/>
      </c>
    </row>
    <row r="553">
      <c r="A553" s="12">
        <f>'دیده بان بازار'!A556</f>
        <v/>
      </c>
      <c r="B553" s="13">
        <f>'دیده بان بازار'!B556</f>
        <v/>
      </c>
      <c r="C553" s="13">
        <f>'دیده بان بازار'!C556</f>
        <v/>
      </c>
      <c r="D553" s="13">
        <f>'دیده بان بازار'!D556</f>
        <v/>
      </c>
      <c r="E553" s="14">
        <f>'دیده بان بازار'!E556</f>
        <v/>
      </c>
      <c r="F553" s="13">
        <f>'دیده بان بازار'!F556</f>
        <v/>
      </c>
      <c r="G553" s="13">
        <f>'دیده بان بازار'!G556</f>
        <v/>
      </c>
      <c r="H553" s="13">
        <f>'دیده بان بازار'!H556</f>
        <v/>
      </c>
      <c r="I553" s="13">
        <f>'دیده بان بازار'!I556</f>
        <v/>
      </c>
      <c r="J553" s="13">
        <f>'دیده بان بازار'!J556</f>
        <v/>
      </c>
      <c r="K553" s="13">
        <f>'دیده بان بازار'!K556</f>
        <v/>
      </c>
      <c r="L553" s="13">
        <f>'دیده بان بازار'!L556</f>
        <v/>
      </c>
      <c r="M553" s="13">
        <f>'دیده بان بازار'!M556</f>
        <v/>
      </c>
      <c r="N553" s="13">
        <f>'دیده بان بازار'!N556</f>
        <v/>
      </c>
      <c r="O553" s="13">
        <f>'دیده بان بازار'!O556</f>
        <v/>
      </c>
      <c r="P553" s="13">
        <f>'دیده بان بازار'!P556</f>
        <v/>
      </c>
      <c r="Q553" s="13">
        <f>'دیده بان بازار'!Q556</f>
        <v/>
      </c>
      <c r="R553" s="13">
        <f>'دیده بان بازار'!R556</f>
        <v/>
      </c>
      <c r="S553" s="13">
        <f>'دیده بان بازار'!S556</f>
        <v/>
      </c>
      <c r="T553" s="13">
        <f>'دیده بان بازار'!T556</f>
        <v/>
      </c>
      <c r="U553" s="13">
        <f>'دیده بان بازار'!U556</f>
        <v/>
      </c>
      <c r="V553" s="13">
        <f>'دیده بان بازار'!V556</f>
        <v/>
      </c>
      <c r="W553" s="6">
        <f>'دیده بان بازار'!W556</f>
        <v/>
      </c>
      <c r="X553" s="11">
        <f>IFERROR(IF(OR(R553&lt;=0,W553&lt;=0,S553&lt;=0,V553&lt;=0),0,ROUND((S553/R553)/(V553/W553),2)),0)</f>
        <v/>
      </c>
      <c r="Y553" s="11">
        <f>IFERROR(IF(OR(S553&lt;=0,V553&lt;=0),0,ROUND(S553/V553,2)),0)</f>
        <v/>
      </c>
      <c r="Z553" s="11">
        <f>IFERROR(J553-M553,0)</f>
        <v/>
      </c>
      <c r="AA553" s="11">
        <f>IFERROR(ROUND(MAX(0,MIN(100,((AB553*0.2)+(AC553*0.15)+(AD553*0.15)+(AE553*0.1)+(AF553*0.1)+(AG553*0.15)+(MIN(Y553/3,1)*100*0.1)+(AI553*0.05))*((AH553/100)*0.25+0.75))),0),0)</f>
        <v/>
      </c>
      <c r="AB553" s="11">
        <f>ROUND(MAX(0,MIN(100,((M553+10)/20)*100)),0)</f>
        <v/>
      </c>
      <c r="AC553" s="11">
        <f>IFERROR(IF(D553&lt;=0,0,ROUND(COUNTIFS($D$4:$D$3359,"&lt;="&amp;D553,$D$4:$D$3359,"&gt;0")/COUNTIF($D$4:$D$3359,"&gt;0")*100,0)),0)</f>
        <v/>
      </c>
      <c r="AD553" s="11">
        <f>IF(E553&lt;=0,0,ROUND(MAX(0,MIN(100,(LOG10(1+E553/1000000000)/LOG10(101))*100)),0))</f>
        <v/>
      </c>
      <c r="AE553" s="11">
        <f>IF(O553=N553,50,ROUND(MAX(0,MIN(100,((H553-N553)/(O553-N553))*100)),0))</f>
        <v/>
      </c>
      <c r="AF553" s="11">
        <f>ROUND(MAX(0,MIN(100,50+((H553-K553)/K553)*1000)),0)</f>
        <v/>
      </c>
      <c r="AG553" s="11">
        <f>IFERROR(ROUND(MAX(0,MIN(100,50+25*LN(MAX(0.01,X553)))),0),25)</f>
        <v/>
      </c>
      <c r="AH553" s="11">
        <f>ROUND(IF(M553&lt;=-30,0,IF(M553&lt;=-20,20,IF(M553&lt;=-10,50,100))),0)</f>
        <v/>
      </c>
      <c r="AI553" s="11">
        <f>ROUND(MAX(0,MIN(100,50+(Z553*10))),0)</f>
        <v/>
      </c>
      <c r="AJ553" s="11">
        <f>IFERROR(IF(--AA553&gt;=80,"خرید قوی",IF(--AA553&gt;=70,"خرید مشروط",IF(--AA553&gt;=60,"مراقبت",IF(--AA553&gt;=45,"ضعیف","عدم ورود")))),"")</f>
        <v/>
      </c>
    </row>
    <row r="554">
      <c r="A554" s="15">
        <f>'دیده بان بازار'!A557</f>
        <v/>
      </c>
      <c r="B554" s="16">
        <f>'دیده بان بازار'!B557</f>
        <v/>
      </c>
      <c r="C554" s="16">
        <f>'دیده بان بازار'!C557</f>
        <v/>
      </c>
      <c r="D554" s="16">
        <f>'دیده بان بازار'!D557</f>
        <v/>
      </c>
      <c r="E554" s="17">
        <f>'دیده بان بازار'!E557</f>
        <v/>
      </c>
      <c r="F554" s="16">
        <f>'دیده بان بازار'!F557</f>
        <v/>
      </c>
      <c r="G554" s="16">
        <f>'دیده بان بازار'!G557</f>
        <v/>
      </c>
      <c r="H554" s="16">
        <f>'دیده بان بازار'!H557</f>
        <v/>
      </c>
      <c r="I554" s="16">
        <f>'دیده بان بازار'!I557</f>
        <v/>
      </c>
      <c r="J554" s="16">
        <f>'دیده بان بازار'!J557</f>
        <v/>
      </c>
      <c r="K554" s="16">
        <f>'دیده بان بازار'!K557</f>
        <v/>
      </c>
      <c r="L554" s="16">
        <f>'دیده بان بازار'!L557</f>
        <v/>
      </c>
      <c r="M554" s="16">
        <f>'دیده بان بازار'!M557</f>
        <v/>
      </c>
      <c r="N554" s="16">
        <f>'دیده بان بازار'!N557</f>
        <v/>
      </c>
      <c r="O554" s="16">
        <f>'دیده بان بازار'!O557</f>
        <v/>
      </c>
      <c r="P554" s="16">
        <f>'دیده بان بازار'!P557</f>
        <v/>
      </c>
      <c r="Q554" s="16">
        <f>'دیده بان بازار'!Q557</f>
        <v/>
      </c>
      <c r="R554" s="16">
        <f>'دیده بان بازار'!R557</f>
        <v/>
      </c>
      <c r="S554" s="16">
        <f>'دیده بان بازار'!S557</f>
        <v/>
      </c>
      <c r="T554" s="16">
        <f>'دیده بان بازار'!T557</f>
        <v/>
      </c>
      <c r="U554" s="16">
        <f>'دیده بان بازار'!U557</f>
        <v/>
      </c>
      <c r="V554" s="16">
        <f>'دیده بان بازار'!V557</f>
        <v/>
      </c>
      <c r="W554" s="7">
        <f>'دیده بان بازار'!W557</f>
        <v/>
      </c>
      <c r="X554" s="11">
        <f>IFERROR(IF(OR(R554&lt;=0,W554&lt;=0,S554&lt;=0,V554&lt;=0),0,ROUND((S554/R554)/(V554/W554),2)),0)</f>
        <v/>
      </c>
      <c r="Y554" s="11">
        <f>IFERROR(IF(OR(S554&lt;=0,V554&lt;=0),0,ROUND(S554/V554,2)),0)</f>
        <v/>
      </c>
      <c r="Z554" s="11">
        <f>IFERROR(J554-M554,0)</f>
        <v/>
      </c>
      <c r="AA554" s="11">
        <f>IFERROR(ROUND(MAX(0,MIN(100,((AB554*0.2)+(AC554*0.15)+(AD554*0.15)+(AE554*0.1)+(AF554*0.1)+(AG554*0.15)+(MIN(Y554/3,1)*100*0.1)+(AI554*0.05))*((AH554/100)*0.25+0.75))),0),0)</f>
        <v/>
      </c>
      <c r="AB554" s="11">
        <f>ROUND(MAX(0,MIN(100,((M554+10)/20)*100)),0)</f>
        <v/>
      </c>
      <c r="AC554" s="11">
        <f>IFERROR(IF(D554&lt;=0,0,ROUND(COUNTIFS($D$4:$D$3359,"&lt;="&amp;D554,$D$4:$D$3359,"&gt;0")/COUNTIF($D$4:$D$3359,"&gt;0")*100,0)),0)</f>
        <v/>
      </c>
      <c r="AD554" s="11">
        <f>IF(E554&lt;=0,0,ROUND(MAX(0,MIN(100,(LOG10(1+E554/1000000000)/LOG10(101))*100)),0))</f>
        <v/>
      </c>
      <c r="AE554" s="11">
        <f>IF(O554=N554,50,ROUND(MAX(0,MIN(100,((H554-N554)/(O554-N554))*100)),0))</f>
        <v/>
      </c>
      <c r="AF554" s="11">
        <f>ROUND(MAX(0,MIN(100,50+((H554-K554)/K554)*1000)),0)</f>
        <v/>
      </c>
      <c r="AG554" s="11">
        <f>IFERROR(ROUND(MAX(0,MIN(100,50+25*LN(MAX(0.01,X554)))),0),25)</f>
        <v/>
      </c>
      <c r="AH554" s="11">
        <f>ROUND(IF(M554&lt;=-30,0,IF(M554&lt;=-20,20,IF(M554&lt;=-10,50,100))),0)</f>
        <v/>
      </c>
      <c r="AI554" s="11">
        <f>ROUND(MAX(0,MIN(100,50+(Z554*10))),0)</f>
        <v/>
      </c>
      <c r="AJ554" s="11">
        <f>IFERROR(IF(--AA554&gt;=80,"خرید قوی",IF(--AA554&gt;=70,"خرید مشروط",IF(--AA554&gt;=60,"مراقبت",IF(--AA554&gt;=45,"ضعیف","عدم ورود")))),"")</f>
        <v/>
      </c>
    </row>
    <row r="555">
      <c r="A555" s="12">
        <f>'دیده بان بازار'!A558</f>
        <v/>
      </c>
      <c r="B555" s="13">
        <f>'دیده بان بازار'!B558</f>
        <v/>
      </c>
      <c r="C555" s="13">
        <f>'دیده بان بازار'!C558</f>
        <v/>
      </c>
      <c r="D555" s="13">
        <f>'دیده بان بازار'!D558</f>
        <v/>
      </c>
      <c r="E555" s="14">
        <f>'دیده بان بازار'!E558</f>
        <v/>
      </c>
      <c r="F555" s="13">
        <f>'دیده بان بازار'!F558</f>
        <v/>
      </c>
      <c r="G555" s="13">
        <f>'دیده بان بازار'!G558</f>
        <v/>
      </c>
      <c r="H555" s="13">
        <f>'دیده بان بازار'!H558</f>
        <v/>
      </c>
      <c r="I555" s="13">
        <f>'دیده بان بازار'!I558</f>
        <v/>
      </c>
      <c r="J555" s="13">
        <f>'دیده بان بازار'!J558</f>
        <v/>
      </c>
      <c r="K555" s="13">
        <f>'دیده بان بازار'!K558</f>
        <v/>
      </c>
      <c r="L555" s="13">
        <f>'دیده بان بازار'!L558</f>
        <v/>
      </c>
      <c r="M555" s="13">
        <f>'دیده بان بازار'!M558</f>
        <v/>
      </c>
      <c r="N555" s="13">
        <f>'دیده بان بازار'!N558</f>
        <v/>
      </c>
      <c r="O555" s="13">
        <f>'دیده بان بازار'!O558</f>
        <v/>
      </c>
      <c r="P555" s="13">
        <f>'دیده بان بازار'!P558</f>
        <v/>
      </c>
      <c r="Q555" s="13">
        <f>'دیده بان بازار'!Q558</f>
        <v/>
      </c>
      <c r="R555" s="13">
        <f>'دیده بان بازار'!R558</f>
        <v/>
      </c>
      <c r="S555" s="13">
        <f>'دیده بان بازار'!S558</f>
        <v/>
      </c>
      <c r="T555" s="13">
        <f>'دیده بان بازار'!T558</f>
        <v/>
      </c>
      <c r="U555" s="13">
        <f>'دیده بان بازار'!U558</f>
        <v/>
      </c>
      <c r="V555" s="13">
        <f>'دیده بان بازار'!V558</f>
        <v/>
      </c>
      <c r="W555" s="6">
        <f>'دیده بان بازار'!W558</f>
        <v/>
      </c>
      <c r="X555" s="11">
        <f>IFERROR(IF(OR(R555&lt;=0,W555&lt;=0,S555&lt;=0,V555&lt;=0),0,ROUND((S555/R555)/(V555/W555),2)),0)</f>
        <v/>
      </c>
      <c r="Y555" s="11">
        <f>IFERROR(IF(OR(S555&lt;=0,V555&lt;=0),0,ROUND(S555/V555,2)),0)</f>
        <v/>
      </c>
      <c r="Z555" s="11">
        <f>IFERROR(J555-M555,0)</f>
        <v/>
      </c>
      <c r="AA555" s="11">
        <f>IFERROR(ROUND(MAX(0,MIN(100,((AB555*0.2)+(AC555*0.15)+(AD555*0.15)+(AE555*0.1)+(AF555*0.1)+(AG555*0.15)+(MIN(Y555/3,1)*100*0.1)+(AI555*0.05))*((AH555/100)*0.25+0.75))),0),0)</f>
        <v/>
      </c>
      <c r="AB555" s="11">
        <f>ROUND(MAX(0,MIN(100,((M555+10)/20)*100)),0)</f>
        <v/>
      </c>
      <c r="AC555" s="11">
        <f>IFERROR(IF(D555&lt;=0,0,ROUND(COUNTIFS($D$4:$D$3359,"&lt;="&amp;D555,$D$4:$D$3359,"&gt;0")/COUNTIF($D$4:$D$3359,"&gt;0")*100,0)),0)</f>
        <v/>
      </c>
      <c r="AD555" s="11">
        <f>IF(E555&lt;=0,0,ROUND(MAX(0,MIN(100,(LOG10(1+E555/1000000000)/LOG10(101))*100)),0))</f>
        <v/>
      </c>
      <c r="AE555" s="11">
        <f>IF(O555=N555,50,ROUND(MAX(0,MIN(100,((H555-N555)/(O555-N555))*100)),0))</f>
        <v/>
      </c>
      <c r="AF555" s="11">
        <f>ROUND(MAX(0,MIN(100,50+((H555-K555)/K555)*1000)),0)</f>
        <v/>
      </c>
      <c r="AG555" s="11">
        <f>IFERROR(ROUND(MAX(0,MIN(100,50+25*LN(MAX(0.01,X555)))),0),25)</f>
        <v/>
      </c>
      <c r="AH555" s="11">
        <f>ROUND(IF(M555&lt;=-30,0,IF(M555&lt;=-20,20,IF(M555&lt;=-10,50,100))),0)</f>
        <v/>
      </c>
      <c r="AI555" s="11">
        <f>ROUND(MAX(0,MIN(100,50+(Z555*10))),0)</f>
        <v/>
      </c>
      <c r="AJ555" s="11">
        <f>IFERROR(IF(--AA555&gt;=80,"خرید قوی",IF(--AA555&gt;=70,"خرید مشروط",IF(--AA555&gt;=60,"مراقبت",IF(--AA555&gt;=45,"ضعیف","عدم ورود")))),"")</f>
        <v/>
      </c>
    </row>
    <row r="556">
      <c r="A556" s="15">
        <f>'دیده بان بازار'!A559</f>
        <v/>
      </c>
      <c r="B556" s="16">
        <f>'دیده بان بازار'!B559</f>
        <v/>
      </c>
      <c r="C556" s="16">
        <f>'دیده بان بازار'!C559</f>
        <v/>
      </c>
      <c r="D556" s="16">
        <f>'دیده بان بازار'!D559</f>
        <v/>
      </c>
      <c r="E556" s="17">
        <f>'دیده بان بازار'!E559</f>
        <v/>
      </c>
      <c r="F556" s="16">
        <f>'دیده بان بازار'!F559</f>
        <v/>
      </c>
      <c r="G556" s="16">
        <f>'دیده بان بازار'!G559</f>
        <v/>
      </c>
      <c r="H556" s="16">
        <f>'دیده بان بازار'!H559</f>
        <v/>
      </c>
      <c r="I556" s="16">
        <f>'دیده بان بازار'!I559</f>
        <v/>
      </c>
      <c r="J556" s="16">
        <f>'دیده بان بازار'!J559</f>
        <v/>
      </c>
      <c r="K556" s="16">
        <f>'دیده بان بازار'!K559</f>
        <v/>
      </c>
      <c r="L556" s="16">
        <f>'دیده بان بازار'!L559</f>
        <v/>
      </c>
      <c r="M556" s="16">
        <f>'دیده بان بازار'!M559</f>
        <v/>
      </c>
      <c r="N556" s="16">
        <f>'دیده بان بازار'!N559</f>
        <v/>
      </c>
      <c r="O556" s="16">
        <f>'دیده بان بازار'!O559</f>
        <v/>
      </c>
      <c r="P556" s="16">
        <f>'دیده بان بازار'!P559</f>
        <v/>
      </c>
      <c r="Q556" s="16">
        <f>'دیده بان بازار'!Q559</f>
        <v/>
      </c>
      <c r="R556" s="16">
        <f>'دیده بان بازار'!R559</f>
        <v/>
      </c>
      <c r="S556" s="16">
        <f>'دیده بان بازار'!S559</f>
        <v/>
      </c>
      <c r="T556" s="16">
        <f>'دیده بان بازار'!T559</f>
        <v/>
      </c>
      <c r="U556" s="16">
        <f>'دیده بان بازار'!U559</f>
        <v/>
      </c>
      <c r="V556" s="16">
        <f>'دیده بان بازار'!V559</f>
        <v/>
      </c>
      <c r="W556" s="7">
        <f>'دیده بان بازار'!W559</f>
        <v/>
      </c>
      <c r="X556" s="11">
        <f>IFERROR(IF(OR(R556&lt;=0,W556&lt;=0,S556&lt;=0,V556&lt;=0),0,ROUND((S556/R556)/(V556/W556),2)),0)</f>
        <v/>
      </c>
      <c r="Y556" s="11">
        <f>IFERROR(IF(OR(S556&lt;=0,V556&lt;=0),0,ROUND(S556/V556,2)),0)</f>
        <v/>
      </c>
      <c r="Z556" s="11">
        <f>IFERROR(J556-M556,0)</f>
        <v/>
      </c>
      <c r="AA556" s="11">
        <f>IFERROR(ROUND(MAX(0,MIN(100,((AB556*0.2)+(AC556*0.15)+(AD556*0.15)+(AE556*0.1)+(AF556*0.1)+(AG556*0.15)+(MIN(Y556/3,1)*100*0.1)+(AI556*0.05))*((AH556/100)*0.25+0.75))),0),0)</f>
        <v/>
      </c>
      <c r="AB556" s="11">
        <f>ROUND(MAX(0,MIN(100,((M556+10)/20)*100)),0)</f>
        <v/>
      </c>
      <c r="AC556" s="11">
        <f>IFERROR(IF(D556&lt;=0,0,ROUND(COUNTIFS($D$4:$D$3359,"&lt;="&amp;D556,$D$4:$D$3359,"&gt;0")/COUNTIF($D$4:$D$3359,"&gt;0")*100,0)),0)</f>
        <v/>
      </c>
      <c r="AD556" s="11">
        <f>IF(E556&lt;=0,0,ROUND(MAX(0,MIN(100,(LOG10(1+E556/1000000000)/LOG10(101))*100)),0))</f>
        <v/>
      </c>
      <c r="AE556" s="11">
        <f>IF(O556=N556,50,ROUND(MAX(0,MIN(100,((H556-N556)/(O556-N556))*100)),0))</f>
        <v/>
      </c>
      <c r="AF556" s="11">
        <f>ROUND(MAX(0,MIN(100,50+((H556-K556)/K556)*1000)),0)</f>
        <v/>
      </c>
      <c r="AG556" s="11">
        <f>IFERROR(ROUND(MAX(0,MIN(100,50+25*LN(MAX(0.01,X556)))),0),25)</f>
        <v/>
      </c>
      <c r="AH556" s="11">
        <f>ROUND(IF(M556&lt;=-30,0,IF(M556&lt;=-20,20,IF(M556&lt;=-10,50,100))),0)</f>
        <v/>
      </c>
      <c r="AI556" s="11">
        <f>ROUND(MAX(0,MIN(100,50+(Z556*10))),0)</f>
        <v/>
      </c>
      <c r="AJ556" s="11">
        <f>IFERROR(IF(--AA556&gt;=80,"خرید قوی",IF(--AA556&gt;=70,"خرید مشروط",IF(--AA556&gt;=60,"مراقبت",IF(--AA556&gt;=45,"ضعیف","عدم ورود")))),"")</f>
        <v/>
      </c>
    </row>
    <row r="557">
      <c r="A557" s="15">
        <f>'دیده بان بازار'!A560</f>
        <v/>
      </c>
      <c r="B557" s="16">
        <f>'دیده بان بازار'!B560</f>
        <v/>
      </c>
      <c r="C557" s="16">
        <f>'دیده بان بازار'!C560</f>
        <v/>
      </c>
      <c r="D557" s="16">
        <f>'دیده بان بازار'!D560</f>
        <v/>
      </c>
      <c r="E557" s="17">
        <f>'دیده بان بازار'!E560</f>
        <v/>
      </c>
      <c r="F557" s="16">
        <f>'دیده بان بازار'!F560</f>
        <v/>
      </c>
      <c r="G557" s="16">
        <f>'دیده بان بازار'!G560</f>
        <v/>
      </c>
      <c r="H557" s="16">
        <f>'دیده بان بازار'!H560</f>
        <v/>
      </c>
      <c r="I557" s="16">
        <f>'دیده بان بازار'!I560</f>
        <v/>
      </c>
      <c r="J557" s="16">
        <f>'دیده بان بازار'!J560</f>
        <v/>
      </c>
      <c r="K557" s="16">
        <f>'دیده بان بازار'!K560</f>
        <v/>
      </c>
      <c r="L557" s="16">
        <f>'دیده بان بازار'!L560</f>
        <v/>
      </c>
      <c r="M557" s="16">
        <f>'دیده بان بازار'!M560</f>
        <v/>
      </c>
      <c r="N557" s="16">
        <f>'دیده بان بازار'!N560</f>
        <v/>
      </c>
      <c r="O557" s="16">
        <f>'دیده بان بازار'!O560</f>
        <v/>
      </c>
      <c r="P557" s="16">
        <f>'دیده بان بازار'!P560</f>
        <v/>
      </c>
      <c r="Q557" s="16">
        <f>'دیده بان بازار'!Q560</f>
        <v/>
      </c>
      <c r="R557" s="16">
        <f>'دیده بان بازار'!R560</f>
        <v/>
      </c>
      <c r="S557" s="16">
        <f>'دیده بان بازار'!S560</f>
        <v/>
      </c>
      <c r="T557" s="16">
        <f>'دیده بان بازار'!T560</f>
        <v/>
      </c>
      <c r="U557" s="16">
        <f>'دیده بان بازار'!U560</f>
        <v/>
      </c>
      <c r="V557" s="16">
        <f>'دیده بان بازار'!V560</f>
        <v/>
      </c>
      <c r="W557" s="7">
        <f>'دیده بان بازار'!W560</f>
        <v/>
      </c>
      <c r="X557" s="11">
        <f>IFERROR(IF(OR(R557&lt;=0,W557&lt;=0,S557&lt;=0,V557&lt;=0),0,ROUND((S557/R557)/(V557/W557),2)),0)</f>
        <v/>
      </c>
      <c r="Y557" s="11">
        <f>IFERROR(IF(OR(S557&lt;=0,V557&lt;=0),0,ROUND(S557/V557,2)),0)</f>
        <v/>
      </c>
      <c r="Z557" s="11">
        <f>IFERROR(J557-M557,0)</f>
        <v/>
      </c>
      <c r="AA557" s="11">
        <f>IFERROR(ROUND(MAX(0,MIN(100,((AB557*0.2)+(AC557*0.15)+(AD557*0.15)+(AE557*0.1)+(AF557*0.1)+(AG557*0.15)+(MIN(Y557/3,1)*100*0.1)+(AI557*0.05))*((AH557/100)*0.25+0.75))),0),0)</f>
        <v/>
      </c>
      <c r="AB557" s="11">
        <f>ROUND(MAX(0,MIN(100,((M557+10)/20)*100)),0)</f>
        <v/>
      </c>
      <c r="AC557" s="11">
        <f>IFERROR(IF(D557&lt;=0,0,ROUND(COUNTIFS($D$4:$D$3359,"&lt;="&amp;D557,$D$4:$D$3359,"&gt;0")/COUNTIF($D$4:$D$3359,"&gt;0")*100,0)),0)</f>
        <v/>
      </c>
      <c r="AD557" s="11">
        <f>IF(E557&lt;=0,0,ROUND(MAX(0,MIN(100,(LOG10(1+E557/1000000000)/LOG10(101))*100)),0))</f>
        <v/>
      </c>
      <c r="AE557" s="11">
        <f>IF(O557=N557,50,ROUND(MAX(0,MIN(100,((H557-N557)/(O557-N557))*100)),0))</f>
        <v/>
      </c>
      <c r="AF557" s="11">
        <f>ROUND(MAX(0,MIN(100,50+((H557-K557)/K557)*1000)),0)</f>
        <v/>
      </c>
      <c r="AG557" s="11">
        <f>IFERROR(ROUND(MAX(0,MIN(100,50+25*LN(MAX(0.01,X557)))),0),25)</f>
        <v/>
      </c>
      <c r="AH557" s="11">
        <f>ROUND(IF(M557&lt;=-30,0,IF(M557&lt;=-20,20,IF(M557&lt;=-10,50,100))),0)</f>
        <v/>
      </c>
      <c r="AI557" s="11">
        <f>ROUND(MAX(0,MIN(100,50+(Z557*10))),0)</f>
        <v/>
      </c>
      <c r="AJ557" s="11">
        <f>IFERROR(IF(--AA557&gt;=80,"خرید قوی",IF(--AA557&gt;=70,"خرید مشروط",IF(--AA557&gt;=60,"مراقبت",IF(--AA557&gt;=45,"ضعیف","عدم ورود")))),"")</f>
        <v/>
      </c>
    </row>
    <row r="558">
      <c r="A558" s="12">
        <f>'دیده بان بازار'!A561</f>
        <v/>
      </c>
      <c r="B558" s="13">
        <f>'دیده بان بازار'!B561</f>
        <v/>
      </c>
      <c r="C558" s="13">
        <f>'دیده بان بازار'!C561</f>
        <v/>
      </c>
      <c r="D558" s="13">
        <f>'دیده بان بازار'!D561</f>
        <v/>
      </c>
      <c r="E558" s="14">
        <f>'دیده بان بازار'!E561</f>
        <v/>
      </c>
      <c r="F558" s="13">
        <f>'دیده بان بازار'!F561</f>
        <v/>
      </c>
      <c r="G558" s="13">
        <f>'دیده بان بازار'!G561</f>
        <v/>
      </c>
      <c r="H558" s="13">
        <f>'دیده بان بازار'!H561</f>
        <v/>
      </c>
      <c r="I558" s="13">
        <f>'دیده بان بازار'!I561</f>
        <v/>
      </c>
      <c r="J558" s="13">
        <f>'دیده بان بازار'!J561</f>
        <v/>
      </c>
      <c r="K558" s="13">
        <f>'دیده بان بازار'!K561</f>
        <v/>
      </c>
      <c r="L558" s="13">
        <f>'دیده بان بازار'!L561</f>
        <v/>
      </c>
      <c r="M558" s="13">
        <f>'دیده بان بازار'!M561</f>
        <v/>
      </c>
      <c r="N558" s="13">
        <f>'دیده بان بازار'!N561</f>
        <v/>
      </c>
      <c r="O558" s="13">
        <f>'دیده بان بازار'!O561</f>
        <v/>
      </c>
      <c r="P558" s="13">
        <f>'دیده بان بازار'!P561</f>
        <v/>
      </c>
      <c r="Q558" s="13">
        <f>'دیده بان بازار'!Q561</f>
        <v/>
      </c>
      <c r="R558" s="13">
        <f>'دیده بان بازار'!R561</f>
        <v/>
      </c>
      <c r="S558" s="13">
        <f>'دیده بان بازار'!S561</f>
        <v/>
      </c>
      <c r="T558" s="13">
        <f>'دیده بان بازار'!T561</f>
        <v/>
      </c>
      <c r="U558" s="13">
        <f>'دیده بان بازار'!U561</f>
        <v/>
      </c>
      <c r="V558" s="13">
        <f>'دیده بان بازار'!V561</f>
        <v/>
      </c>
      <c r="W558" s="6">
        <f>'دیده بان بازار'!W561</f>
        <v/>
      </c>
      <c r="X558" s="11">
        <f>IFERROR(IF(OR(R558&lt;=0,W558&lt;=0,S558&lt;=0,V558&lt;=0),0,ROUND((S558/R558)/(V558/W558),2)),0)</f>
        <v/>
      </c>
      <c r="Y558" s="11">
        <f>IFERROR(IF(OR(S558&lt;=0,V558&lt;=0),0,ROUND(S558/V558,2)),0)</f>
        <v/>
      </c>
      <c r="Z558" s="11">
        <f>IFERROR(J558-M558,0)</f>
        <v/>
      </c>
      <c r="AA558" s="11">
        <f>IFERROR(ROUND(MAX(0,MIN(100,((AB558*0.2)+(AC558*0.15)+(AD558*0.15)+(AE558*0.1)+(AF558*0.1)+(AG558*0.15)+(MIN(Y558/3,1)*100*0.1)+(AI558*0.05))*((AH558/100)*0.25+0.75))),0),0)</f>
        <v/>
      </c>
      <c r="AB558" s="11">
        <f>ROUND(MAX(0,MIN(100,((M558+10)/20)*100)),0)</f>
        <v/>
      </c>
      <c r="AC558" s="11">
        <f>IFERROR(IF(D558&lt;=0,0,ROUND(COUNTIFS($D$4:$D$3359,"&lt;="&amp;D558,$D$4:$D$3359,"&gt;0")/COUNTIF($D$4:$D$3359,"&gt;0")*100,0)),0)</f>
        <v/>
      </c>
      <c r="AD558" s="11">
        <f>IF(E558&lt;=0,0,ROUND(MAX(0,MIN(100,(LOG10(1+E558/1000000000)/LOG10(101))*100)),0))</f>
        <v/>
      </c>
      <c r="AE558" s="11">
        <f>IF(O558=N558,50,ROUND(MAX(0,MIN(100,((H558-N558)/(O558-N558))*100)),0))</f>
        <v/>
      </c>
      <c r="AF558" s="11">
        <f>ROUND(MAX(0,MIN(100,50+((H558-K558)/K558)*1000)),0)</f>
        <v/>
      </c>
      <c r="AG558" s="11">
        <f>IFERROR(ROUND(MAX(0,MIN(100,50+25*LN(MAX(0.01,X558)))),0),25)</f>
        <v/>
      </c>
      <c r="AH558" s="11">
        <f>ROUND(IF(M558&lt;=-30,0,IF(M558&lt;=-20,20,IF(M558&lt;=-10,50,100))),0)</f>
        <v/>
      </c>
      <c r="AI558" s="11">
        <f>ROUND(MAX(0,MIN(100,50+(Z558*10))),0)</f>
        <v/>
      </c>
      <c r="AJ558" s="11">
        <f>IFERROR(IF(--AA558&gt;=80,"خرید قوی",IF(--AA558&gt;=70,"خرید مشروط",IF(--AA558&gt;=60,"مراقبت",IF(--AA558&gt;=45,"ضعیف","عدم ورود")))),"")</f>
        <v/>
      </c>
    </row>
    <row r="559">
      <c r="A559" s="15">
        <f>'دیده بان بازار'!A562</f>
        <v/>
      </c>
      <c r="B559" s="16">
        <f>'دیده بان بازار'!B562</f>
        <v/>
      </c>
      <c r="C559" s="16">
        <f>'دیده بان بازار'!C562</f>
        <v/>
      </c>
      <c r="D559" s="16">
        <f>'دیده بان بازار'!D562</f>
        <v/>
      </c>
      <c r="E559" s="17">
        <f>'دیده بان بازار'!E562</f>
        <v/>
      </c>
      <c r="F559" s="16">
        <f>'دیده بان بازار'!F562</f>
        <v/>
      </c>
      <c r="G559" s="16">
        <f>'دیده بان بازار'!G562</f>
        <v/>
      </c>
      <c r="H559" s="16">
        <f>'دیده بان بازار'!H562</f>
        <v/>
      </c>
      <c r="I559" s="16">
        <f>'دیده بان بازار'!I562</f>
        <v/>
      </c>
      <c r="J559" s="16">
        <f>'دیده بان بازار'!J562</f>
        <v/>
      </c>
      <c r="K559" s="16">
        <f>'دیده بان بازار'!K562</f>
        <v/>
      </c>
      <c r="L559" s="16">
        <f>'دیده بان بازار'!L562</f>
        <v/>
      </c>
      <c r="M559" s="16">
        <f>'دیده بان بازار'!M562</f>
        <v/>
      </c>
      <c r="N559" s="16">
        <f>'دیده بان بازار'!N562</f>
        <v/>
      </c>
      <c r="O559" s="16">
        <f>'دیده بان بازار'!O562</f>
        <v/>
      </c>
      <c r="P559" s="16">
        <f>'دیده بان بازار'!P562</f>
        <v/>
      </c>
      <c r="Q559" s="16">
        <f>'دیده بان بازار'!Q562</f>
        <v/>
      </c>
      <c r="R559" s="16">
        <f>'دیده بان بازار'!R562</f>
        <v/>
      </c>
      <c r="S559" s="16">
        <f>'دیده بان بازار'!S562</f>
        <v/>
      </c>
      <c r="T559" s="16">
        <f>'دیده بان بازار'!T562</f>
        <v/>
      </c>
      <c r="U559" s="16">
        <f>'دیده بان بازار'!U562</f>
        <v/>
      </c>
      <c r="V559" s="16">
        <f>'دیده بان بازار'!V562</f>
        <v/>
      </c>
      <c r="W559" s="7">
        <f>'دیده بان بازار'!W562</f>
        <v/>
      </c>
      <c r="X559" s="11">
        <f>IFERROR(IF(OR(R559&lt;=0,W559&lt;=0,S559&lt;=0,V559&lt;=0),0,ROUND((S559/R559)/(V559/W559),2)),0)</f>
        <v/>
      </c>
      <c r="Y559" s="11">
        <f>IFERROR(IF(OR(S559&lt;=0,V559&lt;=0),0,ROUND(S559/V559,2)),0)</f>
        <v/>
      </c>
      <c r="Z559" s="11">
        <f>IFERROR(J559-M559,0)</f>
        <v/>
      </c>
      <c r="AA559" s="11">
        <f>IFERROR(ROUND(MAX(0,MIN(100,((AB559*0.2)+(AC559*0.15)+(AD559*0.15)+(AE559*0.1)+(AF559*0.1)+(AG559*0.15)+(MIN(Y559/3,1)*100*0.1)+(AI559*0.05))*((AH559/100)*0.25+0.75))),0),0)</f>
        <v/>
      </c>
      <c r="AB559" s="11">
        <f>ROUND(MAX(0,MIN(100,((M559+10)/20)*100)),0)</f>
        <v/>
      </c>
      <c r="AC559" s="11">
        <f>IFERROR(IF(D559&lt;=0,0,ROUND(COUNTIFS($D$4:$D$3359,"&lt;="&amp;D559,$D$4:$D$3359,"&gt;0")/COUNTIF($D$4:$D$3359,"&gt;0")*100,0)),0)</f>
        <v/>
      </c>
      <c r="AD559" s="11">
        <f>IF(E559&lt;=0,0,ROUND(MAX(0,MIN(100,(LOG10(1+E559/1000000000)/LOG10(101))*100)),0))</f>
        <v/>
      </c>
      <c r="AE559" s="11">
        <f>IF(O559=N559,50,ROUND(MAX(0,MIN(100,((H559-N559)/(O559-N559))*100)),0))</f>
        <v/>
      </c>
      <c r="AF559" s="11">
        <f>ROUND(MAX(0,MIN(100,50+((H559-K559)/K559)*1000)),0)</f>
        <v/>
      </c>
      <c r="AG559" s="11">
        <f>IFERROR(ROUND(MAX(0,MIN(100,50+25*LN(MAX(0.01,X559)))),0),25)</f>
        <v/>
      </c>
      <c r="AH559" s="11">
        <f>ROUND(IF(M559&lt;=-30,0,IF(M559&lt;=-20,20,IF(M559&lt;=-10,50,100))),0)</f>
        <v/>
      </c>
      <c r="AI559" s="11">
        <f>ROUND(MAX(0,MIN(100,50+(Z559*10))),0)</f>
        <v/>
      </c>
      <c r="AJ559" s="11">
        <f>IFERROR(IF(--AA559&gt;=80,"خرید قوی",IF(--AA559&gt;=70,"خرید مشروط",IF(--AA559&gt;=60,"مراقبت",IF(--AA559&gt;=45,"ضعیف","عدم ورود")))),"")</f>
        <v/>
      </c>
    </row>
    <row r="560">
      <c r="A560" s="12">
        <f>'دیده بان بازار'!A563</f>
        <v/>
      </c>
      <c r="B560" s="13">
        <f>'دیده بان بازار'!B563</f>
        <v/>
      </c>
      <c r="C560" s="13">
        <f>'دیده بان بازار'!C563</f>
        <v/>
      </c>
      <c r="D560" s="13">
        <f>'دیده بان بازار'!D563</f>
        <v/>
      </c>
      <c r="E560" s="14">
        <f>'دیده بان بازار'!E563</f>
        <v/>
      </c>
      <c r="F560" s="13">
        <f>'دیده بان بازار'!F563</f>
        <v/>
      </c>
      <c r="G560" s="13">
        <f>'دیده بان بازار'!G563</f>
        <v/>
      </c>
      <c r="H560" s="13">
        <f>'دیده بان بازار'!H563</f>
        <v/>
      </c>
      <c r="I560" s="13">
        <f>'دیده بان بازار'!I563</f>
        <v/>
      </c>
      <c r="J560" s="13">
        <f>'دیده بان بازار'!J563</f>
        <v/>
      </c>
      <c r="K560" s="13">
        <f>'دیده بان بازار'!K563</f>
        <v/>
      </c>
      <c r="L560" s="13">
        <f>'دیده بان بازار'!L563</f>
        <v/>
      </c>
      <c r="M560" s="13">
        <f>'دیده بان بازار'!M563</f>
        <v/>
      </c>
      <c r="N560" s="13">
        <f>'دیده بان بازار'!N563</f>
        <v/>
      </c>
      <c r="O560" s="13">
        <f>'دیده بان بازار'!O563</f>
        <v/>
      </c>
      <c r="P560" s="13">
        <f>'دیده بان بازار'!P563</f>
        <v/>
      </c>
      <c r="Q560" s="13">
        <f>'دیده بان بازار'!Q563</f>
        <v/>
      </c>
      <c r="R560" s="13">
        <f>'دیده بان بازار'!R563</f>
        <v/>
      </c>
      <c r="S560" s="13">
        <f>'دیده بان بازار'!S563</f>
        <v/>
      </c>
      <c r="T560" s="13">
        <f>'دیده بان بازار'!T563</f>
        <v/>
      </c>
      <c r="U560" s="13">
        <f>'دیده بان بازار'!U563</f>
        <v/>
      </c>
      <c r="V560" s="13">
        <f>'دیده بان بازار'!V563</f>
        <v/>
      </c>
      <c r="W560" s="6">
        <f>'دیده بان بازار'!W563</f>
        <v/>
      </c>
      <c r="X560" s="11">
        <f>IFERROR(IF(OR(R560&lt;=0,W560&lt;=0,S560&lt;=0,V560&lt;=0),0,ROUND((S560/R560)/(V560/W560),2)),0)</f>
        <v/>
      </c>
      <c r="Y560" s="11">
        <f>IFERROR(IF(OR(S560&lt;=0,V560&lt;=0),0,ROUND(S560/V560,2)),0)</f>
        <v/>
      </c>
      <c r="Z560" s="11">
        <f>IFERROR(J560-M560,0)</f>
        <v/>
      </c>
      <c r="AA560" s="11">
        <f>IFERROR(ROUND(MAX(0,MIN(100,((AB560*0.2)+(AC560*0.15)+(AD560*0.15)+(AE560*0.1)+(AF560*0.1)+(AG560*0.15)+(MIN(Y560/3,1)*100*0.1)+(AI560*0.05))*((AH560/100)*0.25+0.75))),0),0)</f>
        <v/>
      </c>
      <c r="AB560" s="11">
        <f>ROUND(MAX(0,MIN(100,((M560+10)/20)*100)),0)</f>
        <v/>
      </c>
      <c r="AC560" s="11">
        <f>IFERROR(IF(D560&lt;=0,0,ROUND(COUNTIFS($D$4:$D$3359,"&lt;="&amp;D560,$D$4:$D$3359,"&gt;0")/COUNTIF($D$4:$D$3359,"&gt;0")*100,0)),0)</f>
        <v/>
      </c>
      <c r="AD560" s="11">
        <f>IF(E560&lt;=0,0,ROUND(MAX(0,MIN(100,(LOG10(1+E560/1000000000)/LOG10(101))*100)),0))</f>
        <v/>
      </c>
      <c r="AE560" s="11">
        <f>IF(O560=N560,50,ROUND(MAX(0,MIN(100,((H560-N560)/(O560-N560))*100)),0))</f>
        <v/>
      </c>
      <c r="AF560" s="11">
        <f>ROUND(MAX(0,MIN(100,50+((H560-K560)/K560)*1000)),0)</f>
        <v/>
      </c>
      <c r="AG560" s="11">
        <f>IFERROR(ROUND(MAX(0,MIN(100,50+25*LN(MAX(0.01,X560)))),0),25)</f>
        <v/>
      </c>
      <c r="AH560" s="11">
        <f>ROUND(IF(M560&lt;=-30,0,IF(M560&lt;=-20,20,IF(M560&lt;=-10,50,100))),0)</f>
        <v/>
      </c>
      <c r="AI560" s="11">
        <f>ROUND(MAX(0,MIN(100,50+(Z560*10))),0)</f>
        <v/>
      </c>
      <c r="AJ560" s="11">
        <f>IFERROR(IF(--AA560&gt;=80,"خرید قوی",IF(--AA560&gt;=70,"خرید مشروط",IF(--AA560&gt;=60,"مراقبت",IF(--AA560&gt;=45,"ضعیف","عدم ورود")))),"")</f>
        <v/>
      </c>
    </row>
    <row r="561">
      <c r="A561" s="15">
        <f>'دیده بان بازار'!A564</f>
        <v/>
      </c>
      <c r="B561" s="16">
        <f>'دیده بان بازار'!B564</f>
        <v/>
      </c>
      <c r="C561" s="16">
        <f>'دیده بان بازار'!C564</f>
        <v/>
      </c>
      <c r="D561" s="16">
        <f>'دیده بان بازار'!D564</f>
        <v/>
      </c>
      <c r="E561" s="17">
        <f>'دیده بان بازار'!E564</f>
        <v/>
      </c>
      <c r="F561" s="16">
        <f>'دیده بان بازار'!F564</f>
        <v/>
      </c>
      <c r="G561" s="16">
        <f>'دیده بان بازار'!G564</f>
        <v/>
      </c>
      <c r="H561" s="16">
        <f>'دیده بان بازار'!H564</f>
        <v/>
      </c>
      <c r="I561" s="16">
        <f>'دیده بان بازار'!I564</f>
        <v/>
      </c>
      <c r="J561" s="16">
        <f>'دیده بان بازار'!J564</f>
        <v/>
      </c>
      <c r="K561" s="16">
        <f>'دیده بان بازار'!K564</f>
        <v/>
      </c>
      <c r="L561" s="16">
        <f>'دیده بان بازار'!L564</f>
        <v/>
      </c>
      <c r="M561" s="16">
        <f>'دیده بان بازار'!M564</f>
        <v/>
      </c>
      <c r="N561" s="16">
        <f>'دیده بان بازار'!N564</f>
        <v/>
      </c>
      <c r="O561" s="16">
        <f>'دیده بان بازار'!O564</f>
        <v/>
      </c>
      <c r="P561" s="16">
        <f>'دیده بان بازار'!P564</f>
        <v/>
      </c>
      <c r="Q561" s="16">
        <f>'دیده بان بازار'!Q564</f>
        <v/>
      </c>
      <c r="R561" s="16">
        <f>'دیده بان بازار'!R564</f>
        <v/>
      </c>
      <c r="S561" s="16">
        <f>'دیده بان بازار'!S564</f>
        <v/>
      </c>
      <c r="T561" s="16">
        <f>'دیده بان بازار'!T564</f>
        <v/>
      </c>
      <c r="U561" s="16">
        <f>'دیده بان بازار'!U564</f>
        <v/>
      </c>
      <c r="V561" s="16">
        <f>'دیده بان بازار'!V564</f>
        <v/>
      </c>
      <c r="W561" s="7">
        <f>'دیده بان بازار'!W564</f>
        <v/>
      </c>
      <c r="X561" s="11">
        <f>IFERROR(IF(OR(R561&lt;=0,W561&lt;=0,S561&lt;=0,V561&lt;=0),0,ROUND((S561/R561)/(V561/W561),2)),0)</f>
        <v/>
      </c>
      <c r="Y561" s="11">
        <f>IFERROR(IF(OR(S561&lt;=0,V561&lt;=0),0,ROUND(S561/V561,2)),0)</f>
        <v/>
      </c>
      <c r="Z561" s="11">
        <f>IFERROR(J561-M561,0)</f>
        <v/>
      </c>
      <c r="AA561" s="11">
        <f>IFERROR(ROUND(MAX(0,MIN(100,((AB561*0.2)+(AC561*0.15)+(AD561*0.15)+(AE561*0.1)+(AF561*0.1)+(AG561*0.15)+(MIN(Y561/3,1)*100*0.1)+(AI561*0.05))*((AH561/100)*0.25+0.75))),0),0)</f>
        <v/>
      </c>
      <c r="AB561" s="11">
        <f>ROUND(MAX(0,MIN(100,((M561+10)/20)*100)),0)</f>
        <v/>
      </c>
      <c r="AC561" s="11">
        <f>IFERROR(IF(D561&lt;=0,0,ROUND(COUNTIFS($D$4:$D$3359,"&lt;="&amp;D561,$D$4:$D$3359,"&gt;0")/COUNTIF($D$4:$D$3359,"&gt;0")*100,0)),0)</f>
        <v/>
      </c>
      <c r="AD561" s="11">
        <f>IF(E561&lt;=0,0,ROUND(MAX(0,MIN(100,(LOG10(1+E561/1000000000)/LOG10(101))*100)),0))</f>
        <v/>
      </c>
      <c r="AE561" s="11">
        <f>IF(O561=N561,50,ROUND(MAX(0,MIN(100,((H561-N561)/(O561-N561))*100)),0))</f>
        <v/>
      </c>
      <c r="AF561" s="11">
        <f>ROUND(MAX(0,MIN(100,50+((H561-K561)/K561)*1000)),0)</f>
        <v/>
      </c>
      <c r="AG561" s="11">
        <f>IFERROR(ROUND(MAX(0,MIN(100,50+25*LN(MAX(0.01,X561)))),0),25)</f>
        <v/>
      </c>
      <c r="AH561" s="11">
        <f>ROUND(IF(M561&lt;=-30,0,IF(M561&lt;=-20,20,IF(M561&lt;=-10,50,100))),0)</f>
        <v/>
      </c>
      <c r="AI561" s="11">
        <f>ROUND(MAX(0,MIN(100,50+(Z561*10))),0)</f>
        <v/>
      </c>
      <c r="AJ561" s="11">
        <f>IFERROR(IF(--AA561&gt;=80,"خرید قوی",IF(--AA561&gt;=70,"خرید مشروط",IF(--AA561&gt;=60,"مراقبت",IF(--AA561&gt;=45,"ضعیف","عدم ورود")))),"")</f>
        <v/>
      </c>
    </row>
    <row r="562">
      <c r="A562" s="12">
        <f>'دیده بان بازار'!A565</f>
        <v/>
      </c>
      <c r="B562" s="13">
        <f>'دیده بان بازار'!B565</f>
        <v/>
      </c>
      <c r="C562" s="13">
        <f>'دیده بان بازار'!C565</f>
        <v/>
      </c>
      <c r="D562" s="13">
        <f>'دیده بان بازار'!D565</f>
        <v/>
      </c>
      <c r="E562" s="14">
        <f>'دیده بان بازار'!E565</f>
        <v/>
      </c>
      <c r="F562" s="13">
        <f>'دیده بان بازار'!F565</f>
        <v/>
      </c>
      <c r="G562" s="13">
        <f>'دیده بان بازار'!G565</f>
        <v/>
      </c>
      <c r="H562" s="13">
        <f>'دیده بان بازار'!H565</f>
        <v/>
      </c>
      <c r="I562" s="13">
        <f>'دیده بان بازار'!I565</f>
        <v/>
      </c>
      <c r="J562" s="13">
        <f>'دیده بان بازار'!J565</f>
        <v/>
      </c>
      <c r="K562" s="13">
        <f>'دیده بان بازار'!K565</f>
        <v/>
      </c>
      <c r="L562" s="13">
        <f>'دیده بان بازار'!L565</f>
        <v/>
      </c>
      <c r="M562" s="13">
        <f>'دیده بان بازار'!M565</f>
        <v/>
      </c>
      <c r="N562" s="13">
        <f>'دیده بان بازار'!N565</f>
        <v/>
      </c>
      <c r="O562" s="13">
        <f>'دیده بان بازار'!O565</f>
        <v/>
      </c>
      <c r="P562" s="13">
        <f>'دیده بان بازار'!P565</f>
        <v/>
      </c>
      <c r="Q562" s="13">
        <f>'دیده بان بازار'!Q565</f>
        <v/>
      </c>
      <c r="R562" s="13">
        <f>'دیده بان بازار'!R565</f>
        <v/>
      </c>
      <c r="S562" s="13">
        <f>'دیده بان بازار'!S565</f>
        <v/>
      </c>
      <c r="T562" s="13">
        <f>'دیده بان بازار'!T565</f>
        <v/>
      </c>
      <c r="U562" s="13">
        <f>'دیده بان بازار'!U565</f>
        <v/>
      </c>
      <c r="V562" s="13">
        <f>'دیده بان بازار'!V565</f>
        <v/>
      </c>
      <c r="W562" s="6">
        <f>'دیده بان بازار'!W565</f>
        <v/>
      </c>
      <c r="X562" s="11">
        <f>IFERROR(IF(OR(R562&lt;=0,W562&lt;=0,S562&lt;=0,V562&lt;=0),0,ROUND((S562/R562)/(V562/W562),2)),0)</f>
        <v/>
      </c>
      <c r="Y562" s="11">
        <f>IFERROR(IF(OR(S562&lt;=0,V562&lt;=0),0,ROUND(S562/V562,2)),0)</f>
        <v/>
      </c>
      <c r="Z562" s="11">
        <f>IFERROR(J562-M562,0)</f>
        <v/>
      </c>
      <c r="AA562" s="11">
        <f>IFERROR(ROUND(MAX(0,MIN(100,((AB562*0.2)+(AC562*0.15)+(AD562*0.15)+(AE562*0.1)+(AF562*0.1)+(AG562*0.15)+(MIN(Y562/3,1)*100*0.1)+(AI562*0.05))*((AH562/100)*0.25+0.75))),0),0)</f>
        <v/>
      </c>
      <c r="AB562" s="11">
        <f>ROUND(MAX(0,MIN(100,((M562+10)/20)*100)),0)</f>
        <v/>
      </c>
      <c r="AC562" s="11">
        <f>IFERROR(IF(D562&lt;=0,0,ROUND(COUNTIFS($D$4:$D$3359,"&lt;="&amp;D562,$D$4:$D$3359,"&gt;0")/COUNTIF($D$4:$D$3359,"&gt;0")*100,0)),0)</f>
        <v/>
      </c>
      <c r="AD562" s="11">
        <f>IF(E562&lt;=0,0,ROUND(MAX(0,MIN(100,(LOG10(1+E562/1000000000)/LOG10(101))*100)),0))</f>
        <v/>
      </c>
      <c r="AE562" s="11">
        <f>IF(O562=N562,50,ROUND(MAX(0,MIN(100,((H562-N562)/(O562-N562))*100)),0))</f>
        <v/>
      </c>
      <c r="AF562" s="11">
        <f>ROUND(MAX(0,MIN(100,50+((H562-K562)/K562)*1000)),0)</f>
        <v/>
      </c>
      <c r="AG562" s="11">
        <f>IFERROR(ROUND(MAX(0,MIN(100,50+25*LN(MAX(0.01,X562)))),0),25)</f>
        <v/>
      </c>
      <c r="AH562" s="11">
        <f>ROUND(IF(M562&lt;=-30,0,IF(M562&lt;=-20,20,IF(M562&lt;=-10,50,100))),0)</f>
        <v/>
      </c>
      <c r="AI562" s="11">
        <f>ROUND(MAX(0,MIN(100,50+(Z562*10))),0)</f>
        <v/>
      </c>
      <c r="AJ562" s="11">
        <f>IFERROR(IF(--AA562&gt;=80,"خرید قوی",IF(--AA562&gt;=70,"خرید مشروط",IF(--AA562&gt;=60,"مراقبت",IF(--AA562&gt;=45,"ضعیف","عدم ورود")))),"")</f>
        <v/>
      </c>
    </row>
    <row r="563">
      <c r="A563" s="15">
        <f>'دیده بان بازار'!A566</f>
        <v/>
      </c>
      <c r="B563" s="16">
        <f>'دیده بان بازار'!B566</f>
        <v/>
      </c>
      <c r="C563" s="16">
        <f>'دیده بان بازار'!C566</f>
        <v/>
      </c>
      <c r="D563" s="16">
        <f>'دیده بان بازار'!D566</f>
        <v/>
      </c>
      <c r="E563" s="17">
        <f>'دیده بان بازار'!E566</f>
        <v/>
      </c>
      <c r="F563" s="16">
        <f>'دیده بان بازار'!F566</f>
        <v/>
      </c>
      <c r="G563" s="16">
        <f>'دیده بان بازار'!G566</f>
        <v/>
      </c>
      <c r="H563" s="16">
        <f>'دیده بان بازار'!H566</f>
        <v/>
      </c>
      <c r="I563" s="16">
        <f>'دیده بان بازار'!I566</f>
        <v/>
      </c>
      <c r="J563" s="16">
        <f>'دیده بان بازار'!J566</f>
        <v/>
      </c>
      <c r="K563" s="16">
        <f>'دیده بان بازار'!K566</f>
        <v/>
      </c>
      <c r="L563" s="16">
        <f>'دیده بان بازار'!L566</f>
        <v/>
      </c>
      <c r="M563" s="16">
        <f>'دیده بان بازار'!M566</f>
        <v/>
      </c>
      <c r="N563" s="16">
        <f>'دیده بان بازار'!N566</f>
        <v/>
      </c>
      <c r="O563" s="16">
        <f>'دیده بان بازار'!O566</f>
        <v/>
      </c>
      <c r="P563" s="16">
        <f>'دیده بان بازار'!P566</f>
        <v/>
      </c>
      <c r="Q563" s="16">
        <f>'دیده بان بازار'!Q566</f>
        <v/>
      </c>
      <c r="R563" s="16">
        <f>'دیده بان بازار'!R566</f>
        <v/>
      </c>
      <c r="S563" s="16">
        <f>'دیده بان بازار'!S566</f>
        <v/>
      </c>
      <c r="T563" s="16">
        <f>'دیده بان بازار'!T566</f>
        <v/>
      </c>
      <c r="U563" s="16">
        <f>'دیده بان بازار'!U566</f>
        <v/>
      </c>
      <c r="V563" s="16">
        <f>'دیده بان بازار'!V566</f>
        <v/>
      </c>
      <c r="W563" s="7">
        <f>'دیده بان بازار'!W566</f>
        <v/>
      </c>
      <c r="X563" s="11">
        <f>IFERROR(IF(OR(R563&lt;=0,W563&lt;=0,S563&lt;=0,V563&lt;=0),0,ROUND((S563/R563)/(V563/W563),2)),0)</f>
        <v/>
      </c>
      <c r="Y563" s="11">
        <f>IFERROR(IF(OR(S563&lt;=0,V563&lt;=0),0,ROUND(S563/V563,2)),0)</f>
        <v/>
      </c>
      <c r="Z563" s="11">
        <f>IFERROR(J563-M563,0)</f>
        <v/>
      </c>
      <c r="AA563" s="11">
        <f>IFERROR(ROUND(MAX(0,MIN(100,((AB563*0.2)+(AC563*0.15)+(AD563*0.15)+(AE563*0.1)+(AF563*0.1)+(AG563*0.15)+(MIN(Y563/3,1)*100*0.1)+(AI563*0.05))*((AH563/100)*0.25+0.75))),0),0)</f>
        <v/>
      </c>
      <c r="AB563" s="11">
        <f>ROUND(MAX(0,MIN(100,((M563+10)/20)*100)),0)</f>
        <v/>
      </c>
      <c r="AC563" s="11">
        <f>IFERROR(IF(D563&lt;=0,0,ROUND(COUNTIFS($D$4:$D$3359,"&lt;="&amp;D563,$D$4:$D$3359,"&gt;0")/COUNTIF($D$4:$D$3359,"&gt;0")*100,0)),0)</f>
        <v/>
      </c>
      <c r="AD563" s="11">
        <f>IF(E563&lt;=0,0,ROUND(MAX(0,MIN(100,(LOG10(1+E563/1000000000)/LOG10(101))*100)),0))</f>
        <v/>
      </c>
      <c r="AE563" s="11">
        <f>IF(O563=N563,50,ROUND(MAX(0,MIN(100,((H563-N563)/(O563-N563))*100)),0))</f>
        <v/>
      </c>
      <c r="AF563" s="11">
        <f>ROUND(MAX(0,MIN(100,50+((H563-K563)/K563)*1000)),0)</f>
        <v/>
      </c>
      <c r="AG563" s="11">
        <f>IFERROR(ROUND(MAX(0,MIN(100,50+25*LN(MAX(0.01,X563)))),0),25)</f>
        <v/>
      </c>
      <c r="AH563" s="11">
        <f>ROUND(IF(M563&lt;=-30,0,IF(M563&lt;=-20,20,IF(M563&lt;=-10,50,100))),0)</f>
        <v/>
      </c>
      <c r="AI563" s="11">
        <f>ROUND(MAX(0,MIN(100,50+(Z563*10))),0)</f>
        <v/>
      </c>
      <c r="AJ563" s="11">
        <f>IFERROR(IF(--AA563&gt;=80,"خرید قوی",IF(--AA563&gt;=70,"خرید مشروط",IF(--AA563&gt;=60,"مراقبت",IF(--AA563&gt;=45,"ضعیف","عدم ورود")))),"")</f>
        <v/>
      </c>
    </row>
    <row r="564">
      <c r="A564" s="12">
        <f>'دیده بان بازار'!A567</f>
        <v/>
      </c>
      <c r="B564" s="13">
        <f>'دیده بان بازار'!B567</f>
        <v/>
      </c>
      <c r="C564" s="13">
        <f>'دیده بان بازار'!C567</f>
        <v/>
      </c>
      <c r="D564" s="13">
        <f>'دیده بان بازار'!D567</f>
        <v/>
      </c>
      <c r="E564" s="14">
        <f>'دیده بان بازار'!E567</f>
        <v/>
      </c>
      <c r="F564" s="13">
        <f>'دیده بان بازار'!F567</f>
        <v/>
      </c>
      <c r="G564" s="13">
        <f>'دیده بان بازار'!G567</f>
        <v/>
      </c>
      <c r="H564" s="13">
        <f>'دیده بان بازار'!H567</f>
        <v/>
      </c>
      <c r="I564" s="13">
        <f>'دیده بان بازار'!I567</f>
        <v/>
      </c>
      <c r="J564" s="13">
        <f>'دیده بان بازار'!J567</f>
        <v/>
      </c>
      <c r="K564" s="13">
        <f>'دیده بان بازار'!K567</f>
        <v/>
      </c>
      <c r="L564" s="13">
        <f>'دیده بان بازار'!L567</f>
        <v/>
      </c>
      <c r="M564" s="13">
        <f>'دیده بان بازار'!M567</f>
        <v/>
      </c>
      <c r="N564" s="13">
        <f>'دیده بان بازار'!N567</f>
        <v/>
      </c>
      <c r="O564" s="13">
        <f>'دیده بان بازار'!O567</f>
        <v/>
      </c>
      <c r="P564" s="13">
        <f>'دیده بان بازار'!P567</f>
        <v/>
      </c>
      <c r="Q564" s="13">
        <f>'دیده بان بازار'!Q567</f>
        <v/>
      </c>
      <c r="R564" s="13">
        <f>'دیده بان بازار'!R567</f>
        <v/>
      </c>
      <c r="S564" s="13">
        <f>'دیده بان بازار'!S567</f>
        <v/>
      </c>
      <c r="T564" s="13">
        <f>'دیده بان بازار'!T567</f>
        <v/>
      </c>
      <c r="U564" s="13">
        <f>'دیده بان بازار'!U567</f>
        <v/>
      </c>
      <c r="V564" s="13">
        <f>'دیده بان بازار'!V567</f>
        <v/>
      </c>
      <c r="W564" s="6">
        <f>'دیده بان بازار'!W567</f>
        <v/>
      </c>
      <c r="X564" s="11">
        <f>IFERROR(IF(OR(R564&lt;=0,W564&lt;=0,S564&lt;=0,V564&lt;=0),0,ROUND((S564/R564)/(V564/W564),2)),0)</f>
        <v/>
      </c>
      <c r="Y564" s="11">
        <f>IFERROR(IF(OR(S564&lt;=0,V564&lt;=0),0,ROUND(S564/V564,2)),0)</f>
        <v/>
      </c>
      <c r="Z564" s="11">
        <f>IFERROR(J564-M564,0)</f>
        <v/>
      </c>
      <c r="AA564" s="11">
        <f>IFERROR(ROUND(MAX(0,MIN(100,((AB564*0.2)+(AC564*0.15)+(AD564*0.15)+(AE564*0.1)+(AF564*0.1)+(AG564*0.15)+(MIN(Y564/3,1)*100*0.1)+(AI564*0.05))*((AH564/100)*0.25+0.75))),0),0)</f>
        <v/>
      </c>
      <c r="AB564" s="11">
        <f>ROUND(MAX(0,MIN(100,((M564+10)/20)*100)),0)</f>
        <v/>
      </c>
      <c r="AC564" s="11">
        <f>IFERROR(IF(D564&lt;=0,0,ROUND(COUNTIFS($D$4:$D$3359,"&lt;="&amp;D564,$D$4:$D$3359,"&gt;0")/COUNTIF($D$4:$D$3359,"&gt;0")*100,0)),0)</f>
        <v/>
      </c>
      <c r="AD564" s="11">
        <f>IF(E564&lt;=0,0,ROUND(MAX(0,MIN(100,(LOG10(1+E564/1000000000)/LOG10(101))*100)),0))</f>
        <v/>
      </c>
      <c r="AE564" s="11">
        <f>IF(O564=N564,50,ROUND(MAX(0,MIN(100,((H564-N564)/(O564-N564))*100)),0))</f>
        <v/>
      </c>
      <c r="AF564" s="11">
        <f>ROUND(MAX(0,MIN(100,50+((H564-K564)/K564)*1000)),0)</f>
        <v/>
      </c>
      <c r="AG564" s="11">
        <f>IFERROR(ROUND(MAX(0,MIN(100,50+25*LN(MAX(0.01,X564)))),0),25)</f>
        <v/>
      </c>
      <c r="AH564" s="11">
        <f>ROUND(IF(M564&lt;=-30,0,IF(M564&lt;=-20,20,IF(M564&lt;=-10,50,100))),0)</f>
        <v/>
      </c>
      <c r="AI564" s="11">
        <f>ROUND(MAX(0,MIN(100,50+(Z564*10))),0)</f>
        <v/>
      </c>
      <c r="AJ564" s="11">
        <f>IFERROR(IF(--AA564&gt;=80,"خرید قوی",IF(--AA564&gt;=70,"خرید مشروط",IF(--AA564&gt;=60,"مراقبت",IF(--AA564&gt;=45,"ضعیف","عدم ورود")))),"")</f>
        <v/>
      </c>
    </row>
    <row r="565">
      <c r="A565" s="15">
        <f>'دیده بان بازار'!A568</f>
        <v/>
      </c>
      <c r="B565" s="16">
        <f>'دیده بان بازار'!B568</f>
        <v/>
      </c>
      <c r="C565" s="16">
        <f>'دیده بان بازار'!C568</f>
        <v/>
      </c>
      <c r="D565" s="16">
        <f>'دیده بان بازار'!D568</f>
        <v/>
      </c>
      <c r="E565" s="17">
        <f>'دیده بان بازار'!E568</f>
        <v/>
      </c>
      <c r="F565" s="16">
        <f>'دیده بان بازار'!F568</f>
        <v/>
      </c>
      <c r="G565" s="16">
        <f>'دیده بان بازار'!G568</f>
        <v/>
      </c>
      <c r="H565" s="16">
        <f>'دیده بان بازار'!H568</f>
        <v/>
      </c>
      <c r="I565" s="16">
        <f>'دیده بان بازار'!I568</f>
        <v/>
      </c>
      <c r="J565" s="16">
        <f>'دیده بان بازار'!J568</f>
        <v/>
      </c>
      <c r="K565" s="16">
        <f>'دیده بان بازار'!K568</f>
        <v/>
      </c>
      <c r="L565" s="16">
        <f>'دیده بان بازار'!L568</f>
        <v/>
      </c>
      <c r="M565" s="16">
        <f>'دیده بان بازار'!M568</f>
        <v/>
      </c>
      <c r="N565" s="16">
        <f>'دیده بان بازار'!N568</f>
        <v/>
      </c>
      <c r="O565" s="16">
        <f>'دیده بان بازار'!O568</f>
        <v/>
      </c>
      <c r="P565" s="16">
        <f>'دیده بان بازار'!P568</f>
        <v/>
      </c>
      <c r="Q565" s="16">
        <f>'دیده بان بازار'!Q568</f>
        <v/>
      </c>
      <c r="R565" s="16">
        <f>'دیده بان بازار'!R568</f>
        <v/>
      </c>
      <c r="S565" s="16">
        <f>'دیده بان بازار'!S568</f>
        <v/>
      </c>
      <c r="T565" s="16">
        <f>'دیده بان بازار'!T568</f>
        <v/>
      </c>
      <c r="U565" s="16">
        <f>'دیده بان بازار'!U568</f>
        <v/>
      </c>
      <c r="V565" s="16">
        <f>'دیده بان بازار'!V568</f>
        <v/>
      </c>
      <c r="W565" s="7">
        <f>'دیده بان بازار'!W568</f>
        <v/>
      </c>
      <c r="X565" s="11">
        <f>IFERROR(IF(OR(R565&lt;=0,W565&lt;=0,S565&lt;=0,V565&lt;=0),0,ROUND((S565/R565)/(V565/W565),2)),0)</f>
        <v/>
      </c>
      <c r="Y565" s="11">
        <f>IFERROR(IF(OR(S565&lt;=0,V565&lt;=0),0,ROUND(S565/V565,2)),0)</f>
        <v/>
      </c>
      <c r="Z565" s="11">
        <f>IFERROR(J565-M565,0)</f>
        <v/>
      </c>
      <c r="AA565" s="11">
        <f>IFERROR(ROUND(MAX(0,MIN(100,((AB565*0.2)+(AC565*0.15)+(AD565*0.15)+(AE565*0.1)+(AF565*0.1)+(AG565*0.15)+(MIN(Y565/3,1)*100*0.1)+(AI565*0.05))*((AH565/100)*0.25+0.75))),0),0)</f>
        <v/>
      </c>
      <c r="AB565" s="11">
        <f>ROUND(MAX(0,MIN(100,((M565+10)/20)*100)),0)</f>
        <v/>
      </c>
      <c r="AC565" s="11">
        <f>IFERROR(IF(D565&lt;=0,0,ROUND(COUNTIFS($D$4:$D$3359,"&lt;="&amp;D565,$D$4:$D$3359,"&gt;0")/COUNTIF($D$4:$D$3359,"&gt;0")*100,0)),0)</f>
        <v/>
      </c>
      <c r="AD565" s="11">
        <f>IF(E565&lt;=0,0,ROUND(MAX(0,MIN(100,(LOG10(1+E565/1000000000)/LOG10(101))*100)),0))</f>
        <v/>
      </c>
      <c r="AE565" s="11">
        <f>IF(O565=N565,50,ROUND(MAX(0,MIN(100,((H565-N565)/(O565-N565))*100)),0))</f>
        <v/>
      </c>
      <c r="AF565" s="11">
        <f>ROUND(MAX(0,MIN(100,50+((H565-K565)/K565)*1000)),0)</f>
        <v/>
      </c>
      <c r="AG565" s="11">
        <f>IFERROR(ROUND(MAX(0,MIN(100,50+25*LN(MAX(0.01,X565)))),0),25)</f>
        <v/>
      </c>
      <c r="AH565" s="11">
        <f>ROUND(IF(M565&lt;=-30,0,IF(M565&lt;=-20,20,IF(M565&lt;=-10,50,100))),0)</f>
        <v/>
      </c>
      <c r="AI565" s="11">
        <f>ROUND(MAX(0,MIN(100,50+(Z565*10))),0)</f>
        <v/>
      </c>
      <c r="AJ565" s="11">
        <f>IFERROR(IF(--AA565&gt;=80,"خرید قوی",IF(--AA565&gt;=70,"خرید مشروط",IF(--AA565&gt;=60,"مراقبت",IF(--AA565&gt;=45,"ضعیف","عدم ورود")))),"")</f>
        <v/>
      </c>
    </row>
    <row r="566">
      <c r="A566" s="12">
        <f>'دیده بان بازار'!A569</f>
        <v/>
      </c>
      <c r="B566" s="13">
        <f>'دیده بان بازار'!B569</f>
        <v/>
      </c>
      <c r="C566" s="13">
        <f>'دیده بان بازار'!C569</f>
        <v/>
      </c>
      <c r="D566" s="13">
        <f>'دیده بان بازار'!D569</f>
        <v/>
      </c>
      <c r="E566" s="14">
        <f>'دیده بان بازار'!E569</f>
        <v/>
      </c>
      <c r="F566" s="13">
        <f>'دیده بان بازار'!F569</f>
        <v/>
      </c>
      <c r="G566" s="13">
        <f>'دیده بان بازار'!G569</f>
        <v/>
      </c>
      <c r="H566" s="13">
        <f>'دیده بان بازار'!H569</f>
        <v/>
      </c>
      <c r="I566" s="13">
        <f>'دیده بان بازار'!I569</f>
        <v/>
      </c>
      <c r="J566" s="13">
        <f>'دیده بان بازار'!J569</f>
        <v/>
      </c>
      <c r="K566" s="13">
        <f>'دیده بان بازار'!K569</f>
        <v/>
      </c>
      <c r="L566" s="13">
        <f>'دیده بان بازار'!L569</f>
        <v/>
      </c>
      <c r="M566" s="13">
        <f>'دیده بان بازار'!M569</f>
        <v/>
      </c>
      <c r="N566" s="13">
        <f>'دیده بان بازار'!N569</f>
        <v/>
      </c>
      <c r="O566" s="13">
        <f>'دیده بان بازار'!O569</f>
        <v/>
      </c>
      <c r="P566" s="13">
        <f>'دیده بان بازار'!P569</f>
        <v/>
      </c>
      <c r="Q566" s="13">
        <f>'دیده بان بازار'!Q569</f>
        <v/>
      </c>
      <c r="R566" s="13">
        <f>'دیده بان بازار'!R569</f>
        <v/>
      </c>
      <c r="S566" s="13">
        <f>'دیده بان بازار'!S569</f>
        <v/>
      </c>
      <c r="T566" s="13">
        <f>'دیده بان بازار'!T569</f>
        <v/>
      </c>
      <c r="U566" s="13">
        <f>'دیده بان بازار'!U569</f>
        <v/>
      </c>
      <c r="V566" s="13">
        <f>'دیده بان بازار'!V569</f>
        <v/>
      </c>
      <c r="W566" s="6">
        <f>'دیده بان بازار'!W569</f>
        <v/>
      </c>
      <c r="X566" s="11">
        <f>IFERROR(IF(OR(R566&lt;=0,W566&lt;=0,S566&lt;=0,V566&lt;=0),0,ROUND((S566/R566)/(V566/W566),2)),0)</f>
        <v/>
      </c>
      <c r="Y566" s="11">
        <f>IFERROR(IF(OR(S566&lt;=0,V566&lt;=0),0,ROUND(S566/V566,2)),0)</f>
        <v/>
      </c>
      <c r="Z566" s="11">
        <f>IFERROR(J566-M566,0)</f>
        <v/>
      </c>
      <c r="AA566" s="11">
        <f>IFERROR(ROUND(MAX(0,MIN(100,((AB566*0.2)+(AC566*0.15)+(AD566*0.15)+(AE566*0.1)+(AF566*0.1)+(AG566*0.15)+(MIN(Y566/3,1)*100*0.1)+(AI566*0.05))*((AH566/100)*0.25+0.75))),0),0)</f>
        <v/>
      </c>
      <c r="AB566" s="11">
        <f>ROUND(MAX(0,MIN(100,((M566+10)/20)*100)),0)</f>
        <v/>
      </c>
      <c r="AC566" s="11">
        <f>IFERROR(IF(D566&lt;=0,0,ROUND(COUNTIFS($D$4:$D$3359,"&lt;="&amp;D566,$D$4:$D$3359,"&gt;0")/COUNTIF($D$4:$D$3359,"&gt;0")*100,0)),0)</f>
        <v/>
      </c>
      <c r="AD566" s="11">
        <f>IF(E566&lt;=0,0,ROUND(MAX(0,MIN(100,(LOG10(1+E566/1000000000)/LOG10(101))*100)),0))</f>
        <v/>
      </c>
      <c r="AE566" s="11">
        <f>IF(O566=N566,50,ROUND(MAX(0,MIN(100,((H566-N566)/(O566-N566))*100)),0))</f>
        <v/>
      </c>
      <c r="AF566" s="11">
        <f>ROUND(MAX(0,MIN(100,50+((H566-K566)/K566)*1000)),0)</f>
        <v/>
      </c>
      <c r="AG566" s="11">
        <f>IFERROR(ROUND(MAX(0,MIN(100,50+25*LN(MAX(0.01,X566)))),0),25)</f>
        <v/>
      </c>
      <c r="AH566" s="11">
        <f>ROUND(IF(M566&lt;=-30,0,IF(M566&lt;=-20,20,IF(M566&lt;=-10,50,100))),0)</f>
        <v/>
      </c>
      <c r="AI566" s="11">
        <f>ROUND(MAX(0,MIN(100,50+(Z566*10))),0)</f>
        <v/>
      </c>
      <c r="AJ566" s="11">
        <f>IFERROR(IF(--AA566&gt;=80,"خرید قوی",IF(--AA566&gt;=70,"خرید مشروط",IF(--AA566&gt;=60,"مراقبت",IF(--AA566&gt;=45,"ضعیف","عدم ورود")))),"")</f>
        <v/>
      </c>
    </row>
    <row r="567">
      <c r="A567" s="15">
        <f>'دیده بان بازار'!A570</f>
        <v/>
      </c>
      <c r="B567" s="16">
        <f>'دیده بان بازار'!B570</f>
        <v/>
      </c>
      <c r="C567" s="16">
        <f>'دیده بان بازار'!C570</f>
        <v/>
      </c>
      <c r="D567" s="16">
        <f>'دیده بان بازار'!D570</f>
        <v/>
      </c>
      <c r="E567" s="17">
        <f>'دیده بان بازار'!E570</f>
        <v/>
      </c>
      <c r="F567" s="16">
        <f>'دیده بان بازار'!F570</f>
        <v/>
      </c>
      <c r="G567" s="16">
        <f>'دیده بان بازار'!G570</f>
        <v/>
      </c>
      <c r="H567" s="16">
        <f>'دیده بان بازار'!H570</f>
        <v/>
      </c>
      <c r="I567" s="16">
        <f>'دیده بان بازار'!I570</f>
        <v/>
      </c>
      <c r="J567" s="16">
        <f>'دیده بان بازار'!J570</f>
        <v/>
      </c>
      <c r="K567" s="16">
        <f>'دیده بان بازار'!K570</f>
        <v/>
      </c>
      <c r="L567" s="16">
        <f>'دیده بان بازار'!L570</f>
        <v/>
      </c>
      <c r="M567" s="16">
        <f>'دیده بان بازار'!M570</f>
        <v/>
      </c>
      <c r="N567" s="16">
        <f>'دیده بان بازار'!N570</f>
        <v/>
      </c>
      <c r="O567" s="16">
        <f>'دیده بان بازار'!O570</f>
        <v/>
      </c>
      <c r="P567" s="16">
        <f>'دیده بان بازار'!P570</f>
        <v/>
      </c>
      <c r="Q567" s="16">
        <f>'دیده بان بازار'!Q570</f>
        <v/>
      </c>
      <c r="R567" s="16">
        <f>'دیده بان بازار'!R570</f>
        <v/>
      </c>
      <c r="S567" s="16">
        <f>'دیده بان بازار'!S570</f>
        <v/>
      </c>
      <c r="T567" s="16">
        <f>'دیده بان بازار'!T570</f>
        <v/>
      </c>
      <c r="U567" s="16">
        <f>'دیده بان بازار'!U570</f>
        <v/>
      </c>
      <c r="V567" s="16">
        <f>'دیده بان بازار'!V570</f>
        <v/>
      </c>
      <c r="W567" s="7">
        <f>'دیده بان بازار'!W570</f>
        <v/>
      </c>
      <c r="X567" s="11">
        <f>IFERROR(IF(OR(R567&lt;=0,W567&lt;=0,S567&lt;=0,V567&lt;=0),0,ROUND((S567/R567)/(V567/W567),2)),0)</f>
        <v/>
      </c>
      <c r="Y567" s="11">
        <f>IFERROR(IF(OR(S567&lt;=0,V567&lt;=0),0,ROUND(S567/V567,2)),0)</f>
        <v/>
      </c>
      <c r="Z567" s="11">
        <f>IFERROR(J567-M567,0)</f>
        <v/>
      </c>
      <c r="AA567" s="11">
        <f>IFERROR(ROUND(MAX(0,MIN(100,((AB567*0.2)+(AC567*0.15)+(AD567*0.15)+(AE567*0.1)+(AF567*0.1)+(AG567*0.15)+(MIN(Y567/3,1)*100*0.1)+(AI567*0.05))*((AH567/100)*0.25+0.75))),0),0)</f>
        <v/>
      </c>
      <c r="AB567" s="11">
        <f>ROUND(MAX(0,MIN(100,((M567+10)/20)*100)),0)</f>
        <v/>
      </c>
      <c r="AC567" s="11">
        <f>IFERROR(IF(D567&lt;=0,0,ROUND(COUNTIFS($D$4:$D$3359,"&lt;="&amp;D567,$D$4:$D$3359,"&gt;0")/COUNTIF($D$4:$D$3359,"&gt;0")*100,0)),0)</f>
        <v/>
      </c>
      <c r="AD567" s="11">
        <f>IF(E567&lt;=0,0,ROUND(MAX(0,MIN(100,(LOG10(1+E567/1000000000)/LOG10(101))*100)),0))</f>
        <v/>
      </c>
      <c r="AE567" s="11">
        <f>IF(O567=N567,50,ROUND(MAX(0,MIN(100,((H567-N567)/(O567-N567))*100)),0))</f>
        <v/>
      </c>
      <c r="AF567" s="11">
        <f>ROUND(MAX(0,MIN(100,50+((H567-K567)/K567)*1000)),0)</f>
        <v/>
      </c>
      <c r="AG567" s="11">
        <f>IFERROR(ROUND(MAX(0,MIN(100,50+25*LN(MAX(0.01,X567)))),0),25)</f>
        <v/>
      </c>
      <c r="AH567" s="11">
        <f>ROUND(IF(M567&lt;=-30,0,IF(M567&lt;=-20,20,IF(M567&lt;=-10,50,100))),0)</f>
        <v/>
      </c>
      <c r="AI567" s="11">
        <f>ROUND(MAX(0,MIN(100,50+(Z567*10))),0)</f>
        <v/>
      </c>
      <c r="AJ567" s="11">
        <f>IFERROR(IF(--AA567&gt;=80,"خرید قوی",IF(--AA567&gt;=70,"خرید مشروط",IF(--AA567&gt;=60,"مراقبت",IF(--AA567&gt;=45,"ضعیف","عدم ورود")))),"")</f>
        <v/>
      </c>
    </row>
    <row r="568">
      <c r="A568" s="12">
        <f>'دیده بان بازار'!A571</f>
        <v/>
      </c>
      <c r="B568" s="13">
        <f>'دیده بان بازار'!B571</f>
        <v/>
      </c>
      <c r="C568" s="13">
        <f>'دیده بان بازار'!C571</f>
        <v/>
      </c>
      <c r="D568" s="13">
        <f>'دیده بان بازار'!D571</f>
        <v/>
      </c>
      <c r="E568" s="14">
        <f>'دیده بان بازار'!E571</f>
        <v/>
      </c>
      <c r="F568" s="13">
        <f>'دیده بان بازار'!F571</f>
        <v/>
      </c>
      <c r="G568" s="13">
        <f>'دیده بان بازار'!G571</f>
        <v/>
      </c>
      <c r="H568" s="13">
        <f>'دیده بان بازار'!H571</f>
        <v/>
      </c>
      <c r="I568" s="13">
        <f>'دیده بان بازار'!I571</f>
        <v/>
      </c>
      <c r="J568" s="13">
        <f>'دیده بان بازار'!J571</f>
        <v/>
      </c>
      <c r="K568" s="13">
        <f>'دیده بان بازار'!K571</f>
        <v/>
      </c>
      <c r="L568" s="13">
        <f>'دیده بان بازار'!L571</f>
        <v/>
      </c>
      <c r="M568" s="13">
        <f>'دیده بان بازار'!M571</f>
        <v/>
      </c>
      <c r="N568" s="13">
        <f>'دیده بان بازار'!N571</f>
        <v/>
      </c>
      <c r="O568" s="13">
        <f>'دیده بان بازار'!O571</f>
        <v/>
      </c>
      <c r="P568" s="13">
        <f>'دیده بان بازار'!P571</f>
        <v/>
      </c>
      <c r="Q568" s="13">
        <f>'دیده بان بازار'!Q571</f>
        <v/>
      </c>
      <c r="R568" s="13">
        <f>'دیده بان بازار'!R571</f>
        <v/>
      </c>
      <c r="S568" s="13">
        <f>'دیده بان بازار'!S571</f>
        <v/>
      </c>
      <c r="T568" s="13">
        <f>'دیده بان بازار'!T571</f>
        <v/>
      </c>
      <c r="U568" s="13">
        <f>'دیده بان بازار'!U571</f>
        <v/>
      </c>
      <c r="V568" s="13">
        <f>'دیده بان بازار'!V571</f>
        <v/>
      </c>
      <c r="W568" s="6">
        <f>'دیده بان بازار'!W571</f>
        <v/>
      </c>
      <c r="X568" s="11">
        <f>IFERROR(IF(OR(R568&lt;=0,W568&lt;=0,S568&lt;=0,V568&lt;=0),0,ROUND((S568/R568)/(V568/W568),2)),0)</f>
        <v/>
      </c>
      <c r="Y568" s="11">
        <f>IFERROR(IF(OR(S568&lt;=0,V568&lt;=0),0,ROUND(S568/V568,2)),0)</f>
        <v/>
      </c>
      <c r="Z568" s="11">
        <f>IFERROR(J568-M568,0)</f>
        <v/>
      </c>
      <c r="AA568" s="11">
        <f>IFERROR(ROUND(MAX(0,MIN(100,((AB568*0.2)+(AC568*0.15)+(AD568*0.15)+(AE568*0.1)+(AF568*0.1)+(AG568*0.15)+(MIN(Y568/3,1)*100*0.1)+(AI568*0.05))*((AH568/100)*0.25+0.75))),0),0)</f>
        <v/>
      </c>
      <c r="AB568" s="11">
        <f>ROUND(MAX(0,MIN(100,((M568+10)/20)*100)),0)</f>
        <v/>
      </c>
      <c r="AC568" s="11">
        <f>IFERROR(IF(D568&lt;=0,0,ROUND(COUNTIFS($D$4:$D$3359,"&lt;="&amp;D568,$D$4:$D$3359,"&gt;0")/COUNTIF($D$4:$D$3359,"&gt;0")*100,0)),0)</f>
        <v/>
      </c>
      <c r="AD568" s="11">
        <f>IF(E568&lt;=0,0,ROUND(MAX(0,MIN(100,(LOG10(1+E568/1000000000)/LOG10(101))*100)),0))</f>
        <v/>
      </c>
      <c r="AE568" s="11">
        <f>IF(O568=N568,50,ROUND(MAX(0,MIN(100,((H568-N568)/(O568-N568))*100)),0))</f>
        <v/>
      </c>
      <c r="AF568" s="11">
        <f>ROUND(MAX(0,MIN(100,50+((H568-K568)/K568)*1000)),0)</f>
        <v/>
      </c>
      <c r="AG568" s="11">
        <f>IFERROR(ROUND(MAX(0,MIN(100,50+25*LN(MAX(0.01,X568)))),0),25)</f>
        <v/>
      </c>
      <c r="AH568" s="11">
        <f>ROUND(IF(M568&lt;=-30,0,IF(M568&lt;=-20,20,IF(M568&lt;=-10,50,100))),0)</f>
        <v/>
      </c>
      <c r="AI568" s="11">
        <f>ROUND(MAX(0,MIN(100,50+(Z568*10))),0)</f>
        <v/>
      </c>
      <c r="AJ568" s="11">
        <f>IFERROR(IF(--AA568&gt;=80,"خرید قوی",IF(--AA568&gt;=70,"خرید مشروط",IF(--AA568&gt;=60,"مراقبت",IF(--AA568&gt;=45,"ضعیف","عدم ورود")))),"")</f>
        <v/>
      </c>
    </row>
    <row r="569">
      <c r="A569" s="15">
        <f>'دیده بان بازار'!A572</f>
        <v/>
      </c>
      <c r="B569" s="16">
        <f>'دیده بان بازار'!B572</f>
        <v/>
      </c>
      <c r="C569" s="16">
        <f>'دیده بان بازار'!C572</f>
        <v/>
      </c>
      <c r="D569" s="16">
        <f>'دیده بان بازار'!D572</f>
        <v/>
      </c>
      <c r="E569" s="17">
        <f>'دیده بان بازار'!E572</f>
        <v/>
      </c>
      <c r="F569" s="16">
        <f>'دیده بان بازار'!F572</f>
        <v/>
      </c>
      <c r="G569" s="16">
        <f>'دیده بان بازار'!G572</f>
        <v/>
      </c>
      <c r="H569" s="16">
        <f>'دیده بان بازار'!H572</f>
        <v/>
      </c>
      <c r="I569" s="16">
        <f>'دیده بان بازار'!I572</f>
        <v/>
      </c>
      <c r="J569" s="16">
        <f>'دیده بان بازار'!J572</f>
        <v/>
      </c>
      <c r="K569" s="16">
        <f>'دیده بان بازار'!K572</f>
        <v/>
      </c>
      <c r="L569" s="16">
        <f>'دیده بان بازار'!L572</f>
        <v/>
      </c>
      <c r="M569" s="16">
        <f>'دیده بان بازار'!M572</f>
        <v/>
      </c>
      <c r="N569" s="16">
        <f>'دیده بان بازار'!N572</f>
        <v/>
      </c>
      <c r="O569" s="16">
        <f>'دیده بان بازار'!O572</f>
        <v/>
      </c>
      <c r="P569" s="16">
        <f>'دیده بان بازار'!P572</f>
        <v/>
      </c>
      <c r="Q569" s="16">
        <f>'دیده بان بازار'!Q572</f>
        <v/>
      </c>
      <c r="R569" s="16">
        <f>'دیده بان بازار'!R572</f>
        <v/>
      </c>
      <c r="S569" s="16">
        <f>'دیده بان بازار'!S572</f>
        <v/>
      </c>
      <c r="T569" s="16">
        <f>'دیده بان بازار'!T572</f>
        <v/>
      </c>
      <c r="U569" s="16">
        <f>'دیده بان بازار'!U572</f>
        <v/>
      </c>
      <c r="V569" s="16">
        <f>'دیده بان بازار'!V572</f>
        <v/>
      </c>
      <c r="W569" s="7">
        <f>'دیده بان بازار'!W572</f>
        <v/>
      </c>
      <c r="X569" s="11">
        <f>IFERROR(IF(OR(R569&lt;=0,W569&lt;=0,S569&lt;=0,V569&lt;=0),0,ROUND((S569/R569)/(V569/W569),2)),0)</f>
        <v/>
      </c>
      <c r="Y569" s="11">
        <f>IFERROR(IF(OR(S569&lt;=0,V569&lt;=0),0,ROUND(S569/V569,2)),0)</f>
        <v/>
      </c>
      <c r="Z569" s="11">
        <f>IFERROR(J569-M569,0)</f>
        <v/>
      </c>
      <c r="AA569" s="11">
        <f>IFERROR(ROUND(MAX(0,MIN(100,((AB569*0.2)+(AC569*0.15)+(AD569*0.15)+(AE569*0.1)+(AF569*0.1)+(AG569*0.15)+(MIN(Y569/3,1)*100*0.1)+(AI569*0.05))*((AH569/100)*0.25+0.75))),0),0)</f>
        <v/>
      </c>
      <c r="AB569" s="11">
        <f>ROUND(MAX(0,MIN(100,((M569+10)/20)*100)),0)</f>
        <v/>
      </c>
      <c r="AC569" s="11">
        <f>IFERROR(IF(D569&lt;=0,0,ROUND(COUNTIFS($D$4:$D$3359,"&lt;="&amp;D569,$D$4:$D$3359,"&gt;0")/COUNTIF($D$4:$D$3359,"&gt;0")*100,0)),0)</f>
        <v/>
      </c>
      <c r="AD569" s="11">
        <f>IF(E569&lt;=0,0,ROUND(MAX(0,MIN(100,(LOG10(1+E569/1000000000)/LOG10(101))*100)),0))</f>
        <v/>
      </c>
      <c r="AE569" s="11">
        <f>IF(O569=N569,50,ROUND(MAX(0,MIN(100,((H569-N569)/(O569-N569))*100)),0))</f>
        <v/>
      </c>
      <c r="AF569" s="11">
        <f>ROUND(MAX(0,MIN(100,50+((H569-K569)/K569)*1000)),0)</f>
        <v/>
      </c>
      <c r="AG569" s="11">
        <f>IFERROR(ROUND(MAX(0,MIN(100,50+25*LN(MAX(0.01,X569)))),0),25)</f>
        <v/>
      </c>
      <c r="AH569" s="11">
        <f>ROUND(IF(M569&lt;=-30,0,IF(M569&lt;=-20,20,IF(M569&lt;=-10,50,100))),0)</f>
        <v/>
      </c>
      <c r="AI569" s="11">
        <f>ROUND(MAX(0,MIN(100,50+(Z569*10))),0)</f>
        <v/>
      </c>
      <c r="AJ569" s="11">
        <f>IFERROR(IF(--AA569&gt;=80,"خرید قوی",IF(--AA569&gt;=70,"خرید مشروط",IF(--AA569&gt;=60,"مراقبت",IF(--AA569&gt;=45,"ضعیف","عدم ورود")))),"")</f>
        <v/>
      </c>
    </row>
    <row r="570">
      <c r="A570" s="12">
        <f>'دیده بان بازار'!A573</f>
        <v/>
      </c>
      <c r="B570" s="13">
        <f>'دیده بان بازار'!B573</f>
        <v/>
      </c>
      <c r="C570" s="13">
        <f>'دیده بان بازار'!C573</f>
        <v/>
      </c>
      <c r="D570" s="13">
        <f>'دیده بان بازار'!D573</f>
        <v/>
      </c>
      <c r="E570" s="14">
        <f>'دیده بان بازار'!E573</f>
        <v/>
      </c>
      <c r="F570" s="13">
        <f>'دیده بان بازار'!F573</f>
        <v/>
      </c>
      <c r="G570" s="13">
        <f>'دیده بان بازار'!G573</f>
        <v/>
      </c>
      <c r="H570" s="13">
        <f>'دیده بان بازار'!H573</f>
        <v/>
      </c>
      <c r="I570" s="13">
        <f>'دیده بان بازار'!I573</f>
        <v/>
      </c>
      <c r="J570" s="13">
        <f>'دیده بان بازار'!J573</f>
        <v/>
      </c>
      <c r="K570" s="13">
        <f>'دیده بان بازار'!K573</f>
        <v/>
      </c>
      <c r="L570" s="13">
        <f>'دیده بان بازار'!L573</f>
        <v/>
      </c>
      <c r="M570" s="13">
        <f>'دیده بان بازار'!M573</f>
        <v/>
      </c>
      <c r="N570" s="13">
        <f>'دیده بان بازار'!N573</f>
        <v/>
      </c>
      <c r="O570" s="13">
        <f>'دیده بان بازار'!O573</f>
        <v/>
      </c>
      <c r="P570" s="13">
        <f>'دیده بان بازار'!P573</f>
        <v/>
      </c>
      <c r="Q570" s="13">
        <f>'دیده بان بازار'!Q573</f>
        <v/>
      </c>
      <c r="R570" s="13">
        <f>'دیده بان بازار'!R573</f>
        <v/>
      </c>
      <c r="S570" s="13">
        <f>'دیده بان بازار'!S573</f>
        <v/>
      </c>
      <c r="T570" s="13">
        <f>'دیده بان بازار'!T573</f>
        <v/>
      </c>
      <c r="U570" s="13">
        <f>'دیده بان بازار'!U573</f>
        <v/>
      </c>
      <c r="V570" s="13">
        <f>'دیده بان بازار'!V573</f>
        <v/>
      </c>
      <c r="W570" s="6">
        <f>'دیده بان بازار'!W573</f>
        <v/>
      </c>
      <c r="X570" s="11">
        <f>IFERROR(IF(OR(R570&lt;=0,W570&lt;=0,S570&lt;=0,V570&lt;=0),0,ROUND((S570/R570)/(V570/W570),2)),0)</f>
        <v/>
      </c>
      <c r="Y570" s="11">
        <f>IFERROR(IF(OR(S570&lt;=0,V570&lt;=0),0,ROUND(S570/V570,2)),0)</f>
        <v/>
      </c>
      <c r="Z570" s="11">
        <f>IFERROR(J570-M570,0)</f>
        <v/>
      </c>
      <c r="AA570" s="11">
        <f>IFERROR(ROUND(MAX(0,MIN(100,((AB570*0.2)+(AC570*0.15)+(AD570*0.15)+(AE570*0.1)+(AF570*0.1)+(AG570*0.15)+(MIN(Y570/3,1)*100*0.1)+(AI570*0.05))*((AH570/100)*0.25+0.75))),0),0)</f>
        <v/>
      </c>
      <c r="AB570" s="11">
        <f>ROUND(MAX(0,MIN(100,((M570+10)/20)*100)),0)</f>
        <v/>
      </c>
      <c r="AC570" s="11">
        <f>IFERROR(IF(D570&lt;=0,0,ROUND(COUNTIFS($D$4:$D$3359,"&lt;="&amp;D570,$D$4:$D$3359,"&gt;0")/COUNTIF($D$4:$D$3359,"&gt;0")*100,0)),0)</f>
        <v/>
      </c>
      <c r="AD570" s="11">
        <f>IF(E570&lt;=0,0,ROUND(MAX(0,MIN(100,(LOG10(1+E570/1000000000)/LOG10(101))*100)),0))</f>
        <v/>
      </c>
      <c r="AE570" s="11">
        <f>IF(O570=N570,50,ROUND(MAX(0,MIN(100,((H570-N570)/(O570-N570))*100)),0))</f>
        <v/>
      </c>
      <c r="AF570" s="11">
        <f>ROUND(MAX(0,MIN(100,50+((H570-K570)/K570)*1000)),0)</f>
        <v/>
      </c>
      <c r="AG570" s="11">
        <f>IFERROR(ROUND(MAX(0,MIN(100,50+25*LN(MAX(0.01,X570)))),0),25)</f>
        <v/>
      </c>
      <c r="AH570" s="11">
        <f>ROUND(IF(M570&lt;=-30,0,IF(M570&lt;=-20,20,IF(M570&lt;=-10,50,100))),0)</f>
        <v/>
      </c>
      <c r="AI570" s="11">
        <f>ROUND(MAX(0,MIN(100,50+(Z570*10))),0)</f>
        <v/>
      </c>
      <c r="AJ570" s="11">
        <f>IFERROR(IF(--AA570&gt;=80,"خرید قوی",IF(--AA570&gt;=70,"خرید مشروط",IF(--AA570&gt;=60,"مراقبت",IF(--AA570&gt;=45,"ضعیف","عدم ورود")))),"")</f>
        <v/>
      </c>
    </row>
    <row r="571">
      <c r="A571" s="15">
        <f>'دیده بان بازار'!A574</f>
        <v/>
      </c>
      <c r="B571" s="16">
        <f>'دیده بان بازار'!B574</f>
        <v/>
      </c>
      <c r="C571" s="16">
        <f>'دیده بان بازار'!C574</f>
        <v/>
      </c>
      <c r="D571" s="16">
        <f>'دیده بان بازار'!D574</f>
        <v/>
      </c>
      <c r="E571" s="17">
        <f>'دیده بان بازار'!E574</f>
        <v/>
      </c>
      <c r="F571" s="16">
        <f>'دیده بان بازار'!F574</f>
        <v/>
      </c>
      <c r="G571" s="16">
        <f>'دیده بان بازار'!G574</f>
        <v/>
      </c>
      <c r="H571" s="16">
        <f>'دیده بان بازار'!H574</f>
        <v/>
      </c>
      <c r="I571" s="16">
        <f>'دیده بان بازار'!I574</f>
        <v/>
      </c>
      <c r="J571" s="16">
        <f>'دیده بان بازار'!J574</f>
        <v/>
      </c>
      <c r="K571" s="16">
        <f>'دیده بان بازار'!K574</f>
        <v/>
      </c>
      <c r="L571" s="16">
        <f>'دیده بان بازار'!L574</f>
        <v/>
      </c>
      <c r="M571" s="16">
        <f>'دیده بان بازار'!M574</f>
        <v/>
      </c>
      <c r="N571" s="16">
        <f>'دیده بان بازار'!N574</f>
        <v/>
      </c>
      <c r="O571" s="16">
        <f>'دیده بان بازار'!O574</f>
        <v/>
      </c>
      <c r="P571" s="16">
        <f>'دیده بان بازار'!P574</f>
        <v/>
      </c>
      <c r="Q571" s="16">
        <f>'دیده بان بازار'!Q574</f>
        <v/>
      </c>
      <c r="R571" s="16">
        <f>'دیده بان بازار'!R574</f>
        <v/>
      </c>
      <c r="S571" s="16">
        <f>'دیده بان بازار'!S574</f>
        <v/>
      </c>
      <c r="T571" s="16">
        <f>'دیده بان بازار'!T574</f>
        <v/>
      </c>
      <c r="U571" s="16">
        <f>'دیده بان بازار'!U574</f>
        <v/>
      </c>
      <c r="V571" s="16">
        <f>'دیده بان بازار'!V574</f>
        <v/>
      </c>
      <c r="W571" s="7">
        <f>'دیده بان بازار'!W574</f>
        <v/>
      </c>
      <c r="X571" s="11">
        <f>IFERROR(IF(OR(R571&lt;=0,W571&lt;=0,S571&lt;=0,V571&lt;=0),0,ROUND((S571/R571)/(V571/W571),2)),0)</f>
        <v/>
      </c>
      <c r="Y571" s="11">
        <f>IFERROR(IF(OR(S571&lt;=0,V571&lt;=0),0,ROUND(S571/V571,2)),0)</f>
        <v/>
      </c>
      <c r="Z571" s="11">
        <f>IFERROR(J571-M571,0)</f>
        <v/>
      </c>
      <c r="AA571" s="11">
        <f>IFERROR(ROUND(MAX(0,MIN(100,((AB571*0.2)+(AC571*0.15)+(AD571*0.15)+(AE571*0.1)+(AF571*0.1)+(AG571*0.15)+(MIN(Y571/3,1)*100*0.1)+(AI571*0.05))*((AH571/100)*0.25+0.75))),0),0)</f>
        <v/>
      </c>
      <c r="AB571" s="11">
        <f>ROUND(MAX(0,MIN(100,((M571+10)/20)*100)),0)</f>
        <v/>
      </c>
      <c r="AC571" s="11">
        <f>IFERROR(IF(D571&lt;=0,0,ROUND(COUNTIFS($D$4:$D$3359,"&lt;="&amp;D571,$D$4:$D$3359,"&gt;0")/COUNTIF($D$4:$D$3359,"&gt;0")*100,0)),0)</f>
        <v/>
      </c>
      <c r="AD571" s="11">
        <f>IF(E571&lt;=0,0,ROUND(MAX(0,MIN(100,(LOG10(1+E571/1000000000)/LOG10(101))*100)),0))</f>
        <v/>
      </c>
      <c r="AE571" s="11">
        <f>IF(O571=N571,50,ROUND(MAX(0,MIN(100,((H571-N571)/(O571-N571))*100)),0))</f>
        <v/>
      </c>
      <c r="AF571" s="11">
        <f>ROUND(MAX(0,MIN(100,50+((H571-K571)/K571)*1000)),0)</f>
        <v/>
      </c>
      <c r="AG571" s="11">
        <f>IFERROR(ROUND(MAX(0,MIN(100,50+25*LN(MAX(0.01,X571)))),0),25)</f>
        <v/>
      </c>
      <c r="AH571" s="11">
        <f>ROUND(IF(M571&lt;=-30,0,IF(M571&lt;=-20,20,IF(M571&lt;=-10,50,100))),0)</f>
        <v/>
      </c>
      <c r="AI571" s="11">
        <f>ROUND(MAX(0,MIN(100,50+(Z571*10))),0)</f>
        <v/>
      </c>
      <c r="AJ571" s="11">
        <f>IFERROR(IF(--AA571&gt;=80,"خرید قوی",IF(--AA571&gt;=70,"خرید مشروط",IF(--AA571&gt;=60,"مراقبت",IF(--AA571&gt;=45,"ضعیف","عدم ورود")))),"")</f>
        <v/>
      </c>
    </row>
    <row r="572">
      <c r="A572" s="15">
        <f>'دیده بان بازار'!A575</f>
        <v/>
      </c>
      <c r="B572" s="16">
        <f>'دیده بان بازار'!B575</f>
        <v/>
      </c>
      <c r="C572" s="16">
        <f>'دیده بان بازار'!C575</f>
        <v/>
      </c>
      <c r="D572" s="16">
        <f>'دیده بان بازار'!D575</f>
        <v/>
      </c>
      <c r="E572" s="17">
        <f>'دیده بان بازار'!E575</f>
        <v/>
      </c>
      <c r="F572" s="16">
        <f>'دیده بان بازار'!F575</f>
        <v/>
      </c>
      <c r="G572" s="16">
        <f>'دیده بان بازار'!G575</f>
        <v/>
      </c>
      <c r="H572" s="16">
        <f>'دیده بان بازار'!H575</f>
        <v/>
      </c>
      <c r="I572" s="16">
        <f>'دیده بان بازار'!I575</f>
        <v/>
      </c>
      <c r="J572" s="16">
        <f>'دیده بان بازار'!J575</f>
        <v/>
      </c>
      <c r="K572" s="16">
        <f>'دیده بان بازار'!K575</f>
        <v/>
      </c>
      <c r="L572" s="16">
        <f>'دیده بان بازار'!L575</f>
        <v/>
      </c>
      <c r="M572" s="16">
        <f>'دیده بان بازار'!M575</f>
        <v/>
      </c>
      <c r="N572" s="16">
        <f>'دیده بان بازار'!N575</f>
        <v/>
      </c>
      <c r="O572" s="16">
        <f>'دیده بان بازار'!O575</f>
        <v/>
      </c>
      <c r="P572" s="16">
        <f>'دیده بان بازار'!P575</f>
        <v/>
      </c>
      <c r="Q572" s="16">
        <f>'دیده بان بازار'!Q575</f>
        <v/>
      </c>
      <c r="R572" s="16">
        <f>'دیده بان بازار'!R575</f>
        <v/>
      </c>
      <c r="S572" s="16">
        <f>'دیده بان بازار'!S575</f>
        <v/>
      </c>
      <c r="T572" s="16">
        <f>'دیده بان بازار'!T575</f>
        <v/>
      </c>
      <c r="U572" s="16">
        <f>'دیده بان بازار'!U575</f>
        <v/>
      </c>
      <c r="V572" s="16">
        <f>'دیده بان بازار'!V575</f>
        <v/>
      </c>
      <c r="W572" s="7">
        <f>'دیده بان بازار'!W575</f>
        <v/>
      </c>
      <c r="X572" s="11">
        <f>IFERROR(IF(OR(R572&lt;=0,W572&lt;=0,S572&lt;=0,V572&lt;=0),0,ROUND((S572/R572)/(V572/W572),2)),0)</f>
        <v/>
      </c>
      <c r="Y572" s="11">
        <f>IFERROR(IF(OR(S572&lt;=0,V572&lt;=0),0,ROUND(S572/V572,2)),0)</f>
        <v/>
      </c>
      <c r="Z572" s="11">
        <f>IFERROR(J572-M572,0)</f>
        <v/>
      </c>
      <c r="AA572" s="11">
        <f>IFERROR(ROUND(MAX(0,MIN(100,((AB572*0.2)+(AC572*0.15)+(AD572*0.15)+(AE572*0.1)+(AF572*0.1)+(AG572*0.15)+(MIN(Y572/3,1)*100*0.1)+(AI572*0.05))*((AH572/100)*0.25+0.75))),0),0)</f>
        <v/>
      </c>
      <c r="AB572" s="11">
        <f>ROUND(MAX(0,MIN(100,((M572+10)/20)*100)),0)</f>
        <v/>
      </c>
      <c r="AC572" s="11">
        <f>IFERROR(IF(D572&lt;=0,0,ROUND(COUNTIFS($D$4:$D$3359,"&lt;="&amp;D572,$D$4:$D$3359,"&gt;0")/COUNTIF($D$4:$D$3359,"&gt;0")*100,0)),0)</f>
        <v/>
      </c>
      <c r="AD572" s="11">
        <f>IF(E572&lt;=0,0,ROUND(MAX(0,MIN(100,(LOG10(1+E572/1000000000)/LOG10(101))*100)),0))</f>
        <v/>
      </c>
      <c r="AE572" s="11">
        <f>IF(O572=N572,50,ROUND(MAX(0,MIN(100,((H572-N572)/(O572-N572))*100)),0))</f>
        <v/>
      </c>
      <c r="AF572" s="11">
        <f>ROUND(MAX(0,MIN(100,50+((H572-K572)/K572)*1000)),0)</f>
        <v/>
      </c>
      <c r="AG572" s="11">
        <f>IFERROR(ROUND(MAX(0,MIN(100,50+25*LN(MAX(0.01,X572)))),0),25)</f>
        <v/>
      </c>
      <c r="AH572" s="11">
        <f>ROUND(IF(M572&lt;=-30,0,IF(M572&lt;=-20,20,IF(M572&lt;=-10,50,100))),0)</f>
        <v/>
      </c>
      <c r="AI572" s="11">
        <f>ROUND(MAX(0,MIN(100,50+(Z572*10))),0)</f>
        <v/>
      </c>
      <c r="AJ572" s="11">
        <f>IFERROR(IF(--AA572&gt;=80,"خرید قوی",IF(--AA572&gt;=70,"خرید مشروط",IF(--AA572&gt;=60,"مراقبت",IF(--AA572&gt;=45,"ضعیف","عدم ورود")))),"")</f>
        <v/>
      </c>
    </row>
    <row r="573">
      <c r="A573" s="12">
        <f>'دیده بان بازار'!A576</f>
        <v/>
      </c>
      <c r="B573" s="13">
        <f>'دیده بان بازار'!B576</f>
        <v/>
      </c>
      <c r="C573" s="13">
        <f>'دیده بان بازار'!C576</f>
        <v/>
      </c>
      <c r="D573" s="13">
        <f>'دیده بان بازار'!D576</f>
        <v/>
      </c>
      <c r="E573" s="14">
        <f>'دیده بان بازار'!E576</f>
        <v/>
      </c>
      <c r="F573" s="13">
        <f>'دیده بان بازار'!F576</f>
        <v/>
      </c>
      <c r="G573" s="13">
        <f>'دیده بان بازار'!G576</f>
        <v/>
      </c>
      <c r="H573" s="13">
        <f>'دیده بان بازار'!H576</f>
        <v/>
      </c>
      <c r="I573" s="13">
        <f>'دیده بان بازار'!I576</f>
        <v/>
      </c>
      <c r="J573" s="13">
        <f>'دیده بان بازار'!J576</f>
        <v/>
      </c>
      <c r="K573" s="13">
        <f>'دیده بان بازار'!K576</f>
        <v/>
      </c>
      <c r="L573" s="13">
        <f>'دیده بان بازار'!L576</f>
        <v/>
      </c>
      <c r="M573" s="13">
        <f>'دیده بان بازار'!M576</f>
        <v/>
      </c>
      <c r="N573" s="13">
        <f>'دیده بان بازار'!N576</f>
        <v/>
      </c>
      <c r="O573" s="13">
        <f>'دیده بان بازار'!O576</f>
        <v/>
      </c>
      <c r="P573" s="13">
        <f>'دیده بان بازار'!P576</f>
        <v/>
      </c>
      <c r="Q573" s="13">
        <f>'دیده بان بازار'!Q576</f>
        <v/>
      </c>
      <c r="R573" s="13">
        <f>'دیده بان بازار'!R576</f>
        <v/>
      </c>
      <c r="S573" s="13">
        <f>'دیده بان بازار'!S576</f>
        <v/>
      </c>
      <c r="T573" s="13">
        <f>'دیده بان بازار'!T576</f>
        <v/>
      </c>
      <c r="U573" s="13">
        <f>'دیده بان بازار'!U576</f>
        <v/>
      </c>
      <c r="V573" s="13">
        <f>'دیده بان بازار'!V576</f>
        <v/>
      </c>
      <c r="W573" s="6">
        <f>'دیده بان بازار'!W576</f>
        <v/>
      </c>
      <c r="X573" s="11">
        <f>IFERROR(IF(OR(R573&lt;=0,W573&lt;=0,S573&lt;=0,V573&lt;=0),0,ROUND((S573/R573)/(V573/W573),2)),0)</f>
        <v/>
      </c>
      <c r="Y573" s="11">
        <f>IFERROR(IF(OR(S573&lt;=0,V573&lt;=0),0,ROUND(S573/V573,2)),0)</f>
        <v/>
      </c>
      <c r="Z573" s="11">
        <f>IFERROR(J573-M573,0)</f>
        <v/>
      </c>
      <c r="AA573" s="11">
        <f>IFERROR(ROUND(MAX(0,MIN(100,((AB573*0.2)+(AC573*0.15)+(AD573*0.15)+(AE573*0.1)+(AF573*0.1)+(AG573*0.15)+(MIN(Y573/3,1)*100*0.1)+(AI573*0.05))*((AH573/100)*0.25+0.75))),0),0)</f>
        <v/>
      </c>
      <c r="AB573" s="11">
        <f>ROUND(MAX(0,MIN(100,((M573+10)/20)*100)),0)</f>
        <v/>
      </c>
      <c r="AC573" s="11">
        <f>IFERROR(IF(D573&lt;=0,0,ROUND(COUNTIFS($D$4:$D$3359,"&lt;="&amp;D573,$D$4:$D$3359,"&gt;0")/COUNTIF($D$4:$D$3359,"&gt;0")*100,0)),0)</f>
        <v/>
      </c>
      <c r="AD573" s="11">
        <f>IF(E573&lt;=0,0,ROUND(MAX(0,MIN(100,(LOG10(1+E573/1000000000)/LOG10(101))*100)),0))</f>
        <v/>
      </c>
      <c r="AE573" s="11">
        <f>IF(O573=N573,50,ROUND(MAX(0,MIN(100,((H573-N573)/(O573-N573))*100)),0))</f>
        <v/>
      </c>
      <c r="AF573" s="11">
        <f>ROUND(MAX(0,MIN(100,50+((H573-K573)/K573)*1000)),0)</f>
        <v/>
      </c>
      <c r="AG573" s="11">
        <f>IFERROR(ROUND(MAX(0,MIN(100,50+25*LN(MAX(0.01,X573)))),0),25)</f>
        <v/>
      </c>
      <c r="AH573" s="11">
        <f>ROUND(IF(M573&lt;=-30,0,IF(M573&lt;=-20,20,IF(M573&lt;=-10,50,100))),0)</f>
        <v/>
      </c>
      <c r="AI573" s="11">
        <f>ROUND(MAX(0,MIN(100,50+(Z573*10))),0)</f>
        <v/>
      </c>
      <c r="AJ573" s="11">
        <f>IFERROR(IF(--AA573&gt;=80,"خرید قوی",IF(--AA573&gt;=70,"خرید مشروط",IF(--AA573&gt;=60,"مراقبت",IF(--AA573&gt;=45,"ضعیف","عدم ورود")))),"")</f>
        <v/>
      </c>
    </row>
    <row r="574">
      <c r="A574" s="15">
        <f>'دیده بان بازار'!A577</f>
        <v/>
      </c>
      <c r="B574" s="16">
        <f>'دیده بان بازار'!B577</f>
        <v/>
      </c>
      <c r="C574" s="16">
        <f>'دیده بان بازار'!C577</f>
        <v/>
      </c>
      <c r="D574" s="16">
        <f>'دیده بان بازار'!D577</f>
        <v/>
      </c>
      <c r="E574" s="17">
        <f>'دیده بان بازار'!E577</f>
        <v/>
      </c>
      <c r="F574" s="16">
        <f>'دیده بان بازار'!F577</f>
        <v/>
      </c>
      <c r="G574" s="16">
        <f>'دیده بان بازار'!G577</f>
        <v/>
      </c>
      <c r="H574" s="16">
        <f>'دیده بان بازار'!H577</f>
        <v/>
      </c>
      <c r="I574" s="16">
        <f>'دیده بان بازار'!I577</f>
        <v/>
      </c>
      <c r="J574" s="16">
        <f>'دیده بان بازار'!J577</f>
        <v/>
      </c>
      <c r="K574" s="16">
        <f>'دیده بان بازار'!K577</f>
        <v/>
      </c>
      <c r="L574" s="16">
        <f>'دیده بان بازار'!L577</f>
        <v/>
      </c>
      <c r="M574" s="16">
        <f>'دیده بان بازار'!M577</f>
        <v/>
      </c>
      <c r="N574" s="16">
        <f>'دیده بان بازار'!N577</f>
        <v/>
      </c>
      <c r="O574" s="16">
        <f>'دیده بان بازار'!O577</f>
        <v/>
      </c>
      <c r="P574" s="16">
        <f>'دیده بان بازار'!P577</f>
        <v/>
      </c>
      <c r="Q574" s="16">
        <f>'دیده بان بازار'!Q577</f>
        <v/>
      </c>
      <c r="R574" s="16">
        <f>'دیده بان بازار'!R577</f>
        <v/>
      </c>
      <c r="S574" s="16">
        <f>'دیده بان بازار'!S577</f>
        <v/>
      </c>
      <c r="T574" s="16">
        <f>'دیده بان بازار'!T577</f>
        <v/>
      </c>
      <c r="U574" s="16">
        <f>'دیده بان بازار'!U577</f>
        <v/>
      </c>
      <c r="V574" s="16">
        <f>'دیده بان بازار'!V577</f>
        <v/>
      </c>
      <c r="W574" s="7">
        <f>'دیده بان بازار'!W577</f>
        <v/>
      </c>
      <c r="X574" s="11">
        <f>IFERROR(IF(OR(R574&lt;=0,W574&lt;=0,S574&lt;=0,V574&lt;=0),0,ROUND((S574/R574)/(V574/W574),2)),0)</f>
        <v/>
      </c>
      <c r="Y574" s="11">
        <f>IFERROR(IF(OR(S574&lt;=0,V574&lt;=0),0,ROUND(S574/V574,2)),0)</f>
        <v/>
      </c>
      <c r="Z574" s="11">
        <f>IFERROR(J574-M574,0)</f>
        <v/>
      </c>
      <c r="AA574" s="11">
        <f>IFERROR(ROUND(MAX(0,MIN(100,((AB574*0.2)+(AC574*0.15)+(AD574*0.15)+(AE574*0.1)+(AF574*0.1)+(AG574*0.15)+(MIN(Y574/3,1)*100*0.1)+(AI574*0.05))*((AH574/100)*0.25+0.75))),0),0)</f>
        <v/>
      </c>
      <c r="AB574" s="11">
        <f>ROUND(MAX(0,MIN(100,((M574+10)/20)*100)),0)</f>
        <v/>
      </c>
      <c r="AC574" s="11">
        <f>IFERROR(IF(D574&lt;=0,0,ROUND(COUNTIFS($D$4:$D$3359,"&lt;="&amp;D574,$D$4:$D$3359,"&gt;0")/COUNTIF($D$4:$D$3359,"&gt;0")*100,0)),0)</f>
        <v/>
      </c>
      <c r="AD574" s="11">
        <f>IF(E574&lt;=0,0,ROUND(MAX(0,MIN(100,(LOG10(1+E574/1000000000)/LOG10(101))*100)),0))</f>
        <v/>
      </c>
      <c r="AE574" s="11">
        <f>IF(O574=N574,50,ROUND(MAX(0,MIN(100,((H574-N574)/(O574-N574))*100)),0))</f>
        <v/>
      </c>
      <c r="AF574" s="11">
        <f>ROUND(MAX(0,MIN(100,50+((H574-K574)/K574)*1000)),0)</f>
        <v/>
      </c>
      <c r="AG574" s="11">
        <f>IFERROR(ROUND(MAX(0,MIN(100,50+25*LN(MAX(0.01,X574)))),0),25)</f>
        <v/>
      </c>
      <c r="AH574" s="11">
        <f>ROUND(IF(M574&lt;=-30,0,IF(M574&lt;=-20,20,IF(M574&lt;=-10,50,100))),0)</f>
        <v/>
      </c>
      <c r="AI574" s="11">
        <f>ROUND(MAX(0,MIN(100,50+(Z574*10))),0)</f>
        <v/>
      </c>
      <c r="AJ574" s="11">
        <f>IFERROR(IF(--AA574&gt;=80,"خرید قوی",IF(--AA574&gt;=70,"خرید مشروط",IF(--AA574&gt;=60,"مراقبت",IF(--AA574&gt;=45,"ضعیف","عدم ورود")))),"")</f>
        <v/>
      </c>
    </row>
    <row r="575">
      <c r="A575" s="12">
        <f>'دیده بان بازار'!A578</f>
        <v/>
      </c>
      <c r="B575" s="13">
        <f>'دیده بان بازار'!B578</f>
        <v/>
      </c>
      <c r="C575" s="13">
        <f>'دیده بان بازار'!C578</f>
        <v/>
      </c>
      <c r="D575" s="13">
        <f>'دیده بان بازار'!D578</f>
        <v/>
      </c>
      <c r="E575" s="14">
        <f>'دیده بان بازار'!E578</f>
        <v/>
      </c>
      <c r="F575" s="13">
        <f>'دیده بان بازار'!F578</f>
        <v/>
      </c>
      <c r="G575" s="13">
        <f>'دیده بان بازار'!G578</f>
        <v/>
      </c>
      <c r="H575" s="13">
        <f>'دیده بان بازار'!H578</f>
        <v/>
      </c>
      <c r="I575" s="13">
        <f>'دیده بان بازار'!I578</f>
        <v/>
      </c>
      <c r="J575" s="13">
        <f>'دیده بان بازار'!J578</f>
        <v/>
      </c>
      <c r="K575" s="13">
        <f>'دیده بان بازار'!K578</f>
        <v/>
      </c>
      <c r="L575" s="13">
        <f>'دیده بان بازار'!L578</f>
        <v/>
      </c>
      <c r="M575" s="13">
        <f>'دیده بان بازار'!M578</f>
        <v/>
      </c>
      <c r="N575" s="13">
        <f>'دیده بان بازار'!N578</f>
        <v/>
      </c>
      <c r="O575" s="13">
        <f>'دیده بان بازار'!O578</f>
        <v/>
      </c>
      <c r="P575" s="13">
        <f>'دیده بان بازار'!P578</f>
        <v/>
      </c>
      <c r="Q575" s="13">
        <f>'دیده بان بازار'!Q578</f>
        <v/>
      </c>
      <c r="R575" s="13">
        <f>'دیده بان بازار'!R578</f>
        <v/>
      </c>
      <c r="S575" s="13">
        <f>'دیده بان بازار'!S578</f>
        <v/>
      </c>
      <c r="T575" s="13">
        <f>'دیده بان بازار'!T578</f>
        <v/>
      </c>
      <c r="U575" s="13">
        <f>'دیده بان بازار'!U578</f>
        <v/>
      </c>
      <c r="V575" s="13">
        <f>'دیده بان بازار'!V578</f>
        <v/>
      </c>
      <c r="W575" s="6">
        <f>'دیده بان بازار'!W578</f>
        <v/>
      </c>
      <c r="X575" s="11">
        <f>IFERROR(IF(OR(R575&lt;=0,W575&lt;=0,S575&lt;=0,V575&lt;=0),0,ROUND((S575/R575)/(V575/W575),2)),0)</f>
        <v/>
      </c>
      <c r="Y575" s="11">
        <f>IFERROR(IF(OR(S575&lt;=0,V575&lt;=0),0,ROUND(S575/V575,2)),0)</f>
        <v/>
      </c>
      <c r="Z575" s="11">
        <f>IFERROR(J575-M575,0)</f>
        <v/>
      </c>
      <c r="AA575" s="11">
        <f>IFERROR(ROUND(MAX(0,MIN(100,((AB575*0.2)+(AC575*0.15)+(AD575*0.15)+(AE575*0.1)+(AF575*0.1)+(AG575*0.15)+(MIN(Y575/3,1)*100*0.1)+(AI575*0.05))*((AH575/100)*0.25+0.75))),0),0)</f>
        <v/>
      </c>
      <c r="AB575" s="11">
        <f>ROUND(MAX(0,MIN(100,((M575+10)/20)*100)),0)</f>
        <v/>
      </c>
      <c r="AC575" s="11">
        <f>IFERROR(IF(D575&lt;=0,0,ROUND(COUNTIFS($D$4:$D$3359,"&lt;="&amp;D575,$D$4:$D$3359,"&gt;0")/COUNTIF($D$4:$D$3359,"&gt;0")*100,0)),0)</f>
        <v/>
      </c>
      <c r="AD575" s="11">
        <f>IF(E575&lt;=0,0,ROUND(MAX(0,MIN(100,(LOG10(1+E575/1000000000)/LOG10(101))*100)),0))</f>
        <v/>
      </c>
      <c r="AE575" s="11">
        <f>IF(O575=N575,50,ROUND(MAX(0,MIN(100,((H575-N575)/(O575-N575))*100)),0))</f>
        <v/>
      </c>
      <c r="AF575" s="11">
        <f>ROUND(MAX(0,MIN(100,50+((H575-K575)/K575)*1000)),0)</f>
        <v/>
      </c>
      <c r="AG575" s="11">
        <f>IFERROR(ROUND(MAX(0,MIN(100,50+25*LN(MAX(0.01,X575)))),0),25)</f>
        <v/>
      </c>
      <c r="AH575" s="11">
        <f>ROUND(IF(M575&lt;=-30,0,IF(M575&lt;=-20,20,IF(M575&lt;=-10,50,100))),0)</f>
        <v/>
      </c>
      <c r="AI575" s="11">
        <f>ROUND(MAX(0,MIN(100,50+(Z575*10))),0)</f>
        <v/>
      </c>
      <c r="AJ575" s="11">
        <f>IFERROR(IF(--AA575&gt;=80,"خرید قوی",IF(--AA575&gt;=70,"خرید مشروط",IF(--AA575&gt;=60,"مراقبت",IF(--AA575&gt;=45,"ضعیف","عدم ورود")))),"")</f>
        <v/>
      </c>
    </row>
    <row r="576">
      <c r="A576" s="15">
        <f>'دیده بان بازار'!A579</f>
        <v/>
      </c>
      <c r="B576" s="16">
        <f>'دیده بان بازار'!B579</f>
        <v/>
      </c>
      <c r="C576" s="16">
        <f>'دیده بان بازار'!C579</f>
        <v/>
      </c>
      <c r="D576" s="16">
        <f>'دیده بان بازار'!D579</f>
        <v/>
      </c>
      <c r="E576" s="17">
        <f>'دیده بان بازار'!E579</f>
        <v/>
      </c>
      <c r="F576" s="16">
        <f>'دیده بان بازار'!F579</f>
        <v/>
      </c>
      <c r="G576" s="16">
        <f>'دیده بان بازار'!G579</f>
        <v/>
      </c>
      <c r="H576" s="16">
        <f>'دیده بان بازار'!H579</f>
        <v/>
      </c>
      <c r="I576" s="16">
        <f>'دیده بان بازار'!I579</f>
        <v/>
      </c>
      <c r="J576" s="16">
        <f>'دیده بان بازار'!J579</f>
        <v/>
      </c>
      <c r="K576" s="16">
        <f>'دیده بان بازار'!K579</f>
        <v/>
      </c>
      <c r="L576" s="16">
        <f>'دیده بان بازار'!L579</f>
        <v/>
      </c>
      <c r="M576" s="16">
        <f>'دیده بان بازار'!M579</f>
        <v/>
      </c>
      <c r="N576" s="16">
        <f>'دیده بان بازار'!N579</f>
        <v/>
      </c>
      <c r="O576" s="16">
        <f>'دیده بان بازار'!O579</f>
        <v/>
      </c>
      <c r="P576" s="16">
        <f>'دیده بان بازار'!P579</f>
        <v/>
      </c>
      <c r="Q576" s="16">
        <f>'دیده بان بازار'!Q579</f>
        <v/>
      </c>
      <c r="R576" s="16">
        <f>'دیده بان بازار'!R579</f>
        <v/>
      </c>
      <c r="S576" s="16">
        <f>'دیده بان بازار'!S579</f>
        <v/>
      </c>
      <c r="T576" s="16">
        <f>'دیده بان بازار'!T579</f>
        <v/>
      </c>
      <c r="U576" s="16">
        <f>'دیده بان بازار'!U579</f>
        <v/>
      </c>
      <c r="V576" s="16">
        <f>'دیده بان بازار'!V579</f>
        <v/>
      </c>
      <c r="W576" s="7">
        <f>'دیده بان بازار'!W579</f>
        <v/>
      </c>
      <c r="X576" s="11">
        <f>IFERROR(IF(OR(R576&lt;=0,W576&lt;=0,S576&lt;=0,V576&lt;=0),0,ROUND((S576/R576)/(V576/W576),2)),0)</f>
        <v/>
      </c>
      <c r="Y576" s="11">
        <f>IFERROR(IF(OR(S576&lt;=0,V576&lt;=0),0,ROUND(S576/V576,2)),0)</f>
        <v/>
      </c>
      <c r="Z576" s="11">
        <f>IFERROR(J576-M576,0)</f>
        <v/>
      </c>
      <c r="AA576" s="11">
        <f>IFERROR(ROUND(MAX(0,MIN(100,((AB576*0.2)+(AC576*0.15)+(AD576*0.15)+(AE576*0.1)+(AF576*0.1)+(AG576*0.15)+(MIN(Y576/3,1)*100*0.1)+(AI576*0.05))*((AH576/100)*0.25+0.75))),0),0)</f>
        <v/>
      </c>
      <c r="AB576" s="11">
        <f>ROUND(MAX(0,MIN(100,((M576+10)/20)*100)),0)</f>
        <v/>
      </c>
      <c r="AC576" s="11">
        <f>IFERROR(IF(D576&lt;=0,0,ROUND(COUNTIFS($D$4:$D$3359,"&lt;="&amp;D576,$D$4:$D$3359,"&gt;0")/COUNTIF($D$4:$D$3359,"&gt;0")*100,0)),0)</f>
        <v/>
      </c>
      <c r="AD576" s="11">
        <f>IF(E576&lt;=0,0,ROUND(MAX(0,MIN(100,(LOG10(1+E576/1000000000)/LOG10(101))*100)),0))</f>
        <v/>
      </c>
      <c r="AE576" s="11">
        <f>IF(O576=N576,50,ROUND(MAX(0,MIN(100,((H576-N576)/(O576-N576))*100)),0))</f>
        <v/>
      </c>
      <c r="AF576" s="11">
        <f>ROUND(MAX(0,MIN(100,50+((H576-K576)/K576)*1000)),0)</f>
        <v/>
      </c>
      <c r="AG576" s="11">
        <f>IFERROR(ROUND(MAX(0,MIN(100,50+25*LN(MAX(0.01,X576)))),0),25)</f>
        <v/>
      </c>
      <c r="AH576" s="11">
        <f>ROUND(IF(M576&lt;=-30,0,IF(M576&lt;=-20,20,IF(M576&lt;=-10,50,100))),0)</f>
        <v/>
      </c>
      <c r="AI576" s="11">
        <f>ROUND(MAX(0,MIN(100,50+(Z576*10))),0)</f>
        <v/>
      </c>
      <c r="AJ576" s="11">
        <f>IFERROR(IF(--AA576&gt;=80,"خرید قوی",IF(--AA576&gt;=70,"خرید مشروط",IF(--AA576&gt;=60,"مراقبت",IF(--AA576&gt;=45,"ضعیف","عدم ورود")))),"")</f>
        <v/>
      </c>
    </row>
    <row r="577">
      <c r="A577" s="12">
        <f>'دیده بان بازار'!A580</f>
        <v/>
      </c>
      <c r="B577" s="13">
        <f>'دیده بان بازار'!B580</f>
        <v/>
      </c>
      <c r="C577" s="13">
        <f>'دیده بان بازار'!C580</f>
        <v/>
      </c>
      <c r="D577" s="13">
        <f>'دیده بان بازار'!D580</f>
        <v/>
      </c>
      <c r="E577" s="14">
        <f>'دیده بان بازار'!E580</f>
        <v/>
      </c>
      <c r="F577" s="13">
        <f>'دیده بان بازار'!F580</f>
        <v/>
      </c>
      <c r="G577" s="13">
        <f>'دیده بان بازار'!G580</f>
        <v/>
      </c>
      <c r="H577" s="13">
        <f>'دیده بان بازار'!H580</f>
        <v/>
      </c>
      <c r="I577" s="13">
        <f>'دیده بان بازار'!I580</f>
        <v/>
      </c>
      <c r="J577" s="13">
        <f>'دیده بان بازار'!J580</f>
        <v/>
      </c>
      <c r="K577" s="13">
        <f>'دیده بان بازار'!K580</f>
        <v/>
      </c>
      <c r="L577" s="13">
        <f>'دیده بان بازار'!L580</f>
        <v/>
      </c>
      <c r="M577" s="13">
        <f>'دیده بان بازار'!M580</f>
        <v/>
      </c>
      <c r="N577" s="13">
        <f>'دیده بان بازار'!N580</f>
        <v/>
      </c>
      <c r="O577" s="13">
        <f>'دیده بان بازار'!O580</f>
        <v/>
      </c>
      <c r="P577" s="13">
        <f>'دیده بان بازار'!P580</f>
        <v/>
      </c>
      <c r="Q577" s="13">
        <f>'دیده بان بازار'!Q580</f>
        <v/>
      </c>
      <c r="R577" s="13">
        <f>'دیده بان بازار'!R580</f>
        <v/>
      </c>
      <c r="S577" s="13">
        <f>'دیده بان بازار'!S580</f>
        <v/>
      </c>
      <c r="T577" s="13">
        <f>'دیده بان بازار'!T580</f>
        <v/>
      </c>
      <c r="U577" s="13">
        <f>'دیده بان بازار'!U580</f>
        <v/>
      </c>
      <c r="V577" s="13">
        <f>'دیده بان بازار'!V580</f>
        <v/>
      </c>
      <c r="W577" s="6">
        <f>'دیده بان بازار'!W580</f>
        <v/>
      </c>
      <c r="X577" s="11">
        <f>IFERROR(IF(OR(R577&lt;=0,W577&lt;=0,S577&lt;=0,V577&lt;=0),0,ROUND((S577/R577)/(V577/W577),2)),0)</f>
        <v/>
      </c>
      <c r="Y577" s="11">
        <f>IFERROR(IF(OR(S577&lt;=0,V577&lt;=0),0,ROUND(S577/V577,2)),0)</f>
        <v/>
      </c>
      <c r="Z577" s="11">
        <f>IFERROR(J577-M577,0)</f>
        <v/>
      </c>
      <c r="AA577" s="11">
        <f>IFERROR(ROUND(MAX(0,MIN(100,((AB577*0.2)+(AC577*0.15)+(AD577*0.15)+(AE577*0.1)+(AF577*0.1)+(AG577*0.15)+(MIN(Y577/3,1)*100*0.1)+(AI577*0.05))*((AH577/100)*0.25+0.75))),0),0)</f>
        <v/>
      </c>
      <c r="AB577" s="11">
        <f>ROUND(MAX(0,MIN(100,((M577+10)/20)*100)),0)</f>
        <v/>
      </c>
      <c r="AC577" s="11">
        <f>IFERROR(IF(D577&lt;=0,0,ROUND(COUNTIFS($D$4:$D$3359,"&lt;="&amp;D577,$D$4:$D$3359,"&gt;0")/COUNTIF($D$4:$D$3359,"&gt;0")*100,0)),0)</f>
        <v/>
      </c>
      <c r="AD577" s="11">
        <f>IF(E577&lt;=0,0,ROUND(MAX(0,MIN(100,(LOG10(1+E577/1000000000)/LOG10(101))*100)),0))</f>
        <v/>
      </c>
      <c r="AE577" s="11">
        <f>IF(O577=N577,50,ROUND(MAX(0,MIN(100,((H577-N577)/(O577-N577))*100)),0))</f>
        <v/>
      </c>
      <c r="AF577" s="11">
        <f>ROUND(MAX(0,MIN(100,50+((H577-K577)/K577)*1000)),0)</f>
        <v/>
      </c>
      <c r="AG577" s="11">
        <f>IFERROR(ROUND(MAX(0,MIN(100,50+25*LN(MAX(0.01,X577)))),0),25)</f>
        <v/>
      </c>
      <c r="AH577" s="11">
        <f>ROUND(IF(M577&lt;=-30,0,IF(M577&lt;=-20,20,IF(M577&lt;=-10,50,100))),0)</f>
        <v/>
      </c>
      <c r="AI577" s="11">
        <f>ROUND(MAX(0,MIN(100,50+(Z577*10))),0)</f>
        <v/>
      </c>
      <c r="AJ577" s="11">
        <f>IFERROR(IF(--AA577&gt;=80,"خرید قوی",IF(--AA577&gt;=70,"خرید مشروط",IF(--AA577&gt;=60,"مراقبت",IF(--AA577&gt;=45,"ضعیف","عدم ورود")))),"")</f>
        <v/>
      </c>
    </row>
    <row r="578">
      <c r="A578" s="15">
        <f>'دیده بان بازار'!A581</f>
        <v/>
      </c>
      <c r="B578" s="16">
        <f>'دیده بان بازار'!B581</f>
        <v/>
      </c>
      <c r="C578" s="16">
        <f>'دیده بان بازار'!C581</f>
        <v/>
      </c>
      <c r="D578" s="16">
        <f>'دیده بان بازار'!D581</f>
        <v/>
      </c>
      <c r="E578" s="17">
        <f>'دیده بان بازار'!E581</f>
        <v/>
      </c>
      <c r="F578" s="16">
        <f>'دیده بان بازار'!F581</f>
        <v/>
      </c>
      <c r="G578" s="16">
        <f>'دیده بان بازار'!G581</f>
        <v/>
      </c>
      <c r="H578" s="16">
        <f>'دیده بان بازار'!H581</f>
        <v/>
      </c>
      <c r="I578" s="16">
        <f>'دیده بان بازار'!I581</f>
        <v/>
      </c>
      <c r="J578" s="16">
        <f>'دیده بان بازار'!J581</f>
        <v/>
      </c>
      <c r="K578" s="16">
        <f>'دیده بان بازار'!K581</f>
        <v/>
      </c>
      <c r="L578" s="16">
        <f>'دیده بان بازار'!L581</f>
        <v/>
      </c>
      <c r="M578" s="16">
        <f>'دیده بان بازار'!M581</f>
        <v/>
      </c>
      <c r="N578" s="16">
        <f>'دیده بان بازار'!N581</f>
        <v/>
      </c>
      <c r="O578" s="16">
        <f>'دیده بان بازار'!O581</f>
        <v/>
      </c>
      <c r="P578" s="16">
        <f>'دیده بان بازار'!P581</f>
        <v/>
      </c>
      <c r="Q578" s="16">
        <f>'دیده بان بازار'!Q581</f>
        <v/>
      </c>
      <c r="R578" s="16">
        <f>'دیده بان بازار'!R581</f>
        <v/>
      </c>
      <c r="S578" s="16">
        <f>'دیده بان بازار'!S581</f>
        <v/>
      </c>
      <c r="T578" s="16">
        <f>'دیده بان بازار'!T581</f>
        <v/>
      </c>
      <c r="U578" s="16">
        <f>'دیده بان بازار'!U581</f>
        <v/>
      </c>
      <c r="V578" s="16">
        <f>'دیده بان بازار'!V581</f>
        <v/>
      </c>
      <c r="W578" s="7">
        <f>'دیده بان بازار'!W581</f>
        <v/>
      </c>
      <c r="X578" s="11">
        <f>IFERROR(IF(OR(R578&lt;=0,W578&lt;=0,S578&lt;=0,V578&lt;=0),0,ROUND((S578/R578)/(V578/W578),2)),0)</f>
        <v/>
      </c>
      <c r="Y578" s="11">
        <f>IFERROR(IF(OR(S578&lt;=0,V578&lt;=0),0,ROUND(S578/V578,2)),0)</f>
        <v/>
      </c>
      <c r="Z578" s="11">
        <f>IFERROR(J578-M578,0)</f>
        <v/>
      </c>
      <c r="AA578" s="11">
        <f>IFERROR(ROUND(MAX(0,MIN(100,((AB578*0.2)+(AC578*0.15)+(AD578*0.15)+(AE578*0.1)+(AF578*0.1)+(AG578*0.15)+(MIN(Y578/3,1)*100*0.1)+(AI578*0.05))*((AH578/100)*0.25+0.75))),0),0)</f>
        <v/>
      </c>
      <c r="AB578" s="11">
        <f>ROUND(MAX(0,MIN(100,((M578+10)/20)*100)),0)</f>
        <v/>
      </c>
      <c r="AC578" s="11">
        <f>IFERROR(IF(D578&lt;=0,0,ROUND(COUNTIFS($D$4:$D$3359,"&lt;="&amp;D578,$D$4:$D$3359,"&gt;0")/COUNTIF($D$4:$D$3359,"&gt;0")*100,0)),0)</f>
        <v/>
      </c>
      <c r="AD578" s="11">
        <f>IF(E578&lt;=0,0,ROUND(MAX(0,MIN(100,(LOG10(1+E578/1000000000)/LOG10(101))*100)),0))</f>
        <v/>
      </c>
      <c r="AE578" s="11">
        <f>IF(O578=N578,50,ROUND(MAX(0,MIN(100,((H578-N578)/(O578-N578))*100)),0))</f>
        <v/>
      </c>
      <c r="AF578" s="11">
        <f>ROUND(MAX(0,MIN(100,50+((H578-K578)/K578)*1000)),0)</f>
        <v/>
      </c>
      <c r="AG578" s="11">
        <f>IFERROR(ROUND(MAX(0,MIN(100,50+25*LN(MAX(0.01,X578)))),0),25)</f>
        <v/>
      </c>
      <c r="AH578" s="11">
        <f>ROUND(IF(M578&lt;=-30,0,IF(M578&lt;=-20,20,IF(M578&lt;=-10,50,100))),0)</f>
        <v/>
      </c>
      <c r="AI578" s="11">
        <f>ROUND(MAX(0,MIN(100,50+(Z578*10))),0)</f>
        <v/>
      </c>
      <c r="AJ578" s="11">
        <f>IFERROR(IF(--AA578&gt;=80,"خرید قوی",IF(--AA578&gt;=70,"خرید مشروط",IF(--AA578&gt;=60,"مراقبت",IF(--AA578&gt;=45,"ضعیف","عدم ورود")))),"")</f>
        <v/>
      </c>
    </row>
    <row r="579">
      <c r="A579" s="12">
        <f>'دیده بان بازار'!A582</f>
        <v/>
      </c>
      <c r="B579" s="13">
        <f>'دیده بان بازار'!B582</f>
        <v/>
      </c>
      <c r="C579" s="13">
        <f>'دیده بان بازار'!C582</f>
        <v/>
      </c>
      <c r="D579" s="13">
        <f>'دیده بان بازار'!D582</f>
        <v/>
      </c>
      <c r="E579" s="14">
        <f>'دیده بان بازار'!E582</f>
        <v/>
      </c>
      <c r="F579" s="13">
        <f>'دیده بان بازار'!F582</f>
        <v/>
      </c>
      <c r="G579" s="13">
        <f>'دیده بان بازار'!G582</f>
        <v/>
      </c>
      <c r="H579" s="13">
        <f>'دیده بان بازار'!H582</f>
        <v/>
      </c>
      <c r="I579" s="13">
        <f>'دیده بان بازار'!I582</f>
        <v/>
      </c>
      <c r="J579" s="13">
        <f>'دیده بان بازار'!J582</f>
        <v/>
      </c>
      <c r="K579" s="13">
        <f>'دیده بان بازار'!K582</f>
        <v/>
      </c>
      <c r="L579" s="13">
        <f>'دیده بان بازار'!L582</f>
        <v/>
      </c>
      <c r="M579" s="13">
        <f>'دیده بان بازار'!M582</f>
        <v/>
      </c>
      <c r="N579" s="13">
        <f>'دیده بان بازار'!N582</f>
        <v/>
      </c>
      <c r="O579" s="13">
        <f>'دیده بان بازار'!O582</f>
        <v/>
      </c>
      <c r="P579" s="13">
        <f>'دیده بان بازار'!P582</f>
        <v/>
      </c>
      <c r="Q579" s="13">
        <f>'دیده بان بازار'!Q582</f>
        <v/>
      </c>
      <c r="R579" s="13">
        <f>'دیده بان بازار'!R582</f>
        <v/>
      </c>
      <c r="S579" s="13">
        <f>'دیده بان بازار'!S582</f>
        <v/>
      </c>
      <c r="T579" s="13">
        <f>'دیده بان بازار'!T582</f>
        <v/>
      </c>
      <c r="U579" s="13">
        <f>'دیده بان بازار'!U582</f>
        <v/>
      </c>
      <c r="V579" s="13">
        <f>'دیده بان بازار'!V582</f>
        <v/>
      </c>
      <c r="W579" s="6">
        <f>'دیده بان بازار'!W582</f>
        <v/>
      </c>
      <c r="X579" s="11">
        <f>IFERROR(IF(OR(R579&lt;=0,W579&lt;=0,S579&lt;=0,V579&lt;=0),0,ROUND((S579/R579)/(V579/W579),2)),0)</f>
        <v/>
      </c>
      <c r="Y579" s="11">
        <f>IFERROR(IF(OR(S579&lt;=0,V579&lt;=0),0,ROUND(S579/V579,2)),0)</f>
        <v/>
      </c>
      <c r="Z579" s="11">
        <f>IFERROR(J579-M579,0)</f>
        <v/>
      </c>
      <c r="AA579" s="11">
        <f>IFERROR(ROUND(MAX(0,MIN(100,((AB579*0.2)+(AC579*0.15)+(AD579*0.15)+(AE579*0.1)+(AF579*0.1)+(AG579*0.15)+(MIN(Y579/3,1)*100*0.1)+(AI579*0.05))*((AH579/100)*0.25+0.75))),0),0)</f>
        <v/>
      </c>
      <c r="AB579" s="11">
        <f>ROUND(MAX(0,MIN(100,((M579+10)/20)*100)),0)</f>
        <v/>
      </c>
      <c r="AC579" s="11">
        <f>IFERROR(IF(D579&lt;=0,0,ROUND(COUNTIFS($D$4:$D$3359,"&lt;="&amp;D579,$D$4:$D$3359,"&gt;0")/COUNTIF($D$4:$D$3359,"&gt;0")*100,0)),0)</f>
        <v/>
      </c>
      <c r="AD579" s="11">
        <f>IF(E579&lt;=0,0,ROUND(MAX(0,MIN(100,(LOG10(1+E579/1000000000)/LOG10(101))*100)),0))</f>
        <v/>
      </c>
      <c r="AE579" s="11">
        <f>IF(O579=N579,50,ROUND(MAX(0,MIN(100,((H579-N579)/(O579-N579))*100)),0))</f>
        <v/>
      </c>
      <c r="AF579" s="11">
        <f>ROUND(MAX(0,MIN(100,50+((H579-K579)/K579)*1000)),0)</f>
        <v/>
      </c>
      <c r="AG579" s="11">
        <f>IFERROR(ROUND(MAX(0,MIN(100,50+25*LN(MAX(0.01,X579)))),0),25)</f>
        <v/>
      </c>
      <c r="AH579" s="11">
        <f>ROUND(IF(M579&lt;=-30,0,IF(M579&lt;=-20,20,IF(M579&lt;=-10,50,100))),0)</f>
        <v/>
      </c>
      <c r="AI579" s="11">
        <f>ROUND(MAX(0,MIN(100,50+(Z579*10))),0)</f>
        <v/>
      </c>
      <c r="AJ579" s="11">
        <f>IFERROR(IF(--AA579&gt;=80,"خرید قوی",IF(--AA579&gt;=70,"خرید مشروط",IF(--AA579&gt;=60,"مراقبت",IF(--AA579&gt;=45,"ضعیف","عدم ورود")))),"")</f>
        <v/>
      </c>
    </row>
    <row r="580">
      <c r="A580" s="15">
        <f>'دیده بان بازار'!A583</f>
        <v/>
      </c>
      <c r="B580" s="16">
        <f>'دیده بان بازار'!B583</f>
        <v/>
      </c>
      <c r="C580" s="16">
        <f>'دیده بان بازار'!C583</f>
        <v/>
      </c>
      <c r="D580" s="16">
        <f>'دیده بان بازار'!D583</f>
        <v/>
      </c>
      <c r="E580" s="17">
        <f>'دیده بان بازار'!E583</f>
        <v/>
      </c>
      <c r="F580" s="16">
        <f>'دیده بان بازار'!F583</f>
        <v/>
      </c>
      <c r="G580" s="16">
        <f>'دیده بان بازار'!G583</f>
        <v/>
      </c>
      <c r="H580" s="16">
        <f>'دیده بان بازار'!H583</f>
        <v/>
      </c>
      <c r="I580" s="16">
        <f>'دیده بان بازار'!I583</f>
        <v/>
      </c>
      <c r="J580" s="16">
        <f>'دیده بان بازار'!J583</f>
        <v/>
      </c>
      <c r="K580" s="16">
        <f>'دیده بان بازار'!K583</f>
        <v/>
      </c>
      <c r="L580" s="16">
        <f>'دیده بان بازار'!L583</f>
        <v/>
      </c>
      <c r="M580" s="16">
        <f>'دیده بان بازار'!M583</f>
        <v/>
      </c>
      <c r="N580" s="16">
        <f>'دیده بان بازار'!N583</f>
        <v/>
      </c>
      <c r="O580" s="16">
        <f>'دیده بان بازار'!O583</f>
        <v/>
      </c>
      <c r="P580" s="16">
        <f>'دیده بان بازار'!P583</f>
        <v/>
      </c>
      <c r="Q580" s="16">
        <f>'دیده بان بازار'!Q583</f>
        <v/>
      </c>
      <c r="R580" s="16">
        <f>'دیده بان بازار'!R583</f>
        <v/>
      </c>
      <c r="S580" s="16">
        <f>'دیده بان بازار'!S583</f>
        <v/>
      </c>
      <c r="T580" s="16">
        <f>'دیده بان بازار'!T583</f>
        <v/>
      </c>
      <c r="U580" s="16">
        <f>'دیده بان بازار'!U583</f>
        <v/>
      </c>
      <c r="V580" s="16">
        <f>'دیده بان بازار'!V583</f>
        <v/>
      </c>
      <c r="W580" s="7">
        <f>'دیده بان بازار'!W583</f>
        <v/>
      </c>
      <c r="X580" s="11">
        <f>IFERROR(IF(OR(R580&lt;=0,W580&lt;=0,S580&lt;=0,V580&lt;=0),0,ROUND((S580/R580)/(V580/W580),2)),0)</f>
        <v/>
      </c>
      <c r="Y580" s="11">
        <f>IFERROR(IF(OR(S580&lt;=0,V580&lt;=0),0,ROUND(S580/V580,2)),0)</f>
        <v/>
      </c>
      <c r="Z580" s="11">
        <f>IFERROR(J580-M580,0)</f>
        <v/>
      </c>
      <c r="AA580" s="11">
        <f>IFERROR(ROUND(MAX(0,MIN(100,((AB580*0.2)+(AC580*0.15)+(AD580*0.15)+(AE580*0.1)+(AF580*0.1)+(AG580*0.15)+(MIN(Y580/3,1)*100*0.1)+(AI580*0.05))*((AH580/100)*0.25+0.75))),0),0)</f>
        <v/>
      </c>
      <c r="AB580" s="11">
        <f>ROUND(MAX(0,MIN(100,((M580+10)/20)*100)),0)</f>
        <v/>
      </c>
      <c r="AC580" s="11">
        <f>IFERROR(IF(D580&lt;=0,0,ROUND(COUNTIFS($D$4:$D$3359,"&lt;="&amp;D580,$D$4:$D$3359,"&gt;0")/COUNTIF($D$4:$D$3359,"&gt;0")*100,0)),0)</f>
        <v/>
      </c>
      <c r="AD580" s="11">
        <f>IF(E580&lt;=0,0,ROUND(MAX(0,MIN(100,(LOG10(1+E580/1000000000)/LOG10(101))*100)),0))</f>
        <v/>
      </c>
      <c r="AE580" s="11">
        <f>IF(O580=N580,50,ROUND(MAX(0,MIN(100,((H580-N580)/(O580-N580))*100)),0))</f>
        <v/>
      </c>
      <c r="AF580" s="11">
        <f>ROUND(MAX(0,MIN(100,50+((H580-K580)/K580)*1000)),0)</f>
        <v/>
      </c>
      <c r="AG580" s="11">
        <f>IFERROR(ROUND(MAX(0,MIN(100,50+25*LN(MAX(0.01,X580)))),0),25)</f>
        <v/>
      </c>
      <c r="AH580" s="11">
        <f>ROUND(IF(M580&lt;=-30,0,IF(M580&lt;=-20,20,IF(M580&lt;=-10,50,100))),0)</f>
        <v/>
      </c>
      <c r="AI580" s="11">
        <f>ROUND(MAX(0,MIN(100,50+(Z580*10))),0)</f>
        <v/>
      </c>
      <c r="AJ580" s="11">
        <f>IFERROR(IF(--AA580&gt;=80,"خرید قوی",IF(--AA580&gt;=70,"خرید مشروط",IF(--AA580&gt;=60,"مراقبت",IF(--AA580&gt;=45,"ضعیف","عدم ورود")))),"")</f>
        <v/>
      </c>
    </row>
    <row r="581">
      <c r="A581" s="12">
        <f>'دیده بان بازار'!A584</f>
        <v/>
      </c>
      <c r="B581" s="13">
        <f>'دیده بان بازار'!B584</f>
        <v/>
      </c>
      <c r="C581" s="13">
        <f>'دیده بان بازار'!C584</f>
        <v/>
      </c>
      <c r="D581" s="13">
        <f>'دیده بان بازار'!D584</f>
        <v/>
      </c>
      <c r="E581" s="14">
        <f>'دیده بان بازار'!E584</f>
        <v/>
      </c>
      <c r="F581" s="13">
        <f>'دیده بان بازار'!F584</f>
        <v/>
      </c>
      <c r="G581" s="13">
        <f>'دیده بان بازار'!G584</f>
        <v/>
      </c>
      <c r="H581" s="13">
        <f>'دیده بان بازار'!H584</f>
        <v/>
      </c>
      <c r="I581" s="13">
        <f>'دیده بان بازار'!I584</f>
        <v/>
      </c>
      <c r="J581" s="13">
        <f>'دیده بان بازار'!J584</f>
        <v/>
      </c>
      <c r="K581" s="13">
        <f>'دیده بان بازار'!K584</f>
        <v/>
      </c>
      <c r="L581" s="13">
        <f>'دیده بان بازار'!L584</f>
        <v/>
      </c>
      <c r="M581" s="13">
        <f>'دیده بان بازار'!M584</f>
        <v/>
      </c>
      <c r="N581" s="13">
        <f>'دیده بان بازار'!N584</f>
        <v/>
      </c>
      <c r="O581" s="13">
        <f>'دیده بان بازار'!O584</f>
        <v/>
      </c>
      <c r="P581" s="13">
        <f>'دیده بان بازار'!P584</f>
        <v/>
      </c>
      <c r="Q581" s="13">
        <f>'دیده بان بازار'!Q584</f>
        <v/>
      </c>
      <c r="R581" s="13">
        <f>'دیده بان بازار'!R584</f>
        <v/>
      </c>
      <c r="S581" s="13">
        <f>'دیده بان بازار'!S584</f>
        <v/>
      </c>
      <c r="T581" s="13">
        <f>'دیده بان بازار'!T584</f>
        <v/>
      </c>
      <c r="U581" s="13">
        <f>'دیده بان بازار'!U584</f>
        <v/>
      </c>
      <c r="V581" s="13">
        <f>'دیده بان بازار'!V584</f>
        <v/>
      </c>
      <c r="W581" s="6">
        <f>'دیده بان بازار'!W584</f>
        <v/>
      </c>
      <c r="X581" s="11">
        <f>IFERROR(IF(OR(R581&lt;=0,W581&lt;=0,S581&lt;=0,V581&lt;=0),0,ROUND((S581/R581)/(V581/W581),2)),0)</f>
        <v/>
      </c>
      <c r="Y581" s="11">
        <f>IFERROR(IF(OR(S581&lt;=0,V581&lt;=0),0,ROUND(S581/V581,2)),0)</f>
        <v/>
      </c>
      <c r="Z581" s="11">
        <f>IFERROR(J581-M581,0)</f>
        <v/>
      </c>
      <c r="AA581" s="11">
        <f>IFERROR(ROUND(MAX(0,MIN(100,((AB581*0.2)+(AC581*0.15)+(AD581*0.15)+(AE581*0.1)+(AF581*0.1)+(AG581*0.15)+(MIN(Y581/3,1)*100*0.1)+(AI581*0.05))*((AH581/100)*0.25+0.75))),0),0)</f>
        <v/>
      </c>
      <c r="AB581" s="11">
        <f>ROUND(MAX(0,MIN(100,((M581+10)/20)*100)),0)</f>
        <v/>
      </c>
      <c r="AC581" s="11">
        <f>IFERROR(IF(D581&lt;=0,0,ROUND(COUNTIFS($D$4:$D$3359,"&lt;="&amp;D581,$D$4:$D$3359,"&gt;0")/COUNTIF($D$4:$D$3359,"&gt;0")*100,0)),0)</f>
        <v/>
      </c>
      <c r="AD581" s="11">
        <f>IF(E581&lt;=0,0,ROUND(MAX(0,MIN(100,(LOG10(1+E581/1000000000)/LOG10(101))*100)),0))</f>
        <v/>
      </c>
      <c r="AE581" s="11">
        <f>IF(O581=N581,50,ROUND(MAX(0,MIN(100,((H581-N581)/(O581-N581))*100)),0))</f>
        <v/>
      </c>
      <c r="AF581" s="11">
        <f>ROUND(MAX(0,MIN(100,50+((H581-K581)/K581)*1000)),0)</f>
        <v/>
      </c>
      <c r="AG581" s="11">
        <f>IFERROR(ROUND(MAX(0,MIN(100,50+25*LN(MAX(0.01,X581)))),0),25)</f>
        <v/>
      </c>
      <c r="AH581" s="11">
        <f>ROUND(IF(M581&lt;=-30,0,IF(M581&lt;=-20,20,IF(M581&lt;=-10,50,100))),0)</f>
        <v/>
      </c>
      <c r="AI581" s="11">
        <f>ROUND(MAX(0,MIN(100,50+(Z581*10))),0)</f>
        <v/>
      </c>
      <c r="AJ581" s="11">
        <f>IFERROR(IF(--AA581&gt;=80,"خرید قوی",IF(--AA581&gt;=70,"خرید مشروط",IF(--AA581&gt;=60,"مراقبت",IF(--AA581&gt;=45,"ضعیف","عدم ورود")))),"")</f>
        <v/>
      </c>
    </row>
    <row r="582">
      <c r="A582" s="15">
        <f>'دیده بان بازار'!A585</f>
        <v/>
      </c>
      <c r="B582" s="16">
        <f>'دیده بان بازار'!B585</f>
        <v/>
      </c>
      <c r="C582" s="16">
        <f>'دیده بان بازار'!C585</f>
        <v/>
      </c>
      <c r="D582" s="16">
        <f>'دیده بان بازار'!D585</f>
        <v/>
      </c>
      <c r="E582" s="17">
        <f>'دیده بان بازار'!E585</f>
        <v/>
      </c>
      <c r="F582" s="16">
        <f>'دیده بان بازار'!F585</f>
        <v/>
      </c>
      <c r="G582" s="16">
        <f>'دیده بان بازار'!G585</f>
        <v/>
      </c>
      <c r="H582" s="16">
        <f>'دیده بان بازار'!H585</f>
        <v/>
      </c>
      <c r="I582" s="16">
        <f>'دیده بان بازار'!I585</f>
        <v/>
      </c>
      <c r="J582" s="16">
        <f>'دیده بان بازار'!J585</f>
        <v/>
      </c>
      <c r="K582" s="16">
        <f>'دیده بان بازار'!K585</f>
        <v/>
      </c>
      <c r="L582" s="16">
        <f>'دیده بان بازار'!L585</f>
        <v/>
      </c>
      <c r="M582" s="16">
        <f>'دیده بان بازار'!M585</f>
        <v/>
      </c>
      <c r="N582" s="16">
        <f>'دیده بان بازار'!N585</f>
        <v/>
      </c>
      <c r="O582" s="16">
        <f>'دیده بان بازار'!O585</f>
        <v/>
      </c>
      <c r="P582" s="16">
        <f>'دیده بان بازار'!P585</f>
        <v/>
      </c>
      <c r="Q582" s="16">
        <f>'دیده بان بازار'!Q585</f>
        <v/>
      </c>
      <c r="R582" s="16">
        <f>'دیده بان بازار'!R585</f>
        <v/>
      </c>
      <c r="S582" s="16">
        <f>'دیده بان بازار'!S585</f>
        <v/>
      </c>
      <c r="T582" s="16">
        <f>'دیده بان بازار'!T585</f>
        <v/>
      </c>
      <c r="U582" s="16">
        <f>'دیده بان بازار'!U585</f>
        <v/>
      </c>
      <c r="V582" s="16">
        <f>'دیده بان بازار'!V585</f>
        <v/>
      </c>
      <c r="W582" s="7">
        <f>'دیده بان بازار'!W585</f>
        <v/>
      </c>
      <c r="X582" s="11">
        <f>IFERROR(IF(OR(R582&lt;=0,W582&lt;=0,S582&lt;=0,V582&lt;=0),0,ROUND((S582/R582)/(V582/W582),2)),0)</f>
        <v/>
      </c>
      <c r="Y582" s="11">
        <f>IFERROR(IF(OR(S582&lt;=0,V582&lt;=0),0,ROUND(S582/V582,2)),0)</f>
        <v/>
      </c>
      <c r="Z582" s="11">
        <f>IFERROR(J582-M582,0)</f>
        <v/>
      </c>
      <c r="AA582" s="11">
        <f>IFERROR(ROUND(MAX(0,MIN(100,((AB582*0.2)+(AC582*0.15)+(AD582*0.15)+(AE582*0.1)+(AF582*0.1)+(AG582*0.15)+(MIN(Y582/3,1)*100*0.1)+(AI582*0.05))*((AH582/100)*0.25+0.75))),0),0)</f>
        <v/>
      </c>
      <c r="AB582" s="11">
        <f>ROUND(MAX(0,MIN(100,((M582+10)/20)*100)),0)</f>
        <v/>
      </c>
      <c r="AC582" s="11">
        <f>IFERROR(IF(D582&lt;=0,0,ROUND(COUNTIFS($D$4:$D$3359,"&lt;="&amp;D582,$D$4:$D$3359,"&gt;0")/COUNTIF($D$4:$D$3359,"&gt;0")*100,0)),0)</f>
        <v/>
      </c>
      <c r="AD582" s="11">
        <f>IF(E582&lt;=0,0,ROUND(MAX(0,MIN(100,(LOG10(1+E582/1000000000)/LOG10(101))*100)),0))</f>
        <v/>
      </c>
      <c r="AE582" s="11">
        <f>IF(O582=N582,50,ROUND(MAX(0,MIN(100,((H582-N582)/(O582-N582))*100)),0))</f>
        <v/>
      </c>
      <c r="AF582" s="11">
        <f>ROUND(MAX(0,MIN(100,50+((H582-K582)/K582)*1000)),0)</f>
        <v/>
      </c>
      <c r="AG582" s="11">
        <f>IFERROR(ROUND(MAX(0,MIN(100,50+25*LN(MAX(0.01,X582)))),0),25)</f>
        <v/>
      </c>
      <c r="AH582" s="11">
        <f>ROUND(IF(M582&lt;=-30,0,IF(M582&lt;=-20,20,IF(M582&lt;=-10,50,100))),0)</f>
        <v/>
      </c>
      <c r="AI582" s="11">
        <f>ROUND(MAX(0,MIN(100,50+(Z582*10))),0)</f>
        <v/>
      </c>
      <c r="AJ582" s="11">
        <f>IFERROR(IF(--AA582&gt;=80,"خرید قوی",IF(--AA582&gt;=70,"خرید مشروط",IF(--AA582&gt;=60,"مراقبت",IF(--AA582&gt;=45,"ضعیف","عدم ورود")))),"")</f>
        <v/>
      </c>
    </row>
    <row r="583">
      <c r="A583" s="12">
        <f>'دیده بان بازار'!A586</f>
        <v/>
      </c>
      <c r="B583" s="13">
        <f>'دیده بان بازار'!B586</f>
        <v/>
      </c>
      <c r="C583" s="13">
        <f>'دیده بان بازار'!C586</f>
        <v/>
      </c>
      <c r="D583" s="13">
        <f>'دیده بان بازار'!D586</f>
        <v/>
      </c>
      <c r="E583" s="14">
        <f>'دیده بان بازار'!E586</f>
        <v/>
      </c>
      <c r="F583" s="13">
        <f>'دیده بان بازار'!F586</f>
        <v/>
      </c>
      <c r="G583" s="13">
        <f>'دیده بان بازار'!G586</f>
        <v/>
      </c>
      <c r="H583" s="13">
        <f>'دیده بان بازار'!H586</f>
        <v/>
      </c>
      <c r="I583" s="13">
        <f>'دیده بان بازار'!I586</f>
        <v/>
      </c>
      <c r="J583" s="13">
        <f>'دیده بان بازار'!J586</f>
        <v/>
      </c>
      <c r="K583" s="13">
        <f>'دیده بان بازار'!K586</f>
        <v/>
      </c>
      <c r="L583" s="13">
        <f>'دیده بان بازار'!L586</f>
        <v/>
      </c>
      <c r="M583" s="13">
        <f>'دیده بان بازار'!M586</f>
        <v/>
      </c>
      <c r="N583" s="13">
        <f>'دیده بان بازار'!N586</f>
        <v/>
      </c>
      <c r="O583" s="13">
        <f>'دیده بان بازار'!O586</f>
        <v/>
      </c>
      <c r="P583" s="13">
        <f>'دیده بان بازار'!P586</f>
        <v/>
      </c>
      <c r="Q583" s="13">
        <f>'دیده بان بازار'!Q586</f>
        <v/>
      </c>
      <c r="R583" s="13">
        <f>'دیده بان بازار'!R586</f>
        <v/>
      </c>
      <c r="S583" s="13">
        <f>'دیده بان بازار'!S586</f>
        <v/>
      </c>
      <c r="T583" s="13">
        <f>'دیده بان بازار'!T586</f>
        <v/>
      </c>
      <c r="U583" s="13">
        <f>'دیده بان بازار'!U586</f>
        <v/>
      </c>
      <c r="V583" s="13">
        <f>'دیده بان بازار'!V586</f>
        <v/>
      </c>
      <c r="W583" s="6">
        <f>'دیده بان بازار'!W586</f>
        <v/>
      </c>
      <c r="X583" s="11">
        <f>IFERROR(IF(OR(R583&lt;=0,W583&lt;=0,S583&lt;=0,V583&lt;=0),0,ROUND((S583/R583)/(V583/W583),2)),0)</f>
        <v/>
      </c>
      <c r="Y583" s="11">
        <f>IFERROR(IF(OR(S583&lt;=0,V583&lt;=0),0,ROUND(S583/V583,2)),0)</f>
        <v/>
      </c>
      <c r="Z583" s="11">
        <f>IFERROR(J583-M583,0)</f>
        <v/>
      </c>
      <c r="AA583" s="11">
        <f>IFERROR(ROUND(MAX(0,MIN(100,((AB583*0.2)+(AC583*0.15)+(AD583*0.15)+(AE583*0.1)+(AF583*0.1)+(AG583*0.15)+(MIN(Y583/3,1)*100*0.1)+(AI583*0.05))*((AH583/100)*0.25+0.75))),0),0)</f>
        <v/>
      </c>
      <c r="AB583" s="11">
        <f>ROUND(MAX(0,MIN(100,((M583+10)/20)*100)),0)</f>
        <v/>
      </c>
      <c r="AC583" s="11">
        <f>IFERROR(IF(D583&lt;=0,0,ROUND(COUNTIFS($D$4:$D$3359,"&lt;="&amp;D583,$D$4:$D$3359,"&gt;0")/COUNTIF($D$4:$D$3359,"&gt;0")*100,0)),0)</f>
        <v/>
      </c>
      <c r="AD583" s="11">
        <f>IF(E583&lt;=0,0,ROUND(MAX(0,MIN(100,(LOG10(1+E583/1000000000)/LOG10(101))*100)),0))</f>
        <v/>
      </c>
      <c r="AE583" s="11">
        <f>IF(O583=N583,50,ROUND(MAX(0,MIN(100,((H583-N583)/(O583-N583))*100)),0))</f>
        <v/>
      </c>
      <c r="AF583" s="11">
        <f>ROUND(MAX(0,MIN(100,50+((H583-K583)/K583)*1000)),0)</f>
        <v/>
      </c>
      <c r="AG583" s="11">
        <f>IFERROR(ROUND(MAX(0,MIN(100,50+25*LN(MAX(0.01,X583)))),0),25)</f>
        <v/>
      </c>
      <c r="AH583" s="11">
        <f>ROUND(IF(M583&lt;=-30,0,IF(M583&lt;=-20,20,IF(M583&lt;=-10,50,100))),0)</f>
        <v/>
      </c>
      <c r="AI583" s="11">
        <f>ROUND(MAX(0,MIN(100,50+(Z583*10))),0)</f>
        <v/>
      </c>
      <c r="AJ583" s="11">
        <f>IFERROR(IF(--AA583&gt;=80,"خرید قوی",IF(--AA583&gt;=70,"خرید مشروط",IF(--AA583&gt;=60,"مراقبت",IF(--AA583&gt;=45,"ضعیف","عدم ورود")))),"")</f>
        <v/>
      </c>
    </row>
    <row r="584">
      <c r="A584" s="15">
        <f>'دیده بان بازار'!A587</f>
        <v/>
      </c>
      <c r="B584" s="16">
        <f>'دیده بان بازار'!B587</f>
        <v/>
      </c>
      <c r="C584" s="16">
        <f>'دیده بان بازار'!C587</f>
        <v/>
      </c>
      <c r="D584" s="16">
        <f>'دیده بان بازار'!D587</f>
        <v/>
      </c>
      <c r="E584" s="17">
        <f>'دیده بان بازار'!E587</f>
        <v/>
      </c>
      <c r="F584" s="16">
        <f>'دیده بان بازار'!F587</f>
        <v/>
      </c>
      <c r="G584" s="16">
        <f>'دیده بان بازار'!G587</f>
        <v/>
      </c>
      <c r="H584" s="16">
        <f>'دیده بان بازار'!H587</f>
        <v/>
      </c>
      <c r="I584" s="16">
        <f>'دیده بان بازار'!I587</f>
        <v/>
      </c>
      <c r="J584" s="16">
        <f>'دیده بان بازار'!J587</f>
        <v/>
      </c>
      <c r="K584" s="16">
        <f>'دیده بان بازار'!K587</f>
        <v/>
      </c>
      <c r="L584" s="16">
        <f>'دیده بان بازار'!L587</f>
        <v/>
      </c>
      <c r="M584" s="16">
        <f>'دیده بان بازار'!M587</f>
        <v/>
      </c>
      <c r="N584" s="16">
        <f>'دیده بان بازار'!N587</f>
        <v/>
      </c>
      <c r="O584" s="16">
        <f>'دیده بان بازار'!O587</f>
        <v/>
      </c>
      <c r="P584" s="16">
        <f>'دیده بان بازار'!P587</f>
        <v/>
      </c>
      <c r="Q584" s="16">
        <f>'دیده بان بازار'!Q587</f>
        <v/>
      </c>
      <c r="R584" s="16">
        <f>'دیده بان بازار'!R587</f>
        <v/>
      </c>
      <c r="S584" s="16">
        <f>'دیده بان بازار'!S587</f>
        <v/>
      </c>
      <c r="T584" s="16">
        <f>'دیده بان بازار'!T587</f>
        <v/>
      </c>
      <c r="U584" s="16">
        <f>'دیده بان بازار'!U587</f>
        <v/>
      </c>
      <c r="V584" s="16">
        <f>'دیده بان بازار'!V587</f>
        <v/>
      </c>
      <c r="W584" s="7">
        <f>'دیده بان بازار'!W587</f>
        <v/>
      </c>
      <c r="X584" s="11">
        <f>IFERROR(IF(OR(R584&lt;=0,W584&lt;=0,S584&lt;=0,V584&lt;=0),0,ROUND((S584/R584)/(V584/W584),2)),0)</f>
        <v/>
      </c>
      <c r="Y584" s="11">
        <f>IFERROR(IF(OR(S584&lt;=0,V584&lt;=0),0,ROUND(S584/V584,2)),0)</f>
        <v/>
      </c>
      <c r="Z584" s="11">
        <f>IFERROR(J584-M584,0)</f>
        <v/>
      </c>
      <c r="AA584" s="11">
        <f>IFERROR(ROUND(MAX(0,MIN(100,((AB584*0.2)+(AC584*0.15)+(AD584*0.15)+(AE584*0.1)+(AF584*0.1)+(AG584*0.15)+(MIN(Y584/3,1)*100*0.1)+(AI584*0.05))*((AH584/100)*0.25+0.75))),0),0)</f>
        <v/>
      </c>
      <c r="AB584" s="11">
        <f>ROUND(MAX(0,MIN(100,((M584+10)/20)*100)),0)</f>
        <v/>
      </c>
      <c r="AC584" s="11">
        <f>IFERROR(IF(D584&lt;=0,0,ROUND(COUNTIFS($D$4:$D$3359,"&lt;="&amp;D584,$D$4:$D$3359,"&gt;0")/COUNTIF($D$4:$D$3359,"&gt;0")*100,0)),0)</f>
        <v/>
      </c>
      <c r="AD584" s="11">
        <f>IF(E584&lt;=0,0,ROUND(MAX(0,MIN(100,(LOG10(1+E584/1000000000)/LOG10(101))*100)),0))</f>
        <v/>
      </c>
      <c r="AE584" s="11">
        <f>IF(O584=N584,50,ROUND(MAX(0,MIN(100,((H584-N584)/(O584-N584))*100)),0))</f>
        <v/>
      </c>
      <c r="AF584" s="11">
        <f>ROUND(MAX(0,MIN(100,50+((H584-K584)/K584)*1000)),0)</f>
        <v/>
      </c>
      <c r="AG584" s="11">
        <f>IFERROR(ROUND(MAX(0,MIN(100,50+25*LN(MAX(0.01,X584)))),0),25)</f>
        <v/>
      </c>
      <c r="AH584" s="11">
        <f>ROUND(IF(M584&lt;=-30,0,IF(M584&lt;=-20,20,IF(M584&lt;=-10,50,100))),0)</f>
        <v/>
      </c>
      <c r="AI584" s="11">
        <f>ROUND(MAX(0,MIN(100,50+(Z584*10))),0)</f>
        <v/>
      </c>
      <c r="AJ584" s="11">
        <f>IFERROR(IF(--AA584&gt;=80,"خرید قوی",IF(--AA584&gt;=70,"خرید مشروط",IF(--AA584&gt;=60,"مراقبت",IF(--AA584&gt;=45,"ضعیف","عدم ورود")))),"")</f>
        <v/>
      </c>
    </row>
    <row r="585">
      <c r="A585" s="12">
        <f>'دیده بان بازار'!A588</f>
        <v/>
      </c>
      <c r="B585" s="13">
        <f>'دیده بان بازار'!B588</f>
        <v/>
      </c>
      <c r="C585" s="13">
        <f>'دیده بان بازار'!C588</f>
        <v/>
      </c>
      <c r="D585" s="13">
        <f>'دیده بان بازار'!D588</f>
        <v/>
      </c>
      <c r="E585" s="14">
        <f>'دیده بان بازار'!E588</f>
        <v/>
      </c>
      <c r="F585" s="13">
        <f>'دیده بان بازار'!F588</f>
        <v/>
      </c>
      <c r="G585" s="13">
        <f>'دیده بان بازار'!G588</f>
        <v/>
      </c>
      <c r="H585" s="13">
        <f>'دیده بان بازار'!H588</f>
        <v/>
      </c>
      <c r="I585" s="13">
        <f>'دیده بان بازار'!I588</f>
        <v/>
      </c>
      <c r="J585" s="13">
        <f>'دیده بان بازار'!J588</f>
        <v/>
      </c>
      <c r="K585" s="13">
        <f>'دیده بان بازار'!K588</f>
        <v/>
      </c>
      <c r="L585" s="13">
        <f>'دیده بان بازار'!L588</f>
        <v/>
      </c>
      <c r="M585" s="13">
        <f>'دیده بان بازار'!M588</f>
        <v/>
      </c>
      <c r="N585" s="13">
        <f>'دیده بان بازار'!N588</f>
        <v/>
      </c>
      <c r="O585" s="13">
        <f>'دیده بان بازار'!O588</f>
        <v/>
      </c>
      <c r="P585" s="13">
        <f>'دیده بان بازار'!P588</f>
        <v/>
      </c>
      <c r="Q585" s="13">
        <f>'دیده بان بازار'!Q588</f>
        <v/>
      </c>
      <c r="R585" s="13">
        <f>'دیده بان بازار'!R588</f>
        <v/>
      </c>
      <c r="S585" s="13">
        <f>'دیده بان بازار'!S588</f>
        <v/>
      </c>
      <c r="T585" s="13">
        <f>'دیده بان بازار'!T588</f>
        <v/>
      </c>
      <c r="U585" s="13">
        <f>'دیده بان بازار'!U588</f>
        <v/>
      </c>
      <c r="V585" s="13">
        <f>'دیده بان بازار'!V588</f>
        <v/>
      </c>
      <c r="W585" s="6">
        <f>'دیده بان بازار'!W588</f>
        <v/>
      </c>
      <c r="X585" s="11">
        <f>IFERROR(IF(OR(R585&lt;=0,W585&lt;=0,S585&lt;=0,V585&lt;=0),0,ROUND((S585/R585)/(V585/W585),2)),0)</f>
        <v/>
      </c>
      <c r="Y585" s="11">
        <f>IFERROR(IF(OR(S585&lt;=0,V585&lt;=0),0,ROUND(S585/V585,2)),0)</f>
        <v/>
      </c>
      <c r="Z585" s="11">
        <f>IFERROR(J585-M585,0)</f>
        <v/>
      </c>
      <c r="AA585" s="11">
        <f>IFERROR(ROUND(MAX(0,MIN(100,((AB585*0.2)+(AC585*0.15)+(AD585*0.15)+(AE585*0.1)+(AF585*0.1)+(AG585*0.15)+(MIN(Y585/3,1)*100*0.1)+(AI585*0.05))*((AH585/100)*0.25+0.75))),0),0)</f>
        <v/>
      </c>
      <c r="AB585" s="11">
        <f>ROUND(MAX(0,MIN(100,((M585+10)/20)*100)),0)</f>
        <v/>
      </c>
      <c r="AC585" s="11">
        <f>IFERROR(IF(D585&lt;=0,0,ROUND(COUNTIFS($D$4:$D$3359,"&lt;="&amp;D585,$D$4:$D$3359,"&gt;0")/COUNTIF($D$4:$D$3359,"&gt;0")*100,0)),0)</f>
        <v/>
      </c>
      <c r="AD585" s="11">
        <f>IF(E585&lt;=0,0,ROUND(MAX(0,MIN(100,(LOG10(1+E585/1000000000)/LOG10(101))*100)),0))</f>
        <v/>
      </c>
      <c r="AE585" s="11">
        <f>IF(O585=N585,50,ROUND(MAX(0,MIN(100,((H585-N585)/(O585-N585))*100)),0))</f>
        <v/>
      </c>
      <c r="AF585" s="11">
        <f>ROUND(MAX(0,MIN(100,50+((H585-K585)/K585)*1000)),0)</f>
        <v/>
      </c>
      <c r="AG585" s="11">
        <f>IFERROR(ROUND(MAX(0,MIN(100,50+25*LN(MAX(0.01,X585)))),0),25)</f>
        <v/>
      </c>
      <c r="AH585" s="11">
        <f>ROUND(IF(M585&lt;=-30,0,IF(M585&lt;=-20,20,IF(M585&lt;=-10,50,100))),0)</f>
        <v/>
      </c>
      <c r="AI585" s="11">
        <f>ROUND(MAX(0,MIN(100,50+(Z585*10))),0)</f>
        <v/>
      </c>
      <c r="AJ585" s="11">
        <f>IFERROR(IF(--AA585&gt;=80,"خرید قوی",IF(--AA585&gt;=70,"خرید مشروط",IF(--AA585&gt;=60,"مراقبت",IF(--AA585&gt;=45,"ضعیف","عدم ورود")))),"")</f>
        <v/>
      </c>
    </row>
    <row r="586">
      <c r="A586" s="15">
        <f>'دیده بان بازار'!A589</f>
        <v/>
      </c>
      <c r="B586" s="16">
        <f>'دیده بان بازار'!B589</f>
        <v/>
      </c>
      <c r="C586" s="16">
        <f>'دیده بان بازار'!C589</f>
        <v/>
      </c>
      <c r="D586" s="16">
        <f>'دیده بان بازار'!D589</f>
        <v/>
      </c>
      <c r="E586" s="17">
        <f>'دیده بان بازار'!E589</f>
        <v/>
      </c>
      <c r="F586" s="16">
        <f>'دیده بان بازار'!F589</f>
        <v/>
      </c>
      <c r="G586" s="16">
        <f>'دیده بان بازار'!G589</f>
        <v/>
      </c>
      <c r="H586" s="16">
        <f>'دیده بان بازار'!H589</f>
        <v/>
      </c>
      <c r="I586" s="16">
        <f>'دیده بان بازار'!I589</f>
        <v/>
      </c>
      <c r="J586" s="16">
        <f>'دیده بان بازار'!J589</f>
        <v/>
      </c>
      <c r="K586" s="16">
        <f>'دیده بان بازار'!K589</f>
        <v/>
      </c>
      <c r="L586" s="16">
        <f>'دیده بان بازار'!L589</f>
        <v/>
      </c>
      <c r="M586" s="16">
        <f>'دیده بان بازار'!M589</f>
        <v/>
      </c>
      <c r="N586" s="16">
        <f>'دیده بان بازار'!N589</f>
        <v/>
      </c>
      <c r="O586" s="16">
        <f>'دیده بان بازار'!O589</f>
        <v/>
      </c>
      <c r="P586" s="16">
        <f>'دیده بان بازار'!P589</f>
        <v/>
      </c>
      <c r="Q586" s="16">
        <f>'دیده بان بازار'!Q589</f>
        <v/>
      </c>
      <c r="R586" s="16">
        <f>'دیده بان بازار'!R589</f>
        <v/>
      </c>
      <c r="S586" s="16">
        <f>'دیده بان بازار'!S589</f>
        <v/>
      </c>
      <c r="T586" s="16">
        <f>'دیده بان بازار'!T589</f>
        <v/>
      </c>
      <c r="U586" s="16">
        <f>'دیده بان بازار'!U589</f>
        <v/>
      </c>
      <c r="V586" s="16">
        <f>'دیده بان بازار'!V589</f>
        <v/>
      </c>
      <c r="W586" s="7">
        <f>'دیده بان بازار'!W589</f>
        <v/>
      </c>
      <c r="X586" s="11">
        <f>IFERROR(IF(OR(R586&lt;=0,W586&lt;=0,S586&lt;=0,V586&lt;=0),0,ROUND((S586/R586)/(V586/W586),2)),0)</f>
        <v/>
      </c>
      <c r="Y586" s="11">
        <f>IFERROR(IF(OR(S586&lt;=0,V586&lt;=0),0,ROUND(S586/V586,2)),0)</f>
        <v/>
      </c>
      <c r="Z586" s="11">
        <f>IFERROR(J586-M586,0)</f>
        <v/>
      </c>
      <c r="AA586" s="11">
        <f>IFERROR(ROUND(MAX(0,MIN(100,((AB586*0.2)+(AC586*0.15)+(AD586*0.15)+(AE586*0.1)+(AF586*0.1)+(AG586*0.15)+(MIN(Y586/3,1)*100*0.1)+(AI586*0.05))*((AH586/100)*0.25+0.75))),0),0)</f>
        <v/>
      </c>
      <c r="AB586" s="11">
        <f>ROUND(MAX(0,MIN(100,((M586+10)/20)*100)),0)</f>
        <v/>
      </c>
      <c r="AC586" s="11">
        <f>IFERROR(IF(D586&lt;=0,0,ROUND(COUNTIFS($D$4:$D$3359,"&lt;="&amp;D586,$D$4:$D$3359,"&gt;0")/COUNTIF($D$4:$D$3359,"&gt;0")*100,0)),0)</f>
        <v/>
      </c>
      <c r="AD586" s="11">
        <f>IF(E586&lt;=0,0,ROUND(MAX(0,MIN(100,(LOG10(1+E586/1000000000)/LOG10(101))*100)),0))</f>
        <v/>
      </c>
      <c r="AE586" s="11">
        <f>IF(O586=N586,50,ROUND(MAX(0,MIN(100,((H586-N586)/(O586-N586))*100)),0))</f>
        <v/>
      </c>
      <c r="AF586" s="11">
        <f>ROUND(MAX(0,MIN(100,50+((H586-K586)/K586)*1000)),0)</f>
        <v/>
      </c>
      <c r="AG586" s="11">
        <f>IFERROR(ROUND(MAX(0,MIN(100,50+25*LN(MAX(0.01,X586)))),0),25)</f>
        <v/>
      </c>
      <c r="AH586" s="11">
        <f>ROUND(IF(M586&lt;=-30,0,IF(M586&lt;=-20,20,IF(M586&lt;=-10,50,100))),0)</f>
        <v/>
      </c>
      <c r="AI586" s="11">
        <f>ROUND(MAX(0,MIN(100,50+(Z586*10))),0)</f>
        <v/>
      </c>
      <c r="AJ586" s="11">
        <f>IFERROR(IF(--AA586&gt;=80,"خرید قوی",IF(--AA586&gt;=70,"خرید مشروط",IF(--AA586&gt;=60,"مراقبت",IF(--AA586&gt;=45,"ضعیف","عدم ورود")))),"")</f>
        <v/>
      </c>
    </row>
    <row r="587">
      <c r="A587" s="15">
        <f>'دیده بان بازار'!A590</f>
        <v/>
      </c>
      <c r="B587" s="16">
        <f>'دیده بان بازار'!B590</f>
        <v/>
      </c>
      <c r="C587" s="16">
        <f>'دیده بان بازار'!C590</f>
        <v/>
      </c>
      <c r="D587" s="16">
        <f>'دیده بان بازار'!D590</f>
        <v/>
      </c>
      <c r="E587" s="17">
        <f>'دیده بان بازار'!E590</f>
        <v/>
      </c>
      <c r="F587" s="16">
        <f>'دیده بان بازار'!F590</f>
        <v/>
      </c>
      <c r="G587" s="16">
        <f>'دیده بان بازار'!G590</f>
        <v/>
      </c>
      <c r="H587" s="16">
        <f>'دیده بان بازار'!H590</f>
        <v/>
      </c>
      <c r="I587" s="16">
        <f>'دیده بان بازار'!I590</f>
        <v/>
      </c>
      <c r="J587" s="16">
        <f>'دیده بان بازار'!J590</f>
        <v/>
      </c>
      <c r="K587" s="16">
        <f>'دیده بان بازار'!K590</f>
        <v/>
      </c>
      <c r="L587" s="16">
        <f>'دیده بان بازار'!L590</f>
        <v/>
      </c>
      <c r="M587" s="16">
        <f>'دیده بان بازار'!M590</f>
        <v/>
      </c>
      <c r="N587" s="16">
        <f>'دیده بان بازار'!N590</f>
        <v/>
      </c>
      <c r="O587" s="16">
        <f>'دیده بان بازار'!O590</f>
        <v/>
      </c>
      <c r="P587" s="16">
        <f>'دیده بان بازار'!P590</f>
        <v/>
      </c>
      <c r="Q587" s="16">
        <f>'دیده بان بازار'!Q590</f>
        <v/>
      </c>
      <c r="R587" s="16">
        <f>'دیده بان بازار'!R590</f>
        <v/>
      </c>
      <c r="S587" s="16">
        <f>'دیده بان بازار'!S590</f>
        <v/>
      </c>
      <c r="T587" s="16">
        <f>'دیده بان بازار'!T590</f>
        <v/>
      </c>
      <c r="U587" s="16">
        <f>'دیده بان بازار'!U590</f>
        <v/>
      </c>
      <c r="V587" s="16">
        <f>'دیده بان بازار'!V590</f>
        <v/>
      </c>
      <c r="W587" s="7">
        <f>'دیده بان بازار'!W590</f>
        <v/>
      </c>
      <c r="X587" s="11">
        <f>IFERROR(IF(OR(R587&lt;=0,W587&lt;=0,S587&lt;=0,V587&lt;=0),0,ROUND((S587/R587)/(V587/W587),2)),0)</f>
        <v/>
      </c>
      <c r="Y587" s="11">
        <f>IFERROR(IF(OR(S587&lt;=0,V587&lt;=0),0,ROUND(S587/V587,2)),0)</f>
        <v/>
      </c>
      <c r="Z587" s="11">
        <f>IFERROR(J587-M587,0)</f>
        <v/>
      </c>
      <c r="AA587" s="11">
        <f>IFERROR(ROUND(MAX(0,MIN(100,((AB587*0.2)+(AC587*0.15)+(AD587*0.15)+(AE587*0.1)+(AF587*0.1)+(AG587*0.15)+(MIN(Y587/3,1)*100*0.1)+(AI587*0.05))*((AH587/100)*0.25+0.75))),0),0)</f>
        <v/>
      </c>
      <c r="AB587" s="11">
        <f>ROUND(MAX(0,MIN(100,((M587+10)/20)*100)),0)</f>
        <v/>
      </c>
      <c r="AC587" s="11">
        <f>IFERROR(IF(D587&lt;=0,0,ROUND(COUNTIFS($D$4:$D$3359,"&lt;="&amp;D587,$D$4:$D$3359,"&gt;0")/COUNTIF($D$4:$D$3359,"&gt;0")*100,0)),0)</f>
        <v/>
      </c>
      <c r="AD587" s="11">
        <f>IF(E587&lt;=0,0,ROUND(MAX(0,MIN(100,(LOG10(1+E587/1000000000)/LOG10(101))*100)),0))</f>
        <v/>
      </c>
      <c r="AE587" s="11">
        <f>IF(O587=N587,50,ROUND(MAX(0,MIN(100,((H587-N587)/(O587-N587))*100)),0))</f>
        <v/>
      </c>
      <c r="AF587" s="11">
        <f>ROUND(MAX(0,MIN(100,50+((H587-K587)/K587)*1000)),0)</f>
        <v/>
      </c>
      <c r="AG587" s="11">
        <f>IFERROR(ROUND(MAX(0,MIN(100,50+25*LN(MAX(0.01,X587)))),0),25)</f>
        <v/>
      </c>
      <c r="AH587" s="11">
        <f>ROUND(IF(M587&lt;=-30,0,IF(M587&lt;=-20,20,IF(M587&lt;=-10,50,100))),0)</f>
        <v/>
      </c>
      <c r="AI587" s="11">
        <f>ROUND(MAX(0,MIN(100,50+(Z587*10))),0)</f>
        <v/>
      </c>
      <c r="AJ587" s="11">
        <f>IFERROR(IF(--AA587&gt;=80,"خرید قوی",IF(--AA587&gt;=70,"خرید مشروط",IF(--AA587&gt;=60,"مراقبت",IF(--AA587&gt;=45,"ضعیف","عدم ورود")))),"")</f>
        <v/>
      </c>
    </row>
    <row r="588">
      <c r="A588" s="12">
        <f>'دیده بان بازار'!A591</f>
        <v/>
      </c>
      <c r="B588" s="13">
        <f>'دیده بان بازار'!B591</f>
        <v/>
      </c>
      <c r="C588" s="13">
        <f>'دیده بان بازار'!C591</f>
        <v/>
      </c>
      <c r="D588" s="13">
        <f>'دیده بان بازار'!D591</f>
        <v/>
      </c>
      <c r="E588" s="14">
        <f>'دیده بان بازار'!E591</f>
        <v/>
      </c>
      <c r="F588" s="13">
        <f>'دیده بان بازار'!F591</f>
        <v/>
      </c>
      <c r="G588" s="13">
        <f>'دیده بان بازار'!G591</f>
        <v/>
      </c>
      <c r="H588" s="13">
        <f>'دیده بان بازار'!H591</f>
        <v/>
      </c>
      <c r="I588" s="13">
        <f>'دیده بان بازار'!I591</f>
        <v/>
      </c>
      <c r="J588" s="13">
        <f>'دیده بان بازار'!J591</f>
        <v/>
      </c>
      <c r="K588" s="13">
        <f>'دیده بان بازار'!K591</f>
        <v/>
      </c>
      <c r="L588" s="13">
        <f>'دیده بان بازار'!L591</f>
        <v/>
      </c>
      <c r="M588" s="13">
        <f>'دیده بان بازار'!M591</f>
        <v/>
      </c>
      <c r="N588" s="13">
        <f>'دیده بان بازار'!N591</f>
        <v/>
      </c>
      <c r="O588" s="13">
        <f>'دیده بان بازار'!O591</f>
        <v/>
      </c>
      <c r="P588" s="13">
        <f>'دیده بان بازار'!P591</f>
        <v/>
      </c>
      <c r="Q588" s="13">
        <f>'دیده بان بازار'!Q591</f>
        <v/>
      </c>
      <c r="R588" s="13">
        <f>'دیده بان بازار'!R591</f>
        <v/>
      </c>
      <c r="S588" s="13">
        <f>'دیده بان بازار'!S591</f>
        <v/>
      </c>
      <c r="T588" s="13">
        <f>'دیده بان بازار'!T591</f>
        <v/>
      </c>
      <c r="U588" s="13">
        <f>'دیده بان بازار'!U591</f>
        <v/>
      </c>
      <c r="V588" s="13">
        <f>'دیده بان بازار'!V591</f>
        <v/>
      </c>
      <c r="W588" s="6">
        <f>'دیده بان بازار'!W591</f>
        <v/>
      </c>
      <c r="X588" s="11">
        <f>IFERROR(IF(OR(R588&lt;=0,W588&lt;=0,S588&lt;=0,V588&lt;=0),0,ROUND((S588/R588)/(V588/W588),2)),0)</f>
        <v/>
      </c>
      <c r="Y588" s="11">
        <f>IFERROR(IF(OR(S588&lt;=0,V588&lt;=0),0,ROUND(S588/V588,2)),0)</f>
        <v/>
      </c>
      <c r="Z588" s="11">
        <f>IFERROR(J588-M588,0)</f>
        <v/>
      </c>
      <c r="AA588" s="11">
        <f>IFERROR(ROUND(MAX(0,MIN(100,((AB588*0.2)+(AC588*0.15)+(AD588*0.15)+(AE588*0.1)+(AF588*0.1)+(AG588*0.15)+(MIN(Y588/3,1)*100*0.1)+(AI588*0.05))*((AH588/100)*0.25+0.75))),0),0)</f>
        <v/>
      </c>
      <c r="AB588" s="11">
        <f>ROUND(MAX(0,MIN(100,((M588+10)/20)*100)),0)</f>
        <v/>
      </c>
      <c r="AC588" s="11">
        <f>IFERROR(IF(D588&lt;=0,0,ROUND(COUNTIFS($D$4:$D$3359,"&lt;="&amp;D588,$D$4:$D$3359,"&gt;0")/COUNTIF($D$4:$D$3359,"&gt;0")*100,0)),0)</f>
        <v/>
      </c>
      <c r="AD588" s="11">
        <f>IF(E588&lt;=0,0,ROUND(MAX(0,MIN(100,(LOG10(1+E588/1000000000)/LOG10(101))*100)),0))</f>
        <v/>
      </c>
      <c r="AE588" s="11">
        <f>IF(O588=N588,50,ROUND(MAX(0,MIN(100,((H588-N588)/(O588-N588))*100)),0))</f>
        <v/>
      </c>
      <c r="AF588" s="11">
        <f>ROUND(MAX(0,MIN(100,50+((H588-K588)/K588)*1000)),0)</f>
        <v/>
      </c>
      <c r="AG588" s="11">
        <f>IFERROR(ROUND(MAX(0,MIN(100,50+25*LN(MAX(0.01,X588)))),0),25)</f>
        <v/>
      </c>
      <c r="AH588" s="11">
        <f>ROUND(IF(M588&lt;=-30,0,IF(M588&lt;=-20,20,IF(M588&lt;=-10,50,100))),0)</f>
        <v/>
      </c>
      <c r="AI588" s="11">
        <f>ROUND(MAX(0,MIN(100,50+(Z588*10))),0)</f>
        <v/>
      </c>
      <c r="AJ588" s="11">
        <f>IFERROR(IF(--AA588&gt;=80,"خرید قوی",IF(--AA588&gt;=70,"خرید مشروط",IF(--AA588&gt;=60,"مراقبت",IF(--AA588&gt;=45,"ضعیف","عدم ورود")))),"")</f>
        <v/>
      </c>
    </row>
    <row r="589">
      <c r="A589" s="15">
        <f>'دیده بان بازار'!A592</f>
        <v/>
      </c>
      <c r="B589" s="16">
        <f>'دیده بان بازار'!B592</f>
        <v/>
      </c>
      <c r="C589" s="16">
        <f>'دیده بان بازار'!C592</f>
        <v/>
      </c>
      <c r="D589" s="16">
        <f>'دیده بان بازار'!D592</f>
        <v/>
      </c>
      <c r="E589" s="17">
        <f>'دیده بان بازار'!E592</f>
        <v/>
      </c>
      <c r="F589" s="16">
        <f>'دیده بان بازار'!F592</f>
        <v/>
      </c>
      <c r="G589" s="16">
        <f>'دیده بان بازار'!G592</f>
        <v/>
      </c>
      <c r="H589" s="16">
        <f>'دیده بان بازار'!H592</f>
        <v/>
      </c>
      <c r="I589" s="16">
        <f>'دیده بان بازار'!I592</f>
        <v/>
      </c>
      <c r="J589" s="16">
        <f>'دیده بان بازار'!J592</f>
        <v/>
      </c>
      <c r="K589" s="16">
        <f>'دیده بان بازار'!K592</f>
        <v/>
      </c>
      <c r="L589" s="16">
        <f>'دیده بان بازار'!L592</f>
        <v/>
      </c>
      <c r="M589" s="16">
        <f>'دیده بان بازار'!M592</f>
        <v/>
      </c>
      <c r="N589" s="16">
        <f>'دیده بان بازار'!N592</f>
        <v/>
      </c>
      <c r="O589" s="16">
        <f>'دیده بان بازار'!O592</f>
        <v/>
      </c>
      <c r="P589" s="16">
        <f>'دیده بان بازار'!P592</f>
        <v/>
      </c>
      <c r="Q589" s="16">
        <f>'دیده بان بازار'!Q592</f>
        <v/>
      </c>
      <c r="R589" s="16">
        <f>'دیده بان بازار'!R592</f>
        <v/>
      </c>
      <c r="S589" s="16">
        <f>'دیده بان بازار'!S592</f>
        <v/>
      </c>
      <c r="T589" s="16">
        <f>'دیده بان بازار'!T592</f>
        <v/>
      </c>
      <c r="U589" s="16">
        <f>'دیده بان بازار'!U592</f>
        <v/>
      </c>
      <c r="V589" s="16">
        <f>'دیده بان بازار'!V592</f>
        <v/>
      </c>
      <c r="W589" s="7">
        <f>'دیده بان بازار'!W592</f>
        <v/>
      </c>
      <c r="X589" s="11">
        <f>IFERROR(IF(OR(R589&lt;=0,W589&lt;=0,S589&lt;=0,V589&lt;=0),0,ROUND((S589/R589)/(V589/W589),2)),0)</f>
        <v/>
      </c>
      <c r="Y589" s="11">
        <f>IFERROR(IF(OR(S589&lt;=0,V589&lt;=0),0,ROUND(S589/V589,2)),0)</f>
        <v/>
      </c>
      <c r="Z589" s="11">
        <f>IFERROR(J589-M589,0)</f>
        <v/>
      </c>
      <c r="AA589" s="11">
        <f>IFERROR(ROUND(MAX(0,MIN(100,((AB589*0.2)+(AC589*0.15)+(AD589*0.15)+(AE589*0.1)+(AF589*0.1)+(AG589*0.15)+(MIN(Y589/3,1)*100*0.1)+(AI589*0.05))*((AH589/100)*0.25+0.75))),0),0)</f>
        <v/>
      </c>
      <c r="AB589" s="11">
        <f>ROUND(MAX(0,MIN(100,((M589+10)/20)*100)),0)</f>
        <v/>
      </c>
      <c r="AC589" s="11">
        <f>IFERROR(IF(D589&lt;=0,0,ROUND(COUNTIFS($D$4:$D$3359,"&lt;="&amp;D589,$D$4:$D$3359,"&gt;0")/COUNTIF($D$4:$D$3359,"&gt;0")*100,0)),0)</f>
        <v/>
      </c>
      <c r="AD589" s="11">
        <f>IF(E589&lt;=0,0,ROUND(MAX(0,MIN(100,(LOG10(1+E589/1000000000)/LOG10(101))*100)),0))</f>
        <v/>
      </c>
      <c r="AE589" s="11">
        <f>IF(O589=N589,50,ROUND(MAX(0,MIN(100,((H589-N589)/(O589-N589))*100)),0))</f>
        <v/>
      </c>
      <c r="AF589" s="11">
        <f>ROUND(MAX(0,MIN(100,50+((H589-K589)/K589)*1000)),0)</f>
        <v/>
      </c>
      <c r="AG589" s="11">
        <f>IFERROR(ROUND(MAX(0,MIN(100,50+25*LN(MAX(0.01,X589)))),0),25)</f>
        <v/>
      </c>
      <c r="AH589" s="11">
        <f>ROUND(IF(M589&lt;=-30,0,IF(M589&lt;=-20,20,IF(M589&lt;=-10,50,100))),0)</f>
        <v/>
      </c>
      <c r="AI589" s="11">
        <f>ROUND(MAX(0,MIN(100,50+(Z589*10))),0)</f>
        <v/>
      </c>
      <c r="AJ589" s="11">
        <f>IFERROR(IF(--AA589&gt;=80,"خرید قوی",IF(--AA589&gt;=70,"خرید مشروط",IF(--AA589&gt;=60,"مراقبت",IF(--AA589&gt;=45,"ضعیف","عدم ورود")))),"")</f>
        <v/>
      </c>
    </row>
    <row r="590">
      <c r="A590" s="12">
        <f>'دیده بان بازار'!A593</f>
        <v/>
      </c>
      <c r="B590" s="13">
        <f>'دیده بان بازار'!B593</f>
        <v/>
      </c>
      <c r="C590" s="13">
        <f>'دیده بان بازار'!C593</f>
        <v/>
      </c>
      <c r="D590" s="13">
        <f>'دیده بان بازار'!D593</f>
        <v/>
      </c>
      <c r="E590" s="14">
        <f>'دیده بان بازار'!E593</f>
        <v/>
      </c>
      <c r="F590" s="13">
        <f>'دیده بان بازار'!F593</f>
        <v/>
      </c>
      <c r="G590" s="13">
        <f>'دیده بان بازار'!G593</f>
        <v/>
      </c>
      <c r="H590" s="13">
        <f>'دیده بان بازار'!H593</f>
        <v/>
      </c>
      <c r="I590" s="13">
        <f>'دیده بان بازار'!I593</f>
        <v/>
      </c>
      <c r="J590" s="13">
        <f>'دیده بان بازار'!J593</f>
        <v/>
      </c>
      <c r="K590" s="13">
        <f>'دیده بان بازار'!K593</f>
        <v/>
      </c>
      <c r="L590" s="13">
        <f>'دیده بان بازار'!L593</f>
        <v/>
      </c>
      <c r="M590" s="13">
        <f>'دیده بان بازار'!M593</f>
        <v/>
      </c>
      <c r="N590" s="13">
        <f>'دیده بان بازار'!N593</f>
        <v/>
      </c>
      <c r="O590" s="13">
        <f>'دیده بان بازار'!O593</f>
        <v/>
      </c>
      <c r="P590" s="13">
        <f>'دیده بان بازار'!P593</f>
        <v/>
      </c>
      <c r="Q590" s="13">
        <f>'دیده بان بازار'!Q593</f>
        <v/>
      </c>
      <c r="R590" s="13">
        <f>'دیده بان بازار'!R593</f>
        <v/>
      </c>
      <c r="S590" s="13">
        <f>'دیده بان بازار'!S593</f>
        <v/>
      </c>
      <c r="T590" s="13">
        <f>'دیده بان بازار'!T593</f>
        <v/>
      </c>
      <c r="U590" s="13">
        <f>'دیده بان بازار'!U593</f>
        <v/>
      </c>
      <c r="V590" s="13">
        <f>'دیده بان بازار'!V593</f>
        <v/>
      </c>
      <c r="W590" s="6">
        <f>'دیده بان بازار'!W593</f>
        <v/>
      </c>
      <c r="X590" s="11">
        <f>IFERROR(IF(OR(R590&lt;=0,W590&lt;=0,S590&lt;=0,V590&lt;=0),0,ROUND((S590/R590)/(V590/W590),2)),0)</f>
        <v/>
      </c>
      <c r="Y590" s="11">
        <f>IFERROR(IF(OR(S590&lt;=0,V590&lt;=0),0,ROUND(S590/V590,2)),0)</f>
        <v/>
      </c>
      <c r="Z590" s="11">
        <f>IFERROR(J590-M590,0)</f>
        <v/>
      </c>
      <c r="AA590" s="11">
        <f>IFERROR(ROUND(MAX(0,MIN(100,((AB590*0.2)+(AC590*0.15)+(AD590*0.15)+(AE590*0.1)+(AF590*0.1)+(AG590*0.15)+(MIN(Y590/3,1)*100*0.1)+(AI590*0.05))*((AH590/100)*0.25+0.75))),0),0)</f>
        <v/>
      </c>
      <c r="AB590" s="11">
        <f>ROUND(MAX(0,MIN(100,((M590+10)/20)*100)),0)</f>
        <v/>
      </c>
      <c r="AC590" s="11">
        <f>IFERROR(IF(D590&lt;=0,0,ROUND(COUNTIFS($D$4:$D$3359,"&lt;="&amp;D590,$D$4:$D$3359,"&gt;0")/COUNTIF($D$4:$D$3359,"&gt;0")*100,0)),0)</f>
        <v/>
      </c>
      <c r="AD590" s="11">
        <f>IF(E590&lt;=0,0,ROUND(MAX(0,MIN(100,(LOG10(1+E590/1000000000)/LOG10(101))*100)),0))</f>
        <v/>
      </c>
      <c r="AE590" s="11">
        <f>IF(O590=N590,50,ROUND(MAX(0,MIN(100,((H590-N590)/(O590-N590))*100)),0))</f>
        <v/>
      </c>
      <c r="AF590" s="11">
        <f>ROUND(MAX(0,MIN(100,50+((H590-K590)/K590)*1000)),0)</f>
        <v/>
      </c>
      <c r="AG590" s="11">
        <f>IFERROR(ROUND(MAX(0,MIN(100,50+25*LN(MAX(0.01,X590)))),0),25)</f>
        <v/>
      </c>
      <c r="AH590" s="11">
        <f>ROUND(IF(M590&lt;=-30,0,IF(M590&lt;=-20,20,IF(M590&lt;=-10,50,100))),0)</f>
        <v/>
      </c>
      <c r="AI590" s="11">
        <f>ROUND(MAX(0,MIN(100,50+(Z590*10))),0)</f>
        <v/>
      </c>
      <c r="AJ590" s="11">
        <f>IFERROR(IF(--AA590&gt;=80,"خرید قوی",IF(--AA590&gt;=70,"خرید مشروط",IF(--AA590&gt;=60,"مراقبت",IF(--AA590&gt;=45,"ضعیف","عدم ورود")))),"")</f>
        <v/>
      </c>
    </row>
    <row r="591">
      <c r="A591" s="15">
        <f>'دیده بان بازار'!A594</f>
        <v/>
      </c>
      <c r="B591" s="16">
        <f>'دیده بان بازار'!B594</f>
        <v/>
      </c>
      <c r="C591" s="16">
        <f>'دیده بان بازار'!C594</f>
        <v/>
      </c>
      <c r="D591" s="16">
        <f>'دیده بان بازار'!D594</f>
        <v/>
      </c>
      <c r="E591" s="17">
        <f>'دیده بان بازار'!E594</f>
        <v/>
      </c>
      <c r="F591" s="16">
        <f>'دیده بان بازار'!F594</f>
        <v/>
      </c>
      <c r="G591" s="16">
        <f>'دیده بان بازار'!G594</f>
        <v/>
      </c>
      <c r="H591" s="16">
        <f>'دیده بان بازار'!H594</f>
        <v/>
      </c>
      <c r="I591" s="16">
        <f>'دیده بان بازار'!I594</f>
        <v/>
      </c>
      <c r="J591" s="16">
        <f>'دیده بان بازار'!J594</f>
        <v/>
      </c>
      <c r="K591" s="16">
        <f>'دیده بان بازار'!K594</f>
        <v/>
      </c>
      <c r="L591" s="16">
        <f>'دیده بان بازار'!L594</f>
        <v/>
      </c>
      <c r="M591" s="16">
        <f>'دیده بان بازار'!M594</f>
        <v/>
      </c>
      <c r="N591" s="16">
        <f>'دیده بان بازار'!N594</f>
        <v/>
      </c>
      <c r="O591" s="16">
        <f>'دیده بان بازار'!O594</f>
        <v/>
      </c>
      <c r="P591" s="16">
        <f>'دیده بان بازار'!P594</f>
        <v/>
      </c>
      <c r="Q591" s="16">
        <f>'دیده بان بازار'!Q594</f>
        <v/>
      </c>
      <c r="R591" s="16">
        <f>'دیده بان بازار'!R594</f>
        <v/>
      </c>
      <c r="S591" s="16">
        <f>'دیده بان بازار'!S594</f>
        <v/>
      </c>
      <c r="T591" s="16">
        <f>'دیده بان بازار'!T594</f>
        <v/>
      </c>
      <c r="U591" s="16">
        <f>'دیده بان بازار'!U594</f>
        <v/>
      </c>
      <c r="V591" s="16">
        <f>'دیده بان بازار'!V594</f>
        <v/>
      </c>
      <c r="W591" s="7">
        <f>'دیده بان بازار'!W594</f>
        <v/>
      </c>
      <c r="X591" s="11">
        <f>IFERROR(IF(OR(R591&lt;=0,W591&lt;=0,S591&lt;=0,V591&lt;=0),0,ROUND((S591/R591)/(V591/W591),2)),0)</f>
        <v/>
      </c>
      <c r="Y591" s="11">
        <f>IFERROR(IF(OR(S591&lt;=0,V591&lt;=0),0,ROUND(S591/V591,2)),0)</f>
        <v/>
      </c>
      <c r="Z591" s="11">
        <f>IFERROR(J591-M591,0)</f>
        <v/>
      </c>
      <c r="AA591" s="11">
        <f>IFERROR(ROUND(MAX(0,MIN(100,((AB591*0.2)+(AC591*0.15)+(AD591*0.15)+(AE591*0.1)+(AF591*0.1)+(AG591*0.15)+(MIN(Y591/3,1)*100*0.1)+(AI591*0.05))*((AH591/100)*0.25+0.75))),0),0)</f>
        <v/>
      </c>
      <c r="AB591" s="11">
        <f>ROUND(MAX(0,MIN(100,((M591+10)/20)*100)),0)</f>
        <v/>
      </c>
      <c r="AC591" s="11">
        <f>IFERROR(IF(D591&lt;=0,0,ROUND(COUNTIFS($D$4:$D$3359,"&lt;="&amp;D591,$D$4:$D$3359,"&gt;0")/COUNTIF($D$4:$D$3359,"&gt;0")*100,0)),0)</f>
        <v/>
      </c>
      <c r="AD591" s="11">
        <f>IF(E591&lt;=0,0,ROUND(MAX(0,MIN(100,(LOG10(1+E591/1000000000)/LOG10(101))*100)),0))</f>
        <v/>
      </c>
      <c r="AE591" s="11">
        <f>IF(O591=N591,50,ROUND(MAX(0,MIN(100,((H591-N591)/(O591-N591))*100)),0))</f>
        <v/>
      </c>
      <c r="AF591" s="11">
        <f>ROUND(MAX(0,MIN(100,50+((H591-K591)/K591)*1000)),0)</f>
        <v/>
      </c>
      <c r="AG591" s="11">
        <f>IFERROR(ROUND(MAX(0,MIN(100,50+25*LN(MAX(0.01,X591)))),0),25)</f>
        <v/>
      </c>
      <c r="AH591" s="11">
        <f>ROUND(IF(M591&lt;=-30,0,IF(M591&lt;=-20,20,IF(M591&lt;=-10,50,100))),0)</f>
        <v/>
      </c>
      <c r="AI591" s="11">
        <f>ROUND(MAX(0,MIN(100,50+(Z591*10))),0)</f>
        <v/>
      </c>
      <c r="AJ591" s="11">
        <f>IFERROR(IF(--AA591&gt;=80,"خرید قوی",IF(--AA591&gt;=70,"خرید مشروط",IF(--AA591&gt;=60,"مراقبت",IF(--AA591&gt;=45,"ضعیف","عدم ورود")))),"")</f>
        <v/>
      </c>
    </row>
    <row r="592">
      <c r="A592" s="12">
        <f>'دیده بان بازار'!A595</f>
        <v/>
      </c>
      <c r="B592" s="13">
        <f>'دیده بان بازار'!B595</f>
        <v/>
      </c>
      <c r="C592" s="13">
        <f>'دیده بان بازار'!C595</f>
        <v/>
      </c>
      <c r="D592" s="13">
        <f>'دیده بان بازار'!D595</f>
        <v/>
      </c>
      <c r="E592" s="14">
        <f>'دیده بان بازار'!E595</f>
        <v/>
      </c>
      <c r="F592" s="13">
        <f>'دیده بان بازار'!F595</f>
        <v/>
      </c>
      <c r="G592" s="13">
        <f>'دیده بان بازار'!G595</f>
        <v/>
      </c>
      <c r="H592" s="13">
        <f>'دیده بان بازار'!H595</f>
        <v/>
      </c>
      <c r="I592" s="13">
        <f>'دیده بان بازار'!I595</f>
        <v/>
      </c>
      <c r="J592" s="13">
        <f>'دیده بان بازار'!J595</f>
        <v/>
      </c>
      <c r="K592" s="13">
        <f>'دیده بان بازار'!K595</f>
        <v/>
      </c>
      <c r="L592" s="13">
        <f>'دیده بان بازار'!L595</f>
        <v/>
      </c>
      <c r="M592" s="13">
        <f>'دیده بان بازار'!M595</f>
        <v/>
      </c>
      <c r="N592" s="13">
        <f>'دیده بان بازار'!N595</f>
        <v/>
      </c>
      <c r="O592" s="13">
        <f>'دیده بان بازار'!O595</f>
        <v/>
      </c>
      <c r="P592" s="13">
        <f>'دیده بان بازار'!P595</f>
        <v/>
      </c>
      <c r="Q592" s="13">
        <f>'دیده بان بازار'!Q595</f>
        <v/>
      </c>
      <c r="R592" s="13">
        <f>'دیده بان بازار'!R595</f>
        <v/>
      </c>
      <c r="S592" s="13">
        <f>'دیده بان بازار'!S595</f>
        <v/>
      </c>
      <c r="T592" s="13">
        <f>'دیده بان بازار'!T595</f>
        <v/>
      </c>
      <c r="U592" s="13">
        <f>'دیده بان بازار'!U595</f>
        <v/>
      </c>
      <c r="V592" s="13">
        <f>'دیده بان بازار'!V595</f>
        <v/>
      </c>
      <c r="W592" s="6">
        <f>'دیده بان بازار'!W595</f>
        <v/>
      </c>
      <c r="X592" s="11">
        <f>IFERROR(IF(OR(R592&lt;=0,W592&lt;=0,S592&lt;=0,V592&lt;=0),0,ROUND((S592/R592)/(V592/W592),2)),0)</f>
        <v/>
      </c>
      <c r="Y592" s="11">
        <f>IFERROR(IF(OR(S592&lt;=0,V592&lt;=0),0,ROUND(S592/V592,2)),0)</f>
        <v/>
      </c>
      <c r="Z592" s="11">
        <f>IFERROR(J592-M592,0)</f>
        <v/>
      </c>
      <c r="AA592" s="11">
        <f>IFERROR(ROUND(MAX(0,MIN(100,((AB592*0.2)+(AC592*0.15)+(AD592*0.15)+(AE592*0.1)+(AF592*0.1)+(AG592*0.15)+(MIN(Y592/3,1)*100*0.1)+(AI592*0.05))*((AH592/100)*0.25+0.75))),0),0)</f>
        <v/>
      </c>
      <c r="AB592" s="11">
        <f>ROUND(MAX(0,MIN(100,((M592+10)/20)*100)),0)</f>
        <v/>
      </c>
      <c r="AC592" s="11">
        <f>IFERROR(IF(D592&lt;=0,0,ROUND(COUNTIFS($D$4:$D$3359,"&lt;="&amp;D592,$D$4:$D$3359,"&gt;0")/COUNTIF($D$4:$D$3359,"&gt;0")*100,0)),0)</f>
        <v/>
      </c>
      <c r="AD592" s="11">
        <f>IF(E592&lt;=0,0,ROUND(MAX(0,MIN(100,(LOG10(1+E592/1000000000)/LOG10(101))*100)),0))</f>
        <v/>
      </c>
      <c r="AE592" s="11">
        <f>IF(O592=N592,50,ROUND(MAX(0,MIN(100,((H592-N592)/(O592-N592))*100)),0))</f>
        <v/>
      </c>
      <c r="AF592" s="11">
        <f>ROUND(MAX(0,MIN(100,50+((H592-K592)/K592)*1000)),0)</f>
        <v/>
      </c>
      <c r="AG592" s="11">
        <f>IFERROR(ROUND(MAX(0,MIN(100,50+25*LN(MAX(0.01,X592)))),0),25)</f>
        <v/>
      </c>
      <c r="AH592" s="11">
        <f>ROUND(IF(M592&lt;=-30,0,IF(M592&lt;=-20,20,IF(M592&lt;=-10,50,100))),0)</f>
        <v/>
      </c>
      <c r="AI592" s="11">
        <f>ROUND(MAX(0,MIN(100,50+(Z592*10))),0)</f>
        <v/>
      </c>
      <c r="AJ592" s="11">
        <f>IFERROR(IF(--AA592&gt;=80,"خرید قوی",IF(--AA592&gt;=70,"خرید مشروط",IF(--AA592&gt;=60,"مراقبت",IF(--AA592&gt;=45,"ضعیف","عدم ورود")))),"")</f>
        <v/>
      </c>
    </row>
    <row r="593">
      <c r="A593" s="15">
        <f>'دیده بان بازار'!A596</f>
        <v/>
      </c>
      <c r="B593" s="16">
        <f>'دیده بان بازار'!B596</f>
        <v/>
      </c>
      <c r="C593" s="16">
        <f>'دیده بان بازار'!C596</f>
        <v/>
      </c>
      <c r="D593" s="16">
        <f>'دیده بان بازار'!D596</f>
        <v/>
      </c>
      <c r="E593" s="17">
        <f>'دیده بان بازار'!E596</f>
        <v/>
      </c>
      <c r="F593" s="16">
        <f>'دیده بان بازار'!F596</f>
        <v/>
      </c>
      <c r="G593" s="16">
        <f>'دیده بان بازار'!G596</f>
        <v/>
      </c>
      <c r="H593" s="16">
        <f>'دیده بان بازار'!H596</f>
        <v/>
      </c>
      <c r="I593" s="16">
        <f>'دیده بان بازار'!I596</f>
        <v/>
      </c>
      <c r="J593" s="16">
        <f>'دیده بان بازار'!J596</f>
        <v/>
      </c>
      <c r="K593" s="16">
        <f>'دیده بان بازار'!K596</f>
        <v/>
      </c>
      <c r="L593" s="16">
        <f>'دیده بان بازار'!L596</f>
        <v/>
      </c>
      <c r="M593" s="16">
        <f>'دیده بان بازار'!M596</f>
        <v/>
      </c>
      <c r="N593" s="16">
        <f>'دیده بان بازار'!N596</f>
        <v/>
      </c>
      <c r="O593" s="16">
        <f>'دیده بان بازار'!O596</f>
        <v/>
      </c>
      <c r="P593" s="16">
        <f>'دیده بان بازار'!P596</f>
        <v/>
      </c>
      <c r="Q593" s="16">
        <f>'دیده بان بازار'!Q596</f>
        <v/>
      </c>
      <c r="R593" s="16">
        <f>'دیده بان بازار'!R596</f>
        <v/>
      </c>
      <c r="S593" s="16">
        <f>'دیده بان بازار'!S596</f>
        <v/>
      </c>
      <c r="T593" s="16">
        <f>'دیده بان بازار'!T596</f>
        <v/>
      </c>
      <c r="U593" s="16">
        <f>'دیده بان بازار'!U596</f>
        <v/>
      </c>
      <c r="V593" s="16">
        <f>'دیده بان بازار'!V596</f>
        <v/>
      </c>
      <c r="W593" s="7">
        <f>'دیده بان بازار'!W596</f>
        <v/>
      </c>
      <c r="X593" s="11">
        <f>IFERROR(IF(OR(R593&lt;=0,W593&lt;=0,S593&lt;=0,V593&lt;=0),0,ROUND((S593/R593)/(V593/W593),2)),0)</f>
        <v/>
      </c>
      <c r="Y593" s="11">
        <f>IFERROR(IF(OR(S593&lt;=0,V593&lt;=0),0,ROUND(S593/V593,2)),0)</f>
        <v/>
      </c>
      <c r="Z593" s="11">
        <f>IFERROR(J593-M593,0)</f>
        <v/>
      </c>
      <c r="AA593" s="11">
        <f>IFERROR(ROUND(MAX(0,MIN(100,((AB593*0.2)+(AC593*0.15)+(AD593*0.15)+(AE593*0.1)+(AF593*0.1)+(AG593*0.15)+(MIN(Y593/3,1)*100*0.1)+(AI593*0.05))*((AH593/100)*0.25+0.75))),0),0)</f>
        <v/>
      </c>
      <c r="AB593" s="11">
        <f>ROUND(MAX(0,MIN(100,((M593+10)/20)*100)),0)</f>
        <v/>
      </c>
      <c r="AC593" s="11">
        <f>IFERROR(IF(D593&lt;=0,0,ROUND(COUNTIFS($D$4:$D$3359,"&lt;="&amp;D593,$D$4:$D$3359,"&gt;0")/COUNTIF($D$4:$D$3359,"&gt;0")*100,0)),0)</f>
        <v/>
      </c>
      <c r="AD593" s="11">
        <f>IF(E593&lt;=0,0,ROUND(MAX(0,MIN(100,(LOG10(1+E593/1000000000)/LOG10(101))*100)),0))</f>
        <v/>
      </c>
      <c r="AE593" s="11">
        <f>IF(O593=N593,50,ROUND(MAX(0,MIN(100,((H593-N593)/(O593-N593))*100)),0))</f>
        <v/>
      </c>
      <c r="AF593" s="11">
        <f>ROUND(MAX(0,MIN(100,50+((H593-K593)/K593)*1000)),0)</f>
        <v/>
      </c>
      <c r="AG593" s="11">
        <f>IFERROR(ROUND(MAX(0,MIN(100,50+25*LN(MAX(0.01,X593)))),0),25)</f>
        <v/>
      </c>
      <c r="AH593" s="11">
        <f>ROUND(IF(M593&lt;=-30,0,IF(M593&lt;=-20,20,IF(M593&lt;=-10,50,100))),0)</f>
        <v/>
      </c>
      <c r="AI593" s="11">
        <f>ROUND(MAX(0,MIN(100,50+(Z593*10))),0)</f>
        <v/>
      </c>
      <c r="AJ593" s="11">
        <f>IFERROR(IF(--AA593&gt;=80,"خرید قوی",IF(--AA593&gt;=70,"خرید مشروط",IF(--AA593&gt;=60,"مراقبت",IF(--AA593&gt;=45,"ضعیف","عدم ورود")))),"")</f>
        <v/>
      </c>
    </row>
    <row r="594">
      <c r="A594" s="12">
        <f>'دیده بان بازار'!A597</f>
        <v/>
      </c>
      <c r="B594" s="13">
        <f>'دیده بان بازار'!B597</f>
        <v/>
      </c>
      <c r="C594" s="13">
        <f>'دیده بان بازار'!C597</f>
        <v/>
      </c>
      <c r="D594" s="13">
        <f>'دیده بان بازار'!D597</f>
        <v/>
      </c>
      <c r="E594" s="14">
        <f>'دیده بان بازار'!E597</f>
        <v/>
      </c>
      <c r="F594" s="13">
        <f>'دیده بان بازار'!F597</f>
        <v/>
      </c>
      <c r="G594" s="13">
        <f>'دیده بان بازار'!G597</f>
        <v/>
      </c>
      <c r="H594" s="13">
        <f>'دیده بان بازار'!H597</f>
        <v/>
      </c>
      <c r="I594" s="13">
        <f>'دیده بان بازار'!I597</f>
        <v/>
      </c>
      <c r="J594" s="13">
        <f>'دیده بان بازار'!J597</f>
        <v/>
      </c>
      <c r="K594" s="13">
        <f>'دیده بان بازار'!K597</f>
        <v/>
      </c>
      <c r="L594" s="13">
        <f>'دیده بان بازار'!L597</f>
        <v/>
      </c>
      <c r="M594" s="13">
        <f>'دیده بان بازار'!M597</f>
        <v/>
      </c>
      <c r="N594" s="13">
        <f>'دیده بان بازار'!N597</f>
        <v/>
      </c>
      <c r="O594" s="13">
        <f>'دیده بان بازار'!O597</f>
        <v/>
      </c>
      <c r="P594" s="13">
        <f>'دیده بان بازار'!P597</f>
        <v/>
      </c>
      <c r="Q594" s="13">
        <f>'دیده بان بازار'!Q597</f>
        <v/>
      </c>
      <c r="R594" s="13">
        <f>'دیده بان بازار'!R597</f>
        <v/>
      </c>
      <c r="S594" s="13">
        <f>'دیده بان بازار'!S597</f>
        <v/>
      </c>
      <c r="T594" s="13">
        <f>'دیده بان بازار'!T597</f>
        <v/>
      </c>
      <c r="U594" s="13">
        <f>'دیده بان بازار'!U597</f>
        <v/>
      </c>
      <c r="V594" s="13">
        <f>'دیده بان بازار'!V597</f>
        <v/>
      </c>
      <c r="W594" s="6">
        <f>'دیده بان بازار'!W597</f>
        <v/>
      </c>
      <c r="X594" s="11">
        <f>IFERROR(IF(OR(R594&lt;=0,W594&lt;=0,S594&lt;=0,V594&lt;=0),0,ROUND((S594/R594)/(V594/W594),2)),0)</f>
        <v/>
      </c>
      <c r="Y594" s="11">
        <f>IFERROR(IF(OR(S594&lt;=0,V594&lt;=0),0,ROUND(S594/V594,2)),0)</f>
        <v/>
      </c>
      <c r="Z594" s="11">
        <f>IFERROR(J594-M594,0)</f>
        <v/>
      </c>
      <c r="AA594" s="11">
        <f>IFERROR(ROUND(MAX(0,MIN(100,((AB594*0.2)+(AC594*0.15)+(AD594*0.15)+(AE594*0.1)+(AF594*0.1)+(AG594*0.15)+(MIN(Y594/3,1)*100*0.1)+(AI594*0.05))*((AH594/100)*0.25+0.75))),0),0)</f>
        <v/>
      </c>
      <c r="AB594" s="11">
        <f>ROUND(MAX(0,MIN(100,((M594+10)/20)*100)),0)</f>
        <v/>
      </c>
      <c r="AC594" s="11">
        <f>IFERROR(IF(D594&lt;=0,0,ROUND(COUNTIFS($D$4:$D$3359,"&lt;="&amp;D594,$D$4:$D$3359,"&gt;0")/COUNTIF($D$4:$D$3359,"&gt;0")*100,0)),0)</f>
        <v/>
      </c>
      <c r="AD594" s="11">
        <f>IF(E594&lt;=0,0,ROUND(MAX(0,MIN(100,(LOG10(1+E594/1000000000)/LOG10(101))*100)),0))</f>
        <v/>
      </c>
      <c r="AE594" s="11">
        <f>IF(O594=N594,50,ROUND(MAX(0,MIN(100,((H594-N594)/(O594-N594))*100)),0))</f>
        <v/>
      </c>
      <c r="AF594" s="11">
        <f>ROUND(MAX(0,MIN(100,50+((H594-K594)/K594)*1000)),0)</f>
        <v/>
      </c>
      <c r="AG594" s="11">
        <f>IFERROR(ROUND(MAX(0,MIN(100,50+25*LN(MAX(0.01,X594)))),0),25)</f>
        <v/>
      </c>
      <c r="AH594" s="11">
        <f>ROUND(IF(M594&lt;=-30,0,IF(M594&lt;=-20,20,IF(M594&lt;=-10,50,100))),0)</f>
        <v/>
      </c>
      <c r="AI594" s="11">
        <f>ROUND(MAX(0,MIN(100,50+(Z594*10))),0)</f>
        <v/>
      </c>
      <c r="AJ594" s="11">
        <f>IFERROR(IF(--AA594&gt;=80,"خرید قوی",IF(--AA594&gt;=70,"خرید مشروط",IF(--AA594&gt;=60,"مراقبت",IF(--AA594&gt;=45,"ضعیف","عدم ورود")))),"")</f>
        <v/>
      </c>
    </row>
    <row r="595">
      <c r="A595" s="15">
        <f>'دیده بان بازار'!A598</f>
        <v/>
      </c>
      <c r="B595" s="16">
        <f>'دیده بان بازار'!B598</f>
        <v/>
      </c>
      <c r="C595" s="16">
        <f>'دیده بان بازار'!C598</f>
        <v/>
      </c>
      <c r="D595" s="16">
        <f>'دیده بان بازار'!D598</f>
        <v/>
      </c>
      <c r="E595" s="17">
        <f>'دیده بان بازار'!E598</f>
        <v/>
      </c>
      <c r="F595" s="16">
        <f>'دیده بان بازار'!F598</f>
        <v/>
      </c>
      <c r="G595" s="16">
        <f>'دیده بان بازار'!G598</f>
        <v/>
      </c>
      <c r="H595" s="16">
        <f>'دیده بان بازار'!H598</f>
        <v/>
      </c>
      <c r="I595" s="16">
        <f>'دیده بان بازار'!I598</f>
        <v/>
      </c>
      <c r="J595" s="16">
        <f>'دیده بان بازار'!J598</f>
        <v/>
      </c>
      <c r="K595" s="16">
        <f>'دیده بان بازار'!K598</f>
        <v/>
      </c>
      <c r="L595" s="16">
        <f>'دیده بان بازار'!L598</f>
        <v/>
      </c>
      <c r="M595" s="16">
        <f>'دیده بان بازار'!M598</f>
        <v/>
      </c>
      <c r="N595" s="16">
        <f>'دیده بان بازار'!N598</f>
        <v/>
      </c>
      <c r="O595" s="16">
        <f>'دیده بان بازار'!O598</f>
        <v/>
      </c>
      <c r="P595" s="16">
        <f>'دیده بان بازار'!P598</f>
        <v/>
      </c>
      <c r="Q595" s="16">
        <f>'دیده بان بازار'!Q598</f>
        <v/>
      </c>
      <c r="R595" s="16">
        <f>'دیده بان بازار'!R598</f>
        <v/>
      </c>
      <c r="S595" s="16">
        <f>'دیده بان بازار'!S598</f>
        <v/>
      </c>
      <c r="T595" s="16">
        <f>'دیده بان بازار'!T598</f>
        <v/>
      </c>
      <c r="U595" s="16">
        <f>'دیده بان بازار'!U598</f>
        <v/>
      </c>
      <c r="V595" s="16">
        <f>'دیده بان بازار'!V598</f>
        <v/>
      </c>
      <c r="W595" s="7">
        <f>'دیده بان بازار'!W598</f>
        <v/>
      </c>
      <c r="X595" s="11">
        <f>IFERROR(IF(OR(R595&lt;=0,W595&lt;=0,S595&lt;=0,V595&lt;=0),0,ROUND((S595/R595)/(V595/W595),2)),0)</f>
        <v/>
      </c>
      <c r="Y595" s="11">
        <f>IFERROR(IF(OR(S595&lt;=0,V595&lt;=0),0,ROUND(S595/V595,2)),0)</f>
        <v/>
      </c>
      <c r="Z595" s="11">
        <f>IFERROR(J595-M595,0)</f>
        <v/>
      </c>
      <c r="AA595" s="11">
        <f>IFERROR(ROUND(MAX(0,MIN(100,((AB595*0.2)+(AC595*0.15)+(AD595*0.15)+(AE595*0.1)+(AF595*0.1)+(AG595*0.15)+(MIN(Y595/3,1)*100*0.1)+(AI595*0.05))*((AH595/100)*0.25+0.75))),0),0)</f>
        <v/>
      </c>
      <c r="AB595" s="11">
        <f>ROUND(MAX(0,MIN(100,((M595+10)/20)*100)),0)</f>
        <v/>
      </c>
      <c r="AC595" s="11">
        <f>IFERROR(IF(D595&lt;=0,0,ROUND(COUNTIFS($D$4:$D$3359,"&lt;="&amp;D595,$D$4:$D$3359,"&gt;0")/COUNTIF($D$4:$D$3359,"&gt;0")*100,0)),0)</f>
        <v/>
      </c>
      <c r="AD595" s="11">
        <f>IF(E595&lt;=0,0,ROUND(MAX(0,MIN(100,(LOG10(1+E595/1000000000)/LOG10(101))*100)),0))</f>
        <v/>
      </c>
      <c r="AE595" s="11">
        <f>IF(O595=N595,50,ROUND(MAX(0,MIN(100,((H595-N595)/(O595-N595))*100)),0))</f>
        <v/>
      </c>
      <c r="AF595" s="11">
        <f>ROUND(MAX(0,MIN(100,50+((H595-K595)/K595)*1000)),0)</f>
        <v/>
      </c>
      <c r="AG595" s="11">
        <f>IFERROR(ROUND(MAX(0,MIN(100,50+25*LN(MAX(0.01,X595)))),0),25)</f>
        <v/>
      </c>
      <c r="AH595" s="11">
        <f>ROUND(IF(M595&lt;=-30,0,IF(M595&lt;=-20,20,IF(M595&lt;=-10,50,100))),0)</f>
        <v/>
      </c>
      <c r="AI595" s="11">
        <f>ROUND(MAX(0,MIN(100,50+(Z595*10))),0)</f>
        <v/>
      </c>
      <c r="AJ595" s="11">
        <f>IFERROR(IF(--AA595&gt;=80,"خرید قوی",IF(--AA595&gt;=70,"خرید مشروط",IF(--AA595&gt;=60,"مراقبت",IF(--AA595&gt;=45,"ضعیف","عدم ورود")))),"")</f>
        <v/>
      </c>
    </row>
    <row r="596">
      <c r="A596" s="12">
        <f>'دیده بان بازار'!A599</f>
        <v/>
      </c>
      <c r="B596" s="13">
        <f>'دیده بان بازار'!B599</f>
        <v/>
      </c>
      <c r="C596" s="13">
        <f>'دیده بان بازار'!C599</f>
        <v/>
      </c>
      <c r="D596" s="13">
        <f>'دیده بان بازار'!D599</f>
        <v/>
      </c>
      <c r="E596" s="14">
        <f>'دیده بان بازار'!E599</f>
        <v/>
      </c>
      <c r="F596" s="13">
        <f>'دیده بان بازار'!F599</f>
        <v/>
      </c>
      <c r="G596" s="13">
        <f>'دیده بان بازار'!G599</f>
        <v/>
      </c>
      <c r="H596" s="13">
        <f>'دیده بان بازار'!H599</f>
        <v/>
      </c>
      <c r="I596" s="13">
        <f>'دیده بان بازار'!I599</f>
        <v/>
      </c>
      <c r="J596" s="13">
        <f>'دیده بان بازار'!J599</f>
        <v/>
      </c>
      <c r="K596" s="13">
        <f>'دیده بان بازار'!K599</f>
        <v/>
      </c>
      <c r="L596" s="13">
        <f>'دیده بان بازار'!L599</f>
        <v/>
      </c>
      <c r="M596" s="13">
        <f>'دیده بان بازار'!M599</f>
        <v/>
      </c>
      <c r="N596" s="13">
        <f>'دیده بان بازار'!N599</f>
        <v/>
      </c>
      <c r="O596" s="13">
        <f>'دیده بان بازار'!O599</f>
        <v/>
      </c>
      <c r="P596" s="13">
        <f>'دیده بان بازار'!P599</f>
        <v/>
      </c>
      <c r="Q596" s="13">
        <f>'دیده بان بازار'!Q599</f>
        <v/>
      </c>
      <c r="R596" s="13">
        <f>'دیده بان بازار'!R599</f>
        <v/>
      </c>
      <c r="S596" s="13">
        <f>'دیده بان بازار'!S599</f>
        <v/>
      </c>
      <c r="T596" s="13">
        <f>'دیده بان بازار'!T599</f>
        <v/>
      </c>
      <c r="U596" s="13">
        <f>'دیده بان بازار'!U599</f>
        <v/>
      </c>
      <c r="V596" s="13">
        <f>'دیده بان بازار'!V599</f>
        <v/>
      </c>
      <c r="W596" s="6">
        <f>'دیده بان بازار'!W599</f>
        <v/>
      </c>
      <c r="X596" s="11">
        <f>IFERROR(IF(OR(R596&lt;=0,W596&lt;=0,S596&lt;=0,V596&lt;=0),0,ROUND((S596/R596)/(V596/W596),2)),0)</f>
        <v/>
      </c>
      <c r="Y596" s="11">
        <f>IFERROR(IF(OR(S596&lt;=0,V596&lt;=0),0,ROUND(S596/V596,2)),0)</f>
        <v/>
      </c>
      <c r="Z596" s="11">
        <f>IFERROR(J596-M596,0)</f>
        <v/>
      </c>
      <c r="AA596" s="11">
        <f>IFERROR(ROUND(MAX(0,MIN(100,((AB596*0.2)+(AC596*0.15)+(AD596*0.15)+(AE596*0.1)+(AF596*0.1)+(AG596*0.15)+(MIN(Y596/3,1)*100*0.1)+(AI596*0.05))*((AH596/100)*0.25+0.75))),0),0)</f>
        <v/>
      </c>
      <c r="AB596" s="11">
        <f>ROUND(MAX(0,MIN(100,((M596+10)/20)*100)),0)</f>
        <v/>
      </c>
      <c r="AC596" s="11">
        <f>IFERROR(IF(D596&lt;=0,0,ROUND(COUNTIFS($D$4:$D$3359,"&lt;="&amp;D596,$D$4:$D$3359,"&gt;0")/COUNTIF($D$4:$D$3359,"&gt;0")*100,0)),0)</f>
        <v/>
      </c>
      <c r="AD596" s="11">
        <f>IF(E596&lt;=0,0,ROUND(MAX(0,MIN(100,(LOG10(1+E596/1000000000)/LOG10(101))*100)),0))</f>
        <v/>
      </c>
      <c r="AE596" s="11">
        <f>IF(O596=N596,50,ROUND(MAX(0,MIN(100,((H596-N596)/(O596-N596))*100)),0))</f>
        <v/>
      </c>
      <c r="AF596" s="11">
        <f>ROUND(MAX(0,MIN(100,50+((H596-K596)/K596)*1000)),0)</f>
        <v/>
      </c>
      <c r="AG596" s="11">
        <f>IFERROR(ROUND(MAX(0,MIN(100,50+25*LN(MAX(0.01,X596)))),0),25)</f>
        <v/>
      </c>
      <c r="AH596" s="11">
        <f>ROUND(IF(M596&lt;=-30,0,IF(M596&lt;=-20,20,IF(M596&lt;=-10,50,100))),0)</f>
        <v/>
      </c>
      <c r="AI596" s="11">
        <f>ROUND(MAX(0,MIN(100,50+(Z596*10))),0)</f>
        <v/>
      </c>
      <c r="AJ596" s="11">
        <f>IFERROR(IF(--AA596&gt;=80,"خرید قوی",IF(--AA596&gt;=70,"خرید مشروط",IF(--AA596&gt;=60,"مراقبت",IF(--AA596&gt;=45,"ضعیف","عدم ورود")))),"")</f>
        <v/>
      </c>
    </row>
    <row r="597">
      <c r="A597" s="15">
        <f>'دیده بان بازار'!A600</f>
        <v/>
      </c>
      <c r="B597" s="16">
        <f>'دیده بان بازار'!B600</f>
        <v/>
      </c>
      <c r="C597" s="16">
        <f>'دیده بان بازار'!C600</f>
        <v/>
      </c>
      <c r="D597" s="16">
        <f>'دیده بان بازار'!D600</f>
        <v/>
      </c>
      <c r="E597" s="17">
        <f>'دیده بان بازار'!E600</f>
        <v/>
      </c>
      <c r="F597" s="16">
        <f>'دیده بان بازار'!F600</f>
        <v/>
      </c>
      <c r="G597" s="16">
        <f>'دیده بان بازار'!G600</f>
        <v/>
      </c>
      <c r="H597" s="16">
        <f>'دیده بان بازار'!H600</f>
        <v/>
      </c>
      <c r="I597" s="16">
        <f>'دیده بان بازار'!I600</f>
        <v/>
      </c>
      <c r="J597" s="16">
        <f>'دیده بان بازار'!J600</f>
        <v/>
      </c>
      <c r="K597" s="16">
        <f>'دیده بان بازار'!K600</f>
        <v/>
      </c>
      <c r="L597" s="16">
        <f>'دیده بان بازار'!L600</f>
        <v/>
      </c>
      <c r="M597" s="16">
        <f>'دیده بان بازار'!M600</f>
        <v/>
      </c>
      <c r="N597" s="16">
        <f>'دیده بان بازار'!N600</f>
        <v/>
      </c>
      <c r="O597" s="16">
        <f>'دیده بان بازار'!O600</f>
        <v/>
      </c>
      <c r="P597" s="16">
        <f>'دیده بان بازار'!P600</f>
        <v/>
      </c>
      <c r="Q597" s="16">
        <f>'دیده بان بازار'!Q600</f>
        <v/>
      </c>
      <c r="R597" s="16">
        <f>'دیده بان بازار'!R600</f>
        <v/>
      </c>
      <c r="S597" s="16">
        <f>'دیده بان بازار'!S600</f>
        <v/>
      </c>
      <c r="T597" s="16">
        <f>'دیده بان بازار'!T600</f>
        <v/>
      </c>
      <c r="U597" s="16">
        <f>'دیده بان بازار'!U600</f>
        <v/>
      </c>
      <c r="V597" s="16">
        <f>'دیده بان بازار'!V600</f>
        <v/>
      </c>
      <c r="W597" s="7">
        <f>'دیده بان بازار'!W600</f>
        <v/>
      </c>
      <c r="X597" s="11">
        <f>IFERROR(IF(OR(R597&lt;=0,W597&lt;=0,S597&lt;=0,V597&lt;=0),0,ROUND((S597/R597)/(V597/W597),2)),0)</f>
        <v/>
      </c>
      <c r="Y597" s="11">
        <f>IFERROR(IF(OR(S597&lt;=0,V597&lt;=0),0,ROUND(S597/V597,2)),0)</f>
        <v/>
      </c>
      <c r="Z597" s="11">
        <f>IFERROR(J597-M597,0)</f>
        <v/>
      </c>
      <c r="AA597" s="11">
        <f>IFERROR(ROUND(MAX(0,MIN(100,((AB597*0.2)+(AC597*0.15)+(AD597*0.15)+(AE597*0.1)+(AF597*0.1)+(AG597*0.15)+(MIN(Y597/3,1)*100*0.1)+(AI597*0.05))*((AH597/100)*0.25+0.75))),0),0)</f>
        <v/>
      </c>
      <c r="AB597" s="11">
        <f>ROUND(MAX(0,MIN(100,((M597+10)/20)*100)),0)</f>
        <v/>
      </c>
      <c r="AC597" s="11">
        <f>IFERROR(IF(D597&lt;=0,0,ROUND(COUNTIFS($D$4:$D$3359,"&lt;="&amp;D597,$D$4:$D$3359,"&gt;0")/COUNTIF($D$4:$D$3359,"&gt;0")*100,0)),0)</f>
        <v/>
      </c>
      <c r="AD597" s="11">
        <f>IF(E597&lt;=0,0,ROUND(MAX(0,MIN(100,(LOG10(1+E597/1000000000)/LOG10(101))*100)),0))</f>
        <v/>
      </c>
      <c r="AE597" s="11">
        <f>IF(O597=N597,50,ROUND(MAX(0,MIN(100,((H597-N597)/(O597-N597))*100)),0))</f>
        <v/>
      </c>
      <c r="AF597" s="11">
        <f>ROUND(MAX(0,MIN(100,50+((H597-K597)/K597)*1000)),0)</f>
        <v/>
      </c>
      <c r="AG597" s="11">
        <f>IFERROR(ROUND(MAX(0,MIN(100,50+25*LN(MAX(0.01,X597)))),0),25)</f>
        <v/>
      </c>
      <c r="AH597" s="11">
        <f>ROUND(IF(M597&lt;=-30,0,IF(M597&lt;=-20,20,IF(M597&lt;=-10,50,100))),0)</f>
        <v/>
      </c>
      <c r="AI597" s="11">
        <f>ROUND(MAX(0,MIN(100,50+(Z597*10))),0)</f>
        <v/>
      </c>
      <c r="AJ597" s="11">
        <f>IFERROR(IF(--AA597&gt;=80,"خرید قوی",IF(--AA597&gt;=70,"خرید مشروط",IF(--AA597&gt;=60,"مراقبت",IF(--AA597&gt;=45,"ضعیف","عدم ورود")))),"")</f>
        <v/>
      </c>
    </row>
    <row r="598">
      <c r="A598" s="12">
        <f>'دیده بان بازار'!A601</f>
        <v/>
      </c>
      <c r="B598" s="13">
        <f>'دیده بان بازار'!B601</f>
        <v/>
      </c>
      <c r="C598" s="13">
        <f>'دیده بان بازار'!C601</f>
        <v/>
      </c>
      <c r="D598" s="13">
        <f>'دیده بان بازار'!D601</f>
        <v/>
      </c>
      <c r="E598" s="14">
        <f>'دیده بان بازار'!E601</f>
        <v/>
      </c>
      <c r="F598" s="13">
        <f>'دیده بان بازار'!F601</f>
        <v/>
      </c>
      <c r="G598" s="13">
        <f>'دیده بان بازار'!G601</f>
        <v/>
      </c>
      <c r="H598" s="13">
        <f>'دیده بان بازار'!H601</f>
        <v/>
      </c>
      <c r="I598" s="13">
        <f>'دیده بان بازار'!I601</f>
        <v/>
      </c>
      <c r="J598" s="13">
        <f>'دیده بان بازار'!J601</f>
        <v/>
      </c>
      <c r="K598" s="13">
        <f>'دیده بان بازار'!K601</f>
        <v/>
      </c>
      <c r="L598" s="13">
        <f>'دیده بان بازار'!L601</f>
        <v/>
      </c>
      <c r="M598" s="13">
        <f>'دیده بان بازار'!M601</f>
        <v/>
      </c>
      <c r="N598" s="13">
        <f>'دیده بان بازار'!N601</f>
        <v/>
      </c>
      <c r="O598" s="13">
        <f>'دیده بان بازار'!O601</f>
        <v/>
      </c>
      <c r="P598" s="13">
        <f>'دیده بان بازار'!P601</f>
        <v/>
      </c>
      <c r="Q598" s="13">
        <f>'دیده بان بازار'!Q601</f>
        <v/>
      </c>
      <c r="R598" s="13">
        <f>'دیده بان بازار'!R601</f>
        <v/>
      </c>
      <c r="S598" s="13">
        <f>'دیده بان بازار'!S601</f>
        <v/>
      </c>
      <c r="T598" s="13">
        <f>'دیده بان بازار'!T601</f>
        <v/>
      </c>
      <c r="U598" s="13">
        <f>'دیده بان بازار'!U601</f>
        <v/>
      </c>
      <c r="V598" s="13">
        <f>'دیده بان بازار'!V601</f>
        <v/>
      </c>
      <c r="W598" s="6">
        <f>'دیده بان بازار'!W601</f>
        <v/>
      </c>
      <c r="X598" s="11">
        <f>IFERROR(IF(OR(R598&lt;=0,W598&lt;=0,S598&lt;=0,V598&lt;=0),0,ROUND((S598/R598)/(V598/W598),2)),0)</f>
        <v/>
      </c>
      <c r="Y598" s="11">
        <f>IFERROR(IF(OR(S598&lt;=0,V598&lt;=0),0,ROUND(S598/V598,2)),0)</f>
        <v/>
      </c>
      <c r="Z598" s="11">
        <f>IFERROR(J598-M598,0)</f>
        <v/>
      </c>
      <c r="AA598" s="11">
        <f>IFERROR(ROUND(MAX(0,MIN(100,((AB598*0.2)+(AC598*0.15)+(AD598*0.15)+(AE598*0.1)+(AF598*0.1)+(AG598*0.15)+(MIN(Y598/3,1)*100*0.1)+(AI598*0.05))*((AH598/100)*0.25+0.75))),0),0)</f>
        <v/>
      </c>
      <c r="AB598" s="11">
        <f>ROUND(MAX(0,MIN(100,((M598+10)/20)*100)),0)</f>
        <v/>
      </c>
      <c r="AC598" s="11">
        <f>IFERROR(IF(D598&lt;=0,0,ROUND(COUNTIFS($D$4:$D$3359,"&lt;="&amp;D598,$D$4:$D$3359,"&gt;0")/COUNTIF($D$4:$D$3359,"&gt;0")*100,0)),0)</f>
        <v/>
      </c>
      <c r="AD598" s="11">
        <f>IF(E598&lt;=0,0,ROUND(MAX(0,MIN(100,(LOG10(1+E598/1000000000)/LOG10(101))*100)),0))</f>
        <v/>
      </c>
      <c r="AE598" s="11">
        <f>IF(O598=N598,50,ROUND(MAX(0,MIN(100,((H598-N598)/(O598-N598))*100)),0))</f>
        <v/>
      </c>
      <c r="AF598" s="11">
        <f>ROUND(MAX(0,MIN(100,50+((H598-K598)/K598)*1000)),0)</f>
        <v/>
      </c>
      <c r="AG598" s="11">
        <f>IFERROR(ROUND(MAX(0,MIN(100,50+25*LN(MAX(0.01,X598)))),0),25)</f>
        <v/>
      </c>
      <c r="AH598" s="11">
        <f>ROUND(IF(M598&lt;=-30,0,IF(M598&lt;=-20,20,IF(M598&lt;=-10,50,100))),0)</f>
        <v/>
      </c>
      <c r="AI598" s="11">
        <f>ROUND(MAX(0,MIN(100,50+(Z598*10))),0)</f>
        <v/>
      </c>
      <c r="AJ598" s="11">
        <f>IFERROR(IF(--AA598&gt;=80,"خرید قوی",IF(--AA598&gt;=70,"خرید مشروط",IF(--AA598&gt;=60,"مراقبت",IF(--AA598&gt;=45,"ضعیف","عدم ورود")))),"")</f>
        <v/>
      </c>
    </row>
    <row r="599">
      <c r="A599" s="15">
        <f>'دیده بان بازار'!A602</f>
        <v/>
      </c>
      <c r="B599" s="16">
        <f>'دیده بان بازار'!B602</f>
        <v/>
      </c>
      <c r="C599" s="16">
        <f>'دیده بان بازار'!C602</f>
        <v/>
      </c>
      <c r="D599" s="16">
        <f>'دیده بان بازار'!D602</f>
        <v/>
      </c>
      <c r="E599" s="17">
        <f>'دیده بان بازار'!E602</f>
        <v/>
      </c>
      <c r="F599" s="16">
        <f>'دیده بان بازار'!F602</f>
        <v/>
      </c>
      <c r="G599" s="16">
        <f>'دیده بان بازار'!G602</f>
        <v/>
      </c>
      <c r="H599" s="16">
        <f>'دیده بان بازار'!H602</f>
        <v/>
      </c>
      <c r="I599" s="16">
        <f>'دیده بان بازار'!I602</f>
        <v/>
      </c>
      <c r="J599" s="16">
        <f>'دیده بان بازار'!J602</f>
        <v/>
      </c>
      <c r="K599" s="16">
        <f>'دیده بان بازار'!K602</f>
        <v/>
      </c>
      <c r="L599" s="16">
        <f>'دیده بان بازار'!L602</f>
        <v/>
      </c>
      <c r="M599" s="16">
        <f>'دیده بان بازار'!M602</f>
        <v/>
      </c>
      <c r="N599" s="16">
        <f>'دیده بان بازار'!N602</f>
        <v/>
      </c>
      <c r="O599" s="16">
        <f>'دیده بان بازار'!O602</f>
        <v/>
      </c>
      <c r="P599" s="16">
        <f>'دیده بان بازار'!P602</f>
        <v/>
      </c>
      <c r="Q599" s="16">
        <f>'دیده بان بازار'!Q602</f>
        <v/>
      </c>
      <c r="R599" s="16">
        <f>'دیده بان بازار'!R602</f>
        <v/>
      </c>
      <c r="S599" s="16">
        <f>'دیده بان بازار'!S602</f>
        <v/>
      </c>
      <c r="T599" s="16">
        <f>'دیده بان بازار'!T602</f>
        <v/>
      </c>
      <c r="U599" s="16">
        <f>'دیده بان بازار'!U602</f>
        <v/>
      </c>
      <c r="V599" s="16">
        <f>'دیده بان بازار'!V602</f>
        <v/>
      </c>
      <c r="W599" s="7">
        <f>'دیده بان بازار'!W602</f>
        <v/>
      </c>
      <c r="X599" s="11">
        <f>IFERROR(IF(OR(R599&lt;=0,W599&lt;=0,S599&lt;=0,V599&lt;=0),0,ROUND((S599/R599)/(V599/W599),2)),0)</f>
        <v/>
      </c>
      <c r="Y599" s="11">
        <f>IFERROR(IF(OR(S599&lt;=0,V599&lt;=0),0,ROUND(S599/V599,2)),0)</f>
        <v/>
      </c>
      <c r="Z599" s="11">
        <f>IFERROR(J599-M599,0)</f>
        <v/>
      </c>
      <c r="AA599" s="11">
        <f>IFERROR(ROUND(MAX(0,MIN(100,((AB599*0.2)+(AC599*0.15)+(AD599*0.15)+(AE599*0.1)+(AF599*0.1)+(AG599*0.15)+(MIN(Y599/3,1)*100*0.1)+(AI599*0.05))*((AH599/100)*0.25+0.75))),0),0)</f>
        <v/>
      </c>
      <c r="AB599" s="11">
        <f>ROUND(MAX(0,MIN(100,((M599+10)/20)*100)),0)</f>
        <v/>
      </c>
      <c r="AC599" s="11">
        <f>IFERROR(IF(D599&lt;=0,0,ROUND(COUNTIFS($D$4:$D$3359,"&lt;="&amp;D599,$D$4:$D$3359,"&gt;0")/COUNTIF($D$4:$D$3359,"&gt;0")*100,0)),0)</f>
        <v/>
      </c>
      <c r="AD599" s="11">
        <f>IF(E599&lt;=0,0,ROUND(MAX(0,MIN(100,(LOG10(1+E599/1000000000)/LOG10(101))*100)),0))</f>
        <v/>
      </c>
      <c r="AE599" s="11">
        <f>IF(O599=N599,50,ROUND(MAX(0,MIN(100,((H599-N599)/(O599-N599))*100)),0))</f>
        <v/>
      </c>
      <c r="AF599" s="11">
        <f>ROUND(MAX(0,MIN(100,50+((H599-K599)/K599)*1000)),0)</f>
        <v/>
      </c>
      <c r="AG599" s="11">
        <f>IFERROR(ROUND(MAX(0,MIN(100,50+25*LN(MAX(0.01,X599)))),0),25)</f>
        <v/>
      </c>
      <c r="AH599" s="11">
        <f>ROUND(IF(M599&lt;=-30,0,IF(M599&lt;=-20,20,IF(M599&lt;=-10,50,100))),0)</f>
        <v/>
      </c>
      <c r="AI599" s="11">
        <f>ROUND(MAX(0,MIN(100,50+(Z599*10))),0)</f>
        <v/>
      </c>
      <c r="AJ599" s="11">
        <f>IFERROR(IF(--AA599&gt;=80,"خرید قوی",IF(--AA599&gt;=70,"خرید مشروط",IF(--AA599&gt;=60,"مراقبت",IF(--AA599&gt;=45,"ضعیف","عدم ورود")))),"")</f>
        <v/>
      </c>
    </row>
    <row r="600">
      <c r="A600" s="12">
        <f>'دیده بان بازار'!A603</f>
        <v/>
      </c>
      <c r="B600" s="13">
        <f>'دیده بان بازار'!B603</f>
        <v/>
      </c>
      <c r="C600" s="13">
        <f>'دیده بان بازار'!C603</f>
        <v/>
      </c>
      <c r="D600" s="13">
        <f>'دیده بان بازار'!D603</f>
        <v/>
      </c>
      <c r="E600" s="14">
        <f>'دیده بان بازار'!E603</f>
        <v/>
      </c>
      <c r="F600" s="13">
        <f>'دیده بان بازار'!F603</f>
        <v/>
      </c>
      <c r="G600" s="13">
        <f>'دیده بان بازار'!G603</f>
        <v/>
      </c>
      <c r="H600" s="13">
        <f>'دیده بان بازار'!H603</f>
        <v/>
      </c>
      <c r="I600" s="13">
        <f>'دیده بان بازار'!I603</f>
        <v/>
      </c>
      <c r="J600" s="13">
        <f>'دیده بان بازار'!J603</f>
        <v/>
      </c>
      <c r="K600" s="13">
        <f>'دیده بان بازار'!K603</f>
        <v/>
      </c>
      <c r="L600" s="13">
        <f>'دیده بان بازار'!L603</f>
        <v/>
      </c>
      <c r="M600" s="13">
        <f>'دیده بان بازار'!M603</f>
        <v/>
      </c>
      <c r="N600" s="13">
        <f>'دیده بان بازار'!N603</f>
        <v/>
      </c>
      <c r="O600" s="13">
        <f>'دیده بان بازار'!O603</f>
        <v/>
      </c>
      <c r="P600" s="13">
        <f>'دیده بان بازار'!P603</f>
        <v/>
      </c>
      <c r="Q600" s="13">
        <f>'دیده بان بازار'!Q603</f>
        <v/>
      </c>
      <c r="R600" s="13">
        <f>'دیده بان بازار'!R603</f>
        <v/>
      </c>
      <c r="S600" s="13">
        <f>'دیده بان بازار'!S603</f>
        <v/>
      </c>
      <c r="T600" s="13">
        <f>'دیده بان بازار'!T603</f>
        <v/>
      </c>
      <c r="U600" s="13">
        <f>'دیده بان بازار'!U603</f>
        <v/>
      </c>
      <c r="V600" s="13">
        <f>'دیده بان بازار'!V603</f>
        <v/>
      </c>
      <c r="W600" s="6">
        <f>'دیده بان بازار'!W603</f>
        <v/>
      </c>
      <c r="X600" s="11">
        <f>IFERROR(IF(OR(R600&lt;=0,W600&lt;=0,S600&lt;=0,V600&lt;=0),0,ROUND((S600/R600)/(V600/W600),2)),0)</f>
        <v/>
      </c>
      <c r="Y600" s="11">
        <f>IFERROR(IF(OR(S600&lt;=0,V600&lt;=0),0,ROUND(S600/V600,2)),0)</f>
        <v/>
      </c>
      <c r="Z600" s="11">
        <f>IFERROR(J600-M600,0)</f>
        <v/>
      </c>
      <c r="AA600" s="11">
        <f>IFERROR(ROUND(MAX(0,MIN(100,((AB600*0.2)+(AC600*0.15)+(AD600*0.15)+(AE600*0.1)+(AF600*0.1)+(AG600*0.15)+(MIN(Y600/3,1)*100*0.1)+(AI600*0.05))*((AH600/100)*0.25+0.75))),0),0)</f>
        <v/>
      </c>
      <c r="AB600" s="11">
        <f>ROUND(MAX(0,MIN(100,((M600+10)/20)*100)),0)</f>
        <v/>
      </c>
      <c r="AC600" s="11">
        <f>IFERROR(IF(D600&lt;=0,0,ROUND(COUNTIFS($D$4:$D$3359,"&lt;="&amp;D600,$D$4:$D$3359,"&gt;0")/COUNTIF($D$4:$D$3359,"&gt;0")*100,0)),0)</f>
        <v/>
      </c>
      <c r="AD600" s="11">
        <f>IF(E600&lt;=0,0,ROUND(MAX(0,MIN(100,(LOG10(1+E600/1000000000)/LOG10(101))*100)),0))</f>
        <v/>
      </c>
      <c r="AE600" s="11">
        <f>IF(O600=N600,50,ROUND(MAX(0,MIN(100,((H600-N600)/(O600-N600))*100)),0))</f>
        <v/>
      </c>
      <c r="AF600" s="11">
        <f>ROUND(MAX(0,MIN(100,50+((H600-K600)/K600)*1000)),0)</f>
        <v/>
      </c>
      <c r="AG600" s="11">
        <f>IFERROR(ROUND(MAX(0,MIN(100,50+25*LN(MAX(0.01,X600)))),0),25)</f>
        <v/>
      </c>
      <c r="AH600" s="11">
        <f>ROUND(IF(M600&lt;=-30,0,IF(M600&lt;=-20,20,IF(M600&lt;=-10,50,100))),0)</f>
        <v/>
      </c>
      <c r="AI600" s="11">
        <f>ROUND(MAX(0,MIN(100,50+(Z600*10))),0)</f>
        <v/>
      </c>
      <c r="AJ600" s="11">
        <f>IFERROR(IF(--AA600&gt;=80,"خرید قوی",IF(--AA600&gt;=70,"خرید مشروط",IF(--AA600&gt;=60,"مراقبت",IF(--AA600&gt;=45,"ضعیف","عدم ورود")))),"")</f>
        <v/>
      </c>
    </row>
    <row r="601">
      <c r="A601" s="15">
        <f>'دیده بان بازار'!A604</f>
        <v/>
      </c>
      <c r="B601" s="16">
        <f>'دیده بان بازار'!B604</f>
        <v/>
      </c>
      <c r="C601" s="16">
        <f>'دیده بان بازار'!C604</f>
        <v/>
      </c>
      <c r="D601" s="16">
        <f>'دیده بان بازار'!D604</f>
        <v/>
      </c>
      <c r="E601" s="17">
        <f>'دیده بان بازار'!E604</f>
        <v/>
      </c>
      <c r="F601" s="16">
        <f>'دیده بان بازار'!F604</f>
        <v/>
      </c>
      <c r="G601" s="16">
        <f>'دیده بان بازار'!G604</f>
        <v/>
      </c>
      <c r="H601" s="16">
        <f>'دیده بان بازار'!H604</f>
        <v/>
      </c>
      <c r="I601" s="16">
        <f>'دیده بان بازار'!I604</f>
        <v/>
      </c>
      <c r="J601" s="16">
        <f>'دیده بان بازار'!J604</f>
        <v/>
      </c>
      <c r="K601" s="16">
        <f>'دیده بان بازار'!K604</f>
        <v/>
      </c>
      <c r="L601" s="16">
        <f>'دیده بان بازار'!L604</f>
        <v/>
      </c>
      <c r="M601" s="16">
        <f>'دیده بان بازار'!M604</f>
        <v/>
      </c>
      <c r="N601" s="16">
        <f>'دیده بان بازار'!N604</f>
        <v/>
      </c>
      <c r="O601" s="16">
        <f>'دیده بان بازار'!O604</f>
        <v/>
      </c>
      <c r="P601" s="16">
        <f>'دیده بان بازار'!P604</f>
        <v/>
      </c>
      <c r="Q601" s="16">
        <f>'دیده بان بازار'!Q604</f>
        <v/>
      </c>
      <c r="R601" s="16">
        <f>'دیده بان بازار'!R604</f>
        <v/>
      </c>
      <c r="S601" s="16">
        <f>'دیده بان بازار'!S604</f>
        <v/>
      </c>
      <c r="T601" s="16">
        <f>'دیده بان بازار'!T604</f>
        <v/>
      </c>
      <c r="U601" s="16">
        <f>'دیده بان بازار'!U604</f>
        <v/>
      </c>
      <c r="V601" s="16">
        <f>'دیده بان بازار'!V604</f>
        <v/>
      </c>
      <c r="W601" s="7">
        <f>'دیده بان بازار'!W604</f>
        <v/>
      </c>
      <c r="X601" s="11">
        <f>IFERROR(IF(OR(R601&lt;=0,W601&lt;=0,S601&lt;=0,V601&lt;=0),0,ROUND((S601/R601)/(V601/W601),2)),0)</f>
        <v/>
      </c>
      <c r="Y601" s="11">
        <f>IFERROR(IF(OR(S601&lt;=0,V601&lt;=0),0,ROUND(S601/V601,2)),0)</f>
        <v/>
      </c>
      <c r="Z601" s="11">
        <f>IFERROR(J601-M601,0)</f>
        <v/>
      </c>
      <c r="AA601" s="11">
        <f>IFERROR(ROUND(MAX(0,MIN(100,((AB601*0.2)+(AC601*0.15)+(AD601*0.15)+(AE601*0.1)+(AF601*0.1)+(AG601*0.15)+(MIN(Y601/3,1)*100*0.1)+(AI601*0.05))*((AH601/100)*0.25+0.75))),0),0)</f>
        <v/>
      </c>
      <c r="AB601" s="11">
        <f>ROUND(MAX(0,MIN(100,((M601+10)/20)*100)),0)</f>
        <v/>
      </c>
      <c r="AC601" s="11">
        <f>IFERROR(IF(D601&lt;=0,0,ROUND(COUNTIFS($D$4:$D$3359,"&lt;="&amp;D601,$D$4:$D$3359,"&gt;0")/COUNTIF($D$4:$D$3359,"&gt;0")*100,0)),0)</f>
        <v/>
      </c>
      <c r="AD601" s="11">
        <f>IF(E601&lt;=0,0,ROUND(MAX(0,MIN(100,(LOG10(1+E601/1000000000)/LOG10(101))*100)),0))</f>
        <v/>
      </c>
      <c r="AE601" s="11">
        <f>IF(O601=N601,50,ROUND(MAX(0,MIN(100,((H601-N601)/(O601-N601))*100)),0))</f>
        <v/>
      </c>
      <c r="AF601" s="11">
        <f>ROUND(MAX(0,MIN(100,50+((H601-K601)/K601)*1000)),0)</f>
        <v/>
      </c>
      <c r="AG601" s="11">
        <f>IFERROR(ROUND(MAX(0,MIN(100,50+25*LN(MAX(0.01,X601)))),0),25)</f>
        <v/>
      </c>
      <c r="AH601" s="11">
        <f>ROUND(IF(M601&lt;=-30,0,IF(M601&lt;=-20,20,IF(M601&lt;=-10,50,100))),0)</f>
        <v/>
      </c>
      <c r="AI601" s="11">
        <f>ROUND(MAX(0,MIN(100,50+(Z601*10))),0)</f>
        <v/>
      </c>
      <c r="AJ601" s="11">
        <f>IFERROR(IF(--AA601&gt;=80,"خرید قوی",IF(--AA601&gt;=70,"خرید مشروط",IF(--AA601&gt;=60,"مراقبت",IF(--AA601&gt;=45,"ضعیف","عدم ورود")))),"")</f>
        <v/>
      </c>
    </row>
    <row r="602">
      <c r="A602" s="15">
        <f>'دیده بان بازار'!A605</f>
        <v/>
      </c>
      <c r="B602" s="16">
        <f>'دیده بان بازار'!B605</f>
        <v/>
      </c>
      <c r="C602" s="16">
        <f>'دیده بان بازار'!C605</f>
        <v/>
      </c>
      <c r="D602" s="16">
        <f>'دیده بان بازار'!D605</f>
        <v/>
      </c>
      <c r="E602" s="17">
        <f>'دیده بان بازار'!E605</f>
        <v/>
      </c>
      <c r="F602" s="16">
        <f>'دیده بان بازار'!F605</f>
        <v/>
      </c>
      <c r="G602" s="16">
        <f>'دیده بان بازار'!G605</f>
        <v/>
      </c>
      <c r="H602" s="16">
        <f>'دیده بان بازار'!H605</f>
        <v/>
      </c>
      <c r="I602" s="16">
        <f>'دیده بان بازار'!I605</f>
        <v/>
      </c>
      <c r="J602" s="16">
        <f>'دیده بان بازار'!J605</f>
        <v/>
      </c>
      <c r="K602" s="16">
        <f>'دیده بان بازار'!K605</f>
        <v/>
      </c>
      <c r="L602" s="16">
        <f>'دیده بان بازار'!L605</f>
        <v/>
      </c>
      <c r="M602" s="16">
        <f>'دیده بان بازار'!M605</f>
        <v/>
      </c>
      <c r="N602" s="16">
        <f>'دیده بان بازار'!N605</f>
        <v/>
      </c>
      <c r="O602" s="16">
        <f>'دیده بان بازار'!O605</f>
        <v/>
      </c>
      <c r="P602" s="16">
        <f>'دیده بان بازار'!P605</f>
        <v/>
      </c>
      <c r="Q602" s="16">
        <f>'دیده بان بازار'!Q605</f>
        <v/>
      </c>
      <c r="R602" s="16">
        <f>'دیده بان بازار'!R605</f>
        <v/>
      </c>
      <c r="S602" s="16">
        <f>'دیده بان بازار'!S605</f>
        <v/>
      </c>
      <c r="T602" s="16">
        <f>'دیده بان بازار'!T605</f>
        <v/>
      </c>
      <c r="U602" s="16">
        <f>'دیده بان بازار'!U605</f>
        <v/>
      </c>
      <c r="V602" s="16">
        <f>'دیده بان بازار'!V605</f>
        <v/>
      </c>
      <c r="W602" s="7">
        <f>'دیده بان بازار'!W605</f>
        <v/>
      </c>
      <c r="X602" s="11">
        <f>IFERROR(IF(OR(R602&lt;=0,W602&lt;=0,S602&lt;=0,V602&lt;=0),0,ROUND((S602/R602)/(V602/W602),2)),0)</f>
        <v/>
      </c>
      <c r="Y602" s="11">
        <f>IFERROR(IF(OR(S602&lt;=0,V602&lt;=0),0,ROUND(S602/V602,2)),0)</f>
        <v/>
      </c>
      <c r="Z602" s="11">
        <f>IFERROR(J602-M602,0)</f>
        <v/>
      </c>
      <c r="AA602" s="11">
        <f>IFERROR(ROUND(MAX(0,MIN(100,((AB602*0.2)+(AC602*0.15)+(AD602*0.15)+(AE602*0.1)+(AF602*0.1)+(AG602*0.15)+(MIN(Y602/3,1)*100*0.1)+(AI602*0.05))*((AH602/100)*0.25+0.75))),0),0)</f>
        <v/>
      </c>
      <c r="AB602" s="11">
        <f>ROUND(MAX(0,MIN(100,((M602+10)/20)*100)),0)</f>
        <v/>
      </c>
      <c r="AC602" s="11">
        <f>IFERROR(IF(D602&lt;=0,0,ROUND(COUNTIFS($D$4:$D$3359,"&lt;="&amp;D602,$D$4:$D$3359,"&gt;0")/COUNTIF($D$4:$D$3359,"&gt;0")*100,0)),0)</f>
        <v/>
      </c>
      <c r="AD602" s="11">
        <f>IF(E602&lt;=0,0,ROUND(MAX(0,MIN(100,(LOG10(1+E602/1000000000)/LOG10(101))*100)),0))</f>
        <v/>
      </c>
      <c r="AE602" s="11">
        <f>IF(O602=N602,50,ROUND(MAX(0,MIN(100,((H602-N602)/(O602-N602))*100)),0))</f>
        <v/>
      </c>
      <c r="AF602" s="11">
        <f>ROUND(MAX(0,MIN(100,50+((H602-K602)/K602)*1000)),0)</f>
        <v/>
      </c>
      <c r="AG602" s="11">
        <f>IFERROR(ROUND(MAX(0,MIN(100,50+25*LN(MAX(0.01,X602)))),0),25)</f>
        <v/>
      </c>
      <c r="AH602" s="11">
        <f>ROUND(IF(M602&lt;=-30,0,IF(M602&lt;=-20,20,IF(M602&lt;=-10,50,100))),0)</f>
        <v/>
      </c>
      <c r="AI602" s="11">
        <f>ROUND(MAX(0,MIN(100,50+(Z602*10))),0)</f>
        <v/>
      </c>
      <c r="AJ602" s="11">
        <f>IFERROR(IF(--AA602&gt;=80,"خرید قوی",IF(--AA602&gt;=70,"خرید مشروط",IF(--AA602&gt;=60,"مراقبت",IF(--AA602&gt;=45,"ضعیف","عدم ورود")))),"")</f>
        <v/>
      </c>
    </row>
    <row r="603">
      <c r="A603" s="12">
        <f>'دیده بان بازار'!A606</f>
        <v/>
      </c>
      <c r="B603" s="13">
        <f>'دیده بان بازار'!B606</f>
        <v/>
      </c>
      <c r="C603" s="13">
        <f>'دیده بان بازار'!C606</f>
        <v/>
      </c>
      <c r="D603" s="13">
        <f>'دیده بان بازار'!D606</f>
        <v/>
      </c>
      <c r="E603" s="14">
        <f>'دیده بان بازار'!E606</f>
        <v/>
      </c>
      <c r="F603" s="13">
        <f>'دیده بان بازار'!F606</f>
        <v/>
      </c>
      <c r="G603" s="13">
        <f>'دیده بان بازار'!G606</f>
        <v/>
      </c>
      <c r="H603" s="13">
        <f>'دیده بان بازار'!H606</f>
        <v/>
      </c>
      <c r="I603" s="13">
        <f>'دیده بان بازار'!I606</f>
        <v/>
      </c>
      <c r="J603" s="13">
        <f>'دیده بان بازار'!J606</f>
        <v/>
      </c>
      <c r="K603" s="13">
        <f>'دیده بان بازار'!K606</f>
        <v/>
      </c>
      <c r="L603" s="13">
        <f>'دیده بان بازار'!L606</f>
        <v/>
      </c>
      <c r="M603" s="13">
        <f>'دیده بان بازار'!M606</f>
        <v/>
      </c>
      <c r="N603" s="13">
        <f>'دیده بان بازار'!N606</f>
        <v/>
      </c>
      <c r="O603" s="13">
        <f>'دیده بان بازار'!O606</f>
        <v/>
      </c>
      <c r="P603" s="13">
        <f>'دیده بان بازار'!P606</f>
        <v/>
      </c>
      <c r="Q603" s="13">
        <f>'دیده بان بازار'!Q606</f>
        <v/>
      </c>
      <c r="R603" s="13">
        <f>'دیده بان بازار'!R606</f>
        <v/>
      </c>
      <c r="S603" s="13">
        <f>'دیده بان بازار'!S606</f>
        <v/>
      </c>
      <c r="T603" s="13">
        <f>'دیده بان بازار'!T606</f>
        <v/>
      </c>
      <c r="U603" s="13">
        <f>'دیده بان بازار'!U606</f>
        <v/>
      </c>
      <c r="V603" s="13">
        <f>'دیده بان بازار'!V606</f>
        <v/>
      </c>
      <c r="W603" s="6">
        <f>'دیده بان بازار'!W606</f>
        <v/>
      </c>
      <c r="X603" s="11">
        <f>IFERROR(IF(OR(R603&lt;=0,W603&lt;=0,S603&lt;=0,V603&lt;=0),0,ROUND((S603/R603)/(V603/W603),2)),0)</f>
        <v/>
      </c>
      <c r="Y603" s="11">
        <f>IFERROR(IF(OR(S603&lt;=0,V603&lt;=0),0,ROUND(S603/V603,2)),0)</f>
        <v/>
      </c>
      <c r="Z603" s="11">
        <f>IFERROR(J603-M603,0)</f>
        <v/>
      </c>
      <c r="AA603" s="11">
        <f>IFERROR(ROUND(MAX(0,MIN(100,((AB603*0.2)+(AC603*0.15)+(AD603*0.15)+(AE603*0.1)+(AF603*0.1)+(AG603*0.15)+(MIN(Y603/3,1)*100*0.1)+(AI603*0.05))*((AH603/100)*0.25+0.75))),0),0)</f>
        <v/>
      </c>
      <c r="AB603" s="11">
        <f>ROUND(MAX(0,MIN(100,((M603+10)/20)*100)),0)</f>
        <v/>
      </c>
      <c r="AC603" s="11">
        <f>IFERROR(IF(D603&lt;=0,0,ROUND(COUNTIFS($D$4:$D$3359,"&lt;="&amp;D603,$D$4:$D$3359,"&gt;0")/COUNTIF($D$4:$D$3359,"&gt;0")*100,0)),0)</f>
        <v/>
      </c>
      <c r="AD603" s="11">
        <f>IF(E603&lt;=0,0,ROUND(MAX(0,MIN(100,(LOG10(1+E603/1000000000)/LOG10(101))*100)),0))</f>
        <v/>
      </c>
      <c r="AE603" s="11">
        <f>IF(O603=N603,50,ROUND(MAX(0,MIN(100,((H603-N603)/(O603-N603))*100)),0))</f>
        <v/>
      </c>
      <c r="AF603" s="11">
        <f>ROUND(MAX(0,MIN(100,50+((H603-K603)/K603)*1000)),0)</f>
        <v/>
      </c>
      <c r="AG603" s="11">
        <f>IFERROR(ROUND(MAX(0,MIN(100,50+25*LN(MAX(0.01,X603)))),0),25)</f>
        <v/>
      </c>
      <c r="AH603" s="11">
        <f>ROUND(IF(M603&lt;=-30,0,IF(M603&lt;=-20,20,IF(M603&lt;=-10,50,100))),0)</f>
        <v/>
      </c>
      <c r="AI603" s="11">
        <f>ROUND(MAX(0,MIN(100,50+(Z603*10))),0)</f>
        <v/>
      </c>
      <c r="AJ603" s="11">
        <f>IFERROR(IF(--AA603&gt;=80,"خرید قوی",IF(--AA603&gt;=70,"خرید مشروط",IF(--AA603&gt;=60,"مراقبت",IF(--AA603&gt;=45,"ضعیف","عدم ورود")))),"")</f>
        <v/>
      </c>
    </row>
    <row r="604">
      <c r="A604" s="15">
        <f>'دیده بان بازار'!A607</f>
        <v/>
      </c>
      <c r="B604" s="16">
        <f>'دیده بان بازار'!B607</f>
        <v/>
      </c>
      <c r="C604" s="16">
        <f>'دیده بان بازار'!C607</f>
        <v/>
      </c>
      <c r="D604" s="16">
        <f>'دیده بان بازار'!D607</f>
        <v/>
      </c>
      <c r="E604" s="17">
        <f>'دیده بان بازار'!E607</f>
        <v/>
      </c>
      <c r="F604" s="16">
        <f>'دیده بان بازار'!F607</f>
        <v/>
      </c>
      <c r="G604" s="16">
        <f>'دیده بان بازار'!G607</f>
        <v/>
      </c>
      <c r="H604" s="16">
        <f>'دیده بان بازار'!H607</f>
        <v/>
      </c>
      <c r="I604" s="16">
        <f>'دیده بان بازار'!I607</f>
        <v/>
      </c>
      <c r="J604" s="16">
        <f>'دیده بان بازار'!J607</f>
        <v/>
      </c>
      <c r="K604" s="16">
        <f>'دیده بان بازار'!K607</f>
        <v/>
      </c>
      <c r="L604" s="16">
        <f>'دیده بان بازار'!L607</f>
        <v/>
      </c>
      <c r="M604" s="16">
        <f>'دیده بان بازار'!M607</f>
        <v/>
      </c>
      <c r="N604" s="16">
        <f>'دیده بان بازار'!N607</f>
        <v/>
      </c>
      <c r="O604" s="16">
        <f>'دیده بان بازار'!O607</f>
        <v/>
      </c>
      <c r="P604" s="16">
        <f>'دیده بان بازار'!P607</f>
        <v/>
      </c>
      <c r="Q604" s="16">
        <f>'دیده بان بازار'!Q607</f>
        <v/>
      </c>
      <c r="R604" s="16">
        <f>'دیده بان بازار'!R607</f>
        <v/>
      </c>
      <c r="S604" s="16">
        <f>'دیده بان بازار'!S607</f>
        <v/>
      </c>
      <c r="T604" s="16">
        <f>'دیده بان بازار'!T607</f>
        <v/>
      </c>
      <c r="U604" s="16">
        <f>'دیده بان بازار'!U607</f>
        <v/>
      </c>
      <c r="V604" s="16">
        <f>'دیده بان بازار'!V607</f>
        <v/>
      </c>
      <c r="W604" s="7">
        <f>'دیده بان بازار'!W607</f>
        <v/>
      </c>
      <c r="X604" s="11">
        <f>IFERROR(IF(OR(R604&lt;=0,W604&lt;=0,S604&lt;=0,V604&lt;=0),0,ROUND((S604/R604)/(V604/W604),2)),0)</f>
        <v/>
      </c>
      <c r="Y604" s="11">
        <f>IFERROR(IF(OR(S604&lt;=0,V604&lt;=0),0,ROUND(S604/V604,2)),0)</f>
        <v/>
      </c>
      <c r="Z604" s="11">
        <f>IFERROR(J604-M604,0)</f>
        <v/>
      </c>
      <c r="AA604" s="11">
        <f>IFERROR(ROUND(MAX(0,MIN(100,((AB604*0.2)+(AC604*0.15)+(AD604*0.15)+(AE604*0.1)+(AF604*0.1)+(AG604*0.15)+(MIN(Y604/3,1)*100*0.1)+(AI604*0.05))*((AH604/100)*0.25+0.75))),0),0)</f>
        <v/>
      </c>
      <c r="AB604" s="11">
        <f>ROUND(MAX(0,MIN(100,((M604+10)/20)*100)),0)</f>
        <v/>
      </c>
      <c r="AC604" s="11">
        <f>IFERROR(IF(D604&lt;=0,0,ROUND(COUNTIFS($D$4:$D$3359,"&lt;="&amp;D604,$D$4:$D$3359,"&gt;0")/COUNTIF($D$4:$D$3359,"&gt;0")*100,0)),0)</f>
        <v/>
      </c>
      <c r="AD604" s="11">
        <f>IF(E604&lt;=0,0,ROUND(MAX(0,MIN(100,(LOG10(1+E604/1000000000)/LOG10(101))*100)),0))</f>
        <v/>
      </c>
      <c r="AE604" s="11">
        <f>IF(O604=N604,50,ROUND(MAX(0,MIN(100,((H604-N604)/(O604-N604))*100)),0))</f>
        <v/>
      </c>
      <c r="AF604" s="11">
        <f>ROUND(MAX(0,MIN(100,50+((H604-K604)/K604)*1000)),0)</f>
        <v/>
      </c>
      <c r="AG604" s="11">
        <f>IFERROR(ROUND(MAX(0,MIN(100,50+25*LN(MAX(0.01,X604)))),0),25)</f>
        <v/>
      </c>
      <c r="AH604" s="11">
        <f>ROUND(IF(M604&lt;=-30,0,IF(M604&lt;=-20,20,IF(M604&lt;=-10,50,100))),0)</f>
        <v/>
      </c>
      <c r="AI604" s="11">
        <f>ROUND(MAX(0,MIN(100,50+(Z604*10))),0)</f>
        <v/>
      </c>
      <c r="AJ604" s="11">
        <f>IFERROR(IF(--AA604&gt;=80,"خرید قوی",IF(--AA604&gt;=70,"خرید مشروط",IF(--AA604&gt;=60,"مراقبت",IF(--AA604&gt;=45,"ضعیف","عدم ورود")))),"")</f>
        <v/>
      </c>
    </row>
    <row r="605">
      <c r="A605" s="12">
        <f>'دیده بان بازار'!A608</f>
        <v/>
      </c>
      <c r="B605" s="13">
        <f>'دیده بان بازار'!B608</f>
        <v/>
      </c>
      <c r="C605" s="13">
        <f>'دیده بان بازار'!C608</f>
        <v/>
      </c>
      <c r="D605" s="13">
        <f>'دیده بان بازار'!D608</f>
        <v/>
      </c>
      <c r="E605" s="14">
        <f>'دیده بان بازار'!E608</f>
        <v/>
      </c>
      <c r="F605" s="13">
        <f>'دیده بان بازار'!F608</f>
        <v/>
      </c>
      <c r="G605" s="13">
        <f>'دیده بان بازار'!G608</f>
        <v/>
      </c>
      <c r="H605" s="13">
        <f>'دیده بان بازار'!H608</f>
        <v/>
      </c>
      <c r="I605" s="13">
        <f>'دیده بان بازار'!I608</f>
        <v/>
      </c>
      <c r="J605" s="13">
        <f>'دیده بان بازار'!J608</f>
        <v/>
      </c>
      <c r="K605" s="13">
        <f>'دیده بان بازار'!K608</f>
        <v/>
      </c>
      <c r="L605" s="13">
        <f>'دیده بان بازار'!L608</f>
        <v/>
      </c>
      <c r="M605" s="13">
        <f>'دیده بان بازار'!M608</f>
        <v/>
      </c>
      <c r="N605" s="13">
        <f>'دیده بان بازار'!N608</f>
        <v/>
      </c>
      <c r="O605" s="13">
        <f>'دیده بان بازار'!O608</f>
        <v/>
      </c>
      <c r="P605" s="13">
        <f>'دیده بان بازار'!P608</f>
        <v/>
      </c>
      <c r="Q605" s="13">
        <f>'دیده بان بازار'!Q608</f>
        <v/>
      </c>
      <c r="R605" s="13">
        <f>'دیده بان بازار'!R608</f>
        <v/>
      </c>
      <c r="S605" s="13">
        <f>'دیده بان بازار'!S608</f>
        <v/>
      </c>
      <c r="T605" s="13">
        <f>'دیده بان بازار'!T608</f>
        <v/>
      </c>
      <c r="U605" s="13">
        <f>'دیده بان بازار'!U608</f>
        <v/>
      </c>
      <c r="V605" s="13">
        <f>'دیده بان بازار'!V608</f>
        <v/>
      </c>
      <c r="W605" s="6">
        <f>'دیده بان بازار'!W608</f>
        <v/>
      </c>
      <c r="X605" s="11">
        <f>IFERROR(IF(OR(R605&lt;=0,W605&lt;=0,S605&lt;=0,V605&lt;=0),0,ROUND((S605/R605)/(V605/W605),2)),0)</f>
        <v/>
      </c>
      <c r="Y605" s="11">
        <f>IFERROR(IF(OR(S605&lt;=0,V605&lt;=0),0,ROUND(S605/V605,2)),0)</f>
        <v/>
      </c>
      <c r="Z605" s="11">
        <f>IFERROR(J605-M605,0)</f>
        <v/>
      </c>
      <c r="AA605" s="11">
        <f>IFERROR(ROUND(MAX(0,MIN(100,((AB605*0.2)+(AC605*0.15)+(AD605*0.15)+(AE605*0.1)+(AF605*0.1)+(AG605*0.15)+(MIN(Y605/3,1)*100*0.1)+(AI605*0.05))*((AH605/100)*0.25+0.75))),0),0)</f>
        <v/>
      </c>
      <c r="AB605" s="11">
        <f>ROUND(MAX(0,MIN(100,((M605+10)/20)*100)),0)</f>
        <v/>
      </c>
      <c r="AC605" s="11">
        <f>IFERROR(IF(D605&lt;=0,0,ROUND(COUNTIFS($D$4:$D$3359,"&lt;="&amp;D605,$D$4:$D$3359,"&gt;0")/COUNTIF($D$4:$D$3359,"&gt;0")*100,0)),0)</f>
        <v/>
      </c>
      <c r="AD605" s="11">
        <f>IF(E605&lt;=0,0,ROUND(MAX(0,MIN(100,(LOG10(1+E605/1000000000)/LOG10(101))*100)),0))</f>
        <v/>
      </c>
      <c r="AE605" s="11">
        <f>IF(O605=N605,50,ROUND(MAX(0,MIN(100,((H605-N605)/(O605-N605))*100)),0))</f>
        <v/>
      </c>
      <c r="AF605" s="11">
        <f>ROUND(MAX(0,MIN(100,50+((H605-K605)/K605)*1000)),0)</f>
        <v/>
      </c>
      <c r="AG605" s="11">
        <f>IFERROR(ROUND(MAX(0,MIN(100,50+25*LN(MAX(0.01,X605)))),0),25)</f>
        <v/>
      </c>
      <c r="AH605" s="11">
        <f>ROUND(IF(M605&lt;=-30,0,IF(M605&lt;=-20,20,IF(M605&lt;=-10,50,100))),0)</f>
        <v/>
      </c>
      <c r="AI605" s="11">
        <f>ROUND(MAX(0,MIN(100,50+(Z605*10))),0)</f>
        <v/>
      </c>
      <c r="AJ605" s="11">
        <f>IFERROR(IF(--AA605&gt;=80,"خرید قوی",IF(--AA605&gt;=70,"خرید مشروط",IF(--AA605&gt;=60,"مراقبت",IF(--AA605&gt;=45,"ضعیف","عدم ورود")))),"")</f>
        <v/>
      </c>
    </row>
    <row r="606">
      <c r="A606" s="15">
        <f>'دیده بان بازار'!A609</f>
        <v/>
      </c>
      <c r="B606" s="16">
        <f>'دیده بان بازار'!B609</f>
        <v/>
      </c>
      <c r="C606" s="16">
        <f>'دیده بان بازار'!C609</f>
        <v/>
      </c>
      <c r="D606" s="16">
        <f>'دیده بان بازار'!D609</f>
        <v/>
      </c>
      <c r="E606" s="17">
        <f>'دیده بان بازار'!E609</f>
        <v/>
      </c>
      <c r="F606" s="16">
        <f>'دیده بان بازار'!F609</f>
        <v/>
      </c>
      <c r="G606" s="16">
        <f>'دیده بان بازار'!G609</f>
        <v/>
      </c>
      <c r="H606" s="16">
        <f>'دیده بان بازار'!H609</f>
        <v/>
      </c>
      <c r="I606" s="16">
        <f>'دیده بان بازار'!I609</f>
        <v/>
      </c>
      <c r="J606" s="16">
        <f>'دیده بان بازار'!J609</f>
        <v/>
      </c>
      <c r="K606" s="16">
        <f>'دیده بان بازار'!K609</f>
        <v/>
      </c>
      <c r="L606" s="16">
        <f>'دیده بان بازار'!L609</f>
        <v/>
      </c>
      <c r="M606" s="16">
        <f>'دیده بان بازار'!M609</f>
        <v/>
      </c>
      <c r="N606" s="16">
        <f>'دیده بان بازار'!N609</f>
        <v/>
      </c>
      <c r="O606" s="16">
        <f>'دیده بان بازار'!O609</f>
        <v/>
      </c>
      <c r="P606" s="16">
        <f>'دیده بان بازار'!P609</f>
        <v/>
      </c>
      <c r="Q606" s="16">
        <f>'دیده بان بازار'!Q609</f>
        <v/>
      </c>
      <c r="R606" s="16">
        <f>'دیده بان بازار'!R609</f>
        <v/>
      </c>
      <c r="S606" s="16">
        <f>'دیده بان بازار'!S609</f>
        <v/>
      </c>
      <c r="T606" s="16">
        <f>'دیده بان بازار'!T609</f>
        <v/>
      </c>
      <c r="U606" s="16">
        <f>'دیده بان بازار'!U609</f>
        <v/>
      </c>
      <c r="V606" s="16">
        <f>'دیده بان بازار'!V609</f>
        <v/>
      </c>
      <c r="W606" s="7">
        <f>'دیده بان بازار'!W609</f>
        <v/>
      </c>
      <c r="X606" s="11">
        <f>IFERROR(IF(OR(R606&lt;=0,W606&lt;=0,S606&lt;=0,V606&lt;=0),0,ROUND((S606/R606)/(V606/W606),2)),0)</f>
        <v/>
      </c>
      <c r="Y606" s="11">
        <f>IFERROR(IF(OR(S606&lt;=0,V606&lt;=0),0,ROUND(S606/V606,2)),0)</f>
        <v/>
      </c>
      <c r="Z606" s="11">
        <f>IFERROR(J606-M606,0)</f>
        <v/>
      </c>
      <c r="AA606" s="11">
        <f>IFERROR(ROUND(MAX(0,MIN(100,((AB606*0.2)+(AC606*0.15)+(AD606*0.15)+(AE606*0.1)+(AF606*0.1)+(AG606*0.15)+(MIN(Y606/3,1)*100*0.1)+(AI606*0.05))*((AH606/100)*0.25+0.75))),0),0)</f>
        <v/>
      </c>
      <c r="AB606" s="11">
        <f>ROUND(MAX(0,MIN(100,((M606+10)/20)*100)),0)</f>
        <v/>
      </c>
      <c r="AC606" s="11">
        <f>IFERROR(IF(D606&lt;=0,0,ROUND(COUNTIFS($D$4:$D$3359,"&lt;="&amp;D606,$D$4:$D$3359,"&gt;0")/COUNTIF($D$4:$D$3359,"&gt;0")*100,0)),0)</f>
        <v/>
      </c>
      <c r="AD606" s="11">
        <f>IF(E606&lt;=0,0,ROUND(MAX(0,MIN(100,(LOG10(1+E606/1000000000)/LOG10(101))*100)),0))</f>
        <v/>
      </c>
      <c r="AE606" s="11">
        <f>IF(O606=N606,50,ROUND(MAX(0,MIN(100,((H606-N606)/(O606-N606))*100)),0))</f>
        <v/>
      </c>
      <c r="AF606" s="11">
        <f>ROUND(MAX(0,MIN(100,50+((H606-K606)/K606)*1000)),0)</f>
        <v/>
      </c>
      <c r="AG606" s="11">
        <f>IFERROR(ROUND(MAX(0,MIN(100,50+25*LN(MAX(0.01,X606)))),0),25)</f>
        <v/>
      </c>
      <c r="AH606" s="11">
        <f>ROUND(IF(M606&lt;=-30,0,IF(M606&lt;=-20,20,IF(M606&lt;=-10,50,100))),0)</f>
        <v/>
      </c>
      <c r="AI606" s="11">
        <f>ROUND(MAX(0,MIN(100,50+(Z606*10))),0)</f>
        <v/>
      </c>
      <c r="AJ606" s="11">
        <f>IFERROR(IF(--AA606&gt;=80,"خرید قوی",IF(--AA606&gt;=70,"خرید مشروط",IF(--AA606&gt;=60,"مراقبت",IF(--AA606&gt;=45,"ضعیف","عدم ورود")))),"")</f>
        <v/>
      </c>
    </row>
    <row r="607">
      <c r="A607" s="12">
        <f>'دیده بان بازار'!A610</f>
        <v/>
      </c>
      <c r="B607" s="13">
        <f>'دیده بان بازار'!B610</f>
        <v/>
      </c>
      <c r="C607" s="13">
        <f>'دیده بان بازار'!C610</f>
        <v/>
      </c>
      <c r="D607" s="13">
        <f>'دیده بان بازار'!D610</f>
        <v/>
      </c>
      <c r="E607" s="14">
        <f>'دیده بان بازار'!E610</f>
        <v/>
      </c>
      <c r="F607" s="13">
        <f>'دیده بان بازار'!F610</f>
        <v/>
      </c>
      <c r="G607" s="13">
        <f>'دیده بان بازار'!G610</f>
        <v/>
      </c>
      <c r="H607" s="13">
        <f>'دیده بان بازار'!H610</f>
        <v/>
      </c>
      <c r="I607" s="13">
        <f>'دیده بان بازار'!I610</f>
        <v/>
      </c>
      <c r="J607" s="13">
        <f>'دیده بان بازار'!J610</f>
        <v/>
      </c>
      <c r="K607" s="13">
        <f>'دیده بان بازار'!K610</f>
        <v/>
      </c>
      <c r="L607" s="13">
        <f>'دیده بان بازار'!L610</f>
        <v/>
      </c>
      <c r="M607" s="13">
        <f>'دیده بان بازار'!M610</f>
        <v/>
      </c>
      <c r="N607" s="13">
        <f>'دیده بان بازار'!N610</f>
        <v/>
      </c>
      <c r="O607" s="13">
        <f>'دیده بان بازار'!O610</f>
        <v/>
      </c>
      <c r="P607" s="13">
        <f>'دیده بان بازار'!P610</f>
        <v/>
      </c>
      <c r="Q607" s="13">
        <f>'دیده بان بازار'!Q610</f>
        <v/>
      </c>
      <c r="R607" s="13">
        <f>'دیده بان بازار'!R610</f>
        <v/>
      </c>
      <c r="S607" s="13">
        <f>'دیده بان بازار'!S610</f>
        <v/>
      </c>
      <c r="T607" s="13">
        <f>'دیده بان بازار'!T610</f>
        <v/>
      </c>
      <c r="U607" s="13">
        <f>'دیده بان بازار'!U610</f>
        <v/>
      </c>
      <c r="V607" s="13">
        <f>'دیده بان بازار'!V610</f>
        <v/>
      </c>
      <c r="W607" s="6">
        <f>'دیده بان بازار'!W610</f>
        <v/>
      </c>
      <c r="X607" s="11">
        <f>IFERROR(IF(OR(R607&lt;=0,W607&lt;=0,S607&lt;=0,V607&lt;=0),0,ROUND((S607/R607)/(V607/W607),2)),0)</f>
        <v/>
      </c>
      <c r="Y607" s="11">
        <f>IFERROR(IF(OR(S607&lt;=0,V607&lt;=0),0,ROUND(S607/V607,2)),0)</f>
        <v/>
      </c>
      <c r="Z607" s="11">
        <f>IFERROR(J607-M607,0)</f>
        <v/>
      </c>
      <c r="AA607" s="11">
        <f>IFERROR(ROUND(MAX(0,MIN(100,((AB607*0.2)+(AC607*0.15)+(AD607*0.15)+(AE607*0.1)+(AF607*0.1)+(AG607*0.15)+(MIN(Y607/3,1)*100*0.1)+(AI607*0.05))*((AH607/100)*0.25+0.75))),0),0)</f>
        <v/>
      </c>
      <c r="AB607" s="11">
        <f>ROUND(MAX(0,MIN(100,((M607+10)/20)*100)),0)</f>
        <v/>
      </c>
      <c r="AC607" s="11">
        <f>IFERROR(IF(D607&lt;=0,0,ROUND(COUNTIFS($D$4:$D$3359,"&lt;="&amp;D607,$D$4:$D$3359,"&gt;0")/COUNTIF($D$4:$D$3359,"&gt;0")*100,0)),0)</f>
        <v/>
      </c>
      <c r="AD607" s="11">
        <f>IF(E607&lt;=0,0,ROUND(MAX(0,MIN(100,(LOG10(1+E607/1000000000)/LOG10(101))*100)),0))</f>
        <v/>
      </c>
      <c r="AE607" s="11">
        <f>IF(O607=N607,50,ROUND(MAX(0,MIN(100,((H607-N607)/(O607-N607))*100)),0))</f>
        <v/>
      </c>
      <c r="AF607" s="11">
        <f>ROUND(MAX(0,MIN(100,50+((H607-K607)/K607)*1000)),0)</f>
        <v/>
      </c>
      <c r="AG607" s="11">
        <f>IFERROR(ROUND(MAX(0,MIN(100,50+25*LN(MAX(0.01,X607)))),0),25)</f>
        <v/>
      </c>
      <c r="AH607" s="11">
        <f>ROUND(IF(M607&lt;=-30,0,IF(M607&lt;=-20,20,IF(M607&lt;=-10,50,100))),0)</f>
        <v/>
      </c>
      <c r="AI607" s="11">
        <f>ROUND(MAX(0,MIN(100,50+(Z607*10))),0)</f>
        <v/>
      </c>
      <c r="AJ607" s="11">
        <f>IFERROR(IF(--AA607&gt;=80,"خرید قوی",IF(--AA607&gt;=70,"خرید مشروط",IF(--AA607&gt;=60,"مراقبت",IF(--AA607&gt;=45,"ضعیف","عدم ورود")))),"")</f>
        <v/>
      </c>
    </row>
    <row r="608">
      <c r="A608" s="15">
        <f>'دیده بان بازار'!A611</f>
        <v/>
      </c>
      <c r="B608" s="16">
        <f>'دیده بان بازار'!B611</f>
        <v/>
      </c>
      <c r="C608" s="16">
        <f>'دیده بان بازار'!C611</f>
        <v/>
      </c>
      <c r="D608" s="16">
        <f>'دیده بان بازار'!D611</f>
        <v/>
      </c>
      <c r="E608" s="17">
        <f>'دیده بان بازار'!E611</f>
        <v/>
      </c>
      <c r="F608" s="16">
        <f>'دیده بان بازار'!F611</f>
        <v/>
      </c>
      <c r="G608" s="16">
        <f>'دیده بان بازار'!G611</f>
        <v/>
      </c>
      <c r="H608" s="16">
        <f>'دیده بان بازار'!H611</f>
        <v/>
      </c>
      <c r="I608" s="16">
        <f>'دیده بان بازار'!I611</f>
        <v/>
      </c>
      <c r="J608" s="16">
        <f>'دیده بان بازار'!J611</f>
        <v/>
      </c>
      <c r="K608" s="16">
        <f>'دیده بان بازار'!K611</f>
        <v/>
      </c>
      <c r="L608" s="16">
        <f>'دیده بان بازار'!L611</f>
        <v/>
      </c>
      <c r="M608" s="16">
        <f>'دیده بان بازار'!M611</f>
        <v/>
      </c>
      <c r="N608" s="16">
        <f>'دیده بان بازار'!N611</f>
        <v/>
      </c>
      <c r="O608" s="16">
        <f>'دیده بان بازار'!O611</f>
        <v/>
      </c>
      <c r="P608" s="16">
        <f>'دیده بان بازار'!P611</f>
        <v/>
      </c>
      <c r="Q608" s="16">
        <f>'دیده بان بازار'!Q611</f>
        <v/>
      </c>
      <c r="R608" s="16">
        <f>'دیده بان بازار'!R611</f>
        <v/>
      </c>
      <c r="S608" s="16">
        <f>'دیده بان بازار'!S611</f>
        <v/>
      </c>
      <c r="T608" s="16">
        <f>'دیده بان بازار'!T611</f>
        <v/>
      </c>
      <c r="U608" s="16">
        <f>'دیده بان بازار'!U611</f>
        <v/>
      </c>
      <c r="V608" s="16">
        <f>'دیده بان بازار'!V611</f>
        <v/>
      </c>
      <c r="W608" s="7">
        <f>'دیده بان بازار'!W611</f>
        <v/>
      </c>
      <c r="X608" s="11">
        <f>IFERROR(IF(OR(R608&lt;=0,W608&lt;=0,S608&lt;=0,V608&lt;=0),0,ROUND((S608/R608)/(V608/W608),2)),0)</f>
        <v/>
      </c>
      <c r="Y608" s="11">
        <f>IFERROR(IF(OR(S608&lt;=0,V608&lt;=0),0,ROUND(S608/V608,2)),0)</f>
        <v/>
      </c>
      <c r="Z608" s="11">
        <f>IFERROR(J608-M608,0)</f>
        <v/>
      </c>
      <c r="AA608" s="11">
        <f>IFERROR(ROUND(MAX(0,MIN(100,((AB608*0.2)+(AC608*0.15)+(AD608*0.15)+(AE608*0.1)+(AF608*0.1)+(AG608*0.15)+(MIN(Y608/3,1)*100*0.1)+(AI608*0.05))*((AH608/100)*0.25+0.75))),0),0)</f>
        <v/>
      </c>
      <c r="AB608" s="11">
        <f>ROUND(MAX(0,MIN(100,((M608+10)/20)*100)),0)</f>
        <v/>
      </c>
      <c r="AC608" s="11">
        <f>IFERROR(IF(D608&lt;=0,0,ROUND(COUNTIFS($D$4:$D$3359,"&lt;="&amp;D608,$D$4:$D$3359,"&gt;0")/COUNTIF($D$4:$D$3359,"&gt;0")*100,0)),0)</f>
        <v/>
      </c>
      <c r="AD608" s="11">
        <f>IF(E608&lt;=0,0,ROUND(MAX(0,MIN(100,(LOG10(1+E608/1000000000)/LOG10(101))*100)),0))</f>
        <v/>
      </c>
      <c r="AE608" s="11">
        <f>IF(O608=N608,50,ROUND(MAX(0,MIN(100,((H608-N608)/(O608-N608))*100)),0))</f>
        <v/>
      </c>
      <c r="AF608" s="11">
        <f>ROUND(MAX(0,MIN(100,50+((H608-K608)/K608)*1000)),0)</f>
        <v/>
      </c>
      <c r="AG608" s="11">
        <f>IFERROR(ROUND(MAX(0,MIN(100,50+25*LN(MAX(0.01,X608)))),0),25)</f>
        <v/>
      </c>
      <c r="AH608" s="11">
        <f>ROUND(IF(M608&lt;=-30,0,IF(M608&lt;=-20,20,IF(M608&lt;=-10,50,100))),0)</f>
        <v/>
      </c>
      <c r="AI608" s="11">
        <f>ROUND(MAX(0,MIN(100,50+(Z608*10))),0)</f>
        <v/>
      </c>
      <c r="AJ608" s="11">
        <f>IFERROR(IF(--AA608&gt;=80,"خرید قوی",IF(--AA608&gt;=70,"خرید مشروط",IF(--AA608&gt;=60,"مراقبت",IF(--AA608&gt;=45,"ضعیف","عدم ورود")))),"")</f>
        <v/>
      </c>
    </row>
    <row r="609">
      <c r="A609" s="12">
        <f>'دیده بان بازار'!A612</f>
        <v/>
      </c>
      <c r="B609" s="13">
        <f>'دیده بان بازار'!B612</f>
        <v/>
      </c>
      <c r="C609" s="13">
        <f>'دیده بان بازار'!C612</f>
        <v/>
      </c>
      <c r="D609" s="13">
        <f>'دیده بان بازار'!D612</f>
        <v/>
      </c>
      <c r="E609" s="14">
        <f>'دیده بان بازار'!E612</f>
        <v/>
      </c>
      <c r="F609" s="13">
        <f>'دیده بان بازار'!F612</f>
        <v/>
      </c>
      <c r="G609" s="13">
        <f>'دیده بان بازار'!G612</f>
        <v/>
      </c>
      <c r="H609" s="13">
        <f>'دیده بان بازار'!H612</f>
        <v/>
      </c>
      <c r="I609" s="13">
        <f>'دیده بان بازار'!I612</f>
        <v/>
      </c>
      <c r="J609" s="13">
        <f>'دیده بان بازار'!J612</f>
        <v/>
      </c>
      <c r="K609" s="13">
        <f>'دیده بان بازار'!K612</f>
        <v/>
      </c>
      <c r="L609" s="13">
        <f>'دیده بان بازار'!L612</f>
        <v/>
      </c>
      <c r="M609" s="13">
        <f>'دیده بان بازار'!M612</f>
        <v/>
      </c>
      <c r="N609" s="13">
        <f>'دیده بان بازار'!N612</f>
        <v/>
      </c>
      <c r="O609" s="13">
        <f>'دیده بان بازار'!O612</f>
        <v/>
      </c>
      <c r="P609" s="13">
        <f>'دیده بان بازار'!P612</f>
        <v/>
      </c>
      <c r="Q609" s="13">
        <f>'دیده بان بازار'!Q612</f>
        <v/>
      </c>
      <c r="R609" s="13">
        <f>'دیده بان بازار'!R612</f>
        <v/>
      </c>
      <c r="S609" s="13">
        <f>'دیده بان بازار'!S612</f>
        <v/>
      </c>
      <c r="T609" s="13">
        <f>'دیده بان بازار'!T612</f>
        <v/>
      </c>
      <c r="U609" s="13">
        <f>'دیده بان بازار'!U612</f>
        <v/>
      </c>
      <c r="V609" s="13">
        <f>'دیده بان بازار'!V612</f>
        <v/>
      </c>
      <c r="W609" s="6">
        <f>'دیده بان بازار'!W612</f>
        <v/>
      </c>
      <c r="X609" s="11">
        <f>IFERROR(IF(OR(R609&lt;=0,W609&lt;=0,S609&lt;=0,V609&lt;=0),0,ROUND((S609/R609)/(V609/W609),2)),0)</f>
        <v/>
      </c>
      <c r="Y609" s="11">
        <f>IFERROR(IF(OR(S609&lt;=0,V609&lt;=0),0,ROUND(S609/V609,2)),0)</f>
        <v/>
      </c>
      <c r="Z609" s="11">
        <f>IFERROR(J609-M609,0)</f>
        <v/>
      </c>
      <c r="AA609" s="11">
        <f>IFERROR(ROUND(MAX(0,MIN(100,((AB609*0.2)+(AC609*0.15)+(AD609*0.15)+(AE609*0.1)+(AF609*0.1)+(AG609*0.15)+(MIN(Y609/3,1)*100*0.1)+(AI609*0.05))*((AH609/100)*0.25+0.75))),0),0)</f>
        <v/>
      </c>
      <c r="AB609" s="11">
        <f>ROUND(MAX(0,MIN(100,((M609+10)/20)*100)),0)</f>
        <v/>
      </c>
      <c r="AC609" s="11">
        <f>IFERROR(IF(D609&lt;=0,0,ROUND(COUNTIFS($D$4:$D$3359,"&lt;="&amp;D609,$D$4:$D$3359,"&gt;0")/COUNTIF($D$4:$D$3359,"&gt;0")*100,0)),0)</f>
        <v/>
      </c>
      <c r="AD609" s="11">
        <f>IF(E609&lt;=0,0,ROUND(MAX(0,MIN(100,(LOG10(1+E609/1000000000)/LOG10(101))*100)),0))</f>
        <v/>
      </c>
      <c r="AE609" s="11">
        <f>IF(O609=N609,50,ROUND(MAX(0,MIN(100,((H609-N609)/(O609-N609))*100)),0))</f>
        <v/>
      </c>
      <c r="AF609" s="11">
        <f>ROUND(MAX(0,MIN(100,50+((H609-K609)/K609)*1000)),0)</f>
        <v/>
      </c>
      <c r="AG609" s="11">
        <f>IFERROR(ROUND(MAX(0,MIN(100,50+25*LN(MAX(0.01,X609)))),0),25)</f>
        <v/>
      </c>
      <c r="AH609" s="11">
        <f>ROUND(IF(M609&lt;=-30,0,IF(M609&lt;=-20,20,IF(M609&lt;=-10,50,100))),0)</f>
        <v/>
      </c>
      <c r="AI609" s="11">
        <f>ROUND(MAX(0,MIN(100,50+(Z609*10))),0)</f>
        <v/>
      </c>
      <c r="AJ609" s="11">
        <f>IFERROR(IF(--AA609&gt;=80,"خرید قوی",IF(--AA609&gt;=70,"خرید مشروط",IF(--AA609&gt;=60,"مراقبت",IF(--AA609&gt;=45,"ضعیف","عدم ورود")))),"")</f>
        <v/>
      </c>
    </row>
    <row r="610">
      <c r="A610" s="15">
        <f>'دیده بان بازار'!A613</f>
        <v/>
      </c>
      <c r="B610" s="16">
        <f>'دیده بان بازار'!B613</f>
        <v/>
      </c>
      <c r="C610" s="16">
        <f>'دیده بان بازار'!C613</f>
        <v/>
      </c>
      <c r="D610" s="16">
        <f>'دیده بان بازار'!D613</f>
        <v/>
      </c>
      <c r="E610" s="17">
        <f>'دیده بان بازار'!E613</f>
        <v/>
      </c>
      <c r="F610" s="16">
        <f>'دیده بان بازار'!F613</f>
        <v/>
      </c>
      <c r="G610" s="16">
        <f>'دیده بان بازار'!G613</f>
        <v/>
      </c>
      <c r="H610" s="16">
        <f>'دیده بان بازار'!H613</f>
        <v/>
      </c>
      <c r="I610" s="16">
        <f>'دیده بان بازار'!I613</f>
        <v/>
      </c>
      <c r="J610" s="16">
        <f>'دیده بان بازار'!J613</f>
        <v/>
      </c>
      <c r="K610" s="16">
        <f>'دیده بان بازار'!K613</f>
        <v/>
      </c>
      <c r="L610" s="16">
        <f>'دیده بان بازار'!L613</f>
        <v/>
      </c>
      <c r="M610" s="16">
        <f>'دیده بان بازار'!M613</f>
        <v/>
      </c>
      <c r="N610" s="16">
        <f>'دیده بان بازار'!N613</f>
        <v/>
      </c>
      <c r="O610" s="16">
        <f>'دیده بان بازار'!O613</f>
        <v/>
      </c>
      <c r="P610" s="16">
        <f>'دیده بان بازار'!P613</f>
        <v/>
      </c>
      <c r="Q610" s="16">
        <f>'دیده بان بازار'!Q613</f>
        <v/>
      </c>
      <c r="R610" s="16">
        <f>'دیده بان بازار'!R613</f>
        <v/>
      </c>
      <c r="S610" s="16">
        <f>'دیده بان بازار'!S613</f>
        <v/>
      </c>
      <c r="T610" s="16">
        <f>'دیده بان بازار'!T613</f>
        <v/>
      </c>
      <c r="U610" s="16">
        <f>'دیده بان بازار'!U613</f>
        <v/>
      </c>
      <c r="V610" s="16">
        <f>'دیده بان بازار'!V613</f>
        <v/>
      </c>
      <c r="W610" s="7">
        <f>'دیده بان بازار'!W613</f>
        <v/>
      </c>
      <c r="X610" s="11">
        <f>IFERROR(IF(OR(R610&lt;=0,W610&lt;=0,S610&lt;=0,V610&lt;=0),0,ROUND((S610/R610)/(V610/W610),2)),0)</f>
        <v/>
      </c>
      <c r="Y610" s="11">
        <f>IFERROR(IF(OR(S610&lt;=0,V610&lt;=0),0,ROUND(S610/V610,2)),0)</f>
        <v/>
      </c>
      <c r="Z610" s="11">
        <f>IFERROR(J610-M610,0)</f>
        <v/>
      </c>
      <c r="AA610" s="11">
        <f>IFERROR(ROUND(MAX(0,MIN(100,((AB610*0.2)+(AC610*0.15)+(AD610*0.15)+(AE610*0.1)+(AF610*0.1)+(AG610*0.15)+(MIN(Y610/3,1)*100*0.1)+(AI610*0.05))*((AH610/100)*0.25+0.75))),0),0)</f>
        <v/>
      </c>
      <c r="AB610" s="11">
        <f>ROUND(MAX(0,MIN(100,((M610+10)/20)*100)),0)</f>
        <v/>
      </c>
      <c r="AC610" s="11">
        <f>IFERROR(IF(D610&lt;=0,0,ROUND(COUNTIFS($D$4:$D$3359,"&lt;="&amp;D610,$D$4:$D$3359,"&gt;0")/COUNTIF($D$4:$D$3359,"&gt;0")*100,0)),0)</f>
        <v/>
      </c>
      <c r="AD610" s="11">
        <f>IF(E610&lt;=0,0,ROUND(MAX(0,MIN(100,(LOG10(1+E610/1000000000)/LOG10(101))*100)),0))</f>
        <v/>
      </c>
      <c r="AE610" s="11">
        <f>IF(O610=N610,50,ROUND(MAX(0,MIN(100,((H610-N610)/(O610-N610))*100)),0))</f>
        <v/>
      </c>
      <c r="AF610" s="11">
        <f>ROUND(MAX(0,MIN(100,50+((H610-K610)/K610)*1000)),0)</f>
        <v/>
      </c>
      <c r="AG610" s="11">
        <f>IFERROR(ROUND(MAX(0,MIN(100,50+25*LN(MAX(0.01,X610)))),0),25)</f>
        <v/>
      </c>
      <c r="AH610" s="11">
        <f>ROUND(IF(M610&lt;=-30,0,IF(M610&lt;=-20,20,IF(M610&lt;=-10,50,100))),0)</f>
        <v/>
      </c>
      <c r="AI610" s="11">
        <f>ROUND(MAX(0,MIN(100,50+(Z610*10))),0)</f>
        <v/>
      </c>
      <c r="AJ610" s="11">
        <f>IFERROR(IF(--AA610&gt;=80,"خرید قوی",IF(--AA610&gt;=70,"خرید مشروط",IF(--AA610&gt;=60,"مراقبت",IF(--AA610&gt;=45,"ضعیف","عدم ورود")))),"")</f>
        <v/>
      </c>
    </row>
    <row r="611">
      <c r="A611" s="12">
        <f>'دیده بان بازار'!A614</f>
        <v/>
      </c>
      <c r="B611" s="13">
        <f>'دیده بان بازار'!B614</f>
        <v/>
      </c>
      <c r="C611" s="13">
        <f>'دیده بان بازار'!C614</f>
        <v/>
      </c>
      <c r="D611" s="13">
        <f>'دیده بان بازار'!D614</f>
        <v/>
      </c>
      <c r="E611" s="14">
        <f>'دیده بان بازار'!E614</f>
        <v/>
      </c>
      <c r="F611" s="13">
        <f>'دیده بان بازار'!F614</f>
        <v/>
      </c>
      <c r="G611" s="13">
        <f>'دیده بان بازار'!G614</f>
        <v/>
      </c>
      <c r="H611" s="13">
        <f>'دیده بان بازار'!H614</f>
        <v/>
      </c>
      <c r="I611" s="13">
        <f>'دیده بان بازار'!I614</f>
        <v/>
      </c>
      <c r="J611" s="13">
        <f>'دیده بان بازار'!J614</f>
        <v/>
      </c>
      <c r="K611" s="13">
        <f>'دیده بان بازار'!K614</f>
        <v/>
      </c>
      <c r="L611" s="13">
        <f>'دیده بان بازار'!L614</f>
        <v/>
      </c>
      <c r="M611" s="13">
        <f>'دیده بان بازار'!M614</f>
        <v/>
      </c>
      <c r="N611" s="13">
        <f>'دیده بان بازار'!N614</f>
        <v/>
      </c>
      <c r="O611" s="13">
        <f>'دیده بان بازار'!O614</f>
        <v/>
      </c>
      <c r="P611" s="13">
        <f>'دیده بان بازار'!P614</f>
        <v/>
      </c>
      <c r="Q611" s="13">
        <f>'دیده بان بازار'!Q614</f>
        <v/>
      </c>
      <c r="R611" s="13">
        <f>'دیده بان بازار'!R614</f>
        <v/>
      </c>
      <c r="S611" s="13">
        <f>'دیده بان بازار'!S614</f>
        <v/>
      </c>
      <c r="T611" s="13">
        <f>'دیده بان بازار'!T614</f>
        <v/>
      </c>
      <c r="U611" s="13">
        <f>'دیده بان بازار'!U614</f>
        <v/>
      </c>
      <c r="V611" s="13">
        <f>'دیده بان بازار'!V614</f>
        <v/>
      </c>
      <c r="W611" s="6">
        <f>'دیده بان بازار'!W614</f>
        <v/>
      </c>
      <c r="X611" s="11">
        <f>IFERROR(IF(OR(R611&lt;=0,W611&lt;=0,S611&lt;=0,V611&lt;=0),0,ROUND((S611/R611)/(V611/W611),2)),0)</f>
        <v/>
      </c>
      <c r="Y611" s="11">
        <f>IFERROR(IF(OR(S611&lt;=0,V611&lt;=0),0,ROUND(S611/V611,2)),0)</f>
        <v/>
      </c>
      <c r="Z611" s="11">
        <f>IFERROR(J611-M611,0)</f>
        <v/>
      </c>
      <c r="AA611" s="11">
        <f>IFERROR(ROUND(MAX(0,MIN(100,((AB611*0.2)+(AC611*0.15)+(AD611*0.15)+(AE611*0.1)+(AF611*0.1)+(AG611*0.15)+(MIN(Y611/3,1)*100*0.1)+(AI611*0.05))*((AH611/100)*0.25+0.75))),0),0)</f>
        <v/>
      </c>
      <c r="AB611" s="11">
        <f>ROUND(MAX(0,MIN(100,((M611+10)/20)*100)),0)</f>
        <v/>
      </c>
      <c r="AC611" s="11">
        <f>IFERROR(IF(D611&lt;=0,0,ROUND(COUNTIFS($D$4:$D$3359,"&lt;="&amp;D611,$D$4:$D$3359,"&gt;0")/COUNTIF($D$4:$D$3359,"&gt;0")*100,0)),0)</f>
        <v/>
      </c>
      <c r="AD611" s="11">
        <f>IF(E611&lt;=0,0,ROUND(MAX(0,MIN(100,(LOG10(1+E611/1000000000)/LOG10(101))*100)),0))</f>
        <v/>
      </c>
      <c r="AE611" s="11">
        <f>IF(O611=N611,50,ROUND(MAX(0,MIN(100,((H611-N611)/(O611-N611))*100)),0))</f>
        <v/>
      </c>
      <c r="AF611" s="11">
        <f>ROUND(MAX(0,MIN(100,50+((H611-K611)/K611)*1000)),0)</f>
        <v/>
      </c>
      <c r="AG611" s="11">
        <f>IFERROR(ROUND(MAX(0,MIN(100,50+25*LN(MAX(0.01,X611)))),0),25)</f>
        <v/>
      </c>
      <c r="AH611" s="11">
        <f>ROUND(IF(M611&lt;=-30,0,IF(M611&lt;=-20,20,IF(M611&lt;=-10,50,100))),0)</f>
        <v/>
      </c>
      <c r="AI611" s="11">
        <f>ROUND(MAX(0,MIN(100,50+(Z611*10))),0)</f>
        <v/>
      </c>
      <c r="AJ611" s="11">
        <f>IFERROR(IF(--AA611&gt;=80,"خرید قوی",IF(--AA611&gt;=70,"خرید مشروط",IF(--AA611&gt;=60,"مراقبت",IF(--AA611&gt;=45,"ضعیف","عدم ورود")))),"")</f>
        <v/>
      </c>
    </row>
    <row r="612">
      <c r="A612" s="15">
        <f>'دیده بان بازار'!A615</f>
        <v/>
      </c>
      <c r="B612" s="16">
        <f>'دیده بان بازار'!B615</f>
        <v/>
      </c>
      <c r="C612" s="16">
        <f>'دیده بان بازار'!C615</f>
        <v/>
      </c>
      <c r="D612" s="16">
        <f>'دیده بان بازار'!D615</f>
        <v/>
      </c>
      <c r="E612" s="17">
        <f>'دیده بان بازار'!E615</f>
        <v/>
      </c>
      <c r="F612" s="16">
        <f>'دیده بان بازار'!F615</f>
        <v/>
      </c>
      <c r="G612" s="16">
        <f>'دیده بان بازار'!G615</f>
        <v/>
      </c>
      <c r="H612" s="16">
        <f>'دیده بان بازار'!H615</f>
        <v/>
      </c>
      <c r="I612" s="16">
        <f>'دیده بان بازار'!I615</f>
        <v/>
      </c>
      <c r="J612" s="16">
        <f>'دیده بان بازار'!J615</f>
        <v/>
      </c>
      <c r="K612" s="16">
        <f>'دیده بان بازار'!K615</f>
        <v/>
      </c>
      <c r="L612" s="16">
        <f>'دیده بان بازار'!L615</f>
        <v/>
      </c>
      <c r="M612" s="16">
        <f>'دیده بان بازار'!M615</f>
        <v/>
      </c>
      <c r="N612" s="16">
        <f>'دیده بان بازار'!N615</f>
        <v/>
      </c>
      <c r="O612" s="16">
        <f>'دیده بان بازار'!O615</f>
        <v/>
      </c>
      <c r="P612" s="16">
        <f>'دیده بان بازار'!P615</f>
        <v/>
      </c>
      <c r="Q612" s="16">
        <f>'دیده بان بازار'!Q615</f>
        <v/>
      </c>
      <c r="R612" s="16">
        <f>'دیده بان بازار'!R615</f>
        <v/>
      </c>
      <c r="S612" s="16">
        <f>'دیده بان بازار'!S615</f>
        <v/>
      </c>
      <c r="T612" s="16">
        <f>'دیده بان بازار'!T615</f>
        <v/>
      </c>
      <c r="U612" s="16">
        <f>'دیده بان بازار'!U615</f>
        <v/>
      </c>
      <c r="V612" s="16">
        <f>'دیده بان بازار'!V615</f>
        <v/>
      </c>
      <c r="W612" s="7">
        <f>'دیده بان بازار'!W615</f>
        <v/>
      </c>
      <c r="X612" s="11">
        <f>IFERROR(IF(OR(R612&lt;=0,W612&lt;=0,S612&lt;=0,V612&lt;=0),0,ROUND((S612/R612)/(V612/W612),2)),0)</f>
        <v/>
      </c>
      <c r="Y612" s="11">
        <f>IFERROR(IF(OR(S612&lt;=0,V612&lt;=0),0,ROUND(S612/V612,2)),0)</f>
        <v/>
      </c>
      <c r="Z612" s="11">
        <f>IFERROR(J612-M612,0)</f>
        <v/>
      </c>
      <c r="AA612" s="11">
        <f>IFERROR(ROUND(MAX(0,MIN(100,((AB612*0.2)+(AC612*0.15)+(AD612*0.15)+(AE612*0.1)+(AF612*0.1)+(AG612*0.15)+(MIN(Y612/3,1)*100*0.1)+(AI612*0.05))*((AH612/100)*0.25+0.75))),0),0)</f>
        <v/>
      </c>
      <c r="AB612" s="11">
        <f>ROUND(MAX(0,MIN(100,((M612+10)/20)*100)),0)</f>
        <v/>
      </c>
      <c r="AC612" s="11">
        <f>IFERROR(IF(D612&lt;=0,0,ROUND(COUNTIFS($D$4:$D$3359,"&lt;="&amp;D612,$D$4:$D$3359,"&gt;0")/COUNTIF($D$4:$D$3359,"&gt;0")*100,0)),0)</f>
        <v/>
      </c>
      <c r="AD612" s="11">
        <f>IF(E612&lt;=0,0,ROUND(MAX(0,MIN(100,(LOG10(1+E612/1000000000)/LOG10(101))*100)),0))</f>
        <v/>
      </c>
      <c r="AE612" s="11">
        <f>IF(O612=N612,50,ROUND(MAX(0,MIN(100,((H612-N612)/(O612-N612))*100)),0))</f>
        <v/>
      </c>
      <c r="AF612" s="11">
        <f>ROUND(MAX(0,MIN(100,50+((H612-K612)/K612)*1000)),0)</f>
        <v/>
      </c>
      <c r="AG612" s="11">
        <f>IFERROR(ROUND(MAX(0,MIN(100,50+25*LN(MAX(0.01,X612)))),0),25)</f>
        <v/>
      </c>
      <c r="AH612" s="11">
        <f>ROUND(IF(M612&lt;=-30,0,IF(M612&lt;=-20,20,IF(M612&lt;=-10,50,100))),0)</f>
        <v/>
      </c>
      <c r="AI612" s="11">
        <f>ROUND(MAX(0,MIN(100,50+(Z612*10))),0)</f>
        <v/>
      </c>
      <c r="AJ612" s="11">
        <f>IFERROR(IF(--AA612&gt;=80,"خرید قوی",IF(--AA612&gt;=70,"خرید مشروط",IF(--AA612&gt;=60,"مراقبت",IF(--AA612&gt;=45,"ضعیف","عدم ورود")))),"")</f>
        <v/>
      </c>
    </row>
    <row r="613">
      <c r="A613" s="12">
        <f>'دیده بان بازار'!A616</f>
        <v/>
      </c>
      <c r="B613" s="13">
        <f>'دیده بان بازار'!B616</f>
        <v/>
      </c>
      <c r="C613" s="13">
        <f>'دیده بان بازار'!C616</f>
        <v/>
      </c>
      <c r="D613" s="13">
        <f>'دیده بان بازار'!D616</f>
        <v/>
      </c>
      <c r="E613" s="14">
        <f>'دیده بان بازار'!E616</f>
        <v/>
      </c>
      <c r="F613" s="13">
        <f>'دیده بان بازار'!F616</f>
        <v/>
      </c>
      <c r="G613" s="13">
        <f>'دیده بان بازار'!G616</f>
        <v/>
      </c>
      <c r="H613" s="13">
        <f>'دیده بان بازار'!H616</f>
        <v/>
      </c>
      <c r="I613" s="13">
        <f>'دیده بان بازار'!I616</f>
        <v/>
      </c>
      <c r="J613" s="13">
        <f>'دیده بان بازار'!J616</f>
        <v/>
      </c>
      <c r="K613" s="13">
        <f>'دیده بان بازار'!K616</f>
        <v/>
      </c>
      <c r="L613" s="13">
        <f>'دیده بان بازار'!L616</f>
        <v/>
      </c>
      <c r="M613" s="13">
        <f>'دیده بان بازار'!M616</f>
        <v/>
      </c>
      <c r="N613" s="13">
        <f>'دیده بان بازار'!N616</f>
        <v/>
      </c>
      <c r="O613" s="13">
        <f>'دیده بان بازار'!O616</f>
        <v/>
      </c>
      <c r="P613" s="13">
        <f>'دیده بان بازار'!P616</f>
        <v/>
      </c>
      <c r="Q613" s="13">
        <f>'دیده بان بازار'!Q616</f>
        <v/>
      </c>
      <c r="R613" s="13">
        <f>'دیده بان بازار'!R616</f>
        <v/>
      </c>
      <c r="S613" s="13">
        <f>'دیده بان بازار'!S616</f>
        <v/>
      </c>
      <c r="T613" s="13">
        <f>'دیده بان بازار'!T616</f>
        <v/>
      </c>
      <c r="U613" s="13">
        <f>'دیده بان بازار'!U616</f>
        <v/>
      </c>
      <c r="V613" s="13">
        <f>'دیده بان بازار'!V616</f>
        <v/>
      </c>
      <c r="W613" s="6">
        <f>'دیده بان بازار'!W616</f>
        <v/>
      </c>
      <c r="X613" s="11">
        <f>IFERROR(IF(OR(R613&lt;=0,W613&lt;=0,S613&lt;=0,V613&lt;=0),0,ROUND((S613/R613)/(V613/W613),2)),0)</f>
        <v/>
      </c>
      <c r="Y613" s="11">
        <f>IFERROR(IF(OR(S613&lt;=0,V613&lt;=0),0,ROUND(S613/V613,2)),0)</f>
        <v/>
      </c>
      <c r="Z613" s="11">
        <f>IFERROR(J613-M613,0)</f>
        <v/>
      </c>
      <c r="AA613" s="11">
        <f>IFERROR(ROUND(MAX(0,MIN(100,((AB613*0.2)+(AC613*0.15)+(AD613*0.15)+(AE613*0.1)+(AF613*0.1)+(AG613*0.15)+(MIN(Y613/3,1)*100*0.1)+(AI613*0.05))*((AH613/100)*0.25+0.75))),0),0)</f>
        <v/>
      </c>
      <c r="AB613" s="11">
        <f>ROUND(MAX(0,MIN(100,((M613+10)/20)*100)),0)</f>
        <v/>
      </c>
      <c r="AC613" s="11">
        <f>IFERROR(IF(D613&lt;=0,0,ROUND(COUNTIFS($D$4:$D$3359,"&lt;="&amp;D613,$D$4:$D$3359,"&gt;0")/COUNTIF($D$4:$D$3359,"&gt;0")*100,0)),0)</f>
        <v/>
      </c>
      <c r="AD613" s="11">
        <f>IF(E613&lt;=0,0,ROUND(MAX(0,MIN(100,(LOG10(1+E613/1000000000)/LOG10(101))*100)),0))</f>
        <v/>
      </c>
      <c r="AE613" s="11">
        <f>IF(O613=N613,50,ROUND(MAX(0,MIN(100,((H613-N613)/(O613-N613))*100)),0))</f>
        <v/>
      </c>
      <c r="AF613" s="11">
        <f>ROUND(MAX(0,MIN(100,50+((H613-K613)/K613)*1000)),0)</f>
        <v/>
      </c>
      <c r="AG613" s="11">
        <f>IFERROR(ROUND(MAX(0,MIN(100,50+25*LN(MAX(0.01,X613)))),0),25)</f>
        <v/>
      </c>
      <c r="AH613" s="11">
        <f>ROUND(IF(M613&lt;=-30,0,IF(M613&lt;=-20,20,IF(M613&lt;=-10,50,100))),0)</f>
        <v/>
      </c>
      <c r="AI613" s="11">
        <f>ROUND(MAX(0,MIN(100,50+(Z613*10))),0)</f>
        <v/>
      </c>
      <c r="AJ613" s="11">
        <f>IFERROR(IF(--AA613&gt;=80,"خرید قوی",IF(--AA613&gt;=70,"خرید مشروط",IF(--AA613&gt;=60,"مراقبت",IF(--AA613&gt;=45,"ضعیف","عدم ورود")))),"")</f>
        <v/>
      </c>
    </row>
    <row r="614">
      <c r="A614" s="15">
        <f>'دیده بان بازار'!A617</f>
        <v/>
      </c>
      <c r="B614" s="16">
        <f>'دیده بان بازار'!B617</f>
        <v/>
      </c>
      <c r="C614" s="16">
        <f>'دیده بان بازار'!C617</f>
        <v/>
      </c>
      <c r="D614" s="16">
        <f>'دیده بان بازار'!D617</f>
        <v/>
      </c>
      <c r="E614" s="17">
        <f>'دیده بان بازار'!E617</f>
        <v/>
      </c>
      <c r="F614" s="16">
        <f>'دیده بان بازار'!F617</f>
        <v/>
      </c>
      <c r="G614" s="16">
        <f>'دیده بان بازار'!G617</f>
        <v/>
      </c>
      <c r="H614" s="16">
        <f>'دیده بان بازار'!H617</f>
        <v/>
      </c>
      <c r="I614" s="16">
        <f>'دیده بان بازار'!I617</f>
        <v/>
      </c>
      <c r="J614" s="16">
        <f>'دیده بان بازار'!J617</f>
        <v/>
      </c>
      <c r="K614" s="16">
        <f>'دیده بان بازار'!K617</f>
        <v/>
      </c>
      <c r="L614" s="16">
        <f>'دیده بان بازار'!L617</f>
        <v/>
      </c>
      <c r="M614" s="16">
        <f>'دیده بان بازار'!M617</f>
        <v/>
      </c>
      <c r="N614" s="16">
        <f>'دیده بان بازار'!N617</f>
        <v/>
      </c>
      <c r="O614" s="16">
        <f>'دیده بان بازار'!O617</f>
        <v/>
      </c>
      <c r="P614" s="16">
        <f>'دیده بان بازار'!P617</f>
        <v/>
      </c>
      <c r="Q614" s="16">
        <f>'دیده بان بازار'!Q617</f>
        <v/>
      </c>
      <c r="R614" s="16">
        <f>'دیده بان بازار'!R617</f>
        <v/>
      </c>
      <c r="S614" s="16">
        <f>'دیده بان بازار'!S617</f>
        <v/>
      </c>
      <c r="T614" s="16">
        <f>'دیده بان بازار'!T617</f>
        <v/>
      </c>
      <c r="U614" s="16">
        <f>'دیده بان بازار'!U617</f>
        <v/>
      </c>
      <c r="V614" s="16">
        <f>'دیده بان بازار'!V617</f>
        <v/>
      </c>
      <c r="W614" s="7">
        <f>'دیده بان بازار'!W617</f>
        <v/>
      </c>
      <c r="X614" s="11">
        <f>IFERROR(IF(OR(R614&lt;=0,W614&lt;=0,S614&lt;=0,V614&lt;=0),0,ROUND((S614/R614)/(V614/W614),2)),0)</f>
        <v/>
      </c>
      <c r="Y614" s="11">
        <f>IFERROR(IF(OR(S614&lt;=0,V614&lt;=0),0,ROUND(S614/V614,2)),0)</f>
        <v/>
      </c>
      <c r="Z614" s="11">
        <f>IFERROR(J614-M614,0)</f>
        <v/>
      </c>
      <c r="AA614" s="11">
        <f>IFERROR(ROUND(MAX(0,MIN(100,((AB614*0.2)+(AC614*0.15)+(AD614*0.15)+(AE614*0.1)+(AF614*0.1)+(AG614*0.15)+(MIN(Y614/3,1)*100*0.1)+(AI614*0.05))*((AH614/100)*0.25+0.75))),0),0)</f>
        <v/>
      </c>
      <c r="AB614" s="11">
        <f>ROUND(MAX(0,MIN(100,((M614+10)/20)*100)),0)</f>
        <v/>
      </c>
      <c r="AC614" s="11">
        <f>IFERROR(IF(D614&lt;=0,0,ROUND(COUNTIFS($D$4:$D$3359,"&lt;="&amp;D614,$D$4:$D$3359,"&gt;0")/COUNTIF($D$4:$D$3359,"&gt;0")*100,0)),0)</f>
        <v/>
      </c>
      <c r="AD614" s="11">
        <f>IF(E614&lt;=0,0,ROUND(MAX(0,MIN(100,(LOG10(1+E614/1000000000)/LOG10(101))*100)),0))</f>
        <v/>
      </c>
      <c r="AE614" s="11">
        <f>IF(O614=N614,50,ROUND(MAX(0,MIN(100,((H614-N614)/(O614-N614))*100)),0))</f>
        <v/>
      </c>
      <c r="AF614" s="11">
        <f>ROUND(MAX(0,MIN(100,50+((H614-K614)/K614)*1000)),0)</f>
        <v/>
      </c>
      <c r="AG614" s="11">
        <f>IFERROR(ROUND(MAX(0,MIN(100,50+25*LN(MAX(0.01,X614)))),0),25)</f>
        <v/>
      </c>
      <c r="AH614" s="11">
        <f>ROUND(IF(M614&lt;=-30,0,IF(M614&lt;=-20,20,IF(M614&lt;=-10,50,100))),0)</f>
        <v/>
      </c>
      <c r="AI614" s="11">
        <f>ROUND(MAX(0,MIN(100,50+(Z614*10))),0)</f>
        <v/>
      </c>
      <c r="AJ614" s="11">
        <f>IFERROR(IF(--AA614&gt;=80,"خرید قوی",IF(--AA614&gt;=70,"خرید مشروط",IF(--AA614&gt;=60,"مراقبت",IF(--AA614&gt;=45,"ضعیف","عدم ورود")))),"")</f>
        <v/>
      </c>
    </row>
    <row r="615">
      <c r="A615" s="12">
        <f>'دیده بان بازار'!A618</f>
        <v/>
      </c>
      <c r="B615" s="13">
        <f>'دیده بان بازار'!B618</f>
        <v/>
      </c>
      <c r="C615" s="13">
        <f>'دیده بان بازار'!C618</f>
        <v/>
      </c>
      <c r="D615" s="13">
        <f>'دیده بان بازار'!D618</f>
        <v/>
      </c>
      <c r="E615" s="14">
        <f>'دیده بان بازار'!E618</f>
        <v/>
      </c>
      <c r="F615" s="13">
        <f>'دیده بان بازار'!F618</f>
        <v/>
      </c>
      <c r="G615" s="13">
        <f>'دیده بان بازار'!G618</f>
        <v/>
      </c>
      <c r="H615" s="13">
        <f>'دیده بان بازار'!H618</f>
        <v/>
      </c>
      <c r="I615" s="13">
        <f>'دیده بان بازار'!I618</f>
        <v/>
      </c>
      <c r="J615" s="13">
        <f>'دیده بان بازار'!J618</f>
        <v/>
      </c>
      <c r="K615" s="13">
        <f>'دیده بان بازار'!K618</f>
        <v/>
      </c>
      <c r="L615" s="13">
        <f>'دیده بان بازار'!L618</f>
        <v/>
      </c>
      <c r="M615" s="13">
        <f>'دیده بان بازار'!M618</f>
        <v/>
      </c>
      <c r="N615" s="13">
        <f>'دیده بان بازار'!N618</f>
        <v/>
      </c>
      <c r="O615" s="13">
        <f>'دیده بان بازار'!O618</f>
        <v/>
      </c>
      <c r="P615" s="13">
        <f>'دیده بان بازار'!P618</f>
        <v/>
      </c>
      <c r="Q615" s="13">
        <f>'دیده بان بازار'!Q618</f>
        <v/>
      </c>
      <c r="R615" s="13">
        <f>'دیده بان بازار'!R618</f>
        <v/>
      </c>
      <c r="S615" s="13">
        <f>'دیده بان بازار'!S618</f>
        <v/>
      </c>
      <c r="T615" s="13">
        <f>'دیده بان بازار'!T618</f>
        <v/>
      </c>
      <c r="U615" s="13">
        <f>'دیده بان بازار'!U618</f>
        <v/>
      </c>
      <c r="V615" s="13">
        <f>'دیده بان بازار'!V618</f>
        <v/>
      </c>
      <c r="W615" s="6">
        <f>'دیده بان بازار'!W618</f>
        <v/>
      </c>
      <c r="X615" s="11">
        <f>IFERROR(IF(OR(R615&lt;=0,W615&lt;=0,S615&lt;=0,V615&lt;=0),0,ROUND((S615/R615)/(V615/W615),2)),0)</f>
        <v/>
      </c>
      <c r="Y615" s="11">
        <f>IFERROR(IF(OR(S615&lt;=0,V615&lt;=0),0,ROUND(S615/V615,2)),0)</f>
        <v/>
      </c>
      <c r="Z615" s="11">
        <f>IFERROR(J615-M615,0)</f>
        <v/>
      </c>
      <c r="AA615" s="11">
        <f>IFERROR(ROUND(MAX(0,MIN(100,((AB615*0.2)+(AC615*0.15)+(AD615*0.15)+(AE615*0.1)+(AF615*0.1)+(AG615*0.15)+(MIN(Y615/3,1)*100*0.1)+(AI615*0.05))*((AH615/100)*0.25+0.75))),0),0)</f>
        <v/>
      </c>
      <c r="AB615" s="11">
        <f>ROUND(MAX(0,MIN(100,((M615+10)/20)*100)),0)</f>
        <v/>
      </c>
      <c r="AC615" s="11">
        <f>IFERROR(IF(D615&lt;=0,0,ROUND(COUNTIFS($D$4:$D$3359,"&lt;="&amp;D615,$D$4:$D$3359,"&gt;0")/COUNTIF($D$4:$D$3359,"&gt;0")*100,0)),0)</f>
        <v/>
      </c>
      <c r="AD615" s="11">
        <f>IF(E615&lt;=0,0,ROUND(MAX(0,MIN(100,(LOG10(1+E615/1000000000)/LOG10(101))*100)),0))</f>
        <v/>
      </c>
      <c r="AE615" s="11">
        <f>IF(O615=N615,50,ROUND(MAX(0,MIN(100,((H615-N615)/(O615-N615))*100)),0))</f>
        <v/>
      </c>
      <c r="AF615" s="11">
        <f>ROUND(MAX(0,MIN(100,50+((H615-K615)/K615)*1000)),0)</f>
        <v/>
      </c>
      <c r="AG615" s="11">
        <f>IFERROR(ROUND(MAX(0,MIN(100,50+25*LN(MAX(0.01,X615)))),0),25)</f>
        <v/>
      </c>
      <c r="AH615" s="11">
        <f>ROUND(IF(M615&lt;=-30,0,IF(M615&lt;=-20,20,IF(M615&lt;=-10,50,100))),0)</f>
        <v/>
      </c>
      <c r="AI615" s="11">
        <f>ROUND(MAX(0,MIN(100,50+(Z615*10))),0)</f>
        <v/>
      </c>
      <c r="AJ615" s="11">
        <f>IFERROR(IF(--AA615&gt;=80,"خرید قوی",IF(--AA615&gt;=70,"خرید مشروط",IF(--AA615&gt;=60,"مراقبت",IF(--AA615&gt;=45,"ضعیف","عدم ورود")))),"")</f>
        <v/>
      </c>
    </row>
    <row r="616">
      <c r="A616" s="15">
        <f>'دیده بان بازار'!A619</f>
        <v/>
      </c>
      <c r="B616" s="16">
        <f>'دیده بان بازار'!B619</f>
        <v/>
      </c>
      <c r="C616" s="16">
        <f>'دیده بان بازار'!C619</f>
        <v/>
      </c>
      <c r="D616" s="16">
        <f>'دیده بان بازار'!D619</f>
        <v/>
      </c>
      <c r="E616" s="17">
        <f>'دیده بان بازار'!E619</f>
        <v/>
      </c>
      <c r="F616" s="16">
        <f>'دیده بان بازار'!F619</f>
        <v/>
      </c>
      <c r="G616" s="16">
        <f>'دیده بان بازار'!G619</f>
        <v/>
      </c>
      <c r="H616" s="16">
        <f>'دیده بان بازار'!H619</f>
        <v/>
      </c>
      <c r="I616" s="16">
        <f>'دیده بان بازار'!I619</f>
        <v/>
      </c>
      <c r="J616" s="16">
        <f>'دیده بان بازار'!J619</f>
        <v/>
      </c>
      <c r="K616" s="16">
        <f>'دیده بان بازار'!K619</f>
        <v/>
      </c>
      <c r="L616" s="16">
        <f>'دیده بان بازار'!L619</f>
        <v/>
      </c>
      <c r="M616" s="16">
        <f>'دیده بان بازار'!M619</f>
        <v/>
      </c>
      <c r="N616" s="16">
        <f>'دیده بان بازار'!N619</f>
        <v/>
      </c>
      <c r="O616" s="16">
        <f>'دیده بان بازار'!O619</f>
        <v/>
      </c>
      <c r="P616" s="16">
        <f>'دیده بان بازار'!P619</f>
        <v/>
      </c>
      <c r="Q616" s="16">
        <f>'دیده بان بازار'!Q619</f>
        <v/>
      </c>
      <c r="R616" s="16">
        <f>'دیده بان بازار'!R619</f>
        <v/>
      </c>
      <c r="S616" s="16">
        <f>'دیده بان بازار'!S619</f>
        <v/>
      </c>
      <c r="T616" s="16">
        <f>'دیده بان بازار'!T619</f>
        <v/>
      </c>
      <c r="U616" s="16">
        <f>'دیده بان بازار'!U619</f>
        <v/>
      </c>
      <c r="V616" s="16">
        <f>'دیده بان بازار'!V619</f>
        <v/>
      </c>
      <c r="W616" s="7">
        <f>'دیده بان بازار'!W619</f>
        <v/>
      </c>
      <c r="X616" s="11">
        <f>IFERROR(IF(OR(R616&lt;=0,W616&lt;=0,S616&lt;=0,V616&lt;=0),0,ROUND((S616/R616)/(V616/W616),2)),0)</f>
        <v/>
      </c>
      <c r="Y616" s="11">
        <f>IFERROR(IF(OR(S616&lt;=0,V616&lt;=0),0,ROUND(S616/V616,2)),0)</f>
        <v/>
      </c>
      <c r="Z616" s="11">
        <f>IFERROR(J616-M616,0)</f>
        <v/>
      </c>
      <c r="AA616" s="11">
        <f>IFERROR(ROUND(MAX(0,MIN(100,((AB616*0.2)+(AC616*0.15)+(AD616*0.15)+(AE616*0.1)+(AF616*0.1)+(AG616*0.15)+(MIN(Y616/3,1)*100*0.1)+(AI616*0.05))*((AH616/100)*0.25+0.75))),0),0)</f>
        <v/>
      </c>
      <c r="AB616" s="11">
        <f>ROUND(MAX(0,MIN(100,((M616+10)/20)*100)),0)</f>
        <v/>
      </c>
      <c r="AC616" s="11">
        <f>IFERROR(IF(D616&lt;=0,0,ROUND(COUNTIFS($D$4:$D$3359,"&lt;="&amp;D616,$D$4:$D$3359,"&gt;0")/COUNTIF($D$4:$D$3359,"&gt;0")*100,0)),0)</f>
        <v/>
      </c>
      <c r="AD616" s="11">
        <f>IF(E616&lt;=0,0,ROUND(MAX(0,MIN(100,(LOG10(1+E616/1000000000)/LOG10(101))*100)),0))</f>
        <v/>
      </c>
      <c r="AE616" s="11">
        <f>IF(O616=N616,50,ROUND(MAX(0,MIN(100,((H616-N616)/(O616-N616))*100)),0))</f>
        <v/>
      </c>
      <c r="AF616" s="11">
        <f>ROUND(MAX(0,MIN(100,50+((H616-K616)/K616)*1000)),0)</f>
        <v/>
      </c>
      <c r="AG616" s="11">
        <f>IFERROR(ROUND(MAX(0,MIN(100,50+25*LN(MAX(0.01,X616)))),0),25)</f>
        <v/>
      </c>
      <c r="AH616" s="11">
        <f>ROUND(IF(M616&lt;=-30,0,IF(M616&lt;=-20,20,IF(M616&lt;=-10,50,100))),0)</f>
        <v/>
      </c>
      <c r="AI616" s="11">
        <f>ROUND(MAX(0,MIN(100,50+(Z616*10))),0)</f>
        <v/>
      </c>
      <c r="AJ616" s="11">
        <f>IFERROR(IF(--AA616&gt;=80,"خرید قوی",IF(--AA616&gt;=70,"خرید مشروط",IF(--AA616&gt;=60,"مراقبت",IF(--AA616&gt;=45,"ضعیف","عدم ورود")))),"")</f>
        <v/>
      </c>
    </row>
    <row r="617">
      <c r="A617" s="15">
        <f>'دیده بان بازار'!A620</f>
        <v/>
      </c>
      <c r="B617" s="16">
        <f>'دیده بان بازار'!B620</f>
        <v/>
      </c>
      <c r="C617" s="16">
        <f>'دیده بان بازار'!C620</f>
        <v/>
      </c>
      <c r="D617" s="16">
        <f>'دیده بان بازار'!D620</f>
        <v/>
      </c>
      <c r="E617" s="17">
        <f>'دیده بان بازار'!E620</f>
        <v/>
      </c>
      <c r="F617" s="16">
        <f>'دیده بان بازار'!F620</f>
        <v/>
      </c>
      <c r="G617" s="16">
        <f>'دیده بان بازار'!G620</f>
        <v/>
      </c>
      <c r="H617" s="16">
        <f>'دیده بان بازار'!H620</f>
        <v/>
      </c>
      <c r="I617" s="16">
        <f>'دیده بان بازار'!I620</f>
        <v/>
      </c>
      <c r="J617" s="16">
        <f>'دیده بان بازار'!J620</f>
        <v/>
      </c>
      <c r="K617" s="16">
        <f>'دیده بان بازار'!K620</f>
        <v/>
      </c>
      <c r="L617" s="16">
        <f>'دیده بان بازار'!L620</f>
        <v/>
      </c>
      <c r="M617" s="16">
        <f>'دیده بان بازار'!M620</f>
        <v/>
      </c>
      <c r="N617" s="16">
        <f>'دیده بان بازار'!N620</f>
        <v/>
      </c>
      <c r="O617" s="16">
        <f>'دیده بان بازار'!O620</f>
        <v/>
      </c>
      <c r="P617" s="16">
        <f>'دیده بان بازار'!P620</f>
        <v/>
      </c>
      <c r="Q617" s="16">
        <f>'دیده بان بازار'!Q620</f>
        <v/>
      </c>
      <c r="R617" s="16">
        <f>'دیده بان بازار'!R620</f>
        <v/>
      </c>
      <c r="S617" s="16">
        <f>'دیده بان بازار'!S620</f>
        <v/>
      </c>
      <c r="T617" s="16">
        <f>'دیده بان بازار'!T620</f>
        <v/>
      </c>
      <c r="U617" s="16">
        <f>'دیده بان بازار'!U620</f>
        <v/>
      </c>
      <c r="V617" s="16">
        <f>'دیده بان بازار'!V620</f>
        <v/>
      </c>
      <c r="W617" s="7">
        <f>'دیده بان بازار'!W620</f>
        <v/>
      </c>
      <c r="X617" s="11">
        <f>IFERROR(IF(OR(R617&lt;=0,W617&lt;=0,S617&lt;=0,V617&lt;=0),0,ROUND((S617/R617)/(V617/W617),2)),0)</f>
        <v/>
      </c>
      <c r="Y617" s="11">
        <f>IFERROR(IF(OR(S617&lt;=0,V617&lt;=0),0,ROUND(S617/V617,2)),0)</f>
        <v/>
      </c>
      <c r="Z617" s="11">
        <f>IFERROR(J617-M617,0)</f>
        <v/>
      </c>
      <c r="AA617" s="11">
        <f>IFERROR(ROUND(MAX(0,MIN(100,((AB617*0.2)+(AC617*0.15)+(AD617*0.15)+(AE617*0.1)+(AF617*0.1)+(AG617*0.15)+(MIN(Y617/3,1)*100*0.1)+(AI617*0.05))*((AH617/100)*0.25+0.75))),0),0)</f>
        <v/>
      </c>
      <c r="AB617" s="11">
        <f>ROUND(MAX(0,MIN(100,((M617+10)/20)*100)),0)</f>
        <v/>
      </c>
      <c r="AC617" s="11">
        <f>IFERROR(IF(D617&lt;=0,0,ROUND(COUNTIFS($D$4:$D$3359,"&lt;="&amp;D617,$D$4:$D$3359,"&gt;0")/COUNTIF($D$4:$D$3359,"&gt;0")*100,0)),0)</f>
        <v/>
      </c>
      <c r="AD617" s="11">
        <f>IF(E617&lt;=0,0,ROUND(MAX(0,MIN(100,(LOG10(1+E617/1000000000)/LOG10(101))*100)),0))</f>
        <v/>
      </c>
      <c r="AE617" s="11">
        <f>IF(O617=N617,50,ROUND(MAX(0,MIN(100,((H617-N617)/(O617-N617))*100)),0))</f>
        <v/>
      </c>
      <c r="AF617" s="11">
        <f>ROUND(MAX(0,MIN(100,50+((H617-K617)/K617)*1000)),0)</f>
        <v/>
      </c>
      <c r="AG617" s="11">
        <f>IFERROR(ROUND(MAX(0,MIN(100,50+25*LN(MAX(0.01,X617)))),0),25)</f>
        <v/>
      </c>
      <c r="AH617" s="11">
        <f>ROUND(IF(M617&lt;=-30,0,IF(M617&lt;=-20,20,IF(M617&lt;=-10,50,100))),0)</f>
        <v/>
      </c>
      <c r="AI617" s="11">
        <f>ROUND(MAX(0,MIN(100,50+(Z617*10))),0)</f>
        <v/>
      </c>
      <c r="AJ617" s="11">
        <f>IFERROR(IF(--AA617&gt;=80,"خرید قوی",IF(--AA617&gt;=70,"خرید مشروط",IF(--AA617&gt;=60,"مراقبت",IF(--AA617&gt;=45,"ضعیف","عدم ورود")))),"")</f>
        <v/>
      </c>
    </row>
    <row r="618">
      <c r="A618" s="12">
        <f>'دیده بان بازار'!A621</f>
        <v/>
      </c>
      <c r="B618" s="13">
        <f>'دیده بان بازار'!B621</f>
        <v/>
      </c>
      <c r="C618" s="13">
        <f>'دیده بان بازار'!C621</f>
        <v/>
      </c>
      <c r="D618" s="13">
        <f>'دیده بان بازار'!D621</f>
        <v/>
      </c>
      <c r="E618" s="14">
        <f>'دیده بان بازار'!E621</f>
        <v/>
      </c>
      <c r="F618" s="13">
        <f>'دیده بان بازار'!F621</f>
        <v/>
      </c>
      <c r="G618" s="13">
        <f>'دیده بان بازار'!G621</f>
        <v/>
      </c>
      <c r="H618" s="13">
        <f>'دیده بان بازار'!H621</f>
        <v/>
      </c>
      <c r="I618" s="13">
        <f>'دیده بان بازار'!I621</f>
        <v/>
      </c>
      <c r="J618" s="13">
        <f>'دیده بان بازار'!J621</f>
        <v/>
      </c>
      <c r="K618" s="13">
        <f>'دیده بان بازار'!K621</f>
        <v/>
      </c>
      <c r="L618" s="13">
        <f>'دیده بان بازار'!L621</f>
        <v/>
      </c>
      <c r="M618" s="13">
        <f>'دیده بان بازار'!M621</f>
        <v/>
      </c>
      <c r="N618" s="13">
        <f>'دیده بان بازار'!N621</f>
        <v/>
      </c>
      <c r="O618" s="13">
        <f>'دیده بان بازار'!O621</f>
        <v/>
      </c>
      <c r="P618" s="13">
        <f>'دیده بان بازار'!P621</f>
        <v/>
      </c>
      <c r="Q618" s="13">
        <f>'دیده بان بازار'!Q621</f>
        <v/>
      </c>
      <c r="R618" s="13">
        <f>'دیده بان بازار'!R621</f>
        <v/>
      </c>
      <c r="S618" s="13">
        <f>'دیده بان بازار'!S621</f>
        <v/>
      </c>
      <c r="T618" s="13">
        <f>'دیده بان بازار'!T621</f>
        <v/>
      </c>
      <c r="U618" s="13">
        <f>'دیده بان بازار'!U621</f>
        <v/>
      </c>
      <c r="V618" s="13">
        <f>'دیده بان بازار'!V621</f>
        <v/>
      </c>
      <c r="W618" s="6">
        <f>'دیده بان بازار'!W621</f>
        <v/>
      </c>
      <c r="X618" s="11">
        <f>IFERROR(IF(OR(R618&lt;=0,W618&lt;=0,S618&lt;=0,V618&lt;=0),0,ROUND((S618/R618)/(V618/W618),2)),0)</f>
        <v/>
      </c>
      <c r="Y618" s="11">
        <f>IFERROR(IF(OR(S618&lt;=0,V618&lt;=0),0,ROUND(S618/V618,2)),0)</f>
        <v/>
      </c>
      <c r="Z618" s="11">
        <f>IFERROR(J618-M618,0)</f>
        <v/>
      </c>
      <c r="AA618" s="11">
        <f>IFERROR(ROUND(MAX(0,MIN(100,((AB618*0.2)+(AC618*0.15)+(AD618*0.15)+(AE618*0.1)+(AF618*0.1)+(AG618*0.15)+(MIN(Y618/3,1)*100*0.1)+(AI618*0.05))*((AH618/100)*0.25+0.75))),0),0)</f>
        <v/>
      </c>
      <c r="AB618" s="11">
        <f>ROUND(MAX(0,MIN(100,((M618+10)/20)*100)),0)</f>
        <v/>
      </c>
      <c r="AC618" s="11">
        <f>IFERROR(IF(D618&lt;=0,0,ROUND(COUNTIFS($D$4:$D$3359,"&lt;="&amp;D618,$D$4:$D$3359,"&gt;0")/COUNTIF($D$4:$D$3359,"&gt;0")*100,0)),0)</f>
        <v/>
      </c>
      <c r="AD618" s="11">
        <f>IF(E618&lt;=0,0,ROUND(MAX(0,MIN(100,(LOG10(1+E618/1000000000)/LOG10(101))*100)),0))</f>
        <v/>
      </c>
      <c r="AE618" s="11">
        <f>IF(O618=N618,50,ROUND(MAX(0,MIN(100,((H618-N618)/(O618-N618))*100)),0))</f>
        <v/>
      </c>
      <c r="AF618" s="11">
        <f>ROUND(MAX(0,MIN(100,50+((H618-K618)/K618)*1000)),0)</f>
        <v/>
      </c>
      <c r="AG618" s="11">
        <f>IFERROR(ROUND(MAX(0,MIN(100,50+25*LN(MAX(0.01,X618)))),0),25)</f>
        <v/>
      </c>
      <c r="AH618" s="11">
        <f>ROUND(IF(M618&lt;=-30,0,IF(M618&lt;=-20,20,IF(M618&lt;=-10,50,100))),0)</f>
        <v/>
      </c>
      <c r="AI618" s="11">
        <f>ROUND(MAX(0,MIN(100,50+(Z618*10))),0)</f>
        <v/>
      </c>
      <c r="AJ618" s="11">
        <f>IFERROR(IF(--AA618&gt;=80,"خرید قوی",IF(--AA618&gt;=70,"خرید مشروط",IF(--AA618&gt;=60,"مراقبت",IF(--AA618&gt;=45,"ضعیف","عدم ورود")))),"")</f>
        <v/>
      </c>
    </row>
    <row r="619">
      <c r="A619" s="15">
        <f>'دیده بان بازار'!A622</f>
        <v/>
      </c>
      <c r="B619" s="16">
        <f>'دیده بان بازار'!B622</f>
        <v/>
      </c>
      <c r="C619" s="16">
        <f>'دیده بان بازار'!C622</f>
        <v/>
      </c>
      <c r="D619" s="16">
        <f>'دیده بان بازار'!D622</f>
        <v/>
      </c>
      <c r="E619" s="17">
        <f>'دیده بان بازار'!E622</f>
        <v/>
      </c>
      <c r="F619" s="16">
        <f>'دیده بان بازار'!F622</f>
        <v/>
      </c>
      <c r="G619" s="16">
        <f>'دیده بان بازار'!G622</f>
        <v/>
      </c>
      <c r="H619" s="16">
        <f>'دیده بان بازار'!H622</f>
        <v/>
      </c>
      <c r="I619" s="16">
        <f>'دیده بان بازار'!I622</f>
        <v/>
      </c>
      <c r="J619" s="16">
        <f>'دیده بان بازار'!J622</f>
        <v/>
      </c>
      <c r="K619" s="16">
        <f>'دیده بان بازار'!K622</f>
        <v/>
      </c>
      <c r="L619" s="16">
        <f>'دیده بان بازار'!L622</f>
        <v/>
      </c>
      <c r="M619" s="16">
        <f>'دیده بان بازار'!M622</f>
        <v/>
      </c>
      <c r="N619" s="16">
        <f>'دیده بان بازار'!N622</f>
        <v/>
      </c>
      <c r="O619" s="16">
        <f>'دیده بان بازار'!O622</f>
        <v/>
      </c>
      <c r="P619" s="16">
        <f>'دیده بان بازار'!P622</f>
        <v/>
      </c>
      <c r="Q619" s="16">
        <f>'دیده بان بازار'!Q622</f>
        <v/>
      </c>
      <c r="R619" s="16">
        <f>'دیده بان بازار'!R622</f>
        <v/>
      </c>
      <c r="S619" s="16">
        <f>'دیده بان بازار'!S622</f>
        <v/>
      </c>
      <c r="T619" s="16">
        <f>'دیده بان بازار'!T622</f>
        <v/>
      </c>
      <c r="U619" s="16">
        <f>'دیده بان بازار'!U622</f>
        <v/>
      </c>
      <c r="V619" s="16">
        <f>'دیده بان بازار'!V622</f>
        <v/>
      </c>
      <c r="W619" s="7">
        <f>'دیده بان بازار'!W622</f>
        <v/>
      </c>
      <c r="X619" s="11">
        <f>IFERROR(IF(OR(R619&lt;=0,W619&lt;=0,S619&lt;=0,V619&lt;=0),0,ROUND((S619/R619)/(V619/W619),2)),0)</f>
        <v/>
      </c>
      <c r="Y619" s="11">
        <f>IFERROR(IF(OR(S619&lt;=0,V619&lt;=0),0,ROUND(S619/V619,2)),0)</f>
        <v/>
      </c>
      <c r="Z619" s="11">
        <f>IFERROR(J619-M619,0)</f>
        <v/>
      </c>
      <c r="AA619" s="11">
        <f>IFERROR(ROUND(MAX(0,MIN(100,((AB619*0.2)+(AC619*0.15)+(AD619*0.15)+(AE619*0.1)+(AF619*0.1)+(AG619*0.15)+(MIN(Y619/3,1)*100*0.1)+(AI619*0.05))*((AH619/100)*0.25+0.75))),0),0)</f>
        <v/>
      </c>
      <c r="AB619" s="11">
        <f>ROUND(MAX(0,MIN(100,((M619+10)/20)*100)),0)</f>
        <v/>
      </c>
      <c r="AC619" s="11">
        <f>IFERROR(IF(D619&lt;=0,0,ROUND(COUNTIFS($D$4:$D$3359,"&lt;="&amp;D619,$D$4:$D$3359,"&gt;0")/COUNTIF($D$4:$D$3359,"&gt;0")*100,0)),0)</f>
        <v/>
      </c>
      <c r="AD619" s="11">
        <f>IF(E619&lt;=0,0,ROUND(MAX(0,MIN(100,(LOG10(1+E619/1000000000)/LOG10(101))*100)),0))</f>
        <v/>
      </c>
      <c r="AE619" s="11">
        <f>IF(O619=N619,50,ROUND(MAX(0,MIN(100,((H619-N619)/(O619-N619))*100)),0))</f>
        <v/>
      </c>
      <c r="AF619" s="11">
        <f>ROUND(MAX(0,MIN(100,50+((H619-K619)/K619)*1000)),0)</f>
        <v/>
      </c>
      <c r="AG619" s="11">
        <f>IFERROR(ROUND(MAX(0,MIN(100,50+25*LN(MAX(0.01,X619)))),0),25)</f>
        <v/>
      </c>
      <c r="AH619" s="11">
        <f>ROUND(IF(M619&lt;=-30,0,IF(M619&lt;=-20,20,IF(M619&lt;=-10,50,100))),0)</f>
        <v/>
      </c>
      <c r="AI619" s="11">
        <f>ROUND(MAX(0,MIN(100,50+(Z619*10))),0)</f>
        <v/>
      </c>
      <c r="AJ619" s="11">
        <f>IFERROR(IF(--AA619&gt;=80,"خرید قوی",IF(--AA619&gt;=70,"خرید مشروط",IF(--AA619&gt;=60,"مراقبت",IF(--AA619&gt;=45,"ضعیف","عدم ورود")))),"")</f>
        <v/>
      </c>
    </row>
    <row r="620">
      <c r="A620" s="12">
        <f>'دیده بان بازار'!A623</f>
        <v/>
      </c>
      <c r="B620" s="13">
        <f>'دیده بان بازار'!B623</f>
        <v/>
      </c>
      <c r="C620" s="13">
        <f>'دیده بان بازار'!C623</f>
        <v/>
      </c>
      <c r="D620" s="13">
        <f>'دیده بان بازار'!D623</f>
        <v/>
      </c>
      <c r="E620" s="14">
        <f>'دیده بان بازار'!E623</f>
        <v/>
      </c>
      <c r="F620" s="13">
        <f>'دیده بان بازار'!F623</f>
        <v/>
      </c>
      <c r="G620" s="13">
        <f>'دیده بان بازار'!G623</f>
        <v/>
      </c>
      <c r="H620" s="13">
        <f>'دیده بان بازار'!H623</f>
        <v/>
      </c>
      <c r="I620" s="13">
        <f>'دیده بان بازار'!I623</f>
        <v/>
      </c>
      <c r="J620" s="13">
        <f>'دیده بان بازار'!J623</f>
        <v/>
      </c>
      <c r="K620" s="13">
        <f>'دیده بان بازار'!K623</f>
        <v/>
      </c>
      <c r="L620" s="13">
        <f>'دیده بان بازار'!L623</f>
        <v/>
      </c>
      <c r="M620" s="13">
        <f>'دیده بان بازار'!M623</f>
        <v/>
      </c>
      <c r="N620" s="13">
        <f>'دیده بان بازار'!N623</f>
        <v/>
      </c>
      <c r="O620" s="13">
        <f>'دیده بان بازار'!O623</f>
        <v/>
      </c>
      <c r="P620" s="13">
        <f>'دیده بان بازار'!P623</f>
        <v/>
      </c>
      <c r="Q620" s="13">
        <f>'دیده بان بازار'!Q623</f>
        <v/>
      </c>
      <c r="R620" s="13">
        <f>'دیده بان بازار'!R623</f>
        <v/>
      </c>
      <c r="S620" s="13">
        <f>'دیده بان بازار'!S623</f>
        <v/>
      </c>
      <c r="T620" s="13">
        <f>'دیده بان بازار'!T623</f>
        <v/>
      </c>
      <c r="U620" s="13">
        <f>'دیده بان بازار'!U623</f>
        <v/>
      </c>
      <c r="V620" s="13">
        <f>'دیده بان بازار'!V623</f>
        <v/>
      </c>
      <c r="W620" s="6">
        <f>'دیده بان بازار'!W623</f>
        <v/>
      </c>
      <c r="X620" s="11">
        <f>IFERROR(IF(OR(R620&lt;=0,W620&lt;=0,S620&lt;=0,V620&lt;=0),0,ROUND((S620/R620)/(V620/W620),2)),0)</f>
        <v/>
      </c>
      <c r="Y620" s="11">
        <f>IFERROR(IF(OR(S620&lt;=0,V620&lt;=0),0,ROUND(S620/V620,2)),0)</f>
        <v/>
      </c>
      <c r="Z620" s="11">
        <f>IFERROR(J620-M620,0)</f>
        <v/>
      </c>
      <c r="AA620" s="11">
        <f>IFERROR(ROUND(MAX(0,MIN(100,((AB620*0.2)+(AC620*0.15)+(AD620*0.15)+(AE620*0.1)+(AF620*0.1)+(AG620*0.15)+(MIN(Y620/3,1)*100*0.1)+(AI620*0.05))*((AH620/100)*0.25+0.75))),0),0)</f>
        <v/>
      </c>
      <c r="AB620" s="11">
        <f>ROUND(MAX(0,MIN(100,((M620+10)/20)*100)),0)</f>
        <v/>
      </c>
      <c r="AC620" s="11">
        <f>IFERROR(IF(D620&lt;=0,0,ROUND(COUNTIFS($D$4:$D$3359,"&lt;="&amp;D620,$D$4:$D$3359,"&gt;0")/COUNTIF($D$4:$D$3359,"&gt;0")*100,0)),0)</f>
        <v/>
      </c>
      <c r="AD620" s="11">
        <f>IF(E620&lt;=0,0,ROUND(MAX(0,MIN(100,(LOG10(1+E620/1000000000)/LOG10(101))*100)),0))</f>
        <v/>
      </c>
      <c r="AE620" s="11">
        <f>IF(O620=N620,50,ROUND(MAX(0,MIN(100,((H620-N620)/(O620-N620))*100)),0))</f>
        <v/>
      </c>
      <c r="AF620" s="11">
        <f>ROUND(MAX(0,MIN(100,50+((H620-K620)/K620)*1000)),0)</f>
        <v/>
      </c>
      <c r="AG620" s="11">
        <f>IFERROR(ROUND(MAX(0,MIN(100,50+25*LN(MAX(0.01,X620)))),0),25)</f>
        <v/>
      </c>
      <c r="AH620" s="11">
        <f>ROUND(IF(M620&lt;=-30,0,IF(M620&lt;=-20,20,IF(M620&lt;=-10,50,100))),0)</f>
        <v/>
      </c>
      <c r="AI620" s="11">
        <f>ROUND(MAX(0,MIN(100,50+(Z620*10))),0)</f>
        <v/>
      </c>
      <c r="AJ620" s="11">
        <f>IFERROR(IF(--AA620&gt;=80,"خرید قوی",IF(--AA620&gt;=70,"خرید مشروط",IF(--AA620&gt;=60,"مراقبت",IF(--AA620&gt;=45,"ضعیف","عدم ورود")))),"")</f>
        <v/>
      </c>
    </row>
    <row r="621">
      <c r="A621" s="15">
        <f>'دیده بان بازار'!A624</f>
        <v/>
      </c>
      <c r="B621" s="16">
        <f>'دیده بان بازار'!B624</f>
        <v/>
      </c>
      <c r="C621" s="16">
        <f>'دیده بان بازار'!C624</f>
        <v/>
      </c>
      <c r="D621" s="16">
        <f>'دیده بان بازار'!D624</f>
        <v/>
      </c>
      <c r="E621" s="17">
        <f>'دیده بان بازار'!E624</f>
        <v/>
      </c>
      <c r="F621" s="16">
        <f>'دیده بان بازار'!F624</f>
        <v/>
      </c>
      <c r="G621" s="16">
        <f>'دیده بان بازار'!G624</f>
        <v/>
      </c>
      <c r="H621" s="16">
        <f>'دیده بان بازار'!H624</f>
        <v/>
      </c>
      <c r="I621" s="16">
        <f>'دیده بان بازار'!I624</f>
        <v/>
      </c>
      <c r="J621" s="16">
        <f>'دیده بان بازار'!J624</f>
        <v/>
      </c>
      <c r="K621" s="16">
        <f>'دیده بان بازار'!K624</f>
        <v/>
      </c>
      <c r="L621" s="16">
        <f>'دیده بان بازار'!L624</f>
        <v/>
      </c>
      <c r="M621" s="16">
        <f>'دیده بان بازار'!M624</f>
        <v/>
      </c>
      <c r="N621" s="16">
        <f>'دیده بان بازار'!N624</f>
        <v/>
      </c>
      <c r="O621" s="16">
        <f>'دیده بان بازار'!O624</f>
        <v/>
      </c>
      <c r="P621" s="16">
        <f>'دیده بان بازار'!P624</f>
        <v/>
      </c>
      <c r="Q621" s="16">
        <f>'دیده بان بازار'!Q624</f>
        <v/>
      </c>
      <c r="R621" s="16">
        <f>'دیده بان بازار'!R624</f>
        <v/>
      </c>
      <c r="S621" s="16">
        <f>'دیده بان بازار'!S624</f>
        <v/>
      </c>
      <c r="T621" s="16">
        <f>'دیده بان بازار'!T624</f>
        <v/>
      </c>
      <c r="U621" s="16">
        <f>'دیده بان بازار'!U624</f>
        <v/>
      </c>
      <c r="V621" s="16">
        <f>'دیده بان بازار'!V624</f>
        <v/>
      </c>
      <c r="W621" s="7">
        <f>'دیده بان بازار'!W624</f>
        <v/>
      </c>
      <c r="X621" s="11">
        <f>IFERROR(IF(OR(R621&lt;=0,W621&lt;=0,S621&lt;=0,V621&lt;=0),0,ROUND((S621/R621)/(V621/W621),2)),0)</f>
        <v/>
      </c>
      <c r="Y621" s="11">
        <f>IFERROR(IF(OR(S621&lt;=0,V621&lt;=0),0,ROUND(S621/V621,2)),0)</f>
        <v/>
      </c>
      <c r="Z621" s="11">
        <f>IFERROR(J621-M621,0)</f>
        <v/>
      </c>
      <c r="AA621" s="11">
        <f>IFERROR(ROUND(MAX(0,MIN(100,((AB621*0.2)+(AC621*0.15)+(AD621*0.15)+(AE621*0.1)+(AF621*0.1)+(AG621*0.15)+(MIN(Y621/3,1)*100*0.1)+(AI621*0.05))*((AH621/100)*0.25+0.75))),0),0)</f>
        <v/>
      </c>
      <c r="AB621" s="11">
        <f>ROUND(MAX(0,MIN(100,((M621+10)/20)*100)),0)</f>
        <v/>
      </c>
      <c r="AC621" s="11">
        <f>IFERROR(IF(D621&lt;=0,0,ROUND(COUNTIFS($D$4:$D$3359,"&lt;="&amp;D621,$D$4:$D$3359,"&gt;0")/COUNTIF($D$4:$D$3359,"&gt;0")*100,0)),0)</f>
        <v/>
      </c>
      <c r="AD621" s="11">
        <f>IF(E621&lt;=0,0,ROUND(MAX(0,MIN(100,(LOG10(1+E621/1000000000)/LOG10(101))*100)),0))</f>
        <v/>
      </c>
      <c r="AE621" s="11">
        <f>IF(O621=N621,50,ROUND(MAX(0,MIN(100,((H621-N621)/(O621-N621))*100)),0))</f>
        <v/>
      </c>
      <c r="AF621" s="11">
        <f>ROUND(MAX(0,MIN(100,50+((H621-K621)/K621)*1000)),0)</f>
        <v/>
      </c>
      <c r="AG621" s="11">
        <f>IFERROR(ROUND(MAX(0,MIN(100,50+25*LN(MAX(0.01,X621)))),0),25)</f>
        <v/>
      </c>
      <c r="AH621" s="11">
        <f>ROUND(IF(M621&lt;=-30,0,IF(M621&lt;=-20,20,IF(M621&lt;=-10,50,100))),0)</f>
        <v/>
      </c>
      <c r="AI621" s="11">
        <f>ROUND(MAX(0,MIN(100,50+(Z621*10))),0)</f>
        <v/>
      </c>
      <c r="AJ621" s="11">
        <f>IFERROR(IF(--AA621&gt;=80,"خرید قوی",IF(--AA621&gt;=70,"خرید مشروط",IF(--AA621&gt;=60,"مراقبت",IF(--AA621&gt;=45,"ضعیف","عدم ورود")))),"")</f>
        <v/>
      </c>
    </row>
    <row r="622">
      <c r="A622" s="12">
        <f>'دیده بان بازار'!A625</f>
        <v/>
      </c>
      <c r="B622" s="13">
        <f>'دیده بان بازار'!B625</f>
        <v/>
      </c>
      <c r="C622" s="13">
        <f>'دیده بان بازار'!C625</f>
        <v/>
      </c>
      <c r="D622" s="13">
        <f>'دیده بان بازار'!D625</f>
        <v/>
      </c>
      <c r="E622" s="14">
        <f>'دیده بان بازار'!E625</f>
        <v/>
      </c>
      <c r="F622" s="13">
        <f>'دیده بان بازار'!F625</f>
        <v/>
      </c>
      <c r="G622" s="13">
        <f>'دیده بان بازار'!G625</f>
        <v/>
      </c>
      <c r="H622" s="13">
        <f>'دیده بان بازار'!H625</f>
        <v/>
      </c>
      <c r="I622" s="13">
        <f>'دیده بان بازار'!I625</f>
        <v/>
      </c>
      <c r="J622" s="13">
        <f>'دیده بان بازار'!J625</f>
        <v/>
      </c>
      <c r="K622" s="13">
        <f>'دیده بان بازار'!K625</f>
        <v/>
      </c>
      <c r="L622" s="13">
        <f>'دیده بان بازار'!L625</f>
        <v/>
      </c>
      <c r="M622" s="13">
        <f>'دیده بان بازار'!M625</f>
        <v/>
      </c>
      <c r="N622" s="13">
        <f>'دیده بان بازار'!N625</f>
        <v/>
      </c>
      <c r="O622" s="13">
        <f>'دیده بان بازار'!O625</f>
        <v/>
      </c>
      <c r="P622" s="13">
        <f>'دیده بان بازار'!P625</f>
        <v/>
      </c>
      <c r="Q622" s="13">
        <f>'دیده بان بازار'!Q625</f>
        <v/>
      </c>
      <c r="R622" s="13">
        <f>'دیده بان بازار'!R625</f>
        <v/>
      </c>
      <c r="S622" s="13">
        <f>'دیده بان بازار'!S625</f>
        <v/>
      </c>
      <c r="T622" s="13">
        <f>'دیده بان بازار'!T625</f>
        <v/>
      </c>
      <c r="U622" s="13">
        <f>'دیده بان بازار'!U625</f>
        <v/>
      </c>
      <c r="V622" s="13">
        <f>'دیده بان بازار'!V625</f>
        <v/>
      </c>
      <c r="W622" s="6">
        <f>'دیده بان بازار'!W625</f>
        <v/>
      </c>
      <c r="X622" s="11">
        <f>IFERROR(IF(OR(R622&lt;=0,W622&lt;=0,S622&lt;=0,V622&lt;=0),0,ROUND((S622/R622)/(V622/W622),2)),0)</f>
        <v/>
      </c>
      <c r="Y622" s="11">
        <f>IFERROR(IF(OR(S622&lt;=0,V622&lt;=0),0,ROUND(S622/V622,2)),0)</f>
        <v/>
      </c>
      <c r="Z622" s="11">
        <f>IFERROR(J622-M622,0)</f>
        <v/>
      </c>
      <c r="AA622" s="11">
        <f>IFERROR(ROUND(MAX(0,MIN(100,((AB622*0.2)+(AC622*0.15)+(AD622*0.15)+(AE622*0.1)+(AF622*0.1)+(AG622*0.15)+(MIN(Y622/3,1)*100*0.1)+(AI622*0.05))*((AH622/100)*0.25+0.75))),0),0)</f>
        <v/>
      </c>
      <c r="AB622" s="11">
        <f>ROUND(MAX(0,MIN(100,((M622+10)/20)*100)),0)</f>
        <v/>
      </c>
      <c r="AC622" s="11">
        <f>IFERROR(IF(D622&lt;=0,0,ROUND(COUNTIFS($D$4:$D$3359,"&lt;="&amp;D622,$D$4:$D$3359,"&gt;0")/COUNTIF($D$4:$D$3359,"&gt;0")*100,0)),0)</f>
        <v/>
      </c>
      <c r="AD622" s="11">
        <f>IF(E622&lt;=0,0,ROUND(MAX(0,MIN(100,(LOG10(1+E622/1000000000)/LOG10(101))*100)),0))</f>
        <v/>
      </c>
      <c r="AE622" s="11">
        <f>IF(O622=N622,50,ROUND(MAX(0,MIN(100,((H622-N622)/(O622-N622))*100)),0))</f>
        <v/>
      </c>
      <c r="AF622" s="11">
        <f>ROUND(MAX(0,MIN(100,50+((H622-K622)/K622)*1000)),0)</f>
        <v/>
      </c>
      <c r="AG622" s="11">
        <f>IFERROR(ROUND(MAX(0,MIN(100,50+25*LN(MAX(0.01,X622)))),0),25)</f>
        <v/>
      </c>
      <c r="AH622" s="11">
        <f>ROUND(IF(M622&lt;=-30,0,IF(M622&lt;=-20,20,IF(M622&lt;=-10,50,100))),0)</f>
        <v/>
      </c>
      <c r="AI622" s="11">
        <f>ROUND(MAX(0,MIN(100,50+(Z622*10))),0)</f>
        <v/>
      </c>
      <c r="AJ622" s="11">
        <f>IFERROR(IF(--AA622&gt;=80,"خرید قوی",IF(--AA622&gt;=70,"خرید مشروط",IF(--AA622&gt;=60,"مراقبت",IF(--AA622&gt;=45,"ضعیف","عدم ورود")))),"")</f>
        <v/>
      </c>
    </row>
    <row r="623">
      <c r="A623" s="15">
        <f>'دیده بان بازار'!A626</f>
        <v/>
      </c>
      <c r="B623" s="16">
        <f>'دیده بان بازار'!B626</f>
        <v/>
      </c>
      <c r="C623" s="16">
        <f>'دیده بان بازار'!C626</f>
        <v/>
      </c>
      <c r="D623" s="16">
        <f>'دیده بان بازار'!D626</f>
        <v/>
      </c>
      <c r="E623" s="17">
        <f>'دیده بان بازار'!E626</f>
        <v/>
      </c>
      <c r="F623" s="16">
        <f>'دیده بان بازار'!F626</f>
        <v/>
      </c>
      <c r="G623" s="16">
        <f>'دیده بان بازار'!G626</f>
        <v/>
      </c>
      <c r="H623" s="16">
        <f>'دیده بان بازار'!H626</f>
        <v/>
      </c>
      <c r="I623" s="16">
        <f>'دیده بان بازار'!I626</f>
        <v/>
      </c>
      <c r="J623" s="16">
        <f>'دیده بان بازار'!J626</f>
        <v/>
      </c>
      <c r="K623" s="16">
        <f>'دیده بان بازار'!K626</f>
        <v/>
      </c>
      <c r="L623" s="16">
        <f>'دیده بان بازار'!L626</f>
        <v/>
      </c>
      <c r="M623" s="16">
        <f>'دیده بان بازار'!M626</f>
        <v/>
      </c>
      <c r="N623" s="16">
        <f>'دیده بان بازار'!N626</f>
        <v/>
      </c>
      <c r="O623" s="16">
        <f>'دیده بان بازار'!O626</f>
        <v/>
      </c>
      <c r="P623" s="16">
        <f>'دیده بان بازار'!P626</f>
        <v/>
      </c>
      <c r="Q623" s="16">
        <f>'دیده بان بازار'!Q626</f>
        <v/>
      </c>
      <c r="R623" s="16">
        <f>'دیده بان بازار'!R626</f>
        <v/>
      </c>
      <c r="S623" s="16">
        <f>'دیده بان بازار'!S626</f>
        <v/>
      </c>
      <c r="T623" s="16">
        <f>'دیده بان بازار'!T626</f>
        <v/>
      </c>
      <c r="U623" s="16">
        <f>'دیده بان بازار'!U626</f>
        <v/>
      </c>
      <c r="V623" s="16">
        <f>'دیده بان بازار'!V626</f>
        <v/>
      </c>
      <c r="W623" s="7">
        <f>'دیده بان بازار'!W626</f>
        <v/>
      </c>
      <c r="X623" s="11">
        <f>IFERROR(IF(OR(R623&lt;=0,W623&lt;=0,S623&lt;=0,V623&lt;=0),0,ROUND((S623/R623)/(V623/W623),2)),0)</f>
        <v/>
      </c>
      <c r="Y623" s="11">
        <f>IFERROR(IF(OR(S623&lt;=0,V623&lt;=0),0,ROUND(S623/V623,2)),0)</f>
        <v/>
      </c>
      <c r="Z623" s="11">
        <f>IFERROR(J623-M623,0)</f>
        <v/>
      </c>
      <c r="AA623" s="11">
        <f>IFERROR(ROUND(MAX(0,MIN(100,((AB623*0.2)+(AC623*0.15)+(AD623*0.15)+(AE623*0.1)+(AF623*0.1)+(AG623*0.15)+(MIN(Y623/3,1)*100*0.1)+(AI623*0.05))*((AH623/100)*0.25+0.75))),0),0)</f>
        <v/>
      </c>
      <c r="AB623" s="11">
        <f>ROUND(MAX(0,MIN(100,((M623+10)/20)*100)),0)</f>
        <v/>
      </c>
      <c r="AC623" s="11">
        <f>IFERROR(IF(D623&lt;=0,0,ROUND(COUNTIFS($D$4:$D$3359,"&lt;="&amp;D623,$D$4:$D$3359,"&gt;0")/COUNTIF($D$4:$D$3359,"&gt;0")*100,0)),0)</f>
        <v/>
      </c>
      <c r="AD623" s="11">
        <f>IF(E623&lt;=0,0,ROUND(MAX(0,MIN(100,(LOG10(1+E623/1000000000)/LOG10(101))*100)),0))</f>
        <v/>
      </c>
      <c r="AE623" s="11">
        <f>IF(O623=N623,50,ROUND(MAX(0,MIN(100,((H623-N623)/(O623-N623))*100)),0))</f>
        <v/>
      </c>
      <c r="AF623" s="11">
        <f>ROUND(MAX(0,MIN(100,50+((H623-K623)/K623)*1000)),0)</f>
        <v/>
      </c>
      <c r="AG623" s="11">
        <f>IFERROR(ROUND(MAX(0,MIN(100,50+25*LN(MAX(0.01,X623)))),0),25)</f>
        <v/>
      </c>
      <c r="AH623" s="11">
        <f>ROUND(IF(M623&lt;=-30,0,IF(M623&lt;=-20,20,IF(M623&lt;=-10,50,100))),0)</f>
        <v/>
      </c>
      <c r="AI623" s="11">
        <f>ROUND(MAX(0,MIN(100,50+(Z623*10))),0)</f>
        <v/>
      </c>
      <c r="AJ623" s="11">
        <f>IFERROR(IF(--AA623&gt;=80,"خرید قوی",IF(--AA623&gt;=70,"خرید مشروط",IF(--AA623&gt;=60,"مراقبت",IF(--AA623&gt;=45,"ضعیف","عدم ورود")))),"")</f>
        <v/>
      </c>
    </row>
    <row r="624">
      <c r="A624" s="12">
        <f>'دیده بان بازار'!A627</f>
        <v/>
      </c>
      <c r="B624" s="13">
        <f>'دیده بان بازار'!B627</f>
        <v/>
      </c>
      <c r="C624" s="13">
        <f>'دیده بان بازار'!C627</f>
        <v/>
      </c>
      <c r="D624" s="13">
        <f>'دیده بان بازار'!D627</f>
        <v/>
      </c>
      <c r="E624" s="14">
        <f>'دیده بان بازار'!E627</f>
        <v/>
      </c>
      <c r="F624" s="13">
        <f>'دیده بان بازار'!F627</f>
        <v/>
      </c>
      <c r="G624" s="13">
        <f>'دیده بان بازار'!G627</f>
        <v/>
      </c>
      <c r="H624" s="13">
        <f>'دیده بان بازار'!H627</f>
        <v/>
      </c>
      <c r="I624" s="13">
        <f>'دیده بان بازار'!I627</f>
        <v/>
      </c>
      <c r="J624" s="13">
        <f>'دیده بان بازار'!J627</f>
        <v/>
      </c>
      <c r="K624" s="13">
        <f>'دیده بان بازار'!K627</f>
        <v/>
      </c>
      <c r="L624" s="13">
        <f>'دیده بان بازار'!L627</f>
        <v/>
      </c>
      <c r="M624" s="13">
        <f>'دیده بان بازار'!M627</f>
        <v/>
      </c>
      <c r="N624" s="13">
        <f>'دیده بان بازار'!N627</f>
        <v/>
      </c>
      <c r="O624" s="13">
        <f>'دیده بان بازار'!O627</f>
        <v/>
      </c>
      <c r="P624" s="13">
        <f>'دیده بان بازار'!P627</f>
        <v/>
      </c>
      <c r="Q624" s="13">
        <f>'دیده بان بازار'!Q627</f>
        <v/>
      </c>
      <c r="R624" s="13">
        <f>'دیده بان بازار'!R627</f>
        <v/>
      </c>
      <c r="S624" s="13">
        <f>'دیده بان بازار'!S627</f>
        <v/>
      </c>
      <c r="T624" s="13">
        <f>'دیده بان بازار'!T627</f>
        <v/>
      </c>
      <c r="U624" s="13">
        <f>'دیده بان بازار'!U627</f>
        <v/>
      </c>
      <c r="V624" s="13">
        <f>'دیده بان بازار'!V627</f>
        <v/>
      </c>
      <c r="W624" s="6">
        <f>'دیده بان بازار'!W627</f>
        <v/>
      </c>
      <c r="X624" s="11">
        <f>IFERROR(IF(OR(R624&lt;=0,W624&lt;=0,S624&lt;=0,V624&lt;=0),0,ROUND((S624/R624)/(V624/W624),2)),0)</f>
        <v/>
      </c>
      <c r="Y624" s="11">
        <f>IFERROR(IF(OR(S624&lt;=0,V624&lt;=0),0,ROUND(S624/V624,2)),0)</f>
        <v/>
      </c>
      <c r="Z624" s="11">
        <f>IFERROR(J624-M624,0)</f>
        <v/>
      </c>
      <c r="AA624" s="11">
        <f>IFERROR(ROUND(MAX(0,MIN(100,((AB624*0.2)+(AC624*0.15)+(AD624*0.15)+(AE624*0.1)+(AF624*0.1)+(AG624*0.15)+(MIN(Y624/3,1)*100*0.1)+(AI624*0.05))*((AH624/100)*0.25+0.75))),0),0)</f>
        <v/>
      </c>
      <c r="AB624" s="11">
        <f>ROUND(MAX(0,MIN(100,((M624+10)/20)*100)),0)</f>
        <v/>
      </c>
      <c r="AC624" s="11">
        <f>IFERROR(IF(D624&lt;=0,0,ROUND(COUNTIFS($D$4:$D$3359,"&lt;="&amp;D624,$D$4:$D$3359,"&gt;0")/COUNTIF($D$4:$D$3359,"&gt;0")*100,0)),0)</f>
        <v/>
      </c>
      <c r="AD624" s="11">
        <f>IF(E624&lt;=0,0,ROUND(MAX(0,MIN(100,(LOG10(1+E624/1000000000)/LOG10(101))*100)),0))</f>
        <v/>
      </c>
      <c r="AE624" s="11">
        <f>IF(O624=N624,50,ROUND(MAX(0,MIN(100,((H624-N624)/(O624-N624))*100)),0))</f>
        <v/>
      </c>
      <c r="AF624" s="11">
        <f>ROUND(MAX(0,MIN(100,50+((H624-K624)/K624)*1000)),0)</f>
        <v/>
      </c>
      <c r="AG624" s="11">
        <f>IFERROR(ROUND(MAX(0,MIN(100,50+25*LN(MAX(0.01,X624)))),0),25)</f>
        <v/>
      </c>
      <c r="AH624" s="11">
        <f>ROUND(IF(M624&lt;=-30,0,IF(M624&lt;=-20,20,IF(M624&lt;=-10,50,100))),0)</f>
        <v/>
      </c>
      <c r="AI624" s="11">
        <f>ROUND(MAX(0,MIN(100,50+(Z624*10))),0)</f>
        <v/>
      </c>
      <c r="AJ624" s="11">
        <f>IFERROR(IF(--AA624&gt;=80,"خرید قوی",IF(--AA624&gt;=70,"خرید مشروط",IF(--AA624&gt;=60,"مراقبت",IF(--AA624&gt;=45,"ضعیف","عدم ورود")))),"")</f>
        <v/>
      </c>
    </row>
    <row r="625">
      <c r="A625" s="15">
        <f>'دیده بان بازار'!A628</f>
        <v/>
      </c>
      <c r="B625" s="16">
        <f>'دیده بان بازار'!B628</f>
        <v/>
      </c>
      <c r="C625" s="16">
        <f>'دیده بان بازار'!C628</f>
        <v/>
      </c>
      <c r="D625" s="16">
        <f>'دیده بان بازار'!D628</f>
        <v/>
      </c>
      <c r="E625" s="17">
        <f>'دیده بان بازار'!E628</f>
        <v/>
      </c>
      <c r="F625" s="16">
        <f>'دیده بان بازار'!F628</f>
        <v/>
      </c>
      <c r="G625" s="16">
        <f>'دیده بان بازار'!G628</f>
        <v/>
      </c>
      <c r="H625" s="16">
        <f>'دیده بان بازار'!H628</f>
        <v/>
      </c>
      <c r="I625" s="16">
        <f>'دیده بان بازار'!I628</f>
        <v/>
      </c>
      <c r="J625" s="16">
        <f>'دیده بان بازار'!J628</f>
        <v/>
      </c>
      <c r="K625" s="16">
        <f>'دیده بان بازار'!K628</f>
        <v/>
      </c>
      <c r="L625" s="16">
        <f>'دیده بان بازار'!L628</f>
        <v/>
      </c>
      <c r="M625" s="16">
        <f>'دیده بان بازار'!M628</f>
        <v/>
      </c>
      <c r="N625" s="16">
        <f>'دیده بان بازار'!N628</f>
        <v/>
      </c>
      <c r="O625" s="16">
        <f>'دیده بان بازار'!O628</f>
        <v/>
      </c>
      <c r="P625" s="16">
        <f>'دیده بان بازار'!P628</f>
        <v/>
      </c>
      <c r="Q625" s="16">
        <f>'دیده بان بازار'!Q628</f>
        <v/>
      </c>
      <c r="R625" s="16">
        <f>'دیده بان بازار'!R628</f>
        <v/>
      </c>
      <c r="S625" s="16">
        <f>'دیده بان بازار'!S628</f>
        <v/>
      </c>
      <c r="T625" s="16">
        <f>'دیده بان بازار'!T628</f>
        <v/>
      </c>
      <c r="U625" s="16">
        <f>'دیده بان بازار'!U628</f>
        <v/>
      </c>
      <c r="V625" s="16">
        <f>'دیده بان بازار'!V628</f>
        <v/>
      </c>
      <c r="W625" s="7">
        <f>'دیده بان بازار'!W628</f>
        <v/>
      </c>
      <c r="X625" s="11">
        <f>IFERROR(IF(OR(R625&lt;=0,W625&lt;=0,S625&lt;=0,V625&lt;=0),0,ROUND((S625/R625)/(V625/W625),2)),0)</f>
        <v/>
      </c>
      <c r="Y625" s="11">
        <f>IFERROR(IF(OR(S625&lt;=0,V625&lt;=0),0,ROUND(S625/V625,2)),0)</f>
        <v/>
      </c>
      <c r="Z625" s="11">
        <f>IFERROR(J625-M625,0)</f>
        <v/>
      </c>
      <c r="AA625" s="11">
        <f>IFERROR(ROUND(MAX(0,MIN(100,((AB625*0.2)+(AC625*0.15)+(AD625*0.15)+(AE625*0.1)+(AF625*0.1)+(AG625*0.15)+(MIN(Y625/3,1)*100*0.1)+(AI625*0.05))*((AH625/100)*0.25+0.75))),0),0)</f>
        <v/>
      </c>
      <c r="AB625" s="11">
        <f>ROUND(MAX(0,MIN(100,((M625+10)/20)*100)),0)</f>
        <v/>
      </c>
      <c r="AC625" s="11">
        <f>IFERROR(IF(D625&lt;=0,0,ROUND(COUNTIFS($D$4:$D$3359,"&lt;="&amp;D625,$D$4:$D$3359,"&gt;0")/COUNTIF($D$4:$D$3359,"&gt;0")*100,0)),0)</f>
        <v/>
      </c>
      <c r="AD625" s="11">
        <f>IF(E625&lt;=0,0,ROUND(MAX(0,MIN(100,(LOG10(1+E625/1000000000)/LOG10(101))*100)),0))</f>
        <v/>
      </c>
      <c r="AE625" s="11">
        <f>IF(O625=N625,50,ROUND(MAX(0,MIN(100,((H625-N625)/(O625-N625))*100)),0))</f>
        <v/>
      </c>
      <c r="AF625" s="11">
        <f>ROUND(MAX(0,MIN(100,50+((H625-K625)/K625)*1000)),0)</f>
        <v/>
      </c>
      <c r="AG625" s="11">
        <f>IFERROR(ROUND(MAX(0,MIN(100,50+25*LN(MAX(0.01,X625)))),0),25)</f>
        <v/>
      </c>
      <c r="AH625" s="11">
        <f>ROUND(IF(M625&lt;=-30,0,IF(M625&lt;=-20,20,IF(M625&lt;=-10,50,100))),0)</f>
        <v/>
      </c>
      <c r="AI625" s="11">
        <f>ROUND(MAX(0,MIN(100,50+(Z625*10))),0)</f>
        <v/>
      </c>
      <c r="AJ625" s="11">
        <f>IFERROR(IF(--AA625&gt;=80,"خرید قوی",IF(--AA625&gt;=70,"خرید مشروط",IF(--AA625&gt;=60,"مراقبت",IF(--AA625&gt;=45,"ضعیف","عدم ورود")))),"")</f>
        <v/>
      </c>
    </row>
    <row r="626">
      <c r="A626" s="12">
        <f>'دیده بان بازار'!A629</f>
        <v/>
      </c>
      <c r="B626" s="13">
        <f>'دیده بان بازار'!B629</f>
        <v/>
      </c>
      <c r="C626" s="13">
        <f>'دیده بان بازار'!C629</f>
        <v/>
      </c>
      <c r="D626" s="13">
        <f>'دیده بان بازار'!D629</f>
        <v/>
      </c>
      <c r="E626" s="14">
        <f>'دیده بان بازار'!E629</f>
        <v/>
      </c>
      <c r="F626" s="13">
        <f>'دیده بان بازار'!F629</f>
        <v/>
      </c>
      <c r="G626" s="13">
        <f>'دیده بان بازار'!G629</f>
        <v/>
      </c>
      <c r="H626" s="13">
        <f>'دیده بان بازار'!H629</f>
        <v/>
      </c>
      <c r="I626" s="13">
        <f>'دیده بان بازار'!I629</f>
        <v/>
      </c>
      <c r="J626" s="13">
        <f>'دیده بان بازار'!J629</f>
        <v/>
      </c>
      <c r="K626" s="13">
        <f>'دیده بان بازار'!K629</f>
        <v/>
      </c>
      <c r="L626" s="13">
        <f>'دیده بان بازار'!L629</f>
        <v/>
      </c>
      <c r="M626" s="13">
        <f>'دیده بان بازار'!M629</f>
        <v/>
      </c>
      <c r="N626" s="13">
        <f>'دیده بان بازار'!N629</f>
        <v/>
      </c>
      <c r="O626" s="13">
        <f>'دیده بان بازار'!O629</f>
        <v/>
      </c>
      <c r="P626" s="13">
        <f>'دیده بان بازار'!P629</f>
        <v/>
      </c>
      <c r="Q626" s="13">
        <f>'دیده بان بازار'!Q629</f>
        <v/>
      </c>
      <c r="R626" s="13">
        <f>'دیده بان بازار'!R629</f>
        <v/>
      </c>
      <c r="S626" s="13">
        <f>'دیده بان بازار'!S629</f>
        <v/>
      </c>
      <c r="T626" s="13">
        <f>'دیده بان بازار'!T629</f>
        <v/>
      </c>
      <c r="U626" s="13">
        <f>'دیده بان بازار'!U629</f>
        <v/>
      </c>
      <c r="V626" s="13">
        <f>'دیده بان بازار'!V629</f>
        <v/>
      </c>
      <c r="W626" s="6">
        <f>'دیده بان بازار'!W629</f>
        <v/>
      </c>
      <c r="X626" s="11">
        <f>IFERROR(IF(OR(R626&lt;=0,W626&lt;=0,S626&lt;=0,V626&lt;=0),0,ROUND((S626/R626)/(V626/W626),2)),0)</f>
        <v/>
      </c>
      <c r="Y626" s="11">
        <f>IFERROR(IF(OR(S626&lt;=0,V626&lt;=0),0,ROUND(S626/V626,2)),0)</f>
        <v/>
      </c>
      <c r="Z626" s="11">
        <f>IFERROR(J626-M626,0)</f>
        <v/>
      </c>
      <c r="AA626" s="11">
        <f>IFERROR(ROUND(MAX(0,MIN(100,((AB626*0.2)+(AC626*0.15)+(AD626*0.15)+(AE626*0.1)+(AF626*0.1)+(AG626*0.15)+(MIN(Y626/3,1)*100*0.1)+(AI626*0.05))*((AH626/100)*0.25+0.75))),0),0)</f>
        <v/>
      </c>
      <c r="AB626" s="11">
        <f>ROUND(MAX(0,MIN(100,((M626+10)/20)*100)),0)</f>
        <v/>
      </c>
      <c r="AC626" s="11">
        <f>IFERROR(IF(D626&lt;=0,0,ROUND(COUNTIFS($D$4:$D$3359,"&lt;="&amp;D626,$D$4:$D$3359,"&gt;0")/COUNTIF($D$4:$D$3359,"&gt;0")*100,0)),0)</f>
        <v/>
      </c>
      <c r="AD626" s="11">
        <f>IF(E626&lt;=0,0,ROUND(MAX(0,MIN(100,(LOG10(1+E626/1000000000)/LOG10(101))*100)),0))</f>
        <v/>
      </c>
      <c r="AE626" s="11">
        <f>IF(O626=N626,50,ROUND(MAX(0,MIN(100,((H626-N626)/(O626-N626))*100)),0))</f>
        <v/>
      </c>
      <c r="AF626" s="11">
        <f>ROUND(MAX(0,MIN(100,50+((H626-K626)/K626)*1000)),0)</f>
        <v/>
      </c>
      <c r="AG626" s="11">
        <f>IFERROR(ROUND(MAX(0,MIN(100,50+25*LN(MAX(0.01,X626)))),0),25)</f>
        <v/>
      </c>
      <c r="AH626" s="11">
        <f>ROUND(IF(M626&lt;=-30,0,IF(M626&lt;=-20,20,IF(M626&lt;=-10,50,100))),0)</f>
        <v/>
      </c>
      <c r="AI626" s="11">
        <f>ROUND(MAX(0,MIN(100,50+(Z626*10))),0)</f>
        <v/>
      </c>
      <c r="AJ626" s="11">
        <f>IFERROR(IF(--AA626&gt;=80,"خرید قوی",IF(--AA626&gt;=70,"خرید مشروط",IF(--AA626&gt;=60,"مراقبت",IF(--AA626&gt;=45,"ضعیف","عدم ورود")))),"")</f>
        <v/>
      </c>
    </row>
    <row r="627">
      <c r="A627" s="15">
        <f>'دیده بان بازار'!A630</f>
        <v/>
      </c>
      <c r="B627" s="16">
        <f>'دیده بان بازار'!B630</f>
        <v/>
      </c>
      <c r="C627" s="16">
        <f>'دیده بان بازار'!C630</f>
        <v/>
      </c>
      <c r="D627" s="16">
        <f>'دیده بان بازار'!D630</f>
        <v/>
      </c>
      <c r="E627" s="17">
        <f>'دیده بان بازار'!E630</f>
        <v/>
      </c>
      <c r="F627" s="16">
        <f>'دیده بان بازار'!F630</f>
        <v/>
      </c>
      <c r="G627" s="16">
        <f>'دیده بان بازار'!G630</f>
        <v/>
      </c>
      <c r="H627" s="16">
        <f>'دیده بان بازار'!H630</f>
        <v/>
      </c>
      <c r="I627" s="16">
        <f>'دیده بان بازار'!I630</f>
        <v/>
      </c>
      <c r="J627" s="16">
        <f>'دیده بان بازار'!J630</f>
        <v/>
      </c>
      <c r="K627" s="16">
        <f>'دیده بان بازار'!K630</f>
        <v/>
      </c>
      <c r="L627" s="16">
        <f>'دیده بان بازار'!L630</f>
        <v/>
      </c>
      <c r="M627" s="16">
        <f>'دیده بان بازار'!M630</f>
        <v/>
      </c>
      <c r="N627" s="16">
        <f>'دیده بان بازار'!N630</f>
        <v/>
      </c>
      <c r="O627" s="16">
        <f>'دیده بان بازار'!O630</f>
        <v/>
      </c>
      <c r="P627" s="16">
        <f>'دیده بان بازار'!P630</f>
        <v/>
      </c>
      <c r="Q627" s="16">
        <f>'دیده بان بازار'!Q630</f>
        <v/>
      </c>
      <c r="R627" s="16">
        <f>'دیده بان بازار'!R630</f>
        <v/>
      </c>
      <c r="S627" s="16">
        <f>'دیده بان بازار'!S630</f>
        <v/>
      </c>
      <c r="T627" s="16">
        <f>'دیده بان بازار'!T630</f>
        <v/>
      </c>
      <c r="U627" s="16">
        <f>'دیده بان بازار'!U630</f>
        <v/>
      </c>
      <c r="V627" s="16">
        <f>'دیده بان بازار'!V630</f>
        <v/>
      </c>
      <c r="W627" s="7">
        <f>'دیده بان بازار'!W630</f>
        <v/>
      </c>
      <c r="X627" s="11">
        <f>IFERROR(IF(OR(R627&lt;=0,W627&lt;=0,S627&lt;=0,V627&lt;=0),0,ROUND((S627/R627)/(V627/W627),2)),0)</f>
        <v/>
      </c>
      <c r="Y627" s="11">
        <f>IFERROR(IF(OR(S627&lt;=0,V627&lt;=0),0,ROUND(S627/V627,2)),0)</f>
        <v/>
      </c>
      <c r="Z627" s="11">
        <f>IFERROR(J627-M627,0)</f>
        <v/>
      </c>
      <c r="AA627" s="11">
        <f>IFERROR(ROUND(MAX(0,MIN(100,((AB627*0.2)+(AC627*0.15)+(AD627*0.15)+(AE627*0.1)+(AF627*0.1)+(AG627*0.15)+(MIN(Y627/3,1)*100*0.1)+(AI627*0.05))*((AH627/100)*0.25+0.75))),0),0)</f>
        <v/>
      </c>
      <c r="AB627" s="11">
        <f>ROUND(MAX(0,MIN(100,((M627+10)/20)*100)),0)</f>
        <v/>
      </c>
      <c r="AC627" s="11">
        <f>IFERROR(IF(D627&lt;=0,0,ROUND(COUNTIFS($D$4:$D$3359,"&lt;="&amp;D627,$D$4:$D$3359,"&gt;0")/COUNTIF($D$4:$D$3359,"&gt;0")*100,0)),0)</f>
        <v/>
      </c>
      <c r="AD627" s="11">
        <f>IF(E627&lt;=0,0,ROUND(MAX(0,MIN(100,(LOG10(1+E627/1000000000)/LOG10(101))*100)),0))</f>
        <v/>
      </c>
      <c r="AE627" s="11">
        <f>IF(O627=N627,50,ROUND(MAX(0,MIN(100,((H627-N627)/(O627-N627))*100)),0))</f>
        <v/>
      </c>
      <c r="AF627" s="11">
        <f>ROUND(MAX(0,MIN(100,50+((H627-K627)/K627)*1000)),0)</f>
        <v/>
      </c>
      <c r="AG627" s="11">
        <f>IFERROR(ROUND(MAX(0,MIN(100,50+25*LN(MAX(0.01,X627)))),0),25)</f>
        <v/>
      </c>
      <c r="AH627" s="11">
        <f>ROUND(IF(M627&lt;=-30,0,IF(M627&lt;=-20,20,IF(M627&lt;=-10,50,100))),0)</f>
        <v/>
      </c>
      <c r="AI627" s="11">
        <f>ROUND(MAX(0,MIN(100,50+(Z627*10))),0)</f>
        <v/>
      </c>
      <c r="AJ627" s="11">
        <f>IFERROR(IF(--AA627&gt;=80,"خرید قوی",IF(--AA627&gt;=70,"خرید مشروط",IF(--AA627&gt;=60,"مراقبت",IF(--AA627&gt;=45,"ضعیف","عدم ورود")))),"")</f>
        <v/>
      </c>
    </row>
    <row r="628">
      <c r="A628" s="12">
        <f>'دیده بان بازار'!A631</f>
        <v/>
      </c>
      <c r="B628" s="13">
        <f>'دیده بان بازار'!B631</f>
        <v/>
      </c>
      <c r="C628" s="13">
        <f>'دیده بان بازار'!C631</f>
        <v/>
      </c>
      <c r="D628" s="13">
        <f>'دیده بان بازار'!D631</f>
        <v/>
      </c>
      <c r="E628" s="14">
        <f>'دیده بان بازار'!E631</f>
        <v/>
      </c>
      <c r="F628" s="13">
        <f>'دیده بان بازار'!F631</f>
        <v/>
      </c>
      <c r="G628" s="13">
        <f>'دیده بان بازار'!G631</f>
        <v/>
      </c>
      <c r="H628" s="13">
        <f>'دیده بان بازار'!H631</f>
        <v/>
      </c>
      <c r="I628" s="13">
        <f>'دیده بان بازار'!I631</f>
        <v/>
      </c>
      <c r="J628" s="13">
        <f>'دیده بان بازار'!J631</f>
        <v/>
      </c>
      <c r="K628" s="13">
        <f>'دیده بان بازار'!K631</f>
        <v/>
      </c>
      <c r="L628" s="13">
        <f>'دیده بان بازار'!L631</f>
        <v/>
      </c>
      <c r="M628" s="13">
        <f>'دیده بان بازار'!M631</f>
        <v/>
      </c>
      <c r="N628" s="13">
        <f>'دیده بان بازار'!N631</f>
        <v/>
      </c>
      <c r="O628" s="13">
        <f>'دیده بان بازار'!O631</f>
        <v/>
      </c>
      <c r="P628" s="13">
        <f>'دیده بان بازار'!P631</f>
        <v/>
      </c>
      <c r="Q628" s="13">
        <f>'دیده بان بازار'!Q631</f>
        <v/>
      </c>
      <c r="R628" s="13">
        <f>'دیده بان بازار'!R631</f>
        <v/>
      </c>
      <c r="S628" s="13">
        <f>'دیده بان بازار'!S631</f>
        <v/>
      </c>
      <c r="T628" s="13">
        <f>'دیده بان بازار'!T631</f>
        <v/>
      </c>
      <c r="U628" s="13">
        <f>'دیده بان بازار'!U631</f>
        <v/>
      </c>
      <c r="V628" s="13">
        <f>'دیده بان بازار'!V631</f>
        <v/>
      </c>
      <c r="W628" s="6">
        <f>'دیده بان بازار'!W631</f>
        <v/>
      </c>
      <c r="X628" s="11">
        <f>IFERROR(IF(OR(R628&lt;=0,W628&lt;=0,S628&lt;=0,V628&lt;=0),0,ROUND((S628/R628)/(V628/W628),2)),0)</f>
        <v/>
      </c>
      <c r="Y628" s="11">
        <f>IFERROR(IF(OR(S628&lt;=0,V628&lt;=0),0,ROUND(S628/V628,2)),0)</f>
        <v/>
      </c>
      <c r="Z628" s="11">
        <f>IFERROR(J628-M628,0)</f>
        <v/>
      </c>
      <c r="AA628" s="11">
        <f>IFERROR(ROUND(MAX(0,MIN(100,((AB628*0.2)+(AC628*0.15)+(AD628*0.15)+(AE628*0.1)+(AF628*0.1)+(AG628*0.15)+(MIN(Y628/3,1)*100*0.1)+(AI628*0.05))*((AH628/100)*0.25+0.75))),0),0)</f>
        <v/>
      </c>
      <c r="AB628" s="11">
        <f>ROUND(MAX(0,MIN(100,((M628+10)/20)*100)),0)</f>
        <v/>
      </c>
      <c r="AC628" s="11">
        <f>IFERROR(IF(D628&lt;=0,0,ROUND(COUNTIFS($D$4:$D$3359,"&lt;="&amp;D628,$D$4:$D$3359,"&gt;0")/COUNTIF($D$4:$D$3359,"&gt;0")*100,0)),0)</f>
        <v/>
      </c>
      <c r="AD628" s="11">
        <f>IF(E628&lt;=0,0,ROUND(MAX(0,MIN(100,(LOG10(1+E628/1000000000)/LOG10(101))*100)),0))</f>
        <v/>
      </c>
      <c r="AE628" s="11">
        <f>IF(O628=N628,50,ROUND(MAX(0,MIN(100,((H628-N628)/(O628-N628))*100)),0))</f>
        <v/>
      </c>
      <c r="AF628" s="11">
        <f>ROUND(MAX(0,MIN(100,50+((H628-K628)/K628)*1000)),0)</f>
        <v/>
      </c>
      <c r="AG628" s="11">
        <f>IFERROR(ROUND(MAX(0,MIN(100,50+25*LN(MAX(0.01,X628)))),0),25)</f>
        <v/>
      </c>
      <c r="AH628" s="11">
        <f>ROUND(IF(M628&lt;=-30,0,IF(M628&lt;=-20,20,IF(M628&lt;=-10,50,100))),0)</f>
        <v/>
      </c>
      <c r="AI628" s="11">
        <f>ROUND(MAX(0,MIN(100,50+(Z628*10))),0)</f>
        <v/>
      </c>
      <c r="AJ628" s="11">
        <f>IFERROR(IF(--AA628&gt;=80,"خرید قوی",IF(--AA628&gt;=70,"خرید مشروط",IF(--AA628&gt;=60,"مراقبت",IF(--AA628&gt;=45,"ضعیف","عدم ورود")))),"")</f>
        <v/>
      </c>
    </row>
    <row r="629">
      <c r="A629" s="15">
        <f>'دیده بان بازار'!A632</f>
        <v/>
      </c>
      <c r="B629" s="16">
        <f>'دیده بان بازار'!B632</f>
        <v/>
      </c>
      <c r="C629" s="16">
        <f>'دیده بان بازار'!C632</f>
        <v/>
      </c>
      <c r="D629" s="16">
        <f>'دیده بان بازار'!D632</f>
        <v/>
      </c>
      <c r="E629" s="17">
        <f>'دیده بان بازار'!E632</f>
        <v/>
      </c>
      <c r="F629" s="16">
        <f>'دیده بان بازار'!F632</f>
        <v/>
      </c>
      <c r="G629" s="16">
        <f>'دیده بان بازار'!G632</f>
        <v/>
      </c>
      <c r="H629" s="16">
        <f>'دیده بان بازار'!H632</f>
        <v/>
      </c>
      <c r="I629" s="16">
        <f>'دیده بان بازار'!I632</f>
        <v/>
      </c>
      <c r="J629" s="16">
        <f>'دیده بان بازار'!J632</f>
        <v/>
      </c>
      <c r="K629" s="16">
        <f>'دیده بان بازار'!K632</f>
        <v/>
      </c>
      <c r="L629" s="16">
        <f>'دیده بان بازار'!L632</f>
        <v/>
      </c>
      <c r="M629" s="16">
        <f>'دیده بان بازار'!M632</f>
        <v/>
      </c>
      <c r="N629" s="16">
        <f>'دیده بان بازار'!N632</f>
        <v/>
      </c>
      <c r="O629" s="16">
        <f>'دیده بان بازار'!O632</f>
        <v/>
      </c>
      <c r="P629" s="16">
        <f>'دیده بان بازار'!P632</f>
        <v/>
      </c>
      <c r="Q629" s="16">
        <f>'دیده بان بازار'!Q632</f>
        <v/>
      </c>
      <c r="R629" s="16">
        <f>'دیده بان بازار'!R632</f>
        <v/>
      </c>
      <c r="S629" s="16">
        <f>'دیده بان بازار'!S632</f>
        <v/>
      </c>
      <c r="T629" s="16">
        <f>'دیده بان بازار'!T632</f>
        <v/>
      </c>
      <c r="U629" s="16">
        <f>'دیده بان بازار'!U632</f>
        <v/>
      </c>
      <c r="V629" s="16">
        <f>'دیده بان بازار'!V632</f>
        <v/>
      </c>
      <c r="W629" s="7">
        <f>'دیده بان بازار'!W632</f>
        <v/>
      </c>
      <c r="X629" s="11">
        <f>IFERROR(IF(OR(R629&lt;=0,W629&lt;=0,S629&lt;=0,V629&lt;=0),0,ROUND((S629/R629)/(V629/W629),2)),0)</f>
        <v/>
      </c>
      <c r="Y629" s="11">
        <f>IFERROR(IF(OR(S629&lt;=0,V629&lt;=0),0,ROUND(S629/V629,2)),0)</f>
        <v/>
      </c>
      <c r="Z629" s="11">
        <f>IFERROR(J629-M629,0)</f>
        <v/>
      </c>
      <c r="AA629" s="11">
        <f>IFERROR(ROUND(MAX(0,MIN(100,((AB629*0.2)+(AC629*0.15)+(AD629*0.15)+(AE629*0.1)+(AF629*0.1)+(AG629*0.15)+(MIN(Y629/3,1)*100*0.1)+(AI629*0.05))*((AH629/100)*0.25+0.75))),0),0)</f>
        <v/>
      </c>
      <c r="AB629" s="11">
        <f>ROUND(MAX(0,MIN(100,((M629+10)/20)*100)),0)</f>
        <v/>
      </c>
      <c r="AC629" s="11">
        <f>IFERROR(IF(D629&lt;=0,0,ROUND(COUNTIFS($D$4:$D$3359,"&lt;="&amp;D629,$D$4:$D$3359,"&gt;0")/COUNTIF($D$4:$D$3359,"&gt;0")*100,0)),0)</f>
        <v/>
      </c>
      <c r="AD629" s="11">
        <f>IF(E629&lt;=0,0,ROUND(MAX(0,MIN(100,(LOG10(1+E629/1000000000)/LOG10(101))*100)),0))</f>
        <v/>
      </c>
      <c r="AE629" s="11">
        <f>IF(O629=N629,50,ROUND(MAX(0,MIN(100,((H629-N629)/(O629-N629))*100)),0))</f>
        <v/>
      </c>
      <c r="AF629" s="11">
        <f>ROUND(MAX(0,MIN(100,50+((H629-K629)/K629)*1000)),0)</f>
        <v/>
      </c>
      <c r="AG629" s="11">
        <f>IFERROR(ROUND(MAX(0,MIN(100,50+25*LN(MAX(0.01,X629)))),0),25)</f>
        <v/>
      </c>
      <c r="AH629" s="11">
        <f>ROUND(IF(M629&lt;=-30,0,IF(M629&lt;=-20,20,IF(M629&lt;=-10,50,100))),0)</f>
        <v/>
      </c>
      <c r="AI629" s="11">
        <f>ROUND(MAX(0,MIN(100,50+(Z629*10))),0)</f>
        <v/>
      </c>
      <c r="AJ629" s="11">
        <f>IFERROR(IF(--AA629&gt;=80,"خرید قوی",IF(--AA629&gt;=70,"خرید مشروط",IF(--AA629&gt;=60,"مراقبت",IF(--AA629&gt;=45,"ضعیف","عدم ورود")))),"")</f>
        <v/>
      </c>
    </row>
    <row r="630">
      <c r="A630" s="12">
        <f>'دیده بان بازار'!A633</f>
        <v/>
      </c>
      <c r="B630" s="13">
        <f>'دیده بان بازار'!B633</f>
        <v/>
      </c>
      <c r="C630" s="13">
        <f>'دیده بان بازار'!C633</f>
        <v/>
      </c>
      <c r="D630" s="13">
        <f>'دیده بان بازار'!D633</f>
        <v/>
      </c>
      <c r="E630" s="14">
        <f>'دیده بان بازار'!E633</f>
        <v/>
      </c>
      <c r="F630" s="13">
        <f>'دیده بان بازار'!F633</f>
        <v/>
      </c>
      <c r="G630" s="13">
        <f>'دیده بان بازار'!G633</f>
        <v/>
      </c>
      <c r="H630" s="13">
        <f>'دیده بان بازار'!H633</f>
        <v/>
      </c>
      <c r="I630" s="13">
        <f>'دیده بان بازار'!I633</f>
        <v/>
      </c>
      <c r="J630" s="13">
        <f>'دیده بان بازار'!J633</f>
        <v/>
      </c>
      <c r="K630" s="13">
        <f>'دیده بان بازار'!K633</f>
        <v/>
      </c>
      <c r="L630" s="13">
        <f>'دیده بان بازار'!L633</f>
        <v/>
      </c>
      <c r="M630" s="13">
        <f>'دیده بان بازار'!M633</f>
        <v/>
      </c>
      <c r="N630" s="13">
        <f>'دیده بان بازار'!N633</f>
        <v/>
      </c>
      <c r="O630" s="13">
        <f>'دیده بان بازار'!O633</f>
        <v/>
      </c>
      <c r="P630" s="13">
        <f>'دیده بان بازار'!P633</f>
        <v/>
      </c>
      <c r="Q630" s="13">
        <f>'دیده بان بازار'!Q633</f>
        <v/>
      </c>
      <c r="R630" s="13">
        <f>'دیده بان بازار'!R633</f>
        <v/>
      </c>
      <c r="S630" s="13">
        <f>'دیده بان بازار'!S633</f>
        <v/>
      </c>
      <c r="T630" s="13">
        <f>'دیده بان بازار'!T633</f>
        <v/>
      </c>
      <c r="U630" s="13">
        <f>'دیده بان بازار'!U633</f>
        <v/>
      </c>
      <c r="V630" s="13">
        <f>'دیده بان بازار'!V633</f>
        <v/>
      </c>
      <c r="W630" s="6">
        <f>'دیده بان بازار'!W633</f>
        <v/>
      </c>
      <c r="X630" s="11">
        <f>IFERROR(IF(OR(R630&lt;=0,W630&lt;=0,S630&lt;=0,V630&lt;=0),0,ROUND((S630/R630)/(V630/W630),2)),0)</f>
        <v/>
      </c>
      <c r="Y630" s="11">
        <f>IFERROR(IF(OR(S630&lt;=0,V630&lt;=0),0,ROUND(S630/V630,2)),0)</f>
        <v/>
      </c>
      <c r="Z630" s="11">
        <f>IFERROR(J630-M630,0)</f>
        <v/>
      </c>
      <c r="AA630" s="11">
        <f>IFERROR(ROUND(MAX(0,MIN(100,((AB630*0.2)+(AC630*0.15)+(AD630*0.15)+(AE630*0.1)+(AF630*0.1)+(AG630*0.15)+(MIN(Y630/3,1)*100*0.1)+(AI630*0.05))*((AH630/100)*0.25+0.75))),0),0)</f>
        <v/>
      </c>
      <c r="AB630" s="11">
        <f>ROUND(MAX(0,MIN(100,((M630+10)/20)*100)),0)</f>
        <v/>
      </c>
      <c r="AC630" s="11">
        <f>IFERROR(IF(D630&lt;=0,0,ROUND(COUNTIFS($D$4:$D$3359,"&lt;="&amp;D630,$D$4:$D$3359,"&gt;0")/COUNTIF($D$4:$D$3359,"&gt;0")*100,0)),0)</f>
        <v/>
      </c>
      <c r="AD630" s="11">
        <f>IF(E630&lt;=0,0,ROUND(MAX(0,MIN(100,(LOG10(1+E630/1000000000)/LOG10(101))*100)),0))</f>
        <v/>
      </c>
      <c r="AE630" s="11">
        <f>IF(O630=N630,50,ROUND(MAX(0,MIN(100,((H630-N630)/(O630-N630))*100)),0))</f>
        <v/>
      </c>
      <c r="AF630" s="11">
        <f>ROUND(MAX(0,MIN(100,50+((H630-K630)/K630)*1000)),0)</f>
        <v/>
      </c>
      <c r="AG630" s="11">
        <f>IFERROR(ROUND(MAX(0,MIN(100,50+25*LN(MAX(0.01,X630)))),0),25)</f>
        <v/>
      </c>
      <c r="AH630" s="11">
        <f>ROUND(IF(M630&lt;=-30,0,IF(M630&lt;=-20,20,IF(M630&lt;=-10,50,100))),0)</f>
        <v/>
      </c>
      <c r="AI630" s="11">
        <f>ROUND(MAX(0,MIN(100,50+(Z630*10))),0)</f>
        <v/>
      </c>
      <c r="AJ630" s="11">
        <f>IFERROR(IF(--AA630&gt;=80,"خرید قوی",IF(--AA630&gt;=70,"خرید مشروط",IF(--AA630&gt;=60,"مراقبت",IF(--AA630&gt;=45,"ضعیف","عدم ورود")))),"")</f>
        <v/>
      </c>
    </row>
    <row r="631">
      <c r="A631" s="15">
        <f>'دیده بان بازار'!A634</f>
        <v/>
      </c>
      <c r="B631" s="16">
        <f>'دیده بان بازار'!B634</f>
        <v/>
      </c>
      <c r="C631" s="16">
        <f>'دیده بان بازار'!C634</f>
        <v/>
      </c>
      <c r="D631" s="16">
        <f>'دیده بان بازار'!D634</f>
        <v/>
      </c>
      <c r="E631" s="17">
        <f>'دیده بان بازار'!E634</f>
        <v/>
      </c>
      <c r="F631" s="16">
        <f>'دیده بان بازار'!F634</f>
        <v/>
      </c>
      <c r="G631" s="16">
        <f>'دیده بان بازار'!G634</f>
        <v/>
      </c>
      <c r="H631" s="16">
        <f>'دیده بان بازار'!H634</f>
        <v/>
      </c>
      <c r="I631" s="16">
        <f>'دیده بان بازار'!I634</f>
        <v/>
      </c>
      <c r="J631" s="16">
        <f>'دیده بان بازار'!J634</f>
        <v/>
      </c>
      <c r="K631" s="16">
        <f>'دیده بان بازار'!K634</f>
        <v/>
      </c>
      <c r="L631" s="16">
        <f>'دیده بان بازار'!L634</f>
        <v/>
      </c>
      <c r="M631" s="16">
        <f>'دیده بان بازار'!M634</f>
        <v/>
      </c>
      <c r="N631" s="16">
        <f>'دیده بان بازار'!N634</f>
        <v/>
      </c>
      <c r="O631" s="16">
        <f>'دیده بان بازار'!O634</f>
        <v/>
      </c>
      <c r="P631" s="16">
        <f>'دیده بان بازار'!P634</f>
        <v/>
      </c>
      <c r="Q631" s="16">
        <f>'دیده بان بازار'!Q634</f>
        <v/>
      </c>
      <c r="R631" s="16">
        <f>'دیده بان بازار'!R634</f>
        <v/>
      </c>
      <c r="S631" s="16">
        <f>'دیده بان بازار'!S634</f>
        <v/>
      </c>
      <c r="T631" s="16">
        <f>'دیده بان بازار'!T634</f>
        <v/>
      </c>
      <c r="U631" s="16">
        <f>'دیده بان بازار'!U634</f>
        <v/>
      </c>
      <c r="V631" s="16">
        <f>'دیده بان بازار'!V634</f>
        <v/>
      </c>
      <c r="W631" s="7">
        <f>'دیده بان بازار'!W634</f>
        <v/>
      </c>
      <c r="X631" s="11">
        <f>IFERROR(IF(OR(R631&lt;=0,W631&lt;=0,S631&lt;=0,V631&lt;=0),0,ROUND((S631/R631)/(V631/W631),2)),0)</f>
        <v/>
      </c>
      <c r="Y631" s="11">
        <f>IFERROR(IF(OR(S631&lt;=0,V631&lt;=0),0,ROUND(S631/V631,2)),0)</f>
        <v/>
      </c>
      <c r="Z631" s="11">
        <f>IFERROR(J631-M631,0)</f>
        <v/>
      </c>
      <c r="AA631" s="11">
        <f>IFERROR(ROUND(MAX(0,MIN(100,((AB631*0.2)+(AC631*0.15)+(AD631*0.15)+(AE631*0.1)+(AF631*0.1)+(AG631*0.15)+(MIN(Y631/3,1)*100*0.1)+(AI631*0.05))*((AH631/100)*0.25+0.75))),0),0)</f>
        <v/>
      </c>
      <c r="AB631" s="11">
        <f>ROUND(MAX(0,MIN(100,((M631+10)/20)*100)),0)</f>
        <v/>
      </c>
      <c r="AC631" s="11">
        <f>IFERROR(IF(D631&lt;=0,0,ROUND(COUNTIFS($D$4:$D$3359,"&lt;="&amp;D631,$D$4:$D$3359,"&gt;0")/COUNTIF($D$4:$D$3359,"&gt;0")*100,0)),0)</f>
        <v/>
      </c>
      <c r="AD631" s="11">
        <f>IF(E631&lt;=0,0,ROUND(MAX(0,MIN(100,(LOG10(1+E631/1000000000)/LOG10(101))*100)),0))</f>
        <v/>
      </c>
      <c r="AE631" s="11">
        <f>IF(O631=N631,50,ROUND(MAX(0,MIN(100,((H631-N631)/(O631-N631))*100)),0))</f>
        <v/>
      </c>
      <c r="AF631" s="11">
        <f>ROUND(MAX(0,MIN(100,50+((H631-K631)/K631)*1000)),0)</f>
        <v/>
      </c>
      <c r="AG631" s="11">
        <f>IFERROR(ROUND(MAX(0,MIN(100,50+25*LN(MAX(0.01,X631)))),0),25)</f>
        <v/>
      </c>
      <c r="AH631" s="11">
        <f>ROUND(IF(M631&lt;=-30,0,IF(M631&lt;=-20,20,IF(M631&lt;=-10,50,100))),0)</f>
        <v/>
      </c>
      <c r="AI631" s="11">
        <f>ROUND(MAX(0,MIN(100,50+(Z631*10))),0)</f>
        <v/>
      </c>
      <c r="AJ631" s="11">
        <f>IFERROR(IF(--AA631&gt;=80,"خرید قوی",IF(--AA631&gt;=70,"خرید مشروط",IF(--AA631&gt;=60,"مراقبت",IF(--AA631&gt;=45,"ضعیف","عدم ورود")))),"")</f>
        <v/>
      </c>
    </row>
    <row r="632">
      <c r="A632" s="15">
        <f>'دیده بان بازار'!A635</f>
        <v/>
      </c>
      <c r="B632" s="16">
        <f>'دیده بان بازار'!B635</f>
        <v/>
      </c>
      <c r="C632" s="16">
        <f>'دیده بان بازار'!C635</f>
        <v/>
      </c>
      <c r="D632" s="16">
        <f>'دیده بان بازار'!D635</f>
        <v/>
      </c>
      <c r="E632" s="17">
        <f>'دیده بان بازار'!E635</f>
        <v/>
      </c>
      <c r="F632" s="16">
        <f>'دیده بان بازار'!F635</f>
        <v/>
      </c>
      <c r="G632" s="16">
        <f>'دیده بان بازار'!G635</f>
        <v/>
      </c>
      <c r="H632" s="16">
        <f>'دیده بان بازار'!H635</f>
        <v/>
      </c>
      <c r="I632" s="16">
        <f>'دیده بان بازار'!I635</f>
        <v/>
      </c>
      <c r="J632" s="16">
        <f>'دیده بان بازار'!J635</f>
        <v/>
      </c>
      <c r="K632" s="16">
        <f>'دیده بان بازار'!K635</f>
        <v/>
      </c>
      <c r="L632" s="16">
        <f>'دیده بان بازار'!L635</f>
        <v/>
      </c>
      <c r="M632" s="16">
        <f>'دیده بان بازار'!M635</f>
        <v/>
      </c>
      <c r="N632" s="16">
        <f>'دیده بان بازار'!N635</f>
        <v/>
      </c>
      <c r="O632" s="16">
        <f>'دیده بان بازار'!O635</f>
        <v/>
      </c>
      <c r="P632" s="16">
        <f>'دیده بان بازار'!P635</f>
        <v/>
      </c>
      <c r="Q632" s="16">
        <f>'دیده بان بازار'!Q635</f>
        <v/>
      </c>
      <c r="R632" s="16">
        <f>'دیده بان بازار'!R635</f>
        <v/>
      </c>
      <c r="S632" s="16">
        <f>'دیده بان بازار'!S635</f>
        <v/>
      </c>
      <c r="T632" s="16">
        <f>'دیده بان بازار'!T635</f>
        <v/>
      </c>
      <c r="U632" s="16">
        <f>'دیده بان بازار'!U635</f>
        <v/>
      </c>
      <c r="V632" s="16">
        <f>'دیده بان بازار'!V635</f>
        <v/>
      </c>
      <c r="W632" s="7">
        <f>'دیده بان بازار'!W635</f>
        <v/>
      </c>
      <c r="X632" s="11">
        <f>IFERROR(IF(OR(R632&lt;=0,W632&lt;=0,S632&lt;=0,V632&lt;=0),0,ROUND((S632/R632)/(V632/W632),2)),0)</f>
        <v/>
      </c>
      <c r="Y632" s="11">
        <f>IFERROR(IF(OR(S632&lt;=0,V632&lt;=0),0,ROUND(S632/V632,2)),0)</f>
        <v/>
      </c>
      <c r="Z632" s="11">
        <f>IFERROR(J632-M632,0)</f>
        <v/>
      </c>
      <c r="AA632" s="11">
        <f>IFERROR(ROUND(MAX(0,MIN(100,((AB632*0.2)+(AC632*0.15)+(AD632*0.15)+(AE632*0.1)+(AF632*0.1)+(AG632*0.15)+(MIN(Y632/3,1)*100*0.1)+(AI632*0.05))*((AH632/100)*0.25+0.75))),0),0)</f>
        <v/>
      </c>
      <c r="AB632" s="11">
        <f>ROUND(MAX(0,MIN(100,((M632+10)/20)*100)),0)</f>
        <v/>
      </c>
      <c r="AC632" s="11">
        <f>IFERROR(IF(D632&lt;=0,0,ROUND(COUNTIFS($D$4:$D$3359,"&lt;="&amp;D632,$D$4:$D$3359,"&gt;0")/COUNTIF($D$4:$D$3359,"&gt;0")*100,0)),0)</f>
        <v/>
      </c>
      <c r="AD632" s="11">
        <f>IF(E632&lt;=0,0,ROUND(MAX(0,MIN(100,(LOG10(1+E632/1000000000)/LOG10(101))*100)),0))</f>
        <v/>
      </c>
      <c r="AE632" s="11">
        <f>IF(O632=N632,50,ROUND(MAX(0,MIN(100,((H632-N632)/(O632-N632))*100)),0))</f>
        <v/>
      </c>
      <c r="AF632" s="11">
        <f>ROUND(MAX(0,MIN(100,50+((H632-K632)/K632)*1000)),0)</f>
        <v/>
      </c>
      <c r="AG632" s="11">
        <f>IFERROR(ROUND(MAX(0,MIN(100,50+25*LN(MAX(0.01,X632)))),0),25)</f>
        <v/>
      </c>
      <c r="AH632" s="11">
        <f>ROUND(IF(M632&lt;=-30,0,IF(M632&lt;=-20,20,IF(M632&lt;=-10,50,100))),0)</f>
        <v/>
      </c>
      <c r="AI632" s="11">
        <f>ROUND(MAX(0,MIN(100,50+(Z632*10))),0)</f>
        <v/>
      </c>
      <c r="AJ632" s="11">
        <f>IFERROR(IF(--AA632&gt;=80,"خرید قوی",IF(--AA632&gt;=70,"خرید مشروط",IF(--AA632&gt;=60,"مراقبت",IF(--AA632&gt;=45,"ضعیف","عدم ورود")))),"")</f>
        <v/>
      </c>
    </row>
    <row r="633">
      <c r="A633" s="12">
        <f>'دیده بان بازار'!A636</f>
        <v/>
      </c>
      <c r="B633" s="13">
        <f>'دیده بان بازار'!B636</f>
        <v/>
      </c>
      <c r="C633" s="13">
        <f>'دیده بان بازار'!C636</f>
        <v/>
      </c>
      <c r="D633" s="13">
        <f>'دیده بان بازار'!D636</f>
        <v/>
      </c>
      <c r="E633" s="14">
        <f>'دیده بان بازار'!E636</f>
        <v/>
      </c>
      <c r="F633" s="13">
        <f>'دیده بان بازار'!F636</f>
        <v/>
      </c>
      <c r="G633" s="13">
        <f>'دیده بان بازار'!G636</f>
        <v/>
      </c>
      <c r="H633" s="13">
        <f>'دیده بان بازار'!H636</f>
        <v/>
      </c>
      <c r="I633" s="13">
        <f>'دیده بان بازار'!I636</f>
        <v/>
      </c>
      <c r="J633" s="13">
        <f>'دیده بان بازار'!J636</f>
        <v/>
      </c>
      <c r="K633" s="13">
        <f>'دیده بان بازار'!K636</f>
        <v/>
      </c>
      <c r="L633" s="13">
        <f>'دیده بان بازار'!L636</f>
        <v/>
      </c>
      <c r="M633" s="13">
        <f>'دیده بان بازار'!M636</f>
        <v/>
      </c>
      <c r="N633" s="13">
        <f>'دیده بان بازار'!N636</f>
        <v/>
      </c>
      <c r="O633" s="13">
        <f>'دیده بان بازار'!O636</f>
        <v/>
      </c>
      <c r="P633" s="13">
        <f>'دیده بان بازار'!P636</f>
        <v/>
      </c>
      <c r="Q633" s="13">
        <f>'دیده بان بازار'!Q636</f>
        <v/>
      </c>
      <c r="R633" s="13">
        <f>'دیده بان بازار'!R636</f>
        <v/>
      </c>
      <c r="S633" s="13">
        <f>'دیده بان بازار'!S636</f>
        <v/>
      </c>
      <c r="T633" s="13">
        <f>'دیده بان بازار'!T636</f>
        <v/>
      </c>
      <c r="U633" s="13">
        <f>'دیده بان بازار'!U636</f>
        <v/>
      </c>
      <c r="V633" s="13">
        <f>'دیده بان بازار'!V636</f>
        <v/>
      </c>
      <c r="W633" s="6">
        <f>'دیده بان بازار'!W636</f>
        <v/>
      </c>
      <c r="X633" s="11">
        <f>IFERROR(IF(OR(R633&lt;=0,W633&lt;=0,S633&lt;=0,V633&lt;=0),0,ROUND((S633/R633)/(V633/W633),2)),0)</f>
        <v/>
      </c>
      <c r="Y633" s="11">
        <f>IFERROR(IF(OR(S633&lt;=0,V633&lt;=0),0,ROUND(S633/V633,2)),0)</f>
        <v/>
      </c>
      <c r="Z633" s="11">
        <f>IFERROR(J633-M633,0)</f>
        <v/>
      </c>
      <c r="AA633" s="11">
        <f>IFERROR(ROUND(MAX(0,MIN(100,((AB633*0.2)+(AC633*0.15)+(AD633*0.15)+(AE633*0.1)+(AF633*0.1)+(AG633*0.15)+(MIN(Y633/3,1)*100*0.1)+(AI633*0.05))*((AH633/100)*0.25+0.75))),0),0)</f>
        <v/>
      </c>
      <c r="AB633" s="11">
        <f>ROUND(MAX(0,MIN(100,((M633+10)/20)*100)),0)</f>
        <v/>
      </c>
      <c r="AC633" s="11">
        <f>IFERROR(IF(D633&lt;=0,0,ROUND(COUNTIFS($D$4:$D$3359,"&lt;="&amp;D633,$D$4:$D$3359,"&gt;0")/COUNTIF($D$4:$D$3359,"&gt;0")*100,0)),0)</f>
        <v/>
      </c>
      <c r="AD633" s="11">
        <f>IF(E633&lt;=0,0,ROUND(MAX(0,MIN(100,(LOG10(1+E633/1000000000)/LOG10(101))*100)),0))</f>
        <v/>
      </c>
      <c r="AE633" s="11">
        <f>IF(O633=N633,50,ROUND(MAX(0,MIN(100,((H633-N633)/(O633-N633))*100)),0))</f>
        <v/>
      </c>
      <c r="AF633" s="11">
        <f>ROUND(MAX(0,MIN(100,50+((H633-K633)/K633)*1000)),0)</f>
        <v/>
      </c>
      <c r="AG633" s="11">
        <f>IFERROR(ROUND(MAX(0,MIN(100,50+25*LN(MAX(0.01,X633)))),0),25)</f>
        <v/>
      </c>
      <c r="AH633" s="11">
        <f>ROUND(IF(M633&lt;=-30,0,IF(M633&lt;=-20,20,IF(M633&lt;=-10,50,100))),0)</f>
        <v/>
      </c>
      <c r="AI633" s="11">
        <f>ROUND(MAX(0,MIN(100,50+(Z633*10))),0)</f>
        <v/>
      </c>
      <c r="AJ633" s="11">
        <f>IFERROR(IF(--AA633&gt;=80,"خرید قوی",IF(--AA633&gt;=70,"خرید مشروط",IF(--AA633&gt;=60,"مراقبت",IF(--AA633&gt;=45,"ضعیف","عدم ورود")))),"")</f>
        <v/>
      </c>
    </row>
    <row r="634">
      <c r="A634" s="15">
        <f>'دیده بان بازار'!A637</f>
        <v/>
      </c>
      <c r="B634" s="16">
        <f>'دیده بان بازار'!B637</f>
        <v/>
      </c>
      <c r="C634" s="16">
        <f>'دیده بان بازار'!C637</f>
        <v/>
      </c>
      <c r="D634" s="16">
        <f>'دیده بان بازار'!D637</f>
        <v/>
      </c>
      <c r="E634" s="17">
        <f>'دیده بان بازار'!E637</f>
        <v/>
      </c>
      <c r="F634" s="16">
        <f>'دیده بان بازار'!F637</f>
        <v/>
      </c>
      <c r="G634" s="16">
        <f>'دیده بان بازار'!G637</f>
        <v/>
      </c>
      <c r="H634" s="16">
        <f>'دیده بان بازار'!H637</f>
        <v/>
      </c>
      <c r="I634" s="16">
        <f>'دیده بان بازار'!I637</f>
        <v/>
      </c>
      <c r="J634" s="16">
        <f>'دیده بان بازار'!J637</f>
        <v/>
      </c>
      <c r="K634" s="16">
        <f>'دیده بان بازار'!K637</f>
        <v/>
      </c>
      <c r="L634" s="16">
        <f>'دیده بان بازار'!L637</f>
        <v/>
      </c>
      <c r="M634" s="16">
        <f>'دیده بان بازار'!M637</f>
        <v/>
      </c>
      <c r="N634" s="16">
        <f>'دیده بان بازار'!N637</f>
        <v/>
      </c>
      <c r="O634" s="16">
        <f>'دیده بان بازار'!O637</f>
        <v/>
      </c>
      <c r="P634" s="16">
        <f>'دیده بان بازار'!P637</f>
        <v/>
      </c>
      <c r="Q634" s="16">
        <f>'دیده بان بازار'!Q637</f>
        <v/>
      </c>
      <c r="R634" s="16">
        <f>'دیده بان بازار'!R637</f>
        <v/>
      </c>
      <c r="S634" s="16">
        <f>'دیده بان بازار'!S637</f>
        <v/>
      </c>
      <c r="T634" s="16">
        <f>'دیده بان بازار'!T637</f>
        <v/>
      </c>
      <c r="U634" s="16">
        <f>'دیده بان بازار'!U637</f>
        <v/>
      </c>
      <c r="V634" s="16">
        <f>'دیده بان بازار'!V637</f>
        <v/>
      </c>
      <c r="W634" s="7">
        <f>'دیده بان بازار'!W637</f>
        <v/>
      </c>
      <c r="X634" s="11">
        <f>IFERROR(IF(OR(R634&lt;=0,W634&lt;=0,S634&lt;=0,V634&lt;=0),0,ROUND((S634/R634)/(V634/W634),2)),0)</f>
        <v/>
      </c>
      <c r="Y634" s="11">
        <f>IFERROR(IF(OR(S634&lt;=0,V634&lt;=0),0,ROUND(S634/V634,2)),0)</f>
        <v/>
      </c>
      <c r="Z634" s="11">
        <f>IFERROR(J634-M634,0)</f>
        <v/>
      </c>
      <c r="AA634" s="11">
        <f>IFERROR(ROUND(MAX(0,MIN(100,((AB634*0.2)+(AC634*0.15)+(AD634*0.15)+(AE634*0.1)+(AF634*0.1)+(AG634*0.15)+(MIN(Y634/3,1)*100*0.1)+(AI634*0.05))*((AH634/100)*0.25+0.75))),0),0)</f>
        <v/>
      </c>
      <c r="AB634" s="11">
        <f>ROUND(MAX(0,MIN(100,((M634+10)/20)*100)),0)</f>
        <v/>
      </c>
      <c r="AC634" s="11">
        <f>IFERROR(IF(D634&lt;=0,0,ROUND(COUNTIFS($D$4:$D$3359,"&lt;="&amp;D634,$D$4:$D$3359,"&gt;0")/COUNTIF($D$4:$D$3359,"&gt;0")*100,0)),0)</f>
        <v/>
      </c>
      <c r="AD634" s="11">
        <f>IF(E634&lt;=0,0,ROUND(MAX(0,MIN(100,(LOG10(1+E634/1000000000)/LOG10(101))*100)),0))</f>
        <v/>
      </c>
      <c r="AE634" s="11">
        <f>IF(O634=N634,50,ROUND(MAX(0,MIN(100,((H634-N634)/(O634-N634))*100)),0))</f>
        <v/>
      </c>
      <c r="AF634" s="11">
        <f>ROUND(MAX(0,MIN(100,50+((H634-K634)/K634)*1000)),0)</f>
        <v/>
      </c>
      <c r="AG634" s="11">
        <f>IFERROR(ROUND(MAX(0,MIN(100,50+25*LN(MAX(0.01,X634)))),0),25)</f>
        <v/>
      </c>
      <c r="AH634" s="11">
        <f>ROUND(IF(M634&lt;=-30,0,IF(M634&lt;=-20,20,IF(M634&lt;=-10,50,100))),0)</f>
        <v/>
      </c>
      <c r="AI634" s="11">
        <f>ROUND(MAX(0,MIN(100,50+(Z634*10))),0)</f>
        <v/>
      </c>
      <c r="AJ634" s="11">
        <f>IFERROR(IF(--AA634&gt;=80,"خرید قوی",IF(--AA634&gt;=70,"خرید مشروط",IF(--AA634&gt;=60,"مراقبت",IF(--AA634&gt;=45,"ضعیف","عدم ورود")))),"")</f>
        <v/>
      </c>
    </row>
    <row r="635">
      <c r="A635" s="12">
        <f>'دیده بان بازار'!A638</f>
        <v/>
      </c>
      <c r="B635" s="13">
        <f>'دیده بان بازار'!B638</f>
        <v/>
      </c>
      <c r="C635" s="13">
        <f>'دیده بان بازار'!C638</f>
        <v/>
      </c>
      <c r="D635" s="13">
        <f>'دیده بان بازار'!D638</f>
        <v/>
      </c>
      <c r="E635" s="14">
        <f>'دیده بان بازار'!E638</f>
        <v/>
      </c>
      <c r="F635" s="13">
        <f>'دیده بان بازار'!F638</f>
        <v/>
      </c>
      <c r="G635" s="13">
        <f>'دیده بان بازار'!G638</f>
        <v/>
      </c>
      <c r="H635" s="13">
        <f>'دیده بان بازار'!H638</f>
        <v/>
      </c>
      <c r="I635" s="13">
        <f>'دیده بان بازار'!I638</f>
        <v/>
      </c>
      <c r="J635" s="13">
        <f>'دیده بان بازار'!J638</f>
        <v/>
      </c>
      <c r="K635" s="13">
        <f>'دیده بان بازار'!K638</f>
        <v/>
      </c>
      <c r="L635" s="13">
        <f>'دیده بان بازار'!L638</f>
        <v/>
      </c>
      <c r="M635" s="13">
        <f>'دیده بان بازار'!M638</f>
        <v/>
      </c>
      <c r="N635" s="13">
        <f>'دیده بان بازار'!N638</f>
        <v/>
      </c>
      <c r="O635" s="13">
        <f>'دیده بان بازار'!O638</f>
        <v/>
      </c>
      <c r="P635" s="13">
        <f>'دیده بان بازار'!P638</f>
        <v/>
      </c>
      <c r="Q635" s="13">
        <f>'دیده بان بازار'!Q638</f>
        <v/>
      </c>
      <c r="R635" s="13">
        <f>'دیده بان بازار'!R638</f>
        <v/>
      </c>
      <c r="S635" s="13">
        <f>'دیده بان بازار'!S638</f>
        <v/>
      </c>
      <c r="T635" s="13">
        <f>'دیده بان بازار'!T638</f>
        <v/>
      </c>
      <c r="U635" s="13">
        <f>'دیده بان بازار'!U638</f>
        <v/>
      </c>
      <c r="V635" s="13">
        <f>'دیده بان بازار'!V638</f>
        <v/>
      </c>
      <c r="W635" s="6">
        <f>'دیده بان بازار'!W638</f>
        <v/>
      </c>
      <c r="X635" s="11">
        <f>IFERROR(IF(OR(R635&lt;=0,W635&lt;=0,S635&lt;=0,V635&lt;=0),0,ROUND((S635/R635)/(V635/W635),2)),0)</f>
        <v/>
      </c>
      <c r="Y635" s="11">
        <f>IFERROR(IF(OR(S635&lt;=0,V635&lt;=0),0,ROUND(S635/V635,2)),0)</f>
        <v/>
      </c>
      <c r="Z635" s="11">
        <f>IFERROR(J635-M635,0)</f>
        <v/>
      </c>
      <c r="AA635" s="11">
        <f>IFERROR(ROUND(MAX(0,MIN(100,((AB635*0.2)+(AC635*0.15)+(AD635*0.15)+(AE635*0.1)+(AF635*0.1)+(AG635*0.15)+(MIN(Y635/3,1)*100*0.1)+(AI635*0.05))*((AH635/100)*0.25+0.75))),0),0)</f>
        <v/>
      </c>
      <c r="AB635" s="11">
        <f>ROUND(MAX(0,MIN(100,((M635+10)/20)*100)),0)</f>
        <v/>
      </c>
      <c r="AC635" s="11">
        <f>IFERROR(IF(D635&lt;=0,0,ROUND(COUNTIFS($D$4:$D$3359,"&lt;="&amp;D635,$D$4:$D$3359,"&gt;0")/COUNTIF($D$4:$D$3359,"&gt;0")*100,0)),0)</f>
        <v/>
      </c>
      <c r="AD635" s="11">
        <f>IF(E635&lt;=0,0,ROUND(MAX(0,MIN(100,(LOG10(1+E635/1000000000)/LOG10(101))*100)),0))</f>
        <v/>
      </c>
      <c r="AE635" s="11">
        <f>IF(O635=N635,50,ROUND(MAX(0,MIN(100,((H635-N635)/(O635-N635))*100)),0))</f>
        <v/>
      </c>
      <c r="AF635" s="11">
        <f>ROUND(MAX(0,MIN(100,50+((H635-K635)/K635)*1000)),0)</f>
        <v/>
      </c>
      <c r="AG635" s="11">
        <f>IFERROR(ROUND(MAX(0,MIN(100,50+25*LN(MAX(0.01,X635)))),0),25)</f>
        <v/>
      </c>
      <c r="AH635" s="11">
        <f>ROUND(IF(M635&lt;=-30,0,IF(M635&lt;=-20,20,IF(M635&lt;=-10,50,100))),0)</f>
        <v/>
      </c>
      <c r="AI635" s="11">
        <f>ROUND(MAX(0,MIN(100,50+(Z635*10))),0)</f>
        <v/>
      </c>
      <c r="AJ635" s="11">
        <f>IFERROR(IF(--AA635&gt;=80,"خرید قوی",IF(--AA635&gt;=70,"خرید مشروط",IF(--AA635&gt;=60,"مراقبت",IF(--AA635&gt;=45,"ضعیف","عدم ورود")))),"")</f>
        <v/>
      </c>
    </row>
    <row r="636">
      <c r="A636" s="15">
        <f>'دیده بان بازار'!A639</f>
        <v/>
      </c>
      <c r="B636" s="16">
        <f>'دیده بان بازار'!B639</f>
        <v/>
      </c>
      <c r="C636" s="16">
        <f>'دیده بان بازار'!C639</f>
        <v/>
      </c>
      <c r="D636" s="16">
        <f>'دیده بان بازار'!D639</f>
        <v/>
      </c>
      <c r="E636" s="17">
        <f>'دیده بان بازار'!E639</f>
        <v/>
      </c>
      <c r="F636" s="16">
        <f>'دیده بان بازار'!F639</f>
        <v/>
      </c>
      <c r="G636" s="16">
        <f>'دیده بان بازار'!G639</f>
        <v/>
      </c>
      <c r="H636" s="16">
        <f>'دیده بان بازار'!H639</f>
        <v/>
      </c>
      <c r="I636" s="16">
        <f>'دیده بان بازار'!I639</f>
        <v/>
      </c>
      <c r="J636" s="16">
        <f>'دیده بان بازار'!J639</f>
        <v/>
      </c>
      <c r="K636" s="16">
        <f>'دیده بان بازار'!K639</f>
        <v/>
      </c>
      <c r="L636" s="16">
        <f>'دیده بان بازار'!L639</f>
        <v/>
      </c>
      <c r="M636" s="16">
        <f>'دیده بان بازار'!M639</f>
        <v/>
      </c>
      <c r="N636" s="16">
        <f>'دیده بان بازار'!N639</f>
        <v/>
      </c>
      <c r="O636" s="16">
        <f>'دیده بان بازار'!O639</f>
        <v/>
      </c>
      <c r="P636" s="16">
        <f>'دیده بان بازار'!P639</f>
        <v/>
      </c>
      <c r="Q636" s="16">
        <f>'دیده بان بازار'!Q639</f>
        <v/>
      </c>
      <c r="R636" s="16">
        <f>'دیده بان بازار'!R639</f>
        <v/>
      </c>
      <c r="S636" s="16">
        <f>'دیده بان بازار'!S639</f>
        <v/>
      </c>
      <c r="T636" s="16">
        <f>'دیده بان بازار'!T639</f>
        <v/>
      </c>
      <c r="U636" s="16">
        <f>'دیده بان بازار'!U639</f>
        <v/>
      </c>
      <c r="V636" s="16">
        <f>'دیده بان بازار'!V639</f>
        <v/>
      </c>
      <c r="W636" s="7">
        <f>'دیده بان بازار'!W639</f>
        <v/>
      </c>
      <c r="X636" s="11">
        <f>IFERROR(IF(OR(R636&lt;=0,W636&lt;=0,S636&lt;=0,V636&lt;=0),0,ROUND((S636/R636)/(V636/W636),2)),0)</f>
        <v/>
      </c>
      <c r="Y636" s="11">
        <f>IFERROR(IF(OR(S636&lt;=0,V636&lt;=0),0,ROUND(S636/V636,2)),0)</f>
        <v/>
      </c>
      <c r="Z636" s="11">
        <f>IFERROR(J636-M636,0)</f>
        <v/>
      </c>
      <c r="AA636" s="11">
        <f>IFERROR(ROUND(MAX(0,MIN(100,((AB636*0.2)+(AC636*0.15)+(AD636*0.15)+(AE636*0.1)+(AF636*0.1)+(AG636*0.15)+(MIN(Y636/3,1)*100*0.1)+(AI636*0.05))*((AH636/100)*0.25+0.75))),0),0)</f>
        <v/>
      </c>
      <c r="AB636" s="11">
        <f>ROUND(MAX(0,MIN(100,((M636+10)/20)*100)),0)</f>
        <v/>
      </c>
      <c r="AC636" s="11">
        <f>IFERROR(IF(D636&lt;=0,0,ROUND(COUNTIFS($D$4:$D$3359,"&lt;="&amp;D636,$D$4:$D$3359,"&gt;0")/COUNTIF($D$4:$D$3359,"&gt;0")*100,0)),0)</f>
        <v/>
      </c>
      <c r="AD636" s="11">
        <f>IF(E636&lt;=0,0,ROUND(MAX(0,MIN(100,(LOG10(1+E636/1000000000)/LOG10(101))*100)),0))</f>
        <v/>
      </c>
      <c r="AE636" s="11">
        <f>IF(O636=N636,50,ROUND(MAX(0,MIN(100,((H636-N636)/(O636-N636))*100)),0))</f>
        <v/>
      </c>
      <c r="AF636" s="11">
        <f>ROUND(MAX(0,MIN(100,50+((H636-K636)/K636)*1000)),0)</f>
        <v/>
      </c>
      <c r="AG636" s="11">
        <f>IFERROR(ROUND(MAX(0,MIN(100,50+25*LN(MAX(0.01,X636)))),0),25)</f>
        <v/>
      </c>
      <c r="AH636" s="11">
        <f>ROUND(IF(M636&lt;=-30,0,IF(M636&lt;=-20,20,IF(M636&lt;=-10,50,100))),0)</f>
        <v/>
      </c>
      <c r="AI636" s="11">
        <f>ROUND(MAX(0,MIN(100,50+(Z636*10))),0)</f>
        <v/>
      </c>
      <c r="AJ636" s="11">
        <f>IFERROR(IF(--AA636&gt;=80,"خرید قوی",IF(--AA636&gt;=70,"خرید مشروط",IF(--AA636&gt;=60,"مراقبت",IF(--AA636&gt;=45,"ضعیف","عدم ورود")))),"")</f>
        <v/>
      </c>
    </row>
    <row r="637">
      <c r="A637" s="12">
        <f>'دیده بان بازار'!A640</f>
        <v/>
      </c>
      <c r="B637" s="13">
        <f>'دیده بان بازار'!B640</f>
        <v/>
      </c>
      <c r="C637" s="13">
        <f>'دیده بان بازار'!C640</f>
        <v/>
      </c>
      <c r="D637" s="13">
        <f>'دیده بان بازار'!D640</f>
        <v/>
      </c>
      <c r="E637" s="14">
        <f>'دیده بان بازار'!E640</f>
        <v/>
      </c>
      <c r="F637" s="13">
        <f>'دیده بان بازار'!F640</f>
        <v/>
      </c>
      <c r="G637" s="13">
        <f>'دیده بان بازار'!G640</f>
        <v/>
      </c>
      <c r="H637" s="13">
        <f>'دیده بان بازار'!H640</f>
        <v/>
      </c>
      <c r="I637" s="13">
        <f>'دیده بان بازار'!I640</f>
        <v/>
      </c>
      <c r="J637" s="13">
        <f>'دیده بان بازار'!J640</f>
        <v/>
      </c>
      <c r="K637" s="13">
        <f>'دیده بان بازار'!K640</f>
        <v/>
      </c>
      <c r="L637" s="13">
        <f>'دیده بان بازار'!L640</f>
        <v/>
      </c>
      <c r="M637" s="13">
        <f>'دیده بان بازار'!M640</f>
        <v/>
      </c>
      <c r="N637" s="13">
        <f>'دیده بان بازار'!N640</f>
        <v/>
      </c>
      <c r="O637" s="13">
        <f>'دیده بان بازار'!O640</f>
        <v/>
      </c>
      <c r="P637" s="13">
        <f>'دیده بان بازار'!P640</f>
        <v/>
      </c>
      <c r="Q637" s="13">
        <f>'دیده بان بازار'!Q640</f>
        <v/>
      </c>
      <c r="R637" s="13">
        <f>'دیده بان بازار'!R640</f>
        <v/>
      </c>
      <c r="S637" s="13">
        <f>'دیده بان بازار'!S640</f>
        <v/>
      </c>
      <c r="T637" s="13">
        <f>'دیده بان بازار'!T640</f>
        <v/>
      </c>
      <c r="U637" s="13">
        <f>'دیده بان بازار'!U640</f>
        <v/>
      </c>
      <c r="V637" s="13">
        <f>'دیده بان بازار'!V640</f>
        <v/>
      </c>
      <c r="W637" s="6">
        <f>'دیده بان بازار'!W640</f>
        <v/>
      </c>
      <c r="X637" s="11">
        <f>IFERROR(IF(OR(R637&lt;=0,W637&lt;=0,S637&lt;=0,V637&lt;=0),0,ROUND((S637/R637)/(V637/W637),2)),0)</f>
        <v/>
      </c>
      <c r="Y637" s="11">
        <f>IFERROR(IF(OR(S637&lt;=0,V637&lt;=0),0,ROUND(S637/V637,2)),0)</f>
        <v/>
      </c>
      <c r="Z637" s="11">
        <f>IFERROR(J637-M637,0)</f>
        <v/>
      </c>
      <c r="AA637" s="11">
        <f>IFERROR(ROUND(MAX(0,MIN(100,((AB637*0.2)+(AC637*0.15)+(AD637*0.15)+(AE637*0.1)+(AF637*0.1)+(AG637*0.15)+(MIN(Y637/3,1)*100*0.1)+(AI637*0.05))*((AH637/100)*0.25+0.75))),0),0)</f>
        <v/>
      </c>
      <c r="AB637" s="11">
        <f>ROUND(MAX(0,MIN(100,((M637+10)/20)*100)),0)</f>
        <v/>
      </c>
      <c r="AC637" s="11">
        <f>IFERROR(IF(D637&lt;=0,0,ROUND(COUNTIFS($D$4:$D$3359,"&lt;="&amp;D637,$D$4:$D$3359,"&gt;0")/COUNTIF($D$4:$D$3359,"&gt;0")*100,0)),0)</f>
        <v/>
      </c>
      <c r="AD637" s="11">
        <f>IF(E637&lt;=0,0,ROUND(MAX(0,MIN(100,(LOG10(1+E637/1000000000)/LOG10(101))*100)),0))</f>
        <v/>
      </c>
      <c r="AE637" s="11">
        <f>IF(O637=N637,50,ROUND(MAX(0,MIN(100,((H637-N637)/(O637-N637))*100)),0))</f>
        <v/>
      </c>
      <c r="AF637" s="11">
        <f>ROUND(MAX(0,MIN(100,50+((H637-K637)/K637)*1000)),0)</f>
        <v/>
      </c>
      <c r="AG637" s="11">
        <f>IFERROR(ROUND(MAX(0,MIN(100,50+25*LN(MAX(0.01,X637)))),0),25)</f>
        <v/>
      </c>
      <c r="AH637" s="11">
        <f>ROUND(IF(M637&lt;=-30,0,IF(M637&lt;=-20,20,IF(M637&lt;=-10,50,100))),0)</f>
        <v/>
      </c>
      <c r="AI637" s="11">
        <f>ROUND(MAX(0,MIN(100,50+(Z637*10))),0)</f>
        <v/>
      </c>
      <c r="AJ637" s="11">
        <f>IFERROR(IF(--AA637&gt;=80,"خرید قوی",IF(--AA637&gt;=70,"خرید مشروط",IF(--AA637&gt;=60,"مراقبت",IF(--AA637&gt;=45,"ضعیف","عدم ورود")))),"")</f>
        <v/>
      </c>
    </row>
    <row r="638">
      <c r="A638" s="15">
        <f>'دیده بان بازار'!A641</f>
        <v/>
      </c>
      <c r="B638" s="16">
        <f>'دیده بان بازار'!B641</f>
        <v/>
      </c>
      <c r="C638" s="16">
        <f>'دیده بان بازار'!C641</f>
        <v/>
      </c>
      <c r="D638" s="16">
        <f>'دیده بان بازار'!D641</f>
        <v/>
      </c>
      <c r="E638" s="17">
        <f>'دیده بان بازار'!E641</f>
        <v/>
      </c>
      <c r="F638" s="16">
        <f>'دیده بان بازار'!F641</f>
        <v/>
      </c>
      <c r="G638" s="16">
        <f>'دیده بان بازار'!G641</f>
        <v/>
      </c>
      <c r="H638" s="16">
        <f>'دیده بان بازار'!H641</f>
        <v/>
      </c>
      <c r="I638" s="16">
        <f>'دیده بان بازار'!I641</f>
        <v/>
      </c>
      <c r="J638" s="16">
        <f>'دیده بان بازار'!J641</f>
        <v/>
      </c>
      <c r="K638" s="16">
        <f>'دیده بان بازار'!K641</f>
        <v/>
      </c>
      <c r="L638" s="16">
        <f>'دیده بان بازار'!L641</f>
        <v/>
      </c>
      <c r="M638" s="16">
        <f>'دیده بان بازار'!M641</f>
        <v/>
      </c>
      <c r="N638" s="16">
        <f>'دیده بان بازار'!N641</f>
        <v/>
      </c>
      <c r="O638" s="16">
        <f>'دیده بان بازار'!O641</f>
        <v/>
      </c>
      <c r="P638" s="16">
        <f>'دیده بان بازار'!P641</f>
        <v/>
      </c>
      <c r="Q638" s="16">
        <f>'دیده بان بازار'!Q641</f>
        <v/>
      </c>
      <c r="R638" s="16">
        <f>'دیده بان بازار'!R641</f>
        <v/>
      </c>
      <c r="S638" s="16">
        <f>'دیده بان بازار'!S641</f>
        <v/>
      </c>
      <c r="T638" s="16">
        <f>'دیده بان بازار'!T641</f>
        <v/>
      </c>
      <c r="U638" s="16">
        <f>'دیده بان بازار'!U641</f>
        <v/>
      </c>
      <c r="V638" s="16">
        <f>'دیده بان بازار'!V641</f>
        <v/>
      </c>
      <c r="W638" s="7">
        <f>'دیده بان بازار'!W641</f>
        <v/>
      </c>
      <c r="X638" s="11">
        <f>IFERROR(IF(OR(R638&lt;=0,W638&lt;=0,S638&lt;=0,V638&lt;=0),0,ROUND((S638/R638)/(V638/W638),2)),0)</f>
        <v/>
      </c>
      <c r="Y638" s="11">
        <f>IFERROR(IF(OR(S638&lt;=0,V638&lt;=0),0,ROUND(S638/V638,2)),0)</f>
        <v/>
      </c>
      <c r="Z638" s="11">
        <f>IFERROR(J638-M638,0)</f>
        <v/>
      </c>
      <c r="AA638" s="11">
        <f>IFERROR(ROUND(MAX(0,MIN(100,((AB638*0.2)+(AC638*0.15)+(AD638*0.15)+(AE638*0.1)+(AF638*0.1)+(AG638*0.15)+(MIN(Y638/3,1)*100*0.1)+(AI638*0.05))*((AH638/100)*0.25+0.75))),0),0)</f>
        <v/>
      </c>
      <c r="AB638" s="11">
        <f>ROUND(MAX(0,MIN(100,((M638+10)/20)*100)),0)</f>
        <v/>
      </c>
      <c r="AC638" s="11">
        <f>IFERROR(IF(D638&lt;=0,0,ROUND(COUNTIFS($D$4:$D$3359,"&lt;="&amp;D638,$D$4:$D$3359,"&gt;0")/COUNTIF($D$4:$D$3359,"&gt;0")*100,0)),0)</f>
        <v/>
      </c>
      <c r="AD638" s="11">
        <f>IF(E638&lt;=0,0,ROUND(MAX(0,MIN(100,(LOG10(1+E638/1000000000)/LOG10(101))*100)),0))</f>
        <v/>
      </c>
      <c r="AE638" s="11">
        <f>IF(O638=N638,50,ROUND(MAX(0,MIN(100,((H638-N638)/(O638-N638))*100)),0))</f>
        <v/>
      </c>
      <c r="AF638" s="11">
        <f>ROUND(MAX(0,MIN(100,50+((H638-K638)/K638)*1000)),0)</f>
        <v/>
      </c>
      <c r="AG638" s="11">
        <f>IFERROR(ROUND(MAX(0,MIN(100,50+25*LN(MAX(0.01,X638)))),0),25)</f>
        <v/>
      </c>
      <c r="AH638" s="11">
        <f>ROUND(IF(M638&lt;=-30,0,IF(M638&lt;=-20,20,IF(M638&lt;=-10,50,100))),0)</f>
        <v/>
      </c>
      <c r="AI638" s="11">
        <f>ROUND(MAX(0,MIN(100,50+(Z638*10))),0)</f>
        <v/>
      </c>
      <c r="AJ638" s="11">
        <f>IFERROR(IF(--AA638&gt;=80,"خرید قوی",IF(--AA638&gt;=70,"خرید مشروط",IF(--AA638&gt;=60,"مراقبت",IF(--AA638&gt;=45,"ضعیف","عدم ورود")))),"")</f>
        <v/>
      </c>
    </row>
    <row r="639">
      <c r="A639" s="12">
        <f>'دیده بان بازار'!A642</f>
        <v/>
      </c>
      <c r="B639" s="13">
        <f>'دیده بان بازار'!B642</f>
        <v/>
      </c>
      <c r="C639" s="13">
        <f>'دیده بان بازار'!C642</f>
        <v/>
      </c>
      <c r="D639" s="13">
        <f>'دیده بان بازار'!D642</f>
        <v/>
      </c>
      <c r="E639" s="14">
        <f>'دیده بان بازار'!E642</f>
        <v/>
      </c>
      <c r="F639" s="13">
        <f>'دیده بان بازار'!F642</f>
        <v/>
      </c>
      <c r="G639" s="13">
        <f>'دیده بان بازار'!G642</f>
        <v/>
      </c>
      <c r="H639" s="13">
        <f>'دیده بان بازار'!H642</f>
        <v/>
      </c>
      <c r="I639" s="13">
        <f>'دیده بان بازار'!I642</f>
        <v/>
      </c>
      <c r="J639" s="13">
        <f>'دیده بان بازار'!J642</f>
        <v/>
      </c>
      <c r="K639" s="13">
        <f>'دیده بان بازار'!K642</f>
        <v/>
      </c>
      <c r="L639" s="13">
        <f>'دیده بان بازار'!L642</f>
        <v/>
      </c>
      <c r="M639" s="13">
        <f>'دیده بان بازار'!M642</f>
        <v/>
      </c>
      <c r="N639" s="13">
        <f>'دیده بان بازار'!N642</f>
        <v/>
      </c>
      <c r="O639" s="13">
        <f>'دیده بان بازار'!O642</f>
        <v/>
      </c>
      <c r="P639" s="13">
        <f>'دیده بان بازار'!P642</f>
        <v/>
      </c>
      <c r="Q639" s="13">
        <f>'دیده بان بازار'!Q642</f>
        <v/>
      </c>
      <c r="R639" s="13">
        <f>'دیده بان بازار'!R642</f>
        <v/>
      </c>
      <c r="S639" s="13">
        <f>'دیده بان بازار'!S642</f>
        <v/>
      </c>
      <c r="T639" s="13">
        <f>'دیده بان بازار'!T642</f>
        <v/>
      </c>
      <c r="U639" s="13">
        <f>'دیده بان بازار'!U642</f>
        <v/>
      </c>
      <c r="V639" s="13">
        <f>'دیده بان بازار'!V642</f>
        <v/>
      </c>
      <c r="W639" s="6">
        <f>'دیده بان بازار'!W642</f>
        <v/>
      </c>
      <c r="X639" s="11">
        <f>IFERROR(IF(OR(R639&lt;=0,W639&lt;=0,S639&lt;=0,V639&lt;=0),0,ROUND((S639/R639)/(V639/W639),2)),0)</f>
        <v/>
      </c>
      <c r="Y639" s="11">
        <f>IFERROR(IF(OR(S639&lt;=0,V639&lt;=0),0,ROUND(S639/V639,2)),0)</f>
        <v/>
      </c>
      <c r="Z639" s="11">
        <f>IFERROR(J639-M639,0)</f>
        <v/>
      </c>
      <c r="AA639" s="11">
        <f>IFERROR(ROUND(MAX(0,MIN(100,((AB639*0.2)+(AC639*0.15)+(AD639*0.15)+(AE639*0.1)+(AF639*0.1)+(AG639*0.15)+(MIN(Y639/3,1)*100*0.1)+(AI639*0.05))*((AH639/100)*0.25+0.75))),0),0)</f>
        <v/>
      </c>
      <c r="AB639" s="11">
        <f>ROUND(MAX(0,MIN(100,((M639+10)/20)*100)),0)</f>
        <v/>
      </c>
      <c r="AC639" s="11">
        <f>IFERROR(IF(D639&lt;=0,0,ROUND(COUNTIFS($D$4:$D$3359,"&lt;="&amp;D639,$D$4:$D$3359,"&gt;0")/COUNTIF($D$4:$D$3359,"&gt;0")*100,0)),0)</f>
        <v/>
      </c>
      <c r="AD639" s="11">
        <f>IF(E639&lt;=0,0,ROUND(MAX(0,MIN(100,(LOG10(1+E639/1000000000)/LOG10(101))*100)),0))</f>
        <v/>
      </c>
      <c r="AE639" s="11">
        <f>IF(O639=N639,50,ROUND(MAX(0,MIN(100,((H639-N639)/(O639-N639))*100)),0))</f>
        <v/>
      </c>
      <c r="AF639" s="11">
        <f>ROUND(MAX(0,MIN(100,50+((H639-K639)/K639)*1000)),0)</f>
        <v/>
      </c>
      <c r="AG639" s="11">
        <f>IFERROR(ROUND(MAX(0,MIN(100,50+25*LN(MAX(0.01,X639)))),0),25)</f>
        <v/>
      </c>
      <c r="AH639" s="11">
        <f>ROUND(IF(M639&lt;=-30,0,IF(M639&lt;=-20,20,IF(M639&lt;=-10,50,100))),0)</f>
        <v/>
      </c>
      <c r="AI639" s="11">
        <f>ROUND(MAX(0,MIN(100,50+(Z639*10))),0)</f>
        <v/>
      </c>
      <c r="AJ639" s="11">
        <f>IFERROR(IF(--AA639&gt;=80,"خرید قوی",IF(--AA639&gt;=70,"خرید مشروط",IF(--AA639&gt;=60,"مراقبت",IF(--AA639&gt;=45,"ضعیف","عدم ورود")))),"")</f>
        <v/>
      </c>
    </row>
    <row r="640">
      <c r="A640" s="15">
        <f>'دیده بان بازار'!A643</f>
        <v/>
      </c>
      <c r="B640" s="16">
        <f>'دیده بان بازار'!B643</f>
        <v/>
      </c>
      <c r="C640" s="16">
        <f>'دیده بان بازار'!C643</f>
        <v/>
      </c>
      <c r="D640" s="16">
        <f>'دیده بان بازار'!D643</f>
        <v/>
      </c>
      <c r="E640" s="17">
        <f>'دیده بان بازار'!E643</f>
        <v/>
      </c>
      <c r="F640" s="16">
        <f>'دیده بان بازار'!F643</f>
        <v/>
      </c>
      <c r="G640" s="16">
        <f>'دیده بان بازار'!G643</f>
        <v/>
      </c>
      <c r="H640" s="16">
        <f>'دیده بان بازار'!H643</f>
        <v/>
      </c>
      <c r="I640" s="16">
        <f>'دیده بان بازار'!I643</f>
        <v/>
      </c>
      <c r="J640" s="16">
        <f>'دیده بان بازار'!J643</f>
        <v/>
      </c>
      <c r="K640" s="16">
        <f>'دیده بان بازار'!K643</f>
        <v/>
      </c>
      <c r="L640" s="16">
        <f>'دیده بان بازار'!L643</f>
        <v/>
      </c>
      <c r="M640" s="16">
        <f>'دیده بان بازار'!M643</f>
        <v/>
      </c>
      <c r="N640" s="16">
        <f>'دیده بان بازار'!N643</f>
        <v/>
      </c>
      <c r="O640" s="16">
        <f>'دیده بان بازار'!O643</f>
        <v/>
      </c>
      <c r="P640" s="16">
        <f>'دیده بان بازار'!P643</f>
        <v/>
      </c>
      <c r="Q640" s="16">
        <f>'دیده بان بازار'!Q643</f>
        <v/>
      </c>
      <c r="R640" s="16">
        <f>'دیده بان بازار'!R643</f>
        <v/>
      </c>
      <c r="S640" s="16">
        <f>'دیده بان بازار'!S643</f>
        <v/>
      </c>
      <c r="T640" s="16">
        <f>'دیده بان بازار'!T643</f>
        <v/>
      </c>
      <c r="U640" s="16">
        <f>'دیده بان بازار'!U643</f>
        <v/>
      </c>
      <c r="V640" s="16">
        <f>'دیده بان بازار'!V643</f>
        <v/>
      </c>
      <c r="W640" s="7">
        <f>'دیده بان بازار'!W643</f>
        <v/>
      </c>
      <c r="X640" s="11">
        <f>IFERROR(IF(OR(R640&lt;=0,W640&lt;=0,S640&lt;=0,V640&lt;=0),0,ROUND((S640/R640)/(V640/W640),2)),0)</f>
        <v/>
      </c>
      <c r="Y640" s="11">
        <f>IFERROR(IF(OR(S640&lt;=0,V640&lt;=0),0,ROUND(S640/V640,2)),0)</f>
        <v/>
      </c>
      <c r="Z640" s="11">
        <f>IFERROR(J640-M640,0)</f>
        <v/>
      </c>
      <c r="AA640" s="11">
        <f>IFERROR(ROUND(MAX(0,MIN(100,((AB640*0.2)+(AC640*0.15)+(AD640*0.15)+(AE640*0.1)+(AF640*0.1)+(AG640*0.15)+(MIN(Y640/3,1)*100*0.1)+(AI640*0.05))*((AH640/100)*0.25+0.75))),0),0)</f>
        <v/>
      </c>
      <c r="AB640" s="11">
        <f>ROUND(MAX(0,MIN(100,((M640+10)/20)*100)),0)</f>
        <v/>
      </c>
      <c r="AC640" s="11">
        <f>IFERROR(IF(D640&lt;=0,0,ROUND(COUNTIFS($D$4:$D$3359,"&lt;="&amp;D640,$D$4:$D$3359,"&gt;0")/COUNTIF($D$4:$D$3359,"&gt;0")*100,0)),0)</f>
        <v/>
      </c>
      <c r="AD640" s="11">
        <f>IF(E640&lt;=0,0,ROUND(MAX(0,MIN(100,(LOG10(1+E640/1000000000)/LOG10(101))*100)),0))</f>
        <v/>
      </c>
      <c r="AE640" s="11">
        <f>IF(O640=N640,50,ROUND(MAX(0,MIN(100,((H640-N640)/(O640-N640))*100)),0))</f>
        <v/>
      </c>
      <c r="AF640" s="11">
        <f>ROUND(MAX(0,MIN(100,50+((H640-K640)/K640)*1000)),0)</f>
        <v/>
      </c>
      <c r="AG640" s="11">
        <f>IFERROR(ROUND(MAX(0,MIN(100,50+25*LN(MAX(0.01,X640)))),0),25)</f>
        <v/>
      </c>
      <c r="AH640" s="11">
        <f>ROUND(IF(M640&lt;=-30,0,IF(M640&lt;=-20,20,IF(M640&lt;=-10,50,100))),0)</f>
        <v/>
      </c>
      <c r="AI640" s="11">
        <f>ROUND(MAX(0,MIN(100,50+(Z640*10))),0)</f>
        <v/>
      </c>
      <c r="AJ640" s="11">
        <f>IFERROR(IF(--AA640&gt;=80,"خرید قوی",IF(--AA640&gt;=70,"خرید مشروط",IF(--AA640&gt;=60,"مراقبت",IF(--AA640&gt;=45,"ضعیف","عدم ورود")))),"")</f>
        <v/>
      </c>
    </row>
    <row r="641">
      <c r="A641" s="12">
        <f>'دیده بان بازار'!A644</f>
        <v/>
      </c>
      <c r="B641" s="13">
        <f>'دیده بان بازار'!B644</f>
        <v/>
      </c>
      <c r="C641" s="13">
        <f>'دیده بان بازار'!C644</f>
        <v/>
      </c>
      <c r="D641" s="13">
        <f>'دیده بان بازار'!D644</f>
        <v/>
      </c>
      <c r="E641" s="14">
        <f>'دیده بان بازار'!E644</f>
        <v/>
      </c>
      <c r="F641" s="13">
        <f>'دیده بان بازار'!F644</f>
        <v/>
      </c>
      <c r="G641" s="13">
        <f>'دیده بان بازار'!G644</f>
        <v/>
      </c>
      <c r="H641" s="13">
        <f>'دیده بان بازار'!H644</f>
        <v/>
      </c>
      <c r="I641" s="13">
        <f>'دیده بان بازار'!I644</f>
        <v/>
      </c>
      <c r="J641" s="13">
        <f>'دیده بان بازار'!J644</f>
        <v/>
      </c>
      <c r="K641" s="13">
        <f>'دیده بان بازار'!K644</f>
        <v/>
      </c>
      <c r="L641" s="13">
        <f>'دیده بان بازار'!L644</f>
        <v/>
      </c>
      <c r="M641" s="13">
        <f>'دیده بان بازار'!M644</f>
        <v/>
      </c>
      <c r="N641" s="13">
        <f>'دیده بان بازار'!N644</f>
        <v/>
      </c>
      <c r="O641" s="13">
        <f>'دیده بان بازار'!O644</f>
        <v/>
      </c>
      <c r="P641" s="13">
        <f>'دیده بان بازار'!P644</f>
        <v/>
      </c>
      <c r="Q641" s="13">
        <f>'دیده بان بازار'!Q644</f>
        <v/>
      </c>
      <c r="R641" s="13">
        <f>'دیده بان بازار'!R644</f>
        <v/>
      </c>
      <c r="S641" s="13">
        <f>'دیده بان بازار'!S644</f>
        <v/>
      </c>
      <c r="T641" s="13">
        <f>'دیده بان بازار'!T644</f>
        <v/>
      </c>
      <c r="U641" s="13">
        <f>'دیده بان بازار'!U644</f>
        <v/>
      </c>
      <c r="V641" s="13">
        <f>'دیده بان بازار'!V644</f>
        <v/>
      </c>
      <c r="W641" s="6">
        <f>'دیده بان بازار'!W644</f>
        <v/>
      </c>
      <c r="X641" s="11">
        <f>IFERROR(IF(OR(R641&lt;=0,W641&lt;=0,S641&lt;=0,V641&lt;=0),0,ROUND((S641/R641)/(V641/W641),2)),0)</f>
        <v/>
      </c>
      <c r="Y641" s="11">
        <f>IFERROR(IF(OR(S641&lt;=0,V641&lt;=0),0,ROUND(S641/V641,2)),0)</f>
        <v/>
      </c>
      <c r="Z641" s="11">
        <f>IFERROR(J641-M641,0)</f>
        <v/>
      </c>
      <c r="AA641" s="11">
        <f>IFERROR(ROUND(MAX(0,MIN(100,((AB641*0.2)+(AC641*0.15)+(AD641*0.15)+(AE641*0.1)+(AF641*0.1)+(AG641*0.15)+(MIN(Y641/3,1)*100*0.1)+(AI641*0.05))*((AH641/100)*0.25+0.75))),0),0)</f>
        <v/>
      </c>
      <c r="AB641" s="11">
        <f>ROUND(MAX(0,MIN(100,((M641+10)/20)*100)),0)</f>
        <v/>
      </c>
      <c r="AC641" s="11">
        <f>IFERROR(IF(D641&lt;=0,0,ROUND(COUNTIFS($D$4:$D$3359,"&lt;="&amp;D641,$D$4:$D$3359,"&gt;0")/COUNTIF($D$4:$D$3359,"&gt;0")*100,0)),0)</f>
        <v/>
      </c>
      <c r="AD641" s="11">
        <f>IF(E641&lt;=0,0,ROUND(MAX(0,MIN(100,(LOG10(1+E641/1000000000)/LOG10(101))*100)),0))</f>
        <v/>
      </c>
      <c r="AE641" s="11">
        <f>IF(O641=N641,50,ROUND(MAX(0,MIN(100,((H641-N641)/(O641-N641))*100)),0))</f>
        <v/>
      </c>
      <c r="AF641" s="11">
        <f>ROUND(MAX(0,MIN(100,50+((H641-K641)/K641)*1000)),0)</f>
        <v/>
      </c>
      <c r="AG641" s="11">
        <f>IFERROR(ROUND(MAX(0,MIN(100,50+25*LN(MAX(0.01,X641)))),0),25)</f>
        <v/>
      </c>
      <c r="AH641" s="11">
        <f>ROUND(IF(M641&lt;=-30,0,IF(M641&lt;=-20,20,IF(M641&lt;=-10,50,100))),0)</f>
        <v/>
      </c>
      <c r="AI641" s="11">
        <f>ROUND(MAX(0,MIN(100,50+(Z641*10))),0)</f>
        <v/>
      </c>
      <c r="AJ641" s="11">
        <f>IFERROR(IF(--AA641&gt;=80,"خرید قوی",IF(--AA641&gt;=70,"خرید مشروط",IF(--AA641&gt;=60,"مراقبت",IF(--AA641&gt;=45,"ضعیف","عدم ورود")))),"")</f>
        <v/>
      </c>
    </row>
    <row r="642">
      <c r="A642" s="15">
        <f>'دیده بان بازار'!A645</f>
        <v/>
      </c>
      <c r="B642" s="16">
        <f>'دیده بان بازار'!B645</f>
        <v/>
      </c>
      <c r="C642" s="16">
        <f>'دیده بان بازار'!C645</f>
        <v/>
      </c>
      <c r="D642" s="16">
        <f>'دیده بان بازار'!D645</f>
        <v/>
      </c>
      <c r="E642" s="17">
        <f>'دیده بان بازار'!E645</f>
        <v/>
      </c>
      <c r="F642" s="16">
        <f>'دیده بان بازار'!F645</f>
        <v/>
      </c>
      <c r="G642" s="16">
        <f>'دیده بان بازار'!G645</f>
        <v/>
      </c>
      <c r="H642" s="16">
        <f>'دیده بان بازار'!H645</f>
        <v/>
      </c>
      <c r="I642" s="16">
        <f>'دیده بان بازار'!I645</f>
        <v/>
      </c>
      <c r="J642" s="16">
        <f>'دیده بان بازار'!J645</f>
        <v/>
      </c>
      <c r="K642" s="16">
        <f>'دیده بان بازار'!K645</f>
        <v/>
      </c>
      <c r="L642" s="16">
        <f>'دیده بان بازار'!L645</f>
        <v/>
      </c>
      <c r="M642" s="16">
        <f>'دیده بان بازار'!M645</f>
        <v/>
      </c>
      <c r="N642" s="16">
        <f>'دیده بان بازار'!N645</f>
        <v/>
      </c>
      <c r="O642" s="16">
        <f>'دیده بان بازار'!O645</f>
        <v/>
      </c>
      <c r="P642" s="16">
        <f>'دیده بان بازار'!P645</f>
        <v/>
      </c>
      <c r="Q642" s="16">
        <f>'دیده بان بازار'!Q645</f>
        <v/>
      </c>
      <c r="R642" s="16">
        <f>'دیده بان بازار'!R645</f>
        <v/>
      </c>
      <c r="S642" s="16">
        <f>'دیده بان بازار'!S645</f>
        <v/>
      </c>
      <c r="T642" s="16">
        <f>'دیده بان بازار'!T645</f>
        <v/>
      </c>
      <c r="U642" s="16">
        <f>'دیده بان بازار'!U645</f>
        <v/>
      </c>
      <c r="V642" s="16">
        <f>'دیده بان بازار'!V645</f>
        <v/>
      </c>
      <c r="W642" s="7">
        <f>'دیده بان بازار'!W645</f>
        <v/>
      </c>
      <c r="X642" s="11">
        <f>IFERROR(IF(OR(R642&lt;=0,W642&lt;=0,S642&lt;=0,V642&lt;=0),0,ROUND((S642/R642)/(V642/W642),2)),0)</f>
        <v/>
      </c>
      <c r="Y642" s="11">
        <f>IFERROR(IF(OR(S642&lt;=0,V642&lt;=0),0,ROUND(S642/V642,2)),0)</f>
        <v/>
      </c>
      <c r="Z642" s="11">
        <f>IFERROR(J642-M642,0)</f>
        <v/>
      </c>
      <c r="AA642" s="11">
        <f>IFERROR(ROUND(MAX(0,MIN(100,((AB642*0.2)+(AC642*0.15)+(AD642*0.15)+(AE642*0.1)+(AF642*0.1)+(AG642*0.15)+(MIN(Y642/3,1)*100*0.1)+(AI642*0.05))*((AH642/100)*0.25+0.75))),0),0)</f>
        <v/>
      </c>
      <c r="AB642" s="11">
        <f>ROUND(MAX(0,MIN(100,((M642+10)/20)*100)),0)</f>
        <v/>
      </c>
      <c r="AC642" s="11">
        <f>IFERROR(IF(D642&lt;=0,0,ROUND(COUNTIFS($D$4:$D$3359,"&lt;="&amp;D642,$D$4:$D$3359,"&gt;0")/COUNTIF($D$4:$D$3359,"&gt;0")*100,0)),0)</f>
        <v/>
      </c>
      <c r="AD642" s="11">
        <f>IF(E642&lt;=0,0,ROUND(MAX(0,MIN(100,(LOG10(1+E642/1000000000)/LOG10(101))*100)),0))</f>
        <v/>
      </c>
      <c r="AE642" s="11">
        <f>IF(O642=N642,50,ROUND(MAX(0,MIN(100,((H642-N642)/(O642-N642))*100)),0))</f>
        <v/>
      </c>
      <c r="AF642" s="11">
        <f>ROUND(MAX(0,MIN(100,50+((H642-K642)/K642)*1000)),0)</f>
        <v/>
      </c>
      <c r="AG642" s="11">
        <f>IFERROR(ROUND(MAX(0,MIN(100,50+25*LN(MAX(0.01,X642)))),0),25)</f>
        <v/>
      </c>
      <c r="AH642" s="11">
        <f>ROUND(IF(M642&lt;=-30,0,IF(M642&lt;=-20,20,IF(M642&lt;=-10,50,100))),0)</f>
        <v/>
      </c>
      <c r="AI642" s="11">
        <f>ROUND(MAX(0,MIN(100,50+(Z642*10))),0)</f>
        <v/>
      </c>
      <c r="AJ642" s="11">
        <f>IFERROR(IF(--AA642&gt;=80,"خرید قوی",IF(--AA642&gt;=70,"خرید مشروط",IF(--AA642&gt;=60,"مراقبت",IF(--AA642&gt;=45,"ضعیف","عدم ورود")))),"")</f>
        <v/>
      </c>
    </row>
    <row r="643">
      <c r="A643" s="12">
        <f>'دیده بان بازار'!A646</f>
        <v/>
      </c>
      <c r="B643" s="13">
        <f>'دیده بان بازار'!B646</f>
        <v/>
      </c>
      <c r="C643" s="13">
        <f>'دیده بان بازار'!C646</f>
        <v/>
      </c>
      <c r="D643" s="13">
        <f>'دیده بان بازار'!D646</f>
        <v/>
      </c>
      <c r="E643" s="14">
        <f>'دیده بان بازار'!E646</f>
        <v/>
      </c>
      <c r="F643" s="13">
        <f>'دیده بان بازار'!F646</f>
        <v/>
      </c>
      <c r="G643" s="13">
        <f>'دیده بان بازار'!G646</f>
        <v/>
      </c>
      <c r="H643" s="13">
        <f>'دیده بان بازار'!H646</f>
        <v/>
      </c>
      <c r="I643" s="13">
        <f>'دیده بان بازار'!I646</f>
        <v/>
      </c>
      <c r="J643" s="13">
        <f>'دیده بان بازار'!J646</f>
        <v/>
      </c>
      <c r="K643" s="13">
        <f>'دیده بان بازار'!K646</f>
        <v/>
      </c>
      <c r="L643" s="13">
        <f>'دیده بان بازار'!L646</f>
        <v/>
      </c>
      <c r="M643" s="13">
        <f>'دیده بان بازار'!M646</f>
        <v/>
      </c>
      <c r="N643" s="13">
        <f>'دیده بان بازار'!N646</f>
        <v/>
      </c>
      <c r="O643" s="13">
        <f>'دیده بان بازار'!O646</f>
        <v/>
      </c>
      <c r="P643" s="13">
        <f>'دیده بان بازار'!P646</f>
        <v/>
      </c>
      <c r="Q643" s="13">
        <f>'دیده بان بازار'!Q646</f>
        <v/>
      </c>
      <c r="R643" s="13">
        <f>'دیده بان بازار'!R646</f>
        <v/>
      </c>
      <c r="S643" s="13">
        <f>'دیده بان بازار'!S646</f>
        <v/>
      </c>
      <c r="T643" s="13">
        <f>'دیده بان بازار'!T646</f>
        <v/>
      </c>
      <c r="U643" s="13">
        <f>'دیده بان بازار'!U646</f>
        <v/>
      </c>
      <c r="V643" s="13">
        <f>'دیده بان بازار'!V646</f>
        <v/>
      </c>
      <c r="W643" s="6">
        <f>'دیده بان بازار'!W646</f>
        <v/>
      </c>
      <c r="X643" s="11">
        <f>IFERROR(IF(OR(R643&lt;=0,W643&lt;=0,S643&lt;=0,V643&lt;=0),0,ROUND((S643/R643)/(V643/W643),2)),0)</f>
        <v/>
      </c>
      <c r="Y643" s="11">
        <f>IFERROR(IF(OR(S643&lt;=0,V643&lt;=0),0,ROUND(S643/V643,2)),0)</f>
        <v/>
      </c>
      <c r="Z643" s="11">
        <f>IFERROR(J643-M643,0)</f>
        <v/>
      </c>
      <c r="AA643" s="11">
        <f>IFERROR(ROUND(MAX(0,MIN(100,((AB643*0.2)+(AC643*0.15)+(AD643*0.15)+(AE643*0.1)+(AF643*0.1)+(AG643*0.15)+(MIN(Y643/3,1)*100*0.1)+(AI643*0.05))*((AH643/100)*0.25+0.75))),0),0)</f>
        <v/>
      </c>
      <c r="AB643" s="11">
        <f>ROUND(MAX(0,MIN(100,((M643+10)/20)*100)),0)</f>
        <v/>
      </c>
      <c r="AC643" s="11">
        <f>IFERROR(IF(D643&lt;=0,0,ROUND(COUNTIFS($D$4:$D$3359,"&lt;="&amp;D643,$D$4:$D$3359,"&gt;0")/COUNTIF($D$4:$D$3359,"&gt;0")*100,0)),0)</f>
        <v/>
      </c>
      <c r="AD643" s="11">
        <f>IF(E643&lt;=0,0,ROUND(MAX(0,MIN(100,(LOG10(1+E643/1000000000)/LOG10(101))*100)),0))</f>
        <v/>
      </c>
      <c r="AE643" s="11">
        <f>IF(O643=N643,50,ROUND(MAX(0,MIN(100,((H643-N643)/(O643-N643))*100)),0))</f>
        <v/>
      </c>
      <c r="AF643" s="11">
        <f>ROUND(MAX(0,MIN(100,50+((H643-K643)/K643)*1000)),0)</f>
        <v/>
      </c>
      <c r="AG643" s="11">
        <f>IFERROR(ROUND(MAX(0,MIN(100,50+25*LN(MAX(0.01,X643)))),0),25)</f>
        <v/>
      </c>
      <c r="AH643" s="11">
        <f>ROUND(IF(M643&lt;=-30,0,IF(M643&lt;=-20,20,IF(M643&lt;=-10,50,100))),0)</f>
        <v/>
      </c>
      <c r="AI643" s="11">
        <f>ROUND(MAX(0,MIN(100,50+(Z643*10))),0)</f>
        <v/>
      </c>
      <c r="AJ643" s="11">
        <f>IFERROR(IF(--AA643&gt;=80,"خرید قوی",IF(--AA643&gt;=70,"خرید مشروط",IF(--AA643&gt;=60,"مراقبت",IF(--AA643&gt;=45,"ضعیف","عدم ورود")))),"")</f>
        <v/>
      </c>
    </row>
    <row r="644">
      <c r="A644" s="15">
        <f>'دیده بان بازار'!A647</f>
        <v/>
      </c>
      <c r="B644" s="16">
        <f>'دیده بان بازار'!B647</f>
        <v/>
      </c>
      <c r="C644" s="16">
        <f>'دیده بان بازار'!C647</f>
        <v/>
      </c>
      <c r="D644" s="16">
        <f>'دیده بان بازار'!D647</f>
        <v/>
      </c>
      <c r="E644" s="17">
        <f>'دیده بان بازار'!E647</f>
        <v/>
      </c>
      <c r="F644" s="16">
        <f>'دیده بان بازار'!F647</f>
        <v/>
      </c>
      <c r="G644" s="16">
        <f>'دیده بان بازار'!G647</f>
        <v/>
      </c>
      <c r="H644" s="16">
        <f>'دیده بان بازار'!H647</f>
        <v/>
      </c>
      <c r="I644" s="16">
        <f>'دیده بان بازار'!I647</f>
        <v/>
      </c>
      <c r="J644" s="16">
        <f>'دیده بان بازار'!J647</f>
        <v/>
      </c>
      <c r="K644" s="16">
        <f>'دیده بان بازار'!K647</f>
        <v/>
      </c>
      <c r="L644" s="16">
        <f>'دیده بان بازار'!L647</f>
        <v/>
      </c>
      <c r="M644" s="16">
        <f>'دیده بان بازار'!M647</f>
        <v/>
      </c>
      <c r="N644" s="16">
        <f>'دیده بان بازار'!N647</f>
        <v/>
      </c>
      <c r="O644" s="16">
        <f>'دیده بان بازار'!O647</f>
        <v/>
      </c>
      <c r="P644" s="16">
        <f>'دیده بان بازار'!P647</f>
        <v/>
      </c>
      <c r="Q644" s="16">
        <f>'دیده بان بازار'!Q647</f>
        <v/>
      </c>
      <c r="R644" s="16">
        <f>'دیده بان بازار'!R647</f>
        <v/>
      </c>
      <c r="S644" s="16">
        <f>'دیده بان بازار'!S647</f>
        <v/>
      </c>
      <c r="T644" s="16">
        <f>'دیده بان بازار'!T647</f>
        <v/>
      </c>
      <c r="U644" s="16">
        <f>'دیده بان بازار'!U647</f>
        <v/>
      </c>
      <c r="V644" s="16">
        <f>'دیده بان بازار'!V647</f>
        <v/>
      </c>
      <c r="W644" s="7">
        <f>'دیده بان بازار'!W647</f>
        <v/>
      </c>
      <c r="X644" s="11">
        <f>IFERROR(IF(OR(R644&lt;=0,W644&lt;=0,S644&lt;=0,V644&lt;=0),0,ROUND((S644/R644)/(V644/W644),2)),0)</f>
        <v/>
      </c>
      <c r="Y644" s="11">
        <f>IFERROR(IF(OR(S644&lt;=0,V644&lt;=0),0,ROUND(S644/V644,2)),0)</f>
        <v/>
      </c>
      <c r="Z644" s="11">
        <f>IFERROR(J644-M644,0)</f>
        <v/>
      </c>
      <c r="AA644" s="11">
        <f>IFERROR(ROUND(MAX(0,MIN(100,((AB644*0.2)+(AC644*0.15)+(AD644*0.15)+(AE644*0.1)+(AF644*0.1)+(AG644*0.15)+(MIN(Y644/3,1)*100*0.1)+(AI644*0.05))*((AH644/100)*0.25+0.75))),0),0)</f>
        <v/>
      </c>
      <c r="AB644" s="11">
        <f>ROUND(MAX(0,MIN(100,((M644+10)/20)*100)),0)</f>
        <v/>
      </c>
      <c r="AC644" s="11">
        <f>IFERROR(IF(D644&lt;=0,0,ROUND(COUNTIFS($D$4:$D$3359,"&lt;="&amp;D644,$D$4:$D$3359,"&gt;0")/COUNTIF($D$4:$D$3359,"&gt;0")*100,0)),0)</f>
        <v/>
      </c>
      <c r="AD644" s="11">
        <f>IF(E644&lt;=0,0,ROUND(MAX(0,MIN(100,(LOG10(1+E644/1000000000)/LOG10(101))*100)),0))</f>
        <v/>
      </c>
      <c r="AE644" s="11">
        <f>IF(O644=N644,50,ROUND(MAX(0,MIN(100,((H644-N644)/(O644-N644))*100)),0))</f>
        <v/>
      </c>
      <c r="AF644" s="11">
        <f>ROUND(MAX(0,MIN(100,50+((H644-K644)/K644)*1000)),0)</f>
        <v/>
      </c>
      <c r="AG644" s="11">
        <f>IFERROR(ROUND(MAX(0,MIN(100,50+25*LN(MAX(0.01,X644)))),0),25)</f>
        <v/>
      </c>
      <c r="AH644" s="11">
        <f>ROUND(IF(M644&lt;=-30,0,IF(M644&lt;=-20,20,IF(M644&lt;=-10,50,100))),0)</f>
        <v/>
      </c>
      <c r="AI644" s="11">
        <f>ROUND(MAX(0,MIN(100,50+(Z644*10))),0)</f>
        <v/>
      </c>
      <c r="AJ644" s="11">
        <f>IFERROR(IF(--AA644&gt;=80,"خرید قوی",IF(--AA644&gt;=70,"خرید مشروط",IF(--AA644&gt;=60,"مراقبت",IF(--AA644&gt;=45,"ضعیف","عدم ورود")))),"")</f>
        <v/>
      </c>
    </row>
    <row r="645">
      <c r="A645" s="12">
        <f>'دیده بان بازار'!A648</f>
        <v/>
      </c>
      <c r="B645" s="13">
        <f>'دیده بان بازار'!B648</f>
        <v/>
      </c>
      <c r="C645" s="13">
        <f>'دیده بان بازار'!C648</f>
        <v/>
      </c>
      <c r="D645" s="13">
        <f>'دیده بان بازار'!D648</f>
        <v/>
      </c>
      <c r="E645" s="14">
        <f>'دیده بان بازار'!E648</f>
        <v/>
      </c>
      <c r="F645" s="13">
        <f>'دیده بان بازار'!F648</f>
        <v/>
      </c>
      <c r="G645" s="13">
        <f>'دیده بان بازار'!G648</f>
        <v/>
      </c>
      <c r="H645" s="13">
        <f>'دیده بان بازار'!H648</f>
        <v/>
      </c>
      <c r="I645" s="13">
        <f>'دیده بان بازار'!I648</f>
        <v/>
      </c>
      <c r="J645" s="13">
        <f>'دیده بان بازار'!J648</f>
        <v/>
      </c>
      <c r="K645" s="13">
        <f>'دیده بان بازار'!K648</f>
        <v/>
      </c>
      <c r="L645" s="13">
        <f>'دیده بان بازار'!L648</f>
        <v/>
      </c>
      <c r="M645" s="13">
        <f>'دیده بان بازار'!M648</f>
        <v/>
      </c>
      <c r="N645" s="13">
        <f>'دیده بان بازار'!N648</f>
        <v/>
      </c>
      <c r="O645" s="13">
        <f>'دیده بان بازار'!O648</f>
        <v/>
      </c>
      <c r="P645" s="13">
        <f>'دیده بان بازار'!P648</f>
        <v/>
      </c>
      <c r="Q645" s="13">
        <f>'دیده بان بازار'!Q648</f>
        <v/>
      </c>
      <c r="R645" s="13">
        <f>'دیده بان بازار'!R648</f>
        <v/>
      </c>
      <c r="S645" s="13">
        <f>'دیده بان بازار'!S648</f>
        <v/>
      </c>
      <c r="T645" s="13">
        <f>'دیده بان بازار'!T648</f>
        <v/>
      </c>
      <c r="U645" s="13">
        <f>'دیده بان بازار'!U648</f>
        <v/>
      </c>
      <c r="V645" s="13">
        <f>'دیده بان بازار'!V648</f>
        <v/>
      </c>
      <c r="W645" s="6">
        <f>'دیده بان بازار'!W648</f>
        <v/>
      </c>
      <c r="X645" s="11">
        <f>IFERROR(IF(OR(R645&lt;=0,W645&lt;=0,S645&lt;=0,V645&lt;=0),0,ROUND((S645/R645)/(V645/W645),2)),0)</f>
        <v/>
      </c>
      <c r="Y645" s="11">
        <f>IFERROR(IF(OR(S645&lt;=0,V645&lt;=0),0,ROUND(S645/V645,2)),0)</f>
        <v/>
      </c>
      <c r="Z645" s="11">
        <f>IFERROR(J645-M645,0)</f>
        <v/>
      </c>
      <c r="AA645" s="11">
        <f>IFERROR(ROUND(MAX(0,MIN(100,((AB645*0.2)+(AC645*0.15)+(AD645*0.15)+(AE645*0.1)+(AF645*0.1)+(AG645*0.15)+(MIN(Y645/3,1)*100*0.1)+(AI645*0.05))*((AH645/100)*0.25+0.75))),0),0)</f>
        <v/>
      </c>
      <c r="AB645" s="11">
        <f>ROUND(MAX(0,MIN(100,((M645+10)/20)*100)),0)</f>
        <v/>
      </c>
      <c r="AC645" s="11">
        <f>IFERROR(IF(D645&lt;=0,0,ROUND(COUNTIFS($D$4:$D$3359,"&lt;="&amp;D645,$D$4:$D$3359,"&gt;0")/COUNTIF($D$4:$D$3359,"&gt;0")*100,0)),0)</f>
        <v/>
      </c>
      <c r="AD645" s="11">
        <f>IF(E645&lt;=0,0,ROUND(MAX(0,MIN(100,(LOG10(1+E645/1000000000)/LOG10(101))*100)),0))</f>
        <v/>
      </c>
      <c r="AE645" s="11">
        <f>IF(O645=N645,50,ROUND(MAX(0,MIN(100,((H645-N645)/(O645-N645))*100)),0))</f>
        <v/>
      </c>
      <c r="AF645" s="11">
        <f>ROUND(MAX(0,MIN(100,50+((H645-K645)/K645)*1000)),0)</f>
        <v/>
      </c>
      <c r="AG645" s="11">
        <f>IFERROR(ROUND(MAX(0,MIN(100,50+25*LN(MAX(0.01,X645)))),0),25)</f>
        <v/>
      </c>
      <c r="AH645" s="11">
        <f>ROUND(IF(M645&lt;=-30,0,IF(M645&lt;=-20,20,IF(M645&lt;=-10,50,100))),0)</f>
        <v/>
      </c>
      <c r="AI645" s="11">
        <f>ROUND(MAX(0,MIN(100,50+(Z645*10))),0)</f>
        <v/>
      </c>
      <c r="AJ645" s="11">
        <f>IFERROR(IF(--AA645&gt;=80,"خرید قوی",IF(--AA645&gt;=70,"خرید مشروط",IF(--AA645&gt;=60,"مراقبت",IF(--AA645&gt;=45,"ضعیف","عدم ورود")))),"")</f>
        <v/>
      </c>
    </row>
    <row r="646">
      <c r="A646" s="15">
        <f>'دیده بان بازار'!A649</f>
        <v/>
      </c>
      <c r="B646" s="16">
        <f>'دیده بان بازار'!B649</f>
        <v/>
      </c>
      <c r="C646" s="16">
        <f>'دیده بان بازار'!C649</f>
        <v/>
      </c>
      <c r="D646" s="16">
        <f>'دیده بان بازار'!D649</f>
        <v/>
      </c>
      <c r="E646" s="17">
        <f>'دیده بان بازار'!E649</f>
        <v/>
      </c>
      <c r="F646" s="16">
        <f>'دیده بان بازار'!F649</f>
        <v/>
      </c>
      <c r="G646" s="16">
        <f>'دیده بان بازار'!G649</f>
        <v/>
      </c>
      <c r="H646" s="16">
        <f>'دیده بان بازار'!H649</f>
        <v/>
      </c>
      <c r="I646" s="16">
        <f>'دیده بان بازار'!I649</f>
        <v/>
      </c>
      <c r="J646" s="16">
        <f>'دیده بان بازار'!J649</f>
        <v/>
      </c>
      <c r="K646" s="16">
        <f>'دیده بان بازار'!K649</f>
        <v/>
      </c>
      <c r="L646" s="16">
        <f>'دیده بان بازار'!L649</f>
        <v/>
      </c>
      <c r="M646" s="16">
        <f>'دیده بان بازار'!M649</f>
        <v/>
      </c>
      <c r="N646" s="16">
        <f>'دیده بان بازار'!N649</f>
        <v/>
      </c>
      <c r="O646" s="16">
        <f>'دیده بان بازار'!O649</f>
        <v/>
      </c>
      <c r="P646" s="16">
        <f>'دیده بان بازار'!P649</f>
        <v/>
      </c>
      <c r="Q646" s="16">
        <f>'دیده بان بازار'!Q649</f>
        <v/>
      </c>
      <c r="R646" s="16">
        <f>'دیده بان بازار'!R649</f>
        <v/>
      </c>
      <c r="S646" s="16">
        <f>'دیده بان بازار'!S649</f>
        <v/>
      </c>
      <c r="T646" s="16">
        <f>'دیده بان بازار'!T649</f>
        <v/>
      </c>
      <c r="U646" s="16">
        <f>'دیده بان بازار'!U649</f>
        <v/>
      </c>
      <c r="V646" s="16">
        <f>'دیده بان بازار'!V649</f>
        <v/>
      </c>
      <c r="W646" s="7">
        <f>'دیده بان بازار'!W649</f>
        <v/>
      </c>
      <c r="X646" s="11">
        <f>IFERROR(IF(OR(R646&lt;=0,W646&lt;=0,S646&lt;=0,V646&lt;=0),0,ROUND((S646/R646)/(V646/W646),2)),0)</f>
        <v/>
      </c>
      <c r="Y646" s="11">
        <f>IFERROR(IF(OR(S646&lt;=0,V646&lt;=0),0,ROUND(S646/V646,2)),0)</f>
        <v/>
      </c>
      <c r="Z646" s="11">
        <f>IFERROR(J646-M646,0)</f>
        <v/>
      </c>
      <c r="AA646" s="11">
        <f>IFERROR(ROUND(MAX(0,MIN(100,((AB646*0.2)+(AC646*0.15)+(AD646*0.15)+(AE646*0.1)+(AF646*0.1)+(AG646*0.15)+(MIN(Y646/3,1)*100*0.1)+(AI646*0.05))*((AH646/100)*0.25+0.75))),0),0)</f>
        <v/>
      </c>
      <c r="AB646" s="11">
        <f>ROUND(MAX(0,MIN(100,((M646+10)/20)*100)),0)</f>
        <v/>
      </c>
      <c r="AC646" s="11">
        <f>IFERROR(IF(D646&lt;=0,0,ROUND(COUNTIFS($D$4:$D$3359,"&lt;="&amp;D646,$D$4:$D$3359,"&gt;0")/COUNTIF($D$4:$D$3359,"&gt;0")*100,0)),0)</f>
        <v/>
      </c>
      <c r="AD646" s="11">
        <f>IF(E646&lt;=0,0,ROUND(MAX(0,MIN(100,(LOG10(1+E646/1000000000)/LOG10(101))*100)),0))</f>
        <v/>
      </c>
      <c r="AE646" s="11">
        <f>IF(O646=N646,50,ROUND(MAX(0,MIN(100,((H646-N646)/(O646-N646))*100)),0))</f>
        <v/>
      </c>
      <c r="AF646" s="11">
        <f>ROUND(MAX(0,MIN(100,50+((H646-K646)/K646)*1000)),0)</f>
        <v/>
      </c>
      <c r="AG646" s="11">
        <f>IFERROR(ROUND(MAX(0,MIN(100,50+25*LN(MAX(0.01,X646)))),0),25)</f>
        <v/>
      </c>
      <c r="AH646" s="11">
        <f>ROUND(IF(M646&lt;=-30,0,IF(M646&lt;=-20,20,IF(M646&lt;=-10,50,100))),0)</f>
        <v/>
      </c>
      <c r="AI646" s="11">
        <f>ROUND(MAX(0,MIN(100,50+(Z646*10))),0)</f>
        <v/>
      </c>
      <c r="AJ646" s="11">
        <f>IFERROR(IF(--AA646&gt;=80,"خرید قوی",IF(--AA646&gt;=70,"خرید مشروط",IF(--AA646&gt;=60,"مراقبت",IF(--AA646&gt;=45,"ضعیف","عدم ورود")))),"")</f>
        <v/>
      </c>
    </row>
    <row r="647">
      <c r="A647" s="15">
        <f>'دیده بان بازار'!A650</f>
        <v/>
      </c>
      <c r="B647" s="16">
        <f>'دیده بان بازار'!B650</f>
        <v/>
      </c>
      <c r="C647" s="16">
        <f>'دیده بان بازار'!C650</f>
        <v/>
      </c>
      <c r="D647" s="16">
        <f>'دیده بان بازار'!D650</f>
        <v/>
      </c>
      <c r="E647" s="17">
        <f>'دیده بان بازار'!E650</f>
        <v/>
      </c>
      <c r="F647" s="16">
        <f>'دیده بان بازار'!F650</f>
        <v/>
      </c>
      <c r="G647" s="16">
        <f>'دیده بان بازار'!G650</f>
        <v/>
      </c>
      <c r="H647" s="16">
        <f>'دیده بان بازار'!H650</f>
        <v/>
      </c>
      <c r="I647" s="16">
        <f>'دیده بان بازار'!I650</f>
        <v/>
      </c>
      <c r="J647" s="16">
        <f>'دیده بان بازار'!J650</f>
        <v/>
      </c>
      <c r="K647" s="16">
        <f>'دیده بان بازار'!K650</f>
        <v/>
      </c>
      <c r="L647" s="16">
        <f>'دیده بان بازار'!L650</f>
        <v/>
      </c>
      <c r="M647" s="16">
        <f>'دیده بان بازار'!M650</f>
        <v/>
      </c>
      <c r="N647" s="16">
        <f>'دیده بان بازار'!N650</f>
        <v/>
      </c>
      <c r="O647" s="16">
        <f>'دیده بان بازار'!O650</f>
        <v/>
      </c>
      <c r="P647" s="16">
        <f>'دیده بان بازار'!P650</f>
        <v/>
      </c>
      <c r="Q647" s="16">
        <f>'دیده بان بازار'!Q650</f>
        <v/>
      </c>
      <c r="R647" s="16">
        <f>'دیده بان بازار'!R650</f>
        <v/>
      </c>
      <c r="S647" s="16">
        <f>'دیده بان بازار'!S650</f>
        <v/>
      </c>
      <c r="T647" s="16">
        <f>'دیده بان بازار'!T650</f>
        <v/>
      </c>
      <c r="U647" s="16">
        <f>'دیده بان بازار'!U650</f>
        <v/>
      </c>
      <c r="V647" s="16">
        <f>'دیده بان بازار'!V650</f>
        <v/>
      </c>
      <c r="W647" s="7">
        <f>'دیده بان بازار'!W650</f>
        <v/>
      </c>
      <c r="X647" s="11">
        <f>IFERROR(IF(OR(R647&lt;=0,W647&lt;=0,S647&lt;=0,V647&lt;=0),0,ROUND((S647/R647)/(V647/W647),2)),0)</f>
        <v/>
      </c>
      <c r="Y647" s="11">
        <f>IFERROR(IF(OR(S647&lt;=0,V647&lt;=0),0,ROUND(S647/V647,2)),0)</f>
        <v/>
      </c>
      <c r="Z647" s="11">
        <f>IFERROR(J647-M647,0)</f>
        <v/>
      </c>
      <c r="AA647" s="11">
        <f>IFERROR(ROUND(MAX(0,MIN(100,((AB647*0.2)+(AC647*0.15)+(AD647*0.15)+(AE647*0.1)+(AF647*0.1)+(AG647*0.15)+(MIN(Y647/3,1)*100*0.1)+(AI647*0.05))*((AH647/100)*0.25+0.75))),0),0)</f>
        <v/>
      </c>
      <c r="AB647" s="11">
        <f>ROUND(MAX(0,MIN(100,((M647+10)/20)*100)),0)</f>
        <v/>
      </c>
      <c r="AC647" s="11">
        <f>IFERROR(IF(D647&lt;=0,0,ROUND(COUNTIFS($D$4:$D$3359,"&lt;="&amp;D647,$D$4:$D$3359,"&gt;0")/COUNTIF($D$4:$D$3359,"&gt;0")*100,0)),0)</f>
        <v/>
      </c>
      <c r="AD647" s="11">
        <f>IF(E647&lt;=0,0,ROUND(MAX(0,MIN(100,(LOG10(1+E647/1000000000)/LOG10(101))*100)),0))</f>
        <v/>
      </c>
      <c r="AE647" s="11">
        <f>IF(O647=N647,50,ROUND(MAX(0,MIN(100,((H647-N647)/(O647-N647))*100)),0))</f>
        <v/>
      </c>
      <c r="AF647" s="11">
        <f>ROUND(MAX(0,MIN(100,50+((H647-K647)/K647)*1000)),0)</f>
        <v/>
      </c>
      <c r="AG647" s="11">
        <f>IFERROR(ROUND(MAX(0,MIN(100,50+25*LN(MAX(0.01,X647)))),0),25)</f>
        <v/>
      </c>
      <c r="AH647" s="11">
        <f>ROUND(IF(M647&lt;=-30,0,IF(M647&lt;=-20,20,IF(M647&lt;=-10,50,100))),0)</f>
        <v/>
      </c>
      <c r="AI647" s="11">
        <f>ROUND(MAX(0,MIN(100,50+(Z647*10))),0)</f>
        <v/>
      </c>
      <c r="AJ647" s="11">
        <f>IFERROR(IF(--AA647&gt;=80,"خرید قوی",IF(--AA647&gt;=70,"خرید مشروط",IF(--AA647&gt;=60,"مراقبت",IF(--AA647&gt;=45,"ضعیف","عدم ورود")))),"")</f>
        <v/>
      </c>
    </row>
    <row r="648">
      <c r="A648" s="12">
        <f>'دیده بان بازار'!A651</f>
        <v/>
      </c>
      <c r="B648" s="13">
        <f>'دیده بان بازار'!B651</f>
        <v/>
      </c>
      <c r="C648" s="13">
        <f>'دیده بان بازار'!C651</f>
        <v/>
      </c>
      <c r="D648" s="13">
        <f>'دیده بان بازار'!D651</f>
        <v/>
      </c>
      <c r="E648" s="14">
        <f>'دیده بان بازار'!E651</f>
        <v/>
      </c>
      <c r="F648" s="13">
        <f>'دیده بان بازار'!F651</f>
        <v/>
      </c>
      <c r="G648" s="13">
        <f>'دیده بان بازار'!G651</f>
        <v/>
      </c>
      <c r="H648" s="13">
        <f>'دیده بان بازار'!H651</f>
        <v/>
      </c>
      <c r="I648" s="13">
        <f>'دیده بان بازار'!I651</f>
        <v/>
      </c>
      <c r="J648" s="13">
        <f>'دیده بان بازار'!J651</f>
        <v/>
      </c>
      <c r="K648" s="13">
        <f>'دیده بان بازار'!K651</f>
        <v/>
      </c>
      <c r="L648" s="13">
        <f>'دیده بان بازار'!L651</f>
        <v/>
      </c>
      <c r="M648" s="13">
        <f>'دیده بان بازار'!M651</f>
        <v/>
      </c>
      <c r="N648" s="13">
        <f>'دیده بان بازار'!N651</f>
        <v/>
      </c>
      <c r="O648" s="13">
        <f>'دیده بان بازار'!O651</f>
        <v/>
      </c>
      <c r="P648" s="13">
        <f>'دیده بان بازار'!P651</f>
        <v/>
      </c>
      <c r="Q648" s="13">
        <f>'دیده بان بازار'!Q651</f>
        <v/>
      </c>
      <c r="R648" s="13">
        <f>'دیده بان بازار'!R651</f>
        <v/>
      </c>
      <c r="S648" s="13">
        <f>'دیده بان بازار'!S651</f>
        <v/>
      </c>
      <c r="T648" s="13">
        <f>'دیده بان بازار'!T651</f>
        <v/>
      </c>
      <c r="U648" s="13">
        <f>'دیده بان بازار'!U651</f>
        <v/>
      </c>
      <c r="V648" s="13">
        <f>'دیده بان بازار'!V651</f>
        <v/>
      </c>
      <c r="W648" s="6">
        <f>'دیده بان بازار'!W651</f>
        <v/>
      </c>
      <c r="X648" s="11">
        <f>IFERROR(IF(OR(R648&lt;=0,W648&lt;=0,S648&lt;=0,V648&lt;=0),0,ROUND((S648/R648)/(V648/W648),2)),0)</f>
        <v/>
      </c>
      <c r="Y648" s="11">
        <f>IFERROR(IF(OR(S648&lt;=0,V648&lt;=0),0,ROUND(S648/V648,2)),0)</f>
        <v/>
      </c>
      <c r="Z648" s="11">
        <f>IFERROR(J648-M648,0)</f>
        <v/>
      </c>
      <c r="AA648" s="11">
        <f>IFERROR(ROUND(MAX(0,MIN(100,((AB648*0.2)+(AC648*0.15)+(AD648*0.15)+(AE648*0.1)+(AF648*0.1)+(AG648*0.15)+(MIN(Y648/3,1)*100*0.1)+(AI648*0.05))*((AH648/100)*0.25+0.75))),0),0)</f>
        <v/>
      </c>
      <c r="AB648" s="11">
        <f>ROUND(MAX(0,MIN(100,((M648+10)/20)*100)),0)</f>
        <v/>
      </c>
      <c r="AC648" s="11">
        <f>IFERROR(IF(D648&lt;=0,0,ROUND(COUNTIFS($D$4:$D$3359,"&lt;="&amp;D648,$D$4:$D$3359,"&gt;0")/COUNTIF($D$4:$D$3359,"&gt;0")*100,0)),0)</f>
        <v/>
      </c>
      <c r="AD648" s="11">
        <f>IF(E648&lt;=0,0,ROUND(MAX(0,MIN(100,(LOG10(1+E648/1000000000)/LOG10(101))*100)),0))</f>
        <v/>
      </c>
      <c r="AE648" s="11">
        <f>IF(O648=N648,50,ROUND(MAX(0,MIN(100,((H648-N648)/(O648-N648))*100)),0))</f>
        <v/>
      </c>
      <c r="AF648" s="11">
        <f>ROUND(MAX(0,MIN(100,50+((H648-K648)/K648)*1000)),0)</f>
        <v/>
      </c>
      <c r="AG648" s="11">
        <f>IFERROR(ROUND(MAX(0,MIN(100,50+25*LN(MAX(0.01,X648)))),0),25)</f>
        <v/>
      </c>
      <c r="AH648" s="11">
        <f>ROUND(IF(M648&lt;=-30,0,IF(M648&lt;=-20,20,IF(M648&lt;=-10,50,100))),0)</f>
        <v/>
      </c>
      <c r="AI648" s="11">
        <f>ROUND(MAX(0,MIN(100,50+(Z648*10))),0)</f>
        <v/>
      </c>
      <c r="AJ648" s="11">
        <f>IFERROR(IF(--AA648&gt;=80,"خرید قوی",IF(--AA648&gt;=70,"خرید مشروط",IF(--AA648&gt;=60,"مراقبت",IF(--AA648&gt;=45,"ضعیف","عدم ورود")))),"")</f>
        <v/>
      </c>
    </row>
    <row r="649">
      <c r="A649" s="15">
        <f>'دیده بان بازار'!A652</f>
        <v/>
      </c>
      <c r="B649" s="16">
        <f>'دیده بان بازار'!B652</f>
        <v/>
      </c>
      <c r="C649" s="16">
        <f>'دیده بان بازار'!C652</f>
        <v/>
      </c>
      <c r="D649" s="16">
        <f>'دیده بان بازار'!D652</f>
        <v/>
      </c>
      <c r="E649" s="17">
        <f>'دیده بان بازار'!E652</f>
        <v/>
      </c>
      <c r="F649" s="16">
        <f>'دیده بان بازار'!F652</f>
        <v/>
      </c>
      <c r="G649" s="16">
        <f>'دیده بان بازار'!G652</f>
        <v/>
      </c>
      <c r="H649" s="16">
        <f>'دیده بان بازار'!H652</f>
        <v/>
      </c>
      <c r="I649" s="16">
        <f>'دیده بان بازار'!I652</f>
        <v/>
      </c>
      <c r="J649" s="16">
        <f>'دیده بان بازار'!J652</f>
        <v/>
      </c>
      <c r="K649" s="16">
        <f>'دیده بان بازار'!K652</f>
        <v/>
      </c>
      <c r="L649" s="16">
        <f>'دیده بان بازار'!L652</f>
        <v/>
      </c>
      <c r="M649" s="16">
        <f>'دیده بان بازار'!M652</f>
        <v/>
      </c>
      <c r="N649" s="16">
        <f>'دیده بان بازار'!N652</f>
        <v/>
      </c>
      <c r="O649" s="16">
        <f>'دیده بان بازار'!O652</f>
        <v/>
      </c>
      <c r="P649" s="16">
        <f>'دیده بان بازار'!P652</f>
        <v/>
      </c>
      <c r="Q649" s="16">
        <f>'دیده بان بازار'!Q652</f>
        <v/>
      </c>
      <c r="R649" s="16">
        <f>'دیده بان بازار'!R652</f>
        <v/>
      </c>
      <c r="S649" s="16">
        <f>'دیده بان بازار'!S652</f>
        <v/>
      </c>
      <c r="T649" s="16">
        <f>'دیده بان بازار'!T652</f>
        <v/>
      </c>
      <c r="U649" s="16">
        <f>'دیده بان بازار'!U652</f>
        <v/>
      </c>
      <c r="V649" s="16">
        <f>'دیده بان بازار'!V652</f>
        <v/>
      </c>
      <c r="W649" s="7">
        <f>'دیده بان بازار'!W652</f>
        <v/>
      </c>
      <c r="X649" s="11">
        <f>IFERROR(IF(OR(R649&lt;=0,W649&lt;=0,S649&lt;=0,V649&lt;=0),0,ROUND((S649/R649)/(V649/W649),2)),0)</f>
        <v/>
      </c>
      <c r="Y649" s="11">
        <f>IFERROR(IF(OR(S649&lt;=0,V649&lt;=0),0,ROUND(S649/V649,2)),0)</f>
        <v/>
      </c>
      <c r="Z649" s="11">
        <f>IFERROR(J649-M649,0)</f>
        <v/>
      </c>
      <c r="AA649" s="11">
        <f>IFERROR(ROUND(MAX(0,MIN(100,((AB649*0.2)+(AC649*0.15)+(AD649*0.15)+(AE649*0.1)+(AF649*0.1)+(AG649*0.15)+(MIN(Y649/3,1)*100*0.1)+(AI649*0.05))*((AH649/100)*0.25+0.75))),0),0)</f>
        <v/>
      </c>
      <c r="AB649" s="11">
        <f>ROUND(MAX(0,MIN(100,((M649+10)/20)*100)),0)</f>
        <v/>
      </c>
      <c r="AC649" s="11">
        <f>IFERROR(IF(D649&lt;=0,0,ROUND(COUNTIFS($D$4:$D$3359,"&lt;="&amp;D649,$D$4:$D$3359,"&gt;0")/COUNTIF($D$4:$D$3359,"&gt;0")*100,0)),0)</f>
        <v/>
      </c>
      <c r="AD649" s="11">
        <f>IF(E649&lt;=0,0,ROUND(MAX(0,MIN(100,(LOG10(1+E649/1000000000)/LOG10(101))*100)),0))</f>
        <v/>
      </c>
      <c r="AE649" s="11">
        <f>IF(O649=N649,50,ROUND(MAX(0,MIN(100,((H649-N649)/(O649-N649))*100)),0))</f>
        <v/>
      </c>
      <c r="AF649" s="11">
        <f>ROUND(MAX(0,MIN(100,50+((H649-K649)/K649)*1000)),0)</f>
        <v/>
      </c>
      <c r="AG649" s="11">
        <f>IFERROR(ROUND(MAX(0,MIN(100,50+25*LN(MAX(0.01,X649)))),0),25)</f>
        <v/>
      </c>
      <c r="AH649" s="11">
        <f>ROUND(IF(M649&lt;=-30,0,IF(M649&lt;=-20,20,IF(M649&lt;=-10,50,100))),0)</f>
        <v/>
      </c>
      <c r="AI649" s="11">
        <f>ROUND(MAX(0,MIN(100,50+(Z649*10))),0)</f>
        <v/>
      </c>
      <c r="AJ649" s="11">
        <f>IFERROR(IF(--AA649&gt;=80,"خرید قوی",IF(--AA649&gt;=70,"خرید مشروط",IF(--AA649&gt;=60,"مراقبت",IF(--AA649&gt;=45,"ضعیف","عدم ورود")))),"")</f>
        <v/>
      </c>
    </row>
    <row r="650">
      <c r="A650" s="12">
        <f>'دیده بان بازار'!A653</f>
        <v/>
      </c>
      <c r="B650" s="13">
        <f>'دیده بان بازار'!B653</f>
        <v/>
      </c>
      <c r="C650" s="13">
        <f>'دیده بان بازار'!C653</f>
        <v/>
      </c>
      <c r="D650" s="13">
        <f>'دیده بان بازار'!D653</f>
        <v/>
      </c>
      <c r="E650" s="14">
        <f>'دیده بان بازار'!E653</f>
        <v/>
      </c>
      <c r="F650" s="13">
        <f>'دیده بان بازار'!F653</f>
        <v/>
      </c>
      <c r="G650" s="13">
        <f>'دیده بان بازار'!G653</f>
        <v/>
      </c>
      <c r="H650" s="13">
        <f>'دیده بان بازار'!H653</f>
        <v/>
      </c>
      <c r="I650" s="13">
        <f>'دیده بان بازار'!I653</f>
        <v/>
      </c>
      <c r="J650" s="13">
        <f>'دیده بان بازار'!J653</f>
        <v/>
      </c>
      <c r="K650" s="13">
        <f>'دیده بان بازار'!K653</f>
        <v/>
      </c>
      <c r="L650" s="13">
        <f>'دیده بان بازار'!L653</f>
        <v/>
      </c>
      <c r="M650" s="13">
        <f>'دیده بان بازار'!M653</f>
        <v/>
      </c>
      <c r="N650" s="13">
        <f>'دیده بان بازار'!N653</f>
        <v/>
      </c>
      <c r="O650" s="13">
        <f>'دیده بان بازار'!O653</f>
        <v/>
      </c>
      <c r="P650" s="13">
        <f>'دیده بان بازار'!P653</f>
        <v/>
      </c>
      <c r="Q650" s="13">
        <f>'دیده بان بازار'!Q653</f>
        <v/>
      </c>
      <c r="R650" s="13">
        <f>'دیده بان بازار'!R653</f>
        <v/>
      </c>
      <c r="S650" s="13">
        <f>'دیده بان بازار'!S653</f>
        <v/>
      </c>
      <c r="T650" s="13">
        <f>'دیده بان بازار'!T653</f>
        <v/>
      </c>
      <c r="U650" s="13">
        <f>'دیده بان بازار'!U653</f>
        <v/>
      </c>
      <c r="V650" s="13">
        <f>'دیده بان بازار'!V653</f>
        <v/>
      </c>
      <c r="W650" s="6">
        <f>'دیده بان بازار'!W653</f>
        <v/>
      </c>
      <c r="X650" s="11">
        <f>IFERROR(IF(OR(R650&lt;=0,W650&lt;=0,S650&lt;=0,V650&lt;=0),0,ROUND((S650/R650)/(V650/W650),2)),0)</f>
        <v/>
      </c>
      <c r="Y650" s="11">
        <f>IFERROR(IF(OR(S650&lt;=0,V650&lt;=0),0,ROUND(S650/V650,2)),0)</f>
        <v/>
      </c>
      <c r="Z650" s="11">
        <f>IFERROR(J650-M650,0)</f>
        <v/>
      </c>
      <c r="AA650" s="11">
        <f>IFERROR(ROUND(MAX(0,MIN(100,((AB650*0.2)+(AC650*0.15)+(AD650*0.15)+(AE650*0.1)+(AF650*0.1)+(AG650*0.15)+(MIN(Y650/3,1)*100*0.1)+(AI650*0.05))*((AH650/100)*0.25+0.75))),0),0)</f>
        <v/>
      </c>
      <c r="AB650" s="11">
        <f>ROUND(MAX(0,MIN(100,((M650+10)/20)*100)),0)</f>
        <v/>
      </c>
      <c r="AC650" s="11">
        <f>IFERROR(IF(D650&lt;=0,0,ROUND(COUNTIFS($D$4:$D$3359,"&lt;="&amp;D650,$D$4:$D$3359,"&gt;0")/COUNTIF($D$4:$D$3359,"&gt;0")*100,0)),0)</f>
        <v/>
      </c>
      <c r="AD650" s="11">
        <f>IF(E650&lt;=0,0,ROUND(MAX(0,MIN(100,(LOG10(1+E650/1000000000)/LOG10(101))*100)),0))</f>
        <v/>
      </c>
      <c r="AE650" s="11">
        <f>IF(O650=N650,50,ROUND(MAX(0,MIN(100,((H650-N650)/(O650-N650))*100)),0))</f>
        <v/>
      </c>
      <c r="AF650" s="11">
        <f>ROUND(MAX(0,MIN(100,50+((H650-K650)/K650)*1000)),0)</f>
        <v/>
      </c>
      <c r="AG650" s="11">
        <f>IFERROR(ROUND(MAX(0,MIN(100,50+25*LN(MAX(0.01,X650)))),0),25)</f>
        <v/>
      </c>
      <c r="AH650" s="11">
        <f>ROUND(IF(M650&lt;=-30,0,IF(M650&lt;=-20,20,IF(M650&lt;=-10,50,100))),0)</f>
        <v/>
      </c>
      <c r="AI650" s="11">
        <f>ROUND(MAX(0,MIN(100,50+(Z650*10))),0)</f>
        <v/>
      </c>
      <c r="AJ650" s="11">
        <f>IFERROR(IF(--AA650&gt;=80,"خرید قوی",IF(--AA650&gt;=70,"خرید مشروط",IF(--AA650&gt;=60,"مراقبت",IF(--AA650&gt;=45,"ضعیف","عدم ورود")))),"")</f>
        <v/>
      </c>
    </row>
    <row r="651">
      <c r="A651" s="15">
        <f>'دیده بان بازار'!A654</f>
        <v/>
      </c>
      <c r="B651" s="16">
        <f>'دیده بان بازار'!B654</f>
        <v/>
      </c>
      <c r="C651" s="16">
        <f>'دیده بان بازار'!C654</f>
        <v/>
      </c>
      <c r="D651" s="16">
        <f>'دیده بان بازار'!D654</f>
        <v/>
      </c>
      <c r="E651" s="17">
        <f>'دیده بان بازار'!E654</f>
        <v/>
      </c>
      <c r="F651" s="16">
        <f>'دیده بان بازار'!F654</f>
        <v/>
      </c>
      <c r="G651" s="16">
        <f>'دیده بان بازار'!G654</f>
        <v/>
      </c>
      <c r="H651" s="16">
        <f>'دیده بان بازار'!H654</f>
        <v/>
      </c>
      <c r="I651" s="16">
        <f>'دیده بان بازار'!I654</f>
        <v/>
      </c>
      <c r="J651" s="16">
        <f>'دیده بان بازار'!J654</f>
        <v/>
      </c>
      <c r="K651" s="16">
        <f>'دیده بان بازار'!K654</f>
        <v/>
      </c>
      <c r="L651" s="16">
        <f>'دیده بان بازار'!L654</f>
        <v/>
      </c>
      <c r="M651" s="16">
        <f>'دیده بان بازار'!M654</f>
        <v/>
      </c>
      <c r="N651" s="16">
        <f>'دیده بان بازار'!N654</f>
        <v/>
      </c>
      <c r="O651" s="16">
        <f>'دیده بان بازار'!O654</f>
        <v/>
      </c>
      <c r="P651" s="16">
        <f>'دیده بان بازار'!P654</f>
        <v/>
      </c>
      <c r="Q651" s="16">
        <f>'دیده بان بازار'!Q654</f>
        <v/>
      </c>
      <c r="R651" s="16">
        <f>'دیده بان بازار'!R654</f>
        <v/>
      </c>
      <c r="S651" s="16">
        <f>'دیده بان بازار'!S654</f>
        <v/>
      </c>
      <c r="T651" s="16">
        <f>'دیده بان بازار'!T654</f>
        <v/>
      </c>
      <c r="U651" s="16">
        <f>'دیده بان بازار'!U654</f>
        <v/>
      </c>
      <c r="V651" s="16">
        <f>'دیده بان بازار'!V654</f>
        <v/>
      </c>
      <c r="W651" s="7">
        <f>'دیده بان بازار'!W654</f>
        <v/>
      </c>
      <c r="X651" s="11">
        <f>IFERROR(IF(OR(R651&lt;=0,W651&lt;=0,S651&lt;=0,V651&lt;=0),0,ROUND((S651/R651)/(V651/W651),2)),0)</f>
        <v/>
      </c>
      <c r="Y651" s="11">
        <f>IFERROR(IF(OR(S651&lt;=0,V651&lt;=0),0,ROUND(S651/V651,2)),0)</f>
        <v/>
      </c>
      <c r="Z651" s="11">
        <f>IFERROR(J651-M651,0)</f>
        <v/>
      </c>
      <c r="AA651" s="11">
        <f>IFERROR(ROUND(MAX(0,MIN(100,((AB651*0.2)+(AC651*0.15)+(AD651*0.15)+(AE651*0.1)+(AF651*0.1)+(AG651*0.15)+(MIN(Y651/3,1)*100*0.1)+(AI651*0.05))*((AH651/100)*0.25+0.75))),0),0)</f>
        <v/>
      </c>
      <c r="AB651" s="11">
        <f>ROUND(MAX(0,MIN(100,((M651+10)/20)*100)),0)</f>
        <v/>
      </c>
      <c r="AC651" s="11">
        <f>IFERROR(IF(D651&lt;=0,0,ROUND(COUNTIFS($D$4:$D$3359,"&lt;="&amp;D651,$D$4:$D$3359,"&gt;0")/COUNTIF($D$4:$D$3359,"&gt;0")*100,0)),0)</f>
        <v/>
      </c>
      <c r="AD651" s="11">
        <f>IF(E651&lt;=0,0,ROUND(MAX(0,MIN(100,(LOG10(1+E651/1000000000)/LOG10(101))*100)),0))</f>
        <v/>
      </c>
      <c r="AE651" s="11">
        <f>IF(O651=N651,50,ROUND(MAX(0,MIN(100,((H651-N651)/(O651-N651))*100)),0))</f>
        <v/>
      </c>
      <c r="AF651" s="11">
        <f>ROUND(MAX(0,MIN(100,50+((H651-K651)/K651)*1000)),0)</f>
        <v/>
      </c>
      <c r="AG651" s="11">
        <f>IFERROR(ROUND(MAX(0,MIN(100,50+25*LN(MAX(0.01,X651)))),0),25)</f>
        <v/>
      </c>
      <c r="AH651" s="11">
        <f>ROUND(IF(M651&lt;=-30,0,IF(M651&lt;=-20,20,IF(M651&lt;=-10,50,100))),0)</f>
        <v/>
      </c>
      <c r="AI651" s="11">
        <f>ROUND(MAX(0,MIN(100,50+(Z651*10))),0)</f>
        <v/>
      </c>
      <c r="AJ651" s="11">
        <f>IFERROR(IF(--AA651&gt;=80,"خرید قوی",IF(--AA651&gt;=70,"خرید مشروط",IF(--AA651&gt;=60,"مراقبت",IF(--AA651&gt;=45,"ضعیف","عدم ورود")))),"")</f>
        <v/>
      </c>
    </row>
    <row r="652">
      <c r="A652" s="12">
        <f>'دیده بان بازار'!A655</f>
        <v/>
      </c>
      <c r="B652" s="13">
        <f>'دیده بان بازار'!B655</f>
        <v/>
      </c>
      <c r="C652" s="13">
        <f>'دیده بان بازار'!C655</f>
        <v/>
      </c>
      <c r="D652" s="13">
        <f>'دیده بان بازار'!D655</f>
        <v/>
      </c>
      <c r="E652" s="14">
        <f>'دیده بان بازار'!E655</f>
        <v/>
      </c>
      <c r="F652" s="13">
        <f>'دیده بان بازار'!F655</f>
        <v/>
      </c>
      <c r="G652" s="13">
        <f>'دیده بان بازار'!G655</f>
        <v/>
      </c>
      <c r="H652" s="13">
        <f>'دیده بان بازار'!H655</f>
        <v/>
      </c>
      <c r="I652" s="13">
        <f>'دیده بان بازار'!I655</f>
        <v/>
      </c>
      <c r="J652" s="13">
        <f>'دیده بان بازار'!J655</f>
        <v/>
      </c>
      <c r="K652" s="13">
        <f>'دیده بان بازار'!K655</f>
        <v/>
      </c>
      <c r="L652" s="13">
        <f>'دیده بان بازار'!L655</f>
        <v/>
      </c>
      <c r="M652" s="13">
        <f>'دیده بان بازار'!M655</f>
        <v/>
      </c>
      <c r="N652" s="13">
        <f>'دیده بان بازار'!N655</f>
        <v/>
      </c>
      <c r="O652" s="13">
        <f>'دیده بان بازار'!O655</f>
        <v/>
      </c>
      <c r="P652" s="13">
        <f>'دیده بان بازار'!P655</f>
        <v/>
      </c>
      <c r="Q652" s="13">
        <f>'دیده بان بازار'!Q655</f>
        <v/>
      </c>
      <c r="R652" s="13">
        <f>'دیده بان بازار'!R655</f>
        <v/>
      </c>
      <c r="S652" s="13">
        <f>'دیده بان بازار'!S655</f>
        <v/>
      </c>
      <c r="T652" s="13">
        <f>'دیده بان بازار'!T655</f>
        <v/>
      </c>
      <c r="U652" s="13">
        <f>'دیده بان بازار'!U655</f>
        <v/>
      </c>
      <c r="V652" s="13">
        <f>'دیده بان بازار'!V655</f>
        <v/>
      </c>
      <c r="W652" s="6">
        <f>'دیده بان بازار'!W655</f>
        <v/>
      </c>
      <c r="X652" s="11">
        <f>IFERROR(IF(OR(R652&lt;=0,W652&lt;=0,S652&lt;=0,V652&lt;=0),0,ROUND((S652/R652)/(V652/W652),2)),0)</f>
        <v/>
      </c>
      <c r="Y652" s="11">
        <f>IFERROR(IF(OR(S652&lt;=0,V652&lt;=0),0,ROUND(S652/V652,2)),0)</f>
        <v/>
      </c>
      <c r="Z652" s="11">
        <f>IFERROR(J652-M652,0)</f>
        <v/>
      </c>
      <c r="AA652" s="11">
        <f>IFERROR(ROUND(MAX(0,MIN(100,((AB652*0.2)+(AC652*0.15)+(AD652*0.15)+(AE652*0.1)+(AF652*0.1)+(AG652*0.15)+(MIN(Y652/3,1)*100*0.1)+(AI652*0.05))*((AH652/100)*0.25+0.75))),0),0)</f>
        <v/>
      </c>
      <c r="AB652" s="11">
        <f>ROUND(MAX(0,MIN(100,((M652+10)/20)*100)),0)</f>
        <v/>
      </c>
      <c r="AC652" s="11">
        <f>IFERROR(IF(D652&lt;=0,0,ROUND(COUNTIFS($D$4:$D$3359,"&lt;="&amp;D652,$D$4:$D$3359,"&gt;0")/COUNTIF($D$4:$D$3359,"&gt;0")*100,0)),0)</f>
        <v/>
      </c>
      <c r="AD652" s="11">
        <f>IF(E652&lt;=0,0,ROUND(MAX(0,MIN(100,(LOG10(1+E652/1000000000)/LOG10(101))*100)),0))</f>
        <v/>
      </c>
      <c r="AE652" s="11">
        <f>IF(O652=N652,50,ROUND(MAX(0,MIN(100,((H652-N652)/(O652-N652))*100)),0))</f>
        <v/>
      </c>
      <c r="AF652" s="11">
        <f>ROUND(MAX(0,MIN(100,50+((H652-K652)/K652)*1000)),0)</f>
        <v/>
      </c>
      <c r="AG652" s="11">
        <f>IFERROR(ROUND(MAX(0,MIN(100,50+25*LN(MAX(0.01,X652)))),0),25)</f>
        <v/>
      </c>
      <c r="AH652" s="11">
        <f>ROUND(IF(M652&lt;=-30,0,IF(M652&lt;=-20,20,IF(M652&lt;=-10,50,100))),0)</f>
        <v/>
      </c>
      <c r="AI652" s="11">
        <f>ROUND(MAX(0,MIN(100,50+(Z652*10))),0)</f>
        <v/>
      </c>
      <c r="AJ652" s="11">
        <f>IFERROR(IF(--AA652&gt;=80,"خرید قوی",IF(--AA652&gt;=70,"خرید مشروط",IF(--AA652&gt;=60,"مراقبت",IF(--AA652&gt;=45,"ضعیف","عدم ورود")))),"")</f>
        <v/>
      </c>
    </row>
    <row r="653">
      <c r="A653" s="15">
        <f>'دیده بان بازار'!A656</f>
        <v/>
      </c>
      <c r="B653" s="16">
        <f>'دیده بان بازار'!B656</f>
        <v/>
      </c>
      <c r="C653" s="16">
        <f>'دیده بان بازار'!C656</f>
        <v/>
      </c>
      <c r="D653" s="16">
        <f>'دیده بان بازار'!D656</f>
        <v/>
      </c>
      <c r="E653" s="17">
        <f>'دیده بان بازار'!E656</f>
        <v/>
      </c>
      <c r="F653" s="16">
        <f>'دیده بان بازار'!F656</f>
        <v/>
      </c>
      <c r="G653" s="16">
        <f>'دیده بان بازار'!G656</f>
        <v/>
      </c>
      <c r="H653" s="16">
        <f>'دیده بان بازار'!H656</f>
        <v/>
      </c>
      <c r="I653" s="16">
        <f>'دیده بان بازار'!I656</f>
        <v/>
      </c>
      <c r="J653" s="16">
        <f>'دیده بان بازار'!J656</f>
        <v/>
      </c>
      <c r="K653" s="16">
        <f>'دیده بان بازار'!K656</f>
        <v/>
      </c>
      <c r="L653" s="16">
        <f>'دیده بان بازار'!L656</f>
        <v/>
      </c>
      <c r="M653" s="16">
        <f>'دیده بان بازار'!M656</f>
        <v/>
      </c>
      <c r="N653" s="16">
        <f>'دیده بان بازار'!N656</f>
        <v/>
      </c>
      <c r="O653" s="16">
        <f>'دیده بان بازار'!O656</f>
        <v/>
      </c>
      <c r="P653" s="16">
        <f>'دیده بان بازار'!P656</f>
        <v/>
      </c>
      <c r="Q653" s="16">
        <f>'دیده بان بازار'!Q656</f>
        <v/>
      </c>
      <c r="R653" s="16">
        <f>'دیده بان بازار'!R656</f>
        <v/>
      </c>
      <c r="S653" s="16">
        <f>'دیده بان بازار'!S656</f>
        <v/>
      </c>
      <c r="T653" s="16">
        <f>'دیده بان بازار'!T656</f>
        <v/>
      </c>
      <c r="U653" s="16">
        <f>'دیده بان بازار'!U656</f>
        <v/>
      </c>
      <c r="V653" s="16">
        <f>'دیده بان بازار'!V656</f>
        <v/>
      </c>
      <c r="W653" s="7">
        <f>'دیده بان بازار'!W656</f>
        <v/>
      </c>
      <c r="X653" s="11">
        <f>IFERROR(IF(OR(R653&lt;=0,W653&lt;=0,S653&lt;=0,V653&lt;=0),0,ROUND((S653/R653)/(V653/W653),2)),0)</f>
        <v/>
      </c>
      <c r="Y653" s="11">
        <f>IFERROR(IF(OR(S653&lt;=0,V653&lt;=0),0,ROUND(S653/V653,2)),0)</f>
        <v/>
      </c>
      <c r="Z653" s="11">
        <f>IFERROR(J653-M653,0)</f>
        <v/>
      </c>
      <c r="AA653" s="11">
        <f>IFERROR(ROUND(MAX(0,MIN(100,((AB653*0.2)+(AC653*0.15)+(AD653*0.15)+(AE653*0.1)+(AF653*0.1)+(AG653*0.15)+(MIN(Y653/3,1)*100*0.1)+(AI653*0.05))*((AH653/100)*0.25+0.75))),0),0)</f>
        <v/>
      </c>
      <c r="AB653" s="11">
        <f>ROUND(MAX(0,MIN(100,((M653+10)/20)*100)),0)</f>
        <v/>
      </c>
      <c r="AC653" s="11">
        <f>IFERROR(IF(D653&lt;=0,0,ROUND(COUNTIFS($D$4:$D$3359,"&lt;="&amp;D653,$D$4:$D$3359,"&gt;0")/COUNTIF($D$4:$D$3359,"&gt;0")*100,0)),0)</f>
        <v/>
      </c>
      <c r="AD653" s="11">
        <f>IF(E653&lt;=0,0,ROUND(MAX(0,MIN(100,(LOG10(1+E653/1000000000)/LOG10(101))*100)),0))</f>
        <v/>
      </c>
      <c r="AE653" s="11">
        <f>IF(O653=N653,50,ROUND(MAX(0,MIN(100,((H653-N653)/(O653-N653))*100)),0))</f>
        <v/>
      </c>
      <c r="AF653" s="11">
        <f>ROUND(MAX(0,MIN(100,50+((H653-K653)/K653)*1000)),0)</f>
        <v/>
      </c>
      <c r="AG653" s="11">
        <f>IFERROR(ROUND(MAX(0,MIN(100,50+25*LN(MAX(0.01,X653)))),0),25)</f>
        <v/>
      </c>
      <c r="AH653" s="11">
        <f>ROUND(IF(M653&lt;=-30,0,IF(M653&lt;=-20,20,IF(M653&lt;=-10,50,100))),0)</f>
        <v/>
      </c>
      <c r="AI653" s="11">
        <f>ROUND(MAX(0,MIN(100,50+(Z653*10))),0)</f>
        <v/>
      </c>
      <c r="AJ653" s="11">
        <f>IFERROR(IF(--AA653&gt;=80,"خرید قوی",IF(--AA653&gt;=70,"خرید مشروط",IF(--AA653&gt;=60,"مراقبت",IF(--AA653&gt;=45,"ضعیف","عدم ورود")))),"")</f>
        <v/>
      </c>
    </row>
    <row r="654">
      <c r="A654" s="12">
        <f>'دیده بان بازار'!A657</f>
        <v/>
      </c>
      <c r="B654" s="13">
        <f>'دیده بان بازار'!B657</f>
        <v/>
      </c>
      <c r="C654" s="13">
        <f>'دیده بان بازار'!C657</f>
        <v/>
      </c>
      <c r="D654" s="13">
        <f>'دیده بان بازار'!D657</f>
        <v/>
      </c>
      <c r="E654" s="14">
        <f>'دیده بان بازار'!E657</f>
        <v/>
      </c>
      <c r="F654" s="13">
        <f>'دیده بان بازار'!F657</f>
        <v/>
      </c>
      <c r="G654" s="13">
        <f>'دیده بان بازار'!G657</f>
        <v/>
      </c>
      <c r="H654" s="13">
        <f>'دیده بان بازار'!H657</f>
        <v/>
      </c>
      <c r="I654" s="13">
        <f>'دیده بان بازار'!I657</f>
        <v/>
      </c>
      <c r="J654" s="13">
        <f>'دیده بان بازار'!J657</f>
        <v/>
      </c>
      <c r="K654" s="13">
        <f>'دیده بان بازار'!K657</f>
        <v/>
      </c>
      <c r="L654" s="13">
        <f>'دیده بان بازار'!L657</f>
        <v/>
      </c>
      <c r="M654" s="13">
        <f>'دیده بان بازار'!M657</f>
        <v/>
      </c>
      <c r="N654" s="13">
        <f>'دیده بان بازار'!N657</f>
        <v/>
      </c>
      <c r="O654" s="13">
        <f>'دیده بان بازار'!O657</f>
        <v/>
      </c>
      <c r="P654" s="13">
        <f>'دیده بان بازار'!P657</f>
        <v/>
      </c>
      <c r="Q654" s="13">
        <f>'دیده بان بازار'!Q657</f>
        <v/>
      </c>
      <c r="R654" s="13">
        <f>'دیده بان بازار'!R657</f>
        <v/>
      </c>
      <c r="S654" s="13">
        <f>'دیده بان بازار'!S657</f>
        <v/>
      </c>
      <c r="T654" s="13">
        <f>'دیده بان بازار'!T657</f>
        <v/>
      </c>
      <c r="U654" s="13">
        <f>'دیده بان بازار'!U657</f>
        <v/>
      </c>
      <c r="V654" s="13">
        <f>'دیده بان بازار'!V657</f>
        <v/>
      </c>
      <c r="W654" s="6">
        <f>'دیده بان بازار'!W657</f>
        <v/>
      </c>
      <c r="X654" s="11">
        <f>IFERROR(IF(OR(R654&lt;=0,W654&lt;=0,S654&lt;=0,V654&lt;=0),0,ROUND((S654/R654)/(V654/W654),2)),0)</f>
        <v/>
      </c>
      <c r="Y654" s="11">
        <f>IFERROR(IF(OR(S654&lt;=0,V654&lt;=0),0,ROUND(S654/V654,2)),0)</f>
        <v/>
      </c>
      <c r="Z654" s="11">
        <f>IFERROR(J654-M654,0)</f>
        <v/>
      </c>
      <c r="AA654" s="11">
        <f>IFERROR(ROUND(MAX(0,MIN(100,((AB654*0.2)+(AC654*0.15)+(AD654*0.15)+(AE654*0.1)+(AF654*0.1)+(AG654*0.15)+(MIN(Y654/3,1)*100*0.1)+(AI654*0.05))*((AH654/100)*0.25+0.75))),0),0)</f>
        <v/>
      </c>
      <c r="AB654" s="11">
        <f>ROUND(MAX(0,MIN(100,((M654+10)/20)*100)),0)</f>
        <v/>
      </c>
      <c r="AC654" s="11">
        <f>IFERROR(IF(D654&lt;=0,0,ROUND(COUNTIFS($D$4:$D$3359,"&lt;="&amp;D654,$D$4:$D$3359,"&gt;0")/COUNTIF($D$4:$D$3359,"&gt;0")*100,0)),0)</f>
        <v/>
      </c>
      <c r="AD654" s="11">
        <f>IF(E654&lt;=0,0,ROUND(MAX(0,MIN(100,(LOG10(1+E654/1000000000)/LOG10(101))*100)),0))</f>
        <v/>
      </c>
      <c r="AE654" s="11">
        <f>IF(O654=N654,50,ROUND(MAX(0,MIN(100,((H654-N654)/(O654-N654))*100)),0))</f>
        <v/>
      </c>
      <c r="AF654" s="11">
        <f>ROUND(MAX(0,MIN(100,50+((H654-K654)/K654)*1000)),0)</f>
        <v/>
      </c>
      <c r="AG654" s="11">
        <f>IFERROR(ROUND(MAX(0,MIN(100,50+25*LN(MAX(0.01,X654)))),0),25)</f>
        <v/>
      </c>
      <c r="AH654" s="11">
        <f>ROUND(IF(M654&lt;=-30,0,IF(M654&lt;=-20,20,IF(M654&lt;=-10,50,100))),0)</f>
        <v/>
      </c>
      <c r="AI654" s="11">
        <f>ROUND(MAX(0,MIN(100,50+(Z654*10))),0)</f>
        <v/>
      </c>
      <c r="AJ654" s="11">
        <f>IFERROR(IF(--AA654&gt;=80,"خرید قوی",IF(--AA654&gt;=70,"خرید مشروط",IF(--AA654&gt;=60,"مراقبت",IF(--AA654&gt;=45,"ضعیف","عدم ورود")))),"")</f>
        <v/>
      </c>
    </row>
    <row r="655">
      <c r="A655" s="15">
        <f>'دیده بان بازار'!A658</f>
        <v/>
      </c>
      <c r="B655" s="16">
        <f>'دیده بان بازار'!B658</f>
        <v/>
      </c>
      <c r="C655" s="16">
        <f>'دیده بان بازار'!C658</f>
        <v/>
      </c>
      <c r="D655" s="16">
        <f>'دیده بان بازار'!D658</f>
        <v/>
      </c>
      <c r="E655" s="17">
        <f>'دیده بان بازار'!E658</f>
        <v/>
      </c>
      <c r="F655" s="16">
        <f>'دیده بان بازار'!F658</f>
        <v/>
      </c>
      <c r="G655" s="16">
        <f>'دیده بان بازار'!G658</f>
        <v/>
      </c>
      <c r="H655" s="16">
        <f>'دیده بان بازار'!H658</f>
        <v/>
      </c>
      <c r="I655" s="16">
        <f>'دیده بان بازار'!I658</f>
        <v/>
      </c>
      <c r="J655" s="16">
        <f>'دیده بان بازار'!J658</f>
        <v/>
      </c>
      <c r="K655" s="16">
        <f>'دیده بان بازار'!K658</f>
        <v/>
      </c>
      <c r="L655" s="16">
        <f>'دیده بان بازار'!L658</f>
        <v/>
      </c>
      <c r="M655" s="16">
        <f>'دیده بان بازار'!M658</f>
        <v/>
      </c>
      <c r="N655" s="16">
        <f>'دیده بان بازار'!N658</f>
        <v/>
      </c>
      <c r="O655" s="16">
        <f>'دیده بان بازار'!O658</f>
        <v/>
      </c>
      <c r="P655" s="16">
        <f>'دیده بان بازار'!P658</f>
        <v/>
      </c>
      <c r="Q655" s="16">
        <f>'دیده بان بازار'!Q658</f>
        <v/>
      </c>
      <c r="R655" s="16">
        <f>'دیده بان بازار'!R658</f>
        <v/>
      </c>
      <c r="S655" s="16">
        <f>'دیده بان بازار'!S658</f>
        <v/>
      </c>
      <c r="T655" s="16">
        <f>'دیده بان بازار'!T658</f>
        <v/>
      </c>
      <c r="U655" s="16">
        <f>'دیده بان بازار'!U658</f>
        <v/>
      </c>
      <c r="V655" s="16">
        <f>'دیده بان بازار'!V658</f>
        <v/>
      </c>
      <c r="W655" s="7">
        <f>'دیده بان بازار'!W658</f>
        <v/>
      </c>
      <c r="X655" s="11">
        <f>IFERROR(IF(OR(R655&lt;=0,W655&lt;=0,S655&lt;=0,V655&lt;=0),0,ROUND((S655/R655)/(V655/W655),2)),0)</f>
        <v/>
      </c>
      <c r="Y655" s="11">
        <f>IFERROR(IF(OR(S655&lt;=0,V655&lt;=0),0,ROUND(S655/V655,2)),0)</f>
        <v/>
      </c>
      <c r="Z655" s="11">
        <f>IFERROR(J655-M655,0)</f>
        <v/>
      </c>
      <c r="AA655" s="11">
        <f>IFERROR(ROUND(MAX(0,MIN(100,((AB655*0.2)+(AC655*0.15)+(AD655*0.15)+(AE655*0.1)+(AF655*0.1)+(AG655*0.15)+(MIN(Y655/3,1)*100*0.1)+(AI655*0.05))*((AH655/100)*0.25+0.75))),0),0)</f>
        <v/>
      </c>
      <c r="AB655" s="11">
        <f>ROUND(MAX(0,MIN(100,((M655+10)/20)*100)),0)</f>
        <v/>
      </c>
      <c r="AC655" s="11">
        <f>IFERROR(IF(D655&lt;=0,0,ROUND(COUNTIFS($D$4:$D$3359,"&lt;="&amp;D655,$D$4:$D$3359,"&gt;0")/COUNTIF($D$4:$D$3359,"&gt;0")*100,0)),0)</f>
        <v/>
      </c>
      <c r="AD655" s="11">
        <f>IF(E655&lt;=0,0,ROUND(MAX(0,MIN(100,(LOG10(1+E655/1000000000)/LOG10(101))*100)),0))</f>
        <v/>
      </c>
      <c r="AE655" s="11">
        <f>IF(O655=N655,50,ROUND(MAX(0,MIN(100,((H655-N655)/(O655-N655))*100)),0))</f>
        <v/>
      </c>
      <c r="AF655" s="11">
        <f>ROUND(MAX(0,MIN(100,50+((H655-K655)/K655)*1000)),0)</f>
        <v/>
      </c>
      <c r="AG655" s="11">
        <f>IFERROR(ROUND(MAX(0,MIN(100,50+25*LN(MAX(0.01,X655)))),0),25)</f>
        <v/>
      </c>
      <c r="AH655" s="11">
        <f>ROUND(IF(M655&lt;=-30,0,IF(M655&lt;=-20,20,IF(M655&lt;=-10,50,100))),0)</f>
        <v/>
      </c>
      <c r="AI655" s="11">
        <f>ROUND(MAX(0,MIN(100,50+(Z655*10))),0)</f>
        <v/>
      </c>
      <c r="AJ655" s="11">
        <f>IFERROR(IF(--AA655&gt;=80,"خرید قوی",IF(--AA655&gt;=70,"خرید مشروط",IF(--AA655&gt;=60,"مراقبت",IF(--AA655&gt;=45,"ضعیف","عدم ورود")))),"")</f>
        <v/>
      </c>
    </row>
    <row r="656">
      <c r="A656" s="12">
        <f>'دیده بان بازار'!A659</f>
        <v/>
      </c>
      <c r="B656" s="13">
        <f>'دیده بان بازار'!B659</f>
        <v/>
      </c>
      <c r="C656" s="13">
        <f>'دیده بان بازار'!C659</f>
        <v/>
      </c>
      <c r="D656" s="13">
        <f>'دیده بان بازار'!D659</f>
        <v/>
      </c>
      <c r="E656" s="14">
        <f>'دیده بان بازار'!E659</f>
        <v/>
      </c>
      <c r="F656" s="13">
        <f>'دیده بان بازار'!F659</f>
        <v/>
      </c>
      <c r="G656" s="13">
        <f>'دیده بان بازار'!G659</f>
        <v/>
      </c>
      <c r="H656" s="13">
        <f>'دیده بان بازار'!H659</f>
        <v/>
      </c>
      <c r="I656" s="13">
        <f>'دیده بان بازار'!I659</f>
        <v/>
      </c>
      <c r="J656" s="13">
        <f>'دیده بان بازار'!J659</f>
        <v/>
      </c>
      <c r="K656" s="13">
        <f>'دیده بان بازار'!K659</f>
        <v/>
      </c>
      <c r="L656" s="13">
        <f>'دیده بان بازار'!L659</f>
        <v/>
      </c>
      <c r="M656" s="13">
        <f>'دیده بان بازار'!M659</f>
        <v/>
      </c>
      <c r="N656" s="13">
        <f>'دیده بان بازار'!N659</f>
        <v/>
      </c>
      <c r="O656" s="13">
        <f>'دیده بان بازار'!O659</f>
        <v/>
      </c>
      <c r="P656" s="13">
        <f>'دیده بان بازار'!P659</f>
        <v/>
      </c>
      <c r="Q656" s="13">
        <f>'دیده بان بازار'!Q659</f>
        <v/>
      </c>
      <c r="R656" s="13">
        <f>'دیده بان بازار'!R659</f>
        <v/>
      </c>
      <c r="S656" s="13">
        <f>'دیده بان بازار'!S659</f>
        <v/>
      </c>
      <c r="T656" s="13">
        <f>'دیده بان بازار'!T659</f>
        <v/>
      </c>
      <c r="U656" s="13">
        <f>'دیده بان بازار'!U659</f>
        <v/>
      </c>
      <c r="V656" s="13">
        <f>'دیده بان بازار'!V659</f>
        <v/>
      </c>
      <c r="W656" s="6">
        <f>'دیده بان بازار'!W659</f>
        <v/>
      </c>
      <c r="X656" s="11">
        <f>IFERROR(IF(OR(R656&lt;=0,W656&lt;=0,S656&lt;=0,V656&lt;=0),0,ROUND((S656/R656)/(V656/W656),2)),0)</f>
        <v/>
      </c>
      <c r="Y656" s="11">
        <f>IFERROR(IF(OR(S656&lt;=0,V656&lt;=0),0,ROUND(S656/V656,2)),0)</f>
        <v/>
      </c>
      <c r="Z656" s="11">
        <f>IFERROR(J656-M656,0)</f>
        <v/>
      </c>
      <c r="AA656" s="11">
        <f>IFERROR(ROUND(MAX(0,MIN(100,((AB656*0.2)+(AC656*0.15)+(AD656*0.15)+(AE656*0.1)+(AF656*0.1)+(AG656*0.15)+(MIN(Y656/3,1)*100*0.1)+(AI656*0.05))*((AH656/100)*0.25+0.75))),0),0)</f>
        <v/>
      </c>
      <c r="AB656" s="11">
        <f>ROUND(MAX(0,MIN(100,((M656+10)/20)*100)),0)</f>
        <v/>
      </c>
      <c r="AC656" s="11">
        <f>IFERROR(IF(D656&lt;=0,0,ROUND(COUNTIFS($D$4:$D$3359,"&lt;="&amp;D656,$D$4:$D$3359,"&gt;0")/COUNTIF($D$4:$D$3359,"&gt;0")*100,0)),0)</f>
        <v/>
      </c>
      <c r="AD656" s="11">
        <f>IF(E656&lt;=0,0,ROUND(MAX(0,MIN(100,(LOG10(1+E656/1000000000)/LOG10(101))*100)),0))</f>
        <v/>
      </c>
      <c r="AE656" s="11">
        <f>IF(O656=N656,50,ROUND(MAX(0,MIN(100,((H656-N656)/(O656-N656))*100)),0))</f>
        <v/>
      </c>
      <c r="AF656" s="11">
        <f>ROUND(MAX(0,MIN(100,50+((H656-K656)/K656)*1000)),0)</f>
        <v/>
      </c>
      <c r="AG656" s="11">
        <f>IFERROR(ROUND(MAX(0,MIN(100,50+25*LN(MAX(0.01,X656)))),0),25)</f>
        <v/>
      </c>
      <c r="AH656" s="11">
        <f>ROUND(IF(M656&lt;=-30,0,IF(M656&lt;=-20,20,IF(M656&lt;=-10,50,100))),0)</f>
        <v/>
      </c>
      <c r="AI656" s="11">
        <f>ROUND(MAX(0,MIN(100,50+(Z656*10))),0)</f>
        <v/>
      </c>
      <c r="AJ656" s="11">
        <f>IFERROR(IF(--AA656&gt;=80,"خرید قوی",IF(--AA656&gt;=70,"خرید مشروط",IF(--AA656&gt;=60,"مراقبت",IF(--AA656&gt;=45,"ضعیف","عدم ورود")))),"")</f>
        <v/>
      </c>
    </row>
    <row r="657">
      <c r="A657" s="15">
        <f>'دیده بان بازار'!A660</f>
        <v/>
      </c>
      <c r="B657" s="16">
        <f>'دیده بان بازار'!B660</f>
        <v/>
      </c>
      <c r="C657" s="16">
        <f>'دیده بان بازار'!C660</f>
        <v/>
      </c>
      <c r="D657" s="16">
        <f>'دیده بان بازار'!D660</f>
        <v/>
      </c>
      <c r="E657" s="17">
        <f>'دیده بان بازار'!E660</f>
        <v/>
      </c>
      <c r="F657" s="16">
        <f>'دیده بان بازار'!F660</f>
        <v/>
      </c>
      <c r="G657" s="16">
        <f>'دیده بان بازار'!G660</f>
        <v/>
      </c>
      <c r="H657" s="16">
        <f>'دیده بان بازار'!H660</f>
        <v/>
      </c>
      <c r="I657" s="16">
        <f>'دیده بان بازار'!I660</f>
        <v/>
      </c>
      <c r="J657" s="16">
        <f>'دیده بان بازار'!J660</f>
        <v/>
      </c>
      <c r="K657" s="16">
        <f>'دیده بان بازار'!K660</f>
        <v/>
      </c>
      <c r="L657" s="16">
        <f>'دیده بان بازار'!L660</f>
        <v/>
      </c>
      <c r="M657" s="16">
        <f>'دیده بان بازار'!M660</f>
        <v/>
      </c>
      <c r="N657" s="16">
        <f>'دیده بان بازار'!N660</f>
        <v/>
      </c>
      <c r="O657" s="16">
        <f>'دیده بان بازار'!O660</f>
        <v/>
      </c>
      <c r="P657" s="16">
        <f>'دیده بان بازار'!P660</f>
        <v/>
      </c>
      <c r="Q657" s="16">
        <f>'دیده بان بازار'!Q660</f>
        <v/>
      </c>
      <c r="R657" s="16">
        <f>'دیده بان بازار'!R660</f>
        <v/>
      </c>
      <c r="S657" s="16">
        <f>'دیده بان بازار'!S660</f>
        <v/>
      </c>
      <c r="T657" s="16">
        <f>'دیده بان بازار'!T660</f>
        <v/>
      </c>
      <c r="U657" s="16">
        <f>'دیده بان بازار'!U660</f>
        <v/>
      </c>
      <c r="V657" s="16">
        <f>'دیده بان بازار'!V660</f>
        <v/>
      </c>
      <c r="W657" s="7">
        <f>'دیده بان بازار'!W660</f>
        <v/>
      </c>
      <c r="X657" s="11">
        <f>IFERROR(IF(OR(R657&lt;=0,W657&lt;=0,S657&lt;=0,V657&lt;=0),0,ROUND((S657/R657)/(V657/W657),2)),0)</f>
        <v/>
      </c>
      <c r="Y657" s="11">
        <f>IFERROR(IF(OR(S657&lt;=0,V657&lt;=0),0,ROUND(S657/V657,2)),0)</f>
        <v/>
      </c>
      <c r="Z657" s="11">
        <f>IFERROR(J657-M657,0)</f>
        <v/>
      </c>
      <c r="AA657" s="11">
        <f>IFERROR(ROUND(MAX(0,MIN(100,((AB657*0.2)+(AC657*0.15)+(AD657*0.15)+(AE657*0.1)+(AF657*0.1)+(AG657*0.15)+(MIN(Y657/3,1)*100*0.1)+(AI657*0.05))*((AH657/100)*0.25+0.75))),0),0)</f>
        <v/>
      </c>
      <c r="AB657" s="11">
        <f>ROUND(MAX(0,MIN(100,((M657+10)/20)*100)),0)</f>
        <v/>
      </c>
      <c r="AC657" s="11">
        <f>IFERROR(IF(D657&lt;=0,0,ROUND(COUNTIFS($D$4:$D$3359,"&lt;="&amp;D657,$D$4:$D$3359,"&gt;0")/COUNTIF($D$4:$D$3359,"&gt;0")*100,0)),0)</f>
        <v/>
      </c>
      <c r="AD657" s="11">
        <f>IF(E657&lt;=0,0,ROUND(MAX(0,MIN(100,(LOG10(1+E657/1000000000)/LOG10(101))*100)),0))</f>
        <v/>
      </c>
      <c r="AE657" s="11">
        <f>IF(O657=N657,50,ROUND(MAX(0,MIN(100,((H657-N657)/(O657-N657))*100)),0))</f>
        <v/>
      </c>
      <c r="AF657" s="11">
        <f>ROUND(MAX(0,MIN(100,50+((H657-K657)/K657)*1000)),0)</f>
        <v/>
      </c>
      <c r="AG657" s="11">
        <f>IFERROR(ROUND(MAX(0,MIN(100,50+25*LN(MAX(0.01,X657)))),0),25)</f>
        <v/>
      </c>
      <c r="AH657" s="11">
        <f>ROUND(IF(M657&lt;=-30,0,IF(M657&lt;=-20,20,IF(M657&lt;=-10,50,100))),0)</f>
        <v/>
      </c>
      <c r="AI657" s="11">
        <f>ROUND(MAX(0,MIN(100,50+(Z657*10))),0)</f>
        <v/>
      </c>
      <c r="AJ657" s="11">
        <f>IFERROR(IF(--AA657&gt;=80,"خرید قوی",IF(--AA657&gt;=70,"خرید مشروط",IF(--AA657&gt;=60,"مراقبت",IF(--AA657&gt;=45,"ضعیف","عدم ورود")))),"")</f>
        <v/>
      </c>
    </row>
    <row r="658">
      <c r="A658" s="12">
        <f>'دیده بان بازار'!A661</f>
        <v/>
      </c>
      <c r="B658" s="13">
        <f>'دیده بان بازار'!B661</f>
        <v/>
      </c>
      <c r="C658" s="13">
        <f>'دیده بان بازار'!C661</f>
        <v/>
      </c>
      <c r="D658" s="13">
        <f>'دیده بان بازار'!D661</f>
        <v/>
      </c>
      <c r="E658" s="14">
        <f>'دیده بان بازار'!E661</f>
        <v/>
      </c>
      <c r="F658" s="13">
        <f>'دیده بان بازار'!F661</f>
        <v/>
      </c>
      <c r="G658" s="13">
        <f>'دیده بان بازار'!G661</f>
        <v/>
      </c>
      <c r="H658" s="13">
        <f>'دیده بان بازار'!H661</f>
        <v/>
      </c>
      <c r="I658" s="13">
        <f>'دیده بان بازار'!I661</f>
        <v/>
      </c>
      <c r="J658" s="13">
        <f>'دیده بان بازار'!J661</f>
        <v/>
      </c>
      <c r="K658" s="13">
        <f>'دیده بان بازار'!K661</f>
        <v/>
      </c>
      <c r="L658" s="13">
        <f>'دیده بان بازار'!L661</f>
        <v/>
      </c>
      <c r="M658" s="13">
        <f>'دیده بان بازار'!M661</f>
        <v/>
      </c>
      <c r="N658" s="13">
        <f>'دیده بان بازار'!N661</f>
        <v/>
      </c>
      <c r="O658" s="13">
        <f>'دیده بان بازار'!O661</f>
        <v/>
      </c>
      <c r="P658" s="13">
        <f>'دیده بان بازار'!P661</f>
        <v/>
      </c>
      <c r="Q658" s="13">
        <f>'دیده بان بازار'!Q661</f>
        <v/>
      </c>
      <c r="R658" s="13">
        <f>'دیده بان بازار'!R661</f>
        <v/>
      </c>
      <c r="S658" s="13">
        <f>'دیده بان بازار'!S661</f>
        <v/>
      </c>
      <c r="T658" s="13">
        <f>'دیده بان بازار'!T661</f>
        <v/>
      </c>
      <c r="U658" s="13">
        <f>'دیده بان بازار'!U661</f>
        <v/>
      </c>
      <c r="V658" s="13">
        <f>'دیده بان بازار'!V661</f>
        <v/>
      </c>
      <c r="W658" s="6">
        <f>'دیده بان بازار'!W661</f>
        <v/>
      </c>
      <c r="X658" s="11">
        <f>IFERROR(IF(OR(R658&lt;=0,W658&lt;=0,S658&lt;=0,V658&lt;=0),0,ROUND((S658/R658)/(V658/W658),2)),0)</f>
        <v/>
      </c>
      <c r="Y658" s="11">
        <f>IFERROR(IF(OR(S658&lt;=0,V658&lt;=0),0,ROUND(S658/V658,2)),0)</f>
        <v/>
      </c>
      <c r="Z658" s="11">
        <f>IFERROR(J658-M658,0)</f>
        <v/>
      </c>
      <c r="AA658" s="11">
        <f>IFERROR(ROUND(MAX(0,MIN(100,((AB658*0.2)+(AC658*0.15)+(AD658*0.15)+(AE658*0.1)+(AF658*0.1)+(AG658*0.15)+(MIN(Y658/3,1)*100*0.1)+(AI658*0.05))*((AH658/100)*0.25+0.75))),0),0)</f>
        <v/>
      </c>
      <c r="AB658" s="11">
        <f>ROUND(MAX(0,MIN(100,((M658+10)/20)*100)),0)</f>
        <v/>
      </c>
      <c r="AC658" s="11">
        <f>IFERROR(IF(D658&lt;=0,0,ROUND(COUNTIFS($D$4:$D$3359,"&lt;="&amp;D658,$D$4:$D$3359,"&gt;0")/COUNTIF($D$4:$D$3359,"&gt;0")*100,0)),0)</f>
        <v/>
      </c>
      <c r="AD658" s="11">
        <f>IF(E658&lt;=0,0,ROUND(MAX(0,MIN(100,(LOG10(1+E658/1000000000)/LOG10(101))*100)),0))</f>
        <v/>
      </c>
      <c r="AE658" s="11">
        <f>IF(O658=N658,50,ROUND(MAX(0,MIN(100,((H658-N658)/(O658-N658))*100)),0))</f>
        <v/>
      </c>
      <c r="AF658" s="11">
        <f>ROUND(MAX(0,MIN(100,50+((H658-K658)/K658)*1000)),0)</f>
        <v/>
      </c>
      <c r="AG658" s="11">
        <f>IFERROR(ROUND(MAX(0,MIN(100,50+25*LN(MAX(0.01,X658)))),0),25)</f>
        <v/>
      </c>
      <c r="AH658" s="11">
        <f>ROUND(IF(M658&lt;=-30,0,IF(M658&lt;=-20,20,IF(M658&lt;=-10,50,100))),0)</f>
        <v/>
      </c>
      <c r="AI658" s="11">
        <f>ROUND(MAX(0,MIN(100,50+(Z658*10))),0)</f>
        <v/>
      </c>
      <c r="AJ658" s="11">
        <f>IFERROR(IF(--AA658&gt;=80,"خرید قوی",IF(--AA658&gt;=70,"خرید مشروط",IF(--AA658&gt;=60,"مراقبت",IF(--AA658&gt;=45,"ضعیف","عدم ورود")))),"")</f>
        <v/>
      </c>
    </row>
    <row r="659">
      <c r="A659" s="15">
        <f>'دیده بان بازار'!A662</f>
        <v/>
      </c>
      <c r="B659" s="16">
        <f>'دیده بان بازار'!B662</f>
        <v/>
      </c>
      <c r="C659" s="16">
        <f>'دیده بان بازار'!C662</f>
        <v/>
      </c>
      <c r="D659" s="16">
        <f>'دیده بان بازار'!D662</f>
        <v/>
      </c>
      <c r="E659" s="17">
        <f>'دیده بان بازار'!E662</f>
        <v/>
      </c>
      <c r="F659" s="16">
        <f>'دیده بان بازار'!F662</f>
        <v/>
      </c>
      <c r="G659" s="16">
        <f>'دیده بان بازار'!G662</f>
        <v/>
      </c>
      <c r="H659" s="16">
        <f>'دیده بان بازار'!H662</f>
        <v/>
      </c>
      <c r="I659" s="16">
        <f>'دیده بان بازار'!I662</f>
        <v/>
      </c>
      <c r="J659" s="16">
        <f>'دیده بان بازار'!J662</f>
        <v/>
      </c>
      <c r="K659" s="16">
        <f>'دیده بان بازار'!K662</f>
        <v/>
      </c>
      <c r="L659" s="16">
        <f>'دیده بان بازار'!L662</f>
        <v/>
      </c>
      <c r="M659" s="16">
        <f>'دیده بان بازار'!M662</f>
        <v/>
      </c>
      <c r="N659" s="16">
        <f>'دیده بان بازار'!N662</f>
        <v/>
      </c>
      <c r="O659" s="16">
        <f>'دیده بان بازار'!O662</f>
        <v/>
      </c>
      <c r="P659" s="16">
        <f>'دیده بان بازار'!P662</f>
        <v/>
      </c>
      <c r="Q659" s="16">
        <f>'دیده بان بازار'!Q662</f>
        <v/>
      </c>
      <c r="R659" s="16">
        <f>'دیده بان بازار'!R662</f>
        <v/>
      </c>
      <c r="S659" s="16">
        <f>'دیده بان بازار'!S662</f>
        <v/>
      </c>
      <c r="T659" s="16">
        <f>'دیده بان بازار'!T662</f>
        <v/>
      </c>
      <c r="U659" s="16">
        <f>'دیده بان بازار'!U662</f>
        <v/>
      </c>
      <c r="V659" s="16">
        <f>'دیده بان بازار'!V662</f>
        <v/>
      </c>
      <c r="W659" s="7">
        <f>'دیده بان بازار'!W662</f>
        <v/>
      </c>
      <c r="X659" s="11">
        <f>IFERROR(IF(OR(R659&lt;=0,W659&lt;=0,S659&lt;=0,V659&lt;=0),0,ROUND((S659/R659)/(V659/W659),2)),0)</f>
        <v/>
      </c>
      <c r="Y659" s="11">
        <f>IFERROR(IF(OR(S659&lt;=0,V659&lt;=0),0,ROUND(S659/V659,2)),0)</f>
        <v/>
      </c>
      <c r="Z659" s="11">
        <f>IFERROR(J659-M659,0)</f>
        <v/>
      </c>
      <c r="AA659" s="11">
        <f>IFERROR(ROUND(MAX(0,MIN(100,((AB659*0.2)+(AC659*0.15)+(AD659*0.15)+(AE659*0.1)+(AF659*0.1)+(AG659*0.15)+(MIN(Y659/3,1)*100*0.1)+(AI659*0.05))*((AH659/100)*0.25+0.75))),0),0)</f>
        <v/>
      </c>
      <c r="AB659" s="11">
        <f>ROUND(MAX(0,MIN(100,((M659+10)/20)*100)),0)</f>
        <v/>
      </c>
      <c r="AC659" s="11">
        <f>IFERROR(IF(D659&lt;=0,0,ROUND(COUNTIFS($D$4:$D$3359,"&lt;="&amp;D659,$D$4:$D$3359,"&gt;0")/COUNTIF($D$4:$D$3359,"&gt;0")*100,0)),0)</f>
        <v/>
      </c>
      <c r="AD659" s="11">
        <f>IF(E659&lt;=0,0,ROUND(MAX(0,MIN(100,(LOG10(1+E659/1000000000)/LOG10(101))*100)),0))</f>
        <v/>
      </c>
      <c r="AE659" s="11">
        <f>IF(O659=N659,50,ROUND(MAX(0,MIN(100,((H659-N659)/(O659-N659))*100)),0))</f>
        <v/>
      </c>
      <c r="AF659" s="11">
        <f>ROUND(MAX(0,MIN(100,50+((H659-K659)/K659)*1000)),0)</f>
        <v/>
      </c>
      <c r="AG659" s="11">
        <f>IFERROR(ROUND(MAX(0,MIN(100,50+25*LN(MAX(0.01,X659)))),0),25)</f>
        <v/>
      </c>
      <c r="AH659" s="11">
        <f>ROUND(IF(M659&lt;=-30,0,IF(M659&lt;=-20,20,IF(M659&lt;=-10,50,100))),0)</f>
        <v/>
      </c>
      <c r="AI659" s="11">
        <f>ROUND(MAX(0,MIN(100,50+(Z659*10))),0)</f>
        <v/>
      </c>
      <c r="AJ659" s="11">
        <f>IFERROR(IF(--AA659&gt;=80,"خرید قوی",IF(--AA659&gt;=70,"خرید مشروط",IF(--AA659&gt;=60,"مراقبت",IF(--AA659&gt;=45,"ضعیف","عدم ورود")))),"")</f>
        <v/>
      </c>
    </row>
    <row r="660">
      <c r="A660" s="12">
        <f>'دیده بان بازار'!A663</f>
        <v/>
      </c>
      <c r="B660" s="13">
        <f>'دیده بان بازار'!B663</f>
        <v/>
      </c>
      <c r="C660" s="13">
        <f>'دیده بان بازار'!C663</f>
        <v/>
      </c>
      <c r="D660" s="13">
        <f>'دیده بان بازار'!D663</f>
        <v/>
      </c>
      <c r="E660" s="14">
        <f>'دیده بان بازار'!E663</f>
        <v/>
      </c>
      <c r="F660" s="13">
        <f>'دیده بان بازار'!F663</f>
        <v/>
      </c>
      <c r="G660" s="13">
        <f>'دیده بان بازار'!G663</f>
        <v/>
      </c>
      <c r="H660" s="13">
        <f>'دیده بان بازار'!H663</f>
        <v/>
      </c>
      <c r="I660" s="13">
        <f>'دیده بان بازار'!I663</f>
        <v/>
      </c>
      <c r="J660" s="13">
        <f>'دیده بان بازار'!J663</f>
        <v/>
      </c>
      <c r="K660" s="13">
        <f>'دیده بان بازار'!K663</f>
        <v/>
      </c>
      <c r="L660" s="13">
        <f>'دیده بان بازار'!L663</f>
        <v/>
      </c>
      <c r="M660" s="13">
        <f>'دیده بان بازار'!M663</f>
        <v/>
      </c>
      <c r="N660" s="13">
        <f>'دیده بان بازار'!N663</f>
        <v/>
      </c>
      <c r="O660" s="13">
        <f>'دیده بان بازار'!O663</f>
        <v/>
      </c>
      <c r="P660" s="13">
        <f>'دیده بان بازار'!P663</f>
        <v/>
      </c>
      <c r="Q660" s="13">
        <f>'دیده بان بازار'!Q663</f>
        <v/>
      </c>
      <c r="R660" s="13">
        <f>'دیده بان بازار'!R663</f>
        <v/>
      </c>
      <c r="S660" s="13">
        <f>'دیده بان بازار'!S663</f>
        <v/>
      </c>
      <c r="T660" s="13">
        <f>'دیده بان بازار'!T663</f>
        <v/>
      </c>
      <c r="U660" s="13">
        <f>'دیده بان بازار'!U663</f>
        <v/>
      </c>
      <c r="V660" s="13">
        <f>'دیده بان بازار'!V663</f>
        <v/>
      </c>
      <c r="W660" s="6">
        <f>'دیده بان بازار'!W663</f>
        <v/>
      </c>
      <c r="X660" s="11">
        <f>IFERROR(IF(OR(R660&lt;=0,W660&lt;=0,S660&lt;=0,V660&lt;=0),0,ROUND((S660/R660)/(V660/W660),2)),0)</f>
        <v/>
      </c>
      <c r="Y660" s="11">
        <f>IFERROR(IF(OR(S660&lt;=0,V660&lt;=0),0,ROUND(S660/V660,2)),0)</f>
        <v/>
      </c>
      <c r="Z660" s="11">
        <f>IFERROR(J660-M660,0)</f>
        <v/>
      </c>
      <c r="AA660" s="11">
        <f>IFERROR(ROUND(MAX(0,MIN(100,((AB660*0.2)+(AC660*0.15)+(AD660*0.15)+(AE660*0.1)+(AF660*0.1)+(AG660*0.15)+(MIN(Y660/3,1)*100*0.1)+(AI660*0.05))*((AH660/100)*0.25+0.75))),0),0)</f>
        <v/>
      </c>
      <c r="AB660" s="11">
        <f>ROUND(MAX(0,MIN(100,((M660+10)/20)*100)),0)</f>
        <v/>
      </c>
      <c r="AC660" s="11">
        <f>IFERROR(IF(D660&lt;=0,0,ROUND(COUNTIFS($D$4:$D$3359,"&lt;="&amp;D660,$D$4:$D$3359,"&gt;0")/COUNTIF($D$4:$D$3359,"&gt;0")*100,0)),0)</f>
        <v/>
      </c>
      <c r="AD660" s="11">
        <f>IF(E660&lt;=0,0,ROUND(MAX(0,MIN(100,(LOG10(1+E660/1000000000)/LOG10(101))*100)),0))</f>
        <v/>
      </c>
      <c r="AE660" s="11">
        <f>IF(O660=N660,50,ROUND(MAX(0,MIN(100,((H660-N660)/(O660-N660))*100)),0))</f>
        <v/>
      </c>
      <c r="AF660" s="11">
        <f>ROUND(MAX(0,MIN(100,50+((H660-K660)/K660)*1000)),0)</f>
        <v/>
      </c>
      <c r="AG660" s="11">
        <f>IFERROR(ROUND(MAX(0,MIN(100,50+25*LN(MAX(0.01,X660)))),0),25)</f>
        <v/>
      </c>
      <c r="AH660" s="11">
        <f>ROUND(IF(M660&lt;=-30,0,IF(M660&lt;=-20,20,IF(M660&lt;=-10,50,100))),0)</f>
        <v/>
      </c>
      <c r="AI660" s="11">
        <f>ROUND(MAX(0,MIN(100,50+(Z660*10))),0)</f>
        <v/>
      </c>
      <c r="AJ660" s="11">
        <f>IFERROR(IF(--AA660&gt;=80,"خرید قوی",IF(--AA660&gt;=70,"خرید مشروط",IF(--AA660&gt;=60,"مراقبت",IF(--AA660&gt;=45,"ضعیف","عدم ورود")))),"")</f>
        <v/>
      </c>
    </row>
    <row r="661">
      <c r="A661" s="15">
        <f>'دیده بان بازار'!A664</f>
        <v/>
      </c>
      <c r="B661" s="16">
        <f>'دیده بان بازار'!B664</f>
        <v/>
      </c>
      <c r="C661" s="16">
        <f>'دیده بان بازار'!C664</f>
        <v/>
      </c>
      <c r="D661" s="16">
        <f>'دیده بان بازار'!D664</f>
        <v/>
      </c>
      <c r="E661" s="17">
        <f>'دیده بان بازار'!E664</f>
        <v/>
      </c>
      <c r="F661" s="16">
        <f>'دیده بان بازار'!F664</f>
        <v/>
      </c>
      <c r="G661" s="16">
        <f>'دیده بان بازار'!G664</f>
        <v/>
      </c>
      <c r="H661" s="16">
        <f>'دیده بان بازار'!H664</f>
        <v/>
      </c>
      <c r="I661" s="16">
        <f>'دیده بان بازار'!I664</f>
        <v/>
      </c>
      <c r="J661" s="16">
        <f>'دیده بان بازار'!J664</f>
        <v/>
      </c>
      <c r="K661" s="16">
        <f>'دیده بان بازار'!K664</f>
        <v/>
      </c>
      <c r="L661" s="16">
        <f>'دیده بان بازار'!L664</f>
        <v/>
      </c>
      <c r="M661" s="16">
        <f>'دیده بان بازار'!M664</f>
        <v/>
      </c>
      <c r="N661" s="16">
        <f>'دیده بان بازار'!N664</f>
        <v/>
      </c>
      <c r="O661" s="16">
        <f>'دیده بان بازار'!O664</f>
        <v/>
      </c>
      <c r="P661" s="16">
        <f>'دیده بان بازار'!P664</f>
        <v/>
      </c>
      <c r="Q661" s="16">
        <f>'دیده بان بازار'!Q664</f>
        <v/>
      </c>
      <c r="R661" s="16">
        <f>'دیده بان بازار'!R664</f>
        <v/>
      </c>
      <c r="S661" s="16">
        <f>'دیده بان بازار'!S664</f>
        <v/>
      </c>
      <c r="T661" s="16">
        <f>'دیده بان بازار'!T664</f>
        <v/>
      </c>
      <c r="U661" s="16">
        <f>'دیده بان بازار'!U664</f>
        <v/>
      </c>
      <c r="V661" s="16">
        <f>'دیده بان بازار'!V664</f>
        <v/>
      </c>
      <c r="W661" s="7">
        <f>'دیده بان بازار'!W664</f>
        <v/>
      </c>
      <c r="X661" s="11">
        <f>IFERROR(IF(OR(R661&lt;=0,W661&lt;=0,S661&lt;=0,V661&lt;=0),0,ROUND((S661/R661)/(V661/W661),2)),0)</f>
        <v/>
      </c>
      <c r="Y661" s="11">
        <f>IFERROR(IF(OR(S661&lt;=0,V661&lt;=0),0,ROUND(S661/V661,2)),0)</f>
        <v/>
      </c>
      <c r="Z661" s="11">
        <f>IFERROR(J661-M661,0)</f>
        <v/>
      </c>
      <c r="AA661" s="11">
        <f>IFERROR(ROUND(MAX(0,MIN(100,((AB661*0.2)+(AC661*0.15)+(AD661*0.15)+(AE661*0.1)+(AF661*0.1)+(AG661*0.15)+(MIN(Y661/3,1)*100*0.1)+(AI661*0.05))*((AH661/100)*0.25+0.75))),0),0)</f>
        <v/>
      </c>
      <c r="AB661" s="11">
        <f>ROUND(MAX(0,MIN(100,((M661+10)/20)*100)),0)</f>
        <v/>
      </c>
      <c r="AC661" s="11">
        <f>IFERROR(IF(D661&lt;=0,0,ROUND(COUNTIFS($D$4:$D$3359,"&lt;="&amp;D661,$D$4:$D$3359,"&gt;0")/COUNTIF($D$4:$D$3359,"&gt;0")*100,0)),0)</f>
        <v/>
      </c>
      <c r="AD661" s="11">
        <f>IF(E661&lt;=0,0,ROUND(MAX(0,MIN(100,(LOG10(1+E661/1000000000)/LOG10(101))*100)),0))</f>
        <v/>
      </c>
      <c r="AE661" s="11">
        <f>IF(O661=N661,50,ROUND(MAX(0,MIN(100,((H661-N661)/(O661-N661))*100)),0))</f>
        <v/>
      </c>
      <c r="AF661" s="11">
        <f>ROUND(MAX(0,MIN(100,50+((H661-K661)/K661)*1000)),0)</f>
        <v/>
      </c>
      <c r="AG661" s="11">
        <f>IFERROR(ROUND(MAX(0,MIN(100,50+25*LN(MAX(0.01,X661)))),0),25)</f>
        <v/>
      </c>
      <c r="AH661" s="11">
        <f>ROUND(IF(M661&lt;=-30,0,IF(M661&lt;=-20,20,IF(M661&lt;=-10,50,100))),0)</f>
        <v/>
      </c>
      <c r="AI661" s="11">
        <f>ROUND(MAX(0,MIN(100,50+(Z661*10))),0)</f>
        <v/>
      </c>
      <c r="AJ661" s="11">
        <f>IFERROR(IF(--AA661&gt;=80,"خرید قوی",IF(--AA661&gt;=70,"خرید مشروط",IF(--AA661&gt;=60,"مراقبت",IF(--AA661&gt;=45,"ضعیف","عدم ورود")))),"")</f>
        <v/>
      </c>
    </row>
    <row r="662">
      <c r="A662" s="15">
        <f>'دیده بان بازار'!A665</f>
        <v/>
      </c>
      <c r="B662" s="16">
        <f>'دیده بان بازار'!B665</f>
        <v/>
      </c>
      <c r="C662" s="16">
        <f>'دیده بان بازار'!C665</f>
        <v/>
      </c>
      <c r="D662" s="16">
        <f>'دیده بان بازار'!D665</f>
        <v/>
      </c>
      <c r="E662" s="17">
        <f>'دیده بان بازار'!E665</f>
        <v/>
      </c>
      <c r="F662" s="16">
        <f>'دیده بان بازار'!F665</f>
        <v/>
      </c>
      <c r="G662" s="16">
        <f>'دیده بان بازار'!G665</f>
        <v/>
      </c>
      <c r="H662" s="16">
        <f>'دیده بان بازار'!H665</f>
        <v/>
      </c>
      <c r="I662" s="16">
        <f>'دیده بان بازار'!I665</f>
        <v/>
      </c>
      <c r="J662" s="16">
        <f>'دیده بان بازار'!J665</f>
        <v/>
      </c>
      <c r="K662" s="16">
        <f>'دیده بان بازار'!K665</f>
        <v/>
      </c>
      <c r="L662" s="16">
        <f>'دیده بان بازار'!L665</f>
        <v/>
      </c>
      <c r="M662" s="16">
        <f>'دیده بان بازار'!M665</f>
        <v/>
      </c>
      <c r="N662" s="16">
        <f>'دیده بان بازار'!N665</f>
        <v/>
      </c>
      <c r="O662" s="16">
        <f>'دیده بان بازار'!O665</f>
        <v/>
      </c>
      <c r="P662" s="16">
        <f>'دیده بان بازار'!P665</f>
        <v/>
      </c>
      <c r="Q662" s="16">
        <f>'دیده بان بازار'!Q665</f>
        <v/>
      </c>
      <c r="R662" s="16">
        <f>'دیده بان بازار'!R665</f>
        <v/>
      </c>
      <c r="S662" s="16">
        <f>'دیده بان بازار'!S665</f>
        <v/>
      </c>
      <c r="T662" s="16">
        <f>'دیده بان بازار'!T665</f>
        <v/>
      </c>
      <c r="U662" s="16">
        <f>'دیده بان بازار'!U665</f>
        <v/>
      </c>
      <c r="V662" s="16">
        <f>'دیده بان بازار'!V665</f>
        <v/>
      </c>
      <c r="W662" s="7">
        <f>'دیده بان بازار'!W665</f>
        <v/>
      </c>
      <c r="X662" s="11">
        <f>IFERROR(IF(OR(R662&lt;=0,W662&lt;=0,S662&lt;=0,V662&lt;=0),0,ROUND((S662/R662)/(V662/W662),2)),0)</f>
        <v/>
      </c>
      <c r="Y662" s="11">
        <f>IFERROR(IF(OR(S662&lt;=0,V662&lt;=0),0,ROUND(S662/V662,2)),0)</f>
        <v/>
      </c>
      <c r="Z662" s="11">
        <f>IFERROR(J662-M662,0)</f>
        <v/>
      </c>
      <c r="AA662" s="11">
        <f>IFERROR(ROUND(MAX(0,MIN(100,((AB662*0.2)+(AC662*0.15)+(AD662*0.15)+(AE662*0.1)+(AF662*0.1)+(AG662*0.15)+(MIN(Y662/3,1)*100*0.1)+(AI662*0.05))*((AH662/100)*0.25+0.75))),0),0)</f>
        <v/>
      </c>
      <c r="AB662" s="11">
        <f>ROUND(MAX(0,MIN(100,((M662+10)/20)*100)),0)</f>
        <v/>
      </c>
      <c r="AC662" s="11">
        <f>IFERROR(IF(D662&lt;=0,0,ROUND(COUNTIFS($D$4:$D$3359,"&lt;="&amp;D662,$D$4:$D$3359,"&gt;0")/COUNTIF($D$4:$D$3359,"&gt;0")*100,0)),0)</f>
        <v/>
      </c>
      <c r="AD662" s="11">
        <f>IF(E662&lt;=0,0,ROUND(MAX(0,MIN(100,(LOG10(1+E662/1000000000)/LOG10(101))*100)),0))</f>
        <v/>
      </c>
      <c r="AE662" s="11">
        <f>IF(O662=N662,50,ROUND(MAX(0,MIN(100,((H662-N662)/(O662-N662))*100)),0))</f>
        <v/>
      </c>
      <c r="AF662" s="11">
        <f>ROUND(MAX(0,MIN(100,50+((H662-K662)/K662)*1000)),0)</f>
        <v/>
      </c>
      <c r="AG662" s="11">
        <f>IFERROR(ROUND(MAX(0,MIN(100,50+25*LN(MAX(0.01,X662)))),0),25)</f>
        <v/>
      </c>
      <c r="AH662" s="11">
        <f>ROUND(IF(M662&lt;=-30,0,IF(M662&lt;=-20,20,IF(M662&lt;=-10,50,100))),0)</f>
        <v/>
      </c>
      <c r="AI662" s="11">
        <f>ROUND(MAX(0,MIN(100,50+(Z662*10))),0)</f>
        <v/>
      </c>
      <c r="AJ662" s="11">
        <f>IFERROR(IF(--AA662&gt;=80,"خرید قوی",IF(--AA662&gt;=70,"خرید مشروط",IF(--AA662&gt;=60,"مراقبت",IF(--AA662&gt;=45,"ضعیف","عدم ورود")))),"")</f>
        <v/>
      </c>
    </row>
    <row r="663">
      <c r="A663" s="12">
        <f>'دیده بان بازار'!A666</f>
        <v/>
      </c>
      <c r="B663" s="13">
        <f>'دیده بان بازار'!B666</f>
        <v/>
      </c>
      <c r="C663" s="13">
        <f>'دیده بان بازار'!C666</f>
        <v/>
      </c>
      <c r="D663" s="13">
        <f>'دیده بان بازار'!D666</f>
        <v/>
      </c>
      <c r="E663" s="14">
        <f>'دیده بان بازار'!E666</f>
        <v/>
      </c>
      <c r="F663" s="13">
        <f>'دیده بان بازار'!F666</f>
        <v/>
      </c>
      <c r="G663" s="13">
        <f>'دیده بان بازار'!G666</f>
        <v/>
      </c>
      <c r="H663" s="13">
        <f>'دیده بان بازار'!H666</f>
        <v/>
      </c>
      <c r="I663" s="13">
        <f>'دیده بان بازار'!I666</f>
        <v/>
      </c>
      <c r="J663" s="13">
        <f>'دیده بان بازار'!J666</f>
        <v/>
      </c>
      <c r="K663" s="13">
        <f>'دیده بان بازار'!K666</f>
        <v/>
      </c>
      <c r="L663" s="13">
        <f>'دیده بان بازار'!L666</f>
        <v/>
      </c>
      <c r="M663" s="13">
        <f>'دیده بان بازار'!M666</f>
        <v/>
      </c>
      <c r="N663" s="13">
        <f>'دیده بان بازار'!N666</f>
        <v/>
      </c>
      <c r="O663" s="13">
        <f>'دیده بان بازار'!O666</f>
        <v/>
      </c>
      <c r="P663" s="13">
        <f>'دیده بان بازار'!P666</f>
        <v/>
      </c>
      <c r="Q663" s="13">
        <f>'دیده بان بازار'!Q666</f>
        <v/>
      </c>
      <c r="R663" s="13">
        <f>'دیده بان بازار'!R666</f>
        <v/>
      </c>
      <c r="S663" s="13">
        <f>'دیده بان بازار'!S666</f>
        <v/>
      </c>
      <c r="T663" s="13">
        <f>'دیده بان بازار'!T666</f>
        <v/>
      </c>
      <c r="U663" s="13">
        <f>'دیده بان بازار'!U666</f>
        <v/>
      </c>
      <c r="V663" s="13">
        <f>'دیده بان بازار'!V666</f>
        <v/>
      </c>
      <c r="W663" s="6">
        <f>'دیده بان بازار'!W666</f>
        <v/>
      </c>
      <c r="X663" s="11">
        <f>IFERROR(IF(OR(R663&lt;=0,W663&lt;=0,S663&lt;=0,V663&lt;=0),0,ROUND((S663/R663)/(V663/W663),2)),0)</f>
        <v/>
      </c>
      <c r="Y663" s="11">
        <f>IFERROR(IF(OR(S663&lt;=0,V663&lt;=0),0,ROUND(S663/V663,2)),0)</f>
        <v/>
      </c>
      <c r="Z663" s="11">
        <f>IFERROR(J663-M663,0)</f>
        <v/>
      </c>
      <c r="AA663" s="11">
        <f>IFERROR(ROUND(MAX(0,MIN(100,((AB663*0.2)+(AC663*0.15)+(AD663*0.15)+(AE663*0.1)+(AF663*0.1)+(AG663*0.15)+(MIN(Y663/3,1)*100*0.1)+(AI663*0.05))*((AH663/100)*0.25+0.75))),0),0)</f>
        <v/>
      </c>
      <c r="AB663" s="11">
        <f>ROUND(MAX(0,MIN(100,((M663+10)/20)*100)),0)</f>
        <v/>
      </c>
      <c r="AC663" s="11">
        <f>IFERROR(IF(D663&lt;=0,0,ROUND(COUNTIFS($D$4:$D$3359,"&lt;="&amp;D663,$D$4:$D$3359,"&gt;0")/COUNTIF($D$4:$D$3359,"&gt;0")*100,0)),0)</f>
        <v/>
      </c>
      <c r="AD663" s="11">
        <f>IF(E663&lt;=0,0,ROUND(MAX(0,MIN(100,(LOG10(1+E663/1000000000)/LOG10(101))*100)),0))</f>
        <v/>
      </c>
      <c r="AE663" s="11">
        <f>IF(O663=N663,50,ROUND(MAX(0,MIN(100,((H663-N663)/(O663-N663))*100)),0))</f>
        <v/>
      </c>
      <c r="AF663" s="11">
        <f>ROUND(MAX(0,MIN(100,50+((H663-K663)/K663)*1000)),0)</f>
        <v/>
      </c>
      <c r="AG663" s="11">
        <f>IFERROR(ROUND(MAX(0,MIN(100,50+25*LN(MAX(0.01,X663)))),0),25)</f>
        <v/>
      </c>
      <c r="AH663" s="11">
        <f>ROUND(IF(M663&lt;=-30,0,IF(M663&lt;=-20,20,IF(M663&lt;=-10,50,100))),0)</f>
        <v/>
      </c>
      <c r="AI663" s="11">
        <f>ROUND(MAX(0,MIN(100,50+(Z663*10))),0)</f>
        <v/>
      </c>
      <c r="AJ663" s="11">
        <f>IFERROR(IF(--AA663&gt;=80,"خرید قوی",IF(--AA663&gt;=70,"خرید مشروط",IF(--AA663&gt;=60,"مراقبت",IF(--AA663&gt;=45,"ضعیف","عدم ورود")))),"")</f>
        <v/>
      </c>
    </row>
    <row r="664">
      <c r="A664" s="15">
        <f>'دیده بان بازار'!A667</f>
        <v/>
      </c>
      <c r="B664" s="16">
        <f>'دیده بان بازار'!B667</f>
        <v/>
      </c>
      <c r="C664" s="16">
        <f>'دیده بان بازار'!C667</f>
        <v/>
      </c>
      <c r="D664" s="16">
        <f>'دیده بان بازار'!D667</f>
        <v/>
      </c>
      <c r="E664" s="17">
        <f>'دیده بان بازار'!E667</f>
        <v/>
      </c>
      <c r="F664" s="16">
        <f>'دیده بان بازار'!F667</f>
        <v/>
      </c>
      <c r="G664" s="16">
        <f>'دیده بان بازار'!G667</f>
        <v/>
      </c>
      <c r="H664" s="16">
        <f>'دیده بان بازار'!H667</f>
        <v/>
      </c>
      <c r="I664" s="16">
        <f>'دیده بان بازار'!I667</f>
        <v/>
      </c>
      <c r="J664" s="16">
        <f>'دیده بان بازار'!J667</f>
        <v/>
      </c>
      <c r="K664" s="16">
        <f>'دیده بان بازار'!K667</f>
        <v/>
      </c>
      <c r="L664" s="16">
        <f>'دیده بان بازار'!L667</f>
        <v/>
      </c>
      <c r="M664" s="16">
        <f>'دیده بان بازار'!M667</f>
        <v/>
      </c>
      <c r="N664" s="16">
        <f>'دیده بان بازار'!N667</f>
        <v/>
      </c>
      <c r="O664" s="16">
        <f>'دیده بان بازار'!O667</f>
        <v/>
      </c>
      <c r="P664" s="16">
        <f>'دیده بان بازار'!P667</f>
        <v/>
      </c>
      <c r="Q664" s="16">
        <f>'دیده بان بازار'!Q667</f>
        <v/>
      </c>
      <c r="R664" s="16">
        <f>'دیده بان بازار'!R667</f>
        <v/>
      </c>
      <c r="S664" s="16">
        <f>'دیده بان بازار'!S667</f>
        <v/>
      </c>
      <c r="T664" s="16">
        <f>'دیده بان بازار'!T667</f>
        <v/>
      </c>
      <c r="U664" s="16">
        <f>'دیده بان بازار'!U667</f>
        <v/>
      </c>
      <c r="V664" s="16">
        <f>'دیده بان بازار'!V667</f>
        <v/>
      </c>
      <c r="W664" s="7">
        <f>'دیده بان بازار'!W667</f>
        <v/>
      </c>
      <c r="X664" s="11">
        <f>IFERROR(IF(OR(R664&lt;=0,W664&lt;=0,S664&lt;=0,V664&lt;=0),0,ROUND((S664/R664)/(V664/W664),2)),0)</f>
        <v/>
      </c>
      <c r="Y664" s="11">
        <f>IFERROR(IF(OR(S664&lt;=0,V664&lt;=0),0,ROUND(S664/V664,2)),0)</f>
        <v/>
      </c>
      <c r="Z664" s="11">
        <f>IFERROR(J664-M664,0)</f>
        <v/>
      </c>
      <c r="AA664" s="11">
        <f>IFERROR(ROUND(MAX(0,MIN(100,((AB664*0.2)+(AC664*0.15)+(AD664*0.15)+(AE664*0.1)+(AF664*0.1)+(AG664*0.15)+(MIN(Y664/3,1)*100*0.1)+(AI664*0.05))*((AH664/100)*0.25+0.75))),0),0)</f>
        <v/>
      </c>
      <c r="AB664" s="11">
        <f>ROUND(MAX(0,MIN(100,((M664+10)/20)*100)),0)</f>
        <v/>
      </c>
      <c r="AC664" s="11">
        <f>IFERROR(IF(D664&lt;=0,0,ROUND(COUNTIFS($D$4:$D$3359,"&lt;="&amp;D664,$D$4:$D$3359,"&gt;0")/COUNTIF($D$4:$D$3359,"&gt;0")*100,0)),0)</f>
        <v/>
      </c>
      <c r="AD664" s="11">
        <f>IF(E664&lt;=0,0,ROUND(MAX(0,MIN(100,(LOG10(1+E664/1000000000)/LOG10(101))*100)),0))</f>
        <v/>
      </c>
      <c r="AE664" s="11">
        <f>IF(O664=N664,50,ROUND(MAX(0,MIN(100,((H664-N664)/(O664-N664))*100)),0))</f>
        <v/>
      </c>
      <c r="AF664" s="11">
        <f>ROUND(MAX(0,MIN(100,50+((H664-K664)/K664)*1000)),0)</f>
        <v/>
      </c>
      <c r="AG664" s="11">
        <f>IFERROR(ROUND(MAX(0,MIN(100,50+25*LN(MAX(0.01,X664)))),0),25)</f>
        <v/>
      </c>
      <c r="AH664" s="11">
        <f>ROUND(IF(M664&lt;=-30,0,IF(M664&lt;=-20,20,IF(M664&lt;=-10,50,100))),0)</f>
        <v/>
      </c>
      <c r="AI664" s="11">
        <f>ROUND(MAX(0,MIN(100,50+(Z664*10))),0)</f>
        <v/>
      </c>
      <c r="AJ664" s="11">
        <f>IFERROR(IF(--AA664&gt;=80,"خرید قوی",IF(--AA664&gt;=70,"خرید مشروط",IF(--AA664&gt;=60,"مراقبت",IF(--AA664&gt;=45,"ضعیف","عدم ورود")))),"")</f>
        <v/>
      </c>
    </row>
    <row r="665">
      <c r="A665" s="12">
        <f>'دیده بان بازار'!A668</f>
        <v/>
      </c>
      <c r="B665" s="13">
        <f>'دیده بان بازار'!B668</f>
        <v/>
      </c>
      <c r="C665" s="13">
        <f>'دیده بان بازار'!C668</f>
        <v/>
      </c>
      <c r="D665" s="13">
        <f>'دیده بان بازار'!D668</f>
        <v/>
      </c>
      <c r="E665" s="14">
        <f>'دیده بان بازار'!E668</f>
        <v/>
      </c>
      <c r="F665" s="13">
        <f>'دیده بان بازار'!F668</f>
        <v/>
      </c>
      <c r="G665" s="13">
        <f>'دیده بان بازار'!G668</f>
        <v/>
      </c>
      <c r="H665" s="13">
        <f>'دیده بان بازار'!H668</f>
        <v/>
      </c>
      <c r="I665" s="13">
        <f>'دیده بان بازار'!I668</f>
        <v/>
      </c>
      <c r="J665" s="13">
        <f>'دیده بان بازار'!J668</f>
        <v/>
      </c>
      <c r="K665" s="13">
        <f>'دیده بان بازار'!K668</f>
        <v/>
      </c>
      <c r="L665" s="13">
        <f>'دیده بان بازار'!L668</f>
        <v/>
      </c>
      <c r="M665" s="13">
        <f>'دیده بان بازار'!M668</f>
        <v/>
      </c>
      <c r="N665" s="13">
        <f>'دیده بان بازار'!N668</f>
        <v/>
      </c>
      <c r="O665" s="13">
        <f>'دیده بان بازار'!O668</f>
        <v/>
      </c>
      <c r="P665" s="13">
        <f>'دیده بان بازار'!P668</f>
        <v/>
      </c>
      <c r="Q665" s="13">
        <f>'دیده بان بازار'!Q668</f>
        <v/>
      </c>
      <c r="R665" s="13">
        <f>'دیده بان بازار'!R668</f>
        <v/>
      </c>
      <c r="S665" s="13">
        <f>'دیده بان بازار'!S668</f>
        <v/>
      </c>
      <c r="T665" s="13">
        <f>'دیده بان بازار'!T668</f>
        <v/>
      </c>
      <c r="U665" s="13">
        <f>'دیده بان بازار'!U668</f>
        <v/>
      </c>
      <c r="V665" s="13">
        <f>'دیده بان بازار'!V668</f>
        <v/>
      </c>
      <c r="W665" s="6">
        <f>'دیده بان بازار'!W668</f>
        <v/>
      </c>
      <c r="X665" s="11">
        <f>IFERROR(IF(OR(R665&lt;=0,W665&lt;=0,S665&lt;=0,V665&lt;=0),0,ROUND((S665/R665)/(V665/W665),2)),0)</f>
        <v/>
      </c>
      <c r="Y665" s="11">
        <f>IFERROR(IF(OR(S665&lt;=0,V665&lt;=0),0,ROUND(S665/V665,2)),0)</f>
        <v/>
      </c>
      <c r="Z665" s="11">
        <f>IFERROR(J665-M665,0)</f>
        <v/>
      </c>
      <c r="AA665" s="11">
        <f>IFERROR(ROUND(MAX(0,MIN(100,((AB665*0.2)+(AC665*0.15)+(AD665*0.15)+(AE665*0.1)+(AF665*0.1)+(AG665*0.15)+(MIN(Y665/3,1)*100*0.1)+(AI665*0.05))*((AH665/100)*0.25+0.75))),0),0)</f>
        <v/>
      </c>
      <c r="AB665" s="11">
        <f>ROUND(MAX(0,MIN(100,((M665+10)/20)*100)),0)</f>
        <v/>
      </c>
      <c r="AC665" s="11">
        <f>IFERROR(IF(D665&lt;=0,0,ROUND(COUNTIFS($D$4:$D$3359,"&lt;="&amp;D665,$D$4:$D$3359,"&gt;0")/COUNTIF($D$4:$D$3359,"&gt;0")*100,0)),0)</f>
        <v/>
      </c>
      <c r="AD665" s="11">
        <f>IF(E665&lt;=0,0,ROUND(MAX(0,MIN(100,(LOG10(1+E665/1000000000)/LOG10(101))*100)),0))</f>
        <v/>
      </c>
      <c r="AE665" s="11">
        <f>IF(O665=N665,50,ROUND(MAX(0,MIN(100,((H665-N665)/(O665-N665))*100)),0))</f>
        <v/>
      </c>
      <c r="AF665" s="11">
        <f>ROUND(MAX(0,MIN(100,50+((H665-K665)/K665)*1000)),0)</f>
        <v/>
      </c>
      <c r="AG665" s="11">
        <f>IFERROR(ROUND(MAX(0,MIN(100,50+25*LN(MAX(0.01,X665)))),0),25)</f>
        <v/>
      </c>
      <c r="AH665" s="11">
        <f>ROUND(IF(M665&lt;=-30,0,IF(M665&lt;=-20,20,IF(M665&lt;=-10,50,100))),0)</f>
        <v/>
      </c>
      <c r="AI665" s="11">
        <f>ROUND(MAX(0,MIN(100,50+(Z665*10))),0)</f>
        <v/>
      </c>
      <c r="AJ665" s="11">
        <f>IFERROR(IF(--AA665&gt;=80,"خرید قوی",IF(--AA665&gt;=70,"خرید مشروط",IF(--AA665&gt;=60,"مراقبت",IF(--AA665&gt;=45,"ضعیف","عدم ورود")))),"")</f>
        <v/>
      </c>
    </row>
    <row r="666">
      <c r="A666" s="15">
        <f>'دیده بان بازار'!A669</f>
        <v/>
      </c>
      <c r="B666" s="16">
        <f>'دیده بان بازار'!B669</f>
        <v/>
      </c>
      <c r="C666" s="16">
        <f>'دیده بان بازار'!C669</f>
        <v/>
      </c>
      <c r="D666" s="16">
        <f>'دیده بان بازار'!D669</f>
        <v/>
      </c>
      <c r="E666" s="17">
        <f>'دیده بان بازار'!E669</f>
        <v/>
      </c>
      <c r="F666" s="16">
        <f>'دیده بان بازار'!F669</f>
        <v/>
      </c>
      <c r="G666" s="16">
        <f>'دیده بان بازار'!G669</f>
        <v/>
      </c>
      <c r="H666" s="16">
        <f>'دیده بان بازار'!H669</f>
        <v/>
      </c>
      <c r="I666" s="16">
        <f>'دیده بان بازار'!I669</f>
        <v/>
      </c>
      <c r="J666" s="16">
        <f>'دیده بان بازار'!J669</f>
        <v/>
      </c>
      <c r="K666" s="16">
        <f>'دیده بان بازار'!K669</f>
        <v/>
      </c>
      <c r="L666" s="16">
        <f>'دیده بان بازار'!L669</f>
        <v/>
      </c>
      <c r="M666" s="16">
        <f>'دیده بان بازار'!M669</f>
        <v/>
      </c>
      <c r="N666" s="16">
        <f>'دیده بان بازار'!N669</f>
        <v/>
      </c>
      <c r="O666" s="16">
        <f>'دیده بان بازار'!O669</f>
        <v/>
      </c>
      <c r="P666" s="16">
        <f>'دیده بان بازار'!P669</f>
        <v/>
      </c>
      <c r="Q666" s="16">
        <f>'دیده بان بازار'!Q669</f>
        <v/>
      </c>
      <c r="R666" s="16">
        <f>'دیده بان بازار'!R669</f>
        <v/>
      </c>
      <c r="S666" s="16">
        <f>'دیده بان بازار'!S669</f>
        <v/>
      </c>
      <c r="T666" s="16">
        <f>'دیده بان بازار'!T669</f>
        <v/>
      </c>
      <c r="U666" s="16">
        <f>'دیده بان بازار'!U669</f>
        <v/>
      </c>
      <c r="V666" s="16">
        <f>'دیده بان بازار'!V669</f>
        <v/>
      </c>
      <c r="W666" s="7">
        <f>'دیده بان بازار'!W669</f>
        <v/>
      </c>
      <c r="X666" s="11">
        <f>IFERROR(IF(OR(R666&lt;=0,W666&lt;=0,S666&lt;=0,V666&lt;=0),0,ROUND((S666/R666)/(V666/W666),2)),0)</f>
        <v/>
      </c>
      <c r="Y666" s="11">
        <f>IFERROR(IF(OR(S666&lt;=0,V666&lt;=0),0,ROUND(S666/V666,2)),0)</f>
        <v/>
      </c>
      <c r="Z666" s="11">
        <f>IFERROR(J666-M666,0)</f>
        <v/>
      </c>
      <c r="AA666" s="11">
        <f>IFERROR(ROUND(MAX(0,MIN(100,((AB666*0.2)+(AC666*0.15)+(AD666*0.15)+(AE666*0.1)+(AF666*0.1)+(AG666*0.15)+(MIN(Y666/3,1)*100*0.1)+(AI666*0.05))*((AH666/100)*0.25+0.75))),0),0)</f>
        <v/>
      </c>
      <c r="AB666" s="11">
        <f>ROUND(MAX(0,MIN(100,((M666+10)/20)*100)),0)</f>
        <v/>
      </c>
      <c r="AC666" s="11">
        <f>IFERROR(IF(D666&lt;=0,0,ROUND(COUNTIFS($D$4:$D$3359,"&lt;="&amp;D666,$D$4:$D$3359,"&gt;0")/COUNTIF($D$4:$D$3359,"&gt;0")*100,0)),0)</f>
        <v/>
      </c>
      <c r="AD666" s="11">
        <f>IF(E666&lt;=0,0,ROUND(MAX(0,MIN(100,(LOG10(1+E666/1000000000)/LOG10(101))*100)),0))</f>
        <v/>
      </c>
      <c r="AE666" s="11">
        <f>IF(O666=N666,50,ROUND(MAX(0,MIN(100,((H666-N666)/(O666-N666))*100)),0))</f>
        <v/>
      </c>
      <c r="AF666" s="11">
        <f>ROUND(MAX(0,MIN(100,50+((H666-K666)/K666)*1000)),0)</f>
        <v/>
      </c>
      <c r="AG666" s="11">
        <f>IFERROR(ROUND(MAX(0,MIN(100,50+25*LN(MAX(0.01,X666)))),0),25)</f>
        <v/>
      </c>
      <c r="AH666" s="11">
        <f>ROUND(IF(M666&lt;=-30,0,IF(M666&lt;=-20,20,IF(M666&lt;=-10,50,100))),0)</f>
        <v/>
      </c>
      <c r="AI666" s="11">
        <f>ROUND(MAX(0,MIN(100,50+(Z666*10))),0)</f>
        <v/>
      </c>
      <c r="AJ666" s="11">
        <f>IFERROR(IF(--AA666&gt;=80,"خرید قوی",IF(--AA666&gt;=70,"خرید مشروط",IF(--AA666&gt;=60,"مراقبت",IF(--AA666&gt;=45,"ضعیف","عدم ورود")))),"")</f>
        <v/>
      </c>
    </row>
    <row r="667">
      <c r="A667" s="12">
        <f>'دیده بان بازار'!A670</f>
        <v/>
      </c>
      <c r="B667" s="13">
        <f>'دیده بان بازار'!B670</f>
        <v/>
      </c>
      <c r="C667" s="13">
        <f>'دیده بان بازار'!C670</f>
        <v/>
      </c>
      <c r="D667" s="13">
        <f>'دیده بان بازار'!D670</f>
        <v/>
      </c>
      <c r="E667" s="14">
        <f>'دیده بان بازار'!E670</f>
        <v/>
      </c>
      <c r="F667" s="13">
        <f>'دیده بان بازار'!F670</f>
        <v/>
      </c>
      <c r="G667" s="13">
        <f>'دیده بان بازار'!G670</f>
        <v/>
      </c>
      <c r="H667" s="13">
        <f>'دیده بان بازار'!H670</f>
        <v/>
      </c>
      <c r="I667" s="13">
        <f>'دیده بان بازار'!I670</f>
        <v/>
      </c>
      <c r="J667" s="13">
        <f>'دیده بان بازار'!J670</f>
        <v/>
      </c>
      <c r="K667" s="13">
        <f>'دیده بان بازار'!K670</f>
        <v/>
      </c>
      <c r="L667" s="13">
        <f>'دیده بان بازار'!L670</f>
        <v/>
      </c>
      <c r="M667" s="13">
        <f>'دیده بان بازار'!M670</f>
        <v/>
      </c>
      <c r="N667" s="13">
        <f>'دیده بان بازار'!N670</f>
        <v/>
      </c>
      <c r="O667" s="13">
        <f>'دیده بان بازار'!O670</f>
        <v/>
      </c>
      <c r="P667" s="13">
        <f>'دیده بان بازار'!P670</f>
        <v/>
      </c>
      <c r="Q667" s="13">
        <f>'دیده بان بازار'!Q670</f>
        <v/>
      </c>
      <c r="R667" s="13">
        <f>'دیده بان بازار'!R670</f>
        <v/>
      </c>
      <c r="S667" s="13">
        <f>'دیده بان بازار'!S670</f>
        <v/>
      </c>
      <c r="T667" s="13">
        <f>'دیده بان بازار'!T670</f>
        <v/>
      </c>
      <c r="U667" s="13">
        <f>'دیده بان بازار'!U670</f>
        <v/>
      </c>
      <c r="V667" s="13">
        <f>'دیده بان بازار'!V670</f>
        <v/>
      </c>
      <c r="W667" s="6">
        <f>'دیده بان بازار'!W670</f>
        <v/>
      </c>
      <c r="X667" s="11">
        <f>IFERROR(IF(OR(R667&lt;=0,W667&lt;=0,S667&lt;=0,V667&lt;=0),0,ROUND((S667/R667)/(V667/W667),2)),0)</f>
        <v/>
      </c>
      <c r="Y667" s="11">
        <f>IFERROR(IF(OR(S667&lt;=0,V667&lt;=0),0,ROUND(S667/V667,2)),0)</f>
        <v/>
      </c>
      <c r="Z667" s="11">
        <f>IFERROR(J667-M667,0)</f>
        <v/>
      </c>
      <c r="AA667" s="11">
        <f>IFERROR(ROUND(MAX(0,MIN(100,((AB667*0.2)+(AC667*0.15)+(AD667*0.15)+(AE667*0.1)+(AF667*0.1)+(AG667*0.15)+(MIN(Y667/3,1)*100*0.1)+(AI667*0.05))*((AH667/100)*0.25+0.75))),0),0)</f>
        <v/>
      </c>
      <c r="AB667" s="11">
        <f>ROUND(MAX(0,MIN(100,((M667+10)/20)*100)),0)</f>
        <v/>
      </c>
      <c r="AC667" s="11">
        <f>IFERROR(IF(D667&lt;=0,0,ROUND(COUNTIFS($D$4:$D$3359,"&lt;="&amp;D667,$D$4:$D$3359,"&gt;0")/COUNTIF($D$4:$D$3359,"&gt;0")*100,0)),0)</f>
        <v/>
      </c>
      <c r="AD667" s="11">
        <f>IF(E667&lt;=0,0,ROUND(MAX(0,MIN(100,(LOG10(1+E667/1000000000)/LOG10(101))*100)),0))</f>
        <v/>
      </c>
      <c r="AE667" s="11">
        <f>IF(O667=N667,50,ROUND(MAX(0,MIN(100,((H667-N667)/(O667-N667))*100)),0))</f>
        <v/>
      </c>
      <c r="AF667" s="11">
        <f>ROUND(MAX(0,MIN(100,50+((H667-K667)/K667)*1000)),0)</f>
        <v/>
      </c>
      <c r="AG667" s="11">
        <f>IFERROR(ROUND(MAX(0,MIN(100,50+25*LN(MAX(0.01,X667)))),0),25)</f>
        <v/>
      </c>
      <c r="AH667" s="11">
        <f>ROUND(IF(M667&lt;=-30,0,IF(M667&lt;=-20,20,IF(M667&lt;=-10,50,100))),0)</f>
        <v/>
      </c>
      <c r="AI667" s="11">
        <f>ROUND(MAX(0,MIN(100,50+(Z667*10))),0)</f>
        <v/>
      </c>
      <c r="AJ667" s="11">
        <f>IFERROR(IF(--AA667&gt;=80,"خرید قوی",IF(--AA667&gt;=70,"خرید مشروط",IF(--AA667&gt;=60,"مراقبت",IF(--AA667&gt;=45,"ضعیف","عدم ورود")))),"")</f>
        <v/>
      </c>
    </row>
    <row r="668">
      <c r="A668" s="15">
        <f>'دیده بان بازار'!A671</f>
        <v/>
      </c>
      <c r="B668" s="16">
        <f>'دیده بان بازار'!B671</f>
        <v/>
      </c>
      <c r="C668" s="16">
        <f>'دیده بان بازار'!C671</f>
        <v/>
      </c>
      <c r="D668" s="16">
        <f>'دیده بان بازار'!D671</f>
        <v/>
      </c>
      <c r="E668" s="17">
        <f>'دیده بان بازار'!E671</f>
        <v/>
      </c>
      <c r="F668" s="16">
        <f>'دیده بان بازار'!F671</f>
        <v/>
      </c>
      <c r="G668" s="16">
        <f>'دیده بان بازار'!G671</f>
        <v/>
      </c>
      <c r="H668" s="16">
        <f>'دیده بان بازار'!H671</f>
        <v/>
      </c>
      <c r="I668" s="16">
        <f>'دیده بان بازار'!I671</f>
        <v/>
      </c>
      <c r="J668" s="16">
        <f>'دیده بان بازار'!J671</f>
        <v/>
      </c>
      <c r="K668" s="16">
        <f>'دیده بان بازار'!K671</f>
        <v/>
      </c>
      <c r="L668" s="16">
        <f>'دیده بان بازار'!L671</f>
        <v/>
      </c>
      <c r="M668" s="16">
        <f>'دیده بان بازار'!M671</f>
        <v/>
      </c>
      <c r="N668" s="16">
        <f>'دیده بان بازار'!N671</f>
        <v/>
      </c>
      <c r="O668" s="16">
        <f>'دیده بان بازار'!O671</f>
        <v/>
      </c>
      <c r="P668" s="16">
        <f>'دیده بان بازار'!P671</f>
        <v/>
      </c>
      <c r="Q668" s="16">
        <f>'دیده بان بازار'!Q671</f>
        <v/>
      </c>
      <c r="R668" s="16">
        <f>'دیده بان بازار'!R671</f>
        <v/>
      </c>
      <c r="S668" s="16">
        <f>'دیده بان بازار'!S671</f>
        <v/>
      </c>
      <c r="T668" s="16">
        <f>'دیده بان بازار'!T671</f>
        <v/>
      </c>
      <c r="U668" s="16">
        <f>'دیده بان بازار'!U671</f>
        <v/>
      </c>
      <c r="V668" s="16">
        <f>'دیده بان بازار'!V671</f>
        <v/>
      </c>
      <c r="W668" s="7">
        <f>'دیده بان بازار'!W671</f>
        <v/>
      </c>
      <c r="X668" s="11">
        <f>IFERROR(IF(OR(R668&lt;=0,W668&lt;=0,S668&lt;=0,V668&lt;=0),0,ROUND((S668/R668)/(V668/W668),2)),0)</f>
        <v/>
      </c>
      <c r="Y668" s="11">
        <f>IFERROR(IF(OR(S668&lt;=0,V668&lt;=0),0,ROUND(S668/V668,2)),0)</f>
        <v/>
      </c>
      <c r="Z668" s="11">
        <f>IFERROR(J668-M668,0)</f>
        <v/>
      </c>
      <c r="AA668" s="11">
        <f>IFERROR(ROUND(MAX(0,MIN(100,((AB668*0.2)+(AC668*0.15)+(AD668*0.15)+(AE668*0.1)+(AF668*0.1)+(AG668*0.15)+(MIN(Y668/3,1)*100*0.1)+(AI668*0.05))*((AH668/100)*0.25+0.75))),0),0)</f>
        <v/>
      </c>
      <c r="AB668" s="11">
        <f>ROUND(MAX(0,MIN(100,((M668+10)/20)*100)),0)</f>
        <v/>
      </c>
      <c r="AC668" s="11">
        <f>IFERROR(IF(D668&lt;=0,0,ROUND(COUNTIFS($D$4:$D$3359,"&lt;="&amp;D668,$D$4:$D$3359,"&gt;0")/COUNTIF($D$4:$D$3359,"&gt;0")*100,0)),0)</f>
        <v/>
      </c>
      <c r="AD668" s="11">
        <f>IF(E668&lt;=0,0,ROUND(MAX(0,MIN(100,(LOG10(1+E668/1000000000)/LOG10(101))*100)),0))</f>
        <v/>
      </c>
      <c r="AE668" s="11">
        <f>IF(O668=N668,50,ROUND(MAX(0,MIN(100,((H668-N668)/(O668-N668))*100)),0))</f>
        <v/>
      </c>
      <c r="AF668" s="11">
        <f>ROUND(MAX(0,MIN(100,50+((H668-K668)/K668)*1000)),0)</f>
        <v/>
      </c>
      <c r="AG668" s="11">
        <f>IFERROR(ROUND(MAX(0,MIN(100,50+25*LN(MAX(0.01,X668)))),0),25)</f>
        <v/>
      </c>
      <c r="AH668" s="11">
        <f>ROUND(IF(M668&lt;=-30,0,IF(M668&lt;=-20,20,IF(M668&lt;=-10,50,100))),0)</f>
        <v/>
      </c>
      <c r="AI668" s="11">
        <f>ROUND(MAX(0,MIN(100,50+(Z668*10))),0)</f>
        <v/>
      </c>
      <c r="AJ668" s="11">
        <f>IFERROR(IF(--AA668&gt;=80,"خرید قوی",IF(--AA668&gt;=70,"خرید مشروط",IF(--AA668&gt;=60,"مراقبت",IF(--AA668&gt;=45,"ضعیف","عدم ورود")))),"")</f>
        <v/>
      </c>
    </row>
    <row r="669">
      <c r="A669" s="12">
        <f>'دیده بان بازار'!A672</f>
        <v/>
      </c>
      <c r="B669" s="13">
        <f>'دیده بان بازار'!B672</f>
        <v/>
      </c>
      <c r="C669" s="13">
        <f>'دیده بان بازار'!C672</f>
        <v/>
      </c>
      <c r="D669" s="13">
        <f>'دیده بان بازار'!D672</f>
        <v/>
      </c>
      <c r="E669" s="14">
        <f>'دیده بان بازار'!E672</f>
        <v/>
      </c>
      <c r="F669" s="13">
        <f>'دیده بان بازار'!F672</f>
        <v/>
      </c>
      <c r="G669" s="13">
        <f>'دیده بان بازار'!G672</f>
        <v/>
      </c>
      <c r="H669" s="13">
        <f>'دیده بان بازار'!H672</f>
        <v/>
      </c>
      <c r="I669" s="13">
        <f>'دیده بان بازار'!I672</f>
        <v/>
      </c>
      <c r="J669" s="13">
        <f>'دیده بان بازار'!J672</f>
        <v/>
      </c>
      <c r="K669" s="13">
        <f>'دیده بان بازار'!K672</f>
        <v/>
      </c>
      <c r="L669" s="13">
        <f>'دیده بان بازار'!L672</f>
        <v/>
      </c>
      <c r="M669" s="13">
        <f>'دیده بان بازار'!M672</f>
        <v/>
      </c>
      <c r="N669" s="13">
        <f>'دیده بان بازار'!N672</f>
        <v/>
      </c>
      <c r="O669" s="13">
        <f>'دیده بان بازار'!O672</f>
        <v/>
      </c>
      <c r="P669" s="13">
        <f>'دیده بان بازار'!P672</f>
        <v/>
      </c>
      <c r="Q669" s="13">
        <f>'دیده بان بازار'!Q672</f>
        <v/>
      </c>
      <c r="R669" s="13">
        <f>'دیده بان بازار'!R672</f>
        <v/>
      </c>
      <c r="S669" s="13">
        <f>'دیده بان بازار'!S672</f>
        <v/>
      </c>
      <c r="T669" s="13">
        <f>'دیده بان بازار'!T672</f>
        <v/>
      </c>
      <c r="U669" s="13">
        <f>'دیده بان بازار'!U672</f>
        <v/>
      </c>
      <c r="V669" s="13">
        <f>'دیده بان بازار'!V672</f>
        <v/>
      </c>
      <c r="W669" s="6">
        <f>'دیده بان بازار'!W672</f>
        <v/>
      </c>
      <c r="X669" s="11">
        <f>IFERROR(IF(OR(R669&lt;=0,W669&lt;=0,S669&lt;=0,V669&lt;=0),0,ROUND((S669/R669)/(V669/W669),2)),0)</f>
        <v/>
      </c>
      <c r="Y669" s="11">
        <f>IFERROR(IF(OR(S669&lt;=0,V669&lt;=0),0,ROUND(S669/V669,2)),0)</f>
        <v/>
      </c>
      <c r="Z669" s="11">
        <f>IFERROR(J669-M669,0)</f>
        <v/>
      </c>
      <c r="AA669" s="11">
        <f>IFERROR(ROUND(MAX(0,MIN(100,((AB669*0.2)+(AC669*0.15)+(AD669*0.15)+(AE669*0.1)+(AF669*0.1)+(AG669*0.15)+(MIN(Y669/3,1)*100*0.1)+(AI669*0.05))*((AH669/100)*0.25+0.75))),0),0)</f>
        <v/>
      </c>
      <c r="AB669" s="11">
        <f>ROUND(MAX(0,MIN(100,((M669+10)/20)*100)),0)</f>
        <v/>
      </c>
      <c r="AC669" s="11">
        <f>IFERROR(IF(D669&lt;=0,0,ROUND(COUNTIFS($D$4:$D$3359,"&lt;="&amp;D669,$D$4:$D$3359,"&gt;0")/COUNTIF($D$4:$D$3359,"&gt;0")*100,0)),0)</f>
        <v/>
      </c>
      <c r="AD669" s="11">
        <f>IF(E669&lt;=0,0,ROUND(MAX(0,MIN(100,(LOG10(1+E669/1000000000)/LOG10(101))*100)),0))</f>
        <v/>
      </c>
      <c r="AE669" s="11">
        <f>IF(O669=N669,50,ROUND(MAX(0,MIN(100,((H669-N669)/(O669-N669))*100)),0))</f>
        <v/>
      </c>
      <c r="AF669" s="11">
        <f>ROUND(MAX(0,MIN(100,50+((H669-K669)/K669)*1000)),0)</f>
        <v/>
      </c>
      <c r="AG669" s="11">
        <f>IFERROR(ROUND(MAX(0,MIN(100,50+25*LN(MAX(0.01,X669)))),0),25)</f>
        <v/>
      </c>
      <c r="AH669" s="11">
        <f>ROUND(IF(M669&lt;=-30,0,IF(M669&lt;=-20,20,IF(M669&lt;=-10,50,100))),0)</f>
        <v/>
      </c>
      <c r="AI669" s="11">
        <f>ROUND(MAX(0,MIN(100,50+(Z669*10))),0)</f>
        <v/>
      </c>
      <c r="AJ669" s="11">
        <f>IFERROR(IF(--AA669&gt;=80,"خرید قوی",IF(--AA669&gt;=70,"خرید مشروط",IF(--AA669&gt;=60,"مراقبت",IF(--AA669&gt;=45,"ضعیف","عدم ورود")))),"")</f>
        <v/>
      </c>
    </row>
    <row r="670">
      <c r="A670" s="15">
        <f>'دیده بان بازار'!A673</f>
        <v/>
      </c>
      <c r="B670" s="16">
        <f>'دیده بان بازار'!B673</f>
        <v/>
      </c>
      <c r="C670" s="16">
        <f>'دیده بان بازار'!C673</f>
        <v/>
      </c>
      <c r="D670" s="16">
        <f>'دیده بان بازار'!D673</f>
        <v/>
      </c>
      <c r="E670" s="17">
        <f>'دیده بان بازار'!E673</f>
        <v/>
      </c>
      <c r="F670" s="16">
        <f>'دیده بان بازار'!F673</f>
        <v/>
      </c>
      <c r="G670" s="16">
        <f>'دیده بان بازار'!G673</f>
        <v/>
      </c>
      <c r="H670" s="16">
        <f>'دیده بان بازار'!H673</f>
        <v/>
      </c>
      <c r="I670" s="16">
        <f>'دیده بان بازار'!I673</f>
        <v/>
      </c>
      <c r="J670" s="16">
        <f>'دیده بان بازار'!J673</f>
        <v/>
      </c>
      <c r="K670" s="16">
        <f>'دیده بان بازار'!K673</f>
        <v/>
      </c>
      <c r="L670" s="16">
        <f>'دیده بان بازار'!L673</f>
        <v/>
      </c>
      <c r="M670" s="16">
        <f>'دیده بان بازار'!M673</f>
        <v/>
      </c>
      <c r="N670" s="16">
        <f>'دیده بان بازار'!N673</f>
        <v/>
      </c>
      <c r="O670" s="16">
        <f>'دیده بان بازار'!O673</f>
        <v/>
      </c>
      <c r="P670" s="16">
        <f>'دیده بان بازار'!P673</f>
        <v/>
      </c>
      <c r="Q670" s="16">
        <f>'دیده بان بازار'!Q673</f>
        <v/>
      </c>
      <c r="R670" s="16">
        <f>'دیده بان بازار'!R673</f>
        <v/>
      </c>
      <c r="S670" s="16">
        <f>'دیده بان بازار'!S673</f>
        <v/>
      </c>
      <c r="T670" s="16">
        <f>'دیده بان بازار'!T673</f>
        <v/>
      </c>
      <c r="U670" s="16">
        <f>'دیده بان بازار'!U673</f>
        <v/>
      </c>
      <c r="V670" s="16">
        <f>'دیده بان بازار'!V673</f>
        <v/>
      </c>
      <c r="W670" s="7">
        <f>'دیده بان بازار'!W673</f>
        <v/>
      </c>
      <c r="X670" s="11">
        <f>IFERROR(IF(OR(R670&lt;=0,W670&lt;=0,S670&lt;=0,V670&lt;=0),0,ROUND((S670/R670)/(V670/W670),2)),0)</f>
        <v/>
      </c>
      <c r="Y670" s="11">
        <f>IFERROR(IF(OR(S670&lt;=0,V670&lt;=0),0,ROUND(S670/V670,2)),0)</f>
        <v/>
      </c>
      <c r="Z670" s="11">
        <f>IFERROR(J670-M670,0)</f>
        <v/>
      </c>
      <c r="AA670" s="11">
        <f>IFERROR(ROUND(MAX(0,MIN(100,((AB670*0.2)+(AC670*0.15)+(AD670*0.15)+(AE670*0.1)+(AF670*0.1)+(AG670*0.15)+(MIN(Y670/3,1)*100*0.1)+(AI670*0.05))*((AH670/100)*0.25+0.75))),0),0)</f>
        <v/>
      </c>
      <c r="AB670" s="11">
        <f>ROUND(MAX(0,MIN(100,((M670+10)/20)*100)),0)</f>
        <v/>
      </c>
      <c r="AC670" s="11">
        <f>IFERROR(IF(D670&lt;=0,0,ROUND(COUNTIFS($D$4:$D$3359,"&lt;="&amp;D670,$D$4:$D$3359,"&gt;0")/COUNTIF($D$4:$D$3359,"&gt;0")*100,0)),0)</f>
        <v/>
      </c>
      <c r="AD670" s="11">
        <f>IF(E670&lt;=0,0,ROUND(MAX(0,MIN(100,(LOG10(1+E670/1000000000)/LOG10(101))*100)),0))</f>
        <v/>
      </c>
      <c r="AE670" s="11">
        <f>IF(O670=N670,50,ROUND(MAX(0,MIN(100,((H670-N670)/(O670-N670))*100)),0))</f>
        <v/>
      </c>
      <c r="AF670" s="11">
        <f>ROUND(MAX(0,MIN(100,50+((H670-K670)/K670)*1000)),0)</f>
        <v/>
      </c>
      <c r="AG670" s="11">
        <f>IFERROR(ROUND(MAX(0,MIN(100,50+25*LN(MAX(0.01,X670)))),0),25)</f>
        <v/>
      </c>
      <c r="AH670" s="11">
        <f>ROUND(IF(M670&lt;=-30,0,IF(M670&lt;=-20,20,IF(M670&lt;=-10,50,100))),0)</f>
        <v/>
      </c>
      <c r="AI670" s="11">
        <f>ROUND(MAX(0,MIN(100,50+(Z670*10))),0)</f>
        <v/>
      </c>
      <c r="AJ670" s="11">
        <f>IFERROR(IF(--AA670&gt;=80,"خرید قوی",IF(--AA670&gt;=70,"خرید مشروط",IF(--AA670&gt;=60,"مراقبت",IF(--AA670&gt;=45,"ضعیف","عدم ورود")))),"")</f>
        <v/>
      </c>
    </row>
    <row r="671">
      <c r="A671" s="12">
        <f>'دیده بان بازار'!A674</f>
        <v/>
      </c>
      <c r="B671" s="13">
        <f>'دیده بان بازار'!B674</f>
        <v/>
      </c>
      <c r="C671" s="13">
        <f>'دیده بان بازار'!C674</f>
        <v/>
      </c>
      <c r="D671" s="13">
        <f>'دیده بان بازار'!D674</f>
        <v/>
      </c>
      <c r="E671" s="14">
        <f>'دیده بان بازار'!E674</f>
        <v/>
      </c>
      <c r="F671" s="13">
        <f>'دیده بان بازار'!F674</f>
        <v/>
      </c>
      <c r="G671" s="13">
        <f>'دیده بان بازار'!G674</f>
        <v/>
      </c>
      <c r="H671" s="13">
        <f>'دیده بان بازار'!H674</f>
        <v/>
      </c>
      <c r="I671" s="13">
        <f>'دیده بان بازار'!I674</f>
        <v/>
      </c>
      <c r="J671" s="13">
        <f>'دیده بان بازار'!J674</f>
        <v/>
      </c>
      <c r="K671" s="13">
        <f>'دیده بان بازار'!K674</f>
        <v/>
      </c>
      <c r="L671" s="13">
        <f>'دیده بان بازار'!L674</f>
        <v/>
      </c>
      <c r="M671" s="13">
        <f>'دیده بان بازار'!M674</f>
        <v/>
      </c>
      <c r="N671" s="13">
        <f>'دیده بان بازار'!N674</f>
        <v/>
      </c>
      <c r="O671" s="13">
        <f>'دیده بان بازار'!O674</f>
        <v/>
      </c>
      <c r="P671" s="13">
        <f>'دیده بان بازار'!P674</f>
        <v/>
      </c>
      <c r="Q671" s="13">
        <f>'دیده بان بازار'!Q674</f>
        <v/>
      </c>
      <c r="R671" s="13">
        <f>'دیده بان بازار'!R674</f>
        <v/>
      </c>
      <c r="S671" s="13">
        <f>'دیده بان بازار'!S674</f>
        <v/>
      </c>
      <c r="T671" s="13">
        <f>'دیده بان بازار'!T674</f>
        <v/>
      </c>
      <c r="U671" s="13">
        <f>'دیده بان بازار'!U674</f>
        <v/>
      </c>
      <c r="V671" s="13">
        <f>'دیده بان بازار'!V674</f>
        <v/>
      </c>
      <c r="W671" s="6">
        <f>'دیده بان بازار'!W674</f>
        <v/>
      </c>
      <c r="X671" s="11">
        <f>IFERROR(IF(OR(R671&lt;=0,W671&lt;=0,S671&lt;=0,V671&lt;=0),0,ROUND((S671/R671)/(V671/W671),2)),0)</f>
        <v/>
      </c>
      <c r="Y671" s="11">
        <f>IFERROR(IF(OR(S671&lt;=0,V671&lt;=0),0,ROUND(S671/V671,2)),0)</f>
        <v/>
      </c>
      <c r="Z671" s="11">
        <f>IFERROR(J671-M671,0)</f>
        <v/>
      </c>
      <c r="AA671" s="11">
        <f>IFERROR(ROUND(MAX(0,MIN(100,((AB671*0.2)+(AC671*0.15)+(AD671*0.15)+(AE671*0.1)+(AF671*0.1)+(AG671*0.15)+(MIN(Y671/3,1)*100*0.1)+(AI671*0.05))*((AH671/100)*0.25+0.75))),0),0)</f>
        <v/>
      </c>
      <c r="AB671" s="11">
        <f>ROUND(MAX(0,MIN(100,((M671+10)/20)*100)),0)</f>
        <v/>
      </c>
      <c r="AC671" s="11">
        <f>IFERROR(IF(D671&lt;=0,0,ROUND(COUNTIFS($D$4:$D$3359,"&lt;="&amp;D671,$D$4:$D$3359,"&gt;0")/COUNTIF($D$4:$D$3359,"&gt;0")*100,0)),0)</f>
        <v/>
      </c>
      <c r="AD671" s="11">
        <f>IF(E671&lt;=0,0,ROUND(MAX(0,MIN(100,(LOG10(1+E671/1000000000)/LOG10(101))*100)),0))</f>
        <v/>
      </c>
      <c r="AE671" s="11">
        <f>IF(O671=N671,50,ROUND(MAX(0,MIN(100,((H671-N671)/(O671-N671))*100)),0))</f>
        <v/>
      </c>
      <c r="AF671" s="11">
        <f>ROUND(MAX(0,MIN(100,50+((H671-K671)/K671)*1000)),0)</f>
        <v/>
      </c>
      <c r="AG671" s="11">
        <f>IFERROR(ROUND(MAX(0,MIN(100,50+25*LN(MAX(0.01,X671)))),0),25)</f>
        <v/>
      </c>
      <c r="AH671" s="11">
        <f>ROUND(IF(M671&lt;=-30,0,IF(M671&lt;=-20,20,IF(M671&lt;=-10,50,100))),0)</f>
        <v/>
      </c>
      <c r="AI671" s="11">
        <f>ROUND(MAX(0,MIN(100,50+(Z671*10))),0)</f>
        <v/>
      </c>
      <c r="AJ671" s="11">
        <f>IFERROR(IF(--AA671&gt;=80,"خرید قوی",IF(--AA671&gt;=70,"خرید مشروط",IF(--AA671&gt;=60,"مراقبت",IF(--AA671&gt;=45,"ضعیف","عدم ورود")))),"")</f>
        <v/>
      </c>
    </row>
    <row r="672">
      <c r="A672" s="15">
        <f>'دیده بان بازار'!A675</f>
        <v/>
      </c>
      <c r="B672" s="16">
        <f>'دیده بان بازار'!B675</f>
        <v/>
      </c>
      <c r="C672" s="16">
        <f>'دیده بان بازار'!C675</f>
        <v/>
      </c>
      <c r="D672" s="16">
        <f>'دیده بان بازار'!D675</f>
        <v/>
      </c>
      <c r="E672" s="17">
        <f>'دیده بان بازار'!E675</f>
        <v/>
      </c>
      <c r="F672" s="16">
        <f>'دیده بان بازار'!F675</f>
        <v/>
      </c>
      <c r="G672" s="16">
        <f>'دیده بان بازار'!G675</f>
        <v/>
      </c>
      <c r="H672" s="16">
        <f>'دیده بان بازار'!H675</f>
        <v/>
      </c>
      <c r="I672" s="16">
        <f>'دیده بان بازار'!I675</f>
        <v/>
      </c>
      <c r="J672" s="16">
        <f>'دیده بان بازار'!J675</f>
        <v/>
      </c>
      <c r="K672" s="16">
        <f>'دیده بان بازار'!K675</f>
        <v/>
      </c>
      <c r="L672" s="16">
        <f>'دیده بان بازار'!L675</f>
        <v/>
      </c>
      <c r="M672" s="16">
        <f>'دیده بان بازار'!M675</f>
        <v/>
      </c>
      <c r="N672" s="16">
        <f>'دیده بان بازار'!N675</f>
        <v/>
      </c>
      <c r="O672" s="16">
        <f>'دیده بان بازار'!O675</f>
        <v/>
      </c>
      <c r="P672" s="16">
        <f>'دیده بان بازار'!P675</f>
        <v/>
      </c>
      <c r="Q672" s="16">
        <f>'دیده بان بازار'!Q675</f>
        <v/>
      </c>
      <c r="R672" s="16">
        <f>'دیده بان بازار'!R675</f>
        <v/>
      </c>
      <c r="S672" s="16">
        <f>'دیده بان بازار'!S675</f>
        <v/>
      </c>
      <c r="T672" s="16">
        <f>'دیده بان بازار'!T675</f>
        <v/>
      </c>
      <c r="U672" s="16">
        <f>'دیده بان بازار'!U675</f>
        <v/>
      </c>
      <c r="V672" s="16">
        <f>'دیده بان بازار'!V675</f>
        <v/>
      </c>
      <c r="W672" s="7">
        <f>'دیده بان بازار'!W675</f>
        <v/>
      </c>
      <c r="X672" s="11">
        <f>IFERROR(IF(OR(R672&lt;=0,W672&lt;=0,S672&lt;=0,V672&lt;=0),0,ROUND((S672/R672)/(V672/W672),2)),0)</f>
        <v/>
      </c>
      <c r="Y672" s="11">
        <f>IFERROR(IF(OR(S672&lt;=0,V672&lt;=0),0,ROUND(S672/V672,2)),0)</f>
        <v/>
      </c>
      <c r="Z672" s="11">
        <f>IFERROR(J672-M672,0)</f>
        <v/>
      </c>
      <c r="AA672" s="11">
        <f>IFERROR(ROUND(MAX(0,MIN(100,((AB672*0.2)+(AC672*0.15)+(AD672*0.15)+(AE672*0.1)+(AF672*0.1)+(AG672*0.15)+(MIN(Y672/3,1)*100*0.1)+(AI672*0.05))*((AH672/100)*0.25+0.75))),0),0)</f>
        <v/>
      </c>
      <c r="AB672" s="11">
        <f>ROUND(MAX(0,MIN(100,((M672+10)/20)*100)),0)</f>
        <v/>
      </c>
      <c r="AC672" s="11">
        <f>IFERROR(IF(D672&lt;=0,0,ROUND(COUNTIFS($D$4:$D$3359,"&lt;="&amp;D672,$D$4:$D$3359,"&gt;0")/COUNTIF($D$4:$D$3359,"&gt;0")*100,0)),0)</f>
        <v/>
      </c>
      <c r="AD672" s="11">
        <f>IF(E672&lt;=0,0,ROUND(MAX(0,MIN(100,(LOG10(1+E672/1000000000)/LOG10(101))*100)),0))</f>
        <v/>
      </c>
      <c r="AE672" s="11">
        <f>IF(O672=N672,50,ROUND(MAX(0,MIN(100,((H672-N672)/(O672-N672))*100)),0))</f>
        <v/>
      </c>
      <c r="AF672" s="11">
        <f>ROUND(MAX(0,MIN(100,50+((H672-K672)/K672)*1000)),0)</f>
        <v/>
      </c>
      <c r="AG672" s="11">
        <f>IFERROR(ROUND(MAX(0,MIN(100,50+25*LN(MAX(0.01,X672)))),0),25)</f>
        <v/>
      </c>
      <c r="AH672" s="11">
        <f>ROUND(IF(M672&lt;=-30,0,IF(M672&lt;=-20,20,IF(M672&lt;=-10,50,100))),0)</f>
        <v/>
      </c>
      <c r="AI672" s="11">
        <f>ROUND(MAX(0,MIN(100,50+(Z672*10))),0)</f>
        <v/>
      </c>
      <c r="AJ672" s="11">
        <f>IFERROR(IF(--AA672&gt;=80,"خرید قوی",IF(--AA672&gt;=70,"خرید مشروط",IF(--AA672&gt;=60,"مراقبت",IF(--AA672&gt;=45,"ضعیف","عدم ورود")))),"")</f>
        <v/>
      </c>
    </row>
    <row r="673">
      <c r="A673" s="12">
        <f>'دیده بان بازار'!A676</f>
        <v/>
      </c>
      <c r="B673" s="13">
        <f>'دیده بان بازار'!B676</f>
        <v/>
      </c>
      <c r="C673" s="13">
        <f>'دیده بان بازار'!C676</f>
        <v/>
      </c>
      <c r="D673" s="13">
        <f>'دیده بان بازار'!D676</f>
        <v/>
      </c>
      <c r="E673" s="14">
        <f>'دیده بان بازار'!E676</f>
        <v/>
      </c>
      <c r="F673" s="13">
        <f>'دیده بان بازار'!F676</f>
        <v/>
      </c>
      <c r="G673" s="13">
        <f>'دیده بان بازار'!G676</f>
        <v/>
      </c>
      <c r="H673" s="13">
        <f>'دیده بان بازار'!H676</f>
        <v/>
      </c>
      <c r="I673" s="13">
        <f>'دیده بان بازار'!I676</f>
        <v/>
      </c>
      <c r="J673" s="13">
        <f>'دیده بان بازار'!J676</f>
        <v/>
      </c>
      <c r="K673" s="13">
        <f>'دیده بان بازار'!K676</f>
        <v/>
      </c>
      <c r="L673" s="13">
        <f>'دیده بان بازار'!L676</f>
        <v/>
      </c>
      <c r="M673" s="13">
        <f>'دیده بان بازار'!M676</f>
        <v/>
      </c>
      <c r="N673" s="13">
        <f>'دیده بان بازار'!N676</f>
        <v/>
      </c>
      <c r="O673" s="13">
        <f>'دیده بان بازار'!O676</f>
        <v/>
      </c>
      <c r="P673" s="13">
        <f>'دیده بان بازار'!P676</f>
        <v/>
      </c>
      <c r="Q673" s="13">
        <f>'دیده بان بازار'!Q676</f>
        <v/>
      </c>
      <c r="R673" s="13">
        <f>'دیده بان بازار'!R676</f>
        <v/>
      </c>
      <c r="S673" s="13">
        <f>'دیده بان بازار'!S676</f>
        <v/>
      </c>
      <c r="T673" s="13">
        <f>'دیده بان بازار'!T676</f>
        <v/>
      </c>
      <c r="U673" s="13">
        <f>'دیده بان بازار'!U676</f>
        <v/>
      </c>
      <c r="V673" s="13">
        <f>'دیده بان بازار'!V676</f>
        <v/>
      </c>
      <c r="W673" s="6">
        <f>'دیده بان بازار'!W676</f>
        <v/>
      </c>
      <c r="X673" s="11">
        <f>IFERROR(IF(OR(R673&lt;=0,W673&lt;=0,S673&lt;=0,V673&lt;=0),0,ROUND((S673/R673)/(V673/W673),2)),0)</f>
        <v/>
      </c>
      <c r="Y673" s="11">
        <f>IFERROR(IF(OR(S673&lt;=0,V673&lt;=0),0,ROUND(S673/V673,2)),0)</f>
        <v/>
      </c>
      <c r="Z673" s="11">
        <f>IFERROR(J673-M673,0)</f>
        <v/>
      </c>
      <c r="AA673" s="11">
        <f>IFERROR(ROUND(MAX(0,MIN(100,((AB673*0.2)+(AC673*0.15)+(AD673*0.15)+(AE673*0.1)+(AF673*0.1)+(AG673*0.15)+(MIN(Y673/3,1)*100*0.1)+(AI673*0.05))*((AH673/100)*0.25+0.75))),0),0)</f>
        <v/>
      </c>
      <c r="AB673" s="11">
        <f>ROUND(MAX(0,MIN(100,((M673+10)/20)*100)),0)</f>
        <v/>
      </c>
      <c r="AC673" s="11">
        <f>IFERROR(IF(D673&lt;=0,0,ROUND(COUNTIFS($D$4:$D$3359,"&lt;="&amp;D673,$D$4:$D$3359,"&gt;0")/COUNTIF($D$4:$D$3359,"&gt;0")*100,0)),0)</f>
        <v/>
      </c>
      <c r="AD673" s="11">
        <f>IF(E673&lt;=0,0,ROUND(MAX(0,MIN(100,(LOG10(1+E673/1000000000)/LOG10(101))*100)),0))</f>
        <v/>
      </c>
      <c r="AE673" s="11">
        <f>IF(O673=N673,50,ROUND(MAX(0,MIN(100,((H673-N673)/(O673-N673))*100)),0))</f>
        <v/>
      </c>
      <c r="AF673" s="11">
        <f>ROUND(MAX(0,MIN(100,50+((H673-K673)/K673)*1000)),0)</f>
        <v/>
      </c>
      <c r="AG673" s="11">
        <f>IFERROR(ROUND(MAX(0,MIN(100,50+25*LN(MAX(0.01,X673)))),0),25)</f>
        <v/>
      </c>
      <c r="AH673" s="11">
        <f>ROUND(IF(M673&lt;=-30,0,IF(M673&lt;=-20,20,IF(M673&lt;=-10,50,100))),0)</f>
        <v/>
      </c>
      <c r="AI673" s="11">
        <f>ROUND(MAX(0,MIN(100,50+(Z673*10))),0)</f>
        <v/>
      </c>
      <c r="AJ673" s="11">
        <f>IFERROR(IF(--AA673&gt;=80,"خرید قوی",IF(--AA673&gt;=70,"خرید مشروط",IF(--AA673&gt;=60,"مراقبت",IF(--AA673&gt;=45,"ضعیف","عدم ورود")))),"")</f>
        <v/>
      </c>
    </row>
    <row r="674">
      <c r="A674" s="15">
        <f>'دیده بان بازار'!A677</f>
        <v/>
      </c>
      <c r="B674" s="16">
        <f>'دیده بان بازار'!B677</f>
        <v/>
      </c>
      <c r="C674" s="16">
        <f>'دیده بان بازار'!C677</f>
        <v/>
      </c>
      <c r="D674" s="16">
        <f>'دیده بان بازار'!D677</f>
        <v/>
      </c>
      <c r="E674" s="17">
        <f>'دیده بان بازار'!E677</f>
        <v/>
      </c>
      <c r="F674" s="16">
        <f>'دیده بان بازار'!F677</f>
        <v/>
      </c>
      <c r="G674" s="16">
        <f>'دیده بان بازار'!G677</f>
        <v/>
      </c>
      <c r="H674" s="16">
        <f>'دیده بان بازار'!H677</f>
        <v/>
      </c>
      <c r="I674" s="16">
        <f>'دیده بان بازار'!I677</f>
        <v/>
      </c>
      <c r="J674" s="16">
        <f>'دیده بان بازار'!J677</f>
        <v/>
      </c>
      <c r="K674" s="16">
        <f>'دیده بان بازار'!K677</f>
        <v/>
      </c>
      <c r="L674" s="16">
        <f>'دیده بان بازار'!L677</f>
        <v/>
      </c>
      <c r="M674" s="16">
        <f>'دیده بان بازار'!M677</f>
        <v/>
      </c>
      <c r="N674" s="16">
        <f>'دیده بان بازار'!N677</f>
        <v/>
      </c>
      <c r="O674" s="16">
        <f>'دیده بان بازار'!O677</f>
        <v/>
      </c>
      <c r="P674" s="16">
        <f>'دیده بان بازار'!P677</f>
        <v/>
      </c>
      <c r="Q674" s="16">
        <f>'دیده بان بازار'!Q677</f>
        <v/>
      </c>
      <c r="R674" s="16">
        <f>'دیده بان بازار'!R677</f>
        <v/>
      </c>
      <c r="S674" s="16">
        <f>'دیده بان بازار'!S677</f>
        <v/>
      </c>
      <c r="T674" s="16">
        <f>'دیده بان بازار'!T677</f>
        <v/>
      </c>
      <c r="U674" s="16">
        <f>'دیده بان بازار'!U677</f>
        <v/>
      </c>
      <c r="V674" s="16">
        <f>'دیده بان بازار'!V677</f>
        <v/>
      </c>
      <c r="W674" s="7">
        <f>'دیده بان بازار'!W677</f>
        <v/>
      </c>
      <c r="X674" s="11">
        <f>IFERROR(IF(OR(R674&lt;=0,W674&lt;=0,S674&lt;=0,V674&lt;=0),0,ROUND((S674/R674)/(V674/W674),2)),0)</f>
        <v/>
      </c>
      <c r="Y674" s="11">
        <f>IFERROR(IF(OR(S674&lt;=0,V674&lt;=0),0,ROUND(S674/V674,2)),0)</f>
        <v/>
      </c>
      <c r="Z674" s="11">
        <f>IFERROR(J674-M674,0)</f>
        <v/>
      </c>
      <c r="AA674" s="11">
        <f>IFERROR(ROUND(MAX(0,MIN(100,((AB674*0.2)+(AC674*0.15)+(AD674*0.15)+(AE674*0.1)+(AF674*0.1)+(AG674*0.15)+(MIN(Y674/3,1)*100*0.1)+(AI674*0.05))*((AH674/100)*0.25+0.75))),0),0)</f>
        <v/>
      </c>
      <c r="AB674" s="11">
        <f>ROUND(MAX(0,MIN(100,((M674+10)/20)*100)),0)</f>
        <v/>
      </c>
      <c r="AC674" s="11">
        <f>IFERROR(IF(D674&lt;=0,0,ROUND(COUNTIFS($D$4:$D$3359,"&lt;="&amp;D674,$D$4:$D$3359,"&gt;0")/COUNTIF($D$4:$D$3359,"&gt;0")*100,0)),0)</f>
        <v/>
      </c>
      <c r="AD674" s="11">
        <f>IF(E674&lt;=0,0,ROUND(MAX(0,MIN(100,(LOG10(1+E674/1000000000)/LOG10(101))*100)),0))</f>
        <v/>
      </c>
      <c r="AE674" s="11">
        <f>IF(O674=N674,50,ROUND(MAX(0,MIN(100,((H674-N674)/(O674-N674))*100)),0))</f>
        <v/>
      </c>
      <c r="AF674" s="11">
        <f>ROUND(MAX(0,MIN(100,50+((H674-K674)/K674)*1000)),0)</f>
        <v/>
      </c>
      <c r="AG674" s="11">
        <f>IFERROR(ROUND(MAX(0,MIN(100,50+25*LN(MAX(0.01,X674)))),0),25)</f>
        <v/>
      </c>
      <c r="AH674" s="11">
        <f>ROUND(IF(M674&lt;=-30,0,IF(M674&lt;=-20,20,IF(M674&lt;=-10,50,100))),0)</f>
        <v/>
      </c>
      <c r="AI674" s="11">
        <f>ROUND(MAX(0,MIN(100,50+(Z674*10))),0)</f>
        <v/>
      </c>
      <c r="AJ674" s="11">
        <f>IFERROR(IF(--AA674&gt;=80,"خرید قوی",IF(--AA674&gt;=70,"خرید مشروط",IF(--AA674&gt;=60,"مراقبت",IF(--AA674&gt;=45,"ضعیف","عدم ورود")))),"")</f>
        <v/>
      </c>
    </row>
    <row r="675">
      <c r="A675" s="12">
        <f>'دیده بان بازار'!A678</f>
        <v/>
      </c>
      <c r="B675" s="13">
        <f>'دیده بان بازار'!B678</f>
        <v/>
      </c>
      <c r="C675" s="13">
        <f>'دیده بان بازار'!C678</f>
        <v/>
      </c>
      <c r="D675" s="13">
        <f>'دیده بان بازار'!D678</f>
        <v/>
      </c>
      <c r="E675" s="14">
        <f>'دیده بان بازار'!E678</f>
        <v/>
      </c>
      <c r="F675" s="13">
        <f>'دیده بان بازار'!F678</f>
        <v/>
      </c>
      <c r="G675" s="13">
        <f>'دیده بان بازار'!G678</f>
        <v/>
      </c>
      <c r="H675" s="13">
        <f>'دیده بان بازار'!H678</f>
        <v/>
      </c>
      <c r="I675" s="13">
        <f>'دیده بان بازار'!I678</f>
        <v/>
      </c>
      <c r="J675" s="13">
        <f>'دیده بان بازار'!J678</f>
        <v/>
      </c>
      <c r="K675" s="13">
        <f>'دیده بان بازار'!K678</f>
        <v/>
      </c>
      <c r="L675" s="13">
        <f>'دیده بان بازار'!L678</f>
        <v/>
      </c>
      <c r="M675" s="13">
        <f>'دیده بان بازار'!M678</f>
        <v/>
      </c>
      <c r="N675" s="13">
        <f>'دیده بان بازار'!N678</f>
        <v/>
      </c>
      <c r="O675" s="13">
        <f>'دیده بان بازار'!O678</f>
        <v/>
      </c>
      <c r="P675" s="13">
        <f>'دیده بان بازار'!P678</f>
        <v/>
      </c>
      <c r="Q675" s="13">
        <f>'دیده بان بازار'!Q678</f>
        <v/>
      </c>
      <c r="R675" s="13">
        <f>'دیده بان بازار'!R678</f>
        <v/>
      </c>
      <c r="S675" s="13">
        <f>'دیده بان بازار'!S678</f>
        <v/>
      </c>
      <c r="T675" s="13">
        <f>'دیده بان بازار'!T678</f>
        <v/>
      </c>
      <c r="U675" s="13">
        <f>'دیده بان بازار'!U678</f>
        <v/>
      </c>
      <c r="V675" s="13">
        <f>'دیده بان بازار'!V678</f>
        <v/>
      </c>
      <c r="W675" s="6">
        <f>'دیده بان بازار'!W678</f>
        <v/>
      </c>
      <c r="X675" s="11">
        <f>IFERROR(IF(OR(R675&lt;=0,W675&lt;=0,S675&lt;=0,V675&lt;=0),0,ROUND((S675/R675)/(V675/W675),2)),0)</f>
        <v/>
      </c>
      <c r="Y675" s="11">
        <f>IFERROR(IF(OR(S675&lt;=0,V675&lt;=0),0,ROUND(S675/V675,2)),0)</f>
        <v/>
      </c>
      <c r="Z675" s="11">
        <f>IFERROR(J675-M675,0)</f>
        <v/>
      </c>
      <c r="AA675" s="11">
        <f>IFERROR(ROUND(MAX(0,MIN(100,((AB675*0.2)+(AC675*0.15)+(AD675*0.15)+(AE675*0.1)+(AF675*0.1)+(AG675*0.15)+(MIN(Y675/3,1)*100*0.1)+(AI675*0.05))*((AH675/100)*0.25+0.75))),0),0)</f>
        <v/>
      </c>
      <c r="AB675" s="11">
        <f>ROUND(MAX(0,MIN(100,((M675+10)/20)*100)),0)</f>
        <v/>
      </c>
      <c r="AC675" s="11">
        <f>IFERROR(IF(D675&lt;=0,0,ROUND(COUNTIFS($D$4:$D$3359,"&lt;="&amp;D675,$D$4:$D$3359,"&gt;0")/COUNTIF($D$4:$D$3359,"&gt;0")*100,0)),0)</f>
        <v/>
      </c>
      <c r="AD675" s="11">
        <f>IF(E675&lt;=0,0,ROUND(MAX(0,MIN(100,(LOG10(1+E675/1000000000)/LOG10(101))*100)),0))</f>
        <v/>
      </c>
      <c r="AE675" s="11">
        <f>IF(O675=N675,50,ROUND(MAX(0,MIN(100,((H675-N675)/(O675-N675))*100)),0))</f>
        <v/>
      </c>
      <c r="AF675" s="11">
        <f>ROUND(MAX(0,MIN(100,50+((H675-K675)/K675)*1000)),0)</f>
        <v/>
      </c>
      <c r="AG675" s="11">
        <f>IFERROR(ROUND(MAX(0,MIN(100,50+25*LN(MAX(0.01,X675)))),0),25)</f>
        <v/>
      </c>
      <c r="AH675" s="11">
        <f>ROUND(IF(M675&lt;=-30,0,IF(M675&lt;=-20,20,IF(M675&lt;=-10,50,100))),0)</f>
        <v/>
      </c>
      <c r="AI675" s="11">
        <f>ROUND(MAX(0,MIN(100,50+(Z675*10))),0)</f>
        <v/>
      </c>
      <c r="AJ675" s="11">
        <f>IFERROR(IF(--AA675&gt;=80,"خرید قوی",IF(--AA675&gt;=70,"خرید مشروط",IF(--AA675&gt;=60,"مراقبت",IF(--AA675&gt;=45,"ضعیف","عدم ورود")))),"")</f>
        <v/>
      </c>
    </row>
    <row r="676">
      <c r="A676" s="15">
        <f>'دیده بان بازار'!A679</f>
        <v/>
      </c>
      <c r="B676" s="16">
        <f>'دیده بان بازار'!B679</f>
        <v/>
      </c>
      <c r="C676" s="16">
        <f>'دیده بان بازار'!C679</f>
        <v/>
      </c>
      <c r="D676" s="16">
        <f>'دیده بان بازار'!D679</f>
        <v/>
      </c>
      <c r="E676" s="17">
        <f>'دیده بان بازار'!E679</f>
        <v/>
      </c>
      <c r="F676" s="16">
        <f>'دیده بان بازار'!F679</f>
        <v/>
      </c>
      <c r="G676" s="16">
        <f>'دیده بان بازار'!G679</f>
        <v/>
      </c>
      <c r="H676" s="16">
        <f>'دیده بان بازار'!H679</f>
        <v/>
      </c>
      <c r="I676" s="16">
        <f>'دیده بان بازار'!I679</f>
        <v/>
      </c>
      <c r="J676" s="16">
        <f>'دیده بان بازار'!J679</f>
        <v/>
      </c>
      <c r="K676" s="16">
        <f>'دیده بان بازار'!K679</f>
        <v/>
      </c>
      <c r="L676" s="16">
        <f>'دیده بان بازار'!L679</f>
        <v/>
      </c>
      <c r="M676" s="16">
        <f>'دیده بان بازار'!M679</f>
        <v/>
      </c>
      <c r="N676" s="16">
        <f>'دیده بان بازار'!N679</f>
        <v/>
      </c>
      <c r="O676" s="16">
        <f>'دیده بان بازار'!O679</f>
        <v/>
      </c>
      <c r="P676" s="16">
        <f>'دیده بان بازار'!P679</f>
        <v/>
      </c>
      <c r="Q676" s="16">
        <f>'دیده بان بازار'!Q679</f>
        <v/>
      </c>
      <c r="R676" s="16">
        <f>'دیده بان بازار'!R679</f>
        <v/>
      </c>
      <c r="S676" s="16">
        <f>'دیده بان بازار'!S679</f>
        <v/>
      </c>
      <c r="T676" s="16">
        <f>'دیده بان بازار'!T679</f>
        <v/>
      </c>
      <c r="U676" s="16">
        <f>'دیده بان بازار'!U679</f>
        <v/>
      </c>
      <c r="V676" s="16">
        <f>'دیده بان بازار'!V679</f>
        <v/>
      </c>
      <c r="W676" s="7">
        <f>'دیده بان بازار'!W679</f>
        <v/>
      </c>
      <c r="X676" s="11">
        <f>IFERROR(IF(OR(R676&lt;=0,W676&lt;=0,S676&lt;=0,V676&lt;=0),0,ROUND((S676/R676)/(V676/W676),2)),0)</f>
        <v/>
      </c>
      <c r="Y676" s="11">
        <f>IFERROR(IF(OR(S676&lt;=0,V676&lt;=0),0,ROUND(S676/V676,2)),0)</f>
        <v/>
      </c>
      <c r="Z676" s="11">
        <f>IFERROR(J676-M676,0)</f>
        <v/>
      </c>
      <c r="AA676" s="11">
        <f>IFERROR(ROUND(MAX(0,MIN(100,((AB676*0.2)+(AC676*0.15)+(AD676*0.15)+(AE676*0.1)+(AF676*0.1)+(AG676*0.15)+(MIN(Y676/3,1)*100*0.1)+(AI676*0.05))*((AH676/100)*0.25+0.75))),0),0)</f>
        <v/>
      </c>
      <c r="AB676" s="11">
        <f>ROUND(MAX(0,MIN(100,((M676+10)/20)*100)),0)</f>
        <v/>
      </c>
      <c r="AC676" s="11">
        <f>IFERROR(IF(D676&lt;=0,0,ROUND(COUNTIFS($D$4:$D$3359,"&lt;="&amp;D676,$D$4:$D$3359,"&gt;0")/COUNTIF($D$4:$D$3359,"&gt;0")*100,0)),0)</f>
        <v/>
      </c>
      <c r="AD676" s="11">
        <f>IF(E676&lt;=0,0,ROUND(MAX(0,MIN(100,(LOG10(1+E676/1000000000)/LOG10(101))*100)),0))</f>
        <v/>
      </c>
      <c r="AE676" s="11">
        <f>IF(O676=N676,50,ROUND(MAX(0,MIN(100,((H676-N676)/(O676-N676))*100)),0))</f>
        <v/>
      </c>
      <c r="AF676" s="11">
        <f>ROUND(MAX(0,MIN(100,50+((H676-K676)/K676)*1000)),0)</f>
        <v/>
      </c>
      <c r="AG676" s="11">
        <f>IFERROR(ROUND(MAX(0,MIN(100,50+25*LN(MAX(0.01,X676)))),0),25)</f>
        <v/>
      </c>
      <c r="AH676" s="11">
        <f>ROUND(IF(M676&lt;=-30,0,IF(M676&lt;=-20,20,IF(M676&lt;=-10,50,100))),0)</f>
        <v/>
      </c>
      <c r="AI676" s="11">
        <f>ROUND(MAX(0,MIN(100,50+(Z676*10))),0)</f>
        <v/>
      </c>
      <c r="AJ676" s="11">
        <f>IFERROR(IF(--AA676&gt;=80,"خرید قوی",IF(--AA676&gt;=70,"خرید مشروط",IF(--AA676&gt;=60,"مراقبت",IF(--AA676&gt;=45,"ضعیف","عدم ورود")))),"")</f>
        <v/>
      </c>
    </row>
    <row r="677">
      <c r="A677" s="15">
        <f>'دیده بان بازار'!A680</f>
        <v/>
      </c>
      <c r="B677" s="16">
        <f>'دیده بان بازار'!B680</f>
        <v/>
      </c>
      <c r="C677" s="16">
        <f>'دیده بان بازار'!C680</f>
        <v/>
      </c>
      <c r="D677" s="16">
        <f>'دیده بان بازار'!D680</f>
        <v/>
      </c>
      <c r="E677" s="17">
        <f>'دیده بان بازار'!E680</f>
        <v/>
      </c>
      <c r="F677" s="16">
        <f>'دیده بان بازار'!F680</f>
        <v/>
      </c>
      <c r="G677" s="16">
        <f>'دیده بان بازار'!G680</f>
        <v/>
      </c>
      <c r="H677" s="16">
        <f>'دیده بان بازار'!H680</f>
        <v/>
      </c>
      <c r="I677" s="16">
        <f>'دیده بان بازار'!I680</f>
        <v/>
      </c>
      <c r="J677" s="16">
        <f>'دیده بان بازار'!J680</f>
        <v/>
      </c>
      <c r="K677" s="16">
        <f>'دیده بان بازار'!K680</f>
        <v/>
      </c>
      <c r="L677" s="16">
        <f>'دیده بان بازار'!L680</f>
        <v/>
      </c>
      <c r="M677" s="16">
        <f>'دیده بان بازار'!M680</f>
        <v/>
      </c>
      <c r="N677" s="16">
        <f>'دیده بان بازار'!N680</f>
        <v/>
      </c>
      <c r="O677" s="16">
        <f>'دیده بان بازار'!O680</f>
        <v/>
      </c>
      <c r="P677" s="16">
        <f>'دیده بان بازار'!P680</f>
        <v/>
      </c>
      <c r="Q677" s="16">
        <f>'دیده بان بازار'!Q680</f>
        <v/>
      </c>
      <c r="R677" s="16">
        <f>'دیده بان بازار'!R680</f>
        <v/>
      </c>
      <c r="S677" s="16">
        <f>'دیده بان بازار'!S680</f>
        <v/>
      </c>
      <c r="T677" s="16">
        <f>'دیده بان بازار'!T680</f>
        <v/>
      </c>
      <c r="U677" s="16">
        <f>'دیده بان بازار'!U680</f>
        <v/>
      </c>
      <c r="V677" s="16">
        <f>'دیده بان بازار'!V680</f>
        <v/>
      </c>
      <c r="W677" s="7">
        <f>'دیده بان بازار'!W680</f>
        <v/>
      </c>
      <c r="X677" s="11">
        <f>IFERROR(IF(OR(R677&lt;=0,W677&lt;=0,S677&lt;=0,V677&lt;=0),0,ROUND((S677/R677)/(V677/W677),2)),0)</f>
        <v/>
      </c>
      <c r="Y677" s="11">
        <f>IFERROR(IF(OR(S677&lt;=0,V677&lt;=0),0,ROUND(S677/V677,2)),0)</f>
        <v/>
      </c>
      <c r="Z677" s="11">
        <f>IFERROR(J677-M677,0)</f>
        <v/>
      </c>
      <c r="AA677" s="11">
        <f>IFERROR(ROUND(MAX(0,MIN(100,((AB677*0.2)+(AC677*0.15)+(AD677*0.15)+(AE677*0.1)+(AF677*0.1)+(AG677*0.15)+(MIN(Y677/3,1)*100*0.1)+(AI677*0.05))*((AH677/100)*0.25+0.75))),0),0)</f>
        <v/>
      </c>
      <c r="AB677" s="11">
        <f>ROUND(MAX(0,MIN(100,((M677+10)/20)*100)),0)</f>
        <v/>
      </c>
      <c r="AC677" s="11">
        <f>IFERROR(IF(D677&lt;=0,0,ROUND(COUNTIFS($D$4:$D$3359,"&lt;="&amp;D677,$D$4:$D$3359,"&gt;0")/COUNTIF($D$4:$D$3359,"&gt;0")*100,0)),0)</f>
        <v/>
      </c>
      <c r="AD677" s="11">
        <f>IF(E677&lt;=0,0,ROUND(MAX(0,MIN(100,(LOG10(1+E677/1000000000)/LOG10(101))*100)),0))</f>
        <v/>
      </c>
      <c r="AE677" s="11">
        <f>IF(O677=N677,50,ROUND(MAX(0,MIN(100,((H677-N677)/(O677-N677))*100)),0))</f>
        <v/>
      </c>
      <c r="AF677" s="11">
        <f>ROUND(MAX(0,MIN(100,50+((H677-K677)/K677)*1000)),0)</f>
        <v/>
      </c>
      <c r="AG677" s="11">
        <f>IFERROR(ROUND(MAX(0,MIN(100,50+25*LN(MAX(0.01,X677)))),0),25)</f>
        <v/>
      </c>
      <c r="AH677" s="11">
        <f>ROUND(IF(M677&lt;=-30,0,IF(M677&lt;=-20,20,IF(M677&lt;=-10,50,100))),0)</f>
        <v/>
      </c>
      <c r="AI677" s="11">
        <f>ROUND(MAX(0,MIN(100,50+(Z677*10))),0)</f>
        <v/>
      </c>
      <c r="AJ677" s="11">
        <f>IFERROR(IF(--AA677&gt;=80,"خرید قوی",IF(--AA677&gt;=70,"خرید مشروط",IF(--AA677&gt;=60,"مراقبت",IF(--AA677&gt;=45,"ضعیف","عدم ورود")))),"")</f>
        <v/>
      </c>
    </row>
    <row r="678">
      <c r="A678" s="12">
        <f>'دیده بان بازار'!A681</f>
        <v/>
      </c>
      <c r="B678" s="13">
        <f>'دیده بان بازار'!B681</f>
        <v/>
      </c>
      <c r="C678" s="13">
        <f>'دیده بان بازار'!C681</f>
        <v/>
      </c>
      <c r="D678" s="13">
        <f>'دیده بان بازار'!D681</f>
        <v/>
      </c>
      <c r="E678" s="14">
        <f>'دیده بان بازار'!E681</f>
        <v/>
      </c>
      <c r="F678" s="13">
        <f>'دیده بان بازار'!F681</f>
        <v/>
      </c>
      <c r="G678" s="13">
        <f>'دیده بان بازار'!G681</f>
        <v/>
      </c>
      <c r="H678" s="13">
        <f>'دیده بان بازار'!H681</f>
        <v/>
      </c>
      <c r="I678" s="13">
        <f>'دیده بان بازار'!I681</f>
        <v/>
      </c>
      <c r="J678" s="13">
        <f>'دیده بان بازار'!J681</f>
        <v/>
      </c>
      <c r="K678" s="13">
        <f>'دیده بان بازار'!K681</f>
        <v/>
      </c>
      <c r="L678" s="13">
        <f>'دیده بان بازار'!L681</f>
        <v/>
      </c>
      <c r="M678" s="13">
        <f>'دیده بان بازار'!M681</f>
        <v/>
      </c>
      <c r="N678" s="13">
        <f>'دیده بان بازار'!N681</f>
        <v/>
      </c>
      <c r="O678" s="13">
        <f>'دیده بان بازار'!O681</f>
        <v/>
      </c>
      <c r="P678" s="13">
        <f>'دیده بان بازار'!P681</f>
        <v/>
      </c>
      <c r="Q678" s="13">
        <f>'دیده بان بازار'!Q681</f>
        <v/>
      </c>
      <c r="R678" s="13">
        <f>'دیده بان بازار'!R681</f>
        <v/>
      </c>
      <c r="S678" s="13">
        <f>'دیده بان بازار'!S681</f>
        <v/>
      </c>
      <c r="T678" s="13">
        <f>'دیده بان بازار'!T681</f>
        <v/>
      </c>
      <c r="U678" s="13">
        <f>'دیده بان بازار'!U681</f>
        <v/>
      </c>
      <c r="V678" s="13">
        <f>'دیده بان بازار'!V681</f>
        <v/>
      </c>
      <c r="W678" s="6">
        <f>'دیده بان بازار'!W681</f>
        <v/>
      </c>
      <c r="X678" s="11">
        <f>IFERROR(IF(OR(R678&lt;=0,W678&lt;=0,S678&lt;=0,V678&lt;=0),0,ROUND((S678/R678)/(V678/W678),2)),0)</f>
        <v/>
      </c>
      <c r="Y678" s="11">
        <f>IFERROR(IF(OR(S678&lt;=0,V678&lt;=0),0,ROUND(S678/V678,2)),0)</f>
        <v/>
      </c>
      <c r="Z678" s="11">
        <f>IFERROR(J678-M678,0)</f>
        <v/>
      </c>
      <c r="AA678" s="11">
        <f>IFERROR(ROUND(MAX(0,MIN(100,((AB678*0.2)+(AC678*0.15)+(AD678*0.15)+(AE678*0.1)+(AF678*0.1)+(AG678*0.15)+(MIN(Y678/3,1)*100*0.1)+(AI678*0.05))*((AH678/100)*0.25+0.75))),0),0)</f>
        <v/>
      </c>
      <c r="AB678" s="11">
        <f>ROUND(MAX(0,MIN(100,((M678+10)/20)*100)),0)</f>
        <v/>
      </c>
      <c r="AC678" s="11">
        <f>IFERROR(IF(D678&lt;=0,0,ROUND(COUNTIFS($D$4:$D$3359,"&lt;="&amp;D678,$D$4:$D$3359,"&gt;0")/COUNTIF($D$4:$D$3359,"&gt;0")*100,0)),0)</f>
        <v/>
      </c>
      <c r="AD678" s="11">
        <f>IF(E678&lt;=0,0,ROUND(MAX(0,MIN(100,(LOG10(1+E678/1000000000)/LOG10(101))*100)),0))</f>
        <v/>
      </c>
      <c r="AE678" s="11">
        <f>IF(O678=N678,50,ROUND(MAX(0,MIN(100,((H678-N678)/(O678-N678))*100)),0))</f>
        <v/>
      </c>
      <c r="AF678" s="11">
        <f>ROUND(MAX(0,MIN(100,50+((H678-K678)/K678)*1000)),0)</f>
        <v/>
      </c>
      <c r="AG678" s="11">
        <f>IFERROR(ROUND(MAX(0,MIN(100,50+25*LN(MAX(0.01,X678)))),0),25)</f>
        <v/>
      </c>
      <c r="AH678" s="11">
        <f>ROUND(IF(M678&lt;=-30,0,IF(M678&lt;=-20,20,IF(M678&lt;=-10,50,100))),0)</f>
        <v/>
      </c>
      <c r="AI678" s="11">
        <f>ROUND(MAX(0,MIN(100,50+(Z678*10))),0)</f>
        <v/>
      </c>
      <c r="AJ678" s="11">
        <f>IFERROR(IF(--AA678&gt;=80,"خرید قوی",IF(--AA678&gt;=70,"خرید مشروط",IF(--AA678&gt;=60,"مراقبت",IF(--AA678&gt;=45,"ضعیف","عدم ورود")))),"")</f>
        <v/>
      </c>
    </row>
    <row r="679">
      <c r="A679" s="15">
        <f>'دیده بان بازار'!A682</f>
        <v/>
      </c>
      <c r="B679" s="16">
        <f>'دیده بان بازار'!B682</f>
        <v/>
      </c>
      <c r="C679" s="16">
        <f>'دیده بان بازار'!C682</f>
        <v/>
      </c>
      <c r="D679" s="16">
        <f>'دیده بان بازار'!D682</f>
        <v/>
      </c>
      <c r="E679" s="17">
        <f>'دیده بان بازار'!E682</f>
        <v/>
      </c>
      <c r="F679" s="16">
        <f>'دیده بان بازار'!F682</f>
        <v/>
      </c>
      <c r="G679" s="16">
        <f>'دیده بان بازار'!G682</f>
        <v/>
      </c>
      <c r="H679" s="16">
        <f>'دیده بان بازار'!H682</f>
        <v/>
      </c>
      <c r="I679" s="16">
        <f>'دیده بان بازار'!I682</f>
        <v/>
      </c>
      <c r="J679" s="16">
        <f>'دیده بان بازار'!J682</f>
        <v/>
      </c>
      <c r="K679" s="16">
        <f>'دیده بان بازار'!K682</f>
        <v/>
      </c>
      <c r="L679" s="16">
        <f>'دیده بان بازار'!L682</f>
        <v/>
      </c>
      <c r="M679" s="16">
        <f>'دیده بان بازار'!M682</f>
        <v/>
      </c>
      <c r="N679" s="16">
        <f>'دیده بان بازار'!N682</f>
        <v/>
      </c>
      <c r="O679" s="16">
        <f>'دیده بان بازار'!O682</f>
        <v/>
      </c>
      <c r="P679" s="16">
        <f>'دیده بان بازار'!P682</f>
        <v/>
      </c>
      <c r="Q679" s="16">
        <f>'دیده بان بازار'!Q682</f>
        <v/>
      </c>
      <c r="R679" s="16">
        <f>'دیده بان بازار'!R682</f>
        <v/>
      </c>
      <c r="S679" s="16">
        <f>'دیده بان بازار'!S682</f>
        <v/>
      </c>
      <c r="T679" s="16">
        <f>'دیده بان بازار'!T682</f>
        <v/>
      </c>
      <c r="U679" s="16">
        <f>'دیده بان بازار'!U682</f>
        <v/>
      </c>
      <c r="V679" s="16">
        <f>'دیده بان بازار'!V682</f>
        <v/>
      </c>
      <c r="W679" s="7">
        <f>'دیده بان بازار'!W682</f>
        <v/>
      </c>
      <c r="X679" s="11">
        <f>IFERROR(IF(OR(R679&lt;=0,W679&lt;=0,S679&lt;=0,V679&lt;=0),0,ROUND((S679/R679)/(V679/W679),2)),0)</f>
        <v/>
      </c>
      <c r="Y679" s="11">
        <f>IFERROR(IF(OR(S679&lt;=0,V679&lt;=0),0,ROUND(S679/V679,2)),0)</f>
        <v/>
      </c>
      <c r="Z679" s="11">
        <f>IFERROR(J679-M679,0)</f>
        <v/>
      </c>
      <c r="AA679" s="11">
        <f>IFERROR(ROUND(MAX(0,MIN(100,((AB679*0.2)+(AC679*0.15)+(AD679*0.15)+(AE679*0.1)+(AF679*0.1)+(AG679*0.15)+(MIN(Y679/3,1)*100*0.1)+(AI679*0.05))*((AH679/100)*0.25+0.75))),0),0)</f>
        <v/>
      </c>
      <c r="AB679" s="11">
        <f>ROUND(MAX(0,MIN(100,((M679+10)/20)*100)),0)</f>
        <v/>
      </c>
      <c r="AC679" s="11">
        <f>IFERROR(IF(D679&lt;=0,0,ROUND(COUNTIFS($D$4:$D$3359,"&lt;="&amp;D679,$D$4:$D$3359,"&gt;0")/COUNTIF($D$4:$D$3359,"&gt;0")*100,0)),0)</f>
        <v/>
      </c>
      <c r="AD679" s="11">
        <f>IF(E679&lt;=0,0,ROUND(MAX(0,MIN(100,(LOG10(1+E679/1000000000)/LOG10(101))*100)),0))</f>
        <v/>
      </c>
      <c r="AE679" s="11">
        <f>IF(O679=N679,50,ROUND(MAX(0,MIN(100,((H679-N679)/(O679-N679))*100)),0))</f>
        <v/>
      </c>
      <c r="AF679" s="11">
        <f>ROUND(MAX(0,MIN(100,50+((H679-K679)/K679)*1000)),0)</f>
        <v/>
      </c>
      <c r="AG679" s="11">
        <f>IFERROR(ROUND(MAX(0,MIN(100,50+25*LN(MAX(0.01,X679)))),0),25)</f>
        <v/>
      </c>
      <c r="AH679" s="11">
        <f>ROUND(IF(M679&lt;=-30,0,IF(M679&lt;=-20,20,IF(M679&lt;=-10,50,100))),0)</f>
        <v/>
      </c>
      <c r="AI679" s="11">
        <f>ROUND(MAX(0,MIN(100,50+(Z679*10))),0)</f>
        <v/>
      </c>
      <c r="AJ679" s="11">
        <f>IFERROR(IF(--AA679&gt;=80,"خرید قوی",IF(--AA679&gt;=70,"خرید مشروط",IF(--AA679&gt;=60,"مراقبت",IF(--AA679&gt;=45,"ضعیف","عدم ورود")))),"")</f>
        <v/>
      </c>
    </row>
    <row r="680">
      <c r="A680" s="12">
        <f>'دیده بان بازار'!A683</f>
        <v/>
      </c>
      <c r="B680" s="13">
        <f>'دیده بان بازار'!B683</f>
        <v/>
      </c>
      <c r="C680" s="13">
        <f>'دیده بان بازار'!C683</f>
        <v/>
      </c>
      <c r="D680" s="13">
        <f>'دیده بان بازار'!D683</f>
        <v/>
      </c>
      <c r="E680" s="14">
        <f>'دیده بان بازار'!E683</f>
        <v/>
      </c>
      <c r="F680" s="13">
        <f>'دیده بان بازار'!F683</f>
        <v/>
      </c>
      <c r="G680" s="13">
        <f>'دیده بان بازار'!G683</f>
        <v/>
      </c>
      <c r="H680" s="13">
        <f>'دیده بان بازار'!H683</f>
        <v/>
      </c>
      <c r="I680" s="13">
        <f>'دیده بان بازار'!I683</f>
        <v/>
      </c>
      <c r="J680" s="13">
        <f>'دیده بان بازار'!J683</f>
        <v/>
      </c>
      <c r="K680" s="13">
        <f>'دیده بان بازار'!K683</f>
        <v/>
      </c>
      <c r="L680" s="13">
        <f>'دیده بان بازار'!L683</f>
        <v/>
      </c>
      <c r="M680" s="13">
        <f>'دیده بان بازار'!M683</f>
        <v/>
      </c>
      <c r="N680" s="13">
        <f>'دیده بان بازار'!N683</f>
        <v/>
      </c>
      <c r="O680" s="13">
        <f>'دیده بان بازار'!O683</f>
        <v/>
      </c>
      <c r="P680" s="13">
        <f>'دیده بان بازار'!P683</f>
        <v/>
      </c>
      <c r="Q680" s="13">
        <f>'دیده بان بازار'!Q683</f>
        <v/>
      </c>
      <c r="R680" s="13">
        <f>'دیده بان بازار'!R683</f>
        <v/>
      </c>
      <c r="S680" s="13">
        <f>'دیده بان بازار'!S683</f>
        <v/>
      </c>
      <c r="T680" s="13">
        <f>'دیده بان بازار'!T683</f>
        <v/>
      </c>
      <c r="U680" s="13">
        <f>'دیده بان بازار'!U683</f>
        <v/>
      </c>
      <c r="V680" s="13">
        <f>'دیده بان بازار'!V683</f>
        <v/>
      </c>
      <c r="W680" s="6">
        <f>'دیده بان بازار'!W683</f>
        <v/>
      </c>
      <c r="X680" s="11">
        <f>IFERROR(IF(OR(R680&lt;=0,W680&lt;=0,S680&lt;=0,V680&lt;=0),0,ROUND((S680/R680)/(V680/W680),2)),0)</f>
        <v/>
      </c>
      <c r="Y680" s="11">
        <f>IFERROR(IF(OR(S680&lt;=0,V680&lt;=0),0,ROUND(S680/V680,2)),0)</f>
        <v/>
      </c>
      <c r="Z680" s="11">
        <f>IFERROR(J680-M680,0)</f>
        <v/>
      </c>
      <c r="AA680" s="11">
        <f>IFERROR(ROUND(MAX(0,MIN(100,((AB680*0.2)+(AC680*0.15)+(AD680*0.15)+(AE680*0.1)+(AF680*0.1)+(AG680*0.15)+(MIN(Y680/3,1)*100*0.1)+(AI680*0.05))*((AH680/100)*0.25+0.75))),0),0)</f>
        <v/>
      </c>
      <c r="AB680" s="11">
        <f>ROUND(MAX(0,MIN(100,((M680+10)/20)*100)),0)</f>
        <v/>
      </c>
      <c r="AC680" s="11">
        <f>IFERROR(IF(D680&lt;=0,0,ROUND(COUNTIFS($D$4:$D$3359,"&lt;="&amp;D680,$D$4:$D$3359,"&gt;0")/COUNTIF($D$4:$D$3359,"&gt;0")*100,0)),0)</f>
        <v/>
      </c>
      <c r="AD680" s="11">
        <f>IF(E680&lt;=0,0,ROUND(MAX(0,MIN(100,(LOG10(1+E680/1000000000)/LOG10(101))*100)),0))</f>
        <v/>
      </c>
      <c r="AE680" s="11">
        <f>IF(O680=N680,50,ROUND(MAX(0,MIN(100,((H680-N680)/(O680-N680))*100)),0))</f>
        <v/>
      </c>
      <c r="AF680" s="11">
        <f>ROUND(MAX(0,MIN(100,50+((H680-K680)/K680)*1000)),0)</f>
        <v/>
      </c>
      <c r="AG680" s="11">
        <f>IFERROR(ROUND(MAX(0,MIN(100,50+25*LN(MAX(0.01,X680)))),0),25)</f>
        <v/>
      </c>
      <c r="AH680" s="11">
        <f>ROUND(IF(M680&lt;=-30,0,IF(M680&lt;=-20,20,IF(M680&lt;=-10,50,100))),0)</f>
        <v/>
      </c>
      <c r="AI680" s="11">
        <f>ROUND(MAX(0,MIN(100,50+(Z680*10))),0)</f>
        <v/>
      </c>
      <c r="AJ680" s="11">
        <f>IFERROR(IF(--AA680&gt;=80,"خرید قوی",IF(--AA680&gt;=70,"خرید مشروط",IF(--AA680&gt;=60,"مراقبت",IF(--AA680&gt;=45,"ضعیف","عدم ورود")))),"")</f>
        <v/>
      </c>
    </row>
    <row r="681">
      <c r="A681" s="15">
        <f>'دیده بان بازار'!A684</f>
        <v/>
      </c>
      <c r="B681" s="16">
        <f>'دیده بان بازار'!B684</f>
        <v/>
      </c>
      <c r="C681" s="16">
        <f>'دیده بان بازار'!C684</f>
        <v/>
      </c>
      <c r="D681" s="16">
        <f>'دیده بان بازار'!D684</f>
        <v/>
      </c>
      <c r="E681" s="17">
        <f>'دیده بان بازار'!E684</f>
        <v/>
      </c>
      <c r="F681" s="16">
        <f>'دیده بان بازار'!F684</f>
        <v/>
      </c>
      <c r="G681" s="16">
        <f>'دیده بان بازار'!G684</f>
        <v/>
      </c>
      <c r="H681" s="16">
        <f>'دیده بان بازار'!H684</f>
        <v/>
      </c>
      <c r="I681" s="16">
        <f>'دیده بان بازار'!I684</f>
        <v/>
      </c>
      <c r="J681" s="16">
        <f>'دیده بان بازار'!J684</f>
        <v/>
      </c>
      <c r="K681" s="16">
        <f>'دیده بان بازار'!K684</f>
        <v/>
      </c>
      <c r="L681" s="16">
        <f>'دیده بان بازار'!L684</f>
        <v/>
      </c>
      <c r="M681" s="16">
        <f>'دیده بان بازار'!M684</f>
        <v/>
      </c>
      <c r="N681" s="16">
        <f>'دیده بان بازار'!N684</f>
        <v/>
      </c>
      <c r="O681" s="16">
        <f>'دیده بان بازار'!O684</f>
        <v/>
      </c>
      <c r="P681" s="16">
        <f>'دیده بان بازار'!P684</f>
        <v/>
      </c>
      <c r="Q681" s="16">
        <f>'دیده بان بازار'!Q684</f>
        <v/>
      </c>
      <c r="R681" s="16">
        <f>'دیده بان بازار'!R684</f>
        <v/>
      </c>
      <c r="S681" s="16">
        <f>'دیده بان بازار'!S684</f>
        <v/>
      </c>
      <c r="T681" s="16">
        <f>'دیده بان بازار'!T684</f>
        <v/>
      </c>
      <c r="U681" s="16">
        <f>'دیده بان بازار'!U684</f>
        <v/>
      </c>
      <c r="V681" s="16">
        <f>'دیده بان بازار'!V684</f>
        <v/>
      </c>
      <c r="W681" s="7">
        <f>'دیده بان بازار'!W684</f>
        <v/>
      </c>
      <c r="X681" s="11">
        <f>IFERROR(IF(OR(R681&lt;=0,W681&lt;=0,S681&lt;=0,V681&lt;=0),0,ROUND((S681/R681)/(V681/W681),2)),0)</f>
        <v/>
      </c>
      <c r="Y681" s="11">
        <f>IFERROR(IF(OR(S681&lt;=0,V681&lt;=0),0,ROUND(S681/V681,2)),0)</f>
        <v/>
      </c>
      <c r="Z681" s="11">
        <f>IFERROR(J681-M681,0)</f>
        <v/>
      </c>
      <c r="AA681" s="11">
        <f>IFERROR(ROUND(MAX(0,MIN(100,((AB681*0.2)+(AC681*0.15)+(AD681*0.15)+(AE681*0.1)+(AF681*0.1)+(AG681*0.15)+(MIN(Y681/3,1)*100*0.1)+(AI681*0.05))*((AH681/100)*0.25+0.75))),0),0)</f>
        <v/>
      </c>
      <c r="AB681" s="11">
        <f>ROUND(MAX(0,MIN(100,((M681+10)/20)*100)),0)</f>
        <v/>
      </c>
      <c r="AC681" s="11">
        <f>IFERROR(IF(D681&lt;=0,0,ROUND(COUNTIFS($D$4:$D$3359,"&lt;="&amp;D681,$D$4:$D$3359,"&gt;0")/COUNTIF($D$4:$D$3359,"&gt;0")*100,0)),0)</f>
        <v/>
      </c>
      <c r="AD681" s="11">
        <f>IF(E681&lt;=0,0,ROUND(MAX(0,MIN(100,(LOG10(1+E681/1000000000)/LOG10(101))*100)),0))</f>
        <v/>
      </c>
      <c r="AE681" s="11">
        <f>IF(O681=N681,50,ROUND(MAX(0,MIN(100,((H681-N681)/(O681-N681))*100)),0))</f>
        <v/>
      </c>
      <c r="AF681" s="11">
        <f>ROUND(MAX(0,MIN(100,50+((H681-K681)/K681)*1000)),0)</f>
        <v/>
      </c>
      <c r="AG681" s="11">
        <f>IFERROR(ROUND(MAX(0,MIN(100,50+25*LN(MAX(0.01,X681)))),0),25)</f>
        <v/>
      </c>
      <c r="AH681" s="11">
        <f>ROUND(IF(M681&lt;=-30,0,IF(M681&lt;=-20,20,IF(M681&lt;=-10,50,100))),0)</f>
        <v/>
      </c>
      <c r="AI681" s="11">
        <f>ROUND(MAX(0,MIN(100,50+(Z681*10))),0)</f>
        <v/>
      </c>
      <c r="AJ681" s="11">
        <f>IFERROR(IF(--AA681&gt;=80,"خرید قوی",IF(--AA681&gt;=70,"خرید مشروط",IF(--AA681&gt;=60,"مراقبت",IF(--AA681&gt;=45,"ضعیف","عدم ورود")))),"")</f>
        <v/>
      </c>
    </row>
    <row r="682">
      <c r="A682" s="12">
        <f>'دیده بان بازار'!A685</f>
        <v/>
      </c>
      <c r="B682" s="13">
        <f>'دیده بان بازار'!B685</f>
        <v/>
      </c>
      <c r="C682" s="13">
        <f>'دیده بان بازار'!C685</f>
        <v/>
      </c>
      <c r="D682" s="13">
        <f>'دیده بان بازار'!D685</f>
        <v/>
      </c>
      <c r="E682" s="14">
        <f>'دیده بان بازار'!E685</f>
        <v/>
      </c>
      <c r="F682" s="13">
        <f>'دیده بان بازار'!F685</f>
        <v/>
      </c>
      <c r="G682" s="13">
        <f>'دیده بان بازار'!G685</f>
        <v/>
      </c>
      <c r="H682" s="13">
        <f>'دیده بان بازار'!H685</f>
        <v/>
      </c>
      <c r="I682" s="13">
        <f>'دیده بان بازار'!I685</f>
        <v/>
      </c>
      <c r="J682" s="13">
        <f>'دیده بان بازار'!J685</f>
        <v/>
      </c>
      <c r="K682" s="13">
        <f>'دیده بان بازار'!K685</f>
        <v/>
      </c>
      <c r="L682" s="13">
        <f>'دیده بان بازار'!L685</f>
        <v/>
      </c>
      <c r="M682" s="13">
        <f>'دیده بان بازار'!M685</f>
        <v/>
      </c>
      <c r="N682" s="13">
        <f>'دیده بان بازار'!N685</f>
        <v/>
      </c>
      <c r="O682" s="13">
        <f>'دیده بان بازار'!O685</f>
        <v/>
      </c>
      <c r="P682" s="13">
        <f>'دیده بان بازار'!P685</f>
        <v/>
      </c>
      <c r="Q682" s="13">
        <f>'دیده بان بازار'!Q685</f>
        <v/>
      </c>
      <c r="R682" s="13">
        <f>'دیده بان بازار'!R685</f>
        <v/>
      </c>
      <c r="S682" s="13">
        <f>'دیده بان بازار'!S685</f>
        <v/>
      </c>
      <c r="T682" s="13">
        <f>'دیده بان بازار'!T685</f>
        <v/>
      </c>
      <c r="U682" s="13">
        <f>'دیده بان بازار'!U685</f>
        <v/>
      </c>
      <c r="V682" s="13">
        <f>'دیده بان بازار'!V685</f>
        <v/>
      </c>
      <c r="W682" s="6">
        <f>'دیده بان بازار'!W685</f>
        <v/>
      </c>
      <c r="X682" s="11">
        <f>IFERROR(IF(OR(R682&lt;=0,W682&lt;=0,S682&lt;=0,V682&lt;=0),0,ROUND((S682/R682)/(V682/W682),2)),0)</f>
        <v/>
      </c>
      <c r="Y682" s="11">
        <f>IFERROR(IF(OR(S682&lt;=0,V682&lt;=0),0,ROUND(S682/V682,2)),0)</f>
        <v/>
      </c>
      <c r="Z682" s="11">
        <f>IFERROR(J682-M682,0)</f>
        <v/>
      </c>
      <c r="AA682" s="11">
        <f>IFERROR(ROUND(MAX(0,MIN(100,((AB682*0.2)+(AC682*0.15)+(AD682*0.15)+(AE682*0.1)+(AF682*0.1)+(AG682*0.15)+(MIN(Y682/3,1)*100*0.1)+(AI682*0.05))*((AH682/100)*0.25+0.75))),0),0)</f>
        <v/>
      </c>
      <c r="AB682" s="11">
        <f>ROUND(MAX(0,MIN(100,((M682+10)/20)*100)),0)</f>
        <v/>
      </c>
      <c r="AC682" s="11">
        <f>IFERROR(IF(D682&lt;=0,0,ROUND(COUNTIFS($D$4:$D$3359,"&lt;="&amp;D682,$D$4:$D$3359,"&gt;0")/COUNTIF($D$4:$D$3359,"&gt;0")*100,0)),0)</f>
        <v/>
      </c>
      <c r="AD682" s="11">
        <f>IF(E682&lt;=0,0,ROUND(MAX(0,MIN(100,(LOG10(1+E682/1000000000)/LOG10(101))*100)),0))</f>
        <v/>
      </c>
      <c r="AE682" s="11">
        <f>IF(O682=N682,50,ROUND(MAX(0,MIN(100,((H682-N682)/(O682-N682))*100)),0))</f>
        <v/>
      </c>
      <c r="AF682" s="11">
        <f>ROUND(MAX(0,MIN(100,50+((H682-K682)/K682)*1000)),0)</f>
        <v/>
      </c>
      <c r="AG682" s="11">
        <f>IFERROR(ROUND(MAX(0,MIN(100,50+25*LN(MAX(0.01,X682)))),0),25)</f>
        <v/>
      </c>
      <c r="AH682" s="11">
        <f>ROUND(IF(M682&lt;=-30,0,IF(M682&lt;=-20,20,IF(M682&lt;=-10,50,100))),0)</f>
        <v/>
      </c>
      <c r="AI682" s="11">
        <f>ROUND(MAX(0,MIN(100,50+(Z682*10))),0)</f>
        <v/>
      </c>
      <c r="AJ682" s="11">
        <f>IFERROR(IF(--AA682&gt;=80,"خرید قوی",IF(--AA682&gt;=70,"خرید مشروط",IF(--AA682&gt;=60,"مراقبت",IF(--AA682&gt;=45,"ضعیف","عدم ورود")))),"")</f>
        <v/>
      </c>
    </row>
    <row r="683">
      <c r="A683" s="15">
        <f>'دیده بان بازار'!A686</f>
        <v/>
      </c>
      <c r="B683" s="16">
        <f>'دیده بان بازار'!B686</f>
        <v/>
      </c>
      <c r="C683" s="16">
        <f>'دیده بان بازار'!C686</f>
        <v/>
      </c>
      <c r="D683" s="16">
        <f>'دیده بان بازار'!D686</f>
        <v/>
      </c>
      <c r="E683" s="17">
        <f>'دیده بان بازار'!E686</f>
        <v/>
      </c>
      <c r="F683" s="16">
        <f>'دیده بان بازار'!F686</f>
        <v/>
      </c>
      <c r="G683" s="16">
        <f>'دیده بان بازار'!G686</f>
        <v/>
      </c>
      <c r="H683" s="16">
        <f>'دیده بان بازار'!H686</f>
        <v/>
      </c>
      <c r="I683" s="16">
        <f>'دیده بان بازار'!I686</f>
        <v/>
      </c>
      <c r="J683" s="16">
        <f>'دیده بان بازار'!J686</f>
        <v/>
      </c>
      <c r="K683" s="16">
        <f>'دیده بان بازار'!K686</f>
        <v/>
      </c>
      <c r="L683" s="16">
        <f>'دیده بان بازار'!L686</f>
        <v/>
      </c>
      <c r="M683" s="16">
        <f>'دیده بان بازار'!M686</f>
        <v/>
      </c>
      <c r="N683" s="16">
        <f>'دیده بان بازار'!N686</f>
        <v/>
      </c>
      <c r="O683" s="16">
        <f>'دیده بان بازار'!O686</f>
        <v/>
      </c>
      <c r="P683" s="16">
        <f>'دیده بان بازار'!P686</f>
        <v/>
      </c>
      <c r="Q683" s="16">
        <f>'دیده بان بازار'!Q686</f>
        <v/>
      </c>
      <c r="R683" s="16">
        <f>'دیده بان بازار'!R686</f>
        <v/>
      </c>
      <c r="S683" s="16">
        <f>'دیده بان بازار'!S686</f>
        <v/>
      </c>
      <c r="T683" s="16">
        <f>'دیده بان بازار'!T686</f>
        <v/>
      </c>
      <c r="U683" s="16">
        <f>'دیده بان بازار'!U686</f>
        <v/>
      </c>
      <c r="V683" s="16">
        <f>'دیده بان بازار'!V686</f>
        <v/>
      </c>
      <c r="W683" s="7">
        <f>'دیده بان بازار'!W686</f>
        <v/>
      </c>
      <c r="X683" s="11">
        <f>IFERROR(IF(OR(R683&lt;=0,W683&lt;=0,S683&lt;=0,V683&lt;=0),0,ROUND((S683/R683)/(V683/W683),2)),0)</f>
        <v/>
      </c>
      <c r="Y683" s="11">
        <f>IFERROR(IF(OR(S683&lt;=0,V683&lt;=0),0,ROUND(S683/V683,2)),0)</f>
        <v/>
      </c>
      <c r="Z683" s="11">
        <f>IFERROR(J683-M683,0)</f>
        <v/>
      </c>
      <c r="AA683" s="11">
        <f>IFERROR(ROUND(MAX(0,MIN(100,((AB683*0.2)+(AC683*0.15)+(AD683*0.15)+(AE683*0.1)+(AF683*0.1)+(AG683*0.15)+(MIN(Y683/3,1)*100*0.1)+(AI683*0.05))*((AH683/100)*0.25+0.75))),0),0)</f>
        <v/>
      </c>
      <c r="AB683" s="11">
        <f>ROUND(MAX(0,MIN(100,((M683+10)/20)*100)),0)</f>
        <v/>
      </c>
      <c r="AC683" s="11">
        <f>IFERROR(IF(D683&lt;=0,0,ROUND(COUNTIFS($D$4:$D$3359,"&lt;="&amp;D683,$D$4:$D$3359,"&gt;0")/COUNTIF($D$4:$D$3359,"&gt;0")*100,0)),0)</f>
        <v/>
      </c>
      <c r="AD683" s="11">
        <f>IF(E683&lt;=0,0,ROUND(MAX(0,MIN(100,(LOG10(1+E683/1000000000)/LOG10(101))*100)),0))</f>
        <v/>
      </c>
      <c r="AE683" s="11">
        <f>IF(O683=N683,50,ROUND(MAX(0,MIN(100,((H683-N683)/(O683-N683))*100)),0))</f>
        <v/>
      </c>
      <c r="AF683" s="11">
        <f>ROUND(MAX(0,MIN(100,50+((H683-K683)/K683)*1000)),0)</f>
        <v/>
      </c>
      <c r="AG683" s="11">
        <f>IFERROR(ROUND(MAX(0,MIN(100,50+25*LN(MAX(0.01,X683)))),0),25)</f>
        <v/>
      </c>
      <c r="AH683" s="11">
        <f>ROUND(IF(M683&lt;=-30,0,IF(M683&lt;=-20,20,IF(M683&lt;=-10,50,100))),0)</f>
        <v/>
      </c>
      <c r="AI683" s="11">
        <f>ROUND(MAX(0,MIN(100,50+(Z683*10))),0)</f>
        <v/>
      </c>
      <c r="AJ683" s="11">
        <f>IFERROR(IF(--AA683&gt;=80,"خرید قوی",IF(--AA683&gt;=70,"خرید مشروط",IF(--AA683&gt;=60,"مراقبت",IF(--AA683&gt;=45,"ضعیف","عدم ورود")))),"")</f>
        <v/>
      </c>
    </row>
    <row r="684">
      <c r="A684" s="12">
        <f>'دیده بان بازار'!A687</f>
        <v/>
      </c>
      <c r="B684" s="13">
        <f>'دیده بان بازار'!B687</f>
        <v/>
      </c>
      <c r="C684" s="13">
        <f>'دیده بان بازار'!C687</f>
        <v/>
      </c>
      <c r="D684" s="13">
        <f>'دیده بان بازار'!D687</f>
        <v/>
      </c>
      <c r="E684" s="14">
        <f>'دیده بان بازار'!E687</f>
        <v/>
      </c>
      <c r="F684" s="13">
        <f>'دیده بان بازار'!F687</f>
        <v/>
      </c>
      <c r="G684" s="13">
        <f>'دیده بان بازار'!G687</f>
        <v/>
      </c>
      <c r="H684" s="13">
        <f>'دیده بان بازار'!H687</f>
        <v/>
      </c>
      <c r="I684" s="13">
        <f>'دیده بان بازار'!I687</f>
        <v/>
      </c>
      <c r="J684" s="13">
        <f>'دیده بان بازار'!J687</f>
        <v/>
      </c>
      <c r="K684" s="13">
        <f>'دیده بان بازار'!K687</f>
        <v/>
      </c>
      <c r="L684" s="13">
        <f>'دیده بان بازار'!L687</f>
        <v/>
      </c>
      <c r="M684" s="13">
        <f>'دیده بان بازار'!M687</f>
        <v/>
      </c>
      <c r="N684" s="13">
        <f>'دیده بان بازار'!N687</f>
        <v/>
      </c>
      <c r="O684" s="13">
        <f>'دیده بان بازار'!O687</f>
        <v/>
      </c>
      <c r="P684" s="13">
        <f>'دیده بان بازار'!P687</f>
        <v/>
      </c>
      <c r="Q684" s="13">
        <f>'دیده بان بازار'!Q687</f>
        <v/>
      </c>
      <c r="R684" s="13">
        <f>'دیده بان بازار'!R687</f>
        <v/>
      </c>
      <c r="S684" s="13">
        <f>'دیده بان بازار'!S687</f>
        <v/>
      </c>
      <c r="T684" s="13">
        <f>'دیده بان بازار'!T687</f>
        <v/>
      </c>
      <c r="U684" s="13">
        <f>'دیده بان بازار'!U687</f>
        <v/>
      </c>
      <c r="V684" s="13">
        <f>'دیده بان بازار'!V687</f>
        <v/>
      </c>
      <c r="W684" s="6">
        <f>'دیده بان بازار'!W687</f>
        <v/>
      </c>
      <c r="X684" s="11">
        <f>IFERROR(IF(OR(R684&lt;=0,W684&lt;=0,S684&lt;=0,V684&lt;=0),0,ROUND((S684/R684)/(V684/W684),2)),0)</f>
        <v/>
      </c>
      <c r="Y684" s="11">
        <f>IFERROR(IF(OR(S684&lt;=0,V684&lt;=0),0,ROUND(S684/V684,2)),0)</f>
        <v/>
      </c>
      <c r="Z684" s="11">
        <f>IFERROR(J684-M684,0)</f>
        <v/>
      </c>
      <c r="AA684" s="11">
        <f>IFERROR(ROUND(MAX(0,MIN(100,((AB684*0.2)+(AC684*0.15)+(AD684*0.15)+(AE684*0.1)+(AF684*0.1)+(AG684*0.15)+(MIN(Y684/3,1)*100*0.1)+(AI684*0.05))*((AH684/100)*0.25+0.75))),0),0)</f>
        <v/>
      </c>
      <c r="AB684" s="11">
        <f>ROUND(MAX(0,MIN(100,((M684+10)/20)*100)),0)</f>
        <v/>
      </c>
      <c r="AC684" s="11">
        <f>IFERROR(IF(D684&lt;=0,0,ROUND(COUNTIFS($D$4:$D$3359,"&lt;="&amp;D684,$D$4:$D$3359,"&gt;0")/COUNTIF($D$4:$D$3359,"&gt;0")*100,0)),0)</f>
        <v/>
      </c>
      <c r="AD684" s="11">
        <f>IF(E684&lt;=0,0,ROUND(MAX(0,MIN(100,(LOG10(1+E684/1000000000)/LOG10(101))*100)),0))</f>
        <v/>
      </c>
      <c r="AE684" s="11">
        <f>IF(O684=N684,50,ROUND(MAX(0,MIN(100,((H684-N684)/(O684-N684))*100)),0))</f>
        <v/>
      </c>
      <c r="AF684" s="11">
        <f>ROUND(MAX(0,MIN(100,50+((H684-K684)/K684)*1000)),0)</f>
        <v/>
      </c>
      <c r="AG684" s="11">
        <f>IFERROR(ROUND(MAX(0,MIN(100,50+25*LN(MAX(0.01,X684)))),0),25)</f>
        <v/>
      </c>
      <c r="AH684" s="11">
        <f>ROUND(IF(M684&lt;=-30,0,IF(M684&lt;=-20,20,IF(M684&lt;=-10,50,100))),0)</f>
        <v/>
      </c>
      <c r="AI684" s="11">
        <f>ROUND(MAX(0,MIN(100,50+(Z684*10))),0)</f>
        <v/>
      </c>
      <c r="AJ684" s="11">
        <f>IFERROR(IF(--AA684&gt;=80,"خرید قوی",IF(--AA684&gt;=70,"خرید مشروط",IF(--AA684&gt;=60,"مراقبت",IF(--AA684&gt;=45,"ضعیف","عدم ورود")))),"")</f>
        <v/>
      </c>
    </row>
    <row r="685">
      <c r="A685" s="15">
        <f>'دیده بان بازار'!A688</f>
        <v/>
      </c>
      <c r="B685" s="16">
        <f>'دیده بان بازار'!B688</f>
        <v/>
      </c>
      <c r="C685" s="16">
        <f>'دیده بان بازار'!C688</f>
        <v/>
      </c>
      <c r="D685" s="16">
        <f>'دیده بان بازار'!D688</f>
        <v/>
      </c>
      <c r="E685" s="17">
        <f>'دیده بان بازار'!E688</f>
        <v/>
      </c>
      <c r="F685" s="16">
        <f>'دیده بان بازار'!F688</f>
        <v/>
      </c>
      <c r="G685" s="16">
        <f>'دیده بان بازار'!G688</f>
        <v/>
      </c>
      <c r="H685" s="16">
        <f>'دیده بان بازار'!H688</f>
        <v/>
      </c>
      <c r="I685" s="16">
        <f>'دیده بان بازار'!I688</f>
        <v/>
      </c>
      <c r="J685" s="16">
        <f>'دیده بان بازار'!J688</f>
        <v/>
      </c>
      <c r="K685" s="16">
        <f>'دیده بان بازار'!K688</f>
        <v/>
      </c>
      <c r="L685" s="16">
        <f>'دیده بان بازار'!L688</f>
        <v/>
      </c>
      <c r="M685" s="16">
        <f>'دیده بان بازار'!M688</f>
        <v/>
      </c>
      <c r="N685" s="16">
        <f>'دیده بان بازار'!N688</f>
        <v/>
      </c>
      <c r="O685" s="16">
        <f>'دیده بان بازار'!O688</f>
        <v/>
      </c>
      <c r="P685" s="16">
        <f>'دیده بان بازار'!P688</f>
        <v/>
      </c>
      <c r="Q685" s="16">
        <f>'دیده بان بازار'!Q688</f>
        <v/>
      </c>
      <c r="R685" s="16">
        <f>'دیده بان بازار'!R688</f>
        <v/>
      </c>
      <c r="S685" s="16">
        <f>'دیده بان بازار'!S688</f>
        <v/>
      </c>
      <c r="T685" s="16">
        <f>'دیده بان بازار'!T688</f>
        <v/>
      </c>
      <c r="U685" s="16">
        <f>'دیده بان بازار'!U688</f>
        <v/>
      </c>
      <c r="V685" s="16">
        <f>'دیده بان بازار'!V688</f>
        <v/>
      </c>
      <c r="W685" s="7">
        <f>'دیده بان بازار'!W688</f>
        <v/>
      </c>
      <c r="X685" s="11">
        <f>IFERROR(IF(OR(R685&lt;=0,W685&lt;=0,S685&lt;=0,V685&lt;=0),0,ROUND((S685/R685)/(V685/W685),2)),0)</f>
        <v/>
      </c>
      <c r="Y685" s="11">
        <f>IFERROR(IF(OR(S685&lt;=0,V685&lt;=0),0,ROUND(S685/V685,2)),0)</f>
        <v/>
      </c>
      <c r="Z685" s="11">
        <f>IFERROR(J685-M685,0)</f>
        <v/>
      </c>
      <c r="AA685" s="11">
        <f>IFERROR(ROUND(MAX(0,MIN(100,((AB685*0.2)+(AC685*0.15)+(AD685*0.15)+(AE685*0.1)+(AF685*0.1)+(AG685*0.15)+(MIN(Y685/3,1)*100*0.1)+(AI685*0.05))*((AH685/100)*0.25+0.75))),0),0)</f>
        <v/>
      </c>
      <c r="AB685" s="11">
        <f>ROUND(MAX(0,MIN(100,((M685+10)/20)*100)),0)</f>
        <v/>
      </c>
      <c r="AC685" s="11">
        <f>IFERROR(IF(D685&lt;=0,0,ROUND(COUNTIFS($D$4:$D$3359,"&lt;="&amp;D685,$D$4:$D$3359,"&gt;0")/COUNTIF($D$4:$D$3359,"&gt;0")*100,0)),0)</f>
        <v/>
      </c>
      <c r="AD685" s="11">
        <f>IF(E685&lt;=0,0,ROUND(MAX(0,MIN(100,(LOG10(1+E685/1000000000)/LOG10(101))*100)),0))</f>
        <v/>
      </c>
      <c r="AE685" s="11">
        <f>IF(O685=N685,50,ROUND(MAX(0,MIN(100,((H685-N685)/(O685-N685))*100)),0))</f>
        <v/>
      </c>
      <c r="AF685" s="11">
        <f>ROUND(MAX(0,MIN(100,50+((H685-K685)/K685)*1000)),0)</f>
        <v/>
      </c>
      <c r="AG685" s="11">
        <f>IFERROR(ROUND(MAX(0,MIN(100,50+25*LN(MAX(0.01,X685)))),0),25)</f>
        <v/>
      </c>
      <c r="AH685" s="11">
        <f>ROUND(IF(M685&lt;=-30,0,IF(M685&lt;=-20,20,IF(M685&lt;=-10,50,100))),0)</f>
        <v/>
      </c>
      <c r="AI685" s="11">
        <f>ROUND(MAX(0,MIN(100,50+(Z685*10))),0)</f>
        <v/>
      </c>
      <c r="AJ685" s="11">
        <f>IFERROR(IF(--AA685&gt;=80,"خرید قوی",IF(--AA685&gt;=70,"خرید مشروط",IF(--AA685&gt;=60,"مراقبت",IF(--AA685&gt;=45,"ضعیف","عدم ورود")))),"")</f>
        <v/>
      </c>
    </row>
    <row r="686">
      <c r="A686" s="12">
        <f>'دیده بان بازار'!A689</f>
        <v/>
      </c>
      <c r="B686" s="13">
        <f>'دیده بان بازار'!B689</f>
        <v/>
      </c>
      <c r="C686" s="13">
        <f>'دیده بان بازار'!C689</f>
        <v/>
      </c>
      <c r="D686" s="13">
        <f>'دیده بان بازار'!D689</f>
        <v/>
      </c>
      <c r="E686" s="14">
        <f>'دیده بان بازار'!E689</f>
        <v/>
      </c>
      <c r="F686" s="13">
        <f>'دیده بان بازار'!F689</f>
        <v/>
      </c>
      <c r="G686" s="13">
        <f>'دیده بان بازار'!G689</f>
        <v/>
      </c>
      <c r="H686" s="13">
        <f>'دیده بان بازار'!H689</f>
        <v/>
      </c>
      <c r="I686" s="13">
        <f>'دیده بان بازار'!I689</f>
        <v/>
      </c>
      <c r="J686" s="13">
        <f>'دیده بان بازار'!J689</f>
        <v/>
      </c>
      <c r="K686" s="13">
        <f>'دیده بان بازار'!K689</f>
        <v/>
      </c>
      <c r="L686" s="13">
        <f>'دیده بان بازار'!L689</f>
        <v/>
      </c>
      <c r="M686" s="13">
        <f>'دیده بان بازار'!M689</f>
        <v/>
      </c>
      <c r="N686" s="13">
        <f>'دیده بان بازار'!N689</f>
        <v/>
      </c>
      <c r="O686" s="13">
        <f>'دیده بان بازار'!O689</f>
        <v/>
      </c>
      <c r="P686" s="13">
        <f>'دیده بان بازار'!P689</f>
        <v/>
      </c>
      <c r="Q686" s="13">
        <f>'دیده بان بازار'!Q689</f>
        <v/>
      </c>
      <c r="R686" s="13">
        <f>'دیده بان بازار'!R689</f>
        <v/>
      </c>
      <c r="S686" s="13">
        <f>'دیده بان بازار'!S689</f>
        <v/>
      </c>
      <c r="T686" s="13">
        <f>'دیده بان بازار'!T689</f>
        <v/>
      </c>
      <c r="U686" s="13">
        <f>'دیده بان بازار'!U689</f>
        <v/>
      </c>
      <c r="V686" s="13">
        <f>'دیده بان بازار'!V689</f>
        <v/>
      </c>
      <c r="W686" s="6">
        <f>'دیده بان بازار'!W689</f>
        <v/>
      </c>
      <c r="X686" s="11">
        <f>IFERROR(IF(OR(R686&lt;=0,W686&lt;=0,S686&lt;=0,V686&lt;=0),0,ROUND((S686/R686)/(V686/W686),2)),0)</f>
        <v/>
      </c>
      <c r="Y686" s="11">
        <f>IFERROR(IF(OR(S686&lt;=0,V686&lt;=0),0,ROUND(S686/V686,2)),0)</f>
        <v/>
      </c>
      <c r="Z686" s="11">
        <f>IFERROR(J686-M686,0)</f>
        <v/>
      </c>
      <c r="AA686" s="11">
        <f>IFERROR(ROUND(MAX(0,MIN(100,((AB686*0.2)+(AC686*0.15)+(AD686*0.15)+(AE686*0.1)+(AF686*0.1)+(AG686*0.15)+(MIN(Y686/3,1)*100*0.1)+(AI686*0.05))*((AH686/100)*0.25+0.75))),0),0)</f>
        <v/>
      </c>
      <c r="AB686" s="11">
        <f>ROUND(MAX(0,MIN(100,((M686+10)/20)*100)),0)</f>
        <v/>
      </c>
      <c r="AC686" s="11">
        <f>IFERROR(IF(D686&lt;=0,0,ROUND(COUNTIFS($D$4:$D$3359,"&lt;="&amp;D686,$D$4:$D$3359,"&gt;0")/COUNTIF($D$4:$D$3359,"&gt;0")*100,0)),0)</f>
        <v/>
      </c>
      <c r="AD686" s="11">
        <f>IF(E686&lt;=0,0,ROUND(MAX(0,MIN(100,(LOG10(1+E686/1000000000)/LOG10(101))*100)),0))</f>
        <v/>
      </c>
      <c r="AE686" s="11">
        <f>IF(O686=N686,50,ROUND(MAX(0,MIN(100,((H686-N686)/(O686-N686))*100)),0))</f>
        <v/>
      </c>
      <c r="AF686" s="11">
        <f>ROUND(MAX(0,MIN(100,50+((H686-K686)/K686)*1000)),0)</f>
        <v/>
      </c>
      <c r="AG686" s="11">
        <f>IFERROR(ROUND(MAX(0,MIN(100,50+25*LN(MAX(0.01,X686)))),0),25)</f>
        <v/>
      </c>
      <c r="AH686" s="11">
        <f>ROUND(IF(M686&lt;=-30,0,IF(M686&lt;=-20,20,IF(M686&lt;=-10,50,100))),0)</f>
        <v/>
      </c>
      <c r="AI686" s="11">
        <f>ROUND(MAX(0,MIN(100,50+(Z686*10))),0)</f>
        <v/>
      </c>
      <c r="AJ686" s="11">
        <f>IFERROR(IF(--AA686&gt;=80,"خرید قوی",IF(--AA686&gt;=70,"خرید مشروط",IF(--AA686&gt;=60,"مراقبت",IF(--AA686&gt;=45,"ضعیف","عدم ورود")))),"")</f>
        <v/>
      </c>
    </row>
    <row r="687">
      <c r="A687" s="15">
        <f>'دیده بان بازار'!A690</f>
        <v/>
      </c>
      <c r="B687" s="16">
        <f>'دیده بان بازار'!B690</f>
        <v/>
      </c>
      <c r="C687" s="16">
        <f>'دیده بان بازار'!C690</f>
        <v/>
      </c>
      <c r="D687" s="16">
        <f>'دیده بان بازار'!D690</f>
        <v/>
      </c>
      <c r="E687" s="17">
        <f>'دیده بان بازار'!E690</f>
        <v/>
      </c>
      <c r="F687" s="16">
        <f>'دیده بان بازار'!F690</f>
        <v/>
      </c>
      <c r="G687" s="16">
        <f>'دیده بان بازار'!G690</f>
        <v/>
      </c>
      <c r="H687" s="16">
        <f>'دیده بان بازار'!H690</f>
        <v/>
      </c>
      <c r="I687" s="16">
        <f>'دیده بان بازار'!I690</f>
        <v/>
      </c>
      <c r="J687" s="16">
        <f>'دیده بان بازار'!J690</f>
        <v/>
      </c>
      <c r="K687" s="16">
        <f>'دیده بان بازار'!K690</f>
        <v/>
      </c>
      <c r="L687" s="16">
        <f>'دیده بان بازار'!L690</f>
        <v/>
      </c>
      <c r="M687" s="16">
        <f>'دیده بان بازار'!M690</f>
        <v/>
      </c>
      <c r="N687" s="16">
        <f>'دیده بان بازار'!N690</f>
        <v/>
      </c>
      <c r="O687" s="16">
        <f>'دیده بان بازار'!O690</f>
        <v/>
      </c>
      <c r="P687" s="16">
        <f>'دیده بان بازار'!P690</f>
        <v/>
      </c>
      <c r="Q687" s="16">
        <f>'دیده بان بازار'!Q690</f>
        <v/>
      </c>
      <c r="R687" s="16">
        <f>'دیده بان بازار'!R690</f>
        <v/>
      </c>
      <c r="S687" s="16">
        <f>'دیده بان بازار'!S690</f>
        <v/>
      </c>
      <c r="T687" s="16">
        <f>'دیده بان بازار'!T690</f>
        <v/>
      </c>
      <c r="U687" s="16">
        <f>'دیده بان بازار'!U690</f>
        <v/>
      </c>
      <c r="V687" s="16">
        <f>'دیده بان بازار'!V690</f>
        <v/>
      </c>
      <c r="W687" s="7">
        <f>'دیده بان بازار'!W690</f>
        <v/>
      </c>
      <c r="X687" s="11">
        <f>IFERROR(IF(OR(R687&lt;=0,W687&lt;=0,S687&lt;=0,V687&lt;=0),0,ROUND((S687/R687)/(V687/W687),2)),0)</f>
        <v/>
      </c>
      <c r="Y687" s="11">
        <f>IFERROR(IF(OR(S687&lt;=0,V687&lt;=0),0,ROUND(S687/V687,2)),0)</f>
        <v/>
      </c>
      <c r="Z687" s="11">
        <f>IFERROR(J687-M687,0)</f>
        <v/>
      </c>
      <c r="AA687" s="11">
        <f>IFERROR(ROUND(MAX(0,MIN(100,((AB687*0.2)+(AC687*0.15)+(AD687*0.15)+(AE687*0.1)+(AF687*0.1)+(AG687*0.15)+(MIN(Y687/3,1)*100*0.1)+(AI687*0.05))*((AH687/100)*0.25+0.75))),0),0)</f>
        <v/>
      </c>
      <c r="AB687" s="11">
        <f>ROUND(MAX(0,MIN(100,((M687+10)/20)*100)),0)</f>
        <v/>
      </c>
      <c r="AC687" s="11">
        <f>IFERROR(IF(D687&lt;=0,0,ROUND(COUNTIFS($D$4:$D$3359,"&lt;="&amp;D687,$D$4:$D$3359,"&gt;0")/COUNTIF($D$4:$D$3359,"&gt;0")*100,0)),0)</f>
        <v/>
      </c>
      <c r="AD687" s="11">
        <f>IF(E687&lt;=0,0,ROUND(MAX(0,MIN(100,(LOG10(1+E687/1000000000)/LOG10(101))*100)),0))</f>
        <v/>
      </c>
      <c r="AE687" s="11">
        <f>IF(O687=N687,50,ROUND(MAX(0,MIN(100,((H687-N687)/(O687-N687))*100)),0))</f>
        <v/>
      </c>
      <c r="AF687" s="11">
        <f>ROUND(MAX(0,MIN(100,50+((H687-K687)/K687)*1000)),0)</f>
        <v/>
      </c>
      <c r="AG687" s="11">
        <f>IFERROR(ROUND(MAX(0,MIN(100,50+25*LN(MAX(0.01,X687)))),0),25)</f>
        <v/>
      </c>
      <c r="AH687" s="11">
        <f>ROUND(IF(M687&lt;=-30,0,IF(M687&lt;=-20,20,IF(M687&lt;=-10,50,100))),0)</f>
        <v/>
      </c>
      <c r="AI687" s="11">
        <f>ROUND(MAX(0,MIN(100,50+(Z687*10))),0)</f>
        <v/>
      </c>
      <c r="AJ687" s="11">
        <f>IFERROR(IF(--AA687&gt;=80,"خرید قوی",IF(--AA687&gt;=70,"خرید مشروط",IF(--AA687&gt;=60,"مراقبت",IF(--AA687&gt;=45,"ضعیف","عدم ورود")))),"")</f>
        <v/>
      </c>
    </row>
    <row r="688">
      <c r="A688" s="12">
        <f>'دیده بان بازار'!A691</f>
        <v/>
      </c>
      <c r="B688" s="13">
        <f>'دیده بان بازار'!B691</f>
        <v/>
      </c>
      <c r="C688" s="13">
        <f>'دیده بان بازار'!C691</f>
        <v/>
      </c>
      <c r="D688" s="13">
        <f>'دیده بان بازار'!D691</f>
        <v/>
      </c>
      <c r="E688" s="14">
        <f>'دیده بان بازار'!E691</f>
        <v/>
      </c>
      <c r="F688" s="13">
        <f>'دیده بان بازار'!F691</f>
        <v/>
      </c>
      <c r="G688" s="13">
        <f>'دیده بان بازار'!G691</f>
        <v/>
      </c>
      <c r="H688" s="13">
        <f>'دیده بان بازار'!H691</f>
        <v/>
      </c>
      <c r="I688" s="13">
        <f>'دیده بان بازار'!I691</f>
        <v/>
      </c>
      <c r="J688" s="13">
        <f>'دیده بان بازار'!J691</f>
        <v/>
      </c>
      <c r="K688" s="13">
        <f>'دیده بان بازار'!K691</f>
        <v/>
      </c>
      <c r="L688" s="13">
        <f>'دیده بان بازار'!L691</f>
        <v/>
      </c>
      <c r="M688" s="13">
        <f>'دیده بان بازار'!M691</f>
        <v/>
      </c>
      <c r="N688" s="13">
        <f>'دیده بان بازار'!N691</f>
        <v/>
      </c>
      <c r="O688" s="13">
        <f>'دیده بان بازار'!O691</f>
        <v/>
      </c>
      <c r="P688" s="13">
        <f>'دیده بان بازار'!P691</f>
        <v/>
      </c>
      <c r="Q688" s="13">
        <f>'دیده بان بازار'!Q691</f>
        <v/>
      </c>
      <c r="R688" s="13">
        <f>'دیده بان بازار'!R691</f>
        <v/>
      </c>
      <c r="S688" s="13">
        <f>'دیده بان بازار'!S691</f>
        <v/>
      </c>
      <c r="T688" s="13">
        <f>'دیده بان بازار'!T691</f>
        <v/>
      </c>
      <c r="U688" s="13">
        <f>'دیده بان بازار'!U691</f>
        <v/>
      </c>
      <c r="V688" s="13">
        <f>'دیده بان بازار'!V691</f>
        <v/>
      </c>
      <c r="W688" s="6">
        <f>'دیده بان بازار'!W691</f>
        <v/>
      </c>
      <c r="X688" s="11">
        <f>IFERROR(IF(OR(R688&lt;=0,W688&lt;=0,S688&lt;=0,V688&lt;=0),0,ROUND((S688/R688)/(V688/W688),2)),0)</f>
        <v/>
      </c>
      <c r="Y688" s="11">
        <f>IFERROR(IF(OR(S688&lt;=0,V688&lt;=0),0,ROUND(S688/V688,2)),0)</f>
        <v/>
      </c>
      <c r="Z688" s="11">
        <f>IFERROR(J688-M688,0)</f>
        <v/>
      </c>
      <c r="AA688" s="11">
        <f>IFERROR(ROUND(MAX(0,MIN(100,((AB688*0.2)+(AC688*0.15)+(AD688*0.15)+(AE688*0.1)+(AF688*0.1)+(AG688*0.15)+(MIN(Y688/3,1)*100*0.1)+(AI688*0.05))*((AH688/100)*0.25+0.75))),0),0)</f>
        <v/>
      </c>
      <c r="AB688" s="11">
        <f>ROUND(MAX(0,MIN(100,((M688+10)/20)*100)),0)</f>
        <v/>
      </c>
      <c r="AC688" s="11">
        <f>IFERROR(IF(D688&lt;=0,0,ROUND(COUNTIFS($D$4:$D$3359,"&lt;="&amp;D688,$D$4:$D$3359,"&gt;0")/COUNTIF($D$4:$D$3359,"&gt;0")*100,0)),0)</f>
        <v/>
      </c>
      <c r="AD688" s="11">
        <f>IF(E688&lt;=0,0,ROUND(MAX(0,MIN(100,(LOG10(1+E688/1000000000)/LOG10(101))*100)),0))</f>
        <v/>
      </c>
      <c r="AE688" s="11">
        <f>IF(O688=N688,50,ROUND(MAX(0,MIN(100,((H688-N688)/(O688-N688))*100)),0))</f>
        <v/>
      </c>
      <c r="AF688" s="11">
        <f>ROUND(MAX(0,MIN(100,50+((H688-K688)/K688)*1000)),0)</f>
        <v/>
      </c>
      <c r="AG688" s="11">
        <f>IFERROR(ROUND(MAX(0,MIN(100,50+25*LN(MAX(0.01,X688)))),0),25)</f>
        <v/>
      </c>
      <c r="AH688" s="11">
        <f>ROUND(IF(M688&lt;=-30,0,IF(M688&lt;=-20,20,IF(M688&lt;=-10,50,100))),0)</f>
        <v/>
      </c>
      <c r="AI688" s="11">
        <f>ROUND(MAX(0,MIN(100,50+(Z688*10))),0)</f>
        <v/>
      </c>
      <c r="AJ688" s="11">
        <f>IFERROR(IF(--AA688&gt;=80,"خرید قوی",IF(--AA688&gt;=70,"خرید مشروط",IF(--AA688&gt;=60,"مراقبت",IF(--AA688&gt;=45,"ضعیف","عدم ورود")))),"")</f>
        <v/>
      </c>
    </row>
    <row r="689">
      <c r="A689" s="15">
        <f>'دیده بان بازار'!A692</f>
        <v/>
      </c>
      <c r="B689" s="16">
        <f>'دیده بان بازار'!B692</f>
        <v/>
      </c>
      <c r="C689" s="16">
        <f>'دیده بان بازار'!C692</f>
        <v/>
      </c>
      <c r="D689" s="16">
        <f>'دیده بان بازار'!D692</f>
        <v/>
      </c>
      <c r="E689" s="17">
        <f>'دیده بان بازار'!E692</f>
        <v/>
      </c>
      <c r="F689" s="16">
        <f>'دیده بان بازار'!F692</f>
        <v/>
      </c>
      <c r="G689" s="16">
        <f>'دیده بان بازار'!G692</f>
        <v/>
      </c>
      <c r="H689" s="16">
        <f>'دیده بان بازار'!H692</f>
        <v/>
      </c>
      <c r="I689" s="16">
        <f>'دیده بان بازار'!I692</f>
        <v/>
      </c>
      <c r="J689" s="16">
        <f>'دیده بان بازار'!J692</f>
        <v/>
      </c>
      <c r="K689" s="16">
        <f>'دیده بان بازار'!K692</f>
        <v/>
      </c>
      <c r="L689" s="16">
        <f>'دیده بان بازار'!L692</f>
        <v/>
      </c>
      <c r="M689" s="16">
        <f>'دیده بان بازار'!M692</f>
        <v/>
      </c>
      <c r="N689" s="16">
        <f>'دیده بان بازار'!N692</f>
        <v/>
      </c>
      <c r="O689" s="16">
        <f>'دیده بان بازار'!O692</f>
        <v/>
      </c>
      <c r="P689" s="16">
        <f>'دیده بان بازار'!P692</f>
        <v/>
      </c>
      <c r="Q689" s="16">
        <f>'دیده بان بازار'!Q692</f>
        <v/>
      </c>
      <c r="R689" s="16">
        <f>'دیده بان بازار'!R692</f>
        <v/>
      </c>
      <c r="S689" s="16">
        <f>'دیده بان بازار'!S692</f>
        <v/>
      </c>
      <c r="T689" s="16">
        <f>'دیده بان بازار'!T692</f>
        <v/>
      </c>
      <c r="U689" s="16">
        <f>'دیده بان بازار'!U692</f>
        <v/>
      </c>
      <c r="V689" s="16">
        <f>'دیده بان بازار'!V692</f>
        <v/>
      </c>
      <c r="W689" s="7">
        <f>'دیده بان بازار'!W692</f>
        <v/>
      </c>
      <c r="X689" s="11">
        <f>IFERROR(IF(OR(R689&lt;=0,W689&lt;=0,S689&lt;=0,V689&lt;=0),0,ROUND((S689/R689)/(V689/W689),2)),0)</f>
        <v/>
      </c>
      <c r="Y689" s="11">
        <f>IFERROR(IF(OR(S689&lt;=0,V689&lt;=0),0,ROUND(S689/V689,2)),0)</f>
        <v/>
      </c>
      <c r="Z689" s="11">
        <f>IFERROR(J689-M689,0)</f>
        <v/>
      </c>
      <c r="AA689" s="11">
        <f>IFERROR(ROUND(MAX(0,MIN(100,((AB689*0.2)+(AC689*0.15)+(AD689*0.15)+(AE689*0.1)+(AF689*0.1)+(AG689*0.15)+(MIN(Y689/3,1)*100*0.1)+(AI689*0.05))*((AH689/100)*0.25+0.75))),0),0)</f>
        <v/>
      </c>
      <c r="AB689" s="11">
        <f>ROUND(MAX(0,MIN(100,((M689+10)/20)*100)),0)</f>
        <v/>
      </c>
      <c r="AC689" s="11">
        <f>IFERROR(IF(D689&lt;=0,0,ROUND(COUNTIFS($D$4:$D$3359,"&lt;="&amp;D689,$D$4:$D$3359,"&gt;0")/COUNTIF($D$4:$D$3359,"&gt;0")*100,0)),0)</f>
        <v/>
      </c>
      <c r="AD689" s="11">
        <f>IF(E689&lt;=0,0,ROUND(MAX(0,MIN(100,(LOG10(1+E689/1000000000)/LOG10(101))*100)),0))</f>
        <v/>
      </c>
      <c r="AE689" s="11">
        <f>IF(O689=N689,50,ROUND(MAX(0,MIN(100,((H689-N689)/(O689-N689))*100)),0))</f>
        <v/>
      </c>
      <c r="AF689" s="11">
        <f>ROUND(MAX(0,MIN(100,50+((H689-K689)/K689)*1000)),0)</f>
        <v/>
      </c>
      <c r="AG689" s="11">
        <f>IFERROR(ROUND(MAX(0,MIN(100,50+25*LN(MAX(0.01,X689)))),0),25)</f>
        <v/>
      </c>
      <c r="AH689" s="11">
        <f>ROUND(IF(M689&lt;=-30,0,IF(M689&lt;=-20,20,IF(M689&lt;=-10,50,100))),0)</f>
        <v/>
      </c>
      <c r="AI689" s="11">
        <f>ROUND(MAX(0,MIN(100,50+(Z689*10))),0)</f>
        <v/>
      </c>
      <c r="AJ689" s="11">
        <f>IFERROR(IF(--AA689&gt;=80,"خرید قوی",IF(--AA689&gt;=70,"خرید مشروط",IF(--AA689&gt;=60,"مراقبت",IF(--AA689&gt;=45,"ضعیف","عدم ورود")))),"")</f>
        <v/>
      </c>
    </row>
    <row r="690">
      <c r="A690" s="12">
        <f>'دیده بان بازار'!A693</f>
        <v/>
      </c>
      <c r="B690" s="13">
        <f>'دیده بان بازار'!B693</f>
        <v/>
      </c>
      <c r="C690" s="13">
        <f>'دیده بان بازار'!C693</f>
        <v/>
      </c>
      <c r="D690" s="13">
        <f>'دیده بان بازار'!D693</f>
        <v/>
      </c>
      <c r="E690" s="14">
        <f>'دیده بان بازار'!E693</f>
        <v/>
      </c>
      <c r="F690" s="13">
        <f>'دیده بان بازار'!F693</f>
        <v/>
      </c>
      <c r="G690" s="13">
        <f>'دیده بان بازار'!G693</f>
        <v/>
      </c>
      <c r="H690" s="13">
        <f>'دیده بان بازار'!H693</f>
        <v/>
      </c>
      <c r="I690" s="13">
        <f>'دیده بان بازار'!I693</f>
        <v/>
      </c>
      <c r="J690" s="13">
        <f>'دیده بان بازار'!J693</f>
        <v/>
      </c>
      <c r="K690" s="13">
        <f>'دیده بان بازار'!K693</f>
        <v/>
      </c>
      <c r="L690" s="13">
        <f>'دیده بان بازار'!L693</f>
        <v/>
      </c>
      <c r="M690" s="13">
        <f>'دیده بان بازار'!M693</f>
        <v/>
      </c>
      <c r="N690" s="13">
        <f>'دیده بان بازار'!N693</f>
        <v/>
      </c>
      <c r="O690" s="13">
        <f>'دیده بان بازار'!O693</f>
        <v/>
      </c>
      <c r="P690" s="13">
        <f>'دیده بان بازار'!P693</f>
        <v/>
      </c>
      <c r="Q690" s="13">
        <f>'دیده بان بازار'!Q693</f>
        <v/>
      </c>
      <c r="R690" s="13">
        <f>'دیده بان بازار'!R693</f>
        <v/>
      </c>
      <c r="S690" s="13">
        <f>'دیده بان بازار'!S693</f>
        <v/>
      </c>
      <c r="T690" s="13">
        <f>'دیده بان بازار'!T693</f>
        <v/>
      </c>
      <c r="U690" s="13">
        <f>'دیده بان بازار'!U693</f>
        <v/>
      </c>
      <c r="V690" s="13">
        <f>'دیده بان بازار'!V693</f>
        <v/>
      </c>
      <c r="W690" s="6">
        <f>'دیده بان بازار'!W693</f>
        <v/>
      </c>
      <c r="X690" s="11">
        <f>IFERROR(IF(OR(R690&lt;=0,W690&lt;=0,S690&lt;=0,V690&lt;=0),0,ROUND((S690/R690)/(V690/W690),2)),0)</f>
        <v/>
      </c>
      <c r="Y690" s="11">
        <f>IFERROR(IF(OR(S690&lt;=0,V690&lt;=0),0,ROUND(S690/V690,2)),0)</f>
        <v/>
      </c>
      <c r="Z690" s="11">
        <f>IFERROR(J690-M690,0)</f>
        <v/>
      </c>
      <c r="AA690" s="11">
        <f>IFERROR(ROUND(MAX(0,MIN(100,((AB690*0.2)+(AC690*0.15)+(AD690*0.15)+(AE690*0.1)+(AF690*0.1)+(AG690*0.15)+(MIN(Y690/3,1)*100*0.1)+(AI690*0.05))*((AH690/100)*0.25+0.75))),0),0)</f>
        <v/>
      </c>
      <c r="AB690" s="11">
        <f>ROUND(MAX(0,MIN(100,((M690+10)/20)*100)),0)</f>
        <v/>
      </c>
      <c r="AC690" s="11">
        <f>IFERROR(IF(D690&lt;=0,0,ROUND(COUNTIFS($D$4:$D$3359,"&lt;="&amp;D690,$D$4:$D$3359,"&gt;0")/COUNTIF($D$4:$D$3359,"&gt;0")*100,0)),0)</f>
        <v/>
      </c>
      <c r="AD690" s="11">
        <f>IF(E690&lt;=0,0,ROUND(MAX(0,MIN(100,(LOG10(1+E690/1000000000)/LOG10(101))*100)),0))</f>
        <v/>
      </c>
      <c r="AE690" s="11">
        <f>IF(O690=N690,50,ROUND(MAX(0,MIN(100,((H690-N690)/(O690-N690))*100)),0))</f>
        <v/>
      </c>
      <c r="AF690" s="11">
        <f>ROUND(MAX(0,MIN(100,50+((H690-K690)/K690)*1000)),0)</f>
        <v/>
      </c>
      <c r="AG690" s="11">
        <f>IFERROR(ROUND(MAX(0,MIN(100,50+25*LN(MAX(0.01,X690)))),0),25)</f>
        <v/>
      </c>
      <c r="AH690" s="11">
        <f>ROUND(IF(M690&lt;=-30,0,IF(M690&lt;=-20,20,IF(M690&lt;=-10,50,100))),0)</f>
        <v/>
      </c>
      <c r="AI690" s="11">
        <f>ROUND(MAX(0,MIN(100,50+(Z690*10))),0)</f>
        <v/>
      </c>
      <c r="AJ690" s="11">
        <f>IFERROR(IF(--AA690&gt;=80,"خرید قوی",IF(--AA690&gt;=70,"خرید مشروط",IF(--AA690&gt;=60,"مراقبت",IF(--AA690&gt;=45,"ضعیف","عدم ورود")))),"")</f>
        <v/>
      </c>
    </row>
    <row r="691">
      <c r="A691" s="15">
        <f>'دیده بان بازار'!A694</f>
        <v/>
      </c>
      <c r="B691" s="16">
        <f>'دیده بان بازار'!B694</f>
        <v/>
      </c>
      <c r="C691" s="16">
        <f>'دیده بان بازار'!C694</f>
        <v/>
      </c>
      <c r="D691" s="16">
        <f>'دیده بان بازار'!D694</f>
        <v/>
      </c>
      <c r="E691" s="17">
        <f>'دیده بان بازار'!E694</f>
        <v/>
      </c>
      <c r="F691" s="16">
        <f>'دیده بان بازار'!F694</f>
        <v/>
      </c>
      <c r="G691" s="16">
        <f>'دیده بان بازار'!G694</f>
        <v/>
      </c>
      <c r="H691" s="16">
        <f>'دیده بان بازار'!H694</f>
        <v/>
      </c>
      <c r="I691" s="16">
        <f>'دیده بان بازار'!I694</f>
        <v/>
      </c>
      <c r="J691" s="16">
        <f>'دیده بان بازار'!J694</f>
        <v/>
      </c>
      <c r="K691" s="16">
        <f>'دیده بان بازار'!K694</f>
        <v/>
      </c>
      <c r="L691" s="16">
        <f>'دیده بان بازار'!L694</f>
        <v/>
      </c>
      <c r="M691" s="16">
        <f>'دیده بان بازار'!M694</f>
        <v/>
      </c>
      <c r="N691" s="16">
        <f>'دیده بان بازار'!N694</f>
        <v/>
      </c>
      <c r="O691" s="16">
        <f>'دیده بان بازار'!O694</f>
        <v/>
      </c>
      <c r="P691" s="16">
        <f>'دیده بان بازار'!P694</f>
        <v/>
      </c>
      <c r="Q691" s="16">
        <f>'دیده بان بازار'!Q694</f>
        <v/>
      </c>
      <c r="R691" s="16">
        <f>'دیده بان بازار'!R694</f>
        <v/>
      </c>
      <c r="S691" s="16">
        <f>'دیده بان بازار'!S694</f>
        <v/>
      </c>
      <c r="T691" s="16">
        <f>'دیده بان بازار'!T694</f>
        <v/>
      </c>
      <c r="U691" s="16">
        <f>'دیده بان بازار'!U694</f>
        <v/>
      </c>
      <c r="V691" s="16">
        <f>'دیده بان بازار'!V694</f>
        <v/>
      </c>
      <c r="W691" s="7">
        <f>'دیده بان بازار'!W694</f>
        <v/>
      </c>
      <c r="X691" s="11">
        <f>IFERROR(IF(OR(R691&lt;=0,W691&lt;=0,S691&lt;=0,V691&lt;=0),0,ROUND((S691/R691)/(V691/W691),2)),0)</f>
        <v/>
      </c>
      <c r="Y691" s="11">
        <f>IFERROR(IF(OR(S691&lt;=0,V691&lt;=0),0,ROUND(S691/V691,2)),0)</f>
        <v/>
      </c>
      <c r="Z691" s="11">
        <f>IFERROR(J691-M691,0)</f>
        <v/>
      </c>
      <c r="AA691" s="11">
        <f>IFERROR(ROUND(MAX(0,MIN(100,((AB691*0.2)+(AC691*0.15)+(AD691*0.15)+(AE691*0.1)+(AF691*0.1)+(AG691*0.15)+(MIN(Y691/3,1)*100*0.1)+(AI691*0.05))*((AH691/100)*0.25+0.75))),0),0)</f>
        <v/>
      </c>
      <c r="AB691" s="11">
        <f>ROUND(MAX(0,MIN(100,((M691+10)/20)*100)),0)</f>
        <v/>
      </c>
      <c r="AC691" s="11">
        <f>IFERROR(IF(D691&lt;=0,0,ROUND(COUNTIFS($D$4:$D$3359,"&lt;="&amp;D691,$D$4:$D$3359,"&gt;0")/COUNTIF($D$4:$D$3359,"&gt;0")*100,0)),0)</f>
        <v/>
      </c>
      <c r="AD691" s="11">
        <f>IF(E691&lt;=0,0,ROUND(MAX(0,MIN(100,(LOG10(1+E691/1000000000)/LOG10(101))*100)),0))</f>
        <v/>
      </c>
      <c r="AE691" s="11">
        <f>IF(O691=N691,50,ROUND(MAX(0,MIN(100,((H691-N691)/(O691-N691))*100)),0))</f>
        <v/>
      </c>
      <c r="AF691" s="11">
        <f>ROUND(MAX(0,MIN(100,50+((H691-K691)/K691)*1000)),0)</f>
        <v/>
      </c>
      <c r="AG691" s="11">
        <f>IFERROR(ROUND(MAX(0,MIN(100,50+25*LN(MAX(0.01,X691)))),0),25)</f>
        <v/>
      </c>
      <c r="AH691" s="11">
        <f>ROUND(IF(M691&lt;=-30,0,IF(M691&lt;=-20,20,IF(M691&lt;=-10,50,100))),0)</f>
        <v/>
      </c>
      <c r="AI691" s="11">
        <f>ROUND(MAX(0,MIN(100,50+(Z691*10))),0)</f>
        <v/>
      </c>
      <c r="AJ691" s="11">
        <f>IFERROR(IF(--AA691&gt;=80,"خرید قوی",IF(--AA691&gt;=70,"خرید مشروط",IF(--AA691&gt;=60,"مراقبت",IF(--AA691&gt;=45,"ضعیف","عدم ورود")))),"")</f>
        <v/>
      </c>
    </row>
    <row r="692">
      <c r="A692" s="15">
        <f>'دیده بان بازار'!A695</f>
        <v/>
      </c>
      <c r="B692" s="16">
        <f>'دیده بان بازار'!B695</f>
        <v/>
      </c>
      <c r="C692" s="16">
        <f>'دیده بان بازار'!C695</f>
        <v/>
      </c>
      <c r="D692" s="16">
        <f>'دیده بان بازار'!D695</f>
        <v/>
      </c>
      <c r="E692" s="17">
        <f>'دیده بان بازار'!E695</f>
        <v/>
      </c>
      <c r="F692" s="16">
        <f>'دیده بان بازار'!F695</f>
        <v/>
      </c>
      <c r="G692" s="16">
        <f>'دیده بان بازار'!G695</f>
        <v/>
      </c>
      <c r="H692" s="16">
        <f>'دیده بان بازار'!H695</f>
        <v/>
      </c>
      <c r="I692" s="16">
        <f>'دیده بان بازار'!I695</f>
        <v/>
      </c>
      <c r="J692" s="16">
        <f>'دیده بان بازار'!J695</f>
        <v/>
      </c>
      <c r="K692" s="16">
        <f>'دیده بان بازار'!K695</f>
        <v/>
      </c>
      <c r="L692" s="16">
        <f>'دیده بان بازار'!L695</f>
        <v/>
      </c>
      <c r="M692" s="16">
        <f>'دیده بان بازار'!M695</f>
        <v/>
      </c>
      <c r="N692" s="16">
        <f>'دیده بان بازار'!N695</f>
        <v/>
      </c>
      <c r="O692" s="16">
        <f>'دیده بان بازار'!O695</f>
        <v/>
      </c>
      <c r="P692" s="16">
        <f>'دیده بان بازار'!P695</f>
        <v/>
      </c>
      <c r="Q692" s="16">
        <f>'دیده بان بازار'!Q695</f>
        <v/>
      </c>
      <c r="R692" s="16">
        <f>'دیده بان بازار'!R695</f>
        <v/>
      </c>
      <c r="S692" s="16">
        <f>'دیده بان بازار'!S695</f>
        <v/>
      </c>
      <c r="T692" s="16">
        <f>'دیده بان بازار'!T695</f>
        <v/>
      </c>
      <c r="U692" s="16">
        <f>'دیده بان بازار'!U695</f>
        <v/>
      </c>
      <c r="V692" s="16">
        <f>'دیده بان بازار'!V695</f>
        <v/>
      </c>
      <c r="W692" s="7">
        <f>'دیده بان بازار'!W695</f>
        <v/>
      </c>
      <c r="X692" s="11">
        <f>IFERROR(IF(OR(R692&lt;=0,W692&lt;=0,S692&lt;=0,V692&lt;=0),0,ROUND((S692/R692)/(V692/W692),2)),0)</f>
        <v/>
      </c>
      <c r="Y692" s="11">
        <f>IFERROR(IF(OR(S692&lt;=0,V692&lt;=0),0,ROUND(S692/V692,2)),0)</f>
        <v/>
      </c>
      <c r="Z692" s="11">
        <f>IFERROR(J692-M692,0)</f>
        <v/>
      </c>
      <c r="AA692" s="11">
        <f>IFERROR(ROUND(MAX(0,MIN(100,((AB692*0.2)+(AC692*0.15)+(AD692*0.15)+(AE692*0.1)+(AF692*0.1)+(AG692*0.15)+(MIN(Y692/3,1)*100*0.1)+(AI692*0.05))*((AH692/100)*0.25+0.75))),0),0)</f>
        <v/>
      </c>
      <c r="AB692" s="11">
        <f>ROUND(MAX(0,MIN(100,((M692+10)/20)*100)),0)</f>
        <v/>
      </c>
      <c r="AC692" s="11">
        <f>IFERROR(IF(D692&lt;=0,0,ROUND(COUNTIFS($D$4:$D$3359,"&lt;="&amp;D692,$D$4:$D$3359,"&gt;0")/COUNTIF($D$4:$D$3359,"&gt;0")*100,0)),0)</f>
        <v/>
      </c>
      <c r="AD692" s="11">
        <f>IF(E692&lt;=0,0,ROUND(MAX(0,MIN(100,(LOG10(1+E692/1000000000)/LOG10(101))*100)),0))</f>
        <v/>
      </c>
      <c r="AE692" s="11">
        <f>IF(O692=N692,50,ROUND(MAX(0,MIN(100,((H692-N692)/(O692-N692))*100)),0))</f>
        <v/>
      </c>
      <c r="AF692" s="11">
        <f>ROUND(MAX(0,MIN(100,50+((H692-K692)/K692)*1000)),0)</f>
        <v/>
      </c>
      <c r="AG692" s="11">
        <f>IFERROR(ROUND(MAX(0,MIN(100,50+25*LN(MAX(0.01,X692)))),0),25)</f>
        <v/>
      </c>
      <c r="AH692" s="11">
        <f>ROUND(IF(M692&lt;=-30,0,IF(M692&lt;=-20,20,IF(M692&lt;=-10,50,100))),0)</f>
        <v/>
      </c>
      <c r="AI692" s="11">
        <f>ROUND(MAX(0,MIN(100,50+(Z692*10))),0)</f>
        <v/>
      </c>
      <c r="AJ692" s="11">
        <f>IFERROR(IF(--AA692&gt;=80,"خرید قوی",IF(--AA692&gt;=70,"خرید مشروط",IF(--AA692&gt;=60,"مراقبت",IF(--AA692&gt;=45,"ضعیف","عدم ورود")))),"")</f>
        <v/>
      </c>
    </row>
    <row r="693">
      <c r="A693" s="12">
        <f>'دیده بان بازار'!A696</f>
        <v/>
      </c>
      <c r="B693" s="13">
        <f>'دیده بان بازار'!B696</f>
        <v/>
      </c>
      <c r="C693" s="13">
        <f>'دیده بان بازار'!C696</f>
        <v/>
      </c>
      <c r="D693" s="13">
        <f>'دیده بان بازار'!D696</f>
        <v/>
      </c>
      <c r="E693" s="14">
        <f>'دیده بان بازار'!E696</f>
        <v/>
      </c>
      <c r="F693" s="13">
        <f>'دیده بان بازار'!F696</f>
        <v/>
      </c>
      <c r="G693" s="13">
        <f>'دیده بان بازار'!G696</f>
        <v/>
      </c>
      <c r="H693" s="13">
        <f>'دیده بان بازار'!H696</f>
        <v/>
      </c>
      <c r="I693" s="13">
        <f>'دیده بان بازار'!I696</f>
        <v/>
      </c>
      <c r="J693" s="13">
        <f>'دیده بان بازار'!J696</f>
        <v/>
      </c>
      <c r="K693" s="13">
        <f>'دیده بان بازار'!K696</f>
        <v/>
      </c>
      <c r="L693" s="13">
        <f>'دیده بان بازار'!L696</f>
        <v/>
      </c>
      <c r="M693" s="13">
        <f>'دیده بان بازار'!M696</f>
        <v/>
      </c>
      <c r="N693" s="13">
        <f>'دیده بان بازار'!N696</f>
        <v/>
      </c>
      <c r="O693" s="13">
        <f>'دیده بان بازار'!O696</f>
        <v/>
      </c>
      <c r="P693" s="13">
        <f>'دیده بان بازار'!P696</f>
        <v/>
      </c>
      <c r="Q693" s="13">
        <f>'دیده بان بازار'!Q696</f>
        <v/>
      </c>
      <c r="R693" s="13">
        <f>'دیده بان بازار'!R696</f>
        <v/>
      </c>
      <c r="S693" s="13">
        <f>'دیده بان بازار'!S696</f>
        <v/>
      </c>
      <c r="T693" s="13">
        <f>'دیده بان بازار'!T696</f>
        <v/>
      </c>
      <c r="U693" s="13">
        <f>'دیده بان بازار'!U696</f>
        <v/>
      </c>
      <c r="V693" s="13">
        <f>'دیده بان بازار'!V696</f>
        <v/>
      </c>
      <c r="W693" s="6">
        <f>'دیده بان بازار'!W696</f>
        <v/>
      </c>
      <c r="X693" s="11">
        <f>IFERROR(IF(OR(R693&lt;=0,W693&lt;=0,S693&lt;=0,V693&lt;=0),0,ROUND((S693/R693)/(V693/W693),2)),0)</f>
        <v/>
      </c>
      <c r="Y693" s="11">
        <f>IFERROR(IF(OR(S693&lt;=0,V693&lt;=0),0,ROUND(S693/V693,2)),0)</f>
        <v/>
      </c>
      <c r="Z693" s="11">
        <f>IFERROR(J693-M693,0)</f>
        <v/>
      </c>
      <c r="AA693" s="11">
        <f>IFERROR(ROUND(MAX(0,MIN(100,((AB693*0.2)+(AC693*0.15)+(AD693*0.15)+(AE693*0.1)+(AF693*0.1)+(AG693*0.15)+(MIN(Y693/3,1)*100*0.1)+(AI693*0.05))*((AH693/100)*0.25+0.75))),0),0)</f>
        <v/>
      </c>
      <c r="AB693" s="11">
        <f>ROUND(MAX(0,MIN(100,((M693+10)/20)*100)),0)</f>
        <v/>
      </c>
      <c r="AC693" s="11">
        <f>IFERROR(IF(D693&lt;=0,0,ROUND(COUNTIFS($D$4:$D$3359,"&lt;="&amp;D693,$D$4:$D$3359,"&gt;0")/COUNTIF($D$4:$D$3359,"&gt;0")*100,0)),0)</f>
        <v/>
      </c>
      <c r="AD693" s="11">
        <f>IF(E693&lt;=0,0,ROUND(MAX(0,MIN(100,(LOG10(1+E693/1000000000)/LOG10(101))*100)),0))</f>
        <v/>
      </c>
      <c r="AE693" s="11">
        <f>IF(O693=N693,50,ROUND(MAX(0,MIN(100,((H693-N693)/(O693-N693))*100)),0))</f>
        <v/>
      </c>
      <c r="AF693" s="11">
        <f>ROUND(MAX(0,MIN(100,50+((H693-K693)/K693)*1000)),0)</f>
        <v/>
      </c>
      <c r="AG693" s="11">
        <f>IFERROR(ROUND(MAX(0,MIN(100,50+25*LN(MAX(0.01,X693)))),0),25)</f>
        <v/>
      </c>
      <c r="AH693" s="11">
        <f>ROUND(IF(M693&lt;=-30,0,IF(M693&lt;=-20,20,IF(M693&lt;=-10,50,100))),0)</f>
        <v/>
      </c>
      <c r="AI693" s="11">
        <f>ROUND(MAX(0,MIN(100,50+(Z693*10))),0)</f>
        <v/>
      </c>
      <c r="AJ693" s="11">
        <f>IFERROR(IF(--AA693&gt;=80,"خرید قوی",IF(--AA693&gt;=70,"خرید مشروط",IF(--AA693&gt;=60,"مراقبت",IF(--AA693&gt;=45,"ضعیف","عدم ورود")))),"")</f>
        <v/>
      </c>
    </row>
    <row r="694">
      <c r="A694" s="15">
        <f>'دیده بان بازار'!A697</f>
        <v/>
      </c>
      <c r="B694" s="16">
        <f>'دیده بان بازار'!B697</f>
        <v/>
      </c>
      <c r="C694" s="16">
        <f>'دیده بان بازار'!C697</f>
        <v/>
      </c>
      <c r="D694" s="16">
        <f>'دیده بان بازار'!D697</f>
        <v/>
      </c>
      <c r="E694" s="17">
        <f>'دیده بان بازار'!E697</f>
        <v/>
      </c>
      <c r="F694" s="16">
        <f>'دیده بان بازار'!F697</f>
        <v/>
      </c>
      <c r="G694" s="16">
        <f>'دیده بان بازار'!G697</f>
        <v/>
      </c>
      <c r="H694" s="16">
        <f>'دیده بان بازار'!H697</f>
        <v/>
      </c>
      <c r="I694" s="16">
        <f>'دیده بان بازار'!I697</f>
        <v/>
      </c>
      <c r="J694" s="16">
        <f>'دیده بان بازار'!J697</f>
        <v/>
      </c>
      <c r="K694" s="16">
        <f>'دیده بان بازار'!K697</f>
        <v/>
      </c>
      <c r="L694" s="16">
        <f>'دیده بان بازار'!L697</f>
        <v/>
      </c>
      <c r="M694" s="16">
        <f>'دیده بان بازار'!M697</f>
        <v/>
      </c>
      <c r="N694" s="16">
        <f>'دیده بان بازار'!N697</f>
        <v/>
      </c>
      <c r="O694" s="16">
        <f>'دیده بان بازار'!O697</f>
        <v/>
      </c>
      <c r="P694" s="16">
        <f>'دیده بان بازار'!P697</f>
        <v/>
      </c>
      <c r="Q694" s="16">
        <f>'دیده بان بازار'!Q697</f>
        <v/>
      </c>
      <c r="R694" s="16">
        <f>'دیده بان بازار'!R697</f>
        <v/>
      </c>
      <c r="S694" s="16">
        <f>'دیده بان بازار'!S697</f>
        <v/>
      </c>
      <c r="T694" s="16">
        <f>'دیده بان بازار'!T697</f>
        <v/>
      </c>
      <c r="U694" s="16">
        <f>'دیده بان بازار'!U697</f>
        <v/>
      </c>
      <c r="V694" s="16">
        <f>'دیده بان بازار'!V697</f>
        <v/>
      </c>
      <c r="W694" s="7">
        <f>'دیده بان بازار'!W697</f>
        <v/>
      </c>
      <c r="X694" s="11">
        <f>IFERROR(IF(OR(R694&lt;=0,W694&lt;=0,S694&lt;=0,V694&lt;=0),0,ROUND((S694/R694)/(V694/W694),2)),0)</f>
        <v/>
      </c>
      <c r="Y694" s="11">
        <f>IFERROR(IF(OR(S694&lt;=0,V694&lt;=0),0,ROUND(S694/V694,2)),0)</f>
        <v/>
      </c>
      <c r="Z694" s="11">
        <f>IFERROR(J694-M694,0)</f>
        <v/>
      </c>
      <c r="AA694" s="11">
        <f>IFERROR(ROUND(MAX(0,MIN(100,((AB694*0.2)+(AC694*0.15)+(AD694*0.15)+(AE694*0.1)+(AF694*0.1)+(AG694*0.15)+(MIN(Y694/3,1)*100*0.1)+(AI694*0.05))*((AH694/100)*0.25+0.75))),0),0)</f>
        <v/>
      </c>
      <c r="AB694" s="11">
        <f>ROUND(MAX(0,MIN(100,((M694+10)/20)*100)),0)</f>
        <v/>
      </c>
      <c r="AC694" s="11">
        <f>IFERROR(IF(D694&lt;=0,0,ROUND(COUNTIFS($D$4:$D$3359,"&lt;="&amp;D694,$D$4:$D$3359,"&gt;0")/COUNTIF($D$4:$D$3359,"&gt;0")*100,0)),0)</f>
        <v/>
      </c>
      <c r="AD694" s="11">
        <f>IF(E694&lt;=0,0,ROUND(MAX(0,MIN(100,(LOG10(1+E694/1000000000)/LOG10(101))*100)),0))</f>
        <v/>
      </c>
      <c r="AE694" s="11">
        <f>IF(O694=N694,50,ROUND(MAX(0,MIN(100,((H694-N694)/(O694-N694))*100)),0))</f>
        <v/>
      </c>
      <c r="AF694" s="11">
        <f>ROUND(MAX(0,MIN(100,50+((H694-K694)/K694)*1000)),0)</f>
        <v/>
      </c>
      <c r="AG694" s="11">
        <f>IFERROR(ROUND(MAX(0,MIN(100,50+25*LN(MAX(0.01,X694)))),0),25)</f>
        <v/>
      </c>
      <c r="AH694" s="11">
        <f>ROUND(IF(M694&lt;=-30,0,IF(M694&lt;=-20,20,IF(M694&lt;=-10,50,100))),0)</f>
        <v/>
      </c>
      <c r="AI694" s="11">
        <f>ROUND(MAX(0,MIN(100,50+(Z694*10))),0)</f>
        <v/>
      </c>
      <c r="AJ694" s="11">
        <f>IFERROR(IF(--AA694&gt;=80,"خرید قوی",IF(--AA694&gt;=70,"خرید مشروط",IF(--AA694&gt;=60,"مراقبت",IF(--AA694&gt;=45,"ضعیف","عدم ورود")))),"")</f>
        <v/>
      </c>
    </row>
    <row r="695">
      <c r="A695" s="12">
        <f>'دیده بان بازار'!A698</f>
        <v/>
      </c>
      <c r="B695" s="13">
        <f>'دیده بان بازار'!B698</f>
        <v/>
      </c>
      <c r="C695" s="13">
        <f>'دیده بان بازار'!C698</f>
        <v/>
      </c>
      <c r="D695" s="13">
        <f>'دیده بان بازار'!D698</f>
        <v/>
      </c>
      <c r="E695" s="14">
        <f>'دیده بان بازار'!E698</f>
        <v/>
      </c>
      <c r="F695" s="13">
        <f>'دیده بان بازار'!F698</f>
        <v/>
      </c>
      <c r="G695" s="13">
        <f>'دیده بان بازار'!G698</f>
        <v/>
      </c>
      <c r="H695" s="13">
        <f>'دیده بان بازار'!H698</f>
        <v/>
      </c>
      <c r="I695" s="13">
        <f>'دیده بان بازار'!I698</f>
        <v/>
      </c>
      <c r="J695" s="13">
        <f>'دیده بان بازار'!J698</f>
        <v/>
      </c>
      <c r="K695" s="13">
        <f>'دیده بان بازار'!K698</f>
        <v/>
      </c>
      <c r="L695" s="13">
        <f>'دیده بان بازار'!L698</f>
        <v/>
      </c>
      <c r="M695" s="13">
        <f>'دیده بان بازار'!M698</f>
        <v/>
      </c>
      <c r="N695" s="13">
        <f>'دیده بان بازار'!N698</f>
        <v/>
      </c>
      <c r="O695" s="13">
        <f>'دیده بان بازار'!O698</f>
        <v/>
      </c>
      <c r="P695" s="13">
        <f>'دیده بان بازار'!P698</f>
        <v/>
      </c>
      <c r="Q695" s="13">
        <f>'دیده بان بازار'!Q698</f>
        <v/>
      </c>
      <c r="R695" s="13">
        <f>'دیده بان بازار'!R698</f>
        <v/>
      </c>
      <c r="S695" s="13">
        <f>'دیده بان بازار'!S698</f>
        <v/>
      </c>
      <c r="T695" s="13">
        <f>'دیده بان بازار'!T698</f>
        <v/>
      </c>
      <c r="U695" s="13">
        <f>'دیده بان بازار'!U698</f>
        <v/>
      </c>
      <c r="V695" s="13">
        <f>'دیده بان بازار'!V698</f>
        <v/>
      </c>
      <c r="W695" s="6">
        <f>'دیده بان بازار'!W698</f>
        <v/>
      </c>
      <c r="X695" s="11">
        <f>IFERROR(IF(OR(R695&lt;=0,W695&lt;=0,S695&lt;=0,V695&lt;=0),0,ROUND((S695/R695)/(V695/W695),2)),0)</f>
        <v/>
      </c>
      <c r="Y695" s="11">
        <f>IFERROR(IF(OR(S695&lt;=0,V695&lt;=0),0,ROUND(S695/V695,2)),0)</f>
        <v/>
      </c>
      <c r="Z695" s="11">
        <f>IFERROR(J695-M695,0)</f>
        <v/>
      </c>
      <c r="AA695" s="11">
        <f>IFERROR(ROUND(MAX(0,MIN(100,((AB695*0.2)+(AC695*0.15)+(AD695*0.15)+(AE695*0.1)+(AF695*0.1)+(AG695*0.15)+(MIN(Y695/3,1)*100*0.1)+(AI695*0.05))*((AH695/100)*0.25+0.75))),0),0)</f>
        <v/>
      </c>
      <c r="AB695" s="11">
        <f>ROUND(MAX(0,MIN(100,((M695+10)/20)*100)),0)</f>
        <v/>
      </c>
      <c r="AC695" s="11">
        <f>IFERROR(IF(D695&lt;=0,0,ROUND(COUNTIFS($D$4:$D$3359,"&lt;="&amp;D695,$D$4:$D$3359,"&gt;0")/COUNTIF($D$4:$D$3359,"&gt;0")*100,0)),0)</f>
        <v/>
      </c>
      <c r="AD695" s="11">
        <f>IF(E695&lt;=0,0,ROUND(MAX(0,MIN(100,(LOG10(1+E695/1000000000)/LOG10(101))*100)),0))</f>
        <v/>
      </c>
      <c r="AE695" s="11">
        <f>IF(O695=N695,50,ROUND(MAX(0,MIN(100,((H695-N695)/(O695-N695))*100)),0))</f>
        <v/>
      </c>
      <c r="AF695" s="11">
        <f>ROUND(MAX(0,MIN(100,50+((H695-K695)/K695)*1000)),0)</f>
        <v/>
      </c>
      <c r="AG695" s="11">
        <f>IFERROR(ROUND(MAX(0,MIN(100,50+25*LN(MAX(0.01,X695)))),0),25)</f>
        <v/>
      </c>
      <c r="AH695" s="11">
        <f>ROUND(IF(M695&lt;=-30,0,IF(M695&lt;=-20,20,IF(M695&lt;=-10,50,100))),0)</f>
        <v/>
      </c>
      <c r="AI695" s="11">
        <f>ROUND(MAX(0,MIN(100,50+(Z695*10))),0)</f>
        <v/>
      </c>
      <c r="AJ695" s="11">
        <f>IFERROR(IF(--AA695&gt;=80,"خرید قوی",IF(--AA695&gt;=70,"خرید مشروط",IF(--AA695&gt;=60,"مراقبت",IF(--AA695&gt;=45,"ضعیف","عدم ورود")))),"")</f>
        <v/>
      </c>
    </row>
    <row r="696">
      <c r="A696" s="15">
        <f>'دیده بان بازار'!A699</f>
        <v/>
      </c>
      <c r="B696" s="16">
        <f>'دیده بان بازار'!B699</f>
        <v/>
      </c>
      <c r="C696" s="16">
        <f>'دیده بان بازار'!C699</f>
        <v/>
      </c>
      <c r="D696" s="16">
        <f>'دیده بان بازار'!D699</f>
        <v/>
      </c>
      <c r="E696" s="17">
        <f>'دیده بان بازار'!E699</f>
        <v/>
      </c>
      <c r="F696" s="16">
        <f>'دیده بان بازار'!F699</f>
        <v/>
      </c>
      <c r="G696" s="16">
        <f>'دیده بان بازار'!G699</f>
        <v/>
      </c>
      <c r="H696" s="16">
        <f>'دیده بان بازار'!H699</f>
        <v/>
      </c>
      <c r="I696" s="16">
        <f>'دیده بان بازار'!I699</f>
        <v/>
      </c>
      <c r="J696" s="16">
        <f>'دیده بان بازار'!J699</f>
        <v/>
      </c>
      <c r="K696" s="16">
        <f>'دیده بان بازار'!K699</f>
        <v/>
      </c>
      <c r="L696" s="16">
        <f>'دیده بان بازار'!L699</f>
        <v/>
      </c>
      <c r="M696" s="16">
        <f>'دیده بان بازار'!M699</f>
        <v/>
      </c>
      <c r="N696" s="16">
        <f>'دیده بان بازار'!N699</f>
        <v/>
      </c>
      <c r="O696" s="16">
        <f>'دیده بان بازار'!O699</f>
        <v/>
      </c>
      <c r="P696" s="16">
        <f>'دیده بان بازار'!P699</f>
        <v/>
      </c>
      <c r="Q696" s="16">
        <f>'دیده بان بازار'!Q699</f>
        <v/>
      </c>
      <c r="R696" s="16">
        <f>'دیده بان بازار'!R699</f>
        <v/>
      </c>
      <c r="S696" s="16">
        <f>'دیده بان بازار'!S699</f>
        <v/>
      </c>
      <c r="T696" s="16">
        <f>'دیده بان بازار'!T699</f>
        <v/>
      </c>
      <c r="U696" s="16">
        <f>'دیده بان بازار'!U699</f>
        <v/>
      </c>
      <c r="V696" s="16">
        <f>'دیده بان بازار'!V699</f>
        <v/>
      </c>
      <c r="W696" s="7">
        <f>'دیده بان بازار'!W699</f>
        <v/>
      </c>
      <c r="X696" s="11">
        <f>IFERROR(IF(OR(R696&lt;=0,W696&lt;=0,S696&lt;=0,V696&lt;=0),0,ROUND((S696/R696)/(V696/W696),2)),0)</f>
        <v/>
      </c>
      <c r="Y696" s="11">
        <f>IFERROR(IF(OR(S696&lt;=0,V696&lt;=0),0,ROUND(S696/V696,2)),0)</f>
        <v/>
      </c>
      <c r="Z696" s="11">
        <f>IFERROR(J696-M696,0)</f>
        <v/>
      </c>
      <c r="AA696" s="11">
        <f>IFERROR(ROUND(MAX(0,MIN(100,((AB696*0.2)+(AC696*0.15)+(AD696*0.15)+(AE696*0.1)+(AF696*0.1)+(AG696*0.15)+(MIN(Y696/3,1)*100*0.1)+(AI696*0.05))*((AH696/100)*0.25+0.75))),0),0)</f>
        <v/>
      </c>
      <c r="AB696" s="11">
        <f>ROUND(MAX(0,MIN(100,((M696+10)/20)*100)),0)</f>
        <v/>
      </c>
      <c r="AC696" s="11">
        <f>IFERROR(IF(D696&lt;=0,0,ROUND(COUNTIFS($D$4:$D$3359,"&lt;="&amp;D696,$D$4:$D$3359,"&gt;0")/COUNTIF($D$4:$D$3359,"&gt;0")*100,0)),0)</f>
        <v/>
      </c>
      <c r="AD696" s="11">
        <f>IF(E696&lt;=0,0,ROUND(MAX(0,MIN(100,(LOG10(1+E696/1000000000)/LOG10(101))*100)),0))</f>
        <v/>
      </c>
      <c r="AE696" s="11">
        <f>IF(O696=N696,50,ROUND(MAX(0,MIN(100,((H696-N696)/(O696-N696))*100)),0))</f>
        <v/>
      </c>
      <c r="AF696" s="11">
        <f>ROUND(MAX(0,MIN(100,50+((H696-K696)/K696)*1000)),0)</f>
        <v/>
      </c>
      <c r="AG696" s="11">
        <f>IFERROR(ROUND(MAX(0,MIN(100,50+25*LN(MAX(0.01,X696)))),0),25)</f>
        <v/>
      </c>
      <c r="AH696" s="11">
        <f>ROUND(IF(M696&lt;=-30,0,IF(M696&lt;=-20,20,IF(M696&lt;=-10,50,100))),0)</f>
        <v/>
      </c>
      <c r="AI696" s="11">
        <f>ROUND(MAX(0,MIN(100,50+(Z696*10))),0)</f>
        <v/>
      </c>
      <c r="AJ696" s="11">
        <f>IFERROR(IF(--AA696&gt;=80,"خرید قوی",IF(--AA696&gt;=70,"خرید مشروط",IF(--AA696&gt;=60,"مراقبت",IF(--AA696&gt;=45,"ضعیف","عدم ورود")))),"")</f>
        <v/>
      </c>
    </row>
    <row r="697">
      <c r="A697" s="12">
        <f>'دیده بان بازار'!A700</f>
        <v/>
      </c>
      <c r="B697" s="13">
        <f>'دیده بان بازار'!B700</f>
        <v/>
      </c>
      <c r="C697" s="13">
        <f>'دیده بان بازار'!C700</f>
        <v/>
      </c>
      <c r="D697" s="13">
        <f>'دیده بان بازار'!D700</f>
        <v/>
      </c>
      <c r="E697" s="14">
        <f>'دیده بان بازار'!E700</f>
        <v/>
      </c>
      <c r="F697" s="13">
        <f>'دیده بان بازار'!F700</f>
        <v/>
      </c>
      <c r="G697" s="13">
        <f>'دیده بان بازار'!G700</f>
        <v/>
      </c>
      <c r="H697" s="13">
        <f>'دیده بان بازار'!H700</f>
        <v/>
      </c>
      <c r="I697" s="13">
        <f>'دیده بان بازار'!I700</f>
        <v/>
      </c>
      <c r="J697" s="13">
        <f>'دیده بان بازار'!J700</f>
        <v/>
      </c>
      <c r="K697" s="13">
        <f>'دیده بان بازار'!K700</f>
        <v/>
      </c>
      <c r="L697" s="13">
        <f>'دیده بان بازار'!L700</f>
        <v/>
      </c>
      <c r="M697" s="13">
        <f>'دیده بان بازار'!M700</f>
        <v/>
      </c>
      <c r="N697" s="13">
        <f>'دیده بان بازار'!N700</f>
        <v/>
      </c>
      <c r="O697" s="13">
        <f>'دیده بان بازار'!O700</f>
        <v/>
      </c>
      <c r="P697" s="13">
        <f>'دیده بان بازار'!P700</f>
        <v/>
      </c>
      <c r="Q697" s="13">
        <f>'دیده بان بازار'!Q700</f>
        <v/>
      </c>
      <c r="R697" s="13">
        <f>'دیده بان بازار'!R700</f>
        <v/>
      </c>
      <c r="S697" s="13">
        <f>'دیده بان بازار'!S700</f>
        <v/>
      </c>
      <c r="T697" s="13">
        <f>'دیده بان بازار'!T700</f>
        <v/>
      </c>
      <c r="U697" s="13">
        <f>'دیده بان بازار'!U700</f>
        <v/>
      </c>
      <c r="V697" s="13">
        <f>'دیده بان بازار'!V700</f>
        <v/>
      </c>
      <c r="W697" s="6">
        <f>'دیده بان بازار'!W700</f>
        <v/>
      </c>
      <c r="X697" s="11">
        <f>IFERROR(IF(OR(R697&lt;=0,W697&lt;=0,S697&lt;=0,V697&lt;=0),0,ROUND((S697/R697)/(V697/W697),2)),0)</f>
        <v/>
      </c>
      <c r="Y697" s="11">
        <f>IFERROR(IF(OR(S697&lt;=0,V697&lt;=0),0,ROUND(S697/V697,2)),0)</f>
        <v/>
      </c>
      <c r="Z697" s="11">
        <f>IFERROR(J697-M697,0)</f>
        <v/>
      </c>
      <c r="AA697" s="11">
        <f>IFERROR(ROUND(MAX(0,MIN(100,((AB697*0.2)+(AC697*0.15)+(AD697*0.15)+(AE697*0.1)+(AF697*0.1)+(AG697*0.15)+(MIN(Y697/3,1)*100*0.1)+(AI697*0.05))*((AH697/100)*0.25+0.75))),0),0)</f>
        <v/>
      </c>
      <c r="AB697" s="11">
        <f>ROUND(MAX(0,MIN(100,((M697+10)/20)*100)),0)</f>
        <v/>
      </c>
      <c r="AC697" s="11">
        <f>IFERROR(IF(D697&lt;=0,0,ROUND(COUNTIFS($D$4:$D$3359,"&lt;="&amp;D697,$D$4:$D$3359,"&gt;0")/COUNTIF($D$4:$D$3359,"&gt;0")*100,0)),0)</f>
        <v/>
      </c>
      <c r="AD697" s="11">
        <f>IF(E697&lt;=0,0,ROUND(MAX(0,MIN(100,(LOG10(1+E697/1000000000)/LOG10(101))*100)),0))</f>
        <v/>
      </c>
      <c r="AE697" s="11">
        <f>IF(O697=N697,50,ROUND(MAX(0,MIN(100,((H697-N697)/(O697-N697))*100)),0))</f>
        <v/>
      </c>
      <c r="AF697" s="11">
        <f>ROUND(MAX(0,MIN(100,50+((H697-K697)/K697)*1000)),0)</f>
        <v/>
      </c>
      <c r="AG697" s="11">
        <f>IFERROR(ROUND(MAX(0,MIN(100,50+25*LN(MAX(0.01,X697)))),0),25)</f>
        <v/>
      </c>
      <c r="AH697" s="11">
        <f>ROUND(IF(M697&lt;=-30,0,IF(M697&lt;=-20,20,IF(M697&lt;=-10,50,100))),0)</f>
        <v/>
      </c>
      <c r="AI697" s="11">
        <f>ROUND(MAX(0,MIN(100,50+(Z697*10))),0)</f>
        <v/>
      </c>
      <c r="AJ697" s="11">
        <f>IFERROR(IF(--AA697&gt;=80,"خرید قوی",IF(--AA697&gt;=70,"خرید مشروط",IF(--AA697&gt;=60,"مراقبت",IF(--AA697&gt;=45,"ضعیف","عدم ورود")))),"")</f>
        <v/>
      </c>
    </row>
    <row r="698">
      <c r="A698" s="15">
        <f>'دیده بان بازار'!A701</f>
        <v/>
      </c>
      <c r="B698" s="16">
        <f>'دیده بان بازار'!B701</f>
        <v/>
      </c>
      <c r="C698" s="16">
        <f>'دیده بان بازار'!C701</f>
        <v/>
      </c>
      <c r="D698" s="16">
        <f>'دیده بان بازار'!D701</f>
        <v/>
      </c>
      <c r="E698" s="17">
        <f>'دیده بان بازار'!E701</f>
        <v/>
      </c>
      <c r="F698" s="16">
        <f>'دیده بان بازار'!F701</f>
        <v/>
      </c>
      <c r="G698" s="16">
        <f>'دیده بان بازار'!G701</f>
        <v/>
      </c>
      <c r="H698" s="16">
        <f>'دیده بان بازار'!H701</f>
        <v/>
      </c>
      <c r="I698" s="16">
        <f>'دیده بان بازار'!I701</f>
        <v/>
      </c>
      <c r="J698" s="16">
        <f>'دیده بان بازار'!J701</f>
        <v/>
      </c>
      <c r="K698" s="16">
        <f>'دیده بان بازار'!K701</f>
        <v/>
      </c>
      <c r="L698" s="16">
        <f>'دیده بان بازار'!L701</f>
        <v/>
      </c>
      <c r="M698" s="16">
        <f>'دیده بان بازار'!M701</f>
        <v/>
      </c>
      <c r="N698" s="16">
        <f>'دیده بان بازار'!N701</f>
        <v/>
      </c>
      <c r="O698" s="16">
        <f>'دیده بان بازار'!O701</f>
        <v/>
      </c>
      <c r="P698" s="16">
        <f>'دیده بان بازار'!P701</f>
        <v/>
      </c>
      <c r="Q698" s="16">
        <f>'دیده بان بازار'!Q701</f>
        <v/>
      </c>
      <c r="R698" s="16">
        <f>'دیده بان بازار'!R701</f>
        <v/>
      </c>
      <c r="S698" s="16">
        <f>'دیده بان بازار'!S701</f>
        <v/>
      </c>
      <c r="T698" s="16">
        <f>'دیده بان بازار'!T701</f>
        <v/>
      </c>
      <c r="U698" s="16">
        <f>'دیده بان بازار'!U701</f>
        <v/>
      </c>
      <c r="V698" s="16">
        <f>'دیده بان بازار'!V701</f>
        <v/>
      </c>
      <c r="W698" s="7">
        <f>'دیده بان بازار'!W701</f>
        <v/>
      </c>
      <c r="X698" s="11">
        <f>IFERROR(IF(OR(R698&lt;=0,W698&lt;=0,S698&lt;=0,V698&lt;=0),0,ROUND((S698/R698)/(V698/W698),2)),0)</f>
        <v/>
      </c>
      <c r="Y698" s="11">
        <f>IFERROR(IF(OR(S698&lt;=0,V698&lt;=0),0,ROUND(S698/V698,2)),0)</f>
        <v/>
      </c>
      <c r="Z698" s="11">
        <f>IFERROR(J698-M698,0)</f>
        <v/>
      </c>
      <c r="AA698" s="11">
        <f>IFERROR(ROUND(MAX(0,MIN(100,((AB698*0.2)+(AC698*0.15)+(AD698*0.15)+(AE698*0.1)+(AF698*0.1)+(AG698*0.15)+(MIN(Y698/3,1)*100*0.1)+(AI698*0.05))*((AH698/100)*0.25+0.75))),0),0)</f>
        <v/>
      </c>
      <c r="AB698" s="11">
        <f>ROUND(MAX(0,MIN(100,((M698+10)/20)*100)),0)</f>
        <v/>
      </c>
      <c r="AC698" s="11">
        <f>IFERROR(IF(D698&lt;=0,0,ROUND(COUNTIFS($D$4:$D$3359,"&lt;="&amp;D698,$D$4:$D$3359,"&gt;0")/COUNTIF($D$4:$D$3359,"&gt;0")*100,0)),0)</f>
        <v/>
      </c>
      <c r="AD698" s="11">
        <f>IF(E698&lt;=0,0,ROUND(MAX(0,MIN(100,(LOG10(1+E698/1000000000)/LOG10(101))*100)),0))</f>
        <v/>
      </c>
      <c r="AE698" s="11">
        <f>IF(O698=N698,50,ROUND(MAX(0,MIN(100,((H698-N698)/(O698-N698))*100)),0))</f>
        <v/>
      </c>
      <c r="AF698" s="11">
        <f>ROUND(MAX(0,MIN(100,50+((H698-K698)/K698)*1000)),0)</f>
        <v/>
      </c>
      <c r="AG698" s="11">
        <f>IFERROR(ROUND(MAX(0,MIN(100,50+25*LN(MAX(0.01,X698)))),0),25)</f>
        <v/>
      </c>
      <c r="AH698" s="11">
        <f>ROUND(IF(M698&lt;=-30,0,IF(M698&lt;=-20,20,IF(M698&lt;=-10,50,100))),0)</f>
        <v/>
      </c>
      <c r="AI698" s="11">
        <f>ROUND(MAX(0,MIN(100,50+(Z698*10))),0)</f>
        <v/>
      </c>
      <c r="AJ698" s="11">
        <f>IFERROR(IF(--AA698&gt;=80,"خرید قوی",IF(--AA698&gt;=70,"خرید مشروط",IF(--AA698&gt;=60,"مراقبت",IF(--AA698&gt;=45,"ضعیف","عدم ورود")))),"")</f>
        <v/>
      </c>
    </row>
    <row r="699">
      <c r="A699" s="12">
        <f>'دیده بان بازار'!A702</f>
        <v/>
      </c>
      <c r="B699" s="13">
        <f>'دیده بان بازار'!B702</f>
        <v/>
      </c>
      <c r="C699" s="13">
        <f>'دیده بان بازار'!C702</f>
        <v/>
      </c>
      <c r="D699" s="13">
        <f>'دیده بان بازار'!D702</f>
        <v/>
      </c>
      <c r="E699" s="14">
        <f>'دیده بان بازار'!E702</f>
        <v/>
      </c>
      <c r="F699" s="13">
        <f>'دیده بان بازار'!F702</f>
        <v/>
      </c>
      <c r="G699" s="13">
        <f>'دیده بان بازار'!G702</f>
        <v/>
      </c>
      <c r="H699" s="13">
        <f>'دیده بان بازار'!H702</f>
        <v/>
      </c>
      <c r="I699" s="13">
        <f>'دیده بان بازار'!I702</f>
        <v/>
      </c>
      <c r="J699" s="13">
        <f>'دیده بان بازار'!J702</f>
        <v/>
      </c>
      <c r="K699" s="13">
        <f>'دیده بان بازار'!K702</f>
        <v/>
      </c>
      <c r="L699" s="13">
        <f>'دیده بان بازار'!L702</f>
        <v/>
      </c>
      <c r="M699" s="13">
        <f>'دیده بان بازار'!M702</f>
        <v/>
      </c>
      <c r="N699" s="13">
        <f>'دیده بان بازار'!N702</f>
        <v/>
      </c>
      <c r="O699" s="13">
        <f>'دیده بان بازار'!O702</f>
        <v/>
      </c>
      <c r="P699" s="13">
        <f>'دیده بان بازار'!P702</f>
        <v/>
      </c>
      <c r="Q699" s="13">
        <f>'دیده بان بازار'!Q702</f>
        <v/>
      </c>
      <c r="R699" s="13">
        <f>'دیده بان بازار'!R702</f>
        <v/>
      </c>
      <c r="S699" s="13">
        <f>'دیده بان بازار'!S702</f>
        <v/>
      </c>
      <c r="T699" s="13">
        <f>'دیده بان بازار'!T702</f>
        <v/>
      </c>
      <c r="U699" s="13">
        <f>'دیده بان بازار'!U702</f>
        <v/>
      </c>
      <c r="V699" s="13">
        <f>'دیده بان بازار'!V702</f>
        <v/>
      </c>
      <c r="W699" s="6">
        <f>'دیده بان بازار'!W702</f>
        <v/>
      </c>
      <c r="X699" s="11">
        <f>IFERROR(IF(OR(R699&lt;=0,W699&lt;=0,S699&lt;=0,V699&lt;=0),0,ROUND((S699/R699)/(V699/W699),2)),0)</f>
        <v/>
      </c>
      <c r="Y699" s="11">
        <f>IFERROR(IF(OR(S699&lt;=0,V699&lt;=0),0,ROUND(S699/V699,2)),0)</f>
        <v/>
      </c>
      <c r="Z699" s="11">
        <f>IFERROR(J699-M699,0)</f>
        <v/>
      </c>
      <c r="AA699" s="11">
        <f>IFERROR(ROUND(MAX(0,MIN(100,((AB699*0.2)+(AC699*0.15)+(AD699*0.15)+(AE699*0.1)+(AF699*0.1)+(AG699*0.15)+(MIN(Y699/3,1)*100*0.1)+(AI699*0.05))*((AH699/100)*0.25+0.75))),0),0)</f>
        <v/>
      </c>
      <c r="AB699" s="11">
        <f>ROUND(MAX(0,MIN(100,((M699+10)/20)*100)),0)</f>
        <v/>
      </c>
      <c r="AC699" s="11">
        <f>IFERROR(IF(D699&lt;=0,0,ROUND(COUNTIFS($D$4:$D$3359,"&lt;="&amp;D699,$D$4:$D$3359,"&gt;0")/COUNTIF($D$4:$D$3359,"&gt;0")*100,0)),0)</f>
        <v/>
      </c>
      <c r="AD699" s="11">
        <f>IF(E699&lt;=0,0,ROUND(MAX(0,MIN(100,(LOG10(1+E699/1000000000)/LOG10(101))*100)),0))</f>
        <v/>
      </c>
      <c r="AE699" s="11">
        <f>IF(O699=N699,50,ROUND(MAX(0,MIN(100,((H699-N699)/(O699-N699))*100)),0))</f>
        <v/>
      </c>
      <c r="AF699" s="11">
        <f>ROUND(MAX(0,MIN(100,50+((H699-K699)/K699)*1000)),0)</f>
        <v/>
      </c>
      <c r="AG699" s="11">
        <f>IFERROR(ROUND(MAX(0,MIN(100,50+25*LN(MAX(0.01,X699)))),0),25)</f>
        <v/>
      </c>
      <c r="AH699" s="11">
        <f>ROUND(IF(M699&lt;=-30,0,IF(M699&lt;=-20,20,IF(M699&lt;=-10,50,100))),0)</f>
        <v/>
      </c>
      <c r="AI699" s="11">
        <f>ROUND(MAX(0,MIN(100,50+(Z699*10))),0)</f>
        <v/>
      </c>
      <c r="AJ699" s="11">
        <f>IFERROR(IF(--AA699&gt;=80,"خرید قوی",IF(--AA699&gt;=70,"خرید مشروط",IF(--AA699&gt;=60,"مراقبت",IF(--AA699&gt;=45,"ضعیف","عدم ورود")))),"")</f>
        <v/>
      </c>
    </row>
    <row r="700">
      <c r="A700" s="15">
        <f>'دیده بان بازار'!A703</f>
        <v/>
      </c>
      <c r="B700" s="16">
        <f>'دیده بان بازار'!B703</f>
        <v/>
      </c>
      <c r="C700" s="16">
        <f>'دیده بان بازار'!C703</f>
        <v/>
      </c>
      <c r="D700" s="16">
        <f>'دیده بان بازار'!D703</f>
        <v/>
      </c>
      <c r="E700" s="17">
        <f>'دیده بان بازار'!E703</f>
        <v/>
      </c>
      <c r="F700" s="16">
        <f>'دیده بان بازار'!F703</f>
        <v/>
      </c>
      <c r="G700" s="16">
        <f>'دیده بان بازار'!G703</f>
        <v/>
      </c>
      <c r="H700" s="16">
        <f>'دیده بان بازار'!H703</f>
        <v/>
      </c>
      <c r="I700" s="16">
        <f>'دیده بان بازار'!I703</f>
        <v/>
      </c>
      <c r="J700" s="16">
        <f>'دیده بان بازار'!J703</f>
        <v/>
      </c>
      <c r="K700" s="16">
        <f>'دیده بان بازار'!K703</f>
        <v/>
      </c>
      <c r="L700" s="16">
        <f>'دیده بان بازار'!L703</f>
        <v/>
      </c>
      <c r="M700" s="16">
        <f>'دیده بان بازار'!M703</f>
        <v/>
      </c>
      <c r="N700" s="16">
        <f>'دیده بان بازار'!N703</f>
        <v/>
      </c>
      <c r="O700" s="16">
        <f>'دیده بان بازار'!O703</f>
        <v/>
      </c>
      <c r="P700" s="16">
        <f>'دیده بان بازار'!P703</f>
        <v/>
      </c>
      <c r="Q700" s="16">
        <f>'دیده بان بازار'!Q703</f>
        <v/>
      </c>
      <c r="R700" s="16">
        <f>'دیده بان بازار'!R703</f>
        <v/>
      </c>
      <c r="S700" s="16">
        <f>'دیده بان بازار'!S703</f>
        <v/>
      </c>
      <c r="T700" s="16">
        <f>'دیده بان بازار'!T703</f>
        <v/>
      </c>
      <c r="U700" s="16">
        <f>'دیده بان بازار'!U703</f>
        <v/>
      </c>
      <c r="V700" s="16">
        <f>'دیده بان بازار'!V703</f>
        <v/>
      </c>
      <c r="W700" s="7">
        <f>'دیده بان بازار'!W703</f>
        <v/>
      </c>
      <c r="X700" s="11">
        <f>IFERROR(IF(OR(R700&lt;=0,W700&lt;=0,S700&lt;=0,V700&lt;=0),0,ROUND((S700/R700)/(V700/W700),2)),0)</f>
        <v/>
      </c>
      <c r="Y700" s="11">
        <f>IFERROR(IF(OR(S700&lt;=0,V700&lt;=0),0,ROUND(S700/V700,2)),0)</f>
        <v/>
      </c>
      <c r="Z700" s="11">
        <f>IFERROR(J700-M700,0)</f>
        <v/>
      </c>
      <c r="AA700" s="11">
        <f>IFERROR(ROUND(MAX(0,MIN(100,((AB700*0.2)+(AC700*0.15)+(AD700*0.15)+(AE700*0.1)+(AF700*0.1)+(AG700*0.15)+(MIN(Y700/3,1)*100*0.1)+(AI700*0.05))*((AH700/100)*0.25+0.75))),0),0)</f>
        <v/>
      </c>
      <c r="AB700" s="11">
        <f>ROUND(MAX(0,MIN(100,((M700+10)/20)*100)),0)</f>
        <v/>
      </c>
      <c r="AC700" s="11">
        <f>IFERROR(IF(D700&lt;=0,0,ROUND(COUNTIFS($D$4:$D$3359,"&lt;="&amp;D700,$D$4:$D$3359,"&gt;0")/COUNTIF($D$4:$D$3359,"&gt;0")*100,0)),0)</f>
        <v/>
      </c>
      <c r="AD700" s="11">
        <f>IF(E700&lt;=0,0,ROUND(MAX(0,MIN(100,(LOG10(1+E700/1000000000)/LOG10(101))*100)),0))</f>
        <v/>
      </c>
      <c r="AE700" s="11">
        <f>IF(O700=N700,50,ROUND(MAX(0,MIN(100,((H700-N700)/(O700-N700))*100)),0))</f>
        <v/>
      </c>
      <c r="AF700" s="11">
        <f>ROUND(MAX(0,MIN(100,50+((H700-K700)/K700)*1000)),0)</f>
        <v/>
      </c>
      <c r="AG700" s="11">
        <f>IFERROR(ROUND(MAX(0,MIN(100,50+25*LN(MAX(0.01,X700)))),0),25)</f>
        <v/>
      </c>
      <c r="AH700" s="11">
        <f>ROUND(IF(M700&lt;=-30,0,IF(M700&lt;=-20,20,IF(M700&lt;=-10,50,100))),0)</f>
        <v/>
      </c>
      <c r="AI700" s="11">
        <f>ROUND(MAX(0,MIN(100,50+(Z700*10))),0)</f>
        <v/>
      </c>
      <c r="AJ700" s="11">
        <f>IFERROR(IF(--AA700&gt;=80,"خرید قوی",IF(--AA700&gt;=70,"خرید مشروط",IF(--AA700&gt;=60,"مراقبت",IF(--AA700&gt;=45,"ضعیف","عدم ورود")))),"")</f>
        <v/>
      </c>
    </row>
    <row r="701">
      <c r="A701" s="12">
        <f>'دیده بان بازار'!A704</f>
        <v/>
      </c>
      <c r="B701" s="13">
        <f>'دیده بان بازار'!B704</f>
        <v/>
      </c>
      <c r="C701" s="13">
        <f>'دیده بان بازار'!C704</f>
        <v/>
      </c>
      <c r="D701" s="13">
        <f>'دیده بان بازار'!D704</f>
        <v/>
      </c>
      <c r="E701" s="14">
        <f>'دیده بان بازار'!E704</f>
        <v/>
      </c>
      <c r="F701" s="13">
        <f>'دیده بان بازار'!F704</f>
        <v/>
      </c>
      <c r="G701" s="13">
        <f>'دیده بان بازار'!G704</f>
        <v/>
      </c>
      <c r="H701" s="13">
        <f>'دیده بان بازار'!H704</f>
        <v/>
      </c>
      <c r="I701" s="13">
        <f>'دیده بان بازار'!I704</f>
        <v/>
      </c>
      <c r="J701" s="13">
        <f>'دیده بان بازار'!J704</f>
        <v/>
      </c>
      <c r="K701" s="13">
        <f>'دیده بان بازار'!K704</f>
        <v/>
      </c>
      <c r="L701" s="13">
        <f>'دیده بان بازار'!L704</f>
        <v/>
      </c>
      <c r="M701" s="13">
        <f>'دیده بان بازار'!M704</f>
        <v/>
      </c>
      <c r="N701" s="13">
        <f>'دیده بان بازار'!N704</f>
        <v/>
      </c>
      <c r="O701" s="13">
        <f>'دیده بان بازار'!O704</f>
        <v/>
      </c>
      <c r="P701" s="13">
        <f>'دیده بان بازار'!P704</f>
        <v/>
      </c>
      <c r="Q701" s="13">
        <f>'دیده بان بازار'!Q704</f>
        <v/>
      </c>
      <c r="R701" s="13">
        <f>'دیده بان بازار'!R704</f>
        <v/>
      </c>
      <c r="S701" s="13">
        <f>'دیده بان بازار'!S704</f>
        <v/>
      </c>
      <c r="T701" s="13">
        <f>'دیده بان بازار'!T704</f>
        <v/>
      </c>
      <c r="U701" s="13">
        <f>'دیده بان بازار'!U704</f>
        <v/>
      </c>
      <c r="V701" s="13">
        <f>'دیده بان بازار'!V704</f>
        <v/>
      </c>
      <c r="W701" s="6">
        <f>'دیده بان بازار'!W704</f>
        <v/>
      </c>
      <c r="X701" s="11">
        <f>IFERROR(IF(OR(R701&lt;=0,W701&lt;=0,S701&lt;=0,V701&lt;=0),0,ROUND((S701/R701)/(V701/W701),2)),0)</f>
        <v/>
      </c>
      <c r="Y701" s="11">
        <f>IFERROR(IF(OR(S701&lt;=0,V701&lt;=0),0,ROUND(S701/V701,2)),0)</f>
        <v/>
      </c>
      <c r="Z701" s="11">
        <f>IFERROR(J701-M701,0)</f>
        <v/>
      </c>
      <c r="AA701" s="11">
        <f>IFERROR(ROUND(MAX(0,MIN(100,((AB701*0.2)+(AC701*0.15)+(AD701*0.15)+(AE701*0.1)+(AF701*0.1)+(AG701*0.15)+(MIN(Y701/3,1)*100*0.1)+(AI701*0.05))*((AH701/100)*0.25+0.75))),0),0)</f>
        <v/>
      </c>
      <c r="AB701" s="11">
        <f>ROUND(MAX(0,MIN(100,((M701+10)/20)*100)),0)</f>
        <v/>
      </c>
      <c r="AC701" s="11">
        <f>IFERROR(IF(D701&lt;=0,0,ROUND(COUNTIFS($D$4:$D$3359,"&lt;="&amp;D701,$D$4:$D$3359,"&gt;0")/COUNTIF($D$4:$D$3359,"&gt;0")*100,0)),0)</f>
        <v/>
      </c>
      <c r="AD701" s="11">
        <f>IF(E701&lt;=0,0,ROUND(MAX(0,MIN(100,(LOG10(1+E701/1000000000)/LOG10(101))*100)),0))</f>
        <v/>
      </c>
      <c r="AE701" s="11">
        <f>IF(O701=N701,50,ROUND(MAX(0,MIN(100,((H701-N701)/(O701-N701))*100)),0))</f>
        <v/>
      </c>
      <c r="AF701" s="11">
        <f>ROUND(MAX(0,MIN(100,50+((H701-K701)/K701)*1000)),0)</f>
        <v/>
      </c>
      <c r="AG701" s="11">
        <f>IFERROR(ROUND(MAX(0,MIN(100,50+25*LN(MAX(0.01,X701)))),0),25)</f>
        <v/>
      </c>
      <c r="AH701" s="11">
        <f>ROUND(IF(M701&lt;=-30,0,IF(M701&lt;=-20,20,IF(M701&lt;=-10,50,100))),0)</f>
        <v/>
      </c>
      <c r="AI701" s="11">
        <f>ROUND(MAX(0,MIN(100,50+(Z701*10))),0)</f>
        <v/>
      </c>
      <c r="AJ701" s="11">
        <f>IFERROR(IF(--AA701&gt;=80,"خرید قوی",IF(--AA701&gt;=70,"خرید مشروط",IF(--AA701&gt;=60,"مراقبت",IF(--AA701&gt;=45,"ضعیف","عدم ورود")))),"")</f>
        <v/>
      </c>
    </row>
    <row r="702">
      <c r="A702" s="15">
        <f>'دیده بان بازار'!A705</f>
        <v/>
      </c>
      <c r="B702" s="16">
        <f>'دیده بان بازار'!B705</f>
        <v/>
      </c>
      <c r="C702" s="16">
        <f>'دیده بان بازار'!C705</f>
        <v/>
      </c>
      <c r="D702" s="16">
        <f>'دیده بان بازار'!D705</f>
        <v/>
      </c>
      <c r="E702" s="17">
        <f>'دیده بان بازار'!E705</f>
        <v/>
      </c>
      <c r="F702" s="16">
        <f>'دیده بان بازار'!F705</f>
        <v/>
      </c>
      <c r="G702" s="16">
        <f>'دیده بان بازار'!G705</f>
        <v/>
      </c>
      <c r="H702" s="16">
        <f>'دیده بان بازار'!H705</f>
        <v/>
      </c>
      <c r="I702" s="16">
        <f>'دیده بان بازار'!I705</f>
        <v/>
      </c>
      <c r="J702" s="16">
        <f>'دیده بان بازار'!J705</f>
        <v/>
      </c>
      <c r="K702" s="16">
        <f>'دیده بان بازار'!K705</f>
        <v/>
      </c>
      <c r="L702" s="16">
        <f>'دیده بان بازار'!L705</f>
        <v/>
      </c>
      <c r="M702" s="16">
        <f>'دیده بان بازار'!M705</f>
        <v/>
      </c>
      <c r="N702" s="16">
        <f>'دیده بان بازار'!N705</f>
        <v/>
      </c>
      <c r="O702" s="16">
        <f>'دیده بان بازار'!O705</f>
        <v/>
      </c>
      <c r="P702" s="16">
        <f>'دیده بان بازار'!P705</f>
        <v/>
      </c>
      <c r="Q702" s="16">
        <f>'دیده بان بازار'!Q705</f>
        <v/>
      </c>
      <c r="R702" s="16">
        <f>'دیده بان بازار'!R705</f>
        <v/>
      </c>
      <c r="S702" s="16">
        <f>'دیده بان بازار'!S705</f>
        <v/>
      </c>
      <c r="T702" s="16">
        <f>'دیده بان بازار'!T705</f>
        <v/>
      </c>
      <c r="U702" s="16">
        <f>'دیده بان بازار'!U705</f>
        <v/>
      </c>
      <c r="V702" s="16">
        <f>'دیده بان بازار'!V705</f>
        <v/>
      </c>
      <c r="W702" s="7">
        <f>'دیده بان بازار'!W705</f>
        <v/>
      </c>
      <c r="X702" s="11">
        <f>IFERROR(IF(OR(R702&lt;=0,W702&lt;=0,S702&lt;=0,V702&lt;=0),0,ROUND((S702/R702)/(V702/W702),2)),0)</f>
        <v/>
      </c>
      <c r="Y702" s="11">
        <f>IFERROR(IF(OR(S702&lt;=0,V702&lt;=0),0,ROUND(S702/V702,2)),0)</f>
        <v/>
      </c>
      <c r="Z702" s="11">
        <f>IFERROR(J702-M702,0)</f>
        <v/>
      </c>
      <c r="AA702" s="11">
        <f>IFERROR(ROUND(MAX(0,MIN(100,((AB702*0.2)+(AC702*0.15)+(AD702*0.15)+(AE702*0.1)+(AF702*0.1)+(AG702*0.15)+(MIN(Y702/3,1)*100*0.1)+(AI702*0.05))*((AH702/100)*0.25+0.75))),0),0)</f>
        <v/>
      </c>
      <c r="AB702" s="11">
        <f>ROUND(MAX(0,MIN(100,((M702+10)/20)*100)),0)</f>
        <v/>
      </c>
      <c r="AC702" s="11">
        <f>IFERROR(IF(D702&lt;=0,0,ROUND(COUNTIFS($D$4:$D$3359,"&lt;="&amp;D702,$D$4:$D$3359,"&gt;0")/COUNTIF($D$4:$D$3359,"&gt;0")*100,0)),0)</f>
        <v/>
      </c>
      <c r="AD702" s="11">
        <f>IF(E702&lt;=0,0,ROUND(MAX(0,MIN(100,(LOG10(1+E702/1000000000)/LOG10(101))*100)),0))</f>
        <v/>
      </c>
      <c r="AE702" s="11">
        <f>IF(O702=N702,50,ROUND(MAX(0,MIN(100,((H702-N702)/(O702-N702))*100)),0))</f>
        <v/>
      </c>
      <c r="AF702" s="11">
        <f>ROUND(MAX(0,MIN(100,50+((H702-K702)/K702)*1000)),0)</f>
        <v/>
      </c>
      <c r="AG702" s="11">
        <f>IFERROR(ROUND(MAX(0,MIN(100,50+25*LN(MAX(0.01,X702)))),0),25)</f>
        <v/>
      </c>
      <c r="AH702" s="11">
        <f>ROUND(IF(M702&lt;=-30,0,IF(M702&lt;=-20,20,IF(M702&lt;=-10,50,100))),0)</f>
        <v/>
      </c>
      <c r="AI702" s="11">
        <f>ROUND(MAX(0,MIN(100,50+(Z702*10))),0)</f>
        <v/>
      </c>
      <c r="AJ702" s="11">
        <f>IFERROR(IF(--AA702&gt;=80,"خرید قوی",IF(--AA702&gt;=70,"خرید مشروط",IF(--AA702&gt;=60,"مراقبت",IF(--AA702&gt;=45,"ضعیف","عدم ورود")))),"")</f>
        <v/>
      </c>
    </row>
    <row r="703">
      <c r="A703" s="12">
        <f>'دیده بان بازار'!A706</f>
        <v/>
      </c>
      <c r="B703" s="13">
        <f>'دیده بان بازار'!B706</f>
        <v/>
      </c>
      <c r="C703" s="13">
        <f>'دیده بان بازار'!C706</f>
        <v/>
      </c>
      <c r="D703" s="13">
        <f>'دیده بان بازار'!D706</f>
        <v/>
      </c>
      <c r="E703" s="14">
        <f>'دیده بان بازار'!E706</f>
        <v/>
      </c>
      <c r="F703" s="13">
        <f>'دیده بان بازار'!F706</f>
        <v/>
      </c>
      <c r="G703" s="13">
        <f>'دیده بان بازار'!G706</f>
        <v/>
      </c>
      <c r="H703" s="13">
        <f>'دیده بان بازار'!H706</f>
        <v/>
      </c>
      <c r="I703" s="13">
        <f>'دیده بان بازار'!I706</f>
        <v/>
      </c>
      <c r="J703" s="13">
        <f>'دیده بان بازار'!J706</f>
        <v/>
      </c>
      <c r="K703" s="13">
        <f>'دیده بان بازار'!K706</f>
        <v/>
      </c>
      <c r="L703" s="13">
        <f>'دیده بان بازار'!L706</f>
        <v/>
      </c>
      <c r="M703" s="13">
        <f>'دیده بان بازار'!M706</f>
        <v/>
      </c>
      <c r="N703" s="13">
        <f>'دیده بان بازار'!N706</f>
        <v/>
      </c>
      <c r="O703" s="13">
        <f>'دیده بان بازار'!O706</f>
        <v/>
      </c>
      <c r="P703" s="13">
        <f>'دیده بان بازار'!P706</f>
        <v/>
      </c>
      <c r="Q703" s="13">
        <f>'دیده بان بازار'!Q706</f>
        <v/>
      </c>
      <c r="R703" s="13">
        <f>'دیده بان بازار'!R706</f>
        <v/>
      </c>
      <c r="S703" s="13">
        <f>'دیده بان بازار'!S706</f>
        <v/>
      </c>
      <c r="T703" s="13">
        <f>'دیده بان بازار'!T706</f>
        <v/>
      </c>
      <c r="U703" s="13">
        <f>'دیده بان بازار'!U706</f>
        <v/>
      </c>
      <c r="V703" s="13">
        <f>'دیده بان بازار'!V706</f>
        <v/>
      </c>
      <c r="W703" s="6">
        <f>'دیده بان بازار'!W706</f>
        <v/>
      </c>
      <c r="X703" s="11">
        <f>IFERROR(IF(OR(R703&lt;=0,W703&lt;=0,S703&lt;=0,V703&lt;=0),0,ROUND((S703/R703)/(V703/W703),2)),0)</f>
        <v/>
      </c>
      <c r="Y703" s="11">
        <f>IFERROR(IF(OR(S703&lt;=0,V703&lt;=0),0,ROUND(S703/V703,2)),0)</f>
        <v/>
      </c>
      <c r="Z703" s="11">
        <f>IFERROR(J703-M703,0)</f>
        <v/>
      </c>
      <c r="AA703" s="11">
        <f>IFERROR(ROUND(MAX(0,MIN(100,((AB703*0.2)+(AC703*0.15)+(AD703*0.15)+(AE703*0.1)+(AF703*0.1)+(AG703*0.15)+(MIN(Y703/3,1)*100*0.1)+(AI703*0.05))*((AH703/100)*0.25+0.75))),0),0)</f>
        <v/>
      </c>
      <c r="AB703" s="11">
        <f>ROUND(MAX(0,MIN(100,((M703+10)/20)*100)),0)</f>
        <v/>
      </c>
      <c r="AC703" s="11">
        <f>IFERROR(IF(D703&lt;=0,0,ROUND(COUNTIFS($D$4:$D$3359,"&lt;="&amp;D703,$D$4:$D$3359,"&gt;0")/COUNTIF($D$4:$D$3359,"&gt;0")*100,0)),0)</f>
        <v/>
      </c>
      <c r="AD703" s="11">
        <f>IF(E703&lt;=0,0,ROUND(MAX(0,MIN(100,(LOG10(1+E703/1000000000)/LOG10(101))*100)),0))</f>
        <v/>
      </c>
      <c r="AE703" s="11">
        <f>IF(O703=N703,50,ROUND(MAX(0,MIN(100,((H703-N703)/(O703-N703))*100)),0))</f>
        <v/>
      </c>
      <c r="AF703" s="11">
        <f>ROUND(MAX(0,MIN(100,50+((H703-K703)/K703)*1000)),0)</f>
        <v/>
      </c>
      <c r="AG703" s="11">
        <f>IFERROR(ROUND(MAX(0,MIN(100,50+25*LN(MAX(0.01,X703)))),0),25)</f>
        <v/>
      </c>
      <c r="AH703" s="11">
        <f>ROUND(IF(M703&lt;=-30,0,IF(M703&lt;=-20,20,IF(M703&lt;=-10,50,100))),0)</f>
        <v/>
      </c>
      <c r="AI703" s="11">
        <f>ROUND(MAX(0,MIN(100,50+(Z703*10))),0)</f>
        <v/>
      </c>
      <c r="AJ703" s="11">
        <f>IFERROR(IF(--AA703&gt;=80,"خرید قوی",IF(--AA703&gt;=70,"خرید مشروط",IF(--AA703&gt;=60,"مراقبت",IF(--AA703&gt;=45,"ضعیف","عدم ورود")))),"")</f>
        <v/>
      </c>
    </row>
    <row r="704">
      <c r="A704" s="15">
        <f>'دیده بان بازار'!A707</f>
        <v/>
      </c>
      <c r="B704" s="16">
        <f>'دیده بان بازار'!B707</f>
        <v/>
      </c>
      <c r="C704" s="16">
        <f>'دیده بان بازار'!C707</f>
        <v/>
      </c>
      <c r="D704" s="16">
        <f>'دیده بان بازار'!D707</f>
        <v/>
      </c>
      <c r="E704" s="17">
        <f>'دیده بان بازار'!E707</f>
        <v/>
      </c>
      <c r="F704" s="16">
        <f>'دیده بان بازار'!F707</f>
        <v/>
      </c>
      <c r="G704" s="16">
        <f>'دیده بان بازار'!G707</f>
        <v/>
      </c>
      <c r="H704" s="16">
        <f>'دیده بان بازار'!H707</f>
        <v/>
      </c>
      <c r="I704" s="16">
        <f>'دیده بان بازار'!I707</f>
        <v/>
      </c>
      <c r="J704" s="16">
        <f>'دیده بان بازار'!J707</f>
        <v/>
      </c>
      <c r="K704" s="16">
        <f>'دیده بان بازار'!K707</f>
        <v/>
      </c>
      <c r="L704" s="16">
        <f>'دیده بان بازار'!L707</f>
        <v/>
      </c>
      <c r="M704" s="16">
        <f>'دیده بان بازار'!M707</f>
        <v/>
      </c>
      <c r="N704" s="16">
        <f>'دیده بان بازار'!N707</f>
        <v/>
      </c>
      <c r="O704" s="16">
        <f>'دیده بان بازار'!O707</f>
        <v/>
      </c>
      <c r="P704" s="16">
        <f>'دیده بان بازار'!P707</f>
        <v/>
      </c>
      <c r="Q704" s="16">
        <f>'دیده بان بازار'!Q707</f>
        <v/>
      </c>
      <c r="R704" s="16">
        <f>'دیده بان بازار'!R707</f>
        <v/>
      </c>
      <c r="S704" s="16">
        <f>'دیده بان بازار'!S707</f>
        <v/>
      </c>
      <c r="T704" s="16">
        <f>'دیده بان بازار'!T707</f>
        <v/>
      </c>
      <c r="U704" s="16">
        <f>'دیده بان بازار'!U707</f>
        <v/>
      </c>
      <c r="V704" s="16">
        <f>'دیده بان بازار'!V707</f>
        <v/>
      </c>
      <c r="W704" s="7">
        <f>'دیده بان بازار'!W707</f>
        <v/>
      </c>
      <c r="X704" s="11">
        <f>IFERROR(IF(OR(R704&lt;=0,W704&lt;=0,S704&lt;=0,V704&lt;=0),0,ROUND((S704/R704)/(V704/W704),2)),0)</f>
        <v/>
      </c>
      <c r="Y704" s="11">
        <f>IFERROR(IF(OR(S704&lt;=0,V704&lt;=0),0,ROUND(S704/V704,2)),0)</f>
        <v/>
      </c>
      <c r="Z704" s="11">
        <f>IFERROR(J704-M704,0)</f>
        <v/>
      </c>
      <c r="AA704" s="11">
        <f>IFERROR(ROUND(MAX(0,MIN(100,((AB704*0.2)+(AC704*0.15)+(AD704*0.15)+(AE704*0.1)+(AF704*0.1)+(AG704*0.15)+(MIN(Y704/3,1)*100*0.1)+(AI704*0.05))*((AH704/100)*0.25+0.75))),0),0)</f>
        <v/>
      </c>
      <c r="AB704" s="11">
        <f>ROUND(MAX(0,MIN(100,((M704+10)/20)*100)),0)</f>
        <v/>
      </c>
      <c r="AC704" s="11">
        <f>IFERROR(IF(D704&lt;=0,0,ROUND(COUNTIFS($D$4:$D$3359,"&lt;="&amp;D704,$D$4:$D$3359,"&gt;0")/COUNTIF($D$4:$D$3359,"&gt;0")*100,0)),0)</f>
        <v/>
      </c>
      <c r="AD704" s="11">
        <f>IF(E704&lt;=0,0,ROUND(MAX(0,MIN(100,(LOG10(1+E704/1000000000)/LOG10(101))*100)),0))</f>
        <v/>
      </c>
      <c r="AE704" s="11">
        <f>IF(O704=N704,50,ROUND(MAX(0,MIN(100,((H704-N704)/(O704-N704))*100)),0))</f>
        <v/>
      </c>
      <c r="AF704" s="11">
        <f>ROUND(MAX(0,MIN(100,50+((H704-K704)/K704)*1000)),0)</f>
        <v/>
      </c>
      <c r="AG704" s="11">
        <f>IFERROR(ROUND(MAX(0,MIN(100,50+25*LN(MAX(0.01,X704)))),0),25)</f>
        <v/>
      </c>
      <c r="AH704" s="11">
        <f>ROUND(IF(M704&lt;=-30,0,IF(M704&lt;=-20,20,IF(M704&lt;=-10,50,100))),0)</f>
        <v/>
      </c>
      <c r="AI704" s="11">
        <f>ROUND(MAX(0,MIN(100,50+(Z704*10))),0)</f>
        <v/>
      </c>
      <c r="AJ704" s="11">
        <f>IFERROR(IF(--AA704&gt;=80,"خرید قوی",IF(--AA704&gt;=70,"خرید مشروط",IF(--AA704&gt;=60,"مراقبت",IF(--AA704&gt;=45,"ضعیف","عدم ورود")))),"")</f>
        <v/>
      </c>
    </row>
    <row r="705">
      <c r="A705" s="12">
        <f>'دیده بان بازار'!A708</f>
        <v/>
      </c>
      <c r="B705" s="13">
        <f>'دیده بان بازار'!B708</f>
        <v/>
      </c>
      <c r="C705" s="13">
        <f>'دیده بان بازار'!C708</f>
        <v/>
      </c>
      <c r="D705" s="13">
        <f>'دیده بان بازار'!D708</f>
        <v/>
      </c>
      <c r="E705" s="14">
        <f>'دیده بان بازار'!E708</f>
        <v/>
      </c>
      <c r="F705" s="13">
        <f>'دیده بان بازار'!F708</f>
        <v/>
      </c>
      <c r="G705" s="13">
        <f>'دیده بان بازار'!G708</f>
        <v/>
      </c>
      <c r="H705" s="13">
        <f>'دیده بان بازار'!H708</f>
        <v/>
      </c>
      <c r="I705" s="13">
        <f>'دیده بان بازار'!I708</f>
        <v/>
      </c>
      <c r="J705" s="13">
        <f>'دیده بان بازار'!J708</f>
        <v/>
      </c>
      <c r="K705" s="13">
        <f>'دیده بان بازار'!K708</f>
        <v/>
      </c>
      <c r="L705" s="13">
        <f>'دیده بان بازار'!L708</f>
        <v/>
      </c>
      <c r="M705" s="13">
        <f>'دیده بان بازار'!M708</f>
        <v/>
      </c>
      <c r="N705" s="13">
        <f>'دیده بان بازار'!N708</f>
        <v/>
      </c>
      <c r="O705" s="13">
        <f>'دیده بان بازار'!O708</f>
        <v/>
      </c>
      <c r="P705" s="13">
        <f>'دیده بان بازار'!P708</f>
        <v/>
      </c>
      <c r="Q705" s="13">
        <f>'دیده بان بازار'!Q708</f>
        <v/>
      </c>
      <c r="R705" s="13">
        <f>'دیده بان بازار'!R708</f>
        <v/>
      </c>
      <c r="S705" s="13">
        <f>'دیده بان بازار'!S708</f>
        <v/>
      </c>
      <c r="T705" s="13">
        <f>'دیده بان بازار'!T708</f>
        <v/>
      </c>
      <c r="U705" s="13">
        <f>'دیده بان بازار'!U708</f>
        <v/>
      </c>
      <c r="V705" s="13">
        <f>'دیده بان بازار'!V708</f>
        <v/>
      </c>
      <c r="W705" s="6">
        <f>'دیده بان بازار'!W708</f>
        <v/>
      </c>
      <c r="X705" s="11">
        <f>IFERROR(IF(OR(R705&lt;=0,W705&lt;=0,S705&lt;=0,V705&lt;=0),0,ROUND((S705/R705)/(V705/W705),2)),0)</f>
        <v/>
      </c>
      <c r="Y705" s="11">
        <f>IFERROR(IF(OR(S705&lt;=0,V705&lt;=0),0,ROUND(S705/V705,2)),0)</f>
        <v/>
      </c>
      <c r="Z705" s="11">
        <f>IFERROR(J705-M705,0)</f>
        <v/>
      </c>
      <c r="AA705" s="11">
        <f>IFERROR(ROUND(MAX(0,MIN(100,((AB705*0.2)+(AC705*0.15)+(AD705*0.15)+(AE705*0.1)+(AF705*0.1)+(AG705*0.15)+(MIN(Y705/3,1)*100*0.1)+(AI705*0.05))*((AH705/100)*0.25+0.75))),0),0)</f>
        <v/>
      </c>
      <c r="AB705" s="11">
        <f>ROUND(MAX(0,MIN(100,((M705+10)/20)*100)),0)</f>
        <v/>
      </c>
      <c r="AC705" s="11">
        <f>IFERROR(IF(D705&lt;=0,0,ROUND(COUNTIFS($D$4:$D$3359,"&lt;="&amp;D705,$D$4:$D$3359,"&gt;0")/COUNTIF($D$4:$D$3359,"&gt;0")*100,0)),0)</f>
        <v/>
      </c>
      <c r="AD705" s="11">
        <f>IF(E705&lt;=0,0,ROUND(MAX(0,MIN(100,(LOG10(1+E705/1000000000)/LOG10(101))*100)),0))</f>
        <v/>
      </c>
      <c r="AE705" s="11">
        <f>IF(O705=N705,50,ROUND(MAX(0,MIN(100,((H705-N705)/(O705-N705))*100)),0))</f>
        <v/>
      </c>
      <c r="AF705" s="11">
        <f>ROUND(MAX(0,MIN(100,50+((H705-K705)/K705)*1000)),0)</f>
        <v/>
      </c>
      <c r="AG705" s="11">
        <f>IFERROR(ROUND(MAX(0,MIN(100,50+25*LN(MAX(0.01,X705)))),0),25)</f>
        <v/>
      </c>
      <c r="AH705" s="11">
        <f>ROUND(IF(M705&lt;=-30,0,IF(M705&lt;=-20,20,IF(M705&lt;=-10,50,100))),0)</f>
        <v/>
      </c>
      <c r="AI705" s="11">
        <f>ROUND(MAX(0,MIN(100,50+(Z705*10))),0)</f>
        <v/>
      </c>
      <c r="AJ705" s="11">
        <f>IFERROR(IF(--AA705&gt;=80,"خرید قوی",IF(--AA705&gt;=70,"خرید مشروط",IF(--AA705&gt;=60,"مراقبت",IF(--AA705&gt;=45,"ضعیف","عدم ورود")))),"")</f>
        <v/>
      </c>
    </row>
    <row r="706">
      <c r="A706" s="15">
        <f>'دیده بان بازار'!A709</f>
        <v/>
      </c>
      <c r="B706" s="16">
        <f>'دیده بان بازار'!B709</f>
        <v/>
      </c>
      <c r="C706" s="16">
        <f>'دیده بان بازار'!C709</f>
        <v/>
      </c>
      <c r="D706" s="16">
        <f>'دیده بان بازار'!D709</f>
        <v/>
      </c>
      <c r="E706" s="17">
        <f>'دیده بان بازار'!E709</f>
        <v/>
      </c>
      <c r="F706" s="16">
        <f>'دیده بان بازار'!F709</f>
        <v/>
      </c>
      <c r="G706" s="16">
        <f>'دیده بان بازار'!G709</f>
        <v/>
      </c>
      <c r="H706" s="16">
        <f>'دیده بان بازار'!H709</f>
        <v/>
      </c>
      <c r="I706" s="16">
        <f>'دیده بان بازار'!I709</f>
        <v/>
      </c>
      <c r="J706" s="16">
        <f>'دیده بان بازار'!J709</f>
        <v/>
      </c>
      <c r="K706" s="16">
        <f>'دیده بان بازار'!K709</f>
        <v/>
      </c>
      <c r="L706" s="16">
        <f>'دیده بان بازار'!L709</f>
        <v/>
      </c>
      <c r="M706" s="16">
        <f>'دیده بان بازار'!M709</f>
        <v/>
      </c>
      <c r="N706" s="16">
        <f>'دیده بان بازار'!N709</f>
        <v/>
      </c>
      <c r="O706" s="16">
        <f>'دیده بان بازار'!O709</f>
        <v/>
      </c>
      <c r="P706" s="16">
        <f>'دیده بان بازار'!P709</f>
        <v/>
      </c>
      <c r="Q706" s="16">
        <f>'دیده بان بازار'!Q709</f>
        <v/>
      </c>
      <c r="R706" s="16">
        <f>'دیده بان بازار'!R709</f>
        <v/>
      </c>
      <c r="S706" s="16">
        <f>'دیده بان بازار'!S709</f>
        <v/>
      </c>
      <c r="T706" s="16">
        <f>'دیده بان بازار'!T709</f>
        <v/>
      </c>
      <c r="U706" s="16">
        <f>'دیده بان بازار'!U709</f>
        <v/>
      </c>
      <c r="V706" s="16">
        <f>'دیده بان بازار'!V709</f>
        <v/>
      </c>
      <c r="W706" s="7">
        <f>'دیده بان بازار'!W709</f>
        <v/>
      </c>
      <c r="X706" s="11">
        <f>IFERROR(IF(OR(R706&lt;=0,W706&lt;=0,S706&lt;=0,V706&lt;=0),0,ROUND((S706/R706)/(V706/W706),2)),0)</f>
        <v/>
      </c>
      <c r="Y706" s="11">
        <f>IFERROR(IF(OR(S706&lt;=0,V706&lt;=0),0,ROUND(S706/V706,2)),0)</f>
        <v/>
      </c>
      <c r="Z706" s="11">
        <f>IFERROR(J706-M706,0)</f>
        <v/>
      </c>
      <c r="AA706" s="11">
        <f>IFERROR(ROUND(MAX(0,MIN(100,((AB706*0.2)+(AC706*0.15)+(AD706*0.15)+(AE706*0.1)+(AF706*0.1)+(AG706*0.15)+(MIN(Y706/3,1)*100*0.1)+(AI706*0.05))*((AH706/100)*0.25+0.75))),0),0)</f>
        <v/>
      </c>
      <c r="AB706" s="11">
        <f>ROUND(MAX(0,MIN(100,((M706+10)/20)*100)),0)</f>
        <v/>
      </c>
      <c r="AC706" s="11">
        <f>IFERROR(IF(D706&lt;=0,0,ROUND(COUNTIFS($D$4:$D$3359,"&lt;="&amp;D706,$D$4:$D$3359,"&gt;0")/COUNTIF($D$4:$D$3359,"&gt;0")*100,0)),0)</f>
        <v/>
      </c>
      <c r="AD706" s="11">
        <f>IF(E706&lt;=0,0,ROUND(MAX(0,MIN(100,(LOG10(1+E706/1000000000)/LOG10(101))*100)),0))</f>
        <v/>
      </c>
      <c r="AE706" s="11">
        <f>IF(O706=N706,50,ROUND(MAX(0,MIN(100,((H706-N706)/(O706-N706))*100)),0))</f>
        <v/>
      </c>
      <c r="AF706" s="11">
        <f>ROUND(MAX(0,MIN(100,50+((H706-K706)/K706)*1000)),0)</f>
        <v/>
      </c>
      <c r="AG706" s="11">
        <f>IFERROR(ROUND(MAX(0,MIN(100,50+25*LN(MAX(0.01,X706)))),0),25)</f>
        <v/>
      </c>
      <c r="AH706" s="11">
        <f>ROUND(IF(M706&lt;=-30,0,IF(M706&lt;=-20,20,IF(M706&lt;=-10,50,100))),0)</f>
        <v/>
      </c>
      <c r="AI706" s="11">
        <f>ROUND(MAX(0,MIN(100,50+(Z706*10))),0)</f>
        <v/>
      </c>
      <c r="AJ706" s="11">
        <f>IFERROR(IF(--AA706&gt;=80,"خرید قوی",IF(--AA706&gt;=70,"خرید مشروط",IF(--AA706&gt;=60,"مراقبت",IF(--AA706&gt;=45,"ضعیف","عدم ورود")))),"")</f>
        <v/>
      </c>
    </row>
    <row r="707">
      <c r="A707" s="15">
        <f>'دیده بان بازار'!A710</f>
        <v/>
      </c>
      <c r="B707" s="16">
        <f>'دیده بان بازار'!B710</f>
        <v/>
      </c>
      <c r="C707" s="16">
        <f>'دیده بان بازار'!C710</f>
        <v/>
      </c>
      <c r="D707" s="16">
        <f>'دیده بان بازار'!D710</f>
        <v/>
      </c>
      <c r="E707" s="17">
        <f>'دیده بان بازار'!E710</f>
        <v/>
      </c>
      <c r="F707" s="16">
        <f>'دیده بان بازار'!F710</f>
        <v/>
      </c>
      <c r="G707" s="16">
        <f>'دیده بان بازار'!G710</f>
        <v/>
      </c>
      <c r="H707" s="16">
        <f>'دیده بان بازار'!H710</f>
        <v/>
      </c>
      <c r="I707" s="16">
        <f>'دیده بان بازار'!I710</f>
        <v/>
      </c>
      <c r="J707" s="16">
        <f>'دیده بان بازار'!J710</f>
        <v/>
      </c>
      <c r="K707" s="16">
        <f>'دیده بان بازار'!K710</f>
        <v/>
      </c>
      <c r="L707" s="16">
        <f>'دیده بان بازار'!L710</f>
        <v/>
      </c>
      <c r="M707" s="16">
        <f>'دیده بان بازار'!M710</f>
        <v/>
      </c>
      <c r="N707" s="16">
        <f>'دیده بان بازار'!N710</f>
        <v/>
      </c>
      <c r="O707" s="16">
        <f>'دیده بان بازار'!O710</f>
        <v/>
      </c>
      <c r="P707" s="16">
        <f>'دیده بان بازار'!P710</f>
        <v/>
      </c>
      <c r="Q707" s="16">
        <f>'دیده بان بازار'!Q710</f>
        <v/>
      </c>
      <c r="R707" s="16">
        <f>'دیده بان بازار'!R710</f>
        <v/>
      </c>
      <c r="S707" s="16">
        <f>'دیده بان بازار'!S710</f>
        <v/>
      </c>
      <c r="T707" s="16">
        <f>'دیده بان بازار'!T710</f>
        <v/>
      </c>
      <c r="U707" s="16">
        <f>'دیده بان بازار'!U710</f>
        <v/>
      </c>
      <c r="V707" s="16">
        <f>'دیده بان بازار'!V710</f>
        <v/>
      </c>
      <c r="W707" s="7">
        <f>'دیده بان بازار'!W710</f>
        <v/>
      </c>
      <c r="X707" s="11">
        <f>IFERROR(IF(OR(R707&lt;=0,W707&lt;=0,S707&lt;=0,V707&lt;=0),0,ROUND((S707/R707)/(V707/W707),2)),0)</f>
        <v/>
      </c>
      <c r="Y707" s="11">
        <f>IFERROR(IF(OR(S707&lt;=0,V707&lt;=0),0,ROUND(S707/V707,2)),0)</f>
        <v/>
      </c>
      <c r="Z707" s="11">
        <f>IFERROR(J707-M707,0)</f>
        <v/>
      </c>
      <c r="AA707" s="11">
        <f>IFERROR(ROUND(MAX(0,MIN(100,((AB707*0.2)+(AC707*0.15)+(AD707*0.15)+(AE707*0.1)+(AF707*0.1)+(AG707*0.15)+(MIN(Y707/3,1)*100*0.1)+(AI707*0.05))*((AH707/100)*0.25+0.75))),0),0)</f>
        <v/>
      </c>
      <c r="AB707" s="11">
        <f>ROUND(MAX(0,MIN(100,((M707+10)/20)*100)),0)</f>
        <v/>
      </c>
      <c r="AC707" s="11">
        <f>IFERROR(IF(D707&lt;=0,0,ROUND(COUNTIFS($D$4:$D$3359,"&lt;="&amp;D707,$D$4:$D$3359,"&gt;0")/COUNTIF($D$4:$D$3359,"&gt;0")*100,0)),0)</f>
        <v/>
      </c>
      <c r="AD707" s="11">
        <f>IF(E707&lt;=0,0,ROUND(MAX(0,MIN(100,(LOG10(1+E707/1000000000)/LOG10(101))*100)),0))</f>
        <v/>
      </c>
      <c r="AE707" s="11">
        <f>IF(O707=N707,50,ROUND(MAX(0,MIN(100,((H707-N707)/(O707-N707))*100)),0))</f>
        <v/>
      </c>
      <c r="AF707" s="11">
        <f>ROUND(MAX(0,MIN(100,50+((H707-K707)/K707)*1000)),0)</f>
        <v/>
      </c>
      <c r="AG707" s="11">
        <f>IFERROR(ROUND(MAX(0,MIN(100,50+25*LN(MAX(0.01,X707)))),0),25)</f>
        <v/>
      </c>
      <c r="AH707" s="11">
        <f>ROUND(IF(M707&lt;=-30,0,IF(M707&lt;=-20,20,IF(M707&lt;=-10,50,100))),0)</f>
        <v/>
      </c>
      <c r="AI707" s="11">
        <f>ROUND(MAX(0,MIN(100,50+(Z707*10))),0)</f>
        <v/>
      </c>
      <c r="AJ707" s="11">
        <f>IFERROR(IF(--AA707&gt;=80,"خرید قوی",IF(--AA707&gt;=70,"خرید مشروط",IF(--AA707&gt;=60,"مراقبت",IF(--AA707&gt;=45,"ضعیف","عدم ورود")))),"")</f>
        <v/>
      </c>
    </row>
    <row r="708">
      <c r="A708" s="12">
        <f>'دیده بان بازار'!A711</f>
        <v/>
      </c>
      <c r="B708" s="13">
        <f>'دیده بان بازار'!B711</f>
        <v/>
      </c>
      <c r="C708" s="13">
        <f>'دیده بان بازار'!C711</f>
        <v/>
      </c>
      <c r="D708" s="13">
        <f>'دیده بان بازار'!D711</f>
        <v/>
      </c>
      <c r="E708" s="14">
        <f>'دیده بان بازار'!E711</f>
        <v/>
      </c>
      <c r="F708" s="13">
        <f>'دیده بان بازار'!F711</f>
        <v/>
      </c>
      <c r="G708" s="13">
        <f>'دیده بان بازار'!G711</f>
        <v/>
      </c>
      <c r="H708" s="13">
        <f>'دیده بان بازار'!H711</f>
        <v/>
      </c>
      <c r="I708" s="13">
        <f>'دیده بان بازار'!I711</f>
        <v/>
      </c>
      <c r="J708" s="13">
        <f>'دیده بان بازار'!J711</f>
        <v/>
      </c>
      <c r="K708" s="13">
        <f>'دیده بان بازار'!K711</f>
        <v/>
      </c>
      <c r="L708" s="13">
        <f>'دیده بان بازار'!L711</f>
        <v/>
      </c>
      <c r="M708" s="13">
        <f>'دیده بان بازار'!M711</f>
        <v/>
      </c>
      <c r="N708" s="13">
        <f>'دیده بان بازار'!N711</f>
        <v/>
      </c>
      <c r="O708" s="13">
        <f>'دیده بان بازار'!O711</f>
        <v/>
      </c>
      <c r="P708" s="13">
        <f>'دیده بان بازار'!P711</f>
        <v/>
      </c>
      <c r="Q708" s="13">
        <f>'دیده بان بازار'!Q711</f>
        <v/>
      </c>
      <c r="R708" s="13">
        <f>'دیده بان بازار'!R711</f>
        <v/>
      </c>
      <c r="S708" s="13">
        <f>'دیده بان بازار'!S711</f>
        <v/>
      </c>
      <c r="T708" s="13">
        <f>'دیده بان بازار'!T711</f>
        <v/>
      </c>
      <c r="U708" s="13">
        <f>'دیده بان بازار'!U711</f>
        <v/>
      </c>
      <c r="V708" s="13">
        <f>'دیده بان بازار'!V711</f>
        <v/>
      </c>
      <c r="W708" s="6">
        <f>'دیده بان بازار'!W711</f>
        <v/>
      </c>
      <c r="X708" s="11">
        <f>IFERROR(IF(OR(R708&lt;=0,W708&lt;=0,S708&lt;=0,V708&lt;=0),0,ROUND((S708/R708)/(V708/W708),2)),0)</f>
        <v/>
      </c>
      <c r="Y708" s="11">
        <f>IFERROR(IF(OR(S708&lt;=0,V708&lt;=0),0,ROUND(S708/V708,2)),0)</f>
        <v/>
      </c>
      <c r="Z708" s="11">
        <f>IFERROR(J708-M708,0)</f>
        <v/>
      </c>
      <c r="AA708" s="11">
        <f>IFERROR(ROUND(MAX(0,MIN(100,((AB708*0.2)+(AC708*0.15)+(AD708*0.15)+(AE708*0.1)+(AF708*0.1)+(AG708*0.15)+(MIN(Y708/3,1)*100*0.1)+(AI708*0.05))*((AH708/100)*0.25+0.75))),0),0)</f>
        <v/>
      </c>
      <c r="AB708" s="11">
        <f>ROUND(MAX(0,MIN(100,((M708+10)/20)*100)),0)</f>
        <v/>
      </c>
      <c r="AC708" s="11">
        <f>IFERROR(IF(D708&lt;=0,0,ROUND(COUNTIFS($D$4:$D$3359,"&lt;="&amp;D708,$D$4:$D$3359,"&gt;0")/COUNTIF($D$4:$D$3359,"&gt;0")*100,0)),0)</f>
        <v/>
      </c>
      <c r="AD708" s="11">
        <f>IF(E708&lt;=0,0,ROUND(MAX(0,MIN(100,(LOG10(1+E708/1000000000)/LOG10(101))*100)),0))</f>
        <v/>
      </c>
      <c r="AE708" s="11">
        <f>IF(O708=N708,50,ROUND(MAX(0,MIN(100,((H708-N708)/(O708-N708))*100)),0))</f>
        <v/>
      </c>
      <c r="AF708" s="11">
        <f>ROUND(MAX(0,MIN(100,50+((H708-K708)/K708)*1000)),0)</f>
        <v/>
      </c>
      <c r="AG708" s="11">
        <f>IFERROR(ROUND(MAX(0,MIN(100,50+25*LN(MAX(0.01,X708)))),0),25)</f>
        <v/>
      </c>
      <c r="AH708" s="11">
        <f>ROUND(IF(M708&lt;=-30,0,IF(M708&lt;=-20,20,IF(M708&lt;=-10,50,100))),0)</f>
        <v/>
      </c>
      <c r="AI708" s="11">
        <f>ROUND(MAX(0,MIN(100,50+(Z708*10))),0)</f>
        <v/>
      </c>
      <c r="AJ708" s="11">
        <f>IFERROR(IF(--AA708&gt;=80,"خرید قوی",IF(--AA708&gt;=70,"خرید مشروط",IF(--AA708&gt;=60,"مراقبت",IF(--AA708&gt;=45,"ضعیف","عدم ورود")))),"")</f>
        <v/>
      </c>
    </row>
    <row r="709">
      <c r="A709" s="15">
        <f>'دیده بان بازار'!A712</f>
        <v/>
      </c>
      <c r="B709" s="16">
        <f>'دیده بان بازار'!B712</f>
        <v/>
      </c>
      <c r="C709" s="16">
        <f>'دیده بان بازار'!C712</f>
        <v/>
      </c>
      <c r="D709" s="16">
        <f>'دیده بان بازار'!D712</f>
        <v/>
      </c>
      <c r="E709" s="17">
        <f>'دیده بان بازار'!E712</f>
        <v/>
      </c>
      <c r="F709" s="16">
        <f>'دیده بان بازار'!F712</f>
        <v/>
      </c>
      <c r="G709" s="16">
        <f>'دیده بان بازار'!G712</f>
        <v/>
      </c>
      <c r="H709" s="16">
        <f>'دیده بان بازار'!H712</f>
        <v/>
      </c>
      <c r="I709" s="16">
        <f>'دیده بان بازار'!I712</f>
        <v/>
      </c>
      <c r="J709" s="16">
        <f>'دیده بان بازار'!J712</f>
        <v/>
      </c>
      <c r="K709" s="16">
        <f>'دیده بان بازار'!K712</f>
        <v/>
      </c>
      <c r="L709" s="16">
        <f>'دیده بان بازار'!L712</f>
        <v/>
      </c>
      <c r="M709" s="16">
        <f>'دیده بان بازار'!M712</f>
        <v/>
      </c>
      <c r="N709" s="16">
        <f>'دیده بان بازار'!N712</f>
        <v/>
      </c>
      <c r="O709" s="16">
        <f>'دیده بان بازار'!O712</f>
        <v/>
      </c>
      <c r="P709" s="16">
        <f>'دیده بان بازار'!P712</f>
        <v/>
      </c>
      <c r="Q709" s="16">
        <f>'دیده بان بازار'!Q712</f>
        <v/>
      </c>
      <c r="R709" s="16">
        <f>'دیده بان بازار'!R712</f>
        <v/>
      </c>
      <c r="S709" s="16">
        <f>'دیده بان بازار'!S712</f>
        <v/>
      </c>
      <c r="T709" s="16">
        <f>'دیده بان بازار'!T712</f>
        <v/>
      </c>
      <c r="U709" s="16">
        <f>'دیده بان بازار'!U712</f>
        <v/>
      </c>
      <c r="V709" s="16">
        <f>'دیده بان بازار'!V712</f>
        <v/>
      </c>
      <c r="W709" s="7">
        <f>'دیده بان بازار'!W712</f>
        <v/>
      </c>
      <c r="X709" s="11">
        <f>IFERROR(IF(OR(R709&lt;=0,W709&lt;=0,S709&lt;=0,V709&lt;=0),0,ROUND((S709/R709)/(V709/W709),2)),0)</f>
        <v/>
      </c>
      <c r="Y709" s="11">
        <f>IFERROR(IF(OR(S709&lt;=0,V709&lt;=0),0,ROUND(S709/V709,2)),0)</f>
        <v/>
      </c>
      <c r="Z709" s="11">
        <f>IFERROR(J709-M709,0)</f>
        <v/>
      </c>
      <c r="AA709" s="11">
        <f>IFERROR(ROUND(MAX(0,MIN(100,((AB709*0.2)+(AC709*0.15)+(AD709*0.15)+(AE709*0.1)+(AF709*0.1)+(AG709*0.15)+(MIN(Y709/3,1)*100*0.1)+(AI709*0.05))*((AH709/100)*0.25+0.75))),0),0)</f>
        <v/>
      </c>
      <c r="AB709" s="11">
        <f>ROUND(MAX(0,MIN(100,((M709+10)/20)*100)),0)</f>
        <v/>
      </c>
      <c r="AC709" s="11">
        <f>IFERROR(IF(D709&lt;=0,0,ROUND(COUNTIFS($D$4:$D$3359,"&lt;="&amp;D709,$D$4:$D$3359,"&gt;0")/COUNTIF($D$4:$D$3359,"&gt;0")*100,0)),0)</f>
        <v/>
      </c>
      <c r="AD709" s="11">
        <f>IF(E709&lt;=0,0,ROUND(MAX(0,MIN(100,(LOG10(1+E709/1000000000)/LOG10(101))*100)),0))</f>
        <v/>
      </c>
      <c r="AE709" s="11">
        <f>IF(O709=N709,50,ROUND(MAX(0,MIN(100,((H709-N709)/(O709-N709))*100)),0))</f>
        <v/>
      </c>
      <c r="AF709" s="11">
        <f>ROUND(MAX(0,MIN(100,50+((H709-K709)/K709)*1000)),0)</f>
        <v/>
      </c>
      <c r="AG709" s="11">
        <f>IFERROR(ROUND(MAX(0,MIN(100,50+25*LN(MAX(0.01,X709)))),0),25)</f>
        <v/>
      </c>
      <c r="AH709" s="11">
        <f>ROUND(IF(M709&lt;=-30,0,IF(M709&lt;=-20,20,IF(M709&lt;=-10,50,100))),0)</f>
        <v/>
      </c>
      <c r="AI709" s="11">
        <f>ROUND(MAX(0,MIN(100,50+(Z709*10))),0)</f>
        <v/>
      </c>
      <c r="AJ709" s="11">
        <f>IFERROR(IF(--AA709&gt;=80,"خرید قوی",IF(--AA709&gt;=70,"خرید مشروط",IF(--AA709&gt;=60,"مراقبت",IF(--AA709&gt;=45,"ضعیف","عدم ورود")))),"")</f>
        <v/>
      </c>
    </row>
    <row r="710">
      <c r="A710" s="12">
        <f>'دیده بان بازار'!A713</f>
        <v/>
      </c>
      <c r="B710" s="13">
        <f>'دیده بان بازار'!B713</f>
        <v/>
      </c>
      <c r="C710" s="13">
        <f>'دیده بان بازار'!C713</f>
        <v/>
      </c>
      <c r="D710" s="13">
        <f>'دیده بان بازار'!D713</f>
        <v/>
      </c>
      <c r="E710" s="14">
        <f>'دیده بان بازار'!E713</f>
        <v/>
      </c>
      <c r="F710" s="13">
        <f>'دیده بان بازار'!F713</f>
        <v/>
      </c>
      <c r="G710" s="13">
        <f>'دیده بان بازار'!G713</f>
        <v/>
      </c>
      <c r="H710" s="13">
        <f>'دیده بان بازار'!H713</f>
        <v/>
      </c>
      <c r="I710" s="13">
        <f>'دیده بان بازار'!I713</f>
        <v/>
      </c>
      <c r="J710" s="13">
        <f>'دیده بان بازار'!J713</f>
        <v/>
      </c>
      <c r="K710" s="13">
        <f>'دیده بان بازار'!K713</f>
        <v/>
      </c>
      <c r="L710" s="13">
        <f>'دیده بان بازار'!L713</f>
        <v/>
      </c>
      <c r="M710" s="13">
        <f>'دیده بان بازار'!M713</f>
        <v/>
      </c>
      <c r="N710" s="13">
        <f>'دیده بان بازار'!N713</f>
        <v/>
      </c>
      <c r="O710" s="13">
        <f>'دیده بان بازار'!O713</f>
        <v/>
      </c>
      <c r="P710" s="13">
        <f>'دیده بان بازار'!P713</f>
        <v/>
      </c>
      <c r="Q710" s="13">
        <f>'دیده بان بازار'!Q713</f>
        <v/>
      </c>
      <c r="R710" s="13">
        <f>'دیده بان بازار'!R713</f>
        <v/>
      </c>
      <c r="S710" s="13">
        <f>'دیده بان بازار'!S713</f>
        <v/>
      </c>
      <c r="T710" s="13">
        <f>'دیده بان بازار'!T713</f>
        <v/>
      </c>
      <c r="U710" s="13">
        <f>'دیده بان بازار'!U713</f>
        <v/>
      </c>
      <c r="V710" s="13">
        <f>'دیده بان بازار'!V713</f>
        <v/>
      </c>
      <c r="W710" s="6">
        <f>'دیده بان بازار'!W713</f>
        <v/>
      </c>
      <c r="X710" s="11">
        <f>IFERROR(IF(OR(R710&lt;=0,W710&lt;=0,S710&lt;=0,V710&lt;=0),0,ROUND((S710/R710)/(V710/W710),2)),0)</f>
        <v/>
      </c>
      <c r="Y710" s="11">
        <f>IFERROR(IF(OR(S710&lt;=0,V710&lt;=0),0,ROUND(S710/V710,2)),0)</f>
        <v/>
      </c>
      <c r="Z710" s="11">
        <f>IFERROR(J710-M710,0)</f>
        <v/>
      </c>
      <c r="AA710" s="11">
        <f>IFERROR(ROUND(MAX(0,MIN(100,((AB710*0.2)+(AC710*0.15)+(AD710*0.15)+(AE710*0.1)+(AF710*0.1)+(AG710*0.15)+(MIN(Y710/3,1)*100*0.1)+(AI710*0.05))*((AH710/100)*0.25+0.75))),0),0)</f>
        <v/>
      </c>
      <c r="AB710" s="11">
        <f>ROUND(MAX(0,MIN(100,((M710+10)/20)*100)),0)</f>
        <v/>
      </c>
      <c r="AC710" s="11">
        <f>IFERROR(IF(D710&lt;=0,0,ROUND(COUNTIFS($D$4:$D$3359,"&lt;="&amp;D710,$D$4:$D$3359,"&gt;0")/COUNTIF($D$4:$D$3359,"&gt;0")*100,0)),0)</f>
        <v/>
      </c>
      <c r="AD710" s="11">
        <f>IF(E710&lt;=0,0,ROUND(MAX(0,MIN(100,(LOG10(1+E710/1000000000)/LOG10(101))*100)),0))</f>
        <v/>
      </c>
      <c r="AE710" s="11">
        <f>IF(O710=N710,50,ROUND(MAX(0,MIN(100,((H710-N710)/(O710-N710))*100)),0))</f>
        <v/>
      </c>
      <c r="AF710" s="11">
        <f>ROUND(MAX(0,MIN(100,50+((H710-K710)/K710)*1000)),0)</f>
        <v/>
      </c>
      <c r="AG710" s="11">
        <f>IFERROR(ROUND(MAX(0,MIN(100,50+25*LN(MAX(0.01,X710)))),0),25)</f>
        <v/>
      </c>
      <c r="AH710" s="11">
        <f>ROUND(IF(M710&lt;=-30,0,IF(M710&lt;=-20,20,IF(M710&lt;=-10,50,100))),0)</f>
        <v/>
      </c>
      <c r="AI710" s="11">
        <f>ROUND(MAX(0,MIN(100,50+(Z710*10))),0)</f>
        <v/>
      </c>
      <c r="AJ710" s="11">
        <f>IFERROR(IF(--AA710&gt;=80,"خرید قوی",IF(--AA710&gt;=70,"خرید مشروط",IF(--AA710&gt;=60,"مراقبت",IF(--AA710&gt;=45,"ضعیف","عدم ورود")))),"")</f>
        <v/>
      </c>
    </row>
    <row r="711">
      <c r="A711" s="15">
        <f>'دیده بان بازار'!A714</f>
        <v/>
      </c>
      <c r="B711" s="16">
        <f>'دیده بان بازار'!B714</f>
        <v/>
      </c>
      <c r="C711" s="16">
        <f>'دیده بان بازار'!C714</f>
        <v/>
      </c>
      <c r="D711" s="16">
        <f>'دیده بان بازار'!D714</f>
        <v/>
      </c>
      <c r="E711" s="17">
        <f>'دیده بان بازار'!E714</f>
        <v/>
      </c>
      <c r="F711" s="16">
        <f>'دیده بان بازار'!F714</f>
        <v/>
      </c>
      <c r="G711" s="16">
        <f>'دیده بان بازار'!G714</f>
        <v/>
      </c>
      <c r="H711" s="16">
        <f>'دیده بان بازار'!H714</f>
        <v/>
      </c>
      <c r="I711" s="16">
        <f>'دیده بان بازار'!I714</f>
        <v/>
      </c>
      <c r="J711" s="16">
        <f>'دیده بان بازار'!J714</f>
        <v/>
      </c>
      <c r="K711" s="16">
        <f>'دیده بان بازار'!K714</f>
        <v/>
      </c>
      <c r="L711" s="16">
        <f>'دیده بان بازار'!L714</f>
        <v/>
      </c>
      <c r="M711" s="16">
        <f>'دیده بان بازار'!M714</f>
        <v/>
      </c>
      <c r="N711" s="16">
        <f>'دیده بان بازار'!N714</f>
        <v/>
      </c>
      <c r="O711" s="16">
        <f>'دیده بان بازار'!O714</f>
        <v/>
      </c>
      <c r="P711" s="16">
        <f>'دیده بان بازار'!P714</f>
        <v/>
      </c>
      <c r="Q711" s="16">
        <f>'دیده بان بازار'!Q714</f>
        <v/>
      </c>
      <c r="R711" s="16">
        <f>'دیده بان بازار'!R714</f>
        <v/>
      </c>
      <c r="S711" s="16">
        <f>'دیده بان بازار'!S714</f>
        <v/>
      </c>
      <c r="T711" s="16">
        <f>'دیده بان بازار'!T714</f>
        <v/>
      </c>
      <c r="U711" s="16">
        <f>'دیده بان بازار'!U714</f>
        <v/>
      </c>
      <c r="V711" s="16">
        <f>'دیده بان بازار'!V714</f>
        <v/>
      </c>
      <c r="W711" s="7">
        <f>'دیده بان بازار'!W714</f>
        <v/>
      </c>
      <c r="X711" s="11">
        <f>IFERROR(IF(OR(R711&lt;=0,W711&lt;=0,S711&lt;=0,V711&lt;=0),0,ROUND((S711/R711)/(V711/W711),2)),0)</f>
        <v/>
      </c>
      <c r="Y711" s="11">
        <f>IFERROR(IF(OR(S711&lt;=0,V711&lt;=0),0,ROUND(S711/V711,2)),0)</f>
        <v/>
      </c>
      <c r="Z711" s="11">
        <f>IFERROR(J711-M711,0)</f>
        <v/>
      </c>
      <c r="AA711" s="11">
        <f>IFERROR(ROUND(MAX(0,MIN(100,((AB711*0.2)+(AC711*0.15)+(AD711*0.15)+(AE711*0.1)+(AF711*0.1)+(AG711*0.15)+(MIN(Y711/3,1)*100*0.1)+(AI711*0.05))*((AH711/100)*0.25+0.75))),0),0)</f>
        <v/>
      </c>
      <c r="AB711" s="11">
        <f>ROUND(MAX(0,MIN(100,((M711+10)/20)*100)),0)</f>
        <v/>
      </c>
      <c r="AC711" s="11">
        <f>IFERROR(IF(D711&lt;=0,0,ROUND(COUNTIFS($D$4:$D$3359,"&lt;="&amp;D711,$D$4:$D$3359,"&gt;0")/COUNTIF($D$4:$D$3359,"&gt;0")*100,0)),0)</f>
        <v/>
      </c>
      <c r="AD711" s="11">
        <f>IF(E711&lt;=0,0,ROUND(MAX(0,MIN(100,(LOG10(1+E711/1000000000)/LOG10(101))*100)),0))</f>
        <v/>
      </c>
      <c r="AE711" s="11">
        <f>IF(O711=N711,50,ROUND(MAX(0,MIN(100,((H711-N711)/(O711-N711))*100)),0))</f>
        <v/>
      </c>
      <c r="AF711" s="11">
        <f>ROUND(MAX(0,MIN(100,50+((H711-K711)/K711)*1000)),0)</f>
        <v/>
      </c>
      <c r="AG711" s="11">
        <f>IFERROR(ROUND(MAX(0,MIN(100,50+25*LN(MAX(0.01,X711)))),0),25)</f>
        <v/>
      </c>
      <c r="AH711" s="11">
        <f>ROUND(IF(M711&lt;=-30,0,IF(M711&lt;=-20,20,IF(M711&lt;=-10,50,100))),0)</f>
        <v/>
      </c>
      <c r="AI711" s="11">
        <f>ROUND(MAX(0,MIN(100,50+(Z711*10))),0)</f>
        <v/>
      </c>
      <c r="AJ711" s="11">
        <f>IFERROR(IF(--AA711&gt;=80,"خرید قوی",IF(--AA711&gt;=70,"خرید مشروط",IF(--AA711&gt;=60,"مراقبت",IF(--AA711&gt;=45,"ضعیف","عدم ورود")))),"")</f>
        <v/>
      </c>
    </row>
    <row r="712">
      <c r="A712" s="12">
        <f>'دیده بان بازار'!A715</f>
        <v/>
      </c>
      <c r="B712" s="13">
        <f>'دیده بان بازار'!B715</f>
        <v/>
      </c>
      <c r="C712" s="13">
        <f>'دیده بان بازار'!C715</f>
        <v/>
      </c>
      <c r="D712" s="13">
        <f>'دیده بان بازار'!D715</f>
        <v/>
      </c>
      <c r="E712" s="14">
        <f>'دیده بان بازار'!E715</f>
        <v/>
      </c>
      <c r="F712" s="13">
        <f>'دیده بان بازار'!F715</f>
        <v/>
      </c>
      <c r="G712" s="13">
        <f>'دیده بان بازار'!G715</f>
        <v/>
      </c>
      <c r="H712" s="13">
        <f>'دیده بان بازار'!H715</f>
        <v/>
      </c>
      <c r="I712" s="13">
        <f>'دیده بان بازار'!I715</f>
        <v/>
      </c>
      <c r="J712" s="13">
        <f>'دیده بان بازار'!J715</f>
        <v/>
      </c>
      <c r="K712" s="13">
        <f>'دیده بان بازار'!K715</f>
        <v/>
      </c>
      <c r="L712" s="13">
        <f>'دیده بان بازار'!L715</f>
        <v/>
      </c>
      <c r="M712" s="13">
        <f>'دیده بان بازار'!M715</f>
        <v/>
      </c>
      <c r="N712" s="13">
        <f>'دیده بان بازار'!N715</f>
        <v/>
      </c>
      <c r="O712" s="13">
        <f>'دیده بان بازار'!O715</f>
        <v/>
      </c>
      <c r="P712" s="13">
        <f>'دیده بان بازار'!P715</f>
        <v/>
      </c>
      <c r="Q712" s="13">
        <f>'دیده بان بازار'!Q715</f>
        <v/>
      </c>
      <c r="R712" s="13">
        <f>'دیده بان بازار'!R715</f>
        <v/>
      </c>
      <c r="S712" s="13">
        <f>'دیده بان بازار'!S715</f>
        <v/>
      </c>
      <c r="T712" s="13">
        <f>'دیده بان بازار'!T715</f>
        <v/>
      </c>
      <c r="U712" s="13">
        <f>'دیده بان بازار'!U715</f>
        <v/>
      </c>
      <c r="V712" s="13">
        <f>'دیده بان بازار'!V715</f>
        <v/>
      </c>
      <c r="W712" s="6">
        <f>'دیده بان بازار'!W715</f>
        <v/>
      </c>
      <c r="X712" s="11">
        <f>IFERROR(IF(OR(R712&lt;=0,W712&lt;=0,S712&lt;=0,V712&lt;=0),0,ROUND((S712/R712)/(V712/W712),2)),0)</f>
        <v/>
      </c>
      <c r="Y712" s="11">
        <f>IFERROR(IF(OR(S712&lt;=0,V712&lt;=0),0,ROUND(S712/V712,2)),0)</f>
        <v/>
      </c>
      <c r="Z712" s="11">
        <f>IFERROR(J712-M712,0)</f>
        <v/>
      </c>
      <c r="AA712" s="11">
        <f>IFERROR(ROUND(MAX(0,MIN(100,((AB712*0.2)+(AC712*0.15)+(AD712*0.15)+(AE712*0.1)+(AF712*0.1)+(AG712*0.15)+(MIN(Y712/3,1)*100*0.1)+(AI712*0.05))*((AH712/100)*0.25+0.75))),0),0)</f>
        <v/>
      </c>
      <c r="AB712" s="11">
        <f>ROUND(MAX(0,MIN(100,((M712+10)/20)*100)),0)</f>
        <v/>
      </c>
      <c r="AC712" s="11">
        <f>IFERROR(IF(D712&lt;=0,0,ROUND(COUNTIFS($D$4:$D$3359,"&lt;="&amp;D712,$D$4:$D$3359,"&gt;0")/COUNTIF($D$4:$D$3359,"&gt;0")*100,0)),0)</f>
        <v/>
      </c>
      <c r="AD712" s="11">
        <f>IF(E712&lt;=0,0,ROUND(MAX(0,MIN(100,(LOG10(1+E712/1000000000)/LOG10(101))*100)),0))</f>
        <v/>
      </c>
      <c r="AE712" s="11">
        <f>IF(O712=N712,50,ROUND(MAX(0,MIN(100,((H712-N712)/(O712-N712))*100)),0))</f>
        <v/>
      </c>
      <c r="AF712" s="11">
        <f>ROUND(MAX(0,MIN(100,50+((H712-K712)/K712)*1000)),0)</f>
        <v/>
      </c>
      <c r="AG712" s="11">
        <f>IFERROR(ROUND(MAX(0,MIN(100,50+25*LN(MAX(0.01,X712)))),0),25)</f>
        <v/>
      </c>
      <c r="AH712" s="11">
        <f>ROUND(IF(M712&lt;=-30,0,IF(M712&lt;=-20,20,IF(M712&lt;=-10,50,100))),0)</f>
        <v/>
      </c>
      <c r="AI712" s="11">
        <f>ROUND(MAX(0,MIN(100,50+(Z712*10))),0)</f>
        <v/>
      </c>
      <c r="AJ712" s="11">
        <f>IFERROR(IF(--AA712&gt;=80,"خرید قوی",IF(--AA712&gt;=70,"خرید مشروط",IF(--AA712&gt;=60,"مراقبت",IF(--AA712&gt;=45,"ضعیف","عدم ورود")))),"")</f>
        <v/>
      </c>
    </row>
    <row r="713">
      <c r="A713" s="15">
        <f>'دیده بان بازار'!A716</f>
        <v/>
      </c>
      <c r="B713" s="16">
        <f>'دیده بان بازار'!B716</f>
        <v/>
      </c>
      <c r="C713" s="16">
        <f>'دیده بان بازار'!C716</f>
        <v/>
      </c>
      <c r="D713" s="16">
        <f>'دیده بان بازار'!D716</f>
        <v/>
      </c>
      <c r="E713" s="17">
        <f>'دیده بان بازار'!E716</f>
        <v/>
      </c>
      <c r="F713" s="16">
        <f>'دیده بان بازار'!F716</f>
        <v/>
      </c>
      <c r="G713" s="16">
        <f>'دیده بان بازار'!G716</f>
        <v/>
      </c>
      <c r="H713" s="16">
        <f>'دیده بان بازار'!H716</f>
        <v/>
      </c>
      <c r="I713" s="16">
        <f>'دیده بان بازار'!I716</f>
        <v/>
      </c>
      <c r="J713" s="16">
        <f>'دیده بان بازار'!J716</f>
        <v/>
      </c>
      <c r="K713" s="16">
        <f>'دیده بان بازار'!K716</f>
        <v/>
      </c>
      <c r="L713" s="16">
        <f>'دیده بان بازار'!L716</f>
        <v/>
      </c>
      <c r="M713" s="16">
        <f>'دیده بان بازار'!M716</f>
        <v/>
      </c>
      <c r="N713" s="16">
        <f>'دیده بان بازار'!N716</f>
        <v/>
      </c>
      <c r="O713" s="16">
        <f>'دیده بان بازار'!O716</f>
        <v/>
      </c>
      <c r="P713" s="16">
        <f>'دیده بان بازار'!P716</f>
        <v/>
      </c>
      <c r="Q713" s="16">
        <f>'دیده بان بازار'!Q716</f>
        <v/>
      </c>
      <c r="R713" s="16">
        <f>'دیده بان بازار'!R716</f>
        <v/>
      </c>
      <c r="S713" s="16">
        <f>'دیده بان بازار'!S716</f>
        <v/>
      </c>
      <c r="T713" s="16">
        <f>'دیده بان بازار'!T716</f>
        <v/>
      </c>
      <c r="U713" s="16">
        <f>'دیده بان بازار'!U716</f>
        <v/>
      </c>
      <c r="V713" s="16">
        <f>'دیده بان بازار'!V716</f>
        <v/>
      </c>
      <c r="W713" s="7">
        <f>'دیده بان بازار'!W716</f>
        <v/>
      </c>
      <c r="X713" s="11">
        <f>IFERROR(IF(OR(R713&lt;=0,W713&lt;=0,S713&lt;=0,V713&lt;=0),0,ROUND((S713/R713)/(V713/W713),2)),0)</f>
        <v/>
      </c>
      <c r="Y713" s="11">
        <f>IFERROR(IF(OR(S713&lt;=0,V713&lt;=0),0,ROUND(S713/V713,2)),0)</f>
        <v/>
      </c>
      <c r="Z713" s="11">
        <f>IFERROR(J713-M713,0)</f>
        <v/>
      </c>
      <c r="AA713" s="11">
        <f>IFERROR(ROUND(MAX(0,MIN(100,((AB713*0.2)+(AC713*0.15)+(AD713*0.15)+(AE713*0.1)+(AF713*0.1)+(AG713*0.15)+(MIN(Y713/3,1)*100*0.1)+(AI713*0.05))*((AH713/100)*0.25+0.75))),0),0)</f>
        <v/>
      </c>
      <c r="AB713" s="11">
        <f>ROUND(MAX(0,MIN(100,((M713+10)/20)*100)),0)</f>
        <v/>
      </c>
      <c r="AC713" s="11">
        <f>IFERROR(IF(D713&lt;=0,0,ROUND(COUNTIFS($D$4:$D$3359,"&lt;="&amp;D713,$D$4:$D$3359,"&gt;0")/COUNTIF($D$4:$D$3359,"&gt;0")*100,0)),0)</f>
        <v/>
      </c>
      <c r="AD713" s="11">
        <f>IF(E713&lt;=0,0,ROUND(MAX(0,MIN(100,(LOG10(1+E713/1000000000)/LOG10(101))*100)),0))</f>
        <v/>
      </c>
      <c r="AE713" s="11">
        <f>IF(O713=N713,50,ROUND(MAX(0,MIN(100,((H713-N713)/(O713-N713))*100)),0))</f>
        <v/>
      </c>
      <c r="AF713" s="11">
        <f>ROUND(MAX(0,MIN(100,50+((H713-K713)/K713)*1000)),0)</f>
        <v/>
      </c>
      <c r="AG713" s="11">
        <f>IFERROR(ROUND(MAX(0,MIN(100,50+25*LN(MAX(0.01,X713)))),0),25)</f>
        <v/>
      </c>
      <c r="AH713" s="11">
        <f>ROUND(IF(M713&lt;=-30,0,IF(M713&lt;=-20,20,IF(M713&lt;=-10,50,100))),0)</f>
        <v/>
      </c>
      <c r="AI713" s="11">
        <f>ROUND(MAX(0,MIN(100,50+(Z713*10))),0)</f>
        <v/>
      </c>
      <c r="AJ713" s="11">
        <f>IFERROR(IF(--AA713&gt;=80,"خرید قوی",IF(--AA713&gt;=70,"خرید مشروط",IF(--AA713&gt;=60,"مراقبت",IF(--AA713&gt;=45,"ضعیف","عدم ورود")))),"")</f>
        <v/>
      </c>
    </row>
    <row r="714">
      <c r="A714" s="12">
        <f>'دیده بان بازار'!A717</f>
        <v/>
      </c>
      <c r="B714" s="13">
        <f>'دیده بان بازار'!B717</f>
        <v/>
      </c>
      <c r="C714" s="13">
        <f>'دیده بان بازار'!C717</f>
        <v/>
      </c>
      <c r="D714" s="13">
        <f>'دیده بان بازار'!D717</f>
        <v/>
      </c>
      <c r="E714" s="14">
        <f>'دیده بان بازار'!E717</f>
        <v/>
      </c>
      <c r="F714" s="13">
        <f>'دیده بان بازار'!F717</f>
        <v/>
      </c>
      <c r="G714" s="13">
        <f>'دیده بان بازار'!G717</f>
        <v/>
      </c>
      <c r="H714" s="13">
        <f>'دیده بان بازار'!H717</f>
        <v/>
      </c>
      <c r="I714" s="13">
        <f>'دیده بان بازار'!I717</f>
        <v/>
      </c>
      <c r="J714" s="13">
        <f>'دیده بان بازار'!J717</f>
        <v/>
      </c>
      <c r="K714" s="13">
        <f>'دیده بان بازار'!K717</f>
        <v/>
      </c>
      <c r="L714" s="13">
        <f>'دیده بان بازار'!L717</f>
        <v/>
      </c>
      <c r="M714" s="13">
        <f>'دیده بان بازار'!M717</f>
        <v/>
      </c>
      <c r="N714" s="13">
        <f>'دیده بان بازار'!N717</f>
        <v/>
      </c>
      <c r="O714" s="13">
        <f>'دیده بان بازار'!O717</f>
        <v/>
      </c>
      <c r="P714" s="13">
        <f>'دیده بان بازار'!P717</f>
        <v/>
      </c>
      <c r="Q714" s="13">
        <f>'دیده بان بازار'!Q717</f>
        <v/>
      </c>
      <c r="R714" s="13">
        <f>'دیده بان بازار'!R717</f>
        <v/>
      </c>
      <c r="S714" s="13">
        <f>'دیده بان بازار'!S717</f>
        <v/>
      </c>
      <c r="T714" s="13">
        <f>'دیده بان بازار'!T717</f>
        <v/>
      </c>
      <c r="U714" s="13">
        <f>'دیده بان بازار'!U717</f>
        <v/>
      </c>
      <c r="V714" s="13">
        <f>'دیده بان بازار'!V717</f>
        <v/>
      </c>
      <c r="W714" s="6">
        <f>'دیده بان بازار'!W717</f>
        <v/>
      </c>
      <c r="X714" s="11">
        <f>IFERROR(IF(OR(R714&lt;=0,W714&lt;=0,S714&lt;=0,V714&lt;=0),0,ROUND((S714/R714)/(V714/W714),2)),0)</f>
        <v/>
      </c>
      <c r="Y714" s="11">
        <f>IFERROR(IF(OR(S714&lt;=0,V714&lt;=0),0,ROUND(S714/V714,2)),0)</f>
        <v/>
      </c>
      <c r="Z714" s="11">
        <f>IFERROR(J714-M714,0)</f>
        <v/>
      </c>
      <c r="AA714" s="11">
        <f>IFERROR(ROUND(MAX(0,MIN(100,((AB714*0.2)+(AC714*0.15)+(AD714*0.15)+(AE714*0.1)+(AF714*0.1)+(AG714*0.15)+(MIN(Y714/3,1)*100*0.1)+(AI714*0.05))*((AH714/100)*0.25+0.75))),0),0)</f>
        <v/>
      </c>
      <c r="AB714" s="11">
        <f>ROUND(MAX(0,MIN(100,((M714+10)/20)*100)),0)</f>
        <v/>
      </c>
      <c r="AC714" s="11">
        <f>IFERROR(IF(D714&lt;=0,0,ROUND(COUNTIFS($D$4:$D$3359,"&lt;="&amp;D714,$D$4:$D$3359,"&gt;0")/COUNTIF($D$4:$D$3359,"&gt;0")*100,0)),0)</f>
        <v/>
      </c>
      <c r="AD714" s="11">
        <f>IF(E714&lt;=0,0,ROUND(MAX(0,MIN(100,(LOG10(1+E714/1000000000)/LOG10(101))*100)),0))</f>
        <v/>
      </c>
      <c r="AE714" s="11">
        <f>IF(O714=N714,50,ROUND(MAX(0,MIN(100,((H714-N714)/(O714-N714))*100)),0))</f>
        <v/>
      </c>
      <c r="AF714" s="11">
        <f>ROUND(MAX(0,MIN(100,50+((H714-K714)/K714)*1000)),0)</f>
        <v/>
      </c>
      <c r="AG714" s="11">
        <f>IFERROR(ROUND(MAX(0,MIN(100,50+25*LN(MAX(0.01,X714)))),0),25)</f>
        <v/>
      </c>
      <c r="AH714" s="11">
        <f>ROUND(IF(M714&lt;=-30,0,IF(M714&lt;=-20,20,IF(M714&lt;=-10,50,100))),0)</f>
        <v/>
      </c>
      <c r="AI714" s="11">
        <f>ROUND(MAX(0,MIN(100,50+(Z714*10))),0)</f>
        <v/>
      </c>
      <c r="AJ714" s="11">
        <f>IFERROR(IF(--AA714&gt;=80,"خرید قوی",IF(--AA714&gt;=70,"خرید مشروط",IF(--AA714&gt;=60,"مراقبت",IF(--AA714&gt;=45,"ضعیف","عدم ورود")))),"")</f>
        <v/>
      </c>
    </row>
    <row r="715">
      <c r="A715" s="15">
        <f>'دیده بان بازار'!A718</f>
        <v/>
      </c>
      <c r="B715" s="16">
        <f>'دیده بان بازار'!B718</f>
        <v/>
      </c>
      <c r="C715" s="16">
        <f>'دیده بان بازار'!C718</f>
        <v/>
      </c>
      <c r="D715" s="16">
        <f>'دیده بان بازار'!D718</f>
        <v/>
      </c>
      <c r="E715" s="17">
        <f>'دیده بان بازار'!E718</f>
        <v/>
      </c>
      <c r="F715" s="16">
        <f>'دیده بان بازار'!F718</f>
        <v/>
      </c>
      <c r="G715" s="16">
        <f>'دیده بان بازار'!G718</f>
        <v/>
      </c>
      <c r="H715" s="16">
        <f>'دیده بان بازار'!H718</f>
        <v/>
      </c>
      <c r="I715" s="16">
        <f>'دیده بان بازار'!I718</f>
        <v/>
      </c>
      <c r="J715" s="16">
        <f>'دیده بان بازار'!J718</f>
        <v/>
      </c>
      <c r="K715" s="16">
        <f>'دیده بان بازار'!K718</f>
        <v/>
      </c>
      <c r="L715" s="16">
        <f>'دیده بان بازار'!L718</f>
        <v/>
      </c>
      <c r="M715" s="16">
        <f>'دیده بان بازار'!M718</f>
        <v/>
      </c>
      <c r="N715" s="16">
        <f>'دیده بان بازار'!N718</f>
        <v/>
      </c>
      <c r="O715" s="16">
        <f>'دیده بان بازار'!O718</f>
        <v/>
      </c>
      <c r="P715" s="16">
        <f>'دیده بان بازار'!P718</f>
        <v/>
      </c>
      <c r="Q715" s="16">
        <f>'دیده بان بازار'!Q718</f>
        <v/>
      </c>
      <c r="R715" s="16">
        <f>'دیده بان بازار'!R718</f>
        <v/>
      </c>
      <c r="S715" s="16">
        <f>'دیده بان بازار'!S718</f>
        <v/>
      </c>
      <c r="T715" s="16">
        <f>'دیده بان بازار'!T718</f>
        <v/>
      </c>
      <c r="U715" s="16">
        <f>'دیده بان بازار'!U718</f>
        <v/>
      </c>
      <c r="V715" s="16">
        <f>'دیده بان بازار'!V718</f>
        <v/>
      </c>
      <c r="W715" s="7">
        <f>'دیده بان بازار'!W718</f>
        <v/>
      </c>
      <c r="X715" s="11">
        <f>IFERROR(IF(OR(R715&lt;=0,W715&lt;=0,S715&lt;=0,V715&lt;=0),0,ROUND((S715/R715)/(V715/W715),2)),0)</f>
        <v/>
      </c>
      <c r="Y715" s="11">
        <f>IFERROR(IF(OR(S715&lt;=0,V715&lt;=0),0,ROUND(S715/V715,2)),0)</f>
        <v/>
      </c>
      <c r="Z715" s="11">
        <f>IFERROR(J715-M715,0)</f>
        <v/>
      </c>
      <c r="AA715" s="11">
        <f>IFERROR(ROUND(MAX(0,MIN(100,((AB715*0.2)+(AC715*0.15)+(AD715*0.15)+(AE715*0.1)+(AF715*0.1)+(AG715*0.15)+(MIN(Y715/3,1)*100*0.1)+(AI715*0.05))*((AH715/100)*0.25+0.75))),0),0)</f>
        <v/>
      </c>
      <c r="AB715" s="11">
        <f>ROUND(MAX(0,MIN(100,((M715+10)/20)*100)),0)</f>
        <v/>
      </c>
      <c r="AC715" s="11">
        <f>IFERROR(IF(D715&lt;=0,0,ROUND(COUNTIFS($D$4:$D$3359,"&lt;="&amp;D715,$D$4:$D$3359,"&gt;0")/COUNTIF($D$4:$D$3359,"&gt;0")*100,0)),0)</f>
        <v/>
      </c>
      <c r="AD715" s="11">
        <f>IF(E715&lt;=0,0,ROUND(MAX(0,MIN(100,(LOG10(1+E715/1000000000)/LOG10(101))*100)),0))</f>
        <v/>
      </c>
      <c r="AE715" s="11">
        <f>IF(O715=N715,50,ROUND(MAX(0,MIN(100,((H715-N715)/(O715-N715))*100)),0))</f>
        <v/>
      </c>
      <c r="AF715" s="11">
        <f>ROUND(MAX(0,MIN(100,50+((H715-K715)/K715)*1000)),0)</f>
        <v/>
      </c>
      <c r="AG715" s="11">
        <f>IFERROR(ROUND(MAX(0,MIN(100,50+25*LN(MAX(0.01,X715)))),0),25)</f>
        <v/>
      </c>
      <c r="AH715" s="11">
        <f>ROUND(IF(M715&lt;=-30,0,IF(M715&lt;=-20,20,IF(M715&lt;=-10,50,100))),0)</f>
        <v/>
      </c>
      <c r="AI715" s="11">
        <f>ROUND(MAX(0,MIN(100,50+(Z715*10))),0)</f>
        <v/>
      </c>
      <c r="AJ715" s="11">
        <f>IFERROR(IF(--AA715&gt;=80,"خرید قوی",IF(--AA715&gt;=70,"خرید مشروط",IF(--AA715&gt;=60,"مراقبت",IF(--AA715&gt;=45,"ضعیف","عدم ورود")))),"")</f>
        <v/>
      </c>
    </row>
    <row r="716">
      <c r="A716" s="12">
        <f>'دیده بان بازار'!A719</f>
        <v/>
      </c>
      <c r="B716" s="13">
        <f>'دیده بان بازار'!B719</f>
        <v/>
      </c>
      <c r="C716" s="13">
        <f>'دیده بان بازار'!C719</f>
        <v/>
      </c>
      <c r="D716" s="13">
        <f>'دیده بان بازار'!D719</f>
        <v/>
      </c>
      <c r="E716" s="14">
        <f>'دیده بان بازار'!E719</f>
        <v/>
      </c>
      <c r="F716" s="13">
        <f>'دیده بان بازار'!F719</f>
        <v/>
      </c>
      <c r="G716" s="13">
        <f>'دیده بان بازار'!G719</f>
        <v/>
      </c>
      <c r="H716" s="13">
        <f>'دیده بان بازار'!H719</f>
        <v/>
      </c>
      <c r="I716" s="13">
        <f>'دیده بان بازار'!I719</f>
        <v/>
      </c>
      <c r="J716" s="13">
        <f>'دیده بان بازار'!J719</f>
        <v/>
      </c>
      <c r="K716" s="13">
        <f>'دیده بان بازار'!K719</f>
        <v/>
      </c>
      <c r="L716" s="13">
        <f>'دیده بان بازار'!L719</f>
        <v/>
      </c>
      <c r="M716" s="13">
        <f>'دیده بان بازار'!M719</f>
        <v/>
      </c>
      <c r="N716" s="13">
        <f>'دیده بان بازار'!N719</f>
        <v/>
      </c>
      <c r="O716" s="13">
        <f>'دیده بان بازار'!O719</f>
        <v/>
      </c>
      <c r="P716" s="13">
        <f>'دیده بان بازار'!P719</f>
        <v/>
      </c>
      <c r="Q716" s="13">
        <f>'دیده بان بازار'!Q719</f>
        <v/>
      </c>
      <c r="R716" s="13">
        <f>'دیده بان بازار'!R719</f>
        <v/>
      </c>
      <c r="S716" s="13">
        <f>'دیده بان بازار'!S719</f>
        <v/>
      </c>
      <c r="T716" s="13">
        <f>'دیده بان بازار'!T719</f>
        <v/>
      </c>
      <c r="U716" s="13">
        <f>'دیده بان بازار'!U719</f>
        <v/>
      </c>
      <c r="V716" s="13">
        <f>'دیده بان بازار'!V719</f>
        <v/>
      </c>
      <c r="W716" s="6">
        <f>'دیده بان بازار'!W719</f>
        <v/>
      </c>
      <c r="X716" s="11">
        <f>IFERROR(IF(OR(R716&lt;=0,W716&lt;=0,S716&lt;=0,V716&lt;=0),0,ROUND((S716/R716)/(V716/W716),2)),0)</f>
        <v/>
      </c>
      <c r="Y716" s="11">
        <f>IFERROR(IF(OR(S716&lt;=0,V716&lt;=0),0,ROUND(S716/V716,2)),0)</f>
        <v/>
      </c>
      <c r="Z716" s="11">
        <f>IFERROR(J716-M716,0)</f>
        <v/>
      </c>
      <c r="AA716" s="11">
        <f>IFERROR(ROUND(MAX(0,MIN(100,((AB716*0.2)+(AC716*0.15)+(AD716*0.15)+(AE716*0.1)+(AF716*0.1)+(AG716*0.15)+(MIN(Y716/3,1)*100*0.1)+(AI716*0.05))*((AH716/100)*0.25+0.75))),0),0)</f>
        <v/>
      </c>
      <c r="AB716" s="11">
        <f>ROUND(MAX(0,MIN(100,((M716+10)/20)*100)),0)</f>
        <v/>
      </c>
      <c r="AC716" s="11">
        <f>IFERROR(IF(D716&lt;=0,0,ROUND(COUNTIFS($D$4:$D$3359,"&lt;="&amp;D716,$D$4:$D$3359,"&gt;0")/COUNTIF($D$4:$D$3359,"&gt;0")*100,0)),0)</f>
        <v/>
      </c>
      <c r="AD716" s="11">
        <f>IF(E716&lt;=0,0,ROUND(MAX(0,MIN(100,(LOG10(1+E716/1000000000)/LOG10(101))*100)),0))</f>
        <v/>
      </c>
      <c r="AE716" s="11">
        <f>IF(O716=N716,50,ROUND(MAX(0,MIN(100,((H716-N716)/(O716-N716))*100)),0))</f>
        <v/>
      </c>
      <c r="AF716" s="11">
        <f>ROUND(MAX(0,MIN(100,50+((H716-K716)/K716)*1000)),0)</f>
        <v/>
      </c>
      <c r="AG716" s="11">
        <f>IFERROR(ROUND(MAX(0,MIN(100,50+25*LN(MAX(0.01,X716)))),0),25)</f>
        <v/>
      </c>
      <c r="AH716" s="11">
        <f>ROUND(IF(M716&lt;=-30,0,IF(M716&lt;=-20,20,IF(M716&lt;=-10,50,100))),0)</f>
        <v/>
      </c>
      <c r="AI716" s="11">
        <f>ROUND(MAX(0,MIN(100,50+(Z716*10))),0)</f>
        <v/>
      </c>
      <c r="AJ716" s="11">
        <f>IFERROR(IF(--AA716&gt;=80,"خرید قوی",IF(--AA716&gt;=70,"خرید مشروط",IF(--AA716&gt;=60,"مراقبت",IF(--AA716&gt;=45,"ضعیف","عدم ورود")))),"")</f>
        <v/>
      </c>
    </row>
    <row r="717">
      <c r="A717" s="15">
        <f>'دیده بان بازار'!A720</f>
        <v/>
      </c>
      <c r="B717" s="16">
        <f>'دیده بان بازار'!B720</f>
        <v/>
      </c>
      <c r="C717" s="16">
        <f>'دیده بان بازار'!C720</f>
        <v/>
      </c>
      <c r="D717" s="16">
        <f>'دیده بان بازار'!D720</f>
        <v/>
      </c>
      <c r="E717" s="17">
        <f>'دیده بان بازار'!E720</f>
        <v/>
      </c>
      <c r="F717" s="16">
        <f>'دیده بان بازار'!F720</f>
        <v/>
      </c>
      <c r="G717" s="16">
        <f>'دیده بان بازار'!G720</f>
        <v/>
      </c>
      <c r="H717" s="16">
        <f>'دیده بان بازار'!H720</f>
        <v/>
      </c>
      <c r="I717" s="16">
        <f>'دیده بان بازار'!I720</f>
        <v/>
      </c>
      <c r="J717" s="16">
        <f>'دیده بان بازار'!J720</f>
        <v/>
      </c>
      <c r="K717" s="16">
        <f>'دیده بان بازار'!K720</f>
        <v/>
      </c>
      <c r="L717" s="16">
        <f>'دیده بان بازار'!L720</f>
        <v/>
      </c>
      <c r="M717" s="16">
        <f>'دیده بان بازار'!M720</f>
        <v/>
      </c>
      <c r="N717" s="16">
        <f>'دیده بان بازار'!N720</f>
        <v/>
      </c>
      <c r="O717" s="16">
        <f>'دیده بان بازار'!O720</f>
        <v/>
      </c>
      <c r="P717" s="16">
        <f>'دیده بان بازار'!P720</f>
        <v/>
      </c>
      <c r="Q717" s="16">
        <f>'دیده بان بازار'!Q720</f>
        <v/>
      </c>
      <c r="R717" s="16">
        <f>'دیده بان بازار'!R720</f>
        <v/>
      </c>
      <c r="S717" s="16">
        <f>'دیده بان بازار'!S720</f>
        <v/>
      </c>
      <c r="T717" s="16">
        <f>'دیده بان بازار'!T720</f>
        <v/>
      </c>
      <c r="U717" s="16">
        <f>'دیده بان بازار'!U720</f>
        <v/>
      </c>
      <c r="V717" s="16">
        <f>'دیده بان بازار'!V720</f>
        <v/>
      </c>
      <c r="W717" s="7">
        <f>'دیده بان بازار'!W720</f>
        <v/>
      </c>
      <c r="X717" s="11">
        <f>IFERROR(IF(OR(R717&lt;=0,W717&lt;=0,S717&lt;=0,V717&lt;=0),0,ROUND((S717/R717)/(V717/W717),2)),0)</f>
        <v/>
      </c>
      <c r="Y717" s="11">
        <f>IFERROR(IF(OR(S717&lt;=0,V717&lt;=0),0,ROUND(S717/V717,2)),0)</f>
        <v/>
      </c>
      <c r="Z717" s="11">
        <f>IFERROR(J717-M717,0)</f>
        <v/>
      </c>
      <c r="AA717" s="11">
        <f>IFERROR(ROUND(MAX(0,MIN(100,((AB717*0.2)+(AC717*0.15)+(AD717*0.15)+(AE717*0.1)+(AF717*0.1)+(AG717*0.15)+(MIN(Y717/3,1)*100*0.1)+(AI717*0.05))*((AH717/100)*0.25+0.75))),0),0)</f>
        <v/>
      </c>
      <c r="AB717" s="11">
        <f>ROUND(MAX(0,MIN(100,((M717+10)/20)*100)),0)</f>
        <v/>
      </c>
      <c r="AC717" s="11">
        <f>IFERROR(IF(D717&lt;=0,0,ROUND(COUNTIFS($D$4:$D$3359,"&lt;="&amp;D717,$D$4:$D$3359,"&gt;0")/COUNTIF($D$4:$D$3359,"&gt;0")*100,0)),0)</f>
        <v/>
      </c>
      <c r="AD717" s="11">
        <f>IF(E717&lt;=0,0,ROUND(MAX(0,MIN(100,(LOG10(1+E717/1000000000)/LOG10(101))*100)),0))</f>
        <v/>
      </c>
      <c r="AE717" s="11">
        <f>IF(O717=N717,50,ROUND(MAX(0,MIN(100,((H717-N717)/(O717-N717))*100)),0))</f>
        <v/>
      </c>
      <c r="AF717" s="11">
        <f>ROUND(MAX(0,MIN(100,50+((H717-K717)/K717)*1000)),0)</f>
        <v/>
      </c>
      <c r="AG717" s="11">
        <f>IFERROR(ROUND(MAX(0,MIN(100,50+25*LN(MAX(0.01,X717)))),0),25)</f>
        <v/>
      </c>
      <c r="AH717" s="11">
        <f>ROUND(IF(M717&lt;=-30,0,IF(M717&lt;=-20,20,IF(M717&lt;=-10,50,100))),0)</f>
        <v/>
      </c>
      <c r="AI717" s="11">
        <f>ROUND(MAX(0,MIN(100,50+(Z717*10))),0)</f>
        <v/>
      </c>
      <c r="AJ717" s="11">
        <f>IFERROR(IF(--AA717&gt;=80,"خرید قوی",IF(--AA717&gt;=70,"خرید مشروط",IF(--AA717&gt;=60,"مراقبت",IF(--AA717&gt;=45,"ضعیف","عدم ورود")))),"")</f>
        <v/>
      </c>
    </row>
    <row r="718">
      <c r="A718" s="12">
        <f>'دیده بان بازار'!A721</f>
        <v/>
      </c>
      <c r="B718" s="13">
        <f>'دیده بان بازار'!B721</f>
        <v/>
      </c>
      <c r="C718" s="13">
        <f>'دیده بان بازار'!C721</f>
        <v/>
      </c>
      <c r="D718" s="13">
        <f>'دیده بان بازار'!D721</f>
        <v/>
      </c>
      <c r="E718" s="14">
        <f>'دیده بان بازار'!E721</f>
        <v/>
      </c>
      <c r="F718" s="13">
        <f>'دیده بان بازار'!F721</f>
        <v/>
      </c>
      <c r="G718" s="13">
        <f>'دیده بان بازار'!G721</f>
        <v/>
      </c>
      <c r="H718" s="13">
        <f>'دیده بان بازار'!H721</f>
        <v/>
      </c>
      <c r="I718" s="13">
        <f>'دیده بان بازار'!I721</f>
        <v/>
      </c>
      <c r="J718" s="13">
        <f>'دیده بان بازار'!J721</f>
        <v/>
      </c>
      <c r="K718" s="13">
        <f>'دیده بان بازار'!K721</f>
        <v/>
      </c>
      <c r="L718" s="13">
        <f>'دیده بان بازار'!L721</f>
        <v/>
      </c>
      <c r="M718" s="13">
        <f>'دیده بان بازار'!M721</f>
        <v/>
      </c>
      <c r="N718" s="13">
        <f>'دیده بان بازار'!N721</f>
        <v/>
      </c>
      <c r="O718" s="13">
        <f>'دیده بان بازار'!O721</f>
        <v/>
      </c>
      <c r="P718" s="13">
        <f>'دیده بان بازار'!P721</f>
        <v/>
      </c>
      <c r="Q718" s="13">
        <f>'دیده بان بازار'!Q721</f>
        <v/>
      </c>
      <c r="R718" s="13">
        <f>'دیده بان بازار'!R721</f>
        <v/>
      </c>
      <c r="S718" s="13">
        <f>'دیده بان بازار'!S721</f>
        <v/>
      </c>
      <c r="T718" s="13">
        <f>'دیده بان بازار'!T721</f>
        <v/>
      </c>
      <c r="U718" s="13">
        <f>'دیده بان بازار'!U721</f>
        <v/>
      </c>
      <c r="V718" s="13">
        <f>'دیده بان بازار'!V721</f>
        <v/>
      </c>
      <c r="W718" s="6">
        <f>'دیده بان بازار'!W721</f>
        <v/>
      </c>
      <c r="X718" s="11">
        <f>IFERROR(IF(OR(R718&lt;=0,W718&lt;=0,S718&lt;=0,V718&lt;=0),0,ROUND((S718/R718)/(V718/W718),2)),0)</f>
        <v/>
      </c>
      <c r="Y718" s="11">
        <f>IFERROR(IF(OR(S718&lt;=0,V718&lt;=0),0,ROUND(S718/V718,2)),0)</f>
        <v/>
      </c>
      <c r="Z718" s="11">
        <f>IFERROR(J718-M718,0)</f>
        <v/>
      </c>
      <c r="AA718" s="11">
        <f>IFERROR(ROUND(MAX(0,MIN(100,((AB718*0.2)+(AC718*0.15)+(AD718*0.15)+(AE718*0.1)+(AF718*0.1)+(AG718*0.15)+(MIN(Y718/3,1)*100*0.1)+(AI718*0.05))*((AH718/100)*0.25+0.75))),0),0)</f>
        <v/>
      </c>
      <c r="AB718" s="11">
        <f>ROUND(MAX(0,MIN(100,((M718+10)/20)*100)),0)</f>
        <v/>
      </c>
      <c r="AC718" s="11">
        <f>IFERROR(IF(D718&lt;=0,0,ROUND(COUNTIFS($D$4:$D$3359,"&lt;="&amp;D718,$D$4:$D$3359,"&gt;0")/COUNTIF($D$4:$D$3359,"&gt;0")*100,0)),0)</f>
        <v/>
      </c>
      <c r="AD718" s="11">
        <f>IF(E718&lt;=0,0,ROUND(MAX(0,MIN(100,(LOG10(1+E718/1000000000)/LOG10(101))*100)),0))</f>
        <v/>
      </c>
      <c r="AE718" s="11">
        <f>IF(O718=N718,50,ROUND(MAX(0,MIN(100,((H718-N718)/(O718-N718))*100)),0))</f>
        <v/>
      </c>
      <c r="AF718" s="11">
        <f>ROUND(MAX(0,MIN(100,50+((H718-K718)/K718)*1000)),0)</f>
        <v/>
      </c>
      <c r="AG718" s="11">
        <f>IFERROR(ROUND(MAX(0,MIN(100,50+25*LN(MAX(0.01,X718)))),0),25)</f>
        <v/>
      </c>
      <c r="AH718" s="11">
        <f>ROUND(IF(M718&lt;=-30,0,IF(M718&lt;=-20,20,IF(M718&lt;=-10,50,100))),0)</f>
        <v/>
      </c>
      <c r="AI718" s="11">
        <f>ROUND(MAX(0,MIN(100,50+(Z718*10))),0)</f>
        <v/>
      </c>
      <c r="AJ718" s="11">
        <f>IFERROR(IF(--AA718&gt;=80,"خرید قوی",IF(--AA718&gt;=70,"خرید مشروط",IF(--AA718&gt;=60,"مراقبت",IF(--AA718&gt;=45,"ضعیف","عدم ورود")))),"")</f>
        <v/>
      </c>
    </row>
    <row r="719">
      <c r="A719" s="15">
        <f>'دیده بان بازار'!A722</f>
        <v/>
      </c>
      <c r="B719" s="16">
        <f>'دیده بان بازار'!B722</f>
        <v/>
      </c>
      <c r="C719" s="16">
        <f>'دیده بان بازار'!C722</f>
        <v/>
      </c>
      <c r="D719" s="16">
        <f>'دیده بان بازار'!D722</f>
        <v/>
      </c>
      <c r="E719" s="17">
        <f>'دیده بان بازار'!E722</f>
        <v/>
      </c>
      <c r="F719" s="16">
        <f>'دیده بان بازار'!F722</f>
        <v/>
      </c>
      <c r="G719" s="16">
        <f>'دیده بان بازار'!G722</f>
        <v/>
      </c>
      <c r="H719" s="16">
        <f>'دیده بان بازار'!H722</f>
        <v/>
      </c>
      <c r="I719" s="16">
        <f>'دیده بان بازار'!I722</f>
        <v/>
      </c>
      <c r="J719" s="16">
        <f>'دیده بان بازار'!J722</f>
        <v/>
      </c>
      <c r="K719" s="16">
        <f>'دیده بان بازار'!K722</f>
        <v/>
      </c>
      <c r="L719" s="16">
        <f>'دیده بان بازار'!L722</f>
        <v/>
      </c>
      <c r="M719" s="16">
        <f>'دیده بان بازار'!M722</f>
        <v/>
      </c>
      <c r="N719" s="16">
        <f>'دیده بان بازار'!N722</f>
        <v/>
      </c>
      <c r="O719" s="16">
        <f>'دیده بان بازار'!O722</f>
        <v/>
      </c>
      <c r="P719" s="16">
        <f>'دیده بان بازار'!P722</f>
        <v/>
      </c>
      <c r="Q719" s="16">
        <f>'دیده بان بازار'!Q722</f>
        <v/>
      </c>
      <c r="R719" s="16">
        <f>'دیده بان بازار'!R722</f>
        <v/>
      </c>
      <c r="S719" s="16">
        <f>'دیده بان بازار'!S722</f>
        <v/>
      </c>
      <c r="T719" s="16">
        <f>'دیده بان بازار'!T722</f>
        <v/>
      </c>
      <c r="U719" s="16">
        <f>'دیده بان بازار'!U722</f>
        <v/>
      </c>
      <c r="V719" s="16">
        <f>'دیده بان بازار'!V722</f>
        <v/>
      </c>
      <c r="W719" s="7">
        <f>'دیده بان بازار'!W722</f>
        <v/>
      </c>
      <c r="X719" s="11">
        <f>IFERROR(IF(OR(R719&lt;=0,W719&lt;=0,S719&lt;=0,V719&lt;=0),0,ROUND((S719/R719)/(V719/W719),2)),0)</f>
        <v/>
      </c>
      <c r="Y719" s="11">
        <f>IFERROR(IF(OR(S719&lt;=0,V719&lt;=0),0,ROUND(S719/V719,2)),0)</f>
        <v/>
      </c>
      <c r="Z719" s="11">
        <f>IFERROR(J719-M719,0)</f>
        <v/>
      </c>
      <c r="AA719" s="11">
        <f>IFERROR(ROUND(MAX(0,MIN(100,((AB719*0.2)+(AC719*0.15)+(AD719*0.15)+(AE719*0.1)+(AF719*0.1)+(AG719*0.15)+(MIN(Y719/3,1)*100*0.1)+(AI719*0.05))*((AH719/100)*0.25+0.75))),0),0)</f>
        <v/>
      </c>
      <c r="AB719" s="11">
        <f>ROUND(MAX(0,MIN(100,((M719+10)/20)*100)),0)</f>
        <v/>
      </c>
      <c r="AC719" s="11">
        <f>IFERROR(IF(D719&lt;=0,0,ROUND(COUNTIFS($D$4:$D$3359,"&lt;="&amp;D719,$D$4:$D$3359,"&gt;0")/COUNTIF($D$4:$D$3359,"&gt;0")*100,0)),0)</f>
        <v/>
      </c>
      <c r="AD719" s="11">
        <f>IF(E719&lt;=0,0,ROUND(MAX(0,MIN(100,(LOG10(1+E719/1000000000)/LOG10(101))*100)),0))</f>
        <v/>
      </c>
      <c r="AE719" s="11">
        <f>IF(O719=N719,50,ROUND(MAX(0,MIN(100,((H719-N719)/(O719-N719))*100)),0))</f>
        <v/>
      </c>
      <c r="AF719" s="11">
        <f>ROUND(MAX(0,MIN(100,50+((H719-K719)/K719)*1000)),0)</f>
        <v/>
      </c>
      <c r="AG719" s="11">
        <f>IFERROR(ROUND(MAX(0,MIN(100,50+25*LN(MAX(0.01,X719)))),0),25)</f>
        <v/>
      </c>
      <c r="AH719" s="11">
        <f>ROUND(IF(M719&lt;=-30,0,IF(M719&lt;=-20,20,IF(M719&lt;=-10,50,100))),0)</f>
        <v/>
      </c>
      <c r="AI719" s="11">
        <f>ROUND(MAX(0,MIN(100,50+(Z719*10))),0)</f>
        <v/>
      </c>
      <c r="AJ719" s="11">
        <f>IFERROR(IF(--AA719&gt;=80,"خرید قوی",IF(--AA719&gt;=70,"خرید مشروط",IF(--AA719&gt;=60,"مراقبت",IF(--AA719&gt;=45,"ضعیف","عدم ورود")))),"")</f>
        <v/>
      </c>
    </row>
    <row r="720">
      <c r="A720" s="12">
        <f>'دیده بان بازار'!A723</f>
        <v/>
      </c>
      <c r="B720" s="13">
        <f>'دیده بان بازار'!B723</f>
        <v/>
      </c>
      <c r="C720" s="13">
        <f>'دیده بان بازار'!C723</f>
        <v/>
      </c>
      <c r="D720" s="13">
        <f>'دیده بان بازار'!D723</f>
        <v/>
      </c>
      <c r="E720" s="14">
        <f>'دیده بان بازار'!E723</f>
        <v/>
      </c>
      <c r="F720" s="13">
        <f>'دیده بان بازار'!F723</f>
        <v/>
      </c>
      <c r="G720" s="13">
        <f>'دیده بان بازار'!G723</f>
        <v/>
      </c>
      <c r="H720" s="13">
        <f>'دیده بان بازار'!H723</f>
        <v/>
      </c>
      <c r="I720" s="13">
        <f>'دیده بان بازار'!I723</f>
        <v/>
      </c>
      <c r="J720" s="13">
        <f>'دیده بان بازار'!J723</f>
        <v/>
      </c>
      <c r="K720" s="13">
        <f>'دیده بان بازار'!K723</f>
        <v/>
      </c>
      <c r="L720" s="13">
        <f>'دیده بان بازار'!L723</f>
        <v/>
      </c>
      <c r="M720" s="13">
        <f>'دیده بان بازار'!M723</f>
        <v/>
      </c>
      <c r="N720" s="13">
        <f>'دیده بان بازار'!N723</f>
        <v/>
      </c>
      <c r="O720" s="13">
        <f>'دیده بان بازار'!O723</f>
        <v/>
      </c>
      <c r="P720" s="13">
        <f>'دیده بان بازار'!P723</f>
        <v/>
      </c>
      <c r="Q720" s="13">
        <f>'دیده بان بازار'!Q723</f>
        <v/>
      </c>
      <c r="R720" s="13">
        <f>'دیده بان بازار'!R723</f>
        <v/>
      </c>
      <c r="S720" s="13">
        <f>'دیده بان بازار'!S723</f>
        <v/>
      </c>
      <c r="T720" s="13">
        <f>'دیده بان بازار'!T723</f>
        <v/>
      </c>
      <c r="U720" s="13">
        <f>'دیده بان بازار'!U723</f>
        <v/>
      </c>
      <c r="V720" s="13">
        <f>'دیده بان بازار'!V723</f>
        <v/>
      </c>
      <c r="W720" s="6">
        <f>'دیده بان بازار'!W723</f>
        <v/>
      </c>
      <c r="X720" s="11">
        <f>IFERROR(IF(OR(R720&lt;=0,W720&lt;=0,S720&lt;=0,V720&lt;=0),0,ROUND((S720/R720)/(V720/W720),2)),0)</f>
        <v/>
      </c>
      <c r="Y720" s="11">
        <f>IFERROR(IF(OR(S720&lt;=0,V720&lt;=0),0,ROUND(S720/V720,2)),0)</f>
        <v/>
      </c>
      <c r="Z720" s="11">
        <f>IFERROR(J720-M720,0)</f>
        <v/>
      </c>
      <c r="AA720" s="11">
        <f>IFERROR(ROUND(MAX(0,MIN(100,((AB720*0.2)+(AC720*0.15)+(AD720*0.15)+(AE720*0.1)+(AF720*0.1)+(AG720*0.15)+(MIN(Y720/3,1)*100*0.1)+(AI720*0.05))*((AH720/100)*0.25+0.75))),0),0)</f>
        <v/>
      </c>
      <c r="AB720" s="11">
        <f>ROUND(MAX(0,MIN(100,((M720+10)/20)*100)),0)</f>
        <v/>
      </c>
      <c r="AC720" s="11">
        <f>IFERROR(IF(D720&lt;=0,0,ROUND(COUNTIFS($D$4:$D$3359,"&lt;="&amp;D720,$D$4:$D$3359,"&gt;0")/COUNTIF($D$4:$D$3359,"&gt;0")*100,0)),0)</f>
        <v/>
      </c>
      <c r="AD720" s="11">
        <f>IF(E720&lt;=0,0,ROUND(MAX(0,MIN(100,(LOG10(1+E720/1000000000)/LOG10(101))*100)),0))</f>
        <v/>
      </c>
      <c r="AE720" s="11">
        <f>IF(O720=N720,50,ROUND(MAX(0,MIN(100,((H720-N720)/(O720-N720))*100)),0))</f>
        <v/>
      </c>
      <c r="AF720" s="11">
        <f>ROUND(MAX(0,MIN(100,50+((H720-K720)/K720)*1000)),0)</f>
        <v/>
      </c>
      <c r="AG720" s="11">
        <f>IFERROR(ROUND(MAX(0,MIN(100,50+25*LN(MAX(0.01,X720)))),0),25)</f>
        <v/>
      </c>
      <c r="AH720" s="11">
        <f>ROUND(IF(M720&lt;=-30,0,IF(M720&lt;=-20,20,IF(M720&lt;=-10,50,100))),0)</f>
        <v/>
      </c>
      <c r="AI720" s="11">
        <f>ROUND(MAX(0,MIN(100,50+(Z720*10))),0)</f>
        <v/>
      </c>
      <c r="AJ720" s="11">
        <f>IFERROR(IF(--AA720&gt;=80,"خرید قوی",IF(--AA720&gt;=70,"خرید مشروط",IF(--AA720&gt;=60,"مراقبت",IF(--AA720&gt;=45,"ضعیف","عدم ورود")))),"")</f>
        <v/>
      </c>
    </row>
    <row r="721">
      <c r="A721" s="15">
        <f>'دیده بان بازار'!A724</f>
        <v/>
      </c>
      <c r="B721" s="16">
        <f>'دیده بان بازار'!B724</f>
        <v/>
      </c>
      <c r="C721" s="16">
        <f>'دیده بان بازار'!C724</f>
        <v/>
      </c>
      <c r="D721" s="16">
        <f>'دیده بان بازار'!D724</f>
        <v/>
      </c>
      <c r="E721" s="17">
        <f>'دیده بان بازار'!E724</f>
        <v/>
      </c>
      <c r="F721" s="16">
        <f>'دیده بان بازار'!F724</f>
        <v/>
      </c>
      <c r="G721" s="16">
        <f>'دیده بان بازار'!G724</f>
        <v/>
      </c>
      <c r="H721" s="16">
        <f>'دیده بان بازار'!H724</f>
        <v/>
      </c>
      <c r="I721" s="16">
        <f>'دیده بان بازار'!I724</f>
        <v/>
      </c>
      <c r="J721" s="16">
        <f>'دیده بان بازار'!J724</f>
        <v/>
      </c>
      <c r="K721" s="16">
        <f>'دیده بان بازار'!K724</f>
        <v/>
      </c>
      <c r="L721" s="16">
        <f>'دیده بان بازار'!L724</f>
        <v/>
      </c>
      <c r="M721" s="16">
        <f>'دیده بان بازار'!M724</f>
        <v/>
      </c>
      <c r="N721" s="16">
        <f>'دیده بان بازار'!N724</f>
        <v/>
      </c>
      <c r="O721" s="16">
        <f>'دیده بان بازار'!O724</f>
        <v/>
      </c>
      <c r="P721" s="16">
        <f>'دیده بان بازار'!P724</f>
        <v/>
      </c>
      <c r="Q721" s="16">
        <f>'دیده بان بازار'!Q724</f>
        <v/>
      </c>
      <c r="R721" s="16">
        <f>'دیده بان بازار'!R724</f>
        <v/>
      </c>
      <c r="S721" s="16">
        <f>'دیده بان بازار'!S724</f>
        <v/>
      </c>
      <c r="T721" s="16">
        <f>'دیده بان بازار'!T724</f>
        <v/>
      </c>
      <c r="U721" s="16">
        <f>'دیده بان بازار'!U724</f>
        <v/>
      </c>
      <c r="V721" s="16">
        <f>'دیده بان بازار'!V724</f>
        <v/>
      </c>
      <c r="W721" s="7">
        <f>'دیده بان بازار'!W724</f>
        <v/>
      </c>
      <c r="X721" s="11">
        <f>IFERROR(IF(OR(R721&lt;=0,W721&lt;=0,S721&lt;=0,V721&lt;=0),0,ROUND((S721/R721)/(V721/W721),2)),0)</f>
        <v/>
      </c>
      <c r="Y721" s="11">
        <f>IFERROR(IF(OR(S721&lt;=0,V721&lt;=0),0,ROUND(S721/V721,2)),0)</f>
        <v/>
      </c>
      <c r="Z721" s="11">
        <f>IFERROR(J721-M721,0)</f>
        <v/>
      </c>
      <c r="AA721" s="11">
        <f>IFERROR(ROUND(MAX(0,MIN(100,((AB721*0.2)+(AC721*0.15)+(AD721*0.15)+(AE721*0.1)+(AF721*0.1)+(AG721*0.15)+(MIN(Y721/3,1)*100*0.1)+(AI721*0.05))*((AH721/100)*0.25+0.75))),0),0)</f>
        <v/>
      </c>
      <c r="AB721" s="11">
        <f>ROUND(MAX(0,MIN(100,((M721+10)/20)*100)),0)</f>
        <v/>
      </c>
      <c r="AC721" s="11">
        <f>IFERROR(IF(D721&lt;=0,0,ROUND(COUNTIFS($D$4:$D$3359,"&lt;="&amp;D721,$D$4:$D$3359,"&gt;0")/COUNTIF($D$4:$D$3359,"&gt;0")*100,0)),0)</f>
        <v/>
      </c>
      <c r="AD721" s="11">
        <f>IF(E721&lt;=0,0,ROUND(MAX(0,MIN(100,(LOG10(1+E721/1000000000)/LOG10(101))*100)),0))</f>
        <v/>
      </c>
      <c r="AE721" s="11">
        <f>IF(O721=N721,50,ROUND(MAX(0,MIN(100,((H721-N721)/(O721-N721))*100)),0))</f>
        <v/>
      </c>
      <c r="AF721" s="11">
        <f>ROUND(MAX(0,MIN(100,50+((H721-K721)/K721)*1000)),0)</f>
        <v/>
      </c>
      <c r="AG721" s="11">
        <f>IFERROR(ROUND(MAX(0,MIN(100,50+25*LN(MAX(0.01,X721)))),0),25)</f>
        <v/>
      </c>
      <c r="AH721" s="11">
        <f>ROUND(IF(M721&lt;=-30,0,IF(M721&lt;=-20,20,IF(M721&lt;=-10,50,100))),0)</f>
        <v/>
      </c>
      <c r="AI721" s="11">
        <f>ROUND(MAX(0,MIN(100,50+(Z721*10))),0)</f>
        <v/>
      </c>
      <c r="AJ721" s="11">
        <f>IFERROR(IF(--AA721&gt;=80,"خرید قوی",IF(--AA721&gt;=70,"خرید مشروط",IF(--AA721&gt;=60,"مراقبت",IF(--AA721&gt;=45,"ضعیف","عدم ورود")))),"")</f>
        <v/>
      </c>
    </row>
    <row r="722">
      <c r="A722" s="15">
        <f>'دیده بان بازار'!A725</f>
        <v/>
      </c>
      <c r="B722" s="16">
        <f>'دیده بان بازار'!B725</f>
        <v/>
      </c>
      <c r="C722" s="16">
        <f>'دیده بان بازار'!C725</f>
        <v/>
      </c>
      <c r="D722" s="16">
        <f>'دیده بان بازار'!D725</f>
        <v/>
      </c>
      <c r="E722" s="17">
        <f>'دیده بان بازار'!E725</f>
        <v/>
      </c>
      <c r="F722" s="16">
        <f>'دیده بان بازار'!F725</f>
        <v/>
      </c>
      <c r="G722" s="16">
        <f>'دیده بان بازار'!G725</f>
        <v/>
      </c>
      <c r="H722" s="16">
        <f>'دیده بان بازار'!H725</f>
        <v/>
      </c>
      <c r="I722" s="16">
        <f>'دیده بان بازار'!I725</f>
        <v/>
      </c>
      <c r="J722" s="16">
        <f>'دیده بان بازار'!J725</f>
        <v/>
      </c>
      <c r="K722" s="16">
        <f>'دیده بان بازار'!K725</f>
        <v/>
      </c>
      <c r="L722" s="16">
        <f>'دیده بان بازار'!L725</f>
        <v/>
      </c>
      <c r="M722" s="16">
        <f>'دیده بان بازار'!M725</f>
        <v/>
      </c>
      <c r="N722" s="16">
        <f>'دیده بان بازار'!N725</f>
        <v/>
      </c>
      <c r="O722" s="16">
        <f>'دیده بان بازار'!O725</f>
        <v/>
      </c>
      <c r="P722" s="16">
        <f>'دیده بان بازار'!P725</f>
        <v/>
      </c>
      <c r="Q722" s="16">
        <f>'دیده بان بازار'!Q725</f>
        <v/>
      </c>
      <c r="R722" s="16">
        <f>'دیده بان بازار'!R725</f>
        <v/>
      </c>
      <c r="S722" s="16">
        <f>'دیده بان بازار'!S725</f>
        <v/>
      </c>
      <c r="T722" s="16">
        <f>'دیده بان بازار'!T725</f>
        <v/>
      </c>
      <c r="U722" s="16">
        <f>'دیده بان بازار'!U725</f>
        <v/>
      </c>
      <c r="V722" s="16">
        <f>'دیده بان بازار'!V725</f>
        <v/>
      </c>
      <c r="W722" s="7">
        <f>'دیده بان بازار'!W725</f>
        <v/>
      </c>
      <c r="X722" s="11">
        <f>IFERROR(IF(OR(R722&lt;=0,W722&lt;=0,S722&lt;=0,V722&lt;=0),0,ROUND((S722/R722)/(V722/W722),2)),0)</f>
        <v/>
      </c>
      <c r="Y722" s="11">
        <f>IFERROR(IF(OR(S722&lt;=0,V722&lt;=0),0,ROUND(S722/V722,2)),0)</f>
        <v/>
      </c>
      <c r="Z722" s="11">
        <f>IFERROR(J722-M722,0)</f>
        <v/>
      </c>
      <c r="AA722" s="11">
        <f>IFERROR(ROUND(MAX(0,MIN(100,((AB722*0.2)+(AC722*0.15)+(AD722*0.15)+(AE722*0.1)+(AF722*0.1)+(AG722*0.15)+(MIN(Y722/3,1)*100*0.1)+(AI722*0.05))*((AH722/100)*0.25+0.75))),0),0)</f>
        <v/>
      </c>
      <c r="AB722" s="11">
        <f>ROUND(MAX(0,MIN(100,((M722+10)/20)*100)),0)</f>
        <v/>
      </c>
      <c r="AC722" s="11">
        <f>IFERROR(IF(D722&lt;=0,0,ROUND(COUNTIFS($D$4:$D$3359,"&lt;="&amp;D722,$D$4:$D$3359,"&gt;0")/COUNTIF($D$4:$D$3359,"&gt;0")*100,0)),0)</f>
        <v/>
      </c>
      <c r="AD722" s="11">
        <f>IF(E722&lt;=0,0,ROUND(MAX(0,MIN(100,(LOG10(1+E722/1000000000)/LOG10(101))*100)),0))</f>
        <v/>
      </c>
      <c r="AE722" s="11">
        <f>IF(O722=N722,50,ROUND(MAX(0,MIN(100,((H722-N722)/(O722-N722))*100)),0))</f>
        <v/>
      </c>
      <c r="AF722" s="11">
        <f>ROUND(MAX(0,MIN(100,50+((H722-K722)/K722)*1000)),0)</f>
        <v/>
      </c>
      <c r="AG722" s="11">
        <f>IFERROR(ROUND(MAX(0,MIN(100,50+25*LN(MAX(0.01,X722)))),0),25)</f>
        <v/>
      </c>
      <c r="AH722" s="11">
        <f>ROUND(IF(M722&lt;=-30,0,IF(M722&lt;=-20,20,IF(M722&lt;=-10,50,100))),0)</f>
        <v/>
      </c>
      <c r="AI722" s="11">
        <f>ROUND(MAX(0,MIN(100,50+(Z722*10))),0)</f>
        <v/>
      </c>
      <c r="AJ722" s="11">
        <f>IFERROR(IF(--AA722&gt;=80,"خرید قوی",IF(--AA722&gt;=70,"خرید مشروط",IF(--AA722&gt;=60,"مراقبت",IF(--AA722&gt;=45,"ضعیف","عدم ورود")))),"")</f>
        <v/>
      </c>
    </row>
    <row r="723">
      <c r="A723" s="12">
        <f>'دیده بان بازار'!A726</f>
        <v/>
      </c>
      <c r="B723" s="13">
        <f>'دیده بان بازار'!B726</f>
        <v/>
      </c>
      <c r="C723" s="13">
        <f>'دیده بان بازار'!C726</f>
        <v/>
      </c>
      <c r="D723" s="13">
        <f>'دیده بان بازار'!D726</f>
        <v/>
      </c>
      <c r="E723" s="14">
        <f>'دیده بان بازار'!E726</f>
        <v/>
      </c>
      <c r="F723" s="13">
        <f>'دیده بان بازار'!F726</f>
        <v/>
      </c>
      <c r="G723" s="13">
        <f>'دیده بان بازار'!G726</f>
        <v/>
      </c>
      <c r="H723" s="13">
        <f>'دیده بان بازار'!H726</f>
        <v/>
      </c>
      <c r="I723" s="13">
        <f>'دیده بان بازار'!I726</f>
        <v/>
      </c>
      <c r="J723" s="13">
        <f>'دیده بان بازار'!J726</f>
        <v/>
      </c>
      <c r="K723" s="13">
        <f>'دیده بان بازار'!K726</f>
        <v/>
      </c>
      <c r="L723" s="13">
        <f>'دیده بان بازار'!L726</f>
        <v/>
      </c>
      <c r="M723" s="13">
        <f>'دیده بان بازار'!M726</f>
        <v/>
      </c>
      <c r="N723" s="13">
        <f>'دیده بان بازار'!N726</f>
        <v/>
      </c>
      <c r="O723" s="13">
        <f>'دیده بان بازار'!O726</f>
        <v/>
      </c>
      <c r="P723" s="13">
        <f>'دیده بان بازار'!P726</f>
        <v/>
      </c>
      <c r="Q723" s="13">
        <f>'دیده بان بازار'!Q726</f>
        <v/>
      </c>
      <c r="R723" s="13">
        <f>'دیده بان بازار'!R726</f>
        <v/>
      </c>
      <c r="S723" s="13">
        <f>'دیده بان بازار'!S726</f>
        <v/>
      </c>
      <c r="T723" s="13">
        <f>'دیده بان بازار'!T726</f>
        <v/>
      </c>
      <c r="U723" s="13">
        <f>'دیده بان بازار'!U726</f>
        <v/>
      </c>
      <c r="V723" s="13">
        <f>'دیده بان بازار'!V726</f>
        <v/>
      </c>
      <c r="W723" s="6">
        <f>'دیده بان بازار'!W726</f>
        <v/>
      </c>
      <c r="X723" s="11">
        <f>IFERROR(IF(OR(R723&lt;=0,W723&lt;=0,S723&lt;=0,V723&lt;=0),0,ROUND((S723/R723)/(V723/W723),2)),0)</f>
        <v/>
      </c>
      <c r="Y723" s="11">
        <f>IFERROR(IF(OR(S723&lt;=0,V723&lt;=0),0,ROUND(S723/V723,2)),0)</f>
        <v/>
      </c>
      <c r="Z723" s="11">
        <f>IFERROR(J723-M723,0)</f>
        <v/>
      </c>
      <c r="AA723" s="11">
        <f>IFERROR(ROUND(MAX(0,MIN(100,((AB723*0.2)+(AC723*0.15)+(AD723*0.15)+(AE723*0.1)+(AF723*0.1)+(AG723*0.15)+(MIN(Y723/3,1)*100*0.1)+(AI723*0.05))*((AH723/100)*0.25+0.75))),0),0)</f>
        <v/>
      </c>
      <c r="AB723" s="11">
        <f>ROUND(MAX(0,MIN(100,((M723+10)/20)*100)),0)</f>
        <v/>
      </c>
      <c r="AC723" s="11">
        <f>IFERROR(IF(D723&lt;=0,0,ROUND(COUNTIFS($D$4:$D$3359,"&lt;="&amp;D723,$D$4:$D$3359,"&gt;0")/COUNTIF($D$4:$D$3359,"&gt;0")*100,0)),0)</f>
        <v/>
      </c>
      <c r="AD723" s="11">
        <f>IF(E723&lt;=0,0,ROUND(MAX(0,MIN(100,(LOG10(1+E723/1000000000)/LOG10(101))*100)),0))</f>
        <v/>
      </c>
      <c r="AE723" s="11">
        <f>IF(O723=N723,50,ROUND(MAX(0,MIN(100,((H723-N723)/(O723-N723))*100)),0))</f>
        <v/>
      </c>
      <c r="AF723" s="11">
        <f>ROUND(MAX(0,MIN(100,50+((H723-K723)/K723)*1000)),0)</f>
        <v/>
      </c>
      <c r="AG723" s="11">
        <f>IFERROR(ROUND(MAX(0,MIN(100,50+25*LN(MAX(0.01,X723)))),0),25)</f>
        <v/>
      </c>
      <c r="AH723" s="11">
        <f>ROUND(IF(M723&lt;=-30,0,IF(M723&lt;=-20,20,IF(M723&lt;=-10,50,100))),0)</f>
        <v/>
      </c>
      <c r="AI723" s="11">
        <f>ROUND(MAX(0,MIN(100,50+(Z723*10))),0)</f>
        <v/>
      </c>
      <c r="AJ723" s="11">
        <f>IFERROR(IF(--AA723&gt;=80,"خرید قوی",IF(--AA723&gt;=70,"خرید مشروط",IF(--AA723&gt;=60,"مراقبت",IF(--AA723&gt;=45,"ضعیف","عدم ورود")))),"")</f>
        <v/>
      </c>
    </row>
    <row r="724">
      <c r="A724" s="15">
        <f>'دیده بان بازار'!A727</f>
        <v/>
      </c>
      <c r="B724" s="16">
        <f>'دیده بان بازار'!B727</f>
        <v/>
      </c>
      <c r="C724" s="16">
        <f>'دیده بان بازار'!C727</f>
        <v/>
      </c>
      <c r="D724" s="16">
        <f>'دیده بان بازار'!D727</f>
        <v/>
      </c>
      <c r="E724" s="17">
        <f>'دیده بان بازار'!E727</f>
        <v/>
      </c>
      <c r="F724" s="16">
        <f>'دیده بان بازار'!F727</f>
        <v/>
      </c>
      <c r="G724" s="16">
        <f>'دیده بان بازار'!G727</f>
        <v/>
      </c>
      <c r="H724" s="16">
        <f>'دیده بان بازار'!H727</f>
        <v/>
      </c>
      <c r="I724" s="16">
        <f>'دیده بان بازار'!I727</f>
        <v/>
      </c>
      <c r="J724" s="16">
        <f>'دیده بان بازار'!J727</f>
        <v/>
      </c>
      <c r="K724" s="16">
        <f>'دیده بان بازار'!K727</f>
        <v/>
      </c>
      <c r="L724" s="16">
        <f>'دیده بان بازار'!L727</f>
        <v/>
      </c>
      <c r="M724" s="16">
        <f>'دیده بان بازار'!M727</f>
        <v/>
      </c>
      <c r="N724" s="16">
        <f>'دیده بان بازار'!N727</f>
        <v/>
      </c>
      <c r="O724" s="16">
        <f>'دیده بان بازار'!O727</f>
        <v/>
      </c>
      <c r="P724" s="16">
        <f>'دیده بان بازار'!P727</f>
        <v/>
      </c>
      <c r="Q724" s="16">
        <f>'دیده بان بازار'!Q727</f>
        <v/>
      </c>
      <c r="R724" s="16">
        <f>'دیده بان بازار'!R727</f>
        <v/>
      </c>
      <c r="S724" s="16">
        <f>'دیده بان بازار'!S727</f>
        <v/>
      </c>
      <c r="T724" s="16">
        <f>'دیده بان بازار'!T727</f>
        <v/>
      </c>
      <c r="U724" s="16">
        <f>'دیده بان بازار'!U727</f>
        <v/>
      </c>
      <c r="V724" s="16">
        <f>'دیده بان بازار'!V727</f>
        <v/>
      </c>
      <c r="W724" s="7">
        <f>'دیده بان بازار'!W727</f>
        <v/>
      </c>
      <c r="X724" s="11">
        <f>IFERROR(IF(OR(R724&lt;=0,W724&lt;=0,S724&lt;=0,V724&lt;=0),0,ROUND((S724/R724)/(V724/W724),2)),0)</f>
        <v/>
      </c>
      <c r="Y724" s="11">
        <f>IFERROR(IF(OR(S724&lt;=0,V724&lt;=0),0,ROUND(S724/V724,2)),0)</f>
        <v/>
      </c>
      <c r="Z724" s="11">
        <f>IFERROR(J724-M724,0)</f>
        <v/>
      </c>
      <c r="AA724" s="11">
        <f>IFERROR(ROUND(MAX(0,MIN(100,((AB724*0.2)+(AC724*0.15)+(AD724*0.15)+(AE724*0.1)+(AF724*0.1)+(AG724*0.15)+(MIN(Y724/3,1)*100*0.1)+(AI724*0.05))*((AH724/100)*0.25+0.75))),0),0)</f>
        <v/>
      </c>
      <c r="AB724" s="11">
        <f>ROUND(MAX(0,MIN(100,((M724+10)/20)*100)),0)</f>
        <v/>
      </c>
      <c r="AC724" s="11">
        <f>IFERROR(IF(D724&lt;=0,0,ROUND(COUNTIFS($D$4:$D$3359,"&lt;="&amp;D724,$D$4:$D$3359,"&gt;0")/COUNTIF($D$4:$D$3359,"&gt;0")*100,0)),0)</f>
        <v/>
      </c>
      <c r="AD724" s="11">
        <f>IF(E724&lt;=0,0,ROUND(MAX(0,MIN(100,(LOG10(1+E724/1000000000)/LOG10(101))*100)),0))</f>
        <v/>
      </c>
      <c r="AE724" s="11">
        <f>IF(O724=N724,50,ROUND(MAX(0,MIN(100,((H724-N724)/(O724-N724))*100)),0))</f>
        <v/>
      </c>
      <c r="AF724" s="11">
        <f>ROUND(MAX(0,MIN(100,50+((H724-K724)/K724)*1000)),0)</f>
        <v/>
      </c>
      <c r="AG724" s="11">
        <f>IFERROR(ROUND(MAX(0,MIN(100,50+25*LN(MAX(0.01,X724)))),0),25)</f>
        <v/>
      </c>
      <c r="AH724" s="11">
        <f>ROUND(IF(M724&lt;=-30,0,IF(M724&lt;=-20,20,IF(M724&lt;=-10,50,100))),0)</f>
        <v/>
      </c>
      <c r="AI724" s="11">
        <f>ROUND(MAX(0,MIN(100,50+(Z724*10))),0)</f>
        <v/>
      </c>
      <c r="AJ724" s="11">
        <f>IFERROR(IF(--AA724&gt;=80,"خرید قوی",IF(--AA724&gt;=70,"خرید مشروط",IF(--AA724&gt;=60,"مراقبت",IF(--AA724&gt;=45,"ضعیف","عدم ورود")))),"")</f>
        <v/>
      </c>
    </row>
    <row r="725">
      <c r="A725" s="12">
        <f>'دیده بان بازار'!A728</f>
        <v/>
      </c>
      <c r="B725" s="13">
        <f>'دیده بان بازار'!B728</f>
        <v/>
      </c>
      <c r="C725" s="13">
        <f>'دیده بان بازار'!C728</f>
        <v/>
      </c>
      <c r="D725" s="13">
        <f>'دیده بان بازار'!D728</f>
        <v/>
      </c>
      <c r="E725" s="14">
        <f>'دیده بان بازار'!E728</f>
        <v/>
      </c>
      <c r="F725" s="13">
        <f>'دیده بان بازار'!F728</f>
        <v/>
      </c>
      <c r="G725" s="13">
        <f>'دیده بان بازار'!G728</f>
        <v/>
      </c>
      <c r="H725" s="13">
        <f>'دیده بان بازار'!H728</f>
        <v/>
      </c>
      <c r="I725" s="13">
        <f>'دیده بان بازار'!I728</f>
        <v/>
      </c>
      <c r="J725" s="13">
        <f>'دیده بان بازار'!J728</f>
        <v/>
      </c>
      <c r="K725" s="13">
        <f>'دیده بان بازار'!K728</f>
        <v/>
      </c>
      <c r="L725" s="13">
        <f>'دیده بان بازار'!L728</f>
        <v/>
      </c>
      <c r="M725" s="13">
        <f>'دیده بان بازار'!M728</f>
        <v/>
      </c>
      <c r="N725" s="13">
        <f>'دیده بان بازار'!N728</f>
        <v/>
      </c>
      <c r="O725" s="13">
        <f>'دیده بان بازار'!O728</f>
        <v/>
      </c>
      <c r="P725" s="13">
        <f>'دیده بان بازار'!P728</f>
        <v/>
      </c>
      <c r="Q725" s="13">
        <f>'دیده بان بازار'!Q728</f>
        <v/>
      </c>
      <c r="R725" s="13">
        <f>'دیده بان بازار'!R728</f>
        <v/>
      </c>
      <c r="S725" s="13">
        <f>'دیده بان بازار'!S728</f>
        <v/>
      </c>
      <c r="T725" s="13">
        <f>'دیده بان بازار'!T728</f>
        <v/>
      </c>
      <c r="U725" s="13">
        <f>'دیده بان بازار'!U728</f>
        <v/>
      </c>
      <c r="V725" s="13">
        <f>'دیده بان بازار'!V728</f>
        <v/>
      </c>
      <c r="W725" s="6">
        <f>'دیده بان بازار'!W728</f>
        <v/>
      </c>
      <c r="X725" s="11">
        <f>IFERROR(IF(OR(R725&lt;=0,W725&lt;=0,S725&lt;=0,V725&lt;=0),0,ROUND((S725/R725)/(V725/W725),2)),0)</f>
        <v/>
      </c>
      <c r="Y725" s="11">
        <f>IFERROR(IF(OR(S725&lt;=0,V725&lt;=0),0,ROUND(S725/V725,2)),0)</f>
        <v/>
      </c>
      <c r="Z725" s="11">
        <f>IFERROR(J725-M725,0)</f>
        <v/>
      </c>
      <c r="AA725" s="11">
        <f>IFERROR(ROUND(MAX(0,MIN(100,((AB725*0.2)+(AC725*0.15)+(AD725*0.15)+(AE725*0.1)+(AF725*0.1)+(AG725*0.15)+(MIN(Y725/3,1)*100*0.1)+(AI725*0.05))*((AH725/100)*0.25+0.75))),0),0)</f>
        <v/>
      </c>
      <c r="AB725" s="11">
        <f>ROUND(MAX(0,MIN(100,((M725+10)/20)*100)),0)</f>
        <v/>
      </c>
      <c r="AC725" s="11">
        <f>IFERROR(IF(D725&lt;=0,0,ROUND(COUNTIFS($D$4:$D$3359,"&lt;="&amp;D725,$D$4:$D$3359,"&gt;0")/COUNTIF($D$4:$D$3359,"&gt;0")*100,0)),0)</f>
        <v/>
      </c>
      <c r="AD725" s="11">
        <f>IF(E725&lt;=0,0,ROUND(MAX(0,MIN(100,(LOG10(1+E725/1000000000)/LOG10(101))*100)),0))</f>
        <v/>
      </c>
      <c r="AE725" s="11">
        <f>IF(O725=N725,50,ROUND(MAX(0,MIN(100,((H725-N725)/(O725-N725))*100)),0))</f>
        <v/>
      </c>
      <c r="AF725" s="11">
        <f>ROUND(MAX(0,MIN(100,50+((H725-K725)/K725)*1000)),0)</f>
        <v/>
      </c>
      <c r="AG725" s="11">
        <f>IFERROR(ROUND(MAX(0,MIN(100,50+25*LN(MAX(0.01,X725)))),0),25)</f>
        <v/>
      </c>
      <c r="AH725" s="11">
        <f>ROUND(IF(M725&lt;=-30,0,IF(M725&lt;=-20,20,IF(M725&lt;=-10,50,100))),0)</f>
        <v/>
      </c>
      <c r="AI725" s="11">
        <f>ROUND(MAX(0,MIN(100,50+(Z725*10))),0)</f>
        <v/>
      </c>
      <c r="AJ725" s="11">
        <f>IFERROR(IF(--AA725&gt;=80,"خرید قوی",IF(--AA725&gt;=70,"خرید مشروط",IF(--AA725&gt;=60,"مراقبت",IF(--AA725&gt;=45,"ضعیف","عدم ورود")))),"")</f>
        <v/>
      </c>
    </row>
    <row r="726">
      <c r="A726" s="15">
        <f>'دیده بان بازار'!A729</f>
        <v/>
      </c>
      <c r="B726" s="16">
        <f>'دیده بان بازار'!B729</f>
        <v/>
      </c>
      <c r="C726" s="16">
        <f>'دیده بان بازار'!C729</f>
        <v/>
      </c>
      <c r="D726" s="16">
        <f>'دیده بان بازار'!D729</f>
        <v/>
      </c>
      <c r="E726" s="17">
        <f>'دیده بان بازار'!E729</f>
        <v/>
      </c>
      <c r="F726" s="16">
        <f>'دیده بان بازار'!F729</f>
        <v/>
      </c>
      <c r="G726" s="16">
        <f>'دیده بان بازار'!G729</f>
        <v/>
      </c>
      <c r="H726" s="16">
        <f>'دیده بان بازار'!H729</f>
        <v/>
      </c>
      <c r="I726" s="16">
        <f>'دیده بان بازار'!I729</f>
        <v/>
      </c>
      <c r="J726" s="16">
        <f>'دیده بان بازار'!J729</f>
        <v/>
      </c>
      <c r="K726" s="16">
        <f>'دیده بان بازار'!K729</f>
        <v/>
      </c>
      <c r="L726" s="16">
        <f>'دیده بان بازار'!L729</f>
        <v/>
      </c>
      <c r="M726" s="16">
        <f>'دیده بان بازار'!M729</f>
        <v/>
      </c>
      <c r="N726" s="16">
        <f>'دیده بان بازار'!N729</f>
        <v/>
      </c>
      <c r="O726" s="16">
        <f>'دیده بان بازار'!O729</f>
        <v/>
      </c>
      <c r="P726" s="16">
        <f>'دیده بان بازار'!P729</f>
        <v/>
      </c>
      <c r="Q726" s="16">
        <f>'دیده بان بازار'!Q729</f>
        <v/>
      </c>
      <c r="R726" s="16">
        <f>'دیده بان بازار'!R729</f>
        <v/>
      </c>
      <c r="S726" s="16">
        <f>'دیده بان بازار'!S729</f>
        <v/>
      </c>
      <c r="T726" s="16">
        <f>'دیده بان بازار'!T729</f>
        <v/>
      </c>
      <c r="U726" s="16">
        <f>'دیده بان بازار'!U729</f>
        <v/>
      </c>
      <c r="V726" s="16">
        <f>'دیده بان بازار'!V729</f>
        <v/>
      </c>
      <c r="W726" s="7">
        <f>'دیده بان بازار'!W729</f>
        <v/>
      </c>
      <c r="X726" s="11">
        <f>IFERROR(IF(OR(R726&lt;=0,W726&lt;=0,S726&lt;=0,V726&lt;=0),0,ROUND((S726/R726)/(V726/W726),2)),0)</f>
        <v/>
      </c>
      <c r="Y726" s="11">
        <f>IFERROR(IF(OR(S726&lt;=0,V726&lt;=0),0,ROUND(S726/V726,2)),0)</f>
        <v/>
      </c>
      <c r="Z726" s="11">
        <f>IFERROR(J726-M726,0)</f>
        <v/>
      </c>
      <c r="AA726" s="11">
        <f>IFERROR(ROUND(MAX(0,MIN(100,((AB726*0.2)+(AC726*0.15)+(AD726*0.15)+(AE726*0.1)+(AF726*0.1)+(AG726*0.15)+(MIN(Y726/3,1)*100*0.1)+(AI726*0.05))*((AH726/100)*0.25+0.75))),0),0)</f>
        <v/>
      </c>
      <c r="AB726" s="11">
        <f>ROUND(MAX(0,MIN(100,((M726+10)/20)*100)),0)</f>
        <v/>
      </c>
      <c r="AC726" s="11">
        <f>IFERROR(IF(D726&lt;=0,0,ROUND(COUNTIFS($D$4:$D$3359,"&lt;="&amp;D726,$D$4:$D$3359,"&gt;0")/COUNTIF($D$4:$D$3359,"&gt;0")*100,0)),0)</f>
        <v/>
      </c>
      <c r="AD726" s="11">
        <f>IF(E726&lt;=0,0,ROUND(MAX(0,MIN(100,(LOG10(1+E726/1000000000)/LOG10(101))*100)),0))</f>
        <v/>
      </c>
      <c r="AE726" s="11">
        <f>IF(O726=N726,50,ROUND(MAX(0,MIN(100,((H726-N726)/(O726-N726))*100)),0))</f>
        <v/>
      </c>
      <c r="AF726" s="11">
        <f>ROUND(MAX(0,MIN(100,50+((H726-K726)/K726)*1000)),0)</f>
        <v/>
      </c>
      <c r="AG726" s="11">
        <f>IFERROR(ROUND(MAX(0,MIN(100,50+25*LN(MAX(0.01,X726)))),0),25)</f>
        <v/>
      </c>
      <c r="AH726" s="11">
        <f>ROUND(IF(M726&lt;=-30,0,IF(M726&lt;=-20,20,IF(M726&lt;=-10,50,100))),0)</f>
        <v/>
      </c>
      <c r="AI726" s="11">
        <f>ROUND(MAX(0,MIN(100,50+(Z726*10))),0)</f>
        <v/>
      </c>
      <c r="AJ726" s="11">
        <f>IFERROR(IF(--AA726&gt;=80,"خرید قوی",IF(--AA726&gt;=70,"خرید مشروط",IF(--AA726&gt;=60,"مراقبت",IF(--AA726&gt;=45,"ضعیف","عدم ورود")))),"")</f>
        <v/>
      </c>
    </row>
    <row r="727">
      <c r="A727" s="12">
        <f>'دیده بان بازار'!A730</f>
        <v/>
      </c>
      <c r="B727" s="13">
        <f>'دیده بان بازار'!B730</f>
        <v/>
      </c>
      <c r="C727" s="13">
        <f>'دیده بان بازار'!C730</f>
        <v/>
      </c>
      <c r="D727" s="13">
        <f>'دیده بان بازار'!D730</f>
        <v/>
      </c>
      <c r="E727" s="14">
        <f>'دیده بان بازار'!E730</f>
        <v/>
      </c>
      <c r="F727" s="13">
        <f>'دیده بان بازار'!F730</f>
        <v/>
      </c>
      <c r="G727" s="13">
        <f>'دیده بان بازار'!G730</f>
        <v/>
      </c>
      <c r="H727" s="13">
        <f>'دیده بان بازار'!H730</f>
        <v/>
      </c>
      <c r="I727" s="13">
        <f>'دیده بان بازار'!I730</f>
        <v/>
      </c>
      <c r="J727" s="13">
        <f>'دیده بان بازار'!J730</f>
        <v/>
      </c>
      <c r="K727" s="13">
        <f>'دیده بان بازار'!K730</f>
        <v/>
      </c>
      <c r="L727" s="13">
        <f>'دیده بان بازار'!L730</f>
        <v/>
      </c>
      <c r="M727" s="13">
        <f>'دیده بان بازار'!M730</f>
        <v/>
      </c>
      <c r="N727" s="13">
        <f>'دیده بان بازار'!N730</f>
        <v/>
      </c>
      <c r="O727" s="13">
        <f>'دیده بان بازار'!O730</f>
        <v/>
      </c>
      <c r="P727" s="13">
        <f>'دیده بان بازار'!P730</f>
        <v/>
      </c>
      <c r="Q727" s="13">
        <f>'دیده بان بازار'!Q730</f>
        <v/>
      </c>
      <c r="R727" s="13">
        <f>'دیده بان بازار'!R730</f>
        <v/>
      </c>
      <c r="S727" s="13">
        <f>'دیده بان بازار'!S730</f>
        <v/>
      </c>
      <c r="T727" s="13">
        <f>'دیده بان بازار'!T730</f>
        <v/>
      </c>
      <c r="U727" s="13">
        <f>'دیده بان بازار'!U730</f>
        <v/>
      </c>
      <c r="V727" s="13">
        <f>'دیده بان بازار'!V730</f>
        <v/>
      </c>
      <c r="W727" s="6">
        <f>'دیده بان بازار'!W730</f>
        <v/>
      </c>
      <c r="X727" s="11">
        <f>IFERROR(IF(OR(R727&lt;=0,W727&lt;=0,S727&lt;=0,V727&lt;=0),0,ROUND((S727/R727)/(V727/W727),2)),0)</f>
        <v/>
      </c>
      <c r="Y727" s="11">
        <f>IFERROR(IF(OR(S727&lt;=0,V727&lt;=0),0,ROUND(S727/V727,2)),0)</f>
        <v/>
      </c>
      <c r="Z727" s="11">
        <f>IFERROR(J727-M727,0)</f>
        <v/>
      </c>
      <c r="AA727" s="11">
        <f>IFERROR(ROUND(MAX(0,MIN(100,((AB727*0.2)+(AC727*0.15)+(AD727*0.15)+(AE727*0.1)+(AF727*0.1)+(AG727*0.15)+(MIN(Y727/3,1)*100*0.1)+(AI727*0.05))*((AH727/100)*0.25+0.75))),0),0)</f>
        <v/>
      </c>
      <c r="AB727" s="11">
        <f>ROUND(MAX(0,MIN(100,((M727+10)/20)*100)),0)</f>
        <v/>
      </c>
      <c r="AC727" s="11">
        <f>IFERROR(IF(D727&lt;=0,0,ROUND(COUNTIFS($D$4:$D$3359,"&lt;="&amp;D727,$D$4:$D$3359,"&gt;0")/COUNTIF($D$4:$D$3359,"&gt;0")*100,0)),0)</f>
        <v/>
      </c>
      <c r="AD727" s="11">
        <f>IF(E727&lt;=0,0,ROUND(MAX(0,MIN(100,(LOG10(1+E727/1000000000)/LOG10(101))*100)),0))</f>
        <v/>
      </c>
      <c r="AE727" s="11">
        <f>IF(O727=N727,50,ROUND(MAX(0,MIN(100,((H727-N727)/(O727-N727))*100)),0))</f>
        <v/>
      </c>
      <c r="AF727" s="11">
        <f>ROUND(MAX(0,MIN(100,50+((H727-K727)/K727)*1000)),0)</f>
        <v/>
      </c>
      <c r="AG727" s="11">
        <f>IFERROR(ROUND(MAX(0,MIN(100,50+25*LN(MAX(0.01,X727)))),0),25)</f>
        <v/>
      </c>
      <c r="AH727" s="11">
        <f>ROUND(IF(M727&lt;=-30,0,IF(M727&lt;=-20,20,IF(M727&lt;=-10,50,100))),0)</f>
        <v/>
      </c>
      <c r="AI727" s="11">
        <f>ROUND(MAX(0,MIN(100,50+(Z727*10))),0)</f>
        <v/>
      </c>
      <c r="AJ727" s="11">
        <f>IFERROR(IF(--AA727&gt;=80,"خرید قوی",IF(--AA727&gt;=70,"خرید مشروط",IF(--AA727&gt;=60,"مراقبت",IF(--AA727&gt;=45,"ضعیف","عدم ورود")))),"")</f>
        <v/>
      </c>
    </row>
    <row r="728">
      <c r="A728" s="15">
        <f>'دیده بان بازار'!A731</f>
        <v/>
      </c>
      <c r="B728" s="16">
        <f>'دیده بان بازار'!B731</f>
        <v/>
      </c>
      <c r="C728" s="16">
        <f>'دیده بان بازار'!C731</f>
        <v/>
      </c>
      <c r="D728" s="16">
        <f>'دیده بان بازار'!D731</f>
        <v/>
      </c>
      <c r="E728" s="17">
        <f>'دیده بان بازار'!E731</f>
        <v/>
      </c>
      <c r="F728" s="16">
        <f>'دیده بان بازار'!F731</f>
        <v/>
      </c>
      <c r="G728" s="16">
        <f>'دیده بان بازار'!G731</f>
        <v/>
      </c>
      <c r="H728" s="16">
        <f>'دیده بان بازار'!H731</f>
        <v/>
      </c>
      <c r="I728" s="16">
        <f>'دیده بان بازار'!I731</f>
        <v/>
      </c>
      <c r="J728" s="16">
        <f>'دیده بان بازار'!J731</f>
        <v/>
      </c>
      <c r="K728" s="16">
        <f>'دیده بان بازار'!K731</f>
        <v/>
      </c>
      <c r="L728" s="16">
        <f>'دیده بان بازار'!L731</f>
        <v/>
      </c>
      <c r="M728" s="16">
        <f>'دیده بان بازار'!M731</f>
        <v/>
      </c>
      <c r="N728" s="16">
        <f>'دیده بان بازار'!N731</f>
        <v/>
      </c>
      <c r="O728" s="16">
        <f>'دیده بان بازار'!O731</f>
        <v/>
      </c>
      <c r="P728" s="16">
        <f>'دیده بان بازار'!P731</f>
        <v/>
      </c>
      <c r="Q728" s="16">
        <f>'دیده بان بازار'!Q731</f>
        <v/>
      </c>
      <c r="R728" s="16">
        <f>'دیده بان بازار'!R731</f>
        <v/>
      </c>
      <c r="S728" s="16">
        <f>'دیده بان بازار'!S731</f>
        <v/>
      </c>
      <c r="T728" s="16">
        <f>'دیده بان بازار'!T731</f>
        <v/>
      </c>
      <c r="U728" s="16">
        <f>'دیده بان بازار'!U731</f>
        <v/>
      </c>
      <c r="V728" s="16">
        <f>'دیده بان بازار'!V731</f>
        <v/>
      </c>
      <c r="W728" s="7">
        <f>'دیده بان بازار'!W731</f>
        <v/>
      </c>
      <c r="X728" s="11">
        <f>IFERROR(IF(OR(R728&lt;=0,W728&lt;=0,S728&lt;=0,V728&lt;=0),0,ROUND((S728/R728)/(V728/W728),2)),0)</f>
        <v/>
      </c>
      <c r="Y728" s="11">
        <f>IFERROR(IF(OR(S728&lt;=0,V728&lt;=0),0,ROUND(S728/V728,2)),0)</f>
        <v/>
      </c>
      <c r="Z728" s="11">
        <f>IFERROR(J728-M728,0)</f>
        <v/>
      </c>
      <c r="AA728" s="11">
        <f>IFERROR(ROUND(MAX(0,MIN(100,((AB728*0.2)+(AC728*0.15)+(AD728*0.15)+(AE728*0.1)+(AF728*0.1)+(AG728*0.15)+(MIN(Y728/3,1)*100*0.1)+(AI728*0.05))*((AH728/100)*0.25+0.75))),0),0)</f>
        <v/>
      </c>
      <c r="AB728" s="11">
        <f>ROUND(MAX(0,MIN(100,((M728+10)/20)*100)),0)</f>
        <v/>
      </c>
      <c r="AC728" s="11">
        <f>IFERROR(IF(D728&lt;=0,0,ROUND(COUNTIFS($D$4:$D$3359,"&lt;="&amp;D728,$D$4:$D$3359,"&gt;0")/COUNTIF($D$4:$D$3359,"&gt;0")*100,0)),0)</f>
        <v/>
      </c>
      <c r="AD728" s="11">
        <f>IF(E728&lt;=0,0,ROUND(MAX(0,MIN(100,(LOG10(1+E728/1000000000)/LOG10(101))*100)),0))</f>
        <v/>
      </c>
      <c r="AE728" s="11">
        <f>IF(O728=N728,50,ROUND(MAX(0,MIN(100,((H728-N728)/(O728-N728))*100)),0))</f>
        <v/>
      </c>
      <c r="AF728" s="11">
        <f>ROUND(MAX(0,MIN(100,50+((H728-K728)/K728)*1000)),0)</f>
        <v/>
      </c>
      <c r="AG728" s="11">
        <f>IFERROR(ROUND(MAX(0,MIN(100,50+25*LN(MAX(0.01,X728)))),0),25)</f>
        <v/>
      </c>
      <c r="AH728" s="11">
        <f>ROUND(IF(M728&lt;=-30,0,IF(M728&lt;=-20,20,IF(M728&lt;=-10,50,100))),0)</f>
        <v/>
      </c>
      <c r="AI728" s="11">
        <f>ROUND(MAX(0,MIN(100,50+(Z728*10))),0)</f>
        <v/>
      </c>
      <c r="AJ728" s="11">
        <f>IFERROR(IF(--AA728&gt;=80,"خرید قوی",IF(--AA728&gt;=70,"خرید مشروط",IF(--AA728&gt;=60,"مراقبت",IF(--AA728&gt;=45,"ضعیف","عدم ورود")))),"")</f>
        <v/>
      </c>
    </row>
    <row r="729">
      <c r="A729" s="12">
        <f>'دیده بان بازار'!A732</f>
        <v/>
      </c>
      <c r="B729" s="13">
        <f>'دیده بان بازار'!B732</f>
        <v/>
      </c>
      <c r="C729" s="13">
        <f>'دیده بان بازار'!C732</f>
        <v/>
      </c>
      <c r="D729" s="13">
        <f>'دیده بان بازار'!D732</f>
        <v/>
      </c>
      <c r="E729" s="14">
        <f>'دیده بان بازار'!E732</f>
        <v/>
      </c>
      <c r="F729" s="13">
        <f>'دیده بان بازار'!F732</f>
        <v/>
      </c>
      <c r="G729" s="13">
        <f>'دیده بان بازار'!G732</f>
        <v/>
      </c>
      <c r="H729" s="13">
        <f>'دیده بان بازار'!H732</f>
        <v/>
      </c>
      <c r="I729" s="13">
        <f>'دیده بان بازار'!I732</f>
        <v/>
      </c>
      <c r="J729" s="13">
        <f>'دیده بان بازار'!J732</f>
        <v/>
      </c>
      <c r="K729" s="13">
        <f>'دیده بان بازار'!K732</f>
        <v/>
      </c>
      <c r="L729" s="13">
        <f>'دیده بان بازار'!L732</f>
        <v/>
      </c>
      <c r="M729" s="13">
        <f>'دیده بان بازار'!M732</f>
        <v/>
      </c>
      <c r="N729" s="13">
        <f>'دیده بان بازار'!N732</f>
        <v/>
      </c>
      <c r="O729" s="13">
        <f>'دیده بان بازار'!O732</f>
        <v/>
      </c>
      <c r="P729" s="13">
        <f>'دیده بان بازار'!P732</f>
        <v/>
      </c>
      <c r="Q729" s="13">
        <f>'دیده بان بازار'!Q732</f>
        <v/>
      </c>
      <c r="R729" s="13">
        <f>'دیده بان بازار'!R732</f>
        <v/>
      </c>
      <c r="S729" s="13">
        <f>'دیده بان بازار'!S732</f>
        <v/>
      </c>
      <c r="T729" s="13">
        <f>'دیده بان بازار'!T732</f>
        <v/>
      </c>
      <c r="U729" s="13">
        <f>'دیده بان بازار'!U732</f>
        <v/>
      </c>
      <c r="V729" s="13">
        <f>'دیده بان بازار'!V732</f>
        <v/>
      </c>
      <c r="W729" s="6">
        <f>'دیده بان بازار'!W732</f>
        <v/>
      </c>
      <c r="X729" s="11">
        <f>IFERROR(IF(OR(R729&lt;=0,W729&lt;=0,S729&lt;=0,V729&lt;=0),0,ROUND((S729/R729)/(V729/W729),2)),0)</f>
        <v/>
      </c>
      <c r="Y729" s="11">
        <f>IFERROR(IF(OR(S729&lt;=0,V729&lt;=0),0,ROUND(S729/V729,2)),0)</f>
        <v/>
      </c>
      <c r="Z729" s="11">
        <f>IFERROR(J729-M729,0)</f>
        <v/>
      </c>
      <c r="AA729" s="11">
        <f>IFERROR(ROUND(MAX(0,MIN(100,((AB729*0.2)+(AC729*0.15)+(AD729*0.15)+(AE729*0.1)+(AF729*0.1)+(AG729*0.15)+(MIN(Y729/3,1)*100*0.1)+(AI729*0.05))*((AH729/100)*0.25+0.75))),0),0)</f>
        <v/>
      </c>
      <c r="AB729" s="11">
        <f>ROUND(MAX(0,MIN(100,((M729+10)/20)*100)),0)</f>
        <v/>
      </c>
      <c r="AC729" s="11">
        <f>IFERROR(IF(D729&lt;=0,0,ROUND(COUNTIFS($D$4:$D$3359,"&lt;="&amp;D729,$D$4:$D$3359,"&gt;0")/COUNTIF($D$4:$D$3359,"&gt;0")*100,0)),0)</f>
        <v/>
      </c>
      <c r="AD729" s="11">
        <f>IF(E729&lt;=0,0,ROUND(MAX(0,MIN(100,(LOG10(1+E729/1000000000)/LOG10(101))*100)),0))</f>
        <v/>
      </c>
      <c r="AE729" s="11">
        <f>IF(O729=N729,50,ROUND(MAX(0,MIN(100,((H729-N729)/(O729-N729))*100)),0))</f>
        <v/>
      </c>
      <c r="AF729" s="11">
        <f>ROUND(MAX(0,MIN(100,50+((H729-K729)/K729)*1000)),0)</f>
        <v/>
      </c>
      <c r="AG729" s="11">
        <f>IFERROR(ROUND(MAX(0,MIN(100,50+25*LN(MAX(0.01,X729)))),0),25)</f>
        <v/>
      </c>
      <c r="AH729" s="11">
        <f>ROUND(IF(M729&lt;=-30,0,IF(M729&lt;=-20,20,IF(M729&lt;=-10,50,100))),0)</f>
        <v/>
      </c>
      <c r="AI729" s="11">
        <f>ROUND(MAX(0,MIN(100,50+(Z729*10))),0)</f>
        <v/>
      </c>
      <c r="AJ729" s="11">
        <f>IFERROR(IF(--AA729&gt;=80,"خرید قوی",IF(--AA729&gt;=70,"خرید مشروط",IF(--AA729&gt;=60,"مراقبت",IF(--AA729&gt;=45,"ضعیف","عدم ورود")))),"")</f>
        <v/>
      </c>
    </row>
    <row r="730">
      <c r="A730" s="15">
        <f>'دیده بان بازار'!A733</f>
        <v/>
      </c>
      <c r="B730" s="16">
        <f>'دیده بان بازار'!B733</f>
        <v/>
      </c>
      <c r="C730" s="16">
        <f>'دیده بان بازار'!C733</f>
        <v/>
      </c>
      <c r="D730" s="16">
        <f>'دیده بان بازار'!D733</f>
        <v/>
      </c>
      <c r="E730" s="17">
        <f>'دیده بان بازار'!E733</f>
        <v/>
      </c>
      <c r="F730" s="16">
        <f>'دیده بان بازار'!F733</f>
        <v/>
      </c>
      <c r="G730" s="16">
        <f>'دیده بان بازار'!G733</f>
        <v/>
      </c>
      <c r="H730" s="16">
        <f>'دیده بان بازار'!H733</f>
        <v/>
      </c>
      <c r="I730" s="16">
        <f>'دیده بان بازار'!I733</f>
        <v/>
      </c>
      <c r="J730" s="16">
        <f>'دیده بان بازار'!J733</f>
        <v/>
      </c>
      <c r="K730" s="16">
        <f>'دیده بان بازار'!K733</f>
        <v/>
      </c>
      <c r="L730" s="16">
        <f>'دیده بان بازار'!L733</f>
        <v/>
      </c>
      <c r="M730" s="16">
        <f>'دیده بان بازار'!M733</f>
        <v/>
      </c>
      <c r="N730" s="16">
        <f>'دیده بان بازار'!N733</f>
        <v/>
      </c>
      <c r="O730" s="16">
        <f>'دیده بان بازار'!O733</f>
        <v/>
      </c>
      <c r="P730" s="16">
        <f>'دیده بان بازار'!P733</f>
        <v/>
      </c>
      <c r="Q730" s="16">
        <f>'دیده بان بازار'!Q733</f>
        <v/>
      </c>
      <c r="R730" s="16">
        <f>'دیده بان بازار'!R733</f>
        <v/>
      </c>
      <c r="S730" s="16">
        <f>'دیده بان بازار'!S733</f>
        <v/>
      </c>
      <c r="T730" s="16">
        <f>'دیده بان بازار'!T733</f>
        <v/>
      </c>
      <c r="U730" s="16">
        <f>'دیده بان بازار'!U733</f>
        <v/>
      </c>
      <c r="V730" s="16">
        <f>'دیده بان بازار'!V733</f>
        <v/>
      </c>
      <c r="W730" s="7">
        <f>'دیده بان بازار'!W733</f>
        <v/>
      </c>
      <c r="X730" s="11">
        <f>IFERROR(IF(OR(R730&lt;=0,W730&lt;=0,S730&lt;=0,V730&lt;=0),0,ROUND((S730/R730)/(V730/W730),2)),0)</f>
        <v/>
      </c>
      <c r="Y730" s="11">
        <f>IFERROR(IF(OR(S730&lt;=0,V730&lt;=0),0,ROUND(S730/V730,2)),0)</f>
        <v/>
      </c>
      <c r="Z730" s="11">
        <f>IFERROR(J730-M730,0)</f>
        <v/>
      </c>
      <c r="AA730" s="11">
        <f>IFERROR(ROUND(MAX(0,MIN(100,((AB730*0.2)+(AC730*0.15)+(AD730*0.15)+(AE730*0.1)+(AF730*0.1)+(AG730*0.15)+(MIN(Y730/3,1)*100*0.1)+(AI730*0.05))*((AH730/100)*0.25+0.75))),0),0)</f>
        <v/>
      </c>
      <c r="AB730" s="11">
        <f>ROUND(MAX(0,MIN(100,((M730+10)/20)*100)),0)</f>
        <v/>
      </c>
      <c r="AC730" s="11">
        <f>IFERROR(IF(D730&lt;=0,0,ROUND(COUNTIFS($D$4:$D$3359,"&lt;="&amp;D730,$D$4:$D$3359,"&gt;0")/COUNTIF($D$4:$D$3359,"&gt;0")*100,0)),0)</f>
        <v/>
      </c>
      <c r="AD730" s="11">
        <f>IF(E730&lt;=0,0,ROUND(MAX(0,MIN(100,(LOG10(1+E730/1000000000)/LOG10(101))*100)),0))</f>
        <v/>
      </c>
      <c r="AE730" s="11">
        <f>IF(O730=N730,50,ROUND(MAX(0,MIN(100,((H730-N730)/(O730-N730))*100)),0))</f>
        <v/>
      </c>
      <c r="AF730" s="11">
        <f>ROUND(MAX(0,MIN(100,50+((H730-K730)/K730)*1000)),0)</f>
        <v/>
      </c>
      <c r="AG730" s="11">
        <f>IFERROR(ROUND(MAX(0,MIN(100,50+25*LN(MAX(0.01,X730)))),0),25)</f>
        <v/>
      </c>
      <c r="AH730" s="11">
        <f>ROUND(IF(M730&lt;=-30,0,IF(M730&lt;=-20,20,IF(M730&lt;=-10,50,100))),0)</f>
        <v/>
      </c>
      <c r="AI730" s="11">
        <f>ROUND(MAX(0,MIN(100,50+(Z730*10))),0)</f>
        <v/>
      </c>
      <c r="AJ730" s="11">
        <f>IFERROR(IF(--AA730&gt;=80,"خرید قوی",IF(--AA730&gt;=70,"خرید مشروط",IF(--AA730&gt;=60,"مراقبت",IF(--AA730&gt;=45,"ضعیف","عدم ورود")))),"")</f>
        <v/>
      </c>
    </row>
    <row r="731">
      <c r="A731" s="12">
        <f>'دیده بان بازار'!A734</f>
        <v/>
      </c>
      <c r="B731" s="13">
        <f>'دیده بان بازار'!B734</f>
        <v/>
      </c>
      <c r="C731" s="13">
        <f>'دیده بان بازار'!C734</f>
        <v/>
      </c>
      <c r="D731" s="13">
        <f>'دیده بان بازار'!D734</f>
        <v/>
      </c>
      <c r="E731" s="14">
        <f>'دیده بان بازار'!E734</f>
        <v/>
      </c>
      <c r="F731" s="13">
        <f>'دیده بان بازار'!F734</f>
        <v/>
      </c>
      <c r="G731" s="13">
        <f>'دیده بان بازار'!G734</f>
        <v/>
      </c>
      <c r="H731" s="13">
        <f>'دیده بان بازار'!H734</f>
        <v/>
      </c>
      <c r="I731" s="13">
        <f>'دیده بان بازار'!I734</f>
        <v/>
      </c>
      <c r="J731" s="13">
        <f>'دیده بان بازار'!J734</f>
        <v/>
      </c>
      <c r="K731" s="13">
        <f>'دیده بان بازار'!K734</f>
        <v/>
      </c>
      <c r="L731" s="13">
        <f>'دیده بان بازار'!L734</f>
        <v/>
      </c>
      <c r="M731" s="13">
        <f>'دیده بان بازار'!M734</f>
        <v/>
      </c>
      <c r="N731" s="13">
        <f>'دیده بان بازار'!N734</f>
        <v/>
      </c>
      <c r="O731" s="13">
        <f>'دیده بان بازار'!O734</f>
        <v/>
      </c>
      <c r="P731" s="13">
        <f>'دیده بان بازار'!P734</f>
        <v/>
      </c>
      <c r="Q731" s="13">
        <f>'دیده بان بازار'!Q734</f>
        <v/>
      </c>
      <c r="R731" s="13">
        <f>'دیده بان بازار'!R734</f>
        <v/>
      </c>
      <c r="S731" s="13">
        <f>'دیده بان بازار'!S734</f>
        <v/>
      </c>
      <c r="T731" s="13">
        <f>'دیده بان بازار'!T734</f>
        <v/>
      </c>
      <c r="U731" s="13">
        <f>'دیده بان بازار'!U734</f>
        <v/>
      </c>
      <c r="V731" s="13">
        <f>'دیده بان بازار'!V734</f>
        <v/>
      </c>
      <c r="W731" s="6">
        <f>'دیده بان بازار'!W734</f>
        <v/>
      </c>
      <c r="X731" s="11">
        <f>IFERROR(IF(OR(R731&lt;=0,W731&lt;=0,S731&lt;=0,V731&lt;=0),0,ROUND((S731/R731)/(V731/W731),2)),0)</f>
        <v/>
      </c>
      <c r="Y731" s="11">
        <f>IFERROR(IF(OR(S731&lt;=0,V731&lt;=0),0,ROUND(S731/V731,2)),0)</f>
        <v/>
      </c>
      <c r="Z731" s="11">
        <f>IFERROR(J731-M731,0)</f>
        <v/>
      </c>
      <c r="AA731" s="11">
        <f>IFERROR(ROUND(MAX(0,MIN(100,((AB731*0.2)+(AC731*0.15)+(AD731*0.15)+(AE731*0.1)+(AF731*0.1)+(AG731*0.15)+(MIN(Y731/3,1)*100*0.1)+(AI731*0.05))*((AH731/100)*0.25+0.75))),0),0)</f>
        <v/>
      </c>
      <c r="AB731" s="11">
        <f>ROUND(MAX(0,MIN(100,((M731+10)/20)*100)),0)</f>
        <v/>
      </c>
      <c r="AC731" s="11">
        <f>IFERROR(IF(D731&lt;=0,0,ROUND(COUNTIFS($D$4:$D$3359,"&lt;="&amp;D731,$D$4:$D$3359,"&gt;0")/COUNTIF($D$4:$D$3359,"&gt;0")*100,0)),0)</f>
        <v/>
      </c>
      <c r="AD731" s="11">
        <f>IF(E731&lt;=0,0,ROUND(MAX(0,MIN(100,(LOG10(1+E731/1000000000)/LOG10(101))*100)),0))</f>
        <v/>
      </c>
      <c r="AE731" s="11">
        <f>IF(O731=N731,50,ROUND(MAX(0,MIN(100,((H731-N731)/(O731-N731))*100)),0))</f>
        <v/>
      </c>
      <c r="AF731" s="11">
        <f>ROUND(MAX(0,MIN(100,50+((H731-K731)/K731)*1000)),0)</f>
        <v/>
      </c>
      <c r="AG731" s="11">
        <f>IFERROR(ROUND(MAX(0,MIN(100,50+25*LN(MAX(0.01,X731)))),0),25)</f>
        <v/>
      </c>
      <c r="AH731" s="11">
        <f>ROUND(IF(M731&lt;=-30,0,IF(M731&lt;=-20,20,IF(M731&lt;=-10,50,100))),0)</f>
        <v/>
      </c>
      <c r="AI731" s="11">
        <f>ROUND(MAX(0,MIN(100,50+(Z731*10))),0)</f>
        <v/>
      </c>
      <c r="AJ731" s="11">
        <f>IFERROR(IF(--AA731&gt;=80,"خرید قوی",IF(--AA731&gt;=70,"خرید مشروط",IF(--AA731&gt;=60,"مراقبت",IF(--AA731&gt;=45,"ضعیف","عدم ورود")))),"")</f>
        <v/>
      </c>
    </row>
    <row r="732">
      <c r="A732" s="15">
        <f>'دیده بان بازار'!A735</f>
        <v/>
      </c>
      <c r="B732" s="16">
        <f>'دیده بان بازار'!B735</f>
        <v/>
      </c>
      <c r="C732" s="16">
        <f>'دیده بان بازار'!C735</f>
        <v/>
      </c>
      <c r="D732" s="16">
        <f>'دیده بان بازار'!D735</f>
        <v/>
      </c>
      <c r="E732" s="17">
        <f>'دیده بان بازار'!E735</f>
        <v/>
      </c>
      <c r="F732" s="16">
        <f>'دیده بان بازار'!F735</f>
        <v/>
      </c>
      <c r="G732" s="16">
        <f>'دیده بان بازار'!G735</f>
        <v/>
      </c>
      <c r="H732" s="16">
        <f>'دیده بان بازار'!H735</f>
        <v/>
      </c>
      <c r="I732" s="16">
        <f>'دیده بان بازار'!I735</f>
        <v/>
      </c>
      <c r="J732" s="16">
        <f>'دیده بان بازار'!J735</f>
        <v/>
      </c>
      <c r="K732" s="16">
        <f>'دیده بان بازار'!K735</f>
        <v/>
      </c>
      <c r="L732" s="16">
        <f>'دیده بان بازار'!L735</f>
        <v/>
      </c>
      <c r="M732" s="16">
        <f>'دیده بان بازار'!M735</f>
        <v/>
      </c>
      <c r="N732" s="16">
        <f>'دیده بان بازار'!N735</f>
        <v/>
      </c>
      <c r="O732" s="16">
        <f>'دیده بان بازار'!O735</f>
        <v/>
      </c>
      <c r="P732" s="16">
        <f>'دیده بان بازار'!P735</f>
        <v/>
      </c>
      <c r="Q732" s="16">
        <f>'دیده بان بازار'!Q735</f>
        <v/>
      </c>
      <c r="R732" s="16">
        <f>'دیده بان بازار'!R735</f>
        <v/>
      </c>
      <c r="S732" s="16">
        <f>'دیده بان بازار'!S735</f>
        <v/>
      </c>
      <c r="T732" s="16">
        <f>'دیده بان بازار'!T735</f>
        <v/>
      </c>
      <c r="U732" s="16">
        <f>'دیده بان بازار'!U735</f>
        <v/>
      </c>
      <c r="V732" s="16">
        <f>'دیده بان بازار'!V735</f>
        <v/>
      </c>
      <c r="W732" s="7">
        <f>'دیده بان بازار'!W735</f>
        <v/>
      </c>
      <c r="X732" s="11">
        <f>IFERROR(IF(OR(R732&lt;=0,W732&lt;=0,S732&lt;=0,V732&lt;=0),0,ROUND((S732/R732)/(V732/W732),2)),0)</f>
        <v/>
      </c>
      <c r="Y732" s="11">
        <f>IFERROR(IF(OR(S732&lt;=0,V732&lt;=0),0,ROUND(S732/V732,2)),0)</f>
        <v/>
      </c>
      <c r="Z732" s="11">
        <f>IFERROR(J732-M732,0)</f>
        <v/>
      </c>
      <c r="AA732" s="11">
        <f>IFERROR(ROUND(MAX(0,MIN(100,((AB732*0.2)+(AC732*0.15)+(AD732*0.15)+(AE732*0.1)+(AF732*0.1)+(AG732*0.15)+(MIN(Y732/3,1)*100*0.1)+(AI732*0.05))*((AH732/100)*0.25+0.75))),0),0)</f>
        <v/>
      </c>
      <c r="AB732" s="11">
        <f>ROUND(MAX(0,MIN(100,((M732+10)/20)*100)),0)</f>
        <v/>
      </c>
      <c r="AC732" s="11">
        <f>IFERROR(IF(D732&lt;=0,0,ROUND(COUNTIFS($D$4:$D$3359,"&lt;="&amp;D732,$D$4:$D$3359,"&gt;0")/COUNTIF($D$4:$D$3359,"&gt;0")*100,0)),0)</f>
        <v/>
      </c>
      <c r="AD732" s="11">
        <f>IF(E732&lt;=0,0,ROUND(MAX(0,MIN(100,(LOG10(1+E732/1000000000)/LOG10(101))*100)),0))</f>
        <v/>
      </c>
      <c r="AE732" s="11">
        <f>IF(O732=N732,50,ROUND(MAX(0,MIN(100,((H732-N732)/(O732-N732))*100)),0))</f>
        <v/>
      </c>
      <c r="AF732" s="11">
        <f>ROUND(MAX(0,MIN(100,50+((H732-K732)/K732)*1000)),0)</f>
        <v/>
      </c>
      <c r="AG732" s="11">
        <f>IFERROR(ROUND(MAX(0,MIN(100,50+25*LN(MAX(0.01,X732)))),0),25)</f>
        <v/>
      </c>
      <c r="AH732" s="11">
        <f>ROUND(IF(M732&lt;=-30,0,IF(M732&lt;=-20,20,IF(M732&lt;=-10,50,100))),0)</f>
        <v/>
      </c>
      <c r="AI732" s="11">
        <f>ROUND(MAX(0,MIN(100,50+(Z732*10))),0)</f>
        <v/>
      </c>
      <c r="AJ732" s="11">
        <f>IFERROR(IF(--AA732&gt;=80,"خرید قوی",IF(--AA732&gt;=70,"خرید مشروط",IF(--AA732&gt;=60,"مراقبت",IF(--AA732&gt;=45,"ضعیف","عدم ورود")))),"")</f>
        <v/>
      </c>
    </row>
    <row r="733">
      <c r="A733" s="12">
        <f>'دیده بان بازار'!A736</f>
        <v/>
      </c>
      <c r="B733" s="13">
        <f>'دیده بان بازار'!B736</f>
        <v/>
      </c>
      <c r="C733" s="13">
        <f>'دیده بان بازار'!C736</f>
        <v/>
      </c>
      <c r="D733" s="13">
        <f>'دیده بان بازار'!D736</f>
        <v/>
      </c>
      <c r="E733" s="14">
        <f>'دیده بان بازار'!E736</f>
        <v/>
      </c>
      <c r="F733" s="13">
        <f>'دیده بان بازار'!F736</f>
        <v/>
      </c>
      <c r="G733" s="13">
        <f>'دیده بان بازار'!G736</f>
        <v/>
      </c>
      <c r="H733" s="13">
        <f>'دیده بان بازار'!H736</f>
        <v/>
      </c>
      <c r="I733" s="13">
        <f>'دیده بان بازار'!I736</f>
        <v/>
      </c>
      <c r="J733" s="13">
        <f>'دیده بان بازار'!J736</f>
        <v/>
      </c>
      <c r="K733" s="13">
        <f>'دیده بان بازار'!K736</f>
        <v/>
      </c>
      <c r="L733" s="13">
        <f>'دیده بان بازار'!L736</f>
        <v/>
      </c>
      <c r="M733" s="13">
        <f>'دیده بان بازار'!M736</f>
        <v/>
      </c>
      <c r="N733" s="13">
        <f>'دیده بان بازار'!N736</f>
        <v/>
      </c>
      <c r="O733" s="13">
        <f>'دیده بان بازار'!O736</f>
        <v/>
      </c>
      <c r="P733" s="13">
        <f>'دیده بان بازار'!P736</f>
        <v/>
      </c>
      <c r="Q733" s="13">
        <f>'دیده بان بازار'!Q736</f>
        <v/>
      </c>
      <c r="R733" s="13">
        <f>'دیده بان بازار'!R736</f>
        <v/>
      </c>
      <c r="S733" s="13">
        <f>'دیده بان بازار'!S736</f>
        <v/>
      </c>
      <c r="T733" s="13">
        <f>'دیده بان بازار'!T736</f>
        <v/>
      </c>
      <c r="U733" s="13">
        <f>'دیده بان بازار'!U736</f>
        <v/>
      </c>
      <c r="V733" s="13">
        <f>'دیده بان بازار'!V736</f>
        <v/>
      </c>
      <c r="W733" s="6">
        <f>'دیده بان بازار'!W736</f>
        <v/>
      </c>
      <c r="X733" s="11">
        <f>IFERROR(IF(OR(R733&lt;=0,W733&lt;=0,S733&lt;=0,V733&lt;=0),0,ROUND((S733/R733)/(V733/W733),2)),0)</f>
        <v/>
      </c>
      <c r="Y733" s="11">
        <f>IFERROR(IF(OR(S733&lt;=0,V733&lt;=0),0,ROUND(S733/V733,2)),0)</f>
        <v/>
      </c>
      <c r="Z733" s="11">
        <f>IFERROR(J733-M733,0)</f>
        <v/>
      </c>
      <c r="AA733" s="11">
        <f>IFERROR(ROUND(MAX(0,MIN(100,((AB733*0.2)+(AC733*0.15)+(AD733*0.15)+(AE733*0.1)+(AF733*0.1)+(AG733*0.15)+(MIN(Y733/3,1)*100*0.1)+(AI733*0.05))*((AH733/100)*0.25+0.75))),0),0)</f>
        <v/>
      </c>
      <c r="AB733" s="11">
        <f>ROUND(MAX(0,MIN(100,((M733+10)/20)*100)),0)</f>
        <v/>
      </c>
      <c r="AC733" s="11">
        <f>IFERROR(IF(D733&lt;=0,0,ROUND(COUNTIFS($D$4:$D$3359,"&lt;="&amp;D733,$D$4:$D$3359,"&gt;0")/COUNTIF($D$4:$D$3359,"&gt;0")*100,0)),0)</f>
        <v/>
      </c>
      <c r="AD733" s="11">
        <f>IF(E733&lt;=0,0,ROUND(MAX(0,MIN(100,(LOG10(1+E733/1000000000)/LOG10(101))*100)),0))</f>
        <v/>
      </c>
      <c r="AE733" s="11">
        <f>IF(O733=N733,50,ROUND(MAX(0,MIN(100,((H733-N733)/(O733-N733))*100)),0))</f>
        <v/>
      </c>
      <c r="AF733" s="11">
        <f>ROUND(MAX(0,MIN(100,50+((H733-K733)/K733)*1000)),0)</f>
        <v/>
      </c>
      <c r="AG733" s="11">
        <f>IFERROR(ROUND(MAX(0,MIN(100,50+25*LN(MAX(0.01,X733)))),0),25)</f>
        <v/>
      </c>
      <c r="AH733" s="11">
        <f>ROUND(IF(M733&lt;=-30,0,IF(M733&lt;=-20,20,IF(M733&lt;=-10,50,100))),0)</f>
        <v/>
      </c>
      <c r="AI733" s="11">
        <f>ROUND(MAX(0,MIN(100,50+(Z733*10))),0)</f>
        <v/>
      </c>
      <c r="AJ733" s="11">
        <f>IFERROR(IF(--AA733&gt;=80,"خرید قوی",IF(--AA733&gt;=70,"خرید مشروط",IF(--AA733&gt;=60,"مراقبت",IF(--AA733&gt;=45,"ضعیف","عدم ورود")))),"")</f>
        <v/>
      </c>
    </row>
    <row r="734">
      <c r="A734" s="15">
        <f>'دیده بان بازار'!A737</f>
        <v/>
      </c>
      <c r="B734" s="16">
        <f>'دیده بان بازار'!B737</f>
        <v/>
      </c>
      <c r="C734" s="16">
        <f>'دیده بان بازار'!C737</f>
        <v/>
      </c>
      <c r="D734" s="16">
        <f>'دیده بان بازار'!D737</f>
        <v/>
      </c>
      <c r="E734" s="17">
        <f>'دیده بان بازار'!E737</f>
        <v/>
      </c>
      <c r="F734" s="16">
        <f>'دیده بان بازار'!F737</f>
        <v/>
      </c>
      <c r="G734" s="16">
        <f>'دیده بان بازار'!G737</f>
        <v/>
      </c>
      <c r="H734" s="16">
        <f>'دیده بان بازار'!H737</f>
        <v/>
      </c>
      <c r="I734" s="16">
        <f>'دیده بان بازار'!I737</f>
        <v/>
      </c>
      <c r="J734" s="16">
        <f>'دیده بان بازار'!J737</f>
        <v/>
      </c>
      <c r="K734" s="16">
        <f>'دیده بان بازار'!K737</f>
        <v/>
      </c>
      <c r="L734" s="16">
        <f>'دیده بان بازار'!L737</f>
        <v/>
      </c>
      <c r="M734" s="16">
        <f>'دیده بان بازار'!M737</f>
        <v/>
      </c>
      <c r="N734" s="16">
        <f>'دیده بان بازار'!N737</f>
        <v/>
      </c>
      <c r="O734" s="16">
        <f>'دیده بان بازار'!O737</f>
        <v/>
      </c>
      <c r="P734" s="16">
        <f>'دیده بان بازار'!P737</f>
        <v/>
      </c>
      <c r="Q734" s="16">
        <f>'دیده بان بازار'!Q737</f>
        <v/>
      </c>
      <c r="R734" s="16">
        <f>'دیده بان بازار'!R737</f>
        <v/>
      </c>
      <c r="S734" s="16">
        <f>'دیده بان بازار'!S737</f>
        <v/>
      </c>
      <c r="T734" s="16">
        <f>'دیده بان بازار'!T737</f>
        <v/>
      </c>
      <c r="U734" s="16">
        <f>'دیده بان بازار'!U737</f>
        <v/>
      </c>
      <c r="V734" s="16">
        <f>'دیده بان بازار'!V737</f>
        <v/>
      </c>
      <c r="W734" s="7">
        <f>'دیده بان بازار'!W737</f>
        <v/>
      </c>
      <c r="X734" s="11">
        <f>IFERROR(IF(OR(R734&lt;=0,W734&lt;=0,S734&lt;=0,V734&lt;=0),0,ROUND((S734/R734)/(V734/W734),2)),0)</f>
        <v/>
      </c>
      <c r="Y734" s="11">
        <f>IFERROR(IF(OR(S734&lt;=0,V734&lt;=0),0,ROUND(S734/V734,2)),0)</f>
        <v/>
      </c>
      <c r="Z734" s="11">
        <f>IFERROR(J734-M734,0)</f>
        <v/>
      </c>
      <c r="AA734" s="11">
        <f>IFERROR(ROUND(MAX(0,MIN(100,((AB734*0.2)+(AC734*0.15)+(AD734*0.15)+(AE734*0.1)+(AF734*0.1)+(AG734*0.15)+(MIN(Y734/3,1)*100*0.1)+(AI734*0.05))*((AH734/100)*0.25+0.75))),0),0)</f>
        <v/>
      </c>
      <c r="AB734" s="11">
        <f>ROUND(MAX(0,MIN(100,((M734+10)/20)*100)),0)</f>
        <v/>
      </c>
      <c r="AC734" s="11">
        <f>IFERROR(IF(D734&lt;=0,0,ROUND(COUNTIFS($D$4:$D$3359,"&lt;="&amp;D734,$D$4:$D$3359,"&gt;0")/COUNTIF($D$4:$D$3359,"&gt;0")*100,0)),0)</f>
        <v/>
      </c>
      <c r="AD734" s="11">
        <f>IF(E734&lt;=0,0,ROUND(MAX(0,MIN(100,(LOG10(1+E734/1000000000)/LOG10(101))*100)),0))</f>
        <v/>
      </c>
      <c r="AE734" s="11">
        <f>IF(O734=N734,50,ROUND(MAX(0,MIN(100,((H734-N734)/(O734-N734))*100)),0))</f>
        <v/>
      </c>
      <c r="AF734" s="11">
        <f>ROUND(MAX(0,MIN(100,50+((H734-K734)/K734)*1000)),0)</f>
        <v/>
      </c>
      <c r="AG734" s="11">
        <f>IFERROR(ROUND(MAX(0,MIN(100,50+25*LN(MAX(0.01,X734)))),0),25)</f>
        <v/>
      </c>
      <c r="AH734" s="11">
        <f>ROUND(IF(M734&lt;=-30,0,IF(M734&lt;=-20,20,IF(M734&lt;=-10,50,100))),0)</f>
        <v/>
      </c>
      <c r="AI734" s="11">
        <f>ROUND(MAX(0,MIN(100,50+(Z734*10))),0)</f>
        <v/>
      </c>
      <c r="AJ734" s="11">
        <f>IFERROR(IF(--AA734&gt;=80,"خرید قوی",IF(--AA734&gt;=70,"خرید مشروط",IF(--AA734&gt;=60,"مراقبت",IF(--AA734&gt;=45,"ضعیف","عدم ورود")))),"")</f>
        <v/>
      </c>
    </row>
    <row r="735">
      <c r="A735" s="12">
        <f>'دیده بان بازار'!A738</f>
        <v/>
      </c>
      <c r="B735" s="13">
        <f>'دیده بان بازار'!B738</f>
        <v/>
      </c>
      <c r="C735" s="13">
        <f>'دیده بان بازار'!C738</f>
        <v/>
      </c>
      <c r="D735" s="13">
        <f>'دیده بان بازار'!D738</f>
        <v/>
      </c>
      <c r="E735" s="14">
        <f>'دیده بان بازار'!E738</f>
        <v/>
      </c>
      <c r="F735" s="13">
        <f>'دیده بان بازار'!F738</f>
        <v/>
      </c>
      <c r="G735" s="13">
        <f>'دیده بان بازار'!G738</f>
        <v/>
      </c>
      <c r="H735" s="13">
        <f>'دیده بان بازار'!H738</f>
        <v/>
      </c>
      <c r="I735" s="13">
        <f>'دیده بان بازار'!I738</f>
        <v/>
      </c>
      <c r="J735" s="13">
        <f>'دیده بان بازار'!J738</f>
        <v/>
      </c>
      <c r="K735" s="13">
        <f>'دیده بان بازار'!K738</f>
        <v/>
      </c>
      <c r="L735" s="13">
        <f>'دیده بان بازار'!L738</f>
        <v/>
      </c>
      <c r="M735" s="13">
        <f>'دیده بان بازار'!M738</f>
        <v/>
      </c>
      <c r="N735" s="13">
        <f>'دیده بان بازار'!N738</f>
        <v/>
      </c>
      <c r="O735" s="13">
        <f>'دیده بان بازار'!O738</f>
        <v/>
      </c>
      <c r="P735" s="13">
        <f>'دیده بان بازار'!P738</f>
        <v/>
      </c>
      <c r="Q735" s="13">
        <f>'دیده بان بازار'!Q738</f>
        <v/>
      </c>
      <c r="R735" s="13">
        <f>'دیده بان بازار'!R738</f>
        <v/>
      </c>
      <c r="S735" s="13">
        <f>'دیده بان بازار'!S738</f>
        <v/>
      </c>
      <c r="T735" s="13">
        <f>'دیده بان بازار'!T738</f>
        <v/>
      </c>
      <c r="U735" s="13">
        <f>'دیده بان بازار'!U738</f>
        <v/>
      </c>
      <c r="V735" s="13">
        <f>'دیده بان بازار'!V738</f>
        <v/>
      </c>
      <c r="W735" s="6">
        <f>'دیده بان بازار'!W738</f>
        <v/>
      </c>
      <c r="X735" s="11">
        <f>IFERROR(IF(OR(R735&lt;=0,W735&lt;=0,S735&lt;=0,V735&lt;=0),0,ROUND((S735/R735)/(V735/W735),2)),0)</f>
        <v/>
      </c>
      <c r="Y735" s="11">
        <f>IFERROR(IF(OR(S735&lt;=0,V735&lt;=0),0,ROUND(S735/V735,2)),0)</f>
        <v/>
      </c>
      <c r="Z735" s="11">
        <f>IFERROR(J735-M735,0)</f>
        <v/>
      </c>
      <c r="AA735" s="11">
        <f>IFERROR(ROUND(MAX(0,MIN(100,((AB735*0.2)+(AC735*0.15)+(AD735*0.15)+(AE735*0.1)+(AF735*0.1)+(AG735*0.15)+(MIN(Y735/3,1)*100*0.1)+(AI735*0.05))*((AH735/100)*0.25+0.75))),0),0)</f>
        <v/>
      </c>
      <c r="AB735" s="11">
        <f>ROUND(MAX(0,MIN(100,((M735+10)/20)*100)),0)</f>
        <v/>
      </c>
      <c r="AC735" s="11">
        <f>IFERROR(IF(D735&lt;=0,0,ROUND(COUNTIFS($D$4:$D$3359,"&lt;="&amp;D735,$D$4:$D$3359,"&gt;0")/COUNTIF($D$4:$D$3359,"&gt;0")*100,0)),0)</f>
        <v/>
      </c>
      <c r="AD735" s="11">
        <f>IF(E735&lt;=0,0,ROUND(MAX(0,MIN(100,(LOG10(1+E735/1000000000)/LOG10(101))*100)),0))</f>
        <v/>
      </c>
      <c r="AE735" s="11">
        <f>IF(O735=N735,50,ROUND(MAX(0,MIN(100,((H735-N735)/(O735-N735))*100)),0))</f>
        <v/>
      </c>
      <c r="AF735" s="11">
        <f>ROUND(MAX(0,MIN(100,50+((H735-K735)/K735)*1000)),0)</f>
        <v/>
      </c>
      <c r="AG735" s="11">
        <f>IFERROR(ROUND(MAX(0,MIN(100,50+25*LN(MAX(0.01,X735)))),0),25)</f>
        <v/>
      </c>
      <c r="AH735" s="11">
        <f>ROUND(IF(M735&lt;=-30,0,IF(M735&lt;=-20,20,IF(M735&lt;=-10,50,100))),0)</f>
        <v/>
      </c>
      <c r="AI735" s="11">
        <f>ROUND(MAX(0,MIN(100,50+(Z735*10))),0)</f>
        <v/>
      </c>
      <c r="AJ735" s="11">
        <f>IFERROR(IF(--AA735&gt;=80,"خرید قوی",IF(--AA735&gt;=70,"خرید مشروط",IF(--AA735&gt;=60,"مراقبت",IF(--AA735&gt;=45,"ضعیف","عدم ورود")))),"")</f>
        <v/>
      </c>
    </row>
    <row r="736">
      <c r="A736" s="15">
        <f>'دیده بان بازار'!A739</f>
        <v/>
      </c>
      <c r="B736" s="16">
        <f>'دیده بان بازار'!B739</f>
        <v/>
      </c>
      <c r="C736" s="16">
        <f>'دیده بان بازار'!C739</f>
        <v/>
      </c>
      <c r="D736" s="16">
        <f>'دیده بان بازار'!D739</f>
        <v/>
      </c>
      <c r="E736" s="17">
        <f>'دیده بان بازار'!E739</f>
        <v/>
      </c>
      <c r="F736" s="16">
        <f>'دیده بان بازار'!F739</f>
        <v/>
      </c>
      <c r="G736" s="16">
        <f>'دیده بان بازار'!G739</f>
        <v/>
      </c>
      <c r="H736" s="16">
        <f>'دیده بان بازار'!H739</f>
        <v/>
      </c>
      <c r="I736" s="16">
        <f>'دیده بان بازار'!I739</f>
        <v/>
      </c>
      <c r="J736" s="16">
        <f>'دیده بان بازار'!J739</f>
        <v/>
      </c>
      <c r="K736" s="16">
        <f>'دیده بان بازار'!K739</f>
        <v/>
      </c>
      <c r="L736" s="16">
        <f>'دیده بان بازار'!L739</f>
        <v/>
      </c>
      <c r="M736" s="16">
        <f>'دیده بان بازار'!M739</f>
        <v/>
      </c>
      <c r="N736" s="16">
        <f>'دیده بان بازار'!N739</f>
        <v/>
      </c>
      <c r="O736" s="16">
        <f>'دیده بان بازار'!O739</f>
        <v/>
      </c>
      <c r="P736" s="16">
        <f>'دیده بان بازار'!P739</f>
        <v/>
      </c>
      <c r="Q736" s="16">
        <f>'دیده بان بازار'!Q739</f>
        <v/>
      </c>
      <c r="R736" s="16">
        <f>'دیده بان بازار'!R739</f>
        <v/>
      </c>
      <c r="S736" s="16">
        <f>'دیده بان بازار'!S739</f>
        <v/>
      </c>
      <c r="T736" s="16">
        <f>'دیده بان بازار'!T739</f>
        <v/>
      </c>
      <c r="U736" s="16">
        <f>'دیده بان بازار'!U739</f>
        <v/>
      </c>
      <c r="V736" s="16">
        <f>'دیده بان بازار'!V739</f>
        <v/>
      </c>
      <c r="W736" s="7">
        <f>'دیده بان بازار'!W739</f>
        <v/>
      </c>
      <c r="X736" s="11">
        <f>IFERROR(IF(OR(R736&lt;=0,W736&lt;=0,S736&lt;=0,V736&lt;=0),0,ROUND((S736/R736)/(V736/W736),2)),0)</f>
        <v/>
      </c>
      <c r="Y736" s="11">
        <f>IFERROR(IF(OR(S736&lt;=0,V736&lt;=0),0,ROUND(S736/V736,2)),0)</f>
        <v/>
      </c>
      <c r="Z736" s="11">
        <f>IFERROR(J736-M736,0)</f>
        <v/>
      </c>
      <c r="AA736" s="11">
        <f>IFERROR(ROUND(MAX(0,MIN(100,((AB736*0.2)+(AC736*0.15)+(AD736*0.15)+(AE736*0.1)+(AF736*0.1)+(AG736*0.15)+(MIN(Y736/3,1)*100*0.1)+(AI736*0.05))*((AH736/100)*0.25+0.75))),0),0)</f>
        <v/>
      </c>
      <c r="AB736" s="11">
        <f>ROUND(MAX(0,MIN(100,((M736+10)/20)*100)),0)</f>
        <v/>
      </c>
      <c r="AC736" s="11">
        <f>IFERROR(IF(D736&lt;=0,0,ROUND(COUNTIFS($D$4:$D$3359,"&lt;="&amp;D736,$D$4:$D$3359,"&gt;0")/COUNTIF($D$4:$D$3359,"&gt;0")*100,0)),0)</f>
        <v/>
      </c>
      <c r="AD736" s="11">
        <f>IF(E736&lt;=0,0,ROUND(MAX(0,MIN(100,(LOG10(1+E736/1000000000)/LOG10(101))*100)),0))</f>
        <v/>
      </c>
      <c r="AE736" s="11">
        <f>IF(O736=N736,50,ROUND(MAX(0,MIN(100,((H736-N736)/(O736-N736))*100)),0))</f>
        <v/>
      </c>
      <c r="AF736" s="11">
        <f>ROUND(MAX(0,MIN(100,50+((H736-K736)/K736)*1000)),0)</f>
        <v/>
      </c>
      <c r="AG736" s="11">
        <f>IFERROR(ROUND(MAX(0,MIN(100,50+25*LN(MAX(0.01,X736)))),0),25)</f>
        <v/>
      </c>
      <c r="AH736" s="11">
        <f>ROUND(IF(M736&lt;=-30,0,IF(M736&lt;=-20,20,IF(M736&lt;=-10,50,100))),0)</f>
        <v/>
      </c>
      <c r="AI736" s="11">
        <f>ROUND(MAX(0,MIN(100,50+(Z736*10))),0)</f>
        <v/>
      </c>
      <c r="AJ736" s="11">
        <f>IFERROR(IF(--AA736&gt;=80,"خرید قوی",IF(--AA736&gt;=70,"خرید مشروط",IF(--AA736&gt;=60,"مراقبت",IF(--AA736&gt;=45,"ضعیف","عدم ورود")))),"")</f>
        <v/>
      </c>
    </row>
    <row r="737">
      <c r="A737" s="15">
        <f>'دیده بان بازار'!A740</f>
        <v/>
      </c>
      <c r="B737" s="16">
        <f>'دیده بان بازار'!B740</f>
        <v/>
      </c>
      <c r="C737" s="16">
        <f>'دیده بان بازار'!C740</f>
        <v/>
      </c>
      <c r="D737" s="16">
        <f>'دیده بان بازار'!D740</f>
        <v/>
      </c>
      <c r="E737" s="17">
        <f>'دیده بان بازار'!E740</f>
        <v/>
      </c>
      <c r="F737" s="16">
        <f>'دیده بان بازار'!F740</f>
        <v/>
      </c>
      <c r="G737" s="16">
        <f>'دیده بان بازار'!G740</f>
        <v/>
      </c>
      <c r="H737" s="16">
        <f>'دیده بان بازار'!H740</f>
        <v/>
      </c>
      <c r="I737" s="16">
        <f>'دیده بان بازار'!I740</f>
        <v/>
      </c>
      <c r="J737" s="16">
        <f>'دیده بان بازار'!J740</f>
        <v/>
      </c>
      <c r="K737" s="16">
        <f>'دیده بان بازار'!K740</f>
        <v/>
      </c>
      <c r="L737" s="16">
        <f>'دیده بان بازار'!L740</f>
        <v/>
      </c>
      <c r="M737" s="16">
        <f>'دیده بان بازار'!M740</f>
        <v/>
      </c>
      <c r="N737" s="16">
        <f>'دیده بان بازار'!N740</f>
        <v/>
      </c>
      <c r="O737" s="16">
        <f>'دیده بان بازار'!O740</f>
        <v/>
      </c>
      <c r="P737" s="16">
        <f>'دیده بان بازار'!P740</f>
        <v/>
      </c>
      <c r="Q737" s="16">
        <f>'دیده بان بازار'!Q740</f>
        <v/>
      </c>
      <c r="R737" s="16">
        <f>'دیده بان بازار'!R740</f>
        <v/>
      </c>
      <c r="S737" s="16">
        <f>'دیده بان بازار'!S740</f>
        <v/>
      </c>
      <c r="T737" s="16">
        <f>'دیده بان بازار'!T740</f>
        <v/>
      </c>
      <c r="U737" s="16">
        <f>'دیده بان بازار'!U740</f>
        <v/>
      </c>
      <c r="V737" s="16">
        <f>'دیده بان بازار'!V740</f>
        <v/>
      </c>
      <c r="W737" s="7">
        <f>'دیده بان بازار'!W740</f>
        <v/>
      </c>
      <c r="X737" s="11">
        <f>IFERROR(IF(OR(R737&lt;=0,W737&lt;=0,S737&lt;=0,V737&lt;=0),0,ROUND((S737/R737)/(V737/W737),2)),0)</f>
        <v/>
      </c>
      <c r="Y737" s="11">
        <f>IFERROR(IF(OR(S737&lt;=0,V737&lt;=0),0,ROUND(S737/V737,2)),0)</f>
        <v/>
      </c>
      <c r="Z737" s="11">
        <f>IFERROR(J737-M737,0)</f>
        <v/>
      </c>
      <c r="AA737" s="11">
        <f>IFERROR(ROUND(MAX(0,MIN(100,((AB737*0.2)+(AC737*0.15)+(AD737*0.15)+(AE737*0.1)+(AF737*0.1)+(AG737*0.15)+(MIN(Y737/3,1)*100*0.1)+(AI737*0.05))*((AH737/100)*0.25+0.75))),0),0)</f>
        <v/>
      </c>
      <c r="AB737" s="11">
        <f>ROUND(MAX(0,MIN(100,((M737+10)/20)*100)),0)</f>
        <v/>
      </c>
      <c r="AC737" s="11">
        <f>IFERROR(IF(D737&lt;=0,0,ROUND(COUNTIFS($D$4:$D$3359,"&lt;="&amp;D737,$D$4:$D$3359,"&gt;0")/COUNTIF($D$4:$D$3359,"&gt;0")*100,0)),0)</f>
        <v/>
      </c>
      <c r="AD737" s="11">
        <f>IF(E737&lt;=0,0,ROUND(MAX(0,MIN(100,(LOG10(1+E737/1000000000)/LOG10(101))*100)),0))</f>
        <v/>
      </c>
      <c r="AE737" s="11">
        <f>IF(O737=N737,50,ROUND(MAX(0,MIN(100,((H737-N737)/(O737-N737))*100)),0))</f>
        <v/>
      </c>
      <c r="AF737" s="11">
        <f>ROUND(MAX(0,MIN(100,50+((H737-K737)/K737)*1000)),0)</f>
        <v/>
      </c>
      <c r="AG737" s="11">
        <f>IFERROR(ROUND(MAX(0,MIN(100,50+25*LN(MAX(0.01,X737)))),0),25)</f>
        <v/>
      </c>
      <c r="AH737" s="11">
        <f>ROUND(IF(M737&lt;=-30,0,IF(M737&lt;=-20,20,IF(M737&lt;=-10,50,100))),0)</f>
        <v/>
      </c>
      <c r="AI737" s="11">
        <f>ROUND(MAX(0,MIN(100,50+(Z737*10))),0)</f>
        <v/>
      </c>
      <c r="AJ737" s="11">
        <f>IFERROR(IF(--AA737&gt;=80,"خرید قوی",IF(--AA737&gt;=70,"خرید مشروط",IF(--AA737&gt;=60,"مراقبت",IF(--AA737&gt;=45,"ضعیف","عدم ورود")))),"")</f>
        <v/>
      </c>
    </row>
    <row r="738">
      <c r="A738" s="12">
        <f>'دیده بان بازار'!A741</f>
        <v/>
      </c>
      <c r="B738" s="13">
        <f>'دیده بان بازار'!B741</f>
        <v/>
      </c>
      <c r="C738" s="13">
        <f>'دیده بان بازار'!C741</f>
        <v/>
      </c>
      <c r="D738" s="13">
        <f>'دیده بان بازار'!D741</f>
        <v/>
      </c>
      <c r="E738" s="14">
        <f>'دیده بان بازار'!E741</f>
        <v/>
      </c>
      <c r="F738" s="13">
        <f>'دیده بان بازار'!F741</f>
        <v/>
      </c>
      <c r="G738" s="13">
        <f>'دیده بان بازار'!G741</f>
        <v/>
      </c>
      <c r="H738" s="13">
        <f>'دیده بان بازار'!H741</f>
        <v/>
      </c>
      <c r="I738" s="13">
        <f>'دیده بان بازار'!I741</f>
        <v/>
      </c>
      <c r="J738" s="13">
        <f>'دیده بان بازار'!J741</f>
        <v/>
      </c>
      <c r="K738" s="13">
        <f>'دیده بان بازار'!K741</f>
        <v/>
      </c>
      <c r="L738" s="13">
        <f>'دیده بان بازار'!L741</f>
        <v/>
      </c>
      <c r="M738" s="13">
        <f>'دیده بان بازار'!M741</f>
        <v/>
      </c>
      <c r="N738" s="13">
        <f>'دیده بان بازار'!N741</f>
        <v/>
      </c>
      <c r="O738" s="13">
        <f>'دیده بان بازار'!O741</f>
        <v/>
      </c>
      <c r="P738" s="13">
        <f>'دیده بان بازار'!P741</f>
        <v/>
      </c>
      <c r="Q738" s="13">
        <f>'دیده بان بازار'!Q741</f>
        <v/>
      </c>
      <c r="R738" s="13">
        <f>'دیده بان بازار'!R741</f>
        <v/>
      </c>
      <c r="S738" s="13">
        <f>'دیده بان بازار'!S741</f>
        <v/>
      </c>
      <c r="T738" s="13">
        <f>'دیده بان بازار'!T741</f>
        <v/>
      </c>
      <c r="U738" s="13">
        <f>'دیده بان بازار'!U741</f>
        <v/>
      </c>
      <c r="V738" s="13">
        <f>'دیده بان بازار'!V741</f>
        <v/>
      </c>
      <c r="W738" s="6">
        <f>'دیده بان بازار'!W741</f>
        <v/>
      </c>
      <c r="X738" s="11">
        <f>IFERROR(IF(OR(R738&lt;=0,W738&lt;=0,S738&lt;=0,V738&lt;=0),0,ROUND((S738/R738)/(V738/W738),2)),0)</f>
        <v/>
      </c>
      <c r="Y738" s="11">
        <f>IFERROR(IF(OR(S738&lt;=0,V738&lt;=0),0,ROUND(S738/V738,2)),0)</f>
        <v/>
      </c>
      <c r="Z738" s="11">
        <f>IFERROR(J738-M738,0)</f>
        <v/>
      </c>
      <c r="AA738" s="11">
        <f>IFERROR(ROUND(MAX(0,MIN(100,((AB738*0.2)+(AC738*0.15)+(AD738*0.15)+(AE738*0.1)+(AF738*0.1)+(AG738*0.15)+(MIN(Y738/3,1)*100*0.1)+(AI738*0.05))*((AH738/100)*0.25+0.75))),0),0)</f>
        <v/>
      </c>
      <c r="AB738" s="11">
        <f>ROUND(MAX(0,MIN(100,((M738+10)/20)*100)),0)</f>
        <v/>
      </c>
      <c r="AC738" s="11">
        <f>IFERROR(IF(D738&lt;=0,0,ROUND(COUNTIFS($D$4:$D$3359,"&lt;="&amp;D738,$D$4:$D$3359,"&gt;0")/COUNTIF($D$4:$D$3359,"&gt;0")*100,0)),0)</f>
        <v/>
      </c>
      <c r="AD738" s="11">
        <f>IF(E738&lt;=0,0,ROUND(MAX(0,MIN(100,(LOG10(1+E738/1000000000)/LOG10(101))*100)),0))</f>
        <v/>
      </c>
      <c r="AE738" s="11">
        <f>IF(O738=N738,50,ROUND(MAX(0,MIN(100,((H738-N738)/(O738-N738))*100)),0))</f>
        <v/>
      </c>
      <c r="AF738" s="11">
        <f>ROUND(MAX(0,MIN(100,50+((H738-K738)/K738)*1000)),0)</f>
        <v/>
      </c>
      <c r="AG738" s="11">
        <f>IFERROR(ROUND(MAX(0,MIN(100,50+25*LN(MAX(0.01,X738)))),0),25)</f>
        <v/>
      </c>
      <c r="AH738" s="11">
        <f>ROUND(IF(M738&lt;=-30,0,IF(M738&lt;=-20,20,IF(M738&lt;=-10,50,100))),0)</f>
        <v/>
      </c>
      <c r="AI738" s="11">
        <f>ROUND(MAX(0,MIN(100,50+(Z738*10))),0)</f>
        <v/>
      </c>
      <c r="AJ738" s="11">
        <f>IFERROR(IF(--AA738&gt;=80,"خرید قوی",IF(--AA738&gt;=70,"خرید مشروط",IF(--AA738&gt;=60,"مراقبت",IF(--AA738&gt;=45,"ضعیف","عدم ورود")))),"")</f>
        <v/>
      </c>
    </row>
    <row r="739">
      <c r="A739" s="15">
        <f>'دیده بان بازار'!A742</f>
        <v/>
      </c>
      <c r="B739" s="16">
        <f>'دیده بان بازار'!B742</f>
        <v/>
      </c>
      <c r="C739" s="16">
        <f>'دیده بان بازار'!C742</f>
        <v/>
      </c>
      <c r="D739" s="16">
        <f>'دیده بان بازار'!D742</f>
        <v/>
      </c>
      <c r="E739" s="17">
        <f>'دیده بان بازار'!E742</f>
        <v/>
      </c>
      <c r="F739" s="16">
        <f>'دیده بان بازار'!F742</f>
        <v/>
      </c>
      <c r="G739" s="16">
        <f>'دیده بان بازار'!G742</f>
        <v/>
      </c>
      <c r="H739" s="16">
        <f>'دیده بان بازار'!H742</f>
        <v/>
      </c>
      <c r="I739" s="16">
        <f>'دیده بان بازار'!I742</f>
        <v/>
      </c>
      <c r="J739" s="16">
        <f>'دیده بان بازار'!J742</f>
        <v/>
      </c>
      <c r="K739" s="16">
        <f>'دیده بان بازار'!K742</f>
        <v/>
      </c>
      <c r="L739" s="16">
        <f>'دیده بان بازار'!L742</f>
        <v/>
      </c>
      <c r="M739" s="16">
        <f>'دیده بان بازار'!M742</f>
        <v/>
      </c>
      <c r="N739" s="16">
        <f>'دیده بان بازار'!N742</f>
        <v/>
      </c>
      <c r="O739" s="16">
        <f>'دیده بان بازار'!O742</f>
        <v/>
      </c>
      <c r="P739" s="16">
        <f>'دیده بان بازار'!P742</f>
        <v/>
      </c>
      <c r="Q739" s="16">
        <f>'دیده بان بازار'!Q742</f>
        <v/>
      </c>
      <c r="R739" s="16">
        <f>'دیده بان بازار'!R742</f>
        <v/>
      </c>
      <c r="S739" s="16">
        <f>'دیده بان بازار'!S742</f>
        <v/>
      </c>
      <c r="T739" s="16">
        <f>'دیده بان بازار'!T742</f>
        <v/>
      </c>
      <c r="U739" s="16">
        <f>'دیده بان بازار'!U742</f>
        <v/>
      </c>
      <c r="V739" s="16">
        <f>'دیده بان بازار'!V742</f>
        <v/>
      </c>
      <c r="W739" s="7">
        <f>'دیده بان بازار'!W742</f>
        <v/>
      </c>
      <c r="X739" s="11">
        <f>IFERROR(IF(OR(R739&lt;=0,W739&lt;=0,S739&lt;=0,V739&lt;=0),0,ROUND((S739/R739)/(V739/W739),2)),0)</f>
        <v/>
      </c>
      <c r="Y739" s="11">
        <f>IFERROR(IF(OR(S739&lt;=0,V739&lt;=0),0,ROUND(S739/V739,2)),0)</f>
        <v/>
      </c>
      <c r="Z739" s="11">
        <f>IFERROR(J739-M739,0)</f>
        <v/>
      </c>
      <c r="AA739" s="11">
        <f>IFERROR(ROUND(MAX(0,MIN(100,((AB739*0.2)+(AC739*0.15)+(AD739*0.15)+(AE739*0.1)+(AF739*0.1)+(AG739*0.15)+(MIN(Y739/3,1)*100*0.1)+(AI739*0.05))*((AH739/100)*0.25+0.75))),0),0)</f>
        <v/>
      </c>
      <c r="AB739" s="11">
        <f>ROUND(MAX(0,MIN(100,((M739+10)/20)*100)),0)</f>
        <v/>
      </c>
      <c r="AC739" s="11">
        <f>IFERROR(IF(D739&lt;=0,0,ROUND(COUNTIFS($D$4:$D$3359,"&lt;="&amp;D739,$D$4:$D$3359,"&gt;0")/COUNTIF($D$4:$D$3359,"&gt;0")*100,0)),0)</f>
        <v/>
      </c>
      <c r="AD739" s="11">
        <f>IF(E739&lt;=0,0,ROUND(MAX(0,MIN(100,(LOG10(1+E739/1000000000)/LOG10(101))*100)),0))</f>
        <v/>
      </c>
      <c r="AE739" s="11">
        <f>IF(O739=N739,50,ROUND(MAX(0,MIN(100,((H739-N739)/(O739-N739))*100)),0))</f>
        <v/>
      </c>
      <c r="AF739" s="11">
        <f>ROUND(MAX(0,MIN(100,50+((H739-K739)/K739)*1000)),0)</f>
        <v/>
      </c>
      <c r="AG739" s="11">
        <f>IFERROR(ROUND(MAX(0,MIN(100,50+25*LN(MAX(0.01,X739)))),0),25)</f>
        <v/>
      </c>
      <c r="AH739" s="11">
        <f>ROUND(IF(M739&lt;=-30,0,IF(M739&lt;=-20,20,IF(M739&lt;=-10,50,100))),0)</f>
        <v/>
      </c>
      <c r="AI739" s="11">
        <f>ROUND(MAX(0,MIN(100,50+(Z739*10))),0)</f>
        <v/>
      </c>
      <c r="AJ739" s="11">
        <f>IFERROR(IF(--AA739&gt;=80,"خرید قوی",IF(--AA739&gt;=70,"خرید مشروط",IF(--AA739&gt;=60,"مراقبت",IF(--AA739&gt;=45,"ضعیف","عدم ورود")))),"")</f>
        <v/>
      </c>
    </row>
    <row r="740">
      <c r="A740" s="12">
        <f>'دیده بان بازار'!A743</f>
        <v/>
      </c>
      <c r="B740" s="13">
        <f>'دیده بان بازار'!B743</f>
        <v/>
      </c>
      <c r="C740" s="13">
        <f>'دیده بان بازار'!C743</f>
        <v/>
      </c>
      <c r="D740" s="13">
        <f>'دیده بان بازار'!D743</f>
        <v/>
      </c>
      <c r="E740" s="14">
        <f>'دیده بان بازار'!E743</f>
        <v/>
      </c>
      <c r="F740" s="13">
        <f>'دیده بان بازار'!F743</f>
        <v/>
      </c>
      <c r="G740" s="13">
        <f>'دیده بان بازار'!G743</f>
        <v/>
      </c>
      <c r="H740" s="13">
        <f>'دیده بان بازار'!H743</f>
        <v/>
      </c>
      <c r="I740" s="13">
        <f>'دیده بان بازار'!I743</f>
        <v/>
      </c>
      <c r="J740" s="13">
        <f>'دیده بان بازار'!J743</f>
        <v/>
      </c>
      <c r="K740" s="13">
        <f>'دیده بان بازار'!K743</f>
        <v/>
      </c>
      <c r="L740" s="13">
        <f>'دیده بان بازار'!L743</f>
        <v/>
      </c>
      <c r="M740" s="13">
        <f>'دیده بان بازار'!M743</f>
        <v/>
      </c>
      <c r="N740" s="13">
        <f>'دیده بان بازار'!N743</f>
        <v/>
      </c>
      <c r="O740" s="13">
        <f>'دیده بان بازار'!O743</f>
        <v/>
      </c>
      <c r="P740" s="13">
        <f>'دیده بان بازار'!P743</f>
        <v/>
      </c>
      <c r="Q740" s="13">
        <f>'دیده بان بازار'!Q743</f>
        <v/>
      </c>
      <c r="R740" s="13">
        <f>'دیده بان بازار'!R743</f>
        <v/>
      </c>
      <c r="S740" s="13">
        <f>'دیده بان بازار'!S743</f>
        <v/>
      </c>
      <c r="T740" s="13">
        <f>'دیده بان بازار'!T743</f>
        <v/>
      </c>
      <c r="U740" s="13">
        <f>'دیده بان بازار'!U743</f>
        <v/>
      </c>
      <c r="V740" s="13">
        <f>'دیده بان بازار'!V743</f>
        <v/>
      </c>
      <c r="W740" s="6">
        <f>'دیده بان بازار'!W743</f>
        <v/>
      </c>
      <c r="X740" s="11">
        <f>IFERROR(IF(OR(R740&lt;=0,W740&lt;=0,S740&lt;=0,V740&lt;=0),0,ROUND((S740/R740)/(V740/W740),2)),0)</f>
        <v/>
      </c>
      <c r="Y740" s="11">
        <f>IFERROR(IF(OR(S740&lt;=0,V740&lt;=0),0,ROUND(S740/V740,2)),0)</f>
        <v/>
      </c>
      <c r="Z740" s="11">
        <f>IFERROR(J740-M740,0)</f>
        <v/>
      </c>
      <c r="AA740" s="11">
        <f>IFERROR(ROUND(MAX(0,MIN(100,((AB740*0.2)+(AC740*0.15)+(AD740*0.15)+(AE740*0.1)+(AF740*0.1)+(AG740*0.15)+(MIN(Y740/3,1)*100*0.1)+(AI740*0.05))*((AH740/100)*0.25+0.75))),0),0)</f>
        <v/>
      </c>
      <c r="AB740" s="11">
        <f>ROUND(MAX(0,MIN(100,((M740+10)/20)*100)),0)</f>
        <v/>
      </c>
      <c r="AC740" s="11">
        <f>IFERROR(IF(D740&lt;=0,0,ROUND(COUNTIFS($D$4:$D$3359,"&lt;="&amp;D740,$D$4:$D$3359,"&gt;0")/COUNTIF($D$4:$D$3359,"&gt;0")*100,0)),0)</f>
        <v/>
      </c>
      <c r="AD740" s="11">
        <f>IF(E740&lt;=0,0,ROUND(MAX(0,MIN(100,(LOG10(1+E740/1000000000)/LOG10(101))*100)),0))</f>
        <v/>
      </c>
      <c r="AE740" s="11">
        <f>IF(O740=N740,50,ROUND(MAX(0,MIN(100,((H740-N740)/(O740-N740))*100)),0))</f>
        <v/>
      </c>
      <c r="AF740" s="11">
        <f>ROUND(MAX(0,MIN(100,50+((H740-K740)/K740)*1000)),0)</f>
        <v/>
      </c>
      <c r="AG740" s="11">
        <f>IFERROR(ROUND(MAX(0,MIN(100,50+25*LN(MAX(0.01,X740)))),0),25)</f>
        <v/>
      </c>
      <c r="AH740" s="11">
        <f>ROUND(IF(M740&lt;=-30,0,IF(M740&lt;=-20,20,IF(M740&lt;=-10,50,100))),0)</f>
        <v/>
      </c>
      <c r="AI740" s="11">
        <f>ROUND(MAX(0,MIN(100,50+(Z740*10))),0)</f>
        <v/>
      </c>
      <c r="AJ740" s="11">
        <f>IFERROR(IF(--AA740&gt;=80,"خرید قوی",IF(--AA740&gt;=70,"خرید مشروط",IF(--AA740&gt;=60,"مراقبت",IF(--AA740&gt;=45,"ضعیف","عدم ورود")))),"")</f>
        <v/>
      </c>
    </row>
    <row r="741">
      <c r="A741" s="15">
        <f>'دیده بان بازار'!A744</f>
        <v/>
      </c>
      <c r="B741" s="16">
        <f>'دیده بان بازار'!B744</f>
        <v/>
      </c>
      <c r="C741" s="16">
        <f>'دیده بان بازار'!C744</f>
        <v/>
      </c>
      <c r="D741" s="16">
        <f>'دیده بان بازار'!D744</f>
        <v/>
      </c>
      <c r="E741" s="17">
        <f>'دیده بان بازار'!E744</f>
        <v/>
      </c>
      <c r="F741" s="16">
        <f>'دیده بان بازار'!F744</f>
        <v/>
      </c>
      <c r="G741" s="16">
        <f>'دیده بان بازار'!G744</f>
        <v/>
      </c>
      <c r="H741" s="16">
        <f>'دیده بان بازار'!H744</f>
        <v/>
      </c>
      <c r="I741" s="16">
        <f>'دیده بان بازار'!I744</f>
        <v/>
      </c>
      <c r="J741" s="16">
        <f>'دیده بان بازار'!J744</f>
        <v/>
      </c>
      <c r="K741" s="16">
        <f>'دیده بان بازار'!K744</f>
        <v/>
      </c>
      <c r="L741" s="16">
        <f>'دیده بان بازار'!L744</f>
        <v/>
      </c>
      <c r="M741" s="16">
        <f>'دیده بان بازار'!M744</f>
        <v/>
      </c>
      <c r="N741" s="16">
        <f>'دیده بان بازار'!N744</f>
        <v/>
      </c>
      <c r="O741" s="16">
        <f>'دیده بان بازار'!O744</f>
        <v/>
      </c>
      <c r="P741" s="16">
        <f>'دیده بان بازار'!P744</f>
        <v/>
      </c>
      <c r="Q741" s="16">
        <f>'دیده بان بازار'!Q744</f>
        <v/>
      </c>
      <c r="R741" s="16">
        <f>'دیده بان بازار'!R744</f>
        <v/>
      </c>
      <c r="S741" s="16">
        <f>'دیده بان بازار'!S744</f>
        <v/>
      </c>
      <c r="T741" s="16">
        <f>'دیده بان بازار'!T744</f>
        <v/>
      </c>
      <c r="U741" s="16">
        <f>'دیده بان بازار'!U744</f>
        <v/>
      </c>
      <c r="V741" s="16">
        <f>'دیده بان بازار'!V744</f>
        <v/>
      </c>
      <c r="W741" s="7">
        <f>'دیده بان بازار'!W744</f>
        <v/>
      </c>
      <c r="X741" s="11">
        <f>IFERROR(IF(OR(R741&lt;=0,W741&lt;=0,S741&lt;=0,V741&lt;=0),0,ROUND((S741/R741)/(V741/W741),2)),0)</f>
        <v/>
      </c>
      <c r="Y741" s="11">
        <f>IFERROR(IF(OR(S741&lt;=0,V741&lt;=0),0,ROUND(S741/V741,2)),0)</f>
        <v/>
      </c>
      <c r="Z741" s="11">
        <f>IFERROR(J741-M741,0)</f>
        <v/>
      </c>
      <c r="AA741" s="11">
        <f>IFERROR(ROUND(MAX(0,MIN(100,((AB741*0.2)+(AC741*0.15)+(AD741*0.15)+(AE741*0.1)+(AF741*0.1)+(AG741*0.15)+(MIN(Y741/3,1)*100*0.1)+(AI741*0.05))*((AH741/100)*0.25+0.75))),0),0)</f>
        <v/>
      </c>
      <c r="AB741" s="11">
        <f>ROUND(MAX(0,MIN(100,((M741+10)/20)*100)),0)</f>
        <v/>
      </c>
      <c r="AC741" s="11">
        <f>IFERROR(IF(D741&lt;=0,0,ROUND(COUNTIFS($D$4:$D$3359,"&lt;="&amp;D741,$D$4:$D$3359,"&gt;0")/COUNTIF($D$4:$D$3359,"&gt;0")*100,0)),0)</f>
        <v/>
      </c>
      <c r="AD741" s="11">
        <f>IF(E741&lt;=0,0,ROUND(MAX(0,MIN(100,(LOG10(1+E741/1000000000)/LOG10(101))*100)),0))</f>
        <v/>
      </c>
      <c r="AE741" s="11">
        <f>IF(O741=N741,50,ROUND(MAX(0,MIN(100,((H741-N741)/(O741-N741))*100)),0))</f>
        <v/>
      </c>
      <c r="AF741" s="11">
        <f>ROUND(MAX(0,MIN(100,50+((H741-K741)/K741)*1000)),0)</f>
        <v/>
      </c>
      <c r="AG741" s="11">
        <f>IFERROR(ROUND(MAX(0,MIN(100,50+25*LN(MAX(0.01,X741)))),0),25)</f>
        <v/>
      </c>
      <c r="AH741" s="11">
        <f>ROUND(IF(M741&lt;=-30,0,IF(M741&lt;=-20,20,IF(M741&lt;=-10,50,100))),0)</f>
        <v/>
      </c>
      <c r="AI741" s="11">
        <f>ROUND(MAX(0,MIN(100,50+(Z741*10))),0)</f>
        <v/>
      </c>
      <c r="AJ741" s="11">
        <f>IFERROR(IF(--AA741&gt;=80,"خرید قوی",IF(--AA741&gt;=70,"خرید مشروط",IF(--AA741&gt;=60,"مراقبت",IF(--AA741&gt;=45,"ضعیف","عدم ورود")))),"")</f>
        <v/>
      </c>
    </row>
    <row r="742">
      <c r="A742" s="12">
        <f>'دیده بان بازار'!A745</f>
        <v/>
      </c>
      <c r="B742" s="13">
        <f>'دیده بان بازار'!B745</f>
        <v/>
      </c>
      <c r="C742" s="13">
        <f>'دیده بان بازار'!C745</f>
        <v/>
      </c>
      <c r="D742" s="13">
        <f>'دیده بان بازار'!D745</f>
        <v/>
      </c>
      <c r="E742" s="14">
        <f>'دیده بان بازار'!E745</f>
        <v/>
      </c>
      <c r="F742" s="13">
        <f>'دیده بان بازار'!F745</f>
        <v/>
      </c>
      <c r="G742" s="13">
        <f>'دیده بان بازار'!G745</f>
        <v/>
      </c>
      <c r="H742" s="13">
        <f>'دیده بان بازار'!H745</f>
        <v/>
      </c>
      <c r="I742" s="13">
        <f>'دیده بان بازار'!I745</f>
        <v/>
      </c>
      <c r="J742" s="13">
        <f>'دیده بان بازار'!J745</f>
        <v/>
      </c>
      <c r="K742" s="13">
        <f>'دیده بان بازار'!K745</f>
        <v/>
      </c>
      <c r="L742" s="13">
        <f>'دیده بان بازار'!L745</f>
        <v/>
      </c>
      <c r="M742" s="13">
        <f>'دیده بان بازار'!M745</f>
        <v/>
      </c>
      <c r="N742" s="13">
        <f>'دیده بان بازار'!N745</f>
        <v/>
      </c>
      <c r="O742" s="13">
        <f>'دیده بان بازار'!O745</f>
        <v/>
      </c>
      <c r="P742" s="13">
        <f>'دیده بان بازار'!P745</f>
        <v/>
      </c>
      <c r="Q742" s="13">
        <f>'دیده بان بازار'!Q745</f>
        <v/>
      </c>
      <c r="R742" s="13">
        <f>'دیده بان بازار'!R745</f>
        <v/>
      </c>
      <c r="S742" s="13">
        <f>'دیده بان بازار'!S745</f>
        <v/>
      </c>
      <c r="T742" s="13">
        <f>'دیده بان بازار'!T745</f>
        <v/>
      </c>
      <c r="U742" s="13">
        <f>'دیده بان بازار'!U745</f>
        <v/>
      </c>
      <c r="V742" s="13">
        <f>'دیده بان بازار'!V745</f>
        <v/>
      </c>
      <c r="W742" s="6">
        <f>'دیده بان بازار'!W745</f>
        <v/>
      </c>
      <c r="X742" s="11">
        <f>IFERROR(IF(OR(R742&lt;=0,W742&lt;=0,S742&lt;=0,V742&lt;=0),0,ROUND((S742/R742)/(V742/W742),2)),0)</f>
        <v/>
      </c>
      <c r="Y742" s="11">
        <f>IFERROR(IF(OR(S742&lt;=0,V742&lt;=0),0,ROUND(S742/V742,2)),0)</f>
        <v/>
      </c>
      <c r="Z742" s="11">
        <f>IFERROR(J742-M742,0)</f>
        <v/>
      </c>
      <c r="AA742" s="11">
        <f>IFERROR(ROUND(MAX(0,MIN(100,((AB742*0.2)+(AC742*0.15)+(AD742*0.15)+(AE742*0.1)+(AF742*0.1)+(AG742*0.15)+(MIN(Y742/3,1)*100*0.1)+(AI742*0.05))*((AH742/100)*0.25+0.75))),0),0)</f>
        <v/>
      </c>
      <c r="AB742" s="11">
        <f>ROUND(MAX(0,MIN(100,((M742+10)/20)*100)),0)</f>
        <v/>
      </c>
      <c r="AC742" s="11">
        <f>IFERROR(IF(D742&lt;=0,0,ROUND(COUNTIFS($D$4:$D$3359,"&lt;="&amp;D742,$D$4:$D$3359,"&gt;0")/COUNTIF($D$4:$D$3359,"&gt;0")*100,0)),0)</f>
        <v/>
      </c>
      <c r="AD742" s="11">
        <f>IF(E742&lt;=0,0,ROUND(MAX(0,MIN(100,(LOG10(1+E742/1000000000)/LOG10(101))*100)),0))</f>
        <v/>
      </c>
      <c r="AE742" s="11">
        <f>IF(O742=N742,50,ROUND(MAX(0,MIN(100,((H742-N742)/(O742-N742))*100)),0))</f>
        <v/>
      </c>
      <c r="AF742" s="11">
        <f>ROUND(MAX(0,MIN(100,50+((H742-K742)/K742)*1000)),0)</f>
        <v/>
      </c>
      <c r="AG742" s="11">
        <f>IFERROR(ROUND(MAX(0,MIN(100,50+25*LN(MAX(0.01,X742)))),0),25)</f>
        <v/>
      </c>
      <c r="AH742" s="11">
        <f>ROUND(IF(M742&lt;=-30,0,IF(M742&lt;=-20,20,IF(M742&lt;=-10,50,100))),0)</f>
        <v/>
      </c>
      <c r="AI742" s="11">
        <f>ROUND(MAX(0,MIN(100,50+(Z742*10))),0)</f>
        <v/>
      </c>
      <c r="AJ742" s="11">
        <f>IFERROR(IF(--AA742&gt;=80,"خرید قوی",IF(--AA742&gt;=70,"خرید مشروط",IF(--AA742&gt;=60,"مراقبت",IF(--AA742&gt;=45,"ضعیف","عدم ورود")))),"")</f>
        <v/>
      </c>
    </row>
    <row r="743">
      <c r="A743" s="15">
        <f>'دیده بان بازار'!A746</f>
        <v/>
      </c>
      <c r="B743" s="16">
        <f>'دیده بان بازار'!B746</f>
        <v/>
      </c>
      <c r="C743" s="16">
        <f>'دیده بان بازار'!C746</f>
        <v/>
      </c>
      <c r="D743" s="16">
        <f>'دیده بان بازار'!D746</f>
        <v/>
      </c>
      <c r="E743" s="17">
        <f>'دیده بان بازار'!E746</f>
        <v/>
      </c>
      <c r="F743" s="16">
        <f>'دیده بان بازار'!F746</f>
        <v/>
      </c>
      <c r="G743" s="16">
        <f>'دیده بان بازار'!G746</f>
        <v/>
      </c>
      <c r="H743" s="16">
        <f>'دیده بان بازار'!H746</f>
        <v/>
      </c>
      <c r="I743" s="16">
        <f>'دیده بان بازار'!I746</f>
        <v/>
      </c>
      <c r="J743" s="16">
        <f>'دیده بان بازار'!J746</f>
        <v/>
      </c>
      <c r="K743" s="16">
        <f>'دیده بان بازار'!K746</f>
        <v/>
      </c>
      <c r="L743" s="16">
        <f>'دیده بان بازار'!L746</f>
        <v/>
      </c>
      <c r="M743" s="16">
        <f>'دیده بان بازار'!M746</f>
        <v/>
      </c>
      <c r="N743" s="16">
        <f>'دیده بان بازار'!N746</f>
        <v/>
      </c>
      <c r="O743" s="16">
        <f>'دیده بان بازار'!O746</f>
        <v/>
      </c>
      <c r="P743" s="16">
        <f>'دیده بان بازار'!P746</f>
        <v/>
      </c>
      <c r="Q743" s="16">
        <f>'دیده بان بازار'!Q746</f>
        <v/>
      </c>
      <c r="R743" s="16">
        <f>'دیده بان بازار'!R746</f>
        <v/>
      </c>
      <c r="S743" s="16">
        <f>'دیده بان بازار'!S746</f>
        <v/>
      </c>
      <c r="T743" s="16">
        <f>'دیده بان بازار'!T746</f>
        <v/>
      </c>
      <c r="U743" s="16">
        <f>'دیده بان بازار'!U746</f>
        <v/>
      </c>
      <c r="V743" s="16">
        <f>'دیده بان بازار'!V746</f>
        <v/>
      </c>
      <c r="W743" s="7">
        <f>'دیده بان بازار'!W746</f>
        <v/>
      </c>
      <c r="X743" s="11">
        <f>IFERROR(IF(OR(R743&lt;=0,W743&lt;=0,S743&lt;=0,V743&lt;=0),0,ROUND((S743/R743)/(V743/W743),2)),0)</f>
        <v/>
      </c>
      <c r="Y743" s="11">
        <f>IFERROR(IF(OR(S743&lt;=0,V743&lt;=0),0,ROUND(S743/V743,2)),0)</f>
        <v/>
      </c>
      <c r="Z743" s="11">
        <f>IFERROR(J743-M743,0)</f>
        <v/>
      </c>
      <c r="AA743" s="11">
        <f>IFERROR(ROUND(MAX(0,MIN(100,((AB743*0.2)+(AC743*0.15)+(AD743*0.15)+(AE743*0.1)+(AF743*0.1)+(AG743*0.15)+(MIN(Y743/3,1)*100*0.1)+(AI743*0.05))*((AH743/100)*0.25+0.75))),0),0)</f>
        <v/>
      </c>
      <c r="AB743" s="11">
        <f>ROUND(MAX(0,MIN(100,((M743+10)/20)*100)),0)</f>
        <v/>
      </c>
      <c r="AC743" s="11">
        <f>IFERROR(IF(D743&lt;=0,0,ROUND(COUNTIFS($D$4:$D$3359,"&lt;="&amp;D743,$D$4:$D$3359,"&gt;0")/COUNTIF($D$4:$D$3359,"&gt;0")*100,0)),0)</f>
        <v/>
      </c>
      <c r="AD743" s="11">
        <f>IF(E743&lt;=0,0,ROUND(MAX(0,MIN(100,(LOG10(1+E743/1000000000)/LOG10(101))*100)),0))</f>
        <v/>
      </c>
      <c r="AE743" s="11">
        <f>IF(O743=N743,50,ROUND(MAX(0,MIN(100,((H743-N743)/(O743-N743))*100)),0))</f>
        <v/>
      </c>
      <c r="AF743" s="11">
        <f>ROUND(MAX(0,MIN(100,50+((H743-K743)/K743)*1000)),0)</f>
        <v/>
      </c>
      <c r="AG743" s="11">
        <f>IFERROR(ROUND(MAX(0,MIN(100,50+25*LN(MAX(0.01,X743)))),0),25)</f>
        <v/>
      </c>
      <c r="AH743" s="11">
        <f>ROUND(IF(M743&lt;=-30,0,IF(M743&lt;=-20,20,IF(M743&lt;=-10,50,100))),0)</f>
        <v/>
      </c>
      <c r="AI743" s="11">
        <f>ROUND(MAX(0,MIN(100,50+(Z743*10))),0)</f>
        <v/>
      </c>
      <c r="AJ743" s="11">
        <f>IFERROR(IF(--AA743&gt;=80,"خرید قوی",IF(--AA743&gt;=70,"خرید مشروط",IF(--AA743&gt;=60,"مراقبت",IF(--AA743&gt;=45,"ضعیف","عدم ورود")))),"")</f>
        <v/>
      </c>
    </row>
    <row r="744">
      <c r="A744" s="12">
        <f>'دیده بان بازار'!A747</f>
        <v/>
      </c>
      <c r="B744" s="13">
        <f>'دیده بان بازار'!B747</f>
        <v/>
      </c>
      <c r="C744" s="13">
        <f>'دیده بان بازار'!C747</f>
        <v/>
      </c>
      <c r="D744" s="13">
        <f>'دیده بان بازار'!D747</f>
        <v/>
      </c>
      <c r="E744" s="14">
        <f>'دیده بان بازار'!E747</f>
        <v/>
      </c>
      <c r="F744" s="13">
        <f>'دیده بان بازار'!F747</f>
        <v/>
      </c>
      <c r="G744" s="13">
        <f>'دیده بان بازار'!G747</f>
        <v/>
      </c>
      <c r="H744" s="13">
        <f>'دیده بان بازار'!H747</f>
        <v/>
      </c>
      <c r="I744" s="13">
        <f>'دیده بان بازار'!I747</f>
        <v/>
      </c>
      <c r="J744" s="13">
        <f>'دیده بان بازار'!J747</f>
        <v/>
      </c>
      <c r="K744" s="13">
        <f>'دیده بان بازار'!K747</f>
        <v/>
      </c>
      <c r="L744" s="13">
        <f>'دیده بان بازار'!L747</f>
        <v/>
      </c>
      <c r="M744" s="13">
        <f>'دیده بان بازار'!M747</f>
        <v/>
      </c>
      <c r="N744" s="13">
        <f>'دیده بان بازار'!N747</f>
        <v/>
      </c>
      <c r="O744" s="13">
        <f>'دیده بان بازار'!O747</f>
        <v/>
      </c>
      <c r="P744" s="13">
        <f>'دیده بان بازار'!P747</f>
        <v/>
      </c>
      <c r="Q744" s="13">
        <f>'دیده بان بازار'!Q747</f>
        <v/>
      </c>
      <c r="R744" s="13">
        <f>'دیده بان بازار'!R747</f>
        <v/>
      </c>
      <c r="S744" s="13">
        <f>'دیده بان بازار'!S747</f>
        <v/>
      </c>
      <c r="T744" s="13">
        <f>'دیده بان بازار'!T747</f>
        <v/>
      </c>
      <c r="U744" s="13">
        <f>'دیده بان بازار'!U747</f>
        <v/>
      </c>
      <c r="V744" s="13">
        <f>'دیده بان بازار'!V747</f>
        <v/>
      </c>
      <c r="W744" s="6">
        <f>'دیده بان بازار'!W747</f>
        <v/>
      </c>
      <c r="X744" s="11">
        <f>IFERROR(IF(OR(R744&lt;=0,W744&lt;=0,S744&lt;=0,V744&lt;=0),0,ROUND((S744/R744)/(V744/W744),2)),0)</f>
        <v/>
      </c>
      <c r="Y744" s="11">
        <f>IFERROR(IF(OR(S744&lt;=0,V744&lt;=0),0,ROUND(S744/V744,2)),0)</f>
        <v/>
      </c>
      <c r="Z744" s="11">
        <f>IFERROR(J744-M744,0)</f>
        <v/>
      </c>
      <c r="AA744" s="11">
        <f>IFERROR(ROUND(MAX(0,MIN(100,((AB744*0.2)+(AC744*0.15)+(AD744*0.15)+(AE744*0.1)+(AF744*0.1)+(AG744*0.15)+(MIN(Y744/3,1)*100*0.1)+(AI744*0.05))*((AH744/100)*0.25+0.75))),0),0)</f>
        <v/>
      </c>
      <c r="AB744" s="11">
        <f>ROUND(MAX(0,MIN(100,((M744+10)/20)*100)),0)</f>
        <v/>
      </c>
      <c r="AC744" s="11">
        <f>IFERROR(IF(D744&lt;=0,0,ROUND(COUNTIFS($D$4:$D$3359,"&lt;="&amp;D744,$D$4:$D$3359,"&gt;0")/COUNTIF($D$4:$D$3359,"&gt;0")*100,0)),0)</f>
        <v/>
      </c>
      <c r="AD744" s="11">
        <f>IF(E744&lt;=0,0,ROUND(MAX(0,MIN(100,(LOG10(1+E744/1000000000)/LOG10(101))*100)),0))</f>
        <v/>
      </c>
      <c r="AE744" s="11">
        <f>IF(O744=N744,50,ROUND(MAX(0,MIN(100,((H744-N744)/(O744-N744))*100)),0))</f>
        <v/>
      </c>
      <c r="AF744" s="11">
        <f>ROUND(MAX(0,MIN(100,50+((H744-K744)/K744)*1000)),0)</f>
        <v/>
      </c>
      <c r="AG744" s="11">
        <f>IFERROR(ROUND(MAX(0,MIN(100,50+25*LN(MAX(0.01,X744)))),0),25)</f>
        <v/>
      </c>
      <c r="AH744" s="11">
        <f>ROUND(IF(M744&lt;=-30,0,IF(M744&lt;=-20,20,IF(M744&lt;=-10,50,100))),0)</f>
        <v/>
      </c>
      <c r="AI744" s="11">
        <f>ROUND(MAX(0,MIN(100,50+(Z744*10))),0)</f>
        <v/>
      </c>
      <c r="AJ744" s="11">
        <f>IFERROR(IF(--AA744&gt;=80,"خرید قوی",IF(--AA744&gt;=70,"خرید مشروط",IF(--AA744&gt;=60,"مراقبت",IF(--AA744&gt;=45,"ضعیف","عدم ورود")))),"")</f>
        <v/>
      </c>
    </row>
    <row r="745">
      <c r="A745" s="15">
        <f>'دیده بان بازار'!A748</f>
        <v/>
      </c>
      <c r="B745" s="16">
        <f>'دیده بان بازار'!B748</f>
        <v/>
      </c>
      <c r="C745" s="16">
        <f>'دیده بان بازار'!C748</f>
        <v/>
      </c>
      <c r="D745" s="16">
        <f>'دیده بان بازار'!D748</f>
        <v/>
      </c>
      <c r="E745" s="17">
        <f>'دیده بان بازار'!E748</f>
        <v/>
      </c>
      <c r="F745" s="16">
        <f>'دیده بان بازار'!F748</f>
        <v/>
      </c>
      <c r="G745" s="16">
        <f>'دیده بان بازار'!G748</f>
        <v/>
      </c>
      <c r="H745" s="16">
        <f>'دیده بان بازار'!H748</f>
        <v/>
      </c>
      <c r="I745" s="16">
        <f>'دیده بان بازار'!I748</f>
        <v/>
      </c>
      <c r="J745" s="16">
        <f>'دیده بان بازار'!J748</f>
        <v/>
      </c>
      <c r="K745" s="16">
        <f>'دیده بان بازار'!K748</f>
        <v/>
      </c>
      <c r="L745" s="16">
        <f>'دیده بان بازار'!L748</f>
        <v/>
      </c>
      <c r="M745" s="16">
        <f>'دیده بان بازار'!M748</f>
        <v/>
      </c>
      <c r="N745" s="16">
        <f>'دیده بان بازار'!N748</f>
        <v/>
      </c>
      <c r="O745" s="16">
        <f>'دیده بان بازار'!O748</f>
        <v/>
      </c>
      <c r="P745" s="16">
        <f>'دیده بان بازار'!P748</f>
        <v/>
      </c>
      <c r="Q745" s="16">
        <f>'دیده بان بازار'!Q748</f>
        <v/>
      </c>
      <c r="R745" s="16">
        <f>'دیده بان بازار'!R748</f>
        <v/>
      </c>
      <c r="S745" s="16">
        <f>'دیده بان بازار'!S748</f>
        <v/>
      </c>
      <c r="T745" s="16">
        <f>'دیده بان بازار'!T748</f>
        <v/>
      </c>
      <c r="U745" s="16">
        <f>'دیده بان بازار'!U748</f>
        <v/>
      </c>
      <c r="V745" s="16">
        <f>'دیده بان بازار'!V748</f>
        <v/>
      </c>
      <c r="W745" s="7">
        <f>'دیده بان بازار'!W748</f>
        <v/>
      </c>
      <c r="X745" s="11">
        <f>IFERROR(IF(OR(R745&lt;=0,W745&lt;=0,S745&lt;=0,V745&lt;=0),0,ROUND((S745/R745)/(V745/W745),2)),0)</f>
        <v/>
      </c>
      <c r="Y745" s="11">
        <f>IFERROR(IF(OR(S745&lt;=0,V745&lt;=0),0,ROUND(S745/V745,2)),0)</f>
        <v/>
      </c>
      <c r="Z745" s="11">
        <f>IFERROR(J745-M745,0)</f>
        <v/>
      </c>
      <c r="AA745" s="11">
        <f>IFERROR(ROUND(MAX(0,MIN(100,((AB745*0.2)+(AC745*0.15)+(AD745*0.15)+(AE745*0.1)+(AF745*0.1)+(AG745*0.15)+(MIN(Y745/3,1)*100*0.1)+(AI745*0.05))*((AH745/100)*0.25+0.75))),0),0)</f>
        <v/>
      </c>
      <c r="AB745" s="11">
        <f>ROUND(MAX(0,MIN(100,((M745+10)/20)*100)),0)</f>
        <v/>
      </c>
      <c r="AC745" s="11">
        <f>IFERROR(IF(D745&lt;=0,0,ROUND(COUNTIFS($D$4:$D$3359,"&lt;="&amp;D745,$D$4:$D$3359,"&gt;0")/COUNTIF($D$4:$D$3359,"&gt;0")*100,0)),0)</f>
        <v/>
      </c>
      <c r="AD745" s="11">
        <f>IF(E745&lt;=0,0,ROUND(MAX(0,MIN(100,(LOG10(1+E745/1000000000)/LOG10(101))*100)),0))</f>
        <v/>
      </c>
      <c r="AE745" s="11">
        <f>IF(O745=N745,50,ROUND(MAX(0,MIN(100,((H745-N745)/(O745-N745))*100)),0))</f>
        <v/>
      </c>
      <c r="AF745" s="11">
        <f>ROUND(MAX(0,MIN(100,50+((H745-K745)/K745)*1000)),0)</f>
        <v/>
      </c>
      <c r="AG745" s="11">
        <f>IFERROR(ROUND(MAX(0,MIN(100,50+25*LN(MAX(0.01,X745)))),0),25)</f>
        <v/>
      </c>
      <c r="AH745" s="11">
        <f>ROUND(IF(M745&lt;=-30,0,IF(M745&lt;=-20,20,IF(M745&lt;=-10,50,100))),0)</f>
        <v/>
      </c>
      <c r="AI745" s="11">
        <f>ROUND(MAX(0,MIN(100,50+(Z745*10))),0)</f>
        <v/>
      </c>
      <c r="AJ745" s="11">
        <f>IFERROR(IF(--AA745&gt;=80,"خرید قوی",IF(--AA745&gt;=70,"خرید مشروط",IF(--AA745&gt;=60,"مراقبت",IF(--AA745&gt;=45,"ضعیف","عدم ورود")))),"")</f>
        <v/>
      </c>
    </row>
    <row r="746">
      <c r="A746" s="12">
        <f>'دیده بان بازار'!A749</f>
        <v/>
      </c>
      <c r="B746" s="13">
        <f>'دیده بان بازار'!B749</f>
        <v/>
      </c>
      <c r="C746" s="13">
        <f>'دیده بان بازار'!C749</f>
        <v/>
      </c>
      <c r="D746" s="13">
        <f>'دیده بان بازار'!D749</f>
        <v/>
      </c>
      <c r="E746" s="14">
        <f>'دیده بان بازار'!E749</f>
        <v/>
      </c>
      <c r="F746" s="13">
        <f>'دیده بان بازار'!F749</f>
        <v/>
      </c>
      <c r="G746" s="13">
        <f>'دیده بان بازار'!G749</f>
        <v/>
      </c>
      <c r="H746" s="13">
        <f>'دیده بان بازار'!H749</f>
        <v/>
      </c>
      <c r="I746" s="13">
        <f>'دیده بان بازار'!I749</f>
        <v/>
      </c>
      <c r="J746" s="13">
        <f>'دیده بان بازار'!J749</f>
        <v/>
      </c>
      <c r="K746" s="13">
        <f>'دیده بان بازار'!K749</f>
        <v/>
      </c>
      <c r="L746" s="13">
        <f>'دیده بان بازار'!L749</f>
        <v/>
      </c>
      <c r="M746" s="13">
        <f>'دیده بان بازار'!M749</f>
        <v/>
      </c>
      <c r="N746" s="13">
        <f>'دیده بان بازار'!N749</f>
        <v/>
      </c>
      <c r="O746" s="13">
        <f>'دیده بان بازار'!O749</f>
        <v/>
      </c>
      <c r="P746" s="13">
        <f>'دیده بان بازار'!P749</f>
        <v/>
      </c>
      <c r="Q746" s="13">
        <f>'دیده بان بازار'!Q749</f>
        <v/>
      </c>
      <c r="R746" s="13">
        <f>'دیده بان بازار'!R749</f>
        <v/>
      </c>
      <c r="S746" s="13">
        <f>'دیده بان بازار'!S749</f>
        <v/>
      </c>
      <c r="T746" s="13">
        <f>'دیده بان بازار'!T749</f>
        <v/>
      </c>
      <c r="U746" s="13">
        <f>'دیده بان بازار'!U749</f>
        <v/>
      </c>
      <c r="V746" s="13">
        <f>'دیده بان بازار'!V749</f>
        <v/>
      </c>
      <c r="W746" s="6">
        <f>'دیده بان بازار'!W749</f>
        <v/>
      </c>
      <c r="X746" s="11">
        <f>IFERROR(IF(OR(R746&lt;=0,W746&lt;=0,S746&lt;=0,V746&lt;=0),0,ROUND((S746/R746)/(V746/W746),2)),0)</f>
        <v/>
      </c>
      <c r="Y746" s="11">
        <f>IFERROR(IF(OR(S746&lt;=0,V746&lt;=0),0,ROUND(S746/V746,2)),0)</f>
        <v/>
      </c>
      <c r="Z746" s="11">
        <f>IFERROR(J746-M746,0)</f>
        <v/>
      </c>
      <c r="AA746" s="11">
        <f>IFERROR(ROUND(MAX(0,MIN(100,((AB746*0.2)+(AC746*0.15)+(AD746*0.15)+(AE746*0.1)+(AF746*0.1)+(AG746*0.15)+(MIN(Y746/3,1)*100*0.1)+(AI746*0.05))*((AH746/100)*0.25+0.75))),0),0)</f>
        <v/>
      </c>
      <c r="AB746" s="11">
        <f>ROUND(MAX(0,MIN(100,((M746+10)/20)*100)),0)</f>
        <v/>
      </c>
      <c r="AC746" s="11">
        <f>IFERROR(IF(D746&lt;=0,0,ROUND(COUNTIFS($D$4:$D$3359,"&lt;="&amp;D746,$D$4:$D$3359,"&gt;0")/COUNTIF($D$4:$D$3359,"&gt;0")*100,0)),0)</f>
        <v/>
      </c>
      <c r="AD746" s="11">
        <f>IF(E746&lt;=0,0,ROUND(MAX(0,MIN(100,(LOG10(1+E746/1000000000)/LOG10(101))*100)),0))</f>
        <v/>
      </c>
      <c r="AE746" s="11">
        <f>IF(O746=N746,50,ROUND(MAX(0,MIN(100,((H746-N746)/(O746-N746))*100)),0))</f>
        <v/>
      </c>
      <c r="AF746" s="11">
        <f>ROUND(MAX(0,MIN(100,50+((H746-K746)/K746)*1000)),0)</f>
        <v/>
      </c>
      <c r="AG746" s="11">
        <f>IFERROR(ROUND(MAX(0,MIN(100,50+25*LN(MAX(0.01,X746)))),0),25)</f>
        <v/>
      </c>
      <c r="AH746" s="11">
        <f>ROUND(IF(M746&lt;=-30,0,IF(M746&lt;=-20,20,IF(M746&lt;=-10,50,100))),0)</f>
        <v/>
      </c>
      <c r="AI746" s="11">
        <f>ROUND(MAX(0,MIN(100,50+(Z746*10))),0)</f>
        <v/>
      </c>
      <c r="AJ746" s="11">
        <f>IFERROR(IF(--AA746&gt;=80,"خرید قوی",IF(--AA746&gt;=70,"خرید مشروط",IF(--AA746&gt;=60,"مراقبت",IF(--AA746&gt;=45,"ضعیف","عدم ورود")))),"")</f>
        <v/>
      </c>
    </row>
    <row r="747">
      <c r="A747" s="15">
        <f>'دیده بان بازار'!A750</f>
        <v/>
      </c>
      <c r="B747" s="16">
        <f>'دیده بان بازار'!B750</f>
        <v/>
      </c>
      <c r="C747" s="16">
        <f>'دیده بان بازار'!C750</f>
        <v/>
      </c>
      <c r="D747" s="16">
        <f>'دیده بان بازار'!D750</f>
        <v/>
      </c>
      <c r="E747" s="17">
        <f>'دیده بان بازار'!E750</f>
        <v/>
      </c>
      <c r="F747" s="16">
        <f>'دیده بان بازار'!F750</f>
        <v/>
      </c>
      <c r="G747" s="16">
        <f>'دیده بان بازار'!G750</f>
        <v/>
      </c>
      <c r="H747" s="16">
        <f>'دیده بان بازار'!H750</f>
        <v/>
      </c>
      <c r="I747" s="16">
        <f>'دیده بان بازار'!I750</f>
        <v/>
      </c>
      <c r="J747" s="16">
        <f>'دیده بان بازار'!J750</f>
        <v/>
      </c>
      <c r="K747" s="16">
        <f>'دیده بان بازار'!K750</f>
        <v/>
      </c>
      <c r="L747" s="16">
        <f>'دیده بان بازار'!L750</f>
        <v/>
      </c>
      <c r="M747" s="16">
        <f>'دیده بان بازار'!M750</f>
        <v/>
      </c>
      <c r="N747" s="16">
        <f>'دیده بان بازار'!N750</f>
        <v/>
      </c>
      <c r="O747" s="16">
        <f>'دیده بان بازار'!O750</f>
        <v/>
      </c>
      <c r="P747" s="16">
        <f>'دیده بان بازار'!P750</f>
        <v/>
      </c>
      <c r="Q747" s="16">
        <f>'دیده بان بازار'!Q750</f>
        <v/>
      </c>
      <c r="R747" s="16">
        <f>'دیده بان بازار'!R750</f>
        <v/>
      </c>
      <c r="S747" s="16">
        <f>'دیده بان بازار'!S750</f>
        <v/>
      </c>
      <c r="T747" s="16">
        <f>'دیده بان بازار'!T750</f>
        <v/>
      </c>
      <c r="U747" s="16">
        <f>'دیده بان بازار'!U750</f>
        <v/>
      </c>
      <c r="V747" s="16">
        <f>'دیده بان بازار'!V750</f>
        <v/>
      </c>
      <c r="W747" s="7">
        <f>'دیده بان بازار'!W750</f>
        <v/>
      </c>
      <c r="X747" s="11">
        <f>IFERROR(IF(OR(R747&lt;=0,W747&lt;=0,S747&lt;=0,V747&lt;=0),0,ROUND((S747/R747)/(V747/W747),2)),0)</f>
        <v/>
      </c>
      <c r="Y747" s="11">
        <f>IFERROR(IF(OR(S747&lt;=0,V747&lt;=0),0,ROUND(S747/V747,2)),0)</f>
        <v/>
      </c>
      <c r="Z747" s="11">
        <f>IFERROR(J747-M747,0)</f>
        <v/>
      </c>
      <c r="AA747" s="11">
        <f>IFERROR(ROUND(MAX(0,MIN(100,((AB747*0.2)+(AC747*0.15)+(AD747*0.15)+(AE747*0.1)+(AF747*0.1)+(AG747*0.15)+(MIN(Y747/3,1)*100*0.1)+(AI747*0.05))*((AH747/100)*0.25+0.75))),0),0)</f>
        <v/>
      </c>
      <c r="AB747" s="11">
        <f>ROUND(MAX(0,MIN(100,((M747+10)/20)*100)),0)</f>
        <v/>
      </c>
      <c r="AC747" s="11">
        <f>IFERROR(IF(D747&lt;=0,0,ROUND(COUNTIFS($D$4:$D$3359,"&lt;="&amp;D747,$D$4:$D$3359,"&gt;0")/COUNTIF($D$4:$D$3359,"&gt;0")*100,0)),0)</f>
        <v/>
      </c>
      <c r="AD747" s="11">
        <f>IF(E747&lt;=0,0,ROUND(MAX(0,MIN(100,(LOG10(1+E747/1000000000)/LOG10(101))*100)),0))</f>
        <v/>
      </c>
      <c r="AE747" s="11">
        <f>IF(O747=N747,50,ROUND(MAX(0,MIN(100,((H747-N747)/(O747-N747))*100)),0))</f>
        <v/>
      </c>
      <c r="AF747" s="11">
        <f>ROUND(MAX(0,MIN(100,50+((H747-K747)/K747)*1000)),0)</f>
        <v/>
      </c>
      <c r="AG747" s="11">
        <f>IFERROR(ROUND(MAX(0,MIN(100,50+25*LN(MAX(0.01,X747)))),0),25)</f>
        <v/>
      </c>
      <c r="AH747" s="11">
        <f>ROUND(IF(M747&lt;=-30,0,IF(M747&lt;=-20,20,IF(M747&lt;=-10,50,100))),0)</f>
        <v/>
      </c>
      <c r="AI747" s="11">
        <f>ROUND(MAX(0,MIN(100,50+(Z747*10))),0)</f>
        <v/>
      </c>
      <c r="AJ747" s="11">
        <f>IFERROR(IF(--AA747&gt;=80,"خرید قوی",IF(--AA747&gt;=70,"خرید مشروط",IF(--AA747&gt;=60,"مراقبت",IF(--AA747&gt;=45,"ضعیف","عدم ورود")))),"")</f>
        <v/>
      </c>
    </row>
    <row r="748">
      <c r="A748" s="12">
        <f>'دیده بان بازار'!A751</f>
        <v/>
      </c>
      <c r="B748" s="13">
        <f>'دیده بان بازار'!B751</f>
        <v/>
      </c>
      <c r="C748" s="13">
        <f>'دیده بان بازار'!C751</f>
        <v/>
      </c>
      <c r="D748" s="13">
        <f>'دیده بان بازار'!D751</f>
        <v/>
      </c>
      <c r="E748" s="14">
        <f>'دیده بان بازار'!E751</f>
        <v/>
      </c>
      <c r="F748" s="13">
        <f>'دیده بان بازار'!F751</f>
        <v/>
      </c>
      <c r="G748" s="13">
        <f>'دیده بان بازار'!G751</f>
        <v/>
      </c>
      <c r="H748" s="13">
        <f>'دیده بان بازار'!H751</f>
        <v/>
      </c>
      <c r="I748" s="13">
        <f>'دیده بان بازار'!I751</f>
        <v/>
      </c>
      <c r="J748" s="13">
        <f>'دیده بان بازار'!J751</f>
        <v/>
      </c>
      <c r="K748" s="13">
        <f>'دیده بان بازار'!K751</f>
        <v/>
      </c>
      <c r="L748" s="13">
        <f>'دیده بان بازار'!L751</f>
        <v/>
      </c>
      <c r="M748" s="13">
        <f>'دیده بان بازار'!M751</f>
        <v/>
      </c>
      <c r="N748" s="13">
        <f>'دیده بان بازار'!N751</f>
        <v/>
      </c>
      <c r="O748" s="13">
        <f>'دیده بان بازار'!O751</f>
        <v/>
      </c>
      <c r="P748" s="13">
        <f>'دیده بان بازار'!P751</f>
        <v/>
      </c>
      <c r="Q748" s="13">
        <f>'دیده بان بازار'!Q751</f>
        <v/>
      </c>
      <c r="R748" s="13">
        <f>'دیده بان بازار'!R751</f>
        <v/>
      </c>
      <c r="S748" s="13">
        <f>'دیده بان بازار'!S751</f>
        <v/>
      </c>
      <c r="T748" s="13">
        <f>'دیده بان بازار'!T751</f>
        <v/>
      </c>
      <c r="U748" s="13">
        <f>'دیده بان بازار'!U751</f>
        <v/>
      </c>
      <c r="V748" s="13">
        <f>'دیده بان بازار'!V751</f>
        <v/>
      </c>
      <c r="W748" s="6">
        <f>'دیده بان بازار'!W751</f>
        <v/>
      </c>
      <c r="X748" s="11">
        <f>IFERROR(IF(OR(R748&lt;=0,W748&lt;=0,S748&lt;=0,V748&lt;=0),0,ROUND((S748/R748)/(V748/W748),2)),0)</f>
        <v/>
      </c>
      <c r="Y748" s="11">
        <f>IFERROR(IF(OR(S748&lt;=0,V748&lt;=0),0,ROUND(S748/V748,2)),0)</f>
        <v/>
      </c>
      <c r="Z748" s="11">
        <f>IFERROR(J748-M748,0)</f>
        <v/>
      </c>
      <c r="AA748" s="11">
        <f>IFERROR(ROUND(MAX(0,MIN(100,((AB748*0.2)+(AC748*0.15)+(AD748*0.15)+(AE748*0.1)+(AF748*0.1)+(AG748*0.15)+(MIN(Y748/3,1)*100*0.1)+(AI748*0.05))*((AH748/100)*0.25+0.75))),0),0)</f>
        <v/>
      </c>
      <c r="AB748" s="11">
        <f>ROUND(MAX(0,MIN(100,((M748+10)/20)*100)),0)</f>
        <v/>
      </c>
      <c r="AC748" s="11">
        <f>IFERROR(IF(D748&lt;=0,0,ROUND(COUNTIFS($D$4:$D$3359,"&lt;="&amp;D748,$D$4:$D$3359,"&gt;0")/COUNTIF($D$4:$D$3359,"&gt;0")*100,0)),0)</f>
        <v/>
      </c>
      <c r="AD748" s="11">
        <f>IF(E748&lt;=0,0,ROUND(MAX(0,MIN(100,(LOG10(1+E748/1000000000)/LOG10(101))*100)),0))</f>
        <v/>
      </c>
      <c r="AE748" s="11">
        <f>IF(O748=N748,50,ROUND(MAX(0,MIN(100,((H748-N748)/(O748-N748))*100)),0))</f>
        <v/>
      </c>
      <c r="AF748" s="11">
        <f>ROUND(MAX(0,MIN(100,50+((H748-K748)/K748)*1000)),0)</f>
        <v/>
      </c>
      <c r="AG748" s="11">
        <f>IFERROR(ROUND(MAX(0,MIN(100,50+25*LN(MAX(0.01,X748)))),0),25)</f>
        <v/>
      </c>
      <c r="AH748" s="11">
        <f>ROUND(IF(M748&lt;=-30,0,IF(M748&lt;=-20,20,IF(M748&lt;=-10,50,100))),0)</f>
        <v/>
      </c>
      <c r="AI748" s="11">
        <f>ROUND(MAX(0,MIN(100,50+(Z748*10))),0)</f>
        <v/>
      </c>
      <c r="AJ748" s="11">
        <f>IFERROR(IF(--AA748&gt;=80,"خرید قوی",IF(--AA748&gt;=70,"خرید مشروط",IF(--AA748&gt;=60,"مراقبت",IF(--AA748&gt;=45,"ضعیف","عدم ورود")))),"")</f>
        <v/>
      </c>
    </row>
    <row r="749">
      <c r="A749" s="15">
        <f>'دیده بان بازار'!A752</f>
        <v/>
      </c>
      <c r="B749" s="16">
        <f>'دیده بان بازار'!B752</f>
        <v/>
      </c>
      <c r="C749" s="16">
        <f>'دیده بان بازار'!C752</f>
        <v/>
      </c>
      <c r="D749" s="16">
        <f>'دیده بان بازار'!D752</f>
        <v/>
      </c>
      <c r="E749" s="17">
        <f>'دیده بان بازار'!E752</f>
        <v/>
      </c>
      <c r="F749" s="16">
        <f>'دیده بان بازار'!F752</f>
        <v/>
      </c>
      <c r="G749" s="16">
        <f>'دیده بان بازار'!G752</f>
        <v/>
      </c>
      <c r="H749" s="16">
        <f>'دیده بان بازار'!H752</f>
        <v/>
      </c>
      <c r="I749" s="16">
        <f>'دیده بان بازار'!I752</f>
        <v/>
      </c>
      <c r="J749" s="16">
        <f>'دیده بان بازار'!J752</f>
        <v/>
      </c>
      <c r="K749" s="16">
        <f>'دیده بان بازار'!K752</f>
        <v/>
      </c>
      <c r="L749" s="16">
        <f>'دیده بان بازار'!L752</f>
        <v/>
      </c>
      <c r="M749" s="16">
        <f>'دیده بان بازار'!M752</f>
        <v/>
      </c>
      <c r="N749" s="16">
        <f>'دیده بان بازار'!N752</f>
        <v/>
      </c>
      <c r="O749" s="16">
        <f>'دیده بان بازار'!O752</f>
        <v/>
      </c>
      <c r="P749" s="16">
        <f>'دیده بان بازار'!P752</f>
        <v/>
      </c>
      <c r="Q749" s="16">
        <f>'دیده بان بازار'!Q752</f>
        <v/>
      </c>
      <c r="R749" s="16">
        <f>'دیده بان بازار'!R752</f>
        <v/>
      </c>
      <c r="S749" s="16">
        <f>'دیده بان بازار'!S752</f>
        <v/>
      </c>
      <c r="T749" s="16">
        <f>'دیده بان بازار'!T752</f>
        <v/>
      </c>
      <c r="U749" s="16">
        <f>'دیده بان بازار'!U752</f>
        <v/>
      </c>
      <c r="V749" s="16">
        <f>'دیده بان بازار'!V752</f>
        <v/>
      </c>
      <c r="W749" s="7">
        <f>'دیده بان بازار'!W752</f>
        <v/>
      </c>
      <c r="X749" s="11">
        <f>IFERROR(IF(OR(R749&lt;=0,W749&lt;=0,S749&lt;=0,V749&lt;=0),0,ROUND((S749/R749)/(V749/W749),2)),0)</f>
        <v/>
      </c>
      <c r="Y749" s="11">
        <f>IFERROR(IF(OR(S749&lt;=0,V749&lt;=0),0,ROUND(S749/V749,2)),0)</f>
        <v/>
      </c>
      <c r="Z749" s="11">
        <f>IFERROR(J749-M749,0)</f>
        <v/>
      </c>
      <c r="AA749" s="11">
        <f>IFERROR(ROUND(MAX(0,MIN(100,((AB749*0.2)+(AC749*0.15)+(AD749*0.15)+(AE749*0.1)+(AF749*0.1)+(AG749*0.15)+(MIN(Y749/3,1)*100*0.1)+(AI749*0.05))*((AH749/100)*0.25+0.75))),0),0)</f>
        <v/>
      </c>
      <c r="AB749" s="11">
        <f>ROUND(MAX(0,MIN(100,((M749+10)/20)*100)),0)</f>
        <v/>
      </c>
      <c r="AC749" s="11">
        <f>IFERROR(IF(D749&lt;=0,0,ROUND(COUNTIFS($D$4:$D$3359,"&lt;="&amp;D749,$D$4:$D$3359,"&gt;0")/COUNTIF($D$4:$D$3359,"&gt;0")*100,0)),0)</f>
        <v/>
      </c>
      <c r="AD749" s="11">
        <f>IF(E749&lt;=0,0,ROUND(MAX(0,MIN(100,(LOG10(1+E749/1000000000)/LOG10(101))*100)),0))</f>
        <v/>
      </c>
      <c r="AE749" s="11">
        <f>IF(O749=N749,50,ROUND(MAX(0,MIN(100,((H749-N749)/(O749-N749))*100)),0))</f>
        <v/>
      </c>
      <c r="AF749" s="11">
        <f>ROUND(MAX(0,MIN(100,50+((H749-K749)/K749)*1000)),0)</f>
        <v/>
      </c>
      <c r="AG749" s="11">
        <f>IFERROR(ROUND(MAX(0,MIN(100,50+25*LN(MAX(0.01,X749)))),0),25)</f>
        <v/>
      </c>
      <c r="AH749" s="11">
        <f>ROUND(IF(M749&lt;=-30,0,IF(M749&lt;=-20,20,IF(M749&lt;=-10,50,100))),0)</f>
        <v/>
      </c>
      <c r="AI749" s="11">
        <f>ROUND(MAX(0,MIN(100,50+(Z749*10))),0)</f>
        <v/>
      </c>
      <c r="AJ749" s="11">
        <f>IFERROR(IF(--AA749&gt;=80,"خرید قوی",IF(--AA749&gt;=70,"خرید مشروط",IF(--AA749&gt;=60,"مراقبت",IF(--AA749&gt;=45,"ضعیف","عدم ورود")))),"")</f>
        <v/>
      </c>
    </row>
    <row r="750">
      <c r="A750" s="12">
        <f>'دیده بان بازار'!A753</f>
        <v/>
      </c>
      <c r="B750" s="13">
        <f>'دیده بان بازار'!B753</f>
        <v/>
      </c>
      <c r="C750" s="13">
        <f>'دیده بان بازار'!C753</f>
        <v/>
      </c>
      <c r="D750" s="13">
        <f>'دیده بان بازار'!D753</f>
        <v/>
      </c>
      <c r="E750" s="14">
        <f>'دیده بان بازار'!E753</f>
        <v/>
      </c>
      <c r="F750" s="13">
        <f>'دیده بان بازار'!F753</f>
        <v/>
      </c>
      <c r="G750" s="13">
        <f>'دیده بان بازار'!G753</f>
        <v/>
      </c>
      <c r="H750" s="13">
        <f>'دیده بان بازار'!H753</f>
        <v/>
      </c>
      <c r="I750" s="13">
        <f>'دیده بان بازار'!I753</f>
        <v/>
      </c>
      <c r="J750" s="13">
        <f>'دیده بان بازار'!J753</f>
        <v/>
      </c>
      <c r="K750" s="13">
        <f>'دیده بان بازار'!K753</f>
        <v/>
      </c>
      <c r="L750" s="13">
        <f>'دیده بان بازار'!L753</f>
        <v/>
      </c>
      <c r="M750" s="13">
        <f>'دیده بان بازار'!M753</f>
        <v/>
      </c>
      <c r="N750" s="13">
        <f>'دیده بان بازار'!N753</f>
        <v/>
      </c>
      <c r="O750" s="13">
        <f>'دیده بان بازار'!O753</f>
        <v/>
      </c>
      <c r="P750" s="13">
        <f>'دیده بان بازار'!P753</f>
        <v/>
      </c>
      <c r="Q750" s="13">
        <f>'دیده بان بازار'!Q753</f>
        <v/>
      </c>
      <c r="R750" s="13">
        <f>'دیده بان بازار'!R753</f>
        <v/>
      </c>
      <c r="S750" s="13">
        <f>'دیده بان بازار'!S753</f>
        <v/>
      </c>
      <c r="T750" s="13">
        <f>'دیده بان بازار'!T753</f>
        <v/>
      </c>
      <c r="U750" s="13">
        <f>'دیده بان بازار'!U753</f>
        <v/>
      </c>
      <c r="V750" s="13">
        <f>'دیده بان بازار'!V753</f>
        <v/>
      </c>
      <c r="W750" s="6">
        <f>'دیده بان بازار'!W753</f>
        <v/>
      </c>
      <c r="X750" s="11">
        <f>IFERROR(IF(OR(R750&lt;=0,W750&lt;=0,S750&lt;=0,V750&lt;=0),0,ROUND((S750/R750)/(V750/W750),2)),0)</f>
        <v/>
      </c>
      <c r="Y750" s="11">
        <f>IFERROR(IF(OR(S750&lt;=0,V750&lt;=0),0,ROUND(S750/V750,2)),0)</f>
        <v/>
      </c>
      <c r="Z750" s="11">
        <f>IFERROR(J750-M750,0)</f>
        <v/>
      </c>
      <c r="AA750" s="11">
        <f>IFERROR(ROUND(MAX(0,MIN(100,((AB750*0.2)+(AC750*0.15)+(AD750*0.15)+(AE750*0.1)+(AF750*0.1)+(AG750*0.15)+(MIN(Y750/3,1)*100*0.1)+(AI750*0.05))*((AH750/100)*0.25+0.75))),0),0)</f>
        <v/>
      </c>
      <c r="AB750" s="11">
        <f>ROUND(MAX(0,MIN(100,((M750+10)/20)*100)),0)</f>
        <v/>
      </c>
      <c r="AC750" s="11">
        <f>IFERROR(IF(D750&lt;=0,0,ROUND(COUNTIFS($D$4:$D$3359,"&lt;="&amp;D750,$D$4:$D$3359,"&gt;0")/COUNTIF($D$4:$D$3359,"&gt;0")*100,0)),0)</f>
        <v/>
      </c>
      <c r="AD750" s="11">
        <f>IF(E750&lt;=0,0,ROUND(MAX(0,MIN(100,(LOG10(1+E750/1000000000)/LOG10(101))*100)),0))</f>
        <v/>
      </c>
      <c r="AE750" s="11">
        <f>IF(O750=N750,50,ROUND(MAX(0,MIN(100,((H750-N750)/(O750-N750))*100)),0))</f>
        <v/>
      </c>
      <c r="AF750" s="11">
        <f>ROUND(MAX(0,MIN(100,50+((H750-K750)/K750)*1000)),0)</f>
        <v/>
      </c>
      <c r="AG750" s="11">
        <f>IFERROR(ROUND(MAX(0,MIN(100,50+25*LN(MAX(0.01,X750)))),0),25)</f>
        <v/>
      </c>
      <c r="AH750" s="11">
        <f>ROUND(IF(M750&lt;=-30,0,IF(M750&lt;=-20,20,IF(M750&lt;=-10,50,100))),0)</f>
        <v/>
      </c>
      <c r="AI750" s="11">
        <f>ROUND(MAX(0,MIN(100,50+(Z750*10))),0)</f>
        <v/>
      </c>
      <c r="AJ750" s="11">
        <f>IFERROR(IF(--AA750&gt;=80,"خرید قوی",IF(--AA750&gt;=70,"خرید مشروط",IF(--AA750&gt;=60,"مراقبت",IF(--AA750&gt;=45,"ضعیف","عدم ورود")))),"")</f>
        <v/>
      </c>
    </row>
    <row r="751">
      <c r="A751" s="15">
        <f>'دیده بان بازار'!A754</f>
        <v/>
      </c>
      <c r="B751" s="16">
        <f>'دیده بان بازار'!B754</f>
        <v/>
      </c>
      <c r="C751" s="16">
        <f>'دیده بان بازار'!C754</f>
        <v/>
      </c>
      <c r="D751" s="16">
        <f>'دیده بان بازار'!D754</f>
        <v/>
      </c>
      <c r="E751" s="17">
        <f>'دیده بان بازار'!E754</f>
        <v/>
      </c>
      <c r="F751" s="16">
        <f>'دیده بان بازار'!F754</f>
        <v/>
      </c>
      <c r="G751" s="16">
        <f>'دیده بان بازار'!G754</f>
        <v/>
      </c>
      <c r="H751" s="16">
        <f>'دیده بان بازار'!H754</f>
        <v/>
      </c>
      <c r="I751" s="16">
        <f>'دیده بان بازار'!I754</f>
        <v/>
      </c>
      <c r="J751" s="16">
        <f>'دیده بان بازار'!J754</f>
        <v/>
      </c>
      <c r="K751" s="16">
        <f>'دیده بان بازار'!K754</f>
        <v/>
      </c>
      <c r="L751" s="16">
        <f>'دیده بان بازار'!L754</f>
        <v/>
      </c>
      <c r="M751" s="16">
        <f>'دیده بان بازار'!M754</f>
        <v/>
      </c>
      <c r="N751" s="16">
        <f>'دیده بان بازار'!N754</f>
        <v/>
      </c>
      <c r="O751" s="16">
        <f>'دیده بان بازار'!O754</f>
        <v/>
      </c>
      <c r="P751" s="16">
        <f>'دیده بان بازار'!P754</f>
        <v/>
      </c>
      <c r="Q751" s="16">
        <f>'دیده بان بازار'!Q754</f>
        <v/>
      </c>
      <c r="R751" s="16">
        <f>'دیده بان بازار'!R754</f>
        <v/>
      </c>
      <c r="S751" s="16">
        <f>'دیده بان بازار'!S754</f>
        <v/>
      </c>
      <c r="T751" s="16">
        <f>'دیده بان بازار'!T754</f>
        <v/>
      </c>
      <c r="U751" s="16">
        <f>'دیده بان بازار'!U754</f>
        <v/>
      </c>
      <c r="V751" s="16">
        <f>'دیده بان بازار'!V754</f>
        <v/>
      </c>
      <c r="W751" s="7">
        <f>'دیده بان بازار'!W754</f>
        <v/>
      </c>
      <c r="X751" s="11">
        <f>IFERROR(IF(OR(R751&lt;=0,W751&lt;=0,S751&lt;=0,V751&lt;=0),0,ROUND((S751/R751)/(V751/W751),2)),0)</f>
        <v/>
      </c>
      <c r="Y751" s="11">
        <f>IFERROR(IF(OR(S751&lt;=0,V751&lt;=0),0,ROUND(S751/V751,2)),0)</f>
        <v/>
      </c>
      <c r="Z751" s="11">
        <f>IFERROR(J751-M751,0)</f>
        <v/>
      </c>
      <c r="AA751" s="11">
        <f>IFERROR(ROUND(MAX(0,MIN(100,((AB751*0.2)+(AC751*0.15)+(AD751*0.15)+(AE751*0.1)+(AF751*0.1)+(AG751*0.15)+(MIN(Y751/3,1)*100*0.1)+(AI751*0.05))*((AH751/100)*0.25+0.75))),0),0)</f>
        <v/>
      </c>
      <c r="AB751" s="11">
        <f>ROUND(MAX(0,MIN(100,((M751+10)/20)*100)),0)</f>
        <v/>
      </c>
      <c r="AC751" s="11">
        <f>IFERROR(IF(D751&lt;=0,0,ROUND(COUNTIFS($D$4:$D$3359,"&lt;="&amp;D751,$D$4:$D$3359,"&gt;0")/COUNTIF($D$4:$D$3359,"&gt;0")*100,0)),0)</f>
        <v/>
      </c>
      <c r="AD751" s="11">
        <f>IF(E751&lt;=0,0,ROUND(MAX(0,MIN(100,(LOG10(1+E751/1000000000)/LOG10(101))*100)),0))</f>
        <v/>
      </c>
      <c r="AE751" s="11">
        <f>IF(O751=N751,50,ROUND(MAX(0,MIN(100,((H751-N751)/(O751-N751))*100)),0))</f>
        <v/>
      </c>
      <c r="AF751" s="11">
        <f>ROUND(MAX(0,MIN(100,50+((H751-K751)/K751)*1000)),0)</f>
        <v/>
      </c>
      <c r="AG751" s="11">
        <f>IFERROR(ROUND(MAX(0,MIN(100,50+25*LN(MAX(0.01,X751)))),0),25)</f>
        <v/>
      </c>
      <c r="AH751" s="11">
        <f>ROUND(IF(M751&lt;=-30,0,IF(M751&lt;=-20,20,IF(M751&lt;=-10,50,100))),0)</f>
        <v/>
      </c>
      <c r="AI751" s="11">
        <f>ROUND(MAX(0,MIN(100,50+(Z751*10))),0)</f>
        <v/>
      </c>
      <c r="AJ751" s="11">
        <f>IFERROR(IF(--AA751&gt;=80,"خرید قوی",IF(--AA751&gt;=70,"خرید مشروط",IF(--AA751&gt;=60,"مراقبت",IF(--AA751&gt;=45,"ضعیف","عدم ورود")))),"")</f>
        <v/>
      </c>
    </row>
    <row r="752">
      <c r="A752" s="15">
        <f>'دیده بان بازار'!A755</f>
        <v/>
      </c>
      <c r="B752" s="16">
        <f>'دیده بان بازار'!B755</f>
        <v/>
      </c>
      <c r="C752" s="16">
        <f>'دیده بان بازار'!C755</f>
        <v/>
      </c>
      <c r="D752" s="16">
        <f>'دیده بان بازار'!D755</f>
        <v/>
      </c>
      <c r="E752" s="17">
        <f>'دیده بان بازار'!E755</f>
        <v/>
      </c>
      <c r="F752" s="16">
        <f>'دیده بان بازار'!F755</f>
        <v/>
      </c>
      <c r="G752" s="16">
        <f>'دیده بان بازار'!G755</f>
        <v/>
      </c>
      <c r="H752" s="16">
        <f>'دیده بان بازار'!H755</f>
        <v/>
      </c>
      <c r="I752" s="16">
        <f>'دیده بان بازار'!I755</f>
        <v/>
      </c>
      <c r="J752" s="16">
        <f>'دیده بان بازار'!J755</f>
        <v/>
      </c>
      <c r="K752" s="16">
        <f>'دیده بان بازار'!K755</f>
        <v/>
      </c>
      <c r="L752" s="16">
        <f>'دیده بان بازار'!L755</f>
        <v/>
      </c>
      <c r="M752" s="16">
        <f>'دیده بان بازار'!M755</f>
        <v/>
      </c>
      <c r="N752" s="16">
        <f>'دیده بان بازار'!N755</f>
        <v/>
      </c>
      <c r="O752" s="16">
        <f>'دیده بان بازار'!O755</f>
        <v/>
      </c>
      <c r="P752" s="16">
        <f>'دیده بان بازار'!P755</f>
        <v/>
      </c>
      <c r="Q752" s="16">
        <f>'دیده بان بازار'!Q755</f>
        <v/>
      </c>
      <c r="R752" s="16">
        <f>'دیده بان بازار'!R755</f>
        <v/>
      </c>
      <c r="S752" s="16">
        <f>'دیده بان بازار'!S755</f>
        <v/>
      </c>
      <c r="T752" s="16">
        <f>'دیده بان بازار'!T755</f>
        <v/>
      </c>
      <c r="U752" s="16">
        <f>'دیده بان بازار'!U755</f>
        <v/>
      </c>
      <c r="V752" s="16">
        <f>'دیده بان بازار'!V755</f>
        <v/>
      </c>
      <c r="W752" s="7">
        <f>'دیده بان بازار'!W755</f>
        <v/>
      </c>
      <c r="X752" s="11">
        <f>IFERROR(IF(OR(R752&lt;=0,W752&lt;=0,S752&lt;=0,V752&lt;=0),0,ROUND((S752/R752)/(V752/W752),2)),0)</f>
        <v/>
      </c>
      <c r="Y752" s="11">
        <f>IFERROR(IF(OR(S752&lt;=0,V752&lt;=0),0,ROUND(S752/V752,2)),0)</f>
        <v/>
      </c>
      <c r="Z752" s="11">
        <f>IFERROR(J752-M752,0)</f>
        <v/>
      </c>
      <c r="AA752" s="11">
        <f>IFERROR(ROUND(MAX(0,MIN(100,((AB752*0.2)+(AC752*0.15)+(AD752*0.15)+(AE752*0.1)+(AF752*0.1)+(AG752*0.15)+(MIN(Y752/3,1)*100*0.1)+(AI752*0.05))*((AH752/100)*0.25+0.75))),0),0)</f>
        <v/>
      </c>
      <c r="AB752" s="11">
        <f>ROUND(MAX(0,MIN(100,((M752+10)/20)*100)),0)</f>
        <v/>
      </c>
      <c r="AC752" s="11">
        <f>IFERROR(IF(D752&lt;=0,0,ROUND(COUNTIFS($D$4:$D$3359,"&lt;="&amp;D752,$D$4:$D$3359,"&gt;0")/COUNTIF($D$4:$D$3359,"&gt;0")*100,0)),0)</f>
        <v/>
      </c>
      <c r="AD752" s="11">
        <f>IF(E752&lt;=0,0,ROUND(MAX(0,MIN(100,(LOG10(1+E752/1000000000)/LOG10(101))*100)),0))</f>
        <v/>
      </c>
      <c r="AE752" s="11">
        <f>IF(O752=N752,50,ROUND(MAX(0,MIN(100,((H752-N752)/(O752-N752))*100)),0))</f>
        <v/>
      </c>
      <c r="AF752" s="11">
        <f>ROUND(MAX(0,MIN(100,50+((H752-K752)/K752)*1000)),0)</f>
        <v/>
      </c>
      <c r="AG752" s="11">
        <f>IFERROR(ROUND(MAX(0,MIN(100,50+25*LN(MAX(0.01,X752)))),0),25)</f>
        <v/>
      </c>
      <c r="AH752" s="11">
        <f>ROUND(IF(M752&lt;=-30,0,IF(M752&lt;=-20,20,IF(M752&lt;=-10,50,100))),0)</f>
        <v/>
      </c>
      <c r="AI752" s="11">
        <f>ROUND(MAX(0,MIN(100,50+(Z752*10))),0)</f>
        <v/>
      </c>
      <c r="AJ752" s="11">
        <f>IFERROR(IF(--AA752&gt;=80,"خرید قوی",IF(--AA752&gt;=70,"خرید مشروط",IF(--AA752&gt;=60,"مراقبت",IF(--AA752&gt;=45,"ضعیف","عدم ورود")))),"")</f>
        <v/>
      </c>
    </row>
    <row r="753">
      <c r="A753" s="12">
        <f>'دیده بان بازار'!A756</f>
        <v/>
      </c>
      <c r="B753" s="13">
        <f>'دیده بان بازار'!B756</f>
        <v/>
      </c>
      <c r="C753" s="13">
        <f>'دیده بان بازار'!C756</f>
        <v/>
      </c>
      <c r="D753" s="13">
        <f>'دیده بان بازار'!D756</f>
        <v/>
      </c>
      <c r="E753" s="14">
        <f>'دیده بان بازار'!E756</f>
        <v/>
      </c>
      <c r="F753" s="13">
        <f>'دیده بان بازار'!F756</f>
        <v/>
      </c>
      <c r="G753" s="13">
        <f>'دیده بان بازار'!G756</f>
        <v/>
      </c>
      <c r="H753" s="13">
        <f>'دیده بان بازار'!H756</f>
        <v/>
      </c>
      <c r="I753" s="13">
        <f>'دیده بان بازار'!I756</f>
        <v/>
      </c>
      <c r="J753" s="13">
        <f>'دیده بان بازار'!J756</f>
        <v/>
      </c>
      <c r="K753" s="13">
        <f>'دیده بان بازار'!K756</f>
        <v/>
      </c>
      <c r="L753" s="13">
        <f>'دیده بان بازار'!L756</f>
        <v/>
      </c>
      <c r="M753" s="13">
        <f>'دیده بان بازار'!M756</f>
        <v/>
      </c>
      <c r="N753" s="13">
        <f>'دیده بان بازار'!N756</f>
        <v/>
      </c>
      <c r="O753" s="13">
        <f>'دیده بان بازار'!O756</f>
        <v/>
      </c>
      <c r="P753" s="13">
        <f>'دیده بان بازار'!P756</f>
        <v/>
      </c>
      <c r="Q753" s="13">
        <f>'دیده بان بازار'!Q756</f>
        <v/>
      </c>
      <c r="R753" s="13">
        <f>'دیده بان بازار'!R756</f>
        <v/>
      </c>
      <c r="S753" s="13">
        <f>'دیده بان بازار'!S756</f>
        <v/>
      </c>
      <c r="T753" s="13">
        <f>'دیده بان بازار'!T756</f>
        <v/>
      </c>
      <c r="U753" s="13">
        <f>'دیده بان بازار'!U756</f>
        <v/>
      </c>
      <c r="V753" s="13">
        <f>'دیده بان بازار'!V756</f>
        <v/>
      </c>
      <c r="W753" s="6">
        <f>'دیده بان بازار'!W756</f>
        <v/>
      </c>
      <c r="X753" s="11">
        <f>IFERROR(IF(OR(R753&lt;=0,W753&lt;=0,S753&lt;=0,V753&lt;=0),0,ROUND((S753/R753)/(V753/W753),2)),0)</f>
        <v/>
      </c>
      <c r="Y753" s="11">
        <f>IFERROR(IF(OR(S753&lt;=0,V753&lt;=0),0,ROUND(S753/V753,2)),0)</f>
        <v/>
      </c>
      <c r="Z753" s="11">
        <f>IFERROR(J753-M753,0)</f>
        <v/>
      </c>
      <c r="AA753" s="11">
        <f>IFERROR(ROUND(MAX(0,MIN(100,((AB753*0.2)+(AC753*0.15)+(AD753*0.15)+(AE753*0.1)+(AF753*0.1)+(AG753*0.15)+(MIN(Y753/3,1)*100*0.1)+(AI753*0.05))*((AH753/100)*0.25+0.75))),0),0)</f>
        <v/>
      </c>
      <c r="AB753" s="11">
        <f>ROUND(MAX(0,MIN(100,((M753+10)/20)*100)),0)</f>
        <v/>
      </c>
      <c r="AC753" s="11">
        <f>IFERROR(IF(D753&lt;=0,0,ROUND(COUNTIFS($D$4:$D$3359,"&lt;="&amp;D753,$D$4:$D$3359,"&gt;0")/COUNTIF($D$4:$D$3359,"&gt;0")*100,0)),0)</f>
        <v/>
      </c>
      <c r="AD753" s="11">
        <f>IF(E753&lt;=0,0,ROUND(MAX(0,MIN(100,(LOG10(1+E753/1000000000)/LOG10(101))*100)),0))</f>
        <v/>
      </c>
      <c r="AE753" s="11">
        <f>IF(O753=N753,50,ROUND(MAX(0,MIN(100,((H753-N753)/(O753-N753))*100)),0))</f>
        <v/>
      </c>
      <c r="AF753" s="11">
        <f>ROUND(MAX(0,MIN(100,50+((H753-K753)/K753)*1000)),0)</f>
        <v/>
      </c>
      <c r="AG753" s="11">
        <f>IFERROR(ROUND(MAX(0,MIN(100,50+25*LN(MAX(0.01,X753)))),0),25)</f>
        <v/>
      </c>
      <c r="AH753" s="11">
        <f>ROUND(IF(M753&lt;=-30,0,IF(M753&lt;=-20,20,IF(M753&lt;=-10,50,100))),0)</f>
        <v/>
      </c>
      <c r="AI753" s="11">
        <f>ROUND(MAX(0,MIN(100,50+(Z753*10))),0)</f>
        <v/>
      </c>
      <c r="AJ753" s="11">
        <f>IFERROR(IF(--AA753&gt;=80,"خرید قوی",IF(--AA753&gt;=70,"خرید مشروط",IF(--AA753&gt;=60,"مراقبت",IF(--AA753&gt;=45,"ضعیف","عدم ورود")))),"")</f>
        <v/>
      </c>
    </row>
    <row r="754">
      <c r="A754" s="15">
        <f>'دیده بان بازار'!A757</f>
        <v/>
      </c>
      <c r="B754" s="16">
        <f>'دیده بان بازار'!B757</f>
        <v/>
      </c>
      <c r="C754" s="16">
        <f>'دیده بان بازار'!C757</f>
        <v/>
      </c>
      <c r="D754" s="16">
        <f>'دیده بان بازار'!D757</f>
        <v/>
      </c>
      <c r="E754" s="17">
        <f>'دیده بان بازار'!E757</f>
        <v/>
      </c>
      <c r="F754" s="16">
        <f>'دیده بان بازار'!F757</f>
        <v/>
      </c>
      <c r="G754" s="16">
        <f>'دیده بان بازار'!G757</f>
        <v/>
      </c>
      <c r="H754" s="16">
        <f>'دیده بان بازار'!H757</f>
        <v/>
      </c>
      <c r="I754" s="16">
        <f>'دیده بان بازار'!I757</f>
        <v/>
      </c>
      <c r="J754" s="16">
        <f>'دیده بان بازار'!J757</f>
        <v/>
      </c>
      <c r="K754" s="16">
        <f>'دیده بان بازار'!K757</f>
        <v/>
      </c>
      <c r="L754" s="16">
        <f>'دیده بان بازار'!L757</f>
        <v/>
      </c>
      <c r="M754" s="16">
        <f>'دیده بان بازار'!M757</f>
        <v/>
      </c>
      <c r="N754" s="16">
        <f>'دیده بان بازار'!N757</f>
        <v/>
      </c>
      <c r="O754" s="16">
        <f>'دیده بان بازار'!O757</f>
        <v/>
      </c>
      <c r="P754" s="16">
        <f>'دیده بان بازار'!P757</f>
        <v/>
      </c>
      <c r="Q754" s="16">
        <f>'دیده بان بازار'!Q757</f>
        <v/>
      </c>
      <c r="R754" s="16">
        <f>'دیده بان بازار'!R757</f>
        <v/>
      </c>
      <c r="S754" s="16">
        <f>'دیده بان بازار'!S757</f>
        <v/>
      </c>
      <c r="T754" s="16">
        <f>'دیده بان بازار'!T757</f>
        <v/>
      </c>
      <c r="U754" s="16">
        <f>'دیده بان بازار'!U757</f>
        <v/>
      </c>
      <c r="V754" s="16">
        <f>'دیده بان بازار'!V757</f>
        <v/>
      </c>
      <c r="W754" s="7">
        <f>'دیده بان بازار'!W757</f>
        <v/>
      </c>
      <c r="X754" s="11">
        <f>IFERROR(IF(OR(R754&lt;=0,W754&lt;=0,S754&lt;=0,V754&lt;=0),0,ROUND((S754/R754)/(V754/W754),2)),0)</f>
        <v/>
      </c>
      <c r="Y754" s="11">
        <f>IFERROR(IF(OR(S754&lt;=0,V754&lt;=0),0,ROUND(S754/V754,2)),0)</f>
        <v/>
      </c>
      <c r="Z754" s="11">
        <f>IFERROR(J754-M754,0)</f>
        <v/>
      </c>
      <c r="AA754" s="11">
        <f>IFERROR(ROUND(MAX(0,MIN(100,((AB754*0.2)+(AC754*0.15)+(AD754*0.15)+(AE754*0.1)+(AF754*0.1)+(AG754*0.15)+(MIN(Y754/3,1)*100*0.1)+(AI754*0.05))*((AH754/100)*0.25+0.75))),0),0)</f>
        <v/>
      </c>
      <c r="AB754" s="11">
        <f>ROUND(MAX(0,MIN(100,((M754+10)/20)*100)),0)</f>
        <v/>
      </c>
      <c r="AC754" s="11">
        <f>IFERROR(IF(D754&lt;=0,0,ROUND(COUNTIFS($D$4:$D$3359,"&lt;="&amp;D754,$D$4:$D$3359,"&gt;0")/COUNTIF($D$4:$D$3359,"&gt;0")*100,0)),0)</f>
        <v/>
      </c>
      <c r="AD754" s="11">
        <f>IF(E754&lt;=0,0,ROUND(MAX(0,MIN(100,(LOG10(1+E754/1000000000)/LOG10(101))*100)),0))</f>
        <v/>
      </c>
      <c r="AE754" s="11">
        <f>IF(O754=N754,50,ROUND(MAX(0,MIN(100,((H754-N754)/(O754-N754))*100)),0))</f>
        <v/>
      </c>
      <c r="AF754" s="11">
        <f>ROUND(MAX(0,MIN(100,50+((H754-K754)/K754)*1000)),0)</f>
        <v/>
      </c>
      <c r="AG754" s="11">
        <f>IFERROR(ROUND(MAX(0,MIN(100,50+25*LN(MAX(0.01,X754)))),0),25)</f>
        <v/>
      </c>
      <c r="AH754" s="11">
        <f>ROUND(IF(M754&lt;=-30,0,IF(M754&lt;=-20,20,IF(M754&lt;=-10,50,100))),0)</f>
        <v/>
      </c>
      <c r="AI754" s="11">
        <f>ROUND(MAX(0,MIN(100,50+(Z754*10))),0)</f>
        <v/>
      </c>
      <c r="AJ754" s="11">
        <f>IFERROR(IF(--AA754&gt;=80,"خرید قوی",IF(--AA754&gt;=70,"خرید مشروط",IF(--AA754&gt;=60,"مراقبت",IF(--AA754&gt;=45,"ضعیف","عدم ورود")))),"")</f>
        <v/>
      </c>
    </row>
    <row r="755">
      <c r="A755" s="12">
        <f>'دیده بان بازار'!A758</f>
        <v/>
      </c>
      <c r="B755" s="13">
        <f>'دیده بان بازار'!B758</f>
        <v/>
      </c>
      <c r="C755" s="13">
        <f>'دیده بان بازار'!C758</f>
        <v/>
      </c>
      <c r="D755" s="13">
        <f>'دیده بان بازار'!D758</f>
        <v/>
      </c>
      <c r="E755" s="14">
        <f>'دیده بان بازار'!E758</f>
        <v/>
      </c>
      <c r="F755" s="13">
        <f>'دیده بان بازار'!F758</f>
        <v/>
      </c>
      <c r="G755" s="13">
        <f>'دیده بان بازار'!G758</f>
        <v/>
      </c>
      <c r="H755" s="13">
        <f>'دیده بان بازار'!H758</f>
        <v/>
      </c>
      <c r="I755" s="13">
        <f>'دیده بان بازار'!I758</f>
        <v/>
      </c>
      <c r="J755" s="13">
        <f>'دیده بان بازار'!J758</f>
        <v/>
      </c>
      <c r="K755" s="13">
        <f>'دیده بان بازار'!K758</f>
        <v/>
      </c>
      <c r="L755" s="13">
        <f>'دیده بان بازار'!L758</f>
        <v/>
      </c>
      <c r="M755" s="13">
        <f>'دیده بان بازار'!M758</f>
        <v/>
      </c>
      <c r="N755" s="13">
        <f>'دیده بان بازار'!N758</f>
        <v/>
      </c>
      <c r="O755" s="13">
        <f>'دیده بان بازار'!O758</f>
        <v/>
      </c>
      <c r="P755" s="13">
        <f>'دیده بان بازار'!P758</f>
        <v/>
      </c>
      <c r="Q755" s="13">
        <f>'دیده بان بازار'!Q758</f>
        <v/>
      </c>
      <c r="R755" s="13">
        <f>'دیده بان بازار'!R758</f>
        <v/>
      </c>
      <c r="S755" s="13">
        <f>'دیده بان بازار'!S758</f>
        <v/>
      </c>
      <c r="T755" s="13">
        <f>'دیده بان بازار'!T758</f>
        <v/>
      </c>
      <c r="U755" s="13">
        <f>'دیده بان بازار'!U758</f>
        <v/>
      </c>
      <c r="V755" s="13">
        <f>'دیده بان بازار'!V758</f>
        <v/>
      </c>
      <c r="W755" s="6">
        <f>'دیده بان بازار'!W758</f>
        <v/>
      </c>
      <c r="X755" s="11">
        <f>IFERROR(IF(OR(R755&lt;=0,W755&lt;=0,S755&lt;=0,V755&lt;=0),0,ROUND((S755/R755)/(V755/W755),2)),0)</f>
        <v/>
      </c>
      <c r="Y755" s="11">
        <f>IFERROR(IF(OR(S755&lt;=0,V755&lt;=0),0,ROUND(S755/V755,2)),0)</f>
        <v/>
      </c>
      <c r="Z755" s="11">
        <f>IFERROR(J755-M755,0)</f>
        <v/>
      </c>
      <c r="AA755" s="11">
        <f>IFERROR(ROUND(MAX(0,MIN(100,((AB755*0.2)+(AC755*0.15)+(AD755*0.15)+(AE755*0.1)+(AF755*0.1)+(AG755*0.15)+(MIN(Y755/3,1)*100*0.1)+(AI755*0.05))*((AH755/100)*0.25+0.75))),0),0)</f>
        <v/>
      </c>
      <c r="AB755" s="11">
        <f>ROUND(MAX(0,MIN(100,((M755+10)/20)*100)),0)</f>
        <v/>
      </c>
      <c r="AC755" s="11">
        <f>IFERROR(IF(D755&lt;=0,0,ROUND(COUNTIFS($D$4:$D$3359,"&lt;="&amp;D755,$D$4:$D$3359,"&gt;0")/COUNTIF($D$4:$D$3359,"&gt;0")*100,0)),0)</f>
        <v/>
      </c>
      <c r="AD755" s="11">
        <f>IF(E755&lt;=0,0,ROUND(MAX(0,MIN(100,(LOG10(1+E755/1000000000)/LOG10(101))*100)),0))</f>
        <v/>
      </c>
      <c r="AE755" s="11">
        <f>IF(O755=N755,50,ROUND(MAX(0,MIN(100,((H755-N755)/(O755-N755))*100)),0))</f>
        <v/>
      </c>
      <c r="AF755" s="11">
        <f>ROUND(MAX(0,MIN(100,50+((H755-K755)/K755)*1000)),0)</f>
        <v/>
      </c>
      <c r="AG755" s="11">
        <f>IFERROR(ROUND(MAX(0,MIN(100,50+25*LN(MAX(0.01,X755)))),0),25)</f>
        <v/>
      </c>
      <c r="AH755" s="11">
        <f>ROUND(IF(M755&lt;=-30,0,IF(M755&lt;=-20,20,IF(M755&lt;=-10,50,100))),0)</f>
        <v/>
      </c>
      <c r="AI755" s="11">
        <f>ROUND(MAX(0,MIN(100,50+(Z755*10))),0)</f>
        <v/>
      </c>
      <c r="AJ755" s="11">
        <f>IFERROR(IF(--AA755&gt;=80,"خرید قوی",IF(--AA755&gt;=70,"خرید مشروط",IF(--AA755&gt;=60,"مراقبت",IF(--AA755&gt;=45,"ضعیف","عدم ورود")))),"")</f>
        <v/>
      </c>
    </row>
    <row r="756">
      <c r="A756" s="15">
        <f>'دیده بان بازار'!A759</f>
        <v/>
      </c>
      <c r="B756" s="16">
        <f>'دیده بان بازار'!B759</f>
        <v/>
      </c>
      <c r="C756" s="16">
        <f>'دیده بان بازار'!C759</f>
        <v/>
      </c>
      <c r="D756" s="16">
        <f>'دیده بان بازار'!D759</f>
        <v/>
      </c>
      <c r="E756" s="17">
        <f>'دیده بان بازار'!E759</f>
        <v/>
      </c>
      <c r="F756" s="16">
        <f>'دیده بان بازار'!F759</f>
        <v/>
      </c>
      <c r="G756" s="16">
        <f>'دیده بان بازار'!G759</f>
        <v/>
      </c>
      <c r="H756" s="16">
        <f>'دیده بان بازار'!H759</f>
        <v/>
      </c>
      <c r="I756" s="16">
        <f>'دیده بان بازار'!I759</f>
        <v/>
      </c>
      <c r="J756" s="16">
        <f>'دیده بان بازار'!J759</f>
        <v/>
      </c>
      <c r="K756" s="16">
        <f>'دیده بان بازار'!K759</f>
        <v/>
      </c>
      <c r="L756" s="16">
        <f>'دیده بان بازار'!L759</f>
        <v/>
      </c>
      <c r="M756" s="16">
        <f>'دیده بان بازار'!M759</f>
        <v/>
      </c>
      <c r="N756" s="16">
        <f>'دیده بان بازار'!N759</f>
        <v/>
      </c>
      <c r="O756" s="16">
        <f>'دیده بان بازار'!O759</f>
        <v/>
      </c>
      <c r="P756" s="16">
        <f>'دیده بان بازار'!P759</f>
        <v/>
      </c>
      <c r="Q756" s="16">
        <f>'دیده بان بازار'!Q759</f>
        <v/>
      </c>
      <c r="R756" s="16">
        <f>'دیده بان بازار'!R759</f>
        <v/>
      </c>
      <c r="S756" s="16">
        <f>'دیده بان بازار'!S759</f>
        <v/>
      </c>
      <c r="T756" s="16">
        <f>'دیده بان بازار'!T759</f>
        <v/>
      </c>
      <c r="U756" s="16">
        <f>'دیده بان بازار'!U759</f>
        <v/>
      </c>
      <c r="V756" s="16">
        <f>'دیده بان بازار'!V759</f>
        <v/>
      </c>
      <c r="W756" s="7">
        <f>'دیده بان بازار'!W759</f>
        <v/>
      </c>
      <c r="X756" s="11">
        <f>IFERROR(IF(OR(R756&lt;=0,W756&lt;=0,S756&lt;=0,V756&lt;=0),0,ROUND((S756/R756)/(V756/W756),2)),0)</f>
        <v/>
      </c>
      <c r="Y756" s="11">
        <f>IFERROR(IF(OR(S756&lt;=0,V756&lt;=0),0,ROUND(S756/V756,2)),0)</f>
        <v/>
      </c>
      <c r="Z756" s="11">
        <f>IFERROR(J756-M756,0)</f>
        <v/>
      </c>
      <c r="AA756" s="11">
        <f>IFERROR(ROUND(MAX(0,MIN(100,((AB756*0.2)+(AC756*0.15)+(AD756*0.15)+(AE756*0.1)+(AF756*0.1)+(AG756*0.15)+(MIN(Y756/3,1)*100*0.1)+(AI756*0.05))*((AH756/100)*0.25+0.75))),0),0)</f>
        <v/>
      </c>
      <c r="AB756" s="11">
        <f>ROUND(MAX(0,MIN(100,((M756+10)/20)*100)),0)</f>
        <v/>
      </c>
      <c r="AC756" s="11">
        <f>IFERROR(IF(D756&lt;=0,0,ROUND(COUNTIFS($D$4:$D$3359,"&lt;="&amp;D756,$D$4:$D$3359,"&gt;0")/COUNTIF($D$4:$D$3359,"&gt;0")*100,0)),0)</f>
        <v/>
      </c>
      <c r="AD756" s="11">
        <f>IF(E756&lt;=0,0,ROUND(MAX(0,MIN(100,(LOG10(1+E756/1000000000)/LOG10(101))*100)),0))</f>
        <v/>
      </c>
      <c r="AE756" s="11">
        <f>IF(O756=N756,50,ROUND(MAX(0,MIN(100,((H756-N756)/(O756-N756))*100)),0))</f>
        <v/>
      </c>
      <c r="AF756" s="11">
        <f>ROUND(MAX(0,MIN(100,50+((H756-K756)/K756)*1000)),0)</f>
        <v/>
      </c>
      <c r="AG756" s="11">
        <f>IFERROR(ROUND(MAX(0,MIN(100,50+25*LN(MAX(0.01,X756)))),0),25)</f>
        <v/>
      </c>
      <c r="AH756" s="11">
        <f>ROUND(IF(M756&lt;=-30,0,IF(M756&lt;=-20,20,IF(M756&lt;=-10,50,100))),0)</f>
        <v/>
      </c>
      <c r="AI756" s="11">
        <f>ROUND(MAX(0,MIN(100,50+(Z756*10))),0)</f>
        <v/>
      </c>
      <c r="AJ756" s="11">
        <f>IFERROR(IF(--AA756&gt;=80,"خرید قوی",IF(--AA756&gt;=70,"خرید مشروط",IF(--AA756&gt;=60,"مراقبت",IF(--AA756&gt;=45,"ضعیف","عدم ورود")))),"")</f>
        <v/>
      </c>
    </row>
    <row r="757">
      <c r="A757" s="12">
        <f>'دیده بان بازار'!A760</f>
        <v/>
      </c>
      <c r="B757" s="13">
        <f>'دیده بان بازار'!B760</f>
        <v/>
      </c>
      <c r="C757" s="13">
        <f>'دیده بان بازار'!C760</f>
        <v/>
      </c>
      <c r="D757" s="13">
        <f>'دیده بان بازار'!D760</f>
        <v/>
      </c>
      <c r="E757" s="14">
        <f>'دیده بان بازار'!E760</f>
        <v/>
      </c>
      <c r="F757" s="13">
        <f>'دیده بان بازار'!F760</f>
        <v/>
      </c>
      <c r="G757" s="13">
        <f>'دیده بان بازار'!G760</f>
        <v/>
      </c>
      <c r="H757" s="13">
        <f>'دیده بان بازار'!H760</f>
        <v/>
      </c>
      <c r="I757" s="13">
        <f>'دیده بان بازار'!I760</f>
        <v/>
      </c>
      <c r="J757" s="13">
        <f>'دیده بان بازار'!J760</f>
        <v/>
      </c>
      <c r="K757" s="13">
        <f>'دیده بان بازار'!K760</f>
        <v/>
      </c>
      <c r="L757" s="13">
        <f>'دیده بان بازار'!L760</f>
        <v/>
      </c>
      <c r="M757" s="13">
        <f>'دیده بان بازار'!M760</f>
        <v/>
      </c>
      <c r="N757" s="13">
        <f>'دیده بان بازار'!N760</f>
        <v/>
      </c>
      <c r="O757" s="13">
        <f>'دیده بان بازار'!O760</f>
        <v/>
      </c>
      <c r="P757" s="13">
        <f>'دیده بان بازار'!P760</f>
        <v/>
      </c>
      <c r="Q757" s="13">
        <f>'دیده بان بازار'!Q760</f>
        <v/>
      </c>
      <c r="R757" s="13">
        <f>'دیده بان بازار'!R760</f>
        <v/>
      </c>
      <c r="S757" s="13">
        <f>'دیده بان بازار'!S760</f>
        <v/>
      </c>
      <c r="T757" s="13">
        <f>'دیده بان بازار'!T760</f>
        <v/>
      </c>
      <c r="U757" s="13">
        <f>'دیده بان بازار'!U760</f>
        <v/>
      </c>
      <c r="V757" s="13">
        <f>'دیده بان بازار'!V760</f>
        <v/>
      </c>
      <c r="W757" s="6">
        <f>'دیده بان بازار'!W760</f>
        <v/>
      </c>
      <c r="X757" s="11">
        <f>IFERROR(IF(OR(R757&lt;=0,W757&lt;=0,S757&lt;=0,V757&lt;=0),0,ROUND((S757/R757)/(V757/W757),2)),0)</f>
        <v/>
      </c>
      <c r="Y757" s="11">
        <f>IFERROR(IF(OR(S757&lt;=0,V757&lt;=0),0,ROUND(S757/V757,2)),0)</f>
        <v/>
      </c>
      <c r="Z757" s="11">
        <f>IFERROR(J757-M757,0)</f>
        <v/>
      </c>
      <c r="AA757" s="11">
        <f>IFERROR(ROUND(MAX(0,MIN(100,((AB757*0.2)+(AC757*0.15)+(AD757*0.15)+(AE757*0.1)+(AF757*0.1)+(AG757*0.15)+(MIN(Y757/3,1)*100*0.1)+(AI757*0.05))*((AH757/100)*0.25+0.75))),0),0)</f>
        <v/>
      </c>
      <c r="AB757" s="11">
        <f>ROUND(MAX(0,MIN(100,((M757+10)/20)*100)),0)</f>
        <v/>
      </c>
      <c r="AC757" s="11">
        <f>IFERROR(IF(D757&lt;=0,0,ROUND(COUNTIFS($D$4:$D$3359,"&lt;="&amp;D757,$D$4:$D$3359,"&gt;0")/COUNTIF($D$4:$D$3359,"&gt;0")*100,0)),0)</f>
        <v/>
      </c>
      <c r="AD757" s="11">
        <f>IF(E757&lt;=0,0,ROUND(MAX(0,MIN(100,(LOG10(1+E757/1000000000)/LOG10(101))*100)),0))</f>
        <v/>
      </c>
      <c r="AE757" s="11">
        <f>IF(O757=N757,50,ROUND(MAX(0,MIN(100,((H757-N757)/(O757-N757))*100)),0))</f>
        <v/>
      </c>
      <c r="AF757" s="11">
        <f>ROUND(MAX(0,MIN(100,50+((H757-K757)/K757)*1000)),0)</f>
        <v/>
      </c>
      <c r="AG757" s="11">
        <f>IFERROR(ROUND(MAX(0,MIN(100,50+25*LN(MAX(0.01,X757)))),0),25)</f>
        <v/>
      </c>
      <c r="AH757" s="11">
        <f>ROUND(IF(M757&lt;=-30,0,IF(M757&lt;=-20,20,IF(M757&lt;=-10,50,100))),0)</f>
        <v/>
      </c>
      <c r="AI757" s="11">
        <f>ROUND(MAX(0,MIN(100,50+(Z757*10))),0)</f>
        <v/>
      </c>
      <c r="AJ757" s="11">
        <f>IFERROR(IF(--AA757&gt;=80,"خرید قوی",IF(--AA757&gt;=70,"خرید مشروط",IF(--AA757&gt;=60,"مراقبت",IF(--AA757&gt;=45,"ضعیف","عدم ورود")))),"")</f>
        <v/>
      </c>
    </row>
    <row r="758">
      <c r="A758" s="15">
        <f>'دیده بان بازار'!A761</f>
        <v/>
      </c>
      <c r="B758" s="16">
        <f>'دیده بان بازار'!B761</f>
        <v/>
      </c>
      <c r="C758" s="16">
        <f>'دیده بان بازار'!C761</f>
        <v/>
      </c>
      <c r="D758" s="16">
        <f>'دیده بان بازار'!D761</f>
        <v/>
      </c>
      <c r="E758" s="17">
        <f>'دیده بان بازار'!E761</f>
        <v/>
      </c>
      <c r="F758" s="16">
        <f>'دیده بان بازار'!F761</f>
        <v/>
      </c>
      <c r="G758" s="16">
        <f>'دیده بان بازار'!G761</f>
        <v/>
      </c>
      <c r="H758" s="16">
        <f>'دیده بان بازار'!H761</f>
        <v/>
      </c>
      <c r="I758" s="16">
        <f>'دیده بان بازار'!I761</f>
        <v/>
      </c>
      <c r="J758" s="16">
        <f>'دیده بان بازار'!J761</f>
        <v/>
      </c>
      <c r="K758" s="16">
        <f>'دیده بان بازار'!K761</f>
        <v/>
      </c>
      <c r="L758" s="16">
        <f>'دیده بان بازار'!L761</f>
        <v/>
      </c>
      <c r="M758" s="16">
        <f>'دیده بان بازار'!M761</f>
        <v/>
      </c>
      <c r="N758" s="16">
        <f>'دیده بان بازار'!N761</f>
        <v/>
      </c>
      <c r="O758" s="16">
        <f>'دیده بان بازار'!O761</f>
        <v/>
      </c>
      <c r="P758" s="16">
        <f>'دیده بان بازار'!P761</f>
        <v/>
      </c>
      <c r="Q758" s="16">
        <f>'دیده بان بازار'!Q761</f>
        <v/>
      </c>
      <c r="R758" s="16">
        <f>'دیده بان بازار'!R761</f>
        <v/>
      </c>
      <c r="S758" s="16">
        <f>'دیده بان بازار'!S761</f>
        <v/>
      </c>
      <c r="T758" s="16">
        <f>'دیده بان بازار'!T761</f>
        <v/>
      </c>
      <c r="U758" s="16">
        <f>'دیده بان بازار'!U761</f>
        <v/>
      </c>
      <c r="V758" s="16">
        <f>'دیده بان بازار'!V761</f>
        <v/>
      </c>
      <c r="W758" s="7">
        <f>'دیده بان بازار'!W761</f>
        <v/>
      </c>
      <c r="X758" s="11">
        <f>IFERROR(IF(OR(R758&lt;=0,W758&lt;=0,S758&lt;=0,V758&lt;=0),0,ROUND((S758/R758)/(V758/W758),2)),0)</f>
        <v/>
      </c>
      <c r="Y758" s="11">
        <f>IFERROR(IF(OR(S758&lt;=0,V758&lt;=0),0,ROUND(S758/V758,2)),0)</f>
        <v/>
      </c>
      <c r="Z758" s="11">
        <f>IFERROR(J758-M758,0)</f>
        <v/>
      </c>
      <c r="AA758" s="11">
        <f>IFERROR(ROUND(MAX(0,MIN(100,((AB758*0.2)+(AC758*0.15)+(AD758*0.15)+(AE758*0.1)+(AF758*0.1)+(AG758*0.15)+(MIN(Y758/3,1)*100*0.1)+(AI758*0.05))*((AH758/100)*0.25+0.75))),0),0)</f>
        <v/>
      </c>
      <c r="AB758" s="11">
        <f>ROUND(MAX(0,MIN(100,((M758+10)/20)*100)),0)</f>
        <v/>
      </c>
      <c r="AC758" s="11">
        <f>IFERROR(IF(D758&lt;=0,0,ROUND(COUNTIFS($D$4:$D$3359,"&lt;="&amp;D758,$D$4:$D$3359,"&gt;0")/COUNTIF($D$4:$D$3359,"&gt;0")*100,0)),0)</f>
        <v/>
      </c>
      <c r="AD758" s="11">
        <f>IF(E758&lt;=0,0,ROUND(MAX(0,MIN(100,(LOG10(1+E758/1000000000)/LOG10(101))*100)),0))</f>
        <v/>
      </c>
      <c r="AE758" s="11">
        <f>IF(O758=N758,50,ROUND(MAX(0,MIN(100,((H758-N758)/(O758-N758))*100)),0))</f>
        <v/>
      </c>
      <c r="AF758" s="11">
        <f>ROUND(MAX(0,MIN(100,50+((H758-K758)/K758)*1000)),0)</f>
        <v/>
      </c>
      <c r="AG758" s="11">
        <f>IFERROR(ROUND(MAX(0,MIN(100,50+25*LN(MAX(0.01,X758)))),0),25)</f>
        <v/>
      </c>
      <c r="AH758" s="11">
        <f>ROUND(IF(M758&lt;=-30,0,IF(M758&lt;=-20,20,IF(M758&lt;=-10,50,100))),0)</f>
        <v/>
      </c>
      <c r="AI758" s="11">
        <f>ROUND(MAX(0,MIN(100,50+(Z758*10))),0)</f>
        <v/>
      </c>
      <c r="AJ758" s="11">
        <f>IFERROR(IF(--AA758&gt;=80,"خرید قوی",IF(--AA758&gt;=70,"خرید مشروط",IF(--AA758&gt;=60,"مراقبت",IF(--AA758&gt;=45,"ضعیف","عدم ورود")))),"")</f>
        <v/>
      </c>
    </row>
    <row r="759">
      <c r="A759" s="12">
        <f>'دیده بان بازار'!A762</f>
        <v/>
      </c>
      <c r="B759" s="13">
        <f>'دیده بان بازار'!B762</f>
        <v/>
      </c>
      <c r="C759" s="13">
        <f>'دیده بان بازار'!C762</f>
        <v/>
      </c>
      <c r="D759" s="13">
        <f>'دیده بان بازار'!D762</f>
        <v/>
      </c>
      <c r="E759" s="14">
        <f>'دیده بان بازار'!E762</f>
        <v/>
      </c>
      <c r="F759" s="13">
        <f>'دیده بان بازار'!F762</f>
        <v/>
      </c>
      <c r="G759" s="13">
        <f>'دیده بان بازار'!G762</f>
        <v/>
      </c>
      <c r="H759" s="13">
        <f>'دیده بان بازار'!H762</f>
        <v/>
      </c>
      <c r="I759" s="13">
        <f>'دیده بان بازار'!I762</f>
        <v/>
      </c>
      <c r="J759" s="13">
        <f>'دیده بان بازار'!J762</f>
        <v/>
      </c>
      <c r="K759" s="13">
        <f>'دیده بان بازار'!K762</f>
        <v/>
      </c>
      <c r="L759" s="13">
        <f>'دیده بان بازار'!L762</f>
        <v/>
      </c>
      <c r="M759" s="13">
        <f>'دیده بان بازار'!M762</f>
        <v/>
      </c>
      <c r="N759" s="13">
        <f>'دیده بان بازار'!N762</f>
        <v/>
      </c>
      <c r="O759" s="13">
        <f>'دیده بان بازار'!O762</f>
        <v/>
      </c>
      <c r="P759" s="13">
        <f>'دیده بان بازار'!P762</f>
        <v/>
      </c>
      <c r="Q759" s="13">
        <f>'دیده بان بازار'!Q762</f>
        <v/>
      </c>
      <c r="R759" s="13">
        <f>'دیده بان بازار'!R762</f>
        <v/>
      </c>
      <c r="S759" s="13">
        <f>'دیده بان بازار'!S762</f>
        <v/>
      </c>
      <c r="T759" s="13">
        <f>'دیده بان بازار'!T762</f>
        <v/>
      </c>
      <c r="U759" s="13">
        <f>'دیده بان بازار'!U762</f>
        <v/>
      </c>
      <c r="V759" s="13">
        <f>'دیده بان بازار'!V762</f>
        <v/>
      </c>
      <c r="W759" s="6">
        <f>'دیده بان بازار'!W762</f>
        <v/>
      </c>
      <c r="X759" s="11">
        <f>IFERROR(IF(OR(R759&lt;=0,W759&lt;=0,S759&lt;=0,V759&lt;=0),0,ROUND((S759/R759)/(V759/W759),2)),0)</f>
        <v/>
      </c>
      <c r="Y759" s="11">
        <f>IFERROR(IF(OR(S759&lt;=0,V759&lt;=0),0,ROUND(S759/V759,2)),0)</f>
        <v/>
      </c>
      <c r="Z759" s="11">
        <f>IFERROR(J759-M759,0)</f>
        <v/>
      </c>
      <c r="AA759" s="11">
        <f>IFERROR(ROUND(MAX(0,MIN(100,((AB759*0.2)+(AC759*0.15)+(AD759*0.15)+(AE759*0.1)+(AF759*0.1)+(AG759*0.15)+(MIN(Y759/3,1)*100*0.1)+(AI759*0.05))*((AH759/100)*0.25+0.75))),0),0)</f>
        <v/>
      </c>
      <c r="AB759" s="11">
        <f>ROUND(MAX(0,MIN(100,((M759+10)/20)*100)),0)</f>
        <v/>
      </c>
      <c r="AC759" s="11">
        <f>IFERROR(IF(D759&lt;=0,0,ROUND(COUNTIFS($D$4:$D$3359,"&lt;="&amp;D759,$D$4:$D$3359,"&gt;0")/COUNTIF($D$4:$D$3359,"&gt;0")*100,0)),0)</f>
        <v/>
      </c>
      <c r="AD759" s="11">
        <f>IF(E759&lt;=0,0,ROUND(MAX(0,MIN(100,(LOG10(1+E759/1000000000)/LOG10(101))*100)),0))</f>
        <v/>
      </c>
      <c r="AE759" s="11">
        <f>IF(O759=N759,50,ROUND(MAX(0,MIN(100,((H759-N759)/(O759-N759))*100)),0))</f>
        <v/>
      </c>
      <c r="AF759" s="11">
        <f>ROUND(MAX(0,MIN(100,50+((H759-K759)/K759)*1000)),0)</f>
        <v/>
      </c>
      <c r="AG759" s="11">
        <f>IFERROR(ROUND(MAX(0,MIN(100,50+25*LN(MAX(0.01,X759)))),0),25)</f>
        <v/>
      </c>
      <c r="AH759" s="11">
        <f>ROUND(IF(M759&lt;=-30,0,IF(M759&lt;=-20,20,IF(M759&lt;=-10,50,100))),0)</f>
        <v/>
      </c>
      <c r="AI759" s="11">
        <f>ROUND(MAX(0,MIN(100,50+(Z759*10))),0)</f>
        <v/>
      </c>
      <c r="AJ759" s="11">
        <f>IFERROR(IF(--AA759&gt;=80,"خرید قوی",IF(--AA759&gt;=70,"خرید مشروط",IF(--AA759&gt;=60,"مراقبت",IF(--AA759&gt;=45,"ضعیف","عدم ورود")))),"")</f>
        <v/>
      </c>
    </row>
    <row r="760">
      <c r="A760" s="15">
        <f>'دیده بان بازار'!A763</f>
        <v/>
      </c>
      <c r="B760" s="16">
        <f>'دیده بان بازار'!B763</f>
        <v/>
      </c>
      <c r="C760" s="16">
        <f>'دیده بان بازار'!C763</f>
        <v/>
      </c>
      <c r="D760" s="16">
        <f>'دیده بان بازار'!D763</f>
        <v/>
      </c>
      <c r="E760" s="17">
        <f>'دیده بان بازار'!E763</f>
        <v/>
      </c>
      <c r="F760" s="16">
        <f>'دیده بان بازار'!F763</f>
        <v/>
      </c>
      <c r="G760" s="16">
        <f>'دیده بان بازار'!G763</f>
        <v/>
      </c>
      <c r="H760" s="16">
        <f>'دیده بان بازار'!H763</f>
        <v/>
      </c>
      <c r="I760" s="16">
        <f>'دیده بان بازار'!I763</f>
        <v/>
      </c>
      <c r="J760" s="16">
        <f>'دیده بان بازار'!J763</f>
        <v/>
      </c>
      <c r="K760" s="16">
        <f>'دیده بان بازار'!K763</f>
        <v/>
      </c>
      <c r="L760" s="16">
        <f>'دیده بان بازار'!L763</f>
        <v/>
      </c>
      <c r="M760" s="16">
        <f>'دیده بان بازار'!M763</f>
        <v/>
      </c>
      <c r="N760" s="16">
        <f>'دیده بان بازار'!N763</f>
        <v/>
      </c>
      <c r="O760" s="16">
        <f>'دیده بان بازار'!O763</f>
        <v/>
      </c>
      <c r="P760" s="16">
        <f>'دیده بان بازار'!P763</f>
        <v/>
      </c>
      <c r="Q760" s="16">
        <f>'دیده بان بازار'!Q763</f>
        <v/>
      </c>
      <c r="R760" s="16">
        <f>'دیده بان بازار'!R763</f>
        <v/>
      </c>
      <c r="S760" s="16">
        <f>'دیده بان بازار'!S763</f>
        <v/>
      </c>
      <c r="T760" s="16">
        <f>'دیده بان بازار'!T763</f>
        <v/>
      </c>
      <c r="U760" s="16">
        <f>'دیده بان بازار'!U763</f>
        <v/>
      </c>
      <c r="V760" s="16">
        <f>'دیده بان بازار'!V763</f>
        <v/>
      </c>
      <c r="W760" s="7">
        <f>'دیده بان بازار'!W763</f>
        <v/>
      </c>
      <c r="X760" s="11">
        <f>IFERROR(IF(OR(R760&lt;=0,W760&lt;=0,S760&lt;=0,V760&lt;=0),0,ROUND((S760/R760)/(V760/W760),2)),0)</f>
        <v/>
      </c>
      <c r="Y760" s="11">
        <f>IFERROR(IF(OR(S760&lt;=0,V760&lt;=0),0,ROUND(S760/V760,2)),0)</f>
        <v/>
      </c>
      <c r="Z760" s="11">
        <f>IFERROR(J760-M760,0)</f>
        <v/>
      </c>
      <c r="AA760" s="11">
        <f>IFERROR(ROUND(MAX(0,MIN(100,((AB760*0.2)+(AC760*0.15)+(AD760*0.15)+(AE760*0.1)+(AF760*0.1)+(AG760*0.15)+(MIN(Y760/3,1)*100*0.1)+(AI760*0.05))*((AH760/100)*0.25+0.75))),0),0)</f>
        <v/>
      </c>
      <c r="AB760" s="11">
        <f>ROUND(MAX(0,MIN(100,((M760+10)/20)*100)),0)</f>
        <v/>
      </c>
      <c r="AC760" s="11">
        <f>IFERROR(IF(D760&lt;=0,0,ROUND(COUNTIFS($D$4:$D$3359,"&lt;="&amp;D760,$D$4:$D$3359,"&gt;0")/COUNTIF($D$4:$D$3359,"&gt;0")*100,0)),0)</f>
        <v/>
      </c>
      <c r="AD760" s="11">
        <f>IF(E760&lt;=0,0,ROUND(MAX(0,MIN(100,(LOG10(1+E760/1000000000)/LOG10(101))*100)),0))</f>
        <v/>
      </c>
      <c r="AE760" s="11">
        <f>IF(O760=N760,50,ROUND(MAX(0,MIN(100,((H760-N760)/(O760-N760))*100)),0))</f>
        <v/>
      </c>
      <c r="AF760" s="11">
        <f>ROUND(MAX(0,MIN(100,50+((H760-K760)/K760)*1000)),0)</f>
        <v/>
      </c>
      <c r="AG760" s="11">
        <f>IFERROR(ROUND(MAX(0,MIN(100,50+25*LN(MAX(0.01,X760)))),0),25)</f>
        <v/>
      </c>
      <c r="AH760" s="11">
        <f>ROUND(IF(M760&lt;=-30,0,IF(M760&lt;=-20,20,IF(M760&lt;=-10,50,100))),0)</f>
        <v/>
      </c>
      <c r="AI760" s="11">
        <f>ROUND(MAX(0,MIN(100,50+(Z760*10))),0)</f>
        <v/>
      </c>
      <c r="AJ760" s="11">
        <f>IFERROR(IF(--AA760&gt;=80,"خرید قوی",IF(--AA760&gt;=70,"خرید مشروط",IF(--AA760&gt;=60,"مراقبت",IF(--AA760&gt;=45,"ضعیف","عدم ورود")))),"")</f>
        <v/>
      </c>
    </row>
    <row r="761">
      <c r="A761" s="12">
        <f>'دیده بان بازار'!A764</f>
        <v/>
      </c>
      <c r="B761" s="13">
        <f>'دیده بان بازار'!B764</f>
        <v/>
      </c>
      <c r="C761" s="13">
        <f>'دیده بان بازار'!C764</f>
        <v/>
      </c>
      <c r="D761" s="13">
        <f>'دیده بان بازار'!D764</f>
        <v/>
      </c>
      <c r="E761" s="14">
        <f>'دیده بان بازار'!E764</f>
        <v/>
      </c>
      <c r="F761" s="13">
        <f>'دیده بان بازار'!F764</f>
        <v/>
      </c>
      <c r="G761" s="13">
        <f>'دیده بان بازار'!G764</f>
        <v/>
      </c>
      <c r="H761" s="13">
        <f>'دیده بان بازار'!H764</f>
        <v/>
      </c>
      <c r="I761" s="13">
        <f>'دیده بان بازار'!I764</f>
        <v/>
      </c>
      <c r="J761" s="13">
        <f>'دیده بان بازار'!J764</f>
        <v/>
      </c>
      <c r="K761" s="13">
        <f>'دیده بان بازار'!K764</f>
        <v/>
      </c>
      <c r="L761" s="13">
        <f>'دیده بان بازار'!L764</f>
        <v/>
      </c>
      <c r="M761" s="13">
        <f>'دیده بان بازار'!M764</f>
        <v/>
      </c>
      <c r="N761" s="13">
        <f>'دیده بان بازار'!N764</f>
        <v/>
      </c>
      <c r="O761" s="13">
        <f>'دیده بان بازار'!O764</f>
        <v/>
      </c>
      <c r="P761" s="13">
        <f>'دیده بان بازار'!P764</f>
        <v/>
      </c>
      <c r="Q761" s="13">
        <f>'دیده بان بازار'!Q764</f>
        <v/>
      </c>
      <c r="R761" s="13">
        <f>'دیده بان بازار'!R764</f>
        <v/>
      </c>
      <c r="S761" s="13">
        <f>'دیده بان بازار'!S764</f>
        <v/>
      </c>
      <c r="T761" s="13">
        <f>'دیده بان بازار'!T764</f>
        <v/>
      </c>
      <c r="U761" s="13">
        <f>'دیده بان بازار'!U764</f>
        <v/>
      </c>
      <c r="V761" s="13">
        <f>'دیده بان بازار'!V764</f>
        <v/>
      </c>
      <c r="W761" s="6">
        <f>'دیده بان بازار'!W764</f>
        <v/>
      </c>
      <c r="X761" s="11">
        <f>IFERROR(IF(OR(R761&lt;=0,W761&lt;=0,S761&lt;=0,V761&lt;=0),0,ROUND((S761/R761)/(V761/W761),2)),0)</f>
        <v/>
      </c>
      <c r="Y761" s="11">
        <f>IFERROR(IF(OR(S761&lt;=0,V761&lt;=0),0,ROUND(S761/V761,2)),0)</f>
        <v/>
      </c>
      <c r="Z761" s="11">
        <f>IFERROR(J761-M761,0)</f>
        <v/>
      </c>
      <c r="AA761" s="11">
        <f>IFERROR(ROUND(MAX(0,MIN(100,((AB761*0.2)+(AC761*0.15)+(AD761*0.15)+(AE761*0.1)+(AF761*0.1)+(AG761*0.15)+(MIN(Y761/3,1)*100*0.1)+(AI761*0.05))*((AH761/100)*0.25+0.75))),0),0)</f>
        <v/>
      </c>
      <c r="AB761" s="11">
        <f>ROUND(MAX(0,MIN(100,((M761+10)/20)*100)),0)</f>
        <v/>
      </c>
      <c r="AC761" s="11">
        <f>IFERROR(IF(D761&lt;=0,0,ROUND(COUNTIFS($D$4:$D$3359,"&lt;="&amp;D761,$D$4:$D$3359,"&gt;0")/COUNTIF($D$4:$D$3359,"&gt;0")*100,0)),0)</f>
        <v/>
      </c>
      <c r="AD761" s="11">
        <f>IF(E761&lt;=0,0,ROUND(MAX(0,MIN(100,(LOG10(1+E761/1000000000)/LOG10(101))*100)),0))</f>
        <v/>
      </c>
      <c r="AE761" s="11">
        <f>IF(O761=N761,50,ROUND(MAX(0,MIN(100,((H761-N761)/(O761-N761))*100)),0))</f>
        <v/>
      </c>
      <c r="AF761" s="11">
        <f>ROUND(MAX(0,MIN(100,50+((H761-K761)/K761)*1000)),0)</f>
        <v/>
      </c>
      <c r="AG761" s="11">
        <f>IFERROR(ROUND(MAX(0,MIN(100,50+25*LN(MAX(0.01,X761)))),0),25)</f>
        <v/>
      </c>
      <c r="AH761" s="11">
        <f>ROUND(IF(M761&lt;=-30,0,IF(M761&lt;=-20,20,IF(M761&lt;=-10,50,100))),0)</f>
        <v/>
      </c>
      <c r="AI761" s="11">
        <f>ROUND(MAX(0,MIN(100,50+(Z761*10))),0)</f>
        <v/>
      </c>
      <c r="AJ761" s="11">
        <f>IFERROR(IF(--AA761&gt;=80,"خرید قوی",IF(--AA761&gt;=70,"خرید مشروط",IF(--AA761&gt;=60,"مراقبت",IF(--AA761&gt;=45,"ضعیف","عدم ورود")))),"")</f>
        <v/>
      </c>
    </row>
    <row r="762">
      <c r="A762" s="15">
        <f>'دیده بان بازار'!A765</f>
        <v/>
      </c>
      <c r="B762" s="16">
        <f>'دیده بان بازار'!B765</f>
        <v/>
      </c>
      <c r="C762" s="16">
        <f>'دیده بان بازار'!C765</f>
        <v/>
      </c>
      <c r="D762" s="16">
        <f>'دیده بان بازار'!D765</f>
        <v/>
      </c>
      <c r="E762" s="17">
        <f>'دیده بان بازار'!E765</f>
        <v/>
      </c>
      <c r="F762" s="16">
        <f>'دیده بان بازار'!F765</f>
        <v/>
      </c>
      <c r="G762" s="16">
        <f>'دیده بان بازار'!G765</f>
        <v/>
      </c>
      <c r="H762" s="16">
        <f>'دیده بان بازار'!H765</f>
        <v/>
      </c>
      <c r="I762" s="16">
        <f>'دیده بان بازار'!I765</f>
        <v/>
      </c>
      <c r="J762" s="16">
        <f>'دیده بان بازار'!J765</f>
        <v/>
      </c>
      <c r="K762" s="16">
        <f>'دیده بان بازار'!K765</f>
        <v/>
      </c>
      <c r="L762" s="16">
        <f>'دیده بان بازار'!L765</f>
        <v/>
      </c>
      <c r="M762" s="16">
        <f>'دیده بان بازار'!M765</f>
        <v/>
      </c>
      <c r="N762" s="16">
        <f>'دیده بان بازار'!N765</f>
        <v/>
      </c>
      <c r="O762" s="16">
        <f>'دیده بان بازار'!O765</f>
        <v/>
      </c>
      <c r="P762" s="16">
        <f>'دیده بان بازار'!P765</f>
        <v/>
      </c>
      <c r="Q762" s="16">
        <f>'دیده بان بازار'!Q765</f>
        <v/>
      </c>
      <c r="R762" s="16">
        <f>'دیده بان بازار'!R765</f>
        <v/>
      </c>
      <c r="S762" s="16">
        <f>'دیده بان بازار'!S765</f>
        <v/>
      </c>
      <c r="T762" s="16">
        <f>'دیده بان بازار'!T765</f>
        <v/>
      </c>
      <c r="U762" s="16">
        <f>'دیده بان بازار'!U765</f>
        <v/>
      </c>
      <c r="V762" s="16">
        <f>'دیده بان بازار'!V765</f>
        <v/>
      </c>
      <c r="W762" s="7">
        <f>'دیده بان بازار'!W765</f>
        <v/>
      </c>
      <c r="X762" s="11">
        <f>IFERROR(IF(OR(R762&lt;=0,W762&lt;=0,S762&lt;=0,V762&lt;=0),0,ROUND((S762/R762)/(V762/W762),2)),0)</f>
        <v/>
      </c>
      <c r="Y762" s="11">
        <f>IFERROR(IF(OR(S762&lt;=0,V762&lt;=0),0,ROUND(S762/V762,2)),0)</f>
        <v/>
      </c>
      <c r="Z762" s="11">
        <f>IFERROR(J762-M762,0)</f>
        <v/>
      </c>
      <c r="AA762" s="11">
        <f>IFERROR(ROUND(MAX(0,MIN(100,((AB762*0.2)+(AC762*0.15)+(AD762*0.15)+(AE762*0.1)+(AF762*0.1)+(AG762*0.15)+(MIN(Y762/3,1)*100*0.1)+(AI762*0.05))*((AH762/100)*0.25+0.75))),0),0)</f>
        <v/>
      </c>
      <c r="AB762" s="11">
        <f>ROUND(MAX(0,MIN(100,((M762+10)/20)*100)),0)</f>
        <v/>
      </c>
      <c r="AC762" s="11">
        <f>IFERROR(IF(D762&lt;=0,0,ROUND(COUNTIFS($D$4:$D$3359,"&lt;="&amp;D762,$D$4:$D$3359,"&gt;0")/COUNTIF($D$4:$D$3359,"&gt;0")*100,0)),0)</f>
        <v/>
      </c>
      <c r="AD762" s="11">
        <f>IF(E762&lt;=0,0,ROUND(MAX(0,MIN(100,(LOG10(1+E762/1000000000)/LOG10(101))*100)),0))</f>
        <v/>
      </c>
      <c r="AE762" s="11">
        <f>IF(O762=N762,50,ROUND(MAX(0,MIN(100,((H762-N762)/(O762-N762))*100)),0))</f>
        <v/>
      </c>
      <c r="AF762" s="11">
        <f>ROUND(MAX(0,MIN(100,50+((H762-K762)/K762)*1000)),0)</f>
        <v/>
      </c>
      <c r="AG762" s="11">
        <f>IFERROR(ROUND(MAX(0,MIN(100,50+25*LN(MAX(0.01,X762)))),0),25)</f>
        <v/>
      </c>
      <c r="AH762" s="11">
        <f>ROUND(IF(M762&lt;=-30,0,IF(M762&lt;=-20,20,IF(M762&lt;=-10,50,100))),0)</f>
        <v/>
      </c>
      <c r="AI762" s="11">
        <f>ROUND(MAX(0,MIN(100,50+(Z762*10))),0)</f>
        <v/>
      </c>
      <c r="AJ762" s="11">
        <f>IFERROR(IF(--AA762&gt;=80,"خرید قوی",IF(--AA762&gt;=70,"خرید مشروط",IF(--AA762&gt;=60,"مراقبت",IF(--AA762&gt;=45,"ضعیف","عدم ورود")))),"")</f>
        <v/>
      </c>
    </row>
    <row r="763">
      <c r="A763" s="12">
        <f>'دیده بان بازار'!A766</f>
        <v/>
      </c>
      <c r="B763" s="13">
        <f>'دیده بان بازار'!B766</f>
        <v/>
      </c>
      <c r="C763" s="13">
        <f>'دیده بان بازار'!C766</f>
        <v/>
      </c>
      <c r="D763" s="13">
        <f>'دیده بان بازار'!D766</f>
        <v/>
      </c>
      <c r="E763" s="14">
        <f>'دیده بان بازار'!E766</f>
        <v/>
      </c>
      <c r="F763" s="13">
        <f>'دیده بان بازار'!F766</f>
        <v/>
      </c>
      <c r="G763" s="13">
        <f>'دیده بان بازار'!G766</f>
        <v/>
      </c>
      <c r="H763" s="13">
        <f>'دیده بان بازار'!H766</f>
        <v/>
      </c>
      <c r="I763" s="13">
        <f>'دیده بان بازار'!I766</f>
        <v/>
      </c>
      <c r="J763" s="13">
        <f>'دیده بان بازار'!J766</f>
        <v/>
      </c>
      <c r="K763" s="13">
        <f>'دیده بان بازار'!K766</f>
        <v/>
      </c>
      <c r="L763" s="13">
        <f>'دیده بان بازار'!L766</f>
        <v/>
      </c>
      <c r="M763" s="13">
        <f>'دیده بان بازار'!M766</f>
        <v/>
      </c>
      <c r="N763" s="13">
        <f>'دیده بان بازار'!N766</f>
        <v/>
      </c>
      <c r="O763" s="13">
        <f>'دیده بان بازار'!O766</f>
        <v/>
      </c>
      <c r="P763" s="13">
        <f>'دیده بان بازار'!P766</f>
        <v/>
      </c>
      <c r="Q763" s="13">
        <f>'دیده بان بازار'!Q766</f>
        <v/>
      </c>
      <c r="R763" s="13">
        <f>'دیده بان بازار'!R766</f>
        <v/>
      </c>
      <c r="S763" s="13">
        <f>'دیده بان بازار'!S766</f>
        <v/>
      </c>
      <c r="T763" s="13">
        <f>'دیده بان بازار'!T766</f>
        <v/>
      </c>
      <c r="U763" s="13">
        <f>'دیده بان بازار'!U766</f>
        <v/>
      </c>
      <c r="V763" s="13">
        <f>'دیده بان بازار'!V766</f>
        <v/>
      </c>
      <c r="W763" s="6">
        <f>'دیده بان بازار'!W766</f>
        <v/>
      </c>
      <c r="X763" s="11">
        <f>IFERROR(IF(OR(R763&lt;=0,W763&lt;=0,S763&lt;=0,V763&lt;=0),0,ROUND((S763/R763)/(V763/W763),2)),0)</f>
        <v/>
      </c>
      <c r="Y763" s="11">
        <f>IFERROR(IF(OR(S763&lt;=0,V763&lt;=0),0,ROUND(S763/V763,2)),0)</f>
        <v/>
      </c>
      <c r="Z763" s="11">
        <f>IFERROR(J763-M763,0)</f>
        <v/>
      </c>
      <c r="AA763" s="11">
        <f>IFERROR(ROUND(MAX(0,MIN(100,((AB763*0.2)+(AC763*0.15)+(AD763*0.15)+(AE763*0.1)+(AF763*0.1)+(AG763*0.15)+(MIN(Y763/3,1)*100*0.1)+(AI763*0.05))*((AH763/100)*0.25+0.75))),0),0)</f>
        <v/>
      </c>
      <c r="AB763" s="11">
        <f>ROUND(MAX(0,MIN(100,((M763+10)/20)*100)),0)</f>
        <v/>
      </c>
      <c r="AC763" s="11">
        <f>IFERROR(IF(D763&lt;=0,0,ROUND(COUNTIFS($D$4:$D$3359,"&lt;="&amp;D763,$D$4:$D$3359,"&gt;0")/COUNTIF($D$4:$D$3359,"&gt;0")*100,0)),0)</f>
        <v/>
      </c>
      <c r="AD763" s="11">
        <f>IF(E763&lt;=0,0,ROUND(MAX(0,MIN(100,(LOG10(1+E763/1000000000)/LOG10(101))*100)),0))</f>
        <v/>
      </c>
      <c r="AE763" s="11">
        <f>IF(O763=N763,50,ROUND(MAX(0,MIN(100,((H763-N763)/(O763-N763))*100)),0))</f>
        <v/>
      </c>
      <c r="AF763" s="11">
        <f>ROUND(MAX(0,MIN(100,50+((H763-K763)/K763)*1000)),0)</f>
        <v/>
      </c>
      <c r="AG763" s="11">
        <f>IFERROR(ROUND(MAX(0,MIN(100,50+25*LN(MAX(0.01,X763)))),0),25)</f>
        <v/>
      </c>
      <c r="AH763" s="11">
        <f>ROUND(IF(M763&lt;=-30,0,IF(M763&lt;=-20,20,IF(M763&lt;=-10,50,100))),0)</f>
        <v/>
      </c>
      <c r="AI763" s="11">
        <f>ROUND(MAX(0,MIN(100,50+(Z763*10))),0)</f>
        <v/>
      </c>
      <c r="AJ763" s="11">
        <f>IFERROR(IF(--AA763&gt;=80,"خرید قوی",IF(--AA763&gt;=70,"خرید مشروط",IF(--AA763&gt;=60,"مراقبت",IF(--AA763&gt;=45,"ضعیف","عدم ورود")))),"")</f>
        <v/>
      </c>
    </row>
    <row r="764">
      <c r="A764" s="15">
        <f>'دیده بان بازار'!A767</f>
        <v/>
      </c>
      <c r="B764" s="16">
        <f>'دیده بان بازار'!B767</f>
        <v/>
      </c>
      <c r="C764" s="16">
        <f>'دیده بان بازار'!C767</f>
        <v/>
      </c>
      <c r="D764" s="16">
        <f>'دیده بان بازار'!D767</f>
        <v/>
      </c>
      <c r="E764" s="17">
        <f>'دیده بان بازار'!E767</f>
        <v/>
      </c>
      <c r="F764" s="16">
        <f>'دیده بان بازار'!F767</f>
        <v/>
      </c>
      <c r="G764" s="16">
        <f>'دیده بان بازار'!G767</f>
        <v/>
      </c>
      <c r="H764" s="16">
        <f>'دیده بان بازار'!H767</f>
        <v/>
      </c>
      <c r="I764" s="16">
        <f>'دیده بان بازار'!I767</f>
        <v/>
      </c>
      <c r="J764" s="16">
        <f>'دیده بان بازار'!J767</f>
        <v/>
      </c>
      <c r="K764" s="16">
        <f>'دیده بان بازار'!K767</f>
        <v/>
      </c>
      <c r="L764" s="16">
        <f>'دیده بان بازار'!L767</f>
        <v/>
      </c>
      <c r="M764" s="16">
        <f>'دیده بان بازار'!M767</f>
        <v/>
      </c>
      <c r="N764" s="16">
        <f>'دیده بان بازار'!N767</f>
        <v/>
      </c>
      <c r="O764" s="16">
        <f>'دیده بان بازار'!O767</f>
        <v/>
      </c>
      <c r="P764" s="16">
        <f>'دیده بان بازار'!P767</f>
        <v/>
      </c>
      <c r="Q764" s="16">
        <f>'دیده بان بازار'!Q767</f>
        <v/>
      </c>
      <c r="R764" s="16">
        <f>'دیده بان بازار'!R767</f>
        <v/>
      </c>
      <c r="S764" s="16">
        <f>'دیده بان بازار'!S767</f>
        <v/>
      </c>
      <c r="T764" s="16">
        <f>'دیده بان بازار'!T767</f>
        <v/>
      </c>
      <c r="U764" s="16">
        <f>'دیده بان بازار'!U767</f>
        <v/>
      </c>
      <c r="V764" s="16">
        <f>'دیده بان بازار'!V767</f>
        <v/>
      </c>
      <c r="W764" s="7">
        <f>'دیده بان بازار'!W767</f>
        <v/>
      </c>
      <c r="X764" s="11">
        <f>IFERROR(IF(OR(R764&lt;=0,W764&lt;=0,S764&lt;=0,V764&lt;=0),0,ROUND((S764/R764)/(V764/W764),2)),0)</f>
        <v/>
      </c>
      <c r="Y764" s="11">
        <f>IFERROR(IF(OR(S764&lt;=0,V764&lt;=0),0,ROUND(S764/V764,2)),0)</f>
        <v/>
      </c>
      <c r="Z764" s="11">
        <f>IFERROR(J764-M764,0)</f>
        <v/>
      </c>
      <c r="AA764" s="11">
        <f>IFERROR(ROUND(MAX(0,MIN(100,((AB764*0.2)+(AC764*0.15)+(AD764*0.15)+(AE764*0.1)+(AF764*0.1)+(AG764*0.15)+(MIN(Y764/3,1)*100*0.1)+(AI764*0.05))*((AH764/100)*0.25+0.75))),0),0)</f>
        <v/>
      </c>
      <c r="AB764" s="11">
        <f>ROUND(MAX(0,MIN(100,((M764+10)/20)*100)),0)</f>
        <v/>
      </c>
      <c r="AC764" s="11">
        <f>IFERROR(IF(D764&lt;=0,0,ROUND(COUNTIFS($D$4:$D$3359,"&lt;="&amp;D764,$D$4:$D$3359,"&gt;0")/COUNTIF($D$4:$D$3359,"&gt;0")*100,0)),0)</f>
        <v/>
      </c>
      <c r="AD764" s="11">
        <f>IF(E764&lt;=0,0,ROUND(MAX(0,MIN(100,(LOG10(1+E764/1000000000)/LOG10(101))*100)),0))</f>
        <v/>
      </c>
      <c r="AE764" s="11">
        <f>IF(O764=N764,50,ROUND(MAX(0,MIN(100,((H764-N764)/(O764-N764))*100)),0))</f>
        <v/>
      </c>
      <c r="AF764" s="11">
        <f>ROUND(MAX(0,MIN(100,50+((H764-K764)/K764)*1000)),0)</f>
        <v/>
      </c>
      <c r="AG764" s="11">
        <f>IFERROR(ROUND(MAX(0,MIN(100,50+25*LN(MAX(0.01,X764)))),0),25)</f>
        <v/>
      </c>
      <c r="AH764" s="11">
        <f>ROUND(IF(M764&lt;=-30,0,IF(M764&lt;=-20,20,IF(M764&lt;=-10,50,100))),0)</f>
        <v/>
      </c>
      <c r="AI764" s="11">
        <f>ROUND(MAX(0,MIN(100,50+(Z764*10))),0)</f>
        <v/>
      </c>
      <c r="AJ764" s="11">
        <f>IFERROR(IF(--AA764&gt;=80,"خرید قوی",IF(--AA764&gt;=70,"خرید مشروط",IF(--AA764&gt;=60,"مراقبت",IF(--AA764&gt;=45,"ضعیف","عدم ورود")))),"")</f>
        <v/>
      </c>
    </row>
    <row r="765">
      <c r="A765" s="12">
        <f>'دیده بان بازار'!A768</f>
        <v/>
      </c>
      <c r="B765" s="13">
        <f>'دیده بان بازار'!B768</f>
        <v/>
      </c>
      <c r="C765" s="13">
        <f>'دیده بان بازار'!C768</f>
        <v/>
      </c>
      <c r="D765" s="13">
        <f>'دیده بان بازار'!D768</f>
        <v/>
      </c>
      <c r="E765" s="14">
        <f>'دیده بان بازار'!E768</f>
        <v/>
      </c>
      <c r="F765" s="13">
        <f>'دیده بان بازار'!F768</f>
        <v/>
      </c>
      <c r="G765" s="13">
        <f>'دیده بان بازار'!G768</f>
        <v/>
      </c>
      <c r="H765" s="13">
        <f>'دیده بان بازار'!H768</f>
        <v/>
      </c>
      <c r="I765" s="13">
        <f>'دیده بان بازار'!I768</f>
        <v/>
      </c>
      <c r="J765" s="13">
        <f>'دیده بان بازار'!J768</f>
        <v/>
      </c>
      <c r="K765" s="13">
        <f>'دیده بان بازار'!K768</f>
        <v/>
      </c>
      <c r="L765" s="13">
        <f>'دیده بان بازار'!L768</f>
        <v/>
      </c>
      <c r="M765" s="13">
        <f>'دیده بان بازار'!M768</f>
        <v/>
      </c>
      <c r="N765" s="13">
        <f>'دیده بان بازار'!N768</f>
        <v/>
      </c>
      <c r="O765" s="13">
        <f>'دیده بان بازار'!O768</f>
        <v/>
      </c>
      <c r="P765" s="13">
        <f>'دیده بان بازار'!P768</f>
        <v/>
      </c>
      <c r="Q765" s="13">
        <f>'دیده بان بازار'!Q768</f>
        <v/>
      </c>
      <c r="R765" s="13">
        <f>'دیده بان بازار'!R768</f>
        <v/>
      </c>
      <c r="S765" s="13">
        <f>'دیده بان بازار'!S768</f>
        <v/>
      </c>
      <c r="T765" s="13">
        <f>'دیده بان بازار'!T768</f>
        <v/>
      </c>
      <c r="U765" s="13">
        <f>'دیده بان بازار'!U768</f>
        <v/>
      </c>
      <c r="V765" s="13">
        <f>'دیده بان بازار'!V768</f>
        <v/>
      </c>
      <c r="W765" s="6">
        <f>'دیده بان بازار'!W768</f>
        <v/>
      </c>
      <c r="X765" s="11">
        <f>IFERROR(IF(OR(R765&lt;=0,W765&lt;=0,S765&lt;=0,V765&lt;=0),0,ROUND((S765/R765)/(V765/W765),2)),0)</f>
        <v/>
      </c>
      <c r="Y765" s="11">
        <f>IFERROR(IF(OR(S765&lt;=0,V765&lt;=0),0,ROUND(S765/V765,2)),0)</f>
        <v/>
      </c>
      <c r="Z765" s="11">
        <f>IFERROR(J765-M765,0)</f>
        <v/>
      </c>
      <c r="AA765" s="11">
        <f>IFERROR(ROUND(MAX(0,MIN(100,((AB765*0.2)+(AC765*0.15)+(AD765*0.15)+(AE765*0.1)+(AF765*0.1)+(AG765*0.15)+(MIN(Y765/3,1)*100*0.1)+(AI765*0.05))*((AH765/100)*0.25+0.75))),0),0)</f>
        <v/>
      </c>
      <c r="AB765" s="11">
        <f>ROUND(MAX(0,MIN(100,((M765+10)/20)*100)),0)</f>
        <v/>
      </c>
      <c r="AC765" s="11">
        <f>IFERROR(IF(D765&lt;=0,0,ROUND(COUNTIFS($D$4:$D$3359,"&lt;="&amp;D765,$D$4:$D$3359,"&gt;0")/COUNTIF($D$4:$D$3359,"&gt;0")*100,0)),0)</f>
        <v/>
      </c>
      <c r="AD765" s="11">
        <f>IF(E765&lt;=0,0,ROUND(MAX(0,MIN(100,(LOG10(1+E765/1000000000)/LOG10(101))*100)),0))</f>
        <v/>
      </c>
      <c r="AE765" s="11">
        <f>IF(O765=N765,50,ROUND(MAX(0,MIN(100,((H765-N765)/(O765-N765))*100)),0))</f>
        <v/>
      </c>
      <c r="AF765" s="11">
        <f>ROUND(MAX(0,MIN(100,50+((H765-K765)/K765)*1000)),0)</f>
        <v/>
      </c>
      <c r="AG765" s="11">
        <f>IFERROR(ROUND(MAX(0,MIN(100,50+25*LN(MAX(0.01,X765)))),0),25)</f>
        <v/>
      </c>
      <c r="AH765" s="11">
        <f>ROUND(IF(M765&lt;=-30,0,IF(M765&lt;=-20,20,IF(M765&lt;=-10,50,100))),0)</f>
        <v/>
      </c>
      <c r="AI765" s="11">
        <f>ROUND(MAX(0,MIN(100,50+(Z765*10))),0)</f>
        <v/>
      </c>
      <c r="AJ765" s="11">
        <f>IFERROR(IF(--AA765&gt;=80,"خرید قوی",IF(--AA765&gt;=70,"خرید مشروط",IF(--AA765&gt;=60,"مراقبت",IF(--AA765&gt;=45,"ضعیف","عدم ورود")))),"")</f>
        <v/>
      </c>
    </row>
    <row r="766">
      <c r="A766" s="15">
        <f>'دیده بان بازار'!A769</f>
        <v/>
      </c>
      <c r="B766" s="16">
        <f>'دیده بان بازار'!B769</f>
        <v/>
      </c>
      <c r="C766" s="16">
        <f>'دیده بان بازار'!C769</f>
        <v/>
      </c>
      <c r="D766" s="16">
        <f>'دیده بان بازار'!D769</f>
        <v/>
      </c>
      <c r="E766" s="17">
        <f>'دیده بان بازار'!E769</f>
        <v/>
      </c>
      <c r="F766" s="16">
        <f>'دیده بان بازار'!F769</f>
        <v/>
      </c>
      <c r="G766" s="16">
        <f>'دیده بان بازار'!G769</f>
        <v/>
      </c>
      <c r="H766" s="16">
        <f>'دیده بان بازار'!H769</f>
        <v/>
      </c>
      <c r="I766" s="16">
        <f>'دیده بان بازار'!I769</f>
        <v/>
      </c>
      <c r="J766" s="16">
        <f>'دیده بان بازار'!J769</f>
        <v/>
      </c>
      <c r="K766" s="16">
        <f>'دیده بان بازار'!K769</f>
        <v/>
      </c>
      <c r="L766" s="16">
        <f>'دیده بان بازار'!L769</f>
        <v/>
      </c>
      <c r="M766" s="16">
        <f>'دیده بان بازار'!M769</f>
        <v/>
      </c>
      <c r="N766" s="16">
        <f>'دیده بان بازار'!N769</f>
        <v/>
      </c>
      <c r="O766" s="16">
        <f>'دیده بان بازار'!O769</f>
        <v/>
      </c>
      <c r="P766" s="16">
        <f>'دیده بان بازار'!P769</f>
        <v/>
      </c>
      <c r="Q766" s="16">
        <f>'دیده بان بازار'!Q769</f>
        <v/>
      </c>
      <c r="R766" s="16">
        <f>'دیده بان بازار'!R769</f>
        <v/>
      </c>
      <c r="S766" s="16">
        <f>'دیده بان بازار'!S769</f>
        <v/>
      </c>
      <c r="T766" s="16">
        <f>'دیده بان بازار'!T769</f>
        <v/>
      </c>
      <c r="U766" s="16">
        <f>'دیده بان بازار'!U769</f>
        <v/>
      </c>
      <c r="V766" s="16">
        <f>'دیده بان بازار'!V769</f>
        <v/>
      </c>
      <c r="W766" s="7">
        <f>'دیده بان بازار'!W769</f>
        <v/>
      </c>
      <c r="X766" s="11">
        <f>IFERROR(IF(OR(R766&lt;=0,W766&lt;=0,S766&lt;=0,V766&lt;=0),0,ROUND((S766/R766)/(V766/W766),2)),0)</f>
        <v/>
      </c>
      <c r="Y766" s="11">
        <f>IFERROR(IF(OR(S766&lt;=0,V766&lt;=0),0,ROUND(S766/V766,2)),0)</f>
        <v/>
      </c>
      <c r="Z766" s="11">
        <f>IFERROR(J766-M766,0)</f>
        <v/>
      </c>
      <c r="AA766" s="11">
        <f>IFERROR(ROUND(MAX(0,MIN(100,((AB766*0.2)+(AC766*0.15)+(AD766*0.15)+(AE766*0.1)+(AF766*0.1)+(AG766*0.15)+(MIN(Y766/3,1)*100*0.1)+(AI766*0.05))*((AH766/100)*0.25+0.75))),0),0)</f>
        <v/>
      </c>
      <c r="AB766" s="11">
        <f>ROUND(MAX(0,MIN(100,((M766+10)/20)*100)),0)</f>
        <v/>
      </c>
      <c r="AC766" s="11">
        <f>IFERROR(IF(D766&lt;=0,0,ROUND(COUNTIFS($D$4:$D$3359,"&lt;="&amp;D766,$D$4:$D$3359,"&gt;0")/COUNTIF($D$4:$D$3359,"&gt;0")*100,0)),0)</f>
        <v/>
      </c>
      <c r="AD766" s="11">
        <f>IF(E766&lt;=0,0,ROUND(MAX(0,MIN(100,(LOG10(1+E766/1000000000)/LOG10(101))*100)),0))</f>
        <v/>
      </c>
      <c r="AE766" s="11">
        <f>IF(O766=N766,50,ROUND(MAX(0,MIN(100,((H766-N766)/(O766-N766))*100)),0))</f>
        <v/>
      </c>
      <c r="AF766" s="11">
        <f>ROUND(MAX(0,MIN(100,50+((H766-K766)/K766)*1000)),0)</f>
        <v/>
      </c>
      <c r="AG766" s="11">
        <f>IFERROR(ROUND(MAX(0,MIN(100,50+25*LN(MAX(0.01,X766)))),0),25)</f>
        <v/>
      </c>
      <c r="AH766" s="11">
        <f>ROUND(IF(M766&lt;=-30,0,IF(M766&lt;=-20,20,IF(M766&lt;=-10,50,100))),0)</f>
        <v/>
      </c>
      <c r="AI766" s="11">
        <f>ROUND(MAX(0,MIN(100,50+(Z766*10))),0)</f>
        <v/>
      </c>
      <c r="AJ766" s="11">
        <f>IFERROR(IF(--AA766&gt;=80,"خرید قوی",IF(--AA766&gt;=70,"خرید مشروط",IF(--AA766&gt;=60,"مراقبت",IF(--AA766&gt;=45,"ضعیف","عدم ورود")))),"")</f>
        <v/>
      </c>
    </row>
    <row r="767">
      <c r="A767" s="15">
        <f>'دیده بان بازار'!A770</f>
        <v/>
      </c>
      <c r="B767" s="16">
        <f>'دیده بان بازار'!B770</f>
        <v/>
      </c>
      <c r="C767" s="16">
        <f>'دیده بان بازار'!C770</f>
        <v/>
      </c>
      <c r="D767" s="16">
        <f>'دیده بان بازار'!D770</f>
        <v/>
      </c>
      <c r="E767" s="17">
        <f>'دیده بان بازار'!E770</f>
        <v/>
      </c>
      <c r="F767" s="16">
        <f>'دیده بان بازار'!F770</f>
        <v/>
      </c>
      <c r="G767" s="16">
        <f>'دیده بان بازار'!G770</f>
        <v/>
      </c>
      <c r="H767" s="16">
        <f>'دیده بان بازار'!H770</f>
        <v/>
      </c>
      <c r="I767" s="16">
        <f>'دیده بان بازار'!I770</f>
        <v/>
      </c>
      <c r="J767" s="16">
        <f>'دیده بان بازار'!J770</f>
        <v/>
      </c>
      <c r="K767" s="16">
        <f>'دیده بان بازار'!K770</f>
        <v/>
      </c>
      <c r="L767" s="16">
        <f>'دیده بان بازار'!L770</f>
        <v/>
      </c>
      <c r="M767" s="16">
        <f>'دیده بان بازار'!M770</f>
        <v/>
      </c>
      <c r="N767" s="16">
        <f>'دیده بان بازار'!N770</f>
        <v/>
      </c>
      <c r="O767" s="16">
        <f>'دیده بان بازار'!O770</f>
        <v/>
      </c>
      <c r="P767" s="16">
        <f>'دیده بان بازار'!P770</f>
        <v/>
      </c>
      <c r="Q767" s="16">
        <f>'دیده بان بازار'!Q770</f>
        <v/>
      </c>
      <c r="R767" s="16">
        <f>'دیده بان بازار'!R770</f>
        <v/>
      </c>
      <c r="S767" s="16">
        <f>'دیده بان بازار'!S770</f>
        <v/>
      </c>
      <c r="T767" s="16">
        <f>'دیده بان بازار'!T770</f>
        <v/>
      </c>
      <c r="U767" s="16">
        <f>'دیده بان بازار'!U770</f>
        <v/>
      </c>
      <c r="V767" s="16">
        <f>'دیده بان بازار'!V770</f>
        <v/>
      </c>
      <c r="W767" s="7">
        <f>'دیده بان بازار'!W770</f>
        <v/>
      </c>
      <c r="X767" s="11">
        <f>IFERROR(IF(OR(R767&lt;=0,W767&lt;=0,S767&lt;=0,V767&lt;=0),0,ROUND((S767/R767)/(V767/W767),2)),0)</f>
        <v/>
      </c>
      <c r="Y767" s="11">
        <f>IFERROR(IF(OR(S767&lt;=0,V767&lt;=0),0,ROUND(S767/V767,2)),0)</f>
        <v/>
      </c>
      <c r="Z767" s="11">
        <f>IFERROR(J767-M767,0)</f>
        <v/>
      </c>
      <c r="AA767" s="11">
        <f>IFERROR(ROUND(MAX(0,MIN(100,((AB767*0.2)+(AC767*0.15)+(AD767*0.15)+(AE767*0.1)+(AF767*0.1)+(AG767*0.15)+(MIN(Y767/3,1)*100*0.1)+(AI767*0.05))*((AH767/100)*0.25+0.75))),0),0)</f>
        <v/>
      </c>
      <c r="AB767" s="11">
        <f>ROUND(MAX(0,MIN(100,((M767+10)/20)*100)),0)</f>
        <v/>
      </c>
      <c r="AC767" s="11">
        <f>IFERROR(IF(D767&lt;=0,0,ROUND(COUNTIFS($D$4:$D$3359,"&lt;="&amp;D767,$D$4:$D$3359,"&gt;0")/COUNTIF($D$4:$D$3359,"&gt;0")*100,0)),0)</f>
        <v/>
      </c>
      <c r="AD767" s="11">
        <f>IF(E767&lt;=0,0,ROUND(MAX(0,MIN(100,(LOG10(1+E767/1000000000)/LOG10(101))*100)),0))</f>
        <v/>
      </c>
      <c r="AE767" s="11">
        <f>IF(O767=N767,50,ROUND(MAX(0,MIN(100,((H767-N767)/(O767-N767))*100)),0))</f>
        <v/>
      </c>
      <c r="AF767" s="11">
        <f>ROUND(MAX(0,MIN(100,50+((H767-K767)/K767)*1000)),0)</f>
        <v/>
      </c>
      <c r="AG767" s="11">
        <f>IFERROR(ROUND(MAX(0,MIN(100,50+25*LN(MAX(0.01,X767)))),0),25)</f>
        <v/>
      </c>
      <c r="AH767" s="11">
        <f>ROUND(IF(M767&lt;=-30,0,IF(M767&lt;=-20,20,IF(M767&lt;=-10,50,100))),0)</f>
        <v/>
      </c>
      <c r="AI767" s="11">
        <f>ROUND(MAX(0,MIN(100,50+(Z767*10))),0)</f>
        <v/>
      </c>
      <c r="AJ767" s="11">
        <f>IFERROR(IF(--AA767&gt;=80,"خرید قوی",IF(--AA767&gt;=70,"خرید مشروط",IF(--AA767&gt;=60,"مراقبت",IF(--AA767&gt;=45,"ضعیف","عدم ورود")))),"")</f>
        <v/>
      </c>
    </row>
    <row r="768">
      <c r="A768" s="12">
        <f>'دیده بان بازار'!A771</f>
        <v/>
      </c>
      <c r="B768" s="13">
        <f>'دیده بان بازار'!B771</f>
        <v/>
      </c>
      <c r="C768" s="13">
        <f>'دیده بان بازار'!C771</f>
        <v/>
      </c>
      <c r="D768" s="13">
        <f>'دیده بان بازار'!D771</f>
        <v/>
      </c>
      <c r="E768" s="14">
        <f>'دیده بان بازار'!E771</f>
        <v/>
      </c>
      <c r="F768" s="13">
        <f>'دیده بان بازار'!F771</f>
        <v/>
      </c>
      <c r="G768" s="13">
        <f>'دیده بان بازار'!G771</f>
        <v/>
      </c>
      <c r="H768" s="13">
        <f>'دیده بان بازار'!H771</f>
        <v/>
      </c>
      <c r="I768" s="13">
        <f>'دیده بان بازار'!I771</f>
        <v/>
      </c>
      <c r="J768" s="13">
        <f>'دیده بان بازار'!J771</f>
        <v/>
      </c>
      <c r="K768" s="13">
        <f>'دیده بان بازار'!K771</f>
        <v/>
      </c>
      <c r="L768" s="13">
        <f>'دیده بان بازار'!L771</f>
        <v/>
      </c>
      <c r="M768" s="13">
        <f>'دیده بان بازار'!M771</f>
        <v/>
      </c>
      <c r="N768" s="13">
        <f>'دیده بان بازار'!N771</f>
        <v/>
      </c>
      <c r="O768" s="13">
        <f>'دیده بان بازار'!O771</f>
        <v/>
      </c>
      <c r="P768" s="13">
        <f>'دیده بان بازار'!P771</f>
        <v/>
      </c>
      <c r="Q768" s="13">
        <f>'دیده بان بازار'!Q771</f>
        <v/>
      </c>
      <c r="R768" s="13">
        <f>'دیده بان بازار'!R771</f>
        <v/>
      </c>
      <c r="S768" s="13">
        <f>'دیده بان بازار'!S771</f>
        <v/>
      </c>
      <c r="T768" s="13">
        <f>'دیده بان بازار'!T771</f>
        <v/>
      </c>
      <c r="U768" s="13">
        <f>'دیده بان بازار'!U771</f>
        <v/>
      </c>
      <c r="V768" s="13">
        <f>'دیده بان بازار'!V771</f>
        <v/>
      </c>
      <c r="W768" s="6">
        <f>'دیده بان بازار'!W771</f>
        <v/>
      </c>
      <c r="X768" s="11">
        <f>IFERROR(IF(OR(R768&lt;=0,W768&lt;=0,S768&lt;=0,V768&lt;=0),0,ROUND((S768/R768)/(V768/W768),2)),0)</f>
        <v/>
      </c>
      <c r="Y768" s="11">
        <f>IFERROR(IF(OR(S768&lt;=0,V768&lt;=0),0,ROUND(S768/V768,2)),0)</f>
        <v/>
      </c>
      <c r="Z768" s="11">
        <f>IFERROR(J768-M768,0)</f>
        <v/>
      </c>
      <c r="AA768" s="11">
        <f>IFERROR(ROUND(MAX(0,MIN(100,((AB768*0.2)+(AC768*0.15)+(AD768*0.15)+(AE768*0.1)+(AF768*0.1)+(AG768*0.15)+(MIN(Y768/3,1)*100*0.1)+(AI768*0.05))*((AH768/100)*0.25+0.75))),0),0)</f>
        <v/>
      </c>
      <c r="AB768" s="11">
        <f>ROUND(MAX(0,MIN(100,((M768+10)/20)*100)),0)</f>
        <v/>
      </c>
      <c r="AC768" s="11">
        <f>IFERROR(IF(D768&lt;=0,0,ROUND(COUNTIFS($D$4:$D$3359,"&lt;="&amp;D768,$D$4:$D$3359,"&gt;0")/COUNTIF($D$4:$D$3359,"&gt;0")*100,0)),0)</f>
        <v/>
      </c>
      <c r="AD768" s="11">
        <f>IF(E768&lt;=0,0,ROUND(MAX(0,MIN(100,(LOG10(1+E768/1000000000)/LOG10(101))*100)),0))</f>
        <v/>
      </c>
      <c r="AE768" s="11">
        <f>IF(O768=N768,50,ROUND(MAX(0,MIN(100,((H768-N768)/(O768-N768))*100)),0))</f>
        <v/>
      </c>
      <c r="AF768" s="11">
        <f>ROUND(MAX(0,MIN(100,50+((H768-K768)/K768)*1000)),0)</f>
        <v/>
      </c>
      <c r="AG768" s="11">
        <f>IFERROR(ROUND(MAX(0,MIN(100,50+25*LN(MAX(0.01,X768)))),0),25)</f>
        <v/>
      </c>
      <c r="AH768" s="11">
        <f>ROUND(IF(M768&lt;=-30,0,IF(M768&lt;=-20,20,IF(M768&lt;=-10,50,100))),0)</f>
        <v/>
      </c>
      <c r="AI768" s="11">
        <f>ROUND(MAX(0,MIN(100,50+(Z768*10))),0)</f>
        <v/>
      </c>
      <c r="AJ768" s="11">
        <f>IFERROR(IF(--AA768&gt;=80,"خرید قوی",IF(--AA768&gt;=70,"خرید مشروط",IF(--AA768&gt;=60,"مراقبت",IF(--AA768&gt;=45,"ضعیف","عدم ورود")))),"")</f>
        <v/>
      </c>
    </row>
    <row r="769">
      <c r="A769" s="15">
        <f>'دیده بان بازار'!A772</f>
        <v/>
      </c>
      <c r="B769" s="16">
        <f>'دیده بان بازار'!B772</f>
        <v/>
      </c>
      <c r="C769" s="16">
        <f>'دیده بان بازار'!C772</f>
        <v/>
      </c>
      <c r="D769" s="16">
        <f>'دیده بان بازار'!D772</f>
        <v/>
      </c>
      <c r="E769" s="17">
        <f>'دیده بان بازار'!E772</f>
        <v/>
      </c>
      <c r="F769" s="16">
        <f>'دیده بان بازار'!F772</f>
        <v/>
      </c>
      <c r="G769" s="16">
        <f>'دیده بان بازار'!G772</f>
        <v/>
      </c>
      <c r="H769" s="16">
        <f>'دیده بان بازار'!H772</f>
        <v/>
      </c>
      <c r="I769" s="16">
        <f>'دیده بان بازار'!I772</f>
        <v/>
      </c>
      <c r="J769" s="16">
        <f>'دیده بان بازار'!J772</f>
        <v/>
      </c>
      <c r="K769" s="16">
        <f>'دیده بان بازار'!K772</f>
        <v/>
      </c>
      <c r="L769" s="16">
        <f>'دیده بان بازار'!L772</f>
        <v/>
      </c>
      <c r="M769" s="16">
        <f>'دیده بان بازار'!M772</f>
        <v/>
      </c>
      <c r="N769" s="16">
        <f>'دیده بان بازار'!N772</f>
        <v/>
      </c>
      <c r="O769" s="16">
        <f>'دیده بان بازار'!O772</f>
        <v/>
      </c>
      <c r="P769" s="16">
        <f>'دیده بان بازار'!P772</f>
        <v/>
      </c>
      <c r="Q769" s="16">
        <f>'دیده بان بازار'!Q772</f>
        <v/>
      </c>
      <c r="R769" s="16">
        <f>'دیده بان بازار'!R772</f>
        <v/>
      </c>
      <c r="S769" s="16">
        <f>'دیده بان بازار'!S772</f>
        <v/>
      </c>
      <c r="T769" s="16">
        <f>'دیده بان بازار'!T772</f>
        <v/>
      </c>
      <c r="U769" s="16">
        <f>'دیده بان بازار'!U772</f>
        <v/>
      </c>
      <c r="V769" s="16">
        <f>'دیده بان بازار'!V772</f>
        <v/>
      </c>
      <c r="W769" s="7">
        <f>'دیده بان بازار'!W772</f>
        <v/>
      </c>
      <c r="X769" s="11">
        <f>IFERROR(IF(OR(R769&lt;=0,W769&lt;=0,S769&lt;=0,V769&lt;=0),0,ROUND((S769/R769)/(V769/W769),2)),0)</f>
        <v/>
      </c>
      <c r="Y769" s="11">
        <f>IFERROR(IF(OR(S769&lt;=0,V769&lt;=0),0,ROUND(S769/V769,2)),0)</f>
        <v/>
      </c>
      <c r="Z769" s="11">
        <f>IFERROR(J769-M769,0)</f>
        <v/>
      </c>
      <c r="AA769" s="11">
        <f>IFERROR(ROUND(MAX(0,MIN(100,((AB769*0.2)+(AC769*0.15)+(AD769*0.15)+(AE769*0.1)+(AF769*0.1)+(AG769*0.15)+(MIN(Y769/3,1)*100*0.1)+(AI769*0.05))*((AH769/100)*0.25+0.75))),0),0)</f>
        <v/>
      </c>
      <c r="AB769" s="11">
        <f>ROUND(MAX(0,MIN(100,((M769+10)/20)*100)),0)</f>
        <v/>
      </c>
      <c r="AC769" s="11">
        <f>IFERROR(IF(D769&lt;=0,0,ROUND(COUNTIFS($D$4:$D$3359,"&lt;="&amp;D769,$D$4:$D$3359,"&gt;0")/COUNTIF($D$4:$D$3359,"&gt;0")*100,0)),0)</f>
        <v/>
      </c>
      <c r="AD769" s="11">
        <f>IF(E769&lt;=0,0,ROUND(MAX(0,MIN(100,(LOG10(1+E769/1000000000)/LOG10(101))*100)),0))</f>
        <v/>
      </c>
      <c r="AE769" s="11">
        <f>IF(O769=N769,50,ROUND(MAX(0,MIN(100,((H769-N769)/(O769-N769))*100)),0))</f>
        <v/>
      </c>
      <c r="AF769" s="11">
        <f>ROUND(MAX(0,MIN(100,50+((H769-K769)/K769)*1000)),0)</f>
        <v/>
      </c>
      <c r="AG769" s="11">
        <f>IFERROR(ROUND(MAX(0,MIN(100,50+25*LN(MAX(0.01,X769)))),0),25)</f>
        <v/>
      </c>
      <c r="AH769" s="11">
        <f>ROUND(IF(M769&lt;=-30,0,IF(M769&lt;=-20,20,IF(M769&lt;=-10,50,100))),0)</f>
        <v/>
      </c>
      <c r="AI769" s="11">
        <f>ROUND(MAX(0,MIN(100,50+(Z769*10))),0)</f>
        <v/>
      </c>
      <c r="AJ769" s="11">
        <f>IFERROR(IF(--AA769&gt;=80,"خرید قوی",IF(--AA769&gt;=70,"خرید مشروط",IF(--AA769&gt;=60,"مراقبت",IF(--AA769&gt;=45,"ضعیف","عدم ورود")))),"")</f>
        <v/>
      </c>
    </row>
    <row r="770">
      <c r="A770" s="12">
        <f>'دیده بان بازار'!A773</f>
        <v/>
      </c>
      <c r="B770" s="13">
        <f>'دیده بان بازار'!B773</f>
        <v/>
      </c>
      <c r="C770" s="13">
        <f>'دیده بان بازار'!C773</f>
        <v/>
      </c>
      <c r="D770" s="13">
        <f>'دیده بان بازار'!D773</f>
        <v/>
      </c>
      <c r="E770" s="14">
        <f>'دیده بان بازار'!E773</f>
        <v/>
      </c>
      <c r="F770" s="13">
        <f>'دیده بان بازار'!F773</f>
        <v/>
      </c>
      <c r="G770" s="13">
        <f>'دیده بان بازار'!G773</f>
        <v/>
      </c>
      <c r="H770" s="13">
        <f>'دیده بان بازار'!H773</f>
        <v/>
      </c>
      <c r="I770" s="13">
        <f>'دیده بان بازار'!I773</f>
        <v/>
      </c>
      <c r="J770" s="13">
        <f>'دیده بان بازار'!J773</f>
        <v/>
      </c>
      <c r="K770" s="13">
        <f>'دیده بان بازار'!K773</f>
        <v/>
      </c>
      <c r="L770" s="13">
        <f>'دیده بان بازار'!L773</f>
        <v/>
      </c>
      <c r="M770" s="13">
        <f>'دیده بان بازار'!M773</f>
        <v/>
      </c>
      <c r="N770" s="13">
        <f>'دیده بان بازار'!N773</f>
        <v/>
      </c>
      <c r="O770" s="13">
        <f>'دیده بان بازار'!O773</f>
        <v/>
      </c>
      <c r="P770" s="13">
        <f>'دیده بان بازار'!P773</f>
        <v/>
      </c>
      <c r="Q770" s="13">
        <f>'دیده بان بازار'!Q773</f>
        <v/>
      </c>
      <c r="R770" s="13">
        <f>'دیده بان بازار'!R773</f>
        <v/>
      </c>
      <c r="S770" s="13">
        <f>'دیده بان بازار'!S773</f>
        <v/>
      </c>
      <c r="T770" s="13">
        <f>'دیده بان بازار'!T773</f>
        <v/>
      </c>
      <c r="U770" s="13">
        <f>'دیده بان بازار'!U773</f>
        <v/>
      </c>
      <c r="V770" s="13">
        <f>'دیده بان بازار'!V773</f>
        <v/>
      </c>
      <c r="W770" s="6">
        <f>'دیده بان بازار'!W773</f>
        <v/>
      </c>
      <c r="X770" s="11">
        <f>IFERROR(IF(OR(R770&lt;=0,W770&lt;=0,S770&lt;=0,V770&lt;=0),0,ROUND((S770/R770)/(V770/W770),2)),0)</f>
        <v/>
      </c>
      <c r="Y770" s="11">
        <f>IFERROR(IF(OR(S770&lt;=0,V770&lt;=0),0,ROUND(S770/V770,2)),0)</f>
        <v/>
      </c>
      <c r="Z770" s="11">
        <f>IFERROR(J770-M770,0)</f>
        <v/>
      </c>
      <c r="AA770" s="11">
        <f>IFERROR(ROUND(MAX(0,MIN(100,((AB770*0.2)+(AC770*0.15)+(AD770*0.15)+(AE770*0.1)+(AF770*0.1)+(AG770*0.15)+(MIN(Y770/3,1)*100*0.1)+(AI770*0.05))*((AH770/100)*0.25+0.75))),0),0)</f>
        <v/>
      </c>
      <c r="AB770" s="11">
        <f>ROUND(MAX(0,MIN(100,((M770+10)/20)*100)),0)</f>
        <v/>
      </c>
      <c r="AC770" s="11">
        <f>IFERROR(IF(D770&lt;=0,0,ROUND(COUNTIFS($D$4:$D$3359,"&lt;="&amp;D770,$D$4:$D$3359,"&gt;0")/COUNTIF($D$4:$D$3359,"&gt;0")*100,0)),0)</f>
        <v/>
      </c>
      <c r="AD770" s="11">
        <f>IF(E770&lt;=0,0,ROUND(MAX(0,MIN(100,(LOG10(1+E770/1000000000)/LOG10(101))*100)),0))</f>
        <v/>
      </c>
      <c r="AE770" s="11">
        <f>IF(O770=N770,50,ROUND(MAX(0,MIN(100,((H770-N770)/(O770-N770))*100)),0))</f>
        <v/>
      </c>
      <c r="AF770" s="11">
        <f>ROUND(MAX(0,MIN(100,50+((H770-K770)/K770)*1000)),0)</f>
        <v/>
      </c>
      <c r="AG770" s="11">
        <f>IFERROR(ROUND(MAX(0,MIN(100,50+25*LN(MAX(0.01,X770)))),0),25)</f>
        <v/>
      </c>
      <c r="AH770" s="11">
        <f>ROUND(IF(M770&lt;=-30,0,IF(M770&lt;=-20,20,IF(M770&lt;=-10,50,100))),0)</f>
        <v/>
      </c>
      <c r="AI770" s="11">
        <f>ROUND(MAX(0,MIN(100,50+(Z770*10))),0)</f>
        <v/>
      </c>
      <c r="AJ770" s="11">
        <f>IFERROR(IF(--AA770&gt;=80,"خرید قوی",IF(--AA770&gt;=70,"خرید مشروط",IF(--AA770&gt;=60,"مراقبت",IF(--AA770&gt;=45,"ضعیف","عدم ورود")))),"")</f>
        <v/>
      </c>
    </row>
    <row r="771">
      <c r="A771" s="15">
        <f>'دیده بان بازار'!A774</f>
        <v/>
      </c>
      <c r="B771" s="16">
        <f>'دیده بان بازار'!B774</f>
        <v/>
      </c>
      <c r="C771" s="16">
        <f>'دیده بان بازار'!C774</f>
        <v/>
      </c>
      <c r="D771" s="16">
        <f>'دیده بان بازار'!D774</f>
        <v/>
      </c>
      <c r="E771" s="17">
        <f>'دیده بان بازار'!E774</f>
        <v/>
      </c>
      <c r="F771" s="16">
        <f>'دیده بان بازار'!F774</f>
        <v/>
      </c>
      <c r="G771" s="16">
        <f>'دیده بان بازار'!G774</f>
        <v/>
      </c>
      <c r="H771" s="16">
        <f>'دیده بان بازار'!H774</f>
        <v/>
      </c>
      <c r="I771" s="16">
        <f>'دیده بان بازار'!I774</f>
        <v/>
      </c>
      <c r="J771" s="16">
        <f>'دیده بان بازار'!J774</f>
        <v/>
      </c>
      <c r="K771" s="16">
        <f>'دیده بان بازار'!K774</f>
        <v/>
      </c>
      <c r="L771" s="16">
        <f>'دیده بان بازار'!L774</f>
        <v/>
      </c>
      <c r="M771" s="16">
        <f>'دیده بان بازار'!M774</f>
        <v/>
      </c>
      <c r="N771" s="16">
        <f>'دیده بان بازار'!N774</f>
        <v/>
      </c>
      <c r="O771" s="16">
        <f>'دیده بان بازار'!O774</f>
        <v/>
      </c>
      <c r="P771" s="16">
        <f>'دیده بان بازار'!P774</f>
        <v/>
      </c>
      <c r="Q771" s="16">
        <f>'دیده بان بازار'!Q774</f>
        <v/>
      </c>
      <c r="R771" s="16">
        <f>'دیده بان بازار'!R774</f>
        <v/>
      </c>
      <c r="S771" s="16">
        <f>'دیده بان بازار'!S774</f>
        <v/>
      </c>
      <c r="T771" s="16">
        <f>'دیده بان بازار'!T774</f>
        <v/>
      </c>
      <c r="U771" s="16">
        <f>'دیده بان بازار'!U774</f>
        <v/>
      </c>
      <c r="V771" s="16">
        <f>'دیده بان بازار'!V774</f>
        <v/>
      </c>
      <c r="W771" s="7">
        <f>'دیده بان بازار'!W774</f>
        <v/>
      </c>
      <c r="X771" s="11">
        <f>IFERROR(IF(OR(R771&lt;=0,W771&lt;=0,S771&lt;=0,V771&lt;=0),0,ROUND((S771/R771)/(V771/W771),2)),0)</f>
        <v/>
      </c>
      <c r="Y771" s="11">
        <f>IFERROR(IF(OR(S771&lt;=0,V771&lt;=0),0,ROUND(S771/V771,2)),0)</f>
        <v/>
      </c>
      <c r="Z771" s="11">
        <f>IFERROR(J771-M771,0)</f>
        <v/>
      </c>
      <c r="AA771" s="11">
        <f>IFERROR(ROUND(MAX(0,MIN(100,((AB771*0.2)+(AC771*0.15)+(AD771*0.15)+(AE771*0.1)+(AF771*0.1)+(AG771*0.15)+(MIN(Y771/3,1)*100*0.1)+(AI771*0.05))*((AH771/100)*0.25+0.75))),0),0)</f>
        <v/>
      </c>
      <c r="AB771" s="11">
        <f>ROUND(MAX(0,MIN(100,((M771+10)/20)*100)),0)</f>
        <v/>
      </c>
      <c r="AC771" s="11">
        <f>IFERROR(IF(D771&lt;=0,0,ROUND(COUNTIFS($D$4:$D$3359,"&lt;="&amp;D771,$D$4:$D$3359,"&gt;0")/COUNTIF($D$4:$D$3359,"&gt;0")*100,0)),0)</f>
        <v/>
      </c>
      <c r="AD771" s="11">
        <f>IF(E771&lt;=0,0,ROUND(MAX(0,MIN(100,(LOG10(1+E771/1000000000)/LOG10(101))*100)),0))</f>
        <v/>
      </c>
      <c r="AE771" s="11">
        <f>IF(O771=N771,50,ROUND(MAX(0,MIN(100,((H771-N771)/(O771-N771))*100)),0))</f>
        <v/>
      </c>
      <c r="AF771" s="11">
        <f>ROUND(MAX(0,MIN(100,50+((H771-K771)/K771)*1000)),0)</f>
        <v/>
      </c>
      <c r="AG771" s="11">
        <f>IFERROR(ROUND(MAX(0,MIN(100,50+25*LN(MAX(0.01,X771)))),0),25)</f>
        <v/>
      </c>
      <c r="AH771" s="11">
        <f>ROUND(IF(M771&lt;=-30,0,IF(M771&lt;=-20,20,IF(M771&lt;=-10,50,100))),0)</f>
        <v/>
      </c>
      <c r="AI771" s="11">
        <f>ROUND(MAX(0,MIN(100,50+(Z771*10))),0)</f>
        <v/>
      </c>
      <c r="AJ771" s="11">
        <f>IFERROR(IF(--AA771&gt;=80,"خرید قوی",IF(--AA771&gt;=70,"خرید مشروط",IF(--AA771&gt;=60,"مراقبت",IF(--AA771&gt;=45,"ضعیف","عدم ورود")))),"")</f>
        <v/>
      </c>
    </row>
    <row r="772">
      <c r="A772" s="12">
        <f>'دیده بان بازار'!A775</f>
        <v/>
      </c>
      <c r="B772" s="13">
        <f>'دیده بان بازار'!B775</f>
        <v/>
      </c>
      <c r="C772" s="13">
        <f>'دیده بان بازار'!C775</f>
        <v/>
      </c>
      <c r="D772" s="13">
        <f>'دیده بان بازار'!D775</f>
        <v/>
      </c>
      <c r="E772" s="14">
        <f>'دیده بان بازار'!E775</f>
        <v/>
      </c>
      <c r="F772" s="13">
        <f>'دیده بان بازار'!F775</f>
        <v/>
      </c>
      <c r="G772" s="13">
        <f>'دیده بان بازار'!G775</f>
        <v/>
      </c>
      <c r="H772" s="13">
        <f>'دیده بان بازار'!H775</f>
        <v/>
      </c>
      <c r="I772" s="13">
        <f>'دیده بان بازار'!I775</f>
        <v/>
      </c>
      <c r="J772" s="13">
        <f>'دیده بان بازار'!J775</f>
        <v/>
      </c>
      <c r="K772" s="13">
        <f>'دیده بان بازار'!K775</f>
        <v/>
      </c>
      <c r="L772" s="13">
        <f>'دیده بان بازار'!L775</f>
        <v/>
      </c>
      <c r="M772" s="13">
        <f>'دیده بان بازار'!M775</f>
        <v/>
      </c>
      <c r="N772" s="13">
        <f>'دیده بان بازار'!N775</f>
        <v/>
      </c>
      <c r="O772" s="13">
        <f>'دیده بان بازار'!O775</f>
        <v/>
      </c>
      <c r="P772" s="13">
        <f>'دیده بان بازار'!P775</f>
        <v/>
      </c>
      <c r="Q772" s="13">
        <f>'دیده بان بازار'!Q775</f>
        <v/>
      </c>
      <c r="R772" s="13">
        <f>'دیده بان بازار'!R775</f>
        <v/>
      </c>
      <c r="S772" s="13">
        <f>'دیده بان بازار'!S775</f>
        <v/>
      </c>
      <c r="T772" s="13">
        <f>'دیده بان بازار'!T775</f>
        <v/>
      </c>
      <c r="U772" s="13">
        <f>'دیده بان بازار'!U775</f>
        <v/>
      </c>
      <c r="V772" s="13">
        <f>'دیده بان بازار'!V775</f>
        <v/>
      </c>
      <c r="W772" s="6">
        <f>'دیده بان بازار'!W775</f>
        <v/>
      </c>
      <c r="X772" s="11">
        <f>IFERROR(IF(OR(R772&lt;=0,W772&lt;=0,S772&lt;=0,V772&lt;=0),0,ROUND((S772/R772)/(V772/W772),2)),0)</f>
        <v/>
      </c>
      <c r="Y772" s="11">
        <f>IFERROR(IF(OR(S772&lt;=0,V772&lt;=0),0,ROUND(S772/V772,2)),0)</f>
        <v/>
      </c>
      <c r="Z772" s="11">
        <f>IFERROR(J772-M772,0)</f>
        <v/>
      </c>
      <c r="AA772" s="11">
        <f>IFERROR(ROUND(MAX(0,MIN(100,((AB772*0.2)+(AC772*0.15)+(AD772*0.15)+(AE772*0.1)+(AF772*0.1)+(AG772*0.15)+(MIN(Y772/3,1)*100*0.1)+(AI772*0.05))*((AH772/100)*0.25+0.75))),0),0)</f>
        <v/>
      </c>
      <c r="AB772" s="11">
        <f>ROUND(MAX(0,MIN(100,((M772+10)/20)*100)),0)</f>
        <v/>
      </c>
      <c r="AC772" s="11">
        <f>IFERROR(IF(D772&lt;=0,0,ROUND(COUNTIFS($D$4:$D$3359,"&lt;="&amp;D772,$D$4:$D$3359,"&gt;0")/COUNTIF($D$4:$D$3359,"&gt;0")*100,0)),0)</f>
        <v/>
      </c>
      <c r="AD772" s="11">
        <f>IF(E772&lt;=0,0,ROUND(MAX(0,MIN(100,(LOG10(1+E772/1000000000)/LOG10(101))*100)),0))</f>
        <v/>
      </c>
      <c r="AE772" s="11">
        <f>IF(O772=N772,50,ROUND(MAX(0,MIN(100,((H772-N772)/(O772-N772))*100)),0))</f>
        <v/>
      </c>
      <c r="AF772" s="11">
        <f>ROUND(MAX(0,MIN(100,50+((H772-K772)/K772)*1000)),0)</f>
        <v/>
      </c>
      <c r="AG772" s="11">
        <f>IFERROR(ROUND(MAX(0,MIN(100,50+25*LN(MAX(0.01,X772)))),0),25)</f>
        <v/>
      </c>
      <c r="AH772" s="11">
        <f>ROUND(IF(M772&lt;=-30,0,IF(M772&lt;=-20,20,IF(M772&lt;=-10,50,100))),0)</f>
        <v/>
      </c>
      <c r="AI772" s="11">
        <f>ROUND(MAX(0,MIN(100,50+(Z772*10))),0)</f>
        <v/>
      </c>
      <c r="AJ772" s="11">
        <f>IFERROR(IF(--AA772&gt;=80,"خرید قوی",IF(--AA772&gt;=70,"خرید مشروط",IF(--AA772&gt;=60,"مراقبت",IF(--AA772&gt;=45,"ضعیف","عدم ورود")))),"")</f>
        <v/>
      </c>
    </row>
    <row r="773">
      <c r="A773" s="15">
        <f>'دیده بان بازار'!A776</f>
        <v/>
      </c>
      <c r="B773" s="16">
        <f>'دیده بان بازار'!B776</f>
        <v/>
      </c>
      <c r="C773" s="16">
        <f>'دیده بان بازار'!C776</f>
        <v/>
      </c>
      <c r="D773" s="16">
        <f>'دیده بان بازار'!D776</f>
        <v/>
      </c>
      <c r="E773" s="17">
        <f>'دیده بان بازار'!E776</f>
        <v/>
      </c>
      <c r="F773" s="16">
        <f>'دیده بان بازار'!F776</f>
        <v/>
      </c>
      <c r="G773" s="16">
        <f>'دیده بان بازار'!G776</f>
        <v/>
      </c>
      <c r="H773" s="16">
        <f>'دیده بان بازار'!H776</f>
        <v/>
      </c>
      <c r="I773" s="16">
        <f>'دیده بان بازار'!I776</f>
        <v/>
      </c>
      <c r="J773" s="16">
        <f>'دیده بان بازار'!J776</f>
        <v/>
      </c>
      <c r="K773" s="16">
        <f>'دیده بان بازار'!K776</f>
        <v/>
      </c>
      <c r="L773" s="16">
        <f>'دیده بان بازار'!L776</f>
        <v/>
      </c>
      <c r="M773" s="16">
        <f>'دیده بان بازار'!M776</f>
        <v/>
      </c>
      <c r="N773" s="16">
        <f>'دیده بان بازار'!N776</f>
        <v/>
      </c>
      <c r="O773" s="16">
        <f>'دیده بان بازار'!O776</f>
        <v/>
      </c>
      <c r="P773" s="16">
        <f>'دیده بان بازار'!P776</f>
        <v/>
      </c>
      <c r="Q773" s="16">
        <f>'دیده بان بازار'!Q776</f>
        <v/>
      </c>
      <c r="R773" s="16">
        <f>'دیده بان بازار'!R776</f>
        <v/>
      </c>
      <c r="S773" s="16">
        <f>'دیده بان بازار'!S776</f>
        <v/>
      </c>
      <c r="T773" s="16">
        <f>'دیده بان بازار'!T776</f>
        <v/>
      </c>
      <c r="U773" s="16">
        <f>'دیده بان بازار'!U776</f>
        <v/>
      </c>
      <c r="V773" s="16">
        <f>'دیده بان بازار'!V776</f>
        <v/>
      </c>
      <c r="W773" s="7">
        <f>'دیده بان بازار'!W776</f>
        <v/>
      </c>
      <c r="X773" s="11">
        <f>IFERROR(IF(OR(R773&lt;=0,W773&lt;=0,S773&lt;=0,V773&lt;=0),0,ROUND((S773/R773)/(V773/W773),2)),0)</f>
        <v/>
      </c>
      <c r="Y773" s="11">
        <f>IFERROR(IF(OR(S773&lt;=0,V773&lt;=0),0,ROUND(S773/V773,2)),0)</f>
        <v/>
      </c>
      <c r="Z773" s="11">
        <f>IFERROR(J773-M773,0)</f>
        <v/>
      </c>
      <c r="AA773" s="11">
        <f>IFERROR(ROUND(MAX(0,MIN(100,((AB773*0.2)+(AC773*0.15)+(AD773*0.15)+(AE773*0.1)+(AF773*0.1)+(AG773*0.15)+(MIN(Y773/3,1)*100*0.1)+(AI773*0.05))*((AH773/100)*0.25+0.75))),0),0)</f>
        <v/>
      </c>
      <c r="AB773" s="11">
        <f>ROUND(MAX(0,MIN(100,((M773+10)/20)*100)),0)</f>
        <v/>
      </c>
      <c r="AC773" s="11">
        <f>IFERROR(IF(D773&lt;=0,0,ROUND(COUNTIFS($D$4:$D$3359,"&lt;="&amp;D773,$D$4:$D$3359,"&gt;0")/COUNTIF($D$4:$D$3359,"&gt;0")*100,0)),0)</f>
        <v/>
      </c>
      <c r="AD773" s="11">
        <f>IF(E773&lt;=0,0,ROUND(MAX(0,MIN(100,(LOG10(1+E773/1000000000)/LOG10(101))*100)),0))</f>
        <v/>
      </c>
      <c r="AE773" s="11">
        <f>IF(O773=N773,50,ROUND(MAX(0,MIN(100,((H773-N773)/(O773-N773))*100)),0))</f>
        <v/>
      </c>
      <c r="AF773" s="11">
        <f>ROUND(MAX(0,MIN(100,50+((H773-K773)/K773)*1000)),0)</f>
        <v/>
      </c>
      <c r="AG773" s="11">
        <f>IFERROR(ROUND(MAX(0,MIN(100,50+25*LN(MAX(0.01,X773)))),0),25)</f>
        <v/>
      </c>
      <c r="AH773" s="11">
        <f>ROUND(IF(M773&lt;=-30,0,IF(M773&lt;=-20,20,IF(M773&lt;=-10,50,100))),0)</f>
        <v/>
      </c>
      <c r="AI773" s="11">
        <f>ROUND(MAX(0,MIN(100,50+(Z773*10))),0)</f>
        <v/>
      </c>
      <c r="AJ773" s="11">
        <f>IFERROR(IF(--AA773&gt;=80,"خرید قوی",IF(--AA773&gt;=70,"خرید مشروط",IF(--AA773&gt;=60,"مراقبت",IF(--AA773&gt;=45,"ضعیف","عدم ورود")))),"")</f>
        <v/>
      </c>
    </row>
    <row r="774">
      <c r="A774" s="12">
        <f>'دیده بان بازار'!A777</f>
        <v/>
      </c>
      <c r="B774" s="13">
        <f>'دیده بان بازار'!B777</f>
        <v/>
      </c>
      <c r="C774" s="13">
        <f>'دیده بان بازار'!C777</f>
        <v/>
      </c>
      <c r="D774" s="13">
        <f>'دیده بان بازار'!D777</f>
        <v/>
      </c>
      <c r="E774" s="14">
        <f>'دیده بان بازار'!E777</f>
        <v/>
      </c>
      <c r="F774" s="13">
        <f>'دیده بان بازار'!F777</f>
        <v/>
      </c>
      <c r="G774" s="13">
        <f>'دیده بان بازار'!G777</f>
        <v/>
      </c>
      <c r="H774" s="13">
        <f>'دیده بان بازار'!H777</f>
        <v/>
      </c>
      <c r="I774" s="13">
        <f>'دیده بان بازار'!I777</f>
        <v/>
      </c>
      <c r="J774" s="13">
        <f>'دیده بان بازار'!J777</f>
        <v/>
      </c>
      <c r="K774" s="13">
        <f>'دیده بان بازار'!K777</f>
        <v/>
      </c>
      <c r="L774" s="13">
        <f>'دیده بان بازار'!L777</f>
        <v/>
      </c>
      <c r="M774" s="13">
        <f>'دیده بان بازار'!M777</f>
        <v/>
      </c>
      <c r="N774" s="13">
        <f>'دیده بان بازار'!N777</f>
        <v/>
      </c>
      <c r="O774" s="13">
        <f>'دیده بان بازار'!O777</f>
        <v/>
      </c>
      <c r="P774" s="13">
        <f>'دیده بان بازار'!P777</f>
        <v/>
      </c>
      <c r="Q774" s="13">
        <f>'دیده بان بازار'!Q777</f>
        <v/>
      </c>
      <c r="R774" s="13">
        <f>'دیده بان بازار'!R777</f>
        <v/>
      </c>
      <c r="S774" s="13">
        <f>'دیده بان بازار'!S777</f>
        <v/>
      </c>
      <c r="T774" s="13">
        <f>'دیده بان بازار'!T777</f>
        <v/>
      </c>
      <c r="U774" s="13">
        <f>'دیده بان بازار'!U777</f>
        <v/>
      </c>
      <c r="V774" s="13">
        <f>'دیده بان بازار'!V777</f>
        <v/>
      </c>
      <c r="W774" s="6">
        <f>'دیده بان بازار'!W777</f>
        <v/>
      </c>
      <c r="X774" s="11">
        <f>IFERROR(IF(OR(R774&lt;=0,W774&lt;=0,S774&lt;=0,V774&lt;=0),0,ROUND((S774/R774)/(V774/W774),2)),0)</f>
        <v/>
      </c>
      <c r="Y774" s="11">
        <f>IFERROR(IF(OR(S774&lt;=0,V774&lt;=0),0,ROUND(S774/V774,2)),0)</f>
        <v/>
      </c>
      <c r="Z774" s="11">
        <f>IFERROR(J774-M774,0)</f>
        <v/>
      </c>
      <c r="AA774" s="11">
        <f>IFERROR(ROUND(MAX(0,MIN(100,((AB774*0.2)+(AC774*0.15)+(AD774*0.15)+(AE774*0.1)+(AF774*0.1)+(AG774*0.15)+(MIN(Y774/3,1)*100*0.1)+(AI774*0.05))*((AH774/100)*0.25+0.75))),0),0)</f>
        <v/>
      </c>
      <c r="AB774" s="11">
        <f>ROUND(MAX(0,MIN(100,((M774+10)/20)*100)),0)</f>
        <v/>
      </c>
      <c r="AC774" s="11">
        <f>IFERROR(IF(D774&lt;=0,0,ROUND(COUNTIFS($D$4:$D$3359,"&lt;="&amp;D774,$D$4:$D$3359,"&gt;0")/COUNTIF($D$4:$D$3359,"&gt;0")*100,0)),0)</f>
        <v/>
      </c>
      <c r="AD774" s="11">
        <f>IF(E774&lt;=0,0,ROUND(MAX(0,MIN(100,(LOG10(1+E774/1000000000)/LOG10(101))*100)),0))</f>
        <v/>
      </c>
      <c r="AE774" s="11">
        <f>IF(O774=N774,50,ROUND(MAX(0,MIN(100,((H774-N774)/(O774-N774))*100)),0))</f>
        <v/>
      </c>
      <c r="AF774" s="11">
        <f>ROUND(MAX(0,MIN(100,50+((H774-K774)/K774)*1000)),0)</f>
        <v/>
      </c>
      <c r="AG774" s="11">
        <f>IFERROR(ROUND(MAX(0,MIN(100,50+25*LN(MAX(0.01,X774)))),0),25)</f>
        <v/>
      </c>
      <c r="AH774" s="11">
        <f>ROUND(IF(M774&lt;=-30,0,IF(M774&lt;=-20,20,IF(M774&lt;=-10,50,100))),0)</f>
        <v/>
      </c>
      <c r="AI774" s="11">
        <f>ROUND(MAX(0,MIN(100,50+(Z774*10))),0)</f>
        <v/>
      </c>
      <c r="AJ774" s="11">
        <f>IFERROR(IF(--AA774&gt;=80,"خرید قوی",IF(--AA774&gt;=70,"خرید مشروط",IF(--AA774&gt;=60,"مراقبت",IF(--AA774&gt;=45,"ضعیف","عدم ورود")))),"")</f>
        <v/>
      </c>
    </row>
    <row r="775">
      <c r="A775" s="15">
        <f>'دیده بان بازار'!A778</f>
        <v/>
      </c>
      <c r="B775" s="16">
        <f>'دیده بان بازار'!B778</f>
        <v/>
      </c>
      <c r="C775" s="16">
        <f>'دیده بان بازار'!C778</f>
        <v/>
      </c>
      <c r="D775" s="16">
        <f>'دیده بان بازار'!D778</f>
        <v/>
      </c>
      <c r="E775" s="17">
        <f>'دیده بان بازار'!E778</f>
        <v/>
      </c>
      <c r="F775" s="16">
        <f>'دیده بان بازار'!F778</f>
        <v/>
      </c>
      <c r="G775" s="16">
        <f>'دیده بان بازار'!G778</f>
        <v/>
      </c>
      <c r="H775" s="16">
        <f>'دیده بان بازار'!H778</f>
        <v/>
      </c>
      <c r="I775" s="16">
        <f>'دیده بان بازار'!I778</f>
        <v/>
      </c>
      <c r="J775" s="16">
        <f>'دیده بان بازار'!J778</f>
        <v/>
      </c>
      <c r="K775" s="16">
        <f>'دیده بان بازار'!K778</f>
        <v/>
      </c>
      <c r="L775" s="16">
        <f>'دیده بان بازار'!L778</f>
        <v/>
      </c>
      <c r="M775" s="16">
        <f>'دیده بان بازار'!M778</f>
        <v/>
      </c>
      <c r="N775" s="16">
        <f>'دیده بان بازار'!N778</f>
        <v/>
      </c>
      <c r="O775" s="16">
        <f>'دیده بان بازار'!O778</f>
        <v/>
      </c>
      <c r="P775" s="16">
        <f>'دیده بان بازار'!P778</f>
        <v/>
      </c>
      <c r="Q775" s="16">
        <f>'دیده بان بازار'!Q778</f>
        <v/>
      </c>
      <c r="R775" s="16">
        <f>'دیده بان بازار'!R778</f>
        <v/>
      </c>
      <c r="S775" s="16">
        <f>'دیده بان بازار'!S778</f>
        <v/>
      </c>
      <c r="T775" s="16">
        <f>'دیده بان بازار'!T778</f>
        <v/>
      </c>
      <c r="U775" s="16">
        <f>'دیده بان بازار'!U778</f>
        <v/>
      </c>
      <c r="V775" s="16">
        <f>'دیده بان بازار'!V778</f>
        <v/>
      </c>
      <c r="W775" s="7">
        <f>'دیده بان بازار'!W778</f>
        <v/>
      </c>
      <c r="X775" s="11">
        <f>IFERROR(IF(OR(R775&lt;=0,W775&lt;=0,S775&lt;=0,V775&lt;=0),0,ROUND((S775/R775)/(V775/W775),2)),0)</f>
        <v/>
      </c>
      <c r="Y775" s="11">
        <f>IFERROR(IF(OR(S775&lt;=0,V775&lt;=0),0,ROUND(S775/V775,2)),0)</f>
        <v/>
      </c>
      <c r="Z775" s="11">
        <f>IFERROR(J775-M775,0)</f>
        <v/>
      </c>
      <c r="AA775" s="11">
        <f>IFERROR(ROUND(MAX(0,MIN(100,((AB775*0.2)+(AC775*0.15)+(AD775*0.15)+(AE775*0.1)+(AF775*0.1)+(AG775*0.15)+(MIN(Y775/3,1)*100*0.1)+(AI775*0.05))*((AH775/100)*0.25+0.75))),0),0)</f>
        <v/>
      </c>
      <c r="AB775" s="11">
        <f>ROUND(MAX(0,MIN(100,((M775+10)/20)*100)),0)</f>
        <v/>
      </c>
      <c r="AC775" s="11">
        <f>IFERROR(IF(D775&lt;=0,0,ROUND(COUNTIFS($D$4:$D$3359,"&lt;="&amp;D775,$D$4:$D$3359,"&gt;0")/COUNTIF($D$4:$D$3359,"&gt;0")*100,0)),0)</f>
        <v/>
      </c>
      <c r="AD775" s="11">
        <f>IF(E775&lt;=0,0,ROUND(MAX(0,MIN(100,(LOG10(1+E775/1000000000)/LOG10(101))*100)),0))</f>
        <v/>
      </c>
      <c r="AE775" s="11">
        <f>IF(O775=N775,50,ROUND(MAX(0,MIN(100,((H775-N775)/(O775-N775))*100)),0))</f>
        <v/>
      </c>
      <c r="AF775" s="11">
        <f>ROUND(MAX(0,MIN(100,50+((H775-K775)/K775)*1000)),0)</f>
        <v/>
      </c>
      <c r="AG775" s="11">
        <f>IFERROR(ROUND(MAX(0,MIN(100,50+25*LN(MAX(0.01,X775)))),0),25)</f>
        <v/>
      </c>
      <c r="AH775" s="11">
        <f>ROUND(IF(M775&lt;=-30,0,IF(M775&lt;=-20,20,IF(M775&lt;=-10,50,100))),0)</f>
        <v/>
      </c>
      <c r="AI775" s="11">
        <f>ROUND(MAX(0,MIN(100,50+(Z775*10))),0)</f>
        <v/>
      </c>
      <c r="AJ775" s="11">
        <f>IFERROR(IF(--AA775&gt;=80,"خرید قوی",IF(--AA775&gt;=70,"خرید مشروط",IF(--AA775&gt;=60,"مراقبت",IF(--AA775&gt;=45,"ضعیف","عدم ورود")))),"")</f>
        <v/>
      </c>
    </row>
    <row r="776">
      <c r="A776" s="12">
        <f>'دیده بان بازار'!A779</f>
        <v/>
      </c>
      <c r="B776" s="13">
        <f>'دیده بان بازار'!B779</f>
        <v/>
      </c>
      <c r="C776" s="13">
        <f>'دیده بان بازار'!C779</f>
        <v/>
      </c>
      <c r="D776" s="13">
        <f>'دیده بان بازار'!D779</f>
        <v/>
      </c>
      <c r="E776" s="14">
        <f>'دیده بان بازار'!E779</f>
        <v/>
      </c>
      <c r="F776" s="13">
        <f>'دیده بان بازار'!F779</f>
        <v/>
      </c>
      <c r="G776" s="13">
        <f>'دیده بان بازار'!G779</f>
        <v/>
      </c>
      <c r="H776" s="13">
        <f>'دیده بان بازار'!H779</f>
        <v/>
      </c>
      <c r="I776" s="13">
        <f>'دیده بان بازار'!I779</f>
        <v/>
      </c>
      <c r="J776" s="13">
        <f>'دیده بان بازار'!J779</f>
        <v/>
      </c>
      <c r="K776" s="13">
        <f>'دیده بان بازار'!K779</f>
        <v/>
      </c>
      <c r="L776" s="13">
        <f>'دیده بان بازار'!L779</f>
        <v/>
      </c>
      <c r="M776" s="13">
        <f>'دیده بان بازار'!M779</f>
        <v/>
      </c>
      <c r="N776" s="13">
        <f>'دیده بان بازار'!N779</f>
        <v/>
      </c>
      <c r="O776" s="13">
        <f>'دیده بان بازار'!O779</f>
        <v/>
      </c>
      <c r="P776" s="13">
        <f>'دیده بان بازار'!P779</f>
        <v/>
      </c>
      <c r="Q776" s="13">
        <f>'دیده بان بازار'!Q779</f>
        <v/>
      </c>
      <c r="R776" s="13">
        <f>'دیده بان بازار'!R779</f>
        <v/>
      </c>
      <c r="S776" s="13">
        <f>'دیده بان بازار'!S779</f>
        <v/>
      </c>
      <c r="T776" s="13">
        <f>'دیده بان بازار'!T779</f>
        <v/>
      </c>
      <c r="U776" s="13">
        <f>'دیده بان بازار'!U779</f>
        <v/>
      </c>
      <c r="V776" s="13">
        <f>'دیده بان بازار'!V779</f>
        <v/>
      </c>
      <c r="W776" s="6">
        <f>'دیده بان بازار'!W779</f>
        <v/>
      </c>
      <c r="X776" s="11">
        <f>IFERROR(IF(OR(R776&lt;=0,W776&lt;=0,S776&lt;=0,V776&lt;=0),0,ROUND((S776/R776)/(V776/W776),2)),0)</f>
        <v/>
      </c>
      <c r="Y776" s="11">
        <f>IFERROR(IF(OR(S776&lt;=0,V776&lt;=0),0,ROUND(S776/V776,2)),0)</f>
        <v/>
      </c>
      <c r="Z776" s="11">
        <f>IFERROR(J776-M776,0)</f>
        <v/>
      </c>
      <c r="AA776" s="11">
        <f>IFERROR(ROUND(MAX(0,MIN(100,((AB776*0.2)+(AC776*0.15)+(AD776*0.15)+(AE776*0.1)+(AF776*0.1)+(AG776*0.15)+(MIN(Y776/3,1)*100*0.1)+(AI776*0.05))*((AH776/100)*0.25+0.75))),0),0)</f>
        <v/>
      </c>
      <c r="AB776" s="11">
        <f>ROUND(MAX(0,MIN(100,((M776+10)/20)*100)),0)</f>
        <v/>
      </c>
      <c r="AC776" s="11">
        <f>IFERROR(IF(D776&lt;=0,0,ROUND(COUNTIFS($D$4:$D$3359,"&lt;="&amp;D776,$D$4:$D$3359,"&gt;0")/COUNTIF($D$4:$D$3359,"&gt;0")*100,0)),0)</f>
        <v/>
      </c>
      <c r="AD776" s="11">
        <f>IF(E776&lt;=0,0,ROUND(MAX(0,MIN(100,(LOG10(1+E776/1000000000)/LOG10(101))*100)),0))</f>
        <v/>
      </c>
      <c r="AE776" s="11">
        <f>IF(O776=N776,50,ROUND(MAX(0,MIN(100,((H776-N776)/(O776-N776))*100)),0))</f>
        <v/>
      </c>
      <c r="AF776" s="11">
        <f>ROUND(MAX(0,MIN(100,50+((H776-K776)/K776)*1000)),0)</f>
        <v/>
      </c>
      <c r="AG776" s="11">
        <f>IFERROR(ROUND(MAX(0,MIN(100,50+25*LN(MAX(0.01,X776)))),0),25)</f>
        <v/>
      </c>
      <c r="AH776" s="11">
        <f>ROUND(IF(M776&lt;=-30,0,IF(M776&lt;=-20,20,IF(M776&lt;=-10,50,100))),0)</f>
        <v/>
      </c>
      <c r="AI776" s="11">
        <f>ROUND(MAX(0,MIN(100,50+(Z776*10))),0)</f>
        <v/>
      </c>
      <c r="AJ776" s="11">
        <f>IFERROR(IF(--AA776&gt;=80,"خرید قوی",IF(--AA776&gt;=70,"خرید مشروط",IF(--AA776&gt;=60,"مراقبت",IF(--AA776&gt;=45,"ضعیف","عدم ورود")))),"")</f>
        <v/>
      </c>
    </row>
    <row r="777">
      <c r="A777" s="15">
        <f>'دیده بان بازار'!A780</f>
        <v/>
      </c>
      <c r="B777" s="16">
        <f>'دیده بان بازار'!B780</f>
        <v/>
      </c>
      <c r="C777" s="16">
        <f>'دیده بان بازار'!C780</f>
        <v/>
      </c>
      <c r="D777" s="16">
        <f>'دیده بان بازار'!D780</f>
        <v/>
      </c>
      <c r="E777" s="17">
        <f>'دیده بان بازار'!E780</f>
        <v/>
      </c>
      <c r="F777" s="16">
        <f>'دیده بان بازار'!F780</f>
        <v/>
      </c>
      <c r="G777" s="16">
        <f>'دیده بان بازار'!G780</f>
        <v/>
      </c>
      <c r="H777" s="16">
        <f>'دیده بان بازار'!H780</f>
        <v/>
      </c>
      <c r="I777" s="16">
        <f>'دیده بان بازار'!I780</f>
        <v/>
      </c>
      <c r="J777" s="16">
        <f>'دیده بان بازار'!J780</f>
        <v/>
      </c>
      <c r="K777" s="16">
        <f>'دیده بان بازار'!K780</f>
        <v/>
      </c>
      <c r="L777" s="16">
        <f>'دیده بان بازار'!L780</f>
        <v/>
      </c>
      <c r="M777" s="16">
        <f>'دیده بان بازار'!M780</f>
        <v/>
      </c>
      <c r="N777" s="16">
        <f>'دیده بان بازار'!N780</f>
        <v/>
      </c>
      <c r="O777" s="16">
        <f>'دیده بان بازار'!O780</f>
        <v/>
      </c>
      <c r="P777" s="16">
        <f>'دیده بان بازار'!P780</f>
        <v/>
      </c>
      <c r="Q777" s="16">
        <f>'دیده بان بازار'!Q780</f>
        <v/>
      </c>
      <c r="R777" s="16">
        <f>'دیده بان بازار'!R780</f>
        <v/>
      </c>
      <c r="S777" s="16">
        <f>'دیده بان بازار'!S780</f>
        <v/>
      </c>
      <c r="T777" s="16">
        <f>'دیده بان بازار'!T780</f>
        <v/>
      </c>
      <c r="U777" s="16">
        <f>'دیده بان بازار'!U780</f>
        <v/>
      </c>
      <c r="V777" s="16">
        <f>'دیده بان بازار'!V780</f>
        <v/>
      </c>
      <c r="W777" s="7">
        <f>'دیده بان بازار'!W780</f>
        <v/>
      </c>
      <c r="X777" s="11">
        <f>IFERROR(IF(OR(R777&lt;=0,W777&lt;=0,S777&lt;=0,V777&lt;=0),0,ROUND((S777/R777)/(V777/W777),2)),0)</f>
        <v/>
      </c>
      <c r="Y777" s="11">
        <f>IFERROR(IF(OR(S777&lt;=0,V777&lt;=0),0,ROUND(S777/V777,2)),0)</f>
        <v/>
      </c>
      <c r="Z777" s="11">
        <f>IFERROR(J777-M777,0)</f>
        <v/>
      </c>
      <c r="AA777" s="11">
        <f>IFERROR(ROUND(MAX(0,MIN(100,((AB777*0.2)+(AC777*0.15)+(AD777*0.15)+(AE777*0.1)+(AF777*0.1)+(AG777*0.15)+(MIN(Y777/3,1)*100*0.1)+(AI777*0.05))*((AH777/100)*0.25+0.75))),0),0)</f>
        <v/>
      </c>
      <c r="AB777" s="11">
        <f>ROUND(MAX(0,MIN(100,((M777+10)/20)*100)),0)</f>
        <v/>
      </c>
      <c r="AC777" s="11">
        <f>IFERROR(IF(D777&lt;=0,0,ROUND(COUNTIFS($D$4:$D$3359,"&lt;="&amp;D777,$D$4:$D$3359,"&gt;0")/COUNTIF($D$4:$D$3359,"&gt;0")*100,0)),0)</f>
        <v/>
      </c>
      <c r="AD777" s="11">
        <f>IF(E777&lt;=0,0,ROUND(MAX(0,MIN(100,(LOG10(1+E777/1000000000)/LOG10(101))*100)),0))</f>
        <v/>
      </c>
      <c r="AE777" s="11">
        <f>IF(O777=N777,50,ROUND(MAX(0,MIN(100,((H777-N777)/(O777-N777))*100)),0))</f>
        <v/>
      </c>
      <c r="AF777" s="11">
        <f>ROUND(MAX(0,MIN(100,50+((H777-K777)/K777)*1000)),0)</f>
        <v/>
      </c>
      <c r="AG777" s="11">
        <f>IFERROR(ROUND(MAX(0,MIN(100,50+25*LN(MAX(0.01,X777)))),0),25)</f>
        <v/>
      </c>
      <c r="AH777" s="11">
        <f>ROUND(IF(M777&lt;=-30,0,IF(M777&lt;=-20,20,IF(M777&lt;=-10,50,100))),0)</f>
        <v/>
      </c>
      <c r="AI777" s="11">
        <f>ROUND(MAX(0,MIN(100,50+(Z777*10))),0)</f>
        <v/>
      </c>
      <c r="AJ777" s="11">
        <f>IFERROR(IF(--AA777&gt;=80,"خرید قوی",IF(--AA777&gt;=70,"خرید مشروط",IF(--AA777&gt;=60,"مراقبت",IF(--AA777&gt;=45,"ضعیف","عدم ورود")))),"")</f>
        <v/>
      </c>
    </row>
    <row r="778">
      <c r="A778" s="12">
        <f>'دیده بان بازار'!A781</f>
        <v/>
      </c>
      <c r="B778" s="13">
        <f>'دیده بان بازار'!B781</f>
        <v/>
      </c>
      <c r="C778" s="13">
        <f>'دیده بان بازار'!C781</f>
        <v/>
      </c>
      <c r="D778" s="13">
        <f>'دیده بان بازار'!D781</f>
        <v/>
      </c>
      <c r="E778" s="14">
        <f>'دیده بان بازار'!E781</f>
        <v/>
      </c>
      <c r="F778" s="13">
        <f>'دیده بان بازار'!F781</f>
        <v/>
      </c>
      <c r="G778" s="13">
        <f>'دیده بان بازار'!G781</f>
        <v/>
      </c>
      <c r="H778" s="13">
        <f>'دیده بان بازار'!H781</f>
        <v/>
      </c>
      <c r="I778" s="13">
        <f>'دیده بان بازار'!I781</f>
        <v/>
      </c>
      <c r="J778" s="13">
        <f>'دیده بان بازار'!J781</f>
        <v/>
      </c>
      <c r="K778" s="13">
        <f>'دیده بان بازار'!K781</f>
        <v/>
      </c>
      <c r="L778" s="13">
        <f>'دیده بان بازار'!L781</f>
        <v/>
      </c>
      <c r="M778" s="13">
        <f>'دیده بان بازار'!M781</f>
        <v/>
      </c>
      <c r="N778" s="13">
        <f>'دیده بان بازار'!N781</f>
        <v/>
      </c>
      <c r="O778" s="13">
        <f>'دیده بان بازار'!O781</f>
        <v/>
      </c>
      <c r="P778" s="13">
        <f>'دیده بان بازار'!P781</f>
        <v/>
      </c>
      <c r="Q778" s="13">
        <f>'دیده بان بازار'!Q781</f>
        <v/>
      </c>
      <c r="R778" s="13">
        <f>'دیده بان بازار'!R781</f>
        <v/>
      </c>
      <c r="S778" s="13">
        <f>'دیده بان بازار'!S781</f>
        <v/>
      </c>
      <c r="T778" s="13">
        <f>'دیده بان بازار'!T781</f>
        <v/>
      </c>
      <c r="U778" s="13">
        <f>'دیده بان بازار'!U781</f>
        <v/>
      </c>
      <c r="V778" s="13">
        <f>'دیده بان بازار'!V781</f>
        <v/>
      </c>
      <c r="W778" s="6">
        <f>'دیده بان بازار'!W781</f>
        <v/>
      </c>
      <c r="X778" s="11">
        <f>IFERROR(IF(OR(R778&lt;=0,W778&lt;=0,S778&lt;=0,V778&lt;=0),0,ROUND((S778/R778)/(V778/W778),2)),0)</f>
        <v/>
      </c>
      <c r="Y778" s="11">
        <f>IFERROR(IF(OR(S778&lt;=0,V778&lt;=0),0,ROUND(S778/V778,2)),0)</f>
        <v/>
      </c>
      <c r="Z778" s="11">
        <f>IFERROR(J778-M778,0)</f>
        <v/>
      </c>
      <c r="AA778" s="11">
        <f>IFERROR(ROUND(MAX(0,MIN(100,((AB778*0.2)+(AC778*0.15)+(AD778*0.15)+(AE778*0.1)+(AF778*0.1)+(AG778*0.15)+(MIN(Y778/3,1)*100*0.1)+(AI778*0.05))*((AH778/100)*0.25+0.75))),0),0)</f>
        <v/>
      </c>
      <c r="AB778" s="11">
        <f>ROUND(MAX(0,MIN(100,((M778+10)/20)*100)),0)</f>
        <v/>
      </c>
      <c r="AC778" s="11">
        <f>IFERROR(IF(D778&lt;=0,0,ROUND(COUNTIFS($D$4:$D$3359,"&lt;="&amp;D778,$D$4:$D$3359,"&gt;0")/COUNTIF($D$4:$D$3359,"&gt;0")*100,0)),0)</f>
        <v/>
      </c>
      <c r="AD778" s="11">
        <f>IF(E778&lt;=0,0,ROUND(MAX(0,MIN(100,(LOG10(1+E778/1000000000)/LOG10(101))*100)),0))</f>
        <v/>
      </c>
      <c r="AE778" s="11">
        <f>IF(O778=N778,50,ROUND(MAX(0,MIN(100,((H778-N778)/(O778-N778))*100)),0))</f>
        <v/>
      </c>
      <c r="AF778" s="11">
        <f>ROUND(MAX(0,MIN(100,50+((H778-K778)/K778)*1000)),0)</f>
        <v/>
      </c>
      <c r="AG778" s="11">
        <f>IFERROR(ROUND(MAX(0,MIN(100,50+25*LN(MAX(0.01,X778)))),0),25)</f>
        <v/>
      </c>
      <c r="AH778" s="11">
        <f>ROUND(IF(M778&lt;=-30,0,IF(M778&lt;=-20,20,IF(M778&lt;=-10,50,100))),0)</f>
        <v/>
      </c>
      <c r="AI778" s="11">
        <f>ROUND(MAX(0,MIN(100,50+(Z778*10))),0)</f>
        <v/>
      </c>
      <c r="AJ778" s="11">
        <f>IFERROR(IF(--AA778&gt;=80,"خرید قوی",IF(--AA778&gt;=70,"خرید مشروط",IF(--AA778&gt;=60,"مراقبت",IF(--AA778&gt;=45,"ضعیف","عدم ورود")))),"")</f>
        <v/>
      </c>
    </row>
    <row r="779">
      <c r="A779" s="15">
        <f>'دیده بان بازار'!A782</f>
        <v/>
      </c>
      <c r="B779" s="16">
        <f>'دیده بان بازار'!B782</f>
        <v/>
      </c>
      <c r="C779" s="16">
        <f>'دیده بان بازار'!C782</f>
        <v/>
      </c>
      <c r="D779" s="16">
        <f>'دیده بان بازار'!D782</f>
        <v/>
      </c>
      <c r="E779" s="17">
        <f>'دیده بان بازار'!E782</f>
        <v/>
      </c>
      <c r="F779" s="16">
        <f>'دیده بان بازار'!F782</f>
        <v/>
      </c>
      <c r="G779" s="16">
        <f>'دیده بان بازار'!G782</f>
        <v/>
      </c>
      <c r="H779" s="16">
        <f>'دیده بان بازار'!H782</f>
        <v/>
      </c>
      <c r="I779" s="16">
        <f>'دیده بان بازار'!I782</f>
        <v/>
      </c>
      <c r="J779" s="16">
        <f>'دیده بان بازار'!J782</f>
        <v/>
      </c>
      <c r="K779" s="16">
        <f>'دیده بان بازار'!K782</f>
        <v/>
      </c>
      <c r="L779" s="16">
        <f>'دیده بان بازار'!L782</f>
        <v/>
      </c>
      <c r="M779" s="16">
        <f>'دیده بان بازار'!M782</f>
        <v/>
      </c>
      <c r="N779" s="16">
        <f>'دیده بان بازار'!N782</f>
        <v/>
      </c>
      <c r="O779" s="16">
        <f>'دیده بان بازار'!O782</f>
        <v/>
      </c>
      <c r="P779" s="16">
        <f>'دیده بان بازار'!P782</f>
        <v/>
      </c>
      <c r="Q779" s="16">
        <f>'دیده بان بازار'!Q782</f>
        <v/>
      </c>
      <c r="R779" s="16">
        <f>'دیده بان بازار'!R782</f>
        <v/>
      </c>
      <c r="S779" s="16">
        <f>'دیده بان بازار'!S782</f>
        <v/>
      </c>
      <c r="T779" s="16">
        <f>'دیده بان بازار'!T782</f>
        <v/>
      </c>
      <c r="U779" s="16">
        <f>'دیده بان بازار'!U782</f>
        <v/>
      </c>
      <c r="V779" s="16">
        <f>'دیده بان بازار'!V782</f>
        <v/>
      </c>
      <c r="W779" s="7">
        <f>'دیده بان بازار'!W782</f>
        <v/>
      </c>
      <c r="X779" s="11">
        <f>IFERROR(IF(OR(R779&lt;=0,W779&lt;=0,S779&lt;=0,V779&lt;=0),0,ROUND((S779/R779)/(V779/W779),2)),0)</f>
        <v/>
      </c>
      <c r="Y779" s="11">
        <f>IFERROR(IF(OR(S779&lt;=0,V779&lt;=0),0,ROUND(S779/V779,2)),0)</f>
        <v/>
      </c>
      <c r="Z779" s="11">
        <f>IFERROR(J779-M779,0)</f>
        <v/>
      </c>
      <c r="AA779" s="11">
        <f>IFERROR(ROUND(MAX(0,MIN(100,((AB779*0.2)+(AC779*0.15)+(AD779*0.15)+(AE779*0.1)+(AF779*0.1)+(AG779*0.15)+(MIN(Y779/3,1)*100*0.1)+(AI779*0.05))*((AH779/100)*0.25+0.75))),0),0)</f>
        <v/>
      </c>
      <c r="AB779" s="11">
        <f>ROUND(MAX(0,MIN(100,((M779+10)/20)*100)),0)</f>
        <v/>
      </c>
      <c r="AC779" s="11">
        <f>IFERROR(IF(D779&lt;=0,0,ROUND(COUNTIFS($D$4:$D$3359,"&lt;="&amp;D779,$D$4:$D$3359,"&gt;0")/COUNTIF($D$4:$D$3359,"&gt;0")*100,0)),0)</f>
        <v/>
      </c>
      <c r="AD779" s="11">
        <f>IF(E779&lt;=0,0,ROUND(MAX(0,MIN(100,(LOG10(1+E779/1000000000)/LOG10(101))*100)),0))</f>
        <v/>
      </c>
      <c r="AE779" s="11">
        <f>IF(O779=N779,50,ROUND(MAX(0,MIN(100,((H779-N779)/(O779-N779))*100)),0))</f>
        <v/>
      </c>
      <c r="AF779" s="11">
        <f>ROUND(MAX(0,MIN(100,50+((H779-K779)/K779)*1000)),0)</f>
        <v/>
      </c>
      <c r="AG779" s="11">
        <f>IFERROR(ROUND(MAX(0,MIN(100,50+25*LN(MAX(0.01,X779)))),0),25)</f>
        <v/>
      </c>
      <c r="AH779" s="11">
        <f>ROUND(IF(M779&lt;=-30,0,IF(M779&lt;=-20,20,IF(M779&lt;=-10,50,100))),0)</f>
        <v/>
      </c>
      <c r="AI779" s="11">
        <f>ROUND(MAX(0,MIN(100,50+(Z779*10))),0)</f>
        <v/>
      </c>
      <c r="AJ779" s="11">
        <f>IFERROR(IF(--AA779&gt;=80,"خرید قوی",IF(--AA779&gt;=70,"خرید مشروط",IF(--AA779&gt;=60,"مراقبت",IF(--AA779&gt;=45,"ضعیف","عدم ورود")))),"")</f>
        <v/>
      </c>
    </row>
    <row r="780">
      <c r="A780" s="12">
        <f>'دیده بان بازار'!A783</f>
        <v/>
      </c>
      <c r="B780" s="13">
        <f>'دیده بان بازار'!B783</f>
        <v/>
      </c>
      <c r="C780" s="13">
        <f>'دیده بان بازار'!C783</f>
        <v/>
      </c>
      <c r="D780" s="13">
        <f>'دیده بان بازار'!D783</f>
        <v/>
      </c>
      <c r="E780" s="14">
        <f>'دیده بان بازار'!E783</f>
        <v/>
      </c>
      <c r="F780" s="13">
        <f>'دیده بان بازار'!F783</f>
        <v/>
      </c>
      <c r="G780" s="13">
        <f>'دیده بان بازار'!G783</f>
        <v/>
      </c>
      <c r="H780" s="13">
        <f>'دیده بان بازار'!H783</f>
        <v/>
      </c>
      <c r="I780" s="13">
        <f>'دیده بان بازار'!I783</f>
        <v/>
      </c>
      <c r="J780" s="13">
        <f>'دیده بان بازار'!J783</f>
        <v/>
      </c>
      <c r="K780" s="13">
        <f>'دیده بان بازار'!K783</f>
        <v/>
      </c>
      <c r="L780" s="13">
        <f>'دیده بان بازار'!L783</f>
        <v/>
      </c>
      <c r="M780" s="13">
        <f>'دیده بان بازار'!M783</f>
        <v/>
      </c>
      <c r="N780" s="13">
        <f>'دیده بان بازار'!N783</f>
        <v/>
      </c>
      <c r="O780" s="13">
        <f>'دیده بان بازار'!O783</f>
        <v/>
      </c>
      <c r="P780" s="13">
        <f>'دیده بان بازار'!P783</f>
        <v/>
      </c>
      <c r="Q780" s="13">
        <f>'دیده بان بازار'!Q783</f>
        <v/>
      </c>
      <c r="R780" s="13">
        <f>'دیده بان بازار'!R783</f>
        <v/>
      </c>
      <c r="S780" s="13">
        <f>'دیده بان بازار'!S783</f>
        <v/>
      </c>
      <c r="T780" s="13">
        <f>'دیده بان بازار'!T783</f>
        <v/>
      </c>
      <c r="U780" s="13">
        <f>'دیده بان بازار'!U783</f>
        <v/>
      </c>
      <c r="V780" s="13">
        <f>'دیده بان بازار'!V783</f>
        <v/>
      </c>
      <c r="W780" s="6">
        <f>'دیده بان بازار'!W783</f>
        <v/>
      </c>
      <c r="X780" s="11">
        <f>IFERROR(IF(OR(R780&lt;=0,W780&lt;=0,S780&lt;=0,V780&lt;=0),0,ROUND((S780/R780)/(V780/W780),2)),0)</f>
        <v/>
      </c>
      <c r="Y780" s="11">
        <f>IFERROR(IF(OR(S780&lt;=0,V780&lt;=0),0,ROUND(S780/V780,2)),0)</f>
        <v/>
      </c>
      <c r="Z780" s="11">
        <f>IFERROR(J780-M780,0)</f>
        <v/>
      </c>
      <c r="AA780" s="11">
        <f>IFERROR(ROUND(MAX(0,MIN(100,((AB780*0.2)+(AC780*0.15)+(AD780*0.15)+(AE780*0.1)+(AF780*0.1)+(AG780*0.15)+(MIN(Y780/3,1)*100*0.1)+(AI780*0.05))*((AH780/100)*0.25+0.75))),0),0)</f>
        <v/>
      </c>
      <c r="AB780" s="11">
        <f>ROUND(MAX(0,MIN(100,((M780+10)/20)*100)),0)</f>
        <v/>
      </c>
      <c r="AC780" s="11">
        <f>IFERROR(IF(D780&lt;=0,0,ROUND(COUNTIFS($D$4:$D$3359,"&lt;="&amp;D780,$D$4:$D$3359,"&gt;0")/COUNTIF($D$4:$D$3359,"&gt;0")*100,0)),0)</f>
        <v/>
      </c>
      <c r="AD780" s="11">
        <f>IF(E780&lt;=0,0,ROUND(MAX(0,MIN(100,(LOG10(1+E780/1000000000)/LOG10(101))*100)),0))</f>
        <v/>
      </c>
      <c r="AE780" s="11">
        <f>IF(O780=N780,50,ROUND(MAX(0,MIN(100,((H780-N780)/(O780-N780))*100)),0))</f>
        <v/>
      </c>
      <c r="AF780" s="11">
        <f>ROUND(MAX(0,MIN(100,50+((H780-K780)/K780)*1000)),0)</f>
        <v/>
      </c>
      <c r="AG780" s="11">
        <f>IFERROR(ROUND(MAX(0,MIN(100,50+25*LN(MAX(0.01,X780)))),0),25)</f>
        <v/>
      </c>
      <c r="AH780" s="11">
        <f>ROUND(IF(M780&lt;=-30,0,IF(M780&lt;=-20,20,IF(M780&lt;=-10,50,100))),0)</f>
        <v/>
      </c>
      <c r="AI780" s="11">
        <f>ROUND(MAX(0,MIN(100,50+(Z780*10))),0)</f>
        <v/>
      </c>
      <c r="AJ780" s="11">
        <f>IFERROR(IF(--AA780&gt;=80,"خرید قوی",IF(--AA780&gt;=70,"خرید مشروط",IF(--AA780&gt;=60,"مراقبت",IF(--AA780&gt;=45,"ضعیف","عدم ورود")))),"")</f>
        <v/>
      </c>
    </row>
    <row r="781">
      <c r="A781" s="15">
        <f>'دیده بان بازار'!A784</f>
        <v/>
      </c>
      <c r="B781" s="16">
        <f>'دیده بان بازار'!B784</f>
        <v/>
      </c>
      <c r="C781" s="16">
        <f>'دیده بان بازار'!C784</f>
        <v/>
      </c>
      <c r="D781" s="16">
        <f>'دیده بان بازار'!D784</f>
        <v/>
      </c>
      <c r="E781" s="17">
        <f>'دیده بان بازار'!E784</f>
        <v/>
      </c>
      <c r="F781" s="16">
        <f>'دیده بان بازار'!F784</f>
        <v/>
      </c>
      <c r="G781" s="16">
        <f>'دیده بان بازار'!G784</f>
        <v/>
      </c>
      <c r="H781" s="16">
        <f>'دیده بان بازار'!H784</f>
        <v/>
      </c>
      <c r="I781" s="16">
        <f>'دیده بان بازار'!I784</f>
        <v/>
      </c>
      <c r="J781" s="16">
        <f>'دیده بان بازار'!J784</f>
        <v/>
      </c>
      <c r="K781" s="16">
        <f>'دیده بان بازار'!K784</f>
        <v/>
      </c>
      <c r="L781" s="16">
        <f>'دیده بان بازار'!L784</f>
        <v/>
      </c>
      <c r="M781" s="16">
        <f>'دیده بان بازار'!M784</f>
        <v/>
      </c>
      <c r="N781" s="16">
        <f>'دیده بان بازار'!N784</f>
        <v/>
      </c>
      <c r="O781" s="16">
        <f>'دیده بان بازار'!O784</f>
        <v/>
      </c>
      <c r="P781" s="16">
        <f>'دیده بان بازار'!P784</f>
        <v/>
      </c>
      <c r="Q781" s="16">
        <f>'دیده بان بازار'!Q784</f>
        <v/>
      </c>
      <c r="R781" s="16">
        <f>'دیده بان بازار'!R784</f>
        <v/>
      </c>
      <c r="S781" s="16">
        <f>'دیده بان بازار'!S784</f>
        <v/>
      </c>
      <c r="T781" s="16">
        <f>'دیده بان بازار'!T784</f>
        <v/>
      </c>
      <c r="U781" s="16">
        <f>'دیده بان بازار'!U784</f>
        <v/>
      </c>
      <c r="V781" s="16">
        <f>'دیده بان بازار'!V784</f>
        <v/>
      </c>
      <c r="W781" s="7">
        <f>'دیده بان بازار'!W784</f>
        <v/>
      </c>
      <c r="X781" s="11">
        <f>IFERROR(IF(OR(R781&lt;=0,W781&lt;=0,S781&lt;=0,V781&lt;=0),0,ROUND((S781/R781)/(V781/W781),2)),0)</f>
        <v/>
      </c>
      <c r="Y781" s="11">
        <f>IFERROR(IF(OR(S781&lt;=0,V781&lt;=0),0,ROUND(S781/V781,2)),0)</f>
        <v/>
      </c>
      <c r="Z781" s="11">
        <f>IFERROR(J781-M781,0)</f>
        <v/>
      </c>
      <c r="AA781" s="11">
        <f>IFERROR(ROUND(MAX(0,MIN(100,((AB781*0.2)+(AC781*0.15)+(AD781*0.15)+(AE781*0.1)+(AF781*0.1)+(AG781*0.15)+(MIN(Y781/3,1)*100*0.1)+(AI781*0.05))*((AH781/100)*0.25+0.75))),0),0)</f>
        <v/>
      </c>
      <c r="AB781" s="11">
        <f>ROUND(MAX(0,MIN(100,((M781+10)/20)*100)),0)</f>
        <v/>
      </c>
      <c r="AC781" s="11">
        <f>IFERROR(IF(D781&lt;=0,0,ROUND(COUNTIFS($D$4:$D$3359,"&lt;="&amp;D781,$D$4:$D$3359,"&gt;0")/COUNTIF($D$4:$D$3359,"&gt;0")*100,0)),0)</f>
        <v/>
      </c>
      <c r="AD781" s="11">
        <f>IF(E781&lt;=0,0,ROUND(MAX(0,MIN(100,(LOG10(1+E781/1000000000)/LOG10(101))*100)),0))</f>
        <v/>
      </c>
      <c r="AE781" s="11">
        <f>IF(O781=N781,50,ROUND(MAX(0,MIN(100,((H781-N781)/(O781-N781))*100)),0))</f>
        <v/>
      </c>
      <c r="AF781" s="11">
        <f>ROUND(MAX(0,MIN(100,50+((H781-K781)/K781)*1000)),0)</f>
        <v/>
      </c>
      <c r="AG781" s="11">
        <f>IFERROR(ROUND(MAX(0,MIN(100,50+25*LN(MAX(0.01,X781)))),0),25)</f>
        <v/>
      </c>
      <c r="AH781" s="11">
        <f>ROUND(IF(M781&lt;=-30,0,IF(M781&lt;=-20,20,IF(M781&lt;=-10,50,100))),0)</f>
        <v/>
      </c>
      <c r="AI781" s="11">
        <f>ROUND(MAX(0,MIN(100,50+(Z781*10))),0)</f>
        <v/>
      </c>
      <c r="AJ781" s="11">
        <f>IFERROR(IF(--AA781&gt;=80,"خرید قوی",IF(--AA781&gt;=70,"خرید مشروط",IF(--AA781&gt;=60,"مراقبت",IF(--AA781&gt;=45,"ضعیف","عدم ورود")))),"")</f>
        <v/>
      </c>
    </row>
    <row r="782">
      <c r="A782" s="15">
        <f>'دیده بان بازار'!A785</f>
        <v/>
      </c>
      <c r="B782" s="16">
        <f>'دیده بان بازار'!B785</f>
        <v/>
      </c>
      <c r="C782" s="16">
        <f>'دیده بان بازار'!C785</f>
        <v/>
      </c>
      <c r="D782" s="16">
        <f>'دیده بان بازار'!D785</f>
        <v/>
      </c>
      <c r="E782" s="17">
        <f>'دیده بان بازار'!E785</f>
        <v/>
      </c>
      <c r="F782" s="16">
        <f>'دیده بان بازار'!F785</f>
        <v/>
      </c>
      <c r="G782" s="16">
        <f>'دیده بان بازار'!G785</f>
        <v/>
      </c>
      <c r="H782" s="16">
        <f>'دیده بان بازار'!H785</f>
        <v/>
      </c>
      <c r="I782" s="16">
        <f>'دیده بان بازار'!I785</f>
        <v/>
      </c>
      <c r="J782" s="16">
        <f>'دیده بان بازار'!J785</f>
        <v/>
      </c>
      <c r="K782" s="16">
        <f>'دیده بان بازار'!K785</f>
        <v/>
      </c>
      <c r="L782" s="16">
        <f>'دیده بان بازار'!L785</f>
        <v/>
      </c>
      <c r="M782" s="16">
        <f>'دیده بان بازار'!M785</f>
        <v/>
      </c>
      <c r="N782" s="16">
        <f>'دیده بان بازار'!N785</f>
        <v/>
      </c>
      <c r="O782" s="16">
        <f>'دیده بان بازار'!O785</f>
        <v/>
      </c>
      <c r="P782" s="16">
        <f>'دیده بان بازار'!P785</f>
        <v/>
      </c>
      <c r="Q782" s="16">
        <f>'دیده بان بازار'!Q785</f>
        <v/>
      </c>
      <c r="R782" s="16">
        <f>'دیده بان بازار'!R785</f>
        <v/>
      </c>
      <c r="S782" s="16">
        <f>'دیده بان بازار'!S785</f>
        <v/>
      </c>
      <c r="T782" s="16">
        <f>'دیده بان بازار'!T785</f>
        <v/>
      </c>
      <c r="U782" s="16">
        <f>'دیده بان بازار'!U785</f>
        <v/>
      </c>
      <c r="V782" s="16">
        <f>'دیده بان بازار'!V785</f>
        <v/>
      </c>
      <c r="W782" s="7">
        <f>'دیده بان بازار'!W785</f>
        <v/>
      </c>
      <c r="X782" s="11">
        <f>IFERROR(IF(OR(R782&lt;=0,W782&lt;=0,S782&lt;=0,V782&lt;=0),0,ROUND((S782/R782)/(V782/W782),2)),0)</f>
        <v/>
      </c>
      <c r="Y782" s="11">
        <f>IFERROR(IF(OR(S782&lt;=0,V782&lt;=0),0,ROUND(S782/V782,2)),0)</f>
        <v/>
      </c>
      <c r="Z782" s="11">
        <f>IFERROR(J782-M782,0)</f>
        <v/>
      </c>
      <c r="AA782" s="11">
        <f>IFERROR(ROUND(MAX(0,MIN(100,((AB782*0.2)+(AC782*0.15)+(AD782*0.15)+(AE782*0.1)+(AF782*0.1)+(AG782*0.15)+(MIN(Y782/3,1)*100*0.1)+(AI782*0.05))*((AH782/100)*0.25+0.75))),0),0)</f>
        <v/>
      </c>
      <c r="AB782" s="11">
        <f>ROUND(MAX(0,MIN(100,((M782+10)/20)*100)),0)</f>
        <v/>
      </c>
      <c r="AC782" s="11">
        <f>IFERROR(IF(D782&lt;=0,0,ROUND(COUNTIFS($D$4:$D$3359,"&lt;="&amp;D782,$D$4:$D$3359,"&gt;0")/COUNTIF($D$4:$D$3359,"&gt;0")*100,0)),0)</f>
        <v/>
      </c>
      <c r="AD782" s="11">
        <f>IF(E782&lt;=0,0,ROUND(MAX(0,MIN(100,(LOG10(1+E782/1000000000)/LOG10(101))*100)),0))</f>
        <v/>
      </c>
      <c r="AE782" s="11">
        <f>IF(O782=N782,50,ROUND(MAX(0,MIN(100,((H782-N782)/(O782-N782))*100)),0))</f>
        <v/>
      </c>
      <c r="AF782" s="11">
        <f>ROUND(MAX(0,MIN(100,50+((H782-K782)/K782)*1000)),0)</f>
        <v/>
      </c>
      <c r="AG782" s="11">
        <f>IFERROR(ROUND(MAX(0,MIN(100,50+25*LN(MAX(0.01,X782)))),0),25)</f>
        <v/>
      </c>
      <c r="AH782" s="11">
        <f>ROUND(IF(M782&lt;=-30,0,IF(M782&lt;=-20,20,IF(M782&lt;=-10,50,100))),0)</f>
        <v/>
      </c>
      <c r="AI782" s="11">
        <f>ROUND(MAX(0,MIN(100,50+(Z782*10))),0)</f>
        <v/>
      </c>
      <c r="AJ782" s="11">
        <f>IFERROR(IF(--AA782&gt;=80,"خرید قوی",IF(--AA782&gt;=70,"خرید مشروط",IF(--AA782&gt;=60,"مراقبت",IF(--AA782&gt;=45,"ضعیف","عدم ورود")))),"")</f>
        <v/>
      </c>
    </row>
    <row r="783">
      <c r="A783" s="12">
        <f>'دیده بان بازار'!A786</f>
        <v/>
      </c>
      <c r="B783" s="13">
        <f>'دیده بان بازار'!B786</f>
        <v/>
      </c>
      <c r="C783" s="13">
        <f>'دیده بان بازار'!C786</f>
        <v/>
      </c>
      <c r="D783" s="13">
        <f>'دیده بان بازار'!D786</f>
        <v/>
      </c>
      <c r="E783" s="14">
        <f>'دیده بان بازار'!E786</f>
        <v/>
      </c>
      <c r="F783" s="13">
        <f>'دیده بان بازار'!F786</f>
        <v/>
      </c>
      <c r="G783" s="13">
        <f>'دیده بان بازار'!G786</f>
        <v/>
      </c>
      <c r="H783" s="13">
        <f>'دیده بان بازار'!H786</f>
        <v/>
      </c>
      <c r="I783" s="13">
        <f>'دیده بان بازار'!I786</f>
        <v/>
      </c>
      <c r="J783" s="13">
        <f>'دیده بان بازار'!J786</f>
        <v/>
      </c>
      <c r="K783" s="13">
        <f>'دیده بان بازار'!K786</f>
        <v/>
      </c>
      <c r="L783" s="13">
        <f>'دیده بان بازار'!L786</f>
        <v/>
      </c>
      <c r="M783" s="13">
        <f>'دیده بان بازار'!M786</f>
        <v/>
      </c>
      <c r="N783" s="13">
        <f>'دیده بان بازار'!N786</f>
        <v/>
      </c>
      <c r="O783" s="13">
        <f>'دیده بان بازار'!O786</f>
        <v/>
      </c>
      <c r="P783" s="13">
        <f>'دیده بان بازار'!P786</f>
        <v/>
      </c>
      <c r="Q783" s="13">
        <f>'دیده بان بازار'!Q786</f>
        <v/>
      </c>
      <c r="R783" s="13">
        <f>'دیده بان بازار'!R786</f>
        <v/>
      </c>
      <c r="S783" s="13">
        <f>'دیده بان بازار'!S786</f>
        <v/>
      </c>
      <c r="T783" s="13">
        <f>'دیده بان بازار'!T786</f>
        <v/>
      </c>
      <c r="U783" s="13">
        <f>'دیده بان بازار'!U786</f>
        <v/>
      </c>
      <c r="V783" s="13">
        <f>'دیده بان بازار'!V786</f>
        <v/>
      </c>
      <c r="W783" s="6">
        <f>'دیده بان بازار'!W786</f>
        <v/>
      </c>
      <c r="X783" s="11">
        <f>IFERROR(IF(OR(R783&lt;=0,W783&lt;=0,S783&lt;=0,V783&lt;=0),0,ROUND((S783/R783)/(V783/W783),2)),0)</f>
        <v/>
      </c>
      <c r="Y783" s="11">
        <f>IFERROR(IF(OR(S783&lt;=0,V783&lt;=0),0,ROUND(S783/V783,2)),0)</f>
        <v/>
      </c>
      <c r="Z783" s="11">
        <f>IFERROR(J783-M783,0)</f>
        <v/>
      </c>
      <c r="AA783" s="11">
        <f>IFERROR(ROUND(MAX(0,MIN(100,((AB783*0.2)+(AC783*0.15)+(AD783*0.15)+(AE783*0.1)+(AF783*0.1)+(AG783*0.15)+(MIN(Y783/3,1)*100*0.1)+(AI783*0.05))*((AH783/100)*0.25+0.75))),0),0)</f>
        <v/>
      </c>
      <c r="AB783" s="11">
        <f>ROUND(MAX(0,MIN(100,((M783+10)/20)*100)),0)</f>
        <v/>
      </c>
      <c r="AC783" s="11">
        <f>IFERROR(IF(D783&lt;=0,0,ROUND(COUNTIFS($D$4:$D$3359,"&lt;="&amp;D783,$D$4:$D$3359,"&gt;0")/COUNTIF($D$4:$D$3359,"&gt;0")*100,0)),0)</f>
        <v/>
      </c>
      <c r="AD783" s="11">
        <f>IF(E783&lt;=0,0,ROUND(MAX(0,MIN(100,(LOG10(1+E783/1000000000)/LOG10(101))*100)),0))</f>
        <v/>
      </c>
      <c r="AE783" s="11">
        <f>IF(O783=N783,50,ROUND(MAX(0,MIN(100,((H783-N783)/(O783-N783))*100)),0))</f>
        <v/>
      </c>
      <c r="AF783" s="11">
        <f>ROUND(MAX(0,MIN(100,50+((H783-K783)/K783)*1000)),0)</f>
        <v/>
      </c>
      <c r="AG783" s="11">
        <f>IFERROR(ROUND(MAX(0,MIN(100,50+25*LN(MAX(0.01,X783)))),0),25)</f>
        <v/>
      </c>
      <c r="AH783" s="11">
        <f>ROUND(IF(M783&lt;=-30,0,IF(M783&lt;=-20,20,IF(M783&lt;=-10,50,100))),0)</f>
        <v/>
      </c>
      <c r="AI783" s="11">
        <f>ROUND(MAX(0,MIN(100,50+(Z783*10))),0)</f>
        <v/>
      </c>
      <c r="AJ783" s="11">
        <f>IFERROR(IF(--AA783&gt;=80,"خرید قوی",IF(--AA783&gt;=70,"خرید مشروط",IF(--AA783&gt;=60,"مراقبت",IF(--AA783&gt;=45,"ضعیف","عدم ورود")))),"")</f>
        <v/>
      </c>
    </row>
    <row r="784">
      <c r="A784" s="15">
        <f>'دیده بان بازار'!A787</f>
        <v/>
      </c>
      <c r="B784" s="16">
        <f>'دیده بان بازار'!B787</f>
        <v/>
      </c>
      <c r="C784" s="16">
        <f>'دیده بان بازار'!C787</f>
        <v/>
      </c>
      <c r="D784" s="16">
        <f>'دیده بان بازار'!D787</f>
        <v/>
      </c>
      <c r="E784" s="17">
        <f>'دیده بان بازار'!E787</f>
        <v/>
      </c>
      <c r="F784" s="16">
        <f>'دیده بان بازار'!F787</f>
        <v/>
      </c>
      <c r="G784" s="16">
        <f>'دیده بان بازار'!G787</f>
        <v/>
      </c>
      <c r="H784" s="16">
        <f>'دیده بان بازار'!H787</f>
        <v/>
      </c>
      <c r="I784" s="16">
        <f>'دیده بان بازار'!I787</f>
        <v/>
      </c>
      <c r="J784" s="16">
        <f>'دیده بان بازار'!J787</f>
        <v/>
      </c>
      <c r="K784" s="16">
        <f>'دیده بان بازار'!K787</f>
        <v/>
      </c>
      <c r="L784" s="16">
        <f>'دیده بان بازار'!L787</f>
        <v/>
      </c>
      <c r="M784" s="16">
        <f>'دیده بان بازار'!M787</f>
        <v/>
      </c>
      <c r="N784" s="16">
        <f>'دیده بان بازار'!N787</f>
        <v/>
      </c>
      <c r="O784" s="16">
        <f>'دیده بان بازار'!O787</f>
        <v/>
      </c>
      <c r="P784" s="16">
        <f>'دیده بان بازار'!P787</f>
        <v/>
      </c>
      <c r="Q784" s="16">
        <f>'دیده بان بازار'!Q787</f>
        <v/>
      </c>
      <c r="R784" s="16">
        <f>'دیده بان بازار'!R787</f>
        <v/>
      </c>
      <c r="S784" s="16">
        <f>'دیده بان بازار'!S787</f>
        <v/>
      </c>
      <c r="T784" s="16">
        <f>'دیده بان بازار'!T787</f>
        <v/>
      </c>
      <c r="U784" s="16">
        <f>'دیده بان بازار'!U787</f>
        <v/>
      </c>
      <c r="V784" s="16">
        <f>'دیده بان بازار'!V787</f>
        <v/>
      </c>
      <c r="W784" s="7">
        <f>'دیده بان بازار'!W787</f>
        <v/>
      </c>
      <c r="X784" s="11">
        <f>IFERROR(IF(OR(R784&lt;=0,W784&lt;=0,S784&lt;=0,V784&lt;=0),0,ROUND((S784/R784)/(V784/W784),2)),0)</f>
        <v/>
      </c>
      <c r="Y784" s="11">
        <f>IFERROR(IF(OR(S784&lt;=0,V784&lt;=0),0,ROUND(S784/V784,2)),0)</f>
        <v/>
      </c>
      <c r="Z784" s="11">
        <f>IFERROR(J784-M784,0)</f>
        <v/>
      </c>
      <c r="AA784" s="11">
        <f>IFERROR(ROUND(MAX(0,MIN(100,((AB784*0.2)+(AC784*0.15)+(AD784*0.15)+(AE784*0.1)+(AF784*0.1)+(AG784*0.15)+(MIN(Y784/3,1)*100*0.1)+(AI784*0.05))*((AH784/100)*0.25+0.75))),0),0)</f>
        <v/>
      </c>
      <c r="AB784" s="11">
        <f>ROUND(MAX(0,MIN(100,((M784+10)/20)*100)),0)</f>
        <v/>
      </c>
      <c r="AC784" s="11">
        <f>IFERROR(IF(D784&lt;=0,0,ROUND(COUNTIFS($D$4:$D$3359,"&lt;="&amp;D784,$D$4:$D$3359,"&gt;0")/COUNTIF($D$4:$D$3359,"&gt;0")*100,0)),0)</f>
        <v/>
      </c>
      <c r="AD784" s="11">
        <f>IF(E784&lt;=0,0,ROUND(MAX(0,MIN(100,(LOG10(1+E784/1000000000)/LOG10(101))*100)),0))</f>
        <v/>
      </c>
      <c r="AE784" s="11">
        <f>IF(O784=N784,50,ROUND(MAX(0,MIN(100,((H784-N784)/(O784-N784))*100)),0))</f>
        <v/>
      </c>
      <c r="AF784" s="11">
        <f>ROUND(MAX(0,MIN(100,50+((H784-K784)/K784)*1000)),0)</f>
        <v/>
      </c>
      <c r="AG784" s="11">
        <f>IFERROR(ROUND(MAX(0,MIN(100,50+25*LN(MAX(0.01,X784)))),0),25)</f>
        <v/>
      </c>
      <c r="AH784" s="11">
        <f>ROUND(IF(M784&lt;=-30,0,IF(M784&lt;=-20,20,IF(M784&lt;=-10,50,100))),0)</f>
        <v/>
      </c>
      <c r="AI784" s="11">
        <f>ROUND(MAX(0,MIN(100,50+(Z784*10))),0)</f>
        <v/>
      </c>
      <c r="AJ784" s="11">
        <f>IFERROR(IF(--AA784&gt;=80,"خرید قوی",IF(--AA784&gt;=70,"خرید مشروط",IF(--AA784&gt;=60,"مراقبت",IF(--AA784&gt;=45,"ضعیف","عدم ورود")))),"")</f>
        <v/>
      </c>
    </row>
    <row r="785">
      <c r="A785" s="12">
        <f>'دیده بان بازار'!A788</f>
        <v/>
      </c>
      <c r="B785" s="13">
        <f>'دیده بان بازار'!B788</f>
        <v/>
      </c>
      <c r="C785" s="13">
        <f>'دیده بان بازار'!C788</f>
        <v/>
      </c>
      <c r="D785" s="13">
        <f>'دیده بان بازار'!D788</f>
        <v/>
      </c>
      <c r="E785" s="14">
        <f>'دیده بان بازار'!E788</f>
        <v/>
      </c>
      <c r="F785" s="13">
        <f>'دیده بان بازار'!F788</f>
        <v/>
      </c>
      <c r="G785" s="13">
        <f>'دیده بان بازار'!G788</f>
        <v/>
      </c>
      <c r="H785" s="13">
        <f>'دیده بان بازار'!H788</f>
        <v/>
      </c>
      <c r="I785" s="13">
        <f>'دیده بان بازار'!I788</f>
        <v/>
      </c>
      <c r="J785" s="13">
        <f>'دیده بان بازار'!J788</f>
        <v/>
      </c>
      <c r="K785" s="13">
        <f>'دیده بان بازار'!K788</f>
        <v/>
      </c>
      <c r="L785" s="13">
        <f>'دیده بان بازار'!L788</f>
        <v/>
      </c>
      <c r="M785" s="13">
        <f>'دیده بان بازار'!M788</f>
        <v/>
      </c>
      <c r="N785" s="13">
        <f>'دیده بان بازار'!N788</f>
        <v/>
      </c>
      <c r="O785" s="13">
        <f>'دیده بان بازار'!O788</f>
        <v/>
      </c>
      <c r="P785" s="13">
        <f>'دیده بان بازار'!P788</f>
        <v/>
      </c>
      <c r="Q785" s="13">
        <f>'دیده بان بازار'!Q788</f>
        <v/>
      </c>
      <c r="R785" s="13">
        <f>'دیده بان بازار'!R788</f>
        <v/>
      </c>
      <c r="S785" s="13">
        <f>'دیده بان بازار'!S788</f>
        <v/>
      </c>
      <c r="T785" s="13">
        <f>'دیده بان بازار'!T788</f>
        <v/>
      </c>
      <c r="U785" s="13">
        <f>'دیده بان بازار'!U788</f>
        <v/>
      </c>
      <c r="V785" s="13">
        <f>'دیده بان بازار'!V788</f>
        <v/>
      </c>
      <c r="W785" s="6">
        <f>'دیده بان بازار'!W788</f>
        <v/>
      </c>
      <c r="X785" s="11">
        <f>IFERROR(IF(OR(R785&lt;=0,W785&lt;=0,S785&lt;=0,V785&lt;=0),0,ROUND((S785/R785)/(V785/W785),2)),0)</f>
        <v/>
      </c>
      <c r="Y785" s="11">
        <f>IFERROR(IF(OR(S785&lt;=0,V785&lt;=0),0,ROUND(S785/V785,2)),0)</f>
        <v/>
      </c>
      <c r="Z785" s="11">
        <f>IFERROR(J785-M785,0)</f>
        <v/>
      </c>
      <c r="AA785" s="11">
        <f>IFERROR(ROUND(MAX(0,MIN(100,((AB785*0.2)+(AC785*0.15)+(AD785*0.15)+(AE785*0.1)+(AF785*0.1)+(AG785*0.15)+(MIN(Y785/3,1)*100*0.1)+(AI785*0.05))*((AH785/100)*0.25+0.75))),0),0)</f>
        <v/>
      </c>
      <c r="AB785" s="11">
        <f>ROUND(MAX(0,MIN(100,((M785+10)/20)*100)),0)</f>
        <v/>
      </c>
      <c r="AC785" s="11">
        <f>IFERROR(IF(D785&lt;=0,0,ROUND(COUNTIFS($D$4:$D$3359,"&lt;="&amp;D785,$D$4:$D$3359,"&gt;0")/COUNTIF($D$4:$D$3359,"&gt;0")*100,0)),0)</f>
        <v/>
      </c>
      <c r="AD785" s="11">
        <f>IF(E785&lt;=0,0,ROUND(MAX(0,MIN(100,(LOG10(1+E785/1000000000)/LOG10(101))*100)),0))</f>
        <v/>
      </c>
      <c r="AE785" s="11">
        <f>IF(O785=N785,50,ROUND(MAX(0,MIN(100,((H785-N785)/(O785-N785))*100)),0))</f>
        <v/>
      </c>
      <c r="AF785" s="11">
        <f>ROUND(MAX(0,MIN(100,50+((H785-K785)/K785)*1000)),0)</f>
        <v/>
      </c>
      <c r="AG785" s="11">
        <f>IFERROR(ROUND(MAX(0,MIN(100,50+25*LN(MAX(0.01,X785)))),0),25)</f>
        <v/>
      </c>
      <c r="AH785" s="11">
        <f>ROUND(IF(M785&lt;=-30,0,IF(M785&lt;=-20,20,IF(M785&lt;=-10,50,100))),0)</f>
        <v/>
      </c>
      <c r="AI785" s="11">
        <f>ROUND(MAX(0,MIN(100,50+(Z785*10))),0)</f>
        <v/>
      </c>
      <c r="AJ785" s="11">
        <f>IFERROR(IF(--AA785&gt;=80,"خرید قوی",IF(--AA785&gt;=70,"خرید مشروط",IF(--AA785&gt;=60,"مراقبت",IF(--AA785&gt;=45,"ضعیف","عدم ورود")))),"")</f>
        <v/>
      </c>
    </row>
    <row r="786">
      <c r="A786" s="15">
        <f>'دیده بان بازار'!A789</f>
        <v/>
      </c>
      <c r="B786" s="16">
        <f>'دیده بان بازار'!B789</f>
        <v/>
      </c>
      <c r="C786" s="16">
        <f>'دیده بان بازار'!C789</f>
        <v/>
      </c>
      <c r="D786" s="16">
        <f>'دیده بان بازار'!D789</f>
        <v/>
      </c>
      <c r="E786" s="17">
        <f>'دیده بان بازار'!E789</f>
        <v/>
      </c>
      <c r="F786" s="16">
        <f>'دیده بان بازار'!F789</f>
        <v/>
      </c>
      <c r="G786" s="16">
        <f>'دیده بان بازار'!G789</f>
        <v/>
      </c>
      <c r="H786" s="16">
        <f>'دیده بان بازار'!H789</f>
        <v/>
      </c>
      <c r="I786" s="16">
        <f>'دیده بان بازار'!I789</f>
        <v/>
      </c>
      <c r="J786" s="16">
        <f>'دیده بان بازار'!J789</f>
        <v/>
      </c>
      <c r="K786" s="16">
        <f>'دیده بان بازار'!K789</f>
        <v/>
      </c>
      <c r="L786" s="16">
        <f>'دیده بان بازار'!L789</f>
        <v/>
      </c>
      <c r="M786" s="16">
        <f>'دیده بان بازار'!M789</f>
        <v/>
      </c>
      <c r="N786" s="16">
        <f>'دیده بان بازار'!N789</f>
        <v/>
      </c>
      <c r="O786" s="16">
        <f>'دیده بان بازار'!O789</f>
        <v/>
      </c>
      <c r="P786" s="16">
        <f>'دیده بان بازار'!P789</f>
        <v/>
      </c>
      <c r="Q786" s="16">
        <f>'دیده بان بازار'!Q789</f>
        <v/>
      </c>
      <c r="R786" s="16">
        <f>'دیده بان بازار'!R789</f>
        <v/>
      </c>
      <c r="S786" s="16">
        <f>'دیده بان بازار'!S789</f>
        <v/>
      </c>
      <c r="T786" s="16">
        <f>'دیده بان بازار'!T789</f>
        <v/>
      </c>
      <c r="U786" s="16">
        <f>'دیده بان بازار'!U789</f>
        <v/>
      </c>
      <c r="V786" s="16">
        <f>'دیده بان بازار'!V789</f>
        <v/>
      </c>
      <c r="W786" s="7">
        <f>'دیده بان بازار'!W789</f>
        <v/>
      </c>
      <c r="X786" s="11">
        <f>IFERROR(IF(OR(R786&lt;=0,W786&lt;=0,S786&lt;=0,V786&lt;=0),0,ROUND((S786/R786)/(V786/W786),2)),0)</f>
        <v/>
      </c>
      <c r="Y786" s="11">
        <f>IFERROR(IF(OR(S786&lt;=0,V786&lt;=0),0,ROUND(S786/V786,2)),0)</f>
        <v/>
      </c>
      <c r="Z786" s="11">
        <f>IFERROR(J786-M786,0)</f>
        <v/>
      </c>
      <c r="AA786" s="11">
        <f>IFERROR(ROUND(MAX(0,MIN(100,((AB786*0.2)+(AC786*0.15)+(AD786*0.15)+(AE786*0.1)+(AF786*0.1)+(AG786*0.15)+(MIN(Y786/3,1)*100*0.1)+(AI786*0.05))*((AH786/100)*0.25+0.75))),0),0)</f>
        <v/>
      </c>
      <c r="AB786" s="11">
        <f>ROUND(MAX(0,MIN(100,((M786+10)/20)*100)),0)</f>
        <v/>
      </c>
      <c r="AC786" s="11">
        <f>IFERROR(IF(D786&lt;=0,0,ROUND(COUNTIFS($D$4:$D$3359,"&lt;="&amp;D786,$D$4:$D$3359,"&gt;0")/COUNTIF($D$4:$D$3359,"&gt;0")*100,0)),0)</f>
        <v/>
      </c>
      <c r="AD786" s="11">
        <f>IF(E786&lt;=0,0,ROUND(MAX(0,MIN(100,(LOG10(1+E786/1000000000)/LOG10(101))*100)),0))</f>
        <v/>
      </c>
      <c r="AE786" s="11">
        <f>IF(O786=N786,50,ROUND(MAX(0,MIN(100,((H786-N786)/(O786-N786))*100)),0))</f>
        <v/>
      </c>
      <c r="AF786" s="11">
        <f>ROUND(MAX(0,MIN(100,50+((H786-K786)/K786)*1000)),0)</f>
        <v/>
      </c>
      <c r="AG786" s="11">
        <f>IFERROR(ROUND(MAX(0,MIN(100,50+25*LN(MAX(0.01,X786)))),0),25)</f>
        <v/>
      </c>
      <c r="AH786" s="11">
        <f>ROUND(IF(M786&lt;=-30,0,IF(M786&lt;=-20,20,IF(M786&lt;=-10,50,100))),0)</f>
        <v/>
      </c>
      <c r="AI786" s="11">
        <f>ROUND(MAX(0,MIN(100,50+(Z786*10))),0)</f>
        <v/>
      </c>
      <c r="AJ786" s="11">
        <f>IFERROR(IF(--AA786&gt;=80,"خرید قوی",IF(--AA786&gt;=70,"خرید مشروط",IF(--AA786&gt;=60,"مراقبت",IF(--AA786&gt;=45,"ضعیف","عدم ورود")))),"")</f>
        <v/>
      </c>
    </row>
    <row r="787">
      <c r="A787" s="12">
        <f>'دیده بان بازار'!A790</f>
        <v/>
      </c>
      <c r="B787" s="13">
        <f>'دیده بان بازار'!B790</f>
        <v/>
      </c>
      <c r="C787" s="13">
        <f>'دیده بان بازار'!C790</f>
        <v/>
      </c>
      <c r="D787" s="13">
        <f>'دیده بان بازار'!D790</f>
        <v/>
      </c>
      <c r="E787" s="14">
        <f>'دیده بان بازار'!E790</f>
        <v/>
      </c>
      <c r="F787" s="13">
        <f>'دیده بان بازار'!F790</f>
        <v/>
      </c>
      <c r="G787" s="13">
        <f>'دیده بان بازار'!G790</f>
        <v/>
      </c>
      <c r="H787" s="13">
        <f>'دیده بان بازار'!H790</f>
        <v/>
      </c>
      <c r="I787" s="13">
        <f>'دیده بان بازار'!I790</f>
        <v/>
      </c>
      <c r="J787" s="13">
        <f>'دیده بان بازار'!J790</f>
        <v/>
      </c>
      <c r="K787" s="13">
        <f>'دیده بان بازار'!K790</f>
        <v/>
      </c>
      <c r="L787" s="13">
        <f>'دیده بان بازار'!L790</f>
        <v/>
      </c>
      <c r="M787" s="13">
        <f>'دیده بان بازار'!M790</f>
        <v/>
      </c>
      <c r="N787" s="13">
        <f>'دیده بان بازار'!N790</f>
        <v/>
      </c>
      <c r="O787" s="13">
        <f>'دیده بان بازار'!O790</f>
        <v/>
      </c>
      <c r="P787" s="13">
        <f>'دیده بان بازار'!P790</f>
        <v/>
      </c>
      <c r="Q787" s="13">
        <f>'دیده بان بازار'!Q790</f>
        <v/>
      </c>
      <c r="R787" s="13">
        <f>'دیده بان بازار'!R790</f>
        <v/>
      </c>
      <c r="S787" s="13">
        <f>'دیده بان بازار'!S790</f>
        <v/>
      </c>
      <c r="T787" s="13">
        <f>'دیده بان بازار'!T790</f>
        <v/>
      </c>
      <c r="U787" s="13">
        <f>'دیده بان بازار'!U790</f>
        <v/>
      </c>
      <c r="V787" s="13">
        <f>'دیده بان بازار'!V790</f>
        <v/>
      </c>
      <c r="W787" s="6">
        <f>'دیده بان بازار'!W790</f>
        <v/>
      </c>
      <c r="X787" s="11">
        <f>IFERROR(IF(OR(R787&lt;=0,W787&lt;=0,S787&lt;=0,V787&lt;=0),0,ROUND((S787/R787)/(V787/W787),2)),0)</f>
        <v/>
      </c>
      <c r="Y787" s="11">
        <f>IFERROR(IF(OR(S787&lt;=0,V787&lt;=0),0,ROUND(S787/V787,2)),0)</f>
        <v/>
      </c>
      <c r="Z787" s="11">
        <f>IFERROR(J787-M787,0)</f>
        <v/>
      </c>
      <c r="AA787" s="11">
        <f>IFERROR(ROUND(MAX(0,MIN(100,((AB787*0.2)+(AC787*0.15)+(AD787*0.15)+(AE787*0.1)+(AF787*0.1)+(AG787*0.15)+(MIN(Y787/3,1)*100*0.1)+(AI787*0.05))*((AH787/100)*0.25+0.75))),0),0)</f>
        <v/>
      </c>
      <c r="AB787" s="11">
        <f>ROUND(MAX(0,MIN(100,((M787+10)/20)*100)),0)</f>
        <v/>
      </c>
      <c r="AC787" s="11">
        <f>IFERROR(IF(D787&lt;=0,0,ROUND(COUNTIFS($D$4:$D$3359,"&lt;="&amp;D787,$D$4:$D$3359,"&gt;0")/COUNTIF($D$4:$D$3359,"&gt;0")*100,0)),0)</f>
        <v/>
      </c>
      <c r="AD787" s="11">
        <f>IF(E787&lt;=0,0,ROUND(MAX(0,MIN(100,(LOG10(1+E787/1000000000)/LOG10(101))*100)),0))</f>
        <v/>
      </c>
      <c r="AE787" s="11">
        <f>IF(O787=N787,50,ROUND(MAX(0,MIN(100,((H787-N787)/(O787-N787))*100)),0))</f>
        <v/>
      </c>
      <c r="AF787" s="11">
        <f>ROUND(MAX(0,MIN(100,50+((H787-K787)/K787)*1000)),0)</f>
        <v/>
      </c>
      <c r="AG787" s="11">
        <f>IFERROR(ROUND(MAX(0,MIN(100,50+25*LN(MAX(0.01,X787)))),0),25)</f>
        <v/>
      </c>
      <c r="AH787" s="11">
        <f>ROUND(IF(M787&lt;=-30,0,IF(M787&lt;=-20,20,IF(M787&lt;=-10,50,100))),0)</f>
        <v/>
      </c>
      <c r="AI787" s="11">
        <f>ROUND(MAX(0,MIN(100,50+(Z787*10))),0)</f>
        <v/>
      </c>
      <c r="AJ787" s="11">
        <f>IFERROR(IF(--AA787&gt;=80,"خرید قوی",IF(--AA787&gt;=70,"خرید مشروط",IF(--AA787&gt;=60,"مراقبت",IF(--AA787&gt;=45,"ضعیف","عدم ورود")))),"")</f>
        <v/>
      </c>
    </row>
    <row r="788">
      <c r="A788" s="15">
        <f>'دیده بان بازار'!A791</f>
        <v/>
      </c>
      <c r="B788" s="16">
        <f>'دیده بان بازار'!B791</f>
        <v/>
      </c>
      <c r="C788" s="16">
        <f>'دیده بان بازار'!C791</f>
        <v/>
      </c>
      <c r="D788" s="16">
        <f>'دیده بان بازار'!D791</f>
        <v/>
      </c>
      <c r="E788" s="17">
        <f>'دیده بان بازار'!E791</f>
        <v/>
      </c>
      <c r="F788" s="16">
        <f>'دیده بان بازار'!F791</f>
        <v/>
      </c>
      <c r="G788" s="16">
        <f>'دیده بان بازار'!G791</f>
        <v/>
      </c>
      <c r="H788" s="16">
        <f>'دیده بان بازار'!H791</f>
        <v/>
      </c>
      <c r="I788" s="16">
        <f>'دیده بان بازار'!I791</f>
        <v/>
      </c>
      <c r="J788" s="16">
        <f>'دیده بان بازار'!J791</f>
        <v/>
      </c>
      <c r="K788" s="16">
        <f>'دیده بان بازار'!K791</f>
        <v/>
      </c>
      <c r="L788" s="16">
        <f>'دیده بان بازار'!L791</f>
        <v/>
      </c>
      <c r="M788" s="16">
        <f>'دیده بان بازار'!M791</f>
        <v/>
      </c>
      <c r="N788" s="16">
        <f>'دیده بان بازار'!N791</f>
        <v/>
      </c>
      <c r="O788" s="16">
        <f>'دیده بان بازار'!O791</f>
        <v/>
      </c>
      <c r="P788" s="16">
        <f>'دیده بان بازار'!P791</f>
        <v/>
      </c>
      <c r="Q788" s="16">
        <f>'دیده بان بازار'!Q791</f>
        <v/>
      </c>
      <c r="R788" s="16">
        <f>'دیده بان بازار'!R791</f>
        <v/>
      </c>
      <c r="S788" s="16">
        <f>'دیده بان بازار'!S791</f>
        <v/>
      </c>
      <c r="T788" s="16">
        <f>'دیده بان بازار'!T791</f>
        <v/>
      </c>
      <c r="U788" s="16">
        <f>'دیده بان بازار'!U791</f>
        <v/>
      </c>
      <c r="V788" s="16">
        <f>'دیده بان بازار'!V791</f>
        <v/>
      </c>
      <c r="W788" s="7">
        <f>'دیده بان بازار'!W791</f>
        <v/>
      </c>
      <c r="X788" s="11">
        <f>IFERROR(IF(OR(R788&lt;=0,W788&lt;=0,S788&lt;=0,V788&lt;=0),0,ROUND((S788/R788)/(V788/W788),2)),0)</f>
        <v/>
      </c>
      <c r="Y788" s="11">
        <f>IFERROR(IF(OR(S788&lt;=0,V788&lt;=0),0,ROUND(S788/V788,2)),0)</f>
        <v/>
      </c>
      <c r="Z788" s="11">
        <f>IFERROR(J788-M788,0)</f>
        <v/>
      </c>
      <c r="AA788" s="11">
        <f>IFERROR(ROUND(MAX(0,MIN(100,((AB788*0.2)+(AC788*0.15)+(AD788*0.15)+(AE788*0.1)+(AF788*0.1)+(AG788*0.15)+(MIN(Y788/3,1)*100*0.1)+(AI788*0.05))*((AH788/100)*0.25+0.75))),0),0)</f>
        <v/>
      </c>
      <c r="AB788" s="11">
        <f>ROUND(MAX(0,MIN(100,((M788+10)/20)*100)),0)</f>
        <v/>
      </c>
      <c r="AC788" s="11">
        <f>IFERROR(IF(D788&lt;=0,0,ROUND(COUNTIFS($D$4:$D$3359,"&lt;="&amp;D788,$D$4:$D$3359,"&gt;0")/COUNTIF($D$4:$D$3359,"&gt;0")*100,0)),0)</f>
        <v/>
      </c>
      <c r="AD788" s="11">
        <f>IF(E788&lt;=0,0,ROUND(MAX(0,MIN(100,(LOG10(1+E788/1000000000)/LOG10(101))*100)),0))</f>
        <v/>
      </c>
      <c r="AE788" s="11">
        <f>IF(O788=N788,50,ROUND(MAX(0,MIN(100,((H788-N788)/(O788-N788))*100)),0))</f>
        <v/>
      </c>
      <c r="AF788" s="11">
        <f>ROUND(MAX(0,MIN(100,50+((H788-K788)/K788)*1000)),0)</f>
        <v/>
      </c>
      <c r="AG788" s="11">
        <f>IFERROR(ROUND(MAX(0,MIN(100,50+25*LN(MAX(0.01,X788)))),0),25)</f>
        <v/>
      </c>
      <c r="AH788" s="11">
        <f>ROUND(IF(M788&lt;=-30,0,IF(M788&lt;=-20,20,IF(M788&lt;=-10,50,100))),0)</f>
        <v/>
      </c>
      <c r="AI788" s="11">
        <f>ROUND(MAX(0,MIN(100,50+(Z788*10))),0)</f>
        <v/>
      </c>
      <c r="AJ788" s="11">
        <f>IFERROR(IF(--AA788&gt;=80,"خرید قوی",IF(--AA788&gt;=70,"خرید مشروط",IF(--AA788&gt;=60,"مراقبت",IF(--AA788&gt;=45,"ضعیف","عدم ورود")))),"")</f>
        <v/>
      </c>
    </row>
    <row r="789">
      <c r="A789" s="12">
        <f>'دیده بان بازار'!A792</f>
        <v/>
      </c>
      <c r="B789" s="13">
        <f>'دیده بان بازار'!B792</f>
        <v/>
      </c>
      <c r="C789" s="13">
        <f>'دیده بان بازار'!C792</f>
        <v/>
      </c>
      <c r="D789" s="13">
        <f>'دیده بان بازار'!D792</f>
        <v/>
      </c>
      <c r="E789" s="14">
        <f>'دیده بان بازار'!E792</f>
        <v/>
      </c>
      <c r="F789" s="13">
        <f>'دیده بان بازار'!F792</f>
        <v/>
      </c>
      <c r="G789" s="13">
        <f>'دیده بان بازار'!G792</f>
        <v/>
      </c>
      <c r="H789" s="13">
        <f>'دیده بان بازار'!H792</f>
        <v/>
      </c>
      <c r="I789" s="13">
        <f>'دیده بان بازار'!I792</f>
        <v/>
      </c>
      <c r="J789" s="13">
        <f>'دیده بان بازار'!J792</f>
        <v/>
      </c>
      <c r="K789" s="13">
        <f>'دیده بان بازار'!K792</f>
        <v/>
      </c>
      <c r="L789" s="13">
        <f>'دیده بان بازار'!L792</f>
        <v/>
      </c>
      <c r="M789" s="13">
        <f>'دیده بان بازار'!M792</f>
        <v/>
      </c>
      <c r="N789" s="13">
        <f>'دیده بان بازار'!N792</f>
        <v/>
      </c>
      <c r="O789" s="13">
        <f>'دیده بان بازار'!O792</f>
        <v/>
      </c>
      <c r="P789" s="13">
        <f>'دیده بان بازار'!P792</f>
        <v/>
      </c>
      <c r="Q789" s="13">
        <f>'دیده بان بازار'!Q792</f>
        <v/>
      </c>
      <c r="R789" s="13">
        <f>'دیده بان بازار'!R792</f>
        <v/>
      </c>
      <c r="S789" s="13">
        <f>'دیده بان بازار'!S792</f>
        <v/>
      </c>
      <c r="T789" s="13">
        <f>'دیده بان بازار'!T792</f>
        <v/>
      </c>
      <c r="U789" s="13">
        <f>'دیده بان بازار'!U792</f>
        <v/>
      </c>
      <c r="V789" s="13">
        <f>'دیده بان بازار'!V792</f>
        <v/>
      </c>
      <c r="W789" s="6">
        <f>'دیده بان بازار'!W792</f>
        <v/>
      </c>
      <c r="X789" s="11">
        <f>IFERROR(IF(OR(R789&lt;=0,W789&lt;=0,S789&lt;=0,V789&lt;=0),0,ROUND((S789/R789)/(V789/W789),2)),0)</f>
        <v/>
      </c>
      <c r="Y789" s="11">
        <f>IFERROR(IF(OR(S789&lt;=0,V789&lt;=0),0,ROUND(S789/V789,2)),0)</f>
        <v/>
      </c>
      <c r="Z789" s="11">
        <f>IFERROR(J789-M789,0)</f>
        <v/>
      </c>
      <c r="AA789" s="11">
        <f>IFERROR(ROUND(MAX(0,MIN(100,((AB789*0.2)+(AC789*0.15)+(AD789*0.15)+(AE789*0.1)+(AF789*0.1)+(AG789*0.15)+(MIN(Y789/3,1)*100*0.1)+(AI789*0.05))*((AH789/100)*0.25+0.75))),0),0)</f>
        <v/>
      </c>
      <c r="AB789" s="11">
        <f>ROUND(MAX(0,MIN(100,((M789+10)/20)*100)),0)</f>
        <v/>
      </c>
      <c r="AC789" s="11">
        <f>IFERROR(IF(D789&lt;=0,0,ROUND(COUNTIFS($D$4:$D$3359,"&lt;="&amp;D789,$D$4:$D$3359,"&gt;0")/COUNTIF($D$4:$D$3359,"&gt;0")*100,0)),0)</f>
        <v/>
      </c>
      <c r="AD789" s="11">
        <f>IF(E789&lt;=0,0,ROUND(MAX(0,MIN(100,(LOG10(1+E789/1000000000)/LOG10(101))*100)),0))</f>
        <v/>
      </c>
      <c r="AE789" s="11">
        <f>IF(O789=N789,50,ROUND(MAX(0,MIN(100,((H789-N789)/(O789-N789))*100)),0))</f>
        <v/>
      </c>
      <c r="AF789" s="11">
        <f>ROUND(MAX(0,MIN(100,50+((H789-K789)/K789)*1000)),0)</f>
        <v/>
      </c>
      <c r="AG789" s="11">
        <f>IFERROR(ROUND(MAX(0,MIN(100,50+25*LN(MAX(0.01,X789)))),0),25)</f>
        <v/>
      </c>
      <c r="AH789" s="11">
        <f>ROUND(IF(M789&lt;=-30,0,IF(M789&lt;=-20,20,IF(M789&lt;=-10,50,100))),0)</f>
        <v/>
      </c>
      <c r="AI789" s="11">
        <f>ROUND(MAX(0,MIN(100,50+(Z789*10))),0)</f>
        <v/>
      </c>
      <c r="AJ789" s="11">
        <f>IFERROR(IF(--AA789&gt;=80,"خرید قوی",IF(--AA789&gt;=70,"خرید مشروط",IF(--AA789&gt;=60,"مراقبت",IF(--AA789&gt;=45,"ضعیف","عدم ورود")))),"")</f>
        <v/>
      </c>
    </row>
    <row r="790">
      <c r="A790" s="15">
        <f>'دیده بان بازار'!A793</f>
        <v/>
      </c>
      <c r="B790" s="16">
        <f>'دیده بان بازار'!B793</f>
        <v/>
      </c>
      <c r="C790" s="16">
        <f>'دیده بان بازار'!C793</f>
        <v/>
      </c>
      <c r="D790" s="16">
        <f>'دیده بان بازار'!D793</f>
        <v/>
      </c>
      <c r="E790" s="17">
        <f>'دیده بان بازار'!E793</f>
        <v/>
      </c>
      <c r="F790" s="16">
        <f>'دیده بان بازار'!F793</f>
        <v/>
      </c>
      <c r="G790" s="16">
        <f>'دیده بان بازار'!G793</f>
        <v/>
      </c>
      <c r="H790" s="16">
        <f>'دیده بان بازار'!H793</f>
        <v/>
      </c>
      <c r="I790" s="16">
        <f>'دیده بان بازار'!I793</f>
        <v/>
      </c>
      <c r="J790" s="16">
        <f>'دیده بان بازار'!J793</f>
        <v/>
      </c>
      <c r="K790" s="16">
        <f>'دیده بان بازار'!K793</f>
        <v/>
      </c>
      <c r="L790" s="16">
        <f>'دیده بان بازار'!L793</f>
        <v/>
      </c>
      <c r="M790" s="16">
        <f>'دیده بان بازار'!M793</f>
        <v/>
      </c>
      <c r="N790" s="16">
        <f>'دیده بان بازار'!N793</f>
        <v/>
      </c>
      <c r="O790" s="16">
        <f>'دیده بان بازار'!O793</f>
        <v/>
      </c>
      <c r="P790" s="16">
        <f>'دیده بان بازار'!P793</f>
        <v/>
      </c>
      <c r="Q790" s="16">
        <f>'دیده بان بازار'!Q793</f>
        <v/>
      </c>
      <c r="R790" s="16">
        <f>'دیده بان بازار'!R793</f>
        <v/>
      </c>
      <c r="S790" s="16">
        <f>'دیده بان بازار'!S793</f>
        <v/>
      </c>
      <c r="T790" s="16">
        <f>'دیده بان بازار'!T793</f>
        <v/>
      </c>
      <c r="U790" s="16">
        <f>'دیده بان بازار'!U793</f>
        <v/>
      </c>
      <c r="V790" s="16">
        <f>'دیده بان بازار'!V793</f>
        <v/>
      </c>
      <c r="W790" s="7">
        <f>'دیده بان بازار'!W793</f>
        <v/>
      </c>
      <c r="X790" s="11">
        <f>IFERROR(IF(OR(R790&lt;=0,W790&lt;=0,S790&lt;=0,V790&lt;=0),0,ROUND((S790/R790)/(V790/W790),2)),0)</f>
        <v/>
      </c>
      <c r="Y790" s="11">
        <f>IFERROR(IF(OR(S790&lt;=0,V790&lt;=0),0,ROUND(S790/V790,2)),0)</f>
        <v/>
      </c>
      <c r="Z790" s="11">
        <f>IFERROR(J790-M790,0)</f>
        <v/>
      </c>
      <c r="AA790" s="11">
        <f>IFERROR(ROUND(MAX(0,MIN(100,((AB790*0.2)+(AC790*0.15)+(AD790*0.15)+(AE790*0.1)+(AF790*0.1)+(AG790*0.15)+(MIN(Y790/3,1)*100*0.1)+(AI790*0.05))*((AH790/100)*0.25+0.75))),0),0)</f>
        <v/>
      </c>
      <c r="AB790" s="11">
        <f>ROUND(MAX(0,MIN(100,((M790+10)/20)*100)),0)</f>
        <v/>
      </c>
      <c r="AC790" s="11">
        <f>IFERROR(IF(D790&lt;=0,0,ROUND(COUNTIFS($D$4:$D$3359,"&lt;="&amp;D790,$D$4:$D$3359,"&gt;0")/COUNTIF($D$4:$D$3359,"&gt;0")*100,0)),0)</f>
        <v/>
      </c>
      <c r="AD790" s="11">
        <f>IF(E790&lt;=0,0,ROUND(MAX(0,MIN(100,(LOG10(1+E790/1000000000)/LOG10(101))*100)),0))</f>
        <v/>
      </c>
      <c r="AE790" s="11">
        <f>IF(O790=N790,50,ROUND(MAX(0,MIN(100,((H790-N790)/(O790-N790))*100)),0))</f>
        <v/>
      </c>
      <c r="AF790" s="11">
        <f>ROUND(MAX(0,MIN(100,50+((H790-K790)/K790)*1000)),0)</f>
        <v/>
      </c>
      <c r="AG790" s="11">
        <f>IFERROR(ROUND(MAX(0,MIN(100,50+25*LN(MAX(0.01,X790)))),0),25)</f>
        <v/>
      </c>
      <c r="AH790" s="11">
        <f>ROUND(IF(M790&lt;=-30,0,IF(M790&lt;=-20,20,IF(M790&lt;=-10,50,100))),0)</f>
        <v/>
      </c>
      <c r="AI790" s="11">
        <f>ROUND(MAX(0,MIN(100,50+(Z790*10))),0)</f>
        <v/>
      </c>
      <c r="AJ790" s="11">
        <f>IFERROR(IF(--AA790&gt;=80,"خرید قوی",IF(--AA790&gt;=70,"خرید مشروط",IF(--AA790&gt;=60,"مراقبت",IF(--AA790&gt;=45,"ضعیف","عدم ورود")))),"")</f>
        <v/>
      </c>
    </row>
    <row r="791">
      <c r="A791" s="12">
        <f>'دیده بان بازار'!A794</f>
        <v/>
      </c>
      <c r="B791" s="13">
        <f>'دیده بان بازار'!B794</f>
        <v/>
      </c>
      <c r="C791" s="13">
        <f>'دیده بان بازار'!C794</f>
        <v/>
      </c>
      <c r="D791" s="13">
        <f>'دیده بان بازار'!D794</f>
        <v/>
      </c>
      <c r="E791" s="14">
        <f>'دیده بان بازار'!E794</f>
        <v/>
      </c>
      <c r="F791" s="13">
        <f>'دیده بان بازار'!F794</f>
        <v/>
      </c>
      <c r="G791" s="13">
        <f>'دیده بان بازار'!G794</f>
        <v/>
      </c>
      <c r="H791" s="13">
        <f>'دیده بان بازار'!H794</f>
        <v/>
      </c>
      <c r="I791" s="13">
        <f>'دیده بان بازار'!I794</f>
        <v/>
      </c>
      <c r="J791" s="13">
        <f>'دیده بان بازار'!J794</f>
        <v/>
      </c>
      <c r="K791" s="13">
        <f>'دیده بان بازار'!K794</f>
        <v/>
      </c>
      <c r="L791" s="13">
        <f>'دیده بان بازار'!L794</f>
        <v/>
      </c>
      <c r="M791" s="13">
        <f>'دیده بان بازار'!M794</f>
        <v/>
      </c>
      <c r="N791" s="13">
        <f>'دیده بان بازار'!N794</f>
        <v/>
      </c>
      <c r="O791" s="13">
        <f>'دیده بان بازار'!O794</f>
        <v/>
      </c>
      <c r="P791" s="13">
        <f>'دیده بان بازار'!P794</f>
        <v/>
      </c>
      <c r="Q791" s="13">
        <f>'دیده بان بازار'!Q794</f>
        <v/>
      </c>
      <c r="R791" s="13">
        <f>'دیده بان بازار'!R794</f>
        <v/>
      </c>
      <c r="S791" s="13">
        <f>'دیده بان بازار'!S794</f>
        <v/>
      </c>
      <c r="T791" s="13">
        <f>'دیده بان بازار'!T794</f>
        <v/>
      </c>
      <c r="U791" s="13">
        <f>'دیده بان بازار'!U794</f>
        <v/>
      </c>
      <c r="V791" s="13">
        <f>'دیده بان بازار'!V794</f>
        <v/>
      </c>
      <c r="W791" s="6">
        <f>'دیده بان بازار'!W794</f>
        <v/>
      </c>
      <c r="X791" s="11">
        <f>IFERROR(IF(OR(R791&lt;=0,W791&lt;=0,S791&lt;=0,V791&lt;=0),0,ROUND((S791/R791)/(V791/W791),2)),0)</f>
        <v/>
      </c>
      <c r="Y791" s="11">
        <f>IFERROR(IF(OR(S791&lt;=0,V791&lt;=0),0,ROUND(S791/V791,2)),0)</f>
        <v/>
      </c>
      <c r="Z791" s="11">
        <f>IFERROR(J791-M791,0)</f>
        <v/>
      </c>
      <c r="AA791" s="11">
        <f>IFERROR(ROUND(MAX(0,MIN(100,((AB791*0.2)+(AC791*0.15)+(AD791*0.15)+(AE791*0.1)+(AF791*0.1)+(AG791*0.15)+(MIN(Y791/3,1)*100*0.1)+(AI791*0.05))*((AH791/100)*0.25+0.75))),0),0)</f>
        <v/>
      </c>
      <c r="AB791" s="11">
        <f>ROUND(MAX(0,MIN(100,((M791+10)/20)*100)),0)</f>
        <v/>
      </c>
      <c r="AC791" s="11">
        <f>IFERROR(IF(D791&lt;=0,0,ROUND(COUNTIFS($D$4:$D$3359,"&lt;="&amp;D791,$D$4:$D$3359,"&gt;0")/COUNTIF($D$4:$D$3359,"&gt;0")*100,0)),0)</f>
        <v/>
      </c>
      <c r="AD791" s="11">
        <f>IF(E791&lt;=0,0,ROUND(MAX(0,MIN(100,(LOG10(1+E791/1000000000)/LOG10(101))*100)),0))</f>
        <v/>
      </c>
      <c r="AE791" s="11">
        <f>IF(O791=N791,50,ROUND(MAX(0,MIN(100,((H791-N791)/(O791-N791))*100)),0))</f>
        <v/>
      </c>
      <c r="AF791" s="11">
        <f>ROUND(MAX(0,MIN(100,50+((H791-K791)/K791)*1000)),0)</f>
        <v/>
      </c>
      <c r="AG791" s="11">
        <f>IFERROR(ROUND(MAX(0,MIN(100,50+25*LN(MAX(0.01,X791)))),0),25)</f>
        <v/>
      </c>
      <c r="AH791" s="11">
        <f>ROUND(IF(M791&lt;=-30,0,IF(M791&lt;=-20,20,IF(M791&lt;=-10,50,100))),0)</f>
        <v/>
      </c>
      <c r="AI791" s="11">
        <f>ROUND(MAX(0,MIN(100,50+(Z791*10))),0)</f>
        <v/>
      </c>
      <c r="AJ791" s="11">
        <f>IFERROR(IF(--AA791&gt;=80,"خرید قوی",IF(--AA791&gt;=70,"خرید مشروط",IF(--AA791&gt;=60,"مراقبت",IF(--AA791&gt;=45,"ضعیف","عدم ورود")))),"")</f>
        <v/>
      </c>
    </row>
    <row r="792">
      <c r="A792" s="15">
        <f>'دیده بان بازار'!A795</f>
        <v/>
      </c>
      <c r="B792" s="16">
        <f>'دیده بان بازار'!B795</f>
        <v/>
      </c>
      <c r="C792" s="16">
        <f>'دیده بان بازار'!C795</f>
        <v/>
      </c>
      <c r="D792" s="16">
        <f>'دیده بان بازار'!D795</f>
        <v/>
      </c>
      <c r="E792" s="17">
        <f>'دیده بان بازار'!E795</f>
        <v/>
      </c>
      <c r="F792" s="16">
        <f>'دیده بان بازار'!F795</f>
        <v/>
      </c>
      <c r="G792" s="16">
        <f>'دیده بان بازار'!G795</f>
        <v/>
      </c>
      <c r="H792" s="16">
        <f>'دیده بان بازار'!H795</f>
        <v/>
      </c>
      <c r="I792" s="16">
        <f>'دیده بان بازار'!I795</f>
        <v/>
      </c>
      <c r="J792" s="16">
        <f>'دیده بان بازار'!J795</f>
        <v/>
      </c>
      <c r="K792" s="16">
        <f>'دیده بان بازار'!K795</f>
        <v/>
      </c>
      <c r="L792" s="16">
        <f>'دیده بان بازار'!L795</f>
        <v/>
      </c>
      <c r="M792" s="16">
        <f>'دیده بان بازار'!M795</f>
        <v/>
      </c>
      <c r="N792" s="16">
        <f>'دیده بان بازار'!N795</f>
        <v/>
      </c>
      <c r="O792" s="16">
        <f>'دیده بان بازار'!O795</f>
        <v/>
      </c>
      <c r="P792" s="16">
        <f>'دیده بان بازار'!P795</f>
        <v/>
      </c>
      <c r="Q792" s="16">
        <f>'دیده بان بازار'!Q795</f>
        <v/>
      </c>
      <c r="R792" s="16">
        <f>'دیده بان بازار'!R795</f>
        <v/>
      </c>
      <c r="S792" s="16">
        <f>'دیده بان بازار'!S795</f>
        <v/>
      </c>
      <c r="T792" s="16">
        <f>'دیده بان بازار'!T795</f>
        <v/>
      </c>
      <c r="U792" s="16">
        <f>'دیده بان بازار'!U795</f>
        <v/>
      </c>
      <c r="V792" s="16">
        <f>'دیده بان بازار'!V795</f>
        <v/>
      </c>
      <c r="W792" s="7">
        <f>'دیده بان بازار'!W795</f>
        <v/>
      </c>
      <c r="X792" s="11">
        <f>IFERROR(IF(OR(R792&lt;=0,W792&lt;=0,S792&lt;=0,V792&lt;=0),0,ROUND((S792/R792)/(V792/W792),2)),0)</f>
        <v/>
      </c>
      <c r="Y792" s="11">
        <f>IFERROR(IF(OR(S792&lt;=0,V792&lt;=0),0,ROUND(S792/V792,2)),0)</f>
        <v/>
      </c>
      <c r="Z792" s="11">
        <f>IFERROR(J792-M792,0)</f>
        <v/>
      </c>
      <c r="AA792" s="11">
        <f>IFERROR(ROUND(MAX(0,MIN(100,((AB792*0.2)+(AC792*0.15)+(AD792*0.15)+(AE792*0.1)+(AF792*0.1)+(AG792*0.15)+(MIN(Y792/3,1)*100*0.1)+(AI792*0.05))*((AH792/100)*0.25+0.75))),0),0)</f>
        <v/>
      </c>
      <c r="AB792" s="11">
        <f>ROUND(MAX(0,MIN(100,((M792+10)/20)*100)),0)</f>
        <v/>
      </c>
      <c r="AC792" s="11">
        <f>IFERROR(IF(D792&lt;=0,0,ROUND(COUNTIFS($D$4:$D$3359,"&lt;="&amp;D792,$D$4:$D$3359,"&gt;0")/COUNTIF($D$4:$D$3359,"&gt;0")*100,0)),0)</f>
        <v/>
      </c>
      <c r="AD792" s="11">
        <f>IF(E792&lt;=0,0,ROUND(MAX(0,MIN(100,(LOG10(1+E792/1000000000)/LOG10(101))*100)),0))</f>
        <v/>
      </c>
      <c r="AE792" s="11">
        <f>IF(O792=N792,50,ROUND(MAX(0,MIN(100,((H792-N792)/(O792-N792))*100)),0))</f>
        <v/>
      </c>
      <c r="AF792" s="11">
        <f>ROUND(MAX(0,MIN(100,50+((H792-K792)/K792)*1000)),0)</f>
        <v/>
      </c>
      <c r="AG792" s="11">
        <f>IFERROR(ROUND(MAX(0,MIN(100,50+25*LN(MAX(0.01,X792)))),0),25)</f>
        <v/>
      </c>
      <c r="AH792" s="11">
        <f>ROUND(IF(M792&lt;=-30,0,IF(M792&lt;=-20,20,IF(M792&lt;=-10,50,100))),0)</f>
        <v/>
      </c>
      <c r="AI792" s="11">
        <f>ROUND(MAX(0,MIN(100,50+(Z792*10))),0)</f>
        <v/>
      </c>
      <c r="AJ792" s="11">
        <f>IFERROR(IF(--AA792&gt;=80,"خرید قوی",IF(--AA792&gt;=70,"خرید مشروط",IF(--AA792&gt;=60,"مراقبت",IF(--AA792&gt;=45,"ضعیف","عدم ورود")))),"")</f>
        <v/>
      </c>
    </row>
    <row r="793">
      <c r="A793" s="12">
        <f>'دیده بان بازار'!A796</f>
        <v/>
      </c>
      <c r="B793" s="13">
        <f>'دیده بان بازار'!B796</f>
        <v/>
      </c>
      <c r="C793" s="13">
        <f>'دیده بان بازار'!C796</f>
        <v/>
      </c>
      <c r="D793" s="13">
        <f>'دیده بان بازار'!D796</f>
        <v/>
      </c>
      <c r="E793" s="14">
        <f>'دیده بان بازار'!E796</f>
        <v/>
      </c>
      <c r="F793" s="13">
        <f>'دیده بان بازار'!F796</f>
        <v/>
      </c>
      <c r="G793" s="13">
        <f>'دیده بان بازار'!G796</f>
        <v/>
      </c>
      <c r="H793" s="13">
        <f>'دیده بان بازار'!H796</f>
        <v/>
      </c>
      <c r="I793" s="13">
        <f>'دیده بان بازار'!I796</f>
        <v/>
      </c>
      <c r="J793" s="13">
        <f>'دیده بان بازار'!J796</f>
        <v/>
      </c>
      <c r="K793" s="13">
        <f>'دیده بان بازار'!K796</f>
        <v/>
      </c>
      <c r="L793" s="13">
        <f>'دیده بان بازار'!L796</f>
        <v/>
      </c>
      <c r="M793" s="13">
        <f>'دیده بان بازار'!M796</f>
        <v/>
      </c>
      <c r="N793" s="13">
        <f>'دیده بان بازار'!N796</f>
        <v/>
      </c>
      <c r="O793" s="13">
        <f>'دیده بان بازار'!O796</f>
        <v/>
      </c>
      <c r="P793" s="13">
        <f>'دیده بان بازار'!P796</f>
        <v/>
      </c>
      <c r="Q793" s="13">
        <f>'دیده بان بازار'!Q796</f>
        <v/>
      </c>
      <c r="R793" s="13">
        <f>'دیده بان بازار'!R796</f>
        <v/>
      </c>
      <c r="S793" s="13">
        <f>'دیده بان بازار'!S796</f>
        <v/>
      </c>
      <c r="T793" s="13">
        <f>'دیده بان بازار'!T796</f>
        <v/>
      </c>
      <c r="U793" s="13">
        <f>'دیده بان بازار'!U796</f>
        <v/>
      </c>
      <c r="V793" s="13">
        <f>'دیده بان بازار'!V796</f>
        <v/>
      </c>
      <c r="W793" s="6">
        <f>'دیده بان بازار'!W796</f>
        <v/>
      </c>
      <c r="X793" s="11">
        <f>IFERROR(IF(OR(R793&lt;=0,W793&lt;=0,S793&lt;=0,V793&lt;=0),0,ROUND((S793/R793)/(V793/W793),2)),0)</f>
        <v/>
      </c>
      <c r="Y793" s="11">
        <f>IFERROR(IF(OR(S793&lt;=0,V793&lt;=0),0,ROUND(S793/V793,2)),0)</f>
        <v/>
      </c>
      <c r="Z793" s="11">
        <f>IFERROR(J793-M793,0)</f>
        <v/>
      </c>
      <c r="AA793" s="11">
        <f>IFERROR(ROUND(MAX(0,MIN(100,((AB793*0.2)+(AC793*0.15)+(AD793*0.15)+(AE793*0.1)+(AF793*0.1)+(AG793*0.15)+(MIN(Y793/3,1)*100*0.1)+(AI793*0.05))*((AH793/100)*0.25+0.75))),0),0)</f>
        <v/>
      </c>
      <c r="AB793" s="11">
        <f>ROUND(MAX(0,MIN(100,((M793+10)/20)*100)),0)</f>
        <v/>
      </c>
      <c r="AC793" s="11">
        <f>IFERROR(IF(D793&lt;=0,0,ROUND(COUNTIFS($D$4:$D$3359,"&lt;="&amp;D793,$D$4:$D$3359,"&gt;0")/COUNTIF($D$4:$D$3359,"&gt;0")*100,0)),0)</f>
        <v/>
      </c>
      <c r="AD793" s="11">
        <f>IF(E793&lt;=0,0,ROUND(MAX(0,MIN(100,(LOG10(1+E793/1000000000)/LOG10(101))*100)),0))</f>
        <v/>
      </c>
      <c r="AE793" s="11">
        <f>IF(O793=N793,50,ROUND(MAX(0,MIN(100,((H793-N793)/(O793-N793))*100)),0))</f>
        <v/>
      </c>
      <c r="AF793" s="11">
        <f>ROUND(MAX(0,MIN(100,50+((H793-K793)/K793)*1000)),0)</f>
        <v/>
      </c>
      <c r="AG793" s="11">
        <f>IFERROR(ROUND(MAX(0,MIN(100,50+25*LN(MAX(0.01,X793)))),0),25)</f>
        <v/>
      </c>
      <c r="AH793" s="11">
        <f>ROUND(IF(M793&lt;=-30,0,IF(M793&lt;=-20,20,IF(M793&lt;=-10,50,100))),0)</f>
        <v/>
      </c>
      <c r="AI793" s="11">
        <f>ROUND(MAX(0,MIN(100,50+(Z793*10))),0)</f>
        <v/>
      </c>
      <c r="AJ793" s="11">
        <f>IFERROR(IF(--AA793&gt;=80,"خرید قوی",IF(--AA793&gt;=70,"خرید مشروط",IF(--AA793&gt;=60,"مراقبت",IF(--AA793&gt;=45,"ضعیف","عدم ورود")))),"")</f>
        <v/>
      </c>
    </row>
    <row r="794">
      <c r="A794" s="15">
        <f>'دیده بان بازار'!A797</f>
        <v/>
      </c>
      <c r="B794" s="16">
        <f>'دیده بان بازار'!B797</f>
        <v/>
      </c>
      <c r="C794" s="16">
        <f>'دیده بان بازار'!C797</f>
        <v/>
      </c>
      <c r="D794" s="16">
        <f>'دیده بان بازار'!D797</f>
        <v/>
      </c>
      <c r="E794" s="17">
        <f>'دیده بان بازار'!E797</f>
        <v/>
      </c>
      <c r="F794" s="16">
        <f>'دیده بان بازار'!F797</f>
        <v/>
      </c>
      <c r="G794" s="16">
        <f>'دیده بان بازار'!G797</f>
        <v/>
      </c>
      <c r="H794" s="16">
        <f>'دیده بان بازار'!H797</f>
        <v/>
      </c>
      <c r="I794" s="16">
        <f>'دیده بان بازار'!I797</f>
        <v/>
      </c>
      <c r="J794" s="16">
        <f>'دیده بان بازار'!J797</f>
        <v/>
      </c>
      <c r="K794" s="16">
        <f>'دیده بان بازار'!K797</f>
        <v/>
      </c>
      <c r="L794" s="16">
        <f>'دیده بان بازار'!L797</f>
        <v/>
      </c>
      <c r="M794" s="16">
        <f>'دیده بان بازار'!M797</f>
        <v/>
      </c>
      <c r="N794" s="16">
        <f>'دیده بان بازار'!N797</f>
        <v/>
      </c>
      <c r="O794" s="16">
        <f>'دیده بان بازار'!O797</f>
        <v/>
      </c>
      <c r="P794" s="16">
        <f>'دیده بان بازار'!P797</f>
        <v/>
      </c>
      <c r="Q794" s="16">
        <f>'دیده بان بازار'!Q797</f>
        <v/>
      </c>
      <c r="R794" s="16">
        <f>'دیده بان بازار'!R797</f>
        <v/>
      </c>
      <c r="S794" s="16">
        <f>'دیده بان بازار'!S797</f>
        <v/>
      </c>
      <c r="T794" s="16">
        <f>'دیده بان بازار'!T797</f>
        <v/>
      </c>
      <c r="U794" s="16">
        <f>'دیده بان بازار'!U797</f>
        <v/>
      </c>
      <c r="V794" s="16">
        <f>'دیده بان بازار'!V797</f>
        <v/>
      </c>
      <c r="W794" s="7">
        <f>'دیده بان بازار'!W797</f>
        <v/>
      </c>
      <c r="X794" s="11">
        <f>IFERROR(IF(OR(R794&lt;=0,W794&lt;=0,S794&lt;=0,V794&lt;=0),0,ROUND((S794/R794)/(V794/W794),2)),0)</f>
        <v/>
      </c>
      <c r="Y794" s="11">
        <f>IFERROR(IF(OR(S794&lt;=0,V794&lt;=0),0,ROUND(S794/V794,2)),0)</f>
        <v/>
      </c>
      <c r="Z794" s="11">
        <f>IFERROR(J794-M794,0)</f>
        <v/>
      </c>
      <c r="AA794" s="11">
        <f>IFERROR(ROUND(MAX(0,MIN(100,((AB794*0.2)+(AC794*0.15)+(AD794*0.15)+(AE794*0.1)+(AF794*0.1)+(AG794*0.15)+(MIN(Y794/3,1)*100*0.1)+(AI794*0.05))*((AH794/100)*0.25+0.75))),0),0)</f>
        <v/>
      </c>
      <c r="AB794" s="11">
        <f>ROUND(MAX(0,MIN(100,((M794+10)/20)*100)),0)</f>
        <v/>
      </c>
      <c r="AC794" s="11">
        <f>IFERROR(IF(D794&lt;=0,0,ROUND(COUNTIFS($D$4:$D$3359,"&lt;="&amp;D794,$D$4:$D$3359,"&gt;0")/COUNTIF($D$4:$D$3359,"&gt;0")*100,0)),0)</f>
        <v/>
      </c>
      <c r="AD794" s="11">
        <f>IF(E794&lt;=0,0,ROUND(MAX(0,MIN(100,(LOG10(1+E794/1000000000)/LOG10(101))*100)),0))</f>
        <v/>
      </c>
      <c r="AE794" s="11">
        <f>IF(O794=N794,50,ROUND(MAX(0,MIN(100,((H794-N794)/(O794-N794))*100)),0))</f>
        <v/>
      </c>
      <c r="AF794" s="11">
        <f>ROUND(MAX(0,MIN(100,50+((H794-K794)/K794)*1000)),0)</f>
        <v/>
      </c>
      <c r="AG794" s="11">
        <f>IFERROR(ROUND(MAX(0,MIN(100,50+25*LN(MAX(0.01,X794)))),0),25)</f>
        <v/>
      </c>
      <c r="AH794" s="11">
        <f>ROUND(IF(M794&lt;=-30,0,IF(M794&lt;=-20,20,IF(M794&lt;=-10,50,100))),0)</f>
        <v/>
      </c>
      <c r="AI794" s="11">
        <f>ROUND(MAX(0,MIN(100,50+(Z794*10))),0)</f>
        <v/>
      </c>
      <c r="AJ794" s="11">
        <f>IFERROR(IF(--AA794&gt;=80,"خرید قوی",IF(--AA794&gt;=70,"خرید مشروط",IF(--AA794&gt;=60,"مراقبت",IF(--AA794&gt;=45,"ضعیف","عدم ورود")))),"")</f>
        <v/>
      </c>
    </row>
    <row r="795">
      <c r="A795" s="12">
        <f>'دیده بان بازار'!A798</f>
        <v/>
      </c>
      <c r="B795" s="13">
        <f>'دیده بان بازار'!B798</f>
        <v/>
      </c>
      <c r="C795" s="13">
        <f>'دیده بان بازار'!C798</f>
        <v/>
      </c>
      <c r="D795" s="13">
        <f>'دیده بان بازار'!D798</f>
        <v/>
      </c>
      <c r="E795" s="14">
        <f>'دیده بان بازار'!E798</f>
        <v/>
      </c>
      <c r="F795" s="13">
        <f>'دیده بان بازار'!F798</f>
        <v/>
      </c>
      <c r="G795" s="13">
        <f>'دیده بان بازار'!G798</f>
        <v/>
      </c>
      <c r="H795" s="13">
        <f>'دیده بان بازار'!H798</f>
        <v/>
      </c>
      <c r="I795" s="13">
        <f>'دیده بان بازار'!I798</f>
        <v/>
      </c>
      <c r="J795" s="13">
        <f>'دیده بان بازار'!J798</f>
        <v/>
      </c>
      <c r="K795" s="13">
        <f>'دیده بان بازار'!K798</f>
        <v/>
      </c>
      <c r="L795" s="13">
        <f>'دیده بان بازار'!L798</f>
        <v/>
      </c>
      <c r="M795" s="13">
        <f>'دیده بان بازار'!M798</f>
        <v/>
      </c>
      <c r="N795" s="13">
        <f>'دیده بان بازار'!N798</f>
        <v/>
      </c>
      <c r="O795" s="13">
        <f>'دیده بان بازار'!O798</f>
        <v/>
      </c>
      <c r="P795" s="13">
        <f>'دیده بان بازار'!P798</f>
        <v/>
      </c>
      <c r="Q795" s="13">
        <f>'دیده بان بازار'!Q798</f>
        <v/>
      </c>
      <c r="R795" s="13">
        <f>'دیده بان بازار'!R798</f>
        <v/>
      </c>
      <c r="S795" s="13">
        <f>'دیده بان بازار'!S798</f>
        <v/>
      </c>
      <c r="T795" s="13">
        <f>'دیده بان بازار'!T798</f>
        <v/>
      </c>
      <c r="U795" s="13">
        <f>'دیده بان بازار'!U798</f>
        <v/>
      </c>
      <c r="V795" s="13">
        <f>'دیده بان بازار'!V798</f>
        <v/>
      </c>
      <c r="W795" s="6">
        <f>'دیده بان بازار'!W798</f>
        <v/>
      </c>
      <c r="X795" s="11">
        <f>IFERROR(IF(OR(R795&lt;=0,W795&lt;=0,S795&lt;=0,V795&lt;=0),0,ROUND((S795/R795)/(V795/W795),2)),0)</f>
        <v/>
      </c>
      <c r="Y795" s="11">
        <f>IFERROR(IF(OR(S795&lt;=0,V795&lt;=0),0,ROUND(S795/V795,2)),0)</f>
        <v/>
      </c>
      <c r="Z795" s="11">
        <f>IFERROR(J795-M795,0)</f>
        <v/>
      </c>
      <c r="AA795" s="11">
        <f>IFERROR(ROUND(MAX(0,MIN(100,((AB795*0.2)+(AC795*0.15)+(AD795*0.15)+(AE795*0.1)+(AF795*0.1)+(AG795*0.15)+(MIN(Y795/3,1)*100*0.1)+(AI795*0.05))*((AH795/100)*0.25+0.75))),0),0)</f>
        <v/>
      </c>
      <c r="AB795" s="11">
        <f>ROUND(MAX(0,MIN(100,((M795+10)/20)*100)),0)</f>
        <v/>
      </c>
      <c r="AC795" s="11">
        <f>IFERROR(IF(D795&lt;=0,0,ROUND(COUNTIFS($D$4:$D$3359,"&lt;="&amp;D795,$D$4:$D$3359,"&gt;0")/COUNTIF($D$4:$D$3359,"&gt;0")*100,0)),0)</f>
        <v/>
      </c>
      <c r="AD795" s="11">
        <f>IF(E795&lt;=0,0,ROUND(MAX(0,MIN(100,(LOG10(1+E795/1000000000)/LOG10(101))*100)),0))</f>
        <v/>
      </c>
      <c r="AE795" s="11">
        <f>IF(O795=N795,50,ROUND(MAX(0,MIN(100,((H795-N795)/(O795-N795))*100)),0))</f>
        <v/>
      </c>
      <c r="AF795" s="11">
        <f>ROUND(MAX(0,MIN(100,50+((H795-K795)/K795)*1000)),0)</f>
        <v/>
      </c>
      <c r="AG795" s="11">
        <f>IFERROR(ROUND(MAX(0,MIN(100,50+25*LN(MAX(0.01,X795)))),0),25)</f>
        <v/>
      </c>
      <c r="AH795" s="11">
        <f>ROUND(IF(M795&lt;=-30,0,IF(M795&lt;=-20,20,IF(M795&lt;=-10,50,100))),0)</f>
        <v/>
      </c>
      <c r="AI795" s="11">
        <f>ROUND(MAX(0,MIN(100,50+(Z795*10))),0)</f>
        <v/>
      </c>
      <c r="AJ795" s="11">
        <f>IFERROR(IF(--AA795&gt;=80,"خرید قوی",IF(--AA795&gt;=70,"خرید مشروط",IF(--AA795&gt;=60,"مراقبت",IF(--AA795&gt;=45,"ضعیف","عدم ورود")))),"")</f>
        <v/>
      </c>
    </row>
    <row r="796">
      <c r="A796" s="15">
        <f>'دیده بان بازار'!A799</f>
        <v/>
      </c>
      <c r="B796" s="16">
        <f>'دیده بان بازار'!B799</f>
        <v/>
      </c>
      <c r="C796" s="16">
        <f>'دیده بان بازار'!C799</f>
        <v/>
      </c>
      <c r="D796" s="16">
        <f>'دیده بان بازار'!D799</f>
        <v/>
      </c>
      <c r="E796" s="17">
        <f>'دیده بان بازار'!E799</f>
        <v/>
      </c>
      <c r="F796" s="16">
        <f>'دیده بان بازار'!F799</f>
        <v/>
      </c>
      <c r="G796" s="16">
        <f>'دیده بان بازار'!G799</f>
        <v/>
      </c>
      <c r="H796" s="16">
        <f>'دیده بان بازار'!H799</f>
        <v/>
      </c>
      <c r="I796" s="16">
        <f>'دیده بان بازار'!I799</f>
        <v/>
      </c>
      <c r="J796" s="16">
        <f>'دیده بان بازار'!J799</f>
        <v/>
      </c>
      <c r="K796" s="16">
        <f>'دیده بان بازار'!K799</f>
        <v/>
      </c>
      <c r="L796" s="16">
        <f>'دیده بان بازار'!L799</f>
        <v/>
      </c>
      <c r="M796" s="16">
        <f>'دیده بان بازار'!M799</f>
        <v/>
      </c>
      <c r="N796" s="16">
        <f>'دیده بان بازار'!N799</f>
        <v/>
      </c>
      <c r="O796" s="16">
        <f>'دیده بان بازار'!O799</f>
        <v/>
      </c>
      <c r="P796" s="16">
        <f>'دیده بان بازار'!P799</f>
        <v/>
      </c>
      <c r="Q796" s="16">
        <f>'دیده بان بازار'!Q799</f>
        <v/>
      </c>
      <c r="R796" s="16">
        <f>'دیده بان بازار'!R799</f>
        <v/>
      </c>
      <c r="S796" s="16">
        <f>'دیده بان بازار'!S799</f>
        <v/>
      </c>
      <c r="T796" s="16">
        <f>'دیده بان بازار'!T799</f>
        <v/>
      </c>
      <c r="U796" s="16">
        <f>'دیده بان بازار'!U799</f>
        <v/>
      </c>
      <c r="V796" s="16">
        <f>'دیده بان بازار'!V799</f>
        <v/>
      </c>
      <c r="W796" s="7">
        <f>'دیده بان بازار'!W799</f>
        <v/>
      </c>
      <c r="X796" s="11">
        <f>IFERROR(IF(OR(R796&lt;=0,W796&lt;=0,S796&lt;=0,V796&lt;=0),0,ROUND((S796/R796)/(V796/W796),2)),0)</f>
        <v/>
      </c>
      <c r="Y796" s="11">
        <f>IFERROR(IF(OR(S796&lt;=0,V796&lt;=0),0,ROUND(S796/V796,2)),0)</f>
        <v/>
      </c>
      <c r="Z796" s="11">
        <f>IFERROR(J796-M796,0)</f>
        <v/>
      </c>
      <c r="AA796" s="11">
        <f>IFERROR(ROUND(MAX(0,MIN(100,((AB796*0.2)+(AC796*0.15)+(AD796*0.15)+(AE796*0.1)+(AF796*0.1)+(AG796*0.15)+(MIN(Y796/3,1)*100*0.1)+(AI796*0.05))*((AH796/100)*0.25+0.75))),0),0)</f>
        <v/>
      </c>
      <c r="AB796" s="11">
        <f>ROUND(MAX(0,MIN(100,((M796+10)/20)*100)),0)</f>
        <v/>
      </c>
      <c r="AC796" s="11">
        <f>IFERROR(IF(D796&lt;=0,0,ROUND(COUNTIFS($D$4:$D$3359,"&lt;="&amp;D796,$D$4:$D$3359,"&gt;0")/COUNTIF($D$4:$D$3359,"&gt;0")*100,0)),0)</f>
        <v/>
      </c>
      <c r="AD796" s="11">
        <f>IF(E796&lt;=0,0,ROUND(MAX(0,MIN(100,(LOG10(1+E796/1000000000)/LOG10(101))*100)),0))</f>
        <v/>
      </c>
      <c r="AE796" s="11">
        <f>IF(O796=N796,50,ROUND(MAX(0,MIN(100,((H796-N796)/(O796-N796))*100)),0))</f>
        <v/>
      </c>
      <c r="AF796" s="11">
        <f>ROUND(MAX(0,MIN(100,50+((H796-K796)/K796)*1000)),0)</f>
        <v/>
      </c>
      <c r="AG796" s="11">
        <f>IFERROR(ROUND(MAX(0,MIN(100,50+25*LN(MAX(0.01,X796)))),0),25)</f>
        <v/>
      </c>
      <c r="AH796" s="11">
        <f>ROUND(IF(M796&lt;=-30,0,IF(M796&lt;=-20,20,IF(M796&lt;=-10,50,100))),0)</f>
        <v/>
      </c>
      <c r="AI796" s="11">
        <f>ROUND(MAX(0,MIN(100,50+(Z796*10))),0)</f>
        <v/>
      </c>
      <c r="AJ796" s="11">
        <f>IFERROR(IF(--AA796&gt;=80,"خرید قوی",IF(--AA796&gt;=70,"خرید مشروط",IF(--AA796&gt;=60,"مراقبت",IF(--AA796&gt;=45,"ضعیف","عدم ورود")))),"")</f>
        <v/>
      </c>
    </row>
    <row r="797">
      <c r="A797" s="15">
        <f>'دیده بان بازار'!A800</f>
        <v/>
      </c>
      <c r="B797" s="16">
        <f>'دیده بان بازار'!B800</f>
        <v/>
      </c>
      <c r="C797" s="16">
        <f>'دیده بان بازار'!C800</f>
        <v/>
      </c>
      <c r="D797" s="16">
        <f>'دیده بان بازار'!D800</f>
        <v/>
      </c>
      <c r="E797" s="17">
        <f>'دیده بان بازار'!E800</f>
        <v/>
      </c>
      <c r="F797" s="16">
        <f>'دیده بان بازار'!F800</f>
        <v/>
      </c>
      <c r="G797" s="16">
        <f>'دیده بان بازار'!G800</f>
        <v/>
      </c>
      <c r="H797" s="16">
        <f>'دیده بان بازار'!H800</f>
        <v/>
      </c>
      <c r="I797" s="16">
        <f>'دیده بان بازار'!I800</f>
        <v/>
      </c>
      <c r="J797" s="16">
        <f>'دیده بان بازار'!J800</f>
        <v/>
      </c>
      <c r="K797" s="16">
        <f>'دیده بان بازار'!K800</f>
        <v/>
      </c>
      <c r="L797" s="16">
        <f>'دیده بان بازار'!L800</f>
        <v/>
      </c>
      <c r="M797" s="16">
        <f>'دیده بان بازار'!M800</f>
        <v/>
      </c>
      <c r="N797" s="16">
        <f>'دیده بان بازار'!N800</f>
        <v/>
      </c>
      <c r="O797" s="16">
        <f>'دیده بان بازار'!O800</f>
        <v/>
      </c>
      <c r="P797" s="16">
        <f>'دیده بان بازار'!P800</f>
        <v/>
      </c>
      <c r="Q797" s="16">
        <f>'دیده بان بازار'!Q800</f>
        <v/>
      </c>
      <c r="R797" s="16">
        <f>'دیده بان بازار'!R800</f>
        <v/>
      </c>
      <c r="S797" s="16">
        <f>'دیده بان بازار'!S800</f>
        <v/>
      </c>
      <c r="T797" s="16">
        <f>'دیده بان بازار'!T800</f>
        <v/>
      </c>
      <c r="U797" s="16">
        <f>'دیده بان بازار'!U800</f>
        <v/>
      </c>
      <c r="V797" s="16">
        <f>'دیده بان بازار'!V800</f>
        <v/>
      </c>
      <c r="W797" s="7">
        <f>'دیده بان بازار'!W800</f>
        <v/>
      </c>
      <c r="X797" s="11">
        <f>IFERROR(IF(OR(R797&lt;=0,W797&lt;=0,S797&lt;=0,V797&lt;=0),0,ROUND((S797/R797)/(V797/W797),2)),0)</f>
        <v/>
      </c>
      <c r="Y797" s="11">
        <f>IFERROR(IF(OR(S797&lt;=0,V797&lt;=0),0,ROUND(S797/V797,2)),0)</f>
        <v/>
      </c>
      <c r="Z797" s="11">
        <f>IFERROR(J797-M797,0)</f>
        <v/>
      </c>
      <c r="AA797" s="11">
        <f>IFERROR(ROUND(MAX(0,MIN(100,((AB797*0.2)+(AC797*0.15)+(AD797*0.15)+(AE797*0.1)+(AF797*0.1)+(AG797*0.15)+(MIN(Y797/3,1)*100*0.1)+(AI797*0.05))*((AH797/100)*0.25+0.75))),0),0)</f>
        <v/>
      </c>
      <c r="AB797" s="11">
        <f>ROUND(MAX(0,MIN(100,((M797+10)/20)*100)),0)</f>
        <v/>
      </c>
      <c r="AC797" s="11">
        <f>IFERROR(IF(D797&lt;=0,0,ROUND(COUNTIFS($D$4:$D$3359,"&lt;="&amp;D797,$D$4:$D$3359,"&gt;0")/COUNTIF($D$4:$D$3359,"&gt;0")*100,0)),0)</f>
        <v/>
      </c>
      <c r="AD797" s="11">
        <f>IF(E797&lt;=0,0,ROUND(MAX(0,MIN(100,(LOG10(1+E797/1000000000)/LOG10(101))*100)),0))</f>
        <v/>
      </c>
      <c r="AE797" s="11">
        <f>IF(O797=N797,50,ROUND(MAX(0,MIN(100,((H797-N797)/(O797-N797))*100)),0))</f>
        <v/>
      </c>
      <c r="AF797" s="11">
        <f>ROUND(MAX(0,MIN(100,50+((H797-K797)/K797)*1000)),0)</f>
        <v/>
      </c>
      <c r="AG797" s="11">
        <f>IFERROR(ROUND(MAX(0,MIN(100,50+25*LN(MAX(0.01,X797)))),0),25)</f>
        <v/>
      </c>
      <c r="AH797" s="11">
        <f>ROUND(IF(M797&lt;=-30,0,IF(M797&lt;=-20,20,IF(M797&lt;=-10,50,100))),0)</f>
        <v/>
      </c>
      <c r="AI797" s="11">
        <f>ROUND(MAX(0,MIN(100,50+(Z797*10))),0)</f>
        <v/>
      </c>
      <c r="AJ797" s="11">
        <f>IFERROR(IF(--AA797&gt;=80,"خرید قوی",IF(--AA797&gt;=70,"خرید مشروط",IF(--AA797&gt;=60,"مراقبت",IF(--AA797&gt;=45,"ضعیف","عدم ورود")))),"")</f>
        <v/>
      </c>
    </row>
    <row r="798">
      <c r="A798" s="12">
        <f>'دیده بان بازار'!A801</f>
        <v/>
      </c>
      <c r="B798" s="13">
        <f>'دیده بان بازار'!B801</f>
        <v/>
      </c>
      <c r="C798" s="13">
        <f>'دیده بان بازار'!C801</f>
        <v/>
      </c>
      <c r="D798" s="13">
        <f>'دیده بان بازار'!D801</f>
        <v/>
      </c>
      <c r="E798" s="14">
        <f>'دیده بان بازار'!E801</f>
        <v/>
      </c>
      <c r="F798" s="13">
        <f>'دیده بان بازار'!F801</f>
        <v/>
      </c>
      <c r="G798" s="13">
        <f>'دیده بان بازار'!G801</f>
        <v/>
      </c>
      <c r="H798" s="13">
        <f>'دیده بان بازار'!H801</f>
        <v/>
      </c>
      <c r="I798" s="13">
        <f>'دیده بان بازار'!I801</f>
        <v/>
      </c>
      <c r="J798" s="13">
        <f>'دیده بان بازار'!J801</f>
        <v/>
      </c>
      <c r="K798" s="13">
        <f>'دیده بان بازار'!K801</f>
        <v/>
      </c>
      <c r="L798" s="13">
        <f>'دیده بان بازار'!L801</f>
        <v/>
      </c>
      <c r="M798" s="13">
        <f>'دیده بان بازار'!M801</f>
        <v/>
      </c>
      <c r="N798" s="13">
        <f>'دیده بان بازار'!N801</f>
        <v/>
      </c>
      <c r="O798" s="13">
        <f>'دیده بان بازار'!O801</f>
        <v/>
      </c>
      <c r="P798" s="13">
        <f>'دیده بان بازار'!P801</f>
        <v/>
      </c>
      <c r="Q798" s="13">
        <f>'دیده بان بازار'!Q801</f>
        <v/>
      </c>
      <c r="R798" s="13">
        <f>'دیده بان بازار'!R801</f>
        <v/>
      </c>
      <c r="S798" s="13">
        <f>'دیده بان بازار'!S801</f>
        <v/>
      </c>
      <c r="T798" s="13">
        <f>'دیده بان بازار'!T801</f>
        <v/>
      </c>
      <c r="U798" s="13">
        <f>'دیده بان بازار'!U801</f>
        <v/>
      </c>
      <c r="V798" s="13">
        <f>'دیده بان بازار'!V801</f>
        <v/>
      </c>
      <c r="W798" s="6">
        <f>'دیده بان بازار'!W801</f>
        <v/>
      </c>
      <c r="X798" s="11">
        <f>IFERROR(IF(OR(R798&lt;=0,W798&lt;=0,S798&lt;=0,V798&lt;=0),0,ROUND((S798/R798)/(V798/W798),2)),0)</f>
        <v/>
      </c>
      <c r="Y798" s="11">
        <f>IFERROR(IF(OR(S798&lt;=0,V798&lt;=0),0,ROUND(S798/V798,2)),0)</f>
        <v/>
      </c>
      <c r="Z798" s="11">
        <f>IFERROR(J798-M798,0)</f>
        <v/>
      </c>
      <c r="AA798" s="11">
        <f>IFERROR(ROUND(MAX(0,MIN(100,((AB798*0.2)+(AC798*0.15)+(AD798*0.15)+(AE798*0.1)+(AF798*0.1)+(AG798*0.15)+(MIN(Y798/3,1)*100*0.1)+(AI798*0.05))*((AH798/100)*0.25+0.75))),0),0)</f>
        <v/>
      </c>
      <c r="AB798" s="11">
        <f>ROUND(MAX(0,MIN(100,((M798+10)/20)*100)),0)</f>
        <v/>
      </c>
      <c r="AC798" s="11">
        <f>IFERROR(IF(D798&lt;=0,0,ROUND(COUNTIFS($D$4:$D$3359,"&lt;="&amp;D798,$D$4:$D$3359,"&gt;0")/COUNTIF($D$4:$D$3359,"&gt;0")*100,0)),0)</f>
        <v/>
      </c>
      <c r="AD798" s="11">
        <f>IF(E798&lt;=0,0,ROUND(MAX(0,MIN(100,(LOG10(1+E798/1000000000)/LOG10(101))*100)),0))</f>
        <v/>
      </c>
      <c r="AE798" s="11">
        <f>IF(O798=N798,50,ROUND(MAX(0,MIN(100,((H798-N798)/(O798-N798))*100)),0))</f>
        <v/>
      </c>
      <c r="AF798" s="11">
        <f>ROUND(MAX(0,MIN(100,50+((H798-K798)/K798)*1000)),0)</f>
        <v/>
      </c>
      <c r="AG798" s="11">
        <f>IFERROR(ROUND(MAX(0,MIN(100,50+25*LN(MAX(0.01,X798)))),0),25)</f>
        <v/>
      </c>
      <c r="AH798" s="11">
        <f>ROUND(IF(M798&lt;=-30,0,IF(M798&lt;=-20,20,IF(M798&lt;=-10,50,100))),0)</f>
        <v/>
      </c>
      <c r="AI798" s="11">
        <f>ROUND(MAX(0,MIN(100,50+(Z798*10))),0)</f>
        <v/>
      </c>
      <c r="AJ798" s="11">
        <f>IFERROR(IF(--AA798&gt;=80,"خرید قوی",IF(--AA798&gt;=70,"خرید مشروط",IF(--AA798&gt;=60,"مراقبت",IF(--AA798&gt;=45,"ضعیف","عدم ورود")))),"")</f>
        <v/>
      </c>
    </row>
    <row r="799">
      <c r="A799" s="15">
        <f>'دیده بان بازار'!A802</f>
        <v/>
      </c>
      <c r="B799" s="16">
        <f>'دیده بان بازار'!B802</f>
        <v/>
      </c>
      <c r="C799" s="16">
        <f>'دیده بان بازار'!C802</f>
        <v/>
      </c>
      <c r="D799" s="16">
        <f>'دیده بان بازار'!D802</f>
        <v/>
      </c>
      <c r="E799" s="17">
        <f>'دیده بان بازار'!E802</f>
        <v/>
      </c>
      <c r="F799" s="16">
        <f>'دیده بان بازار'!F802</f>
        <v/>
      </c>
      <c r="G799" s="16">
        <f>'دیده بان بازار'!G802</f>
        <v/>
      </c>
      <c r="H799" s="16">
        <f>'دیده بان بازار'!H802</f>
        <v/>
      </c>
      <c r="I799" s="16">
        <f>'دیده بان بازار'!I802</f>
        <v/>
      </c>
      <c r="J799" s="16">
        <f>'دیده بان بازار'!J802</f>
        <v/>
      </c>
      <c r="K799" s="16">
        <f>'دیده بان بازار'!K802</f>
        <v/>
      </c>
      <c r="L799" s="16">
        <f>'دیده بان بازار'!L802</f>
        <v/>
      </c>
      <c r="M799" s="16">
        <f>'دیده بان بازار'!M802</f>
        <v/>
      </c>
      <c r="N799" s="16">
        <f>'دیده بان بازار'!N802</f>
        <v/>
      </c>
      <c r="O799" s="16">
        <f>'دیده بان بازار'!O802</f>
        <v/>
      </c>
      <c r="P799" s="16">
        <f>'دیده بان بازار'!P802</f>
        <v/>
      </c>
      <c r="Q799" s="16">
        <f>'دیده بان بازار'!Q802</f>
        <v/>
      </c>
      <c r="R799" s="16">
        <f>'دیده بان بازار'!R802</f>
        <v/>
      </c>
      <c r="S799" s="16">
        <f>'دیده بان بازار'!S802</f>
        <v/>
      </c>
      <c r="T799" s="16">
        <f>'دیده بان بازار'!T802</f>
        <v/>
      </c>
      <c r="U799" s="16">
        <f>'دیده بان بازار'!U802</f>
        <v/>
      </c>
      <c r="V799" s="16">
        <f>'دیده بان بازار'!V802</f>
        <v/>
      </c>
      <c r="W799" s="7">
        <f>'دیده بان بازار'!W802</f>
        <v/>
      </c>
      <c r="X799" s="11">
        <f>IFERROR(IF(OR(R799&lt;=0,W799&lt;=0,S799&lt;=0,V799&lt;=0),0,ROUND((S799/R799)/(V799/W799),2)),0)</f>
        <v/>
      </c>
      <c r="Y799" s="11">
        <f>IFERROR(IF(OR(S799&lt;=0,V799&lt;=0),0,ROUND(S799/V799,2)),0)</f>
        <v/>
      </c>
      <c r="Z799" s="11">
        <f>IFERROR(J799-M799,0)</f>
        <v/>
      </c>
      <c r="AA799" s="11">
        <f>IFERROR(ROUND(MAX(0,MIN(100,((AB799*0.2)+(AC799*0.15)+(AD799*0.15)+(AE799*0.1)+(AF799*0.1)+(AG799*0.15)+(MIN(Y799/3,1)*100*0.1)+(AI799*0.05))*((AH799/100)*0.25+0.75))),0),0)</f>
        <v/>
      </c>
      <c r="AB799" s="11">
        <f>ROUND(MAX(0,MIN(100,((M799+10)/20)*100)),0)</f>
        <v/>
      </c>
      <c r="AC799" s="11">
        <f>IFERROR(IF(D799&lt;=0,0,ROUND(COUNTIFS($D$4:$D$3359,"&lt;="&amp;D799,$D$4:$D$3359,"&gt;0")/COUNTIF($D$4:$D$3359,"&gt;0")*100,0)),0)</f>
        <v/>
      </c>
      <c r="AD799" s="11">
        <f>IF(E799&lt;=0,0,ROUND(MAX(0,MIN(100,(LOG10(1+E799/1000000000)/LOG10(101))*100)),0))</f>
        <v/>
      </c>
      <c r="AE799" s="11">
        <f>IF(O799=N799,50,ROUND(MAX(0,MIN(100,((H799-N799)/(O799-N799))*100)),0))</f>
        <v/>
      </c>
      <c r="AF799" s="11">
        <f>ROUND(MAX(0,MIN(100,50+((H799-K799)/K799)*1000)),0)</f>
        <v/>
      </c>
      <c r="AG799" s="11">
        <f>IFERROR(ROUND(MAX(0,MIN(100,50+25*LN(MAX(0.01,X799)))),0),25)</f>
        <v/>
      </c>
      <c r="AH799" s="11">
        <f>ROUND(IF(M799&lt;=-30,0,IF(M799&lt;=-20,20,IF(M799&lt;=-10,50,100))),0)</f>
        <v/>
      </c>
      <c r="AI799" s="11">
        <f>ROUND(MAX(0,MIN(100,50+(Z799*10))),0)</f>
        <v/>
      </c>
      <c r="AJ799" s="11">
        <f>IFERROR(IF(--AA799&gt;=80,"خرید قوی",IF(--AA799&gt;=70,"خرید مشروط",IF(--AA799&gt;=60,"مراقبت",IF(--AA799&gt;=45,"ضعیف","عدم ورود")))),"")</f>
        <v/>
      </c>
    </row>
    <row r="800">
      <c r="A800" s="12">
        <f>'دیده بان بازار'!A803</f>
        <v/>
      </c>
      <c r="B800" s="13">
        <f>'دیده بان بازار'!B803</f>
        <v/>
      </c>
      <c r="C800" s="13">
        <f>'دیده بان بازار'!C803</f>
        <v/>
      </c>
      <c r="D800" s="13">
        <f>'دیده بان بازار'!D803</f>
        <v/>
      </c>
      <c r="E800" s="14">
        <f>'دیده بان بازار'!E803</f>
        <v/>
      </c>
      <c r="F800" s="13">
        <f>'دیده بان بازار'!F803</f>
        <v/>
      </c>
      <c r="G800" s="13">
        <f>'دیده بان بازار'!G803</f>
        <v/>
      </c>
      <c r="H800" s="13">
        <f>'دیده بان بازار'!H803</f>
        <v/>
      </c>
      <c r="I800" s="13">
        <f>'دیده بان بازار'!I803</f>
        <v/>
      </c>
      <c r="J800" s="13">
        <f>'دیده بان بازار'!J803</f>
        <v/>
      </c>
      <c r="K800" s="13">
        <f>'دیده بان بازار'!K803</f>
        <v/>
      </c>
      <c r="L800" s="13">
        <f>'دیده بان بازار'!L803</f>
        <v/>
      </c>
      <c r="M800" s="13">
        <f>'دیده بان بازار'!M803</f>
        <v/>
      </c>
      <c r="N800" s="13">
        <f>'دیده بان بازار'!N803</f>
        <v/>
      </c>
      <c r="O800" s="13">
        <f>'دیده بان بازار'!O803</f>
        <v/>
      </c>
      <c r="P800" s="13">
        <f>'دیده بان بازار'!P803</f>
        <v/>
      </c>
      <c r="Q800" s="13">
        <f>'دیده بان بازار'!Q803</f>
        <v/>
      </c>
      <c r="R800" s="13">
        <f>'دیده بان بازار'!R803</f>
        <v/>
      </c>
      <c r="S800" s="13">
        <f>'دیده بان بازار'!S803</f>
        <v/>
      </c>
      <c r="T800" s="13">
        <f>'دیده بان بازار'!T803</f>
        <v/>
      </c>
      <c r="U800" s="13">
        <f>'دیده بان بازار'!U803</f>
        <v/>
      </c>
      <c r="V800" s="13">
        <f>'دیده بان بازار'!V803</f>
        <v/>
      </c>
      <c r="W800" s="6">
        <f>'دیده بان بازار'!W803</f>
        <v/>
      </c>
      <c r="X800" s="11">
        <f>IFERROR(IF(OR(R800&lt;=0,W800&lt;=0,S800&lt;=0,V800&lt;=0),0,ROUND((S800/R800)/(V800/W800),2)),0)</f>
        <v/>
      </c>
      <c r="Y800" s="11">
        <f>IFERROR(IF(OR(S800&lt;=0,V800&lt;=0),0,ROUND(S800/V800,2)),0)</f>
        <v/>
      </c>
      <c r="Z800" s="11">
        <f>IFERROR(J800-M800,0)</f>
        <v/>
      </c>
      <c r="AA800" s="11">
        <f>IFERROR(ROUND(MAX(0,MIN(100,((AB800*0.2)+(AC800*0.15)+(AD800*0.15)+(AE800*0.1)+(AF800*0.1)+(AG800*0.15)+(MIN(Y800/3,1)*100*0.1)+(AI800*0.05))*((AH800/100)*0.25+0.75))),0),0)</f>
        <v/>
      </c>
      <c r="AB800" s="11">
        <f>ROUND(MAX(0,MIN(100,((M800+10)/20)*100)),0)</f>
        <v/>
      </c>
      <c r="AC800" s="11">
        <f>IFERROR(IF(D800&lt;=0,0,ROUND(COUNTIFS($D$4:$D$3359,"&lt;="&amp;D800,$D$4:$D$3359,"&gt;0")/COUNTIF($D$4:$D$3359,"&gt;0")*100,0)),0)</f>
        <v/>
      </c>
      <c r="AD800" s="11">
        <f>IF(E800&lt;=0,0,ROUND(MAX(0,MIN(100,(LOG10(1+E800/1000000000)/LOG10(101))*100)),0))</f>
        <v/>
      </c>
      <c r="AE800" s="11">
        <f>IF(O800=N800,50,ROUND(MAX(0,MIN(100,((H800-N800)/(O800-N800))*100)),0))</f>
        <v/>
      </c>
      <c r="AF800" s="11">
        <f>ROUND(MAX(0,MIN(100,50+((H800-K800)/K800)*1000)),0)</f>
        <v/>
      </c>
      <c r="AG800" s="11">
        <f>IFERROR(ROUND(MAX(0,MIN(100,50+25*LN(MAX(0.01,X800)))),0),25)</f>
        <v/>
      </c>
      <c r="AH800" s="11">
        <f>ROUND(IF(M800&lt;=-30,0,IF(M800&lt;=-20,20,IF(M800&lt;=-10,50,100))),0)</f>
        <v/>
      </c>
      <c r="AI800" s="11">
        <f>ROUND(MAX(0,MIN(100,50+(Z800*10))),0)</f>
        <v/>
      </c>
      <c r="AJ800" s="11">
        <f>IFERROR(IF(--AA800&gt;=80,"خرید قوی",IF(--AA800&gt;=70,"خرید مشروط",IF(--AA800&gt;=60,"مراقبت",IF(--AA800&gt;=45,"ضعیف","عدم ورود")))),"")</f>
        <v/>
      </c>
    </row>
    <row r="801">
      <c r="A801" s="15">
        <f>'دیده بان بازار'!A804</f>
        <v/>
      </c>
      <c r="B801" s="16">
        <f>'دیده بان بازار'!B804</f>
        <v/>
      </c>
      <c r="C801" s="16">
        <f>'دیده بان بازار'!C804</f>
        <v/>
      </c>
      <c r="D801" s="16">
        <f>'دیده بان بازار'!D804</f>
        <v/>
      </c>
      <c r="E801" s="17">
        <f>'دیده بان بازار'!E804</f>
        <v/>
      </c>
      <c r="F801" s="16">
        <f>'دیده بان بازار'!F804</f>
        <v/>
      </c>
      <c r="G801" s="16">
        <f>'دیده بان بازار'!G804</f>
        <v/>
      </c>
      <c r="H801" s="16">
        <f>'دیده بان بازار'!H804</f>
        <v/>
      </c>
      <c r="I801" s="16">
        <f>'دیده بان بازار'!I804</f>
        <v/>
      </c>
      <c r="J801" s="16">
        <f>'دیده بان بازار'!J804</f>
        <v/>
      </c>
      <c r="K801" s="16">
        <f>'دیده بان بازار'!K804</f>
        <v/>
      </c>
      <c r="L801" s="16">
        <f>'دیده بان بازار'!L804</f>
        <v/>
      </c>
      <c r="M801" s="16">
        <f>'دیده بان بازار'!M804</f>
        <v/>
      </c>
      <c r="N801" s="16">
        <f>'دیده بان بازار'!N804</f>
        <v/>
      </c>
      <c r="O801" s="16">
        <f>'دیده بان بازار'!O804</f>
        <v/>
      </c>
      <c r="P801" s="16">
        <f>'دیده بان بازار'!P804</f>
        <v/>
      </c>
      <c r="Q801" s="16">
        <f>'دیده بان بازار'!Q804</f>
        <v/>
      </c>
      <c r="R801" s="16">
        <f>'دیده بان بازار'!R804</f>
        <v/>
      </c>
      <c r="S801" s="16">
        <f>'دیده بان بازار'!S804</f>
        <v/>
      </c>
      <c r="T801" s="16">
        <f>'دیده بان بازار'!T804</f>
        <v/>
      </c>
      <c r="U801" s="16">
        <f>'دیده بان بازار'!U804</f>
        <v/>
      </c>
      <c r="V801" s="16">
        <f>'دیده بان بازار'!V804</f>
        <v/>
      </c>
      <c r="W801" s="7">
        <f>'دیده بان بازار'!W804</f>
        <v/>
      </c>
      <c r="X801" s="11">
        <f>IFERROR(IF(OR(R801&lt;=0,W801&lt;=0,S801&lt;=0,V801&lt;=0),0,ROUND((S801/R801)/(V801/W801),2)),0)</f>
        <v/>
      </c>
      <c r="Y801" s="11">
        <f>IFERROR(IF(OR(S801&lt;=0,V801&lt;=0),0,ROUND(S801/V801,2)),0)</f>
        <v/>
      </c>
      <c r="Z801" s="11">
        <f>IFERROR(J801-M801,0)</f>
        <v/>
      </c>
      <c r="AA801" s="11">
        <f>IFERROR(ROUND(MAX(0,MIN(100,((AB801*0.2)+(AC801*0.15)+(AD801*0.15)+(AE801*0.1)+(AF801*0.1)+(AG801*0.15)+(MIN(Y801/3,1)*100*0.1)+(AI801*0.05))*((AH801/100)*0.25+0.75))),0),0)</f>
        <v/>
      </c>
      <c r="AB801" s="11">
        <f>ROUND(MAX(0,MIN(100,((M801+10)/20)*100)),0)</f>
        <v/>
      </c>
      <c r="AC801" s="11">
        <f>IFERROR(IF(D801&lt;=0,0,ROUND(COUNTIFS($D$4:$D$3359,"&lt;="&amp;D801,$D$4:$D$3359,"&gt;0")/COUNTIF($D$4:$D$3359,"&gt;0")*100,0)),0)</f>
        <v/>
      </c>
      <c r="AD801" s="11">
        <f>IF(E801&lt;=0,0,ROUND(MAX(0,MIN(100,(LOG10(1+E801/1000000000)/LOG10(101))*100)),0))</f>
        <v/>
      </c>
      <c r="AE801" s="11">
        <f>IF(O801=N801,50,ROUND(MAX(0,MIN(100,((H801-N801)/(O801-N801))*100)),0))</f>
        <v/>
      </c>
      <c r="AF801" s="11">
        <f>ROUND(MAX(0,MIN(100,50+((H801-K801)/K801)*1000)),0)</f>
        <v/>
      </c>
      <c r="AG801" s="11">
        <f>IFERROR(ROUND(MAX(0,MIN(100,50+25*LN(MAX(0.01,X801)))),0),25)</f>
        <v/>
      </c>
      <c r="AH801" s="11">
        <f>ROUND(IF(M801&lt;=-30,0,IF(M801&lt;=-20,20,IF(M801&lt;=-10,50,100))),0)</f>
        <v/>
      </c>
      <c r="AI801" s="11">
        <f>ROUND(MAX(0,MIN(100,50+(Z801*10))),0)</f>
        <v/>
      </c>
      <c r="AJ801" s="11">
        <f>IFERROR(IF(--AA801&gt;=80,"خرید قوی",IF(--AA801&gt;=70,"خرید مشروط",IF(--AA801&gt;=60,"مراقبت",IF(--AA801&gt;=45,"ضعیف","عدم ورود")))),"")</f>
        <v/>
      </c>
    </row>
    <row r="802">
      <c r="A802" s="12">
        <f>'دیده بان بازار'!A805</f>
        <v/>
      </c>
      <c r="B802" s="13">
        <f>'دیده بان بازار'!B805</f>
        <v/>
      </c>
      <c r="C802" s="13">
        <f>'دیده بان بازار'!C805</f>
        <v/>
      </c>
      <c r="D802" s="13">
        <f>'دیده بان بازار'!D805</f>
        <v/>
      </c>
      <c r="E802" s="14">
        <f>'دیده بان بازار'!E805</f>
        <v/>
      </c>
      <c r="F802" s="13">
        <f>'دیده بان بازار'!F805</f>
        <v/>
      </c>
      <c r="G802" s="13">
        <f>'دیده بان بازار'!G805</f>
        <v/>
      </c>
      <c r="H802" s="13">
        <f>'دیده بان بازار'!H805</f>
        <v/>
      </c>
      <c r="I802" s="13">
        <f>'دیده بان بازار'!I805</f>
        <v/>
      </c>
      <c r="J802" s="13">
        <f>'دیده بان بازار'!J805</f>
        <v/>
      </c>
      <c r="K802" s="13">
        <f>'دیده بان بازار'!K805</f>
        <v/>
      </c>
      <c r="L802" s="13">
        <f>'دیده بان بازار'!L805</f>
        <v/>
      </c>
      <c r="M802" s="13">
        <f>'دیده بان بازار'!M805</f>
        <v/>
      </c>
      <c r="N802" s="13">
        <f>'دیده بان بازار'!N805</f>
        <v/>
      </c>
      <c r="O802" s="13">
        <f>'دیده بان بازار'!O805</f>
        <v/>
      </c>
      <c r="P802" s="13">
        <f>'دیده بان بازار'!P805</f>
        <v/>
      </c>
      <c r="Q802" s="13">
        <f>'دیده بان بازار'!Q805</f>
        <v/>
      </c>
      <c r="R802" s="13">
        <f>'دیده بان بازار'!R805</f>
        <v/>
      </c>
      <c r="S802" s="13">
        <f>'دیده بان بازار'!S805</f>
        <v/>
      </c>
      <c r="T802" s="13">
        <f>'دیده بان بازار'!T805</f>
        <v/>
      </c>
      <c r="U802" s="13">
        <f>'دیده بان بازار'!U805</f>
        <v/>
      </c>
      <c r="V802" s="13">
        <f>'دیده بان بازار'!V805</f>
        <v/>
      </c>
      <c r="W802" s="6">
        <f>'دیده بان بازار'!W805</f>
        <v/>
      </c>
      <c r="X802" s="11">
        <f>IFERROR(IF(OR(R802&lt;=0,W802&lt;=0,S802&lt;=0,V802&lt;=0),0,ROUND((S802/R802)/(V802/W802),2)),0)</f>
        <v/>
      </c>
      <c r="Y802" s="11">
        <f>IFERROR(IF(OR(S802&lt;=0,V802&lt;=0),0,ROUND(S802/V802,2)),0)</f>
        <v/>
      </c>
      <c r="Z802" s="11">
        <f>IFERROR(J802-M802,0)</f>
        <v/>
      </c>
      <c r="AA802" s="11">
        <f>IFERROR(ROUND(MAX(0,MIN(100,((AB802*0.2)+(AC802*0.15)+(AD802*0.15)+(AE802*0.1)+(AF802*0.1)+(AG802*0.15)+(MIN(Y802/3,1)*100*0.1)+(AI802*0.05))*((AH802/100)*0.25+0.75))),0),0)</f>
        <v/>
      </c>
      <c r="AB802" s="11">
        <f>ROUND(MAX(0,MIN(100,((M802+10)/20)*100)),0)</f>
        <v/>
      </c>
      <c r="AC802" s="11">
        <f>IFERROR(IF(D802&lt;=0,0,ROUND(COUNTIFS($D$4:$D$3359,"&lt;="&amp;D802,$D$4:$D$3359,"&gt;0")/COUNTIF($D$4:$D$3359,"&gt;0")*100,0)),0)</f>
        <v/>
      </c>
      <c r="AD802" s="11">
        <f>IF(E802&lt;=0,0,ROUND(MAX(0,MIN(100,(LOG10(1+E802/1000000000)/LOG10(101))*100)),0))</f>
        <v/>
      </c>
      <c r="AE802" s="11">
        <f>IF(O802=N802,50,ROUND(MAX(0,MIN(100,((H802-N802)/(O802-N802))*100)),0))</f>
        <v/>
      </c>
      <c r="AF802" s="11">
        <f>ROUND(MAX(0,MIN(100,50+((H802-K802)/K802)*1000)),0)</f>
        <v/>
      </c>
      <c r="AG802" s="11">
        <f>IFERROR(ROUND(MAX(0,MIN(100,50+25*LN(MAX(0.01,X802)))),0),25)</f>
        <v/>
      </c>
      <c r="AH802" s="11">
        <f>ROUND(IF(M802&lt;=-30,0,IF(M802&lt;=-20,20,IF(M802&lt;=-10,50,100))),0)</f>
        <v/>
      </c>
      <c r="AI802" s="11">
        <f>ROUND(MAX(0,MIN(100,50+(Z802*10))),0)</f>
        <v/>
      </c>
      <c r="AJ802" s="11">
        <f>IFERROR(IF(--AA802&gt;=80,"خرید قوی",IF(--AA802&gt;=70,"خرید مشروط",IF(--AA802&gt;=60,"مراقبت",IF(--AA802&gt;=45,"ضعیف","عدم ورود")))),"")</f>
        <v/>
      </c>
    </row>
    <row r="803">
      <c r="A803" s="15">
        <f>'دیده بان بازار'!A806</f>
        <v/>
      </c>
      <c r="B803" s="16">
        <f>'دیده بان بازار'!B806</f>
        <v/>
      </c>
      <c r="C803" s="16">
        <f>'دیده بان بازار'!C806</f>
        <v/>
      </c>
      <c r="D803" s="16">
        <f>'دیده بان بازار'!D806</f>
        <v/>
      </c>
      <c r="E803" s="17">
        <f>'دیده بان بازار'!E806</f>
        <v/>
      </c>
      <c r="F803" s="16">
        <f>'دیده بان بازار'!F806</f>
        <v/>
      </c>
      <c r="G803" s="16">
        <f>'دیده بان بازار'!G806</f>
        <v/>
      </c>
      <c r="H803" s="16">
        <f>'دیده بان بازار'!H806</f>
        <v/>
      </c>
      <c r="I803" s="16">
        <f>'دیده بان بازار'!I806</f>
        <v/>
      </c>
      <c r="J803" s="16">
        <f>'دیده بان بازار'!J806</f>
        <v/>
      </c>
      <c r="K803" s="16">
        <f>'دیده بان بازار'!K806</f>
        <v/>
      </c>
      <c r="L803" s="16">
        <f>'دیده بان بازار'!L806</f>
        <v/>
      </c>
      <c r="M803" s="16">
        <f>'دیده بان بازار'!M806</f>
        <v/>
      </c>
      <c r="N803" s="16">
        <f>'دیده بان بازار'!N806</f>
        <v/>
      </c>
      <c r="O803" s="16">
        <f>'دیده بان بازار'!O806</f>
        <v/>
      </c>
      <c r="P803" s="16">
        <f>'دیده بان بازار'!P806</f>
        <v/>
      </c>
      <c r="Q803" s="16">
        <f>'دیده بان بازار'!Q806</f>
        <v/>
      </c>
      <c r="R803" s="16">
        <f>'دیده بان بازار'!R806</f>
        <v/>
      </c>
      <c r="S803" s="16">
        <f>'دیده بان بازار'!S806</f>
        <v/>
      </c>
      <c r="T803" s="16">
        <f>'دیده بان بازار'!T806</f>
        <v/>
      </c>
      <c r="U803" s="16">
        <f>'دیده بان بازار'!U806</f>
        <v/>
      </c>
      <c r="V803" s="16">
        <f>'دیده بان بازار'!V806</f>
        <v/>
      </c>
      <c r="W803" s="7">
        <f>'دیده بان بازار'!W806</f>
        <v/>
      </c>
      <c r="X803" s="11">
        <f>IFERROR(IF(OR(R803&lt;=0,W803&lt;=0,S803&lt;=0,V803&lt;=0),0,ROUND((S803/R803)/(V803/W803),2)),0)</f>
        <v/>
      </c>
      <c r="Y803" s="11">
        <f>IFERROR(IF(OR(S803&lt;=0,V803&lt;=0),0,ROUND(S803/V803,2)),0)</f>
        <v/>
      </c>
      <c r="Z803" s="11">
        <f>IFERROR(J803-M803,0)</f>
        <v/>
      </c>
      <c r="AA803" s="11">
        <f>IFERROR(ROUND(MAX(0,MIN(100,((AB803*0.2)+(AC803*0.15)+(AD803*0.15)+(AE803*0.1)+(AF803*0.1)+(AG803*0.15)+(MIN(Y803/3,1)*100*0.1)+(AI803*0.05))*((AH803/100)*0.25+0.75))),0),0)</f>
        <v/>
      </c>
      <c r="AB803" s="11">
        <f>ROUND(MAX(0,MIN(100,((M803+10)/20)*100)),0)</f>
        <v/>
      </c>
      <c r="AC803" s="11">
        <f>IFERROR(IF(D803&lt;=0,0,ROUND(COUNTIFS($D$4:$D$3359,"&lt;="&amp;D803,$D$4:$D$3359,"&gt;0")/COUNTIF($D$4:$D$3359,"&gt;0")*100,0)),0)</f>
        <v/>
      </c>
      <c r="AD803" s="11">
        <f>IF(E803&lt;=0,0,ROUND(MAX(0,MIN(100,(LOG10(1+E803/1000000000)/LOG10(101))*100)),0))</f>
        <v/>
      </c>
      <c r="AE803" s="11">
        <f>IF(O803=N803,50,ROUND(MAX(0,MIN(100,((H803-N803)/(O803-N803))*100)),0))</f>
        <v/>
      </c>
      <c r="AF803" s="11">
        <f>ROUND(MAX(0,MIN(100,50+((H803-K803)/K803)*1000)),0)</f>
        <v/>
      </c>
      <c r="AG803" s="11">
        <f>IFERROR(ROUND(MAX(0,MIN(100,50+25*LN(MAX(0.01,X803)))),0),25)</f>
        <v/>
      </c>
      <c r="AH803" s="11">
        <f>ROUND(IF(M803&lt;=-30,0,IF(M803&lt;=-20,20,IF(M803&lt;=-10,50,100))),0)</f>
        <v/>
      </c>
      <c r="AI803" s="11">
        <f>ROUND(MAX(0,MIN(100,50+(Z803*10))),0)</f>
        <v/>
      </c>
      <c r="AJ803" s="11">
        <f>IFERROR(IF(--AA803&gt;=80,"خرید قوی",IF(--AA803&gt;=70,"خرید مشروط",IF(--AA803&gt;=60,"مراقبت",IF(--AA803&gt;=45,"ضعیف","عدم ورود")))),"")</f>
        <v/>
      </c>
    </row>
    <row r="804">
      <c r="A804" s="12">
        <f>'دیده بان بازار'!A807</f>
        <v/>
      </c>
      <c r="B804" s="13">
        <f>'دیده بان بازار'!B807</f>
        <v/>
      </c>
      <c r="C804" s="13">
        <f>'دیده بان بازار'!C807</f>
        <v/>
      </c>
      <c r="D804" s="13">
        <f>'دیده بان بازار'!D807</f>
        <v/>
      </c>
      <c r="E804" s="14">
        <f>'دیده بان بازار'!E807</f>
        <v/>
      </c>
      <c r="F804" s="13">
        <f>'دیده بان بازار'!F807</f>
        <v/>
      </c>
      <c r="G804" s="13">
        <f>'دیده بان بازار'!G807</f>
        <v/>
      </c>
      <c r="H804" s="13">
        <f>'دیده بان بازار'!H807</f>
        <v/>
      </c>
      <c r="I804" s="13">
        <f>'دیده بان بازار'!I807</f>
        <v/>
      </c>
      <c r="J804" s="13">
        <f>'دیده بان بازار'!J807</f>
        <v/>
      </c>
      <c r="K804" s="13">
        <f>'دیده بان بازار'!K807</f>
        <v/>
      </c>
      <c r="L804" s="13">
        <f>'دیده بان بازار'!L807</f>
        <v/>
      </c>
      <c r="M804" s="13">
        <f>'دیده بان بازار'!M807</f>
        <v/>
      </c>
      <c r="N804" s="13">
        <f>'دیده بان بازار'!N807</f>
        <v/>
      </c>
      <c r="O804" s="13">
        <f>'دیده بان بازار'!O807</f>
        <v/>
      </c>
      <c r="P804" s="13">
        <f>'دیده بان بازار'!P807</f>
        <v/>
      </c>
      <c r="Q804" s="13">
        <f>'دیده بان بازار'!Q807</f>
        <v/>
      </c>
      <c r="R804" s="13">
        <f>'دیده بان بازار'!R807</f>
        <v/>
      </c>
      <c r="S804" s="13">
        <f>'دیده بان بازار'!S807</f>
        <v/>
      </c>
      <c r="T804" s="13">
        <f>'دیده بان بازار'!T807</f>
        <v/>
      </c>
      <c r="U804" s="13">
        <f>'دیده بان بازار'!U807</f>
        <v/>
      </c>
      <c r="V804" s="13">
        <f>'دیده بان بازار'!V807</f>
        <v/>
      </c>
      <c r="W804" s="6">
        <f>'دیده بان بازار'!W807</f>
        <v/>
      </c>
      <c r="X804" s="11">
        <f>IFERROR(IF(OR(R804&lt;=0,W804&lt;=0,S804&lt;=0,V804&lt;=0),0,ROUND((S804/R804)/(V804/W804),2)),0)</f>
        <v/>
      </c>
      <c r="Y804" s="11">
        <f>IFERROR(IF(OR(S804&lt;=0,V804&lt;=0),0,ROUND(S804/V804,2)),0)</f>
        <v/>
      </c>
      <c r="Z804" s="11">
        <f>IFERROR(J804-M804,0)</f>
        <v/>
      </c>
      <c r="AA804" s="11">
        <f>IFERROR(ROUND(MAX(0,MIN(100,((AB804*0.2)+(AC804*0.15)+(AD804*0.15)+(AE804*0.1)+(AF804*0.1)+(AG804*0.15)+(MIN(Y804/3,1)*100*0.1)+(AI804*0.05))*((AH804/100)*0.25+0.75))),0),0)</f>
        <v/>
      </c>
      <c r="AB804" s="11">
        <f>ROUND(MAX(0,MIN(100,((M804+10)/20)*100)),0)</f>
        <v/>
      </c>
      <c r="AC804" s="11">
        <f>IFERROR(IF(D804&lt;=0,0,ROUND(COUNTIFS($D$4:$D$3359,"&lt;="&amp;D804,$D$4:$D$3359,"&gt;0")/COUNTIF($D$4:$D$3359,"&gt;0")*100,0)),0)</f>
        <v/>
      </c>
      <c r="AD804" s="11">
        <f>IF(E804&lt;=0,0,ROUND(MAX(0,MIN(100,(LOG10(1+E804/1000000000)/LOG10(101))*100)),0))</f>
        <v/>
      </c>
      <c r="AE804" s="11">
        <f>IF(O804=N804,50,ROUND(MAX(0,MIN(100,((H804-N804)/(O804-N804))*100)),0))</f>
        <v/>
      </c>
      <c r="AF804" s="11">
        <f>ROUND(MAX(0,MIN(100,50+((H804-K804)/K804)*1000)),0)</f>
        <v/>
      </c>
      <c r="AG804" s="11">
        <f>IFERROR(ROUND(MAX(0,MIN(100,50+25*LN(MAX(0.01,X804)))),0),25)</f>
        <v/>
      </c>
      <c r="AH804" s="11">
        <f>ROUND(IF(M804&lt;=-30,0,IF(M804&lt;=-20,20,IF(M804&lt;=-10,50,100))),0)</f>
        <v/>
      </c>
      <c r="AI804" s="11">
        <f>ROUND(MAX(0,MIN(100,50+(Z804*10))),0)</f>
        <v/>
      </c>
      <c r="AJ804" s="11">
        <f>IFERROR(IF(--AA804&gt;=80,"خرید قوی",IF(--AA804&gt;=70,"خرید مشروط",IF(--AA804&gt;=60,"مراقبت",IF(--AA804&gt;=45,"ضعیف","عدم ورود")))),"")</f>
        <v/>
      </c>
    </row>
    <row r="805">
      <c r="A805" s="15">
        <f>'دیده بان بازار'!A808</f>
        <v/>
      </c>
      <c r="B805" s="16">
        <f>'دیده بان بازار'!B808</f>
        <v/>
      </c>
      <c r="C805" s="16">
        <f>'دیده بان بازار'!C808</f>
        <v/>
      </c>
      <c r="D805" s="16">
        <f>'دیده بان بازار'!D808</f>
        <v/>
      </c>
      <c r="E805" s="17">
        <f>'دیده بان بازار'!E808</f>
        <v/>
      </c>
      <c r="F805" s="16">
        <f>'دیده بان بازار'!F808</f>
        <v/>
      </c>
      <c r="G805" s="16">
        <f>'دیده بان بازار'!G808</f>
        <v/>
      </c>
      <c r="H805" s="16">
        <f>'دیده بان بازار'!H808</f>
        <v/>
      </c>
      <c r="I805" s="16">
        <f>'دیده بان بازار'!I808</f>
        <v/>
      </c>
      <c r="J805" s="16">
        <f>'دیده بان بازار'!J808</f>
        <v/>
      </c>
      <c r="K805" s="16">
        <f>'دیده بان بازار'!K808</f>
        <v/>
      </c>
      <c r="L805" s="16">
        <f>'دیده بان بازار'!L808</f>
        <v/>
      </c>
      <c r="M805" s="16">
        <f>'دیده بان بازار'!M808</f>
        <v/>
      </c>
      <c r="N805" s="16">
        <f>'دیده بان بازار'!N808</f>
        <v/>
      </c>
      <c r="O805" s="16">
        <f>'دیده بان بازار'!O808</f>
        <v/>
      </c>
      <c r="P805" s="16">
        <f>'دیده بان بازار'!P808</f>
        <v/>
      </c>
      <c r="Q805" s="16">
        <f>'دیده بان بازار'!Q808</f>
        <v/>
      </c>
      <c r="R805" s="16">
        <f>'دیده بان بازار'!R808</f>
        <v/>
      </c>
      <c r="S805" s="16">
        <f>'دیده بان بازار'!S808</f>
        <v/>
      </c>
      <c r="T805" s="16">
        <f>'دیده بان بازار'!T808</f>
        <v/>
      </c>
      <c r="U805" s="16">
        <f>'دیده بان بازار'!U808</f>
        <v/>
      </c>
      <c r="V805" s="16">
        <f>'دیده بان بازار'!V808</f>
        <v/>
      </c>
      <c r="W805" s="7">
        <f>'دیده بان بازار'!W808</f>
        <v/>
      </c>
      <c r="X805" s="11">
        <f>IFERROR(IF(OR(R805&lt;=0,W805&lt;=0,S805&lt;=0,V805&lt;=0),0,ROUND((S805/R805)/(V805/W805),2)),0)</f>
        <v/>
      </c>
      <c r="Y805" s="11">
        <f>IFERROR(IF(OR(S805&lt;=0,V805&lt;=0),0,ROUND(S805/V805,2)),0)</f>
        <v/>
      </c>
      <c r="Z805" s="11">
        <f>IFERROR(J805-M805,0)</f>
        <v/>
      </c>
      <c r="AA805" s="11">
        <f>IFERROR(ROUND(MAX(0,MIN(100,((AB805*0.2)+(AC805*0.15)+(AD805*0.15)+(AE805*0.1)+(AF805*0.1)+(AG805*0.15)+(MIN(Y805/3,1)*100*0.1)+(AI805*0.05))*((AH805/100)*0.25+0.75))),0),0)</f>
        <v/>
      </c>
      <c r="AB805" s="11">
        <f>ROUND(MAX(0,MIN(100,((M805+10)/20)*100)),0)</f>
        <v/>
      </c>
      <c r="AC805" s="11">
        <f>IFERROR(IF(D805&lt;=0,0,ROUND(COUNTIFS($D$4:$D$3359,"&lt;="&amp;D805,$D$4:$D$3359,"&gt;0")/COUNTIF($D$4:$D$3359,"&gt;0")*100,0)),0)</f>
        <v/>
      </c>
      <c r="AD805" s="11">
        <f>IF(E805&lt;=0,0,ROUND(MAX(0,MIN(100,(LOG10(1+E805/1000000000)/LOG10(101))*100)),0))</f>
        <v/>
      </c>
      <c r="AE805" s="11">
        <f>IF(O805=N805,50,ROUND(MAX(0,MIN(100,((H805-N805)/(O805-N805))*100)),0))</f>
        <v/>
      </c>
      <c r="AF805" s="11">
        <f>ROUND(MAX(0,MIN(100,50+((H805-K805)/K805)*1000)),0)</f>
        <v/>
      </c>
      <c r="AG805" s="11">
        <f>IFERROR(ROUND(MAX(0,MIN(100,50+25*LN(MAX(0.01,X805)))),0),25)</f>
        <v/>
      </c>
      <c r="AH805" s="11">
        <f>ROUND(IF(M805&lt;=-30,0,IF(M805&lt;=-20,20,IF(M805&lt;=-10,50,100))),0)</f>
        <v/>
      </c>
      <c r="AI805" s="11">
        <f>ROUND(MAX(0,MIN(100,50+(Z805*10))),0)</f>
        <v/>
      </c>
      <c r="AJ805" s="11">
        <f>IFERROR(IF(--AA805&gt;=80,"خرید قوی",IF(--AA805&gt;=70,"خرید مشروط",IF(--AA805&gt;=60,"مراقبت",IF(--AA805&gt;=45,"ضعیف","عدم ورود")))),"")</f>
        <v/>
      </c>
    </row>
    <row r="806">
      <c r="A806" s="12">
        <f>'دیده بان بازار'!A809</f>
        <v/>
      </c>
      <c r="B806" s="13">
        <f>'دیده بان بازار'!B809</f>
        <v/>
      </c>
      <c r="C806" s="13">
        <f>'دیده بان بازار'!C809</f>
        <v/>
      </c>
      <c r="D806" s="13">
        <f>'دیده بان بازار'!D809</f>
        <v/>
      </c>
      <c r="E806" s="14">
        <f>'دیده بان بازار'!E809</f>
        <v/>
      </c>
      <c r="F806" s="13">
        <f>'دیده بان بازار'!F809</f>
        <v/>
      </c>
      <c r="G806" s="13">
        <f>'دیده بان بازار'!G809</f>
        <v/>
      </c>
      <c r="H806" s="13">
        <f>'دیده بان بازار'!H809</f>
        <v/>
      </c>
      <c r="I806" s="13">
        <f>'دیده بان بازار'!I809</f>
        <v/>
      </c>
      <c r="J806" s="13">
        <f>'دیده بان بازار'!J809</f>
        <v/>
      </c>
      <c r="K806" s="13">
        <f>'دیده بان بازار'!K809</f>
        <v/>
      </c>
      <c r="L806" s="13">
        <f>'دیده بان بازار'!L809</f>
        <v/>
      </c>
      <c r="M806" s="13">
        <f>'دیده بان بازار'!M809</f>
        <v/>
      </c>
      <c r="N806" s="13">
        <f>'دیده بان بازار'!N809</f>
        <v/>
      </c>
      <c r="O806" s="13">
        <f>'دیده بان بازار'!O809</f>
        <v/>
      </c>
      <c r="P806" s="13">
        <f>'دیده بان بازار'!P809</f>
        <v/>
      </c>
      <c r="Q806" s="13">
        <f>'دیده بان بازار'!Q809</f>
        <v/>
      </c>
      <c r="R806" s="13">
        <f>'دیده بان بازار'!R809</f>
        <v/>
      </c>
      <c r="S806" s="13">
        <f>'دیده بان بازار'!S809</f>
        <v/>
      </c>
      <c r="T806" s="13">
        <f>'دیده بان بازار'!T809</f>
        <v/>
      </c>
      <c r="U806" s="13">
        <f>'دیده بان بازار'!U809</f>
        <v/>
      </c>
      <c r="V806" s="13">
        <f>'دیده بان بازار'!V809</f>
        <v/>
      </c>
      <c r="W806" s="6">
        <f>'دیده بان بازار'!W809</f>
        <v/>
      </c>
      <c r="X806" s="11">
        <f>IFERROR(IF(OR(R806&lt;=0,W806&lt;=0,S806&lt;=0,V806&lt;=0),0,ROUND((S806/R806)/(V806/W806),2)),0)</f>
        <v/>
      </c>
      <c r="Y806" s="11">
        <f>IFERROR(IF(OR(S806&lt;=0,V806&lt;=0),0,ROUND(S806/V806,2)),0)</f>
        <v/>
      </c>
      <c r="Z806" s="11">
        <f>IFERROR(J806-M806,0)</f>
        <v/>
      </c>
      <c r="AA806" s="11">
        <f>IFERROR(ROUND(MAX(0,MIN(100,((AB806*0.2)+(AC806*0.15)+(AD806*0.15)+(AE806*0.1)+(AF806*0.1)+(AG806*0.15)+(MIN(Y806/3,1)*100*0.1)+(AI806*0.05))*((AH806/100)*0.25+0.75))),0),0)</f>
        <v/>
      </c>
      <c r="AB806" s="11">
        <f>ROUND(MAX(0,MIN(100,((M806+10)/20)*100)),0)</f>
        <v/>
      </c>
      <c r="AC806" s="11">
        <f>IFERROR(IF(D806&lt;=0,0,ROUND(COUNTIFS($D$4:$D$3359,"&lt;="&amp;D806,$D$4:$D$3359,"&gt;0")/COUNTIF($D$4:$D$3359,"&gt;0")*100,0)),0)</f>
        <v/>
      </c>
      <c r="AD806" s="11">
        <f>IF(E806&lt;=0,0,ROUND(MAX(0,MIN(100,(LOG10(1+E806/1000000000)/LOG10(101))*100)),0))</f>
        <v/>
      </c>
      <c r="AE806" s="11">
        <f>IF(O806=N806,50,ROUND(MAX(0,MIN(100,((H806-N806)/(O806-N806))*100)),0))</f>
        <v/>
      </c>
      <c r="AF806" s="11">
        <f>ROUND(MAX(0,MIN(100,50+((H806-K806)/K806)*1000)),0)</f>
        <v/>
      </c>
      <c r="AG806" s="11">
        <f>IFERROR(ROUND(MAX(0,MIN(100,50+25*LN(MAX(0.01,X806)))),0),25)</f>
        <v/>
      </c>
      <c r="AH806" s="11">
        <f>ROUND(IF(M806&lt;=-30,0,IF(M806&lt;=-20,20,IF(M806&lt;=-10,50,100))),0)</f>
        <v/>
      </c>
      <c r="AI806" s="11">
        <f>ROUND(MAX(0,MIN(100,50+(Z806*10))),0)</f>
        <v/>
      </c>
      <c r="AJ806" s="11">
        <f>IFERROR(IF(--AA806&gt;=80,"خرید قوی",IF(--AA806&gt;=70,"خرید مشروط",IF(--AA806&gt;=60,"مراقبت",IF(--AA806&gt;=45,"ضعیف","عدم ورود")))),"")</f>
        <v/>
      </c>
    </row>
    <row r="807">
      <c r="A807" s="15">
        <f>'دیده بان بازار'!A810</f>
        <v/>
      </c>
      <c r="B807" s="16">
        <f>'دیده بان بازار'!B810</f>
        <v/>
      </c>
      <c r="C807" s="16">
        <f>'دیده بان بازار'!C810</f>
        <v/>
      </c>
      <c r="D807" s="16">
        <f>'دیده بان بازار'!D810</f>
        <v/>
      </c>
      <c r="E807" s="17">
        <f>'دیده بان بازار'!E810</f>
        <v/>
      </c>
      <c r="F807" s="16">
        <f>'دیده بان بازار'!F810</f>
        <v/>
      </c>
      <c r="G807" s="16">
        <f>'دیده بان بازار'!G810</f>
        <v/>
      </c>
      <c r="H807" s="16">
        <f>'دیده بان بازار'!H810</f>
        <v/>
      </c>
      <c r="I807" s="16">
        <f>'دیده بان بازار'!I810</f>
        <v/>
      </c>
      <c r="J807" s="16">
        <f>'دیده بان بازار'!J810</f>
        <v/>
      </c>
      <c r="K807" s="16">
        <f>'دیده بان بازار'!K810</f>
        <v/>
      </c>
      <c r="L807" s="16">
        <f>'دیده بان بازار'!L810</f>
        <v/>
      </c>
      <c r="M807" s="16">
        <f>'دیده بان بازار'!M810</f>
        <v/>
      </c>
      <c r="N807" s="16">
        <f>'دیده بان بازار'!N810</f>
        <v/>
      </c>
      <c r="O807" s="16">
        <f>'دیده بان بازار'!O810</f>
        <v/>
      </c>
      <c r="P807" s="16">
        <f>'دیده بان بازار'!P810</f>
        <v/>
      </c>
      <c r="Q807" s="16">
        <f>'دیده بان بازار'!Q810</f>
        <v/>
      </c>
      <c r="R807" s="16">
        <f>'دیده بان بازار'!R810</f>
        <v/>
      </c>
      <c r="S807" s="16">
        <f>'دیده بان بازار'!S810</f>
        <v/>
      </c>
      <c r="T807" s="16">
        <f>'دیده بان بازار'!T810</f>
        <v/>
      </c>
      <c r="U807" s="16">
        <f>'دیده بان بازار'!U810</f>
        <v/>
      </c>
      <c r="V807" s="16">
        <f>'دیده بان بازار'!V810</f>
        <v/>
      </c>
      <c r="W807" s="7">
        <f>'دیده بان بازار'!W810</f>
        <v/>
      </c>
      <c r="X807" s="11">
        <f>IFERROR(IF(OR(R807&lt;=0,W807&lt;=0,S807&lt;=0,V807&lt;=0),0,ROUND((S807/R807)/(V807/W807),2)),0)</f>
        <v/>
      </c>
      <c r="Y807" s="11">
        <f>IFERROR(IF(OR(S807&lt;=0,V807&lt;=0),0,ROUND(S807/V807,2)),0)</f>
        <v/>
      </c>
      <c r="Z807" s="11">
        <f>IFERROR(J807-M807,0)</f>
        <v/>
      </c>
      <c r="AA807" s="11">
        <f>IFERROR(ROUND(MAX(0,MIN(100,((AB807*0.2)+(AC807*0.15)+(AD807*0.15)+(AE807*0.1)+(AF807*0.1)+(AG807*0.15)+(MIN(Y807/3,1)*100*0.1)+(AI807*0.05))*((AH807/100)*0.25+0.75))),0),0)</f>
        <v/>
      </c>
      <c r="AB807" s="11">
        <f>ROUND(MAX(0,MIN(100,((M807+10)/20)*100)),0)</f>
        <v/>
      </c>
      <c r="AC807" s="11">
        <f>IFERROR(IF(D807&lt;=0,0,ROUND(COUNTIFS($D$4:$D$3359,"&lt;="&amp;D807,$D$4:$D$3359,"&gt;0")/COUNTIF($D$4:$D$3359,"&gt;0")*100,0)),0)</f>
        <v/>
      </c>
      <c r="AD807" s="11">
        <f>IF(E807&lt;=0,0,ROUND(MAX(0,MIN(100,(LOG10(1+E807/1000000000)/LOG10(101))*100)),0))</f>
        <v/>
      </c>
      <c r="AE807" s="11">
        <f>IF(O807=N807,50,ROUND(MAX(0,MIN(100,((H807-N807)/(O807-N807))*100)),0))</f>
        <v/>
      </c>
      <c r="AF807" s="11">
        <f>ROUND(MAX(0,MIN(100,50+((H807-K807)/K807)*1000)),0)</f>
        <v/>
      </c>
      <c r="AG807" s="11">
        <f>IFERROR(ROUND(MAX(0,MIN(100,50+25*LN(MAX(0.01,X807)))),0),25)</f>
        <v/>
      </c>
      <c r="AH807" s="11">
        <f>ROUND(IF(M807&lt;=-30,0,IF(M807&lt;=-20,20,IF(M807&lt;=-10,50,100))),0)</f>
        <v/>
      </c>
      <c r="AI807" s="11">
        <f>ROUND(MAX(0,MIN(100,50+(Z807*10))),0)</f>
        <v/>
      </c>
      <c r="AJ807" s="11">
        <f>IFERROR(IF(--AA807&gt;=80,"خرید قوی",IF(--AA807&gt;=70,"خرید مشروط",IF(--AA807&gt;=60,"مراقبت",IF(--AA807&gt;=45,"ضعیف","عدم ورود")))),"")</f>
        <v/>
      </c>
    </row>
    <row r="808">
      <c r="A808" s="12">
        <f>'دیده بان بازار'!A811</f>
        <v/>
      </c>
      <c r="B808" s="13">
        <f>'دیده بان بازار'!B811</f>
        <v/>
      </c>
      <c r="C808" s="13">
        <f>'دیده بان بازار'!C811</f>
        <v/>
      </c>
      <c r="D808" s="13">
        <f>'دیده بان بازار'!D811</f>
        <v/>
      </c>
      <c r="E808" s="14">
        <f>'دیده بان بازار'!E811</f>
        <v/>
      </c>
      <c r="F808" s="13">
        <f>'دیده بان بازار'!F811</f>
        <v/>
      </c>
      <c r="G808" s="13">
        <f>'دیده بان بازار'!G811</f>
        <v/>
      </c>
      <c r="H808" s="13">
        <f>'دیده بان بازار'!H811</f>
        <v/>
      </c>
      <c r="I808" s="13">
        <f>'دیده بان بازار'!I811</f>
        <v/>
      </c>
      <c r="J808" s="13">
        <f>'دیده بان بازار'!J811</f>
        <v/>
      </c>
      <c r="K808" s="13">
        <f>'دیده بان بازار'!K811</f>
        <v/>
      </c>
      <c r="L808" s="13">
        <f>'دیده بان بازار'!L811</f>
        <v/>
      </c>
      <c r="M808" s="13">
        <f>'دیده بان بازار'!M811</f>
        <v/>
      </c>
      <c r="N808" s="13">
        <f>'دیده بان بازار'!N811</f>
        <v/>
      </c>
      <c r="O808" s="13">
        <f>'دیده بان بازار'!O811</f>
        <v/>
      </c>
      <c r="P808" s="13">
        <f>'دیده بان بازار'!P811</f>
        <v/>
      </c>
      <c r="Q808" s="13">
        <f>'دیده بان بازار'!Q811</f>
        <v/>
      </c>
      <c r="R808" s="13">
        <f>'دیده بان بازار'!R811</f>
        <v/>
      </c>
      <c r="S808" s="13">
        <f>'دیده بان بازار'!S811</f>
        <v/>
      </c>
      <c r="T808" s="13">
        <f>'دیده بان بازار'!T811</f>
        <v/>
      </c>
      <c r="U808" s="13">
        <f>'دیده بان بازار'!U811</f>
        <v/>
      </c>
      <c r="V808" s="13">
        <f>'دیده بان بازار'!V811</f>
        <v/>
      </c>
      <c r="W808" s="6">
        <f>'دیده بان بازار'!W811</f>
        <v/>
      </c>
      <c r="X808" s="11">
        <f>IFERROR(IF(OR(R808&lt;=0,W808&lt;=0,S808&lt;=0,V808&lt;=0),0,ROUND((S808/R808)/(V808/W808),2)),0)</f>
        <v/>
      </c>
      <c r="Y808" s="11">
        <f>IFERROR(IF(OR(S808&lt;=0,V808&lt;=0),0,ROUND(S808/V808,2)),0)</f>
        <v/>
      </c>
      <c r="Z808" s="11">
        <f>IFERROR(J808-M808,0)</f>
        <v/>
      </c>
      <c r="AA808" s="11">
        <f>IFERROR(ROUND(MAX(0,MIN(100,((AB808*0.2)+(AC808*0.15)+(AD808*0.15)+(AE808*0.1)+(AF808*0.1)+(AG808*0.15)+(MIN(Y808/3,1)*100*0.1)+(AI808*0.05))*((AH808/100)*0.25+0.75))),0),0)</f>
        <v/>
      </c>
      <c r="AB808" s="11">
        <f>ROUND(MAX(0,MIN(100,((M808+10)/20)*100)),0)</f>
        <v/>
      </c>
      <c r="AC808" s="11">
        <f>IFERROR(IF(D808&lt;=0,0,ROUND(COUNTIFS($D$4:$D$3359,"&lt;="&amp;D808,$D$4:$D$3359,"&gt;0")/COUNTIF($D$4:$D$3359,"&gt;0")*100,0)),0)</f>
        <v/>
      </c>
      <c r="AD808" s="11">
        <f>IF(E808&lt;=0,0,ROUND(MAX(0,MIN(100,(LOG10(1+E808/1000000000)/LOG10(101))*100)),0))</f>
        <v/>
      </c>
      <c r="AE808" s="11">
        <f>IF(O808=N808,50,ROUND(MAX(0,MIN(100,((H808-N808)/(O808-N808))*100)),0))</f>
        <v/>
      </c>
      <c r="AF808" s="11">
        <f>ROUND(MAX(0,MIN(100,50+((H808-K808)/K808)*1000)),0)</f>
        <v/>
      </c>
      <c r="AG808" s="11">
        <f>IFERROR(ROUND(MAX(0,MIN(100,50+25*LN(MAX(0.01,X808)))),0),25)</f>
        <v/>
      </c>
      <c r="AH808" s="11">
        <f>ROUND(IF(M808&lt;=-30,0,IF(M808&lt;=-20,20,IF(M808&lt;=-10,50,100))),0)</f>
        <v/>
      </c>
      <c r="AI808" s="11">
        <f>ROUND(MAX(0,MIN(100,50+(Z808*10))),0)</f>
        <v/>
      </c>
      <c r="AJ808" s="11">
        <f>IFERROR(IF(--AA808&gt;=80,"خرید قوی",IF(--AA808&gt;=70,"خرید مشروط",IF(--AA808&gt;=60,"مراقبت",IF(--AA808&gt;=45,"ضعیف","عدم ورود")))),"")</f>
        <v/>
      </c>
    </row>
    <row r="809">
      <c r="A809" s="15">
        <f>'دیده بان بازار'!A812</f>
        <v/>
      </c>
      <c r="B809" s="16">
        <f>'دیده بان بازار'!B812</f>
        <v/>
      </c>
      <c r="C809" s="16">
        <f>'دیده بان بازار'!C812</f>
        <v/>
      </c>
      <c r="D809" s="16">
        <f>'دیده بان بازار'!D812</f>
        <v/>
      </c>
      <c r="E809" s="17">
        <f>'دیده بان بازار'!E812</f>
        <v/>
      </c>
      <c r="F809" s="16">
        <f>'دیده بان بازار'!F812</f>
        <v/>
      </c>
      <c r="G809" s="16">
        <f>'دیده بان بازار'!G812</f>
        <v/>
      </c>
      <c r="H809" s="16">
        <f>'دیده بان بازار'!H812</f>
        <v/>
      </c>
      <c r="I809" s="16">
        <f>'دیده بان بازار'!I812</f>
        <v/>
      </c>
      <c r="J809" s="16">
        <f>'دیده بان بازار'!J812</f>
        <v/>
      </c>
      <c r="K809" s="16">
        <f>'دیده بان بازار'!K812</f>
        <v/>
      </c>
      <c r="L809" s="16">
        <f>'دیده بان بازار'!L812</f>
        <v/>
      </c>
      <c r="M809" s="16">
        <f>'دیده بان بازار'!M812</f>
        <v/>
      </c>
      <c r="N809" s="16">
        <f>'دیده بان بازار'!N812</f>
        <v/>
      </c>
      <c r="O809" s="16">
        <f>'دیده بان بازار'!O812</f>
        <v/>
      </c>
      <c r="P809" s="16">
        <f>'دیده بان بازار'!P812</f>
        <v/>
      </c>
      <c r="Q809" s="16">
        <f>'دیده بان بازار'!Q812</f>
        <v/>
      </c>
      <c r="R809" s="16">
        <f>'دیده بان بازار'!R812</f>
        <v/>
      </c>
      <c r="S809" s="16">
        <f>'دیده بان بازار'!S812</f>
        <v/>
      </c>
      <c r="T809" s="16">
        <f>'دیده بان بازار'!T812</f>
        <v/>
      </c>
      <c r="U809" s="16">
        <f>'دیده بان بازار'!U812</f>
        <v/>
      </c>
      <c r="V809" s="16">
        <f>'دیده بان بازار'!V812</f>
        <v/>
      </c>
      <c r="W809" s="7">
        <f>'دیده بان بازار'!W812</f>
        <v/>
      </c>
      <c r="X809" s="11">
        <f>IFERROR(IF(OR(R809&lt;=0,W809&lt;=0,S809&lt;=0,V809&lt;=0),0,ROUND((S809/R809)/(V809/W809),2)),0)</f>
        <v/>
      </c>
      <c r="Y809" s="11">
        <f>IFERROR(IF(OR(S809&lt;=0,V809&lt;=0),0,ROUND(S809/V809,2)),0)</f>
        <v/>
      </c>
      <c r="Z809" s="11">
        <f>IFERROR(J809-M809,0)</f>
        <v/>
      </c>
      <c r="AA809" s="11">
        <f>IFERROR(ROUND(MAX(0,MIN(100,((AB809*0.2)+(AC809*0.15)+(AD809*0.15)+(AE809*0.1)+(AF809*0.1)+(AG809*0.15)+(MIN(Y809/3,1)*100*0.1)+(AI809*0.05))*((AH809/100)*0.25+0.75))),0),0)</f>
        <v/>
      </c>
      <c r="AB809" s="11">
        <f>ROUND(MAX(0,MIN(100,((M809+10)/20)*100)),0)</f>
        <v/>
      </c>
      <c r="AC809" s="11">
        <f>IFERROR(IF(D809&lt;=0,0,ROUND(COUNTIFS($D$4:$D$3359,"&lt;="&amp;D809,$D$4:$D$3359,"&gt;0")/COUNTIF($D$4:$D$3359,"&gt;0")*100,0)),0)</f>
        <v/>
      </c>
      <c r="AD809" s="11">
        <f>IF(E809&lt;=0,0,ROUND(MAX(0,MIN(100,(LOG10(1+E809/1000000000)/LOG10(101))*100)),0))</f>
        <v/>
      </c>
      <c r="AE809" s="11">
        <f>IF(O809=N809,50,ROUND(MAX(0,MIN(100,((H809-N809)/(O809-N809))*100)),0))</f>
        <v/>
      </c>
      <c r="AF809" s="11">
        <f>ROUND(MAX(0,MIN(100,50+((H809-K809)/K809)*1000)),0)</f>
        <v/>
      </c>
      <c r="AG809" s="11">
        <f>IFERROR(ROUND(MAX(0,MIN(100,50+25*LN(MAX(0.01,X809)))),0),25)</f>
        <v/>
      </c>
      <c r="AH809" s="11">
        <f>ROUND(IF(M809&lt;=-30,0,IF(M809&lt;=-20,20,IF(M809&lt;=-10,50,100))),0)</f>
        <v/>
      </c>
      <c r="AI809" s="11">
        <f>ROUND(MAX(0,MIN(100,50+(Z809*10))),0)</f>
        <v/>
      </c>
      <c r="AJ809" s="11">
        <f>IFERROR(IF(--AA809&gt;=80,"خرید قوی",IF(--AA809&gt;=70,"خرید مشروط",IF(--AA809&gt;=60,"مراقبت",IF(--AA809&gt;=45,"ضعیف","عدم ورود")))),"")</f>
        <v/>
      </c>
    </row>
    <row r="810">
      <c r="A810" s="12">
        <f>'دیده بان بازار'!A813</f>
        <v/>
      </c>
      <c r="B810" s="13">
        <f>'دیده بان بازار'!B813</f>
        <v/>
      </c>
      <c r="C810" s="13">
        <f>'دیده بان بازار'!C813</f>
        <v/>
      </c>
      <c r="D810" s="13">
        <f>'دیده بان بازار'!D813</f>
        <v/>
      </c>
      <c r="E810" s="14">
        <f>'دیده بان بازار'!E813</f>
        <v/>
      </c>
      <c r="F810" s="13">
        <f>'دیده بان بازار'!F813</f>
        <v/>
      </c>
      <c r="G810" s="13">
        <f>'دیده بان بازار'!G813</f>
        <v/>
      </c>
      <c r="H810" s="13">
        <f>'دیده بان بازار'!H813</f>
        <v/>
      </c>
      <c r="I810" s="13">
        <f>'دیده بان بازار'!I813</f>
        <v/>
      </c>
      <c r="J810" s="13">
        <f>'دیده بان بازار'!J813</f>
        <v/>
      </c>
      <c r="K810" s="13">
        <f>'دیده بان بازار'!K813</f>
        <v/>
      </c>
      <c r="L810" s="13">
        <f>'دیده بان بازار'!L813</f>
        <v/>
      </c>
      <c r="M810" s="13">
        <f>'دیده بان بازار'!M813</f>
        <v/>
      </c>
      <c r="N810" s="13">
        <f>'دیده بان بازار'!N813</f>
        <v/>
      </c>
      <c r="O810" s="13">
        <f>'دیده بان بازار'!O813</f>
        <v/>
      </c>
      <c r="P810" s="13">
        <f>'دیده بان بازار'!P813</f>
        <v/>
      </c>
      <c r="Q810" s="13">
        <f>'دیده بان بازار'!Q813</f>
        <v/>
      </c>
      <c r="R810" s="13">
        <f>'دیده بان بازار'!R813</f>
        <v/>
      </c>
      <c r="S810" s="13">
        <f>'دیده بان بازار'!S813</f>
        <v/>
      </c>
      <c r="T810" s="13">
        <f>'دیده بان بازار'!T813</f>
        <v/>
      </c>
      <c r="U810" s="13">
        <f>'دیده بان بازار'!U813</f>
        <v/>
      </c>
      <c r="V810" s="13">
        <f>'دیده بان بازار'!V813</f>
        <v/>
      </c>
      <c r="W810" s="6">
        <f>'دیده بان بازار'!W813</f>
        <v/>
      </c>
      <c r="X810" s="11">
        <f>IFERROR(IF(OR(R810&lt;=0,W810&lt;=0,S810&lt;=0,V810&lt;=0),0,ROUND((S810/R810)/(V810/W810),2)),0)</f>
        <v/>
      </c>
      <c r="Y810" s="11">
        <f>IFERROR(IF(OR(S810&lt;=0,V810&lt;=0),0,ROUND(S810/V810,2)),0)</f>
        <v/>
      </c>
      <c r="Z810" s="11">
        <f>IFERROR(J810-M810,0)</f>
        <v/>
      </c>
      <c r="AA810" s="11">
        <f>IFERROR(ROUND(MAX(0,MIN(100,((AB810*0.2)+(AC810*0.15)+(AD810*0.15)+(AE810*0.1)+(AF810*0.1)+(AG810*0.15)+(MIN(Y810/3,1)*100*0.1)+(AI810*0.05))*((AH810/100)*0.25+0.75))),0),0)</f>
        <v/>
      </c>
      <c r="AB810" s="11">
        <f>ROUND(MAX(0,MIN(100,((M810+10)/20)*100)),0)</f>
        <v/>
      </c>
      <c r="AC810" s="11">
        <f>IFERROR(IF(D810&lt;=0,0,ROUND(COUNTIFS($D$4:$D$3359,"&lt;="&amp;D810,$D$4:$D$3359,"&gt;0")/COUNTIF($D$4:$D$3359,"&gt;0")*100,0)),0)</f>
        <v/>
      </c>
      <c r="AD810" s="11">
        <f>IF(E810&lt;=0,0,ROUND(MAX(0,MIN(100,(LOG10(1+E810/1000000000)/LOG10(101))*100)),0))</f>
        <v/>
      </c>
      <c r="AE810" s="11">
        <f>IF(O810=N810,50,ROUND(MAX(0,MIN(100,((H810-N810)/(O810-N810))*100)),0))</f>
        <v/>
      </c>
      <c r="AF810" s="11">
        <f>ROUND(MAX(0,MIN(100,50+((H810-K810)/K810)*1000)),0)</f>
        <v/>
      </c>
      <c r="AG810" s="11">
        <f>IFERROR(ROUND(MAX(0,MIN(100,50+25*LN(MAX(0.01,X810)))),0),25)</f>
        <v/>
      </c>
      <c r="AH810" s="11">
        <f>ROUND(IF(M810&lt;=-30,0,IF(M810&lt;=-20,20,IF(M810&lt;=-10,50,100))),0)</f>
        <v/>
      </c>
      <c r="AI810" s="11">
        <f>ROUND(MAX(0,MIN(100,50+(Z810*10))),0)</f>
        <v/>
      </c>
      <c r="AJ810" s="11">
        <f>IFERROR(IF(--AA810&gt;=80,"خرید قوی",IF(--AA810&gt;=70,"خرید مشروط",IF(--AA810&gt;=60,"مراقبت",IF(--AA810&gt;=45,"ضعیف","عدم ورود")))),"")</f>
        <v/>
      </c>
    </row>
    <row r="811">
      <c r="A811" s="15">
        <f>'دیده بان بازار'!A814</f>
        <v/>
      </c>
      <c r="B811" s="16">
        <f>'دیده بان بازار'!B814</f>
        <v/>
      </c>
      <c r="C811" s="16">
        <f>'دیده بان بازار'!C814</f>
        <v/>
      </c>
      <c r="D811" s="16">
        <f>'دیده بان بازار'!D814</f>
        <v/>
      </c>
      <c r="E811" s="17">
        <f>'دیده بان بازار'!E814</f>
        <v/>
      </c>
      <c r="F811" s="16">
        <f>'دیده بان بازار'!F814</f>
        <v/>
      </c>
      <c r="G811" s="16">
        <f>'دیده بان بازار'!G814</f>
        <v/>
      </c>
      <c r="H811" s="16">
        <f>'دیده بان بازار'!H814</f>
        <v/>
      </c>
      <c r="I811" s="16">
        <f>'دیده بان بازار'!I814</f>
        <v/>
      </c>
      <c r="J811" s="16">
        <f>'دیده بان بازار'!J814</f>
        <v/>
      </c>
      <c r="K811" s="16">
        <f>'دیده بان بازار'!K814</f>
        <v/>
      </c>
      <c r="L811" s="16">
        <f>'دیده بان بازار'!L814</f>
        <v/>
      </c>
      <c r="M811" s="16">
        <f>'دیده بان بازار'!M814</f>
        <v/>
      </c>
      <c r="N811" s="16">
        <f>'دیده بان بازار'!N814</f>
        <v/>
      </c>
      <c r="O811" s="16">
        <f>'دیده بان بازار'!O814</f>
        <v/>
      </c>
      <c r="P811" s="16">
        <f>'دیده بان بازار'!P814</f>
        <v/>
      </c>
      <c r="Q811" s="16">
        <f>'دیده بان بازار'!Q814</f>
        <v/>
      </c>
      <c r="R811" s="16">
        <f>'دیده بان بازار'!R814</f>
        <v/>
      </c>
      <c r="S811" s="16">
        <f>'دیده بان بازار'!S814</f>
        <v/>
      </c>
      <c r="T811" s="16">
        <f>'دیده بان بازار'!T814</f>
        <v/>
      </c>
      <c r="U811" s="16">
        <f>'دیده بان بازار'!U814</f>
        <v/>
      </c>
      <c r="V811" s="16">
        <f>'دیده بان بازار'!V814</f>
        <v/>
      </c>
      <c r="W811" s="7">
        <f>'دیده بان بازار'!W814</f>
        <v/>
      </c>
      <c r="X811" s="11">
        <f>IFERROR(IF(OR(R811&lt;=0,W811&lt;=0,S811&lt;=0,V811&lt;=0),0,ROUND((S811/R811)/(V811/W811),2)),0)</f>
        <v/>
      </c>
      <c r="Y811" s="11">
        <f>IFERROR(IF(OR(S811&lt;=0,V811&lt;=0),0,ROUND(S811/V811,2)),0)</f>
        <v/>
      </c>
      <c r="Z811" s="11">
        <f>IFERROR(J811-M811,0)</f>
        <v/>
      </c>
      <c r="AA811" s="11">
        <f>IFERROR(ROUND(MAX(0,MIN(100,((AB811*0.2)+(AC811*0.15)+(AD811*0.15)+(AE811*0.1)+(AF811*0.1)+(AG811*0.15)+(MIN(Y811/3,1)*100*0.1)+(AI811*0.05))*((AH811/100)*0.25+0.75))),0),0)</f>
        <v/>
      </c>
      <c r="AB811" s="11">
        <f>ROUND(MAX(0,MIN(100,((M811+10)/20)*100)),0)</f>
        <v/>
      </c>
      <c r="AC811" s="11">
        <f>IFERROR(IF(D811&lt;=0,0,ROUND(COUNTIFS($D$4:$D$3359,"&lt;="&amp;D811,$D$4:$D$3359,"&gt;0")/COUNTIF($D$4:$D$3359,"&gt;0")*100,0)),0)</f>
        <v/>
      </c>
      <c r="AD811" s="11">
        <f>IF(E811&lt;=0,0,ROUND(MAX(0,MIN(100,(LOG10(1+E811/1000000000)/LOG10(101))*100)),0))</f>
        <v/>
      </c>
      <c r="AE811" s="11">
        <f>IF(O811=N811,50,ROUND(MAX(0,MIN(100,((H811-N811)/(O811-N811))*100)),0))</f>
        <v/>
      </c>
      <c r="AF811" s="11">
        <f>ROUND(MAX(0,MIN(100,50+((H811-K811)/K811)*1000)),0)</f>
        <v/>
      </c>
      <c r="AG811" s="11">
        <f>IFERROR(ROUND(MAX(0,MIN(100,50+25*LN(MAX(0.01,X811)))),0),25)</f>
        <v/>
      </c>
      <c r="AH811" s="11">
        <f>ROUND(IF(M811&lt;=-30,0,IF(M811&lt;=-20,20,IF(M811&lt;=-10,50,100))),0)</f>
        <v/>
      </c>
      <c r="AI811" s="11">
        <f>ROUND(MAX(0,MIN(100,50+(Z811*10))),0)</f>
        <v/>
      </c>
      <c r="AJ811" s="11">
        <f>IFERROR(IF(--AA811&gt;=80,"خرید قوی",IF(--AA811&gt;=70,"خرید مشروط",IF(--AA811&gt;=60,"مراقبت",IF(--AA811&gt;=45,"ضعیف","عدم ورود")))),"")</f>
        <v/>
      </c>
    </row>
    <row r="812">
      <c r="A812" s="15">
        <f>'دیده بان بازار'!A815</f>
        <v/>
      </c>
      <c r="B812" s="16">
        <f>'دیده بان بازار'!B815</f>
        <v/>
      </c>
      <c r="C812" s="16">
        <f>'دیده بان بازار'!C815</f>
        <v/>
      </c>
      <c r="D812" s="16">
        <f>'دیده بان بازار'!D815</f>
        <v/>
      </c>
      <c r="E812" s="17">
        <f>'دیده بان بازار'!E815</f>
        <v/>
      </c>
      <c r="F812" s="16">
        <f>'دیده بان بازار'!F815</f>
        <v/>
      </c>
      <c r="G812" s="16">
        <f>'دیده بان بازار'!G815</f>
        <v/>
      </c>
      <c r="H812" s="16">
        <f>'دیده بان بازار'!H815</f>
        <v/>
      </c>
      <c r="I812" s="16">
        <f>'دیده بان بازار'!I815</f>
        <v/>
      </c>
      <c r="J812" s="16">
        <f>'دیده بان بازار'!J815</f>
        <v/>
      </c>
      <c r="K812" s="16">
        <f>'دیده بان بازار'!K815</f>
        <v/>
      </c>
      <c r="L812" s="16">
        <f>'دیده بان بازار'!L815</f>
        <v/>
      </c>
      <c r="M812" s="16">
        <f>'دیده بان بازار'!M815</f>
        <v/>
      </c>
      <c r="N812" s="16">
        <f>'دیده بان بازار'!N815</f>
        <v/>
      </c>
      <c r="O812" s="16">
        <f>'دیده بان بازار'!O815</f>
        <v/>
      </c>
      <c r="P812" s="16">
        <f>'دیده بان بازار'!P815</f>
        <v/>
      </c>
      <c r="Q812" s="16">
        <f>'دیده بان بازار'!Q815</f>
        <v/>
      </c>
      <c r="R812" s="16">
        <f>'دیده بان بازار'!R815</f>
        <v/>
      </c>
      <c r="S812" s="16">
        <f>'دیده بان بازار'!S815</f>
        <v/>
      </c>
      <c r="T812" s="16">
        <f>'دیده بان بازار'!T815</f>
        <v/>
      </c>
      <c r="U812" s="16">
        <f>'دیده بان بازار'!U815</f>
        <v/>
      </c>
      <c r="V812" s="16">
        <f>'دیده بان بازار'!V815</f>
        <v/>
      </c>
      <c r="W812" s="7">
        <f>'دیده بان بازار'!W815</f>
        <v/>
      </c>
      <c r="X812" s="11">
        <f>IFERROR(IF(OR(R812&lt;=0,W812&lt;=0,S812&lt;=0,V812&lt;=0),0,ROUND((S812/R812)/(V812/W812),2)),0)</f>
        <v/>
      </c>
      <c r="Y812" s="11">
        <f>IFERROR(IF(OR(S812&lt;=0,V812&lt;=0),0,ROUND(S812/V812,2)),0)</f>
        <v/>
      </c>
      <c r="Z812" s="11">
        <f>IFERROR(J812-M812,0)</f>
        <v/>
      </c>
      <c r="AA812" s="11">
        <f>IFERROR(ROUND(MAX(0,MIN(100,((AB812*0.2)+(AC812*0.15)+(AD812*0.15)+(AE812*0.1)+(AF812*0.1)+(AG812*0.15)+(MIN(Y812/3,1)*100*0.1)+(AI812*0.05))*((AH812/100)*0.25+0.75))),0),0)</f>
        <v/>
      </c>
      <c r="AB812" s="11">
        <f>ROUND(MAX(0,MIN(100,((M812+10)/20)*100)),0)</f>
        <v/>
      </c>
      <c r="AC812" s="11">
        <f>IFERROR(IF(D812&lt;=0,0,ROUND(COUNTIFS($D$4:$D$3359,"&lt;="&amp;D812,$D$4:$D$3359,"&gt;0")/COUNTIF($D$4:$D$3359,"&gt;0")*100,0)),0)</f>
        <v/>
      </c>
      <c r="AD812" s="11">
        <f>IF(E812&lt;=0,0,ROUND(MAX(0,MIN(100,(LOG10(1+E812/1000000000)/LOG10(101))*100)),0))</f>
        <v/>
      </c>
      <c r="AE812" s="11">
        <f>IF(O812=N812,50,ROUND(MAX(0,MIN(100,((H812-N812)/(O812-N812))*100)),0))</f>
        <v/>
      </c>
      <c r="AF812" s="11">
        <f>ROUND(MAX(0,MIN(100,50+((H812-K812)/K812)*1000)),0)</f>
        <v/>
      </c>
      <c r="AG812" s="11">
        <f>IFERROR(ROUND(MAX(0,MIN(100,50+25*LN(MAX(0.01,X812)))),0),25)</f>
        <v/>
      </c>
      <c r="AH812" s="11">
        <f>ROUND(IF(M812&lt;=-30,0,IF(M812&lt;=-20,20,IF(M812&lt;=-10,50,100))),0)</f>
        <v/>
      </c>
      <c r="AI812" s="11">
        <f>ROUND(MAX(0,MIN(100,50+(Z812*10))),0)</f>
        <v/>
      </c>
      <c r="AJ812" s="11">
        <f>IFERROR(IF(--AA812&gt;=80,"خرید قوی",IF(--AA812&gt;=70,"خرید مشروط",IF(--AA812&gt;=60,"مراقبت",IF(--AA812&gt;=45,"ضعیف","عدم ورود")))),"")</f>
        <v/>
      </c>
    </row>
    <row r="813">
      <c r="A813" s="12">
        <f>'دیده بان بازار'!A816</f>
        <v/>
      </c>
      <c r="B813" s="13">
        <f>'دیده بان بازار'!B816</f>
        <v/>
      </c>
      <c r="C813" s="13">
        <f>'دیده بان بازار'!C816</f>
        <v/>
      </c>
      <c r="D813" s="13">
        <f>'دیده بان بازار'!D816</f>
        <v/>
      </c>
      <c r="E813" s="14">
        <f>'دیده بان بازار'!E816</f>
        <v/>
      </c>
      <c r="F813" s="13">
        <f>'دیده بان بازار'!F816</f>
        <v/>
      </c>
      <c r="G813" s="13">
        <f>'دیده بان بازار'!G816</f>
        <v/>
      </c>
      <c r="H813" s="13">
        <f>'دیده بان بازار'!H816</f>
        <v/>
      </c>
      <c r="I813" s="13">
        <f>'دیده بان بازار'!I816</f>
        <v/>
      </c>
      <c r="J813" s="13">
        <f>'دیده بان بازار'!J816</f>
        <v/>
      </c>
      <c r="K813" s="13">
        <f>'دیده بان بازار'!K816</f>
        <v/>
      </c>
      <c r="L813" s="13">
        <f>'دیده بان بازار'!L816</f>
        <v/>
      </c>
      <c r="M813" s="13">
        <f>'دیده بان بازار'!M816</f>
        <v/>
      </c>
      <c r="N813" s="13">
        <f>'دیده بان بازار'!N816</f>
        <v/>
      </c>
      <c r="O813" s="13">
        <f>'دیده بان بازار'!O816</f>
        <v/>
      </c>
      <c r="P813" s="13">
        <f>'دیده بان بازار'!P816</f>
        <v/>
      </c>
      <c r="Q813" s="13">
        <f>'دیده بان بازار'!Q816</f>
        <v/>
      </c>
      <c r="R813" s="13">
        <f>'دیده بان بازار'!R816</f>
        <v/>
      </c>
      <c r="S813" s="13">
        <f>'دیده بان بازار'!S816</f>
        <v/>
      </c>
      <c r="T813" s="13">
        <f>'دیده بان بازار'!T816</f>
        <v/>
      </c>
      <c r="U813" s="13">
        <f>'دیده بان بازار'!U816</f>
        <v/>
      </c>
      <c r="V813" s="13">
        <f>'دیده بان بازار'!V816</f>
        <v/>
      </c>
      <c r="W813" s="6">
        <f>'دیده بان بازار'!W816</f>
        <v/>
      </c>
      <c r="X813" s="11">
        <f>IFERROR(IF(OR(R813&lt;=0,W813&lt;=0,S813&lt;=0,V813&lt;=0),0,ROUND((S813/R813)/(V813/W813),2)),0)</f>
        <v/>
      </c>
      <c r="Y813" s="11">
        <f>IFERROR(IF(OR(S813&lt;=0,V813&lt;=0),0,ROUND(S813/V813,2)),0)</f>
        <v/>
      </c>
      <c r="Z813" s="11">
        <f>IFERROR(J813-M813,0)</f>
        <v/>
      </c>
      <c r="AA813" s="11">
        <f>IFERROR(ROUND(MAX(0,MIN(100,((AB813*0.2)+(AC813*0.15)+(AD813*0.15)+(AE813*0.1)+(AF813*0.1)+(AG813*0.15)+(MIN(Y813/3,1)*100*0.1)+(AI813*0.05))*((AH813/100)*0.25+0.75))),0),0)</f>
        <v/>
      </c>
      <c r="AB813" s="11">
        <f>ROUND(MAX(0,MIN(100,((M813+10)/20)*100)),0)</f>
        <v/>
      </c>
      <c r="AC813" s="11">
        <f>IFERROR(IF(D813&lt;=0,0,ROUND(COUNTIFS($D$4:$D$3359,"&lt;="&amp;D813,$D$4:$D$3359,"&gt;0")/COUNTIF($D$4:$D$3359,"&gt;0")*100,0)),0)</f>
        <v/>
      </c>
      <c r="AD813" s="11">
        <f>IF(E813&lt;=0,0,ROUND(MAX(0,MIN(100,(LOG10(1+E813/1000000000)/LOG10(101))*100)),0))</f>
        <v/>
      </c>
      <c r="AE813" s="11">
        <f>IF(O813=N813,50,ROUND(MAX(0,MIN(100,((H813-N813)/(O813-N813))*100)),0))</f>
        <v/>
      </c>
      <c r="AF813" s="11">
        <f>ROUND(MAX(0,MIN(100,50+((H813-K813)/K813)*1000)),0)</f>
        <v/>
      </c>
      <c r="AG813" s="11">
        <f>IFERROR(ROUND(MAX(0,MIN(100,50+25*LN(MAX(0.01,X813)))),0),25)</f>
        <v/>
      </c>
      <c r="AH813" s="11">
        <f>ROUND(IF(M813&lt;=-30,0,IF(M813&lt;=-20,20,IF(M813&lt;=-10,50,100))),0)</f>
        <v/>
      </c>
      <c r="AI813" s="11">
        <f>ROUND(MAX(0,MIN(100,50+(Z813*10))),0)</f>
        <v/>
      </c>
      <c r="AJ813" s="11">
        <f>IFERROR(IF(--AA813&gt;=80,"خرید قوی",IF(--AA813&gt;=70,"خرید مشروط",IF(--AA813&gt;=60,"مراقبت",IF(--AA813&gt;=45,"ضعیف","عدم ورود")))),"")</f>
        <v/>
      </c>
    </row>
    <row r="814">
      <c r="A814" s="15">
        <f>'دیده بان بازار'!A817</f>
        <v/>
      </c>
      <c r="B814" s="16">
        <f>'دیده بان بازار'!B817</f>
        <v/>
      </c>
      <c r="C814" s="16">
        <f>'دیده بان بازار'!C817</f>
        <v/>
      </c>
      <c r="D814" s="16">
        <f>'دیده بان بازار'!D817</f>
        <v/>
      </c>
      <c r="E814" s="17">
        <f>'دیده بان بازار'!E817</f>
        <v/>
      </c>
      <c r="F814" s="16">
        <f>'دیده بان بازار'!F817</f>
        <v/>
      </c>
      <c r="G814" s="16">
        <f>'دیده بان بازار'!G817</f>
        <v/>
      </c>
      <c r="H814" s="16">
        <f>'دیده بان بازار'!H817</f>
        <v/>
      </c>
      <c r="I814" s="16">
        <f>'دیده بان بازار'!I817</f>
        <v/>
      </c>
      <c r="J814" s="16">
        <f>'دیده بان بازار'!J817</f>
        <v/>
      </c>
      <c r="K814" s="16">
        <f>'دیده بان بازار'!K817</f>
        <v/>
      </c>
      <c r="L814" s="16">
        <f>'دیده بان بازار'!L817</f>
        <v/>
      </c>
      <c r="M814" s="16">
        <f>'دیده بان بازار'!M817</f>
        <v/>
      </c>
      <c r="N814" s="16">
        <f>'دیده بان بازار'!N817</f>
        <v/>
      </c>
      <c r="O814" s="16">
        <f>'دیده بان بازار'!O817</f>
        <v/>
      </c>
      <c r="P814" s="16">
        <f>'دیده بان بازار'!P817</f>
        <v/>
      </c>
      <c r="Q814" s="16">
        <f>'دیده بان بازار'!Q817</f>
        <v/>
      </c>
      <c r="R814" s="16">
        <f>'دیده بان بازار'!R817</f>
        <v/>
      </c>
      <c r="S814" s="16">
        <f>'دیده بان بازار'!S817</f>
        <v/>
      </c>
      <c r="T814" s="16">
        <f>'دیده بان بازار'!T817</f>
        <v/>
      </c>
      <c r="U814" s="16">
        <f>'دیده بان بازار'!U817</f>
        <v/>
      </c>
      <c r="V814" s="16">
        <f>'دیده بان بازار'!V817</f>
        <v/>
      </c>
      <c r="W814" s="7">
        <f>'دیده بان بازار'!W817</f>
        <v/>
      </c>
      <c r="X814" s="11">
        <f>IFERROR(IF(OR(R814&lt;=0,W814&lt;=0,S814&lt;=0,V814&lt;=0),0,ROUND((S814/R814)/(V814/W814),2)),0)</f>
        <v/>
      </c>
      <c r="Y814" s="11">
        <f>IFERROR(IF(OR(S814&lt;=0,V814&lt;=0),0,ROUND(S814/V814,2)),0)</f>
        <v/>
      </c>
      <c r="Z814" s="11">
        <f>IFERROR(J814-M814,0)</f>
        <v/>
      </c>
      <c r="AA814" s="11">
        <f>IFERROR(ROUND(MAX(0,MIN(100,((AB814*0.2)+(AC814*0.15)+(AD814*0.15)+(AE814*0.1)+(AF814*0.1)+(AG814*0.15)+(MIN(Y814/3,1)*100*0.1)+(AI814*0.05))*((AH814/100)*0.25+0.75))),0),0)</f>
        <v/>
      </c>
      <c r="AB814" s="11">
        <f>ROUND(MAX(0,MIN(100,((M814+10)/20)*100)),0)</f>
        <v/>
      </c>
      <c r="AC814" s="11">
        <f>IFERROR(IF(D814&lt;=0,0,ROUND(COUNTIFS($D$4:$D$3359,"&lt;="&amp;D814,$D$4:$D$3359,"&gt;0")/COUNTIF($D$4:$D$3359,"&gt;0")*100,0)),0)</f>
        <v/>
      </c>
      <c r="AD814" s="11">
        <f>IF(E814&lt;=0,0,ROUND(MAX(0,MIN(100,(LOG10(1+E814/1000000000)/LOG10(101))*100)),0))</f>
        <v/>
      </c>
      <c r="AE814" s="11">
        <f>IF(O814=N814,50,ROUND(MAX(0,MIN(100,((H814-N814)/(O814-N814))*100)),0))</f>
        <v/>
      </c>
      <c r="AF814" s="11">
        <f>ROUND(MAX(0,MIN(100,50+((H814-K814)/K814)*1000)),0)</f>
        <v/>
      </c>
      <c r="AG814" s="11">
        <f>IFERROR(ROUND(MAX(0,MIN(100,50+25*LN(MAX(0.01,X814)))),0),25)</f>
        <v/>
      </c>
      <c r="AH814" s="11">
        <f>ROUND(IF(M814&lt;=-30,0,IF(M814&lt;=-20,20,IF(M814&lt;=-10,50,100))),0)</f>
        <v/>
      </c>
      <c r="AI814" s="11">
        <f>ROUND(MAX(0,MIN(100,50+(Z814*10))),0)</f>
        <v/>
      </c>
      <c r="AJ814" s="11">
        <f>IFERROR(IF(--AA814&gt;=80,"خرید قوی",IF(--AA814&gt;=70,"خرید مشروط",IF(--AA814&gt;=60,"مراقبت",IF(--AA814&gt;=45,"ضعیف","عدم ورود")))),"")</f>
        <v/>
      </c>
    </row>
    <row r="815">
      <c r="A815" s="12">
        <f>'دیده بان بازار'!A818</f>
        <v/>
      </c>
      <c r="B815" s="13">
        <f>'دیده بان بازار'!B818</f>
        <v/>
      </c>
      <c r="C815" s="13">
        <f>'دیده بان بازار'!C818</f>
        <v/>
      </c>
      <c r="D815" s="13">
        <f>'دیده بان بازار'!D818</f>
        <v/>
      </c>
      <c r="E815" s="14">
        <f>'دیده بان بازار'!E818</f>
        <v/>
      </c>
      <c r="F815" s="13">
        <f>'دیده بان بازار'!F818</f>
        <v/>
      </c>
      <c r="G815" s="13">
        <f>'دیده بان بازار'!G818</f>
        <v/>
      </c>
      <c r="H815" s="13">
        <f>'دیده بان بازار'!H818</f>
        <v/>
      </c>
      <c r="I815" s="13">
        <f>'دیده بان بازار'!I818</f>
        <v/>
      </c>
      <c r="J815" s="13">
        <f>'دیده بان بازار'!J818</f>
        <v/>
      </c>
      <c r="K815" s="13">
        <f>'دیده بان بازار'!K818</f>
        <v/>
      </c>
      <c r="L815" s="13">
        <f>'دیده بان بازار'!L818</f>
        <v/>
      </c>
      <c r="M815" s="13">
        <f>'دیده بان بازار'!M818</f>
        <v/>
      </c>
      <c r="N815" s="13">
        <f>'دیده بان بازار'!N818</f>
        <v/>
      </c>
      <c r="O815" s="13">
        <f>'دیده بان بازار'!O818</f>
        <v/>
      </c>
      <c r="P815" s="13">
        <f>'دیده بان بازار'!P818</f>
        <v/>
      </c>
      <c r="Q815" s="13">
        <f>'دیده بان بازار'!Q818</f>
        <v/>
      </c>
      <c r="R815" s="13">
        <f>'دیده بان بازار'!R818</f>
        <v/>
      </c>
      <c r="S815" s="13">
        <f>'دیده بان بازار'!S818</f>
        <v/>
      </c>
      <c r="T815" s="13">
        <f>'دیده بان بازار'!T818</f>
        <v/>
      </c>
      <c r="U815" s="13">
        <f>'دیده بان بازار'!U818</f>
        <v/>
      </c>
      <c r="V815" s="13">
        <f>'دیده بان بازار'!V818</f>
        <v/>
      </c>
      <c r="W815" s="6">
        <f>'دیده بان بازار'!W818</f>
        <v/>
      </c>
      <c r="X815" s="11">
        <f>IFERROR(IF(OR(R815&lt;=0,W815&lt;=0,S815&lt;=0,V815&lt;=0),0,ROUND((S815/R815)/(V815/W815),2)),0)</f>
        <v/>
      </c>
      <c r="Y815" s="11">
        <f>IFERROR(IF(OR(S815&lt;=0,V815&lt;=0),0,ROUND(S815/V815,2)),0)</f>
        <v/>
      </c>
      <c r="Z815" s="11">
        <f>IFERROR(J815-M815,0)</f>
        <v/>
      </c>
      <c r="AA815" s="11">
        <f>IFERROR(ROUND(MAX(0,MIN(100,((AB815*0.2)+(AC815*0.15)+(AD815*0.15)+(AE815*0.1)+(AF815*0.1)+(AG815*0.15)+(MIN(Y815/3,1)*100*0.1)+(AI815*0.05))*((AH815/100)*0.25+0.75))),0),0)</f>
        <v/>
      </c>
      <c r="AB815" s="11">
        <f>ROUND(MAX(0,MIN(100,((M815+10)/20)*100)),0)</f>
        <v/>
      </c>
      <c r="AC815" s="11">
        <f>IFERROR(IF(D815&lt;=0,0,ROUND(COUNTIFS($D$4:$D$3359,"&lt;="&amp;D815,$D$4:$D$3359,"&gt;0")/COUNTIF($D$4:$D$3359,"&gt;0")*100,0)),0)</f>
        <v/>
      </c>
      <c r="AD815" s="11">
        <f>IF(E815&lt;=0,0,ROUND(MAX(0,MIN(100,(LOG10(1+E815/1000000000)/LOG10(101))*100)),0))</f>
        <v/>
      </c>
      <c r="AE815" s="11">
        <f>IF(O815=N815,50,ROUND(MAX(0,MIN(100,((H815-N815)/(O815-N815))*100)),0))</f>
        <v/>
      </c>
      <c r="AF815" s="11">
        <f>ROUND(MAX(0,MIN(100,50+((H815-K815)/K815)*1000)),0)</f>
        <v/>
      </c>
      <c r="AG815" s="11">
        <f>IFERROR(ROUND(MAX(0,MIN(100,50+25*LN(MAX(0.01,X815)))),0),25)</f>
        <v/>
      </c>
      <c r="AH815" s="11">
        <f>ROUND(IF(M815&lt;=-30,0,IF(M815&lt;=-20,20,IF(M815&lt;=-10,50,100))),0)</f>
        <v/>
      </c>
      <c r="AI815" s="11">
        <f>ROUND(MAX(0,MIN(100,50+(Z815*10))),0)</f>
        <v/>
      </c>
      <c r="AJ815" s="11">
        <f>IFERROR(IF(--AA815&gt;=80,"خرید قوی",IF(--AA815&gt;=70,"خرید مشروط",IF(--AA815&gt;=60,"مراقبت",IF(--AA815&gt;=45,"ضعیف","عدم ورود")))),"")</f>
        <v/>
      </c>
    </row>
    <row r="816">
      <c r="A816" s="15">
        <f>'دیده بان بازار'!A819</f>
        <v/>
      </c>
      <c r="B816" s="16">
        <f>'دیده بان بازار'!B819</f>
        <v/>
      </c>
      <c r="C816" s="16">
        <f>'دیده بان بازار'!C819</f>
        <v/>
      </c>
      <c r="D816" s="16">
        <f>'دیده بان بازار'!D819</f>
        <v/>
      </c>
      <c r="E816" s="17">
        <f>'دیده بان بازار'!E819</f>
        <v/>
      </c>
      <c r="F816" s="16">
        <f>'دیده بان بازار'!F819</f>
        <v/>
      </c>
      <c r="G816" s="16">
        <f>'دیده بان بازار'!G819</f>
        <v/>
      </c>
      <c r="H816" s="16">
        <f>'دیده بان بازار'!H819</f>
        <v/>
      </c>
      <c r="I816" s="16">
        <f>'دیده بان بازار'!I819</f>
        <v/>
      </c>
      <c r="J816" s="16">
        <f>'دیده بان بازار'!J819</f>
        <v/>
      </c>
      <c r="K816" s="16">
        <f>'دیده بان بازار'!K819</f>
        <v/>
      </c>
      <c r="L816" s="16">
        <f>'دیده بان بازار'!L819</f>
        <v/>
      </c>
      <c r="M816" s="16">
        <f>'دیده بان بازار'!M819</f>
        <v/>
      </c>
      <c r="N816" s="16">
        <f>'دیده بان بازار'!N819</f>
        <v/>
      </c>
      <c r="O816" s="16">
        <f>'دیده بان بازار'!O819</f>
        <v/>
      </c>
      <c r="P816" s="16">
        <f>'دیده بان بازار'!P819</f>
        <v/>
      </c>
      <c r="Q816" s="16">
        <f>'دیده بان بازار'!Q819</f>
        <v/>
      </c>
      <c r="R816" s="16">
        <f>'دیده بان بازار'!R819</f>
        <v/>
      </c>
      <c r="S816" s="16">
        <f>'دیده بان بازار'!S819</f>
        <v/>
      </c>
      <c r="T816" s="16">
        <f>'دیده بان بازار'!T819</f>
        <v/>
      </c>
      <c r="U816" s="16">
        <f>'دیده بان بازار'!U819</f>
        <v/>
      </c>
      <c r="V816" s="16">
        <f>'دیده بان بازار'!V819</f>
        <v/>
      </c>
      <c r="W816" s="7">
        <f>'دیده بان بازار'!W819</f>
        <v/>
      </c>
      <c r="X816" s="11">
        <f>IFERROR(IF(OR(R816&lt;=0,W816&lt;=0,S816&lt;=0,V816&lt;=0),0,ROUND((S816/R816)/(V816/W816),2)),0)</f>
        <v/>
      </c>
      <c r="Y816" s="11">
        <f>IFERROR(IF(OR(S816&lt;=0,V816&lt;=0),0,ROUND(S816/V816,2)),0)</f>
        <v/>
      </c>
      <c r="Z816" s="11">
        <f>IFERROR(J816-M816,0)</f>
        <v/>
      </c>
      <c r="AA816" s="11">
        <f>IFERROR(ROUND(MAX(0,MIN(100,((AB816*0.2)+(AC816*0.15)+(AD816*0.15)+(AE816*0.1)+(AF816*0.1)+(AG816*0.15)+(MIN(Y816/3,1)*100*0.1)+(AI816*0.05))*((AH816/100)*0.25+0.75))),0),0)</f>
        <v/>
      </c>
      <c r="AB816" s="11">
        <f>ROUND(MAX(0,MIN(100,((M816+10)/20)*100)),0)</f>
        <v/>
      </c>
      <c r="AC816" s="11">
        <f>IFERROR(IF(D816&lt;=0,0,ROUND(COUNTIFS($D$4:$D$3359,"&lt;="&amp;D816,$D$4:$D$3359,"&gt;0")/COUNTIF($D$4:$D$3359,"&gt;0")*100,0)),0)</f>
        <v/>
      </c>
      <c r="AD816" s="11">
        <f>IF(E816&lt;=0,0,ROUND(MAX(0,MIN(100,(LOG10(1+E816/1000000000)/LOG10(101))*100)),0))</f>
        <v/>
      </c>
      <c r="AE816" s="11">
        <f>IF(O816=N816,50,ROUND(MAX(0,MIN(100,((H816-N816)/(O816-N816))*100)),0))</f>
        <v/>
      </c>
      <c r="AF816" s="11">
        <f>ROUND(MAX(0,MIN(100,50+((H816-K816)/K816)*1000)),0)</f>
        <v/>
      </c>
      <c r="AG816" s="11">
        <f>IFERROR(ROUND(MAX(0,MIN(100,50+25*LN(MAX(0.01,X816)))),0),25)</f>
        <v/>
      </c>
      <c r="AH816" s="11">
        <f>ROUND(IF(M816&lt;=-30,0,IF(M816&lt;=-20,20,IF(M816&lt;=-10,50,100))),0)</f>
        <v/>
      </c>
      <c r="AI816" s="11">
        <f>ROUND(MAX(0,MIN(100,50+(Z816*10))),0)</f>
        <v/>
      </c>
      <c r="AJ816" s="11">
        <f>IFERROR(IF(--AA816&gt;=80,"خرید قوی",IF(--AA816&gt;=70,"خرید مشروط",IF(--AA816&gt;=60,"مراقبت",IF(--AA816&gt;=45,"ضعیف","عدم ورود")))),"")</f>
        <v/>
      </c>
    </row>
    <row r="817">
      <c r="A817" s="12">
        <f>'دیده بان بازار'!A820</f>
        <v/>
      </c>
      <c r="B817" s="13">
        <f>'دیده بان بازار'!B820</f>
        <v/>
      </c>
      <c r="C817" s="13">
        <f>'دیده بان بازار'!C820</f>
        <v/>
      </c>
      <c r="D817" s="13">
        <f>'دیده بان بازار'!D820</f>
        <v/>
      </c>
      <c r="E817" s="14">
        <f>'دیده بان بازار'!E820</f>
        <v/>
      </c>
      <c r="F817" s="13">
        <f>'دیده بان بازار'!F820</f>
        <v/>
      </c>
      <c r="G817" s="13">
        <f>'دیده بان بازار'!G820</f>
        <v/>
      </c>
      <c r="H817" s="13">
        <f>'دیده بان بازار'!H820</f>
        <v/>
      </c>
      <c r="I817" s="13">
        <f>'دیده بان بازار'!I820</f>
        <v/>
      </c>
      <c r="J817" s="13">
        <f>'دیده بان بازار'!J820</f>
        <v/>
      </c>
      <c r="K817" s="13">
        <f>'دیده بان بازار'!K820</f>
        <v/>
      </c>
      <c r="L817" s="13">
        <f>'دیده بان بازار'!L820</f>
        <v/>
      </c>
      <c r="M817" s="13">
        <f>'دیده بان بازار'!M820</f>
        <v/>
      </c>
      <c r="N817" s="13">
        <f>'دیده بان بازار'!N820</f>
        <v/>
      </c>
      <c r="O817" s="13">
        <f>'دیده بان بازار'!O820</f>
        <v/>
      </c>
      <c r="P817" s="13">
        <f>'دیده بان بازار'!P820</f>
        <v/>
      </c>
      <c r="Q817" s="13">
        <f>'دیده بان بازار'!Q820</f>
        <v/>
      </c>
      <c r="R817" s="13">
        <f>'دیده بان بازار'!R820</f>
        <v/>
      </c>
      <c r="S817" s="13">
        <f>'دیده بان بازار'!S820</f>
        <v/>
      </c>
      <c r="T817" s="13">
        <f>'دیده بان بازار'!T820</f>
        <v/>
      </c>
      <c r="U817" s="13">
        <f>'دیده بان بازار'!U820</f>
        <v/>
      </c>
      <c r="V817" s="13">
        <f>'دیده بان بازار'!V820</f>
        <v/>
      </c>
      <c r="W817" s="6">
        <f>'دیده بان بازار'!W820</f>
        <v/>
      </c>
      <c r="X817" s="11">
        <f>IFERROR(IF(OR(R817&lt;=0,W817&lt;=0,S817&lt;=0,V817&lt;=0),0,ROUND((S817/R817)/(V817/W817),2)),0)</f>
        <v/>
      </c>
      <c r="Y817" s="11">
        <f>IFERROR(IF(OR(S817&lt;=0,V817&lt;=0),0,ROUND(S817/V817,2)),0)</f>
        <v/>
      </c>
      <c r="Z817" s="11">
        <f>IFERROR(J817-M817,0)</f>
        <v/>
      </c>
      <c r="AA817" s="11">
        <f>IFERROR(ROUND(MAX(0,MIN(100,((AB817*0.2)+(AC817*0.15)+(AD817*0.15)+(AE817*0.1)+(AF817*0.1)+(AG817*0.15)+(MIN(Y817/3,1)*100*0.1)+(AI817*0.05))*((AH817/100)*0.25+0.75))),0),0)</f>
        <v/>
      </c>
      <c r="AB817" s="11">
        <f>ROUND(MAX(0,MIN(100,((M817+10)/20)*100)),0)</f>
        <v/>
      </c>
      <c r="AC817" s="11">
        <f>IFERROR(IF(D817&lt;=0,0,ROUND(COUNTIFS($D$4:$D$3359,"&lt;="&amp;D817,$D$4:$D$3359,"&gt;0")/COUNTIF($D$4:$D$3359,"&gt;0")*100,0)),0)</f>
        <v/>
      </c>
      <c r="AD817" s="11">
        <f>IF(E817&lt;=0,0,ROUND(MAX(0,MIN(100,(LOG10(1+E817/1000000000)/LOG10(101))*100)),0))</f>
        <v/>
      </c>
      <c r="AE817" s="11">
        <f>IF(O817=N817,50,ROUND(MAX(0,MIN(100,((H817-N817)/(O817-N817))*100)),0))</f>
        <v/>
      </c>
      <c r="AF817" s="11">
        <f>ROUND(MAX(0,MIN(100,50+((H817-K817)/K817)*1000)),0)</f>
        <v/>
      </c>
      <c r="AG817" s="11">
        <f>IFERROR(ROUND(MAX(0,MIN(100,50+25*LN(MAX(0.01,X817)))),0),25)</f>
        <v/>
      </c>
      <c r="AH817" s="11">
        <f>ROUND(IF(M817&lt;=-30,0,IF(M817&lt;=-20,20,IF(M817&lt;=-10,50,100))),0)</f>
        <v/>
      </c>
      <c r="AI817" s="11">
        <f>ROUND(MAX(0,MIN(100,50+(Z817*10))),0)</f>
        <v/>
      </c>
      <c r="AJ817" s="11">
        <f>IFERROR(IF(--AA817&gt;=80,"خرید قوی",IF(--AA817&gt;=70,"خرید مشروط",IF(--AA817&gt;=60,"مراقبت",IF(--AA817&gt;=45,"ضعیف","عدم ورود")))),"")</f>
        <v/>
      </c>
    </row>
    <row r="818">
      <c r="A818" s="15">
        <f>'دیده بان بازار'!A821</f>
        <v/>
      </c>
      <c r="B818" s="16">
        <f>'دیده بان بازار'!B821</f>
        <v/>
      </c>
      <c r="C818" s="16">
        <f>'دیده بان بازار'!C821</f>
        <v/>
      </c>
      <c r="D818" s="16">
        <f>'دیده بان بازار'!D821</f>
        <v/>
      </c>
      <c r="E818" s="17">
        <f>'دیده بان بازار'!E821</f>
        <v/>
      </c>
      <c r="F818" s="16">
        <f>'دیده بان بازار'!F821</f>
        <v/>
      </c>
      <c r="G818" s="16">
        <f>'دیده بان بازار'!G821</f>
        <v/>
      </c>
      <c r="H818" s="16">
        <f>'دیده بان بازار'!H821</f>
        <v/>
      </c>
      <c r="I818" s="16">
        <f>'دیده بان بازار'!I821</f>
        <v/>
      </c>
      <c r="J818" s="16">
        <f>'دیده بان بازار'!J821</f>
        <v/>
      </c>
      <c r="K818" s="16">
        <f>'دیده بان بازار'!K821</f>
        <v/>
      </c>
      <c r="L818" s="16">
        <f>'دیده بان بازار'!L821</f>
        <v/>
      </c>
      <c r="M818" s="16">
        <f>'دیده بان بازار'!M821</f>
        <v/>
      </c>
      <c r="N818" s="16">
        <f>'دیده بان بازار'!N821</f>
        <v/>
      </c>
      <c r="O818" s="16">
        <f>'دیده بان بازار'!O821</f>
        <v/>
      </c>
      <c r="P818" s="16">
        <f>'دیده بان بازار'!P821</f>
        <v/>
      </c>
      <c r="Q818" s="16">
        <f>'دیده بان بازار'!Q821</f>
        <v/>
      </c>
      <c r="R818" s="16">
        <f>'دیده بان بازار'!R821</f>
        <v/>
      </c>
      <c r="S818" s="16">
        <f>'دیده بان بازار'!S821</f>
        <v/>
      </c>
      <c r="T818" s="16">
        <f>'دیده بان بازار'!T821</f>
        <v/>
      </c>
      <c r="U818" s="16">
        <f>'دیده بان بازار'!U821</f>
        <v/>
      </c>
      <c r="V818" s="16">
        <f>'دیده بان بازار'!V821</f>
        <v/>
      </c>
      <c r="W818" s="7">
        <f>'دیده بان بازار'!W821</f>
        <v/>
      </c>
      <c r="X818" s="11">
        <f>IFERROR(IF(OR(R818&lt;=0,W818&lt;=0,S818&lt;=0,V818&lt;=0),0,ROUND((S818/R818)/(V818/W818),2)),0)</f>
        <v/>
      </c>
      <c r="Y818" s="11">
        <f>IFERROR(IF(OR(S818&lt;=0,V818&lt;=0),0,ROUND(S818/V818,2)),0)</f>
        <v/>
      </c>
      <c r="Z818" s="11">
        <f>IFERROR(J818-M818,0)</f>
        <v/>
      </c>
      <c r="AA818" s="11">
        <f>IFERROR(ROUND(MAX(0,MIN(100,((AB818*0.2)+(AC818*0.15)+(AD818*0.15)+(AE818*0.1)+(AF818*0.1)+(AG818*0.15)+(MIN(Y818/3,1)*100*0.1)+(AI818*0.05))*((AH818/100)*0.25+0.75))),0),0)</f>
        <v/>
      </c>
      <c r="AB818" s="11">
        <f>ROUND(MAX(0,MIN(100,((M818+10)/20)*100)),0)</f>
        <v/>
      </c>
      <c r="AC818" s="11">
        <f>IFERROR(IF(D818&lt;=0,0,ROUND(COUNTIFS($D$4:$D$3359,"&lt;="&amp;D818,$D$4:$D$3359,"&gt;0")/COUNTIF($D$4:$D$3359,"&gt;0")*100,0)),0)</f>
        <v/>
      </c>
      <c r="AD818" s="11">
        <f>IF(E818&lt;=0,0,ROUND(MAX(0,MIN(100,(LOG10(1+E818/1000000000)/LOG10(101))*100)),0))</f>
        <v/>
      </c>
      <c r="AE818" s="11">
        <f>IF(O818=N818,50,ROUND(MAX(0,MIN(100,((H818-N818)/(O818-N818))*100)),0))</f>
        <v/>
      </c>
      <c r="AF818" s="11">
        <f>ROUND(MAX(0,MIN(100,50+((H818-K818)/K818)*1000)),0)</f>
        <v/>
      </c>
      <c r="AG818" s="11">
        <f>IFERROR(ROUND(MAX(0,MIN(100,50+25*LN(MAX(0.01,X818)))),0),25)</f>
        <v/>
      </c>
      <c r="AH818" s="11">
        <f>ROUND(IF(M818&lt;=-30,0,IF(M818&lt;=-20,20,IF(M818&lt;=-10,50,100))),0)</f>
        <v/>
      </c>
      <c r="AI818" s="11">
        <f>ROUND(MAX(0,MIN(100,50+(Z818*10))),0)</f>
        <v/>
      </c>
      <c r="AJ818" s="11">
        <f>IFERROR(IF(--AA818&gt;=80,"خرید قوی",IF(--AA818&gt;=70,"خرید مشروط",IF(--AA818&gt;=60,"مراقبت",IF(--AA818&gt;=45,"ضعیف","عدم ورود")))),"")</f>
        <v/>
      </c>
    </row>
    <row r="819">
      <c r="A819" s="12">
        <f>'دیده بان بازار'!A822</f>
        <v/>
      </c>
      <c r="B819" s="13">
        <f>'دیده بان بازار'!B822</f>
        <v/>
      </c>
      <c r="C819" s="13">
        <f>'دیده بان بازار'!C822</f>
        <v/>
      </c>
      <c r="D819" s="13">
        <f>'دیده بان بازار'!D822</f>
        <v/>
      </c>
      <c r="E819" s="14">
        <f>'دیده بان بازار'!E822</f>
        <v/>
      </c>
      <c r="F819" s="13">
        <f>'دیده بان بازار'!F822</f>
        <v/>
      </c>
      <c r="G819" s="13">
        <f>'دیده بان بازار'!G822</f>
        <v/>
      </c>
      <c r="H819" s="13">
        <f>'دیده بان بازار'!H822</f>
        <v/>
      </c>
      <c r="I819" s="13">
        <f>'دیده بان بازار'!I822</f>
        <v/>
      </c>
      <c r="J819" s="13">
        <f>'دیده بان بازار'!J822</f>
        <v/>
      </c>
      <c r="K819" s="13">
        <f>'دیده بان بازار'!K822</f>
        <v/>
      </c>
      <c r="L819" s="13">
        <f>'دیده بان بازار'!L822</f>
        <v/>
      </c>
      <c r="M819" s="13">
        <f>'دیده بان بازار'!M822</f>
        <v/>
      </c>
      <c r="N819" s="13">
        <f>'دیده بان بازار'!N822</f>
        <v/>
      </c>
      <c r="O819" s="13">
        <f>'دیده بان بازار'!O822</f>
        <v/>
      </c>
      <c r="P819" s="13">
        <f>'دیده بان بازار'!P822</f>
        <v/>
      </c>
      <c r="Q819" s="13">
        <f>'دیده بان بازار'!Q822</f>
        <v/>
      </c>
      <c r="R819" s="13">
        <f>'دیده بان بازار'!R822</f>
        <v/>
      </c>
      <c r="S819" s="13">
        <f>'دیده بان بازار'!S822</f>
        <v/>
      </c>
      <c r="T819" s="13">
        <f>'دیده بان بازار'!T822</f>
        <v/>
      </c>
      <c r="U819" s="13">
        <f>'دیده بان بازار'!U822</f>
        <v/>
      </c>
      <c r="V819" s="13">
        <f>'دیده بان بازار'!V822</f>
        <v/>
      </c>
      <c r="W819" s="6">
        <f>'دیده بان بازار'!W822</f>
        <v/>
      </c>
      <c r="X819" s="11">
        <f>IFERROR(IF(OR(R819&lt;=0,W819&lt;=0,S819&lt;=0,V819&lt;=0),0,ROUND((S819/R819)/(V819/W819),2)),0)</f>
        <v/>
      </c>
      <c r="Y819" s="11">
        <f>IFERROR(IF(OR(S819&lt;=0,V819&lt;=0),0,ROUND(S819/V819,2)),0)</f>
        <v/>
      </c>
      <c r="Z819" s="11">
        <f>IFERROR(J819-M819,0)</f>
        <v/>
      </c>
      <c r="AA819" s="11">
        <f>IFERROR(ROUND(MAX(0,MIN(100,((AB819*0.2)+(AC819*0.15)+(AD819*0.15)+(AE819*0.1)+(AF819*0.1)+(AG819*0.15)+(MIN(Y819/3,1)*100*0.1)+(AI819*0.05))*((AH819/100)*0.25+0.75))),0),0)</f>
        <v/>
      </c>
      <c r="AB819" s="11">
        <f>ROUND(MAX(0,MIN(100,((M819+10)/20)*100)),0)</f>
        <v/>
      </c>
      <c r="AC819" s="11">
        <f>IFERROR(IF(D819&lt;=0,0,ROUND(COUNTIFS($D$4:$D$3359,"&lt;="&amp;D819,$D$4:$D$3359,"&gt;0")/COUNTIF($D$4:$D$3359,"&gt;0")*100,0)),0)</f>
        <v/>
      </c>
      <c r="AD819" s="11">
        <f>IF(E819&lt;=0,0,ROUND(MAX(0,MIN(100,(LOG10(1+E819/1000000000)/LOG10(101))*100)),0))</f>
        <v/>
      </c>
      <c r="AE819" s="11">
        <f>IF(O819=N819,50,ROUND(MAX(0,MIN(100,((H819-N819)/(O819-N819))*100)),0))</f>
        <v/>
      </c>
      <c r="AF819" s="11">
        <f>ROUND(MAX(0,MIN(100,50+((H819-K819)/K819)*1000)),0)</f>
        <v/>
      </c>
      <c r="AG819" s="11">
        <f>IFERROR(ROUND(MAX(0,MIN(100,50+25*LN(MAX(0.01,X819)))),0),25)</f>
        <v/>
      </c>
      <c r="AH819" s="11">
        <f>ROUND(IF(M819&lt;=-30,0,IF(M819&lt;=-20,20,IF(M819&lt;=-10,50,100))),0)</f>
        <v/>
      </c>
      <c r="AI819" s="11">
        <f>ROUND(MAX(0,MIN(100,50+(Z819*10))),0)</f>
        <v/>
      </c>
      <c r="AJ819" s="11">
        <f>IFERROR(IF(--AA819&gt;=80,"خرید قوی",IF(--AA819&gt;=70,"خرید مشروط",IF(--AA819&gt;=60,"مراقبت",IF(--AA819&gt;=45,"ضعیف","عدم ورود")))),"")</f>
        <v/>
      </c>
    </row>
    <row r="820">
      <c r="A820" s="15">
        <f>'دیده بان بازار'!A823</f>
        <v/>
      </c>
      <c r="B820" s="16">
        <f>'دیده بان بازار'!B823</f>
        <v/>
      </c>
      <c r="C820" s="16">
        <f>'دیده بان بازار'!C823</f>
        <v/>
      </c>
      <c r="D820" s="16">
        <f>'دیده بان بازار'!D823</f>
        <v/>
      </c>
      <c r="E820" s="17">
        <f>'دیده بان بازار'!E823</f>
        <v/>
      </c>
      <c r="F820" s="16">
        <f>'دیده بان بازار'!F823</f>
        <v/>
      </c>
      <c r="G820" s="16">
        <f>'دیده بان بازار'!G823</f>
        <v/>
      </c>
      <c r="H820" s="16">
        <f>'دیده بان بازار'!H823</f>
        <v/>
      </c>
      <c r="I820" s="16">
        <f>'دیده بان بازار'!I823</f>
        <v/>
      </c>
      <c r="J820" s="16">
        <f>'دیده بان بازار'!J823</f>
        <v/>
      </c>
      <c r="K820" s="16">
        <f>'دیده بان بازار'!K823</f>
        <v/>
      </c>
      <c r="L820" s="16">
        <f>'دیده بان بازار'!L823</f>
        <v/>
      </c>
      <c r="M820" s="16">
        <f>'دیده بان بازار'!M823</f>
        <v/>
      </c>
      <c r="N820" s="16">
        <f>'دیده بان بازار'!N823</f>
        <v/>
      </c>
      <c r="O820" s="16">
        <f>'دیده بان بازار'!O823</f>
        <v/>
      </c>
      <c r="P820" s="16">
        <f>'دیده بان بازار'!P823</f>
        <v/>
      </c>
      <c r="Q820" s="16">
        <f>'دیده بان بازار'!Q823</f>
        <v/>
      </c>
      <c r="R820" s="16">
        <f>'دیده بان بازار'!R823</f>
        <v/>
      </c>
      <c r="S820" s="16">
        <f>'دیده بان بازار'!S823</f>
        <v/>
      </c>
      <c r="T820" s="16">
        <f>'دیده بان بازار'!T823</f>
        <v/>
      </c>
      <c r="U820" s="16">
        <f>'دیده بان بازار'!U823</f>
        <v/>
      </c>
      <c r="V820" s="16">
        <f>'دیده بان بازار'!V823</f>
        <v/>
      </c>
      <c r="W820" s="7">
        <f>'دیده بان بازار'!W823</f>
        <v/>
      </c>
      <c r="X820" s="11">
        <f>IFERROR(IF(OR(R820&lt;=0,W820&lt;=0,S820&lt;=0,V820&lt;=0),0,ROUND((S820/R820)/(V820/W820),2)),0)</f>
        <v/>
      </c>
      <c r="Y820" s="11">
        <f>IFERROR(IF(OR(S820&lt;=0,V820&lt;=0),0,ROUND(S820/V820,2)),0)</f>
        <v/>
      </c>
      <c r="Z820" s="11">
        <f>IFERROR(J820-M820,0)</f>
        <v/>
      </c>
      <c r="AA820" s="11">
        <f>IFERROR(ROUND(MAX(0,MIN(100,((AB820*0.2)+(AC820*0.15)+(AD820*0.15)+(AE820*0.1)+(AF820*0.1)+(AG820*0.15)+(MIN(Y820/3,1)*100*0.1)+(AI820*0.05))*((AH820/100)*0.25+0.75))),0),0)</f>
        <v/>
      </c>
      <c r="AB820" s="11">
        <f>ROUND(MAX(0,MIN(100,((M820+10)/20)*100)),0)</f>
        <v/>
      </c>
      <c r="AC820" s="11">
        <f>IFERROR(IF(D820&lt;=0,0,ROUND(COUNTIFS($D$4:$D$3359,"&lt;="&amp;D820,$D$4:$D$3359,"&gt;0")/COUNTIF($D$4:$D$3359,"&gt;0")*100,0)),0)</f>
        <v/>
      </c>
      <c r="AD820" s="11">
        <f>IF(E820&lt;=0,0,ROUND(MAX(0,MIN(100,(LOG10(1+E820/1000000000)/LOG10(101))*100)),0))</f>
        <v/>
      </c>
      <c r="AE820" s="11">
        <f>IF(O820=N820,50,ROUND(MAX(0,MIN(100,((H820-N820)/(O820-N820))*100)),0))</f>
        <v/>
      </c>
      <c r="AF820" s="11">
        <f>ROUND(MAX(0,MIN(100,50+((H820-K820)/K820)*1000)),0)</f>
        <v/>
      </c>
      <c r="AG820" s="11">
        <f>IFERROR(ROUND(MAX(0,MIN(100,50+25*LN(MAX(0.01,X820)))),0),25)</f>
        <v/>
      </c>
      <c r="AH820" s="11">
        <f>ROUND(IF(M820&lt;=-30,0,IF(M820&lt;=-20,20,IF(M820&lt;=-10,50,100))),0)</f>
        <v/>
      </c>
      <c r="AI820" s="11">
        <f>ROUND(MAX(0,MIN(100,50+(Z820*10))),0)</f>
        <v/>
      </c>
      <c r="AJ820" s="11">
        <f>IFERROR(IF(--AA820&gt;=80,"خرید قوی",IF(--AA820&gt;=70,"خرید مشروط",IF(--AA820&gt;=60,"مراقبت",IF(--AA820&gt;=45,"ضعیف","عدم ورود")))),"")</f>
        <v/>
      </c>
    </row>
    <row r="821">
      <c r="A821" s="12">
        <f>'دیده بان بازار'!A824</f>
        <v/>
      </c>
      <c r="B821" s="13">
        <f>'دیده بان بازار'!B824</f>
        <v/>
      </c>
      <c r="C821" s="13">
        <f>'دیده بان بازار'!C824</f>
        <v/>
      </c>
      <c r="D821" s="13">
        <f>'دیده بان بازار'!D824</f>
        <v/>
      </c>
      <c r="E821" s="14">
        <f>'دیده بان بازار'!E824</f>
        <v/>
      </c>
      <c r="F821" s="13">
        <f>'دیده بان بازار'!F824</f>
        <v/>
      </c>
      <c r="G821" s="13">
        <f>'دیده بان بازار'!G824</f>
        <v/>
      </c>
      <c r="H821" s="13">
        <f>'دیده بان بازار'!H824</f>
        <v/>
      </c>
      <c r="I821" s="13">
        <f>'دیده بان بازار'!I824</f>
        <v/>
      </c>
      <c r="J821" s="13">
        <f>'دیده بان بازار'!J824</f>
        <v/>
      </c>
      <c r="K821" s="13">
        <f>'دیده بان بازار'!K824</f>
        <v/>
      </c>
      <c r="L821" s="13">
        <f>'دیده بان بازار'!L824</f>
        <v/>
      </c>
      <c r="M821" s="13">
        <f>'دیده بان بازار'!M824</f>
        <v/>
      </c>
      <c r="N821" s="13">
        <f>'دیده بان بازار'!N824</f>
        <v/>
      </c>
      <c r="O821" s="13">
        <f>'دیده بان بازار'!O824</f>
        <v/>
      </c>
      <c r="P821" s="13">
        <f>'دیده بان بازار'!P824</f>
        <v/>
      </c>
      <c r="Q821" s="13">
        <f>'دیده بان بازار'!Q824</f>
        <v/>
      </c>
      <c r="R821" s="13">
        <f>'دیده بان بازار'!R824</f>
        <v/>
      </c>
      <c r="S821" s="13">
        <f>'دیده بان بازار'!S824</f>
        <v/>
      </c>
      <c r="T821" s="13">
        <f>'دیده بان بازار'!T824</f>
        <v/>
      </c>
      <c r="U821" s="13">
        <f>'دیده بان بازار'!U824</f>
        <v/>
      </c>
      <c r="V821" s="13">
        <f>'دیده بان بازار'!V824</f>
        <v/>
      </c>
      <c r="W821" s="6">
        <f>'دیده بان بازار'!W824</f>
        <v/>
      </c>
      <c r="X821" s="11">
        <f>IFERROR(IF(OR(R821&lt;=0,W821&lt;=0,S821&lt;=0,V821&lt;=0),0,ROUND((S821/R821)/(V821/W821),2)),0)</f>
        <v/>
      </c>
      <c r="Y821" s="11">
        <f>IFERROR(IF(OR(S821&lt;=0,V821&lt;=0),0,ROUND(S821/V821,2)),0)</f>
        <v/>
      </c>
      <c r="Z821" s="11">
        <f>IFERROR(J821-M821,0)</f>
        <v/>
      </c>
      <c r="AA821" s="11">
        <f>IFERROR(ROUND(MAX(0,MIN(100,((AB821*0.2)+(AC821*0.15)+(AD821*0.15)+(AE821*0.1)+(AF821*0.1)+(AG821*0.15)+(MIN(Y821/3,1)*100*0.1)+(AI821*0.05))*((AH821/100)*0.25+0.75))),0),0)</f>
        <v/>
      </c>
      <c r="AB821" s="11">
        <f>ROUND(MAX(0,MIN(100,((M821+10)/20)*100)),0)</f>
        <v/>
      </c>
      <c r="AC821" s="11">
        <f>IFERROR(IF(D821&lt;=0,0,ROUND(COUNTIFS($D$4:$D$3359,"&lt;="&amp;D821,$D$4:$D$3359,"&gt;0")/COUNTIF($D$4:$D$3359,"&gt;0")*100,0)),0)</f>
        <v/>
      </c>
      <c r="AD821" s="11">
        <f>IF(E821&lt;=0,0,ROUND(MAX(0,MIN(100,(LOG10(1+E821/1000000000)/LOG10(101))*100)),0))</f>
        <v/>
      </c>
      <c r="AE821" s="11">
        <f>IF(O821=N821,50,ROUND(MAX(0,MIN(100,((H821-N821)/(O821-N821))*100)),0))</f>
        <v/>
      </c>
      <c r="AF821" s="11">
        <f>ROUND(MAX(0,MIN(100,50+((H821-K821)/K821)*1000)),0)</f>
        <v/>
      </c>
      <c r="AG821" s="11">
        <f>IFERROR(ROUND(MAX(0,MIN(100,50+25*LN(MAX(0.01,X821)))),0),25)</f>
        <v/>
      </c>
      <c r="AH821" s="11">
        <f>ROUND(IF(M821&lt;=-30,0,IF(M821&lt;=-20,20,IF(M821&lt;=-10,50,100))),0)</f>
        <v/>
      </c>
      <c r="AI821" s="11">
        <f>ROUND(MAX(0,MIN(100,50+(Z821*10))),0)</f>
        <v/>
      </c>
      <c r="AJ821" s="11">
        <f>IFERROR(IF(--AA821&gt;=80,"خرید قوی",IF(--AA821&gt;=70,"خرید مشروط",IF(--AA821&gt;=60,"مراقبت",IF(--AA821&gt;=45,"ضعیف","عدم ورود")))),"")</f>
        <v/>
      </c>
    </row>
    <row r="822">
      <c r="A822" s="15">
        <f>'دیده بان بازار'!A825</f>
        <v/>
      </c>
      <c r="B822" s="16">
        <f>'دیده بان بازار'!B825</f>
        <v/>
      </c>
      <c r="C822" s="16">
        <f>'دیده بان بازار'!C825</f>
        <v/>
      </c>
      <c r="D822" s="16">
        <f>'دیده بان بازار'!D825</f>
        <v/>
      </c>
      <c r="E822" s="17">
        <f>'دیده بان بازار'!E825</f>
        <v/>
      </c>
      <c r="F822" s="16">
        <f>'دیده بان بازار'!F825</f>
        <v/>
      </c>
      <c r="G822" s="16">
        <f>'دیده بان بازار'!G825</f>
        <v/>
      </c>
      <c r="H822" s="16">
        <f>'دیده بان بازار'!H825</f>
        <v/>
      </c>
      <c r="I822" s="16">
        <f>'دیده بان بازار'!I825</f>
        <v/>
      </c>
      <c r="J822" s="16">
        <f>'دیده بان بازار'!J825</f>
        <v/>
      </c>
      <c r="K822" s="16">
        <f>'دیده بان بازار'!K825</f>
        <v/>
      </c>
      <c r="L822" s="16">
        <f>'دیده بان بازار'!L825</f>
        <v/>
      </c>
      <c r="M822" s="16">
        <f>'دیده بان بازار'!M825</f>
        <v/>
      </c>
      <c r="N822" s="16">
        <f>'دیده بان بازار'!N825</f>
        <v/>
      </c>
      <c r="O822" s="16">
        <f>'دیده بان بازار'!O825</f>
        <v/>
      </c>
      <c r="P822" s="16">
        <f>'دیده بان بازار'!P825</f>
        <v/>
      </c>
      <c r="Q822" s="16">
        <f>'دیده بان بازار'!Q825</f>
        <v/>
      </c>
      <c r="R822" s="16">
        <f>'دیده بان بازار'!R825</f>
        <v/>
      </c>
      <c r="S822" s="16">
        <f>'دیده بان بازار'!S825</f>
        <v/>
      </c>
      <c r="T822" s="16">
        <f>'دیده بان بازار'!T825</f>
        <v/>
      </c>
      <c r="U822" s="16">
        <f>'دیده بان بازار'!U825</f>
        <v/>
      </c>
      <c r="V822" s="16">
        <f>'دیده بان بازار'!V825</f>
        <v/>
      </c>
      <c r="W822" s="7">
        <f>'دیده بان بازار'!W825</f>
        <v/>
      </c>
      <c r="X822" s="11">
        <f>IFERROR(IF(OR(R822&lt;=0,W822&lt;=0,S822&lt;=0,V822&lt;=0),0,ROUND((S822/R822)/(V822/W822),2)),0)</f>
        <v/>
      </c>
      <c r="Y822" s="11">
        <f>IFERROR(IF(OR(S822&lt;=0,V822&lt;=0),0,ROUND(S822/V822,2)),0)</f>
        <v/>
      </c>
      <c r="Z822" s="11">
        <f>IFERROR(J822-M822,0)</f>
        <v/>
      </c>
      <c r="AA822" s="11">
        <f>IFERROR(ROUND(MAX(0,MIN(100,((AB822*0.2)+(AC822*0.15)+(AD822*0.15)+(AE822*0.1)+(AF822*0.1)+(AG822*0.15)+(MIN(Y822/3,1)*100*0.1)+(AI822*0.05))*((AH822/100)*0.25+0.75))),0),0)</f>
        <v/>
      </c>
      <c r="AB822" s="11">
        <f>ROUND(MAX(0,MIN(100,((M822+10)/20)*100)),0)</f>
        <v/>
      </c>
      <c r="AC822" s="11">
        <f>IFERROR(IF(D822&lt;=0,0,ROUND(COUNTIFS($D$4:$D$3359,"&lt;="&amp;D822,$D$4:$D$3359,"&gt;0")/COUNTIF($D$4:$D$3359,"&gt;0")*100,0)),0)</f>
        <v/>
      </c>
      <c r="AD822" s="11">
        <f>IF(E822&lt;=0,0,ROUND(MAX(0,MIN(100,(LOG10(1+E822/1000000000)/LOG10(101))*100)),0))</f>
        <v/>
      </c>
      <c r="AE822" s="11">
        <f>IF(O822=N822,50,ROUND(MAX(0,MIN(100,((H822-N822)/(O822-N822))*100)),0))</f>
        <v/>
      </c>
      <c r="AF822" s="11">
        <f>ROUND(MAX(0,MIN(100,50+((H822-K822)/K822)*1000)),0)</f>
        <v/>
      </c>
      <c r="AG822" s="11">
        <f>IFERROR(ROUND(MAX(0,MIN(100,50+25*LN(MAX(0.01,X822)))),0),25)</f>
        <v/>
      </c>
      <c r="AH822" s="11">
        <f>ROUND(IF(M822&lt;=-30,0,IF(M822&lt;=-20,20,IF(M822&lt;=-10,50,100))),0)</f>
        <v/>
      </c>
      <c r="AI822" s="11">
        <f>ROUND(MAX(0,MIN(100,50+(Z822*10))),0)</f>
        <v/>
      </c>
      <c r="AJ822" s="11">
        <f>IFERROR(IF(--AA822&gt;=80,"خرید قوی",IF(--AA822&gt;=70,"خرید مشروط",IF(--AA822&gt;=60,"مراقبت",IF(--AA822&gt;=45,"ضعیف","عدم ورود")))),"")</f>
        <v/>
      </c>
    </row>
    <row r="823">
      <c r="A823" s="12">
        <f>'دیده بان بازار'!A826</f>
        <v/>
      </c>
      <c r="B823" s="13">
        <f>'دیده بان بازار'!B826</f>
        <v/>
      </c>
      <c r="C823" s="13">
        <f>'دیده بان بازار'!C826</f>
        <v/>
      </c>
      <c r="D823" s="13">
        <f>'دیده بان بازار'!D826</f>
        <v/>
      </c>
      <c r="E823" s="14">
        <f>'دیده بان بازار'!E826</f>
        <v/>
      </c>
      <c r="F823" s="13">
        <f>'دیده بان بازار'!F826</f>
        <v/>
      </c>
      <c r="G823" s="13">
        <f>'دیده بان بازار'!G826</f>
        <v/>
      </c>
      <c r="H823" s="13">
        <f>'دیده بان بازار'!H826</f>
        <v/>
      </c>
      <c r="I823" s="13">
        <f>'دیده بان بازار'!I826</f>
        <v/>
      </c>
      <c r="J823" s="13">
        <f>'دیده بان بازار'!J826</f>
        <v/>
      </c>
      <c r="K823" s="13">
        <f>'دیده بان بازار'!K826</f>
        <v/>
      </c>
      <c r="L823" s="13">
        <f>'دیده بان بازار'!L826</f>
        <v/>
      </c>
      <c r="M823" s="13">
        <f>'دیده بان بازار'!M826</f>
        <v/>
      </c>
      <c r="N823" s="13">
        <f>'دیده بان بازار'!N826</f>
        <v/>
      </c>
      <c r="O823" s="13">
        <f>'دیده بان بازار'!O826</f>
        <v/>
      </c>
      <c r="P823" s="13">
        <f>'دیده بان بازار'!P826</f>
        <v/>
      </c>
      <c r="Q823" s="13">
        <f>'دیده بان بازار'!Q826</f>
        <v/>
      </c>
      <c r="R823" s="13">
        <f>'دیده بان بازار'!R826</f>
        <v/>
      </c>
      <c r="S823" s="13">
        <f>'دیده بان بازار'!S826</f>
        <v/>
      </c>
      <c r="T823" s="13">
        <f>'دیده بان بازار'!T826</f>
        <v/>
      </c>
      <c r="U823" s="13">
        <f>'دیده بان بازار'!U826</f>
        <v/>
      </c>
      <c r="V823" s="13">
        <f>'دیده بان بازار'!V826</f>
        <v/>
      </c>
      <c r="W823" s="6">
        <f>'دیده بان بازار'!W826</f>
        <v/>
      </c>
      <c r="X823" s="11">
        <f>IFERROR(IF(OR(R823&lt;=0,W823&lt;=0,S823&lt;=0,V823&lt;=0),0,ROUND((S823/R823)/(V823/W823),2)),0)</f>
        <v/>
      </c>
      <c r="Y823" s="11">
        <f>IFERROR(IF(OR(S823&lt;=0,V823&lt;=0),0,ROUND(S823/V823,2)),0)</f>
        <v/>
      </c>
      <c r="Z823" s="11">
        <f>IFERROR(J823-M823,0)</f>
        <v/>
      </c>
      <c r="AA823" s="11">
        <f>IFERROR(ROUND(MAX(0,MIN(100,((AB823*0.2)+(AC823*0.15)+(AD823*0.15)+(AE823*0.1)+(AF823*0.1)+(AG823*0.15)+(MIN(Y823/3,1)*100*0.1)+(AI823*0.05))*((AH823/100)*0.25+0.75))),0),0)</f>
        <v/>
      </c>
      <c r="AB823" s="11">
        <f>ROUND(MAX(0,MIN(100,((M823+10)/20)*100)),0)</f>
        <v/>
      </c>
      <c r="AC823" s="11">
        <f>IFERROR(IF(D823&lt;=0,0,ROUND(COUNTIFS($D$4:$D$3359,"&lt;="&amp;D823,$D$4:$D$3359,"&gt;0")/COUNTIF($D$4:$D$3359,"&gt;0")*100,0)),0)</f>
        <v/>
      </c>
      <c r="AD823" s="11">
        <f>IF(E823&lt;=0,0,ROUND(MAX(0,MIN(100,(LOG10(1+E823/1000000000)/LOG10(101))*100)),0))</f>
        <v/>
      </c>
      <c r="AE823" s="11">
        <f>IF(O823=N823,50,ROUND(MAX(0,MIN(100,((H823-N823)/(O823-N823))*100)),0))</f>
        <v/>
      </c>
      <c r="AF823" s="11">
        <f>ROUND(MAX(0,MIN(100,50+((H823-K823)/K823)*1000)),0)</f>
        <v/>
      </c>
      <c r="AG823" s="11">
        <f>IFERROR(ROUND(MAX(0,MIN(100,50+25*LN(MAX(0.01,X823)))),0),25)</f>
        <v/>
      </c>
      <c r="AH823" s="11">
        <f>ROUND(IF(M823&lt;=-30,0,IF(M823&lt;=-20,20,IF(M823&lt;=-10,50,100))),0)</f>
        <v/>
      </c>
      <c r="AI823" s="11">
        <f>ROUND(MAX(0,MIN(100,50+(Z823*10))),0)</f>
        <v/>
      </c>
      <c r="AJ823" s="11">
        <f>IFERROR(IF(--AA823&gt;=80,"خرید قوی",IF(--AA823&gt;=70,"خرید مشروط",IF(--AA823&gt;=60,"مراقبت",IF(--AA823&gt;=45,"ضعیف","عدم ورود")))),"")</f>
        <v/>
      </c>
    </row>
    <row r="824">
      <c r="A824" s="15">
        <f>'دیده بان بازار'!A827</f>
        <v/>
      </c>
      <c r="B824" s="16">
        <f>'دیده بان بازار'!B827</f>
        <v/>
      </c>
      <c r="C824" s="16">
        <f>'دیده بان بازار'!C827</f>
        <v/>
      </c>
      <c r="D824" s="16">
        <f>'دیده بان بازار'!D827</f>
        <v/>
      </c>
      <c r="E824" s="17">
        <f>'دیده بان بازار'!E827</f>
        <v/>
      </c>
      <c r="F824" s="16">
        <f>'دیده بان بازار'!F827</f>
        <v/>
      </c>
      <c r="G824" s="16">
        <f>'دیده بان بازار'!G827</f>
        <v/>
      </c>
      <c r="H824" s="16">
        <f>'دیده بان بازار'!H827</f>
        <v/>
      </c>
      <c r="I824" s="16">
        <f>'دیده بان بازار'!I827</f>
        <v/>
      </c>
      <c r="J824" s="16">
        <f>'دیده بان بازار'!J827</f>
        <v/>
      </c>
      <c r="K824" s="16">
        <f>'دیده بان بازار'!K827</f>
        <v/>
      </c>
      <c r="L824" s="16">
        <f>'دیده بان بازار'!L827</f>
        <v/>
      </c>
      <c r="M824" s="16">
        <f>'دیده بان بازار'!M827</f>
        <v/>
      </c>
      <c r="N824" s="16">
        <f>'دیده بان بازار'!N827</f>
        <v/>
      </c>
      <c r="O824" s="16">
        <f>'دیده بان بازار'!O827</f>
        <v/>
      </c>
      <c r="P824" s="16">
        <f>'دیده بان بازار'!P827</f>
        <v/>
      </c>
      <c r="Q824" s="16">
        <f>'دیده بان بازار'!Q827</f>
        <v/>
      </c>
      <c r="R824" s="16">
        <f>'دیده بان بازار'!R827</f>
        <v/>
      </c>
      <c r="S824" s="16">
        <f>'دیده بان بازار'!S827</f>
        <v/>
      </c>
      <c r="T824" s="16">
        <f>'دیده بان بازار'!T827</f>
        <v/>
      </c>
      <c r="U824" s="16">
        <f>'دیده بان بازار'!U827</f>
        <v/>
      </c>
      <c r="V824" s="16">
        <f>'دیده بان بازار'!V827</f>
        <v/>
      </c>
      <c r="W824" s="7">
        <f>'دیده بان بازار'!W827</f>
        <v/>
      </c>
      <c r="X824" s="11">
        <f>IFERROR(IF(OR(R824&lt;=0,W824&lt;=0,S824&lt;=0,V824&lt;=0),0,ROUND((S824/R824)/(V824/W824),2)),0)</f>
        <v/>
      </c>
      <c r="Y824" s="11">
        <f>IFERROR(IF(OR(S824&lt;=0,V824&lt;=0),0,ROUND(S824/V824,2)),0)</f>
        <v/>
      </c>
      <c r="Z824" s="11">
        <f>IFERROR(J824-M824,0)</f>
        <v/>
      </c>
      <c r="AA824" s="11">
        <f>IFERROR(ROUND(MAX(0,MIN(100,((AB824*0.2)+(AC824*0.15)+(AD824*0.15)+(AE824*0.1)+(AF824*0.1)+(AG824*0.15)+(MIN(Y824/3,1)*100*0.1)+(AI824*0.05))*((AH824/100)*0.25+0.75))),0),0)</f>
        <v/>
      </c>
      <c r="AB824" s="11">
        <f>ROUND(MAX(0,MIN(100,((M824+10)/20)*100)),0)</f>
        <v/>
      </c>
      <c r="AC824" s="11">
        <f>IFERROR(IF(D824&lt;=0,0,ROUND(COUNTIFS($D$4:$D$3359,"&lt;="&amp;D824,$D$4:$D$3359,"&gt;0")/COUNTIF($D$4:$D$3359,"&gt;0")*100,0)),0)</f>
        <v/>
      </c>
      <c r="AD824" s="11">
        <f>IF(E824&lt;=0,0,ROUND(MAX(0,MIN(100,(LOG10(1+E824/1000000000)/LOG10(101))*100)),0))</f>
        <v/>
      </c>
      <c r="AE824" s="11">
        <f>IF(O824=N824,50,ROUND(MAX(0,MIN(100,((H824-N824)/(O824-N824))*100)),0))</f>
        <v/>
      </c>
      <c r="AF824" s="11">
        <f>ROUND(MAX(0,MIN(100,50+((H824-K824)/K824)*1000)),0)</f>
        <v/>
      </c>
      <c r="AG824" s="11">
        <f>IFERROR(ROUND(MAX(0,MIN(100,50+25*LN(MAX(0.01,X824)))),0),25)</f>
        <v/>
      </c>
      <c r="AH824" s="11">
        <f>ROUND(IF(M824&lt;=-30,0,IF(M824&lt;=-20,20,IF(M824&lt;=-10,50,100))),0)</f>
        <v/>
      </c>
      <c r="AI824" s="11">
        <f>ROUND(MAX(0,MIN(100,50+(Z824*10))),0)</f>
        <v/>
      </c>
      <c r="AJ824" s="11">
        <f>IFERROR(IF(--AA824&gt;=80,"خرید قوی",IF(--AA824&gt;=70,"خرید مشروط",IF(--AA824&gt;=60,"مراقبت",IF(--AA824&gt;=45,"ضعیف","عدم ورود")))),"")</f>
        <v/>
      </c>
    </row>
    <row r="825">
      <c r="A825" s="12">
        <f>'دیده بان بازار'!A828</f>
        <v/>
      </c>
      <c r="B825" s="13">
        <f>'دیده بان بازار'!B828</f>
        <v/>
      </c>
      <c r="C825" s="13">
        <f>'دیده بان بازار'!C828</f>
        <v/>
      </c>
      <c r="D825" s="13">
        <f>'دیده بان بازار'!D828</f>
        <v/>
      </c>
      <c r="E825" s="14">
        <f>'دیده بان بازار'!E828</f>
        <v/>
      </c>
      <c r="F825" s="13">
        <f>'دیده بان بازار'!F828</f>
        <v/>
      </c>
      <c r="G825" s="13">
        <f>'دیده بان بازار'!G828</f>
        <v/>
      </c>
      <c r="H825" s="13">
        <f>'دیده بان بازار'!H828</f>
        <v/>
      </c>
      <c r="I825" s="13">
        <f>'دیده بان بازار'!I828</f>
        <v/>
      </c>
      <c r="J825" s="13">
        <f>'دیده بان بازار'!J828</f>
        <v/>
      </c>
      <c r="K825" s="13">
        <f>'دیده بان بازار'!K828</f>
        <v/>
      </c>
      <c r="L825" s="13">
        <f>'دیده بان بازار'!L828</f>
        <v/>
      </c>
      <c r="M825" s="13">
        <f>'دیده بان بازار'!M828</f>
        <v/>
      </c>
      <c r="N825" s="13">
        <f>'دیده بان بازار'!N828</f>
        <v/>
      </c>
      <c r="O825" s="13">
        <f>'دیده بان بازار'!O828</f>
        <v/>
      </c>
      <c r="P825" s="13">
        <f>'دیده بان بازار'!P828</f>
        <v/>
      </c>
      <c r="Q825" s="13">
        <f>'دیده بان بازار'!Q828</f>
        <v/>
      </c>
      <c r="R825" s="13">
        <f>'دیده بان بازار'!R828</f>
        <v/>
      </c>
      <c r="S825" s="13">
        <f>'دیده بان بازار'!S828</f>
        <v/>
      </c>
      <c r="T825" s="13">
        <f>'دیده بان بازار'!T828</f>
        <v/>
      </c>
      <c r="U825" s="13">
        <f>'دیده بان بازار'!U828</f>
        <v/>
      </c>
      <c r="V825" s="13">
        <f>'دیده بان بازار'!V828</f>
        <v/>
      </c>
      <c r="W825" s="6">
        <f>'دیده بان بازار'!W828</f>
        <v/>
      </c>
      <c r="X825" s="11">
        <f>IFERROR(IF(OR(R825&lt;=0,W825&lt;=0,S825&lt;=0,V825&lt;=0),0,ROUND((S825/R825)/(V825/W825),2)),0)</f>
        <v/>
      </c>
      <c r="Y825" s="11">
        <f>IFERROR(IF(OR(S825&lt;=0,V825&lt;=0),0,ROUND(S825/V825,2)),0)</f>
        <v/>
      </c>
      <c r="Z825" s="11">
        <f>IFERROR(J825-M825,0)</f>
        <v/>
      </c>
      <c r="AA825" s="11">
        <f>IFERROR(ROUND(MAX(0,MIN(100,((AB825*0.2)+(AC825*0.15)+(AD825*0.15)+(AE825*0.1)+(AF825*0.1)+(AG825*0.15)+(MIN(Y825/3,1)*100*0.1)+(AI825*0.05))*((AH825/100)*0.25+0.75))),0),0)</f>
        <v/>
      </c>
      <c r="AB825" s="11">
        <f>ROUND(MAX(0,MIN(100,((M825+10)/20)*100)),0)</f>
        <v/>
      </c>
      <c r="AC825" s="11">
        <f>IFERROR(IF(D825&lt;=0,0,ROUND(COUNTIFS($D$4:$D$3359,"&lt;="&amp;D825,$D$4:$D$3359,"&gt;0")/COUNTIF($D$4:$D$3359,"&gt;0")*100,0)),0)</f>
        <v/>
      </c>
      <c r="AD825" s="11">
        <f>IF(E825&lt;=0,0,ROUND(MAX(0,MIN(100,(LOG10(1+E825/1000000000)/LOG10(101))*100)),0))</f>
        <v/>
      </c>
      <c r="AE825" s="11">
        <f>IF(O825=N825,50,ROUND(MAX(0,MIN(100,((H825-N825)/(O825-N825))*100)),0))</f>
        <v/>
      </c>
      <c r="AF825" s="11">
        <f>ROUND(MAX(0,MIN(100,50+((H825-K825)/K825)*1000)),0)</f>
        <v/>
      </c>
      <c r="AG825" s="11">
        <f>IFERROR(ROUND(MAX(0,MIN(100,50+25*LN(MAX(0.01,X825)))),0),25)</f>
        <v/>
      </c>
      <c r="AH825" s="11">
        <f>ROUND(IF(M825&lt;=-30,0,IF(M825&lt;=-20,20,IF(M825&lt;=-10,50,100))),0)</f>
        <v/>
      </c>
      <c r="AI825" s="11">
        <f>ROUND(MAX(0,MIN(100,50+(Z825*10))),0)</f>
        <v/>
      </c>
      <c r="AJ825" s="11">
        <f>IFERROR(IF(--AA825&gt;=80,"خرید قوی",IF(--AA825&gt;=70,"خرید مشروط",IF(--AA825&gt;=60,"مراقبت",IF(--AA825&gt;=45,"ضعیف","عدم ورود")))),"")</f>
        <v/>
      </c>
    </row>
    <row r="826">
      <c r="A826" s="15">
        <f>'دیده بان بازار'!A829</f>
        <v/>
      </c>
      <c r="B826" s="16">
        <f>'دیده بان بازار'!B829</f>
        <v/>
      </c>
      <c r="C826" s="16">
        <f>'دیده بان بازار'!C829</f>
        <v/>
      </c>
      <c r="D826" s="16">
        <f>'دیده بان بازار'!D829</f>
        <v/>
      </c>
      <c r="E826" s="17">
        <f>'دیده بان بازار'!E829</f>
        <v/>
      </c>
      <c r="F826" s="16">
        <f>'دیده بان بازار'!F829</f>
        <v/>
      </c>
      <c r="G826" s="16">
        <f>'دیده بان بازار'!G829</f>
        <v/>
      </c>
      <c r="H826" s="16">
        <f>'دیده بان بازار'!H829</f>
        <v/>
      </c>
      <c r="I826" s="16">
        <f>'دیده بان بازار'!I829</f>
        <v/>
      </c>
      <c r="J826" s="16">
        <f>'دیده بان بازار'!J829</f>
        <v/>
      </c>
      <c r="K826" s="16">
        <f>'دیده بان بازار'!K829</f>
        <v/>
      </c>
      <c r="L826" s="16">
        <f>'دیده بان بازار'!L829</f>
        <v/>
      </c>
      <c r="M826" s="16">
        <f>'دیده بان بازار'!M829</f>
        <v/>
      </c>
      <c r="N826" s="16">
        <f>'دیده بان بازار'!N829</f>
        <v/>
      </c>
      <c r="O826" s="16">
        <f>'دیده بان بازار'!O829</f>
        <v/>
      </c>
      <c r="P826" s="16">
        <f>'دیده بان بازار'!P829</f>
        <v/>
      </c>
      <c r="Q826" s="16">
        <f>'دیده بان بازار'!Q829</f>
        <v/>
      </c>
      <c r="R826" s="16">
        <f>'دیده بان بازار'!R829</f>
        <v/>
      </c>
      <c r="S826" s="16">
        <f>'دیده بان بازار'!S829</f>
        <v/>
      </c>
      <c r="T826" s="16">
        <f>'دیده بان بازار'!T829</f>
        <v/>
      </c>
      <c r="U826" s="16">
        <f>'دیده بان بازار'!U829</f>
        <v/>
      </c>
      <c r="V826" s="16">
        <f>'دیده بان بازار'!V829</f>
        <v/>
      </c>
      <c r="W826" s="7">
        <f>'دیده بان بازار'!W829</f>
        <v/>
      </c>
      <c r="X826" s="11">
        <f>IFERROR(IF(OR(R826&lt;=0,W826&lt;=0,S826&lt;=0,V826&lt;=0),0,ROUND((S826/R826)/(V826/W826),2)),0)</f>
        <v/>
      </c>
      <c r="Y826" s="11">
        <f>IFERROR(IF(OR(S826&lt;=0,V826&lt;=0),0,ROUND(S826/V826,2)),0)</f>
        <v/>
      </c>
      <c r="Z826" s="11">
        <f>IFERROR(J826-M826,0)</f>
        <v/>
      </c>
      <c r="AA826" s="11">
        <f>IFERROR(ROUND(MAX(0,MIN(100,((AB826*0.2)+(AC826*0.15)+(AD826*0.15)+(AE826*0.1)+(AF826*0.1)+(AG826*0.15)+(MIN(Y826/3,1)*100*0.1)+(AI826*0.05))*((AH826/100)*0.25+0.75))),0),0)</f>
        <v/>
      </c>
      <c r="AB826" s="11">
        <f>ROUND(MAX(0,MIN(100,((M826+10)/20)*100)),0)</f>
        <v/>
      </c>
      <c r="AC826" s="11">
        <f>IFERROR(IF(D826&lt;=0,0,ROUND(COUNTIFS($D$4:$D$3359,"&lt;="&amp;D826,$D$4:$D$3359,"&gt;0")/COUNTIF($D$4:$D$3359,"&gt;0")*100,0)),0)</f>
        <v/>
      </c>
      <c r="AD826" s="11">
        <f>IF(E826&lt;=0,0,ROUND(MAX(0,MIN(100,(LOG10(1+E826/1000000000)/LOG10(101))*100)),0))</f>
        <v/>
      </c>
      <c r="AE826" s="11">
        <f>IF(O826=N826,50,ROUND(MAX(0,MIN(100,((H826-N826)/(O826-N826))*100)),0))</f>
        <v/>
      </c>
      <c r="AF826" s="11">
        <f>ROUND(MAX(0,MIN(100,50+((H826-K826)/K826)*1000)),0)</f>
        <v/>
      </c>
      <c r="AG826" s="11">
        <f>IFERROR(ROUND(MAX(0,MIN(100,50+25*LN(MAX(0.01,X826)))),0),25)</f>
        <v/>
      </c>
      <c r="AH826" s="11">
        <f>ROUND(IF(M826&lt;=-30,0,IF(M826&lt;=-20,20,IF(M826&lt;=-10,50,100))),0)</f>
        <v/>
      </c>
      <c r="AI826" s="11">
        <f>ROUND(MAX(0,MIN(100,50+(Z826*10))),0)</f>
        <v/>
      </c>
      <c r="AJ826" s="11">
        <f>IFERROR(IF(--AA826&gt;=80,"خرید قوی",IF(--AA826&gt;=70,"خرید مشروط",IF(--AA826&gt;=60,"مراقبت",IF(--AA826&gt;=45,"ضعیف","عدم ورود")))),"")</f>
        <v/>
      </c>
    </row>
    <row r="827">
      <c r="A827" s="15">
        <f>'دیده بان بازار'!A830</f>
        <v/>
      </c>
      <c r="B827" s="16">
        <f>'دیده بان بازار'!B830</f>
        <v/>
      </c>
      <c r="C827" s="16">
        <f>'دیده بان بازار'!C830</f>
        <v/>
      </c>
      <c r="D827" s="16">
        <f>'دیده بان بازار'!D830</f>
        <v/>
      </c>
      <c r="E827" s="17">
        <f>'دیده بان بازار'!E830</f>
        <v/>
      </c>
      <c r="F827" s="16">
        <f>'دیده بان بازار'!F830</f>
        <v/>
      </c>
      <c r="G827" s="16">
        <f>'دیده بان بازار'!G830</f>
        <v/>
      </c>
      <c r="H827" s="16">
        <f>'دیده بان بازار'!H830</f>
        <v/>
      </c>
      <c r="I827" s="16">
        <f>'دیده بان بازار'!I830</f>
        <v/>
      </c>
      <c r="J827" s="16">
        <f>'دیده بان بازار'!J830</f>
        <v/>
      </c>
      <c r="K827" s="16">
        <f>'دیده بان بازار'!K830</f>
        <v/>
      </c>
      <c r="L827" s="16">
        <f>'دیده بان بازار'!L830</f>
        <v/>
      </c>
      <c r="M827" s="16">
        <f>'دیده بان بازار'!M830</f>
        <v/>
      </c>
      <c r="N827" s="16">
        <f>'دیده بان بازار'!N830</f>
        <v/>
      </c>
      <c r="O827" s="16">
        <f>'دیده بان بازار'!O830</f>
        <v/>
      </c>
      <c r="P827" s="16">
        <f>'دیده بان بازار'!P830</f>
        <v/>
      </c>
      <c r="Q827" s="16">
        <f>'دیده بان بازار'!Q830</f>
        <v/>
      </c>
      <c r="R827" s="16">
        <f>'دیده بان بازار'!R830</f>
        <v/>
      </c>
      <c r="S827" s="16">
        <f>'دیده بان بازار'!S830</f>
        <v/>
      </c>
      <c r="T827" s="16">
        <f>'دیده بان بازار'!T830</f>
        <v/>
      </c>
      <c r="U827" s="16">
        <f>'دیده بان بازار'!U830</f>
        <v/>
      </c>
      <c r="V827" s="16">
        <f>'دیده بان بازار'!V830</f>
        <v/>
      </c>
      <c r="W827" s="7">
        <f>'دیده بان بازار'!W830</f>
        <v/>
      </c>
      <c r="X827" s="11">
        <f>IFERROR(IF(OR(R827&lt;=0,W827&lt;=0,S827&lt;=0,V827&lt;=0),0,ROUND((S827/R827)/(V827/W827),2)),0)</f>
        <v/>
      </c>
      <c r="Y827" s="11">
        <f>IFERROR(IF(OR(S827&lt;=0,V827&lt;=0),0,ROUND(S827/V827,2)),0)</f>
        <v/>
      </c>
      <c r="Z827" s="11">
        <f>IFERROR(J827-M827,0)</f>
        <v/>
      </c>
      <c r="AA827" s="11">
        <f>IFERROR(ROUND(MAX(0,MIN(100,((AB827*0.2)+(AC827*0.15)+(AD827*0.15)+(AE827*0.1)+(AF827*0.1)+(AG827*0.15)+(MIN(Y827/3,1)*100*0.1)+(AI827*0.05))*((AH827/100)*0.25+0.75))),0),0)</f>
        <v/>
      </c>
      <c r="AB827" s="11">
        <f>ROUND(MAX(0,MIN(100,((M827+10)/20)*100)),0)</f>
        <v/>
      </c>
      <c r="AC827" s="11">
        <f>IFERROR(IF(D827&lt;=0,0,ROUND(COUNTIFS($D$4:$D$3359,"&lt;="&amp;D827,$D$4:$D$3359,"&gt;0")/COUNTIF($D$4:$D$3359,"&gt;0")*100,0)),0)</f>
        <v/>
      </c>
      <c r="AD827" s="11">
        <f>IF(E827&lt;=0,0,ROUND(MAX(0,MIN(100,(LOG10(1+E827/1000000000)/LOG10(101))*100)),0))</f>
        <v/>
      </c>
      <c r="AE827" s="11">
        <f>IF(O827=N827,50,ROUND(MAX(0,MIN(100,((H827-N827)/(O827-N827))*100)),0))</f>
        <v/>
      </c>
      <c r="AF827" s="11">
        <f>ROUND(MAX(0,MIN(100,50+((H827-K827)/K827)*1000)),0)</f>
        <v/>
      </c>
      <c r="AG827" s="11">
        <f>IFERROR(ROUND(MAX(0,MIN(100,50+25*LN(MAX(0.01,X827)))),0),25)</f>
        <v/>
      </c>
      <c r="AH827" s="11">
        <f>ROUND(IF(M827&lt;=-30,0,IF(M827&lt;=-20,20,IF(M827&lt;=-10,50,100))),0)</f>
        <v/>
      </c>
      <c r="AI827" s="11">
        <f>ROUND(MAX(0,MIN(100,50+(Z827*10))),0)</f>
        <v/>
      </c>
      <c r="AJ827" s="11">
        <f>IFERROR(IF(--AA827&gt;=80,"خرید قوی",IF(--AA827&gt;=70,"خرید مشروط",IF(--AA827&gt;=60,"مراقبت",IF(--AA827&gt;=45,"ضعیف","عدم ورود")))),"")</f>
        <v/>
      </c>
    </row>
    <row r="828">
      <c r="A828" s="12">
        <f>'دیده بان بازار'!A831</f>
        <v/>
      </c>
      <c r="B828" s="13">
        <f>'دیده بان بازار'!B831</f>
        <v/>
      </c>
      <c r="C828" s="13">
        <f>'دیده بان بازار'!C831</f>
        <v/>
      </c>
      <c r="D828" s="13">
        <f>'دیده بان بازار'!D831</f>
        <v/>
      </c>
      <c r="E828" s="14">
        <f>'دیده بان بازار'!E831</f>
        <v/>
      </c>
      <c r="F828" s="13">
        <f>'دیده بان بازار'!F831</f>
        <v/>
      </c>
      <c r="G828" s="13">
        <f>'دیده بان بازار'!G831</f>
        <v/>
      </c>
      <c r="H828" s="13">
        <f>'دیده بان بازار'!H831</f>
        <v/>
      </c>
      <c r="I828" s="13">
        <f>'دیده بان بازار'!I831</f>
        <v/>
      </c>
      <c r="J828" s="13">
        <f>'دیده بان بازار'!J831</f>
        <v/>
      </c>
      <c r="K828" s="13">
        <f>'دیده بان بازار'!K831</f>
        <v/>
      </c>
      <c r="L828" s="13">
        <f>'دیده بان بازار'!L831</f>
        <v/>
      </c>
      <c r="M828" s="13">
        <f>'دیده بان بازار'!M831</f>
        <v/>
      </c>
      <c r="N828" s="13">
        <f>'دیده بان بازار'!N831</f>
        <v/>
      </c>
      <c r="O828" s="13">
        <f>'دیده بان بازار'!O831</f>
        <v/>
      </c>
      <c r="P828" s="13">
        <f>'دیده بان بازار'!P831</f>
        <v/>
      </c>
      <c r="Q828" s="13">
        <f>'دیده بان بازار'!Q831</f>
        <v/>
      </c>
      <c r="R828" s="13">
        <f>'دیده بان بازار'!R831</f>
        <v/>
      </c>
      <c r="S828" s="13">
        <f>'دیده بان بازار'!S831</f>
        <v/>
      </c>
      <c r="T828" s="13">
        <f>'دیده بان بازار'!T831</f>
        <v/>
      </c>
      <c r="U828" s="13">
        <f>'دیده بان بازار'!U831</f>
        <v/>
      </c>
      <c r="V828" s="13">
        <f>'دیده بان بازار'!V831</f>
        <v/>
      </c>
      <c r="W828" s="6">
        <f>'دیده بان بازار'!W831</f>
        <v/>
      </c>
      <c r="X828" s="11">
        <f>IFERROR(IF(OR(R828&lt;=0,W828&lt;=0,S828&lt;=0,V828&lt;=0),0,ROUND((S828/R828)/(V828/W828),2)),0)</f>
        <v/>
      </c>
      <c r="Y828" s="11">
        <f>IFERROR(IF(OR(S828&lt;=0,V828&lt;=0),0,ROUND(S828/V828,2)),0)</f>
        <v/>
      </c>
      <c r="Z828" s="11">
        <f>IFERROR(J828-M828,0)</f>
        <v/>
      </c>
      <c r="AA828" s="11">
        <f>IFERROR(ROUND(MAX(0,MIN(100,((AB828*0.2)+(AC828*0.15)+(AD828*0.15)+(AE828*0.1)+(AF828*0.1)+(AG828*0.15)+(MIN(Y828/3,1)*100*0.1)+(AI828*0.05))*((AH828/100)*0.25+0.75))),0),0)</f>
        <v/>
      </c>
      <c r="AB828" s="11">
        <f>ROUND(MAX(0,MIN(100,((M828+10)/20)*100)),0)</f>
        <v/>
      </c>
      <c r="AC828" s="11">
        <f>IFERROR(IF(D828&lt;=0,0,ROUND(COUNTIFS($D$4:$D$3359,"&lt;="&amp;D828,$D$4:$D$3359,"&gt;0")/COUNTIF($D$4:$D$3359,"&gt;0")*100,0)),0)</f>
        <v/>
      </c>
      <c r="AD828" s="11">
        <f>IF(E828&lt;=0,0,ROUND(MAX(0,MIN(100,(LOG10(1+E828/1000000000)/LOG10(101))*100)),0))</f>
        <v/>
      </c>
      <c r="AE828" s="11">
        <f>IF(O828=N828,50,ROUND(MAX(0,MIN(100,((H828-N828)/(O828-N828))*100)),0))</f>
        <v/>
      </c>
      <c r="AF828" s="11">
        <f>ROUND(MAX(0,MIN(100,50+((H828-K828)/K828)*1000)),0)</f>
        <v/>
      </c>
      <c r="AG828" s="11">
        <f>IFERROR(ROUND(MAX(0,MIN(100,50+25*LN(MAX(0.01,X828)))),0),25)</f>
        <v/>
      </c>
      <c r="AH828" s="11">
        <f>ROUND(IF(M828&lt;=-30,0,IF(M828&lt;=-20,20,IF(M828&lt;=-10,50,100))),0)</f>
        <v/>
      </c>
      <c r="AI828" s="11">
        <f>ROUND(MAX(0,MIN(100,50+(Z828*10))),0)</f>
        <v/>
      </c>
      <c r="AJ828" s="11">
        <f>IFERROR(IF(--AA828&gt;=80,"خرید قوی",IF(--AA828&gt;=70,"خرید مشروط",IF(--AA828&gt;=60,"مراقبت",IF(--AA828&gt;=45,"ضعیف","عدم ورود")))),"")</f>
        <v/>
      </c>
    </row>
    <row r="829">
      <c r="A829" s="15">
        <f>'دیده بان بازار'!A832</f>
        <v/>
      </c>
      <c r="B829" s="16">
        <f>'دیده بان بازار'!B832</f>
        <v/>
      </c>
      <c r="C829" s="16">
        <f>'دیده بان بازار'!C832</f>
        <v/>
      </c>
      <c r="D829" s="16">
        <f>'دیده بان بازار'!D832</f>
        <v/>
      </c>
      <c r="E829" s="17">
        <f>'دیده بان بازار'!E832</f>
        <v/>
      </c>
      <c r="F829" s="16">
        <f>'دیده بان بازار'!F832</f>
        <v/>
      </c>
      <c r="G829" s="16">
        <f>'دیده بان بازار'!G832</f>
        <v/>
      </c>
      <c r="H829" s="16">
        <f>'دیده بان بازار'!H832</f>
        <v/>
      </c>
      <c r="I829" s="16">
        <f>'دیده بان بازار'!I832</f>
        <v/>
      </c>
      <c r="J829" s="16">
        <f>'دیده بان بازار'!J832</f>
        <v/>
      </c>
      <c r="K829" s="16">
        <f>'دیده بان بازار'!K832</f>
        <v/>
      </c>
      <c r="L829" s="16">
        <f>'دیده بان بازار'!L832</f>
        <v/>
      </c>
      <c r="M829" s="16">
        <f>'دیده بان بازار'!M832</f>
        <v/>
      </c>
      <c r="N829" s="16">
        <f>'دیده بان بازار'!N832</f>
        <v/>
      </c>
      <c r="O829" s="16">
        <f>'دیده بان بازار'!O832</f>
        <v/>
      </c>
      <c r="P829" s="16">
        <f>'دیده بان بازار'!P832</f>
        <v/>
      </c>
      <c r="Q829" s="16">
        <f>'دیده بان بازار'!Q832</f>
        <v/>
      </c>
      <c r="R829" s="16">
        <f>'دیده بان بازار'!R832</f>
        <v/>
      </c>
      <c r="S829" s="16">
        <f>'دیده بان بازار'!S832</f>
        <v/>
      </c>
      <c r="T829" s="16">
        <f>'دیده بان بازار'!T832</f>
        <v/>
      </c>
      <c r="U829" s="16">
        <f>'دیده بان بازار'!U832</f>
        <v/>
      </c>
      <c r="V829" s="16">
        <f>'دیده بان بازار'!V832</f>
        <v/>
      </c>
      <c r="W829" s="7">
        <f>'دیده بان بازار'!W832</f>
        <v/>
      </c>
      <c r="X829" s="11">
        <f>IFERROR(IF(OR(R829&lt;=0,W829&lt;=0,S829&lt;=0,V829&lt;=0),0,ROUND((S829/R829)/(V829/W829),2)),0)</f>
        <v/>
      </c>
      <c r="Y829" s="11">
        <f>IFERROR(IF(OR(S829&lt;=0,V829&lt;=0),0,ROUND(S829/V829,2)),0)</f>
        <v/>
      </c>
      <c r="Z829" s="11">
        <f>IFERROR(J829-M829,0)</f>
        <v/>
      </c>
      <c r="AA829" s="11">
        <f>IFERROR(ROUND(MAX(0,MIN(100,((AB829*0.2)+(AC829*0.15)+(AD829*0.15)+(AE829*0.1)+(AF829*0.1)+(AG829*0.15)+(MIN(Y829/3,1)*100*0.1)+(AI829*0.05))*((AH829/100)*0.25+0.75))),0),0)</f>
        <v/>
      </c>
      <c r="AB829" s="11">
        <f>ROUND(MAX(0,MIN(100,((M829+10)/20)*100)),0)</f>
        <v/>
      </c>
      <c r="AC829" s="11">
        <f>IFERROR(IF(D829&lt;=0,0,ROUND(COUNTIFS($D$4:$D$3359,"&lt;="&amp;D829,$D$4:$D$3359,"&gt;0")/COUNTIF($D$4:$D$3359,"&gt;0")*100,0)),0)</f>
        <v/>
      </c>
      <c r="AD829" s="11">
        <f>IF(E829&lt;=0,0,ROUND(MAX(0,MIN(100,(LOG10(1+E829/1000000000)/LOG10(101))*100)),0))</f>
        <v/>
      </c>
      <c r="AE829" s="11">
        <f>IF(O829=N829,50,ROUND(MAX(0,MIN(100,((H829-N829)/(O829-N829))*100)),0))</f>
        <v/>
      </c>
      <c r="AF829" s="11">
        <f>ROUND(MAX(0,MIN(100,50+((H829-K829)/K829)*1000)),0)</f>
        <v/>
      </c>
      <c r="AG829" s="11">
        <f>IFERROR(ROUND(MAX(0,MIN(100,50+25*LN(MAX(0.01,X829)))),0),25)</f>
        <v/>
      </c>
      <c r="AH829" s="11">
        <f>ROUND(IF(M829&lt;=-30,0,IF(M829&lt;=-20,20,IF(M829&lt;=-10,50,100))),0)</f>
        <v/>
      </c>
      <c r="AI829" s="11">
        <f>ROUND(MAX(0,MIN(100,50+(Z829*10))),0)</f>
        <v/>
      </c>
      <c r="AJ829" s="11">
        <f>IFERROR(IF(--AA829&gt;=80,"خرید قوی",IF(--AA829&gt;=70,"خرید مشروط",IF(--AA829&gt;=60,"مراقبت",IF(--AA829&gt;=45,"ضعیف","عدم ورود")))),"")</f>
        <v/>
      </c>
    </row>
    <row r="830">
      <c r="A830" s="12">
        <f>'دیده بان بازار'!A833</f>
        <v/>
      </c>
      <c r="B830" s="13">
        <f>'دیده بان بازار'!B833</f>
        <v/>
      </c>
      <c r="C830" s="13">
        <f>'دیده بان بازار'!C833</f>
        <v/>
      </c>
      <c r="D830" s="13">
        <f>'دیده بان بازار'!D833</f>
        <v/>
      </c>
      <c r="E830" s="14">
        <f>'دیده بان بازار'!E833</f>
        <v/>
      </c>
      <c r="F830" s="13">
        <f>'دیده بان بازار'!F833</f>
        <v/>
      </c>
      <c r="G830" s="13">
        <f>'دیده بان بازار'!G833</f>
        <v/>
      </c>
      <c r="H830" s="13">
        <f>'دیده بان بازار'!H833</f>
        <v/>
      </c>
      <c r="I830" s="13">
        <f>'دیده بان بازار'!I833</f>
        <v/>
      </c>
      <c r="J830" s="13">
        <f>'دیده بان بازار'!J833</f>
        <v/>
      </c>
      <c r="K830" s="13">
        <f>'دیده بان بازار'!K833</f>
        <v/>
      </c>
      <c r="L830" s="13">
        <f>'دیده بان بازار'!L833</f>
        <v/>
      </c>
      <c r="M830" s="13">
        <f>'دیده بان بازار'!M833</f>
        <v/>
      </c>
      <c r="N830" s="13">
        <f>'دیده بان بازار'!N833</f>
        <v/>
      </c>
      <c r="O830" s="13">
        <f>'دیده بان بازار'!O833</f>
        <v/>
      </c>
      <c r="P830" s="13">
        <f>'دیده بان بازار'!P833</f>
        <v/>
      </c>
      <c r="Q830" s="13">
        <f>'دیده بان بازار'!Q833</f>
        <v/>
      </c>
      <c r="R830" s="13">
        <f>'دیده بان بازار'!R833</f>
        <v/>
      </c>
      <c r="S830" s="13">
        <f>'دیده بان بازار'!S833</f>
        <v/>
      </c>
      <c r="T830" s="13">
        <f>'دیده بان بازار'!T833</f>
        <v/>
      </c>
      <c r="U830" s="13">
        <f>'دیده بان بازار'!U833</f>
        <v/>
      </c>
      <c r="V830" s="13">
        <f>'دیده بان بازار'!V833</f>
        <v/>
      </c>
      <c r="W830" s="6">
        <f>'دیده بان بازار'!W833</f>
        <v/>
      </c>
      <c r="X830" s="11">
        <f>IFERROR(IF(OR(R830&lt;=0,W830&lt;=0,S830&lt;=0,V830&lt;=0),0,ROUND((S830/R830)/(V830/W830),2)),0)</f>
        <v/>
      </c>
      <c r="Y830" s="11">
        <f>IFERROR(IF(OR(S830&lt;=0,V830&lt;=0),0,ROUND(S830/V830,2)),0)</f>
        <v/>
      </c>
      <c r="Z830" s="11">
        <f>IFERROR(J830-M830,0)</f>
        <v/>
      </c>
      <c r="AA830" s="11">
        <f>IFERROR(ROUND(MAX(0,MIN(100,((AB830*0.2)+(AC830*0.15)+(AD830*0.15)+(AE830*0.1)+(AF830*0.1)+(AG830*0.15)+(MIN(Y830/3,1)*100*0.1)+(AI830*0.05))*((AH830/100)*0.25+0.75))),0),0)</f>
        <v/>
      </c>
      <c r="AB830" s="11">
        <f>ROUND(MAX(0,MIN(100,((M830+10)/20)*100)),0)</f>
        <v/>
      </c>
      <c r="AC830" s="11">
        <f>IFERROR(IF(D830&lt;=0,0,ROUND(COUNTIFS($D$4:$D$3359,"&lt;="&amp;D830,$D$4:$D$3359,"&gt;0")/COUNTIF($D$4:$D$3359,"&gt;0")*100,0)),0)</f>
        <v/>
      </c>
      <c r="AD830" s="11">
        <f>IF(E830&lt;=0,0,ROUND(MAX(0,MIN(100,(LOG10(1+E830/1000000000)/LOG10(101))*100)),0))</f>
        <v/>
      </c>
      <c r="AE830" s="11">
        <f>IF(O830=N830,50,ROUND(MAX(0,MIN(100,((H830-N830)/(O830-N830))*100)),0))</f>
        <v/>
      </c>
      <c r="AF830" s="11">
        <f>ROUND(MAX(0,MIN(100,50+((H830-K830)/K830)*1000)),0)</f>
        <v/>
      </c>
      <c r="AG830" s="11">
        <f>IFERROR(ROUND(MAX(0,MIN(100,50+25*LN(MAX(0.01,X830)))),0),25)</f>
        <v/>
      </c>
      <c r="AH830" s="11">
        <f>ROUND(IF(M830&lt;=-30,0,IF(M830&lt;=-20,20,IF(M830&lt;=-10,50,100))),0)</f>
        <v/>
      </c>
      <c r="AI830" s="11">
        <f>ROUND(MAX(0,MIN(100,50+(Z830*10))),0)</f>
        <v/>
      </c>
      <c r="AJ830" s="11">
        <f>IFERROR(IF(--AA830&gt;=80,"خرید قوی",IF(--AA830&gt;=70,"خرید مشروط",IF(--AA830&gt;=60,"مراقبت",IF(--AA830&gt;=45,"ضعیف","عدم ورود")))),"")</f>
        <v/>
      </c>
    </row>
    <row r="831">
      <c r="A831" s="15">
        <f>'دیده بان بازار'!A834</f>
        <v/>
      </c>
      <c r="B831" s="16">
        <f>'دیده بان بازار'!B834</f>
        <v/>
      </c>
      <c r="C831" s="16">
        <f>'دیده بان بازار'!C834</f>
        <v/>
      </c>
      <c r="D831" s="16">
        <f>'دیده بان بازار'!D834</f>
        <v/>
      </c>
      <c r="E831" s="17">
        <f>'دیده بان بازار'!E834</f>
        <v/>
      </c>
      <c r="F831" s="16">
        <f>'دیده بان بازار'!F834</f>
        <v/>
      </c>
      <c r="G831" s="16">
        <f>'دیده بان بازار'!G834</f>
        <v/>
      </c>
      <c r="H831" s="16">
        <f>'دیده بان بازار'!H834</f>
        <v/>
      </c>
      <c r="I831" s="16">
        <f>'دیده بان بازار'!I834</f>
        <v/>
      </c>
      <c r="J831" s="16">
        <f>'دیده بان بازار'!J834</f>
        <v/>
      </c>
      <c r="K831" s="16">
        <f>'دیده بان بازار'!K834</f>
        <v/>
      </c>
      <c r="L831" s="16">
        <f>'دیده بان بازار'!L834</f>
        <v/>
      </c>
      <c r="M831" s="16">
        <f>'دیده بان بازار'!M834</f>
        <v/>
      </c>
      <c r="N831" s="16">
        <f>'دیده بان بازار'!N834</f>
        <v/>
      </c>
      <c r="O831" s="16">
        <f>'دیده بان بازار'!O834</f>
        <v/>
      </c>
      <c r="P831" s="16">
        <f>'دیده بان بازار'!P834</f>
        <v/>
      </c>
      <c r="Q831" s="16">
        <f>'دیده بان بازار'!Q834</f>
        <v/>
      </c>
      <c r="R831" s="16">
        <f>'دیده بان بازار'!R834</f>
        <v/>
      </c>
      <c r="S831" s="16">
        <f>'دیده بان بازار'!S834</f>
        <v/>
      </c>
      <c r="T831" s="16">
        <f>'دیده بان بازار'!T834</f>
        <v/>
      </c>
      <c r="U831" s="16">
        <f>'دیده بان بازار'!U834</f>
        <v/>
      </c>
      <c r="V831" s="16">
        <f>'دیده بان بازار'!V834</f>
        <v/>
      </c>
      <c r="W831" s="7">
        <f>'دیده بان بازار'!W834</f>
        <v/>
      </c>
      <c r="X831" s="11">
        <f>IFERROR(IF(OR(R831&lt;=0,W831&lt;=0,S831&lt;=0,V831&lt;=0),0,ROUND((S831/R831)/(V831/W831),2)),0)</f>
        <v/>
      </c>
      <c r="Y831" s="11">
        <f>IFERROR(IF(OR(S831&lt;=0,V831&lt;=0),0,ROUND(S831/V831,2)),0)</f>
        <v/>
      </c>
      <c r="Z831" s="11">
        <f>IFERROR(J831-M831,0)</f>
        <v/>
      </c>
      <c r="AA831" s="11">
        <f>IFERROR(ROUND(MAX(0,MIN(100,((AB831*0.2)+(AC831*0.15)+(AD831*0.15)+(AE831*0.1)+(AF831*0.1)+(AG831*0.15)+(MIN(Y831/3,1)*100*0.1)+(AI831*0.05))*((AH831/100)*0.25+0.75))),0),0)</f>
        <v/>
      </c>
      <c r="AB831" s="11">
        <f>ROUND(MAX(0,MIN(100,((M831+10)/20)*100)),0)</f>
        <v/>
      </c>
      <c r="AC831" s="11">
        <f>IFERROR(IF(D831&lt;=0,0,ROUND(COUNTIFS($D$4:$D$3359,"&lt;="&amp;D831,$D$4:$D$3359,"&gt;0")/COUNTIF($D$4:$D$3359,"&gt;0")*100,0)),0)</f>
        <v/>
      </c>
      <c r="AD831" s="11">
        <f>IF(E831&lt;=0,0,ROUND(MAX(0,MIN(100,(LOG10(1+E831/1000000000)/LOG10(101))*100)),0))</f>
        <v/>
      </c>
      <c r="AE831" s="11">
        <f>IF(O831=N831,50,ROUND(MAX(0,MIN(100,((H831-N831)/(O831-N831))*100)),0))</f>
        <v/>
      </c>
      <c r="AF831" s="11">
        <f>ROUND(MAX(0,MIN(100,50+((H831-K831)/K831)*1000)),0)</f>
        <v/>
      </c>
      <c r="AG831" s="11">
        <f>IFERROR(ROUND(MAX(0,MIN(100,50+25*LN(MAX(0.01,X831)))),0),25)</f>
        <v/>
      </c>
      <c r="AH831" s="11">
        <f>ROUND(IF(M831&lt;=-30,0,IF(M831&lt;=-20,20,IF(M831&lt;=-10,50,100))),0)</f>
        <v/>
      </c>
      <c r="AI831" s="11">
        <f>ROUND(MAX(0,MIN(100,50+(Z831*10))),0)</f>
        <v/>
      </c>
      <c r="AJ831" s="11">
        <f>IFERROR(IF(--AA831&gt;=80,"خرید قوی",IF(--AA831&gt;=70,"خرید مشروط",IF(--AA831&gt;=60,"مراقبت",IF(--AA831&gt;=45,"ضعیف","عدم ورود")))),"")</f>
        <v/>
      </c>
    </row>
    <row r="832">
      <c r="A832" s="12">
        <f>'دیده بان بازار'!A835</f>
        <v/>
      </c>
      <c r="B832" s="13">
        <f>'دیده بان بازار'!B835</f>
        <v/>
      </c>
      <c r="C832" s="13">
        <f>'دیده بان بازار'!C835</f>
        <v/>
      </c>
      <c r="D832" s="13">
        <f>'دیده بان بازار'!D835</f>
        <v/>
      </c>
      <c r="E832" s="14">
        <f>'دیده بان بازار'!E835</f>
        <v/>
      </c>
      <c r="F832" s="13">
        <f>'دیده بان بازار'!F835</f>
        <v/>
      </c>
      <c r="G832" s="13">
        <f>'دیده بان بازار'!G835</f>
        <v/>
      </c>
      <c r="H832" s="13">
        <f>'دیده بان بازار'!H835</f>
        <v/>
      </c>
      <c r="I832" s="13">
        <f>'دیده بان بازار'!I835</f>
        <v/>
      </c>
      <c r="J832" s="13">
        <f>'دیده بان بازار'!J835</f>
        <v/>
      </c>
      <c r="K832" s="13">
        <f>'دیده بان بازار'!K835</f>
        <v/>
      </c>
      <c r="L832" s="13">
        <f>'دیده بان بازار'!L835</f>
        <v/>
      </c>
      <c r="M832" s="13">
        <f>'دیده بان بازار'!M835</f>
        <v/>
      </c>
      <c r="N832" s="13">
        <f>'دیده بان بازار'!N835</f>
        <v/>
      </c>
      <c r="O832" s="13">
        <f>'دیده بان بازار'!O835</f>
        <v/>
      </c>
      <c r="P832" s="13">
        <f>'دیده بان بازار'!P835</f>
        <v/>
      </c>
      <c r="Q832" s="13">
        <f>'دیده بان بازار'!Q835</f>
        <v/>
      </c>
      <c r="R832" s="13">
        <f>'دیده بان بازار'!R835</f>
        <v/>
      </c>
      <c r="S832" s="13">
        <f>'دیده بان بازار'!S835</f>
        <v/>
      </c>
      <c r="T832" s="13">
        <f>'دیده بان بازار'!T835</f>
        <v/>
      </c>
      <c r="U832" s="13">
        <f>'دیده بان بازار'!U835</f>
        <v/>
      </c>
      <c r="V832" s="13">
        <f>'دیده بان بازار'!V835</f>
        <v/>
      </c>
      <c r="W832" s="6">
        <f>'دیده بان بازار'!W835</f>
        <v/>
      </c>
      <c r="X832" s="11">
        <f>IFERROR(IF(OR(R832&lt;=0,W832&lt;=0,S832&lt;=0,V832&lt;=0),0,ROUND((S832/R832)/(V832/W832),2)),0)</f>
        <v/>
      </c>
      <c r="Y832" s="11">
        <f>IFERROR(IF(OR(S832&lt;=0,V832&lt;=0),0,ROUND(S832/V832,2)),0)</f>
        <v/>
      </c>
      <c r="Z832" s="11">
        <f>IFERROR(J832-M832,0)</f>
        <v/>
      </c>
      <c r="AA832" s="11">
        <f>IFERROR(ROUND(MAX(0,MIN(100,((AB832*0.2)+(AC832*0.15)+(AD832*0.15)+(AE832*0.1)+(AF832*0.1)+(AG832*0.15)+(MIN(Y832/3,1)*100*0.1)+(AI832*0.05))*((AH832/100)*0.25+0.75))),0),0)</f>
        <v/>
      </c>
      <c r="AB832" s="11">
        <f>ROUND(MAX(0,MIN(100,((M832+10)/20)*100)),0)</f>
        <v/>
      </c>
      <c r="AC832" s="11">
        <f>IFERROR(IF(D832&lt;=0,0,ROUND(COUNTIFS($D$4:$D$3359,"&lt;="&amp;D832,$D$4:$D$3359,"&gt;0")/COUNTIF($D$4:$D$3359,"&gt;0")*100,0)),0)</f>
        <v/>
      </c>
      <c r="AD832" s="11">
        <f>IF(E832&lt;=0,0,ROUND(MAX(0,MIN(100,(LOG10(1+E832/1000000000)/LOG10(101))*100)),0))</f>
        <v/>
      </c>
      <c r="AE832" s="11">
        <f>IF(O832=N832,50,ROUND(MAX(0,MIN(100,((H832-N832)/(O832-N832))*100)),0))</f>
        <v/>
      </c>
      <c r="AF832" s="11">
        <f>ROUND(MAX(0,MIN(100,50+((H832-K832)/K832)*1000)),0)</f>
        <v/>
      </c>
      <c r="AG832" s="11">
        <f>IFERROR(ROUND(MAX(0,MIN(100,50+25*LN(MAX(0.01,X832)))),0),25)</f>
        <v/>
      </c>
      <c r="AH832" s="11">
        <f>ROUND(IF(M832&lt;=-30,0,IF(M832&lt;=-20,20,IF(M832&lt;=-10,50,100))),0)</f>
        <v/>
      </c>
      <c r="AI832" s="11">
        <f>ROUND(MAX(0,MIN(100,50+(Z832*10))),0)</f>
        <v/>
      </c>
      <c r="AJ832" s="11">
        <f>IFERROR(IF(--AA832&gt;=80,"خرید قوی",IF(--AA832&gt;=70,"خرید مشروط",IF(--AA832&gt;=60,"مراقبت",IF(--AA832&gt;=45,"ضعیف","عدم ورود")))),"")</f>
        <v/>
      </c>
    </row>
    <row r="833">
      <c r="A833" s="15">
        <f>'دیده بان بازار'!A836</f>
        <v/>
      </c>
      <c r="B833" s="16">
        <f>'دیده بان بازار'!B836</f>
        <v/>
      </c>
      <c r="C833" s="16">
        <f>'دیده بان بازار'!C836</f>
        <v/>
      </c>
      <c r="D833" s="16">
        <f>'دیده بان بازار'!D836</f>
        <v/>
      </c>
      <c r="E833" s="17">
        <f>'دیده بان بازار'!E836</f>
        <v/>
      </c>
      <c r="F833" s="16">
        <f>'دیده بان بازار'!F836</f>
        <v/>
      </c>
      <c r="G833" s="16">
        <f>'دیده بان بازار'!G836</f>
        <v/>
      </c>
      <c r="H833" s="16">
        <f>'دیده بان بازار'!H836</f>
        <v/>
      </c>
      <c r="I833" s="16">
        <f>'دیده بان بازار'!I836</f>
        <v/>
      </c>
      <c r="J833" s="16">
        <f>'دیده بان بازار'!J836</f>
        <v/>
      </c>
      <c r="K833" s="16">
        <f>'دیده بان بازار'!K836</f>
        <v/>
      </c>
      <c r="L833" s="16">
        <f>'دیده بان بازار'!L836</f>
        <v/>
      </c>
      <c r="M833" s="16">
        <f>'دیده بان بازار'!M836</f>
        <v/>
      </c>
      <c r="N833" s="16">
        <f>'دیده بان بازار'!N836</f>
        <v/>
      </c>
      <c r="O833" s="16">
        <f>'دیده بان بازار'!O836</f>
        <v/>
      </c>
      <c r="P833" s="16">
        <f>'دیده بان بازار'!P836</f>
        <v/>
      </c>
      <c r="Q833" s="16">
        <f>'دیده بان بازار'!Q836</f>
        <v/>
      </c>
      <c r="R833" s="16">
        <f>'دیده بان بازار'!R836</f>
        <v/>
      </c>
      <c r="S833" s="16">
        <f>'دیده بان بازار'!S836</f>
        <v/>
      </c>
      <c r="T833" s="16">
        <f>'دیده بان بازار'!T836</f>
        <v/>
      </c>
      <c r="U833" s="16">
        <f>'دیده بان بازار'!U836</f>
        <v/>
      </c>
      <c r="V833" s="16">
        <f>'دیده بان بازار'!V836</f>
        <v/>
      </c>
      <c r="W833" s="7">
        <f>'دیده بان بازار'!W836</f>
        <v/>
      </c>
      <c r="X833" s="11">
        <f>IFERROR(IF(OR(R833&lt;=0,W833&lt;=0,S833&lt;=0,V833&lt;=0),0,ROUND((S833/R833)/(V833/W833),2)),0)</f>
        <v/>
      </c>
      <c r="Y833" s="11">
        <f>IFERROR(IF(OR(S833&lt;=0,V833&lt;=0),0,ROUND(S833/V833,2)),0)</f>
        <v/>
      </c>
      <c r="Z833" s="11">
        <f>IFERROR(J833-M833,0)</f>
        <v/>
      </c>
      <c r="AA833" s="11">
        <f>IFERROR(ROUND(MAX(0,MIN(100,((AB833*0.2)+(AC833*0.15)+(AD833*0.15)+(AE833*0.1)+(AF833*0.1)+(AG833*0.15)+(MIN(Y833/3,1)*100*0.1)+(AI833*0.05))*((AH833/100)*0.25+0.75))),0),0)</f>
        <v/>
      </c>
      <c r="AB833" s="11">
        <f>ROUND(MAX(0,MIN(100,((M833+10)/20)*100)),0)</f>
        <v/>
      </c>
      <c r="AC833" s="11">
        <f>IFERROR(IF(D833&lt;=0,0,ROUND(COUNTIFS($D$4:$D$3359,"&lt;="&amp;D833,$D$4:$D$3359,"&gt;0")/COUNTIF($D$4:$D$3359,"&gt;0")*100,0)),0)</f>
        <v/>
      </c>
      <c r="AD833" s="11">
        <f>IF(E833&lt;=0,0,ROUND(MAX(0,MIN(100,(LOG10(1+E833/1000000000)/LOG10(101))*100)),0))</f>
        <v/>
      </c>
      <c r="AE833" s="11">
        <f>IF(O833=N833,50,ROUND(MAX(0,MIN(100,((H833-N833)/(O833-N833))*100)),0))</f>
        <v/>
      </c>
      <c r="AF833" s="11">
        <f>ROUND(MAX(0,MIN(100,50+((H833-K833)/K833)*1000)),0)</f>
        <v/>
      </c>
      <c r="AG833" s="11">
        <f>IFERROR(ROUND(MAX(0,MIN(100,50+25*LN(MAX(0.01,X833)))),0),25)</f>
        <v/>
      </c>
      <c r="AH833" s="11">
        <f>ROUND(IF(M833&lt;=-30,0,IF(M833&lt;=-20,20,IF(M833&lt;=-10,50,100))),0)</f>
        <v/>
      </c>
      <c r="AI833" s="11">
        <f>ROUND(MAX(0,MIN(100,50+(Z833*10))),0)</f>
        <v/>
      </c>
      <c r="AJ833" s="11">
        <f>IFERROR(IF(--AA833&gt;=80,"خرید قوی",IF(--AA833&gt;=70,"خرید مشروط",IF(--AA833&gt;=60,"مراقبت",IF(--AA833&gt;=45,"ضعیف","عدم ورود")))),"")</f>
        <v/>
      </c>
    </row>
    <row r="834">
      <c r="A834" s="12">
        <f>'دیده بان بازار'!A837</f>
        <v/>
      </c>
      <c r="B834" s="13">
        <f>'دیده بان بازار'!B837</f>
        <v/>
      </c>
      <c r="C834" s="13">
        <f>'دیده بان بازار'!C837</f>
        <v/>
      </c>
      <c r="D834" s="13">
        <f>'دیده بان بازار'!D837</f>
        <v/>
      </c>
      <c r="E834" s="14">
        <f>'دیده بان بازار'!E837</f>
        <v/>
      </c>
      <c r="F834" s="13">
        <f>'دیده بان بازار'!F837</f>
        <v/>
      </c>
      <c r="G834" s="13">
        <f>'دیده بان بازار'!G837</f>
        <v/>
      </c>
      <c r="H834" s="13">
        <f>'دیده بان بازار'!H837</f>
        <v/>
      </c>
      <c r="I834" s="13">
        <f>'دیده بان بازار'!I837</f>
        <v/>
      </c>
      <c r="J834" s="13">
        <f>'دیده بان بازار'!J837</f>
        <v/>
      </c>
      <c r="K834" s="13">
        <f>'دیده بان بازار'!K837</f>
        <v/>
      </c>
      <c r="L834" s="13">
        <f>'دیده بان بازار'!L837</f>
        <v/>
      </c>
      <c r="M834" s="13">
        <f>'دیده بان بازار'!M837</f>
        <v/>
      </c>
      <c r="N834" s="13">
        <f>'دیده بان بازار'!N837</f>
        <v/>
      </c>
      <c r="O834" s="13">
        <f>'دیده بان بازار'!O837</f>
        <v/>
      </c>
      <c r="P834" s="13">
        <f>'دیده بان بازار'!P837</f>
        <v/>
      </c>
      <c r="Q834" s="13">
        <f>'دیده بان بازار'!Q837</f>
        <v/>
      </c>
      <c r="R834" s="13">
        <f>'دیده بان بازار'!R837</f>
        <v/>
      </c>
      <c r="S834" s="13">
        <f>'دیده بان بازار'!S837</f>
        <v/>
      </c>
      <c r="T834" s="13">
        <f>'دیده بان بازار'!T837</f>
        <v/>
      </c>
      <c r="U834" s="13">
        <f>'دیده بان بازار'!U837</f>
        <v/>
      </c>
      <c r="V834" s="13">
        <f>'دیده بان بازار'!V837</f>
        <v/>
      </c>
      <c r="W834" s="6">
        <f>'دیده بان بازار'!W837</f>
        <v/>
      </c>
      <c r="X834" s="11">
        <f>IFERROR(IF(OR(R834&lt;=0,W834&lt;=0,S834&lt;=0,V834&lt;=0),0,ROUND((S834/R834)/(V834/W834),2)),0)</f>
        <v/>
      </c>
      <c r="Y834" s="11">
        <f>IFERROR(IF(OR(S834&lt;=0,V834&lt;=0),0,ROUND(S834/V834,2)),0)</f>
        <v/>
      </c>
      <c r="Z834" s="11">
        <f>IFERROR(J834-M834,0)</f>
        <v/>
      </c>
      <c r="AA834" s="11">
        <f>IFERROR(ROUND(MAX(0,MIN(100,((AB834*0.2)+(AC834*0.15)+(AD834*0.15)+(AE834*0.1)+(AF834*0.1)+(AG834*0.15)+(MIN(Y834/3,1)*100*0.1)+(AI834*0.05))*((AH834/100)*0.25+0.75))),0),0)</f>
        <v/>
      </c>
      <c r="AB834" s="11">
        <f>ROUND(MAX(0,MIN(100,((M834+10)/20)*100)),0)</f>
        <v/>
      </c>
      <c r="AC834" s="11">
        <f>IFERROR(IF(D834&lt;=0,0,ROUND(COUNTIFS($D$4:$D$3359,"&lt;="&amp;D834,$D$4:$D$3359,"&gt;0")/COUNTIF($D$4:$D$3359,"&gt;0")*100,0)),0)</f>
        <v/>
      </c>
      <c r="AD834" s="11">
        <f>IF(E834&lt;=0,0,ROUND(MAX(0,MIN(100,(LOG10(1+E834/1000000000)/LOG10(101))*100)),0))</f>
        <v/>
      </c>
      <c r="AE834" s="11">
        <f>IF(O834=N834,50,ROUND(MAX(0,MIN(100,((H834-N834)/(O834-N834))*100)),0))</f>
        <v/>
      </c>
      <c r="AF834" s="11">
        <f>ROUND(MAX(0,MIN(100,50+((H834-K834)/K834)*1000)),0)</f>
        <v/>
      </c>
      <c r="AG834" s="11">
        <f>IFERROR(ROUND(MAX(0,MIN(100,50+25*LN(MAX(0.01,X834)))),0),25)</f>
        <v/>
      </c>
      <c r="AH834" s="11">
        <f>ROUND(IF(M834&lt;=-30,0,IF(M834&lt;=-20,20,IF(M834&lt;=-10,50,100))),0)</f>
        <v/>
      </c>
      <c r="AI834" s="11">
        <f>ROUND(MAX(0,MIN(100,50+(Z834*10))),0)</f>
        <v/>
      </c>
      <c r="AJ834" s="11">
        <f>IFERROR(IF(--AA834&gt;=80,"خرید قوی",IF(--AA834&gt;=70,"خرید مشروط",IF(--AA834&gt;=60,"مراقبت",IF(--AA834&gt;=45,"ضعیف","عدم ورود")))),"")</f>
        <v/>
      </c>
    </row>
    <row r="835">
      <c r="A835" s="15">
        <f>'دیده بان بازار'!A838</f>
        <v/>
      </c>
      <c r="B835" s="16">
        <f>'دیده بان بازار'!B838</f>
        <v/>
      </c>
      <c r="C835" s="16">
        <f>'دیده بان بازار'!C838</f>
        <v/>
      </c>
      <c r="D835" s="16">
        <f>'دیده بان بازار'!D838</f>
        <v/>
      </c>
      <c r="E835" s="17">
        <f>'دیده بان بازار'!E838</f>
        <v/>
      </c>
      <c r="F835" s="16">
        <f>'دیده بان بازار'!F838</f>
        <v/>
      </c>
      <c r="G835" s="16">
        <f>'دیده بان بازار'!G838</f>
        <v/>
      </c>
      <c r="H835" s="16">
        <f>'دیده بان بازار'!H838</f>
        <v/>
      </c>
      <c r="I835" s="16">
        <f>'دیده بان بازار'!I838</f>
        <v/>
      </c>
      <c r="J835" s="16">
        <f>'دیده بان بازار'!J838</f>
        <v/>
      </c>
      <c r="K835" s="16">
        <f>'دیده بان بازار'!K838</f>
        <v/>
      </c>
      <c r="L835" s="16">
        <f>'دیده بان بازار'!L838</f>
        <v/>
      </c>
      <c r="M835" s="16">
        <f>'دیده بان بازار'!M838</f>
        <v/>
      </c>
      <c r="N835" s="16">
        <f>'دیده بان بازار'!N838</f>
        <v/>
      </c>
      <c r="O835" s="16">
        <f>'دیده بان بازار'!O838</f>
        <v/>
      </c>
      <c r="P835" s="16">
        <f>'دیده بان بازار'!P838</f>
        <v/>
      </c>
      <c r="Q835" s="16">
        <f>'دیده بان بازار'!Q838</f>
        <v/>
      </c>
      <c r="R835" s="16">
        <f>'دیده بان بازار'!R838</f>
        <v/>
      </c>
      <c r="S835" s="16">
        <f>'دیده بان بازار'!S838</f>
        <v/>
      </c>
      <c r="T835" s="16">
        <f>'دیده بان بازار'!T838</f>
        <v/>
      </c>
      <c r="U835" s="16">
        <f>'دیده بان بازار'!U838</f>
        <v/>
      </c>
      <c r="V835" s="16">
        <f>'دیده بان بازار'!V838</f>
        <v/>
      </c>
      <c r="W835" s="7">
        <f>'دیده بان بازار'!W838</f>
        <v/>
      </c>
      <c r="X835" s="11">
        <f>IFERROR(IF(OR(R835&lt;=0,W835&lt;=0,S835&lt;=0,V835&lt;=0),0,ROUND((S835/R835)/(V835/W835),2)),0)</f>
        <v/>
      </c>
      <c r="Y835" s="11">
        <f>IFERROR(IF(OR(S835&lt;=0,V835&lt;=0),0,ROUND(S835/V835,2)),0)</f>
        <v/>
      </c>
      <c r="Z835" s="11">
        <f>IFERROR(J835-M835,0)</f>
        <v/>
      </c>
      <c r="AA835" s="11">
        <f>IFERROR(ROUND(MAX(0,MIN(100,((AB835*0.2)+(AC835*0.15)+(AD835*0.15)+(AE835*0.1)+(AF835*0.1)+(AG835*0.15)+(MIN(Y835/3,1)*100*0.1)+(AI835*0.05))*((AH835/100)*0.25+0.75))),0),0)</f>
        <v/>
      </c>
      <c r="AB835" s="11">
        <f>ROUND(MAX(0,MIN(100,((M835+10)/20)*100)),0)</f>
        <v/>
      </c>
      <c r="AC835" s="11">
        <f>IFERROR(IF(D835&lt;=0,0,ROUND(COUNTIFS($D$4:$D$3359,"&lt;="&amp;D835,$D$4:$D$3359,"&gt;0")/COUNTIF($D$4:$D$3359,"&gt;0")*100,0)),0)</f>
        <v/>
      </c>
      <c r="AD835" s="11">
        <f>IF(E835&lt;=0,0,ROUND(MAX(0,MIN(100,(LOG10(1+E835/1000000000)/LOG10(101))*100)),0))</f>
        <v/>
      </c>
      <c r="AE835" s="11">
        <f>IF(O835=N835,50,ROUND(MAX(0,MIN(100,((H835-N835)/(O835-N835))*100)),0))</f>
        <v/>
      </c>
      <c r="AF835" s="11">
        <f>ROUND(MAX(0,MIN(100,50+((H835-K835)/K835)*1000)),0)</f>
        <v/>
      </c>
      <c r="AG835" s="11">
        <f>IFERROR(ROUND(MAX(0,MIN(100,50+25*LN(MAX(0.01,X835)))),0),25)</f>
        <v/>
      </c>
      <c r="AH835" s="11">
        <f>ROUND(IF(M835&lt;=-30,0,IF(M835&lt;=-20,20,IF(M835&lt;=-10,50,100))),0)</f>
        <v/>
      </c>
      <c r="AI835" s="11">
        <f>ROUND(MAX(0,MIN(100,50+(Z835*10))),0)</f>
        <v/>
      </c>
      <c r="AJ835" s="11">
        <f>IFERROR(IF(--AA835&gt;=80,"خرید قوی",IF(--AA835&gt;=70,"خرید مشروط",IF(--AA835&gt;=60,"مراقبت",IF(--AA835&gt;=45,"ضعیف","عدم ورود")))),"")</f>
        <v/>
      </c>
    </row>
    <row r="836">
      <c r="A836" s="12">
        <f>'دیده بان بازار'!A839</f>
        <v/>
      </c>
      <c r="B836" s="13">
        <f>'دیده بان بازار'!B839</f>
        <v/>
      </c>
      <c r="C836" s="13">
        <f>'دیده بان بازار'!C839</f>
        <v/>
      </c>
      <c r="D836" s="13">
        <f>'دیده بان بازار'!D839</f>
        <v/>
      </c>
      <c r="E836" s="14">
        <f>'دیده بان بازار'!E839</f>
        <v/>
      </c>
      <c r="F836" s="13">
        <f>'دیده بان بازار'!F839</f>
        <v/>
      </c>
      <c r="G836" s="13">
        <f>'دیده بان بازار'!G839</f>
        <v/>
      </c>
      <c r="H836" s="13">
        <f>'دیده بان بازار'!H839</f>
        <v/>
      </c>
      <c r="I836" s="13">
        <f>'دیده بان بازار'!I839</f>
        <v/>
      </c>
      <c r="J836" s="13">
        <f>'دیده بان بازار'!J839</f>
        <v/>
      </c>
      <c r="K836" s="13">
        <f>'دیده بان بازار'!K839</f>
        <v/>
      </c>
      <c r="L836" s="13">
        <f>'دیده بان بازار'!L839</f>
        <v/>
      </c>
      <c r="M836" s="13">
        <f>'دیده بان بازار'!M839</f>
        <v/>
      </c>
      <c r="N836" s="13">
        <f>'دیده بان بازار'!N839</f>
        <v/>
      </c>
      <c r="O836" s="13">
        <f>'دیده بان بازار'!O839</f>
        <v/>
      </c>
      <c r="P836" s="13">
        <f>'دیده بان بازار'!P839</f>
        <v/>
      </c>
      <c r="Q836" s="13">
        <f>'دیده بان بازار'!Q839</f>
        <v/>
      </c>
      <c r="R836" s="13">
        <f>'دیده بان بازار'!R839</f>
        <v/>
      </c>
      <c r="S836" s="13">
        <f>'دیده بان بازار'!S839</f>
        <v/>
      </c>
      <c r="T836" s="13">
        <f>'دیده بان بازار'!T839</f>
        <v/>
      </c>
      <c r="U836" s="13">
        <f>'دیده بان بازار'!U839</f>
        <v/>
      </c>
      <c r="V836" s="13">
        <f>'دیده بان بازار'!V839</f>
        <v/>
      </c>
      <c r="W836" s="6">
        <f>'دیده بان بازار'!W839</f>
        <v/>
      </c>
      <c r="X836" s="11">
        <f>IFERROR(IF(OR(R836&lt;=0,W836&lt;=0,S836&lt;=0,V836&lt;=0),0,ROUND((S836/R836)/(V836/W836),2)),0)</f>
        <v/>
      </c>
      <c r="Y836" s="11">
        <f>IFERROR(IF(OR(S836&lt;=0,V836&lt;=0),0,ROUND(S836/V836,2)),0)</f>
        <v/>
      </c>
      <c r="Z836" s="11">
        <f>IFERROR(J836-M836,0)</f>
        <v/>
      </c>
      <c r="AA836" s="11">
        <f>IFERROR(ROUND(MAX(0,MIN(100,((AB836*0.2)+(AC836*0.15)+(AD836*0.15)+(AE836*0.1)+(AF836*0.1)+(AG836*0.15)+(MIN(Y836/3,1)*100*0.1)+(AI836*0.05))*((AH836/100)*0.25+0.75))),0),0)</f>
        <v/>
      </c>
      <c r="AB836" s="11">
        <f>ROUND(MAX(0,MIN(100,((M836+10)/20)*100)),0)</f>
        <v/>
      </c>
      <c r="AC836" s="11">
        <f>IFERROR(IF(D836&lt;=0,0,ROUND(COUNTIFS($D$4:$D$3359,"&lt;="&amp;D836,$D$4:$D$3359,"&gt;0")/COUNTIF($D$4:$D$3359,"&gt;0")*100,0)),0)</f>
        <v/>
      </c>
      <c r="AD836" s="11">
        <f>IF(E836&lt;=0,0,ROUND(MAX(0,MIN(100,(LOG10(1+E836/1000000000)/LOG10(101))*100)),0))</f>
        <v/>
      </c>
      <c r="AE836" s="11">
        <f>IF(O836=N836,50,ROUND(MAX(0,MIN(100,((H836-N836)/(O836-N836))*100)),0))</f>
        <v/>
      </c>
      <c r="AF836" s="11">
        <f>ROUND(MAX(0,MIN(100,50+((H836-K836)/K836)*1000)),0)</f>
        <v/>
      </c>
      <c r="AG836" s="11">
        <f>IFERROR(ROUND(MAX(0,MIN(100,50+25*LN(MAX(0.01,X836)))),0),25)</f>
        <v/>
      </c>
      <c r="AH836" s="11">
        <f>ROUND(IF(M836&lt;=-30,0,IF(M836&lt;=-20,20,IF(M836&lt;=-10,50,100))),0)</f>
        <v/>
      </c>
      <c r="AI836" s="11">
        <f>ROUND(MAX(0,MIN(100,50+(Z836*10))),0)</f>
        <v/>
      </c>
      <c r="AJ836" s="11">
        <f>IFERROR(IF(--AA836&gt;=80,"خرید قوی",IF(--AA836&gt;=70,"خرید مشروط",IF(--AA836&gt;=60,"مراقبت",IF(--AA836&gt;=45,"ضعیف","عدم ورود")))),"")</f>
        <v/>
      </c>
    </row>
    <row r="837">
      <c r="A837" s="15">
        <f>'دیده بان بازار'!A840</f>
        <v/>
      </c>
      <c r="B837" s="16">
        <f>'دیده بان بازار'!B840</f>
        <v/>
      </c>
      <c r="C837" s="16">
        <f>'دیده بان بازار'!C840</f>
        <v/>
      </c>
      <c r="D837" s="16">
        <f>'دیده بان بازار'!D840</f>
        <v/>
      </c>
      <c r="E837" s="17">
        <f>'دیده بان بازار'!E840</f>
        <v/>
      </c>
      <c r="F837" s="16">
        <f>'دیده بان بازار'!F840</f>
        <v/>
      </c>
      <c r="G837" s="16">
        <f>'دیده بان بازار'!G840</f>
        <v/>
      </c>
      <c r="H837" s="16">
        <f>'دیده بان بازار'!H840</f>
        <v/>
      </c>
      <c r="I837" s="16">
        <f>'دیده بان بازار'!I840</f>
        <v/>
      </c>
      <c r="J837" s="16">
        <f>'دیده بان بازار'!J840</f>
        <v/>
      </c>
      <c r="K837" s="16">
        <f>'دیده بان بازار'!K840</f>
        <v/>
      </c>
      <c r="L837" s="16">
        <f>'دیده بان بازار'!L840</f>
        <v/>
      </c>
      <c r="M837" s="16">
        <f>'دیده بان بازار'!M840</f>
        <v/>
      </c>
      <c r="N837" s="16">
        <f>'دیده بان بازار'!N840</f>
        <v/>
      </c>
      <c r="O837" s="16">
        <f>'دیده بان بازار'!O840</f>
        <v/>
      </c>
      <c r="P837" s="16">
        <f>'دیده بان بازار'!P840</f>
        <v/>
      </c>
      <c r="Q837" s="16">
        <f>'دیده بان بازار'!Q840</f>
        <v/>
      </c>
      <c r="R837" s="16">
        <f>'دیده بان بازار'!R840</f>
        <v/>
      </c>
      <c r="S837" s="16">
        <f>'دیده بان بازار'!S840</f>
        <v/>
      </c>
      <c r="T837" s="16">
        <f>'دیده بان بازار'!T840</f>
        <v/>
      </c>
      <c r="U837" s="16">
        <f>'دیده بان بازار'!U840</f>
        <v/>
      </c>
      <c r="V837" s="16">
        <f>'دیده بان بازار'!V840</f>
        <v/>
      </c>
      <c r="W837" s="7">
        <f>'دیده بان بازار'!W840</f>
        <v/>
      </c>
      <c r="X837" s="11">
        <f>IFERROR(IF(OR(R837&lt;=0,W837&lt;=0,S837&lt;=0,V837&lt;=0),0,ROUND((S837/R837)/(V837/W837),2)),0)</f>
        <v/>
      </c>
      <c r="Y837" s="11">
        <f>IFERROR(IF(OR(S837&lt;=0,V837&lt;=0),0,ROUND(S837/V837,2)),0)</f>
        <v/>
      </c>
      <c r="Z837" s="11">
        <f>IFERROR(J837-M837,0)</f>
        <v/>
      </c>
      <c r="AA837" s="11">
        <f>IFERROR(ROUND(MAX(0,MIN(100,((AB837*0.2)+(AC837*0.15)+(AD837*0.15)+(AE837*0.1)+(AF837*0.1)+(AG837*0.15)+(MIN(Y837/3,1)*100*0.1)+(AI837*0.05))*((AH837/100)*0.25+0.75))),0),0)</f>
        <v/>
      </c>
      <c r="AB837" s="11">
        <f>ROUND(MAX(0,MIN(100,((M837+10)/20)*100)),0)</f>
        <v/>
      </c>
      <c r="AC837" s="11">
        <f>IFERROR(IF(D837&lt;=0,0,ROUND(COUNTIFS($D$4:$D$3359,"&lt;="&amp;D837,$D$4:$D$3359,"&gt;0")/COUNTIF($D$4:$D$3359,"&gt;0")*100,0)),0)</f>
        <v/>
      </c>
      <c r="AD837" s="11">
        <f>IF(E837&lt;=0,0,ROUND(MAX(0,MIN(100,(LOG10(1+E837/1000000000)/LOG10(101))*100)),0))</f>
        <v/>
      </c>
      <c r="AE837" s="11">
        <f>IF(O837=N837,50,ROUND(MAX(0,MIN(100,((H837-N837)/(O837-N837))*100)),0))</f>
        <v/>
      </c>
      <c r="AF837" s="11">
        <f>ROUND(MAX(0,MIN(100,50+((H837-K837)/K837)*1000)),0)</f>
        <v/>
      </c>
      <c r="AG837" s="11">
        <f>IFERROR(ROUND(MAX(0,MIN(100,50+25*LN(MAX(0.01,X837)))),0),25)</f>
        <v/>
      </c>
      <c r="AH837" s="11">
        <f>ROUND(IF(M837&lt;=-30,0,IF(M837&lt;=-20,20,IF(M837&lt;=-10,50,100))),0)</f>
        <v/>
      </c>
      <c r="AI837" s="11">
        <f>ROUND(MAX(0,MIN(100,50+(Z837*10))),0)</f>
        <v/>
      </c>
      <c r="AJ837" s="11">
        <f>IFERROR(IF(--AA837&gt;=80,"خرید قوی",IF(--AA837&gt;=70,"خرید مشروط",IF(--AA837&gt;=60,"مراقبت",IF(--AA837&gt;=45,"ضعیف","عدم ورود")))),"")</f>
        <v/>
      </c>
    </row>
    <row r="838">
      <c r="A838" s="12">
        <f>'دیده بان بازار'!A841</f>
        <v/>
      </c>
      <c r="B838" s="13">
        <f>'دیده بان بازار'!B841</f>
        <v/>
      </c>
      <c r="C838" s="13">
        <f>'دیده بان بازار'!C841</f>
        <v/>
      </c>
      <c r="D838" s="13">
        <f>'دیده بان بازار'!D841</f>
        <v/>
      </c>
      <c r="E838" s="14">
        <f>'دیده بان بازار'!E841</f>
        <v/>
      </c>
      <c r="F838" s="13">
        <f>'دیده بان بازار'!F841</f>
        <v/>
      </c>
      <c r="G838" s="13">
        <f>'دیده بان بازار'!G841</f>
        <v/>
      </c>
      <c r="H838" s="13">
        <f>'دیده بان بازار'!H841</f>
        <v/>
      </c>
      <c r="I838" s="13">
        <f>'دیده بان بازار'!I841</f>
        <v/>
      </c>
      <c r="J838" s="13">
        <f>'دیده بان بازار'!J841</f>
        <v/>
      </c>
      <c r="K838" s="13">
        <f>'دیده بان بازار'!K841</f>
        <v/>
      </c>
      <c r="L838" s="13">
        <f>'دیده بان بازار'!L841</f>
        <v/>
      </c>
      <c r="M838" s="13">
        <f>'دیده بان بازار'!M841</f>
        <v/>
      </c>
      <c r="N838" s="13">
        <f>'دیده بان بازار'!N841</f>
        <v/>
      </c>
      <c r="O838" s="13">
        <f>'دیده بان بازار'!O841</f>
        <v/>
      </c>
      <c r="P838" s="13">
        <f>'دیده بان بازار'!P841</f>
        <v/>
      </c>
      <c r="Q838" s="13">
        <f>'دیده بان بازار'!Q841</f>
        <v/>
      </c>
      <c r="R838" s="13">
        <f>'دیده بان بازار'!R841</f>
        <v/>
      </c>
      <c r="S838" s="13">
        <f>'دیده بان بازار'!S841</f>
        <v/>
      </c>
      <c r="T838" s="13">
        <f>'دیده بان بازار'!T841</f>
        <v/>
      </c>
      <c r="U838" s="13">
        <f>'دیده بان بازار'!U841</f>
        <v/>
      </c>
      <c r="V838" s="13">
        <f>'دیده بان بازار'!V841</f>
        <v/>
      </c>
      <c r="W838" s="6">
        <f>'دیده بان بازار'!W841</f>
        <v/>
      </c>
      <c r="X838" s="11">
        <f>IFERROR(IF(OR(R838&lt;=0,W838&lt;=0,S838&lt;=0,V838&lt;=0),0,ROUND((S838/R838)/(V838/W838),2)),0)</f>
        <v/>
      </c>
      <c r="Y838" s="11">
        <f>IFERROR(IF(OR(S838&lt;=0,V838&lt;=0),0,ROUND(S838/V838,2)),0)</f>
        <v/>
      </c>
      <c r="Z838" s="11">
        <f>IFERROR(J838-M838,0)</f>
        <v/>
      </c>
      <c r="AA838" s="11">
        <f>IFERROR(ROUND(MAX(0,MIN(100,((AB838*0.2)+(AC838*0.15)+(AD838*0.15)+(AE838*0.1)+(AF838*0.1)+(AG838*0.15)+(MIN(Y838/3,1)*100*0.1)+(AI838*0.05))*((AH838/100)*0.25+0.75))),0),0)</f>
        <v/>
      </c>
      <c r="AB838" s="11">
        <f>ROUND(MAX(0,MIN(100,((M838+10)/20)*100)),0)</f>
        <v/>
      </c>
      <c r="AC838" s="11">
        <f>IFERROR(IF(D838&lt;=0,0,ROUND(COUNTIFS($D$4:$D$3359,"&lt;="&amp;D838,$D$4:$D$3359,"&gt;0")/COUNTIF($D$4:$D$3359,"&gt;0")*100,0)),0)</f>
        <v/>
      </c>
      <c r="AD838" s="11">
        <f>IF(E838&lt;=0,0,ROUND(MAX(0,MIN(100,(LOG10(1+E838/1000000000)/LOG10(101))*100)),0))</f>
        <v/>
      </c>
      <c r="AE838" s="11">
        <f>IF(O838=N838,50,ROUND(MAX(0,MIN(100,((H838-N838)/(O838-N838))*100)),0))</f>
        <v/>
      </c>
      <c r="AF838" s="11">
        <f>ROUND(MAX(0,MIN(100,50+((H838-K838)/K838)*1000)),0)</f>
        <v/>
      </c>
      <c r="AG838" s="11">
        <f>IFERROR(ROUND(MAX(0,MIN(100,50+25*LN(MAX(0.01,X838)))),0),25)</f>
        <v/>
      </c>
      <c r="AH838" s="11">
        <f>ROUND(IF(M838&lt;=-30,0,IF(M838&lt;=-20,20,IF(M838&lt;=-10,50,100))),0)</f>
        <v/>
      </c>
      <c r="AI838" s="11">
        <f>ROUND(MAX(0,MIN(100,50+(Z838*10))),0)</f>
        <v/>
      </c>
      <c r="AJ838" s="11">
        <f>IFERROR(IF(--AA838&gt;=80,"خرید قوی",IF(--AA838&gt;=70,"خرید مشروط",IF(--AA838&gt;=60,"مراقبت",IF(--AA838&gt;=45,"ضعیف","عدم ورود")))),"")</f>
        <v/>
      </c>
    </row>
    <row r="839">
      <c r="A839" s="15">
        <f>'دیده بان بازار'!A842</f>
        <v/>
      </c>
      <c r="B839" s="16">
        <f>'دیده بان بازار'!B842</f>
        <v/>
      </c>
      <c r="C839" s="16">
        <f>'دیده بان بازار'!C842</f>
        <v/>
      </c>
      <c r="D839" s="16">
        <f>'دیده بان بازار'!D842</f>
        <v/>
      </c>
      <c r="E839" s="17">
        <f>'دیده بان بازار'!E842</f>
        <v/>
      </c>
      <c r="F839" s="16">
        <f>'دیده بان بازار'!F842</f>
        <v/>
      </c>
      <c r="G839" s="16">
        <f>'دیده بان بازار'!G842</f>
        <v/>
      </c>
      <c r="H839" s="16">
        <f>'دیده بان بازار'!H842</f>
        <v/>
      </c>
      <c r="I839" s="16">
        <f>'دیده بان بازار'!I842</f>
        <v/>
      </c>
      <c r="J839" s="16">
        <f>'دیده بان بازار'!J842</f>
        <v/>
      </c>
      <c r="K839" s="16">
        <f>'دیده بان بازار'!K842</f>
        <v/>
      </c>
      <c r="L839" s="16">
        <f>'دیده بان بازار'!L842</f>
        <v/>
      </c>
      <c r="M839" s="16">
        <f>'دیده بان بازار'!M842</f>
        <v/>
      </c>
      <c r="N839" s="16">
        <f>'دیده بان بازار'!N842</f>
        <v/>
      </c>
      <c r="O839" s="16">
        <f>'دیده بان بازار'!O842</f>
        <v/>
      </c>
      <c r="P839" s="16">
        <f>'دیده بان بازار'!P842</f>
        <v/>
      </c>
      <c r="Q839" s="16">
        <f>'دیده بان بازار'!Q842</f>
        <v/>
      </c>
      <c r="R839" s="16">
        <f>'دیده بان بازار'!R842</f>
        <v/>
      </c>
      <c r="S839" s="16">
        <f>'دیده بان بازار'!S842</f>
        <v/>
      </c>
      <c r="T839" s="16">
        <f>'دیده بان بازار'!T842</f>
        <v/>
      </c>
      <c r="U839" s="16">
        <f>'دیده بان بازار'!U842</f>
        <v/>
      </c>
      <c r="V839" s="16">
        <f>'دیده بان بازار'!V842</f>
        <v/>
      </c>
      <c r="W839" s="7">
        <f>'دیده بان بازار'!W842</f>
        <v/>
      </c>
      <c r="X839" s="11">
        <f>IFERROR(IF(OR(R839&lt;=0,W839&lt;=0,S839&lt;=0,V839&lt;=0),0,ROUND((S839/R839)/(V839/W839),2)),0)</f>
        <v/>
      </c>
      <c r="Y839" s="11">
        <f>IFERROR(IF(OR(S839&lt;=0,V839&lt;=0),0,ROUND(S839/V839,2)),0)</f>
        <v/>
      </c>
      <c r="Z839" s="11">
        <f>IFERROR(J839-M839,0)</f>
        <v/>
      </c>
      <c r="AA839" s="11">
        <f>IFERROR(ROUND(MAX(0,MIN(100,((AB839*0.2)+(AC839*0.15)+(AD839*0.15)+(AE839*0.1)+(AF839*0.1)+(AG839*0.15)+(MIN(Y839/3,1)*100*0.1)+(AI839*0.05))*((AH839/100)*0.25+0.75))),0),0)</f>
        <v/>
      </c>
      <c r="AB839" s="11">
        <f>ROUND(MAX(0,MIN(100,((M839+10)/20)*100)),0)</f>
        <v/>
      </c>
      <c r="AC839" s="11">
        <f>IFERROR(IF(D839&lt;=0,0,ROUND(COUNTIFS($D$4:$D$3359,"&lt;="&amp;D839,$D$4:$D$3359,"&gt;0")/COUNTIF($D$4:$D$3359,"&gt;0")*100,0)),0)</f>
        <v/>
      </c>
      <c r="AD839" s="11">
        <f>IF(E839&lt;=0,0,ROUND(MAX(0,MIN(100,(LOG10(1+E839/1000000000)/LOG10(101))*100)),0))</f>
        <v/>
      </c>
      <c r="AE839" s="11">
        <f>IF(O839=N839,50,ROUND(MAX(0,MIN(100,((H839-N839)/(O839-N839))*100)),0))</f>
        <v/>
      </c>
      <c r="AF839" s="11">
        <f>ROUND(MAX(0,MIN(100,50+((H839-K839)/K839)*1000)),0)</f>
        <v/>
      </c>
      <c r="AG839" s="11">
        <f>IFERROR(ROUND(MAX(0,MIN(100,50+25*LN(MAX(0.01,X839)))),0),25)</f>
        <v/>
      </c>
      <c r="AH839" s="11">
        <f>ROUND(IF(M839&lt;=-30,0,IF(M839&lt;=-20,20,IF(M839&lt;=-10,50,100))),0)</f>
        <v/>
      </c>
      <c r="AI839" s="11">
        <f>ROUND(MAX(0,MIN(100,50+(Z839*10))),0)</f>
        <v/>
      </c>
      <c r="AJ839" s="11">
        <f>IFERROR(IF(--AA839&gt;=80,"خرید قوی",IF(--AA839&gt;=70,"خرید مشروط",IF(--AA839&gt;=60,"مراقبت",IF(--AA839&gt;=45,"ضعیف","عدم ورود")))),"")</f>
        <v/>
      </c>
    </row>
    <row r="840">
      <c r="A840" s="12">
        <f>'دیده بان بازار'!A843</f>
        <v/>
      </c>
      <c r="B840" s="13">
        <f>'دیده بان بازار'!B843</f>
        <v/>
      </c>
      <c r="C840" s="13">
        <f>'دیده بان بازار'!C843</f>
        <v/>
      </c>
      <c r="D840" s="13">
        <f>'دیده بان بازار'!D843</f>
        <v/>
      </c>
      <c r="E840" s="14">
        <f>'دیده بان بازار'!E843</f>
        <v/>
      </c>
      <c r="F840" s="13">
        <f>'دیده بان بازار'!F843</f>
        <v/>
      </c>
      <c r="G840" s="13">
        <f>'دیده بان بازار'!G843</f>
        <v/>
      </c>
      <c r="H840" s="13">
        <f>'دیده بان بازار'!H843</f>
        <v/>
      </c>
      <c r="I840" s="13">
        <f>'دیده بان بازار'!I843</f>
        <v/>
      </c>
      <c r="J840" s="13">
        <f>'دیده بان بازار'!J843</f>
        <v/>
      </c>
      <c r="K840" s="13">
        <f>'دیده بان بازار'!K843</f>
        <v/>
      </c>
      <c r="L840" s="13">
        <f>'دیده بان بازار'!L843</f>
        <v/>
      </c>
      <c r="M840" s="13">
        <f>'دیده بان بازار'!M843</f>
        <v/>
      </c>
      <c r="N840" s="13">
        <f>'دیده بان بازار'!N843</f>
        <v/>
      </c>
      <c r="O840" s="13">
        <f>'دیده بان بازار'!O843</f>
        <v/>
      </c>
      <c r="P840" s="13">
        <f>'دیده بان بازار'!P843</f>
        <v/>
      </c>
      <c r="Q840" s="13">
        <f>'دیده بان بازار'!Q843</f>
        <v/>
      </c>
      <c r="R840" s="13">
        <f>'دیده بان بازار'!R843</f>
        <v/>
      </c>
      <c r="S840" s="13">
        <f>'دیده بان بازار'!S843</f>
        <v/>
      </c>
      <c r="T840" s="13">
        <f>'دیده بان بازار'!T843</f>
        <v/>
      </c>
      <c r="U840" s="13">
        <f>'دیده بان بازار'!U843</f>
        <v/>
      </c>
      <c r="V840" s="13">
        <f>'دیده بان بازار'!V843</f>
        <v/>
      </c>
      <c r="W840" s="6">
        <f>'دیده بان بازار'!W843</f>
        <v/>
      </c>
      <c r="X840" s="11">
        <f>IFERROR(IF(OR(R840&lt;=0,W840&lt;=0,S840&lt;=0,V840&lt;=0),0,ROUND((S840/R840)/(V840/W840),2)),0)</f>
        <v/>
      </c>
      <c r="Y840" s="11">
        <f>IFERROR(IF(OR(S840&lt;=0,V840&lt;=0),0,ROUND(S840/V840,2)),0)</f>
        <v/>
      </c>
      <c r="Z840" s="11">
        <f>IFERROR(J840-M840,0)</f>
        <v/>
      </c>
      <c r="AA840" s="11">
        <f>IFERROR(ROUND(MAX(0,MIN(100,((AB840*0.2)+(AC840*0.15)+(AD840*0.15)+(AE840*0.1)+(AF840*0.1)+(AG840*0.15)+(MIN(Y840/3,1)*100*0.1)+(AI840*0.05))*((AH840/100)*0.25+0.75))),0),0)</f>
        <v/>
      </c>
      <c r="AB840" s="11">
        <f>ROUND(MAX(0,MIN(100,((M840+10)/20)*100)),0)</f>
        <v/>
      </c>
      <c r="AC840" s="11">
        <f>IFERROR(IF(D840&lt;=0,0,ROUND(COUNTIFS($D$4:$D$3359,"&lt;="&amp;D840,$D$4:$D$3359,"&gt;0")/COUNTIF($D$4:$D$3359,"&gt;0")*100,0)),0)</f>
        <v/>
      </c>
      <c r="AD840" s="11">
        <f>IF(E840&lt;=0,0,ROUND(MAX(0,MIN(100,(LOG10(1+E840/1000000000)/LOG10(101))*100)),0))</f>
        <v/>
      </c>
      <c r="AE840" s="11">
        <f>IF(O840=N840,50,ROUND(MAX(0,MIN(100,((H840-N840)/(O840-N840))*100)),0))</f>
        <v/>
      </c>
      <c r="AF840" s="11">
        <f>ROUND(MAX(0,MIN(100,50+((H840-K840)/K840)*1000)),0)</f>
        <v/>
      </c>
      <c r="AG840" s="11">
        <f>IFERROR(ROUND(MAX(0,MIN(100,50+25*LN(MAX(0.01,X840)))),0),25)</f>
        <v/>
      </c>
      <c r="AH840" s="11">
        <f>ROUND(IF(M840&lt;=-30,0,IF(M840&lt;=-20,20,IF(M840&lt;=-10,50,100))),0)</f>
        <v/>
      </c>
      <c r="AI840" s="11">
        <f>ROUND(MAX(0,MIN(100,50+(Z840*10))),0)</f>
        <v/>
      </c>
      <c r="AJ840" s="11">
        <f>IFERROR(IF(--AA840&gt;=80,"خرید قوی",IF(--AA840&gt;=70,"خرید مشروط",IF(--AA840&gt;=60,"مراقبت",IF(--AA840&gt;=45,"ضعیف","عدم ورود")))),"")</f>
        <v/>
      </c>
    </row>
    <row r="841">
      <c r="A841" s="15">
        <f>'دیده بان بازار'!A844</f>
        <v/>
      </c>
      <c r="B841" s="16">
        <f>'دیده بان بازار'!B844</f>
        <v/>
      </c>
      <c r="C841" s="16">
        <f>'دیده بان بازار'!C844</f>
        <v/>
      </c>
      <c r="D841" s="16">
        <f>'دیده بان بازار'!D844</f>
        <v/>
      </c>
      <c r="E841" s="17">
        <f>'دیده بان بازار'!E844</f>
        <v/>
      </c>
      <c r="F841" s="16">
        <f>'دیده بان بازار'!F844</f>
        <v/>
      </c>
      <c r="G841" s="16">
        <f>'دیده بان بازار'!G844</f>
        <v/>
      </c>
      <c r="H841" s="16">
        <f>'دیده بان بازار'!H844</f>
        <v/>
      </c>
      <c r="I841" s="16">
        <f>'دیده بان بازار'!I844</f>
        <v/>
      </c>
      <c r="J841" s="16">
        <f>'دیده بان بازار'!J844</f>
        <v/>
      </c>
      <c r="K841" s="16">
        <f>'دیده بان بازار'!K844</f>
        <v/>
      </c>
      <c r="L841" s="16">
        <f>'دیده بان بازار'!L844</f>
        <v/>
      </c>
      <c r="M841" s="16">
        <f>'دیده بان بازار'!M844</f>
        <v/>
      </c>
      <c r="N841" s="16">
        <f>'دیده بان بازار'!N844</f>
        <v/>
      </c>
      <c r="O841" s="16">
        <f>'دیده بان بازار'!O844</f>
        <v/>
      </c>
      <c r="P841" s="16">
        <f>'دیده بان بازار'!P844</f>
        <v/>
      </c>
      <c r="Q841" s="16">
        <f>'دیده بان بازار'!Q844</f>
        <v/>
      </c>
      <c r="R841" s="16">
        <f>'دیده بان بازار'!R844</f>
        <v/>
      </c>
      <c r="S841" s="16">
        <f>'دیده بان بازار'!S844</f>
        <v/>
      </c>
      <c r="T841" s="16">
        <f>'دیده بان بازار'!T844</f>
        <v/>
      </c>
      <c r="U841" s="16">
        <f>'دیده بان بازار'!U844</f>
        <v/>
      </c>
      <c r="V841" s="16">
        <f>'دیده بان بازار'!V844</f>
        <v/>
      </c>
      <c r="W841" s="7">
        <f>'دیده بان بازار'!W844</f>
        <v/>
      </c>
      <c r="X841" s="11">
        <f>IFERROR(IF(OR(R841&lt;=0,W841&lt;=0,S841&lt;=0,V841&lt;=0),0,ROUND((S841/R841)/(V841/W841),2)),0)</f>
        <v/>
      </c>
      <c r="Y841" s="11">
        <f>IFERROR(IF(OR(S841&lt;=0,V841&lt;=0),0,ROUND(S841/V841,2)),0)</f>
        <v/>
      </c>
      <c r="Z841" s="11">
        <f>IFERROR(J841-M841,0)</f>
        <v/>
      </c>
      <c r="AA841" s="11">
        <f>IFERROR(ROUND(MAX(0,MIN(100,((AB841*0.2)+(AC841*0.15)+(AD841*0.15)+(AE841*0.1)+(AF841*0.1)+(AG841*0.15)+(MIN(Y841/3,1)*100*0.1)+(AI841*0.05))*((AH841/100)*0.25+0.75))),0),0)</f>
        <v/>
      </c>
      <c r="AB841" s="11">
        <f>ROUND(MAX(0,MIN(100,((M841+10)/20)*100)),0)</f>
        <v/>
      </c>
      <c r="AC841" s="11">
        <f>IFERROR(IF(D841&lt;=0,0,ROUND(COUNTIFS($D$4:$D$3359,"&lt;="&amp;D841,$D$4:$D$3359,"&gt;0")/COUNTIF($D$4:$D$3359,"&gt;0")*100,0)),0)</f>
        <v/>
      </c>
      <c r="AD841" s="11">
        <f>IF(E841&lt;=0,0,ROUND(MAX(0,MIN(100,(LOG10(1+E841/1000000000)/LOG10(101))*100)),0))</f>
        <v/>
      </c>
      <c r="AE841" s="11">
        <f>IF(O841=N841,50,ROUND(MAX(0,MIN(100,((H841-N841)/(O841-N841))*100)),0))</f>
        <v/>
      </c>
      <c r="AF841" s="11">
        <f>ROUND(MAX(0,MIN(100,50+((H841-K841)/K841)*1000)),0)</f>
        <v/>
      </c>
      <c r="AG841" s="11">
        <f>IFERROR(ROUND(MAX(0,MIN(100,50+25*LN(MAX(0.01,X841)))),0),25)</f>
        <v/>
      </c>
      <c r="AH841" s="11">
        <f>ROUND(IF(M841&lt;=-30,0,IF(M841&lt;=-20,20,IF(M841&lt;=-10,50,100))),0)</f>
        <v/>
      </c>
      <c r="AI841" s="11">
        <f>ROUND(MAX(0,MIN(100,50+(Z841*10))),0)</f>
        <v/>
      </c>
      <c r="AJ841" s="11">
        <f>IFERROR(IF(--AA841&gt;=80,"خرید قوی",IF(--AA841&gt;=70,"خرید مشروط",IF(--AA841&gt;=60,"مراقبت",IF(--AA841&gt;=45,"ضعیف","عدم ورود")))),"")</f>
        <v/>
      </c>
    </row>
    <row r="842">
      <c r="A842" s="15">
        <f>'دیده بان بازار'!A845</f>
        <v/>
      </c>
      <c r="B842" s="16">
        <f>'دیده بان بازار'!B845</f>
        <v/>
      </c>
      <c r="C842" s="16">
        <f>'دیده بان بازار'!C845</f>
        <v/>
      </c>
      <c r="D842" s="16">
        <f>'دیده بان بازار'!D845</f>
        <v/>
      </c>
      <c r="E842" s="17">
        <f>'دیده بان بازار'!E845</f>
        <v/>
      </c>
      <c r="F842" s="16">
        <f>'دیده بان بازار'!F845</f>
        <v/>
      </c>
      <c r="G842" s="16">
        <f>'دیده بان بازار'!G845</f>
        <v/>
      </c>
      <c r="H842" s="16">
        <f>'دیده بان بازار'!H845</f>
        <v/>
      </c>
      <c r="I842" s="16">
        <f>'دیده بان بازار'!I845</f>
        <v/>
      </c>
      <c r="J842" s="16">
        <f>'دیده بان بازار'!J845</f>
        <v/>
      </c>
      <c r="K842" s="16">
        <f>'دیده بان بازار'!K845</f>
        <v/>
      </c>
      <c r="L842" s="16">
        <f>'دیده بان بازار'!L845</f>
        <v/>
      </c>
      <c r="M842" s="16">
        <f>'دیده بان بازار'!M845</f>
        <v/>
      </c>
      <c r="N842" s="16">
        <f>'دیده بان بازار'!N845</f>
        <v/>
      </c>
      <c r="O842" s="16">
        <f>'دیده بان بازار'!O845</f>
        <v/>
      </c>
      <c r="P842" s="16">
        <f>'دیده بان بازار'!P845</f>
        <v/>
      </c>
      <c r="Q842" s="16">
        <f>'دیده بان بازار'!Q845</f>
        <v/>
      </c>
      <c r="R842" s="16">
        <f>'دیده بان بازار'!R845</f>
        <v/>
      </c>
      <c r="S842" s="16">
        <f>'دیده بان بازار'!S845</f>
        <v/>
      </c>
      <c r="T842" s="16">
        <f>'دیده بان بازار'!T845</f>
        <v/>
      </c>
      <c r="U842" s="16">
        <f>'دیده بان بازار'!U845</f>
        <v/>
      </c>
      <c r="V842" s="16">
        <f>'دیده بان بازار'!V845</f>
        <v/>
      </c>
      <c r="W842" s="7">
        <f>'دیده بان بازار'!W845</f>
        <v/>
      </c>
      <c r="X842" s="11">
        <f>IFERROR(IF(OR(R842&lt;=0,W842&lt;=0,S842&lt;=0,V842&lt;=0),0,ROUND((S842/R842)/(V842/W842),2)),0)</f>
        <v/>
      </c>
      <c r="Y842" s="11">
        <f>IFERROR(IF(OR(S842&lt;=0,V842&lt;=0),0,ROUND(S842/V842,2)),0)</f>
        <v/>
      </c>
      <c r="Z842" s="11">
        <f>IFERROR(J842-M842,0)</f>
        <v/>
      </c>
      <c r="AA842" s="11">
        <f>IFERROR(ROUND(MAX(0,MIN(100,((AB842*0.2)+(AC842*0.15)+(AD842*0.15)+(AE842*0.1)+(AF842*0.1)+(AG842*0.15)+(MIN(Y842/3,1)*100*0.1)+(AI842*0.05))*((AH842/100)*0.25+0.75))),0),0)</f>
        <v/>
      </c>
      <c r="AB842" s="11">
        <f>ROUND(MAX(0,MIN(100,((M842+10)/20)*100)),0)</f>
        <v/>
      </c>
      <c r="AC842" s="11">
        <f>IFERROR(IF(D842&lt;=0,0,ROUND(COUNTIFS($D$4:$D$3359,"&lt;="&amp;D842,$D$4:$D$3359,"&gt;0")/COUNTIF($D$4:$D$3359,"&gt;0")*100,0)),0)</f>
        <v/>
      </c>
      <c r="AD842" s="11">
        <f>IF(E842&lt;=0,0,ROUND(MAX(0,MIN(100,(LOG10(1+E842/1000000000)/LOG10(101))*100)),0))</f>
        <v/>
      </c>
      <c r="AE842" s="11">
        <f>IF(O842=N842,50,ROUND(MAX(0,MIN(100,((H842-N842)/(O842-N842))*100)),0))</f>
        <v/>
      </c>
      <c r="AF842" s="11">
        <f>ROUND(MAX(0,MIN(100,50+((H842-K842)/K842)*1000)),0)</f>
        <v/>
      </c>
      <c r="AG842" s="11">
        <f>IFERROR(ROUND(MAX(0,MIN(100,50+25*LN(MAX(0.01,X842)))),0),25)</f>
        <v/>
      </c>
      <c r="AH842" s="11">
        <f>ROUND(IF(M842&lt;=-30,0,IF(M842&lt;=-20,20,IF(M842&lt;=-10,50,100))),0)</f>
        <v/>
      </c>
      <c r="AI842" s="11">
        <f>ROUND(MAX(0,MIN(100,50+(Z842*10))),0)</f>
        <v/>
      </c>
      <c r="AJ842" s="11">
        <f>IFERROR(IF(--AA842&gt;=80,"خرید قوی",IF(--AA842&gt;=70,"خرید مشروط",IF(--AA842&gt;=60,"مراقبت",IF(--AA842&gt;=45,"ضعیف","عدم ورود")))),"")</f>
        <v/>
      </c>
    </row>
    <row r="843">
      <c r="A843" s="12">
        <f>'دیده بان بازار'!A846</f>
        <v/>
      </c>
      <c r="B843" s="13">
        <f>'دیده بان بازار'!B846</f>
        <v/>
      </c>
      <c r="C843" s="13">
        <f>'دیده بان بازار'!C846</f>
        <v/>
      </c>
      <c r="D843" s="13">
        <f>'دیده بان بازار'!D846</f>
        <v/>
      </c>
      <c r="E843" s="14">
        <f>'دیده بان بازار'!E846</f>
        <v/>
      </c>
      <c r="F843" s="13">
        <f>'دیده بان بازار'!F846</f>
        <v/>
      </c>
      <c r="G843" s="13">
        <f>'دیده بان بازار'!G846</f>
        <v/>
      </c>
      <c r="H843" s="13">
        <f>'دیده بان بازار'!H846</f>
        <v/>
      </c>
      <c r="I843" s="13">
        <f>'دیده بان بازار'!I846</f>
        <v/>
      </c>
      <c r="J843" s="13">
        <f>'دیده بان بازار'!J846</f>
        <v/>
      </c>
      <c r="K843" s="13">
        <f>'دیده بان بازار'!K846</f>
        <v/>
      </c>
      <c r="L843" s="13">
        <f>'دیده بان بازار'!L846</f>
        <v/>
      </c>
      <c r="M843" s="13">
        <f>'دیده بان بازار'!M846</f>
        <v/>
      </c>
      <c r="N843" s="13">
        <f>'دیده بان بازار'!N846</f>
        <v/>
      </c>
      <c r="O843" s="13">
        <f>'دیده بان بازار'!O846</f>
        <v/>
      </c>
      <c r="P843" s="13">
        <f>'دیده بان بازار'!P846</f>
        <v/>
      </c>
      <c r="Q843" s="13">
        <f>'دیده بان بازار'!Q846</f>
        <v/>
      </c>
      <c r="R843" s="13">
        <f>'دیده بان بازار'!R846</f>
        <v/>
      </c>
      <c r="S843" s="13">
        <f>'دیده بان بازار'!S846</f>
        <v/>
      </c>
      <c r="T843" s="13">
        <f>'دیده بان بازار'!T846</f>
        <v/>
      </c>
      <c r="U843" s="13">
        <f>'دیده بان بازار'!U846</f>
        <v/>
      </c>
      <c r="V843" s="13">
        <f>'دیده بان بازار'!V846</f>
        <v/>
      </c>
      <c r="W843" s="6">
        <f>'دیده بان بازار'!W846</f>
        <v/>
      </c>
      <c r="X843" s="11">
        <f>IFERROR(IF(OR(R843&lt;=0,W843&lt;=0,S843&lt;=0,V843&lt;=0),0,ROUND((S843/R843)/(V843/W843),2)),0)</f>
        <v/>
      </c>
      <c r="Y843" s="11">
        <f>IFERROR(IF(OR(S843&lt;=0,V843&lt;=0),0,ROUND(S843/V843,2)),0)</f>
        <v/>
      </c>
      <c r="Z843" s="11">
        <f>IFERROR(J843-M843,0)</f>
        <v/>
      </c>
      <c r="AA843" s="11">
        <f>IFERROR(ROUND(MAX(0,MIN(100,((AB843*0.2)+(AC843*0.15)+(AD843*0.15)+(AE843*0.1)+(AF843*0.1)+(AG843*0.15)+(MIN(Y843/3,1)*100*0.1)+(AI843*0.05))*((AH843/100)*0.25+0.75))),0),0)</f>
        <v/>
      </c>
      <c r="AB843" s="11">
        <f>ROUND(MAX(0,MIN(100,((M843+10)/20)*100)),0)</f>
        <v/>
      </c>
      <c r="AC843" s="11">
        <f>IFERROR(IF(D843&lt;=0,0,ROUND(COUNTIFS($D$4:$D$3359,"&lt;="&amp;D843,$D$4:$D$3359,"&gt;0")/COUNTIF($D$4:$D$3359,"&gt;0")*100,0)),0)</f>
        <v/>
      </c>
      <c r="AD843" s="11">
        <f>IF(E843&lt;=0,0,ROUND(MAX(0,MIN(100,(LOG10(1+E843/1000000000)/LOG10(101))*100)),0))</f>
        <v/>
      </c>
      <c r="AE843" s="11">
        <f>IF(O843=N843,50,ROUND(MAX(0,MIN(100,((H843-N843)/(O843-N843))*100)),0))</f>
        <v/>
      </c>
      <c r="AF843" s="11">
        <f>ROUND(MAX(0,MIN(100,50+((H843-K843)/K843)*1000)),0)</f>
        <v/>
      </c>
      <c r="AG843" s="11">
        <f>IFERROR(ROUND(MAX(0,MIN(100,50+25*LN(MAX(0.01,X843)))),0),25)</f>
        <v/>
      </c>
      <c r="AH843" s="11">
        <f>ROUND(IF(M843&lt;=-30,0,IF(M843&lt;=-20,20,IF(M843&lt;=-10,50,100))),0)</f>
        <v/>
      </c>
      <c r="AI843" s="11">
        <f>ROUND(MAX(0,MIN(100,50+(Z843*10))),0)</f>
        <v/>
      </c>
      <c r="AJ843" s="11">
        <f>IFERROR(IF(--AA843&gt;=80,"خرید قوی",IF(--AA843&gt;=70,"خرید مشروط",IF(--AA843&gt;=60,"مراقبت",IF(--AA843&gt;=45,"ضعیف","عدم ورود")))),"")</f>
        <v/>
      </c>
    </row>
    <row r="844">
      <c r="A844" s="15">
        <f>'دیده بان بازار'!A847</f>
        <v/>
      </c>
      <c r="B844" s="16">
        <f>'دیده بان بازار'!B847</f>
        <v/>
      </c>
      <c r="C844" s="16">
        <f>'دیده بان بازار'!C847</f>
        <v/>
      </c>
      <c r="D844" s="16">
        <f>'دیده بان بازار'!D847</f>
        <v/>
      </c>
      <c r="E844" s="17">
        <f>'دیده بان بازار'!E847</f>
        <v/>
      </c>
      <c r="F844" s="16">
        <f>'دیده بان بازار'!F847</f>
        <v/>
      </c>
      <c r="G844" s="16">
        <f>'دیده بان بازار'!G847</f>
        <v/>
      </c>
      <c r="H844" s="16">
        <f>'دیده بان بازار'!H847</f>
        <v/>
      </c>
      <c r="I844" s="16">
        <f>'دیده بان بازار'!I847</f>
        <v/>
      </c>
      <c r="J844" s="16">
        <f>'دیده بان بازار'!J847</f>
        <v/>
      </c>
      <c r="K844" s="16">
        <f>'دیده بان بازار'!K847</f>
        <v/>
      </c>
      <c r="L844" s="16">
        <f>'دیده بان بازار'!L847</f>
        <v/>
      </c>
      <c r="M844" s="16">
        <f>'دیده بان بازار'!M847</f>
        <v/>
      </c>
      <c r="N844" s="16">
        <f>'دیده بان بازار'!N847</f>
        <v/>
      </c>
      <c r="O844" s="16">
        <f>'دیده بان بازار'!O847</f>
        <v/>
      </c>
      <c r="P844" s="16">
        <f>'دیده بان بازار'!P847</f>
        <v/>
      </c>
      <c r="Q844" s="16">
        <f>'دیده بان بازار'!Q847</f>
        <v/>
      </c>
      <c r="R844" s="16">
        <f>'دیده بان بازار'!R847</f>
        <v/>
      </c>
      <c r="S844" s="16">
        <f>'دیده بان بازار'!S847</f>
        <v/>
      </c>
      <c r="T844" s="16">
        <f>'دیده بان بازار'!T847</f>
        <v/>
      </c>
      <c r="U844" s="16">
        <f>'دیده بان بازار'!U847</f>
        <v/>
      </c>
      <c r="V844" s="16">
        <f>'دیده بان بازار'!V847</f>
        <v/>
      </c>
      <c r="W844" s="7">
        <f>'دیده بان بازار'!W847</f>
        <v/>
      </c>
      <c r="X844" s="11">
        <f>IFERROR(IF(OR(R844&lt;=0,W844&lt;=0,S844&lt;=0,V844&lt;=0),0,ROUND((S844/R844)/(V844/W844),2)),0)</f>
        <v/>
      </c>
      <c r="Y844" s="11">
        <f>IFERROR(IF(OR(S844&lt;=0,V844&lt;=0),0,ROUND(S844/V844,2)),0)</f>
        <v/>
      </c>
      <c r="Z844" s="11">
        <f>IFERROR(J844-M844,0)</f>
        <v/>
      </c>
      <c r="AA844" s="11">
        <f>IFERROR(ROUND(MAX(0,MIN(100,((AB844*0.2)+(AC844*0.15)+(AD844*0.15)+(AE844*0.1)+(AF844*0.1)+(AG844*0.15)+(MIN(Y844/3,1)*100*0.1)+(AI844*0.05))*((AH844/100)*0.25+0.75))),0),0)</f>
        <v/>
      </c>
      <c r="AB844" s="11">
        <f>ROUND(MAX(0,MIN(100,((M844+10)/20)*100)),0)</f>
        <v/>
      </c>
      <c r="AC844" s="11">
        <f>IFERROR(IF(D844&lt;=0,0,ROUND(COUNTIFS($D$4:$D$3359,"&lt;="&amp;D844,$D$4:$D$3359,"&gt;0")/COUNTIF($D$4:$D$3359,"&gt;0")*100,0)),0)</f>
        <v/>
      </c>
      <c r="AD844" s="11">
        <f>IF(E844&lt;=0,0,ROUND(MAX(0,MIN(100,(LOG10(1+E844/1000000000)/LOG10(101))*100)),0))</f>
        <v/>
      </c>
      <c r="AE844" s="11">
        <f>IF(O844=N844,50,ROUND(MAX(0,MIN(100,((H844-N844)/(O844-N844))*100)),0))</f>
        <v/>
      </c>
      <c r="AF844" s="11">
        <f>ROUND(MAX(0,MIN(100,50+((H844-K844)/K844)*1000)),0)</f>
        <v/>
      </c>
      <c r="AG844" s="11">
        <f>IFERROR(ROUND(MAX(0,MIN(100,50+25*LN(MAX(0.01,X844)))),0),25)</f>
        <v/>
      </c>
      <c r="AH844" s="11">
        <f>ROUND(IF(M844&lt;=-30,0,IF(M844&lt;=-20,20,IF(M844&lt;=-10,50,100))),0)</f>
        <v/>
      </c>
      <c r="AI844" s="11">
        <f>ROUND(MAX(0,MIN(100,50+(Z844*10))),0)</f>
        <v/>
      </c>
      <c r="AJ844" s="11">
        <f>IFERROR(IF(--AA844&gt;=80,"خرید قوی",IF(--AA844&gt;=70,"خرید مشروط",IF(--AA844&gt;=60,"مراقبت",IF(--AA844&gt;=45,"ضعیف","عدم ورود")))),"")</f>
        <v/>
      </c>
    </row>
    <row r="845">
      <c r="A845" s="12">
        <f>'دیده بان بازار'!A848</f>
        <v/>
      </c>
      <c r="B845" s="13">
        <f>'دیده بان بازار'!B848</f>
        <v/>
      </c>
      <c r="C845" s="13">
        <f>'دیده بان بازار'!C848</f>
        <v/>
      </c>
      <c r="D845" s="13">
        <f>'دیده بان بازار'!D848</f>
        <v/>
      </c>
      <c r="E845" s="14">
        <f>'دیده بان بازار'!E848</f>
        <v/>
      </c>
      <c r="F845" s="13">
        <f>'دیده بان بازار'!F848</f>
        <v/>
      </c>
      <c r="G845" s="13">
        <f>'دیده بان بازار'!G848</f>
        <v/>
      </c>
      <c r="H845" s="13">
        <f>'دیده بان بازار'!H848</f>
        <v/>
      </c>
      <c r="I845" s="13">
        <f>'دیده بان بازار'!I848</f>
        <v/>
      </c>
      <c r="J845" s="13">
        <f>'دیده بان بازار'!J848</f>
        <v/>
      </c>
      <c r="K845" s="13">
        <f>'دیده بان بازار'!K848</f>
        <v/>
      </c>
      <c r="L845" s="13">
        <f>'دیده بان بازار'!L848</f>
        <v/>
      </c>
      <c r="M845" s="13">
        <f>'دیده بان بازار'!M848</f>
        <v/>
      </c>
      <c r="N845" s="13">
        <f>'دیده بان بازار'!N848</f>
        <v/>
      </c>
      <c r="O845" s="13">
        <f>'دیده بان بازار'!O848</f>
        <v/>
      </c>
      <c r="P845" s="13">
        <f>'دیده بان بازار'!P848</f>
        <v/>
      </c>
      <c r="Q845" s="13">
        <f>'دیده بان بازار'!Q848</f>
        <v/>
      </c>
      <c r="R845" s="13">
        <f>'دیده بان بازار'!R848</f>
        <v/>
      </c>
      <c r="S845" s="13">
        <f>'دیده بان بازار'!S848</f>
        <v/>
      </c>
      <c r="T845" s="13">
        <f>'دیده بان بازار'!T848</f>
        <v/>
      </c>
      <c r="U845" s="13">
        <f>'دیده بان بازار'!U848</f>
        <v/>
      </c>
      <c r="V845" s="13">
        <f>'دیده بان بازار'!V848</f>
        <v/>
      </c>
      <c r="W845" s="6">
        <f>'دیده بان بازار'!W848</f>
        <v/>
      </c>
      <c r="X845" s="11">
        <f>IFERROR(IF(OR(R845&lt;=0,W845&lt;=0,S845&lt;=0,V845&lt;=0),0,ROUND((S845/R845)/(V845/W845),2)),0)</f>
        <v/>
      </c>
      <c r="Y845" s="11">
        <f>IFERROR(IF(OR(S845&lt;=0,V845&lt;=0),0,ROUND(S845/V845,2)),0)</f>
        <v/>
      </c>
      <c r="Z845" s="11">
        <f>IFERROR(J845-M845,0)</f>
        <v/>
      </c>
      <c r="AA845" s="11">
        <f>IFERROR(ROUND(MAX(0,MIN(100,((AB845*0.2)+(AC845*0.15)+(AD845*0.15)+(AE845*0.1)+(AF845*0.1)+(AG845*0.15)+(MIN(Y845/3,1)*100*0.1)+(AI845*0.05))*((AH845/100)*0.25+0.75))),0),0)</f>
        <v/>
      </c>
      <c r="AB845" s="11">
        <f>ROUND(MAX(0,MIN(100,((M845+10)/20)*100)),0)</f>
        <v/>
      </c>
      <c r="AC845" s="11">
        <f>IFERROR(IF(D845&lt;=0,0,ROUND(COUNTIFS($D$4:$D$3359,"&lt;="&amp;D845,$D$4:$D$3359,"&gt;0")/COUNTIF($D$4:$D$3359,"&gt;0")*100,0)),0)</f>
        <v/>
      </c>
      <c r="AD845" s="11">
        <f>IF(E845&lt;=0,0,ROUND(MAX(0,MIN(100,(LOG10(1+E845/1000000000)/LOG10(101))*100)),0))</f>
        <v/>
      </c>
      <c r="AE845" s="11">
        <f>IF(O845=N845,50,ROUND(MAX(0,MIN(100,((H845-N845)/(O845-N845))*100)),0))</f>
        <v/>
      </c>
      <c r="AF845" s="11">
        <f>ROUND(MAX(0,MIN(100,50+((H845-K845)/K845)*1000)),0)</f>
        <v/>
      </c>
      <c r="AG845" s="11">
        <f>IFERROR(ROUND(MAX(0,MIN(100,50+25*LN(MAX(0.01,X845)))),0),25)</f>
        <v/>
      </c>
      <c r="AH845" s="11">
        <f>ROUND(IF(M845&lt;=-30,0,IF(M845&lt;=-20,20,IF(M845&lt;=-10,50,100))),0)</f>
        <v/>
      </c>
      <c r="AI845" s="11">
        <f>ROUND(MAX(0,MIN(100,50+(Z845*10))),0)</f>
        <v/>
      </c>
      <c r="AJ845" s="11">
        <f>IFERROR(IF(--AA845&gt;=80,"خرید قوی",IF(--AA845&gt;=70,"خرید مشروط",IF(--AA845&gt;=60,"مراقبت",IF(--AA845&gt;=45,"ضعیف","عدم ورود")))),"")</f>
        <v/>
      </c>
    </row>
    <row r="846">
      <c r="A846" s="15">
        <f>'دیده بان بازار'!A849</f>
        <v/>
      </c>
      <c r="B846" s="16">
        <f>'دیده بان بازار'!B849</f>
        <v/>
      </c>
      <c r="C846" s="16">
        <f>'دیده بان بازار'!C849</f>
        <v/>
      </c>
      <c r="D846" s="16">
        <f>'دیده بان بازار'!D849</f>
        <v/>
      </c>
      <c r="E846" s="17">
        <f>'دیده بان بازار'!E849</f>
        <v/>
      </c>
      <c r="F846" s="16">
        <f>'دیده بان بازار'!F849</f>
        <v/>
      </c>
      <c r="G846" s="16">
        <f>'دیده بان بازار'!G849</f>
        <v/>
      </c>
      <c r="H846" s="16">
        <f>'دیده بان بازار'!H849</f>
        <v/>
      </c>
      <c r="I846" s="16">
        <f>'دیده بان بازار'!I849</f>
        <v/>
      </c>
      <c r="J846" s="16">
        <f>'دیده بان بازار'!J849</f>
        <v/>
      </c>
      <c r="K846" s="16">
        <f>'دیده بان بازار'!K849</f>
        <v/>
      </c>
      <c r="L846" s="16">
        <f>'دیده بان بازار'!L849</f>
        <v/>
      </c>
      <c r="M846" s="16">
        <f>'دیده بان بازار'!M849</f>
        <v/>
      </c>
      <c r="N846" s="16">
        <f>'دیده بان بازار'!N849</f>
        <v/>
      </c>
      <c r="O846" s="16">
        <f>'دیده بان بازار'!O849</f>
        <v/>
      </c>
      <c r="P846" s="16">
        <f>'دیده بان بازار'!P849</f>
        <v/>
      </c>
      <c r="Q846" s="16">
        <f>'دیده بان بازار'!Q849</f>
        <v/>
      </c>
      <c r="R846" s="16">
        <f>'دیده بان بازار'!R849</f>
        <v/>
      </c>
      <c r="S846" s="16">
        <f>'دیده بان بازار'!S849</f>
        <v/>
      </c>
      <c r="T846" s="16">
        <f>'دیده بان بازار'!T849</f>
        <v/>
      </c>
      <c r="U846" s="16">
        <f>'دیده بان بازار'!U849</f>
        <v/>
      </c>
      <c r="V846" s="16">
        <f>'دیده بان بازار'!V849</f>
        <v/>
      </c>
      <c r="W846" s="7">
        <f>'دیده بان بازار'!W849</f>
        <v/>
      </c>
      <c r="X846" s="11">
        <f>IFERROR(IF(OR(R846&lt;=0,W846&lt;=0,S846&lt;=0,V846&lt;=0),0,ROUND((S846/R846)/(V846/W846),2)),0)</f>
        <v/>
      </c>
      <c r="Y846" s="11">
        <f>IFERROR(IF(OR(S846&lt;=0,V846&lt;=0),0,ROUND(S846/V846,2)),0)</f>
        <v/>
      </c>
      <c r="Z846" s="11">
        <f>IFERROR(J846-M846,0)</f>
        <v/>
      </c>
      <c r="AA846" s="11">
        <f>IFERROR(ROUND(MAX(0,MIN(100,((AB846*0.2)+(AC846*0.15)+(AD846*0.15)+(AE846*0.1)+(AF846*0.1)+(AG846*0.15)+(MIN(Y846/3,1)*100*0.1)+(AI846*0.05))*((AH846/100)*0.25+0.75))),0),0)</f>
        <v/>
      </c>
      <c r="AB846" s="11">
        <f>ROUND(MAX(0,MIN(100,((M846+10)/20)*100)),0)</f>
        <v/>
      </c>
      <c r="AC846" s="11">
        <f>IFERROR(IF(D846&lt;=0,0,ROUND(COUNTIFS($D$4:$D$3359,"&lt;="&amp;D846,$D$4:$D$3359,"&gt;0")/COUNTIF($D$4:$D$3359,"&gt;0")*100,0)),0)</f>
        <v/>
      </c>
      <c r="AD846" s="11">
        <f>IF(E846&lt;=0,0,ROUND(MAX(0,MIN(100,(LOG10(1+E846/1000000000)/LOG10(101))*100)),0))</f>
        <v/>
      </c>
      <c r="AE846" s="11">
        <f>IF(O846=N846,50,ROUND(MAX(0,MIN(100,((H846-N846)/(O846-N846))*100)),0))</f>
        <v/>
      </c>
      <c r="AF846" s="11">
        <f>ROUND(MAX(0,MIN(100,50+((H846-K846)/K846)*1000)),0)</f>
        <v/>
      </c>
      <c r="AG846" s="11">
        <f>IFERROR(ROUND(MAX(0,MIN(100,50+25*LN(MAX(0.01,X846)))),0),25)</f>
        <v/>
      </c>
      <c r="AH846" s="11">
        <f>ROUND(IF(M846&lt;=-30,0,IF(M846&lt;=-20,20,IF(M846&lt;=-10,50,100))),0)</f>
        <v/>
      </c>
      <c r="AI846" s="11">
        <f>ROUND(MAX(0,MIN(100,50+(Z846*10))),0)</f>
        <v/>
      </c>
      <c r="AJ846" s="11">
        <f>IFERROR(IF(--AA846&gt;=80,"خرید قوی",IF(--AA846&gt;=70,"خرید مشروط",IF(--AA846&gt;=60,"مراقبت",IF(--AA846&gt;=45,"ضعیف","عدم ورود")))),"")</f>
        <v/>
      </c>
    </row>
    <row r="847">
      <c r="A847" s="12">
        <f>'دیده بان بازار'!A850</f>
        <v/>
      </c>
      <c r="B847" s="13">
        <f>'دیده بان بازار'!B850</f>
        <v/>
      </c>
      <c r="C847" s="13">
        <f>'دیده بان بازار'!C850</f>
        <v/>
      </c>
      <c r="D847" s="13">
        <f>'دیده بان بازار'!D850</f>
        <v/>
      </c>
      <c r="E847" s="14">
        <f>'دیده بان بازار'!E850</f>
        <v/>
      </c>
      <c r="F847" s="13">
        <f>'دیده بان بازار'!F850</f>
        <v/>
      </c>
      <c r="G847" s="13">
        <f>'دیده بان بازار'!G850</f>
        <v/>
      </c>
      <c r="H847" s="13">
        <f>'دیده بان بازار'!H850</f>
        <v/>
      </c>
      <c r="I847" s="13">
        <f>'دیده بان بازار'!I850</f>
        <v/>
      </c>
      <c r="J847" s="13">
        <f>'دیده بان بازار'!J850</f>
        <v/>
      </c>
      <c r="K847" s="13">
        <f>'دیده بان بازار'!K850</f>
        <v/>
      </c>
      <c r="L847" s="13">
        <f>'دیده بان بازار'!L850</f>
        <v/>
      </c>
      <c r="M847" s="13">
        <f>'دیده بان بازار'!M850</f>
        <v/>
      </c>
      <c r="N847" s="13">
        <f>'دیده بان بازار'!N850</f>
        <v/>
      </c>
      <c r="O847" s="13">
        <f>'دیده بان بازار'!O850</f>
        <v/>
      </c>
      <c r="P847" s="13">
        <f>'دیده بان بازار'!P850</f>
        <v/>
      </c>
      <c r="Q847" s="13">
        <f>'دیده بان بازار'!Q850</f>
        <v/>
      </c>
      <c r="R847" s="13">
        <f>'دیده بان بازار'!R850</f>
        <v/>
      </c>
      <c r="S847" s="13">
        <f>'دیده بان بازار'!S850</f>
        <v/>
      </c>
      <c r="T847" s="13">
        <f>'دیده بان بازار'!T850</f>
        <v/>
      </c>
      <c r="U847" s="13">
        <f>'دیده بان بازار'!U850</f>
        <v/>
      </c>
      <c r="V847" s="13">
        <f>'دیده بان بازار'!V850</f>
        <v/>
      </c>
      <c r="W847" s="6">
        <f>'دیده بان بازار'!W850</f>
        <v/>
      </c>
      <c r="X847" s="11">
        <f>IFERROR(IF(OR(R847&lt;=0,W847&lt;=0,S847&lt;=0,V847&lt;=0),0,ROUND((S847/R847)/(V847/W847),2)),0)</f>
        <v/>
      </c>
      <c r="Y847" s="11">
        <f>IFERROR(IF(OR(S847&lt;=0,V847&lt;=0),0,ROUND(S847/V847,2)),0)</f>
        <v/>
      </c>
      <c r="Z847" s="11">
        <f>IFERROR(J847-M847,0)</f>
        <v/>
      </c>
      <c r="AA847" s="11">
        <f>IFERROR(ROUND(MAX(0,MIN(100,((AB847*0.2)+(AC847*0.15)+(AD847*0.15)+(AE847*0.1)+(AF847*0.1)+(AG847*0.15)+(MIN(Y847/3,1)*100*0.1)+(AI847*0.05))*((AH847/100)*0.25+0.75))),0),0)</f>
        <v/>
      </c>
      <c r="AB847" s="11">
        <f>ROUND(MAX(0,MIN(100,((M847+10)/20)*100)),0)</f>
        <v/>
      </c>
      <c r="AC847" s="11">
        <f>IFERROR(IF(D847&lt;=0,0,ROUND(COUNTIFS($D$4:$D$3359,"&lt;="&amp;D847,$D$4:$D$3359,"&gt;0")/COUNTIF($D$4:$D$3359,"&gt;0")*100,0)),0)</f>
        <v/>
      </c>
      <c r="AD847" s="11">
        <f>IF(E847&lt;=0,0,ROUND(MAX(0,MIN(100,(LOG10(1+E847/1000000000)/LOG10(101))*100)),0))</f>
        <v/>
      </c>
      <c r="AE847" s="11">
        <f>IF(O847=N847,50,ROUND(MAX(0,MIN(100,((H847-N847)/(O847-N847))*100)),0))</f>
        <v/>
      </c>
      <c r="AF847" s="11">
        <f>ROUND(MAX(0,MIN(100,50+((H847-K847)/K847)*1000)),0)</f>
        <v/>
      </c>
      <c r="AG847" s="11">
        <f>IFERROR(ROUND(MAX(0,MIN(100,50+25*LN(MAX(0.01,X847)))),0),25)</f>
        <v/>
      </c>
      <c r="AH847" s="11">
        <f>ROUND(IF(M847&lt;=-30,0,IF(M847&lt;=-20,20,IF(M847&lt;=-10,50,100))),0)</f>
        <v/>
      </c>
      <c r="AI847" s="11">
        <f>ROUND(MAX(0,MIN(100,50+(Z847*10))),0)</f>
        <v/>
      </c>
      <c r="AJ847" s="11">
        <f>IFERROR(IF(--AA847&gt;=80,"خرید قوی",IF(--AA847&gt;=70,"خرید مشروط",IF(--AA847&gt;=60,"مراقبت",IF(--AA847&gt;=45,"ضعیف","عدم ورود")))),"")</f>
        <v/>
      </c>
    </row>
    <row r="848">
      <c r="A848" s="15">
        <f>'دیده بان بازار'!A851</f>
        <v/>
      </c>
      <c r="B848" s="16">
        <f>'دیده بان بازار'!B851</f>
        <v/>
      </c>
      <c r="C848" s="16">
        <f>'دیده بان بازار'!C851</f>
        <v/>
      </c>
      <c r="D848" s="16">
        <f>'دیده بان بازار'!D851</f>
        <v/>
      </c>
      <c r="E848" s="17">
        <f>'دیده بان بازار'!E851</f>
        <v/>
      </c>
      <c r="F848" s="16">
        <f>'دیده بان بازار'!F851</f>
        <v/>
      </c>
      <c r="G848" s="16">
        <f>'دیده بان بازار'!G851</f>
        <v/>
      </c>
      <c r="H848" s="16">
        <f>'دیده بان بازار'!H851</f>
        <v/>
      </c>
      <c r="I848" s="16">
        <f>'دیده بان بازار'!I851</f>
        <v/>
      </c>
      <c r="J848" s="16">
        <f>'دیده بان بازار'!J851</f>
        <v/>
      </c>
      <c r="K848" s="16">
        <f>'دیده بان بازار'!K851</f>
        <v/>
      </c>
      <c r="L848" s="16">
        <f>'دیده بان بازار'!L851</f>
        <v/>
      </c>
      <c r="M848" s="16">
        <f>'دیده بان بازار'!M851</f>
        <v/>
      </c>
      <c r="N848" s="16">
        <f>'دیده بان بازار'!N851</f>
        <v/>
      </c>
      <c r="O848" s="16">
        <f>'دیده بان بازار'!O851</f>
        <v/>
      </c>
      <c r="P848" s="16">
        <f>'دیده بان بازار'!P851</f>
        <v/>
      </c>
      <c r="Q848" s="16">
        <f>'دیده بان بازار'!Q851</f>
        <v/>
      </c>
      <c r="R848" s="16">
        <f>'دیده بان بازار'!R851</f>
        <v/>
      </c>
      <c r="S848" s="16">
        <f>'دیده بان بازار'!S851</f>
        <v/>
      </c>
      <c r="T848" s="16">
        <f>'دیده بان بازار'!T851</f>
        <v/>
      </c>
      <c r="U848" s="16">
        <f>'دیده بان بازار'!U851</f>
        <v/>
      </c>
      <c r="V848" s="16">
        <f>'دیده بان بازار'!V851</f>
        <v/>
      </c>
      <c r="W848" s="7">
        <f>'دیده بان بازار'!W851</f>
        <v/>
      </c>
      <c r="X848" s="11">
        <f>IFERROR(IF(OR(R848&lt;=0,W848&lt;=0,S848&lt;=0,V848&lt;=0),0,ROUND((S848/R848)/(V848/W848),2)),0)</f>
        <v/>
      </c>
      <c r="Y848" s="11">
        <f>IFERROR(IF(OR(S848&lt;=0,V848&lt;=0),0,ROUND(S848/V848,2)),0)</f>
        <v/>
      </c>
      <c r="Z848" s="11">
        <f>IFERROR(J848-M848,0)</f>
        <v/>
      </c>
      <c r="AA848" s="11">
        <f>IFERROR(ROUND(MAX(0,MIN(100,((AB848*0.2)+(AC848*0.15)+(AD848*0.15)+(AE848*0.1)+(AF848*0.1)+(AG848*0.15)+(MIN(Y848/3,1)*100*0.1)+(AI848*0.05))*((AH848/100)*0.25+0.75))),0),0)</f>
        <v/>
      </c>
      <c r="AB848" s="11">
        <f>ROUND(MAX(0,MIN(100,((M848+10)/20)*100)),0)</f>
        <v/>
      </c>
      <c r="AC848" s="11">
        <f>IFERROR(IF(D848&lt;=0,0,ROUND(COUNTIFS($D$4:$D$3359,"&lt;="&amp;D848,$D$4:$D$3359,"&gt;0")/COUNTIF($D$4:$D$3359,"&gt;0")*100,0)),0)</f>
        <v/>
      </c>
      <c r="AD848" s="11">
        <f>IF(E848&lt;=0,0,ROUND(MAX(0,MIN(100,(LOG10(1+E848/1000000000)/LOG10(101))*100)),0))</f>
        <v/>
      </c>
      <c r="AE848" s="11">
        <f>IF(O848=N848,50,ROUND(MAX(0,MIN(100,((H848-N848)/(O848-N848))*100)),0))</f>
        <v/>
      </c>
      <c r="AF848" s="11">
        <f>ROUND(MAX(0,MIN(100,50+((H848-K848)/K848)*1000)),0)</f>
        <v/>
      </c>
      <c r="AG848" s="11">
        <f>IFERROR(ROUND(MAX(0,MIN(100,50+25*LN(MAX(0.01,X848)))),0),25)</f>
        <v/>
      </c>
      <c r="AH848" s="11">
        <f>ROUND(IF(M848&lt;=-30,0,IF(M848&lt;=-20,20,IF(M848&lt;=-10,50,100))),0)</f>
        <v/>
      </c>
      <c r="AI848" s="11">
        <f>ROUND(MAX(0,MIN(100,50+(Z848*10))),0)</f>
        <v/>
      </c>
      <c r="AJ848" s="11">
        <f>IFERROR(IF(--AA848&gt;=80,"خرید قوی",IF(--AA848&gt;=70,"خرید مشروط",IF(--AA848&gt;=60,"مراقبت",IF(--AA848&gt;=45,"ضعیف","عدم ورود")))),"")</f>
        <v/>
      </c>
    </row>
    <row r="849">
      <c r="A849" s="12">
        <f>'دیده بان بازار'!A852</f>
        <v/>
      </c>
      <c r="B849" s="13">
        <f>'دیده بان بازار'!B852</f>
        <v/>
      </c>
      <c r="C849" s="13">
        <f>'دیده بان بازار'!C852</f>
        <v/>
      </c>
      <c r="D849" s="13">
        <f>'دیده بان بازار'!D852</f>
        <v/>
      </c>
      <c r="E849" s="14">
        <f>'دیده بان بازار'!E852</f>
        <v/>
      </c>
      <c r="F849" s="13">
        <f>'دیده بان بازار'!F852</f>
        <v/>
      </c>
      <c r="G849" s="13">
        <f>'دیده بان بازار'!G852</f>
        <v/>
      </c>
      <c r="H849" s="13">
        <f>'دیده بان بازار'!H852</f>
        <v/>
      </c>
      <c r="I849" s="13">
        <f>'دیده بان بازار'!I852</f>
        <v/>
      </c>
      <c r="J849" s="13">
        <f>'دیده بان بازار'!J852</f>
        <v/>
      </c>
      <c r="K849" s="13">
        <f>'دیده بان بازار'!K852</f>
        <v/>
      </c>
      <c r="L849" s="13">
        <f>'دیده بان بازار'!L852</f>
        <v/>
      </c>
      <c r="M849" s="13">
        <f>'دیده بان بازار'!M852</f>
        <v/>
      </c>
      <c r="N849" s="13">
        <f>'دیده بان بازار'!N852</f>
        <v/>
      </c>
      <c r="O849" s="13">
        <f>'دیده بان بازار'!O852</f>
        <v/>
      </c>
      <c r="P849" s="13">
        <f>'دیده بان بازار'!P852</f>
        <v/>
      </c>
      <c r="Q849" s="13">
        <f>'دیده بان بازار'!Q852</f>
        <v/>
      </c>
      <c r="R849" s="13">
        <f>'دیده بان بازار'!R852</f>
        <v/>
      </c>
      <c r="S849" s="13">
        <f>'دیده بان بازار'!S852</f>
        <v/>
      </c>
      <c r="T849" s="13">
        <f>'دیده بان بازار'!T852</f>
        <v/>
      </c>
      <c r="U849" s="13">
        <f>'دیده بان بازار'!U852</f>
        <v/>
      </c>
      <c r="V849" s="13">
        <f>'دیده بان بازار'!V852</f>
        <v/>
      </c>
      <c r="W849" s="6">
        <f>'دیده بان بازار'!W852</f>
        <v/>
      </c>
      <c r="X849" s="11">
        <f>IFERROR(IF(OR(R849&lt;=0,W849&lt;=0,S849&lt;=0,V849&lt;=0),0,ROUND((S849/R849)/(V849/W849),2)),0)</f>
        <v/>
      </c>
      <c r="Y849" s="11">
        <f>IFERROR(IF(OR(S849&lt;=0,V849&lt;=0),0,ROUND(S849/V849,2)),0)</f>
        <v/>
      </c>
      <c r="Z849" s="11">
        <f>IFERROR(J849-M849,0)</f>
        <v/>
      </c>
      <c r="AA849" s="11">
        <f>IFERROR(ROUND(MAX(0,MIN(100,((AB849*0.2)+(AC849*0.15)+(AD849*0.15)+(AE849*0.1)+(AF849*0.1)+(AG849*0.15)+(MIN(Y849/3,1)*100*0.1)+(AI849*0.05))*((AH849/100)*0.25+0.75))),0),0)</f>
        <v/>
      </c>
      <c r="AB849" s="11">
        <f>ROUND(MAX(0,MIN(100,((M849+10)/20)*100)),0)</f>
        <v/>
      </c>
      <c r="AC849" s="11">
        <f>IFERROR(IF(D849&lt;=0,0,ROUND(COUNTIFS($D$4:$D$3359,"&lt;="&amp;D849,$D$4:$D$3359,"&gt;0")/COUNTIF($D$4:$D$3359,"&gt;0")*100,0)),0)</f>
        <v/>
      </c>
      <c r="AD849" s="11">
        <f>IF(E849&lt;=0,0,ROUND(MAX(0,MIN(100,(LOG10(1+E849/1000000000)/LOG10(101))*100)),0))</f>
        <v/>
      </c>
      <c r="AE849" s="11">
        <f>IF(O849=N849,50,ROUND(MAX(0,MIN(100,((H849-N849)/(O849-N849))*100)),0))</f>
        <v/>
      </c>
      <c r="AF849" s="11">
        <f>ROUND(MAX(0,MIN(100,50+((H849-K849)/K849)*1000)),0)</f>
        <v/>
      </c>
      <c r="AG849" s="11">
        <f>IFERROR(ROUND(MAX(0,MIN(100,50+25*LN(MAX(0.01,X849)))),0),25)</f>
        <v/>
      </c>
      <c r="AH849" s="11">
        <f>ROUND(IF(M849&lt;=-30,0,IF(M849&lt;=-20,20,IF(M849&lt;=-10,50,100))),0)</f>
        <v/>
      </c>
      <c r="AI849" s="11">
        <f>ROUND(MAX(0,MIN(100,50+(Z849*10))),0)</f>
        <v/>
      </c>
      <c r="AJ849" s="11">
        <f>IFERROR(IF(--AA849&gt;=80,"خرید قوی",IF(--AA849&gt;=70,"خرید مشروط",IF(--AA849&gt;=60,"مراقبت",IF(--AA849&gt;=45,"ضعیف","عدم ورود")))),"")</f>
        <v/>
      </c>
    </row>
    <row r="850">
      <c r="A850" s="15">
        <f>'دیده بان بازار'!A853</f>
        <v/>
      </c>
      <c r="B850" s="16">
        <f>'دیده بان بازار'!B853</f>
        <v/>
      </c>
      <c r="C850" s="16">
        <f>'دیده بان بازار'!C853</f>
        <v/>
      </c>
      <c r="D850" s="16">
        <f>'دیده بان بازار'!D853</f>
        <v/>
      </c>
      <c r="E850" s="17">
        <f>'دیده بان بازار'!E853</f>
        <v/>
      </c>
      <c r="F850" s="16">
        <f>'دیده بان بازار'!F853</f>
        <v/>
      </c>
      <c r="G850" s="16">
        <f>'دیده بان بازار'!G853</f>
        <v/>
      </c>
      <c r="H850" s="16">
        <f>'دیده بان بازار'!H853</f>
        <v/>
      </c>
      <c r="I850" s="16">
        <f>'دیده بان بازار'!I853</f>
        <v/>
      </c>
      <c r="J850" s="16">
        <f>'دیده بان بازار'!J853</f>
        <v/>
      </c>
      <c r="K850" s="16">
        <f>'دیده بان بازار'!K853</f>
        <v/>
      </c>
      <c r="L850" s="16">
        <f>'دیده بان بازار'!L853</f>
        <v/>
      </c>
      <c r="M850" s="16">
        <f>'دیده بان بازار'!M853</f>
        <v/>
      </c>
      <c r="N850" s="16">
        <f>'دیده بان بازار'!N853</f>
        <v/>
      </c>
      <c r="O850" s="16">
        <f>'دیده بان بازار'!O853</f>
        <v/>
      </c>
      <c r="P850" s="16">
        <f>'دیده بان بازار'!P853</f>
        <v/>
      </c>
      <c r="Q850" s="16">
        <f>'دیده بان بازار'!Q853</f>
        <v/>
      </c>
      <c r="R850" s="16">
        <f>'دیده بان بازار'!R853</f>
        <v/>
      </c>
      <c r="S850" s="16">
        <f>'دیده بان بازار'!S853</f>
        <v/>
      </c>
      <c r="T850" s="16">
        <f>'دیده بان بازار'!T853</f>
        <v/>
      </c>
      <c r="U850" s="16">
        <f>'دیده بان بازار'!U853</f>
        <v/>
      </c>
      <c r="V850" s="16">
        <f>'دیده بان بازار'!V853</f>
        <v/>
      </c>
      <c r="W850" s="7">
        <f>'دیده بان بازار'!W853</f>
        <v/>
      </c>
      <c r="X850" s="11">
        <f>IFERROR(IF(OR(R850&lt;=0,W850&lt;=0,S850&lt;=0,V850&lt;=0),0,ROUND((S850/R850)/(V850/W850),2)),0)</f>
        <v/>
      </c>
      <c r="Y850" s="11">
        <f>IFERROR(IF(OR(S850&lt;=0,V850&lt;=0),0,ROUND(S850/V850,2)),0)</f>
        <v/>
      </c>
      <c r="Z850" s="11">
        <f>IFERROR(J850-M850,0)</f>
        <v/>
      </c>
      <c r="AA850" s="11">
        <f>IFERROR(ROUND(MAX(0,MIN(100,((AB850*0.2)+(AC850*0.15)+(AD850*0.15)+(AE850*0.1)+(AF850*0.1)+(AG850*0.15)+(MIN(Y850/3,1)*100*0.1)+(AI850*0.05))*((AH850/100)*0.25+0.75))),0),0)</f>
        <v/>
      </c>
      <c r="AB850" s="11">
        <f>ROUND(MAX(0,MIN(100,((M850+10)/20)*100)),0)</f>
        <v/>
      </c>
      <c r="AC850" s="11">
        <f>IFERROR(IF(D850&lt;=0,0,ROUND(COUNTIFS($D$4:$D$3359,"&lt;="&amp;D850,$D$4:$D$3359,"&gt;0")/COUNTIF($D$4:$D$3359,"&gt;0")*100,0)),0)</f>
        <v/>
      </c>
      <c r="AD850" s="11">
        <f>IF(E850&lt;=0,0,ROUND(MAX(0,MIN(100,(LOG10(1+E850/1000000000)/LOG10(101))*100)),0))</f>
        <v/>
      </c>
      <c r="AE850" s="11">
        <f>IF(O850=N850,50,ROUND(MAX(0,MIN(100,((H850-N850)/(O850-N850))*100)),0))</f>
        <v/>
      </c>
      <c r="AF850" s="11">
        <f>ROUND(MAX(0,MIN(100,50+((H850-K850)/K850)*1000)),0)</f>
        <v/>
      </c>
      <c r="AG850" s="11">
        <f>IFERROR(ROUND(MAX(0,MIN(100,50+25*LN(MAX(0.01,X850)))),0),25)</f>
        <v/>
      </c>
      <c r="AH850" s="11">
        <f>ROUND(IF(M850&lt;=-30,0,IF(M850&lt;=-20,20,IF(M850&lt;=-10,50,100))),0)</f>
        <v/>
      </c>
      <c r="AI850" s="11">
        <f>ROUND(MAX(0,MIN(100,50+(Z850*10))),0)</f>
        <v/>
      </c>
      <c r="AJ850" s="11">
        <f>IFERROR(IF(--AA850&gt;=80,"خرید قوی",IF(--AA850&gt;=70,"خرید مشروط",IF(--AA850&gt;=60,"مراقبت",IF(--AA850&gt;=45,"ضعیف","عدم ورود")))),"")</f>
        <v/>
      </c>
    </row>
    <row r="851">
      <c r="A851" s="12">
        <f>'دیده بان بازار'!A854</f>
        <v/>
      </c>
      <c r="B851" s="13">
        <f>'دیده بان بازار'!B854</f>
        <v/>
      </c>
      <c r="C851" s="13">
        <f>'دیده بان بازار'!C854</f>
        <v/>
      </c>
      <c r="D851" s="13">
        <f>'دیده بان بازار'!D854</f>
        <v/>
      </c>
      <c r="E851" s="14">
        <f>'دیده بان بازار'!E854</f>
        <v/>
      </c>
      <c r="F851" s="13">
        <f>'دیده بان بازار'!F854</f>
        <v/>
      </c>
      <c r="G851" s="13">
        <f>'دیده بان بازار'!G854</f>
        <v/>
      </c>
      <c r="H851" s="13">
        <f>'دیده بان بازار'!H854</f>
        <v/>
      </c>
      <c r="I851" s="13">
        <f>'دیده بان بازار'!I854</f>
        <v/>
      </c>
      <c r="J851" s="13">
        <f>'دیده بان بازار'!J854</f>
        <v/>
      </c>
      <c r="K851" s="13">
        <f>'دیده بان بازار'!K854</f>
        <v/>
      </c>
      <c r="L851" s="13">
        <f>'دیده بان بازار'!L854</f>
        <v/>
      </c>
      <c r="M851" s="13">
        <f>'دیده بان بازار'!M854</f>
        <v/>
      </c>
      <c r="N851" s="13">
        <f>'دیده بان بازار'!N854</f>
        <v/>
      </c>
      <c r="O851" s="13">
        <f>'دیده بان بازار'!O854</f>
        <v/>
      </c>
      <c r="P851" s="13">
        <f>'دیده بان بازار'!P854</f>
        <v/>
      </c>
      <c r="Q851" s="13">
        <f>'دیده بان بازار'!Q854</f>
        <v/>
      </c>
      <c r="R851" s="13">
        <f>'دیده بان بازار'!R854</f>
        <v/>
      </c>
      <c r="S851" s="13">
        <f>'دیده بان بازار'!S854</f>
        <v/>
      </c>
      <c r="T851" s="13">
        <f>'دیده بان بازار'!T854</f>
        <v/>
      </c>
      <c r="U851" s="13">
        <f>'دیده بان بازار'!U854</f>
        <v/>
      </c>
      <c r="V851" s="13">
        <f>'دیده بان بازار'!V854</f>
        <v/>
      </c>
      <c r="W851" s="6">
        <f>'دیده بان بازار'!W854</f>
        <v/>
      </c>
      <c r="X851" s="11">
        <f>IFERROR(IF(OR(R851&lt;=0,W851&lt;=0,S851&lt;=0,V851&lt;=0),0,ROUND((S851/R851)/(V851/W851),2)),0)</f>
        <v/>
      </c>
      <c r="Y851" s="11">
        <f>IFERROR(IF(OR(S851&lt;=0,V851&lt;=0),0,ROUND(S851/V851,2)),0)</f>
        <v/>
      </c>
      <c r="Z851" s="11">
        <f>IFERROR(J851-M851,0)</f>
        <v/>
      </c>
      <c r="AA851" s="11">
        <f>IFERROR(ROUND(MAX(0,MIN(100,((AB851*0.2)+(AC851*0.15)+(AD851*0.15)+(AE851*0.1)+(AF851*0.1)+(AG851*0.15)+(MIN(Y851/3,1)*100*0.1)+(AI851*0.05))*((AH851/100)*0.25+0.75))),0),0)</f>
        <v/>
      </c>
      <c r="AB851" s="11">
        <f>ROUND(MAX(0,MIN(100,((M851+10)/20)*100)),0)</f>
        <v/>
      </c>
      <c r="AC851" s="11">
        <f>IFERROR(IF(D851&lt;=0,0,ROUND(COUNTIFS($D$4:$D$3359,"&lt;="&amp;D851,$D$4:$D$3359,"&gt;0")/COUNTIF($D$4:$D$3359,"&gt;0")*100,0)),0)</f>
        <v/>
      </c>
      <c r="AD851" s="11">
        <f>IF(E851&lt;=0,0,ROUND(MAX(0,MIN(100,(LOG10(1+E851/1000000000)/LOG10(101))*100)),0))</f>
        <v/>
      </c>
      <c r="AE851" s="11">
        <f>IF(O851=N851,50,ROUND(MAX(0,MIN(100,((H851-N851)/(O851-N851))*100)),0))</f>
        <v/>
      </c>
      <c r="AF851" s="11">
        <f>ROUND(MAX(0,MIN(100,50+((H851-K851)/K851)*1000)),0)</f>
        <v/>
      </c>
      <c r="AG851" s="11">
        <f>IFERROR(ROUND(MAX(0,MIN(100,50+25*LN(MAX(0.01,X851)))),0),25)</f>
        <v/>
      </c>
      <c r="AH851" s="11">
        <f>ROUND(IF(M851&lt;=-30,0,IF(M851&lt;=-20,20,IF(M851&lt;=-10,50,100))),0)</f>
        <v/>
      </c>
      <c r="AI851" s="11">
        <f>ROUND(MAX(0,MIN(100,50+(Z851*10))),0)</f>
        <v/>
      </c>
      <c r="AJ851" s="11">
        <f>IFERROR(IF(--AA851&gt;=80,"خرید قوی",IF(--AA851&gt;=70,"خرید مشروط",IF(--AA851&gt;=60,"مراقبت",IF(--AA851&gt;=45,"ضعیف","عدم ورود")))),"")</f>
        <v/>
      </c>
    </row>
    <row r="852">
      <c r="A852" s="15">
        <f>'دیده بان بازار'!A855</f>
        <v/>
      </c>
      <c r="B852" s="16">
        <f>'دیده بان بازار'!B855</f>
        <v/>
      </c>
      <c r="C852" s="16">
        <f>'دیده بان بازار'!C855</f>
        <v/>
      </c>
      <c r="D852" s="16">
        <f>'دیده بان بازار'!D855</f>
        <v/>
      </c>
      <c r="E852" s="17">
        <f>'دیده بان بازار'!E855</f>
        <v/>
      </c>
      <c r="F852" s="16">
        <f>'دیده بان بازار'!F855</f>
        <v/>
      </c>
      <c r="G852" s="16">
        <f>'دیده بان بازار'!G855</f>
        <v/>
      </c>
      <c r="H852" s="16">
        <f>'دیده بان بازار'!H855</f>
        <v/>
      </c>
      <c r="I852" s="16">
        <f>'دیده بان بازار'!I855</f>
        <v/>
      </c>
      <c r="J852" s="16">
        <f>'دیده بان بازار'!J855</f>
        <v/>
      </c>
      <c r="K852" s="16">
        <f>'دیده بان بازار'!K855</f>
        <v/>
      </c>
      <c r="L852" s="16">
        <f>'دیده بان بازار'!L855</f>
        <v/>
      </c>
      <c r="M852" s="16">
        <f>'دیده بان بازار'!M855</f>
        <v/>
      </c>
      <c r="N852" s="16">
        <f>'دیده بان بازار'!N855</f>
        <v/>
      </c>
      <c r="O852" s="16">
        <f>'دیده بان بازار'!O855</f>
        <v/>
      </c>
      <c r="P852" s="16">
        <f>'دیده بان بازار'!P855</f>
        <v/>
      </c>
      <c r="Q852" s="16">
        <f>'دیده بان بازار'!Q855</f>
        <v/>
      </c>
      <c r="R852" s="16">
        <f>'دیده بان بازار'!R855</f>
        <v/>
      </c>
      <c r="S852" s="16">
        <f>'دیده بان بازار'!S855</f>
        <v/>
      </c>
      <c r="T852" s="16">
        <f>'دیده بان بازار'!T855</f>
        <v/>
      </c>
      <c r="U852" s="16">
        <f>'دیده بان بازار'!U855</f>
        <v/>
      </c>
      <c r="V852" s="16">
        <f>'دیده بان بازار'!V855</f>
        <v/>
      </c>
      <c r="W852" s="7">
        <f>'دیده بان بازار'!W855</f>
        <v/>
      </c>
      <c r="X852" s="11">
        <f>IFERROR(IF(OR(R852&lt;=0,W852&lt;=0,S852&lt;=0,V852&lt;=0),0,ROUND((S852/R852)/(V852/W852),2)),0)</f>
        <v/>
      </c>
      <c r="Y852" s="11">
        <f>IFERROR(IF(OR(S852&lt;=0,V852&lt;=0),0,ROUND(S852/V852,2)),0)</f>
        <v/>
      </c>
      <c r="Z852" s="11">
        <f>IFERROR(J852-M852,0)</f>
        <v/>
      </c>
      <c r="AA852" s="11">
        <f>IFERROR(ROUND(MAX(0,MIN(100,((AB852*0.2)+(AC852*0.15)+(AD852*0.15)+(AE852*0.1)+(AF852*0.1)+(AG852*0.15)+(MIN(Y852/3,1)*100*0.1)+(AI852*0.05))*((AH852/100)*0.25+0.75))),0),0)</f>
        <v/>
      </c>
      <c r="AB852" s="11">
        <f>ROUND(MAX(0,MIN(100,((M852+10)/20)*100)),0)</f>
        <v/>
      </c>
      <c r="AC852" s="11">
        <f>IFERROR(IF(D852&lt;=0,0,ROUND(COUNTIFS($D$4:$D$3359,"&lt;="&amp;D852,$D$4:$D$3359,"&gt;0")/COUNTIF($D$4:$D$3359,"&gt;0")*100,0)),0)</f>
        <v/>
      </c>
      <c r="AD852" s="11">
        <f>IF(E852&lt;=0,0,ROUND(MAX(0,MIN(100,(LOG10(1+E852/1000000000)/LOG10(101))*100)),0))</f>
        <v/>
      </c>
      <c r="AE852" s="11">
        <f>IF(O852=N852,50,ROUND(MAX(0,MIN(100,((H852-N852)/(O852-N852))*100)),0))</f>
        <v/>
      </c>
      <c r="AF852" s="11">
        <f>ROUND(MAX(0,MIN(100,50+((H852-K852)/K852)*1000)),0)</f>
        <v/>
      </c>
      <c r="AG852" s="11">
        <f>IFERROR(ROUND(MAX(0,MIN(100,50+25*LN(MAX(0.01,X852)))),0),25)</f>
        <v/>
      </c>
      <c r="AH852" s="11">
        <f>ROUND(IF(M852&lt;=-30,0,IF(M852&lt;=-20,20,IF(M852&lt;=-10,50,100))),0)</f>
        <v/>
      </c>
      <c r="AI852" s="11">
        <f>ROUND(MAX(0,MIN(100,50+(Z852*10))),0)</f>
        <v/>
      </c>
      <c r="AJ852" s="11">
        <f>IFERROR(IF(--AA852&gt;=80,"خرید قوی",IF(--AA852&gt;=70,"خرید مشروط",IF(--AA852&gt;=60,"مراقبت",IF(--AA852&gt;=45,"ضعیف","عدم ورود")))),"")</f>
        <v/>
      </c>
    </row>
    <row r="853">
      <c r="A853" s="12">
        <f>'دیده بان بازار'!A856</f>
        <v/>
      </c>
      <c r="B853" s="13">
        <f>'دیده بان بازار'!B856</f>
        <v/>
      </c>
      <c r="C853" s="13">
        <f>'دیده بان بازار'!C856</f>
        <v/>
      </c>
      <c r="D853" s="13">
        <f>'دیده بان بازار'!D856</f>
        <v/>
      </c>
      <c r="E853" s="14">
        <f>'دیده بان بازار'!E856</f>
        <v/>
      </c>
      <c r="F853" s="13">
        <f>'دیده بان بازار'!F856</f>
        <v/>
      </c>
      <c r="G853" s="13">
        <f>'دیده بان بازار'!G856</f>
        <v/>
      </c>
      <c r="H853" s="13">
        <f>'دیده بان بازار'!H856</f>
        <v/>
      </c>
      <c r="I853" s="13">
        <f>'دیده بان بازار'!I856</f>
        <v/>
      </c>
      <c r="J853" s="13">
        <f>'دیده بان بازار'!J856</f>
        <v/>
      </c>
      <c r="K853" s="13">
        <f>'دیده بان بازار'!K856</f>
        <v/>
      </c>
      <c r="L853" s="13">
        <f>'دیده بان بازار'!L856</f>
        <v/>
      </c>
      <c r="M853" s="13">
        <f>'دیده بان بازار'!M856</f>
        <v/>
      </c>
      <c r="N853" s="13">
        <f>'دیده بان بازار'!N856</f>
        <v/>
      </c>
      <c r="O853" s="13">
        <f>'دیده بان بازار'!O856</f>
        <v/>
      </c>
      <c r="P853" s="13">
        <f>'دیده بان بازار'!P856</f>
        <v/>
      </c>
      <c r="Q853" s="13">
        <f>'دیده بان بازار'!Q856</f>
        <v/>
      </c>
      <c r="R853" s="13">
        <f>'دیده بان بازار'!R856</f>
        <v/>
      </c>
      <c r="S853" s="13">
        <f>'دیده بان بازار'!S856</f>
        <v/>
      </c>
      <c r="T853" s="13">
        <f>'دیده بان بازار'!T856</f>
        <v/>
      </c>
      <c r="U853" s="13">
        <f>'دیده بان بازار'!U856</f>
        <v/>
      </c>
      <c r="V853" s="13">
        <f>'دیده بان بازار'!V856</f>
        <v/>
      </c>
      <c r="W853" s="6">
        <f>'دیده بان بازار'!W856</f>
        <v/>
      </c>
      <c r="X853" s="11">
        <f>IFERROR(IF(OR(R853&lt;=0,W853&lt;=0,S853&lt;=0,V853&lt;=0),0,ROUND((S853/R853)/(V853/W853),2)),0)</f>
        <v/>
      </c>
      <c r="Y853" s="11">
        <f>IFERROR(IF(OR(S853&lt;=0,V853&lt;=0),0,ROUND(S853/V853,2)),0)</f>
        <v/>
      </c>
      <c r="Z853" s="11">
        <f>IFERROR(J853-M853,0)</f>
        <v/>
      </c>
      <c r="AA853" s="11">
        <f>IFERROR(ROUND(MAX(0,MIN(100,((AB853*0.2)+(AC853*0.15)+(AD853*0.15)+(AE853*0.1)+(AF853*0.1)+(AG853*0.15)+(MIN(Y853/3,1)*100*0.1)+(AI853*0.05))*((AH853/100)*0.25+0.75))),0),0)</f>
        <v/>
      </c>
      <c r="AB853" s="11">
        <f>ROUND(MAX(0,MIN(100,((M853+10)/20)*100)),0)</f>
        <v/>
      </c>
      <c r="AC853" s="11">
        <f>IFERROR(IF(D853&lt;=0,0,ROUND(COUNTIFS($D$4:$D$3359,"&lt;="&amp;D853,$D$4:$D$3359,"&gt;0")/COUNTIF($D$4:$D$3359,"&gt;0")*100,0)),0)</f>
        <v/>
      </c>
      <c r="AD853" s="11">
        <f>IF(E853&lt;=0,0,ROUND(MAX(0,MIN(100,(LOG10(1+E853/1000000000)/LOG10(101))*100)),0))</f>
        <v/>
      </c>
      <c r="AE853" s="11">
        <f>IF(O853=N853,50,ROUND(MAX(0,MIN(100,((H853-N853)/(O853-N853))*100)),0))</f>
        <v/>
      </c>
      <c r="AF853" s="11">
        <f>ROUND(MAX(0,MIN(100,50+((H853-K853)/K853)*1000)),0)</f>
        <v/>
      </c>
      <c r="AG853" s="11">
        <f>IFERROR(ROUND(MAX(0,MIN(100,50+25*LN(MAX(0.01,X853)))),0),25)</f>
        <v/>
      </c>
      <c r="AH853" s="11">
        <f>ROUND(IF(M853&lt;=-30,0,IF(M853&lt;=-20,20,IF(M853&lt;=-10,50,100))),0)</f>
        <v/>
      </c>
      <c r="AI853" s="11">
        <f>ROUND(MAX(0,MIN(100,50+(Z853*10))),0)</f>
        <v/>
      </c>
      <c r="AJ853" s="11">
        <f>IFERROR(IF(--AA853&gt;=80,"خرید قوی",IF(--AA853&gt;=70,"خرید مشروط",IF(--AA853&gt;=60,"مراقبت",IF(--AA853&gt;=45,"ضعیف","عدم ورود")))),"")</f>
        <v/>
      </c>
    </row>
    <row r="854">
      <c r="A854" s="15">
        <f>'دیده بان بازار'!A857</f>
        <v/>
      </c>
      <c r="B854" s="16">
        <f>'دیده بان بازار'!B857</f>
        <v/>
      </c>
      <c r="C854" s="16">
        <f>'دیده بان بازار'!C857</f>
        <v/>
      </c>
      <c r="D854" s="16">
        <f>'دیده بان بازار'!D857</f>
        <v/>
      </c>
      <c r="E854" s="17">
        <f>'دیده بان بازار'!E857</f>
        <v/>
      </c>
      <c r="F854" s="16">
        <f>'دیده بان بازار'!F857</f>
        <v/>
      </c>
      <c r="G854" s="16">
        <f>'دیده بان بازار'!G857</f>
        <v/>
      </c>
      <c r="H854" s="16">
        <f>'دیده بان بازار'!H857</f>
        <v/>
      </c>
      <c r="I854" s="16">
        <f>'دیده بان بازار'!I857</f>
        <v/>
      </c>
      <c r="J854" s="16">
        <f>'دیده بان بازار'!J857</f>
        <v/>
      </c>
      <c r="K854" s="16">
        <f>'دیده بان بازار'!K857</f>
        <v/>
      </c>
      <c r="L854" s="16">
        <f>'دیده بان بازار'!L857</f>
        <v/>
      </c>
      <c r="M854" s="16">
        <f>'دیده بان بازار'!M857</f>
        <v/>
      </c>
      <c r="N854" s="16">
        <f>'دیده بان بازار'!N857</f>
        <v/>
      </c>
      <c r="O854" s="16">
        <f>'دیده بان بازار'!O857</f>
        <v/>
      </c>
      <c r="P854" s="16">
        <f>'دیده بان بازار'!P857</f>
        <v/>
      </c>
      <c r="Q854" s="16">
        <f>'دیده بان بازار'!Q857</f>
        <v/>
      </c>
      <c r="R854" s="16">
        <f>'دیده بان بازار'!R857</f>
        <v/>
      </c>
      <c r="S854" s="16">
        <f>'دیده بان بازار'!S857</f>
        <v/>
      </c>
      <c r="T854" s="16">
        <f>'دیده بان بازار'!T857</f>
        <v/>
      </c>
      <c r="U854" s="16">
        <f>'دیده بان بازار'!U857</f>
        <v/>
      </c>
      <c r="V854" s="16">
        <f>'دیده بان بازار'!V857</f>
        <v/>
      </c>
      <c r="W854" s="7">
        <f>'دیده بان بازار'!W857</f>
        <v/>
      </c>
      <c r="X854" s="11">
        <f>IFERROR(IF(OR(R854&lt;=0,W854&lt;=0,S854&lt;=0,V854&lt;=0),0,ROUND((S854/R854)/(V854/W854),2)),0)</f>
        <v/>
      </c>
      <c r="Y854" s="11">
        <f>IFERROR(IF(OR(S854&lt;=0,V854&lt;=0),0,ROUND(S854/V854,2)),0)</f>
        <v/>
      </c>
      <c r="Z854" s="11">
        <f>IFERROR(J854-M854,0)</f>
        <v/>
      </c>
      <c r="AA854" s="11">
        <f>IFERROR(ROUND(MAX(0,MIN(100,((AB854*0.2)+(AC854*0.15)+(AD854*0.15)+(AE854*0.1)+(AF854*0.1)+(AG854*0.15)+(MIN(Y854/3,1)*100*0.1)+(AI854*0.05))*((AH854/100)*0.25+0.75))),0),0)</f>
        <v/>
      </c>
      <c r="AB854" s="11">
        <f>ROUND(MAX(0,MIN(100,((M854+10)/20)*100)),0)</f>
        <v/>
      </c>
      <c r="AC854" s="11">
        <f>IFERROR(IF(D854&lt;=0,0,ROUND(COUNTIFS($D$4:$D$3359,"&lt;="&amp;D854,$D$4:$D$3359,"&gt;0")/COUNTIF($D$4:$D$3359,"&gt;0")*100,0)),0)</f>
        <v/>
      </c>
      <c r="AD854" s="11">
        <f>IF(E854&lt;=0,0,ROUND(MAX(0,MIN(100,(LOG10(1+E854/1000000000)/LOG10(101))*100)),0))</f>
        <v/>
      </c>
      <c r="AE854" s="11">
        <f>IF(O854=N854,50,ROUND(MAX(0,MIN(100,((H854-N854)/(O854-N854))*100)),0))</f>
        <v/>
      </c>
      <c r="AF854" s="11">
        <f>ROUND(MAX(0,MIN(100,50+((H854-K854)/K854)*1000)),0)</f>
        <v/>
      </c>
      <c r="AG854" s="11">
        <f>IFERROR(ROUND(MAX(0,MIN(100,50+25*LN(MAX(0.01,X854)))),0),25)</f>
        <v/>
      </c>
      <c r="AH854" s="11">
        <f>ROUND(IF(M854&lt;=-30,0,IF(M854&lt;=-20,20,IF(M854&lt;=-10,50,100))),0)</f>
        <v/>
      </c>
      <c r="AI854" s="11">
        <f>ROUND(MAX(0,MIN(100,50+(Z854*10))),0)</f>
        <v/>
      </c>
      <c r="AJ854" s="11">
        <f>IFERROR(IF(--AA854&gt;=80,"خرید قوی",IF(--AA854&gt;=70,"خرید مشروط",IF(--AA854&gt;=60,"مراقبت",IF(--AA854&gt;=45,"ضعیف","عدم ورود")))),"")</f>
        <v/>
      </c>
    </row>
    <row r="855">
      <c r="A855" s="12">
        <f>'دیده بان بازار'!A858</f>
        <v/>
      </c>
      <c r="B855" s="13">
        <f>'دیده بان بازار'!B858</f>
        <v/>
      </c>
      <c r="C855" s="13">
        <f>'دیده بان بازار'!C858</f>
        <v/>
      </c>
      <c r="D855" s="13">
        <f>'دیده بان بازار'!D858</f>
        <v/>
      </c>
      <c r="E855" s="14">
        <f>'دیده بان بازار'!E858</f>
        <v/>
      </c>
      <c r="F855" s="13">
        <f>'دیده بان بازار'!F858</f>
        <v/>
      </c>
      <c r="G855" s="13">
        <f>'دیده بان بازار'!G858</f>
        <v/>
      </c>
      <c r="H855" s="13">
        <f>'دیده بان بازار'!H858</f>
        <v/>
      </c>
      <c r="I855" s="13">
        <f>'دیده بان بازار'!I858</f>
        <v/>
      </c>
      <c r="J855" s="13">
        <f>'دیده بان بازار'!J858</f>
        <v/>
      </c>
      <c r="K855" s="13">
        <f>'دیده بان بازار'!K858</f>
        <v/>
      </c>
      <c r="L855" s="13">
        <f>'دیده بان بازار'!L858</f>
        <v/>
      </c>
      <c r="M855" s="13">
        <f>'دیده بان بازار'!M858</f>
        <v/>
      </c>
      <c r="N855" s="13">
        <f>'دیده بان بازار'!N858</f>
        <v/>
      </c>
      <c r="O855" s="13">
        <f>'دیده بان بازار'!O858</f>
        <v/>
      </c>
      <c r="P855" s="13">
        <f>'دیده بان بازار'!P858</f>
        <v/>
      </c>
      <c r="Q855" s="13">
        <f>'دیده بان بازار'!Q858</f>
        <v/>
      </c>
      <c r="R855" s="13">
        <f>'دیده بان بازار'!R858</f>
        <v/>
      </c>
      <c r="S855" s="13">
        <f>'دیده بان بازار'!S858</f>
        <v/>
      </c>
      <c r="T855" s="13">
        <f>'دیده بان بازار'!T858</f>
        <v/>
      </c>
      <c r="U855" s="13">
        <f>'دیده بان بازار'!U858</f>
        <v/>
      </c>
      <c r="V855" s="13">
        <f>'دیده بان بازار'!V858</f>
        <v/>
      </c>
      <c r="W855" s="6">
        <f>'دیده بان بازار'!W858</f>
        <v/>
      </c>
      <c r="X855" s="11">
        <f>IFERROR(IF(OR(R855&lt;=0,W855&lt;=0,S855&lt;=0,V855&lt;=0),0,ROUND((S855/R855)/(V855/W855),2)),0)</f>
        <v/>
      </c>
      <c r="Y855" s="11">
        <f>IFERROR(IF(OR(S855&lt;=0,V855&lt;=0),0,ROUND(S855/V855,2)),0)</f>
        <v/>
      </c>
      <c r="Z855" s="11">
        <f>IFERROR(J855-M855,0)</f>
        <v/>
      </c>
      <c r="AA855" s="11">
        <f>IFERROR(ROUND(MAX(0,MIN(100,((AB855*0.2)+(AC855*0.15)+(AD855*0.15)+(AE855*0.1)+(AF855*0.1)+(AG855*0.15)+(MIN(Y855/3,1)*100*0.1)+(AI855*0.05))*((AH855/100)*0.25+0.75))),0),0)</f>
        <v/>
      </c>
      <c r="AB855" s="11">
        <f>ROUND(MAX(0,MIN(100,((M855+10)/20)*100)),0)</f>
        <v/>
      </c>
      <c r="AC855" s="11">
        <f>IFERROR(IF(D855&lt;=0,0,ROUND(COUNTIFS($D$4:$D$3359,"&lt;="&amp;D855,$D$4:$D$3359,"&gt;0")/COUNTIF($D$4:$D$3359,"&gt;0")*100,0)),0)</f>
        <v/>
      </c>
      <c r="AD855" s="11">
        <f>IF(E855&lt;=0,0,ROUND(MAX(0,MIN(100,(LOG10(1+E855/1000000000)/LOG10(101))*100)),0))</f>
        <v/>
      </c>
      <c r="AE855" s="11">
        <f>IF(O855=N855,50,ROUND(MAX(0,MIN(100,((H855-N855)/(O855-N855))*100)),0))</f>
        <v/>
      </c>
      <c r="AF855" s="11">
        <f>ROUND(MAX(0,MIN(100,50+((H855-K855)/K855)*1000)),0)</f>
        <v/>
      </c>
      <c r="AG855" s="11">
        <f>IFERROR(ROUND(MAX(0,MIN(100,50+25*LN(MAX(0.01,X855)))),0),25)</f>
        <v/>
      </c>
      <c r="AH855" s="11">
        <f>ROUND(IF(M855&lt;=-30,0,IF(M855&lt;=-20,20,IF(M855&lt;=-10,50,100))),0)</f>
        <v/>
      </c>
      <c r="AI855" s="11">
        <f>ROUND(MAX(0,MIN(100,50+(Z855*10))),0)</f>
        <v/>
      </c>
      <c r="AJ855" s="11">
        <f>IFERROR(IF(--AA855&gt;=80,"خرید قوی",IF(--AA855&gt;=70,"خرید مشروط",IF(--AA855&gt;=60,"مراقبت",IF(--AA855&gt;=45,"ضعیف","عدم ورود")))),"")</f>
        <v/>
      </c>
    </row>
    <row r="856">
      <c r="A856" s="15">
        <f>'دیده بان بازار'!A859</f>
        <v/>
      </c>
      <c r="B856" s="16">
        <f>'دیده بان بازار'!B859</f>
        <v/>
      </c>
      <c r="C856" s="16">
        <f>'دیده بان بازار'!C859</f>
        <v/>
      </c>
      <c r="D856" s="16">
        <f>'دیده بان بازار'!D859</f>
        <v/>
      </c>
      <c r="E856" s="17">
        <f>'دیده بان بازار'!E859</f>
        <v/>
      </c>
      <c r="F856" s="16">
        <f>'دیده بان بازار'!F859</f>
        <v/>
      </c>
      <c r="G856" s="16">
        <f>'دیده بان بازار'!G859</f>
        <v/>
      </c>
      <c r="H856" s="16">
        <f>'دیده بان بازار'!H859</f>
        <v/>
      </c>
      <c r="I856" s="16">
        <f>'دیده بان بازار'!I859</f>
        <v/>
      </c>
      <c r="J856" s="16">
        <f>'دیده بان بازار'!J859</f>
        <v/>
      </c>
      <c r="K856" s="16">
        <f>'دیده بان بازار'!K859</f>
        <v/>
      </c>
      <c r="L856" s="16">
        <f>'دیده بان بازار'!L859</f>
        <v/>
      </c>
      <c r="M856" s="16">
        <f>'دیده بان بازار'!M859</f>
        <v/>
      </c>
      <c r="N856" s="16">
        <f>'دیده بان بازار'!N859</f>
        <v/>
      </c>
      <c r="O856" s="16">
        <f>'دیده بان بازار'!O859</f>
        <v/>
      </c>
      <c r="P856" s="16">
        <f>'دیده بان بازار'!P859</f>
        <v/>
      </c>
      <c r="Q856" s="16">
        <f>'دیده بان بازار'!Q859</f>
        <v/>
      </c>
      <c r="R856" s="16">
        <f>'دیده بان بازار'!R859</f>
        <v/>
      </c>
      <c r="S856" s="16">
        <f>'دیده بان بازار'!S859</f>
        <v/>
      </c>
      <c r="T856" s="16">
        <f>'دیده بان بازار'!T859</f>
        <v/>
      </c>
      <c r="U856" s="16">
        <f>'دیده بان بازار'!U859</f>
        <v/>
      </c>
      <c r="V856" s="16">
        <f>'دیده بان بازار'!V859</f>
        <v/>
      </c>
      <c r="W856" s="7">
        <f>'دیده بان بازار'!W859</f>
        <v/>
      </c>
      <c r="X856" s="11">
        <f>IFERROR(IF(OR(R856&lt;=0,W856&lt;=0,S856&lt;=0,V856&lt;=0),0,ROUND((S856/R856)/(V856/W856),2)),0)</f>
        <v/>
      </c>
      <c r="Y856" s="11">
        <f>IFERROR(IF(OR(S856&lt;=0,V856&lt;=0),0,ROUND(S856/V856,2)),0)</f>
        <v/>
      </c>
      <c r="Z856" s="11">
        <f>IFERROR(J856-M856,0)</f>
        <v/>
      </c>
      <c r="AA856" s="11">
        <f>IFERROR(ROUND(MAX(0,MIN(100,((AB856*0.2)+(AC856*0.15)+(AD856*0.15)+(AE856*0.1)+(AF856*0.1)+(AG856*0.15)+(MIN(Y856/3,1)*100*0.1)+(AI856*0.05))*((AH856/100)*0.25+0.75))),0),0)</f>
        <v/>
      </c>
      <c r="AB856" s="11">
        <f>ROUND(MAX(0,MIN(100,((M856+10)/20)*100)),0)</f>
        <v/>
      </c>
      <c r="AC856" s="11">
        <f>IFERROR(IF(D856&lt;=0,0,ROUND(COUNTIFS($D$4:$D$3359,"&lt;="&amp;D856,$D$4:$D$3359,"&gt;0")/COUNTIF($D$4:$D$3359,"&gt;0")*100,0)),0)</f>
        <v/>
      </c>
      <c r="AD856" s="11">
        <f>IF(E856&lt;=0,0,ROUND(MAX(0,MIN(100,(LOG10(1+E856/1000000000)/LOG10(101))*100)),0))</f>
        <v/>
      </c>
      <c r="AE856" s="11">
        <f>IF(O856=N856,50,ROUND(MAX(0,MIN(100,((H856-N856)/(O856-N856))*100)),0))</f>
        <v/>
      </c>
      <c r="AF856" s="11">
        <f>ROUND(MAX(0,MIN(100,50+((H856-K856)/K856)*1000)),0)</f>
        <v/>
      </c>
      <c r="AG856" s="11">
        <f>IFERROR(ROUND(MAX(0,MIN(100,50+25*LN(MAX(0.01,X856)))),0),25)</f>
        <v/>
      </c>
      <c r="AH856" s="11">
        <f>ROUND(IF(M856&lt;=-30,0,IF(M856&lt;=-20,20,IF(M856&lt;=-10,50,100))),0)</f>
        <v/>
      </c>
      <c r="AI856" s="11">
        <f>ROUND(MAX(0,MIN(100,50+(Z856*10))),0)</f>
        <v/>
      </c>
      <c r="AJ856" s="11">
        <f>IFERROR(IF(--AA856&gt;=80,"خرید قوی",IF(--AA856&gt;=70,"خرید مشروط",IF(--AA856&gt;=60,"مراقبت",IF(--AA856&gt;=45,"ضعیف","عدم ورود")))),"")</f>
        <v/>
      </c>
    </row>
    <row r="857">
      <c r="A857" s="15">
        <f>'دیده بان بازار'!A860</f>
        <v/>
      </c>
      <c r="B857" s="16">
        <f>'دیده بان بازار'!B860</f>
        <v/>
      </c>
      <c r="C857" s="16">
        <f>'دیده بان بازار'!C860</f>
        <v/>
      </c>
      <c r="D857" s="16">
        <f>'دیده بان بازار'!D860</f>
        <v/>
      </c>
      <c r="E857" s="17">
        <f>'دیده بان بازار'!E860</f>
        <v/>
      </c>
      <c r="F857" s="16">
        <f>'دیده بان بازار'!F860</f>
        <v/>
      </c>
      <c r="G857" s="16">
        <f>'دیده بان بازار'!G860</f>
        <v/>
      </c>
      <c r="H857" s="16">
        <f>'دیده بان بازار'!H860</f>
        <v/>
      </c>
      <c r="I857" s="16">
        <f>'دیده بان بازار'!I860</f>
        <v/>
      </c>
      <c r="J857" s="16">
        <f>'دیده بان بازار'!J860</f>
        <v/>
      </c>
      <c r="K857" s="16">
        <f>'دیده بان بازار'!K860</f>
        <v/>
      </c>
      <c r="L857" s="16">
        <f>'دیده بان بازار'!L860</f>
        <v/>
      </c>
      <c r="M857" s="16">
        <f>'دیده بان بازار'!M860</f>
        <v/>
      </c>
      <c r="N857" s="16">
        <f>'دیده بان بازار'!N860</f>
        <v/>
      </c>
      <c r="O857" s="16">
        <f>'دیده بان بازار'!O860</f>
        <v/>
      </c>
      <c r="P857" s="16">
        <f>'دیده بان بازار'!P860</f>
        <v/>
      </c>
      <c r="Q857" s="16">
        <f>'دیده بان بازار'!Q860</f>
        <v/>
      </c>
      <c r="R857" s="16">
        <f>'دیده بان بازار'!R860</f>
        <v/>
      </c>
      <c r="S857" s="16">
        <f>'دیده بان بازار'!S860</f>
        <v/>
      </c>
      <c r="T857" s="16">
        <f>'دیده بان بازار'!T860</f>
        <v/>
      </c>
      <c r="U857" s="16">
        <f>'دیده بان بازار'!U860</f>
        <v/>
      </c>
      <c r="V857" s="16">
        <f>'دیده بان بازار'!V860</f>
        <v/>
      </c>
      <c r="W857" s="7">
        <f>'دیده بان بازار'!W860</f>
        <v/>
      </c>
      <c r="X857" s="11">
        <f>IFERROR(IF(OR(R857&lt;=0,W857&lt;=0,S857&lt;=0,V857&lt;=0),0,ROUND((S857/R857)/(V857/W857),2)),0)</f>
        <v/>
      </c>
      <c r="Y857" s="11">
        <f>IFERROR(IF(OR(S857&lt;=0,V857&lt;=0),0,ROUND(S857/V857,2)),0)</f>
        <v/>
      </c>
      <c r="Z857" s="11">
        <f>IFERROR(J857-M857,0)</f>
        <v/>
      </c>
      <c r="AA857" s="11">
        <f>IFERROR(ROUND(MAX(0,MIN(100,((AB857*0.2)+(AC857*0.15)+(AD857*0.15)+(AE857*0.1)+(AF857*0.1)+(AG857*0.15)+(MIN(Y857/3,1)*100*0.1)+(AI857*0.05))*((AH857/100)*0.25+0.75))),0),0)</f>
        <v/>
      </c>
      <c r="AB857" s="11">
        <f>ROUND(MAX(0,MIN(100,((M857+10)/20)*100)),0)</f>
        <v/>
      </c>
      <c r="AC857" s="11">
        <f>IFERROR(IF(D857&lt;=0,0,ROUND(COUNTIFS($D$4:$D$3359,"&lt;="&amp;D857,$D$4:$D$3359,"&gt;0")/COUNTIF($D$4:$D$3359,"&gt;0")*100,0)),0)</f>
        <v/>
      </c>
      <c r="AD857" s="11">
        <f>IF(E857&lt;=0,0,ROUND(MAX(0,MIN(100,(LOG10(1+E857/1000000000)/LOG10(101))*100)),0))</f>
        <v/>
      </c>
      <c r="AE857" s="11">
        <f>IF(O857=N857,50,ROUND(MAX(0,MIN(100,((H857-N857)/(O857-N857))*100)),0))</f>
        <v/>
      </c>
      <c r="AF857" s="11">
        <f>ROUND(MAX(0,MIN(100,50+((H857-K857)/K857)*1000)),0)</f>
        <v/>
      </c>
      <c r="AG857" s="11">
        <f>IFERROR(ROUND(MAX(0,MIN(100,50+25*LN(MAX(0.01,X857)))),0),25)</f>
        <v/>
      </c>
      <c r="AH857" s="11">
        <f>ROUND(IF(M857&lt;=-30,0,IF(M857&lt;=-20,20,IF(M857&lt;=-10,50,100))),0)</f>
        <v/>
      </c>
      <c r="AI857" s="11">
        <f>ROUND(MAX(0,MIN(100,50+(Z857*10))),0)</f>
        <v/>
      </c>
      <c r="AJ857" s="11">
        <f>IFERROR(IF(--AA857&gt;=80,"خرید قوی",IF(--AA857&gt;=70,"خرید مشروط",IF(--AA857&gt;=60,"مراقبت",IF(--AA857&gt;=45,"ضعیف","عدم ورود")))),"")</f>
        <v/>
      </c>
    </row>
    <row r="858">
      <c r="A858" s="12">
        <f>'دیده بان بازار'!A861</f>
        <v/>
      </c>
      <c r="B858" s="13">
        <f>'دیده بان بازار'!B861</f>
        <v/>
      </c>
      <c r="C858" s="13">
        <f>'دیده بان بازار'!C861</f>
        <v/>
      </c>
      <c r="D858" s="13">
        <f>'دیده بان بازار'!D861</f>
        <v/>
      </c>
      <c r="E858" s="14">
        <f>'دیده بان بازار'!E861</f>
        <v/>
      </c>
      <c r="F858" s="13">
        <f>'دیده بان بازار'!F861</f>
        <v/>
      </c>
      <c r="G858" s="13">
        <f>'دیده بان بازار'!G861</f>
        <v/>
      </c>
      <c r="H858" s="13">
        <f>'دیده بان بازار'!H861</f>
        <v/>
      </c>
      <c r="I858" s="13">
        <f>'دیده بان بازار'!I861</f>
        <v/>
      </c>
      <c r="J858" s="13">
        <f>'دیده بان بازار'!J861</f>
        <v/>
      </c>
      <c r="K858" s="13">
        <f>'دیده بان بازار'!K861</f>
        <v/>
      </c>
      <c r="L858" s="13">
        <f>'دیده بان بازار'!L861</f>
        <v/>
      </c>
      <c r="M858" s="13">
        <f>'دیده بان بازار'!M861</f>
        <v/>
      </c>
      <c r="N858" s="13">
        <f>'دیده بان بازار'!N861</f>
        <v/>
      </c>
      <c r="O858" s="13">
        <f>'دیده بان بازار'!O861</f>
        <v/>
      </c>
      <c r="P858" s="13">
        <f>'دیده بان بازار'!P861</f>
        <v/>
      </c>
      <c r="Q858" s="13">
        <f>'دیده بان بازار'!Q861</f>
        <v/>
      </c>
      <c r="R858" s="13">
        <f>'دیده بان بازار'!R861</f>
        <v/>
      </c>
      <c r="S858" s="13">
        <f>'دیده بان بازار'!S861</f>
        <v/>
      </c>
      <c r="T858" s="13">
        <f>'دیده بان بازار'!T861</f>
        <v/>
      </c>
      <c r="U858" s="13">
        <f>'دیده بان بازار'!U861</f>
        <v/>
      </c>
      <c r="V858" s="13">
        <f>'دیده بان بازار'!V861</f>
        <v/>
      </c>
      <c r="W858" s="6">
        <f>'دیده بان بازار'!W861</f>
        <v/>
      </c>
      <c r="X858" s="11">
        <f>IFERROR(IF(OR(R858&lt;=0,W858&lt;=0,S858&lt;=0,V858&lt;=0),0,ROUND((S858/R858)/(V858/W858),2)),0)</f>
        <v/>
      </c>
      <c r="Y858" s="11">
        <f>IFERROR(IF(OR(S858&lt;=0,V858&lt;=0),0,ROUND(S858/V858,2)),0)</f>
        <v/>
      </c>
      <c r="Z858" s="11">
        <f>IFERROR(J858-M858,0)</f>
        <v/>
      </c>
      <c r="AA858" s="11">
        <f>IFERROR(ROUND(MAX(0,MIN(100,((AB858*0.2)+(AC858*0.15)+(AD858*0.15)+(AE858*0.1)+(AF858*0.1)+(AG858*0.15)+(MIN(Y858/3,1)*100*0.1)+(AI858*0.05))*((AH858/100)*0.25+0.75))),0),0)</f>
        <v/>
      </c>
      <c r="AB858" s="11">
        <f>ROUND(MAX(0,MIN(100,((M858+10)/20)*100)),0)</f>
        <v/>
      </c>
      <c r="AC858" s="11">
        <f>IFERROR(IF(D858&lt;=0,0,ROUND(COUNTIFS($D$4:$D$3359,"&lt;="&amp;D858,$D$4:$D$3359,"&gt;0")/COUNTIF($D$4:$D$3359,"&gt;0")*100,0)),0)</f>
        <v/>
      </c>
      <c r="AD858" s="11">
        <f>IF(E858&lt;=0,0,ROUND(MAX(0,MIN(100,(LOG10(1+E858/1000000000)/LOG10(101))*100)),0))</f>
        <v/>
      </c>
      <c r="AE858" s="11">
        <f>IF(O858=N858,50,ROUND(MAX(0,MIN(100,((H858-N858)/(O858-N858))*100)),0))</f>
        <v/>
      </c>
      <c r="AF858" s="11">
        <f>ROUND(MAX(0,MIN(100,50+((H858-K858)/K858)*1000)),0)</f>
        <v/>
      </c>
      <c r="AG858" s="11">
        <f>IFERROR(ROUND(MAX(0,MIN(100,50+25*LN(MAX(0.01,X858)))),0),25)</f>
        <v/>
      </c>
      <c r="AH858" s="11">
        <f>ROUND(IF(M858&lt;=-30,0,IF(M858&lt;=-20,20,IF(M858&lt;=-10,50,100))),0)</f>
        <v/>
      </c>
      <c r="AI858" s="11">
        <f>ROUND(MAX(0,MIN(100,50+(Z858*10))),0)</f>
        <v/>
      </c>
      <c r="AJ858" s="11">
        <f>IFERROR(IF(--AA858&gt;=80,"خرید قوی",IF(--AA858&gt;=70,"خرید مشروط",IF(--AA858&gt;=60,"مراقبت",IF(--AA858&gt;=45,"ضعیف","عدم ورود")))),"")</f>
        <v/>
      </c>
    </row>
    <row r="859">
      <c r="A859" s="15">
        <f>'دیده بان بازار'!A862</f>
        <v/>
      </c>
      <c r="B859" s="16">
        <f>'دیده بان بازار'!B862</f>
        <v/>
      </c>
      <c r="C859" s="16">
        <f>'دیده بان بازار'!C862</f>
        <v/>
      </c>
      <c r="D859" s="16">
        <f>'دیده بان بازار'!D862</f>
        <v/>
      </c>
      <c r="E859" s="17">
        <f>'دیده بان بازار'!E862</f>
        <v/>
      </c>
      <c r="F859" s="16">
        <f>'دیده بان بازار'!F862</f>
        <v/>
      </c>
      <c r="G859" s="16">
        <f>'دیده بان بازار'!G862</f>
        <v/>
      </c>
      <c r="H859" s="16">
        <f>'دیده بان بازار'!H862</f>
        <v/>
      </c>
      <c r="I859" s="16">
        <f>'دیده بان بازار'!I862</f>
        <v/>
      </c>
      <c r="J859" s="16">
        <f>'دیده بان بازار'!J862</f>
        <v/>
      </c>
      <c r="K859" s="16">
        <f>'دیده بان بازار'!K862</f>
        <v/>
      </c>
      <c r="L859" s="16">
        <f>'دیده بان بازار'!L862</f>
        <v/>
      </c>
      <c r="M859" s="16">
        <f>'دیده بان بازار'!M862</f>
        <v/>
      </c>
      <c r="N859" s="16">
        <f>'دیده بان بازار'!N862</f>
        <v/>
      </c>
      <c r="O859" s="16">
        <f>'دیده بان بازار'!O862</f>
        <v/>
      </c>
      <c r="P859" s="16">
        <f>'دیده بان بازار'!P862</f>
        <v/>
      </c>
      <c r="Q859" s="16">
        <f>'دیده بان بازار'!Q862</f>
        <v/>
      </c>
      <c r="R859" s="16">
        <f>'دیده بان بازار'!R862</f>
        <v/>
      </c>
      <c r="S859" s="16">
        <f>'دیده بان بازار'!S862</f>
        <v/>
      </c>
      <c r="T859" s="16">
        <f>'دیده بان بازار'!T862</f>
        <v/>
      </c>
      <c r="U859" s="16">
        <f>'دیده بان بازار'!U862</f>
        <v/>
      </c>
      <c r="V859" s="16">
        <f>'دیده بان بازار'!V862</f>
        <v/>
      </c>
      <c r="W859" s="7">
        <f>'دیده بان بازار'!W862</f>
        <v/>
      </c>
      <c r="X859" s="11">
        <f>IFERROR(IF(OR(R859&lt;=0,W859&lt;=0,S859&lt;=0,V859&lt;=0),0,ROUND((S859/R859)/(V859/W859),2)),0)</f>
        <v/>
      </c>
      <c r="Y859" s="11">
        <f>IFERROR(IF(OR(S859&lt;=0,V859&lt;=0),0,ROUND(S859/V859,2)),0)</f>
        <v/>
      </c>
      <c r="Z859" s="11">
        <f>IFERROR(J859-M859,0)</f>
        <v/>
      </c>
      <c r="AA859" s="11">
        <f>IFERROR(ROUND(MAX(0,MIN(100,((AB859*0.2)+(AC859*0.15)+(AD859*0.15)+(AE859*0.1)+(AF859*0.1)+(AG859*0.15)+(MIN(Y859/3,1)*100*0.1)+(AI859*0.05))*((AH859/100)*0.25+0.75))),0),0)</f>
        <v/>
      </c>
      <c r="AB859" s="11">
        <f>ROUND(MAX(0,MIN(100,((M859+10)/20)*100)),0)</f>
        <v/>
      </c>
      <c r="AC859" s="11">
        <f>IFERROR(IF(D859&lt;=0,0,ROUND(COUNTIFS($D$4:$D$3359,"&lt;="&amp;D859,$D$4:$D$3359,"&gt;0")/COUNTIF($D$4:$D$3359,"&gt;0")*100,0)),0)</f>
        <v/>
      </c>
      <c r="AD859" s="11">
        <f>IF(E859&lt;=0,0,ROUND(MAX(0,MIN(100,(LOG10(1+E859/1000000000)/LOG10(101))*100)),0))</f>
        <v/>
      </c>
      <c r="AE859" s="11">
        <f>IF(O859=N859,50,ROUND(MAX(0,MIN(100,((H859-N859)/(O859-N859))*100)),0))</f>
        <v/>
      </c>
      <c r="AF859" s="11">
        <f>ROUND(MAX(0,MIN(100,50+((H859-K859)/K859)*1000)),0)</f>
        <v/>
      </c>
      <c r="AG859" s="11">
        <f>IFERROR(ROUND(MAX(0,MIN(100,50+25*LN(MAX(0.01,X859)))),0),25)</f>
        <v/>
      </c>
      <c r="AH859" s="11">
        <f>ROUND(IF(M859&lt;=-30,0,IF(M859&lt;=-20,20,IF(M859&lt;=-10,50,100))),0)</f>
        <v/>
      </c>
      <c r="AI859" s="11">
        <f>ROUND(MAX(0,MIN(100,50+(Z859*10))),0)</f>
        <v/>
      </c>
      <c r="AJ859" s="11">
        <f>IFERROR(IF(--AA859&gt;=80,"خرید قوی",IF(--AA859&gt;=70,"خرید مشروط",IF(--AA859&gt;=60,"مراقبت",IF(--AA859&gt;=45,"ضعیف","عدم ورود")))),"")</f>
        <v/>
      </c>
    </row>
    <row r="860">
      <c r="A860" s="12">
        <f>'دیده بان بازار'!A863</f>
        <v/>
      </c>
      <c r="B860" s="13">
        <f>'دیده بان بازار'!B863</f>
        <v/>
      </c>
      <c r="C860" s="13">
        <f>'دیده بان بازار'!C863</f>
        <v/>
      </c>
      <c r="D860" s="13">
        <f>'دیده بان بازار'!D863</f>
        <v/>
      </c>
      <c r="E860" s="14">
        <f>'دیده بان بازار'!E863</f>
        <v/>
      </c>
      <c r="F860" s="13">
        <f>'دیده بان بازار'!F863</f>
        <v/>
      </c>
      <c r="G860" s="13">
        <f>'دیده بان بازار'!G863</f>
        <v/>
      </c>
      <c r="H860" s="13">
        <f>'دیده بان بازار'!H863</f>
        <v/>
      </c>
      <c r="I860" s="13">
        <f>'دیده بان بازار'!I863</f>
        <v/>
      </c>
      <c r="J860" s="13">
        <f>'دیده بان بازار'!J863</f>
        <v/>
      </c>
      <c r="K860" s="13">
        <f>'دیده بان بازار'!K863</f>
        <v/>
      </c>
      <c r="L860" s="13">
        <f>'دیده بان بازار'!L863</f>
        <v/>
      </c>
      <c r="M860" s="13">
        <f>'دیده بان بازار'!M863</f>
        <v/>
      </c>
      <c r="N860" s="13">
        <f>'دیده بان بازار'!N863</f>
        <v/>
      </c>
      <c r="O860" s="13">
        <f>'دیده بان بازار'!O863</f>
        <v/>
      </c>
      <c r="P860" s="13">
        <f>'دیده بان بازار'!P863</f>
        <v/>
      </c>
      <c r="Q860" s="13">
        <f>'دیده بان بازار'!Q863</f>
        <v/>
      </c>
      <c r="R860" s="13">
        <f>'دیده بان بازار'!R863</f>
        <v/>
      </c>
      <c r="S860" s="13">
        <f>'دیده بان بازار'!S863</f>
        <v/>
      </c>
      <c r="T860" s="13">
        <f>'دیده بان بازار'!T863</f>
        <v/>
      </c>
      <c r="U860" s="13">
        <f>'دیده بان بازار'!U863</f>
        <v/>
      </c>
      <c r="V860" s="13">
        <f>'دیده بان بازار'!V863</f>
        <v/>
      </c>
      <c r="W860" s="6">
        <f>'دیده بان بازار'!W863</f>
        <v/>
      </c>
      <c r="X860" s="11">
        <f>IFERROR(IF(OR(R860&lt;=0,W860&lt;=0,S860&lt;=0,V860&lt;=0),0,ROUND((S860/R860)/(V860/W860),2)),0)</f>
        <v/>
      </c>
      <c r="Y860" s="11">
        <f>IFERROR(IF(OR(S860&lt;=0,V860&lt;=0),0,ROUND(S860/V860,2)),0)</f>
        <v/>
      </c>
      <c r="Z860" s="11">
        <f>IFERROR(J860-M860,0)</f>
        <v/>
      </c>
      <c r="AA860" s="11">
        <f>IFERROR(ROUND(MAX(0,MIN(100,((AB860*0.2)+(AC860*0.15)+(AD860*0.15)+(AE860*0.1)+(AF860*0.1)+(AG860*0.15)+(MIN(Y860/3,1)*100*0.1)+(AI860*0.05))*((AH860/100)*0.25+0.75))),0),0)</f>
        <v/>
      </c>
      <c r="AB860" s="11">
        <f>ROUND(MAX(0,MIN(100,((M860+10)/20)*100)),0)</f>
        <v/>
      </c>
      <c r="AC860" s="11">
        <f>IFERROR(IF(D860&lt;=0,0,ROUND(COUNTIFS($D$4:$D$3359,"&lt;="&amp;D860,$D$4:$D$3359,"&gt;0")/COUNTIF($D$4:$D$3359,"&gt;0")*100,0)),0)</f>
        <v/>
      </c>
      <c r="AD860" s="11">
        <f>IF(E860&lt;=0,0,ROUND(MAX(0,MIN(100,(LOG10(1+E860/1000000000)/LOG10(101))*100)),0))</f>
        <v/>
      </c>
      <c r="AE860" s="11">
        <f>IF(O860=N860,50,ROUND(MAX(0,MIN(100,((H860-N860)/(O860-N860))*100)),0))</f>
        <v/>
      </c>
      <c r="AF860" s="11">
        <f>ROUND(MAX(0,MIN(100,50+((H860-K860)/K860)*1000)),0)</f>
        <v/>
      </c>
      <c r="AG860" s="11">
        <f>IFERROR(ROUND(MAX(0,MIN(100,50+25*LN(MAX(0.01,X860)))),0),25)</f>
        <v/>
      </c>
      <c r="AH860" s="11">
        <f>ROUND(IF(M860&lt;=-30,0,IF(M860&lt;=-20,20,IF(M860&lt;=-10,50,100))),0)</f>
        <v/>
      </c>
      <c r="AI860" s="11">
        <f>ROUND(MAX(0,MIN(100,50+(Z860*10))),0)</f>
        <v/>
      </c>
      <c r="AJ860" s="11">
        <f>IFERROR(IF(--AA860&gt;=80,"خرید قوی",IF(--AA860&gt;=70,"خرید مشروط",IF(--AA860&gt;=60,"مراقبت",IF(--AA860&gt;=45,"ضعیف","عدم ورود")))),"")</f>
        <v/>
      </c>
    </row>
    <row r="861">
      <c r="A861" s="15">
        <f>'دیده بان بازار'!A864</f>
        <v/>
      </c>
      <c r="B861" s="16">
        <f>'دیده بان بازار'!B864</f>
        <v/>
      </c>
      <c r="C861" s="16">
        <f>'دیده بان بازار'!C864</f>
        <v/>
      </c>
      <c r="D861" s="16">
        <f>'دیده بان بازار'!D864</f>
        <v/>
      </c>
      <c r="E861" s="17">
        <f>'دیده بان بازار'!E864</f>
        <v/>
      </c>
      <c r="F861" s="16">
        <f>'دیده بان بازار'!F864</f>
        <v/>
      </c>
      <c r="G861" s="16">
        <f>'دیده بان بازار'!G864</f>
        <v/>
      </c>
      <c r="H861" s="16">
        <f>'دیده بان بازار'!H864</f>
        <v/>
      </c>
      <c r="I861" s="16">
        <f>'دیده بان بازار'!I864</f>
        <v/>
      </c>
      <c r="J861" s="16">
        <f>'دیده بان بازار'!J864</f>
        <v/>
      </c>
      <c r="K861" s="16">
        <f>'دیده بان بازار'!K864</f>
        <v/>
      </c>
      <c r="L861" s="16">
        <f>'دیده بان بازار'!L864</f>
        <v/>
      </c>
      <c r="M861" s="16">
        <f>'دیده بان بازار'!M864</f>
        <v/>
      </c>
      <c r="N861" s="16">
        <f>'دیده بان بازار'!N864</f>
        <v/>
      </c>
      <c r="O861" s="16">
        <f>'دیده بان بازار'!O864</f>
        <v/>
      </c>
      <c r="P861" s="16">
        <f>'دیده بان بازار'!P864</f>
        <v/>
      </c>
      <c r="Q861" s="16">
        <f>'دیده بان بازار'!Q864</f>
        <v/>
      </c>
      <c r="R861" s="16">
        <f>'دیده بان بازار'!R864</f>
        <v/>
      </c>
      <c r="S861" s="16">
        <f>'دیده بان بازار'!S864</f>
        <v/>
      </c>
      <c r="T861" s="16">
        <f>'دیده بان بازار'!T864</f>
        <v/>
      </c>
      <c r="U861" s="16">
        <f>'دیده بان بازار'!U864</f>
        <v/>
      </c>
      <c r="V861" s="16">
        <f>'دیده بان بازار'!V864</f>
        <v/>
      </c>
      <c r="W861" s="7">
        <f>'دیده بان بازار'!W864</f>
        <v/>
      </c>
      <c r="X861" s="11">
        <f>IFERROR(IF(OR(R861&lt;=0,W861&lt;=0,S861&lt;=0,V861&lt;=0),0,ROUND((S861/R861)/(V861/W861),2)),0)</f>
        <v/>
      </c>
      <c r="Y861" s="11">
        <f>IFERROR(IF(OR(S861&lt;=0,V861&lt;=0),0,ROUND(S861/V861,2)),0)</f>
        <v/>
      </c>
      <c r="Z861" s="11">
        <f>IFERROR(J861-M861,0)</f>
        <v/>
      </c>
      <c r="AA861" s="11">
        <f>IFERROR(ROUND(MAX(0,MIN(100,((AB861*0.2)+(AC861*0.15)+(AD861*0.15)+(AE861*0.1)+(AF861*0.1)+(AG861*0.15)+(MIN(Y861/3,1)*100*0.1)+(AI861*0.05))*((AH861/100)*0.25+0.75))),0),0)</f>
        <v/>
      </c>
      <c r="AB861" s="11">
        <f>ROUND(MAX(0,MIN(100,((M861+10)/20)*100)),0)</f>
        <v/>
      </c>
      <c r="AC861" s="11">
        <f>IFERROR(IF(D861&lt;=0,0,ROUND(COUNTIFS($D$4:$D$3359,"&lt;="&amp;D861,$D$4:$D$3359,"&gt;0")/COUNTIF($D$4:$D$3359,"&gt;0")*100,0)),0)</f>
        <v/>
      </c>
      <c r="AD861" s="11">
        <f>IF(E861&lt;=0,0,ROUND(MAX(0,MIN(100,(LOG10(1+E861/1000000000)/LOG10(101))*100)),0))</f>
        <v/>
      </c>
      <c r="AE861" s="11">
        <f>IF(O861=N861,50,ROUND(MAX(0,MIN(100,((H861-N861)/(O861-N861))*100)),0))</f>
        <v/>
      </c>
      <c r="AF861" s="11">
        <f>ROUND(MAX(0,MIN(100,50+((H861-K861)/K861)*1000)),0)</f>
        <v/>
      </c>
      <c r="AG861" s="11">
        <f>IFERROR(ROUND(MAX(0,MIN(100,50+25*LN(MAX(0.01,X861)))),0),25)</f>
        <v/>
      </c>
      <c r="AH861" s="11">
        <f>ROUND(IF(M861&lt;=-30,0,IF(M861&lt;=-20,20,IF(M861&lt;=-10,50,100))),0)</f>
        <v/>
      </c>
      <c r="AI861" s="11">
        <f>ROUND(MAX(0,MIN(100,50+(Z861*10))),0)</f>
        <v/>
      </c>
      <c r="AJ861" s="11">
        <f>IFERROR(IF(--AA861&gt;=80,"خرید قوی",IF(--AA861&gt;=70,"خرید مشروط",IF(--AA861&gt;=60,"مراقبت",IF(--AA861&gt;=45,"ضعیف","عدم ورود")))),"")</f>
        <v/>
      </c>
    </row>
    <row r="862">
      <c r="A862" s="12">
        <f>'دیده بان بازار'!A865</f>
        <v/>
      </c>
      <c r="B862" s="13">
        <f>'دیده بان بازار'!B865</f>
        <v/>
      </c>
      <c r="C862" s="13">
        <f>'دیده بان بازار'!C865</f>
        <v/>
      </c>
      <c r="D862" s="13">
        <f>'دیده بان بازار'!D865</f>
        <v/>
      </c>
      <c r="E862" s="14">
        <f>'دیده بان بازار'!E865</f>
        <v/>
      </c>
      <c r="F862" s="13">
        <f>'دیده بان بازار'!F865</f>
        <v/>
      </c>
      <c r="G862" s="13">
        <f>'دیده بان بازار'!G865</f>
        <v/>
      </c>
      <c r="H862" s="13">
        <f>'دیده بان بازار'!H865</f>
        <v/>
      </c>
      <c r="I862" s="13">
        <f>'دیده بان بازار'!I865</f>
        <v/>
      </c>
      <c r="J862" s="13">
        <f>'دیده بان بازار'!J865</f>
        <v/>
      </c>
      <c r="K862" s="13">
        <f>'دیده بان بازار'!K865</f>
        <v/>
      </c>
      <c r="L862" s="13">
        <f>'دیده بان بازار'!L865</f>
        <v/>
      </c>
      <c r="M862" s="13">
        <f>'دیده بان بازار'!M865</f>
        <v/>
      </c>
      <c r="N862" s="13">
        <f>'دیده بان بازار'!N865</f>
        <v/>
      </c>
      <c r="O862" s="13">
        <f>'دیده بان بازار'!O865</f>
        <v/>
      </c>
      <c r="P862" s="13">
        <f>'دیده بان بازار'!P865</f>
        <v/>
      </c>
      <c r="Q862" s="13">
        <f>'دیده بان بازار'!Q865</f>
        <v/>
      </c>
      <c r="R862" s="13">
        <f>'دیده بان بازار'!R865</f>
        <v/>
      </c>
      <c r="S862" s="13">
        <f>'دیده بان بازار'!S865</f>
        <v/>
      </c>
      <c r="T862" s="13">
        <f>'دیده بان بازار'!T865</f>
        <v/>
      </c>
      <c r="U862" s="13">
        <f>'دیده بان بازار'!U865</f>
        <v/>
      </c>
      <c r="V862" s="13">
        <f>'دیده بان بازار'!V865</f>
        <v/>
      </c>
      <c r="W862" s="6">
        <f>'دیده بان بازار'!W865</f>
        <v/>
      </c>
      <c r="X862" s="11">
        <f>IFERROR(IF(OR(R862&lt;=0,W862&lt;=0,S862&lt;=0,V862&lt;=0),0,ROUND((S862/R862)/(V862/W862),2)),0)</f>
        <v/>
      </c>
      <c r="Y862" s="11">
        <f>IFERROR(IF(OR(S862&lt;=0,V862&lt;=0),0,ROUND(S862/V862,2)),0)</f>
        <v/>
      </c>
      <c r="Z862" s="11">
        <f>IFERROR(J862-M862,0)</f>
        <v/>
      </c>
      <c r="AA862" s="11">
        <f>IFERROR(ROUND(MAX(0,MIN(100,((AB862*0.2)+(AC862*0.15)+(AD862*0.15)+(AE862*0.1)+(AF862*0.1)+(AG862*0.15)+(MIN(Y862/3,1)*100*0.1)+(AI862*0.05))*((AH862/100)*0.25+0.75))),0),0)</f>
        <v/>
      </c>
      <c r="AB862" s="11">
        <f>ROUND(MAX(0,MIN(100,((M862+10)/20)*100)),0)</f>
        <v/>
      </c>
      <c r="AC862" s="11">
        <f>IFERROR(IF(D862&lt;=0,0,ROUND(COUNTIFS($D$4:$D$3359,"&lt;="&amp;D862,$D$4:$D$3359,"&gt;0")/COUNTIF($D$4:$D$3359,"&gt;0")*100,0)),0)</f>
        <v/>
      </c>
      <c r="AD862" s="11">
        <f>IF(E862&lt;=0,0,ROUND(MAX(0,MIN(100,(LOG10(1+E862/1000000000)/LOG10(101))*100)),0))</f>
        <v/>
      </c>
      <c r="AE862" s="11">
        <f>IF(O862=N862,50,ROUND(MAX(0,MIN(100,((H862-N862)/(O862-N862))*100)),0))</f>
        <v/>
      </c>
      <c r="AF862" s="11">
        <f>ROUND(MAX(0,MIN(100,50+((H862-K862)/K862)*1000)),0)</f>
        <v/>
      </c>
      <c r="AG862" s="11">
        <f>IFERROR(ROUND(MAX(0,MIN(100,50+25*LN(MAX(0.01,X862)))),0),25)</f>
        <v/>
      </c>
      <c r="AH862" s="11">
        <f>ROUND(IF(M862&lt;=-30,0,IF(M862&lt;=-20,20,IF(M862&lt;=-10,50,100))),0)</f>
        <v/>
      </c>
      <c r="AI862" s="11">
        <f>ROUND(MAX(0,MIN(100,50+(Z862*10))),0)</f>
        <v/>
      </c>
      <c r="AJ862" s="11">
        <f>IFERROR(IF(--AA862&gt;=80,"خرید قوی",IF(--AA862&gt;=70,"خرید مشروط",IF(--AA862&gt;=60,"مراقبت",IF(--AA862&gt;=45,"ضعیف","عدم ورود")))),"")</f>
        <v/>
      </c>
    </row>
    <row r="863">
      <c r="A863" s="15">
        <f>'دیده بان بازار'!A866</f>
        <v/>
      </c>
      <c r="B863" s="16">
        <f>'دیده بان بازار'!B866</f>
        <v/>
      </c>
      <c r="C863" s="16">
        <f>'دیده بان بازار'!C866</f>
        <v/>
      </c>
      <c r="D863" s="16">
        <f>'دیده بان بازار'!D866</f>
        <v/>
      </c>
      <c r="E863" s="17">
        <f>'دیده بان بازار'!E866</f>
        <v/>
      </c>
      <c r="F863" s="16">
        <f>'دیده بان بازار'!F866</f>
        <v/>
      </c>
      <c r="G863" s="16">
        <f>'دیده بان بازار'!G866</f>
        <v/>
      </c>
      <c r="H863" s="16">
        <f>'دیده بان بازار'!H866</f>
        <v/>
      </c>
      <c r="I863" s="16">
        <f>'دیده بان بازار'!I866</f>
        <v/>
      </c>
      <c r="J863" s="16">
        <f>'دیده بان بازار'!J866</f>
        <v/>
      </c>
      <c r="K863" s="16">
        <f>'دیده بان بازار'!K866</f>
        <v/>
      </c>
      <c r="L863" s="16">
        <f>'دیده بان بازار'!L866</f>
        <v/>
      </c>
      <c r="M863" s="16">
        <f>'دیده بان بازار'!M866</f>
        <v/>
      </c>
      <c r="N863" s="16">
        <f>'دیده بان بازار'!N866</f>
        <v/>
      </c>
      <c r="O863" s="16">
        <f>'دیده بان بازار'!O866</f>
        <v/>
      </c>
      <c r="P863" s="16">
        <f>'دیده بان بازار'!P866</f>
        <v/>
      </c>
      <c r="Q863" s="16">
        <f>'دیده بان بازار'!Q866</f>
        <v/>
      </c>
      <c r="R863" s="16">
        <f>'دیده بان بازار'!R866</f>
        <v/>
      </c>
      <c r="S863" s="16">
        <f>'دیده بان بازار'!S866</f>
        <v/>
      </c>
      <c r="T863" s="16">
        <f>'دیده بان بازار'!T866</f>
        <v/>
      </c>
      <c r="U863" s="16">
        <f>'دیده بان بازار'!U866</f>
        <v/>
      </c>
      <c r="V863" s="16">
        <f>'دیده بان بازار'!V866</f>
        <v/>
      </c>
      <c r="W863" s="7">
        <f>'دیده بان بازار'!W866</f>
        <v/>
      </c>
      <c r="X863" s="11">
        <f>IFERROR(IF(OR(R863&lt;=0,W863&lt;=0,S863&lt;=0,V863&lt;=0),0,ROUND((S863/R863)/(V863/W863),2)),0)</f>
        <v/>
      </c>
      <c r="Y863" s="11">
        <f>IFERROR(IF(OR(S863&lt;=0,V863&lt;=0),0,ROUND(S863/V863,2)),0)</f>
        <v/>
      </c>
      <c r="Z863" s="11">
        <f>IFERROR(J863-M863,0)</f>
        <v/>
      </c>
      <c r="AA863" s="11">
        <f>IFERROR(ROUND(MAX(0,MIN(100,((AB863*0.2)+(AC863*0.15)+(AD863*0.15)+(AE863*0.1)+(AF863*0.1)+(AG863*0.15)+(MIN(Y863/3,1)*100*0.1)+(AI863*0.05))*((AH863/100)*0.25+0.75))),0),0)</f>
        <v/>
      </c>
      <c r="AB863" s="11">
        <f>ROUND(MAX(0,MIN(100,((M863+10)/20)*100)),0)</f>
        <v/>
      </c>
      <c r="AC863" s="11">
        <f>IFERROR(IF(D863&lt;=0,0,ROUND(COUNTIFS($D$4:$D$3359,"&lt;="&amp;D863,$D$4:$D$3359,"&gt;0")/COUNTIF($D$4:$D$3359,"&gt;0")*100,0)),0)</f>
        <v/>
      </c>
      <c r="AD863" s="11">
        <f>IF(E863&lt;=0,0,ROUND(MAX(0,MIN(100,(LOG10(1+E863/1000000000)/LOG10(101))*100)),0))</f>
        <v/>
      </c>
      <c r="AE863" s="11">
        <f>IF(O863=N863,50,ROUND(MAX(0,MIN(100,((H863-N863)/(O863-N863))*100)),0))</f>
        <v/>
      </c>
      <c r="AF863" s="11">
        <f>ROUND(MAX(0,MIN(100,50+((H863-K863)/K863)*1000)),0)</f>
        <v/>
      </c>
      <c r="AG863" s="11">
        <f>IFERROR(ROUND(MAX(0,MIN(100,50+25*LN(MAX(0.01,X863)))),0),25)</f>
        <v/>
      </c>
      <c r="AH863" s="11">
        <f>ROUND(IF(M863&lt;=-30,0,IF(M863&lt;=-20,20,IF(M863&lt;=-10,50,100))),0)</f>
        <v/>
      </c>
      <c r="AI863" s="11">
        <f>ROUND(MAX(0,MIN(100,50+(Z863*10))),0)</f>
        <v/>
      </c>
      <c r="AJ863" s="11">
        <f>IFERROR(IF(--AA863&gt;=80,"خرید قوی",IF(--AA863&gt;=70,"خرید مشروط",IF(--AA863&gt;=60,"مراقبت",IF(--AA863&gt;=45,"ضعیف","عدم ورود")))),"")</f>
        <v/>
      </c>
    </row>
    <row r="864">
      <c r="A864" s="12">
        <f>'دیده بان بازار'!A867</f>
        <v/>
      </c>
      <c r="B864" s="13">
        <f>'دیده بان بازار'!B867</f>
        <v/>
      </c>
      <c r="C864" s="13">
        <f>'دیده بان بازار'!C867</f>
        <v/>
      </c>
      <c r="D864" s="13">
        <f>'دیده بان بازار'!D867</f>
        <v/>
      </c>
      <c r="E864" s="14">
        <f>'دیده بان بازار'!E867</f>
        <v/>
      </c>
      <c r="F864" s="13">
        <f>'دیده بان بازار'!F867</f>
        <v/>
      </c>
      <c r="G864" s="13">
        <f>'دیده بان بازار'!G867</f>
        <v/>
      </c>
      <c r="H864" s="13">
        <f>'دیده بان بازار'!H867</f>
        <v/>
      </c>
      <c r="I864" s="13">
        <f>'دیده بان بازار'!I867</f>
        <v/>
      </c>
      <c r="J864" s="13">
        <f>'دیده بان بازار'!J867</f>
        <v/>
      </c>
      <c r="K864" s="13">
        <f>'دیده بان بازار'!K867</f>
        <v/>
      </c>
      <c r="L864" s="13">
        <f>'دیده بان بازار'!L867</f>
        <v/>
      </c>
      <c r="M864" s="13">
        <f>'دیده بان بازار'!M867</f>
        <v/>
      </c>
      <c r="N864" s="13">
        <f>'دیده بان بازار'!N867</f>
        <v/>
      </c>
      <c r="O864" s="13">
        <f>'دیده بان بازار'!O867</f>
        <v/>
      </c>
      <c r="P864" s="13">
        <f>'دیده بان بازار'!P867</f>
        <v/>
      </c>
      <c r="Q864" s="13">
        <f>'دیده بان بازار'!Q867</f>
        <v/>
      </c>
      <c r="R864" s="13">
        <f>'دیده بان بازار'!R867</f>
        <v/>
      </c>
      <c r="S864" s="13">
        <f>'دیده بان بازار'!S867</f>
        <v/>
      </c>
      <c r="T864" s="13">
        <f>'دیده بان بازار'!T867</f>
        <v/>
      </c>
      <c r="U864" s="13">
        <f>'دیده بان بازار'!U867</f>
        <v/>
      </c>
      <c r="V864" s="13">
        <f>'دیده بان بازار'!V867</f>
        <v/>
      </c>
      <c r="W864" s="6">
        <f>'دیده بان بازار'!W867</f>
        <v/>
      </c>
      <c r="X864" s="11">
        <f>IFERROR(IF(OR(R864&lt;=0,W864&lt;=0,S864&lt;=0,V864&lt;=0),0,ROUND((S864/R864)/(V864/W864),2)),0)</f>
        <v/>
      </c>
      <c r="Y864" s="11">
        <f>IFERROR(IF(OR(S864&lt;=0,V864&lt;=0),0,ROUND(S864/V864,2)),0)</f>
        <v/>
      </c>
      <c r="Z864" s="11">
        <f>IFERROR(J864-M864,0)</f>
        <v/>
      </c>
      <c r="AA864" s="11">
        <f>IFERROR(ROUND(MAX(0,MIN(100,((AB864*0.2)+(AC864*0.15)+(AD864*0.15)+(AE864*0.1)+(AF864*0.1)+(AG864*0.15)+(MIN(Y864/3,1)*100*0.1)+(AI864*0.05))*((AH864/100)*0.25+0.75))),0),0)</f>
        <v/>
      </c>
      <c r="AB864" s="11">
        <f>ROUND(MAX(0,MIN(100,((M864+10)/20)*100)),0)</f>
        <v/>
      </c>
      <c r="AC864" s="11">
        <f>IFERROR(IF(D864&lt;=0,0,ROUND(COUNTIFS($D$4:$D$3359,"&lt;="&amp;D864,$D$4:$D$3359,"&gt;0")/COUNTIF($D$4:$D$3359,"&gt;0")*100,0)),0)</f>
        <v/>
      </c>
      <c r="AD864" s="11">
        <f>IF(E864&lt;=0,0,ROUND(MAX(0,MIN(100,(LOG10(1+E864/1000000000)/LOG10(101))*100)),0))</f>
        <v/>
      </c>
      <c r="AE864" s="11">
        <f>IF(O864=N864,50,ROUND(MAX(0,MIN(100,((H864-N864)/(O864-N864))*100)),0))</f>
        <v/>
      </c>
      <c r="AF864" s="11">
        <f>ROUND(MAX(0,MIN(100,50+((H864-K864)/K864)*1000)),0)</f>
        <v/>
      </c>
      <c r="AG864" s="11">
        <f>IFERROR(ROUND(MAX(0,MIN(100,50+25*LN(MAX(0.01,X864)))),0),25)</f>
        <v/>
      </c>
      <c r="AH864" s="11">
        <f>ROUND(IF(M864&lt;=-30,0,IF(M864&lt;=-20,20,IF(M864&lt;=-10,50,100))),0)</f>
        <v/>
      </c>
      <c r="AI864" s="11">
        <f>ROUND(MAX(0,MIN(100,50+(Z864*10))),0)</f>
        <v/>
      </c>
      <c r="AJ864" s="11">
        <f>IFERROR(IF(--AA864&gt;=80,"خرید قوی",IF(--AA864&gt;=70,"خرید مشروط",IF(--AA864&gt;=60,"مراقبت",IF(--AA864&gt;=45,"ضعیف","عدم ورود")))),"")</f>
        <v/>
      </c>
    </row>
    <row r="865">
      <c r="A865" s="15">
        <f>'دیده بان بازار'!A868</f>
        <v/>
      </c>
      <c r="B865" s="16">
        <f>'دیده بان بازار'!B868</f>
        <v/>
      </c>
      <c r="C865" s="16">
        <f>'دیده بان بازار'!C868</f>
        <v/>
      </c>
      <c r="D865" s="16">
        <f>'دیده بان بازار'!D868</f>
        <v/>
      </c>
      <c r="E865" s="17">
        <f>'دیده بان بازار'!E868</f>
        <v/>
      </c>
      <c r="F865" s="16">
        <f>'دیده بان بازار'!F868</f>
        <v/>
      </c>
      <c r="G865" s="16">
        <f>'دیده بان بازار'!G868</f>
        <v/>
      </c>
      <c r="H865" s="16">
        <f>'دیده بان بازار'!H868</f>
        <v/>
      </c>
      <c r="I865" s="16">
        <f>'دیده بان بازار'!I868</f>
        <v/>
      </c>
      <c r="J865" s="16">
        <f>'دیده بان بازار'!J868</f>
        <v/>
      </c>
      <c r="K865" s="16">
        <f>'دیده بان بازار'!K868</f>
        <v/>
      </c>
      <c r="L865" s="16">
        <f>'دیده بان بازار'!L868</f>
        <v/>
      </c>
      <c r="M865" s="16">
        <f>'دیده بان بازار'!M868</f>
        <v/>
      </c>
      <c r="N865" s="16">
        <f>'دیده بان بازار'!N868</f>
        <v/>
      </c>
      <c r="O865" s="16">
        <f>'دیده بان بازار'!O868</f>
        <v/>
      </c>
      <c r="P865" s="16">
        <f>'دیده بان بازار'!P868</f>
        <v/>
      </c>
      <c r="Q865" s="16">
        <f>'دیده بان بازار'!Q868</f>
        <v/>
      </c>
      <c r="R865" s="16">
        <f>'دیده بان بازار'!R868</f>
        <v/>
      </c>
      <c r="S865" s="16">
        <f>'دیده بان بازار'!S868</f>
        <v/>
      </c>
      <c r="T865" s="16">
        <f>'دیده بان بازار'!T868</f>
        <v/>
      </c>
      <c r="U865" s="16">
        <f>'دیده بان بازار'!U868</f>
        <v/>
      </c>
      <c r="V865" s="16">
        <f>'دیده بان بازار'!V868</f>
        <v/>
      </c>
      <c r="W865" s="7">
        <f>'دیده بان بازار'!W868</f>
        <v/>
      </c>
      <c r="X865" s="11">
        <f>IFERROR(IF(OR(R865&lt;=0,W865&lt;=0,S865&lt;=0,V865&lt;=0),0,ROUND((S865/R865)/(V865/W865),2)),0)</f>
        <v/>
      </c>
      <c r="Y865" s="11">
        <f>IFERROR(IF(OR(S865&lt;=0,V865&lt;=0),0,ROUND(S865/V865,2)),0)</f>
        <v/>
      </c>
      <c r="Z865" s="11">
        <f>IFERROR(J865-M865,0)</f>
        <v/>
      </c>
      <c r="AA865" s="11">
        <f>IFERROR(ROUND(MAX(0,MIN(100,((AB865*0.2)+(AC865*0.15)+(AD865*0.15)+(AE865*0.1)+(AF865*0.1)+(AG865*0.15)+(MIN(Y865/3,1)*100*0.1)+(AI865*0.05))*((AH865/100)*0.25+0.75))),0),0)</f>
        <v/>
      </c>
      <c r="AB865" s="11">
        <f>ROUND(MAX(0,MIN(100,((M865+10)/20)*100)),0)</f>
        <v/>
      </c>
      <c r="AC865" s="11">
        <f>IFERROR(IF(D865&lt;=0,0,ROUND(COUNTIFS($D$4:$D$3359,"&lt;="&amp;D865,$D$4:$D$3359,"&gt;0")/COUNTIF($D$4:$D$3359,"&gt;0")*100,0)),0)</f>
        <v/>
      </c>
      <c r="AD865" s="11">
        <f>IF(E865&lt;=0,0,ROUND(MAX(0,MIN(100,(LOG10(1+E865/1000000000)/LOG10(101))*100)),0))</f>
        <v/>
      </c>
      <c r="AE865" s="11">
        <f>IF(O865=N865,50,ROUND(MAX(0,MIN(100,((H865-N865)/(O865-N865))*100)),0))</f>
        <v/>
      </c>
      <c r="AF865" s="11">
        <f>ROUND(MAX(0,MIN(100,50+((H865-K865)/K865)*1000)),0)</f>
        <v/>
      </c>
      <c r="AG865" s="11">
        <f>IFERROR(ROUND(MAX(0,MIN(100,50+25*LN(MAX(0.01,X865)))),0),25)</f>
        <v/>
      </c>
      <c r="AH865" s="11">
        <f>ROUND(IF(M865&lt;=-30,0,IF(M865&lt;=-20,20,IF(M865&lt;=-10,50,100))),0)</f>
        <v/>
      </c>
      <c r="AI865" s="11">
        <f>ROUND(MAX(0,MIN(100,50+(Z865*10))),0)</f>
        <v/>
      </c>
      <c r="AJ865" s="11">
        <f>IFERROR(IF(--AA865&gt;=80,"خرید قوی",IF(--AA865&gt;=70,"خرید مشروط",IF(--AA865&gt;=60,"مراقبت",IF(--AA865&gt;=45,"ضعیف","عدم ورود")))),"")</f>
        <v/>
      </c>
    </row>
    <row r="866">
      <c r="A866" s="12">
        <f>'دیده بان بازار'!A869</f>
        <v/>
      </c>
      <c r="B866" s="13">
        <f>'دیده بان بازار'!B869</f>
        <v/>
      </c>
      <c r="C866" s="13">
        <f>'دیده بان بازار'!C869</f>
        <v/>
      </c>
      <c r="D866" s="13">
        <f>'دیده بان بازار'!D869</f>
        <v/>
      </c>
      <c r="E866" s="14">
        <f>'دیده بان بازار'!E869</f>
        <v/>
      </c>
      <c r="F866" s="13">
        <f>'دیده بان بازار'!F869</f>
        <v/>
      </c>
      <c r="G866" s="13">
        <f>'دیده بان بازار'!G869</f>
        <v/>
      </c>
      <c r="H866" s="13">
        <f>'دیده بان بازار'!H869</f>
        <v/>
      </c>
      <c r="I866" s="13">
        <f>'دیده بان بازار'!I869</f>
        <v/>
      </c>
      <c r="J866" s="13">
        <f>'دیده بان بازار'!J869</f>
        <v/>
      </c>
      <c r="K866" s="13">
        <f>'دیده بان بازار'!K869</f>
        <v/>
      </c>
      <c r="L866" s="13">
        <f>'دیده بان بازار'!L869</f>
        <v/>
      </c>
      <c r="M866" s="13">
        <f>'دیده بان بازار'!M869</f>
        <v/>
      </c>
      <c r="N866" s="13">
        <f>'دیده بان بازار'!N869</f>
        <v/>
      </c>
      <c r="O866" s="13">
        <f>'دیده بان بازار'!O869</f>
        <v/>
      </c>
      <c r="P866" s="13">
        <f>'دیده بان بازار'!P869</f>
        <v/>
      </c>
      <c r="Q866" s="13">
        <f>'دیده بان بازار'!Q869</f>
        <v/>
      </c>
      <c r="R866" s="13">
        <f>'دیده بان بازار'!R869</f>
        <v/>
      </c>
      <c r="S866" s="13">
        <f>'دیده بان بازار'!S869</f>
        <v/>
      </c>
      <c r="T866" s="13">
        <f>'دیده بان بازار'!T869</f>
        <v/>
      </c>
      <c r="U866" s="13">
        <f>'دیده بان بازار'!U869</f>
        <v/>
      </c>
      <c r="V866" s="13">
        <f>'دیده بان بازار'!V869</f>
        <v/>
      </c>
      <c r="W866" s="6">
        <f>'دیده بان بازار'!W869</f>
        <v/>
      </c>
      <c r="X866" s="11">
        <f>IFERROR(IF(OR(R866&lt;=0,W866&lt;=0,S866&lt;=0,V866&lt;=0),0,ROUND((S866/R866)/(V866/W866),2)),0)</f>
        <v/>
      </c>
      <c r="Y866" s="11">
        <f>IFERROR(IF(OR(S866&lt;=0,V866&lt;=0),0,ROUND(S866/V866,2)),0)</f>
        <v/>
      </c>
      <c r="Z866" s="11">
        <f>IFERROR(J866-M866,0)</f>
        <v/>
      </c>
      <c r="AA866" s="11">
        <f>IFERROR(ROUND(MAX(0,MIN(100,((AB866*0.2)+(AC866*0.15)+(AD866*0.15)+(AE866*0.1)+(AF866*0.1)+(AG866*0.15)+(MIN(Y866/3,1)*100*0.1)+(AI866*0.05))*((AH866/100)*0.25+0.75))),0),0)</f>
        <v/>
      </c>
      <c r="AB866" s="11">
        <f>ROUND(MAX(0,MIN(100,((M866+10)/20)*100)),0)</f>
        <v/>
      </c>
      <c r="AC866" s="11">
        <f>IFERROR(IF(D866&lt;=0,0,ROUND(COUNTIFS($D$4:$D$3359,"&lt;="&amp;D866,$D$4:$D$3359,"&gt;0")/COUNTIF($D$4:$D$3359,"&gt;0")*100,0)),0)</f>
        <v/>
      </c>
      <c r="AD866" s="11">
        <f>IF(E866&lt;=0,0,ROUND(MAX(0,MIN(100,(LOG10(1+E866/1000000000)/LOG10(101))*100)),0))</f>
        <v/>
      </c>
      <c r="AE866" s="11">
        <f>IF(O866=N866,50,ROUND(MAX(0,MIN(100,((H866-N866)/(O866-N866))*100)),0))</f>
        <v/>
      </c>
      <c r="AF866" s="11">
        <f>ROUND(MAX(0,MIN(100,50+((H866-K866)/K866)*1000)),0)</f>
        <v/>
      </c>
      <c r="AG866" s="11">
        <f>IFERROR(ROUND(MAX(0,MIN(100,50+25*LN(MAX(0.01,X866)))),0),25)</f>
        <v/>
      </c>
      <c r="AH866" s="11">
        <f>ROUND(IF(M866&lt;=-30,0,IF(M866&lt;=-20,20,IF(M866&lt;=-10,50,100))),0)</f>
        <v/>
      </c>
      <c r="AI866" s="11">
        <f>ROUND(MAX(0,MIN(100,50+(Z866*10))),0)</f>
        <v/>
      </c>
      <c r="AJ866" s="11">
        <f>IFERROR(IF(--AA866&gt;=80,"خرید قوی",IF(--AA866&gt;=70,"خرید مشروط",IF(--AA866&gt;=60,"مراقبت",IF(--AA866&gt;=45,"ضعیف","عدم ورود")))),"")</f>
        <v/>
      </c>
    </row>
    <row r="867">
      <c r="A867" s="15">
        <f>'دیده بان بازار'!A870</f>
        <v/>
      </c>
      <c r="B867" s="16">
        <f>'دیده بان بازار'!B870</f>
        <v/>
      </c>
      <c r="C867" s="16">
        <f>'دیده بان بازار'!C870</f>
        <v/>
      </c>
      <c r="D867" s="16">
        <f>'دیده بان بازار'!D870</f>
        <v/>
      </c>
      <c r="E867" s="17">
        <f>'دیده بان بازار'!E870</f>
        <v/>
      </c>
      <c r="F867" s="16">
        <f>'دیده بان بازار'!F870</f>
        <v/>
      </c>
      <c r="G867" s="16">
        <f>'دیده بان بازار'!G870</f>
        <v/>
      </c>
      <c r="H867" s="16">
        <f>'دیده بان بازار'!H870</f>
        <v/>
      </c>
      <c r="I867" s="16">
        <f>'دیده بان بازار'!I870</f>
        <v/>
      </c>
      <c r="J867" s="16">
        <f>'دیده بان بازار'!J870</f>
        <v/>
      </c>
      <c r="K867" s="16">
        <f>'دیده بان بازار'!K870</f>
        <v/>
      </c>
      <c r="L867" s="16">
        <f>'دیده بان بازار'!L870</f>
        <v/>
      </c>
      <c r="M867" s="16">
        <f>'دیده بان بازار'!M870</f>
        <v/>
      </c>
      <c r="N867" s="16">
        <f>'دیده بان بازار'!N870</f>
        <v/>
      </c>
      <c r="O867" s="16">
        <f>'دیده بان بازار'!O870</f>
        <v/>
      </c>
      <c r="P867" s="16">
        <f>'دیده بان بازار'!P870</f>
        <v/>
      </c>
      <c r="Q867" s="16">
        <f>'دیده بان بازار'!Q870</f>
        <v/>
      </c>
      <c r="R867" s="16">
        <f>'دیده بان بازار'!R870</f>
        <v/>
      </c>
      <c r="S867" s="16">
        <f>'دیده بان بازار'!S870</f>
        <v/>
      </c>
      <c r="T867" s="16">
        <f>'دیده بان بازار'!T870</f>
        <v/>
      </c>
      <c r="U867" s="16">
        <f>'دیده بان بازار'!U870</f>
        <v/>
      </c>
      <c r="V867" s="16">
        <f>'دیده بان بازار'!V870</f>
        <v/>
      </c>
      <c r="W867" s="7">
        <f>'دیده بان بازار'!W870</f>
        <v/>
      </c>
      <c r="X867" s="11">
        <f>IFERROR(IF(OR(R867&lt;=0,W867&lt;=0,S867&lt;=0,V867&lt;=0),0,ROUND((S867/R867)/(V867/W867),2)),0)</f>
        <v/>
      </c>
      <c r="Y867" s="11">
        <f>IFERROR(IF(OR(S867&lt;=0,V867&lt;=0),0,ROUND(S867/V867,2)),0)</f>
        <v/>
      </c>
      <c r="Z867" s="11">
        <f>IFERROR(J867-M867,0)</f>
        <v/>
      </c>
      <c r="AA867" s="11">
        <f>IFERROR(ROUND(MAX(0,MIN(100,((AB867*0.2)+(AC867*0.15)+(AD867*0.15)+(AE867*0.1)+(AF867*0.1)+(AG867*0.15)+(MIN(Y867/3,1)*100*0.1)+(AI867*0.05))*((AH867/100)*0.25+0.75))),0),0)</f>
        <v/>
      </c>
      <c r="AB867" s="11">
        <f>ROUND(MAX(0,MIN(100,((M867+10)/20)*100)),0)</f>
        <v/>
      </c>
      <c r="AC867" s="11">
        <f>IFERROR(IF(D867&lt;=0,0,ROUND(COUNTIFS($D$4:$D$3359,"&lt;="&amp;D867,$D$4:$D$3359,"&gt;0")/COUNTIF($D$4:$D$3359,"&gt;0")*100,0)),0)</f>
        <v/>
      </c>
      <c r="AD867" s="11">
        <f>IF(E867&lt;=0,0,ROUND(MAX(0,MIN(100,(LOG10(1+E867/1000000000)/LOG10(101))*100)),0))</f>
        <v/>
      </c>
      <c r="AE867" s="11">
        <f>IF(O867=N867,50,ROUND(MAX(0,MIN(100,((H867-N867)/(O867-N867))*100)),0))</f>
        <v/>
      </c>
      <c r="AF867" s="11">
        <f>ROUND(MAX(0,MIN(100,50+((H867-K867)/K867)*1000)),0)</f>
        <v/>
      </c>
      <c r="AG867" s="11">
        <f>IFERROR(ROUND(MAX(0,MIN(100,50+25*LN(MAX(0.01,X867)))),0),25)</f>
        <v/>
      </c>
      <c r="AH867" s="11">
        <f>ROUND(IF(M867&lt;=-30,0,IF(M867&lt;=-20,20,IF(M867&lt;=-10,50,100))),0)</f>
        <v/>
      </c>
      <c r="AI867" s="11">
        <f>ROUND(MAX(0,MIN(100,50+(Z867*10))),0)</f>
        <v/>
      </c>
      <c r="AJ867" s="11">
        <f>IFERROR(IF(--AA867&gt;=80,"خرید قوی",IF(--AA867&gt;=70,"خرید مشروط",IF(--AA867&gt;=60,"مراقبت",IF(--AA867&gt;=45,"ضعیف","عدم ورود")))),"")</f>
        <v/>
      </c>
    </row>
    <row r="868">
      <c r="A868" s="12">
        <f>'دیده بان بازار'!A871</f>
        <v/>
      </c>
      <c r="B868" s="13">
        <f>'دیده بان بازار'!B871</f>
        <v/>
      </c>
      <c r="C868" s="13">
        <f>'دیده بان بازار'!C871</f>
        <v/>
      </c>
      <c r="D868" s="13">
        <f>'دیده بان بازار'!D871</f>
        <v/>
      </c>
      <c r="E868" s="14">
        <f>'دیده بان بازار'!E871</f>
        <v/>
      </c>
      <c r="F868" s="13">
        <f>'دیده بان بازار'!F871</f>
        <v/>
      </c>
      <c r="G868" s="13">
        <f>'دیده بان بازار'!G871</f>
        <v/>
      </c>
      <c r="H868" s="13">
        <f>'دیده بان بازار'!H871</f>
        <v/>
      </c>
      <c r="I868" s="13">
        <f>'دیده بان بازار'!I871</f>
        <v/>
      </c>
      <c r="J868" s="13">
        <f>'دیده بان بازار'!J871</f>
        <v/>
      </c>
      <c r="K868" s="13">
        <f>'دیده بان بازار'!K871</f>
        <v/>
      </c>
      <c r="L868" s="13">
        <f>'دیده بان بازار'!L871</f>
        <v/>
      </c>
      <c r="M868" s="13">
        <f>'دیده بان بازار'!M871</f>
        <v/>
      </c>
      <c r="N868" s="13">
        <f>'دیده بان بازار'!N871</f>
        <v/>
      </c>
      <c r="O868" s="13">
        <f>'دیده بان بازار'!O871</f>
        <v/>
      </c>
      <c r="P868" s="13">
        <f>'دیده بان بازار'!P871</f>
        <v/>
      </c>
      <c r="Q868" s="13">
        <f>'دیده بان بازار'!Q871</f>
        <v/>
      </c>
      <c r="R868" s="13">
        <f>'دیده بان بازار'!R871</f>
        <v/>
      </c>
      <c r="S868" s="13">
        <f>'دیده بان بازار'!S871</f>
        <v/>
      </c>
      <c r="T868" s="13">
        <f>'دیده بان بازار'!T871</f>
        <v/>
      </c>
      <c r="U868" s="13">
        <f>'دیده بان بازار'!U871</f>
        <v/>
      </c>
      <c r="V868" s="13">
        <f>'دیده بان بازار'!V871</f>
        <v/>
      </c>
      <c r="W868" s="6">
        <f>'دیده بان بازار'!W871</f>
        <v/>
      </c>
      <c r="X868" s="11">
        <f>IFERROR(IF(OR(R868&lt;=0,W868&lt;=0,S868&lt;=0,V868&lt;=0),0,ROUND((S868/R868)/(V868/W868),2)),0)</f>
        <v/>
      </c>
      <c r="Y868" s="11">
        <f>IFERROR(IF(OR(S868&lt;=0,V868&lt;=0),0,ROUND(S868/V868,2)),0)</f>
        <v/>
      </c>
      <c r="Z868" s="11">
        <f>IFERROR(J868-M868,0)</f>
        <v/>
      </c>
      <c r="AA868" s="11">
        <f>IFERROR(ROUND(MAX(0,MIN(100,((AB868*0.2)+(AC868*0.15)+(AD868*0.15)+(AE868*0.1)+(AF868*0.1)+(AG868*0.15)+(MIN(Y868/3,1)*100*0.1)+(AI868*0.05))*((AH868/100)*0.25+0.75))),0),0)</f>
        <v/>
      </c>
      <c r="AB868" s="11">
        <f>ROUND(MAX(0,MIN(100,((M868+10)/20)*100)),0)</f>
        <v/>
      </c>
      <c r="AC868" s="11">
        <f>IFERROR(IF(D868&lt;=0,0,ROUND(COUNTIFS($D$4:$D$3359,"&lt;="&amp;D868,$D$4:$D$3359,"&gt;0")/COUNTIF($D$4:$D$3359,"&gt;0")*100,0)),0)</f>
        <v/>
      </c>
      <c r="AD868" s="11">
        <f>IF(E868&lt;=0,0,ROUND(MAX(0,MIN(100,(LOG10(1+E868/1000000000)/LOG10(101))*100)),0))</f>
        <v/>
      </c>
      <c r="AE868" s="11">
        <f>IF(O868=N868,50,ROUND(MAX(0,MIN(100,((H868-N868)/(O868-N868))*100)),0))</f>
        <v/>
      </c>
      <c r="AF868" s="11">
        <f>ROUND(MAX(0,MIN(100,50+((H868-K868)/K868)*1000)),0)</f>
        <v/>
      </c>
      <c r="AG868" s="11">
        <f>IFERROR(ROUND(MAX(0,MIN(100,50+25*LN(MAX(0.01,X868)))),0),25)</f>
        <v/>
      </c>
      <c r="AH868" s="11">
        <f>ROUND(IF(M868&lt;=-30,0,IF(M868&lt;=-20,20,IF(M868&lt;=-10,50,100))),0)</f>
        <v/>
      </c>
      <c r="AI868" s="11">
        <f>ROUND(MAX(0,MIN(100,50+(Z868*10))),0)</f>
        <v/>
      </c>
      <c r="AJ868" s="11">
        <f>IFERROR(IF(--AA868&gt;=80,"خرید قوی",IF(--AA868&gt;=70,"خرید مشروط",IF(--AA868&gt;=60,"مراقبت",IF(--AA868&gt;=45,"ضعیف","عدم ورود")))),"")</f>
        <v/>
      </c>
    </row>
    <row r="869">
      <c r="A869" s="15">
        <f>'دیده بان بازار'!A872</f>
        <v/>
      </c>
      <c r="B869" s="16">
        <f>'دیده بان بازار'!B872</f>
        <v/>
      </c>
      <c r="C869" s="16">
        <f>'دیده بان بازار'!C872</f>
        <v/>
      </c>
      <c r="D869" s="16">
        <f>'دیده بان بازار'!D872</f>
        <v/>
      </c>
      <c r="E869" s="17">
        <f>'دیده بان بازار'!E872</f>
        <v/>
      </c>
      <c r="F869" s="16">
        <f>'دیده بان بازار'!F872</f>
        <v/>
      </c>
      <c r="G869" s="16">
        <f>'دیده بان بازار'!G872</f>
        <v/>
      </c>
      <c r="H869" s="16">
        <f>'دیده بان بازار'!H872</f>
        <v/>
      </c>
      <c r="I869" s="16">
        <f>'دیده بان بازار'!I872</f>
        <v/>
      </c>
      <c r="J869" s="16">
        <f>'دیده بان بازار'!J872</f>
        <v/>
      </c>
      <c r="K869" s="16">
        <f>'دیده بان بازار'!K872</f>
        <v/>
      </c>
      <c r="L869" s="16">
        <f>'دیده بان بازار'!L872</f>
        <v/>
      </c>
      <c r="M869" s="16">
        <f>'دیده بان بازار'!M872</f>
        <v/>
      </c>
      <c r="N869" s="16">
        <f>'دیده بان بازار'!N872</f>
        <v/>
      </c>
      <c r="O869" s="16">
        <f>'دیده بان بازار'!O872</f>
        <v/>
      </c>
      <c r="P869" s="16">
        <f>'دیده بان بازار'!P872</f>
        <v/>
      </c>
      <c r="Q869" s="16">
        <f>'دیده بان بازار'!Q872</f>
        <v/>
      </c>
      <c r="R869" s="16">
        <f>'دیده بان بازار'!R872</f>
        <v/>
      </c>
      <c r="S869" s="16">
        <f>'دیده بان بازار'!S872</f>
        <v/>
      </c>
      <c r="T869" s="16">
        <f>'دیده بان بازار'!T872</f>
        <v/>
      </c>
      <c r="U869" s="16">
        <f>'دیده بان بازار'!U872</f>
        <v/>
      </c>
      <c r="V869" s="16">
        <f>'دیده بان بازار'!V872</f>
        <v/>
      </c>
      <c r="W869" s="7">
        <f>'دیده بان بازار'!W872</f>
        <v/>
      </c>
      <c r="X869" s="11">
        <f>IFERROR(IF(OR(R869&lt;=0,W869&lt;=0,S869&lt;=0,V869&lt;=0),0,ROUND((S869/R869)/(V869/W869),2)),0)</f>
        <v/>
      </c>
      <c r="Y869" s="11">
        <f>IFERROR(IF(OR(S869&lt;=0,V869&lt;=0),0,ROUND(S869/V869,2)),0)</f>
        <v/>
      </c>
      <c r="Z869" s="11">
        <f>IFERROR(J869-M869,0)</f>
        <v/>
      </c>
      <c r="AA869" s="11">
        <f>IFERROR(ROUND(MAX(0,MIN(100,((AB869*0.2)+(AC869*0.15)+(AD869*0.15)+(AE869*0.1)+(AF869*0.1)+(AG869*0.15)+(MIN(Y869/3,1)*100*0.1)+(AI869*0.05))*((AH869/100)*0.25+0.75))),0),0)</f>
        <v/>
      </c>
      <c r="AB869" s="11">
        <f>ROUND(MAX(0,MIN(100,((M869+10)/20)*100)),0)</f>
        <v/>
      </c>
      <c r="AC869" s="11">
        <f>IFERROR(IF(D869&lt;=0,0,ROUND(COUNTIFS($D$4:$D$3359,"&lt;="&amp;D869,$D$4:$D$3359,"&gt;0")/COUNTIF($D$4:$D$3359,"&gt;0")*100,0)),0)</f>
        <v/>
      </c>
      <c r="AD869" s="11">
        <f>IF(E869&lt;=0,0,ROUND(MAX(0,MIN(100,(LOG10(1+E869/1000000000)/LOG10(101))*100)),0))</f>
        <v/>
      </c>
      <c r="AE869" s="11">
        <f>IF(O869=N869,50,ROUND(MAX(0,MIN(100,((H869-N869)/(O869-N869))*100)),0))</f>
        <v/>
      </c>
      <c r="AF869" s="11">
        <f>ROUND(MAX(0,MIN(100,50+((H869-K869)/K869)*1000)),0)</f>
        <v/>
      </c>
      <c r="AG869" s="11">
        <f>IFERROR(ROUND(MAX(0,MIN(100,50+25*LN(MAX(0.01,X869)))),0),25)</f>
        <v/>
      </c>
      <c r="AH869" s="11">
        <f>ROUND(IF(M869&lt;=-30,0,IF(M869&lt;=-20,20,IF(M869&lt;=-10,50,100))),0)</f>
        <v/>
      </c>
      <c r="AI869" s="11">
        <f>ROUND(MAX(0,MIN(100,50+(Z869*10))),0)</f>
        <v/>
      </c>
      <c r="AJ869" s="11">
        <f>IFERROR(IF(--AA869&gt;=80,"خرید قوی",IF(--AA869&gt;=70,"خرید مشروط",IF(--AA869&gt;=60,"مراقبت",IF(--AA869&gt;=45,"ضعیف","عدم ورود")))),"")</f>
        <v/>
      </c>
    </row>
    <row r="870">
      <c r="A870" s="12">
        <f>'دیده بان بازار'!A873</f>
        <v/>
      </c>
      <c r="B870" s="13">
        <f>'دیده بان بازار'!B873</f>
        <v/>
      </c>
      <c r="C870" s="13">
        <f>'دیده بان بازار'!C873</f>
        <v/>
      </c>
      <c r="D870" s="13">
        <f>'دیده بان بازار'!D873</f>
        <v/>
      </c>
      <c r="E870" s="14">
        <f>'دیده بان بازار'!E873</f>
        <v/>
      </c>
      <c r="F870" s="13">
        <f>'دیده بان بازار'!F873</f>
        <v/>
      </c>
      <c r="G870" s="13">
        <f>'دیده بان بازار'!G873</f>
        <v/>
      </c>
      <c r="H870" s="13">
        <f>'دیده بان بازار'!H873</f>
        <v/>
      </c>
      <c r="I870" s="13">
        <f>'دیده بان بازار'!I873</f>
        <v/>
      </c>
      <c r="J870" s="13">
        <f>'دیده بان بازار'!J873</f>
        <v/>
      </c>
      <c r="K870" s="13">
        <f>'دیده بان بازار'!K873</f>
        <v/>
      </c>
      <c r="L870" s="13">
        <f>'دیده بان بازار'!L873</f>
        <v/>
      </c>
      <c r="M870" s="13">
        <f>'دیده بان بازار'!M873</f>
        <v/>
      </c>
      <c r="N870" s="13">
        <f>'دیده بان بازار'!N873</f>
        <v/>
      </c>
      <c r="O870" s="13">
        <f>'دیده بان بازار'!O873</f>
        <v/>
      </c>
      <c r="P870" s="13">
        <f>'دیده بان بازار'!P873</f>
        <v/>
      </c>
      <c r="Q870" s="13">
        <f>'دیده بان بازار'!Q873</f>
        <v/>
      </c>
      <c r="R870" s="13">
        <f>'دیده بان بازار'!R873</f>
        <v/>
      </c>
      <c r="S870" s="13">
        <f>'دیده بان بازار'!S873</f>
        <v/>
      </c>
      <c r="T870" s="13">
        <f>'دیده بان بازار'!T873</f>
        <v/>
      </c>
      <c r="U870" s="13">
        <f>'دیده بان بازار'!U873</f>
        <v/>
      </c>
      <c r="V870" s="13">
        <f>'دیده بان بازار'!V873</f>
        <v/>
      </c>
      <c r="W870" s="6">
        <f>'دیده بان بازار'!W873</f>
        <v/>
      </c>
      <c r="X870" s="11">
        <f>IFERROR(IF(OR(R870&lt;=0,W870&lt;=0,S870&lt;=0,V870&lt;=0),0,ROUND((S870/R870)/(V870/W870),2)),0)</f>
        <v/>
      </c>
      <c r="Y870" s="11">
        <f>IFERROR(IF(OR(S870&lt;=0,V870&lt;=0),0,ROUND(S870/V870,2)),0)</f>
        <v/>
      </c>
      <c r="Z870" s="11">
        <f>IFERROR(J870-M870,0)</f>
        <v/>
      </c>
      <c r="AA870" s="11">
        <f>IFERROR(ROUND(MAX(0,MIN(100,((AB870*0.2)+(AC870*0.15)+(AD870*0.15)+(AE870*0.1)+(AF870*0.1)+(AG870*0.15)+(MIN(Y870/3,1)*100*0.1)+(AI870*0.05))*((AH870/100)*0.25+0.75))),0),0)</f>
        <v/>
      </c>
      <c r="AB870" s="11">
        <f>ROUND(MAX(0,MIN(100,((M870+10)/20)*100)),0)</f>
        <v/>
      </c>
      <c r="AC870" s="11">
        <f>IFERROR(IF(D870&lt;=0,0,ROUND(COUNTIFS($D$4:$D$3359,"&lt;="&amp;D870,$D$4:$D$3359,"&gt;0")/COUNTIF($D$4:$D$3359,"&gt;0")*100,0)),0)</f>
        <v/>
      </c>
      <c r="AD870" s="11">
        <f>IF(E870&lt;=0,0,ROUND(MAX(0,MIN(100,(LOG10(1+E870/1000000000)/LOG10(101))*100)),0))</f>
        <v/>
      </c>
      <c r="AE870" s="11">
        <f>IF(O870=N870,50,ROUND(MAX(0,MIN(100,((H870-N870)/(O870-N870))*100)),0))</f>
        <v/>
      </c>
      <c r="AF870" s="11">
        <f>ROUND(MAX(0,MIN(100,50+((H870-K870)/K870)*1000)),0)</f>
        <v/>
      </c>
      <c r="AG870" s="11">
        <f>IFERROR(ROUND(MAX(0,MIN(100,50+25*LN(MAX(0.01,X870)))),0),25)</f>
        <v/>
      </c>
      <c r="AH870" s="11">
        <f>ROUND(IF(M870&lt;=-30,0,IF(M870&lt;=-20,20,IF(M870&lt;=-10,50,100))),0)</f>
        <v/>
      </c>
      <c r="AI870" s="11">
        <f>ROUND(MAX(0,MIN(100,50+(Z870*10))),0)</f>
        <v/>
      </c>
      <c r="AJ870" s="11">
        <f>IFERROR(IF(--AA870&gt;=80,"خرید قوی",IF(--AA870&gt;=70,"خرید مشروط",IF(--AA870&gt;=60,"مراقبت",IF(--AA870&gt;=45,"ضعیف","عدم ورود")))),"")</f>
        <v/>
      </c>
    </row>
    <row r="871">
      <c r="A871" s="15">
        <f>'دیده بان بازار'!A874</f>
        <v/>
      </c>
      <c r="B871" s="16">
        <f>'دیده بان بازار'!B874</f>
        <v/>
      </c>
      <c r="C871" s="16">
        <f>'دیده بان بازار'!C874</f>
        <v/>
      </c>
      <c r="D871" s="16">
        <f>'دیده بان بازار'!D874</f>
        <v/>
      </c>
      <c r="E871" s="17">
        <f>'دیده بان بازار'!E874</f>
        <v/>
      </c>
      <c r="F871" s="16">
        <f>'دیده بان بازار'!F874</f>
        <v/>
      </c>
      <c r="G871" s="16">
        <f>'دیده بان بازار'!G874</f>
        <v/>
      </c>
      <c r="H871" s="16">
        <f>'دیده بان بازار'!H874</f>
        <v/>
      </c>
      <c r="I871" s="16">
        <f>'دیده بان بازار'!I874</f>
        <v/>
      </c>
      <c r="J871" s="16">
        <f>'دیده بان بازار'!J874</f>
        <v/>
      </c>
      <c r="K871" s="16">
        <f>'دیده بان بازار'!K874</f>
        <v/>
      </c>
      <c r="L871" s="16">
        <f>'دیده بان بازار'!L874</f>
        <v/>
      </c>
      <c r="M871" s="16">
        <f>'دیده بان بازار'!M874</f>
        <v/>
      </c>
      <c r="N871" s="16">
        <f>'دیده بان بازار'!N874</f>
        <v/>
      </c>
      <c r="O871" s="16">
        <f>'دیده بان بازار'!O874</f>
        <v/>
      </c>
      <c r="P871" s="16">
        <f>'دیده بان بازار'!P874</f>
        <v/>
      </c>
      <c r="Q871" s="16">
        <f>'دیده بان بازار'!Q874</f>
        <v/>
      </c>
      <c r="R871" s="16">
        <f>'دیده بان بازار'!R874</f>
        <v/>
      </c>
      <c r="S871" s="16">
        <f>'دیده بان بازار'!S874</f>
        <v/>
      </c>
      <c r="T871" s="16">
        <f>'دیده بان بازار'!T874</f>
        <v/>
      </c>
      <c r="U871" s="16">
        <f>'دیده بان بازار'!U874</f>
        <v/>
      </c>
      <c r="V871" s="16">
        <f>'دیده بان بازار'!V874</f>
        <v/>
      </c>
      <c r="W871" s="7">
        <f>'دیده بان بازار'!W874</f>
        <v/>
      </c>
      <c r="X871" s="11">
        <f>IFERROR(IF(OR(R871&lt;=0,W871&lt;=0,S871&lt;=0,V871&lt;=0),0,ROUND((S871/R871)/(V871/W871),2)),0)</f>
        <v/>
      </c>
      <c r="Y871" s="11">
        <f>IFERROR(IF(OR(S871&lt;=0,V871&lt;=0),0,ROUND(S871/V871,2)),0)</f>
        <v/>
      </c>
      <c r="Z871" s="11">
        <f>IFERROR(J871-M871,0)</f>
        <v/>
      </c>
      <c r="AA871" s="11">
        <f>IFERROR(ROUND(MAX(0,MIN(100,((AB871*0.2)+(AC871*0.15)+(AD871*0.15)+(AE871*0.1)+(AF871*0.1)+(AG871*0.15)+(MIN(Y871/3,1)*100*0.1)+(AI871*0.05))*((AH871/100)*0.25+0.75))),0),0)</f>
        <v/>
      </c>
      <c r="AB871" s="11">
        <f>ROUND(MAX(0,MIN(100,((M871+10)/20)*100)),0)</f>
        <v/>
      </c>
      <c r="AC871" s="11">
        <f>IFERROR(IF(D871&lt;=0,0,ROUND(COUNTIFS($D$4:$D$3359,"&lt;="&amp;D871,$D$4:$D$3359,"&gt;0")/COUNTIF($D$4:$D$3359,"&gt;0")*100,0)),0)</f>
        <v/>
      </c>
      <c r="AD871" s="11">
        <f>IF(E871&lt;=0,0,ROUND(MAX(0,MIN(100,(LOG10(1+E871/1000000000)/LOG10(101))*100)),0))</f>
        <v/>
      </c>
      <c r="AE871" s="11">
        <f>IF(O871=N871,50,ROUND(MAX(0,MIN(100,((H871-N871)/(O871-N871))*100)),0))</f>
        <v/>
      </c>
      <c r="AF871" s="11">
        <f>ROUND(MAX(0,MIN(100,50+((H871-K871)/K871)*1000)),0)</f>
        <v/>
      </c>
      <c r="AG871" s="11">
        <f>IFERROR(ROUND(MAX(0,MIN(100,50+25*LN(MAX(0.01,X871)))),0),25)</f>
        <v/>
      </c>
      <c r="AH871" s="11">
        <f>ROUND(IF(M871&lt;=-30,0,IF(M871&lt;=-20,20,IF(M871&lt;=-10,50,100))),0)</f>
        <v/>
      </c>
      <c r="AI871" s="11">
        <f>ROUND(MAX(0,MIN(100,50+(Z871*10))),0)</f>
        <v/>
      </c>
      <c r="AJ871" s="11">
        <f>IFERROR(IF(--AA871&gt;=80,"خرید قوی",IF(--AA871&gt;=70,"خرید مشروط",IF(--AA871&gt;=60,"مراقبت",IF(--AA871&gt;=45,"ضعیف","عدم ورود")))),"")</f>
        <v/>
      </c>
    </row>
    <row r="872">
      <c r="A872" s="15">
        <f>'دیده بان بازار'!A875</f>
        <v/>
      </c>
      <c r="B872" s="16">
        <f>'دیده بان بازار'!B875</f>
        <v/>
      </c>
      <c r="C872" s="16">
        <f>'دیده بان بازار'!C875</f>
        <v/>
      </c>
      <c r="D872" s="16">
        <f>'دیده بان بازار'!D875</f>
        <v/>
      </c>
      <c r="E872" s="17">
        <f>'دیده بان بازار'!E875</f>
        <v/>
      </c>
      <c r="F872" s="16">
        <f>'دیده بان بازار'!F875</f>
        <v/>
      </c>
      <c r="G872" s="16">
        <f>'دیده بان بازار'!G875</f>
        <v/>
      </c>
      <c r="H872" s="16">
        <f>'دیده بان بازار'!H875</f>
        <v/>
      </c>
      <c r="I872" s="16">
        <f>'دیده بان بازار'!I875</f>
        <v/>
      </c>
      <c r="J872" s="16">
        <f>'دیده بان بازار'!J875</f>
        <v/>
      </c>
      <c r="K872" s="16">
        <f>'دیده بان بازار'!K875</f>
        <v/>
      </c>
      <c r="L872" s="16">
        <f>'دیده بان بازار'!L875</f>
        <v/>
      </c>
      <c r="M872" s="16">
        <f>'دیده بان بازار'!M875</f>
        <v/>
      </c>
      <c r="N872" s="16">
        <f>'دیده بان بازار'!N875</f>
        <v/>
      </c>
      <c r="O872" s="16">
        <f>'دیده بان بازار'!O875</f>
        <v/>
      </c>
      <c r="P872" s="16">
        <f>'دیده بان بازار'!P875</f>
        <v/>
      </c>
      <c r="Q872" s="16">
        <f>'دیده بان بازار'!Q875</f>
        <v/>
      </c>
      <c r="R872" s="16">
        <f>'دیده بان بازار'!R875</f>
        <v/>
      </c>
      <c r="S872" s="16">
        <f>'دیده بان بازار'!S875</f>
        <v/>
      </c>
      <c r="T872" s="16">
        <f>'دیده بان بازار'!T875</f>
        <v/>
      </c>
      <c r="U872" s="16">
        <f>'دیده بان بازار'!U875</f>
        <v/>
      </c>
      <c r="V872" s="16">
        <f>'دیده بان بازار'!V875</f>
        <v/>
      </c>
      <c r="W872" s="7">
        <f>'دیده بان بازار'!W875</f>
        <v/>
      </c>
      <c r="X872" s="11">
        <f>IFERROR(IF(OR(R872&lt;=0,W872&lt;=0,S872&lt;=0,V872&lt;=0),0,ROUND((S872/R872)/(V872/W872),2)),0)</f>
        <v/>
      </c>
      <c r="Y872" s="11">
        <f>IFERROR(IF(OR(S872&lt;=0,V872&lt;=0),0,ROUND(S872/V872,2)),0)</f>
        <v/>
      </c>
      <c r="Z872" s="11">
        <f>IFERROR(J872-M872,0)</f>
        <v/>
      </c>
      <c r="AA872" s="11">
        <f>IFERROR(ROUND(MAX(0,MIN(100,((AB872*0.2)+(AC872*0.15)+(AD872*0.15)+(AE872*0.1)+(AF872*0.1)+(AG872*0.15)+(MIN(Y872/3,1)*100*0.1)+(AI872*0.05))*((AH872/100)*0.25+0.75))),0),0)</f>
        <v/>
      </c>
      <c r="AB872" s="11">
        <f>ROUND(MAX(0,MIN(100,((M872+10)/20)*100)),0)</f>
        <v/>
      </c>
      <c r="AC872" s="11">
        <f>IFERROR(IF(D872&lt;=0,0,ROUND(COUNTIFS($D$4:$D$3359,"&lt;="&amp;D872,$D$4:$D$3359,"&gt;0")/COUNTIF($D$4:$D$3359,"&gt;0")*100,0)),0)</f>
        <v/>
      </c>
      <c r="AD872" s="11">
        <f>IF(E872&lt;=0,0,ROUND(MAX(0,MIN(100,(LOG10(1+E872/1000000000)/LOG10(101))*100)),0))</f>
        <v/>
      </c>
      <c r="AE872" s="11">
        <f>IF(O872=N872,50,ROUND(MAX(0,MIN(100,((H872-N872)/(O872-N872))*100)),0))</f>
        <v/>
      </c>
      <c r="AF872" s="11">
        <f>ROUND(MAX(0,MIN(100,50+((H872-K872)/K872)*1000)),0)</f>
        <v/>
      </c>
      <c r="AG872" s="11">
        <f>IFERROR(ROUND(MAX(0,MIN(100,50+25*LN(MAX(0.01,X872)))),0),25)</f>
        <v/>
      </c>
      <c r="AH872" s="11">
        <f>ROUND(IF(M872&lt;=-30,0,IF(M872&lt;=-20,20,IF(M872&lt;=-10,50,100))),0)</f>
        <v/>
      </c>
      <c r="AI872" s="11">
        <f>ROUND(MAX(0,MIN(100,50+(Z872*10))),0)</f>
        <v/>
      </c>
      <c r="AJ872" s="11">
        <f>IFERROR(IF(--AA872&gt;=80,"خرید قوی",IF(--AA872&gt;=70,"خرید مشروط",IF(--AA872&gt;=60,"مراقبت",IF(--AA872&gt;=45,"ضعیف","عدم ورود")))),"")</f>
        <v/>
      </c>
    </row>
    <row r="873">
      <c r="A873" s="12">
        <f>'دیده بان بازار'!A876</f>
        <v/>
      </c>
      <c r="B873" s="13">
        <f>'دیده بان بازار'!B876</f>
        <v/>
      </c>
      <c r="C873" s="13">
        <f>'دیده بان بازار'!C876</f>
        <v/>
      </c>
      <c r="D873" s="13">
        <f>'دیده بان بازار'!D876</f>
        <v/>
      </c>
      <c r="E873" s="14">
        <f>'دیده بان بازار'!E876</f>
        <v/>
      </c>
      <c r="F873" s="13">
        <f>'دیده بان بازار'!F876</f>
        <v/>
      </c>
      <c r="G873" s="13">
        <f>'دیده بان بازار'!G876</f>
        <v/>
      </c>
      <c r="H873" s="13">
        <f>'دیده بان بازار'!H876</f>
        <v/>
      </c>
      <c r="I873" s="13">
        <f>'دیده بان بازار'!I876</f>
        <v/>
      </c>
      <c r="J873" s="13">
        <f>'دیده بان بازار'!J876</f>
        <v/>
      </c>
      <c r="K873" s="13">
        <f>'دیده بان بازار'!K876</f>
        <v/>
      </c>
      <c r="L873" s="13">
        <f>'دیده بان بازار'!L876</f>
        <v/>
      </c>
      <c r="M873" s="13">
        <f>'دیده بان بازار'!M876</f>
        <v/>
      </c>
      <c r="N873" s="13">
        <f>'دیده بان بازار'!N876</f>
        <v/>
      </c>
      <c r="O873" s="13">
        <f>'دیده بان بازار'!O876</f>
        <v/>
      </c>
      <c r="P873" s="13">
        <f>'دیده بان بازار'!P876</f>
        <v/>
      </c>
      <c r="Q873" s="13">
        <f>'دیده بان بازار'!Q876</f>
        <v/>
      </c>
      <c r="R873" s="13">
        <f>'دیده بان بازار'!R876</f>
        <v/>
      </c>
      <c r="S873" s="13">
        <f>'دیده بان بازار'!S876</f>
        <v/>
      </c>
      <c r="T873" s="13">
        <f>'دیده بان بازار'!T876</f>
        <v/>
      </c>
      <c r="U873" s="13">
        <f>'دیده بان بازار'!U876</f>
        <v/>
      </c>
      <c r="V873" s="13">
        <f>'دیده بان بازار'!V876</f>
        <v/>
      </c>
      <c r="W873" s="6">
        <f>'دیده بان بازار'!W876</f>
        <v/>
      </c>
      <c r="X873" s="11">
        <f>IFERROR(IF(OR(R873&lt;=0,W873&lt;=0,S873&lt;=0,V873&lt;=0),0,ROUND((S873/R873)/(V873/W873),2)),0)</f>
        <v/>
      </c>
      <c r="Y873" s="11">
        <f>IFERROR(IF(OR(S873&lt;=0,V873&lt;=0),0,ROUND(S873/V873,2)),0)</f>
        <v/>
      </c>
      <c r="Z873" s="11">
        <f>IFERROR(J873-M873,0)</f>
        <v/>
      </c>
      <c r="AA873" s="11">
        <f>IFERROR(ROUND(MAX(0,MIN(100,((AB873*0.2)+(AC873*0.15)+(AD873*0.15)+(AE873*0.1)+(AF873*0.1)+(AG873*0.15)+(MIN(Y873/3,1)*100*0.1)+(AI873*0.05))*((AH873/100)*0.25+0.75))),0),0)</f>
        <v/>
      </c>
      <c r="AB873" s="11">
        <f>ROUND(MAX(0,MIN(100,((M873+10)/20)*100)),0)</f>
        <v/>
      </c>
      <c r="AC873" s="11">
        <f>IFERROR(IF(D873&lt;=0,0,ROUND(COUNTIFS($D$4:$D$3359,"&lt;="&amp;D873,$D$4:$D$3359,"&gt;0")/COUNTIF($D$4:$D$3359,"&gt;0")*100,0)),0)</f>
        <v/>
      </c>
      <c r="AD873" s="11">
        <f>IF(E873&lt;=0,0,ROUND(MAX(0,MIN(100,(LOG10(1+E873/1000000000)/LOG10(101))*100)),0))</f>
        <v/>
      </c>
      <c r="AE873" s="11">
        <f>IF(O873=N873,50,ROUND(MAX(0,MIN(100,((H873-N873)/(O873-N873))*100)),0))</f>
        <v/>
      </c>
      <c r="AF873" s="11">
        <f>ROUND(MAX(0,MIN(100,50+((H873-K873)/K873)*1000)),0)</f>
        <v/>
      </c>
      <c r="AG873" s="11">
        <f>IFERROR(ROUND(MAX(0,MIN(100,50+25*LN(MAX(0.01,X873)))),0),25)</f>
        <v/>
      </c>
      <c r="AH873" s="11">
        <f>ROUND(IF(M873&lt;=-30,0,IF(M873&lt;=-20,20,IF(M873&lt;=-10,50,100))),0)</f>
        <v/>
      </c>
      <c r="AI873" s="11">
        <f>ROUND(MAX(0,MIN(100,50+(Z873*10))),0)</f>
        <v/>
      </c>
      <c r="AJ873" s="11">
        <f>IFERROR(IF(--AA873&gt;=80,"خرید قوی",IF(--AA873&gt;=70,"خرید مشروط",IF(--AA873&gt;=60,"مراقبت",IF(--AA873&gt;=45,"ضعیف","عدم ورود")))),"")</f>
        <v/>
      </c>
    </row>
    <row r="874">
      <c r="A874" s="15">
        <f>'دیده بان بازار'!A877</f>
        <v/>
      </c>
      <c r="B874" s="16">
        <f>'دیده بان بازار'!B877</f>
        <v/>
      </c>
      <c r="C874" s="16">
        <f>'دیده بان بازار'!C877</f>
        <v/>
      </c>
      <c r="D874" s="16">
        <f>'دیده بان بازار'!D877</f>
        <v/>
      </c>
      <c r="E874" s="17">
        <f>'دیده بان بازار'!E877</f>
        <v/>
      </c>
      <c r="F874" s="16">
        <f>'دیده بان بازار'!F877</f>
        <v/>
      </c>
      <c r="G874" s="16">
        <f>'دیده بان بازار'!G877</f>
        <v/>
      </c>
      <c r="H874" s="16">
        <f>'دیده بان بازار'!H877</f>
        <v/>
      </c>
      <c r="I874" s="16">
        <f>'دیده بان بازار'!I877</f>
        <v/>
      </c>
      <c r="J874" s="16">
        <f>'دیده بان بازار'!J877</f>
        <v/>
      </c>
      <c r="K874" s="16">
        <f>'دیده بان بازار'!K877</f>
        <v/>
      </c>
      <c r="L874" s="16">
        <f>'دیده بان بازار'!L877</f>
        <v/>
      </c>
      <c r="M874" s="16">
        <f>'دیده بان بازار'!M877</f>
        <v/>
      </c>
      <c r="N874" s="16">
        <f>'دیده بان بازار'!N877</f>
        <v/>
      </c>
      <c r="O874" s="16">
        <f>'دیده بان بازار'!O877</f>
        <v/>
      </c>
      <c r="P874" s="16">
        <f>'دیده بان بازار'!P877</f>
        <v/>
      </c>
      <c r="Q874" s="16">
        <f>'دیده بان بازار'!Q877</f>
        <v/>
      </c>
      <c r="R874" s="16">
        <f>'دیده بان بازار'!R877</f>
        <v/>
      </c>
      <c r="S874" s="16">
        <f>'دیده بان بازار'!S877</f>
        <v/>
      </c>
      <c r="T874" s="16">
        <f>'دیده بان بازار'!T877</f>
        <v/>
      </c>
      <c r="U874" s="16">
        <f>'دیده بان بازار'!U877</f>
        <v/>
      </c>
      <c r="V874" s="16">
        <f>'دیده بان بازار'!V877</f>
        <v/>
      </c>
      <c r="W874" s="7">
        <f>'دیده بان بازار'!W877</f>
        <v/>
      </c>
      <c r="X874" s="11">
        <f>IFERROR(IF(OR(R874&lt;=0,W874&lt;=0,S874&lt;=0,V874&lt;=0),0,ROUND((S874/R874)/(V874/W874),2)),0)</f>
        <v/>
      </c>
      <c r="Y874" s="11">
        <f>IFERROR(IF(OR(S874&lt;=0,V874&lt;=0),0,ROUND(S874/V874,2)),0)</f>
        <v/>
      </c>
      <c r="Z874" s="11">
        <f>IFERROR(J874-M874,0)</f>
        <v/>
      </c>
      <c r="AA874" s="11">
        <f>IFERROR(ROUND(MAX(0,MIN(100,((AB874*0.2)+(AC874*0.15)+(AD874*0.15)+(AE874*0.1)+(AF874*0.1)+(AG874*0.15)+(MIN(Y874/3,1)*100*0.1)+(AI874*0.05))*((AH874/100)*0.25+0.75))),0),0)</f>
        <v/>
      </c>
      <c r="AB874" s="11">
        <f>ROUND(MAX(0,MIN(100,((M874+10)/20)*100)),0)</f>
        <v/>
      </c>
      <c r="AC874" s="11">
        <f>IFERROR(IF(D874&lt;=0,0,ROUND(COUNTIFS($D$4:$D$3359,"&lt;="&amp;D874,$D$4:$D$3359,"&gt;0")/COUNTIF($D$4:$D$3359,"&gt;0")*100,0)),0)</f>
        <v/>
      </c>
      <c r="AD874" s="11">
        <f>IF(E874&lt;=0,0,ROUND(MAX(0,MIN(100,(LOG10(1+E874/1000000000)/LOG10(101))*100)),0))</f>
        <v/>
      </c>
      <c r="AE874" s="11">
        <f>IF(O874=N874,50,ROUND(MAX(0,MIN(100,((H874-N874)/(O874-N874))*100)),0))</f>
        <v/>
      </c>
      <c r="AF874" s="11">
        <f>ROUND(MAX(0,MIN(100,50+((H874-K874)/K874)*1000)),0)</f>
        <v/>
      </c>
      <c r="AG874" s="11">
        <f>IFERROR(ROUND(MAX(0,MIN(100,50+25*LN(MAX(0.01,X874)))),0),25)</f>
        <v/>
      </c>
      <c r="AH874" s="11">
        <f>ROUND(IF(M874&lt;=-30,0,IF(M874&lt;=-20,20,IF(M874&lt;=-10,50,100))),0)</f>
        <v/>
      </c>
      <c r="AI874" s="11">
        <f>ROUND(MAX(0,MIN(100,50+(Z874*10))),0)</f>
        <v/>
      </c>
      <c r="AJ874" s="11">
        <f>IFERROR(IF(--AA874&gt;=80,"خرید قوی",IF(--AA874&gt;=70,"خرید مشروط",IF(--AA874&gt;=60,"مراقبت",IF(--AA874&gt;=45,"ضعیف","عدم ورود")))),"")</f>
        <v/>
      </c>
    </row>
    <row r="875">
      <c r="A875" s="12">
        <f>'دیده بان بازار'!A878</f>
        <v/>
      </c>
      <c r="B875" s="13">
        <f>'دیده بان بازار'!B878</f>
        <v/>
      </c>
      <c r="C875" s="13">
        <f>'دیده بان بازار'!C878</f>
        <v/>
      </c>
      <c r="D875" s="13">
        <f>'دیده بان بازار'!D878</f>
        <v/>
      </c>
      <c r="E875" s="14">
        <f>'دیده بان بازار'!E878</f>
        <v/>
      </c>
      <c r="F875" s="13">
        <f>'دیده بان بازار'!F878</f>
        <v/>
      </c>
      <c r="G875" s="13">
        <f>'دیده بان بازار'!G878</f>
        <v/>
      </c>
      <c r="H875" s="13">
        <f>'دیده بان بازار'!H878</f>
        <v/>
      </c>
      <c r="I875" s="13">
        <f>'دیده بان بازار'!I878</f>
        <v/>
      </c>
      <c r="J875" s="13">
        <f>'دیده بان بازار'!J878</f>
        <v/>
      </c>
      <c r="K875" s="13">
        <f>'دیده بان بازار'!K878</f>
        <v/>
      </c>
      <c r="L875" s="13">
        <f>'دیده بان بازار'!L878</f>
        <v/>
      </c>
      <c r="M875" s="13">
        <f>'دیده بان بازار'!M878</f>
        <v/>
      </c>
      <c r="N875" s="13">
        <f>'دیده بان بازار'!N878</f>
        <v/>
      </c>
      <c r="O875" s="13">
        <f>'دیده بان بازار'!O878</f>
        <v/>
      </c>
      <c r="P875" s="13">
        <f>'دیده بان بازار'!P878</f>
        <v/>
      </c>
      <c r="Q875" s="13">
        <f>'دیده بان بازار'!Q878</f>
        <v/>
      </c>
      <c r="R875" s="13">
        <f>'دیده بان بازار'!R878</f>
        <v/>
      </c>
      <c r="S875" s="13">
        <f>'دیده بان بازار'!S878</f>
        <v/>
      </c>
      <c r="T875" s="13">
        <f>'دیده بان بازار'!T878</f>
        <v/>
      </c>
      <c r="U875" s="13">
        <f>'دیده بان بازار'!U878</f>
        <v/>
      </c>
      <c r="V875" s="13">
        <f>'دیده بان بازار'!V878</f>
        <v/>
      </c>
      <c r="W875" s="6">
        <f>'دیده بان بازار'!W878</f>
        <v/>
      </c>
      <c r="X875" s="11">
        <f>IFERROR(IF(OR(R875&lt;=0,W875&lt;=0,S875&lt;=0,V875&lt;=0),0,ROUND((S875/R875)/(V875/W875),2)),0)</f>
        <v/>
      </c>
      <c r="Y875" s="11">
        <f>IFERROR(IF(OR(S875&lt;=0,V875&lt;=0),0,ROUND(S875/V875,2)),0)</f>
        <v/>
      </c>
      <c r="Z875" s="11">
        <f>IFERROR(J875-M875,0)</f>
        <v/>
      </c>
      <c r="AA875" s="11">
        <f>IFERROR(ROUND(MAX(0,MIN(100,((AB875*0.2)+(AC875*0.15)+(AD875*0.15)+(AE875*0.1)+(AF875*0.1)+(AG875*0.15)+(MIN(Y875/3,1)*100*0.1)+(AI875*0.05))*((AH875/100)*0.25+0.75))),0),0)</f>
        <v/>
      </c>
      <c r="AB875" s="11">
        <f>ROUND(MAX(0,MIN(100,((M875+10)/20)*100)),0)</f>
        <v/>
      </c>
      <c r="AC875" s="11">
        <f>IFERROR(IF(D875&lt;=0,0,ROUND(COUNTIFS($D$4:$D$3359,"&lt;="&amp;D875,$D$4:$D$3359,"&gt;0")/COUNTIF($D$4:$D$3359,"&gt;0")*100,0)),0)</f>
        <v/>
      </c>
      <c r="AD875" s="11">
        <f>IF(E875&lt;=0,0,ROUND(MAX(0,MIN(100,(LOG10(1+E875/1000000000)/LOG10(101))*100)),0))</f>
        <v/>
      </c>
      <c r="AE875" s="11">
        <f>IF(O875=N875,50,ROUND(MAX(0,MIN(100,((H875-N875)/(O875-N875))*100)),0))</f>
        <v/>
      </c>
      <c r="AF875" s="11">
        <f>ROUND(MAX(0,MIN(100,50+((H875-K875)/K875)*1000)),0)</f>
        <v/>
      </c>
      <c r="AG875" s="11">
        <f>IFERROR(ROUND(MAX(0,MIN(100,50+25*LN(MAX(0.01,X875)))),0),25)</f>
        <v/>
      </c>
      <c r="AH875" s="11">
        <f>ROUND(IF(M875&lt;=-30,0,IF(M875&lt;=-20,20,IF(M875&lt;=-10,50,100))),0)</f>
        <v/>
      </c>
      <c r="AI875" s="11">
        <f>ROUND(MAX(0,MIN(100,50+(Z875*10))),0)</f>
        <v/>
      </c>
      <c r="AJ875" s="11">
        <f>IFERROR(IF(--AA875&gt;=80,"خرید قوی",IF(--AA875&gt;=70,"خرید مشروط",IF(--AA875&gt;=60,"مراقبت",IF(--AA875&gt;=45,"ضعیف","عدم ورود")))),"")</f>
        <v/>
      </c>
    </row>
    <row r="876">
      <c r="A876" s="15">
        <f>'دیده بان بازار'!A879</f>
        <v/>
      </c>
      <c r="B876" s="16">
        <f>'دیده بان بازار'!B879</f>
        <v/>
      </c>
      <c r="C876" s="16">
        <f>'دیده بان بازار'!C879</f>
        <v/>
      </c>
      <c r="D876" s="16">
        <f>'دیده بان بازار'!D879</f>
        <v/>
      </c>
      <c r="E876" s="17">
        <f>'دیده بان بازار'!E879</f>
        <v/>
      </c>
      <c r="F876" s="16">
        <f>'دیده بان بازار'!F879</f>
        <v/>
      </c>
      <c r="G876" s="16">
        <f>'دیده بان بازار'!G879</f>
        <v/>
      </c>
      <c r="H876" s="16">
        <f>'دیده بان بازار'!H879</f>
        <v/>
      </c>
      <c r="I876" s="16">
        <f>'دیده بان بازار'!I879</f>
        <v/>
      </c>
      <c r="J876" s="16">
        <f>'دیده بان بازار'!J879</f>
        <v/>
      </c>
      <c r="K876" s="16">
        <f>'دیده بان بازار'!K879</f>
        <v/>
      </c>
      <c r="L876" s="16">
        <f>'دیده بان بازار'!L879</f>
        <v/>
      </c>
      <c r="M876" s="16">
        <f>'دیده بان بازار'!M879</f>
        <v/>
      </c>
      <c r="N876" s="16">
        <f>'دیده بان بازار'!N879</f>
        <v/>
      </c>
      <c r="O876" s="16">
        <f>'دیده بان بازار'!O879</f>
        <v/>
      </c>
      <c r="P876" s="16">
        <f>'دیده بان بازار'!P879</f>
        <v/>
      </c>
      <c r="Q876" s="16">
        <f>'دیده بان بازار'!Q879</f>
        <v/>
      </c>
      <c r="R876" s="16">
        <f>'دیده بان بازار'!R879</f>
        <v/>
      </c>
      <c r="S876" s="16">
        <f>'دیده بان بازار'!S879</f>
        <v/>
      </c>
      <c r="T876" s="16">
        <f>'دیده بان بازار'!T879</f>
        <v/>
      </c>
      <c r="U876" s="16">
        <f>'دیده بان بازار'!U879</f>
        <v/>
      </c>
      <c r="V876" s="16">
        <f>'دیده بان بازار'!V879</f>
        <v/>
      </c>
      <c r="W876" s="7">
        <f>'دیده بان بازار'!W879</f>
        <v/>
      </c>
      <c r="X876" s="11">
        <f>IFERROR(IF(OR(R876&lt;=0,W876&lt;=0,S876&lt;=0,V876&lt;=0),0,ROUND((S876/R876)/(V876/W876),2)),0)</f>
        <v/>
      </c>
      <c r="Y876" s="11">
        <f>IFERROR(IF(OR(S876&lt;=0,V876&lt;=0),0,ROUND(S876/V876,2)),0)</f>
        <v/>
      </c>
      <c r="Z876" s="11">
        <f>IFERROR(J876-M876,0)</f>
        <v/>
      </c>
      <c r="AA876" s="11">
        <f>IFERROR(ROUND(MAX(0,MIN(100,((AB876*0.2)+(AC876*0.15)+(AD876*0.15)+(AE876*0.1)+(AF876*0.1)+(AG876*0.15)+(MIN(Y876/3,1)*100*0.1)+(AI876*0.05))*((AH876/100)*0.25+0.75))),0),0)</f>
        <v/>
      </c>
      <c r="AB876" s="11">
        <f>ROUND(MAX(0,MIN(100,((M876+10)/20)*100)),0)</f>
        <v/>
      </c>
      <c r="AC876" s="11">
        <f>IFERROR(IF(D876&lt;=0,0,ROUND(COUNTIFS($D$4:$D$3359,"&lt;="&amp;D876,$D$4:$D$3359,"&gt;0")/COUNTIF($D$4:$D$3359,"&gt;0")*100,0)),0)</f>
        <v/>
      </c>
      <c r="AD876" s="11">
        <f>IF(E876&lt;=0,0,ROUND(MAX(0,MIN(100,(LOG10(1+E876/1000000000)/LOG10(101))*100)),0))</f>
        <v/>
      </c>
      <c r="AE876" s="11">
        <f>IF(O876=N876,50,ROUND(MAX(0,MIN(100,((H876-N876)/(O876-N876))*100)),0))</f>
        <v/>
      </c>
      <c r="AF876" s="11">
        <f>ROUND(MAX(0,MIN(100,50+((H876-K876)/K876)*1000)),0)</f>
        <v/>
      </c>
      <c r="AG876" s="11">
        <f>IFERROR(ROUND(MAX(0,MIN(100,50+25*LN(MAX(0.01,X876)))),0),25)</f>
        <v/>
      </c>
      <c r="AH876" s="11">
        <f>ROUND(IF(M876&lt;=-30,0,IF(M876&lt;=-20,20,IF(M876&lt;=-10,50,100))),0)</f>
        <v/>
      </c>
      <c r="AI876" s="11">
        <f>ROUND(MAX(0,MIN(100,50+(Z876*10))),0)</f>
        <v/>
      </c>
      <c r="AJ876" s="11">
        <f>IFERROR(IF(--AA876&gt;=80,"خرید قوی",IF(--AA876&gt;=70,"خرید مشروط",IF(--AA876&gt;=60,"مراقبت",IF(--AA876&gt;=45,"ضعیف","عدم ورود")))),"")</f>
        <v/>
      </c>
    </row>
    <row r="877">
      <c r="A877" s="12">
        <f>'دیده بان بازار'!A880</f>
        <v/>
      </c>
      <c r="B877" s="13">
        <f>'دیده بان بازار'!B880</f>
        <v/>
      </c>
      <c r="C877" s="13">
        <f>'دیده بان بازار'!C880</f>
        <v/>
      </c>
      <c r="D877" s="13">
        <f>'دیده بان بازار'!D880</f>
        <v/>
      </c>
      <c r="E877" s="14">
        <f>'دیده بان بازار'!E880</f>
        <v/>
      </c>
      <c r="F877" s="13">
        <f>'دیده بان بازار'!F880</f>
        <v/>
      </c>
      <c r="G877" s="13">
        <f>'دیده بان بازار'!G880</f>
        <v/>
      </c>
      <c r="H877" s="13">
        <f>'دیده بان بازار'!H880</f>
        <v/>
      </c>
      <c r="I877" s="13">
        <f>'دیده بان بازار'!I880</f>
        <v/>
      </c>
      <c r="J877" s="13">
        <f>'دیده بان بازار'!J880</f>
        <v/>
      </c>
      <c r="K877" s="13">
        <f>'دیده بان بازار'!K880</f>
        <v/>
      </c>
      <c r="L877" s="13">
        <f>'دیده بان بازار'!L880</f>
        <v/>
      </c>
      <c r="M877" s="13">
        <f>'دیده بان بازار'!M880</f>
        <v/>
      </c>
      <c r="N877" s="13">
        <f>'دیده بان بازار'!N880</f>
        <v/>
      </c>
      <c r="O877" s="13">
        <f>'دیده بان بازار'!O880</f>
        <v/>
      </c>
      <c r="P877" s="13">
        <f>'دیده بان بازار'!P880</f>
        <v/>
      </c>
      <c r="Q877" s="13">
        <f>'دیده بان بازار'!Q880</f>
        <v/>
      </c>
      <c r="R877" s="13">
        <f>'دیده بان بازار'!R880</f>
        <v/>
      </c>
      <c r="S877" s="13">
        <f>'دیده بان بازار'!S880</f>
        <v/>
      </c>
      <c r="T877" s="13">
        <f>'دیده بان بازار'!T880</f>
        <v/>
      </c>
      <c r="U877" s="13">
        <f>'دیده بان بازار'!U880</f>
        <v/>
      </c>
      <c r="V877" s="13">
        <f>'دیده بان بازار'!V880</f>
        <v/>
      </c>
      <c r="W877" s="6">
        <f>'دیده بان بازار'!W880</f>
        <v/>
      </c>
      <c r="X877" s="11">
        <f>IFERROR(IF(OR(R877&lt;=0,W877&lt;=0,S877&lt;=0,V877&lt;=0),0,ROUND((S877/R877)/(V877/W877),2)),0)</f>
        <v/>
      </c>
      <c r="Y877" s="11">
        <f>IFERROR(IF(OR(S877&lt;=0,V877&lt;=0),0,ROUND(S877/V877,2)),0)</f>
        <v/>
      </c>
      <c r="Z877" s="11">
        <f>IFERROR(J877-M877,0)</f>
        <v/>
      </c>
      <c r="AA877" s="11">
        <f>IFERROR(ROUND(MAX(0,MIN(100,((AB877*0.2)+(AC877*0.15)+(AD877*0.15)+(AE877*0.1)+(AF877*0.1)+(AG877*0.15)+(MIN(Y877/3,1)*100*0.1)+(AI877*0.05))*((AH877/100)*0.25+0.75))),0),0)</f>
        <v/>
      </c>
      <c r="AB877" s="11">
        <f>ROUND(MAX(0,MIN(100,((M877+10)/20)*100)),0)</f>
        <v/>
      </c>
      <c r="AC877" s="11">
        <f>IFERROR(IF(D877&lt;=0,0,ROUND(COUNTIFS($D$4:$D$3359,"&lt;="&amp;D877,$D$4:$D$3359,"&gt;0")/COUNTIF($D$4:$D$3359,"&gt;0")*100,0)),0)</f>
        <v/>
      </c>
      <c r="AD877" s="11">
        <f>IF(E877&lt;=0,0,ROUND(MAX(0,MIN(100,(LOG10(1+E877/1000000000)/LOG10(101))*100)),0))</f>
        <v/>
      </c>
      <c r="AE877" s="11">
        <f>IF(O877=N877,50,ROUND(MAX(0,MIN(100,((H877-N877)/(O877-N877))*100)),0))</f>
        <v/>
      </c>
      <c r="AF877" s="11">
        <f>ROUND(MAX(0,MIN(100,50+((H877-K877)/K877)*1000)),0)</f>
        <v/>
      </c>
      <c r="AG877" s="11">
        <f>IFERROR(ROUND(MAX(0,MIN(100,50+25*LN(MAX(0.01,X877)))),0),25)</f>
        <v/>
      </c>
      <c r="AH877" s="11">
        <f>ROUND(IF(M877&lt;=-30,0,IF(M877&lt;=-20,20,IF(M877&lt;=-10,50,100))),0)</f>
        <v/>
      </c>
      <c r="AI877" s="11">
        <f>ROUND(MAX(0,MIN(100,50+(Z877*10))),0)</f>
        <v/>
      </c>
      <c r="AJ877" s="11">
        <f>IFERROR(IF(--AA877&gt;=80,"خرید قوی",IF(--AA877&gt;=70,"خرید مشروط",IF(--AA877&gt;=60,"مراقبت",IF(--AA877&gt;=45,"ضعیف","عدم ورود")))),"")</f>
        <v/>
      </c>
    </row>
    <row r="878">
      <c r="A878" s="15">
        <f>'دیده بان بازار'!A881</f>
        <v/>
      </c>
      <c r="B878" s="16">
        <f>'دیده بان بازار'!B881</f>
        <v/>
      </c>
      <c r="C878" s="16">
        <f>'دیده بان بازار'!C881</f>
        <v/>
      </c>
      <c r="D878" s="16">
        <f>'دیده بان بازار'!D881</f>
        <v/>
      </c>
      <c r="E878" s="17">
        <f>'دیده بان بازار'!E881</f>
        <v/>
      </c>
      <c r="F878" s="16">
        <f>'دیده بان بازار'!F881</f>
        <v/>
      </c>
      <c r="G878" s="16">
        <f>'دیده بان بازار'!G881</f>
        <v/>
      </c>
      <c r="H878" s="16">
        <f>'دیده بان بازار'!H881</f>
        <v/>
      </c>
      <c r="I878" s="16">
        <f>'دیده بان بازار'!I881</f>
        <v/>
      </c>
      <c r="J878" s="16">
        <f>'دیده بان بازار'!J881</f>
        <v/>
      </c>
      <c r="K878" s="16">
        <f>'دیده بان بازار'!K881</f>
        <v/>
      </c>
      <c r="L878" s="16">
        <f>'دیده بان بازار'!L881</f>
        <v/>
      </c>
      <c r="M878" s="16">
        <f>'دیده بان بازار'!M881</f>
        <v/>
      </c>
      <c r="N878" s="16">
        <f>'دیده بان بازار'!N881</f>
        <v/>
      </c>
      <c r="O878" s="16">
        <f>'دیده بان بازار'!O881</f>
        <v/>
      </c>
      <c r="P878" s="16">
        <f>'دیده بان بازار'!P881</f>
        <v/>
      </c>
      <c r="Q878" s="16">
        <f>'دیده بان بازار'!Q881</f>
        <v/>
      </c>
      <c r="R878" s="16">
        <f>'دیده بان بازار'!R881</f>
        <v/>
      </c>
      <c r="S878" s="16">
        <f>'دیده بان بازار'!S881</f>
        <v/>
      </c>
      <c r="T878" s="16">
        <f>'دیده بان بازار'!T881</f>
        <v/>
      </c>
      <c r="U878" s="16">
        <f>'دیده بان بازار'!U881</f>
        <v/>
      </c>
      <c r="V878" s="16">
        <f>'دیده بان بازار'!V881</f>
        <v/>
      </c>
      <c r="W878" s="7">
        <f>'دیده بان بازار'!W881</f>
        <v/>
      </c>
      <c r="X878" s="11">
        <f>IFERROR(IF(OR(R878&lt;=0,W878&lt;=0,S878&lt;=0,V878&lt;=0),0,ROUND((S878/R878)/(V878/W878),2)),0)</f>
        <v/>
      </c>
      <c r="Y878" s="11">
        <f>IFERROR(IF(OR(S878&lt;=0,V878&lt;=0),0,ROUND(S878/V878,2)),0)</f>
        <v/>
      </c>
      <c r="Z878" s="11">
        <f>IFERROR(J878-M878,0)</f>
        <v/>
      </c>
      <c r="AA878" s="11">
        <f>IFERROR(ROUND(MAX(0,MIN(100,((AB878*0.2)+(AC878*0.15)+(AD878*0.15)+(AE878*0.1)+(AF878*0.1)+(AG878*0.15)+(MIN(Y878/3,1)*100*0.1)+(AI878*0.05))*((AH878/100)*0.25+0.75))),0),0)</f>
        <v/>
      </c>
      <c r="AB878" s="11">
        <f>ROUND(MAX(0,MIN(100,((M878+10)/20)*100)),0)</f>
        <v/>
      </c>
      <c r="AC878" s="11">
        <f>IFERROR(IF(D878&lt;=0,0,ROUND(COUNTIFS($D$4:$D$3359,"&lt;="&amp;D878,$D$4:$D$3359,"&gt;0")/COUNTIF($D$4:$D$3359,"&gt;0")*100,0)),0)</f>
        <v/>
      </c>
      <c r="AD878" s="11">
        <f>IF(E878&lt;=0,0,ROUND(MAX(0,MIN(100,(LOG10(1+E878/1000000000)/LOG10(101))*100)),0))</f>
        <v/>
      </c>
      <c r="AE878" s="11">
        <f>IF(O878=N878,50,ROUND(MAX(0,MIN(100,((H878-N878)/(O878-N878))*100)),0))</f>
        <v/>
      </c>
      <c r="AF878" s="11">
        <f>ROUND(MAX(0,MIN(100,50+((H878-K878)/K878)*1000)),0)</f>
        <v/>
      </c>
      <c r="AG878" s="11">
        <f>IFERROR(ROUND(MAX(0,MIN(100,50+25*LN(MAX(0.01,X878)))),0),25)</f>
        <v/>
      </c>
      <c r="AH878" s="11">
        <f>ROUND(IF(M878&lt;=-30,0,IF(M878&lt;=-20,20,IF(M878&lt;=-10,50,100))),0)</f>
        <v/>
      </c>
      <c r="AI878" s="11">
        <f>ROUND(MAX(0,MIN(100,50+(Z878*10))),0)</f>
        <v/>
      </c>
      <c r="AJ878" s="11">
        <f>IFERROR(IF(--AA878&gt;=80,"خرید قوی",IF(--AA878&gt;=70,"خرید مشروط",IF(--AA878&gt;=60,"مراقبت",IF(--AA878&gt;=45,"ضعیف","عدم ورود")))),"")</f>
        <v/>
      </c>
    </row>
    <row r="879">
      <c r="A879" s="12">
        <f>'دیده بان بازار'!A882</f>
        <v/>
      </c>
      <c r="B879" s="13">
        <f>'دیده بان بازار'!B882</f>
        <v/>
      </c>
      <c r="C879" s="13">
        <f>'دیده بان بازار'!C882</f>
        <v/>
      </c>
      <c r="D879" s="13">
        <f>'دیده بان بازار'!D882</f>
        <v/>
      </c>
      <c r="E879" s="14">
        <f>'دیده بان بازار'!E882</f>
        <v/>
      </c>
      <c r="F879" s="13">
        <f>'دیده بان بازار'!F882</f>
        <v/>
      </c>
      <c r="G879" s="13">
        <f>'دیده بان بازار'!G882</f>
        <v/>
      </c>
      <c r="H879" s="13">
        <f>'دیده بان بازار'!H882</f>
        <v/>
      </c>
      <c r="I879" s="13">
        <f>'دیده بان بازار'!I882</f>
        <v/>
      </c>
      <c r="J879" s="13">
        <f>'دیده بان بازار'!J882</f>
        <v/>
      </c>
      <c r="K879" s="13">
        <f>'دیده بان بازار'!K882</f>
        <v/>
      </c>
      <c r="L879" s="13">
        <f>'دیده بان بازار'!L882</f>
        <v/>
      </c>
      <c r="M879" s="13">
        <f>'دیده بان بازار'!M882</f>
        <v/>
      </c>
      <c r="N879" s="13">
        <f>'دیده بان بازار'!N882</f>
        <v/>
      </c>
      <c r="O879" s="13">
        <f>'دیده بان بازار'!O882</f>
        <v/>
      </c>
      <c r="P879" s="13">
        <f>'دیده بان بازار'!P882</f>
        <v/>
      </c>
      <c r="Q879" s="13">
        <f>'دیده بان بازار'!Q882</f>
        <v/>
      </c>
      <c r="R879" s="13">
        <f>'دیده بان بازار'!R882</f>
        <v/>
      </c>
      <c r="S879" s="13">
        <f>'دیده بان بازار'!S882</f>
        <v/>
      </c>
      <c r="T879" s="13">
        <f>'دیده بان بازار'!T882</f>
        <v/>
      </c>
      <c r="U879" s="13">
        <f>'دیده بان بازار'!U882</f>
        <v/>
      </c>
      <c r="V879" s="13">
        <f>'دیده بان بازار'!V882</f>
        <v/>
      </c>
      <c r="W879" s="6">
        <f>'دیده بان بازار'!W882</f>
        <v/>
      </c>
      <c r="X879" s="11">
        <f>IFERROR(IF(OR(R879&lt;=0,W879&lt;=0,S879&lt;=0,V879&lt;=0),0,ROUND((S879/R879)/(V879/W879),2)),0)</f>
        <v/>
      </c>
      <c r="Y879" s="11">
        <f>IFERROR(IF(OR(S879&lt;=0,V879&lt;=0),0,ROUND(S879/V879,2)),0)</f>
        <v/>
      </c>
      <c r="Z879" s="11">
        <f>IFERROR(J879-M879,0)</f>
        <v/>
      </c>
      <c r="AA879" s="11">
        <f>IFERROR(ROUND(MAX(0,MIN(100,((AB879*0.2)+(AC879*0.15)+(AD879*0.15)+(AE879*0.1)+(AF879*0.1)+(AG879*0.15)+(MIN(Y879/3,1)*100*0.1)+(AI879*0.05))*((AH879/100)*0.25+0.75))),0),0)</f>
        <v/>
      </c>
      <c r="AB879" s="11">
        <f>ROUND(MAX(0,MIN(100,((M879+10)/20)*100)),0)</f>
        <v/>
      </c>
      <c r="AC879" s="11">
        <f>IFERROR(IF(D879&lt;=0,0,ROUND(COUNTIFS($D$4:$D$3359,"&lt;="&amp;D879,$D$4:$D$3359,"&gt;0")/COUNTIF($D$4:$D$3359,"&gt;0")*100,0)),0)</f>
        <v/>
      </c>
      <c r="AD879" s="11">
        <f>IF(E879&lt;=0,0,ROUND(MAX(0,MIN(100,(LOG10(1+E879/1000000000)/LOG10(101))*100)),0))</f>
        <v/>
      </c>
      <c r="AE879" s="11">
        <f>IF(O879=N879,50,ROUND(MAX(0,MIN(100,((H879-N879)/(O879-N879))*100)),0))</f>
        <v/>
      </c>
      <c r="AF879" s="11">
        <f>ROUND(MAX(0,MIN(100,50+((H879-K879)/K879)*1000)),0)</f>
        <v/>
      </c>
      <c r="AG879" s="11">
        <f>IFERROR(ROUND(MAX(0,MIN(100,50+25*LN(MAX(0.01,X879)))),0),25)</f>
        <v/>
      </c>
      <c r="AH879" s="11">
        <f>ROUND(IF(M879&lt;=-30,0,IF(M879&lt;=-20,20,IF(M879&lt;=-10,50,100))),0)</f>
        <v/>
      </c>
      <c r="AI879" s="11">
        <f>ROUND(MAX(0,MIN(100,50+(Z879*10))),0)</f>
        <v/>
      </c>
      <c r="AJ879" s="11">
        <f>IFERROR(IF(--AA879&gt;=80,"خرید قوی",IF(--AA879&gt;=70,"خرید مشروط",IF(--AA879&gt;=60,"مراقبت",IF(--AA879&gt;=45,"ضعیف","عدم ورود")))),"")</f>
        <v/>
      </c>
    </row>
    <row r="880">
      <c r="A880" s="15">
        <f>'دیده بان بازار'!A883</f>
        <v/>
      </c>
      <c r="B880" s="16">
        <f>'دیده بان بازار'!B883</f>
        <v/>
      </c>
      <c r="C880" s="16">
        <f>'دیده بان بازار'!C883</f>
        <v/>
      </c>
      <c r="D880" s="16">
        <f>'دیده بان بازار'!D883</f>
        <v/>
      </c>
      <c r="E880" s="17">
        <f>'دیده بان بازار'!E883</f>
        <v/>
      </c>
      <c r="F880" s="16">
        <f>'دیده بان بازار'!F883</f>
        <v/>
      </c>
      <c r="G880" s="16">
        <f>'دیده بان بازار'!G883</f>
        <v/>
      </c>
      <c r="H880" s="16">
        <f>'دیده بان بازار'!H883</f>
        <v/>
      </c>
      <c r="I880" s="16">
        <f>'دیده بان بازار'!I883</f>
        <v/>
      </c>
      <c r="J880" s="16">
        <f>'دیده بان بازار'!J883</f>
        <v/>
      </c>
      <c r="K880" s="16">
        <f>'دیده بان بازار'!K883</f>
        <v/>
      </c>
      <c r="L880" s="16">
        <f>'دیده بان بازار'!L883</f>
        <v/>
      </c>
      <c r="M880" s="16">
        <f>'دیده بان بازار'!M883</f>
        <v/>
      </c>
      <c r="N880" s="16">
        <f>'دیده بان بازار'!N883</f>
        <v/>
      </c>
      <c r="O880" s="16">
        <f>'دیده بان بازار'!O883</f>
        <v/>
      </c>
      <c r="P880" s="16">
        <f>'دیده بان بازار'!P883</f>
        <v/>
      </c>
      <c r="Q880" s="16">
        <f>'دیده بان بازار'!Q883</f>
        <v/>
      </c>
      <c r="R880" s="16">
        <f>'دیده بان بازار'!R883</f>
        <v/>
      </c>
      <c r="S880" s="16">
        <f>'دیده بان بازار'!S883</f>
        <v/>
      </c>
      <c r="T880" s="16">
        <f>'دیده بان بازار'!T883</f>
        <v/>
      </c>
      <c r="U880" s="16">
        <f>'دیده بان بازار'!U883</f>
        <v/>
      </c>
      <c r="V880" s="16">
        <f>'دیده بان بازار'!V883</f>
        <v/>
      </c>
      <c r="W880" s="7">
        <f>'دیده بان بازار'!W883</f>
        <v/>
      </c>
      <c r="X880" s="11">
        <f>IFERROR(IF(OR(R880&lt;=0,W880&lt;=0,S880&lt;=0,V880&lt;=0),0,ROUND((S880/R880)/(V880/W880),2)),0)</f>
        <v/>
      </c>
      <c r="Y880" s="11">
        <f>IFERROR(IF(OR(S880&lt;=0,V880&lt;=0),0,ROUND(S880/V880,2)),0)</f>
        <v/>
      </c>
      <c r="Z880" s="11">
        <f>IFERROR(J880-M880,0)</f>
        <v/>
      </c>
      <c r="AA880" s="11">
        <f>IFERROR(ROUND(MAX(0,MIN(100,((AB880*0.2)+(AC880*0.15)+(AD880*0.15)+(AE880*0.1)+(AF880*0.1)+(AG880*0.15)+(MIN(Y880/3,1)*100*0.1)+(AI880*0.05))*((AH880/100)*0.25+0.75))),0),0)</f>
        <v/>
      </c>
      <c r="AB880" s="11">
        <f>ROUND(MAX(0,MIN(100,((M880+10)/20)*100)),0)</f>
        <v/>
      </c>
      <c r="AC880" s="11">
        <f>IFERROR(IF(D880&lt;=0,0,ROUND(COUNTIFS($D$4:$D$3359,"&lt;="&amp;D880,$D$4:$D$3359,"&gt;0")/COUNTIF($D$4:$D$3359,"&gt;0")*100,0)),0)</f>
        <v/>
      </c>
      <c r="AD880" s="11">
        <f>IF(E880&lt;=0,0,ROUND(MAX(0,MIN(100,(LOG10(1+E880/1000000000)/LOG10(101))*100)),0))</f>
        <v/>
      </c>
      <c r="AE880" s="11">
        <f>IF(O880=N880,50,ROUND(MAX(0,MIN(100,((H880-N880)/(O880-N880))*100)),0))</f>
        <v/>
      </c>
      <c r="AF880" s="11">
        <f>ROUND(MAX(0,MIN(100,50+((H880-K880)/K880)*1000)),0)</f>
        <v/>
      </c>
      <c r="AG880" s="11">
        <f>IFERROR(ROUND(MAX(0,MIN(100,50+25*LN(MAX(0.01,X880)))),0),25)</f>
        <v/>
      </c>
      <c r="AH880" s="11">
        <f>ROUND(IF(M880&lt;=-30,0,IF(M880&lt;=-20,20,IF(M880&lt;=-10,50,100))),0)</f>
        <v/>
      </c>
      <c r="AI880" s="11">
        <f>ROUND(MAX(0,MIN(100,50+(Z880*10))),0)</f>
        <v/>
      </c>
      <c r="AJ880" s="11">
        <f>IFERROR(IF(--AA880&gt;=80,"خرید قوی",IF(--AA880&gt;=70,"خرید مشروط",IF(--AA880&gt;=60,"مراقبت",IF(--AA880&gt;=45,"ضعیف","عدم ورود")))),"")</f>
        <v/>
      </c>
    </row>
    <row r="881">
      <c r="A881" s="12">
        <f>'دیده بان بازار'!A884</f>
        <v/>
      </c>
      <c r="B881" s="13">
        <f>'دیده بان بازار'!B884</f>
        <v/>
      </c>
      <c r="C881" s="13">
        <f>'دیده بان بازار'!C884</f>
        <v/>
      </c>
      <c r="D881" s="13">
        <f>'دیده بان بازار'!D884</f>
        <v/>
      </c>
      <c r="E881" s="14">
        <f>'دیده بان بازار'!E884</f>
        <v/>
      </c>
      <c r="F881" s="13">
        <f>'دیده بان بازار'!F884</f>
        <v/>
      </c>
      <c r="G881" s="13">
        <f>'دیده بان بازار'!G884</f>
        <v/>
      </c>
      <c r="H881" s="13">
        <f>'دیده بان بازار'!H884</f>
        <v/>
      </c>
      <c r="I881" s="13">
        <f>'دیده بان بازار'!I884</f>
        <v/>
      </c>
      <c r="J881" s="13">
        <f>'دیده بان بازار'!J884</f>
        <v/>
      </c>
      <c r="K881" s="13">
        <f>'دیده بان بازار'!K884</f>
        <v/>
      </c>
      <c r="L881" s="13">
        <f>'دیده بان بازار'!L884</f>
        <v/>
      </c>
      <c r="M881" s="13">
        <f>'دیده بان بازار'!M884</f>
        <v/>
      </c>
      <c r="N881" s="13">
        <f>'دیده بان بازار'!N884</f>
        <v/>
      </c>
      <c r="O881" s="13">
        <f>'دیده بان بازار'!O884</f>
        <v/>
      </c>
      <c r="P881" s="13">
        <f>'دیده بان بازار'!P884</f>
        <v/>
      </c>
      <c r="Q881" s="13">
        <f>'دیده بان بازار'!Q884</f>
        <v/>
      </c>
      <c r="R881" s="13">
        <f>'دیده بان بازار'!R884</f>
        <v/>
      </c>
      <c r="S881" s="13">
        <f>'دیده بان بازار'!S884</f>
        <v/>
      </c>
      <c r="T881" s="13">
        <f>'دیده بان بازار'!T884</f>
        <v/>
      </c>
      <c r="U881" s="13">
        <f>'دیده بان بازار'!U884</f>
        <v/>
      </c>
      <c r="V881" s="13">
        <f>'دیده بان بازار'!V884</f>
        <v/>
      </c>
      <c r="W881" s="6">
        <f>'دیده بان بازار'!W884</f>
        <v/>
      </c>
      <c r="X881" s="11">
        <f>IFERROR(IF(OR(R881&lt;=0,W881&lt;=0,S881&lt;=0,V881&lt;=0),0,ROUND((S881/R881)/(V881/W881),2)),0)</f>
        <v/>
      </c>
      <c r="Y881" s="11">
        <f>IFERROR(IF(OR(S881&lt;=0,V881&lt;=0),0,ROUND(S881/V881,2)),0)</f>
        <v/>
      </c>
      <c r="Z881" s="11">
        <f>IFERROR(J881-M881,0)</f>
        <v/>
      </c>
      <c r="AA881" s="11">
        <f>IFERROR(ROUND(MAX(0,MIN(100,((AB881*0.2)+(AC881*0.15)+(AD881*0.15)+(AE881*0.1)+(AF881*0.1)+(AG881*0.15)+(MIN(Y881/3,1)*100*0.1)+(AI881*0.05))*((AH881/100)*0.25+0.75))),0),0)</f>
        <v/>
      </c>
      <c r="AB881" s="11">
        <f>ROUND(MAX(0,MIN(100,((M881+10)/20)*100)),0)</f>
        <v/>
      </c>
      <c r="AC881" s="11">
        <f>IFERROR(IF(D881&lt;=0,0,ROUND(COUNTIFS($D$4:$D$3359,"&lt;="&amp;D881,$D$4:$D$3359,"&gt;0")/COUNTIF($D$4:$D$3359,"&gt;0")*100,0)),0)</f>
        <v/>
      </c>
      <c r="AD881" s="11">
        <f>IF(E881&lt;=0,0,ROUND(MAX(0,MIN(100,(LOG10(1+E881/1000000000)/LOG10(101))*100)),0))</f>
        <v/>
      </c>
      <c r="AE881" s="11">
        <f>IF(O881=N881,50,ROUND(MAX(0,MIN(100,((H881-N881)/(O881-N881))*100)),0))</f>
        <v/>
      </c>
      <c r="AF881" s="11">
        <f>ROUND(MAX(0,MIN(100,50+((H881-K881)/K881)*1000)),0)</f>
        <v/>
      </c>
      <c r="AG881" s="11">
        <f>IFERROR(ROUND(MAX(0,MIN(100,50+25*LN(MAX(0.01,X881)))),0),25)</f>
        <v/>
      </c>
      <c r="AH881" s="11">
        <f>ROUND(IF(M881&lt;=-30,0,IF(M881&lt;=-20,20,IF(M881&lt;=-10,50,100))),0)</f>
        <v/>
      </c>
      <c r="AI881" s="11">
        <f>ROUND(MAX(0,MIN(100,50+(Z881*10))),0)</f>
        <v/>
      </c>
      <c r="AJ881" s="11">
        <f>IFERROR(IF(--AA881&gt;=80,"خرید قوی",IF(--AA881&gt;=70,"خرید مشروط",IF(--AA881&gt;=60,"مراقبت",IF(--AA881&gt;=45,"ضعیف","عدم ورود")))),"")</f>
        <v/>
      </c>
    </row>
    <row r="882">
      <c r="A882" s="15">
        <f>'دیده بان بازار'!A885</f>
        <v/>
      </c>
      <c r="B882" s="16">
        <f>'دیده بان بازار'!B885</f>
        <v/>
      </c>
      <c r="C882" s="16">
        <f>'دیده بان بازار'!C885</f>
        <v/>
      </c>
      <c r="D882" s="16">
        <f>'دیده بان بازار'!D885</f>
        <v/>
      </c>
      <c r="E882" s="17">
        <f>'دیده بان بازار'!E885</f>
        <v/>
      </c>
      <c r="F882" s="16">
        <f>'دیده بان بازار'!F885</f>
        <v/>
      </c>
      <c r="G882" s="16">
        <f>'دیده بان بازار'!G885</f>
        <v/>
      </c>
      <c r="H882" s="16">
        <f>'دیده بان بازار'!H885</f>
        <v/>
      </c>
      <c r="I882" s="16">
        <f>'دیده بان بازار'!I885</f>
        <v/>
      </c>
      <c r="J882" s="16">
        <f>'دیده بان بازار'!J885</f>
        <v/>
      </c>
      <c r="K882" s="16">
        <f>'دیده بان بازار'!K885</f>
        <v/>
      </c>
      <c r="L882" s="16">
        <f>'دیده بان بازار'!L885</f>
        <v/>
      </c>
      <c r="M882" s="16">
        <f>'دیده بان بازار'!M885</f>
        <v/>
      </c>
      <c r="N882" s="16">
        <f>'دیده بان بازار'!N885</f>
        <v/>
      </c>
      <c r="O882" s="16">
        <f>'دیده بان بازار'!O885</f>
        <v/>
      </c>
      <c r="P882" s="16">
        <f>'دیده بان بازار'!P885</f>
        <v/>
      </c>
      <c r="Q882" s="16">
        <f>'دیده بان بازار'!Q885</f>
        <v/>
      </c>
      <c r="R882" s="16">
        <f>'دیده بان بازار'!R885</f>
        <v/>
      </c>
      <c r="S882" s="16">
        <f>'دیده بان بازار'!S885</f>
        <v/>
      </c>
      <c r="T882" s="16">
        <f>'دیده بان بازار'!T885</f>
        <v/>
      </c>
      <c r="U882" s="16">
        <f>'دیده بان بازار'!U885</f>
        <v/>
      </c>
      <c r="V882" s="16">
        <f>'دیده بان بازار'!V885</f>
        <v/>
      </c>
      <c r="W882" s="7">
        <f>'دیده بان بازار'!W885</f>
        <v/>
      </c>
      <c r="X882" s="11">
        <f>IFERROR(IF(OR(R882&lt;=0,W882&lt;=0,S882&lt;=0,V882&lt;=0),0,ROUND((S882/R882)/(V882/W882),2)),0)</f>
        <v/>
      </c>
      <c r="Y882" s="11">
        <f>IFERROR(IF(OR(S882&lt;=0,V882&lt;=0),0,ROUND(S882/V882,2)),0)</f>
        <v/>
      </c>
      <c r="Z882" s="11">
        <f>IFERROR(J882-M882,0)</f>
        <v/>
      </c>
      <c r="AA882" s="11">
        <f>IFERROR(ROUND(MAX(0,MIN(100,((AB882*0.2)+(AC882*0.15)+(AD882*0.15)+(AE882*0.1)+(AF882*0.1)+(AG882*0.15)+(MIN(Y882/3,1)*100*0.1)+(AI882*0.05))*((AH882/100)*0.25+0.75))),0),0)</f>
        <v/>
      </c>
      <c r="AB882" s="11">
        <f>ROUND(MAX(0,MIN(100,((M882+10)/20)*100)),0)</f>
        <v/>
      </c>
      <c r="AC882" s="11">
        <f>IFERROR(IF(D882&lt;=0,0,ROUND(COUNTIFS($D$4:$D$3359,"&lt;="&amp;D882,$D$4:$D$3359,"&gt;0")/COUNTIF($D$4:$D$3359,"&gt;0")*100,0)),0)</f>
        <v/>
      </c>
      <c r="AD882" s="11">
        <f>IF(E882&lt;=0,0,ROUND(MAX(0,MIN(100,(LOG10(1+E882/1000000000)/LOG10(101))*100)),0))</f>
        <v/>
      </c>
      <c r="AE882" s="11">
        <f>IF(O882=N882,50,ROUND(MAX(0,MIN(100,((H882-N882)/(O882-N882))*100)),0))</f>
        <v/>
      </c>
      <c r="AF882" s="11">
        <f>ROUND(MAX(0,MIN(100,50+((H882-K882)/K882)*1000)),0)</f>
        <v/>
      </c>
      <c r="AG882" s="11">
        <f>IFERROR(ROUND(MAX(0,MIN(100,50+25*LN(MAX(0.01,X882)))),0),25)</f>
        <v/>
      </c>
      <c r="AH882" s="11">
        <f>ROUND(IF(M882&lt;=-30,0,IF(M882&lt;=-20,20,IF(M882&lt;=-10,50,100))),0)</f>
        <v/>
      </c>
      <c r="AI882" s="11">
        <f>ROUND(MAX(0,MIN(100,50+(Z882*10))),0)</f>
        <v/>
      </c>
      <c r="AJ882" s="11">
        <f>IFERROR(IF(--AA882&gt;=80,"خرید قوی",IF(--AA882&gt;=70,"خرید مشروط",IF(--AA882&gt;=60,"مراقبت",IF(--AA882&gt;=45,"ضعیف","عدم ورود")))),"")</f>
        <v/>
      </c>
    </row>
    <row r="883">
      <c r="A883" s="12">
        <f>'دیده بان بازار'!A886</f>
        <v/>
      </c>
      <c r="B883" s="13">
        <f>'دیده بان بازار'!B886</f>
        <v/>
      </c>
      <c r="C883" s="13">
        <f>'دیده بان بازار'!C886</f>
        <v/>
      </c>
      <c r="D883" s="13">
        <f>'دیده بان بازار'!D886</f>
        <v/>
      </c>
      <c r="E883" s="14">
        <f>'دیده بان بازار'!E886</f>
        <v/>
      </c>
      <c r="F883" s="13">
        <f>'دیده بان بازار'!F886</f>
        <v/>
      </c>
      <c r="G883" s="13">
        <f>'دیده بان بازار'!G886</f>
        <v/>
      </c>
      <c r="H883" s="13">
        <f>'دیده بان بازار'!H886</f>
        <v/>
      </c>
      <c r="I883" s="13">
        <f>'دیده بان بازار'!I886</f>
        <v/>
      </c>
      <c r="J883" s="13">
        <f>'دیده بان بازار'!J886</f>
        <v/>
      </c>
      <c r="K883" s="13">
        <f>'دیده بان بازار'!K886</f>
        <v/>
      </c>
      <c r="L883" s="13">
        <f>'دیده بان بازار'!L886</f>
        <v/>
      </c>
      <c r="M883" s="13">
        <f>'دیده بان بازار'!M886</f>
        <v/>
      </c>
      <c r="N883" s="13">
        <f>'دیده بان بازار'!N886</f>
        <v/>
      </c>
      <c r="O883" s="13">
        <f>'دیده بان بازار'!O886</f>
        <v/>
      </c>
      <c r="P883" s="13">
        <f>'دیده بان بازار'!P886</f>
        <v/>
      </c>
      <c r="Q883" s="13">
        <f>'دیده بان بازار'!Q886</f>
        <v/>
      </c>
      <c r="R883" s="13">
        <f>'دیده بان بازار'!R886</f>
        <v/>
      </c>
      <c r="S883" s="13">
        <f>'دیده بان بازار'!S886</f>
        <v/>
      </c>
      <c r="T883" s="13">
        <f>'دیده بان بازار'!T886</f>
        <v/>
      </c>
      <c r="U883" s="13">
        <f>'دیده بان بازار'!U886</f>
        <v/>
      </c>
      <c r="V883" s="13">
        <f>'دیده بان بازار'!V886</f>
        <v/>
      </c>
      <c r="W883" s="6">
        <f>'دیده بان بازار'!W886</f>
        <v/>
      </c>
      <c r="X883" s="11">
        <f>IFERROR(IF(OR(R883&lt;=0,W883&lt;=0,S883&lt;=0,V883&lt;=0),0,ROUND((S883/R883)/(V883/W883),2)),0)</f>
        <v/>
      </c>
      <c r="Y883" s="11">
        <f>IFERROR(IF(OR(S883&lt;=0,V883&lt;=0),0,ROUND(S883/V883,2)),0)</f>
        <v/>
      </c>
      <c r="Z883" s="11">
        <f>IFERROR(J883-M883,0)</f>
        <v/>
      </c>
      <c r="AA883" s="11">
        <f>IFERROR(ROUND(MAX(0,MIN(100,((AB883*0.2)+(AC883*0.15)+(AD883*0.15)+(AE883*0.1)+(AF883*0.1)+(AG883*0.15)+(MIN(Y883/3,1)*100*0.1)+(AI883*0.05))*((AH883/100)*0.25+0.75))),0),0)</f>
        <v/>
      </c>
      <c r="AB883" s="11">
        <f>ROUND(MAX(0,MIN(100,((M883+10)/20)*100)),0)</f>
        <v/>
      </c>
      <c r="AC883" s="11">
        <f>IFERROR(IF(D883&lt;=0,0,ROUND(COUNTIFS($D$4:$D$3359,"&lt;="&amp;D883,$D$4:$D$3359,"&gt;0")/COUNTIF($D$4:$D$3359,"&gt;0")*100,0)),0)</f>
        <v/>
      </c>
      <c r="AD883" s="11">
        <f>IF(E883&lt;=0,0,ROUND(MAX(0,MIN(100,(LOG10(1+E883/1000000000)/LOG10(101))*100)),0))</f>
        <v/>
      </c>
      <c r="AE883" s="11">
        <f>IF(O883=N883,50,ROUND(MAX(0,MIN(100,((H883-N883)/(O883-N883))*100)),0))</f>
        <v/>
      </c>
      <c r="AF883" s="11">
        <f>ROUND(MAX(0,MIN(100,50+((H883-K883)/K883)*1000)),0)</f>
        <v/>
      </c>
      <c r="AG883" s="11">
        <f>IFERROR(ROUND(MAX(0,MIN(100,50+25*LN(MAX(0.01,X883)))),0),25)</f>
        <v/>
      </c>
      <c r="AH883" s="11">
        <f>ROUND(IF(M883&lt;=-30,0,IF(M883&lt;=-20,20,IF(M883&lt;=-10,50,100))),0)</f>
        <v/>
      </c>
      <c r="AI883" s="11">
        <f>ROUND(MAX(0,MIN(100,50+(Z883*10))),0)</f>
        <v/>
      </c>
      <c r="AJ883" s="11">
        <f>IFERROR(IF(--AA883&gt;=80,"خرید قوی",IF(--AA883&gt;=70,"خرید مشروط",IF(--AA883&gt;=60,"مراقبت",IF(--AA883&gt;=45,"ضعیف","عدم ورود")))),"")</f>
        <v/>
      </c>
    </row>
    <row r="884">
      <c r="A884" s="15">
        <f>'دیده بان بازار'!A887</f>
        <v/>
      </c>
      <c r="B884" s="16">
        <f>'دیده بان بازار'!B887</f>
        <v/>
      </c>
      <c r="C884" s="16">
        <f>'دیده بان بازار'!C887</f>
        <v/>
      </c>
      <c r="D884" s="16">
        <f>'دیده بان بازار'!D887</f>
        <v/>
      </c>
      <c r="E884" s="17">
        <f>'دیده بان بازار'!E887</f>
        <v/>
      </c>
      <c r="F884" s="16">
        <f>'دیده بان بازار'!F887</f>
        <v/>
      </c>
      <c r="G884" s="16">
        <f>'دیده بان بازار'!G887</f>
        <v/>
      </c>
      <c r="H884" s="16">
        <f>'دیده بان بازار'!H887</f>
        <v/>
      </c>
      <c r="I884" s="16">
        <f>'دیده بان بازار'!I887</f>
        <v/>
      </c>
      <c r="J884" s="16">
        <f>'دیده بان بازار'!J887</f>
        <v/>
      </c>
      <c r="K884" s="16">
        <f>'دیده بان بازار'!K887</f>
        <v/>
      </c>
      <c r="L884" s="16">
        <f>'دیده بان بازار'!L887</f>
        <v/>
      </c>
      <c r="M884" s="16">
        <f>'دیده بان بازار'!M887</f>
        <v/>
      </c>
      <c r="N884" s="16">
        <f>'دیده بان بازار'!N887</f>
        <v/>
      </c>
      <c r="O884" s="16">
        <f>'دیده بان بازار'!O887</f>
        <v/>
      </c>
      <c r="P884" s="16">
        <f>'دیده بان بازار'!P887</f>
        <v/>
      </c>
      <c r="Q884" s="16">
        <f>'دیده بان بازار'!Q887</f>
        <v/>
      </c>
      <c r="R884" s="16">
        <f>'دیده بان بازار'!R887</f>
        <v/>
      </c>
      <c r="S884" s="16">
        <f>'دیده بان بازار'!S887</f>
        <v/>
      </c>
      <c r="T884" s="16">
        <f>'دیده بان بازار'!T887</f>
        <v/>
      </c>
      <c r="U884" s="16">
        <f>'دیده بان بازار'!U887</f>
        <v/>
      </c>
      <c r="V884" s="16">
        <f>'دیده بان بازار'!V887</f>
        <v/>
      </c>
      <c r="W884" s="7">
        <f>'دیده بان بازار'!W887</f>
        <v/>
      </c>
      <c r="X884" s="11">
        <f>IFERROR(IF(OR(R884&lt;=0,W884&lt;=0,S884&lt;=0,V884&lt;=0),0,ROUND((S884/R884)/(V884/W884),2)),0)</f>
        <v/>
      </c>
      <c r="Y884" s="11">
        <f>IFERROR(IF(OR(S884&lt;=0,V884&lt;=0),0,ROUND(S884/V884,2)),0)</f>
        <v/>
      </c>
      <c r="Z884" s="11">
        <f>IFERROR(J884-M884,0)</f>
        <v/>
      </c>
      <c r="AA884" s="11">
        <f>IFERROR(ROUND(MAX(0,MIN(100,((AB884*0.2)+(AC884*0.15)+(AD884*0.15)+(AE884*0.1)+(AF884*0.1)+(AG884*0.15)+(MIN(Y884/3,1)*100*0.1)+(AI884*0.05))*((AH884/100)*0.25+0.75))),0),0)</f>
        <v/>
      </c>
      <c r="AB884" s="11">
        <f>ROUND(MAX(0,MIN(100,((M884+10)/20)*100)),0)</f>
        <v/>
      </c>
      <c r="AC884" s="11">
        <f>IFERROR(IF(D884&lt;=0,0,ROUND(COUNTIFS($D$4:$D$3359,"&lt;="&amp;D884,$D$4:$D$3359,"&gt;0")/COUNTIF($D$4:$D$3359,"&gt;0")*100,0)),0)</f>
        <v/>
      </c>
      <c r="AD884" s="11">
        <f>IF(E884&lt;=0,0,ROUND(MAX(0,MIN(100,(LOG10(1+E884/1000000000)/LOG10(101))*100)),0))</f>
        <v/>
      </c>
      <c r="AE884" s="11">
        <f>IF(O884=N884,50,ROUND(MAX(0,MIN(100,((H884-N884)/(O884-N884))*100)),0))</f>
        <v/>
      </c>
      <c r="AF884" s="11">
        <f>ROUND(MAX(0,MIN(100,50+((H884-K884)/K884)*1000)),0)</f>
        <v/>
      </c>
      <c r="AG884" s="11">
        <f>IFERROR(ROUND(MAX(0,MIN(100,50+25*LN(MAX(0.01,X884)))),0),25)</f>
        <v/>
      </c>
      <c r="AH884" s="11">
        <f>ROUND(IF(M884&lt;=-30,0,IF(M884&lt;=-20,20,IF(M884&lt;=-10,50,100))),0)</f>
        <v/>
      </c>
      <c r="AI884" s="11">
        <f>ROUND(MAX(0,MIN(100,50+(Z884*10))),0)</f>
        <v/>
      </c>
      <c r="AJ884" s="11">
        <f>IFERROR(IF(--AA884&gt;=80,"خرید قوی",IF(--AA884&gt;=70,"خرید مشروط",IF(--AA884&gt;=60,"مراقبت",IF(--AA884&gt;=45,"ضعیف","عدم ورود")))),"")</f>
        <v/>
      </c>
    </row>
    <row r="885">
      <c r="A885" s="12">
        <f>'دیده بان بازار'!A888</f>
        <v/>
      </c>
      <c r="B885" s="13">
        <f>'دیده بان بازار'!B888</f>
        <v/>
      </c>
      <c r="C885" s="13">
        <f>'دیده بان بازار'!C888</f>
        <v/>
      </c>
      <c r="D885" s="13">
        <f>'دیده بان بازار'!D888</f>
        <v/>
      </c>
      <c r="E885" s="14">
        <f>'دیده بان بازار'!E888</f>
        <v/>
      </c>
      <c r="F885" s="13">
        <f>'دیده بان بازار'!F888</f>
        <v/>
      </c>
      <c r="G885" s="13">
        <f>'دیده بان بازار'!G888</f>
        <v/>
      </c>
      <c r="H885" s="13">
        <f>'دیده بان بازار'!H888</f>
        <v/>
      </c>
      <c r="I885" s="13">
        <f>'دیده بان بازار'!I888</f>
        <v/>
      </c>
      <c r="J885" s="13">
        <f>'دیده بان بازار'!J888</f>
        <v/>
      </c>
      <c r="K885" s="13">
        <f>'دیده بان بازار'!K888</f>
        <v/>
      </c>
      <c r="L885" s="13">
        <f>'دیده بان بازار'!L888</f>
        <v/>
      </c>
      <c r="M885" s="13">
        <f>'دیده بان بازار'!M888</f>
        <v/>
      </c>
      <c r="N885" s="13">
        <f>'دیده بان بازار'!N888</f>
        <v/>
      </c>
      <c r="O885" s="13">
        <f>'دیده بان بازار'!O888</f>
        <v/>
      </c>
      <c r="P885" s="13">
        <f>'دیده بان بازار'!P888</f>
        <v/>
      </c>
      <c r="Q885" s="13">
        <f>'دیده بان بازار'!Q888</f>
        <v/>
      </c>
      <c r="R885" s="13">
        <f>'دیده بان بازار'!R888</f>
        <v/>
      </c>
      <c r="S885" s="13">
        <f>'دیده بان بازار'!S888</f>
        <v/>
      </c>
      <c r="T885" s="13">
        <f>'دیده بان بازار'!T888</f>
        <v/>
      </c>
      <c r="U885" s="13">
        <f>'دیده بان بازار'!U888</f>
        <v/>
      </c>
      <c r="V885" s="13">
        <f>'دیده بان بازار'!V888</f>
        <v/>
      </c>
      <c r="W885" s="6">
        <f>'دیده بان بازار'!W888</f>
        <v/>
      </c>
      <c r="X885" s="11">
        <f>IFERROR(IF(OR(R885&lt;=0,W885&lt;=0,S885&lt;=0,V885&lt;=0),0,ROUND((S885/R885)/(V885/W885),2)),0)</f>
        <v/>
      </c>
      <c r="Y885" s="11">
        <f>IFERROR(IF(OR(S885&lt;=0,V885&lt;=0),0,ROUND(S885/V885,2)),0)</f>
        <v/>
      </c>
      <c r="Z885" s="11">
        <f>IFERROR(J885-M885,0)</f>
        <v/>
      </c>
      <c r="AA885" s="11">
        <f>IFERROR(ROUND(MAX(0,MIN(100,((AB885*0.2)+(AC885*0.15)+(AD885*0.15)+(AE885*0.1)+(AF885*0.1)+(AG885*0.15)+(MIN(Y885/3,1)*100*0.1)+(AI885*0.05))*((AH885/100)*0.25+0.75))),0),0)</f>
        <v/>
      </c>
      <c r="AB885" s="11">
        <f>ROUND(MAX(0,MIN(100,((M885+10)/20)*100)),0)</f>
        <v/>
      </c>
      <c r="AC885" s="11">
        <f>IFERROR(IF(D885&lt;=0,0,ROUND(COUNTIFS($D$4:$D$3359,"&lt;="&amp;D885,$D$4:$D$3359,"&gt;0")/COUNTIF($D$4:$D$3359,"&gt;0")*100,0)),0)</f>
        <v/>
      </c>
      <c r="AD885" s="11">
        <f>IF(E885&lt;=0,0,ROUND(MAX(0,MIN(100,(LOG10(1+E885/1000000000)/LOG10(101))*100)),0))</f>
        <v/>
      </c>
      <c r="AE885" s="11">
        <f>IF(O885=N885,50,ROUND(MAX(0,MIN(100,((H885-N885)/(O885-N885))*100)),0))</f>
        <v/>
      </c>
      <c r="AF885" s="11">
        <f>ROUND(MAX(0,MIN(100,50+((H885-K885)/K885)*1000)),0)</f>
        <v/>
      </c>
      <c r="AG885" s="11">
        <f>IFERROR(ROUND(MAX(0,MIN(100,50+25*LN(MAX(0.01,X885)))),0),25)</f>
        <v/>
      </c>
      <c r="AH885" s="11">
        <f>ROUND(IF(M885&lt;=-30,0,IF(M885&lt;=-20,20,IF(M885&lt;=-10,50,100))),0)</f>
        <v/>
      </c>
      <c r="AI885" s="11">
        <f>ROUND(MAX(0,MIN(100,50+(Z885*10))),0)</f>
        <v/>
      </c>
      <c r="AJ885" s="11">
        <f>IFERROR(IF(--AA885&gt;=80,"خرید قوی",IF(--AA885&gt;=70,"خرید مشروط",IF(--AA885&gt;=60,"مراقبت",IF(--AA885&gt;=45,"ضعیف","عدم ورود")))),"")</f>
        <v/>
      </c>
    </row>
    <row r="886">
      <c r="A886" s="15">
        <f>'دیده بان بازار'!A889</f>
        <v/>
      </c>
      <c r="B886" s="16">
        <f>'دیده بان بازار'!B889</f>
        <v/>
      </c>
      <c r="C886" s="16">
        <f>'دیده بان بازار'!C889</f>
        <v/>
      </c>
      <c r="D886" s="16">
        <f>'دیده بان بازار'!D889</f>
        <v/>
      </c>
      <c r="E886" s="17">
        <f>'دیده بان بازار'!E889</f>
        <v/>
      </c>
      <c r="F886" s="16">
        <f>'دیده بان بازار'!F889</f>
        <v/>
      </c>
      <c r="G886" s="16">
        <f>'دیده بان بازار'!G889</f>
        <v/>
      </c>
      <c r="H886" s="16">
        <f>'دیده بان بازار'!H889</f>
        <v/>
      </c>
      <c r="I886" s="16">
        <f>'دیده بان بازار'!I889</f>
        <v/>
      </c>
      <c r="J886" s="16">
        <f>'دیده بان بازار'!J889</f>
        <v/>
      </c>
      <c r="K886" s="16">
        <f>'دیده بان بازار'!K889</f>
        <v/>
      </c>
      <c r="L886" s="16">
        <f>'دیده بان بازار'!L889</f>
        <v/>
      </c>
      <c r="M886" s="16">
        <f>'دیده بان بازار'!M889</f>
        <v/>
      </c>
      <c r="N886" s="16">
        <f>'دیده بان بازار'!N889</f>
        <v/>
      </c>
      <c r="O886" s="16">
        <f>'دیده بان بازار'!O889</f>
        <v/>
      </c>
      <c r="P886" s="16">
        <f>'دیده بان بازار'!P889</f>
        <v/>
      </c>
      <c r="Q886" s="16">
        <f>'دیده بان بازار'!Q889</f>
        <v/>
      </c>
      <c r="R886" s="16">
        <f>'دیده بان بازار'!R889</f>
        <v/>
      </c>
      <c r="S886" s="16">
        <f>'دیده بان بازار'!S889</f>
        <v/>
      </c>
      <c r="T886" s="16">
        <f>'دیده بان بازار'!T889</f>
        <v/>
      </c>
      <c r="U886" s="16">
        <f>'دیده بان بازار'!U889</f>
        <v/>
      </c>
      <c r="V886" s="16">
        <f>'دیده بان بازار'!V889</f>
        <v/>
      </c>
      <c r="W886" s="7">
        <f>'دیده بان بازار'!W889</f>
        <v/>
      </c>
      <c r="X886" s="11">
        <f>IFERROR(IF(OR(R886&lt;=0,W886&lt;=0,S886&lt;=0,V886&lt;=0),0,ROUND((S886/R886)/(V886/W886),2)),0)</f>
        <v/>
      </c>
      <c r="Y886" s="11">
        <f>IFERROR(IF(OR(S886&lt;=0,V886&lt;=0),0,ROUND(S886/V886,2)),0)</f>
        <v/>
      </c>
      <c r="Z886" s="11">
        <f>IFERROR(J886-M886,0)</f>
        <v/>
      </c>
      <c r="AA886" s="11">
        <f>IFERROR(ROUND(MAX(0,MIN(100,((AB886*0.2)+(AC886*0.15)+(AD886*0.15)+(AE886*0.1)+(AF886*0.1)+(AG886*0.15)+(MIN(Y886/3,1)*100*0.1)+(AI886*0.05))*((AH886/100)*0.25+0.75))),0),0)</f>
        <v/>
      </c>
      <c r="AB886" s="11">
        <f>ROUND(MAX(0,MIN(100,((M886+10)/20)*100)),0)</f>
        <v/>
      </c>
      <c r="AC886" s="11">
        <f>IFERROR(IF(D886&lt;=0,0,ROUND(COUNTIFS($D$4:$D$3359,"&lt;="&amp;D886,$D$4:$D$3359,"&gt;0")/COUNTIF($D$4:$D$3359,"&gt;0")*100,0)),0)</f>
        <v/>
      </c>
      <c r="AD886" s="11">
        <f>IF(E886&lt;=0,0,ROUND(MAX(0,MIN(100,(LOG10(1+E886/1000000000)/LOG10(101))*100)),0))</f>
        <v/>
      </c>
      <c r="AE886" s="11">
        <f>IF(O886=N886,50,ROUND(MAX(0,MIN(100,((H886-N886)/(O886-N886))*100)),0))</f>
        <v/>
      </c>
      <c r="AF886" s="11">
        <f>ROUND(MAX(0,MIN(100,50+((H886-K886)/K886)*1000)),0)</f>
        <v/>
      </c>
      <c r="AG886" s="11">
        <f>IFERROR(ROUND(MAX(0,MIN(100,50+25*LN(MAX(0.01,X886)))),0),25)</f>
        <v/>
      </c>
      <c r="AH886" s="11">
        <f>ROUND(IF(M886&lt;=-30,0,IF(M886&lt;=-20,20,IF(M886&lt;=-10,50,100))),0)</f>
        <v/>
      </c>
      <c r="AI886" s="11">
        <f>ROUND(MAX(0,MIN(100,50+(Z886*10))),0)</f>
        <v/>
      </c>
      <c r="AJ886" s="11">
        <f>IFERROR(IF(--AA886&gt;=80,"خرید قوی",IF(--AA886&gt;=70,"خرید مشروط",IF(--AA886&gt;=60,"مراقبت",IF(--AA886&gt;=45,"ضعیف","عدم ورود")))),"")</f>
        <v/>
      </c>
    </row>
    <row r="887">
      <c r="A887" s="15">
        <f>'دیده بان بازار'!A890</f>
        <v/>
      </c>
      <c r="B887" s="16">
        <f>'دیده بان بازار'!B890</f>
        <v/>
      </c>
      <c r="C887" s="16">
        <f>'دیده بان بازار'!C890</f>
        <v/>
      </c>
      <c r="D887" s="16">
        <f>'دیده بان بازار'!D890</f>
        <v/>
      </c>
      <c r="E887" s="17">
        <f>'دیده بان بازار'!E890</f>
        <v/>
      </c>
      <c r="F887" s="16">
        <f>'دیده بان بازار'!F890</f>
        <v/>
      </c>
      <c r="G887" s="16">
        <f>'دیده بان بازار'!G890</f>
        <v/>
      </c>
      <c r="H887" s="16">
        <f>'دیده بان بازار'!H890</f>
        <v/>
      </c>
      <c r="I887" s="16">
        <f>'دیده بان بازار'!I890</f>
        <v/>
      </c>
      <c r="J887" s="16">
        <f>'دیده بان بازار'!J890</f>
        <v/>
      </c>
      <c r="K887" s="16">
        <f>'دیده بان بازار'!K890</f>
        <v/>
      </c>
      <c r="L887" s="16">
        <f>'دیده بان بازار'!L890</f>
        <v/>
      </c>
      <c r="M887" s="16">
        <f>'دیده بان بازار'!M890</f>
        <v/>
      </c>
      <c r="N887" s="16">
        <f>'دیده بان بازار'!N890</f>
        <v/>
      </c>
      <c r="O887" s="16">
        <f>'دیده بان بازار'!O890</f>
        <v/>
      </c>
      <c r="P887" s="16">
        <f>'دیده بان بازار'!P890</f>
        <v/>
      </c>
      <c r="Q887" s="16">
        <f>'دیده بان بازار'!Q890</f>
        <v/>
      </c>
      <c r="R887" s="16">
        <f>'دیده بان بازار'!R890</f>
        <v/>
      </c>
      <c r="S887" s="16">
        <f>'دیده بان بازار'!S890</f>
        <v/>
      </c>
      <c r="T887" s="16">
        <f>'دیده بان بازار'!T890</f>
        <v/>
      </c>
      <c r="U887" s="16">
        <f>'دیده بان بازار'!U890</f>
        <v/>
      </c>
      <c r="V887" s="16">
        <f>'دیده بان بازار'!V890</f>
        <v/>
      </c>
      <c r="W887" s="7">
        <f>'دیده بان بازار'!W890</f>
        <v/>
      </c>
      <c r="X887" s="11">
        <f>IFERROR(IF(OR(R887&lt;=0,W887&lt;=0,S887&lt;=0,V887&lt;=0),0,ROUND((S887/R887)/(V887/W887),2)),0)</f>
        <v/>
      </c>
      <c r="Y887" s="11">
        <f>IFERROR(IF(OR(S887&lt;=0,V887&lt;=0),0,ROUND(S887/V887,2)),0)</f>
        <v/>
      </c>
      <c r="Z887" s="11">
        <f>IFERROR(J887-M887,0)</f>
        <v/>
      </c>
      <c r="AA887" s="11">
        <f>IFERROR(ROUND(MAX(0,MIN(100,((AB887*0.2)+(AC887*0.15)+(AD887*0.15)+(AE887*0.1)+(AF887*0.1)+(AG887*0.15)+(MIN(Y887/3,1)*100*0.1)+(AI887*0.05))*((AH887/100)*0.25+0.75))),0),0)</f>
        <v/>
      </c>
      <c r="AB887" s="11">
        <f>ROUND(MAX(0,MIN(100,((M887+10)/20)*100)),0)</f>
        <v/>
      </c>
      <c r="AC887" s="11">
        <f>IFERROR(IF(D887&lt;=0,0,ROUND(COUNTIFS($D$4:$D$3359,"&lt;="&amp;D887,$D$4:$D$3359,"&gt;0")/COUNTIF($D$4:$D$3359,"&gt;0")*100,0)),0)</f>
        <v/>
      </c>
      <c r="AD887" s="11">
        <f>IF(E887&lt;=0,0,ROUND(MAX(0,MIN(100,(LOG10(1+E887/1000000000)/LOG10(101))*100)),0))</f>
        <v/>
      </c>
      <c r="AE887" s="11">
        <f>IF(O887=N887,50,ROUND(MAX(0,MIN(100,((H887-N887)/(O887-N887))*100)),0))</f>
        <v/>
      </c>
      <c r="AF887" s="11">
        <f>ROUND(MAX(0,MIN(100,50+((H887-K887)/K887)*1000)),0)</f>
        <v/>
      </c>
      <c r="AG887" s="11">
        <f>IFERROR(ROUND(MAX(0,MIN(100,50+25*LN(MAX(0.01,X887)))),0),25)</f>
        <v/>
      </c>
      <c r="AH887" s="11">
        <f>ROUND(IF(M887&lt;=-30,0,IF(M887&lt;=-20,20,IF(M887&lt;=-10,50,100))),0)</f>
        <v/>
      </c>
      <c r="AI887" s="11">
        <f>ROUND(MAX(0,MIN(100,50+(Z887*10))),0)</f>
        <v/>
      </c>
      <c r="AJ887" s="11">
        <f>IFERROR(IF(--AA887&gt;=80,"خرید قوی",IF(--AA887&gt;=70,"خرید مشروط",IF(--AA887&gt;=60,"مراقبت",IF(--AA887&gt;=45,"ضعیف","عدم ورود")))),"")</f>
        <v/>
      </c>
    </row>
    <row r="888">
      <c r="A888" s="12">
        <f>'دیده بان بازار'!A891</f>
        <v/>
      </c>
      <c r="B888" s="13">
        <f>'دیده بان بازار'!B891</f>
        <v/>
      </c>
      <c r="C888" s="13">
        <f>'دیده بان بازار'!C891</f>
        <v/>
      </c>
      <c r="D888" s="13">
        <f>'دیده بان بازار'!D891</f>
        <v/>
      </c>
      <c r="E888" s="14">
        <f>'دیده بان بازار'!E891</f>
        <v/>
      </c>
      <c r="F888" s="13">
        <f>'دیده بان بازار'!F891</f>
        <v/>
      </c>
      <c r="G888" s="13">
        <f>'دیده بان بازار'!G891</f>
        <v/>
      </c>
      <c r="H888" s="13">
        <f>'دیده بان بازار'!H891</f>
        <v/>
      </c>
      <c r="I888" s="13">
        <f>'دیده بان بازار'!I891</f>
        <v/>
      </c>
      <c r="J888" s="13">
        <f>'دیده بان بازار'!J891</f>
        <v/>
      </c>
      <c r="K888" s="13">
        <f>'دیده بان بازار'!K891</f>
        <v/>
      </c>
      <c r="L888" s="13">
        <f>'دیده بان بازار'!L891</f>
        <v/>
      </c>
      <c r="M888" s="13">
        <f>'دیده بان بازار'!M891</f>
        <v/>
      </c>
      <c r="N888" s="13">
        <f>'دیده بان بازار'!N891</f>
        <v/>
      </c>
      <c r="O888" s="13">
        <f>'دیده بان بازار'!O891</f>
        <v/>
      </c>
      <c r="P888" s="13">
        <f>'دیده بان بازار'!P891</f>
        <v/>
      </c>
      <c r="Q888" s="13">
        <f>'دیده بان بازار'!Q891</f>
        <v/>
      </c>
      <c r="R888" s="13">
        <f>'دیده بان بازار'!R891</f>
        <v/>
      </c>
      <c r="S888" s="13">
        <f>'دیده بان بازار'!S891</f>
        <v/>
      </c>
      <c r="T888" s="13">
        <f>'دیده بان بازار'!T891</f>
        <v/>
      </c>
      <c r="U888" s="13">
        <f>'دیده بان بازار'!U891</f>
        <v/>
      </c>
      <c r="V888" s="13">
        <f>'دیده بان بازار'!V891</f>
        <v/>
      </c>
      <c r="W888" s="6">
        <f>'دیده بان بازار'!W891</f>
        <v/>
      </c>
      <c r="X888" s="11">
        <f>IFERROR(IF(OR(R888&lt;=0,W888&lt;=0,S888&lt;=0,V888&lt;=0),0,ROUND((S888/R888)/(V888/W888),2)),0)</f>
        <v/>
      </c>
      <c r="Y888" s="11">
        <f>IFERROR(IF(OR(S888&lt;=0,V888&lt;=0),0,ROUND(S888/V888,2)),0)</f>
        <v/>
      </c>
      <c r="Z888" s="11">
        <f>IFERROR(J888-M888,0)</f>
        <v/>
      </c>
      <c r="AA888" s="11">
        <f>IFERROR(ROUND(MAX(0,MIN(100,((AB888*0.2)+(AC888*0.15)+(AD888*0.15)+(AE888*0.1)+(AF888*0.1)+(AG888*0.15)+(MIN(Y888/3,1)*100*0.1)+(AI888*0.05))*((AH888/100)*0.25+0.75))),0),0)</f>
        <v/>
      </c>
      <c r="AB888" s="11">
        <f>ROUND(MAX(0,MIN(100,((M888+10)/20)*100)),0)</f>
        <v/>
      </c>
      <c r="AC888" s="11">
        <f>IFERROR(IF(D888&lt;=0,0,ROUND(COUNTIFS($D$4:$D$3359,"&lt;="&amp;D888,$D$4:$D$3359,"&gt;0")/COUNTIF($D$4:$D$3359,"&gt;0")*100,0)),0)</f>
        <v/>
      </c>
      <c r="AD888" s="11">
        <f>IF(E888&lt;=0,0,ROUND(MAX(0,MIN(100,(LOG10(1+E888/1000000000)/LOG10(101))*100)),0))</f>
        <v/>
      </c>
      <c r="AE888" s="11">
        <f>IF(O888=N888,50,ROUND(MAX(0,MIN(100,((H888-N888)/(O888-N888))*100)),0))</f>
        <v/>
      </c>
      <c r="AF888" s="11">
        <f>ROUND(MAX(0,MIN(100,50+((H888-K888)/K888)*1000)),0)</f>
        <v/>
      </c>
      <c r="AG888" s="11">
        <f>IFERROR(ROUND(MAX(0,MIN(100,50+25*LN(MAX(0.01,X888)))),0),25)</f>
        <v/>
      </c>
      <c r="AH888" s="11">
        <f>ROUND(IF(M888&lt;=-30,0,IF(M888&lt;=-20,20,IF(M888&lt;=-10,50,100))),0)</f>
        <v/>
      </c>
      <c r="AI888" s="11">
        <f>ROUND(MAX(0,MIN(100,50+(Z888*10))),0)</f>
        <v/>
      </c>
      <c r="AJ888" s="11">
        <f>IFERROR(IF(--AA888&gt;=80,"خرید قوی",IF(--AA888&gt;=70,"خرید مشروط",IF(--AA888&gt;=60,"مراقبت",IF(--AA888&gt;=45,"ضعیف","عدم ورود")))),"")</f>
        <v/>
      </c>
    </row>
    <row r="889">
      <c r="A889" s="15">
        <f>'دیده بان بازار'!A892</f>
        <v/>
      </c>
      <c r="B889" s="16">
        <f>'دیده بان بازار'!B892</f>
        <v/>
      </c>
      <c r="C889" s="16">
        <f>'دیده بان بازار'!C892</f>
        <v/>
      </c>
      <c r="D889" s="16">
        <f>'دیده بان بازار'!D892</f>
        <v/>
      </c>
      <c r="E889" s="17">
        <f>'دیده بان بازار'!E892</f>
        <v/>
      </c>
      <c r="F889" s="16">
        <f>'دیده بان بازار'!F892</f>
        <v/>
      </c>
      <c r="G889" s="16">
        <f>'دیده بان بازار'!G892</f>
        <v/>
      </c>
      <c r="H889" s="16">
        <f>'دیده بان بازار'!H892</f>
        <v/>
      </c>
      <c r="I889" s="16">
        <f>'دیده بان بازار'!I892</f>
        <v/>
      </c>
      <c r="J889" s="16">
        <f>'دیده بان بازار'!J892</f>
        <v/>
      </c>
      <c r="K889" s="16">
        <f>'دیده بان بازار'!K892</f>
        <v/>
      </c>
      <c r="L889" s="16">
        <f>'دیده بان بازار'!L892</f>
        <v/>
      </c>
      <c r="M889" s="16">
        <f>'دیده بان بازار'!M892</f>
        <v/>
      </c>
      <c r="N889" s="16">
        <f>'دیده بان بازار'!N892</f>
        <v/>
      </c>
      <c r="O889" s="16">
        <f>'دیده بان بازار'!O892</f>
        <v/>
      </c>
      <c r="P889" s="16">
        <f>'دیده بان بازار'!P892</f>
        <v/>
      </c>
      <c r="Q889" s="16">
        <f>'دیده بان بازار'!Q892</f>
        <v/>
      </c>
      <c r="R889" s="16">
        <f>'دیده بان بازار'!R892</f>
        <v/>
      </c>
      <c r="S889" s="16">
        <f>'دیده بان بازار'!S892</f>
        <v/>
      </c>
      <c r="T889" s="16">
        <f>'دیده بان بازار'!T892</f>
        <v/>
      </c>
      <c r="U889" s="16">
        <f>'دیده بان بازار'!U892</f>
        <v/>
      </c>
      <c r="V889" s="16">
        <f>'دیده بان بازار'!V892</f>
        <v/>
      </c>
      <c r="W889" s="7">
        <f>'دیده بان بازار'!W892</f>
        <v/>
      </c>
      <c r="X889" s="11">
        <f>IFERROR(IF(OR(R889&lt;=0,W889&lt;=0,S889&lt;=0,V889&lt;=0),0,ROUND((S889/R889)/(V889/W889),2)),0)</f>
        <v/>
      </c>
      <c r="Y889" s="11">
        <f>IFERROR(IF(OR(S889&lt;=0,V889&lt;=0),0,ROUND(S889/V889,2)),0)</f>
        <v/>
      </c>
      <c r="Z889" s="11">
        <f>IFERROR(J889-M889,0)</f>
        <v/>
      </c>
      <c r="AA889" s="11">
        <f>IFERROR(ROUND(MAX(0,MIN(100,((AB889*0.2)+(AC889*0.15)+(AD889*0.15)+(AE889*0.1)+(AF889*0.1)+(AG889*0.15)+(MIN(Y889/3,1)*100*0.1)+(AI889*0.05))*((AH889/100)*0.25+0.75))),0),0)</f>
        <v/>
      </c>
      <c r="AB889" s="11">
        <f>ROUND(MAX(0,MIN(100,((M889+10)/20)*100)),0)</f>
        <v/>
      </c>
      <c r="AC889" s="11">
        <f>IFERROR(IF(D889&lt;=0,0,ROUND(COUNTIFS($D$4:$D$3359,"&lt;="&amp;D889,$D$4:$D$3359,"&gt;0")/COUNTIF($D$4:$D$3359,"&gt;0")*100,0)),0)</f>
        <v/>
      </c>
      <c r="AD889" s="11">
        <f>IF(E889&lt;=0,0,ROUND(MAX(0,MIN(100,(LOG10(1+E889/1000000000)/LOG10(101))*100)),0))</f>
        <v/>
      </c>
      <c r="AE889" s="11">
        <f>IF(O889=N889,50,ROUND(MAX(0,MIN(100,((H889-N889)/(O889-N889))*100)),0))</f>
        <v/>
      </c>
      <c r="AF889" s="11">
        <f>ROUND(MAX(0,MIN(100,50+((H889-K889)/K889)*1000)),0)</f>
        <v/>
      </c>
      <c r="AG889" s="11">
        <f>IFERROR(ROUND(MAX(0,MIN(100,50+25*LN(MAX(0.01,X889)))),0),25)</f>
        <v/>
      </c>
      <c r="AH889" s="11">
        <f>ROUND(IF(M889&lt;=-30,0,IF(M889&lt;=-20,20,IF(M889&lt;=-10,50,100))),0)</f>
        <v/>
      </c>
      <c r="AI889" s="11">
        <f>ROUND(MAX(0,MIN(100,50+(Z889*10))),0)</f>
        <v/>
      </c>
      <c r="AJ889" s="11">
        <f>IFERROR(IF(--AA889&gt;=80,"خرید قوی",IF(--AA889&gt;=70,"خرید مشروط",IF(--AA889&gt;=60,"مراقبت",IF(--AA889&gt;=45,"ضعیف","عدم ورود")))),"")</f>
        <v/>
      </c>
    </row>
    <row r="890">
      <c r="A890" s="12">
        <f>'دیده بان بازار'!A893</f>
        <v/>
      </c>
      <c r="B890" s="13">
        <f>'دیده بان بازار'!B893</f>
        <v/>
      </c>
      <c r="C890" s="13">
        <f>'دیده بان بازار'!C893</f>
        <v/>
      </c>
      <c r="D890" s="13">
        <f>'دیده بان بازار'!D893</f>
        <v/>
      </c>
      <c r="E890" s="14">
        <f>'دیده بان بازار'!E893</f>
        <v/>
      </c>
      <c r="F890" s="13">
        <f>'دیده بان بازار'!F893</f>
        <v/>
      </c>
      <c r="G890" s="13">
        <f>'دیده بان بازار'!G893</f>
        <v/>
      </c>
      <c r="H890" s="13">
        <f>'دیده بان بازار'!H893</f>
        <v/>
      </c>
      <c r="I890" s="13">
        <f>'دیده بان بازار'!I893</f>
        <v/>
      </c>
      <c r="J890" s="13">
        <f>'دیده بان بازار'!J893</f>
        <v/>
      </c>
      <c r="K890" s="13">
        <f>'دیده بان بازار'!K893</f>
        <v/>
      </c>
      <c r="L890" s="13">
        <f>'دیده بان بازار'!L893</f>
        <v/>
      </c>
      <c r="M890" s="13">
        <f>'دیده بان بازار'!M893</f>
        <v/>
      </c>
      <c r="N890" s="13">
        <f>'دیده بان بازار'!N893</f>
        <v/>
      </c>
      <c r="O890" s="13">
        <f>'دیده بان بازار'!O893</f>
        <v/>
      </c>
      <c r="P890" s="13">
        <f>'دیده بان بازار'!P893</f>
        <v/>
      </c>
      <c r="Q890" s="13">
        <f>'دیده بان بازار'!Q893</f>
        <v/>
      </c>
      <c r="R890" s="13">
        <f>'دیده بان بازار'!R893</f>
        <v/>
      </c>
      <c r="S890" s="13">
        <f>'دیده بان بازار'!S893</f>
        <v/>
      </c>
      <c r="T890" s="13">
        <f>'دیده بان بازار'!T893</f>
        <v/>
      </c>
      <c r="U890" s="13">
        <f>'دیده بان بازار'!U893</f>
        <v/>
      </c>
      <c r="V890" s="13">
        <f>'دیده بان بازار'!V893</f>
        <v/>
      </c>
      <c r="W890" s="6">
        <f>'دیده بان بازار'!W893</f>
        <v/>
      </c>
      <c r="X890" s="11">
        <f>IFERROR(IF(OR(R890&lt;=0,W890&lt;=0,S890&lt;=0,V890&lt;=0),0,ROUND((S890/R890)/(V890/W890),2)),0)</f>
        <v/>
      </c>
      <c r="Y890" s="11">
        <f>IFERROR(IF(OR(S890&lt;=0,V890&lt;=0),0,ROUND(S890/V890,2)),0)</f>
        <v/>
      </c>
      <c r="Z890" s="11">
        <f>IFERROR(J890-M890,0)</f>
        <v/>
      </c>
      <c r="AA890" s="11">
        <f>IFERROR(ROUND(MAX(0,MIN(100,((AB890*0.2)+(AC890*0.15)+(AD890*0.15)+(AE890*0.1)+(AF890*0.1)+(AG890*0.15)+(MIN(Y890/3,1)*100*0.1)+(AI890*0.05))*((AH890/100)*0.25+0.75))),0),0)</f>
        <v/>
      </c>
      <c r="AB890" s="11">
        <f>ROUND(MAX(0,MIN(100,((M890+10)/20)*100)),0)</f>
        <v/>
      </c>
      <c r="AC890" s="11">
        <f>IFERROR(IF(D890&lt;=0,0,ROUND(COUNTIFS($D$4:$D$3359,"&lt;="&amp;D890,$D$4:$D$3359,"&gt;0")/COUNTIF($D$4:$D$3359,"&gt;0")*100,0)),0)</f>
        <v/>
      </c>
      <c r="AD890" s="11">
        <f>IF(E890&lt;=0,0,ROUND(MAX(0,MIN(100,(LOG10(1+E890/1000000000)/LOG10(101))*100)),0))</f>
        <v/>
      </c>
      <c r="AE890" s="11">
        <f>IF(O890=N890,50,ROUND(MAX(0,MIN(100,((H890-N890)/(O890-N890))*100)),0))</f>
        <v/>
      </c>
      <c r="AF890" s="11">
        <f>ROUND(MAX(0,MIN(100,50+((H890-K890)/K890)*1000)),0)</f>
        <v/>
      </c>
      <c r="AG890" s="11">
        <f>IFERROR(ROUND(MAX(0,MIN(100,50+25*LN(MAX(0.01,X890)))),0),25)</f>
        <v/>
      </c>
      <c r="AH890" s="11">
        <f>ROUND(IF(M890&lt;=-30,0,IF(M890&lt;=-20,20,IF(M890&lt;=-10,50,100))),0)</f>
        <v/>
      </c>
      <c r="AI890" s="11">
        <f>ROUND(MAX(0,MIN(100,50+(Z890*10))),0)</f>
        <v/>
      </c>
      <c r="AJ890" s="11">
        <f>IFERROR(IF(--AA890&gt;=80,"خرید قوی",IF(--AA890&gt;=70,"خرید مشروط",IF(--AA890&gt;=60,"مراقبت",IF(--AA890&gt;=45,"ضعیف","عدم ورود")))),"")</f>
        <v/>
      </c>
    </row>
    <row r="891">
      <c r="A891" s="15">
        <f>'دیده بان بازار'!A894</f>
        <v/>
      </c>
      <c r="B891" s="16">
        <f>'دیده بان بازار'!B894</f>
        <v/>
      </c>
      <c r="C891" s="16">
        <f>'دیده بان بازار'!C894</f>
        <v/>
      </c>
      <c r="D891" s="16">
        <f>'دیده بان بازار'!D894</f>
        <v/>
      </c>
      <c r="E891" s="17">
        <f>'دیده بان بازار'!E894</f>
        <v/>
      </c>
      <c r="F891" s="16">
        <f>'دیده بان بازار'!F894</f>
        <v/>
      </c>
      <c r="G891" s="16">
        <f>'دیده بان بازار'!G894</f>
        <v/>
      </c>
      <c r="H891" s="16">
        <f>'دیده بان بازار'!H894</f>
        <v/>
      </c>
      <c r="I891" s="16">
        <f>'دیده بان بازار'!I894</f>
        <v/>
      </c>
      <c r="J891" s="16">
        <f>'دیده بان بازار'!J894</f>
        <v/>
      </c>
      <c r="K891" s="16">
        <f>'دیده بان بازار'!K894</f>
        <v/>
      </c>
      <c r="L891" s="16">
        <f>'دیده بان بازار'!L894</f>
        <v/>
      </c>
      <c r="M891" s="16">
        <f>'دیده بان بازار'!M894</f>
        <v/>
      </c>
      <c r="N891" s="16">
        <f>'دیده بان بازار'!N894</f>
        <v/>
      </c>
      <c r="O891" s="16">
        <f>'دیده بان بازار'!O894</f>
        <v/>
      </c>
      <c r="P891" s="16">
        <f>'دیده بان بازار'!P894</f>
        <v/>
      </c>
      <c r="Q891" s="16">
        <f>'دیده بان بازار'!Q894</f>
        <v/>
      </c>
      <c r="R891" s="16">
        <f>'دیده بان بازار'!R894</f>
        <v/>
      </c>
      <c r="S891" s="16">
        <f>'دیده بان بازار'!S894</f>
        <v/>
      </c>
      <c r="T891" s="16">
        <f>'دیده بان بازار'!T894</f>
        <v/>
      </c>
      <c r="U891" s="16">
        <f>'دیده بان بازار'!U894</f>
        <v/>
      </c>
      <c r="V891" s="16">
        <f>'دیده بان بازار'!V894</f>
        <v/>
      </c>
      <c r="W891" s="7">
        <f>'دیده بان بازار'!W894</f>
        <v/>
      </c>
      <c r="X891" s="11">
        <f>IFERROR(IF(OR(R891&lt;=0,W891&lt;=0,S891&lt;=0,V891&lt;=0),0,ROUND((S891/R891)/(V891/W891),2)),0)</f>
        <v/>
      </c>
      <c r="Y891" s="11">
        <f>IFERROR(IF(OR(S891&lt;=0,V891&lt;=0),0,ROUND(S891/V891,2)),0)</f>
        <v/>
      </c>
      <c r="Z891" s="11">
        <f>IFERROR(J891-M891,0)</f>
        <v/>
      </c>
      <c r="AA891" s="11">
        <f>IFERROR(ROUND(MAX(0,MIN(100,((AB891*0.2)+(AC891*0.15)+(AD891*0.15)+(AE891*0.1)+(AF891*0.1)+(AG891*0.15)+(MIN(Y891/3,1)*100*0.1)+(AI891*0.05))*((AH891/100)*0.25+0.75))),0),0)</f>
        <v/>
      </c>
      <c r="AB891" s="11">
        <f>ROUND(MAX(0,MIN(100,((M891+10)/20)*100)),0)</f>
        <v/>
      </c>
      <c r="AC891" s="11">
        <f>IFERROR(IF(D891&lt;=0,0,ROUND(COUNTIFS($D$4:$D$3359,"&lt;="&amp;D891,$D$4:$D$3359,"&gt;0")/COUNTIF($D$4:$D$3359,"&gt;0")*100,0)),0)</f>
        <v/>
      </c>
      <c r="AD891" s="11">
        <f>IF(E891&lt;=0,0,ROUND(MAX(0,MIN(100,(LOG10(1+E891/1000000000)/LOG10(101))*100)),0))</f>
        <v/>
      </c>
      <c r="AE891" s="11">
        <f>IF(O891=N891,50,ROUND(MAX(0,MIN(100,((H891-N891)/(O891-N891))*100)),0))</f>
        <v/>
      </c>
      <c r="AF891" s="11">
        <f>ROUND(MAX(0,MIN(100,50+((H891-K891)/K891)*1000)),0)</f>
        <v/>
      </c>
      <c r="AG891" s="11">
        <f>IFERROR(ROUND(MAX(0,MIN(100,50+25*LN(MAX(0.01,X891)))),0),25)</f>
        <v/>
      </c>
      <c r="AH891" s="11">
        <f>ROUND(IF(M891&lt;=-30,0,IF(M891&lt;=-20,20,IF(M891&lt;=-10,50,100))),0)</f>
        <v/>
      </c>
      <c r="AI891" s="11">
        <f>ROUND(MAX(0,MIN(100,50+(Z891*10))),0)</f>
        <v/>
      </c>
      <c r="AJ891" s="11">
        <f>IFERROR(IF(--AA891&gt;=80,"خرید قوی",IF(--AA891&gt;=70,"خرید مشروط",IF(--AA891&gt;=60,"مراقبت",IF(--AA891&gt;=45,"ضعیف","عدم ورود")))),"")</f>
        <v/>
      </c>
    </row>
    <row r="892">
      <c r="A892" s="12">
        <f>'دیده بان بازار'!A895</f>
        <v/>
      </c>
      <c r="B892" s="13">
        <f>'دیده بان بازار'!B895</f>
        <v/>
      </c>
      <c r="C892" s="13">
        <f>'دیده بان بازار'!C895</f>
        <v/>
      </c>
      <c r="D892" s="13">
        <f>'دیده بان بازار'!D895</f>
        <v/>
      </c>
      <c r="E892" s="14">
        <f>'دیده بان بازار'!E895</f>
        <v/>
      </c>
      <c r="F892" s="13">
        <f>'دیده بان بازار'!F895</f>
        <v/>
      </c>
      <c r="G892" s="13">
        <f>'دیده بان بازار'!G895</f>
        <v/>
      </c>
      <c r="H892" s="13">
        <f>'دیده بان بازار'!H895</f>
        <v/>
      </c>
      <c r="I892" s="13">
        <f>'دیده بان بازار'!I895</f>
        <v/>
      </c>
      <c r="J892" s="13">
        <f>'دیده بان بازار'!J895</f>
        <v/>
      </c>
      <c r="K892" s="13">
        <f>'دیده بان بازار'!K895</f>
        <v/>
      </c>
      <c r="L892" s="13">
        <f>'دیده بان بازار'!L895</f>
        <v/>
      </c>
      <c r="M892" s="13">
        <f>'دیده بان بازار'!M895</f>
        <v/>
      </c>
      <c r="N892" s="13">
        <f>'دیده بان بازار'!N895</f>
        <v/>
      </c>
      <c r="O892" s="13">
        <f>'دیده بان بازار'!O895</f>
        <v/>
      </c>
      <c r="P892" s="13">
        <f>'دیده بان بازار'!P895</f>
        <v/>
      </c>
      <c r="Q892" s="13">
        <f>'دیده بان بازار'!Q895</f>
        <v/>
      </c>
      <c r="R892" s="13">
        <f>'دیده بان بازار'!R895</f>
        <v/>
      </c>
      <c r="S892" s="13">
        <f>'دیده بان بازار'!S895</f>
        <v/>
      </c>
      <c r="T892" s="13">
        <f>'دیده بان بازار'!T895</f>
        <v/>
      </c>
      <c r="U892" s="13">
        <f>'دیده بان بازار'!U895</f>
        <v/>
      </c>
      <c r="V892" s="13">
        <f>'دیده بان بازار'!V895</f>
        <v/>
      </c>
      <c r="W892" s="6">
        <f>'دیده بان بازار'!W895</f>
        <v/>
      </c>
      <c r="X892" s="11">
        <f>IFERROR(IF(OR(R892&lt;=0,W892&lt;=0,S892&lt;=0,V892&lt;=0),0,ROUND((S892/R892)/(V892/W892),2)),0)</f>
        <v/>
      </c>
      <c r="Y892" s="11">
        <f>IFERROR(IF(OR(S892&lt;=0,V892&lt;=0),0,ROUND(S892/V892,2)),0)</f>
        <v/>
      </c>
      <c r="Z892" s="11">
        <f>IFERROR(J892-M892,0)</f>
        <v/>
      </c>
      <c r="AA892" s="11">
        <f>IFERROR(ROUND(MAX(0,MIN(100,((AB892*0.2)+(AC892*0.15)+(AD892*0.15)+(AE892*0.1)+(AF892*0.1)+(AG892*0.15)+(MIN(Y892/3,1)*100*0.1)+(AI892*0.05))*((AH892/100)*0.25+0.75))),0),0)</f>
        <v/>
      </c>
      <c r="AB892" s="11">
        <f>ROUND(MAX(0,MIN(100,((M892+10)/20)*100)),0)</f>
        <v/>
      </c>
      <c r="AC892" s="11">
        <f>IFERROR(IF(D892&lt;=0,0,ROUND(COUNTIFS($D$4:$D$3359,"&lt;="&amp;D892,$D$4:$D$3359,"&gt;0")/COUNTIF($D$4:$D$3359,"&gt;0")*100,0)),0)</f>
        <v/>
      </c>
      <c r="AD892" s="11">
        <f>IF(E892&lt;=0,0,ROUND(MAX(0,MIN(100,(LOG10(1+E892/1000000000)/LOG10(101))*100)),0))</f>
        <v/>
      </c>
      <c r="AE892" s="11">
        <f>IF(O892=N892,50,ROUND(MAX(0,MIN(100,((H892-N892)/(O892-N892))*100)),0))</f>
        <v/>
      </c>
      <c r="AF892" s="11">
        <f>ROUND(MAX(0,MIN(100,50+((H892-K892)/K892)*1000)),0)</f>
        <v/>
      </c>
      <c r="AG892" s="11">
        <f>IFERROR(ROUND(MAX(0,MIN(100,50+25*LN(MAX(0.01,X892)))),0),25)</f>
        <v/>
      </c>
      <c r="AH892" s="11">
        <f>ROUND(IF(M892&lt;=-30,0,IF(M892&lt;=-20,20,IF(M892&lt;=-10,50,100))),0)</f>
        <v/>
      </c>
      <c r="AI892" s="11">
        <f>ROUND(MAX(0,MIN(100,50+(Z892*10))),0)</f>
        <v/>
      </c>
      <c r="AJ892" s="11">
        <f>IFERROR(IF(--AA892&gt;=80,"خرید قوی",IF(--AA892&gt;=70,"خرید مشروط",IF(--AA892&gt;=60,"مراقبت",IF(--AA892&gt;=45,"ضعیف","عدم ورود")))),"")</f>
        <v/>
      </c>
    </row>
    <row r="893">
      <c r="A893" s="15">
        <f>'دیده بان بازار'!A896</f>
        <v/>
      </c>
      <c r="B893" s="16">
        <f>'دیده بان بازار'!B896</f>
        <v/>
      </c>
      <c r="C893" s="16">
        <f>'دیده بان بازار'!C896</f>
        <v/>
      </c>
      <c r="D893" s="16">
        <f>'دیده بان بازار'!D896</f>
        <v/>
      </c>
      <c r="E893" s="17">
        <f>'دیده بان بازار'!E896</f>
        <v/>
      </c>
      <c r="F893" s="16">
        <f>'دیده بان بازار'!F896</f>
        <v/>
      </c>
      <c r="G893" s="16">
        <f>'دیده بان بازار'!G896</f>
        <v/>
      </c>
      <c r="H893" s="16">
        <f>'دیده بان بازار'!H896</f>
        <v/>
      </c>
      <c r="I893" s="16">
        <f>'دیده بان بازار'!I896</f>
        <v/>
      </c>
      <c r="J893" s="16">
        <f>'دیده بان بازار'!J896</f>
        <v/>
      </c>
      <c r="K893" s="16">
        <f>'دیده بان بازار'!K896</f>
        <v/>
      </c>
      <c r="L893" s="16">
        <f>'دیده بان بازار'!L896</f>
        <v/>
      </c>
      <c r="M893" s="16">
        <f>'دیده بان بازار'!M896</f>
        <v/>
      </c>
      <c r="N893" s="16">
        <f>'دیده بان بازار'!N896</f>
        <v/>
      </c>
      <c r="O893" s="16">
        <f>'دیده بان بازار'!O896</f>
        <v/>
      </c>
      <c r="P893" s="16">
        <f>'دیده بان بازار'!P896</f>
        <v/>
      </c>
      <c r="Q893" s="16">
        <f>'دیده بان بازار'!Q896</f>
        <v/>
      </c>
      <c r="R893" s="16">
        <f>'دیده بان بازار'!R896</f>
        <v/>
      </c>
      <c r="S893" s="16">
        <f>'دیده بان بازار'!S896</f>
        <v/>
      </c>
      <c r="T893" s="16">
        <f>'دیده بان بازار'!T896</f>
        <v/>
      </c>
      <c r="U893" s="16">
        <f>'دیده بان بازار'!U896</f>
        <v/>
      </c>
      <c r="V893" s="16">
        <f>'دیده بان بازار'!V896</f>
        <v/>
      </c>
      <c r="W893" s="7">
        <f>'دیده بان بازار'!W896</f>
        <v/>
      </c>
      <c r="X893" s="11">
        <f>IFERROR(IF(OR(R893&lt;=0,W893&lt;=0,S893&lt;=0,V893&lt;=0),0,ROUND((S893/R893)/(V893/W893),2)),0)</f>
        <v/>
      </c>
      <c r="Y893" s="11">
        <f>IFERROR(IF(OR(S893&lt;=0,V893&lt;=0),0,ROUND(S893/V893,2)),0)</f>
        <v/>
      </c>
      <c r="Z893" s="11">
        <f>IFERROR(J893-M893,0)</f>
        <v/>
      </c>
      <c r="AA893" s="11">
        <f>IFERROR(ROUND(MAX(0,MIN(100,((AB893*0.2)+(AC893*0.15)+(AD893*0.15)+(AE893*0.1)+(AF893*0.1)+(AG893*0.15)+(MIN(Y893/3,1)*100*0.1)+(AI893*0.05))*((AH893/100)*0.25+0.75))),0),0)</f>
        <v/>
      </c>
      <c r="AB893" s="11">
        <f>ROUND(MAX(0,MIN(100,((M893+10)/20)*100)),0)</f>
        <v/>
      </c>
      <c r="AC893" s="11">
        <f>IFERROR(IF(D893&lt;=0,0,ROUND(COUNTIFS($D$4:$D$3359,"&lt;="&amp;D893,$D$4:$D$3359,"&gt;0")/COUNTIF($D$4:$D$3359,"&gt;0")*100,0)),0)</f>
        <v/>
      </c>
      <c r="AD893" s="11">
        <f>IF(E893&lt;=0,0,ROUND(MAX(0,MIN(100,(LOG10(1+E893/1000000000)/LOG10(101))*100)),0))</f>
        <v/>
      </c>
      <c r="AE893" s="11">
        <f>IF(O893=N893,50,ROUND(MAX(0,MIN(100,((H893-N893)/(O893-N893))*100)),0))</f>
        <v/>
      </c>
      <c r="AF893" s="11">
        <f>ROUND(MAX(0,MIN(100,50+((H893-K893)/K893)*1000)),0)</f>
        <v/>
      </c>
      <c r="AG893" s="11">
        <f>IFERROR(ROUND(MAX(0,MIN(100,50+25*LN(MAX(0.01,X893)))),0),25)</f>
        <v/>
      </c>
      <c r="AH893" s="11">
        <f>ROUND(IF(M893&lt;=-30,0,IF(M893&lt;=-20,20,IF(M893&lt;=-10,50,100))),0)</f>
        <v/>
      </c>
      <c r="AI893" s="11">
        <f>ROUND(MAX(0,MIN(100,50+(Z893*10))),0)</f>
        <v/>
      </c>
      <c r="AJ893" s="11">
        <f>IFERROR(IF(--AA893&gt;=80,"خرید قوی",IF(--AA893&gt;=70,"خرید مشروط",IF(--AA893&gt;=60,"مراقبت",IF(--AA893&gt;=45,"ضعیف","عدم ورود")))),"")</f>
        <v/>
      </c>
    </row>
    <row r="894">
      <c r="A894" s="12">
        <f>'دیده بان بازار'!A897</f>
        <v/>
      </c>
      <c r="B894" s="13">
        <f>'دیده بان بازار'!B897</f>
        <v/>
      </c>
      <c r="C894" s="13">
        <f>'دیده بان بازار'!C897</f>
        <v/>
      </c>
      <c r="D894" s="13">
        <f>'دیده بان بازار'!D897</f>
        <v/>
      </c>
      <c r="E894" s="14">
        <f>'دیده بان بازار'!E897</f>
        <v/>
      </c>
      <c r="F894" s="13">
        <f>'دیده بان بازار'!F897</f>
        <v/>
      </c>
      <c r="G894" s="13">
        <f>'دیده بان بازار'!G897</f>
        <v/>
      </c>
      <c r="H894" s="13">
        <f>'دیده بان بازار'!H897</f>
        <v/>
      </c>
      <c r="I894" s="13">
        <f>'دیده بان بازار'!I897</f>
        <v/>
      </c>
      <c r="J894" s="13">
        <f>'دیده بان بازار'!J897</f>
        <v/>
      </c>
      <c r="K894" s="13">
        <f>'دیده بان بازار'!K897</f>
        <v/>
      </c>
      <c r="L894" s="13">
        <f>'دیده بان بازار'!L897</f>
        <v/>
      </c>
      <c r="M894" s="13">
        <f>'دیده بان بازار'!M897</f>
        <v/>
      </c>
      <c r="N894" s="13">
        <f>'دیده بان بازار'!N897</f>
        <v/>
      </c>
      <c r="O894" s="13">
        <f>'دیده بان بازار'!O897</f>
        <v/>
      </c>
      <c r="P894" s="13">
        <f>'دیده بان بازار'!P897</f>
        <v/>
      </c>
      <c r="Q894" s="13">
        <f>'دیده بان بازار'!Q897</f>
        <v/>
      </c>
      <c r="R894" s="13">
        <f>'دیده بان بازار'!R897</f>
        <v/>
      </c>
      <c r="S894" s="13">
        <f>'دیده بان بازار'!S897</f>
        <v/>
      </c>
      <c r="T894" s="13">
        <f>'دیده بان بازار'!T897</f>
        <v/>
      </c>
      <c r="U894" s="13">
        <f>'دیده بان بازار'!U897</f>
        <v/>
      </c>
      <c r="V894" s="13">
        <f>'دیده بان بازار'!V897</f>
        <v/>
      </c>
      <c r="W894" s="6">
        <f>'دیده بان بازار'!W897</f>
        <v/>
      </c>
      <c r="X894" s="11">
        <f>IFERROR(IF(OR(R894&lt;=0,W894&lt;=0,S894&lt;=0,V894&lt;=0),0,ROUND((S894/R894)/(V894/W894),2)),0)</f>
        <v/>
      </c>
      <c r="Y894" s="11">
        <f>IFERROR(IF(OR(S894&lt;=0,V894&lt;=0),0,ROUND(S894/V894,2)),0)</f>
        <v/>
      </c>
      <c r="Z894" s="11">
        <f>IFERROR(J894-M894,0)</f>
        <v/>
      </c>
      <c r="AA894" s="11">
        <f>IFERROR(ROUND(MAX(0,MIN(100,((AB894*0.2)+(AC894*0.15)+(AD894*0.15)+(AE894*0.1)+(AF894*0.1)+(AG894*0.15)+(MIN(Y894/3,1)*100*0.1)+(AI894*0.05))*((AH894/100)*0.25+0.75))),0),0)</f>
        <v/>
      </c>
      <c r="AB894" s="11">
        <f>ROUND(MAX(0,MIN(100,((M894+10)/20)*100)),0)</f>
        <v/>
      </c>
      <c r="AC894" s="11">
        <f>IFERROR(IF(D894&lt;=0,0,ROUND(COUNTIFS($D$4:$D$3359,"&lt;="&amp;D894,$D$4:$D$3359,"&gt;0")/COUNTIF($D$4:$D$3359,"&gt;0")*100,0)),0)</f>
        <v/>
      </c>
      <c r="AD894" s="11">
        <f>IF(E894&lt;=0,0,ROUND(MAX(0,MIN(100,(LOG10(1+E894/1000000000)/LOG10(101))*100)),0))</f>
        <v/>
      </c>
      <c r="AE894" s="11">
        <f>IF(O894=N894,50,ROUND(MAX(0,MIN(100,((H894-N894)/(O894-N894))*100)),0))</f>
        <v/>
      </c>
      <c r="AF894" s="11">
        <f>ROUND(MAX(0,MIN(100,50+((H894-K894)/K894)*1000)),0)</f>
        <v/>
      </c>
      <c r="AG894" s="11">
        <f>IFERROR(ROUND(MAX(0,MIN(100,50+25*LN(MAX(0.01,X894)))),0),25)</f>
        <v/>
      </c>
      <c r="AH894" s="11">
        <f>ROUND(IF(M894&lt;=-30,0,IF(M894&lt;=-20,20,IF(M894&lt;=-10,50,100))),0)</f>
        <v/>
      </c>
      <c r="AI894" s="11">
        <f>ROUND(MAX(0,MIN(100,50+(Z894*10))),0)</f>
        <v/>
      </c>
      <c r="AJ894" s="11">
        <f>IFERROR(IF(--AA894&gt;=80,"خرید قوی",IF(--AA894&gt;=70,"خرید مشروط",IF(--AA894&gt;=60,"مراقبت",IF(--AA894&gt;=45,"ضعیف","عدم ورود")))),"")</f>
        <v/>
      </c>
    </row>
    <row r="895">
      <c r="A895" s="15">
        <f>'دیده بان بازار'!A898</f>
        <v/>
      </c>
      <c r="B895" s="16">
        <f>'دیده بان بازار'!B898</f>
        <v/>
      </c>
      <c r="C895" s="16">
        <f>'دیده بان بازار'!C898</f>
        <v/>
      </c>
      <c r="D895" s="16">
        <f>'دیده بان بازار'!D898</f>
        <v/>
      </c>
      <c r="E895" s="17">
        <f>'دیده بان بازار'!E898</f>
        <v/>
      </c>
      <c r="F895" s="16">
        <f>'دیده بان بازار'!F898</f>
        <v/>
      </c>
      <c r="G895" s="16">
        <f>'دیده بان بازار'!G898</f>
        <v/>
      </c>
      <c r="H895" s="16">
        <f>'دیده بان بازار'!H898</f>
        <v/>
      </c>
      <c r="I895" s="16">
        <f>'دیده بان بازار'!I898</f>
        <v/>
      </c>
      <c r="J895" s="16">
        <f>'دیده بان بازار'!J898</f>
        <v/>
      </c>
      <c r="K895" s="16">
        <f>'دیده بان بازار'!K898</f>
        <v/>
      </c>
      <c r="L895" s="16">
        <f>'دیده بان بازار'!L898</f>
        <v/>
      </c>
      <c r="M895" s="16">
        <f>'دیده بان بازار'!M898</f>
        <v/>
      </c>
      <c r="N895" s="16">
        <f>'دیده بان بازار'!N898</f>
        <v/>
      </c>
      <c r="O895" s="16">
        <f>'دیده بان بازار'!O898</f>
        <v/>
      </c>
      <c r="P895" s="16">
        <f>'دیده بان بازار'!P898</f>
        <v/>
      </c>
      <c r="Q895" s="16">
        <f>'دیده بان بازار'!Q898</f>
        <v/>
      </c>
      <c r="R895" s="16">
        <f>'دیده بان بازار'!R898</f>
        <v/>
      </c>
      <c r="S895" s="16">
        <f>'دیده بان بازار'!S898</f>
        <v/>
      </c>
      <c r="T895" s="16">
        <f>'دیده بان بازار'!T898</f>
        <v/>
      </c>
      <c r="U895" s="16">
        <f>'دیده بان بازار'!U898</f>
        <v/>
      </c>
      <c r="V895" s="16">
        <f>'دیده بان بازار'!V898</f>
        <v/>
      </c>
      <c r="W895" s="7">
        <f>'دیده بان بازار'!W898</f>
        <v/>
      </c>
      <c r="X895" s="11">
        <f>IFERROR(IF(OR(R895&lt;=0,W895&lt;=0,S895&lt;=0,V895&lt;=0),0,ROUND((S895/R895)/(V895/W895),2)),0)</f>
        <v/>
      </c>
      <c r="Y895" s="11">
        <f>IFERROR(IF(OR(S895&lt;=0,V895&lt;=0),0,ROUND(S895/V895,2)),0)</f>
        <v/>
      </c>
      <c r="Z895" s="11">
        <f>IFERROR(J895-M895,0)</f>
        <v/>
      </c>
      <c r="AA895" s="11">
        <f>IFERROR(ROUND(MAX(0,MIN(100,((AB895*0.2)+(AC895*0.15)+(AD895*0.15)+(AE895*0.1)+(AF895*0.1)+(AG895*0.15)+(MIN(Y895/3,1)*100*0.1)+(AI895*0.05))*((AH895/100)*0.25+0.75))),0),0)</f>
        <v/>
      </c>
      <c r="AB895" s="11">
        <f>ROUND(MAX(0,MIN(100,((M895+10)/20)*100)),0)</f>
        <v/>
      </c>
      <c r="AC895" s="11">
        <f>IFERROR(IF(D895&lt;=0,0,ROUND(COUNTIFS($D$4:$D$3359,"&lt;="&amp;D895,$D$4:$D$3359,"&gt;0")/COUNTIF($D$4:$D$3359,"&gt;0")*100,0)),0)</f>
        <v/>
      </c>
      <c r="AD895" s="11">
        <f>IF(E895&lt;=0,0,ROUND(MAX(0,MIN(100,(LOG10(1+E895/1000000000)/LOG10(101))*100)),0))</f>
        <v/>
      </c>
      <c r="AE895" s="11">
        <f>IF(O895=N895,50,ROUND(MAX(0,MIN(100,((H895-N895)/(O895-N895))*100)),0))</f>
        <v/>
      </c>
      <c r="AF895" s="11">
        <f>ROUND(MAX(0,MIN(100,50+((H895-K895)/K895)*1000)),0)</f>
        <v/>
      </c>
      <c r="AG895" s="11">
        <f>IFERROR(ROUND(MAX(0,MIN(100,50+25*LN(MAX(0.01,X895)))),0),25)</f>
        <v/>
      </c>
      <c r="AH895" s="11">
        <f>ROUND(IF(M895&lt;=-30,0,IF(M895&lt;=-20,20,IF(M895&lt;=-10,50,100))),0)</f>
        <v/>
      </c>
      <c r="AI895" s="11">
        <f>ROUND(MAX(0,MIN(100,50+(Z895*10))),0)</f>
        <v/>
      </c>
      <c r="AJ895" s="11">
        <f>IFERROR(IF(--AA895&gt;=80,"خرید قوی",IF(--AA895&gt;=70,"خرید مشروط",IF(--AA895&gt;=60,"مراقبت",IF(--AA895&gt;=45,"ضعیف","عدم ورود")))),"")</f>
        <v/>
      </c>
    </row>
    <row r="896">
      <c r="A896" s="12">
        <f>'دیده بان بازار'!A899</f>
        <v/>
      </c>
      <c r="B896" s="13">
        <f>'دیده بان بازار'!B899</f>
        <v/>
      </c>
      <c r="C896" s="13">
        <f>'دیده بان بازار'!C899</f>
        <v/>
      </c>
      <c r="D896" s="13">
        <f>'دیده بان بازار'!D899</f>
        <v/>
      </c>
      <c r="E896" s="14">
        <f>'دیده بان بازار'!E899</f>
        <v/>
      </c>
      <c r="F896" s="13">
        <f>'دیده بان بازار'!F899</f>
        <v/>
      </c>
      <c r="G896" s="13">
        <f>'دیده بان بازار'!G899</f>
        <v/>
      </c>
      <c r="H896" s="13">
        <f>'دیده بان بازار'!H899</f>
        <v/>
      </c>
      <c r="I896" s="13">
        <f>'دیده بان بازار'!I899</f>
        <v/>
      </c>
      <c r="J896" s="13">
        <f>'دیده بان بازار'!J899</f>
        <v/>
      </c>
      <c r="K896" s="13">
        <f>'دیده بان بازار'!K899</f>
        <v/>
      </c>
      <c r="L896" s="13">
        <f>'دیده بان بازار'!L899</f>
        <v/>
      </c>
      <c r="M896" s="13">
        <f>'دیده بان بازار'!M899</f>
        <v/>
      </c>
      <c r="N896" s="13">
        <f>'دیده بان بازار'!N899</f>
        <v/>
      </c>
      <c r="O896" s="13">
        <f>'دیده بان بازار'!O899</f>
        <v/>
      </c>
      <c r="P896" s="13">
        <f>'دیده بان بازار'!P899</f>
        <v/>
      </c>
      <c r="Q896" s="13">
        <f>'دیده بان بازار'!Q899</f>
        <v/>
      </c>
      <c r="R896" s="13">
        <f>'دیده بان بازار'!R899</f>
        <v/>
      </c>
      <c r="S896" s="13">
        <f>'دیده بان بازار'!S899</f>
        <v/>
      </c>
      <c r="T896" s="13">
        <f>'دیده بان بازار'!T899</f>
        <v/>
      </c>
      <c r="U896" s="13">
        <f>'دیده بان بازار'!U899</f>
        <v/>
      </c>
      <c r="V896" s="13">
        <f>'دیده بان بازار'!V899</f>
        <v/>
      </c>
      <c r="W896" s="6">
        <f>'دیده بان بازار'!W899</f>
        <v/>
      </c>
      <c r="X896" s="11">
        <f>IFERROR(IF(OR(R896&lt;=0,W896&lt;=0,S896&lt;=0,V896&lt;=0),0,ROUND((S896/R896)/(V896/W896),2)),0)</f>
        <v/>
      </c>
      <c r="Y896" s="11">
        <f>IFERROR(IF(OR(S896&lt;=0,V896&lt;=0),0,ROUND(S896/V896,2)),0)</f>
        <v/>
      </c>
      <c r="Z896" s="11">
        <f>IFERROR(J896-M896,0)</f>
        <v/>
      </c>
      <c r="AA896" s="11">
        <f>IFERROR(ROUND(MAX(0,MIN(100,((AB896*0.2)+(AC896*0.15)+(AD896*0.15)+(AE896*0.1)+(AF896*0.1)+(AG896*0.15)+(MIN(Y896/3,1)*100*0.1)+(AI896*0.05))*((AH896/100)*0.25+0.75))),0),0)</f>
        <v/>
      </c>
      <c r="AB896" s="11">
        <f>ROUND(MAX(0,MIN(100,((M896+10)/20)*100)),0)</f>
        <v/>
      </c>
      <c r="AC896" s="11">
        <f>IFERROR(IF(D896&lt;=0,0,ROUND(COUNTIFS($D$4:$D$3359,"&lt;="&amp;D896,$D$4:$D$3359,"&gt;0")/COUNTIF($D$4:$D$3359,"&gt;0")*100,0)),0)</f>
        <v/>
      </c>
      <c r="AD896" s="11">
        <f>IF(E896&lt;=0,0,ROUND(MAX(0,MIN(100,(LOG10(1+E896/1000000000)/LOG10(101))*100)),0))</f>
        <v/>
      </c>
      <c r="AE896" s="11">
        <f>IF(O896=N896,50,ROUND(MAX(0,MIN(100,((H896-N896)/(O896-N896))*100)),0))</f>
        <v/>
      </c>
      <c r="AF896" s="11">
        <f>ROUND(MAX(0,MIN(100,50+((H896-K896)/K896)*1000)),0)</f>
        <v/>
      </c>
      <c r="AG896" s="11">
        <f>IFERROR(ROUND(MAX(0,MIN(100,50+25*LN(MAX(0.01,X896)))),0),25)</f>
        <v/>
      </c>
      <c r="AH896" s="11">
        <f>ROUND(IF(M896&lt;=-30,0,IF(M896&lt;=-20,20,IF(M896&lt;=-10,50,100))),0)</f>
        <v/>
      </c>
      <c r="AI896" s="11">
        <f>ROUND(MAX(0,MIN(100,50+(Z896*10))),0)</f>
        <v/>
      </c>
      <c r="AJ896" s="11">
        <f>IFERROR(IF(--AA896&gt;=80,"خرید قوی",IF(--AA896&gt;=70,"خرید مشروط",IF(--AA896&gt;=60,"مراقبت",IF(--AA896&gt;=45,"ضعیف","عدم ورود")))),"")</f>
        <v/>
      </c>
    </row>
    <row r="897">
      <c r="A897" s="15">
        <f>'دیده بان بازار'!A900</f>
        <v/>
      </c>
      <c r="B897" s="16">
        <f>'دیده بان بازار'!B900</f>
        <v/>
      </c>
      <c r="C897" s="16">
        <f>'دیده بان بازار'!C900</f>
        <v/>
      </c>
      <c r="D897" s="16">
        <f>'دیده بان بازار'!D900</f>
        <v/>
      </c>
      <c r="E897" s="17">
        <f>'دیده بان بازار'!E900</f>
        <v/>
      </c>
      <c r="F897" s="16">
        <f>'دیده بان بازار'!F900</f>
        <v/>
      </c>
      <c r="G897" s="16">
        <f>'دیده بان بازار'!G900</f>
        <v/>
      </c>
      <c r="H897" s="16">
        <f>'دیده بان بازار'!H900</f>
        <v/>
      </c>
      <c r="I897" s="16">
        <f>'دیده بان بازار'!I900</f>
        <v/>
      </c>
      <c r="J897" s="16">
        <f>'دیده بان بازار'!J900</f>
        <v/>
      </c>
      <c r="K897" s="16">
        <f>'دیده بان بازار'!K900</f>
        <v/>
      </c>
      <c r="L897" s="16">
        <f>'دیده بان بازار'!L900</f>
        <v/>
      </c>
      <c r="M897" s="16">
        <f>'دیده بان بازار'!M900</f>
        <v/>
      </c>
      <c r="N897" s="16">
        <f>'دیده بان بازار'!N900</f>
        <v/>
      </c>
      <c r="O897" s="16">
        <f>'دیده بان بازار'!O900</f>
        <v/>
      </c>
      <c r="P897" s="16">
        <f>'دیده بان بازار'!P900</f>
        <v/>
      </c>
      <c r="Q897" s="16">
        <f>'دیده بان بازار'!Q900</f>
        <v/>
      </c>
      <c r="R897" s="16">
        <f>'دیده بان بازار'!R900</f>
        <v/>
      </c>
      <c r="S897" s="16">
        <f>'دیده بان بازار'!S900</f>
        <v/>
      </c>
      <c r="T897" s="16">
        <f>'دیده بان بازار'!T900</f>
        <v/>
      </c>
      <c r="U897" s="16">
        <f>'دیده بان بازار'!U900</f>
        <v/>
      </c>
      <c r="V897" s="16">
        <f>'دیده بان بازار'!V900</f>
        <v/>
      </c>
      <c r="W897" s="7">
        <f>'دیده بان بازار'!W900</f>
        <v/>
      </c>
      <c r="X897" s="11">
        <f>IFERROR(IF(OR(R897&lt;=0,W897&lt;=0,S897&lt;=0,V897&lt;=0),0,ROUND((S897/R897)/(V897/W897),2)),0)</f>
        <v/>
      </c>
      <c r="Y897" s="11">
        <f>IFERROR(IF(OR(S897&lt;=0,V897&lt;=0),0,ROUND(S897/V897,2)),0)</f>
        <v/>
      </c>
      <c r="Z897" s="11">
        <f>IFERROR(J897-M897,0)</f>
        <v/>
      </c>
      <c r="AA897" s="11">
        <f>IFERROR(ROUND(MAX(0,MIN(100,((AB897*0.2)+(AC897*0.15)+(AD897*0.15)+(AE897*0.1)+(AF897*0.1)+(AG897*0.15)+(MIN(Y897/3,1)*100*0.1)+(AI897*0.05))*((AH897/100)*0.25+0.75))),0),0)</f>
        <v/>
      </c>
      <c r="AB897" s="11">
        <f>ROUND(MAX(0,MIN(100,((M897+10)/20)*100)),0)</f>
        <v/>
      </c>
      <c r="AC897" s="11">
        <f>IFERROR(IF(D897&lt;=0,0,ROUND(COUNTIFS($D$4:$D$3359,"&lt;="&amp;D897,$D$4:$D$3359,"&gt;0")/COUNTIF($D$4:$D$3359,"&gt;0")*100,0)),0)</f>
        <v/>
      </c>
      <c r="AD897" s="11">
        <f>IF(E897&lt;=0,0,ROUND(MAX(0,MIN(100,(LOG10(1+E897/1000000000)/LOG10(101))*100)),0))</f>
        <v/>
      </c>
      <c r="AE897" s="11">
        <f>IF(O897=N897,50,ROUND(MAX(0,MIN(100,((H897-N897)/(O897-N897))*100)),0))</f>
        <v/>
      </c>
      <c r="AF897" s="11">
        <f>ROUND(MAX(0,MIN(100,50+((H897-K897)/K897)*1000)),0)</f>
        <v/>
      </c>
      <c r="AG897" s="11">
        <f>IFERROR(ROUND(MAX(0,MIN(100,50+25*LN(MAX(0.01,X897)))),0),25)</f>
        <v/>
      </c>
      <c r="AH897" s="11">
        <f>ROUND(IF(M897&lt;=-30,0,IF(M897&lt;=-20,20,IF(M897&lt;=-10,50,100))),0)</f>
        <v/>
      </c>
      <c r="AI897" s="11">
        <f>ROUND(MAX(0,MIN(100,50+(Z897*10))),0)</f>
        <v/>
      </c>
      <c r="AJ897" s="11">
        <f>IFERROR(IF(--AA897&gt;=80,"خرید قوی",IF(--AA897&gt;=70,"خرید مشروط",IF(--AA897&gt;=60,"مراقبت",IF(--AA897&gt;=45,"ضعیف","عدم ورود")))),"")</f>
        <v/>
      </c>
    </row>
    <row r="898">
      <c r="A898" s="12">
        <f>'دیده بان بازار'!A901</f>
        <v/>
      </c>
      <c r="B898" s="13">
        <f>'دیده بان بازار'!B901</f>
        <v/>
      </c>
      <c r="C898" s="13">
        <f>'دیده بان بازار'!C901</f>
        <v/>
      </c>
      <c r="D898" s="13">
        <f>'دیده بان بازار'!D901</f>
        <v/>
      </c>
      <c r="E898" s="14">
        <f>'دیده بان بازار'!E901</f>
        <v/>
      </c>
      <c r="F898" s="13">
        <f>'دیده بان بازار'!F901</f>
        <v/>
      </c>
      <c r="G898" s="13">
        <f>'دیده بان بازار'!G901</f>
        <v/>
      </c>
      <c r="H898" s="13">
        <f>'دیده بان بازار'!H901</f>
        <v/>
      </c>
      <c r="I898" s="13">
        <f>'دیده بان بازار'!I901</f>
        <v/>
      </c>
      <c r="J898" s="13">
        <f>'دیده بان بازار'!J901</f>
        <v/>
      </c>
      <c r="K898" s="13">
        <f>'دیده بان بازار'!K901</f>
        <v/>
      </c>
      <c r="L898" s="13">
        <f>'دیده بان بازار'!L901</f>
        <v/>
      </c>
      <c r="M898" s="13">
        <f>'دیده بان بازار'!M901</f>
        <v/>
      </c>
      <c r="N898" s="13">
        <f>'دیده بان بازار'!N901</f>
        <v/>
      </c>
      <c r="O898" s="13">
        <f>'دیده بان بازار'!O901</f>
        <v/>
      </c>
      <c r="P898" s="13">
        <f>'دیده بان بازار'!P901</f>
        <v/>
      </c>
      <c r="Q898" s="13">
        <f>'دیده بان بازار'!Q901</f>
        <v/>
      </c>
      <c r="R898" s="13">
        <f>'دیده بان بازار'!R901</f>
        <v/>
      </c>
      <c r="S898" s="13">
        <f>'دیده بان بازار'!S901</f>
        <v/>
      </c>
      <c r="T898" s="13">
        <f>'دیده بان بازار'!T901</f>
        <v/>
      </c>
      <c r="U898" s="13">
        <f>'دیده بان بازار'!U901</f>
        <v/>
      </c>
      <c r="V898" s="13">
        <f>'دیده بان بازار'!V901</f>
        <v/>
      </c>
      <c r="W898" s="6">
        <f>'دیده بان بازار'!W901</f>
        <v/>
      </c>
      <c r="X898" s="11">
        <f>IFERROR(IF(OR(R898&lt;=0,W898&lt;=0,S898&lt;=0,V898&lt;=0),0,ROUND((S898/R898)/(V898/W898),2)),0)</f>
        <v/>
      </c>
      <c r="Y898" s="11">
        <f>IFERROR(IF(OR(S898&lt;=0,V898&lt;=0),0,ROUND(S898/V898,2)),0)</f>
        <v/>
      </c>
      <c r="Z898" s="11">
        <f>IFERROR(J898-M898,0)</f>
        <v/>
      </c>
      <c r="AA898" s="11">
        <f>IFERROR(ROUND(MAX(0,MIN(100,((AB898*0.2)+(AC898*0.15)+(AD898*0.15)+(AE898*0.1)+(AF898*0.1)+(AG898*0.15)+(MIN(Y898/3,1)*100*0.1)+(AI898*0.05))*((AH898/100)*0.25+0.75))),0),0)</f>
        <v/>
      </c>
      <c r="AB898" s="11">
        <f>ROUND(MAX(0,MIN(100,((M898+10)/20)*100)),0)</f>
        <v/>
      </c>
      <c r="AC898" s="11">
        <f>IFERROR(IF(D898&lt;=0,0,ROUND(COUNTIFS($D$4:$D$3359,"&lt;="&amp;D898,$D$4:$D$3359,"&gt;0")/COUNTIF($D$4:$D$3359,"&gt;0")*100,0)),0)</f>
        <v/>
      </c>
      <c r="AD898" s="11">
        <f>IF(E898&lt;=0,0,ROUND(MAX(0,MIN(100,(LOG10(1+E898/1000000000)/LOG10(101))*100)),0))</f>
        <v/>
      </c>
      <c r="AE898" s="11">
        <f>IF(O898=N898,50,ROUND(MAX(0,MIN(100,((H898-N898)/(O898-N898))*100)),0))</f>
        <v/>
      </c>
      <c r="AF898" s="11">
        <f>ROUND(MAX(0,MIN(100,50+((H898-K898)/K898)*1000)),0)</f>
        <v/>
      </c>
      <c r="AG898" s="11">
        <f>IFERROR(ROUND(MAX(0,MIN(100,50+25*LN(MAX(0.01,X898)))),0),25)</f>
        <v/>
      </c>
      <c r="AH898" s="11">
        <f>ROUND(IF(M898&lt;=-30,0,IF(M898&lt;=-20,20,IF(M898&lt;=-10,50,100))),0)</f>
        <v/>
      </c>
      <c r="AI898" s="11">
        <f>ROUND(MAX(0,MIN(100,50+(Z898*10))),0)</f>
        <v/>
      </c>
      <c r="AJ898" s="11">
        <f>IFERROR(IF(--AA898&gt;=80,"خرید قوی",IF(--AA898&gt;=70,"خرید مشروط",IF(--AA898&gt;=60,"مراقبت",IF(--AA898&gt;=45,"ضعیف","عدم ورود")))),"")</f>
        <v/>
      </c>
    </row>
    <row r="899">
      <c r="A899" s="15">
        <f>'دیده بان بازار'!A902</f>
        <v/>
      </c>
      <c r="B899" s="16">
        <f>'دیده بان بازار'!B902</f>
        <v/>
      </c>
      <c r="C899" s="16">
        <f>'دیده بان بازار'!C902</f>
        <v/>
      </c>
      <c r="D899" s="16">
        <f>'دیده بان بازار'!D902</f>
        <v/>
      </c>
      <c r="E899" s="17">
        <f>'دیده بان بازار'!E902</f>
        <v/>
      </c>
      <c r="F899" s="16">
        <f>'دیده بان بازار'!F902</f>
        <v/>
      </c>
      <c r="G899" s="16">
        <f>'دیده بان بازار'!G902</f>
        <v/>
      </c>
      <c r="H899" s="16">
        <f>'دیده بان بازار'!H902</f>
        <v/>
      </c>
      <c r="I899" s="16">
        <f>'دیده بان بازار'!I902</f>
        <v/>
      </c>
      <c r="J899" s="16">
        <f>'دیده بان بازار'!J902</f>
        <v/>
      </c>
      <c r="K899" s="16">
        <f>'دیده بان بازار'!K902</f>
        <v/>
      </c>
      <c r="L899" s="16">
        <f>'دیده بان بازار'!L902</f>
        <v/>
      </c>
      <c r="M899" s="16">
        <f>'دیده بان بازار'!M902</f>
        <v/>
      </c>
      <c r="N899" s="16">
        <f>'دیده بان بازار'!N902</f>
        <v/>
      </c>
      <c r="O899" s="16">
        <f>'دیده بان بازار'!O902</f>
        <v/>
      </c>
      <c r="P899" s="16">
        <f>'دیده بان بازار'!P902</f>
        <v/>
      </c>
      <c r="Q899" s="16">
        <f>'دیده بان بازار'!Q902</f>
        <v/>
      </c>
      <c r="R899" s="16">
        <f>'دیده بان بازار'!R902</f>
        <v/>
      </c>
      <c r="S899" s="16">
        <f>'دیده بان بازار'!S902</f>
        <v/>
      </c>
      <c r="T899" s="16">
        <f>'دیده بان بازار'!T902</f>
        <v/>
      </c>
      <c r="U899" s="16">
        <f>'دیده بان بازار'!U902</f>
        <v/>
      </c>
      <c r="V899" s="16">
        <f>'دیده بان بازار'!V902</f>
        <v/>
      </c>
      <c r="W899" s="7">
        <f>'دیده بان بازار'!W902</f>
        <v/>
      </c>
      <c r="X899" s="11">
        <f>IFERROR(IF(OR(R899&lt;=0,W899&lt;=0,S899&lt;=0,V899&lt;=0),0,ROUND((S899/R899)/(V899/W899),2)),0)</f>
        <v/>
      </c>
      <c r="Y899" s="11">
        <f>IFERROR(IF(OR(S899&lt;=0,V899&lt;=0),0,ROUND(S899/V899,2)),0)</f>
        <v/>
      </c>
      <c r="Z899" s="11">
        <f>IFERROR(J899-M899,0)</f>
        <v/>
      </c>
      <c r="AA899" s="11">
        <f>IFERROR(ROUND(MAX(0,MIN(100,((AB899*0.2)+(AC899*0.15)+(AD899*0.15)+(AE899*0.1)+(AF899*0.1)+(AG899*0.15)+(MIN(Y899/3,1)*100*0.1)+(AI899*0.05))*((AH899/100)*0.25+0.75))),0),0)</f>
        <v/>
      </c>
      <c r="AB899" s="11">
        <f>ROUND(MAX(0,MIN(100,((M899+10)/20)*100)),0)</f>
        <v/>
      </c>
      <c r="AC899" s="11">
        <f>IFERROR(IF(D899&lt;=0,0,ROUND(COUNTIFS($D$4:$D$3359,"&lt;="&amp;D899,$D$4:$D$3359,"&gt;0")/COUNTIF($D$4:$D$3359,"&gt;0")*100,0)),0)</f>
        <v/>
      </c>
      <c r="AD899" s="11">
        <f>IF(E899&lt;=0,0,ROUND(MAX(0,MIN(100,(LOG10(1+E899/1000000000)/LOG10(101))*100)),0))</f>
        <v/>
      </c>
      <c r="AE899" s="11">
        <f>IF(O899=N899,50,ROUND(MAX(0,MIN(100,((H899-N899)/(O899-N899))*100)),0))</f>
        <v/>
      </c>
      <c r="AF899" s="11">
        <f>ROUND(MAX(0,MIN(100,50+((H899-K899)/K899)*1000)),0)</f>
        <v/>
      </c>
      <c r="AG899" s="11">
        <f>IFERROR(ROUND(MAX(0,MIN(100,50+25*LN(MAX(0.01,X899)))),0),25)</f>
        <v/>
      </c>
      <c r="AH899" s="11">
        <f>ROUND(IF(M899&lt;=-30,0,IF(M899&lt;=-20,20,IF(M899&lt;=-10,50,100))),0)</f>
        <v/>
      </c>
      <c r="AI899" s="11">
        <f>ROUND(MAX(0,MIN(100,50+(Z899*10))),0)</f>
        <v/>
      </c>
      <c r="AJ899" s="11">
        <f>IFERROR(IF(--AA899&gt;=80,"خرید قوی",IF(--AA899&gt;=70,"خرید مشروط",IF(--AA899&gt;=60,"مراقبت",IF(--AA899&gt;=45,"ضعیف","عدم ورود")))),"")</f>
        <v/>
      </c>
    </row>
    <row r="900">
      <c r="A900" s="12">
        <f>'دیده بان بازار'!A903</f>
        <v/>
      </c>
      <c r="B900" s="13">
        <f>'دیده بان بازار'!B903</f>
        <v/>
      </c>
      <c r="C900" s="13">
        <f>'دیده بان بازار'!C903</f>
        <v/>
      </c>
      <c r="D900" s="13">
        <f>'دیده بان بازار'!D903</f>
        <v/>
      </c>
      <c r="E900" s="14">
        <f>'دیده بان بازار'!E903</f>
        <v/>
      </c>
      <c r="F900" s="13">
        <f>'دیده بان بازار'!F903</f>
        <v/>
      </c>
      <c r="G900" s="13">
        <f>'دیده بان بازار'!G903</f>
        <v/>
      </c>
      <c r="H900" s="13">
        <f>'دیده بان بازار'!H903</f>
        <v/>
      </c>
      <c r="I900" s="13">
        <f>'دیده بان بازار'!I903</f>
        <v/>
      </c>
      <c r="J900" s="13">
        <f>'دیده بان بازار'!J903</f>
        <v/>
      </c>
      <c r="K900" s="13">
        <f>'دیده بان بازار'!K903</f>
        <v/>
      </c>
      <c r="L900" s="13">
        <f>'دیده بان بازار'!L903</f>
        <v/>
      </c>
      <c r="M900" s="13">
        <f>'دیده بان بازار'!M903</f>
        <v/>
      </c>
      <c r="N900" s="13">
        <f>'دیده بان بازار'!N903</f>
        <v/>
      </c>
      <c r="O900" s="13">
        <f>'دیده بان بازار'!O903</f>
        <v/>
      </c>
      <c r="P900" s="13">
        <f>'دیده بان بازار'!P903</f>
        <v/>
      </c>
      <c r="Q900" s="13">
        <f>'دیده بان بازار'!Q903</f>
        <v/>
      </c>
      <c r="R900" s="13">
        <f>'دیده بان بازار'!R903</f>
        <v/>
      </c>
      <c r="S900" s="13">
        <f>'دیده بان بازار'!S903</f>
        <v/>
      </c>
      <c r="T900" s="13">
        <f>'دیده بان بازار'!T903</f>
        <v/>
      </c>
      <c r="U900" s="13">
        <f>'دیده بان بازار'!U903</f>
        <v/>
      </c>
      <c r="V900" s="13">
        <f>'دیده بان بازار'!V903</f>
        <v/>
      </c>
      <c r="W900" s="6">
        <f>'دیده بان بازار'!W903</f>
        <v/>
      </c>
      <c r="X900" s="11">
        <f>IFERROR(IF(OR(R900&lt;=0,W900&lt;=0,S900&lt;=0,V900&lt;=0),0,ROUND((S900/R900)/(V900/W900),2)),0)</f>
        <v/>
      </c>
      <c r="Y900" s="11">
        <f>IFERROR(IF(OR(S900&lt;=0,V900&lt;=0),0,ROUND(S900/V900,2)),0)</f>
        <v/>
      </c>
      <c r="Z900" s="11">
        <f>IFERROR(J900-M900,0)</f>
        <v/>
      </c>
      <c r="AA900" s="11">
        <f>IFERROR(ROUND(MAX(0,MIN(100,((AB900*0.2)+(AC900*0.15)+(AD900*0.15)+(AE900*0.1)+(AF900*0.1)+(AG900*0.15)+(MIN(Y900/3,1)*100*0.1)+(AI900*0.05))*((AH900/100)*0.25+0.75))),0),0)</f>
        <v/>
      </c>
      <c r="AB900" s="11">
        <f>ROUND(MAX(0,MIN(100,((M900+10)/20)*100)),0)</f>
        <v/>
      </c>
      <c r="AC900" s="11">
        <f>IFERROR(IF(D900&lt;=0,0,ROUND(COUNTIFS($D$4:$D$3359,"&lt;="&amp;D900,$D$4:$D$3359,"&gt;0")/COUNTIF($D$4:$D$3359,"&gt;0")*100,0)),0)</f>
        <v/>
      </c>
      <c r="AD900" s="11">
        <f>IF(E900&lt;=0,0,ROUND(MAX(0,MIN(100,(LOG10(1+E900/1000000000)/LOG10(101))*100)),0))</f>
        <v/>
      </c>
      <c r="AE900" s="11">
        <f>IF(O900=N900,50,ROUND(MAX(0,MIN(100,((H900-N900)/(O900-N900))*100)),0))</f>
        <v/>
      </c>
      <c r="AF900" s="11">
        <f>ROUND(MAX(0,MIN(100,50+((H900-K900)/K900)*1000)),0)</f>
        <v/>
      </c>
      <c r="AG900" s="11">
        <f>IFERROR(ROUND(MAX(0,MIN(100,50+25*LN(MAX(0.01,X900)))),0),25)</f>
        <v/>
      </c>
      <c r="AH900" s="11">
        <f>ROUND(IF(M900&lt;=-30,0,IF(M900&lt;=-20,20,IF(M900&lt;=-10,50,100))),0)</f>
        <v/>
      </c>
      <c r="AI900" s="11">
        <f>ROUND(MAX(0,MIN(100,50+(Z900*10))),0)</f>
        <v/>
      </c>
      <c r="AJ900" s="11">
        <f>IFERROR(IF(--AA900&gt;=80,"خرید قوی",IF(--AA900&gt;=70,"خرید مشروط",IF(--AA900&gt;=60,"مراقبت",IF(--AA900&gt;=45,"ضعیف","عدم ورود")))),"")</f>
        <v/>
      </c>
    </row>
    <row r="901">
      <c r="A901" s="15">
        <f>'دیده بان بازار'!A904</f>
        <v/>
      </c>
      <c r="B901" s="16">
        <f>'دیده بان بازار'!B904</f>
        <v/>
      </c>
      <c r="C901" s="16">
        <f>'دیده بان بازار'!C904</f>
        <v/>
      </c>
      <c r="D901" s="16">
        <f>'دیده بان بازار'!D904</f>
        <v/>
      </c>
      <c r="E901" s="17">
        <f>'دیده بان بازار'!E904</f>
        <v/>
      </c>
      <c r="F901" s="16">
        <f>'دیده بان بازار'!F904</f>
        <v/>
      </c>
      <c r="G901" s="16">
        <f>'دیده بان بازار'!G904</f>
        <v/>
      </c>
      <c r="H901" s="16">
        <f>'دیده بان بازار'!H904</f>
        <v/>
      </c>
      <c r="I901" s="16">
        <f>'دیده بان بازار'!I904</f>
        <v/>
      </c>
      <c r="J901" s="16">
        <f>'دیده بان بازار'!J904</f>
        <v/>
      </c>
      <c r="K901" s="16">
        <f>'دیده بان بازار'!K904</f>
        <v/>
      </c>
      <c r="L901" s="16">
        <f>'دیده بان بازار'!L904</f>
        <v/>
      </c>
      <c r="M901" s="16">
        <f>'دیده بان بازار'!M904</f>
        <v/>
      </c>
      <c r="N901" s="16">
        <f>'دیده بان بازار'!N904</f>
        <v/>
      </c>
      <c r="O901" s="16">
        <f>'دیده بان بازار'!O904</f>
        <v/>
      </c>
      <c r="P901" s="16">
        <f>'دیده بان بازار'!P904</f>
        <v/>
      </c>
      <c r="Q901" s="16">
        <f>'دیده بان بازار'!Q904</f>
        <v/>
      </c>
      <c r="R901" s="16">
        <f>'دیده بان بازار'!R904</f>
        <v/>
      </c>
      <c r="S901" s="16">
        <f>'دیده بان بازار'!S904</f>
        <v/>
      </c>
      <c r="T901" s="16">
        <f>'دیده بان بازار'!T904</f>
        <v/>
      </c>
      <c r="U901" s="16">
        <f>'دیده بان بازار'!U904</f>
        <v/>
      </c>
      <c r="V901" s="16">
        <f>'دیده بان بازار'!V904</f>
        <v/>
      </c>
      <c r="W901" s="7">
        <f>'دیده بان بازار'!W904</f>
        <v/>
      </c>
      <c r="X901" s="11">
        <f>IFERROR(IF(OR(R901&lt;=0,W901&lt;=0,S901&lt;=0,V901&lt;=0),0,ROUND((S901/R901)/(V901/W901),2)),0)</f>
        <v/>
      </c>
      <c r="Y901" s="11">
        <f>IFERROR(IF(OR(S901&lt;=0,V901&lt;=0),0,ROUND(S901/V901,2)),0)</f>
        <v/>
      </c>
      <c r="Z901" s="11">
        <f>IFERROR(J901-M901,0)</f>
        <v/>
      </c>
      <c r="AA901" s="11">
        <f>IFERROR(ROUND(MAX(0,MIN(100,((AB901*0.2)+(AC901*0.15)+(AD901*0.15)+(AE901*0.1)+(AF901*0.1)+(AG901*0.15)+(MIN(Y901/3,1)*100*0.1)+(AI901*0.05))*((AH901/100)*0.25+0.75))),0),0)</f>
        <v/>
      </c>
      <c r="AB901" s="11">
        <f>ROUND(MAX(0,MIN(100,((M901+10)/20)*100)),0)</f>
        <v/>
      </c>
      <c r="AC901" s="11">
        <f>IFERROR(IF(D901&lt;=0,0,ROUND(COUNTIFS($D$4:$D$3359,"&lt;="&amp;D901,$D$4:$D$3359,"&gt;0")/COUNTIF($D$4:$D$3359,"&gt;0")*100,0)),0)</f>
        <v/>
      </c>
      <c r="AD901" s="11">
        <f>IF(E901&lt;=0,0,ROUND(MAX(0,MIN(100,(LOG10(1+E901/1000000000)/LOG10(101))*100)),0))</f>
        <v/>
      </c>
      <c r="AE901" s="11">
        <f>IF(O901=N901,50,ROUND(MAX(0,MIN(100,((H901-N901)/(O901-N901))*100)),0))</f>
        <v/>
      </c>
      <c r="AF901" s="11">
        <f>ROUND(MAX(0,MIN(100,50+((H901-K901)/K901)*1000)),0)</f>
        <v/>
      </c>
      <c r="AG901" s="11">
        <f>IFERROR(ROUND(MAX(0,MIN(100,50+25*LN(MAX(0.01,X901)))),0),25)</f>
        <v/>
      </c>
      <c r="AH901" s="11">
        <f>ROUND(IF(M901&lt;=-30,0,IF(M901&lt;=-20,20,IF(M901&lt;=-10,50,100))),0)</f>
        <v/>
      </c>
      <c r="AI901" s="11">
        <f>ROUND(MAX(0,MIN(100,50+(Z901*10))),0)</f>
        <v/>
      </c>
      <c r="AJ901" s="11">
        <f>IFERROR(IF(--AA901&gt;=80,"خرید قوی",IF(--AA901&gt;=70,"خرید مشروط",IF(--AA901&gt;=60,"مراقبت",IF(--AA901&gt;=45,"ضعیف","عدم ورود")))),"")</f>
        <v/>
      </c>
    </row>
    <row r="902">
      <c r="A902" s="15">
        <f>'دیده بان بازار'!A905</f>
        <v/>
      </c>
      <c r="B902" s="16">
        <f>'دیده بان بازار'!B905</f>
        <v/>
      </c>
      <c r="C902" s="16">
        <f>'دیده بان بازار'!C905</f>
        <v/>
      </c>
      <c r="D902" s="16">
        <f>'دیده بان بازار'!D905</f>
        <v/>
      </c>
      <c r="E902" s="17">
        <f>'دیده بان بازار'!E905</f>
        <v/>
      </c>
      <c r="F902" s="16">
        <f>'دیده بان بازار'!F905</f>
        <v/>
      </c>
      <c r="G902" s="16">
        <f>'دیده بان بازار'!G905</f>
        <v/>
      </c>
      <c r="H902" s="16">
        <f>'دیده بان بازار'!H905</f>
        <v/>
      </c>
      <c r="I902" s="16">
        <f>'دیده بان بازار'!I905</f>
        <v/>
      </c>
      <c r="J902" s="16">
        <f>'دیده بان بازار'!J905</f>
        <v/>
      </c>
      <c r="K902" s="16">
        <f>'دیده بان بازار'!K905</f>
        <v/>
      </c>
      <c r="L902" s="16">
        <f>'دیده بان بازار'!L905</f>
        <v/>
      </c>
      <c r="M902" s="16">
        <f>'دیده بان بازار'!M905</f>
        <v/>
      </c>
      <c r="N902" s="16">
        <f>'دیده بان بازار'!N905</f>
        <v/>
      </c>
      <c r="O902" s="16">
        <f>'دیده بان بازار'!O905</f>
        <v/>
      </c>
      <c r="P902" s="16">
        <f>'دیده بان بازار'!P905</f>
        <v/>
      </c>
      <c r="Q902" s="16">
        <f>'دیده بان بازار'!Q905</f>
        <v/>
      </c>
      <c r="R902" s="16">
        <f>'دیده بان بازار'!R905</f>
        <v/>
      </c>
      <c r="S902" s="16">
        <f>'دیده بان بازار'!S905</f>
        <v/>
      </c>
      <c r="T902" s="16">
        <f>'دیده بان بازار'!T905</f>
        <v/>
      </c>
      <c r="U902" s="16">
        <f>'دیده بان بازار'!U905</f>
        <v/>
      </c>
      <c r="V902" s="16">
        <f>'دیده بان بازار'!V905</f>
        <v/>
      </c>
      <c r="W902" s="7">
        <f>'دیده بان بازار'!W905</f>
        <v/>
      </c>
      <c r="X902" s="11">
        <f>IFERROR(IF(OR(R902&lt;=0,W902&lt;=0,S902&lt;=0,V902&lt;=0),0,ROUND((S902/R902)/(V902/W902),2)),0)</f>
        <v/>
      </c>
      <c r="Y902" s="11">
        <f>IFERROR(IF(OR(S902&lt;=0,V902&lt;=0),0,ROUND(S902/V902,2)),0)</f>
        <v/>
      </c>
      <c r="Z902" s="11">
        <f>IFERROR(J902-M902,0)</f>
        <v/>
      </c>
      <c r="AA902" s="11">
        <f>IFERROR(ROUND(MAX(0,MIN(100,((AB902*0.2)+(AC902*0.15)+(AD902*0.15)+(AE902*0.1)+(AF902*0.1)+(AG902*0.15)+(MIN(Y902/3,1)*100*0.1)+(AI902*0.05))*((AH902/100)*0.25+0.75))),0),0)</f>
        <v/>
      </c>
      <c r="AB902" s="11">
        <f>ROUND(MAX(0,MIN(100,((M902+10)/20)*100)),0)</f>
        <v/>
      </c>
      <c r="AC902" s="11">
        <f>IFERROR(IF(D902&lt;=0,0,ROUND(COUNTIFS($D$4:$D$3359,"&lt;="&amp;D902,$D$4:$D$3359,"&gt;0")/COUNTIF($D$4:$D$3359,"&gt;0")*100,0)),0)</f>
        <v/>
      </c>
      <c r="AD902" s="11">
        <f>IF(E902&lt;=0,0,ROUND(MAX(0,MIN(100,(LOG10(1+E902/1000000000)/LOG10(101))*100)),0))</f>
        <v/>
      </c>
      <c r="AE902" s="11">
        <f>IF(O902=N902,50,ROUND(MAX(0,MIN(100,((H902-N902)/(O902-N902))*100)),0))</f>
        <v/>
      </c>
      <c r="AF902" s="11">
        <f>ROUND(MAX(0,MIN(100,50+((H902-K902)/K902)*1000)),0)</f>
        <v/>
      </c>
      <c r="AG902" s="11">
        <f>IFERROR(ROUND(MAX(0,MIN(100,50+25*LN(MAX(0.01,X902)))),0),25)</f>
        <v/>
      </c>
      <c r="AH902" s="11">
        <f>ROUND(IF(M902&lt;=-30,0,IF(M902&lt;=-20,20,IF(M902&lt;=-10,50,100))),0)</f>
        <v/>
      </c>
      <c r="AI902" s="11">
        <f>ROUND(MAX(0,MIN(100,50+(Z902*10))),0)</f>
        <v/>
      </c>
      <c r="AJ902" s="11">
        <f>IFERROR(IF(--AA902&gt;=80,"خرید قوی",IF(--AA902&gt;=70,"خرید مشروط",IF(--AA902&gt;=60,"مراقبت",IF(--AA902&gt;=45,"ضعیف","عدم ورود")))),"")</f>
        <v/>
      </c>
    </row>
    <row r="903">
      <c r="A903" s="12">
        <f>'دیده بان بازار'!A906</f>
        <v/>
      </c>
      <c r="B903" s="13">
        <f>'دیده بان بازار'!B906</f>
        <v/>
      </c>
      <c r="C903" s="13">
        <f>'دیده بان بازار'!C906</f>
        <v/>
      </c>
      <c r="D903" s="13">
        <f>'دیده بان بازار'!D906</f>
        <v/>
      </c>
      <c r="E903" s="14">
        <f>'دیده بان بازار'!E906</f>
        <v/>
      </c>
      <c r="F903" s="13">
        <f>'دیده بان بازار'!F906</f>
        <v/>
      </c>
      <c r="G903" s="13">
        <f>'دیده بان بازار'!G906</f>
        <v/>
      </c>
      <c r="H903" s="13">
        <f>'دیده بان بازار'!H906</f>
        <v/>
      </c>
      <c r="I903" s="13">
        <f>'دیده بان بازار'!I906</f>
        <v/>
      </c>
      <c r="J903" s="13">
        <f>'دیده بان بازار'!J906</f>
        <v/>
      </c>
      <c r="K903" s="13">
        <f>'دیده بان بازار'!K906</f>
        <v/>
      </c>
      <c r="L903" s="13">
        <f>'دیده بان بازار'!L906</f>
        <v/>
      </c>
      <c r="M903" s="13">
        <f>'دیده بان بازار'!M906</f>
        <v/>
      </c>
      <c r="N903" s="13">
        <f>'دیده بان بازار'!N906</f>
        <v/>
      </c>
      <c r="O903" s="13">
        <f>'دیده بان بازار'!O906</f>
        <v/>
      </c>
      <c r="P903" s="13">
        <f>'دیده بان بازار'!P906</f>
        <v/>
      </c>
      <c r="Q903" s="13">
        <f>'دیده بان بازار'!Q906</f>
        <v/>
      </c>
      <c r="R903" s="13">
        <f>'دیده بان بازار'!R906</f>
        <v/>
      </c>
      <c r="S903" s="13">
        <f>'دیده بان بازار'!S906</f>
        <v/>
      </c>
      <c r="T903" s="13">
        <f>'دیده بان بازار'!T906</f>
        <v/>
      </c>
      <c r="U903" s="13">
        <f>'دیده بان بازار'!U906</f>
        <v/>
      </c>
      <c r="V903" s="13">
        <f>'دیده بان بازار'!V906</f>
        <v/>
      </c>
      <c r="W903" s="6">
        <f>'دیده بان بازار'!W906</f>
        <v/>
      </c>
      <c r="X903" s="11">
        <f>IFERROR(IF(OR(R903&lt;=0,W903&lt;=0,S903&lt;=0,V903&lt;=0),0,ROUND((S903/R903)/(V903/W903),2)),0)</f>
        <v/>
      </c>
      <c r="Y903" s="11">
        <f>IFERROR(IF(OR(S903&lt;=0,V903&lt;=0),0,ROUND(S903/V903,2)),0)</f>
        <v/>
      </c>
      <c r="Z903" s="11">
        <f>IFERROR(J903-M903,0)</f>
        <v/>
      </c>
      <c r="AA903" s="11">
        <f>IFERROR(ROUND(MAX(0,MIN(100,((AB903*0.2)+(AC903*0.15)+(AD903*0.15)+(AE903*0.1)+(AF903*0.1)+(AG903*0.15)+(MIN(Y903/3,1)*100*0.1)+(AI903*0.05))*((AH903/100)*0.25+0.75))),0),0)</f>
        <v/>
      </c>
      <c r="AB903" s="11">
        <f>ROUND(MAX(0,MIN(100,((M903+10)/20)*100)),0)</f>
        <v/>
      </c>
      <c r="AC903" s="11">
        <f>IFERROR(IF(D903&lt;=0,0,ROUND(COUNTIFS($D$4:$D$3359,"&lt;="&amp;D903,$D$4:$D$3359,"&gt;0")/COUNTIF($D$4:$D$3359,"&gt;0")*100,0)),0)</f>
        <v/>
      </c>
      <c r="AD903" s="11">
        <f>IF(E903&lt;=0,0,ROUND(MAX(0,MIN(100,(LOG10(1+E903/1000000000)/LOG10(101))*100)),0))</f>
        <v/>
      </c>
      <c r="AE903" s="11">
        <f>IF(O903=N903,50,ROUND(MAX(0,MIN(100,((H903-N903)/(O903-N903))*100)),0))</f>
        <v/>
      </c>
      <c r="AF903" s="11">
        <f>ROUND(MAX(0,MIN(100,50+((H903-K903)/K903)*1000)),0)</f>
        <v/>
      </c>
      <c r="AG903" s="11">
        <f>IFERROR(ROUND(MAX(0,MIN(100,50+25*LN(MAX(0.01,X903)))),0),25)</f>
        <v/>
      </c>
      <c r="AH903" s="11">
        <f>ROUND(IF(M903&lt;=-30,0,IF(M903&lt;=-20,20,IF(M903&lt;=-10,50,100))),0)</f>
        <v/>
      </c>
      <c r="AI903" s="11">
        <f>ROUND(MAX(0,MIN(100,50+(Z903*10))),0)</f>
        <v/>
      </c>
      <c r="AJ903" s="11">
        <f>IFERROR(IF(--AA903&gt;=80,"خرید قوی",IF(--AA903&gt;=70,"خرید مشروط",IF(--AA903&gt;=60,"مراقبت",IF(--AA903&gt;=45,"ضعیف","عدم ورود")))),"")</f>
        <v/>
      </c>
    </row>
    <row r="904">
      <c r="A904" s="15">
        <f>'دیده بان بازار'!A907</f>
        <v/>
      </c>
      <c r="B904" s="16">
        <f>'دیده بان بازار'!B907</f>
        <v/>
      </c>
      <c r="C904" s="16">
        <f>'دیده بان بازار'!C907</f>
        <v/>
      </c>
      <c r="D904" s="16">
        <f>'دیده بان بازار'!D907</f>
        <v/>
      </c>
      <c r="E904" s="17">
        <f>'دیده بان بازار'!E907</f>
        <v/>
      </c>
      <c r="F904" s="16">
        <f>'دیده بان بازار'!F907</f>
        <v/>
      </c>
      <c r="G904" s="16">
        <f>'دیده بان بازار'!G907</f>
        <v/>
      </c>
      <c r="H904" s="16">
        <f>'دیده بان بازار'!H907</f>
        <v/>
      </c>
      <c r="I904" s="16">
        <f>'دیده بان بازار'!I907</f>
        <v/>
      </c>
      <c r="J904" s="16">
        <f>'دیده بان بازار'!J907</f>
        <v/>
      </c>
      <c r="K904" s="16">
        <f>'دیده بان بازار'!K907</f>
        <v/>
      </c>
      <c r="L904" s="16">
        <f>'دیده بان بازار'!L907</f>
        <v/>
      </c>
      <c r="M904" s="16">
        <f>'دیده بان بازار'!M907</f>
        <v/>
      </c>
      <c r="N904" s="16">
        <f>'دیده بان بازار'!N907</f>
        <v/>
      </c>
      <c r="O904" s="16">
        <f>'دیده بان بازار'!O907</f>
        <v/>
      </c>
      <c r="P904" s="16">
        <f>'دیده بان بازار'!P907</f>
        <v/>
      </c>
      <c r="Q904" s="16">
        <f>'دیده بان بازار'!Q907</f>
        <v/>
      </c>
      <c r="R904" s="16">
        <f>'دیده بان بازار'!R907</f>
        <v/>
      </c>
      <c r="S904" s="16">
        <f>'دیده بان بازار'!S907</f>
        <v/>
      </c>
      <c r="T904" s="16">
        <f>'دیده بان بازار'!T907</f>
        <v/>
      </c>
      <c r="U904" s="16">
        <f>'دیده بان بازار'!U907</f>
        <v/>
      </c>
      <c r="V904" s="16">
        <f>'دیده بان بازار'!V907</f>
        <v/>
      </c>
      <c r="W904" s="7">
        <f>'دیده بان بازار'!W907</f>
        <v/>
      </c>
      <c r="X904" s="11">
        <f>IFERROR(IF(OR(R904&lt;=0,W904&lt;=0,S904&lt;=0,V904&lt;=0),0,ROUND((S904/R904)/(V904/W904),2)),0)</f>
        <v/>
      </c>
      <c r="Y904" s="11">
        <f>IFERROR(IF(OR(S904&lt;=0,V904&lt;=0),0,ROUND(S904/V904,2)),0)</f>
        <v/>
      </c>
      <c r="Z904" s="11">
        <f>IFERROR(J904-M904,0)</f>
        <v/>
      </c>
      <c r="AA904" s="11">
        <f>IFERROR(ROUND(MAX(0,MIN(100,((AB904*0.2)+(AC904*0.15)+(AD904*0.15)+(AE904*0.1)+(AF904*0.1)+(AG904*0.15)+(MIN(Y904/3,1)*100*0.1)+(AI904*0.05))*((AH904/100)*0.25+0.75))),0),0)</f>
        <v/>
      </c>
      <c r="AB904" s="11">
        <f>ROUND(MAX(0,MIN(100,((M904+10)/20)*100)),0)</f>
        <v/>
      </c>
      <c r="AC904" s="11">
        <f>IFERROR(IF(D904&lt;=0,0,ROUND(COUNTIFS($D$4:$D$3359,"&lt;="&amp;D904,$D$4:$D$3359,"&gt;0")/COUNTIF($D$4:$D$3359,"&gt;0")*100,0)),0)</f>
        <v/>
      </c>
      <c r="AD904" s="11">
        <f>IF(E904&lt;=0,0,ROUND(MAX(0,MIN(100,(LOG10(1+E904/1000000000)/LOG10(101))*100)),0))</f>
        <v/>
      </c>
      <c r="AE904" s="11">
        <f>IF(O904=N904,50,ROUND(MAX(0,MIN(100,((H904-N904)/(O904-N904))*100)),0))</f>
        <v/>
      </c>
      <c r="AF904" s="11">
        <f>ROUND(MAX(0,MIN(100,50+((H904-K904)/K904)*1000)),0)</f>
        <v/>
      </c>
      <c r="AG904" s="11">
        <f>IFERROR(ROUND(MAX(0,MIN(100,50+25*LN(MAX(0.01,X904)))),0),25)</f>
        <v/>
      </c>
      <c r="AH904" s="11">
        <f>ROUND(IF(M904&lt;=-30,0,IF(M904&lt;=-20,20,IF(M904&lt;=-10,50,100))),0)</f>
        <v/>
      </c>
      <c r="AI904" s="11">
        <f>ROUND(MAX(0,MIN(100,50+(Z904*10))),0)</f>
        <v/>
      </c>
      <c r="AJ904" s="11">
        <f>IFERROR(IF(--AA904&gt;=80,"خرید قوی",IF(--AA904&gt;=70,"خرید مشروط",IF(--AA904&gt;=60,"مراقبت",IF(--AA904&gt;=45,"ضعیف","عدم ورود")))),"")</f>
        <v/>
      </c>
    </row>
    <row r="905">
      <c r="A905" s="12">
        <f>'دیده بان بازار'!A908</f>
        <v/>
      </c>
      <c r="B905" s="13">
        <f>'دیده بان بازار'!B908</f>
        <v/>
      </c>
      <c r="C905" s="13">
        <f>'دیده بان بازار'!C908</f>
        <v/>
      </c>
      <c r="D905" s="13">
        <f>'دیده بان بازار'!D908</f>
        <v/>
      </c>
      <c r="E905" s="14">
        <f>'دیده بان بازار'!E908</f>
        <v/>
      </c>
      <c r="F905" s="13">
        <f>'دیده بان بازار'!F908</f>
        <v/>
      </c>
      <c r="G905" s="13">
        <f>'دیده بان بازار'!G908</f>
        <v/>
      </c>
      <c r="H905" s="13">
        <f>'دیده بان بازار'!H908</f>
        <v/>
      </c>
      <c r="I905" s="13">
        <f>'دیده بان بازار'!I908</f>
        <v/>
      </c>
      <c r="J905" s="13">
        <f>'دیده بان بازار'!J908</f>
        <v/>
      </c>
      <c r="K905" s="13">
        <f>'دیده بان بازار'!K908</f>
        <v/>
      </c>
      <c r="L905" s="13">
        <f>'دیده بان بازار'!L908</f>
        <v/>
      </c>
      <c r="M905" s="13">
        <f>'دیده بان بازار'!M908</f>
        <v/>
      </c>
      <c r="N905" s="13">
        <f>'دیده بان بازار'!N908</f>
        <v/>
      </c>
      <c r="O905" s="13">
        <f>'دیده بان بازار'!O908</f>
        <v/>
      </c>
      <c r="P905" s="13">
        <f>'دیده بان بازار'!P908</f>
        <v/>
      </c>
      <c r="Q905" s="13">
        <f>'دیده بان بازار'!Q908</f>
        <v/>
      </c>
      <c r="R905" s="13">
        <f>'دیده بان بازار'!R908</f>
        <v/>
      </c>
      <c r="S905" s="13">
        <f>'دیده بان بازار'!S908</f>
        <v/>
      </c>
      <c r="T905" s="13">
        <f>'دیده بان بازار'!T908</f>
        <v/>
      </c>
      <c r="U905" s="13">
        <f>'دیده بان بازار'!U908</f>
        <v/>
      </c>
      <c r="V905" s="13">
        <f>'دیده بان بازار'!V908</f>
        <v/>
      </c>
      <c r="W905" s="6">
        <f>'دیده بان بازار'!W908</f>
        <v/>
      </c>
      <c r="X905" s="11">
        <f>IFERROR(IF(OR(R905&lt;=0,W905&lt;=0,S905&lt;=0,V905&lt;=0),0,ROUND((S905/R905)/(V905/W905),2)),0)</f>
        <v/>
      </c>
      <c r="Y905" s="11">
        <f>IFERROR(IF(OR(S905&lt;=0,V905&lt;=0),0,ROUND(S905/V905,2)),0)</f>
        <v/>
      </c>
      <c r="Z905" s="11">
        <f>IFERROR(J905-M905,0)</f>
        <v/>
      </c>
      <c r="AA905" s="11">
        <f>IFERROR(ROUND(MAX(0,MIN(100,((AB905*0.2)+(AC905*0.15)+(AD905*0.15)+(AE905*0.1)+(AF905*0.1)+(AG905*0.15)+(MIN(Y905/3,1)*100*0.1)+(AI905*0.05))*((AH905/100)*0.25+0.75))),0),0)</f>
        <v/>
      </c>
      <c r="AB905" s="11">
        <f>ROUND(MAX(0,MIN(100,((M905+10)/20)*100)),0)</f>
        <v/>
      </c>
      <c r="AC905" s="11">
        <f>IFERROR(IF(D905&lt;=0,0,ROUND(COUNTIFS($D$4:$D$3359,"&lt;="&amp;D905,$D$4:$D$3359,"&gt;0")/COUNTIF($D$4:$D$3359,"&gt;0")*100,0)),0)</f>
        <v/>
      </c>
      <c r="AD905" s="11">
        <f>IF(E905&lt;=0,0,ROUND(MAX(0,MIN(100,(LOG10(1+E905/1000000000)/LOG10(101))*100)),0))</f>
        <v/>
      </c>
      <c r="AE905" s="11">
        <f>IF(O905=N905,50,ROUND(MAX(0,MIN(100,((H905-N905)/(O905-N905))*100)),0))</f>
        <v/>
      </c>
      <c r="AF905" s="11">
        <f>ROUND(MAX(0,MIN(100,50+((H905-K905)/K905)*1000)),0)</f>
        <v/>
      </c>
      <c r="AG905" s="11">
        <f>IFERROR(ROUND(MAX(0,MIN(100,50+25*LN(MAX(0.01,X905)))),0),25)</f>
        <v/>
      </c>
      <c r="AH905" s="11">
        <f>ROUND(IF(M905&lt;=-30,0,IF(M905&lt;=-20,20,IF(M905&lt;=-10,50,100))),0)</f>
        <v/>
      </c>
      <c r="AI905" s="11">
        <f>ROUND(MAX(0,MIN(100,50+(Z905*10))),0)</f>
        <v/>
      </c>
      <c r="AJ905" s="11">
        <f>IFERROR(IF(--AA905&gt;=80,"خرید قوی",IF(--AA905&gt;=70,"خرید مشروط",IF(--AA905&gt;=60,"مراقبت",IF(--AA905&gt;=45,"ضعیف","عدم ورود")))),"")</f>
        <v/>
      </c>
    </row>
    <row r="906">
      <c r="A906" s="15">
        <f>'دیده بان بازار'!A909</f>
        <v/>
      </c>
      <c r="B906" s="16">
        <f>'دیده بان بازار'!B909</f>
        <v/>
      </c>
      <c r="C906" s="16">
        <f>'دیده بان بازار'!C909</f>
        <v/>
      </c>
      <c r="D906" s="16">
        <f>'دیده بان بازار'!D909</f>
        <v/>
      </c>
      <c r="E906" s="17">
        <f>'دیده بان بازار'!E909</f>
        <v/>
      </c>
      <c r="F906" s="16">
        <f>'دیده بان بازار'!F909</f>
        <v/>
      </c>
      <c r="G906" s="16">
        <f>'دیده بان بازار'!G909</f>
        <v/>
      </c>
      <c r="H906" s="16">
        <f>'دیده بان بازار'!H909</f>
        <v/>
      </c>
      <c r="I906" s="16">
        <f>'دیده بان بازار'!I909</f>
        <v/>
      </c>
      <c r="J906" s="16">
        <f>'دیده بان بازار'!J909</f>
        <v/>
      </c>
      <c r="K906" s="16">
        <f>'دیده بان بازار'!K909</f>
        <v/>
      </c>
      <c r="L906" s="16">
        <f>'دیده بان بازار'!L909</f>
        <v/>
      </c>
      <c r="M906" s="16">
        <f>'دیده بان بازار'!M909</f>
        <v/>
      </c>
      <c r="N906" s="16">
        <f>'دیده بان بازار'!N909</f>
        <v/>
      </c>
      <c r="O906" s="16">
        <f>'دیده بان بازار'!O909</f>
        <v/>
      </c>
      <c r="P906" s="16">
        <f>'دیده بان بازار'!P909</f>
        <v/>
      </c>
      <c r="Q906" s="16">
        <f>'دیده بان بازار'!Q909</f>
        <v/>
      </c>
      <c r="R906" s="16">
        <f>'دیده بان بازار'!R909</f>
        <v/>
      </c>
      <c r="S906" s="16">
        <f>'دیده بان بازار'!S909</f>
        <v/>
      </c>
      <c r="T906" s="16">
        <f>'دیده بان بازار'!T909</f>
        <v/>
      </c>
      <c r="U906" s="16">
        <f>'دیده بان بازار'!U909</f>
        <v/>
      </c>
      <c r="V906" s="16">
        <f>'دیده بان بازار'!V909</f>
        <v/>
      </c>
      <c r="W906" s="7">
        <f>'دیده بان بازار'!W909</f>
        <v/>
      </c>
      <c r="X906" s="11">
        <f>IFERROR(IF(OR(R906&lt;=0,W906&lt;=0,S906&lt;=0,V906&lt;=0),0,ROUND((S906/R906)/(V906/W906),2)),0)</f>
        <v/>
      </c>
      <c r="Y906" s="11">
        <f>IFERROR(IF(OR(S906&lt;=0,V906&lt;=0),0,ROUND(S906/V906,2)),0)</f>
        <v/>
      </c>
      <c r="Z906" s="11">
        <f>IFERROR(J906-M906,0)</f>
        <v/>
      </c>
      <c r="AA906" s="11">
        <f>IFERROR(ROUND(MAX(0,MIN(100,((AB906*0.2)+(AC906*0.15)+(AD906*0.15)+(AE906*0.1)+(AF906*0.1)+(AG906*0.15)+(MIN(Y906/3,1)*100*0.1)+(AI906*0.05))*((AH906/100)*0.25+0.75))),0),0)</f>
        <v/>
      </c>
      <c r="AB906" s="11">
        <f>ROUND(MAX(0,MIN(100,((M906+10)/20)*100)),0)</f>
        <v/>
      </c>
      <c r="AC906" s="11">
        <f>IFERROR(IF(D906&lt;=0,0,ROUND(COUNTIFS($D$4:$D$3359,"&lt;="&amp;D906,$D$4:$D$3359,"&gt;0")/COUNTIF($D$4:$D$3359,"&gt;0")*100,0)),0)</f>
        <v/>
      </c>
      <c r="AD906" s="11">
        <f>IF(E906&lt;=0,0,ROUND(MAX(0,MIN(100,(LOG10(1+E906/1000000000)/LOG10(101))*100)),0))</f>
        <v/>
      </c>
      <c r="AE906" s="11">
        <f>IF(O906=N906,50,ROUND(MAX(0,MIN(100,((H906-N906)/(O906-N906))*100)),0))</f>
        <v/>
      </c>
      <c r="AF906" s="11">
        <f>ROUND(MAX(0,MIN(100,50+((H906-K906)/K906)*1000)),0)</f>
        <v/>
      </c>
      <c r="AG906" s="11">
        <f>IFERROR(ROUND(MAX(0,MIN(100,50+25*LN(MAX(0.01,X906)))),0),25)</f>
        <v/>
      </c>
      <c r="AH906" s="11">
        <f>ROUND(IF(M906&lt;=-30,0,IF(M906&lt;=-20,20,IF(M906&lt;=-10,50,100))),0)</f>
        <v/>
      </c>
      <c r="AI906" s="11">
        <f>ROUND(MAX(0,MIN(100,50+(Z906*10))),0)</f>
        <v/>
      </c>
      <c r="AJ906" s="11">
        <f>IFERROR(IF(--AA906&gt;=80,"خرید قوی",IF(--AA906&gt;=70,"خرید مشروط",IF(--AA906&gt;=60,"مراقبت",IF(--AA906&gt;=45,"ضعیف","عدم ورود")))),"")</f>
        <v/>
      </c>
    </row>
    <row r="907">
      <c r="A907" s="12">
        <f>'دیده بان بازار'!A910</f>
        <v/>
      </c>
      <c r="B907" s="13">
        <f>'دیده بان بازار'!B910</f>
        <v/>
      </c>
      <c r="C907" s="13">
        <f>'دیده بان بازار'!C910</f>
        <v/>
      </c>
      <c r="D907" s="13">
        <f>'دیده بان بازار'!D910</f>
        <v/>
      </c>
      <c r="E907" s="14">
        <f>'دیده بان بازار'!E910</f>
        <v/>
      </c>
      <c r="F907" s="13">
        <f>'دیده بان بازار'!F910</f>
        <v/>
      </c>
      <c r="G907" s="13">
        <f>'دیده بان بازار'!G910</f>
        <v/>
      </c>
      <c r="H907" s="13">
        <f>'دیده بان بازار'!H910</f>
        <v/>
      </c>
      <c r="I907" s="13">
        <f>'دیده بان بازار'!I910</f>
        <v/>
      </c>
      <c r="J907" s="13">
        <f>'دیده بان بازار'!J910</f>
        <v/>
      </c>
      <c r="K907" s="13">
        <f>'دیده بان بازار'!K910</f>
        <v/>
      </c>
      <c r="L907" s="13">
        <f>'دیده بان بازار'!L910</f>
        <v/>
      </c>
      <c r="M907" s="13">
        <f>'دیده بان بازار'!M910</f>
        <v/>
      </c>
      <c r="N907" s="13">
        <f>'دیده بان بازار'!N910</f>
        <v/>
      </c>
      <c r="O907" s="13">
        <f>'دیده بان بازار'!O910</f>
        <v/>
      </c>
      <c r="P907" s="13">
        <f>'دیده بان بازار'!P910</f>
        <v/>
      </c>
      <c r="Q907" s="13">
        <f>'دیده بان بازار'!Q910</f>
        <v/>
      </c>
      <c r="R907" s="13">
        <f>'دیده بان بازار'!R910</f>
        <v/>
      </c>
      <c r="S907" s="13">
        <f>'دیده بان بازار'!S910</f>
        <v/>
      </c>
      <c r="T907" s="13">
        <f>'دیده بان بازار'!T910</f>
        <v/>
      </c>
      <c r="U907" s="13">
        <f>'دیده بان بازار'!U910</f>
        <v/>
      </c>
      <c r="V907" s="13">
        <f>'دیده بان بازار'!V910</f>
        <v/>
      </c>
      <c r="W907" s="6">
        <f>'دیده بان بازار'!W910</f>
        <v/>
      </c>
      <c r="X907" s="11">
        <f>IFERROR(IF(OR(R907&lt;=0,W907&lt;=0,S907&lt;=0,V907&lt;=0),0,ROUND((S907/R907)/(V907/W907),2)),0)</f>
        <v/>
      </c>
      <c r="Y907" s="11">
        <f>IFERROR(IF(OR(S907&lt;=0,V907&lt;=0),0,ROUND(S907/V907,2)),0)</f>
        <v/>
      </c>
      <c r="Z907" s="11">
        <f>IFERROR(J907-M907,0)</f>
        <v/>
      </c>
      <c r="AA907" s="11">
        <f>IFERROR(ROUND(MAX(0,MIN(100,((AB907*0.2)+(AC907*0.15)+(AD907*0.15)+(AE907*0.1)+(AF907*0.1)+(AG907*0.15)+(MIN(Y907/3,1)*100*0.1)+(AI907*0.05))*((AH907/100)*0.25+0.75))),0),0)</f>
        <v/>
      </c>
      <c r="AB907" s="11">
        <f>ROUND(MAX(0,MIN(100,((M907+10)/20)*100)),0)</f>
        <v/>
      </c>
      <c r="AC907" s="11">
        <f>IFERROR(IF(D907&lt;=0,0,ROUND(COUNTIFS($D$4:$D$3359,"&lt;="&amp;D907,$D$4:$D$3359,"&gt;0")/COUNTIF($D$4:$D$3359,"&gt;0")*100,0)),0)</f>
        <v/>
      </c>
      <c r="AD907" s="11">
        <f>IF(E907&lt;=0,0,ROUND(MAX(0,MIN(100,(LOG10(1+E907/1000000000)/LOG10(101))*100)),0))</f>
        <v/>
      </c>
      <c r="AE907" s="11">
        <f>IF(O907=N907,50,ROUND(MAX(0,MIN(100,((H907-N907)/(O907-N907))*100)),0))</f>
        <v/>
      </c>
      <c r="AF907" s="11">
        <f>ROUND(MAX(0,MIN(100,50+((H907-K907)/K907)*1000)),0)</f>
        <v/>
      </c>
      <c r="AG907" s="11">
        <f>IFERROR(ROUND(MAX(0,MIN(100,50+25*LN(MAX(0.01,X907)))),0),25)</f>
        <v/>
      </c>
      <c r="AH907" s="11">
        <f>ROUND(IF(M907&lt;=-30,0,IF(M907&lt;=-20,20,IF(M907&lt;=-10,50,100))),0)</f>
        <v/>
      </c>
      <c r="AI907" s="11">
        <f>ROUND(MAX(0,MIN(100,50+(Z907*10))),0)</f>
        <v/>
      </c>
      <c r="AJ907" s="11">
        <f>IFERROR(IF(--AA907&gt;=80,"خرید قوی",IF(--AA907&gt;=70,"خرید مشروط",IF(--AA907&gt;=60,"مراقبت",IF(--AA907&gt;=45,"ضعیف","عدم ورود")))),"")</f>
        <v/>
      </c>
    </row>
    <row r="908">
      <c r="A908" s="15">
        <f>'دیده بان بازار'!A911</f>
        <v/>
      </c>
      <c r="B908" s="16">
        <f>'دیده بان بازار'!B911</f>
        <v/>
      </c>
      <c r="C908" s="16">
        <f>'دیده بان بازار'!C911</f>
        <v/>
      </c>
      <c r="D908" s="16">
        <f>'دیده بان بازار'!D911</f>
        <v/>
      </c>
      <c r="E908" s="17">
        <f>'دیده بان بازار'!E911</f>
        <v/>
      </c>
      <c r="F908" s="16">
        <f>'دیده بان بازار'!F911</f>
        <v/>
      </c>
      <c r="G908" s="16">
        <f>'دیده بان بازار'!G911</f>
        <v/>
      </c>
      <c r="H908" s="16">
        <f>'دیده بان بازار'!H911</f>
        <v/>
      </c>
      <c r="I908" s="16">
        <f>'دیده بان بازار'!I911</f>
        <v/>
      </c>
      <c r="J908" s="16">
        <f>'دیده بان بازار'!J911</f>
        <v/>
      </c>
      <c r="K908" s="16">
        <f>'دیده بان بازار'!K911</f>
        <v/>
      </c>
      <c r="L908" s="16">
        <f>'دیده بان بازار'!L911</f>
        <v/>
      </c>
      <c r="M908" s="16">
        <f>'دیده بان بازار'!M911</f>
        <v/>
      </c>
      <c r="N908" s="16">
        <f>'دیده بان بازار'!N911</f>
        <v/>
      </c>
      <c r="O908" s="16">
        <f>'دیده بان بازار'!O911</f>
        <v/>
      </c>
      <c r="P908" s="16">
        <f>'دیده بان بازار'!P911</f>
        <v/>
      </c>
      <c r="Q908" s="16">
        <f>'دیده بان بازار'!Q911</f>
        <v/>
      </c>
      <c r="R908" s="16">
        <f>'دیده بان بازار'!R911</f>
        <v/>
      </c>
      <c r="S908" s="16">
        <f>'دیده بان بازار'!S911</f>
        <v/>
      </c>
      <c r="T908" s="16">
        <f>'دیده بان بازار'!T911</f>
        <v/>
      </c>
      <c r="U908" s="16">
        <f>'دیده بان بازار'!U911</f>
        <v/>
      </c>
      <c r="V908" s="16">
        <f>'دیده بان بازار'!V911</f>
        <v/>
      </c>
      <c r="W908" s="7">
        <f>'دیده بان بازار'!W911</f>
        <v/>
      </c>
      <c r="X908" s="11">
        <f>IFERROR(IF(OR(R908&lt;=0,W908&lt;=0,S908&lt;=0,V908&lt;=0),0,ROUND((S908/R908)/(V908/W908),2)),0)</f>
        <v/>
      </c>
      <c r="Y908" s="11">
        <f>IFERROR(IF(OR(S908&lt;=0,V908&lt;=0),0,ROUND(S908/V908,2)),0)</f>
        <v/>
      </c>
      <c r="Z908" s="11">
        <f>IFERROR(J908-M908,0)</f>
        <v/>
      </c>
      <c r="AA908" s="11">
        <f>IFERROR(ROUND(MAX(0,MIN(100,((AB908*0.2)+(AC908*0.15)+(AD908*0.15)+(AE908*0.1)+(AF908*0.1)+(AG908*0.15)+(MIN(Y908/3,1)*100*0.1)+(AI908*0.05))*((AH908/100)*0.25+0.75))),0),0)</f>
        <v/>
      </c>
      <c r="AB908" s="11">
        <f>ROUND(MAX(0,MIN(100,((M908+10)/20)*100)),0)</f>
        <v/>
      </c>
      <c r="AC908" s="11">
        <f>IFERROR(IF(D908&lt;=0,0,ROUND(COUNTIFS($D$4:$D$3359,"&lt;="&amp;D908,$D$4:$D$3359,"&gt;0")/COUNTIF($D$4:$D$3359,"&gt;0")*100,0)),0)</f>
        <v/>
      </c>
      <c r="AD908" s="11">
        <f>IF(E908&lt;=0,0,ROUND(MAX(0,MIN(100,(LOG10(1+E908/1000000000)/LOG10(101))*100)),0))</f>
        <v/>
      </c>
      <c r="AE908" s="11">
        <f>IF(O908=N908,50,ROUND(MAX(0,MIN(100,((H908-N908)/(O908-N908))*100)),0))</f>
        <v/>
      </c>
      <c r="AF908" s="11">
        <f>ROUND(MAX(0,MIN(100,50+((H908-K908)/K908)*1000)),0)</f>
        <v/>
      </c>
      <c r="AG908" s="11">
        <f>IFERROR(ROUND(MAX(0,MIN(100,50+25*LN(MAX(0.01,X908)))),0),25)</f>
        <v/>
      </c>
      <c r="AH908" s="11">
        <f>ROUND(IF(M908&lt;=-30,0,IF(M908&lt;=-20,20,IF(M908&lt;=-10,50,100))),0)</f>
        <v/>
      </c>
      <c r="AI908" s="11">
        <f>ROUND(MAX(0,MIN(100,50+(Z908*10))),0)</f>
        <v/>
      </c>
      <c r="AJ908" s="11">
        <f>IFERROR(IF(--AA908&gt;=80,"خرید قوی",IF(--AA908&gt;=70,"خرید مشروط",IF(--AA908&gt;=60,"مراقبت",IF(--AA908&gt;=45,"ضعیف","عدم ورود")))),"")</f>
        <v/>
      </c>
    </row>
    <row r="909">
      <c r="A909" s="12">
        <f>'دیده بان بازار'!A912</f>
        <v/>
      </c>
      <c r="B909" s="13">
        <f>'دیده بان بازار'!B912</f>
        <v/>
      </c>
      <c r="C909" s="13">
        <f>'دیده بان بازار'!C912</f>
        <v/>
      </c>
      <c r="D909" s="13">
        <f>'دیده بان بازار'!D912</f>
        <v/>
      </c>
      <c r="E909" s="14">
        <f>'دیده بان بازار'!E912</f>
        <v/>
      </c>
      <c r="F909" s="13">
        <f>'دیده بان بازار'!F912</f>
        <v/>
      </c>
      <c r="G909" s="13">
        <f>'دیده بان بازار'!G912</f>
        <v/>
      </c>
      <c r="H909" s="13">
        <f>'دیده بان بازار'!H912</f>
        <v/>
      </c>
      <c r="I909" s="13">
        <f>'دیده بان بازار'!I912</f>
        <v/>
      </c>
      <c r="J909" s="13">
        <f>'دیده بان بازار'!J912</f>
        <v/>
      </c>
      <c r="K909" s="13">
        <f>'دیده بان بازار'!K912</f>
        <v/>
      </c>
      <c r="L909" s="13">
        <f>'دیده بان بازار'!L912</f>
        <v/>
      </c>
      <c r="M909" s="13">
        <f>'دیده بان بازار'!M912</f>
        <v/>
      </c>
      <c r="N909" s="13">
        <f>'دیده بان بازار'!N912</f>
        <v/>
      </c>
      <c r="O909" s="13">
        <f>'دیده بان بازار'!O912</f>
        <v/>
      </c>
      <c r="P909" s="13">
        <f>'دیده بان بازار'!P912</f>
        <v/>
      </c>
      <c r="Q909" s="13">
        <f>'دیده بان بازار'!Q912</f>
        <v/>
      </c>
      <c r="R909" s="13">
        <f>'دیده بان بازار'!R912</f>
        <v/>
      </c>
      <c r="S909" s="13">
        <f>'دیده بان بازار'!S912</f>
        <v/>
      </c>
      <c r="T909" s="13">
        <f>'دیده بان بازار'!T912</f>
        <v/>
      </c>
      <c r="U909" s="13">
        <f>'دیده بان بازار'!U912</f>
        <v/>
      </c>
      <c r="V909" s="13">
        <f>'دیده بان بازار'!V912</f>
        <v/>
      </c>
      <c r="W909" s="6">
        <f>'دیده بان بازار'!W912</f>
        <v/>
      </c>
      <c r="X909" s="11">
        <f>IFERROR(IF(OR(R909&lt;=0,W909&lt;=0,S909&lt;=0,V909&lt;=0),0,ROUND((S909/R909)/(V909/W909),2)),0)</f>
        <v/>
      </c>
      <c r="Y909" s="11">
        <f>IFERROR(IF(OR(S909&lt;=0,V909&lt;=0),0,ROUND(S909/V909,2)),0)</f>
        <v/>
      </c>
      <c r="Z909" s="11">
        <f>IFERROR(J909-M909,0)</f>
        <v/>
      </c>
      <c r="AA909" s="11">
        <f>IFERROR(ROUND(MAX(0,MIN(100,((AB909*0.2)+(AC909*0.15)+(AD909*0.15)+(AE909*0.1)+(AF909*0.1)+(AG909*0.15)+(MIN(Y909/3,1)*100*0.1)+(AI909*0.05))*((AH909/100)*0.25+0.75))),0),0)</f>
        <v/>
      </c>
      <c r="AB909" s="11">
        <f>ROUND(MAX(0,MIN(100,((M909+10)/20)*100)),0)</f>
        <v/>
      </c>
      <c r="AC909" s="11">
        <f>IFERROR(IF(D909&lt;=0,0,ROUND(COUNTIFS($D$4:$D$3359,"&lt;="&amp;D909,$D$4:$D$3359,"&gt;0")/COUNTIF($D$4:$D$3359,"&gt;0")*100,0)),0)</f>
        <v/>
      </c>
      <c r="AD909" s="11">
        <f>IF(E909&lt;=0,0,ROUND(MAX(0,MIN(100,(LOG10(1+E909/1000000000)/LOG10(101))*100)),0))</f>
        <v/>
      </c>
      <c r="AE909" s="11">
        <f>IF(O909=N909,50,ROUND(MAX(0,MIN(100,((H909-N909)/(O909-N909))*100)),0))</f>
        <v/>
      </c>
      <c r="AF909" s="11">
        <f>ROUND(MAX(0,MIN(100,50+((H909-K909)/K909)*1000)),0)</f>
        <v/>
      </c>
      <c r="AG909" s="11">
        <f>IFERROR(ROUND(MAX(0,MIN(100,50+25*LN(MAX(0.01,X909)))),0),25)</f>
        <v/>
      </c>
      <c r="AH909" s="11">
        <f>ROUND(IF(M909&lt;=-30,0,IF(M909&lt;=-20,20,IF(M909&lt;=-10,50,100))),0)</f>
        <v/>
      </c>
      <c r="AI909" s="11">
        <f>ROUND(MAX(0,MIN(100,50+(Z909*10))),0)</f>
        <v/>
      </c>
      <c r="AJ909" s="11">
        <f>IFERROR(IF(--AA909&gt;=80,"خرید قوی",IF(--AA909&gt;=70,"خرید مشروط",IF(--AA909&gt;=60,"مراقبت",IF(--AA909&gt;=45,"ضعیف","عدم ورود")))),"")</f>
        <v/>
      </c>
    </row>
    <row r="910">
      <c r="A910" s="15">
        <f>'دیده بان بازار'!A913</f>
        <v/>
      </c>
      <c r="B910" s="16">
        <f>'دیده بان بازار'!B913</f>
        <v/>
      </c>
      <c r="C910" s="16">
        <f>'دیده بان بازار'!C913</f>
        <v/>
      </c>
      <c r="D910" s="16">
        <f>'دیده بان بازار'!D913</f>
        <v/>
      </c>
      <c r="E910" s="17">
        <f>'دیده بان بازار'!E913</f>
        <v/>
      </c>
      <c r="F910" s="16">
        <f>'دیده بان بازار'!F913</f>
        <v/>
      </c>
      <c r="G910" s="16">
        <f>'دیده بان بازار'!G913</f>
        <v/>
      </c>
      <c r="H910" s="16">
        <f>'دیده بان بازار'!H913</f>
        <v/>
      </c>
      <c r="I910" s="16">
        <f>'دیده بان بازار'!I913</f>
        <v/>
      </c>
      <c r="J910" s="16">
        <f>'دیده بان بازار'!J913</f>
        <v/>
      </c>
      <c r="K910" s="16">
        <f>'دیده بان بازار'!K913</f>
        <v/>
      </c>
      <c r="L910" s="16">
        <f>'دیده بان بازار'!L913</f>
        <v/>
      </c>
      <c r="M910" s="16">
        <f>'دیده بان بازار'!M913</f>
        <v/>
      </c>
      <c r="N910" s="16">
        <f>'دیده بان بازار'!N913</f>
        <v/>
      </c>
      <c r="O910" s="16">
        <f>'دیده بان بازار'!O913</f>
        <v/>
      </c>
      <c r="P910" s="16">
        <f>'دیده بان بازار'!P913</f>
        <v/>
      </c>
      <c r="Q910" s="16">
        <f>'دیده بان بازار'!Q913</f>
        <v/>
      </c>
      <c r="R910" s="16">
        <f>'دیده بان بازار'!R913</f>
        <v/>
      </c>
      <c r="S910" s="16">
        <f>'دیده بان بازار'!S913</f>
        <v/>
      </c>
      <c r="T910" s="16">
        <f>'دیده بان بازار'!T913</f>
        <v/>
      </c>
      <c r="U910" s="16">
        <f>'دیده بان بازار'!U913</f>
        <v/>
      </c>
      <c r="V910" s="16">
        <f>'دیده بان بازار'!V913</f>
        <v/>
      </c>
      <c r="W910" s="7">
        <f>'دیده بان بازار'!W913</f>
        <v/>
      </c>
      <c r="X910" s="11">
        <f>IFERROR(IF(OR(R910&lt;=0,W910&lt;=0,S910&lt;=0,V910&lt;=0),0,ROUND((S910/R910)/(V910/W910),2)),0)</f>
        <v/>
      </c>
      <c r="Y910" s="11">
        <f>IFERROR(IF(OR(S910&lt;=0,V910&lt;=0),0,ROUND(S910/V910,2)),0)</f>
        <v/>
      </c>
      <c r="Z910" s="11">
        <f>IFERROR(J910-M910,0)</f>
        <v/>
      </c>
      <c r="AA910" s="11">
        <f>IFERROR(ROUND(MAX(0,MIN(100,((AB910*0.2)+(AC910*0.15)+(AD910*0.15)+(AE910*0.1)+(AF910*0.1)+(AG910*0.15)+(MIN(Y910/3,1)*100*0.1)+(AI910*0.05))*((AH910/100)*0.25+0.75))),0),0)</f>
        <v/>
      </c>
      <c r="AB910" s="11">
        <f>ROUND(MAX(0,MIN(100,((M910+10)/20)*100)),0)</f>
        <v/>
      </c>
      <c r="AC910" s="11">
        <f>IFERROR(IF(D910&lt;=0,0,ROUND(COUNTIFS($D$4:$D$3359,"&lt;="&amp;D910,$D$4:$D$3359,"&gt;0")/COUNTIF($D$4:$D$3359,"&gt;0")*100,0)),0)</f>
        <v/>
      </c>
      <c r="AD910" s="11">
        <f>IF(E910&lt;=0,0,ROUND(MAX(0,MIN(100,(LOG10(1+E910/1000000000)/LOG10(101))*100)),0))</f>
        <v/>
      </c>
      <c r="AE910" s="11">
        <f>IF(O910=N910,50,ROUND(MAX(0,MIN(100,((H910-N910)/(O910-N910))*100)),0))</f>
        <v/>
      </c>
      <c r="AF910" s="11">
        <f>ROUND(MAX(0,MIN(100,50+((H910-K910)/K910)*1000)),0)</f>
        <v/>
      </c>
      <c r="AG910" s="11">
        <f>IFERROR(ROUND(MAX(0,MIN(100,50+25*LN(MAX(0.01,X910)))),0),25)</f>
        <v/>
      </c>
      <c r="AH910" s="11">
        <f>ROUND(IF(M910&lt;=-30,0,IF(M910&lt;=-20,20,IF(M910&lt;=-10,50,100))),0)</f>
        <v/>
      </c>
      <c r="AI910" s="11">
        <f>ROUND(MAX(0,MIN(100,50+(Z910*10))),0)</f>
        <v/>
      </c>
      <c r="AJ910" s="11">
        <f>IFERROR(IF(--AA910&gt;=80,"خرید قوی",IF(--AA910&gt;=70,"خرید مشروط",IF(--AA910&gt;=60,"مراقبت",IF(--AA910&gt;=45,"ضعیف","عدم ورود")))),"")</f>
        <v/>
      </c>
    </row>
    <row r="911">
      <c r="A911" s="12">
        <f>'دیده بان بازار'!A914</f>
        <v/>
      </c>
      <c r="B911" s="13">
        <f>'دیده بان بازار'!B914</f>
        <v/>
      </c>
      <c r="C911" s="13">
        <f>'دیده بان بازار'!C914</f>
        <v/>
      </c>
      <c r="D911" s="13">
        <f>'دیده بان بازار'!D914</f>
        <v/>
      </c>
      <c r="E911" s="14">
        <f>'دیده بان بازار'!E914</f>
        <v/>
      </c>
      <c r="F911" s="13">
        <f>'دیده بان بازار'!F914</f>
        <v/>
      </c>
      <c r="G911" s="13">
        <f>'دیده بان بازار'!G914</f>
        <v/>
      </c>
      <c r="H911" s="13">
        <f>'دیده بان بازار'!H914</f>
        <v/>
      </c>
      <c r="I911" s="13">
        <f>'دیده بان بازار'!I914</f>
        <v/>
      </c>
      <c r="J911" s="13">
        <f>'دیده بان بازار'!J914</f>
        <v/>
      </c>
      <c r="K911" s="13">
        <f>'دیده بان بازار'!K914</f>
        <v/>
      </c>
      <c r="L911" s="13">
        <f>'دیده بان بازار'!L914</f>
        <v/>
      </c>
      <c r="M911" s="13">
        <f>'دیده بان بازار'!M914</f>
        <v/>
      </c>
      <c r="N911" s="13">
        <f>'دیده بان بازار'!N914</f>
        <v/>
      </c>
      <c r="O911" s="13">
        <f>'دیده بان بازار'!O914</f>
        <v/>
      </c>
      <c r="P911" s="13">
        <f>'دیده بان بازار'!P914</f>
        <v/>
      </c>
      <c r="Q911" s="13">
        <f>'دیده بان بازار'!Q914</f>
        <v/>
      </c>
      <c r="R911" s="13">
        <f>'دیده بان بازار'!R914</f>
        <v/>
      </c>
      <c r="S911" s="13">
        <f>'دیده بان بازار'!S914</f>
        <v/>
      </c>
      <c r="T911" s="13">
        <f>'دیده بان بازار'!T914</f>
        <v/>
      </c>
      <c r="U911" s="13">
        <f>'دیده بان بازار'!U914</f>
        <v/>
      </c>
      <c r="V911" s="13">
        <f>'دیده بان بازار'!V914</f>
        <v/>
      </c>
      <c r="W911" s="6">
        <f>'دیده بان بازار'!W914</f>
        <v/>
      </c>
      <c r="X911" s="11">
        <f>IFERROR(IF(OR(R911&lt;=0,W911&lt;=0,S911&lt;=0,V911&lt;=0),0,ROUND((S911/R911)/(V911/W911),2)),0)</f>
        <v/>
      </c>
      <c r="Y911" s="11">
        <f>IFERROR(IF(OR(S911&lt;=0,V911&lt;=0),0,ROUND(S911/V911,2)),0)</f>
        <v/>
      </c>
      <c r="Z911" s="11">
        <f>IFERROR(J911-M911,0)</f>
        <v/>
      </c>
      <c r="AA911" s="11">
        <f>IFERROR(ROUND(MAX(0,MIN(100,((AB911*0.2)+(AC911*0.15)+(AD911*0.15)+(AE911*0.1)+(AF911*0.1)+(AG911*0.15)+(MIN(Y911/3,1)*100*0.1)+(AI911*0.05))*((AH911/100)*0.25+0.75))),0),0)</f>
        <v/>
      </c>
      <c r="AB911" s="11">
        <f>ROUND(MAX(0,MIN(100,((M911+10)/20)*100)),0)</f>
        <v/>
      </c>
      <c r="AC911" s="11">
        <f>IFERROR(IF(D911&lt;=0,0,ROUND(COUNTIFS($D$4:$D$3359,"&lt;="&amp;D911,$D$4:$D$3359,"&gt;0")/COUNTIF($D$4:$D$3359,"&gt;0")*100,0)),0)</f>
        <v/>
      </c>
      <c r="AD911" s="11">
        <f>IF(E911&lt;=0,0,ROUND(MAX(0,MIN(100,(LOG10(1+E911/1000000000)/LOG10(101))*100)),0))</f>
        <v/>
      </c>
      <c r="AE911" s="11">
        <f>IF(O911=N911,50,ROUND(MAX(0,MIN(100,((H911-N911)/(O911-N911))*100)),0))</f>
        <v/>
      </c>
      <c r="AF911" s="11">
        <f>ROUND(MAX(0,MIN(100,50+((H911-K911)/K911)*1000)),0)</f>
        <v/>
      </c>
      <c r="AG911" s="11">
        <f>IFERROR(ROUND(MAX(0,MIN(100,50+25*LN(MAX(0.01,X911)))),0),25)</f>
        <v/>
      </c>
      <c r="AH911" s="11">
        <f>ROUND(IF(M911&lt;=-30,0,IF(M911&lt;=-20,20,IF(M911&lt;=-10,50,100))),0)</f>
        <v/>
      </c>
      <c r="AI911" s="11">
        <f>ROUND(MAX(0,MIN(100,50+(Z911*10))),0)</f>
        <v/>
      </c>
      <c r="AJ911" s="11">
        <f>IFERROR(IF(--AA911&gt;=80,"خرید قوی",IF(--AA911&gt;=70,"خرید مشروط",IF(--AA911&gt;=60,"مراقبت",IF(--AA911&gt;=45,"ضعیف","عدم ورود")))),"")</f>
        <v/>
      </c>
    </row>
    <row r="912">
      <c r="A912" s="15">
        <f>'دیده بان بازار'!A915</f>
        <v/>
      </c>
      <c r="B912" s="16">
        <f>'دیده بان بازار'!B915</f>
        <v/>
      </c>
      <c r="C912" s="16">
        <f>'دیده بان بازار'!C915</f>
        <v/>
      </c>
      <c r="D912" s="16">
        <f>'دیده بان بازار'!D915</f>
        <v/>
      </c>
      <c r="E912" s="17">
        <f>'دیده بان بازار'!E915</f>
        <v/>
      </c>
      <c r="F912" s="16">
        <f>'دیده بان بازار'!F915</f>
        <v/>
      </c>
      <c r="G912" s="16">
        <f>'دیده بان بازار'!G915</f>
        <v/>
      </c>
      <c r="H912" s="16">
        <f>'دیده بان بازار'!H915</f>
        <v/>
      </c>
      <c r="I912" s="16">
        <f>'دیده بان بازار'!I915</f>
        <v/>
      </c>
      <c r="J912" s="16">
        <f>'دیده بان بازار'!J915</f>
        <v/>
      </c>
      <c r="K912" s="16">
        <f>'دیده بان بازار'!K915</f>
        <v/>
      </c>
      <c r="L912" s="16">
        <f>'دیده بان بازار'!L915</f>
        <v/>
      </c>
      <c r="M912" s="16">
        <f>'دیده بان بازار'!M915</f>
        <v/>
      </c>
      <c r="N912" s="16">
        <f>'دیده بان بازار'!N915</f>
        <v/>
      </c>
      <c r="O912" s="16">
        <f>'دیده بان بازار'!O915</f>
        <v/>
      </c>
      <c r="P912" s="16">
        <f>'دیده بان بازار'!P915</f>
        <v/>
      </c>
      <c r="Q912" s="16">
        <f>'دیده بان بازار'!Q915</f>
        <v/>
      </c>
      <c r="R912" s="16">
        <f>'دیده بان بازار'!R915</f>
        <v/>
      </c>
      <c r="S912" s="16">
        <f>'دیده بان بازار'!S915</f>
        <v/>
      </c>
      <c r="T912" s="16">
        <f>'دیده بان بازار'!T915</f>
        <v/>
      </c>
      <c r="U912" s="16">
        <f>'دیده بان بازار'!U915</f>
        <v/>
      </c>
      <c r="V912" s="16">
        <f>'دیده بان بازار'!V915</f>
        <v/>
      </c>
      <c r="W912" s="7">
        <f>'دیده بان بازار'!W915</f>
        <v/>
      </c>
      <c r="X912" s="11">
        <f>IFERROR(IF(OR(R912&lt;=0,W912&lt;=0,S912&lt;=0,V912&lt;=0),0,ROUND((S912/R912)/(V912/W912),2)),0)</f>
        <v/>
      </c>
      <c r="Y912" s="11">
        <f>IFERROR(IF(OR(S912&lt;=0,V912&lt;=0),0,ROUND(S912/V912,2)),0)</f>
        <v/>
      </c>
      <c r="Z912" s="11">
        <f>IFERROR(J912-M912,0)</f>
        <v/>
      </c>
      <c r="AA912" s="11">
        <f>IFERROR(ROUND(MAX(0,MIN(100,((AB912*0.2)+(AC912*0.15)+(AD912*0.15)+(AE912*0.1)+(AF912*0.1)+(AG912*0.15)+(MIN(Y912/3,1)*100*0.1)+(AI912*0.05))*((AH912/100)*0.25+0.75))),0),0)</f>
        <v/>
      </c>
      <c r="AB912" s="11">
        <f>ROUND(MAX(0,MIN(100,((M912+10)/20)*100)),0)</f>
        <v/>
      </c>
      <c r="AC912" s="11">
        <f>IFERROR(IF(D912&lt;=0,0,ROUND(COUNTIFS($D$4:$D$3359,"&lt;="&amp;D912,$D$4:$D$3359,"&gt;0")/COUNTIF($D$4:$D$3359,"&gt;0")*100,0)),0)</f>
        <v/>
      </c>
      <c r="AD912" s="11">
        <f>IF(E912&lt;=0,0,ROUND(MAX(0,MIN(100,(LOG10(1+E912/1000000000)/LOG10(101))*100)),0))</f>
        <v/>
      </c>
      <c r="AE912" s="11">
        <f>IF(O912=N912,50,ROUND(MAX(0,MIN(100,((H912-N912)/(O912-N912))*100)),0))</f>
        <v/>
      </c>
      <c r="AF912" s="11">
        <f>ROUND(MAX(0,MIN(100,50+((H912-K912)/K912)*1000)),0)</f>
        <v/>
      </c>
      <c r="AG912" s="11">
        <f>IFERROR(ROUND(MAX(0,MIN(100,50+25*LN(MAX(0.01,X912)))),0),25)</f>
        <v/>
      </c>
      <c r="AH912" s="11">
        <f>ROUND(IF(M912&lt;=-30,0,IF(M912&lt;=-20,20,IF(M912&lt;=-10,50,100))),0)</f>
        <v/>
      </c>
      <c r="AI912" s="11">
        <f>ROUND(MAX(0,MIN(100,50+(Z912*10))),0)</f>
        <v/>
      </c>
      <c r="AJ912" s="11">
        <f>IFERROR(IF(--AA912&gt;=80,"خرید قوی",IF(--AA912&gt;=70,"خرید مشروط",IF(--AA912&gt;=60,"مراقبت",IF(--AA912&gt;=45,"ضعیف","عدم ورود")))),"")</f>
        <v/>
      </c>
    </row>
    <row r="913">
      <c r="A913" s="12">
        <f>'دیده بان بازار'!A916</f>
        <v/>
      </c>
      <c r="B913" s="13">
        <f>'دیده بان بازار'!B916</f>
        <v/>
      </c>
      <c r="C913" s="13">
        <f>'دیده بان بازار'!C916</f>
        <v/>
      </c>
      <c r="D913" s="13">
        <f>'دیده بان بازار'!D916</f>
        <v/>
      </c>
      <c r="E913" s="14">
        <f>'دیده بان بازار'!E916</f>
        <v/>
      </c>
      <c r="F913" s="13">
        <f>'دیده بان بازار'!F916</f>
        <v/>
      </c>
      <c r="G913" s="13">
        <f>'دیده بان بازار'!G916</f>
        <v/>
      </c>
      <c r="H913" s="13">
        <f>'دیده بان بازار'!H916</f>
        <v/>
      </c>
      <c r="I913" s="13">
        <f>'دیده بان بازار'!I916</f>
        <v/>
      </c>
      <c r="J913" s="13">
        <f>'دیده بان بازار'!J916</f>
        <v/>
      </c>
      <c r="K913" s="13">
        <f>'دیده بان بازار'!K916</f>
        <v/>
      </c>
      <c r="L913" s="13">
        <f>'دیده بان بازار'!L916</f>
        <v/>
      </c>
      <c r="M913" s="13">
        <f>'دیده بان بازار'!M916</f>
        <v/>
      </c>
      <c r="N913" s="13">
        <f>'دیده بان بازار'!N916</f>
        <v/>
      </c>
      <c r="O913" s="13">
        <f>'دیده بان بازار'!O916</f>
        <v/>
      </c>
      <c r="P913" s="13">
        <f>'دیده بان بازار'!P916</f>
        <v/>
      </c>
      <c r="Q913" s="13">
        <f>'دیده بان بازار'!Q916</f>
        <v/>
      </c>
      <c r="R913" s="13">
        <f>'دیده بان بازار'!R916</f>
        <v/>
      </c>
      <c r="S913" s="13">
        <f>'دیده بان بازار'!S916</f>
        <v/>
      </c>
      <c r="T913" s="13">
        <f>'دیده بان بازار'!T916</f>
        <v/>
      </c>
      <c r="U913" s="13">
        <f>'دیده بان بازار'!U916</f>
        <v/>
      </c>
      <c r="V913" s="13">
        <f>'دیده بان بازار'!V916</f>
        <v/>
      </c>
      <c r="W913" s="6">
        <f>'دیده بان بازار'!W916</f>
        <v/>
      </c>
      <c r="X913" s="11">
        <f>IFERROR(IF(OR(R913&lt;=0,W913&lt;=0,S913&lt;=0,V913&lt;=0),0,ROUND((S913/R913)/(V913/W913),2)),0)</f>
        <v/>
      </c>
      <c r="Y913" s="11">
        <f>IFERROR(IF(OR(S913&lt;=0,V913&lt;=0),0,ROUND(S913/V913,2)),0)</f>
        <v/>
      </c>
      <c r="Z913" s="11">
        <f>IFERROR(J913-M913,0)</f>
        <v/>
      </c>
      <c r="AA913" s="11">
        <f>IFERROR(ROUND(MAX(0,MIN(100,((AB913*0.2)+(AC913*0.15)+(AD913*0.15)+(AE913*0.1)+(AF913*0.1)+(AG913*0.15)+(MIN(Y913/3,1)*100*0.1)+(AI913*0.05))*((AH913/100)*0.25+0.75))),0),0)</f>
        <v/>
      </c>
      <c r="AB913" s="11">
        <f>ROUND(MAX(0,MIN(100,((M913+10)/20)*100)),0)</f>
        <v/>
      </c>
      <c r="AC913" s="11">
        <f>IFERROR(IF(D913&lt;=0,0,ROUND(COUNTIFS($D$4:$D$3359,"&lt;="&amp;D913,$D$4:$D$3359,"&gt;0")/COUNTIF($D$4:$D$3359,"&gt;0")*100,0)),0)</f>
        <v/>
      </c>
      <c r="AD913" s="11">
        <f>IF(E913&lt;=0,0,ROUND(MAX(0,MIN(100,(LOG10(1+E913/1000000000)/LOG10(101))*100)),0))</f>
        <v/>
      </c>
      <c r="AE913" s="11">
        <f>IF(O913=N913,50,ROUND(MAX(0,MIN(100,((H913-N913)/(O913-N913))*100)),0))</f>
        <v/>
      </c>
      <c r="AF913" s="11">
        <f>ROUND(MAX(0,MIN(100,50+((H913-K913)/K913)*1000)),0)</f>
        <v/>
      </c>
      <c r="AG913" s="11">
        <f>IFERROR(ROUND(MAX(0,MIN(100,50+25*LN(MAX(0.01,X913)))),0),25)</f>
        <v/>
      </c>
      <c r="AH913" s="11">
        <f>ROUND(IF(M913&lt;=-30,0,IF(M913&lt;=-20,20,IF(M913&lt;=-10,50,100))),0)</f>
        <v/>
      </c>
      <c r="AI913" s="11">
        <f>ROUND(MAX(0,MIN(100,50+(Z913*10))),0)</f>
        <v/>
      </c>
      <c r="AJ913" s="11">
        <f>IFERROR(IF(--AA913&gt;=80,"خرید قوی",IF(--AA913&gt;=70,"خرید مشروط",IF(--AA913&gt;=60,"مراقبت",IF(--AA913&gt;=45,"ضعیف","عدم ورود")))),"")</f>
        <v/>
      </c>
    </row>
    <row r="914">
      <c r="A914" s="15">
        <f>'دیده بان بازار'!A917</f>
        <v/>
      </c>
      <c r="B914" s="16">
        <f>'دیده بان بازار'!B917</f>
        <v/>
      </c>
      <c r="C914" s="16">
        <f>'دیده بان بازار'!C917</f>
        <v/>
      </c>
      <c r="D914" s="16">
        <f>'دیده بان بازار'!D917</f>
        <v/>
      </c>
      <c r="E914" s="17">
        <f>'دیده بان بازار'!E917</f>
        <v/>
      </c>
      <c r="F914" s="16">
        <f>'دیده بان بازار'!F917</f>
        <v/>
      </c>
      <c r="G914" s="16">
        <f>'دیده بان بازار'!G917</f>
        <v/>
      </c>
      <c r="H914" s="16">
        <f>'دیده بان بازار'!H917</f>
        <v/>
      </c>
      <c r="I914" s="16">
        <f>'دیده بان بازار'!I917</f>
        <v/>
      </c>
      <c r="J914" s="16">
        <f>'دیده بان بازار'!J917</f>
        <v/>
      </c>
      <c r="K914" s="16">
        <f>'دیده بان بازار'!K917</f>
        <v/>
      </c>
      <c r="L914" s="16">
        <f>'دیده بان بازار'!L917</f>
        <v/>
      </c>
      <c r="M914" s="16">
        <f>'دیده بان بازار'!M917</f>
        <v/>
      </c>
      <c r="N914" s="16">
        <f>'دیده بان بازار'!N917</f>
        <v/>
      </c>
      <c r="O914" s="16">
        <f>'دیده بان بازار'!O917</f>
        <v/>
      </c>
      <c r="P914" s="16">
        <f>'دیده بان بازار'!P917</f>
        <v/>
      </c>
      <c r="Q914" s="16">
        <f>'دیده بان بازار'!Q917</f>
        <v/>
      </c>
      <c r="R914" s="16">
        <f>'دیده بان بازار'!R917</f>
        <v/>
      </c>
      <c r="S914" s="16">
        <f>'دیده بان بازار'!S917</f>
        <v/>
      </c>
      <c r="T914" s="16">
        <f>'دیده بان بازار'!T917</f>
        <v/>
      </c>
      <c r="U914" s="16">
        <f>'دیده بان بازار'!U917</f>
        <v/>
      </c>
      <c r="V914" s="16">
        <f>'دیده بان بازار'!V917</f>
        <v/>
      </c>
      <c r="W914" s="7">
        <f>'دیده بان بازار'!W917</f>
        <v/>
      </c>
      <c r="X914" s="11">
        <f>IFERROR(IF(OR(R914&lt;=0,W914&lt;=0,S914&lt;=0,V914&lt;=0),0,ROUND((S914/R914)/(V914/W914),2)),0)</f>
        <v/>
      </c>
      <c r="Y914" s="11">
        <f>IFERROR(IF(OR(S914&lt;=0,V914&lt;=0),0,ROUND(S914/V914,2)),0)</f>
        <v/>
      </c>
      <c r="Z914" s="11">
        <f>IFERROR(J914-M914,0)</f>
        <v/>
      </c>
      <c r="AA914" s="11">
        <f>IFERROR(ROUND(MAX(0,MIN(100,((AB914*0.2)+(AC914*0.15)+(AD914*0.15)+(AE914*0.1)+(AF914*0.1)+(AG914*0.15)+(MIN(Y914/3,1)*100*0.1)+(AI914*0.05))*((AH914/100)*0.25+0.75))),0),0)</f>
        <v/>
      </c>
      <c r="AB914" s="11">
        <f>ROUND(MAX(0,MIN(100,((M914+10)/20)*100)),0)</f>
        <v/>
      </c>
      <c r="AC914" s="11">
        <f>IFERROR(IF(D914&lt;=0,0,ROUND(COUNTIFS($D$4:$D$3359,"&lt;="&amp;D914,$D$4:$D$3359,"&gt;0")/COUNTIF($D$4:$D$3359,"&gt;0")*100,0)),0)</f>
        <v/>
      </c>
      <c r="AD914" s="11">
        <f>IF(E914&lt;=0,0,ROUND(MAX(0,MIN(100,(LOG10(1+E914/1000000000)/LOG10(101))*100)),0))</f>
        <v/>
      </c>
      <c r="AE914" s="11">
        <f>IF(O914=N914,50,ROUND(MAX(0,MIN(100,((H914-N914)/(O914-N914))*100)),0))</f>
        <v/>
      </c>
      <c r="AF914" s="11">
        <f>ROUND(MAX(0,MIN(100,50+((H914-K914)/K914)*1000)),0)</f>
        <v/>
      </c>
      <c r="AG914" s="11">
        <f>IFERROR(ROUND(MAX(0,MIN(100,50+25*LN(MAX(0.01,X914)))),0),25)</f>
        <v/>
      </c>
      <c r="AH914" s="11">
        <f>ROUND(IF(M914&lt;=-30,0,IF(M914&lt;=-20,20,IF(M914&lt;=-10,50,100))),0)</f>
        <v/>
      </c>
      <c r="AI914" s="11">
        <f>ROUND(MAX(0,MIN(100,50+(Z914*10))),0)</f>
        <v/>
      </c>
      <c r="AJ914" s="11">
        <f>IFERROR(IF(--AA914&gt;=80,"خرید قوی",IF(--AA914&gt;=70,"خرید مشروط",IF(--AA914&gt;=60,"مراقبت",IF(--AA914&gt;=45,"ضعیف","عدم ورود")))),"")</f>
        <v/>
      </c>
    </row>
    <row r="915">
      <c r="A915" s="12">
        <f>'دیده بان بازار'!A918</f>
        <v/>
      </c>
      <c r="B915" s="13">
        <f>'دیده بان بازار'!B918</f>
        <v/>
      </c>
      <c r="C915" s="13">
        <f>'دیده بان بازار'!C918</f>
        <v/>
      </c>
      <c r="D915" s="13">
        <f>'دیده بان بازار'!D918</f>
        <v/>
      </c>
      <c r="E915" s="14">
        <f>'دیده بان بازار'!E918</f>
        <v/>
      </c>
      <c r="F915" s="13">
        <f>'دیده بان بازار'!F918</f>
        <v/>
      </c>
      <c r="G915" s="13">
        <f>'دیده بان بازار'!G918</f>
        <v/>
      </c>
      <c r="H915" s="13">
        <f>'دیده بان بازار'!H918</f>
        <v/>
      </c>
      <c r="I915" s="13">
        <f>'دیده بان بازار'!I918</f>
        <v/>
      </c>
      <c r="J915" s="13">
        <f>'دیده بان بازار'!J918</f>
        <v/>
      </c>
      <c r="K915" s="13">
        <f>'دیده بان بازار'!K918</f>
        <v/>
      </c>
      <c r="L915" s="13">
        <f>'دیده بان بازار'!L918</f>
        <v/>
      </c>
      <c r="M915" s="13">
        <f>'دیده بان بازار'!M918</f>
        <v/>
      </c>
      <c r="N915" s="13">
        <f>'دیده بان بازار'!N918</f>
        <v/>
      </c>
      <c r="O915" s="13">
        <f>'دیده بان بازار'!O918</f>
        <v/>
      </c>
      <c r="P915" s="13">
        <f>'دیده بان بازار'!P918</f>
        <v/>
      </c>
      <c r="Q915" s="13">
        <f>'دیده بان بازار'!Q918</f>
        <v/>
      </c>
      <c r="R915" s="13">
        <f>'دیده بان بازار'!R918</f>
        <v/>
      </c>
      <c r="S915" s="13">
        <f>'دیده بان بازار'!S918</f>
        <v/>
      </c>
      <c r="T915" s="13">
        <f>'دیده بان بازار'!T918</f>
        <v/>
      </c>
      <c r="U915" s="13">
        <f>'دیده بان بازار'!U918</f>
        <v/>
      </c>
      <c r="V915" s="13">
        <f>'دیده بان بازار'!V918</f>
        <v/>
      </c>
      <c r="W915" s="6">
        <f>'دیده بان بازار'!W918</f>
        <v/>
      </c>
      <c r="X915" s="11">
        <f>IFERROR(IF(OR(R915&lt;=0,W915&lt;=0,S915&lt;=0,V915&lt;=0),0,ROUND((S915/R915)/(V915/W915),2)),0)</f>
        <v/>
      </c>
      <c r="Y915" s="11">
        <f>IFERROR(IF(OR(S915&lt;=0,V915&lt;=0),0,ROUND(S915/V915,2)),0)</f>
        <v/>
      </c>
      <c r="Z915" s="11">
        <f>IFERROR(J915-M915,0)</f>
        <v/>
      </c>
      <c r="AA915" s="11">
        <f>IFERROR(ROUND(MAX(0,MIN(100,((AB915*0.2)+(AC915*0.15)+(AD915*0.15)+(AE915*0.1)+(AF915*0.1)+(AG915*0.15)+(MIN(Y915/3,1)*100*0.1)+(AI915*0.05))*((AH915/100)*0.25+0.75))),0),0)</f>
        <v/>
      </c>
      <c r="AB915" s="11">
        <f>ROUND(MAX(0,MIN(100,((M915+10)/20)*100)),0)</f>
        <v/>
      </c>
      <c r="AC915" s="11">
        <f>IFERROR(IF(D915&lt;=0,0,ROUND(COUNTIFS($D$4:$D$3359,"&lt;="&amp;D915,$D$4:$D$3359,"&gt;0")/COUNTIF($D$4:$D$3359,"&gt;0")*100,0)),0)</f>
        <v/>
      </c>
      <c r="AD915" s="11">
        <f>IF(E915&lt;=0,0,ROUND(MAX(0,MIN(100,(LOG10(1+E915/1000000000)/LOG10(101))*100)),0))</f>
        <v/>
      </c>
      <c r="AE915" s="11">
        <f>IF(O915=N915,50,ROUND(MAX(0,MIN(100,((H915-N915)/(O915-N915))*100)),0))</f>
        <v/>
      </c>
      <c r="AF915" s="11">
        <f>ROUND(MAX(0,MIN(100,50+((H915-K915)/K915)*1000)),0)</f>
        <v/>
      </c>
      <c r="AG915" s="11">
        <f>IFERROR(ROUND(MAX(0,MIN(100,50+25*LN(MAX(0.01,X915)))),0),25)</f>
        <v/>
      </c>
      <c r="AH915" s="11">
        <f>ROUND(IF(M915&lt;=-30,0,IF(M915&lt;=-20,20,IF(M915&lt;=-10,50,100))),0)</f>
        <v/>
      </c>
      <c r="AI915" s="11">
        <f>ROUND(MAX(0,MIN(100,50+(Z915*10))),0)</f>
        <v/>
      </c>
      <c r="AJ915" s="11">
        <f>IFERROR(IF(--AA915&gt;=80,"خرید قوی",IF(--AA915&gt;=70,"خرید مشروط",IF(--AA915&gt;=60,"مراقبت",IF(--AA915&gt;=45,"ضعیف","عدم ورود")))),"")</f>
        <v/>
      </c>
    </row>
    <row r="916">
      <c r="A916" s="15">
        <f>'دیده بان بازار'!A919</f>
        <v/>
      </c>
      <c r="B916" s="16">
        <f>'دیده بان بازار'!B919</f>
        <v/>
      </c>
      <c r="C916" s="16">
        <f>'دیده بان بازار'!C919</f>
        <v/>
      </c>
      <c r="D916" s="16">
        <f>'دیده بان بازار'!D919</f>
        <v/>
      </c>
      <c r="E916" s="17">
        <f>'دیده بان بازار'!E919</f>
        <v/>
      </c>
      <c r="F916" s="16">
        <f>'دیده بان بازار'!F919</f>
        <v/>
      </c>
      <c r="G916" s="16">
        <f>'دیده بان بازار'!G919</f>
        <v/>
      </c>
      <c r="H916" s="16">
        <f>'دیده بان بازار'!H919</f>
        <v/>
      </c>
      <c r="I916" s="16">
        <f>'دیده بان بازار'!I919</f>
        <v/>
      </c>
      <c r="J916" s="16">
        <f>'دیده بان بازار'!J919</f>
        <v/>
      </c>
      <c r="K916" s="16">
        <f>'دیده بان بازار'!K919</f>
        <v/>
      </c>
      <c r="L916" s="16">
        <f>'دیده بان بازار'!L919</f>
        <v/>
      </c>
      <c r="M916" s="16">
        <f>'دیده بان بازار'!M919</f>
        <v/>
      </c>
      <c r="N916" s="16">
        <f>'دیده بان بازار'!N919</f>
        <v/>
      </c>
      <c r="O916" s="16">
        <f>'دیده بان بازار'!O919</f>
        <v/>
      </c>
      <c r="P916" s="16">
        <f>'دیده بان بازار'!P919</f>
        <v/>
      </c>
      <c r="Q916" s="16">
        <f>'دیده بان بازار'!Q919</f>
        <v/>
      </c>
      <c r="R916" s="16">
        <f>'دیده بان بازار'!R919</f>
        <v/>
      </c>
      <c r="S916" s="16">
        <f>'دیده بان بازار'!S919</f>
        <v/>
      </c>
      <c r="T916" s="16">
        <f>'دیده بان بازار'!T919</f>
        <v/>
      </c>
      <c r="U916" s="16">
        <f>'دیده بان بازار'!U919</f>
        <v/>
      </c>
      <c r="V916" s="16">
        <f>'دیده بان بازار'!V919</f>
        <v/>
      </c>
      <c r="W916" s="7">
        <f>'دیده بان بازار'!W919</f>
        <v/>
      </c>
      <c r="X916" s="11">
        <f>IFERROR(IF(OR(R916&lt;=0,W916&lt;=0,S916&lt;=0,V916&lt;=0),0,ROUND((S916/R916)/(V916/W916),2)),0)</f>
        <v/>
      </c>
      <c r="Y916" s="11">
        <f>IFERROR(IF(OR(S916&lt;=0,V916&lt;=0),0,ROUND(S916/V916,2)),0)</f>
        <v/>
      </c>
      <c r="Z916" s="11">
        <f>IFERROR(J916-M916,0)</f>
        <v/>
      </c>
      <c r="AA916" s="11">
        <f>IFERROR(ROUND(MAX(0,MIN(100,((AB916*0.2)+(AC916*0.15)+(AD916*0.15)+(AE916*0.1)+(AF916*0.1)+(AG916*0.15)+(MIN(Y916/3,1)*100*0.1)+(AI916*0.05))*((AH916/100)*0.25+0.75))),0),0)</f>
        <v/>
      </c>
      <c r="AB916" s="11">
        <f>ROUND(MAX(0,MIN(100,((M916+10)/20)*100)),0)</f>
        <v/>
      </c>
      <c r="AC916" s="11">
        <f>IFERROR(IF(D916&lt;=0,0,ROUND(COUNTIFS($D$4:$D$3359,"&lt;="&amp;D916,$D$4:$D$3359,"&gt;0")/COUNTIF($D$4:$D$3359,"&gt;0")*100,0)),0)</f>
        <v/>
      </c>
      <c r="AD916" s="11">
        <f>IF(E916&lt;=0,0,ROUND(MAX(0,MIN(100,(LOG10(1+E916/1000000000)/LOG10(101))*100)),0))</f>
        <v/>
      </c>
      <c r="AE916" s="11">
        <f>IF(O916=N916,50,ROUND(MAX(0,MIN(100,((H916-N916)/(O916-N916))*100)),0))</f>
        <v/>
      </c>
      <c r="AF916" s="11">
        <f>ROUND(MAX(0,MIN(100,50+((H916-K916)/K916)*1000)),0)</f>
        <v/>
      </c>
      <c r="AG916" s="11">
        <f>IFERROR(ROUND(MAX(0,MIN(100,50+25*LN(MAX(0.01,X916)))),0),25)</f>
        <v/>
      </c>
      <c r="AH916" s="11">
        <f>ROUND(IF(M916&lt;=-30,0,IF(M916&lt;=-20,20,IF(M916&lt;=-10,50,100))),0)</f>
        <v/>
      </c>
      <c r="AI916" s="11">
        <f>ROUND(MAX(0,MIN(100,50+(Z916*10))),0)</f>
        <v/>
      </c>
      <c r="AJ916" s="11">
        <f>IFERROR(IF(--AA916&gt;=80,"خرید قوی",IF(--AA916&gt;=70,"خرید مشروط",IF(--AA916&gt;=60,"مراقبت",IF(--AA916&gt;=45,"ضعیف","عدم ورود")))),"")</f>
        <v/>
      </c>
    </row>
    <row r="917">
      <c r="A917" s="15">
        <f>'دیده بان بازار'!A920</f>
        <v/>
      </c>
      <c r="B917" s="16">
        <f>'دیده بان بازار'!B920</f>
        <v/>
      </c>
      <c r="C917" s="16">
        <f>'دیده بان بازار'!C920</f>
        <v/>
      </c>
      <c r="D917" s="16">
        <f>'دیده بان بازار'!D920</f>
        <v/>
      </c>
      <c r="E917" s="17">
        <f>'دیده بان بازار'!E920</f>
        <v/>
      </c>
      <c r="F917" s="16">
        <f>'دیده بان بازار'!F920</f>
        <v/>
      </c>
      <c r="G917" s="16">
        <f>'دیده بان بازار'!G920</f>
        <v/>
      </c>
      <c r="H917" s="16">
        <f>'دیده بان بازار'!H920</f>
        <v/>
      </c>
      <c r="I917" s="16">
        <f>'دیده بان بازار'!I920</f>
        <v/>
      </c>
      <c r="J917" s="16">
        <f>'دیده بان بازار'!J920</f>
        <v/>
      </c>
      <c r="K917" s="16">
        <f>'دیده بان بازار'!K920</f>
        <v/>
      </c>
      <c r="L917" s="16">
        <f>'دیده بان بازار'!L920</f>
        <v/>
      </c>
      <c r="M917" s="16">
        <f>'دیده بان بازار'!M920</f>
        <v/>
      </c>
      <c r="N917" s="16">
        <f>'دیده بان بازار'!N920</f>
        <v/>
      </c>
      <c r="O917" s="16">
        <f>'دیده بان بازار'!O920</f>
        <v/>
      </c>
      <c r="P917" s="16">
        <f>'دیده بان بازار'!P920</f>
        <v/>
      </c>
      <c r="Q917" s="16">
        <f>'دیده بان بازار'!Q920</f>
        <v/>
      </c>
      <c r="R917" s="16">
        <f>'دیده بان بازار'!R920</f>
        <v/>
      </c>
      <c r="S917" s="16">
        <f>'دیده بان بازار'!S920</f>
        <v/>
      </c>
      <c r="T917" s="16">
        <f>'دیده بان بازار'!T920</f>
        <v/>
      </c>
      <c r="U917" s="16">
        <f>'دیده بان بازار'!U920</f>
        <v/>
      </c>
      <c r="V917" s="16">
        <f>'دیده بان بازار'!V920</f>
        <v/>
      </c>
      <c r="W917" s="7">
        <f>'دیده بان بازار'!W920</f>
        <v/>
      </c>
      <c r="X917" s="11">
        <f>IFERROR(IF(OR(R917&lt;=0,W917&lt;=0,S917&lt;=0,V917&lt;=0),0,ROUND((S917/R917)/(V917/W917),2)),0)</f>
        <v/>
      </c>
      <c r="Y917" s="11">
        <f>IFERROR(IF(OR(S917&lt;=0,V917&lt;=0),0,ROUND(S917/V917,2)),0)</f>
        <v/>
      </c>
      <c r="Z917" s="11">
        <f>IFERROR(J917-M917,0)</f>
        <v/>
      </c>
      <c r="AA917" s="11">
        <f>IFERROR(ROUND(MAX(0,MIN(100,((AB917*0.2)+(AC917*0.15)+(AD917*0.15)+(AE917*0.1)+(AF917*0.1)+(AG917*0.15)+(MIN(Y917/3,1)*100*0.1)+(AI917*0.05))*((AH917/100)*0.25+0.75))),0),0)</f>
        <v/>
      </c>
      <c r="AB917" s="11">
        <f>ROUND(MAX(0,MIN(100,((M917+10)/20)*100)),0)</f>
        <v/>
      </c>
      <c r="AC917" s="11">
        <f>IFERROR(IF(D917&lt;=0,0,ROUND(COUNTIFS($D$4:$D$3359,"&lt;="&amp;D917,$D$4:$D$3359,"&gt;0")/COUNTIF($D$4:$D$3359,"&gt;0")*100,0)),0)</f>
        <v/>
      </c>
      <c r="AD917" s="11">
        <f>IF(E917&lt;=0,0,ROUND(MAX(0,MIN(100,(LOG10(1+E917/1000000000)/LOG10(101))*100)),0))</f>
        <v/>
      </c>
      <c r="AE917" s="11">
        <f>IF(O917=N917,50,ROUND(MAX(0,MIN(100,((H917-N917)/(O917-N917))*100)),0))</f>
        <v/>
      </c>
      <c r="AF917" s="11">
        <f>ROUND(MAX(0,MIN(100,50+((H917-K917)/K917)*1000)),0)</f>
        <v/>
      </c>
      <c r="AG917" s="11">
        <f>IFERROR(ROUND(MAX(0,MIN(100,50+25*LN(MAX(0.01,X917)))),0),25)</f>
        <v/>
      </c>
      <c r="AH917" s="11">
        <f>ROUND(IF(M917&lt;=-30,0,IF(M917&lt;=-20,20,IF(M917&lt;=-10,50,100))),0)</f>
        <v/>
      </c>
      <c r="AI917" s="11">
        <f>ROUND(MAX(0,MIN(100,50+(Z917*10))),0)</f>
        <v/>
      </c>
      <c r="AJ917" s="11">
        <f>IFERROR(IF(--AA917&gt;=80,"خرید قوی",IF(--AA917&gt;=70,"خرید مشروط",IF(--AA917&gt;=60,"مراقبت",IF(--AA917&gt;=45,"ضعیف","عدم ورود")))),"")</f>
        <v/>
      </c>
    </row>
    <row r="918">
      <c r="A918" s="12">
        <f>'دیده بان بازار'!A921</f>
        <v/>
      </c>
      <c r="B918" s="13">
        <f>'دیده بان بازار'!B921</f>
        <v/>
      </c>
      <c r="C918" s="13">
        <f>'دیده بان بازار'!C921</f>
        <v/>
      </c>
      <c r="D918" s="13">
        <f>'دیده بان بازار'!D921</f>
        <v/>
      </c>
      <c r="E918" s="14">
        <f>'دیده بان بازار'!E921</f>
        <v/>
      </c>
      <c r="F918" s="13">
        <f>'دیده بان بازار'!F921</f>
        <v/>
      </c>
      <c r="G918" s="13">
        <f>'دیده بان بازار'!G921</f>
        <v/>
      </c>
      <c r="H918" s="13">
        <f>'دیده بان بازار'!H921</f>
        <v/>
      </c>
      <c r="I918" s="13">
        <f>'دیده بان بازار'!I921</f>
        <v/>
      </c>
      <c r="J918" s="13">
        <f>'دیده بان بازار'!J921</f>
        <v/>
      </c>
      <c r="K918" s="13">
        <f>'دیده بان بازار'!K921</f>
        <v/>
      </c>
      <c r="L918" s="13">
        <f>'دیده بان بازار'!L921</f>
        <v/>
      </c>
      <c r="M918" s="13">
        <f>'دیده بان بازار'!M921</f>
        <v/>
      </c>
      <c r="N918" s="13">
        <f>'دیده بان بازار'!N921</f>
        <v/>
      </c>
      <c r="O918" s="13">
        <f>'دیده بان بازار'!O921</f>
        <v/>
      </c>
      <c r="P918" s="13">
        <f>'دیده بان بازار'!P921</f>
        <v/>
      </c>
      <c r="Q918" s="13">
        <f>'دیده بان بازار'!Q921</f>
        <v/>
      </c>
      <c r="R918" s="13">
        <f>'دیده بان بازار'!R921</f>
        <v/>
      </c>
      <c r="S918" s="13">
        <f>'دیده بان بازار'!S921</f>
        <v/>
      </c>
      <c r="T918" s="13">
        <f>'دیده بان بازار'!T921</f>
        <v/>
      </c>
      <c r="U918" s="13">
        <f>'دیده بان بازار'!U921</f>
        <v/>
      </c>
      <c r="V918" s="13">
        <f>'دیده بان بازار'!V921</f>
        <v/>
      </c>
      <c r="W918" s="6">
        <f>'دیده بان بازار'!W921</f>
        <v/>
      </c>
      <c r="X918" s="11">
        <f>IFERROR(IF(OR(R918&lt;=0,W918&lt;=0,S918&lt;=0,V918&lt;=0),0,ROUND((S918/R918)/(V918/W918),2)),0)</f>
        <v/>
      </c>
      <c r="Y918" s="11">
        <f>IFERROR(IF(OR(S918&lt;=0,V918&lt;=0),0,ROUND(S918/V918,2)),0)</f>
        <v/>
      </c>
      <c r="Z918" s="11">
        <f>IFERROR(J918-M918,0)</f>
        <v/>
      </c>
      <c r="AA918" s="11">
        <f>IFERROR(ROUND(MAX(0,MIN(100,((AB918*0.2)+(AC918*0.15)+(AD918*0.15)+(AE918*0.1)+(AF918*0.1)+(AG918*0.15)+(MIN(Y918/3,1)*100*0.1)+(AI918*0.05))*((AH918/100)*0.25+0.75))),0),0)</f>
        <v/>
      </c>
      <c r="AB918" s="11">
        <f>ROUND(MAX(0,MIN(100,((M918+10)/20)*100)),0)</f>
        <v/>
      </c>
      <c r="AC918" s="11">
        <f>IFERROR(IF(D918&lt;=0,0,ROUND(COUNTIFS($D$4:$D$3359,"&lt;="&amp;D918,$D$4:$D$3359,"&gt;0")/COUNTIF($D$4:$D$3359,"&gt;0")*100,0)),0)</f>
        <v/>
      </c>
      <c r="AD918" s="11">
        <f>IF(E918&lt;=0,0,ROUND(MAX(0,MIN(100,(LOG10(1+E918/1000000000)/LOG10(101))*100)),0))</f>
        <v/>
      </c>
      <c r="AE918" s="11">
        <f>IF(O918=N918,50,ROUND(MAX(0,MIN(100,((H918-N918)/(O918-N918))*100)),0))</f>
        <v/>
      </c>
      <c r="AF918" s="11">
        <f>ROUND(MAX(0,MIN(100,50+((H918-K918)/K918)*1000)),0)</f>
        <v/>
      </c>
      <c r="AG918" s="11">
        <f>IFERROR(ROUND(MAX(0,MIN(100,50+25*LN(MAX(0.01,X918)))),0),25)</f>
        <v/>
      </c>
      <c r="AH918" s="11">
        <f>ROUND(IF(M918&lt;=-30,0,IF(M918&lt;=-20,20,IF(M918&lt;=-10,50,100))),0)</f>
        <v/>
      </c>
      <c r="AI918" s="11">
        <f>ROUND(MAX(0,MIN(100,50+(Z918*10))),0)</f>
        <v/>
      </c>
      <c r="AJ918" s="11">
        <f>IFERROR(IF(--AA918&gt;=80,"خرید قوی",IF(--AA918&gt;=70,"خرید مشروط",IF(--AA918&gt;=60,"مراقبت",IF(--AA918&gt;=45,"ضعیف","عدم ورود")))),"")</f>
        <v/>
      </c>
    </row>
    <row r="919">
      <c r="A919" s="15">
        <f>'دیده بان بازار'!A922</f>
        <v/>
      </c>
      <c r="B919" s="16">
        <f>'دیده بان بازار'!B922</f>
        <v/>
      </c>
      <c r="C919" s="16">
        <f>'دیده بان بازار'!C922</f>
        <v/>
      </c>
      <c r="D919" s="16">
        <f>'دیده بان بازار'!D922</f>
        <v/>
      </c>
      <c r="E919" s="17">
        <f>'دیده بان بازار'!E922</f>
        <v/>
      </c>
      <c r="F919" s="16">
        <f>'دیده بان بازار'!F922</f>
        <v/>
      </c>
      <c r="G919" s="16">
        <f>'دیده بان بازار'!G922</f>
        <v/>
      </c>
      <c r="H919" s="16">
        <f>'دیده بان بازار'!H922</f>
        <v/>
      </c>
      <c r="I919" s="16">
        <f>'دیده بان بازار'!I922</f>
        <v/>
      </c>
      <c r="J919" s="16">
        <f>'دیده بان بازار'!J922</f>
        <v/>
      </c>
      <c r="K919" s="16">
        <f>'دیده بان بازار'!K922</f>
        <v/>
      </c>
      <c r="L919" s="16">
        <f>'دیده بان بازار'!L922</f>
        <v/>
      </c>
      <c r="M919" s="16">
        <f>'دیده بان بازار'!M922</f>
        <v/>
      </c>
      <c r="N919" s="16">
        <f>'دیده بان بازار'!N922</f>
        <v/>
      </c>
      <c r="O919" s="16">
        <f>'دیده بان بازار'!O922</f>
        <v/>
      </c>
      <c r="P919" s="16">
        <f>'دیده بان بازار'!P922</f>
        <v/>
      </c>
      <c r="Q919" s="16">
        <f>'دیده بان بازار'!Q922</f>
        <v/>
      </c>
      <c r="R919" s="16">
        <f>'دیده بان بازار'!R922</f>
        <v/>
      </c>
      <c r="S919" s="16">
        <f>'دیده بان بازار'!S922</f>
        <v/>
      </c>
      <c r="T919" s="16">
        <f>'دیده بان بازار'!T922</f>
        <v/>
      </c>
      <c r="U919" s="16">
        <f>'دیده بان بازار'!U922</f>
        <v/>
      </c>
      <c r="V919" s="16">
        <f>'دیده بان بازار'!V922</f>
        <v/>
      </c>
      <c r="W919" s="7">
        <f>'دیده بان بازار'!W922</f>
        <v/>
      </c>
      <c r="X919" s="11">
        <f>IFERROR(IF(OR(R919&lt;=0,W919&lt;=0,S919&lt;=0,V919&lt;=0),0,ROUND((S919/R919)/(V919/W919),2)),0)</f>
        <v/>
      </c>
      <c r="Y919" s="11">
        <f>IFERROR(IF(OR(S919&lt;=0,V919&lt;=0),0,ROUND(S919/V919,2)),0)</f>
        <v/>
      </c>
      <c r="Z919" s="11">
        <f>IFERROR(J919-M919,0)</f>
        <v/>
      </c>
      <c r="AA919" s="11">
        <f>IFERROR(ROUND(MAX(0,MIN(100,((AB919*0.2)+(AC919*0.15)+(AD919*0.15)+(AE919*0.1)+(AF919*0.1)+(AG919*0.15)+(MIN(Y919/3,1)*100*0.1)+(AI919*0.05))*((AH919/100)*0.25+0.75))),0),0)</f>
        <v/>
      </c>
      <c r="AB919" s="11">
        <f>ROUND(MAX(0,MIN(100,((M919+10)/20)*100)),0)</f>
        <v/>
      </c>
      <c r="AC919" s="11">
        <f>IFERROR(IF(D919&lt;=0,0,ROUND(COUNTIFS($D$4:$D$3359,"&lt;="&amp;D919,$D$4:$D$3359,"&gt;0")/COUNTIF($D$4:$D$3359,"&gt;0")*100,0)),0)</f>
        <v/>
      </c>
      <c r="AD919" s="11">
        <f>IF(E919&lt;=0,0,ROUND(MAX(0,MIN(100,(LOG10(1+E919/1000000000)/LOG10(101))*100)),0))</f>
        <v/>
      </c>
      <c r="AE919" s="11">
        <f>IF(O919=N919,50,ROUND(MAX(0,MIN(100,((H919-N919)/(O919-N919))*100)),0))</f>
        <v/>
      </c>
      <c r="AF919" s="11">
        <f>ROUND(MAX(0,MIN(100,50+((H919-K919)/K919)*1000)),0)</f>
        <v/>
      </c>
      <c r="AG919" s="11">
        <f>IFERROR(ROUND(MAX(0,MIN(100,50+25*LN(MAX(0.01,X919)))),0),25)</f>
        <v/>
      </c>
      <c r="AH919" s="11">
        <f>ROUND(IF(M919&lt;=-30,0,IF(M919&lt;=-20,20,IF(M919&lt;=-10,50,100))),0)</f>
        <v/>
      </c>
      <c r="AI919" s="11">
        <f>ROUND(MAX(0,MIN(100,50+(Z919*10))),0)</f>
        <v/>
      </c>
      <c r="AJ919" s="11">
        <f>IFERROR(IF(--AA919&gt;=80,"خرید قوی",IF(--AA919&gt;=70,"خرید مشروط",IF(--AA919&gt;=60,"مراقبت",IF(--AA919&gt;=45,"ضعیف","عدم ورود")))),"")</f>
        <v/>
      </c>
    </row>
    <row r="920">
      <c r="A920" s="12">
        <f>'دیده بان بازار'!A923</f>
        <v/>
      </c>
      <c r="B920" s="13">
        <f>'دیده بان بازار'!B923</f>
        <v/>
      </c>
      <c r="C920" s="13">
        <f>'دیده بان بازار'!C923</f>
        <v/>
      </c>
      <c r="D920" s="13">
        <f>'دیده بان بازار'!D923</f>
        <v/>
      </c>
      <c r="E920" s="14">
        <f>'دیده بان بازار'!E923</f>
        <v/>
      </c>
      <c r="F920" s="13">
        <f>'دیده بان بازار'!F923</f>
        <v/>
      </c>
      <c r="G920" s="13">
        <f>'دیده بان بازار'!G923</f>
        <v/>
      </c>
      <c r="H920" s="13">
        <f>'دیده بان بازار'!H923</f>
        <v/>
      </c>
      <c r="I920" s="13">
        <f>'دیده بان بازار'!I923</f>
        <v/>
      </c>
      <c r="J920" s="13">
        <f>'دیده بان بازار'!J923</f>
        <v/>
      </c>
      <c r="K920" s="13">
        <f>'دیده بان بازار'!K923</f>
        <v/>
      </c>
      <c r="L920" s="13">
        <f>'دیده بان بازار'!L923</f>
        <v/>
      </c>
      <c r="M920" s="13">
        <f>'دیده بان بازار'!M923</f>
        <v/>
      </c>
      <c r="N920" s="13">
        <f>'دیده بان بازار'!N923</f>
        <v/>
      </c>
      <c r="O920" s="13">
        <f>'دیده بان بازار'!O923</f>
        <v/>
      </c>
      <c r="P920" s="13">
        <f>'دیده بان بازار'!P923</f>
        <v/>
      </c>
      <c r="Q920" s="13">
        <f>'دیده بان بازار'!Q923</f>
        <v/>
      </c>
      <c r="R920" s="13">
        <f>'دیده بان بازار'!R923</f>
        <v/>
      </c>
      <c r="S920" s="13">
        <f>'دیده بان بازار'!S923</f>
        <v/>
      </c>
      <c r="T920" s="13">
        <f>'دیده بان بازار'!T923</f>
        <v/>
      </c>
      <c r="U920" s="13">
        <f>'دیده بان بازار'!U923</f>
        <v/>
      </c>
      <c r="V920" s="13">
        <f>'دیده بان بازار'!V923</f>
        <v/>
      </c>
      <c r="W920" s="6">
        <f>'دیده بان بازار'!W923</f>
        <v/>
      </c>
      <c r="X920" s="11">
        <f>IFERROR(IF(OR(R920&lt;=0,W920&lt;=0,S920&lt;=0,V920&lt;=0),0,ROUND((S920/R920)/(V920/W920),2)),0)</f>
        <v/>
      </c>
      <c r="Y920" s="11">
        <f>IFERROR(IF(OR(S920&lt;=0,V920&lt;=0),0,ROUND(S920/V920,2)),0)</f>
        <v/>
      </c>
      <c r="Z920" s="11">
        <f>IFERROR(J920-M920,0)</f>
        <v/>
      </c>
      <c r="AA920" s="11">
        <f>IFERROR(ROUND(MAX(0,MIN(100,((AB920*0.2)+(AC920*0.15)+(AD920*0.15)+(AE920*0.1)+(AF920*0.1)+(AG920*0.15)+(MIN(Y920/3,1)*100*0.1)+(AI920*0.05))*((AH920/100)*0.25+0.75))),0),0)</f>
        <v/>
      </c>
      <c r="AB920" s="11">
        <f>ROUND(MAX(0,MIN(100,((M920+10)/20)*100)),0)</f>
        <v/>
      </c>
      <c r="AC920" s="11">
        <f>IFERROR(IF(D920&lt;=0,0,ROUND(COUNTIFS($D$4:$D$3359,"&lt;="&amp;D920,$D$4:$D$3359,"&gt;0")/COUNTIF($D$4:$D$3359,"&gt;0")*100,0)),0)</f>
        <v/>
      </c>
      <c r="AD920" s="11">
        <f>IF(E920&lt;=0,0,ROUND(MAX(0,MIN(100,(LOG10(1+E920/1000000000)/LOG10(101))*100)),0))</f>
        <v/>
      </c>
      <c r="AE920" s="11">
        <f>IF(O920=N920,50,ROUND(MAX(0,MIN(100,((H920-N920)/(O920-N920))*100)),0))</f>
        <v/>
      </c>
      <c r="AF920" s="11">
        <f>ROUND(MAX(0,MIN(100,50+((H920-K920)/K920)*1000)),0)</f>
        <v/>
      </c>
      <c r="AG920" s="11">
        <f>IFERROR(ROUND(MAX(0,MIN(100,50+25*LN(MAX(0.01,X920)))),0),25)</f>
        <v/>
      </c>
      <c r="AH920" s="11">
        <f>ROUND(IF(M920&lt;=-30,0,IF(M920&lt;=-20,20,IF(M920&lt;=-10,50,100))),0)</f>
        <v/>
      </c>
      <c r="AI920" s="11">
        <f>ROUND(MAX(0,MIN(100,50+(Z920*10))),0)</f>
        <v/>
      </c>
      <c r="AJ920" s="11">
        <f>IFERROR(IF(--AA920&gt;=80,"خرید قوی",IF(--AA920&gt;=70,"خرید مشروط",IF(--AA920&gt;=60,"مراقبت",IF(--AA920&gt;=45,"ضعیف","عدم ورود")))),"")</f>
        <v/>
      </c>
    </row>
    <row r="921">
      <c r="A921" s="15">
        <f>'دیده بان بازار'!A924</f>
        <v/>
      </c>
      <c r="B921" s="16">
        <f>'دیده بان بازار'!B924</f>
        <v/>
      </c>
      <c r="C921" s="16">
        <f>'دیده بان بازار'!C924</f>
        <v/>
      </c>
      <c r="D921" s="16">
        <f>'دیده بان بازار'!D924</f>
        <v/>
      </c>
      <c r="E921" s="17">
        <f>'دیده بان بازار'!E924</f>
        <v/>
      </c>
      <c r="F921" s="16">
        <f>'دیده بان بازار'!F924</f>
        <v/>
      </c>
      <c r="G921" s="16">
        <f>'دیده بان بازار'!G924</f>
        <v/>
      </c>
      <c r="H921" s="16">
        <f>'دیده بان بازار'!H924</f>
        <v/>
      </c>
      <c r="I921" s="16">
        <f>'دیده بان بازار'!I924</f>
        <v/>
      </c>
      <c r="J921" s="16">
        <f>'دیده بان بازار'!J924</f>
        <v/>
      </c>
      <c r="K921" s="16">
        <f>'دیده بان بازار'!K924</f>
        <v/>
      </c>
      <c r="L921" s="16">
        <f>'دیده بان بازار'!L924</f>
        <v/>
      </c>
      <c r="M921" s="16">
        <f>'دیده بان بازار'!M924</f>
        <v/>
      </c>
      <c r="N921" s="16">
        <f>'دیده بان بازار'!N924</f>
        <v/>
      </c>
      <c r="O921" s="16">
        <f>'دیده بان بازار'!O924</f>
        <v/>
      </c>
      <c r="P921" s="16">
        <f>'دیده بان بازار'!P924</f>
        <v/>
      </c>
      <c r="Q921" s="16">
        <f>'دیده بان بازار'!Q924</f>
        <v/>
      </c>
      <c r="R921" s="16">
        <f>'دیده بان بازار'!R924</f>
        <v/>
      </c>
      <c r="S921" s="16">
        <f>'دیده بان بازار'!S924</f>
        <v/>
      </c>
      <c r="T921" s="16">
        <f>'دیده بان بازار'!T924</f>
        <v/>
      </c>
      <c r="U921" s="16">
        <f>'دیده بان بازار'!U924</f>
        <v/>
      </c>
      <c r="V921" s="16">
        <f>'دیده بان بازار'!V924</f>
        <v/>
      </c>
      <c r="W921" s="7">
        <f>'دیده بان بازار'!W924</f>
        <v/>
      </c>
      <c r="X921" s="11">
        <f>IFERROR(IF(OR(R921&lt;=0,W921&lt;=0,S921&lt;=0,V921&lt;=0),0,ROUND((S921/R921)/(V921/W921),2)),0)</f>
        <v/>
      </c>
      <c r="Y921" s="11">
        <f>IFERROR(IF(OR(S921&lt;=0,V921&lt;=0),0,ROUND(S921/V921,2)),0)</f>
        <v/>
      </c>
      <c r="Z921" s="11">
        <f>IFERROR(J921-M921,0)</f>
        <v/>
      </c>
      <c r="AA921" s="11">
        <f>IFERROR(ROUND(MAX(0,MIN(100,((AB921*0.2)+(AC921*0.15)+(AD921*0.15)+(AE921*0.1)+(AF921*0.1)+(AG921*0.15)+(MIN(Y921/3,1)*100*0.1)+(AI921*0.05))*((AH921/100)*0.25+0.75))),0),0)</f>
        <v/>
      </c>
      <c r="AB921" s="11">
        <f>ROUND(MAX(0,MIN(100,((M921+10)/20)*100)),0)</f>
        <v/>
      </c>
      <c r="AC921" s="11">
        <f>IFERROR(IF(D921&lt;=0,0,ROUND(COUNTIFS($D$4:$D$3359,"&lt;="&amp;D921,$D$4:$D$3359,"&gt;0")/COUNTIF($D$4:$D$3359,"&gt;0")*100,0)),0)</f>
        <v/>
      </c>
      <c r="AD921" s="11">
        <f>IF(E921&lt;=0,0,ROUND(MAX(0,MIN(100,(LOG10(1+E921/1000000000)/LOG10(101))*100)),0))</f>
        <v/>
      </c>
      <c r="AE921" s="11">
        <f>IF(O921=N921,50,ROUND(MAX(0,MIN(100,((H921-N921)/(O921-N921))*100)),0))</f>
        <v/>
      </c>
      <c r="AF921" s="11">
        <f>ROUND(MAX(0,MIN(100,50+((H921-K921)/K921)*1000)),0)</f>
        <v/>
      </c>
      <c r="AG921" s="11">
        <f>IFERROR(ROUND(MAX(0,MIN(100,50+25*LN(MAX(0.01,X921)))),0),25)</f>
        <v/>
      </c>
      <c r="AH921" s="11">
        <f>ROUND(IF(M921&lt;=-30,0,IF(M921&lt;=-20,20,IF(M921&lt;=-10,50,100))),0)</f>
        <v/>
      </c>
      <c r="AI921" s="11">
        <f>ROUND(MAX(0,MIN(100,50+(Z921*10))),0)</f>
        <v/>
      </c>
      <c r="AJ921" s="11">
        <f>IFERROR(IF(--AA921&gt;=80,"خرید قوی",IF(--AA921&gt;=70,"خرید مشروط",IF(--AA921&gt;=60,"مراقبت",IF(--AA921&gt;=45,"ضعیف","عدم ورود")))),"")</f>
        <v/>
      </c>
    </row>
    <row r="922">
      <c r="A922" s="12">
        <f>'دیده بان بازار'!A925</f>
        <v/>
      </c>
      <c r="B922" s="13">
        <f>'دیده بان بازار'!B925</f>
        <v/>
      </c>
      <c r="C922" s="13">
        <f>'دیده بان بازار'!C925</f>
        <v/>
      </c>
      <c r="D922" s="13">
        <f>'دیده بان بازار'!D925</f>
        <v/>
      </c>
      <c r="E922" s="14">
        <f>'دیده بان بازار'!E925</f>
        <v/>
      </c>
      <c r="F922" s="13">
        <f>'دیده بان بازار'!F925</f>
        <v/>
      </c>
      <c r="G922" s="13">
        <f>'دیده بان بازار'!G925</f>
        <v/>
      </c>
      <c r="H922" s="13">
        <f>'دیده بان بازار'!H925</f>
        <v/>
      </c>
      <c r="I922" s="13">
        <f>'دیده بان بازار'!I925</f>
        <v/>
      </c>
      <c r="J922" s="13">
        <f>'دیده بان بازار'!J925</f>
        <v/>
      </c>
      <c r="K922" s="13">
        <f>'دیده بان بازار'!K925</f>
        <v/>
      </c>
      <c r="L922" s="13">
        <f>'دیده بان بازار'!L925</f>
        <v/>
      </c>
      <c r="M922" s="13">
        <f>'دیده بان بازار'!M925</f>
        <v/>
      </c>
      <c r="N922" s="13">
        <f>'دیده بان بازار'!N925</f>
        <v/>
      </c>
      <c r="O922" s="13">
        <f>'دیده بان بازار'!O925</f>
        <v/>
      </c>
      <c r="P922" s="13">
        <f>'دیده بان بازار'!P925</f>
        <v/>
      </c>
      <c r="Q922" s="13">
        <f>'دیده بان بازار'!Q925</f>
        <v/>
      </c>
      <c r="R922" s="13">
        <f>'دیده بان بازار'!R925</f>
        <v/>
      </c>
      <c r="S922" s="13">
        <f>'دیده بان بازار'!S925</f>
        <v/>
      </c>
      <c r="T922" s="13">
        <f>'دیده بان بازار'!T925</f>
        <v/>
      </c>
      <c r="U922" s="13">
        <f>'دیده بان بازار'!U925</f>
        <v/>
      </c>
      <c r="V922" s="13">
        <f>'دیده بان بازار'!V925</f>
        <v/>
      </c>
      <c r="W922" s="6">
        <f>'دیده بان بازار'!W925</f>
        <v/>
      </c>
      <c r="X922" s="11">
        <f>IFERROR(IF(OR(R922&lt;=0,W922&lt;=0,S922&lt;=0,V922&lt;=0),0,ROUND((S922/R922)/(V922/W922),2)),0)</f>
        <v/>
      </c>
      <c r="Y922" s="11">
        <f>IFERROR(IF(OR(S922&lt;=0,V922&lt;=0),0,ROUND(S922/V922,2)),0)</f>
        <v/>
      </c>
      <c r="Z922" s="11">
        <f>IFERROR(J922-M922,0)</f>
        <v/>
      </c>
      <c r="AA922" s="11">
        <f>IFERROR(ROUND(MAX(0,MIN(100,((AB922*0.2)+(AC922*0.15)+(AD922*0.15)+(AE922*0.1)+(AF922*0.1)+(AG922*0.15)+(MIN(Y922/3,1)*100*0.1)+(AI922*0.05))*((AH922/100)*0.25+0.75))),0),0)</f>
        <v/>
      </c>
      <c r="AB922" s="11">
        <f>ROUND(MAX(0,MIN(100,((M922+10)/20)*100)),0)</f>
        <v/>
      </c>
      <c r="AC922" s="11">
        <f>IFERROR(IF(D922&lt;=0,0,ROUND(COUNTIFS($D$4:$D$3359,"&lt;="&amp;D922,$D$4:$D$3359,"&gt;0")/COUNTIF($D$4:$D$3359,"&gt;0")*100,0)),0)</f>
        <v/>
      </c>
      <c r="AD922" s="11">
        <f>IF(E922&lt;=0,0,ROUND(MAX(0,MIN(100,(LOG10(1+E922/1000000000)/LOG10(101))*100)),0))</f>
        <v/>
      </c>
      <c r="AE922" s="11">
        <f>IF(O922=N922,50,ROUND(MAX(0,MIN(100,((H922-N922)/(O922-N922))*100)),0))</f>
        <v/>
      </c>
      <c r="AF922" s="11">
        <f>ROUND(MAX(0,MIN(100,50+((H922-K922)/K922)*1000)),0)</f>
        <v/>
      </c>
      <c r="AG922" s="11">
        <f>IFERROR(ROUND(MAX(0,MIN(100,50+25*LN(MAX(0.01,X922)))),0),25)</f>
        <v/>
      </c>
      <c r="AH922" s="11">
        <f>ROUND(IF(M922&lt;=-30,0,IF(M922&lt;=-20,20,IF(M922&lt;=-10,50,100))),0)</f>
        <v/>
      </c>
      <c r="AI922" s="11">
        <f>ROUND(MAX(0,MIN(100,50+(Z922*10))),0)</f>
        <v/>
      </c>
      <c r="AJ922" s="11">
        <f>IFERROR(IF(--AA922&gt;=80,"خرید قوی",IF(--AA922&gt;=70,"خرید مشروط",IF(--AA922&gt;=60,"مراقبت",IF(--AA922&gt;=45,"ضعیف","عدم ورود")))),"")</f>
        <v/>
      </c>
    </row>
    <row r="923">
      <c r="A923" s="15">
        <f>'دیده بان بازار'!A926</f>
        <v/>
      </c>
      <c r="B923" s="16">
        <f>'دیده بان بازار'!B926</f>
        <v/>
      </c>
      <c r="C923" s="16">
        <f>'دیده بان بازار'!C926</f>
        <v/>
      </c>
      <c r="D923" s="16">
        <f>'دیده بان بازار'!D926</f>
        <v/>
      </c>
      <c r="E923" s="17">
        <f>'دیده بان بازار'!E926</f>
        <v/>
      </c>
      <c r="F923" s="16">
        <f>'دیده بان بازار'!F926</f>
        <v/>
      </c>
      <c r="G923" s="16">
        <f>'دیده بان بازار'!G926</f>
        <v/>
      </c>
      <c r="H923" s="16">
        <f>'دیده بان بازار'!H926</f>
        <v/>
      </c>
      <c r="I923" s="16">
        <f>'دیده بان بازار'!I926</f>
        <v/>
      </c>
      <c r="J923" s="16">
        <f>'دیده بان بازار'!J926</f>
        <v/>
      </c>
      <c r="K923" s="16">
        <f>'دیده بان بازار'!K926</f>
        <v/>
      </c>
      <c r="L923" s="16">
        <f>'دیده بان بازار'!L926</f>
        <v/>
      </c>
      <c r="M923" s="16">
        <f>'دیده بان بازار'!M926</f>
        <v/>
      </c>
      <c r="N923" s="16">
        <f>'دیده بان بازار'!N926</f>
        <v/>
      </c>
      <c r="O923" s="16">
        <f>'دیده بان بازار'!O926</f>
        <v/>
      </c>
      <c r="P923" s="16">
        <f>'دیده بان بازار'!P926</f>
        <v/>
      </c>
      <c r="Q923" s="16">
        <f>'دیده بان بازار'!Q926</f>
        <v/>
      </c>
      <c r="R923" s="16">
        <f>'دیده بان بازار'!R926</f>
        <v/>
      </c>
      <c r="S923" s="16">
        <f>'دیده بان بازار'!S926</f>
        <v/>
      </c>
      <c r="T923" s="16">
        <f>'دیده بان بازار'!T926</f>
        <v/>
      </c>
      <c r="U923" s="16">
        <f>'دیده بان بازار'!U926</f>
        <v/>
      </c>
      <c r="V923" s="16">
        <f>'دیده بان بازار'!V926</f>
        <v/>
      </c>
      <c r="W923" s="7">
        <f>'دیده بان بازار'!W926</f>
        <v/>
      </c>
      <c r="X923" s="11">
        <f>IFERROR(IF(OR(R923&lt;=0,W923&lt;=0,S923&lt;=0,V923&lt;=0),0,ROUND((S923/R923)/(V923/W923),2)),0)</f>
        <v/>
      </c>
      <c r="Y923" s="11">
        <f>IFERROR(IF(OR(S923&lt;=0,V923&lt;=0),0,ROUND(S923/V923,2)),0)</f>
        <v/>
      </c>
      <c r="Z923" s="11">
        <f>IFERROR(J923-M923,0)</f>
        <v/>
      </c>
      <c r="AA923" s="11">
        <f>IFERROR(ROUND(MAX(0,MIN(100,((AB923*0.2)+(AC923*0.15)+(AD923*0.15)+(AE923*0.1)+(AF923*0.1)+(AG923*0.15)+(MIN(Y923/3,1)*100*0.1)+(AI923*0.05))*((AH923/100)*0.25+0.75))),0),0)</f>
        <v/>
      </c>
      <c r="AB923" s="11">
        <f>ROUND(MAX(0,MIN(100,((M923+10)/20)*100)),0)</f>
        <v/>
      </c>
      <c r="AC923" s="11">
        <f>IFERROR(IF(D923&lt;=0,0,ROUND(COUNTIFS($D$4:$D$3359,"&lt;="&amp;D923,$D$4:$D$3359,"&gt;0")/COUNTIF($D$4:$D$3359,"&gt;0")*100,0)),0)</f>
        <v/>
      </c>
      <c r="AD923" s="11">
        <f>IF(E923&lt;=0,0,ROUND(MAX(0,MIN(100,(LOG10(1+E923/1000000000)/LOG10(101))*100)),0))</f>
        <v/>
      </c>
      <c r="AE923" s="11">
        <f>IF(O923=N923,50,ROUND(MAX(0,MIN(100,((H923-N923)/(O923-N923))*100)),0))</f>
        <v/>
      </c>
      <c r="AF923" s="11">
        <f>ROUND(MAX(0,MIN(100,50+((H923-K923)/K923)*1000)),0)</f>
        <v/>
      </c>
      <c r="AG923" s="11">
        <f>IFERROR(ROUND(MAX(0,MIN(100,50+25*LN(MAX(0.01,X923)))),0),25)</f>
        <v/>
      </c>
      <c r="AH923" s="11">
        <f>ROUND(IF(M923&lt;=-30,0,IF(M923&lt;=-20,20,IF(M923&lt;=-10,50,100))),0)</f>
        <v/>
      </c>
      <c r="AI923" s="11">
        <f>ROUND(MAX(0,MIN(100,50+(Z923*10))),0)</f>
        <v/>
      </c>
      <c r="AJ923" s="11">
        <f>IFERROR(IF(--AA923&gt;=80,"خرید قوی",IF(--AA923&gt;=70,"خرید مشروط",IF(--AA923&gt;=60,"مراقبت",IF(--AA923&gt;=45,"ضعیف","عدم ورود")))),"")</f>
        <v/>
      </c>
    </row>
    <row r="924">
      <c r="A924" s="12">
        <f>'دیده بان بازار'!A927</f>
        <v/>
      </c>
      <c r="B924" s="13">
        <f>'دیده بان بازار'!B927</f>
        <v/>
      </c>
      <c r="C924" s="13">
        <f>'دیده بان بازار'!C927</f>
        <v/>
      </c>
      <c r="D924" s="13">
        <f>'دیده بان بازار'!D927</f>
        <v/>
      </c>
      <c r="E924" s="14">
        <f>'دیده بان بازار'!E927</f>
        <v/>
      </c>
      <c r="F924" s="13">
        <f>'دیده بان بازار'!F927</f>
        <v/>
      </c>
      <c r="G924" s="13">
        <f>'دیده بان بازار'!G927</f>
        <v/>
      </c>
      <c r="H924" s="13">
        <f>'دیده بان بازار'!H927</f>
        <v/>
      </c>
      <c r="I924" s="13">
        <f>'دیده بان بازار'!I927</f>
        <v/>
      </c>
      <c r="J924" s="13">
        <f>'دیده بان بازار'!J927</f>
        <v/>
      </c>
      <c r="K924" s="13">
        <f>'دیده بان بازار'!K927</f>
        <v/>
      </c>
      <c r="L924" s="13">
        <f>'دیده بان بازار'!L927</f>
        <v/>
      </c>
      <c r="M924" s="13">
        <f>'دیده بان بازار'!M927</f>
        <v/>
      </c>
      <c r="N924" s="13">
        <f>'دیده بان بازار'!N927</f>
        <v/>
      </c>
      <c r="O924" s="13">
        <f>'دیده بان بازار'!O927</f>
        <v/>
      </c>
      <c r="P924" s="13">
        <f>'دیده بان بازار'!P927</f>
        <v/>
      </c>
      <c r="Q924" s="13">
        <f>'دیده بان بازار'!Q927</f>
        <v/>
      </c>
      <c r="R924" s="13">
        <f>'دیده بان بازار'!R927</f>
        <v/>
      </c>
      <c r="S924" s="13">
        <f>'دیده بان بازار'!S927</f>
        <v/>
      </c>
      <c r="T924" s="13">
        <f>'دیده بان بازار'!T927</f>
        <v/>
      </c>
      <c r="U924" s="13">
        <f>'دیده بان بازار'!U927</f>
        <v/>
      </c>
      <c r="V924" s="13">
        <f>'دیده بان بازار'!V927</f>
        <v/>
      </c>
      <c r="W924" s="6">
        <f>'دیده بان بازار'!W927</f>
        <v/>
      </c>
      <c r="X924" s="11">
        <f>IFERROR(IF(OR(R924&lt;=0,W924&lt;=0,S924&lt;=0,V924&lt;=0),0,ROUND((S924/R924)/(V924/W924),2)),0)</f>
        <v/>
      </c>
      <c r="Y924" s="11">
        <f>IFERROR(IF(OR(S924&lt;=0,V924&lt;=0),0,ROUND(S924/V924,2)),0)</f>
        <v/>
      </c>
      <c r="Z924" s="11">
        <f>IFERROR(J924-M924,0)</f>
        <v/>
      </c>
      <c r="AA924" s="11">
        <f>IFERROR(ROUND(MAX(0,MIN(100,((AB924*0.2)+(AC924*0.15)+(AD924*0.15)+(AE924*0.1)+(AF924*0.1)+(AG924*0.15)+(MIN(Y924/3,1)*100*0.1)+(AI924*0.05))*((AH924/100)*0.25+0.75))),0),0)</f>
        <v/>
      </c>
      <c r="AB924" s="11">
        <f>ROUND(MAX(0,MIN(100,((M924+10)/20)*100)),0)</f>
        <v/>
      </c>
      <c r="AC924" s="11">
        <f>IFERROR(IF(D924&lt;=0,0,ROUND(COUNTIFS($D$4:$D$3359,"&lt;="&amp;D924,$D$4:$D$3359,"&gt;0")/COUNTIF($D$4:$D$3359,"&gt;0")*100,0)),0)</f>
        <v/>
      </c>
      <c r="AD924" s="11">
        <f>IF(E924&lt;=0,0,ROUND(MAX(0,MIN(100,(LOG10(1+E924/1000000000)/LOG10(101))*100)),0))</f>
        <v/>
      </c>
      <c r="AE924" s="11">
        <f>IF(O924=N924,50,ROUND(MAX(0,MIN(100,((H924-N924)/(O924-N924))*100)),0))</f>
        <v/>
      </c>
      <c r="AF924" s="11">
        <f>ROUND(MAX(0,MIN(100,50+((H924-K924)/K924)*1000)),0)</f>
        <v/>
      </c>
      <c r="AG924" s="11">
        <f>IFERROR(ROUND(MAX(0,MIN(100,50+25*LN(MAX(0.01,X924)))),0),25)</f>
        <v/>
      </c>
      <c r="AH924" s="11">
        <f>ROUND(IF(M924&lt;=-30,0,IF(M924&lt;=-20,20,IF(M924&lt;=-10,50,100))),0)</f>
        <v/>
      </c>
      <c r="AI924" s="11">
        <f>ROUND(MAX(0,MIN(100,50+(Z924*10))),0)</f>
        <v/>
      </c>
      <c r="AJ924" s="11">
        <f>IFERROR(IF(--AA924&gt;=80,"خرید قوی",IF(--AA924&gt;=70,"خرید مشروط",IF(--AA924&gt;=60,"مراقبت",IF(--AA924&gt;=45,"ضعیف","عدم ورود")))),"")</f>
        <v/>
      </c>
    </row>
    <row r="925">
      <c r="A925" s="15">
        <f>'دیده بان بازار'!A928</f>
        <v/>
      </c>
      <c r="B925" s="16">
        <f>'دیده بان بازار'!B928</f>
        <v/>
      </c>
      <c r="C925" s="16">
        <f>'دیده بان بازار'!C928</f>
        <v/>
      </c>
      <c r="D925" s="16">
        <f>'دیده بان بازار'!D928</f>
        <v/>
      </c>
      <c r="E925" s="17">
        <f>'دیده بان بازار'!E928</f>
        <v/>
      </c>
      <c r="F925" s="16">
        <f>'دیده بان بازار'!F928</f>
        <v/>
      </c>
      <c r="G925" s="16">
        <f>'دیده بان بازار'!G928</f>
        <v/>
      </c>
      <c r="H925" s="16">
        <f>'دیده بان بازار'!H928</f>
        <v/>
      </c>
      <c r="I925" s="16">
        <f>'دیده بان بازار'!I928</f>
        <v/>
      </c>
      <c r="J925" s="16">
        <f>'دیده بان بازار'!J928</f>
        <v/>
      </c>
      <c r="K925" s="16">
        <f>'دیده بان بازار'!K928</f>
        <v/>
      </c>
      <c r="L925" s="16">
        <f>'دیده بان بازار'!L928</f>
        <v/>
      </c>
      <c r="M925" s="16">
        <f>'دیده بان بازار'!M928</f>
        <v/>
      </c>
      <c r="N925" s="16">
        <f>'دیده بان بازار'!N928</f>
        <v/>
      </c>
      <c r="O925" s="16">
        <f>'دیده بان بازار'!O928</f>
        <v/>
      </c>
      <c r="P925" s="16">
        <f>'دیده بان بازار'!P928</f>
        <v/>
      </c>
      <c r="Q925" s="16">
        <f>'دیده بان بازار'!Q928</f>
        <v/>
      </c>
      <c r="R925" s="16">
        <f>'دیده بان بازار'!R928</f>
        <v/>
      </c>
      <c r="S925" s="16">
        <f>'دیده بان بازار'!S928</f>
        <v/>
      </c>
      <c r="T925" s="16">
        <f>'دیده بان بازار'!T928</f>
        <v/>
      </c>
      <c r="U925" s="16">
        <f>'دیده بان بازار'!U928</f>
        <v/>
      </c>
      <c r="V925" s="16">
        <f>'دیده بان بازار'!V928</f>
        <v/>
      </c>
      <c r="W925" s="7">
        <f>'دیده بان بازار'!W928</f>
        <v/>
      </c>
      <c r="X925" s="11">
        <f>IFERROR(IF(OR(R925&lt;=0,W925&lt;=0,S925&lt;=0,V925&lt;=0),0,ROUND((S925/R925)/(V925/W925),2)),0)</f>
        <v/>
      </c>
      <c r="Y925" s="11">
        <f>IFERROR(IF(OR(S925&lt;=0,V925&lt;=0),0,ROUND(S925/V925,2)),0)</f>
        <v/>
      </c>
      <c r="Z925" s="11">
        <f>IFERROR(J925-M925,0)</f>
        <v/>
      </c>
      <c r="AA925" s="11">
        <f>IFERROR(ROUND(MAX(0,MIN(100,((AB925*0.2)+(AC925*0.15)+(AD925*0.15)+(AE925*0.1)+(AF925*0.1)+(AG925*0.15)+(MIN(Y925/3,1)*100*0.1)+(AI925*0.05))*((AH925/100)*0.25+0.75))),0),0)</f>
        <v/>
      </c>
      <c r="AB925" s="11">
        <f>ROUND(MAX(0,MIN(100,((M925+10)/20)*100)),0)</f>
        <v/>
      </c>
      <c r="AC925" s="11">
        <f>IFERROR(IF(D925&lt;=0,0,ROUND(COUNTIFS($D$4:$D$3359,"&lt;="&amp;D925,$D$4:$D$3359,"&gt;0")/COUNTIF($D$4:$D$3359,"&gt;0")*100,0)),0)</f>
        <v/>
      </c>
      <c r="AD925" s="11">
        <f>IF(E925&lt;=0,0,ROUND(MAX(0,MIN(100,(LOG10(1+E925/1000000000)/LOG10(101))*100)),0))</f>
        <v/>
      </c>
      <c r="AE925" s="11">
        <f>IF(O925=N925,50,ROUND(MAX(0,MIN(100,((H925-N925)/(O925-N925))*100)),0))</f>
        <v/>
      </c>
      <c r="AF925" s="11">
        <f>ROUND(MAX(0,MIN(100,50+((H925-K925)/K925)*1000)),0)</f>
        <v/>
      </c>
      <c r="AG925" s="11">
        <f>IFERROR(ROUND(MAX(0,MIN(100,50+25*LN(MAX(0.01,X925)))),0),25)</f>
        <v/>
      </c>
      <c r="AH925" s="11">
        <f>ROUND(IF(M925&lt;=-30,0,IF(M925&lt;=-20,20,IF(M925&lt;=-10,50,100))),0)</f>
        <v/>
      </c>
      <c r="AI925" s="11">
        <f>ROUND(MAX(0,MIN(100,50+(Z925*10))),0)</f>
        <v/>
      </c>
      <c r="AJ925" s="11">
        <f>IFERROR(IF(--AA925&gt;=80,"خرید قوی",IF(--AA925&gt;=70,"خرید مشروط",IF(--AA925&gt;=60,"مراقبت",IF(--AA925&gt;=45,"ضعیف","عدم ورود")))),"")</f>
        <v/>
      </c>
    </row>
    <row r="926">
      <c r="A926" s="12">
        <f>'دیده بان بازار'!A929</f>
        <v/>
      </c>
      <c r="B926" s="13">
        <f>'دیده بان بازار'!B929</f>
        <v/>
      </c>
      <c r="C926" s="13">
        <f>'دیده بان بازار'!C929</f>
        <v/>
      </c>
      <c r="D926" s="13">
        <f>'دیده بان بازار'!D929</f>
        <v/>
      </c>
      <c r="E926" s="14">
        <f>'دیده بان بازار'!E929</f>
        <v/>
      </c>
      <c r="F926" s="13">
        <f>'دیده بان بازار'!F929</f>
        <v/>
      </c>
      <c r="G926" s="13">
        <f>'دیده بان بازار'!G929</f>
        <v/>
      </c>
      <c r="H926" s="13">
        <f>'دیده بان بازار'!H929</f>
        <v/>
      </c>
      <c r="I926" s="13">
        <f>'دیده بان بازار'!I929</f>
        <v/>
      </c>
      <c r="J926" s="13">
        <f>'دیده بان بازار'!J929</f>
        <v/>
      </c>
      <c r="K926" s="13">
        <f>'دیده بان بازار'!K929</f>
        <v/>
      </c>
      <c r="L926" s="13">
        <f>'دیده بان بازار'!L929</f>
        <v/>
      </c>
      <c r="M926" s="13">
        <f>'دیده بان بازار'!M929</f>
        <v/>
      </c>
      <c r="N926" s="13">
        <f>'دیده بان بازار'!N929</f>
        <v/>
      </c>
      <c r="O926" s="13">
        <f>'دیده بان بازار'!O929</f>
        <v/>
      </c>
      <c r="P926" s="13">
        <f>'دیده بان بازار'!P929</f>
        <v/>
      </c>
      <c r="Q926" s="13">
        <f>'دیده بان بازار'!Q929</f>
        <v/>
      </c>
      <c r="R926" s="13">
        <f>'دیده بان بازار'!R929</f>
        <v/>
      </c>
      <c r="S926" s="13">
        <f>'دیده بان بازار'!S929</f>
        <v/>
      </c>
      <c r="T926" s="13">
        <f>'دیده بان بازار'!T929</f>
        <v/>
      </c>
      <c r="U926" s="13">
        <f>'دیده بان بازار'!U929</f>
        <v/>
      </c>
      <c r="V926" s="13">
        <f>'دیده بان بازار'!V929</f>
        <v/>
      </c>
      <c r="W926" s="6">
        <f>'دیده بان بازار'!W929</f>
        <v/>
      </c>
      <c r="X926" s="11">
        <f>IFERROR(IF(OR(R926&lt;=0,W926&lt;=0,S926&lt;=0,V926&lt;=0),0,ROUND((S926/R926)/(V926/W926),2)),0)</f>
        <v/>
      </c>
      <c r="Y926" s="11">
        <f>IFERROR(IF(OR(S926&lt;=0,V926&lt;=0),0,ROUND(S926/V926,2)),0)</f>
        <v/>
      </c>
      <c r="Z926" s="11">
        <f>IFERROR(J926-M926,0)</f>
        <v/>
      </c>
      <c r="AA926" s="11">
        <f>IFERROR(ROUND(MAX(0,MIN(100,((AB926*0.2)+(AC926*0.15)+(AD926*0.15)+(AE926*0.1)+(AF926*0.1)+(AG926*0.15)+(MIN(Y926/3,1)*100*0.1)+(AI926*0.05))*((AH926/100)*0.25+0.75))),0),0)</f>
        <v/>
      </c>
      <c r="AB926" s="11">
        <f>ROUND(MAX(0,MIN(100,((M926+10)/20)*100)),0)</f>
        <v/>
      </c>
      <c r="AC926" s="11">
        <f>IFERROR(IF(D926&lt;=0,0,ROUND(COUNTIFS($D$4:$D$3359,"&lt;="&amp;D926,$D$4:$D$3359,"&gt;0")/COUNTIF($D$4:$D$3359,"&gt;0")*100,0)),0)</f>
        <v/>
      </c>
      <c r="AD926" s="11">
        <f>IF(E926&lt;=0,0,ROUND(MAX(0,MIN(100,(LOG10(1+E926/1000000000)/LOG10(101))*100)),0))</f>
        <v/>
      </c>
      <c r="AE926" s="11">
        <f>IF(O926=N926,50,ROUND(MAX(0,MIN(100,((H926-N926)/(O926-N926))*100)),0))</f>
        <v/>
      </c>
      <c r="AF926" s="11">
        <f>ROUND(MAX(0,MIN(100,50+((H926-K926)/K926)*1000)),0)</f>
        <v/>
      </c>
      <c r="AG926" s="11">
        <f>IFERROR(ROUND(MAX(0,MIN(100,50+25*LN(MAX(0.01,X926)))),0),25)</f>
        <v/>
      </c>
      <c r="AH926" s="11">
        <f>ROUND(IF(M926&lt;=-30,0,IF(M926&lt;=-20,20,IF(M926&lt;=-10,50,100))),0)</f>
        <v/>
      </c>
      <c r="AI926" s="11">
        <f>ROUND(MAX(0,MIN(100,50+(Z926*10))),0)</f>
        <v/>
      </c>
      <c r="AJ926" s="11">
        <f>IFERROR(IF(--AA926&gt;=80,"خرید قوی",IF(--AA926&gt;=70,"خرید مشروط",IF(--AA926&gt;=60,"مراقبت",IF(--AA926&gt;=45,"ضعیف","عدم ورود")))),"")</f>
        <v/>
      </c>
    </row>
    <row r="927">
      <c r="A927" s="15">
        <f>'دیده بان بازار'!A930</f>
        <v/>
      </c>
      <c r="B927" s="16">
        <f>'دیده بان بازار'!B930</f>
        <v/>
      </c>
      <c r="C927" s="16">
        <f>'دیده بان بازار'!C930</f>
        <v/>
      </c>
      <c r="D927" s="16">
        <f>'دیده بان بازار'!D930</f>
        <v/>
      </c>
      <c r="E927" s="17">
        <f>'دیده بان بازار'!E930</f>
        <v/>
      </c>
      <c r="F927" s="16">
        <f>'دیده بان بازار'!F930</f>
        <v/>
      </c>
      <c r="G927" s="16">
        <f>'دیده بان بازار'!G930</f>
        <v/>
      </c>
      <c r="H927" s="16">
        <f>'دیده بان بازار'!H930</f>
        <v/>
      </c>
      <c r="I927" s="16">
        <f>'دیده بان بازار'!I930</f>
        <v/>
      </c>
      <c r="J927" s="16">
        <f>'دیده بان بازار'!J930</f>
        <v/>
      </c>
      <c r="K927" s="16">
        <f>'دیده بان بازار'!K930</f>
        <v/>
      </c>
      <c r="L927" s="16">
        <f>'دیده بان بازار'!L930</f>
        <v/>
      </c>
      <c r="M927" s="16">
        <f>'دیده بان بازار'!M930</f>
        <v/>
      </c>
      <c r="N927" s="16">
        <f>'دیده بان بازار'!N930</f>
        <v/>
      </c>
      <c r="O927" s="16">
        <f>'دیده بان بازار'!O930</f>
        <v/>
      </c>
      <c r="P927" s="16">
        <f>'دیده بان بازار'!P930</f>
        <v/>
      </c>
      <c r="Q927" s="16">
        <f>'دیده بان بازار'!Q930</f>
        <v/>
      </c>
      <c r="R927" s="16">
        <f>'دیده بان بازار'!R930</f>
        <v/>
      </c>
      <c r="S927" s="16">
        <f>'دیده بان بازار'!S930</f>
        <v/>
      </c>
      <c r="T927" s="16">
        <f>'دیده بان بازار'!T930</f>
        <v/>
      </c>
      <c r="U927" s="16">
        <f>'دیده بان بازار'!U930</f>
        <v/>
      </c>
      <c r="V927" s="16">
        <f>'دیده بان بازار'!V930</f>
        <v/>
      </c>
      <c r="W927" s="7">
        <f>'دیده بان بازار'!W930</f>
        <v/>
      </c>
      <c r="X927" s="11">
        <f>IFERROR(IF(OR(R927&lt;=0,W927&lt;=0,S927&lt;=0,V927&lt;=0),0,ROUND((S927/R927)/(V927/W927),2)),0)</f>
        <v/>
      </c>
      <c r="Y927" s="11">
        <f>IFERROR(IF(OR(S927&lt;=0,V927&lt;=0),0,ROUND(S927/V927,2)),0)</f>
        <v/>
      </c>
      <c r="Z927" s="11">
        <f>IFERROR(J927-M927,0)</f>
        <v/>
      </c>
      <c r="AA927" s="11">
        <f>IFERROR(ROUND(MAX(0,MIN(100,((AB927*0.2)+(AC927*0.15)+(AD927*0.15)+(AE927*0.1)+(AF927*0.1)+(AG927*0.15)+(MIN(Y927/3,1)*100*0.1)+(AI927*0.05))*((AH927/100)*0.25+0.75))),0),0)</f>
        <v/>
      </c>
      <c r="AB927" s="11">
        <f>ROUND(MAX(0,MIN(100,((M927+10)/20)*100)),0)</f>
        <v/>
      </c>
      <c r="AC927" s="11">
        <f>IFERROR(IF(D927&lt;=0,0,ROUND(COUNTIFS($D$4:$D$3359,"&lt;="&amp;D927,$D$4:$D$3359,"&gt;0")/COUNTIF($D$4:$D$3359,"&gt;0")*100,0)),0)</f>
        <v/>
      </c>
      <c r="AD927" s="11">
        <f>IF(E927&lt;=0,0,ROUND(MAX(0,MIN(100,(LOG10(1+E927/1000000000)/LOG10(101))*100)),0))</f>
        <v/>
      </c>
      <c r="AE927" s="11">
        <f>IF(O927=N927,50,ROUND(MAX(0,MIN(100,((H927-N927)/(O927-N927))*100)),0))</f>
        <v/>
      </c>
      <c r="AF927" s="11">
        <f>ROUND(MAX(0,MIN(100,50+((H927-K927)/K927)*1000)),0)</f>
        <v/>
      </c>
      <c r="AG927" s="11">
        <f>IFERROR(ROUND(MAX(0,MIN(100,50+25*LN(MAX(0.01,X927)))),0),25)</f>
        <v/>
      </c>
      <c r="AH927" s="11">
        <f>ROUND(IF(M927&lt;=-30,0,IF(M927&lt;=-20,20,IF(M927&lt;=-10,50,100))),0)</f>
        <v/>
      </c>
      <c r="AI927" s="11">
        <f>ROUND(MAX(0,MIN(100,50+(Z927*10))),0)</f>
        <v/>
      </c>
      <c r="AJ927" s="11">
        <f>IFERROR(IF(--AA927&gt;=80,"خرید قوی",IF(--AA927&gt;=70,"خرید مشروط",IF(--AA927&gt;=60,"مراقبت",IF(--AA927&gt;=45,"ضعیف","عدم ورود")))),"")</f>
        <v/>
      </c>
    </row>
    <row r="928">
      <c r="A928" s="12">
        <f>'دیده بان بازار'!A931</f>
        <v/>
      </c>
      <c r="B928" s="13">
        <f>'دیده بان بازار'!B931</f>
        <v/>
      </c>
      <c r="C928" s="13">
        <f>'دیده بان بازار'!C931</f>
        <v/>
      </c>
      <c r="D928" s="13">
        <f>'دیده بان بازار'!D931</f>
        <v/>
      </c>
      <c r="E928" s="14">
        <f>'دیده بان بازار'!E931</f>
        <v/>
      </c>
      <c r="F928" s="13">
        <f>'دیده بان بازار'!F931</f>
        <v/>
      </c>
      <c r="G928" s="13">
        <f>'دیده بان بازار'!G931</f>
        <v/>
      </c>
      <c r="H928" s="13">
        <f>'دیده بان بازار'!H931</f>
        <v/>
      </c>
      <c r="I928" s="13">
        <f>'دیده بان بازار'!I931</f>
        <v/>
      </c>
      <c r="J928" s="13">
        <f>'دیده بان بازار'!J931</f>
        <v/>
      </c>
      <c r="K928" s="13">
        <f>'دیده بان بازار'!K931</f>
        <v/>
      </c>
      <c r="L928" s="13">
        <f>'دیده بان بازار'!L931</f>
        <v/>
      </c>
      <c r="M928" s="13">
        <f>'دیده بان بازار'!M931</f>
        <v/>
      </c>
      <c r="N928" s="13">
        <f>'دیده بان بازار'!N931</f>
        <v/>
      </c>
      <c r="O928" s="13">
        <f>'دیده بان بازار'!O931</f>
        <v/>
      </c>
      <c r="P928" s="13">
        <f>'دیده بان بازار'!P931</f>
        <v/>
      </c>
      <c r="Q928" s="13">
        <f>'دیده بان بازار'!Q931</f>
        <v/>
      </c>
      <c r="R928" s="13">
        <f>'دیده بان بازار'!R931</f>
        <v/>
      </c>
      <c r="S928" s="13">
        <f>'دیده بان بازار'!S931</f>
        <v/>
      </c>
      <c r="T928" s="13">
        <f>'دیده بان بازار'!T931</f>
        <v/>
      </c>
      <c r="U928" s="13">
        <f>'دیده بان بازار'!U931</f>
        <v/>
      </c>
      <c r="V928" s="13">
        <f>'دیده بان بازار'!V931</f>
        <v/>
      </c>
      <c r="W928" s="6">
        <f>'دیده بان بازار'!W931</f>
        <v/>
      </c>
      <c r="X928" s="11">
        <f>IFERROR(IF(OR(R928&lt;=0,W928&lt;=0,S928&lt;=0,V928&lt;=0),0,ROUND((S928/R928)/(V928/W928),2)),0)</f>
        <v/>
      </c>
      <c r="Y928" s="11">
        <f>IFERROR(IF(OR(S928&lt;=0,V928&lt;=0),0,ROUND(S928/V928,2)),0)</f>
        <v/>
      </c>
      <c r="Z928" s="11">
        <f>IFERROR(J928-M928,0)</f>
        <v/>
      </c>
      <c r="AA928" s="11">
        <f>IFERROR(ROUND(MAX(0,MIN(100,((AB928*0.2)+(AC928*0.15)+(AD928*0.15)+(AE928*0.1)+(AF928*0.1)+(AG928*0.15)+(MIN(Y928/3,1)*100*0.1)+(AI928*0.05))*((AH928/100)*0.25+0.75))),0),0)</f>
        <v/>
      </c>
      <c r="AB928" s="11">
        <f>ROUND(MAX(0,MIN(100,((M928+10)/20)*100)),0)</f>
        <v/>
      </c>
      <c r="AC928" s="11">
        <f>IFERROR(IF(D928&lt;=0,0,ROUND(COUNTIFS($D$4:$D$3359,"&lt;="&amp;D928,$D$4:$D$3359,"&gt;0")/COUNTIF($D$4:$D$3359,"&gt;0")*100,0)),0)</f>
        <v/>
      </c>
      <c r="AD928" s="11">
        <f>IF(E928&lt;=0,0,ROUND(MAX(0,MIN(100,(LOG10(1+E928/1000000000)/LOG10(101))*100)),0))</f>
        <v/>
      </c>
      <c r="AE928" s="11">
        <f>IF(O928=N928,50,ROUND(MAX(0,MIN(100,((H928-N928)/(O928-N928))*100)),0))</f>
        <v/>
      </c>
      <c r="AF928" s="11">
        <f>ROUND(MAX(0,MIN(100,50+((H928-K928)/K928)*1000)),0)</f>
        <v/>
      </c>
      <c r="AG928" s="11">
        <f>IFERROR(ROUND(MAX(0,MIN(100,50+25*LN(MAX(0.01,X928)))),0),25)</f>
        <v/>
      </c>
      <c r="AH928" s="11">
        <f>ROUND(IF(M928&lt;=-30,0,IF(M928&lt;=-20,20,IF(M928&lt;=-10,50,100))),0)</f>
        <v/>
      </c>
      <c r="AI928" s="11">
        <f>ROUND(MAX(0,MIN(100,50+(Z928*10))),0)</f>
        <v/>
      </c>
      <c r="AJ928" s="11">
        <f>IFERROR(IF(--AA928&gt;=80,"خرید قوی",IF(--AA928&gt;=70,"خرید مشروط",IF(--AA928&gt;=60,"مراقبت",IF(--AA928&gt;=45,"ضعیف","عدم ورود")))),"")</f>
        <v/>
      </c>
    </row>
    <row r="929">
      <c r="A929" s="15">
        <f>'دیده بان بازار'!A932</f>
        <v/>
      </c>
      <c r="B929" s="16">
        <f>'دیده بان بازار'!B932</f>
        <v/>
      </c>
      <c r="C929" s="16">
        <f>'دیده بان بازار'!C932</f>
        <v/>
      </c>
      <c r="D929" s="16">
        <f>'دیده بان بازار'!D932</f>
        <v/>
      </c>
      <c r="E929" s="17">
        <f>'دیده بان بازار'!E932</f>
        <v/>
      </c>
      <c r="F929" s="16">
        <f>'دیده بان بازار'!F932</f>
        <v/>
      </c>
      <c r="G929" s="16">
        <f>'دیده بان بازار'!G932</f>
        <v/>
      </c>
      <c r="H929" s="16">
        <f>'دیده بان بازار'!H932</f>
        <v/>
      </c>
      <c r="I929" s="16">
        <f>'دیده بان بازار'!I932</f>
        <v/>
      </c>
      <c r="J929" s="16">
        <f>'دیده بان بازار'!J932</f>
        <v/>
      </c>
      <c r="K929" s="16">
        <f>'دیده بان بازار'!K932</f>
        <v/>
      </c>
      <c r="L929" s="16">
        <f>'دیده بان بازار'!L932</f>
        <v/>
      </c>
      <c r="M929" s="16">
        <f>'دیده بان بازار'!M932</f>
        <v/>
      </c>
      <c r="N929" s="16">
        <f>'دیده بان بازار'!N932</f>
        <v/>
      </c>
      <c r="O929" s="16">
        <f>'دیده بان بازار'!O932</f>
        <v/>
      </c>
      <c r="P929" s="16">
        <f>'دیده بان بازار'!P932</f>
        <v/>
      </c>
      <c r="Q929" s="16">
        <f>'دیده بان بازار'!Q932</f>
        <v/>
      </c>
      <c r="R929" s="16">
        <f>'دیده بان بازار'!R932</f>
        <v/>
      </c>
      <c r="S929" s="16">
        <f>'دیده بان بازار'!S932</f>
        <v/>
      </c>
      <c r="T929" s="16">
        <f>'دیده بان بازار'!T932</f>
        <v/>
      </c>
      <c r="U929" s="16">
        <f>'دیده بان بازار'!U932</f>
        <v/>
      </c>
      <c r="V929" s="16">
        <f>'دیده بان بازار'!V932</f>
        <v/>
      </c>
      <c r="W929" s="7">
        <f>'دیده بان بازار'!W932</f>
        <v/>
      </c>
      <c r="X929" s="11">
        <f>IFERROR(IF(OR(R929&lt;=0,W929&lt;=0,S929&lt;=0,V929&lt;=0),0,ROUND((S929/R929)/(V929/W929),2)),0)</f>
        <v/>
      </c>
      <c r="Y929" s="11">
        <f>IFERROR(IF(OR(S929&lt;=0,V929&lt;=0),0,ROUND(S929/V929,2)),0)</f>
        <v/>
      </c>
      <c r="Z929" s="11">
        <f>IFERROR(J929-M929,0)</f>
        <v/>
      </c>
      <c r="AA929" s="11">
        <f>IFERROR(ROUND(MAX(0,MIN(100,((AB929*0.2)+(AC929*0.15)+(AD929*0.15)+(AE929*0.1)+(AF929*0.1)+(AG929*0.15)+(MIN(Y929/3,1)*100*0.1)+(AI929*0.05))*((AH929/100)*0.25+0.75))),0),0)</f>
        <v/>
      </c>
      <c r="AB929" s="11">
        <f>ROUND(MAX(0,MIN(100,((M929+10)/20)*100)),0)</f>
        <v/>
      </c>
      <c r="AC929" s="11">
        <f>IFERROR(IF(D929&lt;=0,0,ROUND(COUNTIFS($D$4:$D$3359,"&lt;="&amp;D929,$D$4:$D$3359,"&gt;0")/COUNTIF($D$4:$D$3359,"&gt;0")*100,0)),0)</f>
        <v/>
      </c>
      <c r="AD929" s="11">
        <f>IF(E929&lt;=0,0,ROUND(MAX(0,MIN(100,(LOG10(1+E929/1000000000)/LOG10(101))*100)),0))</f>
        <v/>
      </c>
      <c r="AE929" s="11">
        <f>IF(O929=N929,50,ROUND(MAX(0,MIN(100,((H929-N929)/(O929-N929))*100)),0))</f>
        <v/>
      </c>
      <c r="AF929" s="11">
        <f>ROUND(MAX(0,MIN(100,50+((H929-K929)/K929)*1000)),0)</f>
        <v/>
      </c>
      <c r="AG929" s="11">
        <f>IFERROR(ROUND(MAX(0,MIN(100,50+25*LN(MAX(0.01,X929)))),0),25)</f>
        <v/>
      </c>
      <c r="AH929" s="11">
        <f>ROUND(IF(M929&lt;=-30,0,IF(M929&lt;=-20,20,IF(M929&lt;=-10,50,100))),0)</f>
        <v/>
      </c>
      <c r="AI929" s="11">
        <f>ROUND(MAX(0,MIN(100,50+(Z929*10))),0)</f>
        <v/>
      </c>
      <c r="AJ929" s="11">
        <f>IFERROR(IF(--AA929&gt;=80,"خرید قوی",IF(--AA929&gt;=70,"خرید مشروط",IF(--AA929&gt;=60,"مراقبت",IF(--AA929&gt;=45,"ضعیف","عدم ورود")))),"")</f>
        <v/>
      </c>
    </row>
    <row r="930">
      <c r="A930" s="12">
        <f>'دیده بان بازار'!A933</f>
        <v/>
      </c>
      <c r="B930" s="13">
        <f>'دیده بان بازار'!B933</f>
        <v/>
      </c>
      <c r="C930" s="13">
        <f>'دیده بان بازار'!C933</f>
        <v/>
      </c>
      <c r="D930" s="13">
        <f>'دیده بان بازار'!D933</f>
        <v/>
      </c>
      <c r="E930" s="14">
        <f>'دیده بان بازار'!E933</f>
        <v/>
      </c>
      <c r="F930" s="13">
        <f>'دیده بان بازار'!F933</f>
        <v/>
      </c>
      <c r="G930" s="13">
        <f>'دیده بان بازار'!G933</f>
        <v/>
      </c>
      <c r="H930" s="13">
        <f>'دیده بان بازار'!H933</f>
        <v/>
      </c>
      <c r="I930" s="13">
        <f>'دیده بان بازار'!I933</f>
        <v/>
      </c>
      <c r="J930" s="13">
        <f>'دیده بان بازار'!J933</f>
        <v/>
      </c>
      <c r="K930" s="13">
        <f>'دیده بان بازار'!K933</f>
        <v/>
      </c>
      <c r="L930" s="13">
        <f>'دیده بان بازار'!L933</f>
        <v/>
      </c>
      <c r="M930" s="13">
        <f>'دیده بان بازار'!M933</f>
        <v/>
      </c>
      <c r="N930" s="13">
        <f>'دیده بان بازار'!N933</f>
        <v/>
      </c>
      <c r="O930" s="13">
        <f>'دیده بان بازار'!O933</f>
        <v/>
      </c>
      <c r="P930" s="13">
        <f>'دیده بان بازار'!P933</f>
        <v/>
      </c>
      <c r="Q930" s="13">
        <f>'دیده بان بازار'!Q933</f>
        <v/>
      </c>
      <c r="R930" s="13">
        <f>'دیده بان بازار'!R933</f>
        <v/>
      </c>
      <c r="S930" s="13">
        <f>'دیده بان بازار'!S933</f>
        <v/>
      </c>
      <c r="T930" s="13">
        <f>'دیده بان بازار'!T933</f>
        <v/>
      </c>
      <c r="U930" s="13">
        <f>'دیده بان بازار'!U933</f>
        <v/>
      </c>
      <c r="V930" s="13">
        <f>'دیده بان بازار'!V933</f>
        <v/>
      </c>
      <c r="W930" s="6">
        <f>'دیده بان بازار'!W933</f>
        <v/>
      </c>
      <c r="X930" s="11">
        <f>IFERROR(IF(OR(R930&lt;=0,W930&lt;=0,S930&lt;=0,V930&lt;=0),0,ROUND((S930/R930)/(V930/W930),2)),0)</f>
        <v/>
      </c>
      <c r="Y930" s="11">
        <f>IFERROR(IF(OR(S930&lt;=0,V930&lt;=0),0,ROUND(S930/V930,2)),0)</f>
        <v/>
      </c>
      <c r="Z930" s="11">
        <f>IFERROR(J930-M930,0)</f>
        <v/>
      </c>
      <c r="AA930" s="11">
        <f>IFERROR(ROUND(MAX(0,MIN(100,((AB930*0.2)+(AC930*0.15)+(AD930*0.15)+(AE930*0.1)+(AF930*0.1)+(AG930*0.15)+(MIN(Y930/3,1)*100*0.1)+(AI930*0.05))*((AH930/100)*0.25+0.75))),0),0)</f>
        <v/>
      </c>
      <c r="AB930" s="11">
        <f>ROUND(MAX(0,MIN(100,((M930+10)/20)*100)),0)</f>
        <v/>
      </c>
      <c r="AC930" s="11">
        <f>IFERROR(IF(D930&lt;=0,0,ROUND(COUNTIFS($D$4:$D$3359,"&lt;="&amp;D930,$D$4:$D$3359,"&gt;0")/COUNTIF($D$4:$D$3359,"&gt;0")*100,0)),0)</f>
        <v/>
      </c>
      <c r="AD930" s="11">
        <f>IF(E930&lt;=0,0,ROUND(MAX(0,MIN(100,(LOG10(1+E930/1000000000)/LOG10(101))*100)),0))</f>
        <v/>
      </c>
      <c r="AE930" s="11">
        <f>IF(O930=N930,50,ROUND(MAX(0,MIN(100,((H930-N930)/(O930-N930))*100)),0))</f>
        <v/>
      </c>
      <c r="AF930" s="11">
        <f>ROUND(MAX(0,MIN(100,50+((H930-K930)/K930)*1000)),0)</f>
        <v/>
      </c>
      <c r="AG930" s="11">
        <f>IFERROR(ROUND(MAX(0,MIN(100,50+25*LN(MAX(0.01,X930)))),0),25)</f>
        <v/>
      </c>
      <c r="AH930" s="11">
        <f>ROUND(IF(M930&lt;=-30,0,IF(M930&lt;=-20,20,IF(M930&lt;=-10,50,100))),0)</f>
        <v/>
      </c>
      <c r="AI930" s="11">
        <f>ROUND(MAX(0,MIN(100,50+(Z930*10))),0)</f>
        <v/>
      </c>
      <c r="AJ930" s="11">
        <f>IFERROR(IF(--AA930&gt;=80,"خرید قوی",IF(--AA930&gt;=70,"خرید مشروط",IF(--AA930&gt;=60,"مراقبت",IF(--AA930&gt;=45,"ضعیف","عدم ورود")))),"")</f>
        <v/>
      </c>
    </row>
    <row r="931">
      <c r="A931" s="15">
        <f>'دیده بان بازار'!A934</f>
        <v/>
      </c>
      <c r="B931" s="16">
        <f>'دیده بان بازار'!B934</f>
        <v/>
      </c>
      <c r="C931" s="16">
        <f>'دیده بان بازار'!C934</f>
        <v/>
      </c>
      <c r="D931" s="16">
        <f>'دیده بان بازار'!D934</f>
        <v/>
      </c>
      <c r="E931" s="17">
        <f>'دیده بان بازار'!E934</f>
        <v/>
      </c>
      <c r="F931" s="16">
        <f>'دیده بان بازار'!F934</f>
        <v/>
      </c>
      <c r="G931" s="16">
        <f>'دیده بان بازار'!G934</f>
        <v/>
      </c>
      <c r="H931" s="16">
        <f>'دیده بان بازار'!H934</f>
        <v/>
      </c>
      <c r="I931" s="16">
        <f>'دیده بان بازار'!I934</f>
        <v/>
      </c>
      <c r="J931" s="16">
        <f>'دیده بان بازار'!J934</f>
        <v/>
      </c>
      <c r="K931" s="16">
        <f>'دیده بان بازار'!K934</f>
        <v/>
      </c>
      <c r="L931" s="16">
        <f>'دیده بان بازار'!L934</f>
        <v/>
      </c>
      <c r="M931" s="16">
        <f>'دیده بان بازار'!M934</f>
        <v/>
      </c>
      <c r="N931" s="16">
        <f>'دیده بان بازار'!N934</f>
        <v/>
      </c>
      <c r="O931" s="16">
        <f>'دیده بان بازار'!O934</f>
        <v/>
      </c>
      <c r="P931" s="16">
        <f>'دیده بان بازار'!P934</f>
        <v/>
      </c>
      <c r="Q931" s="16">
        <f>'دیده بان بازار'!Q934</f>
        <v/>
      </c>
      <c r="R931" s="16">
        <f>'دیده بان بازار'!R934</f>
        <v/>
      </c>
      <c r="S931" s="16">
        <f>'دیده بان بازار'!S934</f>
        <v/>
      </c>
      <c r="T931" s="16">
        <f>'دیده بان بازار'!T934</f>
        <v/>
      </c>
      <c r="U931" s="16">
        <f>'دیده بان بازار'!U934</f>
        <v/>
      </c>
      <c r="V931" s="16">
        <f>'دیده بان بازار'!V934</f>
        <v/>
      </c>
      <c r="W931" s="7">
        <f>'دیده بان بازار'!W934</f>
        <v/>
      </c>
      <c r="X931" s="11">
        <f>IFERROR(IF(OR(R931&lt;=0,W931&lt;=0,S931&lt;=0,V931&lt;=0),0,ROUND((S931/R931)/(V931/W931),2)),0)</f>
        <v/>
      </c>
      <c r="Y931" s="11">
        <f>IFERROR(IF(OR(S931&lt;=0,V931&lt;=0),0,ROUND(S931/V931,2)),0)</f>
        <v/>
      </c>
      <c r="Z931" s="11">
        <f>IFERROR(J931-M931,0)</f>
        <v/>
      </c>
      <c r="AA931" s="11">
        <f>IFERROR(ROUND(MAX(0,MIN(100,((AB931*0.2)+(AC931*0.15)+(AD931*0.15)+(AE931*0.1)+(AF931*0.1)+(AG931*0.15)+(MIN(Y931/3,1)*100*0.1)+(AI931*0.05))*((AH931/100)*0.25+0.75))),0),0)</f>
        <v/>
      </c>
      <c r="AB931" s="11">
        <f>ROUND(MAX(0,MIN(100,((M931+10)/20)*100)),0)</f>
        <v/>
      </c>
      <c r="AC931" s="11">
        <f>IFERROR(IF(D931&lt;=0,0,ROUND(COUNTIFS($D$4:$D$3359,"&lt;="&amp;D931,$D$4:$D$3359,"&gt;0")/COUNTIF($D$4:$D$3359,"&gt;0")*100,0)),0)</f>
        <v/>
      </c>
      <c r="AD931" s="11">
        <f>IF(E931&lt;=0,0,ROUND(MAX(0,MIN(100,(LOG10(1+E931/1000000000)/LOG10(101))*100)),0))</f>
        <v/>
      </c>
      <c r="AE931" s="11">
        <f>IF(O931=N931,50,ROUND(MAX(0,MIN(100,((H931-N931)/(O931-N931))*100)),0))</f>
        <v/>
      </c>
      <c r="AF931" s="11">
        <f>ROUND(MAX(0,MIN(100,50+((H931-K931)/K931)*1000)),0)</f>
        <v/>
      </c>
      <c r="AG931" s="11">
        <f>IFERROR(ROUND(MAX(0,MIN(100,50+25*LN(MAX(0.01,X931)))),0),25)</f>
        <v/>
      </c>
      <c r="AH931" s="11">
        <f>ROUND(IF(M931&lt;=-30,0,IF(M931&lt;=-20,20,IF(M931&lt;=-10,50,100))),0)</f>
        <v/>
      </c>
      <c r="AI931" s="11">
        <f>ROUND(MAX(0,MIN(100,50+(Z931*10))),0)</f>
        <v/>
      </c>
      <c r="AJ931" s="11">
        <f>IFERROR(IF(--AA931&gt;=80,"خرید قوی",IF(--AA931&gt;=70,"خرید مشروط",IF(--AA931&gt;=60,"مراقبت",IF(--AA931&gt;=45,"ضعیف","عدم ورود")))),"")</f>
        <v/>
      </c>
    </row>
    <row r="932">
      <c r="A932" s="15">
        <f>'دیده بان بازار'!A935</f>
        <v/>
      </c>
      <c r="B932" s="16">
        <f>'دیده بان بازار'!B935</f>
        <v/>
      </c>
      <c r="C932" s="16">
        <f>'دیده بان بازار'!C935</f>
        <v/>
      </c>
      <c r="D932" s="16">
        <f>'دیده بان بازار'!D935</f>
        <v/>
      </c>
      <c r="E932" s="17">
        <f>'دیده بان بازار'!E935</f>
        <v/>
      </c>
      <c r="F932" s="16">
        <f>'دیده بان بازار'!F935</f>
        <v/>
      </c>
      <c r="G932" s="16">
        <f>'دیده بان بازار'!G935</f>
        <v/>
      </c>
      <c r="H932" s="16">
        <f>'دیده بان بازار'!H935</f>
        <v/>
      </c>
      <c r="I932" s="16">
        <f>'دیده بان بازار'!I935</f>
        <v/>
      </c>
      <c r="J932" s="16">
        <f>'دیده بان بازار'!J935</f>
        <v/>
      </c>
      <c r="K932" s="16">
        <f>'دیده بان بازار'!K935</f>
        <v/>
      </c>
      <c r="L932" s="16">
        <f>'دیده بان بازار'!L935</f>
        <v/>
      </c>
      <c r="M932" s="16">
        <f>'دیده بان بازار'!M935</f>
        <v/>
      </c>
      <c r="N932" s="16">
        <f>'دیده بان بازار'!N935</f>
        <v/>
      </c>
      <c r="O932" s="16">
        <f>'دیده بان بازار'!O935</f>
        <v/>
      </c>
      <c r="P932" s="16">
        <f>'دیده بان بازار'!P935</f>
        <v/>
      </c>
      <c r="Q932" s="16">
        <f>'دیده بان بازار'!Q935</f>
        <v/>
      </c>
      <c r="R932" s="16">
        <f>'دیده بان بازار'!R935</f>
        <v/>
      </c>
      <c r="S932" s="16">
        <f>'دیده بان بازار'!S935</f>
        <v/>
      </c>
      <c r="T932" s="16">
        <f>'دیده بان بازار'!T935</f>
        <v/>
      </c>
      <c r="U932" s="16">
        <f>'دیده بان بازار'!U935</f>
        <v/>
      </c>
      <c r="V932" s="16">
        <f>'دیده بان بازار'!V935</f>
        <v/>
      </c>
      <c r="W932" s="7">
        <f>'دیده بان بازار'!W935</f>
        <v/>
      </c>
      <c r="X932" s="11">
        <f>IFERROR(IF(OR(R932&lt;=0,W932&lt;=0,S932&lt;=0,V932&lt;=0),0,ROUND((S932/R932)/(V932/W932),2)),0)</f>
        <v/>
      </c>
      <c r="Y932" s="11">
        <f>IFERROR(IF(OR(S932&lt;=0,V932&lt;=0),0,ROUND(S932/V932,2)),0)</f>
        <v/>
      </c>
      <c r="Z932" s="11">
        <f>IFERROR(J932-M932,0)</f>
        <v/>
      </c>
      <c r="AA932" s="11">
        <f>IFERROR(ROUND(MAX(0,MIN(100,((AB932*0.2)+(AC932*0.15)+(AD932*0.15)+(AE932*0.1)+(AF932*0.1)+(AG932*0.15)+(MIN(Y932/3,1)*100*0.1)+(AI932*0.05))*((AH932/100)*0.25+0.75))),0),0)</f>
        <v/>
      </c>
      <c r="AB932" s="11">
        <f>ROUND(MAX(0,MIN(100,((M932+10)/20)*100)),0)</f>
        <v/>
      </c>
      <c r="AC932" s="11">
        <f>IFERROR(IF(D932&lt;=0,0,ROUND(COUNTIFS($D$4:$D$3359,"&lt;="&amp;D932,$D$4:$D$3359,"&gt;0")/COUNTIF($D$4:$D$3359,"&gt;0")*100,0)),0)</f>
        <v/>
      </c>
      <c r="AD932" s="11">
        <f>IF(E932&lt;=0,0,ROUND(MAX(0,MIN(100,(LOG10(1+E932/1000000000)/LOG10(101))*100)),0))</f>
        <v/>
      </c>
      <c r="AE932" s="11">
        <f>IF(O932=N932,50,ROUND(MAX(0,MIN(100,((H932-N932)/(O932-N932))*100)),0))</f>
        <v/>
      </c>
      <c r="AF932" s="11">
        <f>ROUND(MAX(0,MIN(100,50+((H932-K932)/K932)*1000)),0)</f>
        <v/>
      </c>
      <c r="AG932" s="11">
        <f>IFERROR(ROUND(MAX(0,MIN(100,50+25*LN(MAX(0.01,X932)))),0),25)</f>
        <v/>
      </c>
      <c r="AH932" s="11">
        <f>ROUND(IF(M932&lt;=-30,0,IF(M932&lt;=-20,20,IF(M932&lt;=-10,50,100))),0)</f>
        <v/>
      </c>
      <c r="AI932" s="11">
        <f>ROUND(MAX(0,MIN(100,50+(Z932*10))),0)</f>
        <v/>
      </c>
      <c r="AJ932" s="11">
        <f>IFERROR(IF(--AA932&gt;=80,"خرید قوی",IF(--AA932&gt;=70,"خرید مشروط",IF(--AA932&gt;=60,"مراقبت",IF(--AA932&gt;=45,"ضعیف","عدم ورود")))),"")</f>
        <v/>
      </c>
    </row>
    <row r="933">
      <c r="A933" s="12">
        <f>'دیده بان بازار'!A936</f>
        <v/>
      </c>
      <c r="B933" s="13">
        <f>'دیده بان بازار'!B936</f>
        <v/>
      </c>
      <c r="C933" s="13">
        <f>'دیده بان بازار'!C936</f>
        <v/>
      </c>
      <c r="D933" s="13">
        <f>'دیده بان بازار'!D936</f>
        <v/>
      </c>
      <c r="E933" s="14">
        <f>'دیده بان بازار'!E936</f>
        <v/>
      </c>
      <c r="F933" s="13">
        <f>'دیده بان بازار'!F936</f>
        <v/>
      </c>
      <c r="G933" s="13">
        <f>'دیده بان بازار'!G936</f>
        <v/>
      </c>
      <c r="H933" s="13">
        <f>'دیده بان بازار'!H936</f>
        <v/>
      </c>
      <c r="I933" s="13">
        <f>'دیده بان بازار'!I936</f>
        <v/>
      </c>
      <c r="J933" s="13">
        <f>'دیده بان بازار'!J936</f>
        <v/>
      </c>
      <c r="K933" s="13">
        <f>'دیده بان بازار'!K936</f>
        <v/>
      </c>
      <c r="L933" s="13">
        <f>'دیده بان بازار'!L936</f>
        <v/>
      </c>
      <c r="M933" s="13">
        <f>'دیده بان بازار'!M936</f>
        <v/>
      </c>
      <c r="N933" s="13">
        <f>'دیده بان بازار'!N936</f>
        <v/>
      </c>
      <c r="O933" s="13">
        <f>'دیده بان بازار'!O936</f>
        <v/>
      </c>
      <c r="P933" s="13">
        <f>'دیده بان بازار'!P936</f>
        <v/>
      </c>
      <c r="Q933" s="13">
        <f>'دیده بان بازار'!Q936</f>
        <v/>
      </c>
      <c r="R933" s="13">
        <f>'دیده بان بازار'!R936</f>
        <v/>
      </c>
      <c r="S933" s="13">
        <f>'دیده بان بازار'!S936</f>
        <v/>
      </c>
      <c r="T933" s="13">
        <f>'دیده بان بازار'!T936</f>
        <v/>
      </c>
      <c r="U933" s="13">
        <f>'دیده بان بازار'!U936</f>
        <v/>
      </c>
      <c r="V933" s="13">
        <f>'دیده بان بازار'!V936</f>
        <v/>
      </c>
      <c r="W933" s="6">
        <f>'دیده بان بازار'!W936</f>
        <v/>
      </c>
      <c r="X933" s="11">
        <f>IFERROR(IF(OR(R933&lt;=0,W933&lt;=0,S933&lt;=0,V933&lt;=0),0,ROUND((S933/R933)/(V933/W933),2)),0)</f>
        <v/>
      </c>
      <c r="Y933" s="11">
        <f>IFERROR(IF(OR(S933&lt;=0,V933&lt;=0),0,ROUND(S933/V933,2)),0)</f>
        <v/>
      </c>
      <c r="Z933" s="11">
        <f>IFERROR(J933-M933,0)</f>
        <v/>
      </c>
      <c r="AA933" s="11">
        <f>IFERROR(ROUND(MAX(0,MIN(100,((AB933*0.2)+(AC933*0.15)+(AD933*0.15)+(AE933*0.1)+(AF933*0.1)+(AG933*0.15)+(MIN(Y933/3,1)*100*0.1)+(AI933*0.05))*((AH933/100)*0.25+0.75))),0),0)</f>
        <v/>
      </c>
      <c r="AB933" s="11">
        <f>ROUND(MAX(0,MIN(100,((M933+10)/20)*100)),0)</f>
        <v/>
      </c>
      <c r="AC933" s="11">
        <f>IFERROR(IF(D933&lt;=0,0,ROUND(COUNTIFS($D$4:$D$3359,"&lt;="&amp;D933,$D$4:$D$3359,"&gt;0")/COUNTIF($D$4:$D$3359,"&gt;0")*100,0)),0)</f>
        <v/>
      </c>
      <c r="AD933" s="11">
        <f>IF(E933&lt;=0,0,ROUND(MAX(0,MIN(100,(LOG10(1+E933/1000000000)/LOG10(101))*100)),0))</f>
        <v/>
      </c>
      <c r="AE933" s="11">
        <f>IF(O933=N933,50,ROUND(MAX(0,MIN(100,((H933-N933)/(O933-N933))*100)),0))</f>
        <v/>
      </c>
      <c r="AF933" s="11">
        <f>ROUND(MAX(0,MIN(100,50+((H933-K933)/K933)*1000)),0)</f>
        <v/>
      </c>
      <c r="AG933" s="11">
        <f>IFERROR(ROUND(MAX(0,MIN(100,50+25*LN(MAX(0.01,X933)))),0),25)</f>
        <v/>
      </c>
      <c r="AH933" s="11">
        <f>ROUND(IF(M933&lt;=-30,0,IF(M933&lt;=-20,20,IF(M933&lt;=-10,50,100))),0)</f>
        <v/>
      </c>
      <c r="AI933" s="11">
        <f>ROUND(MAX(0,MIN(100,50+(Z933*10))),0)</f>
        <v/>
      </c>
      <c r="AJ933" s="11">
        <f>IFERROR(IF(--AA933&gt;=80,"خرید قوی",IF(--AA933&gt;=70,"خرید مشروط",IF(--AA933&gt;=60,"مراقبت",IF(--AA933&gt;=45,"ضعیف","عدم ورود")))),"")</f>
        <v/>
      </c>
    </row>
    <row r="934">
      <c r="A934" s="15">
        <f>'دیده بان بازار'!A937</f>
        <v/>
      </c>
      <c r="B934" s="16">
        <f>'دیده بان بازار'!B937</f>
        <v/>
      </c>
      <c r="C934" s="16">
        <f>'دیده بان بازار'!C937</f>
        <v/>
      </c>
      <c r="D934" s="16">
        <f>'دیده بان بازار'!D937</f>
        <v/>
      </c>
      <c r="E934" s="17">
        <f>'دیده بان بازار'!E937</f>
        <v/>
      </c>
      <c r="F934" s="16">
        <f>'دیده بان بازار'!F937</f>
        <v/>
      </c>
      <c r="G934" s="16">
        <f>'دیده بان بازار'!G937</f>
        <v/>
      </c>
      <c r="H934" s="16">
        <f>'دیده بان بازار'!H937</f>
        <v/>
      </c>
      <c r="I934" s="16">
        <f>'دیده بان بازار'!I937</f>
        <v/>
      </c>
      <c r="J934" s="16">
        <f>'دیده بان بازار'!J937</f>
        <v/>
      </c>
      <c r="K934" s="16">
        <f>'دیده بان بازار'!K937</f>
        <v/>
      </c>
      <c r="L934" s="16">
        <f>'دیده بان بازار'!L937</f>
        <v/>
      </c>
      <c r="M934" s="16">
        <f>'دیده بان بازار'!M937</f>
        <v/>
      </c>
      <c r="N934" s="16">
        <f>'دیده بان بازار'!N937</f>
        <v/>
      </c>
      <c r="O934" s="16">
        <f>'دیده بان بازار'!O937</f>
        <v/>
      </c>
      <c r="P934" s="16">
        <f>'دیده بان بازار'!P937</f>
        <v/>
      </c>
      <c r="Q934" s="16">
        <f>'دیده بان بازار'!Q937</f>
        <v/>
      </c>
      <c r="R934" s="16">
        <f>'دیده بان بازار'!R937</f>
        <v/>
      </c>
      <c r="S934" s="16">
        <f>'دیده بان بازار'!S937</f>
        <v/>
      </c>
      <c r="T934" s="16">
        <f>'دیده بان بازار'!T937</f>
        <v/>
      </c>
      <c r="U934" s="16">
        <f>'دیده بان بازار'!U937</f>
        <v/>
      </c>
      <c r="V934" s="16">
        <f>'دیده بان بازار'!V937</f>
        <v/>
      </c>
      <c r="W934" s="7">
        <f>'دیده بان بازار'!W937</f>
        <v/>
      </c>
      <c r="X934" s="11">
        <f>IFERROR(IF(OR(R934&lt;=0,W934&lt;=0,S934&lt;=0,V934&lt;=0),0,ROUND((S934/R934)/(V934/W934),2)),0)</f>
        <v/>
      </c>
      <c r="Y934" s="11">
        <f>IFERROR(IF(OR(S934&lt;=0,V934&lt;=0),0,ROUND(S934/V934,2)),0)</f>
        <v/>
      </c>
      <c r="Z934" s="11">
        <f>IFERROR(J934-M934,0)</f>
        <v/>
      </c>
      <c r="AA934" s="11">
        <f>IFERROR(ROUND(MAX(0,MIN(100,((AB934*0.2)+(AC934*0.15)+(AD934*0.15)+(AE934*0.1)+(AF934*0.1)+(AG934*0.15)+(MIN(Y934/3,1)*100*0.1)+(AI934*0.05))*((AH934/100)*0.25+0.75))),0),0)</f>
        <v/>
      </c>
      <c r="AB934" s="11">
        <f>ROUND(MAX(0,MIN(100,((M934+10)/20)*100)),0)</f>
        <v/>
      </c>
      <c r="AC934" s="11">
        <f>IFERROR(IF(D934&lt;=0,0,ROUND(COUNTIFS($D$4:$D$3359,"&lt;="&amp;D934,$D$4:$D$3359,"&gt;0")/COUNTIF($D$4:$D$3359,"&gt;0")*100,0)),0)</f>
        <v/>
      </c>
      <c r="AD934" s="11">
        <f>IF(E934&lt;=0,0,ROUND(MAX(0,MIN(100,(LOG10(1+E934/1000000000)/LOG10(101))*100)),0))</f>
        <v/>
      </c>
      <c r="AE934" s="11">
        <f>IF(O934=N934,50,ROUND(MAX(0,MIN(100,((H934-N934)/(O934-N934))*100)),0))</f>
        <v/>
      </c>
      <c r="AF934" s="11">
        <f>ROUND(MAX(0,MIN(100,50+((H934-K934)/K934)*1000)),0)</f>
        <v/>
      </c>
      <c r="AG934" s="11">
        <f>IFERROR(ROUND(MAX(0,MIN(100,50+25*LN(MAX(0.01,X934)))),0),25)</f>
        <v/>
      </c>
      <c r="AH934" s="11">
        <f>ROUND(IF(M934&lt;=-30,0,IF(M934&lt;=-20,20,IF(M934&lt;=-10,50,100))),0)</f>
        <v/>
      </c>
      <c r="AI934" s="11">
        <f>ROUND(MAX(0,MIN(100,50+(Z934*10))),0)</f>
        <v/>
      </c>
      <c r="AJ934" s="11">
        <f>IFERROR(IF(--AA934&gt;=80,"خرید قوی",IF(--AA934&gt;=70,"خرید مشروط",IF(--AA934&gt;=60,"مراقبت",IF(--AA934&gt;=45,"ضعیف","عدم ورود")))),"")</f>
        <v/>
      </c>
    </row>
    <row r="935">
      <c r="A935" s="12">
        <f>'دیده بان بازار'!A938</f>
        <v/>
      </c>
      <c r="B935" s="13">
        <f>'دیده بان بازار'!B938</f>
        <v/>
      </c>
      <c r="C935" s="13">
        <f>'دیده بان بازار'!C938</f>
        <v/>
      </c>
      <c r="D935" s="13">
        <f>'دیده بان بازار'!D938</f>
        <v/>
      </c>
      <c r="E935" s="14">
        <f>'دیده بان بازار'!E938</f>
        <v/>
      </c>
      <c r="F935" s="13">
        <f>'دیده بان بازار'!F938</f>
        <v/>
      </c>
      <c r="G935" s="13">
        <f>'دیده بان بازار'!G938</f>
        <v/>
      </c>
      <c r="H935" s="13">
        <f>'دیده بان بازار'!H938</f>
        <v/>
      </c>
      <c r="I935" s="13">
        <f>'دیده بان بازار'!I938</f>
        <v/>
      </c>
      <c r="J935" s="13">
        <f>'دیده بان بازار'!J938</f>
        <v/>
      </c>
      <c r="K935" s="13">
        <f>'دیده بان بازار'!K938</f>
        <v/>
      </c>
      <c r="L935" s="13">
        <f>'دیده بان بازار'!L938</f>
        <v/>
      </c>
      <c r="M935" s="13">
        <f>'دیده بان بازار'!M938</f>
        <v/>
      </c>
      <c r="N935" s="13">
        <f>'دیده بان بازار'!N938</f>
        <v/>
      </c>
      <c r="O935" s="13">
        <f>'دیده بان بازار'!O938</f>
        <v/>
      </c>
      <c r="P935" s="13">
        <f>'دیده بان بازار'!P938</f>
        <v/>
      </c>
      <c r="Q935" s="13">
        <f>'دیده بان بازار'!Q938</f>
        <v/>
      </c>
      <c r="R935" s="13">
        <f>'دیده بان بازار'!R938</f>
        <v/>
      </c>
      <c r="S935" s="13">
        <f>'دیده بان بازار'!S938</f>
        <v/>
      </c>
      <c r="T935" s="13">
        <f>'دیده بان بازار'!T938</f>
        <v/>
      </c>
      <c r="U935" s="13">
        <f>'دیده بان بازار'!U938</f>
        <v/>
      </c>
      <c r="V935" s="13">
        <f>'دیده بان بازار'!V938</f>
        <v/>
      </c>
      <c r="W935" s="6">
        <f>'دیده بان بازار'!W938</f>
        <v/>
      </c>
      <c r="X935" s="11">
        <f>IFERROR(IF(OR(R935&lt;=0,W935&lt;=0,S935&lt;=0,V935&lt;=0),0,ROUND((S935/R935)/(V935/W935),2)),0)</f>
        <v/>
      </c>
      <c r="Y935" s="11">
        <f>IFERROR(IF(OR(S935&lt;=0,V935&lt;=0),0,ROUND(S935/V935,2)),0)</f>
        <v/>
      </c>
      <c r="Z935" s="11">
        <f>IFERROR(J935-M935,0)</f>
        <v/>
      </c>
      <c r="AA935" s="11">
        <f>IFERROR(ROUND(MAX(0,MIN(100,((AB935*0.2)+(AC935*0.15)+(AD935*0.15)+(AE935*0.1)+(AF935*0.1)+(AG935*0.15)+(MIN(Y935/3,1)*100*0.1)+(AI935*0.05))*((AH935/100)*0.25+0.75))),0),0)</f>
        <v/>
      </c>
      <c r="AB935" s="11">
        <f>ROUND(MAX(0,MIN(100,((M935+10)/20)*100)),0)</f>
        <v/>
      </c>
      <c r="AC935" s="11">
        <f>IFERROR(IF(D935&lt;=0,0,ROUND(COUNTIFS($D$4:$D$3359,"&lt;="&amp;D935,$D$4:$D$3359,"&gt;0")/COUNTIF($D$4:$D$3359,"&gt;0")*100,0)),0)</f>
        <v/>
      </c>
      <c r="AD935" s="11">
        <f>IF(E935&lt;=0,0,ROUND(MAX(0,MIN(100,(LOG10(1+E935/1000000000)/LOG10(101))*100)),0))</f>
        <v/>
      </c>
      <c r="AE935" s="11">
        <f>IF(O935=N935,50,ROUND(MAX(0,MIN(100,((H935-N935)/(O935-N935))*100)),0))</f>
        <v/>
      </c>
      <c r="AF935" s="11">
        <f>ROUND(MAX(0,MIN(100,50+((H935-K935)/K935)*1000)),0)</f>
        <v/>
      </c>
      <c r="AG935" s="11">
        <f>IFERROR(ROUND(MAX(0,MIN(100,50+25*LN(MAX(0.01,X935)))),0),25)</f>
        <v/>
      </c>
      <c r="AH935" s="11">
        <f>ROUND(IF(M935&lt;=-30,0,IF(M935&lt;=-20,20,IF(M935&lt;=-10,50,100))),0)</f>
        <v/>
      </c>
      <c r="AI935" s="11">
        <f>ROUND(MAX(0,MIN(100,50+(Z935*10))),0)</f>
        <v/>
      </c>
      <c r="AJ935" s="11">
        <f>IFERROR(IF(--AA935&gt;=80,"خرید قوی",IF(--AA935&gt;=70,"خرید مشروط",IF(--AA935&gt;=60,"مراقبت",IF(--AA935&gt;=45,"ضعیف","عدم ورود")))),"")</f>
        <v/>
      </c>
    </row>
    <row r="936">
      <c r="A936" s="15">
        <f>'دیده بان بازار'!A939</f>
        <v/>
      </c>
      <c r="B936" s="16">
        <f>'دیده بان بازار'!B939</f>
        <v/>
      </c>
      <c r="C936" s="16">
        <f>'دیده بان بازار'!C939</f>
        <v/>
      </c>
      <c r="D936" s="16">
        <f>'دیده بان بازار'!D939</f>
        <v/>
      </c>
      <c r="E936" s="17">
        <f>'دیده بان بازار'!E939</f>
        <v/>
      </c>
      <c r="F936" s="16">
        <f>'دیده بان بازار'!F939</f>
        <v/>
      </c>
      <c r="G936" s="16">
        <f>'دیده بان بازار'!G939</f>
        <v/>
      </c>
      <c r="H936" s="16">
        <f>'دیده بان بازار'!H939</f>
        <v/>
      </c>
      <c r="I936" s="16">
        <f>'دیده بان بازار'!I939</f>
        <v/>
      </c>
      <c r="J936" s="16">
        <f>'دیده بان بازار'!J939</f>
        <v/>
      </c>
      <c r="K936" s="16">
        <f>'دیده بان بازار'!K939</f>
        <v/>
      </c>
      <c r="L936" s="16">
        <f>'دیده بان بازار'!L939</f>
        <v/>
      </c>
      <c r="M936" s="16">
        <f>'دیده بان بازار'!M939</f>
        <v/>
      </c>
      <c r="N936" s="16">
        <f>'دیده بان بازار'!N939</f>
        <v/>
      </c>
      <c r="O936" s="16">
        <f>'دیده بان بازار'!O939</f>
        <v/>
      </c>
      <c r="P936" s="16">
        <f>'دیده بان بازار'!P939</f>
        <v/>
      </c>
      <c r="Q936" s="16">
        <f>'دیده بان بازار'!Q939</f>
        <v/>
      </c>
      <c r="R936" s="16">
        <f>'دیده بان بازار'!R939</f>
        <v/>
      </c>
      <c r="S936" s="16">
        <f>'دیده بان بازار'!S939</f>
        <v/>
      </c>
      <c r="T936" s="16">
        <f>'دیده بان بازار'!T939</f>
        <v/>
      </c>
      <c r="U936" s="16">
        <f>'دیده بان بازار'!U939</f>
        <v/>
      </c>
      <c r="V936" s="16">
        <f>'دیده بان بازار'!V939</f>
        <v/>
      </c>
      <c r="W936" s="7">
        <f>'دیده بان بازار'!W939</f>
        <v/>
      </c>
      <c r="X936" s="11">
        <f>IFERROR(IF(OR(R936&lt;=0,W936&lt;=0,S936&lt;=0,V936&lt;=0),0,ROUND((S936/R936)/(V936/W936),2)),0)</f>
        <v/>
      </c>
      <c r="Y936" s="11">
        <f>IFERROR(IF(OR(S936&lt;=0,V936&lt;=0),0,ROUND(S936/V936,2)),0)</f>
        <v/>
      </c>
      <c r="Z936" s="11">
        <f>IFERROR(J936-M936,0)</f>
        <v/>
      </c>
      <c r="AA936" s="11">
        <f>IFERROR(ROUND(MAX(0,MIN(100,((AB936*0.2)+(AC936*0.15)+(AD936*0.15)+(AE936*0.1)+(AF936*0.1)+(AG936*0.15)+(MIN(Y936/3,1)*100*0.1)+(AI936*0.05))*((AH936/100)*0.25+0.75))),0),0)</f>
        <v/>
      </c>
      <c r="AB936" s="11">
        <f>ROUND(MAX(0,MIN(100,((M936+10)/20)*100)),0)</f>
        <v/>
      </c>
      <c r="AC936" s="11">
        <f>IFERROR(IF(D936&lt;=0,0,ROUND(COUNTIFS($D$4:$D$3359,"&lt;="&amp;D936,$D$4:$D$3359,"&gt;0")/COUNTIF($D$4:$D$3359,"&gt;0")*100,0)),0)</f>
        <v/>
      </c>
      <c r="AD936" s="11">
        <f>IF(E936&lt;=0,0,ROUND(MAX(0,MIN(100,(LOG10(1+E936/1000000000)/LOG10(101))*100)),0))</f>
        <v/>
      </c>
      <c r="AE936" s="11">
        <f>IF(O936=N936,50,ROUND(MAX(0,MIN(100,((H936-N936)/(O936-N936))*100)),0))</f>
        <v/>
      </c>
      <c r="AF936" s="11">
        <f>ROUND(MAX(0,MIN(100,50+((H936-K936)/K936)*1000)),0)</f>
        <v/>
      </c>
      <c r="AG936" s="11">
        <f>IFERROR(ROUND(MAX(0,MIN(100,50+25*LN(MAX(0.01,X936)))),0),25)</f>
        <v/>
      </c>
      <c r="AH936" s="11">
        <f>ROUND(IF(M936&lt;=-30,0,IF(M936&lt;=-20,20,IF(M936&lt;=-10,50,100))),0)</f>
        <v/>
      </c>
      <c r="AI936" s="11">
        <f>ROUND(MAX(0,MIN(100,50+(Z936*10))),0)</f>
        <v/>
      </c>
      <c r="AJ936" s="11">
        <f>IFERROR(IF(--AA936&gt;=80,"خرید قوی",IF(--AA936&gt;=70,"خرید مشروط",IF(--AA936&gt;=60,"مراقبت",IF(--AA936&gt;=45,"ضعیف","عدم ورود")))),"")</f>
        <v/>
      </c>
    </row>
    <row r="937">
      <c r="A937" s="12">
        <f>'دیده بان بازار'!A940</f>
        <v/>
      </c>
      <c r="B937" s="13">
        <f>'دیده بان بازار'!B940</f>
        <v/>
      </c>
      <c r="C937" s="13">
        <f>'دیده بان بازار'!C940</f>
        <v/>
      </c>
      <c r="D937" s="13">
        <f>'دیده بان بازار'!D940</f>
        <v/>
      </c>
      <c r="E937" s="14">
        <f>'دیده بان بازار'!E940</f>
        <v/>
      </c>
      <c r="F937" s="13">
        <f>'دیده بان بازار'!F940</f>
        <v/>
      </c>
      <c r="G937" s="13">
        <f>'دیده بان بازار'!G940</f>
        <v/>
      </c>
      <c r="H937" s="13">
        <f>'دیده بان بازار'!H940</f>
        <v/>
      </c>
      <c r="I937" s="13">
        <f>'دیده بان بازار'!I940</f>
        <v/>
      </c>
      <c r="J937" s="13">
        <f>'دیده بان بازار'!J940</f>
        <v/>
      </c>
      <c r="K937" s="13">
        <f>'دیده بان بازار'!K940</f>
        <v/>
      </c>
      <c r="L937" s="13">
        <f>'دیده بان بازار'!L940</f>
        <v/>
      </c>
      <c r="M937" s="13">
        <f>'دیده بان بازار'!M940</f>
        <v/>
      </c>
      <c r="N937" s="13">
        <f>'دیده بان بازار'!N940</f>
        <v/>
      </c>
      <c r="O937" s="13">
        <f>'دیده بان بازار'!O940</f>
        <v/>
      </c>
      <c r="P937" s="13">
        <f>'دیده بان بازار'!P940</f>
        <v/>
      </c>
      <c r="Q937" s="13">
        <f>'دیده بان بازار'!Q940</f>
        <v/>
      </c>
      <c r="R937" s="13">
        <f>'دیده بان بازار'!R940</f>
        <v/>
      </c>
      <c r="S937" s="13">
        <f>'دیده بان بازار'!S940</f>
        <v/>
      </c>
      <c r="T937" s="13">
        <f>'دیده بان بازار'!T940</f>
        <v/>
      </c>
      <c r="U937" s="13">
        <f>'دیده بان بازار'!U940</f>
        <v/>
      </c>
      <c r="V937" s="13">
        <f>'دیده بان بازار'!V940</f>
        <v/>
      </c>
      <c r="W937" s="6">
        <f>'دیده بان بازار'!W940</f>
        <v/>
      </c>
      <c r="X937" s="11">
        <f>IFERROR(IF(OR(R937&lt;=0,W937&lt;=0,S937&lt;=0,V937&lt;=0),0,ROUND((S937/R937)/(V937/W937),2)),0)</f>
        <v/>
      </c>
      <c r="Y937" s="11">
        <f>IFERROR(IF(OR(S937&lt;=0,V937&lt;=0),0,ROUND(S937/V937,2)),0)</f>
        <v/>
      </c>
      <c r="Z937" s="11">
        <f>IFERROR(J937-M937,0)</f>
        <v/>
      </c>
      <c r="AA937" s="11">
        <f>IFERROR(ROUND(MAX(0,MIN(100,((AB937*0.2)+(AC937*0.15)+(AD937*0.15)+(AE937*0.1)+(AF937*0.1)+(AG937*0.15)+(MIN(Y937/3,1)*100*0.1)+(AI937*0.05))*((AH937/100)*0.25+0.75))),0),0)</f>
        <v/>
      </c>
      <c r="AB937" s="11">
        <f>ROUND(MAX(0,MIN(100,((M937+10)/20)*100)),0)</f>
        <v/>
      </c>
      <c r="AC937" s="11">
        <f>IFERROR(IF(D937&lt;=0,0,ROUND(COUNTIFS($D$4:$D$3359,"&lt;="&amp;D937,$D$4:$D$3359,"&gt;0")/COUNTIF($D$4:$D$3359,"&gt;0")*100,0)),0)</f>
        <v/>
      </c>
      <c r="AD937" s="11">
        <f>IF(E937&lt;=0,0,ROUND(MAX(0,MIN(100,(LOG10(1+E937/1000000000)/LOG10(101))*100)),0))</f>
        <v/>
      </c>
      <c r="AE937" s="11">
        <f>IF(O937=N937,50,ROUND(MAX(0,MIN(100,((H937-N937)/(O937-N937))*100)),0))</f>
        <v/>
      </c>
      <c r="AF937" s="11">
        <f>ROUND(MAX(0,MIN(100,50+((H937-K937)/K937)*1000)),0)</f>
        <v/>
      </c>
      <c r="AG937" s="11">
        <f>IFERROR(ROUND(MAX(0,MIN(100,50+25*LN(MAX(0.01,X937)))),0),25)</f>
        <v/>
      </c>
      <c r="AH937" s="11">
        <f>ROUND(IF(M937&lt;=-30,0,IF(M937&lt;=-20,20,IF(M937&lt;=-10,50,100))),0)</f>
        <v/>
      </c>
      <c r="AI937" s="11">
        <f>ROUND(MAX(0,MIN(100,50+(Z937*10))),0)</f>
        <v/>
      </c>
      <c r="AJ937" s="11">
        <f>IFERROR(IF(--AA937&gt;=80,"خرید قوی",IF(--AA937&gt;=70,"خرید مشروط",IF(--AA937&gt;=60,"مراقبت",IF(--AA937&gt;=45,"ضعیف","عدم ورود")))),"")</f>
        <v/>
      </c>
    </row>
    <row r="938">
      <c r="A938" s="15">
        <f>'دیده بان بازار'!A941</f>
        <v/>
      </c>
      <c r="B938" s="16">
        <f>'دیده بان بازار'!B941</f>
        <v/>
      </c>
      <c r="C938" s="16">
        <f>'دیده بان بازار'!C941</f>
        <v/>
      </c>
      <c r="D938" s="16">
        <f>'دیده بان بازار'!D941</f>
        <v/>
      </c>
      <c r="E938" s="17">
        <f>'دیده بان بازار'!E941</f>
        <v/>
      </c>
      <c r="F938" s="16">
        <f>'دیده بان بازار'!F941</f>
        <v/>
      </c>
      <c r="G938" s="16">
        <f>'دیده بان بازار'!G941</f>
        <v/>
      </c>
      <c r="H938" s="16">
        <f>'دیده بان بازار'!H941</f>
        <v/>
      </c>
      <c r="I938" s="16">
        <f>'دیده بان بازار'!I941</f>
        <v/>
      </c>
      <c r="J938" s="16">
        <f>'دیده بان بازار'!J941</f>
        <v/>
      </c>
      <c r="K938" s="16">
        <f>'دیده بان بازار'!K941</f>
        <v/>
      </c>
      <c r="L938" s="16">
        <f>'دیده بان بازار'!L941</f>
        <v/>
      </c>
      <c r="M938" s="16">
        <f>'دیده بان بازار'!M941</f>
        <v/>
      </c>
      <c r="N938" s="16">
        <f>'دیده بان بازار'!N941</f>
        <v/>
      </c>
      <c r="O938" s="16">
        <f>'دیده بان بازار'!O941</f>
        <v/>
      </c>
      <c r="P938" s="16">
        <f>'دیده بان بازار'!P941</f>
        <v/>
      </c>
      <c r="Q938" s="16">
        <f>'دیده بان بازار'!Q941</f>
        <v/>
      </c>
      <c r="R938" s="16">
        <f>'دیده بان بازار'!R941</f>
        <v/>
      </c>
      <c r="S938" s="16">
        <f>'دیده بان بازار'!S941</f>
        <v/>
      </c>
      <c r="T938" s="16">
        <f>'دیده بان بازار'!T941</f>
        <v/>
      </c>
      <c r="U938" s="16">
        <f>'دیده بان بازار'!U941</f>
        <v/>
      </c>
      <c r="V938" s="16">
        <f>'دیده بان بازار'!V941</f>
        <v/>
      </c>
      <c r="W938" s="7">
        <f>'دیده بان بازار'!W941</f>
        <v/>
      </c>
      <c r="X938" s="11">
        <f>IFERROR(IF(OR(R938&lt;=0,W938&lt;=0,S938&lt;=0,V938&lt;=0),0,ROUND((S938/R938)/(V938/W938),2)),0)</f>
        <v/>
      </c>
      <c r="Y938" s="11">
        <f>IFERROR(IF(OR(S938&lt;=0,V938&lt;=0),0,ROUND(S938/V938,2)),0)</f>
        <v/>
      </c>
      <c r="Z938" s="11">
        <f>IFERROR(J938-M938,0)</f>
        <v/>
      </c>
      <c r="AA938" s="11">
        <f>IFERROR(ROUND(MAX(0,MIN(100,((AB938*0.2)+(AC938*0.15)+(AD938*0.15)+(AE938*0.1)+(AF938*0.1)+(AG938*0.15)+(MIN(Y938/3,1)*100*0.1)+(AI938*0.05))*((AH938/100)*0.25+0.75))),0),0)</f>
        <v/>
      </c>
      <c r="AB938" s="11">
        <f>ROUND(MAX(0,MIN(100,((M938+10)/20)*100)),0)</f>
        <v/>
      </c>
      <c r="AC938" s="11">
        <f>IFERROR(IF(D938&lt;=0,0,ROUND(COUNTIFS($D$4:$D$3359,"&lt;="&amp;D938,$D$4:$D$3359,"&gt;0")/COUNTIF($D$4:$D$3359,"&gt;0")*100,0)),0)</f>
        <v/>
      </c>
      <c r="AD938" s="11">
        <f>IF(E938&lt;=0,0,ROUND(MAX(0,MIN(100,(LOG10(1+E938/1000000000)/LOG10(101))*100)),0))</f>
        <v/>
      </c>
      <c r="AE938" s="11">
        <f>IF(O938=N938,50,ROUND(MAX(0,MIN(100,((H938-N938)/(O938-N938))*100)),0))</f>
        <v/>
      </c>
      <c r="AF938" s="11">
        <f>ROUND(MAX(0,MIN(100,50+((H938-K938)/K938)*1000)),0)</f>
        <v/>
      </c>
      <c r="AG938" s="11">
        <f>IFERROR(ROUND(MAX(0,MIN(100,50+25*LN(MAX(0.01,X938)))),0),25)</f>
        <v/>
      </c>
      <c r="AH938" s="11">
        <f>ROUND(IF(M938&lt;=-30,0,IF(M938&lt;=-20,20,IF(M938&lt;=-10,50,100))),0)</f>
        <v/>
      </c>
      <c r="AI938" s="11">
        <f>ROUND(MAX(0,MIN(100,50+(Z938*10))),0)</f>
        <v/>
      </c>
      <c r="AJ938" s="11">
        <f>IFERROR(IF(--AA938&gt;=80,"خرید قوی",IF(--AA938&gt;=70,"خرید مشروط",IF(--AA938&gt;=60,"مراقبت",IF(--AA938&gt;=45,"ضعیف","عدم ورود")))),"")</f>
        <v/>
      </c>
    </row>
    <row r="939">
      <c r="A939" s="12">
        <f>'دیده بان بازار'!A942</f>
        <v/>
      </c>
      <c r="B939" s="13">
        <f>'دیده بان بازار'!B942</f>
        <v/>
      </c>
      <c r="C939" s="13">
        <f>'دیده بان بازار'!C942</f>
        <v/>
      </c>
      <c r="D939" s="13">
        <f>'دیده بان بازار'!D942</f>
        <v/>
      </c>
      <c r="E939" s="14">
        <f>'دیده بان بازار'!E942</f>
        <v/>
      </c>
      <c r="F939" s="13">
        <f>'دیده بان بازار'!F942</f>
        <v/>
      </c>
      <c r="G939" s="13">
        <f>'دیده بان بازار'!G942</f>
        <v/>
      </c>
      <c r="H939" s="13">
        <f>'دیده بان بازار'!H942</f>
        <v/>
      </c>
      <c r="I939" s="13">
        <f>'دیده بان بازار'!I942</f>
        <v/>
      </c>
      <c r="J939" s="13">
        <f>'دیده بان بازار'!J942</f>
        <v/>
      </c>
      <c r="K939" s="13">
        <f>'دیده بان بازار'!K942</f>
        <v/>
      </c>
      <c r="L939" s="13">
        <f>'دیده بان بازار'!L942</f>
        <v/>
      </c>
      <c r="M939" s="13">
        <f>'دیده بان بازار'!M942</f>
        <v/>
      </c>
      <c r="N939" s="13">
        <f>'دیده بان بازار'!N942</f>
        <v/>
      </c>
      <c r="O939" s="13">
        <f>'دیده بان بازار'!O942</f>
        <v/>
      </c>
      <c r="P939" s="13">
        <f>'دیده بان بازار'!P942</f>
        <v/>
      </c>
      <c r="Q939" s="13">
        <f>'دیده بان بازار'!Q942</f>
        <v/>
      </c>
      <c r="R939" s="13">
        <f>'دیده بان بازار'!R942</f>
        <v/>
      </c>
      <c r="S939" s="13">
        <f>'دیده بان بازار'!S942</f>
        <v/>
      </c>
      <c r="T939" s="13">
        <f>'دیده بان بازار'!T942</f>
        <v/>
      </c>
      <c r="U939" s="13">
        <f>'دیده بان بازار'!U942</f>
        <v/>
      </c>
      <c r="V939" s="13">
        <f>'دیده بان بازار'!V942</f>
        <v/>
      </c>
      <c r="W939" s="6">
        <f>'دیده بان بازار'!W942</f>
        <v/>
      </c>
      <c r="X939" s="11">
        <f>IFERROR(IF(OR(R939&lt;=0,W939&lt;=0,S939&lt;=0,V939&lt;=0),0,ROUND((S939/R939)/(V939/W939),2)),0)</f>
        <v/>
      </c>
      <c r="Y939" s="11">
        <f>IFERROR(IF(OR(S939&lt;=0,V939&lt;=0),0,ROUND(S939/V939,2)),0)</f>
        <v/>
      </c>
      <c r="Z939" s="11">
        <f>IFERROR(J939-M939,0)</f>
        <v/>
      </c>
      <c r="AA939" s="11">
        <f>IFERROR(ROUND(MAX(0,MIN(100,((AB939*0.2)+(AC939*0.15)+(AD939*0.15)+(AE939*0.1)+(AF939*0.1)+(AG939*0.15)+(MIN(Y939/3,1)*100*0.1)+(AI939*0.05))*((AH939/100)*0.25+0.75))),0),0)</f>
        <v/>
      </c>
      <c r="AB939" s="11">
        <f>ROUND(MAX(0,MIN(100,((M939+10)/20)*100)),0)</f>
        <v/>
      </c>
      <c r="AC939" s="11">
        <f>IFERROR(IF(D939&lt;=0,0,ROUND(COUNTIFS($D$4:$D$3359,"&lt;="&amp;D939,$D$4:$D$3359,"&gt;0")/COUNTIF($D$4:$D$3359,"&gt;0")*100,0)),0)</f>
        <v/>
      </c>
      <c r="AD939" s="11">
        <f>IF(E939&lt;=0,0,ROUND(MAX(0,MIN(100,(LOG10(1+E939/1000000000)/LOG10(101))*100)),0))</f>
        <v/>
      </c>
      <c r="AE939" s="11">
        <f>IF(O939=N939,50,ROUND(MAX(0,MIN(100,((H939-N939)/(O939-N939))*100)),0))</f>
        <v/>
      </c>
      <c r="AF939" s="11">
        <f>ROUND(MAX(0,MIN(100,50+((H939-K939)/K939)*1000)),0)</f>
        <v/>
      </c>
      <c r="AG939" s="11">
        <f>IFERROR(ROUND(MAX(0,MIN(100,50+25*LN(MAX(0.01,X939)))),0),25)</f>
        <v/>
      </c>
      <c r="AH939" s="11">
        <f>ROUND(IF(M939&lt;=-30,0,IF(M939&lt;=-20,20,IF(M939&lt;=-10,50,100))),0)</f>
        <v/>
      </c>
      <c r="AI939" s="11">
        <f>ROUND(MAX(0,MIN(100,50+(Z939*10))),0)</f>
        <v/>
      </c>
      <c r="AJ939" s="11">
        <f>IFERROR(IF(--AA939&gt;=80,"خرید قوی",IF(--AA939&gt;=70,"خرید مشروط",IF(--AA939&gt;=60,"مراقبت",IF(--AA939&gt;=45,"ضعیف","عدم ورود")))),"")</f>
        <v/>
      </c>
    </row>
    <row r="940">
      <c r="A940" s="15">
        <f>'دیده بان بازار'!A943</f>
        <v/>
      </c>
      <c r="B940" s="16">
        <f>'دیده بان بازار'!B943</f>
        <v/>
      </c>
      <c r="C940" s="16">
        <f>'دیده بان بازار'!C943</f>
        <v/>
      </c>
      <c r="D940" s="16">
        <f>'دیده بان بازار'!D943</f>
        <v/>
      </c>
      <c r="E940" s="17">
        <f>'دیده بان بازار'!E943</f>
        <v/>
      </c>
      <c r="F940" s="16">
        <f>'دیده بان بازار'!F943</f>
        <v/>
      </c>
      <c r="G940" s="16">
        <f>'دیده بان بازار'!G943</f>
        <v/>
      </c>
      <c r="H940" s="16">
        <f>'دیده بان بازار'!H943</f>
        <v/>
      </c>
      <c r="I940" s="16">
        <f>'دیده بان بازار'!I943</f>
        <v/>
      </c>
      <c r="J940" s="16">
        <f>'دیده بان بازار'!J943</f>
        <v/>
      </c>
      <c r="K940" s="16">
        <f>'دیده بان بازار'!K943</f>
        <v/>
      </c>
      <c r="L940" s="16">
        <f>'دیده بان بازار'!L943</f>
        <v/>
      </c>
      <c r="M940" s="16">
        <f>'دیده بان بازار'!M943</f>
        <v/>
      </c>
      <c r="N940" s="16">
        <f>'دیده بان بازار'!N943</f>
        <v/>
      </c>
      <c r="O940" s="16">
        <f>'دیده بان بازار'!O943</f>
        <v/>
      </c>
      <c r="P940" s="16">
        <f>'دیده بان بازار'!P943</f>
        <v/>
      </c>
      <c r="Q940" s="16">
        <f>'دیده بان بازار'!Q943</f>
        <v/>
      </c>
      <c r="R940" s="16">
        <f>'دیده بان بازار'!R943</f>
        <v/>
      </c>
      <c r="S940" s="16">
        <f>'دیده بان بازار'!S943</f>
        <v/>
      </c>
      <c r="T940" s="16">
        <f>'دیده بان بازار'!T943</f>
        <v/>
      </c>
      <c r="U940" s="16">
        <f>'دیده بان بازار'!U943</f>
        <v/>
      </c>
      <c r="V940" s="16">
        <f>'دیده بان بازار'!V943</f>
        <v/>
      </c>
      <c r="W940" s="7">
        <f>'دیده بان بازار'!W943</f>
        <v/>
      </c>
      <c r="X940" s="11">
        <f>IFERROR(IF(OR(R940&lt;=0,W940&lt;=0,S940&lt;=0,V940&lt;=0),0,ROUND((S940/R940)/(V940/W940),2)),0)</f>
        <v/>
      </c>
      <c r="Y940" s="11">
        <f>IFERROR(IF(OR(S940&lt;=0,V940&lt;=0),0,ROUND(S940/V940,2)),0)</f>
        <v/>
      </c>
      <c r="Z940" s="11">
        <f>IFERROR(J940-M940,0)</f>
        <v/>
      </c>
      <c r="AA940" s="11">
        <f>IFERROR(ROUND(MAX(0,MIN(100,((AB940*0.2)+(AC940*0.15)+(AD940*0.15)+(AE940*0.1)+(AF940*0.1)+(AG940*0.15)+(MIN(Y940/3,1)*100*0.1)+(AI940*0.05))*((AH940/100)*0.25+0.75))),0),0)</f>
        <v/>
      </c>
      <c r="AB940" s="11">
        <f>ROUND(MAX(0,MIN(100,((M940+10)/20)*100)),0)</f>
        <v/>
      </c>
      <c r="AC940" s="11">
        <f>IFERROR(IF(D940&lt;=0,0,ROUND(COUNTIFS($D$4:$D$3359,"&lt;="&amp;D940,$D$4:$D$3359,"&gt;0")/COUNTIF($D$4:$D$3359,"&gt;0")*100,0)),0)</f>
        <v/>
      </c>
      <c r="AD940" s="11">
        <f>IF(E940&lt;=0,0,ROUND(MAX(0,MIN(100,(LOG10(1+E940/1000000000)/LOG10(101))*100)),0))</f>
        <v/>
      </c>
      <c r="AE940" s="11">
        <f>IF(O940=N940,50,ROUND(MAX(0,MIN(100,((H940-N940)/(O940-N940))*100)),0))</f>
        <v/>
      </c>
      <c r="AF940" s="11">
        <f>ROUND(MAX(0,MIN(100,50+((H940-K940)/K940)*1000)),0)</f>
        <v/>
      </c>
      <c r="AG940" s="11">
        <f>IFERROR(ROUND(MAX(0,MIN(100,50+25*LN(MAX(0.01,X940)))),0),25)</f>
        <v/>
      </c>
      <c r="AH940" s="11">
        <f>ROUND(IF(M940&lt;=-30,0,IF(M940&lt;=-20,20,IF(M940&lt;=-10,50,100))),0)</f>
        <v/>
      </c>
      <c r="AI940" s="11">
        <f>ROUND(MAX(0,MIN(100,50+(Z940*10))),0)</f>
        <v/>
      </c>
      <c r="AJ940" s="11">
        <f>IFERROR(IF(--AA940&gt;=80,"خرید قوی",IF(--AA940&gt;=70,"خرید مشروط",IF(--AA940&gt;=60,"مراقبت",IF(--AA940&gt;=45,"ضعیف","عدم ورود")))),"")</f>
        <v/>
      </c>
    </row>
    <row r="941">
      <c r="A941" s="12">
        <f>'دیده بان بازار'!A944</f>
        <v/>
      </c>
      <c r="B941" s="13">
        <f>'دیده بان بازار'!B944</f>
        <v/>
      </c>
      <c r="C941" s="13">
        <f>'دیده بان بازار'!C944</f>
        <v/>
      </c>
      <c r="D941" s="13">
        <f>'دیده بان بازار'!D944</f>
        <v/>
      </c>
      <c r="E941" s="14">
        <f>'دیده بان بازار'!E944</f>
        <v/>
      </c>
      <c r="F941" s="13">
        <f>'دیده بان بازار'!F944</f>
        <v/>
      </c>
      <c r="G941" s="13">
        <f>'دیده بان بازار'!G944</f>
        <v/>
      </c>
      <c r="H941" s="13">
        <f>'دیده بان بازار'!H944</f>
        <v/>
      </c>
      <c r="I941" s="13">
        <f>'دیده بان بازار'!I944</f>
        <v/>
      </c>
      <c r="J941" s="13">
        <f>'دیده بان بازار'!J944</f>
        <v/>
      </c>
      <c r="K941" s="13">
        <f>'دیده بان بازار'!K944</f>
        <v/>
      </c>
      <c r="L941" s="13">
        <f>'دیده بان بازار'!L944</f>
        <v/>
      </c>
      <c r="M941" s="13">
        <f>'دیده بان بازار'!M944</f>
        <v/>
      </c>
      <c r="N941" s="13">
        <f>'دیده بان بازار'!N944</f>
        <v/>
      </c>
      <c r="O941" s="13">
        <f>'دیده بان بازار'!O944</f>
        <v/>
      </c>
      <c r="P941" s="13">
        <f>'دیده بان بازار'!P944</f>
        <v/>
      </c>
      <c r="Q941" s="13">
        <f>'دیده بان بازار'!Q944</f>
        <v/>
      </c>
      <c r="R941" s="13">
        <f>'دیده بان بازار'!R944</f>
        <v/>
      </c>
      <c r="S941" s="13">
        <f>'دیده بان بازار'!S944</f>
        <v/>
      </c>
      <c r="T941" s="13">
        <f>'دیده بان بازار'!T944</f>
        <v/>
      </c>
      <c r="U941" s="13">
        <f>'دیده بان بازار'!U944</f>
        <v/>
      </c>
      <c r="V941" s="13">
        <f>'دیده بان بازار'!V944</f>
        <v/>
      </c>
      <c r="W941" s="6">
        <f>'دیده بان بازار'!W944</f>
        <v/>
      </c>
      <c r="X941" s="11">
        <f>IFERROR(IF(OR(R941&lt;=0,W941&lt;=0,S941&lt;=0,V941&lt;=0),0,ROUND((S941/R941)/(V941/W941),2)),0)</f>
        <v/>
      </c>
      <c r="Y941" s="11">
        <f>IFERROR(IF(OR(S941&lt;=0,V941&lt;=0),0,ROUND(S941/V941,2)),0)</f>
        <v/>
      </c>
      <c r="Z941" s="11">
        <f>IFERROR(J941-M941,0)</f>
        <v/>
      </c>
      <c r="AA941" s="11">
        <f>IFERROR(ROUND(MAX(0,MIN(100,((AB941*0.2)+(AC941*0.15)+(AD941*0.15)+(AE941*0.1)+(AF941*0.1)+(AG941*0.15)+(MIN(Y941/3,1)*100*0.1)+(AI941*0.05))*((AH941/100)*0.25+0.75))),0),0)</f>
        <v/>
      </c>
      <c r="AB941" s="11">
        <f>ROUND(MAX(0,MIN(100,((M941+10)/20)*100)),0)</f>
        <v/>
      </c>
      <c r="AC941" s="11">
        <f>IFERROR(IF(D941&lt;=0,0,ROUND(COUNTIFS($D$4:$D$3359,"&lt;="&amp;D941,$D$4:$D$3359,"&gt;0")/COUNTIF($D$4:$D$3359,"&gt;0")*100,0)),0)</f>
        <v/>
      </c>
      <c r="AD941" s="11">
        <f>IF(E941&lt;=0,0,ROUND(MAX(0,MIN(100,(LOG10(1+E941/1000000000)/LOG10(101))*100)),0))</f>
        <v/>
      </c>
      <c r="AE941" s="11">
        <f>IF(O941=N941,50,ROUND(MAX(0,MIN(100,((H941-N941)/(O941-N941))*100)),0))</f>
        <v/>
      </c>
      <c r="AF941" s="11">
        <f>ROUND(MAX(0,MIN(100,50+((H941-K941)/K941)*1000)),0)</f>
        <v/>
      </c>
      <c r="AG941" s="11">
        <f>IFERROR(ROUND(MAX(0,MIN(100,50+25*LN(MAX(0.01,X941)))),0),25)</f>
        <v/>
      </c>
      <c r="AH941" s="11">
        <f>ROUND(IF(M941&lt;=-30,0,IF(M941&lt;=-20,20,IF(M941&lt;=-10,50,100))),0)</f>
        <v/>
      </c>
      <c r="AI941" s="11">
        <f>ROUND(MAX(0,MIN(100,50+(Z941*10))),0)</f>
        <v/>
      </c>
      <c r="AJ941" s="11">
        <f>IFERROR(IF(--AA941&gt;=80,"خرید قوی",IF(--AA941&gt;=70,"خرید مشروط",IF(--AA941&gt;=60,"مراقبت",IF(--AA941&gt;=45,"ضعیف","عدم ورود")))),"")</f>
        <v/>
      </c>
    </row>
    <row r="942">
      <c r="A942" s="15">
        <f>'دیده بان بازار'!A945</f>
        <v/>
      </c>
      <c r="B942" s="16">
        <f>'دیده بان بازار'!B945</f>
        <v/>
      </c>
      <c r="C942" s="16">
        <f>'دیده بان بازار'!C945</f>
        <v/>
      </c>
      <c r="D942" s="16">
        <f>'دیده بان بازار'!D945</f>
        <v/>
      </c>
      <c r="E942" s="17">
        <f>'دیده بان بازار'!E945</f>
        <v/>
      </c>
      <c r="F942" s="16">
        <f>'دیده بان بازار'!F945</f>
        <v/>
      </c>
      <c r="G942" s="16">
        <f>'دیده بان بازار'!G945</f>
        <v/>
      </c>
      <c r="H942" s="16">
        <f>'دیده بان بازار'!H945</f>
        <v/>
      </c>
      <c r="I942" s="16">
        <f>'دیده بان بازار'!I945</f>
        <v/>
      </c>
      <c r="J942" s="16">
        <f>'دیده بان بازار'!J945</f>
        <v/>
      </c>
      <c r="K942" s="16">
        <f>'دیده بان بازار'!K945</f>
        <v/>
      </c>
      <c r="L942" s="16">
        <f>'دیده بان بازار'!L945</f>
        <v/>
      </c>
      <c r="M942" s="16">
        <f>'دیده بان بازار'!M945</f>
        <v/>
      </c>
      <c r="N942" s="16">
        <f>'دیده بان بازار'!N945</f>
        <v/>
      </c>
      <c r="O942" s="16">
        <f>'دیده بان بازار'!O945</f>
        <v/>
      </c>
      <c r="P942" s="16">
        <f>'دیده بان بازار'!P945</f>
        <v/>
      </c>
      <c r="Q942" s="16">
        <f>'دیده بان بازار'!Q945</f>
        <v/>
      </c>
      <c r="R942" s="16">
        <f>'دیده بان بازار'!R945</f>
        <v/>
      </c>
      <c r="S942" s="16">
        <f>'دیده بان بازار'!S945</f>
        <v/>
      </c>
      <c r="T942" s="16">
        <f>'دیده بان بازار'!T945</f>
        <v/>
      </c>
      <c r="U942" s="16">
        <f>'دیده بان بازار'!U945</f>
        <v/>
      </c>
      <c r="V942" s="16">
        <f>'دیده بان بازار'!V945</f>
        <v/>
      </c>
      <c r="W942" s="7">
        <f>'دیده بان بازار'!W945</f>
        <v/>
      </c>
      <c r="X942" s="11">
        <f>IFERROR(IF(OR(R942&lt;=0,W942&lt;=0,S942&lt;=0,V942&lt;=0),0,ROUND((S942/R942)/(V942/W942),2)),0)</f>
        <v/>
      </c>
      <c r="Y942" s="11">
        <f>IFERROR(IF(OR(S942&lt;=0,V942&lt;=0),0,ROUND(S942/V942,2)),0)</f>
        <v/>
      </c>
      <c r="Z942" s="11">
        <f>IFERROR(J942-M942,0)</f>
        <v/>
      </c>
      <c r="AA942" s="11">
        <f>IFERROR(ROUND(MAX(0,MIN(100,((AB942*0.2)+(AC942*0.15)+(AD942*0.15)+(AE942*0.1)+(AF942*0.1)+(AG942*0.15)+(MIN(Y942/3,1)*100*0.1)+(AI942*0.05))*((AH942/100)*0.25+0.75))),0),0)</f>
        <v/>
      </c>
      <c r="AB942" s="11">
        <f>ROUND(MAX(0,MIN(100,((M942+10)/20)*100)),0)</f>
        <v/>
      </c>
      <c r="AC942" s="11">
        <f>IFERROR(IF(D942&lt;=0,0,ROUND(COUNTIFS($D$4:$D$3359,"&lt;="&amp;D942,$D$4:$D$3359,"&gt;0")/COUNTIF($D$4:$D$3359,"&gt;0")*100,0)),0)</f>
        <v/>
      </c>
      <c r="AD942" s="11">
        <f>IF(E942&lt;=0,0,ROUND(MAX(0,MIN(100,(LOG10(1+E942/1000000000)/LOG10(101))*100)),0))</f>
        <v/>
      </c>
      <c r="AE942" s="11">
        <f>IF(O942=N942,50,ROUND(MAX(0,MIN(100,((H942-N942)/(O942-N942))*100)),0))</f>
        <v/>
      </c>
      <c r="AF942" s="11">
        <f>ROUND(MAX(0,MIN(100,50+((H942-K942)/K942)*1000)),0)</f>
        <v/>
      </c>
      <c r="AG942" s="11">
        <f>IFERROR(ROUND(MAX(0,MIN(100,50+25*LN(MAX(0.01,X942)))),0),25)</f>
        <v/>
      </c>
      <c r="AH942" s="11">
        <f>ROUND(IF(M942&lt;=-30,0,IF(M942&lt;=-20,20,IF(M942&lt;=-10,50,100))),0)</f>
        <v/>
      </c>
      <c r="AI942" s="11">
        <f>ROUND(MAX(0,MIN(100,50+(Z942*10))),0)</f>
        <v/>
      </c>
      <c r="AJ942" s="11">
        <f>IFERROR(IF(--AA942&gt;=80,"خرید قوی",IF(--AA942&gt;=70,"خرید مشروط",IF(--AA942&gt;=60,"مراقبت",IF(--AA942&gt;=45,"ضعیف","عدم ورود")))),"")</f>
        <v/>
      </c>
    </row>
    <row r="943">
      <c r="A943" s="12">
        <f>'دیده بان بازار'!A946</f>
        <v/>
      </c>
      <c r="B943" s="13">
        <f>'دیده بان بازار'!B946</f>
        <v/>
      </c>
      <c r="C943" s="13">
        <f>'دیده بان بازار'!C946</f>
        <v/>
      </c>
      <c r="D943" s="13">
        <f>'دیده بان بازار'!D946</f>
        <v/>
      </c>
      <c r="E943" s="14">
        <f>'دیده بان بازار'!E946</f>
        <v/>
      </c>
      <c r="F943" s="13">
        <f>'دیده بان بازار'!F946</f>
        <v/>
      </c>
      <c r="G943" s="13">
        <f>'دیده بان بازار'!G946</f>
        <v/>
      </c>
      <c r="H943" s="13">
        <f>'دیده بان بازار'!H946</f>
        <v/>
      </c>
      <c r="I943" s="13">
        <f>'دیده بان بازار'!I946</f>
        <v/>
      </c>
      <c r="J943" s="13">
        <f>'دیده بان بازار'!J946</f>
        <v/>
      </c>
      <c r="K943" s="13">
        <f>'دیده بان بازار'!K946</f>
        <v/>
      </c>
      <c r="L943" s="13">
        <f>'دیده بان بازار'!L946</f>
        <v/>
      </c>
      <c r="M943" s="13">
        <f>'دیده بان بازار'!M946</f>
        <v/>
      </c>
      <c r="N943" s="13">
        <f>'دیده بان بازار'!N946</f>
        <v/>
      </c>
      <c r="O943" s="13">
        <f>'دیده بان بازار'!O946</f>
        <v/>
      </c>
      <c r="P943" s="13">
        <f>'دیده بان بازار'!P946</f>
        <v/>
      </c>
      <c r="Q943" s="13">
        <f>'دیده بان بازار'!Q946</f>
        <v/>
      </c>
      <c r="R943" s="13">
        <f>'دیده بان بازار'!R946</f>
        <v/>
      </c>
      <c r="S943" s="13">
        <f>'دیده بان بازار'!S946</f>
        <v/>
      </c>
      <c r="T943" s="13">
        <f>'دیده بان بازار'!T946</f>
        <v/>
      </c>
      <c r="U943" s="13">
        <f>'دیده بان بازار'!U946</f>
        <v/>
      </c>
      <c r="V943" s="13">
        <f>'دیده بان بازار'!V946</f>
        <v/>
      </c>
      <c r="W943" s="6">
        <f>'دیده بان بازار'!W946</f>
        <v/>
      </c>
      <c r="X943" s="11">
        <f>IFERROR(IF(OR(R943&lt;=0,W943&lt;=0,S943&lt;=0,V943&lt;=0),0,ROUND((S943/R943)/(V943/W943),2)),0)</f>
        <v/>
      </c>
      <c r="Y943" s="11">
        <f>IFERROR(IF(OR(S943&lt;=0,V943&lt;=0),0,ROUND(S943/V943,2)),0)</f>
        <v/>
      </c>
      <c r="Z943" s="11">
        <f>IFERROR(J943-M943,0)</f>
        <v/>
      </c>
      <c r="AA943" s="11">
        <f>IFERROR(ROUND(MAX(0,MIN(100,((AB943*0.2)+(AC943*0.15)+(AD943*0.15)+(AE943*0.1)+(AF943*0.1)+(AG943*0.15)+(MIN(Y943/3,1)*100*0.1)+(AI943*0.05))*((AH943/100)*0.25+0.75))),0),0)</f>
        <v/>
      </c>
      <c r="AB943" s="11">
        <f>ROUND(MAX(0,MIN(100,((M943+10)/20)*100)),0)</f>
        <v/>
      </c>
      <c r="AC943" s="11">
        <f>IFERROR(IF(D943&lt;=0,0,ROUND(COUNTIFS($D$4:$D$3359,"&lt;="&amp;D943,$D$4:$D$3359,"&gt;0")/COUNTIF($D$4:$D$3359,"&gt;0")*100,0)),0)</f>
        <v/>
      </c>
      <c r="AD943" s="11">
        <f>IF(E943&lt;=0,0,ROUND(MAX(0,MIN(100,(LOG10(1+E943/1000000000)/LOG10(101))*100)),0))</f>
        <v/>
      </c>
      <c r="AE943" s="11">
        <f>IF(O943=N943,50,ROUND(MAX(0,MIN(100,((H943-N943)/(O943-N943))*100)),0))</f>
        <v/>
      </c>
      <c r="AF943" s="11">
        <f>ROUND(MAX(0,MIN(100,50+((H943-K943)/K943)*1000)),0)</f>
        <v/>
      </c>
      <c r="AG943" s="11">
        <f>IFERROR(ROUND(MAX(0,MIN(100,50+25*LN(MAX(0.01,X943)))),0),25)</f>
        <v/>
      </c>
      <c r="AH943" s="11">
        <f>ROUND(IF(M943&lt;=-30,0,IF(M943&lt;=-20,20,IF(M943&lt;=-10,50,100))),0)</f>
        <v/>
      </c>
      <c r="AI943" s="11">
        <f>ROUND(MAX(0,MIN(100,50+(Z943*10))),0)</f>
        <v/>
      </c>
      <c r="AJ943" s="11">
        <f>IFERROR(IF(--AA943&gt;=80,"خرید قوی",IF(--AA943&gt;=70,"خرید مشروط",IF(--AA943&gt;=60,"مراقبت",IF(--AA943&gt;=45,"ضعیف","عدم ورود")))),"")</f>
        <v/>
      </c>
    </row>
    <row r="944">
      <c r="A944" s="15">
        <f>'دیده بان بازار'!A947</f>
        <v/>
      </c>
      <c r="B944" s="16">
        <f>'دیده بان بازار'!B947</f>
        <v/>
      </c>
      <c r="C944" s="16">
        <f>'دیده بان بازار'!C947</f>
        <v/>
      </c>
      <c r="D944" s="16">
        <f>'دیده بان بازار'!D947</f>
        <v/>
      </c>
      <c r="E944" s="17">
        <f>'دیده بان بازار'!E947</f>
        <v/>
      </c>
      <c r="F944" s="16">
        <f>'دیده بان بازار'!F947</f>
        <v/>
      </c>
      <c r="G944" s="16">
        <f>'دیده بان بازار'!G947</f>
        <v/>
      </c>
      <c r="H944" s="16">
        <f>'دیده بان بازار'!H947</f>
        <v/>
      </c>
      <c r="I944" s="16">
        <f>'دیده بان بازار'!I947</f>
        <v/>
      </c>
      <c r="J944" s="16">
        <f>'دیده بان بازار'!J947</f>
        <v/>
      </c>
      <c r="K944" s="16">
        <f>'دیده بان بازار'!K947</f>
        <v/>
      </c>
      <c r="L944" s="16">
        <f>'دیده بان بازار'!L947</f>
        <v/>
      </c>
      <c r="M944" s="16">
        <f>'دیده بان بازار'!M947</f>
        <v/>
      </c>
      <c r="N944" s="16">
        <f>'دیده بان بازار'!N947</f>
        <v/>
      </c>
      <c r="O944" s="16">
        <f>'دیده بان بازار'!O947</f>
        <v/>
      </c>
      <c r="P944" s="16">
        <f>'دیده بان بازار'!P947</f>
        <v/>
      </c>
      <c r="Q944" s="16">
        <f>'دیده بان بازار'!Q947</f>
        <v/>
      </c>
      <c r="R944" s="16">
        <f>'دیده بان بازار'!R947</f>
        <v/>
      </c>
      <c r="S944" s="16">
        <f>'دیده بان بازار'!S947</f>
        <v/>
      </c>
      <c r="T944" s="16">
        <f>'دیده بان بازار'!T947</f>
        <v/>
      </c>
      <c r="U944" s="16">
        <f>'دیده بان بازار'!U947</f>
        <v/>
      </c>
      <c r="V944" s="16">
        <f>'دیده بان بازار'!V947</f>
        <v/>
      </c>
      <c r="W944" s="7">
        <f>'دیده بان بازار'!W947</f>
        <v/>
      </c>
      <c r="X944" s="11">
        <f>IFERROR(IF(OR(R944&lt;=0,W944&lt;=0,S944&lt;=0,V944&lt;=0),0,ROUND((S944/R944)/(V944/W944),2)),0)</f>
        <v/>
      </c>
      <c r="Y944" s="11">
        <f>IFERROR(IF(OR(S944&lt;=0,V944&lt;=0),0,ROUND(S944/V944,2)),0)</f>
        <v/>
      </c>
      <c r="Z944" s="11">
        <f>IFERROR(J944-M944,0)</f>
        <v/>
      </c>
      <c r="AA944" s="11">
        <f>IFERROR(ROUND(MAX(0,MIN(100,((AB944*0.2)+(AC944*0.15)+(AD944*0.15)+(AE944*0.1)+(AF944*0.1)+(AG944*0.15)+(MIN(Y944/3,1)*100*0.1)+(AI944*0.05))*((AH944/100)*0.25+0.75))),0),0)</f>
        <v/>
      </c>
      <c r="AB944" s="11">
        <f>ROUND(MAX(0,MIN(100,((M944+10)/20)*100)),0)</f>
        <v/>
      </c>
      <c r="AC944" s="11">
        <f>IFERROR(IF(D944&lt;=0,0,ROUND(COUNTIFS($D$4:$D$3359,"&lt;="&amp;D944,$D$4:$D$3359,"&gt;0")/COUNTIF($D$4:$D$3359,"&gt;0")*100,0)),0)</f>
        <v/>
      </c>
      <c r="AD944" s="11">
        <f>IF(E944&lt;=0,0,ROUND(MAX(0,MIN(100,(LOG10(1+E944/1000000000)/LOG10(101))*100)),0))</f>
        <v/>
      </c>
      <c r="AE944" s="11">
        <f>IF(O944=N944,50,ROUND(MAX(0,MIN(100,((H944-N944)/(O944-N944))*100)),0))</f>
        <v/>
      </c>
      <c r="AF944" s="11">
        <f>ROUND(MAX(0,MIN(100,50+((H944-K944)/K944)*1000)),0)</f>
        <v/>
      </c>
      <c r="AG944" s="11">
        <f>IFERROR(ROUND(MAX(0,MIN(100,50+25*LN(MAX(0.01,X944)))),0),25)</f>
        <v/>
      </c>
      <c r="AH944" s="11">
        <f>ROUND(IF(M944&lt;=-30,0,IF(M944&lt;=-20,20,IF(M944&lt;=-10,50,100))),0)</f>
        <v/>
      </c>
      <c r="AI944" s="11">
        <f>ROUND(MAX(0,MIN(100,50+(Z944*10))),0)</f>
        <v/>
      </c>
      <c r="AJ944" s="11">
        <f>IFERROR(IF(--AA944&gt;=80,"خرید قوی",IF(--AA944&gt;=70,"خرید مشروط",IF(--AA944&gt;=60,"مراقبت",IF(--AA944&gt;=45,"ضعیف","عدم ورود")))),"")</f>
        <v/>
      </c>
    </row>
    <row r="945">
      <c r="A945" s="12">
        <f>'دیده بان بازار'!A948</f>
        <v/>
      </c>
      <c r="B945" s="13">
        <f>'دیده بان بازار'!B948</f>
        <v/>
      </c>
      <c r="C945" s="13">
        <f>'دیده بان بازار'!C948</f>
        <v/>
      </c>
      <c r="D945" s="13">
        <f>'دیده بان بازار'!D948</f>
        <v/>
      </c>
      <c r="E945" s="14">
        <f>'دیده بان بازار'!E948</f>
        <v/>
      </c>
      <c r="F945" s="13">
        <f>'دیده بان بازار'!F948</f>
        <v/>
      </c>
      <c r="G945" s="13">
        <f>'دیده بان بازار'!G948</f>
        <v/>
      </c>
      <c r="H945" s="13">
        <f>'دیده بان بازار'!H948</f>
        <v/>
      </c>
      <c r="I945" s="13">
        <f>'دیده بان بازار'!I948</f>
        <v/>
      </c>
      <c r="J945" s="13">
        <f>'دیده بان بازار'!J948</f>
        <v/>
      </c>
      <c r="K945" s="13">
        <f>'دیده بان بازار'!K948</f>
        <v/>
      </c>
      <c r="L945" s="13">
        <f>'دیده بان بازار'!L948</f>
        <v/>
      </c>
      <c r="M945" s="13">
        <f>'دیده بان بازار'!M948</f>
        <v/>
      </c>
      <c r="N945" s="13">
        <f>'دیده بان بازار'!N948</f>
        <v/>
      </c>
      <c r="O945" s="13">
        <f>'دیده بان بازار'!O948</f>
        <v/>
      </c>
      <c r="P945" s="13">
        <f>'دیده بان بازار'!P948</f>
        <v/>
      </c>
      <c r="Q945" s="13">
        <f>'دیده بان بازار'!Q948</f>
        <v/>
      </c>
      <c r="R945" s="13">
        <f>'دیده بان بازار'!R948</f>
        <v/>
      </c>
      <c r="S945" s="13">
        <f>'دیده بان بازار'!S948</f>
        <v/>
      </c>
      <c r="T945" s="13">
        <f>'دیده بان بازار'!T948</f>
        <v/>
      </c>
      <c r="U945" s="13">
        <f>'دیده بان بازار'!U948</f>
        <v/>
      </c>
      <c r="V945" s="13">
        <f>'دیده بان بازار'!V948</f>
        <v/>
      </c>
      <c r="W945" s="6">
        <f>'دیده بان بازار'!W948</f>
        <v/>
      </c>
      <c r="X945" s="11">
        <f>IFERROR(IF(OR(R945&lt;=0,W945&lt;=0,S945&lt;=0,V945&lt;=0),0,ROUND((S945/R945)/(V945/W945),2)),0)</f>
        <v/>
      </c>
      <c r="Y945" s="11">
        <f>IFERROR(IF(OR(S945&lt;=0,V945&lt;=0),0,ROUND(S945/V945,2)),0)</f>
        <v/>
      </c>
      <c r="Z945" s="11">
        <f>IFERROR(J945-M945,0)</f>
        <v/>
      </c>
      <c r="AA945" s="11">
        <f>IFERROR(ROUND(MAX(0,MIN(100,((AB945*0.2)+(AC945*0.15)+(AD945*0.15)+(AE945*0.1)+(AF945*0.1)+(AG945*0.15)+(MIN(Y945/3,1)*100*0.1)+(AI945*0.05))*((AH945/100)*0.25+0.75))),0),0)</f>
        <v/>
      </c>
      <c r="AB945" s="11">
        <f>ROUND(MAX(0,MIN(100,((M945+10)/20)*100)),0)</f>
        <v/>
      </c>
      <c r="AC945" s="11">
        <f>IFERROR(IF(D945&lt;=0,0,ROUND(COUNTIFS($D$4:$D$3359,"&lt;="&amp;D945,$D$4:$D$3359,"&gt;0")/COUNTIF($D$4:$D$3359,"&gt;0")*100,0)),0)</f>
        <v/>
      </c>
      <c r="AD945" s="11">
        <f>IF(E945&lt;=0,0,ROUND(MAX(0,MIN(100,(LOG10(1+E945/1000000000)/LOG10(101))*100)),0))</f>
        <v/>
      </c>
      <c r="AE945" s="11">
        <f>IF(O945=N945,50,ROUND(MAX(0,MIN(100,((H945-N945)/(O945-N945))*100)),0))</f>
        <v/>
      </c>
      <c r="AF945" s="11">
        <f>ROUND(MAX(0,MIN(100,50+((H945-K945)/K945)*1000)),0)</f>
        <v/>
      </c>
      <c r="AG945" s="11">
        <f>IFERROR(ROUND(MAX(0,MIN(100,50+25*LN(MAX(0.01,X945)))),0),25)</f>
        <v/>
      </c>
      <c r="AH945" s="11">
        <f>ROUND(IF(M945&lt;=-30,0,IF(M945&lt;=-20,20,IF(M945&lt;=-10,50,100))),0)</f>
        <v/>
      </c>
      <c r="AI945" s="11">
        <f>ROUND(MAX(0,MIN(100,50+(Z945*10))),0)</f>
        <v/>
      </c>
      <c r="AJ945" s="11">
        <f>IFERROR(IF(--AA945&gt;=80,"خرید قوی",IF(--AA945&gt;=70,"خرید مشروط",IF(--AA945&gt;=60,"مراقبت",IF(--AA945&gt;=45,"ضعیف","عدم ورود")))),"")</f>
        <v/>
      </c>
    </row>
    <row r="946">
      <c r="A946" s="15">
        <f>'دیده بان بازار'!A949</f>
        <v/>
      </c>
      <c r="B946" s="16">
        <f>'دیده بان بازار'!B949</f>
        <v/>
      </c>
      <c r="C946" s="16">
        <f>'دیده بان بازار'!C949</f>
        <v/>
      </c>
      <c r="D946" s="16">
        <f>'دیده بان بازار'!D949</f>
        <v/>
      </c>
      <c r="E946" s="17">
        <f>'دیده بان بازار'!E949</f>
        <v/>
      </c>
      <c r="F946" s="16">
        <f>'دیده بان بازار'!F949</f>
        <v/>
      </c>
      <c r="G946" s="16">
        <f>'دیده بان بازار'!G949</f>
        <v/>
      </c>
      <c r="H946" s="16">
        <f>'دیده بان بازار'!H949</f>
        <v/>
      </c>
      <c r="I946" s="16">
        <f>'دیده بان بازار'!I949</f>
        <v/>
      </c>
      <c r="J946" s="16">
        <f>'دیده بان بازار'!J949</f>
        <v/>
      </c>
      <c r="K946" s="16">
        <f>'دیده بان بازار'!K949</f>
        <v/>
      </c>
      <c r="L946" s="16">
        <f>'دیده بان بازار'!L949</f>
        <v/>
      </c>
      <c r="M946" s="16">
        <f>'دیده بان بازار'!M949</f>
        <v/>
      </c>
      <c r="N946" s="16">
        <f>'دیده بان بازار'!N949</f>
        <v/>
      </c>
      <c r="O946" s="16">
        <f>'دیده بان بازار'!O949</f>
        <v/>
      </c>
      <c r="P946" s="16">
        <f>'دیده بان بازار'!P949</f>
        <v/>
      </c>
      <c r="Q946" s="16">
        <f>'دیده بان بازار'!Q949</f>
        <v/>
      </c>
      <c r="R946" s="16">
        <f>'دیده بان بازار'!R949</f>
        <v/>
      </c>
      <c r="S946" s="16">
        <f>'دیده بان بازار'!S949</f>
        <v/>
      </c>
      <c r="T946" s="16">
        <f>'دیده بان بازار'!T949</f>
        <v/>
      </c>
      <c r="U946" s="16">
        <f>'دیده بان بازار'!U949</f>
        <v/>
      </c>
      <c r="V946" s="16">
        <f>'دیده بان بازار'!V949</f>
        <v/>
      </c>
      <c r="W946" s="7">
        <f>'دیده بان بازار'!W949</f>
        <v/>
      </c>
      <c r="X946" s="11">
        <f>IFERROR(IF(OR(R946&lt;=0,W946&lt;=0,S946&lt;=0,V946&lt;=0),0,ROUND((S946/R946)/(V946/W946),2)),0)</f>
        <v/>
      </c>
      <c r="Y946" s="11">
        <f>IFERROR(IF(OR(S946&lt;=0,V946&lt;=0),0,ROUND(S946/V946,2)),0)</f>
        <v/>
      </c>
      <c r="Z946" s="11">
        <f>IFERROR(J946-M946,0)</f>
        <v/>
      </c>
      <c r="AA946" s="11">
        <f>IFERROR(ROUND(MAX(0,MIN(100,((AB946*0.2)+(AC946*0.15)+(AD946*0.15)+(AE946*0.1)+(AF946*0.1)+(AG946*0.15)+(MIN(Y946/3,1)*100*0.1)+(AI946*0.05))*((AH946/100)*0.25+0.75))),0),0)</f>
        <v/>
      </c>
      <c r="AB946" s="11">
        <f>ROUND(MAX(0,MIN(100,((M946+10)/20)*100)),0)</f>
        <v/>
      </c>
      <c r="AC946" s="11">
        <f>IFERROR(IF(D946&lt;=0,0,ROUND(COUNTIFS($D$4:$D$3359,"&lt;="&amp;D946,$D$4:$D$3359,"&gt;0")/COUNTIF($D$4:$D$3359,"&gt;0")*100,0)),0)</f>
        <v/>
      </c>
      <c r="AD946" s="11">
        <f>IF(E946&lt;=0,0,ROUND(MAX(0,MIN(100,(LOG10(1+E946/1000000000)/LOG10(101))*100)),0))</f>
        <v/>
      </c>
      <c r="AE946" s="11">
        <f>IF(O946=N946,50,ROUND(MAX(0,MIN(100,((H946-N946)/(O946-N946))*100)),0))</f>
        <v/>
      </c>
      <c r="AF946" s="11">
        <f>ROUND(MAX(0,MIN(100,50+((H946-K946)/K946)*1000)),0)</f>
        <v/>
      </c>
      <c r="AG946" s="11">
        <f>IFERROR(ROUND(MAX(0,MIN(100,50+25*LN(MAX(0.01,X946)))),0),25)</f>
        <v/>
      </c>
      <c r="AH946" s="11">
        <f>ROUND(IF(M946&lt;=-30,0,IF(M946&lt;=-20,20,IF(M946&lt;=-10,50,100))),0)</f>
        <v/>
      </c>
      <c r="AI946" s="11">
        <f>ROUND(MAX(0,MIN(100,50+(Z946*10))),0)</f>
        <v/>
      </c>
      <c r="AJ946" s="11">
        <f>IFERROR(IF(--AA946&gt;=80,"خرید قوی",IF(--AA946&gt;=70,"خرید مشروط",IF(--AA946&gt;=60,"مراقبت",IF(--AA946&gt;=45,"ضعیف","عدم ورود")))),"")</f>
        <v/>
      </c>
    </row>
    <row r="947">
      <c r="A947" s="15">
        <f>'دیده بان بازار'!A950</f>
        <v/>
      </c>
      <c r="B947" s="16">
        <f>'دیده بان بازار'!B950</f>
        <v/>
      </c>
      <c r="C947" s="16">
        <f>'دیده بان بازار'!C950</f>
        <v/>
      </c>
      <c r="D947" s="16">
        <f>'دیده بان بازار'!D950</f>
        <v/>
      </c>
      <c r="E947" s="17">
        <f>'دیده بان بازار'!E950</f>
        <v/>
      </c>
      <c r="F947" s="16">
        <f>'دیده بان بازار'!F950</f>
        <v/>
      </c>
      <c r="G947" s="16">
        <f>'دیده بان بازار'!G950</f>
        <v/>
      </c>
      <c r="H947" s="16">
        <f>'دیده بان بازار'!H950</f>
        <v/>
      </c>
      <c r="I947" s="16">
        <f>'دیده بان بازار'!I950</f>
        <v/>
      </c>
      <c r="J947" s="16">
        <f>'دیده بان بازار'!J950</f>
        <v/>
      </c>
      <c r="K947" s="16">
        <f>'دیده بان بازار'!K950</f>
        <v/>
      </c>
      <c r="L947" s="16">
        <f>'دیده بان بازار'!L950</f>
        <v/>
      </c>
      <c r="M947" s="16">
        <f>'دیده بان بازار'!M950</f>
        <v/>
      </c>
      <c r="N947" s="16">
        <f>'دیده بان بازار'!N950</f>
        <v/>
      </c>
      <c r="O947" s="16">
        <f>'دیده بان بازار'!O950</f>
        <v/>
      </c>
      <c r="P947" s="16">
        <f>'دیده بان بازار'!P950</f>
        <v/>
      </c>
      <c r="Q947" s="16">
        <f>'دیده بان بازار'!Q950</f>
        <v/>
      </c>
      <c r="R947" s="16">
        <f>'دیده بان بازار'!R950</f>
        <v/>
      </c>
      <c r="S947" s="16">
        <f>'دیده بان بازار'!S950</f>
        <v/>
      </c>
      <c r="T947" s="16">
        <f>'دیده بان بازار'!T950</f>
        <v/>
      </c>
      <c r="U947" s="16">
        <f>'دیده بان بازار'!U950</f>
        <v/>
      </c>
      <c r="V947" s="16">
        <f>'دیده بان بازار'!V950</f>
        <v/>
      </c>
      <c r="W947" s="7">
        <f>'دیده بان بازار'!W950</f>
        <v/>
      </c>
      <c r="X947" s="11">
        <f>IFERROR(IF(OR(R947&lt;=0,W947&lt;=0,S947&lt;=0,V947&lt;=0),0,ROUND((S947/R947)/(V947/W947),2)),0)</f>
        <v/>
      </c>
      <c r="Y947" s="11">
        <f>IFERROR(IF(OR(S947&lt;=0,V947&lt;=0),0,ROUND(S947/V947,2)),0)</f>
        <v/>
      </c>
      <c r="Z947" s="11">
        <f>IFERROR(J947-M947,0)</f>
        <v/>
      </c>
      <c r="AA947" s="11">
        <f>IFERROR(ROUND(MAX(0,MIN(100,((AB947*0.2)+(AC947*0.15)+(AD947*0.15)+(AE947*0.1)+(AF947*0.1)+(AG947*0.15)+(MIN(Y947/3,1)*100*0.1)+(AI947*0.05))*((AH947/100)*0.25+0.75))),0),0)</f>
        <v/>
      </c>
      <c r="AB947" s="11">
        <f>ROUND(MAX(0,MIN(100,((M947+10)/20)*100)),0)</f>
        <v/>
      </c>
      <c r="AC947" s="11">
        <f>IFERROR(IF(D947&lt;=0,0,ROUND(COUNTIFS($D$4:$D$3359,"&lt;="&amp;D947,$D$4:$D$3359,"&gt;0")/COUNTIF($D$4:$D$3359,"&gt;0")*100,0)),0)</f>
        <v/>
      </c>
      <c r="AD947" s="11">
        <f>IF(E947&lt;=0,0,ROUND(MAX(0,MIN(100,(LOG10(1+E947/1000000000)/LOG10(101))*100)),0))</f>
        <v/>
      </c>
      <c r="AE947" s="11">
        <f>IF(O947=N947,50,ROUND(MAX(0,MIN(100,((H947-N947)/(O947-N947))*100)),0))</f>
        <v/>
      </c>
      <c r="AF947" s="11">
        <f>ROUND(MAX(0,MIN(100,50+((H947-K947)/K947)*1000)),0)</f>
        <v/>
      </c>
      <c r="AG947" s="11">
        <f>IFERROR(ROUND(MAX(0,MIN(100,50+25*LN(MAX(0.01,X947)))),0),25)</f>
        <v/>
      </c>
      <c r="AH947" s="11">
        <f>ROUND(IF(M947&lt;=-30,0,IF(M947&lt;=-20,20,IF(M947&lt;=-10,50,100))),0)</f>
        <v/>
      </c>
      <c r="AI947" s="11">
        <f>ROUND(MAX(0,MIN(100,50+(Z947*10))),0)</f>
        <v/>
      </c>
      <c r="AJ947" s="11">
        <f>IFERROR(IF(--AA947&gt;=80,"خرید قوی",IF(--AA947&gt;=70,"خرید مشروط",IF(--AA947&gt;=60,"مراقبت",IF(--AA947&gt;=45,"ضعیف","عدم ورود")))),"")</f>
        <v/>
      </c>
    </row>
    <row r="948">
      <c r="A948" s="12">
        <f>'دیده بان بازار'!A951</f>
        <v/>
      </c>
      <c r="B948" s="13">
        <f>'دیده بان بازار'!B951</f>
        <v/>
      </c>
      <c r="C948" s="13">
        <f>'دیده بان بازار'!C951</f>
        <v/>
      </c>
      <c r="D948" s="13">
        <f>'دیده بان بازار'!D951</f>
        <v/>
      </c>
      <c r="E948" s="14">
        <f>'دیده بان بازار'!E951</f>
        <v/>
      </c>
      <c r="F948" s="13">
        <f>'دیده بان بازار'!F951</f>
        <v/>
      </c>
      <c r="G948" s="13">
        <f>'دیده بان بازار'!G951</f>
        <v/>
      </c>
      <c r="H948" s="13">
        <f>'دیده بان بازار'!H951</f>
        <v/>
      </c>
      <c r="I948" s="13">
        <f>'دیده بان بازار'!I951</f>
        <v/>
      </c>
      <c r="J948" s="13">
        <f>'دیده بان بازار'!J951</f>
        <v/>
      </c>
      <c r="K948" s="13">
        <f>'دیده بان بازار'!K951</f>
        <v/>
      </c>
      <c r="L948" s="13">
        <f>'دیده بان بازار'!L951</f>
        <v/>
      </c>
      <c r="M948" s="13">
        <f>'دیده بان بازار'!M951</f>
        <v/>
      </c>
      <c r="N948" s="13">
        <f>'دیده بان بازار'!N951</f>
        <v/>
      </c>
      <c r="O948" s="13">
        <f>'دیده بان بازار'!O951</f>
        <v/>
      </c>
      <c r="P948" s="13">
        <f>'دیده بان بازار'!P951</f>
        <v/>
      </c>
      <c r="Q948" s="13">
        <f>'دیده بان بازار'!Q951</f>
        <v/>
      </c>
      <c r="R948" s="13">
        <f>'دیده بان بازار'!R951</f>
        <v/>
      </c>
      <c r="S948" s="13">
        <f>'دیده بان بازار'!S951</f>
        <v/>
      </c>
      <c r="T948" s="13">
        <f>'دیده بان بازار'!T951</f>
        <v/>
      </c>
      <c r="U948" s="13">
        <f>'دیده بان بازار'!U951</f>
        <v/>
      </c>
      <c r="V948" s="13">
        <f>'دیده بان بازار'!V951</f>
        <v/>
      </c>
      <c r="W948" s="6">
        <f>'دیده بان بازار'!W951</f>
        <v/>
      </c>
      <c r="X948" s="11">
        <f>IFERROR(IF(OR(R948&lt;=0,W948&lt;=0,S948&lt;=0,V948&lt;=0),0,ROUND((S948/R948)/(V948/W948),2)),0)</f>
        <v/>
      </c>
      <c r="Y948" s="11">
        <f>IFERROR(IF(OR(S948&lt;=0,V948&lt;=0),0,ROUND(S948/V948,2)),0)</f>
        <v/>
      </c>
      <c r="Z948" s="11">
        <f>IFERROR(J948-M948,0)</f>
        <v/>
      </c>
      <c r="AA948" s="11">
        <f>IFERROR(ROUND(MAX(0,MIN(100,((AB948*0.2)+(AC948*0.15)+(AD948*0.15)+(AE948*0.1)+(AF948*0.1)+(AG948*0.15)+(MIN(Y948/3,1)*100*0.1)+(AI948*0.05))*((AH948/100)*0.25+0.75))),0),0)</f>
        <v/>
      </c>
      <c r="AB948" s="11">
        <f>ROUND(MAX(0,MIN(100,((M948+10)/20)*100)),0)</f>
        <v/>
      </c>
      <c r="AC948" s="11">
        <f>IFERROR(IF(D948&lt;=0,0,ROUND(COUNTIFS($D$4:$D$3359,"&lt;="&amp;D948,$D$4:$D$3359,"&gt;0")/COUNTIF($D$4:$D$3359,"&gt;0")*100,0)),0)</f>
        <v/>
      </c>
      <c r="AD948" s="11">
        <f>IF(E948&lt;=0,0,ROUND(MAX(0,MIN(100,(LOG10(1+E948/1000000000)/LOG10(101))*100)),0))</f>
        <v/>
      </c>
      <c r="AE948" s="11">
        <f>IF(O948=N948,50,ROUND(MAX(0,MIN(100,((H948-N948)/(O948-N948))*100)),0))</f>
        <v/>
      </c>
      <c r="AF948" s="11">
        <f>ROUND(MAX(0,MIN(100,50+((H948-K948)/K948)*1000)),0)</f>
        <v/>
      </c>
      <c r="AG948" s="11">
        <f>IFERROR(ROUND(MAX(0,MIN(100,50+25*LN(MAX(0.01,X948)))),0),25)</f>
        <v/>
      </c>
      <c r="AH948" s="11">
        <f>ROUND(IF(M948&lt;=-30,0,IF(M948&lt;=-20,20,IF(M948&lt;=-10,50,100))),0)</f>
        <v/>
      </c>
      <c r="AI948" s="11">
        <f>ROUND(MAX(0,MIN(100,50+(Z948*10))),0)</f>
        <v/>
      </c>
      <c r="AJ948" s="11">
        <f>IFERROR(IF(--AA948&gt;=80,"خرید قوی",IF(--AA948&gt;=70,"خرید مشروط",IF(--AA948&gt;=60,"مراقبت",IF(--AA948&gt;=45,"ضعیف","عدم ورود")))),"")</f>
        <v/>
      </c>
    </row>
    <row r="949">
      <c r="A949" s="15">
        <f>'دیده بان بازار'!A952</f>
        <v/>
      </c>
      <c r="B949" s="16">
        <f>'دیده بان بازار'!B952</f>
        <v/>
      </c>
      <c r="C949" s="16">
        <f>'دیده بان بازار'!C952</f>
        <v/>
      </c>
      <c r="D949" s="16">
        <f>'دیده بان بازار'!D952</f>
        <v/>
      </c>
      <c r="E949" s="17">
        <f>'دیده بان بازار'!E952</f>
        <v/>
      </c>
      <c r="F949" s="16">
        <f>'دیده بان بازار'!F952</f>
        <v/>
      </c>
      <c r="G949" s="16">
        <f>'دیده بان بازار'!G952</f>
        <v/>
      </c>
      <c r="H949" s="16">
        <f>'دیده بان بازار'!H952</f>
        <v/>
      </c>
      <c r="I949" s="16">
        <f>'دیده بان بازار'!I952</f>
        <v/>
      </c>
      <c r="J949" s="16">
        <f>'دیده بان بازار'!J952</f>
        <v/>
      </c>
      <c r="K949" s="16">
        <f>'دیده بان بازار'!K952</f>
        <v/>
      </c>
      <c r="L949" s="16">
        <f>'دیده بان بازار'!L952</f>
        <v/>
      </c>
      <c r="M949" s="16">
        <f>'دیده بان بازار'!M952</f>
        <v/>
      </c>
      <c r="N949" s="16">
        <f>'دیده بان بازار'!N952</f>
        <v/>
      </c>
      <c r="O949" s="16">
        <f>'دیده بان بازار'!O952</f>
        <v/>
      </c>
      <c r="P949" s="16">
        <f>'دیده بان بازار'!P952</f>
        <v/>
      </c>
      <c r="Q949" s="16">
        <f>'دیده بان بازار'!Q952</f>
        <v/>
      </c>
      <c r="R949" s="16">
        <f>'دیده بان بازار'!R952</f>
        <v/>
      </c>
      <c r="S949" s="16">
        <f>'دیده بان بازار'!S952</f>
        <v/>
      </c>
      <c r="T949" s="16">
        <f>'دیده بان بازار'!T952</f>
        <v/>
      </c>
      <c r="U949" s="16">
        <f>'دیده بان بازار'!U952</f>
        <v/>
      </c>
      <c r="V949" s="16">
        <f>'دیده بان بازار'!V952</f>
        <v/>
      </c>
      <c r="W949" s="7">
        <f>'دیده بان بازار'!W952</f>
        <v/>
      </c>
      <c r="X949" s="11">
        <f>IFERROR(IF(OR(R949&lt;=0,W949&lt;=0,S949&lt;=0,V949&lt;=0),0,ROUND((S949/R949)/(V949/W949),2)),0)</f>
        <v/>
      </c>
      <c r="Y949" s="11">
        <f>IFERROR(IF(OR(S949&lt;=0,V949&lt;=0),0,ROUND(S949/V949,2)),0)</f>
        <v/>
      </c>
      <c r="Z949" s="11">
        <f>IFERROR(J949-M949,0)</f>
        <v/>
      </c>
      <c r="AA949" s="11">
        <f>IFERROR(ROUND(MAX(0,MIN(100,((AB949*0.2)+(AC949*0.15)+(AD949*0.15)+(AE949*0.1)+(AF949*0.1)+(AG949*0.15)+(MIN(Y949/3,1)*100*0.1)+(AI949*0.05))*((AH949/100)*0.25+0.75))),0),0)</f>
        <v/>
      </c>
      <c r="AB949" s="11">
        <f>ROUND(MAX(0,MIN(100,((M949+10)/20)*100)),0)</f>
        <v/>
      </c>
      <c r="AC949" s="11">
        <f>IFERROR(IF(D949&lt;=0,0,ROUND(COUNTIFS($D$4:$D$3359,"&lt;="&amp;D949,$D$4:$D$3359,"&gt;0")/COUNTIF($D$4:$D$3359,"&gt;0")*100,0)),0)</f>
        <v/>
      </c>
      <c r="AD949" s="11">
        <f>IF(E949&lt;=0,0,ROUND(MAX(0,MIN(100,(LOG10(1+E949/1000000000)/LOG10(101))*100)),0))</f>
        <v/>
      </c>
      <c r="AE949" s="11">
        <f>IF(O949=N949,50,ROUND(MAX(0,MIN(100,((H949-N949)/(O949-N949))*100)),0))</f>
        <v/>
      </c>
      <c r="AF949" s="11">
        <f>ROUND(MAX(0,MIN(100,50+((H949-K949)/K949)*1000)),0)</f>
        <v/>
      </c>
      <c r="AG949" s="11">
        <f>IFERROR(ROUND(MAX(0,MIN(100,50+25*LN(MAX(0.01,X949)))),0),25)</f>
        <v/>
      </c>
      <c r="AH949" s="11">
        <f>ROUND(IF(M949&lt;=-30,0,IF(M949&lt;=-20,20,IF(M949&lt;=-10,50,100))),0)</f>
        <v/>
      </c>
      <c r="AI949" s="11">
        <f>ROUND(MAX(0,MIN(100,50+(Z949*10))),0)</f>
        <v/>
      </c>
      <c r="AJ949" s="11">
        <f>IFERROR(IF(--AA949&gt;=80,"خرید قوی",IF(--AA949&gt;=70,"خرید مشروط",IF(--AA949&gt;=60,"مراقبت",IF(--AA949&gt;=45,"ضعیف","عدم ورود")))),"")</f>
        <v/>
      </c>
    </row>
    <row r="950">
      <c r="A950" s="12">
        <f>'دیده بان بازار'!A953</f>
        <v/>
      </c>
      <c r="B950" s="13">
        <f>'دیده بان بازار'!B953</f>
        <v/>
      </c>
      <c r="C950" s="13">
        <f>'دیده بان بازار'!C953</f>
        <v/>
      </c>
      <c r="D950" s="13">
        <f>'دیده بان بازار'!D953</f>
        <v/>
      </c>
      <c r="E950" s="14">
        <f>'دیده بان بازار'!E953</f>
        <v/>
      </c>
      <c r="F950" s="13">
        <f>'دیده بان بازار'!F953</f>
        <v/>
      </c>
      <c r="G950" s="13">
        <f>'دیده بان بازار'!G953</f>
        <v/>
      </c>
      <c r="H950" s="13">
        <f>'دیده بان بازار'!H953</f>
        <v/>
      </c>
      <c r="I950" s="13">
        <f>'دیده بان بازار'!I953</f>
        <v/>
      </c>
      <c r="J950" s="13">
        <f>'دیده بان بازار'!J953</f>
        <v/>
      </c>
      <c r="K950" s="13">
        <f>'دیده بان بازار'!K953</f>
        <v/>
      </c>
      <c r="L950" s="13">
        <f>'دیده بان بازار'!L953</f>
        <v/>
      </c>
      <c r="M950" s="13">
        <f>'دیده بان بازار'!M953</f>
        <v/>
      </c>
      <c r="N950" s="13">
        <f>'دیده بان بازار'!N953</f>
        <v/>
      </c>
      <c r="O950" s="13">
        <f>'دیده بان بازار'!O953</f>
        <v/>
      </c>
      <c r="P950" s="13">
        <f>'دیده بان بازار'!P953</f>
        <v/>
      </c>
      <c r="Q950" s="13">
        <f>'دیده بان بازار'!Q953</f>
        <v/>
      </c>
      <c r="R950" s="13">
        <f>'دیده بان بازار'!R953</f>
        <v/>
      </c>
      <c r="S950" s="13">
        <f>'دیده بان بازار'!S953</f>
        <v/>
      </c>
      <c r="T950" s="13">
        <f>'دیده بان بازار'!T953</f>
        <v/>
      </c>
      <c r="U950" s="13">
        <f>'دیده بان بازار'!U953</f>
        <v/>
      </c>
      <c r="V950" s="13">
        <f>'دیده بان بازار'!V953</f>
        <v/>
      </c>
      <c r="W950" s="6">
        <f>'دیده بان بازار'!W953</f>
        <v/>
      </c>
      <c r="X950" s="11">
        <f>IFERROR(IF(OR(R950&lt;=0,W950&lt;=0,S950&lt;=0,V950&lt;=0),0,ROUND((S950/R950)/(V950/W950),2)),0)</f>
        <v/>
      </c>
      <c r="Y950" s="11">
        <f>IFERROR(IF(OR(S950&lt;=0,V950&lt;=0),0,ROUND(S950/V950,2)),0)</f>
        <v/>
      </c>
      <c r="Z950" s="11">
        <f>IFERROR(J950-M950,0)</f>
        <v/>
      </c>
      <c r="AA950" s="11">
        <f>IFERROR(ROUND(MAX(0,MIN(100,((AB950*0.2)+(AC950*0.15)+(AD950*0.15)+(AE950*0.1)+(AF950*0.1)+(AG950*0.15)+(MIN(Y950/3,1)*100*0.1)+(AI950*0.05))*((AH950/100)*0.25+0.75))),0),0)</f>
        <v/>
      </c>
      <c r="AB950" s="11">
        <f>ROUND(MAX(0,MIN(100,((M950+10)/20)*100)),0)</f>
        <v/>
      </c>
      <c r="AC950" s="11">
        <f>IFERROR(IF(D950&lt;=0,0,ROUND(COUNTIFS($D$4:$D$3359,"&lt;="&amp;D950,$D$4:$D$3359,"&gt;0")/COUNTIF($D$4:$D$3359,"&gt;0")*100,0)),0)</f>
        <v/>
      </c>
      <c r="AD950" s="11">
        <f>IF(E950&lt;=0,0,ROUND(MAX(0,MIN(100,(LOG10(1+E950/1000000000)/LOG10(101))*100)),0))</f>
        <v/>
      </c>
      <c r="AE950" s="11">
        <f>IF(O950=N950,50,ROUND(MAX(0,MIN(100,((H950-N950)/(O950-N950))*100)),0))</f>
        <v/>
      </c>
      <c r="AF950" s="11">
        <f>ROUND(MAX(0,MIN(100,50+((H950-K950)/K950)*1000)),0)</f>
        <v/>
      </c>
      <c r="AG950" s="11">
        <f>IFERROR(ROUND(MAX(0,MIN(100,50+25*LN(MAX(0.01,X950)))),0),25)</f>
        <v/>
      </c>
      <c r="AH950" s="11">
        <f>ROUND(IF(M950&lt;=-30,0,IF(M950&lt;=-20,20,IF(M950&lt;=-10,50,100))),0)</f>
        <v/>
      </c>
      <c r="AI950" s="11">
        <f>ROUND(MAX(0,MIN(100,50+(Z950*10))),0)</f>
        <v/>
      </c>
      <c r="AJ950" s="11">
        <f>IFERROR(IF(--AA950&gt;=80,"خرید قوی",IF(--AA950&gt;=70,"خرید مشروط",IF(--AA950&gt;=60,"مراقبت",IF(--AA950&gt;=45,"ضعیف","عدم ورود")))),"")</f>
        <v/>
      </c>
    </row>
    <row r="951">
      <c r="A951" s="15">
        <f>'دیده بان بازار'!A954</f>
        <v/>
      </c>
      <c r="B951" s="16">
        <f>'دیده بان بازار'!B954</f>
        <v/>
      </c>
      <c r="C951" s="16">
        <f>'دیده بان بازار'!C954</f>
        <v/>
      </c>
      <c r="D951" s="16">
        <f>'دیده بان بازار'!D954</f>
        <v/>
      </c>
      <c r="E951" s="17">
        <f>'دیده بان بازار'!E954</f>
        <v/>
      </c>
      <c r="F951" s="16">
        <f>'دیده بان بازار'!F954</f>
        <v/>
      </c>
      <c r="G951" s="16">
        <f>'دیده بان بازار'!G954</f>
        <v/>
      </c>
      <c r="H951" s="16">
        <f>'دیده بان بازار'!H954</f>
        <v/>
      </c>
      <c r="I951" s="16">
        <f>'دیده بان بازار'!I954</f>
        <v/>
      </c>
      <c r="J951" s="16">
        <f>'دیده بان بازار'!J954</f>
        <v/>
      </c>
      <c r="K951" s="16">
        <f>'دیده بان بازار'!K954</f>
        <v/>
      </c>
      <c r="L951" s="16">
        <f>'دیده بان بازار'!L954</f>
        <v/>
      </c>
      <c r="M951" s="16">
        <f>'دیده بان بازار'!M954</f>
        <v/>
      </c>
      <c r="N951" s="16">
        <f>'دیده بان بازار'!N954</f>
        <v/>
      </c>
      <c r="O951" s="16">
        <f>'دیده بان بازار'!O954</f>
        <v/>
      </c>
      <c r="P951" s="16">
        <f>'دیده بان بازار'!P954</f>
        <v/>
      </c>
      <c r="Q951" s="16">
        <f>'دیده بان بازار'!Q954</f>
        <v/>
      </c>
      <c r="R951" s="16">
        <f>'دیده بان بازار'!R954</f>
        <v/>
      </c>
      <c r="S951" s="16">
        <f>'دیده بان بازار'!S954</f>
        <v/>
      </c>
      <c r="T951" s="16">
        <f>'دیده بان بازار'!T954</f>
        <v/>
      </c>
      <c r="U951" s="16">
        <f>'دیده بان بازار'!U954</f>
        <v/>
      </c>
      <c r="V951" s="16">
        <f>'دیده بان بازار'!V954</f>
        <v/>
      </c>
      <c r="W951" s="7">
        <f>'دیده بان بازار'!W954</f>
        <v/>
      </c>
      <c r="X951" s="11">
        <f>IFERROR(IF(OR(R951&lt;=0,W951&lt;=0,S951&lt;=0,V951&lt;=0),0,ROUND((S951/R951)/(V951/W951),2)),0)</f>
        <v/>
      </c>
      <c r="Y951" s="11">
        <f>IFERROR(IF(OR(S951&lt;=0,V951&lt;=0),0,ROUND(S951/V951,2)),0)</f>
        <v/>
      </c>
      <c r="Z951" s="11">
        <f>IFERROR(J951-M951,0)</f>
        <v/>
      </c>
      <c r="AA951" s="11">
        <f>IFERROR(ROUND(MAX(0,MIN(100,((AB951*0.2)+(AC951*0.15)+(AD951*0.15)+(AE951*0.1)+(AF951*0.1)+(AG951*0.15)+(MIN(Y951/3,1)*100*0.1)+(AI951*0.05))*((AH951/100)*0.25+0.75))),0),0)</f>
        <v/>
      </c>
      <c r="AB951" s="11">
        <f>ROUND(MAX(0,MIN(100,((M951+10)/20)*100)),0)</f>
        <v/>
      </c>
      <c r="AC951" s="11">
        <f>IFERROR(IF(D951&lt;=0,0,ROUND(COUNTIFS($D$4:$D$3359,"&lt;="&amp;D951,$D$4:$D$3359,"&gt;0")/COUNTIF($D$4:$D$3359,"&gt;0")*100,0)),0)</f>
        <v/>
      </c>
      <c r="AD951" s="11">
        <f>IF(E951&lt;=0,0,ROUND(MAX(0,MIN(100,(LOG10(1+E951/1000000000)/LOG10(101))*100)),0))</f>
        <v/>
      </c>
      <c r="AE951" s="11">
        <f>IF(O951=N951,50,ROUND(MAX(0,MIN(100,((H951-N951)/(O951-N951))*100)),0))</f>
        <v/>
      </c>
      <c r="AF951" s="11">
        <f>ROUND(MAX(0,MIN(100,50+((H951-K951)/K951)*1000)),0)</f>
        <v/>
      </c>
      <c r="AG951" s="11">
        <f>IFERROR(ROUND(MAX(0,MIN(100,50+25*LN(MAX(0.01,X951)))),0),25)</f>
        <v/>
      </c>
      <c r="AH951" s="11">
        <f>ROUND(IF(M951&lt;=-30,0,IF(M951&lt;=-20,20,IF(M951&lt;=-10,50,100))),0)</f>
        <v/>
      </c>
      <c r="AI951" s="11">
        <f>ROUND(MAX(0,MIN(100,50+(Z951*10))),0)</f>
        <v/>
      </c>
      <c r="AJ951" s="11">
        <f>IFERROR(IF(--AA951&gt;=80,"خرید قوی",IF(--AA951&gt;=70,"خرید مشروط",IF(--AA951&gt;=60,"مراقبت",IF(--AA951&gt;=45,"ضعیف","عدم ورود")))),"")</f>
        <v/>
      </c>
    </row>
    <row r="952">
      <c r="A952" s="12">
        <f>'دیده بان بازار'!A955</f>
        <v/>
      </c>
      <c r="B952" s="13">
        <f>'دیده بان بازار'!B955</f>
        <v/>
      </c>
      <c r="C952" s="13">
        <f>'دیده بان بازار'!C955</f>
        <v/>
      </c>
      <c r="D952" s="13">
        <f>'دیده بان بازار'!D955</f>
        <v/>
      </c>
      <c r="E952" s="14">
        <f>'دیده بان بازار'!E955</f>
        <v/>
      </c>
      <c r="F952" s="13">
        <f>'دیده بان بازار'!F955</f>
        <v/>
      </c>
      <c r="G952" s="13">
        <f>'دیده بان بازار'!G955</f>
        <v/>
      </c>
      <c r="H952" s="13">
        <f>'دیده بان بازار'!H955</f>
        <v/>
      </c>
      <c r="I952" s="13">
        <f>'دیده بان بازار'!I955</f>
        <v/>
      </c>
      <c r="J952" s="13">
        <f>'دیده بان بازار'!J955</f>
        <v/>
      </c>
      <c r="K952" s="13">
        <f>'دیده بان بازار'!K955</f>
        <v/>
      </c>
      <c r="L952" s="13">
        <f>'دیده بان بازار'!L955</f>
        <v/>
      </c>
      <c r="M952" s="13">
        <f>'دیده بان بازار'!M955</f>
        <v/>
      </c>
      <c r="N952" s="13">
        <f>'دیده بان بازار'!N955</f>
        <v/>
      </c>
      <c r="O952" s="13">
        <f>'دیده بان بازار'!O955</f>
        <v/>
      </c>
      <c r="P952" s="13">
        <f>'دیده بان بازار'!P955</f>
        <v/>
      </c>
      <c r="Q952" s="13">
        <f>'دیده بان بازار'!Q955</f>
        <v/>
      </c>
      <c r="R952" s="13">
        <f>'دیده بان بازار'!R955</f>
        <v/>
      </c>
      <c r="S952" s="13">
        <f>'دیده بان بازار'!S955</f>
        <v/>
      </c>
      <c r="T952" s="13">
        <f>'دیده بان بازار'!T955</f>
        <v/>
      </c>
      <c r="U952" s="13">
        <f>'دیده بان بازار'!U955</f>
        <v/>
      </c>
      <c r="V952" s="13">
        <f>'دیده بان بازار'!V955</f>
        <v/>
      </c>
      <c r="W952" s="6">
        <f>'دیده بان بازار'!W955</f>
        <v/>
      </c>
      <c r="X952" s="11">
        <f>IFERROR(IF(OR(R952&lt;=0,W952&lt;=0,S952&lt;=0,V952&lt;=0),0,ROUND((S952/R952)/(V952/W952),2)),0)</f>
        <v/>
      </c>
      <c r="Y952" s="11">
        <f>IFERROR(IF(OR(S952&lt;=0,V952&lt;=0),0,ROUND(S952/V952,2)),0)</f>
        <v/>
      </c>
      <c r="Z952" s="11">
        <f>IFERROR(J952-M952,0)</f>
        <v/>
      </c>
      <c r="AA952" s="11">
        <f>IFERROR(ROUND(MAX(0,MIN(100,((AB952*0.2)+(AC952*0.15)+(AD952*0.15)+(AE952*0.1)+(AF952*0.1)+(AG952*0.15)+(MIN(Y952/3,1)*100*0.1)+(AI952*0.05))*((AH952/100)*0.25+0.75))),0),0)</f>
        <v/>
      </c>
      <c r="AB952" s="11">
        <f>ROUND(MAX(0,MIN(100,((M952+10)/20)*100)),0)</f>
        <v/>
      </c>
      <c r="AC952" s="11">
        <f>IFERROR(IF(D952&lt;=0,0,ROUND(COUNTIFS($D$4:$D$3359,"&lt;="&amp;D952,$D$4:$D$3359,"&gt;0")/COUNTIF($D$4:$D$3359,"&gt;0")*100,0)),0)</f>
        <v/>
      </c>
      <c r="AD952" s="11">
        <f>IF(E952&lt;=0,0,ROUND(MAX(0,MIN(100,(LOG10(1+E952/1000000000)/LOG10(101))*100)),0))</f>
        <v/>
      </c>
      <c r="AE952" s="11">
        <f>IF(O952=N952,50,ROUND(MAX(0,MIN(100,((H952-N952)/(O952-N952))*100)),0))</f>
        <v/>
      </c>
      <c r="AF952" s="11">
        <f>ROUND(MAX(0,MIN(100,50+((H952-K952)/K952)*1000)),0)</f>
        <v/>
      </c>
      <c r="AG952" s="11">
        <f>IFERROR(ROUND(MAX(0,MIN(100,50+25*LN(MAX(0.01,X952)))),0),25)</f>
        <v/>
      </c>
      <c r="AH952" s="11">
        <f>ROUND(IF(M952&lt;=-30,0,IF(M952&lt;=-20,20,IF(M952&lt;=-10,50,100))),0)</f>
        <v/>
      </c>
      <c r="AI952" s="11">
        <f>ROUND(MAX(0,MIN(100,50+(Z952*10))),0)</f>
        <v/>
      </c>
      <c r="AJ952" s="11">
        <f>IFERROR(IF(--AA952&gt;=80,"خرید قوی",IF(--AA952&gt;=70,"خرید مشروط",IF(--AA952&gt;=60,"مراقبت",IF(--AA952&gt;=45,"ضعیف","عدم ورود")))),"")</f>
        <v/>
      </c>
    </row>
    <row r="953">
      <c r="A953" s="15">
        <f>'دیده بان بازار'!A956</f>
        <v/>
      </c>
      <c r="B953" s="16">
        <f>'دیده بان بازار'!B956</f>
        <v/>
      </c>
      <c r="C953" s="16">
        <f>'دیده بان بازار'!C956</f>
        <v/>
      </c>
      <c r="D953" s="16">
        <f>'دیده بان بازار'!D956</f>
        <v/>
      </c>
      <c r="E953" s="17">
        <f>'دیده بان بازار'!E956</f>
        <v/>
      </c>
      <c r="F953" s="16">
        <f>'دیده بان بازار'!F956</f>
        <v/>
      </c>
      <c r="G953" s="16">
        <f>'دیده بان بازار'!G956</f>
        <v/>
      </c>
      <c r="H953" s="16">
        <f>'دیده بان بازار'!H956</f>
        <v/>
      </c>
      <c r="I953" s="16">
        <f>'دیده بان بازار'!I956</f>
        <v/>
      </c>
      <c r="J953" s="16">
        <f>'دیده بان بازار'!J956</f>
        <v/>
      </c>
      <c r="K953" s="16">
        <f>'دیده بان بازار'!K956</f>
        <v/>
      </c>
      <c r="L953" s="16">
        <f>'دیده بان بازار'!L956</f>
        <v/>
      </c>
      <c r="M953" s="16">
        <f>'دیده بان بازار'!M956</f>
        <v/>
      </c>
      <c r="N953" s="16">
        <f>'دیده بان بازار'!N956</f>
        <v/>
      </c>
      <c r="O953" s="16">
        <f>'دیده بان بازار'!O956</f>
        <v/>
      </c>
      <c r="P953" s="16">
        <f>'دیده بان بازار'!P956</f>
        <v/>
      </c>
      <c r="Q953" s="16">
        <f>'دیده بان بازار'!Q956</f>
        <v/>
      </c>
      <c r="R953" s="16">
        <f>'دیده بان بازار'!R956</f>
        <v/>
      </c>
      <c r="S953" s="16">
        <f>'دیده بان بازار'!S956</f>
        <v/>
      </c>
      <c r="T953" s="16">
        <f>'دیده بان بازار'!T956</f>
        <v/>
      </c>
      <c r="U953" s="16">
        <f>'دیده بان بازار'!U956</f>
        <v/>
      </c>
      <c r="V953" s="16">
        <f>'دیده بان بازار'!V956</f>
        <v/>
      </c>
      <c r="W953" s="7">
        <f>'دیده بان بازار'!W956</f>
        <v/>
      </c>
      <c r="X953" s="11">
        <f>IFERROR(IF(OR(R953&lt;=0,W953&lt;=0,S953&lt;=0,V953&lt;=0),0,ROUND((S953/R953)/(V953/W953),2)),0)</f>
        <v/>
      </c>
      <c r="Y953" s="11">
        <f>IFERROR(IF(OR(S953&lt;=0,V953&lt;=0),0,ROUND(S953/V953,2)),0)</f>
        <v/>
      </c>
      <c r="Z953" s="11">
        <f>IFERROR(J953-M953,0)</f>
        <v/>
      </c>
      <c r="AA953" s="11">
        <f>IFERROR(ROUND(MAX(0,MIN(100,((AB953*0.2)+(AC953*0.15)+(AD953*0.15)+(AE953*0.1)+(AF953*0.1)+(AG953*0.15)+(MIN(Y953/3,1)*100*0.1)+(AI953*0.05))*((AH953/100)*0.25+0.75))),0),0)</f>
        <v/>
      </c>
      <c r="AB953" s="11">
        <f>ROUND(MAX(0,MIN(100,((M953+10)/20)*100)),0)</f>
        <v/>
      </c>
      <c r="AC953" s="11">
        <f>IFERROR(IF(D953&lt;=0,0,ROUND(COUNTIFS($D$4:$D$3359,"&lt;="&amp;D953,$D$4:$D$3359,"&gt;0")/COUNTIF($D$4:$D$3359,"&gt;0")*100,0)),0)</f>
        <v/>
      </c>
      <c r="AD953" s="11">
        <f>IF(E953&lt;=0,0,ROUND(MAX(0,MIN(100,(LOG10(1+E953/1000000000)/LOG10(101))*100)),0))</f>
        <v/>
      </c>
      <c r="AE953" s="11">
        <f>IF(O953=N953,50,ROUND(MAX(0,MIN(100,((H953-N953)/(O953-N953))*100)),0))</f>
        <v/>
      </c>
      <c r="AF953" s="11">
        <f>ROUND(MAX(0,MIN(100,50+((H953-K953)/K953)*1000)),0)</f>
        <v/>
      </c>
      <c r="AG953" s="11">
        <f>IFERROR(ROUND(MAX(0,MIN(100,50+25*LN(MAX(0.01,X953)))),0),25)</f>
        <v/>
      </c>
      <c r="AH953" s="11">
        <f>ROUND(IF(M953&lt;=-30,0,IF(M953&lt;=-20,20,IF(M953&lt;=-10,50,100))),0)</f>
        <v/>
      </c>
      <c r="AI953" s="11">
        <f>ROUND(MAX(0,MIN(100,50+(Z953*10))),0)</f>
        <v/>
      </c>
      <c r="AJ953" s="11">
        <f>IFERROR(IF(--AA953&gt;=80,"خرید قوی",IF(--AA953&gt;=70,"خرید مشروط",IF(--AA953&gt;=60,"مراقبت",IF(--AA953&gt;=45,"ضعیف","عدم ورود")))),"")</f>
        <v/>
      </c>
    </row>
    <row r="954">
      <c r="A954" s="12">
        <f>'دیده بان بازار'!A957</f>
        <v/>
      </c>
      <c r="B954" s="13">
        <f>'دیده بان بازار'!B957</f>
        <v/>
      </c>
      <c r="C954" s="13">
        <f>'دیده بان بازار'!C957</f>
        <v/>
      </c>
      <c r="D954" s="13">
        <f>'دیده بان بازار'!D957</f>
        <v/>
      </c>
      <c r="E954" s="14">
        <f>'دیده بان بازار'!E957</f>
        <v/>
      </c>
      <c r="F954" s="13">
        <f>'دیده بان بازار'!F957</f>
        <v/>
      </c>
      <c r="G954" s="13">
        <f>'دیده بان بازار'!G957</f>
        <v/>
      </c>
      <c r="H954" s="13">
        <f>'دیده بان بازار'!H957</f>
        <v/>
      </c>
      <c r="I954" s="13">
        <f>'دیده بان بازار'!I957</f>
        <v/>
      </c>
      <c r="J954" s="13">
        <f>'دیده بان بازار'!J957</f>
        <v/>
      </c>
      <c r="K954" s="13">
        <f>'دیده بان بازار'!K957</f>
        <v/>
      </c>
      <c r="L954" s="13">
        <f>'دیده بان بازار'!L957</f>
        <v/>
      </c>
      <c r="M954" s="13">
        <f>'دیده بان بازار'!M957</f>
        <v/>
      </c>
      <c r="N954" s="13">
        <f>'دیده بان بازار'!N957</f>
        <v/>
      </c>
      <c r="O954" s="13">
        <f>'دیده بان بازار'!O957</f>
        <v/>
      </c>
      <c r="P954" s="13">
        <f>'دیده بان بازار'!P957</f>
        <v/>
      </c>
      <c r="Q954" s="13">
        <f>'دیده بان بازار'!Q957</f>
        <v/>
      </c>
      <c r="R954" s="13">
        <f>'دیده بان بازار'!R957</f>
        <v/>
      </c>
      <c r="S954" s="13">
        <f>'دیده بان بازار'!S957</f>
        <v/>
      </c>
      <c r="T954" s="13">
        <f>'دیده بان بازار'!T957</f>
        <v/>
      </c>
      <c r="U954" s="13">
        <f>'دیده بان بازار'!U957</f>
        <v/>
      </c>
      <c r="V954" s="13">
        <f>'دیده بان بازار'!V957</f>
        <v/>
      </c>
      <c r="W954" s="6">
        <f>'دیده بان بازار'!W957</f>
        <v/>
      </c>
      <c r="X954" s="11">
        <f>IFERROR(IF(OR(R954&lt;=0,W954&lt;=0,S954&lt;=0,V954&lt;=0),0,ROUND((S954/R954)/(V954/W954),2)),0)</f>
        <v/>
      </c>
      <c r="Y954" s="11">
        <f>IFERROR(IF(OR(S954&lt;=0,V954&lt;=0),0,ROUND(S954/V954,2)),0)</f>
        <v/>
      </c>
      <c r="Z954" s="11">
        <f>IFERROR(J954-M954,0)</f>
        <v/>
      </c>
      <c r="AA954" s="11">
        <f>IFERROR(ROUND(MAX(0,MIN(100,((AB954*0.2)+(AC954*0.15)+(AD954*0.15)+(AE954*0.1)+(AF954*0.1)+(AG954*0.15)+(MIN(Y954/3,1)*100*0.1)+(AI954*0.05))*((AH954/100)*0.25+0.75))),0),0)</f>
        <v/>
      </c>
      <c r="AB954" s="11">
        <f>ROUND(MAX(0,MIN(100,((M954+10)/20)*100)),0)</f>
        <v/>
      </c>
      <c r="AC954" s="11">
        <f>IFERROR(IF(D954&lt;=0,0,ROUND(COUNTIFS($D$4:$D$3359,"&lt;="&amp;D954,$D$4:$D$3359,"&gt;0")/COUNTIF($D$4:$D$3359,"&gt;0")*100,0)),0)</f>
        <v/>
      </c>
      <c r="AD954" s="11">
        <f>IF(E954&lt;=0,0,ROUND(MAX(0,MIN(100,(LOG10(1+E954/1000000000)/LOG10(101))*100)),0))</f>
        <v/>
      </c>
      <c r="AE954" s="11">
        <f>IF(O954=N954,50,ROUND(MAX(0,MIN(100,((H954-N954)/(O954-N954))*100)),0))</f>
        <v/>
      </c>
      <c r="AF954" s="11">
        <f>ROUND(MAX(0,MIN(100,50+((H954-K954)/K954)*1000)),0)</f>
        <v/>
      </c>
      <c r="AG954" s="11">
        <f>IFERROR(ROUND(MAX(0,MIN(100,50+25*LN(MAX(0.01,X954)))),0),25)</f>
        <v/>
      </c>
      <c r="AH954" s="11">
        <f>ROUND(IF(M954&lt;=-30,0,IF(M954&lt;=-20,20,IF(M954&lt;=-10,50,100))),0)</f>
        <v/>
      </c>
      <c r="AI954" s="11">
        <f>ROUND(MAX(0,MIN(100,50+(Z954*10))),0)</f>
        <v/>
      </c>
      <c r="AJ954" s="11">
        <f>IFERROR(IF(--AA954&gt;=80,"خرید قوی",IF(--AA954&gt;=70,"خرید مشروط",IF(--AA954&gt;=60,"مراقبت",IF(--AA954&gt;=45,"ضعیف","عدم ورود")))),"")</f>
        <v/>
      </c>
    </row>
    <row r="955">
      <c r="A955" s="15">
        <f>'دیده بان بازار'!A958</f>
        <v/>
      </c>
      <c r="B955" s="16">
        <f>'دیده بان بازار'!B958</f>
        <v/>
      </c>
      <c r="C955" s="16">
        <f>'دیده بان بازار'!C958</f>
        <v/>
      </c>
      <c r="D955" s="16">
        <f>'دیده بان بازار'!D958</f>
        <v/>
      </c>
      <c r="E955" s="17">
        <f>'دیده بان بازار'!E958</f>
        <v/>
      </c>
      <c r="F955" s="16">
        <f>'دیده بان بازار'!F958</f>
        <v/>
      </c>
      <c r="G955" s="16">
        <f>'دیده بان بازار'!G958</f>
        <v/>
      </c>
      <c r="H955" s="16">
        <f>'دیده بان بازار'!H958</f>
        <v/>
      </c>
      <c r="I955" s="16">
        <f>'دیده بان بازار'!I958</f>
        <v/>
      </c>
      <c r="J955" s="16">
        <f>'دیده بان بازار'!J958</f>
        <v/>
      </c>
      <c r="K955" s="16">
        <f>'دیده بان بازار'!K958</f>
        <v/>
      </c>
      <c r="L955" s="16">
        <f>'دیده بان بازار'!L958</f>
        <v/>
      </c>
      <c r="M955" s="16">
        <f>'دیده بان بازار'!M958</f>
        <v/>
      </c>
      <c r="N955" s="16">
        <f>'دیده بان بازار'!N958</f>
        <v/>
      </c>
      <c r="O955" s="16">
        <f>'دیده بان بازار'!O958</f>
        <v/>
      </c>
      <c r="P955" s="16">
        <f>'دیده بان بازار'!P958</f>
        <v/>
      </c>
      <c r="Q955" s="16">
        <f>'دیده بان بازار'!Q958</f>
        <v/>
      </c>
      <c r="R955" s="16">
        <f>'دیده بان بازار'!R958</f>
        <v/>
      </c>
      <c r="S955" s="16">
        <f>'دیده بان بازار'!S958</f>
        <v/>
      </c>
      <c r="T955" s="16">
        <f>'دیده بان بازار'!T958</f>
        <v/>
      </c>
      <c r="U955" s="16">
        <f>'دیده بان بازار'!U958</f>
        <v/>
      </c>
      <c r="V955" s="16">
        <f>'دیده بان بازار'!V958</f>
        <v/>
      </c>
      <c r="W955" s="7">
        <f>'دیده بان بازار'!W958</f>
        <v/>
      </c>
      <c r="X955" s="11">
        <f>IFERROR(IF(OR(R955&lt;=0,W955&lt;=0,S955&lt;=0,V955&lt;=0),0,ROUND((S955/R955)/(V955/W955),2)),0)</f>
        <v/>
      </c>
      <c r="Y955" s="11">
        <f>IFERROR(IF(OR(S955&lt;=0,V955&lt;=0),0,ROUND(S955/V955,2)),0)</f>
        <v/>
      </c>
      <c r="Z955" s="11">
        <f>IFERROR(J955-M955,0)</f>
        <v/>
      </c>
      <c r="AA955" s="11">
        <f>IFERROR(ROUND(MAX(0,MIN(100,((AB955*0.2)+(AC955*0.15)+(AD955*0.15)+(AE955*0.1)+(AF955*0.1)+(AG955*0.15)+(MIN(Y955/3,1)*100*0.1)+(AI955*0.05))*((AH955/100)*0.25+0.75))),0),0)</f>
        <v/>
      </c>
      <c r="AB955" s="11">
        <f>ROUND(MAX(0,MIN(100,((M955+10)/20)*100)),0)</f>
        <v/>
      </c>
      <c r="AC955" s="11">
        <f>IFERROR(IF(D955&lt;=0,0,ROUND(COUNTIFS($D$4:$D$3359,"&lt;="&amp;D955,$D$4:$D$3359,"&gt;0")/COUNTIF($D$4:$D$3359,"&gt;0")*100,0)),0)</f>
        <v/>
      </c>
      <c r="AD955" s="11">
        <f>IF(E955&lt;=0,0,ROUND(MAX(0,MIN(100,(LOG10(1+E955/1000000000)/LOG10(101))*100)),0))</f>
        <v/>
      </c>
      <c r="AE955" s="11">
        <f>IF(O955=N955,50,ROUND(MAX(0,MIN(100,((H955-N955)/(O955-N955))*100)),0))</f>
        <v/>
      </c>
      <c r="AF955" s="11">
        <f>ROUND(MAX(0,MIN(100,50+((H955-K955)/K955)*1000)),0)</f>
        <v/>
      </c>
      <c r="AG955" s="11">
        <f>IFERROR(ROUND(MAX(0,MIN(100,50+25*LN(MAX(0.01,X955)))),0),25)</f>
        <v/>
      </c>
      <c r="AH955" s="11">
        <f>ROUND(IF(M955&lt;=-30,0,IF(M955&lt;=-20,20,IF(M955&lt;=-10,50,100))),0)</f>
        <v/>
      </c>
      <c r="AI955" s="11">
        <f>ROUND(MAX(0,MIN(100,50+(Z955*10))),0)</f>
        <v/>
      </c>
      <c r="AJ955" s="11">
        <f>IFERROR(IF(--AA955&gt;=80,"خرید قوی",IF(--AA955&gt;=70,"خرید مشروط",IF(--AA955&gt;=60,"مراقبت",IF(--AA955&gt;=45,"ضعیف","عدم ورود")))),"")</f>
        <v/>
      </c>
    </row>
    <row r="956">
      <c r="A956" s="12">
        <f>'دیده بان بازار'!A959</f>
        <v/>
      </c>
      <c r="B956" s="13">
        <f>'دیده بان بازار'!B959</f>
        <v/>
      </c>
      <c r="C956" s="13">
        <f>'دیده بان بازار'!C959</f>
        <v/>
      </c>
      <c r="D956" s="13">
        <f>'دیده بان بازار'!D959</f>
        <v/>
      </c>
      <c r="E956" s="14">
        <f>'دیده بان بازار'!E959</f>
        <v/>
      </c>
      <c r="F956" s="13">
        <f>'دیده بان بازار'!F959</f>
        <v/>
      </c>
      <c r="G956" s="13">
        <f>'دیده بان بازار'!G959</f>
        <v/>
      </c>
      <c r="H956" s="13">
        <f>'دیده بان بازار'!H959</f>
        <v/>
      </c>
      <c r="I956" s="13">
        <f>'دیده بان بازار'!I959</f>
        <v/>
      </c>
      <c r="J956" s="13">
        <f>'دیده بان بازار'!J959</f>
        <v/>
      </c>
      <c r="K956" s="13">
        <f>'دیده بان بازار'!K959</f>
        <v/>
      </c>
      <c r="L956" s="13">
        <f>'دیده بان بازار'!L959</f>
        <v/>
      </c>
      <c r="M956" s="13">
        <f>'دیده بان بازار'!M959</f>
        <v/>
      </c>
      <c r="N956" s="13">
        <f>'دیده بان بازار'!N959</f>
        <v/>
      </c>
      <c r="O956" s="13">
        <f>'دیده بان بازار'!O959</f>
        <v/>
      </c>
      <c r="P956" s="13">
        <f>'دیده بان بازار'!P959</f>
        <v/>
      </c>
      <c r="Q956" s="13">
        <f>'دیده بان بازار'!Q959</f>
        <v/>
      </c>
      <c r="R956" s="13">
        <f>'دیده بان بازار'!R959</f>
        <v/>
      </c>
      <c r="S956" s="13">
        <f>'دیده بان بازار'!S959</f>
        <v/>
      </c>
      <c r="T956" s="13">
        <f>'دیده بان بازار'!T959</f>
        <v/>
      </c>
      <c r="U956" s="13">
        <f>'دیده بان بازار'!U959</f>
        <v/>
      </c>
      <c r="V956" s="13">
        <f>'دیده بان بازار'!V959</f>
        <v/>
      </c>
      <c r="W956" s="6">
        <f>'دیده بان بازار'!W959</f>
        <v/>
      </c>
      <c r="X956" s="11">
        <f>IFERROR(IF(OR(R956&lt;=0,W956&lt;=0,S956&lt;=0,V956&lt;=0),0,ROUND((S956/R956)/(V956/W956),2)),0)</f>
        <v/>
      </c>
      <c r="Y956" s="11">
        <f>IFERROR(IF(OR(S956&lt;=0,V956&lt;=0),0,ROUND(S956/V956,2)),0)</f>
        <v/>
      </c>
      <c r="Z956" s="11">
        <f>IFERROR(J956-M956,0)</f>
        <v/>
      </c>
      <c r="AA956" s="11">
        <f>IFERROR(ROUND(MAX(0,MIN(100,((AB956*0.2)+(AC956*0.15)+(AD956*0.15)+(AE956*0.1)+(AF956*0.1)+(AG956*0.15)+(MIN(Y956/3,1)*100*0.1)+(AI956*0.05))*((AH956/100)*0.25+0.75))),0),0)</f>
        <v/>
      </c>
      <c r="AB956" s="11">
        <f>ROUND(MAX(0,MIN(100,((M956+10)/20)*100)),0)</f>
        <v/>
      </c>
      <c r="AC956" s="11">
        <f>IFERROR(IF(D956&lt;=0,0,ROUND(COUNTIFS($D$4:$D$3359,"&lt;="&amp;D956,$D$4:$D$3359,"&gt;0")/COUNTIF($D$4:$D$3359,"&gt;0")*100,0)),0)</f>
        <v/>
      </c>
      <c r="AD956" s="11">
        <f>IF(E956&lt;=0,0,ROUND(MAX(0,MIN(100,(LOG10(1+E956/1000000000)/LOG10(101))*100)),0))</f>
        <v/>
      </c>
      <c r="AE956" s="11">
        <f>IF(O956=N956,50,ROUND(MAX(0,MIN(100,((H956-N956)/(O956-N956))*100)),0))</f>
        <v/>
      </c>
      <c r="AF956" s="11">
        <f>ROUND(MAX(0,MIN(100,50+((H956-K956)/K956)*1000)),0)</f>
        <v/>
      </c>
      <c r="AG956" s="11">
        <f>IFERROR(ROUND(MAX(0,MIN(100,50+25*LN(MAX(0.01,X956)))),0),25)</f>
        <v/>
      </c>
      <c r="AH956" s="11">
        <f>ROUND(IF(M956&lt;=-30,0,IF(M956&lt;=-20,20,IF(M956&lt;=-10,50,100))),0)</f>
        <v/>
      </c>
      <c r="AI956" s="11">
        <f>ROUND(MAX(0,MIN(100,50+(Z956*10))),0)</f>
        <v/>
      </c>
      <c r="AJ956" s="11">
        <f>IFERROR(IF(--AA956&gt;=80,"خرید قوی",IF(--AA956&gt;=70,"خرید مشروط",IF(--AA956&gt;=60,"مراقبت",IF(--AA956&gt;=45,"ضعیف","عدم ورود")))),"")</f>
        <v/>
      </c>
    </row>
    <row r="957">
      <c r="A957" s="15">
        <f>'دیده بان بازار'!A960</f>
        <v/>
      </c>
      <c r="B957" s="16">
        <f>'دیده بان بازار'!B960</f>
        <v/>
      </c>
      <c r="C957" s="16">
        <f>'دیده بان بازار'!C960</f>
        <v/>
      </c>
      <c r="D957" s="16">
        <f>'دیده بان بازار'!D960</f>
        <v/>
      </c>
      <c r="E957" s="17">
        <f>'دیده بان بازار'!E960</f>
        <v/>
      </c>
      <c r="F957" s="16">
        <f>'دیده بان بازار'!F960</f>
        <v/>
      </c>
      <c r="G957" s="16">
        <f>'دیده بان بازار'!G960</f>
        <v/>
      </c>
      <c r="H957" s="16">
        <f>'دیده بان بازار'!H960</f>
        <v/>
      </c>
      <c r="I957" s="16">
        <f>'دیده بان بازار'!I960</f>
        <v/>
      </c>
      <c r="J957" s="16">
        <f>'دیده بان بازار'!J960</f>
        <v/>
      </c>
      <c r="K957" s="16">
        <f>'دیده بان بازار'!K960</f>
        <v/>
      </c>
      <c r="L957" s="16">
        <f>'دیده بان بازار'!L960</f>
        <v/>
      </c>
      <c r="M957" s="16">
        <f>'دیده بان بازار'!M960</f>
        <v/>
      </c>
      <c r="N957" s="16">
        <f>'دیده بان بازار'!N960</f>
        <v/>
      </c>
      <c r="O957" s="16">
        <f>'دیده بان بازار'!O960</f>
        <v/>
      </c>
      <c r="P957" s="16">
        <f>'دیده بان بازار'!P960</f>
        <v/>
      </c>
      <c r="Q957" s="16">
        <f>'دیده بان بازار'!Q960</f>
        <v/>
      </c>
      <c r="R957" s="16">
        <f>'دیده بان بازار'!R960</f>
        <v/>
      </c>
      <c r="S957" s="16">
        <f>'دیده بان بازار'!S960</f>
        <v/>
      </c>
      <c r="T957" s="16">
        <f>'دیده بان بازار'!T960</f>
        <v/>
      </c>
      <c r="U957" s="16">
        <f>'دیده بان بازار'!U960</f>
        <v/>
      </c>
      <c r="V957" s="16">
        <f>'دیده بان بازار'!V960</f>
        <v/>
      </c>
      <c r="W957" s="7">
        <f>'دیده بان بازار'!W960</f>
        <v/>
      </c>
      <c r="X957" s="11">
        <f>IFERROR(IF(OR(R957&lt;=0,W957&lt;=0,S957&lt;=0,V957&lt;=0),0,ROUND((S957/R957)/(V957/W957),2)),0)</f>
        <v/>
      </c>
      <c r="Y957" s="11">
        <f>IFERROR(IF(OR(S957&lt;=0,V957&lt;=0),0,ROUND(S957/V957,2)),0)</f>
        <v/>
      </c>
      <c r="Z957" s="11">
        <f>IFERROR(J957-M957,0)</f>
        <v/>
      </c>
      <c r="AA957" s="11">
        <f>IFERROR(ROUND(MAX(0,MIN(100,((AB957*0.2)+(AC957*0.15)+(AD957*0.15)+(AE957*0.1)+(AF957*0.1)+(AG957*0.15)+(MIN(Y957/3,1)*100*0.1)+(AI957*0.05))*((AH957/100)*0.25+0.75))),0),0)</f>
        <v/>
      </c>
      <c r="AB957" s="11">
        <f>ROUND(MAX(0,MIN(100,((M957+10)/20)*100)),0)</f>
        <v/>
      </c>
      <c r="AC957" s="11">
        <f>IFERROR(IF(D957&lt;=0,0,ROUND(COUNTIFS($D$4:$D$3359,"&lt;="&amp;D957,$D$4:$D$3359,"&gt;0")/COUNTIF($D$4:$D$3359,"&gt;0")*100,0)),0)</f>
        <v/>
      </c>
      <c r="AD957" s="11">
        <f>IF(E957&lt;=0,0,ROUND(MAX(0,MIN(100,(LOG10(1+E957/1000000000)/LOG10(101))*100)),0))</f>
        <v/>
      </c>
      <c r="AE957" s="11">
        <f>IF(O957=N957,50,ROUND(MAX(0,MIN(100,((H957-N957)/(O957-N957))*100)),0))</f>
        <v/>
      </c>
      <c r="AF957" s="11">
        <f>ROUND(MAX(0,MIN(100,50+((H957-K957)/K957)*1000)),0)</f>
        <v/>
      </c>
      <c r="AG957" s="11">
        <f>IFERROR(ROUND(MAX(0,MIN(100,50+25*LN(MAX(0.01,X957)))),0),25)</f>
        <v/>
      </c>
      <c r="AH957" s="11">
        <f>ROUND(IF(M957&lt;=-30,0,IF(M957&lt;=-20,20,IF(M957&lt;=-10,50,100))),0)</f>
        <v/>
      </c>
      <c r="AI957" s="11">
        <f>ROUND(MAX(0,MIN(100,50+(Z957*10))),0)</f>
        <v/>
      </c>
      <c r="AJ957" s="11">
        <f>IFERROR(IF(--AA957&gt;=80,"خرید قوی",IF(--AA957&gt;=70,"خرید مشروط",IF(--AA957&gt;=60,"مراقبت",IF(--AA957&gt;=45,"ضعیف","عدم ورود")))),"")</f>
        <v/>
      </c>
    </row>
    <row r="958">
      <c r="A958" s="12">
        <f>'دیده بان بازار'!A961</f>
        <v/>
      </c>
      <c r="B958" s="13">
        <f>'دیده بان بازار'!B961</f>
        <v/>
      </c>
      <c r="C958" s="13">
        <f>'دیده بان بازار'!C961</f>
        <v/>
      </c>
      <c r="D958" s="13">
        <f>'دیده بان بازار'!D961</f>
        <v/>
      </c>
      <c r="E958" s="14">
        <f>'دیده بان بازار'!E961</f>
        <v/>
      </c>
      <c r="F958" s="13">
        <f>'دیده بان بازار'!F961</f>
        <v/>
      </c>
      <c r="G958" s="13">
        <f>'دیده بان بازار'!G961</f>
        <v/>
      </c>
      <c r="H958" s="13">
        <f>'دیده بان بازار'!H961</f>
        <v/>
      </c>
      <c r="I958" s="13">
        <f>'دیده بان بازار'!I961</f>
        <v/>
      </c>
      <c r="J958" s="13">
        <f>'دیده بان بازار'!J961</f>
        <v/>
      </c>
      <c r="K958" s="13">
        <f>'دیده بان بازار'!K961</f>
        <v/>
      </c>
      <c r="L958" s="13">
        <f>'دیده بان بازار'!L961</f>
        <v/>
      </c>
      <c r="M958" s="13">
        <f>'دیده بان بازار'!M961</f>
        <v/>
      </c>
      <c r="N958" s="13">
        <f>'دیده بان بازار'!N961</f>
        <v/>
      </c>
      <c r="O958" s="13">
        <f>'دیده بان بازار'!O961</f>
        <v/>
      </c>
      <c r="P958" s="13">
        <f>'دیده بان بازار'!P961</f>
        <v/>
      </c>
      <c r="Q958" s="13">
        <f>'دیده بان بازار'!Q961</f>
        <v/>
      </c>
      <c r="R958" s="13">
        <f>'دیده بان بازار'!R961</f>
        <v/>
      </c>
      <c r="S958" s="13">
        <f>'دیده بان بازار'!S961</f>
        <v/>
      </c>
      <c r="T958" s="13">
        <f>'دیده بان بازار'!T961</f>
        <v/>
      </c>
      <c r="U958" s="13">
        <f>'دیده بان بازار'!U961</f>
        <v/>
      </c>
      <c r="V958" s="13">
        <f>'دیده بان بازار'!V961</f>
        <v/>
      </c>
      <c r="W958" s="6">
        <f>'دیده بان بازار'!W961</f>
        <v/>
      </c>
      <c r="X958" s="11">
        <f>IFERROR(IF(OR(R958&lt;=0,W958&lt;=0,S958&lt;=0,V958&lt;=0),0,ROUND((S958/R958)/(V958/W958),2)),0)</f>
        <v/>
      </c>
      <c r="Y958" s="11">
        <f>IFERROR(IF(OR(S958&lt;=0,V958&lt;=0),0,ROUND(S958/V958,2)),0)</f>
        <v/>
      </c>
      <c r="Z958" s="11">
        <f>IFERROR(J958-M958,0)</f>
        <v/>
      </c>
      <c r="AA958" s="11">
        <f>IFERROR(ROUND(MAX(0,MIN(100,((AB958*0.2)+(AC958*0.15)+(AD958*0.15)+(AE958*0.1)+(AF958*0.1)+(AG958*0.15)+(MIN(Y958/3,1)*100*0.1)+(AI958*0.05))*((AH958/100)*0.25+0.75))),0),0)</f>
        <v/>
      </c>
      <c r="AB958" s="11">
        <f>ROUND(MAX(0,MIN(100,((M958+10)/20)*100)),0)</f>
        <v/>
      </c>
      <c r="AC958" s="11">
        <f>IFERROR(IF(D958&lt;=0,0,ROUND(COUNTIFS($D$4:$D$3359,"&lt;="&amp;D958,$D$4:$D$3359,"&gt;0")/COUNTIF($D$4:$D$3359,"&gt;0")*100,0)),0)</f>
        <v/>
      </c>
      <c r="AD958" s="11">
        <f>IF(E958&lt;=0,0,ROUND(MAX(0,MIN(100,(LOG10(1+E958/1000000000)/LOG10(101))*100)),0))</f>
        <v/>
      </c>
      <c r="AE958" s="11">
        <f>IF(O958=N958,50,ROUND(MAX(0,MIN(100,((H958-N958)/(O958-N958))*100)),0))</f>
        <v/>
      </c>
      <c r="AF958" s="11">
        <f>ROUND(MAX(0,MIN(100,50+((H958-K958)/K958)*1000)),0)</f>
        <v/>
      </c>
      <c r="AG958" s="11">
        <f>IFERROR(ROUND(MAX(0,MIN(100,50+25*LN(MAX(0.01,X958)))),0),25)</f>
        <v/>
      </c>
      <c r="AH958" s="11">
        <f>ROUND(IF(M958&lt;=-30,0,IF(M958&lt;=-20,20,IF(M958&lt;=-10,50,100))),0)</f>
        <v/>
      </c>
      <c r="AI958" s="11">
        <f>ROUND(MAX(0,MIN(100,50+(Z958*10))),0)</f>
        <v/>
      </c>
      <c r="AJ958" s="11">
        <f>IFERROR(IF(--AA958&gt;=80,"خرید قوی",IF(--AA958&gt;=70,"خرید مشروط",IF(--AA958&gt;=60,"مراقبت",IF(--AA958&gt;=45,"ضعیف","عدم ورود")))),"")</f>
        <v/>
      </c>
    </row>
    <row r="959">
      <c r="A959" s="15">
        <f>'دیده بان بازار'!A962</f>
        <v/>
      </c>
      <c r="B959" s="16">
        <f>'دیده بان بازار'!B962</f>
        <v/>
      </c>
      <c r="C959" s="16">
        <f>'دیده بان بازار'!C962</f>
        <v/>
      </c>
      <c r="D959" s="16">
        <f>'دیده بان بازار'!D962</f>
        <v/>
      </c>
      <c r="E959" s="17">
        <f>'دیده بان بازار'!E962</f>
        <v/>
      </c>
      <c r="F959" s="16">
        <f>'دیده بان بازار'!F962</f>
        <v/>
      </c>
      <c r="G959" s="16">
        <f>'دیده بان بازار'!G962</f>
        <v/>
      </c>
      <c r="H959" s="16">
        <f>'دیده بان بازار'!H962</f>
        <v/>
      </c>
      <c r="I959" s="16">
        <f>'دیده بان بازار'!I962</f>
        <v/>
      </c>
      <c r="J959" s="16">
        <f>'دیده بان بازار'!J962</f>
        <v/>
      </c>
      <c r="K959" s="16">
        <f>'دیده بان بازار'!K962</f>
        <v/>
      </c>
      <c r="L959" s="16">
        <f>'دیده بان بازار'!L962</f>
        <v/>
      </c>
      <c r="M959" s="16">
        <f>'دیده بان بازار'!M962</f>
        <v/>
      </c>
      <c r="N959" s="16">
        <f>'دیده بان بازار'!N962</f>
        <v/>
      </c>
      <c r="O959" s="16">
        <f>'دیده بان بازار'!O962</f>
        <v/>
      </c>
      <c r="P959" s="16">
        <f>'دیده بان بازار'!P962</f>
        <v/>
      </c>
      <c r="Q959" s="16">
        <f>'دیده بان بازار'!Q962</f>
        <v/>
      </c>
      <c r="R959" s="16">
        <f>'دیده بان بازار'!R962</f>
        <v/>
      </c>
      <c r="S959" s="16">
        <f>'دیده بان بازار'!S962</f>
        <v/>
      </c>
      <c r="T959" s="16">
        <f>'دیده بان بازار'!T962</f>
        <v/>
      </c>
      <c r="U959" s="16">
        <f>'دیده بان بازار'!U962</f>
        <v/>
      </c>
      <c r="V959" s="16">
        <f>'دیده بان بازار'!V962</f>
        <v/>
      </c>
      <c r="W959" s="7">
        <f>'دیده بان بازار'!W962</f>
        <v/>
      </c>
      <c r="X959" s="11">
        <f>IFERROR(IF(OR(R959&lt;=0,W959&lt;=0,S959&lt;=0,V959&lt;=0),0,ROUND((S959/R959)/(V959/W959),2)),0)</f>
        <v/>
      </c>
      <c r="Y959" s="11">
        <f>IFERROR(IF(OR(S959&lt;=0,V959&lt;=0),0,ROUND(S959/V959,2)),0)</f>
        <v/>
      </c>
      <c r="Z959" s="11">
        <f>IFERROR(J959-M959,0)</f>
        <v/>
      </c>
      <c r="AA959" s="11">
        <f>IFERROR(ROUND(MAX(0,MIN(100,((AB959*0.2)+(AC959*0.15)+(AD959*0.15)+(AE959*0.1)+(AF959*0.1)+(AG959*0.15)+(MIN(Y959/3,1)*100*0.1)+(AI959*0.05))*((AH959/100)*0.25+0.75))),0),0)</f>
        <v/>
      </c>
      <c r="AB959" s="11">
        <f>ROUND(MAX(0,MIN(100,((M959+10)/20)*100)),0)</f>
        <v/>
      </c>
      <c r="AC959" s="11">
        <f>IFERROR(IF(D959&lt;=0,0,ROUND(COUNTIFS($D$4:$D$3359,"&lt;="&amp;D959,$D$4:$D$3359,"&gt;0")/COUNTIF($D$4:$D$3359,"&gt;0")*100,0)),0)</f>
        <v/>
      </c>
      <c r="AD959" s="11">
        <f>IF(E959&lt;=0,0,ROUND(MAX(0,MIN(100,(LOG10(1+E959/1000000000)/LOG10(101))*100)),0))</f>
        <v/>
      </c>
      <c r="AE959" s="11">
        <f>IF(O959=N959,50,ROUND(MAX(0,MIN(100,((H959-N959)/(O959-N959))*100)),0))</f>
        <v/>
      </c>
      <c r="AF959" s="11">
        <f>ROUND(MAX(0,MIN(100,50+((H959-K959)/K959)*1000)),0)</f>
        <v/>
      </c>
      <c r="AG959" s="11">
        <f>IFERROR(ROUND(MAX(0,MIN(100,50+25*LN(MAX(0.01,X959)))),0),25)</f>
        <v/>
      </c>
      <c r="AH959" s="11">
        <f>ROUND(IF(M959&lt;=-30,0,IF(M959&lt;=-20,20,IF(M959&lt;=-10,50,100))),0)</f>
        <v/>
      </c>
      <c r="AI959" s="11">
        <f>ROUND(MAX(0,MIN(100,50+(Z959*10))),0)</f>
        <v/>
      </c>
      <c r="AJ959" s="11">
        <f>IFERROR(IF(--AA959&gt;=80,"خرید قوی",IF(--AA959&gt;=70,"خرید مشروط",IF(--AA959&gt;=60,"مراقبت",IF(--AA959&gt;=45,"ضعیف","عدم ورود")))),"")</f>
        <v/>
      </c>
    </row>
    <row r="960">
      <c r="A960" s="12">
        <f>'دیده بان بازار'!A963</f>
        <v/>
      </c>
      <c r="B960" s="13">
        <f>'دیده بان بازار'!B963</f>
        <v/>
      </c>
      <c r="C960" s="13">
        <f>'دیده بان بازار'!C963</f>
        <v/>
      </c>
      <c r="D960" s="13">
        <f>'دیده بان بازار'!D963</f>
        <v/>
      </c>
      <c r="E960" s="14">
        <f>'دیده بان بازار'!E963</f>
        <v/>
      </c>
      <c r="F960" s="13">
        <f>'دیده بان بازار'!F963</f>
        <v/>
      </c>
      <c r="G960" s="13">
        <f>'دیده بان بازار'!G963</f>
        <v/>
      </c>
      <c r="H960" s="13">
        <f>'دیده بان بازار'!H963</f>
        <v/>
      </c>
      <c r="I960" s="13">
        <f>'دیده بان بازار'!I963</f>
        <v/>
      </c>
      <c r="J960" s="13">
        <f>'دیده بان بازار'!J963</f>
        <v/>
      </c>
      <c r="K960" s="13">
        <f>'دیده بان بازار'!K963</f>
        <v/>
      </c>
      <c r="L960" s="13">
        <f>'دیده بان بازار'!L963</f>
        <v/>
      </c>
      <c r="M960" s="13">
        <f>'دیده بان بازار'!M963</f>
        <v/>
      </c>
      <c r="N960" s="13">
        <f>'دیده بان بازار'!N963</f>
        <v/>
      </c>
      <c r="O960" s="13">
        <f>'دیده بان بازار'!O963</f>
        <v/>
      </c>
      <c r="P960" s="13">
        <f>'دیده بان بازار'!P963</f>
        <v/>
      </c>
      <c r="Q960" s="13">
        <f>'دیده بان بازار'!Q963</f>
        <v/>
      </c>
      <c r="R960" s="13">
        <f>'دیده بان بازار'!R963</f>
        <v/>
      </c>
      <c r="S960" s="13">
        <f>'دیده بان بازار'!S963</f>
        <v/>
      </c>
      <c r="T960" s="13">
        <f>'دیده بان بازار'!T963</f>
        <v/>
      </c>
      <c r="U960" s="13">
        <f>'دیده بان بازار'!U963</f>
        <v/>
      </c>
      <c r="V960" s="13">
        <f>'دیده بان بازار'!V963</f>
        <v/>
      </c>
      <c r="W960" s="6">
        <f>'دیده بان بازار'!W963</f>
        <v/>
      </c>
      <c r="X960" s="11">
        <f>IFERROR(IF(OR(R960&lt;=0,W960&lt;=0,S960&lt;=0,V960&lt;=0),0,ROUND((S960/R960)/(V960/W960),2)),0)</f>
        <v/>
      </c>
      <c r="Y960" s="11">
        <f>IFERROR(IF(OR(S960&lt;=0,V960&lt;=0),0,ROUND(S960/V960,2)),0)</f>
        <v/>
      </c>
      <c r="Z960" s="11">
        <f>IFERROR(J960-M960,0)</f>
        <v/>
      </c>
      <c r="AA960" s="11">
        <f>IFERROR(ROUND(MAX(0,MIN(100,((AB960*0.2)+(AC960*0.15)+(AD960*0.15)+(AE960*0.1)+(AF960*0.1)+(AG960*0.15)+(MIN(Y960/3,1)*100*0.1)+(AI960*0.05))*((AH960/100)*0.25+0.75))),0),0)</f>
        <v/>
      </c>
      <c r="AB960" s="11">
        <f>ROUND(MAX(0,MIN(100,((M960+10)/20)*100)),0)</f>
        <v/>
      </c>
      <c r="AC960" s="11">
        <f>IFERROR(IF(D960&lt;=0,0,ROUND(COUNTIFS($D$4:$D$3359,"&lt;="&amp;D960,$D$4:$D$3359,"&gt;0")/COUNTIF($D$4:$D$3359,"&gt;0")*100,0)),0)</f>
        <v/>
      </c>
      <c r="AD960" s="11">
        <f>IF(E960&lt;=0,0,ROUND(MAX(0,MIN(100,(LOG10(1+E960/1000000000)/LOG10(101))*100)),0))</f>
        <v/>
      </c>
      <c r="AE960" s="11">
        <f>IF(O960=N960,50,ROUND(MAX(0,MIN(100,((H960-N960)/(O960-N960))*100)),0))</f>
        <v/>
      </c>
      <c r="AF960" s="11">
        <f>ROUND(MAX(0,MIN(100,50+((H960-K960)/K960)*1000)),0)</f>
        <v/>
      </c>
      <c r="AG960" s="11">
        <f>IFERROR(ROUND(MAX(0,MIN(100,50+25*LN(MAX(0.01,X960)))),0),25)</f>
        <v/>
      </c>
      <c r="AH960" s="11">
        <f>ROUND(IF(M960&lt;=-30,0,IF(M960&lt;=-20,20,IF(M960&lt;=-10,50,100))),0)</f>
        <v/>
      </c>
      <c r="AI960" s="11">
        <f>ROUND(MAX(0,MIN(100,50+(Z960*10))),0)</f>
        <v/>
      </c>
      <c r="AJ960" s="11">
        <f>IFERROR(IF(--AA960&gt;=80,"خرید قوی",IF(--AA960&gt;=70,"خرید مشروط",IF(--AA960&gt;=60,"مراقبت",IF(--AA960&gt;=45,"ضعیف","عدم ورود")))),"")</f>
        <v/>
      </c>
    </row>
    <row r="961">
      <c r="A961" s="15">
        <f>'دیده بان بازار'!A964</f>
        <v/>
      </c>
      <c r="B961" s="16">
        <f>'دیده بان بازار'!B964</f>
        <v/>
      </c>
      <c r="C961" s="16">
        <f>'دیده بان بازار'!C964</f>
        <v/>
      </c>
      <c r="D961" s="16">
        <f>'دیده بان بازار'!D964</f>
        <v/>
      </c>
      <c r="E961" s="17">
        <f>'دیده بان بازار'!E964</f>
        <v/>
      </c>
      <c r="F961" s="16">
        <f>'دیده بان بازار'!F964</f>
        <v/>
      </c>
      <c r="G961" s="16">
        <f>'دیده بان بازار'!G964</f>
        <v/>
      </c>
      <c r="H961" s="16">
        <f>'دیده بان بازار'!H964</f>
        <v/>
      </c>
      <c r="I961" s="16">
        <f>'دیده بان بازار'!I964</f>
        <v/>
      </c>
      <c r="J961" s="16">
        <f>'دیده بان بازار'!J964</f>
        <v/>
      </c>
      <c r="K961" s="16">
        <f>'دیده بان بازار'!K964</f>
        <v/>
      </c>
      <c r="L961" s="16">
        <f>'دیده بان بازار'!L964</f>
        <v/>
      </c>
      <c r="M961" s="16">
        <f>'دیده بان بازار'!M964</f>
        <v/>
      </c>
      <c r="N961" s="16">
        <f>'دیده بان بازار'!N964</f>
        <v/>
      </c>
      <c r="O961" s="16">
        <f>'دیده بان بازار'!O964</f>
        <v/>
      </c>
      <c r="P961" s="16">
        <f>'دیده بان بازار'!P964</f>
        <v/>
      </c>
      <c r="Q961" s="16">
        <f>'دیده بان بازار'!Q964</f>
        <v/>
      </c>
      <c r="R961" s="16">
        <f>'دیده بان بازار'!R964</f>
        <v/>
      </c>
      <c r="S961" s="16">
        <f>'دیده بان بازار'!S964</f>
        <v/>
      </c>
      <c r="T961" s="16">
        <f>'دیده بان بازار'!T964</f>
        <v/>
      </c>
      <c r="U961" s="16">
        <f>'دیده بان بازار'!U964</f>
        <v/>
      </c>
      <c r="V961" s="16">
        <f>'دیده بان بازار'!V964</f>
        <v/>
      </c>
      <c r="W961" s="7">
        <f>'دیده بان بازار'!W964</f>
        <v/>
      </c>
      <c r="X961" s="11">
        <f>IFERROR(IF(OR(R961&lt;=0,W961&lt;=0,S961&lt;=0,V961&lt;=0),0,ROUND((S961/R961)/(V961/W961),2)),0)</f>
        <v/>
      </c>
      <c r="Y961" s="11">
        <f>IFERROR(IF(OR(S961&lt;=0,V961&lt;=0),0,ROUND(S961/V961,2)),0)</f>
        <v/>
      </c>
      <c r="Z961" s="11">
        <f>IFERROR(J961-M961,0)</f>
        <v/>
      </c>
      <c r="AA961" s="11">
        <f>IFERROR(ROUND(MAX(0,MIN(100,((AB961*0.2)+(AC961*0.15)+(AD961*0.15)+(AE961*0.1)+(AF961*0.1)+(AG961*0.15)+(MIN(Y961/3,1)*100*0.1)+(AI961*0.05))*((AH961/100)*0.25+0.75))),0),0)</f>
        <v/>
      </c>
      <c r="AB961" s="11">
        <f>ROUND(MAX(0,MIN(100,((M961+10)/20)*100)),0)</f>
        <v/>
      </c>
      <c r="AC961" s="11">
        <f>IFERROR(IF(D961&lt;=0,0,ROUND(COUNTIFS($D$4:$D$3359,"&lt;="&amp;D961,$D$4:$D$3359,"&gt;0")/COUNTIF($D$4:$D$3359,"&gt;0")*100,0)),0)</f>
        <v/>
      </c>
      <c r="AD961" s="11">
        <f>IF(E961&lt;=0,0,ROUND(MAX(0,MIN(100,(LOG10(1+E961/1000000000)/LOG10(101))*100)),0))</f>
        <v/>
      </c>
      <c r="AE961" s="11">
        <f>IF(O961=N961,50,ROUND(MAX(0,MIN(100,((H961-N961)/(O961-N961))*100)),0))</f>
        <v/>
      </c>
      <c r="AF961" s="11">
        <f>ROUND(MAX(0,MIN(100,50+((H961-K961)/K961)*1000)),0)</f>
        <v/>
      </c>
      <c r="AG961" s="11">
        <f>IFERROR(ROUND(MAX(0,MIN(100,50+25*LN(MAX(0.01,X961)))),0),25)</f>
        <v/>
      </c>
      <c r="AH961" s="11">
        <f>ROUND(IF(M961&lt;=-30,0,IF(M961&lt;=-20,20,IF(M961&lt;=-10,50,100))),0)</f>
        <v/>
      </c>
      <c r="AI961" s="11">
        <f>ROUND(MAX(0,MIN(100,50+(Z961*10))),0)</f>
        <v/>
      </c>
      <c r="AJ961" s="11">
        <f>IFERROR(IF(--AA961&gt;=80,"خرید قوی",IF(--AA961&gt;=70,"خرید مشروط",IF(--AA961&gt;=60,"مراقبت",IF(--AA961&gt;=45,"ضعیف","عدم ورود")))),"")</f>
        <v/>
      </c>
    </row>
    <row r="962">
      <c r="A962" s="15">
        <f>'دیده بان بازار'!A965</f>
        <v/>
      </c>
      <c r="B962" s="16">
        <f>'دیده بان بازار'!B965</f>
        <v/>
      </c>
      <c r="C962" s="16">
        <f>'دیده بان بازار'!C965</f>
        <v/>
      </c>
      <c r="D962" s="16">
        <f>'دیده بان بازار'!D965</f>
        <v/>
      </c>
      <c r="E962" s="17">
        <f>'دیده بان بازار'!E965</f>
        <v/>
      </c>
      <c r="F962" s="16">
        <f>'دیده بان بازار'!F965</f>
        <v/>
      </c>
      <c r="G962" s="16">
        <f>'دیده بان بازار'!G965</f>
        <v/>
      </c>
      <c r="H962" s="16">
        <f>'دیده بان بازار'!H965</f>
        <v/>
      </c>
      <c r="I962" s="16">
        <f>'دیده بان بازار'!I965</f>
        <v/>
      </c>
      <c r="J962" s="16">
        <f>'دیده بان بازار'!J965</f>
        <v/>
      </c>
      <c r="K962" s="16">
        <f>'دیده بان بازار'!K965</f>
        <v/>
      </c>
      <c r="L962" s="16">
        <f>'دیده بان بازار'!L965</f>
        <v/>
      </c>
      <c r="M962" s="16">
        <f>'دیده بان بازار'!M965</f>
        <v/>
      </c>
      <c r="N962" s="16">
        <f>'دیده بان بازار'!N965</f>
        <v/>
      </c>
      <c r="O962" s="16">
        <f>'دیده بان بازار'!O965</f>
        <v/>
      </c>
      <c r="P962" s="16">
        <f>'دیده بان بازار'!P965</f>
        <v/>
      </c>
      <c r="Q962" s="16">
        <f>'دیده بان بازار'!Q965</f>
        <v/>
      </c>
      <c r="R962" s="16">
        <f>'دیده بان بازار'!R965</f>
        <v/>
      </c>
      <c r="S962" s="16">
        <f>'دیده بان بازار'!S965</f>
        <v/>
      </c>
      <c r="T962" s="16">
        <f>'دیده بان بازار'!T965</f>
        <v/>
      </c>
      <c r="U962" s="16">
        <f>'دیده بان بازار'!U965</f>
        <v/>
      </c>
      <c r="V962" s="16">
        <f>'دیده بان بازار'!V965</f>
        <v/>
      </c>
      <c r="W962" s="7">
        <f>'دیده بان بازار'!W965</f>
        <v/>
      </c>
      <c r="X962" s="11">
        <f>IFERROR(IF(OR(R962&lt;=0,W962&lt;=0,S962&lt;=0,V962&lt;=0),0,ROUND((S962/R962)/(V962/W962),2)),0)</f>
        <v/>
      </c>
      <c r="Y962" s="11">
        <f>IFERROR(IF(OR(S962&lt;=0,V962&lt;=0),0,ROUND(S962/V962,2)),0)</f>
        <v/>
      </c>
      <c r="Z962" s="11">
        <f>IFERROR(J962-M962,0)</f>
        <v/>
      </c>
      <c r="AA962" s="11">
        <f>IFERROR(ROUND(MAX(0,MIN(100,((AB962*0.2)+(AC962*0.15)+(AD962*0.15)+(AE962*0.1)+(AF962*0.1)+(AG962*0.15)+(MIN(Y962/3,1)*100*0.1)+(AI962*0.05))*((AH962/100)*0.25+0.75))),0),0)</f>
        <v/>
      </c>
      <c r="AB962" s="11">
        <f>ROUND(MAX(0,MIN(100,((M962+10)/20)*100)),0)</f>
        <v/>
      </c>
      <c r="AC962" s="11">
        <f>IFERROR(IF(D962&lt;=0,0,ROUND(COUNTIFS($D$4:$D$3359,"&lt;="&amp;D962,$D$4:$D$3359,"&gt;0")/COUNTIF($D$4:$D$3359,"&gt;0")*100,0)),0)</f>
        <v/>
      </c>
      <c r="AD962" s="11">
        <f>IF(E962&lt;=0,0,ROUND(MAX(0,MIN(100,(LOG10(1+E962/1000000000)/LOG10(101))*100)),0))</f>
        <v/>
      </c>
      <c r="AE962" s="11">
        <f>IF(O962=N962,50,ROUND(MAX(0,MIN(100,((H962-N962)/(O962-N962))*100)),0))</f>
        <v/>
      </c>
      <c r="AF962" s="11">
        <f>ROUND(MAX(0,MIN(100,50+((H962-K962)/K962)*1000)),0)</f>
        <v/>
      </c>
      <c r="AG962" s="11">
        <f>IFERROR(ROUND(MAX(0,MIN(100,50+25*LN(MAX(0.01,X962)))),0),25)</f>
        <v/>
      </c>
      <c r="AH962" s="11">
        <f>ROUND(IF(M962&lt;=-30,0,IF(M962&lt;=-20,20,IF(M962&lt;=-10,50,100))),0)</f>
        <v/>
      </c>
      <c r="AI962" s="11">
        <f>ROUND(MAX(0,MIN(100,50+(Z962*10))),0)</f>
        <v/>
      </c>
      <c r="AJ962" s="11">
        <f>IFERROR(IF(--AA962&gt;=80,"خرید قوی",IF(--AA962&gt;=70,"خرید مشروط",IF(--AA962&gt;=60,"مراقبت",IF(--AA962&gt;=45,"ضعیف","عدم ورود")))),"")</f>
        <v/>
      </c>
    </row>
    <row r="963">
      <c r="A963" s="12">
        <f>'دیده بان بازار'!A966</f>
        <v/>
      </c>
      <c r="B963" s="13">
        <f>'دیده بان بازار'!B966</f>
        <v/>
      </c>
      <c r="C963" s="13">
        <f>'دیده بان بازار'!C966</f>
        <v/>
      </c>
      <c r="D963" s="13">
        <f>'دیده بان بازار'!D966</f>
        <v/>
      </c>
      <c r="E963" s="14">
        <f>'دیده بان بازار'!E966</f>
        <v/>
      </c>
      <c r="F963" s="13">
        <f>'دیده بان بازار'!F966</f>
        <v/>
      </c>
      <c r="G963" s="13">
        <f>'دیده بان بازار'!G966</f>
        <v/>
      </c>
      <c r="H963" s="13">
        <f>'دیده بان بازار'!H966</f>
        <v/>
      </c>
      <c r="I963" s="13">
        <f>'دیده بان بازار'!I966</f>
        <v/>
      </c>
      <c r="J963" s="13">
        <f>'دیده بان بازار'!J966</f>
        <v/>
      </c>
      <c r="K963" s="13">
        <f>'دیده بان بازار'!K966</f>
        <v/>
      </c>
      <c r="L963" s="13">
        <f>'دیده بان بازار'!L966</f>
        <v/>
      </c>
      <c r="M963" s="13">
        <f>'دیده بان بازار'!M966</f>
        <v/>
      </c>
      <c r="N963" s="13">
        <f>'دیده بان بازار'!N966</f>
        <v/>
      </c>
      <c r="O963" s="13">
        <f>'دیده بان بازار'!O966</f>
        <v/>
      </c>
      <c r="P963" s="13">
        <f>'دیده بان بازار'!P966</f>
        <v/>
      </c>
      <c r="Q963" s="13">
        <f>'دیده بان بازار'!Q966</f>
        <v/>
      </c>
      <c r="R963" s="13">
        <f>'دیده بان بازار'!R966</f>
        <v/>
      </c>
      <c r="S963" s="13">
        <f>'دیده بان بازار'!S966</f>
        <v/>
      </c>
      <c r="T963" s="13">
        <f>'دیده بان بازار'!T966</f>
        <v/>
      </c>
      <c r="U963" s="13">
        <f>'دیده بان بازار'!U966</f>
        <v/>
      </c>
      <c r="V963" s="13">
        <f>'دیده بان بازار'!V966</f>
        <v/>
      </c>
      <c r="W963" s="6">
        <f>'دیده بان بازار'!W966</f>
        <v/>
      </c>
      <c r="X963" s="11">
        <f>IFERROR(IF(OR(R963&lt;=0,W963&lt;=0,S963&lt;=0,V963&lt;=0),0,ROUND((S963/R963)/(V963/W963),2)),0)</f>
        <v/>
      </c>
      <c r="Y963" s="11">
        <f>IFERROR(IF(OR(S963&lt;=0,V963&lt;=0),0,ROUND(S963/V963,2)),0)</f>
        <v/>
      </c>
      <c r="Z963" s="11">
        <f>IFERROR(J963-M963,0)</f>
        <v/>
      </c>
      <c r="AA963" s="11">
        <f>IFERROR(ROUND(MAX(0,MIN(100,((AB963*0.2)+(AC963*0.15)+(AD963*0.15)+(AE963*0.1)+(AF963*0.1)+(AG963*0.15)+(MIN(Y963/3,1)*100*0.1)+(AI963*0.05))*((AH963/100)*0.25+0.75))),0),0)</f>
        <v/>
      </c>
      <c r="AB963" s="11">
        <f>ROUND(MAX(0,MIN(100,((M963+10)/20)*100)),0)</f>
        <v/>
      </c>
      <c r="AC963" s="11">
        <f>IFERROR(IF(D963&lt;=0,0,ROUND(COUNTIFS($D$4:$D$3359,"&lt;="&amp;D963,$D$4:$D$3359,"&gt;0")/COUNTIF($D$4:$D$3359,"&gt;0")*100,0)),0)</f>
        <v/>
      </c>
      <c r="AD963" s="11">
        <f>IF(E963&lt;=0,0,ROUND(MAX(0,MIN(100,(LOG10(1+E963/1000000000)/LOG10(101))*100)),0))</f>
        <v/>
      </c>
      <c r="AE963" s="11">
        <f>IF(O963=N963,50,ROUND(MAX(0,MIN(100,((H963-N963)/(O963-N963))*100)),0))</f>
        <v/>
      </c>
      <c r="AF963" s="11">
        <f>ROUND(MAX(0,MIN(100,50+((H963-K963)/K963)*1000)),0)</f>
        <v/>
      </c>
      <c r="AG963" s="11">
        <f>IFERROR(ROUND(MAX(0,MIN(100,50+25*LN(MAX(0.01,X963)))),0),25)</f>
        <v/>
      </c>
      <c r="AH963" s="11">
        <f>ROUND(IF(M963&lt;=-30,0,IF(M963&lt;=-20,20,IF(M963&lt;=-10,50,100))),0)</f>
        <v/>
      </c>
      <c r="AI963" s="11">
        <f>ROUND(MAX(0,MIN(100,50+(Z963*10))),0)</f>
        <v/>
      </c>
      <c r="AJ963" s="11">
        <f>IFERROR(IF(--AA963&gt;=80,"خرید قوی",IF(--AA963&gt;=70,"خرید مشروط",IF(--AA963&gt;=60,"مراقبت",IF(--AA963&gt;=45,"ضعیف","عدم ورود")))),"")</f>
        <v/>
      </c>
    </row>
    <row r="964">
      <c r="A964" s="15">
        <f>'دیده بان بازار'!A967</f>
        <v/>
      </c>
      <c r="B964" s="16">
        <f>'دیده بان بازار'!B967</f>
        <v/>
      </c>
      <c r="C964" s="16">
        <f>'دیده بان بازار'!C967</f>
        <v/>
      </c>
      <c r="D964" s="16">
        <f>'دیده بان بازار'!D967</f>
        <v/>
      </c>
      <c r="E964" s="17">
        <f>'دیده بان بازار'!E967</f>
        <v/>
      </c>
      <c r="F964" s="16">
        <f>'دیده بان بازار'!F967</f>
        <v/>
      </c>
      <c r="G964" s="16">
        <f>'دیده بان بازار'!G967</f>
        <v/>
      </c>
      <c r="H964" s="16">
        <f>'دیده بان بازار'!H967</f>
        <v/>
      </c>
      <c r="I964" s="16">
        <f>'دیده بان بازار'!I967</f>
        <v/>
      </c>
      <c r="J964" s="16">
        <f>'دیده بان بازار'!J967</f>
        <v/>
      </c>
      <c r="K964" s="16">
        <f>'دیده بان بازار'!K967</f>
        <v/>
      </c>
      <c r="L964" s="16">
        <f>'دیده بان بازار'!L967</f>
        <v/>
      </c>
      <c r="M964" s="16">
        <f>'دیده بان بازار'!M967</f>
        <v/>
      </c>
      <c r="N964" s="16">
        <f>'دیده بان بازار'!N967</f>
        <v/>
      </c>
      <c r="O964" s="16">
        <f>'دیده بان بازار'!O967</f>
        <v/>
      </c>
      <c r="P964" s="16">
        <f>'دیده بان بازار'!P967</f>
        <v/>
      </c>
      <c r="Q964" s="16">
        <f>'دیده بان بازار'!Q967</f>
        <v/>
      </c>
      <c r="R964" s="16">
        <f>'دیده بان بازار'!R967</f>
        <v/>
      </c>
      <c r="S964" s="16">
        <f>'دیده بان بازار'!S967</f>
        <v/>
      </c>
      <c r="T964" s="16">
        <f>'دیده بان بازار'!T967</f>
        <v/>
      </c>
      <c r="U964" s="16">
        <f>'دیده بان بازار'!U967</f>
        <v/>
      </c>
      <c r="V964" s="16">
        <f>'دیده بان بازار'!V967</f>
        <v/>
      </c>
      <c r="W964" s="7">
        <f>'دیده بان بازار'!W967</f>
        <v/>
      </c>
      <c r="X964" s="11">
        <f>IFERROR(IF(OR(R964&lt;=0,W964&lt;=0,S964&lt;=0,V964&lt;=0),0,ROUND((S964/R964)/(V964/W964),2)),0)</f>
        <v/>
      </c>
      <c r="Y964" s="11">
        <f>IFERROR(IF(OR(S964&lt;=0,V964&lt;=0),0,ROUND(S964/V964,2)),0)</f>
        <v/>
      </c>
      <c r="Z964" s="11">
        <f>IFERROR(J964-M964,0)</f>
        <v/>
      </c>
      <c r="AA964" s="11">
        <f>IFERROR(ROUND(MAX(0,MIN(100,((AB964*0.2)+(AC964*0.15)+(AD964*0.15)+(AE964*0.1)+(AF964*0.1)+(AG964*0.15)+(MIN(Y964/3,1)*100*0.1)+(AI964*0.05))*((AH964/100)*0.25+0.75))),0),0)</f>
        <v/>
      </c>
      <c r="AB964" s="11">
        <f>ROUND(MAX(0,MIN(100,((M964+10)/20)*100)),0)</f>
        <v/>
      </c>
      <c r="AC964" s="11">
        <f>IFERROR(IF(D964&lt;=0,0,ROUND(COUNTIFS($D$4:$D$3359,"&lt;="&amp;D964,$D$4:$D$3359,"&gt;0")/COUNTIF($D$4:$D$3359,"&gt;0")*100,0)),0)</f>
        <v/>
      </c>
      <c r="AD964" s="11">
        <f>IF(E964&lt;=0,0,ROUND(MAX(0,MIN(100,(LOG10(1+E964/1000000000)/LOG10(101))*100)),0))</f>
        <v/>
      </c>
      <c r="AE964" s="11">
        <f>IF(O964=N964,50,ROUND(MAX(0,MIN(100,((H964-N964)/(O964-N964))*100)),0))</f>
        <v/>
      </c>
      <c r="AF964" s="11">
        <f>ROUND(MAX(0,MIN(100,50+((H964-K964)/K964)*1000)),0)</f>
        <v/>
      </c>
      <c r="AG964" s="11">
        <f>IFERROR(ROUND(MAX(0,MIN(100,50+25*LN(MAX(0.01,X964)))),0),25)</f>
        <v/>
      </c>
      <c r="AH964" s="11">
        <f>ROUND(IF(M964&lt;=-30,0,IF(M964&lt;=-20,20,IF(M964&lt;=-10,50,100))),0)</f>
        <v/>
      </c>
      <c r="AI964" s="11">
        <f>ROUND(MAX(0,MIN(100,50+(Z964*10))),0)</f>
        <v/>
      </c>
      <c r="AJ964" s="11">
        <f>IFERROR(IF(--AA964&gt;=80,"خرید قوی",IF(--AA964&gt;=70,"خرید مشروط",IF(--AA964&gt;=60,"مراقبت",IF(--AA964&gt;=45,"ضعیف","عدم ورود")))),"")</f>
        <v/>
      </c>
    </row>
    <row r="965">
      <c r="A965" s="12">
        <f>'دیده بان بازار'!A968</f>
        <v/>
      </c>
      <c r="B965" s="13">
        <f>'دیده بان بازار'!B968</f>
        <v/>
      </c>
      <c r="C965" s="13">
        <f>'دیده بان بازار'!C968</f>
        <v/>
      </c>
      <c r="D965" s="13">
        <f>'دیده بان بازار'!D968</f>
        <v/>
      </c>
      <c r="E965" s="14">
        <f>'دیده بان بازار'!E968</f>
        <v/>
      </c>
      <c r="F965" s="13">
        <f>'دیده بان بازار'!F968</f>
        <v/>
      </c>
      <c r="G965" s="13">
        <f>'دیده بان بازار'!G968</f>
        <v/>
      </c>
      <c r="H965" s="13">
        <f>'دیده بان بازار'!H968</f>
        <v/>
      </c>
      <c r="I965" s="13">
        <f>'دیده بان بازار'!I968</f>
        <v/>
      </c>
      <c r="J965" s="13">
        <f>'دیده بان بازار'!J968</f>
        <v/>
      </c>
      <c r="K965" s="13">
        <f>'دیده بان بازار'!K968</f>
        <v/>
      </c>
      <c r="L965" s="13">
        <f>'دیده بان بازار'!L968</f>
        <v/>
      </c>
      <c r="M965" s="13">
        <f>'دیده بان بازار'!M968</f>
        <v/>
      </c>
      <c r="N965" s="13">
        <f>'دیده بان بازار'!N968</f>
        <v/>
      </c>
      <c r="O965" s="13">
        <f>'دیده بان بازار'!O968</f>
        <v/>
      </c>
      <c r="P965" s="13">
        <f>'دیده بان بازار'!P968</f>
        <v/>
      </c>
      <c r="Q965" s="13">
        <f>'دیده بان بازار'!Q968</f>
        <v/>
      </c>
      <c r="R965" s="13">
        <f>'دیده بان بازار'!R968</f>
        <v/>
      </c>
      <c r="S965" s="13">
        <f>'دیده بان بازار'!S968</f>
        <v/>
      </c>
      <c r="T965" s="13">
        <f>'دیده بان بازار'!T968</f>
        <v/>
      </c>
      <c r="U965" s="13">
        <f>'دیده بان بازار'!U968</f>
        <v/>
      </c>
      <c r="V965" s="13">
        <f>'دیده بان بازار'!V968</f>
        <v/>
      </c>
      <c r="W965" s="6">
        <f>'دیده بان بازار'!W968</f>
        <v/>
      </c>
      <c r="X965" s="11">
        <f>IFERROR(IF(OR(R965&lt;=0,W965&lt;=0,S965&lt;=0,V965&lt;=0),0,ROUND((S965/R965)/(V965/W965),2)),0)</f>
        <v/>
      </c>
      <c r="Y965" s="11">
        <f>IFERROR(IF(OR(S965&lt;=0,V965&lt;=0),0,ROUND(S965/V965,2)),0)</f>
        <v/>
      </c>
      <c r="Z965" s="11">
        <f>IFERROR(J965-M965,0)</f>
        <v/>
      </c>
      <c r="AA965" s="11">
        <f>IFERROR(ROUND(MAX(0,MIN(100,((AB965*0.2)+(AC965*0.15)+(AD965*0.15)+(AE965*0.1)+(AF965*0.1)+(AG965*0.15)+(MIN(Y965/3,1)*100*0.1)+(AI965*0.05))*((AH965/100)*0.25+0.75))),0),0)</f>
        <v/>
      </c>
      <c r="AB965" s="11">
        <f>ROUND(MAX(0,MIN(100,((M965+10)/20)*100)),0)</f>
        <v/>
      </c>
      <c r="AC965" s="11">
        <f>IFERROR(IF(D965&lt;=0,0,ROUND(COUNTIFS($D$4:$D$3359,"&lt;="&amp;D965,$D$4:$D$3359,"&gt;0")/COUNTIF($D$4:$D$3359,"&gt;0")*100,0)),0)</f>
        <v/>
      </c>
      <c r="AD965" s="11">
        <f>IF(E965&lt;=0,0,ROUND(MAX(0,MIN(100,(LOG10(1+E965/1000000000)/LOG10(101))*100)),0))</f>
        <v/>
      </c>
      <c r="AE965" s="11">
        <f>IF(O965=N965,50,ROUND(MAX(0,MIN(100,((H965-N965)/(O965-N965))*100)),0))</f>
        <v/>
      </c>
      <c r="AF965" s="11">
        <f>ROUND(MAX(0,MIN(100,50+((H965-K965)/K965)*1000)),0)</f>
        <v/>
      </c>
      <c r="AG965" s="11">
        <f>IFERROR(ROUND(MAX(0,MIN(100,50+25*LN(MAX(0.01,X965)))),0),25)</f>
        <v/>
      </c>
      <c r="AH965" s="11">
        <f>ROUND(IF(M965&lt;=-30,0,IF(M965&lt;=-20,20,IF(M965&lt;=-10,50,100))),0)</f>
        <v/>
      </c>
      <c r="AI965" s="11">
        <f>ROUND(MAX(0,MIN(100,50+(Z965*10))),0)</f>
        <v/>
      </c>
      <c r="AJ965" s="11">
        <f>IFERROR(IF(--AA965&gt;=80,"خرید قوی",IF(--AA965&gt;=70,"خرید مشروط",IF(--AA965&gt;=60,"مراقبت",IF(--AA965&gt;=45,"ضعیف","عدم ورود")))),"")</f>
        <v/>
      </c>
    </row>
    <row r="966">
      <c r="A966" s="15">
        <f>'دیده بان بازار'!A969</f>
        <v/>
      </c>
      <c r="B966" s="16">
        <f>'دیده بان بازار'!B969</f>
        <v/>
      </c>
      <c r="C966" s="16">
        <f>'دیده بان بازار'!C969</f>
        <v/>
      </c>
      <c r="D966" s="16">
        <f>'دیده بان بازار'!D969</f>
        <v/>
      </c>
      <c r="E966" s="17">
        <f>'دیده بان بازار'!E969</f>
        <v/>
      </c>
      <c r="F966" s="16">
        <f>'دیده بان بازار'!F969</f>
        <v/>
      </c>
      <c r="G966" s="16">
        <f>'دیده بان بازار'!G969</f>
        <v/>
      </c>
      <c r="H966" s="16">
        <f>'دیده بان بازار'!H969</f>
        <v/>
      </c>
      <c r="I966" s="16">
        <f>'دیده بان بازار'!I969</f>
        <v/>
      </c>
      <c r="J966" s="16">
        <f>'دیده بان بازار'!J969</f>
        <v/>
      </c>
      <c r="K966" s="16">
        <f>'دیده بان بازار'!K969</f>
        <v/>
      </c>
      <c r="L966" s="16">
        <f>'دیده بان بازار'!L969</f>
        <v/>
      </c>
      <c r="M966" s="16">
        <f>'دیده بان بازار'!M969</f>
        <v/>
      </c>
      <c r="N966" s="16">
        <f>'دیده بان بازار'!N969</f>
        <v/>
      </c>
      <c r="O966" s="16">
        <f>'دیده بان بازار'!O969</f>
        <v/>
      </c>
      <c r="P966" s="16">
        <f>'دیده بان بازار'!P969</f>
        <v/>
      </c>
      <c r="Q966" s="16">
        <f>'دیده بان بازار'!Q969</f>
        <v/>
      </c>
      <c r="R966" s="16">
        <f>'دیده بان بازار'!R969</f>
        <v/>
      </c>
      <c r="S966" s="16">
        <f>'دیده بان بازار'!S969</f>
        <v/>
      </c>
      <c r="T966" s="16">
        <f>'دیده بان بازار'!T969</f>
        <v/>
      </c>
      <c r="U966" s="16">
        <f>'دیده بان بازار'!U969</f>
        <v/>
      </c>
      <c r="V966" s="16">
        <f>'دیده بان بازار'!V969</f>
        <v/>
      </c>
      <c r="W966" s="7">
        <f>'دیده بان بازار'!W969</f>
        <v/>
      </c>
      <c r="X966" s="11">
        <f>IFERROR(IF(OR(R966&lt;=0,W966&lt;=0,S966&lt;=0,V966&lt;=0),0,ROUND((S966/R966)/(V966/W966),2)),0)</f>
        <v/>
      </c>
      <c r="Y966" s="11">
        <f>IFERROR(IF(OR(S966&lt;=0,V966&lt;=0),0,ROUND(S966/V966,2)),0)</f>
        <v/>
      </c>
      <c r="Z966" s="11">
        <f>IFERROR(J966-M966,0)</f>
        <v/>
      </c>
      <c r="AA966" s="11">
        <f>IFERROR(ROUND(MAX(0,MIN(100,((AB966*0.2)+(AC966*0.15)+(AD966*0.15)+(AE966*0.1)+(AF966*0.1)+(AG966*0.15)+(MIN(Y966/3,1)*100*0.1)+(AI966*0.05))*((AH966/100)*0.25+0.75))),0),0)</f>
        <v/>
      </c>
      <c r="AB966" s="11">
        <f>ROUND(MAX(0,MIN(100,((M966+10)/20)*100)),0)</f>
        <v/>
      </c>
      <c r="AC966" s="11">
        <f>IFERROR(IF(D966&lt;=0,0,ROUND(COUNTIFS($D$4:$D$3359,"&lt;="&amp;D966,$D$4:$D$3359,"&gt;0")/COUNTIF($D$4:$D$3359,"&gt;0")*100,0)),0)</f>
        <v/>
      </c>
      <c r="AD966" s="11">
        <f>IF(E966&lt;=0,0,ROUND(MAX(0,MIN(100,(LOG10(1+E966/1000000000)/LOG10(101))*100)),0))</f>
        <v/>
      </c>
      <c r="AE966" s="11">
        <f>IF(O966=N966,50,ROUND(MAX(0,MIN(100,((H966-N966)/(O966-N966))*100)),0))</f>
        <v/>
      </c>
      <c r="AF966" s="11">
        <f>ROUND(MAX(0,MIN(100,50+((H966-K966)/K966)*1000)),0)</f>
        <v/>
      </c>
      <c r="AG966" s="11">
        <f>IFERROR(ROUND(MAX(0,MIN(100,50+25*LN(MAX(0.01,X966)))),0),25)</f>
        <v/>
      </c>
      <c r="AH966" s="11">
        <f>ROUND(IF(M966&lt;=-30,0,IF(M966&lt;=-20,20,IF(M966&lt;=-10,50,100))),0)</f>
        <v/>
      </c>
      <c r="AI966" s="11">
        <f>ROUND(MAX(0,MIN(100,50+(Z966*10))),0)</f>
        <v/>
      </c>
      <c r="AJ966" s="11">
        <f>IFERROR(IF(--AA966&gt;=80,"خرید قوی",IF(--AA966&gt;=70,"خرید مشروط",IF(--AA966&gt;=60,"مراقبت",IF(--AA966&gt;=45,"ضعیف","عدم ورود")))),"")</f>
        <v/>
      </c>
    </row>
    <row r="967">
      <c r="A967" s="12">
        <f>'دیده بان بازار'!A970</f>
        <v/>
      </c>
      <c r="B967" s="13">
        <f>'دیده بان بازار'!B970</f>
        <v/>
      </c>
      <c r="C967" s="13">
        <f>'دیده بان بازار'!C970</f>
        <v/>
      </c>
      <c r="D967" s="13">
        <f>'دیده بان بازار'!D970</f>
        <v/>
      </c>
      <c r="E967" s="14">
        <f>'دیده بان بازار'!E970</f>
        <v/>
      </c>
      <c r="F967" s="13">
        <f>'دیده بان بازار'!F970</f>
        <v/>
      </c>
      <c r="G967" s="13">
        <f>'دیده بان بازار'!G970</f>
        <v/>
      </c>
      <c r="H967" s="13">
        <f>'دیده بان بازار'!H970</f>
        <v/>
      </c>
      <c r="I967" s="13">
        <f>'دیده بان بازار'!I970</f>
        <v/>
      </c>
      <c r="J967" s="13">
        <f>'دیده بان بازار'!J970</f>
        <v/>
      </c>
      <c r="K967" s="13">
        <f>'دیده بان بازار'!K970</f>
        <v/>
      </c>
      <c r="L967" s="13">
        <f>'دیده بان بازار'!L970</f>
        <v/>
      </c>
      <c r="M967" s="13">
        <f>'دیده بان بازار'!M970</f>
        <v/>
      </c>
      <c r="N967" s="13">
        <f>'دیده بان بازار'!N970</f>
        <v/>
      </c>
      <c r="O967" s="13">
        <f>'دیده بان بازار'!O970</f>
        <v/>
      </c>
      <c r="P967" s="13">
        <f>'دیده بان بازار'!P970</f>
        <v/>
      </c>
      <c r="Q967" s="13">
        <f>'دیده بان بازار'!Q970</f>
        <v/>
      </c>
      <c r="R967" s="13">
        <f>'دیده بان بازار'!R970</f>
        <v/>
      </c>
      <c r="S967" s="13">
        <f>'دیده بان بازار'!S970</f>
        <v/>
      </c>
      <c r="T967" s="13">
        <f>'دیده بان بازار'!T970</f>
        <v/>
      </c>
      <c r="U967" s="13">
        <f>'دیده بان بازار'!U970</f>
        <v/>
      </c>
      <c r="V967" s="13">
        <f>'دیده بان بازار'!V970</f>
        <v/>
      </c>
      <c r="W967" s="6">
        <f>'دیده بان بازار'!W970</f>
        <v/>
      </c>
      <c r="X967" s="11">
        <f>IFERROR(IF(OR(R967&lt;=0,W967&lt;=0,S967&lt;=0,V967&lt;=0),0,ROUND((S967/R967)/(V967/W967),2)),0)</f>
        <v/>
      </c>
      <c r="Y967" s="11">
        <f>IFERROR(IF(OR(S967&lt;=0,V967&lt;=0),0,ROUND(S967/V967,2)),0)</f>
        <v/>
      </c>
      <c r="Z967" s="11">
        <f>IFERROR(J967-M967,0)</f>
        <v/>
      </c>
      <c r="AA967" s="11">
        <f>IFERROR(ROUND(MAX(0,MIN(100,((AB967*0.2)+(AC967*0.15)+(AD967*0.15)+(AE967*0.1)+(AF967*0.1)+(AG967*0.15)+(MIN(Y967/3,1)*100*0.1)+(AI967*0.05))*((AH967/100)*0.25+0.75))),0),0)</f>
        <v/>
      </c>
      <c r="AB967" s="11">
        <f>ROUND(MAX(0,MIN(100,((M967+10)/20)*100)),0)</f>
        <v/>
      </c>
      <c r="AC967" s="11">
        <f>IFERROR(IF(D967&lt;=0,0,ROUND(COUNTIFS($D$4:$D$3359,"&lt;="&amp;D967,$D$4:$D$3359,"&gt;0")/COUNTIF($D$4:$D$3359,"&gt;0")*100,0)),0)</f>
        <v/>
      </c>
      <c r="AD967" s="11">
        <f>IF(E967&lt;=0,0,ROUND(MAX(0,MIN(100,(LOG10(1+E967/1000000000)/LOG10(101))*100)),0))</f>
        <v/>
      </c>
      <c r="AE967" s="11">
        <f>IF(O967=N967,50,ROUND(MAX(0,MIN(100,((H967-N967)/(O967-N967))*100)),0))</f>
        <v/>
      </c>
      <c r="AF967" s="11">
        <f>ROUND(MAX(0,MIN(100,50+((H967-K967)/K967)*1000)),0)</f>
        <v/>
      </c>
      <c r="AG967" s="11">
        <f>IFERROR(ROUND(MAX(0,MIN(100,50+25*LN(MAX(0.01,X967)))),0),25)</f>
        <v/>
      </c>
      <c r="AH967" s="11">
        <f>ROUND(IF(M967&lt;=-30,0,IF(M967&lt;=-20,20,IF(M967&lt;=-10,50,100))),0)</f>
        <v/>
      </c>
      <c r="AI967" s="11">
        <f>ROUND(MAX(0,MIN(100,50+(Z967*10))),0)</f>
        <v/>
      </c>
      <c r="AJ967" s="11">
        <f>IFERROR(IF(--AA967&gt;=80,"خرید قوی",IF(--AA967&gt;=70,"خرید مشروط",IF(--AA967&gt;=60,"مراقبت",IF(--AA967&gt;=45,"ضعیف","عدم ورود")))),"")</f>
        <v/>
      </c>
    </row>
    <row r="968">
      <c r="A968" s="15">
        <f>'دیده بان بازار'!A971</f>
        <v/>
      </c>
      <c r="B968" s="16">
        <f>'دیده بان بازار'!B971</f>
        <v/>
      </c>
      <c r="C968" s="16">
        <f>'دیده بان بازار'!C971</f>
        <v/>
      </c>
      <c r="D968" s="16">
        <f>'دیده بان بازار'!D971</f>
        <v/>
      </c>
      <c r="E968" s="17">
        <f>'دیده بان بازار'!E971</f>
        <v/>
      </c>
      <c r="F968" s="16">
        <f>'دیده بان بازار'!F971</f>
        <v/>
      </c>
      <c r="G968" s="16">
        <f>'دیده بان بازار'!G971</f>
        <v/>
      </c>
      <c r="H968" s="16">
        <f>'دیده بان بازار'!H971</f>
        <v/>
      </c>
      <c r="I968" s="16">
        <f>'دیده بان بازار'!I971</f>
        <v/>
      </c>
      <c r="J968" s="16">
        <f>'دیده بان بازار'!J971</f>
        <v/>
      </c>
      <c r="K968" s="16">
        <f>'دیده بان بازار'!K971</f>
        <v/>
      </c>
      <c r="L968" s="16">
        <f>'دیده بان بازار'!L971</f>
        <v/>
      </c>
      <c r="M968" s="16">
        <f>'دیده بان بازار'!M971</f>
        <v/>
      </c>
      <c r="N968" s="16">
        <f>'دیده بان بازار'!N971</f>
        <v/>
      </c>
      <c r="O968" s="16">
        <f>'دیده بان بازار'!O971</f>
        <v/>
      </c>
      <c r="P968" s="16">
        <f>'دیده بان بازار'!P971</f>
        <v/>
      </c>
      <c r="Q968" s="16">
        <f>'دیده بان بازار'!Q971</f>
        <v/>
      </c>
      <c r="R968" s="16">
        <f>'دیده بان بازار'!R971</f>
        <v/>
      </c>
      <c r="S968" s="16">
        <f>'دیده بان بازار'!S971</f>
        <v/>
      </c>
      <c r="T968" s="16">
        <f>'دیده بان بازار'!T971</f>
        <v/>
      </c>
      <c r="U968" s="16">
        <f>'دیده بان بازار'!U971</f>
        <v/>
      </c>
      <c r="V968" s="16">
        <f>'دیده بان بازار'!V971</f>
        <v/>
      </c>
      <c r="W968" s="7">
        <f>'دیده بان بازار'!W971</f>
        <v/>
      </c>
      <c r="X968" s="11">
        <f>IFERROR(IF(OR(R968&lt;=0,W968&lt;=0,S968&lt;=0,V968&lt;=0),0,ROUND((S968/R968)/(V968/W968),2)),0)</f>
        <v/>
      </c>
      <c r="Y968" s="11">
        <f>IFERROR(IF(OR(S968&lt;=0,V968&lt;=0),0,ROUND(S968/V968,2)),0)</f>
        <v/>
      </c>
      <c r="Z968" s="11">
        <f>IFERROR(J968-M968,0)</f>
        <v/>
      </c>
      <c r="AA968" s="11">
        <f>IFERROR(ROUND(MAX(0,MIN(100,((AB968*0.2)+(AC968*0.15)+(AD968*0.15)+(AE968*0.1)+(AF968*0.1)+(AG968*0.15)+(MIN(Y968/3,1)*100*0.1)+(AI968*0.05))*((AH968/100)*0.25+0.75))),0),0)</f>
        <v/>
      </c>
      <c r="AB968" s="11">
        <f>ROUND(MAX(0,MIN(100,((M968+10)/20)*100)),0)</f>
        <v/>
      </c>
      <c r="AC968" s="11">
        <f>IFERROR(IF(D968&lt;=0,0,ROUND(COUNTIFS($D$4:$D$3359,"&lt;="&amp;D968,$D$4:$D$3359,"&gt;0")/COUNTIF($D$4:$D$3359,"&gt;0")*100,0)),0)</f>
        <v/>
      </c>
      <c r="AD968" s="11">
        <f>IF(E968&lt;=0,0,ROUND(MAX(0,MIN(100,(LOG10(1+E968/1000000000)/LOG10(101))*100)),0))</f>
        <v/>
      </c>
      <c r="AE968" s="11">
        <f>IF(O968=N968,50,ROUND(MAX(0,MIN(100,((H968-N968)/(O968-N968))*100)),0))</f>
        <v/>
      </c>
      <c r="AF968" s="11">
        <f>ROUND(MAX(0,MIN(100,50+((H968-K968)/K968)*1000)),0)</f>
        <v/>
      </c>
      <c r="AG968" s="11">
        <f>IFERROR(ROUND(MAX(0,MIN(100,50+25*LN(MAX(0.01,X968)))),0),25)</f>
        <v/>
      </c>
      <c r="AH968" s="11">
        <f>ROUND(IF(M968&lt;=-30,0,IF(M968&lt;=-20,20,IF(M968&lt;=-10,50,100))),0)</f>
        <v/>
      </c>
      <c r="AI968" s="11">
        <f>ROUND(MAX(0,MIN(100,50+(Z968*10))),0)</f>
        <v/>
      </c>
      <c r="AJ968" s="11">
        <f>IFERROR(IF(--AA968&gt;=80,"خرید قوی",IF(--AA968&gt;=70,"خرید مشروط",IF(--AA968&gt;=60,"مراقبت",IF(--AA968&gt;=45,"ضعیف","عدم ورود")))),"")</f>
        <v/>
      </c>
    </row>
    <row r="969">
      <c r="A969" s="12">
        <f>'دیده بان بازار'!A972</f>
        <v/>
      </c>
      <c r="B969" s="13">
        <f>'دیده بان بازار'!B972</f>
        <v/>
      </c>
      <c r="C969" s="13">
        <f>'دیده بان بازار'!C972</f>
        <v/>
      </c>
      <c r="D969" s="13">
        <f>'دیده بان بازار'!D972</f>
        <v/>
      </c>
      <c r="E969" s="14">
        <f>'دیده بان بازار'!E972</f>
        <v/>
      </c>
      <c r="F969" s="13">
        <f>'دیده بان بازار'!F972</f>
        <v/>
      </c>
      <c r="G969" s="13">
        <f>'دیده بان بازار'!G972</f>
        <v/>
      </c>
      <c r="H969" s="13">
        <f>'دیده بان بازار'!H972</f>
        <v/>
      </c>
      <c r="I969" s="13">
        <f>'دیده بان بازار'!I972</f>
        <v/>
      </c>
      <c r="J969" s="13">
        <f>'دیده بان بازار'!J972</f>
        <v/>
      </c>
      <c r="K969" s="13">
        <f>'دیده بان بازار'!K972</f>
        <v/>
      </c>
      <c r="L969" s="13">
        <f>'دیده بان بازار'!L972</f>
        <v/>
      </c>
      <c r="M969" s="13">
        <f>'دیده بان بازار'!M972</f>
        <v/>
      </c>
      <c r="N969" s="13">
        <f>'دیده بان بازار'!N972</f>
        <v/>
      </c>
      <c r="O969" s="13">
        <f>'دیده بان بازار'!O972</f>
        <v/>
      </c>
      <c r="P969" s="13">
        <f>'دیده بان بازار'!P972</f>
        <v/>
      </c>
      <c r="Q969" s="13">
        <f>'دیده بان بازار'!Q972</f>
        <v/>
      </c>
      <c r="R969" s="13">
        <f>'دیده بان بازار'!R972</f>
        <v/>
      </c>
      <c r="S969" s="13">
        <f>'دیده بان بازار'!S972</f>
        <v/>
      </c>
      <c r="T969" s="13">
        <f>'دیده بان بازار'!T972</f>
        <v/>
      </c>
      <c r="U969" s="13">
        <f>'دیده بان بازار'!U972</f>
        <v/>
      </c>
      <c r="V969" s="13">
        <f>'دیده بان بازار'!V972</f>
        <v/>
      </c>
      <c r="W969" s="6">
        <f>'دیده بان بازار'!W972</f>
        <v/>
      </c>
      <c r="X969" s="11">
        <f>IFERROR(IF(OR(R969&lt;=0,W969&lt;=0,S969&lt;=0,V969&lt;=0),0,ROUND((S969/R969)/(V969/W969),2)),0)</f>
        <v/>
      </c>
      <c r="Y969" s="11">
        <f>IFERROR(IF(OR(S969&lt;=0,V969&lt;=0),0,ROUND(S969/V969,2)),0)</f>
        <v/>
      </c>
      <c r="Z969" s="11">
        <f>IFERROR(J969-M969,0)</f>
        <v/>
      </c>
      <c r="AA969" s="11">
        <f>IFERROR(ROUND(MAX(0,MIN(100,((AB969*0.2)+(AC969*0.15)+(AD969*0.15)+(AE969*0.1)+(AF969*0.1)+(AG969*0.15)+(MIN(Y969/3,1)*100*0.1)+(AI969*0.05))*((AH969/100)*0.25+0.75))),0),0)</f>
        <v/>
      </c>
      <c r="AB969" s="11">
        <f>ROUND(MAX(0,MIN(100,((M969+10)/20)*100)),0)</f>
        <v/>
      </c>
      <c r="AC969" s="11">
        <f>IFERROR(IF(D969&lt;=0,0,ROUND(COUNTIFS($D$4:$D$3359,"&lt;="&amp;D969,$D$4:$D$3359,"&gt;0")/COUNTIF($D$4:$D$3359,"&gt;0")*100,0)),0)</f>
        <v/>
      </c>
      <c r="AD969" s="11">
        <f>IF(E969&lt;=0,0,ROUND(MAX(0,MIN(100,(LOG10(1+E969/1000000000)/LOG10(101))*100)),0))</f>
        <v/>
      </c>
      <c r="AE969" s="11">
        <f>IF(O969=N969,50,ROUND(MAX(0,MIN(100,((H969-N969)/(O969-N969))*100)),0))</f>
        <v/>
      </c>
      <c r="AF969" s="11">
        <f>ROUND(MAX(0,MIN(100,50+((H969-K969)/K969)*1000)),0)</f>
        <v/>
      </c>
      <c r="AG969" s="11">
        <f>IFERROR(ROUND(MAX(0,MIN(100,50+25*LN(MAX(0.01,X969)))),0),25)</f>
        <v/>
      </c>
      <c r="AH969" s="11">
        <f>ROUND(IF(M969&lt;=-30,0,IF(M969&lt;=-20,20,IF(M969&lt;=-10,50,100))),0)</f>
        <v/>
      </c>
      <c r="AI969" s="11">
        <f>ROUND(MAX(0,MIN(100,50+(Z969*10))),0)</f>
        <v/>
      </c>
      <c r="AJ969" s="11">
        <f>IFERROR(IF(--AA969&gt;=80,"خرید قوی",IF(--AA969&gt;=70,"خرید مشروط",IF(--AA969&gt;=60,"مراقبت",IF(--AA969&gt;=45,"ضعیف","عدم ورود")))),"")</f>
        <v/>
      </c>
    </row>
    <row r="970">
      <c r="A970" s="15">
        <f>'دیده بان بازار'!A973</f>
        <v/>
      </c>
      <c r="B970" s="16">
        <f>'دیده بان بازار'!B973</f>
        <v/>
      </c>
      <c r="C970" s="16">
        <f>'دیده بان بازار'!C973</f>
        <v/>
      </c>
      <c r="D970" s="16">
        <f>'دیده بان بازار'!D973</f>
        <v/>
      </c>
      <c r="E970" s="17">
        <f>'دیده بان بازار'!E973</f>
        <v/>
      </c>
      <c r="F970" s="16">
        <f>'دیده بان بازار'!F973</f>
        <v/>
      </c>
      <c r="G970" s="16">
        <f>'دیده بان بازار'!G973</f>
        <v/>
      </c>
      <c r="H970" s="16">
        <f>'دیده بان بازار'!H973</f>
        <v/>
      </c>
      <c r="I970" s="16">
        <f>'دیده بان بازار'!I973</f>
        <v/>
      </c>
      <c r="J970" s="16">
        <f>'دیده بان بازار'!J973</f>
        <v/>
      </c>
      <c r="K970" s="16">
        <f>'دیده بان بازار'!K973</f>
        <v/>
      </c>
      <c r="L970" s="16">
        <f>'دیده بان بازار'!L973</f>
        <v/>
      </c>
      <c r="M970" s="16">
        <f>'دیده بان بازار'!M973</f>
        <v/>
      </c>
      <c r="N970" s="16">
        <f>'دیده بان بازار'!N973</f>
        <v/>
      </c>
      <c r="O970" s="16">
        <f>'دیده بان بازار'!O973</f>
        <v/>
      </c>
      <c r="P970" s="16">
        <f>'دیده بان بازار'!P973</f>
        <v/>
      </c>
      <c r="Q970" s="16">
        <f>'دیده بان بازار'!Q973</f>
        <v/>
      </c>
      <c r="R970" s="16">
        <f>'دیده بان بازار'!R973</f>
        <v/>
      </c>
      <c r="S970" s="16">
        <f>'دیده بان بازار'!S973</f>
        <v/>
      </c>
      <c r="T970" s="16">
        <f>'دیده بان بازار'!T973</f>
        <v/>
      </c>
      <c r="U970" s="16">
        <f>'دیده بان بازار'!U973</f>
        <v/>
      </c>
      <c r="V970" s="16">
        <f>'دیده بان بازار'!V973</f>
        <v/>
      </c>
      <c r="W970" s="7">
        <f>'دیده بان بازار'!W973</f>
        <v/>
      </c>
      <c r="X970" s="11">
        <f>IFERROR(IF(OR(R970&lt;=0,W970&lt;=0,S970&lt;=0,V970&lt;=0),0,ROUND((S970/R970)/(V970/W970),2)),0)</f>
        <v/>
      </c>
      <c r="Y970" s="11">
        <f>IFERROR(IF(OR(S970&lt;=0,V970&lt;=0),0,ROUND(S970/V970,2)),0)</f>
        <v/>
      </c>
      <c r="Z970" s="11">
        <f>IFERROR(J970-M970,0)</f>
        <v/>
      </c>
      <c r="AA970" s="11">
        <f>IFERROR(ROUND(MAX(0,MIN(100,((AB970*0.2)+(AC970*0.15)+(AD970*0.15)+(AE970*0.1)+(AF970*0.1)+(AG970*0.15)+(MIN(Y970/3,1)*100*0.1)+(AI970*0.05))*((AH970/100)*0.25+0.75))),0),0)</f>
        <v/>
      </c>
      <c r="AB970" s="11">
        <f>ROUND(MAX(0,MIN(100,((M970+10)/20)*100)),0)</f>
        <v/>
      </c>
      <c r="AC970" s="11">
        <f>IFERROR(IF(D970&lt;=0,0,ROUND(COUNTIFS($D$4:$D$3359,"&lt;="&amp;D970,$D$4:$D$3359,"&gt;0")/COUNTIF($D$4:$D$3359,"&gt;0")*100,0)),0)</f>
        <v/>
      </c>
      <c r="AD970" s="11">
        <f>IF(E970&lt;=0,0,ROUND(MAX(0,MIN(100,(LOG10(1+E970/1000000000)/LOG10(101))*100)),0))</f>
        <v/>
      </c>
      <c r="AE970" s="11">
        <f>IF(O970=N970,50,ROUND(MAX(0,MIN(100,((H970-N970)/(O970-N970))*100)),0))</f>
        <v/>
      </c>
      <c r="AF970" s="11">
        <f>ROUND(MAX(0,MIN(100,50+((H970-K970)/K970)*1000)),0)</f>
        <v/>
      </c>
      <c r="AG970" s="11">
        <f>IFERROR(ROUND(MAX(0,MIN(100,50+25*LN(MAX(0.01,X970)))),0),25)</f>
        <v/>
      </c>
      <c r="AH970" s="11">
        <f>ROUND(IF(M970&lt;=-30,0,IF(M970&lt;=-20,20,IF(M970&lt;=-10,50,100))),0)</f>
        <v/>
      </c>
      <c r="AI970" s="11">
        <f>ROUND(MAX(0,MIN(100,50+(Z970*10))),0)</f>
        <v/>
      </c>
      <c r="AJ970" s="11">
        <f>IFERROR(IF(--AA970&gt;=80,"خرید قوی",IF(--AA970&gt;=70,"خرید مشروط",IF(--AA970&gt;=60,"مراقبت",IF(--AA970&gt;=45,"ضعیف","عدم ورود")))),"")</f>
        <v/>
      </c>
    </row>
    <row r="971">
      <c r="A971" s="12">
        <f>'دیده بان بازار'!A974</f>
        <v/>
      </c>
      <c r="B971" s="13">
        <f>'دیده بان بازار'!B974</f>
        <v/>
      </c>
      <c r="C971" s="13">
        <f>'دیده بان بازار'!C974</f>
        <v/>
      </c>
      <c r="D971" s="13">
        <f>'دیده بان بازار'!D974</f>
        <v/>
      </c>
      <c r="E971" s="14">
        <f>'دیده بان بازار'!E974</f>
        <v/>
      </c>
      <c r="F971" s="13">
        <f>'دیده بان بازار'!F974</f>
        <v/>
      </c>
      <c r="G971" s="13">
        <f>'دیده بان بازار'!G974</f>
        <v/>
      </c>
      <c r="H971" s="13">
        <f>'دیده بان بازار'!H974</f>
        <v/>
      </c>
      <c r="I971" s="13">
        <f>'دیده بان بازار'!I974</f>
        <v/>
      </c>
      <c r="J971" s="13">
        <f>'دیده بان بازار'!J974</f>
        <v/>
      </c>
      <c r="K971" s="13">
        <f>'دیده بان بازار'!K974</f>
        <v/>
      </c>
      <c r="L971" s="13">
        <f>'دیده بان بازار'!L974</f>
        <v/>
      </c>
      <c r="M971" s="13">
        <f>'دیده بان بازار'!M974</f>
        <v/>
      </c>
      <c r="N971" s="13">
        <f>'دیده بان بازار'!N974</f>
        <v/>
      </c>
      <c r="O971" s="13">
        <f>'دیده بان بازار'!O974</f>
        <v/>
      </c>
      <c r="P971" s="13">
        <f>'دیده بان بازار'!P974</f>
        <v/>
      </c>
      <c r="Q971" s="13">
        <f>'دیده بان بازار'!Q974</f>
        <v/>
      </c>
      <c r="R971" s="13">
        <f>'دیده بان بازار'!R974</f>
        <v/>
      </c>
      <c r="S971" s="13">
        <f>'دیده بان بازار'!S974</f>
        <v/>
      </c>
      <c r="T971" s="13">
        <f>'دیده بان بازار'!T974</f>
        <v/>
      </c>
      <c r="U971" s="13">
        <f>'دیده بان بازار'!U974</f>
        <v/>
      </c>
      <c r="V971" s="13">
        <f>'دیده بان بازار'!V974</f>
        <v/>
      </c>
      <c r="W971" s="6">
        <f>'دیده بان بازار'!W974</f>
        <v/>
      </c>
      <c r="X971" s="11">
        <f>IFERROR(IF(OR(R971&lt;=0,W971&lt;=0,S971&lt;=0,V971&lt;=0),0,ROUND((S971/R971)/(V971/W971),2)),0)</f>
        <v/>
      </c>
      <c r="Y971" s="11">
        <f>IFERROR(IF(OR(S971&lt;=0,V971&lt;=0),0,ROUND(S971/V971,2)),0)</f>
        <v/>
      </c>
      <c r="Z971" s="11">
        <f>IFERROR(J971-M971,0)</f>
        <v/>
      </c>
      <c r="AA971" s="11">
        <f>IFERROR(ROUND(MAX(0,MIN(100,((AB971*0.2)+(AC971*0.15)+(AD971*0.15)+(AE971*0.1)+(AF971*0.1)+(AG971*0.15)+(MIN(Y971/3,1)*100*0.1)+(AI971*0.05))*((AH971/100)*0.25+0.75))),0),0)</f>
        <v/>
      </c>
      <c r="AB971" s="11">
        <f>ROUND(MAX(0,MIN(100,((M971+10)/20)*100)),0)</f>
        <v/>
      </c>
      <c r="AC971" s="11">
        <f>IFERROR(IF(D971&lt;=0,0,ROUND(COUNTIFS($D$4:$D$3359,"&lt;="&amp;D971,$D$4:$D$3359,"&gt;0")/COUNTIF($D$4:$D$3359,"&gt;0")*100,0)),0)</f>
        <v/>
      </c>
      <c r="AD971" s="11">
        <f>IF(E971&lt;=0,0,ROUND(MAX(0,MIN(100,(LOG10(1+E971/1000000000)/LOG10(101))*100)),0))</f>
        <v/>
      </c>
      <c r="AE971" s="11">
        <f>IF(O971=N971,50,ROUND(MAX(0,MIN(100,((H971-N971)/(O971-N971))*100)),0))</f>
        <v/>
      </c>
      <c r="AF971" s="11">
        <f>ROUND(MAX(0,MIN(100,50+((H971-K971)/K971)*1000)),0)</f>
        <v/>
      </c>
      <c r="AG971" s="11">
        <f>IFERROR(ROUND(MAX(0,MIN(100,50+25*LN(MAX(0.01,X971)))),0),25)</f>
        <v/>
      </c>
      <c r="AH971" s="11">
        <f>ROUND(IF(M971&lt;=-30,0,IF(M971&lt;=-20,20,IF(M971&lt;=-10,50,100))),0)</f>
        <v/>
      </c>
      <c r="AI971" s="11">
        <f>ROUND(MAX(0,MIN(100,50+(Z971*10))),0)</f>
        <v/>
      </c>
      <c r="AJ971" s="11">
        <f>IFERROR(IF(--AA971&gt;=80,"خرید قوی",IF(--AA971&gt;=70,"خرید مشروط",IF(--AA971&gt;=60,"مراقبت",IF(--AA971&gt;=45,"ضعیف","عدم ورود")))),"")</f>
        <v/>
      </c>
    </row>
    <row r="972">
      <c r="A972" s="15">
        <f>'دیده بان بازار'!A975</f>
        <v/>
      </c>
      <c r="B972" s="16">
        <f>'دیده بان بازار'!B975</f>
        <v/>
      </c>
      <c r="C972" s="16">
        <f>'دیده بان بازار'!C975</f>
        <v/>
      </c>
      <c r="D972" s="16">
        <f>'دیده بان بازار'!D975</f>
        <v/>
      </c>
      <c r="E972" s="17">
        <f>'دیده بان بازار'!E975</f>
        <v/>
      </c>
      <c r="F972" s="16">
        <f>'دیده بان بازار'!F975</f>
        <v/>
      </c>
      <c r="G972" s="16">
        <f>'دیده بان بازار'!G975</f>
        <v/>
      </c>
      <c r="H972" s="16">
        <f>'دیده بان بازار'!H975</f>
        <v/>
      </c>
      <c r="I972" s="16">
        <f>'دیده بان بازار'!I975</f>
        <v/>
      </c>
      <c r="J972" s="16">
        <f>'دیده بان بازار'!J975</f>
        <v/>
      </c>
      <c r="K972" s="16">
        <f>'دیده بان بازار'!K975</f>
        <v/>
      </c>
      <c r="L972" s="16">
        <f>'دیده بان بازار'!L975</f>
        <v/>
      </c>
      <c r="M972" s="16">
        <f>'دیده بان بازار'!M975</f>
        <v/>
      </c>
      <c r="N972" s="16">
        <f>'دیده بان بازار'!N975</f>
        <v/>
      </c>
      <c r="O972" s="16">
        <f>'دیده بان بازار'!O975</f>
        <v/>
      </c>
      <c r="P972" s="16">
        <f>'دیده بان بازار'!P975</f>
        <v/>
      </c>
      <c r="Q972" s="16">
        <f>'دیده بان بازار'!Q975</f>
        <v/>
      </c>
      <c r="R972" s="16">
        <f>'دیده بان بازار'!R975</f>
        <v/>
      </c>
      <c r="S972" s="16">
        <f>'دیده بان بازار'!S975</f>
        <v/>
      </c>
      <c r="T972" s="16">
        <f>'دیده بان بازار'!T975</f>
        <v/>
      </c>
      <c r="U972" s="16">
        <f>'دیده بان بازار'!U975</f>
        <v/>
      </c>
      <c r="V972" s="16">
        <f>'دیده بان بازار'!V975</f>
        <v/>
      </c>
      <c r="W972" s="7">
        <f>'دیده بان بازار'!W975</f>
        <v/>
      </c>
      <c r="X972" s="11">
        <f>IFERROR(IF(OR(R972&lt;=0,W972&lt;=0,S972&lt;=0,V972&lt;=0),0,ROUND((S972/R972)/(V972/W972),2)),0)</f>
        <v/>
      </c>
      <c r="Y972" s="11">
        <f>IFERROR(IF(OR(S972&lt;=0,V972&lt;=0),0,ROUND(S972/V972,2)),0)</f>
        <v/>
      </c>
      <c r="Z972" s="11">
        <f>IFERROR(J972-M972,0)</f>
        <v/>
      </c>
      <c r="AA972" s="11">
        <f>IFERROR(ROUND(MAX(0,MIN(100,((AB972*0.2)+(AC972*0.15)+(AD972*0.15)+(AE972*0.1)+(AF972*0.1)+(AG972*0.15)+(MIN(Y972/3,1)*100*0.1)+(AI972*0.05))*((AH972/100)*0.25+0.75))),0),0)</f>
        <v/>
      </c>
      <c r="AB972" s="11">
        <f>ROUND(MAX(0,MIN(100,((M972+10)/20)*100)),0)</f>
        <v/>
      </c>
      <c r="AC972" s="11">
        <f>IFERROR(IF(D972&lt;=0,0,ROUND(COUNTIFS($D$4:$D$3359,"&lt;="&amp;D972,$D$4:$D$3359,"&gt;0")/COUNTIF($D$4:$D$3359,"&gt;0")*100,0)),0)</f>
        <v/>
      </c>
      <c r="AD972" s="11">
        <f>IF(E972&lt;=0,0,ROUND(MAX(0,MIN(100,(LOG10(1+E972/1000000000)/LOG10(101))*100)),0))</f>
        <v/>
      </c>
      <c r="AE972" s="11">
        <f>IF(O972=N972,50,ROUND(MAX(0,MIN(100,((H972-N972)/(O972-N972))*100)),0))</f>
        <v/>
      </c>
      <c r="AF972" s="11">
        <f>ROUND(MAX(0,MIN(100,50+((H972-K972)/K972)*1000)),0)</f>
        <v/>
      </c>
      <c r="AG972" s="11">
        <f>IFERROR(ROUND(MAX(0,MIN(100,50+25*LN(MAX(0.01,X972)))),0),25)</f>
        <v/>
      </c>
      <c r="AH972" s="11">
        <f>ROUND(IF(M972&lt;=-30,0,IF(M972&lt;=-20,20,IF(M972&lt;=-10,50,100))),0)</f>
        <v/>
      </c>
      <c r="AI972" s="11">
        <f>ROUND(MAX(0,MIN(100,50+(Z972*10))),0)</f>
        <v/>
      </c>
      <c r="AJ972" s="11">
        <f>IFERROR(IF(--AA972&gt;=80,"خرید قوی",IF(--AA972&gt;=70,"خرید مشروط",IF(--AA972&gt;=60,"مراقبت",IF(--AA972&gt;=45,"ضعیف","عدم ورود")))),"")</f>
        <v/>
      </c>
    </row>
    <row r="973">
      <c r="A973" s="12">
        <f>'دیده بان بازار'!A976</f>
        <v/>
      </c>
      <c r="B973" s="13">
        <f>'دیده بان بازار'!B976</f>
        <v/>
      </c>
      <c r="C973" s="13">
        <f>'دیده بان بازار'!C976</f>
        <v/>
      </c>
      <c r="D973" s="13">
        <f>'دیده بان بازار'!D976</f>
        <v/>
      </c>
      <c r="E973" s="14">
        <f>'دیده بان بازار'!E976</f>
        <v/>
      </c>
      <c r="F973" s="13">
        <f>'دیده بان بازار'!F976</f>
        <v/>
      </c>
      <c r="G973" s="13">
        <f>'دیده بان بازار'!G976</f>
        <v/>
      </c>
      <c r="H973" s="13">
        <f>'دیده بان بازار'!H976</f>
        <v/>
      </c>
      <c r="I973" s="13">
        <f>'دیده بان بازار'!I976</f>
        <v/>
      </c>
      <c r="J973" s="13">
        <f>'دیده بان بازار'!J976</f>
        <v/>
      </c>
      <c r="K973" s="13">
        <f>'دیده بان بازار'!K976</f>
        <v/>
      </c>
      <c r="L973" s="13">
        <f>'دیده بان بازار'!L976</f>
        <v/>
      </c>
      <c r="M973" s="13">
        <f>'دیده بان بازار'!M976</f>
        <v/>
      </c>
      <c r="N973" s="13">
        <f>'دیده بان بازار'!N976</f>
        <v/>
      </c>
      <c r="O973" s="13">
        <f>'دیده بان بازار'!O976</f>
        <v/>
      </c>
      <c r="P973" s="13">
        <f>'دیده بان بازار'!P976</f>
        <v/>
      </c>
      <c r="Q973" s="13">
        <f>'دیده بان بازار'!Q976</f>
        <v/>
      </c>
      <c r="R973" s="13">
        <f>'دیده بان بازار'!R976</f>
        <v/>
      </c>
      <c r="S973" s="13">
        <f>'دیده بان بازار'!S976</f>
        <v/>
      </c>
      <c r="T973" s="13">
        <f>'دیده بان بازار'!T976</f>
        <v/>
      </c>
      <c r="U973" s="13">
        <f>'دیده بان بازار'!U976</f>
        <v/>
      </c>
      <c r="V973" s="13">
        <f>'دیده بان بازار'!V976</f>
        <v/>
      </c>
      <c r="W973" s="6">
        <f>'دیده بان بازار'!W976</f>
        <v/>
      </c>
      <c r="X973" s="11">
        <f>IFERROR(IF(OR(R973&lt;=0,W973&lt;=0,S973&lt;=0,V973&lt;=0),0,ROUND((S973/R973)/(V973/W973),2)),0)</f>
        <v/>
      </c>
      <c r="Y973" s="11">
        <f>IFERROR(IF(OR(S973&lt;=0,V973&lt;=0),0,ROUND(S973/V973,2)),0)</f>
        <v/>
      </c>
      <c r="Z973" s="11">
        <f>IFERROR(J973-M973,0)</f>
        <v/>
      </c>
      <c r="AA973" s="11">
        <f>IFERROR(ROUND(MAX(0,MIN(100,((AB973*0.2)+(AC973*0.15)+(AD973*0.15)+(AE973*0.1)+(AF973*0.1)+(AG973*0.15)+(MIN(Y973/3,1)*100*0.1)+(AI973*0.05))*((AH973/100)*0.25+0.75))),0),0)</f>
        <v/>
      </c>
      <c r="AB973" s="11">
        <f>ROUND(MAX(0,MIN(100,((M973+10)/20)*100)),0)</f>
        <v/>
      </c>
      <c r="AC973" s="11">
        <f>IFERROR(IF(D973&lt;=0,0,ROUND(COUNTIFS($D$4:$D$3359,"&lt;="&amp;D973,$D$4:$D$3359,"&gt;0")/COUNTIF($D$4:$D$3359,"&gt;0")*100,0)),0)</f>
        <v/>
      </c>
      <c r="AD973" s="11">
        <f>IF(E973&lt;=0,0,ROUND(MAX(0,MIN(100,(LOG10(1+E973/1000000000)/LOG10(101))*100)),0))</f>
        <v/>
      </c>
      <c r="AE973" s="11">
        <f>IF(O973=N973,50,ROUND(MAX(0,MIN(100,((H973-N973)/(O973-N973))*100)),0))</f>
        <v/>
      </c>
      <c r="AF973" s="11">
        <f>ROUND(MAX(0,MIN(100,50+((H973-K973)/K973)*1000)),0)</f>
        <v/>
      </c>
      <c r="AG973" s="11">
        <f>IFERROR(ROUND(MAX(0,MIN(100,50+25*LN(MAX(0.01,X973)))),0),25)</f>
        <v/>
      </c>
      <c r="AH973" s="11">
        <f>ROUND(IF(M973&lt;=-30,0,IF(M973&lt;=-20,20,IF(M973&lt;=-10,50,100))),0)</f>
        <v/>
      </c>
      <c r="AI973" s="11">
        <f>ROUND(MAX(0,MIN(100,50+(Z973*10))),0)</f>
        <v/>
      </c>
      <c r="AJ973" s="11">
        <f>IFERROR(IF(--AA973&gt;=80,"خرید قوی",IF(--AA973&gt;=70,"خرید مشروط",IF(--AA973&gt;=60,"مراقبت",IF(--AA973&gt;=45,"ضعیف","عدم ورود")))),"")</f>
        <v/>
      </c>
    </row>
    <row r="974">
      <c r="A974" s="15">
        <f>'دیده بان بازار'!A977</f>
        <v/>
      </c>
      <c r="B974" s="16">
        <f>'دیده بان بازار'!B977</f>
        <v/>
      </c>
      <c r="C974" s="16">
        <f>'دیده بان بازار'!C977</f>
        <v/>
      </c>
      <c r="D974" s="16">
        <f>'دیده بان بازار'!D977</f>
        <v/>
      </c>
      <c r="E974" s="17">
        <f>'دیده بان بازار'!E977</f>
        <v/>
      </c>
      <c r="F974" s="16">
        <f>'دیده بان بازار'!F977</f>
        <v/>
      </c>
      <c r="G974" s="16">
        <f>'دیده بان بازار'!G977</f>
        <v/>
      </c>
      <c r="H974" s="16">
        <f>'دیده بان بازار'!H977</f>
        <v/>
      </c>
      <c r="I974" s="16">
        <f>'دیده بان بازار'!I977</f>
        <v/>
      </c>
      <c r="J974" s="16">
        <f>'دیده بان بازار'!J977</f>
        <v/>
      </c>
      <c r="K974" s="16">
        <f>'دیده بان بازار'!K977</f>
        <v/>
      </c>
      <c r="L974" s="16">
        <f>'دیده بان بازار'!L977</f>
        <v/>
      </c>
      <c r="M974" s="16">
        <f>'دیده بان بازار'!M977</f>
        <v/>
      </c>
      <c r="N974" s="16">
        <f>'دیده بان بازار'!N977</f>
        <v/>
      </c>
      <c r="O974" s="16">
        <f>'دیده بان بازار'!O977</f>
        <v/>
      </c>
      <c r="P974" s="16">
        <f>'دیده بان بازار'!P977</f>
        <v/>
      </c>
      <c r="Q974" s="16">
        <f>'دیده بان بازار'!Q977</f>
        <v/>
      </c>
      <c r="R974" s="16">
        <f>'دیده بان بازار'!R977</f>
        <v/>
      </c>
      <c r="S974" s="16">
        <f>'دیده بان بازار'!S977</f>
        <v/>
      </c>
      <c r="T974" s="16">
        <f>'دیده بان بازار'!T977</f>
        <v/>
      </c>
      <c r="U974" s="16">
        <f>'دیده بان بازار'!U977</f>
        <v/>
      </c>
      <c r="V974" s="16">
        <f>'دیده بان بازار'!V977</f>
        <v/>
      </c>
      <c r="W974" s="7">
        <f>'دیده بان بازار'!W977</f>
        <v/>
      </c>
      <c r="X974" s="11">
        <f>IFERROR(IF(OR(R974&lt;=0,W974&lt;=0,S974&lt;=0,V974&lt;=0),0,ROUND((S974/R974)/(V974/W974),2)),0)</f>
        <v/>
      </c>
      <c r="Y974" s="11">
        <f>IFERROR(IF(OR(S974&lt;=0,V974&lt;=0),0,ROUND(S974/V974,2)),0)</f>
        <v/>
      </c>
      <c r="Z974" s="11">
        <f>IFERROR(J974-M974,0)</f>
        <v/>
      </c>
      <c r="AA974" s="11">
        <f>IFERROR(ROUND(MAX(0,MIN(100,((AB974*0.2)+(AC974*0.15)+(AD974*0.15)+(AE974*0.1)+(AF974*0.1)+(AG974*0.15)+(MIN(Y974/3,1)*100*0.1)+(AI974*0.05))*((AH974/100)*0.25+0.75))),0),0)</f>
        <v/>
      </c>
      <c r="AB974" s="11">
        <f>ROUND(MAX(0,MIN(100,((M974+10)/20)*100)),0)</f>
        <v/>
      </c>
      <c r="AC974" s="11">
        <f>IFERROR(IF(D974&lt;=0,0,ROUND(COUNTIFS($D$4:$D$3359,"&lt;="&amp;D974,$D$4:$D$3359,"&gt;0")/COUNTIF($D$4:$D$3359,"&gt;0")*100,0)),0)</f>
        <v/>
      </c>
      <c r="AD974" s="11">
        <f>IF(E974&lt;=0,0,ROUND(MAX(0,MIN(100,(LOG10(1+E974/1000000000)/LOG10(101))*100)),0))</f>
        <v/>
      </c>
      <c r="AE974" s="11">
        <f>IF(O974=N974,50,ROUND(MAX(0,MIN(100,((H974-N974)/(O974-N974))*100)),0))</f>
        <v/>
      </c>
      <c r="AF974" s="11">
        <f>ROUND(MAX(0,MIN(100,50+((H974-K974)/K974)*1000)),0)</f>
        <v/>
      </c>
      <c r="AG974" s="11">
        <f>IFERROR(ROUND(MAX(0,MIN(100,50+25*LN(MAX(0.01,X974)))),0),25)</f>
        <v/>
      </c>
      <c r="AH974" s="11">
        <f>ROUND(IF(M974&lt;=-30,0,IF(M974&lt;=-20,20,IF(M974&lt;=-10,50,100))),0)</f>
        <v/>
      </c>
      <c r="AI974" s="11">
        <f>ROUND(MAX(0,MIN(100,50+(Z974*10))),0)</f>
        <v/>
      </c>
      <c r="AJ974" s="11">
        <f>IFERROR(IF(--AA974&gt;=80,"خرید قوی",IF(--AA974&gt;=70,"خرید مشروط",IF(--AA974&gt;=60,"مراقبت",IF(--AA974&gt;=45,"ضعیف","عدم ورود")))),"")</f>
        <v/>
      </c>
    </row>
    <row r="975">
      <c r="A975" s="12">
        <f>'دیده بان بازار'!A978</f>
        <v/>
      </c>
      <c r="B975" s="13">
        <f>'دیده بان بازار'!B978</f>
        <v/>
      </c>
      <c r="C975" s="13">
        <f>'دیده بان بازار'!C978</f>
        <v/>
      </c>
      <c r="D975" s="13">
        <f>'دیده بان بازار'!D978</f>
        <v/>
      </c>
      <c r="E975" s="14">
        <f>'دیده بان بازار'!E978</f>
        <v/>
      </c>
      <c r="F975" s="13">
        <f>'دیده بان بازار'!F978</f>
        <v/>
      </c>
      <c r="G975" s="13">
        <f>'دیده بان بازار'!G978</f>
        <v/>
      </c>
      <c r="H975" s="13">
        <f>'دیده بان بازار'!H978</f>
        <v/>
      </c>
      <c r="I975" s="13">
        <f>'دیده بان بازار'!I978</f>
        <v/>
      </c>
      <c r="J975" s="13">
        <f>'دیده بان بازار'!J978</f>
        <v/>
      </c>
      <c r="K975" s="13">
        <f>'دیده بان بازار'!K978</f>
        <v/>
      </c>
      <c r="L975" s="13">
        <f>'دیده بان بازار'!L978</f>
        <v/>
      </c>
      <c r="M975" s="13">
        <f>'دیده بان بازار'!M978</f>
        <v/>
      </c>
      <c r="N975" s="13">
        <f>'دیده بان بازار'!N978</f>
        <v/>
      </c>
      <c r="O975" s="13">
        <f>'دیده بان بازار'!O978</f>
        <v/>
      </c>
      <c r="P975" s="13">
        <f>'دیده بان بازار'!P978</f>
        <v/>
      </c>
      <c r="Q975" s="13">
        <f>'دیده بان بازار'!Q978</f>
        <v/>
      </c>
      <c r="R975" s="13">
        <f>'دیده بان بازار'!R978</f>
        <v/>
      </c>
      <c r="S975" s="13">
        <f>'دیده بان بازار'!S978</f>
        <v/>
      </c>
      <c r="T975" s="13">
        <f>'دیده بان بازار'!T978</f>
        <v/>
      </c>
      <c r="U975" s="13">
        <f>'دیده بان بازار'!U978</f>
        <v/>
      </c>
      <c r="V975" s="13">
        <f>'دیده بان بازار'!V978</f>
        <v/>
      </c>
      <c r="W975" s="6">
        <f>'دیده بان بازار'!W978</f>
        <v/>
      </c>
      <c r="X975" s="11">
        <f>IFERROR(IF(OR(R975&lt;=0,W975&lt;=0,S975&lt;=0,V975&lt;=0),0,ROUND((S975/R975)/(V975/W975),2)),0)</f>
        <v/>
      </c>
      <c r="Y975" s="11">
        <f>IFERROR(IF(OR(S975&lt;=0,V975&lt;=0),0,ROUND(S975/V975,2)),0)</f>
        <v/>
      </c>
      <c r="Z975" s="11">
        <f>IFERROR(J975-M975,0)</f>
        <v/>
      </c>
      <c r="AA975" s="11">
        <f>IFERROR(ROUND(MAX(0,MIN(100,((AB975*0.2)+(AC975*0.15)+(AD975*0.15)+(AE975*0.1)+(AF975*0.1)+(AG975*0.15)+(MIN(Y975/3,1)*100*0.1)+(AI975*0.05))*((AH975/100)*0.25+0.75))),0),0)</f>
        <v/>
      </c>
      <c r="AB975" s="11">
        <f>ROUND(MAX(0,MIN(100,((M975+10)/20)*100)),0)</f>
        <v/>
      </c>
      <c r="AC975" s="11">
        <f>IFERROR(IF(D975&lt;=0,0,ROUND(COUNTIFS($D$4:$D$3359,"&lt;="&amp;D975,$D$4:$D$3359,"&gt;0")/COUNTIF($D$4:$D$3359,"&gt;0")*100,0)),0)</f>
        <v/>
      </c>
      <c r="AD975" s="11">
        <f>IF(E975&lt;=0,0,ROUND(MAX(0,MIN(100,(LOG10(1+E975/1000000000)/LOG10(101))*100)),0))</f>
        <v/>
      </c>
      <c r="AE975" s="11">
        <f>IF(O975=N975,50,ROUND(MAX(0,MIN(100,((H975-N975)/(O975-N975))*100)),0))</f>
        <v/>
      </c>
      <c r="AF975" s="11">
        <f>ROUND(MAX(0,MIN(100,50+((H975-K975)/K975)*1000)),0)</f>
        <v/>
      </c>
      <c r="AG975" s="11">
        <f>IFERROR(ROUND(MAX(0,MIN(100,50+25*LN(MAX(0.01,X975)))),0),25)</f>
        <v/>
      </c>
      <c r="AH975" s="11">
        <f>ROUND(IF(M975&lt;=-30,0,IF(M975&lt;=-20,20,IF(M975&lt;=-10,50,100))),0)</f>
        <v/>
      </c>
      <c r="AI975" s="11">
        <f>ROUND(MAX(0,MIN(100,50+(Z975*10))),0)</f>
        <v/>
      </c>
      <c r="AJ975" s="11">
        <f>IFERROR(IF(--AA975&gt;=80,"خرید قوی",IF(--AA975&gt;=70,"خرید مشروط",IF(--AA975&gt;=60,"مراقبت",IF(--AA975&gt;=45,"ضعیف","عدم ورود")))),"")</f>
        <v/>
      </c>
    </row>
    <row r="976">
      <c r="A976" s="15">
        <f>'دیده بان بازار'!A979</f>
        <v/>
      </c>
      <c r="B976" s="16">
        <f>'دیده بان بازار'!B979</f>
        <v/>
      </c>
      <c r="C976" s="16">
        <f>'دیده بان بازار'!C979</f>
        <v/>
      </c>
      <c r="D976" s="16">
        <f>'دیده بان بازار'!D979</f>
        <v/>
      </c>
      <c r="E976" s="17">
        <f>'دیده بان بازار'!E979</f>
        <v/>
      </c>
      <c r="F976" s="16">
        <f>'دیده بان بازار'!F979</f>
        <v/>
      </c>
      <c r="G976" s="16">
        <f>'دیده بان بازار'!G979</f>
        <v/>
      </c>
      <c r="H976" s="16">
        <f>'دیده بان بازار'!H979</f>
        <v/>
      </c>
      <c r="I976" s="16">
        <f>'دیده بان بازار'!I979</f>
        <v/>
      </c>
      <c r="J976" s="16">
        <f>'دیده بان بازار'!J979</f>
        <v/>
      </c>
      <c r="K976" s="16">
        <f>'دیده بان بازار'!K979</f>
        <v/>
      </c>
      <c r="L976" s="16">
        <f>'دیده بان بازار'!L979</f>
        <v/>
      </c>
      <c r="M976" s="16">
        <f>'دیده بان بازار'!M979</f>
        <v/>
      </c>
      <c r="N976" s="16">
        <f>'دیده بان بازار'!N979</f>
        <v/>
      </c>
      <c r="O976" s="16">
        <f>'دیده بان بازار'!O979</f>
        <v/>
      </c>
      <c r="P976" s="16">
        <f>'دیده بان بازار'!P979</f>
        <v/>
      </c>
      <c r="Q976" s="16">
        <f>'دیده بان بازار'!Q979</f>
        <v/>
      </c>
      <c r="R976" s="16">
        <f>'دیده بان بازار'!R979</f>
        <v/>
      </c>
      <c r="S976" s="16">
        <f>'دیده بان بازار'!S979</f>
        <v/>
      </c>
      <c r="T976" s="16">
        <f>'دیده بان بازار'!T979</f>
        <v/>
      </c>
      <c r="U976" s="16">
        <f>'دیده بان بازار'!U979</f>
        <v/>
      </c>
      <c r="V976" s="16">
        <f>'دیده بان بازار'!V979</f>
        <v/>
      </c>
      <c r="W976" s="7">
        <f>'دیده بان بازار'!W979</f>
        <v/>
      </c>
      <c r="X976" s="11">
        <f>IFERROR(IF(OR(R976&lt;=0,W976&lt;=0,S976&lt;=0,V976&lt;=0),0,ROUND((S976/R976)/(V976/W976),2)),0)</f>
        <v/>
      </c>
      <c r="Y976" s="11">
        <f>IFERROR(IF(OR(S976&lt;=0,V976&lt;=0),0,ROUND(S976/V976,2)),0)</f>
        <v/>
      </c>
      <c r="Z976" s="11">
        <f>IFERROR(J976-M976,0)</f>
        <v/>
      </c>
      <c r="AA976" s="11">
        <f>IFERROR(ROUND(MAX(0,MIN(100,((AB976*0.2)+(AC976*0.15)+(AD976*0.15)+(AE976*0.1)+(AF976*0.1)+(AG976*0.15)+(MIN(Y976/3,1)*100*0.1)+(AI976*0.05))*((AH976/100)*0.25+0.75))),0),0)</f>
        <v/>
      </c>
      <c r="AB976" s="11">
        <f>ROUND(MAX(0,MIN(100,((M976+10)/20)*100)),0)</f>
        <v/>
      </c>
      <c r="AC976" s="11">
        <f>IFERROR(IF(D976&lt;=0,0,ROUND(COUNTIFS($D$4:$D$3359,"&lt;="&amp;D976,$D$4:$D$3359,"&gt;0")/COUNTIF($D$4:$D$3359,"&gt;0")*100,0)),0)</f>
        <v/>
      </c>
      <c r="AD976" s="11">
        <f>IF(E976&lt;=0,0,ROUND(MAX(0,MIN(100,(LOG10(1+E976/1000000000)/LOG10(101))*100)),0))</f>
        <v/>
      </c>
      <c r="AE976" s="11">
        <f>IF(O976=N976,50,ROUND(MAX(0,MIN(100,((H976-N976)/(O976-N976))*100)),0))</f>
        <v/>
      </c>
      <c r="AF976" s="11">
        <f>ROUND(MAX(0,MIN(100,50+((H976-K976)/K976)*1000)),0)</f>
        <v/>
      </c>
      <c r="AG976" s="11">
        <f>IFERROR(ROUND(MAX(0,MIN(100,50+25*LN(MAX(0.01,X976)))),0),25)</f>
        <v/>
      </c>
      <c r="AH976" s="11">
        <f>ROUND(IF(M976&lt;=-30,0,IF(M976&lt;=-20,20,IF(M976&lt;=-10,50,100))),0)</f>
        <v/>
      </c>
      <c r="AI976" s="11">
        <f>ROUND(MAX(0,MIN(100,50+(Z976*10))),0)</f>
        <v/>
      </c>
      <c r="AJ976" s="11">
        <f>IFERROR(IF(--AA976&gt;=80,"خرید قوی",IF(--AA976&gt;=70,"خرید مشروط",IF(--AA976&gt;=60,"مراقبت",IF(--AA976&gt;=45,"ضعیف","عدم ورود")))),"")</f>
        <v/>
      </c>
    </row>
    <row r="977">
      <c r="A977" s="15">
        <f>'دیده بان بازار'!A980</f>
        <v/>
      </c>
      <c r="B977" s="16">
        <f>'دیده بان بازار'!B980</f>
        <v/>
      </c>
      <c r="C977" s="16">
        <f>'دیده بان بازار'!C980</f>
        <v/>
      </c>
      <c r="D977" s="16">
        <f>'دیده بان بازار'!D980</f>
        <v/>
      </c>
      <c r="E977" s="17">
        <f>'دیده بان بازار'!E980</f>
        <v/>
      </c>
      <c r="F977" s="16">
        <f>'دیده بان بازار'!F980</f>
        <v/>
      </c>
      <c r="G977" s="16">
        <f>'دیده بان بازار'!G980</f>
        <v/>
      </c>
      <c r="H977" s="16">
        <f>'دیده بان بازار'!H980</f>
        <v/>
      </c>
      <c r="I977" s="16">
        <f>'دیده بان بازار'!I980</f>
        <v/>
      </c>
      <c r="J977" s="16">
        <f>'دیده بان بازار'!J980</f>
        <v/>
      </c>
      <c r="K977" s="16">
        <f>'دیده بان بازار'!K980</f>
        <v/>
      </c>
      <c r="L977" s="16">
        <f>'دیده بان بازار'!L980</f>
        <v/>
      </c>
      <c r="M977" s="16">
        <f>'دیده بان بازار'!M980</f>
        <v/>
      </c>
      <c r="N977" s="16">
        <f>'دیده بان بازار'!N980</f>
        <v/>
      </c>
      <c r="O977" s="16">
        <f>'دیده بان بازار'!O980</f>
        <v/>
      </c>
      <c r="P977" s="16">
        <f>'دیده بان بازار'!P980</f>
        <v/>
      </c>
      <c r="Q977" s="16">
        <f>'دیده بان بازار'!Q980</f>
        <v/>
      </c>
      <c r="R977" s="16">
        <f>'دیده بان بازار'!R980</f>
        <v/>
      </c>
      <c r="S977" s="16">
        <f>'دیده بان بازار'!S980</f>
        <v/>
      </c>
      <c r="T977" s="16">
        <f>'دیده بان بازار'!T980</f>
        <v/>
      </c>
      <c r="U977" s="16">
        <f>'دیده بان بازار'!U980</f>
        <v/>
      </c>
      <c r="V977" s="16">
        <f>'دیده بان بازار'!V980</f>
        <v/>
      </c>
      <c r="W977" s="7">
        <f>'دیده بان بازار'!W980</f>
        <v/>
      </c>
      <c r="X977" s="11">
        <f>IFERROR(IF(OR(R977&lt;=0,W977&lt;=0,S977&lt;=0,V977&lt;=0),0,ROUND((S977/R977)/(V977/W977),2)),0)</f>
        <v/>
      </c>
      <c r="Y977" s="11">
        <f>IFERROR(IF(OR(S977&lt;=0,V977&lt;=0),0,ROUND(S977/V977,2)),0)</f>
        <v/>
      </c>
      <c r="Z977" s="11">
        <f>IFERROR(J977-M977,0)</f>
        <v/>
      </c>
      <c r="AA977" s="11">
        <f>IFERROR(ROUND(MAX(0,MIN(100,((AB977*0.2)+(AC977*0.15)+(AD977*0.15)+(AE977*0.1)+(AF977*0.1)+(AG977*0.15)+(MIN(Y977/3,1)*100*0.1)+(AI977*0.05))*((AH977/100)*0.25+0.75))),0),0)</f>
        <v/>
      </c>
      <c r="AB977" s="11">
        <f>ROUND(MAX(0,MIN(100,((M977+10)/20)*100)),0)</f>
        <v/>
      </c>
      <c r="AC977" s="11">
        <f>IFERROR(IF(D977&lt;=0,0,ROUND(COUNTIFS($D$4:$D$3359,"&lt;="&amp;D977,$D$4:$D$3359,"&gt;0")/COUNTIF($D$4:$D$3359,"&gt;0")*100,0)),0)</f>
        <v/>
      </c>
      <c r="AD977" s="11">
        <f>IF(E977&lt;=0,0,ROUND(MAX(0,MIN(100,(LOG10(1+E977/1000000000)/LOG10(101))*100)),0))</f>
        <v/>
      </c>
      <c r="AE977" s="11">
        <f>IF(O977=N977,50,ROUND(MAX(0,MIN(100,((H977-N977)/(O977-N977))*100)),0))</f>
        <v/>
      </c>
      <c r="AF977" s="11">
        <f>ROUND(MAX(0,MIN(100,50+((H977-K977)/K977)*1000)),0)</f>
        <v/>
      </c>
      <c r="AG977" s="11">
        <f>IFERROR(ROUND(MAX(0,MIN(100,50+25*LN(MAX(0.01,X977)))),0),25)</f>
        <v/>
      </c>
      <c r="AH977" s="11">
        <f>ROUND(IF(M977&lt;=-30,0,IF(M977&lt;=-20,20,IF(M977&lt;=-10,50,100))),0)</f>
        <v/>
      </c>
      <c r="AI977" s="11">
        <f>ROUND(MAX(0,MIN(100,50+(Z977*10))),0)</f>
        <v/>
      </c>
      <c r="AJ977" s="11">
        <f>IFERROR(IF(--AA977&gt;=80,"خرید قوی",IF(--AA977&gt;=70,"خرید مشروط",IF(--AA977&gt;=60,"مراقبت",IF(--AA977&gt;=45,"ضعیف","عدم ورود")))),"")</f>
        <v/>
      </c>
    </row>
    <row r="978">
      <c r="A978" s="12">
        <f>'دیده بان بازار'!A981</f>
        <v/>
      </c>
      <c r="B978" s="13">
        <f>'دیده بان بازار'!B981</f>
        <v/>
      </c>
      <c r="C978" s="13">
        <f>'دیده بان بازار'!C981</f>
        <v/>
      </c>
      <c r="D978" s="13">
        <f>'دیده بان بازار'!D981</f>
        <v/>
      </c>
      <c r="E978" s="14">
        <f>'دیده بان بازار'!E981</f>
        <v/>
      </c>
      <c r="F978" s="13">
        <f>'دیده بان بازار'!F981</f>
        <v/>
      </c>
      <c r="G978" s="13">
        <f>'دیده بان بازار'!G981</f>
        <v/>
      </c>
      <c r="H978" s="13">
        <f>'دیده بان بازار'!H981</f>
        <v/>
      </c>
      <c r="I978" s="13">
        <f>'دیده بان بازار'!I981</f>
        <v/>
      </c>
      <c r="J978" s="13">
        <f>'دیده بان بازار'!J981</f>
        <v/>
      </c>
      <c r="K978" s="13">
        <f>'دیده بان بازار'!K981</f>
        <v/>
      </c>
      <c r="L978" s="13">
        <f>'دیده بان بازار'!L981</f>
        <v/>
      </c>
      <c r="M978" s="13">
        <f>'دیده بان بازار'!M981</f>
        <v/>
      </c>
      <c r="N978" s="13">
        <f>'دیده بان بازار'!N981</f>
        <v/>
      </c>
      <c r="O978" s="13">
        <f>'دیده بان بازار'!O981</f>
        <v/>
      </c>
      <c r="P978" s="13">
        <f>'دیده بان بازار'!P981</f>
        <v/>
      </c>
      <c r="Q978" s="13">
        <f>'دیده بان بازار'!Q981</f>
        <v/>
      </c>
      <c r="R978" s="13">
        <f>'دیده بان بازار'!R981</f>
        <v/>
      </c>
      <c r="S978" s="13">
        <f>'دیده بان بازار'!S981</f>
        <v/>
      </c>
      <c r="T978" s="13">
        <f>'دیده بان بازار'!T981</f>
        <v/>
      </c>
      <c r="U978" s="13">
        <f>'دیده بان بازار'!U981</f>
        <v/>
      </c>
      <c r="V978" s="13">
        <f>'دیده بان بازار'!V981</f>
        <v/>
      </c>
      <c r="W978" s="6">
        <f>'دیده بان بازار'!W981</f>
        <v/>
      </c>
      <c r="X978" s="11">
        <f>IFERROR(IF(OR(R978&lt;=0,W978&lt;=0,S978&lt;=0,V978&lt;=0),0,ROUND((S978/R978)/(V978/W978),2)),0)</f>
        <v/>
      </c>
      <c r="Y978" s="11">
        <f>IFERROR(IF(OR(S978&lt;=0,V978&lt;=0),0,ROUND(S978/V978,2)),0)</f>
        <v/>
      </c>
      <c r="Z978" s="11">
        <f>IFERROR(J978-M978,0)</f>
        <v/>
      </c>
      <c r="AA978" s="11">
        <f>IFERROR(ROUND(MAX(0,MIN(100,((AB978*0.2)+(AC978*0.15)+(AD978*0.15)+(AE978*0.1)+(AF978*0.1)+(AG978*0.15)+(MIN(Y978/3,1)*100*0.1)+(AI978*0.05))*((AH978/100)*0.25+0.75))),0),0)</f>
        <v/>
      </c>
      <c r="AB978" s="11">
        <f>ROUND(MAX(0,MIN(100,((M978+10)/20)*100)),0)</f>
        <v/>
      </c>
      <c r="AC978" s="11">
        <f>IFERROR(IF(D978&lt;=0,0,ROUND(COUNTIFS($D$4:$D$3359,"&lt;="&amp;D978,$D$4:$D$3359,"&gt;0")/COUNTIF($D$4:$D$3359,"&gt;0")*100,0)),0)</f>
        <v/>
      </c>
      <c r="AD978" s="11">
        <f>IF(E978&lt;=0,0,ROUND(MAX(0,MIN(100,(LOG10(1+E978/1000000000)/LOG10(101))*100)),0))</f>
        <v/>
      </c>
      <c r="AE978" s="11">
        <f>IF(O978=N978,50,ROUND(MAX(0,MIN(100,((H978-N978)/(O978-N978))*100)),0))</f>
        <v/>
      </c>
      <c r="AF978" s="11">
        <f>ROUND(MAX(0,MIN(100,50+((H978-K978)/K978)*1000)),0)</f>
        <v/>
      </c>
      <c r="AG978" s="11">
        <f>IFERROR(ROUND(MAX(0,MIN(100,50+25*LN(MAX(0.01,X978)))),0),25)</f>
        <v/>
      </c>
      <c r="AH978" s="11">
        <f>ROUND(IF(M978&lt;=-30,0,IF(M978&lt;=-20,20,IF(M978&lt;=-10,50,100))),0)</f>
        <v/>
      </c>
      <c r="AI978" s="11">
        <f>ROUND(MAX(0,MIN(100,50+(Z978*10))),0)</f>
        <v/>
      </c>
      <c r="AJ978" s="11">
        <f>IFERROR(IF(--AA978&gt;=80,"خرید قوی",IF(--AA978&gt;=70,"خرید مشروط",IF(--AA978&gt;=60,"مراقبت",IF(--AA978&gt;=45,"ضعیف","عدم ورود")))),"")</f>
        <v/>
      </c>
    </row>
    <row r="979">
      <c r="A979" s="15">
        <f>'دیده بان بازار'!A982</f>
        <v/>
      </c>
      <c r="B979" s="16">
        <f>'دیده بان بازار'!B982</f>
        <v/>
      </c>
      <c r="C979" s="16">
        <f>'دیده بان بازار'!C982</f>
        <v/>
      </c>
      <c r="D979" s="16">
        <f>'دیده بان بازار'!D982</f>
        <v/>
      </c>
      <c r="E979" s="17">
        <f>'دیده بان بازار'!E982</f>
        <v/>
      </c>
      <c r="F979" s="16">
        <f>'دیده بان بازار'!F982</f>
        <v/>
      </c>
      <c r="G979" s="16">
        <f>'دیده بان بازار'!G982</f>
        <v/>
      </c>
      <c r="H979" s="16">
        <f>'دیده بان بازار'!H982</f>
        <v/>
      </c>
      <c r="I979" s="16">
        <f>'دیده بان بازار'!I982</f>
        <v/>
      </c>
      <c r="J979" s="16">
        <f>'دیده بان بازار'!J982</f>
        <v/>
      </c>
      <c r="K979" s="16">
        <f>'دیده بان بازار'!K982</f>
        <v/>
      </c>
      <c r="L979" s="16">
        <f>'دیده بان بازار'!L982</f>
        <v/>
      </c>
      <c r="M979" s="16">
        <f>'دیده بان بازار'!M982</f>
        <v/>
      </c>
      <c r="N979" s="16">
        <f>'دیده بان بازار'!N982</f>
        <v/>
      </c>
      <c r="O979" s="16">
        <f>'دیده بان بازار'!O982</f>
        <v/>
      </c>
      <c r="P979" s="16">
        <f>'دیده بان بازار'!P982</f>
        <v/>
      </c>
      <c r="Q979" s="16">
        <f>'دیده بان بازار'!Q982</f>
        <v/>
      </c>
      <c r="R979" s="16">
        <f>'دیده بان بازار'!R982</f>
        <v/>
      </c>
      <c r="S979" s="16">
        <f>'دیده بان بازار'!S982</f>
        <v/>
      </c>
      <c r="T979" s="16">
        <f>'دیده بان بازار'!T982</f>
        <v/>
      </c>
      <c r="U979" s="16">
        <f>'دیده بان بازار'!U982</f>
        <v/>
      </c>
      <c r="V979" s="16">
        <f>'دیده بان بازار'!V982</f>
        <v/>
      </c>
      <c r="W979" s="7">
        <f>'دیده بان بازار'!W982</f>
        <v/>
      </c>
      <c r="X979" s="11">
        <f>IFERROR(IF(OR(R979&lt;=0,W979&lt;=0,S979&lt;=0,V979&lt;=0),0,ROUND((S979/R979)/(V979/W979),2)),0)</f>
        <v/>
      </c>
      <c r="Y979" s="11">
        <f>IFERROR(IF(OR(S979&lt;=0,V979&lt;=0),0,ROUND(S979/V979,2)),0)</f>
        <v/>
      </c>
      <c r="Z979" s="11">
        <f>IFERROR(J979-M979,0)</f>
        <v/>
      </c>
      <c r="AA979" s="11">
        <f>IFERROR(ROUND(MAX(0,MIN(100,((AB979*0.2)+(AC979*0.15)+(AD979*0.15)+(AE979*0.1)+(AF979*0.1)+(AG979*0.15)+(MIN(Y979/3,1)*100*0.1)+(AI979*0.05))*((AH979/100)*0.25+0.75))),0),0)</f>
        <v/>
      </c>
      <c r="AB979" s="11">
        <f>ROUND(MAX(0,MIN(100,((M979+10)/20)*100)),0)</f>
        <v/>
      </c>
      <c r="AC979" s="11">
        <f>IFERROR(IF(D979&lt;=0,0,ROUND(COUNTIFS($D$4:$D$3359,"&lt;="&amp;D979,$D$4:$D$3359,"&gt;0")/COUNTIF($D$4:$D$3359,"&gt;0")*100,0)),0)</f>
        <v/>
      </c>
      <c r="AD979" s="11">
        <f>IF(E979&lt;=0,0,ROUND(MAX(0,MIN(100,(LOG10(1+E979/1000000000)/LOG10(101))*100)),0))</f>
        <v/>
      </c>
      <c r="AE979" s="11">
        <f>IF(O979=N979,50,ROUND(MAX(0,MIN(100,((H979-N979)/(O979-N979))*100)),0))</f>
        <v/>
      </c>
      <c r="AF979" s="11">
        <f>ROUND(MAX(0,MIN(100,50+((H979-K979)/K979)*1000)),0)</f>
        <v/>
      </c>
      <c r="AG979" s="11">
        <f>IFERROR(ROUND(MAX(0,MIN(100,50+25*LN(MAX(0.01,X979)))),0),25)</f>
        <v/>
      </c>
      <c r="AH979" s="11">
        <f>ROUND(IF(M979&lt;=-30,0,IF(M979&lt;=-20,20,IF(M979&lt;=-10,50,100))),0)</f>
        <v/>
      </c>
      <c r="AI979" s="11">
        <f>ROUND(MAX(0,MIN(100,50+(Z979*10))),0)</f>
        <v/>
      </c>
      <c r="AJ979" s="11">
        <f>IFERROR(IF(--AA979&gt;=80,"خرید قوی",IF(--AA979&gt;=70,"خرید مشروط",IF(--AA979&gt;=60,"مراقبت",IF(--AA979&gt;=45,"ضعیف","عدم ورود")))),"")</f>
        <v/>
      </c>
    </row>
    <row r="980">
      <c r="A980" s="12">
        <f>'دیده بان بازار'!A983</f>
        <v/>
      </c>
      <c r="B980" s="13">
        <f>'دیده بان بازار'!B983</f>
        <v/>
      </c>
      <c r="C980" s="13">
        <f>'دیده بان بازار'!C983</f>
        <v/>
      </c>
      <c r="D980" s="13">
        <f>'دیده بان بازار'!D983</f>
        <v/>
      </c>
      <c r="E980" s="14">
        <f>'دیده بان بازار'!E983</f>
        <v/>
      </c>
      <c r="F980" s="13">
        <f>'دیده بان بازار'!F983</f>
        <v/>
      </c>
      <c r="G980" s="13">
        <f>'دیده بان بازار'!G983</f>
        <v/>
      </c>
      <c r="H980" s="13">
        <f>'دیده بان بازار'!H983</f>
        <v/>
      </c>
      <c r="I980" s="13">
        <f>'دیده بان بازار'!I983</f>
        <v/>
      </c>
      <c r="J980" s="13">
        <f>'دیده بان بازار'!J983</f>
        <v/>
      </c>
      <c r="K980" s="13">
        <f>'دیده بان بازار'!K983</f>
        <v/>
      </c>
      <c r="L980" s="13">
        <f>'دیده بان بازار'!L983</f>
        <v/>
      </c>
      <c r="M980" s="13">
        <f>'دیده بان بازار'!M983</f>
        <v/>
      </c>
      <c r="N980" s="13">
        <f>'دیده بان بازار'!N983</f>
        <v/>
      </c>
      <c r="O980" s="13">
        <f>'دیده بان بازار'!O983</f>
        <v/>
      </c>
      <c r="P980" s="13">
        <f>'دیده بان بازار'!P983</f>
        <v/>
      </c>
      <c r="Q980" s="13">
        <f>'دیده بان بازار'!Q983</f>
        <v/>
      </c>
      <c r="R980" s="13">
        <f>'دیده بان بازار'!R983</f>
        <v/>
      </c>
      <c r="S980" s="13">
        <f>'دیده بان بازار'!S983</f>
        <v/>
      </c>
      <c r="T980" s="13">
        <f>'دیده بان بازار'!T983</f>
        <v/>
      </c>
      <c r="U980" s="13">
        <f>'دیده بان بازار'!U983</f>
        <v/>
      </c>
      <c r="V980" s="13">
        <f>'دیده بان بازار'!V983</f>
        <v/>
      </c>
      <c r="W980" s="6">
        <f>'دیده بان بازار'!W983</f>
        <v/>
      </c>
      <c r="X980" s="11">
        <f>IFERROR(IF(OR(R980&lt;=0,W980&lt;=0,S980&lt;=0,V980&lt;=0),0,ROUND((S980/R980)/(V980/W980),2)),0)</f>
        <v/>
      </c>
      <c r="Y980" s="11">
        <f>IFERROR(IF(OR(S980&lt;=0,V980&lt;=0),0,ROUND(S980/V980,2)),0)</f>
        <v/>
      </c>
      <c r="Z980" s="11">
        <f>IFERROR(J980-M980,0)</f>
        <v/>
      </c>
      <c r="AA980" s="11">
        <f>IFERROR(ROUND(MAX(0,MIN(100,((AB980*0.2)+(AC980*0.15)+(AD980*0.15)+(AE980*0.1)+(AF980*0.1)+(AG980*0.15)+(MIN(Y980/3,1)*100*0.1)+(AI980*0.05))*((AH980/100)*0.25+0.75))),0),0)</f>
        <v/>
      </c>
      <c r="AB980" s="11">
        <f>ROUND(MAX(0,MIN(100,((M980+10)/20)*100)),0)</f>
        <v/>
      </c>
      <c r="AC980" s="11">
        <f>IFERROR(IF(D980&lt;=0,0,ROUND(COUNTIFS($D$4:$D$3359,"&lt;="&amp;D980,$D$4:$D$3359,"&gt;0")/COUNTIF($D$4:$D$3359,"&gt;0")*100,0)),0)</f>
        <v/>
      </c>
      <c r="AD980" s="11">
        <f>IF(E980&lt;=0,0,ROUND(MAX(0,MIN(100,(LOG10(1+E980/1000000000)/LOG10(101))*100)),0))</f>
        <v/>
      </c>
      <c r="AE980" s="11">
        <f>IF(O980=N980,50,ROUND(MAX(0,MIN(100,((H980-N980)/(O980-N980))*100)),0))</f>
        <v/>
      </c>
      <c r="AF980" s="11">
        <f>ROUND(MAX(0,MIN(100,50+((H980-K980)/K980)*1000)),0)</f>
        <v/>
      </c>
      <c r="AG980" s="11">
        <f>IFERROR(ROUND(MAX(0,MIN(100,50+25*LN(MAX(0.01,X980)))),0),25)</f>
        <v/>
      </c>
      <c r="AH980" s="11">
        <f>ROUND(IF(M980&lt;=-30,0,IF(M980&lt;=-20,20,IF(M980&lt;=-10,50,100))),0)</f>
        <v/>
      </c>
      <c r="AI980" s="11">
        <f>ROUND(MAX(0,MIN(100,50+(Z980*10))),0)</f>
        <v/>
      </c>
      <c r="AJ980" s="11">
        <f>IFERROR(IF(--AA980&gt;=80,"خرید قوی",IF(--AA980&gt;=70,"خرید مشروط",IF(--AA980&gt;=60,"مراقبت",IF(--AA980&gt;=45,"ضعیف","عدم ورود")))),"")</f>
        <v/>
      </c>
    </row>
    <row r="981">
      <c r="A981" s="15">
        <f>'دیده بان بازار'!A984</f>
        <v/>
      </c>
      <c r="B981" s="16">
        <f>'دیده بان بازار'!B984</f>
        <v/>
      </c>
      <c r="C981" s="16">
        <f>'دیده بان بازار'!C984</f>
        <v/>
      </c>
      <c r="D981" s="16">
        <f>'دیده بان بازار'!D984</f>
        <v/>
      </c>
      <c r="E981" s="17">
        <f>'دیده بان بازار'!E984</f>
        <v/>
      </c>
      <c r="F981" s="16">
        <f>'دیده بان بازار'!F984</f>
        <v/>
      </c>
      <c r="G981" s="16">
        <f>'دیده بان بازار'!G984</f>
        <v/>
      </c>
      <c r="H981" s="16">
        <f>'دیده بان بازار'!H984</f>
        <v/>
      </c>
      <c r="I981" s="16">
        <f>'دیده بان بازار'!I984</f>
        <v/>
      </c>
      <c r="J981" s="16">
        <f>'دیده بان بازار'!J984</f>
        <v/>
      </c>
      <c r="K981" s="16">
        <f>'دیده بان بازار'!K984</f>
        <v/>
      </c>
      <c r="L981" s="16">
        <f>'دیده بان بازار'!L984</f>
        <v/>
      </c>
      <c r="M981" s="16">
        <f>'دیده بان بازار'!M984</f>
        <v/>
      </c>
      <c r="N981" s="16">
        <f>'دیده بان بازار'!N984</f>
        <v/>
      </c>
      <c r="O981" s="16">
        <f>'دیده بان بازار'!O984</f>
        <v/>
      </c>
      <c r="P981" s="16">
        <f>'دیده بان بازار'!P984</f>
        <v/>
      </c>
      <c r="Q981" s="16">
        <f>'دیده بان بازار'!Q984</f>
        <v/>
      </c>
      <c r="R981" s="16">
        <f>'دیده بان بازار'!R984</f>
        <v/>
      </c>
      <c r="S981" s="16">
        <f>'دیده بان بازار'!S984</f>
        <v/>
      </c>
      <c r="T981" s="16">
        <f>'دیده بان بازار'!T984</f>
        <v/>
      </c>
      <c r="U981" s="16">
        <f>'دیده بان بازار'!U984</f>
        <v/>
      </c>
      <c r="V981" s="16">
        <f>'دیده بان بازار'!V984</f>
        <v/>
      </c>
      <c r="W981" s="7">
        <f>'دیده بان بازار'!W984</f>
        <v/>
      </c>
      <c r="X981" s="11">
        <f>IFERROR(IF(OR(R981&lt;=0,W981&lt;=0,S981&lt;=0,V981&lt;=0),0,ROUND((S981/R981)/(V981/W981),2)),0)</f>
        <v/>
      </c>
      <c r="Y981" s="11">
        <f>IFERROR(IF(OR(S981&lt;=0,V981&lt;=0),0,ROUND(S981/V981,2)),0)</f>
        <v/>
      </c>
      <c r="Z981" s="11">
        <f>IFERROR(J981-M981,0)</f>
        <v/>
      </c>
      <c r="AA981" s="11">
        <f>IFERROR(ROUND(MAX(0,MIN(100,((AB981*0.2)+(AC981*0.15)+(AD981*0.15)+(AE981*0.1)+(AF981*0.1)+(AG981*0.15)+(MIN(Y981/3,1)*100*0.1)+(AI981*0.05))*((AH981/100)*0.25+0.75))),0),0)</f>
        <v/>
      </c>
      <c r="AB981" s="11">
        <f>ROUND(MAX(0,MIN(100,((M981+10)/20)*100)),0)</f>
        <v/>
      </c>
      <c r="AC981" s="11">
        <f>IFERROR(IF(D981&lt;=0,0,ROUND(COUNTIFS($D$4:$D$3359,"&lt;="&amp;D981,$D$4:$D$3359,"&gt;0")/COUNTIF($D$4:$D$3359,"&gt;0")*100,0)),0)</f>
        <v/>
      </c>
      <c r="AD981" s="11">
        <f>IF(E981&lt;=0,0,ROUND(MAX(0,MIN(100,(LOG10(1+E981/1000000000)/LOG10(101))*100)),0))</f>
        <v/>
      </c>
      <c r="AE981" s="11">
        <f>IF(O981=N981,50,ROUND(MAX(0,MIN(100,((H981-N981)/(O981-N981))*100)),0))</f>
        <v/>
      </c>
      <c r="AF981" s="11">
        <f>ROUND(MAX(0,MIN(100,50+((H981-K981)/K981)*1000)),0)</f>
        <v/>
      </c>
      <c r="AG981" s="11">
        <f>IFERROR(ROUND(MAX(0,MIN(100,50+25*LN(MAX(0.01,X981)))),0),25)</f>
        <v/>
      </c>
      <c r="AH981" s="11">
        <f>ROUND(IF(M981&lt;=-30,0,IF(M981&lt;=-20,20,IF(M981&lt;=-10,50,100))),0)</f>
        <v/>
      </c>
      <c r="AI981" s="11">
        <f>ROUND(MAX(0,MIN(100,50+(Z981*10))),0)</f>
        <v/>
      </c>
      <c r="AJ981" s="11">
        <f>IFERROR(IF(--AA981&gt;=80,"خرید قوی",IF(--AA981&gt;=70,"خرید مشروط",IF(--AA981&gt;=60,"مراقبت",IF(--AA981&gt;=45,"ضعیف","عدم ورود")))),"")</f>
        <v/>
      </c>
    </row>
    <row r="982">
      <c r="A982" s="12">
        <f>'دیده بان بازار'!A985</f>
        <v/>
      </c>
      <c r="B982" s="13">
        <f>'دیده بان بازار'!B985</f>
        <v/>
      </c>
      <c r="C982" s="13">
        <f>'دیده بان بازار'!C985</f>
        <v/>
      </c>
      <c r="D982" s="13">
        <f>'دیده بان بازار'!D985</f>
        <v/>
      </c>
      <c r="E982" s="14">
        <f>'دیده بان بازار'!E985</f>
        <v/>
      </c>
      <c r="F982" s="13">
        <f>'دیده بان بازار'!F985</f>
        <v/>
      </c>
      <c r="G982" s="13">
        <f>'دیده بان بازار'!G985</f>
        <v/>
      </c>
      <c r="H982" s="13">
        <f>'دیده بان بازار'!H985</f>
        <v/>
      </c>
      <c r="I982" s="13">
        <f>'دیده بان بازار'!I985</f>
        <v/>
      </c>
      <c r="J982" s="13">
        <f>'دیده بان بازار'!J985</f>
        <v/>
      </c>
      <c r="K982" s="13">
        <f>'دیده بان بازار'!K985</f>
        <v/>
      </c>
      <c r="L982" s="13">
        <f>'دیده بان بازار'!L985</f>
        <v/>
      </c>
      <c r="M982" s="13">
        <f>'دیده بان بازار'!M985</f>
        <v/>
      </c>
      <c r="N982" s="13">
        <f>'دیده بان بازار'!N985</f>
        <v/>
      </c>
      <c r="O982" s="13">
        <f>'دیده بان بازار'!O985</f>
        <v/>
      </c>
      <c r="P982" s="13">
        <f>'دیده بان بازار'!P985</f>
        <v/>
      </c>
      <c r="Q982" s="13">
        <f>'دیده بان بازار'!Q985</f>
        <v/>
      </c>
      <c r="R982" s="13">
        <f>'دیده بان بازار'!R985</f>
        <v/>
      </c>
      <c r="S982" s="13">
        <f>'دیده بان بازار'!S985</f>
        <v/>
      </c>
      <c r="T982" s="13">
        <f>'دیده بان بازار'!T985</f>
        <v/>
      </c>
      <c r="U982" s="13">
        <f>'دیده بان بازار'!U985</f>
        <v/>
      </c>
      <c r="V982" s="13">
        <f>'دیده بان بازار'!V985</f>
        <v/>
      </c>
      <c r="W982" s="6">
        <f>'دیده بان بازار'!W985</f>
        <v/>
      </c>
      <c r="X982" s="11">
        <f>IFERROR(IF(OR(R982&lt;=0,W982&lt;=0,S982&lt;=0,V982&lt;=0),0,ROUND((S982/R982)/(V982/W982),2)),0)</f>
        <v/>
      </c>
      <c r="Y982" s="11">
        <f>IFERROR(IF(OR(S982&lt;=0,V982&lt;=0),0,ROUND(S982/V982,2)),0)</f>
        <v/>
      </c>
      <c r="Z982" s="11">
        <f>IFERROR(J982-M982,0)</f>
        <v/>
      </c>
      <c r="AA982" s="11">
        <f>IFERROR(ROUND(MAX(0,MIN(100,((AB982*0.2)+(AC982*0.15)+(AD982*0.15)+(AE982*0.1)+(AF982*0.1)+(AG982*0.15)+(MIN(Y982/3,1)*100*0.1)+(AI982*0.05))*((AH982/100)*0.25+0.75))),0),0)</f>
        <v/>
      </c>
      <c r="AB982" s="11">
        <f>ROUND(MAX(0,MIN(100,((M982+10)/20)*100)),0)</f>
        <v/>
      </c>
      <c r="AC982" s="11">
        <f>IFERROR(IF(D982&lt;=0,0,ROUND(COUNTIFS($D$4:$D$3359,"&lt;="&amp;D982,$D$4:$D$3359,"&gt;0")/COUNTIF($D$4:$D$3359,"&gt;0")*100,0)),0)</f>
        <v/>
      </c>
      <c r="AD982" s="11">
        <f>IF(E982&lt;=0,0,ROUND(MAX(0,MIN(100,(LOG10(1+E982/1000000000)/LOG10(101))*100)),0))</f>
        <v/>
      </c>
      <c r="AE982" s="11">
        <f>IF(O982=N982,50,ROUND(MAX(0,MIN(100,((H982-N982)/(O982-N982))*100)),0))</f>
        <v/>
      </c>
      <c r="AF982" s="11">
        <f>ROUND(MAX(0,MIN(100,50+((H982-K982)/K982)*1000)),0)</f>
        <v/>
      </c>
      <c r="AG982" s="11">
        <f>IFERROR(ROUND(MAX(0,MIN(100,50+25*LN(MAX(0.01,X982)))),0),25)</f>
        <v/>
      </c>
      <c r="AH982" s="11">
        <f>ROUND(IF(M982&lt;=-30,0,IF(M982&lt;=-20,20,IF(M982&lt;=-10,50,100))),0)</f>
        <v/>
      </c>
      <c r="AI982" s="11">
        <f>ROUND(MAX(0,MIN(100,50+(Z982*10))),0)</f>
        <v/>
      </c>
      <c r="AJ982" s="11">
        <f>IFERROR(IF(--AA982&gt;=80,"خرید قوی",IF(--AA982&gt;=70,"خرید مشروط",IF(--AA982&gt;=60,"مراقبت",IF(--AA982&gt;=45,"ضعیف","عدم ورود")))),"")</f>
        <v/>
      </c>
    </row>
    <row r="983">
      <c r="A983" s="15">
        <f>'دیده بان بازار'!A986</f>
        <v/>
      </c>
      <c r="B983" s="16">
        <f>'دیده بان بازار'!B986</f>
        <v/>
      </c>
      <c r="C983" s="16">
        <f>'دیده بان بازار'!C986</f>
        <v/>
      </c>
      <c r="D983" s="16">
        <f>'دیده بان بازار'!D986</f>
        <v/>
      </c>
      <c r="E983" s="17">
        <f>'دیده بان بازار'!E986</f>
        <v/>
      </c>
      <c r="F983" s="16">
        <f>'دیده بان بازار'!F986</f>
        <v/>
      </c>
      <c r="G983" s="16">
        <f>'دیده بان بازار'!G986</f>
        <v/>
      </c>
      <c r="H983" s="16">
        <f>'دیده بان بازار'!H986</f>
        <v/>
      </c>
      <c r="I983" s="16">
        <f>'دیده بان بازار'!I986</f>
        <v/>
      </c>
      <c r="J983" s="16">
        <f>'دیده بان بازار'!J986</f>
        <v/>
      </c>
      <c r="K983" s="16">
        <f>'دیده بان بازار'!K986</f>
        <v/>
      </c>
      <c r="L983" s="16">
        <f>'دیده بان بازار'!L986</f>
        <v/>
      </c>
      <c r="M983" s="16">
        <f>'دیده بان بازار'!M986</f>
        <v/>
      </c>
      <c r="N983" s="16">
        <f>'دیده بان بازار'!N986</f>
        <v/>
      </c>
      <c r="O983" s="16">
        <f>'دیده بان بازار'!O986</f>
        <v/>
      </c>
      <c r="P983" s="16">
        <f>'دیده بان بازار'!P986</f>
        <v/>
      </c>
      <c r="Q983" s="16">
        <f>'دیده بان بازار'!Q986</f>
        <v/>
      </c>
      <c r="R983" s="16">
        <f>'دیده بان بازار'!R986</f>
        <v/>
      </c>
      <c r="S983" s="16">
        <f>'دیده بان بازار'!S986</f>
        <v/>
      </c>
      <c r="T983" s="16">
        <f>'دیده بان بازار'!T986</f>
        <v/>
      </c>
      <c r="U983" s="16">
        <f>'دیده بان بازار'!U986</f>
        <v/>
      </c>
      <c r="V983" s="16">
        <f>'دیده بان بازار'!V986</f>
        <v/>
      </c>
      <c r="W983" s="7">
        <f>'دیده بان بازار'!W986</f>
        <v/>
      </c>
      <c r="X983" s="11">
        <f>IFERROR(IF(OR(R983&lt;=0,W983&lt;=0,S983&lt;=0,V983&lt;=0),0,ROUND((S983/R983)/(V983/W983),2)),0)</f>
        <v/>
      </c>
      <c r="Y983" s="11">
        <f>IFERROR(IF(OR(S983&lt;=0,V983&lt;=0),0,ROUND(S983/V983,2)),0)</f>
        <v/>
      </c>
      <c r="Z983" s="11">
        <f>IFERROR(J983-M983,0)</f>
        <v/>
      </c>
      <c r="AA983" s="11">
        <f>IFERROR(ROUND(MAX(0,MIN(100,((AB983*0.2)+(AC983*0.15)+(AD983*0.15)+(AE983*0.1)+(AF983*0.1)+(AG983*0.15)+(MIN(Y983/3,1)*100*0.1)+(AI983*0.05))*((AH983/100)*0.25+0.75))),0),0)</f>
        <v/>
      </c>
      <c r="AB983" s="11">
        <f>ROUND(MAX(0,MIN(100,((M983+10)/20)*100)),0)</f>
        <v/>
      </c>
      <c r="AC983" s="11">
        <f>IFERROR(IF(D983&lt;=0,0,ROUND(COUNTIFS($D$4:$D$3359,"&lt;="&amp;D983,$D$4:$D$3359,"&gt;0")/COUNTIF($D$4:$D$3359,"&gt;0")*100,0)),0)</f>
        <v/>
      </c>
      <c r="AD983" s="11">
        <f>IF(E983&lt;=0,0,ROUND(MAX(0,MIN(100,(LOG10(1+E983/1000000000)/LOG10(101))*100)),0))</f>
        <v/>
      </c>
      <c r="AE983" s="11">
        <f>IF(O983=N983,50,ROUND(MAX(0,MIN(100,((H983-N983)/(O983-N983))*100)),0))</f>
        <v/>
      </c>
      <c r="AF983" s="11">
        <f>ROUND(MAX(0,MIN(100,50+((H983-K983)/K983)*1000)),0)</f>
        <v/>
      </c>
      <c r="AG983" s="11">
        <f>IFERROR(ROUND(MAX(0,MIN(100,50+25*LN(MAX(0.01,X983)))),0),25)</f>
        <v/>
      </c>
      <c r="AH983" s="11">
        <f>ROUND(IF(M983&lt;=-30,0,IF(M983&lt;=-20,20,IF(M983&lt;=-10,50,100))),0)</f>
        <v/>
      </c>
      <c r="AI983" s="11">
        <f>ROUND(MAX(0,MIN(100,50+(Z983*10))),0)</f>
        <v/>
      </c>
      <c r="AJ983" s="11">
        <f>IFERROR(IF(--AA983&gt;=80,"خرید قوی",IF(--AA983&gt;=70,"خرید مشروط",IF(--AA983&gt;=60,"مراقبت",IF(--AA983&gt;=45,"ضعیف","عدم ورود")))),"")</f>
        <v/>
      </c>
    </row>
    <row r="984">
      <c r="A984" s="12">
        <f>'دیده بان بازار'!A987</f>
        <v/>
      </c>
      <c r="B984" s="13">
        <f>'دیده بان بازار'!B987</f>
        <v/>
      </c>
      <c r="C984" s="13">
        <f>'دیده بان بازار'!C987</f>
        <v/>
      </c>
      <c r="D984" s="13">
        <f>'دیده بان بازار'!D987</f>
        <v/>
      </c>
      <c r="E984" s="14">
        <f>'دیده بان بازار'!E987</f>
        <v/>
      </c>
      <c r="F984" s="13">
        <f>'دیده بان بازار'!F987</f>
        <v/>
      </c>
      <c r="G984" s="13">
        <f>'دیده بان بازار'!G987</f>
        <v/>
      </c>
      <c r="H984" s="13">
        <f>'دیده بان بازار'!H987</f>
        <v/>
      </c>
      <c r="I984" s="13">
        <f>'دیده بان بازار'!I987</f>
        <v/>
      </c>
      <c r="J984" s="13">
        <f>'دیده بان بازار'!J987</f>
        <v/>
      </c>
      <c r="K984" s="13">
        <f>'دیده بان بازار'!K987</f>
        <v/>
      </c>
      <c r="L984" s="13">
        <f>'دیده بان بازار'!L987</f>
        <v/>
      </c>
      <c r="M984" s="13">
        <f>'دیده بان بازار'!M987</f>
        <v/>
      </c>
      <c r="N984" s="13">
        <f>'دیده بان بازار'!N987</f>
        <v/>
      </c>
      <c r="O984" s="13">
        <f>'دیده بان بازار'!O987</f>
        <v/>
      </c>
      <c r="P984" s="13">
        <f>'دیده بان بازار'!P987</f>
        <v/>
      </c>
      <c r="Q984" s="13">
        <f>'دیده بان بازار'!Q987</f>
        <v/>
      </c>
      <c r="R984" s="13">
        <f>'دیده بان بازار'!R987</f>
        <v/>
      </c>
      <c r="S984" s="13">
        <f>'دیده بان بازار'!S987</f>
        <v/>
      </c>
      <c r="T984" s="13">
        <f>'دیده بان بازار'!T987</f>
        <v/>
      </c>
      <c r="U984" s="13">
        <f>'دیده بان بازار'!U987</f>
        <v/>
      </c>
      <c r="V984" s="13">
        <f>'دیده بان بازار'!V987</f>
        <v/>
      </c>
      <c r="W984" s="6">
        <f>'دیده بان بازار'!W987</f>
        <v/>
      </c>
      <c r="X984" s="11">
        <f>IFERROR(IF(OR(R984&lt;=0,W984&lt;=0,S984&lt;=0,V984&lt;=0),0,ROUND((S984/R984)/(V984/W984),2)),0)</f>
        <v/>
      </c>
      <c r="Y984" s="11">
        <f>IFERROR(IF(OR(S984&lt;=0,V984&lt;=0),0,ROUND(S984/V984,2)),0)</f>
        <v/>
      </c>
      <c r="Z984" s="11">
        <f>IFERROR(J984-M984,0)</f>
        <v/>
      </c>
      <c r="AA984" s="11">
        <f>IFERROR(ROUND(MAX(0,MIN(100,((AB984*0.2)+(AC984*0.15)+(AD984*0.15)+(AE984*0.1)+(AF984*0.1)+(AG984*0.15)+(MIN(Y984/3,1)*100*0.1)+(AI984*0.05))*((AH984/100)*0.25+0.75))),0),0)</f>
        <v/>
      </c>
      <c r="AB984" s="11">
        <f>ROUND(MAX(0,MIN(100,((M984+10)/20)*100)),0)</f>
        <v/>
      </c>
      <c r="AC984" s="11">
        <f>IFERROR(IF(D984&lt;=0,0,ROUND(COUNTIFS($D$4:$D$3359,"&lt;="&amp;D984,$D$4:$D$3359,"&gt;0")/COUNTIF($D$4:$D$3359,"&gt;0")*100,0)),0)</f>
        <v/>
      </c>
      <c r="AD984" s="11">
        <f>IF(E984&lt;=0,0,ROUND(MAX(0,MIN(100,(LOG10(1+E984/1000000000)/LOG10(101))*100)),0))</f>
        <v/>
      </c>
      <c r="AE984" s="11">
        <f>IF(O984=N984,50,ROUND(MAX(0,MIN(100,((H984-N984)/(O984-N984))*100)),0))</f>
        <v/>
      </c>
      <c r="AF984" s="11">
        <f>ROUND(MAX(0,MIN(100,50+((H984-K984)/K984)*1000)),0)</f>
        <v/>
      </c>
      <c r="AG984" s="11">
        <f>IFERROR(ROUND(MAX(0,MIN(100,50+25*LN(MAX(0.01,X984)))),0),25)</f>
        <v/>
      </c>
      <c r="AH984" s="11">
        <f>ROUND(IF(M984&lt;=-30,0,IF(M984&lt;=-20,20,IF(M984&lt;=-10,50,100))),0)</f>
        <v/>
      </c>
      <c r="AI984" s="11">
        <f>ROUND(MAX(0,MIN(100,50+(Z984*10))),0)</f>
        <v/>
      </c>
      <c r="AJ984" s="11">
        <f>IFERROR(IF(--AA984&gt;=80,"خرید قوی",IF(--AA984&gt;=70,"خرید مشروط",IF(--AA984&gt;=60,"مراقبت",IF(--AA984&gt;=45,"ضعیف","عدم ورود")))),"")</f>
        <v/>
      </c>
    </row>
    <row r="985">
      <c r="A985" s="15">
        <f>'دیده بان بازار'!A988</f>
        <v/>
      </c>
      <c r="B985" s="16">
        <f>'دیده بان بازار'!B988</f>
        <v/>
      </c>
      <c r="C985" s="16">
        <f>'دیده بان بازار'!C988</f>
        <v/>
      </c>
      <c r="D985" s="16">
        <f>'دیده بان بازار'!D988</f>
        <v/>
      </c>
      <c r="E985" s="17">
        <f>'دیده بان بازار'!E988</f>
        <v/>
      </c>
      <c r="F985" s="16">
        <f>'دیده بان بازار'!F988</f>
        <v/>
      </c>
      <c r="G985" s="16">
        <f>'دیده بان بازار'!G988</f>
        <v/>
      </c>
      <c r="H985" s="16">
        <f>'دیده بان بازار'!H988</f>
        <v/>
      </c>
      <c r="I985" s="16">
        <f>'دیده بان بازار'!I988</f>
        <v/>
      </c>
      <c r="J985" s="16">
        <f>'دیده بان بازار'!J988</f>
        <v/>
      </c>
      <c r="K985" s="16">
        <f>'دیده بان بازار'!K988</f>
        <v/>
      </c>
      <c r="L985" s="16">
        <f>'دیده بان بازار'!L988</f>
        <v/>
      </c>
      <c r="M985" s="16">
        <f>'دیده بان بازار'!M988</f>
        <v/>
      </c>
      <c r="N985" s="16">
        <f>'دیده بان بازار'!N988</f>
        <v/>
      </c>
      <c r="O985" s="16">
        <f>'دیده بان بازار'!O988</f>
        <v/>
      </c>
      <c r="P985" s="16">
        <f>'دیده بان بازار'!P988</f>
        <v/>
      </c>
      <c r="Q985" s="16">
        <f>'دیده بان بازار'!Q988</f>
        <v/>
      </c>
      <c r="R985" s="16">
        <f>'دیده بان بازار'!R988</f>
        <v/>
      </c>
      <c r="S985" s="16">
        <f>'دیده بان بازار'!S988</f>
        <v/>
      </c>
      <c r="T985" s="16">
        <f>'دیده بان بازار'!T988</f>
        <v/>
      </c>
      <c r="U985" s="16">
        <f>'دیده بان بازار'!U988</f>
        <v/>
      </c>
      <c r="V985" s="16">
        <f>'دیده بان بازار'!V988</f>
        <v/>
      </c>
      <c r="W985" s="7">
        <f>'دیده بان بازار'!W988</f>
        <v/>
      </c>
      <c r="X985" s="11">
        <f>IFERROR(IF(OR(R985&lt;=0,W985&lt;=0,S985&lt;=0,V985&lt;=0),0,ROUND((S985/R985)/(V985/W985),2)),0)</f>
        <v/>
      </c>
      <c r="Y985" s="11">
        <f>IFERROR(IF(OR(S985&lt;=0,V985&lt;=0),0,ROUND(S985/V985,2)),0)</f>
        <v/>
      </c>
      <c r="Z985" s="11">
        <f>IFERROR(J985-M985,0)</f>
        <v/>
      </c>
      <c r="AA985" s="11">
        <f>IFERROR(ROUND(MAX(0,MIN(100,((AB985*0.2)+(AC985*0.15)+(AD985*0.15)+(AE985*0.1)+(AF985*0.1)+(AG985*0.15)+(MIN(Y985/3,1)*100*0.1)+(AI985*0.05))*((AH985/100)*0.25+0.75))),0),0)</f>
        <v/>
      </c>
      <c r="AB985" s="11">
        <f>ROUND(MAX(0,MIN(100,((M985+10)/20)*100)),0)</f>
        <v/>
      </c>
      <c r="AC985" s="11">
        <f>IFERROR(IF(D985&lt;=0,0,ROUND(COUNTIFS($D$4:$D$3359,"&lt;="&amp;D985,$D$4:$D$3359,"&gt;0")/COUNTIF($D$4:$D$3359,"&gt;0")*100,0)),0)</f>
        <v/>
      </c>
      <c r="AD985" s="11">
        <f>IF(E985&lt;=0,0,ROUND(MAX(0,MIN(100,(LOG10(1+E985/1000000000)/LOG10(101))*100)),0))</f>
        <v/>
      </c>
      <c r="AE985" s="11">
        <f>IF(O985=N985,50,ROUND(MAX(0,MIN(100,((H985-N985)/(O985-N985))*100)),0))</f>
        <v/>
      </c>
      <c r="AF985" s="11">
        <f>ROUND(MAX(0,MIN(100,50+((H985-K985)/K985)*1000)),0)</f>
        <v/>
      </c>
      <c r="AG985" s="11">
        <f>IFERROR(ROUND(MAX(0,MIN(100,50+25*LN(MAX(0.01,X985)))),0),25)</f>
        <v/>
      </c>
      <c r="AH985" s="11">
        <f>ROUND(IF(M985&lt;=-30,0,IF(M985&lt;=-20,20,IF(M985&lt;=-10,50,100))),0)</f>
        <v/>
      </c>
      <c r="AI985" s="11">
        <f>ROUND(MAX(0,MIN(100,50+(Z985*10))),0)</f>
        <v/>
      </c>
      <c r="AJ985" s="11">
        <f>IFERROR(IF(--AA985&gt;=80,"خرید قوی",IF(--AA985&gt;=70,"خرید مشروط",IF(--AA985&gt;=60,"مراقبت",IF(--AA985&gt;=45,"ضعیف","عدم ورود")))),"")</f>
        <v/>
      </c>
    </row>
    <row r="986">
      <c r="A986" s="12">
        <f>'دیده بان بازار'!A989</f>
        <v/>
      </c>
      <c r="B986" s="13">
        <f>'دیده بان بازار'!B989</f>
        <v/>
      </c>
      <c r="C986" s="13">
        <f>'دیده بان بازار'!C989</f>
        <v/>
      </c>
      <c r="D986" s="13">
        <f>'دیده بان بازار'!D989</f>
        <v/>
      </c>
      <c r="E986" s="14">
        <f>'دیده بان بازار'!E989</f>
        <v/>
      </c>
      <c r="F986" s="13">
        <f>'دیده بان بازار'!F989</f>
        <v/>
      </c>
      <c r="G986" s="13">
        <f>'دیده بان بازار'!G989</f>
        <v/>
      </c>
      <c r="H986" s="13">
        <f>'دیده بان بازار'!H989</f>
        <v/>
      </c>
      <c r="I986" s="13">
        <f>'دیده بان بازار'!I989</f>
        <v/>
      </c>
      <c r="J986" s="13">
        <f>'دیده بان بازار'!J989</f>
        <v/>
      </c>
      <c r="K986" s="13">
        <f>'دیده بان بازار'!K989</f>
        <v/>
      </c>
      <c r="L986" s="13">
        <f>'دیده بان بازار'!L989</f>
        <v/>
      </c>
      <c r="M986" s="13">
        <f>'دیده بان بازار'!M989</f>
        <v/>
      </c>
      <c r="N986" s="13">
        <f>'دیده بان بازار'!N989</f>
        <v/>
      </c>
      <c r="O986" s="13">
        <f>'دیده بان بازار'!O989</f>
        <v/>
      </c>
      <c r="P986" s="13">
        <f>'دیده بان بازار'!P989</f>
        <v/>
      </c>
      <c r="Q986" s="13">
        <f>'دیده بان بازار'!Q989</f>
        <v/>
      </c>
      <c r="R986" s="13">
        <f>'دیده بان بازار'!R989</f>
        <v/>
      </c>
      <c r="S986" s="13">
        <f>'دیده بان بازار'!S989</f>
        <v/>
      </c>
      <c r="T986" s="13">
        <f>'دیده بان بازار'!T989</f>
        <v/>
      </c>
      <c r="U986" s="13">
        <f>'دیده بان بازار'!U989</f>
        <v/>
      </c>
      <c r="V986" s="13">
        <f>'دیده بان بازار'!V989</f>
        <v/>
      </c>
      <c r="W986" s="6">
        <f>'دیده بان بازار'!W989</f>
        <v/>
      </c>
      <c r="X986" s="11">
        <f>IFERROR(IF(OR(R986&lt;=0,W986&lt;=0,S986&lt;=0,V986&lt;=0),0,ROUND((S986/R986)/(V986/W986),2)),0)</f>
        <v/>
      </c>
      <c r="Y986" s="11">
        <f>IFERROR(IF(OR(S986&lt;=0,V986&lt;=0),0,ROUND(S986/V986,2)),0)</f>
        <v/>
      </c>
      <c r="Z986" s="11">
        <f>IFERROR(J986-M986,0)</f>
        <v/>
      </c>
      <c r="AA986" s="11">
        <f>IFERROR(ROUND(MAX(0,MIN(100,((AB986*0.2)+(AC986*0.15)+(AD986*0.15)+(AE986*0.1)+(AF986*0.1)+(AG986*0.15)+(MIN(Y986/3,1)*100*0.1)+(AI986*0.05))*((AH986/100)*0.25+0.75))),0),0)</f>
        <v/>
      </c>
      <c r="AB986" s="11">
        <f>ROUND(MAX(0,MIN(100,((M986+10)/20)*100)),0)</f>
        <v/>
      </c>
      <c r="AC986" s="11">
        <f>IFERROR(IF(D986&lt;=0,0,ROUND(COUNTIFS($D$4:$D$3359,"&lt;="&amp;D986,$D$4:$D$3359,"&gt;0")/COUNTIF($D$4:$D$3359,"&gt;0")*100,0)),0)</f>
        <v/>
      </c>
      <c r="AD986" s="11">
        <f>IF(E986&lt;=0,0,ROUND(MAX(0,MIN(100,(LOG10(1+E986/1000000000)/LOG10(101))*100)),0))</f>
        <v/>
      </c>
      <c r="AE986" s="11">
        <f>IF(O986=N986,50,ROUND(MAX(0,MIN(100,((H986-N986)/(O986-N986))*100)),0))</f>
        <v/>
      </c>
      <c r="AF986" s="11">
        <f>ROUND(MAX(0,MIN(100,50+((H986-K986)/K986)*1000)),0)</f>
        <v/>
      </c>
      <c r="AG986" s="11">
        <f>IFERROR(ROUND(MAX(0,MIN(100,50+25*LN(MAX(0.01,X986)))),0),25)</f>
        <v/>
      </c>
      <c r="AH986" s="11">
        <f>ROUND(IF(M986&lt;=-30,0,IF(M986&lt;=-20,20,IF(M986&lt;=-10,50,100))),0)</f>
        <v/>
      </c>
      <c r="AI986" s="11">
        <f>ROUND(MAX(0,MIN(100,50+(Z986*10))),0)</f>
        <v/>
      </c>
      <c r="AJ986" s="11">
        <f>IFERROR(IF(--AA986&gt;=80,"خرید قوی",IF(--AA986&gt;=70,"خرید مشروط",IF(--AA986&gt;=60,"مراقبت",IF(--AA986&gt;=45,"ضعیف","عدم ورود")))),"")</f>
        <v/>
      </c>
    </row>
    <row r="987">
      <c r="A987" s="15">
        <f>'دیده بان بازار'!A990</f>
        <v/>
      </c>
      <c r="B987" s="16">
        <f>'دیده بان بازار'!B990</f>
        <v/>
      </c>
      <c r="C987" s="16">
        <f>'دیده بان بازار'!C990</f>
        <v/>
      </c>
      <c r="D987" s="16">
        <f>'دیده بان بازار'!D990</f>
        <v/>
      </c>
      <c r="E987" s="17">
        <f>'دیده بان بازار'!E990</f>
        <v/>
      </c>
      <c r="F987" s="16">
        <f>'دیده بان بازار'!F990</f>
        <v/>
      </c>
      <c r="G987" s="16">
        <f>'دیده بان بازار'!G990</f>
        <v/>
      </c>
      <c r="H987" s="16">
        <f>'دیده بان بازار'!H990</f>
        <v/>
      </c>
      <c r="I987" s="16">
        <f>'دیده بان بازار'!I990</f>
        <v/>
      </c>
      <c r="J987" s="16">
        <f>'دیده بان بازار'!J990</f>
        <v/>
      </c>
      <c r="K987" s="16">
        <f>'دیده بان بازار'!K990</f>
        <v/>
      </c>
      <c r="L987" s="16">
        <f>'دیده بان بازار'!L990</f>
        <v/>
      </c>
      <c r="M987" s="16">
        <f>'دیده بان بازار'!M990</f>
        <v/>
      </c>
      <c r="N987" s="16">
        <f>'دیده بان بازار'!N990</f>
        <v/>
      </c>
      <c r="O987" s="16">
        <f>'دیده بان بازار'!O990</f>
        <v/>
      </c>
      <c r="P987" s="16">
        <f>'دیده بان بازار'!P990</f>
        <v/>
      </c>
      <c r="Q987" s="16">
        <f>'دیده بان بازار'!Q990</f>
        <v/>
      </c>
      <c r="R987" s="16">
        <f>'دیده بان بازار'!R990</f>
        <v/>
      </c>
      <c r="S987" s="16">
        <f>'دیده بان بازار'!S990</f>
        <v/>
      </c>
      <c r="T987" s="16">
        <f>'دیده بان بازار'!T990</f>
        <v/>
      </c>
      <c r="U987" s="16">
        <f>'دیده بان بازار'!U990</f>
        <v/>
      </c>
      <c r="V987" s="16">
        <f>'دیده بان بازار'!V990</f>
        <v/>
      </c>
      <c r="W987" s="7">
        <f>'دیده بان بازار'!W990</f>
        <v/>
      </c>
      <c r="X987" s="11">
        <f>IFERROR(IF(OR(R987&lt;=0,W987&lt;=0,S987&lt;=0,V987&lt;=0),0,ROUND((S987/R987)/(V987/W987),2)),0)</f>
        <v/>
      </c>
      <c r="Y987" s="11">
        <f>IFERROR(IF(OR(S987&lt;=0,V987&lt;=0),0,ROUND(S987/V987,2)),0)</f>
        <v/>
      </c>
      <c r="Z987" s="11">
        <f>IFERROR(J987-M987,0)</f>
        <v/>
      </c>
      <c r="AA987" s="11">
        <f>IFERROR(ROUND(MAX(0,MIN(100,((AB987*0.2)+(AC987*0.15)+(AD987*0.15)+(AE987*0.1)+(AF987*0.1)+(AG987*0.15)+(MIN(Y987/3,1)*100*0.1)+(AI987*0.05))*((AH987/100)*0.25+0.75))),0),0)</f>
        <v/>
      </c>
      <c r="AB987" s="11">
        <f>ROUND(MAX(0,MIN(100,((M987+10)/20)*100)),0)</f>
        <v/>
      </c>
      <c r="AC987" s="11">
        <f>IFERROR(IF(D987&lt;=0,0,ROUND(COUNTIFS($D$4:$D$3359,"&lt;="&amp;D987,$D$4:$D$3359,"&gt;0")/COUNTIF($D$4:$D$3359,"&gt;0")*100,0)),0)</f>
        <v/>
      </c>
      <c r="AD987" s="11">
        <f>IF(E987&lt;=0,0,ROUND(MAX(0,MIN(100,(LOG10(1+E987/1000000000)/LOG10(101))*100)),0))</f>
        <v/>
      </c>
      <c r="AE987" s="11">
        <f>IF(O987=N987,50,ROUND(MAX(0,MIN(100,((H987-N987)/(O987-N987))*100)),0))</f>
        <v/>
      </c>
      <c r="AF987" s="11">
        <f>ROUND(MAX(0,MIN(100,50+((H987-K987)/K987)*1000)),0)</f>
        <v/>
      </c>
      <c r="AG987" s="11">
        <f>IFERROR(ROUND(MAX(0,MIN(100,50+25*LN(MAX(0.01,X987)))),0),25)</f>
        <v/>
      </c>
      <c r="AH987" s="11">
        <f>ROUND(IF(M987&lt;=-30,0,IF(M987&lt;=-20,20,IF(M987&lt;=-10,50,100))),0)</f>
        <v/>
      </c>
      <c r="AI987" s="11">
        <f>ROUND(MAX(0,MIN(100,50+(Z987*10))),0)</f>
        <v/>
      </c>
      <c r="AJ987" s="11">
        <f>IFERROR(IF(--AA987&gt;=80,"خرید قوی",IF(--AA987&gt;=70,"خرید مشروط",IF(--AA987&gt;=60,"مراقبت",IF(--AA987&gt;=45,"ضعیف","عدم ورود")))),"")</f>
        <v/>
      </c>
    </row>
    <row r="988">
      <c r="A988" s="12">
        <f>'دیده بان بازار'!A991</f>
        <v/>
      </c>
      <c r="B988" s="13">
        <f>'دیده بان بازار'!B991</f>
        <v/>
      </c>
      <c r="C988" s="13">
        <f>'دیده بان بازار'!C991</f>
        <v/>
      </c>
      <c r="D988" s="13">
        <f>'دیده بان بازار'!D991</f>
        <v/>
      </c>
      <c r="E988" s="14">
        <f>'دیده بان بازار'!E991</f>
        <v/>
      </c>
      <c r="F988" s="13">
        <f>'دیده بان بازار'!F991</f>
        <v/>
      </c>
      <c r="G988" s="13">
        <f>'دیده بان بازار'!G991</f>
        <v/>
      </c>
      <c r="H988" s="13">
        <f>'دیده بان بازار'!H991</f>
        <v/>
      </c>
      <c r="I988" s="13">
        <f>'دیده بان بازار'!I991</f>
        <v/>
      </c>
      <c r="J988" s="13">
        <f>'دیده بان بازار'!J991</f>
        <v/>
      </c>
      <c r="K988" s="13">
        <f>'دیده بان بازار'!K991</f>
        <v/>
      </c>
      <c r="L988" s="13">
        <f>'دیده بان بازار'!L991</f>
        <v/>
      </c>
      <c r="M988" s="13">
        <f>'دیده بان بازار'!M991</f>
        <v/>
      </c>
      <c r="N988" s="13">
        <f>'دیده بان بازار'!N991</f>
        <v/>
      </c>
      <c r="O988" s="13">
        <f>'دیده بان بازار'!O991</f>
        <v/>
      </c>
      <c r="P988" s="13">
        <f>'دیده بان بازار'!P991</f>
        <v/>
      </c>
      <c r="Q988" s="13">
        <f>'دیده بان بازار'!Q991</f>
        <v/>
      </c>
      <c r="R988" s="13">
        <f>'دیده بان بازار'!R991</f>
        <v/>
      </c>
      <c r="S988" s="13">
        <f>'دیده بان بازار'!S991</f>
        <v/>
      </c>
      <c r="T988" s="13">
        <f>'دیده بان بازار'!T991</f>
        <v/>
      </c>
      <c r="U988" s="13">
        <f>'دیده بان بازار'!U991</f>
        <v/>
      </c>
      <c r="V988" s="13">
        <f>'دیده بان بازار'!V991</f>
        <v/>
      </c>
      <c r="W988" s="6">
        <f>'دیده بان بازار'!W991</f>
        <v/>
      </c>
      <c r="X988" s="11">
        <f>IFERROR(IF(OR(R988&lt;=0,W988&lt;=0,S988&lt;=0,V988&lt;=0),0,ROUND((S988/R988)/(V988/W988),2)),0)</f>
        <v/>
      </c>
      <c r="Y988" s="11">
        <f>IFERROR(IF(OR(S988&lt;=0,V988&lt;=0),0,ROUND(S988/V988,2)),0)</f>
        <v/>
      </c>
      <c r="Z988" s="11">
        <f>IFERROR(J988-M988,0)</f>
        <v/>
      </c>
      <c r="AA988" s="11">
        <f>IFERROR(ROUND(MAX(0,MIN(100,((AB988*0.2)+(AC988*0.15)+(AD988*0.15)+(AE988*0.1)+(AF988*0.1)+(AG988*0.15)+(MIN(Y988/3,1)*100*0.1)+(AI988*0.05))*((AH988/100)*0.25+0.75))),0),0)</f>
        <v/>
      </c>
      <c r="AB988" s="11">
        <f>ROUND(MAX(0,MIN(100,((M988+10)/20)*100)),0)</f>
        <v/>
      </c>
      <c r="AC988" s="11">
        <f>IFERROR(IF(D988&lt;=0,0,ROUND(COUNTIFS($D$4:$D$3359,"&lt;="&amp;D988,$D$4:$D$3359,"&gt;0")/COUNTIF($D$4:$D$3359,"&gt;0")*100,0)),0)</f>
        <v/>
      </c>
      <c r="AD988" s="11">
        <f>IF(E988&lt;=0,0,ROUND(MAX(0,MIN(100,(LOG10(1+E988/1000000000)/LOG10(101))*100)),0))</f>
        <v/>
      </c>
      <c r="AE988" s="11">
        <f>IF(O988=N988,50,ROUND(MAX(0,MIN(100,((H988-N988)/(O988-N988))*100)),0))</f>
        <v/>
      </c>
      <c r="AF988" s="11">
        <f>ROUND(MAX(0,MIN(100,50+((H988-K988)/K988)*1000)),0)</f>
        <v/>
      </c>
      <c r="AG988" s="11">
        <f>IFERROR(ROUND(MAX(0,MIN(100,50+25*LN(MAX(0.01,X988)))),0),25)</f>
        <v/>
      </c>
      <c r="AH988" s="11">
        <f>ROUND(IF(M988&lt;=-30,0,IF(M988&lt;=-20,20,IF(M988&lt;=-10,50,100))),0)</f>
        <v/>
      </c>
      <c r="AI988" s="11">
        <f>ROUND(MAX(0,MIN(100,50+(Z988*10))),0)</f>
        <v/>
      </c>
      <c r="AJ988" s="11">
        <f>IFERROR(IF(--AA988&gt;=80,"خرید قوی",IF(--AA988&gt;=70,"خرید مشروط",IF(--AA988&gt;=60,"مراقبت",IF(--AA988&gt;=45,"ضعیف","عدم ورود")))),"")</f>
        <v/>
      </c>
    </row>
    <row r="989">
      <c r="A989" s="15">
        <f>'دیده بان بازار'!A992</f>
        <v/>
      </c>
      <c r="B989" s="16">
        <f>'دیده بان بازار'!B992</f>
        <v/>
      </c>
      <c r="C989" s="16">
        <f>'دیده بان بازار'!C992</f>
        <v/>
      </c>
      <c r="D989" s="16">
        <f>'دیده بان بازار'!D992</f>
        <v/>
      </c>
      <c r="E989" s="17">
        <f>'دیده بان بازار'!E992</f>
        <v/>
      </c>
      <c r="F989" s="16">
        <f>'دیده بان بازار'!F992</f>
        <v/>
      </c>
      <c r="G989" s="16">
        <f>'دیده بان بازار'!G992</f>
        <v/>
      </c>
      <c r="H989" s="16">
        <f>'دیده بان بازار'!H992</f>
        <v/>
      </c>
      <c r="I989" s="16">
        <f>'دیده بان بازار'!I992</f>
        <v/>
      </c>
      <c r="J989" s="16">
        <f>'دیده بان بازار'!J992</f>
        <v/>
      </c>
      <c r="K989" s="16">
        <f>'دیده بان بازار'!K992</f>
        <v/>
      </c>
      <c r="L989" s="16">
        <f>'دیده بان بازار'!L992</f>
        <v/>
      </c>
      <c r="M989" s="16">
        <f>'دیده بان بازار'!M992</f>
        <v/>
      </c>
      <c r="N989" s="16">
        <f>'دیده بان بازار'!N992</f>
        <v/>
      </c>
      <c r="O989" s="16">
        <f>'دیده بان بازار'!O992</f>
        <v/>
      </c>
      <c r="P989" s="16">
        <f>'دیده بان بازار'!P992</f>
        <v/>
      </c>
      <c r="Q989" s="16">
        <f>'دیده بان بازار'!Q992</f>
        <v/>
      </c>
      <c r="R989" s="16">
        <f>'دیده بان بازار'!R992</f>
        <v/>
      </c>
      <c r="S989" s="16">
        <f>'دیده بان بازار'!S992</f>
        <v/>
      </c>
      <c r="T989" s="16">
        <f>'دیده بان بازار'!T992</f>
        <v/>
      </c>
      <c r="U989" s="16">
        <f>'دیده بان بازار'!U992</f>
        <v/>
      </c>
      <c r="V989" s="16">
        <f>'دیده بان بازار'!V992</f>
        <v/>
      </c>
      <c r="W989" s="7">
        <f>'دیده بان بازار'!W992</f>
        <v/>
      </c>
      <c r="X989" s="11">
        <f>IFERROR(IF(OR(R989&lt;=0,W989&lt;=0,S989&lt;=0,V989&lt;=0),0,ROUND((S989/R989)/(V989/W989),2)),0)</f>
        <v/>
      </c>
      <c r="Y989" s="11">
        <f>IFERROR(IF(OR(S989&lt;=0,V989&lt;=0),0,ROUND(S989/V989,2)),0)</f>
        <v/>
      </c>
      <c r="Z989" s="11">
        <f>IFERROR(J989-M989,0)</f>
        <v/>
      </c>
      <c r="AA989" s="11">
        <f>IFERROR(ROUND(MAX(0,MIN(100,((AB989*0.2)+(AC989*0.15)+(AD989*0.15)+(AE989*0.1)+(AF989*0.1)+(AG989*0.15)+(MIN(Y989/3,1)*100*0.1)+(AI989*0.05))*((AH989/100)*0.25+0.75))),0),0)</f>
        <v/>
      </c>
      <c r="AB989" s="11">
        <f>ROUND(MAX(0,MIN(100,((M989+10)/20)*100)),0)</f>
        <v/>
      </c>
      <c r="AC989" s="11">
        <f>IFERROR(IF(D989&lt;=0,0,ROUND(COUNTIFS($D$4:$D$3359,"&lt;="&amp;D989,$D$4:$D$3359,"&gt;0")/COUNTIF($D$4:$D$3359,"&gt;0")*100,0)),0)</f>
        <v/>
      </c>
      <c r="AD989" s="11">
        <f>IF(E989&lt;=0,0,ROUND(MAX(0,MIN(100,(LOG10(1+E989/1000000000)/LOG10(101))*100)),0))</f>
        <v/>
      </c>
      <c r="AE989" s="11">
        <f>IF(O989=N989,50,ROUND(MAX(0,MIN(100,((H989-N989)/(O989-N989))*100)),0))</f>
        <v/>
      </c>
      <c r="AF989" s="11">
        <f>ROUND(MAX(0,MIN(100,50+((H989-K989)/K989)*1000)),0)</f>
        <v/>
      </c>
      <c r="AG989" s="11">
        <f>IFERROR(ROUND(MAX(0,MIN(100,50+25*LN(MAX(0.01,X989)))),0),25)</f>
        <v/>
      </c>
      <c r="AH989" s="11">
        <f>ROUND(IF(M989&lt;=-30,0,IF(M989&lt;=-20,20,IF(M989&lt;=-10,50,100))),0)</f>
        <v/>
      </c>
      <c r="AI989" s="11">
        <f>ROUND(MAX(0,MIN(100,50+(Z989*10))),0)</f>
        <v/>
      </c>
      <c r="AJ989" s="11">
        <f>IFERROR(IF(--AA989&gt;=80,"خرید قوی",IF(--AA989&gt;=70,"خرید مشروط",IF(--AA989&gt;=60,"مراقبت",IF(--AA989&gt;=45,"ضعیف","عدم ورود")))),"")</f>
        <v/>
      </c>
    </row>
    <row r="990">
      <c r="A990" s="12">
        <f>'دیده بان بازار'!A993</f>
        <v/>
      </c>
      <c r="B990" s="13">
        <f>'دیده بان بازار'!B993</f>
        <v/>
      </c>
      <c r="C990" s="13">
        <f>'دیده بان بازار'!C993</f>
        <v/>
      </c>
      <c r="D990" s="13">
        <f>'دیده بان بازار'!D993</f>
        <v/>
      </c>
      <c r="E990" s="14">
        <f>'دیده بان بازار'!E993</f>
        <v/>
      </c>
      <c r="F990" s="13">
        <f>'دیده بان بازار'!F993</f>
        <v/>
      </c>
      <c r="G990" s="13">
        <f>'دیده بان بازار'!G993</f>
        <v/>
      </c>
      <c r="H990" s="13">
        <f>'دیده بان بازار'!H993</f>
        <v/>
      </c>
      <c r="I990" s="13">
        <f>'دیده بان بازار'!I993</f>
        <v/>
      </c>
      <c r="J990" s="13">
        <f>'دیده بان بازار'!J993</f>
        <v/>
      </c>
      <c r="K990" s="13">
        <f>'دیده بان بازار'!K993</f>
        <v/>
      </c>
      <c r="L990" s="13">
        <f>'دیده بان بازار'!L993</f>
        <v/>
      </c>
      <c r="M990" s="13">
        <f>'دیده بان بازار'!M993</f>
        <v/>
      </c>
      <c r="N990" s="13">
        <f>'دیده بان بازار'!N993</f>
        <v/>
      </c>
      <c r="O990" s="13">
        <f>'دیده بان بازار'!O993</f>
        <v/>
      </c>
      <c r="P990" s="13">
        <f>'دیده بان بازار'!P993</f>
        <v/>
      </c>
      <c r="Q990" s="13">
        <f>'دیده بان بازار'!Q993</f>
        <v/>
      </c>
      <c r="R990" s="13">
        <f>'دیده بان بازار'!R993</f>
        <v/>
      </c>
      <c r="S990" s="13">
        <f>'دیده بان بازار'!S993</f>
        <v/>
      </c>
      <c r="T990" s="13">
        <f>'دیده بان بازار'!T993</f>
        <v/>
      </c>
      <c r="U990" s="13">
        <f>'دیده بان بازار'!U993</f>
        <v/>
      </c>
      <c r="V990" s="13">
        <f>'دیده بان بازار'!V993</f>
        <v/>
      </c>
      <c r="W990" s="6">
        <f>'دیده بان بازار'!W993</f>
        <v/>
      </c>
      <c r="X990" s="11">
        <f>IFERROR(IF(OR(R990&lt;=0,W990&lt;=0,S990&lt;=0,V990&lt;=0),0,ROUND((S990/R990)/(V990/W990),2)),0)</f>
        <v/>
      </c>
      <c r="Y990" s="11">
        <f>IFERROR(IF(OR(S990&lt;=0,V990&lt;=0),0,ROUND(S990/V990,2)),0)</f>
        <v/>
      </c>
      <c r="Z990" s="11">
        <f>IFERROR(J990-M990,0)</f>
        <v/>
      </c>
      <c r="AA990" s="11">
        <f>IFERROR(ROUND(MAX(0,MIN(100,((AB990*0.2)+(AC990*0.15)+(AD990*0.15)+(AE990*0.1)+(AF990*0.1)+(AG990*0.15)+(MIN(Y990/3,1)*100*0.1)+(AI990*0.05))*((AH990/100)*0.25+0.75))),0),0)</f>
        <v/>
      </c>
      <c r="AB990" s="11">
        <f>ROUND(MAX(0,MIN(100,((M990+10)/20)*100)),0)</f>
        <v/>
      </c>
      <c r="AC990" s="11">
        <f>IFERROR(IF(D990&lt;=0,0,ROUND(COUNTIFS($D$4:$D$3359,"&lt;="&amp;D990,$D$4:$D$3359,"&gt;0")/COUNTIF($D$4:$D$3359,"&gt;0")*100,0)),0)</f>
        <v/>
      </c>
      <c r="AD990" s="11">
        <f>IF(E990&lt;=0,0,ROUND(MAX(0,MIN(100,(LOG10(1+E990/1000000000)/LOG10(101))*100)),0))</f>
        <v/>
      </c>
      <c r="AE990" s="11">
        <f>IF(O990=N990,50,ROUND(MAX(0,MIN(100,((H990-N990)/(O990-N990))*100)),0))</f>
        <v/>
      </c>
      <c r="AF990" s="11">
        <f>ROUND(MAX(0,MIN(100,50+((H990-K990)/K990)*1000)),0)</f>
        <v/>
      </c>
      <c r="AG990" s="11">
        <f>IFERROR(ROUND(MAX(0,MIN(100,50+25*LN(MAX(0.01,X990)))),0),25)</f>
        <v/>
      </c>
      <c r="AH990" s="11">
        <f>ROUND(IF(M990&lt;=-30,0,IF(M990&lt;=-20,20,IF(M990&lt;=-10,50,100))),0)</f>
        <v/>
      </c>
      <c r="AI990" s="11">
        <f>ROUND(MAX(0,MIN(100,50+(Z990*10))),0)</f>
        <v/>
      </c>
      <c r="AJ990" s="11">
        <f>IFERROR(IF(--AA990&gt;=80,"خرید قوی",IF(--AA990&gt;=70,"خرید مشروط",IF(--AA990&gt;=60,"مراقبت",IF(--AA990&gt;=45,"ضعیف","عدم ورود")))),"")</f>
        <v/>
      </c>
    </row>
    <row r="991">
      <c r="A991" s="15">
        <f>'دیده بان بازار'!A994</f>
        <v/>
      </c>
      <c r="B991" s="16">
        <f>'دیده بان بازار'!B994</f>
        <v/>
      </c>
      <c r="C991" s="16">
        <f>'دیده بان بازار'!C994</f>
        <v/>
      </c>
      <c r="D991" s="16">
        <f>'دیده بان بازار'!D994</f>
        <v/>
      </c>
      <c r="E991" s="17">
        <f>'دیده بان بازار'!E994</f>
        <v/>
      </c>
      <c r="F991" s="16">
        <f>'دیده بان بازار'!F994</f>
        <v/>
      </c>
      <c r="G991" s="16">
        <f>'دیده بان بازار'!G994</f>
        <v/>
      </c>
      <c r="H991" s="16">
        <f>'دیده بان بازار'!H994</f>
        <v/>
      </c>
      <c r="I991" s="16">
        <f>'دیده بان بازار'!I994</f>
        <v/>
      </c>
      <c r="J991" s="16">
        <f>'دیده بان بازار'!J994</f>
        <v/>
      </c>
      <c r="K991" s="16">
        <f>'دیده بان بازار'!K994</f>
        <v/>
      </c>
      <c r="L991" s="16">
        <f>'دیده بان بازار'!L994</f>
        <v/>
      </c>
      <c r="M991" s="16">
        <f>'دیده بان بازار'!M994</f>
        <v/>
      </c>
      <c r="N991" s="16">
        <f>'دیده بان بازار'!N994</f>
        <v/>
      </c>
      <c r="O991" s="16">
        <f>'دیده بان بازار'!O994</f>
        <v/>
      </c>
      <c r="P991" s="16">
        <f>'دیده بان بازار'!P994</f>
        <v/>
      </c>
      <c r="Q991" s="16">
        <f>'دیده بان بازار'!Q994</f>
        <v/>
      </c>
      <c r="R991" s="16">
        <f>'دیده بان بازار'!R994</f>
        <v/>
      </c>
      <c r="S991" s="16">
        <f>'دیده بان بازار'!S994</f>
        <v/>
      </c>
      <c r="T991" s="16">
        <f>'دیده بان بازار'!T994</f>
        <v/>
      </c>
      <c r="U991" s="16">
        <f>'دیده بان بازار'!U994</f>
        <v/>
      </c>
      <c r="V991" s="16">
        <f>'دیده بان بازار'!V994</f>
        <v/>
      </c>
      <c r="W991" s="7">
        <f>'دیده بان بازار'!W994</f>
        <v/>
      </c>
      <c r="X991" s="11">
        <f>IFERROR(IF(OR(R991&lt;=0,W991&lt;=0,S991&lt;=0,V991&lt;=0),0,ROUND((S991/R991)/(V991/W991),2)),0)</f>
        <v/>
      </c>
      <c r="Y991" s="11">
        <f>IFERROR(IF(OR(S991&lt;=0,V991&lt;=0),0,ROUND(S991/V991,2)),0)</f>
        <v/>
      </c>
      <c r="Z991" s="11">
        <f>IFERROR(J991-M991,0)</f>
        <v/>
      </c>
      <c r="AA991" s="11">
        <f>IFERROR(ROUND(MAX(0,MIN(100,((AB991*0.2)+(AC991*0.15)+(AD991*0.15)+(AE991*0.1)+(AF991*0.1)+(AG991*0.15)+(MIN(Y991/3,1)*100*0.1)+(AI991*0.05))*((AH991/100)*0.25+0.75))),0),0)</f>
        <v/>
      </c>
      <c r="AB991" s="11">
        <f>ROUND(MAX(0,MIN(100,((M991+10)/20)*100)),0)</f>
        <v/>
      </c>
      <c r="AC991" s="11">
        <f>IFERROR(IF(D991&lt;=0,0,ROUND(COUNTIFS($D$4:$D$3359,"&lt;="&amp;D991,$D$4:$D$3359,"&gt;0")/COUNTIF($D$4:$D$3359,"&gt;0")*100,0)),0)</f>
        <v/>
      </c>
      <c r="AD991" s="11">
        <f>IF(E991&lt;=0,0,ROUND(MAX(0,MIN(100,(LOG10(1+E991/1000000000)/LOG10(101))*100)),0))</f>
        <v/>
      </c>
      <c r="AE991" s="11">
        <f>IF(O991=N991,50,ROUND(MAX(0,MIN(100,((H991-N991)/(O991-N991))*100)),0))</f>
        <v/>
      </c>
      <c r="AF991" s="11">
        <f>ROUND(MAX(0,MIN(100,50+((H991-K991)/K991)*1000)),0)</f>
        <v/>
      </c>
      <c r="AG991" s="11">
        <f>IFERROR(ROUND(MAX(0,MIN(100,50+25*LN(MAX(0.01,X991)))),0),25)</f>
        <v/>
      </c>
      <c r="AH991" s="11">
        <f>ROUND(IF(M991&lt;=-30,0,IF(M991&lt;=-20,20,IF(M991&lt;=-10,50,100))),0)</f>
        <v/>
      </c>
      <c r="AI991" s="11">
        <f>ROUND(MAX(0,MIN(100,50+(Z991*10))),0)</f>
        <v/>
      </c>
      <c r="AJ991" s="11">
        <f>IFERROR(IF(--AA991&gt;=80,"خرید قوی",IF(--AA991&gt;=70,"خرید مشروط",IF(--AA991&gt;=60,"مراقبت",IF(--AA991&gt;=45,"ضعیف","عدم ورود")))),"")</f>
        <v/>
      </c>
    </row>
    <row r="992">
      <c r="A992" s="15">
        <f>'دیده بان بازار'!A995</f>
        <v/>
      </c>
      <c r="B992" s="16">
        <f>'دیده بان بازار'!B995</f>
        <v/>
      </c>
      <c r="C992" s="16">
        <f>'دیده بان بازار'!C995</f>
        <v/>
      </c>
      <c r="D992" s="16">
        <f>'دیده بان بازار'!D995</f>
        <v/>
      </c>
      <c r="E992" s="17">
        <f>'دیده بان بازار'!E995</f>
        <v/>
      </c>
      <c r="F992" s="16">
        <f>'دیده بان بازار'!F995</f>
        <v/>
      </c>
      <c r="G992" s="16">
        <f>'دیده بان بازار'!G995</f>
        <v/>
      </c>
      <c r="H992" s="16">
        <f>'دیده بان بازار'!H995</f>
        <v/>
      </c>
      <c r="I992" s="16">
        <f>'دیده بان بازار'!I995</f>
        <v/>
      </c>
      <c r="J992" s="16">
        <f>'دیده بان بازار'!J995</f>
        <v/>
      </c>
      <c r="K992" s="16">
        <f>'دیده بان بازار'!K995</f>
        <v/>
      </c>
      <c r="L992" s="16">
        <f>'دیده بان بازار'!L995</f>
        <v/>
      </c>
      <c r="M992" s="16">
        <f>'دیده بان بازار'!M995</f>
        <v/>
      </c>
      <c r="N992" s="16">
        <f>'دیده بان بازار'!N995</f>
        <v/>
      </c>
      <c r="O992" s="16">
        <f>'دیده بان بازار'!O995</f>
        <v/>
      </c>
      <c r="P992" s="16">
        <f>'دیده بان بازار'!P995</f>
        <v/>
      </c>
      <c r="Q992" s="16">
        <f>'دیده بان بازار'!Q995</f>
        <v/>
      </c>
      <c r="R992" s="16">
        <f>'دیده بان بازار'!R995</f>
        <v/>
      </c>
      <c r="S992" s="16">
        <f>'دیده بان بازار'!S995</f>
        <v/>
      </c>
      <c r="T992" s="16">
        <f>'دیده بان بازار'!T995</f>
        <v/>
      </c>
      <c r="U992" s="16">
        <f>'دیده بان بازار'!U995</f>
        <v/>
      </c>
      <c r="V992" s="16">
        <f>'دیده بان بازار'!V995</f>
        <v/>
      </c>
      <c r="W992" s="7">
        <f>'دیده بان بازار'!W995</f>
        <v/>
      </c>
      <c r="X992" s="11">
        <f>IFERROR(IF(OR(R992&lt;=0,W992&lt;=0,S992&lt;=0,V992&lt;=0),0,ROUND((S992/R992)/(V992/W992),2)),0)</f>
        <v/>
      </c>
      <c r="Y992" s="11">
        <f>IFERROR(IF(OR(S992&lt;=0,V992&lt;=0),0,ROUND(S992/V992,2)),0)</f>
        <v/>
      </c>
      <c r="Z992" s="11">
        <f>IFERROR(J992-M992,0)</f>
        <v/>
      </c>
      <c r="AA992" s="11">
        <f>IFERROR(ROUND(MAX(0,MIN(100,((AB992*0.2)+(AC992*0.15)+(AD992*0.15)+(AE992*0.1)+(AF992*0.1)+(AG992*0.15)+(MIN(Y992/3,1)*100*0.1)+(AI992*0.05))*((AH992/100)*0.25+0.75))),0),0)</f>
        <v/>
      </c>
      <c r="AB992" s="11">
        <f>ROUND(MAX(0,MIN(100,((M992+10)/20)*100)),0)</f>
        <v/>
      </c>
      <c r="AC992" s="11">
        <f>IFERROR(IF(D992&lt;=0,0,ROUND(COUNTIFS($D$4:$D$3359,"&lt;="&amp;D992,$D$4:$D$3359,"&gt;0")/COUNTIF($D$4:$D$3359,"&gt;0")*100,0)),0)</f>
        <v/>
      </c>
      <c r="AD992" s="11">
        <f>IF(E992&lt;=0,0,ROUND(MAX(0,MIN(100,(LOG10(1+E992/1000000000)/LOG10(101))*100)),0))</f>
        <v/>
      </c>
      <c r="AE992" s="11">
        <f>IF(O992=N992,50,ROUND(MAX(0,MIN(100,((H992-N992)/(O992-N992))*100)),0))</f>
        <v/>
      </c>
      <c r="AF992" s="11">
        <f>ROUND(MAX(0,MIN(100,50+((H992-K992)/K992)*1000)),0)</f>
        <v/>
      </c>
      <c r="AG992" s="11">
        <f>IFERROR(ROUND(MAX(0,MIN(100,50+25*LN(MAX(0.01,X992)))),0),25)</f>
        <v/>
      </c>
      <c r="AH992" s="11">
        <f>ROUND(IF(M992&lt;=-30,0,IF(M992&lt;=-20,20,IF(M992&lt;=-10,50,100))),0)</f>
        <v/>
      </c>
      <c r="AI992" s="11">
        <f>ROUND(MAX(0,MIN(100,50+(Z992*10))),0)</f>
        <v/>
      </c>
      <c r="AJ992" s="11">
        <f>IFERROR(IF(--AA992&gt;=80,"خرید قوی",IF(--AA992&gt;=70,"خرید مشروط",IF(--AA992&gt;=60,"مراقبت",IF(--AA992&gt;=45,"ضعیف","عدم ورود")))),"")</f>
        <v/>
      </c>
    </row>
    <row r="993">
      <c r="A993" s="12">
        <f>'دیده بان بازار'!A996</f>
        <v/>
      </c>
      <c r="B993" s="13">
        <f>'دیده بان بازار'!B996</f>
        <v/>
      </c>
      <c r="C993" s="13">
        <f>'دیده بان بازار'!C996</f>
        <v/>
      </c>
      <c r="D993" s="13">
        <f>'دیده بان بازار'!D996</f>
        <v/>
      </c>
      <c r="E993" s="14">
        <f>'دیده بان بازار'!E996</f>
        <v/>
      </c>
      <c r="F993" s="13">
        <f>'دیده بان بازار'!F996</f>
        <v/>
      </c>
      <c r="G993" s="13">
        <f>'دیده بان بازار'!G996</f>
        <v/>
      </c>
      <c r="H993" s="13">
        <f>'دیده بان بازار'!H996</f>
        <v/>
      </c>
      <c r="I993" s="13">
        <f>'دیده بان بازار'!I996</f>
        <v/>
      </c>
      <c r="J993" s="13">
        <f>'دیده بان بازار'!J996</f>
        <v/>
      </c>
      <c r="K993" s="13">
        <f>'دیده بان بازار'!K996</f>
        <v/>
      </c>
      <c r="L993" s="13">
        <f>'دیده بان بازار'!L996</f>
        <v/>
      </c>
      <c r="M993" s="13">
        <f>'دیده بان بازار'!M996</f>
        <v/>
      </c>
      <c r="N993" s="13">
        <f>'دیده بان بازار'!N996</f>
        <v/>
      </c>
      <c r="O993" s="13">
        <f>'دیده بان بازار'!O996</f>
        <v/>
      </c>
      <c r="P993" s="13">
        <f>'دیده بان بازار'!P996</f>
        <v/>
      </c>
      <c r="Q993" s="13">
        <f>'دیده بان بازار'!Q996</f>
        <v/>
      </c>
      <c r="R993" s="13">
        <f>'دیده بان بازار'!R996</f>
        <v/>
      </c>
      <c r="S993" s="13">
        <f>'دیده بان بازار'!S996</f>
        <v/>
      </c>
      <c r="T993" s="13">
        <f>'دیده بان بازار'!T996</f>
        <v/>
      </c>
      <c r="U993" s="13">
        <f>'دیده بان بازار'!U996</f>
        <v/>
      </c>
      <c r="V993" s="13">
        <f>'دیده بان بازار'!V996</f>
        <v/>
      </c>
      <c r="W993" s="6">
        <f>'دیده بان بازار'!W996</f>
        <v/>
      </c>
      <c r="X993" s="11">
        <f>IFERROR(IF(OR(R993&lt;=0,W993&lt;=0,S993&lt;=0,V993&lt;=0),0,ROUND((S993/R993)/(V993/W993),2)),0)</f>
        <v/>
      </c>
      <c r="Y993" s="11">
        <f>IFERROR(IF(OR(S993&lt;=0,V993&lt;=0),0,ROUND(S993/V993,2)),0)</f>
        <v/>
      </c>
      <c r="Z993" s="11">
        <f>IFERROR(J993-M993,0)</f>
        <v/>
      </c>
      <c r="AA993" s="11">
        <f>IFERROR(ROUND(MAX(0,MIN(100,((AB993*0.2)+(AC993*0.15)+(AD993*0.15)+(AE993*0.1)+(AF993*0.1)+(AG993*0.15)+(MIN(Y993/3,1)*100*0.1)+(AI993*0.05))*((AH993/100)*0.25+0.75))),0),0)</f>
        <v/>
      </c>
      <c r="AB993" s="11">
        <f>ROUND(MAX(0,MIN(100,((M993+10)/20)*100)),0)</f>
        <v/>
      </c>
      <c r="AC993" s="11">
        <f>IFERROR(IF(D993&lt;=0,0,ROUND(COUNTIFS($D$4:$D$3359,"&lt;="&amp;D993,$D$4:$D$3359,"&gt;0")/COUNTIF($D$4:$D$3359,"&gt;0")*100,0)),0)</f>
        <v/>
      </c>
      <c r="AD993" s="11">
        <f>IF(E993&lt;=0,0,ROUND(MAX(0,MIN(100,(LOG10(1+E993/1000000000)/LOG10(101))*100)),0))</f>
        <v/>
      </c>
      <c r="AE993" s="11">
        <f>IF(O993=N993,50,ROUND(MAX(0,MIN(100,((H993-N993)/(O993-N993))*100)),0))</f>
        <v/>
      </c>
      <c r="AF993" s="11">
        <f>ROUND(MAX(0,MIN(100,50+((H993-K993)/K993)*1000)),0)</f>
        <v/>
      </c>
      <c r="AG993" s="11">
        <f>IFERROR(ROUND(MAX(0,MIN(100,50+25*LN(MAX(0.01,X993)))),0),25)</f>
        <v/>
      </c>
      <c r="AH993" s="11">
        <f>ROUND(IF(M993&lt;=-30,0,IF(M993&lt;=-20,20,IF(M993&lt;=-10,50,100))),0)</f>
        <v/>
      </c>
      <c r="AI993" s="11">
        <f>ROUND(MAX(0,MIN(100,50+(Z993*10))),0)</f>
        <v/>
      </c>
      <c r="AJ993" s="11">
        <f>IFERROR(IF(--AA993&gt;=80,"خرید قوی",IF(--AA993&gt;=70,"خرید مشروط",IF(--AA993&gt;=60,"مراقبت",IF(--AA993&gt;=45,"ضعیف","عدم ورود")))),"")</f>
        <v/>
      </c>
    </row>
    <row r="994">
      <c r="A994" s="15">
        <f>'دیده بان بازار'!A997</f>
        <v/>
      </c>
      <c r="B994" s="16">
        <f>'دیده بان بازار'!B997</f>
        <v/>
      </c>
      <c r="C994" s="16">
        <f>'دیده بان بازار'!C997</f>
        <v/>
      </c>
      <c r="D994" s="16">
        <f>'دیده بان بازار'!D997</f>
        <v/>
      </c>
      <c r="E994" s="17">
        <f>'دیده بان بازار'!E997</f>
        <v/>
      </c>
      <c r="F994" s="16">
        <f>'دیده بان بازار'!F997</f>
        <v/>
      </c>
      <c r="G994" s="16">
        <f>'دیده بان بازار'!G997</f>
        <v/>
      </c>
      <c r="H994" s="16">
        <f>'دیده بان بازار'!H997</f>
        <v/>
      </c>
      <c r="I994" s="16">
        <f>'دیده بان بازار'!I997</f>
        <v/>
      </c>
      <c r="J994" s="16">
        <f>'دیده بان بازار'!J997</f>
        <v/>
      </c>
      <c r="K994" s="16">
        <f>'دیده بان بازار'!K997</f>
        <v/>
      </c>
      <c r="L994" s="16">
        <f>'دیده بان بازار'!L997</f>
        <v/>
      </c>
      <c r="M994" s="16">
        <f>'دیده بان بازار'!M997</f>
        <v/>
      </c>
      <c r="N994" s="16">
        <f>'دیده بان بازار'!N997</f>
        <v/>
      </c>
      <c r="O994" s="16">
        <f>'دیده بان بازار'!O997</f>
        <v/>
      </c>
      <c r="P994" s="16">
        <f>'دیده بان بازار'!P997</f>
        <v/>
      </c>
      <c r="Q994" s="16">
        <f>'دیده بان بازار'!Q997</f>
        <v/>
      </c>
      <c r="R994" s="16">
        <f>'دیده بان بازار'!R997</f>
        <v/>
      </c>
      <c r="S994" s="16">
        <f>'دیده بان بازار'!S997</f>
        <v/>
      </c>
      <c r="T994" s="16">
        <f>'دیده بان بازار'!T997</f>
        <v/>
      </c>
      <c r="U994" s="16">
        <f>'دیده بان بازار'!U997</f>
        <v/>
      </c>
      <c r="V994" s="16">
        <f>'دیده بان بازار'!V997</f>
        <v/>
      </c>
      <c r="W994" s="7">
        <f>'دیده بان بازار'!W997</f>
        <v/>
      </c>
      <c r="X994" s="11">
        <f>IFERROR(IF(OR(R994&lt;=0,W994&lt;=0,S994&lt;=0,V994&lt;=0),0,ROUND((S994/R994)/(V994/W994),2)),0)</f>
        <v/>
      </c>
      <c r="Y994" s="11">
        <f>IFERROR(IF(OR(S994&lt;=0,V994&lt;=0),0,ROUND(S994/V994,2)),0)</f>
        <v/>
      </c>
      <c r="Z994" s="11">
        <f>IFERROR(J994-M994,0)</f>
        <v/>
      </c>
      <c r="AA994" s="11">
        <f>IFERROR(ROUND(MAX(0,MIN(100,((AB994*0.2)+(AC994*0.15)+(AD994*0.15)+(AE994*0.1)+(AF994*0.1)+(AG994*0.15)+(MIN(Y994/3,1)*100*0.1)+(AI994*0.05))*((AH994/100)*0.25+0.75))),0),0)</f>
        <v/>
      </c>
      <c r="AB994" s="11">
        <f>ROUND(MAX(0,MIN(100,((M994+10)/20)*100)),0)</f>
        <v/>
      </c>
      <c r="AC994" s="11">
        <f>IFERROR(IF(D994&lt;=0,0,ROUND(COUNTIFS($D$4:$D$3359,"&lt;="&amp;D994,$D$4:$D$3359,"&gt;0")/COUNTIF($D$4:$D$3359,"&gt;0")*100,0)),0)</f>
        <v/>
      </c>
      <c r="AD994" s="11">
        <f>IF(E994&lt;=0,0,ROUND(MAX(0,MIN(100,(LOG10(1+E994/1000000000)/LOG10(101))*100)),0))</f>
        <v/>
      </c>
      <c r="AE994" s="11">
        <f>IF(O994=N994,50,ROUND(MAX(0,MIN(100,((H994-N994)/(O994-N994))*100)),0))</f>
        <v/>
      </c>
      <c r="AF994" s="11">
        <f>ROUND(MAX(0,MIN(100,50+((H994-K994)/K994)*1000)),0)</f>
        <v/>
      </c>
      <c r="AG994" s="11">
        <f>IFERROR(ROUND(MAX(0,MIN(100,50+25*LN(MAX(0.01,X994)))),0),25)</f>
        <v/>
      </c>
      <c r="AH994" s="11">
        <f>ROUND(IF(M994&lt;=-30,0,IF(M994&lt;=-20,20,IF(M994&lt;=-10,50,100))),0)</f>
        <v/>
      </c>
      <c r="AI994" s="11">
        <f>ROUND(MAX(0,MIN(100,50+(Z994*10))),0)</f>
        <v/>
      </c>
      <c r="AJ994" s="11">
        <f>IFERROR(IF(--AA994&gt;=80,"خرید قوی",IF(--AA994&gt;=70,"خرید مشروط",IF(--AA994&gt;=60,"مراقبت",IF(--AA994&gt;=45,"ضعیف","عدم ورود")))),"")</f>
        <v/>
      </c>
    </row>
    <row r="995">
      <c r="A995" s="12">
        <f>'دیده بان بازار'!A998</f>
        <v/>
      </c>
      <c r="B995" s="13">
        <f>'دیده بان بازار'!B998</f>
        <v/>
      </c>
      <c r="C995" s="13">
        <f>'دیده بان بازار'!C998</f>
        <v/>
      </c>
      <c r="D995" s="13">
        <f>'دیده بان بازار'!D998</f>
        <v/>
      </c>
      <c r="E995" s="14">
        <f>'دیده بان بازار'!E998</f>
        <v/>
      </c>
      <c r="F995" s="13">
        <f>'دیده بان بازار'!F998</f>
        <v/>
      </c>
      <c r="G995" s="13">
        <f>'دیده بان بازار'!G998</f>
        <v/>
      </c>
      <c r="H995" s="13">
        <f>'دیده بان بازار'!H998</f>
        <v/>
      </c>
      <c r="I995" s="13">
        <f>'دیده بان بازار'!I998</f>
        <v/>
      </c>
      <c r="J995" s="13">
        <f>'دیده بان بازار'!J998</f>
        <v/>
      </c>
      <c r="K995" s="13">
        <f>'دیده بان بازار'!K998</f>
        <v/>
      </c>
      <c r="L995" s="13">
        <f>'دیده بان بازار'!L998</f>
        <v/>
      </c>
      <c r="M995" s="13">
        <f>'دیده بان بازار'!M998</f>
        <v/>
      </c>
      <c r="N995" s="13">
        <f>'دیده بان بازار'!N998</f>
        <v/>
      </c>
      <c r="O995" s="13">
        <f>'دیده بان بازار'!O998</f>
        <v/>
      </c>
      <c r="P995" s="13">
        <f>'دیده بان بازار'!P998</f>
        <v/>
      </c>
      <c r="Q995" s="13">
        <f>'دیده بان بازار'!Q998</f>
        <v/>
      </c>
      <c r="R995" s="13">
        <f>'دیده بان بازار'!R998</f>
        <v/>
      </c>
      <c r="S995" s="13">
        <f>'دیده بان بازار'!S998</f>
        <v/>
      </c>
      <c r="T995" s="13">
        <f>'دیده بان بازار'!T998</f>
        <v/>
      </c>
      <c r="U995" s="13">
        <f>'دیده بان بازار'!U998</f>
        <v/>
      </c>
      <c r="V995" s="13">
        <f>'دیده بان بازار'!V998</f>
        <v/>
      </c>
      <c r="W995" s="6">
        <f>'دیده بان بازار'!W998</f>
        <v/>
      </c>
      <c r="X995" s="11">
        <f>IFERROR(IF(OR(R995&lt;=0,W995&lt;=0,S995&lt;=0,V995&lt;=0),0,ROUND((S995/R995)/(V995/W995),2)),0)</f>
        <v/>
      </c>
      <c r="Y995" s="11">
        <f>IFERROR(IF(OR(S995&lt;=0,V995&lt;=0),0,ROUND(S995/V995,2)),0)</f>
        <v/>
      </c>
      <c r="Z995" s="11">
        <f>IFERROR(J995-M995,0)</f>
        <v/>
      </c>
      <c r="AA995" s="11">
        <f>IFERROR(ROUND(MAX(0,MIN(100,((AB995*0.2)+(AC995*0.15)+(AD995*0.15)+(AE995*0.1)+(AF995*0.1)+(AG995*0.15)+(MIN(Y995/3,1)*100*0.1)+(AI995*0.05))*((AH995/100)*0.25+0.75))),0),0)</f>
        <v/>
      </c>
      <c r="AB995" s="11">
        <f>ROUND(MAX(0,MIN(100,((M995+10)/20)*100)),0)</f>
        <v/>
      </c>
      <c r="AC995" s="11">
        <f>IFERROR(IF(D995&lt;=0,0,ROUND(COUNTIFS($D$4:$D$3359,"&lt;="&amp;D995,$D$4:$D$3359,"&gt;0")/COUNTIF($D$4:$D$3359,"&gt;0")*100,0)),0)</f>
        <v/>
      </c>
      <c r="AD995" s="11">
        <f>IF(E995&lt;=0,0,ROUND(MAX(0,MIN(100,(LOG10(1+E995/1000000000)/LOG10(101))*100)),0))</f>
        <v/>
      </c>
      <c r="AE995" s="11">
        <f>IF(O995=N995,50,ROUND(MAX(0,MIN(100,((H995-N995)/(O995-N995))*100)),0))</f>
        <v/>
      </c>
      <c r="AF995" s="11">
        <f>ROUND(MAX(0,MIN(100,50+((H995-K995)/K995)*1000)),0)</f>
        <v/>
      </c>
      <c r="AG995" s="11">
        <f>IFERROR(ROUND(MAX(0,MIN(100,50+25*LN(MAX(0.01,X995)))),0),25)</f>
        <v/>
      </c>
      <c r="AH995" s="11">
        <f>ROUND(IF(M995&lt;=-30,0,IF(M995&lt;=-20,20,IF(M995&lt;=-10,50,100))),0)</f>
        <v/>
      </c>
      <c r="AI995" s="11">
        <f>ROUND(MAX(0,MIN(100,50+(Z995*10))),0)</f>
        <v/>
      </c>
      <c r="AJ995" s="11">
        <f>IFERROR(IF(--AA995&gt;=80,"خرید قوی",IF(--AA995&gt;=70,"خرید مشروط",IF(--AA995&gt;=60,"مراقبت",IF(--AA995&gt;=45,"ضعیف","عدم ورود")))),"")</f>
        <v/>
      </c>
    </row>
    <row r="996">
      <c r="A996" s="15">
        <f>'دیده بان بازار'!A999</f>
        <v/>
      </c>
      <c r="B996" s="16">
        <f>'دیده بان بازار'!B999</f>
        <v/>
      </c>
      <c r="C996" s="16">
        <f>'دیده بان بازار'!C999</f>
        <v/>
      </c>
      <c r="D996" s="16">
        <f>'دیده بان بازار'!D999</f>
        <v/>
      </c>
      <c r="E996" s="17">
        <f>'دیده بان بازار'!E999</f>
        <v/>
      </c>
      <c r="F996" s="16">
        <f>'دیده بان بازار'!F999</f>
        <v/>
      </c>
      <c r="G996" s="16">
        <f>'دیده بان بازار'!G999</f>
        <v/>
      </c>
      <c r="H996" s="16">
        <f>'دیده بان بازار'!H999</f>
        <v/>
      </c>
      <c r="I996" s="16">
        <f>'دیده بان بازار'!I999</f>
        <v/>
      </c>
      <c r="J996" s="16">
        <f>'دیده بان بازار'!J999</f>
        <v/>
      </c>
      <c r="K996" s="16">
        <f>'دیده بان بازار'!K999</f>
        <v/>
      </c>
      <c r="L996" s="16">
        <f>'دیده بان بازار'!L999</f>
        <v/>
      </c>
      <c r="M996" s="16">
        <f>'دیده بان بازار'!M999</f>
        <v/>
      </c>
      <c r="N996" s="16">
        <f>'دیده بان بازار'!N999</f>
        <v/>
      </c>
      <c r="O996" s="16">
        <f>'دیده بان بازار'!O999</f>
        <v/>
      </c>
      <c r="P996" s="16">
        <f>'دیده بان بازار'!P999</f>
        <v/>
      </c>
      <c r="Q996" s="16">
        <f>'دیده بان بازار'!Q999</f>
        <v/>
      </c>
      <c r="R996" s="16">
        <f>'دیده بان بازار'!R999</f>
        <v/>
      </c>
      <c r="S996" s="16">
        <f>'دیده بان بازار'!S999</f>
        <v/>
      </c>
      <c r="T996" s="16">
        <f>'دیده بان بازار'!T999</f>
        <v/>
      </c>
      <c r="U996" s="16">
        <f>'دیده بان بازار'!U999</f>
        <v/>
      </c>
      <c r="V996" s="16">
        <f>'دیده بان بازار'!V999</f>
        <v/>
      </c>
      <c r="W996" s="7">
        <f>'دیده بان بازار'!W999</f>
        <v/>
      </c>
      <c r="X996" s="11">
        <f>IFERROR(IF(OR(R996&lt;=0,W996&lt;=0,S996&lt;=0,V996&lt;=0),0,ROUND((S996/R996)/(V996/W996),2)),0)</f>
        <v/>
      </c>
      <c r="Y996" s="11">
        <f>IFERROR(IF(OR(S996&lt;=0,V996&lt;=0),0,ROUND(S996/V996,2)),0)</f>
        <v/>
      </c>
      <c r="Z996" s="11">
        <f>IFERROR(J996-M996,0)</f>
        <v/>
      </c>
      <c r="AA996" s="11">
        <f>IFERROR(ROUND(MAX(0,MIN(100,((AB996*0.2)+(AC996*0.15)+(AD996*0.15)+(AE996*0.1)+(AF996*0.1)+(AG996*0.15)+(MIN(Y996/3,1)*100*0.1)+(AI996*0.05))*((AH996/100)*0.25+0.75))),0),0)</f>
        <v/>
      </c>
      <c r="AB996" s="11">
        <f>ROUND(MAX(0,MIN(100,((M996+10)/20)*100)),0)</f>
        <v/>
      </c>
      <c r="AC996" s="11">
        <f>IFERROR(IF(D996&lt;=0,0,ROUND(COUNTIFS($D$4:$D$3359,"&lt;="&amp;D996,$D$4:$D$3359,"&gt;0")/COUNTIF($D$4:$D$3359,"&gt;0")*100,0)),0)</f>
        <v/>
      </c>
      <c r="AD996" s="11">
        <f>IF(E996&lt;=0,0,ROUND(MAX(0,MIN(100,(LOG10(1+E996/1000000000)/LOG10(101))*100)),0))</f>
        <v/>
      </c>
      <c r="AE996" s="11">
        <f>IF(O996=N996,50,ROUND(MAX(0,MIN(100,((H996-N996)/(O996-N996))*100)),0))</f>
        <v/>
      </c>
      <c r="AF996" s="11">
        <f>ROUND(MAX(0,MIN(100,50+((H996-K996)/K996)*1000)),0)</f>
        <v/>
      </c>
      <c r="AG996" s="11">
        <f>IFERROR(ROUND(MAX(0,MIN(100,50+25*LN(MAX(0.01,X996)))),0),25)</f>
        <v/>
      </c>
      <c r="AH996" s="11">
        <f>ROUND(IF(M996&lt;=-30,0,IF(M996&lt;=-20,20,IF(M996&lt;=-10,50,100))),0)</f>
        <v/>
      </c>
      <c r="AI996" s="11">
        <f>ROUND(MAX(0,MIN(100,50+(Z996*10))),0)</f>
        <v/>
      </c>
      <c r="AJ996" s="11">
        <f>IFERROR(IF(--AA996&gt;=80,"خرید قوی",IF(--AA996&gt;=70,"خرید مشروط",IF(--AA996&gt;=60,"مراقبت",IF(--AA996&gt;=45,"ضعیف","عدم ورود")))),"")</f>
        <v/>
      </c>
    </row>
    <row r="997">
      <c r="A997" s="12">
        <f>'دیده بان بازار'!A1000</f>
        <v/>
      </c>
      <c r="B997" s="13">
        <f>'دیده بان بازار'!B1000</f>
        <v/>
      </c>
      <c r="C997" s="13">
        <f>'دیده بان بازار'!C1000</f>
        <v/>
      </c>
      <c r="D997" s="13">
        <f>'دیده بان بازار'!D1000</f>
        <v/>
      </c>
      <c r="E997" s="14">
        <f>'دیده بان بازار'!E1000</f>
        <v/>
      </c>
      <c r="F997" s="13">
        <f>'دیده بان بازار'!F1000</f>
        <v/>
      </c>
      <c r="G997" s="13">
        <f>'دیده بان بازار'!G1000</f>
        <v/>
      </c>
      <c r="H997" s="13">
        <f>'دیده بان بازار'!H1000</f>
        <v/>
      </c>
      <c r="I997" s="13">
        <f>'دیده بان بازار'!I1000</f>
        <v/>
      </c>
      <c r="J997" s="13">
        <f>'دیده بان بازار'!J1000</f>
        <v/>
      </c>
      <c r="K997" s="13">
        <f>'دیده بان بازار'!K1000</f>
        <v/>
      </c>
      <c r="L997" s="13">
        <f>'دیده بان بازار'!L1000</f>
        <v/>
      </c>
      <c r="M997" s="13">
        <f>'دیده بان بازار'!M1000</f>
        <v/>
      </c>
      <c r="N997" s="13">
        <f>'دیده بان بازار'!N1000</f>
        <v/>
      </c>
      <c r="O997" s="13">
        <f>'دیده بان بازار'!O1000</f>
        <v/>
      </c>
      <c r="P997" s="13">
        <f>'دیده بان بازار'!P1000</f>
        <v/>
      </c>
      <c r="Q997" s="13">
        <f>'دیده بان بازار'!Q1000</f>
        <v/>
      </c>
      <c r="R997" s="13">
        <f>'دیده بان بازار'!R1000</f>
        <v/>
      </c>
      <c r="S997" s="13">
        <f>'دیده بان بازار'!S1000</f>
        <v/>
      </c>
      <c r="T997" s="13">
        <f>'دیده بان بازار'!T1000</f>
        <v/>
      </c>
      <c r="U997" s="13">
        <f>'دیده بان بازار'!U1000</f>
        <v/>
      </c>
      <c r="V997" s="13">
        <f>'دیده بان بازار'!V1000</f>
        <v/>
      </c>
      <c r="W997" s="6">
        <f>'دیده بان بازار'!W1000</f>
        <v/>
      </c>
      <c r="X997" s="11">
        <f>IFERROR(IF(OR(R997&lt;=0,W997&lt;=0,S997&lt;=0,V997&lt;=0),0,ROUND((S997/R997)/(V997/W997),2)),0)</f>
        <v/>
      </c>
      <c r="Y997" s="11">
        <f>IFERROR(IF(OR(S997&lt;=0,V997&lt;=0),0,ROUND(S997/V997,2)),0)</f>
        <v/>
      </c>
      <c r="Z997" s="11">
        <f>IFERROR(J997-M997,0)</f>
        <v/>
      </c>
      <c r="AA997" s="11">
        <f>IFERROR(ROUND(MAX(0,MIN(100,((AB997*0.2)+(AC997*0.15)+(AD997*0.15)+(AE997*0.1)+(AF997*0.1)+(AG997*0.15)+(MIN(Y997/3,1)*100*0.1)+(AI997*0.05))*((AH997/100)*0.25+0.75))),0),0)</f>
        <v/>
      </c>
      <c r="AB997" s="11">
        <f>ROUND(MAX(0,MIN(100,((M997+10)/20)*100)),0)</f>
        <v/>
      </c>
      <c r="AC997" s="11">
        <f>IFERROR(IF(D997&lt;=0,0,ROUND(COUNTIFS($D$4:$D$3359,"&lt;="&amp;D997,$D$4:$D$3359,"&gt;0")/COUNTIF($D$4:$D$3359,"&gt;0")*100,0)),0)</f>
        <v/>
      </c>
      <c r="AD997" s="11">
        <f>IF(E997&lt;=0,0,ROUND(MAX(0,MIN(100,(LOG10(1+E997/1000000000)/LOG10(101))*100)),0))</f>
        <v/>
      </c>
      <c r="AE997" s="11">
        <f>IF(O997=N997,50,ROUND(MAX(0,MIN(100,((H997-N997)/(O997-N997))*100)),0))</f>
        <v/>
      </c>
      <c r="AF997" s="11">
        <f>ROUND(MAX(0,MIN(100,50+((H997-K997)/K997)*1000)),0)</f>
        <v/>
      </c>
      <c r="AG997" s="11">
        <f>IFERROR(ROUND(MAX(0,MIN(100,50+25*LN(MAX(0.01,X997)))),0),25)</f>
        <v/>
      </c>
      <c r="AH997" s="11">
        <f>ROUND(IF(M997&lt;=-30,0,IF(M997&lt;=-20,20,IF(M997&lt;=-10,50,100))),0)</f>
        <v/>
      </c>
      <c r="AI997" s="11">
        <f>ROUND(MAX(0,MIN(100,50+(Z997*10))),0)</f>
        <v/>
      </c>
      <c r="AJ997" s="11">
        <f>IFERROR(IF(--AA997&gt;=80,"خرید قوی",IF(--AA997&gt;=70,"خرید مشروط",IF(--AA997&gt;=60,"مراقبت",IF(--AA997&gt;=45,"ضعیف","عدم ورود")))),"")</f>
        <v/>
      </c>
    </row>
    <row r="998">
      <c r="A998" s="15">
        <f>'دیده بان بازار'!A1001</f>
        <v/>
      </c>
      <c r="B998" s="16">
        <f>'دیده بان بازار'!B1001</f>
        <v/>
      </c>
      <c r="C998" s="16">
        <f>'دیده بان بازار'!C1001</f>
        <v/>
      </c>
      <c r="D998" s="16">
        <f>'دیده بان بازار'!D1001</f>
        <v/>
      </c>
      <c r="E998" s="17">
        <f>'دیده بان بازار'!E1001</f>
        <v/>
      </c>
      <c r="F998" s="16">
        <f>'دیده بان بازار'!F1001</f>
        <v/>
      </c>
      <c r="G998" s="16">
        <f>'دیده بان بازار'!G1001</f>
        <v/>
      </c>
      <c r="H998" s="16">
        <f>'دیده بان بازار'!H1001</f>
        <v/>
      </c>
      <c r="I998" s="16">
        <f>'دیده بان بازار'!I1001</f>
        <v/>
      </c>
      <c r="J998" s="16">
        <f>'دیده بان بازار'!J1001</f>
        <v/>
      </c>
      <c r="K998" s="16">
        <f>'دیده بان بازار'!K1001</f>
        <v/>
      </c>
      <c r="L998" s="16">
        <f>'دیده بان بازار'!L1001</f>
        <v/>
      </c>
      <c r="M998" s="16">
        <f>'دیده بان بازار'!M1001</f>
        <v/>
      </c>
      <c r="N998" s="16">
        <f>'دیده بان بازار'!N1001</f>
        <v/>
      </c>
      <c r="O998" s="16">
        <f>'دیده بان بازار'!O1001</f>
        <v/>
      </c>
      <c r="P998" s="16">
        <f>'دیده بان بازار'!P1001</f>
        <v/>
      </c>
      <c r="Q998" s="16">
        <f>'دیده بان بازار'!Q1001</f>
        <v/>
      </c>
      <c r="R998" s="16">
        <f>'دیده بان بازار'!R1001</f>
        <v/>
      </c>
      <c r="S998" s="16">
        <f>'دیده بان بازار'!S1001</f>
        <v/>
      </c>
      <c r="T998" s="16">
        <f>'دیده بان بازار'!T1001</f>
        <v/>
      </c>
      <c r="U998" s="16">
        <f>'دیده بان بازار'!U1001</f>
        <v/>
      </c>
      <c r="V998" s="16">
        <f>'دیده بان بازار'!V1001</f>
        <v/>
      </c>
      <c r="W998" s="7">
        <f>'دیده بان بازار'!W1001</f>
        <v/>
      </c>
      <c r="X998" s="11">
        <f>IFERROR(IF(OR(R998&lt;=0,W998&lt;=0,S998&lt;=0,V998&lt;=0),0,ROUND((S998/R998)/(V998/W998),2)),0)</f>
        <v/>
      </c>
      <c r="Y998" s="11">
        <f>IFERROR(IF(OR(S998&lt;=0,V998&lt;=0),0,ROUND(S998/V998,2)),0)</f>
        <v/>
      </c>
      <c r="Z998" s="11">
        <f>IFERROR(J998-M998,0)</f>
        <v/>
      </c>
      <c r="AA998" s="11">
        <f>IFERROR(ROUND(MAX(0,MIN(100,((AB998*0.2)+(AC998*0.15)+(AD998*0.15)+(AE998*0.1)+(AF998*0.1)+(AG998*0.15)+(MIN(Y998/3,1)*100*0.1)+(AI998*0.05))*((AH998/100)*0.25+0.75))),0),0)</f>
        <v/>
      </c>
      <c r="AB998" s="11">
        <f>ROUND(MAX(0,MIN(100,((M998+10)/20)*100)),0)</f>
        <v/>
      </c>
      <c r="AC998" s="11">
        <f>IFERROR(IF(D998&lt;=0,0,ROUND(COUNTIFS($D$4:$D$3359,"&lt;="&amp;D998,$D$4:$D$3359,"&gt;0")/COUNTIF($D$4:$D$3359,"&gt;0")*100,0)),0)</f>
        <v/>
      </c>
      <c r="AD998" s="11">
        <f>IF(E998&lt;=0,0,ROUND(MAX(0,MIN(100,(LOG10(1+E998/1000000000)/LOG10(101))*100)),0))</f>
        <v/>
      </c>
      <c r="AE998" s="11">
        <f>IF(O998=N998,50,ROUND(MAX(0,MIN(100,((H998-N998)/(O998-N998))*100)),0))</f>
        <v/>
      </c>
      <c r="AF998" s="11">
        <f>ROUND(MAX(0,MIN(100,50+((H998-K998)/K998)*1000)),0)</f>
        <v/>
      </c>
      <c r="AG998" s="11">
        <f>IFERROR(ROUND(MAX(0,MIN(100,50+25*LN(MAX(0.01,X998)))),0),25)</f>
        <v/>
      </c>
      <c r="AH998" s="11">
        <f>ROUND(IF(M998&lt;=-30,0,IF(M998&lt;=-20,20,IF(M998&lt;=-10,50,100))),0)</f>
        <v/>
      </c>
      <c r="AI998" s="11">
        <f>ROUND(MAX(0,MIN(100,50+(Z998*10))),0)</f>
        <v/>
      </c>
      <c r="AJ998" s="11">
        <f>IFERROR(IF(--AA998&gt;=80,"خرید قوی",IF(--AA998&gt;=70,"خرید مشروط",IF(--AA998&gt;=60,"مراقبت",IF(--AA998&gt;=45,"ضعیف","عدم ورود")))),"")</f>
        <v/>
      </c>
    </row>
    <row r="999">
      <c r="A999" s="12">
        <f>'دیده بان بازار'!A1002</f>
        <v/>
      </c>
      <c r="B999" s="13">
        <f>'دیده بان بازار'!B1002</f>
        <v/>
      </c>
      <c r="C999" s="13">
        <f>'دیده بان بازار'!C1002</f>
        <v/>
      </c>
      <c r="D999" s="13">
        <f>'دیده بان بازار'!D1002</f>
        <v/>
      </c>
      <c r="E999" s="14">
        <f>'دیده بان بازار'!E1002</f>
        <v/>
      </c>
      <c r="F999" s="13">
        <f>'دیده بان بازار'!F1002</f>
        <v/>
      </c>
      <c r="G999" s="13">
        <f>'دیده بان بازار'!G1002</f>
        <v/>
      </c>
      <c r="H999" s="13">
        <f>'دیده بان بازار'!H1002</f>
        <v/>
      </c>
      <c r="I999" s="13">
        <f>'دیده بان بازار'!I1002</f>
        <v/>
      </c>
      <c r="J999" s="13">
        <f>'دیده بان بازار'!J1002</f>
        <v/>
      </c>
      <c r="K999" s="13">
        <f>'دیده بان بازار'!K1002</f>
        <v/>
      </c>
      <c r="L999" s="13">
        <f>'دیده بان بازار'!L1002</f>
        <v/>
      </c>
      <c r="M999" s="13">
        <f>'دیده بان بازار'!M1002</f>
        <v/>
      </c>
      <c r="N999" s="13">
        <f>'دیده بان بازار'!N1002</f>
        <v/>
      </c>
      <c r="O999" s="13">
        <f>'دیده بان بازار'!O1002</f>
        <v/>
      </c>
      <c r="P999" s="13">
        <f>'دیده بان بازار'!P1002</f>
        <v/>
      </c>
      <c r="Q999" s="13">
        <f>'دیده بان بازار'!Q1002</f>
        <v/>
      </c>
      <c r="R999" s="13">
        <f>'دیده بان بازار'!R1002</f>
        <v/>
      </c>
      <c r="S999" s="13">
        <f>'دیده بان بازار'!S1002</f>
        <v/>
      </c>
      <c r="T999" s="13">
        <f>'دیده بان بازار'!T1002</f>
        <v/>
      </c>
      <c r="U999" s="13">
        <f>'دیده بان بازار'!U1002</f>
        <v/>
      </c>
      <c r="V999" s="13">
        <f>'دیده بان بازار'!V1002</f>
        <v/>
      </c>
      <c r="W999" s="6">
        <f>'دیده بان بازار'!W1002</f>
        <v/>
      </c>
      <c r="X999" s="11">
        <f>IFERROR(IF(OR(R999&lt;=0,W999&lt;=0,S999&lt;=0,V999&lt;=0),0,ROUND((S999/R999)/(V999/W999),2)),0)</f>
        <v/>
      </c>
      <c r="Y999" s="11">
        <f>IFERROR(IF(OR(S999&lt;=0,V999&lt;=0),0,ROUND(S999/V999,2)),0)</f>
        <v/>
      </c>
      <c r="Z999" s="11">
        <f>IFERROR(J999-M999,0)</f>
        <v/>
      </c>
      <c r="AA999" s="11">
        <f>IFERROR(ROUND(MAX(0,MIN(100,((AB999*0.2)+(AC999*0.15)+(AD999*0.15)+(AE999*0.1)+(AF999*0.1)+(AG999*0.15)+(MIN(Y999/3,1)*100*0.1)+(AI999*0.05))*((AH999/100)*0.25+0.75))),0),0)</f>
        <v/>
      </c>
      <c r="AB999" s="11">
        <f>ROUND(MAX(0,MIN(100,((M999+10)/20)*100)),0)</f>
        <v/>
      </c>
      <c r="AC999" s="11">
        <f>IFERROR(IF(D999&lt;=0,0,ROUND(COUNTIFS($D$4:$D$3359,"&lt;="&amp;D999,$D$4:$D$3359,"&gt;0")/COUNTIF($D$4:$D$3359,"&gt;0")*100,0)),0)</f>
        <v/>
      </c>
      <c r="AD999" s="11">
        <f>IF(E999&lt;=0,0,ROUND(MAX(0,MIN(100,(LOG10(1+E999/1000000000)/LOG10(101))*100)),0))</f>
        <v/>
      </c>
      <c r="AE999" s="11">
        <f>IF(O999=N999,50,ROUND(MAX(0,MIN(100,((H999-N999)/(O999-N999))*100)),0))</f>
        <v/>
      </c>
      <c r="AF999" s="11">
        <f>ROUND(MAX(0,MIN(100,50+((H999-K999)/K999)*1000)),0)</f>
        <v/>
      </c>
      <c r="AG999" s="11">
        <f>IFERROR(ROUND(MAX(0,MIN(100,50+25*LN(MAX(0.01,X999)))),0),25)</f>
        <v/>
      </c>
      <c r="AH999" s="11">
        <f>ROUND(IF(M999&lt;=-30,0,IF(M999&lt;=-20,20,IF(M999&lt;=-10,50,100))),0)</f>
        <v/>
      </c>
      <c r="AI999" s="11">
        <f>ROUND(MAX(0,MIN(100,50+(Z999*10))),0)</f>
        <v/>
      </c>
      <c r="AJ999" s="11">
        <f>IFERROR(IF(--AA999&gt;=80,"خرید قوی",IF(--AA999&gt;=70,"خرید مشروط",IF(--AA999&gt;=60,"مراقبت",IF(--AA999&gt;=45,"ضعیف","عدم ورود")))),"")</f>
        <v/>
      </c>
    </row>
    <row r="1000">
      <c r="A1000" s="15">
        <f>'دیده بان بازار'!A1003</f>
        <v/>
      </c>
      <c r="B1000" s="16">
        <f>'دیده بان بازار'!B1003</f>
        <v/>
      </c>
      <c r="C1000" s="16">
        <f>'دیده بان بازار'!C1003</f>
        <v/>
      </c>
      <c r="D1000" s="16">
        <f>'دیده بان بازار'!D1003</f>
        <v/>
      </c>
      <c r="E1000" s="17">
        <f>'دیده بان بازار'!E1003</f>
        <v/>
      </c>
      <c r="F1000" s="16">
        <f>'دیده بان بازار'!F1003</f>
        <v/>
      </c>
      <c r="G1000" s="16">
        <f>'دیده بان بازار'!G1003</f>
        <v/>
      </c>
      <c r="H1000" s="16">
        <f>'دیده بان بازار'!H1003</f>
        <v/>
      </c>
      <c r="I1000" s="16">
        <f>'دیده بان بازار'!I1003</f>
        <v/>
      </c>
      <c r="J1000" s="16">
        <f>'دیده بان بازار'!J1003</f>
        <v/>
      </c>
      <c r="K1000" s="16">
        <f>'دیده بان بازار'!K1003</f>
        <v/>
      </c>
      <c r="L1000" s="16">
        <f>'دیده بان بازار'!L1003</f>
        <v/>
      </c>
      <c r="M1000" s="16">
        <f>'دیده بان بازار'!M1003</f>
        <v/>
      </c>
      <c r="N1000" s="16">
        <f>'دیده بان بازار'!N1003</f>
        <v/>
      </c>
      <c r="O1000" s="16">
        <f>'دیده بان بازار'!O1003</f>
        <v/>
      </c>
      <c r="P1000" s="16">
        <f>'دیده بان بازار'!P1003</f>
        <v/>
      </c>
      <c r="Q1000" s="16">
        <f>'دیده بان بازار'!Q1003</f>
        <v/>
      </c>
      <c r="R1000" s="16">
        <f>'دیده بان بازار'!R1003</f>
        <v/>
      </c>
      <c r="S1000" s="16">
        <f>'دیده بان بازار'!S1003</f>
        <v/>
      </c>
      <c r="T1000" s="16">
        <f>'دیده بان بازار'!T1003</f>
        <v/>
      </c>
      <c r="U1000" s="16">
        <f>'دیده بان بازار'!U1003</f>
        <v/>
      </c>
      <c r="V1000" s="16">
        <f>'دیده بان بازار'!V1003</f>
        <v/>
      </c>
      <c r="W1000" s="7">
        <f>'دیده بان بازار'!W1003</f>
        <v/>
      </c>
      <c r="X1000" s="11">
        <f>IFERROR(IF(OR(R1000&lt;=0,W1000&lt;=0,S1000&lt;=0,V1000&lt;=0),0,ROUND((S1000/R1000)/(V1000/W1000),2)),0)</f>
        <v/>
      </c>
      <c r="Y1000" s="11">
        <f>IFERROR(IF(OR(S1000&lt;=0,V1000&lt;=0),0,ROUND(S1000/V1000,2)),0)</f>
        <v/>
      </c>
      <c r="Z1000" s="11">
        <f>IFERROR(J1000-M1000,0)</f>
        <v/>
      </c>
      <c r="AA1000" s="11">
        <f>IFERROR(ROUND(MAX(0,MIN(100,((AB1000*0.2)+(AC1000*0.15)+(AD1000*0.15)+(AE1000*0.1)+(AF1000*0.1)+(AG1000*0.15)+(MIN(Y1000/3,1)*100*0.1)+(AI1000*0.05))*((AH1000/100)*0.25+0.75))),0),0)</f>
        <v/>
      </c>
      <c r="AB1000" s="11">
        <f>ROUND(MAX(0,MIN(100,((M1000+10)/20)*100)),0)</f>
        <v/>
      </c>
      <c r="AC1000" s="11">
        <f>IFERROR(IF(D1000&lt;=0,0,ROUND(COUNTIFS($D$4:$D$3359,"&lt;="&amp;D1000,$D$4:$D$3359,"&gt;0")/COUNTIF($D$4:$D$3359,"&gt;0")*100,0)),0)</f>
        <v/>
      </c>
      <c r="AD1000" s="11">
        <f>IF(E1000&lt;=0,0,ROUND(MAX(0,MIN(100,(LOG10(1+E1000/1000000000)/LOG10(101))*100)),0))</f>
        <v/>
      </c>
      <c r="AE1000" s="11">
        <f>IF(O1000=N1000,50,ROUND(MAX(0,MIN(100,((H1000-N1000)/(O1000-N1000))*100)),0))</f>
        <v/>
      </c>
      <c r="AF1000" s="11">
        <f>ROUND(MAX(0,MIN(100,50+((H1000-K1000)/K1000)*1000)),0)</f>
        <v/>
      </c>
      <c r="AG1000" s="11">
        <f>IFERROR(ROUND(MAX(0,MIN(100,50+25*LN(MAX(0.01,X1000)))),0),25)</f>
        <v/>
      </c>
      <c r="AH1000" s="11">
        <f>ROUND(IF(M1000&lt;=-30,0,IF(M1000&lt;=-20,20,IF(M1000&lt;=-10,50,100))),0)</f>
        <v/>
      </c>
      <c r="AI1000" s="11">
        <f>ROUND(MAX(0,MIN(100,50+(Z1000*10))),0)</f>
        <v/>
      </c>
      <c r="AJ1000" s="11">
        <f>IFERROR(IF(--AA1000&gt;=80,"خرید قوی",IF(--AA1000&gt;=70,"خرید مشروط",IF(--AA1000&gt;=60,"مراقبت",IF(--AA1000&gt;=45,"ضعیف","عدم ورود")))),"")</f>
        <v/>
      </c>
    </row>
    <row r="1001">
      <c r="A1001" s="12">
        <f>'دیده بان بازار'!A1004</f>
        <v/>
      </c>
      <c r="B1001" s="13">
        <f>'دیده بان بازار'!B1004</f>
        <v/>
      </c>
      <c r="C1001" s="13">
        <f>'دیده بان بازار'!C1004</f>
        <v/>
      </c>
      <c r="D1001" s="13">
        <f>'دیده بان بازار'!D1004</f>
        <v/>
      </c>
      <c r="E1001" s="14">
        <f>'دیده بان بازار'!E1004</f>
        <v/>
      </c>
      <c r="F1001" s="13">
        <f>'دیده بان بازار'!F1004</f>
        <v/>
      </c>
      <c r="G1001" s="13">
        <f>'دیده بان بازار'!G1004</f>
        <v/>
      </c>
      <c r="H1001" s="13">
        <f>'دیده بان بازار'!H1004</f>
        <v/>
      </c>
      <c r="I1001" s="13">
        <f>'دیده بان بازار'!I1004</f>
        <v/>
      </c>
      <c r="J1001" s="13">
        <f>'دیده بان بازار'!J1004</f>
        <v/>
      </c>
      <c r="K1001" s="13">
        <f>'دیده بان بازار'!K1004</f>
        <v/>
      </c>
      <c r="L1001" s="13">
        <f>'دیده بان بازار'!L1004</f>
        <v/>
      </c>
      <c r="M1001" s="13">
        <f>'دیده بان بازار'!M1004</f>
        <v/>
      </c>
      <c r="N1001" s="13">
        <f>'دیده بان بازار'!N1004</f>
        <v/>
      </c>
      <c r="O1001" s="13">
        <f>'دیده بان بازار'!O1004</f>
        <v/>
      </c>
      <c r="P1001" s="13">
        <f>'دیده بان بازار'!P1004</f>
        <v/>
      </c>
      <c r="Q1001" s="13">
        <f>'دیده بان بازار'!Q1004</f>
        <v/>
      </c>
      <c r="R1001" s="13">
        <f>'دیده بان بازار'!R1004</f>
        <v/>
      </c>
      <c r="S1001" s="13">
        <f>'دیده بان بازار'!S1004</f>
        <v/>
      </c>
      <c r="T1001" s="13">
        <f>'دیده بان بازار'!T1004</f>
        <v/>
      </c>
      <c r="U1001" s="13">
        <f>'دیده بان بازار'!U1004</f>
        <v/>
      </c>
      <c r="V1001" s="13">
        <f>'دیده بان بازار'!V1004</f>
        <v/>
      </c>
      <c r="W1001" s="6">
        <f>'دیده بان بازار'!W1004</f>
        <v/>
      </c>
      <c r="X1001" s="11">
        <f>IFERROR(IF(OR(R1001&lt;=0,W1001&lt;=0,S1001&lt;=0,V1001&lt;=0),0,ROUND((S1001/R1001)/(V1001/W1001),2)),0)</f>
        <v/>
      </c>
      <c r="Y1001" s="11">
        <f>IFERROR(IF(OR(S1001&lt;=0,V1001&lt;=0),0,ROUND(S1001/V1001,2)),0)</f>
        <v/>
      </c>
      <c r="Z1001" s="11">
        <f>IFERROR(J1001-M1001,0)</f>
        <v/>
      </c>
      <c r="AA1001" s="11">
        <f>IFERROR(ROUND(MAX(0,MIN(100,((AB1001*0.2)+(AC1001*0.15)+(AD1001*0.15)+(AE1001*0.1)+(AF1001*0.1)+(AG1001*0.15)+(MIN(Y1001/3,1)*100*0.1)+(AI1001*0.05))*((AH1001/100)*0.25+0.75))),0),0)</f>
        <v/>
      </c>
      <c r="AB1001" s="11">
        <f>ROUND(MAX(0,MIN(100,((M1001+10)/20)*100)),0)</f>
        <v/>
      </c>
      <c r="AC1001" s="11">
        <f>IFERROR(IF(D1001&lt;=0,0,ROUND(COUNTIFS($D$4:$D$3359,"&lt;="&amp;D1001,$D$4:$D$3359,"&gt;0")/COUNTIF($D$4:$D$3359,"&gt;0")*100,0)),0)</f>
        <v/>
      </c>
      <c r="AD1001" s="11">
        <f>IF(E1001&lt;=0,0,ROUND(MAX(0,MIN(100,(LOG10(1+E1001/1000000000)/LOG10(101))*100)),0))</f>
        <v/>
      </c>
      <c r="AE1001" s="11">
        <f>IF(O1001=N1001,50,ROUND(MAX(0,MIN(100,((H1001-N1001)/(O1001-N1001))*100)),0))</f>
        <v/>
      </c>
      <c r="AF1001" s="11">
        <f>ROUND(MAX(0,MIN(100,50+((H1001-K1001)/K1001)*1000)),0)</f>
        <v/>
      </c>
      <c r="AG1001" s="11">
        <f>IFERROR(ROUND(MAX(0,MIN(100,50+25*LN(MAX(0.01,X1001)))),0),25)</f>
        <v/>
      </c>
      <c r="AH1001" s="11">
        <f>ROUND(IF(M1001&lt;=-30,0,IF(M1001&lt;=-20,20,IF(M1001&lt;=-10,50,100))),0)</f>
        <v/>
      </c>
      <c r="AI1001" s="11">
        <f>ROUND(MAX(0,MIN(100,50+(Z1001*10))),0)</f>
        <v/>
      </c>
      <c r="AJ1001" s="11">
        <f>IFERROR(IF(--AA1001&gt;=80,"خرید قوی",IF(--AA1001&gt;=70,"خرید مشروط",IF(--AA1001&gt;=60,"مراقبت",IF(--AA1001&gt;=45,"ضعیف","عدم ورود")))),"")</f>
        <v/>
      </c>
    </row>
    <row r="1002">
      <c r="A1002" s="15">
        <f>'دیده بان بازار'!A1005</f>
        <v/>
      </c>
      <c r="B1002" s="16">
        <f>'دیده بان بازار'!B1005</f>
        <v/>
      </c>
      <c r="C1002" s="16">
        <f>'دیده بان بازار'!C1005</f>
        <v/>
      </c>
      <c r="D1002" s="16">
        <f>'دیده بان بازار'!D1005</f>
        <v/>
      </c>
      <c r="E1002" s="17">
        <f>'دیده بان بازار'!E1005</f>
        <v/>
      </c>
      <c r="F1002" s="16">
        <f>'دیده بان بازار'!F1005</f>
        <v/>
      </c>
      <c r="G1002" s="16">
        <f>'دیده بان بازار'!G1005</f>
        <v/>
      </c>
      <c r="H1002" s="16">
        <f>'دیده بان بازار'!H1005</f>
        <v/>
      </c>
      <c r="I1002" s="16">
        <f>'دیده بان بازار'!I1005</f>
        <v/>
      </c>
      <c r="J1002" s="16">
        <f>'دیده بان بازار'!J1005</f>
        <v/>
      </c>
      <c r="K1002" s="16">
        <f>'دیده بان بازار'!K1005</f>
        <v/>
      </c>
      <c r="L1002" s="16">
        <f>'دیده بان بازار'!L1005</f>
        <v/>
      </c>
      <c r="M1002" s="16">
        <f>'دیده بان بازار'!M1005</f>
        <v/>
      </c>
      <c r="N1002" s="16">
        <f>'دیده بان بازار'!N1005</f>
        <v/>
      </c>
      <c r="O1002" s="16">
        <f>'دیده بان بازار'!O1005</f>
        <v/>
      </c>
      <c r="P1002" s="16">
        <f>'دیده بان بازار'!P1005</f>
        <v/>
      </c>
      <c r="Q1002" s="16">
        <f>'دیده بان بازار'!Q1005</f>
        <v/>
      </c>
      <c r="R1002" s="16">
        <f>'دیده بان بازار'!R1005</f>
        <v/>
      </c>
      <c r="S1002" s="16">
        <f>'دیده بان بازار'!S1005</f>
        <v/>
      </c>
      <c r="T1002" s="16">
        <f>'دیده بان بازار'!T1005</f>
        <v/>
      </c>
      <c r="U1002" s="16">
        <f>'دیده بان بازار'!U1005</f>
        <v/>
      </c>
      <c r="V1002" s="16">
        <f>'دیده بان بازار'!V1005</f>
        <v/>
      </c>
      <c r="W1002" s="7">
        <f>'دیده بان بازار'!W1005</f>
        <v/>
      </c>
      <c r="X1002" s="11">
        <f>IFERROR(IF(OR(R1002&lt;=0,W1002&lt;=0,S1002&lt;=0,V1002&lt;=0),0,ROUND((S1002/R1002)/(V1002/W1002),2)),0)</f>
        <v/>
      </c>
      <c r="Y1002" s="11">
        <f>IFERROR(IF(OR(S1002&lt;=0,V1002&lt;=0),0,ROUND(S1002/V1002,2)),0)</f>
        <v/>
      </c>
      <c r="Z1002" s="11">
        <f>IFERROR(J1002-M1002,0)</f>
        <v/>
      </c>
      <c r="AA1002" s="11">
        <f>IFERROR(ROUND(MAX(0,MIN(100,((AB1002*0.2)+(AC1002*0.15)+(AD1002*0.15)+(AE1002*0.1)+(AF1002*0.1)+(AG1002*0.15)+(MIN(Y1002/3,1)*100*0.1)+(AI1002*0.05))*((AH1002/100)*0.25+0.75))),0),0)</f>
        <v/>
      </c>
      <c r="AB1002" s="11">
        <f>ROUND(MAX(0,MIN(100,((M1002+10)/20)*100)),0)</f>
        <v/>
      </c>
      <c r="AC1002" s="11">
        <f>IFERROR(IF(D1002&lt;=0,0,ROUND(COUNTIFS($D$4:$D$3359,"&lt;="&amp;D1002,$D$4:$D$3359,"&gt;0")/COUNTIF($D$4:$D$3359,"&gt;0")*100,0)),0)</f>
        <v/>
      </c>
      <c r="AD1002" s="11">
        <f>IF(E1002&lt;=0,0,ROUND(MAX(0,MIN(100,(LOG10(1+E1002/1000000000)/LOG10(101))*100)),0))</f>
        <v/>
      </c>
      <c r="AE1002" s="11">
        <f>IF(O1002=N1002,50,ROUND(MAX(0,MIN(100,((H1002-N1002)/(O1002-N1002))*100)),0))</f>
        <v/>
      </c>
      <c r="AF1002" s="11">
        <f>ROUND(MAX(0,MIN(100,50+((H1002-K1002)/K1002)*1000)),0)</f>
        <v/>
      </c>
      <c r="AG1002" s="11">
        <f>IFERROR(ROUND(MAX(0,MIN(100,50+25*LN(MAX(0.01,X1002)))),0),25)</f>
        <v/>
      </c>
      <c r="AH1002" s="11">
        <f>ROUND(IF(M1002&lt;=-30,0,IF(M1002&lt;=-20,20,IF(M1002&lt;=-10,50,100))),0)</f>
        <v/>
      </c>
      <c r="AI1002" s="11">
        <f>ROUND(MAX(0,MIN(100,50+(Z1002*10))),0)</f>
        <v/>
      </c>
      <c r="AJ1002" s="11">
        <f>IFERROR(IF(--AA1002&gt;=80,"خرید قوی",IF(--AA1002&gt;=70,"خرید مشروط",IF(--AA1002&gt;=60,"مراقبت",IF(--AA1002&gt;=45,"ضعیف","عدم ورود")))),"")</f>
        <v/>
      </c>
    </row>
    <row r="1003">
      <c r="A1003" s="12">
        <f>'دیده بان بازار'!A1006</f>
        <v/>
      </c>
      <c r="B1003" s="13">
        <f>'دیده بان بازار'!B1006</f>
        <v/>
      </c>
      <c r="C1003" s="13">
        <f>'دیده بان بازار'!C1006</f>
        <v/>
      </c>
      <c r="D1003" s="13">
        <f>'دیده بان بازار'!D1006</f>
        <v/>
      </c>
      <c r="E1003" s="14">
        <f>'دیده بان بازار'!E1006</f>
        <v/>
      </c>
      <c r="F1003" s="13">
        <f>'دیده بان بازار'!F1006</f>
        <v/>
      </c>
      <c r="G1003" s="13">
        <f>'دیده بان بازار'!G1006</f>
        <v/>
      </c>
      <c r="H1003" s="13">
        <f>'دیده بان بازار'!H1006</f>
        <v/>
      </c>
      <c r="I1003" s="13">
        <f>'دیده بان بازار'!I1006</f>
        <v/>
      </c>
      <c r="J1003" s="13">
        <f>'دیده بان بازار'!J1006</f>
        <v/>
      </c>
      <c r="K1003" s="13">
        <f>'دیده بان بازار'!K1006</f>
        <v/>
      </c>
      <c r="L1003" s="13">
        <f>'دیده بان بازار'!L1006</f>
        <v/>
      </c>
      <c r="M1003" s="13">
        <f>'دیده بان بازار'!M1006</f>
        <v/>
      </c>
      <c r="N1003" s="13">
        <f>'دیده بان بازار'!N1006</f>
        <v/>
      </c>
      <c r="O1003" s="13">
        <f>'دیده بان بازار'!O1006</f>
        <v/>
      </c>
      <c r="P1003" s="13">
        <f>'دیده بان بازار'!P1006</f>
        <v/>
      </c>
      <c r="Q1003" s="13">
        <f>'دیده بان بازار'!Q1006</f>
        <v/>
      </c>
      <c r="R1003" s="13">
        <f>'دیده بان بازار'!R1006</f>
        <v/>
      </c>
      <c r="S1003" s="13">
        <f>'دیده بان بازار'!S1006</f>
        <v/>
      </c>
      <c r="T1003" s="13">
        <f>'دیده بان بازار'!T1006</f>
        <v/>
      </c>
      <c r="U1003" s="13">
        <f>'دیده بان بازار'!U1006</f>
        <v/>
      </c>
      <c r="V1003" s="13">
        <f>'دیده بان بازار'!V1006</f>
        <v/>
      </c>
      <c r="W1003" s="6">
        <f>'دیده بان بازار'!W1006</f>
        <v/>
      </c>
      <c r="X1003" s="11">
        <f>IFERROR(IF(OR(R1003&lt;=0,W1003&lt;=0,S1003&lt;=0,V1003&lt;=0),0,ROUND((S1003/R1003)/(V1003/W1003),2)),0)</f>
        <v/>
      </c>
      <c r="Y1003" s="11">
        <f>IFERROR(IF(OR(S1003&lt;=0,V1003&lt;=0),0,ROUND(S1003/V1003,2)),0)</f>
        <v/>
      </c>
      <c r="Z1003" s="11">
        <f>IFERROR(J1003-M1003,0)</f>
        <v/>
      </c>
      <c r="AA1003" s="11">
        <f>IFERROR(ROUND(MAX(0,MIN(100,((AB1003*0.2)+(AC1003*0.15)+(AD1003*0.15)+(AE1003*0.1)+(AF1003*0.1)+(AG1003*0.15)+(MIN(Y1003/3,1)*100*0.1)+(AI1003*0.05))*((AH1003/100)*0.25+0.75))),0),0)</f>
        <v/>
      </c>
      <c r="AB1003" s="11">
        <f>ROUND(MAX(0,MIN(100,((M1003+10)/20)*100)),0)</f>
        <v/>
      </c>
      <c r="AC1003" s="11">
        <f>IFERROR(IF(D1003&lt;=0,0,ROUND(COUNTIFS($D$4:$D$3359,"&lt;="&amp;D1003,$D$4:$D$3359,"&gt;0")/COUNTIF($D$4:$D$3359,"&gt;0")*100,0)),0)</f>
        <v/>
      </c>
      <c r="AD1003" s="11">
        <f>IF(E1003&lt;=0,0,ROUND(MAX(0,MIN(100,(LOG10(1+E1003/1000000000)/LOG10(101))*100)),0))</f>
        <v/>
      </c>
      <c r="AE1003" s="11">
        <f>IF(O1003=N1003,50,ROUND(MAX(0,MIN(100,((H1003-N1003)/(O1003-N1003))*100)),0))</f>
        <v/>
      </c>
      <c r="AF1003" s="11">
        <f>ROUND(MAX(0,MIN(100,50+((H1003-K1003)/K1003)*1000)),0)</f>
        <v/>
      </c>
      <c r="AG1003" s="11">
        <f>IFERROR(ROUND(MAX(0,MIN(100,50+25*LN(MAX(0.01,X1003)))),0),25)</f>
        <v/>
      </c>
      <c r="AH1003" s="11">
        <f>ROUND(IF(M1003&lt;=-30,0,IF(M1003&lt;=-20,20,IF(M1003&lt;=-10,50,100))),0)</f>
        <v/>
      </c>
      <c r="AI1003" s="11">
        <f>ROUND(MAX(0,MIN(100,50+(Z1003*10))),0)</f>
        <v/>
      </c>
      <c r="AJ1003" s="11">
        <f>IFERROR(IF(--AA1003&gt;=80,"خرید قوی",IF(--AA1003&gt;=70,"خرید مشروط",IF(--AA1003&gt;=60,"مراقبت",IF(--AA1003&gt;=45,"ضعیف","عدم ورود")))),"")</f>
        <v/>
      </c>
    </row>
    <row r="1004">
      <c r="A1004" s="15">
        <f>'دیده بان بازار'!A1007</f>
        <v/>
      </c>
      <c r="B1004" s="16">
        <f>'دیده بان بازار'!B1007</f>
        <v/>
      </c>
      <c r="C1004" s="16">
        <f>'دیده بان بازار'!C1007</f>
        <v/>
      </c>
      <c r="D1004" s="16">
        <f>'دیده بان بازار'!D1007</f>
        <v/>
      </c>
      <c r="E1004" s="17">
        <f>'دیده بان بازار'!E1007</f>
        <v/>
      </c>
      <c r="F1004" s="16">
        <f>'دیده بان بازار'!F1007</f>
        <v/>
      </c>
      <c r="G1004" s="16">
        <f>'دیده بان بازار'!G1007</f>
        <v/>
      </c>
      <c r="H1004" s="16">
        <f>'دیده بان بازار'!H1007</f>
        <v/>
      </c>
      <c r="I1004" s="16">
        <f>'دیده بان بازار'!I1007</f>
        <v/>
      </c>
      <c r="J1004" s="16">
        <f>'دیده بان بازار'!J1007</f>
        <v/>
      </c>
      <c r="K1004" s="16">
        <f>'دیده بان بازار'!K1007</f>
        <v/>
      </c>
      <c r="L1004" s="16">
        <f>'دیده بان بازار'!L1007</f>
        <v/>
      </c>
      <c r="M1004" s="16">
        <f>'دیده بان بازار'!M1007</f>
        <v/>
      </c>
      <c r="N1004" s="16">
        <f>'دیده بان بازار'!N1007</f>
        <v/>
      </c>
      <c r="O1004" s="16">
        <f>'دیده بان بازار'!O1007</f>
        <v/>
      </c>
      <c r="P1004" s="16">
        <f>'دیده بان بازار'!P1007</f>
        <v/>
      </c>
      <c r="Q1004" s="16">
        <f>'دیده بان بازار'!Q1007</f>
        <v/>
      </c>
      <c r="R1004" s="16">
        <f>'دیده بان بازار'!R1007</f>
        <v/>
      </c>
      <c r="S1004" s="16">
        <f>'دیده بان بازار'!S1007</f>
        <v/>
      </c>
      <c r="T1004" s="16">
        <f>'دیده بان بازار'!T1007</f>
        <v/>
      </c>
      <c r="U1004" s="16">
        <f>'دیده بان بازار'!U1007</f>
        <v/>
      </c>
      <c r="V1004" s="16">
        <f>'دیده بان بازار'!V1007</f>
        <v/>
      </c>
      <c r="W1004" s="7">
        <f>'دیده بان بازار'!W1007</f>
        <v/>
      </c>
      <c r="X1004" s="11">
        <f>IFERROR(IF(OR(R1004&lt;=0,W1004&lt;=0,S1004&lt;=0,V1004&lt;=0),0,ROUND((S1004/R1004)/(V1004/W1004),2)),0)</f>
        <v/>
      </c>
      <c r="Y1004" s="11">
        <f>IFERROR(IF(OR(S1004&lt;=0,V1004&lt;=0),0,ROUND(S1004/V1004,2)),0)</f>
        <v/>
      </c>
      <c r="Z1004" s="11">
        <f>IFERROR(J1004-M1004,0)</f>
        <v/>
      </c>
      <c r="AA1004" s="11">
        <f>IFERROR(ROUND(MAX(0,MIN(100,((AB1004*0.2)+(AC1004*0.15)+(AD1004*0.15)+(AE1004*0.1)+(AF1004*0.1)+(AG1004*0.15)+(MIN(Y1004/3,1)*100*0.1)+(AI1004*0.05))*((AH1004/100)*0.25+0.75))),0),0)</f>
        <v/>
      </c>
      <c r="AB1004" s="11">
        <f>ROUND(MAX(0,MIN(100,((M1004+10)/20)*100)),0)</f>
        <v/>
      </c>
      <c r="AC1004" s="11">
        <f>IFERROR(IF(D1004&lt;=0,0,ROUND(COUNTIFS($D$4:$D$3359,"&lt;="&amp;D1004,$D$4:$D$3359,"&gt;0")/COUNTIF($D$4:$D$3359,"&gt;0")*100,0)),0)</f>
        <v/>
      </c>
      <c r="AD1004" s="11">
        <f>IF(E1004&lt;=0,0,ROUND(MAX(0,MIN(100,(LOG10(1+E1004/1000000000)/LOG10(101))*100)),0))</f>
        <v/>
      </c>
      <c r="AE1004" s="11">
        <f>IF(O1004=N1004,50,ROUND(MAX(0,MIN(100,((H1004-N1004)/(O1004-N1004))*100)),0))</f>
        <v/>
      </c>
      <c r="AF1004" s="11">
        <f>ROUND(MAX(0,MIN(100,50+((H1004-K1004)/K1004)*1000)),0)</f>
        <v/>
      </c>
      <c r="AG1004" s="11">
        <f>IFERROR(ROUND(MAX(0,MIN(100,50+25*LN(MAX(0.01,X1004)))),0),25)</f>
        <v/>
      </c>
      <c r="AH1004" s="11">
        <f>ROUND(IF(M1004&lt;=-30,0,IF(M1004&lt;=-20,20,IF(M1004&lt;=-10,50,100))),0)</f>
        <v/>
      </c>
      <c r="AI1004" s="11">
        <f>ROUND(MAX(0,MIN(100,50+(Z1004*10))),0)</f>
        <v/>
      </c>
      <c r="AJ1004" s="11">
        <f>IFERROR(IF(--AA1004&gt;=80,"خرید قوی",IF(--AA1004&gt;=70,"خرید مشروط",IF(--AA1004&gt;=60,"مراقبت",IF(--AA1004&gt;=45,"ضعیف","عدم ورود")))),"")</f>
        <v/>
      </c>
    </row>
    <row r="1005">
      <c r="A1005" s="12">
        <f>'دیده بان بازار'!A1008</f>
        <v/>
      </c>
      <c r="B1005" s="13">
        <f>'دیده بان بازار'!B1008</f>
        <v/>
      </c>
      <c r="C1005" s="13">
        <f>'دیده بان بازار'!C1008</f>
        <v/>
      </c>
      <c r="D1005" s="13">
        <f>'دیده بان بازار'!D1008</f>
        <v/>
      </c>
      <c r="E1005" s="14">
        <f>'دیده بان بازار'!E1008</f>
        <v/>
      </c>
      <c r="F1005" s="13">
        <f>'دیده بان بازار'!F1008</f>
        <v/>
      </c>
      <c r="G1005" s="13">
        <f>'دیده بان بازار'!G1008</f>
        <v/>
      </c>
      <c r="H1005" s="13">
        <f>'دیده بان بازار'!H1008</f>
        <v/>
      </c>
      <c r="I1005" s="13">
        <f>'دیده بان بازار'!I1008</f>
        <v/>
      </c>
      <c r="J1005" s="13">
        <f>'دیده بان بازار'!J1008</f>
        <v/>
      </c>
      <c r="K1005" s="13">
        <f>'دیده بان بازار'!K1008</f>
        <v/>
      </c>
      <c r="L1005" s="13">
        <f>'دیده بان بازار'!L1008</f>
        <v/>
      </c>
      <c r="M1005" s="13">
        <f>'دیده بان بازار'!M1008</f>
        <v/>
      </c>
      <c r="N1005" s="13">
        <f>'دیده بان بازار'!N1008</f>
        <v/>
      </c>
      <c r="O1005" s="13">
        <f>'دیده بان بازار'!O1008</f>
        <v/>
      </c>
      <c r="P1005" s="13">
        <f>'دیده بان بازار'!P1008</f>
        <v/>
      </c>
      <c r="Q1005" s="13">
        <f>'دیده بان بازار'!Q1008</f>
        <v/>
      </c>
      <c r="R1005" s="13">
        <f>'دیده بان بازار'!R1008</f>
        <v/>
      </c>
      <c r="S1005" s="13">
        <f>'دیده بان بازار'!S1008</f>
        <v/>
      </c>
      <c r="T1005" s="13">
        <f>'دیده بان بازار'!T1008</f>
        <v/>
      </c>
      <c r="U1005" s="13">
        <f>'دیده بان بازار'!U1008</f>
        <v/>
      </c>
      <c r="V1005" s="13">
        <f>'دیده بان بازار'!V1008</f>
        <v/>
      </c>
      <c r="W1005" s="6">
        <f>'دیده بان بازار'!W1008</f>
        <v/>
      </c>
      <c r="X1005" s="11">
        <f>IFERROR(IF(OR(R1005&lt;=0,W1005&lt;=0,S1005&lt;=0,V1005&lt;=0),0,ROUND((S1005/R1005)/(V1005/W1005),2)),0)</f>
        <v/>
      </c>
      <c r="Y1005" s="11">
        <f>IFERROR(IF(OR(S1005&lt;=0,V1005&lt;=0),0,ROUND(S1005/V1005,2)),0)</f>
        <v/>
      </c>
      <c r="Z1005" s="11">
        <f>IFERROR(J1005-M1005,0)</f>
        <v/>
      </c>
      <c r="AA1005" s="11">
        <f>IFERROR(ROUND(MAX(0,MIN(100,((AB1005*0.2)+(AC1005*0.15)+(AD1005*0.15)+(AE1005*0.1)+(AF1005*0.1)+(AG1005*0.15)+(MIN(Y1005/3,1)*100*0.1)+(AI1005*0.05))*((AH1005/100)*0.25+0.75))),0),0)</f>
        <v/>
      </c>
      <c r="AB1005" s="11">
        <f>ROUND(MAX(0,MIN(100,((M1005+10)/20)*100)),0)</f>
        <v/>
      </c>
      <c r="AC1005" s="11">
        <f>IFERROR(IF(D1005&lt;=0,0,ROUND(COUNTIFS($D$4:$D$3359,"&lt;="&amp;D1005,$D$4:$D$3359,"&gt;0")/COUNTIF($D$4:$D$3359,"&gt;0")*100,0)),0)</f>
        <v/>
      </c>
      <c r="AD1005" s="11">
        <f>IF(E1005&lt;=0,0,ROUND(MAX(0,MIN(100,(LOG10(1+E1005/1000000000)/LOG10(101))*100)),0))</f>
        <v/>
      </c>
      <c r="AE1005" s="11">
        <f>IF(O1005=N1005,50,ROUND(MAX(0,MIN(100,((H1005-N1005)/(O1005-N1005))*100)),0))</f>
        <v/>
      </c>
      <c r="AF1005" s="11">
        <f>ROUND(MAX(0,MIN(100,50+((H1005-K1005)/K1005)*1000)),0)</f>
        <v/>
      </c>
      <c r="AG1005" s="11">
        <f>IFERROR(ROUND(MAX(0,MIN(100,50+25*LN(MAX(0.01,X1005)))),0),25)</f>
        <v/>
      </c>
      <c r="AH1005" s="11">
        <f>ROUND(IF(M1005&lt;=-30,0,IF(M1005&lt;=-20,20,IF(M1005&lt;=-10,50,100))),0)</f>
        <v/>
      </c>
      <c r="AI1005" s="11">
        <f>ROUND(MAX(0,MIN(100,50+(Z1005*10))),0)</f>
        <v/>
      </c>
      <c r="AJ1005" s="11">
        <f>IFERROR(IF(--AA1005&gt;=80,"خرید قوی",IF(--AA1005&gt;=70,"خرید مشروط",IF(--AA1005&gt;=60,"مراقبت",IF(--AA1005&gt;=45,"ضعیف","عدم ورود")))),"")</f>
        <v/>
      </c>
    </row>
    <row r="1006">
      <c r="A1006" s="15">
        <f>'دیده بان بازار'!A1009</f>
        <v/>
      </c>
      <c r="B1006" s="16">
        <f>'دیده بان بازار'!B1009</f>
        <v/>
      </c>
      <c r="C1006" s="16">
        <f>'دیده بان بازار'!C1009</f>
        <v/>
      </c>
      <c r="D1006" s="16">
        <f>'دیده بان بازار'!D1009</f>
        <v/>
      </c>
      <c r="E1006" s="17">
        <f>'دیده بان بازار'!E1009</f>
        <v/>
      </c>
      <c r="F1006" s="16">
        <f>'دیده بان بازار'!F1009</f>
        <v/>
      </c>
      <c r="G1006" s="16">
        <f>'دیده بان بازار'!G1009</f>
        <v/>
      </c>
      <c r="H1006" s="16">
        <f>'دیده بان بازار'!H1009</f>
        <v/>
      </c>
      <c r="I1006" s="16">
        <f>'دیده بان بازار'!I1009</f>
        <v/>
      </c>
      <c r="J1006" s="16">
        <f>'دیده بان بازار'!J1009</f>
        <v/>
      </c>
      <c r="K1006" s="16">
        <f>'دیده بان بازار'!K1009</f>
        <v/>
      </c>
      <c r="L1006" s="16">
        <f>'دیده بان بازار'!L1009</f>
        <v/>
      </c>
      <c r="M1006" s="16">
        <f>'دیده بان بازار'!M1009</f>
        <v/>
      </c>
      <c r="N1006" s="16">
        <f>'دیده بان بازار'!N1009</f>
        <v/>
      </c>
      <c r="O1006" s="16">
        <f>'دیده بان بازار'!O1009</f>
        <v/>
      </c>
      <c r="P1006" s="16">
        <f>'دیده بان بازار'!P1009</f>
        <v/>
      </c>
      <c r="Q1006" s="16">
        <f>'دیده بان بازار'!Q1009</f>
        <v/>
      </c>
      <c r="R1006" s="16">
        <f>'دیده بان بازار'!R1009</f>
        <v/>
      </c>
      <c r="S1006" s="16">
        <f>'دیده بان بازار'!S1009</f>
        <v/>
      </c>
      <c r="T1006" s="16">
        <f>'دیده بان بازار'!T1009</f>
        <v/>
      </c>
      <c r="U1006" s="16">
        <f>'دیده بان بازار'!U1009</f>
        <v/>
      </c>
      <c r="V1006" s="16">
        <f>'دیده بان بازار'!V1009</f>
        <v/>
      </c>
      <c r="W1006" s="7">
        <f>'دیده بان بازار'!W1009</f>
        <v/>
      </c>
      <c r="X1006" s="11">
        <f>IFERROR(IF(OR(R1006&lt;=0,W1006&lt;=0,S1006&lt;=0,V1006&lt;=0),0,ROUND((S1006/R1006)/(V1006/W1006),2)),0)</f>
        <v/>
      </c>
      <c r="Y1006" s="11">
        <f>IFERROR(IF(OR(S1006&lt;=0,V1006&lt;=0),0,ROUND(S1006/V1006,2)),0)</f>
        <v/>
      </c>
      <c r="Z1006" s="11">
        <f>IFERROR(J1006-M1006,0)</f>
        <v/>
      </c>
      <c r="AA1006" s="11">
        <f>IFERROR(ROUND(MAX(0,MIN(100,((AB1006*0.2)+(AC1006*0.15)+(AD1006*0.15)+(AE1006*0.1)+(AF1006*0.1)+(AG1006*0.15)+(MIN(Y1006/3,1)*100*0.1)+(AI1006*0.05))*((AH1006/100)*0.25+0.75))),0),0)</f>
        <v/>
      </c>
      <c r="AB1006" s="11">
        <f>ROUND(MAX(0,MIN(100,((M1006+10)/20)*100)),0)</f>
        <v/>
      </c>
      <c r="AC1006" s="11">
        <f>IFERROR(IF(D1006&lt;=0,0,ROUND(COUNTIFS($D$4:$D$3359,"&lt;="&amp;D1006,$D$4:$D$3359,"&gt;0")/COUNTIF($D$4:$D$3359,"&gt;0")*100,0)),0)</f>
        <v/>
      </c>
      <c r="AD1006" s="11">
        <f>IF(E1006&lt;=0,0,ROUND(MAX(0,MIN(100,(LOG10(1+E1006/1000000000)/LOG10(101))*100)),0))</f>
        <v/>
      </c>
      <c r="AE1006" s="11">
        <f>IF(O1006=N1006,50,ROUND(MAX(0,MIN(100,((H1006-N1006)/(O1006-N1006))*100)),0))</f>
        <v/>
      </c>
      <c r="AF1006" s="11">
        <f>ROUND(MAX(0,MIN(100,50+((H1006-K1006)/K1006)*1000)),0)</f>
        <v/>
      </c>
      <c r="AG1006" s="11">
        <f>IFERROR(ROUND(MAX(0,MIN(100,50+25*LN(MAX(0.01,X1006)))),0),25)</f>
        <v/>
      </c>
      <c r="AH1006" s="11">
        <f>ROUND(IF(M1006&lt;=-30,0,IF(M1006&lt;=-20,20,IF(M1006&lt;=-10,50,100))),0)</f>
        <v/>
      </c>
      <c r="AI1006" s="11">
        <f>ROUND(MAX(0,MIN(100,50+(Z1006*10))),0)</f>
        <v/>
      </c>
      <c r="AJ1006" s="11">
        <f>IFERROR(IF(--AA1006&gt;=80,"خرید قوی",IF(--AA1006&gt;=70,"خرید مشروط",IF(--AA1006&gt;=60,"مراقبت",IF(--AA1006&gt;=45,"ضعیف","عدم ورود")))),"")</f>
        <v/>
      </c>
    </row>
    <row r="1007">
      <c r="A1007" s="15">
        <f>'دیده بان بازار'!A1010</f>
        <v/>
      </c>
      <c r="B1007" s="16">
        <f>'دیده بان بازار'!B1010</f>
        <v/>
      </c>
      <c r="C1007" s="16">
        <f>'دیده بان بازار'!C1010</f>
        <v/>
      </c>
      <c r="D1007" s="16">
        <f>'دیده بان بازار'!D1010</f>
        <v/>
      </c>
      <c r="E1007" s="17">
        <f>'دیده بان بازار'!E1010</f>
        <v/>
      </c>
      <c r="F1007" s="16">
        <f>'دیده بان بازار'!F1010</f>
        <v/>
      </c>
      <c r="G1007" s="16">
        <f>'دیده بان بازار'!G1010</f>
        <v/>
      </c>
      <c r="H1007" s="16">
        <f>'دیده بان بازار'!H1010</f>
        <v/>
      </c>
      <c r="I1007" s="16">
        <f>'دیده بان بازار'!I1010</f>
        <v/>
      </c>
      <c r="J1007" s="16">
        <f>'دیده بان بازار'!J1010</f>
        <v/>
      </c>
      <c r="K1007" s="16">
        <f>'دیده بان بازار'!K1010</f>
        <v/>
      </c>
      <c r="L1007" s="16">
        <f>'دیده بان بازار'!L1010</f>
        <v/>
      </c>
      <c r="M1007" s="16">
        <f>'دیده بان بازار'!M1010</f>
        <v/>
      </c>
      <c r="N1007" s="16">
        <f>'دیده بان بازار'!N1010</f>
        <v/>
      </c>
      <c r="O1007" s="16">
        <f>'دیده بان بازار'!O1010</f>
        <v/>
      </c>
      <c r="P1007" s="16">
        <f>'دیده بان بازار'!P1010</f>
        <v/>
      </c>
      <c r="Q1007" s="16">
        <f>'دیده بان بازار'!Q1010</f>
        <v/>
      </c>
      <c r="R1007" s="16">
        <f>'دیده بان بازار'!R1010</f>
        <v/>
      </c>
      <c r="S1007" s="16">
        <f>'دیده بان بازار'!S1010</f>
        <v/>
      </c>
      <c r="T1007" s="16">
        <f>'دیده بان بازار'!T1010</f>
        <v/>
      </c>
      <c r="U1007" s="16">
        <f>'دیده بان بازار'!U1010</f>
        <v/>
      </c>
      <c r="V1007" s="16">
        <f>'دیده بان بازار'!V1010</f>
        <v/>
      </c>
      <c r="W1007" s="7">
        <f>'دیده بان بازار'!W1010</f>
        <v/>
      </c>
      <c r="X1007" s="11">
        <f>IFERROR(IF(OR(R1007&lt;=0,W1007&lt;=0,S1007&lt;=0,V1007&lt;=0),0,ROUND((S1007/R1007)/(V1007/W1007),2)),0)</f>
        <v/>
      </c>
      <c r="Y1007" s="11">
        <f>IFERROR(IF(OR(S1007&lt;=0,V1007&lt;=0),0,ROUND(S1007/V1007,2)),0)</f>
        <v/>
      </c>
      <c r="Z1007" s="11">
        <f>IFERROR(J1007-M1007,0)</f>
        <v/>
      </c>
      <c r="AA1007" s="11">
        <f>IFERROR(ROUND(MAX(0,MIN(100,((AB1007*0.2)+(AC1007*0.15)+(AD1007*0.15)+(AE1007*0.1)+(AF1007*0.1)+(AG1007*0.15)+(MIN(Y1007/3,1)*100*0.1)+(AI1007*0.05))*((AH1007/100)*0.25+0.75))),0),0)</f>
        <v/>
      </c>
      <c r="AB1007" s="11">
        <f>ROUND(MAX(0,MIN(100,((M1007+10)/20)*100)),0)</f>
        <v/>
      </c>
      <c r="AC1007" s="11">
        <f>IFERROR(IF(D1007&lt;=0,0,ROUND(COUNTIFS($D$4:$D$3359,"&lt;="&amp;D1007,$D$4:$D$3359,"&gt;0")/COUNTIF($D$4:$D$3359,"&gt;0")*100,0)),0)</f>
        <v/>
      </c>
      <c r="AD1007" s="11">
        <f>IF(E1007&lt;=0,0,ROUND(MAX(0,MIN(100,(LOG10(1+E1007/1000000000)/LOG10(101))*100)),0))</f>
        <v/>
      </c>
      <c r="AE1007" s="11">
        <f>IF(O1007=N1007,50,ROUND(MAX(0,MIN(100,((H1007-N1007)/(O1007-N1007))*100)),0))</f>
        <v/>
      </c>
      <c r="AF1007" s="11">
        <f>ROUND(MAX(0,MIN(100,50+((H1007-K1007)/K1007)*1000)),0)</f>
        <v/>
      </c>
      <c r="AG1007" s="11">
        <f>IFERROR(ROUND(MAX(0,MIN(100,50+25*LN(MAX(0.01,X1007)))),0),25)</f>
        <v/>
      </c>
      <c r="AH1007" s="11">
        <f>ROUND(IF(M1007&lt;=-30,0,IF(M1007&lt;=-20,20,IF(M1007&lt;=-10,50,100))),0)</f>
        <v/>
      </c>
      <c r="AI1007" s="11">
        <f>ROUND(MAX(0,MIN(100,50+(Z1007*10))),0)</f>
        <v/>
      </c>
      <c r="AJ1007" s="11">
        <f>IFERROR(IF(--AA1007&gt;=80,"خرید قوی",IF(--AA1007&gt;=70,"خرید مشروط",IF(--AA1007&gt;=60,"مراقبت",IF(--AA1007&gt;=45,"ضعیف","عدم ورود")))),"")</f>
        <v/>
      </c>
    </row>
    <row r="1008">
      <c r="A1008" s="12">
        <f>'دیده بان بازار'!A1011</f>
        <v/>
      </c>
      <c r="B1008" s="13">
        <f>'دیده بان بازار'!B1011</f>
        <v/>
      </c>
      <c r="C1008" s="13">
        <f>'دیده بان بازار'!C1011</f>
        <v/>
      </c>
      <c r="D1008" s="13">
        <f>'دیده بان بازار'!D1011</f>
        <v/>
      </c>
      <c r="E1008" s="14">
        <f>'دیده بان بازار'!E1011</f>
        <v/>
      </c>
      <c r="F1008" s="13">
        <f>'دیده بان بازار'!F1011</f>
        <v/>
      </c>
      <c r="G1008" s="13">
        <f>'دیده بان بازار'!G1011</f>
        <v/>
      </c>
      <c r="H1008" s="13">
        <f>'دیده بان بازار'!H1011</f>
        <v/>
      </c>
      <c r="I1008" s="13">
        <f>'دیده بان بازار'!I1011</f>
        <v/>
      </c>
      <c r="J1008" s="13">
        <f>'دیده بان بازار'!J1011</f>
        <v/>
      </c>
      <c r="K1008" s="13">
        <f>'دیده بان بازار'!K1011</f>
        <v/>
      </c>
      <c r="L1008" s="13">
        <f>'دیده بان بازار'!L1011</f>
        <v/>
      </c>
      <c r="M1008" s="13">
        <f>'دیده بان بازار'!M1011</f>
        <v/>
      </c>
      <c r="N1008" s="13">
        <f>'دیده بان بازار'!N1011</f>
        <v/>
      </c>
      <c r="O1008" s="13">
        <f>'دیده بان بازار'!O1011</f>
        <v/>
      </c>
      <c r="P1008" s="13">
        <f>'دیده بان بازار'!P1011</f>
        <v/>
      </c>
      <c r="Q1008" s="13">
        <f>'دیده بان بازار'!Q1011</f>
        <v/>
      </c>
      <c r="R1008" s="13">
        <f>'دیده بان بازار'!R1011</f>
        <v/>
      </c>
      <c r="S1008" s="13">
        <f>'دیده بان بازار'!S1011</f>
        <v/>
      </c>
      <c r="T1008" s="13">
        <f>'دیده بان بازار'!T1011</f>
        <v/>
      </c>
      <c r="U1008" s="13">
        <f>'دیده بان بازار'!U1011</f>
        <v/>
      </c>
      <c r="V1008" s="13">
        <f>'دیده بان بازار'!V1011</f>
        <v/>
      </c>
      <c r="W1008" s="6">
        <f>'دیده بان بازار'!W1011</f>
        <v/>
      </c>
      <c r="X1008" s="11">
        <f>IFERROR(IF(OR(R1008&lt;=0,W1008&lt;=0,S1008&lt;=0,V1008&lt;=0),0,ROUND((S1008/R1008)/(V1008/W1008),2)),0)</f>
        <v/>
      </c>
      <c r="Y1008" s="11">
        <f>IFERROR(IF(OR(S1008&lt;=0,V1008&lt;=0),0,ROUND(S1008/V1008,2)),0)</f>
        <v/>
      </c>
      <c r="Z1008" s="11">
        <f>IFERROR(J1008-M1008,0)</f>
        <v/>
      </c>
      <c r="AA1008" s="11">
        <f>IFERROR(ROUND(MAX(0,MIN(100,((AB1008*0.2)+(AC1008*0.15)+(AD1008*0.15)+(AE1008*0.1)+(AF1008*0.1)+(AG1008*0.15)+(MIN(Y1008/3,1)*100*0.1)+(AI1008*0.05))*((AH1008/100)*0.25+0.75))),0),0)</f>
        <v/>
      </c>
      <c r="AB1008" s="11">
        <f>ROUND(MAX(0,MIN(100,((M1008+10)/20)*100)),0)</f>
        <v/>
      </c>
      <c r="AC1008" s="11">
        <f>IFERROR(IF(D1008&lt;=0,0,ROUND(COUNTIFS($D$4:$D$3359,"&lt;="&amp;D1008,$D$4:$D$3359,"&gt;0")/COUNTIF($D$4:$D$3359,"&gt;0")*100,0)),0)</f>
        <v/>
      </c>
      <c r="AD1008" s="11">
        <f>IF(E1008&lt;=0,0,ROUND(MAX(0,MIN(100,(LOG10(1+E1008/1000000000)/LOG10(101))*100)),0))</f>
        <v/>
      </c>
      <c r="AE1008" s="11">
        <f>IF(O1008=N1008,50,ROUND(MAX(0,MIN(100,((H1008-N1008)/(O1008-N1008))*100)),0))</f>
        <v/>
      </c>
      <c r="AF1008" s="11">
        <f>ROUND(MAX(0,MIN(100,50+((H1008-K1008)/K1008)*1000)),0)</f>
        <v/>
      </c>
      <c r="AG1008" s="11">
        <f>IFERROR(ROUND(MAX(0,MIN(100,50+25*LN(MAX(0.01,X1008)))),0),25)</f>
        <v/>
      </c>
      <c r="AH1008" s="11">
        <f>ROUND(IF(M1008&lt;=-30,0,IF(M1008&lt;=-20,20,IF(M1008&lt;=-10,50,100))),0)</f>
        <v/>
      </c>
      <c r="AI1008" s="11">
        <f>ROUND(MAX(0,MIN(100,50+(Z1008*10))),0)</f>
        <v/>
      </c>
      <c r="AJ1008" s="11">
        <f>IFERROR(IF(--AA1008&gt;=80,"خرید قوی",IF(--AA1008&gt;=70,"خرید مشروط",IF(--AA1008&gt;=60,"مراقبت",IF(--AA1008&gt;=45,"ضعیف","عدم ورود")))),"")</f>
        <v/>
      </c>
    </row>
    <row r="1009">
      <c r="A1009" s="15">
        <f>'دیده بان بازار'!A1012</f>
        <v/>
      </c>
      <c r="B1009" s="16">
        <f>'دیده بان بازار'!B1012</f>
        <v/>
      </c>
      <c r="C1009" s="16">
        <f>'دیده بان بازار'!C1012</f>
        <v/>
      </c>
      <c r="D1009" s="16">
        <f>'دیده بان بازار'!D1012</f>
        <v/>
      </c>
      <c r="E1009" s="17">
        <f>'دیده بان بازار'!E1012</f>
        <v/>
      </c>
      <c r="F1009" s="16">
        <f>'دیده بان بازار'!F1012</f>
        <v/>
      </c>
      <c r="G1009" s="16">
        <f>'دیده بان بازار'!G1012</f>
        <v/>
      </c>
      <c r="H1009" s="16">
        <f>'دیده بان بازار'!H1012</f>
        <v/>
      </c>
      <c r="I1009" s="16">
        <f>'دیده بان بازار'!I1012</f>
        <v/>
      </c>
      <c r="J1009" s="16">
        <f>'دیده بان بازار'!J1012</f>
        <v/>
      </c>
      <c r="K1009" s="16">
        <f>'دیده بان بازار'!K1012</f>
        <v/>
      </c>
      <c r="L1009" s="16">
        <f>'دیده بان بازار'!L1012</f>
        <v/>
      </c>
      <c r="M1009" s="16">
        <f>'دیده بان بازار'!M1012</f>
        <v/>
      </c>
      <c r="N1009" s="16">
        <f>'دیده بان بازار'!N1012</f>
        <v/>
      </c>
      <c r="O1009" s="16">
        <f>'دیده بان بازار'!O1012</f>
        <v/>
      </c>
      <c r="P1009" s="16">
        <f>'دیده بان بازار'!P1012</f>
        <v/>
      </c>
      <c r="Q1009" s="16">
        <f>'دیده بان بازار'!Q1012</f>
        <v/>
      </c>
      <c r="R1009" s="16">
        <f>'دیده بان بازار'!R1012</f>
        <v/>
      </c>
      <c r="S1009" s="16">
        <f>'دیده بان بازار'!S1012</f>
        <v/>
      </c>
      <c r="T1009" s="16">
        <f>'دیده بان بازار'!T1012</f>
        <v/>
      </c>
      <c r="U1009" s="16">
        <f>'دیده بان بازار'!U1012</f>
        <v/>
      </c>
      <c r="V1009" s="16">
        <f>'دیده بان بازار'!V1012</f>
        <v/>
      </c>
      <c r="W1009" s="7">
        <f>'دیده بان بازار'!W1012</f>
        <v/>
      </c>
      <c r="X1009" s="11">
        <f>IFERROR(IF(OR(R1009&lt;=0,W1009&lt;=0,S1009&lt;=0,V1009&lt;=0),0,ROUND((S1009/R1009)/(V1009/W1009),2)),0)</f>
        <v/>
      </c>
      <c r="Y1009" s="11">
        <f>IFERROR(IF(OR(S1009&lt;=0,V1009&lt;=0),0,ROUND(S1009/V1009,2)),0)</f>
        <v/>
      </c>
      <c r="Z1009" s="11">
        <f>IFERROR(J1009-M1009,0)</f>
        <v/>
      </c>
      <c r="AA1009" s="11">
        <f>IFERROR(ROUND(MAX(0,MIN(100,((AB1009*0.2)+(AC1009*0.15)+(AD1009*0.15)+(AE1009*0.1)+(AF1009*0.1)+(AG1009*0.15)+(MIN(Y1009/3,1)*100*0.1)+(AI1009*0.05))*((AH1009/100)*0.25+0.75))),0),0)</f>
        <v/>
      </c>
      <c r="AB1009" s="11">
        <f>ROUND(MAX(0,MIN(100,((M1009+10)/20)*100)),0)</f>
        <v/>
      </c>
      <c r="AC1009" s="11">
        <f>IFERROR(IF(D1009&lt;=0,0,ROUND(COUNTIFS($D$4:$D$3359,"&lt;="&amp;D1009,$D$4:$D$3359,"&gt;0")/COUNTIF($D$4:$D$3359,"&gt;0")*100,0)),0)</f>
        <v/>
      </c>
      <c r="AD1009" s="11">
        <f>IF(E1009&lt;=0,0,ROUND(MAX(0,MIN(100,(LOG10(1+E1009/1000000000)/LOG10(101))*100)),0))</f>
        <v/>
      </c>
      <c r="AE1009" s="11">
        <f>IF(O1009=N1009,50,ROUND(MAX(0,MIN(100,((H1009-N1009)/(O1009-N1009))*100)),0))</f>
        <v/>
      </c>
      <c r="AF1009" s="11">
        <f>ROUND(MAX(0,MIN(100,50+((H1009-K1009)/K1009)*1000)),0)</f>
        <v/>
      </c>
      <c r="AG1009" s="11">
        <f>IFERROR(ROUND(MAX(0,MIN(100,50+25*LN(MAX(0.01,X1009)))),0),25)</f>
        <v/>
      </c>
      <c r="AH1009" s="11">
        <f>ROUND(IF(M1009&lt;=-30,0,IF(M1009&lt;=-20,20,IF(M1009&lt;=-10,50,100))),0)</f>
        <v/>
      </c>
      <c r="AI1009" s="11">
        <f>ROUND(MAX(0,MIN(100,50+(Z1009*10))),0)</f>
        <v/>
      </c>
      <c r="AJ1009" s="11">
        <f>IFERROR(IF(--AA1009&gt;=80,"خرید قوی",IF(--AA1009&gt;=70,"خرید مشروط",IF(--AA1009&gt;=60,"مراقبت",IF(--AA1009&gt;=45,"ضعیف","عدم ورود")))),"")</f>
        <v/>
      </c>
    </row>
    <row r="1010">
      <c r="A1010" s="12">
        <f>'دیده بان بازار'!A1013</f>
        <v/>
      </c>
      <c r="B1010" s="13">
        <f>'دیده بان بازار'!B1013</f>
        <v/>
      </c>
      <c r="C1010" s="13">
        <f>'دیده بان بازار'!C1013</f>
        <v/>
      </c>
      <c r="D1010" s="13">
        <f>'دیده بان بازار'!D1013</f>
        <v/>
      </c>
      <c r="E1010" s="14">
        <f>'دیده بان بازار'!E1013</f>
        <v/>
      </c>
      <c r="F1010" s="13">
        <f>'دیده بان بازار'!F1013</f>
        <v/>
      </c>
      <c r="G1010" s="13">
        <f>'دیده بان بازار'!G1013</f>
        <v/>
      </c>
      <c r="H1010" s="13">
        <f>'دیده بان بازار'!H1013</f>
        <v/>
      </c>
      <c r="I1010" s="13">
        <f>'دیده بان بازار'!I1013</f>
        <v/>
      </c>
      <c r="J1010" s="13">
        <f>'دیده بان بازار'!J1013</f>
        <v/>
      </c>
      <c r="K1010" s="13">
        <f>'دیده بان بازار'!K1013</f>
        <v/>
      </c>
      <c r="L1010" s="13">
        <f>'دیده بان بازار'!L1013</f>
        <v/>
      </c>
      <c r="M1010" s="13">
        <f>'دیده بان بازار'!M1013</f>
        <v/>
      </c>
      <c r="N1010" s="13">
        <f>'دیده بان بازار'!N1013</f>
        <v/>
      </c>
      <c r="O1010" s="13">
        <f>'دیده بان بازار'!O1013</f>
        <v/>
      </c>
      <c r="P1010" s="13">
        <f>'دیده بان بازار'!P1013</f>
        <v/>
      </c>
      <c r="Q1010" s="13">
        <f>'دیده بان بازار'!Q1013</f>
        <v/>
      </c>
      <c r="R1010" s="13">
        <f>'دیده بان بازار'!R1013</f>
        <v/>
      </c>
      <c r="S1010" s="13">
        <f>'دیده بان بازار'!S1013</f>
        <v/>
      </c>
      <c r="T1010" s="13">
        <f>'دیده بان بازار'!T1013</f>
        <v/>
      </c>
      <c r="U1010" s="13">
        <f>'دیده بان بازار'!U1013</f>
        <v/>
      </c>
      <c r="V1010" s="13">
        <f>'دیده بان بازار'!V1013</f>
        <v/>
      </c>
      <c r="W1010" s="6">
        <f>'دیده بان بازار'!W1013</f>
        <v/>
      </c>
      <c r="X1010" s="11">
        <f>IFERROR(IF(OR(R1010&lt;=0,W1010&lt;=0,S1010&lt;=0,V1010&lt;=0),0,ROUND((S1010/R1010)/(V1010/W1010),2)),0)</f>
        <v/>
      </c>
      <c r="Y1010" s="11">
        <f>IFERROR(IF(OR(S1010&lt;=0,V1010&lt;=0),0,ROUND(S1010/V1010,2)),0)</f>
        <v/>
      </c>
      <c r="Z1010" s="11">
        <f>IFERROR(J1010-M1010,0)</f>
        <v/>
      </c>
      <c r="AA1010" s="11">
        <f>IFERROR(ROUND(MAX(0,MIN(100,((AB1010*0.2)+(AC1010*0.15)+(AD1010*0.15)+(AE1010*0.1)+(AF1010*0.1)+(AG1010*0.15)+(MIN(Y1010/3,1)*100*0.1)+(AI1010*0.05))*((AH1010/100)*0.25+0.75))),0),0)</f>
        <v/>
      </c>
      <c r="AB1010" s="11">
        <f>ROUND(MAX(0,MIN(100,((M1010+10)/20)*100)),0)</f>
        <v/>
      </c>
      <c r="AC1010" s="11">
        <f>IFERROR(IF(D1010&lt;=0,0,ROUND(COUNTIFS($D$4:$D$3359,"&lt;="&amp;D1010,$D$4:$D$3359,"&gt;0")/COUNTIF($D$4:$D$3359,"&gt;0")*100,0)),0)</f>
        <v/>
      </c>
      <c r="AD1010" s="11">
        <f>IF(E1010&lt;=0,0,ROUND(MAX(0,MIN(100,(LOG10(1+E1010/1000000000)/LOG10(101))*100)),0))</f>
        <v/>
      </c>
      <c r="AE1010" s="11">
        <f>IF(O1010=N1010,50,ROUND(MAX(0,MIN(100,((H1010-N1010)/(O1010-N1010))*100)),0))</f>
        <v/>
      </c>
      <c r="AF1010" s="11">
        <f>ROUND(MAX(0,MIN(100,50+((H1010-K1010)/K1010)*1000)),0)</f>
        <v/>
      </c>
      <c r="AG1010" s="11">
        <f>IFERROR(ROUND(MAX(0,MIN(100,50+25*LN(MAX(0.01,X1010)))),0),25)</f>
        <v/>
      </c>
      <c r="AH1010" s="11">
        <f>ROUND(IF(M1010&lt;=-30,0,IF(M1010&lt;=-20,20,IF(M1010&lt;=-10,50,100))),0)</f>
        <v/>
      </c>
      <c r="AI1010" s="11">
        <f>ROUND(MAX(0,MIN(100,50+(Z1010*10))),0)</f>
        <v/>
      </c>
      <c r="AJ1010" s="11">
        <f>IFERROR(IF(--AA1010&gt;=80,"خرید قوی",IF(--AA1010&gt;=70,"خرید مشروط",IF(--AA1010&gt;=60,"مراقبت",IF(--AA1010&gt;=45,"ضعیف","عدم ورود")))),"")</f>
        <v/>
      </c>
    </row>
    <row r="1011">
      <c r="A1011" s="15">
        <f>'دیده بان بازار'!A1014</f>
        <v/>
      </c>
      <c r="B1011" s="16">
        <f>'دیده بان بازار'!B1014</f>
        <v/>
      </c>
      <c r="C1011" s="16">
        <f>'دیده بان بازار'!C1014</f>
        <v/>
      </c>
      <c r="D1011" s="16">
        <f>'دیده بان بازار'!D1014</f>
        <v/>
      </c>
      <c r="E1011" s="17">
        <f>'دیده بان بازار'!E1014</f>
        <v/>
      </c>
      <c r="F1011" s="16">
        <f>'دیده بان بازار'!F1014</f>
        <v/>
      </c>
      <c r="G1011" s="16">
        <f>'دیده بان بازار'!G1014</f>
        <v/>
      </c>
      <c r="H1011" s="16">
        <f>'دیده بان بازار'!H1014</f>
        <v/>
      </c>
      <c r="I1011" s="16">
        <f>'دیده بان بازار'!I1014</f>
        <v/>
      </c>
      <c r="J1011" s="16">
        <f>'دیده بان بازار'!J1014</f>
        <v/>
      </c>
      <c r="K1011" s="16">
        <f>'دیده بان بازار'!K1014</f>
        <v/>
      </c>
      <c r="L1011" s="16">
        <f>'دیده بان بازار'!L1014</f>
        <v/>
      </c>
      <c r="M1011" s="16">
        <f>'دیده بان بازار'!M1014</f>
        <v/>
      </c>
      <c r="N1011" s="16">
        <f>'دیده بان بازار'!N1014</f>
        <v/>
      </c>
      <c r="O1011" s="16">
        <f>'دیده بان بازار'!O1014</f>
        <v/>
      </c>
      <c r="P1011" s="16">
        <f>'دیده بان بازار'!P1014</f>
        <v/>
      </c>
      <c r="Q1011" s="16">
        <f>'دیده بان بازار'!Q1014</f>
        <v/>
      </c>
      <c r="R1011" s="16">
        <f>'دیده بان بازار'!R1014</f>
        <v/>
      </c>
      <c r="S1011" s="16">
        <f>'دیده بان بازار'!S1014</f>
        <v/>
      </c>
      <c r="T1011" s="16">
        <f>'دیده بان بازار'!T1014</f>
        <v/>
      </c>
      <c r="U1011" s="16">
        <f>'دیده بان بازار'!U1014</f>
        <v/>
      </c>
      <c r="V1011" s="16">
        <f>'دیده بان بازار'!V1014</f>
        <v/>
      </c>
      <c r="W1011" s="7">
        <f>'دیده بان بازار'!W1014</f>
        <v/>
      </c>
      <c r="X1011" s="11">
        <f>IFERROR(IF(OR(R1011&lt;=0,W1011&lt;=0,S1011&lt;=0,V1011&lt;=0),0,ROUND((S1011/R1011)/(V1011/W1011),2)),0)</f>
        <v/>
      </c>
      <c r="Y1011" s="11">
        <f>IFERROR(IF(OR(S1011&lt;=0,V1011&lt;=0),0,ROUND(S1011/V1011,2)),0)</f>
        <v/>
      </c>
      <c r="Z1011" s="11">
        <f>IFERROR(J1011-M1011,0)</f>
        <v/>
      </c>
      <c r="AA1011" s="11">
        <f>IFERROR(ROUND(MAX(0,MIN(100,((AB1011*0.2)+(AC1011*0.15)+(AD1011*0.15)+(AE1011*0.1)+(AF1011*0.1)+(AG1011*0.15)+(MIN(Y1011/3,1)*100*0.1)+(AI1011*0.05))*((AH1011/100)*0.25+0.75))),0),0)</f>
        <v/>
      </c>
      <c r="AB1011" s="11">
        <f>ROUND(MAX(0,MIN(100,((M1011+10)/20)*100)),0)</f>
        <v/>
      </c>
      <c r="AC1011" s="11">
        <f>IFERROR(IF(D1011&lt;=0,0,ROUND(COUNTIFS($D$4:$D$3359,"&lt;="&amp;D1011,$D$4:$D$3359,"&gt;0")/COUNTIF($D$4:$D$3359,"&gt;0")*100,0)),0)</f>
        <v/>
      </c>
      <c r="AD1011" s="11">
        <f>IF(E1011&lt;=0,0,ROUND(MAX(0,MIN(100,(LOG10(1+E1011/1000000000)/LOG10(101))*100)),0))</f>
        <v/>
      </c>
      <c r="AE1011" s="11">
        <f>IF(O1011=N1011,50,ROUND(MAX(0,MIN(100,((H1011-N1011)/(O1011-N1011))*100)),0))</f>
        <v/>
      </c>
      <c r="AF1011" s="11">
        <f>ROUND(MAX(0,MIN(100,50+((H1011-K1011)/K1011)*1000)),0)</f>
        <v/>
      </c>
      <c r="AG1011" s="11">
        <f>IFERROR(ROUND(MAX(0,MIN(100,50+25*LN(MAX(0.01,X1011)))),0),25)</f>
        <v/>
      </c>
      <c r="AH1011" s="11">
        <f>ROUND(IF(M1011&lt;=-30,0,IF(M1011&lt;=-20,20,IF(M1011&lt;=-10,50,100))),0)</f>
        <v/>
      </c>
      <c r="AI1011" s="11">
        <f>ROUND(MAX(0,MIN(100,50+(Z1011*10))),0)</f>
        <v/>
      </c>
      <c r="AJ1011" s="11">
        <f>IFERROR(IF(--AA1011&gt;=80,"خرید قوی",IF(--AA1011&gt;=70,"خرید مشروط",IF(--AA1011&gt;=60,"مراقبت",IF(--AA1011&gt;=45,"ضعیف","عدم ورود")))),"")</f>
        <v/>
      </c>
    </row>
    <row r="1012">
      <c r="A1012" s="12">
        <f>'دیده بان بازار'!A1015</f>
        <v/>
      </c>
      <c r="B1012" s="13">
        <f>'دیده بان بازار'!B1015</f>
        <v/>
      </c>
      <c r="C1012" s="13">
        <f>'دیده بان بازار'!C1015</f>
        <v/>
      </c>
      <c r="D1012" s="13">
        <f>'دیده بان بازار'!D1015</f>
        <v/>
      </c>
      <c r="E1012" s="14">
        <f>'دیده بان بازار'!E1015</f>
        <v/>
      </c>
      <c r="F1012" s="13">
        <f>'دیده بان بازار'!F1015</f>
        <v/>
      </c>
      <c r="G1012" s="13">
        <f>'دیده بان بازار'!G1015</f>
        <v/>
      </c>
      <c r="H1012" s="13">
        <f>'دیده بان بازار'!H1015</f>
        <v/>
      </c>
      <c r="I1012" s="13">
        <f>'دیده بان بازار'!I1015</f>
        <v/>
      </c>
      <c r="J1012" s="13">
        <f>'دیده بان بازار'!J1015</f>
        <v/>
      </c>
      <c r="K1012" s="13">
        <f>'دیده بان بازار'!K1015</f>
        <v/>
      </c>
      <c r="L1012" s="13">
        <f>'دیده بان بازار'!L1015</f>
        <v/>
      </c>
      <c r="M1012" s="13">
        <f>'دیده بان بازار'!M1015</f>
        <v/>
      </c>
      <c r="N1012" s="13">
        <f>'دیده بان بازار'!N1015</f>
        <v/>
      </c>
      <c r="O1012" s="13">
        <f>'دیده بان بازار'!O1015</f>
        <v/>
      </c>
      <c r="P1012" s="13">
        <f>'دیده بان بازار'!P1015</f>
        <v/>
      </c>
      <c r="Q1012" s="13">
        <f>'دیده بان بازار'!Q1015</f>
        <v/>
      </c>
      <c r="R1012" s="13">
        <f>'دیده بان بازار'!R1015</f>
        <v/>
      </c>
      <c r="S1012" s="13">
        <f>'دیده بان بازار'!S1015</f>
        <v/>
      </c>
      <c r="T1012" s="13">
        <f>'دیده بان بازار'!T1015</f>
        <v/>
      </c>
      <c r="U1012" s="13">
        <f>'دیده بان بازار'!U1015</f>
        <v/>
      </c>
      <c r="V1012" s="13">
        <f>'دیده بان بازار'!V1015</f>
        <v/>
      </c>
      <c r="W1012" s="6">
        <f>'دیده بان بازار'!W1015</f>
        <v/>
      </c>
      <c r="X1012" s="11">
        <f>IFERROR(IF(OR(R1012&lt;=0,W1012&lt;=0,S1012&lt;=0,V1012&lt;=0),0,ROUND((S1012/R1012)/(V1012/W1012),2)),0)</f>
        <v/>
      </c>
      <c r="Y1012" s="11">
        <f>IFERROR(IF(OR(S1012&lt;=0,V1012&lt;=0),0,ROUND(S1012/V1012,2)),0)</f>
        <v/>
      </c>
      <c r="Z1012" s="11">
        <f>IFERROR(J1012-M1012,0)</f>
        <v/>
      </c>
      <c r="AA1012" s="11">
        <f>IFERROR(ROUND(MAX(0,MIN(100,((AB1012*0.2)+(AC1012*0.15)+(AD1012*0.15)+(AE1012*0.1)+(AF1012*0.1)+(AG1012*0.15)+(MIN(Y1012/3,1)*100*0.1)+(AI1012*0.05))*((AH1012/100)*0.25+0.75))),0),0)</f>
        <v/>
      </c>
      <c r="AB1012" s="11">
        <f>ROUND(MAX(0,MIN(100,((M1012+10)/20)*100)),0)</f>
        <v/>
      </c>
      <c r="AC1012" s="11">
        <f>IFERROR(IF(D1012&lt;=0,0,ROUND(COUNTIFS($D$4:$D$3359,"&lt;="&amp;D1012,$D$4:$D$3359,"&gt;0")/COUNTIF($D$4:$D$3359,"&gt;0")*100,0)),0)</f>
        <v/>
      </c>
      <c r="AD1012" s="11">
        <f>IF(E1012&lt;=0,0,ROUND(MAX(0,MIN(100,(LOG10(1+E1012/1000000000)/LOG10(101))*100)),0))</f>
        <v/>
      </c>
      <c r="AE1012" s="11">
        <f>IF(O1012=N1012,50,ROUND(MAX(0,MIN(100,((H1012-N1012)/(O1012-N1012))*100)),0))</f>
        <v/>
      </c>
      <c r="AF1012" s="11">
        <f>ROUND(MAX(0,MIN(100,50+((H1012-K1012)/K1012)*1000)),0)</f>
        <v/>
      </c>
      <c r="AG1012" s="11">
        <f>IFERROR(ROUND(MAX(0,MIN(100,50+25*LN(MAX(0.01,X1012)))),0),25)</f>
        <v/>
      </c>
      <c r="AH1012" s="11">
        <f>ROUND(IF(M1012&lt;=-30,0,IF(M1012&lt;=-20,20,IF(M1012&lt;=-10,50,100))),0)</f>
        <v/>
      </c>
      <c r="AI1012" s="11">
        <f>ROUND(MAX(0,MIN(100,50+(Z1012*10))),0)</f>
        <v/>
      </c>
      <c r="AJ1012" s="11">
        <f>IFERROR(IF(--AA1012&gt;=80,"خرید قوی",IF(--AA1012&gt;=70,"خرید مشروط",IF(--AA1012&gt;=60,"مراقبت",IF(--AA1012&gt;=45,"ضعیف","عدم ورود")))),"")</f>
        <v/>
      </c>
    </row>
    <row r="1013">
      <c r="A1013" s="15">
        <f>'دیده بان بازار'!A1016</f>
        <v/>
      </c>
      <c r="B1013" s="16">
        <f>'دیده بان بازار'!B1016</f>
        <v/>
      </c>
      <c r="C1013" s="16">
        <f>'دیده بان بازار'!C1016</f>
        <v/>
      </c>
      <c r="D1013" s="16">
        <f>'دیده بان بازار'!D1016</f>
        <v/>
      </c>
      <c r="E1013" s="17">
        <f>'دیده بان بازار'!E1016</f>
        <v/>
      </c>
      <c r="F1013" s="16">
        <f>'دیده بان بازار'!F1016</f>
        <v/>
      </c>
      <c r="G1013" s="16">
        <f>'دیده بان بازار'!G1016</f>
        <v/>
      </c>
      <c r="H1013" s="16">
        <f>'دیده بان بازار'!H1016</f>
        <v/>
      </c>
      <c r="I1013" s="16">
        <f>'دیده بان بازار'!I1016</f>
        <v/>
      </c>
      <c r="J1013" s="16">
        <f>'دیده بان بازار'!J1016</f>
        <v/>
      </c>
      <c r="K1013" s="16">
        <f>'دیده بان بازار'!K1016</f>
        <v/>
      </c>
      <c r="L1013" s="16">
        <f>'دیده بان بازار'!L1016</f>
        <v/>
      </c>
      <c r="M1013" s="16">
        <f>'دیده بان بازار'!M1016</f>
        <v/>
      </c>
      <c r="N1013" s="16">
        <f>'دیده بان بازار'!N1016</f>
        <v/>
      </c>
      <c r="O1013" s="16">
        <f>'دیده بان بازار'!O1016</f>
        <v/>
      </c>
      <c r="P1013" s="16">
        <f>'دیده بان بازار'!P1016</f>
        <v/>
      </c>
      <c r="Q1013" s="16">
        <f>'دیده بان بازار'!Q1016</f>
        <v/>
      </c>
      <c r="R1013" s="16">
        <f>'دیده بان بازار'!R1016</f>
        <v/>
      </c>
      <c r="S1013" s="16">
        <f>'دیده بان بازار'!S1016</f>
        <v/>
      </c>
      <c r="T1013" s="16">
        <f>'دیده بان بازار'!T1016</f>
        <v/>
      </c>
      <c r="U1013" s="16">
        <f>'دیده بان بازار'!U1016</f>
        <v/>
      </c>
      <c r="V1013" s="16">
        <f>'دیده بان بازار'!V1016</f>
        <v/>
      </c>
      <c r="W1013" s="7">
        <f>'دیده بان بازار'!W1016</f>
        <v/>
      </c>
      <c r="X1013" s="11">
        <f>IFERROR(IF(OR(R1013&lt;=0,W1013&lt;=0,S1013&lt;=0,V1013&lt;=0),0,ROUND((S1013/R1013)/(V1013/W1013),2)),0)</f>
        <v/>
      </c>
      <c r="Y1013" s="11">
        <f>IFERROR(IF(OR(S1013&lt;=0,V1013&lt;=0),0,ROUND(S1013/V1013,2)),0)</f>
        <v/>
      </c>
      <c r="Z1013" s="11">
        <f>IFERROR(J1013-M1013,0)</f>
        <v/>
      </c>
      <c r="AA1013" s="11">
        <f>IFERROR(ROUND(MAX(0,MIN(100,((AB1013*0.2)+(AC1013*0.15)+(AD1013*0.15)+(AE1013*0.1)+(AF1013*0.1)+(AG1013*0.15)+(MIN(Y1013/3,1)*100*0.1)+(AI1013*0.05))*((AH1013/100)*0.25+0.75))),0),0)</f>
        <v/>
      </c>
      <c r="AB1013" s="11">
        <f>ROUND(MAX(0,MIN(100,((M1013+10)/20)*100)),0)</f>
        <v/>
      </c>
      <c r="AC1013" s="11">
        <f>IFERROR(IF(D1013&lt;=0,0,ROUND(COUNTIFS($D$4:$D$3359,"&lt;="&amp;D1013,$D$4:$D$3359,"&gt;0")/COUNTIF($D$4:$D$3359,"&gt;0")*100,0)),0)</f>
        <v/>
      </c>
      <c r="AD1013" s="11">
        <f>IF(E1013&lt;=0,0,ROUND(MAX(0,MIN(100,(LOG10(1+E1013/1000000000)/LOG10(101))*100)),0))</f>
        <v/>
      </c>
      <c r="AE1013" s="11">
        <f>IF(O1013=N1013,50,ROUND(MAX(0,MIN(100,((H1013-N1013)/(O1013-N1013))*100)),0))</f>
        <v/>
      </c>
      <c r="AF1013" s="11">
        <f>ROUND(MAX(0,MIN(100,50+((H1013-K1013)/K1013)*1000)),0)</f>
        <v/>
      </c>
      <c r="AG1013" s="11">
        <f>IFERROR(ROUND(MAX(0,MIN(100,50+25*LN(MAX(0.01,X1013)))),0),25)</f>
        <v/>
      </c>
      <c r="AH1013" s="11">
        <f>ROUND(IF(M1013&lt;=-30,0,IF(M1013&lt;=-20,20,IF(M1013&lt;=-10,50,100))),0)</f>
        <v/>
      </c>
      <c r="AI1013" s="11">
        <f>ROUND(MAX(0,MIN(100,50+(Z1013*10))),0)</f>
        <v/>
      </c>
      <c r="AJ1013" s="11">
        <f>IFERROR(IF(--AA1013&gt;=80,"خرید قوی",IF(--AA1013&gt;=70,"خرید مشروط",IF(--AA1013&gt;=60,"مراقبت",IF(--AA1013&gt;=45,"ضعیف","عدم ورود")))),"")</f>
        <v/>
      </c>
    </row>
    <row r="1014">
      <c r="A1014" s="12">
        <f>'دیده بان بازار'!A1017</f>
        <v/>
      </c>
      <c r="B1014" s="13">
        <f>'دیده بان بازار'!B1017</f>
        <v/>
      </c>
      <c r="C1014" s="13">
        <f>'دیده بان بازار'!C1017</f>
        <v/>
      </c>
      <c r="D1014" s="13">
        <f>'دیده بان بازار'!D1017</f>
        <v/>
      </c>
      <c r="E1014" s="14">
        <f>'دیده بان بازار'!E1017</f>
        <v/>
      </c>
      <c r="F1014" s="13">
        <f>'دیده بان بازار'!F1017</f>
        <v/>
      </c>
      <c r="G1014" s="13">
        <f>'دیده بان بازار'!G1017</f>
        <v/>
      </c>
      <c r="H1014" s="13">
        <f>'دیده بان بازار'!H1017</f>
        <v/>
      </c>
      <c r="I1014" s="13">
        <f>'دیده بان بازار'!I1017</f>
        <v/>
      </c>
      <c r="J1014" s="13">
        <f>'دیده بان بازار'!J1017</f>
        <v/>
      </c>
      <c r="K1014" s="13">
        <f>'دیده بان بازار'!K1017</f>
        <v/>
      </c>
      <c r="L1014" s="13">
        <f>'دیده بان بازار'!L1017</f>
        <v/>
      </c>
      <c r="M1014" s="13">
        <f>'دیده بان بازار'!M1017</f>
        <v/>
      </c>
      <c r="N1014" s="13">
        <f>'دیده بان بازار'!N1017</f>
        <v/>
      </c>
      <c r="O1014" s="13">
        <f>'دیده بان بازار'!O1017</f>
        <v/>
      </c>
      <c r="P1014" s="13">
        <f>'دیده بان بازار'!P1017</f>
        <v/>
      </c>
      <c r="Q1014" s="13">
        <f>'دیده بان بازار'!Q1017</f>
        <v/>
      </c>
      <c r="R1014" s="13">
        <f>'دیده بان بازار'!R1017</f>
        <v/>
      </c>
      <c r="S1014" s="13">
        <f>'دیده بان بازار'!S1017</f>
        <v/>
      </c>
      <c r="T1014" s="13">
        <f>'دیده بان بازار'!T1017</f>
        <v/>
      </c>
      <c r="U1014" s="13">
        <f>'دیده بان بازار'!U1017</f>
        <v/>
      </c>
      <c r="V1014" s="13">
        <f>'دیده بان بازار'!V1017</f>
        <v/>
      </c>
      <c r="W1014" s="6">
        <f>'دیده بان بازار'!W1017</f>
        <v/>
      </c>
      <c r="X1014" s="11">
        <f>IFERROR(IF(OR(R1014&lt;=0,W1014&lt;=0,S1014&lt;=0,V1014&lt;=0),0,ROUND((S1014/R1014)/(V1014/W1014),2)),0)</f>
        <v/>
      </c>
      <c r="Y1014" s="11">
        <f>IFERROR(IF(OR(S1014&lt;=0,V1014&lt;=0),0,ROUND(S1014/V1014,2)),0)</f>
        <v/>
      </c>
      <c r="Z1014" s="11">
        <f>IFERROR(J1014-M1014,0)</f>
        <v/>
      </c>
      <c r="AA1014" s="11">
        <f>IFERROR(ROUND(MAX(0,MIN(100,((AB1014*0.2)+(AC1014*0.15)+(AD1014*0.15)+(AE1014*0.1)+(AF1014*0.1)+(AG1014*0.15)+(MIN(Y1014/3,1)*100*0.1)+(AI1014*0.05))*((AH1014/100)*0.25+0.75))),0),0)</f>
        <v/>
      </c>
      <c r="AB1014" s="11">
        <f>ROUND(MAX(0,MIN(100,((M1014+10)/20)*100)),0)</f>
        <v/>
      </c>
      <c r="AC1014" s="11">
        <f>IFERROR(IF(D1014&lt;=0,0,ROUND(COUNTIFS($D$4:$D$3359,"&lt;="&amp;D1014,$D$4:$D$3359,"&gt;0")/COUNTIF($D$4:$D$3359,"&gt;0")*100,0)),0)</f>
        <v/>
      </c>
      <c r="AD1014" s="11">
        <f>IF(E1014&lt;=0,0,ROUND(MAX(0,MIN(100,(LOG10(1+E1014/1000000000)/LOG10(101))*100)),0))</f>
        <v/>
      </c>
      <c r="AE1014" s="11">
        <f>IF(O1014=N1014,50,ROUND(MAX(0,MIN(100,((H1014-N1014)/(O1014-N1014))*100)),0))</f>
        <v/>
      </c>
      <c r="AF1014" s="11">
        <f>ROUND(MAX(0,MIN(100,50+((H1014-K1014)/K1014)*1000)),0)</f>
        <v/>
      </c>
      <c r="AG1014" s="11">
        <f>IFERROR(ROUND(MAX(0,MIN(100,50+25*LN(MAX(0.01,X1014)))),0),25)</f>
        <v/>
      </c>
      <c r="AH1014" s="11">
        <f>ROUND(IF(M1014&lt;=-30,0,IF(M1014&lt;=-20,20,IF(M1014&lt;=-10,50,100))),0)</f>
        <v/>
      </c>
      <c r="AI1014" s="11">
        <f>ROUND(MAX(0,MIN(100,50+(Z1014*10))),0)</f>
        <v/>
      </c>
      <c r="AJ1014" s="11">
        <f>IFERROR(IF(--AA1014&gt;=80,"خرید قوی",IF(--AA1014&gt;=70,"خرید مشروط",IF(--AA1014&gt;=60,"مراقبت",IF(--AA1014&gt;=45,"ضعیف","عدم ورود")))),"")</f>
        <v/>
      </c>
    </row>
    <row r="1015">
      <c r="A1015" s="15">
        <f>'دیده بان بازار'!A1018</f>
        <v/>
      </c>
      <c r="B1015" s="16">
        <f>'دیده بان بازار'!B1018</f>
        <v/>
      </c>
      <c r="C1015" s="16">
        <f>'دیده بان بازار'!C1018</f>
        <v/>
      </c>
      <c r="D1015" s="16">
        <f>'دیده بان بازار'!D1018</f>
        <v/>
      </c>
      <c r="E1015" s="17">
        <f>'دیده بان بازار'!E1018</f>
        <v/>
      </c>
      <c r="F1015" s="16">
        <f>'دیده بان بازار'!F1018</f>
        <v/>
      </c>
      <c r="G1015" s="16">
        <f>'دیده بان بازار'!G1018</f>
        <v/>
      </c>
      <c r="H1015" s="16">
        <f>'دیده بان بازار'!H1018</f>
        <v/>
      </c>
      <c r="I1015" s="16">
        <f>'دیده بان بازار'!I1018</f>
        <v/>
      </c>
      <c r="J1015" s="16">
        <f>'دیده بان بازار'!J1018</f>
        <v/>
      </c>
      <c r="K1015" s="16">
        <f>'دیده بان بازار'!K1018</f>
        <v/>
      </c>
      <c r="L1015" s="16">
        <f>'دیده بان بازار'!L1018</f>
        <v/>
      </c>
      <c r="M1015" s="16">
        <f>'دیده بان بازار'!M1018</f>
        <v/>
      </c>
      <c r="N1015" s="16">
        <f>'دیده بان بازار'!N1018</f>
        <v/>
      </c>
      <c r="O1015" s="16">
        <f>'دیده بان بازار'!O1018</f>
        <v/>
      </c>
      <c r="P1015" s="16">
        <f>'دیده بان بازار'!P1018</f>
        <v/>
      </c>
      <c r="Q1015" s="16">
        <f>'دیده بان بازار'!Q1018</f>
        <v/>
      </c>
      <c r="R1015" s="16">
        <f>'دیده بان بازار'!R1018</f>
        <v/>
      </c>
      <c r="S1015" s="16">
        <f>'دیده بان بازار'!S1018</f>
        <v/>
      </c>
      <c r="T1015" s="16">
        <f>'دیده بان بازار'!T1018</f>
        <v/>
      </c>
      <c r="U1015" s="16">
        <f>'دیده بان بازار'!U1018</f>
        <v/>
      </c>
      <c r="V1015" s="16">
        <f>'دیده بان بازار'!V1018</f>
        <v/>
      </c>
      <c r="W1015" s="7">
        <f>'دیده بان بازار'!W1018</f>
        <v/>
      </c>
      <c r="X1015" s="11">
        <f>IFERROR(IF(OR(R1015&lt;=0,W1015&lt;=0,S1015&lt;=0,V1015&lt;=0),0,ROUND((S1015/R1015)/(V1015/W1015),2)),0)</f>
        <v/>
      </c>
      <c r="Y1015" s="11">
        <f>IFERROR(IF(OR(S1015&lt;=0,V1015&lt;=0),0,ROUND(S1015/V1015,2)),0)</f>
        <v/>
      </c>
      <c r="Z1015" s="11">
        <f>IFERROR(J1015-M1015,0)</f>
        <v/>
      </c>
      <c r="AA1015" s="11">
        <f>IFERROR(ROUND(MAX(0,MIN(100,((AB1015*0.2)+(AC1015*0.15)+(AD1015*0.15)+(AE1015*0.1)+(AF1015*0.1)+(AG1015*0.15)+(MIN(Y1015/3,1)*100*0.1)+(AI1015*0.05))*((AH1015/100)*0.25+0.75))),0),0)</f>
        <v/>
      </c>
      <c r="AB1015" s="11">
        <f>ROUND(MAX(0,MIN(100,((M1015+10)/20)*100)),0)</f>
        <v/>
      </c>
      <c r="AC1015" s="11">
        <f>IFERROR(IF(D1015&lt;=0,0,ROUND(COUNTIFS($D$4:$D$3359,"&lt;="&amp;D1015,$D$4:$D$3359,"&gt;0")/COUNTIF($D$4:$D$3359,"&gt;0")*100,0)),0)</f>
        <v/>
      </c>
      <c r="AD1015" s="11">
        <f>IF(E1015&lt;=0,0,ROUND(MAX(0,MIN(100,(LOG10(1+E1015/1000000000)/LOG10(101))*100)),0))</f>
        <v/>
      </c>
      <c r="AE1015" s="11">
        <f>IF(O1015=N1015,50,ROUND(MAX(0,MIN(100,((H1015-N1015)/(O1015-N1015))*100)),0))</f>
        <v/>
      </c>
      <c r="AF1015" s="11">
        <f>ROUND(MAX(0,MIN(100,50+((H1015-K1015)/K1015)*1000)),0)</f>
        <v/>
      </c>
      <c r="AG1015" s="11">
        <f>IFERROR(ROUND(MAX(0,MIN(100,50+25*LN(MAX(0.01,X1015)))),0),25)</f>
        <v/>
      </c>
      <c r="AH1015" s="11">
        <f>ROUND(IF(M1015&lt;=-30,0,IF(M1015&lt;=-20,20,IF(M1015&lt;=-10,50,100))),0)</f>
        <v/>
      </c>
      <c r="AI1015" s="11">
        <f>ROUND(MAX(0,MIN(100,50+(Z1015*10))),0)</f>
        <v/>
      </c>
      <c r="AJ1015" s="11">
        <f>IFERROR(IF(--AA1015&gt;=80,"خرید قوی",IF(--AA1015&gt;=70,"خرید مشروط",IF(--AA1015&gt;=60,"مراقبت",IF(--AA1015&gt;=45,"ضعیف","عدم ورود")))),"")</f>
        <v/>
      </c>
    </row>
    <row r="1016">
      <c r="A1016" s="12">
        <f>'دیده بان بازار'!A1019</f>
        <v/>
      </c>
      <c r="B1016" s="13">
        <f>'دیده بان بازار'!B1019</f>
        <v/>
      </c>
      <c r="C1016" s="13">
        <f>'دیده بان بازار'!C1019</f>
        <v/>
      </c>
      <c r="D1016" s="13">
        <f>'دیده بان بازار'!D1019</f>
        <v/>
      </c>
      <c r="E1016" s="14">
        <f>'دیده بان بازار'!E1019</f>
        <v/>
      </c>
      <c r="F1016" s="13">
        <f>'دیده بان بازار'!F1019</f>
        <v/>
      </c>
      <c r="G1016" s="13">
        <f>'دیده بان بازار'!G1019</f>
        <v/>
      </c>
      <c r="H1016" s="13">
        <f>'دیده بان بازار'!H1019</f>
        <v/>
      </c>
      <c r="I1016" s="13">
        <f>'دیده بان بازار'!I1019</f>
        <v/>
      </c>
      <c r="J1016" s="13">
        <f>'دیده بان بازار'!J1019</f>
        <v/>
      </c>
      <c r="K1016" s="13">
        <f>'دیده بان بازار'!K1019</f>
        <v/>
      </c>
      <c r="L1016" s="13">
        <f>'دیده بان بازار'!L1019</f>
        <v/>
      </c>
      <c r="M1016" s="13">
        <f>'دیده بان بازار'!M1019</f>
        <v/>
      </c>
      <c r="N1016" s="13">
        <f>'دیده بان بازار'!N1019</f>
        <v/>
      </c>
      <c r="O1016" s="13">
        <f>'دیده بان بازار'!O1019</f>
        <v/>
      </c>
      <c r="P1016" s="13">
        <f>'دیده بان بازار'!P1019</f>
        <v/>
      </c>
      <c r="Q1016" s="13">
        <f>'دیده بان بازار'!Q1019</f>
        <v/>
      </c>
      <c r="R1016" s="13">
        <f>'دیده بان بازار'!R1019</f>
        <v/>
      </c>
      <c r="S1016" s="13">
        <f>'دیده بان بازار'!S1019</f>
        <v/>
      </c>
      <c r="T1016" s="13">
        <f>'دیده بان بازار'!T1019</f>
        <v/>
      </c>
      <c r="U1016" s="13">
        <f>'دیده بان بازار'!U1019</f>
        <v/>
      </c>
      <c r="V1016" s="13">
        <f>'دیده بان بازار'!V1019</f>
        <v/>
      </c>
      <c r="W1016" s="6">
        <f>'دیده بان بازار'!W1019</f>
        <v/>
      </c>
      <c r="X1016" s="11">
        <f>IFERROR(IF(OR(R1016&lt;=0,W1016&lt;=0,S1016&lt;=0,V1016&lt;=0),0,ROUND((S1016/R1016)/(V1016/W1016),2)),0)</f>
        <v/>
      </c>
      <c r="Y1016" s="11">
        <f>IFERROR(IF(OR(S1016&lt;=0,V1016&lt;=0),0,ROUND(S1016/V1016,2)),0)</f>
        <v/>
      </c>
      <c r="Z1016" s="11">
        <f>IFERROR(J1016-M1016,0)</f>
        <v/>
      </c>
      <c r="AA1016" s="11">
        <f>IFERROR(ROUND(MAX(0,MIN(100,((AB1016*0.2)+(AC1016*0.15)+(AD1016*0.15)+(AE1016*0.1)+(AF1016*0.1)+(AG1016*0.15)+(MIN(Y1016/3,1)*100*0.1)+(AI1016*0.05))*((AH1016/100)*0.25+0.75))),0),0)</f>
        <v/>
      </c>
      <c r="AB1016" s="11">
        <f>ROUND(MAX(0,MIN(100,((M1016+10)/20)*100)),0)</f>
        <v/>
      </c>
      <c r="AC1016" s="11">
        <f>IFERROR(IF(D1016&lt;=0,0,ROUND(COUNTIFS($D$4:$D$3359,"&lt;="&amp;D1016,$D$4:$D$3359,"&gt;0")/COUNTIF($D$4:$D$3359,"&gt;0")*100,0)),0)</f>
        <v/>
      </c>
      <c r="AD1016" s="11">
        <f>IF(E1016&lt;=0,0,ROUND(MAX(0,MIN(100,(LOG10(1+E1016/1000000000)/LOG10(101))*100)),0))</f>
        <v/>
      </c>
      <c r="AE1016" s="11">
        <f>IF(O1016=N1016,50,ROUND(MAX(0,MIN(100,((H1016-N1016)/(O1016-N1016))*100)),0))</f>
        <v/>
      </c>
      <c r="AF1016" s="11">
        <f>ROUND(MAX(0,MIN(100,50+((H1016-K1016)/K1016)*1000)),0)</f>
        <v/>
      </c>
      <c r="AG1016" s="11">
        <f>IFERROR(ROUND(MAX(0,MIN(100,50+25*LN(MAX(0.01,X1016)))),0),25)</f>
        <v/>
      </c>
      <c r="AH1016" s="11">
        <f>ROUND(IF(M1016&lt;=-30,0,IF(M1016&lt;=-20,20,IF(M1016&lt;=-10,50,100))),0)</f>
        <v/>
      </c>
      <c r="AI1016" s="11">
        <f>ROUND(MAX(0,MIN(100,50+(Z1016*10))),0)</f>
        <v/>
      </c>
      <c r="AJ1016" s="11">
        <f>IFERROR(IF(--AA1016&gt;=80,"خرید قوی",IF(--AA1016&gt;=70,"خرید مشروط",IF(--AA1016&gt;=60,"مراقبت",IF(--AA1016&gt;=45,"ضعیف","عدم ورود")))),"")</f>
        <v/>
      </c>
    </row>
    <row r="1017">
      <c r="A1017" s="15">
        <f>'دیده بان بازار'!A1020</f>
        <v/>
      </c>
      <c r="B1017" s="16">
        <f>'دیده بان بازار'!B1020</f>
        <v/>
      </c>
      <c r="C1017" s="16">
        <f>'دیده بان بازار'!C1020</f>
        <v/>
      </c>
      <c r="D1017" s="16">
        <f>'دیده بان بازار'!D1020</f>
        <v/>
      </c>
      <c r="E1017" s="17">
        <f>'دیده بان بازار'!E1020</f>
        <v/>
      </c>
      <c r="F1017" s="16">
        <f>'دیده بان بازار'!F1020</f>
        <v/>
      </c>
      <c r="G1017" s="16">
        <f>'دیده بان بازار'!G1020</f>
        <v/>
      </c>
      <c r="H1017" s="16">
        <f>'دیده بان بازار'!H1020</f>
        <v/>
      </c>
      <c r="I1017" s="16">
        <f>'دیده بان بازار'!I1020</f>
        <v/>
      </c>
      <c r="J1017" s="16">
        <f>'دیده بان بازار'!J1020</f>
        <v/>
      </c>
      <c r="K1017" s="16">
        <f>'دیده بان بازار'!K1020</f>
        <v/>
      </c>
      <c r="L1017" s="16">
        <f>'دیده بان بازار'!L1020</f>
        <v/>
      </c>
      <c r="M1017" s="16">
        <f>'دیده بان بازار'!M1020</f>
        <v/>
      </c>
      <c r="N1017" s="16">
        <f>'دیده بان بازار'!N1020</f>
        <v/>
      </c>
      <c r="O1017" s="16">
        <f>'دیده بان بازار'!O1020</f>
        <v/>
      </c>
      <c r="P1017" s="16">
        <f>'دیده بان بازار'!P1020</f>
        <v/>
      </c>
      <c r="Q1017" s="16">
        <f>'دیده بان بازار'!Q1020</f>
        <v/>
      </c>
      <c r="R1017" s="16">
        <f>'دیده بان بازار'!R1020</f>
        <v/>
      </c>
      <c r="S1017" s="16">
        <f>'دیده بان بازار'!S1020</f>
        <v/>
      </c>
      <c r="T1017" s="16">
        <f>'دیده بان بازار'!T1020</f>
        <v/>
      </c>
      <c r="U1017" s="16">
        <f>'دیده بان بازار'!U1020</f>
        <v/>
      </c>
      <c r="V1017" s="16">
        <f>'دیده بان بازار'!V1020</f>
        <v/>
      </c>
      <c r="W1017" s="7">
        <f>'دیده بان بازار'!W1020</f>
        <v/>
      </c>
      <c r="X1017" s="11">
        <f>IFERROR(IF(OR(R1017&lt;=0,W1017&lt;=0,S1017&lt;=0,V1017&lt;=0),0,ROUND((S1017/R1017)/(V1017/W1017),2)),0)</f>
        <v/>
      </c>
      <c r="Y1017" s="11">
        <f>IFERROR(IF(OR(S1017&lt;=0,V1017&lt;=0),0,ROUND(S1017/V1017,2)),0)</f>
        <v/>
      </c>
      <c r="Z1017" s="11">
        <f>IFERROR(J1017-M1017,0)</f>
        <v/>
      </c>
      <c r="AA1017" s="11">
        <f>IFERROR(ROUND(MAX(0,MIN(100,((AB1017*0.2)+(AC1017*0.15)+(AD1017*0.15)+(AE1017*0.1)+(AF1017*0.1)+(AG1017*0.15)+(MIN(Y1017/3,1)*100*0.1)+(AI1017*0.05))*((AH1017/100)*0.25+0.75))),0),0)</f>
        <v/>
      </c>
      <c r="AB1017" s="11">
        <f>ROUND(MAX(0,MIN(100,((M1017+10)/20)*100)),0)</f>
        <v/>
      </c>
      <c r="AC1017" s="11">
        <f>IFERROR(IF(D1017&lt;=0,0,ROUND(COUNTIFS($D$4:$D$3359,"&lt;="&amp;D1017,$D$4:$D$3359,"&gt;0")/COUNTIF($D$4:$D$3359,"&gt;0")*100,0)),0)</f>
        <v/>
      </c>
      <c r="AD1017" s="11">
        <f>IF(E1017&lt;=0,0,ROUND(MAX(0,MIN(100,(LOG10(1+E1017/1000000000)/LOG10(101))*100)),0))</f>
        <v/>
      </c>
      <c r="AE1017" s="11">
        <f>IF(O1017=N1017,50,ROUND(MAX(0,MIN(100,((H1017-N1017)/(O1017-N1017))*100)),0))</f>
        <v/>
      </c>
      <c r="AF1017" s="11">
        <f>ROUND(MAX(0,MIN(100,50+((H1017-K1017)/K1017)*1000)),0)</f>
        <v/>
      </c>
      <c r="AG1017" s="11">
        <f>IFERROR(ROUND(MAX(0,MIN(100,50+25*LN(MAX(0.01,X1017)))),0),25)</f>
        <v/>
      </c>
      <c r="AH1017" s="11">
        <f>ROUND(IF(M1017&lt;=-30,0,IF(M1017&lt;=-20,20,IF(M1017&lt;=-10,50,100))),0)</f>
        <v/>
      </c>
      <c r="AI1017" s="11">
        <f>ROUND(MAX(0,MIN(100,50+(Z1017*10))),0)</f>
        <v/>
      </c>
      <c r="AJ1017" s="11">
        <f>IFERROR(IF(--AA1017&gt;=80,"خرید قوی",IF(--AA1017&gt;=70,"خرید مشروط",IF(--AA1017&gt;=60,"مراقبت",IF(--AA1017&gt;=45,"ضعیف","عدم ورود")))),"")</f>
        <v/>
      </c>
    </row>
    <row r="1018">
      <c r="A1018" s="12">
        <f>'دیده بان بازار'!A1021</f>
        <v/>
      </c>
      <c r="B1018" s="13">
        <f>'دیده بان بازار'!B1021</f>
        <v/>
      </c>
      <c r="C1018" s="13">
        <f>'دیده بان بازار'!C1021</f>
        <v/>
      </c>
      <c r="D1018" s="13">
        <f>'دیده بان بازار'!D1021</f>
        <v/>
      </c>
      <c r="E1018" s="14">
        <f>'دیده بان بازار'!E1021</f>
        <v/>
      </c>
      <c r="F1018" s="13">
        <f>'دیده بان بازار'!F1021</f>
        <v/>
      </c>
      <c r="G1018" s="13">
        <f>'دیده بان بازار'!G1021</f>
        <v/>
      </c>
      <c r="H1018" s="13">
        <f>'دیده بان بازار'!H1021</f>
        <v/>
      </c>
      <c r="I1018" s="13">
        <f>'دیده بان بازار'!I1021</f>
        <v/>
      </c>
      <c r="J1018" s="13">
        <f>'دیده بان بازار'!J1021</f>
        <v/>
      </c>
      <c r="K1018" s="13">
        <f>'دیده بان بازار'!K1021</f>
        <v/>
      </c>
      <c r="L1018" s="13">
        <f>'دیده بان بازار'!L1021</f>
        <v/>
      </c>
      <c r="M1018" s="13">
        <f>'دیده بان بازار'!M1021</f>
        <v/>
      </c>
      <c r="N1018" s="13">
        <f>'دیده بان بازار'!N1021</f>
        <v/>
      </c>
      <c r="O1018" s="13">
        <f>'دیده بان بازار'!O1021</f>
        <v/>
      </c>
      <c r="P1018" s="13">
        <f>'دیده بان بازار'!P1021</f>
        <v/>
      </c>
      <c r="Q1018" s="13">
        <f>'دیده بان بازار'!Q1021</f>
        <v/>
      </c>
      <c r="R1018" s="13">
        <f>'دیده بان بازار'!R1021</f>
        <v/>
      </c>
      <c r="S1018" s="13">
        <f>'دیده بان بازار'!S1021</f>
        <v/>
      </c>
      <c r="T1018" s="13">
        <f>'دیده بان بازار'!T1021</f>
        <v/>
      </c>
      <c r="U1018" s="13">
        <f>'دیده بان بازار'!U1021</f>
        <v/>
      </c>
      <c r="V1018" s="13">
        <f>'دیده بان بازار'!V1021</f>
        <v/>
      </c>
      <c r="W1018" s="6">
        <f>'دیده بان بازار'!W1021</f>
        <v/>
      </c>
      <c r="X1018" s="11">
        <f>IFERROR(IF(OR(R1018&lt;=0,W1018&lt;=0,S1018&lt;=0,V1018&lt;=0),0,ROUND((S1018/R1018)/(V1018/W1018),2)),0)</f>
        <v/>
      </c>
      <c r="Y1018" s="11">
        <f>IFERROR(IF(OR(S1018&lt;=0,V1018&lt;=0),0,ROUND(S1018/V1018,2)),0)</f>
        <v/>
      </c>
      <c r="Z1018" s="11">
        <f>IFERROR(J1018-M1018,0)</f>
        <v/>
      </c>
      <c r="AA1018" s="11">
        <f>IFERROR(ROUND(MAX(0,MIN(100,((AB1018*0.2)+(AC1018*0.15)+(AD1018*0.15)+(AE1018*0.1)+(AF1018*0.1)+(AG1018*0.15)+(MIN(Y1018/3,1)*100*0.1)+(AI1018*0.05))*((AH1018/100)*0.25+0.75))),0),0)</f>
        <v/>
      </c>
      <c r="AB1018" s="11">
        <f>ROUND(MAX(0,MIN(100,((M1018+10)/20)*100)),0)</f>
        <v/>
      </c>
      <c r="AC1018" s="11">
        <f>IFERROR(IF(D1018&lt;=0,0,ROUND(COUNTIFS($D$4:$D$3359,"&lt;="&amp;D1018,$D$4:$D$3359,"&gt;0")/COUNTIF($D$4:$D$3359,"&gt;0")*100,0)),0)</f>
        <v/>
      </c>
      <c r="AD1018" s="11">
        <f>IF(E1018&lt;=0,0,ROUND(MAX(0,MIN(100,(LOG10(1+E1018/1000000000)/LOG10(101))*100)),0))</f>
        <v/>
      </c>
      <c r="AE1018" s="11">
        <f>IF(O1018=N1018,50,ROUND(MAX(0,MIN(100,((H1018-N1018)/(O1018-N1018))*100)),0))</f>
        <v/>
      </c>
      <c r="AF1018" s="11">
        <f>ROUND(MAX(0,MIN(100,50+((H1018-K1018)/K1018)*1000)),0)</f>
        <v/>
      </c>
      <c r="AG1018" s="11">
        <f>IFERROR(ROUND(MAX(0,MIN(100,50+25*LN(MAX(0.01,X1018)))),0),25)</f>
        <v/>
      </c>
      <c r="AH1018" s="11">
        <f>ROUND(IF(M1018&lt;=-30,0,IF(M1018&lt;=-20,20,IF(M1018&lt;=-10,50,100))),0)</f>
        <v/>
      </c>
      <c r="AI1018" s="11">
        <f>ROUND(MAX(0,MIN(100,50+(Z1018*10))),0)</f>
        <v/>
      </c>
      <c r="AJ1018" s="11">
        <f>IFERROR(IF(--AA1018&gt;=80,"خرید قوی",IF(--AA1018&gt;=70,"خرید مشروط",IF(--AA1018&gt;=60,"مراقبت",IF(--AA1018&gt;=45,"ضعیف","عدم ورود")))),"")</f>
        <v/>
      </c>
    </row>
    <row r="1019">
      <c r="A1019" s="15">
        <f>'دیده بان بازار'!A1022</f>
        <v/>
      </c>
      <c r="B1019" s="16">
        <f>'دیده بان بازار'!B1022</f>
        <v/>
      </c>
      <c r="C1019" s="16">
        <f>'دیده بان بازار'!C1022</f>
        <v/>
      </c>
      <c r="D1019" s="16">
        <f>'دیده بان بازار'!D1022</f>
        <v/>
      </c>
      <c r="E1019" s="17">
        <f>'دیده بان بازار'!E1022</f>
        <v/>
      </c>
      <c r="F1019" s="16">
        <f>'دیده بان بازار'!F1022</f>
        <v/>
      </c>
      <c r="G1019" s="16">
        <f>'دیده بان بازار'!G1022</f>
        <v/>
      </c>
      <c r="H1019" s="16">
        <f>'دیده بان بازار'!H1022</f>
        <v/>
      </c>
      <c r="I1019" s="16">
        <f>'دیده بان بازار'!I1022</f>
        <v/>
      </c>
      <c r="J1019" s="16">
        <f>'دیده بان بازار'!J1022</f>
        <v/>
      </c>
      <c r="K1019" s="16">
        <f>'دیده بان بازار'!K1022</f>
        <v/>
      </c>
      <c r="L1019" s="16">
        <f>'دیده بان بازار'!L1022</f>
        <v/>
      </c>
      <c r="M1019" s="16">
        <f>'دیده بان بازار'!M1022</f>
        <v/>
      </c>
      <c r="N1019" s="16">
        <f>'دیده بان بازار'!N1022</f>
        <v/>
      </c>
      <c r="O1019" s="16">
        <f>'دیده بان بازار'!O1022</f>
        <v/>
      </c>
      <c r="P1019" s="16">
        <f>'دیده بان بازار'!P1022</f>
        <v/>
      </c>
      <c r="Q1019" s="16">
        <f>'دیده بان بازار'!Q1022</f>
        <v/>
      </c>
      <c r="R1019" s="16">
        <f>'دیده بان بازار'!R1022</f>
        <v/>
      </c>
      <c r="S1019" s="16">
        <f>'دیده بان بازار'!S1022</f>
        <v/>
      </c>
      <c r="T1019" s="16">
        <f>'دیده بان بازار'!T1022</f>
        <v/>
      </c>
      <c r="U1019" s="16">
        <f>'دیده بان بازار'!U1022</f>
        <v/>
      </c>
      <c r="V1019" s="16">
        <f>'دیده بان بازار'!V1022</f>
        <v/>
      </c>
      <c r="W1019" s="7">
        <f>'دیده بان بازار'!W1022</f>
        <v/>
      </c>
      <c r="X1019" s="11">
        <f>IFERROR(IF(OR(R1019&lt;=0,W1019&lt;=0,S1019&lt;=0,V1019&lt;=0),0,ROUND((S1019/R1019)/(V1019/W1019),2)),0)</f>
        <v/>
      </c>
      <c r="Y1019" s="11">
        <f>IFERROR(IF(OR(S1019&lt;=0,V1019&lt;=0),0,ROUND(S1019/V1019,2)),0)</f>
        <v/>
      </c>
      <c r="Z1019" s="11">
        <f>IFERROR(J1019-M1019,0)</f>
        <v/>
      </c>
      <c r="AA1019" s="11">
        <f>IFERROR(ROUND(MAX(0,MIN(100,((AB1019*0.2)+(AC1019*0.15)+(AD1019*0.15)+(AE1019*0.1)+(AF1019*0.1)+(AG1019*0.15)+(MIN(Y1019/3,1)*100*0.1)+(AI1019*0.05))*((AH1019/100)*0.25+0.75))),0),0)</f>
        <v/>
      </c>
      <c r="AB1019" s="11">
        <f>ROUND(MAX(0,MIN(100,((M1019+10)/20)*100)),0)</f>
        <v/>
      </c>
      <c r="AC1019" s="11">
        <f>IFERROR(IF(D1019&lt;=0,0,ROUND(COUNTIFS($D$4:$D$3359,"&lt;="&amp;D1019,$D$4:$D$3359,"&gt;0")/COUNTIF($D$4:$D$3359,"&gt;0")*100,0)),0)</f>
        <v/>
      </c>
      <c r="AD1019" s="11">
        <f>IF(E1019&lt;=0,0,ROUND(MAX(0,MIN(100,(LOG10(1+E1019/1000000000)/LOG10(101))*100)),0))</f>
        <v/>
      </c>
      <c r="AE1019" s="11">
        <f>IF(O1019=N1019,50,ROUND(MAX(0,MIN(100,((H1019-N1019)/(O1019-N1019))*100)),0))</f>
        <v/>
      </c>
      <c r="AF1019" s="11">
        <f>ROUND(MAX(0,MIN(100,50+((H1019-K1019)/K1019)*1000)),0)</f>
        <v/>
      </c>
      <c r="AG1019" s="11">
        <f>IFERROR(ROUND(MAX(0,MIN(100,50+25*LN(MAX(0.01,X1019)))),0),25)</f>
        <v/>
      </c>
      <c r="AH1019" s="11">
        <f>ROUND(IF(M1019&lt;=-30,0,IF(M1019&lt;=-20,20,IF(M1019&lt;=-10,50,100))),0)</f>
        <v/>
      </c>
      <c r="AI1019" s="11">
        <f>ROUND(MAX(0,MIN(100,50+(Z1019*10))),0)</f>
        <v/>
      </c>
      <c r="AJ1019" s="11">
        <f>IFERROR(IF(--AA1019&gt;=80,"خرید قوی",IF(--AA1019&gt;=70,"خرید مشروط",IF(--AA1019&gt;=60,"مراقبت",IF(--AA1019&gt;=45,"ضعیف","عدم ورود")))),"")</f>
        <v/>
      </c>
    </row>
    <row r="1020">
      <c r="A1020" s="12">
        <f>'دیده بان بازار'!A1023</f>
        <v/>
      </c>
      <c r="B1020" s="13">
        <f>'دیده بان بازار'!B1023</f>
        <v/>
      </c>
      <c r="C1020" s="13">
        <f>'دیده بان بازار'!C1023</f>
        <v/>
      </c>
      <c r="D1020" s="13">
        <f>'دیده بان بازار'!D1023</f>
        <v/>
      </c>
      <c r="E1020" s="14">
        <f>'دیده بان بازار'!E1023</f>
        <v/>
      </c>
      <c r="F1020" s="13">
        <f>'دیده بان بازار'!F1023</f>
        <v/>
      </c>
      <c r="G1020" s="13">
        <f>'دیده بان بازار'!G1023</f>
        <v/>
      </c>
      <c r="H1020" s="13">
        <f>'دیده بان بازار'!H1023</f>
        <v/>
      </c>
      <c r="I1020" s="13">
        <f>'دیده بان بازار'!I1023</f>
        <v/>
      </c>
      <c r="J1020" s="13">
        <f>'دیده بان بازار'!J1023</f>
        <v/>
      </c>
      <c r="K1020" s="13">
        <f>'دیده بان بازار'!K1023</f>
        <v/>
      </c>
      <c r="L1020" s="13">
        <f>'دیده بان بازار'!L1023</f>
        <v/>
      </c>
      <c r="M1020" s="13">
        <f>'دیده بان بازار'!M1023</f>
        <v/>
      </c>
      <c r="N1020" s="13">
        <f>'دیده بان بازار'!N1023</f>
        <v/>
      </c>
      <c r="O1020" s="13">
        <f>'دیده بان بازار'!O1023</f>
        <v/>
      </c>
      <c r="P1020" s="13">
        <f>'دیده بان بازار'!P1023</f>
        <v/>
      </c>
      <c r="Q1020" s="13">
        <f>'دیده بان بازار'!Q1023</f>
        <v/>
      </c>
      <c r="R1020" s="13">
        <f>'دیده بان بازار'!R1023</f>
        <v/>
      </c>
      <c r="S1020" s="13">
        <f>'دیده بان بازار'!S1023</f>
        <v/>
      </c>
      <c r="T1020" s="13">
        <f>'دیده بان بازار'!T1023</f>
        <v/>
      </c>
      <c r="U1020" s="13">
        <f>'دیده بان بازار'!U1023</f>
        <v/>
      </c>
      <c r="V1020" s="13">
        <f>'دیده بان بازار'!V1023</f>
        <v/>
      </c>
      <c r="W1020" s="6">
        <f>'دیده بان بازار'!W1023</f>
        <v/>
      </c>
      <c r="X1020" s="11">
        <f>IFERROR(IF(OR(R1020&lt;=0,W1020&lt;=0,S1020&lt;=0,V1020&lt;=0),0,ROUND((S1020/R1020)/(V1020/W1020),2)),0)</f>
        <v/>
      </c>
      <c r="Y1020" s="11">
        <f>IFERROR(IF(OR(S1020&lt;=0,V1020&lt;=0),0,ROUND(S1020/V1020,2)),0)</f>
        <v/>
      </c>
      <c r="Z1020" s="11">
        <f>IFERROR(J1020-M1020,0)</f>
        <v/>
      </c>
      <c r="AA1020" s="11">
        <f>IFERROR(ROUND(MAX(0,MIN(100,((AB1020*0.2)+(AC1020*0.15)+(AD1020*0.15)+(AE1020*0.1)+(AF1020*0.1)+(AG1020*0.15)+(MIN(Y1020/3,1)*100*0.1)+(AI1020*0.05))*((AH1020/100)*0.25+0.75))),0),0)</f>
        <v/>
      </c>
      <c r="AB1020" s="11">
        <f>ROUND(MAX(0,MIN(100,((M1020+10)/20)*100)),0)</f>
        <v/>
      </c>
      <c r="AC1020" s="11">
        <f>IFERROR(IF(D1020&lt;=0,0,ROUND(COUNTIFS($D$4:$D$3359,"&lt;="&amp;D1020,$D$4:$D$3359,"&gt;0")/COUNTIF($D$4:$D$3359,"&gt;0")*100,0)),0)</f>
        <v/>
      </c>
      <c r="AD1020" s="11">
        <f>IF(E1020&lt;=0,0,ROUND(MAX(0,MIN(100,(LOG10(1+E1020/1000000000)/LOG10(101))*100)),0))</f>
        <v/>
      </c>
      <c r="AE1020" s="11">
        <f>IF(O1020=N1020,50,ROUND(MAX(0,MIN(100,((H1020-N1020)/(O1020-N1020))*100)),0))</f>
        <v/>
      </c>
      <c r="AF1020" s="11">
        <f>ROUND(MAX(0,MIN(100,50+((H1020-K1020)/K1020)*1000)),0)</f>
        <v/>
      </c>
      <c r="AG1020" s="11">
        <f>IFERROR(ROUND(MAX(0,MIN(100,50+25*LN(MAX(0.01,X1020)))),0),25)</f>
        <v/>
      </c>
      <c r="AH1020" s="11">
        <f>ROUND(IF(M1020&lt;=-30,0,IF(M1020&lt;=-20,20,IF(M1020&lt;=-10,50,100))),0)</f>
        <v/>
      </c>
      <c r="AI1020" s="11">
        <f>ROUND(MAX(0,MIN(100,50+(Z1020*10))),0)</f>
        <v/>
      </c>
      <c r="AJ1020" s="11">
        <f>IFERROR(IF(--AA1020&gt;=80,"خرید قوی",IF(--AA1020&gt;=70,"خرید مشروط",IF(--AA1020&gt;=60,"مراقبت",IF(--AA1020&gt;=45,"ضعیف","عدم ورود")))),"")</f>
        <v/>
      </c>
    </row>
    <row r="1021">
      <c r="A1021" s="15">
        <f>'دیده بان بازار'!A1024</f>
        <v/>
      </c>
      <c r="B1021" s="16">
        <f>'دیده بان بازار'!B1024</f>
        <v/>
      </c>
      <c r="C1021" s="16">
        <f>'دیده بان بازار'!C1024</f>
        <v/>
      </c>
      <c r="D1021" s="16">
        <f>'دیده بان بازار'!D1024</f>
        <v/>
      </c>
      <c r="E1021" s="17">
        <f>'دیده بان بازار'!E1024</f>
        <v/>
      </c>
      <c r="F1021" s="16">
        <f>'دیده بان بازار'!F1024</f>
        <v/>
      </c>
      <c r="G1021" s="16">
        <f>'دیده بان بازار'!G1024</f>
        <v/>
      </c>
      <c r="H1021" s="16">
        <f>'دیده بان بازار'!H1024</f>
        <v/>
      </c>
      <c r="I1021" s="16">
        <f>'دیده بان بازار'!I1024</f>
        <v/>
      </c>
      <c r="J1021" s="16">
        <f>'دیده بان بازار'!J1024</f>
        <v/>
      </c>
      <c r="K1021" s="16">
        <f>'دیده بان بازار'!K1024</f>
        <v/>
      </c>
      <c r="L1021" s="16">
        <f>'دیده بان بازار'!L1024</f>
        <v/>
      </c>
      <c r="M1021" s="16">
        <f>'دیده بان بازار'!M1024</f>
        <v/>
      </c>
      <c r="N1021" s="16">
        <f>'دیده بان بازار'!N1024</f>
        <v/>
      </c>
      <c r="O1021" s="16">
        <f>'دیده بان بازار'!O1024</f>
        <v/>
      </c>
      <c r="P1021" s="16">
        <f>'دیده بان بازار'!P1024</f>
        <v/>
      </c>
      <c r="Q1021" s="16">
        <f>'دیده بان بازار'!Q1024</f>
        <v/>
      </c>
      <c r="R1021" s="16">
        <f>'دیده بان بازار'!R1024</f>
        <v/>
      </c>
      <c r="S1021" s="16">
        <f>'دیده بان بازار'!S1024</f>
        <v/>
      </c>
      <c r="T1021" s="16">
        <f>'دیده بان بازار'!T1024</f>
        <v/>
      </c>
      <c r="U1021" s="16">
        <f>'دیده بان بازار'!U1024</f>
        <v/>
      </c>
      <c r="V1021" s="16">
        <f>'دیده بان بازار'!V1024</f>
        <v/>
      </c>
      <c r="W1021" s="7">
        <f>'دیده بان بازار'!W1024</f>
        <v/>
      </c>
      <c r="X1021" s="11">
        <f>IFERROR(IF(OR(R1021&lt;=0,W1021&lt;=0,S1021&lt;=0,V1021&lt;=0),0,ROUND((S1021/R1021)/(V1021/W1021),2)),0)</f>
        <v/>
      </c>
      <c r="Y1021" s="11">
        <f>IFERROR(IF(OR(S1021&lt;=0,V1021&lt;=0),0,ROUND(S1021/V1021,2)),0)</f>
        <v/>
      </c>
      <c r="Z1021" s="11">
        <f>IFERROR(J1021-M1021,0)</f>
        <v/>
      </c>
      <c r="AA1021" s="11">
        <f>IFERROR(ROUND(MAX(0,MIN(100,((AB1021*0.2)+(AC1021*0.15)+(AD1021*0.15)+(AE1021*0.1)+(AF1021*0.1)+(AG1021*0.15)+(MIN(Y1021/3,1)*100*0.1)+(AI1021*0.05))*((AH1021/100)*0.25+0.75))),0),0)</f>
        <v/>
      </c>
      <c r="AB1021" s="11">
        <f>ROUND(MAX(0,MIN(100,((M1021+10)/20)*100)),0)</f>
        <v/>
      </c>
      <c r="AC1021" s="11">
        <f>IFERROR(IF(D1021&lt;=0,0,ROUND(COUNTIFS($D$4:$D$3359,"&lt;="&amp;D1021,$D$4:$D$3359,"&gt;0")/COUNTIF($D$4:$D$3359,"&gt;0")*100,0)),0)</f>
        <v/>
      </c>
      <c r="AD1021" s="11">
        <f>IF(E1021&lt;=0,0,ROUND(MAX(0,MIN(100,(LOG10(1+E1021/1000000000)/LOG10(101))*100)),0))</f>
        <v/>
      </c>
      <c r="AE1021" s="11">
        <f>IF(O1021=N1021,50,ROUND(MAX(0,MIN(100,((H1021-N1021)/(O1021-N1021))*100)),0))</f>
        <v/>
      </c>
      <c r="AF1021" s="11">
        <f>ROUND(MAX(0,MIN(100,50+((H1021-K1021)/K1021)*1000)),0)</f>
        <v/>
      </c>
      <c r="AG1021" s="11">
        <f>IFERROR(ROUND(MAX(0,MIN(100,50+25*LN(MAX(0.01,X1021)))),0),25)</f>
        <v/>
      </c>
      <c r="AH1021" s="11">
        <f>ROUND(IF(M1021&lt;=-30,0,IF(M1021&lt;=-20,20,IF(M1021&lt;=-10,50,100))),0)</f>
        <v/>
      </c>
      <c r="AI1021" s="11">
        <f>ROUND(MAX(0,MIN(100,50+(Z1021*10))),0)</f>
        <v/>
      </c>
      <c r="AJ1021" s="11">
        <f>IFERROR(IF(--AA1021&gt;=80,"خرید قوی",IF(--AA1021&gt;=70,"خرید مشروط",IF(--AA1021&gt;=60,"مراقبت",IF(--AA1021&gt;=45,"ضعیف","عدم ورود")))),"")</f>
        <v/>
      </c>
    </row>
    <row r="1022">
      <c r="A1022" s="15">
        <f>'دیده بان بازار'!A1025</f>
        <v/>
      </c>
      <c r="B1022" s="16">
        <f>'دیده بان بازار'!B1025</f>
        <v/>
      </c>
      <c r="C1022" s="16">
        <f>'دیده بان بازار'!C1025</f>
        <v/>
      </c>
      <c r="D1022" s="16">
        <f>'دیده بان بازار'!D1025</f>
        <v/>
      </c>
      <c r="E1022" s="17">
        <f>'دیده بان بازار'!E1025</f>
        <v/>
      </c>
      <c r="F1022" s="16">
        <f>'دیده بان بازار'!F1025</f>
        <v/>
      </c>
      <c r="G1022" s="16">
        <f>'دیده بان بازار'!G1025</f>
        <v/>
      </c>
      <c r="H1022" s="16">
        <f>'دیده بان بازار'!H1025</f>
        <v/>
      </c>
      <c r="I1022" s="16">
        <f>'دیده بان بازار'!I1025</f>
        <v/>
      </c>
      <c r="J1022" s="16">
        <f>'دیده بان بازار'!J1025</f>
        <v/>
      </c>
      <c r="K1022" s="16">
        <f>'دیده بان بازار'!K1025</f>
        <v/>
      </c>
      <c r="L1022" s="16">
        <f>'دیده بان بازار'!L1025</f>
        <v/>
      </c>
      <c r="M1022" s="16">
        <f>'دیده بان بازار'!M1025</f>
        <v/>
      </c>
      <c r="N1022" s="16">
        <f>'دیده بان بازار'!N1025</f>
        <v/>
      </c>
      <c r="O1022" s="16">
        <f>'دیده بان بازار'!O1025</f>
        <v/>
      </c>
      <c r="P1022" s="16">
        <f>'دیده بان بازار'!P1025</f>
        <v/>
      </c>
      <c r="Q1022" s="16">
        <f>'دیده بان بازار'!Q1025</f>
        <v/>
      </c>
      <c r="R1022" s="16">
        <f>'دیده بان بازار'!R1025</f>
        <v/>
      </c>
      <c r="S1022" s="16">
        <f>'دیده بان بازار'!S1025</f>
        <v/>
      </c>
      <c r="T1022" s="16">
        <f>'دیده بان بازار'!T1025</f>
        <v/>
      </c>
      <c r="U1022" s="16">
        <f>'دیده بان بازار'!U1025</f>
        <v/>
      </c>
      <c r="V1022" s="16">
        <f>'دیده بان بازار'!V1025</f>
        <v/>
      </c>
      <c r="W1022" s="7">
        <f>'دیده بان بازار'!W1025</f>
        <v/>
      </c>
      <c r="X1022" s="11">
        <f>IFERROR(IF(OR(R1022&lt;=0,W1022&lt;=0,S1022&lt;=0,V1022&lt;=0),0,ROUND((S1022/R1022)/(V1022/W1022),2)),0)</f>
        <v/>
      </c>
      <c r="Y1022" s="11">
        <f>IFERROR(IF(OR(S1022&lt;=0,V1022&lt;=0),0,ROUND(S1022/V1022,2)),0)</f>
        <v/>
      </c>
      <c r="Z1022" s="11">
        <f>IFERROR(J1022-M1022,0)</f>
        <v/>
      </c>
      <c r="AA1022" s="11">
        <f>IFERROR(ROUND(MAX(0,MIN(100,((AB1022*0.2)+(AC1022*0.15)+(AD1022*0.15)+(AE1022*0.1)+(AF1022*0.1)+(AG1022*0.15)+(MIN(Y1022/3,1)*100*0.1)+(AI1022*0.05))*((AH1022/100)*0.25+0.75))),0),0)</f>
        <v/>
      </c>
      <c r="AB1022" s="11">
        <f>ROUND(MAX(0,MIN(100,((M1022+10)/20)*100)),0)</f>
        <v/>
      </c>
      <c r="AC1022" s="11">
        <f>IFERROR(IF(D1022&lt;=0,0,ROUND(COUNTIFS($D$4:$D$3359,"&lt;="&amp;D1022,$D$4:$D$3359,"&gt;0")/COUNTIF($D$4:$D$3359,"&gt;0")*100,0)),0)</f>
        <v/>
      </c>
      <c r="AD1022" s="11">
        <f>IF(E1022&lt;=0,0,ROUND(MAX(0,MIN(100,(LOG10(1+E1022/1000000000)/LOG10(101))*100)),0))</f>
        <v/>
      </c>
      <c r="AE1022" s="11">
        <f>IF(O1022=N1022,50,ROUND(MAX(0,MIN(100,((H1022-N1022)/(O1022-N1022))*100)),0))</f>
        <v/>
      </c>
      <c r="AF1022" s="11">
        <f>ROUND(MAX(0,MIN(100,50+((H1022-K1022)/K1022)*1000)),0)</f>
        <v/>
      </c>
      <c r="AG1022" s="11">
        <f>IFERROR(ROUND(MAX(0,MIN(100,50+25*LN(MAX(0.01,X1022)))),0),25)</f>
        <v/>
      </c>
      <c r="AH1022" s="11">
        <f>ROUND(IF(M1022&lt;=-30,0,IF(M1022&lt;=-20,20,IF(M1022&lt;=-10,50,100))),0)</f>
        <v/>
      </c>
      <c r="AI1022" s="11">
        <f>ROUND(MAX(0,MIN(100,50+(Z1022*10))),0)</f>
        <v/>
      </c>
      <c r="AJ1022" s="11">
        <f>IFERROR(IF(--AA1022&gt;=80,"خرید قوی",IF(--AA1022&gt;=70,"خرید مشروط",IF(--AA1022&gt;=60,"مراقبت",IF(--AA1022&gt;=45,"ضعیف","عدم ورود")))),"")</f>
        <v/>
      </c>
    </row>
    <row r="1023">
      <c r="A1023" s="12">
        <f>'دیده بان بازار'!A1026</f>
        <v/>
      </c>
      <c r="B1023" s="13">
        <f>'دیده بان بازار'!B1026</f>
        <v/>
      </c>
      <c r="C1023" s="13">
        <f>'دیده بان بازار'!C1026</f>
        <v/>
      </c>
      <c r="D1023" s="13">
        <f>'دیده بان بازار'!D1026</f>
        <v/>
      </c>
      <c r="E1023" s="14">
        <f>'دیده بان بازار'!E1026</f>
        <v/>
      </c>
      <c r="F1023" s="13">
        <f>'دیده بان بازار'!F1026</f>
        <v/>
      </c>
      <c r="G1023" s="13">
        <f>'دیده بان بازار'!G1026</f>
        <v/>
      </c>
      <c r="H1023" s="13">
        <f>'دیده بان بازار'!H1026</f>
        <v/>
      </c>
      <c r="I1023" s="13">
        <f>'دیده بان بازار'!I1026</f>
        <v/>
      </c>
      <c r="J1023" s="13">
        <f>'دیده بان بازار'!J1026</f>
        <v/>
      </c>
      <c r="K1023" s="13">
        <f>'دیده بان بازار'!K1026</f>
        <v/>
      </c>
      <c r="L1023" s="13">
        <f>'دیده بان بازار'!L1026</f>
        <v/>
      </c>
      <c r="M1023" s="13">
        <f>'دیده بان بازار'!M1026</f>
        <v/>
      </c>
      <c r="N1023" s="13">
        <f>'دیده بان بازار'!N1026</f>
        <v/>
      </c>
      <c r="O1023" s="13">
        <f>'دیده بان بازار'!O1026</f>
        <v/>
      </c>
      <c r="P1023" s="13">
        <f>'دیده بان بازار'!P1026</f>
        <v/>
      </c>
      <c r="Q1023" s="13">
        <f>'دیده بان بازار'!Q1026</f>
        <v/>
      </c>
      <c r="R1023" s="13">
        <f>'دیده بان بازار'!R1026</f>
        <v/>
      </c>
      <c r="S1023" s="13">
        <f>'دیده بان بازار'!S1026</f>
        <v/>
      </c>
      <c r="T1023" s="13">
        <f>'دیده بان بازار'!T1026</f>
        <v/>
      </c>
      <c r="U1023" s="13">
        <f>'دیده بان بازار'!U1026</f>
        <v/>
      </c>
      <c r="V1023" s="13">
        <f>'دیده بان بازار'!V1026</f>
        <v/>
      </c>
      <c r="W1023" s="6">
        <f>'دیده بان بازار'!W1026</f>
        <v/>
      </c>
      <c r="X1023" s="11">
        <f>IFERROR(IF(OR(R1023&lt;=0,W1023&lt;=0,S1023&lt;=0,V1023&lt;=0),0,ROUND((S1023/R1023)/(V1023/W1023),2)),0)</f>
        <v/>
      </c>
      <c r="Y1023" s="11">
        <f>IFERROR(IF(OR(S1023&lt;=0,V1023&lt;=0),0,ROUND(S1023/V1023,2)),0)</f>
        <v/>
      </c>
      <c r="Z1023" s="11">
        <f>IFERROR(J1023-M1023,0)</f>
        <v/>
      </c>
      <c r="AA1023" s="11">
        <f>IFERROR(ROUND(MAX(0,MIN(100,((AB1023*0.2)+(AC1023*0.15)+(AD1023*0.15)+(AE1023*0.1)+(AF1023*0.1)+(AG1023*0.15)+(MIN(Y1023/3,1)*100*0.1)+(AI1023*0.05))*((AH1023/100)*0.25+0.75))),0),0)</f>
        <v/>
      </c>
      <c r="AB1023" s="11">
        <f>ROUND(MAX(0,MIN(100,((M1023+10)/20)*100)),0)</f>
        <v/>
      </c>
      <c r="AC1023" s="11">
        <f>IFERROR(IF(D1023&lt;=0,0,ROUND(COUNTIFS($D$4:$D$3359,"&lt;="&amp;D1023,$D$4:$D$3359,"&gt;0")/COUNTIF($D$4:$D$3359,"&gt;0")*100,0)),0)</f>
        <v/>
      </c>
      <c r="AD1023" s="11">
        <f>IF(E1023&lt;=0,0,ROUND(MAX(0,MIN(100,(LOG10(1+E1023/1000000000)/LOG10(101))*100)),0))</f>
        <v/>
      </c>
      <c r="AE1023" s="11">
        <f>IF(O1023=N1023,50,ROUND(MAX(0,MIN(100,((H1023-N1023)/(O1023-N1023))*100)),0))</f>
        <v/>
      </c>
      <c r="AF1023" s="11">
        <f>ROUND(MAX(0,MIN(100,50+((H1023-K1023)/K1023)*1000)),0)</f>
        <v/>
      </c>
      <c r="AG1023" s="11">
        <f>IFERROR(ROUND(MAX(0,MIN(100,50+25*LN(MAX(0.01,X1023)))),0),25)</f>
        <v/>
      </c>
      <c r="AH1023" s="11">
        <f>ROUND(IF(M1023&lt;=-30,0,IF(M1023&lt;=-20,20,IF(M1023&lt;=-10,50,100))),0)</f>
        <v/>
      </c>
      <c r="AI1023" s="11">
        <f>ROUND(MAX(0,MIN(100,50+(Z1023*10))),0)</f>
        <v/>
      </c>
      <c r="AJ1023" s="11">
        <f>IFERROR(IF(--AA1023&gt;=80,"خرید قوی",IF(--AA1023&gt;=70,"خرید مشروط",IF(--AA1023&gt;=60,"مراقبت",IF(--AA1023&gt;=45,"ضعیف","عدم ورود")))),"")</f>
        <v/>
      </c>
    </row>
    <row r="1024">
      <c r="A1024" s="15">
        <f>'دیده بان بازار'!A1027</f>
        <v/>
      </c>
      <c r="B1024" s="16">
        <f>'دیده بان بازار'!B1027</f>
        <v/>
      </c>
      <c r="C1024" s="16">
        <f>'دیده بان بازار'!C1027</f>
        <v/>
      </c>
      <c r="D1024" s="16">
        <f>'دیده بان بازار'!D1027</f>
        <v/>
      </c>
      <c r="E1024" s="17">
        <f>'دیده بان بازار'!E1027</f>
        <v/>
      </c>
      <c r="F1024" s="16">
        <f>'دیده بان بازار'!F1027</f>
        <v/>
      </c>
      <c r="G1024" s="16">
        <f>'دیده بان بازار'!G1027</f>
        <v/>
      </c>
      <c r="H1024" s="16">
        <f>'دیده بان بازار'!H1027</f>
        <v/>
      </c>
      <c r="I1024" s="16">
        <f>'دیده بان بازار'!I1027</f>
        <v/>
      </c>
      <c r="J1024" s="16">
        <f>'دیده بان بازار'!J1027</f>
        <v/>
      </c>
      <c r="K1024" s="16">
        <f>'دیده بان بازار'!K1027</f>
        <v/>
      </c>
      <c r="L1024" s="16">
        <f>'دیده بان بازار'!L1027</f>
        <v/>
      </c>
      <c r="M1024" s="16">
        <f>'دیده بان بازار'!M1027</f>
        <v/>
      </c>
      <c r="N1024" s="16">
        <f>'دیده بان بازار'!N1027</f>
        <v/>
      </c>
      <c r="O1024" s="16">
        <f>'دیده بان بازار'!O1027</f>
        <v/>
      </c>
      <c r="P1024" s="16">
        <f>'دیده بان بازار'!P1027</f>
        <v/>
      </c>
      <c r="Q1024" s="16">
        <f>'دیده بان بازار'!Q1027</f>
        <v/>
      </c>
      <c r="R1024" s="16">
        <f>'دیده بان بازار'!R1027</f>
        <v/>
      </c>
      <c r="S1024" s="16">
        <f>'دیده بان بازار'!S1027</f>
        <v/>
      </c>
      <c r="T1024" s="16">
        <f>'دیده بان بازار'!T1027</f>
        <v/>
      </c>
      <c r="U1024" s="16">
        <f>'دیده بان بازار'!U1027</f>
        <v/>
      </c>
      <c r="V1024" s="16">
        <f>'دیده بان بازار'!V1027</f>
        <v/>
      </c>
      <c r="W1024" s="7">
        <f>'دیده بان بازار'!W1027</f>
        <v/>
      </c>
      <c r="X1024" s="11">
        <f>IFERROR(IF(OR(R1024&lt;=0,W1024&lt;=0,S1024&lt;=0,V1024&lt;=0),0,ROUND((S1024/R1024)/(V1024/W1024),2)),0)</f>
        <v/>
      </c>
      <c r="Y1024" s="11">
        <f>IFERROR(IF(OR(S1024&lt;=0,V1024&lt;=0),0,ROUND(S1024/V1024,2)),0)</f>
        <v/>
      </c>
      <c r="Z1024" s="11">
        <f>IFERROR(J1024-M1024,0)</f>
        <v/>
      </c>
      <c r="AA1024" s="11">
        <f>IFERROR(ROUND(MAX(0,MIN(100,((AB1024*0.2)+(AC1024*0.15)+(AD1024*0.15)+(AE1024*0.1)+(AF1024*0.1)+(AG1024*0.15)+(MIN(Y1024/3,1)*100*0.1)+(AI1024*0.05))*((AH1024/100)*0.25+0.75))),0),0)</f>
        <v/>
      </c>
      <c r="AB1024" s="11">
        <f>ROUND(MAX(0,MIN(100,((M1024+10)/20)*100)),0)</f>
        <v/>
      </c>
      <c r="AC1024" s="11">
        <f>IFERROR(IF(D1024&lt;=0,0,ROUND(COUNTIFS($D$4:$D$3359,"&lt;="&amp;D1024,$D$4:$D$3359,"&gt;0")/COUNTIF($D$4:$D$3359,"&gt;0")*100,0)),0)</f>
        <v/>
      </c>
      <c r="AD1024" s="11">
        <f>IF(E1024&lt;=0,0,ROUND(MAX(0,MIN(100,(LOG10(1+E1024/1000000000)/LOG10(101))*100)),0))</f>
        <v/>
      </c>
      <c r="AE1024" s="11">
        <f>IF(O1024=N1024,50,ROUND(MAX(0,MIN(100,((H1024-N1024)/(O1024-N1024))*100)),0))</f>
        <v/>
      </c>
      <c r="AF1024" s="11">
        <f>ROUND(MAX(0,MIN(100,50+((H1024-K1024)/K1024)*1000)),0)</f>
        <v/>
      </c>
      <c r="AG1024" s="11">
        <f>IFERROR(ROUND(MAX(0,MIN(100,50+25*LN(MAX(0.01,X1024)))),0),25)</f>
        <v/>
      </c>
      <c r="AH1024" s="11">
        <f>ROUND(IF(M1024&lt;=-30,0,IF(M1024&lt;=-20,20,IF(M1024&lt;=-10,50,100))),0)</f>
        <v/>
      </c>
      <c r="AI1024" s="11">
        <f>ROUND(MAX(0,MIN(100,50+(Z1024*10))),0)</f>
        <v/>
      </c>
      <c r="AJ1024" s="11">
        <f>IFERROR(IF(--AA1024&gt;=80,"خرید قوی",IF(--AA1024&gt;=70,"خرید مشروط",IF(--AA1024&gt;=60,"مراقبت",IF(--AA1024&gt;=45,"ضعیف","عدم ورود")))),"")</f>
        <v/>
      </c>
    </row>
    <row r="1025">
      <c r="A1025" s="12">
        <f>'دیده بان بازار'!A1028</f>
        <v/>
      </c>
      <c r="B1025" s="13">
        <f>'دیده بان بازار'!B1028</f>
        <v/>
      </c>
      <c r="C1025" s="13">
        <f>'دیده بان بازار'!C1028</f>
        <v/>
      </c>
      <c r="D1025" s="13">
        <f>'دیده بان بازار'!D1028</f>
        <v/>
      </c>
      <c r="E1025" s="14">
        <f>'دیده بان بازار'!E1028</f>
        <v/>
      </c>
      <c r="F1025" s="13">
        <f>'دیده بان بازار'!F1028</f>
        <v/>
      </c>
      <c r="G1025" s="13">
        <f>'دیده بان بازار'!G1028</f>
        <v/>
      </c>
      <c r="H1025" s="13">
        <f>'دیده بان بازار'!H1028</f>
        <v/>
      </c>
      <c r="I1025" s="13">
        <f>'دیده بان بازار'!I1028</f>
        <v/>
      </c>
      <c r="J1025" s="13">
        <f>'دیده بان بازار'!J1028</f>
        <v/>
      </c>
      <c r="K1025" s="13">
        <f>'دیده بان بازار'!K1028</f>
        <v/>
      </c>
      <c r="L1025" s="13">
        <f>'دیده بان بازار'!L1028</f>
        <v/>
      </c>
      <c r="M1025" s="13">
        <f>'دیده بان بازار'!M1028</f>
        <v/>
      </c>
      <c r="N1025" s="13">
        <f>'دیده بان بازار'!N1028</f>
        <v/>
      </c>
      <c r="O1025" s="13">
        <f>'دیده بان بازار'!O1028</f>
        <v/>
      </c>
      <c r="P1025" s="13">
        <f>'دیده بان بازار'!P1028</f>
        <v/>
      </c>
      <c r="Q1025" s="13">
        <f>'دیده بان بازار'!Q1028</f>
        <v/>
      </c>
      <c r="R1025" s="13">
        <f>'دیده بان بازار'!R1028</f>
        <v/>
      </c>
      <c r="S1025" s="13">
        <f>'دیده بان بازار'!S1028</f>
        <v/>
      </c>
      <c r="T1025" s="13">
        <f>'دیده بان بازار'!T1028</f>
        <v/>
      </c>
      <c r="U1025" s="13">
        <f>'دیده بان بازار'!U1028</f>
        <v/>
      </c>
      <c r="V1025" s="13">
        <f>'دیده بان بازار'!V1028</f>
        <v/>
      </c>
      <c r="W1025" s="6">
        <f>'دیده بان بازار'!W1028</f>
        <v/>
      </c>
      <c r="X1025" s="11">
        <f>IFERROR(IF(OR(R1025&lt;=0,W1025&lt;=0,S1025&lt;=0,V1025&lt;=0),0,ROUND((S1025/R1025)/(V1025/W1025),2)),0)</f>
        <v/>
      </c>
      <c r="Y1025" s="11">
        <f>IFERROR(IF(OR(S1025&lt;=0,V1025&lt;=0),0,ROUND(S1025/V1025,2)),0)</f>
        <v/>
      </c>
      <c r="Z1025" s="11">
        <f>IFERROR(J1025-M1025,0)</f>
        <v/>
      </c>
      <c r="AA1025" s="11">
        <f>IFERROR(ROUND(MAX(0,MIN(100,((AB1025*0.2)+(AC1025*0.15)+(AD1025*0.15)+(AE1025*0.1)+(AF1025*0.1)+(AG1025*0.15)+(MIN(Y1025/3,1)*100*0.1)+(AI1025*0.05))*((AH1025/100)*0.25+0.75))),0),0)</f>
        <v/>
      </c>
      <c r="AB1025" s="11">
        <f>ROUND(MAX(0,MIN(100,((M1025+10)/20)*100)),0)</f>
        <v/>
      </c>
      <c r="AC1025" s="11">
        <f>IFERROR(IF(D1025&lt;=0,0,ROUND(COUNTIFS($D$4:$D$3359,"&lt;="&amp;D1025,$D$4:$D$3359,"&gt;0")/COUNTIF($D$4:$D$3359,"&gt;0")*100,0)),0)</f>
        <v/>
      </c>
      <c r="AD1025" s="11">
        <f>IF(E1025&lt;=0,0,ROUND(MAX(0,MIN(100,(LOG10(1+E1025/1000000000)/LOG10(101))*100)),0))</f>
        <v/>
      </c>
      <c r="AE1025" s="11">
        <f>IF(O1025=N1025,50,ROUND(MAX(0,MIN(100,((H1025-N1025)/(O1025-N1025))*100)),0))</f>
        <v/>
      </c>
      <c r="AF1025" s="11">
        <f>ROUND(MAX(0,MIN(100,50+((H1025-K1025)/K1025)*1000)),0)</f>
        <v/>
      </c>
      <c r="AG1025" s="11">
        <f>IFERROR(ROUND(MAX(0,MIN(100,50+25*LN(MAX(0.01,X1025)))),0),25)</f>
        <v/>
      </c>
      <c r="AH1025" s="11">
        <f>ROUND(IF(M1025&lt;=-30,0,IF(M1025&lt;=-20,20,IF(M1025&lt;=-10,50,100))),0)</f>
        <v/>
      </c>
      <c r="AI1025" s="11">
        <f>ROUND(MAX(0,MIN(100,50+(Z1025*10))),0)</f>
        <v/>
      </c>
      <c r="AJ1025" s="11">
        <f>IFERROR(IF(--AA1025&gt;=80,"خرید قوی",IF(--AA1025&gt;=70,"خرید مشروط",IF(--AA1025&gt;=60,"مراقبت",IF(--AA1025&gt;=45,"ضعیف","عدم ورود")))),"")</f>
        <v/>
      </c>
    </row>
    <row r="1026">
      <c r="A1026" s="15">
        <f>'دیده بان بازار'!A1029</f>
        <v/>
      </c>
      <c r="B1026" s="16">
        <f>'دیده بان بازار'!B1029</f>
        <v/>
      </c>
      <c r="C1026" s="16">
        <f>'دیده بان بازار'!C1029</f>
        <v/>
      </c>
      <c r="D1026" s="16">
        <f>'دیده بان بازار'!D1029</f>
        <v/>
      </c>
      <c r="E1026" s="17">
        <f>'دیده بان بازار'!E1029</f>
        <v/>
      </c>
      <c r="F1026" s="16">
        <f>'دیده بان بازار'!F1029</f>
        <v/>
      </c>
      <c r="G1026" s="16">
        <f>'دیده بان بازار'!G1029</f>
        <v/>
      </c>
      <c r="H1026" s="16">
        <f>'دیده بان بازار'!H1029</f>
        <v/>
      </c>
      <c r="I1026" s="16">
        <f>'دیده بان بازار'!I1029</f>
        <v/>
      </c>
      <c r="J1026" s="16">
        <f>'دیده بان بازار'!J1029</f>
        <v/>
      </c>
      <c r="K1026" s="16">
        <f>'دیده بان بازار'!K1029</f>
        <v/>
      </c>
      <c r="L1026" s="16">
        <f>'دیده بان بازار'!L1029</f>
        <v/>
      </c>
      <c r="M1026" s="16">
        <f>'دیده بان بازار'!M1029</f>
        <v/>
      </c>
      <c r="N1026" s="16">
        <f>'دیده بان بازار'!N1029</f>
        <v/>
      </c>
      <c r="O1026" s="16">
        <f>'دیده بان بازار'!O1029</f>
        <v/>
      </c>
      <c r="P1026" s="16">
        <f>'دیده بان بازار'!P1029</f>
        <v/>
      </c>
      <c r="Q1026" s="16">
        <f>'دیده بان بازار'!Q1029</f>
        <v/>
      </c>
      <c r="R1026" s="16">
        <f>'دیده بان بازار'!R1029</f>
        <v/>
      </c>
      <c r="S1026" s="16">
        <f>'دیده بان بازار'!S1029</f>
        <v/>
      </c>
      <c r="T1026" s="16">
        <f>'دیده بان بازار'!T1029</f>
        <v/>
      </c>
      <c r="U1026" s="16">
        <f>'دیده بان بازار'!U1029</f>
        <v/>
      </c>
      <c r="V1026" s="16">
        <f>'دیده بان بازار'!V1029</f>
        <v/>
      </c>
      <c r="W1026" s="7">
        <f>'دیده بان بازار'!W1029</f>
        <v/>
      </c>
      <c r="X1026" s="11">
        <f>IFERROR(IF(OR(R1026&lt;=0,W1026&lt;=0,S1026&lt;=0,V1026&lt;=0),0,ROUND((S1026/R1026)/(V1026/W1026),2)),0)</f>
        <v/>
      </c>
      <c r="Y1026" s="11">
        <f>IFERROR(IF(OR(S1026&lt;=0,V1026&lt;=0),0,ROUND(S1026/V1026,2)),0)</f>
        <v/>
      </c>
      <c r="Z1026" s="11">
        <f>IFERROR(J1026-M1026,0)</f>
        <v/>
      </c>
      <c r="AA1026" s="11">
        <f>IFERROR(ROUND(MAX(0,MIN(100,((AB1026*0.2)+(AC1026*0.15)+(AD1026*0.15)+(AE1026*0.1)+(AF1026*0.1)+(AG1026*0.15)+(MIN(Y1026/3,1)*100*0.1)+(AI1026*0.05))*((AH1026/100)*0.25+0.75))),0),0)</f>
        <v/>
      </c>
      <c r="AB1026" s="11">
        <f>ROUND(MAX(0,MIN(100,((M1026+10)/20)*100)),0)</f>
        <v/>
      </c>
      <c r="AC1026" s="11">
        <f>IFERROR(IF(D1026&lt;=0,0,ROUND(COUNTIFS($D$4:$D$3359,"&lt;="&amp;D1026,$D$4:$D$3359,"&gt;0")/COUNTIF($D$4:$D$3359,"&gt;0")*100,0)),0)</f>
        <v/>
      </c>
      <c r="AD1026" s="11">
        <f>IF(E1026&lt;=0,0,ROUND(MAX(0,MIN(100,(LOG10(1+E1026/1000000000)/LOG10(101))*100)),0))</f>
        <v/>
      </c>
      <c r="AE1026" s="11">
        <f>IF(O1026=N1026,50,ROUND(MAX(0,MIN(100,((H1026-N1026)/(O1026-N1026))*100)),0))</f>
        <v/>
      </c>
      <c r="AF1026" s="11">
        <f>ROUND(MAX(0,MIN(100,50+((H1026-K1026)/K1026)*1000)),0)</f>
        <v/>
      </c>
      <c r="AG1026" s="11">
        <f>IFERROR(ROUND(MAX(0,MIN(100,50+25*LN(MAX(0.01,X1026)))),0),25)</f>
        <v/>
      </c>
      <c r="AH1026" s="11">
        <f>ROUND(IF(M1026&lt;=-30,0,IF(M1026&lt;=-20,20,IF(M1026&lt;=-10,50,100))),0)</f>
        <v/>
      </c>
      <c r="AI1026" s="11">
        <f>ROUND(MAX(0,MIN(100,50+(Z1026*10))),0)</f>
        <v/>
      </c>
      <c r="AJ1026" s="11">
        <f>IFERROR(IF(--AA1026&gt;=80,"خرید قوی",IF(--AA1026&gt;=70,"خرید مشروط",IF(--AA1026&gt;=60,"مراقبت",IF(--AA1026&gt;=45,"ضعیف","عدم ورود")))),"")</f>
        <v/>
      </c>
    </row>
    <row r="1027">
      <c r="A1027" s="12">
        <f>'دیده بان بازار'!A1030</f>
        <v/>
      </c>
      <c r="B1027" s="13">
        <f>'دیده بان بازار'!B1030</f>
        <v/>
      </c>
      <c r="C1027" s="13">
        <f>'دیده بان بازار'!C1030</f>
        <v/>
      </c>
      <c r="D1027" s="13">
        <f>'دیده بان بازار'!D1030</f>
        <v/>
      </c>
      <c r="E1027" s="14">
        <f>'دیده بان بازار'!E1030</f>
        <v/>
      </c>
      <c r="F1027" s="13">
        <f>'دیده بان بازار'!F1030</f>
        <v/>
      </c>
      <c r="G1027" s="13">
        <f>'دیده بان بازار'!G1030</f>
        <v/>
      </c>
      <c r="H1027" s="13">
        <f>'دیده بان بازار'!H1030</f>
        <v/>
      </c>
      <c r="I1027" s="13">
        <f>'دیده بان بازار'!I1030</f>
        <v/>
      </c>
      <c r="J1027" s="13">
        <f>'دیده بان بازار'!J1030</f>
        <v/>
      </c>
      <c r="K1027" s="13">
        <f>'دیده بان بازار'!K1030</f>
        <v/>
      </c>
      <c r="L1027" s="13">
        <f>'دیده بان بازار'!L1030</f>
        <v/>
      </c>
      <c r="M1027" s="13">
        <f>'دیده بان بازار'!M1030</f>
        <v/>
      </c>
      <c r="N1027" s="13">
        <f>'دیده بان بازار'!N1030</f>
        <v/>
      </c>
      <c r="O1027" s="13">
        <f>'دیده بان بازار'!O1030</f>
        <v/>
      </c>
      <c r="P1027" s="13">
        <f>'دیده بان بازار'!P1030</f>
        <v/>
      </c>
      <c r="Q1027" s="13">
        <f>'دیده بان بازار'!Q1030</f>
        <v/>
      </c>
      <c r="R1027" s="13">
        <f>'دیده بان بازار'!R1030</f>
        <v/>
      </c>
      <c r="S1027" s="13">
        <f>'دیده بان بازار'!S1030</f>
        <v/>
      </c>
      <c r="T1027" s="13">
        <f>'دیده بان بازار'!T1030</f>
        <v/>
      </c>
      <c r="U1027" s="13">
        <f>'دیده بان بازار'!U1030</f>
        <v/>
      </c>
      <c r="V1027" s="13">
        <f>'دیده بان بازار'!V1030</f>
        <v/>
      </c>
      <c r="W1027" s="6">
        <f>'دیده بان بازار'!W1030</f>
        <v/>
      </c>
      <c r="X1027" s="11">
        <f>IFERROR(IF(OR(R1027&lt;=0,W1027&lt;=0,S1027&lt;=0,V1027&lt;=0),0,ROUND((S1027/R1027)/(V1027/W1027),2)),0)</f>
        <v/>
      </c>
      <c r="Y1027" s="11">
        <f>IFERROR(IF(OR(S1027&lt;=0,V1027&lt;=0),0,ROUND(S1027/V1027,2)),0)</f>
        <v/>
      </c>
      <c r="Z1027" s="11">
        <f>IFERROR(J1027-M1027,0)</f>
        <v/>
      </c>
      <c r="AA1027" s="11">
        <f>IFERROR(ROUND(MAX(0,MIN(100,((AB1027*0.2)+(AC1027*0.15)+(AD1027*0.15)+(AE1027*0.1)+(AF1027*0.1)+(AG1027*0.15)+(MIN(Y1027/3,1)*100*0.1)+(AI1027*0.05))*((AH1027/100)*0.25+0.75))),0),0)</f>
        <v/>
      </c>
      <c r="AB1027" s="11">
        <f>ROUND(MAX(0,MIN(100,((M1027+10)/20)*100)),0)</f>
        <v/>
      </c>
      <c r="AC1027" s="11">
        <f>IFERROR(IF(D1027&lt;=0,0,ROUND(COUNTIFS($D$4:$D$3359,"&lt;="&amp;D1027,$D$4:$D$3359,"&gt;0")/COUNTIF($D$4:$D$3359,"&gt;0")*100,0)),0)</f>
        <v/>
      </c>
      <c r="AD1027" s="11">
        <f>IF(E1027&lt;=0,0,ROUND(MAX(0,MIN(100,(LOG10(1+E1027/1000000000)/LOG10(101))*100)),0))</f>
        <v/>
      </c>
      <c r="AE1027" s="11">
        <f>IF(O1027=N1027,50,ROUND(MAX(0,MIN(100,((H1027-N1027)/(O1027-N1027))*100)),0))</f>
        <v/>
      </c>
      <c r="AF1027" s="11">
        <f>ROUND(MAX(0,MIN(100,50+((H1027-K1027)/K1027)*1000)),0)</f>
        <v/>
      </c>
      <c r="AG1027" s="11">
        <f>IFERROR(ROUND(MAX(0,MIN(100,50+25*LN(MAX(0.01,X1027)))),0),25)</f>
        <v/>
      </c>
      <c r="AH1027" s="11">
        <f>ROUND(IF(M1027&lt;=-30,0,IF(M1027&lt;=-20,20,IF(M1027&lt;=-10,50,100))),0)</f>
        <v/>
      </c>
      <c r="AI1027" s="11">
        <f>ROUND(MAX(0,MIN(100,50+(Z1027*10))),0)</f>
        <v/>
      </c>
      <c r="AJ1027" s="11">
        <f>IFERROR(IF(--AA1027&gt;=80,"خرید قوی",IF(--AA1027&gt;=70,"خرید مشروط",IF(--AA1027&gt;=60,"مراقبت",IF(--AA1027&gt;=45,"ضعیف","عدم ورود")))),"")</f>
        <v/>
      </c>
    </row>
    <row r="1028">
      <c r="A1028" s="15">
        <f>'دیده بان بازار'!A1031</f>
        <v/>
      </c>
      <c r="B1028" s="16">
        <f>'دیده بان بازار'!B1031</f>
        <v/>
      </c>
      <c r="C1028" s="16">
        <f>'دیده بان بازار'!C1031</f>
        <v/>
      </c>
      <c r="D1028" s="16">
        <f>'دیده بان بازار'!D1031</f>
        <v/>
      </c>
      <c r="E1028" s="17">
        <f>'دیده بان بازار'!E1031</f>
        <v/>
      </c>
      <c r="F1028" s="16">
        <f>'دیده بان بازار'!F1031</f>
        <v/>
      </c>
      <c r="G1028" s="16">
        <f>'دیده بان بازار'!G1031</f>
        <v/>
      </c>
      <c r="H1028" s="16">
        <f>'دیده بان بازار'!H1031</f>
        <v/>
      </c>
      <c r="I1028" s="16">
        <f>'دیده بان بازار'!I1031</f>
        <v/>
      </c>
      <c r="J1028" s="16">
        <f>'دیده بان بازار'!J1031</f>
        <v/>
      </c>
      <c r="K1028" s="16">
        <f>'دیده بان بازار'!K1031</f>
        <v/>
      </c>
      <c r="L1028" s="16">
        <f>'دیده بان بازار'!L1031</f>
        <v/>
      </c>
      <c r="M1028" s="16">
        <f>'دیده بان بازار'!M1031</f>
        <v/>
      </c>
      <c r="N1028" s="16">
        <f>'دیده بان بازار'!N1031</f>
        <v/>
      </c>
      <c r="O1028" s="16">
        <f>'دیده بان بازار'!O1031</f>
        <v/>
      </c>
      <c r="P1028" s="16">
        <f>'دیده بان بازار'!P1031</f>
        <v/>
      </c>
      <c r="Q1028" s="16">
        <f>'دیده بان بازار'!Q1031</f>
        <v/>
      </c>
      <c r="R1028" s="16">
        <f>'دیده بان بازار'!R1031</f>
        <v/>
      </c>
      <c r="S1028" s="16">
        <f>'دیده بان بازار'!S1031</f>
        <v/>
      </c>
      <c r="T1028" s="16">
        <f>'دیده بان بازار'!T1031</f>
        <v/>
      </c>
      <c r="U1028" s="16">
        <f>'دیده بان بازار'!U1031</f>
        <v/>
      </c>
      <c r="V1028" s="16">
        <f>'دیده بان بازار'!V1031</f>
        <v/>
      </c>
      <c r="W1028" s="7">
        <f>'دیده بان بازار'!W1031</f>
        <v/>
      </c>
      <c r="X1028" s="11">
        <f>IFERROR(IF(OR(R1028&lt;=0,W1028&lt;=0,S1028&lt;=0,V1028&lt;=0),0,ROUND((S1028/R1028)/(V1028/W1028),2)),0)</f>
        <v/>
      </c>
      <c r="Y1028" s="11">
        <f>IFERROR(IF(OR(S1028&lt;=0,V1028&lt;=0),0,ROUND(S1028/V1028,2)),0)</f>
        <v/>
      </c>
      <c r="Z1028" s="11">
        <f>IFERROR(J1028-M1028,0)</f>
        <v/>
      </c>
      <c r="AA1028" s="11">
        <f>IFERROR(ROUND(MAX(0,MIN(100,((AB1028*0.2)+(AC1028*0.15)+(AD1028*0.15)+(AE1028*0.1)+(AF1028*0.1)+(AG1028*0.15)+(MIN(Y1028/3,1)*100*0.1)+(AI1028*0.05))*((AH1028/100)*0.25+0.75))),0),0)</f>
        <v/>
      </c>
      <c r="AB1028" s="11">
        <f>ROUND(MAX(0,MIN(100,((M1028+10)/20)*100)),0)</f>
        <v/>
      </c>
      <c r="AC1028" s="11">
        <f>IFERROR(IF(D1028&lt;=0,0,ROUND(COUNTIFS($D$4:$D$3359,"&lt;="&amp;D1028,$D$4:$D$3359,"&gt;0")/COUNTIF($D$4:$D$3359,"&gt;0")*100,0)),0)</f>
        <v/>
      </c>
      <c r="AD1028" s="11">
        <f>IF(E1028&lt;=0,0,ROUND(MAX(0,MIN(100,(LOG10(1+E1028/1000000000)/LOG10(101))*100)),0))</f>
        <v/>
      </c>
      <c r="AE1028" s="11">
        <f>IF(O1028=N1028,50,ROUND(MAX(0,MIN(100,((H1028-N1028)/(O1028-N1028))*100)),0))</f>
        <v/>
      </c>
      <c r="AF1028" s="11">
        <f>ROUND(MAX(0,MIN(100,50+((H1028-K1028)/K1028)*1000)),0)</f>
        <v/>
      </c>
      <c r="AG1028" s="11">
        <f>IFERROR(ROUND(MAX(0,MIN(100,50+25*LN(MAX(0.01,X1028)))),0),25)</f>
        <v/>
      </c>
      <c r="AH1028" s="11">
        <f>ROUND(IF(M1028&lt;=-30,0,IF(M1028&lt;=-20,20,IF(M1028&lt;=-10,50,100))),0)</f>
        <v/>
      </c>
      <c r="AI1028" s="11">
        <f>ROUND(MAX(0,MIN(100,50+(Z1028*10))),0)</f>
        <v/>
      </c>
      <c r="AJ1028" s="11">
        <f>IFERROR(IF(--AA1028&gt;=80,"خرید قوی",IF(--AA1028&gt;=70,"خرید مشروط",IF(--AA1028&gt;=60,"مراقبت",IF(--AA1028&gt;=45,"ضعیف","عدم ورود")))),"")</f>
        <v/>
      </c>
    </row>
    <row r="1029">
      <c r="A1029" s="12">
        <f>'دیده بان بازار'!A1032</f>
        <v/>
      </c>
      <c r="B1029" s="13">
        <f>'دیده بان بازار'!B1032</f>
        <v/>
      </c>
      <c r="C1029" s="13">
        <f>'دیده بان بازار'!C1032</f>
        <v/>
      </c>
      <c r="D1029" s="13">
        <f>'دیده بان بازار'!D1032</f>
        <v/>
      </c>
      <c r="E1029" s="14">
        <f>'دیده بان بازار'!E1032</f>
        <v/>
      </c>
      <c r="F1029" s="13">
        <f>'دیده بان بازار'!F1032</f>
        <v/>
      </c>
      <c r="G1029" s="13">
        <f>'دیده بان بازار'!G1032</f>
        <v/>
      </c>
      <c r="H1029" s="13">
        <f>'دیده بان بازار'!H1032</f>
        <v/>
      </c>
      <c r="I1029" s="13">
        <f>'دیده بان بازار'!I1032</f>
        <v/>
      </c>
      <c r="J1029" s="13">
        <f>'دیده بان بازار'!J1032</f>
        <v/>
      </c>
      <c r="K1029" s="13">
        <f>'دیده بان بازار'!K1032</f>
        <v/>
      </c>
      <c r="L1029" s="13">
        <f>'دیده بان بازار'!L1032</f>
        <v/>
      </c>
      <c r="M1029" s="13">
        <f>'دیده بان بازار'!M1032</f>
        <v/>
      </c>
      <c r="N1029" s="13">
        <f>'دیده بان بازار'!N1032</f>
        <v/>
      </c>
      <c r="O1029" s="13">
        <f>'دیده بان بازار'!O1032</f>
        <v/>
      </c>
      <c r="P1029" s="13">
        <f>'دیده بان بازار'!P1032</f>
        <v/>
      </c>
      <c r="Q1029" s="13">
        <f>'دیده بان بازار'!Q1032</f>
        <v/>
      </c>
      <c r="R1029" s="13">
        <f>'دیده بان بازار'!R1032</f>
        <v/>
      </c>
      <c r="S1029" s="13">
        <f>'دیده بان بازار'!S1032</f>
        <v/>
      </c>
      <c r="T1029" s="13">
        <f>'دیده بان بازار'!T1032</f>
        <v/>
      </c>
      <c r="U1029" s="13">
        <f>'دیده بان بازار'!U1032</f>
        <v/>
      </c>
      <c r="V1029" s="13">
        <f>'دیده بان بازار'!V1032</f>
        <v/>
      </c>
      <c r="W1029" s="6">
        <f>'دیده بان بازار'!W1032</f>
        <v/>
      </c>
      <c r="X1029" s="11">
        <f>IFERROR(IF(OR(R1029&lt;=0,W1029&lt;=0,S1029&lt;=0,V1029&lt;=0),0,ROUND((S1029/R1029)/(V1029/W1029),2)),0)</f>
        <v/>
      </c>
      <c r="Y1029" s="11">
        <f>IFERROR(IF(OR(S1029&lt;=0,V1029&lt;=0),0,ROUND(S1029/V1029,2)),0)</f>
        <v/>
      </c>
      <c r="Z1029" s="11">
        <f>IFERROR(J1029-M1029,0)</f>
        <v/>
      </c>
      <c r="AA1029" s="11">
        <f>IFERROR(ROUND(MAX(0,MIN(100,((AB1029*0.2)+(AC1029*0.15)+(AD1029*0.15)+(AE1029*0.1)+(AF1029*0.1)+(AG1029*0.15)+(MIN(Y1029/3,1)*100*0.1)+(AI1029*0.05))*((AH1029/100)*0.25+0.75))),0),0)</f>
        <v/>
      </c>
      <c r="AB1029" s="11">
        <f>ROUND(MAX(0,MIN(100,((M1029+10)/20)*100)),0)</f>
        <v/>
      </c>
      <c r="AC1029" s="11">
        <f>IFERROR(IF(D1029&lt;=0,0,ROUND(COUNTIFS($D$4:$D$3359,"&lt;="&amp;D1029,$D$4:$D$3359,"&gt;0")/COUNTIF($D$4:$D$3359,"&gt;0")*100,0)),0)</f>
        <v/>
      </c>
      <c r="AD1029" s="11">
        <f>IF(E1029&lt;=0,0,ROUND(MAX(0,MIN(100,(LOG10(1+E1029/1000000000)/LOG10(101))*100)),0))</f>
        <v/>
      </c>
      <c r="AE1029" s="11">
        <f>IF(O1029=N1029,50,ROUND(MAX(0,MIN(100,((H1029-N1029)/(O1029-N1029))*100)),0))</f>
        <v/>
      </c>
      <c r="AF1029" s="11">
        <f>ROUND(MAX(0,MIN(100,50+((H1029-K1029)/K1029)*1000)),0)</f>
        <v/>
      </c>
      <c r="AG1029" s="11">
        <f>IFERROR(ROUND(MAX(0,MIN(100,50+25*LN(MAX(0.01,X1029)))),0),25)</f>
        <v/>
      </c>
      <c r="AH1029" s="11">
        <f>ROUND(IF(M1029&lt;=-30,0,IF(M1029&lt;=-20,20,IF(M1029&lt;=-10,50,100))),0)</f>
        <v/>
      </c>
      <c r="AI1029" s="11">
        <f>ROUND(MAX(0,MIN(100,50+(Z1029*10))),0)</f>
        <v/>
      </c>
      <c r="AJ1029" s="11">
        <f>IFERROR(IF(--AA1029&gt;=80,"خرید قوی",IF(--AA1029&gt;=70,"خرید مشروط",IF(--AA1029&gt;=60,"مراقبت",IF(--AA1029&gt;=45,"ضعیف","عدم ورود")))),"")</f>
        <v/>
      </c>
    </row>
    <row r="1030">
      <c r="A1030" s="15">
        <f>'دیده بان بازار'!A1033</f>
        <v/>
      </c>
      <c r="B1030" s="16">
        <f>'دیده بان بازار'!B1033</f>
        <v/>
      </c>
      <c r="C1030" s="16">
        <f>'دیده بان بازار'!C1033</f>
        <v/>
      </c>
      <c r="D1030" s="16">
        <f>'دیده بان بازار'!D1033</f>
        <v/>
      </c>
      <c r="E1030" s="17">
        <f>'دیده بان بازار'!E1033</f>
        <v/>
      </c>
      <c r="F1030" s="16">
        <f>'دیده بان بازار'!F1033</f>
        <v/>
      </c>
      <c r="G1030" s="16">
        <f>'دیده بان بازار'!G1033</f>
        <v/>
      </c>
      <c r="H1030" s="16">
        <f>'دیده بان بازار'!H1033</f>
        <v/>
      </c>
      <c r="I1030" s="16">
        <f>'دیده بان بازار'!I1033</f>
        <v/>
      </c>
      <c r="J1030" s="16">
        <f>'دیده بان بازار'!J1033</f>
        <v/>
      </c>
      <c r="K1030" s="16">
        <f>'دیده بان بازار'!K1033</f>
        <v/>
      </c>
      <c r="L1030" s="16">
        <f>'دیده بان بازار'!L1033</f>
        <v/>
      </c>
      <c r="M1030" s="16">
        <f>'دیده بان بازار'!M1033</f>
        <v/>
      </c>
      <c r="N1030" s="16">
        <f>'دیده بان بازار'!N1033</f>
        <v/>
      </c>
      <c r="O1030" s="16">
        <f>'دیده بان بازار'!O1033</f>
        <v/>
      </c>
      <c r="P1030" s="16">
        <f>'دیده بان بازار'!P1033</f>
        <v/>
      </c>
      <c r="Q1030" s="16">
        <f>'دیده بان بازار'!Q1033</f>
        <v/>
      </c>
      <c r="R1030" s="16">
        <f>'دیده بان بازار'!R1033</f>
        <v/>
      </c>
      <c r="S1030" s="16">
        <f>'دیده بان بازار'!S1033</f>
        <v/>
      </c>
      <c r="T1030" s="16">
        <f>'دیده بان بازار'!T1033</f>
        <v/>
      </c>
      <c r="U1030" s="16">
        <f>'دیده بان بازار'!U1033</f>
        <v/>
      </c>
      <c r="V1030" s="16">
        <f>'دیده بان بازار'!V1033</f>
        <v/>
      </c>
      <c r="W1030" s="7">
        <f>'دیده بان بازار'!W1033</f>
        <v/>
      </c>
      <c r="X1030" s="11">
        <f>IFERROR(IF(OR(R1030&lt;=0,W1030&lt;=0,S1030&lt;=0,V1030&lt;=0),0,ROUND((S1030/R1030)/(V1030/W1030),2)),0)</f>
        <v/>
      </c>
      <c r="Y1030" s="11">
        <f>IFERROR(IF(OR(S1030&lt;=0,V1030&lt;=0),0,ROUND(S1030/V1030,2)),0)</f>
        <v/>
      </c>
      <c r="Z1030" s="11">
        <f>IFERROR(J1030-M1030,0)</f>
        <v/>
      </c>
      <c r="AA1030" s="11">
        <f>IFERROR(ROUND(MAX(0,MIN(100,((AB1030*0.2)+(AC1030*0.15)+(AD1030*0.15)+(AE1030*0.1)+(AF1030*0.1)+(AG1030*0.15)+(MIN(Y1030/3,1)*100*0.1)+(AI1030*0.05))*((AH1030/100)*0.25+0.75))),0),0)</f>
        <v/>
      </c>
      <c r="AB1030" s="11">
        <f>ROUND(MAX(0,MIN(100,((M1030+10)/20)*100)),0)</f>
        <v/>
      </c>
      <c r="AC1030" s="11">
        <f>IFERROR(IF(D1030&lt;=0,0,ROUND(COUNTIFS($D$4:$D$3359,"&lt;="&amp;D1030,$D$4:$D$3359,"&gt;0")/COUNTIF($D$4:$D$3359,"&gt;0")*100,0)),0)</f>
        <v/>
      </c>
      <c r="AD1030" s="11">
        <f>IF(E1030&lt;=0,0,ROUND(MAX(0,MIN(100,(LOG10(1+E1030/1000000000)/LOG10(101))*100)),0))</f>
        <v/>
      </c>
      <c r="AE1030" s="11">
        <f>IF(O1030=N1030,50,ROUND(MAX(0,MIN(100,((H1030-N1030)/(O1030-N1030))*100)),0))</f>
        <v/>
      </c>
      <c r="AF1030" s="11">
        <f>ROUND(MAX(0,MIN(100,50+((H1030-K1030)/K1030)*1000)),0)</f>
        <v/>
      </c>
      <c r="AG1030" s="11">
        <f>IFERROR(ROUND(MAX(0,MIN(100,50+25*LN(MAX(0.01,X1030)))),0),25)</f>
        <v/>
      </c>
      <c r="AH1030" s="11">
        <f>ROUND(IF(M1030&lt;=-30,0,IF(M1030&lt;=-20,20,IF(M1030&lt;=-10,50,100))),0)</f>
        <v/>
      </c>
      <c r="AI1030" s="11">
        <f>ROUND(MAX(0,MIN(100,50+(Z1030*10))),0)</f>
        <v/>
      </c>
      <c r="AJ1030" s="11">
        <f>IFERROR(IF(--AA1030&gt;=80,"خرید قوی",IF(--AA1030&gt;=70,"خرید مشروط",IF(--AA1030&gt;=60,"مراقبت",IF(--AA1030&gt;=45,"ضعیف","عدم ورود")))),"")</f>
        <v/>
      </c>
    </row>
    <row r="1031">
      <c r="A1031" s="12">
        <f>'دیده بان بازار'!A1034</f>
        <v/>
      </c>
      <c r="B1031" s="13">
        <f>'دیده بان بازار'!B1034</f>
        <v/>
      </c>
      <c r="C1031" s="13">
        <f>'دیده بان بازار'!C1034</f>
        <v/>
      </c>
      <c r="D1031" s="13">
        <f>'دیده بان بازار'!D1034</f>
        <v/>
      </c>
      <c r="E1031" s="14">
        <f>'دیده بان بازار'!E1034</f>
        <v/>
      </c>
      <c r="F1031" s="13">
        <f>'دیده بان بازار'!F1034</f>
        <v/>
      </c>
      <c r="G1031" s="13">
        <f>'دیده بان بازار'!G1034</f>
        <v/>
      </c>
      <c r="H1031" s="13">
        <f>'دیده بان بازار'!H1034</f>
        <v/>
      </c>
      <c r="I1031" s="13">
        <f>'دیده بان بازار'!I1034</f>
        <v/>
      </c>
      <c r="J1031" s="13">
        <f>'دیده بان بازار'!J1034</f>
        <v/>
      </c>
      <c r="K1031" s="13">
        <f>'دیده بان بازار'!K1034</f>
        <v/>
      </c>
      <c r="L1031" s="13">
        <f>'دیده بان بازار'!L1034</f>
        <v/>
      </c>
      <c r="M1031" s="13">
        <f>'دیده بان بازار'!M1034</f>
        <v/>
      </c>
      <c r="N1031" s="13">
        <f>'دیده بان بازار'!N1034</f>
        <v/>
      </c>
      <c r="O1031" s="13">
        <f>'دیده بان بازار'!O1034</f>
        <v/>
      </c>
      <c r="P1031" s="13">
        <f>'دیده بان بازار'!P1034</f>
        <v/>
      </c>
      <c r="Q1031" s="13">
        <f>'دیده بان بازار'!Q1034</f>
        <v/>
      </c>
      <c r="R1031" s="13">
        <f>'دیده بان بازار'!R1034</f>
        <v/>
      </c>
      <c r="S1031" s="13">
        <f>'دیده بان بازار'!S1034</f>
        <v/>
      </c>
      <c r="T1031" s="13">
        <f>'دیده بان بازار'!T1034</f>
        <v/>
      </c>
      <c r="U1031" s="13">
        <f>'دیده بان بازار'!U1034</f>
        <v/>
      </c>
      <c r="V1031" s="13">
        <f>'دیده بان بازار'!V1034</f>
        <v/>
      </c>
      <c r="W1031" s="6">
        <f>'دیده بان بازار'!W1034</f>
        <v/>
      </c>
      <c r="X1031" s="11">
        <f>IFERROR(IF(OR(R1031&lt;=0,W1031&lt;=0,S1031&lt;=0,V1031&lt;=0),0,ROUND((S1031/R1031)/(V1031/W1031),2)),0)</f>
        <v/>
      </c>
      <c r="Y1031" s="11">
        <f>IFERROR(IF(OR(S1031&lt;=0,V1031&lt;=0),0,ROUND(S1031/V1031,2)),0)</f>
        <v/>
      </c>
      <c r="Z1031" s="11">
        <f>IFERROR(J1031-M1031,0)</f>
        <v/>
      </c>
      <c r="AA1031" s="11">
        <f>IFERROR(ROUND(MAX(0,MIN(100,((AB1031*0.2)+(AC1031*0.15)+(AD1031*0.15)+(AE1031*0.1)+(AF1031*0.1)+(AG1031*0.15)+(MIN(Y1031/3,1)*100*0.1)+(AI1031*0.05))*((AH1031/100)*0.25+0.75))),0),0)</f>
        <v/>
      </c>
      <c r="AB1031" s="11">
        <f>ROUND(MAX(0,MIN(100,((M1031+10)/20)*100)),0)</f>
        <v/>
      </c>
      <c r="AC1031" s="11">
        <f>IFERROR(IF(D1031&lt;=0,0,ROUND(COUNTIFS($D$4:$D$3359,"&lt;="&amp;D1031,$D$4:$D$3359,"&gt;0")/COUNTIF($D$4:$D$3359,"&gt;0")*100,0)),0)</f>
        <v/>
      </c>
      <c r="AD1031" s="11">
        <f>IF(E1031&lt;=0,0,ROUND(MAX(0,MIN(100,(LOG10(1+E1031/1000000000)/LOG10(101))*100)),0))</f>
        <v/>
      </c>
      <c r="AE1031" s="11">
        <f>IF(O1031=N1031,50,ROUND(MAX(0,MIN(100,((H1031-N1031)/(O1031-N1031))*100)),0))</f>
        <v/>
      </c>
      <c r="AF1031" s="11">
        <f>ROUND(MAX(0,MIN(100,50+((H1031-K1031)/K1031)*1000)),0)</f>
        <v/>
      </c>
      <c r="AG1031" s="11">
        <f>IFERROR(ROUND(MAX(0,MIN(100,50+25*LN(MAX(0.01,X1031)))),0),25)</f>
        <v/>
      </c>
      <c r="AH1031" s="11">
        <f>ROUND(IF(M1031&lt;=-30,0,IF(M1031&lt;=-20,20,IF(M1031&lt;=-10,50,100))),0)</f>
        <v/>
      </c>
      <c r="AI1031" s="11">
        <f>ROUND(MAX(0,MIN(100,50+(Z1031*10))),0)</f>
        <v/>
      </c>
      <c r="AJ1031" s="11">
        <f>IFERROR(IF(--AA1031&gt;=80,"خرید قوی",IF(--AA1031&gt;=70,"خرید مشروط",IF(--AA1031&gt;=60,"مراقبت",IF(--AA1031&gt;=45,"ضعیف","عدم ورود")))),"")</f>
        <v/>
      </c>
    </row>
    <row r="1032">
      <c r="A1032" s="15">
        <f>'دیده بان بازار'!A1035</f>
        <v/>
      </c>
      <c r="B1032" s="16">
        <f>'دیده بان بازار'!B1035</f>
        <v/>
      </c>
      <c r="C1032" s="16">
        <f>'دیده بان بازار'!C1035</f>
        <v/>
      </c>
      <c r="D1032" s="16">
        <f>'دیده بان بازار'!D1035</f>
        <v/>
      </c>
      <c r="E1032" s="17">
        <f>'دیده بان بازار'!E1035</f>
        <v/>
      </c>
      <c r="F1032" s="16">
        <f>'دیده بان بازار'!F1035</f>
        <v/>
      </c>
      <c r="G1032" s="16">
        <f>'دیده بان بازار'!G1035</f>
        <v/>
      </c>
      <c r="H1032" s="16">
        <f>'دیده بان بازار'!H1035</f>
        <v/>
      </c>
      <c r="I1032" s="16">
        <f>'دیده بان بازار'!I1035</f>
        <v/>
      </c>
      <c r="J1032" s="16">
        <f>'دیده بان بازار'!J1035</f>
        <v/>
      </c>
      <c r="K1032" s="16">
        <f>'دیده بان بازار'!K1035</f>
        <v/>
      </c>
      <c r="L1032" s="16">
        <f>'دیده بان بازار'!L1035</f>
        <v/>
      </c>
      <c r="M1032" s="16">
        <f>'دیده بان بازار'!M1035</f>
        <v/>
      </c>
      <c r="N1032" s="16">
        <f>'دیده بان بازار'!N1035</f>
        <v/>
      </c>
      <c r="O1032" s="16">
        <f>'دیده بان بازار'!O1035</f>
        <v/>
      </c>
      <c r="P1032" s="16">
        <f>'دیده بان بازار'!P1035</f>
        <v/>
      </c>
      <c r="Q1032" s="16">
        <f>'دیده بان بازار'!Q1035</f>
        <v/>
      </c>
      <c r="R1032" s="16">
        <f>'دیده بان بازار'!R1035</f>
        <v/>
      </c>
      <c r="S1032" s="16">
        <f>'دیده بان بازار'!S1035</f>
        <v/>
      </c>
      <c r="T1032" s="16">
        <f>'دیده بان بازار'!T1035</f>
        <v/>
      </c>
      <c r="U1032" s="16">
        <f>'دیده بان بازار'!U1035</f>
        <v/>
      </c>
      <c r="V1032" s="16">
        <f>'دیده بان بازار'!V1035</f>
        <v/>
      </c>
      <c r="W1032" s="7">
        <f>'دیده بان بازار'!W1035</f>
        <v/>
      </c>
      <c r="X1032" s="11">
        <f>IFERROR(IF(OR(R1032&lt;=0,W1032&lt;=0,S1032&lt;=0,V1032&lt;=0),0,ROUND((S1032/R1032)/(V1032/W1032),2)),0)</f>
        <v/>
      </c>
      <c r="Y1032" s="11">
        <f>IFERROR(IF(OR(S1032&lt;=0,V1032&lt;=0),0,ROUND(S1032/V1032,2)),0)</f>
        <v/>
      </c>
      <c r="Z1032" s="11">
        <f>IFERROR(J1032-M1032,0)</f>
        <v/>
      </c>
      <c r="AA1032" s="11">
        <f>IFERROR(ROUND(MAX(0,MIN(100,((AB1032*0.2)+(AC1032*0.15)+(AD1032*0.15)+(AE1032*0.1)+(AF1032*0.1)+(AG1032*0.15)+(MIN(Y1032/3,1)*100*0.1)+(AI1032*0.05))*((AH1032/100)*0.25+0.75))),0),0)</f>
        <v/>
      </c>
      <c r="AB1032" s="11">
        <f>ROUND(MAX(0,MIN(100,((M1032+10)/20)*100)),0)</f>
        <v/>
      </c>
      <c r="AC1032" s="11">
        <f>IFERROR(IF(D1032&lt;=0,0,ROUND(COUNTIFS($D$4:$D$3359,"&lt;="&amp;D1032,$D$4:$D$3359,"&gt;0")/COUNTIF($D$4:$D$3359,"&gt;0")*100,0)),0)</f>
        <v/>
      </c>
      <c r="AD1032" s="11">
        <f>IF(E1032&lt;=0,0,ROUND(MAX(0,MIN(100,(LOG10(1+E1032/1000000000)/LOG10(101))*100)),0))</f>
        <v/>
      </c>
      <c r="AE1032" s="11">
        <f>IF(O1032=N1032,50,ROUND(MAX(0,MIN(100,((H1032-N1032)/(O1032-N1032))*100)),0))</f>
        <v/>
      </c>
      <c r="AF1032" s="11">
        <f>ROUND(MAX(0,MIN(100,50+((H1032-K1032)/K1032)*1000)),0)</f>
        <v/>
      </c>
      <c r="AG1032" s="11">
        <f>IFERROR(ROUND(MAX(0,MIN(100,50+25*LN(MAX(0.01,X1032)))),0),25)</f>
        <v/>
      </c>
      <c r="AH1032" s="11">
        <f>ROUND(IF(M1032&lt;=-30,0,IF(M1032&lt;=-20,20,IF(M1032&lt;=-10,50,100))),0)</f>
        <v/>
      </c>
      <c r="AI1032" s="11">
        <f>ROUND(MAX(0,MIN(100,50+(Z1032*10))),0)</f>
        <v/>
      </c>
      <c r="AJ1032" s="11">
        <f>IFERROR(IF(--AA1032&gt;=80,"خرید قوی",IF(--AA1032&gt;=70,"خرید مشروط",IF(--AA1032&gt;=60,"مراقبت",IF(--AA1032&gt;=45,"ضعیف","عدم ورود")))),"")</f>
        <v/>
      </c>
    </row>
    <row r="1033">
      <c r="A1033" s="12">
        <f>'دیده بان بازار'!A1036</f>
        <v/>
      </c>
      <c r="B1033" s="13">
        <f>'دیده بان بازار'!B1036</f>
        <v/>
      </c>
      <c r="C1033" s="13">
        <f>'دیده بان بازار'!C1036</f>
        <v/>
      </c>
      <c r="D1033" s="13">
        <f>'دیده بان بازار'!D1036</f>
        <v/>
      </c>
      <c r="E1033" s="14">
        <f>'دیده بان بازار'!E1036</f>
        <v/>
      </c>
      <c r="F1033" s="13">
        <f>'دیده بان بازار'!F1036</f>
        <v/>
      </c>
      <c r="G1033" s="13">
        <f>'دیده بان بازار'!G1036</f>
        <v/>
      </c>
      <c r="H1033" s="13">
        <f>'دیده بان بازار'!H1036</f>
        <v/>
      </c>
      <c r="I1033" s="13">
        <f>'دیده بان بازار'!I1036</f>
        <v/>
      </c>
      <c r="J1033" s="13">
        <f>'دیده بان بازار'!J1036</f>
        <v/>
      </c>
      <c r="K1033" s="13">
        <f>'دیده بان بازار'!K1036</f>
        <v/>
      </c>
      <c r="L1033" s="13">
        <f>'دیده بان بازار'!L1036</f>
        <v/>
      </c>
      <c r="M1033" s="13">
        <f>'دیده بان بازار'!M1036</f>
        <v/>
      </c>
      <c r="N1033" s="13">
        <f>'دیده بان بازار'!N1036</f>
        <v/>
      </c>
      <c r="O1033" s="13">
        <f>'دیده بان بازار'!O1036</f>
        <v/>
      </c>
      <c r="P1033" s="13">
        <f>'دیده بان بازار'!P1036</f>
        <v/>
      </c>
      <c r="Q1033" s="13">
        <f>'دیده بان بازار'!Q1036</f>
        <v/>
      </c>
      <c r="R1033" s="13">
        <f>'دیده بان بازار'!R1036</f>
        <v/>
      </c>
      <c r="S1033" s="13">
        <f>'دیده بان بازار'!S1036</f>
        <v/>
      </c>
      <c r="T1033" s="13">
        <f>'دیده بان بازار'!T1036</f>
        <v/>
      </c>
      <c r="U1033" s="13">
        <f>'دیده بان بازار'!U1036</f>
        <v/>
      </c>
      <c r="V1033" s="13">
        <f>'دیده بان بازار'!V1036</f>
        <v/>
      </c>
      <c r="W1033" s="6">
        <f>'دیده بان بازار'!W1036</f>
        <v/>
      </c>
      <c r="X1033" s="11">
        <f>IFERROR(IF(OR(R1033&lt;=0,W1033&lt;=0,S1033&lt;=0,V1033&lt;=0),0,ROUND((S1033/R1033)/(V1033/W1033),2)),0)</f>
        <v/>
      </c>
      <c r="Y1033" s="11">
        <f>IFERROR(IF(OR(S1033&lt;=0,V1033&lt;=0),0,ROUND(S1033/V1033,2)),0)</f>
        <v/>
      </c>
      <c r="Z1033" s="11">
        <f>IFERROR(J1033-M1033,0)</f>
        <v/>
      </c>
      <c r="AA1033" s="11">
        <f>IFERROR(ROUND(MAX(0,MIN(100,((AB1033*0.2)+(AC1033*0.15)+(AD1033*0.15)+(AE1033*0.1)+(AF1033*0.1)+(AG1033*0.15)+(MIN(Y1033/3,1)*100*0.1)+(AI1033*0.05))*((AH1033/100)*0.25+0.75))),0),0)</f>
        <v/>
      </c>
      <c r="AB1033" s="11">
        <f>ROUND(MAX(0,MIN(100,((M1033+10)/20)*100)),0)</f>
        <v/>
      </c>
      <c r="AC1033" s="11">
        <f>IFERROR(IF(D1033&lt;=0,0,ROUND(COUNTIFS($D$4:$D$3359,"&lt;="&amp;D1033,$D$4:$D$3359,"&gt;0")/COUNTIF($D$4:$D$3359,"&gt;0")*100,0)),0)</f>
        <v/>
      </c>
      <c r="AD1033" s="11">
        <f>IF(E1033&lt;=0,0,ROUND(MAX(0,MIN(100,(LOG10(1+E1033/1000000000)/LOG10(101))*100)),0))</f>
        <v/>
      </c>
      <c r="AE1033" s="11">
        <f>IF(O1033=N1033,50,ROUND(MAX(0,MIN(100,((H1033-N1033)/(O1033-N1033))*100)),0))</f>
        <v/>
      </c>
      <c r="AF1033" s="11">
        <f>ROUND(MAX(0,MIN(100,50+((H1033-K1033)/K1033)*1000)),0)</f>
        <v/>
      </c>
      <c r="AG1033" s="11">
        <f>IFERROR(ROUND(MAX(0,MIN(100,50+25*LN(MAX(0.01,X1033)))),0),25)</f>
        <v/>
      </c>
      <c r="AH1033" s="11">
        <f>ROUND(IF(M1033&lt;=-30,0,IF(M1033&lt;=-20,20,IF(M1033&lt;=-10,50,100))),0)</f>
        <v/>
      </c>
      <c r="AI1033" s="11">
        <f>ROUND(MAX(0,MIN(100,50+(Z1033*10))),0)</f>
        <v/>
      </c>
      <c r="AJ1033" s="11">
        <f>IFERROR(IF(--AA1033&gt;=80,"خرید قوی",IF(--AA1033&gt;=70,"خرید مشروط",IF(--AA1033&gt;=60,"مراقبت",IF(--AA1033&gt;=45,"ضعیف","عدم ورود")))),"")</f>
        <v/>
      </c>
    </row>
    <row r="1034">
      <c r="A1034" s="15">
        <f>'دیده بان بازار'!A1037</f>
        <v/>
      </c>
      <c r="B1034" s="16">
        <f>'دیده بان بازار'!B1037</f>
        <v/>
      </c>
      <c r="C1034" s="16">
        <f>'دیده بان بازار'!C1037</f>
        <v/>
      </c>
      <c r="D1034" s="16">
        <f>'دیده بان بازار'!D1037</f>
        <v/>
      </c>
      <c r="E1034" s="17">
        <f>'دیده بان بازار'!E1037</f>
        <v/>
      </c>
      <c r="F1034" s="16">
        <f>'دیده بان بازار'!F1037</f>
        <v/>
      </c>
      <c r="G1034" s="16">
        <f>'دیده بان بازار'!G1037</f>
        <v/>
      </c>
      <c r="H1034" s="16">
        <f>'دیده بان بازار'!H1037</f>
        <v/>
      </c>
      <c r="I1034" s="16">
        <f>'دیده بان بازار'!I1037</f>
        <v/>
      </c>
      <c r="J1034" s="16">
        <f>'دیده بان بازار'!J1037</f>
        <v/>
      </c>
      <c r="K1034" s="16">
        <f>'دیده بان بازار'!K1037</f>
        <v/>
      </c>
      <c r="L1034" s="16">
        <f>'دیده بان بازار'!L1037</f>
        <v/>
      </c>
      <c r="M1034" s="16">
        <f>'دیده بان بازار'!M1037</f>
        <v/>
      </c>
      <c r="N1034" s="16">
        <f>'دیده بان بازار'!N1037</f>
        <v/>
      </c>
      <c r="O1034" s="16">
        <f>'دیده بان بازار'!O1037</f>
        <v/>
      </c>
      <c r="P1034" s="16">
        <f>'دیده بان بازار'!P1037</f>
        <v/>
      </c>
      <c r="Q1034" s="16">
        <f>'دیده بان بازار'!Q1037</f>
        <v/>
      </c>
      <c r="R1034" s="16">
        <f>'دیده بان بازار'!R1037</f>
        <v/>
      </c>
      <c r="S1034" s="16">
        <f>'دیده بان بازار'!S1037</f>
        <v/>
      </c>
      <c r="T1034" s="16">
        <f>'دیده بان بازار'!T1037</f>
        <v/>
      </c>
      <c r="U1034" s="16">
        <f>'دیده بان بازار'!U1037</f>
        <v/>
      </c>
      <c r="V1034" s="16">
        <f>'دیده بان بازار'!V1037</f>
        <v/>
      </c>
      <c r="W1034" s="7">
        <f>'دیده بان بازار'!W1037</f>
        <v/>
      </c>
      <c r="X1034" s="11">
        <f>IFERROR(IF(OR(R1034&lt;=0,W1034&lt;=0,S1034&lt;=0,V1034&lt;=0),0,ROUND((S1034/R1034)/(V1034/W1034),2)),0)</f>
        <v/>
      </c>
      <c r="Y1034" s="11">
        <f>IFERROR(IF(OR(S1034&lt;=0,V1034&lt;=0),0,ROUND(S1034/V1034,2)),0)</f>
        <v/>
      </c>
      <c r="Z1034" s="11">
        <f>IFERROR(J1034-M1034,0)</f>
        <v/>
      </c>
      <c r="AA1034" s="11">
        <f>IFERROR(ROUND(MAX(0,MIN(100,((AB1034*0.2)+(AC1034*0.15)+(AD1034*0.15)+(AE1034*0.1)+(AF1034*0.1)+(AG1034*0.15)+(MIN(Y1034/3,1)*100*0.1)+(AI1034*0.05))*((AH1034/100)*0.25+0.75))),0),0)</f>
        <v/>
      </c>
      <c r="AB1034" s="11">
        <f>ROUND(MAX(0,MIN(100,((M1034+10)/20)*100)),0)</f>
        <v/>
      </c>
      <c r="AC1034" s="11">
        <f>IFERROR(IF(D1034&lt;=0,0,ROUND(COUNTIFS($D$4:$D$3359,"&lt;="&amp;D1034,$D$4:$D$3359,"&gt;0")/COUNTIF($D$4:$D$3359,"&gt;0")*100,0)),0)</f>
        <v/>
      </c>
      <c r="AD1034" s="11">
        <f>IF(E1034&lt;=0,0,ROUND(MAX(0,MIN(100,(LOG10(1+E1034/1000000000)/LOG10(101))*100)),0))</f>
        <v/>
      </c>
      <c r="AE1034" s="11">
        <f>IF(O1034=N1034,50,ROUND(MAX(0,MIN(100,((H1034-N1034)/(O1034-N1034))*100)),0))</f>
        <v/>
      </c>
      <c r="AF1034" s="11">
        <f>ROUND(MAX(0,MIN(100,50+((H1034-K1034)/K1034)*1000)),0)</f>
        <v/>
      </c>
      <c r="AG1034" s="11">
        <f>IFERROR(ROUND(MAX(0,MIN(100,50+25*LN(MAX(0.01,X1034)))),0),25)</f>
        <v/>
      </c>
      <c r="AH1034" s="11">
        <f>ROUND(IF(M1034&lt;=-30,0,IF(M1034&lt;=-20,20,IF(M1034&lt;=-10,50,100))),0)</f>
        <v/>
      </c>
      <c r="AI1034" s="11">
        <f>ROUND(MAX(0,MIN(100,50+(Z1034*10))),0)</f>
        <v/>
      </c>
      <c r="AJ1034" s="11">
        <f>IFERROR(IF(--AA1034&gt;=80,"خرید قوی",IF(--AA1034&gt;=70,"خرید مشروط",IF(--AA1034&gt;=60,"مراقبت",IF(--AA1034&gt;=45,"ضعیف","عدم ورود")))),"")</f>
        <v/>
      </c>
    </row>
    <row r="1035">
      <c r="A1035" s="12">
        <f>'دیده بان بازار'!A1038</f>
        <v/>
      </c>
      <c r="B1035" s="13">
        <f>'دیده بان بازار'!B1038</f>
        <v/>
      </c>
      <c r="C1035" s="13">
        <f>'دیده بان بازار'!C1038</f>
        <v/>
      </c>
      <c r="D1035" s="13">
        <f>'دیده بان بازار'!D1038</f>
        <v/>
      </c>
      <c r="E1035" s="14">
        <f>'دیده بان بازار'!E1038</f>
        <v/>
      </c>
      <c r="F1035" s="13">
        <f>'دیده بان بازار'!F1038</f>
        <v/>
      </c>
      <c r="G1035" s="13">
        <f>'دیده بان بازار'!G1038</f>
        <v/>
      </c>
      <c r="H1035" s="13">
        <f>'دیده بان بازار'!H1038</f>
        <v/>
      </c>
      <c r="I1035" s="13">
        <f>'دیده بان بازار'!I1038</f>
        <v/>
      </c>
      <c r="J1035" s="13">
        <f>'دیده بان بازار'!J1038</f>
        <v/>
      </c>
      <c r="K1035" s="13">
        <f>'دیده بان بازار'!K1038</f>
        <v/>
      </c>
      <c r="L1035" s="13">
        <f>'دیده بان بازار'!L1038</f>
        <v/>
      </c>
      <c r="M1035" s="13">
        <f>'دیده بان بازار'!M1038</f>
        <v/>
      </c>
      <c r="N1035" s="13">
        <f>'دیده بان بازار'!N1038</f>
        <v/>
      </c>
      <c r="O1035" s="13">
        <f>'دیده بان بازار'!O1038</f>
        <v/>
      </c>
      <c r="P1035" s="13">
        <f>'دیده بان بازار'!P1038</f>
        <v/>
      </c>
      <c r="Q1035" s="13">
        <f>'دیده بان بازار'!Q1038</f>
        <v/>
      </c>
      <c r="R1035" s="13">
        <f>'دیده بان بازار'!R1038</f>
        <v/>
      </c>
      <c r="S1035" s="13">
        <f>'دیده بان بازار'!S1038</f>
        <v/>
      </c>
      <c r="T1035" s="13">
        <f>'دیده بان بازار'!T1038</f>
        <v/>
      </c>
      <c r="U1035" s="13">
        <f>'دیده بان بازار'!U1038</f>
        <v/>
      </c>
      <c r="V1035" s="13">
        <f>'دیده بان بازار'!V1038</f>
        <v/>
      </c>
      <c r="W1035" s="6">
        <f>'دیده بان بازار'!W1038</f>
        <v/>
      </c>
      <c r="X1035" s="11">
        <f>IFERROR(IF(OR(R1035&lt;=0,W1035&lt;=0,S1035&lt;=0,V1035&lt;=0),0,ROUND((S1035/R1035)/(V1035/W1035),2)),0)</f>
        <v/>
      </c>
      <c r="Y1035" s="11">
        <f>IFERROR(IF(OR(S1035&lt;=0,V1035&lt;=0),0,ROUND(S1035/V1035,2)),0)</f>
        <v/>
      </c>
      <c r="Z1035" s="11">
        <f>IFERROR(J1035-M1035,0)</f>
        <v/>
      </c>
      <c r="AA1035" s="11">
        <f>IFERROR(ROUND(MAX(0,MIN(100,((AB1035*0.2)+(AC1035*0.15)+(AD1035*0.15)+(AE1035*0.1)+(AF1035*0.1)+(AG1035*0.15)+(MIN(Y1035/3,1)*100*0.1)+(AI1035*0.05))*((AH1035/100)*0.25+0.75))),0),0)</f>
        <v/>
      </c>
      <c r="AB1035" s="11">
        <f>ROUND(MAX(0,MIN(100,((M1035+10)/20)*100)),0)</f>
        <v/>
      </c>
      <c r="AC1035" s="11">
        <f>IFERROR(IF(D1035&lt;=0,0,ROUND(COUNTIFS($D$4:$D$3359,"&lt;="&amp;D1035,$D$4:$D$3359,"&gt;0")/COUNTIF($D$4:$D$3359,"&gt;0")*100,0)),0)</f>
        <v/>
      </c>
      <c r="AD1035" s="11">
        <f>IF(E1035&lt;=0,0,ROUND(MAX(0,MIN(100,(LOG10(1+E1035/1000000000)/LOG10(101))*100)),0))</f>
        <v/>
      </c>
      <c r="AE1035" s="11">
        <f>IF(O1035=N1035,50,ROUND(MAX(0,MIN(100,((H1035-N1035)/(O1035-N1035))*100)),0))</f>
        <v/>
      </c>
      <c r="AF1035" s="11">
        <f>ROUND(MAX(0,MIN(100,50+((H1035-K1035)/K1035)*1000)),0)</f>
        <v/>
      </c>
      <c r="AG1035" s="11">
        <f>IFERROR(ROUND(MAX(0,MIN(100,50+25*LN(MAX(0.01,X1035)))),0),25)</f>
        <v/>
      </c>
      <c r="AH1035" s="11">
        <f>ROUND(IF(M1035&lt;=-30,0,IF(M1035&lt;=-20,20,IF(M1035&lt;=-10,50,100))),0)</f>
        <v/>
      </c>
      <c r="AI1035" s="11">
        <f>ROUND(MAX(0,MIN(100,50+(Z1035*10))),0)</f>
        <v/>
      </c>
      <c r="AJ1035" s="11">
        <f>IFERROR(IF(--AA1035&gt;=80,"خرید قوی",IF(--AA1035&gt;=70,"خرید مشروط",IF(--AA1035&gt;=60,"مراقبت",IF(--AA1035&gt;=45,"ضعیف","عدم ورود")))),"")</f>
        <v/>
      </c>
    </row>
    <row r="1036">
      <c r="A1036" s="15">
        <f>'دیده بان بازار'!A1039</f>
        <v/>
      </c>
      <c r="B1036" s="16">
        <f>'دیده بان بازار'!B1039</f>
        <v/>
      </c>
      <c r="C1036" s="16">
        <f>'دیده بان بازار'!C1039</f>
        <v/>
      </c>
      <c r="D1036" s="16">
        <f>'دیده بان بازار'!D1039</f>
        <v/>
      </c>
      <c r="E1036" s="17">
        <f>'دیده بان بازار'!E1039</f>
        <v/>
      </c>
      <c r="F1036" s="16">
        <f>'دیده بان بازار'!F1039</f>
        <v/>
      </c>
      <c r="G1036" s="16">
        <f>'دیده بان بازار'!G1039</f>
        <v/>
      </c>
      <c r="H1036" s="16">
        <f>'دیده بان بازار'!H1039</f>
        <v/>
      </c>
      <c r="I1036" s="16">
        <f>'دیده بان بازار'!I1039</f>
        <v/>
      </c>
      <c r="J1036" s="16">
        <f>'دیده بان بازار'!J1039</f>
        <v/>
      </c>
      <c r="K1036" s="16">
        <f>'دیده بان بازار'!K1039</f>
        <v/>
      </c>
      <c r="L1036" s="16">
        <f>'دیده بان بازار'!L1039</f>
        <v/>
      </c>
      <c r="M1036" s="16">
        <f>'دیده بان بازار'!M1039</f>
        <v/>
      </c>
      <c r="N1036" s="16">
        <f>'دیده بان بازار'!N1039</f>
        <v/>
      </c>
      <c r="O1036" s="16">
        <f>'دیده بان بازار'!O1039</f>
        <v/>
      </c>
      <c r="P1036" s="16">
        <f>'دیده بان بازار'!P1039</f>
        <v/>
      </c>
      <c r="Q1036" s="16">
        <f>'دیده بان بازار'!Q1039</f>
        <v/>
      </c>
      <c r="R1036" s="16">
        <f>'دیده بان بازار'!R1039</f>
        <v/>
      </c>
      <c r="S1036" s="16">
        <f>'دیده بان بازار'!S1039</f>
        <v/>
      </c>
      <c r="T1036" s="16">
        <f>'دیده بان بازار'!T1039</f>
        <v/>
      </c>
      <c r="U1036" s="16">
        <f>'دیده بان بازار'!U1039</f>
        <v/>
      </c>
      <c r="V1036" s="16">
        <f>'دیده بان بازار'!V1039</f>
        <v/>
      </c>
      <c r="W1036" s="7">
        <f>'دیده بان بازار'!W1039</f>
        <v/>
      </c>
      <c r="X1036" s="11">
        <f>IFERROR(IF(OR(R1036&lt;=0,W1036&lt;=0,S1036&lt;=0,V1036&lt;=0),0,ROUND((S1036/R1036)/(V1036/W1036),2)),0)</f>
        <v/>
      </c>
      <c r="Y1036" s="11">
        <f>IFERROR(IF(OR(S1036&lt;=0,V1036&lt;=0),0,ROUND(S1036/V1036,2)),0)</f>
        <v/>
      </c>
      <c r="Z1036" s="11">
        <f>IFERROR(J1036-M1036,0)</f>
        <v/>
      </c>
      <c r="AA1036" s="11">
        <f>IFERROR(ROUND(MAX(0,MIN(100,((AB1036*0.2)+(AC1036*0.15)+(AD1036*0.15)+(AE1036*0.1)+(AF1036*0.1)+(AG1036*0.15)+(MIN(Y1036/3,1)*100*0.1)+(AI1036*0.05))*((AH1036/100)*0.25+0.75))),0),0)</f>
        <v/>
      </c>
      <c r="AB1036" s="11">
        <f>ROUND(MAX(0,MIN(100,((M1036+10)/20)*100)),0)</f>
        <v/>
      </c>
      <c r="AC1036" s="11">
        <f>IFERROR(IF(D1036&lt;=0,0,ROUND(COUNTIFS($D$4:$D$3359,"&lt;="&amp;D1036,$D$4:$D$3359,"&gt;0")/COUNTIF($D$4:$D$3359,"&gt;0")*100,0)),0)</f>
        <v/>
      </c>
      <c r="AD1036" s="11">
        <f>IF(E1036&lt;=0,0,ROUND(MAX(0,MIN(100,(LOG10(1+E1036/1000000000)/LOG10(101))*100)),0))</f>
        <v/>
      </c>
      <c r="AE1036" s="11">
        <f>IF(O1036=N1036,50,ROUND(MAX(0,MIN(100,((H1036-N1036)/(O1036-N1036))*100)),0))</f>
        <v/>
      </c>
      <c r="AF1036" s="11">
        <f>ROUND(MAX(0,MIN(100,50+((H1036-K1036)/K1036)*1000)),0)</f>
        <v/>
      </c>
      <c r="AG1036" s="11">
        <f>IFERROR(ROUND(MAX(0,MIN(100,50+25*LN(MAX(0.01,X1036)))),0),25)</f>
        <v/>
      </c>
      <c r="AH1036" s="11">
        <f>ROUND(IF(M1036&lt;=-30,0,IF(M1036&lt;=-20,20,IF(M1036&lt;=-10,50,100))),0)</f>
        <v/>
      </c>
      <c r="AI1036" s="11">
        <f>ROUND(MAX(0,MIN(100,50+(Z1036*10))),0)</f>
        <v/>
      </c>
      <c r="AJ1036" s="11">
        <f>IFERROR(IF(--AA1036&gt;=80,"خرید قوی",IF(--AA1036&gt;=70,"خرید مشروط",IF(--AA1036&gt;=60,"مراقبت",IF(--AA1036&gt;=45,"ضعیف","عدم ورود")))),"")</f>
        <v/>
      </c>
    </row>
    <row r="1037">
      <c r="A1037" s="15">
        <f>'دیده بان بازار'!A1040</f>
        <v/>
      </c>
      <c r="B1037" s="16">
        <f>'دیده بان بازار'!B1040</f>
        <v/>
      </c>
      <c r="C1037" s="16">
        <f>'دیده بان بازار'!C1040</f>
        <v/>
      </c>
      <c r="D1037" s="16">
        <f>'دیده بان بازار'!D1040</f>
        <v/>
      </c>
      <c r="E1037" s="17">
        <f>'دیده بان بازار'!E1040</f>
        <v/>
      </c>
      <c r="F1037" s="16">
        <f>'دیده بان بازار'!F1040</f>
        <v/>
      </c>
      <c r="G1037" s="16">
        <f>'دیده بان بازار'!G1040</f>
        <v/>
      </c>
      <c r="H1037" s="16">
        <f>'دیده بان بازار'!H1040</f>
        <v/>
      </c>
      <c r="I1037" s="16">
        <f>'دیده بان بازار'!I1040</f>
        <v/>
      </c>
      <c r="J1037" s="16">
        <f>'دیده بان بازار'!J1040</f>
        <v/>
      </c>
      <c r="K1037" s="16">
        <f>'دیده بان بازار'!K1040</f>
        <v/>
      </c>
      <c r="L1037" s="16">
        <f>'دیده بان بازار'!L1040</f>
        <v/>
      </c>
      <c r="M1037" s="16">
        <f>'دیده بان بازار'!M1040</f>
        <v/>
      </c>
      <c r="N1037" s="16">
        <f>'دیده بان بازار'!N1040</f>
        <v/>
      </c>
      <c r="O1037" s="16">
        <f>'دیده بان بازار'!O1040</f>
        <v/>
      </c>
      <c r="P1037" s="16">
        <f>'دیده بان بازار'!P1040</f>
        <v/>
      </c>
      <c r="Q1037" s="16">
        <f>'دیده بان بازار'!Q1040</f>
        <v/>
      </c>
      <c r="R1037" s="16">
        <f>'دیده بان بازار'!R1040</f>
        <v/>
      </c>
      <c r="S1037" s="16">
        <f>'دیده بان بازار'!S1040</f>
        <v/>
      </c>
      <c r="T1037" s="16">
        <f>'دیده بان بازار'!T1040</f>
        <v/>
      </c>
      <c r="U1037" s="16">
        <f>'دیده بان بازار'!U1040</f>
        <v/>
      </c>
      <c r="V1037" s="16">
        <f>'دیده بان بازار'!V1040</f>
        <v/>
      </c>
      <c r="W1037" s="7">
        <f>'دیده بان بازار'!W1040</f>
        <v/>
      </c>
      <c r="X1037" s="11">
        <f>IFERROR(IF(OR(R1037&lt;=0,W1037&lt;=0,S1037&lt;=0,V1037&lt;=0),0,ROUND((S1037/R1037)/(V1037/W1037),2)),0)</f>
        <v/>
      </c>
      <c r="Y1037" s="11">
        <f>IFERROR(IF(OR(S1037&lt;=0,V1037&lt;=0),0,ROUND(S1037/V1037,2)),0)</f>
        <v/>
      </c>
      <c r="Z1037" s="11">
        <f>IFERROR(J1037-M1037,0)</f>
        <v/>
      </c>
      <c r="AA1037" s="11">
        <f>IFERROR(ROUND(MAX(0,MIN(100,((AB1037*0.2)+(AC1037*0.15)+(AD1037*0.15)+(AE1037*0.1)+(AF1037*0.1)+(AG1037*0.15)+(MIN(Y1037/3,1)*100*0.1)+(AI1037*0.05))*((AH1037/100)*0.25+0.75))),0),0)</f>
        <v/>
      </c>
      <c r="AB1037" s="11">
        <f>ROUND(MAX(0,MIN(100,((M1037+10)/20)*100)),0)</f>
        <v/>
      </c>
      <c r="AC1037" s="11">
        <f>IFERROR(IF(D1037&lt;=0,0,ROUND(COUNTIFS($D$4:$D$3359,"&lt;="&amp;D1037,$D$4:$D$3359,"&gt;0")/COUNTIF($D$4:$D$3359,"&gt;0")*100,0)),0)</f>
        <v/>
      </c>
      <c r="AD1037" s="11">
        <f>IF(E1037&lt;=0,0,ROUND(MAX(0,MIN(100,(LOG10(1+E1037/1000000000)/LOG10(101))*100)),0))</f>
        <v/>
      </c>
      <c r="AE1037" s="11">
        <f>IF(O1037=N1037,50,ROUND(MAX(0,MIN(100,((H1037-N1037)/(O1037-N1037))*100)),0))</f>
        <v/>
      </c>
      <c r="AF1037" s="11">
        <f>ROUND(MAX(0,MIN(100,50+((H1037-K1037)/K1037)*1000)),0)</f>
        <v/>
      </c>
      <c r="AG1037" s="11">
        <f>IFERROR(ROUND(MAX(0,MIN(100,50+25*LN(MAX(0.01,X1037)))),0),25)</f>
        <v/>
      </c>
      <c r="AH1037" s="11">
        <f>ROUND(IF(M1037&lt;=-30,0,IF(M1037&lt;=-20,20,IF(M1037&lt;=-10,50,100))),0)</f>
        <v/>
      </c>
      <c r="AI1037" s="11">
        <f>ROUND(MAX(0,MIN(100,50+(Z1037*10))),0)</f>
        <v/>
      </c>
      <c r="AJ1037" s="11">
        <f>IFERROR(IF(--AA1037&gt;=80,"خرید قوی",IF(--AA1037&gt;=70,"خرید مشروط",IF(--AA1037&gt;=60,"مراقبت",IF(--AA1037&gt;=45,"ضعیف","عدم ورود")))),"")</f>
        <v/>
      </c>
    </row>
    <row r="1038">
      <c r="A1038" s="12">
        <f>'دیده بان بازار'!A1041</f>
        <v/>
      </c>
      <c r="B1038" s="13">
        <f>'دیده بان بازار'!B1041</f>
        <v/>
      </c>
      <c r="C1038" s="13">
        <f>'دیده بان بازار'!C1041</f>
        <v/>
      </c>
      <c r="D1038" s="13">
        <f>'دیده بان بازار'!D1041</f>
        <v/>
      </c>
      <c r="E1038" s="14">
        <f>'دیده بان بازار'!E1041</f>
        <v/>
      </c>
      <c r="F1038" s="13">
        <f>'دیده بان بازار'!F1041</f>
        <v/>
      </c>
      <c r="G1038" s="13">
        <f>'دیده بان بازار'!G1041</f>
        <v/>
      </c>
      <c r="H1038" s="13">
        <f>'دیده بان بازار'!H1041</f>
        <v/>
      </c>
      <c r="I1038" s="13">
        <f>'دیده بان بازار'!I1041</f>
        <v/>
      </c>
      <c r="J1038" s="13">
        <f>'دیده بان بازار'!J1041</f>
        <v/>
      </c>
      <c r="K1038" s="13">
        <f>'دیده بان بازار'!K1041</f>
        <v/>
      </c>
      <c r="L1038" s="13">
        <f>'دیده بان بازار'!L1041</f>
        <v/>
      </c>
      <c r="M1038" s="13">
        <f>'دیده بان بازار'!M1041</f>
        <v/>
      </c>
      <c r="N1038" s="13">
        <f>'دیده بان بازار'!N1041</f>
        <v/>
      </c>
      <c r="O1038" s="13">
        <f>'دیده بان بازار'!O1041</f>
        <v/>
      </c>
      <c r="P1038" s="13">
        <f>'دیده بان بازار'!P1041</f>
        <v/>
      </c>
      <c r="Q1038" s="13">
        <f>'دیده بان بازار'!Q1041</f>
        <v/>
      </c>
      <c r="R1038" s="13">
        <f>'دیده بان بازار'!R1041</f>
        <v/>
      </c>
      <c r="S1038" s="13">
        <f>'دیده بان بازار'!S1041</f>
        <v/>
      </c>
      <c r="T1038" s="13">
        <f>'دیده بان بازار'!T1041</f>
        <v/>
      </c>
      <c r="U1038" s="13">
        <f>'دیده بان بازار'!U1041</f>
        <v/>
      </c>
      <c r="V1038" s="13">
        <f>'دیده بان بازار'!V1041</f>
        <v/>
      </c>
      <c r="W1038" s="6">
        <f>'دیده بان بازار'!W1041</f>
        <v/>
      </c>
      <c r="X1038" s="11">
        <f>IFERROR(IF(OR(R1038&lt;=0,W1038&lt;=0,S1038&lt;=0,V1038&lt;=0),0,ROUND((S1038/R1038)/(V1038/W1038),2)),0)</f>
        <v/>
      </c>
      <c r="Y1038" s="11">
        <f>IFERROR(IF(OR(S1038&lt;=0,V1038&lt;=0),0,ROUND(S1038/V1038,2)),0)</f>
        <v/>
      </c>
      <c r="Z1038" s="11">
        <f>IFERROR(J1038-M1038,0)</f>
        <v/>
      </c>
      <c r="AA1038" s="11">
        <f>IFERROR(ROUND(MAX(0,MIN(100,((AB1038*0.2)+(AC1038*0.15)+(AD1038*0.15)+(AE1038*0.1)+(AF1038*0.1)+(AG1038*0.15)+(MIN(Y1038/3,1)*100*0.1)+(AI1038*0.05))*((AH1038/100)*0.25+0.75))),0),0)</f>
        <v/>
      </c>
      <c r="AB1038" s="11">
        <f>ROUND(MAX(0,MIN(100,((M1038+10)/20)*100)),0)</f>
        <v/>
      </c>
      <c r="AC1038" s="11">
        <f>IFERROR(IF(D1038&lt;=0,0,ROUND(COUNTIFS($D$4:$D$3359,"&lt;="&amp;D1038,$D$4:$D$3359,"&gt;0")/COUNTIF($D$4:$D$3359,"&gt;0")*100,0)),0)</f>
        <v/>
      </c>
      <c r="AD1038" s="11">
        <f>IF(E1038&lt;=0,0,ROUND(MAX(0,MIN(100,(LOG10(1+E1038/1000000000)/LOG10(101))*100)),0))</f>
        <v/>
      </c>
      <c r="AE1038" s="11">
        <f>IF(O1038=N1038,50,ROUND(MAX(0,MIN(100,((H1038-N1038)/(O1038-N1038))*100)),0))</f>
        <v/>
      </c>
      <c r="AF1038" s="11">
        <f>ROUND(MAX(0,MIN(100,50+((H1038-K1038)/K1038)*1000)),0)</f>
        <v/>
      </c>
      <c r="AG1038" s="11">
        <f>IFERROR(ROUND(MAX(0,MIN(100,50+25*LN(MAX(0.01,X1038)))),0),25)</f>
        <v/>
      </c>
      <c r="AH1038" s="11">
        <f>ROUND(IF(M1038&lt;=-30,0,IF(M1038&lt;=-20,20,IF(M1038&lt;=-10,50,100))),0)</f>
        <v/>
      </c>
      <c r="AI1038" s="11">
        <f>ROUND(MAX(0,MIN(100,50+(Z1038*10))),0)</f>
        <v/>
      </c>
      <c r="AJ1038" s="11">
        <f>IFERROR(IF(--AA1038&gt;=80,"خرید قوی",IF(--AA1038&gt;=70,"خرید مشروط",IF(--AA1038&gt;=60,"مراقبت",IF(--AA1038&gt;=45,"ضعیف","عدم ورود")))),"")</f>
        <v/>
      </c>
    </row>
    <row r="1039">
      <c r="A1039" s="15">
        <f>'دیده بان بازار'!A1042</f>
        <v/>
      </c>
      <c r="B1039" s="16">
        <f>'دیده بان بازار'!B1042</f>
        <v/>
      </c>
      <c r="C1039" s="16">
        <f>'دیده بان بازار'!C1042</f>
        <v/>
      </c>
      <c r="D1039" s="16">
        <f>'دیده بان بازار'!D1042</f>
        <v/>
      </c>
      <c r="E1039" s="17">
        <f>'دیده بان بازار'!E1042</f>
        <v/>
      </c>
      <c r="F1039" s="16">
        <f>'دیده بان بازار'!F1042</f>
        <v/>
      </c>
      <c r="G1039" s="16">
        <f>'دیده بان بازار'!G1042</f>
        <v/>
      </c>
      <c r="H1039" s="16">
        <f>'دیده بان بازار'!H1042</f>
        <v/>
      </c>
      <c r="I1039" s="16">
        <f>'دیده بان بازار'!I1042</f>
        <v/>
      </c>
      <c r="J1039" s="16">
        <f>'دیده بان بازار'!J1042</f>
        <v/>
      </c>
      <c r="K1039" s="16">
        <f>'دیده بان بازار'!K1042</f>
        <v/>
      </c>
      <c r="L1039" s="16">
        <f>'دیده بان بازار'!L1042</f>
        <v/>
      </c>
      <c r="M1039" s="16">
        <f>'دیده بان بازار'!M1042</f>
        <v/>
      </c>
      <c r="N1039" s="16">
        <f>'دیده بان بازار'!N1042</f>
        <v/>
      </c>
      <c r="O1039" s="16">
        <f>'دیده بان بازار'!O1042</f>
        <v/>
      </c>
      <c r="P1039" s="16">
        <f>'دیده بان بازار'!P1042</f>
        <v/>
      </c>
      <c r="Q1039" s="16">
        <f>'دیده بان بازار'!Q1042</f>
        <v/>
      </c>
      <c r="R1039" s="16">
        <f>'دیده بان بازار'!R1042</f>
        <v/>
      </c>
      <c r="S1039" s="16">
        <f>'دیده بان بازار'!S1042</f>
        <v/>
      </c>
      <c r="T1039" s="16">
        <f>'دیده بان بازار'!T1042</f>
        <v/>
      </c>
      <c r="U1039" s="16">
        <f>'دیده بان بازار'!U1042</f>
        <v/>
      </c>
      <c r="V1039" s="16">
        <f>'دیده بان بازار'!V1042</f>
        <v/>
      </c>
      <c r="W1039" s="7">
        <f>'دیده بان بازار'!W1042</f>
        <v/>
      </c>
      <c r="X1039" s="11">
        <f>IFERROR(IF(OR(R1039&lt;=0,W1039&lt;=0,S1039&lt;=0,V1039&lt;=0),0,ROUND((S1039/R1039)/(V1039/W1039),2)),0)</f>
        <v/>
      </c>
      <c r="Y1039" s="11">
        <f>IFERROR(IF(OR(S1039&lt;=0,V1039&lt;=0),0,ROUND(S1039/V1039,2)),0)</f>
        <v/>
      </c>
      <c r="Z1039" s="11">
        <f>IFERROR(J1039-M1039,0)</f>
        <v/>
      </c>
      <c r="AA1039" s="11">
        <f>IFERROR(ROUND(MAX(0,MIN(100,((AB1039*0.2)+(AC1039*0.15)+(AD1039*0.15)+(AE1039*0.1)+(AF1039*0.1)+(AG1039*0.15)+(MIN(Y1039/3,1)*100*0.1)+(AI1039*0.05))*((AH1039/100)*0.25+0.75))),0),0)</f>
        <v/>
      </c>
      <c r="AB1039" s="11">
        <f>ROUND(MAX(0,MIN(100,((M1039+10)/20)*100)),0)</f>
        <v/>
      </c>
      <c r="AC1039" s="11">
        <f>IFERROR(IF(D1039&lt;=0,0,ROUND(COUNTIFS($D$4:$D$3359,"&lt;="&amp;D1039,$D$4:$D$3359,"&gt;0")/COUNTIF($D$4:$D$3359,"&gt;0")*100,0)),0)</f>
        <v/>
      </c>
      <c r="AD1039" s="11">
        <f>IF(E1039&lt;=0,0,ROUND(MAX(0,MIN(100,(LOG10(1+E1039/1000000000)/LOG10(101))*100)),0))</f>
        <v/>
      </c>
      <c r="AE1039" s="11">
        <f>IF(O1039=N1039,50,ROUND(MAX(0,MIN(100,((H1039-N1039)/(O1039-N1039))*100)),0))</f>
        <v/>
      </c>
      <c r="AF1039" s="11">
        <f>ROUND(MAX(0,MIN(100,50+((H1039-K1039)/K1039)*1000)),0)</f>
        <v/>
      </c>
      <c r="AG1039" s="11">
        <f>IFERROR(ROUND(MAX(0,MIN(100,50+25*LN(MAX(0.01,X1039)))),0),25)</f>
        <v/>
      </c>
      <c r="AH1039" s="11">
        <f>ROUND(IF(M1039&lt;=-30,0,IF(M1039&lt;=-20,20,IF(M1039&lt;=-10,50,100))),0)</f>
        <v/>
      </c>
      <c r="AI1039" s="11">
        <f>ROUND(MAX(0,MIN(100,50+(Z1039*10))),0)</f>
        <v/>
      </c>
      <c r="AJ1039" s="11">
        <f>IFERROR(IF(--AA1039&gt;=80,"خرید قوی",IF(--AA1039&gt;=70,"خرید مشروط",IF(--AA1039&gt;=60,"مراقبت",IF(--AA1039&gt;=45,"ضعیف","عدم ورود")))),"")</f>
        <v/>
      </c>
    </row>
    <row r="1040">
      <c r="A1040" s="12">
        <f>'دیده بان بازار'!A1043</f>
        <v/>
      </c>
      <c r="B1040" s="13">
        <f>'دیده بان بازار'!B1043</f>
        <v/>
      </c>
      <c r="C1040" s="13">
        <f>'دیده بان بازار'!C1043</f>
        <v/>
      </c>
      <c r="D1040" s="13">
        <f>'دیده بان بازار'!D1043</f>
        <v/>
      </c>
      <c r="E1040" s="14">
        <f>'دیده بان بازار'!E1043</f>
        <v/>
      </c>
      <c r="F1040" s="13">
        <f>'دیده بان بازار'!F1043</f>
        <v/>
      </c>
      <c r="G1040" s="13">
        <f>'دیده بان بازار'!G1043</f>
        <v/>
      </c>
      <c r="H1040" s="13">
        <f>'دیده بان بازار'!H1043</f>
        <v/>
      </c>
      <c r="I1040" s="13">
        <f>'دیده بان بازار'!I1043</f>
        <v/>
      </c>
      <c r="J1040" s="13">
        <f>'دیده بان بازار'!J1043</f>
        <v/>
      </c>
      <c r="K1040" s="13">
        <f>'دیده بان بازار'!K1043</f>
        <v/>
      </c>
      <c r="L1040" s="13">
        <f>'دیده بان بازار'!L1043</f>
        <v/>
      </c>
      <c r="M1040" s="13">
        <f>'دیده بان بازار'!M1043</f>
        <v/>
      </c>
      <c r="N1040" s="13">
        <f>'دیده بان بازار'!N1043</f>
        <v/>
      </c>
      <c r="O1040" s="13">
        <f>'دیده بان بازار'!O1043</f>
        <v/>
      </c>
      <c r="P1040" s="13">
        <f>'دیده بان بازار'!P1043</f>
        <v/>
      </c>
      <c r="Q1040" s="13">
        <f>'دیده بان بازار'!Q1043</f>
        <v/>
      </c>
      <c r="R1040" s="13">
        <f>'دیده بان بازار'!R1043</f>
        <v/>
      </c>
      <c r="S1040" s="13">
        <f>'دیده بان بازار'!S1043</f>
        <v/>
      </c>
      <c r="T1040" s="13">
        <f>'دیده بان بازار'!T1043</f>
        <v/>
      </c>
      <c r="U1040" s="13">
        <f>'دیده بان بازار'!U1043</f>
        <v/>
      </c>
      <c r="V1040" s="13">
        <f>'دیده بان بازار'!V1043</f>
        <v/>
      </c>
      <c r="W1040" s="6">
        <f>'دیده بان بازار'!W1043</f>
        <v/>
      </c>
      <c r="X1040" s="11">
        <f>IFERROR(IF(OR(R1040&lt;=0,W1040&lt;=0,S1040&lt;=0,V1040&lt;=0),0,ROUND((S1040/R1040)/(V1040/W1040),2)),0)</f>
        <v/>
      </c>
      <c r="Y1040" s="11">
        <f>IFERROR(IF(OR(S1040&lt;=0,V1040&lt;=0),0,ROUND(S1040/V1040,2)),0)</f>
        <v/>
      </c>
      <c r="Z1040" s="11">
        <f>IFERROR(J1040-M1040,0)</f>
        <v/>
      </c>
      <c r="AA1040" s="11">
        <f>IFERROR(ROUND(MAX(0,MIN(100,((AB1040*0.2)+(AC1040*0.15)+(AD1040*0.15)+(AE1040*0.1)+(AF1040*0.1)+(AG1040*0.15)+(MIN(Y1040/3,1)*100*0.1)+(AI1040*0.05))*((AH1040/100)*0.25+0.75))),0),0)</f>
        <v/>
      </c>
      <c r="AB1040" s="11">
        <f>ROUND(MAX(0,MIN(100,((M1040+10)/20)*100)),0)</f>
        <v/>
      </c>
      <c r="AC1040" s="11">
        <f>IFERROR(IF(D1040&lt;=0,0,ROUND(COUNTIFS($D$4:$D$3359,"&lt;="&amp;D1040,$D$4:$D$3359,"&gt;0")/COUNTIF($D$4:$D$3359,"&gt;0")*100,0)),0)</f>
        <v/>
      </c>
      <c r="AD1040" s="11">
        <f>IF(E1040&lt;=0,0,ROUND(MAX(0,MIN(100,(LOG10(1+E1040/1000000000)/LOG10(101))*100)),0))</f>
        <v/>
      </c>
      <c r="AE1040" s="11">
        <f>IF(O1040=N1040,50,ROUND(MAX(0,MIN(100,((H1040-N1040)/(O1040-N1040))*100)),0))</f>
        <v/>
      </c>
      <c r="AF1040" s="11">
        <f>ROUND(MAX(0,MIN(100,50+((H1040-K1040)/K1040)*1000)),0)</f>
        <v/>
      </c>
      <c r="AG1040" s="11">
        <f>IFERROR(ROUND(MAX(0,MIN(100,50+25*LN(MAX(0.01,X1040)))),0),25)</f>
        <v/>
      </c>
      <c r="AH1040" s="11">
        <f>ROUND(IF(M1040&lt;=-30,0,IF(M1040&lt;=-20,20,IF(M1040&lt;=-10,50,100))),0)</f>
        <v/>
      </c>
      <c r="AI1040" s="11">
        <f>ROUND(MAX(0,MIN(100,50+(Z1040*10))),0)</f>
        <v/>
      </c>
      <c r="AJ1040" s="11">
        <f>IFERROR(IF(--AA1040&gt;=80,"خرید قوی",IF(--AA1040&gt;=70,"خرید مشروط",IF(--AA1040&gt;=60,"مراقبت",IF(--AA1040&gt;=45,"ضعیف","عدم ورود")))),"")</f>
        <v/>
      </c>
    </row>
    <row r="1041">
      <c r="A1041" s="15">
        <f>'دیده بان بازار'!A1044</f>
        <v/>
      </c>
      <c r="B1041" s="16">
        <f>'دیده بان بازار'!B1044</f>
        <v/>
      </c>
      <c r="C1041" s="16">
        <f>'دیده بان بازار'!C1044</f>
        <v/>
      </c>
      <c r="D1041" s="16">
        <f>'دیده بان بازار'!D1044</f>
        <v/>
      </c>
      <c r="E1041" s="17">
        <f>'دیده بان بازار'!E1044</f>
        <v/>
      </c>
      <c r="F1041" s="16">
        <f>'دیده بان بازار'!F1044</f>
        <v/>
      </c>
      <c r="G1041" s="16">
        <f>'دیده بان بازار'!G1044</f>
        <v/>
      </c>
      <c r="H1041" s="16">
        <f>'دیده بان بازار'!H1044</f>
        <v/>
      </c>
      <c r="I1041" s="16">
        <f>'دیده بان بازار'!I1044</f>
        <v/>
      </c>
      <c r="J1041" s="16">
        <f>'دیده بان بازار'!J1044</f>
        <v/>
      </c>
      <c r="K1041" s="16">
        <f>'دیده بان بازار'!K1044</f>
        <v/>
      </c>
      <c r="L1041" s="16">
        <f>'دیده بان بازار'!L1044</f>
        <v/>
      </c>
      <c r="M1041" s="16">
        <f>'دیده بان بازار'!M1044</f>
        <v/>
      </c>
      <c r="N1041" s="16">
        <f>'دیده بان بازار'!N1044</f>
        <v/>
      </c>
      <c r="O1041" s="16">
        <f>'دیده بان بازار'!O1044</f>
        <v/>
      </c>
      <c r="P1041" s="16">
        <f>'دیده بان بازار'!P1044</f>
        <v/>
      </c>
      <c r="Q1041" s="16">
        <f>'دیده بان بازار'!Q1044</f>
        <v/>
      </c>
      <c r="R1041" s="16">
        <f>'دیده بان بازار'!R1044</f>
        <v/>
      </c>
      <c r="S1041" s="16">
        <f>'دیده بان بازار'!S1044</f>
        <v/>
      </c>
      <c r="T1041" s="16">
        <f>'دیده بان بازار'!T1044</f>
        <v/>
      </c>
      <c r="U1041" s="16">
        <f>'دیده بان بازار'!U1044</f>
        <v/>
      </c>
      <c r="V1041" s="16">
        <f>'دیده بان بازار'!V1044</f>
        <v/>
      </c>
      <c r="W1041" s="7">
        <f>'دیده بان بازار'!W1044</f>
        <v/>
      </c>
      <c r="X1041" s="11">
        <f>IFERROR(IF(OR(R1041&lt;=0,W1041&lt;=0,S1041&lt;=0,V1041&lt;=0),0,ROUND((S1041/R1041)/(V1041/W1041),2)),0)</f>
        <v/>
      </c>
      <c r="Y1041" s="11">
        <f>IFERROR(IF(OR(S1041&lt;=0,V1041&lt;=0),0,ROUND(S1041/V1041,2)),0)</f>
        <v/>
      </c>
      <c r="Z1041" s="11">
        <f>IFERROR(J1041-M1041,0)</f>
        <v/>
      </c>
      <c r="AA1041" s="11">
        <f>IFERROR(ROUND(MAX(0,MIN(100,((AB1041*0.2)+(AC1041*0.15)+(AD1041*0.15)+(AE1041*0.1)+(AF1041*0.1)+(AG1041*0.15)+(MIN(Y1041/3,1)*100*0.1)+(AI1041*0.05))*((AH1041/100)*0.25+0.75))),0),0)</f>
        <v/>
      </c>
      <c r="AB1041" s="11">
        <f>ROUND(MAX(0,MIN(100,((M1041+10)/20)*100)),0)</f>
        <v/>
      </c>
      <c r="AC1041" s="11">
        <f>IFERROR(IF(D1041&lt;=0,0,ROUND(COUNTIFS($D$4:$D$3359,"&lt;="&amp;D1041,$D$4:$D$3359,"&gt;0")/COUNTIF($D$4:$D$3359,"&gt;0")*100,0)),0)</f>
        <v/>
      </c>
      <c r="AD1041" s="11">
        <f>IF(E1041&lt;=0,0,ROUND(MAX(0,MIN(100,(LOG10(1+E1041/1000000000)/LOG10(101))*100)),0))</f>
        <v/>
      </c>
      <c r="AE1041" s="11">
        <f>IF(O1041=N1041,50,ROUND(MAX(0,MIN(100,((H1041-N1041)/(O1041-N1041))*100)),0))</f>
        <v/>
      </c>
      <c r="AF1041" s="11">
        <f>ROUND(MAX(0,MIN(100,50+((H1041-K1041)/K1041)*1000)),0)</f>
        <v/>
      </c>
      <c r="AG1041" s="11">
        <f>IFERROR(ROUND(MAX(0,MIN(100,50+25*LN(MAX(0.01,X1041)))),0),25)</f>
        <v/>
      </c>
      <c r="AH1041" s="11">
        <f>ROUND(IF(M1041&lt;=-30,0,IF(M1041&lt;=-20,20,IF(M1041&lt;=-10,50,100))),0)</f>
        <v/>
      </c>
      <c r="AI1041" s="11">
        <f>ROUND(MAX(0,MIN(100,50+(Z1041*10))),0)</f>
        <v/>
      </c>
      <c r="AJ1041" s="11">
        <f>IFERROR(IF(--AA1041&gt;=80,"خرید قوی",IF(--AA1041&gt;=70,"خرید مشروط",IF(--AA1041&gt;=60,"مراقبت",IF(--AA1041&gt;=45,"ضعیف","عدم ورود")))),"")</f>
        <v/>
      </c>
    </row>
    <row r="1042">
      <c r="A1042" s="12">
        <f>'دیده بان بازار'!A1045</f>
        <v/>
      </c>
      <c r="B1042" s="13">
        <f>'دیده بان بازار'!B1045</f>
        <v/>
      </c>
      <c r="C1042" s="13">
        <f>'دیده بان بازار'!C1045</f>
        <v/>
      </c>
      <c r="D1042" s="13">
        <f>'دیده بان بازار'!D1045</f>
        <v/>
      </c>
      <c r="E1042" s="14">
        <f>'دیده بان بازار'!E1045</f>
        <v/>
      </c>
      <c r="F1042" s="13">
        <f>'دیده بان بازار'!F1045</f>
        <v/>
      </c>
      <c r="G1042" s="13">
        <f>'دیده بان بازار'!G1045</f>
        <v/>
      </c>
      <c r="H1042" s="13">
        <f>'دیده بان بازار'!H1045</f>
        <v/>
      </c>
      <c r="I1042" s="13">
        <f>'دیده بان بازار'!I1045</f>
        <v/>
      </c>
      <c r="J1042" s="13">
        <f>'دیده بان بازار'!J1045</f>
        <v/>
      </c>
      <c r="K1042" s="13">
        <f>'دیده بان بازار'!K1045</f>
        <v/>
      </c>
      <c r="L1042" s="13">
        <f>'دیده بان بازار'!L1045</f>
        <v/>
      </c>
      <c r="M1042" s="13">
        <f>'دیده بان بازار'!M1045</f>
        <v/>
      </c>
      <c r="N1042" s="13">
        <f>'دیده بان بازار'!N1045</f>
        <v/>
      </c>
      <c r="O1042" s="13">
        <f>'دیده بان بازار'!O1045</f>
        <v/>
      </c>
      <c r="P1042" s="13">
        <f>'دیده بان بازار'!P1045</f>
        <v/>
      </c>
      <c r="Q1042" s="13">
        <f>'دیده بان بازار'!Q1045</f>
        <v/>
      </c>
      <c r="R1042" s="13">
        <f>'دیده بان بازار'!R1045</f>
        <v/>
      </c>
      <c r="S1042" s="13">
        <f>'دیده بان بازار'!S1045</f>
        <v/>
      </c>
      <c r="T1042" s="13">
        <f>'دیده بان بازار'!T1045</f>
        <v/>
      </c>
      <c r="U1042" s="13">
        <f>'دیده بان بازار'!U1045</f>
        <v/>
      </c>
      <c r="V1042" s="13">
        <f>'دیده بان بازار'!V1045</f>
        <v/>
      </c>
      <c r="W1042" s="6">
        <f>'دیده بان بازار'!W1045</f>
        <v/>
      </c>
      <c r="X1042" s="11">
        <f>IFERROR(IF(OR(R1042&lt;=0,W1042&lt;=0,S1042&lt;=0,V1042&lt;=0),0,ROUND((S1042/R1042)/(V1042/W1042),2)),0)</f>
        <v/>
      </c>
      <c r="Y1042" s="11">
        <f>IFERROR(IF(OR(S1042&lt;=0,V1042&lt;=0),0,ROUND(S1042/V1042,2)),0)</f>
        <v/>
      </c>
      <c r="Z1042" s="11">
        <f>IFERROR(J1042-M1042,0)</f>
        <v/>
      </c>
      <c r="AA1042" s="11">
        <f>IFERROR(ROUND(MAX(0,MIN(100,((AB1042*0.2)+(AC1042*0.15)+(AD1042*0.15)+(AE1042*0.1)+(AF1042*0.1)+(AG1042*0.15)+(MIN(Y1042/3,1)*100*0.1)+(AI1042*0.05))*((AH1042/100)*0.25+0.75))),0),0)</f>
        <v/>
      </c>
      <c r="AB1042" s="11">
        <f>ROUND(MAX(0,MIN(100,((M1042+10)/20)*100)),0)</f>
        <v/>
      </c>
      <c r="AC1042" s="11">
        <f>IFERROR(IF(D1042&lt;=0,0,ROUND(COUNTIFS($D$4:$D$3359,"&lt;="&amp;D1042,$D$4:$D$3359,"&gt;0")/COUNTIF($D$4:$D$3359,"&gt;0")*100,0)),0)</f>
        <v/>
      </c>
      <c r="AD1042" s="11">
        <f>IF(E1042&lt;=0,0,ROUND(MAX(0,MIN(100,(LOG10(1+E1042/1000000000)/LOG10(101))*100)),0))</f>
        <v/>
      </c>
      <c r="AE1042" s="11">
        <f>IF(O1042=N1042,50,ROUND(MAX(0,MIN(100,((H1042-N1042)/(O1042-N1042))*100)),0))</f>
        <v/>
      </c>
      <c r="AF1042" s="11">
        <f>ROUND(MAX(0,MIN(100,50+((H1042-K1042)/K1042)*1000)),0)</f>
        <v/>
      </c>
      <c r="AG1042" s="11">
        <f>IFERROR(ROUND(MAX(0,MIN(100,50+25*LN(MAX(0.01,X1042)))),0),25)</f>
        <v/>
      </c>
      <c r="AH1042" s="11">
        <f>ROUND(IF(M1042&lt;=-30,0,IF(M1042&lt;=-20,20,IF(M1042&lt;=-10,50,100))),0)</f>
        <v/>
      </c>
      <c r="AI1042" s="11">
        <f>ROUND(MAX(0,MIN(100,50+(Z1042*10))),0)</f>
        <v/>
      </c>
      <c r="AJ1042" s="11">
        <f>IFERROR(IF(--AA1042&gt;=80,"خرید قوی",IF(--AA1042&gt;=70,"خرید مشروط",IF(--AA1042&gt;=60,"مراقبت",IF(--AA1042&gt;=45,"ضعیف","عدم ورود")))),"")</f>
        <v/>
      </c>
    </row>
    <row r="1043">
      <c r="A1043" s="15">
        <f>'دیده بان بازار'!A1046</f>
        <v/>
      </c>
      <c r="B1043" s="16">
        <f>'دیده بان بازار'!B1046</f>
        <v/>
      </c>
      <c r="C1043" s="16">
        <f>'دیده بان بازار'!C1046</f>
        <v/>
      </c>
      <c r="D1043" s="16">
        <f>'دیده بان بازار'!D1046</f>
        <v/>
      </c>
      <c r="E1043" s="17">
        <f>'دیده بان بازار'!E1046</f>
        <v/>
      </c>
      <c r="F1043" s="16">
        <f>'دیده بان بازار'!F1046</f>
        <v/>
      </c>
      <c r="G1043" s="16">
        <f>'دیده بان بازار'!G1046</f>
        <v/>
      </c>
      <c r="H1043" s="16">
        <f>'دیده بان بازار'!H1046</f>
        <v/>
      </c>
      <c r="I1043" s="16">
        <f>'دیده بان بازار'!I1046</f>
        <v/>
      </c>
      <c r="J1043" s="16">
        <f>'دیده بان بازار'!J1046</f>
        <v/>
      </c>
      <c r="K1043" s="16">
        <f>'دیده بان بازار'!K1046</f>
        <v/>
      </c>
      <c r="L1043" s="16">
        <f>'دیده بان بازار'!L1046</f>
        <v/>
      </c>
      <c r="M1043" s="16">
        <f>'دیده بان بازار'!M1046</f>
        <v/>
      </c>
      <c r="N1043" s="16">
        <f>'دیده بان بازار'!N1046</f>
        <v/>
      </c>
      <c r="O1043" s="16">
        <f>'دیده بان بازار'!O1046</f>
        <v/>
      </c>
      <c r="P1043" s="16">
        <f>'دیده بان بازار'!P1046</f>
        <v/>
      </c>
      <c r="Q1043" s="16">
        <f>'دیده بان بازار'!Q1046</f>
        <v/>
      </c>
      <c r="R1043" s="16">
        <f>'دیده بان بازار'!R1046</f>
        <v/>
      </c>
      <c r="S1043" s="16">
        <f>'دیده بان بازار'!S1046</f>
        <v/>
      </c>
      <c r="T1043" s="16">
        <f>'دیده بان بازار'!T1046</f>
        <v/>
      </c>
      <c r="U1043" s="16">
        <f>'دیده بان بازار'!U1046</f>
        <v/>
      </c>
      <c r="V1043" s="16">
        <f>'دیده بان بازار'!V1046</f>
        <v/>
      </c>
      <c r="W1043" s="7">
        <f>'دیده بان بازار'!W1046</f>
        <v/>
      </c>
      <c r="X1043" s="11">
        <f>IFERROR(IF(OR(R1043&lt;=0,W1043&lt;=0,S1043&lt;=0,V1043&lt;=0),0,ROUND((S1043/R1043)/(V1043/W1043),2)),0)</f>
        <v/>
      </c>
      <c r="Y1043" s="11">
        <f>IFERROR(IF(OR(S1043&lt;=0,V1043&lt;=0),0,ROUND(S1043/V1043,2)),0)</f>
        <v/>
      </c>
      <c r="Z1043" s="11">
        <f>IFERROR(J1043-M1043,0)</f>
        <v/>
      </c>
      <c r="AA1043" s="11">
        <f>IFERROR(ROUND(MAX(0,MIN(100,((AB1043*0.2)+(AC1043*0.15)+(AD1043*0.15)+(AE1043*0.1)+(AF1043*0.1)+(AG1043*0.15)+(MIN(Y1043/3,1)*100*0.1)+(AI1043*0.05))*((AH1043/100)*0.25+0.75))),0),0)</f>
        <v/>
      </c>
      <c r="AB1043" s="11">
        <f>ROUND(MAX(0,MIN(100,((M1043+10)/20)*100)),0)</f>
        <v/>
      </c>
      <c r="AC1043" s="11">
        <f>IFERROR(IF(D1043&lt;=0,0,ROUND(COUNTIFS($D$4:$D$3359,"&lt;="&amp;D1043,$D$4:$D$3359,"&gt;0")/COUNTIF($D$4:$D$3359,"&gt;0")*100,0)),0)</f>
        <v/>
      </c>
      <c r="AD1043" s="11">
        <f>IF(E1043&lt;=0,0,ROUND(MAX(0,MIN(100,(LOG10(1+E1043/1000000000)/LOG10(101))*100)),0))</f>
        <v/>
      </c>
      <c r="AE1043" s="11">
        <f>IF(O1043=N1043,50,ROUND(MAX(0,MIN(100,((H1043-N1043)/(O1043-N1043))*100)),0))</f>
        <v/>
      </c>
      <c r="AF1043" s="11">
        <f>ROUND(MAX(0,MIN(100,50+((H1043-K1043)/K1043)*1000)),0)</f>
        <v/>
      </c>
      <c r="AG1043" s="11">
        <f>IFERROR(ROUND(MAX(0,MIN(100,50+25*LN(MAX(0.01,X1043)))),0),25)</f>
        <v/>
      </c>
      <c r="AH1043" s="11">
        <f>ROUND(IF(M1043&lt;=-30,0,IF(M1043&lt;=-20,20,IF(M1043&lt;=-10,50,100))),0)</f>
        <v/>
      </c>
      <c r="AI1043" s="11">
        <f>ROUND(MAX(0,MIN(100,50+(Z1043*10))),0)</f>
        <v/>
      </c>
      <c r="AJ1043" s="11">
        <f>IFERROR(IF(--AA1043&gt;=80,"خرید قوی",IF(--AA1043&gt;=70,"خرید مشروط",IF(--AA1043&gt;=60,"مراقبت",IF(--AA1043&gt;=45,"ضعیف","عدم ورود")))),"")</f>
        <v/>
      </c>
    </row>
    <row r="1044">
      <c r="A1044" s="12">
        <f>'دیده بان بازار'!A1047</f>
        <v/>
      </c>
      <c r="B1044" s="13">
        <f>'دیده بان بازار'!B1047</f>
        <v/>
      </c>
      <c r="C1044" s="13">
        <f>'دیده بان بازار'!C1047</f>
        <v/>
      </c>
      <c r="D1044" s="13">
        <f>'دیده بان بازار'!D1047</f>
        <v/>
      </c>
      <c r="E1044" s="14">
        <f>'دیده بان بازار'!E1047</f>
        <v/>
      </c>
      <c r="F1044" s="13">
        <f>'دیده بان بازار'!F1047</f>
        <v/>
      </c>
      <c r="G1044" s="13">
        <f>'دیده بان بازار'!G1047</f>
        <v/>
      </c>
      <c r="H1044" s="13">
        <f>'دیده بان بازار'!H1047</f>
        <v/>
      </c>
      <c r="I1044" s="13">
        <f>'دیده بان بازار'!I1047</f>
        <v/>
      </c>
      <c r="J1044" s="13">
        <f>'دیده بان بازار'!J1047</f>
        <v/>
      </c>
      <c r="K1044" s="13">
        <f>'دیده بان بازار'!K1047</f>
        <v/>
      </c>
      <c r="L1044" s="13">
        <f>'دیده بان بازار'!L1047</f>
        <v/>
      </c>
      <c r="M1044" s="13">
        <f>'دیده بان بازار'!M1047</f>
        <v/>
      </c>
      <c r="N1044" s="13">
        <f>'دیده بان بازار'!N1047</f>
        <v/>
      </c>
      <c r="O1044" s="13">
        <f>'دیده بان بازار'!O1047</f>
        <v/>
      </c>
      <c r="P1044" s="13">
        <f>'دیده بان بازار'!P1047</f>
        <v/>
      </c>
      <c r="Q1044" s="13">
        <f>'دیده بان بازار'!Q1047</f>
        <v/>
      </c>
      <c r="R1044" s="13">
        <f>'دیده بان بازار'!R1047</f>
        <v/>
      </c>
      <c r="S1044" s="13">
        <f>'دیده بان بازار'!S1047</f>
        <v/>
      </c>
      <c r="T1044" s="13">
        <f>'دیده بان بازار'!T1047</f>
        <v/>
      </c>
      <c r="U1044" s="13">
        <f>'دیده بان بازار'!U1047</f>
        <v/>
      </c>
      <c r="V1044" s="13">
        <f>'دیده بان بازار'!V1047</f>
        <v/>
      </c>
      <c r="W1044" s="6">
        <f>'دیده بان بازار'!W1047</f>
        <v/>
      </c>
      <c r="X1044" s="11">
        <f>IFERROR(IF(OR(R1044&lt;=0,W1044&lt;=0,S1044&lt;=0,V1044&lt;=0),0,ROUND((S1044/R1044)/(V1044/W1044),2)),0)</f>
        <v/>
      </c>
      <c r="Y1044" s="11">
        <f>IFERROR(IF(OR(S1044&lt;=0,V1044&lt;=0),0,ROUND(S1044/V1044,2)),0)</f>
        <v/>
      </c>
      <c r="Z1044" s="11">
        <f>IFERROR(J1044-M1044,0)</f>
        <v/>
      </c>
      <c r="AA1044" s="11">
        <f>IFERROR(ROUND(MAX(0,MIN(100,((AB1044*0.2)+(AC1044*0.15)+(AD1044*0.15)+(AE1044*0.1)+(AF1044*0.1)+(AG1044*0.15)+(MIN(Y1044/3,1)*100*0.1)+(AI1044*0.05))*((AH1044/100)*0.25+0.75))),0),0)</f>
        <v/>
      </c>
      <c r="AB1044" s="11">
        <f>ROUND(MAX(0,MIN(100,((M1044+10)/20)*100)),0)</f>
        <v/>
      </c>
      <c r="AC1044" s="11">
        <f>IFERROR(IF(D1044&lt;=0,0,ROUND(COUNTIFS($D$4:$D$3359,"&lt;="&amp;D1044,$D$4:$D$3359,"&gt;0")/COUNTIF($D$4:$D$3359,"&gt;0")*100,0)),0)</f>
        <v/>
      </c>
      <c r="AD1044" s="11">
        <f>IF(E1044&lt;=0,0,ROUND(MAX(0,MIN(100,(LOG10(1+E1044/1000000000)/LOG10(101))*100)),0))</f>
        <v/>
      </c>
      <c r="AE1044" s="11">
        <f>IF(O1044=N1044,50,ROUND(MAX(0,MIN(100,((H1044-N1044)/(O1044-N1044))*100)),0))</f>
        <v/>
      </c>
      <c r="AF1044" s="11">
        <f>ROUND(MAX(0,MIN(100,50+((H1044-K1044)/K1044)*1000)),0)</f>
        <v/>
      </c>
      <c r="AG1044" s="11">
        <f>IFERROR(ROUND(MAX(0,MIN(100,50+25*LN(MAX(0.01,X1044)))),0),25)</f>
        <v/>
      </c>
      <c r="AH1044" s="11">
        <f>ROUND(IF(M1044&lt;=-30,0,IF(M1044&lt;=-20,20,IF(M1044&lt;=-10,50,100))),0)</f>
        <v/>
      </c>
      <c r="AI1044" s="11">
        <f>ROUND(MAX(0,MIN(100,50+(Z1044*10))),0)</f>
        <v/>
      </c>
      <c r="AJ1044" s="11">
        <f>IFERROR(IF(--AA1044&gt;=80,"خرید قوی",IF(--AA1044&gt;=70,"خرید مشروط",IF(--AA1044&gt;=60,"مراقبت",IF(--AA1044&gt;=45,"ضعیف","عدم ورود")))),"")</f>
        <v/>
      </c>
    </row>
    <row r="1045">
      <c r="A1045" s="15">
        <f>'دیده بان بازار'!A1048</f>
        <v/>
      </c>
      <c r="B1045" s="16">
        <f>'دیده بان بازار'!B1048</f>
        <v/>
      </c>
      <c r="C1045" s="16">
        <f>'دیده بان بازار'!C1048</f>
        <v/>
      </c>
      <c r="D1045" s="16">
        <f>'دیده بان بازار'!D1048</f>
        <v/>
      </c>
      <c r="E1045" s="17">
        <f>'دیده بان بازار'!E1048</f>
        <v/>
      </c>
      <c r="F1045" s="16">
        <f>'دیده بان بازار'!F1048</f>
        <v/>
      </c>
      <c r="G1045" s="16">
        <f>'دیده بان بازار'!G1048</f>
        <v/>
      </c>
      <c r="H1045" s="16">
        <f>'دیده بان بازار'!H1048</f>
        <v/>
      </c>
      <c r="I1045" s="16">
        <f>'دیده بان بازار'!I1048</f>
        <v/>
      </c>
      <c r="J1045" s="16">
        <f>'دیده بان بازار'!J1048</f>
        <v/>
      </c>
      <c r="K1045" s="16">
        <f>'دیده بان بازار'!K1048</f>
        <v/>
      </c>
      <c r="L1045" s="16">
        <f>'دیده بان بازار'!L1048</f>
        <v/>
      </c>
      <c r="M1045" s="16">
        <f>'دیده بان بازار'!M1048</f>
        <v/>
      </c>
      <c r="N1045" s="16">
        <f>'دیده بان بازار'!N1048</f>
        <v/>
      </c>
      <c r="O1045" s="16">
        <f>'دیده بان بازار'!O1048</f>
        <v/>
      </c>
      <c r="P1045" s="16">
        <f>'دیده بان بازار'!P1048</f>
        <v/>
      </c>
      <c r="Q1045" s="16">
        <f>'دیده بان بازار'!Q1048</f>
        <v/>
      </c>
      <c r="R1045" s="16">
        <f>'دیده بان بازار'!R1048</f>
        <v/>
      </c>
      <c r="S1045" s="16">
        <f>'دیده بان بازار'!S1048</f>
        <v/>
      </c>
      <c r="T1045" s="16">
        <f>'دیده بان بازار'!T1048</f>
        <v/>
      </c>
      <c r="U1045" s="16">
        <f>'دیده بان بازار'!U1048</f>
        <v/>
      </c>
      <c r="V1045" s="16">
        <f>'دیده بان بازار'!V1048</f>
        <v/>
      </c>
      <c r="W1045" s="7">
        <f>'دیده بان بازار'!W1048</f>
        <v/>
      </c>
      <c r="X1045" s="11">
        <f>IFERROR(IF(OR(R1045&lt;=0,W1045&lt;=0,S1045&lt;=0,V1045&lt;=0),0,ROUND((S1045/R1045)/(V1045/W1045),2)),0)</f>
        <v/>
      </c>
      <c r="Y1045" s="11">
        <f>IFERROR(IF(OR(S1045&lt;=0,V1045&lt;=0),0,ROUND(S1045/V1045,2)),0)</f>
        <v/>
      </c>
      <c r="Z1045" s="11">
        <f>IFERROR(J1045-M1045,0)</f>
        <v/>
      </c>
      <c r="AA1045" s="11">
        <f>IFERROR(ROUND(MAX(0,MIN(100,((AB1045*0.2)+(AC1045*0.15)+(AD1045*0.15)+(AE1045*0.1)+(AF1045*0.1)+(AG1045*0.15)+(MIN(Y1045/3,1)*100*0.1)+(AI1045*0.05))*((AH1045/100)*0.25+0.75))),0),0)</f>
        <v/>
      </c>
      <c r="AB1045" s="11">
        <f>ROUND(MAX(0,MIN(100,((M1045+10)/20)*100)),0)</f>
        <v/>
      </c>
      <c r="AC1045" s="11">
        <f>IFERROR(IF(D1045&lt;=0,0,ROUND(COUNTIFS($D$4:$D$3359,"&lt;="&amp;D1045,$D$4:$D$3359,"&gt;0")/COUNTIF($D$4:$D$3359,"&gt;0")*100,0)),0)</f>
        <v/>
      </c>
      <c r="AD1045" s="11">
        <f>IF(E1045&lt;=0,0,ROUND(MAX(0,MIN(100,(LOG10(1+E1045/1000000000)/LOG10(101))*100)),0))</f>
        <v/>
      </c>
      <c r="AE1045" s="11">
        <f>IF(O1045=N1045,50,ROUND(MAX(0,MIN(100,((H1045-N1045)/(O1045-N1045))*100)),0))</f>
        <v/>
      </c>
      <c r="AF1045" s="11">
        <f>ROUND(MAX(0,MIN(100,50+((H1045-K1045)/K1045)*1000)),0)</f>
        <v/>
      </c>
      <c r="AG1045" s="11">
        <f>IFERROR(ROUND(MAX(0,MIN(100,50+25*LN(MAX(0.01,X1045)))),0),25)</f>
        <v/>
      </c>
      <c r="AH1045" s="11">
        <f>ROUND(IF(M1045&lt;=-30,0,IF(M1045&lt;=-20,20,IF(M1045&lt;=-10,50,100))),0)</f>
        <v/>
      </c>
      <c r="AI1045" s="11">
        <f>ROUND(MAX(0,MIN(100,50+(Z1045*10))),0)</f>
        <v/>
      </c>
      <c r="AJ1045" s="11">
        <f>IFERROR(IF(--AA1045&gt;=80,"خرید قوی",IF(--AA1045&gt;=70,"خرید مشروط",IF(--AA1045&gt;=60,"مراقبت",IF(--AA1045&gt;=45,"ضعیف","عدم ورود")))),"")</f>
        <v/>
      </c>
    </row>
    <row r="1046">
      <c r="A1046" s="12">
        <f>'دیده بان بازار'!A1049</f>
        <v/>
      </c>
      <c r="B1046" s="13">
        <f>'دیده بان بازار'!B1049</f>
        <v/>
      </c>
      <c r="C1046" s="13">
        <f>'دیده بان بازار'!C1049</f>
        <v/>
      </c>
      <c r="D1046" s="13">
        <f>'دیده بان بازار'!D1049</f>
        <v/>
      </c>
      <c r="E1046" s="14">
        <f>'دیده بان بازار'!E1049</f>
        <v/>
      </c>
      <c r="F1046" s="13">
        <f>'دیده بان بازار'!F1049</f>
        <v/>
      </c>
      <c r="G1046" s="13">
        <f>'دیده بان بازار'!G1049</f>
        <v/>
      </c>
      <c r="H1046" s="13">
        <f>'دیده بان بازار'!H1049</f>
        <v/>
      </c>
      <c r="I1046" s="13">
        <f>'دیده بان بازار'!I1049</f>
        <v/>
      </c>
      <c r="J1046" s="13">
        <f>'دیده بان بازار'!J1049</f>
        <v/>
      </c>
      <c r="K1046" s="13">
        <f>'دیده بان بازار'!K1049</f>
        <v/>
      </c>
      <c r="L1046" s="13">
        <f>'دیده بان بازار'!L1049</f>
        <v/>
      </c>
      <c r="M1046" s="13">
        <f>'دیده بان بازار'!M1049</f>
        <v/>
      </c>
      <c r="N1046" s="13">
        <f>'دیده بان بازار'!N1049</f>
        <v/>
      </c>
      <c r="O1046" s="13">
        <f>'دیده بان بازار'!O1049</f>
        <v/>
      </c>
      <c r="P1046" s="13">
        <f>'دیده بان بازار'!P1049</f>
        <v/>
      </c>
      <c r="Q1046" s="13">
        <f>'دیده بان بازار'!Q1049</f>
        <v/>
      </c>
      <c r="R1046" s="13">
        <f>'دیده بان بازار'!R1049</f>
        <v/>
      </c>
      <c r="S1046" s="13">
        <f>'دیده بان بازار'!S1049</f>
        <v/>
      </c>
      <c r="T1046" s="13">
        <f>'دیده بان بازار'!T1049</f>
        <v/>
      </c>
      <c r="U1046" s="13">
        <f>'دیده بان بازار'!U1049</f>
        <v/>
      </c>
      <c r="V1046" s="13">
        <f>'دیده بان بازار'!V1049</f>
        <v/>
      </c>
      <c r="W1046" s="6">
        <f>'دیده بان بازار'!W1049</f>
        <v/>
      </c>
      <c r="X1046" s="11">
        <f>IFERROR(IF(OR(R1046&lt;=0,W1046&lt;=0,S1046&lt;=0,V1046&lt;=0),0,ROUND((S1046/R1046)/(V1046/W1046),2)),0)</f>
        <v/>
      </c>
      <c r="Y1046" s="11">
        <f>IFERROR(IF(OR(S1046&lt;=0,V1046&lt;=0),0,ROUND(S1046/V1046,2)),0)</f>
        <v/>
      </c>
      <c r="Z1046" s="11">
        <f>IFERROR(J1046-M1046,0)</f>
        <v/>
      </c>
      <c r="AA1046" s="11">
        <f>IFERROR(ROUND(MAX(0,MIN(100,((AB1046*0.2)+(AC1046*0.15)+(AD1046*0.15)+(AE1046*0.1)+(AF1046*0.1)+(AG1046*0.15)+(MIN(Y1046/3,1)*100*0.1)+(AI1046*0.05))*((AH1046/100)*0.25+0.75))),0),0)</f>
        <v/>
      </c>
      <c r="AB1046" s="11">
        <f>ROUND(MAX(0,MIN(100,((M1046+10)/20)*100)),0)</f>
        <v/>
      </c>
      <c r="AC1046" s="11">
        <f>IFERROR(IF(D1046&lt;=0,0,ROUND(COUNTIFS($D$4:$D$3359,"&lt;="&amp;D1046,$D$4:$D$3359,"&gt;0")/COUNTIF($D$4:$D$3359,"&gt;0")*100,0)),0)</f>
        <v/>
      </c>
      <c r="AD1046" s="11">
        <f>IF(E1046&lt;=0,0,ROUND(MAX(0,MIN(100,(LOG10(1+E1046/1000000000)/LOG10(101))*100)),0))</f>
        <v/>
      </c>
      <c r="AE1046" s="11">
        <f>IF(O1046=N1046,50,ROUND(MAX(0,MIN(100,((H1046-N1046)/(O1046-N1046))*100)),0))</f>
        <v/>
      </c>
      <c r="AF1046" s="11">
        <f>ROUND(MAX(0,MIN(100,50+((H1046-K1046)/K1046)*1000)),0)</f>
        <v/>
      </c>
      <c r="AG1046" s="11">
        <f>IFERROR(ROUND(MAX(0,MIN(100,50+25*LN(MAX(0.01,X1046)))),0),25)</f>
        <v/>
      </c>
      <c r="AH1046" s="11">
        <f>ROUND(IF(M1046&lt;=-30,0,IF(M1046&lt;=-20,20,IF(M1046&lt;=-10,50,100))),0)</f>
        <v/>
      </c>
      <c r="AI1046" s="11">
        <f>ROUND(MAX(0,MIN(100,50+(Z1046*10))),0)</f>
        <v/>
      </c>
      <c r="AJ1046" s="11">
        <f>IFERROR(IF(--AA1046&gt;=80,"خرید قوی",IF(--AA1046&gt;=70,"خرید مشروط",IF(--AA1046&gt;=60,"مراقبت",IF(--AA1046&gt;=45,"ضعیف","عدم ورود")))),"")</f>
        <v/>
      </c>
    </row>
    <row r="1047">
      <c r="A1047" s="15">
        <f>'دیده بان بازار'!A1050</f>
        <v/>
      </c>
      <c r="B1047" s="16">
        <f>'دیده بان بازار'!B1050</f>
        <v/>
      </c>
      <c r="C1047" s="16">
        <f>'دیده بان بازار'!C1050</f>
        <v/>
      </c>
      <c r="D1047" s="16">
        <f>'دیده بان بازار'!D1050</f>
        <v/>
      </c>
      <c r="E1047" s="17">
        <f>'دیده بان بازار'!E1050</f>
        <v/>
      </c>
      <c r="F1047" s="16">
        <f>'دیده بان بازار'!F1050</f>
        <v/>
      </c>
      <c r="G1047" s="16">
        <f>'دیده بان بازار'!G1050</f>
        <v/>
      </c>
      <c r="H1047" s="16">
        <f>'دیده بان بازار'!H1050</f>
        <v/>
      </c>
      <c r="I1047" s="16">
        <f>'دیده بان بازار'!I1050</f>
        <v/>
      </c>
      <c r="J1047" s="16">
        <f>'دیده بان بازار'!J1050</f>
        <v/>
      </c>
      <c r="K1047" s="16">
        <f>'دیده بان بازار'!K1050</f>
        <v/>
      </c>
      <c r="L1047" s="16">
        <f>'دیده بان بازار'!L1050</f>
        <v/>
      </c>
      <c r="M1047" s="16">
        <f>'دیده بان بازار'!M1050</f>
        <v/>
      </c>
      <c r="N1047" s="16">
        <f>'دیده بان بازار'!N1050</f>
        <v/>
      </c>
      <c r="O1047" s="16">
        <f>'دیده بان بازار'!O1050</f>
        <v/>
      </c>
      <c r="P1047" s="16">
        <f>'دیده بان بازار'!P1050</f>
        <v/>
      </c>
      <c r="Q1047" s="16">
        <f>'دیده بان بازار'!Q1050</f>
        <v/>
      </c>
      <c r="R1047" s="16">
        <f>'دیده بان بازار'!R1050</f>
        <v/>
      </c>
      <c r="S1047" s="16">
        <f>'دیده بان بازار'!S1050</f>
        <v/>
      </c>
      <c r="T1047" s="16">
        <f>'دیده بان بازار'!T1050</f>
        <v/>
      </c>
      <c r="U1047" s="16">
        <f>'دیده بان بازار'!U1050</f>
        <v/>
      </c>
      <c r="V1047" s="16">
        <f>'دیده بان بازار'!V1050</f>
        <v/>
      </c>
      <c r="W1047" s="7">
        <f>'دیده بان بازار'!W1050</f>
        <v/>
      </c>
      <c r="X1047" s="11">
        <f>IFERROR(IF(OR(R1047&lt;=0,W1047&lt;=0,S1047&lt;=0,V1047&lt;=0),0,ROUND((S1047/R1047)/(V1047/W1047),2)),0)</f>
        <v/>
      </c>
      <c r="Y1047" s="11">
        <f>IFERROR(IF(OR(S1047&lt;=0,V1047&lt;=0),0,ROUND(S1047/V1047,2)),0)</f>
        <v/>
      </c>
      <c r="Z1047" s="11">
        <f>IFERROR(J1047-M1047,0)</f>
        <v/>
      </c>
      <c r="AA1047" s="11">
        <f>IFERROR(ROUND(MAX(0,MIN(100,((AB1047*0.2)+(AC1047*0.15)+(AD1047*0.15)+(AE1047*0.1)+(AF1047*0.1)+(AG1047*0.15)+(MIN(Y1047/3,1)*100*0.1)+(AI1047*0.05))*((AH1047/100)*0.25+0.75))),0),0)</f>
        <v/>
      </c>
      <c r="AB1047" s="11">
        <f>ROUND(MAX(0,MIN(100,((M1047+10)/20)*100)),0)</f>
        <v/>
      </c>
      <c r="AC1047" s="11">
        <f>IFERROR(IF(D1047&lt;=0,0,ROUND(COUNTIFS($D$4:$D$3359,"&lt;="&amp;D1047,$D$4:$D$3359,"&gt;0")/COUNTIF($D$4:$D$3359,"&gt;0")*100,0)),0)</f>
        <v/>
      </c>
      <c r="AD1047" s="11">
        <f>IF(E1047&lt;=0,0,ROUND(MAX(0,MIN(100,(LOG10(1+E1047/1000000000)/LOG10(101))*100)),0))</f>
        <v/>
      </c>
      <c r="AE1047" s="11">
        <f>IF(O1047=N1047,50,ROUND(MAX(0,MIN(100,((H1047-N1047)/(O1047-N1047))*100)),0))</f>
        <v/>
      </c>
      <c r="AF1047" s="11">
        <f>ROUND(MAX(0,MIN(100,50+((H1047-K1047)/K1047)*1000)),0)</f>
        <v/>
      </c>
      <c r="AG1047" s="11">
        <f>IFERROR(ROUND(MAX(0,MIN(100,50+25*LN(MAX(0.01,X1047)))),0),25)</f>
        <v/>
      </c>
      <c r="AH1047" s="11">
        <f>ROUND(IF(M1047&lt;=-30,0,IF(M1047&lt;=-20,20,IF(M1047&lt;=-10,50,100))),0)</f>
        <v/>
      </c>
      <c r="AI1047" s="11">
        <f>ROUND(MAX(0,MIN(100,50+(Z1047*10))),0)</f>
        <v/>
      </c>
      <c r="AJ1047" s="11">
        <f>IFERROR(IF(--AA1047&gt;=80,"خرید قوی",IF(--AA1047&gt;=70,"خرید مشروط",IF(--AA1047&gt;=60,"مراقبت",IF(--AA1047&gt;=45,"ضعیف","عدم ورود")))),"")</f>
        <v/>
      </c>
    </row>
    <row r="1048">
      <c r="A1048" s="12">
        <f>'دیده بان بازار'!A1051</f>
        <v/>
      </c>
      <c r="B1048" s="13">
        <f>'دیده بان بازار'!B1051</f>
        <v/>
      </c>
      <c r="C1048" s="13">
        <f>'دیده بان بازار'!C1051</f>
        <v/>
      </c>
      <c r="D1048" s="13">
        <f>'دیده بان بازار'!D1051</f>
        <v/>
      </c>
      <c r="E1048" s="14">
        <f>'دیده بان بازار'!E1051</f>
        <v/>
      </c>
      <c r="F1048" s="13">
        <f>'دیده بان بازار'!F1051</f>
        <v/>
      </c>
      <c r="G1048" s="13">
        <f>'دیده بان بازار'!G1051</f>
        <v/>
      </c>
      <c r="H1048" s="13">
        <f>'دیده بان بازار'!H1051</f>
        <v/>
      </c>
      <c r="I1048" s="13">
        <f>'دیده بان بازار'!I1051</f>
        <v/>
      </c>
      <c r="J1048" s="13">
        <f>'دیده بان بازار'!J1051</f>
        <v/>
      </c>
      <c r="K1048" s="13">
        <f>'دیده بان بازار'!K1051</f>
        <v/>
      </c>
      <c r="L1048" s="13">
        <f>'دیده بان بازار'!L1051</f>
        <v/>
      </c>
      <c r="M1048" s="13">
        <f>'دیده بان بازار'!M1051</f>
        <v/>
      </c>
      <c r="N1048" s="13">
        <f>'دیده بان بازار'!N1051</f>
        <v/>
      </c>
      <c r="O1048" s="13">
        <f>'دیده بان بازار'!O1051</f>
        <v/>
      </c>
      <c r="P1048" s="13">
        <f>'دیده بان بازار'!P1051</f>
        <v/>
      </c>
      <c r="Q1048" s="13">
        <f>'دیده بان بازار'!Q1051</f>
        <v/>
      </c>
      <c r="R1048" s="13">
        <f>'دیده بان بازار'!R1051</f>
        <v/>
      </c>
      <c r="S1048" s="13">
        <f>'دیده بان بازار'!S1051</f>
        <v/>
      </c>
      <c r="T1048" s="13">
        <f>'دیده بان بازار'!T1051</f>
        <v/>
      </c>
      <c r="U1048" s="13">
        <f>'دیده بان بازار'!U1051</f>
        <v/>
      </c>
      <c r="V1048" s="13">
        <f>'دیده بان بازار'!V1051</f>
        <v/>
      </c>
      <c r="W1048" s="6">
        <f>'دیده بان بازار'!W1051</f>
        <v/>
      </c>
      <c r="X1048" s="11">
        <f>IFERROR(IF(OR(R1048&lt;=0,W1048&lt;=0,S1048&lt;=0,V1048&lt;=0),0,ROUND((S1048/R1048)/(V1048/W1048),2)),0)</f>
        <v/>
      </c>
      <c r="Y1048" s="11">
        <f>IFERROR(IF(OR(S1048&lt;=0,V1048&lt;=0),0,ROUND(S1048/V1048,2)),0)</f>
        <v/>
      </c>
      <c r="Z1048" s="11">
        <f>IFERROR(J1048-M1048,0)</f>
        <v/>
      </c>
      <c r="AA1048" s="11">
        <f>IFERROR(ROUND(MAX(0,MIN(100,((AB1048*0.2)+(AC1048*0.15)+(AD1048*0.15)+(AE1048*0.1)+(AF1048*0.1)+(AG1048*0.15)+(MIN(Y1048/3,1)*100*0.1)+(AI1048*0.05))*((AH1048/100)*0.25+0.75))),0),0)</f>
        <v/>
      </c>
      <c r="AB1048" s="11">
        <f>ROUND(MAX(0,MIN(100,((M1048+10)/20)*100)),0)</f>
        <v/>
      </c>
      <c r="AC1048" s="11">
        <f>IFERROR(IF(D1048&lt;=0,0,ROUND(COUNTIFS($D$4:$D$3359,"&lt;="&amp;D1048,$D$4:$D$3359,"&gt;0")/COUNTIF($D$4:$D$3359,"&gt;0")*100,0)),0)</f>
        <v/>
      </c>
      <c r="AD1048" s="11">
        <f>IF(E1048&lt;=0,0,ROUND(MAX(0,MIN(100,(LOG10(1+E1048/1000000000)/LOG10(101))*100)),0))</f>
        <v/>
      </c>
      <c r="AE1048" s="11">
        <f>IF(O1048=N1048,50,ROUND(MAX(0,MIN(100,((H1048-N1048)/(O1048-N1048))*100)),0))</f>
        <v/>
      </c>
      <c r="AF1048" s="11">
        <f>ROUND(MAX(0,MIN(100,50+((H1048-K1048)/K1048)*1000)),0)</f>
        <v/>
      </c>
      <c r="AG1048" s="11">
        <f>IFERROR(ROUND(MAX(0,MIN(100,50+25*LN(MAX(0.01,X1048)))),0),25)</f>
        <v/>
      </c>
      <c r="AH1048" s="11">
        <f>ROUND(IF(M1048&lt;=-30,0,IF(M1048&lt;=-20,20,IF(M1048&lt;=-10,50,100))),0)</f>
        <v/>
      </c>
      <c r="AI1048" s="11">
        <f>ROUND(MAX(0,MIN(100,50+(Z1048*10))),0)</f>
        <v/>
      </c>
      <c r="AJ1048" s="11">
        <f>IFERROR(IF(--AA1048&gt;=80,"خرید قوی",IF(--AA1048&gt;=70,"خرید مشروط",IF(--AA1048&gt;=60,"مراقبت",IF(--AA1048&gt;=45,"ضعیف","عدم ورود")))),"")</f>
        <v/>
      </c>
    </row>
    <row r="1049">
      <c r="A1049" s="15">
        <f>'دیده بان بازار'!A1052</f>
        <v/>
      </c>
      <c r="B1049" s="16">
        <f>'دیده بان بازار'!B1052</f>
        <v/>
      </c>
      <c r="C1049" s="16">
        <f>'دیده بان بازار'!C1052</f>
        <v/>
      </c>
      <c r="D1049" s="16">
        <f>'دیده بان بازار'!D1052</f>
        <v/>
      </c>
      <c r="E1049" s="17">
        <f>'دیده بان بازار'!E1052</f>
        <v/>
      </c>
      <c r="F1049" s="16">
        <f>'دیده بان بازار'!F1052</f>
        <v/>
      </c>
      <c r="G1049" s="16">
        <f>'دیده بان بازار'!G1052</f>
        <v/>
      </c>
      <c r="H1049" s="16">
        <f>'دیده بان بازار'!H1052</f>
        <v/>
      </c>
      <c r="I1049" s="16">
        <f>'دیده بان بازار'!I1052</f>
        <v/>
      </c>
      <c r="J1049" s="16">
        <f>'دیده بان بازار'!J1052</f>
        <v/>
      </c>
      <c r="K1049" s="16">
        <f>'دیده بان بازار'!K1052</f>
        <v/>
      </c>
      <c r="L1049" s="16">
        <f>'دیده بان بازار'!L1052</f>
        <v/>
      </c>
      <c r="M1049" s="16">
        <f>'دیده بان بازار'!M1052</f>
        <v/>
      </c>
      <c r="N1049" s="16">
        <f>'دیده بان بازار'!N1052</f>
        <v/>
      </c>
      <c r="O1049" s="16">
        <f>'دیده بان بازار'!O1052</f>
        <v/>
      </c>
      <c r="P1049" s="16">
        <f>'دیده بان بازار'!P1052</f>
        <v/>
      </c>
      <c r="Q1049" s="16">
        <f>'دیده بان بازار'!Q1052</f>
        <v/>
      </c>
      <c r="R1049" s="16">
        <f>'دیده بان بازار'!R1052</f>
        <v/>
      </c>
      <c r="S1049" s="16">
        <f>'دیده بان بازار'!S1052</f>
        <v/>
      </c>
      <c r="T1049" s="16">
        <f>'دیده بان بازار'!T1052</f>
        <v/>
      </c>
      <c r="U1049" s="16">
        <f>'دیده بان بازار'!U1052</f>
        <v/>
      </c>
      <c r="V1049" s="16">
        <f>'دیده بان بازار'!V1052</f>
        <v/>
      </c>
      <c r="W1049" s="7">
        <f>'دیده بان بازار'!W1052</f>
        <v/>
      </c>
      <c r="X1049" s="11">
        <f>IFERROR(IF(OR(R1049&lt;=0,W1049&lt;=0,S1049&lt;=0,V1049&lt;=0),0,ROUND((S1049/R1049)/(V1049/W1049),2)),0)</f>
        <v/>
      </c>
      <c r="Y1049" s="11">
        <f>IFERROR(IF(OR(S1049&lt;=0,V1049&lt;=0),0,ROUND(S1049/V1049,2)),0)</f>
        <v/>
      </c>
      <c r="Z1049" s="11">
        <f>IFERROR(J1049-M1049,0)</f>
        <v/>
      </c>
      <c r="AA1049" s="11">
        <f>IFERROR(ROUND(MAX(0,MIN(100,((AB1049*0.2)+(AC1049*0.15)+(AD1049*0.15)+(AE1049*0.1)+(AF1049*0.1)+(AG1049*0.15)+(MIN(Y1049/3,1)*100*0.1)+(AI1049*0.05))*((AH1049/100)*0.25+0.75))),0),0)</f>
        <v/>
      </c>
      <c r="AB1049" s="11">
        <f>ROUND(MAX(0,MIN(100,((M1049+10)/20)*100)),0)</f>
        <v/>
      </c>
      <c r="AC1049" s="11">
        <f>IFERROR(IF(D1049&lt;=0,0,ROUND(COUNTIFS($D$4:$D$3359,"&lt;="&amp;D1049,$D$4:$D$3359,"&gt;0")/COUNTIF($D$4:$D$3359,"&gt;0")*100,0)),0)</f>
        <v/>
      </c>
      <c r="AD1049" s="11">
        <f>IF(E1049&lt;=0,0,ROUND(MAX(0,MIN(100,(LOG10(1+E1049/1000000000)/LOG10(101))*100)),0))</f>
        <v/>
      </c>
      <c r="AE1049" s="11">
        <f>IF(O1049=N1049,50,ROUND(MAX(0,MIN(100,((H1049-N1049)/(O1049-N1049))*100)),0))</f>
        <v/>
      </c>
      <c r="AF1049" s="11">
        <f>ROUND(MAX(0,MIN(100,50+((H1049-K1049)/K1049)*1000)),0)</f>
        <v/>
      </c>
      <c r="AG1049" s="11">
        <f>IFERROR(ROUND(MAX(0,MIN(100,50+25*LN(MAX(0.01,X1049)))),0),25)</f>
        <v/>
      </c>
      <c r="AH1049" s="11">
        <f>ROUND(IF(M1049&lt;=-30,0,IF(M1049&lt;=-20,20,IF(M1049&lt;=-10,50,100))),0)</f>
        <v/>
      </c>
      <c r="AI1049" s="11">
        <f>ROUND(MAX(0,MIN(100,50+(Z1049*10))),0)</f>
        <v/>
      </c>
      <c r="AJ1049" s="11">
        <f>IFERROR(IF(--AA1049&gt;=80,"خرید قوی",IF(--AA1049&gt;=70,"خرید مشروط",IF(--AA1049&gt;=60,"مراقبت",IF(--AA1049&gt;=45,"ضعیف","عدم ورود")))),"")</f>
        <v/>
      </c>
    </row>
    <row r="1050">
      <c r="A1050" s="12">
        <f>'دیده بان بازار'!A1053</f>
        <v/>
      </c>
      <c r="B1050" s="13">
        <f>'دیده بان بازار'!B1053</f>
        <v/>
      </c>
      <c r="C1050" s="13">
        <f>'دیده بان بازار'!C1053</f>
        <v/>
      </c>
      <c r="D1050" s="13">
        <f>'دیده بان بازار'!D1053</f>
        <v/>
      </c>
      <c r="E1050" s="14">
        <f>'دیده بان بازار'!E1053</f>
        <v/>
      </c>
      <c r="F1050" s="13">
        <f>'دیده بان بازار'!F1053</f>
        <v/>
      </c>
      <c r="G1050" s="13">
        <f>'دیده بان بازار'!G1053</f>
        <v/>
      </c>
      <c r="H1050" s="13">
        <f>'دیده بان بازار'!H1053</f>
        <v/>
      </c>
      <c r="I1050" s="13">
        <f>'دیده بان بازار'!I1053</f>
        <v/>
      </c>
      <c r="J1050" s="13">
        <f>'دیده بان بازار'!J1053</f>
        <v/>
      </c>
      <c r="K1050" s="13">
        <f>'دیده بان بازار'!K1053</f>
        <v/>
      </c>
      <c r="L1050" s="13">
        <f>'دیده بان بازار'!L1053</f>
        <v/>
      </c>
      <c r="M1050" s="13">
        <f>'دیده بان بازار'!M1053</f>
        <v/>
      </c>
      <c r="N1050" s="13">
        <f>'دیده بان بازار'!N1053</f>
        <v/>
      </c>
      <c r="O1050" s="13">
        <f>'دیده بان بازار'!O1053</f>
        <v/>
      </c>
      <c r="P1050" s="13">
        <f>'دیده بان بازار'!P1053</f>
        <v/>
      </c>
      <c r="Q1050" s="13">
        <f>'دیده بان بازار'!Q1053</f>
        <v/>
      </c>
      <c r="R1050" s="13">
        <f>'دیده بان بازار'!R1053</f>
        <v/>
      </c>
      <c r="S1050" s="13">
        <f>'دیده بان بازار'!S1053</f>
        <v/>
      </c>
      <c r="T1050" s="13">
        <f>'دیده بان بازار'!T1053</f>
        <v/>
      </c>
      <c r="U1050" s="13">
        <f>'دیده بان بازار'!U1053</f>
        <v/>
      </c>
      <c r="V1050" s="13">
        <f>'دیده بان بازار'!V1053</f>
        <v/>
      </c>
      <c r="W1050" s="6">
        <f>'دیده بان بازار'!W1053</f>
        <v/>
      </c>
      <c r="X1050" s="11">
        <f>IFERROR(IF(OR(R1050&lt;=0,W1050&lt;=0,S1050&lt;=0,V1050&lt;=0),0,ROUND((S1050/R1050)/(V1050/W1050),2)),0)</f>
        <v/>
      </c>
      <c r="Y1050" s="11">
        <f>IFERROR(IF(OR(S1050&lt;=0,V1050&lt;=0),0,ROUND(S1050/V1050,2)),0)</f>
        <v/>
      </c>
      <c r="Z1050" s="11">
        <f>IFERROR(J1050-M1050,0)</f>
        <v/>
      </c>
      <c r="AA1050" s="11">
        <f>IFERROR(ROUND(MAX(0,MIN(100,((AB1050*0.2)+(AC1050*0.15)+(AD1050*0.15)+(AE1050*0.1)+(AF1050*0.1)+(AG1050*0.15)+(MIN(Y1050/3,1)*100*0.1)+(AI1050*0.05))*((AH1050/100)*0.25+0.75))),0),0)</f>
        <v/>
      </c>
      <c r="AB1050" s="11">
        <f>ROUND(MAX(0,MIN(100,((M1050+10)/20)*100)),0)</f>
        <v/>
      </c>
      <c r="AC1050" s="11">
        <f>IFERROR(IF(D1050&lt;=0,0,ROUND(COUNTIFS($D$4:$D$3359,"&lt;="&amp;D1050,$D$4:$D$3359,"&gt;0")/COUNTIF($D$4:$D$3359,"&gt;0")*100,0)),0)</f>
        <v/>
      </c>
      <c r="AD1050" s="11">
        <f>IF(E1050&lt;=0,0,ROUND(MAX(0,MIN(100,(LOG10(1+E1050/1000000000)/LOG10(101))*100)),0))</f>
        <v/>
      </c>
      <c r="AE1050" s="11">
        <f>IF(O1050=N1050,50,ROUND(MAX(0,MIN(100,((H1050-N1050)/(O1050-N1050))*100)),0))</f>
        <v/>
      </c>
      <c r="AF1050" s="11">
        <f>ROUND(MAX(0,MIN(100,50+((H1050-K1050)/K1050)*1000)),0)</f>
        <v/>
      </c>
      <c r="AG1050" s="11">
        <f>IFERROR(ROUND(MAX(0,MIN(100,50+25*LN(MAX(0.01,X1050)))),0),25)</f>
        <v/>
      </c>
      <c r="AH1050" s="11">
        <f>ROUND(IF(M1050&lt;=-30,0,IF(M1050&lt;=-20,20,IF(M1050&lt;=-10,50,100))),0)</f>
        <v/>
      </c>
      <c r="AI1050" s="11">
        <f>ROUND(MAX(0,MIN(100,50+(Z1050*10))),0)</f>
        <v/>
      </c>
      <c r="AJ1050" s="11">
        <f>IFERROR(IF(--AA1050&gt;=80,"خرید قوی",IF(--AA1050&gt;=70,"خرید مشروط",IF(--AA1050&gt;=60,"مراقبت",IF(--AA1050&gt;=45,"ضعیف","عدم ورود")))),"")</f>
        <v/>
      </c>
    </row>
    <row r="1051">
      <c r="A1051" s="15">
        <f>'دیده بان بازار'!A1054</f>
        <v/>
      </c>
      <c r="B1051" s="16">
        <f>'دیده بان بازار'!B1054</f>
        <v/>
      </c>
      <c r="C1051" s="16">
        <f>'دیده بان بازار'!C1054</f>
        <v/>
      </c>
      <c r="D1051" s="16">
        <f>'دیده بان بازار'!D1054</f>
        <v/>
      </c>
      <c r="E1051" s="17">
        <f>'دیده بان بازار'!E1054</f>
        <v/>
      </c>
      <c r="F1051" s="16">
        <f>'دیده بان بازار'!F1054</f>
        <v/>
      </c>
      <c r="G1051" s="16">
        <f>'دیده بان بازار'!G1054</f>
        <v/>
      </c>
      <c r="H1051" s="16">
        <f>'دیده بان بازار'!H1054</f>
        <v/>
      </c>
      <c r="I1051" s="16">
        <f>'دیده بان بازار'!I1054</f>
        <v/>
      </c>
      <c r="J1051" s="16">
        <f>'دیده بان بازار'!J1054</f>
        <v/>
      </c>
      <c r="K1051" s="16">
        <f>'دیده بان بازار'!K1054</f>
        <v/>
      </c>
      <c r="L1051" s="16">
        <f>'دیده بان بازار'!L1054</f>
        <v/>
      </c>
      <c r="M1051" s="16">
        <f>'دیده بان بازار'!M1054</f>
        <v/>
      </c>
      <c r="N1051" s="16">
        <f>'دیده بان بازار'!N1054</f>
        <v/>
      </c>
      <c r="O1051" s="16">
        <f>'دیده بان بازار'!O1054</f>
        <v/>
      </c>
      <c r="P1051" s="16">
        <f>'دیده بان بازار'!P1054</f>
        <v/>
      </c>
      <c r="Q1051" s="16">
        <f>'دیده بان بازار'!Q1054</f>
        <v/>
      </c>
      <c r="R1051" s="16">
        <f>'دیده بان بازار'!R1054</f>
        <v/>
      </c>
      <c r="S1051" s="16">
        <f>'دیده بان بازار'!S1054</f>
        <v/>
      </c>
      <c r="T1051" s="16">
        <f>'دیده بان بازار'!T1054</f>
        <v/>
      </c>
      <c r="U1051" s="16">
        <f>'دیده بان بازار'!U1054</f>
        <v/>
      </c>
      <c r="V1051" s="16">
        <f>'دیده بان بازار'!V1054</f>
        <v/>
      </c>
      <c r="W1051" s="7">
        <f>'دیده بان بازار'!W1054</f>
        <v/>
      </c>
      <c r="X1051" s="11">
        <f>IFERROR(IF(OR(R1051&lt;=0,W1051&lt;=0,S1051&lt;=0,V1051&lt;=0),0,ROUND((S1051/R1051)/(V1051/W1051),2)),0)</f>
        <v/>
      </c>
      <c r="Y1051" s="11">
        <f>IFERROR(IF(OR(S1051&lt;=0,V1051&lt;=0),0,ROUND(S1051/V1051,2)),0)</f>
        <v/>
      </c>
      <c r="Z1051" s="11">
        <f>IFERROR(J1051-M1051,0)</f>
        <v/>
      </c>
      <c r="AA1051" s="11">
        <f>IFERROR(ROUND(MAX(0,MIN(100,((AB1051*0.2)+(AC1051*0.15)+(AD1051*0.15)+(AE1051*0.1)+(AF1051*0.1)+(AG1051*0.15)+(MIN(Y1051/3,1)*100*0.1)+(AI1051*0.05))*((AH1051/100)*0.25+0.75))),0),0)</f>
        <v/>
      </c>
      <c r="AB1051" s="11">
        <f>ROUND(MAX(0,MIN(100,((M1051+10)/20)*100)),0)</f>
        <v/>
      </c>
      <c r="AC1051" s="11">
        <f>IFERROR(IF(D1051&lt;=0,0,ROUND(COUNTIFS($D$4:$D$3359,"&lt;="&amp;D1051,$D$4:$D$3359,"&gt;0")/COUNTIF($D$4:$D$3359,"&gt;0")*100,0)),0)</f>
        <v/>
      </c>
      <c r="AD1051" s="11">
        <f>IF(E1051&lt;=0,0,ROUND(MAX(0,MIN(100,(LOG10(1+E1051/1000000000)/LOG10(101))*100)),0))</f>
        <v/>
      </c>
      <c r="AE1051" s="11">
        <f>IF(O1051=N1051,50,ROUND(MAX(0,MIN(100,((H1051-N1051)/(O1051-N1051))*100)),0))</f>
        <v/>
      </c>
      <c r="AF1051" s="11">
        <f>ROUND(MAX(0,MIN(100,50+((H1051-K1051)/K1051)*1000)),0)</f>
        <v/>
      </c>
      <c r="AG1051" s="11">
        <f>IFERROR(ROUND(MAX(0,MIN(100,50+25*LN(MAX(0.01,X1051)))),0),25)</f>
        <v/>
      </c>
      <c r="AH1051" s="11">
        <f>ROUND(IF(M1051&lt;=-30,0,IF(M1051&lt;=-20,20,IF(M1051&lt;=-10,50,100))),0)</f>
        <v/>
      </c>
      <c r="AI1051" s="11">
        <f>ROUND(MAX(0,MIN(100,50+(Z1051*10))),0)</f>
        <v/>
      </c>
      <c r="AJ1051" s="11">
        <f>IFERROR(IF(--AA1051&gt;=80,"خرید قوی",IF(--AA1051&gt;=70,"خرید مشروط",IF(--AA1051&gt;=60,"مراقبت",IF(--AA1051&gt;=45,"ضعیف","عدم ورود")))),"")</f>
        <v/>
      </c>
    </row>
    <row r="1052">
      <c r="A1052" s="15">
        <f>'دیده بان بازار'!A1055</f>
        <v/>
      </c>
      <c r="B1052" s="16">
        <f>'دیده بان بازار'!B1055</f>
        <v/>
      </c>
      <c r="C1052" s="16">
        <f>'دیده بان بازار'!C1055</f>
        <v/>
      </c>
      <c r="D1052" s="16">
        <f>'دیده بان بازار'!D1055</f>
        <v/>
      </c>
      <c r="E1052" s="17">
        <f>'دیده بان بازار'!E1055</f>
        <v/>
      </c>
      <c r="F1052" s="16">
        <f>'دیده بان بازار'!F1055</f>
        <v/>
      </c>
      <c r="G1052" s="16">
        <f>'دیده بان بازار'!G1055</f>
        <v/>
      </c>
      <c r="H1052" s="16">
        <f>'دیده بان بازار'!H1055</f>
        <v/>
      </c>
      <c r="I1052" s="16">
        <f>'دیده بان بازار'!I1055</f>
        <v/>
      </c>
      <c r="J1052" s="16">
        <f>'دیده بان بازار'!J1055</f>
        <v/>
      </c>
      <c r="K1052" s="16">
        <f>'دیده بان بازار'!K1055</f>
        <v/>
      </c>
      <c r="L1052" s="16">
        <f>'دیده بان بازار'!L1055</f>
        <v/>
      </c>
      <c r="M1052" s="16">
        <f>'دیده بان بازار'!M1055</f>
        <v/>
      </c>
      <c r="N1052" s="16">
        <f>'دیده بان بازار'!N1055</f>
        <v/>
      </c>
      <c r="O1052" s="16">
        <f>'دیده بان بازار'!O1055</f>
        <v/>
      </c>
      <c r="P1052" s="16">
        <f>'دیده بان بازار'!P1055</f>
        <v/>
      </c>
      <c r="Q1052" s="16">
        <f>'دیده بان بازار'!Q1055</f>
        <v/>
      </c>
      <c r="R1052" s="16">
        <f>'دیده بان بازار'!R1055</f>
        <v/>
      </c>
      <c r="S1052" s="16">
        <f>'دیده بان بازار'!S1055</f>
        <v/>
      </c>
      <c r="T1052" s="16">
        <f>'دیده بان بازار'!T1055</f>
        <v/>
      </c>
      <c r="U1052" s="16">
        <f>'دیده بان بازار'!U1055</f>
        <v/>
      </c>
      <c r="V1052" s="16">
        <f>'دیده بان بازار'!V1055</f>
        <v/>
      </c>
      <c r="W1052" s="7">
        <f>'دیده بان بازار'!W1055</f>
        <v/>
      </c>
      <c r="X1052" s="11">
        <f>IFERROR(IF(OR(R1052&lt;=0,W1052&lt;=0,S1052&lt;=0,V1052&lt;=0),0,ROUND((S1052/R1052)/(V1052/W1052),2)),0)</f>
        <v/>
      </c>
      <c r="Y1052" s="11">
        <f>IFERROR(IF(OR(S1052&lt;=0,V1052&lt;=0),0,ROUND(S1052/V1052,2)),0)</f>
        <v/>
      </c>
      <c r="Z1052" s="11">
        <f>IFERROR(J1052-M1052,0)</f>
        <v/>
      </c>
      <c r="AA1052" s="11">
        <f>IFERROR(ROUND(MAX(0,MIN(100,((AB1052*0.2)+(AC1052*0.15)+(AD1052*0.15)+(AE1052*0.1)+(AF1052*0.1)+(AG1052*0.15)+(MIN(Y1052/3,1)*100*0.1)+(AI1052*0.05))*((AH1052/100)*0.25+0.75))),0),0)</f>
        <v/>
      </c>
      <c r="AB1052" s="11">
        <f>ROUND(MAX(0,MIN(100,((M1052+10)/20)*100)),0)</f>
        <v/>
      </c>
      <c r="AC1052" s="11">
        <f>IFERROR(IF(D1052&lt;=0,0,ROUND(COUNTIFS($D$4:$D$3359,"&lt;="&amp;D1052,$D$4:$D$3359,"&gt;0")/COUNTIF($D$4:$D$3359,"&gt;0")*100,0)),0)</f>
        <v/>
      </c>
      <c r="AD1052" s="11">
        <f>IF(E1052&lt;=0,0,ROUND(MAX(0,MIN(100,(LOG10(1+E1052/1000000000)/LOG10(101))*100)),0))</f>
        <v/>
      </c>
      <c r="AE1052" s="11">
        <f>IF(O1052=N1052,50,ROUND(MAX(0,MIN(100,((H1052-N1052)/(O1052-N1052))*100)),0))</f>
        <v/>
      </c>
      <c r="AF1052" s="11">
        <f>ROUND(MAX(0,MIN(100,50+((H1052-K1052)/K1052)*1000)),0)</f>
        <v/>
      </c>
      <c r="AG1052" s="11">
        <f>IFERROR(ROUND(MAX(0,MIN(100,50+25*LN(MAX(0.01,X1052)))),0),25)</f>
        <v/>
      </c>
      <c r="AH1052" s="11">
        <f>ROUND(IF(M1052&lt;=-30,0,IF(M1052&lt;=-20,20,IF(M1052&lt;=-10,50,100))),0)</f>
        <v/>
      </c>
      <c r="AI1052" s="11">
        <f>ROUND(MAX(0,MIN(100,50+(Z1052*10))),0)</f>
        <v/>
      </c>
      <c r="AJ1052" s="11">
        <f>IFERROR(IF(--AA1052&gt;=80,"خرید قوی",IF(--AA1052&gt;=70,"خرید مشروط",IF(--AA1052&gt;=60,"مراقبت",IF(--AA1052&gt;=45,"ضعیف","عدم ورود")))),"")</f>
        <v/>
      </c>
    </row>
    <row r="1053">
      <c r="A1053" s="12">
        <f>'دیده بان بازار'!A1056</f>
        <v/>
      </c>
      <c r="B1053" s="13">
        <f>'دیده بان بازار'!B1056</f>
        <v/>
      </c>
      <c r="C1053" s="13">
        <f>'دیده بان بازار'!C1056</f>
        <v/>
      </c>
      <c r="D1053" s="13">
        <f>'دیده بان بازار'!D1056</f>
        <v/>
      </c>
      <c r="E1053" s="14">
        <f>'دیده بان بازار'!E1056</f>
        <v/>
      </c>
      <c r="F1053" s="13">
        <f>'دیده بان بازار'!F1056</f>
        <v/>
      </c>
      <c r="G1053" s="13">
        <f>'دیده بان بازار'!G1056</f>
        <v/>
      </c>
      <c r="H1053" s="13">
        <f>'دیده بان بازار'!H1056</f>
        <v/>
      </c>
      <c r="I1053" s="13">
        <f>'دیده بان بازار'!I1056</f>
        <v/>
      </c>
      <c r="J1053" s="13">
        <f>'دیده بان بازار'!J1056</f>
        <v/>
      </c>
      <c r="K1053" s="13">
        <f>'دیده بان بازار'!K1056</f>
        <v/>
      </c>
      <c r="L1053" s="13">
        <f>'دیده بان بازار'!L1056</f>
        <v/>
      </c>
      <c r="M1053" s="13">
        <f>'دیده بان بازار'!M1056</f>
        <v/>
      </c>
      <c r="N1053" s="13">
        <f>'دیده بان بازار'!N1056</f>
        <v/>
      </c>
      <c r="O1053" s="13">
        <f>'دیده بان بازار'!O1056</f>
        <v/>
      </c>
      <c r="P1053" s="13">
        <f>'دیده بان بازار'!P1056</f>
        <v/>
      </c>
      <c r="Q1053" s="13">
        <f>'دیده بان بازار'!Q1056</f>
        <v/>
      </c>
      <c r="R1053" s="13">
        <f>'دیده بان بازار'!R1056</f>
        <v/>
      </c>
      <c r="S1053" s="13">
        <f>'دیده بان بازار'!S1056</f>
        <v/>
      </c>
      <c r="T1053" s="13">
        <f>'دیده بان بازار'!T1056</f>
        <v/>
      </c>
      <c r="U1053" s="13">
        <f>'دیده بان بازار'!U1056</f>
        <v/>
      </c>
      <c r="V1053" s="13">
        <f>'دیده بان بازار'!V1056</f>
        <v/>
      </c>
      <c r="W1053" s="6">
        <f>'دیده بان بازار'!W1056</f>
        <v/>
      </c>
      <c r="X1053" s="11">
        <f>IFERROR(IF(OR(R1053&lt;=0,W1053&lt;=0,S1053&lt;=0,V1053&lt;=0),0,ROUND((S1053/R1053)/(V1053/W1053),2)),0)</f>
        <v/>
      </c>
      <c r="Y1053" s="11">
        <f>IFERROR(IF(OR(S1053&lt;=0,V1053&lt;=0),0,ROUND(S1053/V1053,2)),0)</f>
        <v/>
      </c>
      <c r="Z1053" s="11">
        <f>IFERROR(J1053-M1053,0)</f>
        <v/>
      </c>
      <c r="AA1053" s="11">
        <f>IFERROR(ROUND(MAX(0,MIN(100,((AB1053*0.2)+(AC1053*0.15)+(AD1053*0.15)+(AE1053*0.1)+(AF1053*0.1)+(AG1053*0.15)+(MIN(Y1053/3,1)*100*0.1)+(AI1053*0.05))*((AH1053/100)*0.25+0.75))),0),0)</f>
        <v/>
      </c>
      <c r="AB1053" s="11">
        <f>ROUND(MAX(0,MIN(100,((M1053+10)/20)*100)),0)</f>
        <v/>
      </c>
      <c r="AC1053" s="11">
        <f>IFERROR(IF(D1053&lt;=0,0,ROUND(COUNTIFS($D$4:$D$3359,"&lt;="&amp;D1053,$D$4:$D$3359,"&gt;0")/COUNTIF($D$4:$D$3359,"&gt;0")*100,0)),0)</f>
        <v/>
      </c>
      <c r="AD1053" s="11">
        <f>IF(E1053&lt;=0,0,ROUND(MAX(0,MIN(100,(LOG10(1+E1053/1000000000)/LOG10(101))*100)),0))</f>
        <v/>
      </c>
      <c r="AE1053" s="11">
        <f>IF(O1053=N1053,50,ROUND(MAX(0,MIN(100,((H1053-N1053)/(O1053-N1053))*100)),0))</f>
        <v/>
      </c>
      <c r="AF1053" s="11">
        <f>ROUND(MAX(0,MIN(100,50+((H1053-K1053)/K1053)*1000)),0)</f>
        <v/>
      </c>
      <c r="AG1053" s="11">
        <f>IFERROR(ROUND(MAX(0,MIN(100,50+25*LN(MAX(0.01,X1053)))),0),25)</f>
        <v/>
      </c>
      <c r="AH1053" s="11">
        <f>ROUND(IF(M1053&lt;=-30,0,IF(M1053&lt;=-20,20,IF(M1053&lt;=-10,50,100))),0)</f>
        <v/>
      </c>
      <c r="AI1053" s="11">
        <f>ROUND(MAX(0,MIN(100,50+(Z1053*10))),0)</f>
        <v/>
      </c>
      <c r="AJ1053" s="11">
        <f>IFERROR(IF(--AA1053&gt;=80,"خرید قوی",IF(--AA1053&gt;=70,"خرید مشروط",IF(--AA1053&gt;=60,"مراقبت",IF(--AA1053&gt;=45,"ضعیف","عدم ورود")))),"")</f>
        <v/>
      </c>
    </row>
    <row r="1054">
      <c r="A1054" s="15">
        <f>'دیده بان بازار'!A1057</f>
        <v/>
      </c>
      <c r="B1054" s="16">
        <f>'دیده بان بازار'!B1057</f>
        <v/>
      </c>
      <c r="C1054" s="16">
        <f>'دیده بان بازار'!C1057</f>
        <v/>
      </c>
      <c r="D1054" s="16">
        <f>'دیده بان بازار'!D1057</f>
        <v/>
      </c>
      <c r="E1054" s="17">
        <f>'دیده بان بازار'!E1057</f>
        <v/>
      </c>
      <c r="F1054" s="16">
        <f>'دیده بان بازار'!F1057</f>
        <v/>
      </c>
      <c r="G1054" s="16">
        <f>'دیده بان بازار'!G1057</f>
        <v/>
      </c>
      <c r="H1054" s="16">
        <f>'دیده بان بازار'!H1057</f>
        <v/>
      </c>
      <c r="I1054" s="16">
        <f>'دیده بان بازار'!I1057</f>
        <v/>
      </c>
      <c r="J1054" s="16">
        <f>'دیده بان بازار'!J1057</f>
        <v/>
      </c>
      <c r="K1054" s="16">
        <f>'دیده بان بازار'!K1057</f>
        <v/>
      </c>
      <c r="L1054" s="16">
        <f>'دیده بان بازار'!L1057</f>
        <v/>
      </c>
      <c r="M1054" s="16">
        <f>'دیده بان بازار'!M1057</f>
        <v/>
      </c>
      <c r="N1054" s="16">
        <f>'دیده بان بازار'!N1057</f>
        <v/>
      </c>
      <c r="O1054" s="16">
        <f>'دیده بان بازار'!O1057</f>
        <v/>
      </c>
      <c r="P1054" s="16">
        <f>'دیده بان بازار'!P1057</f>
        <v/>
      </c>
      <c r="Q1054" s="16">
        <f>'دیده بان بازار'!Q1057</f>
        <v/>
      </c>
      <c r="R1054" s="16">
        <f>'دیده بان بازار'!R1057</f>
        <v/>
      </c>
      <c r="S1054" s="16">
        <f>'دیده بان بازار'!S1057</f>
        <v/>
      </c>
      <c r="T1054" s="16">
        <f>'دیده بان بازار'!T1057</f>
        <v/>
      </c>
      <c r="U1054" s="16">
        <f>'دیده بان بازار'!U1057</f>
        <v/>
      </c>
      <c r="V1054" s="16">
        <f>'دیده بان بازار'!V1057</f>
        <v/>
      </c>
      <c r="W1054" s="7">
        <f>'دیده بان بازار'!W1057</f>
        <v/>
      </c>
      <c r="X1054" s="11">
        <f>IFERROR(IF(OR(R1054&lt;=0,W1054&lt;=0,S1054&lt;=0,V1054&lt;=0),0,ROUND((S1054/R1054)/(V1054/W1054),2)),0)</f>
        <v/>
      </c>
      <c r="Y1054" s="11">
        <f>IFERROR(IF(OR(S1054&lt;=0,V1054&lt;=0),0,ROUND(S1054/V1054,2)),0)</f>
        <v/>
      </c>
      <c r="Z1054" s="11">
        <f>IFERROR(J1054-M1054,0)</f>
        <v/>
      </c>
      <c r="AA1054" s="11">
        <f>IFERROR(ROUND(MAX(0,MIN(100,((AB1054*0.2)+(AC1054*0.15)+(AD1054*0.15)+(AE1054*0.1)+(AF1054*0.1)+(AG1054*0.15)+(MIN(Y1054/3,1)*100*0.1)+(AI1054*0.05))*((AH1054/100)*0.25+0.75))),0),0)</f>
        <v/>
      </c>
      <c r="AB1054" s="11">
        <f>ROUND(MAX(0,MIN(100,((M1054+10)/20)*100)),0)</f>
        <v/>
      </c>
      <c r="AC1054" s="11">
        <f>IFERROR(IF(D1054&lt;=0,0,ROUND(COUNTIFS($D$4:$D$3359,"&lt;="&amp;D1054,$D$4:$D$3359,"&gt;0")/COUNTIF($D$4:$D$3359,"&gt;0")*100,0)),0)</f>
        <v/>
      </c>
      <c r="AD1054" s="11">
        <f>IF(E1054&lt;=0,0,ROUND(MAX(0,MIN(100,(LOG10(1+E1054/1000000000)/LOG10(101))*100)),0))</f>
        <v/>
      </c>
      <c r="AE1054" s="11">
        <f>IF(O1054=N1054,50,ROUND(MAX(0,MIN(100,((H1054-N1054)/(O1054-N1054))*100)),0))</f>
        <v/>
      </c>
      <c r="AF1054" s="11">
        <f>ROUND(MAX(0,MIN(100,50+((H1054-K1054)/K1054)*1000)),0)</f>
        <v/>
      </c>
      <c r="AG1054" s="11">
        <f>IFERROR(ROUND(MAX(0,MIN(100,50+25*LN(MAX(0.01,X1054)))),0),25)</f>
        <v/>
      </c>
      <c r="AH1054" s="11">
        <f>ROUND(IF(M1054&lt;=-30,0,IF(M1054&lt;=-20,20,IF(M1054&lt;=-10,50,100))),0)</f>
        <v/>
      </c>
      <c r="AI1054" s="11">
        <f>ROUND(MAX(0,MIN(100,50+(Z1054*10))),0)</f>
        <v/>
      </c>
      <c r="AJ1054" s="11">
        <f>IFERROR(IF(--AA1054&gt;=80,"خرید قوی",IF(--AA1054&gt;=70,"خرید مشروط",IF(--AA1054&gt;=60,"مراقبت",IF(--AA1054&gt;=45,"ضعیف","عدم ورود")))),"")</f>
        <v/>
      </c>
    </row>
    <row r="1055">
      <c r="A1055" s="12">
        <f>'دیده بان بازار'!A1058</f>
        <v/>
      </c>
      <c r="B1055" s="13">
        <f>'دیده بان بازار'!B1058</f>
        <v/>
      </c>
      <c r="C1055" s="13">
        <f>'دیده بان بازار'!C1058</f>
        <v/>
      </c>
      <c r="D1055" s="13">
        <f>'دیده بان بازار'!D1058</f>
        <v/>
      </c>
      <c r="E1055" s="14">
        <f>'دیده بان بازار'!E1058</f>
        <v/>
      </c>
      <c r="F1055" s="13">
        <f>'دیده بان بازار'!F1058</f>
        <v/>
      </c>
      <c r="G1055" s="13">
        <f>'دیده بان بازار'!G1058</f>
        <v/>
      </c>
      <c r="H1055" s="13">
        <f>'دیده بان بازار'!H1058</f>
        <v/>
      </c>
      <c r="I1055" s="13">
        <f>'دیده بان بازار'!I1058</f>
        <v/>
      </c>
      <c r="J1055" s="13">
        <f>'دیده بان بازار'!J1058</f>
        <v/>
      </c>
      <c r="K1055" s="13">
        <f>'دیده بان بازار'!K1058</f>
        <v/>
      </c>
      <c r="L1055" s="13">
        <f>'دیده بان بازار'!L1058</f>
        <v/>
      </c>
      <c r="M1055" s="13">
        <f>'دیده بان بازار'!M1058</f>
        <v/>
      </c>
      <c r="N1055" s="13">
        <f>'دیده بان بازار'!N1058</f>
        <v/>
      </c>
      <c r="O1055" s="13">
        <f>'دیده بان بازار'!O1058</f>
        <v/>
      </c>
      <c r="P1055" s="13">
        <f>'دیده بان بازار'!P1058</f>
        <v/>
      </c>
      <c r="Q1055" s="13">
        <f>'دیده بان بازار'!Q1058</f>
        <v/>
      </c>
      <c r="R1055" s="13">
        <f>'دیده بان بازار'!R1058</f>
        <v/>
      </c>
      <c r="S1055" s="13">
        <f>'دیده بان بازار'!S1058</f>
        <v/>
      </c>
      <c r="T1055" s="13">
        <f>'دیده بان بازار'!T1058</f>
        <v/>
      </c>
      <c r="U1055" s="13">
        <f>'دیده بان بازار'!U1058</f>
        <v/>
      </c>
      <c r="V1055" s="13">
        <f>'دیده بان بازار'!V1058</f>
        <v/>
      </c>
      <c r="W1055" s="6">
        <f>'دیده بان بازار'!W1058</f>
        <v/>
      </c>
      <c r="X1055" s="11">
        <f>IFERROR(IF(OR(R1055&lt;=0,W1055&lt;=0,S1055&lt;=0,V1055&lt;=0),0,ROUND((S1055/R1055)/(V1055/W1055),2)),0)</f>
        <v/>
      </c>
      <c r="Y1055" s="11">
        <f>IFERROR(IF(OR(S1055&lt;=0,V1055&lt;=0),0,ROUND(S1055/V1055,2)),0)</f>
        <v/>
      </c>
      <c r="Z1055" s="11">
        <f>IFERROR(J1055-M1055,0)</f>
        <v/>
      </c>
      <c r="AA1055" s="11">
        <f>IFERROR(ROUND(MAX(0,MIN(100,((AB1055*0.2)+(AC1055*0.15)+(AD1055*0.15)+(AE1055*0.1)+(AF1055*0.1)+(AG1055*0.15)+(MIN(Y1055/3,1)*100*0.1)+(AI1055*0.05))*((AH1055/100)*0.25+0.75))),0),0)</f>
        <v/>
      </c>
      <c r="AB1055" s="11">
        <f>ROUND(MAX(0,MIN(100,((M1055+10)/20)*100)),0)</f>
        <v/>
      </c>
      <c r="AC1055" s="11">
        <f>IFERROR(IF(D1055&lt;=0,0,ROUND(COUNTIFS($D$4:$D$3359,"&lt;="&amp;D1055,$D$4:$D$3359,"&gt;0")/COUNTIF($D$4:$D$3359,"&gt;0")*100,0)),0)</f>
        <v/>
      </c>
      <c r="AD1055" s="11">
        <f>IF(E1055&lt;=0,0,ROUND(MAX(0,MIN(100,(LOG10(1+E1055/1000000000)/LOG10(101))*100)),0))</f>
        <v/>
      </c>
      <c r="AE1055" s="11">
        <f>IF(O1055=N1055,50,ROUND(MAX(0,MIN(100,((H1055-N1055)/(O1055-N1055))*100)),0))</f>
        <v/>
      </c>
      <c r="AF1055" s="11">
        <f>ROUND(MAX(0,MIN(100,50+((H1055-K1055)/K1055)*1000)),0)</f>
        <v/>
      </c>
      <c r="AG1055" s="11">
        <f>IFERROR(ROUND(MAX(0,MIN(100,50+25*LN(MAX(0.01,X1055)))),0),25)</f>
        <v/>
      </c>
      <c r="AH1055" s="11">
        <f>ROUND(IF(M1055&lt;=-30,0,IF(M1055&lt;=-20,20,IF(M1055&lt;=-10,50,100))),0)</f>
        <v/>
      </c>
      <c r="AI1055" s="11">
        <f>ROUND(MAX(0,MIN(100,50+(Z1055*10))),0)</f>
        <v/>
      </c>
      <c r="AJ1055" s="11">
        <f>IFERROR(IF(--AA1055&gt;=80,"خرید قوی",IF(--AA1055&gt;=70,"خرید مشروط",IF(--AA1055&gt;=60,"مراقبت",IF(--AA1055&gt;=45,"ضعیف","عدم ورود")))),"")</f>
        <v/>
      </c>
    </row>
    <row r="1056">
      <c r="A1056" s="15">
        <f>'دیده بان بازار'!A1059</f>
        <v/>
      </c>
      <c r="B1056" s="16">
        <f>'دیده بان بازار'!B1059</f>
        <v/>
      </c>
      <c r="C1056" s="16">
        <f>'دیده بان بازار'!C1059</f>
        <v/>
      </c>
      <c r="D1056" s="16">
        <f>'دیده بان بازار'!D1059</f>
        <v/>
      </c>
      <c r="E1056" s="17">
        <f>'دیده بان بازار'!E1059</f>
        <v/>
      </c>
      <c r="F1056" s="16">
        <f>'دیده بان بازار'!F1059</f>
        <v/>
      </c>
      <c r="G1056" s="16">
        <f>'دیده بان بازار'!G1059</f>
        <v/>
      </c>
      <c r="H1056" s="16">
        <f>'دیده بان بازار'!H1059</f>
        <v/>
      </c>
      <c r="I1056" s="16">
        <f>'دیده بان بازار'!I1059</f>
        <v/>
      </c>
      <c r="J1056" s="16">
        <f>'دیده بان بازار'!J1059</f>
        <v/>
      </c>
      <c r="K1056" s="16">
        <f>'دیده بان بازار'!K1059</f>
        <v/>
      </c>
      <c r="L1056" s="16">
        <f>'دیده بان بازار'!L1059</f>
        <v/>
      </c>
      <c r="M1056" s="16">
        <f>'دیده بان بازار'!M1059</f>
        <v/>
      </c>
      <c r="N1056" s="16">
        <f>'دیده بان بازار'!N1059</f>
        <v/>
      </c>
      <c r="O1056" s="16">
        <f>'دیده بان بازار'!O1059</f>
        <v/>
      </c>
      <c r="P1056" s="16">
        <f>'دیده بان بازار'!P1059</f>
        <v/>
      </c>
      <c r="Q1056" s="16">
        <f>'دیده بان بازار'!Q1059</f>
        <v/>
      </c>
      <c r="R1056" s="16">
        <f>'دیده بان بازار'!R1059</f>
        <v/>
      </c>
      <c r="S1056" s="16">
        <f>'دیده بان بازار'!S1059</f>
        <v/>
      </c>
      <c r="T1056" s="16">
        <f>'دیده بان بازار'!T1059</f>
        <v/>
      </c>
      <c r="U1056" s="16">
        <f>'دیده بان بازار'!U1059</f>
        <v/>
      </c>
      <c r="V1056" s="16">
        <f>'دیده بان بازار'!V1059</f>
        <v/>
      </c>
      <c r="W1056" s="7">
        <f>'دیده بان بازار'!W1059</f>
        <v/>
      </c>
      <c r="X1056" s="11">
        <f>IFERROR(IF(OR(R1056&lt;=0,W1056&lt;=0,S1056&lt;=0,V1056&lt;=0),0,ROUND((S1056/R1056)/(V1056/W1056),2)),0)</f>
        <v/>
      </c>
      <c r="Y1056" s="11">
        <f>IFERROR(IF(OR(S1056&lt;=0,V1056&lt;=0),0,ROUND(S1056/V1056,2)),0)</f>
        <v/>
      </c>
      <c r="Z1056" s="11">
        <f>IFERROR(J1056-M1056,0)</f>
        <v/>
      </c>
      <c r="AA1056" s="11">
        <f>IFERROR(ROUND(MAX(0,MIN(100,((AB1056*0.2)+(AC1056*0.15)+(AD1056*0.15)+(AE1056*0.1)+(AF1056*0.1)+(AG1056*0.15)+(MIN(Y1056/3,1)*100*0.1)+(AI1056*0.05))*((AH1056/100)*0.25+0.75))),0),0)</f>
        <v/>
      </c>
      <c r="AB1056" s="11">
        <f>ROUND(MAX(0,MIN(100,((M1056+10)/20)*100)),0)</f>
        <v/>
      </c>
      <c r="AC1056" s="11">
        <f>IFERROR(IF(D1056&lt;=0,0,ROUND(COUNTIFS($D$4:$D$3359,"&lt;="&amp;D1056,$D$4:$D$3359,"&gt;0")/COUNTIF($D$4:$D$3359,"&gt;0")*100,0)),0)</f>
        <v/>
      </c>
      <c r="AD1056" s="11">
        <f>IF(E1056&lt;=0,0,ROUND(MAX(0,MIN(100,(LOG10(1+E1056/1000000000)/LOG10(101))*100)),0))</f>
        <v/>
      </c>
      <c r="AE1056" s="11">
        <f>IF(O1056=N1056,50,ROUND(MAX(0,MIN(100,((H1056-N1056)/(O1056-N1056))*100)),0))</f>
        <v/>
      </c>
      <c r="AF1056" s="11">
        <f>ROUND(MAX(0,MIN(100,50+((H1056-K1056)/K1056)*1000)),0)</f>
        <v/>
      </c>
      <c r="AG1056" s="11">
        <f>IFERROR(ROUND(MAX(0,MIN(100,50+25*LN(MAX(0.01,X1056)))),0),25)</f>
        <v/>
      </c>
      <c r="AH1056" s="11">
        <f>ROUND(IF(M1056&lt;=-30,0,IF(M1056&lt;=-20,20,IF(M1056&lt;=-10,50,100))),0)</f>
        <v/>
      </c>
      <c r="AI1056" s="11">
        <f>ROUND(MAX(0,MIN(100,50+(Z1056*10))),0)</f>
        <v/>
      </c>
      <c r="AJ1056" s="11">
        <f>IFERROR(IF(--AA1056&gt;=80,"خرید قوی",IF(--AA1056&gt;=70,"خرید مشروط",IF(--AA1056&gt;=60,"مراقبت",IF(--AA1056&gt;=45,"ضعیف","عدم ورود")))),"")</f>
        <v/>
      </c>
    </row>
    <row r="1057">
      <c r="A1057" s="12">
        <f>'دیده بان بازار'!A1060</f>
        <v/>
      </c>
      <c r="B1057" s="13">
        <f>'دیده بان بازار'!B1060</f>
        <v/>
      </c>
      <c r="C1057" s="13">
        <f>'دیده بان بازار'!C1060</f>
        <v/>
      </c>
      <c r="D1057" s="13">
        <f>'دیده بان بازار'!D1060</f>
        <v/>
      </c>
      <c r="E1057" s="14">
        <f>'دیده بان بازار'!E1060</f>
        <v/>
      </c>
      <c r="F1057" s="13">
        <f>'دیده بان بازار'!F1060</f>
        <v/>
      </c>
      <c r="G1057" s="13">
        <f>'دیده بان بازار'!G1060</f>
        <v/>
      </c>
      <c r="H1057" s="13">
        <f>'دیده بان بازار'!H1060</f>
        <v/>
      </c>
      <c r="I1057" s="13">
        <f>'دیده بان بازار'!I1060</f>
        <v/>
      </c>
      <c r="J1057" s="13">
        <f>'دیده بان بازار'!J1060</f>
        <v/>
      </c>
      <c r="K1057" s="13">
        <f>'دیده بان بازار'!K1060</f>
        <v/>
      </c>
      <c r="L1057" s="13">
        <f>'دیده بان بازار'!L1060</f>
        <v/>
      </c>
      <c r="M1057" s="13">
        <f>'دیده بان بازار'!M1060</f>
        <v/>
      </c>
      <c r="N1057" s="13">
        <f>'دیده بان بازار'!N1060</f>
        <v/>
      </c>
      <c r="O1057" s="13">
        <f>'دیده بان بازار'!O1060</f>
        <v/>
      </c>
      <c r="P1057" s="13">
        <f>'دیده بان بازار'!P1060</f>
        <v/>
      </c>
      <c r="Q1057" s="13">
        <f>'دیده بان بازار'!Q1060</f>
        <v/>
      </c>
      <c r="R1057" s="13">
        <f>'دیده بان بازار'!R1060</f>
        <v/>
      </c>
      <c r="S1057" s="13">
        <f>'دیده بان بازار'!S1060</f>
        <v/>
      </c>
      <c r="T1057" s="13">
        <f>'دیده بان بازار'!T1060</f>
        <v/>
      </c>
      <c r="U1057" s="13">
        <f>'دیده بان بازار'!U1060</f>
        <v/>
      </c>
      <c r="V1057" s="13">
        <f>'دیده بان بازار'!V1060</f>
        <v/>
      </c>
      <c r="W1057" s="6">
        <f>'دیده بان بازار'!W1060</f>
        <v/>
      </c>
      <c r="X1057" s="11">
        <f>IFERROR(IF(OR(R1057&lt;=0,W1057&lt;=0,S1057&lt;=0,V1057&lt;=0),0,ROUND((S1057/R1057)/(V1057/W1057),2)),0)</f>
        <v/>
      </c>
      <c r="Y1057" s="11">
        <f>IFERROR(IF(OR(S1057&lt;=0,V1057&lt;=0),0,ROUND(S1057/V1057,2)),0)</f>
        <v/>
      </c>
      <c r="Z1057" s="11">
        <f>IFERROR(J1057-M1057,0)</f>
        <v/>
      </c>
      <c r="AA1057" s="11">
        <f>IFERROR(ROUND(MAX(0,MIN(100,((AB1057*0.2)+(AC1057*0.15)+(AD1057*0.15)+(AE1057*0.1)+(AF1057*0.1)+(AG1057*0.15)+(MIN(Y1057/3,1)*100*0.1)+(AI1057*0.05))*((AH1057/100)*0.25+0.75))),0),0)</f>
        <v/>
      </c>
      <c r="AB1057" s="11">
        <f>ROUND(MAX(0,MIN(100,((M1057+10)/20)*100)),0)</f>
        <v/>
      </c>
      <c r="AC1057" s="11">
        <f>IFERROR(IF(D1057&lt;=0,0,ROUND(COUNTIFS($D$4:$D$3359,"&lt;="&amp;D1057,$D$4:$D$3359,"&gt;0")/COUNTIF($D$4:$D$3359,"&gt;0")*100,0)),0)</f>
        <v/>
      </c>
      <c r="AD1057" s="11">
        <f>IF(E1057&lt;=0,0,ROUND(MAX(0,MIN(100,(LOG10(1+E1057/1000000000)/LOG10(101))*100)),0))</f>
        <v/>
      </c>
      <c r="AE1057" s="11">
        <f>IF(O1057=N1057,50,ROUND(MAX(0,MIN(100,((H1057-N1057)/(O1057-N1057))*100)),0))</f>
        <v/>
      </c>
      <c r="AF1057" s="11">
        <f>ROUND(MAX(0,MIN(100,50+((H1057-K1057)/K1057)*1000)),0)</f>
        <v/>
      </c>
      <c r="AG1057" s="11">
        <f>IFERROR(ROUND(MAX(0,MIN(100,50+25*LN(MAX(0.01,X1057)))),0),25)</f>
        <v/>
      </c>
      <c r="AH1057" s="11">
        <f>ROUND(IF(M1057&lt;=-30,0,IF(M1057&lt;=-20,20,IF(M1057&lt;=-10,50,100))),0)</f>
        <v/>
      </c>
      <c r="AI1057" s="11">
        <f>ROUND(MAX(0,MIN(100,50+(Z1057*10))),0)</f>
        <v/>
      </c>
      <c r="AJ1057" s="11">
        <f>IFERROR(IF(--AA1057&gt;=80,"خرید قوی",IF(--AA1057&gt;=70,"خرید مشروط",IF(--AA1057&gt;=60,"مراقبت",IF(--AA1057&gt;=45,"ضعیف","عدم ورود")))),"")</f>
        <v/>
      </c>
    </row>
    <row r="1058">
      <c r="A1058" s="15">
        <f>'دیده بان بازار'!A1061</f>
        <v/>
      </c>
      <c r="B1058" s="16">
        <f>'دیده بان بازار'!B1061</f>
        <v/>
      </c>
      <c r="C1058" s="16">
        <f>'دیده بان بازار'!C1061</f>
        <v/>
      </c>
      <c r="D1058" s="16">
        <f>'دیده بان بازار'!D1061</f>
        <v/>
      </c>
      <c r="E1058" s="17">
        <f>'دیده بان بازار'!E1061</f>
        <v/>
      </c>
      <c r="F1058" s="16">
        <f>'دیده بان بازار'!F1061</f>
        <v/>
      </c>
      <c r="G1058" s="16">
        <f>'دیده بان بازار'!G1061</f>
        <v/>
      </c>
      <c r="H1058" s="16">
        <f>'دیده بان بازار'!H1061</f>
        <v/>
      </c>
      <c r="I1058" s="16">
        <f>'دیده بان بازار'!I1061</f>
        <v/>
      </c>
      <c r="J1058" s="16">
        <f>'دیده بان بازار'!J1061</f>
        <v/>
      </c>
      <c r="K1058" s="16">
        <f>'دیده بان بازار'!K1061</f>
        <v/>
      </c>
      <c r="L1058" s="16">
        <f>'دیده بان بازار'!L1061</f>
        <v/>
      </c>
      <c r="M1058" s="16">
        <f>'دیده بان بازار'!M1061</f>
        <v/>
      </c>
      <c r="N1058" s="16">
        <f>'دیده بان بازار'!N1061</f>
        <v/>
      </c>
      <c r="O1058" s="16">
        <f>'دیده بان بازار'!O1061</f>
        <v/>
      </c>
      <c r="P1058" s="16">
        <f>'دیده بان بازار'!P1061</f>
        <v/>
      </c>
      <c r="Q1058" s="16">
        <f>'دیده بان بازار'!Q1061</f>
        <v/>
      </c>
      <c r="R1058" s="16">
        <f>'دیده بان بازار'!R1061</f>
        <v/>
      </c>
      <c r="S1058" s="16">
        <f>'دیده بان بازار'!S1061</f>
        <v/>
      </c>
      <c r="T1058" s="16">
        <f>'دیده بان بازار'!T1061</f>
        <v/>
      </c>
      <c r="U1058" s="16">
        <f>'دیده بان بازار'!U1061</f>
        <v/>
      </c>
      <c r="V1058" s="16">
        <f>'دیده بان بازار'!V1061</f>
        <v/>
      </c>
      <c r="W1058" s="7">
        <f>'دیده بان بازار'!W1061</f>
        <v/>
      </c>
      <c r="X1058" s="11">
        <f>IFERROR(IF(OR(R1058&lt;=0,W1058&lt;=0,S1058&lt;=0,V1058&lt;=0),0,ROUND((S1058/R1058)/(V1058/W1058),2)),0)</f>
        <v/>
      </c>
      <c r="Y1058" s="11">
        <f>IFERROR(IF(OR(S1058&lt;=0,V1058&lt;=0),0,ROUND(S1058/V1058,2)),0)</f>
        <v/>
      </c>
      <c r="Z1058" s="11">
        <f>IFERROR(J1058-M1058,0)</f>
        <v/>
      </c>
      <c r="AA1058" s="11">
        <f>IFERROR(ROUND(MAX(0,MIN(100,((AB1058*0.2)+(AC1058*0.15)+(AD1058*0.15)+(AE1058*0.1)+(AF1058*0.1)+(AG1058*0.15)+(MIN(Y1058/3,1)*100*0.1)+(AI1058*0.05))*((AH1058/100)*0.25+0.75))),0),0)</f>
        <v/>
      </c>
      <c r="AB1058" s="11">
        <f>ROUND(MAX(0,MIN(100,((M1058+10)/20)*100)),0)</f>
        <v/>
      </c>
      <c r="AC1058" s="11">
        <f>IFERROR(IF(D1058&lt;=0,0,ROUND(COUNTIFS($D$4:$D$3359,"&lt;="&amp;D1058,$D$4:$D$3359,"&gt;0")/COUNTIF($D$4:$D$3359,"&gt;0")*100,0)),0)</f>
        <v/>
      </c>
      <c r="AD1058" s="11">
        <f>IF(E1058&lt;=0,0,ROUND(MAX(0,MIN(100,(LOG10(1+E1058/1000000000)/LOG10(101))*100)),0))</f>
        <v/>
      </c>
      <c r="AE1058" s="11">
        <f>IF(O1058=N1058,50,ROUND(MAX(0,MIN(100,((H1058-N1058)/(O1058-N1058))*100)),0))</f>
        <v/>
      </c>
      <c r="AF1058" s="11">
        <f>ROUND(MAX(0,MIN(100,50+((H1058-K1058)/K1058)*1000)),0)</f>
        <v/>
      </c>
      <c r="AG1058" s="11">
        <f>IFERROR(ROUND(MAX(0,MIN(100,50+25*LN(MAX(0.01,X1058)))),0),25)</f>
        <v/>
      </c>
      <c r="AH1058" s="11">
        <f>ROUND(IF(M1058&lt;=-30,0,IF(M1058&lt;=-20,20,IF(M1058&lt;=-10,50,100))),0)</f>
        <v/>
      </c>
      <c r="AI1058" s="11">
        <f>ROUND(MAX(0,MIN(100,50+(Z1058*10))),0)</f>
        <v/>
      </c>
      <c r="AJ1058" s="11">
        <f>IFERROR(IF(--AA1058&gt;=80,"خرید قوی",IF(--AA1058&gt;=70,"خرید مشروط",IF(--AA1058&gt;=60,"مراقبت",IF(--AA1058&gt;=45,"ضعیف","عدم ورود")))),"")</f>
        <v/>
      </c>
    </row>
    <row r="1059">
      <c r="A1059" s="12">
        <f>'دیده بان بازار'!A1062</f>
        <v/>
      </c>
      <c r="B1059" s="13">
        <f>'دیده بان بازار'!B1062</f>
        <v/>
      </c>
      <c r="C1059" s="13">
        <f>'دیده بان بازار'!C1062</f>
        <v/>
      </c>
      <c r="D1059" s="13">
        <f>'دیده بان بازار'!D1062</f>
        <v/>
      </c>
      <c r="E1059" s="14">
        <f>'دیده بان بازار'!E1062</f>
        <v/>
      </c>
      <c r="F1059" s="13">
        <f>'دیده بان بازار'!F1062</f>
        <v/>
      </c>
      <c r="G1059" s="13">
        <f>'دیده بان بازار'!G1062</f>
        <v/>
      </c>
      <c r="H1059" s="13">
        <f>'دیده بان بازار'!H1062</f>
        <v/>
      </c>
      <c r="I1059" s="13">
        <f>'دیده بان بازار'!I1062</f>
        <v/>
      </c>
      <c r="J1059" s="13">
        <f>'دیده بان بازار'!J1062</f>
        <v/>
      </c>
      <c r="K1059" s="13">
        <f>'دیده بان بازار'!K1062</f>
        <v/>
      </c>
      <c r="L1059" s="13">
        <f>'دیده بان بازار'!L1062</f>
        <v/>
      </c>
      <c r="M1059" s="13">
        <f>'دیده بان بازار'!M1062</f>
        <v/>
      </c>
      <c r="N1059" s="13">
        <f>'دیده بان بازار'!N1062</f>
        <v/>
      </c>
      <c r="O1059" s="13">
        <f>'دیده بان بازار'!O1062</f>
        <v/>
      </c>
      <c r="P1059" s="13">
        <f>'دیده بان بازار'!P1062</f>
        <v/>
      </c>
      <c r="Q1059" s="13">
        <f>'دیده بان بازار'!Q1062</f>
        <v/>
      </c>
      <c r="R1059" s="13">
        <f>'دیده بان بازار'!R1062</f>
        <v/>
      </c>
      <c r="S1059" s="13">
        <f>'دیده بان بازار'!S1062</f>
        <v/>
      </c>
      <c r="T1059" s="13">
        <f>'دیده بان بازار'!T1062</f>
        <v/>
      </c>
      <c r="U1059" s="13">
        <f>'دیده بان بازار'!U1062</f>
        <v/>
      </c>
      <c r="V1059" s="13">
        <f>'دیده بان بازار'!V1062</f>
        <v/>
      </c>
      <c r="W1059" s="6">
        <f>'دیده بان بازار'!W1062</f>
        <v/>
      </c>
      <c r="X1059" s="11">
        <f>IFERROR(IF(OR(R1059&lt;=0,W1059&lt;=0,S1059&lt;=0,V1059&lt;=0),0,ROUND((S1059/R1059)/(V1059/W1059),2)),0)</f>
        <v/>
      </c>
      <c r="Y1059" s="11">
        <f>IFERROR(IF(OR(S1059&lt;=0,V1059&lt;=0),0,ROUND(S1059/V1059,2)),0)</f>
        <v/>
      </c>
      <c r="Z1059" s="11">
        <f>IFERROR(J1059-M1059,0)</f>
        <v/>
      </c>
      <c r="AA1059" s="11">
        <f>IFERROR(ROUND(MAX(0,MIN(100,((AB1059*0.2)+(AC1059*0.15)+(AD1059*0.15)+(AE1059*0.1)+(AF1059*0.1)+(AG1059*0.15)+(MIN(Y1059/3,1)*100*0.1)+(AI1059*0.05))*((AH1059/100)*0.25+0.75))),0),0)</f>
        <v/>
      </c>
      <c r="AB1059" s="11">
        <f>ROUND(MAX(0,MIN(100,((M1059+10)/20)*100)),0)</f>
        <v/>
      </c>
      <c r="AC1059" s="11">
        <f>IFERROR(IF(D1059&lt;=0,0,ROUND(COUNTIFS($D$4:$D$3359,"&lt;="&amp;D1059,$D$4:$D$3359,"&gt;0")/COUNTIF($D$4:$D$3359,"&gt;0")*100,0)),0)</f>
        <v/>
      </c>
      <c r="AD1059" s="11">
        <f>IF(E1059&lt;=0,0,ROUND(MAX(0,MIN(100,(LOG10(1+E1059/1000000000)/LOG10(101))*100)),0))</f>
        <v/>
      </c>
      <c r="AE1059" s="11">
        <f>IF(O1059=N1059,50,ROUND(MAX(0,MIN(100,((H1059-N1059)/(O1059-N1059))*100)),0))</f>
        <v/>
      </c>
      <c r="AF1059" s="11">
        <f>ROUND(MAX(0,MIN(100,50+((H1059-K1059)/K1059)*1000)),0)</f>
        <v/>
      </c>
      <c r="AG1059" s="11">
        <f>IFERROR(ROUND(MAX(0,MIN(100,50+25*LN(MAX(0.01,X1059)))),0),25)</f>
        <v/>
      </c>
      <c r="AH1059" s="11">
        <f>ROUND(IF(M1059&lt;=-30,0,IF(M1059&lt;=-20,20,IF(M1059&lt;=-10,50,100))),0)</f>
        <v/>
      </c>
      <c r="AI1059" s="11">
        <f>ROUND(MAX(0,MIN(100,50+(Z1059*10))),0)</f>
        <v/>
      </c>
      <c r="AJ1059" s="11">
        <f>IFERROR(IF(--AA1059&gt;=80,"خرید قوی",IF(--AA1059&gt;=70,"خرید مشروط",IF(--AA1059&gt;=60,"مراقبت",IF(--AA1059&gt;=45,"ضعیف","عدم ورود")))),"")</f>
        <v/>
      </c>
    </row>
    <row r="1060">
      <c r="A1060" s="15">
        <f>'دیده بان بازار'!A1063</f>
        <v/>
      </c>
      <c r="B1060" s="16">
        <f>'دیده بان بازار'!B1063</f>
        <v/>
      </c>
      <c r="C1060" s="16">
        <f>'دیده بان بازار'!C1063</f>
        <v/>
      </c>
      <c r="D1060" s="16">
        <f>'دیده بان بازار'!D1063</f>
        <v/>
      </c>
      <c r="E1060" s="17">
        <f>'دیده بان بازار'!E1063</f>
        <v/>
      </c>
      <c r="F1060" s="16">
        <f>'دیده بان بازار'!F1063</f>
        <v/>
      </c>
      <c r="G1060" s="16">
        <f>'دیده بان بازار'!G1063</f>
        <v/>
      </c>
      <c r="H1060" s="16">
        <f>'دیده بان بازار'!H1063</f>
        <v/>
      </c>
      <c r="I1060" s="16">
        <f>'دیده بان بازار'!I1063</f>
        <v/>
      </c>
      <c r="J1060" s="16">
        <f>'دیده بان بازار'!J1063</f>
        <v/>
      </c>
      <c r="K1060" s="16">
        <f>'دیده بان بازار'!K1063</f>
        <v/>
      </c>
      <c r="L1060" s="16">
        <f>'دیده بان بازار'!L1063</f>
        <v/>
      </c>
      <c r="M1060" s="16">
        <f>'دیده بان بازار'!M1063</f>
        <v/>
      </c>
      <c r="N1060" s="16">
        <f>'دیده بان بازار'!N1063</f>
        <v/>
      </c>
      <c r="O1060" s="16">
        <f>'دیده بان بازار'!O1063</f>
        <v/>
      </c>
      <c r="P1060" s="16">
        <f>'دیده بان بازار'!P1063</f>
        <v/>
      </c>
      <c r="Q1060" s="16">
        <f>'دیده بان بازار'!Q1063</f>
        <v/>
      </c>
      <c r="R1060" s="16">
        <f>'دیده بان بازار'!R1063</f>
        <v/>
      </c>
      <c r="S1060" s="16">
        <f>'دیده بان بازار'!S1063</f>
        <v/>
      </c>
      <c r="T1060" s="16">
        <f>'دیده بان بازار'!T1063</f>
        <v/>
      </c>
      <c r="U1060" s="16">
        <f>'دیده بان بازار'!U1063</f>
        <v/>
      </c>
      <c r="V1060" s="16">
        <f>'دیده بان بازار'!V1063</f>
        <v/>
      </c>
      <c r="W1060" s="7">
        <f>'دیده بان بازار'!W1063</f>
        <v/>
      </c>
      <c r="X1060" s="11">
        <f>IFERROR(IF(OR(R1060&lt;=0,W1060&lt;=0,S1060&lt;=0,V1060&lt;=0),0,ROUND((S1060/R1060)/(V1060/W1060),2)),0)</f>
        <v/>
      </c>
      <c r="Y1060" s="11">
        <f>IFERROR(IF(OR(S1060&lt;=0,V1060&lt;=0),0,ROUND(S1060/V1060,2)),0)</f>
        <v/>
      </c>
      <c r="Z1060" s="11">
        <f>IFERROR(J1060-M1060,0)</f>
        <v/>
      </c>
      <c r="AA1060" s="11">
        <f>IFERROR(ROUND(MAX(0,MIN(100,((AB1060*0.2)+(AC1060*0.15)+(AD1060*0.15)+(AE1060*0.1)+(AF1060*0.1)+(AG1060*0.15)+(MIN(Y1060/3,1)*100*0.1)+(AI1060*0.05))*((AH1060/100)*0.25+0.75))),0),0)</f>
        <v/>
      </c>
      <c r="AB1060" s="11">
        <f>ROUND(MAX(0,MIN(100,((M1060+10)/20)*100)),0)</f>
        <v/>
      </c>
      <c r="AC1060" s="11">
        <f>IFERROR(IF(D1060&lt;=0,0,ROUND(COUNTIFS($D$4:$D$3359,"&lt;="&amp;D1060,$D$4:$D$3359,"&gt;0")/COUNTIF($D$4:$D$3359,"&gt;0")*100,0)),0)</f>
        <v/>
      </c>
      <c r="AD1060" s="11">
        <f>IF(E1060&lt;=0,0,ROUND(MAX(0,MIN(100,(LOG10(1+E1060/1000000000)/LOG10(101))*100)),0))</f>
        <v/>
      </c>
      <c r="AE1060" s="11">
        <f>IF(O1060=N1060,50,ROUND(MAX(0,MIN(100,((H1060-N1060)/(O1060-N1060))*100)),0))</f>
        <v/>
      </c>
      <c r="AF1060" s="11">
        <f>ROUND(MAX(0,MIN(100,50+((H1060-K1060)/K1060)*1000)),0)</f>
        <v/>
      </c>
      <c r="AG1060" s="11">
        <f>IFERROR(ROUND(MAX(0,MIN(100,50+25*LN(MAX(0.01,X1060)))),0),25)</f>
        <v/>
      </c>
      <c r="AH1060" s="11">
        <f>ROUND(IF(M1060&lt;=-30,0,IF(M1060&lt;=-20,20,IF(M1060&lt;=-10,50,100))),0)</f>
        <v/>
      </c>
      <c r="AI1060" s="11">
        <f>ROUND(MAX(0,MIN(100,50+(Z1060*10))),0)</f>
        <v/>
      </c>
      <c r="AJ1060" s="11">
        <f>IFERROR(IF(--AA1060&gt;=80,"خرید قوی",IF(--AA1060&gt;=70,"خرید مشروط",IF(--AA1060&gt;=60,"مراقبت",IF(--AA1060&gt;=45,"ضعیف","عدم ورود")))),"")</f>
        <v/>
      </c>
    </row>
    <row r="1061">
      <c r="A1061" s="12">
        <f>'دیده بان بازار'!A1064</f>
        <v/>
      </c>
      <c r="B1061" s="13">
        <f>'دیده بان بازار'!B1064</f>
        <v/>
      </c>
      <c r="C1061" s="13">
        <f>'دیده بان بازار'!C1064</f>
        <v/>
      </c>
      <c r="D1061" s="13">
        <f>'دیده بان بازار'!D1064</f>
        <v/>
      </c>
      <c r="E1061" s="14">
        <f>'دیده بان بازار'!E1064</f>
        <v/>
      </c>
      <c r="F1061" s="13">
        <f>'دیده بان بازار'!F1064</f>
        <v/>
      </c>
      <c r="G1061" s="13">
        <f>'دیده بان بازار'!G1064</f>
        <v/>
      </c>
      <c r="H1061" s="13">
        <f>'دیده بان بازار'!H1064</f>
        <v/>
      </c>
      <c r="I1061" s="13">
        <f>'دیده بان بازار'!I1064</f>
        <v/>
      </c>
      <c r="J1061" s="13">
        <f>'دیده بان بازار'!J1064</f>
        <v/>
      </c>
      <c r="K1061" s="13">
        <f>'دیده بان بازار'!K1064</f>
        <v/>
      </c>
      <c r="L1061" s="13">
        <f>'دیده بان بازار'!L1064</f>
        <v/>
      </c>
      <c r="M1061" s="13">
        <f>'دیده بان بازار'!M1064</f>
        <v/>
      </c>
      <c r="N1061" s="13">
        <f>'دیده بان بازار'!N1064</f>
        <v/>
      </c>
      <c r="O1061" s="13">
        <f>'دیده بان بازار'!O1064</f>
        <v/>
      </c>
      <c r="P1061" s="13">
        <f>'دیده بان بازار'!P1064</f>
        <v/>
      </c>
      <c r="Q1061" s="13">
        <f>'دیده بان بازار'!Q1064</f>
        <v/>
      </c>
      <c r="R1061" s="13">
        <f>'دیده بان بازار'!R1064</f>
        <v/>
      </c>
      <c r="S1061" s="13">
        <f>'دیده بان بازار'!S1064</f>
        <v/>
      </c>
      <c r="T1061" s="13">
        <f>'دیده بان بازار'!T1064</f>
        <v/>
      </c>
      <c r="U1061" s="13">
        <f>'دیده بان بازار'!U1064</f>
        <v/>
      </c>
      <c r="V1061" s="13">
        <f>'دیده بان بازار'!V1064</f>
        <v/>
      </c>
      <c r="W1061" s="6">
        <f>'دیده بان بازار'!W1064</f>
        <v/>
      </c>
      <c r="X1061" s="11">
        <f>IFERROR(IF(OR(R1061&lt;=0,W1061&lt;=0,S1061&lt;=0,V1061&lt;=0),0,ROUND((S1061/R1061)/(V1061/W1061),2)),0)</f>
        <v/>
      </c>
      <c r="Y1061" s="11">
        <f>IFERROR(IF(OR(S1061&lt;=0,V1061&lt;=0),0,ROUND(S1061/V1061,2)),0)</f>
        <v/>
      </c>
      <c r="Z1061" s="11">
        <f>IFERROR(J1061-M1061,0)</f>
        <v/>
      </c>
      <c r="AA1061" s="11">
        <f>IFERROR(ROUND(MAX(0,MIN(100,((AB1061*0.2)+(AC1061*0.15)+(AD1061*0.15)+(AE1061*0.1)+(AF1061*0.1)+(AG1061*0.15)+(MIN(Y1061/3,1)*100*0.1)+(AI1061*0.05))*((AH1061/100)*0.25+0.75))),0),0)</f>
        <v/>
      </c>
      <c r="AB1061" s="11">
        <f>ROUND(MAX(0,MIN(100,((M1061+10)/20)*100)),0)</f>
        <v/>
      </c>
      <c r="AC1061" s="11">
        <f>IFERROR(IF(D1061&lt;=0,0,ROUND(COUNTIFS($D$4:$D$3359,"&lt;="&amp;D1061,$D$4:$D$3359,"&gt;0")/COUNTIF($D$4:$D$3359,"&gt;0")*100,0)),0)</f>
        <v/>
      </c>
      <c r="AD1061" s="11">
        <f>IF(E1061&lt;=0,0,ROUND(MAX(0,MIN(100,(LOG10(1+E1061/1000000000)/LOG10(101))*100)),0))</f>
        <v/>
      </c>
      <c r="AE1061" s="11">
        <f>IF(O1061=N1061,50,ROUND(MAX(0,MIN(100,((H1061-N1061)/(O1061-N1061))*100)),0))</f>
        <v/>
      </c>
      <c r="AF1061" s="11">
        <f>ROUND(MAX(0,MIN(100,50+((H1061-K1061)/K1061)*1000)),0)</f>
        <v/>
      </c>
      <c r="AG1061" s="11">
        <f>IFERROR(ROUND(MAX(0,MIN(100,50+25*LN(MAX(0.01,X1061)))),0),25)</f>
        <v/>
      </c>
      <c r="AH1061" s="11">
        <f>ROUND(IF(M1061&lt;=-30,0,IF(M1061&lt;=-20,20,IF(M1061&lt;=-10,50,100))),0)</f>
        <v/>
      </c>
      <c r="AI1061" s="11">
        <f>ROUND(MAX(0,MIN(100,50+(Z1061*10))),0)</f>
        <v/>
      </c>
      <c r="AJ1061" s="11">
        <f>IFERROR(IF(--AA1061&gt;=80,"خرید قوی",IF(--AA1061&gt;=70,"خرید مشروط",IF(--AA1061&gt;=60,"مراقبت",IF(--AA1061&gt;=45,"ضعیف","عدم ورود")))),"")</f>
        <v/>
      </c>
    </row>
    <row r="1062">
      <c r="A1062" s="15">
        <f>'دیده بان بازار'!A1065</f>
        <v/>
      </c>
      <c r="B1062" s="16">
        <f>'دیده بان بازار'!B1065</f>
        <v/>
      </c>
      <c r="C1062" s="16">
        <f>'دیده بان بازار'!C1065</f>
        <v/>
      </c>
      <c r="D1062" s="16">
        <f>'دیده بان بازار'!D1065</f>
        <v/>
      </c>
      <c r="E1062" s="17">
        <f>'دیده بان بازار'!E1065</f>
        <v/>
      </c>
      <c r="F1062" s="16">
        <f>'دیده بان بازار'!F1065</f>
        <v/>
      </c>
      <c r="G1062" s="16">
        <f>'دیده بان بازار'!G1065</f>
        <v/>
      </c>
      <c r="H1062" s="16">
        <f>'دیده بان بازار'!H1065</f>
        <v/>
      </c>
      <c r="I1062" s="16">
        <f>'دیده بان بازار'!I1065</f>
        <v/>
      </c>
      <c r="J1062" s="16">
        <f>'دیده بان بازار'!J1065</f>
        <v/>
      </c>
      <c r="K1062" s="16">
        <f>'دیده بان بازار'!K1065</f>
        <v/>
      </c>
      <c r="L1062" s="16">
        <f>'دیده بان بازار'!L1065</f>
        <v/>
      </c>
      <c r="M1062" s="16">
        <f>'دیده بان بازار'!M1065</f>
        <v/>
      </c>
      <c r="N1062" s="16">
        <f>'دیده بان بازار'!N1065</f>
        <v/>
      </c>
      <c r="O1062" s="16">
        <f>'دیده بان بازار'!O1065</f>
        <v/>
      </c>
      <c r="P1062" s="16">
        <f>'دیده بان بازار'!P1065</f>
        <v/>
      </c>
      <c r="Q1062" s="16">
        <f>'دیده بان بازار'!Q1065</f>
        <v/>
      </c>
      <c r="R1062" s="16">
        <f>'دیده بان بازار'!R1065</f>
        <v/>
      </c>
      <c r="S1062" s="16">
        <f>'دیده بان بازار'!S1065</f>
        <v/>
      </c>
      <c r="T1062" s="16">
        <f>'دیده بان بازار'!T1065</f>
        <v/>
      </c>
      <c r="U1062" s="16">
        <f>'دیده بان بازار'!U1065</f>
        <v/>
      </c>
      <c r="V1062" s="16">
        <f>'دیده بان بازار'!V1065</f>
        <v/>
      </c>
      <c r="W1062" s="7">
        <f>'دیده بان بازار'!W1065</f>
        <v/>
      </c>
      <c r="X1062" s="11">
        <f>IFERROR(IF(OR(R1062&lt;=0,W1062&lt;=0,S1062&lt;=0,V1062&lt;=0),0,ROUND((S1062/R1062)/(V1062/W1062),2)),0)</f>
        <v/>
      </c>
      <c r="Y1062" s="11">
        <f>IFERROR(IF(OR(S1062&lt;=0,V1062&lt;=0),0,ROUND(S1062/V1062,2)),0)</f>
        <v/>
      </c>
      <c r="Z1062" s="11">
        <f>IFERROR(J1062-M1062,0)</f>
        <v/>
      </c>
      <c r="AA1062" s="11">
        <f>IFERROR(ROUND(MAX(0,MIN(100,((AB1062*0.2)+(AC1062*0.15)+(AD1062*0.15)+(AE1062*0.1)+(AF1062*0.1)+(AG1062*0.15)+(MIN(Y1062/3,1)*100*0.1)+(AI1062*0.05))*((AH1062/100)*0.25+0.75))),0),0)</f>
        <v/>
      </c>
      <c r="AB1062" s="11">
        <f>ROUND(MAX(0,MIN(100,((M1062+10)/20)*100)),0)</f>
        <v/>
      </c>
      <c r="AC1062" s="11">
        <f>IFERROR(IF(D1062&lt;=0,0,ROUND(COUNTIFS($D$4:$D$3359,"&lt;="&amp;D1062,$D$4:$D$3359,"&gt;0")/COUNTIF($D$4:$D$3359,"&gt;0")*100,0)),0)</f>
        <v/>
      </c>
      <c r="AD1062" s="11">
        <f>IF(E1062&lt;=0,0,ROUND(MAX(0,MIN(100,(LOG10(1+E1062/1000000000)/LOG10(101))*100)),0))</f>
        <v/>
      </c>
      <c r="AE1062" s="11">
        <f>IF(O1062=N1062,50,ROUND(MAX(0,MIN(100,((H1062-N1062)/(O1062-N1062))*100)),0))</f>
        <v/>
      </c>
      <c r="AF1062" s="11">
        <f>ROUND(MAX(0,MIN(100,50+((H1062-K1062)/K1062)*1000)),0)</f>
        <v/>
      </c>
      <c r="AG1062" s="11">
        <f>IFERROR(ROUND(MAX(0,MIN(100,50+25*LN(MAX(0.01,X1062)))),0),25)</f>
        <v/>
      </c>
      <c r="AH1062" s="11">
        <f>ROUND(IF(M1062&lt;=-30,0,IF(M1062&lt;=-20,20,IF(M1062&lt;=-10,50,100))),0)</f>
        <v/>
      </c>
      <c r="AI1062" s="11">
        <f>ROUND(MAX(0,MIN(100,50+(Z1062*10))),0)</f>
        <v/>
      </c>
      <c r="AJ1062" s="11">
        <f>IFERROR(IF(--AA1062&gt;=80,"خرید قوی",IF(--AA1062&gt;=70,"خرید مشروط",IF(--AA1062&gt;=60,"مراقبت",IF(--AA1062&gt;=45,"ضعیف","عدم ورود")))),"")</f>
        <v/>
      </c>
    </row>
    <row r="1063">
      <c r="A1063" s="12">
        <f>'دیده بان بازار'!A1066</f>
        <v/>
      </c>
      <c r="B1063" s="13">
        <f>'دیده بان بازار'!B1066</f>
        <v/>
      </c>
      <c r="C1063" s="13">
        <f>'دیده بان بازار'!C1066</f>
        <v/>
      </c>
      <c r="D1063" s="13">
        <f>'دیده بان بازار'!D1066</f>
        <v/>
      </c>
      <c r="E1063" s="14">
        <f>'دیده بان بازار'!E1066</f>
        <v/>
      </c>
      <c r="F1063" s="13">
        <f>'دیده بان بازار'!F1066</f>
        <v/>
      </c>
      <c r="G1063" s="13">
        <f>'دیده بان بازار'!G1066</f>
        <v/>
      </c>
      <c r="H1063" s="13">
        <f>'دیده بان بازار'!H1066</f>
        <v/>
      </c>
      <c r="I1063" s="13">
        <f>'دیده بان بازار'!I1066</f>
        <v/>
      </c>
      <c r="J1063" s="13">
        <f>'دیده بان بازار'!J1066</f>
        <v/>
      </c>
      <c r="K1063" s="13">
        <f>'دیده بان بازار'!K1066</f>
        <v/>
      </c>
      <c r="L1063" s="13">
        <f>'دیده بان بازار'!L1066</f>
        <v/>
      </c>
      <c r="M1063" s="13">
        <f>'دیده بان بازار'!M1066</f>
        <v/>
      </c>
      <c r="N1063" s="13">
        <f>'دیده بان بازار'!N1066</f>
        <v/>
      </c>
      <c r="O1063" s="13">
        <f>'دیده بان بازار'!O1066</f>
        <v/>
      </c>
      <c r="P1063" s="13">
        <f>'دیده بان بازار'!P1066</f>
        <v/>
      </c>
      <c r="Q1063" s="13">
        <f>'دیده بان بازار'!Q1066</f>
        <v/>
      </c>
      <c r="R1063" s="13">
        <f>'دیده بان بازار'!R1066</f>
        <v/>
      </c>
      <c r="S1063" s="13">
        <f>'دیده بان بازار'!S1066</f>
        <v/>
      </c>
      <c r="T1063" s="13">
        <f>'دیده بان بازار'!T1066</f>
        <v/>
      </c>
      <c r="U1063" s="13">
        <f>'دیده بان بازار'!U1066</f>
        <v/>
      </c>
      <c r="V1063" s="13">
        <f>'دیده بان بازار'!V1066</f>
        <v/>
      </c>
      <c r="W1063" s="6">
        <f>'دیده بان بازار'!W1066</f>
        <v/>
      </c>
      <c r="X1063" s="11">
        <f>IFERROR(IF(OR(R1063&lt;=0,W1063&lt;=0,S1063&lt;=0,V1063&lt;=0),0,ROUND((S1063/R1063)/(V1063/W1063),2)),0)</f>
        <v/>
      </c>
      <c r="Y1063" s="11">
        <f>IFERROR(IF(OR(S1063&lt;=0,V1063&lt;=0),0,ROUND(S1063/V1063,2)),0)</f>
        <v/>
      </c>
      <c r="Z1063" s="11">
        <f>IFERROR(J1063-M1063,0)</f>
        <v/>
      </c>
      <c r="AA1063" s="11">
        <f>IFERROR(ROUND(MAX(0,MIN(100,((AB1063*0.2)+(AC1063*0.15)+(AD1063*0.15)+(AE1063*0.1)+(AF1063*0.1)+(AG1063*0.15)+(MIN(Y1063/3,1)*100*0.1)+(AI1063*0.05))*((AH1063/100)*0.25+0.75))),0),0)</f>
        <v/>
      </c>
      <c r="AB1063" s="11">
        <f>ROUND(MAX(0,MIN(100,((M1063+10)/20)*100)),0)</f>
        <v/>
      </c>
      <c r="AC1063" s="11">
        <f>IFERROR(IF(D1063&lt;=0,0,ROUND(COUNTIFS($D$4:$D$3359,"&lt;="&amp;D1063,$D$4:$D$3359,"&gt;0")/COUNTIF($D$4:$D$3359,"&gt;0")*100,0)),0)</f>
        <v/>
      </c>
      <c r="AD1063" s="11">
        <f>IF(E1063&lt;=0,0,ROUND(MAX(0,MIN(100,(LOG10(1+E1063/1000000000)/LOG10(101))*100)),0))</f>
        <v/>
      </c>
      <c r="AE1063" s="11">
        <f>IF(O1063=N1063,50,ROUND(MAX(0,MIN(100,((H1063-N1063)/(O1063-N1063))*100)),0))</f>
        <v/>
      </c>
      <c r="AF1063" s="11">
        <f>ROUND(MAX(0,MIN(100,50+((H1063-K1063)/K1063)*1000)),0)</f>
        <v/>
      </c>
      <c r="AG1063" s="11">
        <f>IFERROR(ROUND(MAX(0,MIN(100,50+25*LN(MAX(0.01,X1063)))),0),25)</f>
        <v/>
      </c>
      <c r="AH1063" s="11">
        <f>ROUND(IF(M1063&lt;=-30,0,IF(M1063&lt;=-20,20,IF(M1063&lt;=-10,50,100))),0)</f>
        <v/>
      </c>
      <c r="AI1063" s="11">
        <f>ROUND(MAX(0,MIN(100,50+(Z1063*10))),0)</f>
        <v/>
      </c>
      <c r="AJ1063" s="11">
        <f>IFERROR(IF(--AA1063&gt;=80,"خرید قوی",IF(--AA1063&gt;=70,"خرید مشروط",IF(--AA1063&gt;=60,"مراقبت",IF(--AA1063&gt;=45,"ضعیف","عدم ورود")))),"")</f>
        <v/>
      </c>
    </row>
    <row r="1064">
      <c r="A1064" s="15">
        <f>'دیده بان بازار'!A1067</f>
        <v/>
      </c>
      <c r="B1064" s="16">
        <f>'دیده بان بازار'!B1067</f>
        <v/>
      </c>
      <c r="C1064" s="16">
        <f>'دیده بان بازار'!C1067</f>
        <v/>
      </c>
      <c r="D1064" s="16">
        <f>'دیده بان بازار'!D1067</f>
        <v/>
      </c>
      <c r="E1064" s="17">
        <f>'دیده بان بازار'!E1067</f>
        <v/>
      </c>
      <c r="F1064" s="16">
        <f>'دیده بان بازار'!F1067</f>
        <v/>
      </c>
      <c r="G1064" s="16">
        <f>'دیده بان بازار'!G1067</f>
        <v/>
      </c>
      <c r="H1064" s="16">
        <f>'دیده بان بازار'!H1067</f>
        <v/>
      </c>
      <c r="I1064" s="16">
        <f>'دیده بان بازار'!I1067</f>
        <v/>
      </c>
      <c r="J1064" s="16">
        <f>'دیده بان بازار'!J1067</f>
        <v/>
      </c>
      <c r="K1064" s="16">
        <f>'دیده بان بازار'!K1067</f>
        <v/>
      </c>
      <c r="L1064" s="16">
        <f>'دیده بان بازار'!L1067</f>
        <v/>
      </c>
      <c r="M1064" s="16">
        <f>'دیده بان بازار'!M1067</f>
        <v/>
      </c>
      <c r="N1064" s="16">
        <f>'دیده بان بازار'!N1067</f>
        <v/>
      </c>
      <c r="O1064" s="16">
        <f>'دیده بان بازار'!O1067</f>
        <v/>
      </c>
      <c r="P1064" s="16">
        <f>'دیده بان بازار'!P1067</f>
        <v/>
      </c>
      <c r="Q1064" s="16">
        <f>'دیده بان بازار'!Q1067</f>
        <v/>
      </c>
      <c r="R1064" s="16">
        <f>'دیده بان بازار'!R1067</f>
        <v/>
      </c>
      <c r="S1064" s="16">
        <f>'دیده بان بازار'!S1067</f>
        <v/>
      </c>
      <c r="T1064" s="16">
        <f>'دیده بان بازار'!T1067</f>
        <v/>
      </c>
      <c r="U1064" s="16">
        <f>'دیده بان بازار'!U1067</f>
        <v/>
      </c>
      <c r="V1064" s="16">
        <f>'دیده بان بازار'!V1067</f>
        <v/>
      </c>
      <c r="W1064" s="7">
        <f>'دیده بان بازار'!W1067</f>
        <v/>
      </c>
      <c r="X1064" s="11">
        <f>IFERROR(IF(OR(R1064&lt;=0,W1064&lt;=0,S1064&lt;=0,V1064&lt;=0),0,ROUND((S1064/R1064)/(V1064/W1064),2)),0)</f>
        <v/>
      </c>
      <c r="Y1064" s="11">
        <f>IFERROR(IF(OR(S1064&lt;=0,V1064&lt;=0),0,ROUND(S1064/V1064,2)),0)</f>
        <v/>
      </c>
      <c r="Z1064" s="11">
        <f>IFERROR(J1064-M1064,0)</f>
        <v/>
      </c>
      <c r="AA1064" s="11">
        <f>IFERROR(ROUND(MAX(0,MIN(100,((AB1064*0.2)+(AC1064*0.15)+(AD1064*0.15)+(AE1064*0.1)+(AF1064*0.1)+(AG1064*0.15)+(MIN(Y1064/3,1)*100*0.1)+(AI1064*0.05))*((AH1064/100)*0.25+0.75))),0),0)</f>
        <v/>
      </c>
      <c r="AB1064" s="11">
        <f>ROUND(MAX(0,MIN(100,((M1064+10)/20)*100)),0)</f>
        <v/>
      </c>
      <c r="AC1064" s="11">
        <f>IFERROR(IF(D1064&lt;=0,0,ROUND(COUNTIFS($D$4:$D$3359,"&lt;="&amp;D1064,$D$4:$D$3359,"&gt;0")/COUNTIF($D$4:$D$3359,"&gt;0")*100,0)),0)</f>
        <v/>
      </c>
      <c r="AD1064" s="11">
        <f>IF(E1064&lt;=0,0,ROUND(MAX(0,MIN(100,(LOG10(1+E1064/1000000000)/LOG10(101))*100)),0))</f>
        <v/>
      </c>
      <c r="AE1064" s="11">
        <f>IF(O1064=N1064,50,ROUND(MAX(0,MIN(100,((H1064-N1064)/(O1064-N1064))*100)),0))</f>
        <v/>
      </c>
      <c r="AF1064" s="11">
        <f>ROUND(MAX(0,MIN(100,50+((H1064-K1064)/K1064)*1000)),0)</f>
        <v/>
      </c>
      <c r="AG1064" s="11">
        <f>IFERROR(ROUND(MAX(0,MIN(100,50+25*LN(MAX(0.01,X1064)))),0),25)</f>
        <v/>
      </c>
      <c r="AH1064" s="11">
        <f>ROUND(IF(M1064&lt;=-30,0,IF(M1064&lt;=-20,20,IF(M1064&lt;=-10,50,100))),0)</f>
        <v/>
      </c>
      <c r="AI1064" s="11">
        <f>ROUND(MAX(0,MIN(100,50+(Z1064*10))),0)</f>
        <v/>
      </c>
      <c r="AJ1064" s="11">
        <f>IFERROR(IF(--AA1064&gt;=80,"خرید قوی",IF(--AA1064&gt;=70,"خرید مشروط",IF(--AA1064&gt;=60,"مراقبت",IF(--AA1064&gt;=45,"ضعیف","عدم ورود")))),"")</f>
        <v/>
      </c>
    </row>
    <row r="1065">
      <c r="A1065" s="12">
        <f>'دیده بان بازار'!A1068</f>
        <v/>
      </c>
      <c r="B1065" s="13">
        <f>'دیده بان بازار'!B1068</f>
        <v/>
      </c>
      <c r="C1065" s="13">
        <f>'دیده بان بازار'!C1068</f>
        <v/>
      </c>
      <c r="D1065" s="13">
        <f>'دیده بان بازار'!D1068</f>
        <v/>
      </c>
      <c r="E1065" s="14">
        <f>'دیده بان بازار'!E1068</f>
        <v/>
      </c>
      <c r="F1065" s="13">
        <f>'دیده بان بازار'!F1068</f>
        <v/>
      </c>
      <c r="G1065" s="13">
        <f>'دیده بان بازار'!G1068</f>
        <v/>
      </c>
      <c r="H1065" s="13">
        <f>'دیده بان بازار'!H1068</f>
        <v/>
      </c>
      <c r="I1065" s="13">
        <f>'دیده بان بازار'!I1068</f>
        <v/>
      </c>
      <c r="J1065" s="13">
        <f>'دیده بان بازار'!J1068</f>
        <v/>
      </c>
      <c r="K1065" s="13">
        <f>'دیده بان بازار'!K1068</f>
        <v/>
      </c>
      <c r="L1065" s="13">
        <f>'دیده بان بازار'!L1068</f>
        <v/>
      </c>
      <c r="M1065" s="13">
        <f>'دیده بان بازار'!M1068</f>
        <v/>
      </c>
      <c r="N1065" s="13">
        <f>'دیده بان بازار'!N1068</f>
        <v/>
      </c>
      <c r="O1065" s="13">
        <f>'دیده بان بازار'!O1068</f>
        <v/>
      </c>
      <c r="P1065" s="13">
        <f>'دیده بان بازار'!P1068</f>
        <v/>
      </c>
      <c r="Q1065" s="13">
        <f>'دیده بان بازار'!Q1068</f>
        <v/>
      </c>
      <c r="R1065" s="13">
        <f>'دیده بان بازار'!R1068</f>
        <v/>
      </c>
      <c r="S1065" s="13">
        <f>'دیده بان بازار'!S1068</f>
        <v/>
      </c>
      <c r="T1065" s="13">
        <f>'دیده بان بازار'!T1068</f>
        <v/>
      </c>
      <c r="U1065" s="13">
        <f>'دیده بان بازار'!U1068</f>
        <v/>
      </c>
      <c r="V1065" s="13">
        <f>'دیده بان بازار'!V1068</f>
        <v/>
      </c>
      <c r="W1065" s="6">
        <f>'دیده بان بازار'!W1068</f>
        <v/>
      </c>
      <c r="X1065" s="11">
        <f>IFERROR(IF(OR(R1065&lt;=0,W1065&lt;=0,S1065&lt;=0,V1065&lt;=0),0,ROUND((S1065/R1065)/(V1065/W1065),2)),0)</f>
        <v/>
      </c>
      <c r="Y1065" s="11">
        <f>IFERROR(IF(OR(S1065&lt;=0,V1065&lt;=0),0,ROUND(S1065/V1065,2)),0)</f>
        <v/>
      </c>
      <c r="Z1065" s="11">
        <f>IFERROR(J1065-M1065,0)</f>
        <v/>
      </c>
      <c r="AA1065" s="11">
        <f>IFERROR(ROUND(MAX(0,MIN(100,((AB1065*0.2)+(AC1065*0.15)+(AD1065*0.15)+(AE1065*0.1)+(AF1065*0.1)+(AG1065*0.15)+(MIN(Y1065/3,1)*100*0.1)+(AI1065*0.05))*((AH1065/100)*0.25+0.75))),0),0)</f>
        <v/>
      </c>
      <c r="AB1065" s="11">
        <f>ROUND(MAX(0,MIN(100,((M1065+10)/20)*100)),0)</f>
        <v/>
      </c>
      <c r="AC1065" s="11">
        <f>IFERROR(IF(D1065&lt;=0,0,ROUND(COUNTIFS($D$4:$D$3359,"&lt;="&amp;D1065,$D$4:$D$3359,"&gt;0")/COUNTIF($D$4:$D$3359,"&gt;0")*100,0)),0)</f>
        <v/>
      </c>
      <c r="AD1065" s="11">
        <f>IF(E1065&lt;=0,0,ROUND(MAX(0,MIN(100,(LOG10(1+E1065/1000000000)/LOG10(101))*100)),0))</f>
        <v/>
      </c>
      <c r="AE1065" s="11">
        <f>IF(O1065=N1065,50,ROUND(MAX(0,MIN(100,((H1065-N1065)/(O1065-N1065))*100)),0))</f>
        <v/>
      </c>
      <c r="AF1065" s="11">
        <f>ROUND(MAX(0,MIN(100,50+((H1065-K1065)/K1065)*1000)),0)</f>
        <v/>
      </c>
      <c r="AG1065" s="11">
        <f>IFERROR(ROUND(MAX(0,MIN(100,50+25*LN(MAX(0.01,X1065)))),0),25)</f>
        <v/>
      </c>
      <c r="AH1065" s="11">
        <f>ROUND(IF(M1065&lt;=-30,0,IF(M1065&lt;=-20,20,IF(M1065&lt;=-10,50,100))),0)</f>
        <v/>
      </c>
      <c r="AI1065" s="11">
        <f>ROUND(MAX(0,MIN(100,50+(Z1065*10))),0)</f>
        <v/>
      </c>
      <c r="AJ1065" s="11">
        <f>IFERROR(IF(--AA1065&gt;=80,"خرید قوی",IF(--AA1065&gt;=70,"خرید مشروط",IF(--AA1065&gt;=60,"مراقبت",IF(--AA1065&gt;=45,"ضعیف","عدم ورود")))),"")</f>
        <v/>
      </c>
    </row>
    <row r="1066">
      <c r="A1066" s="15">
        <f>'دیده بان بازار'!A1069</f>
        <v/>
      </c>
      <c r="B1066" s="16">
        <f>'دیده بان بازار'!B1069</f>
        <v/>
      </c>
      <c r="C1066" s="16">
        <f>'دیده بان بازار'!C1069</f>
        <v/>
      </c>
      <c r="D1066" s="16">
        <f>'دیده بان بازار'!D1069</f>
        <v/>
      </c>
      <c r="E1066" s="17">
        <f>'دیده بان بازار'!E1069</f>
        <v/>
      </c>
      <c r="F1066" s="16">
        <f>'دیده بان بازار'!F1069</f>
        <v/>
      </c>
      <c r="G1066" s="16">
        <f>'دیده بان بازار'!G1069</f>
        <v/>
      </c>
      <c r="H1066" s="16">
        <f>'دیده بان بازار'!H1069</f>
        <v/>
      </c>
      <c r="I1066" s="16">
        <f>'دیده بان بازار'!I1069</f>
        <v/>
      </c>
      <c r="J1066" s="16">
        <f>'دیده بان بازار'!J1069</f>
        <v/>
      </c>
      <c r="K1066" s="16">
        <f>'دیده بان بازار'!K1069</f>
        <v/>
      </c>
      <c r="L1066" s="16">
        <f>'دیده بان بازار'!L1069</f>
        <v/>
      </c>
      <c r="M1066" s="16">
        <f>'دیده بان بازار'!M1069</f>
        <v/>
      </c>
      <c r="N1066" s="16">
        <f>'دیده بان بازار'!N1069</f>
        <v/>
      </c>
      <c r="O1066" s="16">
        <f>'دیده بان بازار'!O1069</f>
        <v/>
      </c>
      <c r="P1066" s="16">
        <f>'دیده بان بازار'!P1069</f>
        <v/>
      </c>
      <c r="Q1066" s="16">
        <f>'دیده بان بازار'!Q1069</f>
        <v/>
      </c>
      <c r="R1066" s="16">
        <f>'دیده بان بازار'!R1069</f>
        <v/>
      </c>
      <c r="S1066" s="16">
        <f>'دیده بان بازار'!S1069</f>
        <v/>
      </c>
      <c r="T1066" s="16">
        <f>'دیده بان بازار'!T1069</f>
        <v/>
      </c>
      <c r="U1066" s="16">
        <f>'دیده بان بازار'!U1069</f>
        <v/>
      </c>
      <c r="V1066" s="16">
        <f>'دیده بان بازار'!V1069</f>
        <v/>
      </c>
      <c r="W1066" s="7">
        <f>'دیده بان بازار'!W1069</f>
        <v/>
      </c>
      <c r="X1066" s="11">
        <f>IFERROR(IF(OR(R1066&lt;=0,W1066&lt;=0,S1066&lt;=0,V1066&lt;=0),0,ROUND((S1066/R1066)/(V1066/W1066),2)),0)</f>
        <v/>
      </c>
      <c r="Y1066" s="11">
        <f>IFERROR(IF(OR(S1066&lt;=0,V1066&lt;=0),0,ROUND(S1066/V1066,2)),0)</f>
        <v/>
      </c>
      <c r="Z1066" s="11">
        <f>IFERROR(J1066-M1066,0)</f>
        <v/>
      </c>
      <c r="AA1066" s="11">
        <f>IFERROR(ROUND(MAX(0,MIN(100,((AB1066*0.2)+(AC1066*0.15)+(AD1066*0.15)+(AE1066*0.1)+(AF1066*0.1)+(AG1066*0.15)+(MIN(Y1066/3,1)*100*0.1)+(AI1066*0.05))*((AH1066/100)*0.25+0.75))),0),0)</f>
        <v/>
      </c>
      <c r="AB1066" s="11">
        <f>ROUND(MAX(0,MIN(100,((M1066+10)/20)*100)),0)</f>
        <v/>
      </c>
      <c r="AC1066" s="11">
        <f>IFERROR(IF(D1066&lt;=0,0,ROUND(COUNTIFS($D$4:$D$3359,"&lt;="&amp;D1066,$D$4:$D$3359,"&gt;0")/COUNTIF($D$4:$D$3359,"&gt;0")*100,0)),0)</f>
        <v/>
      </c>
      <c r="AD1066" s="11">
        <f>IF(E1066&lt;=0,0,ROUND(MAX(0,MIN(100,(LOG10(1+E1066/1000000000)/LOG10(101))*100)),0))</f>
        <v/>
      </c>
      <c r="AE1066" s="11">
        <f>IF(O1066=N1066,50,ROUND(MAX(0,MIN(100,((H1066-N1066)/(O1066-N1066))*100)),0))</f>
        <v/>
      </c>
      <c r="AF1066" s="11">
        <f>ROUND(MAX(0,MIN(100,50+((H1066-K1066)/K1066)*1000)),0)</f>
        <v/>
      </c>
      <c r="AG1066" s="11">
        <f>IFERROR(ROUND(MAX(0,MIN(100,50+25*LN(MAX(0.01,X1066)))),0),25)</f>
        <v/>
      </c>
      <c r="AH1066" s="11">
        <f>ROUND(IF(M1066&lt;=-30,0,IF(M1066&lt;=-20,20,IF(M1066&lt;=-10,50,100))),0)</f>
        <v/>
      </c>
      <c r="AI1066" s="11">
        <f>ROUND(MAX(0,MIN(100,50+(Z1066*10))),0)</f>
        <v/>
      </c>
      <c r="AJ1066" s="11">
        <f>IFERROR(IF(--AA1066&gt;=80,"خرید قوی",IF(--AA1066&gt;=70,"خرید مشروط",IF(--AA1066&gt;=60,"مراقبت",IF(--AA1066&gt;=45,"ضعیف","عدم ورود")))),"")</f>
        <v/>
      </c>
    </row>
    <row r="1067">
      <c r="A1067" s="15">
        <f>'دیده بان بازار'!A1070</f>
        <v/>
      </c>
      <c r="B1067" s="16">
        <f>'دیده بان بازار'!B1070</f>
        <v/>
      </c>
      <c r="C1067" s="16">
        <f>'دیده بان بازار'!C1070</f>
        <v/>
      </c>
      <c r="D1067" s="16">
        <f>'دیده بان بازار'!D1070</f>
        <v/>
      </c>
      <c r="E1067" s="17">
        <f>'دیده بان بازار'!E1070</f>
        <v/>
      </c>
      <c r="F1067" s="16">
        <f>'دیده بان بازار'!F1070</f>
        <v/>
      </c>
      <c r="G1067" s="16">
        <f>'دیده بان بازار'!G1070</f>
        <v/>
      </c>
      <c r="H1067" s="16">
        <f>'دیده بان بازار'!H1070</f>
        <v/>
      </c>
      <c r="I1067" s="16">
        <f>'دیده بان بازار'!I1070</f>
        <v/>
      </c>
      <c r="J1067" s="16">
        <f>'دیده بان بازار'!J1070</f>
        <v/>
      </c>
      <c r="K1067" s="16">
        <f>'دیده بان بازار'!K1070</f>
        <v/>
      </c>
      <c r="L1067" s="16">
        <f>'دیده بان بازار'!L1070</f>
        <v/>
      </c>
      <c r="M1067" s="16">
        <f>'دیده بان بازار'!M1070</f>
        <v/>
      </c>
      <c r="N1067" s="16">
        <f>'دیده بان بازار'!N1070</f>
        <v/>
      </c>
      <c r="O1067" s="16">
        <f>'دیده بان بازار'!O1070</f>
        <v/>
      </c>
      <c r="P1067" s="16">
        <f>'دیده بان بازار'!P1070</f>
        <v/>
      </c>
      <c r="Q1067" s="16">
        <f>'دیده بان بازار'!Q1070</f>
        <v/>
      </c>
      <c r="R1067" s="16">
        <f>'دیده بان بازار'!R1070</f>
        <v/>
      </c>
      <c r="S1067" s="16">
        <f>'دیده بان بازار'!S1070</f>
        <v/>
      </c>
      <c r="T1067" s="16">
        <f>'دیده بان بازار'!T1070</f>
        <v/>
      </c>
      <c r="U1067" s="16">
        <f>'دیده بان بازار'!U1070</f>
        <v/>
      </c>
      <c r="V1067" s="16">
        <f>'دیده بان بازار'!V1070</f>
        <v/>
      </c>
      <c r="W1067" s="7">
        <f>'دیده بان بازار'!W1070</f>
        <v/>
      </c>
      <c r="X1067" s="11">
        <f>IFERROR(IF(OR(R1067&lt;=0,W1067&lt;=0,S1067&lt;=0,V1067&lt;=0),0,ROUND((S1067/R1067)/(V1067/W1067),2)),0)</f>
        <v/>
      </c>
      <c r="Y1067" s="11">
        <f>IFERROR(IF(OR(S1067&lt;=0,V1067&lt;=0),0,ROUND(S1067/V1067,2)),0)</f>
        <v/>
      </c>
      <c r="Z1067" s="11">
        <f>IFERROR(J1067-M1067,0)</f>
        <v/>
      </c>
      <c r="AA1067" s="11">
        <f>IFERROR(ROUND(MAX(0,MIN(100,((AB1067*0.2)+(AC1067*0.15)+(AD1067*0.15)+(AE1067*0.1)+(AF1067*0.1)+(AG1067*0.15)+(MIN(Y1067/3,1)*100*0.1)+(AI1067*0.05))*((AH1067/100)*0.25+0.75))),0),0)</f>
        <v/>
      </c>
      <c r="AB1067" s="11">
        <f>ROUND(MAX(0,MIN(100,((M1067+10)/20)*100)),0)</f>
        <v/>
      </c>
      <c r="AC1067" s="11">
        <f>IFERROR(IF(D1067&lt;=0,0,ROUND(COUNTIFS($D$4:$D$3359,"&lt;="&amp;D1067,$D$4:$D$3359,"&gt;0")/COUNTIF($D$4:$D$3359,"&gt;0")*100,0)),0)</f>
        <v/>
      </c>
      <c r="AD1067" s="11">
        <f>IF(E1067&lt;=0,0,ROUND(MAX(0,MIN(100,(LOG10(1+E1067/1000000000)/LOG10(101))*100)),0))</f>
        <v/>
      </c>
      <c r="AE1067" s="11">
        <f>IF(O1067=N1067,50,ROUND(MAX(0,MIN(100,((H1067-N1067)/(O1067-N1067))*100)),0))</f>
        <v/>
      </c>
      <c r="AF1067" s="11">
        <f>ROUND(MAX(0,MIN(100,50+((H1067-K1067)/K1067)*1000)),0)</f>
        <v/>
      </c>
      <c r="AG1067" s="11">
        <f>IFERROR(ROUND(MAX(0,MIN(100,50+25*LN(MAX(0.01,X1067)))),0),25)</f>
        <v/>
      </c>
      <c r="AH1067" s="11">
        <f>ROUND(IF(M1067&lt;=-30,0,IF(M1067&lt;=-20,20,IF(M1067&lt;=-10,50,100))),0)</f>
        <v/>
      </c>
      <c r="AI1067" s="11">
        <f>ROUND(MAX(0,MIN(100,50+(Z1067*10))),0)</f>
        <v/>
      </c>
      <c r="AJ1067" s="11">
        <f>IFERROR(IF(--AA1067&gt;=80,"خرید قوی",IF(--AA1067&gt;=70,"خرید مشروط",IF(--AA1067&gt;=60,"مراقبت",IF(--AA1067&gt;=45,"ضعیف","عدم ورود")))),"")</f>
        <v/>
      </c>
    </row>
    <row r="1068">
      <c r="A1068" s="12">
        <f>'دیده بان بازار'!A1071</f>
        <v/>
      </c>
      <c r="B1068" s="13">
        <f>'دیده بان بازار'!B1071</f>
        <v/>
      </c>
      <c r="C1068" s="13">
        <f>'دیده بان بازار'!C1071</f>
        <v/>
      </c>
      <c r="D1068" s="13">
        <f>'دیده بان بازار'!D1071</f>
        <v/>
      </c>
      <c r="E1068" s="14">
        <f>'دیده بان بازار'!E1071</f>
        <v/>
      </c>
      <c r="F1068" s="13">
        <f>'دیده بان بازار'!F1071</f>
        <v/>
      </c>
      <c r="G1068" s="13">
        <f>'دیده بان بازار'!G1071</f>
        <v/>
      </c>
      <c r="H1068" s="13">
        <f>'دیده بان بازار'!H1071</f>
        <v/>
      </c>
      <c r="I1068" s="13">
        <f>'دیده بان بازار'!I1071</f>
        <v/>
      </c>
      <c r="J1068" s="13">
        <f>'دیده بان بازار'!J1071</f>
        <v/>
      </c>
      <c r="K1068" s="13">
        <f>'دیده بان بازار'!K1071</f>
        <v/>
      </c>
      <c r="L1068" s="13">
        <f>'دیده بان بازار'!L1071</f>
        <v/>
      </c>
      <c r="M1068" s="13">
        <f>'دیده بان بازار'!M1071</f>
        <v/>
      </c>
      <c r="N1068" s="13">
        <f>'دیده بان بازار'!N1071</f>
        <v/>
      </c>
      <c r="O1068" s="13">
        <f>'دیده بان بازار'!O1071</f>
        <v/>
      </c>
      <c r="P1068" s="13">
        <f>'دیده بان بازار'!P1071</f>
        <v/>
      </c>
      <c r="Q1068" s="13">
        <f>'دیده بان بازار'!Q1071</f>
        <v/>
      </c>
      <c r="R1068" s="13">
        <f>'دیده بان بازار'!R1071</f>
        <v/>
      </c>
      <c r="S1068" s="13">
        <f>'دیده بان بازار'!S1071</f>
        <v/>
      </c>
      <c r="T1068" s="13">
        <f>'دیده بان بازار'!T1071</f>
        <v/>
      </c>
      <c r="U1068" s="13">
        <f>'دیده بان بازار'!U1071</f>
        <v/>
      </c>
      <c r="V1068" s="13">
        <f>'دیده بان بازار'!V1071</f>
        <v/>
      </c>
      <c r="W1068" s="6">
        <f>'دیده بان بازار'!W1071</f>
        <v/>
      </c>
      <c r="X1068" s="11">
        <f>IFERROR(IF(OR(R1068&lt;=0,W1068&lt;=0,S1068&lt;=0,V1068&lt;=0),0,ROUND((S1068/R1068)/(V1068/W1068),2)),0)</f>
        <v/>
      </c>
      <c r="Y1068" s="11">
        <f>IFERROR(IF(OR(S1068&lt;=0,V1068&lt;=0),0,ROUND(S1068/V1068,2)),0)</f>
        <v/>
      </c>
      <c r="Z1068" s="11">
        <f>IFERROR(J1068-M1068,0)</f>
        <v/>
      </c>
      <c r="AA1068" s="11">
        <f>IFERROR(ROUND(MAX(0,MIN(100,((AB1068*0.2)+(AC1068*0.15)+(AD1068*0.15)+(AE1068*0.1)+(AF1068*0.1)+(AG1068*0.15)+(MIN(Y1068/3,1)*100*0.1)+(AI1068*0.05))*((AH1068/100)*0.25+0.75))),0),0)</f>
        <v/>
      </c>
      <c r="AB1068" s="11">
        <f>ROUND(MAX(0,MIN(100,((M1068+10)/20)*100)),0)</f>
        <v/>
      </c>
      <c r="AC1068" s="11">
        <f>IFERROR(IF(D1068&lt;=0,0,ROUND(COUNTIFS($D$4:$D$3359,"&lt;="&amp;D1068,$D$4:$D$3359,"&gt;0")/COUNTIF($D$4:$D$3359,"&gt;0")*100,0)),0)</f>
        <v/>
      </c>
      <c r="AD1068" s="11">
        <f>IF(E1068&lt;=0,0,ROUND(MAX(0,MIN(100,(LOG10(1+E1068/1000000000)/LOG10(101))*100)),0))</f>
        <v/>
      </c>
      <c r="AE1068" s="11">
        <f>IF(O1068=N1068,50,ROUND(MAX(0,MIN(100,((H1068-N1068)/(O1068-N1068))*100)),0))</f>
        <v/>
      </c>
      <c r="AF1068" s="11">
        <f>ROUND(MAX(0,MIN(100,50+((H1068-K1068)/K1068)*1000)),0)</f>
        <v/>
      </c>
      <c r="AG1068" s="11">
        <f>IFERROR(ROUND(MAX(0,MIN(100,50+25*LN(MAX(0.01,X1068)))),0),25)</f>
        <v/>
      </c>
      <c r="AH1068" s="11">
        <f>ROUND(IF(M1068&lt;=-30,0,IF(M1068&lt;=-20,20,IF(M1068&lt;=-10,50,100))),0)</f>
        <v/>
      </c>
      <c r="AI1068" s="11">
        <f>ROUND(MAX(0,MIN(100,50+(Z1068*10))),0)</f>
        <v/>
      </c>
      <c r="AJ1068" s="11">
        <f>IFERROR(IF(--AA1068&gt;=80,"خرید قوی",IF(--AA1068&gt;=70,"خرید مشروط",IF(--AA1068&gt;=60,"مراقبت",IF(--AA1068&gt;=45,"ضعیف","عدم ورود")))),"")</f>
        <v/>
      </c>
    </row>
    <row r="1069">
      <c r="A1069" s="15">
        <f>'دیده بان بازار'!A1072</f>
        <v/>
      </c>
      <c r="B1069" s="16">
        <f>'دیده بان بازار'!B1072</f>
        <v/>
      </c>
      <c r="C1069" s="16">
        <f>'دیده بان بازار'!C1072</f>
        <v/>
      </c>
      <c r="D1069" s="16">
        <f>'دیده بان بازار'!D1072</f>
        <v/>
      </c>
      <c r="E1069" s="17">
        <f>'دیده بان بازار'!E1072</f>
        <v/>
      </c>
      <c r="F1069" s="16">
        <f>'دیده بان بازار'!F1072</f>
        <v/>
      </c>
      <c r="G1069" s="16">
        <f>'دیده بان بازار'!G1072</f>
        <v/>
      </c>
      <c r="H1069" s="16">
        <f>'دیده بان بازار'!H1072</f>
        <v/>
      </c>
      <c r="I1069" s="16">
        <f>'دیده بان بازار'!I1072</f>
        <v/>
      </c>
      <c r="J1069" s="16">
        <f>'دیده بان بازار'!J1072</f>
        <v/>
      </c>
      <c r="K1069" s="16">
        <f>'دیده بان بازار'!K1072</f>
        <v/>
      </c>
      <c r="L1069" s="16">
        <f>'دیده بان بازار'!L1072</f>
        <v/>
      </c>
      <c r="M1069" s="16">
        <f>'دیده بان بازار'!M1072</f>
        <v/>
      </c>
      <c r="N1069" s="16">
        <f>'دیده بان بازار'!N1072</f>
        <v/>
      </c>
      <c r="O1069" s="16">
        <f>'دیده بان بازار'!O1072</f>
        <v/>
      </c>
      <c r="P1069" s="16">
        <f>'دیده بان بازار'!P1072</f>
        <v/>
      </c>
      <c r="Q1069" s="16">
        <f>'دیده بان بازار'!Q1072</f>
        <v/>
      </c>
      <c r="R1069" s="16">
        <f>'دیده بان بازار'!R1072</f>
        <v/>
      </c>
      <c r="S1069" s="16">
        <f>'دیده بان بازار'!S1072</f>
        <v/>
      </c>
      <c r="T1069" s="16">
        <f>'دیده بان بازار'!T1072</f>
        <v/>
      </c>
      <c r="U1069" s="16">
        <f>'دیده بان بازار'!U1072</f>
        <v/>
      </c>
      <c r="V1069" s="16">
        <f>'دیده بان بازار'!V1072</f>
        <v/>
      </c>
      <c r="W1069" s="7">
        <f>'دیده بان بازار'!W1072</f>
        <v/>
      </c>
      <c r="X1069" s="11">
        <f>IFERROR(IF(OR(R1069&lt;=0,W1069&lt;=0,S1069&lt;=0,V1069&lt;=0),0,ROUND((S1069/R1069)/(V1069/W1069),2)),0)</f>
        <v/>
      </c>
      <c r="Y1069" s="11">
        <f>IFERROR(IF(OR(S1069&lt;=0,V1069&lt;=0),0,ROUND(S1069/V1069,2)),0)</f>
        <v/>
      </c>
      <c r="Z1069" s="11">
        <f>IFERROR(J1069-M1069,0)</f>
        <v/>
      </c>
      <c r="AA1069" s="11">
        <f>IFERROR(ROUND(MAX(0,MIN(100,((AB1069*0.2)+(AC1069*0.15)+(AD1069*0.15)+(AE1069*0.1)+(AF1069*0.1)+(AG1069*0.15)+(MIN(Y1069/3,1)*100*0.1)+(AI1069*0.05))*((AH1069/100)*0.25+0.75))),0),0)</f>
        <v/>
      </c>
      <c r="AB1069" s="11">
        <f>ROUND(MAX(0,MIN(100,((M1069+10)/20)*100)),0)</f>
        <v/>
      </c>
      <c r="AC1069" s="11">
        <f>IFERROR(IF(D1069&lt;=0,0,ROUND(COUNTIFS($D$4:$D$3359,"&lt;="&amp;D1069,$D$4:$D$3359,"&gt;0")/COUNTIF($D$4:$D$3359,"&gt;0")*100,0)),0)</f>
        <v/>
      </c>
      <c r="AD1069" s="11">
        <f>IF(E1069&lt;=0,0,ROUND(MAX(0,MIN(100,(LOG10(1+E1069/1000000000)/LOG10(101))*100)),0))</f>
        <v/>
      </c>
      <c r="AE1069" s="11">
        <f>IF(O1069=N1069,50,ROUND(MAX(0,MIN(100,((H1069-N1069)/(O1069-N1069))*100)),0))</f>
        <v/>
      </c>
      <c r="AF1069" s="11">
        <f>ROUND(MAX(0,MIN(100,50+((H1069-K1069)/K1069)*1000)),0)</f>
        <v/>
      </c>
      <c r="AG1069" s="11">
        <f>IFERROR(ROUND(MAX(0,MIN(100,50+25*LN(MAX(0.01,X1069)))),0),25)</f>
        <v/>
      </c>
      <c r="AH1069" s="11">
        <f>ROUND(IF(M1069&lt;=-30,0,IF(M1069&lt;=-20,20,IF(M1069&lt;=-10,50,100))),0)</f>
        <v/>
      </c>
      <c r="AI1069" s="11">
        <f>ROUND(MAX(0,MIN(100,50+(Z1069*10))),0)</f>
        <v/>
      </c>
      <c r="AJ1069" s="11">
        <f>IFERROR(IF(--AA1069&gt;=80,"خرید قوی",IF(--AA1069&gt;=70,"خرید مشروط",IF(--AA1069&gt;=60,"مراقبت",IF(--AA1069&gt;=45,"ضعیف","عدم ورود")))),"")</f>
        <v/>
      </c>
    </row>
    <row r="1070">
      <c r="A1070" s="12">
        <f>'دیده بان بازار'!A1073</f>
        <v/>
      </c>
      <c r="B1070" s="13">
        <f>'دیده بان بازار'!B1073</f>
        <v/>
      </c>
      <c r="C1070" s="13">
        <f>'دیده بان بازار'!C1073</f>
        <v/>
      </c>
      <c r="D1070" s="13">
        <f>'دیده بان بازار'!D1073</f>
        <v/>
      </c>
      <c r="E1070" s="14">
        <f>'دیده بان بازار'!E1073</f>
        <v/>
      </c>
      <c r="F1070" s="13">
        <f>'دیده بان بازار'!F1073</f>
        <v/>
      </c>
      <c r="G1070" s="13">
        <f>'دیده بان بازار'!G1073</f>
        <v/>
      </c>
      <c r="H1070" s="13">
        <f>'دیده بان بازار'!H1073</f>
        <v/>
      </c>
      <c r="I1070" s="13">
        <f>'دیده بان بازار'!I1073</f>
        <v/>
      </c>
      <c r="J1070" s="13">
        <f>'دیده بان بازار'!J1073</f>
        <v/>
      </c>
      <c r="K1070" s="13">
        <f>'دیده بان بازار'!K1073</f>
        <v/>
      </c>
      <c r="L1070" s="13">
        <f>'دیده بان بازار'!L1073</f>
        <v/>
      </c>
      <c r="M1070" s="13">
        <f>'دیده بان بازار'!M1073</f>
        <v/>
      </c>
      <c r="N1070" s="13">
        <f>'دیده بان بازار'!N1073</f>
        <v/>
      </c>
      <c r="O1070" s="13">
        <f>'دیده بان بازار'!O1073</f>
        <v/>
      </c>
      <c r="P1070" s="13">
        <f>'دیده بان بازار'!P1073</f>
        <v/>
      </c>
      <c r="Q1070" s="13">
        <f>'دیده بان بازار'!Q1073</f>
        <v/>
      </c>
      <c r="R1070" s="13">
        <f>'دیده بان بازار'!R1073</f>
        <v/>
      </c>
      <c r="S1070" s="13">
        <f>'دیده بان بازار'!S1073</f>
        <v/>
      </c>
      <c r="T1070" s="13">
        <f>'دیده بان بازار'!T1073</f>
        <v/>
      </c>
      <c r="U1070" s="13">
        <f>'دیده بان بازار'!U1073</f>
        <v/>
      </c>
      <c r="V1070" s="13">
        <f>'دیده بان بازار'!V1073</f>
        <v/>
      </c>
      <c r="W1070" s="6">
        <f>'دیده بان بازار'!W1073</f>
        <v/>
      </c>
      <c r="X1070" s="11">
        <f>IFERROR(IF(OR(R1070&lt;=0,W1070&lt;=0,S1070&lt;=0,V1070&lt;=0),0,ROUND((S1070/R1070)/(V1070/W1070),2)),0)</f>
        <v/>
      </c>
      <c r="Y1070" s="11">
        <f>IFERROR(IF(OR(S1070&lt;=0,V1070&lt;=0),0,ROUND(S1070/V1070,2)),0)</f>
        <v/>
      </c>
      <c r="Z1070" s="11">
        <f>IFERROR(J1070-M1070,0)</f>
        <v/>
      </c>
      <c r="AA1070" s="11">
        <f>IFERROR(ROUND(MAX(0,MIN(100,((AB1070*0.2)+(AC1070*0.15)+(AD1070*0.15)+(AE1070*0.1)+(AF1070*0.1)+(AG1070*0.15)+(MIN(Y1070/3,1)*100*0.1)+(AI1070*0.05))*((AH1070/100)*0.25+0.75))),0),0)</f>
        <v/>
      </c>
      <c r="AB1070" s="11">
        <f>ROUND(MAX(0,MIN(100,((M1070+10)/20)*100)),0)</f>
        <v/>
      </c>
      <c r="AC1070" s="11">
        <f>IFERROR(IF(D1070&lt;=0,0,ROUND(COUNTIFS($D$4:$D$3359,"&lt;="&amp;D1070,$D$4:$D$3359,"&gt;0")/COUNTIF($D$4:$D$3359,"&gt;0")*100,0)),0)</f>
        <v/>
      </c>
      <c r="AD1070" s="11">
        <f>IF(E1070&lt;=0,0,ROUND(MAX(0,MIN(100,(LOG10(1+E1070/1000000000)/LOG10(101))*100)),0))</f>
        <v/>
      </c>
      <c r="AE1070" s="11">
        <f>IF(O1070=N1070,50,ROUND(MAX(0,MIN(100,((H1070-N1070)/(O1070-N1070))*100)),0))</f>
        <v/>
      </c>
      <c r="AF1070" s="11">
        <f>ROUND(MAX(0,MIN(100,50+((H1070-K1070)/K1070)*1000)),0)</f>
        <v/>
      </c>
      <c r="AG1070" s="11">
        <f>IFERROR(ROUND(MAX(0,MIN(100,50+25*LN(MAX(0.01,X1070)))),0),25)</f>
        <v/>
      </c>
      <c r="AH1070" s="11">
        <f>ROUND(IF(M1070&lt;=-30,0,IF(M1070&lt;=-20,20,IF(M1070&lt;=-10,50,100))),0)</f>
        <v/>
      </c>
      <c r="AI1070" s="11">
        <f>ROUND(MAX(0,MIN(100,50+(Z1070*10))),0)</f>
        <v/>
      </c>
      <c r="AJ1070" s="11">
        <f>IFERROR(IF(--AA1070&gt;=80,"خرید قوی",IF(--AA1070&gt;=70,"خرید مشروط",IF(--AA1070&gt;=60,"مراقبت",IF(--AA1070&gt;=45,"ضعیف","عدم ورود")))),"")</f>
        <v/>
      </c>
    </row>
    <row r="1071">
      <c r="A1071" s="15">
        <f>'دیده بان بازار'!A1074</f>
        <v/>
      </c>
      <c r="B1071" s="16">
        <f>'دیده بان بازار'!B1074</f>
        <v/>
      </c>
      <c r="C1071" s="16">
        <f>'دیده بان بازار'!C1074</f>
        <v/>
      </c>
      <c r="D1071" s="16">
        <f>'دیده بان بازار'!D1074</f>
        <v/>
      </c>
      <c r="E1071" s="17">
        <f>'دیده بان بازار'!E1074</f>
        <v/>
      </c>
      <c r="F1071" s="16">
        <f>'دیده بان بازار'!F1074</f>
        <v/>
      </c>
      <c r="G1071" s="16">
        <f>'دیده بان بازار'!G1074</f>
        <v/>
      </c>
      <c r="H1071" s="16">
        <f>'دیده بان بازار'!H1074</f>
        <v/>
      </c>
      <c r="I1071" s="16">
        <f>'دیده بان بازار'!I1074</f>
        <v/>
      </c>
      <c r="J1071" s="16">
        <f>'دیده بان بازار'!J1074</f>
        <v/>
      </c>
      <c r="K1071" s="16">
        <f>'دیده بان بازار'!K1074</f>
        <v/>
      </c>
      <c r="L1071" s="16">
        <f>'دیده بان بازار'!L1074</f>
        <v/>
      </c>
      <c r="M1071" s="16">
        <f>'دیده بان بازار'!M1074</f>
        <v/>
      </c>
      <c r="N1071" s="16">
        <f>'دیده بان بازار'!N1074</f>
        <v/>
      </c>
      <c r="O1071" s="16">
        <f>'دیده بان بازار'!O1074</f>
        <v/>
      </c>
      <c r="P1071" s="16">
        <f>'دیده بان بازار'!P1074</f>
        <v/>
      </c>
      <c r="Q1071" s="16">
        <f>'دیده بان بازار'!Q1074</f>
        <v/>
      </c>
      <c r="R1071" s="16">
        <f>'دیده بان بازار'!R1074</f>
        <v/>
      </c>
      <c r="S1071" s="16">
        <f>'دیده بان بازار'!S1074</f>
        <v/>
      </c>
      <c r="T1071" s="16">
        <f>'دیده بان بازار'!T1074</f>
        <v/>
      </c>
      <c r="U1071" s="16">
        <f>'دیده بان بازار'!U1074</f>
        <v/>
      </c>
      <c r="V1071" s="16">
        <f>'دیده بان بازار'!V1074</f>
        <v/>
      </c>
      <c r="W1071" s="7">
        <f>'دیده بان بازار'!W1074</f>
        <v/>
      </c>
      <c r="X1071" s="11">
        <f>IFERROR(IF(OR(R1071&lt;=0,W1071&lt;=0,S1071&lt;=0,V1071&lt;=0),0,ROUND((S1071/R1071)/(V1071/W1071),2)),0)</f>
        <v/>
      </c>
      <c r="Y1071" s="11">
        <f>IFERROR(IF(OR(S1071&lt;=0,V1071&lt;=0),0,ROUND(S1071/V1071,2)),0)</f>
        <v/>
      </c>
      <c r="Z1071" s="11">
        <f>IFERROR(J1071-M1071,0)</f>
        <v/>
      </c>
      <c r="AA1071" s="11">
        <f>IFERROR(ROUND(MAX(0,MIN(100,((AB1071*0.2)+(AC1071*0.15)+(AD1071*0.15)+(AE1071*0.1)+(AF1071*0.1)+(AG1071*0.15)+(MIN(Y1071/3,1)*100*0.1)+(AI1071*0.05))*((AH1071/100)*0.25+0.75))),0),0)</f>
        <v/>
      </c>
      <c r="AB1071" s="11">
        <f>ROUND(MAX(0,MIN(100,((M1071+10)/20)*100)),0)</f>
        <v/>
      </c>
      <c r="AC1071" s="11">
        <f>IFERROR(IF(D1071&lt;=0,0,ROUND(COUNTIFS($D$4:$D$3359,"&lt;="&amp;D1071,$D$4:$D$3359,"&gt;0")/COUNTIF($D$4:$D$3359,"&gt;0")*100,0)),0)</f>
        <v/>
      </c>
      <c r="AD1071" s="11">
        <f>IF(E1071&lt;=0,0,ROUND(MAX(0,MIN(100,(LOG10(1+E1071/1000000000)/LOG10(101))*100)),0))</f>
        <v/>
      </c>
      <c r="AE1071" s="11">
        <f>IF(O1071=N1071,50,ROUND(MAX(0,MIN(100,((H1071-N1071)/(O1071-N1071))*100)),0))</f>
        <v/>
      </c>
      <c r="AF1071" s="11">
        <f>ROUND(MAX(0,MIN(100,50+((H1071-K1071)/K1071)*1000)),0)</f>
        <v/>
      </c>
      <c r="AG1071" s="11">
        <f>IFERROR(ROUND(MAX(0,MIN(100,50+25*LN(MAX(0.01,X1071)))),0),25)</f>
        <v/>
      </c>
      <c r="AH1071" s="11">
        <f>ROUND(IF(M1071&lt;=-30,0,IF(M1071&lt;=-20,20,IF(M1071&lt;=-10,50,100))),0)</f>
        <v/>
      </c>
      <c r="AI1071" s="11">
        <f>ROUND(MAX(0,MIN(100,50+(Z1071*10))),0)</f>
        <v/>
      </c>
      <c r="AJ1071" s="11">
        <f>IFERROR(IF(--AA1071&gt;=80,"خرید قوی",IF(--AA1071&gt;=70,"خرید مشروط",IF(--AA1071&gt;=60,"مراقبت",IF(--AA1071&gt;=45,"ضعیف","عدم ورود")))),"")</f>
        <v/>
      </c>
    </row>
    <row r="1072">
      <c r="A1072" s="12">
        <f>'دیده بان بازار'!A1075</f>
        <v/>
      </c>
      <c r="B1072" s="13">
        <f>'دیده بان بازار'!B1075</f>
        <v/>
      </c>
      <c r="C1072" s="13">
        <f>'دیده بان بازار'!C1075</f>
        <v/>
      </c>
      <c r="D1072" s="13">
        <f>'دیده بان بازار'!D1075</f>
        <v/>
      </c>
      <c r="E1072" s="14">
        <f>'دیده بان بازار'!E1075</f>
        <v/>
      </c>
      <c r="F1072" s="13">
        <f>'دیده بان بازار'!F1075</f>
        <v/>
      </c>
      <c r="G1072" s="13">
        <f>'دیده بان بازار'!G1075</f>
        <v/>
      </c>
      <c r="H1072" s="13">
        <f>'دیده بان بازار'!H1075</f>
        <v/>
      </c>
      <c r="I1072" s="13">
        <f>'دیده بان بازار'!I1075</f>
        <v/>
      </c>
      <c r="J1072" s="13">
        <f>'دیده بان بازار'!J1075</f>
        <v/>
      </c>
      <c r="K1072" s="13">
        <f>'دیده بان بازار'!K1075</f>
        <v/>
      </c>
      <c r="L1072" s="13">
        <f>'دیده بان بازار'!L1075</f>
        <v/>
      </c>
      <c r="M1072" s="13">
        <f>'دیده بان بازار'!M1075</f>
        <v/>
      </c>
      <c r="N1072" s="13">
        <f>'دیده بان بازار'!N1075</f>
        <v/>
      </c>
      <c r="O1072" s="13">
        <f>'دیده بان بازار'!O1075</f>
        <v/>
      </c>
      <c r="P1072" s="13">
        <f>'دیده بان بازار'!P1075</f>
        <v/>
      </c>
      <c r="Q1072" s="13">
        <f>'دیده بان بازار'!Q1075</f>
        <v/>
      </c>
      <c r="R1072" s="13">
        <f>'دیده بان بازار'!R1075</f>
        <v/>
      </c>
      <c r="S1072" s="13">
        <f>'دیده بان بازار'!S1075</f>
        <v/>
      </c>
      <c r="T1072" s="13">
        <f>'دیده بان بازار'!T1075</f>
        <v/>
      </c>
      <c r="U1072" s="13">
        <f>'دیده بان بازار'!U1075</f>
        <v/>
      </c>
      <c r="V1072" s="13">
        <f>'دیده بان بازار'!V1075</f>
        <v/>
      </c>
      <c r="W1072" s="6">
        <f>'دیده بان بازار'!W1075</f>
        <v/>
      </c>
      <c r="X1072" s="11">
        <f>IFERROR(IF(OR(R1072&lt;=0,W1072&lt;=0,S1072&lt;=0,V1072&lt;=0),0,ROUND((S1072/R1072)/(V1072/W1072),2)),0)</f>
        <v/>
      </c>
      <c r="Y1072" s="11">
        <f>IFERROR(IF(OR(S1072&lt;=0,V1072&lt;=0),0,ROUND(S1072/V1072,2)),0)</f>
        <v/>
      </c>
      <c r="Z1072" s="11">
        <f>IFERROR(J1072-M1072,0)</f>
        <v/>
      </c>
      <c r="AA1072" s="11">
        <f>IFERROR(ROUND(MAX(0,MIN(100,((AB1072*0.2)+(AC1072*0.15)+(AD1072*0.15)+(AE1072*0.1)+(AF1072*0.1)+(AG1072*0.15)+(MIN(Y1072/3,1)*100*0.1)+(AI1072*0.05))*((AH1072/100)*0.25+0.75))),0),0)</f>
        <v/>
      </c>
      <c r="AB1072" s="11">
        <f>ROUND(MAX(0,MIN(100,((M1072+10)/20)*100)),0)</f>
        <v/>
      </c>
      <c r="AC1072" s="11">
        <f>IFERROR(IF(D1072&lt;=0,0,ROUND(COUNTIFS($D$4:$D$3359,"&lt;="&amp;D1072,$D$4:$D$3359,"&gt;0")/COUNTIF($D$4:$D$3359,"&gt;0")*100,0)),0)</f>
        <v/>
      </c>
      <c r="AD1072" s="11">
        <f>IF(E1072&lt;=0,0,ROUND(MAX(0,MIN(100,(LOG10(1+E1072/1000000000)/LOG10(101))*100)),0))</f>
        <v/>
      </c>
      <c r="AE1072" s="11">
        <f>IF(O1072=N1072,50,ROUND(MAX(0,MIN(100,((H1072-N1072)/(O1072-N1072))*100)),0))</f>
        <v/>
      </c>
      <c r="AF1072" s="11">
        <f>ROUND(MAX(0,MIN(100,50+((H1072-K1072)/K1072)*1000)),0)</f>
        <v/>
      </c>
      <c r="AG1072" s="11">
        <f>IFERROR(ROUND(MAX(0,MIN(100,50+25*LN(MAX(0.01,X1072)))),0),25)</f>
        <v/>
      </c>
      <c r="AH1072" s="11">
        <f>ROUND(IF(M1072&lt;=-30,0,IF(M1072&lt;=-20,20,IF(M1072&lt;=-10,50,100))),0)</f>
        <v/>
      </c>
      <c r="AI1072" s="11">
        <f>ROUND(MAX(0,MIN(100,50+(Z1072*10))),0)</f>
        <v/>
      </c>
      <c r="AJ1072" s="11">
        <f>IFERROR(IF(--AA1072&gt;=80,"خرید قوی",IF(--AA1072&gt;=70,"خرید مشروط",IF(--AA1072&gt;=60,"مراقبت",IF(--AA1072&gt;=45,"ضعیف","عدم ورود")))),"")</f>
        <v/>
      </c>
    </row>
    <row r="1073">
      <c r="A1073" s="15">
        <f>'دیده بان بازار'!A1076</f>
        <v/>
      </c>
      <c r="B1073" s="16">
        <f>'دیده بان بازار'!B1076</f>
        <v/>
      </c>
      <c r="C1073" s="16">
        <f>'دیده بان بازار'!C1076</f>
        <v/>
      </c>
      <c r="D1073" s="16">
        <f>'دیده بان بازار'!D1076</f>
        <v/>
      </c>
      <c r="E1073" s="17">
        <f>'دیده بان بازار'!E1076</f>
        <v/>
      </c>
      <c r="F1073" s="16">
        <f>'دیده بان بازار'!F1076</f>
        <v/>
      </c>
      <c r="G1073" s="16">
        <f>'دیده بان بازار'!G1076</f>
        <v/>
      </c>
      <c r="H1073" s="16">
        <f>'دیده بان بازار'!H1076</f>
        <v/>
      </c>
      <c r="I1073" s="16">
        <f>'دیده بان بازار'!I1076</f>
        <v/>
      </c>
      <c r="J1073" s="16">
        <f>'دیده بان بازار'!J1076</f>
        <v/>
      </c>
      <c r="K1073" s="16">
        <f>'دیده بان بازار'!K1076</f>
        <v/>
      </c>
      <c r="L1073" s="16">
        <f>'دیده بان بازار'!L1076</f>
        <v/>
      </c>
      <c r="M1073" s="16">
        <f>'دیده بان بازار'!M1076</f>
        <v/>
      </c>
      <c r="N1073" s="16">
        <f>'دیده بان بازار'!N1076</f>
        <v/>
      </c>
      <c r="O1073" s="16">
        <f>'دیده بان بازار'!O1076</f>
        <v/>
      </c>
      <c r="P1073" s="16">
        <f>'دیده بان بازار'!P1076</f>
        <v/>
      </c>
      <c r="Q1073" s="16">
        <f>'دیده بان بازار'!Q1076</f>
        <v/>
      </c>
      <c r="R1073" s="16">
        <f>'دیده بان بازار'!R1076</f>
        <v/>
      </c>
      <c r="S1073" s="16">
        <f>'دیده بان بازار'!S1076</f>
        <v/>
      </c>
      <c r="T1073" s="16">
        <f>'دیده بان بازار'!T1076</f>
        <v/>
      </c>
      <c r="U1073" s="16">
        <f>'دیده بان بازار'!U1076</f>
        <v/>
      </c>
      <c r="V1073" s="16">
        <f>'دیده بان بازار'!V1076</f>
        <v/>
      </c>
      <c r="W1073" s="7">
        <f>'دیده بان بازار'!W1076</f>
        <v/>
      </c>
      <c r="X1073" s="11">
        <f>IFERROR(IF(OR(R1073&lt;=0,W1073&lt;=0,S1073&lt;=0,V1073&lt;=0),0,ROUND((S1073/R1073)/(V1073/W1073),2)),0)</f>
        <v/>
      </c>
      <c r="Y1073" s="11">
        <f>IFERROR(IF(OR(S1073&lt;=0,V1073&lt;=0),0,ROUND(S1073/V1073,2)),0)</f>
        <v/>
      </c>
      <c r="Z1073" s="11">
        <f>IFERROR(J1073-M1073,0)</f>
        <v/>
      </c>
      <c r="AA1073" s="11">
        <f>IFERROR(ROUND(MAX(0,MIN(100,((AB1073*0.2)+(AC1073*0.15)+(AD1073*0.15)+(AE1073*0.1)+(AF1073*0.1)+(AG1073*0.15)+(MIN(Y1073/3,1)*100*0.1)+(AI1073*0.05))*((AH1073/100)*0.25+0.75))),0),0)</f>
        <v/>
      </c>
      <c r="AB1073" s="11">
        <f>ROUND(MAX(0,MIN(100,((M1073+10)/20)*100)),0)</f>
        <v/>
      </c>
      <c r="AC1073" s="11">
        <f>IFERROR(IF(D1073&lt;=0,0,ROUND(COUNTIFS($D$4:$D$3359,"&lt;="&amp;D1073,$D$4:$D$3359,"&gt;0")/COUNTIF($D$4:$D$3359,"&gt;0")*100,0)),0)</f>
        <v/>
      </c>
      <c r="AD1073" s="11">
        <f>IF(E1073&lt;=0,0,ROUND(MAX(0,MIN(100,(LOG10(1+E1073/1000000000)/LOG10(101))*100)),0))</f>
        <v/>
      </c>
      <c r="AE1073" s="11">
        <f>IF(O1073=N1073,50,ROUND(MAX(0,MIN(100,((H1073-N1073)/(O1073-N1073))*100)),0))</f>
        <v/>
      </c>
      <c r="AF1073" s="11">
        <f>ROUND(MAX(0,MIN(100,50+((H1073-K1073)/K1073)*1000)),0)</f>
        <v/>
      </c>
      <c r="AG1073" s="11">
        <f>IFERROR(ROUND(MAX(0,MIN(100,50+25*LN(MAX(0.01,X1073)))),0),25)</f>
        <v/>
      </c>
      <c r="AH1073" s="11">
        <f>ROUND(IF(M1073&lt;=-30,0,IF(M1073&lt;=-20,20,IF(M1073&lt;=-10,50,100))),0)</f>
        <v/>
      </c>
      <c r="AI1073" s="11">
        <f>ROUND(MAX(0,MIN(100,50+(Z1073*10))),0)</f>
        <v/>
      </c>
      <c r="AJ1073" s="11">
        <f>IFERROR(IF(--AA1073&gt;=80,"خرید قوی",IF(--AA1073&gt;=70,"خرید مشروط",IF(--AA1073&gt;=60,"مراقبت",IF(--AA1073&gt;=45,"ضعیف","عدم ورود")))),"")</f>
        <v/>
      </c>
    </row>
    <row r="1074">
      <c r="A1074" s="12">
        <f>'دیده بان بازار'!A1077</f>
        <v/>
      </c>
      <c r="B1074" s="13">
        <f>'دیده بان بازار'!B1077</f>
        <v/>
      </c>
      <c r="C1074" s="13">
        <f>'دیده بان بازار'!C1077</f>
        <v/>
      </c>
      <c r="D1074" s="13">
        <f>'دیده بان بازار'!D1077</f>
        <v/>
      </c>
      <c r="E1074" s="14">
        <f>'دیده بان بازار'!E1077</f>
        <v/>
      </c>
      <c r="F1074" s="13">
        <f>'دیده بان بازار'!F1077</f>
        <v/>
      </c>
      <c r="G1074" s="13">
        <f>'دیده بان بازار'!G1077</f>
        <v/>
      </c>
      <c r="H1074" s="13">
        <f>'دیده بان بازار'!H1077</f>
        <v/>
      </c>
      <c r="I1074" s="13">
        <f>'دیده بان بازار'!I1077</f>
        <v/>
      </c>
      <c r="J1074" s="13">
        <f>'دیده بان بازار'!J1077</f>
        <v/>
      </c>
      <c r="K1074" s="13">
        <f>'دیده بان بازار'!K1077</f>
        <v/>
      </c>
      <c r="L1074" s="13">
        <f>'دیده بان بازار'!L1077</f>
        <v/>
      </c>
      <c r="M1074" s="13">
        <f>'دیده بان بازار'!M1077</f>
        <v/>
      </c>
      <c r="N1074" s="13">
        <f>'دیده بان بازار'!N1077</f>
        <v/>
      </c>
      <c r="O1074" s="13">
        <f>'دیده بان بازار'!O1077</f>
        <v/>
      </c>
      <c r="P1074" s="13">
        <f>'دیده بان بازار'!P1077</f>
        <v/>
      </c>
      <c r="Q1074" s="13">
        <f>'دیده بان بازار'!Q1077</f>
        <v/>
      </c>
      <c r="R1074" s="13">
        <f>'دیده بان بازار'!R1077</f>
        <v/>
      </c>
      <c r="S1074" s="13">
        <f>'دیده بان بازار'!S1077</f>
        <v/>
      </c>
      <c r="T1074" s="13">
        <f>'دیده بان بازار'!T1077</f>
        <v/>
      </c>
      <c r="U1074" s="13">
        <f>'دیده بان بازار'!U1077</f>
        <v/>
      </c>
      <c r="V1074" s="13">
        <f>'دیده بان بازار'!V1077</f>
        <v/>
      </c>
      <c r="W1074" s="6">
        <f>'دیده بان بازار'!W1077</f>
        <v/>
      </c>
      <c r="X1074" s="11">
        <f>IFERROR(IF(OR(R1074&lt;=0,W1074&lt;=0,S1074&lt;=0,V1074&lt;=0),0,ROUND((S1074/R1074)/(V1074/W1074),2)),0)</f>
        <v/>
      </c>
      <c r="Y1074" s="11">
        <f>IFERROR(IF(OR(S1074&lt;=0,V1074&lt;=0),0,ROUND(S1074/V1074,2)),0)</f>
        <v/>
      </c>
      <c r="Z1074" s="11">
        <f>IFERROR(J1074-M1074,0)</f>
        <v/>
      </c>
      <c r="AA1074" s="11">
        <f>IFERROR(ROUND(MAX(0,MIN(100,((AB1074*0.2)+(AC1074*0.15)+(AD1074*0.15)+(AE1074*0.1)+(AF1074*0.1)+(AG1074*0.15)+(MIN(Y1074/3,1)*100*0.1)+(AI1074*0.05))*((AH1074/100)*0.25+0.75))),0),0)</f>
        <v/>
      </c>
      <c r="AB1074" s="11">
        <f>ROUND(MAX(0,MIN(100,((M1074+10)/20)*100)),0)</f>
        <v/>
      </c>
      <c r="AC1074" s="11">
        <f>IFERROR(IF(D1074&lt;=0,0,ROUND(COUNTIFS($D$4:$D$3359,"&lt;="&amp;D1074,$D$4:$D$3359,"&gt;0")/COUNTIF($D$4:$D$3359,"&gt;0")*100,0)),0)</f>
        <v/>
      </c>
      <c r="AD1074" s="11">
        <f>IF(E1074&lt;=0,0,ROUND(MAX(0,MIN(100,(LOG10(1+E1074/1000000000)/LOG10(101))*100)),0))</f>
        <v/>
      </c>
      <c r="AE1074" s="11">
        <f>IF(O1074=N1074,50,ROUND(MAX(0,MIN(100,((H1074-N1074)/(O1074-N1074))*100)),0))</f>
        <v/>
      </c>
      <c r="AF1074" s="11">
        <f>ROUND(MAX(0,MIN(100,50+((H1074-K1074)/K1074)*1000)),0)</f>
        <v/>
      </c>
      <c r="AG1074" s="11">
        <f>IFERROR(ROUND(MAX(0,MIN(100,50+25*LN(MAX(0.01,X1074)))),0),25)</f>
        <v/>
      </c>
      <c r="AH1074" s="11">
        <f>ROUND(IF(M1074&lt;=-30,0,IF(M1074&lt;=-20,20,IF(M1074&lt;=-10,50,100))),0)</f>
        <v/>
      </c>
      <c r="AI1074" s="11">
        <f>ROUND(MAX(0,MIN(100,50+(Z1074*10))),0)</f>
        <v/>
      </c>
      <c r="AJ1074" s="11">
        <f>IFERROR(IF(--AA1074&gt;=80,"خرید قوی",IF(--AA1074&gt;=70,"خرید مشروط",IF(--AA1074&gt;=60,"مراقبت",IF(--AA1074&gt;=45,"ضعیف","عدم ورود")))),"")</f>
        <v/>
      </c>
    </row>
    <row r="1075">
      <c r="A1075" s="15">
        <f>'دیده بان بازار'!A1078</f>
        <v/>
      </c>
      <c r="B1075" s="16">
        <f>'دیده بان بازار'!B1078</f>
        <v/>
      </c>
      <c r="C1075" s="16">
        <f>'دیده بان بازار'!C1078</f>
        <v/>
      </c>
      <c r="D1075" s="16">
        <f>'دیده بان بازار'!D1078</f>
        <v/>
      </c>
      <c r="E1075" s="17">
        <f>'دیده بان بازار'!E1078</f>
        <v/>
      </c>
      <c r="F1075" s="16">
        <f>'دیده بان بازار'!F1078</f>
        <v/>
      </c>
      <c r="G1075" s="16">
        <f>'دیده بان بازار'!G1078</f>
        <v/>
      </c>
      <c r="H1075" s="16">
        <f>'دیده بان بازار'!H1078</f>
        <v/>
      </c>
      <c r="I1075" s="16">
        <f>'دیده بان بازار'!I1078</f>
        <v/>
      </c>
      <c r="J1075" s="16">
        <f>'دیده بان بازار'!J1078</f>
        <v/>
      </c>
      <c r="K1075" s="16">
        <f>'دیده بان بازار'!K1078</f>
        <v/>
      </c>
      <c r="L1075" s="16">
        <f>'دیده بان بازار'!L1078</f>
        <v/>
      </c>
      <c r="M1075" s="16">
        <f>'دیده بان بازار'!M1078</f>
        <v/>
      </c>
      <c r="N1075" s="16">
        <f>'دیده بان بازار'!N1078</f>
        <v/>
      </c>
      <c r="O1075" s="16">
        <f>'دیده بان بازار'!O1078</f>
        <v/>
      </c>
      <c r="P1075" s="16">
        <f>'دیده بان بازار'!P1078</f>
        <v/>
      </c>
      <c r="Q1075" s="16">
        <f>'دیده بان بازار'!Q1078</f>
        <v/>
      </c>
      <c r="R1075" s="16">
        <f>'دیده بان بازار'!R1078</f>
        <v/>
      </c>
      <c r="S1075" s="16">
        <f>'دیده بان بازار'!S1078</f>
        <v/>
      </c>
      <c r="T1075" s="16">
        <f>'دیده بان بازار'!T1078</f>
        <v/>
      </c>
      <c r="U1075" s="16">
        <f>'دیده بان بازار'!U1078</f>
        <v/>
      </c>
      <c r="V1075" s="16">
        <f>'دیده بان بازار'!V1078</f>
        <v/>
      </c>
      <c r="W1075" s="7">
        <f>'دیده بان بازار'!W1078</f>
        <v/>
      </c>
      <c r="X1075" s="11">
        <f>IFERROR(IF(OR(R1075&lt;=0,W1075&lt;=0,S1075&lt;=0,V1075&lt;=0),0,ROUND((S1075/R1075)/(V1075/W1075),2)),0)</f>
        <v/>
      </c>
      <c r="Y1075" s="11">
        <f>IFERROR(IF(OR(S1075&lt;=0,V1075&lt;=0),0,ROUND(S1075/V1075,2)),0)</f>
        <v/>
      </c>
      <c r="Z1075" s="11">
        <f>IFERROR(J1075-M1075,0)</f>
        <v/>
      </c>
      <c r="AA1075" s="11">
        <f>IFERROR(ROUND(MAX(0,MIN(100,((AB1075*0.2)+(AC1075*0.15)+(AD1075*0.15)+(AE1075*0.1)+(AF1075*0.1)+(AG1075*0.15)+(MIN(Y1075/3,1)*100*0.1)+(AI1075*0.05))*((AH1075/100)*0.25+0.75))),0),0)</f>
        <v/>
      </c>
      <c r="AB1075" s="11">
        <f>ROUND(MAX(0,MIN(100,((M1075+10)/20)*100)),0)</f>
        <v/>
      </c>
      <c r="AC1075" s="11">
        <f>IFERROR(IF(D1075&lt;=0,0,ROUND(COUNTIFS($D$4:$D$3359,"&lt;="&amp;D1075,$D$4:$D$3359,"&gt;0")/COUNTIF($D$4:$D$3359,"&gt;0")*100,0)),0)</f>
        <v/>
      </c>
      <c r="AD1075" s="11">
        <f>IF(E1075&lt;=0,0,ROUND(MAX(0,MIN(100,(LOG10(1+E1075/1000000000)/LOG10(101))*100)),0))</f>
        <v/>
      </c>
      <c r="AE1075" s="11">
        <f>IF(O1075=N1075,50,ROUND(MAX(0,MIN(100,((H1075-N1075)/(O1075-N1075))*100)),0))</f>
        <v/>
      </c>
      <c r="AF1075" s="11">
        <f>ROUND(MAX(0,MIN(100,50+((H1075-K1075)/K1075)*1000)),0)</f>
        <v/>
      </c>
      <c r="AG1075" s="11">
        <f>IFERROR(ROUND(MAX(0,MIN(100,50+25*LN(MAX(0.01,X1075)))),0),25)</f>
        <v/>
      </c>
      <c r="AH1075" s="11">
        <f>ROUND(IF(M1075&lt;=-30,0,IF(M1075&lt;=-20,20,IF(M1075&lt;=-10,50,100))),0)</f>
        <v/>
      </c>
      <c r="AI1075" s="11">
        <f>ROUND(MAX(0,MIN(100,50+(Z1075*10))),0)</f>
        <v/>
      </c>
      <c r="AJ1075" s="11">
        <f>IFERROR(IF(--AA1075&gt;=80,"خرید قوی",IF(--AA1075&gt;=70,"خرید مشروط",IF(--AA1075&gt;=60,"مراقبت",IF(--AA1075&gt;=45,"ضعیف","عدم ورود")))),"")</f>
        <v/>
      </c>
    </row>
    <row r="1076">
      <c r="A1076" s="12">
        <f>'دیده بان بازار'!A1079</f>
        <v/>
      </c>
      <c r="B1076" s="13">
        <f>'دیده بان بازار'!B1079</f>
        <v/>
      </c>
      <c r="C1076" s="13">
        <f>'دیده بان بازار'!C1079</f>
        <v/>
      </c>
      <c r="D1076" s="13">
        <f>'دیده بان بازار'!D1079</f>
        <v/>
      </c>
      <c r="E1076" s="14">
        <f>'دیده بان بازار'!E1079</f>
        <v/>
      </c>
      <c r="F1076" s="13">
        <f>'دیده بان بازار'!F1079</f>
        <v/>
      </c>
      <c r="G1076" s="13">
        <f>'دیده بان بازار'!G1079</f>
        <v/>
      </c>
      <c r="H1076" s="13">
        <f>'دیده بان بازار'!H1079</f>
        <v/>
      </c>
      <c r="I1076" s="13">
        <f>'دیده بان بازار'!I1079</f>
        <v/>
      </c>
      <c r="J1076" s="13">
        <f>'دیده بان بازار'!J1079</f>
        <v/>
      </c>
      <c r="K1076" s="13">
        <f>'دیده بان بازار'!K1079</f>
        <v/>
      </c>
      <c r="L1076" s="13">
        <f>'دیده بان بازار'!L1079</f>
        <v/>
      </c>
      <c r="M1076" s="13">
        <f>'دیده بان بازار'!M1079</f>
        <v/>
      </c>
      <c r="N1076" s="13">
        <f>'دیده بان بازار'!N1079</f>
        <v/>
      </c>
      <c r="O1076" s="13">
        <f>'دیده بان بازار'!O1079</f>
        <v/>
      </c>
      <c r="P1076" s="13">
        <f>'دیده بان بازار'!P1079</f>
        <v/>
      </c>
      <c r="Q1076" s="13">
        <f>'دیده بان بازار'!Q1079</f>
        <v/>
      </c>
      <c r="R1076" s="13">
        <f>'دیده بان بازار'!R1079</f>
        <v/>
      </c>
      <c r="S1076" s="13">
        <f>'دیده بان بازار'!S1079</f>
        <v/>
      </c>
      <c r="T1076" s="13">
        <f>'دیده بان بازار'!T1079</f>
        <v/>
      </c>
      <c r="U1076" s="13">
        <f>'دیده بان بازار'!U1079</f>
        <v/>
      </c>
      <c r="V1076" s="13">
        <f>'دیده بان بازار'!V1079</f>
        <v/>
      </c>
      <c r="W1076" s="6">
        <f>'دیده بان بازار'!W1079</f>
        <v/>
      </c>
      <c r="X1076" s="11">
        <f>IFERROR(IF(OR(R1076&lt;=0,W1076&lt;=0,S1076&lt;=0,V1076&lt;=0),0,ROUND((S1076/R1076)/(V1076/W1076),2)),0)</f>
        <v/>
      </c>
      <c r="Y1076" s="11">
        <f>IFERROR(IF(OR(S1076&lt;=0,V1076&lt;=0),0,ROUND(S1076/V1076,2)),0)</f>
        <v/>
      </c>
      <c r="Z1076" s="11">
        <f>IFERROR(J1076-M1076,0)</f>
        <v/>
      </c>
      <c r="AA1076" s="11">
        <f>IFERROR(ROUND(MAX(0,MIN(100,((AB1076*0.2)+(AC1076*0.15)+(AD1076*0.15)+(AE1076*0.1)+(AF1076*0.1)+(AG1076*0.15)+(MIN(Y1076/3,1)*100*0.1)+(AI1076*0.05))*((AH1076/100)*0.25+0.75))),0),0)</f>
        <v/>
      </c>
      <c r="AB1076" s="11">
        <f>ROUND(MAX(0,MIN(100,((M1076+10)/20)*100)),0)</f>
        <v/>
      </c>
      <c r="AC1076" s="11">
        <f>IFERROR(IF(D1076&lt;=0,0,ROUND(COUNTIFS($D$4:$D$3359,"&lt;="&amp;D1076,$D$4:$D$3359,"&gt;0")/COUNTIF($D$4:$D$3359,"&gt;0")*100,0)),0)</f>
        <v/>
      </c>
      <c r="AD1076" s="11">
        <f>IF(E1076&lt;=0,0,ROUND(MAX(0,MIN(100,(LOG10(1+E1076/1000000000)/LOG10(101))*100)),0))</f>
        <v/>
      </c>
      <c r="AE1076" s="11">
        <f>IF(O1076=N1076,50,ROUND(MAX(0,MIN(100,((H1076-N1076)/(O1076-N1076))*100)),0))</f>
        <v/>
      </c>
      <c r="AF1076" s="11">
        <f>ROUND(MAX(0,MIN(100,50+((H1076-K1076)/K1076)*1000)),0)</f>
        <v/>
      </c>
      <c r="AG1076" s="11">
        <f>IFERROR(ROUND(MAX(0,MIN(100,50+25*LN(MAX(0.01,X1076)))),0),25)</f>
        <v/>
      </c>
      <c r="AH1076" s="11">
        <f>ROUND(IF(M1076&lt;=-30,0,IF(M1076&lt;=-20,20,IF(M1076&lt;=-10,50,100))),0)</f>
        <v/>
      </c>
      <c r="AI1076" s="11">
        <f>ROUND(MAX(0,MIN(100,50+(Z1076*10))),0)</f>
        <v/>
      </c>
      <c r="AJ1076" s="11">
        <f>IFERROR(IF(--AA1076&gt;=80,"خرید قوی",IF(--AA1076&gt;=70,"خرید مشروط",IF(--AA1076&gt;=60,"مراقبت",IF(--AA1076&gt;=45,"ضعیف","عدم ورود")))),"")</f>
        <v/>
      </c>
    </row>
    <row r="1077">
      <c r="A1077" s="15">
        <f>'دیده بان بازار'!A1080</f>
        <v/>
      </c>
      <c r="B1077" s="16">
        <f>'دیده بان بازار'!B1080</f>
        <v/>
      </c>
      <c r="C1077" s="16">
        <f>'دیده بان بازار'!C1080</f>
        <v/>
      </c>
      <c r="D1077" s="16">
        <f>'دیده بان بازار'!D1080</f>
        <v/>
      </c>
      <c r="E1077" s="17">
        <f>'دیده بان بازار'!E1080</f>
        <v/>
      </c>
      <c r="F1077" s="16">
        <f>'دیده بان بازار'!F1080</f>
        <v/>
      </c>
      <c r="G1077" s="16">
        <f>'دیده بان بازار'!G1080</f>
        <v/>
      </c>
      <c r="H1077" s="16">
        <f>'دیده بان بازار'!H1080</f>
        <v/>
      </c>
      <c r="I1077" s="16">
        <f>'دیده بان بازار'!I1080</f>
        <v/>
      </c>
      <c r="J1077" s="16">
        <f>'دیده بان بازار'!J1080</f>
        <v/>
      </c>
      <c r="K1077" s="16">
        <f>'دیده بان بازار'!K1080</f>
        <v/>
      </c>
      <c r="L1077" s="16">
        <f>'دیده بان بازار'!L1080</f>
        <v/>
      </c>
      <c r="M1077" s="16">
        <f>'دیده بان بازار'!M1080</f>
        <v/>
      </c>
      <c r="N1077" s="16">
        <f>'دیده بان بازار'!N1080</f>
        <v/>
      </c>
      <c r="O1077" s="16">
        <f>'دیده بان بازار'!O1080</f>
        <v/>
      </c>
      <c r="P1077" s="16">
        <f>'دیده بان بازار'!P1080</f>
        <v/>
      </c>
      <c r="Q1077" s="16">
        <f>'دیده بان بازار'!Q1080</f>
        <v/>
      </c>
      <c r="R1077" s="16">
        <f>'دیده بان بازار'!R1080</f>
        <v/>
      </c>
      <c r="S1077" s="16">
        <f>'دیده بان بازار'!S1080</f>
        <v/>
      </c>
      <c r="T1077" s="16">
        <f>'دیده بان بازار'!T1080</f>
        <v/>
      </c>
      <c r="U1077" s="16">
        <f>'دیده بان بازار'!U1080</f>
        <v/>
      </c>
      <c r="V1077" s="16">
        <f>'دیده بان بازار'!V1080</f>
        <v/>
      </c>
      <c r="W1077" s="7">
        <f>'دیده بان بازار'!W1080</f>
        <v/>
      </c>
      <c r="X1077" s="11">
        <f>IFERROR(IF(OR(R1077&lt;=0,W1077&lt;=0,S1077&lt;=0,V1077&lt;=0),0,ROUND((S1077/R1077)/(V1077/W1077),2)),0)</f>
        <v/>
      </c>
      <c r="Y1077" s="11">
        <f>IFERROR(IF(OR(S1077&lt;=0,V1077&lt;=0),0,ROUND(S1077/V1077,2)),0)</f>
        <v/>
      </c>
      <c r="Z1077" s="11">
        <f>IFERROR(J1077-M1077,0)</f>
        <v/>
      </c>
      <c r="AA1077" s="11">
        <f>IFERROR(ROUND(MAX(0,MIN(100,((AB1077*0.2)+(AC1077*0.15)+(AD1077*0.15)+(AE1077*0.1)+(AF1077*0.1)+(AG1077*0.15)+(MIN(Y1077/3,1)*100*0.1)+(AI1077*0.05))*((AH1077/100)*0.25+0.75))),0),0)</f>
        <v/>
      </c>
      <c r="AB1077" s="11">
        <f>ROUND(MAX(0,MIN(100,((M1077+10)/20)*100)),0)</f>
        <v/>
      </c>
      <c r="AC1077" s="11">
        <f>IFERROR(IF(D1077&lt;=0,0,ROUND(COUNTIFS($D$4:$D$3359,"&lt;="&amp;D1077,$D$4:$D$3359,"&gt;0")/COUNTIF($D$4:$D$3359,"&gt;0")*100,0)),0)</f>
        <v/>
      </c>
      <c r="AD1077" s="11">
        <f>IF(E1077&lt;=0,0,ROUND(MAX(0,MIN(100,(LOG10(1+E1077/1000000000)/LOG10(101))*100)),0))</f>
        <v/>
      </c>
      <c r="AE1077" s="11">
        <f>IF(O1077=N1077,50,ROUND(MAX(0,MIN(100,((H1077-N1077)/(O1077-N1077))*100)),0))</f>
        <v/>
      </c>
      <c r="AF1077" s="11">
        <f>ROUND(MAX(0,MIN(100,50+((H1077-K1077)/K1077)*1000)),0)</f>
        <v/>
      </c>
      <c r="AG1077" s="11">
        <f>IFERROR(ROUND(MAX(0,MIN(100,50+25*LN(MAX(0.01,X1077)))),0),25)</f>
        <v/>
      </c>
      <c r="AH1077" s="11">
        <f>ROUND(IF(M1077&lt;=-30,0,IF(M1077&lt;=-20,20,IF(M1077&lt;=-10,50,100))),0)</f>
        <v/>
      </c>
      <c r="AI1077" s="11">
        <f>ROUND(MAX(0,MIN(100,50+(Z1077*10))),0)</f>
        <v/>
      </c>
      <c r="AJ1077" s="11">
        <f>IFERROR(IF(--AA1077&gt;=80,"خرید قوی",IF(--AA1077&gt;=70,"خرید مشروط",IF(--AA1077&gt;=60,"مراقبت",IF(--AA1077&gt;=45,"ضعیف","عدم ورود")))),"")</f>
        <v/>
      </c>
    </row>
    <row r="1078">
      <c r="A1078" s="12">
        <f>'دیده بان بازار'!A1081</f>
        <v/>
      </c>
      <c r="B1078" s="13">
        <f>'دیده بان بازار'!B1081</f>
        <v/>
      </c>
      <c r="C1078" s="13">
        <f>'دیده بان بازار'!C1081</f>
        <v/>
      </c>
      <c r="D1078" s="13">
        <f>'دیده بان بازار'!D1081</f>
        <v/>
      </c>
      <c r="E1078" s="14">
        <f>'دیده بان بازار'!E1081</f>
        <v/>
      </c>
      <c r="F1078" s="13">
        <f>'دیده بان بازار'!F1081</f>
        <v/>
      </c>
      <c r="G1078" s="13">
        <f>'دیده بان بازار'!G1081</f>
        <v/>
      </c>
      <c r="H1078" s="13">
        <f>'دیده بان بازار'!H1081</f>
        <v/>
      </c>
      <c r="I1078" s="13">
        <f>'دیده بان بازار'!I1081</f>
        <v/>
      </c>
      <c r="J1078" s="13">
        <f>'دیده بان بازار'!J1081</f>
        <v/>
      </c>
      <c r="K1078" s="13">
        <f>'دیده بان بازار'!K1081</f>
        <v/>
      </c>
      <c r="L1078" s="13">
        <f>'دیده بان بازار'!L1081</f>
        <v/>
      </c>
      <c r="M1078" s="13">
        <f>'دیده بان بازار'!M1081</f>
        <v/>
      </c>
      <c r="N1078" s="13">
        <f>'دیده بان بازار'!N1081</f>
        <v/>
      </c>
      <c r="O1078" s="13">
        <f>'دیده بان بازار'!O1081</f>
        <v/>
      </c>
      <c r="P1078" s="13">
        <f>'دیده بان بازار'!P1081</f>
        <v/>
      </c>
      <c r="Q1078" s="13">
        <f>'دیده بان بازار'!Q1081</f>
        <v/>
      </c>
      <c r="R1078" s="13">
        <f>'دیده بان بازار'!R1081</f>
        <v/>
      </c>
      <c r="S1078" s="13">
        <f>'دیده بان بازار'!S1081</f>
        <v/>
      </c>
      <c r="T1078" s="13">
        <f>'دیده بان بازار'!T1081</f>
        <v/>
      </c>
      <c r="U1078" s="13">
        <f>'دیده بان بازار'!U1081</f>
        <v/>
      </c>
      <c r="V1078" s="13">
        <f>'دیده بان بازار'!V1081</f>
        <v/>
      </c>
      <c r="W1078" s="6">
        <f>'دیده بان بازار'!W1081</f>
        <v/>
      </c>
      <c r="X1078" s="11">
        <f>IFERROR(IF(OR(R1078&lt;=0,W1078&lt;=0,S1078&lt;=0,V1078&lt;=0),0,ROUND((S1078/R1078)/(V1078/W1078),2)),0)</f>
        <v/>
      </c>
      <c r="Y1078" s="11">
        <f>IFERROR(IF(OR(S1078&lt;=0,V1078&lt;=0),0,ROUND(S1078/V1078,2)),0)</f>
        <v/>
      </c>
      <c r="Z1078" s="11">
        <f>IFERROR(J1078-M1078,0)</f>
        <v/>
      </c>
      <c r="AA1078" s="11">
        <f>IFERROR(ROUND(MAX(0,MIN(100,((AB1078*0.2)+(AC1078*0.15)+(AD1078*0.15)+(AE1078*0.1)+(AF1078*0.1)+(AG1078*0.15)+(MIN(Y1078/3,1)*100*0.1)+(AI1078*0.05))*((AH1078/100)*0.25+0.75))),0),0)</f>
        <v/>
      </c>
      <c r="AB1078" s="11">
        <f>ROUND(MAX(0,MIN(100,((M1078+10)/20)*100)),0)</f>
        <v/>
      </c>
      <c r="AC1078" s="11">
        <f>IFERROR(IF(D1078&lt;=0,0,ROUND(COUNTIFS($D$4:$D$3359,"&lt;="&amp;D1078,$D$4:$D$3359,"&gt;0")/COUNTIF($D$4:$D$3359,"&gt;0")*100,0)),0)</f>
        <v/>
      </c>
      <c r="AD1078" s="11">
        <f>IF(E1078&lt;=0,0,ROUND(MAX(0,MIN(100,(LOG10(1+E1078/1000000000)/LOG10(101))*100)),0))</f>
        <v/>
      </c>
      <c r="AE1078" s="11">
        <f>IF(O1078=N1078,50,ROUND(MAX(0,MIN(100,((H1078-N1078)/(O1078-N1078))*100)),0))</f>
        <v/>
      </c>
      <c r="AF1078" s="11">
        <f>ROUND(MAX(0,MIN(100,50+((H1078-K1078)/K1078)*1000)),0)</f>
        <v/>
      </c>
      <c r="AG1078" s="11">
        <f>IFERROR(ROUND(MAX(0,MIN(100,50+25*LN(MAX(0.01,X1078)))),0),25)</f>
        <v/>
      </c>
      <c r="AH1078" s="11">
        <f>ROUND(IF(M1078&lt;=-30,0,IF(M1078&lt;=-20,20,IF(M1078&lt;=-10,50,100))),0)</f>
        <v/>
      </c>
      <c r="AI1078" s="11">
        <f>ROUND(MAX(0,MIN(100,50+(Z1078*10))),0)</f>
        <v/>
      </c>
      <c r="AJ1078" s="11">
        <f>IFERROR(IF(--AA1078&gt;=80,"خرید قوی",IF(--AA1078&gt;=70,"خرید مشروط",IF(--AA1078&gt;=60,"مراقبت",IF(--AA1078&gt;=45,"ضعیف","عدم ورود")))),"")</f>
        <v/>
      </c>
    </row>
    <row r="1079">
      <c r="A1079" s="15">
        <f>'دیده بان بازار'!A1082</f>
        <v/>
      </c>
      <c r="B1079" s="16">
        <f>'دیده بان بازار'!B1082</f>
        <v/>
      </c>
      <c r="C1079" s="16">
        <f>'دیده بان بازار'!C1082</f>
        <v/>
      </c>
      <c r="D1079" s="16">
        <f>'دیده بان بازار'!D1082</f>
        <v/>
      </c>
      <c r="E1079" s="17">
        <f>'دیده بان بازار'!E1082</f>
        <v/>
      </c>
      <c r="F1079" s="16">
        <f>'دیده بان بازار'!F1082</f>
        <v/>
      </c>
      <c r="G1079" s="16">
        <f>'دیده بان بازار'!G1082</f>
        <v/>
      </c>
      <c r="H1079" s="16">
        <f>'دیده بان بازار'!H1082</f>
        <v/>
      </c>
      <c r="I1079" s="16">
        <f>'دیده بان بازار'!I1082</f>
        <v/>
      </c>
      <c r="J1079" s="16">
        <f>'دیده بان بازار'!J1082</f>
        <v/>
      </c>
      <c r="K1079" s="16">
        <f>'دیده بان بازار'!K1082</f>
        <v/>
      </c>
      <c r="L1079" s="16">
        <f>'دیده بان بازار'!L1082</f>
        <v/>
      </c>
      <c r="M1079" s="16">
        <f>'دیده بان بازار'!M1082</f>
        <v/>
      </c>
      <c r="N1079" s="16">
        <f>'دیده بان بازار'!N1082</f>
        <v/>
      </c>
      <c r="O1079" s="16">
        <f>'دیده بان بازار'!O1082</f>
        <v/>
      </c>
      <c r="P1079" s="16">
        <f>'دیده بان بازار'!P1082</f>
        <v/>
      </c>
      <c r="Q1079" s="16">
        <f>'دیده بان بازار'!Q1082</f>
        <v/>
      </c>
      <c r="R1079" s="16">
        <f>'دیده بان بازار'!R1082</f>
        <v/>
      </c>
      <c r="S1079" s="16">
        <f>'دیده بان بازار'!S1082</f>
        <v/>
      </c>
      <c r="T1079" s="16">
        <f>'دیده بان بازار'!T1082</f>
        <v/>
      </c>
      <c r="U1079" s="16">
        <f>'دیده بان بازار'!U1082</f>
        <v/>
      </c>
      <c r="V1079" s="16">
        <f>'دیده بان بازار'!V1082</f>
        <v/>
      </c>
      <c r="W1079" s="7">
        <f>'دیده بان بازار'!W1082</f>
        <v/>
      </c>
      <c r="X1079" s="11">
        <f>IFERROR(IF(OR(R1079&lt;=0,W1079&lt;=0,S1079&lt;=0,V1079&lt;=0),0,ROUND((S1079/R1079)/(V1079/W1079),2)),0)</f>
        <v/>
      </c>
      <c r="Y1079" s="11">
        <f>IFERROR(IF(OR(S1079&lt;=0,V1079&lt;=0),0,ROUND(S1079/V1079,2)),0)</f>
        <v/>
      </c>
      <c r="Z1079" s="11">
        <f>IFERROR(J1079-M1079,0)</f>
        <v/>
      </c>
      <c r="AA1079" s="11">
        <f>IFERROR(ROUND(MAX(0,MIN(100,((AB1079*0.2)+(AC1079*0.15)+(AD1079*0.15)+(AE1079*0.1)+(AF1079*0.1)+(AG1079*0.15)+(MIN(Y1079/3,1)*100*0.1)+(AI1079*0.05))*((AH1079/100)*0.25+0.75))),0),0)</f>
        <v/>
      </c>
      <c r="AB1079" s="11">
        <f>ROUND(MAX(0,MIN(100,((M1079+10)/20)*100)),0)</f>
        <v/>
      </c>
      <c r="AC1079" s="11">
        <f>IFERROR(IF(D1079&lt;=0,0,ROUND(COUNTIFS($D$4:$D$3359,"&lt;="&amp;D1079,$D$4:$D$3359,"&gt;0")/COUNTIF($D$4:$D$3359,"&gt;0")*100,0)),0)</f>
        <v/>
      </c>
      <c r="AD1079" s="11">
        <f>IF(E1079&lt;=0,0,ROUND(MAX(0,MIN(100,(LOG10(1+E1079/1000000000)/LOG10(101))*100)),0))</f>
        <v/>
      </c>
      <c r="AE1079" s="11">
        <f>IF(O1079=N1079,50,ROUND(MAX(0,MIN(100,((H1079-N1079)/(O1079-N1079))*100)),0))</f>
        <v/>
      </c>
      <c r="AF1079" s="11">
        <f>ROUND(MAX(0,MIN(100,50+((H1079-K1079)/K1079)*1000)),0)</f>
        <v/>
      </c>
      <c r="AG1079" s="11">
        <f>IFERROR(ROUND(MAX(0,MIN(100,50+25*LN(MAX(0.01,X1079)))),0),25)</f>
        <v/>
      </c>
      <c r="AH1079" s="11">
        <f>ROUND(IF(M1079&lt;=-30,0,IF(M1079&lt;=-20,20,IF(M1079&lt;=-10,50,100))),0)</f>
        <v/>
      </c>
      <c r="AI1079" s="11">
        <f>ROUND(MAX(0,MIN(100,50+(Z1079*10))),0)</f>
        <v/>
      </c>
      <c r="AJ1079" s="11">
        <f>IFERROR(IF(--AA1079&gt;=80,"خرید قوی",IF(--AA1079&gt;=70,"خرید مشروط",IF(--AA1079&gt;=60,"مراقبت",IF(--AA1079&gt;=45,"ضعیف","عدم ورود")))),"")</f>
        <v/>
      </c>
    </row>
    <row r="1080">
      <c r="A1080" s="12">
        <f>'دیده بان بازار'!A1083</f>
        <v/>
      </c>
      <c r="B1080" s="13">
        <f>'دیده بان بازار'!B1083</f>
        <v/>
      </c>
      <c r="C1080" s="13">
        <f>'دیده بان بازار'!C1083</f>
        <v/>
      </c>
      <c r="D1080" s="13">
        <f>'دیده بان بازار'!D1083</f>
        <v/>
      </c>
      <c r="E1080" s="14">
        <f>'دیده بان بازار'!E1083</f>
        <v/>
      </c>
      <c r="F1080" s="13">
        <f>'دیده بان بازار'!F1083</f>
        <v/>
      </c>
      <c r="G1080" s="13">
        <f>'دیده بان بازار'!G1083</f>
        <v/>
      </c>
      <c r="H1080" s="13">
        <f>'دیده بان بازار'!H1083</f>
        <v/>
      </c>
      <c r="I1080" s="13">
        <f>'دیده بان بازار'!I1083</f>
        <v/>
      </c>
      <c r="J1080" s="13">
        <f>'دیده بان بازار'!J1083</f>
        <v/>
      </c>
      <c r="K1080" s="13">
        <f>'دیده بان بازار'!K1083</f>
        <v/>
      </c>
      <c r="L1080" s="13">
        <f>'دیده بان بازار'!L1083</f>
        <v/>
      </c>
      <c r="M1080" s="13">
        <f>'دیده بان بازار'!M1083</f>
        <v/>
      </c>
      <c r="N1080" s="13">
        <f>'دیده بان بازار'!N1083</f>
        <v/>
      </c>
      <c r="O1080" s="13">
        <f>'دیده بان بازار'!O1083</f>
        <v/>
      </c>
      <c r="P1080" s="13">
        <f>'دیده بان بازار'!P1083</f>
        <v/>
      </c>
      <c r="Q1080" s="13">
        <f>'دیده بان بازار'!Q1083</f>
        <v/>
      </c>
      <c r="R1080" s="13">
        <f>'دیده بان بازار'!R1083</f>
        <v/>
      </c>
      <c r="S1080" s="13">
        <f>'دیده بان بازار'!S1083</f>
        <v/>
      </c>
      <c r="T1080" s="13">
        <f>'دیده بان بازار'!T1083</f>
        <v/>
      </c>
      <c r="U1080" s="13">
        <f>'دیده بان بازار'!U1083</f>
        <v/>
      </c>
      <c r="V1080" s="13">
        <f>'دیده بان بازار'!V1083</f>
        <v/>
      </c>
      <c r="W1080" s="6">
        <f>'دیده بان بازار'!W1083</f>
        <v/>
      </c>
      <c r="X1080" s="11">
        <f>IFERROR(IF(OR(R1080&lt;=0,W1080&lt;=0,S1080&lt;=0,V1080&lt;=0),0,ROUND((S1080/R1080)/(V1080/W1080),2)),0)</f>
        <v/>
      </c>
      <c r="Y1080" s="11">
        <f>IFERROR(IF(OR(S1080&lt;=0,V1080&lt;=0),0,ROUND(S1080/V1080,2)),0)</f>
        <v/>
      </c>
      <c r="Z1080" s="11">
        <f>IFERROR(J1080-M1080,0)</f>
        <v/>
      </c>
      <c r="AA1080" s="11">
        <f>IFERROR(ROUND(MAX(0,MIN(100,((AB1080*0.2)+(AC1080*0.15)+(AD1080*0.15)+(AE1080*0.1)+(AF1080*0.1)+(AG1080*0.15)+(MIN(Y1080/3,1)*100*0.1)+(AI1080*0.05))*((AH1080/100)*0.25+0.75))),0),0)</f>
        <v/>
      </c>
      <c r="AB1080" s="11">
        <f>ROUND(MAX(0,MIN(100,((M1080+10)/20)*100)),0)</f>
        <v/>
      </c>
      <c r="AC1080" s="11">
        <f>IFERROR(IF(D1080&lt;=0,0,ROUND(COUNTIFS($D$4:$D$3359,"&lt;="&amp;D1080,$D$4:$D$3359,"&gt;0")/COUNTIF($D$4:$D$3359,"&gt;0")*100,0)),0)</f>
        <v/>
      </c>
      <c r="AD1080" s="11">
        <f>IF(E1080&lt;=0,0,ROUND(MAX(0,MIN(100,(LOG10(1+E1080/1000000000)/LOG10(101))*100)),0))</f>
        <v/>
      </c>
      <c r="AE1080" s="11">
        <f>IF(O1080=N1080,50,ROUND(MAX(0,MIN(100,((H1080-N1080)/(O1080-N1080))*100)),0))</f>
        <v/>
      </c>
      <c r="AF1080" s="11">
        <f>ROUND(MAX(0,MIN(100,50+((H1080-K1080)/K1080)*1000)),0)</f>
        <v/>
      </c>
      <c r="AG1080" s="11">
        <f>IFERROR(ROUND(MAX(0,MIN(100,50+25*LN(MAX(0.01,X1080)))),0),25)</f>
        <v/>
      </c>
      <c r="AH1080" s="11">
        <f>ROUND(IF(M1080&lt;=-30,0,IF(M1080&lt;=-20,20,IF(M1080&lt;=-10,50,100))),0)</f>
        <v/>
      </c>
      <c r="AI1080" s="11">
        <f>ROUND(MAX(0,MIN(100,50+(Z1080*10))),0)</f>
        <v/>
      </c>
      <c r="AJ1080" s="11">
        <f>IFERROR(IF(--AA1080&gt;=80,"خرید قوی",IF(--AA1080&gt;=70,"خرید مشروط",IF(--AA1080&gt;=60,"مراقبت",IF(--AA1080&gt;=45,"ضعیف","عدم ورود")))),"")</f>
        <v/>
      </c>
    </row>
    <row r="1081">
      <c r="A1081" s="15">
        <f>'دیده بان بازار'!A1084</f>
        <v/>
      </c>
      <c r="B1081" s="16">
        <f>'دیده بان بازار'!B1084</f>
        <v/>
      </c>
      <c r="C1081" s="16">
        <f>'دیده بان بازار'!C1084</f>
        <v/>
      </c>
      <c r="D1081" s="16">
        <f>'دیده بان بازار'!D1084</f>
        <v/>
      </c>
      <c r="E1081" s="17">
        <f>'دیده بان بازار'!E1084</f>
        <v/>
      </c>
      <c r="F1081" s="16">
        <f>'دیده بان بازار'!F1084</f>
        <v/>
      </c>
      <c r="G1081" s="16">
        <f>'دیده بان بازار'!G1084</f>
        <v/>
      </c>
      <c r="H1081" s="16">
        <f>'دیده بان بازار'!H1084</f>
        <v/>
      </c>
      <c r="I1081" s="16">
        <f>'دیده بان بازار'!I1084</f>
        <v/>
      </c>
      <c r="J1081" s="16">
        <f>'دیده بان بازار'!J1084</f>
        <v/>
      </c>
      <c r="K1081" s="16">
        <f>'دیده بان بازار'!K1084</f>
        <v/>
      </c>
      <c r="L1081" s="16">
        <f>'دیده بان بازار'!L1084</f>
        <v/>
      </c>
      <c r="M1081" s="16">
        <f>'دیده بان بازار'!M1084</f>
        <v/>
      </c>
      <c r="N1081" s="16">
        <f>'دیده بان بازار'!N1084</f>
        <v/>
      </c>
      <c r="O1081" s="16">
        <f>'دیده بان بازار'!O1084</f>
        <v/>
      </c>
      <c r="P1081" s="16">
        <f>'دیده بان بازار'!P1084</f>
        <v/>
      </c>
      <c r="Q1081" s="16">
        <f>'دیده بان بازار'!Q1084</f>
        <v/>
      </c>
      <c r="R1081" s="16">
        <f>'دیده بان بازار'!R1084</f>
        <v/>
      </c>
      <c r="S1081" s="16">
        <f>'دیده بان بازار'!S1084</f>
        <v/>
      </c>
      <c r="T1081" s="16">
        <f>'دیده بان بازار'!T1084</f>
        <v/>
      </c>
      <c r="U1081" s="16">
        <f>'دیده بان بازار'!U1084</f>
        <v/>
      </c>
      <c r="V1081" s="16">
        <f>'دیده بان بازار'!V1084</f>
        <v/>
      </c>
      <c r="W1081" s="7">
        <f>'دیده بان بازار'!W1084</f>
        <v/>
      </c>
      <c r="X1081" s="11">
        <f>IFERROR(IF(OR(R1081&lt;=0,W1081&lt;=0,S1081&lt;=0,V1081&lt;=0),0,ROUND((S1081/R1081)/(V1081/W1081),2)),0)</f>
        <v/>
      </c>
      <c r="Y1081" s="11">
        <f>IFERROR(IF(OR(S1081&lt;=0,V1081&lt;=0),0,ROUND(S1081/V1081,2)),0)</f>
        <v/>
      </c>
      <c r="Z1081" s="11">
        <f>IFERROR(J1081-M1081,0)</f>
        <v/>
      </c>
      <c r="AA1081" s="11">
        <f>IFERROR(ROUND(MAX(0,MIN(100,((AB1081*0.2)+(AC1081*0.15)+(AD1081*0.15)+(AE1081*0.1)+(AF1081*0.1)+(AG1081*0.15)+(MIN(Y1081/3,1)*100*0.1)+(AI1081*0.05))*((AH1081/100)*0.25+0.75))),0),0)</f>
        <v/>
      </c>
      <c r="AB1081" s="11">
        <f>ROUND(MAX(0,MIN(100,((M1081+10)/20)*100)),0)</f>
        <v/>
      </c>
      <c r="AC1081" s="11">
        <f>IFERROR(IF(D1081&lt;=0,0,ROUND(COUNTIFS($D$4:$D$3359,"&lt;="&amp;D1081,$D$4:$D$3359,"&gt;0")/COUNTIF($D$4:$D$3359,"&gt;0")*100,0)),0)</f>
        <v/>
      </c>
      <c r="AD1081" s="11">
        <f>IF(E1081&lt;=0,0,ROUND(MAX(0,MIN(100,(LOG10(1+E1081/1000000000)/LOG10(101))*100)),0))</f>
        <v/>
      </c>
      <c r="AE1081" s="11">
        <f>IF(O1081=N1081,50,ROUND(MAX(0,MIN(100,((H1081-N1081)/(O1081-N1081))*100)),0))</f>
        <v/>
      </c>
      <c r="AF1081" s="11">
        <f>ROUND(MAX(0,MIN(100,50+((H1081-K1081)/K1081)*1000)),0)</f>
        <v/>
      </c>
      <c r="AG1081" s="11">
        <f>IFERROR(ROUND(MAX(0,MIN(100,50+25*LN(MAX(0.01,X1081)))),0),25)</f>
        <v/>
      </c>
      <c r="AH1081" s="11">
        <f>ROUND(IF(M1081&lt;=-30,0,IF(M1081&lt;=-20,20,IF(M1081&lt;=-10,50,100))),0)</f>
        <v/>
      </c>
      <c r="AI1081" s="11">
        <f>ROUND(MAX(0,MIN(100,50+(Z1081*10))),0)</f>
        <v/>
      </c>
      <c r="AJ1081" s="11">
        <f>IFERROR(IF(--AA1081&gt;=80,"خرید قوی",IF(--AA1081&gt;=70,"خرید مشروط",IF(--AA1081&gt;=60,"مراقبت",IF(--AA1081&gt;=45,"ضعیف","عدم ورود")))),"")</f>
        <v/>
      </c>
    </row>
    <row r="1082">
      <c r="A1082" s="15">
        <f>'دیده بان بازار'!A1085</f>
        <v/>
      </c>
      <c r="B1082" s="16">
        <f>'دیده بان بازار'!B1085</f>
        <v/>
      </c>
      <c r="C1082" s="16">
        <f>'دیده بان بازار'!C1085</f>
        <v/>
      </c>
      <c r="D1082" s="16">
        <f>'دیده بان بازار'!D1085</f>
        <v/>
      </c>
      <c r="E1082" s="17">
        <f>'دیده بان بازار'!E1085</f>
        <v/>
      </c>
      <c r="F1082" s="16">
        <f>'دیده بان بازار'!F1085</f>
        <v/>
      </c>
      <c r="G1082" s="16">
        <f>'دیده بان بازار'!G1085</f>
        <v/>
      </c>
      <c r="H1082" s="16">
        <f>'دیده بان بازار'!H1085</f>
        <v/>
      </c>
      <c r="I1082" s="16">
        <f>'دیده بان بازار'!I1085</f>
        <v/>
      </c>
      <c r="J1082" s="16">
        <f>'دیده بان بازار'!J1085</f>
        <v/>
      </c>
      <c r="K1082" s="16">
        <f>'دیده بان بازار'!K1085</f>
        <v/>
      </c>
      <c r="L1082" s="16">
        <f>'دیده بان بازار'!L1085</f>
        <v/>
      </c>
      <c r="M1082" s="16">
        <f>'دیده بان بازار'!M1085</f>
        <v/>
      </c>
      <c r="N1082" s="16">
        <f>'دیده بان بازار'!N1085</f>
        <v/>
      </c>
      <c r="O1082" s="16">
        <f>'دیده بان بازار'!O1085</f>
        <v/>
      </c>
      <c r="P1082" s="16">
        <f>'دیده بان بازار'!P1085</f>
        <v/>
      </c>
      <c r="Q1082" s="16">
        <f>'دیده بان بازار'!Q1085</f>
        <v/>
      </c>
      <c r="R1082" s="16">
        <f>'دیده بان بازار'!R1085</f>
        <v/>
      </c>
      <c r="S1082" s="16">
        <f>'دیده بان بازار'!S1085</f>
        <v/>
      </c>
      <c r="T1082" s="16">
        <f>'دیده بان بازار'!T1085</f>
        <v/>
      </c>
      <c r="U1082" s="16">
        <f>'دیده بان بازار'!U1085</f>
        <v/>
      </c>
      <c r="V1082" s="16">
        <f>'دیده بان بازار'!V1085</f>
        <v/>
      </c>
      <c r="W1082" s="7">
        <f>'دیده بان بازار'!W1085</f>
        <v/>
      </c>
      <c r="X1082" s="11">
        <f>IFERROR(IF(OR(R1082&lt;=0,W1082&lt;=0,S1082&lt;=0,V1082&lt;=0),0,ROUND((S1082/R1082)/(V1082/W1082),2)),0)</f>
        <v/>
      </c>
      <c r="Y1082" s="11">
        <f>IFERROR(IF(OR(S1082&lt;=0,V1082&lt;=0),0,ROUND(S1082/V1082,2)),0)</f>
        <v/>
      </c>
      <c r="Z1082" s="11">
        <f>IFERROR(J1082-M1082,0)</f>
        <v/>
      </c>
      <c r="AA1082" s="11">
        <f>IFERROR(ROUND(MAX(0,MIN(100,((AB1082*0.2)+(AC1082*0.15)+(AD1082*0.15)+(AE1082*0.1)+(AF1082*0.1)+(AG1082*0.15)+(MIN(Y1082/3,1)*100*0.1)+(AI1082*0.05))*((AH1082/100)*0.25+0.75))),0),0)</f>
        <v/>
      </c>
      <c r="AB1082" s="11">
        <f>ROUND(MAX(0,MIN(100,((M1082+10)/20)*100)),0)</f>
        <v/>
      </c>
      <c r="AC1082" s="11">
        <f>IFERROR(IF(D1082&lt;=0,0,ROUND(COUNTIFS($D$4:$D$3359,"&lt;="&amp;D1082,$D$4:$D$3359,"&gt;0")/COUNTIF($D$4:$D$3359,"&gt;0")*100,0)),0)</f>
        <v/>
      </c>
      <c r="AD1082" s="11">
        <f>IF(E1082&lt;=0,0,ROUND(MAX(0,MIN(100,(LOG10(1+E1082/1000000000)/LOG10(101))*100)),0))</f>
        <v/>
      </c>
      <c r="AE1082" s="11">
        <f>IF(O1082=N1082,50,ROUND(MAX(0,MIN(100,((H1082-N1082)/(O1082-N1082))*100)),0))</f>
        <v/>
      </c>
      <c r="AF1082" s="11">
        <f>ROUND(MAX(0,MIN(100,50+((H1082-K1082)/K1082)*1000)),0)</f>
        <v/>
      </c>
      <c r="AG1082" s="11">
        <f>IFERROR(ROUND(MAX(0,MIN(100,50+25*LN(MAX(0.01,X1082)))),0),25)</f>
        <v/>
      </c>
      <c r="AH1082" s="11">
        <f>ROUND(IF(M1082&lt;=-30,0,IF(M1082&lt;=-20,20,IF(M1082&lt;=-10,50,100))),0)</f>
        <v/>
      </c>
      <c r="AI1082" s="11">
        <f>ROUND(MAX(0,MIN(100,50+(Z1082*10))),0)</f>
        <v/>
      </c>
      <c r="AJ1082" s="11">
        <f>IFERROR(IF(--AA1082&gt;=80,"خرید قوی",IF(--AA1082&gt;=70,"خرید مشروط",IF(--AA1082&gt;=60,"مراقبت",IF(--AA1082&gt;=45,"ضعیف","عدم ورود")))),"")</f>
        <v/>
      </c>
    </row>
    <row r="1083">
      <c r="A1083" s="12">
        <f>'دیده بان بازار'!A1086</f>
        <v/>
      </c>
      <c r="B1083" s="13">
        <f>'دیده بان بازار'!B1086</f>
        <v/>
      </c>
      <c r="C1083" s="13">
        <f>'دیده بان بازار'!C1086</f>
        <v/>
      </c>
      <c r="D1083" s="13">
        <f>'دیده بان بازار'!D1086</f>
        <v/>
      </c>
      <c r="E1083" s="14">
        <f>'دیده بان بازار'!E1086</f>
        <v/>
      </c>
      <c r="F1083" s="13">
        <f>'دیده بان بازار'!F1086</f>
        <v/>
      </c>
      <c r="G1083" s="13">
        <f>'دیده بان بازار'!G1086</f>
        <v/>
      </c>
      <c r="H1083" s="13">
        <f>'دیده بان بازار'!H1086</f>
        <v/>
      </c>
      <c r="I1083" s="13">
        <f>'دیده بان بازار'!I1086</f>
        <v/>
      </c>
      <c r="J1083" s="13">
        <f>'دیده بان بازار'!J1086</f>
        <v/>
      </c>
      <c r="K1083" s="13">
        <f>'دیده بان بازار'!K1086</f>
        <v/>
      </c>
      <c r="L1083" s="13">
        <f>'دیده بان بازار'!L1086</f>
        <v/>
      </c>
      <c r="M1083" s="13">
        <f>'دیده بان بازار'!M1086</f>
        <v/>
      </c>
      <c r="N1083" s="13">
        <f>'دیده بان بازار'!N1086</f>
        <v/>
      </c>
      <c r="O1083" s="13">
        <f>'دیده بان بازار'!O1086</f>
        <v/>
      </c>
      <c r="P1083" s="13">
        <f>'دیده بان بازار'!P1086</f>
        <v/>
      </c>
      <c r="Q1083" s="13">
        <f>'دیده بان بازار'!Q1086</f>
        <v/>
      </c>
      <c r="R1083" s="13">
        <f>'دیده بان بازار'!R1086</f>
        <v/>
      </c>
      <c r="S1083" s="13">
        <f>'دیده بان بازار'!S1086</f>
        <v/>
      </c>
      <c r="T1083" s="13">
        <f>'دیده بان بازار'!T1086</f>
        <v/>
      </c>
      <c r="U1083" s="13">
        <f>'دیده بان بازار'!U1086</f>
        <v/>
      </c>
      <c r="V1083" s="13">
        <f>'دیده بان بازار'!V1086</f>
        <v/>
      </c>
      <c r="W1083" s="6">
        <f>'دیده بان بازار'!W1086</f>
        <v/>
      </c>
      <c r="X1083" s="11">
        <f>IFERROR(IF(OR(R1083&lt;=0,W1083&lt;=0,S1083&lt;=0,V1083&lt;=0),0,ROUND((S1083/R1083)/(V1083/W1083),2)),0)</f>
        <v/>
      </c>
      <c r="Y1083" s="11">
        <f>IFERROR(IF(OR(S1083&lt;=0,V1083&lt;=0),0,ROUND(S1083/V1083,2)),0)</f>
        <v/>
      </c>
      <c r="Z1083" s="11">
        <f>IFERROR(J1083-M1083,0)</f>
        <v/>
      </c>
      <c r="AA1083" s="11">
        <f>IFERROR(ROUND(MAX(0,MIN(100,((AB1083*0.2)+(AC1083*0.15)+(AD1083*0.15)+(AE1083*0.1)+(AF1083*0.1)+(AG1083*0.15)+(MIN(Y1083/3,1)*100*0.1)+(AI1083*0.05))*((AH1083/100)*0.25+0.75))),0),0)</f>
        <v/>
      </c>
      <c r="AB1083" s="11">
        <f>ROUND(MAX(0,MIN(100,((M1083+10)/20)*100)),0)</f>
        <v/>
      </c>
      <c r="AC1083" s="11">
        <f>IFERROR(IF(D1083&lt;=0,0,ROUND(COUNTIFS($D$4:$D$3359,"&lt;="&amp;D1083,$D$4:$D$3359,"&gt;0")/COUNTIF($D$4:$D$3359,"&gt;0")*100,0)),0)</f>
        <v/>
      </c>
      <c r="AD1083" s="11">
        <f>IF(E1083&lt;=0,0,ROUND(MAX(0,MIN(100,(LOG10(1+E1083/1000000000)/LOG10(101))*100)),0))</f>
        <v/>
      </c>
      <c r="AE1083" s="11">
        <f>IF(O1083=N1083,50,ROUND(MAX(0,MIN(100,((H1083-N1083)/(O1083-N1083))*100)),0))</f>
        <v/>
      </c>
      <c r="AF1083" s="11">
        <f>ROUND(MAX(0,MIN(100,50+((H1083-K1083)/K1083)*1000)),0)</f>
        <v/>
      </c>
      <c r="AG1083" s="11">
        <f>IFERROR(ROUND(MAX(0,MIN(100,50+25*LN(MAX(0.01,X1083)))),0),25)</f>
        <v/>
      </c>
      <c r="AH1083" s="11">
        <f>ROUND(IF(M1083&lt;=-30,0,IF(M1083&lt;=-20,20,IF(M1083&lt;=-10,50,100))),0)</f>
        <v/>
      </c>
      <c r="AI1083" s="11">
        <f>ROUND(MAX(0,MIN(100,50+(Z1083*10))),0)</f>
        <v/>
      </c>
      <c r="AJ1083" s="11">
        <f>IFERROR(IF(--AA1083&gt;=80,"خرید قوی",IF(--AA1083&gt;=70,"خرید مشروط",IF(--AA1083&gt;=60,"مراقبت",IF(--AA1083&gt;=45,"ضعیف","عدم ورود")))),"")</f>
        <v/>
      </c>
    </row>
    <row r="1084">
      <c r="A1084" s="15">
        <f>'دیده بان بازار'!A1087</f>
        <v/>
      </c>
      <c r="B1084" s="16">
        <f>'دیده بان بازار'!B1087</f>
        <v/>
      </c>
      <c r="C1084" s="16">
        <f>'دیده بان بازار'!C1087</f>
        <v/>
      </c>
      <c r="D1084" s="16">
        <f>'دیده بان بازار'!D1087</f>
        <v/>
      </c>
      <c r="E1084" s="17">
        <f>'دیده بان بازار'!E1087</f>
        <v/>
      </c>
      <c r="F1084" s="16">
        <f>'دیده بان بازار'!F1087</f>
        <v/>
      </c>
      <c r="G1084" s="16">
        <f>'دیده بان بازار'!G1087</f>
        <v/>
      </c>
      <c r="H1084" s="16">
        <f>'دیده بان بازار'!H1087</f>
        <v/>
      </c>
      <c r="I1084" s="16">
        <f>'دیده بان بازار'!I1087</f>
        <v/>
      </c>
      <c r="J1084" s="16">
        <f>'دیده بان بازار'!J1087</f>
        <v/>
      </c>
      <c r="K1084" s="16">
        <f>'دیده بان بازار'!K1087</f>
        <v/>
      </c>
      <c r="L1084" s="16">
        <f>'دیده بان بازار'!L1087</f>
        <v/>
      </c>
      <c r="M1084" s="16">
        <f>'دیده بان بازار'!M1087</f>
        <v/>
      </c>
      <c r="N1084" s="16">
        <f>'دیده بان بازار'!N1087</f>
        <v/>
      </c>
      <c r="O1084" s="16">
        <f>'دیده بان بازار'!O1087</f>
        <v/>
      </c>
      <c r="P1084" s="16">
        <f>'دیده بان بازار'!P1087</f>
        <v/>
      </c>
      <c r="Q1084" s="16">
        <f>'دیده بان بازار'!Q1087</f>
        <v/>
      </c>
      <c r="R1084" s="16">
        <f>'دیده بان بازار'!R1087</f>
        <v/>
      </c>
      <c r="S1084" s="16">
        <f>'دیده بان بازار'!S1087</f>
        <v/>
      </c>
      <c r="T1084" s="16">
        <f>'دیده بان بازار'!T1087</f>
        <v/>
      </c>
      <c r="U1084" s="16">
        <f>'دیده بان بازار'!U1087</f>
        <v/>
      </c>
      <c r="V1084" s="16">
        <f>'دیده بان بازار'!V1087</f>
        <v/>
      </c>
      <c r="W1084" s="7">
        <f>'دیده بان بازار'!W1087</f>
        <v/>
      </c>
      <c r="X1084" s="11">
        <f>IFERROR(IF(OR(R1084&lt;=0,W1084&lt;=0,S1084&lt;=0,V1084&lt;=0),0,ROUND((S1084/R1084)/(V1084/W1084),2)),0)</f>
        <v/>
      </c>
      <c r="Y1084" s="11">
        <f>IFERROR(IF(OR(S1084&lt;=0,V1084&lt;=0),0,ROUND(S1084/V1084,2)),0)</f>
        <v/>
      </c>
      <c r="Z1084" s="11">
        <f>IFERROR(J1084-M1084,0)</f>
        <v/>
      </c>
      <c r="AA1084" s="11">
        <f>IFERROR(ROUND(MAX(0,MIN(100,((AB1084*0.2)+(AC1084*0.15)+(AD1084*0.15)+(AE1084*0.1)+(AF1084*0.1)+(AG1084*0.15)+(MIN(Y1084/3,1)*100*0.1)+(AI1084*0.05))*((AH1084/100)*0.25+0.75))),0),0)</f>
        <v/>
      </c>
      <c r="AB1084" s="11">
        <f>ROUND(MAX(0,MIN(100,((M1084+10)/20)*100)),0)</f>
        <v/>
      </c>
      <c r="AC1084" s="11">
        <f>IFERROR(IF(D1084&lt;=0,0,ROUND(COUNTIFS($D$4:$D$3359,"&lt;="&amp;D1084,$D$4:$D$3359,"&gt;0")/COUNTIF($D$4:$D$3359,"&gt;0")*100,0)),0)</f>
        <v/>
      </c>
      <c r="AD1084" s="11">
        <f>IF(E1084&lt;=0,0,ROUND(MAX(0,MIN(100,(LOG10(1+E1084/1000000000)/LOG10(101))*100)),0))</f>
        <v/>
      </c>
      <c r="AE1084" s="11">
        <f>IF(O1084=N1084,50,ROUND(MAX(0,MIN(100,((H1084-N1084)/(O1084-N1084))*100)),0))</f>
        <v/>
      </c>
      <c r="AF1084" s="11">
        <f>ROUND(MAX(0,MIN(100,50+((H1084-K1084)/K1084)*1000)),0)</f>
        <v/>
      </c>
      <c r="AG1084" s="11">
        <f>IFERROR(ROUND(MAX(0,MIN(100,50+25*LN(MAX(0.01,X1084)))),0),25)</f>
        <v/>
      </c>
      <c r="AH1084" s="11">
        <f>ROUND(IF(M1084&lt;=-30,0,IF(M1084&lt;=-20,20,IF(M1084&lt;=-10,50,100))),0)</f>
        <v/>
      </c>
      <c r="AI1084" s="11">
        <f>ROUND(MAX(0,MIN(100,50+(Z1084*10))),0)</f>
        <v/>
      </c>
      <c r="AJ1084" s="11">
        <f>IFERROR(IF(--AA1084&gt;=80,"خرید قوی",IF(--AA1084&gt;=70,"خرید مشروط",IF(--AA1084&gt;=60,"مراقبت",IF(--AA1084&gt;=45,"ضعیف","عدم ورود")))),"")</f>
        <v/>
      </c>
    </row>
    <row r="1085">
      <c r="A1085" s="12">
        <f>'دیده بان بازار'!A1088</f>
        <v/>
      </c>
      <c r="B1085" s="13">
        <f>'دیده بان بازار'!B1088</f>
        <v/>
      </c>
      <c r="C1085" s="13">
        <f>'دیده بان بازار'!C1088</f>
        <v/>
      </c>
      <c r="D1085" s="13">
        <f>'دیده بان بازار'!D1088</f>
        <v/>
      </c>
      <c r="E1085" s="14">
        <f>'دیده بان بازار'!E1088</f>
        <v/>
      </c>
      <c r="F1085" s="13">
        <f>'دیده بان بازار'!F1088</f>
        <v/>
      </c>
      <c r="G1085" s="13">
        <f>'دیده بان بازار'!G1088</f>
        <v/>
      </c>
      <c r="H1085" s="13">
        <f>'دیده بان بازار'!H1088</f>
        <v/>
      </c>
      <c r="I1085" s="13">
        <f>'دیده بان بازار'!I1088</f>
        <v/>
      </c>
      <c r="J1085" s="13">
        <f>'دیده بان بازار'!J1088</f>
        <v/>
      </c>
      <c r="K1085" s="13">
        <f>'دیده بان بازار'!K1088</f>
        <v/>
      </c>
      <c r="L1085" s="13">
        <f>'دیده بان بازار'!L1088</f>
        <v/>
      </c>
      <c r="M1085" s="13">
        <f>'دیده بان بازار'!M1088</f>
        <v/>
      </c>
      <c r="N1085" s="13">
        <f>'دیده بان بازار'!N1088</f>
        <v/>
      </c>
      <c r="O1085" s="13">
        <f>'دیده بان بازار'!O1088</f>
        <v/>
      </c>
      <c r="P1085" s="13">
        <f>'دیده بان بازار'!P1088</f>
        <v/>
      </c>
      <c r="Q1085" s="13">
        <f>'دیده بان بازار'!Q1088</f>
        <v/>
      </c>
      <c r="R1085" s="13">
        <f>'دیده بان بازار'!R1088</f>
        <v/>
      </c>
      <c r="S1085" s="13">
        <f>'دیده بان بازار'!S1088</f>
        <v/>
      </c>
      <c r="T1085" s="13">
        <f>'دیده بان بازار'!T1088</f>
        <v/>
      </c>
      <c r="U1085" s="13">
        <f>'دیده بان بازار'!U1088</f>
        <v/>
      </c>
      <c r="V1085" s="13">
        <f>'دیده بان بازار'!V1088</f>
        <v/>
      </c>
      <c r="W1085" s="6">
        <f>'دیده بان بازار'!W1088</f>
        <v/>
      </c>
      <c r="X1085" s="11">
        <f>IFERROR(IF(OR(R1085&lt;=0,W1085&lt;=0,S1085&lt;=0,V1085&lt;=0),0,ROUND((S1085/R1085)/(V1085/W1085),2)),0)</f>
        <v/>
      </c>
      <c r="Y1085" s="11">
        <f>IFERROR(IF(OR(S1085&lt;=0,V1085&lt;=0),0,ROUND(S1085/V1085,2)),0)</f>
        <v/>
      </c>
      <c r="Z1085" s="11">
        <f>IFERROR(J1085-M1085,0)</f>
        <v/>
      </c>
      <c r="AA1085" s="11">
        <f>IFERROR(ROUND(MAX(0,MIN(100,((AB1085*0.2)+(AC1085*0.15)+(AD1085*0.15)+(AE1085*0.1)+(AF1085*0.1)+(AG1085*0.15)+(MIN(Y1085/3,1)*100*0.1)+(AI1085*0.05))*((AH1085/100)*0.25+0.75))),0),0)</f>
        <v/>
      </c>
      <c r="AB1085" s="11">
        <f>ROUND(MAX(0,MIN(100,((M1085+10)/20)*100)),0)</f>
        <v/>
      </c>
      <c r="AC1085" s="11">
        <f>IFERROR(IF(D1085&lt;=0,0,ROUND(COUNTIFS($D$4:$D$3359,"&lt;="&amp;D1085,$D$4:$D$3359,"&gt;0")/COUNTIF($D$4:$D$3359,"&gt;0")*100,0)),0)</f>
        <v/>
      </c>
      <c r="AD1085" s="11">
        <f>IF(E1085&lt;=0,0,ROUND(MAX(0,MIN(100,(LOG10(1+E1085/1000000000)/LOG10(101))*100)),0))</f>
        <v/>
      </c>
      <c r="AE1085" s="11">
        <f>IF(O1085=N1085,50,ROUND(MAX(0,MIN(100,((H1085-N1085)/(O1085-N1085))*100)),0))</f>
        <v/>
      </c>
      <c r="AF1085" s="11">
        <f>ROUND(MAX(0,MIN(100,50+((H1085-K1085)/K1085)*1000)),0)</f>
        <v/>
      </c>
      <c r="AG1085" s="11">
        <f>IFERROR(ROUND(MAX(0,MIN(100,50+25*LN(MAX(0.01,X1085)))),0),25)</f>
        <v/>
      </c>
      <c r="AH1085" s="11">
        <f>ROUND(IF(M1085&lt;=-30,0,IF(M1085&lt;=-20,20,IF(M1085&lt;=-10,50,100))),0)</f>
        <v/>
      </c>
      <c r="AI1085" s="11">
        <f>ROUND(MAX(0,MIN(100,50+(Z1085*10))),0)</f>
        <v/>
      </c>
      <c r="AJ1085" s="11">
        <f>IFERROR(IF(--AA1085&gt;=80,"خرید قوی",IF(--AA1085&gt;=70,"خرید مشروط",IF(--AA1085&gt;=60,"مراقبت",IF(--AA1085&gt;=45,"ضعیف","عدم ورود")))),"")</f>
        <v/>
      </c>
    </row>
    <row r="1086">
      <c r="A1086" s="15">
        <f>'دیده بان بازار'!A1089</f>
        <v/>
      </c>
      <c r="B1086" s="16">
        <f>'دیده بان بازار'!B1089</f>
        <v/>
      </c>
      <c r="C1086" s="16">
        <f>'دیده بان بازار'!C1089</f>
        <v/>
      </c>
      <c r="D1086" s="16">
        <f>'دیده بان بازار'!D1089</f>
        <v/>
      </c>
      <c r="E1086" s="17">
        <f>'دیده بان بازار'!E1089</f>
        <v/>
      </c>
      <c r="F1086" s="16">
        <f>'دیده بان بازار'!F1089</f>
        <v/>
      </c>
      <c r="G1086" s="16">
        <f>'دیده بان بازار'!G1089</f>
        <v/>
      </c>
      <c r="H1086" s="16">
        <f>'دیده بان بازار'!H1089</f>
        <v/>
      </c>
      <c r="I1086" s="16">
        <f>'دیده بان بازار'!I1089</f>
        <v/>
      </c>
      <c r="J1086" s="16">
        <f>'دیده بان بازار'!J1089</f>
        <v/>
      </c>
      <c r="K1086" s="16">
        <f>'دیده بان بازار'!K1089</f>
        <v/>
      </c>
      <c r="L1086" s="16">
        <f>'دیده بان بازار'!L1089</f>
        <v/>
      </c>
      <c r="M1086" s="16">
        <f>'دیده بان بازار'!M1089</f>
        <v/>
      </c>
      <c r="N1086" s="16">
        <f>'دیده بان بازار'!N1089</f>
        <v/>
      </c>
      <c r="O1086" s="16">
        <f>'دیده بان بازار'!O1089</f>
        <v/>
      </c>
      <c r="P1086" s="16">
        <f>'دیده بان بازار'!P1089</f>
        <v/>
      </c>
      <c r="Q1086" s="16">
        <f>'دیده بان بازار'!Q1089</f>
        <v/>
      </c>
      <c r="R1086" s="16">
        <f>'دیده بان بازار'!R1089</f>
        <v/>
      </c>
      <c r="S1086" s="16">
        <f>'دیده بان بازار'!S1089</f>
        <v/>
      </c>
      <c r="T1086" s="16">
        <f>'دیده بان بازار'!T1089</f>
        <v/>
      </c>
      <c r="U1086" s="16">
        <f>'دیده بان بازار'!U1089</f>
        <v/>
      </c>
      <c r="V1086" s="16">
        <f>'دیده بان بازار'!V1089</f>
        <v/>
      </c>
      <c r="W1086" s="7">
        <f>'دیده بان بازار'!W1089</f>
        <v/>
      </c>
      <c r="X1086" s="11">
        <f>IFERROR(IF(OR(R1086&lt;=0,W1086&lt;=0,S1086&lt;=0,V1086&lt;=0),0,ROUND((S1086/R1086)/(V1086/W1086),2)),0)</f>
        <v/>
      </c>
      <c r="Y1086" s="11">
        <f>IFERROR(IF(OR(S1086&lt;=0,V1086&lt;=0),0,ROUND(S1086/V1086,2)),0)</f>
        <v/>
      </c>
      <c r="Z1086" s="11">
        <f>IFERROR(J1086-M1086,0)</f>
        <v/>
      </c>
      <c r="AA1086" s="11">
        <f>IFERROR(ROUND(MAX(0,MIN(100,((AB1086*0.2)+(AC1086*0.15)+(AD1086*0.15)+(AE1086*0.1)+(AF1086*0.1)+(AG1086*0.15)+(MIN(Y1086/3,1)*100*0.1)+(AI1086*0.05))*((AH1086/100)*0.25+0.75))),0),0)</f>
        <v/>
      </c>
      <c r="AB1086" s="11">
        <f>ROUND(MAX(0,MIN(100,((M1086+10)/20)*100)),0)</f>
        <v/>
      </c>
      <c r="AC1086" s="11">
        <f>IFERROR(IF(D1086&lt;=0,0,ROUND(COUNTIFS($D$4:$D$3359,"&lt;="&amp;D1086,$D$4:$D$3359,"&gt;0")/COUNTIF($D$4:$D$3359,"&gt;0")*100,0)),0)</f>
        <v/>
      </c>
      <c r="AD1086" s="11">
        <f>IF(E1086&lt;=0,0,ROUND(MAX(0,MIN(100,(LOG10(1+E1086/1000000000)/LOG10(101))*100)),0))</f>
        <v/>
      </c>
      <c r="AE1086" s="11">
        <f>IF(O1086=N1086,50,ROUND(MAX(0,MIN(100,((H1086-N1086)/(O1086-N1086))*100)),0))</f>
        <v/>
      </c>
      <c r="AF1086" s="11">
        <f>ROUND(MAX(0,MIN(100,50+((H1086-K1086)/K1086)*1000)),0)</f>
        <v/>
      </c>
      <c r="AG1086" s="11">
        <f>IFERROR(ROUND(MAX(0,MIN(100,50+25*LN(MAX(0.01,X1086)))),0),25)</f>
        <v/>
      </c>
      <c r="AH1086" s="11">
        <f>ROUND(IF(M1086&lt;=-30,0,IF(M1086&lt;=-20,20,IF(M1086&lt;=-10,50,100))),0)</f>
        <v/>
      </c>
      <c r="AI1086" s="11">
        <f>ROUND(MAX(0,MIN(100,50+(Z1086*10))),0)</f>
        <v/>
      </c>
      <c r="AJ1086" s="11">
        <f>IFERROR(IF(--AA1086&gt;=80,"خرید قوی",IF(--AA1086&gt;=70,"خرید مشروط",IF(--AA1086&gt;=60,"مراقبت",IF(--AA1086&gt;=45,"ضعیف","عدم ورود")))),"")</f>
        <v/>
      </c>
    </row>
    <row r="1087">
      <c r="A1087" s="12">
        <f>'دیده بان بازار'!A1090</f>
        <v/>
      </c>
      <c r="B1087" s="13">
        <f>'دیده بان بازار'!B1090</f>
        <v/>
      </c>
      <c r="C1087" s="13">
        <f>'دیده بان بازار'!C1090</f>
        <v/>
      </c>
      <c r="D1087" s="13">
        <f>'دیده بان بازار'!D1090</f>
        <v/>
      </c>
      <c r="E1087" s="14">
        <f>'دیده بان بازار'!E1090</f>
        <v/>
      </c>
      <c r="F1087" s="13">
        <f>'دیده بان بازار'!F1090</f>
        <v/>
      </c>
      <c r="G1087" s="13">
        <f>'دیده بان بازار'!G1090</f>
        <v/>
      </c>
      <c r="H1087" s="13">
        <f>'دیده بان بازار'!H1090</f>
        <v/>
      </c>
      <c r="I1087" s="13">
        <f>'دیده بان بازار'!I1090</f>
        <v/>
      </c>
      <c r="J1087" s="13">
        <f>'دیده بان بازار'!J1090</f>
        <v/>
      </c>
      <c r="K1087" s="13">
        <f>'دیده بان بازار'!K1090</f>
        <v/>
      </c>
      <c r="L1087" s="13">
        <f>'دیده بان بازار'!L1090</f>
        <v/>
      </c>
      <c r="M1087" s="13">
        <f>'دیده بان بازار'!M1090</f>
        <v/>
      </c>
      <c r="N1087" s="13">
        <f>'دیده بان بازار'!N1090</f>
        <v/>
      </c>
      <c r="O1087" s="13">
        <f>'دیده بان بازار'!O1090</f>
        <v/>
      </c>
      <c r="P1087" s="13">
        <f>'دیده بان بازار'!P1090</f>
        <v/>
      </c>
      <c r="Q1087" s="13">
        <f>'دیده بان بازار'!Q1090</f>
        <v/>
      </c>
      <c r="R1087" s="13">
        <f>'دیده بان بازار'!R1090</f>
        <v/>
      </c>
      <c r="S1087" s="13">
        <f>'دیده بان بازار'!S1090</f>
        <v/>
      </c>
      <c r="T1087" s="13">
        <f>'دیده بان بازار'!T1090</f>
        <v/>
      </c>
      <c r="U1087" s="13">
        <f>'دیده بان بازار'!U1090</f>
        <v/>
      </c>
      <c r="V1087" s="13">
        <f>'دیده بان بازار'!V1090</f>
        <v/>
      </c>
      <c r="W1087" s="6">
        <f>'دیده بان بازار'!W1090</f>
        <v/>
      </c>
      <c r="X1087" s="11">
        <f>IFERROR(IF(OR(R1087&lt;=0,W1087&lt;=0,S1087&lt;=0,V1087&lt;=0),0,ROUND((S1087/R1087)/(V1087/W1087),2)),0)</f>
        <v/>
      </c>
      <c r="Y1087" s="11">
        <f>IFERROR(IF(OR(S1087&lt;=0,V1087&lt;=0),0,ROUND(S1087/V1087,2)),0)</f>
        <v/>
      </c>
      <c r="Z1087" s="11">
        <f>IFERROR(J1087-M1087,0)</f>
        <v/>
      </c>
      <c r="AA1087" s="11">
        <f>IFERROR(ROUND(MAX(0,MIN(100,((AB1087*0.2)+(AC1087*0.15)+(AD1087*0.15)+(AE1087*0.1)+(AF1087*0.1)+(AG1087*0.15)+(MIN(Y1087/3,1)*100*0.1)+(AI1087*0.05))*((AH1087/100)*0.25+0.75))),0),0)</f>
        <v/>
      </c>
      <c r="AB1087" s="11">
        <f>ROUND(MAX(0,MIN(100,((M1087+10)/20)*100)),0)</f>
        <v/>
      </c>
      <c r="AC1087" s="11">
        <f>IFERROR(IF(D1087&lt;=0,0,ROUND(COUNTIFS($D$4:$D$3359,"&lt;="&amp;D1087,$D$4:$D$3359,"&gt;0")/COUNTIF($D$4:$D$3359,"&gt;0")*100,0)),0)</f>
        <v/>
      </c>
      <c r="AD1087" s="11">
        <f>IF(E1087&lt;=0,0,ROUND(MAX(0,MIN(100,(LOG10(1+E1087/1000000000)/LOG10(101))*100)),0))</f>
        <v/>
      </c>
      <c r="AE1087" s="11">
        <f>IF(O1087=N1087,50,ROUND(MAX(0,MIN(100,((H1087-N1087)/(O1087-N1087))*100)),0))</f>
        <v/>
      </c>
      <c r="AF1087" s="11">
        <f>ROUND(MAX(0,MIN(100,50+((H1087-K1087)/K1087)*1000)),0)</f>
        <v/>
      </c>
      <c r="AG1087" s="11">
        <f>IFERROR(ROUND(MAX(0,MIN(100,50+25*LN(MAX(0.01,X1087)))),0),25)</f>
        <v/>
      </c>
      <c r="AH1087" s="11">
        <f>ROUND(IF(M1087&lt;=-30,0,IF(M1087&lt;=-20,20,IF(M1087&lt;=-10,50,100))),0)</f>
        <v/>
      </c>
      <c r="AI1087" s="11">
        <f>ROUND(MAX(0,MIN(100,50+(Z1087*10))),0)</f>
        <v/>
      </c>
      <c r="AJ1087" s="11">
        <f>IFERROR(IF(--AA1087&gt;=80,"خرید قوی",IF(--AA1087&gt;=70,"خرید مشروط",IF(--AA1087&gt;=60,"مراقبت",IF(--AA1087&gt;=45,"ضعیف","عدم ورود")))),"")</f>
        <v/>
      </c>
    </row>
    <row r="1088">
      <c r="A1088" s="15">
        <f>'دیده بان بازار'!A1091</f>
        <v/>
      </c>
      <c r="B1088" s="16">
        <f>'دیده بان بازار'!B1091</f>
        <v/>
      </c>
      <c r="C1088" s="16">
        <f>'دیده بان بازار'!C1091</f>
        <v/>
      </c>
      <c r="D1088" s="16">
        <f>'دیده بان بازار'!D1091</f>
        <v/>
      </c>
      <c r="E1088" s="17">
        <f>'دیده بان بازار'!E1091</f>
        <v/>
      </c>
      <c r="F1088" s="16">
        <f>'دیده بان بازار'!F1091</f>
        <v/>
      </c>
      <c r="G1088" s="16">
        <f>'دیده بان بازار'!G1091</f>
        <v/>
      </c>
      <c r="H1088" s="16">
        <f>'دیده بان بازار'!H1091</f>
        <v/>
      </c>
      <c r="I1088" s="16">
        <f>'دیده بان بازار'!I1091</f>
        <v/>
      </c>
      <c r="J1088" s="16">
        <f>'دیده بان بازار'!J1091</f>
        <v/>
      </c>
      <c r="K1088" s="16">
        <f>'دیده بان بازار'!K1091</f>
        <v/>
      </c>
      <c r="L1088" s="16">
        <f>'دیده بان بازار'!L1091</f>
        <v/>
      </c>
      <c r="M1088" s="16">
        <f>'دیده بان بازار'!M1091</f>
        <v/>
      </c>
      <c r="N1088" s="16">
        <f>'دیده بان بازار'!N1091</f>
        <v/>
      </c>
      <c r="O1088" s="16">
        <f>'دیده بان بازار'!O1091</f>
        <v/>
      </c>
      <c r="P1088" s="16">
        <f>'دیده بان بازار'!P1091</f>
        <v/>
      </c>
      <c r="Q1088" s="16">
        <f>'دیده بان بازار'!Q1091</f>
        <v/>
      </c>
      <c r="R1088" s="16">
        <f>'دیده بان بازار'!R1091</f>
        <v/>
      </c>
      <c r="S1088" s="16">
        <f>'دیده بان بازار'!S1091</f>
        <v/>
      </c>
      <c r="T1088" s="16">
        <f>'دیده بان بازار'!T1091</f>
        <v/>
      </c>
      <c r="U1088" s="16">
        <f>'دیده بان بازار'!U1091</f>
        <v/>
      </c>
      <c r="V1088" s="16">
        <f>'دیده بان بازار'!V1091</f>
        <v/>
      </c>
      <c r="W1088" s="7">
        <f>'دیده بان بازار'!W1091</f>
        <v/>
      </c>
      <c r="X1088" s="11">
        <f>IFERROR(IF(OR(R1088&lt;=0,W1088&lt;=0,S1088&lt;=0,V1088&lt;=0),0,ROUND((S1088/R1088)/(V1088/W1088),2)),0)</f>
        <v/>
      </c>
      <c r="Y1088" s="11">
        <f>IFERROR(IF(OR(S1088&lt;=0,V1088&lt;=0),0,ROUND(S1088/V1088,2)),0)</f>
        <v/>
      </c>
      <c r="Z1088" s="11">
        <f>IFERROR(J1088-M1088,0)</f>
        <v/>
      </c>
      <c r="AA1088" s="11">
        <f>IFERROR(ROUND(MAX(0,MIN(100,((AB1088*0.2)+(AC1088*0.15)+(AD1088*0.15)+(AE1088*0.1)+(AF1088*0.1)+(AG1088*0.15)+(MIN(Y1088/3,1)*100*0.1)+(AI1088*0.05))*((AH1088/100)*0.25+0.75))),0),0)</f>
        <v/>
      </c>
      <c r="AB1088" s="11">
        <f>ROUND(MAX(0,MIN(100,((M1088+10)/20)*100)),0)</f>
        <v/>
      </c>
      <c r="AC1088" s="11">
        <f>IFERROR(IF(D1088&lt;=0,0,ROUND(COUNTIFS($D$4:$D$3359,"&lt;="&amp;D1088,$D$4:$D$3359,"&gt;0")/COUNTIF($D$4:$D$3359,"&gt;0")*100,0)),0)</f>
        <v/>
      </c>
      <c r="AD1088" s="11">
        <f>IF(E1088&lt;=0,0,ROUND(MAX(0,MIN(100,(LOG10(1+E1088/1000000000)/LOG10(101))*100)),0))</f>
        <v/>
      </c>
      <c r="AE1088" s="11">
        <f>IF(O1088=N1088,50,ROUND(MAX(0,MIN(100,((H1088-N1088)/(O1088-N1088))*100)),0))</f>
        <v/>
      </c>
      <c r="AF1088" s="11">
        <f>ROUND(MAX(0,MIN(100,50+((H1088-K1088)/K1088)*1000)),0)</f>
        <v/>
      </c>
      <c r="AG1088" s="11">
        <f>IFERROR(ROUND(MAX(0,MIN(100,50+25*LN(MAX(0.01,X1088)))),0),25)</f>
        <v/>
      </c>
      <c r="AH1088" s="11">
        <f>ROUND(IF(M1088&lt;=-30,0,IF(M1088&lt;=-20,20,IF(M1088&lt;=-10,50,100))),0)</f>
        <v/>
      </c>
      <c r="AI1088" s="11">
        <f>ROUND(MAX(0,MIN(100,50+(Z1088*10))),0)</f>
        <v/>
      </c>
      <c r="AJ1088" s="11">
        <f>IFERROR(IF(--AA1088&gt;=80,"خرید قوی",IF(--AA1088&gt;=70,"خرید مشروط",IF(--AA1088&gt;=60,"مراقبت",IF(--AA1088&gt;=45,"ضعیف","عدم ورود")))),"")</f>
        <v/>
      </c>
    </row>
    <row r="1089">
      <c r="A1089" s="12">
        <f>'دیده بان بازار'!A1092</f>
        <v/>
      </c>
      <c r="B1089" s="13">
        <f>'دیده بان بازار'!B1092</f>
        <v/>
      </c>
      <c r="C1089" s="13">
        <f>'دیده بان بازار'!C1092</f>
        <v/>
      </c>
      <c r="D1089" s="13">
        <f>'دیده بان بازار'!D1092</f>
        <v/>
      </c>
      <c r="E1089" s="14">
        <f>'دیده بان بازار'!E1092</f>
        <v/>
      </c>
      <c r="F1089" s="13">
        <f>'دیده بان بازار'!F1092</f>
        <v/>
      </c>
      <c r="G1089" s="13">
        <f>'دیده بان بازار'!G1092</f>
        <v/>
      </c>
      <c r="H1089" s="13">
        <f>'دیده بان بازار'!H1092</f>
        <v/>
      </c>
      <c r="I1089" s="13">
        <f>'دیده بان بازار'!I1092</f>
        <v/>
      </c>
      <c r="J1089" s="13">
        <f>'دیده بان بازار'!J1092</f>
        <v/>
      </c>
      <c r="K1089" s="13">
        <f>'دیده بان بازار'!K1092</f>
        <v/>
      </c>
      <c r="L1089" s="13">
        <f>'دیده بان بازار'!L1092</f>
        <v/>
      </c>
      <c r="M1089" s="13">
        <f>'دیده بان بازار'!M1092</f>
        <v/>
      </c>
      <c r="N1089" s="13">
        <f>'دیده بان بازار'!N1092</f>
        <v/>
      </c>
      <c r="O1089" s="13">
        <f>'دیده بان بازار'!O1092</f>
        <v/>
      </c>
      <c r="P1089" s="13">
        <f>'دیده بان بازار'!P1092</f>
        <v/>
      </c>
      <c r="Q1089" s="13">
        <f>'دیده بان بازار'!Q1092</f>
        <v/>
      </c>
      <c r="R1089" s="13">
        <f>'دیده بان بازار'!R1092</f>
        <v/>
      </c>
      <c r="S1089" s="13">
        <f>'دیده بان بازار'!S1092</f>
        <v/>
      </c>
      <c r="T1089" s="13">
        <f>'دیده بان بازار'!T1092</f>
        <v/>
      </c>
      <c r="U1089" s="13">
        <f>'دیده بان بازار'!U1092</f>
        <v/>
      </c>
      <c r="V1089" s="13">
        <f>'دیده بان بازار'!V1092</f>
        <v/>
      </c>
      <c r="W1089" s="6">
        <f>'دیده بان بازار'!W1092</f>
        <v/>
      </c>
      <c r="X1089" s="11">
        <f>IFERROR(IF(OR(R1089&lt;=0,W1089&lt;=0,S1089&lt;=0,V1089&lt;=0),0,ROUND((S1089/R1089)/(V1089/W1089),2)),0)</f>
        <v/>
      </c>
      <c r="Y1089" s="11">
        <f>IFERROR(IF(OR(S1089&lt;=0,V1089&lt;=0),0,ROUND(S1089/V1089,2)),0)</f>
        <v/>
      </c>
      <c r="Z1089" s="11">
        <f>IFERROR(J1089-M1089,0)</f>
        <v/>
      </c>
      <c r="AA1089" s="11">
        <f>IFERROR(ROUND(MAX(0,MIN(100,((AB1089*0.2)+(AC1089*0.15)+(AD1089*0.15)+(AE1089*0.1)+(AF1089*0.1)+(AG1089*0.15)+(MIN(Y1089/3,1)*100*0.1)+(AI1089*0.05))*((AH1089/100)*0.25+0.75))),0),0)</f>
        <v/>
      </c>
      <c r="AB1089" s="11">
        <f>ROUND(MAX(0,MIN(100,((M1089+10)/20)*100)),0)</f>
        <v/>
      </c>
      <c r="AC1089" s="11">
        <f>IFERROR(IF(D1089&lt;=0,0,ROUND(COUNTIFS($D$4:$D$3359,"&lt;="&amp;D1089,$D$4:$D$3359,"&gt;0")/COUNTIF($D$4:$D$3359,"&gt;0")*100,0)),0)</f>
        <v/>
      </c>
      <c r="AD1089" s="11">
        <f>IF(E1089&lt;=0,0,ROUND(MAX(0,MIN(100,(LOG10(1+E1089/1000000000)/LOG10(101))*100)),0))</f>
        <v/>
      </c>
      <c r="AE1089" s="11">
        <f>IF(O1089=N1089,50,ROUND(MAX(0,MIN(100,((H1089-N1089)/(O1089-N1089))*100)),0))</f>
        <v/>
      </c>
      <c r="AF1089" s="11">
        <f>ROUND(MAX(0,MIN(100,50+((H1089-K1089)/K1089)*1000)),0)</f>
        <v/>
      </c>
      <c r="AG1089" s="11">
        <f>IFERROR(ROUND(MAX(0,MIN(100,50+25*LN(MAX(0.01,X1089)))),0),25)</f>
        <v/>
      </c>
      <c r="AH1089" s="11">
        <f>ROUND(IF(M1089&lt;=-30,0,IF(M1089&lt;=-20,20,IF(M1089&lt;=-10,50,100))),0)</f>
        <v/>
      </c>
      <c r="AI1089" s="11">
        <f>ROUND(MAX(0,MIN(100,50+(Z1089*10))),0)</f>
        <v/>
      </c>
      <c r="AJ1089" s="11">
        <f>IFERROR(IF(--AA1089&gt;=80,"خرید قوی",IF(--AA1089&gt;=70,"خرید مشروط",IF(--AA1089&gt;=60,"مراقبت",IF(--AA1089&gt;=45,"ضعیف","عدم ورود")))),"")</f>
        <v/>
      </c>
    </row>
    <row r="1090">
      <c r="A1090" s="15">
        <f>'دیده بان بازار'!A1093</f>
        <v/>
      </c>
      <c r="B1090" s="16">
        <f>'دیده بان بازار'!B1093</f>
        <v/>
      </c>
      <c r="C1090" s="16">
        <f>'دیده بان بازار'!C1093</f>
        <v/>
      </c>
      <c r="D1090" s="16">
        <f>'دیده بان بازار'!D1093</f>
        <v/>
      </c>
      <c r="E1090" s="17">
        <f>'دیده بان بازار'!E1093</f>
        <v/>
      </c>
      <c r="F1090" s="16">
        <f>'دیده بان بازار'!F1093</f>
        <v/>
      </c>
      <c r="G1090" s="16">
        <f>'دیده بان بازار'!G1093</f>
        <v/>
      </c>
      <c r="H1090" s="16">
        <f>'دیده بان بازار'!H1093</f>
        <v/>
      </c>
      <c r="I1090" s="16">
        <f>'دیده بان بازار'!I1093</f>
        <v/>
      </c>
      <c r="J1090" s="16">
        <f>'دیده بان بازار'!J1093</f>
        <v/>
      </c>
      <c r="K1090" s="16">
        <f>'دیده بان بازار'!K1093</f>
        <v/>
      </c>
      <c r="L1090" s="16">
        <f>'دیده بان بازار'!L1093</f>
        <v/>
      </c>
      <c r="M1090" s="16">
        <f>'دیده بان بازار'!M1093</f>
        <v/>
      </c>
      <c r="N1090" s="16">
        <f>'دیده بان بازار'!N1093</f>
        <v/>
      </c>
      <c r="O1090" s="16">
        <f>'دیده بان بازار'!O1093</f>
        <v/>
      </c>
      <c r="P1090" s="16">
        <f>'دیده بان بازار'!P1093</f>
        <v/>
      </c>
      <c r="Q1090" s="16">
        <f>'دیده بان بازار'!Q1093</f>
        <v/>
      </c>
      <c r="R1090" s="16">
        <f>'دیده بان بازار'!R1093</f>
        <v/>
      </c>
      <c r="S1090" s="16">
        <f>'دیده بان بازار'!S1093</f>
        <v/>
      </c>
      <c r="T1090" s="16">
        <f>'دیده بان بازار'!T1093</f>
        <v/>
      </c>
      <c r="U1090" s="16">
        <f>'دیده بان بازار'!U1093</f>
        <v/>
      </c>
      <c r="V1090" s="16">
        <f>'دیده بان بازار'!V1093</f>
        <v/>
      </c>
      <c r="W1090" s="7">
        <f>'دیده بان بازار'!W1093</f>
        <v/>
      </c>
      <c r="X1090" s="11">
        <f>IFERROR(IF(OR(R1090&lt;=0,W1090&lt;=0,S1090&lt;=0,V1090&lt;=0),0,ROUND((S1090/R1090)/(V1090/W1090),2)),0)</f>
        <v/>
      </c>
      <c r="Y1090" s="11">
        <f>IFERROR(IF(OR(S1090&lt;=0,V1090&lt;=0),0,ROUND(S1090/V1090,2)),0)</f>
        <v/>
      </c>
      <c r="Z1090" s="11">
        <f>IFERROR(J1090-M1090,0)</f>
        <v/>
      </c>
      <c r="AA1090" s="11">
        <f>IFERROR(ROUND(MAX(0,MIN(100,((AB1090*0.2)+(AC1090*0.15)+(AD1090*0.15)+(AE1090*0.1)+(AF1090*0.1)+(AG1090*0.15)+(MIN(Y1090/3,1)*100*0.1)+(AI1090*0.05))*((AH1090/100)*0.25+0.75))),0),0)</f>
        <v/>
      </c>
      <c r="AB1090" s="11">
        <f>ROUND(MAX(0,MIN(100,((M1090+10)/20)*100)),0)</f>
        <v/>
      </c>
      <c r="AC1090" s="11">
        <f>IFERROR(IF(D1090&lt;=0,0,ROUND(COUNTIFS($D$4:$D$3359,"&lt;="&amp;D1090,$D$4:$D$3359,"&gt;0")/COUNTIF($D$4:$D$3359,"&gt;0")*100,0)),0)</f>
        <v/>
      </c>
      <c r="AD1090" s="11">
        <f>IF(E1090&lt;=0,0,ROUND(MAX(0,MIN(100,(LOG10(1+E1090/1000000000)/LOG10(101))*100)),0))</f>
        <v/>
      </c>
      <c r="AE1090" s="11">
        <f>IF(O1090=N1090,50,ROUND(MAX(0,MIN(100,((H1090-N1090)/(O1090-N1090))*100)),0))</f>
        <v/>
      </c>
      <c r="AF1090" s="11">
        <f>ROUND(MAX(0,MIN(100,50+((H1090-K1090)/K1090)*1000)),0)</f>
        <v/>
      </c>
      <c r="AG1090" s="11">
        <f>IFERROR(ROUND(MAX(0,MIN(100,50+25*LN(MAX(0.01,X1090)))),0),25)</f>
        <v/>
      </c>
      <c r="AH1090" s="11">
        <f>ROUND(IF(M1090&lt;=-30,0,IF(M1090&lt;=-20,20,IF(M1090&lt;=-10,50,100))),0)</f>
        <v/>
      </c>
      <c r="AI1090" s="11">
        <f>ROUND(MAX(0,MIN(100,50+(Z1090*10))),0)</f>
        <v/>
      </c>
      <c r="AJ1090" s="11">
        <f>IFERROR(IF(--AA1090&gt;=80,"خرید قوی",IF(--AA1090&gt;=70,"خرید مشروط",IF(--AA1090&gt;=60,"مراقبت",IF(--AA1090&gt;=45,"ضعیف","عدم ورود")))),"")</f>
        <v/>
      </c>
    </row>
    <row r="1091">
      <c r="A1091" s="12">
        <f>'دیده بان بازار'!A1094</f>
        <v/>
      </c>
      <c r="B1091" s="13">
        <f>'دیده بان بازار'!B1094</f>
        <v/>
      </c>
      <c r="C1091" s="13">
        <f>'دیده بان بازار'!C1094</f>
        <v/>
      </c>
      <c r="D1091" s="13">
        <f>'دیده بان بازار'!D1094</f>
        <v/>
      </c>
      <c r="E1091" s="14">
        <f>'دیده بان بازار'!E1094</f>
        <v/>
      </c>
      <c r="F1091" s="13">
        <f>'دیده بان بازار'!F1094</f>
        <v/>
      </c>
      <c r="G1091" s="13">
        <f>'دیده بان بازار'!G1094</f>
        <v/>
      </c>
      <c r="H1091" s="13">
        <f>'دیده بان بازار'!H1094</f>
        <v/>
      </c>
      <c r="I1091" s="13">
        <f>'دیده بان بازار'!I1094</f>
        <v/>
      </c>
      <c r="J1091" s="13">
        <f>'دیده بان بازار'!J1094</f>
        <v/>
      </c>
      <c r="K1091" s="13">
        <f>'دیده بان بازار'!K1094</f>
        <v/>
      </c>
      <c r="L1091" s="13">
        <f>'دیده بان بازار'!L1094</f>
        <v/>
      </c>
      <c r="M1091" s="13">
        <f>'دیده بان بازار'!M1094</f>
        <v/>
      </c>
      <c r="N1091" s="13">
        <f>'دیده بان بازار'!N1094</f>
        <v/>
      </c>
      <c r="O1091" s="13">
        <f>'دیده بان بازار'!O1094</f>
        <v/>
      </c>
      <c r="P1091" s="13">
        <f>'دیده بان بازار'!P1094</f>
        <v/>
      </c>
      <c r="Q1091" s="13">
        <f>'دیده بان بازار'!Q1094</f>
        <v/>
      </c>
      <c r="R1091" s="13">
        <f>'دیده بان بازار'!R1094</f>
        <v/>
      </c>
      <c r="S1091" s="13">
        <f>'دیده بان بازار'!S1094</f>
        <v/>
      </c>
      <c r="T1091" s="13">
        <f>'دیده بان بازار'!T1094</f>
        <v/>
      </c>
      <c r="U1091" s="13">
        <f>'دیده بان بازار'!U1094</f>
        <v/>
      </c>
      <c r="V1091" s="13">
        <f>'دیده بان بازار'!V1094</f>
        <v/>
      </c>
      <c r="W1091" s="6">
        <f>'دیده بان بازار'!W1094</f>
        <v/>
      </c>
      <c r="X1091" s="11">
        <f>IFERROR(IF(OR(R1091&lt;=0,W1091&lt;=0,S1091&lt;=0,V1091&lt;=0),0,ROUND((S1091/R1091)/(V1091/W1091),2)),0)</f>
        <v/>
      </c>
      <c r="Y1091" s="11">
        <f>IFERROR(IF(OR(S1091&lt;=0,V1091&lt;=0),0,ROUND(S1091/V1091,2)),0)</f>
        <v/>
      </c>
      <c r="Z1091" s="11">
        <f>IFERROR(J1091-M1091,0)</f>
        <v/>
      </c>
      <c r="AA1091" s="11">
        <f>IFERROR(ROUND(MAX(0,MIN(100,((AB1091*0.2)+(AC1091*0.15)+(AD1091*0.15)+(AE1091*0.1)+(AF1091*0.1)+(AG1091*0.15)+(MIN(Y1091/3,1)*100*0.1)+(AI1091*0.05))*((AH1091/100)*0.25+0.75))),0),0)</f>
        <v/>
      </c>
      <c r="AB1091" s="11">
        <f>ROUND(MAX(0,MIN(100,((M1091+10)/20)*100)),0)</f>
        <v/>
      </c>
      <c r="AC1091" s="11">
        <f>IFERROR(IF(D1091&lt;=0,0,ROUND(COUNTIFS($D$4:$D$3359,"&lt;="&amp;D1091,$D$4:$D$3359,"&gt;0")/COUNTIF($D$4:$D$3359,"&gt;0")*100,0)),0)</f>
        <v/>
      </c>
      <c r="AD1091" s="11">
        <f>IF(E1091&lt;=0,0,ROUND(MAX(0,MIN(100,(LOG10(1+E1091/1000000000)/LOG10(101))*100)),0))</f>
        <v/>
      </c>
      <c r="AE1091" s="11">
        <f>IF(O1091=N1091,50,ROUND(MAX(0,MIN(100,((H1091-N1091)/(O1091-N1091))*100)),0))</f>
        <v/>
      </c>
      <c r="AF1091" s="11">
        <f>ROUND(MAX(0,MIN(100,50+((H1091-K1091)/K1091)*1000)),0)</f>
        <v/>
      </c>
      <c r="AG1091" s="11">
        <f>IFERROR(ROUND(MAX(0,MIN(100,50+25*LN(MAX(0.01,X1091)))),0),25)</f>
        <v/>
      </c>
      <c r="AH1091" s="11">
        <f>ROUND(IF(M1091&lt;=-30,0,IF(M1091&lt;=-20,20,IF(M1091&lt;=-10,50,100))),0)</f>
        <v/>
      </c>
      <c r="AI1091" s="11">
        <f>ROUND(MAX(0,MIN(100,50+(Z1091*10))),0)</f>
        <v/>
      </c>
      <c r="AJ1091" s="11">
        <f>IFERROR(IF(--AA1091&gt;=80,"خرید قوی",IF(--AA1091&gt;=70,"خرید مشروط",IF(--AA1091&gt;=60,"مراقبت",IF(--AA1091&gt;=45,"ضعیف","عدم ورود")))),"")</f>
        <v/>
      </c>
    </row>
    <row r="1092">
      <c r="A1092" s="15">
        <f>'دیده بان بازار'!A1095</f>
        <v/>
      </c>
      <c r="B1092" s="16">
        <f>'دیده بان بازار'!B1095</f>
        <v/>
      </c>
      <c r="C1092" s="16">
        <f>'دیده بان بازار'!C1095</f>
        <v/>
      </c>
      <c r="D1092" s="16">
        <f>'دیده بان بازار'!D1095</f>
        <v/>
      </c>
      <c r="E1092" s="17">
        <f>'دیده بان بازار'!E1095</f>
        <v/>
      </c>
      <c r="F1092" s="16">
        <f>'دیده بان بازار'!F1095</f>
        <v/>
      </c>
      <c r="G1092" s="16">
        <f>'دیده بان بازار'!G1095</f>
        <v/>
      </c>
      <c r="H1092" s="16">
        <f>'دیده بان بازار'!H1095</f>
        <v/>
      </c>
      <c r="I1092" s="16">
        <f>'دیده بان بازار'!I1095</f>
        <v/>
      </c>
      <c r="J1092" s="16">
        <f>'دیده بان بازار'!J1095</f>
        <v/>
      </c>
      <c r="K1092" s="16">
        <f>'دیده بان بازار'!K1095</f>
        <v/>
      </c>
      <c r="L1092" s="16">
        <f>'دیده بان بازار'!L1095</f>
        <v/>
      </c>
      <c r="M1092" s="16">
        <f>'دیده بان بازار'!M1095</f>
        <v/>
      </c>
      <c r="N1092" s="16">
        <f>'دیده بان بازار'!N1095</f>
        <v/>
      </c>
      <c r="O1092" s="16">
        <f>'دیده بان بازار'!O1095</f>
        <v/>
      </c>
      <c r="P1092" s="16">
        <f>'دیده بان بازار'!P1095</f>
        <v/>
      </c>
      <c r="Q1092" s="16">
        <f>'دیده بان بازار'!Q1095</f>
        <v/>
      </c>
      <c r="R1092" s="16">
        <f>'دیده بان بازار'!R1095</f>
        <v/>
      </c>
      <c r="S1092" s="16">
        <f>'دیده بان بازار'!S1095</f>
        <v/>
      </c>
      <c r="T1092" s="16">
        <f>'دیده بان بازار'!T1095</f>
        <v/>
      </c>
      <c r="U1092" s="16">
        <f>'دیده بان بازار'!U1095</f>
        <v/>
      </c>
      <c r="V1092" s="16">
        <f>'دیده بان بازار'!V1095</f>
        <v/>
      </c>
      <c r="W1092" s="7">
        <f>'دیده بان بازار'!W1095</f>
        <v/>
      </c>
      <c r="X1092" s="11">
        <f>IFERROR(IF(OR(R1092&lt;=0,W1092&lt;=0,S1092&lt;=0,V1092&lt;=0),0,ROUND((S1092/R1092)/(V1092/W1092),2)),0)</f>
        <v/>
      </c>
      <c r="Y1092" s="11">
        <f>IFERROR(IF(OR(S1092&lt;=0,V1092&lt;=0),0,ROUND(S1092/V1092,2)),0)</f>
        <v/>
      </c>
      <c r="Z1092" s="11">
        <f>IFERROR(J1092-M1092,0)</f>
        <v/>
      </c>
      <c r="AA1092" s="11">
        <f>IFERROR(ROUND(MAX(0,MIN(100,((AB1092*0.2)+(AC1092*0.15)+(AD1092*0.15)+(AE1092*0.1)+(AF1092*0.1)+(AG1092*0.15)+(MIN(Y1092/3,1)*100*0.1)+(AI1092*0.05))*((AH1092/100)*0.25+0.75))),0),0)</f>
        <v/>
      </c>
      <c r="AB1092" s="11">
        <f>ROUND(MAX(0,MIN(100,((M1092+10)/20)*100)),0)</f>
        <v/>
      </c>
      <c r="AC1092" s="11">
        <f>IFERROR(IF(D1092&lt;=0,0,ROUND(COUNTIFS($D$4:$D$3359,"&lt;="&amp;D1092,$D$4:$D$3359,"&gt;0")/COUNTIF($D$4:$D$3359,"&gt;0")*100,0)),0)</f>
        <v/>
      </c>
      <c r="AD1092" s="11">
        <f>IF(E1092&lt;=0,0,ROUND(MAX(0,MIN(100,(LOG10(1+E1092/1000000000)/LOG10(101))*100)),0))</f>
        <v/>
      </c>
      <c r="AE1092" s="11">
        <f>IF(O1092=N1092,50,ROUND(MAX(0,MIN(100,((H1092-N1092)/(O1092-N1092))*100)),0))</f>
        <v/>
      </c>
      <c r="AF1092" s="11">
        <f>ROUND(MAX(0,MIN(100,50+((H1092-K1092)/K1092)*1000)),0)</f>
        <v/>
      </c>
      <c r="AG1092" s="11">
        <f>IFERROR(ROUND(MAX(0,MIN(100,50+25*LN(MAX(0.01,X1092)))),0),25)</f>
        <v/>
      </c>
      <c r="AH1092" s="11">
        <f>ROUND(IF(M1092&lt;=-30,0,IF(M1092&lt;=-20,20,IF(M1092&lt;=-10,50,100))),0)</f>
        <v/>
      </c>
      <c r="AI1092" s="11">
        <f>ROUND(MAX(0,MIN(100,50+(Z1092*10))),0)</f>
        <v/>
      </c>
      <c r="AJ1092" s="11">
        <f>IFERROR(IF(--AA1092&gt;=80,"خرید قوی",IF(--AA1092&gt;=70,"خرید مشروط",IF(--AA1092&gt;=60,"مراقبت",IF(--AA1092&gt;=45,"ضعیف","عدم ورود")))),"")</f>
        <v/>
      </c>
    </row>
    <row r="1093">
      <c r="A1093" s="12">
        <f>'دیده بان بازار'!A1096</f>
        <v/>
      </c>
      <c r="B1093" s="13">
        <f>'دیده بان بازار'!B1096</f>
        <v/>
      </c>
      <c r="C1093" s="13">
        <f>'دیده بان بازار'!C1096</f>
        <v/>
      </c>
      <c r="D1093" s="13">
        <f>'دیده بان بازار'!D1096</f>
        <v/>
      </c>
      <c r="E1093" s="14">
        <f>'دیده بان بازار'!E1096</f>
        <v/>
      </c>
      <c r="F1093" s="13">
        <f>'دیده بان بازار'!F1096</f>
        <v/>
      </c>
      <c r="G1093" s="13">
        <f>'دیده بان بازار'!G1096</f>
        <v/>
      </c>
      <c r="H1093" s="13">
        <f>'دیده بان بازار'!H1096</f>
        <v/>
      </c>
      <c r="I1093" s="13">
        <f>'دیده بان بازار'!I1096</f>
        <v/>
      </c>
      <c r="J1093" s="13">
        <f>'دیده بان بازار'!J1096</f>
        <v/>
      </c>
      <c r="K1093" s="13">
        <f>'دیده بان بازار'!K1096</f>
        <v/>
      </c>
      <c r="L1093" s="13">
        <f>'دیده بان بازار'!L1096</f>
        <v/>
      </c>
      <c r="M1093" s="13">
        <f>'دیده بان بازار'!M1096</f>
        <v/>
      </c>
      <c r="N1093" s="13">
        <f>'دیده بان بازار'!N1096</f>
        <v/>
      </c>
      <c r="O1093" s="13">
        <f>'دیده بان بازار'!O1096</f>
        <v/>
      </c>
      <c r="P1093" s="13">
        <f>'دیده بان بازار'!P1096</f>
        <v/>
      </c>
      <c r="Q1093" s="13">
        <f>'دیده بان بازار'!Q1096</f>
        <v/>
      </c>
      <c r="R1093" s="13">
        <f>'دیده بان بازار'!R1096</f>
        <v/>
      </c>
      <c r="S1093" s="13">
        <f>'دیده بان بازار'!S1096</f>
        <v/>
      </c>
      <c r="T1093" s="13">
        <f>'دیده بان بازار'!T1096</f>
        <v/>
      </c>
      <c r="U1093" s="13">
        <f>'دیده بان بازار'!U1096</f>
        <v/>
      </c>
      <c r="V1093" s="13">
        <f>'دیده بان بازار'!V1096</f>
        <v/>
      </c>
      <c r="W1093" s="6">
        <f>'دیده بان بازار'!W1096</f>
        <v/>
      </c>
      <c r="X1093" s="11">
        <f>IFERROR(IF(OR(R1093&lt;=0,W1093&lt;=0,S1093&lt;=0,V1093&lt;=0),0,ROUND((S1093/R1093)/(V1093/W1093),2)),0)</f>
        <v/>
      </c>
      <c r="Y1093" s="11">
        <f>IFERROR(IF(OR(S1093&lt;=0,V1093&lt;=0),0,ROUND(S1093/V1093,2)),0)</f>
        <v/>
      </c>
      <c r="Z1093" s="11">
        <f>IFERROR(J1093-M1093,0)</f>
        <v/>
      </c>
      <c r="AA1093" s="11">
        <f>IFERROR(ROUND(MAX(0,MIN(100,((AB1093*0.2)+(AC1093*0.15)+(AD1093*0.15)+(AE1093*0.1)+(AF1093*0.1)+(AG1093*0.15)+(MIN(Y1093/3,1)*100*0.1)+(AI1093*0.05))*((AH1093/100)*0.25+0.75))),0),0)</f>
        <v/>
      </c>
      <c r="AB1093" s="11">
        <f>ROUND(MAX(0,MIN(100,((M1093+10)/20)*100)),0)</f>
        <v/>
      </c>
      <c r="AC1093" s="11">
        <f>IFERROR(IF(D1093&lt;=0,0,ROUND(COUNTIFS($D$4:$D$3359,"&lt;="&amp;D1093,$D$4:$D$3359,"&gt;0")/COUNTIF($D$4:$D$3359,"&gt;0")*100,0)),0)</f>
        <v/>
      </c>
      <c r="AD1093" s="11">
        <f>IF(E1093&lt;=0,0,ROUND(MAX(0,MIN(100,(LOG10(1+E1093/1000000000)/LOG10(101))*100)),0))</f>
        <v/>
      </c>
      <c r="AE1093" s="11">
        <f>IF(O1093=N1093,50,ROUND(MAX(0,MIN(100,((H1093-N1093)/(O1093-N1093))*100)),0))</f>
        <v/>
      </c>
      <c r="AF1093" s="11">
        <f>ROUND(MAX(0,MIN(100,50+((H1093-K1093)/K1093)*1000)),0)</f>
        <v/>
      </c>
      <c r="AG1093" s="11">
        <f>IFERROR(ROUND(MAX(0,MIN(100,50+25*LN(MAX(0.01,X1093)))),0),25)</f>
        <v/>
      </c>
      <c r="AH1093" s="11">
        <f>ROUND(IF(M1093&lt;=-30,0,IF(M1093&lt;=-20,20,IF(M1093&lt;=-10,50,100))),0)</f>
        <v/>
      </c>
      <c r="AI1093" s="11">
        <f>ROUND(MAX(0,MIN(100,50+(Z1093*10))),0)</f>
        <v/>
      </c>
      <c r="AJ1093" s="11">
        <f>IFERROR(IF(--AA1093&gt;=80,"خرید قوی",IF(--AA1093&gt;=70,"خرید مشروط",IF(--AA1093&gt;=60,"مراقبت",IF(--AA1093&gt;=45,"ضعیف","عدم ورود")))),"")</f>
        <v/>
      </c>
    </row>
    <row r="1094">
      <c r="A1094" s="15">
        <f>'دیده بان بازار'!A1097</f>
        <v/>
      </c>
      <c r="B1094" s="16">
        <f>'دیده بان بازار'!B1097</f>
        <v/>
      </c>
      <c r="C1094" s="16">
        <f>'دیده بان بازار'!C1097</f>
        <v/>
      </c>
      <c r="D1094" s="16">
        <f>'دیده بان بازار'!D1097</f>
        <v/>
      </c>
      <c r="E1094" s="17">
        <f>'دیده بان بازار'!E1097</f>
        <v/>
      </c>
      <c r="F1094" s="16">
        <f>'دیده بان بازار'!F1097</f>
        <v/>
      </c>
      <c r="G1094" s="16">
        <f>'دیده بان بازار'!G1097</f>
        <v/>
      </c>
      <c r="H1094" s="16">
        <f>'دیده بان بازار'!H1097</f>
        <v/>
      </c>
      <c r="I1094" s="16">
        <f>'دیده بان بازار'!I1097</f>
        <v/>
      </c>
      <c r="J1094" s="16">
        <f>'دیده بان بازار'!J1097</f>
        <v/>
      </c>
      <c r="K1094" s="16">
        <f>'دیده بان بازار'!K1097</f>
        <v/>
      </c>
      <c r="L1094" s="16">
        <f>'دیده بان بازار'!L1097</f>
        <v/>
      </c>
      <c r="M1094" s="16">
        <f>'دیده بان بازار'!M1097</f>
        <v/>
      </c>
      <c r="N1094" s="16">
        <f>'دیده بان بازار'!N1097</f>
        <v/>
      </c>
      <c r="O1094" s="16">
        <f>'دیده بان بازار'!O1097</f>
        <v/>
      </c>
      <c r="P1094" s="16">
        <f>'دیده بان بازار'!P1097</f>
        <v/>
      </c>
      <c r="Q1094" s="16">
        <f>'دیده بان بازار'!Q1097</f>
        <v/>
      </c>
      <c r="R1094" s="16">
        <f>'دیده بان بازار'!R1097</f>
        <v/>
      </c>
      <c r="S1094" s="16">
        <f>'دیده بان بازار'!S1097</f>
        <v/>
      </c>
      <c r="T1094" s="16">
        <f>'دیده بان بازار'!T1097</f>
        <v/>
      </c>
      <c r="U1094" s="16">
        <f>'دیده بان بازار'!U1097</f>
        <v/>
      </c>
      <c r="V1094" s="16">
        <f>'دیده بان بازار'!V1097</f>
        <v/>
      </c>
      <c r="W1094" s="7">
        <f>'دیده بان بازار'!W1097</f>
        <v/>
      </c>
      <c r="X1094" s="11">
        <f>IFERROR(IF(OR(R1094&lt;=0,W1094&lt;=0,S1094&lt;=0,V1094&lt;=0),0,ROUND((S1094/R1094)/(V1094/W1094),2)),0)</f>
        <v/>
      </c>
      <c r="Y1094" s="11">
        <f>IFERROR(IF(OR(S1094&lt;=0,V1094&lt;=0),0,ROUND(S1094/V1094,2)),0)</f>
        <v/>
      </c>
      <c r="Z1094" s="11">
        <f>IFERROR(J1094-M1094,0)</f>
        <v/>
      </c>
      <c r="AA1094" s="11">
        <f>IFERROR(ROUND(MAX(0,MIN(100,((AB1094*0.2)+(AC1094*0.15)+(AD1094*0.15)+(AE1094*0.1)+(AF1094*0.1)+(AG1094*0.15)+(MIN(Y1094/3,1)*100*0.1)+(AI1094*0.05))*((AH1094/100)*0.25+0.75))),0),0)</f>
        <v/>
      </c>
      <c r="AB1094" s="11">
        <f>ROUND(MAX(0,MIN(100,((M1094+10)/20)*100)),0)</f>
        <v/>
      </c>
      <c r="AC1094" s="11">
        <f>IFERROR(IF(D1094&lt;=0,0,ROUND(COUNTIFS($D$4:$D$3359,"&lt;="&amp;D1094,$D$4:$D$3359,"&gt;0")/COUNTIF($D$4:$D$3359,"&gt;0")*100,0)),0)</f>
        <v/>
      </c>
      <c r="AD1094" s="11">
        <f>IF(E1094&lt;=0,0,ROUND(MAX(0,MIN(100,(LOG10(1+E1094/1000000000)/LOG10(101))*100)),0))</f>
        <v/>
      </c>
      <c r="AE1094" s="11">
        <f>IF(O1094=N1094,50,ROUND(MAX(0,MIN(100,((H1094-N1094)/(O1094-N1094))*100)),0))</f>
        <v/>
      </c>
      <c r="AF1094" s="11">
        <f>ROUND(MAX(0,MIN(100,50+((H1094-K1094)/K1094)*1000)),0)</f>
        <v/>
      </c>
      <c r="AG1094" s="11">
        <f>IFERROR(ROUND(MAX(0,MIN(100,50+25*LN(MAX(0.01,X1094)))),0),25)</f>
        <v/>
      </c>
      <c r="AH1094" s="11">
        <f>ROUND(IF(M1094&lt;=-30,0,IF(M1094&lt;=-20,20,IF(M1094&lt;=-10,50,100))),0)</f>
        <v/>
      </c>
      <c r="AI1094" s="11">
        <f>ROUND(MAX(0,MIN(100,50+(Z1094*10))),0)</f>
        <v/>
      </c>
      <c r="AJ1094" s="11">
        <f>IFERROR(IF(--AA1094&gt;=80,"خرید قوی",IF(--AA1094&gt;=70,"خرید مشروط",IF(--AA1094&gt;=60,"مراقبت",IF(--AA1094&gt;=45,"ضعیف","عدم ورود")))),"")</f>
        <v/>
      </c>
    </row>
    <row r="1095">
      <c r="A1095" s="12">
        <f>'دیده بان بازار'!A1098</f>
        <v/>
      </c>
      <c r="B1095" s="13">
        <f>'دیده بان بازار'!B1098</f>
        <v/>
      </c>
      <c r="C1095" s="13">
        <f>'دیده بان بازار'!C1098</f>
        <v/>
      </c>
      <c r="D1095" s="13">
        <f>'دیده بان بازار'!D1098</f>
        <v/>
      </c>
      <c r="E1095" s="14">
        <f>'دیده بان بازار'!E1098</f>
        <v/>
      </c>
      <c r="F1095" s="13">
        <f>'دیده بان بازار'!F1098</f>
        <v/>
      </c>
      <c r="G1095" s="13">
        <f>'دیده بان بازار'!G1098</f>
        <v/>
      </c>
      <c r="H1095" s="13">
        <f>'دیده بان بازار'!H1098</f>
        <v/>
      </c>
      <c r="I1095" s="13">
        <f>'دیده بان بازار'!I1098</f>
        <v/>
      </c>
      <c r="J1095" s="13">
        <f>'دیده بان بازار'!J1098</f>
        <v/>
      </c>
      <c r="K1095" s="13">
        <f>'دیده بان بازار'!K1098</f>
        <v/>
      </c>
      <c r="L1095" s="13">
        <f>'دیده بان بازار'!L1098</f>
        <v/>
      </c>
      <c r="M1095" s="13">
        <f>'دیده بان بازار'!M1098</f>
        <v/>
      </c>
      <c r="N1095" s="13">
        <f>'دیده بان بازار'!N1098</f>
        <v/>
      </c>
      <c r="O1095" s="13">
        <f>'دیده بان بازار'!O1098</f>
        <v/>
      </c>
      <c r="P1095" s="13">
        <f>'دیده بان بازار'!P1098</f>
        <v/>
      </c>
      <c r="Q1095" s="13">
        <f>'دیده بان بازار'!Q1098</f>
        <v/>
      </c>
      <c r="R1095" s="13">
        <f>'دیده بان بازار'!R1098</f>
        <v/>
      </c>
      <c r="S1095" s="13">
        <f>'دیده بان بازار'!S1098</f>
        <v/>
      </c>
      <c r="T1095" s="13">
        <f>'دیده بان بازار'!T1098</f>
        <v/>
      </c>
      <c r="U1095" s="13">
        <f>'دیده بان بازار'!U1098</f>
        <v/>
      </c>
      <c r="V1095" s="13">
        <f>'دیده بان بازار'!V1098</f>
        <v/>
      </c>
      <c r="W1095" s="6">
        <f>'دیده بان بازار'!W1098</f>
        <v/>
      </c>
      <c r="X1095" s="11">
        <f>IFERROR(IF(OR(R1095&lt;=0,W1095&lt;=0,S1095&lt;=0,V1095&lt;=0),0,ROUND((S1095/R1095)/(V1095/W1095),2)),0)</f>
        <v/>
      </c>
      <c r="Y1095" s="11">
        <f>IFERROR(IF(OR(S1095&lt;=0,V1095&lt;=0),0,ROUND(S1095/V1095,2)),0)</f>
        <v/>
      </c>
      <c r="Z1095" s="11">
        <f>IFERROR(J1095-M1095,0)</f>
        <v/>
      </c>
      <c r="AA1095" s="11">
        <f>IFERROR(ROUND(MAX(0,MIN(100,((AB1095*0.2)+(AC1095*0.15)+(AD1095*0.15)+(AE1095*0.1)+(AF1095*0.1)+(AG1095*0.15)+(MIN(Y1095/3,1)*100*0.1)+(AI1095*0.05))*((AH1095/100)*0.25+0.75))),0),0)</f>
        <v/>
      </c>
      <c r="AB1095" s="11">
        <f>ROUND(MAX(0,MIN(100,((M1095+10)/20)*100)),0)</f>
        <v/>
      </c>
      <c r="AC1095" s="11">
        <f>IFERROR(IF(D1095&lt;=0,0,ROUND(COUNTIFS($D$4:$D$3359,"&lt;="&amp;D1095,$D$4:$D$3359,"&gt;0")/COUNTIF($D$4:$D$3359,"&gt;0")*100,0)),0)</f>
        <v/>
      </c>
      <c r="AD1095" s="11">
        <f>IF(E1095&lt;=0,0,ROUND(MAX(0,MIN(100,(LOG10(1+E1095/1000000000)/LOG10(101))*100)),0))</f>
        <v/>
      </c>
      <c r="AE1095" s="11">
        <f>IF(O1095=N1095,50,ROUND(MAX(0,MIN(100,((H1095-N1095)/(O1095-N1095))*100)),0))</f>
        <v/>
      </c>
      <c r="AF1095" s="11">
        <f>ROUND(MAX(0,MIN(100,50+((H1095-K1095)/K1095)*1000)),0)</f>
        <v/>
      </c>
      <c r="AG1095" s="11">
        <f>IFERROR(ROUND(MAX(0,MIN(100,50+25*LN(MAX(0.01,X1095)))),0),25)</f>
        <v/>
      </c>
      <c r="AH1095" s="11">
        <f>ROUND(IF(M1095&lt;=-30,0,IF(M1095&lt;=-20,20,IF(M1095&lt;=-10,50,100))),0)</f>
        <v/>
      </c>
      <c r="AI1095" s="11">
        <f>ROUND(MAX(0,MIN(100,50+(Z1095*10))),0)</f>
        <v/>
      </c>
      <c r="AJ1095" s="11">
        <f>IFERROR(IF(--AA1095&gt;=80,"خرید قوی",IF(--AA1095&gt;=70,"خرید مشروط",IF(--AA1095&gt;=60,"مراقبت",IF(--AA1095&gt;=45,"ضعیف","عدم ورود")))),"")</f>
        <v/>
      </c>
    </row>
    <row r="1096">
      <c r="A1096" s="15">
        <f>'دیده بان بازار'!A1099</f>
        <v/>
      </c>
      <c r="B1096" s="16">
        <f>'دیده بان بازار'!B1099</f>
        <v/>
      </c>
      <c r="C1096" s="16">
        <f>'دیده بان بازار'!C1099</f>
        <v/>
      </c>
      <c r="D1096" s="16">
        <f>'دیده بان بازار'!D1099</f>
        <v/>
      </c>
      <c r="E1096" s="17">
        <f>'دیده بان بازار'!E1099</f>
        <v/>
      </c>
      <c r="F1096" s="16">
        <f>'دیده بان بازار'!F1099</f>
        <v/>
      </c>
      <c r="G1096" s="16">
        <f>'دیده بان بازار'!G1099</f>
        <v/>
      </c>
      <c r="H1096" s="16">
        <f>'دیده بان بازار'!H1099</f>
        <v/>
      </c>
      <c r="I1096" s="16">
        <f>'دیده بان بازار'!I1099</f>
        <v/>
      </c>
      <c r="J1096" s="16">
        <f>'دیده بان بازار'!J1099</f>
        <v/>
      </c>
      <c r="K1096" s="16">
        <f>'دیده بان بازار'!K1099</f>
        <v/>
      </c>
      <c r="L1096" s="16">
        <f>'دیده بان بازار'!L1099</f>
        <v/>
      </c>
      <c r="M1096" s="16">
        <f>'دیده بان بازار'!M1099</f>
        <v/>
      </c>
      <c r="N1096" s="16">
        <f>'دیده بان بازار'!N1099</f>
        <v/>
      </c>
      <c r="O1096" s="16">
        <f>'دیده بان بازار'!O1099</f>
        <v/>
      </c>
      <c r="P1096" s="16">
        <f>'دیده بان بازار'!P1099</f>
        <v/>
      </c>
      <c r="Q1096" s="16">
        <f>'دیده بان بازار'!Q1099</f>
        <v/>
      </c>
      <c r="R1096" s="16">
        <f>'دیده بان بازار'!R1099</f>
        <v/>
      </c>
      <c r="S1096" s="16">
        <f>'دیده بان بازار'!S1099</f>
        <v/>
      </c>
      <c r="T1096" s="16">
        <f>'دیده بان بازار'!T1099</f>
        <v/>
      </c>
      <c r="U1096" s="16">
        <f>'دیده بان بازار'!U1099</f>
        <v/>
      </c>
      <c r="V1096" s="16">
        <f>'دیده بان بازار'!V1099</f>
        <v/>
      </c>
      <c r="W1096" s="7">
        <f>'دیده بان بازار'!W1099</f>
        <v/>
      </c>
      <c r="X1096" s="11">
        <f>IFERROR(IF(OR(R1096&lt;=0,W1096&lt;=0,S1096&lt;=0,V1096&lt;=0),0,ROUND((S1096/R1096)/(V1096/W1096),2)),0)</f>
        <v/>
      </c>
      <c r="Y1096" s="11">
        <f>IFERROR(IF(OR(S1096&lt;=0,V1096&lt;=0),0,ROUND(S1096/V1096,2)),0)</f>
        <v/>
      </c>
      <c r="Z1096" s="11">
        <f>IFERROR(J1096-M1096,0)</f>
        <v/>
      </c>
      <c r="AA1096" s="11">
        <f>IFERROR(ROUND(MAX(0,MIN(100,((AB1096*0.2)+(AC1096*0.15)+(AD1096*0.15)+(AE1096*0.1)+(AF1096*0.1)+(AG1096*0.15)+(MIN(Y1096/3,1)*100*0.1)+(AI1096*0.05))*((AH1096/100)*0.25+0.75))),0),0)</f>
        <v/>
      </c>
      <c r="AB1096" s="11">
        <f>ROUND(MAX(0,MIN(100,((M1096+10)/20)*100)),0)</f>
        <v/>
      </c>
      <c r="AC1096" s="11">
        <f>IFERROR(IF(D1096&lt;=0,0,ROUND(COUNTIFS($D$4:$D$3359,"&lt;="&amp;D1096,$D$4:$D$3359,"&gt;0")/COUNTIF($D$4:$D$3359,"&gt;0")*100,0)),0)</f>
        <v/>
      </c>
      <c r="AD1096" s="11">
        <f>IF(E1096&lt;=0,0,ROUND(MAX(0,MIN(100,(LOG10(1+E1096/1000000000)/LOG10(101))*100)),0))</f>
        <v/>
      </c>
      <c r="AE1096" s="11">
        <f>IF(O1096=N1096,50,ROUND(MAX(0,MIN(100,((H1096-N1096)/(O1096-N1096))*100)),0))</f>
        <v/>
      </c>
      <c r="AF1096" s="11">
        <f>ROUND(MAX(0,MIN(100,50+((H1096-K1096)/K1096)*1000)),0)</f>
        <v/>
      </c>
      <c r="AG1096" s="11">
        <f>IFERROR(ROUND(MAX(0,MIN(100,50+25*LN(MAX(0.01,X1096)))),0),25)</f>
        <v/>
      </c>
      <c r="AH1096" s="11">
        <f>ROUND(IF(M1096&lt;=-30,0,IF(M1096&lt;=-20,20,IF(M1096&lt;=-10,50,100))),0)</f>
        <v/>
      </c>
      <c r="AI1096" s="11">
        <f>ROUND(MAX(0,MIN(100,50+(Z1096*10))),0)</f>
        <v/>
      </c>
      <c r="AJ1096" s="11">
        <f>IFERROR(IF(--AA1096&gt;=80,"خرید قوی",IF(--AA1096&gt;=70,"خرید مشروط",IF(--AA1096&gt;=60,"مراقبت",IF(--AA1096&gt;=45,"ضعیف","عدم ورود")))),"")</f>
        <v/>
      </c>
    </row>
    <row r="1097">
      <c r="A1097" s="15">
        <f>'دیده بان بازار'!A1100</f>
        <v/>
      </c>
      <c r="B1097" s="16">
        <f>'دیده بان بازار'!B1100</f>
        <v/>
      </c>
      <c r="C1097" s="16">
        <f>'دیده بان بازار'!C1100</f>
        <v/>
      </c>
      <c r="D1097" s="16">
        <f>'دیده بان بازار'!D1100</f>
        <v/>
      </c>
      <c r="E1097" s="17">
        <f>'دیده بان بازار'!E1100</f>
        <v/>
      </c>
      <c r="F1097" s="16">
        <f>'دیده بان بازار'!F1100</f>
        <v/>
      </c>
      <c r="G1097" s="16">
        <f>'دیده بان بازار'!G1100</f>
        <v/>
      </c>
      <c r="H1097" s="16">
        <f>'دیده بان بازار'!H1100</f>
        <v/>
      </c>
      <c r="I1097" s="16">
        <f>'دیده بان بازار'!I1100</f>
        <v/>
      </c>
      <c r="J1097" s="16">
        <f>'دیده بان بازار'!J1100</f>
        <v/>
      </c>
      <c r="K1097" s="16">
        <f>'دیده بان بازار'!K1100</f>
        <v/>
      </c>
      <c r="L1097" s="16">
        <f>'دیده بان بازار'!L1100</f>
        <v/>
      </c>
      <c r="M1097" s="16">
        <f>'دیده بان بازار'!M1100</f>
        <v/>
      </c>
      <c r="N1097" s="16">
        <f>'دیده بان بازار'!N1100</f>
        <v/>
      </c>
      <c r="O1097" s="16">
        <f>'دیده بان بازار'!O1100</f>
        <v/>
      </c>
      <c r="P1097" s="16">
        <f>'دیده بان بازار'!P1100</f>
        <v/>
      </c>
      <c r="Q1097" s="16">
        <f>'دیده بان بازار'!Q1100</f>
        <v/>
      </c>
      <c r="R1097" s="16">
        <f>'دیده بان بازار'!R1100</f>
        <v/>
      </c>
      <c r="S1097" s="16">
        <f>'دیده بان بازار'!S1100</f>
        <v/>
      </c>
      <c r="T1097" s="16">
        <f>'دیده بان بازار'!T1100</f>
        <v/>
      </c>
      <c r="U1097" s="16">
        <f>'دیده بان بازار'!U1100</f>
        <v/>
      </c>
      <c r="V1097" s="16">
        <f>'دیده بان بازار'!V1100</f>
        <v/>
      </c>
      <c r="W1097" s="7">
        <f>'دیده بان بازار'!W1100</f>
        <v/>
      </c>
      <c r="X1097" s="11">
        <f>IFERROR(IF(OR(R1097&lt;=0,W1097&lt;=0,S1097&lt;=0,V1097&lt;=0),0,ROUND((S1097/R1097)/(V1097/W1097),2)),0)</f>
        <v/>
      </c>
      <c r="Y1097" s="11">
        <f>IFERROR(IF(OR(S1097&lt;=0,V1097&lt;=0),0,ROUND(S1097/V1097,2)),0)</f>
        <v/>
      </c>
      <c r="Z1097" s="11">
        <f>IFERROR(J1097-M1097,0)</f>
        <v/>
      </c>
      <c r="AA1097" s="11">
        <f>IFERROR(ROUND(MAX(0,MIN(100,((AB1097*0.2)+(AC1097*0.15)+(AD1097*0.15)+(AE1097*0.1)+(AF1097*0.1)+(AG1097*0.15)+(MIN(Y1097/3,1)*100*0.1)+(AI1097*0.05))*((AH1097/100)*0.25+0.75))),0),0)</f>
        <v/>
      </c>
      <c r="AB1097" s="11">
        <f>ROUND(MAX(0,MIN(100,((M1097+10)/20)*100)),0)</f>
        <v/>
      </c>
      <c r="AC1097" s="11">
        <f>IFERROR(IF(D1097&lt;=0,0,ROUND(COUNTIFS($D$4:$D$3359,"&lt;="&amp;D1097,$D$4:$D$3359,"&gt;0")/COUNTIF($D$4:$D$3359,"&gt;0")*100,0)),0)</f>
        <v/>
      </c>
      <c r="AD1097" s="11">
        <f>IF(E1097&lt;=0,0,ROUND(MAX(0,MIN(100,(LOG10(1+E1097/1000000000)/LOG10(101))*100)),0))</f>
        <v/>
      </c>
      <c r="AE1097" s="11">
        <f>IF(O1097=N1097,50,ROUND(MAX(0,MIN(100,((H1097-N1097)/(O1097-N1097))*100)),0))</f>
        <v/>
      </c>
      <c r="AF1097" s="11">
        <f>ROUND(MAX(0,MIN(100,50+((H1097-K1097)/K1097)*1000)),0)</f>
        <v/>
      </c>
      <c r="AG1097" s="11">
        <f>IFERROR(ROUND(MAX(0,MIN(100,50+25*LN(MAX(0.01,X1097)))),0),25)</f>
        <v/>
      </c>
      <c r="AH1097" s="11">
        <f>ROUND(IF(M1097&lt;=-30,0,IF(M1097&lt;=-20,20,IF(M1097&lt;=-10,50,100))),0)</f>
        <v/>
      </c>
      <c r="AI1097" s="11">
        <f>ROUND(MAX(0,MIN(100,50+(Z1097*10))),0)</f>
        <v/>
      </c>
      <c r="AJ1097" s="11">
        <f>IFERROR(IF(--AA1097&gt;=80,"خرید قوی",IF(--AA1097&gt;=70,"خرید مشروط",IF(--AA1097&gt;=60,"مراقبت",IF(--AA1097&gt;=45,"ضعیف","عدم ورود")))),"")</f>
        <v/>
      </c>
    </row>
    <row r="1098">
      <c r="A1098" s="12">
        <f>'دیده بان بازار'!A1101</f>
        <v/>
      </c>
      <c r="B1098" s="13">
        <f>'دیده بان بازار'!B1101</f>
        <v/>
      </c>
      <c r="C1098" s="13">
        <f>'دیده بان بازار'!C1101</f>
        <v/>
      </c>
      <c r="D1098" s="13">
        <f>'دیده بان بازار'!D1101</f>
        <v/>
      </c>
      <c r="E1098" s="14">
        <f>'دیده بان بازار'!E1101</f>
        <v/>
      </c>
      <c r="F1098" s="13">
        <f>'دیده بان بازار'!F1101</f>
        <v/>
      </c>
      <c r="G1098" s="13">
        <f>'دیده بان بازار'!G1101</f>
        <v/>
      </c>
      <c r="H1098" s="13">
        <f>'دیده بان بازار'!H1101</f>
        <v/>
      </c>
      <c r="I1098" s="13">
        <f>'دیده بان بازار'!I1101</f>
        <v/>
      </c>
      <c r="J1098" s="13">
        <f>'دیده بان بازار'!J1101</f>
        <v/>
      </c>
      <c r="K1098" s="13">
        <f>'دیده بان بازار'!K1101</f>
        <v/>
      </c>
      <c r="L1098" s="13">
        <f>'دیده بان بازار'!L1101</f>
        <v/>
      </c>
      <c r="M1098" s="13">
        <f>'دیده بان بازار'!M1101</f>
        <v/>
      </c>
      <c r="N1098" s="13">
        <f>'دیده بان بازار'!N1101</f>
        <v/>
      </c>
      <c r="O1098" s="13">
        <f>'دیده بان بازار'!O1101</f>
        <v/>
      </c>
      <c r="P1098" s="13">
        <f>'دیده بان بازار'!P1101</f>
        <v/>
      </c>
      <c r="Q1098" s="13">
        <f>'دیده بان بازار'!Q1101</f>
        <v/>
      </c>
      <c r="R1098" s="13">
        <f>'دیده بان بازار'!R1101</f>
        <v/>
      </c>
      <c r="S1098" s="13">
        <f>'دیده بان بازار'!S1101</f>
        <v/>
      </c>
      <c r="T1098" s="13">
        <f>'دیده بان بازار'!T1101</f>
        <v/>
      </c>
      <c r="U1098" s="13">
        <f>'دیده بان بازار'!U1101</f>
        <v/>
      </c>
      <c r="V1098" s="13">
        <f>'دیده بان بازار'!V1101</f>
        <v/>
      </c>
      <c r="W1098" s="6">
        <f>'دیده بان بازار'!W1101</f>
        <v/>
      </c>
      <c r="X1098" s="11">
        <f>IFERROR(IF(OR(R1098&lt;=0,W1098&lt;=0,S1098&lt;=0,V1098&lt;=0),0,ROUND((S1098/R1098)/(V1098/W1098),2)),0)</f>
        <v/>
      </c>
      <c r="Y1098" s="11">
        <f>IFERROR(IF(OR(S1098&lt;=0,V1098&lt;=0),0,ROUND(S1098/V1098,2)),0)</f>
        <v/>
      </c>
      <c r="Z1098" s="11">
        <f>IFERROR(J1098-M1098,0)</f>
        <v/>
      </c>
      <c r="AA1098" s="11">
        <f>IFERROR(ROUND(MAX(0,MIN(100,((AB1098*0.2)+(AC1098*0.15)+(AD1098*0.15)+(AE1098*0.1)+(AF1098*0.1)+(AG1098*0.15)+(MIN(Y1098/3,1)*100*0.1)+(AI1098*0.05))*((AH1098/100)*0.25+0.75))),0),0)</f>
        <v/>
      </c>
      <c r="AB1098" s="11">
        <f>ROUND(MAX(0,MIN(100,((M1098+10)/20)*100)),0)</f>
        <v/>
      </c>
      <c r="AC1098" s="11">
        <f>IFERROR(IF(D1098&lt;=0,0,ROUND(COUNTIFS($D$4:$D$3359,"&lt;="&amp;D1098,$D$4:$D$3359,"&gt;0")/COUNTIF($D$4:$D$3359,"&gt;0")*100,0)),0)</f>
        <v/>
      </c>
      <c r="AD1098" s="11">
        <f>IF(E1098&lt;=0,0,ROUND(MAX(0,MIN(100,(LOG10(1+E1098/1000000000)/LOG10(101))*100)),0))</f>
        <v/>
      </c>
      <c r="AE1098" s="11">
        <f>IF(O1098=N1098,50,ROUND(MAX(0,MIN(100,((H1098-N1098)/(O1098-N1098))*100)),0))</f>
        <v/>
      </c>
      <c r="AF1098" s="11">
        <f>ROUND(MAX(0,MIN(100,50+((H1098-K1098)/K1098)*1000)),0)</f>
        <v/>
      </c>
      <c r="AG1098" s="11">
        <f>IFERROR(ROUND(MAX(0,MIN(100,50+25*LN(MAX(0.01,X1098)))),0),25)</f>
        <v/>
      </c>
      <c r="AH1098" s="11">
        <f>ROUND(IF(M1098&lt;=-30,0,IF(M1098&lt;=-20,20,IF(M1098&lt;=-10,50,100))),0)</f>
        <v/>
      </c>
      <c r="AI1098" s="11">
        <f>ROUND(MAX(0,MIN(100,50+(Z1098*10))),0)</f>
        <v/>
      </c>
      <c r="AJ1098" s="11">
        <f>IFERROR(IF(--AA1098&gt;=80,"خرید قوی",IF(--AA1098&gt;=70,"خرید مشروط",IF(--AA1098&gt;=60,"مراقبت",IF(--AA1098&gt;=45,"ضعیف","عدم ورود")))),"")</f>
        <v/>
      </c>
    </row>
    <row r="1099">
      <c r="A1099" s="15">
        <f>'دیده بان بازار'!A1102</f>
        <v/>
      </c>
      <c r="B1099" s="16">
        <f>'دیده بان بازار'!B1102</f>
        <v/>
      </c>
      <c r="C1099" s="16">
        <f>'دیده بان بازار'!C1102</f>
        <v/>
      </c>
      <c r="D1099" s="16">
        <f>'دیده بان بازار'!D1102</f>
        <v/>
      </c>
      <c r="E1099" s="17">
        <f>'دیده بان بازار'!E1102</f>
        <v/>
      </c>
      <c r="F1099" s="16">
        <f>'دیده بان بازار'!F1102</f>
        <v/>
      </c>
      <c r="G1099" s="16">
        <f>'دیده بان بازار'!G1102</f>
        <v/>
      </c>
      <c r="H1099" s="16">
        <f>'دیده بان بازار'!H1102</f>
        <v/>
      </c>
      <c r="I1099" s="16">
        <f>'دیده بان بازار'!I1102</f>
        <v/>
      </c>
      <c r="J1099" s="16">
        <f>'دیده بان بازار'!J1102</f>
        <v/>
      </c>
      <c r="K1099" s="16">
        <f>'دیده بان بازار'!K1102</f>
        <v/>
      </c>
      <c r="L1099" s="16">
        <f>'دیده بان بازار'!L1102</f>
        <v/>
      </c>
      <c r="M1099" s="16">
        <f>'دیده بان بازار'!M1102</f>
        <v/>
      </c>
      <c r="N1099" s="16">
        <f>'دیده بان بازار'!N1102</f>
        <v/>
      </c>
      <c r="O1099" s="16">
        <f>'دیده بان بازار'!O1102</f>
        <v/>
      </c>
      <c r="P1099" s="16">
        <f>'دیده بان بازار'!P1102</f>
        <v/>
      </c>
      <c r="Q1099" s="16">
        <f>'دیده بان بازار'!Q1102</f>
        <v/>
      </c>
      <c r="R1099" s="16">
        <f>'دیده بان بازار'!R1102</f>
        <v/>
      </c>
      <c r="S1099" s="16">
        <f>'دیده بان بازار'!S1102</f>
        <v/>
      </c>
      <c r="T1099" s="16">
        <f>'دیده بان بازار'!T1102</f>
        <v/>
      </c>
      <c r="U1099" s="16">
        <f>'دیده بان بازار'!U1102</f>
        <v/>
      </c>
      <c r="V1099" s="16">
        <f>'دیده بان بازار'!V1102</f>
        <v/>
      </c>
      <c r="W1099" s="7">
        <f>'دیده بان بازار'!W1102</f>
        <v/>
      </c>
      <c r="X1099" s="11">
        <f>IFERROR(IF(OR(R1099&lt;=0,W1099&lt;=0,S1099&lt;=0,V1099&lt;=0),0,ROUND((S1099/R1099)/(V1099/W1099),2)),0)</f>
        <v/>
      </c>
      <c r="Y1099" s="11">
        <f>IFERROR(IF(OR(S1099&lt;=0,V1099&lt;=0),0,ROUND(S1099/V1099,2)),0)</f>
        <v/>
      </c>
      <c r="Z1099" s="11">
        <f>IFERROR(J1099-M1099,0)</f>
        <v/>
      </c>
      <c r="AA1099" s="11">
        <f>IFERROR(ROUND(MAX(0,MIN(100,((AB1099*0.2)+(AC1099*0.15)+(AD1099*0.15)+(AE1099*0.1)+(AF1099*0.1)+(AG1099*0.15)+(MIN(Y1099/3,1)*100*0.1)+(AI1099*0.05))*((AH1099/100)*0.25+0.75))),0),0)</f>
        <v/>
      </c>
      <c r="AB1099" s="11">
        <f>ROUND(MAX(0,MIN(100,((M1099+10)/20)*100)),0)</f>
        <v/>
      </c>
      <c r="AC1099" s="11">
        <f>IFERROR(IF(D1099&lt;=0,0,ROUND(COUNTIFS($D$4:$D$3359,"&lt;="&amp;D1099,$D$4:$D$3359,"&gt;0")/COUNTIF($D$4:$D$3359,"&gt;0")*100,0)),0)</f>
        <v/>
      </c>
      <c r="AD1099" s="11">
        <f>IF(E1099&lt;=0,0,ROUND(MAX(0,MIN(100,(LOG10(1+E1099/1000000000)/LOG10(101))*100)),0))</f>
        <v/>
      </c>
      <c r="AE1099" s="11">
        <f>IF(O1099=N1099,50,ROUND(MAX(0,MIN(100,((H1099-N1099)/(O1099-N1099))*100)),0))</f>
        <v/>
      </c>
      <c r="AF1099" s="11">
        <f>ROUND(MAX(0,MIN(100,50+((H1099-K1099)/K1099)*1000)),0)</f>
        <v/>
      </c>
      <c r="AG1099" s="11">
        <f>IFERROR(ROUND(MAX(0,MIN(100,50+25*LN(MAX(0.01,X1099)))),0),25)</f>
        <v/>
      </c>
      <c r="AH1099" s="11">
        <f>ROUND(IF(M1099&lt;=-30,0,IF(M1099&lt;=-20,20,IF(M1099&lt;=-10,50,100))),0)</f>
        <v/>
      </c>
      <c r="AI1099" s="11">
        <f>ROUND(MAX(0,MIN(100,50+(Z1099*10))),0)</f>
        <v/>
      </c>
      <c r="AJ1099" s="11">
        <f>IFERROR(IF(--AA1099&gt;=80,"خرید قوی",IF(--AA1099&gt;=70,"خرید مشروط",IF(--AA1099&gt;=60,"مراقبت",IF(--AA1099&gt;=45,"ضعیف","عدم ورود")))),"")</f>
        <v/>
      </c>
    </row>
    <row r="1100">
      <c r="A1100" s="12">
        <f>'دیده بان بازار'!A1103</f>
        <v/>
      </c>
      <c r="B1100" s="13">
        <f>'دیده بان بازار'!B1103</f>
        <v/>
      </c>
      <c r="C1100" s="13">
        <f>'دیده بان بازار'!C1103</f>
        <v/>
      </c>
      <c r="D1100" s="13">
        <f>'دیده بان بازار'!D1103</f>
        <v/>
      </c>
      <c r="E1100" s="14">
        <f>'دیده بان بازار'!E1103</f>
        <v/>
      </c>
      <c r="F1100" s="13">
        <f>'دیده بان بازار'!F1103</f>
        <v/>
      </c>
      <c r="G1100" s="13">
        <f>'دیده بان بازار'!G1103</f>
        <v/>
      </c>
      <c r="H1100" s="13">
        <f>'دیده بان بازار'!H1103</f>
        <v/>
      </c>
      <c r="I1100" s="13">
        <f>'دیده بان بازار'!I1103</f>
        <v/>
      </c>
      <c r="J1100" s="13">
        <f>'دیده بان بازار'!J1103</f>
        <v/>
      </c>
      <c r="K1100" s="13">
        <f>'دیده بان بازار'!K1103</f>
        <v/>
      </c>
      <c r="L1100" s="13">
        <f>'دیده بان بازار'!L1103</f>
        <v/>
      </c>
      <c r="M1100" s="13">
        <f>'دیده بان بازار'!M1103</f>
        <v/>
      </c>
      <c r="N1100" s="13">
        <f>'دیده بان بازار'!N1103</f>
        <v/>
      </c>
      <c r="O1100" s="13">
        <f>'دیده بان بازار'!O1103</f>
        <v/>
      </c>
      <c r="P1100" s="13">
        <f>'دیده بان بازار'!P1103</f>
        <v/>
      </c>
      <c r="Q1100" s="13">
        <f>'دیده بان بازار'!Q1103</f>
        <v/>
      </c>
      <c r="R1100" s="13">
        <f>'دیده بان بازار'!R1103</f>
        <v/>
      </c>
      <c r="S1100" s="13">
        <f>'دیده بان بازار'!S1103</f>
        <v/>
      </c>
      <c r="T1100" s="13">
        <f>'دیده بان بازار'!T1103</f>
        <v/>
      </c>
      <c r="U1100" s="13">
        <f>'دیده بان بازار'!U1103</f>
        <v/>
      </c>
      <c r="V1100" s="13">
        <f>'دیده بان بازار'!V1103</f>
        <v/>
      </c>
      <c r="W1100" s="6">
        <f>'دیده بان بازار'!W1103</f>
        <v/>
      </c>
      <c r="X1100" s="11">
        <f>IFERROR(IF(OR(R1100&lt;=0,W1100&lt;=0,S1100&lt;=0,V1100&lt;=0),0,ROUND((S1100/R1100)/(V1100/W1100),2)),0)</f>
        <v/>
      </c>
      <c r="Y1100" s="11">
        <f>IFERROR(IF(OR(S1100&lt;=0,V1100&lt;=0),0,ROUND(S1100/V1100,2)),0)</f>
        <v/>
      </c>
      <c r="Z1100" s="11">
        <f>IFERROR(J1100-M1100,0)</f>
        <v/>
      </c>
      <c r="AA1100" s="11">
        <f>IFERROR(ROUND(MAX(0,MIN(100,((AB1100*0.2)+(AC1100*0.15)+(AD1100*0.15)+(AE1100*0.1)+(AF1100*0.1)+(AG1100*0.15)+(MIN(Y1100/3,1)*100*0.1)+(AI1100*0.05))*((AH1100/100)*0.25+0.75))),0),0)</f>
        <v/>
      </c>
      <c r="AB1100" s="11">
        <f>ROUND(MAX(0,MIN(100,((M1100+10)/20)*100)),0)</f>
        <v/>
      </c>
      <c r="AC1100" s="11">
        <f>IFERROR(IF(D1100&lt;=0,0,ROUND(COUNTIFS($D$4:$D$3359,"&lt;="&amp;D1100,$D$4:$D$3359,"&gt;0")/COUNTIF($D$4:$D$3359,"&gt;0")*100,0)),0)</f>
        <v/>
      </c>
      <c r="AD1100" s="11">
        <f>IF(E1100&lt;=0,0,ROUND(MAX(0,MIN(100,(LOG10(1+E1100/1000000000)/LOG10(101))*100)),0))</f>
        <v/>
      </c>
      <c r="AE1100" s="11">
        <f>IF(O1100=N1100,50,ROUND(MAX(0,MIN(100,((H1100-N1100)/(O1100-N1100))*100)),0))</f>
        <v/>
      </c>
      <c r="AF1100" s="11">
        <f>ROUND(MAX(0,MIN(100,50+((H1100-K1100)/K1100)*1000)),0)</f>
        <v/>
      </c>
      <c r="AG1100" s="11">
        <f>IFERROR(ROUND(MAX(0,MIN(100,50+25*LN(MAX(0.01,X1100)))),0),25)</f>
        <v/>
      </c>
      <c r="AH1100" s="11">
        <f>ROUND(IF(M1100&lt;=-30,0,IF(M1100&lt;=-20,20,IF(M1100&lt;=-10,50,100))),0)</f>
        <v/>
      </c>
      <c r="AI1100" s="11">
        <f>ROUND(MAX(0,MIN(100,50+(Z1100*10))),0)</f>
        <v/>
      </c>
      <c r="AJ1100" s="11">
        <f>IFERROR(IF(--AA1100&gt;=80,"خرید قوی",IF(--AA1100&gt;=70,"خرید مشروط",IF(--AA1100&gt;=60,"مراقبت",IF(--AA1100&gt;=45,"ضعیف","عدم ورود")))),"")</f>
        <v/>
      </c>
    </row>
    <row r="1101">
      <c r="A1101" s="15">
        <f>'دیده بان بازار'!A1104</f>
        <v/>
      </c>
      <c r="B1101" s="16">
        <f>'دیده بان بازار'!B1104</f>
        <v/>
      </c>
      <c r="C1101" s="16">
        <f>'دیده بان بازار'!C1104</f>
        <v/>
      </c>
      <c r="D1101" s="16">
        <f>'دیده بان بازار'!D1104</f>
        <v/>
      </c>
      <c r="E1101" s="17">
        <f>'دیده بان بازار'!E1104</f>
        <v/>
      </c>
      <c r="F1101" s="16">
        <f>'دیده بان بازار'!F1104</f>
        <v/>
      </c>
      <c r="G1101" s="16">
        <f>'دیده بان بازار'!G1104</f>
        <v/>
      </c>
      <c r="H1101" s="16">
        <f>'دیده بان بازار'!H1104</f>
        <v/>
      </c>
      <c r="I1101" s="16">
        <f>'دیده بان بازار'!I1104</f>
        <v/>
      </c>
      <c r="J1101" s="16">
        <f>'دیده بان بازار'!J1104</f>
        <v/>
      </c>
      <c r="K1101" s="16">
        <f>'دیده بان بازار'!K1104</f>
        <v/>
      </c>
      <c r="L1101" s="16">
        <f>'دیده بان بازار'!L1104</f>
        <v/>
      </c>
      <c r="M1101" s="16">
        <f>'دیده بان بازار'!M1104</f>
        <v/>
      </c>
      <c r="N1101" s="16">
        <f>'دیده بان بازار'!N1104</f>
        <v/>
      </c>
      <c r="O1101" s="16">
        <f>'دیده بان بازار'!O1104</f>
        <v/>
      </c>
      <c r="P1101" s="16">
        <f>'دیده بان بازار'!P1104</f>
        <v/>
      </c>
      <c r="Q1101" s="16">
        <f>'دیده بان بازار'!Q1104</f>
        <v/>
      </c>
      <c r="R1101" s="16">
        <f>'دیده بان بازار'!R1104</f>
        <v/>
      </c>
      <c r="S1101" s="16">
        <f>'دیده بان بازار'!S1104</f>
        <v/>
      </c>
      <c r="T1101" s="16">
        <f>'دیده بان بازار'!T1104</f>
        <v/>
      </c>
      <c r="U1101" s="16">
        <f>'دیده بان بازار'!U1104</f>
        <v/>
      </c>
      <c r="V1101" s="16">
        <f>'دیده بان بازار'!V1104</f>
        <v/>
      </c>
      <c r="W1101" s="7">
        <f>'دیده بان بازار'!W1104</f>
        <v/>
      </c>
      <c r="X1101" s="11">
        <f>IFERROR(IF(OR(R1101&lt;=0,W1101&lt;=0,S1101&lt;=0,V1101&lt;=0),0,ROUND((S1101/R1101)/(V1101/W1101),2)),0)</f>
        <v/>
      </c>
      <c r="Y1101" s="11">
        <f>IFERROR(IF(OR(S1101&lt;=0,V1101&lt;=0),0,ROUND(S1101/V1101,2)),0)</f>
        <v/>
      </c>
      <c r="Z1101" s="11">
        <f>IFERROR(J1101-M1101,0)</f>
        <v/>
      </c>
      <c r="AA1101" s="11">
        <f>IFERROR(ROUND(MAX(0,MIN(100,((AB1101*0.2)+(AC1101*0.15)+(AD1101*0.15)+(AE1101*0.1)+(AF1101*0.1)+(AG1101*0.15)+(MIN(Y1101/3,1)*100*0.1)+(AI1101*0.05))*((AH1101/100)*0.25+0.75))),0),0)</f>
        <v/>
      </c>
      <c r="AB1101" s="11">
        <f>ROUND(MAX(0,MIN(100,((M1101+10)/20)*100)),0)</f>
        <v/>
      </c>
      <c r="AC1101" s="11">
        <f>IFERROR(IF(D1101&lt;=0,0,ROUND(COUNTIFS($D$4:$D$3359,"&lt;="&amp;D1101,$D$4:$D$3359,"&gt;0")/COUNTIF($D$4:$D$3359,"&gt;0")*100,0)),0)</f>
        <v/>
      </c>
      <c r="AD1101" s="11">
        <f>IF(E1101&lt;=0,0,ROUND(MAX(0,MIN(100,(LOG10(1+E1101/1000000000)/LOG10(101))*100)),0))</f>
        <v/>
      </c>
      <c r="AE1101" s="11">
        <f>IF(O1101=N1101,50,ROUND(MAX(0,MIN(100,((H1101-N1101)/(O1101-N1101))*100)),0))</f>
        <v/>
      </c>
      <c r="AF1101" s="11">
        <f>ROUND(MAX(0,MIN(100,50+((H1101-K1101)/K1101)*1000)),0)</f>
        <v/>
      </c>
      <c r="AG1101" s="11">
        <f>IFERROR(ROUND(MAX(0,MIN(100,50+25*LN(MAX(0.01,X1101)))),0),25)</f>
        <v/>
      </c>
      <c r="AH1101" s="11">
        <f>ROUND(IF(M1101&lt;=-30,0,IF(M1101&lt;=-20,20,IF(M1101&lt;=-10,50,100))),0)</f>
        <v/>
      </c>
      <c r="AI1101" s="11">
        <f>ROUND(MAX(0,MIN(100,50+(Z1101*10))),0)</f>
        <v/>
      </c>
      <c r="AJ1101" s="11">
        <f>IFERROR(IF(--AA1101&gt;=80,"خرید قوی",IF(--AA1101&gt;=70,"خرید مشروط",IF(--AA1101&gt;=60,"مراقبت",IF(--AA1101&gt;=45,"ضعیف","عدم ورود")))),"")</f>
        <v/>
      </c>
    </row>
    <row r="1102">
      <c r="A1102" s="12">
        <f>'دیده بان بازار'!A1105</f>
        <v/>
      </c>
      <c r="B1102" s="13">
        <f>'دیده بان بازار'!B1105</f>
        <v/>
      </c>
      <c r="C1102" s="13">
        <f>'دیده بان بازار'!C1105</f>
        <v/>
      </c>
      <c r="D1102" s="13">
        <f>'دیده بان بازار'!D1105</f>
        <v/>
      </c>
      <c r="E1102" s="14">
        <f>'دیده بان بازار'!E1105</f>
        <v/>
      </c>
      <c r="F1102" s="13">
        <f>'دیده بان بازار'!F1105</f>
        <v/>
      </c>
      <c r="G1102" s="13">
        <f>'دیده بان بازار'!G1105</f>
        <v/>
      </c>
      <c r="H1102" s="13">
        <f>'دیده بان بازار'!H1105</f>
        <v/>
      </c>
      <c r="I1102" s="13">
        <f>'دیده بان بازار'!I1105</f>
        <v/>
      </c>
      <c r="J1102" s="13">
        <f>'دیده بان بازار'!J1105</f>
        <v/>
      </c>
      <c r="K1102" s="13">
        <f>'دیده بان بازار'!K1105</f>
        <v/>
      </c>
      <c r="L1102" s="13">
        <f>'دیده بان بازار'!L1105</f>
        <v/>
      </c>
      <c r="M1102" s="13">
        <f>'دیده بان بازار'!M1105</f>
        <v/>
      </c>
      <c r="N1102" s="13">
        <f>'دیده بان بازار'!N1105</f>
        <v/>
      </c>
      <c r="O1102" s="13">
        <f>'دیده بان بازار'!O1105</f>
        <v/>
      </c>
      <c r="P1102" s="13">
        <f>'دیده بان بازار'!P1105</f>
        <v/>
      </c>
      <c r="Q1102" s="13">
        <f>'دیده بان بازار'!Q1105</f>
        <v/>
      </c>
      <c r="R1102" s="13">
        <f>'دیده بان بازار'!R1105</f>
        <v/>
      </c>
      <c r="S1102" s="13">
        <f>'دیده بان بازار'!S1105</f>
        <v/>
      </c>
      <c r="T1102" s="13">
        <f>'دیده بان بازار'!T1105</f>
        <v/>
      </c>
      <c r="U1102" s="13">
        <f>'دیده بان بازار'!U1105</f>
        <v/>
      </c>
      <c r="V1102" s="13">
        <f>'دیده بان بازار'!V1105</f>
        <v/>
      </c>
      <c r="W1102" s="6">
        <f>'دیده بان بازار'!W1105</f>
        <v/>
      </c>
      <c r="X1102" s="11">
        <f>IFERROR(IF(OR(R1102&lt;=0,W1102&lt;=0,S1102&lt;=0,V1102&lt;=0),0,ROUND((S1102/R1102)/(V1102/W1102),2)),0)</f>
        <v/>
      </c>
      <c r="Y1102" s="11">
        <f>IFERROR(IF(OR(S1102&lt;=0,V1102&lt;=0),0,ROUND(S1102/V1102,2)),0)</f>
        <v/>
      </c>
      <c r="Z1102" s="11">
        <f>IFERROR(J1102-M1102,0)</f>
        <v/>
      </c>
      <c r="AA1102" s="11">
        <f>IFERROR(ROUND(MAX(0,MIN(100,((AB1102*0.2)+(AC1102*0.15)+(AD1102*0.15)+(AE1102*0.1)+(AF1102*0.1)+(AG1102*0.15)+(MIN(Y1102/3,1)*100*0.1)+(AI1102*0.05))*((AH1102/100)*0.25+0.75))),0),0)</f>
        <v/>
      </c>
      <c r="AB1102" s="11">
        <f>ROUND(MAX(0,MIN(100,((M1102+10)/20)*100)),0)</f>
        <v/>
      </c>
      <c r="AC1102" s="11">
        <f>IFERROR(IF(D1102&lt;=0,0,ROUND(COUNTIFS($D$4:$D$3359,"&lt;="&amp;D1102,$D$4:$D$3359,"&gt;0")/COUNTIF($D$4:$D$3359,"&gt;0")*100,0)),0)</f>
        <v/>
      </c>
      <c r="AD1102" s="11">
        <f>IF(E1102&lt;=0,0,ROUND(MAX(0,MIN(100,(LOG10(1+E1102/1000000000)/LOG10(101))*100)),0))</f>
        <v/>
      </c>
      <c r="AE1102" s="11">
        <f>IF(O1102=N1102,50,ROUND(MAX(0,MIN(100,((H1102-N1102)/(O1102-N1102))*100)),0))</f>
        <v/>
      </c>
      <c r="AF1102" s="11">
        <f>ROUND(MAX(0,MIN(100,50+((H1102-K1102)/K1102)*1000)),0)</f>
        <v/>
      </c>
      <c r="AG1102" s="11">
        <f>IFERROR(ROUND(MAX(0,MIN(100,50+25*LN(MAX(0.01,X1102)))),0),25)</f>
        <v/>
      </c>
      <c r="AH1102" s="11">
        <f>ROUND(IF(M1102&lt;=-30,0,IF(M1102&lt;=-20,20,IF(M1102&lt;=-10,50,100))),0)</f>
        <v/>
      </c>
      <c r="AI1102" s="11">
        <f>ROUND(MAX(0,MIN(100,50+(Z1102*10))),0)</f>
        <v/>
      </c>
      <c r="AJ1102" s="11">
        <f>IFERROR(IF(--AA1102&gt;=80,"خرید قوی",IF(--AA1102&gt;=70,"خرید مشروط",IF(--AA1102&gt;=60,"مراقبت",IF(--AA1102&gt;=45,"ضعیف","عدم ورود")))),"")</f>
        <v/>
      </c>
    </row>
    <row r="1103">
      <c r="A1103" s="15">
        <f>'دیده بان بازار'!A1106</f>
        <v/>
      </c>
      <c r="B1103" s="16">
        <f>'دیده بان بازار'!B1106</f>
        <v/>
      </c>
      <c r="C1103" s="16">
        <f>'دیده بان بازار'!C1106</f>
        <v/>
      </c>
      <c r="D1103" s="16">
        <f>'دیده بان بازار'!D1106</f>
        <v/>
      </c>
      <c r="E1103" s="17">
        <f>'دیده بان بازار'!E1106</f>
        <v/>
      </c>
      <c r="F1103" s="16">
        <f>'دیده بان بازار'!F1106</f>
        <v/>
      </c>
      <c r="G1103" s="16">
        <f>'دیده بان بازار'!G1106</f>
        <v/>
      </c>
      <c r="H1103" s="16">
        <f>'دیده بان بازار'!H1106</f>
        <v/>
      </c>
      <c r="I1103" s="16">
        <f>'دیده بان بازار'!I1106</f>
        <v/>
      </c>
      <c r="J1103" s="16">
        <f>'دیده بان بازار'!J1106</f>
        <v/>
      </c>
      <c r="K1103" s="16">
        <f>'دیده بان بازار'!K1106</f>
        <v/>
      </c>
      <c r="L1103" s="16">
        <f>'دیده بان بازار'!L1106</f>
        <v/>
      </c>
      <c r="M1103" s="16">
        <f>'دیده بان بازار'!M1106</f>
        <v/>
      </c>
      <c r="N1103" s="16">
        <f>'دیده بان بازار'!N1106</f>
        <v/>
      </c>
      <c r="O1103" s="16">
        <f>'دیده بان بازار'!O1106</f>
        <v/>
      </c>
      <c r="P1103" s="16">
        <f>'دیده بان بازار'!P1106</f>
        <v/>
      </c>
      <c r="Q1103" s="16">
        <f>'دیده بان بازار'!Q1106</f>
        <v/>
      </c>
      <c r="R1103" s="16">
        <f>'دیده بان بازار'!R1106</f>
        <v/>
      </c>
      <c r="S1103" s="16">
        <f>'دیده بان بازار'!S1106</f>
        <v/>
      </c>
      <c r="T1103" s="16">
        <f>'دیده بان بازار'!T1106</f>
        <v/>
      </c>
      <c r="U1103" s="16">
        <f>'دیده بان بازار'!U1106</f>
        <v/>
      </c>
      <c r="V1103" s="16">
        <f>'دیده بان بازار'!V1106</f>
        <v/>
      </c>
      <c r="W1103" s="7">
        <f>'دیده بان بازار'!W1106</f>
        <v/>
      </c>
      <c r="X1103" s="11">
        <f>IFERROR(IF(OR(R1103&lt;=0,W1103&lt;=0,S1103&lt;=0,V1103&lt;=0),0,ROUND((S1103/R1103)/(V1103/W1103),2)),0)</f>
        <v/>
      </c>
      <c r="Y1103" s="11">
        <f>IFERROR(IF(OR(S1103&lt;=0,V1103&lt;=0),0,ROUND(S1103/V1103,2)),0)</f>
        <v/>
      </c>
      <c r="Z1103" s="11">
        <f>IFERROR(J1103-M1103,0)</f>
        <v/>
      </c>
      <c r="AA1103" s="11">
        <f>IFERROR(ROUND(MAX(0,MIN(100,((AB1103*0.2)+(AC1103*0.15)+(AD1103*0.15)+(AE1103*0.1)+(AF1103*0.1)+(AG1103*0.15)+(MIN(Y1103/3,1)*100*0.1)+(AI1103*0.05))*((AH1103/100)*0.25+0.75))),0),0)</f>
        <v/>
      </c>
      <c r="AB1103" s="11">
        <f>ROUND(MAX(0,MIN(100,((M1103+10)/20)*100)),0)</f>
        <v/>
      </c>
      <c r="AC1103" s="11">
        <f>IFERROR(IF(D1103&lt;=0,0,ROUND(COUNTIFS($D$4:$D$3359,"&lt;="&amp;D1103,$D$4:$D$3359,"&gt;0")/COUNTIF($D$4:$D$3359,"&gt;0")*100,0)),0)</f>
        <v/>
      </c>
      <c r="AD1103" s="11">
        <f>IF(E1103&lt;=0,0,ROUND(MAX(0,MIN(100,(LOG10(1+E1103/1000000000)/LOG10(101))*100)),0))</f>
        <v/>
      </c>
      <c r="AE1103" s="11">
        <f>IF(O1103=N1103,50,ROUND(MAX(0,MIN(100,((H1103-N1103)/(O1103-N1103))*100)),0))</f>
        <v/>
      </c>
      <c r="AF1103" s="11">
        <f>ROUND(MAX(0,MIN(100,50+((H1103-K1103)/K1103)*1000)),0)</f>
        <v/>
      </c>
      <c r="AG1103" s="11">
        <f>IFERROR(ROUND(MAX(0,MIN(100,50+25*LN(MAX(0.01,X1103)))),0),25)</f>
        <v/>
      </c>
      <c r="AH1103" s="11">
        <f>ROUND(IF(M1103&lt;=-30,0,IF(M1103&lt;=-20,20,IF(M1103&lt;=-10,50,100))),0)</f>
        <v/>
      </c>
      <c r="AI1103" s="11">
        <f>ROUND(MAX(0,MIN(100,50+(Z1103*10))),0)</f>
        <v/>
      </c>
      <c r="AJ1103" s="11">
        <f>IFERROR(IF(--AA1103&gt;=80,"خرید قوی",IF(--AA1103&gt;=70,"خرید مشروط",IF(--AA1103&gt;=60,"مراقبت",IF(--AA1103&gt;=45,"ضعیف","عدم ورود")))),"")</f>
        <v/>
      </c>
    </row>
    <row r="1104">
      <c r="A1104" s="12">
        <f>'دیده بان بازار'!A1107</f>
        <v/>
      </c>
      <c r="B1104" s="13">
        <f>'دیده بان بازار'!B1107</f>
        <v/>
      </c>
      <c r="C1104" s="13">
        <f>'دیده بان بازار'!C1107</f>
        <v/>
      </c>
      <c r="D1104" s="13">
        <f>'دیده بان بازار'!D1107</f>
        <v/>
      </c>
      <c r="E1104" s="14">
        <f>'دیده بان بازار'!E1107</f>
        <v/>
      </c>
      <c r="F1104" s="13">
        <f>'دیده بان بازار'!F1107</f>
        <v/>
      </c>
      <c r="G1104" s="13">
        <f>'دیده بان بازار'!G1107</f>
        <v/>
      </c>
      <c r="H1104" s="13">
        <f>'دیده بان بازار'!H1107</f>
        <v/>
      </c>
      <c r="I1104" s="13">
        <f>'دیده بان بازار'!I1107</f>
        <v/>
      </c>
      <c r="J1104" s="13">
        <f>'دیده بان بازار'!J1107</f>
        <v/>
      </c>
      <c r="K1104" s="13">
        <f>'دیده بان بازار'!K1107</f>
        <v/>
      </c>
      <c r="L1104" s="13">
        <f>'دیده بان بازار'!L1107</f>
        <v/>
      </c>
      <c r="M1104" s="13">
        <f>'دیده بان بازار'!M1107</f>
        <v/>
      </c>
      <c r="N1104" s="13">
        <f>'دیده بان بازار'!N1107</f>
        <v/>
      </c>
      <c r="O1104" s="13">
        <f>'دیده بان بازار'!O1107</f>
        <v/>
      </c>
      <c r="P1104" s="13">
        <f>'دیده بان بازار'!P1107</f>
        <v/>
      </c>
      <c r="Q1104" s="13">
        <f>'دیده بان بازار'!Q1107</f>
        <v/>
      </c>
      <c r="R1104" s="13">
        <f>'دیده بان بازار'!R1107</f>
        <v/>
      </c>
      <c r="S1104" s="13">
        <f>'دیده بان بازار'!S1107</f>
        <v/>
      </c>
      <c r="T1104" s="13">
        <f>'دیده بان بازار'!T1107</f>
        <v/>
      </c>
      <c r="U1104" s="13">
        <f>'دیده بان بازار'!U1107</f>
        <v/>
      </c>
      <c r="V1104" s="13">
        <f>'دیده بان بازار'!V1107</f>
        <v/>
      </c>
      <c r="W1104" s="6">
        <f>'دیده بان بازار'!W1107</f>
        <v/>
      </c>
      <c r="X1104" s="11">
        <f>IFERROR(IF(OR(R1104&lt;=0,W1104&lt;=0,S1104&lt;=0,V1104&lt;=0),0,ROUND((S1104/R1104)/(V1104/W1104),2)),0)</f>
        <v/>
      </c>
      <c r="Y1104" s="11">
        <f>IFERROR(IF(OR(S1104&lt;=0,V1104&lt;=0),0,ROUND(S1104/V1104,2)),0)</f>
        <v/>
      </c>
      <c r="Z1104" s="11">
        <f>IFERROR(J1104-M1104,0)</f>
        <v/>
      </c>
      <c r="AA1104" s="11">
        <f>IFERROR(ROUND(MAX(0,MIN(100,((AB1104*0.2)+(AC1104*0.15)+(AD1104*0.15)+(AE1104*0.1)+(AF1104*0.1)+(AG1104*0.15)+(MIN(Y1104/3,1)*100*0.1)+(AI1104*0.05))*((AH1104/100)*0.25+0.75))),0),0)</f>
        <v/>
      </c>
      <c r="AB1104" s="11">
        <f>ROUND(MAX(0,MIN(100,((M1104+10)/20)*100)),0)</f>
        <v/>
      </c>
      <c r="AC1104" s="11">
        <f>IFERROR(IF(D1104&lt;=0,0,ROUND(COUNTIFS($D$4:$D$3359,"&lt;="&amp;D1104,$D$4:$D$3359,"&gt;0")/COUNTIF($D$4:$D$3359,"&gt;0")*100,0)),0)</f>
        <v/>
      </c>
      <c r="AD1104" s="11">
        <f>IF(E1104&lt;=0,0,ROUND(MAX(0,MIN(100,(LOG10(1+E1104/1000000000)/LOG10(101))*100)),0))</f>
        <v/>
      </c>
      <c r="AE1104" s="11">
        <f>IF(O1104=N1104,50,ROUND(MAX(0,MIN(100,((H1104-N1104)/(O1104-N1104))*100)),0))</f>
        <v/>
      </c>
      <c r="AF1104" s="11">
        <f>ROUND(MAX(0,MIN(100,50+((H1104-K1104)/K1104)*1000)),0)</f>
        <v/>
      </c>
      <c r="AG1104" s="11">
        <f>IFERROR(ROUND(MAX(0,MIN(100,50+25*LN(MAX(0.01,X1104)))),0),25)</f>
        <v/>
      </c>
      <c r="AH1104" s="11">
        <f>ROUND(IF(M1104&lt;=-30,0,IF(M1104&lt;=-20,20,IF(M1104&lt;=-10,50,100))),0)</f>
        <v/>
      </c>
      <c r="AI1104" s="11">
        <f>ROUND(MAX(0,MIN(100,50+(Z1104*10))),0)</f>
        <v/>
      </c>
      <c r="AJ1104" s="11">
        <f>IFERROR(IF(--AA1104&gt;=80,"خرید قوی",IF(--AA1104&gt;=70,"خرید مشروط",IF(--AA1104&gt;=60,"مراقبت",IF(--AA1104&gt;=45,"ضعیف","عدم ورود")))),"")</f>
        <v/>
      </c>
    </row>
    <row r="1105">
      <c r="A1105" s="15">
        <f>'دیده بان بازار'!A1108</f>
        <v/>
      </c>
      <c r="B1105" s="16">
        <f>'دیده بان بازار'!B1108</f>
        <v/>
      </c>
      <c r="C1105" s="16">
        <f>'دیده بان بازار'!C1108</f>
        <v/>
      </c>
      <c r="D1105" s="16">
        <f>'دیده بان بازار'!D1108</f>
        <v/>
      </c>
      <c r="E1105" s="17">
        <f>'دیده بان بازار'!E1108</f>
        <v/>
      </c>
      <c r="F1105" s="16">
        <f>'دیده بان بازار'!F1108</f>
        <v/>
      </c>
      <c r="G1105" s="16">
        <f>'دیده بان بازار'!G1108</f>
        <v/>
      </c>
      <c r="H1105" s="16">
        <f>'دیده بان بازار'!H1108</f>
        <v/>
      </c>
      <c r="I1105" s="16">
        <f>'دیده بان بازار'!I1108</f>
        <v/>
      </c>
      <c r="J1105" s="16">
        <f>'دیده بان بازار'!J1108</f>
        <v/>
      </c>
      <c r="K1105" s="16">
        <f>'دیده بان بازار'!K1108</f>
        <v/>
      </c>
      <c r="L1105" s="16">
        <f>'دیده بان بازار'!L1108</f>
        <v/>
      </c>
      <c r="M1105" s="16">
        <f>'دیده بان بازار'!M1108</f>
        <v/>
      </c>
      <c r="N1105" s="16">
        <f>'دیده بان بازار'!N1108</f>
        <v/>
      </c>
      <c r="O1105" s="16">
        <f>'دیده بان بازار'!O1108</f>
        <v/>
      </c>
      <c r="P1105" s="16">
        <f>'دیده بان بازار'!P1108</f>
        <v/>
      </c>
      <c r="Q1105" s="16">
        <f>'دیده بان بازار'!Q1108</f>
        <v/>
      </c>
      <c r="R1105" s="16">
        <f>'دیده بان بازار'!R1108</f>
        <v/>
      </c>
      <c r="S1105" s="16">
        <f>'دیده بان بازار'!S1108</f>
        <v/>
      </c>
      <c r="T1105" s="16">
        <f>'دیده بان بازار'!T1108</f>
        <v/>
      </c>
      <c r="U1105" s="16">
        <f>'دیده بان بازار'!U1108</f>
        <v/>
      </c>
      <c r="V1105" s="16">
        <f>'دیده بان بازار'!V1108</f>
        <v/>
      </c>
      <c r="W1105" s="7">
        <f>'دیده بان بازار'!W1108</f>
        <v/>
      </c>
      <c r="X1105" s="11">
        <f>IFERROR(IF(OR(R1105&lt;=0,W1105&lt;=0,S1105&lt;=0,V1105&lt;=0),0,ROUND((S1105/R1105)/(V1105/W1105),2)),0)</f>
        <v/>
      </c>
      <c r="Y1105" s="11">
        <f>IFERROR(IF(OR(S1105&lt;=0,V1105&lt;=0),0,ROUND(S1105/V1105,2)),0)</f>
        <v/>
      </c>
      <c r="Z1105" s="11">
        <f>IFERROR(J1105-M1105,0)</f>
        <v/>
      </c>
      <c r="AA1105" s="11">
        <f>IFERROR(ROUND(MAX(0,MIN(100,((AB1105*0.2)+(AC1105*0.15)+(AD1105*0.15)+(AE1105*0.1)+(AF1105*0.1)+(AG1105*0.15)+(MIN(Y1105/3,1)*100*0.1)+(AI1105*0.05))*((AH1105/100)*0.25+0.75))),0),0)</f>
        <v/>
      </c>
      <c r="AB1105" s="11">
        <f>ROUND(MAX(0,MIN(100,((M1105+10)/20)*100)),0)</f>
        <v/>
      </c>
      <c r="AC1105" s="11">
        <f>IFERROR(IF(D1105&lt;=0,0,ROUND(COUNTIFS($D$4:$D$3359,"&lt;="&amp;D1105,$D$4:$D$3359,"&gt;0")/COUNTIF($D$4:$D$3359,"&gt;0")*100,0)),0)</f>
        <v/>
      </c>
      <c r="AD1105" s="11">
        <f>IF(E1105&lt;=0,0,ROUND(MAX(0,MIN(100,(LOG10(1+E1105/1000000000)/LOG10(101))*100)),0))</f>
        <v/>
      </c>
      <c r="AE1105" s="11">
        <f>IF(O1105=N1105,50,ROUND(MAX(0,MIN(100,((H1105-N1105)/(O1105-N1105))*100)),0))</f>
        <v/>
      </c>
      <c r="AF1105" s="11">
        <f>ROUND(MAX(0,MIN(100,50+((H1105-K1105)/K1105)*1000)),0)</f>
        <v/>
      </c>
      <c r="AG1105" s="11">
        <f>IFERROR(ROUND(MAX(0,MIN(100,50+25*LN(MAX(0.01,X1105)))),0),25)</f>
        <v/>
      </c>
      <c r="AH1105" s="11">
        <f>ROUND(IF(M1105&lt;=-30,0,IF(M1105&lt;=-20,20,IF(M1105&lt;=-10,50,100))),0)</f>
        <v/>
      </c>
      <c r="AI1105" s="11">
        <f>ROUND(MAX(0,MIN(100,50+(Z1105*10))),0)</f>
        <v/>
      </c>
      <c r="AJ1105" s="11">
        <f>IFERROR(IF(--AA1105&gt;=80,"خرید قوی",IF(--AA1105&gt;=70,"خرید مشروط",IF(--AA1105&gt;=60,"مراقبت",IF(--AA1105&gt;=45,"ضعیف","عدم ورود")))),"")</f>
        <v/>
      </c>
    </row>
    <row r="1106">
      <c r="A1106" s="12">
        <f>'دیده بان بازار'!A1109</f>
        <v/>
      </c>
      <c r="B1106" s="13">
        <f>'دیده بان بازار'!B1109</f>
        <v/>
      </c>
      <c r="C1106" s="13">
        <f>'دیده بان بازار'!C1109</f>
        <v/>
      </c>
      <c r="D1106" s="13">
        <f>'دیده بان بازار'!D1109</f>
        <v/>
      </c>
      <c r="E1106" s="14">
        <f>'دیده بان بازار'!E1109</f>
        <v/>
      </c>
      <c r="F1106" s="13">
        <f>'دیده بان بازار'!F1109</f>
        <v/>
      </c>
      <c r="G1106" s="13">
        <f>'دیده بان بازار'!G1109</f>
        <v/>
      </c>
      <c r="H1106" s="13">
        <f>'دیده بان بازار'!H1109</f>
        <v/>
      </c>
      <c r="I1106" s="13">
        <f>'دیده بان بازار'!I1109</f>
        <v/>
      </c>
      <c r="J1106" s="13">
        <f>'دیده بان بازار'!J1109</f>
        <v/>
      </c>
      <c r="K1106" s="13">
        <f>'دیده بان بازار'!K1109</f>
        <v/>
      </c>
      <c r="L1106" s="13">
        <f>'دیده بان بازار'!L1109</f>
        <v/>
      </c>
      <c r="M1106" s="13">
        <f>'دیده بان بازار'!M1109</f>
        <v/>
      </c>
      <c r="N1106" s="13">
        <f>'دیده بان بازار'!N1109</f>
        <v/>
      </c>
      <c r="O1106" s="13">
        <f>'دیده بان بازار'!O1109</f>
        <v/>
      </c>
      <c r="P1106" s="13">
        <f>'دیده بان بازار'!P1109</f>
        <v/>
      </c>
      <c r="Q1106" s="13">
        <f>'دیده بان بازار'!Q1109</f>
        <v/>
      </c>
      <c r="R1106" s="13">
        <f>'دیده بان بازار'!R1109</f>
        <v/>
      </c>
      <c r="S1106" s="13">
        <f>'دیده بان بازار'!S1109</f>
        <v/>
      </c>
      <c r="T1106" s="13">
        <f>'دیده بان بازار'!T1109</f>
        <v/>
      </c>
      <c r="U1106" s="13">
        <f>'دیده بان بازار'!U1109</f>
        <v/>
      </c>
      <c r="V1106" s="13">
        <f>'دیده بان بازار'!V1109</f>
        <v/>
      </c>
      <c r="W1106" s="6">
        <f>'دیده بان بازار'!W1109</f>
        <v/>
      </c>
      <c r="X1106" s="11">
        <f>IFERROR(IF(OR(R1106&lt;=0,W1106&lt;=0,S1106&lt;=0,V1106&lt;=0),0,ROUND((S1106/R1106)/(V1106/W1106),2)),0)</f>
        <v/>
      </c>
      <c r="Y1106" s="11">
        <f>IFERROR(IF(OR(S1106&lt;=0,V1106&lt;=0),0,ROUND(S1106/V1106,2)),0)</f>
        <v/>
      </c>
      <c r="Z1106" s="11">
        <f>IFERROR(J1106-M1106,0)</f>
        <v/>
      </c>
      <c r="AA1106" s="11">
        <f>IFERROR(ROUND(MAX(0,MIN(100,((AB1106*0.2)+(AC1106*0.15)+(AD1106*0.15)+(AE1106*0.1)+(AF1106*0.1)+(AG1106*0.15)+(MIN(Y1106/3,1)*100*0.1)+(AI1106*0.05))*((AH1106/100)*0.25+0.75))),0),0)</f>
        <v/>
      </c>
      <c r="AB1106" s="11">
        <f>ROUND(MAX(0,MIN(100,((M1106+10)/20)*100)),0)</f>
        <v/>
      </c>
      <c r="AC1106" s="11">
        <f>IFERROR(IF(D1106&lt;=0,0,ROUND(COUNTIFS($D$4:$D$3359,"&lt;="&amp;D1106,$D$4:$D$3359,"&gt;0")/COUNTIF($D$4:$D$3359,"&gt;0")*100,0)),0)</f>
        <v/>
      </c>
      <c r="AD1106" s="11">
        <f>IF(E1106&lt;=0,0,ROUND(MAX(0,MIN(100,(LOG10(1+E1106/1000000000)/LOG10(101))*100)),0))</f>
        <v/>
      </c>
      <c r="AE1106" s="11">
        <f>IF(O1106=N1106,50,ROUND(MAX(0,MIN(100,((H1106-N1106)/(O1106-N1106))*100)),0))</f>
        <v/>
      </c>
      <c r="AF1106" s="11">
        <f>ROUND(MAX(0,MIN(100,50+((H1106-K1106)/K1106)*1000)),0)</f>
        <v/>
      </c>
      <c r="AG1106" s="11">
        <f>IFERROR(ROUND(MAX(0,MIN(100,50+25*LN(MAX(0.01,X1106)))),0),25)</f>
        <v/>
      </c>
      <c r="AH1106" s="11">
        <f>ROUND(IF(M1106&lt;=-30,0,IF(M1106&lt;=-20,20,IF(M1106&lt;=-10,50,100))),0)</f>
        <v/>
      </c>
      <c r="AI1106" s="11">
        <f>ROUND(MAX(0,MIN(100,50+(Z1106*10))),0)</f>
        <v/>
      </c>
      <c r="AJ1106" s="11">
        <f>IFERROR(IF(--AA1106&gt;=80,"خرید قوی",IF(--AA1106&gt;=70,"خرید مشروط",IF(--AA1106&gt;=60,"مراقبت",IF(--AA1106&gt;=45,"ضعیف","عدم ورود")))),"")</f>
        <v/>
      </c>
    </row>
    <row r="1107">
      <c r="A1107" s="15">
        <f>'دیده بان بازار'!A1110</f>
        <v/>
      </c>
      <c r="B1107" s="16">
        <f>'دیده بان بازار'!B1110</f>
        <v/>
      </c>
      <c r="C1107" s="16">
        <f>'دیده بان بازار'!C1110</f>
        <v/>
      </c>
      <c r="D1107" s="16">
        <f>'دیده بان بازار'!D1110</f>
        <v/>
      </c>
      <c r="E1107" s="17">
        <f>'دیده بان بازار'!E1110</f>
        <v/>
      </c>
      <c r="F1107" s="16">
        <f>'دیده بان بازار'!F1110</f>
        <v/>
      </c>
      <c r="G1107" s="16">
        <f>'دیده بان بازار'!G1110</f>
        <v/>
      </c>
      <c r="H1107" s="16">
        <f>'دیده بان بازار'!H1110</f>
        <v/>
      </c>
      <c r="I1107" s="16">
        <f>'دیده بان بازار'!I1110</f>
        <v/>
      </c>
      <c r="J1107" s="16">
        <f>'دیده بان بازار'!J1110</f>
        <v/>
      </c>
      <c r="K1107" s="16">
        <f>'دیده بان بازار'!K1110</f>
        <v/>
      </c>
      <c r="L1107" s="16">
        <f>'دیده بان بازار'!L1110</f>
        <v/>
      </c>
      <c r="M1107" s="16">
        <f>'دیده بان بازار'!M1110</f>
        <v/>
      </c>
      <c r="N1107" s="16">
        <f>'دیده بان بازار'!N1110</f>
        <v/>
      </c>
      <c r="O1107" s="16">
        <f>'دیده بان بازار'!O1110</f>
        <v/>
      </c>
      <c r="P1107" s="16">
        <f>'دیده بان بازار'!P1110</f>
        <v/>
      </c>
      <c r="Q1107" s="16">
        <f>'دیده بان بازار'!Q1110</f>
        <v/>
      </c>
      <c r="R1107" s="16">
        <f>'دیده بان بازار'!R1110</f>
        <v/>
      </c>
      <c r="S1107" s="16">
        <f>'دیده بان بازار'!S1110</f>
        <v/>
      </c>
      <c r="T1107" s="16">
        <f>'دیده بان بازار'!T1110</f>
        <v/>
      </c>
      <c r="U1107" s="16">
        <f>'دیده بان بازار'!U1110</f>
        <v/>
      </c>
      <c r="V1107" s="16">
        <f>'دیده بان بازار'!V1110</f>
        <v/>
      </c>
      <c r="W1107" s="7">
        <f>'دیده بان بازار'!W1110</f>
        <v/>
      </c>
      <c r="X1107" s="11">
        <f>IFERROR(IF(OR(R1107&lt;=0,W1107&lt;=0,S1107&lt;=0,V1107&lt;=0),0,ROUND((S1107/R1107)/(V1107/W1107),2)),0)</f>
        <v/>
      </c>
      <c r="Y1107" s="11">
        <f>IFERROR(IF(OR(S1107&lt;=0,V1107&lt;=0),0,ROUND(S1107/V1107,2)),0)</f>
        <v/>
      </c>
      <c r="Z1107" s="11">
        <f>IFERROR(J1107-M1107,0)</f>
        <v/>
      </c>
      <c r="AA1107" s="11">
        <f>IFERROR(ROUND(MAX(0,MIN(100,((AB1107*0.2)+(AC1107*0.15)+(AD1107*0.15)+(AE1107*0.1)+(AF1107*0.1)+(AG1107*0.15)+(MIN(Y1107/3,1)*100*0.1)+(AI1107*0.05))*((AH1107/100)*0.25+0.75))),0),0)</f>
        <v/>
      </c>
      <c r="AB1107" s="11">
        <f>ROUND(MAX(0,MIN(100,((M1107+10)/20)*100)),0)</f>
        <v/>
      </c>
      <c r="AC1107" s="11">
        <f>IFERROR(IF(D1107&lt;=0,0,ROUND(COUNTIFS($D$4:$D$3359,"&lt;="&amp;D1107,$D$4:$D$3359,"&gt;0")/COUNTIF($D$4:$D$3359,"&gt;0")*100,0)),0)</f>
        <v/>
      </c>
      <c r="AD1107" s="11">
        <f>IF(E1107&lt;=0,0,ROUND(MAX(0,MIN(100,(LOG10(1+E1107/1000000000)/LOG10(101))*100)),0))</f>
        <v/>
      </c>
      <c r="AE1107" s="11">
        <f>IF(O1107=N1107,50,ROUND(MAX(0,MIN(100,((H1107-N1107)/(O1107-N1107))*100)),0))</f>
        <v/>
      </c>
      <c r="AF1107" s="11">
        <f>ROUND(MAX(0,MIN(100,50+((H1107-K1107)/K1107)*1000)),0)</f>
        <v/>
      </c>
      <c r="AG1107" s="11">
        <f>IFERROR(ROUND(MAX(0,MIN(100,50+25*LN(MAX(0.01,X1107)))),0),25)</f>
        <v/>
      </c>
      <c r="AH1107" s="11">
        <f>ROUND(IF(M1107&lt;=-30,0,IF(M1107&lt;=-20,20,IF(M1107&lt;=-10,50,100))),0)</f>
        <v/>
      </c>
      <c r="AI1107" s="11">
        <f>ROUND(MAX(0,MIN(100,50+(Z1107*10))),0)</f>
        <v/>
      </c>
      <c r="AJ1107" s="11">
        <f>IFERROR(IF(--AA1107&gt;=80,"خرید قوی",IF(--AA1107&gt;=70,"خرید مشروط",IF(--AA1107&gt;=60,"مراقبت",IF(--AA1107&gt;=45,"ضعیف","عدم ورود")))),"")</f>
        <v/>
      </c>
    </row>
    <row r="1108">
      <c r="A1108" s="12">
        <f>'دیده بان بازار'!A1111</f>
        <v/>
      </c>
      <c r="B1108" s="13">
        <f>'دیده بان بازار'!B1111</f>
        <v/>
      </c>
      <c r="C1108" s="13">
        <f>'دیده بان بازار'!C1111</f>
        <v/>
      </c>
      <c r="D1108" s="13">
        <f>'دیده بان بازار'!D1111</f>
        <v/>
      </c>
      <c r="E1108" s="14">
        <f>'دیده بان بازار'!E1111</f>
        <v/>
      </c>
      <c r="F1108" s="13">
        <f>'دیده بان بازار'!F1111</f>
        <v/>
      </c>
      <c r="G1108" s="13">
        <f>'دیده بان بازار'!G1111</f>
        <v/>
      </c>
      <c r="H1108" s="13">
        <f>'دیده بان بازار'!H1111</f>
        <v/>
      </c>
      <c r="I1108" s="13">
        <f>'دیده بان بازار'!I1111</f>
        <v/>
      </c>
      <c r="J1108" s="13">
        <f>'دیده بان بازار'!J1111</f>
        <v/>
      </c>
      <c r="K1108" s="13">
        <f>'دیده بان بازار'!K1111</f>
        <v/>
      </c>
      <c r="L1108" s="13">
        <f>'دیده بان بازار'!L1111</f>
        <v/>
      </c>
      <c r="M1108" s="13">
        <f>'دیده بان بازار'!M1111</f>
        <v/>
      </c>
      <c r="N1108" s="13">
        <f>'دیده بان بازار'!N1111</f>
        <v/>
      </c>
      <c r="O1108" s="13">
        <f>'دیده بان بازار'!O1111</f>
        <v/>
      </c>
      <c r="P1108" s="13">
        <f>'دیده بان بازار'!P1111</f>
        <v/>
      </c>
      <c r="Q1108" s="13">
        <f>'دیده بان بازار'!Q1111</f>
        <v/>
      </c>
      <c r="R1108" s="13">
        <f>'دیده بان بازار'!R1111</f>
        <v/>
      </c>
      <c r="S1108" s="13">
        <f>'دیده بان بازار'!S1111</f>
        <v/>
      </c>
      <c r="T1108" s="13">
        <f>'دیده بان بازار'!T1111</f>
        <v/>
      </c>
      <c r="U1108" s="13">
        <f>'دیده بان بازار'!U1111</f>
        <v/>
      </c>
      <c r="V1108" s="13">
        <f>'دیده بان بازار'!V1111</f>
        <v/>
      </c>
      <c r="W1108" s="6">
        <f>'دیده بان بازار'!W1111</f>
        <v/>
      </c>
      <c r="X1108" s="11">
        <f>IFERROR(IF(OR(R1108&lt;=0,W1108&lt;=0,S1108&lt;=0,V1108&lt;=0),0,ROUND((S1108/R1108)/(V1108/W1108),2)),0)</f>
        <v/>
      </c>
      <c r="Y1108" s="11">
        <f>IFERROR(IF(OR(S1108&lt;=0,V1108&lt;=0),0,ROUND(S1108/V1108,2)),0)</f>
        <v/>
      </c>
      <c r="Z1108" s="11">
        <f>IFERROR(J1108-M1108,0)</f>
        <v/>
      </c>
      <c r="AA1108" s="11">
        <f>IFERROR(ROUND(MAX(0,MIN(100,((AB1108*0.2)+(AC1108*0.15)+(AD1108*0.15)+(AE1108*0.1)+(AF1108*0.1)+(AG1108*0.15)+(MIN(Y1108/3,1)*100*0.1)+(AI1108*0.05))*((AH1108/100)*0.25+0.75))),0),0)</f>
        <v/>
      </c>
      <c r="AB1108" s="11">
        <f>ROUND(MAX(0,MIN(100,((M1108+10)/20)*100)),0)</f>
        <v/>
      </c>
      <c r="AC1108" s="11">
        <f>IFERROR(IF(D1108&lt;=0,0,ROUND(COUNTIFS($D$4:$D$3359,"&lt;="&amp;D1108,$D$4:$D$3359,"&gt;0")/COUNTIF($D$4:$D$3359,"&gt;0")*100,0)),0)</f>
        <v/>
      </c>
      <c r="AD1108" s="11">
        <f>IF(E1108&lt;=0,0,ROUND(MAX(0,MIN(100,(LOG10(1+E1108/1000000000)/LOG10(101))*100)),0))</f>
        <v/>
      </c>
      <c r="AE1108" s="11">
        <f>IF(O1108=N1108,50,ROUND(MAX(0,MIN(100,((H1108-N1108)/(O1108-N1108))*100)),0))</f>
        <v/>
      </c>
      <c r="AF1108" s="11">
        <f>ROUND(MAX(0,MIN(100,50+((H1108-K1108)/K1108)*1000)),0)</f>
        <v/>
      </c>
      <c r="AG1108" s="11">
        <f>IFERROR(ROUND(MAX(0,MIN(100,50+25*LN(MAX(0.01,X1108)))),0),25)</f>
        <v/>
      </c>
      <c r="AH1108" s="11">
        <f>ROUND(IF(M1108&lt;=-30,0,IF(M1108&lt;=-20,20,IF(M1108&lt;=-10,50,100))),0)</f>
        <v/>
      </c>
      <c r="AI1108" s="11">
        <f>ROUND(MAX(0,MIN(100,50+(Z1108*10))),0)</f>
        <v/>
      </c>
      <c r="AJ1108" s="11">
        <f>IFERROR(IF(--AA1108&gt;=80,"خرید قوی",IF(--AA1108&gt;=70,"خرید مشروط",IF(--AA1108&gt;=60,"مراقبت",IF(--AA1108&gt;=45,"ضعیف","عدم ورود")))),"")</f>
        <v/>
      </c>
    </row>
    <row r="1109">
      <c r="A1109" s="15">
        <f>'دیده بان بازار'!A1112</f>
        <v/>
      </c>
      <c r="B1109" s="16">
        <f>'دیده بان بازار'!B1112</f>
        <v/>
      </c>
      <c r="C1109" s="16">
        <f>'دیده بان بازار'!C1112</f>
        <v/>
      </c>
      <c r="D1109" s="16">
        <f>'دیده بان بازار'!D1112</f>
        <v/>
      </c>
      <c r="E1109" s="17">
        <f>'دیده بان بازار'!E1112</f>
        <v/>
      </c>
      <c r="F1109" s="16">
        <f>'دیده بان بازار'!F1112</f>
        <v/>
      </c>
      <c r="G1109" s="16">
        <f>'دیده بان بازار'!G1112</f>
        <v/>
      </c>
      <c r="H1109" s="16">
        <f>'دیده بان بازار'!H1112</f>
        <v/>
      </c>
      <c r="I1109" s="16">
        <f>'دیده بان بازار'!I1112</f>
        <v/>
      </c>
      <c r="J1109" s="16">
        <f>'دیده بان بازار'!J1112</f>
        <v/>
      </c>
      <c r="K1109" s="16">
        <f>'دیده بان بازار'!K1112</f>
        <v/>
      </c>
      <c r="L1109" s="16">
        <f>'دیده بان بازار'!L1112</f>
        <v/>
      </c>
      <c r="M1109" s="16">
        <f>'دیده بان بازار'!M1112</f>
        <v/>
      </c>
      <c r="N1109" s="16">
        <f>'دیده بان بازار'!N1112</f>
        <v/>
      </c>
      <c r="O1109" s="16">
        <f>'دیده بان بازار'!O1112</f>
        <v/>
      </c>
      <c r="P1109" s="16">
        <f>'دیده بان بازار'!P1112</f>
        <v/>
      </c>
      <c r="Q1109" s="16">
        <f>'دیده بان بازار'!Q1112</f>
        <v/>
      </c>
      <c r="R1109" s="16">
        <f>'دیده بان بازار'!R1112</f>
        <v/>
      </c>
      <c r="S1109" s="16">
        <f>'دیده بان بازار'!S1112</f>
        <v/>
      </c>
      <c r="T1109" s="16">
        <f>'دیده بان بازار'!T1112</f>
        <v/>
      </c>
      <c r="U1109" s="16">
        <f>'دیده بان بازار'!U1112</f>
        <v/>
      </c>
      <c r="V1109" s="16">
        <f>'دیده بان بازار'!V1112</f>
        <v/>
      </c>
      <c r="W1109" s="7">
        <f>'دیده بان بازار'!W1112</f>
        <v/>
      </c>
      <c r="X1109" s="11">
        <f>IFERROR(IF(OR(R1109&lt;=0,W1109&lt;=0,S1109&lt;=0,V1109&lt;=0),0,ROUND((S1109/R1109)/(V1109/W1109),2)),0)</f>
        <v/>
      </c>
      <c r="Y1109" s="11">
        <f>IFERROR(IF(OR(S1109&lt;=0,V1109&lt;=0),0,ROUND(S1109/V1109,2)),0)</f>
        <v/>
      </c>
      <c r="Z1109" s="11">
        <f>IFERROR(J1109-M1109,0)</f>
        <v/>
      </c>
      <c r="AA1109" s="11">
        <f>IFERROR(ROUND(MAX(0,MIN(100,((AB1109*0.2)+(AC1109*0.15)+(AD1109*0.15)+(AE1109*0.1)+(AF1109*0.1)+(AG1109*0.15)+(MIN(Y1109/3,1)*100*0.1)+(AI1109*0.05))*((AH1109/100)*0.25+0.75))),0),0)</f>
        <v/>
      </c>
      <c r="AB1109" s="11">
        <f>ROUND(MAX(0,MIN(100,((M1109+10)/20)*100)),0)</f>
        <v/>
      </c>
      <c r="AC1109" s="11">
        <f>IFERROR(IF(D1109&lt;=0,0,ROUND(COUNTIFS($D$4:$D$3359,"&lt;="&amp;D1109,$D$4:$D$3359,"&gt;0")/COUNTIF($D$4:$D$3359,"&gt;0")*100,0)),0)</f>
        <v/>
      </c>
      <c r="AD1109" s="11">
        <f>IF(E1109&lt;=0,0,ROUND(MAX(0,MIN(100,(LOG10(1+E1109/1000000000)/LOG10(101))*100)),0))</f>
        <v/>
      </c>
      <c r="AE1109" s="11">
        <f>IF(O1109=N1109,50,ROUND(MAX(0,MIN(100,((H1109-N1109)/(O1109-N1109))*100)),0))</f>
        <v/>
      </c>
      <c r="AF1109" s="11">
        <f>ROUND(MAX(0,MIN(100,50+((H1109-K1109)/K1109)*1000)),0)</f>
        <v/>
      </c>
      <c r="AG1109" s="11">
        <f>IFERROR(ROUND(MAX(0,MIN(100,50+25*LN(MAX(0.01,X1109)))),0),25)</f>
        <v/>
      </c>
      <c r="AH1109" s="11">
        <f>ROUND(IF(M1109&lt;=-30,0,IF(M1109&lt;=-20,20,IF(M1109&lt;=-10,50,100))),0)</f>
        <v/>
      </c>
      <c r="AI1109" s="11">
        <f>ROUND(MAX(0,MIN(100,50+(Z1109*10))),0)</f>
        <v/>
      </c>
      <c r="AJ1109" s="11">
        <f>IFERROR(IF(--AA1109&gt;=80,"خرید قوی",IF(--AA1109&gt;=70,"خرید مشروط",IF(--AA1109&gt;=60,"مراقبت",IF(--AA1109&gt;=45,"ضعیف","عدم ورود")))),"")</f>
        <v/>
      </c>
    </row>
    <row r="1110">
      <c r="A1110" s="12">
        <f>'دیده بان بازار'!A1113</f>
        <v/>
      </c>
      <c r="B1110" s="13">
        <f>'دیده بان بازار'!B1113</f>
        <v/>
      </c>
      <c r="C1110" s="13">
        <f>'دیده بان بازار'!C1113</f>
        <v/>
      </c>
      <c r="D1110" s="13">
        <f>'دیده بان بازار'!D1113</f>
        <v/>
      </c>
      <c r="E1110" s="14">
        <f>'دیده بان بازار'!E1113</f>
        <v/>
      </c>
      <c r="F1110" s="13">
        <f>'دیده بان بازار'!F1113</f>
        <v/>
      </c>
      <c r="G1110" s="13">
        <f>'دیده بان بازار'!G1113</f>
        <v/>
      </c>
      <c r="H1110" s="13">
        <f>'دیده بان بازار'!H1113</f>
        <v/>
      </c>
      <c r="I1110" s="13">
        <f>'دیده بان بازار'!I1113</f>
        <v/>
      </c>
      <c r="J1110" s="13">
        <f>'دیده بان بازار'!J1113</f>
        <v/>
      </c>
      <c r="K1110" s="13">
        <f>'دیده بان بازار'!K1113</f>
        <v/>
      </c>
      <c r="L1110" s="13">
        <f>'دیده بان بازار'!L1113</f>
        <v/>
      </c>
      <c r="M1110" s="13">
        <f>'دیده بان بازار'!M1113</f>
        <v/>
      </c>
      <c r="N1110" s="13">
        <f>'دیده بان بازار'!N1113</f>
        <v/>
      </c>
      <c r="O1110" s="13">
        <f>'دیده بان بازار'!O1113</f>
        <v/>
      </c>
      <c r="P1110" s="13">
        <f>'دیده بان بازار'!P1113</f>
        <v/>
      </c>
      <c r="Q1110" s="13">
        <f>'دیده بان بازار'!Q1113</f>
        <v/>
      </c>
      <c r="R1110" s="13">
        <f>'دیده بان بازار'!R1113</f>
        <v/>
      </c>
      <c r="S1110" s="13">
        <f>'دیده بان بازار'!S1113</f>
        <v/>
      </c>
      <c r="T1110" s="13">
        <f>'دیده بان بازار'!T1113</f>
        <v/>
      </c>
      <c r="U1110" s="13">
        <f>'دیده بان بازار'!U1113</f>
        <v/>
      </c>
      <c r="V1110" s="13">
        <f>'دیده بان بازار'!V1113</f>
        <v/>
      </c>
      <c r="W1110" s="6">
        <f>'دیده بان بازار'!W1113</f>
        <v/>
      </c>
      <c r="X1110" s="11">
        <f>IFERROR(IF(OR(R1110&lt;=0,W1110&lt;=0,S1110&lt;=0,V1110&lt;=0),0,ROUND((S1110/R1110)/(V1110/W1110),2)),0)</f>
        <v/>
      </c>
      <c r="Y1110" s="11">
        <f>IFERROR(IF(OR(S1110&lt;=0,V1110&lt;=0),0,ROUND(S1110/V1110,2)),0)</f>
        <v/>
      </c>
      <c r="Z1110" s="11">
        <f>IFERROR(J1110-M1110,0)</f>
        <v/>
      </c>
      <c r="AA1110" s="11">
        <f>IFERROR(ROUND(MAX(0,MIN(100,((AB1110*0.2)+(AC1110*0.15)+(AD1110*0.15)+(AE1110*0.1)+(AF1110*0.1)+(AG1110*0.15)+(MIN(Y1110/3,1)*100*0.1)+(AI1110*0.05))*((AH1110/100)*0.25+0.75))),0),0)</f>
        <v/>
      </c>
      <c r="AB1110" s="11">
        <f>ROUND(MAX(0,MIN(100,((M1110+10)/20)*100)),0)</f>
        <v/>
      </c>
      <c r="AC1110" s="11">
        <f>IFERROR(IF(D1110&lt;=0,0,ROUND(COUNTIFS($D$4:$D$3359,"&lt;="&amp;D1110,$D$4:$D$3359,"&gt;0")/COUNTIF($D$4:$D$3359,"&gt;0")*100,0)),0)</f>
        <v/>
      </c>
      <c r="AD1110" s="11">
        <f>IF(E1110&lt;=0,0,ROUND(MAX(0,MIN(100,(LOG10(1+E1110/1000000000)/LOG10(101))*100)),0))</f>
        <v/>
      </c>
      <c r="AE1110" s="11">
        <f>IF(O1110=N1110,50,ROUND(MAX(0,MIN(100,((H1110-N1110)/(O1110-N1110))*100)),0))</f>
        <v/>
      </c>
      <c r="AF1110" s="11">
        <f>ROUND(MAX(0,MIN(100,50+((H1110-K1110)/K1110)*1000)),0)</f>
        <v/>
      </c>
      <c r="AG1110" s="11">
        <f>IFERROR(ROUND(MAX(0,MIN(100,50+25*LN(MAX(0.01,X1110)))),0),25)</f>
        <v/>
      </c>
      <c r="AH1110" s="11">
        <f>ROUND(IF(M1110&lt;=-30,0,IF(M1110&lt;=-20,20,IF(M1110&lt;=-10,50,100))),0)</f>
        <v/>
      </c>
      <c r="AI1110" s="11">
        <f>ROUND(MAX(0,MIN(100,50+(Z1110*10))),0)</f>
        <v/>
      </c>
      <c r="AJ1110" s="11">
        <f>IFERROR(IF(--AA1110&gt;=80,"خرید قوی",IF(--AA1110&gt;=70,"خرید مشروط",IF(--AA1110&gt;=60,"مراقبت",IF(--AA1110&gt;=45,"ضعیف","عدم ورود")))),"")</f>
        <v/>
      </c>
    </row>
    <row r="1111">
      <c r="A1111" s="15">
        <f>'دیده بان بازار'!A1114</f>
        <v/>
      </c>
      <c r="B1111" s="16">
        <f>'دیده بان بازار'!B1114</f>
        <v/>
      </c>
      <c r="C1111" s="16">
        <f>'دیده بان بازار'!C1114</f>
        <v/>
      </c>
      <c r="D1111" s="16">
        <f>'دیده بان بازار'!D1114</f>
        <v/>
      </c>
      <c r="E1111" s="17">
        <f>'دیده بان بازار'!E1114</f>
        <v/>
      </c>
      <c r="F1111" s="16">
        <f>'دیده بان بازار'!F1114</f>
        <v/>
      </c>
      <c r="G1111" s="16">
        <f>'دیده بان بازار'!G1114</f>
        <v/>
      </c>
      <c r="H1111" s="16">
        <f>'دیده بان بازار'!H1114</f>
        <v/>
      </c>
      <c r="I1111" s="16">
        <f>'دیده بان بازار'!I1114</f>
        <v/>
      </c>
      <c r="J1111" s="16">
        <f>'دیده بان بازار'!J1114</f>
        <v/>
      </c>
      <c r="K1111" s="16">
        <f>'دیده بان بازار'!K1114</f>
        <v/>
      </c>
      <c r="L1111" s="16">
        <f>'دیده بان بازار'!L1114</f>
        <v/>
      </c>
      <c r="M1111" s="16">
        <f>'دیده بان بازار'!M1114</f>
        <v/>
      </c>
      <c r="N1111" s="16">
        <f>'دیده بان بازار'!N1114</f>
        <v/>
      </c>
      <c r="O1111" s="16">
        <f>'دیده بان بازار'!O1114</f>
        <v/>
      </c>
      <c r="P1111" s="16">
        <f>'دیده بان بازار'!P1114</f>
        <v/>
      </c>
      <c r="Q1111" s="16">
        <f>'دیده بان بازار'!Q1114</f>
        <v/>
      </c>
      <c r="R1111" s="16">
        <f>'دیده بان بازار'!R1114</f>
        <v/>
      </c>
      <c r="S1111" s="16">
        <f>'دیده بان بازار'!S1114</f>
        <v/>
      </c>
      <c r="T1111" s="16">
        <f>'دیده بان بازار'!T1114</f>
        <v/>
      </c>
      <c r="U1111" s="16">
        <f>'دیده بان بازار'!U1114</f>
        <v/>
      </c>
      <c r="V1111" s="16">
        <f>'دیده بان بازار'!V1114</f>
        <v/>
      </c>
      <c r="W1111" s="7">
        <f>'دیده بان بازار'!W1114</f>
        <v/>
      </c>
      <c r="X1111" s="11">
        <f>IFERROR(IF(OR(R1111&lt;=0,W1111&lt;=0,S1111&lt;=0,V1111&lt;=0),0,ROUND((S1111/R1111)/(V1111/W1111),2)),0)</f>
        <v/>
      </c>
      <c r="Y1111" s="11">
        <f>IFERROR(IF(OR(S1111&lt;=0,V1111&lt;=0),0,ROUND(S1111/V1111,2)),0)</f>
        <v/>
      </c>
      <c r="Z1111" s="11">
        <f>IFERROR(J1111-M1111,0)</f>
        <v/>
      </c>
      <c r="AA1111" s="11">
        <f>IFERROR(ROUND(MAX(0,MIN(100,((AB1111*0.2)+(AC1111*0.15)+(AD1111*0.15)+(AE1111*0.1)+(AF1111*0.1)+(AG1111*0.15)+(MIN(Y1111/3,1)*100*0.1)+(AI1111*0.05))*((AH1111/100)*0.25+0.75))),0),0)</f>
        <v/>
      </c>
      <c r="AB1111" s="11">
        <f>ROUND(MAX(0,MIN(100,((M1111+10)/20)*100)),0)</f>
        <v/>
      </c>
      <c r="AC1111" s="11">
        <f>IFERROR(IF(D1111&lt;=0,0,ROUND(COUNTIFS($D$4:$D$3359,"&lt;="&amp;D1111,$D$4:$D$3359,"&gt;0")/COUNTIF($D$4:$D$3359,"&gt;0")*100,0)),0)</f>
        <v/>
      </c>
      <c r="AD1111" s="11">
        <f>IF(E1111&lt;=0,0,ROUND(MAX(0,MIN(100,(LOG10(1+E1111/1000000000)/LOG10(101))*100)),0))</f>
        <v/>
      </c>
      <c r="AE1111" s="11">
        <f>IF(O1111=N1111,50,ROUND(MAX(0,MIN(100,((H1111-N1111)/(O1111-N1111))*100)),0))</f>
        <v/>
      </c>
      <c r="AF1111" s="11">
        <f>ROUND(MAX(0,MIN(100,50+((H1111-K1111)/K1111)*1000)),0)</f>
        <v/>
      </c>
      <c r="AG1111" s="11">
        <f>IFERROR(ROUND(MAX(0,MIN(100,50+25*LN(MAX(0.01,X1111)))),0),25)</f>
        <v/>
      </c>
      <c r="AH1111" s="11">
        <f>ROUND(IF(M1111&lt;=-30,0,IF(M1111&lt;=-20,20,IF(M1111&lt;=-10,50,100))),0)</f>
        <v/>
      </c>
      <c r="AI1111" s="11">
        <f>ROUND(MAX(0,MIN(100,50+(Z1111*10))),0)</f>
        <v/>
      </c>
      <c r="AJ1111" s="11">
        <f>IFERROR(IF(--AA1111&gt;=80,"خرید قوی",IF(--AA1111&gt;=70,"خرید مشروط",IF(--AA1111&gt;=60,"مراقبت",IF(--AA1111&gt;=45,"ضعیف","عدم ورود")))),"")</f>
        <v/>
      </c>
    </row>
    <row r="1112">
      <c r="A1112" s="15">
        <f>'دیده بان بازار'!A1115</f>
        <v/>
      </c>
      <c r="B1112" s="16">
        <f>'دیده بان بازار'!B1115</f>
        <v/>
      </c>
      <c r="C1112" s="16">
        <f>'دیده بان بازار'!C1115</f>
        <v/>
      </c>
      <c r="D1112" s="16">
        <f>'دیده بان بازار'!D1115</f>
        <v/>
      </c>
      <c r="E1112" s="17">
        <f>'دیده بان بازار'!E1115</f>
        <v/>
      </c>
      <c r="F1112" s="16">
        <f>'دیده بان بازار'!F1115</f>
        <v/>
      </c>
      <c r="G1112" s="16">
        <f>'دیده بان بازار'!G1115</f>
        <v/>
      </c>
      <c r="H1112" s="16">
        <f>'دیده بان بازار'!H1115</f>
        <v/>
      </c>
      <c r="I1112" s="16">
        <f>'دیده بان بازار'!I1115</f>
        <v/>
      </c>
      <c r="J1112" s="16">
        <f>'دیده بان بازار'!J1115</f>
        <v/>
      </c>
      <c r="K1112" s="16">
        <f>'دیده بان بازار'!K1115</f>
        <v/>
      </c>
      <c r="L1112" s="16">
        <f>'دیده بان بازار'!L1115</f>
        <v/>
      </c>
      <c r="M1112" s="16">
        <f>'دیده بان بازار'!M1115</f>
        <v/>
      </c>
      <c r="N1112" s="16">
        <f>'دیده بان بازار'!N1115</f>
        <v/>
      </c>
      <c r="O1112" s="16">
        <f>'دیده بان بازار'!O1115</f>
        <v/>
      </c>
      <c r="P1112" s="16">
        <f>'دیده بان بازار'!P1115</f>
        <v/>
      </c>
      <c r="Q1112" s="16">
        <f>'دیده بان بازار'!Q1115</f>
        <v/>
      </c>
      <c r="R1112" s="16">
        <f>'دیده بان بازار'!R1115</f>
        <v/>
      </c>
      <c r="S1112" s="16">
        <f>'دیده بان بازار'!S1115</f>
        <v/>
      </c>
      <c r="T1112" s="16">
        <f>'دیده بان بازار'!T1115</f>
        <v/>
      </c>
      <c r="U1112" s="16">
        <f>'دیده بان بازار'!U1115</f>
        <v/>
      </c>
      <c r="V1112" s="16">
        <f>'دیده بان بازار'!V1115</f>
        <v/>
      </c>
      <c r="W1112" s="7">
        <f>'دیده بان بازار'!W1115</f>
        <v/>
      </c>
      <c r="X1112" s="11">
        <f>IFERROR(IF(OR(R1112&lt;=0,W1112&lt;=0,S1112&lt;=0,V1112&lt;=0),0,ROUND((S1112/R1112)/(V1112/W1112),2)),0)</f>
        <v/>
      </c>
      <c r="Y1112" s="11">
        <f>IFERROR(IF(OR(S1112&lt;=0,V1112&lt;=0),0,ROUND(S1112/V1112,2)),0)</f>
        <v/>
      </c>
      <c r="Z1112" s="11">
        <f>IFERROR(J1112-M1112,0)</f>
        <v/>
      </c>
      <c r="AA1112" s="11">
        <f>IFERROR(ROUND(MAX(0,MIN(100,((AB1112*0.2)+(AC1112*0.15)+(AD1112*0.15)+(AE1112*0.1)+(AF1112*0.1)+(AG1112*0.15)+(MIN(Y1112/3,1)*100*0.1)+(AI1112*0.05))*((AH1112/100)*0.25+0.75))),0),0)</f>
        <v/>
      </c>
      <c r="AB1112" s="11">
        <f>ROUND(MAX(0,MIN(100,((M1112+10)/20)*100)),0)</f>
        <v/>
      </c>
      <c r="AC1112" s="11">
        <f>IFERROR(IF(D1112&lt;=0,0,ROUND(COUNTIFS($D$4:$D$3359,"&lt;="&amp;D1112,$D$4:$D$3359,"&gt;0")/COUNTIF($D$4:$D$3359,"&gt;0")*100,0)),0)</f>
        <v/>
      </c>
      <c r="AD1112" s="11">
        <f>IF(E1112&lt;=0,0,ROUND(MAX(0,MIN(100,(LOG10(1+E1112/1000000000)/LOG10(101))*100)),0))</f>
        <v/>
      </c>
      <c r="AE1112" s="11">
        <f>IF(O1112=N1112,50,ROUND(MAX(0,MIN(100,((H1112-N1112)/(O1112-N1112))*100)),0))</f>
        <v/>
      </c>
      <c r="AF1112" s="11">
        <f>ROUND(MAX(0,MIN(100,50+((H1112-K1112)/K1112)*1000)),0)</f>
        <v/>
      </c>
      <c r="AG1112" s="11">
        <f>IFERROR(ROUND(MAX(0,MIN(100,50+25*LN(MAX(0.01,X1112)))),0),25)</f>
        <v/>
      </c>
      <c r="AH1112" s="11">
        <f>ROUND(IF(M1112&lt;=-30,0,IF(M1112&lt;=-20,20,IF(M1112&lt;=-10,50,100))),0)</f>
        <v/>
      </c>
      <c r="AI1112" s="11">
        <f>ROUND(MAX(0,MIN(100,50+(Z1112*10))),0)</f>
        <v/>
      </c>
      <c r="AJ1112" s="11">
        <f>IFERROR(IF(--AA1112&gt;=80,"خرید قوی",IF(--AA1112&gt;=70,"خرید مشروط",IF(--AA1112&gt;=60,"مراقبت",IF(--AA1112&gt;=45,"ضعیف","عدم ورود")))),"")</f>
        <v/>
      </c>
    </row>
    <row r="1113">
      <c r="A1113" s="12">
        <f>'دیده بان بازار'!A1116</f>
        <v/>
      </c>
      <c r="B1113" s="13">
        <f>'دیده بان بازار'!B1116</f>
        <v/>
      </c>
      <c r="C1113" s="13">
        <f>'دیده بان بازار'!C1116</f>
        <v/>
      </c>
      <c r="D1113" s="13">
        <f>'دیده بان بازار'!D1116</f>
        <v/>
      </c>
      <c r="E1113" s="14">
        <f>'دیده بان بازار'!E1116</f>
        <v/>
      </c>
      <c r="F1113" s="13">
        <f>'دیده بان بازار'!F1116</f>
        <v/>
      </c>
      <c r="G1113" s="13">
        <f>'دیده بان بازار'!G1116</f>
        <v/>
      </c>
      <c r="H1113" s="13">
        <f>'دیده بان بازار'!H1116</f>
        <v/>
      </c>
      <c r="I1113" s="13">
        <f>'دیده بان بازار'!I1116</f>
        <v/>
      </c>
      <c r="J1113" s="13">
        <f>'دیده بان بازار'!J1116</f>
        <v/>
      </c>
      <c r="K1113" s="13">
        <f>'دیده بان بازار'!K1116</f>
        <v/>
      </c>
      <c r="L1113" s="13">
        <f>'دیده بان بازار'!L1116</f>
        <v/>
      </c>
      <c r="M1113" s="13">
        <f>'دیده بان بازار'!M1116</f>
        <v/>
      </c>
      <c r="N1113" s="13">
        <f>'دیده بان بازار'!N1116</f>
        <v/>
      </c>
      <c r="O1113" s="13">
        <f>'دیده بان بازار'!O1116</f>
        <v/>
      </c>
      <c r="P1113" s="13">
        <f>'دیده بان بازار'!P1116</f>
        <v/>
      </c>
      <c r="Q1113" s="13">
        <f>'دیده بان بازار'!Q1116</f>
        <v/>
      </c>
      <c r="R1113" s="13">
        <f>'دیده بان بازار'!R1116</f>
        <v/>
      </c>
      <c r="S1113" s="13">
        <f>'دیده بان بازار'!S1116</f>
        <v/>
      </c>
      <c r="T1113" s="13">
        <f>'دیده بان بازار'!T1116</f>
        <v/>
      </c>
      <c r="U1113" s="13">
        <f>'دیده بان بازار'!U1116</f>
        <v/>
      </c>
      <c r="V1113" s="13">
        <f>'دیده بان بازار'!V1116</f>
        <v/>
      </c>
      <c r="W1113" s="6">
        <f>'دیده بان بازار'!W1116</f>
        <v/>
      </c>
      <c r="X1113" s="11">
        <f>IFERROR(IF(OR(R1113&lt;=0,W1113&lt;=0,S1113&lt;=0,V1113&lt;=0),0,ROUND((S1113/R1113)/(V1113/W1113),2)),0)</f>
        <v/>
      </c>
      <c r="Y1113" s="11">
        <f>IFERROR(IF(OR(S1113&lt;=0,V1113&lt;=0),0,ROUND(S1113/V1113,2)),0)</f>
        <v/>
      </c>
      <c r="Z1113" s="11">
        <f>IFERROR(J1113-M1113,0)</f>
        <v/>
      </c>
      <c r="AA1113" s="11">
        <f>IFERROR(ROUND(MAX(0,MIN(100,((AB1113*0.2)+(AC1113*0.15)+(AD1113*0.15)+(AE1113*0.1)+(AF1113*0.1)+(AG1113*0.15)+(MIN(Y1113/3,1)*100*0.1)+(AI1113*0.05))*((AH1113/100)*0.25+0.75))),0),0)</f>
        <v/>
      </c>
      <c r="AB1113" s="11">
        <f>ROUND(MAX(0,MIN(100,((M1113+10)/20)*100)),0)</f>
        <v/>
      </c>
      <c r="AC1113" s="11">
        <f>IFERROR(IF(D1113&lt;=0,0,ROUND(COUNTIFS($D$4:$D$3359,"&lt;="&amp;D1113,$D$4:$D$3359,"&gt;0")/COUNTIF($D$4:$D$3359,"&gt;0")*100,0)),0)</f>
        <v/>
      </c>
      <c r="AD1113" s="11">
        <f>IF(E1113&lt;=0,0,ROUND(MAX(0,MIN(100,(LOG10(1+E1113/1000000000)/LOG10(101))*100)),0))</f>
        <v/>
      </c>
      <c r="AE1113" s="11">
        <f>IF(O1113=N1113,50,ROUND(MAX(0,MIN(100,((H1113-N1113)/(O1113-N1113))*100)),0))</f>
        <v/>
      </c>
      <c r="AF1113" s="11">
        <f>ROUND(MAX(0,MIN(100,50+((H1113-K1113)/K1113)*1000)),0)</f>
        <v/>
      </c>
      <c r="AG1113" s="11">
        <f>IFERROR(ROUND(MAX(0,MIN(100,50+25*LN(MAX(0.01,X1113)))),0),25)</f>
        <v/>
      </c>
      <c r="AH1113" s="11">
        <f>ROUND(IF(M1113&lt;=-30,0,IF(M1113&lt;=-20,20,IF(M1113&lt;=-10,50,100))),0)</f>
        <v/>
      </c>
      <c r="AI1113" s="11">
        <f>ROUND(MAX(0,MIN(100,50+(Z1113*10))),0)</f>
        <v/>
      </c>
      <c r="AJ1113" s="11">
        <f>IFERROR(IF(--AA1113&gt;=80,"خرید قوی",IF(--AA1113&gt;=70,"خرید مشروط",IF(--AA1113&gt;=60,"مراقبت",IF(--AA1113&gt;=45,"ضعیف","عدم ورود")))),"")</f>
        <v/>
      </c>
    </row>
    <row r="1114">
      <c r="A1114" s="15">
        <f>'دیده بان بازار'!A1117</f>
        <v/>
      </c>
      <c r="B1114" s="16">
        <f>'دیده بان بازار'!B1117</f>
        <v/>
      </c>
      <c r="C1114" s="16">
        <f>'دیده بان بازار'!C1117</f>
        <v/>
      </c>
      <c r="D1114" s="16">
        <f>'دیده بان بازار'!D1117</f>
        <v/>
      </c>
      <c r="E1114" s="17">
        <f>'دیده بان بازار'!E1117</f>
        <v/>
      </c>
      <c r="F1114" s="16">
        <f>'دیده بان بازار'!F1117</f>
        <v/>
      </c>
      <c r="G1114" s="16">
        <f>'دیده بان بازار'!G1117</f>
        <v/>
      </c>
      <c r="H1114" s="16">
        <f>'دیده بان بازار'!H1117</f>
        <v/>
      </c>
      <c r="I1114" s="16">
        <f>'دیده بان بازار'!I1117</f>
        <v/>
      </c>
      <c r="J1114" s="16">
        <f>'دیده بان بازار'!J1117</f>
        <v/>
      </c>
      <c r="K1114" s="16">
        <f>'دیده بان بازار'!K1117</f>
        <v/>
      </c>
      <c r="L1114" s="16">
        <f>'دیده بان بازار'!L1117</f>
        <v/>
      </c>
      <c r="M1114" s="16">
        <f>'دیده بان بازار'!M1117</f>
        <v/>
      </c>
      <c r="N1114" s="16">
        <f>'دیده بان بازار'!N1117</f>
        <v/>
      </c>
      <c r="O1114" s="16">
        <f>'دیده بان بازار'!O1117</f>
        <v/>
      </c>
      <c r="P1114" s="16">
        <f>'دیده بان بازار'!P1117</f>
        <v/>
      </c>
      <c r="Q1114" s="16">
        <f>'دیده بان بازار'!Q1117</f>
        <v/>
      </c>
      <c r="R1114" s="16">
        <f>'دیده بان بازار'!R1117</f>
        <v/>
      </c>
      <c r="S1114" s="16">
        <f>'دیده بان بازار'!S1117</f>
        <v/>
      </c>
      <c r="T1114" s="16">
        <f>'دیده بان بازار'!T1117</f>
        <v/>
      </c>
      <c r="U1114" s="16">
        <f>'دیده بان بازار'!U1117</f>
        <v/>
      </c>
      <c r="V1114" s="16">
        <f>'دیده بان بازار'!V1117</f>
        <v/>
      </c>
      <c r="W1114" s="7">
        <f>'دیده بان بازار'!W1117</f>
        <v/>
      </c>
      <c r="X1114" s="11">
        <f>IFERROR(IF(OR(R1114&lt;=0,W1114&lt;=0,S1114&lt;=0,V1114&lt;=0),0,ROUND((S1114/R1114)/(V1114/W1114),2)),0)</f>
        <v/>
      </c>
      <c r="Y1114" s="11">
        <f>IFERROR(IF(OR(S1114&lt;=0,V1114&lt;=0),0,ROUND(S1114/V1114,2)),0)</f>
        <v/>
      </c>
      <c r="Z1114" s="11">
        <f>IFERROR(J1114-M1114,0)</f>
        <v/>
      </c>
      <c r="AA1114" s="11">
        <f>IFERROR(ROUND(MAX(0,MIN(100,((AB1114*0.2)+(AC1114*0.15)+(AD1114*0.15)+(AE1114*0.1)+(AF1114*0.1)+(AG1114*0.15)+(MIN(Y1114/3,1)*100*0.1)+(AI1114*0.05))*((AH1114/100)*0.25+0.75))),0),0)</f>
        <v/>
      </c>
      <c r="AB1114" s="11">
        <f>ROUND(MAX(0,MIN(100,((M1114+10)/20)*100)),0)</f>
        <v/>
      </c>
      <c r="AC1114" s="11">
        <f>IFERROR(IF(D1114&lt;=0,0,ROUND(COUNTIFS($D$4:$D$3359,"&lt;="&amp;D1114,$D$4:$D$3359,"&gt;0")/COUNTIF($D$4:$D$3359,"&gt;0")*100,0)),0)</f>
        <v/>
      </c>
      <c r="AD1114" s="11">
        <f>IF(E1114&lt;=0,0,ROUND(MAX(0,MIN(100,(LOG10(1+E1114/1000000000)/LOG10(101))*100)),0))</f>
        <v/>
      </c>
      <c r="AE1114" s="11">
        <f>IF(O1114=N1114,50,ROUND(MAX(0,MIN(100,((H1114-N1114)/(O1114-N1114))*100)),0))</f>
        <v/>
      </c>
      <c r="AF1114" s="11">
        <f>ROUND(MAX(0,MIN(100,50+((H1114-K1114)/K1114)*1000)),0)</f>
        <v/>
      </c>
      <c r="AG1114" s="11">
        <f>IFERROR(ROUND(MAX(0,MIN(100,50+25*LN(MAX(0.01,X1114)))),0),25)</f>
        <v/>
      </c>
      <c r="AH1114" s="11">
        <f>ROUND(IF(M1114&lt;=-30,0,IF(M1114&lt;=-20,20,IF(M1114&lt;=-10,50,100))),0)</f>
        <v/>
      </c>
      <c r="AI1114" s="11">
        <f>ROUND(MAX(0,MIN(100,50+(Z1114*10))),0)</f>
        <v/>
      </c>
      <c r="AJ1114" s="11">
        <f>IFERROR(IF(--AA1114&gt;=80,"خرید قوی",IF(--AA1114&gt;=70,"خرید مشروط",IF(--AA1114&gt;=60,"مراقبت",IF(--AA1114&gt;=45,"ضعیف","عدم ورود")))),"")</f>
        <v/>
      </c>
    </row>
    <row r="1115">
      <c r="A1115" s="12">
        <f>'دیده بان بازار'!A1118</f>
        <v/>
      </c>
      <c r="B1115" s="13">
        <f>'دیده بان بازار'!B1118</f>
        <v/>
      </c>
      <c r="C1115" s="13">
        <f>'دیده بان بازار'!C1118</f>
        <v/>
      </c>
      <c r="D1115" s="13">
        <f>'دیده بان بازار'!D1118</f>
        <v/>
      </c>
      <c r="E1115" s="14">
        <f>'دیده بان بازار'!E1118</f>
        <v/>
      </c>
      <c r="F1115" s="13">
        <f>'دیده بان بازار'!F1118</f>
        <v/>
      </c>
      <c r="G1115" s="13">
        <f>'دیده بان بازار'!G1118</f>
        <v/>
      </c>
      <c r="H1115" s="13">
        <f>'دیده بان بازار'!H1118</f>
        <v/>
      </c>
      <c r="I1115" s="13">
        <f>'دیده بان بازار'!I1118</f>
        <v/>
      </c>
      <c r="J1115" s="13">
        <f>'دیده بان بازار'!J1118</f>
        <v/>
      </c>
      <c r="K1115" s="13">
        <f>'دیده بان بازار'!K1118</f>
        <v/>
      </c>
      <c r="L1115" s="13">
        <f>'دیده بان بازار'!L1118</f>
        <v/>
      </c>
      <c r="M1115" s="13">
        <f>'دیده بان بازار'!M1118</f>
        <v/>
      </c>
      <c r="N1115" s="13">
        <f>'دیده بان بازار'!N1118</f>
        <v/>
      </c>
      <c r="O1115" s="13">
        <f>'دیده بان بازار'!O1118</f>
        <v/>
      </c>
      <c r="P1115" s="13">
        <f>'دیده بان بازار'!P1118</f>
        <v/>
      </c>
      <c r="Q1115" s="13">
        <f>'دیده بان بازار'!Q1118</f>
        <v/>
      </c>
      <c r="R1115" s="13">
        <f>'دیده بان بازار'!R1118</f>
        <v/>
      </c>
      <c r="S1115" s="13">
        <f>'دیده بان بازار'!S1118</f>
        <v/>
      </c>
      <c r="T1115" s="13">
        <f>'دیده بان بازار'!T1118</f>
        <v/>
      </c>
      <c r="U1115" s="13">
        <f>'دیده بان بازار'!U1118</f>
        <v/>
      </c>
      <c r="V1115" s="13">
        <f>'دیده بان بازار'!V1118</f>
        <v/>
      </c>
      <c r="W1115" s="6">
        <f>'دیده بان بازار'!W1118</f>
        <v/>
      </c>
      <c r="X1115" s="11">
        <f>IFERROR(IF(OR(R1115&lt;=0,W1115&lt;=0,S1115&lt;=0,V1115&lt;=0),0,ROUND((S1115/R1115)/(V1115/W1115),2)),0)</f>
        <v/>
      </c>
      <c r="Y1115" s="11">
        <f>IFERROR(IF(OR(S1115&lt;=0,V1115&lt;=0),0,ROUND(S1115/V1115,2)),0)</f>
        <v/>
      </c>
      <c r="Z1115" s="11">
        <f>IFERROR(J1115-M1115,0)</f>
        <v/>
      </c>
      <c r="AA1115" s="11">
        <f>IFERROR(ROUND(MAX(0,MIN(100,((AB1115*0.2)+(AC1115*0.15)+(AD1115*0.15)+(AE1115*0.1)+(AF1115*0.1)+(AG1115*0.15)+(MIN(Y1115/3,1)*100*0.1)+(AI1115*0.05))*((AH1115/100)*0.25+0.75))),0),0)</f>
        <v/>
      </c>
      <c r="AB1115" s="11">
        <f>ROUND(MAX(0,MIN(100,((M1115+10)/20)*100)),0)</f>
        <v/>
      </c>
      <c r="AC1115" s="11">
        <f>IFERROR(IF(D1115&lt;=0,0,ROUND(COUNTIFS($D$4:$D$3359,"&lt;="&amp;D1115,$D$4:$D$3359,"&gt;0")/COUNTIF($D$4:$D$3359,"&gt;0")*100,0)),0)</f>
        <v/>
      </c>
      <c r="AD1115" s="11">
        <f>IF(E1115&lt;=0,0,ROUND(MAX(0,MIN(100,(LOG10(1+E1115/1000000000)/LOG10(101))*100)),0))</f>
        <v/>
      </c>
      <c r="AE1115" s="11">
        <f>IF(O1115=N1115,50,ROUND(MAX(0,MIN(100,((H1115-N1115)/(O1115-N1115))*100)),0))</f>
        <v/>
      </c>
      <c r="AF1115" s="11">
        <f>ROUND(MAX(0,MIN(100,50+((H1115-K1115)/K1115)*1000)),0)</f>
        <v/>
      </c>
      <c r="AG1115" s="11">
        <f>IFERROR(ROUND(MAX(0,MIN(100,50+25*LN(MAX(0.01,X1115)))),0),25)</f>
        <v/>
      </c>
      <c r="AH1115" s="11">
        <f>ROUND(IF(M1115&lt;=-30,0,IF(M1115&lt;=-20,20,IF(M1115&lt;=-10,50,100))),0)</f>
        <v/>
      </c>
      <c r="AI1115" s="11">
        <f>ROUND(MAX(0,MIN(100,50+(Z1115*10))),0)</f>
        <v/>
      </c>
      <c r="AJ1115" s="11">
        <f>IFERROR(IF(--AA1115&gt;=80,"خرید قوی",IF(--AA1115&gt;=70,"خرید مشروط",IF(--AA1115&gt;=60,"مراقبت",IF(--AA1115&gt;=45,"ضعیف","عدم ورود")))),"")</f>
        <v/>
      </c>
    </row>
    <row r="1116">
      <c r="A1116" s="15">
        <f>'دیده بان بازار'!A1119</f>
        <v/>
      </c>
      <c r="B1116" s="16">
        <f>'دیده بان بازار'!B1119</f>
        <v/>
      </c>
      <c r="C1116" s="16">
        <f>'دیده بان بازار'!C1119</f>
        <v/>
      </c>
      <c r="D1116" s="16">
        <f>'دیده بان بازار'!D1119</f>
        <v/>
      </c>
      <c r="E1116" s="17">
        <f>'دیده بان بازار'!E1119</f>
        <v/>
      </c>
      <c r="F1116" s="16">
        <f>'دیده بان بازار'!F1119</f>
        <v/>
      </c>
      <c r="G1116" s="16">
        <f>'دیده بان بازار'!G1119</f>
        <v/>
      </c>
      <c r="H1116" s="16">
        <f>'دیده بان بازار'!H1119</f>
        <v/>
      </c>
      <c r="I1116" s="16">
        <f>'دیده بان بازار'!I1119</f>
        <v/>
      </c>
      <c r="J1116" s="16">
        <f>'دیده بان بازار'!J1119</f>
        <v/>
      </c>
      <c r="K1116" s="16">
        <f>'دیده بان بازار'!K1119</f>
        <v/>
      </c>
      <c r="L1116" s="16">
        <f>'دیده بان بازار'!L1119</f>
        <v/>
      </c>
      <c r="M1116" s="16">
        <f>'دیده بان بازار'!M1119</f>
        <v/>
      </c>
      <c r="N1116" s="16">
        <f>'دیده بان بازار'!N1119</f>
        <v/>
      </c>
      <c r="O1116" s="16">
        <f>'دیده بان بازار'!O1119</f>
        <v/>
      </c>
      <c r="P1116" s="16">
        <f>'دیده بان بازار'!P1119</f>
        <v/>
      </c>
      <c r="Q1116" s="16">
        <f>'دیده بان بازار'!Q1119</f>
        <v/>
      </c>
      <c r="R1116" s="16">
        <f>'دیده بان بازار'!R1119</f>
        <v/>
      </c>
      <c r="S1116" s="16">
        <f>'دیده بان بازار'!S1119</f>
        <v/>
      </c>
      <c r="T1116" s="16">
        <f>'دیده بان بازار'!T1119</f>
        <v/>
      </c>
      <c r="U1116" s="16">
        <f>'دیده بان بازار'!U1119</f>
        <v/>
      </c>
      <c r="V1116" s="16">
        <f>'دیده بان بازار'!V1119</f>
        <v/>
      </c>
      <c r="W1116" s="7">
        <f>'دیده بان بازار'!W1119</f>
        <v/>
      </c>
      <c r="X1116" s="11">
        <f>IFERROR(IF(OR(R1116&lt;=0,W1116&lt;=0,S1116&lt;=0,V1116&lt;=0),0,ROUND((S1116/R1116)/(V1116/W1116),2)),0)</f>
        <v/>
      </c>
      <c r="Y1116" s="11">
        <f>IFERROR(IF(OR(S1116&lt;=0,V1116&lt;=0),0,ROUND(S1116/V1116,2)),0)</f>
        <v/>
      </c>
      <c r="Z1116" s="11">
        <f>IFERROR(J1116-M1116,0)</f>
        <v/>
      </c>
      <c r="AA1116" s="11">
        <f>IFERROR(ROUND(MAX(0,MIN(100,((AB1116*0.2)+(AC1116*0.15)+(AD1116*0.15)+(AE1116*0.1)+(AF1116*0.1)+(AG1116*0.15)+(MIN(Y1116/3,1)*100*0.1)+(AI1116*0.05))*((AH1116/100)*0.25+0.75))),0),0)</f>
        <v/>
      </c>
      <c r="AB1116" s="11">
        <f>ROUND(MAX(0,MIN(100,((M1116+10)/20)*100)),0)</f>
        <v/>
      </c>
      <c r="AC1116" s="11">
        <f>IFERROR(IF(D1116&lt;=0,0,ROUND(COUNTIFS($D$4:$D$3359,"&lt;="&amp;D1116,$D$4:$D$3359,"&gt;0")/COUNTIF($D$4:$D$3359,"&gt;0")*100,0)),0)</f>
        <v/>
      </c>
      <c r="AD1116" s="11">
        <f>IF(E1116&lt;=0,0,ROUND(MAX(0,MIN(100,(LOG10(1+E1116/1000000000)/LOG10(101))*100)),0))</f>
        <v/>
      </c>
      <c r="AE1116" s="11">
        <f>IF(O1116=N1116,50,ROUND(MAX(0,MIN(100,((H1116-N1116)/(O1116-N1116))*100)),0))</f>
        <v/>
      </c>
      <c r="AF1116" s="11">
        <f>ROUND(MAX(0,MIN(100,50+((H1116-K1116)/K1116)*1000)),0)</f>
        <v/>
      </c>
      <c r="AG1116" s="11">
        <f>IFERROR(ROUND(MAX(0,MIN(100,50+25*LN(MAX(0.01,X1116)))),0),25)</f>
        <v/>
      </c>
      <c r="AH1116" s="11">
        <f>ROUND(IF(M1116&lt;=-30,0,IF(M1116&lt;=-20,20,IF(M1116&lt;=-10,50,100))),0)</f>
        <v/>
      </c>
      <c r="AI1116" s="11">
        <f>ROUND(MAX(0,MIN(100,50+(Z1116*10))),0)</f>
        <v/>
      </c>
      <c r="AJ1116" s="11">
        <f>IFERROR(IF(--AA1116&gt;=80,"خرید قوی",IF(--AA1116&gt;=70,"خرید مشروط",IF(--AA1116&gt;=60,"مراقبت",IF(--AA1116&gt;=45,"ضعیف","عدم ورود")))),"")</f>
        <v/>
      </c>
    </row>
    <row r="1117">
      <c r="A1117" s="12">
        <f>'دیده بان بازار'!A1120</f>
        <v/>
      </c>
      <c r="B1117" s="13">
        <f>'دیده بان بازار'!B1120</f>
        <v/>
      </c>
      <c r="C1117" s="13">
        <f>'دیده بان بازار'!C1120</f>
        <v/>
      </c>
      <c r="D1117" s="13">
        <f>'دیده بان بازار'!D1120</f>
        <v/>
      </c>
      <c r="E1117" s="14">
        <f>'دیده بان بازار'!E1120</f>
        <v/>
      </c>
      <c r="F1117" s="13">
        <f>'دیده بان بازار'!F1120</f>
        <v/>
      </c>
      <c r="G1117" s="13">
        <f>'دیده بان بازار'!G1120</f>
        <v/>
      </c>
      <c r="H1117" s="13">
        <f>'دیده بان بازار'!H1120</f>
        <v/>
      </c>
      <c r="I1117" s="13">
        <f>'دیده بان بازار'!I1120</f>
        <v/>
      </c>
      <c r="J1117" s="13">
        <f>'دیده بان بازار'!J1120</f>
        <v/>
      </c>
      <c r="K1117" s="13">
        <f>'دیده بان بازار'!K1120</f>
        <v/>
      </c>
      <c r="L1117" s="13">
        <f>'دیده بان بازار'!L1120</f>
        <v/>
      </c>
      <c r="M1117" s="13">
        <f>'دیده بان بازار'!M1120</f>
        <v/>
      </c>
      <c r="N1117" s="13">
        <f>'دیده بان بازار'!N1120</f>
        <v/>
      </c>
      <c r="O1117" s="13">
        <f>'دیده بان بازار'!O1120</f>
        <v/>
      </c>
      <c r="P1117" s="13">
        <f>'دیده بان بازار'!P1120</f>
        <v/>
      </c>
      <c r="Q1117" s="13">
        <f>'دیده بان بازار'!Q1120</f>
        <v/>
      </c>
      <c r="R1117" s="13">
        <f>'دیده بان بازار'!R1120</f>
        <v/>
      </c>
      <c r="S1117" s="13">
        <f>'دیده بان بازار'!S1120</f>
        <v/>
      </c>
      <c r="T1117" s="13">
        <f>'دیده بان بازار'!T1120</f>
        <v/>
      </c>
      <c r="U1117" s="13">
        <f>'دیده بان بازار'!U1120</f>
        <v/>
      </c>
      <c r="V1117" s="13">
        <f>'دیده بان بازار'!V1120</f>
        <v/>
      </c>
      <c r="W1117" s="6">
        <f>'دیده بان بازار'!W1120</f>
        <v/>
      </c>
      <c r="X1117" s="11">
        <f>IFERROR(IF(OR(R1117&lt;=0,W1117&lt;=0,S1117&lt;=0,V1117&lt;=0),0,ROUND((S1117/R1117)/(V1117/W1117),2)),0)</f>
        <v/>
      </c>
      <c r="Y1117" s="11">
        <f>IFERROR(IF(OR(S1117&lt;=0,V1117&lt;=0),0,ROUND(S1117/V1117,2)),0)</f>
        <v/>
      </c>
      <c r="Z1117" s="11">
        <f>IFERROR(J1117-M1117,0)</f>
        <v/>
      </c>
      <c r="AA1117" s="11">
        <f>IFERROR(ROUND(MAX(0,MIN(100,((AB1117*0.2)+(AC1117*0.15)+(AD1117*0.15)+(AE1117*0.1)+(AF1117*0.1)+(AG1117*0.15)+(MIN(Y1117/3,1)*100*0.1)+(AI1117*0.05))*((AH1117/100)*0.25+0.75))),0),0)</f>
        <v/>
      </c>
      <c r="AB1117" s="11">
        <f>ROUND(MAX(0,MIN(100,((M1117+10)/20)*100)),0)</f>
        <v/>
      </c>
      <c r="AC1117" s="11">
        <f>IFERROR(IF(D1117&lt;=0,0,ROUND(COUNTIFS($D$4:$D$3359,"&lt;="&amp;D1117,$D$4:$D$3359,"&gt;0")/COUNTIF($D$4:$D$3359,"&gt;0")*100,0)),0)</f>
        <v/>
      </c>
      <c r="AD1117" s="11">
        <f>IF(E1117&lt;=0,0,ROUND(MAX(0,MIN(100,(LOG10(1+E1117/1000000000)/LOG10(101))*100)),0))</f>
        <v/>
      </c>
      <c r="AE1117" s="11">
        <f>IF(O1117=N1117,50,ROUND(MAX(0,MIN(100,((H1117-N1117)/(O1117-N1117))*100)),0))</f>
        <v/>
      </c>
      <c r="AF1117" s="11">
        <f>ROUND(MAX(0,MIN(100,50+((H1117-K1117)/K1117)*1000)),0)</f>
        <v/>
      </c>
      <c r="AG1117" s="11">
        <f>IFERROR(ROUND(MAX(0,MIN(100,50+25*LN(MAX(0.01,X1117)))),0),25)</f>
        <v/>
      </c>
      <c r="AH1117" s="11">
        <f>ROUND(IF(M1117&lt;=-30,0,IF(M1117&lt;=-20,20,IF(M1117&lt;=-10,50,100))),0)</f>
        <v/>
      </c>
      <c r="AI1117" s="11">
        <f>ROUND(MAX(0,MIN(100,50+(Z1117*10))),0)</f>
        <v/>
      </c>
      <c r="AJ1117" s="11">
        <f>IFERROR(IF(--AA1117&gt;=80,"خرید قوی",IF(--AA1117&gt;=70,"خرید مشروط",IF(--AA1117&gt;=60,"مراقبت",IF(--AA1117&gt;=45,"ضعیف","عدم ورود")))),"")</f>
        <v/>
      </c>
    </row>
    <row r="1118">
      <c r="A1118" s="15">
        <f>'دیده بان بازار'!A1121</f>
        <v/>
      </c>
      <c r="B1118" s="16">
        <f>'دیده بان بازار'!B1121</f>
        <v/>
      </c>
      <c r="C1118" s="16">
        <f>'دیده بان بازار'!C1121</f>
        <v/>
      </c>
      <c r="D1118" s="16">
        <f>'دیده بان بازار'!D1121</f>
        <v/>
      </c>
      <c r="E1118" s="17">
        <f>'دیده بان بازار'!E1121</f>
        <v/>
      </c>
      <c r="F1118" s="16">
        <f>'دیده بان بازار'!F1121</f>
        <v/>
      </c>
      <c r="G1118" s="16">
        <f>'دیده بان بازار'!G1121</f>
        <v/>
      </c>
      <c r="H1118" s="16">
        <f>'دیده بان بازار'!H1121</f>
        <v/>
      </c>
      <c r="I1118" s="16">
        <f>'دیده بان بازار'!I1121</f>
        <v/>
      </c>
      <c r="J1118" s="16">
        <f>'دیده بان بازار'!J1121</f>
        <v/>
      </c>
      <c r="K1118" s="16">
        <f>'دیده بان بازار'!K1121</f>
        <v/>
      </c>
      <c r="L1118" s="16">
        <f>'دیده بان بازار'!L1121</f>
        <v/>
      </c>
      <c r="M1118" s="16">
        <f>'دیده بان بازار'!M1121</f>
        <v/>
      </c>
      <c r="N1118" s="16">
        <f>'دیده بان بازار'!N1121</f>
        <v/>
      </c>
      <c r="O1118" s="16">
        <f>'دیده بان بازار'!O1121</f>
        <v/>
      </c>
      <c r="P1118" s="16">
        <f>'دیده بان بازار'!P1121</f>
        <v/>
      </c>
      <c r="Q1118" s="16">
        <f>'دیده بان بازار'!Q1121</f>
        <v/>
      </c>
      <c r="R1118" s="16">
        <f>'دیده بان بازار'!R1121</f>
        <v/>
      </c>
      <c r="S1118" s="16">
        <f>'دیده بان بازار'!S1121</f>
        <v/>
      </c>
      <c r="T1118" s="16">
        <f>'دیده بان بازار'!T1121</f>
        <v/>
      </c>
      <c r="U1118" s="16">
        <f>'دیده بان بازار'!U1121</f>
        <v/>
      </c>
      <c r="V1118" s="16">
        <f>'دیده بان بازار'!V1121</f>
        <v/>
      </c>
      <c r="W1118" s="7">
        <f>'دیده بان بازار'!W1121</f>
        <v/>
      </c>
      <c r="X1118" s="11">
        <f>IFERROR(IF(OR(R1118&lt;=0,W1118&lt;=0,S1118&lt;=0,V1118&lt;=0),0,ROUND((S1118/R1118)/(V1118/W1118),2)),0)</f>
        <v/>
      </c>
      <c r="Y1118" s="11">
        <f>IFERROR(IF(OR(S1118&lt;=0,V1118&lt;=0),0,ROUND(S1118/V1118,2)),0)</f>
        <v/>
      </c>
      <c r="Z1118" s="11">
        <f>IFERROR(J1118-M1118,0)</f>
        <v/>
      </c>
      <c r="AA1118" s="11">
        <f>IFERROR(ROUND(MAX(0,MIN(100,((AB1118*0.2)+(AC1118*0.15)+(AD1118*0.15)+(AE1118*0.1)+(AF1118*0.1)+(AG1118*0.15)+(MIN(Y1118/3,1)*100*0.1)+(AI1118*0.05))*((AH1118/100)*0.25+0.75))),0),0)</f>
        <v/>
      </c>
      <c r="AB1118" s="11">
        <f>ROUND(MAX(0,MIN(100,((M1118+10)/20)*100)),0)</f>
        <v/>
      </c>
      <c r="AC1118" s="11">
        <f>IFERROR(IF(D1118&lt;=0,0,ROUND(COUNTIFS($D$4:$D$3359,"&lt;="&amp;D1118,$D$4:$D$3359,"&gt;0")/COUNTIF($D$4:$D$3359,"&gt;0")*100,0)),0)</f>
        <v/>
      </c>
      <c r="AD1118" s="11">
        <f>IF(E1118&lt;=0,0,ROUND(MAX(0,MIN(100,(LOG10(1+E1118/1000000000)/LOG10(101))*100)),0))</f>
        <v/>
      </c>
      <c r="AE1118" s="11">
        <f>IF(O1118=N1118,50,ROUND(MAX(0,MIN(100,((H1118-N1118)/(O1118-N1118))*100)),0))</f>
        <v/>
      </c>
      <c r="AF1118" s="11">
        <f>ROUND(MAX(0,MIN(100,50+((H1118-K1118)/K1118)*1000)),0)</f>
        <v/>
      </c>
      <c r="AG1118" s="11">
        <f>IFERROR(ROUND(MAX(0,MIN(100,50+25*LN(MAX(0.01,X1118)))),0),25)</f>
        <v/>
      </c>
      <c r="AH1118" s="11">
        <f>ROUND(IF(M1118&lt;=-30,0,IF(M1118&lt;=-20,20,IF(M1118&lt;=-10,50,100))),0)</f>
        <v/>
      </c>
      <c r="AI1118" s="11">
        <f>ROUND(MAX(0,MIN(100,50+(Z1118*10))),0)</f>
        <v/>
      </c>
      <c r="AJ1118" s="11">
        <f>IFERROR(IF(--AA1118&gt;=80,"خرید قوی",IF(--AA1118&gt;=70,"خرید مشروط",IF(--AA1118&gt;=60,"مراقبت",IF(--AA1118&gt;=45,"ضعیف","عدم ورود")))),"")</f>
        <v/>
      </c>
    </row>
    <row r="1119">
      <c r="A1119" s="12">
        <f>'دیده بان بازار'!A1122</f>
        <v/>
      </c>
      <c r="B1119" s="13">
        <f>'دیده بان بازار'!B1122</f>
        <v/>
      </c>
      <c r="C1119" s="13">
        <f>'دیده بان بازار'!C1122</f>
        <v/>
      </c>
      <c r="D1119" s="13">
        <f>'دیده بان بازار'!D1122</f>
        <v/>
      </c>
      <c r="E1119" s="14">
        <f>'دیده بان بازار'!E1122</f>
        <v/>
      </c>
      <c r="F1119" s="13">
        <f>'دیده بان بازار'!F1122</f>
        <v/>
      </c>
      <c r="G1119" s="13">
        <f>'دیده بان بازار'!G1122</f>
        <v/>
      </c>
      <c r="H1119" s="13">
        <f>'دیده بان بازار'!H1122</f>
        <v/>
      </c>
      <c r="I1119" s="13">
        <f>'دیده بان بازار'!I1122</f>
        <v/>
      </c>
      <c r="J1119" s="13">
        <f>'دیده بان بازار'!J1122</f>
        <v/>
      </c>
      <c r="K1119" s="13">
        <f>'دیده بان بازار'!K1122</f>
        <v/>
      </c>
      <c r="L1119" s="13">
        <f>'دیده بان بازار'!L1122</f>
        <v/>
      </c>
      <c r="M1119" s="13">
        <f>'دیده بان بازار'!M1122</f>
        <v/>
      </c>
      <c r="N1119" s="13">
        <f>'دیده بان بازار'!N1122</f>
        <v/>
      </c>
      <c r="O1119" s="13">
        <f>'دیده بان بازار'!O1122</f>
        <v/>
      </c>
      <c r="P1119" s="13">
        <f>'دیده بان بازار'!P1122</f>
        <v/>
      </c>
      <c r="Q1119" s="13">
        <f>'دیده بان بازار'!Q1122</f>
        <v/>
      </c>
      <c r="R1119" s="13">
        <f>'دیده بان بازار'!R1122</f>
        <v/>
      </c>
      <c r="S1119" s="13">
        <f>'دیده بان بازار'!S1122</f>
        <v/>
      </c>
      <c r="T1119" s="13">
        <f>'دیده بان بازار'!T1122</f>
        <v/>
      </c>
      <c r="U1119" s="13">
        <f>'دیده بان بازار'!U1122</f>
        <v/>
      </c>
      <c r="V1119" s="13">
        <f>'دیده بان بازار'!V1122</f>
        <v/>
      </c>
      <c r="W1119" s="6">
        <f>'دیده بان بازار'!W1122</f>
        <v/>
      </c>
      <c r="X1119" s="11">
        <f>IFERROR(IF(OR(R1119&lt;=0,W1119&lt;=0,S1119&lt;=0,V1119&lt;=0),0,ROUND((S1119/R1119)/(V1119/W1119),2)),0)</f>
        <v/>
      </c>
      <c r="Y1119" s="11">
        <f>IFERROR(IF(OR(S1119&lt;=0,V1119&lt;=0),0,ROUND(S1119/V1119,2)),0)</f>
        <v/>
      </c>
      <c r="Z1119" s="11">
        <f>IFERROR(J1119-M1119,0)</f>
        <v/>
      </c>
      <c r="AA1119" s="11">
        <f>IFERROR(ROUND(MAX(0,MIN(100,((AB1119*0.2)+(AC1119*0.15)+(AD1119*0.15)+(AE1119*0.1)+(AF1119*0.1)+(AG1119*0.15)+(MIN(Y1119/3,1)*100*0.1)+(AI1119*0.05))*((AH1119/100)*0.25+0.75))),0),0)</f>
        <v/>
      </c>
      <c r="AB1119" s="11">
        <f>ROUND(MAX(0,MIN(100,((M1119+10)/20)*100)),0)</f>
        <v/>
      </c>
      <c r="AC1119" s="11">
        <f>IFERROR(IF(D1119&lt;=0,0,ROUND(COUNTIFS($D$4:$D$3359,"&lt;="&amp;D1119,$D$4:$D$3359,"&gt;0")/COUNTIF($D$4:$D$3359,"&gt;0")*100,0)),0)</f>
        <v/>
      </c>
      <c r="AD1119" s="11">
        <f>IF(E1119&lt;=0,0,ROUND(MAX(0,MIN(100,(LOG10(1+E1119/1000000000)/LOG10(101))*100)),0))</f>
        <v/>
      </c>
      <c r="AE1119" s="11">
        <f>IF(O1119=N1119,50,ROUND(MAX(0,MIN(100,((H1119-N1119)/(O1119-N1119))*100)),0))</f>
        <v/>
      </c>
      <c r="AF1119" s="11">
        <f>ROUND(MAX(0,MIN(100,50+((H1119-K1119)/K1119)*1000)),0)</f>
        <v/>
      </c>
      <c r="AG1119" s="11">
        <f>IFERROR(ROUND(MAX(0,MIN(100,50+25*LN(MAX(0.01,X1119)))),0),25)</f>
        <v/>
      </c>
      <c r="AH1119" s="11">
        <f>ROUND(IF(M1119&lt;=-30,0,IF(M1119&lt;=-20,20,IF(M1119&lt;=-10,50,100))),0)</f>
        <v/>
      </c>
      <c r="AI1119" s="11">
        <f>ROUND(MAX(0,MIN(100,50+(Z1119*10))),0)</f>
        <v/>
      </c>
      <c r="AJ1119" s="11">
        <f>IFERROR(IF(--AA1119&gt;=80,"خرید قوی",IF(--AA1119&gt;=70,"خرید مشروط",IF(--AA1119&gt;=60,"مراقبت",IF(--AA1119&gt;=45,"ضعیف","عدم ورود")))),"")</f>
        <v/>
      </c>
    </row>
    <row r="1120">
      <c r="A1120" s="15">
        <f>'دیده بان بازار'!A1123</f>
        <v/>
      </c>
      <c r="B1120" s="16">
        <f>'دیده بان بازار'!B1123</f>
        <v/>
      </c>
      <c r="C1120" s="16">
        <f>'دیده بان بازار'!C1123</f>
        <v/>
      </c>
      <c r="D1120" s="16">
        <f>'دیده بان بازار'!D1123</f>
        <v/>
      </c>
      <c r="E1120" s="17">
        <f>'دیده بان بازار'!E1123</f>
        <v/>
      </c>
      <c r="F1120" s="16">
        <f>'دیده بان بازار'!F1123</f>
        <v/>
      </c>
      <c r="G1120" s="16">
        <f>'دیده بان بازار'!G1123</f>
        <v/>
      </c>
      <c r="H1120" s="16">
        <f>'دیده بان بازار'!H1123</f>
        <v/>
      </c>
      <c r="I1120" s="16">
        <f>'دیده بان بازار'!I1123</f>
        <v/>
      </c>
      <c r="J1120" s="16">
        <f>'دیده بان بازار'!J1123</f>
        <v/>
      </c>
      <c r="K1120" s="16">
        <f>'دیده بان بازار'!K1123</f>
        <v/>
      </c>
      <c r="L1120" s="16">
        <f>'دیده بان بازار'!L1123</f>
        <v/>
      </c>
      <c r="M1120" s="16">
        <f>'دیده بان بازار'!M1123</f>
        <v/>
      </c>
      <c r="N1120" s="16">
        <f>'دیده بان بازار'!N1123</f>
        <v/>
      </c>
      <c r="O1120" s="16">
        <f>'دیده بان بازار'!O1123</f>
        <v/>
      </c>
      <c r="P1120" s="16">
        <f>'دیده بان بازار'!P1123</f>
        <v/>
      </c>
      <c r="Q1120" s="16">
        <f>'دیده بان بازار'!Q1123</f>
        <v/>
      </c>
      <c r="R1120" s="16">
        <f>'دیده بان بازار'!R1123</f>
        <v/>
      </c>
      <c r="S1120" s="16">
        <f>'دیده بان بازار'!S1123</f>
        <v/>
      </c>
      <c r="T1120" s="16">
        <f>'دیده بان بازار'!T1123</f>
        <v/>
      </c>
      <c r="U1120" s="16">
        <f>'دیده بان بازار'!U1123</f>
        <v/>
      </c>
      <c r="V1120" s="16">
        <f>'دیده بان بازار'!V1123</f>
        <v/>
      </c>
      <c r="W1120" s="7">
        <f>'دیده بان بازار'!W1123</f>
        <v/>
      </c>
      <c r="X1120" s="11">
        <f>IFERROR(IF(OR(R1120&lt;=0,W1120&lt;=0,S1120&lt;=0,V1120&lt;=0),0,ROUND((S1120/R1120)/(V1120/W1120),2)),0)</f>
        <v/>
      </c>
      <c r="Y1120" s="11">
        <f>IFERROR(IF(OR(S1120&lt;=0,V1120&lt;=0),0,ROUND(S1120/V1120,2)),0)</f>
        <v/>
      </c>
      <c r="Z1120" s="11">
        <f>IFERROR(J1120-M1120,0)</f>
        <v/>
      </c>
      <c r="AA1120" s="11">
        <f>IFERROR(ROUND(MAX(0,MIN(100,((AB1120*0.2)+(AC1120*0.15)+(AD1120*0.15)+(AE1120*0.1)+(AF1120*0.1)+(AG1120*0.15)+(MIN(Y1120/3,1)*100*0.1)+(AI1120*0.05))*((AH1120/100)*0.25+0.75))),0),0)</f>
        <v/>
      </c>
      <c r="AB1120" s="11">
        <f>ROUND(MAX(0,MIN(100,((M1120+10)/20)*100)),0)</f>
        <v/>
      </c>
      <c r="AC1120" s="11">
        <f>IFERROR(IF(D1120&lt;=0,0,ROUND(COUNTIFS($D$4:$D$3359,"&lt;="&amp;D1120,$D$4:$D$3359,"&gt;0")/COUNTIF($D$4:$D$3359,"&gt;0")*100,0)),0)</f>
        <v/>
      </c>
      <c r="AD1120" s="11">
        <f>IF(E1120&lt;=0,0,ROUND(MAX(0,MIN(100,(LOG10(1+E1120/1000000000)/LOG10(101))*100)),0))</f>
        <v/>
      </c>
      <c r="AE1120" s="11">
        <f>IF(O1120=N1120,50,ROUND(MAX(0,MIN(100,((H1120-N1120)/(O1120-N1120))*100)),0))</f>
        <v/>
      </c>
      <c r="AF1120" s="11">
        <f>ROUND(MAX(0,MIN(100,50+((H1120-K1120)/K1120)*1000)),0)</f>
        <v/>
      </c>
      <c r="AG1120" s="11">
        <f>IFERROR(ROUND(MAX(0,MIN(100,50+25*LN(MAX(0.01,X1120)))),0),25)</f>
        <v/>
      </c>
      <c r="AH1120" s="11">
        <f>ROUND(IF(M1120&lt;=-30,0,IF(M1120&lt;=-20,20,IF(M1120&lt;=-10,50,100))),0)</f>
        <v/>
      </c>
      <c r="AI1120" s="11">
        <f>ROUND(MAX(0,MIN(100,50+(Z1120*10))),0)</f>
        <v/>
      </c>
      <c r="AJ1120" s="11">
        <f>IFERROR(IF(--AA1120&gt;=80,"خرید قوی",IF(--AA1120&gt;=70,"خرید مشروط",IF(--AA1120&gt;=60,"مراقبت",IF(--AA1120&gt;=45,"ضعیف","عدم ورود")))),"")</f>
        <v/>
      </c>
    </row>
    <row r="1121">
      <c r="A1121" s="12">
        <f>'دیده بان بازار'!A1124</f>
        <v/>
      </c>
      <c r="B1121" s="13">
        <f>'دیده بان بازار'!B1124</f>
        <v/>
      </c>
      <c r="C1121" s="13">
        <f>'دیده بان بازار'!C1124</f>
        <v/>
      </c>
      <c r="D1121" s="13">
        <f>'دیده بان بازار'!D1124</f>
        <v/>
      </c>
      <c r="E1121" s="14">
        <f>'دیده بان بازار'!E1124</f>
        <v/>
      </c>
      <c r="F1121" s="13">
        <f>'دیده بان بازار'!F1124</f>
        <v/>
      </c>
      <c r="G1121" s="13">
        <f>'دیده بان بازار'!G1124</f>
        <v/>
      </c>
      <c r="H1121" s="13">
        <f>'دیده بان بازار'!H1124</f>
        <v/>
      </c>
      <c r="I1121" s="13">
        <f>'دیده بان بازار'!I1124</f>
        <v/>
      </c>
      <c r="J1121" s="13">
        <f>'دیده بان بازار'!J1124</f>
        <v/>
      </c>
      <c r="K1121" s="13">
        <f>'دیده بان بازار'!K1124</f>
        <v/>
      </c>
      <c r="L1121" s="13">
        <f>'دیده بان بازار'!L1124</f>
        <v/>
      </c>
      <c r="M1121" s="13">
        <f>'دیده بان بازار'!M1124</f>
        <v/>
      </c>
      <c r="N1121" s="13">
        <f>'دیده بان بازار'!N1124</f>
        <v/>
      </c>
      <c r="O1121" s="13">
        <f>'دیده بان بازار'!O1124</f>
        <v/>
      </c>
      <c r="P1121" s="13">
        <f>'دیده بان بازار'!P1124</f>
        <v/>
      </c>
      <c r="Q1121" s="13">
        <f>'دیده بان بازار'!Q1124</f>
        <v/>
      </c>
      <c r="R1121" s="13">
        <f>'دیده بان بازار'!R1124</f>
        <v/>
      </c>
      <c r="S1121" s="13">
        <f>'دیده بان بازار'!S1124</f>
        <v/>
      </c>
      <c r="T1121" s="13">
        <f>'دیده بان بازار'!T1124</f>
        <v/>
      </c>
      <c r="U1121" s="13">
        <f>'دیده بان بازار'!U1124</f>
        <v/>
      </c>
      <c r="V1121" s="13">
        <f>'دیده بان بازار'!V1124</f>
        <v/>
      </c>
      <c r="W1121" s="6">
        <f>'دیده بان بازار'!W1124</f>
        <v/>
      </c>
      <c r="X1121" s="11">
        <f>IFERROR(IF(OR(R1121&lt;=0,W1121&lt;=0,S1121&lt;=0,V1121&lt;=0),0,ROUND((S1121/R1121)/(V1121/W1121),2)),0)</f>
        <v/>
      </c>
      <c r="Y1121" s="11">
        <f>IFERROR(IF(OR(S1121&lt;=0,V1121&lt;=0),0,ROUND(S1121/V1121,2)),0)</f>
        <v/>
      </c>
      <c r="Z1121" s="11">
        <f>IFERROR(J1121-M1121,0)</f>
        <v/>
      </c>
      <c r="AA1121" s="11">
        <f>IFERROR(ROUND(MAX(0,MIN(100,((AB1121*0.2)+(AC1121*0.15)+(AD1121*0.15)+(AE1121*0.1)+(AF1121*0.1)+(AG1121*0.15)+(MIN(Y1121/3,1)*100*0.1)+(AI1121*0.05))*((AH1121/100)*0.25+0.75))),0),0)</f>
        <v/>
      </c>
      <c r="AB1121" s="11">
        <f>ROUND(MAX(0,MIN(100,((M1121+10)/20)*100)),0)</f>
        <v/>
      </c>
      <c r="AC1121" s="11">
        <f>IFERROR(IF(D1121&lt;=0,0,ROUND(COUNTIFS($D$4:$D$3359,"&lt;="&amp;D1121,$D$4:$D$3359,"&gt;0")/COUNTIF($D$4:$D$3359,"&gt;0")*100,0)),0)</f>
        <v/>
      </c>
      <c r="AD1121" s="11">
        <f>IF(E1121&lt;=0,0,ROUND(MAX(0,MIN(100,(LOG10(1+E1121/1000000000)/LOG10(101))*100)),0))</f>
        <v/>
      </c>
      <c r="AE1121" s="11">
        <f>IF(O1121=N1121,50,ROUND(MAX(0,MIN(100,((H1121-N1121)/(O1121-N1121))*100)),0))</f>
        <v/>
      </c>
      <c r="AF1121" s="11">
        <f>ROUND(MAX(0,MIN(100,50+((H1121-K1121)/K1121)*1000)),0)</f>
        <v/>
      </c>
      <c r="AG1121" s="11">
        <f>IFERROR(ROUND(MAX(0,MIN(100,50+25*LN(MAX(0.01,X1121)))),0),25)</f>
        <v/>
      </c>
      <c r="AH1121" s="11">
        <f>ROUND(IF(M1121&lt;=-30,0,IF(M1121&lt;=-20,20,IF(M1121&lt;=-10,50,100))),0)</f>
        <v/>
      </c>
      <c r="AI1121" s="11">
        <f>ROUND(MAX(0,MIN(100,50+(Z1121*10))),0)</f>
        <v/>
      </c>
      <c r="AJ1121" s="11">
        <f>IFERROR(IF(--AA1121&gt;=80,"خرید قوی",IF(--AA1121&gt;=70,"خرید مشروط",IF(--AA1121&gt;=60,"مراقبت",IF(--AA1121&gt;=45,"ضعیف","عدم ورود")))),"")</f>
        <v/>
      </c>
    </row>
    <row r="1122">
      <c r="A1122" s="15">
        <f>'دیده بان بازار'!A1125</f>
        <v/>
      </c>
      <c r="B1122" s="16">
        <f>'دیده بان بازار'!B1125</f>
        <v/>
      </c>
      <c r="C1122" s="16">
        <f>'دیده بان بازار'!C1125</f>
        <v/>
      </c>
      <c r="D1122" s="16">
        <f>'دیده بان بازار'!D1125</f>
        <v/>
      </c>
      <c r="E1122" s="17">
        <f>'دیده بان بازار'!E1125</f>
        <v/>
      </c>
      <c r="F1122" s="16">
        <f>'دیده بان بازار'!F1125</f>
        <v/>
      </c>
      <c r="G1122" s="16">
        <f>'دیده بان بازار'!G1125</f>
        <v/>
      </c>
      <c r="H1122" s="16">
        <f>'دیده بان بازار'!H1125</f>
        <v/>
      </c>
      <c r="I1122" s="16">
        <f>'دیده بان بازار'!I1125</f>
        <v/>
      </c>
      <c r="J1122" s="16">
        <f>'دیده بان بازار'!J1125</f>
        <v/>
      </c>
      <c r="K1122" s="16">
        <f>'دیده بان بازار'!K1125</f>
        <v/>
      </c>
      <c r="L1122" s="16">
        <f>'دیده بان بازار'!L1125</f>
        <v/>
      </c>
      <c r="M1122" s="16">
        <f>'دیده بان بازار'!M1125</f>
        <v/>
      </c>
      <c r="N1122" s="16">
        <f>'دیده بان بازار'!N1125</f>
        <v/>
      </c>
      <c r="O1122" s="16">
        <f>'دیده بان بازار'!O1125</f>
        <v/>
      </c>
      <c r="P1122" s="16">
        <f>'دیده بان بازار'!P1125</f>
        <v/>
      </c>
      <c r="Q1122" s="16">
        <f>'دیده بان بازار'!Q1125</f>
        <v/>
      </c>
      <c r="R1122" s="16">
        <f>'دیده بان بازار'!R1125</f>
        <v/>
      </c>
      <c r="S1122" s="16">
        <f>'دیده بان بازار'!S1125</f>
        <v/>
      </c>
      <c r="T1122" s="16">
        <f>'دیده بان بازار'!T1125</f>
        <v/>
      </c>
      <c r="U1122" s="16">
        <f>'دیده بان بازار'!U1125</f>
        <v/>
      </c>
      <c r="V1122" s="16">
        <f>'دیده بان بازار'!V1125</f>
        <v/>
      </c>
      <c r="W1122" s="7">
        <f>'دیده بان بازار'!W1125</f>
        <v/>
      </c>
      <c r="X1122" s="11">
        <f>IFERROR(IF(OR(R1122&lt;=0,W1122&lt;=0,S1122&lt;=0,V1122&lt;=0),0,ROUND((S1122/R1122)/(V1122/W1122),2)),0)</f>
        <v/>
      </c>
      <c r="Y1122" s="11">
        <f>IFERROR(IF(OR(S1122&lt;=0,V1122&lt;=0),0,ROUND(S1122/V1122,2)),0)</f>
        <v/>
      </c>
      <c r="Z1122" s="11">
        <f>IFERROR(J1122-M1122,0)</f>
        <v/>
      </c>
      <c r="AA1122" s="11">
        <f>IFERROR(ROUND(MAX(0,MIN(100,((AB1122*0.2)+(AC1122*0.15)+(AD1122*0.15)+(AE1122*0.1)+(AF1122*0.1)+(AG1122*0.15)+(MIN(Y1122/3,1)*100*0.1)+(AI1122*0.05))*((AH1122/100)*0.25+0.75))),0),0)</f>
        <v/>
      </c>
      <c r="AB1122" s="11">
        <f>ROUND(MAX(0,MIN(100,((M1122+10)/20)*100)),0)</f>
        <v/>
      </c>
      <c r="AC1122" s="11">
        <f>IFERROR(IF(D1122&lt;=0,0,ROUND(COUNTIFS($D$4:$D$3359,"&lt;="&amp;D1122,$D$4:$D$3359,"&gt;0")/COUNTIF($D$4:$D$3359,"&gt;0")*100,0)),0)</f>
        <v/>
      </c>
      <c r="AD1122" s="11">
        <f>IF(E1122&lt;=0,0,ROUND(MAX(0,MIN(100,(LOG10(1+E1122/1000000000)/LOG10(101))*100)),0))</f>
        <v/>
      </c>
      <c r="AE1122" s="11">
        <f>IF(O1122=N1122,50,ROUND(MAX(0,MIN(100,((H1122-N1122)/(O1122-N1122))*100)),0))</f>
        <v/>
      </c>
      <c r="AF1122" s="11">
        <f>ROUND(MAX(0,MIN(100,50+((H1122-K1122)/K1122)*1000)),0)</f>
        <v/>
      </c>
      <c r="AG1122" s="11">
        <f>IFERROR(ROUND(MAX(0,MIN(100,50+25*LN(MAX(0.01,X1122)))),0),25)</f>
        <v/>
      </c>
      <c r="AH1122" s="11">
        <f>ROUND(IF(M1122&lt;=-30,0,IF(M1122&lt;=-20,20,IF(M1122&lt;=-10,50,100))),0)</f>
        <v/>
      </c>
      <c r="AI1122" s="11">
        <f>ROUND(MAX(0,MIN(100,50+(Z1122*10))),0)</f>
        <v/>
      </c>
      <c r="AJ1122" s="11">
        <f>IFERROR(IF(--AA1122&gt;=80,"خرید قوی",IF(--AA1122&gt;=70,"خرید مشروط",IF(--AA1122&gt;=60,"مراقبت",IF(--AA1122&gt;=45,"ضعیف","عدم ورود")))),"")</f>
        <v/>
      </c>
    </row>
    <row r="1123">
      <c r="A1123" s="12">
        <f>'دیده بان بازار'!A1126</f>
        <v/>
      </c>
      <c r="B1123" s="13">
        <f>'دیده بان بازار'!B1126</f>
        <v/>
      </c>
      <c r="C1123" s="13">
        <f>'دیده بان بازار'!C1126</f>
        <v/>
      </c>
      <c r="D1123" s="13">
        <f>'دیده بان بازار'!D1126</f>
        <v/>
      </c>
      <c r="E1123" s="14">
        <f>'دیده بان بازار'!E1126</f>
        <v/>
      </c>
      <c r="F1123" s="13">
        <f>'دیده بان بازار'!F1126</f>
        <v/>
      </c>
      <c r="G1123" s="13">
        <f>'دیده بان بازار'!G1126</f>
        <v/>
      </c>
      <c r="H1123" s="13">
        <f>'دیده بان بازار'!H1126</f>
        <v/>
      </c>
      <c r="I1123" s="13">
        <f>'دیده بان بازار'!I1126</f>
        <v/>
      </c>
      <c r="J1123" s="13">
        <f>'دیده بان بازار'!J1126</f>
        <v/>
      </c>
      <c r="K1123" s="13">
        <f>'دیده بان بازار'!K1126</f>
        <v/>
      </c>
      <c r="L1123" s="13">
        <f>'دیده بان بازار'!L1126</f>
        <v/>
      </c>
      <c r="M1123" s="13">
        <f>'دیده بان بازار'!M1126</f>
        <v/>
      </c>
      <c r="N1123" s="13">
        <f>'دیده بان بازار'!N1126</f>
        <v/>
      </c>
      <c r="O1123" s="13">
        <f>'دیده بان بازار'!O1126</f>
        <v/>
      </c>
      <c r="P1123" s="13">
        <f>'دیده بان بازار'!P1126</f>
        <v/>
      </c>
      <c r="Q1123" s="13">
        <f>'دیده بان بازار'!Q1126</f>
        <v/>
      </c>
      <c r="R1123" s="13">
        <f>'دیده بان بازار'!R1126</f>
        <v/>
      </c>
      <c r="S1123" s="13">
        <f>'دیده بان بازار'!S1126</f>
        <v/>
      </c>
      <c r="T1123" s="13">
        <f>'دیده بان بازار'!T1126</f>
        <v/>
      </c>
      <c r="U1123" s="13">
        <f>'دیده بان بازار'!U1126</f>
        <v/>
      </c>
      <c r="V1123" s="13">
        <f>'دیده بان بازار'!V1126</f>
        <v/>
      </c>
      <c r="W1123" s="6">
        <f>'دیده بان بازار'!W1126</f>
        <v/>
      </c>
      <c r="X1123" s="11">
        <f>IFERROR(IF(OR(R1123&lt;=0,W1123&lt;=0,S1123&lt;=0,V1123&lt;=0),0,ROUND((S1123/R1123)/(V1123/W1123),2)),0)</f>
        <v/>
      </c>
      <c r="Y1123" s="11">
        <f>IFERROR(IF(OR(S1123&lt;=0,V1123&lt;=0),0,ROUND(S1123/V1123,2)),0)</f>
        <v/>
      </c>
      <c r="Z1123" s="11">
        <f>IFERROR(J1123-M1123,0)</f>
        <v/>
      </c>
      <c r="AA1123" s="11">
        <f>IFERROR(ROUND(MAX(0,MIN(100,((AB1123*0.2)+(AC1123*0.15)+(AD1123*0.15)+(AE1123*0.1)+(AF1123*0.1)+(AG1123*0.15)+(MIN(Y1123/3,1)*100*0.1)+(AI1123*0.05))*((AH1123/100)*0.25+0.75))),0),0)</f>
        <v/>
      </c>
      <c r="AB1123" s="11">
        <f>ROUND(MAX(0,MIN(100,((M1123+10)/20)*100)),0)</f>
        <v/>
      </c>
      <c r="AC1123" s="11">
        <f>IFERROR(IF(D1123&lt;=0,0,ROUND(COUNTIFS($D$4:$D$3359,"&lt;="&amp;D1123,$D$4:$D$3359,"&gt;0")/COUNTIF($D$4:$D$3359,"&gt;0")*100,0)),0)</f>
        <v/>
      </c>
      <c r="AD1123" s="11">
        <f>IF(E1123&lt;=0,0,ROUND(MAX(0,MIN(100,(LOG10(1+E1123/1000000000)/LOG10(101))*100)),0))</f>
        <v/>
      </c>
      <c r="AE1123" s="11">
        <f>IF(O1123=N1123,50,ROUND(MAX(0,MIN(100,((H1123-N1123)/(O1123-N1123))*100)),0))</f>
        <v/>
      </c>
      <c r="AF1123" s="11">
        <f>ROUND(MAX(0,MIN(100,50+((H1123-K1123)/K1123)*1000)),0)</f>
        <v/>
      </c>
      <c r="AG1123" s="11">
        <f>IFERROR(ROUND(MAX(0,MIN(100,50+25*LN(MAX(0.01,X1123)))),0),25)</f>
        <v/>
      </c>
      <c r="AH1123" s="11">
        <f>ROUND(IF(M1123&lt;=-30,0,IF(M1123&lt;=-20,20,IF(M1123&lt;=-10,50,100))),0)</f>
        <v/>
      </c>
      <c r="AI1123" s="11">
        <f>ROUND(MAX(0,MIN(100,50+(Z1123*10))),0)</f>
        <v/>
      </c>
      <c r="AJ1123" s="11">
        <f>IFERROR(IF(--AA1123&gt;=80,"خرید قوی",IF(--AA1123&gt;=70,"خرید مشروط",IF(--AA1123&gt;=60,"مراقبت",IF(--AA1123&gt;=45,"ضعیف","عدم ورود")))),"")</f>
        <v/>
      </c>
    </row>
    <row r="1124">
      <c r="A1124" s="15">
        <f>'دیده بان بازار'!A1127</f>
        <v/>
      </c>
      <c r="B1124" s="16">
        <f>'دیده بان بازار'!B1127</f>
        <v/>
      </c>
      <c r="C1124" s="16">
        <f>'دیده بان بازار'!C1127</f>
        <v/>
      </c>
      <c r="D1124" s="16">
        <f>'دیده بان بازار'!D1127</f>
        <v/>
      </c>
      <c r="E1124" s="17">
        <f>'دیده بان بازار'!E1127</f>
        <v/>
      </c>
      <c r="F1124" s="16">
        <f>'دیده بان بازار'!F1127</f>
        <v/>
      </c>
      <c r="G1124" s="16">
        <f>'دیده بان بازار'!G1127</f>
        <v/>
      </c>
      <c r="H1124" s="16">
        <f>'دیده بان بازار'!H1127</f>
        <v/>
      </c>
      <c r="I1124" s="16">
        <f>'دیده بان بازار'!I1127</f>
        <v/>
      </c>
      <c r="J1124" s="16">
        <f>'دیده بان بازار'!J1127</f>
        <v/>
      </c>
      <c r="K1124" s="16">
        <f>'دیده بان بازار'!K1127</f>
        <v/>
      </c>
      <c r="L1124" s="16">
        <f>'دیده بان بازار'!L1127</f>
        <v/>
      </c>
      <c r="M1124" s="16">
        <f>'دیده بان بازار'!M1127</f>
        <v/>
      </c>
      <c r="N1124" s="16">
        <f>'دیده بان بازار'!N1127</f>
        <v/>
      </c>
      <c r="O1124" s="16">
        <f>'دیده بان بازار'!O1127</f>
        <v/>
      </c>
      <c r="P1124" s="16">
        <f>'دیده بان بازار'!P1127</f>
        <v/>
      </c>
      <c r="Q1124" s="16">
        <f>'دیده بان بازار'!Q1127</f>
        <v/>
      </c>
      <c r="R1124" s="16">
        <f>'دیده بان بازار'!R1127</f>
        <v/>
      </c>
      <c r="S1124" s="16">
        <f>'دیده بان بازار'!S1127</f>
        <v/>
      </c>
      <c r="T1124" s="16">
        <f>'دیده بان بازار'!T1127</f>
        <v/>
      </c>
      <c r="U1124" s="16">
        <f>'دیده بان بازار'!U1127</f>
        <v/>
      </c>
      <c r="V1124" s="16">
        <f>'دیده بان بازار'!V1127</f>
        <v/>
      </c>
      <c r="W1124" s="7">
        <f>'دیده بان بازار'!W1127</f>
        <v/>
      </c>
      <c r="X1124" s="11">
        <f>IFERROR(IF(OR(R1124&lt;=0,W1124&lt;=0,S1124&lt;=0,V1124&lt;=0),0,ROUND((S1124/R1124)/(V1124/W1124),2)),0)</f>
        <v/>
      </c>
      <c r="Y1124" s="11">
        <f>IFERROR(IF(OR(S1124&lt;=0,V1124&lt;=0),0,ROUND(S1124/V1124,2)),0)</f>
        <v/>
      </c>
      <c r="Z1124" s="11">
        <f>IFERROR(J1124-M1124,0)</f>
        <v/>
      </c>
      <c r="AA1124" s="11">
        <f>IFERROR(ROUND(MAX(0,MIN(100,((AB1124*0.2)+(AC1124*0.15)+(AD1124*0.15)+(AE1124*0.1)+(AF1124*0.1)+(AG1124*0.15)+(MIN(Y1124/3,1)*100*0.1)+(AI1124*0.05))*((AH1124/100)*0.25+0.75))),0),0)</f>
        <v/>
      </c>
      <c r="AB1124" s="11">
        <f>ROUND(MAX(0,MIN(100,((M1124+10)/20)*100)),0)</f>
        <v/>
      </c>
      <c r="AC1124" s="11">
        <f>IFERROR(IF(D1124&lt;=0,0,ROUND(COUNTIFS($D$4:$D$3359,"&lt;="&amp;D1124,$D$4:$D$3359,"&gt;0")/COUNTIF($D$4:$D$3359,"&gt;0")*100,0)),0)</f>
        <v/>
      </c>
      <c r="AD1124" s="11">
        <f>IF(E1124&lt;=0,0,ROUND(MAX(0,MIN(100,(LOG10(1+E1124/1000000000)/LOG10(101))*100)),0))</f>
        <v/>
      </c>
      <c r="AE1124" s="11">
        <f>IF(O1124=N1124,50,ROUND(MAX(0,MIN(100,((H1124-N1124)/(O1124-N1124))*100)),0))</f>
        <v/>
      </c>
      <c r="AF1124" s="11">
        <f>ROUND(MAX(0,MIN(100,50+((H1124-K1124)/K1124)*1000)),0)</f>
        <v/>
      </c>
      <c r="AG1124" s="11">
        <f>IFERROR(ROUND(MAX(0,MIN(100,50+25*LN(MAX(0.01,X1124)))),0),25)</f>
        <v/>
      </c>
      <c r="AH1124" s="11">
        <f>ROUND(IF(M1124&lt;=-30,0,IF(M1124&lt;=-20,20,IF(M1124&lt;=-10,50,100))),0)</f>
        <v/>
      </c>
      <c r="AI1124" s="11">
        <f>ROUND(MAX(0,MIN(100,50+(Z1124*10))),0)</f>
        <v/>
      </c>
      <c r="AJ1124" s="11">
        <f>IFERROR(IF(--AA1124&gt;=80,"خرید قوی",IF(--AA1124&gt;=70,"خرید مشروط",IF(--AA1124&gt;=60,"مراقبت",IF(--AA1124&gt;=45,"ضعیف","عدم ورود")))),"")</f>
        <v/>
      </c>
    </row>
    <row r="1125">
      <c r="A1125" s="12">
        <f>'دیده بان بازار'!A1128</f>
        <v/>
      </c>
      <c r="B1125" s="13">
        <f>'دیده بان بازار'!B1128</f>
        <v/>
      </c>
      <c r="C1125" s="13">
        <f>'دیده بان بازار'!C1128</f>
        <v/>
      </c>
      <c r="D1125" s="13">
        <f>'دیده بان بازار'!D1128</f>
        <v/>
      </c>
      <c r="E1125" s="14">
        <f>'دیده بان بازار'!E1128</f>
        <v/>
      </c>
      <c r="F1125" s="13">
        <f>'دیده بان بازار'!F1128</f>
        <v/>
      </c>
      <c r="G1125" s="13">
        <f>'دیده بان بازار'!G1128</f>
        <v/>
      </c>
      <c r="H1125" s="13">
        <f>'دیده بان بازار'!H1128</f>
        <v/>
      </c>
      <c r="I1125" s="13">
        <f>'دیده بان بازار'!I1128</f>
        <v/>
      </c>
      <c r="J1125" s="13">
        <f>'دیده بان بازار'!J1128</f>
        <v/>
      </c>
      <c r="K1125" s="13">
        <f>'دیده بان بازار'!K1128</f>
        <v/>
      </c>
      <c r="L1125" s="13">
        <f>'دیده بان بازار'!L1128</f>
        <v/>
      </c>
      <c r="M1125" s="13">
        <f>'دیده بان بازار'!M1128</f>
        <v/>
      </c>
      <c r="N1125" s="13">
        <f>'دیده بان بازار'!N1128</f>
        <v/>
      </c>
      <c r="O1125" s="13">
        <f>'دیده بان بازار'!O1128</f>
        <v/>
      </c>
      <c r="P1125" s="13">
        <f>'دیده بان بازار'!P1128</f>
        <v/>
      </c>
      <c r="Q1125" s="13">
        <f>'دیده بان بازار'!Q1128</f>
        <v/>
      </c>
      <c r="R1125" s="13">
        <f>'دیده بان بازار'!R1128</f>
        <v/>
      </c>
      <c r="S1125" s="13">
        <f>'دیده بان بازار'!S1128</f>
        <v/>
      </c>
      <c r="T1125" s="13">
        <f>'دیده بان بازار'!T1128</f>
        <v/>
      </c>
      <c r="U1125" s="13">
        <f>'دیده بان بازار'!U1128</f>
        <v/>
      </c>
      <c r="V1125" s="13">
        <f>'دیده بان بازار'!V1128</f>
        <v/>
      </c>
      <c r="W1125" s="6">
        <f>'دیده بان بازار'!W1128</f>
        <v/>
      </c>
      <c r="X1125" s="11">
        <f>IFERROR(IF(OR(R1125&lt;=0,W1125&lt;=0,S1125&lt;=0,V1125&lt;=0),0,ROUND((S1125/R1125)/(V1125/W1125),2)),0)</f>
        <v/>
      </c>
      <c r="Y1125" s="11">
        <f>IFERROR(IF(OR(S1125&lt;=0,V1125&lt;=0),0,ROUND(S1125/V1125,2)),0)</f>
        <v/>
      </c>
      <c r="Z1125" s="11">
        <f>IFERROR(J1125-M1125,0)</f>
        <v/>
      </c>
      <c r="AA1125" s="11">
        <f>IFERROR(ROUND(MAX(0,MIN(100,((AB1125*0.2)+(AC1125*0.15)+(AD1125*0.15)+(AE1125*0.1)+(AF1125*0.1)+(AG1125*0.15)+(MIN(Y1125/3,1)*100*0.1)+(AI1125*0.05))*((AH1125/100)*0.25+0.75))),0),0)</f>
        <v/>
      </c>
      <c r="AB1125" s="11">
        <f>ROUND(MAX(0,MIN(100,((M1125+10)/20)*100)),0)</f>
        <v/>
      </c>
      <c r="AC1125" s="11">
        <f>IFERROR(IF(D1125&lt;=0,0,ROUND(COUNTIFS($D$4:$D$3359,"&lt;="&amp;D1125,$D$4:$D$3359,"&gt;0")/COUNTIF($D$4:$D$3359,"&gt;0")*100,0)),0)</f>
        <v/>
      </c>
      <c r="AD1125" s="11">
        <f>IF(E1125&lt;=0,0,ROUND(MAX(0,MIN(100,(LOG10(1+E1125/1000000000)/LOG10(101))*100)),0))</f>
        <v/>
      </c>
      <c r="AE1125" s="11">
        <f>IF(O1125=N1125,50,ROUND(MAX(0,MIN(100,((H1125-N1125)/(O1125-N1125))*100)),0))</f>
        <v/>
      </c>
      <c r="AF1125" s="11">
        <f>ROUND(MAX(0,MIN(100,50+((H1125-K1125)/K1125)*1000)),0)</f>
        <v/>
      </c>
      <c r="AG1125" s="11">
        <f>IFERROR(ROUND(MAX(0,MIN(100,50+25*LN(MAX(0.01,X1125)))),0),25)</f>
        <v/>
      </c>
      <c r="AH1125" s="11">
        <f>ROUND(IF(M1125&lt;=-30,0,IF(M1125&lt;=-20,20,IF(M1125&lt;=-10,50,100))),0)</f>
        <v/>
      </c>
      <c r="AI1125" s="11">
        <f>ROUND(MAX(0,MIN(100,50+(Z1125*10))),0)</f>
        <v/>
      </c>
      <c r="AJ1125" s="11">
        <f>IFERROR(IF(--AA1125&gt;=80,"خرید قوی",IF(--AA1125&gt;=70,"خرید مشروط",IF(--AA1125&gt;=60,"مراقبت",IF(--AA1125&gt;=45,"ضعیف","عدم ورود")))),"")</f>
        <v/>
      </c>
    </row>
    <row r="1126">
      <c r="A1126" s="15">
        <f>'دیده بان بازار'!A1129</f>
        <v/>
      </c>
      <c r="B1126" s="16">
        <f>'دیده بان بازار'!B1129</f>
        <v/>
      </c>
      <c r="C1126" s="16">
        <f>'دیده بان بازار'!C1129</f>
        <v/>
      </c>
      <c r="D1126" s="16">
        <f>'دیده بان بازار'!D1129</f>
        <v/>
      </c>
      <c r="E1126" s="17">
        <f>'دیده بان بازار'!E1129</f>
        <v/>
      </c>
      <c r="F1126" s="16">
        <f>'دیده بان بازار'!F1129</f>
        <v/>
      </c>
      <c r="G1126" s="16">
        <f>'دیده بان بازار'!G1129</f>
        <v/>
      </c>
      <c r="H1126" s="16">
        <f>'دیده بان بازار'!H1129</f>
        <v/>
      </c>
      <c r="I1126" s="16">
        <f>'دیده بان بازار'!I1129</f>
        <v/>
      </c>
      <c r="J1126" s="16">
        <f>'دیده بان بازار'!J1129</f>
        <v/>
      </c>
      <c r="K1126" s="16">
        <f>'دیده بان بازار'!K1129</f>
        <v/>
      </c>
      <c r="L1126" s="16">
        <f>'دیده بان بازار'!L1129</f>
        <v/>
      </c>
      <c r="M1126" s="16">
        <f>'دیده بان بازار'!M1129</f>
        <v/>
      </c>
      <c r="N1126" s="16">
        <f>'دیده بان بازار'!N1129</f>
        <v/>
      </c>
      <c r="O1126" s="16">
        <f>'دیده بان بازار'!O1129</f>
        <v/>
      </c>
      <c r="P1126" s="16">
        <f>'دیده بان بازار'!P1129</f>
        <v/>
      </c>
      <c r="Q1126" s="16">
        <f>'دیده بان بازار'!Q1129</f>
        <v/>
      </c>
      <c r="R1126" s="16">
        <f>'دیده بان بازار'!R1129</f>
        <v/>
      </c>
      <c r="S1126" s="16">
        <f>'دیده بان بازار'!S1129</f>
        <v/>
      </c>
      <c r="T1126" s="16">
        <f>'دیده بان بازار'!T1129</f>
        <v/>
      </c>
      <c r="U1126" s="16">
        <f>'دیده بان بازار'!U1129</f>
        <v/>
      </c>
      <c r="V1126" s="16">
        <f>'دیده بان بازار'!V1129</f>
        <v/>
      </c>
      <c r="W1126" s="7">
        <f>'دیده بان بازار'!W1129</f>
        <v/>
      </c>
      <c r="X1126" s="11">
        <f>IFERROR(IF(OR(R1126&lt;=0,W1126&lt;=0,S1126&lt;=0,V1126&lt;=0),0,ROUND((S1126/R1126)/(V1126/W1126),2)),0)</f>
        <v/>
      </c>
      <c r="Y1126" s="11">
        <f>IFERROR(IF(OR(S1126&lt;=0,V1126&lt;=0),0,ROUND(S1126/V1126,2)),0)</f>
        <v/>
      </c>
      <c r="Z1126" s="11">
        <f>IFERROR(J1126-M1126,0)</f>
        <v/>
      </c>
      <c r="AA1126" s="11">
        <f>IFERROR(ROUND(MAX(0,MIN(100,((AB1126*0.2)+(AC1126*0.15)+(AD1126*0.15)+(AE1126*0.1)+(AF1126*0.1)+(AG1126*0.15)+(MIN(Y1126/3,1)*100*0.1)+(AI1126*0.05))*((AH1126/100)*0.25+0.75))),0),0)</f>
        <v/>
      </c>
      <c r="AB1126" s="11">
        <f>ROUND(MAX(0,MIN(100,((M1126+10)/20)*100)),0)</f>
        <v/>
      </c>
      <c r="AC1126" s="11">
        <f>IFERROR(IF(D1126&lt;=0,0,ROUND(COUNTIFS($D$4:$D$3359,"&lt;="&amp;D1126,$D$4:$D$3359,"&gt;0")/COUNTIF($D$4:$D$3359,"&gt;0")*100,0)),0)</f>
        <v/>
      </c>
      <c r="AD1126" s="11">
        <f>IF(E1126&lt;=0,0,ROUND(MAX(0,MIN(100,(LOG10(1+E1126/1000000000)/LOG10(101))*100)),0))</f>
        <v/>
      </c>
      <c r="AE1126" s="11">
        <f>IF(O1126=N1126,50,ROUND(MAX(0,MIN(100,((H1126-N1126)/(O1126-N1126))*100)),0))</f>
        <v/>
      </c>
      <c r="AF1126" s="11">
        <f>ROUND(MAX(0,MIN(100,50+((H1126-K1126)/K1126)*1000)),0)</f>
        <v/>
      </c>
      <c r="AG1126" s="11">
        <f>IFERROR(ROUND(MAX(0,MIN(100,50+25*LN(MAX(0.01,X1126)))),0),25)</f>
        <v/>
      </c>
      <c r="AH1126" s="11">
        <f>ROUND(IF(M1126&lt;=-30,0,IF(M1126&lt;=-20,20,IF(M1126&lt;=-10,50,100))),0)</f>
        <v/>
      </c>
      <c r="AI1126" s="11">
        <f>ROUND(MAX(0,MIN(100,50+(Z1126*10))),0)</f>
        <v/>
      </c>
      <c r="AJ1126" s="11">
        <f>IFERROR(IF(--AA1126&gt;=80,"خرید قوی",IF(--AA1126&gt;=70,"خرید مشروط",IF(--AA1126&gt;=60,"مراقبت",IF(--AA1126&gt;=45,"ضعیف","عدم ورود")))),"")</f>
        <v/>
      </c>
    </row>
    <row r="1127">
      <c r="A1127" s="15">
        <f>'دیده بان بازار'!A1130</f>
        <v/>
      </c>
      <c r="B1127" s="16">
        <f>'دیده بان بازار'!B1130</f>
        <v/>
      </c>
      <c r="C1127" s="16">
        <f>'دیده بان بازار'!C1130</f>
        <v/>
      </c>
      <c r="D1127" s="16">
        <f>'دیده بان بازار'!D1130</f>
        <v/>
      </c>
      <c r="E1127" s="17">
        <f>'دیده بان بازار'!E1130</f>
        <v/>
      </c>
      <c r="F1127" s="16">
        <f>'دیده بان بازار'!F1130</f>
        <v/>
      </c>
      <c r="G1127" s="16">
        <f>'دیده بان بازار'!G1130</f>
        <v/>
      </c>
      <c r="H1127" s="16">
        <f>'دیده بان بازار'!H1130</f>
        <v/>
      </c>
      <c r="I1127" s="16">
        <f>'دیده بان بازار'!I1130</f>
        <v/>
      </c>
      <c r="J1127" s="16">
        <f>'دیده بان بازار'!J1130</f>
        <v/>
      </c>
      <c r="K1127" s="16">
        <f>'دیده بان بازار'!K1130</f>
        <v/>
      </c>
      <c r="L1127" s="16">
        <f>'دیده بان بازار'!L1130</f>
        <v/>
      </c>
      <c r="M1127" s="16">
        <f>'دیده بان بازار'!M1130</f>
        <v/>
      </c>
      <c r="N1127" s="16">
        <f>'دیده بان بازار'!N1130</f>
        <v/>
      </c>
      <c r="O1127" s="16">
        <f>'دیده بان بازار'!O1130</f>
        <v/>
      </c>
      <c r="P1127" s="16">
        <f>'دیده بان بازار'!P1130</f>
        <v/>
      </c>
      <c r="Q1127" s="16">
        <f>'دیده بان بازار'!Q1130</f>
        <v/>
      </c>
      <c r="R1127" s="16">
        <f>'دیده بان بازار'!R1130</f>
        <v/>
      </c>
      <c r="S1127" s="16">
        <f>'دیده بان بازار'!S1130</f>
        <v/>
      </c>
      <c r="T1127" s="16">
        <f>'دیده بان بازار'!T1130</f>
        <v/>
      </c>
      <c r="U1127" s="16">
        <f>'دیده بان بازار'!U1130</f>
        <v/>
      </c>
      <c r="V1127" s="16">
        <f>'دیده بان بازار'!V1130</f>
        <v/>
      </c>
      <c r="W1127" s="7">
        <f>'دیده بان بازار'!W1130</f>
        <v/>
      </c>
      <c r="X1127" s="11">
        <f>IFERROR(IF(OR(R1127&lt;=0,W1127&lt;=0,S1127&lt;=0,V1127&lt;=0),0,ROUND((S1127/R1127)/(V1127/W1127),2)),0)</f>
        <v/>
      </c>
      <c r="Y1127" s="11">
        <f>IFERROR(IF(OR(S1127&lt;=0,V1127&lt;=0),0,ROUND(S1127/V1127,2)),0)</f>
        <v/>
      </c>
      <c r="Z1127" s="11">
        <f>IFERROR(J1127-M1127,0)</f>
        <v/>
      </c>
      <c r="AA1127" s="11">
        <f>IFERROR(ROUND(MAX(0,MIN(100,((AB1127*0.2)+(AC1127*0.15)+(AD1127*0.15)+(AE1127*0.1)+(AF1127*0.1)+(AG1127*0.15)+(MIN(Y1127/3,1)*100*0.1)+(AI1127*0.05))*((AH1127/100)*0.25+0.75))),0),0)</f>
        <v/>
      </c>
      <c r="AB1127" s="11">
        <f>ROUND(MAX(0,MIN(100,((M1127+10)/20)*100)),0)</f>
        <v/>
      </c>
      <c r="AC1127" s="11">
        <f>IFERROR(IF(D1127&lt;=0,0,ROUND(COUNTIFS($D$4:$D$3359,"&lt;="&amp;D1127,$D$4:$D$3359,"&gt;0")/COUNTIF($D$4:$D$3359,"&gt;0")*100,0)),0)</f>
        <v/>
      </c>
      <c r="AD1127" s="11">
        <f>IF(E1127&lt;=0,0,ROUND(MAX(0,MIN(100,(LOG10(1+E1127/1000000000)/LOG10(101))*100)),0))</f>
        <v/>
      </c>
      <c r="AE1127" s="11">
        <f>IF(O1127=N1127,50,ROUND(MAX(0,MIN(100,((H1127-N1127)/(O1127-N1127))*100)),0))</f>
        <v/>
      </c>
      <c r="AF1127" s="11">
        <f>ROUND(MAX(0,MIN(100,50+((H1127-K1127)/K1127)*1000)),0)</f>
        <v/>
      </c>
      <c r="AG1127" s="11">
        <f>IFERROR(ROUND(MAX(0,MIN(100,50+25*LN(MAX(0.01,X1127)))),0),25)</f>
        <v/>
      </c>
      <c r="AH1127" s="11">
        <f>ROUND(IF(M1127&lt;=-30,0,IF(M1127&lt;=-20,20,IF(M1127&lt;=-10,50,100))),0)</f>
        <v/>
      </c>
      <c r="AI1127" s="11">
        <f>ROUND(MAX(0,MIN(100,50+(Z1127*10))),0)</f>
        <v/>
      </c>
      <c r="AJ1127" s="11">
        <f>IFERROR(IF(--AA1127&gt;=80,"خرید قوی",IF(--AA1127&gt;=70,"خرید مشروط",IF(--AA1127&gt;=60,"مراقبت",IF(--AA1127&gt;=45,"ضعیف","عدم ورود")))),"")</f>
        <v/>
      </c>
    </row>
    <row r="1128">
      <c r="A1128" s="12">
        <f>'دیده بان بازار'!A1131</f>
        <v/>
      </c>
      <c r="B1128" s="13">
        <f>'دیده بان بازار'!B1131</f>
        <v/>
      </c>
      <c r="C1128" s="13">
        <f>'دیده بان بازار'!C1131</f>
        <v/>
      </c>
      <c r="D1128" s="13">
        <f>'دیده بان بازار'!D1131</f>
        <v/>
      </c>
      <c r="E1128" s="14">
        <f>'دیده بان بازار'!E1131</f>
        <v/>
      </c>
      <c r="F1128" s="13">
        <f>'دیده بان بازار'!F1131</f>
        <v/>
      </c>
      <c r="G1128" s="13">
        <f>'دیده بان بازار'!G1131</f>
        <v/>
      </c>
      <c r="H1128" s="13">
        <f>'دیده بان بازار'!H1131</f>
        <v/>
      </c>
      <c r="I1128" s="13">
        <f>'دیده بان بازار'!I1131</f>
        <v/>
      </c>
      <c r="J1128" s="13">
        <f>'دیده بان بازار'!J1131</f>
        <v/>
      </c>
      <c r="K1128" s="13">
        <f>'دیده بان بازار'!K1131</f>
        <v/>
      </c>
      <c r="L1128" s="13">
        <f>'دیده بان بازار'!L1131</f>
        <v/>
      </c>
      <c r="M1128" s="13">
        <f>'دیده بان بازار'!M1131</f>
        <v/>
      </c>
      <c r="N1128" s="13">
        <f>'دیده بان بازار'!N1131</f>
        <v/>
      </c>
      <c r="O1128" s="13">
        <f>'دیده بان بازار'!O1131</f>
        <v/>
      </c>
      <c r="P1128" s="13">
        <f>'دیده بان بازار'!P1131</f>
        <v/>
      </c>
      <c r="Q1128" s="13">
        <f>'دیده بان بازار'!Q1131</f>
        <v/>
      </c>
      <c r="R1128" s="13">
        <f>'دیده بان بازار'!R1131</f>
        <v/>
      </c>
      <c r="S1128" s="13">
        <f>'دیده بان بازار'!S1131</f>
        <v/>
      </c>
      <c r="T1128" s="13">
        <f>'دیده بان بازار'!T1131</f>
        <v/>
      </c>
      <c r="U1128" s="13">
        <f>'دیده بان بازار'!U1131</f>
        <v/>
      </c>
      <c r="V1128" s="13">
        <f>'دیده بان بازار'!V1131</f>
        <v/>
      </c>
      <c r="W1128" s="6">
        <f>'دیده بان بازار'!W1131</f>
        <v/>
      </c>
      <c r="X1128" s="11">
        <f>IFERROR(IF(OR(R1128&lt;=0,W1128&lt;=0,S1128&lt;=0,V1128&lt;=0),0,ROUND((S1128/R1128)/(V1128/W1128),2)),0)</f>
        <v/>
      </c>
      <c r="Y1128" s="11">
        <f>IFERROR(IF(OR(S1128&lt;=0,V1128&lt;=0),0,ROUND(S1128/V1128,2)),0)</f>
        <v/>
      </c>
      <c r="Z1128" s="11">
        <f>IFERROR(J1128-M1128,0)</f>
        <v/>
      </c>
      <c r="AA1128" s="11">
        <f>IFERROR(ROUND(MAX(0,MIN(100,((AB1128*0.2)+(AC1128*0.15)+(AD1128*0.15)+(AE1128*0.1)+(AF1128*0.1)+(AG1128*0.15)+(MIN(Y1128/3,1)*100*0.1)+(AI1128*0.05))*((AH1128/100)*0.25+0.75))),0),0)</f>
        <v/>
      </c>
      <c r="AB1128" s="11">
        <f>ROUND(MAX(0,MIN(100,((M1128+10)/20)*100)),0)</f>
        <v/>
      </c>
      <c r="AC1128" s="11">
        <f>IFERROR(IF(D1128&lt;=0,0,ROUND(COUNTIFS($D$4:$D$3359,"&lt;="&amp;D1128,$D$4:$D$3359,"&gt;0")/COUNTIF($D$4:$D$3359,"&gt;0")*100,0)),0)</f>
        <v/>
      </c>
      <c r="AD1128" s="11">
        <f>IF(E1128&lt;=0,0,ROUND(MAX(0,MIN(100,(LOG10(1+E1128/1000000000)/LOG10(101))*100)),0))</f>
        <v/>
      </c>
      <c r="AE1128" s="11">
        <f>IF(O1128=N1128,50,ROUND(MAX(0,MIN(100,((H1128-N1128)/(O1128-N1128))*100)),0))</f>
        <v/>
      </c>
      <c r="AF1128" s="11">
        <f>ROUND(MAX(0,MIN(100,50+((H1128-K1128)/K1128)*1000)),0)</f>
        <v/>
      </c>
      <c r="AG1128" s="11">
        <f>IFERROR(ROUND(MAX(0,MIN(100,50+25*LN(MAX(0.01,X1128)))),0),25)</f>
        <v/>
      </c>
      <c r="AH1128" s="11">
        <f>ROUND(IF(M1128&lt;=-30,0,IF(M1128&lt;=-20,20,IF(M1128&lt;=-10,50,100))),0)</f>
        <v/>
      </c>
      <c r="AI1128" s="11">
        <f>ROUND(MAX(0,MIN(100,50+(Z1128*10))),0)</f>
        <v/>
      </c>
      <c r="AJ1128" s="11">
        <f>IFERROR(IF(--AA1128&gt;=80,"خرید قوی",IF(--AA1128&gt;=70,"خرید مشروط",IF(--AA1128&gt;=60,"مراقبت",IF(--AA1128&gt;=45,"ضعیف","عدم ورود")))),"")</f>
        <v/>
      </c>
    </row>
    <row r="1129">
      <c r="A1129" s="15">
        <f>'دیده بان بازار'!A1132</f>
        <v/>
      </c>
      <c r="B1129" s="16">
        <f>'دیده بان بازار'!B1132</f>
        <v/>
      </c>
      <c r="C1129" s="16">
        <f>'دیده بان بازار'!C1132</f>
        <v/>
      </c>
      <c r="D1129" s="16">
        <f>'دیده بان بازار'!D1132</f>
        <v/>
      </c>
      <c r="E1129" s="17">
        <f>'دیده بان بازار'!E1132</f>
        <v/>
      </c>
      <c r="F1129" s="16">
        <f>'دیده بان بازار'!F1132</f>
        <v/>
      </c>
      <c r="G1129" s="16">
        <f>'دیده بان بازار'!G1132</f>
        <v/>
      </c>
      <c r="H1129" s="16">
        <f>'دیده بان بازار'!H1132</f>
        <v/>
      </c>
      <c r="I1129" s="16">
        <f>'دیده بان بازار'!I1132</f>
        <v/>
      </c>
      <c r="J1129" s="16">
        <f>'دیده بان بازار'!J1132</f>
        <v/>
      </c>
      <c r="K1129" s="16">
        <f>'دیده بان بازار'!K1132</f>
        <v/>
      </c>
      <c r="L1129" s="16">
        <f>'دیده بان بازار'!L1132</f>
        <v/>
      </c>
      <c r="M1129" s="16">
        <f>'دیده بان بازار'!M1132</f>
        <v/>
      </c>
      <c r="N1129" s="16">
        <f>'دیده بان بازار'!N1132</f>
        <v/>
      </c>
      <c r="O1129" s="16">
        <f>'دیده بان بازار'!O1132</f>
        <v/>
      </c>
      <c r="P1129" s="16">
        <f>'دیده بان بازار'!P1132</f>
        <v/>
      </c>
      <c r="Q1129" s="16">
        <f>'دیده بان بازار'!Q1132</f>
        <v/>
      </c>
      <c r="R1129" s="16">
        <f>'دیده بان بازار'!R1132</f>
        <v/>
      </c>
      <c r="S1129" s="16">
        <f>'دیده بان بازار'!S1132</f>
        <v/>
      </c>
      <c r="T1129" s="16">
        <f>'دیده بان بازار'!T1132</f>
        <v/>
      </c>
      <c r="U1129" s="16">
        <f>'دیده بان بازار'!U1132</f>
        <v/>
      </c>
      <c r="V1129" s="16">
        <f>'دیده بان بازار'!V1132</f>
        <v/>
      </c>
      <c r="W1129" s="7">
        <f>'دیده بان بازار'!W1132</f>
        <v/>
      </c>
      <c r="X1129" s="11">
        <f>IFERROR(IF(OR(R1129&lt;=0,W1129&lt;=0,S1129&lt;=0,V1129&lt;=0),0,ROUND((S1129/R1129)/(V1129/W1129),2)),0)</f>
        <v/>
      </c>
      <c r="Y1129" s="11">
        <f>IFERROR(IF(OR(S1129&lt;=0,V1129&lt;=0),0,ROUND(S1129/V1129,2)),0)</f>
        <v/>
      </c>
      <c r="Z1129" s="11">
        <f>IFERROR(J1129-M1129,0)</f>
        <v/>
      </c>
      <c r="AA1129" s="11">
        <f>IFERROR(ROUND(MAX(0,MIN(100,((AB1129*0.2)+(AC1129*0.15)+(AD1129*0.15)+(AE1129*0.1)+(AF1129*0.1)+(AG1129*0.15)+(MIN(Y1129/3,1)*100*0.1)+(AI1129*0.05))*((AH1129/100)*0.25+0.75))),0),0)</f>
        <v/>
      </c>
      <c r="AB1129" s="11">
        <f>ROUND(MAX(0,MIN(100,((M1129+10)/20)*100)),0)</f>
        <v/>
      </c>
      <c r="AC1129" s="11">
        <f>IFERROR(IF(D1129&lt;=0,0,ROUND(COUNTIFS($D$4:$D$3359,"&lt;="&amp;D1129,$D$4:$D$3359,"&gt;0")/COUNTIF($D$4:$D$3359,"&gt;0")*100,0)),0)</f>
        <v/>
      </c>
      <c r="AD1129" s="11">
        <f>IF(E1129&lt;=0,0,ROUND(MAX(0,MIN(100,(LOG10(1+E1129/1000000000)/LOG10(101))*100)),0))</f>
        <v/>
      </c>
      <c r="AE1129" s="11">
        <f>IF(O1129=N1129,50,ROUND(MAX(0,MIN(100,((H1129-N1129)/(O1129-N1129))*100)),0))</f>
        <v/>
      </c>
      <c r="AF1129" s="11">
        <f>ROUND(MAX(0,MIN(100,50+((H1129-K1129)/K1129)*1000)),0)</f>
        <v/>
      </c>
      <c r="AG1129" s="11">
        <f>IFERROR(ROUND(MAX(0,MIN(100,50+25*LN(MAX(0.01,X1129)))),0),25)</f>
        <v/>
      </c>
      <c r="AH1129" s="11">
        <f>ROUND(IF(M1129&lt;=-30,0,IF(M1129&lt;=-20,20,IF(M1129&lt;=-10,50,100))),0)</f>
        <v/>
      </c>
      <c r="AI1129" s="11">
        <f>ROUND(MAX(0,MIN(100,50+(Z1129*10))),0)</f>
        <v/>
      </c>
      <c r="AJ1129" s="11">
        <f>IFERROR(IF(--AA1129&gt;=80,"خرید قوی",IF(--AA1129&gt;=70,"خرید مشروط",IF(--AA1129&gt;=60,"مراقبت",IF(--AA1129&gt;=45,"ضعیف","عدم ورود")))),"")</f>
        <v/>
      </c>
    </row>
    <row r="1130">
      <c r="A1130" s="12">
        <f>'دیده بان بازار'!A1133</f>
        <v/>
      </c>
      <c r="B1130" s="13">
        <f>'دیده بان بازار'!B1133</f>
        <v/>
      </c>
      <c r="C1130" s="13">
        <f>'دیده بان بازار'!C1133</f>
        <v/>
      </c>
      <c r="D1130" s="13">
        <f>'دیده بان بازار'!D1133</f>
        <v/>
      </c>
      <c r="E1130" s="14">
        <f>'دیده بان بازار'!E1133</f>
        <v/>
      </c>
      <c r="F1130" s="13">
        <f>'دیده بان بازار'!F1133</f>
        <v/>
      </c>
      <c r="G1130" s="13">
        <f>'دیده بان بازار'!G1133</f>
        <v/>
      </c>
      <c r="H1130" s="13">
        <f>'دیده بان بازار'!H1133</f>
        <v/>
      </c>
      <c r="I1130" s="13">
        <f>'دیده بان بازار'!I1133</f>
        <v/>
      </c>
      <c r="J1130" s="13">
        <f>'دیده بان بازار'!J1133</f>
        <v/>
      </c>
      <c r="K1130" s="13">
        <f>'دیده بان بازار'!K1133</f>
        <v/>
      </c>
      <c r="L1130" s="13">
        <f>'دیده بان بازار'!L1133</f>
        <v/>
      </c>
      <c r="M1130" s="13">
        <f>'دیده بان بازار'!M1133</f>
        <v/>
      </c>
      <c r="N1130" s="13">
        <f>'دیده بان بازار'!N1133</f>
        <v/>
      </c>
      <c r="O1130" s="13">
        <f>'دیده بان بازار'!O1133</f>
        <v/>
      </c>
      <c r="P1130" s="13">
        <f>'دیده بان بازار'!P1133</f>
        <v/>
      </c>
      <c r="Q1130" s="13">
        <f>'دیده بان بازار'!Q1133</f>
        <v/>
      </c>
      <c r="R1130" s="13">
        <f>'دیده بان بازار'!R1133</f>
        <v/>
      </c>
      <c r="S1130" s="13">
        <f>'دیده بان بازار'!S1133</f>
        <v/>
      </c>
      <c r="T1130" s="13">
        <f>'دیده بان بازار'!T1133</f>
        <v/>
      </c>
      <c r="U1130" s="13">
        <f>'دیده بان بازار'!U1133</f>
        <v/>
      </c>
      <c r="V1130" s="13">
        <f>'دیده بان بازار'!V1133</f>
        <v/>
      </c>
      <c r="W1130" s="6">
        <f>'دیده بان بازار'!W1133</f>
        <v/>
      </c>
      <c r="X1130" s="11">
        <f>IFERROR(IF(OR(R1130&lt;=0,W1130&lt;=0,S1130&lt;=0,V1130&lt;=0),0,ROUND((S1130/R1130)/(V1130/W1130),2)),0)</f>
        <v/>
      </c>
      <c r="Y1130" s="11">
        <f>IFERROR(IF(OR(S1130&lt;=0,V1130&lt;=0),0,ROUND(S1130/V1130,2)),0)</f>
        <v/>
      </c>
      <c r="Z1130" s="11">
        <f>IFERROR(J1130-M1130,0)</f>
        <v/>
      </c>
      <c r="AA1130" s="11">
        <f>IFERROR(ROUND(MAX(0,MIN(100,((AB1130*0.2)+(AC1130*0.15)+(AD1130*0.15)+(AE1130*0.1)+(AF1130*0.1)+(AG1130*0.15)+(MIN(Y1130/3,1)*100*0.1)+(AI1130*0.05))*((AH1130/100)*0.25+0.75))),0),0)</f>
        <v/>
      </c>
      <c r="AB1130" s="11">
        <f>ROUND(MAX(0,MIN(100,((M1130+10)/20)*100)),0)</f>
        <v/>
      </c>
      <c r="AC1130" s="11">
        <f>IFERROR(IF(D1130&lt;=0,0,ROUND(COUNTIFS($D$4:$D$3359,"&lt;="&amp;D1130,$D$4:$D$3359,"&gt;0")/COUNTIF($D$4:$D$3359,"&gt;0")*100,0)),0)</f>
        <v/>
      </c>
      <c r="AD1130" s="11">
        <f>IF(E1130&lt;=0,0,ROUND(MAX(0,MIN(100,(LOG10(1+E1130/1000000000)/LOG10(101))*100)),0))</f>
        <v/>
      </c>
      <c r="AE1130" s="11">
        <f>IF(O1130=N1130,50,ROUND(MAX(0,MIN(100,((H1130-N1130)/(O1130-N1130))*100)),0))</f>
        <v/>
      </c>
      <c r="AF1130" s="11">
        <f>ROUND(MAX(0,MIN(100,50+((H1130-K1130)/K1130)*1000)),0)</f>
        <v/>
      </c>
      <c r="AG1130" s="11">
        <f>IFERROR(ROUND(MAX(0,MIN(100,50+25*LN(MAX(0.01,X1130)))),0),25)</f>
        <v/>
      </c>
      <c r="AH1130" s="11">
        <f>ROUND(IF(M1130&lt;=-30,0,IF(M1130&lt;=-20,20,IF(M1130&lt;=-10,50,100))),0)</f>
        <v/>
      </c>
      <c r="AI1130" s="11">
        <f>ROUND(MAX(0,MIN(100,50+(Z1130*10))),0)</f>
        <v/>
      </c>
      <c r="AJ1130" s="11">
        <f>IFERROR(IF(--AA1130&gt;=80,"خرید قوی",IF(--AA1130&gt;=70,"خرید مشروط",IF(--AA1130&gt;=60,"مراقبت",IF(--AA1130&gt;=45,"ضعیف","عدم ورود")))),"")</f>
        <v/>
      </c>
    </row>
    <row r="1131">
      <c r="A1131" s="15">
        <f>'دیده بان بازار'!A1134</f>
        <v/>
      </c>
      <c r="B1131" s="16">
        <f>'دیده بان بازار'!B1134</f>
        <v/>
      </c>
      <c r="C1131" s="16">
        <f>'دیده بان بازار'!C1134</f>
        <v/>
      </c>
      <c r="D1131" s="16">
        <f>'دیده بان بازار'!D1134</f>
        <v/>
      </c>
      <c r="E1131" s="17">
        <f>'دیده بان بازار'!E1134</f>
        <v/>
      </c>
      <c r="F1131" s="16">
        <f>'دیده بان بازار'!F1134</f>
        <v/>
      </c>
      <c r="G1131" s="16">
        <f>'دیده بان بازار'!G1134</f>
        <v/>
      </c>
      <c r="H1131" s="16">
        <f>'دیده بان بازار'!H1134</f>
        <v/>
      </c>
      <c r="I1131" s="16">
        <f>'دیده بان بازار'!I1134</f>
        <v/>
      </c>
      <c r="J1131" s="16">
        <f>'دیده بان بازار'!J1134</f>
        <v/>
      </c>
      <c r="K1131" s="16">
        <f>'دیده بان بازار'!K1134</f>
        <v/>
      </c>
      <c r="L1131" s="16">
        <f>'دیده بان بازار'!L1134</f>
        <v/>
      </c>
      <c r="M1131" s="16">
        <f>'دیده بان بازار'!M1134</f>
        <v/>
      </c>
      <c r="N1131" s="16">
        <f>'دیده بان بازار'!N1134</f>
        <v/>
      </c>
      <c r="O1131" s="16">
        <f>'دیده بان بازار'!O1134</f>
        <v/>
      </c>
      <c r="P1131" s="16">
        <f>'دیده بان بازار'!P1134</f>
        <v/>
      </c>
      <c r="Q1131" s="16">
        <f>'دیده بان بازار'!Q1134</f>
        <v/>
      </c>
      <c r="R1131" s="16">
        <f>'دیده بان بازار'!R1134</f>
        <v/>
      </c>
      <c r="S1131" s="16">
        <f>'دیده بان بازار'!S1134</f>
        <v/>
      </c>
      <c r="T1131" s="16">
        <f>'دیده بان بازار'!T1134</f>
        <v/>
      </c>
      <c r="U1131" s="16">
        <f>'دیده بان بازار'!U1134</f>
        <v/>
      </c>
      <c r="V1131" s="16">
        <f>'دیده بان بازار'!V1134</f>
        <v/>
      </c>
      <c r="W1131" s="7">
        <f>'دیده بان بازار'!W1134</f>
        <v/>
      </c>
      <c r="X1131" s="11">
        <f>IFERROR(IF(OR(R1131&lt;=0,W1131&lt;=0,S1131&lt;=0,V1131&lt;=0),0,ROUND((S1131/R1131)/(V1131/W1131),2)),0)</f>
        <v/>
      </c>
      <c r="Y1131" s="11">
        <f>IFERROR(IF(OR(S1131&lt;=0,V1131&lt;=0),0,ROUND(S1131/V1131,2)),0)</f>
        <v/>
      </c>
      <c r="Z1131" s="11">
        <f>IFERROR(J1131-M1131,0)</f>
        <v/>
      </c>
      <c r="AA1131" s="11">
        <f>IFERROR(ROUND(MAX(0,MIN(100,((AB1131*0.2)+(AC1131*0.15)+(AD1131*0.15)+(AE1131*0.1)+(AF1131*0.1)+(AG1131*0.15)+(MIN(Y1131/3,1)*100*0.1)+(AI1131*0.05))*((AH1131/100)*0.25+0.75))),0),0)</f>
        <v/>
      </c>
      <c r="AB1131" s="11">
        <f>ROUND(MAX(0,MIN(100,((M1131+10)/20)*100)),0)</f>
        <v/>
      </c>
      <c r="AC1131" s="11">
        <f>IFERROR(IF(D1131&lt;=0,0,ROUND(COUNTIFS($D$4:$D$3359,"&lt;="&amp;D1131,$D$4:$D$3359,"&gt;0")/COUNTIF($D$4:$D$3359,"&gt;0")*100,0)),0)</f>
        <v/>
      </c>
      <c r="AD1131" s="11">
        <f>IF(E1131&lt;=0,0,ROUND(MAX(0,MIN(100,(LOG10(1+E1131/1000000000)/LOG10(101))*100)),0))</f>
        <v/>
      </c>
      <c r="AE1131" s="11">
        <f>IF(O1131=N1131,50,ROUND(MAX(0,MIN(100,((H1131-N1131)/(O1131-N1131))*100)),0))</f>
        <v/>
      </c>
      <c r="AF1131" s="11">
        <f>ROUND(MAX(0,MIN(100,50+((H1131-K1131)/K1131)*1000)),0)</f>
        <v/>
      </c>
      <c r="AG1131" s="11">
        <f>IFERROR(ROUND(MAX(0,MIN(100,50+25*LN(MAX(0.01,X1131)))),0),25)</f>
        <v/>
      </c>
      <c r="AH1131" s="11">
        <f>ROUND(IF(M1131&lt;=-30,0,IF(M1131&lt;=-20,20,IF(M1131&lt;=-10,50,100))),0)</f>
        <v/>
      </c>
      <c r="AI1131" s="11">
        <f>ROUND(MAX(0,MIN(100,50+(Z1131*10))),0)</f>
        <v/>
      </c>
      <c r="AJ1131" s="11">
        <f>IFERROR(IF(--AA1131&gt;=80,"خرید قوی",IF(--AA1131&gt;=70,"خرید مشروط",IF(--AA1131&gt;=60,"مراقبت",IF(--AA1131&gt;=45,"ضعیف","عدم ورود")))),"")</f>
        <v/>
      </c>
    </row>
    <row r="1132">
      <c r="A1132" s="12">
        <f>'دیده بان بازار'!A1135</f>
        <v/>
      </c>
      <c r="B1132" s="13">
        <f>'دیده بان بازار'!B1135</f>
        <v/>
      </c>
      <c r="C1132" s="13">
        <f>'دیده بان بازار'!C1135</f>
        <v/>
      </c>
      <c r="D1132" s="13">
        <f>'دیده بان بازار'!D1135</f>
        <v/>
      </c>
      <c r="E1132" s="14">
        <f>'دیده بان بازار'!E1135</f>
        <v/>
      </c>
      <c r="F1132" s="13">
        <f>'دیده بان بازار'!F1135</f>
        <v/>
      </c>
      <c r="G1132" s="13">
        <f>'دیده بان بازار'!G1135</f>
        <v/>
      </c>
      <c r="H1132" s="13">
        <f>'دیده بان بازار'!H1135</f>
        <v/>
      </c>
      <c r="I1132" s="13">
        <f>'دیده بان بازار'!I1135</f>
        <v/>
      </c>
      <c r="J1132" s="13">
        <f>'دیده بان بازار'!J1135</f>
        <v/>
      </c>
      <c r="K1132" s="13">
        <f>'دیده بان بازار'!K1135</f>
        <v/>
      </c>
      <c r="L1132" s="13">
        <f>'دیده بان بازار'!L1135</f>
        <v/>
      </c>
      <c r="M1132" s="13">
        <f>'دیده بان بازار'!M1135</f>
        <v/>
      </c>
      <c r="N1132" s="13">
        <f>'دیده بان بازار'!N1135</f>
        <v/>
      </c>
      <c r="O1132" s="13">
        <f>'دیده بان بازار'!O1135</f>
        <v/>
      </c>
      <c r="P1132" s="13">
        <f>'دیده بان بازار'!P1135</f>
        <v/>
      </c>
      <c r="Q1132" s="13">
        <f>'دیده بان بازار'!Q1135</f>
        <v/>
      </c>
      <c r="R1132" s="13">
        <f>'دیده بان بازار'!R1135</f>
        <v/>
      </c>
      <c r="S1132" s="13">
        <f>'دیده بان بازار'!S1135</f>
        <v/>
      </c>
      <c r="T1132" s="13">
        <f>'دیده بان بازار'!T1135</f>
        <v/>
      </c>
      <c r="U1132" s="13">
        <f>'دیده بان بازار'!U1135</f>
        <v/>
      </c>
      <c r="V1132" s="13">
        <f>'دیده بان بازار'!V1135</f>
        <v/>
      </c>
      <c r="W1132" s="6">
        <f>'دیده بان بازار'!W1135</f>
        <v/>
      </c>
      <c r="X1132" s="11">
        <f>IFERROR(IF(OR(R1132&lt;=0,W1132&lt;=0,S1132&lt;=0,V1132&lt;=0),0,ROUND((S1132/R1132)/(V1132/W1132),2)),0)</f>
        <v/>
      </c>
      <c r="Y1132" s="11">
        <f>IFERROR(IF(OR(S1132&lt;=0,V1132&lt;=0),0,ROUND(S1132/V1132,2)),0)</f>
        <v/>
      </c>
      <c r="Z1132" s="11">
        <f>IFERROR(J1132-M1132,0)</f>
        <v/>
      </c>
      <c r="AA1132" s="11">
        <f>IFERROR(ROUND(MAX(0,MIN(100,((AB1132*0.2)+(AC1132*0.15)+(AD1132*0.15)+(AE1132*0.1)+(AF1132*0.1)+(AG1132*0.15)+(MIN(Y1132/3,1)*100*0.1)+(AI1132*0.05))*((AH1132/100)*0.25+0.75))),0),0)</f>
        <v/>
      </c>
      <c r="AB1132" s="11">
        <f>ROUND(MAX(0,MIN(100,((M1132+10)/20)*100)),0)</f>
        <v/>
      </c>
      <c r="AC1132" s="11">
        <f>IFERROR(IF(D1132&lt;=0,0,ROUND(COUNTIFS($D$4:$D$3359,"&lt;="&amp;D1132,$D$4:$D$3359,"&gt;0")/COUNTIF($D$4:$D$3359,"&gt;0")*100,0)),0)</f>
        <v/>
      </c>
      <c r="AD1132" s="11">
        <f>IF(E1132&lt;=0,0,ROUND(MAX(0,MIN(100,(LOG10(1+E1132/1000000000)/LOG10(101))*100)),0))</f>
        <v/>
      </c>
      <c r="AE1132" s="11">
        <f>IF(O1132=N1132,50,ROUND(MAX(0,MIN(100,((H1132-N1132)/(O1132-N1132))*100)),0))</f>
        <v/>
      </c>
      <c r="AF1132" s="11">
        <f>ROUND(MAX(0,MIN(100,50+((H1132-K1132)/K1132)*1000)),0)</f>
        <v/>
      </c>
      <c r="AG1132" s="11">
        <f>IFERROR(ROUND(MAX(0,MIN(100,50+25*LN(MAX(0.01,X1132)))),0),25)</f>
        <v/>
      </c>
      <c r="AH1132" s="11">
        <f>ROUND(IF(M1132&lt;=-30,0,IF(M1132&lt;=-20,20,IF(M1132&lt;=-10,50,100))),0)</f>
        <v/>
      </c>
      <c r="AI1132" s="11">
        <f>ROUND(MAX(0,MIN(100,50+(Z1132*10))),0)</f>
        <v/>
      </c>
      <c r="AJ1132" s="11">
        <f>IFERROR(IF(--AA1132&gt;=80,"خرید قوی",IF(--AA1132&gt;=70,"خرید مشروط",IF(--AA1132&gt;=60,"مراقبت",IF(--AA1132&gt;=45,"ضعیف","عدم ورود")))),"")</f>
        <v/>
      </c>
    </row>
    <row r="1133">
      <c r="A1133" s="15">
        <f>'دیده بان بازار'!A1136</f>
        <v/>
      </c>
      <c r="B1133" s="16">
        <f>'دیده بان بازار'!B1136</f>
        <v/>
      </c>
      <c r="C1133" s="16">
        <f>'دیده بان بازار'!C1136</f>
        <v/>
      </c>
      <c r="D1133" s="16">
        <f>'دیده بان بازار'!D1136</f>
        <v/>
      </c>
      <c r="E1133" s="17">
        <f>'دیده بان بازار'!E1136</f>
        <v/>
      </c>
      <c r="F1133" s="16">
        <f>'دیده بان بازار'!F1136</f>
        <v/>
      </c>
      <c r="G1133" s="16">
        <f>'دیده بان بازار'!G1136</f>
        <v/>
      </c>
      <c r="H1133" s="16">
        <f>'دیده بان بازار'!H1136</f>
        <v/>
      </c>
      <c r="I1133" s="16">
        <f>'دیده بان بازار'!I1136</f>
        <v/>
      </c>
      <c r="J1133" s="16">
        <f>'دیده بان بازار'!J1136</f>
        <v/>
      </c>
      <c r="K1133" s="16">
        <f>'دیده بان بازار'!K1136</f>
        <v/>
      </c>
      <c r="L1133" s="16">
        <f>'دیده بان بازار'!L1136</f>
        <v/>
      </c>
      <c r="M1133" s="16">
        <f>'دیده بان بازار'!M1136</f>
        <v/>
      </c>
      <c r="N1133" s="16">
        <f>'دیده بان بازار'!N1136</f>
        <v/>
      </c>
      <c r="O1133" s="16">
        <f>'دیده بان بازار'!O1136</f>
        <v/>
      </c>
      <c r="P1133" s="16">
        <f>'دیده بان بازار'!P1136</f>
        <v/>
      </c>
      <c r="Q1133" s="16">
        <f>'دیده بان بازار'!Q1136</f>
        <v/>
      </c>
      <c r="R1133" s="16">
        <f>'دیده بان بازار'!R1136</f>
        <v/>
      </c>
      <c r="S1133" s="16">
        <f>'دیده بان بازار'!S1136</f>
        <v/>
      </c>
      <c r="T1133" s="16">
        <f>'دیده بان بازار'!T1136</f>
        <v/>
      </c>
      <c r="U1133" s="16">
        <f>'دیده بان بازار'!U1136</f>
        <v/>
      </c>
      <c r="V1133" s="16">
        <f>'دیده بان بازار'!V1136</f>
        <v/>
      </c>
      <c r="W1133" s="7">
        <f>'دیده بان بازار'!W1136</f>
        <v/>
      </c>
      <c r="X1133" s="11">
        <f>IFERROR(IF(OR(R1133&lt;=0,W1133&lt;=0,S1133&lt;=0,V1133&lt;=0),0,ROUND((S1133/R1133)/(V1133/W1133),2)),0)</f>
        <v/>
      </c>
      <c r="Y1133" s="11">
        <f>IFERROR(IF(OR(S1133&lt;=0,V1133&lt;=0),0,ROUND(S1133/V1133,2)),0)</f>
        <v/>
      </c>
      <c r="Z1133" s="11">
        <f>IFERROR(J1133-M1133,0)</f>
        <v/>
      </c>
      <c r="AA1133" s="11">
        <f>IFERROR(ROUND(MAX(0,MIN(100,((AB1133*0.2)+(AC1133*0.15)+(AD1133*0.15)+(AE1133*0.1)+(AF1133*0.1)+(AG1133*0.15)+(MIN(Y1133/3,1)*100*0.1)+(AI1133*0.05))*((AH1133/100)*0.25+0.75))),0),0)</f>
        <v/>
      </c>
      <c r="AB1133" s="11">
        <f>ROUND(MAX(0,MIN(100,((M1133+10)/20)*100)),0)</f>
        <v/>
      </c>
      <c r="AC1133" s="11">
        <f>IFERROR(IF(D1133&lt;=0,0,ROUND(COUNTIFS($D$4:$D$3359,"&lt;="&amp;D1133,$D$4:$D$3359,"&gt;0")/COUNTIF($D$4:$D$3359,"&gt;0")*100,0)),0)</f>
        <v/>
      </c>
      <c r="AD1133" s="11">
        <f>IF(E1133&lt;=0,0,ROUND(MAX(0,MIN(100,(LOG10(1+E1133/1000000000)/LOG10(101))*100)),0))</f>
        <v/>
      </c>
      <c r="AE1133" s="11">
        <f>IF(O1133=N1133,50,ROUND(MAX(0,MIN(100,((H1133-N1133)/(O1133-N1133))*100)),0))</f>
        <v/>
      </c>
      <c r="AF1133" s="11">
        <f>ROUND(MAX(0,MIN(100,50+((H1133-K1133)/K1133)*1000)),0)</f>
        <v/>
      </c>
      <c r="AG1133" s="11">
        <f>IFERROR(ROUND(MAX(0,MIN(100,50+25*LN(MAX(0.01,X1133)))),0),25)</f>
        <v/>
      </c>
      <c r="AH1133" s="11">
        <f>ROUND(IF(M1133&lt;=-30,0,IF(M1133&lt;=-20,20,IF(M1133&lt;=-10,50,100))),0)</f>
        <v/>
      </c>
      <c r="AI1133" s="11">
        <f>ROUND(MAX(0,MIN(100,50+(Z1133*10))),0)</f>
        <v/>
      </c>
      <c r="AJ1133" s="11">
        <f>IFERROR(IF(--AA1133&gt;=80,"خرید قوی",IF(--AA1133&gt;=70,"خرید مشروط",IF(--AA1133&gt;=60,"مراقبت",IF(--AA1133&gt;=45,"ضعیف","عدم ورود")))),"")</f>
        <v/>
      </c>
    </row>
    <row r="1134">
      <c r="A1134" s="12">
        <f>'دیده بان بازار'!A1137</f>
        <v/>
      </c>
      <c r="B1134" s="13">
        <f>'دیده بان بازار'!B1137</f>
        <v/>
      </c>
      <c r="C1134" s="13">
        <f>'دیده بان بازار'!C1137</f>
        <v/>
      </c>
      <c r="D1134" s="13">
        <f>'دیده بان بازار'!D1137</f>
        <v/>
      </c>
      <c r="E1134" s="14">
        <f>'دیده بان بازار'!E1137</f>
        <v/>
      </c>
      <c r="F1134" s="13">
        <f>'دیده بان بازار'!F1137</f>
        <v/>
      </c>
      <c r="G1134" s="13">
        <f>'دیده بان بازار'!G1137</f>
        <v/>
      </c>
      <c r="H1134" s="13">
        <f>'دیده بان بازار'!H1137</f>
        <v/>
      </c>
      <c r="I1134" s="13">
        <f>'دیده بان بازار'!I1137</f>
        <v/>
      </c>
      <c r="J1134" s="13">
        <f>'دیده بان بازار'!J1137</f>
        <v/>
      </c>
      <c r="K1134" s="13">
        <f>'دیده بان بازار'!K1137</f>
        <v/>
      </c>
      <c r="L1134" s="13">
        <f>'دیده بان بازار'!L1137</f>
        <v/>
      </c>
      <c r="M1134" s="13">
        <f>'دیده بان بازار'!M1137</f>
        <v/>
      </c>
      <c r="N1134" s="13">
        <f>'دیده بان بازار'!N1137</f>
        <v/>
      </c>
      <c r="O1134" s="13">
        <f>'دیده بان بازار'!O1137</f>
        <v/>
      </c>
      <c r="P1134" s="13">
        <f>'دیده بان بازار'!P1137</f>
        <v/>
      </c>
      <c r="Q1134" s="13">
        <f>'دیده بان بازار'!Q1137</f>
        <v/>
      </c>
      <c r="R1134" s="13">
        <f>'دیده بان بازار'!R1137</f>
        <v/>
      </c>
      <c r="S1134" s="13">
        <f>'دیده بان بازار'!S1137</f>
        <v/>
      </c>
      <c r="T1134" s="13">
        <f>'دیده بان بازار'!T1137</f>
        <v/>
      </c>
      <c r="U1134" s="13">
        <f>'دیده بان بازار'!U1137</f>
        <v/>
      </c>
      <c r="V1134" s="13">
        <f>'دیده بان بازار'!V1137</f>
        <v/>
      </c>
      <c r="W1134" s="6">
        <f>'دیده بان بازار'!W1137</f>
        <v/>
      </c>
      <c r="X1134" s="11">
        <f>IFERROR(IF(OR(R1134&lt;=0,W1134&lt;=0,S1134&lt;=0,V1134&lt;=0),0,ROUND((S1134/R1134)/(V1134/W1134),2)),0)</f>
        <v/>
      </c>
      <c r="Y1134" s="11">
        <f>IFERROR(IF(OR(S1134&lt;=0,V1134&lt;=0),0,ROUND(S1134/V1134,2)),0)</f>
        <v/>
      </c>
      <c r="Z1134" s="11">
        <f>IFERROR(J1134-M1134,0)</f>
        <v/>
      </c>
      <c r="AA1134" s="11">
        <f>IFERROR(ROUND(MAX(0,MIN(100,((AB1134*0.2)+(AC1134*0.15)+(AD1134*0.15)+(AE1134*0.1)+(AF1134*0.1)+(AG1134*0.15)+(MIN(Y1134/3,1)*100*0.1)+(AI1134*0.05))*((AH1134/100)*0.25+0.75))),0),0)</f>
        <v/>
      </c>
      <c r="AB1134" s="11">
        <f>ROUND(MAX(0,MIN(100,((M1134+10)/20)*100)),0)</f>
        <v/>
      </c>
      <c r="AC1134" s="11">
        <f>IFERROR(IF(D1134&lt;=0,0,ROUND(COUNTIFS($D$4:$D$3359,"&lt;="&amp;D1134,$D$4:$D$3359,"&gt;0")/COUNTIF($D$4:$D$3359,"&gt;0")*100,0)),0)</f>
        <v/>
      </c>
      <c r="AD1134" s="11">
        <f>IF(E1134&lt;=0,0,ROUND(MAX(0,MIN(100,(LOG10(1+E1134/1000000000)/LOG10(101))*100)),0))</f>
        <v/>
      </c>
      <c r="AE1134" s="11">
        <f>IF(O1134=N1134,50,ROUND(MAX(0,MIN(100,((H1134-N1134)/(O1134-N1134))*100)),0))</f>
        <v/>
      </c>
      <c r="AF1134" s="11">
        <f>ROUND(MAX(0,MIN(100,50+((H1134-K1134)/K1134)*1000)),0)</f>
        <v/>
      </c>
      <c r="AG1134" s="11">
        <f>IFERROR(ROUND(MAX(0,MIN(100,50+25*LN(MAX(0.01,X1134)))),0),25)</f>
        <v/>
      </c>
      <c r="AH1134" s="11">
        <f>ROUND(IF(M1134&lt;=-30,0,IF(M1134&lt;=-20,20,IF(M1134&lt;=-10,50,100))),0)</f>
        <v/>
      </c>
      <c r="AI1134" s="11">
        <f>ROUND(MAX(0,MIN(100,50+(Z1134*10))),0)</f>
        <v/>
      </c>
      <c r="AJ1134" s="11">
        <f>IFERROR(IF(--AA1134&gt;=80,"خرید قوی",IF(--AA1134&gt;=70,"خرید مشروط",IF(--AA1134&gt;=60,"مراقبت",IF(--AA1134&gt;=45,"ضعیف","عدم ورود")))),"")</f>
        <v/>
      </c>
    </row>
    <row r="1135">
      <c r="A1135" s="15">
        <f>'دیده بان بازار'!A1138</f>
        <v/>
      </c>
      <c r="B1135" s="16">
        <f>'دیده بان بازار'!B1138</f>
        <v/>
      </c>
      <c r="C1135" s="16">
        <f>'دیده بان بازار'!C1138</f>
        <v/>
      </c>
      <c r="D1135" s="16">
        <f>'دیده بان بازار'!D1138</f>
        <v/>
      </c>
      <c r="E1135" s="17">
        <f>'دیده بان بازار'!E1138</f>
        <v/>
      </c>
      <c r="F1135" s="16">
        <f>'دیده بان بازار'!F1138</f>
        <v/>
      </c>
      <c r="G1135" s="16">
        <f>'دیده بان بازار'!G1138</f>
        <v/>
      </c>
      <c r="H1135" s="16">
        <f>'دیده بان بازار'!H1138</f>
        <v/>
      </c>
      <c r="I1135" s="16">
        <f>'دیده بان بازار'!I1138</f>
        <v/>
      </c>
      <c r="J1135" s="16">
        <f>'دیده بان بازار'!J1138</f>
        <v/>
      </c>
      <c r="K1135" s="16">
        <f>'دیده بان بازار'!K1138</f>
        <v/>
      </c>
      <c r="L1135" s="16">
        <f>'دیده بان بازار'!L1138</f>
        <v/>
      </c>
      <c r="M1135" s="16">
        <f>'دیده بان بازار'!M1138</f>
        <v/>
      </c>
      <c r="N1135" s="16">
        <f>'دیده بان بازار'!N1138</f>
        <v/>
      </c>
      <c r="O1135" s="16">
        <f>'دیده بان بازار'!O1138</f>
        <v/>
      </c>
      <c r="P1135" s="16">
        <f>'دیده بان بازار'!P1138</f>
        <v/>
      </c>
      <c r="Q1135" s="16">
        <f>'دیده بان بازار'!Q1138</f>
        <v/>
      </c>
      <c r="R1135" s="16">
        <f>'دیده بان بازار'!R1138</f>
        <v/>
      </c>
      <c r="S1135" s="16">
        <f>'دیده بان بازار'!S1138</f>
        <v/>
      </c>
      <c r="T1135" s="16">
        <f>'دیده بان بازار'!T1138</f>
        <v/>
      </c>
      <c r="U1135" s="16">
        <f>'دیده بان بازار'!U1138</f>
        <v/>
      </c>
      <c r="V1135" s="16">
        <f>'دیده بان بازار'!V1138</f>
        <v/>
      </c>
      <c r="W1135" s="7">
        <f>'دیده بان بازار'!W1138</f>
        <v/>
      </c>
      <c r="X1135" s="11">
        <f>IFERROR(IF(OR(R1135&lt;=0,W1135&lt;=0,S1135&lt;=0,V1135&lt;=0),0,ROUND((S1135/R1135)/(V1135/W1135),2)),0)</f>
        <v/>
      </c>
      <c r="Y1135" s="11">
        <f>IFERROR(IF(OR(S1135&lt;=0,V1135&lt;=0),0,ROUND(S1135/V1135,2)),0)</f>
        <v/>
      </c>
      <c r="Z1135" s="11">
        <f>IFERROR(J1135-M1135,0)</f>
        <v/>
      </c>
      <c r="AA1135" s="11">
        <f>IFERROR(ROUND(MAX(0,MIN(100,((AB1135*0.2)+(AC1135*0.15)+(AD1135*0.15)+(AE1135*0.1)+(AF1135*0.1)+(AG1135*0.15)+(MIN(Y1135/3,1)*100*0.1)+(AI1135*0.05))*((AH1135/100)*0.25+0.75))),0),0)</f>
        <v/>
      </c>
      <c r="AB1135" s="11">
        <f>ROUND(MAX(0,MIN(100,((M1135+10)/20)*100)),0)</f>
        <v/>
      </c>
      <c r="AC1135" s="11">
        <f>IFERROR(IF(D1135&lt;=0,0,ROUND(COUNTIFS($D$4:$D$3359,"&lt;="&amp;D1135,$D$4:$D$3359,"&gt;0")/COUNTIF($D$4:$D$3359,"&gt;0")*100,0)),0)</f>
        <v/>
      </c>
      <c r="AD1135" s="11">
        <f>IF(E1135&lt;=0,0,ROUND(MAX(0,MIN(100,(LOG10(1+E1135/1000000000)/LOG10(101))*100)),0))</f>
        <v/>
      </c>
      <c r="AE1135" s="11">
        <f>IF(O1135=N1135,50,ROUND(MAX(0,MIN(100,((H1135-N1135)/(O1135-N1135))*100)),0))</f>
        <v/>
      </c>
      <c r="AF1135" s="11">
        <f>ROUND(MAX(0,MIN(100,50+((H1135-K1135)/K1135)*1000)),0)</f>
        <v/>
      </c>
      <c r="AG1135" s="11">
        <f>IFERROR(ROUND(MAX(0,MIN(100,50+25*LN(MAX(0.01,X1135)))),0),25)</f>
        <v/>
      </c>
      <c r="AH1135" s="11">
        <f>ROUND(IF(M1135&lt;=-30,0,IF(M1135&lt;=-20,20,IF(M1135&lt;=-10,50,100))),0)</f>
        <v/>
      </c>
      <c r="AI1135" s="11">
        <f>ROUND(MAX(0,MIN(100,50+(Z1135*10))),0)</f>
        <v/>
      </c>
      <c r="AJ1135" s="11">
        <f>IFERROR(IF(--AA1135&gt;=80,"خرید قوی",IF(--AA1135&gt;=70,"خرید مشروط",IF(--AA1135&gt;=60,"مراقبت",IF(--AA1135&gt;=45,"ضعیف","عدم ورود")))),"")</f>
        <v/>
      </c>
    </row>
    <row r="1136">
      <c r="A1136" s="12">
        <f>'دیده بان بازار'!A1139</f>
        <v/>
      </c>
      <c r="B1136" s="13">
        <f>'دیده بان بازار'!B1139</f>
        <v/>
      </c>
      <c r="C1136" s="13">
        <f>'دیده بان بازار'!C1139</f>
        <v/>
      </c>
      <c r="D1136" s="13">
        <f>'دیده بان بازار'!D1139</f>
        <v/>
      </c>
      <c r="E1136" s="14">
        <f>'دیده بان بازار'!E1139</f>
        <v/>
      </c>
      <c r="F1136" s="13">
        <f>'دیده بان بازار'!F1139</f>
        <v/>
      </c>
      <c r="G1136" s="13">
        <f>'دیده بان بازار'!G1139</f>
        <v/>
      </c>
      <c r="H1136" s="13">
        <f>'دیده بان بازار'!H1139</f>
        <v/>
      </c>
      <c r="I1136" s="13">
        <f>'دیده بان بازار'!I1139</f>
        <v/>
      </c>
      <c r="J1136" s="13">
        <f>'دیده بان بازار'!J1139</f>
        <v/>
      </c>
      <c r="K1136" s="13">
        <f>'دیده بان بازار'!K1139</f>
        <v/>
      </c>
      <c r="L1136" s="13">
        <f>'دیده بان بازار'!L1139</f>
        <v/>
      </c>
      <c r="M1136" s="13">
        <f>'دیده بان بازار'!M1139</f>
        <v/>
      </c>
      <c r="N1136" s="13">
        <f>'دیده بان بازار'!N1139</f>
        <v/>
      </c>
      <c r="O1136" s="13">
        <f>'دیده بان بازار'!O1139</f>
        <v/>
      </c>
      <c r="P1136" s="13">
        <f>'دیده بان بازار'!P1139</f>
        <v/>
      </c>
      <c r="Q1136" s="13">
        <f>'دیده بان بازار'!Q1139</f>
        <v/>
      </c>
      <c r="R1136" s="13">
        <f>'دیده بان بازار'!R1139</f>
        <v/>
      </c>
      <c r="S1136" s="13">
        <f>'دیده بان بازار'!S1139</f>
        <v/>
      </c>
      <c r="T1136" s="13">
        <f>'دیده بان بازار'!T1139</f>
        <v/>
      </c>
      <c r="U1136" s="13">
        <f>'دیده بان بازار'!U1139</f>
        <v/>
      </c>
      <c r="V1136" s="13">
        <f>'دیده بان بازار'!V1139</f>
        <v/>
      </c>
      <c r="W1136" s="6">
        <f>'دیده بان بازار'!W1139</f>
        <v/>
      </c>
      <c r="X1136" s="11">
        <f>IFERROR(IF(OR(R1136&lt;=0,W1136&lt;=0,S1136&lt;=0,V1136&lt;=0),0,ROUND((S1136/R1136)/(V1136/W1136),2)),0)</f>
        <v/>
      </c>
      <c r="Y1136" s="11">
        <f>IFERROR(IF(OR(S1136&lt;=0,V1136&lt;=0),0,ROUND(S1136/V1136,2)),0)</f>
        <v/>
      </c>
      <c r="Z1136" s="11">
        <f>IFERROR(J1136-M1136,0)</f>
        <v/>
      </c>
      <c r="AA1136" s="11">
        <f>IFERROR(ROUND(MAX(0,MIN(100,((AB1136*0.2)+(AC1136*0.15)+(AD1136*0.15)+(AE1136*0.1)+(AF1136*0.1)+(AG1136*0.15)+(MIN(Y1136/3,1)*100*0.1)+(AI1136*0.05))*((AH1136/100)*0.25+0.75))),0),0)</f>
        <v/>
      </c>
      <c r="AB1136" s="11">
        <f>ROUND(MAX(0,MIN(100,((M1136+10)/20)*100)),0)</f>
        <v/>
      </c>
      <c r="AC1136" s="11">
        <f>IFERROR(IF(D1136&lt;=0,0,ROUND(COUNTIFS($D$4:$D$3359,"&lt;="&amp;D1136,$D$4:$D$3359,"&gt;0")/COUNTIF($D$4:$D$3359,"&gt;0")*100,0)),0)</f>
        <v/>
      </c>
      <c r="AD1136" s="11">
        <f>IF(E1136&lt;=0,0,ROUND(MAX(0,MIN(100,(LOG10(1+E1136/1000000000)/LOG10(101))*100)),0))</f>
        <v/>
      </c>
      <c r="AE1136" s="11">
        <f>IF(O1136=N1136,50,ROUND(MAX(0,MIN(100,((H1136-N1136)/(O1136-N1136))*100)),0))</f>
        <v/>
      </c>
      <c r="AF1136" s="11">
        <f>ROUND(MAX(0,MIN(100,50+((H1136-K1136)/K1136)*1000)),0)</f>
        <v/>
      </c>
      <c r="AG1136" s="11">
        <f>IFERROR(ROUND(MAX(0,MIN(100,50+25*LN(MAX(0.01,X1136)))),0),25)</f>
        <v/>
      </c>
      <c r="AH1136" s="11">
        <f>ROUND(IF(M1136&lt;=-30,0,IF(M1136&lt;=-20,20,IF(M1136&lt;=-10,50,100))),0)</f>
        <v/>
      </c>
      <c r="AI1136" s="11">
        <f>ROUND(MAX(0,MIN(100,50+(Z1136*10))),0)</f>
        <v/>
      </c>
      <c r="AJ1136" s="11">
        <f>IFERROR(IF(--AA1136&gt;=80,"خرید قوی",IF(--AA1136&gt;=70,"خرید مشروط",IF(--AA1136&gt;=60,"مراقبت",IF(--AA1136&gt;=45,"ضعیف","عدم ورود")))),"")</f>
        <v/>
      </c>
    </row>
    <row r="1137">
      <c r="A1137" s="15">
        <f>'دیده بان بازار'!A1140</f>
        <v/>
      </c>
      <c r="B1137" s="16">
        <f>'دیده بان بازار'!B1140</f>
        <v/>
      </c>
      <c r="C1137" s="16">
        <f>'دیده بان بازار'!C1140</f>
        <v/>
      </c>
      <c r="D1137" s="16">
        <f>'دیده بان بازار'!D1140</f>
        <v/>
      </c>
      <c r="E1137" s="17">
        <f>'دیده بان بازار'!E1140</f>
        <v/>
      </c>
      <c r="F1137" s="16">
        <f>'دیده بان بازار'!F1140</f>
        <v/>
      </c>
      <c r="G1137" s="16">
        <f>'دیده بان بازار'!G1140</f>
        <v/>
      </c>
      <c r="H1137" s="16">
        <f>'دیده بان بازار'!H1140</f>
        <v/>
      </c>
      <c r="I1137" s="16">
        <f>'دیده بان بازار'!I1140</f>
        <v/>
      </c>
      <c r="J1137" s="16">
        <f>'دیده بان بازار'!J1140</f>
        <v/>
      </c>
      <c r="K1137" s="16">
        <f>'دیده بان بازار'!K1140</f>
        <v/>
      </c>
      <c r="L1137" s="16">
        <f>'دیده بان بازار'!L1140</f>
        <v/>
      </c>
      <c r="M1137" s="16">
        <f>'دیده بان بازار'!M1140</f>
        <v/>
      </c>
      <c r="N1137" s="16">
        <f>'دیده بان بازار'!N1140</f>
        <v/>
      </c>
      <c r="O1137" s="16">
        <f>'دیده بان بازار'!O1140</f>
        <v/>
      </c>
      <c r="P1137" s="16">
        <f>'دیده بان بازار'!P1140</f>
        <v/>
      </c>
      <c r="Q1137" s="16">
        <f>'دیده بان بازار'!Q1140</f>
        <v/>
      </c>
      <c r="R1137" s="16">
        <f>'دیده بان بازار'!R1140</f>
        <v/>
      </c>
      <c r="S1137" s="16">
        <f>'دیده بان بازار'!S1140</f>
        <v/>
      </c>
      <c r="T1137" s="16">
        <f>'دیده بان بازار'!T1140</f>
        <v/>
      </c>
      <c r="U1137" s="16">
        <f>'دیده بان بازار'!U1140</f>
        <v/>
      </c>
      <c r="V1137" s="16">
        <f>'دیده بان بازار'!V1140</f>
        <v/>
      </c>
      <c r="W1137" s="7">
        <f>'دیده بان بازار'!W1140</f>
        <v/>
      </c>
      <c r="X1137" s="11">
        <f>IFERROR(IF(OR(R1137&lt;=0,W1137&lt;=0,S1137&lt;=0,V1137&lt;=0),0,ROUND((S1137/R1137)/(V1137/W1137),2)),0)</f>
        <v/>
      </c>
      <c r="Y1137" s="11">
        <f>IFERROR(IF(OR(S1137&lt;=0,V1137&lt;=0),0,ROUND(S1137/V1137,2)),0)</f>
        <v/>
      </c>
      <c r="Z1137" s="11">
        <f>IFERROR(J1137-M1137,0)</f>
        <v/>
      </c>
      <c r="AA1137" s="11">
        <f>IFERROR(ROUND(MAX(0,MIN(100,((AB1137*0.2)+(AC1137*0.15)+(AD1137*0.15)+(AE1137*0.1)+(AF1137*0.1)+(AG1137*0.15)+(MIN(Y1137/3,1)*100*0.1)+(AI1137*0.05))*((AH1137/100)*0.25+0.75))),0),0)</f>
        <v/>
      </c>
      <c r="AB1137" s="11">
        <f>ROUND(MAX(0,MIN(100,((M1137+10)/20)*100)),0)</f>
        <v/>
      </c>
      <c r="AC1137" s="11">
        <f>IFERROR(IF(D1137&lt;=0,0,ROUND(COUNTIFS($D$4:$D$3359,"&lt;="&amp;D1137,$D$4:$D$3359,"&gt;0")/COUNTIF($D$4:$D$3359,"&gt;0")*100,0)),0)</f>
        <v/>
      </c>
      <c r="AD1137" s="11">
        <f>IF(E1137&lt;=0,0,ROUND(MAX(0,MIN(100,(LOG10(1+E1137/1000000000)/LOG10(101))*100)),0))</f>
        <v/>
      </c>
      <c r="AE1137" s="11">
        <f>IF(O1137=N1137,50,ROUND(MAX(0,MIN(100,((H1137-N1137)/(O1137-N1137))*100)),0))</f>
        <v/>
      </c>
      <c r="AF1137" s="11">
        <f>ROUND(MAX(0,MIN(100,50+((H1137-K1137)/K1137)*1000)),0)</f>
        <v/>
      </c>
      <c r="AG1137" s="11">
        <f>IFERROR(ROUND(MAX(0,MIN(100,50+25*LN(MAX(0.01,X1137)))),0),25)</f>
        <v/>
      </c>
      <c r="AH1137" s="11">
        <f>ROUND(IF(M1137&lt;=-30,0,IF(M1137&lt;=-20,20,IF(M1137&lt;=-10,50,100))),0)</f>
        <v/>
      </c>
      <c r="AI1137" s="11">
        <f>ROUND(MAX(0,MIN(100,50+(Z1137*10))),0)</f>
        <v/>
      </c>
      <c r="AJ1137" s="11">
        <f>IFERROR(IF(--AA1137&gt;=80,"خرید قوی",IF(--AA1137&gt;=70,"خرید مشروط",IF(--AA1137&gt;=60,"مراقبت",IF(--AA1137&gt;=45,"ضعیف","عدم ورود")))),"")</f>
        <v/>
      </c>
    </row>
    <row r="1138">
      <c r="A1138" s="12">
        <f>'دیده بان بازار'!A1141</f>
        <v/>
      </c>
      <c r="B1138" s="13">
        <f>'دیده بان بازار'!B1141</f>
        <v/>
      </c>
      <c r="C1138" s="13">
        <f>'دیده بان بازار'!C1141</f>
        <v/>
      </c>
      <c r="D1138" s="13">
        <f>'دیده بان بازار'!D1141</f>
        <v/>
      </c>
      <c r="E1138" s="14">
        <f>'دیده بان بازار'!E1141</f>
        <v/>
      </c>
      <c r="F1138" s="13">
        <f>'دیده بان بازار'!F1141</f>
        <v/>
      </c>
      <c r="G1138" s="13">
        <f>'دیده بان بازار'!G1141</f>
        <v/>
      </c>
      <c r="H1138" s="13">
        <f>'دیده بان بازار'!H1141</f>
        <v/>
      </c>
      <c r="I1138" s="13">
        <f>'دیده بان بازار'!I1141</f>
        <v/>
      </c>
      <c r="J1138" s="13">
        <f>'دیده بان بازار'!J1141</f>
        <v/>
      </c>
      <c r="K1138" s="13">
        <f>'دیده بان بازار'!K1141</f>
        <v/>
      </c>
      <c r="L1138" s="13">
        <f>'دیده بان بازار'!L1141</f>
        <v/>
      </c>
      <c r="M1138" s="13">
        <f>'دیده بان بازار'!M1141</f>
        <v/>
      </c>
      <c r="N1138" s="13">
        <f>'دیده بان بازار'!N1141</f>
        <v/>
      </c>
      <c r="O1138" s="13">
        <f>'دیده بان بازار'!O1141</f>
        <v/>
      </c>
      <c r="P1138" s="13">
        <f>'دیده بان بازار'!P1141</f>
        <v/>
      </c>
      <c r="Q1138" s="13">
        <f>'دیده بان بازار'!Q1141</f>
        <v/>
      </c>
      <c r="R1138" s="13">
        <f>'دیده بان بازار'!R1141</f>
        <v/>
      </c>
      <c r="S1138" s="13">
        <f>'دیده بان بازار'!S1141</f>
        <v/>
      </c>
      <c r="T1138" s="13">
        <f>'دیده بان بازار'!T1141</f>
        <v/>
      </c>
      <c r="U1138" s="13">
        <f>'دیده بان بازار'!U1141</f>
        <v/>
      </c>
      <c r="V1138" s="13">
        <f>'دیده بان بازار'!V1141</f>
        <v/>
      </c>
      <c r="W1138" s="6">
        <f>'دیده بان بازار'!W1141</f>
        <v/>
      </c>
      <c r="X1138" s="11">
        <f>IFERROR(IF(OR(R1138&lt;=0,W1138&lt;=0,S1138&lt;=0,V1138&lt;=0),0,ROUND((S1138/R1138)/(V1138/W1138),2)),0)</f>
        <v/>
      </c>
      <c r="Y1138" s="11">
        <f>IFERROR(IF(OR(S1138&lt;=0,V1138&lt;=0),0,ROUND(S1138/V1138,2)),0)</f>
        <v/>
      </c>
      <c r="Z1138" s="11">
        <f>IFERROR(J1138-M1138,0)</f>
        <v/>
      </c>
      <c r="AA1138" s="11">
        <f>IFERROR(ROUND(MAX(0,MIN(100,((AB1138*0.2)+(AC1138*0.15)+(AD1138*0.15)+(AE1138*0.1)+(AF1138*0.1)+(AG1138*0.15)+(MIN(Y1138/3,1)*100*0.1)+(AI1138*0.05))*((AH1138/100)*0.25+0.75))),0),0)</f>
        <v/>
      </c>
      <c r="AB1138" s="11">
        <f>ROUND(MAX(0,MIN(100,((M1138+10)/20)*100)),0)</f>
        <v/>
      </c>
      <c r="AC1138" s="11">
        <f>IFERROR(IF(D1138&lt;=0,0,ROUND(COUNTIFS($D$4:$D$3359,"&lt;="&amp;D1138,$D$4:$D$3359,"&gt;0")/COUNTIF($D$4:$D$3359,"&gt;0")*100,0)),0)</f>
        <v/>
      </c>
      <c r="AD1138" s="11">
        <f>IF(E1138&lt;=0,0,ROUND(MAX(0,MIN(100,(LOG10(1+E1138/1000000000)/LOG10(101))*100)),0))</f>
        <v/>
      </c>
      <c r="AE1138" s="11">
        <f>IF(O1138=N1138,50,ROUND(MAX(0,MIN(100,((H1138-N1138)/(O1138-N1138))*100)),0))</f>
        <v/>
      </c>
      <c r="AF1138" s="11">
        <f>ROUND(MAX(0,MIN(100,50+((H1138-K1138)/K1138)*1000)),0)</f>
        <v/>
      </c>
      <c r="AG1138" s="11">
        <f>IFERROR(ROUND(MAX(0,MIN(100,50+25*LN(MAX(0.01,X1138)))),0),25)</f>
        <v/>
      </c>
      <c r="AH1138" s="11">
        <f>ROUND(IF(M1138&lt;=-30,0,IF(M1138&lt;=-20,20,IF(M1138&lt;=-10,50,100))),0)</f>
        <v/>
      </c>
      <c r="AI1138" s="11">
        <f>ROUND(MAX(0,MIN(100,50+(Z1138*10))),0)</f>
        <v/>
      </c>
      <c r="AJ1138" s="11">
        <f>IFERROR(IF(--AA1138&gt;=80,"خرید قوی",IF(--AA1138&gt;=70,"خرید مشروط",IF(--AA1138&gt;=60,"مراقبت",IF(--AA1138&gt;=45,"ضعیف","عدم ورود")))),"")</f>
        <v/>
      </c>
    </row>
    <row r="1139">
      <c r="A1139" s="15">
        <f>'دیده بان بازار'!A1142</f>
        <v/>
      </c>
      <c r="B1139" s="16">
        <f>'دیده بان بازار'!B1142</f>
        <v/>
      </c>
      <c r="C1139" s="16">
        <f>'دیده بان بازار'!C1142</f>
        <v/>
      </c>
      <c r="D1139" s="16">
        <f>'دیده بان بازار'!D1142</f>
        <v/>
      </c>
      <c r="E1139" s="17">
        <f>'دیده بان بازار'!E1142</f>
        <v/>
      </c>
      <c r="F1139" s="16">
        <f>'دیده بان بازار'!F1142</f>
        <v/>
      </c>
      <c r="G1139" s="16">
        <f>'دیده بان بازار'!G1142</f>
        <v/>
      </c>
      <c r="H1139" s="16">
        <f>'دیده بان بازار'!H1142</f>
        <v/>
      </c>
      <c r="I1139" s="16">
        <f>'دیده بان بازار'!I1142</f>
        <v/>
      </c>
      <c r="J1139" s="16">
        <f>'دیده بان بازار'!J1142</f>
        <v/>
      </c>
      <c r="K1139" s="16">
        <f>'دیده بان بازار'!K1142</f>
        <v/>
      </c>
      <c r="L1139" s="16">
        <f>'دیده بان بازار'!L1142</f>
        <v/>
      </c>
      <c r="M1139" s="16">
        <f>'دیده بان بازار'!M1142</f>
        <v/>
      </c>
      <c r="N1139" s="16">
        <f>'دیده بان بازار'!N1142</f>
        <v/>
      </c>
      <c r="O1139" s="16">
        <f>'دیده بان بازار'!O1142</f>
        <v/>
      </c>
      <c r="P1139" s="16">
        <f>'دیده بان بازار'!P1142</f>
        <v/>
      </c>
      <c r="Q1139" s="16">
        <f>'دیده بان بازار'!Q1142</f>
        <v/>
      </c>
      <c r="R1139" s="16">
        <f>'دیده بان بازار'!R1142</f>
        <v/>
      </c>
      <c r="S1139" s="16">
        <f>'دیده بان بازار'!S1142</f>
        <v/>
      </c>
      <c r="T1139" s="16">
        <f>'دیده بان بازار'!T1142</f>
        <v/>
      </c>
      <c r="U1139" s="16">
        <f>'دیده بان بازار'!U1142</f>
        <v/>
      </c>
      <c r="V1139" s="16">
        <f>'دیده بان بازار'!V1142</f>
        <v/>
      </c>
      <c r="W1139" s="7">
        <f>'دیده بان بازار'!W1142</f>
        <v/>
      </c>
      <c r="X1139" s="11">
        <f>IFERROR(IF(OR(R1139&lt;=0,W1139&lt;=0,S1139&lt;=0,V1139&lt;=0),0,ROUND((S1139/R1139)/(V1139/W1139),2)),0)</f>
        <v/>
      </c>
      <c r="Y1139" s="11">
        <f>IFERROR(IF(OR(S1139&lt;=0,V1139&lt;=0),0,ROUND(S1139/V1139,2)),0)</f>
        <v/>
      </c>
      <c r="Z1139" s="11">
        <f>IFERROR(J1139-M1139,0)</f>
        <v/>
      </c>
      <c r="AA1139" s="11">
        <f>IFERROR(ROUND(MAX(0,MIN(100,((AB1139*0.2)+(AC1139*0.15)+(AD1139*0.15)+(AE1139*0.1)+(AF1139*0.1)+(AG1139*0.15)+(MIN(Y1139/3,1)*100*0.1)+(AI1139*0.05))*((AH1139/100)*0.25+0.75))),0),0)</f>
        <v/>
      </c>
      <c r="AB1139" s="11">
        <f>ROUND(MAX(0,MIN(100,((M1139+10)/20)*100)),0)</f>
        <v/>
      </c>
      <c r="AC1139" s="11">
        <f>IFERROR(IF(D1139&lt;=0,0,ROUND(COUNTIFS($D$4:$D$3359,"&lt;="&amp;D1139,$D$4:$D$3359,"&gt;0")/COUNTIF($D$4:$D$3359,"&gt;0")*100,0)),0)</f>
        <v/>
      </c>
      <c r="AD1139" s="11">
        <f>IF(E1139&lt;=0,0,ROUND(MAX(0,MIN(100,(LOG10(1+E1139/1000000000)/LOG10(101))*100)),0))</f>
        <v/>
      </c>
      <c r="AE1139" s="11">
        <f>IF(O1139=N1139,50,ROUND(MAX(0,MIN(100,((H1139-N1139)/(O1139-N1139))*100)),0))</f>
        <v/>
      </c>
      <c r="AF1139" s="11">
        <f>ROUND(MAX(0,MIN(100,50+((H1139-K1139)/K1139)*1000)),0)</f>
        <v/>
      </c>
      <c r="AG1139" s="11">
        <f>IFERROR(ROUND(MAX(0,MIN(100,50+25*LN(MAX(0.01,X1139)))),0),25)</f>
        <v/>
      </c>
      <c r="AH1139" s="11">
        <f>ROUND(IF(M1139&lt;=-30,0,IF(M1139&lt;=-20,20,IF(M1139&lt;=-10,50,100))),0)</f>
        <v/>
      </c>
      <c r="AI1139" s="11">
        <f>ROUND(MAX(0,MIN(100,50+(Z1139*10))),0)</f>
        <v/>
      </c>
      <c r="AJ1139" s="11">
        <f>IFERROR(IF(--AA1139&gt;=80,"خرید قوی",IF(--AA1139&gt;=70,"خرید مشروط",IF(--AA1139&gt;=60,"مراقبت",IF(--AA1139&gt;=45,"ضعیف","عدم ورود")))),"")</f>
        <v/>
      </c>
    </row>
    <row r="1140">
      <c r="A1140" s="12">
        <f>'دیده بان بازار'!A1143</f>
        <v/>
      </c>
      <c r="B1140" s="13">
        <f>'دیده بان بازار'!B1143</f>
        <v/>
      </c>
      <c r="C1140" s="13">
        <f>'دیده بان بازار'!C1143</f>
        <v/>
      </c>
      <c r="D1140" s="13">
        <f>'دیده بان بازار'!D1143</f>
        <v/>
      </c>
      <c r="E1140" s="14">
        <f>'دیده بان بازار'!E1143</f>
        <v/>
      </c>
      <c r="F1140" s="13">
        <f>'دیده بان بازار'!F1143</f>
        <v/>
      </c>
      <c r="G1140" s="13">
        <f>'دیده بان بازار'!G1143</f>
        <v/>
      </c>
      <c r="H1140" s="13">
        <f>'دیده بان بازار'!H1143</f>
        <v/>
      </c>
      <c r="I1140" s="13">
        <f>'دیده بان بازار'!I1143</f>
        <v/>
      </c>
      <c r="J1140" s="13">
        <f>'دیده بان بازار'!J1143</f>
        <v/>
      </c>
      <c r="K1140" s="13">
        <f>'دیده بان بازار'!K1143</f>
        <v/>
      </c>
      <c r="L1140" s="13">
        <f>'دیده بان بازار'!L1143</f>
        <v/>
      </c>
      <c r="M1140" s="13">
        <f>'دیده بان بازار'!M1143</f>
        <v/>
      </c>
      <c r="N1140" s="13">
        <f>'دیده بان بازار'!N1143</f>
        <v/>
      </c>
      <c r="O1140" s="13">
        <f>'دیده بان بازار'!O1143</f>
        <v/>
      </c>
      <c r="P1140" s="13">
        <f>'دیده بان بازار'!P1143</f>
        <v/>
      </c>
      <c r="Q1140" s="13">
        <f>'دیده بان بازار'!Q1143</f>
        <v/>
      </c>
      <c r="R1140" s="13">
        <f>'دیده بان بازار'!R1143</f>
        <v/>
      </c>
      <c r="S1140" s="13">
        <f>'دیده بان بازار'!S1143</f>
        <v/>
      </c>
      <c r="T1140" s="13">
        <f>'دیده بان بازار'!T1143</f>
        <v/>
      </c>
      <c r="U1140" s="13">
        <f>'دیده بان بازار'!U1143</f>
        <v/>
      </c>
      <c r="V1140" s="13">
        <f>'دیده بان بازار'!V1143</f>
        <v/>
      </c>
      <c r="W1140" s="6">
        <f>'دیده بان بازار'!W1143</f>
        <v/>
      </c>
      <c r="X1140" s="11">
        <f>IFERROR(IF(OR(R1140&lt;=0,W1140&lt;=0,S1140&lt;=0,V1140&lt;=0),0,ROUND((S1140/R1140)/(V1140/W1140),2)),0)</f>
        <v/>
      </c>
      <c r="Y1140" s="11">
        <f>IFERROR(IF(OR(S1140&lt;=0,V1140&lt;=0),0,ROUND(S1140/V1140,2)),0)</f>
        <v/>
      </c>
      <c r="Z1140" s="11">
        <f>IFERROR(J1140-M1140,0)</f>
        <v/>
      </c>
      <c r="AA1140" s="11">
        <f>IFERROR(ROUND(MAX(0,MIN(100,((AB1140*0.2)+(AC1140*0.15)+(AD1140*0.15)+(AE1140*0.1)+(AF1140*0.1)+(AG1140*0.15)+(MIN(Y1140/3,1)*100*0.1)+(AI1140*0.05))*((AH1140/100)*0.25+0.75))),0),0)</f>
        <v/>
      </c>
      <c r="AB1140" s="11">
        <f>ROUND(MAX(0,MIN(100,((M1140+10)/20)*100)),0)</f>
        <v/>
      </c>
      <c r="AC1140" s="11">
        <f>IFERROR(IF(D1140&lt;=0,0,ROUND(COUNTIFS($D$4:$D$3359,"&lt;="&amp;D1140,$D$4:$D$3359,"&gt;0")/COUNTIF($D$4:$D$3359,"&gt;0")*100,0)),0)</f>
        <v/>
      </c>
      <c r="AD1140" s="11">
        <f>IF(E1140&lt;=0,0,ROUND(MAX(0,MIN(100,(LOG10(1+E1140/1000000000)/LOG10(101))*100)),0))</f>
        <v/>
      </c>
      <c r="AE1140" s="11">
        <f>IF(O1140=N1140,50,ROUND(MAX(0,MIN(100,((H1140-N1140)/(O1140-N1140))*100)),0))</f>
        <v/>
      </c>
      <c r="AF1140" s="11">
        <f>ROUND(MAX(0,MIN(100,50+((H1140-K1140)/K1140)*1000)),0)</f>
        <v/>
      </c>
      <c r="AG1140" s="11">
        <f>IFERROR(ROUND(MAX(0,MIN(100,50+25*LN(MAX(0.01,X1140)))),0),25)</f>
        <v/>
      </c>
      <c r="AH1140" s="11">
        <f>ROUND(IF(M1140&lt;=-30,0,IF(M1140&lt;=-20,20,IF(M1140&lt;=-10,50,100))),0)</f>
        <v/>
      </c>
      <c r="AI1140" s="11">
        <f>ROUND(MAX(0,MIN(100,50+(Z1140*10))),0)</f>
        <v/>
      </c>
      <c r="AJ1140" s="11">
        <f>IFERROR(IF(--AA1140&gt;=80,"خرید قوی",IF(--AA1140&gt;=70,"خرید مشروط",IF(--AA1140&gt;=60,"مراقبت",IF(--AA1140&gt;=45,"ضعیف","عدم ورود")))),"")</f>
        <v/>
      </c>
    </row>
    <row r="1141">
      <c r="A1141" s="15">
        <f>'دیده بان بازار'!A1144</f>
        <v/>
      </c>
      <c r="B1141" s="16">
        <f>'دیده بان بازار'!B1144</f>
        <v/>
      </c>
      <c r="C1141" s="16">
        <f>'دیده بان بازار'!C1144</f>
        <v/>
      </c>
      <c r="D1141" s="16">
        <f>'دیده بان بازار'!D1144</f>
        <v/>
      </c>
      <c r="E1141" s="17">
        <f>'دیده بان بازار'!E1144</f>
        <v/>
      </c>
      <c r="F1141" s="16">
        <f>'دیده بان بازار'!F1144</f>
        <v/>
      </c>
      <c r="G1141" s="16">
        <f>'دیده بان بازار'!G1144</f>
        <v/>
      </c>
      <c r="H1141" s="16">
        <f>'دیده بان بازار'!H1144</f>
        <v/>
      </c>
      <c r="I1141" s="16">
        <f>'دیده بان بازار'!I1144</f>
        <v/>
      </c>
      <c r="J1141" s="16">
        <f>'دیده بان بازار'!J1144</f>
        <v/>
      </c>
      <c r="K1141" s="16">
        <f>'دیده بان بازار'!K1144</f>
        <v/>
      </c>
      <c r="L1141" s="16">
        <f>'دیده بان بازار'!L1144</f>
        <v/>
      </c>
      <c r="M1141" s="16">
        <f>'دیده بان بازار'!M1144</f>
        <v/>
      </c>
      <c r="N1141" s="16">
        <f>'دیده بان بازار'!N1144</f>
        <v/>
      </c>
      <c r="O1141" s="16">
        <f>'دیده بان بازار'!O1144</f>
        <v/>
      </c>
      <c r="P1141" s="16">
        <f>'دیده بان بازار'!P1144</f>
        <v/>
      </c>
      <c r="Q1141" s="16">
        <f>'دیده بان بازار'!Q1144</f>
        <v/>
      </c>
      <c r="R1141" s="16">
        <f>'دیده بان بازار'!R1144</f>
        <v/>
      </c>
      <c r="S1141" s="16">
        <f>'دیده بان بازار'!S1144</f>
        <v/>
      </c>
      <c r="T1141" s="16">
        <f>'دیده بان بازار'!T1144</f>
        <v/>
      </c>
      <c r="U1141" s="16">
        <f>'دیده بان بازار'!U1144</f>
        <v/>
      </c>
      <c r="V1141" s="16">
        <f>'دیده بان بازار'!V1144</f>
        <v/>
      </c>
      <c r="W1141" s="7">
        <f>'دیده بان بازار'!W1144</f>
        <v/>
      </c>
      <c r="X1141" s="11">
        <f>IFERROR(IF(OR(R1141&lt;=0,W1141&lt;=0,S1141&lt;=0,V1141&lt;=0),0,ROUND((S1141/R1141)/(V1141/W1141),2)),0)</f>
        <v/>
      </c>
      <c r="Y1141" s="11">
        <f>IFERROR(IF(OR(S1141&lt;=0,V1141&lt;=0),0,ROUND(S1141/V1141,2)),0)</f>
        <v/>
      </c>
      <c r="Z1141" s="11">
        <f>IFERROR(J1141-M1141,0)</f>
        <v/>
      </c>
      <c r="AA1141" s="11">
        <f>IFERROR(ROUND(MAX(0,MIN(100,((AB1141*0.2)+(AC1141*0.15)+(AD1141*0.15)+(AE1141*0.1)+(AF1141*0.1)+(AG1141*0.15)+(MIN(Y1141/3,1)*100*0.1)+(AI1141*0.05))*((AH1141/100)*0.25+0.75))),0),0)</f>
        <v/>
      </c>
      <c r="AB1141" s="11">
        <f>ROUND(MAX(0,MIN(100,((M1141+10)/20)*100)),0)</f>
        <v/>
      </c>
      <c r="AC1141" s="11">
        <f>IFERROR(IF(D1141&lt;=0,0,ROUND(COUNTIFS($D$4:$D$3359,"&lt;="&amp;D1141,$D$4:$D$3359,"&gt;0")/COUNTIF($D$4:$D$3359,"&gt;0")*100,0)),0)</f>
        <v/>
      </c>
      <c r="AD1141" s="11">
        <f>IF(E1141&lt;=0,0,ROUND(MAX(0,MIN(100,(LOG10(1+E1141/1000000000)/LOG10(101))*100)),0))</f>
        <v/>
      </c>
      <c r="AE1141" s="11">
        <f>IF(O1141=N1141,50,ROUND(MAX(0,MIN(100,((H1141-N1141)/(O1141-N1141))*100)),0))</f>
        <v/>
      </c>
      <c r="AF1141" s="11">
        <f>ROUND(MAX(0,MIN(100,50+((H1141-K1141)/K1141)*1000)),0)</f>
        <v/>
      </c>
      <c r="AG1141" s="11">
        <f>IFERROR(ROUND(MAX(0,MIN(100,50+25*LN(MAX(0.01,X1141)))),0),25)</f>
        <v/>
      </c>
      <c r="AH1141" s="11">
        <f>ROUND(IF(M1141&lt;=-30,0,IF(M1141&lt;=-20,20,IF(M1141&lt;=-10,50,100))),0)</f>
        <v/>
      </c>
      <c r="AI1141" s="11">
        <f>ROUND(MAX(0,MIN(100,50+(Z1141*10))),0)</f>
        <v/>
      </c>
      <c r="AJ1141" s="11">
        <f>IFERROR(IF(--AA1141&gt;=80,"خرید قوی",IF(--AA1141&gt;=70,"خرید مشروط",IF(--AA1141&gt;=60,"مراقبت",IF(--AA1141&gt;=45,"ضعیف","عدم ورود")))),"")</f>
        <v/>
      </c>
    </row>
    <row r="1142">
      <c r="A1142" s="15">
        <f>'دیده بان بازار'!A1145</f>
        <v/>
      </c>
      <c r="B1142" s="16">
        <f>'دیده بان بازار'!B1145</f>
        <v/>
      </c>
      <c r="C1142" s="16">
        <f>'دیده بان بازار'!C1145</f>
        <v/>
      </c>
      <c r="D1142" s="16">
        <f>'دیده بان بازار'!D1145</f>
        <v/>
      </c>
      <c r="E1142" s="17">
        <f>'دیده بان بازار'!E1145</f>
        <v/>
      </c>
      <c r="F1142" s="16">
        <f>'دیده بان بازار'!F1145</f>
        <v/>
      </c>
      <c r="G1142" s="16">
        <f>'دیده بان بازار'!G1145</f>
        <v/>
      </c>
      <c r="H1142" s="16">
        <f>'دیده بان بازار'!H1145</f>
        <v/>
      </c>
      <c r="I1142" s="16">
        <f>'دیده بان بازار'!I1145</f>
        <v/>
      </c>
      <c r="J1142" s="16">
        <f>'دیده بان بازار'!J1145</f>
        <v/>
      </c>
      <c r="K1142" s="16">
        <f>'دیده بان بازار'!K1145</f>
        <v/>
      </c>
      <c r="L1142" s="16">
        <f>'دیده بان بازار'!L1145</f>
        <v/>
      </c>
      <c r="M1142" s="16">
        <f>'دیده بان بازار'!M1145</f>
        <v/>
      </c>
      <c r="N1142" s="16">
        <f>'دیده بان بازار'!N1145</f>
        <v/>
      </c>
      <c r="O1142" s="16">
        <f>'دیده بان بازار'!O1145</f>
        <v/>
      </c>
      <c r="P1142" s="16">
        <f>'دیده بان بازار'!P1145</f>
        <v/>
      </c>
      <c r="Q1142" s="16">
        <f>'دیده بان بازار'!Q1145</f>
        <v/>
      </c>
      <c r="R1142" s="16">
        <f>'دیده بان بازار'!R1145</f>
        <v/>
      </c>
      <c r="S1142" s="16">
        <f>'دیده بان بازار'!S1145</f>
        <v/>
      </c>
      <c r="T1142" s="16">
        <f>'دیده بان بازار'!T1145</f>
        <v/>
      </c>
      <c r="U1142" s="16">
        <f>'دیده بان بازار'!U1145</f>
        <v/>
      </c>
      <c r="V1142" s="16">
        <f>'دیده بان بازار'!V1145</f>
        <v/>
      </c>
      <c r="W1142" s="7">
        <f>'دیده بان بازار'!W1145</f>
        <v/>
      </c>
      <c r="X1142" s="11">
        <f>IFERROR(IF(OR(R1142&lt;=0,W1142&lt;=0,S1142&lt;=0,V1142&lt;=0),0,ROUND((S1142/R1142)/(V1142/W1142),2)),0)</f>
        <v/>
      </c>
      <c r="Y1142" s="11">
        <f>IFERROR(IF(OR(S1142&lt;=0,V1142&lt;=0),0,ROUND(S1142/V1142,2)),0)</f>
        <v/>
      </c>
      <c r="Z1142" s="11">
        <f>IFERROR(J1142-M1142,0)</f>
        <v/>
      </c>
      <c r="AA1142" s="11">
        <f>IFERROR(ROUND(MAX(0,MIN(100,((AB1142*0.2)+(AC1142*0.15)+(AD1142*0.15)+(AE1142*0.1)+(AF1142*0.1)+(AG1142*0.15)+(MIN(Y1142/3,1)*100*0.1)+(AI1142*0.05))*((AH1142/100)*0.25+0.75))),0),0)</f>
        <v/>
      </c>
      <c r="AB1142" s="11">
        <f>ROUND(MAX(0,MIN(100,((M1142+10)/20)*100)),0)</f>
        <v/>
      </c>
      <c r="AC1142" s="11">
        <f>IFERROR(IF(D1142&lt;=0,0,ROUND(COUNTIFS($D$4:$D$3359,"&lt;="&amp;D1142,$D$4:$D$3359,"&gt;0")/COUNTIF($D$4:$D$3359,"&gt;0")*100,0)),0)</f>
        <v/>
      </c>
      <c r="AD1142" s="11">
        <f>IF(E1142&lt;=0,0,ROUND(MAX(0,MIN(100,(LOG10(1+E1142/1000000000)/LOG10(101))*100)),0))</f>
        <v/>
      </c>
      <c r="AE1142" s="11">
        <f>IF(O1142=N1142,50,ROUND(MAX(0,MIN(100,((H1142-N1142)/(O1142-N1142))*100)),0))</f>
        <v/>
      </c>
      <c r="AF1142" s="11">
        <f>ROUND(MAX(0,MIN(100,50+((H1142-K1142)/K1142)*1000)),0)</f>
        <v/>
      </c>
      <c r="AG1142" s="11">
        <f>IFERROR(ROUND(MAX(0,MIN(100,50+25*LN(MAX(0.01,X1142)))),0),25)</f>
        <v/>
      </c>
      <c r="AH1142" s="11">
        <f>ROUND(IF(M1142&lt;=-30,0,IF(M1142&lt;=-20,20,IF(M1142&lt;=-10,50,100))),0)</f>
        <v/>
      </c>
      <c r="AI1142" s="11">
        <f>ROUND(MAX(0,MIN(100,50+(Z1142*10))),0)</f>
        <v/>
      </c>
      <c r="AJ1142" s="11">
        <f>IFERROR(IF(--AA1142&gt;=80,"خرید قوی",IF(--AA1142&gt;=70,"خرید مشروط",IF(--AA1142&gt;=60,"مراقبت",IF(--AA1142&gt;=45,"ضعیف","عدم ورود")))),"")</f>
        <v/>
      </c>
    </row>
    <row r="1143">
      <c r="A1143" s="12">
        <f>'دیده بان بازار'!A1146</f>
        <v/>
      </c>
      <c r="B1143" s="13">
        <f>'دیده بان بازار'!B1146</f>
        <v/>
      </c>
      <c r="C1143" s="13">
        <f>'دیده بان بازار'!C1146</f>
        <v/>
      </c>
      <c r="D1143" s="13">
        <f>'دیده بان بازار'!D1146</f>
        <v/>
      </c>
      <c r="E1143" s="14">
        <f>'دیده بان بازار'!E1146</f>
        <v/>
      </c>
      <c r="F1143" s="13">
        <f>'دیده بان بازار'!F1146</f>
        <v/>
      </c>
      <c r="G1143" s="13">
        <f>'دیده بان بازار'!G1146</f>
        <v/>
      </c>
      <c r="H1143" s="13">
        <f>'دیده بان بازار'!H1146</f>
        <v/>
      </c>
      <c r="I1143" s="13">
        <f>'دیده بان بازار'!I1146</f>
        <v/>
      </c>
      <c r="J1143" s="13">
        <f>'دیده بان بازار'!J1146</f>
        <v/>
      </c>
      <c r="K1143" s="13">
        <f>'دیده بان بازار'!K1146</f>
        <v/>
      </c>
      <c r="L1143" s="13">
        <f>'دیده بان بازار'!L1146</f>
        <v/>
      </c>
      <c r="M1143" s="13">
        <f>'دیده بان بازار'!M1146</f>
        <v/>
      </c>
      <c r="N1143" s="13">
        <f>'دیده بان بازار'!N1146</f>
        <v/>
      </c>
      <c r="O1143" s="13">
        <f>'دیده بان بازار'!O1146</f>
        <v/>
      </c>
      <c r="P1143" s="13">
        <f>'دیده بان بازار'!P1146</f>
        <v/>
      </c>
      <c r="Q1143" s="13">
        <f>'دیده بان بازار'!Q1146</f>
        <v/>
      </c>
      <c r="R1143" s="13">
        <f>'دیده بان بازار'!R1146</f>
        <v/>
      </c>
      <c r="S1143" s="13">
        <f>'دیده بان بازار'!S1146</f>
        <v/>
      </c>
      <c r="T1143" s="13">
        <f>'دیده بان بازار'!T1146</f>
        <v/>
      </c>
      <c r="U1143" s="13">
        <f>'دیده بان بازار'!U1146</f>
        <v/>
      </c>
      <c r="V1143" s="13">
        <f>'دیده بان بازار'!V1146</f>
        <v/>
      </c>
      <c r="W1143" s="6">
        <f>'دیده بان بازار'!W1146</f>
        <v/>
      </c>
      <c r="X1143" s="11">
        <f>IFERROR(IF(OR(R1143&lt;=0,W1143&lt;=0,S1143&lt;=0,V1143&lt;=0),0,ROUND((S1143/R1143)/(V1143/W1143),2)),0)</f>
        <v/>
      </c>
      <c r="Y1143" s="11">
        <f>IFERROR(IF(OR(S1143&lt;=0,V1143&lt;=0),0,ROUND(S1143/V1143,2)),0)</f>
        <v/>
      </c>
      <c r="Z1143" s="11">
        <f>IFERROR(J1143-M1143,0)</f>
        <v/>
      </c>
      <c r="AA1143" s="11">
        <f>IFERROR(ROUND(MAX(0,MIN(100,((AB1143*0.2)+(AC1143*0.15)+(AD1143*0.15)+(AE1143*0.1)+(AF1143*0.1)+(AG1143*0.15)+(MIN(Y1143/3,1)*100*0.1)+(AI1143*0.05))*((AH1143/100)*0.25+0.75))),0),0)</f>
        <v/>
      </c>
      <c r="AB1143" s="11">
        <f>ROUND(MAX(0,MIN(100,((M1143+10)/20)*100)),0)</f>
        <v/>
      </c>
      <c r="AC1143" s="11">
        <f>IFERROR(IF(D1143&lt;=0,0,ROUND(COUNTIFS($D$4:$D$3359,"&lt;="&amp;D1143,$D$4:$D$3359,"&gt;0")/COUNTIF($D$4:$D$3359,"&gt;0")*100,0)),0)</f>
        <v/>
      </c>
      <c r="AD1143" s="11">
        <f>IF(E1143&lt;=0,0,ROUND(MAX(0,MIN(100,(LOG10(1+E1143/1000000000)/LOG10(101))*100)),0))</f>
        <v/>
      </c>
      <c r="AE1143" s="11">
        <f>IF(O1143=N1143,50,ROUND(MAX(0,MIN(100,((H1143-N1143)/(O1143-N1143))*100)),0))</f>
        <v/>
      </c>
      <c r="AF1143" s="11">
        <f>ROUND(MAX(0,MIN(100,50+((H1143-K1143)/K1143)*1000)),0)</f>
        <v/>
      </c>
      <c r="AG1143" s="11">
        <f>IFERROR(ROUND(MAX(0,MIN(100,50+25*LN(MAX(0.01,X1143)))),0),25)</f>
        <v/>
      </c>
      <c r="AH1143" s="11">
        <f>ROUND(IF(M1143&lt;=-30,0,IF(M1143&lt;=-20,20,IF(M1143&lt;=-10,50,100))),0)</f>
        <v/>
      </c>
      <c r="AI1143" s="11">
        <f>ROUND(MAX(0,MIN(100,50+(Z1143*10))),0)</f>
        <v/>
      </c>
      <c r="AJ1143" s="11">
        <f>IFERROR(IF(--AA1143&gt;=80,"خرید قوی",IF(--AA1143&gt;=70,"خرید مشروط",IF(--AA1143&gt;=60,"مراقبت",IF(--AA1143&gt;=45,"ضعیف","عدم ورود")))),"")</f>
        <v/>
      </c>
    </row>
    <row r="1144">
      <c r="A1144" s="15">
        <f>'دیده بان بازار'!A1147</f>
        <v/>
      </c>
      <c r="B1144" s="16">
        <f>'دیده بان بازار'!B1147</f>
        <v/>
      </c>
      <c r="C1144" s="16">
        <f>'دیده بان بازار'!C1147</f>
        <v/>
      </c>
      <c r="D1144" s="16">
        <f>'دیده بان بازار'!D1147</f>
        <v/>
      </c>
      <c r="E1144" s="17">
        <f>'دیده بان بازار'!E1147</f>
        <v/>
      </c>
      <c r="F1144" s="16">
        <f>'دیده بان بازار'!F1147</f>
        <v/>
      </c>
      <c r="G1144" s="16">
        <f>'دیده بان بازار'!G1147</f>
        <v/>
      </c>
      <c r="H1144" s="16">
        <f>'دیده بان بازار'!H1147</f>
        <v/>
      </c>
      <c r="I1144" s="16">
        <f>'دیده بان بازار'!I1147</f>
        <v/>
      </c>
      <c r="J1144" s="16">
        <f>'دیده بان بازار'!J1147</f>
        <v/>
      </c>
      <c r="K1144" s="16">
        <f>'دیده بان بازار'!K1147</f>
        <v/>
      </c>
      <c r="L1144" s="16">
        <f>'دیده بان بازار'!L1147</f>
        <v/>
      </c>
      <c r="M1144" s="16">
        <f>'دیده بان بازار'!M1147</f>
        <v/>
      </c>
      <c r="N1144" s="16">
        <f>'دیده بان بازار'!N1147</f>
        <v/>
      </c>
      <c r="O1144" s="16">
        <f>'دیده بان بازار'!O1147</f>
        <v/>
      </c>
      <c r="P1144" s="16">
        <f>'دیده بان بازار'!P1147</f>
        <v/>
      </c>
      <c r="Q1144" s="16">
        <f>'دیده بان بازار'!Q1147</f>
        <v/>
      </c>
      <c r="R1144" s="16">
        <f>'دیده بان بازار'!R1147</f>
        <v/>
      </c>
      <c r="S1144" s="16">
        <f>'دیده بان بازار'!S1147</f>
        <v/>
      </c>
      <c r="T1144" s="16">
        <f>'دیده بان بازار'!T1147</f>
        <v/>
      </c>
      <c r="U1144" s="16">
        <f>'دیده بان بازار'!U1147</f>
        <v/>
      </c>
      <c r="V1144" s="16">
        <f>'دیده بان بازار'!V1147</f>
        <v/>
      </c>
      <c r="W1144" s="7">
        <f>'دیده بان بازار'!W1147</f>
        <v/>
      </c>
      <c r="X1144" s="11">
        <f>IFERROR(IF(OR(R1144&lt;=0,W1144&lt;=0,S1144&lt;=0,V1144&lt;=0),0,ROUND((S1144/R1144)/(V1144/W1144),2)),0)</f>
        <v/>
      </c>
      <c r="Y1144" s="11">
        <f>IFERROR(IF(OR(S1144&lt;=0,V1144&lt;=0),0,ROUND(S1144/V1144,2)),0)</f>
        <v/>
      </c>
      <c r="Z1144" s="11">
        <f>IFERROR(J1144-M1144,0)</f>
        <v/>
      </c>
      <c r="AA1144" s="11">
        <f>IFERROR(ROUND(MAX(0,MIN(100,((AB1144*0.2)+(AC1144*0.15)+(AD1144*0.15)+(AE1144*0.1)+(AF1144*0.1)+(AG1144*0.15)+(MIN(Y1144/3,1)*100*0.1)+(AI1144*0.05))*((AH1144/100)*0.25+0.75))),0),0)</f>
        <v/>
      </c>
      <c r="AB1144" s="11">
        <f>ROUND(MAX(0,MIN(100,((M1144+10)/20)*100)),0)</f>
        <v/>
      </c>
      <c r="AC1144" s="11">
        <f>IFERROR(IF(D1144&lt;=0,0,ROUND(COUNTIFS($D$4:$D$3359,"&lt;="&amp;D1144,$D$4:$D$3359,"&gt;0")/COUNTIF($D$4:$D$3359,"&gt;0")*100,0)),0)</f>
        <v/>
      </c>
      <c r="AD1144" s="11">
        <f>IF(E1144&lt;=0,0,ROUND(MAX(0,MIN(100,(LOG10(1+E1144/1000000000)/LOG10(101))*100)),0))</f>
        <v/>
      </c>
      <c r="AE1144" s="11">
        <f>IF(O1144=N1144,50,ROUND(MAX(0,MIN(100,((H1144-N1144)/(O1144-N1144))*100)),0))</f>
        <v/>
      </c>
      <c r="AF1144" s="11">
        <f>ROUND(MAX(0,MIN(100,50+((H1144-K1144)/K1144)*1000)),0)</f>
        <v/>
      </c>
      <c r="AG1144" s="11">
        <f>IFERROR(ROUND(MAX(0,MIN(100,50+25*LN(MAX(0.01,X1144)))),0),25)</f>
        <v/>
      </c>
      <c r="AH1144" s="11">
        <f>ROUND(IF(M1144&lt;=-30,0,IF(M1144&lt;=-20,20,IF(M1144&lt;=-10,50,100))),0)</f>
        <v/>
      </c>
      <c r="AI1144" s="11">
        <f>ROUND(MAX(0,MIN(100,50+(Z1144*10))),0)</f>
        <v/>
      </c>
      <c r="AJ1144" s="11">
        <f>IFERROR(IF(--AA1144&gt;=80,"خرید قوی",IF(--AA1144&gt;=70,"خرید مشروط",IF(--AA1144&gt;=60,"مراقبت",IF(--AA1144&gt;=45,"ضعیف","عدم ورود")))),"")</f>
        <v/>
      </c>
    </row>
    <row r="1145">
      <c r="A1145" s="12">
        <f>'دیده بان بازار'!A1148</f>
        <v/>
      </c>
      <c r="B1145" s="13">
        <f>'دیده بان بازار'!B1148</f>
        <v/>
      </c>
      <c r="C1145" s="13">
        <f>'دیده بان بازار'!C1148</f>
        <v/>
      </c>
      <c r="D1145" s="13">
        <f>'دیده بان بازار'!D1148</f>
        <v/>
      </c>
      <c r="E1145" s="14">
        <f>'دیده بان بازار'!E1148</f>
        <v/>
      </c>
      <c r="F1145" s="13">
        <f>'دیده بان بازار'!F1148</f>
        <v/>
      </c>
      <c r="G1145" s="13">
        <f>'دیده بان بازار'!G1148</f>
        <v/>
      </c>
      <c r="H1145" s="13">
        <f>'دیده بان بازار'!H1148</f>
        <v/>
      </c>
      <c r="I1145" s="13">
        <f>'دیده بان بازار'!I1148</f>
        <v/>
      </c>
      <c r="J1145" s="13">
        <f>'دیده بان بازار'!J1148</f>
        <v/>
      </c>
      <c r="K1145" s="13">
        <f>'دیده بان بازار'!K1148</f>
        <v/>
      </c>
      <c r="L1145" s="13">
        <f>'دیده بان بازار'!L1148</f>
        <v/>
      </c>
      <c r="M1145" s="13">
        <f>'دیده بان بازار'!M1148</f>
        <v/>
      </c>
      <c r="N1145" s="13">
        <f>'دیده بان بازار'!N1148</f>
        <v/>
      </c>
      <c r="O1145" s="13">
        <f>'دیده بان بازار'!O1148</f>
        <v/>
      </c>
      <c r="P1145" s="13">
        <f>'دیده بان بازار'!P1148</f>
        <v/>
      </c>
      <c r="Q1145" s="13">
        <f>'دیده بان بازار'!Q1148</f>
        <v/>
      </c>
      <c r="R1145" s="13">
        <f>'دیده بان بازار'!R1148</f>
        <v/>
      </c>
      <c r="S1145" s="13">
        <f>'دیده بان بازار'!S1148</f>
        <v/>
      </c>
      <c r="T1145" s="13">
        <f>'دیده بان بازار'!T1148</f>
        <v/>
      </c>
      <c r="U1145" s="13">
        <f>'دیده بان بازار'!U1148</f>
        <v/>
      </c>
      <c r="V1145" s="13">
        <f>'دیده بان بازار'!V1148</f>
        <v/>
      </c>
      <c r="W1145" s="6">
        <f>'دیده بان بازار'!W1148</f>
        <v/>
      </c>
      <c r="X1145" s="11">
        <f>IFERROR(IF(OR(R1145&lt;=0,W1145&lt;=0,S1145&lt;=0,V1145&lt;=0),0,ROUND((S1145/R1145)/(V1145/W1145),2)),0)</f>
        <v/>
      </c>
      <c r="Y1145" s="11">
        <f>IFERROR(IF(OR(S1145&lt;=0,V1145&lt;=0),0,ROUND(S1145/V1145,2)),0)</f>
        <v/>
      </c>
      <c r="Z1145" s="11">
        <f>IFERROR(J1145-M1145,0)</f>
        <v/>
      </c>
      <c r="AA1145" s="11">
        <f>IFERROR(ROUND(MAX(0,MIN(100,((AB1145*0.2)+(AC1145*0.15)+(AD1145*0.15)+(AE1145*0.1)+(AF1145*0.1)+(AG1145*0.15)+(MIN(Y1145/3,1)*100*0.1)+(AI1145*0.05))*((AH1145/100)*0.25+0.75))),0),0)</f>
        <v/>
      </c>
      <c r="AB1145" s="11">
        <f>ROUND(MAX(0,MIN(100,((M1145+10)/20)*100)),0)</f>
        <v/>
      </c>
      <c r="AC1145" s="11">
        <f>IFERROR(IF(D1145&lt;=0,0,ROUND(COUNTIFS($D$4:$D$3359,"&lt;="&amp;D1145,$D$4:$D$3359,"&gt;0")/COUNTIF($D$4:$D$3359,"&gt;0")*100,0)),0)</f>
        <v/>
      </c>
      <c r="AD1145" s="11">
        <f>IF(E1145&lt;=0,0,ROUND(MAX(0,MIN(100,(LOG10(1+E1145/1000000000)/LOG10(101))*100)),0))</f>
        <v/>
      </c>
      <c r="AE1145" s="11">
        <f>IF(O1145=N1145,50,ROUND(MAX(0,MIN(100,((H1145-N1145)/(O1145-N1145))*100)),0))</f>
        <v/>
      </c>
      <c r="AF1145" s="11">
        <f>ROUND(MAX(0,MIN(100,50+((H1145-K1145)/K1145)*1000)),0)</f>
        <v/>
      </c>
      <c r="AG1145" s="11">
        <f>IFERROR(ROUND(MAX(0,MIN(100,50+25*LN(MAX(0.01,X1145)))),0),25)</f>
        <v/>
      </c>
      <c r="AH1145" s="11">
        <f>ROUND(IF(M1145&lt;=-30,0,IF(M1145&lt;=-20,20,IF(M1145&lt;=-10,50,100))),0)</f>
        <v/>
      </c>
      <c r="AI1145" s="11">
        <f>ROUND(MAX(0,MIN(100,50+(Z1145*10))),0)</f>
        <v/>
      </c>
      <c r="AJ1145" s="11">
        <f>IFERROR(IF(--AA1145&gt;=80,"خرید قوی",IF(--AA1145&gt;=70,"خرید مشروط",IF(--AA1145&gt;=60,"مراقبت",IF(--AA1145&gt;=45,"ضعیف","عدم ورود")))),"")</f>
        <v/>
      </c>
    </row>
    <row r="1146">
      <c r="A1146" s="15">
        <f>'دیده بان بازار'!A1149</f>
        <v/>
      </c>
      <c r="B1146" s="16">
        <f>'دیده بان بازار'!B1149</f>
        <v/>
      </c>
      <c r="C1146" s="16">
        <f>'دیده بان بازار'!C1149</f>
        <v/>
      </c>
      <c r="D1146" s="16">
        <f>'دیده بان بازار'!D1149</f>
        <v/>
      </c>
      <c r="E1146" s="17">
        <f>'دیده بان بازار'!E1149</f>
        <v/>
      </c>
      <c r="F1146" s="16">
        <f>'دیده بان بازار'!F1149</f>
        <v/>
      </c>
      <c r="G1146" s="16">
        <f>'دیده بان بازار'!G1149</f>
        <v/>
      </c>
      <c r="H1146" s="16">
        <f>'دیده بان بازار'!H1149</f>
        <v/>
      </c>
      <c r="I1146" s="16">
        <f>'دیده بان بازار'!I1149</f>
        <v/>
      </c>
      <c r="J1146" s="16">
        <f>'دیده بان بازار'!J1149</f>
        <v/>
      </c>
      <c r="K1146" s="16">
        <f>'دیده بان بازار'!K1149</f>
        <v/>
      </c>
      <c r="L1146" s="16">
        <f>'دیده بان بازار'!L1149</f>
        <v/>
      </c>
      <c r="M1146" s="16">
        <f>'دیده بان بازار'!M1149</f>
        <v/>
      </c>
      <c r="N1146" s="16">
        <f>'دیده بان بازار'!N1149</f>
        <v/>
      </c>
      <c r="O1146" s="16">
        <f>'دیده بان بازار'!O1149</f>
        <v/>
      </c>
      <c r="P1146" s="16">
        <f>'دیده بان بازار'!P1149</f>
        <v/>
      </c>
      <c r="Q1146" s="16">
        <f>'دیده بان بازار'!Q1149</f>
        <v/>
      </c>
      <c r="R1146" s="16">
        <f>'دیده بان بازار'!R1149</f>
        <v/>
      </c>
      <c r="S1146" s="16">
        <f>'دیده بان بازار'!S1149</f>
        <v/>
      </c>
      <c r="T1146" s="16">
        <f>'دیده بان بازار'!T1149</f>
        <v/>
      </c>
      <c r="U1146" s="16">
        <f>'دیده بان بازار'!U1149</f>
        <v/>
      </c>
      <c r="V1146" s="16">
        <f>'دیده بان بازار'!V1149</f>
        <v/>
      </c>
      <c r="W1146" s="7">
        <f>'دیده بان بازار'!W1149</f>
        <v/>
      </c>
      <c r="X1146" s="11">
        <f>IFERROR(IF(OR(R1146&lt;=0,W1146&lt;=0,S1146&lt;=0,V1146&lt;=0),0,ROUND((S1146/R1146)/(V1146/W1146),2)),0)</f>
        <v/>
      </c>
      <c r="Y1146" s="11">
        <f>IFERROR(IF(OR(S1146&lt;=0,V1146&lt;=0),0,ROUND(S1146/V1146,2)),0)</f>
        <v/>
      </c>
      <c r="Z1146" s="11">
        <f>IFERROR(J1146-M1146,0)</f>
        <v/>
      </c>
      <c r="AA1146" s="11">
        <f>IFERROR(ROUND(MAX(0,MIN(100,((AB1146*0.2)+(AC1146*0.15)+(AD1146*0.15)+(AE1146*0.1)+(AF1146*0.1)+(AG1146*0.15)+(MIN(Y1146/3,1)*100*0.1)+(AI1146*0.05))*((AH1146/100)*0.25+0.75))),0),0)</f>
        <v/>
      </c>
      <c r="AB1146" s="11">
        <f>ROUND(MAX(0,MIN(100,((M1146+10)/20)*100)),0)</f>
        <v/>
      </c>
      <c r="AC1146" s="11">
        <f>IFERROR(IF(D1146&lt;=0,0,ROUND(COUNTIFS($D$4:$D$3359,"&lt;="&amp;D1146,$D$4:$D$3359,"&gt;0")/COUNTIF($D$4:$D$3359,"&gt;0")*100,0)),0)</f>
        <v/>
      </c>
      <c r="AD1146" s="11">
        <f>IF(E1146&lt;=0,0,ROUND(MAX(0,MIN(100,(LOG10(1+E1146/1000000000)/LOG10(101))*100)),0))</f>
        <v/>
      </c>
      <c r="AE1146" s="11">
        <f>IF(O1146=N1146,50,ROUND(MAX(0,MIN(100,((H1146-N1146)/(O1146-N1146))*100)),0))</f>
        <v/>
      </c>
      <c r="AF1146" s="11">
        <f>ROUND(MAX(0,MIN(100,50+((H1146-K1146)/K1146)*1000)),0)</f>
        <v/>
      </c>
      <c r="AG1146" s="11">
        <f>IFERROR(ROUND(MAX(0,MIN(100,50+25*LN(MAX(0.01,X1146)))),0),25)</f>
        <v/>
      </c>
      <c r="AH1146" s="11">
        <f>ROUND(IF(M1146&lt;=-30,0,IF(M1146&lt;=-20,20,IF(M1146&lt;=-10,50,100))),0)</f>
        <v/>
      </c>
      <c r="AI1146" s="11">
        <f>ROUND(MAX(0,MIN(100,50+(Z1146*10))),0)</f>
        <v/>
      </c>
      <c r="AJ1146" s="11">
        <f>IFERROR(IF(--AA1146&gt;=80,"خرید قوی",IF(--AA1146&gt;=70,"خرید مشروط",IF(--AA1146&gt;=60,"مراقبت",IF(--AA1146&gt;=45,"ضعیف","عدم ورود")))),"")</f>
        <v/>
      </c>
    </row>
    <row r="1147">
      <c r="A1147" s="12">
        <f>'دیده بان بازار'!A1150</f>
        <v/>
      </c>
      <c r="B1147" s="13">
        <f>'دیده بان بازار'!B1150</f>
        <v/>
      </c>
      <c r="C1147" s="13">
        <f>'دیده بان بازار'!C1150</f>
        <v/>
      </c>
      <c r="D1147" s="13">
        <f>'دیده بان بازار'!D1150</f>
        <v/>
      </c>
      <c r="E1147" s="14">
        <f>'دیده بان بازار'!E1150</f>
        <v/>
      </c>
      <c r="F1147" s="13">
        <f>'دیده بان بازار'!F1150</f>
        <v/>
      </c>
      <c r="G1147" s="13">
        <f>'دیده بان بازار'!G1150</f>
        <v/>
      </c>
      <c r="H1147" s="13">
        <f>'دیده بان بازار'!H1150</f>
        <v/>
      </c>
      <c r="I1147" s="13">
        <f>'دیده بان بازار'!I1150</f>
        <v/>
      </c>
      <c r="J1147" s="13">
        <f>'دیده بان بازار'!J1150</f>
        <v/>
      </c>
      <c r="K1147" s="13">
        <f>'دیده بان بازار'!K1150</f>
        <v/>
      </c>
      <c r="L1147" s="13">
        <f>'دیده بان بازار'!L1150</f>
        <v/>
      </c>
      <c r="M1147" s="13">
        <f>'دیده بان بازار'!M1150</f>
        <v/>
      </c>
      <c r="N1147" s="13">
        <f>'دیده بان بازار'!N1150</f>
        <v/>
      </c>
      <c r="O1147" s="13">
        <f>'دیده بان بازار'!O1150</f>
        <v/>
      </c>
      <c r="P1147" s="13">
        <f>'دیده بان بازار'!P1150</f>
        <v/>
      </c>
      <c r="Q1147" s="13">
        <f>'دیده بان بازار'!Q1150</f>
        <v/>
      </c>
      <c r="R1147" s="13">
        <f>'دیده بان بازار'!R1150</f>
        <v/>
      </c>
      <c r="S1147" s="13">
        <f>'دیده بان بازار'!S1150</f>
        <v/>
      </c>
      <c r="T1147" s="13">
        <f>'دیده بان بازار'!T1150</f>
        <v/>
      </c>
      <c r="U1147" s="13">
        <f>'دیده بان بازار'!U1150</f>
        <v/>
      </c>
      <c r="V1147" s="13">
        <f>'دیده بان بازار'!V1150</f>
        <v/>
      </c>
      <c r="W1147" s="6">
        <f>'دیده بان بازار'!W1150</f>
        <v/>
      </c>
      <c r="X1147" s="11">
        <f>IFERROR(IF(OR(R1147&lt;=0,W1147&lt;=0,S1147&lt;=0,V1147&lt;=0),0,ROUND((S1147/R1147)/(V1147/W1147),2)),0)</f>
        <v/>
      </c>
      <c r="Y1147" s="11">
        <f>IFERROR(IF(OR(S1147&lt;=0,V1147&lt;=0),0,ROUND(S1147/V1147,2)),0)</f>
        <v/>
      </c>
      <c r="Z1147" s="11">
        <f>IFERROR(J1147-M1147,0)</f>
        <v/>
      </c>
      <c r="AA1147" s="11">
        <f>IFERROR(ROUND(MAX(0,MIN(100,((AB1147*0.2)+(AC1147*0.15)+(AD1147*0.15)+(AE1147*0.1)+(AF1147*0.1)+(AG1147*0.15)+(MIN(Y1147/3,1)*100*0.1)+(AI1147*0.05))*((AH1147/100)*0.25+0.75))),0),0)</f>
        <v/>
      </c>
      <c r="AB1147" s="11">
        <f>ROUND(MAX(0,MIN(100,((M1147+10)/20)*100)),0)</f>
        <v/>
      </c>
      <c r="AC1147" s="11">
        <f>IFERROR(IF(D1147&lt;=0,0,ROUND(COUNTIFS($D$4:$D$3359,"&lt;="&amp;D1147,$D$4:$D$3359,"&gt;0")/COUNTIF($D$4:$D$3359,"&gt;0")*100,0)),0)</f>
        <v/>
      </c>
      <c r="AD1147" s="11">
        <f>IF(E1147&lt;=0,0,ROUND(MAX(0,MIN(100,(LOG10(1+E1147/1000000000)/LOG10(101))*100)),0))</f>
        <v/>
      </c>
      <c r="AE1147" s="11">
        <f>IF(O1147=N1147,50,ROUND(MAX(0,MIN(100,((H1147-N1147)/(O1147-N1147))*100)),0))</f>
        <v/>
      </c>
      <c r="AF1147" s="11">
        <f>ROUND(MAX(0,MIN(100,50+((H1147-K1147)/K1147)*1000)),0)</f>
        <v/>
      </c>
      <c r="AG1147" s="11">
        <f>IFERROR(ROUND(MAX(0,MIN(100,50+25*LN(MAX(0.01,X1147)))),0),25)</f>
        <v/>
      </c>
      <c r="AH1147" s="11">
        <f>ROUND(IF(M1147&lt;=-30,0,IF(M1147&lt;=-20,20,IF(M1147&lt;=-10,50,100))),0)</f>
        <v/>
      </c>
      <c r="AI1147" s="11">
        <f>ROUND(MAX(0,MIN(100,50+(Z1147*10))),0)</f>
        <v/>
      </c>
      <c r="AJ1147" s="11">
        <f>IFERROR(IF(--AA1147&gt;=80,"خرید قوی",IF(--AA1147&gt;=70,"خرید مشروط",IF(--AA1147&gt;=60,"مراقبت",IF(--AA1147&gt;=45,"ضعیف","عدم ورود")))),"")</f>
        <v/>
      </c>
    </row>
    <row r="1148">
      <c r="A1148" s="15">
        <f>'دیده بان بازار'!A1151</f>
        <v/>
      </c>
      <c r="B1148" s="16">
        <f>'دیده بان بازار'!B1151</f>
        <v/>
      </c>
      <c r="C1148" s="16">
        <f>'دیده بان بازار'!C1151</f>
        <v/>
      </c>
      <c r="D1148" s="16">
        <f>'دیده بان بازار'!D1151</f>
        <v/>
      </c>
      <c r="E1148" s="17">
        <f>'دیده بان بازار'!E1151</f>
        <v/>
      </c>
      <c r="F1148" s="16">
        <f>'دیده بان بازار'!F1151</f>
        <v/>
      </c>
      <c r="G1148" s="16">
        <f>'دیده بان بازار'!G1151</f>
        <v/>
      </c>
      <c r="H1148" s="16">
        <f>'دیده بان بازار'!H1151</f>
        <v/>
      </c>
      <c r="I1148" s="16">
        <f>'دیده بان بازار'!I1151</f>
        <v/>
      </c>
      <c r="J1148" s="16">
        <f>'دیده بان بازار'!J1151</f>
        <v/>
      </c>
      <c r="K1148" s="16">
        <f>'دیده بان بازار'!K1151</f>
        <v/>
      </c>
      <c r="L1148" s="16">
        <f>'دیده بان بازار'!L1151</f>
        <v/>
      </c>
      <c r="M1148" s="16">
        <f>'دیده بان بازار'!M1151</f>
        <v/>
      </c>
      <c r="N1148" s="16">
        <f>'دیده بان بازار'!N1151</f>
        <v/>
      </c>
      <c r="O1148" s="16">
        <f>'دیده بان بازار'!O1151</f>
        <v/>
      </c>
      <c r="P1148" s="16">
        <f>'دیده بان بازار'!P1151</f>
        <v/>
      </c>
      <c r="Q1148" s="16">
        <f>'دیده بان بازار'!Q1151</f>
        <v/>
      </c>
      <c r="R1148" s="16">
        <f>'دیده بان بازار'!R1151</f>
        <v/>
      </c>
      <c r="S1148" s="16">
        <f>'دیده بان بازار'!S1151</f>
        <v/>
      </c>
      <c r="T1148" s="16">
        <f>'دیده بان بازار'!T1151</f>
        <v/>
      </c>
      <c r="U1148" s="16">
        <f>'دیده بان بازار'!U1151</f>
        <v/>
      </c>
      <c r="V1148" s="16">
        <f>'دیده بان بازار'!V1151</f>
        <v/>
      </c>
      <c r="W1148" s="7">
        <f>'دیده بان بازار'!W1151</f>
        <v/>
      </c>
      <c r="X1148" s="11">
        <f>IFERROR(IF(OR(R1148&lt;=0,W1148&lt;=0,S1148&lt;=0,V1148&lt;=0),0,ROUND((S1148/R1148)/(V1148/W1148),2)),0)</f>
        <v/>
      </c>
      <c r="Y1148" s="11">
        <f>IFERROR(IF(OR(S1148&lt;=0,V1148&lt;=0),0,ROUND(S1148/V1148,2)),0)</f>
        <v/>
      </c>
      <c r="Z1148" s="11">
        <f>IFERROR(J1148-M1148,0)</f>
        <v/>
      </c>
      <c r="AA1148" s="11">
        <f>IFERROR(ROUND(MAX(0,MIN(100,((AB1148*0.2)+(AC1148*0.15)+(AD1148*0.15)+(AE1148*0.1)+(AF1148*0.1)+(AG1148*0.15)+(MIN(Y1148/3,1)*100*0.1)+(AI1148*0.05))*((AH1148/100)*0.25+0.75))),0),0)</f>
        <v/>
      </c>
      <c r="AB1148" s="11">
        <f>ROUND(MAX(0,MIN(100,((M1148+10)/20)*100)),0)</f>
        <v/>
      </c>
      <c r="AC1148" s="11">
        <f>IFERROR(IF(D1148&lt;=0,0,ROUND(COUNTIFS($D$4:$D$3359,"&lt;="&amp;D1148,$D$4:$D$3359,"&gt;0")/COUNTIF($D$4:$D$3359,"&gt;0")*100,0)),0)</f>
        <v/>
      </c>
      <c r="AD1148" s="11">
        <f>IF(E1148&lt;=0,0,ROUND(MAX(0,MIN(100,(LOG10(1+E1148/1000000000)/LOG10(101))*100)),0))</f>
        <v/>
      </c>
      <c r="AE1148" s="11">
        <f>IF(O1148=N1148,50,ROUND(MAX(0,MIN(100,((H1148-N1148)/(O1148-N1148))*100)),0))</f>
        <v/>
      </c>
      <c r="AF1148" s="11">
        <f>ROUND(MAX(0,MIN(100,50+((H1148-K1148)/K1148)*1000)),0)</f>
        <v/>
      </c>
      <c r="AG1148" s="11">
        <f>IFERROR(ROUND(MAX(0,MIN(100,50+25*LN(MAX(0.01,X1148)))),0),25)</f>
        <v/>
      </c>
      <c r="AH1148" s="11">
        <f>ROUND(IF(M1148&lt;=-30,0,IF(M1148&lt;=-20,20,IF(M1148&lt;=-10,50,100))),0)</f>
        <v/>
      </c>
      <c r="AI1148" s="11">
        <f>ROUND(MAX(0,MIN(100,50+(Z1148*10))),0)</f>
        <v/>
      </c>
      <c r="AJ1148" s="11">
        <f>IFERROR(IF(--AA1148&gt;=80,"خرید قوی",IF(--AA1148&gt;=70,"خرید مشروط",IF(--AA1148&gt;=60,"مراقبت",IF(--AA1148&gt;=45,"ضعیف","عدم ورود")))),"")</f>
        <v/>
      </c>
    </row>
    <row r="1149">
      <c r="A1149" s="12">
        <f>'دیده بان بازار'!A1152</f>
        <v/>
      </c>
      <c r="B1149" s="13">
        <f>'دیده بان بازار'!B1152</f>
        <v/>
      </c>
      <c r="C1149" s="13">
        <f>'دیده بان بازار'!C1152</f>
        <v/>
      </c>
      <c r="D1149" s="13">
        <f>'دیده بان بازار'!D1152</f>
        <v/>
      </c>
      <c r="E1149" s="14">
        <f>'دیده بان بازار'!E1152</f>
        <v/>
      </c>
      <c r="F1149" s="13">
        <f>'دیده بان بازار'!F1152</f>
        <v/>
      </c>
      <c r="G1149" s="13">
        <f>'دیده بان بازار'!G1152</f>
        <v/>
      </c>
      <c r="H1149" s="13">
        <f>'دیده بان بازار'!H1152</f>
        <v/>
      </c>
      <c r="I1149" s="13">
        <f>'دیده بان بازار'!I1152</f>
        <v/>
      </c>
      <c r="J1149" s="13">
        <f>'دیده بان بازار'!J1152</f>
        <v/>
      </c>
      <c r="K1149" s="13">
        <f>'دیده بان بازار'!K1152</f>
        <v/>
      </c>
      <c r="L1149" s="13">
        <f>'دیده بان بازار'!L1152</f>
        <v/>
      </c>
      <c r="M1149" s="13">
        <f>'دیده بان بازار'!M1152</f>
        <v/>
      </c>
      <c r="N1149" s="13">
        <f>'دیده بان بازار'!N1152</f>
        <v/>
      </c>
      <c r="O1149" s="13">
        <f>'دیده بان بازار'!O1152</f>
        <v/>
      </c>
      <c r="P1149" s="13">
        <f>'دیده بان بازار'!P1152</f>
        <v/>
      </c>
      <c r="Q1149" s="13">
        <f>'دیده بان بازار'!Q1152</f>
        <v/>
      </c>
      <c r="R1149" s="13">
        <f>'دیده بان بازار'!R1152</f>
        <v/>
      </c>
      <c r="S1149" s="13">
        <f>'دیده بان بازار'!S1152</f>
        <v/>
      </c>
      <c r="T1149" s="13">
        <f>'دیده بان بازار'!T1152</f>
        <v/>
      </c>
      <c r="U1149" s="13">
        <f>'دیده بان بازار'!U1152</f>
        <v/>
      </c>
      <c r="V1149" s="13">
        <f>'دیده بان بازار'!V1152</f>
        <v/>
      </c>
      <c r="W1149" s="6">
        <f>'دیده بان بازار'!W1152</f>
        <v/>
      </c>
      <c r="X1149" s="11">
        <f>IFERROR(IF(OR(R1149&lt;=0,W1149&lt;=0,S1149&lt;=0,V1149&lt;=0),0,ROUND((S1149/R1149)/(V1149/W1149),2)),0)</f>
        <v/>
      </c>
      <c r="Y1149" s="11">
        <f>IFERROR(IF(OR(S1149&lt;=0,V1149&lt;=0),0,ROUND(S1149/V1149,2)),0)</f>
        <v/>
      </c>
      <c r="Z1149" s="11">
        <f>IFERROR(J1149-M1149,0)</f>
        <v/>
      </c>
      <c r="AA1149" s="11">
        <f>IFERROR(ROUND(MAX(0,MIN(100,((AB1149*0.2)+(AC1149*0.15)+(AD1149*0.15)+(AE1149*0.1)+(AF1149*0.1)+(AG1149*0.15)+(MIN(Y1149/3,1)*100*0.1)+(AI1149*0.05))*((AH1149/100)*0.25+0.75))),0),0)</f>
        <v/>
      </c>
      <c r="AB1149" s="11">
        <f>ROUND(MAX(0,MIN(100,((M1149+10)/20)*100)),0)</f>
        <v/>
      </c>
      <c r="AC1149" s="11">
        <f>IFERROR(IF(D1149&lt;=0,0,ROUND(COUNTIFS($D$4:$D$3359,"&lt;="&amp;D1149,$D$4:$D$3359,"&gt;0")/COUNTIF($D$4:$D$3359,"&gt;0")*100,0)),0)</f>
        <v/>
      </c>
      <c r="AD1149" s="11">
        <f>IF(E1149&lt;=0,0,ROUND(MAX(0,MIN(100,(LOG10(1+E1149/1000000000)/LOG10(101))*100)),0))</f>
        <v/>
      </c>
      <c r="AE1149" s="11">
        <f>IF(O1149=N1149,50,ROUND(MAX(0,MIN(100,((H1149-N1149)/(O1149-N1149))*100)),0))</f>
        <v/>
      </c>
      <c r="AF1149" s="11">
        <f>ROUND(MAX(0,MIN(100,50+((H1149-K1149)/K1149)*1000)),0)</f>
        <v/>
      </c>
      <c r="AG1149" s="11">
        <f>IFERROR(ROUND(MAX(0,MIN(100,50+25*LN(MAX(0.01,X1149)))),0),25)</f>
        <v/>
      </c>
      <c r="AH1149" s="11">
        <f>ROUND(IF(M1149&lt;=-30,0,IF(M1149&lt;=-20,20,IF(M1149&lt;=-10,50,100))),0)</f>
        <v/>
      </c>
      <c r="AI1149" s="11">
        <f>ROUND(MAX(0,MIN(100,50+(Z1149*10))),0)</f>
        <v/>
      </c>
      <c r="AJ1149" s="11">
        <f>IFERROR(IF(--AA1149&gt;=80,"خرید قوی",IF(--AA1149&gt;=70,"خرید مشروط",IF(--AA1149&gt;=60,"مراقبت",IF(--AA1149&gt;=45,"ضعیف","عدم ورود")))),"")</f>
        <v/>
      </c>
    </row>
    <row r="1150">
      <c r="A1150" s="15">
        <f>'دیده بان بازار'!A1153</f>
        <v/>
      </c>
      <c r="B1150" s="16">
        <f>'دیده بان بازار'!B1153</f>
        <v/>
      </c>
      <c r="C1150" s="16">
        <f>'دیده بان بازار'!C1153</f>
        <v/>
      </c>
      <c r="D1150" s="16">
        <f>'دیده بان بازار'!D1153</f>
        <v/>
      </c>
      <c r="E1150" s="17">
        <f>'دیده بان بازار'!E1153</f>
        <v/>
      </c>
      <c r="F1150" s="16">
        <f>'دیده بان بازار'!F1153</f>
        <v/>
      </c>
      <c r="G1150" s="16">
        <f>'دیده بان بازار'!G1153</f>
        <v/>
      </c>
      <c r="H1150" s="16">
        <f>'دیده بان بازار'!H1153</f>
        <v/>
      </c>
      <c r="I1150" s="16">
        <f>'دیده بان بازار'!I1153</f>
        <v/>
      </c>
      <c r="J1150" s="16">
        <f>'دیده بان بازار'!J1153</f>
        <v/>
      </c>
      <c r="K1150" s="16">
        <f>'دیده بان بازار'!K1153</f>
        <v/>
      </c>
      <c r="L1150" s="16">
        <f>'دیده بان بازار'!L1153</f>
        <v/>
      </c>
      <c r="M1150" s="16">
        <f>'دیده بان بازار'!M1153</f>
        <v/>
      </c>
      <c r="N1150" s="16">
        <f>'دیده بان بازار'!N1153</f>
        <v/>
      </c>
      <c r="O1150" s="16">
        <f>'دیده بان بازار'!O1153</f>
        <v/>
      </c>
      <c r="P1150" s="16">
        <f>'دیده بان بازار'!P1153</f>
        <v/>
      </c>
      <c r="Q1150" s="16">
        <f>'دیده بان بازار'!Q1153</f>
        <v/>
      </c>
      <c r="R1150" s="16">
        <f>'دیده بان بازار'!R1153</f>
        <v/>
      </c>
      <c r="S1150" s="16">
        <f>'دیده بان بازار'!S1153</f>
        <v/>
      </c>
      <c r="T1150" s="16">
        <f>'دیده بان بازار'!T1153</f>
        <v/>
      </c>
      <c r="U1150" s="16">
        <f>'دیده بان بازار'!U1153</f>
        <v/>
      </c>
      <c r="V1150" s="16">
        <f>'دیده بان بازار'!V1153</f>
        <v/>
      </c>
      <c r="W1150" s="7">
        <f>'دیده بان بازار'!W1153</f>
        <v/>
      </c>
      <c r="X1150" s="11">
        <f>IFERROR(IF(OR(R1150&lt;=0,W1150&lt;=0,S1150&lt;=0,V1150&lt;=0),0,ROUND((S1150/R1150)/(V1150/W1150),2)),0)</f>
        <v/>
      </c>
      <c r="Y1150" s="11">
        <f>IFERROR(IF(OR(S1150&lt;=0,V1150&lt;=0),0,ROUND(S1150/V1150,2)),0)</f>
        <v/>
      </c>
      <c r="Z1150" s="11">
        <f>IFERROR(J1150-M1150,0)</f>
        <v/>
      </c>
      <c r="AA1150" s="11">
        <f>IFERROR(ROUND(MAX(0,MIN(100,((AB1150*0.2)+(AC1150*0.15)+(AD1150*0.15)+(AE1150*0.1)+(AF1150*0.1)+(AG1150*0.15)+(MIN(Y1150/3,1)*100*0.1)+(AI1150*0.05))*((AH1150/100)*0.25+0.75))),0),0)</f>
        <v/>
      </c>
      <c r="AB1150" s="11">
        <f>ROUND(MAX(0,MIN(100,((M1150+10)/20)*100)),0)</f>
        <v/>
      </c>
      <c r="AC1150" s="11">
        <f>IFERROR(IF(D1150&lt;=0,0,ROUND(COUNTIFS($D$4:$D$3359,"&lt;="&amp;D1150,$D$4:$D$3359,"&gt;0")/COUNTIF($D$4:$D$3359,"&gt;0")*100,0)),0)</f>
        <v/>
      </c>
      <c r="AD1150" s="11">
        <f>IF(E1150&lt;=0,0,ROUND(MAX(0,MIN(100,(LOG10(1+E1150/1000000000)/LOG10(101))*100)),0))</f>
        <v/>
      </c>
      <c r="AE1150" s="11">
        <f>IF(O1150=N1150,50,ROUND(MAX(0,MIN(100,((H1150-N1150)/(O1150-N1150))*100)),0))</f>
        <v/>
      </c>
      <c r="AF1150" s="11">
        <f>ROUND(MAX(0,MIN(100,50+((H1150-K1150)/K1150)*1000)),0)</f>
        <v/>
      </c>
      <c r="AG1150" s="11">
        <f>IFERROR(ROUND(MAX(0,MIN(100,50+25*LN(MAX(0.01,X1150)))),0),25)</f>
        <v/>
      </c>
      <c r="AH1150" s="11">
        <f>ROUND(IF(M1150&lt;=-30,0,IF(M1150&lt;=-20,20,IF(M1150&lt;=-10,50,100))),0)</f>
        <v/>
      </c>
      <c r="AI1150" s="11">
        <f>ROUND(MAX(0,MIN(100,50+(Z1150*10))),0)</f>
        <v/>
      </c>
      <c r="AJ1150" s="11">
        <f>IFERROR(IF(--AA1150&gt;=80,"خرید قوی",IF(--AA1150&gt;=70,"خرید مشروط",IF(--AA1150&gt;=60,"مراقبت",IF(--AA1150&gt;=45,"ضعیف","عدم ورود")))),"")</f>
        <v/>
      </c>
    </row>
    <row r="1151">
      <c r="A1151" s="12">
        <f>'دیده بان بازار'!A1154</f>
        <v/>
      </c>
      <c r="B1151" s="13">
        <f>'دیده بان بازار'!B1154</f>
        <v/>
      </c>
      <c r="C1151" s="13">
        <f>'دیده بان بازار'!C1154</f>
        <v/>
      </c>
      <c r="D1151" s="13">
        <f>'دیده بان بازار'!D1154</f>
        <v/>
      </c>
      <c r="E1151" s="14">
        <f>'دیده بان بازار'!E1154</f>
        <v/>
      </c>
      <c r="F1151" s="13">
        <f>'دیده بان بازار'!F1154</f>
        <v/>
      </c>
      <c r="G1151" s="13">
        <f>'دیده بان بازار'!G1154</f>
        <v/>
      </c>
      <c r="H1151" s="13">
        <f>'دیده بان بازار'!H1154</f>
        <v/>
      </c>
      <c r="I1151" s="13">
        <f>'دیده بان بازار'!I1154</f>
        <v/>
      </c>
      <c r="J1151" s="13">
        <f>'دیده بان بازار'!J1154</f>
        <v/>
      </c>
      <c r="K1151" s="13">
        <f>'دیده بان بازار'!K1154</f>
        <v/>
      </c>
      <c r="L1151" s="13">
        <f>'دیده بان بازار'!L1154</f>
        <v/>
      </c>
      <c r="M1151" s="13">
        <f>'دیده بان بازار'!M1154</f>
        <v/>
      </c>
      <c r="N1151" s="13">
        <f>'دیده بان بازار'!N1154</f>
        <v/>
      </c>
      <c r="O1151" s="13">
        <f>'دیده بان بازار'!O1154</f>
        <v/>
      </c>
      <c r="P1151" s="13">
        <f>'دیده بان بازار'!P1154</f>
        <v/>
      </c>
      <c r="Q1151" s="13">
        <f>'دیده بان بازار'!Q1154</f>
        <v/>
      </c>
      <c r="R1151" s="13">
        <f>'دیده بان بازار'!R1154</f>
        <v/>
      </c>
      <c r="S1151" s="13">
        <f>'دیده بان بازار'!S1154</f>
        <v/>
      </c>
      <c r="T1151" s="13">
        <f>'دیده بان بازار'!T1154</f>
        <v/>
      </c>
      <c r="U1151" s="13">
        <f>'دیده بان بازار'!U1154</f>
        <v/>
      </c>
      <c r="V1151" s="13">
        <f>'دیده بان بازار'!V1154</f>
        <v/>
      </c>
      <c r="W1151" s="6">
        <f>'دیده بان بازار'!W1154</f>
        <v/>
      </c>
      <c r="X1151" s="11">
        <f>IFERROR(IF(OR(R1151&lt;=0,W1151&lt;=0,S1151&lt;=0,V1151&lt;=0),0,ROUND((S1151/R1151)/(V1151/W1151),2)),0)</f>
        <v/>
      </c>
      <c r="Y1151" s="11">
        <f>IFERROR(IF(OR(S1151&lt;=0,V1151&lt;=0),0,ROUND(S1151/V1151,2)),0)</f>
        <v/>
      </c>
      <c r="Z1151" s="11">
        <f>IFERROR(J1151-M1151,0)</f>
        <v/>
      </c>
      <c r="AA1151" s="11">
        <f>IFERROR(ROUND(MAX(0,MIN(100,((AB1151*0.2)+(AC1151*0.15)+(AD1151*0.15)+(AE1151*0.1)+(AF1151*0.1)+(AG1151*0.15)+(MIN(Y1151/3,1)*100*0.1)+(AI1151*0.05))*((AH1151/100)*0.25+0.75))),0),0)</f>
        <v/>
      </c>
      <c r="AB1151" s="11">
        <f>ROUND(MAX(0,MIN(100,((M1151+10)/20)*100)),0)</f>
        <v/>
      </c>
      <c r="AC1151" s="11">
        <f>IFERROR(IF(D1151&lt;=0,0,ROUND(COUNTIFS($D$4:$D$3359,"&lt;="&amp;D1151,$D$4:$D$3359,"&gt;0")/COUNTIF($D$4:$D$3359,"&gt;0")*100,0)),0)</f>
        <v/>
      </c>
      <c r="AD1151" s="11">
        <f>IF(E1151&lt;=0,0,ROUND(MAX(0,MIN(100,(LOG10(1+E1151/1000000000)/LOG10(101))*100)),0))</f>
        <v/>
      </c>
      <c r="AE1151" s="11">
        <f>IF(O1151=N1151,50,ROUND(MAX(0,MIN(100,((H1151-N1151)/(O1151-N1151))*100)),0))</f>
        <v/>
      </c>
      <c r="AF1151" s="11">
        <f>ROUND(MAX(0,MIN(100,50+((H1151-K1151)/K1151)*1000)),0)</f>
        <v/>
      </c>
      <c r="AG1151" s="11">
        <f>IFERROR(ROUND(MAX(0,MIN(100,50+25*LN(MAX(0.01,X1151)))),0),25)</f>
        <v/>
      </c>
      <c r="AH1151" s="11">
        <f>ROUND(IF(M1151&lt;=-30,0,IF(M1151&lt;=-20,20,IF(M1151&lt;=-10,50,100))),0)</f>
        <v/>
      </c>
      <c r="AI1151" s="11">
        <f>ROUND(MAX(0,MIN(100,50+(Z1151*10))),0)</f>
        <v/>
      </c>
      <c r="AJ1151" s="11">
        <f>IFERROR(IF(--AA1151&gt;=80,"خرید قوی",IF(--AA1151&gt;=70,"خرید مشروط",IF(--AA1151&gt;=60,"مراقبت",IF(--AA1151&gt;=45,"ضعیف","عدم ورود")))),"")</f>
        <v/>
      </c>
    </row>
    <row r="1152">
      <c r="A1152" s="15">
        <f>'دیده بان بازار'!A1155</f>
        <v/>
      </c>
      <c r="B1152" s="16">
        <f>'دیده بان بازار'!B1155</f>
        <v/>
      </c>
      <c r="C1152" s="16">
        <f>'دیده بان بازار'!C1155</f>
        <v/>
      </c>
      <c r="D1152" s="16">
        <f>'دیده بان بازار'!D1155</f>
        <v/>
      </c>
      <c r="E1152" s="17">
        <f>'دیده بان بازار'!E1155</f>
        <v/>
      </c>
      <c r="F1152" s="16">
        <f>'دیده بان بازار'!F1155</f>
        <v/>
      </c>
      <c r="G1152" s="16">
        <f>'دیده بان بازار'!G1155</f>
        <v/>
      </c>
      <c r="H1152" s="16">
        <f>'دیده بان بازار'!H1155</f>
        <v/>
      </c>
      <c r="I1152" s="16">
        <f>'دیده بان بازار'!I1155</f>
        <v/>
      </c>
      <c r="J1152" s="16">
        <f>'دیده بان بازار'!J1155</f>
        <v/>
      </c>
      <c r="K1152" s="16">
        <f>'دیده بان بازار'!K1155</f>
        <v/>
      </c>
      <c r="L1152" s="16">
        <f>'دیده بان بازار'!L1155</f>
        <v/>
      </c>
      <c r="M1152" s="16">
        <f>'دیده بان بازار'!M1155</f>
        <v/>
      </c>
      <c r="N1152" s="16">
        <f>'دیده بان بازار'!N1155</f>
        <v/>
      </c>
      <c r="O1152" s="16">
        <f>'دیده بان بازار'!O1155</f>
        <v/>
      </c>
      <c r="P1152" s="16">
        <f>'دیده بان بازار'!P1155</f>
        <v/>
      </c>
      <c r="Q1152" s="16">
        <f>'دیده بان بازار'!Q1155</f>
        <v/>
      </c>
      <c r="R1152" s="16">
        <f>'دیده بان بازار'!R1155</f>
        <v/>
      </c>
      <c r="S1152" s="16">
        <f>'دیده بان بازار'!S1155</f>
        <v/>
      </c>
      <c r="T1152" s="16">
        <f>'دیده بان بازار'!T1155</f>
        <v/>
      </c>
      <c r="U1152" s="16">
        <f>'دیده بان بازار'!U1155</f>
        <v/>
      </c>
      <c r="V1152" s="16">
        <f>'دیده بان بازار'!V1155</f>
        <v/>
      </c>
      <c r="W1152" s="7">
        <f>'دیده بان بازار'!W1155</f>
        <v/>
      </c>
      <c r="X1152" s="11">
        <f>IFERROR(IF(OR(R1152&lt;=0,W1152&lt;=0,S1152&lt;=0,V1152&lt;=0),0,ROUND((S1152/R1152)/(V1152/W1152),2)),0)</f>
        <v/>
      </c>
      <c r="Y1152" s="11">
        <f>IFERROR(IF(OR(S1152&lt;=0,V1152&lt;=0),0,ROUND(S1152/V1152,2)),0)</f>
        <v/>
      </c>
      <c r="Z1152" s="11">
        <f>IFERROR(J1152-M1152,0)</f>
        <v/>
      </c>
      <c r="AA1152" s="11">
        <f>IFERROR(ROUND(MAX(0,MIN(100,((AB1152*0.2)+(AC1152*0.15)+(AD1152*0.15)+(AE1152*0.1)+(AF1152*0.1)+(AG1152*0.15)+(MIN(Y1152/3,1)*100*0.1)+(AI1152*0.05))*((AH1152/100)*0.25+0.75))),0),0)</f>
        <v/>
      </c>
      <c r="AB1152" s="11">
        <f>ROUND(MAX(0,MIN(100,((M1152+10)/20)*100)),0)</f>
        <v/>
      </c>
      <c r="AC1152" s="11">
        <f>IFERROR(IF(D1152&lt;=0,0,ROUND(COUNTIFS($D$4:$D$3359,"&lt;="&amp;D1152,$D$4:$D$3359,"&gt;0")/COUNTIF($D$4:$D$3359,"&gt;0")*100,0)),0)</f>
        <v/>
      </c>
      <c r="AD1152" s="11">
        <f>IF(E1152&lt;=0,0,ROUND(MAX(0,MIN(100,(LOG10(1+E1152/1000000000)/LOG10(101))*100)),0))</f>
        <v/>
      </c>
      <c r="AE1152" s="11">
        <f>IF(O1152=N1152,50,ROUND(MAX(0,MIN(100,((H1152-N1152)/(O1152-N1152))*100)),0))</f>
        <v/>
      </c>
      <c r="AF1152" s="11">
        <f>ROUND(MAX(0,MIN(100,50+((H1152-K1152)/K1152)*1000)),0)</f>
        <v/>
      </c>
      <c r="AG1152" s="11">
        <f>IFERROR(ROUND(MAX(0,MIN(100,50+25*LN(MAX(0.01,X1152)))),0),25)</f>
        <v/>
      </c>
      <c r="AH1152" s="11">
        <f>ROUND(IF(M1152&lt;=-30,0,IF(M1152&lt;=-20,20,IF(M1152&lt;=-10,50,100))),0)</f>
        <v/>
      </c>
      <c r="AI1152" s="11">
        <f>ROUND(MAX(0,MIN(100,50+(Z1152*10))),0)</f>
        <v/>
      </c>
      <c r="AJ1152" s="11">
        <f>IFERROR(IF(--AA1152&gt;=80,"خرید قوی",IF(--AA1152&gt;=70,"خرید مشروط",IF(--AA1152&gt;=60,"مراقبت",IF(--AA1152&gt;=45,"ضعیف","عدم ورود")))),"")</f>
        <v/>
      </c>
    </row>
    <row r="1153">
      <c r="A1153" s="12">
        <f>'دیده بان بازار'!A1156</f>
        <v/>
      </c>
      <c r="B1153" s="13">
        <f>'دیده بان بازار'!B1156</f>
        <v/>
      </c>
      <c r="C1153" s="13">
        <f>'دیده بان بازار'!C1156</f>
        <v/>
      </c>
      <c r="D1153" s="13">
        <f>'دیده بان بازار'!D1156</f>
        <v/>
      </c>
      <c r="E1153" s="14">
        <f>'دیده بان بازار'!E1156</f>
        <v/>
      </c>
      <c r="F1153" s="13">
        <f>'دیده بان بازار'!F1156</f>
        <v/>
      </c>
      <c r="G1153" s="13">
        <f>'دیده بان بازار'!G1156</f>
        <v/>
      </c>
      <c r="H1153" s="13">
        <f>'دیده بان بازار'!H1156</f>
        <v/>
      </c>
      <c r="I1153" s="13">
        <f>'دیده بان بازار'!I1156</f>
        <v/>
      </c>
      <c r="J1153" s="13">
        <f>'دیده بان بازار'!J1156</f>
        <v/>
      </c>
      <c r="K1153" s="13">
        <f>'دیده بان بازار'!K1156</f>
        <v/>
      </c>
      <c r="L1153" s="13">
        <f>'دیده بان بازار'!L1156</f>
        <v/>
      </c>
      <c r="M1153" s="13">
        <f>'دیده بان بازار'!M1156</f>
        <v/>
      </c>
      <c r="N1153" s="13">
        <f>'دیده بان بازار'!N1156</f>
        <v/>
      </c>
      <c r="O1153" s="13">
        <f>'دیده بان بازار'!O1156</f>
        <v/>
      </c>
      <c r="P1153" s="13">
        <f>'دیده بان بازار'!P1156</f>
        <v/>
      </c>
      <c r="Q1153" s="13">
        <f>'دیده بان بازار'!Q1156</f>
        <v/>
      </c>
      <c r="R1153" s="13">
        <f>'دیده بان بازار'!R1156</f>
        <v/>
      </c>
      <c r="S1153" s="13">
        <f>'دیده بان بازار'!S1156</f>
        <v/>
      </c>
      <c r="T1153" s="13">
        <f>'دیده بان بازار'!T1156</f>
        <v/>
      </c>
      <c r="U1153" s="13">
        <f>'دیده بان بازار'!U1156</f>
        <v/>
      </c>
      <c r="V1153" s="13">
        <f>'دیده بان بازار'!V1156</f>
        <v/>
      </c>
      <c r="W1153" s="6">
        <f>'دیده بان بازار'!W1156</f>
        <v/>
      </c>
      <c r="X1153" s="11">
        <f>IFERROR(IF(OR(R1153&lt;=0,W1153&lt;=0,S1153&lt;=0,V1153&lt;=0),0,ROUND((S1153/R1153)/(V1153/W1153),2)),0)</f>
        <v/>
      </c>
      <c r="Y1153" s="11">
        <f>IFERROR(IF(OR(S1153&lt;=0,V1153&lt;=0),0,ROUND(S1153/V1153,2)),0)</f>
        <v/>
      </c>
      <c r="Z1153" s="11">
        <f>IFERROR(J1153-M1153,0)</f>
        <v/>
      </c>
      <c r="AA1153" s="11">
        <f>IFERROR(ROUND(MAX(0,MIN(100,((AB1153*0.2)+(AC1153*0.15)+(AD1153*0.15)+(AE1153*0.1)+(AF1153*0.1)+(AG1153*0.15)+(MIN(Y1153/3,1)*100*0.1)+(AI1153*0.05))*((AH1153/100)*0.25+0.75))),0),0)</f>
        <v/>
      </c>
      <c r="AB1153" s="11">
        <f>ROUND(MAX(0,MIN(100,((M1153+10)/20)*100)),0)</f>
        <v/>
      </c>
      <c r="AC1153" s="11">
        <f>IFERROR(IF(D1153&lt;=0,0,ROUND(COUNTIFS($D$4:$D$3359,"&lt;="&amp;D1153,$D$4:$D$3359,"&gt;0")/COUNTIF($D$4:$D$3359,"&gt;0")*100,0)),0)</f>
        <v/>
      </c>
      <c r="AD1153" s="11">
        <f>IF(E1153&lt;=0,0,ROUND(MAX(0,MIN(100,(LOG10(1+E1153/1000000000)/LOG10(101))*100)),0))</f>
        <v/>
      </c>
      <c r="AE1153" s="11">
        <f>IF(O1153=N1153,50,ROUND(MAX(0,MIN(100,((H1153-N1153)/(O1153-N1153))*100)),0))</f>
        <v/>
      </c>
      <c r="AF1153" s="11">
        <f>ROUND(MAX(0,MIN(100,50+((H1153-K1153)/K1153)*1000)),0)</f>
        <v/>
      </c>
      <c r="AG1153" s="11">
        <f>IFERROR(ROUND(MAX(0,MIN(100,50+25*LN(MAX(0.01,X1153)))),0),25)</f>
        <v/>
      </c>
      <c r="AH1153" s="11">
        <f>ROUND(IF(M1153&lt;=-30,0,IF(M1153&lt;=-20,20,IF(M1153&lt;=-10,50,100))),0)</f>
        <v/>
      </c>
      <c r="AI1153" s="11">
        <f>ROUND(MAX(0,MIN(100,50+(Z1153*10))),0)</f>
        <v/>
      </c>
      <c r="AJ1153" s="11">
        <f>IFERROR(IF(--AA1153&gt;=80,"خرید قوی",IF(--AA1153&gt;=70,"خرید مشروط",IF(--AA1153&gt;=60,"مراقبت",IF(--AA1153&gt;=45,"ضعیف","عدم ورود")))),"")</f>
        <v/>
      </c>
    </row>
    <row r="1154">
      <c r="A1154" s="15">
        <f>'دیده بان بازار'!A1157</f>
        <v/>
      </c>
      <c r="B1154" s="16">
        <f>'دیده بان بازار'!B1157</f>
        <v/>
      </c>
      <c r="C1154" s="16">
        <f>'دیده بان بازار'!C1157</f>
        <v/>
      </c>
      <c r="D1154" s="16">
        <f>'دیده بان بازار'!D1157</f>
        <v/>
      </c>
      <c r="E1154" s="17">
        <f>'دیده بان بازار'!E1157</f>
        <v/>
      </c>
      <c r="F1154" s="16">
        <f>'دیده بان بازار'!F1157</f>
        <v/>
      </c>
      <c r="G1154" s="16">
        <f>'دیده بان بازار'!G1157</f>
        <v/>
      </c>
      <c r="H1154" s="16">
        <f>'دیده بان بازار'!H1157</f>
        <v/>
      </c>
      <c r="I1154" s="16">
        <f>'دیده بان بازار'!I1157</f>
        <v/>
      </c>
      <c r="J1154" s="16">
        <f>'دیده بان بازار'!J1157</f>
        <v/>
      </c>
      <c r="K1154" s="16">
        <f>'دیده بان بازار'!K1157</f>
        <v/>
      </c>
      <c r="L1154" s="16">
        <f>'دیده بان بازار'!L1157</f>
        <v/>
      </c>
      <c r="M1154" s="16">
        <f>'دیده بان بازار'!M1157</f>
        <v/>
      </c>
      <c r="N1154" s="16">
        <f>'دیده بان بازار'!N1157</f>
        <v/>
      </c>
      <c r="O1154" s="16">
        <f>'دیده بان بازار'!O1157</f>
        <v/>
      </c>
      <c r="P1154" s="16">
        <f>'دیده بان بازار'!P1157</f>
        <v/>
      </c>
      <c r="Q1154" s="16">
        <f>'دیده بان بازار'!Q1157</f>
        <v/>
      </c>
      <c r="R1154" s="16">
        <f>'دیده بان بازار'!R1157</f>
        <v/>
      </c>
      <c r="S1154" s="16">
        <f>'دیده بان بازار'!S1157</f>
        <v/>
      </c>
      <c r="T1154" s="16">
        <f>'دیده بان بازار'!T1157</f>
        <v/>
      </c>
      <c r="U1154" s="16">
        <f>'دیده بان بازار'!U1157</f>
        <v/>
      </c>
      <c r="V1154" s="16">
        <f>'دیده بان بازار'!V1157</f>
        <v/>
      </c>
      <c r="W1154" s="7">
        <f>'دیده بان بازار'!W1157</f>
        <v/>
      </c>
      <c r="X1154" s="11">
        <f>IFERROR(IF(OR(R1154&lt;=0,W1154&lt;=0,S1154&lt;=0,V1154&lt;=0),0,ROUND((S1154/R1154)/(V1154/W1154),2)),0)</f>
        <v/>
      </c>
      <c r="Y1154" s="11">
        <f>IFERROR(IF(OR(S1154&lt;=0,V1154&lt;=0),0,ROUND(S1154/V1154,2)),0)</f>
        <v/>
      </c>
      <c r="Z1154" s="11">
        <f>IFERROR(J1154-M1154,0)</f>
        <v/>
      </c>
      <c r="AA1154" s="11">
        <f>IFERROR(ROUND(MAX(0,MIN(100,((AB1154*0.2)+(AC1154*0.15)+(AD1154*0.15)+(AE1154*0.1)+(AF1154*0.1)+(AG1154*0.15)+(MIN(Y1154/3,1)*100*0.1)+(AI1154*0.05))*((AH1154/100)*0.25+0.75))),0),0)</f>
        <v/>
      </c>
      <c r="AB1154" s="11">
        <f>ROUND(MAX(0,MIN(100,((M1154+10)/20)*100)),0)</f>
        <v/>
      </c>
      <c r="AC1154" s="11">
        <f>IFERROR(IF(D1154&lt;=0,0,ROUND(COUNTIFS($D$4:$D$3359,"&lt;="&amp;D1154,$D$4:$D$3359,"&gt;0")/COUNTIF($D$4:$D$3359,"&gt;0")*100,0)),0)</f>
        <v/>
      </c>
      <c r="AD1154" s="11">
        <f>IF(E1154&lt;=0,0,ROUND(MAX(0,MIN(100,(LOG10(1+E1154/1000000000)/LOG10(101))*100)),0))</f>
        <v/>
      </c>
      <c r="AE1154" s="11">
        <f>IF(O1154=N1154,50,ROUND(MAX(0,MIN(100,((H1154-N1154)/(O1154-N1154))*100)),0))</f>
        <v/>
      </c>
      <c r="AF1154" s="11">
        <f>ROUND(MAX(0,MIN(100,50+((H1154-K1154)/K1154)*1000)),0)</f>
        <v/>
      </c>
      <c r="AG1154" s="11">
        <f>IFERROR(ROUND(MAX(0,MIN(100,50+25*LN(MAX(0.01,X1154)))),0),25)</f>
        <v/>
      </c>
      <c r="AH1154" s="11">
        <f>ROUND(IF(M1154&lt;=-30,0,IF(M1154&lt;=-20,20,IF(M1154&lt;=-10,50,100))),0)</f>
        <v/>
      </c>
      <c r="AI1154" s="11">
        <f>ROUND(MAX(0,MIN(100,50+(Z1154*10))),0)</f>
        <v/>
      </c>
      <c r="AJ1154" s="11">
        <f>IFERROR(IF(--AA1154&gt;=80,"خرید قوی",IF(--AA1154&gt;=70,"خرید مشروط",IF(--AA1154&gt;=60,"مراقبت",IF(--AA1154&gt;=45,"ضعیف","عدم ورود")))),"")</f>
        <v/>
      </c>
    </row>
    <row r="1155">
      <c r="A1155" s="12">
        <f>'دیده بان بازار'!A1158</f>
        <v/>
      </c>
      <c r="B1155" s="13">
        <f>'دیده بان بازار'!B1158</f>
        <v/>
      </c>
      <c r="C1155" s="13">
        <f>'دیده بان بازار'!C1158</f>
        <v/>
      </c>
      <c r="D1155" s="13">
        <f>'دیده بان بازار'!D1158</f>
        <v/>
      </c>
      <c r="E1155" s="14">
        <f>'دیده بان بازار'!E1158</f>
        <v/>
      </c>
      <c r="F1155" s="13">
        <f>'دیده بان بازار'!F1158</f>
        <v/>
      </c>
      <c r="G1155" s="13">
        <f>'دیده بان بازار'!G1158</f>
        <v/>
      </c>
      <c r="H1155" s="13">
        <f>'دیده بان بازار'!H1158</f>
        <v/>
      </c>
      <c r="I1155" s="13">
        <f>'دیده بان بازار'!I1158</f>
        <v/>
      </c>
      <c r="J1155" s="13">
        <f>'دیده بان بازار'!J1158</f>
        <v/>
      </c>
      <c r="K1155" s="13">
        <f>'دیده بان بازار'!K1158</f>
        <v/>
      </c>
      <c r="L1155" s="13">
        <f>'دیده بان بازار'!L1158</f>
        <v/>
      </c>
      <c r="M1155" s="13">
        <f>'دیده بان بازار'!M1158</f>
        <v/>
      </c>
      <c r="N1155" s="13">
        <f>'دیده بان بازار'!N1158</f>
        <v/>
      </c>
      <c r="O1155" s="13">
        <f>'دیده بان بازار'!O1158</f>
        <v/>
      </c>
      <c r="P1155" s="13">
        <f>'دیده بان بازار'!P1158</f>
        <v/>
      </c>
      <c r="Q1155" s="13">
        <f>'دیده بان بازار'!Q1158</f>
        <v/>
      </c>
      <c r="R1155" s="13">
        <f>'دیده بان بازار'!R1158</f>
        <v/>
      </c>
      <c r="S1155" s="13">
        <f>'دیده بان بازار'!S1158</f>
        <v/>
      </c>
      <c r="T1155" s="13">
        <f>'دیده بان بازار'!T1158</f>
        <v/>
      </c>
      <c r="U1155" s="13">
        <f>'دیده بان بازار'!U1158</f>
        <v/>
      </c>
      <c r="V1155" s="13">
        <f>'دیده بان بازار'!V1158</f>
        <v/>
      </c>
      <c r="W1155" s="6">
        <f>'دیده بان بازار'!W1158</f>
        <v/>
      </c>
      <c r="X1155" s="11">
        <f>IFERROR(IF(OR(R1155&lt;=0,W1155&lt;=0,S1155&lt;=0,V1155&lt;=0),0,ROUND((S1155/R1155)/(V1155/W1155),2)),0)</f>
        <v/>
      </c>
      <c r="Y1155" s="11">
        <f>IFERROR(IF(OR(S1155&lt;=0,V1155&lt;=0),0,ROUND(S1155/V1155,2)),0)</f>
        <v/>
      </c>
      <c r="Z1155" s="11">
        <f>IFERROR(J1155-M1155,0)</f>
        <v/>
      </c>
      <c r="AA1155" s="11">
        <f>IFERROR(ROUND(MAX(0,MIN(100,((AB1155*0.2)+(AC1155*0.15)+(AD1155*0.15)+(AE1155*0.1)+(AF1155*0.1)+(AG1155*0.15)+(MIN(Y1155/3,1)*100*0.1)+(AI1155*0.05))*((AH1155/100)*0.25+0.75))),0),0)</f>
        <v/>
      </c>
      <c r="AB1155" s="11">
        <f>ROUND(MAX(0,MIN(100,((M1155+10)/20)*100)),0)</f>
        <v/>
      </c>
      <c r="AC1155" s="11">
        <f>IFERROR(IF(D1155&lt;=0,0,ROUND(COUNTIFS($D$4:$D$3359,"&lt;="&amp;D1155,$D$4:$D$3359,"&gt;0")/COUNTIF($D$4:$D$3359,"&gt;0")*100,0)),0)</f>
        <v/>
      </c>
      <c r="AD1155" s="11">
        <f>IF(E1155&lt;=0,0,ROUND(MAX(0,MIN(100,(LOG10(1+E1155/1000000000)/LOG10(101))*100)),0))</f>
        <v/>
      </c>
      <c r="AE1155" s="11">
        <f>IF(O1155=N1155,50,ROUND(MAX(0,MIN(100,((H1155-N1155)/(O1155-N1155))*100)),0))</f>
        <v/>
      </c>
      <c r="AF1155" s="11">
        <f>ROUND(MAX(0,MIN(100,50+((H1155-K1155)/K1155)*1000)),0)</f>
        <v/>
      </c>
      <c r="AG1155" s="11">
        <f>IFERROR(ROUND(MAX(0,MIN(100,50+25*LN(MAX(0.01,X1155)))),0),25)</f>
        <v/>
      </c>
      <c r="AH1155" s="11">
        <f>ROUND(IF(M1155&lt;=-30,0,IF(M1155&lt;=-20,20,IF(M1155&lt;=-10,50,100))),0)</f>
        <v/>
      </c>
      <c r="AI1155" s="11">
        <f>ROUND(MAX(0,MIN(100,50+(Z1155*10))),0)</f>
        <v/>
      </c>
      <c r="AJ1155" s="11">
        <f>IFERROR(IF(--AA1155&gt;=80,"خرید قوی",IF(--AA1155&gt;=70,"خرید مشروط",IF(--AA1155&gt;=60,"مراقبت",IF(--AA1155&gt;=45,"ضعیف","عدم ورود")))),"")</f>
        <v/>
      </c>
    </row>
    <row r="1156">
      <c r="A1156" s="15">
        <f>'دیده بان بازار'!A1159</f>
        <v/>
      </c>
      <c r="B1156" s="16">
        <f>'دیده بان بازار'!B1159</f>
        <v/>
      </c>
      <c r="C1156" s="16">
        <f>'دیده بان بازار'!C1159</f>
        <v/>
      </c>
      <c r="D1156" s="16">
        <f>'دیده بان بازار'!D1159</f>
        <v/>
      </c>
      <c r="E1156" s="17">
        <f>'دیده بان بازار'!E1159</f>
        <v/>
      </c>
      <c r="F1156" s="16">
        <f>'دیده بان بازار'!F1159</f>
        <v/>
      </c>
      <c r="G1156" s="16">
        <f>'دیده بان بازار'!G1159</f>
        <v/>
      </c>
      <c r="H1156" s="16">
        <f>'دیده بان بازار'!H1159</f>
        <v/>
      </c>
      <c r="I1156" s="16">
        <f>'دیده بان بازار'!I1159</f>
        <v/>
      </c>
      <c r="J1156" s="16">
        <f>'دیده بان بازار'!J1159</f>
        <v/>
      </c>
      <c r="K1156" s="16">
        <f>'دیده بان بازار'!K1159</f>
        <v/>
      </c>
      <c r="L1156" s="16">
        <f>'دیده بان بازار'!L1159</f>
        <v/>
      </c>
      <c r="M1156" s="16">
        <f>'دیده بان بازار'!M1159</f>
        <v/>
      </c>
      <c r="N1156" s="16">
        <f>'دیده بان بازار'!N1159</f>
        <v/>
      </c>
      <c r="O1156" s="16">
        <f>'دیده بان بازار'!O1159</f>
        <v/>
      </c>
      <c r="P1156" s="16">
        <f>'دیده بان بازار'!P1159</f>
        <v/>
      </c>
      <c r="Q1156" s="16">
        <f>'دیده بان بازار'!Q1159</f>
        <v/>
      </c>
      <c r="R1156" s="16">
        <f>'دیده بان بازار'!R1159</f>
        <v/>
      </c>
      <c r="S1156" s="16">
        <f>'دیده بان بازار'!S1159</f>
        <v/>
      </c>
      <c r="T1156" s="16">
        <f>'دیده بان بازار'!T1159</f>
        <v/>
      </c>
      <c r="U1156" s="16">
        <f>'دیده بان بازار'!U1159</f>
        <v/>
      </c>
      <c r="V1156" s="16">
        <f>'دیده بان بازار'!V1159</f>
        <v/>
      </c>
      <c r="W1156" s="7">
        <f>'دیده بان بازار'!W1159</f>
        <v/>
      </c>
      <c r="X1156" s="11">
        <f>IFERROR(IF(OR(R1156&lt;=0,W1156&lt;=0,S1156&lt;=0,V1156&lt;=0),0,ROUND((S1156/R1156)/(V1156/W1156),2)),0)</f>
        <v/>
      </c>
      <c r="Y1156" s="11">
        <f>IFERROR(IF(OR(S1156&lt;=0,V1156&lt;=0),0,ROUND(S1156/V1156,2)),0)</f>
        <v/>
      </c>
      <c r="Z1156" s="11">
        <f>IFERROR(J1156-M1156,0)</f>
        <v/>
      </c>
      <c r="AA1156" s="11">
        <f>IFERROR(ROUND(MAX(0,MIN(100,((AB1156*0.2)+(AC1156*0.15)+(AD1156*0.15)+(AE1156*0.1)+(AF1156*0.1)+(AG1156*0.15)+(MIN(Y1156/3,1)*100*0.1)+(AI1156*0.05))*((AH1156/100)*0.25+0.75))),0),0)</f>
        <v/>
      </c>
      <c r="AB1156" s="11">
        <f>ROUND(MAX(0,MIN(100,((M1156+10)/20)*100)),0)</f>
        <v/>
      </c>
      <c r="AC1156" s="11">
        <f>IFERROR(IF(D1156&lt;=0,0,ROUND(COUNTIFS($D$4:$D$3359,"&lt;="&amp;D1156,$D$4:$D$3359,"&gt;0")/COUNTIF($D$4:$D$3359,"&gt;0")*100,0)),0)</f>
        <v/>
      </c>
      <c r="AD1156" s="11">
        <f>IF(E1156&lt;=0,0,ROUND(MAX(0,MIN(100,(LOG10(1+E1156/1000000000)/LOG10(101))*100)),0))</f>
        <v/>
      </c>
      <c r="AE1156" s="11">
        <f>IF(O1156=N1156,50,ROUND(MAX(0,MIN(100,((H1156-N1156)/(O1156-N1156))*100)),0))</f>
        <v/>
      </c>
      <c r="AF1156" s="11">
        <f>ROUND(MAX(0,MIN(100,50+((H1156-K1156)/K1156)*1000)),0)</f>
        <v/>
      </c>
      <c r="AG1156" s="11">
        <f>IFERROR(ROUND(MAX(0,MIN(100,50+25*LN(MAX(0.01,X1156)))),0),25)</f>
        <v/>
      </c>
      <c r="AH1156" s="11">
        <f>ROUND(IF(M1156&lt;=-30,0,IF(M1156&lt;=-20,20,IF(M1156&lt;=-10,50,100))),0)</f>
        <v/>
      </c>
      <c r="AI1156" s="11">
        <f>ROUND(MAX(0,MIN(100,50+(Z1156*10))),0)</f>
        <v/>
      </c>
      <c r="AJ1156" s="11">
        <f>IFERROR(IF(--AA1156&gt;=80,"خرید قوی",IF(--AA1156&gt;=70,"خرید مشروط",IF(--AA1156&gt;=60,"مراقبت",IF(--AA1156&gt;=45,"ضعیف","عدم ورود")))),"")</f>
        <v/>
      </c>
    </row>
    <row r="1157">
      <c r="A1157" s="15">
        <f>'دیده بان بازار'!A1160</f>
        <v/>
      </c>
      <c r="B1157" s="16">
        <f>'دیده بان بازار'!B1160</f>
        <v/>
      </c>
      <c r="C1157" s="16">
        <f>'دیده بان بازار'!C1160</f>
        <v/>
      </c>
      <c r="D1157" s="16">
        <f>'دیده بان بازار'!D1160</f>
        <v/>
      </c>
      <c r="E1157" s="17">
        <f>'دیده بان بازار'!E1160</f>
        <v/>
      </c>
      <c r="F1157" s="16">
        <f>'دیده بان بازار'!F1160</f>
        <v/>
      </c>
      <c r="G1157" s="16">
        <f>'دیده بان بازار'!G1160</f>
        <v/>
      </c>
      <c r="H1157" s="16">
        <f>'دیده بان بازار'!H1160</f>
        <v/>
      </c>
      <c r="I1157" s="16">
        <f>'دیده بان بازار'!I1160</f>
        <v/>
      </c>
      <c r="J1157" s="16">
        <f>'دیده بان بازار'!J1160</f>
        <v/>
      </c>
      <c r="K1157" s="16">
        <f>'دیده بان بازار'!K1160</f>
        <v/>
      </c>
      <c r="L1157" s="16">
        <f>'دیده بان بازار'!L1160</f>
        <v/>
      </c>
      <c r="M1157" s="16">
        <f>'دیده بان بازار'!M1160</f>
        <v/>
      </c>
      <c r="N1157" s="16">
        <f>'دیده بان بازار'!N1160</f>
        <v/>
      </c>
      <c r="O1157" s="16">
        <f>'دیده بان بازار'!O1160</f>
        <v/>
      </c>
      <c r="P1157" s="16">
        <f>'دیده بان بازار'!P1160</f>
        <v/>
      </c>
      <c r="Q1157" s="16">
        <f>'دیده بان بازار'!Q1160</f>
        <v/>
      </c>
      <c r="R1157" s="16">
        <f>'دیده بان بازار'!R1160</f>
        <v/>
      </c>
      <c r="S1157" s="16">
        <f>'دیده بان بازار'!S1160</f>
        <v/>
      </c>
      <c r="T1157" s="16">
        <f>'دیده بان بازار'!T1160</f>
        <v/>
      </c>
      <c r="U1157" s="16">
        <f>'دیده بان بازار'!U1160</f>
        <v/>
      </c>
      <c r="V1157" s="16">
        <f>'دیده بان بازار'!V1160</f>
        <v/>
      </c>
      <c r="W1157" s="7">
        <f>'دیده بان بازار'!W1160</f>
        <v/>
      </c>
      <c r="X1157" s="11">
        <f>IFERROR(IF(OR(R1157&lt;=0,W1157&lt;=0,S1157&lt;=0,V1157&lt;=0),0,ROUND((S1157/R1157)/(V1157/W1157),2)),0)</f>
        <v/>
      </c>
      <c r="Y1157" s="11">
        <f>IFERROR(IF(OR(S1157&lt;=0,V1157&lt;=0),0,ROUND(S1157/V1157,2)),0)</f>
        <v/>
      </c>
      <c r="Z1157" s="11">
        <f>IFERROR(J1157-M1157,0)</f>
        <v/>
      </c>
      <c r="AA1157" s="11">
        <f>IFERROR(ROUND(MAX(0,MIN(100,((AB1157*0.2)+(AC1157*0.15)+(AD1157*0.15)+(AE1157*0.1)+(AF1157*0.1)+(AG1157*0.15)+(MIN(Y1157/3,1)*100*0.1)+(AI1157*0.05))*((AH1157/100)*0.25+0.75))),0),0)</f>
        <v/>
      </c>
      <c r="AB1157" s="11">
        <f>ROUND(MAX(0,MIN(100,((M1157+10)/20)*100)),0)</f>
        <v/>
      </c>
      <c r="AC1157" s="11">
        <f>IFERROR(IF(D1157&lt;=0,0,ROUND(COUNTIFS($D$4:$D$3359,"&lt;="&amp;D1157,$D$4:$D$3359,"&gt;0")/COUNTIF($D$4:$D$3359,"&gt;0")*100,0)),0)</f>
        <v/>
      </c>
      <c r="AD1157" s="11">
        <f>IF(E1157&lt;=0,0,ROUND(MAX(0,MIN(100,(LOG10(1+E1157/1000000000)/LOG10(101))*100)),0))</f>
        <v/>
      </c>
      <c r="AE1157" s="11">
        <f>IF(O1157=N1157,50,ROUND(MAX(0,MIN(100,((H1157-N1157)/(O1157-N1157))*100)),0))</f>
        <v/>
      </c>
      <c r="AF1157" s="11">
        <f>ROUND(MAX(0,MIN(100,50+((H1157-K1157)/K1157)*1000)),0)</f>
        <v/>
      </c>
      <c r="AG1157" s="11">
        <f>IFERROR(ROUND(MAX(0,MIN(100,50+25*LN(MAX(0.01,X1157)))),0),25)</f>
        <v/>
      </c>
      <c r="AH1157" s="11">
        <f>ROUND(IF(M1157&lt;=-30,0,IF(M1157&lt;=-20,20,IF(M1157&lt;=-10,50,100))),0)</f>
        <v/>
      </c>
      <c r="AI1157" s="11">
        <f>ROUND(MAX(0,MIN(100,50+(Z1157*10))),0)</f>
        <v/>
      </c>
      <c r="AJ1157" s="11">
        <f>IFERROR(IF(--AA1157&gt;=80,"خرید قوی",IF(--AA1157&gt;=70,"خرید مشروط",IF(--AA1157&gt;=60,"مراقبت",IF(--AA1157&gt;=45,"ضعیف","عدم ورود")))),"")</f>
        <v/>
      </c>
    </row>
    <row r="1158">
      <c r="A1158" s="12">
        <f>'دیده بان بازار'!A1161</f>
        <v/>
      </c>
      <c r="B1158" s="13">
        <f>'دیده بان بازار'!B1161</f>
        <v/>
      </c>
      <c r="C1158" s="13">
        <f>'دیده بان بازار'!C1161</f>
        <v/>
      </c>
      <c r="D1158" s="13">
        <f>'دیده بان بازار'!D1161</f>
        <v/>
      </c>
      <c r="E1158" s="14">
        <f>'دیده بان بازار'!E1161</f>
        <v/>
      </c>
      <c r="F1158" s="13">
        <f>'دیده بان بازار'!F1161</f>
        <v/>
      </c>
      <c r="G1158" s="13">
        <f>'دیده بان بازار'!G1161</f>
        <v/>
      </c>
      <c r="H1158" s="13">
        <f>'دیده بان بازار'!H1161</f>
        <v/>
      </c>
      <c r="I1158" s="13">
        <f>'دیده بان بازار'!I1161</f>
        <v/>
      </c>
      <c r="J1158" s="13">
        <f>'دیده بان بازار'!J1161</f>
        <v/>
      </c>
      <c r="K1158" s="13">
        <f>'دیده بان بازار'!K1161</f>
        <v/>
      </c>
      <c r="L1158" s="13">
        <f>'دیده بان بازار'!L1161</f>
        <v/>
      </c>
      <c r="M1158" s="13">
        <f>'دیده بان بازار'!M1161</f>
        <v/>
      </c>
      <c r="N1158" s="13">
        <f>'دیده بان بازار'!N1161</f>
        <v/>
      </c>
      <c r="O1158" s="13">
        <f>'دیده بان بازار'!O1161</f>
        <v/>
      </c>
      <c r="P1158" s="13">
        <f>'دیده بان بازار'!P1161</f>
        <v/>
      </c>
      <c r="Q1158" s="13">
        <f>'دیده بان بازار'!Q1161</f>
        <v/>
      </c>
      <c r="R1158" s="13">
        <f>'دیده بان بازار'!R1161</f>
        <v/>
      </c>
      <c r="S1158" s="13">
        <f>'دیده بان بازار'!S1161</f>
        <v/>
      </c>
      <c r="T1158" s="13">
        <f>'دیده بان بازار'!T1161</f>
        <v/>
      </c>
      <c r="U1158" s="13">
        <f>'دیده بان بازار'!U1161</f>
        <v/>
      </c>
      <c r="V1158" s="13">
        <f>'دیده بان بازار'!V1161</f>
        <v/>
      </c>
      <c r="W1158" s="6">
        <f>'دیده بان بازار'!W1161</f>
        <v/>
      </c>
      <c r="X1158" s="11">
        <f>IFERROR(IF(OR(R1158&lt;=0,W1158&lt;=0,S1158&lt;=0,V1158&lt;=0),0,ROUND((S1158/R1158)/(V1158/W1158),2)),0)</f>
        <v/>
      </c>
      <c r="Y1158" s="11">
        <f>IFERROR(IF(OR(S1158&lt;=0,V1158&lt;=0),0,ROUND(S1158/V1158,2)),0)</f>
        <v/>
      </c>
      <c r="Z1158" s="11">
        <f>IFERROR(J1158-M1158,0)</f>
        <v/>
      </c>
      <c r="AA1158" s="11">
        <f>IFERROR(ROUND(MAX(0,MIN(100,((AB1158*0.2)+(AC1158*0.15)+(AD1158*0.15)+(AE1158*0.1)+(AF1158*0.1)+(AG1158*0.15)+(MIN(Y1158/3,1)*100*0.1)+(AI1158*0.05))*((AH1158/100)*0.25+0.75))),0),0)</f>
        <v/>
      </c>
      <c r="AB1158" s="11">
        <f>ROUND(MAX(0,MIN(100,((M1158+10)/20)*100)),0)</f>
        <v/>
      </c>
      <c r="AC1158" s="11">
        <f>IFERROR(IF(D1158&lt;=0,0,ROUND(COUNTIFS($D$4:$D$3359,"&lt;="&amp;D1158,$D$4:$D$3359,"&gt;0")/COUNTIF($D$4:$D$3359,"&gt;0")*100,0)),0)</f>
        <v/>
      </c>
      <c r="AD1158" s="11">
        <f>IF(E1158&lt;=0,0,ROUND(MAX(0,MIN(100,(LOG10(1+E1158/1000000000)/LOG10(101))*100)),0))</f>
        <v/>
      </c>
      <c r="AE1158" s="11">
        <f>IF(O1158=N1158,50,ROUND(MAX(0,MIN(100,((H1158-N1158)/(O1158-N1158))*100)),0))</f>
        <v/>
      </c>
      <c r="AF1158" s="11">
        <f>ROUND(MAX(0,MIN(100,50+((H1158-K1158)/K1158)*1000)),0)</f>
        <v/>
      </c>
      <c r="AG1158" s="11">
        <f>IFERROR(ROUND(MAX(0,MIN(100,50+25*LN(MAX(0.01,X1158)))),0),25)</f>
        <v/>
      </c>
      <c r="AH1158" s="11">
        <f>ROUND(IF(M1158&lt;=-30,0,IF(M1158&lt;=-20,20,IF(M1158&lt;=-10,50,100))),0)</f>
        <v/>
      </c>
      <c r="AI1158" s="11">
        <f>ROUND(MAX(0,MIN(100,50+(Z1158*10))),0)</f>
        <v/>
      </c>
      <c r="AJ1158" s="11">
        <f>IFERROR(IF(--AA1158&gt;=80,"خرید قوی",IF(--AA1158&gt;=70,"خرید مشروط",IF(--AA1158&gt;=60,"مراقبت",IF(--AA1158&gt;=45,"ضعیف","عدم ورود")))),"")</f>
        <v/>
      </c>
    </row>
    <row r="1159">
      <c r="A1159" s="15">
        <f>'دیده بان بازار'!A1162</f>
        <v/>
      </c>
      <c r="B1159" s="16">
        <f>'دیده بان بازار'!B1162</f>
        <v/>
      </c>
      <c r="C1159" s="16">
        <f>'دیده بان بازار'!C1162</f>
        <v/>
      </c>
      <c r="D1159" s="16">
        <f>'دیده بان بازار'!D1162</f>
        <v/>
      </c>
      <c r="E1159" s="17">
        <f>'دیده بان بازار'!E1162</f>
        <v/>
      </c>
      <c r="F1159" s="16">
        <f>'دیده بان بازار'!F1162</f>
        <v/>
      </c>
      <c r="G1159" s="16">
        <f>'دیده بان بازار'!G1162</f>
        <v/>
      </c>
      <c r="H1159" s="16">
        <f>'دیده بان بازار'!H1162</f>
        <v/>
      </c>
      <c r="I1159" s="16">
        <f>'دیده بان بازار'!I1162</f>
        <v/>
      </c>
      <c r="J1159" s="16">
        <f>'دیده بان بازار'!J1162</f>
        <v/>
      </c>
      <c r="K1159" s="16">
        <f>'دیده بان بازار'!K1162</f>
        <v/>
      </c>
      <c r="L1159" s="16">
        <f>'دیده بان بازار'!L1162</f>
        <v/>
      </c>
      <c r="M1159" s="16">
        <f>'دیده بان بازار'!M1162</f>
        <v/>
      </c>
      <c r="N1159" s="16">
        <f>'دیده بان بازار'!N1162</f>
        <v/>
      </c>
      <c r="O1159" s="16">
        <f>'دیده بان بازار'!O1162</f>
        <v/>
      </c>
      <c r="P1159" s="16">
        <f>'دیده بان بازار'!P1162</f>
        <v/>
      </c>
      <c r="Q1159" s="16">
        <f>'دیده بان بازار'!Q1162</f>
        <v/>
      </c>
      <c r="R1159" s="16">
        <f>'دیده بان بازار'!R1162</f>
        <v/>
      </c>
      <c r="S1159" s="16">
        <f>'دیده بان بازار'!S1162</f>
        <v/>
      </c>
      <c r="T1159" s="16">
        <f>'دیده بان بازار'!T1162</f>
        <v/>
      </c>
      <c r="U1159" s="16">
        <f>'دیده بان بازار'!U1162</f>
        <v/>
      </c>
      <c r="V1159" s="16">
        <f>'دیده بان بازار'!V1162</f>
        <v/>
      </c>
      <c r="W1159" s="7">
        <f>'دیده بان بازار'!W1162</f>
        <v/>
      </c>
      <c r="X1159" s="11">
        <f>IFERROR(IF(OR(R1159&lt;=0,W1159&lt;=0,S1159&lt;=0,V1159&lt;=0),0,ROUND((S1159/R1159)/(V1159/W1159),2)),0)</f>
        <v/>
      </c>
      <c r="Y1159" s="11">
        <f>IFERROR(IF(OR(S1159&lt;=0,V1159&lt;=0),0,ROUND(S1159/V1159,2)),0)</f>
        <v/>
      </c>
      <c r="Z1159" s="11">
        <f>IFERROR(J1159-M1159,0)</f>
        <v/>
      </c>
      <c r="AA1159" s="11">
        <f>IFERROR(ROUND(MAX(0,MIN(100,((AB1159*0.2)+(AC1159*0.15)+(AD1159*0.15)+(AE1159*0.1)+(AF1159*0.1)+(AG1159*0.15)+(MIN(Y1159/3,1)*100*0.1)+(AI1159*0.05))*((AH1159/100)*0.25+0.75))),0),0)</f>
        <v/>
      </c>
      <c r="AB1159" s="11">
        <f>ROUND(MAX(0,MIN(100,((M1159+10)/20)*100)),0)</f>
        <v/>
      </c>
      <c r="AC1159" s="11">
        <f>IFERROR(IF(D1159&lt;=0,0,ROUND(COUNTIFS($D$4:$D$3359,"&lt;="&amp;D1159,$D$4:$D$3359,"&gt;0")/COUNTIF($D$4:$D$3359,"&gt;0")*100,0)),0)</f>
        <v/>
      </c>
      <c r="AD1159" s="11">
        <f>IF(E1159&lt;=0,0,ROUND(MAX(0,MIN(100,(LOG10(1+E1159/1000000000)/LOG10(101))*100)),0))</f>
        <v/>
      </c>
      <c r="AE1159" s="11">
        <f>IF(O1159=N1159,50,ROUND(MAX(0,MIN(100,((H1159-N1159)/(O1159-N1159))*100)),0))</f>
        <v/>
      </c>
      <c r="AF1159" s="11">
        <f>ROUND(MAX(0,MIN(100,50+((H1159-K1159)/K1159)*1000)),0)</f>
        <v/>
      </c>
      <c r="AG1159" s="11">
        <f>IFERROR(ROUND(MAX(0,MIN(100,50+25*LN(MAX(0.01,X1159)))),0),25)</f>
        <v/>
      </c>
      <c r="AH1159" s="11">
        <f>ROUND(IF(M1159&lt;=-30,0,IF(M1159&lt;=-20,20,IF(M1159&lt;=-10,50,100))),0)</f>
        <v/>
      </c>
      <c r="AI1159" s="11">
        <f>ROUND(MAX(0,MIN(100,50+(Z1159*10))),0)</f>
        <v/>
      </c>
      <c r="AJ1159" s="11">
        <f>IFERROR(IF(--AA1159&gt;=80,"خرید قوی",IF(--AA1159&gt;=70,"خرید مشروط",IF(--AA1159&gt;=60,"مراقبت",IF(--AA1159&gt;=45,"ضعیف","عدم ورود")))),"")</f>
        <v/>
      </c>
    </row>
    <row r="1160">
      <c r="A1160" s="12">
        <f>'دیده بان بازار'!A1163</f>
        <v/>
      </c>
      <c r="B1160" s="13">
        <f>'دیده بان بازار'!B1163</f>
        <v/>
      </c>
      <c r="C1160" s="13">
        <f>'دیده بان بازار'!C1163</f>
        <v/>
      </c>
      <c r="D1160" s="13">
        <f>'دیده بان بازار'!D1163</f>
        <v/>
      </c>
      <c r="E1160" s="14">
        <f>'دیده بان بازار'!E1163</f>
        <v/>
      </c>
      <c r="F1160" s="13">
        <f>'دیده بان بازار'!F1163</f>
        <v/>
      </c>
      <c r="G1160" s="13">
        <f>'دیده بان بازار'!G1163</f>
        <v/>
      </c>
      <c r="H1160" s="13">
        <f>'دیده بان بازار'!H1163</f>
        <v/>
      </c>
      <c r="I1160" s="13">
        <f>'دیده بان بازار'!I1163</f>
        <v/>
      </c>
      <c r="J1160" s="13">
        <f>'دیده بان بازار'!J1163</f>
        <v/>
      </c>
      <c r="K1160" s="13">
        <f>'دیده بان بازار'!K1163</f>
        <v/>
      </c>
      <c r="L1160" s="13">
        <f>'دیده بان بازار'!L1163</f>
        <v/>
      </c>
      <c r="M1160" s="13">
        <f>'دیده بان بازار'!M1163</f>
        <v/>
      </c>
      <c r="N1160" s="13">
        <f>'دیده بان بازار'!N1163</f>
        <v/>
      </c>
      <c r="O1160" s="13">
        <f>'دیده بان بازار'!O1163</f>
        <v/>
      </c>
      <c r="P1160" s="13">
        <f>'دیده بان بازار'!P1163</f>
        <v/>
      </c>
      <c r="Q1160" s="13">
        <f>'دیده بان بازار'!Q1163</f>
        <v/>
      </c>
      <c r="R1160" s="13">
        <f>'دیده بان بازار'!R1163</f>
        <v/>
      </c>
      <c r="S1160" s="13">
        <f>'دیده بان بازار'!S1163</f>
        <v/>
      </c>
      <c r="T1160" s="13">
        <f>'دیده بان بازار'!T1163</f>
        <v/>
      </c>
      <c r="U1160" s="13">
        <f>'دیده بان بازار'!U1163</f>
        <v/>
      </c>
      <c r="V1160" s="13">
        <f>'دیده بان بازار'!V1163</f>
        <v/>
      </c>
      <c r="W1160" s="6">
        <f>'دیده بان بازار'!W1163</f>
        <v/>
      </c>
      <c r="X1160" s="11">
        <f>IFERROR(IF(OR(R1160&lt;=0,W1160&lt;=0,S1160&lt;=0,V1160&lt;=0),0,ROUND((S1160/R1160)/(V1160/W1160),2)),0)</f>
        <v/>
      </c>
      <c r="Y1160" s="11">
        <f>IFERROR(IF(OR(S1160&lt;=0,V1160&lt;=0),0,ROUND(S1160/V1160,2)),0)</f>
        <v/>
      </c>
      <c r="Z1160" s="11">
        <f>IFERROR(J1160-M1160,0)</f>
        <v/>
      </c>
      <c r="AA1160" s="11">
        <f>IFERROR(ROUND(MAX(0,MIN(100,((AB1160*0.2)+(AC1160*0.15)+(AD1160*0.15)+(AE1160*0.1)+(AF1160*0.1)+(AG1160*0.15)+(MIN(Y1160/3,1)*100*0.1)+(AI1160*0.05))*((AH1160/100)*0.25+0.75))),0),0)</f>
        <v/>
      </c>
      <c r="AB1160" s="11">
        <f>ROUND(MAX(0,MIN(100,((M1160+10)/20)*100)),0)</f>
        <v/>
      </c>
      <c r="AC1160" s="11">
        <f>IFERROR(IF(D1160&lt;=0,0,ROUND(COUNTIFS($D$4:$D$3359,"&lt;="&amp;D1160,$D$4:$D$3359,"&gt;0")/COUNTIF($D$4:$D$3359,"&gt;0")*100,0)),0)</f>
        <v/>
      </c>
      <c r="AD1160" s="11">
        <f>IF(E1160&lt;=0,0,ROUND(MAX(0,MIN(100,(LOG10(1+E1160/1000000000)/LOG10(101))*100)),0))</f>
        <v/>
      </c>
      <c r="AE1160" s="11">
        <f>IF(O1160=N1160,50,ROUND(MAX(0,MIN(100,((H1160-N1160)/(O1160-N1160))*100)),0))</f>
        <v/>
      </c>
      <c r="AF1160" s="11">
        <f>ROUND(MAX(0,MIN(100,50+((H1160-K1160)/K1160)*1000)),0)</f>
        <v/>
      </c>
      <c r="AG1160" s="11">
        <f>IFERROR(ROUND(MAX(0,MIN(100,50+25*LN(MAX(0.01,X1160)))),0),25)</f>
        <v/>
      </c>
      <c r="AH1160" s="11">
        <f>ROUND(IF(M1160&lt;=-30,0,IF(M1160&lt;=-20,20,IF(M1160&lt;=-10,50,100))),0)</f>
        <v/>
      </c>
      <c r="AI1160" s="11">
        <f>ROUND(MAX(0,MIN(100,50+(Z1160*10))),0)</f>
        <v/>
      </c>
      <c r="AJ1160" s="11">
        <f>IFERROR(IF(--AA1160&gt;=80,"خرید قوی",IF(--AA1160&gt;=70,"خرید مشروط",IF(--AA1160&gt;=60,"مراقبت",IF(--AA1160&gt;=45,"ضعیف","عدم ورود")))),"")</f>
        <v/>
      </c>
    </row>
    <row r="1161">
      <c r="A1161" s="15">
        <f>'دیده بان بازار'!A1164</f>
        <v/>
      </c>
      <c r="B1161" s="16">
        <f>'دیده بان بازار'!B1164</f>
        <v/>
      </c>
      <c r="C1161" s="16">
        <f>'دیده بان بازار'!C1164</f>
        <v/>
      </c>
      <c r="D1161" s="16">
        <f>'دیده بان بازار'!D1164</f>
        <v/>
      </c>
      <c r="E1161" s="17">
        <f>'دیده بان بازار'!E1164</f>
        <v/>
      </c>
      <c r="F1161" s="16">
        <f>'دیده بان بازار'!F1164</f>
        <v/>
      </c>
      <c r="G1161" s="16">
        <f>'دیده بان بازار'!G1164</f>
        <v/>
      </c>
      <c r="H1161" s="16">
        <f>'دیده بان بازار'!H1164</f>
        <v/>
      </c>
      <c r="I1161" s="16">
        <f>'دیده بان بازار'!I1164</f>
        <v/>
      </c>
      <c r="J1161" s="16">
        <f>'دیده بان بازار'!J1164</f>
        <v/>
      </c>
      <c r="K1161" s="16">
        <f>'دیده بان بازار'!K1164</f>
        <v/>
      </c>
      <c r="L1161" s="16">
        <f>'دیده بان بازار'!L1164</f>
        <v/>
      </c>
      <c r="M1161" s="16">
        <f>'دیده بان بازار'!M1164</f>
        <v/>
      </c>
      <c r="N1161" s="16">
        <f>'دیده بان بازار'!N1164</f>
        <v/>
      </c>
      <c r="O1161" s="16">
        <f>'دیده بان بازار'!O1164</f>
        <v/>
      </c>
      <c r="P1161" s="16">
        <f>'دیده بان بازار'!P1164</f>
        <v/>
      </c>
      <c r="Q1161" s="16">
        <f>'دیده بان بازار'!Q1164</f>
        <v/>
      </c>
      <c r="R1161" s="16">
        <f>'دیده بان بازار'!R1164</f>
        <v/>
      </c>
      <c r="S1161" s="16">
        <f>'دیده بان بازار'!S1164</f>
        <v/>
      </c>
      <c r="T1161" s="16">
        <f>'دیده بان بازار'!T1164</f>
        <v/>
      </c>
      <c r="U1161" s="16">
        <f>'دیده بان بازار'!U1164</f>
        <v/>
      </c>
      <c r="V1161" s="16">
        <f>'دیده بان بازار'!V1164</f>
        <v/>
      </c>
      <c r="W1161" s="7">
        <f>'دیده بان بازار'!W1164</f>
        <v/>
      </c>
      <c r="X1161" s="11">
        <f>IFERROR(IF(OR(R1161&lt;=0,W1161&lt;=0,S1161&lt;=0,V1161&lt;=0),0,ROUND((S1161/R1161)/(V1161/W1161),2)),0)</f>
        <v/>
      </c>
      <c r="Y1161" s="11">
        <f>IFERROR(IF(OR(S1161&lt;=0,V1161&lt;=0),0,ROUND(S1161/V1161,2)),0)</f>
        <v/>
      </c>
      <c r="Z1161" s="11">
        <f>IFERROR(J1161-M1161,0)</f>
        <v/>
      </c>
      <c r="AA1161" s="11">
        <f>IFERROR(ROUND(MAX(0,MIN(100,((AB1161*0.2)+(AC1161*0.15)+(AD1161*0.15)+(AE1161*0.1)+(AF1161*0.1)+(AG1161*0.15)+(MIN(Y1161/3,1)*100*0.1)+(AI1161*0.05))*((AH1161/100)*0.25+0.75))),0),0)</f>
        <v/>
      </c>
      <c r="AB1161" s="11">
        <f>ROUND(MAX(0,MIN(100,((M1161+10)/20)*100)),0)</f>
        <v/>
      </c>
      <c r="AC1161" s="11">
        <f>IFERROR(IF(D1161&lt;=0,0,ROUND(COUNTIFS($D$4:$D$3359,"&lt;="&amp;D1161,$D$4:$D$3359,"&gt;0")/COUNTIF($D$4:$D$3359,"&gt;0")*100,0)),0)</f>
        <v/>
      </c>
      <c r="AD1161" s="11">
        <f>IF(E1161&lt;=0,0,ROUND(MAX(0,MIN(100,(LOG10(1+E1161/1000000000)/LOG10(101))*100)),0))</f>
        <v/>
      </c>
      <c r="AE1161" s="11">
        <f>IF(O1161=N1161,50,ROUND(MAX(0,MIN(100,((H1161-N1161)/(O1161-N1161))*100)),0))</f>
        <v/>
      </c>
      <c r="AF1161" s="11">
        <f>ROUND(MAX(0,MIN(100,50+((H1161-K1161)/K1161)*1000)),0)</f>
        <v/>
      </c>
      <c r="AG1161" s="11">
        <f>IFERROR(ROUND(MAX(0,MIN(100,50+25*LN(MAX(0.01,X1161)))),0),25)</f>
        <v/>
      </c>
      <c r="AH1161" s="11">
        <f>ROUND(IF(M1161&lt;=-30,0,IF(M1161&lt;=-20,20,IF(M1161&lt;=-10,50,100))),0)</f>
        <v/>
      </c>
      <c r="AI1161" s="11">
        <f>ROUND(MAX(0,MIN(100,50+(Z1161*10))),0)</f>
        <v/>
      </c>
      <c r="AJ1161" s="11">
        <f>IFERROR(IF(--AA1161&gt;=80,"خرید قوی",IF(--AA1161&gt;=70,"خرید مشروط",IF(--AA1161&gt;=60,"مراقبت",IF(--AA1161&gt;=45,"ضعیف","عدم ورود")))),"")</f>
        <v/>
      </c>
    </row>
    <row r="1162">
      <c r="A1162" s="12">
        <f>'دیده بان بازار'!A1165</f>
        <v/>
      </c>
      <c r="B1162" s="13">
        <f>'دیده بان بازار'!B1165</f>
        <v/>
      </c>
      <c r="C1162" s="13">
        <f>'دیده بان بازار'!C1165</f>
        <v/>
      </c>
      <c r="D1162" s="13">
        <f>'دیده بان بازار'!D1165</f>
        <v/>
      </c>
      <c r="E1162" s="14">
        <f>'دیده بان بازار'!E1165</f>
        <v/>
      </c>
      <c r="F1162" s="13">
        <f>'دیده بان بازار'!F1165</f>
        <v/>
      </c>
      <c r="G1162" s="13">
        <f>'دیده بان بازار'!G1165</f>
        <v/>
      </c>
      <c r="H1162" s="13">
        <f>'دیده بان بازار'!H1165</f>
        <v/>
      </c>
      <c r="I1162" s="13">
        <f>'دیده بان بازار'!I1165</f>
        <v/>
      </c>
      <c r="J1162" s="13">
        <f>'دیده بان بازار'!J1165</f>
        <v/>
      </c>
      <c r="K1162" s="13">
        <f>'دیده بان بازار'!K1165</f>
        <v/>
      </c>
      <c r="L1162" s="13">
        <f>'دیده بان بازار'!L1165</f>
        <v/>
      </c>
      <c r="M1162" s="13">
        <f>'دیده بان بازار'!M1165</f>
        <v/>
      </c>
      <c r="N1162" s="13">
        <f>'دیده بان بازار'!N1165</f>
        <v/>
      </c>
      <c r="O1162" s="13">
        <f>'دیده بان بازار'!O1165</f>
        <v/>
      </c>
      <c r="P1162" s="13">
        <f>'دیده بان بازار'!P1165</f>
        <v/>
      </c>
      <c r="Q1162" s="13">
        <f>'دیده بان بازار'!Q1165</f>
        <v/>
      </c>
      <c r="R1162" s="13">
        <f>'دیده بان بازار'!R1165</f>
        <v/>
      </c>
      <c r="S1162" s="13">
        <f>'دیده بان بازار'!S1165</f>
        <v/>
      </c>
      <c r="T1162" s="13">
        <f>'دیده بان بازار'!T1165</f>
        <v/>
      </c>
      <c r="U1162" s="13">
        <f>'دیده بان بازار'!U1165</f>
        <v/>
      </c>
      <c r="V1162" s="13">
        <f>'دیده بان بازار'!V1165</f>
        <v/>
      </c>
      <c r="W1162" s="6">
        <f>'دیده بان بازار'!W1165</f>
        <v/>
      </c>
      <c r="X1162" s="11">
        <f>IFERROR(IF(OR(R1162&lt;=0,W1162&lt;=0,S1162&lt;=0,V1162&lt;=0),0,ROUND((S1162/R1162)/(V1162/W1162),2)),0)</f>
        <v/>
      </c>
      <c r="Y1162" s="11">
        <f>IFERROR(IF(OR(S1162&lt;=0,V1162&lt;=0),0,ROUND(S1162/V1162,2)),0)</f>
        <v/>
      </c>
      <c r="Z1162" s="11">
        <f>IFERROR(J1162-M1162,0)</f>
        <v/>
      </c>
      <c r="AA1162" s="11">
        <f>IFERROR(ROUND(MAX(0,MIN(100,((AB1162*0.2)+(AC1162*0.15)+(AD1162*0.15)+(AE1162*0.1)+(AF1162*0.1)+(AG1162*0.15)+(MIN(Y1162/3,1)*100*0.1)+(AI1162*0.05))*((AH1162/100)*0.25+0.75))),0),0)</f>
        <v/>
      </c>
      <c r="AB1162" s="11">
        <f>ROUND(MAX(0,MIN(100,((M1162+10)/20)*100)),0)</f>
        <v/>
      </c>
      <c r="AC1162" s="11">
        <f>IFERROR(IF(D1162&lt;=0,0,ROUND(COUNTIFS($D$4:$D$3359,"&lt;="&amp;D1162,$D$4:$D$3359,"&gt;0")/COUNTIF($D$4:$D$3359,"&gt;0")*100,0)),0)</f>
        <v/>
      </c>
      <c r="AD1162" s="11">
        <f>IF(E1162&lt;=0,0,ROUND(MAX(0,MIN(100,(LOG10(1+E1162/1000000000)/LOG10(101))*100)),0))</f>
        <v/>
      </c>
      <c r="AE1162" s="11">
        <f>IF(O1162=N1162,50,ROUND(MAX(0,MIN(100,((H1162-N1162)/(O1162-N1162))*100)),0))</f>
        <v/>
      </c>
      <c r="AF1162" s="11">
        <f>ROUND(MAX(0,MIN(100,50+((H1162-K1162)/K1162)*1000)),0)</f>
        <v/>
      </c>
      <c r="AG1162" s="11">
        <f>IFERROR(ROUND(MAX(0,MIN(100,50+25*LN(MAX(0.01,X1162)))),0),25)</f>
        <v/>
      </c>
      <c r="AH1162" s="11">
        <f>ROUND(IF(M1162&lt;=-30,0,IF(M1162&lt;=-20,20,IF(M1162&lt;=-10,50,100))),0)</f>
        <v/>
      </c>
      <c r="AI1162" s="11">
        <f>ROUND(MAX(0,MIN(100,50+(Z1162*10))),0)</f>
        <v/>
      </c>
      <c r="AJ1162" s="11">
        <f>IFERROR(IF(--AA1162&gt;=80,"خرید قوی",IF(--AA1162&gt;=70,"خرید مشروط",IF(--AA1162&gt;=60,"مراقبت",IF(--AA1162&gt;=45,"ضعیف","عدم ورود")))),"")</f>
        <v/>
      </c>
    </row>
    <row r="1163">
      <c r="A1163" s="15">
        <f>'دیده بان بازار'!A1166</f>
        <v/>
      </c>
      <c r="B1163" s="16">
        <f>'دیده بان بازار'!B1166</f>
        <v/>
      </c>
      <c r="C1163" s="16">
        <f>'دیده بان بازار'!C1166</f>
        <v/>
      </c>
      <c r="D1163" s="16">
        <f>'دیده بان بازار'!D1166</f>
        <v/>
      </c>
      <c r="E1163" s="17">
        <f>'دیده بان بازار'!E1166</f>
        <v/>
      </c>
      <c r="F1163" s="16">
        <f>'دیده بان بازار'!F1166</f>
        <v/>
      </c>
      <c r="G1163" s="16">
        <f>'دیده بان بازار'!G1166</f>
        <v/>
      </c>
      <c r="H1163" s="16">
        <f>'دیده بان بازار'!H1166</f>
        <v/>
      </c>
      <c r="I1163" s="16">
        <f>'دیده بان بازار'!I1166</f>
        <v/>
      </c>
      <c r="J1163" s="16">
        <f>'دیده بان بازار'!J1166</f>
        <v/>
      </c>
      <c r="K1163" s="16">
        <f>'دیده بان بازار'!K1166</f>
        <v/>
      </c>
      <c r="L1163" s="16">
        <f>'دیده بان بازار'!L1166</f>
        <v/>
      </c>
      <c r="M1163" s="16">
        <f>'دیده بان بازار'!M1166</f>
        <v/>
      </c>
      <c r="N1163" s="16">
        <f>'دیده بان بازار'!N1166</f>
        <v/>
      </c>
      <c r="O1163" s="16">
        <f>'دیده بان بازار'!O1166</f>
        <v/>
      </c>
      <c r="P1163" s="16">
        <f>'دیده بان بازار'!P1166</f>
        <v/>
      </c>
      <c r="Q1163" s="16">
        <f>'دیده بان بازار'!Q1166</f>
        <v/>
      </c>
      <c r="R1163" s="16">
        <f>'دیده بان بازار'!R1166</f>
        <v/>
      </c>
      <c r="S1163" s="16">
        <f>'دیده بان بازار'!S1166</f>
        <v/>
      </c>
      <c r="T1163" s="16">
        <f>'دیده بان بازار'!T1166</f>
        <v/>
      </c>
      <c r="U1163" s="16">
        <f>'دیده بان بازار'!U1166</f>
        <v/>
      </c>
      <c r="V1163" s="16">
        <f>'دیده بان بازار'!V1166</f>
        <v/>
      </c>
      <c r="W1163" s="7">
        <f>'دیده بان بازار'!W1166</f>
        <v/>
      </c>
      <c r="X1163" s="11">
        <f>IFERROR(IF(OR(R1163&lt;=0,W1163&lt;=0,S1163&lt;=0,V1163&lt;=0),0,ROUND((S1163/R1163)/(V1163/W1163),2)),0)</f>
        <v/>
      </c>
      <c r="Y1163" s="11">
        <f>IFERROR(IF(OR(S1163&lt;=0,V1163&lt;=0),0,ROUND(S1163/V1163,2)),0)</f>
        <v/>
      </c>
      <c r="Z1163" s="11">
        <f>IFERROR(J1163-M1163,0)</f>
        <v/>
      </c>
      <c r="AA1163" s="11">
        <f>IFERROR(ROUND(MAX(0,MIN(100,((AB1163*0.2)+(AC1163*0.15)+(AD1163*0.15)+(AE1163*0.1)+(AF1163*0.1)+(AG1163*0.15)+(MIN(Y1163/3,1)*100*0.1)+(AI1163*0.05))*((AH1163/100)*0.25+0.75))),0),0)</f>
        <v/>
      </c>
      <c r="AB1163" s="11">
        <f>ROUND(MAX(0,MIN(100,((M1163+10)/20)*100)),0)</f>
        <v/>
      </c>
      <c r="AC1163" s="11">
        <f>IFERROR(IF(D1163&lt;=0,0,ROUND(COUNTIFS($D$4:$D$3359,"&lt;="&amp;D1163,$D$4:$D$3359,"&gt;0")/COUNTIF($D$4:$D$3359,"&gt;0")*100,0)),0)</f>
        <v/>
      </c>
      <c r="AD1163" s="11">
        <f>IF(E1163&lt;=0,0,ROUND(MAX(0,MIN(100,(LOG10(1+E1163/1000000000)/LOG10(101))*100)),0))</f>
        <v/>
      </c>
      <c r="AE1163" s="11">
        <f>IF(O1163=N1163,50,ROUND(MAX(0,MIN(100,((H1163-N1163)/(O1163-N1163))*100)),0))</f>
        <v/>
      </c>
      <c r="AF1163" s="11">
        <f>ROUND(MAX(0,MIN(100,50+((H1163-K1163)/K1163)*1000)),0)</f>
        <v/>
      </c>
      <c r="AG1163" s="11">
        <f>IFERROR(ROUND(MAX(0,MIN(100,50+25*LN(MAX(0.01,X1163)))),0),25)</f>
        <v/>
      </c>
      <c r="AH1163" s="11">
        <f>ROUND(IF(M1163&lt;=-30,0,IF(M1163&lt;=-20,20,IF(M1163&lt;=-10,50,100))),0)</f>
        <v/>
      </c>
      <c r="AI1163" s="11">
        <f>ROUND(MAX(0,MIN(100,50+(Z1163*10))),0)</f>
        <v/>
      </c>
      <c r="AJ1163" s="11">
        <f>IFERROR(IF(--AA1163&gt;=80,"خرید قوی",IF(--AA1163&gt;=70,"خرید مشروط",IF(--AA1163&gt;=60,"مراقبت",IF(--AA1163&gt;=45,"ضعیف","عدم ورود")))),"")</f>
        <v/>
      </c>
    </row>
    <row r="1164">
      <c r="A1164" s="12">
        <f>'دیده بان بازار'!A1167</f>
        <v/>
      </c>
      <c r="B1164" s="13">
        <f>'دیده بان بازار'!B1167</f>
        <v/>
      </c>
      <c r="C1164" s="13">
        <f>'دیده بان بازار'!C1167</f>
        <v/>
      </c>
      <c r="D1164" s="13">
        <f>'دیده بان بازار'!D1167</f>
        <v/>
      </c>
      <c r="E1164" s="14">
        <f>'دیده بان بازار'!E1167</f>
        <v/>
      </c>
      <c r="F1164" s="13">
        <f>'دیده بان بازار'!F1167</f>
        <v/>
      </c>
      <c r="G1164" s="13">
        <f>'دیده بان بازار'!G1167</f>
        <v/>
      </c>
      <c r="H1164" s="13">
        <f>'دیده بان بازار'!H1167</f>
        <v/>
      </c>
      <c r="I1164" s="13">
        <f>'دیده بان بازار'!I1167</f>
        <v/>
      </c>
      <c r="J1164" s="13">
        <f>'دیده بان بازار'!J1167</f>
        <v/>
      </c>
      <c r="K1164" s="13">
        <f>'دیده بان بازار'!K1167</f>
        <v/>
      </c>
      <c r="L1164" s="13">
        <f>'دیده بان بازار'!L1167</f>
        <v/>
      </c>
      <c r="M1164" s="13">
        <f>'دیده بان بازار'!M1167</f>
        <v/>
      </c>
      <c r="N1164" s="13">
        <f>'دیده بان بازار'!N1167</f>
        <v/>
      </c>
      <c r="O1164" s="13">
        <f>'دیده بان بازار'!O1167</f>
        <v/>
      </c>
      <c r="P1164" s="13">
        <f>'دیده بان بازار'!P1167</f>
        <v/>
      </c>
      <c r="Q1164" s="13">
        <f>'دیده بان بازار'!Q1167</f>
        <v/>
      </c>
      <c r="R1164" s="13">
        <f>'دیده بان بازار'!R1167</f>
        <v/>
      </c>
      <c r="S1164" s="13">
        <f>'دیده بان بازار'!S1167</f>
        <v/>
      </c>
      <c r="T1164" s="13">
        <f>'دیده بان بازار'!T1167</f>
        <v/>
      </c>
      <c r="U1164" s="13">
        <f>'دیده بان بازار'!U1167</f>
        <v/>
      </c>
      <c r="V1164" s="13">
        <f>'دیده بان بازار'!V1167</f>
        <v/>
      </c>
      <c r="W1164" s="6">
        <f>'دیده بان بازار'!W1167</f>
        <v/>
      </c>
      <c r="X1164" s="11">
        <f>IFERROR(IF(OR(R1164&lt;=0,W1164&lt;=0,S1164&lt;=0,V1164&lt;=0),0,ROUND((S1164/R1164)/(V1164/W1164),2)),0)</f>
        <v/>
      </c>
      <c r="Y1164" s="11">
        <f>IFERROR(IF(OR(S1164&lt;=0,V1164&lt;=0),0,ROUND(S1164/V1164,2)),0)</f>
        <v/>
      </c>
      <c r="Z1164" s="11">
        <f>IFERROR(J1164-M1164,0)</f>
        <v/>
      </c>
      <c r="AA1164" s="11">
        <f>IFERROR(ROUND(MAX(0,MIN(100,((AB1164*0.2)+(AC1164*0.15)+(AD1164*0.15)+(AE1164*0.1)+(AF1164*0.1)+(AG1164*0.15)+(MIN(Y1164/3,1)*100*0.1)+(AI1164*0.05))*((AH1164/100)*0.25+0.75))),0),0)</f>
        <v/>
      </c>
      <c r="AB1164" s="11">
        <f>ROUND(MAX(0,MIN(100,((M1164+10)/20)*100)),0)</f>
        <v/>
      </c>
      <c r="AC1164" s="11">
        <f>IFERROR(IF(D1164&lt;=0,0,ROUND(COUNTIFS($D$4:$D$3359,"&lt;="&amp;D1164,$D$4:$D$3359,"&gt;0")/COUNTIF($D$4:$D$3359,"&gt;0")*100,0)),0)</f>
        <v/>
      </c>
      <c r="AD1164" s="11">
        <f>IF(E1164&lt;=0,0,ROUND(MAX(0,MIN(100,(LOG10(1+E1164/1000000000)/LOG10(101))*100)),0))</f>
        <v/>
      </c>
      <c r="AE1164" s="11">
        <f>IF(O1164=N1164,50,ROUND(MAX(0,MIN(100,((H1164-N1164)/(O1164-N1164))*100)),0))</f>
        <v/>
      </c>
      <c r="AF1164" s="11">
        <f>ROUND(MAX(0,MIN(100,50+((H1164-K1164)/K1164)*1000)),0)</f>
        <v/>
      </c>
      <c r="AG1164" s="11">
        <f>IFERROR(ROUND(MAX(0,MIN(100,50+25*LN(MAX(0.01,X1164)))),0),25)</f>
        <v/>
      </c>
      <c r="AH1164" s="11">
        <f>ROUND(IF(M1164&lt;=-30,0,IF(M1164&lt;=-20,20,IF(M1164&lt;=-10,50,100))),0)</f>
        <v/>
      </c>
      <c r="AI1164" s="11">
        <f>ROUND(MAX(0,MIN(100,50+(Z1164*10))),0)</f>
        <v/>
      </c>
      <c r="AJ1164" s="11">
        <f>IFERROR(IF(--AA1164&gt;=80,"خرید قوی",IF(--AA1164&gt;=70,"خرید مشروط",IF(--AA1164&gt;=60,"مراقبت",IF(--AA1164&gt;=45,"ضعیف","عدم ورود")))),"")</f>
        <v/>
      </c>
    </row>
    <row r="1165">
      <c r="A1165" s="15">
        <f>'دیده بان بازار'!A1168</f>
        <v/>
      </c>
      <c r="B1165" s="16">
        <f>'دیده بان بازار'!B1168</f>
        <v/>
      </c>
      <c r="C1165" s="16">
        <f>'دیده بان بازار'!C1168</f>
        <v/>
      </c>
      <c r="D1165" s="16">
        <f>'دیده بان بازار'!D1168</f>
        <v/>
      </c>
      <c r="E1165" s="17">
        <f>'دیده بان بازار'!E1168</f>
        <v/>
      </c>
      <c r="F1165" s="16">
        <f>'دیده بان بازار'!F1168</f>
        <v/>
      </c>
      <c r="G1165" s="16">
        <f>'دیده بان بازار'!G1168</f>
        <v/>
      </c>
      <c r="H1165" s="16">
        <f>'دیده بان بازار'!H1168</f>
        <v/>
      </c>
      <c r="I1165" s="16">
        <f>'دیده بان بازار'!I1168</f>
        <v/>
      </c>
      <c r="J1165" s="16">
        <f>'دیده بان بازار'!J1168</f>
        <v/>
      </c>
      <c r="K1165" s="16">
        <f>'دیده بان بازار'!K1168</f>
        <v/>
      </c>
      <c r="L1165" s="16">
        <f>'دیده بان بازار'!L1168</f>
        <v/>
      </c>
      <c r="M1165" s="16">
        <f>'دیده بان بازار'!M1168</f>
        <v/>
      </c>
      <c r="N1165" s="16">
        <f>'دیده بان بازار'!N1168</f>
        <v/>
      </c>
      <c r="O1165" s="16">
        <f>'دیده بان بازار'!O1168</f>
        <v/>
      </c>
      <c r="P1165" s="16">
        <f>'دیده بان بازار'!P1168</f>
        <v/>
      </c>
      <c r="Q1165" s="16">
        <f>'دیده بان بازار'!Q1168</f>
        <v/>
      </c>
      <c r="R1165" s="16">
        <f>'دیده بان بازار'!R1168</f>
        <v/>
      </c>
      <c r="S1165" s="16">
        <f>'دیده بان بازار'!S1168</f>
        <v/>
      </c>
      <c r="T1165" s="16">
        <f>'دیده بان بازار'!T1168</f>
        <v/>
      </c>
      <c r="U1165" s="16">
        <f>'دیده بان بازار'!U1168</f>
        <v/>
      </c>
      <c r="V1165" s="16">
        <f>'دیده بان بازار'!V1168</f>
        <v/>
      </c>
      <c r="W1165" s="7">
        <f>'دیده بان بازار'!W1168</f>
        <v/>
      </c>
      <c r="X1165" s="11">
        <f>IFERROR(IF(OR(R1165&lt;=0,W1165&lt;=0,S1165&lt;=0,V1165&lt;=0),0,ROUND((S1165/R1165)/(V1165/W1165),2)),0)</f>
        <v/>
      </c>
      <c r="Y1165" s="11">
        <f>IFERROR(IF(OR(S1165&lt;=0,V1165&lt;=0),0,ROUND(S1165/V1165,2)),0)</f>
        <v/>
      </c>
      <c r="Z1165" s="11">
        <f>IFERROR(J1165-M1165,0)</f>
        <v/>
      </c>
      <c r="AA1165" s="11">
        <f>IFERROR(ROUND(MAX(0,MIN(100,((AB1165*0.2)+(AC1165*0.15)+(AD1165*0.15)+(AE1165*0.1)+(AF1165*0.1)+(AG1165*0.15)+(MIN(Y1165/3,1)*100*0.1)+(AI1165*0.05))*((AH1165/100)*0.25+0.75))),0),0)</f>
        <v/>
      </c>
      <c r="AB1165" s="11">
        <f>ROUND(MAX(0,MIN(100,((M1165+10)/20)*100)),0)</f>
        <v/>
      </c>
      <c r="AC1165" s="11">
        <f>IFERROR(IF(D1165&lt;=0,0,ROUND(COUNTIFS($D$4:$D$3359,"&lt;="&amp;D1165,$D$4:$D$3359,"&gt;0")/COUNTIF($D$4:$D$3359,"&gt;0")*100,0)),0)</f>
        <v/>
      </c>
      <c r="AD1165" s="11">
        <f>IF(E1165&lt;=0,0,ROUND(MAX(0,MIN(100,(LOG10(1+E1165/1000000000)/LOG10(101))*100)),0))</f>
        <v/>
      </c>
      <c r="AE1165" s="11">
        <f>IF(O1165=N1165,50,ROUND(MAX(0,MIN(100,((H1165-N1165)/(O1165-N1165))*100)),0))</f>
        <v/>
      </c>
      <c r="AF1165" s="11">
        <f>ROUND(MAX(0,MIN(100,50+((H1165-K1165)/K1165)*1000)),0)</f>
        <v/>
      </c>
      <c r="AG1165" s="11">
        <f>IFERROR(ROUND(MAX(0,MIN(100,50+25*LN(MAX(0.01,X1165)))),0),25)</f>
        <v/>
      </c>
      <c r="AH1165" s="11">
        <f>ROUND(IF(M1165&lt;=-30,0,IF(M1165&lt;=-20,20,IF(M1165&lt;=-10,50,100))),0)</f>
        <v/>
      </c>
      <c r="AI1165" s="11">
        <f>ROUND(MAX(0,MIN(100,50+(Z1165*10))),0)</f>
        <v/>
      </c>
      <c r="AJ1165" s="11">
        <f>IFERROR(IF(--AA1165&gt;=80,"خرید قوی",IF(--AA1165&gt;=70,"خرید مشروط",IF(--AA1165&gt;=60,"مراقبت",IF(--AA1165&gt;=45,"ضعیف","عدم ورود")))),"")</f>
        <v/>
      </c>
    </row>
    <row r="1166">
      <c r="A1166" s="12">
        <f>'دیده بان بازار'!A1169</f>
        <v/>
      </c>
      <c r="B1166" s="13">
        <f>'دیده بان بازار'!B1169</f>
        <v/>
      </c>
      <c r="C1166" s="13">
        <f>'دیده بان بازار'!C1169</f>
        <v/>
      </c>
      <c r="D1166" s="13">
        <f>'دیده بان بازار'!D1169</f>
        <v/>
      </c>
      <c r="E1166" s="14">
        <f>'دیده بان بازار'!E1169</f>
        <v/>
      </c>
      <c r="F1166" s="13">
        <f>'دیده بان بازار'!F1169</f>
        <v/>
      </c>
      <c r="G1166" s="13">
        <f>'دیده بان بازار'!G1169</f>
        <v/>
      </c>
      <c r="H1166" s="13">
        <f>'دیده بان بازار'!H1169</f>
        <v/>
      </c>
      <c r="I1166" s="13">
        <f>'دیده بان بازار'!I1169</f>
        <v/>
      </c>
      <c r="J1166" s="13">
        <f>'دیده بان بازار'!J1169</f>
        <v/>
      </c>
      <c r="K1166" s="13">
        <f>'دیده بان بازار'!K1169</f>
        <v/>
      </c>
      <c r="L1166" s="13">
        <f>'دیده بان بازار'!L1169</f>
        <v/>
      </c>
      <c r="M1166" s="13">
        <f>'دیده بان بازار'!M1169</f>
        <v/>
      </c>
      <c r="N1166" s="13">
        <f>'دیده بان بازار'!N1169</f>
        <v/>
      </c>
      <c r="O1166" s="13">
        <f>'دیده بان بازار'!O1169</f>
        <v/>
      </c>
      <c r="P1166" s="13">
        <f>'دیده بان بازار'!P1169</f>
        <v/>
      </c>
      <c r="Q1166" s="13">
        <f>'دیده بان بازار'!Q1169</f>
        <v/>
      </c>
      <c r="R1166" s="13">
        <f>'دیده بان بازار'!R1169</f>
        <v/>
      </c>
      <c r="S1166" s="13">
        <f>'دیده بان بازار'!S1169</f>
        <v/>
      </c>
      <c r="T1166" s="13">
        <f>'دیده بان بازار'!T1169</f>
        <v/>
      </c>
      <c r="U1166" s="13">
        <f>'دیده بان بازار'!U1169</f>
        <v/>
      </c>
      <c r="V1166" s="13">
        <f>'دیده بان بازار'!V1169</f>
        <v/>
      </c>
      <c r="W1166" s="6">
        <f>'دیده بان بازار'!W1169</f>
        <v/>
      </c>
      <c r="X1166" s="11">
        <f>IFERROR(IF(OR(R1166&lt;=0,W1166&lt;=0,S1166&lt;=0,V1166&lt;=0),0,ROUND((S1166/R1166)/(V1166/W1166),2)),0)</f>
        <v/>
      </c>
      <c r="Y1166" s="11">
        <f>IFERROR(IF(OR(S1166&lt;=0,V1166&lt;=0),0,ROUND(S1166/V1166,2)),0)</f>
        <v/>
      </c>
      <c r="Z1166" s="11">
        <f>IFERROR(J1166-M1166,0)</f>
        <v/>
      </c>
      <c r="AA1166" s="11">
        <f>IFERROR(ROUND(MAX(0,MIN(100,((AB1166*0.2)+(AC1166*0.15)+(AD1166*0.15)+(AE1166*0.1)+(AF1166*0.1)+(AG1166*0.15)+(MIN(Y1166/3,1)*100*0.1)+(AI1166*0.05))*((AH1166/100)*0.25+0.75))),0),0)</f>
        <v/>
      </c>
      <c r="AB1166" s="11">
        <f>ROUND(MAX(0,MIN(100,((M1166+10)/20)*100)),0)</f>
        <v/>
      </c>
      <c r="AC1166" s="11">
        <f>IFERROR(IF(D1166&lt;=0,0,ROUND(COUNTIFS($D$4:$D$3359,"&lt;="&amp;D1166,$D$4:$D$3359,"&gt;0")/COUNTIF($D$4:$D$3359,"&gt;0")*100,0)),0)</f>
        <v/>
      </c>
      <c r="AD1166" s="11">
        <f>IF(E1166&lt;=0,0,ROUND(MAX(0,MIN(100,(LOG10(1+E1166/1000000000)/LOG10(101))*100)),0))</f>
        <v/>
      </c>
      <c r="AE1166" s="11">
        <f>IF(O1166=N1166,50,ROUND(MAX(0,MIN(100,((H1166-N1166)/(O1166-N1166))*100)),0))</f>
        <v/>
      </c>
      <c r="AF1166" s="11">
        <f>ROUND(MAX(0,MIN(100,50+((H1166-K1166)/K1166)*1000)),0)</f>
        <v/>
      </c>
      <c r="AG1166" s="11">
        <f>IFERROR(ROUND(MAX(0,MIN(100,50+25*LN(MAX(0.01,X1166)))),0),25)</f>
        <v/>
      </c>
      <c r="AH1166" s="11">
        <f>ROUND(IF(M1166&lt;=-30,0,IF(M1166&lt;=-20,20,IF(M1166&lt;=-10,50,100))),0)</f>
        <v/>
      </c>
      <c r="AI1166" s="11">
        <f>ROUND(MAX(0,MIN(100,50+(Z1166*10))),0)</f>
        <v/>
      </c>
      <c r="AJ1166" s="11">
        <f>IFERROR(IF(--AA1166&gt;=80,"خرید قوی",IF(--AA1166&gt;=70,"خرید مشروط",IF(--AA1166&gt;=60,"مراقبت",IF(--AA1166&gt;=45,"ضعیف","عدم ورود")))),"")</f>
        <v/>
      </c>
    </row>
    <row r="1167">
      <c r="A1167" s="15">
        <f>'دیده بان بازار'!A1170</f>
        <v/>
      </c>
      <c r="B1167" s="16">
        <f>'دیده بان بازار'!B1170</f>
        <v/>
      </c>
      <c r="C1167" s="16">
        <f>'دیده بان بازار'!C1170</f>
        <v/>
      </c>
      <c r="D1167" s="16">
        <f>'دیده بان بازار'!D1170</f>
        <v/>
      </c>
      <c r="E1167" s="17">
        <f>'دیده بان بازار'!E1170</f>
        <v/>
      </c>
      <c r="F1167" s="16">
        <f>'دیده بان بازار'!F1170</f>
        <v/>
      </c>
      <c r="G1167" s="16">
        <f>'دیده بان بازار'!G1170</f>
        <v/>
      </c>
      <c r="H1167" s="16">
        <f>'دیده بان بازار'!H1170</f>
        <v/>
      </c>
      <c r="I1167" s="16">
        <f>'دیده بان بازار'!I1170</f>
        <v/>
      </c>
      <c r="J1167" s="16">
        <f>'دیده بان بازار'!J1170</f>
        <v/>
      </c>
      <c r="K1167" s="16">
        <f>'دیده بان بازار'!K1170</f>
        <v/>
      </c>
      <c r="L1167" s="16">
        <f>'دیده بان بازار'!L1170</f>
        <v/>
      </c>
      <c r="M1167" s="16">
        <f>'دیده بان بازار'!M1170</f>
        <v/>
      </c>
      <c r="N1167" s="16">
        <f>'دیده بان بازار'!N1170</f>
        <v/>
      </c>
      <c r="O1167" s="16">
        <f>'دیده بان بازار'!O1170</f>
        <v/>
      </c>
      <c r="P1167" s="16">
        <f>'دیده بان بازار'!P1170</f>
        <v/>
      </c>
      <c r="Q1167" s="16">
        <f>'دیده بان بازار'!Q1170</f>
        <v/>
      </c>
      <c r="R1167" s="16">
        <f>'دیده بان بازار'!R1170</f>
        <v/>
      </c>
      <c r="S1167" s="16">
        <f>'دیده بان بازار'!S1170</f>
        <v/>
      </c>
      <c r="T1167" s="16">
        <f>'دیده بان بازار'!T1170</f>
        <v/>
      </c>
      <c r="U1167" s="16">
        <f>'دیده بان بازار'!U1170</f>
        <v/>
      </c>
      <c r="V1167" s="16">
        <f>'دیده بان بازار'!V1170</f>
        <v/>
      </c>
      <c r="W1167" s="7">
        <f>'دیده بان بازار'!W1170</f>
        <v/>
      </c>
      <c r="X1167" s="11">
        <f>IFERROR(IF(OR(R1167&lt;=0,W1167&lt;=0,S1167&lt;=0,V1167&lt;=0),0,ROUND((S1167/R1167)/(V1167/W1167),2)),0)</f>
        <v/>
      </c>
      <c r="Y1167" s="11">
        <f>IFERROR(IF(OR(S1167&lt;=0,V1167&lt;=0),0,ROUND(S1167/V1167,2)),0)</f>
        <v/>
      </c>
      <c r="Z1167" s="11">
        <f>IFERROR(J1167-M1167,0)</f>
        <v/>
      </c>
      <c r="AA1167" s="11">
        <f>IFERROR(ROUND(MAX(0,MIN(100,((AB1167*0.2)+(AC1167*0.15)+(AD1167*0.15)+(AE1167*0.1)+(AF1167*0.1)+(AG1167*0.15)+(MIN(Y1167/3,1)*100*0.1)+(AI1167*0.05))*((AH1167/100)*0.25+0.75))),0),0)</f>
        <v/>
      </c>
      <c r="AB1167" s="11">
        <f>ROUND(MAX(0,MIN(100,((M1167+10)/20)*100)),0)</f>
        <v/>
      </c>
      <c r="AC1167" s="11">
        <f>IFERROR(IF(D1167&lt;=0,0,ROUND(COUNTIFS($D$4:$D$3359,"&lt;="&amp;D1167,$D$4:$D$3359,"&gt;0")/COUNTIF($D$4:$D$3359,"&gt;0")*100,0)),0)</f>
        <v/>
      </c>
      <c r="AD1167" s="11">
        <f>IF(E1167&lt;=0,0,ROUND(MAX(0,MIN(100,(LOG10(1+E1167/1000000000)/LOG10(101))*100)),0))</f>
        <v/>
      </c>
      <c r="AE1167" s="11">
        <f>IF(O1167=N1167,50,ROUND(MAX(0,MIN(100,((H1167-N1167)/(O1167-N1167))*100)),0))</f>
        <v/>
      </c>
      <c r="AF1167" s="11">
        <f>ROUND(MAX(0,MIN(100,50+((H1167-K1167)/K1167)*1000)),0)</f>
        <v/>
      </c>
      <c r="AG1167" s="11">
        <f>IFERROR(ROUND(MAX(0,MIN(100,50+25*LN(MAX(0.01,X1167)))),0),25)</f>
        <v/>
      </c>
      <c r="AH1167" s="11">
        <f>ROUND(IF(M1167&lt;=-30,0,IF(M1167&lt;=-20,20,IF(M1167&lt;=-10,50,100))),0)</f>
        <v/>
      </c>
      <c r="AI1167" s="11">
        <f>ROUND(MAX(0,MIN(100,50+(Z1167*10))),0)</f>
        <v/>
      </c>
      <c r="AJ1167" s="11">
        <f>IFERROR(IF(--AA1167&gt;=80,"خرید قوی",IF(--AA1167&gt;=70,"خرید مشروط",IF(--AA1167&gt;=60,"مراقبت",IF(--AA1167&gt;=45,"ضعیف","عدم ورود")))),"")</f>
        <v/>
      </c>
    </row>
    <row r="1168">
      <c r="A1168" s="12">
        <f>'دیده بان بازار'!A1171</f>
        <v/>
      </c>
      <c r="B1168" s="13">
        <f>'دیده بان بازار'!B1171</f>
        <v/>
      </c>
      <c r="C1168" s="13">
        <f>'دیده بان بازار'!C1171</f>
        <v/>
      </c>
      <c r="D1168" s="13">
        <f>'دیده بان بازار'!D1171</f>
        <v/>
      </c>
      <c r="E1168" s="14">
        <f>'دیده بان بازار'!E1171</f>
        <v/>
      </c>
      <c r="F1168" s="13">
        <f>'دیده بان بازار'!F1171</f>
        <v/>
      </c>
      <c r="G1168" s="13">
        <f>'دیده بان بازار'!G1171</f>
        <v/>
      </c>
      <c r="H1168" s="13">
        <f>'دیده بان بازار'!H1171</f>
        <v/>
      </c>
      <c r="I1168" s="13">
        <f>'دیده بان بازار'!I1171</f>
        <v/>
      </c>
      <c r="J1168" s="13">
        <f>'دیده بان بازار'!J1171</f>
        <v/>
      </c>
      <c r="K1168" s="13">
        <f>'دیده بان بازار'!K1171</f>
        <v/>
      </c>
      <c r="L1168" s="13">
        <f>'دیده بان بازار'!L1171</f>
        <v/>
      </c>
      <c r="M1168" s="13">
        <f>'دیده بان بازار'!M1171</f>
        <v/>
      </c>
      <c r="N1168" s="13">
        <f>'دیده بان بازار'!N1171</f>
        <v/>
      </c>
      <c r="O1168" s="13">
        <f>'دیده بان بازار'!O1171</f>
        <v/>
      </c>
      <c r="P1168" s="13">
        <f>'دیده بان بازار'!P1171</f>
        <v/>
      </c>
      <c r="Q1168" s="13">
        <f>'دیده بان بازار'!Q1171</f>
        <v/>
      </c>
      <c r="R1168" s="13">
        <f>'دیده بان بازار'!R1171</f>
        <v/>
      </c>
      <c r="S1168" s="13">
        <f>'دیده بان بازار'!S1171</f>
        <v/>
      </c>
      <c r="T1168" s="13">
        <f>'دیده بان بازار'!T1171</f>
        <v/>
      </c>
      <c r="U1168" s="13">
        <f>'دیده بان بازار'!U1171</f>
        <v/>
      </c>
      <c r="V1168" s="13">
        <f>'دیده بان بازار'!V1171</f>
        <v/>
      </c>
      <c r="W1168" s="6">
        <f>'دیده بان بازار'!W1171</f>
        <v/>
      </c>
      <c r="X1168" s="11">
        <f>IFERROR(IF(OR(R1168&lt;=0,W1168&lt;=0,S1168&lt;=0,V1168&lt;=0),0,ROUND((S1168/R1168)/(V1168/W1168),2)),0)</f>
        <v/>
      </c>
      <c r="Y1168" s="11">
        <f>IFERROR(IF(OR(S1168&lt;=0,V1168&lt;=0),0,ROUND(S1168/V1168,2)),0)</f>
        <v/>
      </c>
      <c r="Z1168" s="11">
        <f>IFERROR(J1168-M1168,0)</f>
        <v/>
      </c>
      <c r="AA1168" s="11">
        <f>IFERROR(ROUND(MAX(0,MIN(100,((AB1168*0.2)+(AC1168*0.15)+(AD1168*0.15)+(AE1168*0.1)+(AF1168*0.1)+(AG1168*0.15)+(MIN(Y1168/3,1)*100*0.1)+(AI1168*0.05))*((AH1168/100)*0.25+0.75))),0),0)</f>
        <v/>
      </c>
      <c r="AB1168" s="11">
        <f>ROUND(MAX(0,MIN(100,((M1168+10)/20)*100)),0)</f>
        <v/>
      </c>
      <c r="AC1168" s="11">
        <f>IFERROR(IF(D1168&lt;=0,0,ROUND(COUNTIFS($D$4:$D$3359,"&lt;="&amp;D1168,$D$4:$D$3359,"&gt;0")/COUNTIF($D$4:$D$3359,"&gt;0")*100,0)),0)</f>
        <v/>
      </c>
      <c r="AD1168" s="11">
        <f>IF(E1168&lt;=0,0,ROUND(MAX(0,MIN(100,(LOG10(1+E1168/1000000000)/LOG10(101))*100)),0))</f>
        <v/>
      </c>
      <c r="AE1168" s="11">
        <f>IF(O1168=N1168,50,ROUND(MAX(0,MIN(100,((H1168-N1168)/(O1168-N1168))*100)),0))</f>
        <v/>
      </c>
      <c r="AF1168" s="11">
        <f>ROUND(MAX(0,MIN(100,50+((H1168-K1168)/K1168)*1000)),0)</f>
        <v/>
      </c>
      <c r="AG1168" s="11">
        <f>IFERROR(ROUND(MAX(0,MIN(100,50+25*LN(MAX(0.01,X1168)))),0),25)</f>
        <v/>
      </c>
      <c r="AH1168" s="11">
        <f>ROUND(IF(M1168&lt;=-30,0,IF(M1168&lt;=-20,20,IF(M1168&lt;=-10,50,100))),0)</f>
        <v/>
      </c>
      <c r="AI1168" s="11">
        <f>ROUND(MAX(0,MIN(100,50+(Z1168*10))),0)</f>
        <v/>
      </c>
      <c r="AJ1168" s="11">
        <f>IFERROR(IF(--AA1168&gt;=80,"خرید قوی",IF(--AA1168&gt;=70,"خرید مشروط",IF(--AA1168&gt;=60,"مراقبت",IF(--AA1168&gt;=45,"ضعیف","عدم ورود")))),"")</f>
        <v/>
      </c>
    </row>
    <row r="1169">
      <c r="A1169" s="15">
        <f>'دیده بان بازار'!A1172</f>
        <v/>
      </c>
      <c r="B1169" s="16">
        <f>'دیده بان بازار'!B1172</f>
        <v/>
      </c>
      <c r="C1169" s="16">
        <f>'دیده بان بازار'!C1172</f>
        <v/>
      </c>
      <c r="D1169" s="16">
        <f>'دیده بان بازار'!D1172</f>
        <v/>
      </c>
      <c r="E1169" s="17">
        <f>'دیده بان بازار'!E1172</f>
        <v/>
      </c>
      <c r="F1169" s="16">
        <f>'دیده بان بازار'!F1172</f>
        <v/>
      </c>
      <c r="G1169" s="16">
        <f>'دیده بان بازار'!G1172</f>
        <v/>
      </c>
      <c r="H1169" s="16">
        <f>'دیده بان بازار'!H1172</f>
        <v/>
      </c>
      <c r="I1169" s="16">
        <f>'دیده بان بازار'!I1172</f>
        <v/>
      </c>
      <c r="J1169" s="16">
        <f>'دیده بان بازار'!J1172</f>
        <v/>
      </c>
      <c r="K1169" s="16">
        <f>'دیده بان بازار'!K1172</f>
        <v/>
      </c>
      <c r="L1169" s="16">
        <f>'دیده بان بازار'!L1172</f>
        <v/>
      </c>
      <c r="M1169" s="16">
        <f>'دیده بان بازار'!M1172</f>
        <v/>
      </c>
      <c r="N1169" s="16">
        <f>'دیده بان بازار'!N1172</f>
        <v/>
      </c>
      <c r="O1169" s="16">
        <f>'دیده بان بازار'!O1172</f>
        <v/>
      </c>
      <c r="P1169" s="16">
        <f>'دیده بان بازار'!P1172</f>
        <v/>
      </c>
      <c r="Q1169" s="16">
        <f>'دیده بان بازار'!Q1172</f>
        <v/>
      </c>
      <c r="R1169" s="16">
        <f>'دیده بان بازار'!R1172</f>
        <v/>
      </c>
      <c r="S1169" s="16">
        <f>'دیده بان بازار'!S1172</f>
        <v/>
      </c>
      <c r="T1169" s="16">
        <f>'دیده بان بازار'!T1172</f>
        <v/>
      </c>
      <c r="U1169" s="16">
        <f>'دیده بان بازار'!U1172</f>
        <v/>
      </c>
      <c r="V1169" s="16">
        <f>'دیده بان بازار'!V1172</f>
        <v/>
      </c>
      <c r="W1169" s="7">
        <f>'دیده بان بازار'!W1172</f>
        <v/>
      </c>
      <c r="X1169" s="11">
        <f>IFERROR(IF(OR(R1169&lt;=0,W1169&lt;=0,S1169&lt;=0,V1169&lt;=0),0,ROUND((S1169/R1169)/(V1169/W1169),2)),0)</f>
        <v/>
      </c>
      <c r="Y1169" s="11">
        <f>IFERROR(IF(OR(S1169&lt;=0,V1169&lt;=0),0,ROUND(S1169/V1169,2)),0)</f>
        <v/>
      </c>
      <c r="Z1169" s="11">
        <f>IFERROR(J1169-M1169,0)</f>
        <v/>
      </c>
      <c r="AA1169" s="11">
        <f>IFERROR(ROUND(MAX(0,MIN(100,((AB1169*0.2)+(AC1169*0.15)+(AD1169*0.15)+(AE1169*0.1)+(AF1169*0.1)+(AG1169*0.15)+(MIN(Y1169/3,1)*100*0.1)+(AI1169*0.05))*((AH1169/100)*0.25+0.75))),0),0)</f>
        <v/>
      </c>
      <c r="AB1169" s="11">
        <f>ROUND(MAX(0,MIN(100,((M1169+10)/20)*100)),0)</f>
        <v/>
      </c>
      <c r="AC1169" s="11">
        <f>IFERROR(IF(D1169&lt;=0,0,ROUND(COUNTIFS($D$4:$D$3359,"&lt;="&amp;D1169,$D$4:$D$3359,"&gt;0")/COUNTIF($D$4:$D$3359,"&gt;0")*100,0)),0)</f>
        <v/>
      </c>
      <c r="AD1169" s="11">
        <f>IF(E1169&lt;=0,0,ROUND(MAX(0,MIN(100,(LOG10(1+E1169/1000000000)/LOG10(101))*100)),0))</f>
        <v/>
      </c>
      <c r="AE1169" s="11">
        <f>IF(O1169=N1169,50,ROUND(MAX(0,MIN(100,((H1169-N1169)/(O1169-N1169))*100)),0))</f>
        <v/>
      </c>
      <c r="AF1169" s="11">
        <f>ROUND(MAX(0,MIN(100,50+((H1169-K1169)/K1169)*1000)),0)</f>
        <v/>
      </c>
      <c r="AG1169" s="11">
        <f>IFERROR(ROUND(MAX(0,MIN(100,50+25*LN(MAX(0.01,X1169)))),0),25)</f>
        <v/>
      </c>
      <c r="AH1169" s="11">
        <f>ROUND(IF(M1169&lt;=-30,0,IF(M1169&lt;=-20,20,IF(M1169&lt;=-10,50,100))),0)</f>
        <v/>
      </c>
      <c r="AI1169" s="11">
        <f>ROUND(MAX(0,MIN(100,50+(Z1169*10))),0)</f>
        <v/>
      </c>
      <c r="AJ1169" s="11">
        <f>IFERROR(IF(--AA1169&gt;=80,"خرید قوی",IF(--AA1169&gt;=70,"خرید مشروط",IF(--AA1169&gt;=60,"مراقبت",IF(--AA1169&gt;=45,"ضعیف","عدم ورود")))),"")</f>
        <v/>
      </c>
    </row>
    <row r="1170">
      <c r="A1170" s="12">
        <f>'دیده بان بازار'!A1173</f>
        <v/>
      </c>
      <c r="B1170" s="13">
        <f>'دیده بان بازار'!B1173</f>
        <v/>
      </c>
      <c r="C1170" s="13">
        <f>'دیده بان بازار'!C1173</f>
        <v/>
      </c>
      <c r="D1170" s="13">
        <f>'دیده بان بازار'!D1173</f>
        <v/>
      </c>
      <c r="E1170" s="14">
        <f>'دیده بان بازار'!E1173</f>
        <v/>
      </c>
      <c r="F1170" s="13">
        <f>'دیده بان بازار'!F1173</f>
        <v/>
      </c>
      <c r="G1170" s="13">
        <f>'دیده بان بازار'!G1173</f>
        <v/>
      </c>
      <c r="H1170" s="13">
        <f>'دیده بان بازار'!H1173</f>
        <v/>
      </c>
      <c r="I1170" s="13">
        <f>'دیده بان بازار'!I1173</f>
        <v/>
      </c>
      <c r="J1170" s="13">
        <f>'دیده بان بازار'!J1173</f>
        <v/>
      </c>
      <c r="K1170" s="13">
        <f>'دیده بان بازار'!K1173</f>
        <v/>
      </c>
      <c r="L1170" s="13">
        <f>'دیده بان بازار'!L1173</f>
        <v/>
      </c>
      <c r="M1170" s="13">
        <f>'دیده بان بازار'!M1173</f>
        <v/>
      </c>
      <c r="N1170" s="13">
        <f>'دیده بان بازار'!N1173</f>
        <v/>
      </c>
      <c r="O1170" s="13">
        <f>'دیده بان بازار'!O1173</f>
        <v/>
      </c>
      <c r="P1170" s="13">
        <f>'دیده بان بازار'!P1173</f>
        <v/>
      </c>
      <c r="Q1170" s="13">
        <f>'دیده بان بازار'!Q1173</f>
        <v/>
      </c>
      <c r="R1170" s="13">
        <f>'دیده بان بازار'!R1173</f>
        <v/>
      </c>
      <c r="S1170" s="13">
        <f>'دیده بان بازار'!S1173</f>
        <v/>
      </c>
      <c r="T1170" s="13">
        <f>'دیده بان بازار'!T1173</f>
        <v/>
      </c>
      <c r="U1170" s="13">
        <f>'دیده بان بازار'!U1173</f>
        <v/>
      </c>
      <c r="V1170" s="13">
        <f>'دیده بان بازار'!V1173</f>
        <v/>
      </c>
      <c r="W1170" s="6">
        <f>'دیده بان بازار'!W1173</f>
        <v/>
      </c>
      <c r="X1170" s="11">
        <f>IFERROR(IF(OR(R1170&lt;=0,W1170&lt;=0,S1170&lt;=0,V1170&lt;=0),0,ROUND((S1170/R1170)/(V1170/W1170),2)),0)</f>
        <v/>
      </c>
      <c r="Y1170" s="11">
        <f>IFERROR(IF(OR(S1170&lt;=0,V1170&lt;=0),0,ROUND(S1170/V1170,2)),0)</f>
        <v/>
      </c>
      <c r="Z1170" s="11">
        <f>IFERROR(J1170-M1170,0)</f>
        <v/>
      </c>
      <c r="AA1170" s="11">
        <f>IFERROR(ROUND(MAX(0,MIN(100,((AB1170*0.2)+(AC1170*0.15)+(AD1170*0.15)+(AE1170*0.1)+(AF1170*0.1)+(AG1170*0.15)+(MIN(Y1170/3,1)*100*0.1)+(AI1170*0.05))*((AH1170/100)*0.25+0.75))),0),0)</f>
        <v/>
      </c>
      <c r="AB1170" s="11">
        <f>ROUND(MAX(0,MIN(100,((M1170+10)/20)*100)),0)</f>
        <v/>
      </c>
      <c r="AC1170" s="11">
        <f>IFERROR(IF(D1170&lt;=0,0,ROUND(COUNTIFS($D$4:$D$3359,"&lt;="&amp;D1170,$D$4:$D$3359,"&gt;0")/COUNTIF($D$4:$D$3359,"&gt;0")*100,0)),0)</f>
        <v/>
      </c>
      <c r="AD1170" s="11">
        <f>IF(E1170&lt;=0,0,ROUND(MAX(0,MIN(100,(LOG10(1+E1170/1000000000)/LOG10(101))*100)),0))</f>
        <v/>
      </c>
      <c r="AE1170" s="11">
        <f>IF(O1170=N1170,50,ROUND(MAX(0,MIN(100,((H1170-N1170)/(O1170-N1170))*100)),0))</f>
        <v/>
      </c>
      <c r="AF1170" s="11">
        <f>ROUND(MAX(0,MIN(100,50+((H1170-K1170)/K1170)*1000)),0)</f>
        <v/>
      </c>
      <c r="AG1170" s="11">
        <f>IFERROR(ROUND(MAX(0,MIN(100,50+25*LN(MAX(0.01,X1170)))),0),25)</f>
        <v/>
      </c>
      <c r="AH1170" s="11">
        <f>ROUND(IF(M1170&lt;=-30,0,IF(M1170&lt;=-20,20,IF(M1170&lt;=-10,50,100))),0)</f>
        <v/>
      </c>
      <c r="AI1170" s="11">
        <f>ROUND(MAX(0,MIN(100,50+(Z1170*10))),0)</f>
        <v/>
      </c>
      <c r="AJ1170" s="11">
        <f>IFERROR(IF(--AA1170&gt;=80,"خرید قوی",IF(--AA1170&gt;=70,"خرید مشروط",IF(--AA1170&gt;=60,"مراقبت",IF(--AA1170&gt;=45,"ضعیف","عدم ورود")))),"")</f>
        <v/>
      </c>
    </row>
    <row r="1171">
      <c r="A1171" s="15">
        <f>'دیده بان بازار'!A1174</f>
        <v/>
      </c>
      <c r="B1171" s="16">
        <f>'دیده بان بازار'!B1174</f>
        <v/>
      </c>
      <c r="C1171" s="16">
        <f>'دیده بان بازار'!C1174</f>
        <v/>
      </c>
      <c r="D1171" s="16">
        <f>'دیده بان بازار'!D1174</f>
        <v/>
      </c>
      <c r="E1171" s="17">
        <f>'دیده بان بازار'!E1174</f>
        <v/>
      </c>
      <c r="F1171" s="16">
        <f>'دیده بان بازار'!F1174</f>
        <v/>
      </c>
      <c r="G1171" s="16">
        <f>'دیده بان بازار'!G1174</f>
        <v/>
      </c>
      <c r="H1171" s="16">
        <f>'دیده بان بازار'!H1174</f>
        <v/>
      </c>
      <c r="I1171" s="16">
        <f>'دیده بان بازار'!I1174</f>
        <v/>
      </c>
      <c r="J1171" s="16">
        <f>'دیده بان بازار'!J1174</f>
        <v/>
      </c>
      <c r="K1171" s="16">
        <f>'دیده بان بازار'!K1174</f>
        <v/>
      </c>
      <c r="L1171" s="16">
        <f>'دیده بان بازار'!L1174</f>
        <v/>
      </c>
      <c r="M1171" s="16">
        <f>'دیده بان بازار'!M1174</f>
        <v/>
      </c>
      <c r="N1171" s="16">
        <f>'دیده بان بازار'!N1174</f>
        <v/>
      </c>
      <c r="O1171" s="16">
        <f>'دیده بان بازار'!O1174</f>
        <v/>
      </c>
      <c r="P1171" s="16">
        <f>'دیده بان بازار'!P1174</f>
        <v/>
      </c>
      <c r="Q1171" s="16">
        <f>'دیده بان بازار'!Q1174</f>
        <v/>
      </c>
      <c r="R1171" s="16">
        <f>'دیده بان بازار'!R1174</f>
        <v/>
      </c>
      <c r="S1171" s="16">
        <f>'دیده بان بازار'!S1174</f>
        <v/>
      </c>
      <c r="T1171" s="16">
        <f>'دیده بان بازار'!T1174</f>
        <v/>
      </c>
      <c r="U1171" s="16">
        <f>'دیده بان بازار'!U1174</f>
        <v/>
      </c>
      <c r="V1171" s="16">
        <f>'دیده بان بازار'!V1174</f>
        <v/>
      </c>
      <c r="W1171" s="7">
        <f>'دیده بان بازار'!W1174</f>
        <v/>
      </c>
      <c r="X1171" s="11">
        <f>IFERROR(IF(OR(R1171&lt;=0,W1171&lt;=0,S1171&lt;=0,V1171&lt;=0),0,ROUND((S1171/R1171)/(V1171/W1171),2)),0)</f>
        <v/>
      </c>
      <c r="Y1171" s="11">
        <f>IFERROR(IF(OR(S1171&lt;=0,V1171&lt;=0),0,ROUND(S1171/V1171,2)),0)</f>
        <v/>
      </c>
      <c r="Z1171" s="11">
        <f>IFERROR(J1171-M1171,0)</f>
        <v/>
      </c>
      <c r="AA1171" s="11">
        <f>IFERROR(ROUND(MAX(0,MIN(100,((AB1171*0.2)+(AC1171*0.15)+(AD1171*0.15)+(AE1171*0.1)+(AF1171*0.1)+(AG1171*0.15)+(MIN(Y1171/3,1)*100*0.1)+(AI1171*0.05))*((AH1171/100)*0.25+0.75))),0),0)</f>
        <v/>
      </c>
      <c r="AB1171" s="11">
        <f>ROUND(MAX(0,MIN(100,((M1171+10)/20)*100)),0)</f>
        <v/>
      </c>
      <c r="AC1171" s="11">
        <f>IFERROR(IF(D1171&lt;=0,0,ROUND(COUNTIFS($D$4:$D$3359,"&lt;="&amp;D1171,$D$4:$D$3359,"&gt;0")/COUNTIF($D$4:$D$3359,"&gt;0")*100,0)),0)</f>
        <v/>
      </c>
      <c r="AD1171" s="11">
        <f>IF(E1171&lt;=0,0,ROUND(MAX(0,MIN(100,(LOG10(1+E1171/1000000000)/LOG10(101))*100)),0))</f>
        <v/>
      </c>
      <c r="AE1171" s="11">
        <f>IF(O1171=N1171,50,ROUND(MAX(0,MIN(100,((H1171-N1171)/(O1171-N1171))*100)),0))</f>
        <v/>
      </c>
      <c r="AF1171" s="11">
        <f>ROUND(MAX(0,MIN(100,50+((H1171-K1171)/K1171)*1000)),0)</f>
        <v/>
      </c>
      <c r="AG1171" s="11">
        <f>IFERROR(ROUND(MAX(0,MIN(100,50+25*LN(MAX(0.01,X1171)))),0),25)</f>
        <v/>
      </c>
      <c r="AH1171" s="11">
        <f>ROUND(IF(M1171&lt;=-30,0,IF(M1171&lt;=-20,20,IF(M1171&lt;=-10,50,100))),0)</f>
        <v/>
      </c>
      <c r="AI1171" s="11">
        <f>ROUND(MAX(0,MIN(100,50+(Z1171*10))),0)</f>
        <v/>
      </c>
      <c r="AJ1171" s="11">
        <f>IFERROR(IF(--AA1171&gt;=80,"خرید قوی",IF(--AA1171&gt;=70,"خرید مشروط",IF(--AA1171&gt;=60,"مراقبت",IF(--AA1171&gt;=45,"ضعیف","عدم ورود")))),"")</f>
        <v/>
      </c>
    </row>
    <row r="1172">
      <c r="A1172" s="15">
        <f>'دیده بان بازار'!A1175</f>
        <v/>
      </c>
      <c r="B1172" s="16">
        <f>'دیده بان بازار'!B1175</f>
        <v/>
      </c>
      <c r="C1172" s="16">
        <f>'دیده بان بازار'!C1175</f>
        <v/>
      </c>
      <c r="D1172" s="16">
        <f>'دیده بان بازار'!D1175</f>
        <v/>
      </c>
      <c r="E1172" s="17">
        <f>'دیده بان بازار'!E1175</f>
        <v/>
      </c>
      <c r="F1172" s="16">
        <f>'دیده بان بازار'!F1175</f>
        <v/>
      </c>
      <c r="G1172" s="16">
        <f>'دیده بان بازار'!G1175</f>
        <v/>
      </c>
      <c r="H1172" s="16">
        <f>'دیده بان بازار'!H1175</f>
        <v/>
      </c>
      <c r="I1172" s="16">
        <f>'دیده بان بازار'!I1175</f>
        <v/>
      </c>
      <c r="J1172" s="16">
        <f>'دیده بان بازار'!J1175</f>
        <v/>
      </c>
      <c r="K1172" s="16">
        <f>'دیده بان بازار'!K1175</f>
        <v/>
      </c>
      <c r="L1172" s="16">
        <f>'دیده بان بازار'!L1175</f>
        <v/>
      </c>
      <c r="M1172" s="16">
        <f>'دیده بان بازار'!M1175</f>
        <v/>
      </c>
      <c r="N1172" s="16">
        <f>'دیده بان بازار'!N1175</f>
        <v/>
      </c>
      <c r="O1172" s="16">
        <f>'دیده بان بازار'!O1175</f>
        <v/>
      </c>
      <c r="P1172" s="16">
        <f>'دیده بان بازار'!P1175</f>
        <v/>
      </c>
      <c r="Q1172" s="16">
        <f>'دیده بان بازار'!Q1175</f>
        <v/>
      </c>
      <c r="R1172" s="16">
        <f>'دیده بان بازار'!R1175</f>
        <v/>
      </c>
      <c r="S1172" s="16">
        <f>'دیده بان بازار'!S1175</f>
        <v/>
      </c>
      <c r="T1172" s="16">
        <f>'دیده بان بازار'!T1175</f>
        <v/>
      </c>
      <c r="U1172" s="16">
        <f>'دیده بان بازار'!U1175</f>
        <v/>
      </c>
      <c r="V1172" s="16">
        <f>'دیده بان بازار'!V1175</f>
        <v/>
      </c>
      <c r="W1172" s="7">
        <f>'دیده بان بازار'!W1175</f>
        <v/>
      </c>
      <c r="X1172" s="11">
        <f>IFERROR(IF(OR(R1172&lt;=0,W1172&lt;=0,S1172&lt;=0,V1172&lt;=0),0,ROUND((S1172/R1172)/(V1172/W1172),2)),0)</f>
        <v/>
      </c>
      <c r="Y1172" s="11">
        <f>IFERROR(IF(OR(S1172&lt;=0,V1172&lt;=0),0,ROUND(S1172/V1172,2)),0)</f>
        <v/>
      </c>
      <c r="Z1172" s="11">
        <f>IFERROR(J1172-M1172,0)</f>
        <v/>
      </c>
      <c r="AA1172" s="11">
        <f>IFERROR(ROUND(MAX(0,MIN(100,((AB1172*0.2)+(AC1172*0.15)+(AD1172*0.15)+(AE1172*0.1)+(AF1172*0.1)+(AG1172*0.15)+(MIN(Y1172/3,1)*100*0.1)+(AI1172*0.05))*((AH1172/100)*0.25+0.75))),0),0)</f>
        <v/>
      </c>
      <c r="AB1172" s="11">
        <f>ROUND(MAX(0,MIN(100,((M1172+10)/20)*100)),0)</f>
        <v/>
      </c>
      <c r="AC1172" s="11">
        <f>IFERROR(IF(D1172&lt;=0,0,ROUND(COUNTIFS($D$4:$D$3359,"&lt;="&amp;D1172,$D$4:$D$3359,"&gt;0")/COUNTIF($D$4:$D$3359,"&gt;0")*100,0)),0)</f>
        <v/>
      </c>
      <c r="AD1172" s="11">
        <f>IF(E1172&lt;=0,0,ROUND(MAX(0,MIN(100,(LOG10(1+E1172/1000000000)/LOG10(101))*100)),0))</f>
        <v/>
      </c>
      <c r="AE1172" s="11">
        <f>IF(O1172=N1172,50,ROUND(MAX(0,MIN(100,((H1172-N1172)/(O1172-N1172))*100)),0))</f>
        <v/>
      </c>
      <c r="AF1172" s="11">
        <f>ROUND(MAX(0,MIN(100,50+((H1172-K1172)/K1172)*1000)),0)</f>
        <v/>
      </c>
      <c r="AG1172" s="11">
        <f>IFERROR(ROUND(MAX(0,MIN(100,50+25*LN(MAX(0.01,X1172)))),0),25)</f>
        <v/>
      </c>
      <c r="AH1172" s="11">
        <f>ROUND(IF(M1172&lt;=-30,0,IF(M1172&lt;=-20,20,IF(M1172&lt;=-10,50,100))),0)</f>
        <v/>
      </c>
      <c r="AI1172" s="11">
        <f>ROUND(MAX(0,MIN(100,50+(Z1172*10))),0)</f>
        <v/>
      </c>
      <c r="AJ1172" s="11">
        <f>IFERROR(IF(--AA1172&gt;=80,"خرید قوی",IF(--AA1172&gt;=70,"خرید مشروط",IF(--AA1172&gt;=60,"مراقبت",IF(--AA1172&gt;=45,"ضعیف","عدم ورود")))),"")</f>
        <v/>
      </c>
    </row>
    <row r="1173">
      <c r="A1173" s="12">
        <f>'دیده بان بازار'!A1176</f>
        <v/>
      </c>
      <c r="B1173" s="13">
        <f>'دیده بان بازار'!B1176</f>
        <v/>
      </c>
      <c r="C1173" s="13">
        <f>'دیده بان بازار'!C1176</f>
        <v/>
      </c>
      <c r="D1173" s="13">
        <f>'دیده بان بازار'!D1176</f>
        <v/>
      </c>
      <c r="E1173" s="14">
        <f>'دیده بان بازار'!E1176</f>
        <v/>
      </c>
      <c r="F1173" s="13">
        <f>'دیده بان بازار'!F1176</f>
        <v/>
      </c>
      <c r="G1173" s="13">
        <f>'دیده بان بازار'!G1176</f>
        <v/>
      </c>
      <c r="H1173" s="13">
        <f>'دیده بان بازار'!H1176</f>
        <v/>
      </c>
      <c r="I1173" s="13">
        <f>'دیده بان بازار'!I1176</f>
        <v/>
      </c>
      <c r="J1173" s="13">
        <f>'دیده بان بازار'!J1176</f>
        <v/>
      </c>
      <c r="K1173" s="13">
        <f>'دیده بان بازار'!K1176</f>
        <v/>
      </c>
      <c r="L1173" s="13">
        <f>'دیده بان بازار'!L1176</f>
        <v/>
      </c>
      <c r="M1173" s="13">
        <f>'دیده بان بازار'!M1176</f>
        <v/>
      </c>
      <c r="N1173" s="13">
        <f>'دیده بان بازار'!N1176</f>
        <v/>
      </c>
      <c r="O1173" s="13">
        <f>'دیده بان بازار'!O1176</f>
        <v/>
      </c>
      <c r="P1173" s="13">
        <f>'دیده بان بازار'!P1176</f>
        <v/>
      </c>
      <c r="Q1173" s="13">
        <f>'دیده بان بازار'!Q1176</f>
        <v/>
      </c>
      <c r="R1173" s="13">
        <f>'دیده بان بازار'!R1176</f>
        <v/>
      </c>
      <c r="S1173" s="13">
        <f>'دیده بان بازار'!S1176</f>
        <v/>
      </c>
      <c r="T1173" s="13">
        <f>'دیده بان بازار'!T1176</f>
        <v/>
      </c>
      <c r="U1173" s="13">
        <f>'دیده بان بازار'!U1176</f>
        <v/>
      </c>
      <c r="V1173" s="13">
        <f>'دیده بان بازار'!V1176</f>
        <v/>
      </c>
      <c r="W1173" s="6">
        <f>'دیده بان بازار'!W1176</f>
        <v/>
      </c>
      <c r="X1173" s="11">
        <f>IFERROR(IF(OR(R1173&lt;=0,W1173&lt;=0,S1173&lt;=0,V1173&lt;=0),0,ROUND((S1173/R1173)/(V1173/W1173),2)),0)</f>
        <v/>
      </c>
      <c r="Y1173" s="11">
        <f>IFERROR(IF(OR(S1173&lt;=0,V1173&lt;=0),0,ROUND(S1173/V1173,2)),0)</f>
        <v/>
      </c>
      <c r="Z1173" s="11">
        <f>IFERROR(J1173-M1173,0)</f>
        <v/>
      </c>
      <c r="AA1173" s="11">
        <f>IFERROR(ROUND(MAX(0,MIN(100,((AB1173*0.2)+(AC1173*0.15)+(AD1173*0.15)+(AE1173*0.1)+(AF1173*0.1)+(AG1173*0.15)+(MIN(Y1173/3,1)*100*0.1)+(AI1173*0.05))*((AH1173/100)*0.25+0.75))),0),0)</f>
        <v/>
      </c>
      <c r="AB1173" s="11">
        <f>ROUND(MAX(0,MIN(100,((M1173+10)/20)*100)),0)</f>
        <v/>
      </c>
      <c r="AC1173" s="11">
        <f>IFERROR(IF(D1173&lt;=0,0,ROUND(COUNTIFS($D$4:$D$3359,"&lt;="&amp;D1173,$D$4:$D$3359,"&gt;0")/COUNTIF($D$4:$D$3359,"&gt;0")*100,0)),0)</f>
        <v/>
      </c>
      <c r="AD1173" s="11">
        <f>IF(E1173&lt;=0,0,ROUND(MAX(0,MIN(100,(LOG10(1+E1173/1000000000)/LOG10(101))*100)),0))</f>
        <v/>
      </c>
      <c r="AE1173" s="11">
        <f>IF(O1173=N1173,50,ROUND(MAX(0,MIN(100,((H1173-N1173)/(O1173-N1173))*100)),0))</f>
        <v/>
      </c>
      <c r="AF1173" s="11">
        <f>ROUND(MAX(0,MIN(100,50+((H1173-K1173)/K1173)*1000)),0)</f>
        <v/>
      </c>
      <c r="AG1173" s="11">
        <f>IFERROR(ROUND(MAX(0,MIN(100,50+25*LN(MAX(0.01,X1173)))),0),25)</f>
        <v/>
      </c>
      <c r="AH1173" s="11">
        <f>ROUND(IF(M1173&lt;=-30,0,IF(M1173&lt;=-20,20,IF(M1173&lt;=-10,50,100))),0)</f>
        <v/>
      </c>
      <c r="AI1173" s="11">
        <f>ROUND(MAX(0,MIN(100,50+(Z1173*10))),0)</f>
        <v/>
      </c>
      <c r="AJ1173" s="11">
        <f>IFERROR(IF(--AA1173&gt;=80,"خرید قوی",IF(--AA1173&gt;=70,"خرید مشروط",IF(--AA1173&gt;=60,"مراقبت",IF(--AA1173&gt;=45,"ضعیف","عدم ورود")))),"")</f>
        <v/>
      </c>
    </row>
    <row r="1174">
      <c r="A1174" s="15">
        <f>'دیده بان بازار'!A1177</f>
        <v/>
      </c>
      <c r="B1174" s="16">
        <f>'دیده بان بازار'!B1177</f>
        <v/>
      </c>
      <c r="C1174" s="16">
        <f>'دیده بان بازار'!C1177</f>
        <v/>
      </c>
      <c r="D1174" s="16">
        <f>'دیده بان بازار'!D1177</f>
        <v/>
      </c>
      <c r="E1174" s="17">
        <f>'دیده بان بازار'!E1177</f>
        <v/>
      </c>
      <c r="F1174" s="16">
        <f>'دیده بان بازار'!F1177</f>
        <v/>
      </c>
      <c r="G1174" s="16">
        <f>'دیده بان بازار'!G1177</f>
        <v/>
      </c>
      <c r="H1174" s="16">
        <f>'دیده بان بازار'!H1177</f>
        <v/>
      </c>
      <c r="I1174" s="16">
        <f>'دیده بان بازار'!I1177</f>
        <v/>
      </c>
      <c r="J1174" s="16">
        <f>'دیده بان بازار'!J1177</f>
        <v/>
      </c>
      <c r="K1174" s="16">
        <f>'دیده بان بازار'!K1177</f>
        <v/>
      </c>
      <c r="L1174" s="16">
        <f>'دیده بان بازار'!L1177</f>
        <v/>
      </c>
      <c r="M1174" s="16">
        <f>'دیده بان بازار'!M1177</f>
        <v/>
      </c>
      <c r="N1174" s="16">
        <f>'دیده بان بازار'!N1177</f>
        <v/>
      </c>
      <c r="O1174" s="16">
        <f>'دیده بان بازار'!O1177</f>
        <v/>
      </c>
      <c r="P1174" s="16">
        <f>'دیده بان بازار'!P1177</f>
        <v/>
      </c>
      <c r="Q1174" s="16">
        <f>'دیده بان بازار'!Q1177</f>
        <v/>
      </c>
      <c r="R1174" s="16">
        <f>'دیده بان بازار'!R1177</f>
        <v/>
      </c>
      <c r="S1174" s="16">
        <f>'دیده بان بازار'!S1177</f>
        <v/>
      </c>
      <c r="T1174" s="16">
        <f>'دیده بان بازار'!T1177</f>
        <v/>
      </c>
      <c r="U1174" s="16">
        <f>'دیده بان بازار'!U1177</f>
        <v/>
      </c>
      <c r="V1174" s="16">
        <f>'دیده بان بازار'!V1177</f>
        <v/>
      </c>
      <c r="W1174" s="7">
        <f>'دیده بان بازار'!W1177</f>
        <v/>
      </c>
      <c r="X1174" s="11">
        <f>IFERROR(IF(OR(R1174&lt;=0,W1174&lt;=0,S1174&lt;=0,V1174&lt;=0),0,ROUND((S1174/R1174)/(V1174/W1174),2)),0)</f>
        <v/>
      </c>
      <c r="Y1174" s="11">
        <f>IFERROR(IF(OR(S1174&lt;=0,V1174&lt;=0),0,ROUND(S1174/V1174,2)),0)</f>
        <v/>
      </c>
      <c r="Z1174" s="11">
        <f>IFERROR(J1174-M1174,0)</f>
        <v/>
      </c>
      <c r="AA1174" s="11">
        <f>IFERROR(ROUND(MAX(0,MIN(100,((AB1174*0.2)+(AC1174*0.15)+(AD1174*0.15)+(AE1174*0.1)+(AF1174*0.1)+(AG1174*0.15)+(MIN(Y1174/3,1)*100*0.1)+(AI1174*0.05))*((AH1174/100)*0.25+0.75))),0),0)</f>
        <v/>
      </c>
      <c r="AB1174" s="11">
        <f>ROUND(MAX(0,MIN(100,((M1174+10)/20)*100)),0)</f>
        <v/>
      </c>
      <c r="AC1174" s="11">
        <f>IFERROR(IF(D1174&lt;=0,0,ROUND(COUNTIFS($D$4:$D$3359,"&lt;="&amp;D1174,$D$4:$D$3359,"&gt;0")/COUNTIF($D$4:$D$3359,"&gt;0")*100,0)),0)</f>
        <v/>
      </c>
      <c r="AD1174" s="11">
        <f>IF(E1174&lt;=0,0,ROUND(MAX(0,MIN(100,(LOG10(1+E1174/1000000000)/LOG10(101))*100)),0))</f>
        <v/>
      </c>
      <c r="AE1174" s="11">
        <f>IF(O1174=N1174,50,ROUND(MAX(0,MIN(100,((H1174-N1174)/(O1174-N1174))*100)),0))</f>
        <v/>
      </c>
      <c r="AF1174" s="11">
        <f>ROUND(MAX(0,MIN(100,50+((H1174-K1174)/K1174)*1000)),0)</f>
        <v/>
      </c>
      <c r="AG1174" s="11">
        <f>IFERROR(ROUND(MAX(0,MIN(100,50+25*LN(MAX(0.01,X1174)))),0),25)</f>
        <v/>
      </c>
      <c r="AH1174" s="11">
        <f>ROUND(IF(M1174&lt;=-30,0,IF(M1174&lt;=-20,20,IF(M1174&lt;=-10,50,100))),0)</f>
        <v/>
      </c>
      <c r="AI1174" s="11">
        <f>ROUND(MAX(0,MIN(100,50+(Z1174*10))),0)</f>
        <v/>
      </c>
      <c r="AJ1174" s="11">
        <f>IFERROR(IF(--AA1174&gt;=80,"خرید قوی",IF(--AA1174&gt;=70,"خرید مشروط",IF(--AA1174&gt;=60,"مراقبت",IF(--AA1174&gt;=45,"ضعیف","عدم ورود")))),"")</f>
        <v/>
      </c>
    </row>
    <row r="1175">
      <c r="A1175" s="12">
        <f>'دیده بان بازار'!A1178</f>
        <v/>
      </c>
      <c r="B1175" s="13">
        <f>'دیده بان بازار'!B1178</f>
        <v/>
      </c>
      <c r="C1175" s="13">
        <f>'دیده بان بازار'!C1178</f>
        <v/>
      </c>
      <c r="D1175" s="13">
        <f>'دیده بان بازار'!D1178</f>
        <v/>
      </c>
      <c r="E1175" s="14">
        <f>'دیده بان بازار'!E1178</f>
        <v/>
      </c>
      <c r="F1175" s="13">
        <f>'دیده بان بازار'!F1178</f>
        <v/>
      </c>
      <c r="G1175" s="13">
        <f>'دیده بان بازار'!G1178</f>
        <v/>
      </c>
      <c r="H1175" s="13">
        <f>'دیده بان بازار'!H1178</f>
        <v/>
      </c>
      <c r="I1175" s="13">
        <f>'دیده بان بازار'!I1178</f>
        <v/>
      </c>
      <c r="J1175" s="13">
        <f>'دیده بان بازار'!J1178</f>
        <v/>
      </c>
      <c r="K1175" s="13">
        <f>'دیده بان بازار'!K1178</f>
        <v/>
      </c>
      <c r="L1175" s="13">
        <f>'دیده بان بازار'!L1178</f>
        <v/>
      </c>
      <c r="M1175" s="13">
        <f>'دیده بان بازار'!M1178</f>
        <v/>
      </c>
      <c r="N1175" s="13">
        <f>'دیده بان بازار'!N1178</f>
        <v/>
      </c>
      <c r="O1175" s="13">
        <f>'دیده بان بازار'!O1178</f>
        <v/>
      </c>
      <c r="P1175" s="13">
        <f>'دیده بان بازار'!P1178</f>
        <v/>
      </c>
      <c r="Q1175" s="13">
        <f>'دیده بان بازار'!Q1178</f>
        <v/>
      </c>
      <c r="R1175" s="13">
        <f>'دیده بان بازار'!R1178</f>
        <v/>
      </c>
      <c r="S1175" s="13">
        <f>'دیده بان بازار'!S1178</f>
        <v/>
      </c>
      <c r="T1175" s="13">
        <f>'دیده بان بازار'!T1178</f>
        <v/>
      </c>
      <c r="U1175" s="13">
        <f>'دیده بان بازار'!U1178</f>
        <v/>
      </c>
      <c r="V1175" s="13">
        <f>'دیده بان بازار'!V1178</f>
        <v/>
      </c>
      <c r="W1175" s="6">
        <f>'دیده بان بازار'!W1178</f>
        <v/>
      </c>
      <c r="X1175" s="11">
        <f>IFERROR(IF(OR(R1175&lt;=0,W1175&lt;=0,S1175&lt;=0,V1175&lt;=0),0,ROUND((S1175/R1175)/(V1175/W1175),2)),0)</f>
        <v/>
      </c>
      <c r="Y1175" s="11">
        <f>IFERROR(IF(OR(S1175&lt;=0,V1175&lt;=0),0,ROUND(S1175/V1175,2)),0)</f>
        <v/>
      </c>
      <c r="Z1175" s="11">
        <f>IFERROR(J1175-M1175,0)</f>
        <v/>
      </c>
      <c r="AA1175" s="11">
        <f>IFERROR(ROUND(MAX(0,MIN(100,((AB1175*0.2)+(AC1175*0.15)+(AD1175*0.15)+(AE1175*0.1)+(AF1175*0.1)+(AG1175*0.15)+(MIN(Y1175/3,1)*100*0.1)+(AI1175*0.05))*((AH1175/100)*0.25+0.75))),0),0)</f>
        <v/>
      </c>
      <c r="AB1175" s="11">
        <f>ROUND(MAX(0,MIN(100,((M1175+10)/20)*100)),0)</f>
        <v/>
      </c>
      <c r="AC1175" s="11">
        <f>IFERROR(IF(D1175&lt;=0,0,ROUND(COUNTIFS($D$4:$D$3359,"&lt;="&amp;D1175,$D$4:$D$3359,"&gt;0")/COUNTIF($D$4:$D$3359,"&gt;0")*100,0)),0)</f>
        <v/>
      </c>
      <c r="AD1175" s="11">
        <f>IF(E1175&lt;=0,0,ROUND(MAX(0,MIN(100,(LOG10(1+E1175/1000000000)/LOG10(101))*100)),0))</f>
        <v/>
      </c>
      <c r="AE1175" s="11">
        <f>IF(O1175=N1175,50,ROUND(MAX(0,MIN(100,((H1175-N1175)/(O1175-N1175))*100)),0))</f>
        <v/>
      </c>
      <c r="AF1175" s="11">
        <f>ROUND(MAX(0,MIN(100,50+((H1175-K1175)/K1175)*1000)),0)</f>
        <v/>
      </c>
      <c r="AG1175" s="11">
        <f>IFERROR(ROUND(MAX(0,MIN(100,50+25*LN(MAX(0.01,X1175)))),0),25)</f>
        <v/>
      </c>
      <c r="AH1175" s="11">
        <f>ROUND(IF(M1175&lt;=-30,0,IF(M1175&lt;=-20,20,IF(M1175&lt;=-10,50,100))),0)</f>
        <v/>
      </c>
      <c r="AI1175" s="11">
        <f>ROUND(MAX(0,MIN(100,50+(Z1175*10))),0)</f>
        <v/>
      </c>
      <c r="AJ1175" s="11">
        <f>IFERROR(IF(--AA1175&gt;=80,"خرید قوی",IF(--AA1175&gt;=70,"خرید مشروط",IF(--AA1175&gt;=60,"مراقبت",IF(--AA1175&gt;=45,"ضعیف","عدم ورود")))),"")</f>
        <v/>
      </c>
    </row>
    <row r="1176">
      <c r="A1176" s="15">
        <f>'دیده بان بازار'!A1179</f>
        <v/>
      </c>
      <c r="B1176" s="16">
        <f>'دیده بان بازار'!B1179</f>
        <v/>
      </c>
      <c r="C1176" s="16">
        <f>'دیده بان بازار'!C1179</f>
        <v/>
      </c>
      <c r="D1176" s="16">
        <f>'دیده بان بازار'!D1179</f>
        <v/>
      </c>
      <c r="E1176" s="17">
        <f>'دیده بان بازار'!E1179</f>
        <v/>
      </c>
      <c r="F1176" s="16">
        <f>'دیده بان بازار'!F1179</f>
        <v/>
      </c>
      <c r="G1176" s="16">
        <f>'دیده بان بازار'!G1179</f>
        <v/>
      </c>
      <c r="H1176" s="16">
        <f>'دیده بان بازار'!H1179</f>
        <v/>
      </c>
      <c r="I1176" s="16">
        <f>'دیده بان بازار'!I1179</f>
        <v/>
      </c>
      <c r="J1176" s="16">
        <f>'دیده بان بازار'!J1179</f>
        <v/>
      </c>
      <c r="K1176" s="16">
        <f>'دیده بان بازار'!K1179</f>
        <v/>
      </c>
      <c r="L1176" s="16">
        <f>'دیده بان بازار'!L1179</f>
        <v/>
      </c>
      <c r="M1176" s="16">
        <f>'دیده بان بازار'!M1179</f>
        <v/>
      </c>
      <c r="N1176" s="16">
        <f>'دیده بان بازار'!N1179</f>
        <v/>
      </c>
      <c r="O1176" s="16">
        <f>'دیده بان بازار'!O1179</f>
        <v/>
      </c>
      <c r="P1176" s="16">
        <f>'دیده بان بازار'!P1179</f>
        <v/>
      </c>
      <c r="Q1176" s="16">
        <f>'دیده بان بازار'!Q1179</f>
        <v/>
      </c>
      <c r="R1176" s="16">
        <f>'دیده بان بازار'!R1179</f>
        <v/>
      </c>
      <c r="S1176" s="16">
        <f>'دیده بان بازار'!S1179</f>
        <v/>
      </c>
      <c r="T1176" s="16">
        <f>'دیده بان بازار'!T1179</f>
        <v/>
      </c>
      <c r="U1176" s="16">
        <f>'دیده بان بازار'!U1179</f>
        <v/>
      </c>
      <c r="V1176" s="16">
        <f>'دیده بان بازار'!V1179</f>
        <v/>
      </c>
      <c r="W1176" s="7">
        <f>'دیده بان بازار'!W1179</f>
        <v/>
      </c>
      <c r="X1176" s="11">
        <f>IFERROR(IF(OR(R1176&lt;=0,W1176&lt;=0,S1176&lt;=0,V1176&lt;=0),0,ROUND((S1176/R1176)/(V1176/W1176),2)),0)</f>
        <v/>
      </c>
      <c r="Y1176" s="11">
        <f>IFERROR(IF(OR(S1176&lt;=0,V1176&lt;=0),0,ROUND(S1176/V1176,2)),0)</f>
        <v/>
      </c>
      <c r="Z1176" s="11">
        <f>IFERROR(J1176-M1176,0)</f>
        <v/>
      </c>
      <c r="AA1176" s="11">
        <f>IFERROR(ROUND(MAX(0,MIN(100,((AB1176*0.2)+(AC1176*0.15)+(AD1176*0.15)+(AE1176*0.1)+(AF1176*0.1)+(AG1176*0.15)+(MIN(Y1176/3,1)*100*0.1)+(AI1176*0.05))*((AH1176/100)*0.25+0.75))),0),0)</f>
        <v/>
      </c>
      <c r="AB1176" s="11">
        <f>ROUND(MAX(0,MIN(100,((M1176+10)/20)*100)),0)</f>
        <v/>
      </c>
      <c r="AC1176" s="11">
        <f>IFERROR(IF(D1176&lt;=0,0,ROUND(COUNTIFS($D$4:$D$3359,"&lt;="&amp;D1176,$D$4:$D$3359,"&gt;0")/COUNTIF($D$4:$D$3359,"&gt;0")*100,0)),0)</f>
        <v/>
      </c>
      <c r="AD1176" s="11">
        <f>IF(E1176&lt;=0,0,ROUND(MAX(0,MIN(100,(LOG10(1+E1176/1000000000)/LOG10(101))*100)),0))</f>
        <v/>
      </c>
      <c r="AE1176" s="11">
        <f>IF(O1176=N1176,50,ROUND(MAX(0,MIN(100,((H1176-N1176)/(O1176-N1176))*100)),0))</f>
        <v/>
      </c>
      <c r="AF1176" s="11">
        <f>ROUND(MAX(0,MIN(100,50+((H1176-K1176)/K1176)*1000)),0)</f>
        <v/>
      </c>
      <c r="AG1176" s="11">
        <f>IFERROR(ROUND(MAX(0,MIN(100,50+25*LN(MAX(0.01,X1176)))),0),25)</f>
        <v/>
      </c>
      <c r="AH1176" s="11">
        <f>ROUND(IF(M1176&lt;=-30,0,IF(M1176&lt;=-20,20,IF(M1176&lt;=-10,50,100))),0)</f>
        <v/>
      </c>
      <c r="AI1176" s="11">
        <f>ROUND(MAX(0,MIN(100,50+(Z1176*10))),0)</f>
        <v/>
      </c>
      <c r="AJ1176" s="11">
        <f>IFERROR(IF(--AA1176&gt;=80,"خرید قوی",IF(--AA1176&gt;=70,"خرید مشروط",IF(--AA1176&gt;=60,"مراقبت",IF(--AA1176&gt;=45,"ضعیف","عدم ورود")))),"")</f>
        <v/>
      </c>
    </row>
    <row r="1177">
      <c r="A1177" s="12">
        <f>'دیده بان بازار'!A1180</f>
        <v/>
      </c>
      <c r="B1177" s="13">
        <f>'دیده بان بازار'!B1180</f>
        <v/>
      </c>
      <c r="C1177" s="13">
        <f>'دیده بان بازار'!C1180</f>
        <v/>
      </c>
      <c r="D1177" s="13">
        <f>'دیده بان بازار'!D1180</f>
        <v/>
      </c>
      <c r="E1177" s="14">
        <f>'دیده بان بازار'!E1180</f>
        <v/>
      </c>
      <c r="F1177" s="13">
        <f>'دیده بان بازار'!F1180</f>
        <v/>
      </c>
      <c r="G1177" s="13">
        <f>'دیده بان بازار'!G1180</f>
        <v/>
      </c>
      <c r="H1177" s="13">
        <f>'دیده بان بازار'!H1180</f>
        <v/>
      </c>
      <c r="I1177" s="13">
        <f>'دیده بان بازار'!I1180</f>
        <v/>
      </c>
      <c r="J1177" s="13">
        <f>'دیده بان بازار'!J1180</f>
        <v/>
      </c>
      <c r="K1177" s="13">
        <f>'دیده بان بازار'!K1180</f>
        <v/>
      </c>
      <c r="L1177" s="13">
        <f>'دیده بان بازار'!L1180</f>
        <v/>
      </c>
      <c r="M1177" s="13">
        <f>'دیده بان بازار'!M1180</f>
        <v/>
      </c>
      <c r="N1177" s="13">
        <f>'دیده بان بازار'!N1180</f>
        <v/>
      </c>
      <c r="O1177" s="13">
        <f>'دیده بان بازار'!O1180</f>
        <v/>
      </c>
      <c r="P1177" s="13">
        <f>'دیده بان بازار'!P1180</f>
        <v/>
      </c>
      <c r="Q1177" s="13">
        <f>'دیده بان بازار'!Q1180</f>
        <v/>
      </c>
      <c r="R1177" s="13">
        <f>'دیده بان بازار'!R1180</f>
        <v/>
      </c>
      <c r="S1177" s="13">
        <f>'دیده بان بازار'!S1180</f>
        <v/>
      </c>
      <c r="T1177" s="13">
        <f>'دیده بان بازار'!T1180</f>
        <v/>
      </c>
      <c r="U1177" s="13">
        <f>'دیده بان بازار'!U1180</f>
        <v/>
      </c>
      <c r="V1177" s="13">
        <f>'دیده بان بازار'!V1180</f>
        <v/>
      </c>
      <c r="W1177" s="6">
        <f>'دیده بان بازار'!W1180</f>
        <v/>
      </c>
      <c r="X1177" s="11">
        <f>IFERROR(IF(OR(R1177&lt;=0,W1177&lt;=0,S1177&lt;=0,V1177&lt;=0),0,ROUND((S1177/R1177)/(V1177/W1177),2)),0)</f>
        <v/>
      </c>
      <c r="Y1177" s="11">
        <f>IFERROR(IF(OR(S1177&lt;=0,V1177&lt;=0),0,ROUND(S1177/V1177,2)),0)</f>
        <v/>
      </c>
      <c r="Z1177" s="11">
        <f>IFERROR(J1177-M1177,0)</f>
        <v/>
      </c>
      <c r="AA1177" s="11">
        <f>IFERROR(ROUND(MAX(0,MIN(100,((AB1177*0.2)+(AC1177*0.15)+(AD1177*0.15)+(AE1177*0.1)+(AF1177*0.1)+(AG1177*0.15)+(MIN(Y1177/3,1)*100*0.1)+(AI1177*0.05))*((AH1177/100)*0.25+0.75))),0),0)</f>
        <v/>
      </c>
      <c r="AB1177" s="11">
        <f>ROUND(MAX(0,MIN(100,((M1177+10)/20)*100)),0)</f>
        <v/>
      </c>
      <c r="AC1177" s="11">
        <f>IFERROR(IF(D1177&lt;=0,0,ROUND(COUNTIFS($D$4:$D$3359,"&lt;="&amp;D1177,$D$4:$D$3359,"&gt;0")/COUNTIF($D$4:$D$3359,"&gt;0")*100,0)),0)</f>
        <v/>
      </c>
      <c r="AD1177" s="11">
        <f>IF(E1177&lt;=0,0,ROUND(MAX(0,MIN(100,(LOG10(1+E1177/1000000000)/LOG10(101))*100)),0))</f>
        <v/>
      </c>
      <c r="AE1177" s="11">
        <f>IF(O1177=N1177,50,ROUND(MAX(0,MIN(100,((H1177-N1177)/(O1177-N1177))*100)),0))</f>
        <v/>
      </c>
      <c r="AF1177" s="11">
        <f>ROUND(MAX(0,MIN(100,50+((H1177-K1177)/K1177)*1000)),0)</f>
        <v/>
      </c>
      <c r="AG1177" s="11">
        <f>IFERROR(ROUND(MAX(0,MIN(100,50+25*LN(MAX(0.01,X1177)))),0),25)</f>
        <v/>
      </c>
      <c r="AH1177" s="11">
        <f>ROUND(IF(M1177&lt;=-30,0,IF(M1177&lt;=-20,20,IF(M1177&lt;=-10,50,100))),0)</f>
        <v/>
      </c>
      <c r="AI1177" s="11">
        <f>ROUND(MAX(0,MIN(100,50+(Z1177*10))),0)</f>
        <v/>
      </c>
      <c r="AJ1177" s="11">
        <f>IFERROR(IF(--AA1177&gt;=80,"خرید قوی",IF(--AA1177&gt;=70,"خرید مشروط",IF(--AA1177&gt;=60,"مراقبت",IF(--AA1177&gt;=45,"ضعیف","عدم ورود")))),"")</f>
        <v/>
      </c>
    </row>
    <row r="1178">
      <c r="A1178" s="15">
        <f>'دیده بان بازار'!A1181</f>
        <v/>
      </c>
      <c r="B1178" s="16">
        <f>'دیده بان بازار'!B1181</f>
        <v/>
      </c>
      <c r="C1178" s="16">
        <f>'دیده بان بازار'!C1181</f>
        <v/>
      </c>
      <c r="D1178" s="16">
        <f>'دیده بان بازار'!D1181</f>
        <v/>
      </c>
      <c r="E1178" s="17">
        <f>'دیده بان بازار'!E1181</f>
        <v/>
      </c>
      <c r="F1178" s="16">
        <f>'دیده بان بازار'!F1181</f>
        <v/>
      </c>
      <c r="G1178" s="16">
        <f>'دیده بان بازار'!G1181</f>
        <v/>
      </c>
      <c r="H1178" s="16">
        <f>'دیده بان بازار'!H1181</f>
        <v/>
      </c>
      <c r="I1178" s="16">
        <f>'دیده بان بازار'!I1181</f>
        <v/>
      </c>
      <c r="J1178" s="16">
        <f>'دیده بان بازار'!J1181</f>
        <v/>
      </c>
      <c r="K1178" s="16">
        <f>'دیده بان بازار'!K1181</f>
        <v/>
      </c>
      <c r="L1178" s="16">
        <f>'دیده بان بازار'!L1181</f>
        <v/>
      </c>
      <c r="M1178" s="16">
        <f>'دیده بان بازار'!M1181</f>
        <v/>
      </c>
      <c r="N1178" s="16">
        <f>'دیده بان بازار'!N1181</f>
        <v/>
      </c>
      <c r="O1178" s="16">
        <f>'دیده بان بازار'!O1181</f>
        <v/>
      </c>
      <c r="P1178" s="16">
        <f>'دیده بان بازار'!P1181</f>
        <v/>
      </c>
      <c r="Q1178" s="16">
        <f>'دیده بان بازار'!Q1181</f>
        <v/>
      </c>
      <c r="R1178" s="16">
        <f>'دیده بان بازار'!R1181</f>
        <v/>
      </c>
      <c r="S1178" s="16">
        <f>'دیده بان بازار'!S1181</f>
        <v/>
      </c>
      <c r="T1178" s="16">
        <f>'دیده بان بازار'!T1181</f>
        <v/>
      </c>
      <c r="U1178" s="16">
        <f>'دیده بان بازار'!U1181</f>
        <v/>
      </c>
      <c r="V1178" s="16">
        <f>'دیده بان بازار'!V1181</f>
        <v/>
      </c>
      <c r="W1178" s="7">
        <f>'دیده بان بازار'!W1181</f>
        <v/>
      </c>
      <c r="X1178" s="11">
        <f>IFERROR(IF(OR(R1178&lt;=0,W1178&lt;=0,S1178&lt;=0,V1178&lt;=0),0,ROUND((S1178/R1178)/(V1178/W1178),2)),0)</f>
        <v/>
      </c>
      <c r="Y1178" s="11">
        <f>IFERROR(IF(OR(S1178&lt;=0,V1178&lt;=0),0,ROUND(S1178/V1178,2)),0)</f>
        <v/>
      </c>
      <c r="Z1178" s="11">
        <f>IFERROR(J1178-M1178,0)</f>
        <v/>
      </c>
      <c r="AA1178" s="11">
        <f>IFERROR(ROUND(MAX(0,MIN(100,((AB1178*0.2)+(AC1178*0.15)+(AD1178*0.15)+(AE1178*0.1)+(AF1178*0.1)+(AG1178*0.15)+(MIN(Y1178/3,1)*100*0.1)+(AI1178*0.05))*((AH1178/100)*0.25+0.75))),0),0)</f>
        <v/>
      </c>
      <c r="AB1178" s="11">
        <f>ROUND(MAX(0,MIN(100,((M1178+10)/20)*100)),0)</f>
        <v/>
      </c>
      <c r="AC1178" s="11">
        <f>IFERROR(IF(D1178&lt;=0,0,ROUND(COUNTIFS($D$4:$D$3359,"&lt;="&amp;D1178,$D$4:$D$3359,"&gt;0")/COUNTIF($D$4:$D$3359,"&gt;0")*100,0)),0)</f>
        <v/>
      </c>
      <c r="AD1178" s="11">
        <f>IF(E1178&lt;=0,0,ROUND(MAX(0,MIN(100,(LOG10(1+E1178/1000000000)/LOG10(101))*100)),0))</f>
        <v/>
      </c>
      <c r="AE1178" s="11">
        <f>IF(O1178=N1178,50,ROUND(MAX(0,MIN(100,((H1178-N1178)/(O1178-N1178))*100)),0))</f>
        <v/>
      </c>
      <c r="AF1178" s="11">
        <f>ROUND(MAX(0,MIN(100,50+((H1178-K1178)/K1178)*1000)),0)</f>
        <v/>
      </c>
      <c r="AG1178" s="11">
        <f>IFERROR(ROUND(MAX(0,MIN(100,50+25*LN(MAX(0.01,X1178)))),0),25)</f>
        <v/>
      </c>
      <c r="AH1178" s="11">
        <f>ROUND(IF(M1178&lt;=-30,0,IF(M1178&lt;=-20,20,IF(M1178&lt;=-10,50,100))),0)</f>
        <v/>
      </c>
      <c r="AI1178" s="11">
        <f>ROUND(MAX(0,MIN(100,50+(Z1178*10))),0)</f>
        <v/>
      </c>
      <c r="AJ1178" s="11">
        <f>IFERROR(IF(--AA1178&gt;=80,"خرید قوی",IF(--AA1178&gt;=70,"خرید مشروط",IF(--AA1178&gt;=60,"مراقبت",IF(--AA1178&gt;=45,"ضعیف","عدم ورود")))),"")</f>
        <v/>
      </c>
    </row>
    <row r="1179">
      <c r="A1179" s="12">
        <f>'دیده بان بازار'!A1182</f>
        <v/>
      </c>
      <c r="B1179" s="13">
        <f>'دیده بان بازار'!B1182</f>
        <v/>
      </c>
      <c r="C1179" s="13">
        <f>'دیده بان بازار'!C1182</f>
        <v/>
      </c>
      <c r="D1179" s="13">
        <f>'دیده بان بازار'!D1182</f>
        <v/>
      </c>
      <c r="E1179" s="14">
        <f>'دیده بان بازار'!E1182</f>
        <v/>
      </c>
      <c r="F1179" s="13">
        <f>'دیده بان بازار'!F1182</f>
        <v/>
      </c>
      <c r="G1179" s="13">
        <f>'دیده بان بازار'!G1182</f>
        <v/>
      </c>
      <c r="H1179" s="13">
        <f>'دیده بان بازار'!H1182</f>
        <v/>
      </c>
      <c r="I1179" s="13">
        <f>'دیده بان بازار'!I1182</f>
        <v/>
      </c>
      <c r="J1179" s="13">
        <f>'دیده بان بازار'!J1182</f>
        <v/>
      </c>
      <c r="K1179" s="13">
        <f>'دیده بان بازار'!K1182</f>
        <v/>
      </c>
      <c r="L1179" s="13">
        <f>'دیده بان بازار'!L1182</f>
        <v/>
      </c>
      <c r="M1179" s="13">
        <f>'دیده بان بازار'!M1182</f>
        <v/>
      </c>
      <c r="N1179" s="13">
        <f>'دیده بان بازار'!N1182</f>
        <v/>
      </c>
      <c r="O1179" s="13">
        <f>'دیده بان بازار'!O1182</f>
        <v/>
      </c>
      <c r="P1179" s="13">
        <f>'دیده بان بازار'!P1182</f>
        <v/>
      </c>
      <c r="Q1179" s="13">
        <f>'دیده بان بازار'!Q1182</f>
        <v/>
      </c>
      <c r="R1179" s="13">
        <f>'دیده بان بازار'!R1182</f>
        <v/>
      </c>
      <c r="S1179" s="13">
        <f>'دیده بان بازار'!S1182</f>
        <v/>
      </c>
      <c r="T1179" s="13">
        <f>'دیده بان بازار'!T1182</f>
        <v/>
      </c>
      <c r="U1179" s="13">
        <f>'دیده بان بازار'!U1182</f>
        <v/>
      </c>
      <c r="V1179" s="13">
        <f>'دیده بان بازار'!V1182</f>
        <v/>
      </c>
      <c r="W1179" s="6">
        <f>'دیده بان بازار'!W1182</f>
        <v/>
      </c>
      <c r="X1179" s="11">
        <f>IFERROR(IF(OR(R1179&lt;=0,W1179&lt;=0,S1179&lt;=0,V1179&lt;=0),0,ROUND((S1179/R1179)/(V1179/W1179),2)),0)</f>
        <v/>
      </c>
      <c r="Y1179" s="11">
        <f>IFERROR(IF(OR(S1179&lt;=0,V1179&lt;=0),0,ROUND(S1179/V1179,2)),0)</f>
        <v/>
      </c>
      <c r="Z1179" s="11">
        <f>IFERROR(J1179-M1179,0)</f>
        <v/>
      </c>
      <c r="AA1179" s="11">
        <f>IFERROR(ROUND(MAX(0,MIN(100,((AB1179*0.2)+(AC1179*0.15)+(AD1179*0.15)+(AE1179*0.1)+(AF1179*0.1)+(AG1179*0.15)+(MIN(Y1179/3,1)*100*0.1)+(AI1179*0.05))*((AH1179/100)*0.25+0.75))),0),0)</f>
        <v/>
      </c>
      <c r="AB1179" s="11">
        <f>ROUND(MAX(0,MIN(100,((M1179+10)/20)*100)),0)</f>
        <v/>
      </c>
      <c r="AC1179" s="11">
        <f>IFERROR(IF(D1179&lt;=0,0,ROUND(COUNTIFS($D$4:$D$3359,"&lt;="&amp;D1179,$D$4:$D$3359,"&gt;0")/COUNTIF($D$4:$D$3359,"&gt;0")*100,0)),0)</f>
        <v/>
      </c>
      <c r="AD1179" s="11">
        <f>IF(E1179&lt;=0,0,ROUND(MAX(0,MIN(100,(LOG10(1+E1179/1000000000)/LOG10(101))*100)),0))</f>
        <v/>
      </c>
      <c r="AE1179" s="11">
        <f>IF(O1179=N1179,50,ROUND(MAX(0,MIN(100,((H1179-N1179)/(O1179-N1179))*100)),0))</f>
        <v/>
      </c>
      <c r="AF1179" s="11">
        <f>ROUND(MAX(0,MIN(100,50+((H1179-K1179)/K1179)*1000)),0)</f>
        <v/>
      </c>
      <c r="AG1179" s="11">
        <f>IFERROR(ROUND(MAX(0,MIN(100,50+25*LN(MAX(0.01,X1179)))),0),25)</f>
        <v/>
      </c>
      <c r="AH1179" s="11">
        <f>ROUND(IF(M1179&lt;=-30,0,IF(M1179&lt;=-20,20,IF(M1179&lt;=-10,50,100))),0)</f>
        <v/>
      </c>
      <c r="AI1179" s="11">
        <f>ROUND(MAX(0,MIN(100,50+(Z1179*10))),0)</f>
        <v/>
      </c>
      <c r="AJ1179" s="11">
        <f>IFERROR(IF(--AA1179&gt;=80,"خرید قوی",IF(--AA1179&gt;=70,"خرید مشروط",IF(--AA1179&gt;=60,"مراقبت",IF(--AA1179&gt;=45,"ضعیف","عدم ورود")))),"")</f>
        <v/>
      </c>
    </row>
    <row r="1180">
      <c r="A1180" s="15">
        <f>'دیده بان بازار'!A1183</f>
        <v/>
      </c>
      <c r="B1180" s="16">
        <f>'دیده بان بازار'!B1183</f>
        <v/>
      </c>
      <c r="C1180" s="16">
        <f>'دیده بان بازار'!C1183</f>
        <v/>
      </c>
      <c r="D1180" s="16">
        <f>'دیده بان بازار'!D1183</f>
        <v/>
      </c>
      <c r="E1180" s="17">
        <f>'دیده بان بازار'!E1183</f>
        <v/>
      </c>
      <c r="F1180" s="16">
        <f>'دیده بان بازار'!F1183</f>
        <v/>
      </c>
      <c r="G1180" s="16">
        <f>'دیده بان بازار'!G1183</f>
        <v/>
      </c>
      <c r="H1180" s="16">
        <f>'دیده بان بازار'!H1183</f>
        <v/>
      </c>
      <c r="I1180" s="16">
        <f>'دیده بان بازار'!I1183</f>
        <v/>
      </c>
      <c r="J1180" s="16">
        <f>'دیده بان بازار'!J1183</f>
        <v/>
      </c>
      <c r="K1180" s="16">
        <f>'دیده بان بازار'!K1183</f>
        <v/>
      </c>
      <c r="L1180" s="16">
        <f>'دیده بان بازار'!L1183</f>
        <v/>
      </c>
      <c r="M1180" s="16">
        <f>'دیده بان بازار'!M1183</f>
        <v/>
      </c>
      <c r="N1180" s="16">
        <f>'دیده بان بازار'!N1183</f>
        <v/>
      </c>
      <c r="O1180" s="16">
        <f>'دیده بان بازار'!O1183</f>
        <v/>
      </c>
      <c r="P1180" s="16">
        <f>'دیده بان بازار'!P1183</f>
        <v/>
      </c>
      <c r="Q1180" s="16">
        <f>'دیده بان بازار'!Q1183</f>
        <v/>
      </c>
      <c r="R1180" s="16">
        <f>'دیده بان بازار'!R1183</f>
        <v/>
      </c>
      <c r="S1180" s="16">
        <f>'دیده بان بازار'!S1183</f>
        <v/>
      </c>
      <c r="T1180" s="16">
        <f>'دیده بان بازار'!T1183</f>
        <v/>
      </c>
      <c r="U1180" s="16">
        <f>'دیده بان بازار'!U1183</f>
        <v/>
      </c>
      <c r="V1180" s="16">
        <f>'دیده بان بازار'!V1183</f>
        <v/>
      </c>
      <c r="W1180" s="7">
        <f>'دیده بان بازار'!W1183</f>
        <v/>
      </c>
      <c r="X1180" s="11">
        <f>IFERROR(IF(OR(R1180&lt;=0,W1180&lt;=0,S1180&lt;=0,V1180&lt;=0),0,ROUND((S1180/R1180)/(V1180/W1180),2)),0)</f>
        <v/>
      </c>
      <c r="Y1180" s="11">
        <f>IFERROR(IF(OR(S1180&lt;=0,V1180&lt;=0),0,ROUND(S1180/V1180,2)),0)</f>
        <v/>
      </c>
      <c r="Z1180" s="11">
        <f>IFERROR(J1180-M1180,0)</f>
        <v/>
      </c>
      <c r="AA1180" s="11">
        <f>IFERROR(ROUND(MAX(0,MIN(100,((AB1180*0.2)+(AC1180*0.15)+(AD1180*0.15)+(AE1180*0.1)+(AF1180*0.1)+(AG1180*0.15)+(MIN(Y1180/3,1)*100*0.1)+(AI1180*0.05))*((AH1180/100)*0.25+0.75))),0),0)</f>
        <v/>
      </c>
      <c r="AB1180" s="11">
        <f>ROUND(MAX(0,MIN(100,((M1180+10)/20)*100)),0)</f>
        <v/>
      </c>
      <c r="AC1180" s="11">
        <f>IFERROR(IF(D1180&lt;=0,0,ROUND(COUNTIFS($D$4:$D$3359,"&lt;="&amp;D1180,$D$4:$D$3359,"&gt;0")/COUNTIF($D$4:$D$3359,"&gt;0")*100,0)),0)</f>
        <v/>
      </c>
      <c r="AD1180" s="11">
        <f>IF(E1180&lt;=0,0,ROUND(MAX(0,MIN(100,(LOG10(1+E1180/1000000000)/LOG10(101))*100)),0))</f>
        <v/>
      </c>
      <c r="AE1180" s="11">
        <f>IF(O1180=N1180,50,ROUND(MAX(0,MIN(100,((H1180-N1180)/(O1180-N1180))*100)),0))</f>
        <v/>
      </c>
      <c r="AF1180" s="11">
        <f>ROUND(MAX(0,MIN(100,50+((H1180-K1180)/K1180)*1000)),0)</f>
        <v/>
      </c>
      <c r="AG1180" s="11">
        <f>IFERROR(ROUND(MAX(0,MIN(100,50+25*LN(MAX(0.01,X1180)))),0),25)</f>
        <v/>
      </c>
      <c r="AH1180" s="11">
        <f>ROUND(IF(M1180&lt;=-30,0,IF(M1180&lt;=-20,20,IF(M1180&lt;=-10,50,100))),0)</f>
        <v/>
      </c>
      <c r="AI1180" s="11">
        <f>ROUND(MAX(0,MIN(100,50+(Z1180*10))),0)</f>
        <v/>
      </c>
      <c r="AJ1180" s="11">
        <f>IFERROR(IF(--AA1180&gt;=80,"خرید قوی",IF(--AA1180&gt;=70,"خرید مشروط",IF(--AA1180&gt;=60,"مراقبت",IF(--AA1180&gt;=45,"ضعیف","عدم ورود")))),"")</f>
        <v/>
      </c>
    </row>
    <row r="1181">
      <c r="A1181" s="12">
        <f>'دیده بان بازار'!A1184</f>
        <v/>
      </c>
      <c r="B1181" s="13">
        <f>'دیده بان بازار'!B1184</f>
        <v/>
      </c>
      <c r="C1181" s="13">
        <f>'دیده بان بازار'!C1184</f>
        <v/>
      </c>
      <c r="D1181" s="13">
        <f>'دیده بان بازار'!D1184</f>
        <v/>
      </c>
      <c r="E1181" s="14">
        <f>'دیده بان بازار'!E1184</f>
        <v/>
      </c>
      <c r="F1181" s="13">
        <f>'دیده بان بازار'!F1184</f>
        <v/>
      </c>
      <c r="G1181" s="13">
        <f>'دیده بان بازار'!G1184</f>
        <v/>
      </c>
      <c r="H1181" s="13">
        <f>'دیده بان بازار'!H1184</f>
        <v/>
      </c>
      <c r="I1181" s="13">
        <f>'دیده بان بازار'!I1184</f>
        <v/>
      </c>
      <c r="J1181" s="13">
        <f>'دیده بان بازار'!J1184</f>
        <v/>
      </c>
      <c r="K1181" s="13">
        <f>'دیده بان بازار'!K1184</f>
        <v/>
      </c>
      <c r="L1181" s="13">
        <f>'دیده بان بازار'!L1184</f>
        <v/>
      </c>
      <c r="M1181" s="13">
        <f>'دیده بان بازار'!M1184</f>
        <v/>
      </c>
      <c r="N1181" s="13">
        <f>'دیده بان بازار'!N1184</f>
        <v/>
      </c>
      <c r="O1181" s="13">
        <f>'دیده بان بازار'!O1184</f>
        <v/>
      </c>
      <c r="P1181" s="13">
        <f>'دیده بان بازار'!P1184</f>
        <v/>
      </c>
      <c r="Q1181" s="13">
        <f>'دیده بان بازار'!Q1184</f>
        <v/>
      </c>
      <c r="R1181" s="13">
        <f>'دیده بان بازار'!R1184</f>
        <v/>
      </c>
      <c r="S1181" s="13">
        <f>'دیده بان بازار'!S1184</f>
        <v/>
      </c>
      <c r="T1181" s="13">
        <f>'دیده بان بازار'!T1184</f>
        <v/>
      </c>
      <c r="U1181" s="13">
        <f>'دیده بان بازار'!U1184</f>
        <v/>
      </c>
      <c r="V1181" s="13">
        <f>'دیده بان بازار'!V1184</f>
        <v/>
      </c>
      <c r="W1181" s="6">
        <f>'دیده بان بازار'!W1184</f>
        <v/>
      </c>
      <c r="X1181" s="11">
        <f>IFERROR(IF(OR(R1181&lt;=0,W1181&lt;=0,S1181&lt;=0,V1181&lt;=0),0,ROUND((S1181/R1181)/(V1181/W1181),2)),0)</f>
        <v/>
      </c>
      <c r="Y1181" s="11">
        <f>IFERROR(IF(OR(S1181&lt;=0,V1181&lt;=0),0,ROUND(S1181/V1181,2)),0)</f>
        <v/>
      </c>
      <c r="Z1181" s="11">
        <f>IFERROR(J1181-M1181,0)</f>
        <v/>
      </c>
      <c r="AA1181" s="11">
        <f>IFERROR(ROUND(MAX(0,MIN(100,((AB1181*0.2)+(AC1181*0.15)+(AD1181*0.15)+(AE1181*0.1)+(AF1181*0.1)+(AG1181*0.15)+(MIN(Y1181/3,1)*100*0.1)+(AI1181*0.05))*((AH1181/100)*0.25+0.75))),0),0)</f>
        <v/>
      </c>
      <c r="AB1181" s="11">
        <f>ROUND(MAX(0,MIN(100,((M1181+10)/20)*100)),0)</f>
        <v/>
      </c>
      <c r="AC1181" s="11">
        <f>IFERROR(IF(D1181&lt;=0,0,ROUND(COUNTIFS($D$4:$D$3359,"&lt;="&amp;D1181,$D$4:$D$3359,"&gt;0")/COUNTIF($D$4:$D$3359,"&gt;0")*100,0)),0)</f>
        <v/>
      </c>
      <c r="AD1181" s="11">
        <f>IF(E1181&lt;=0,0,ROUND(MAX(0,MIN(100,(LOG10(1+E1181/1000000000)/LOG10(101))*100)),0))</f>
        <v/>
      </c>
      <c r="AE1181" s="11">
        <f>IF(O1181=N1181,50,ROUND(MAX(0,MIN(100,((H1181-N1181)/(O1181-N1181))*100)),0))</f>
        <v/>
      </c>
      <c r="AF1181" s="11">
        <f>ROUND(MAX(0,MIN(100,50+((H1181-K1181)/K1181)*1000)),0)</f>
        <v/>
      </c>
      <c r="AG1181" s="11">
        <f>IFERROR(ROUND(MAX(0,MIN(100,50+25*LN(MAX(0.01,X1181)))),0),25)</f>
        <v/>
      </c>
      <c r="AH1181" s="11">
        <f>ROUND(IF(M1181&lt;=-30,0,IF(M1181&lt;=-20,20,IF(M1181&lt;=-10,50,100))),0)</f>
        <v/>
      </c>
      <c r="AI1181" s="11">
        <f>ROUND(MAX(0,MIN(100,50+(Z1181*10))),0)</f>
        <v/>
      </c>
      <c r="AJ1181" s="11">
        <f>IFERROR(IF(--AA1181&gt;=80,"خرید قوی",IF(--AA1181&gt;=70,"خرید مشروط",IF(--AA1181&gt;=60,"مراقبت",IF(--AA1181&gt;=45,"ضعیف","عدم ورود")))),"")</f>
        <v/>
      </c>
    </row>
    <row r="1182">
      <c r="A1182" s="15">
        <f>'دیده بان بازار'!A1185</f>
        <v/>
      </c>
      <c r="B1182" s="16">
        <f>'دیده بان بازار'!B1185</f>
        <v/>
      </c>
      <c r="C1182" s="16">
        <f>'دیده بان بازار'!C1185</f>
        <v/>
      </c>
      <c r="D1182" s="16">
        <f>'دیده بان بازار'!D1185</f>
        <v/>
      </c>
      <c r="E1182" s="17">
        <f>'دیده بان بازار'!E1185</f>
        <v/>
      </c>
      <c r="F1182" s="16">
        <f>'دیده بان بازار'!F1185</f>
        <v/>
      </c>
      <c r="G1182" s="16">
        <f>'دیده بان بازار'!G1185</f>
        <v/>
      </c>
      <c r="H1182" s="16">
        <f>'دیده بان بازار'!H1185</f>
        <v/>
      </c>
      <c r="I1182" s="16">
        <f>'دیده بان بازار'!I1185</f>
        <v/>
      </c>
      <c r="J1182" s="16">
        <f>'دیده بان بازار'!J1185</f>
        <v/>
      </c>
      <c r="K1182" s="16">
        <f>'دیده بان بازار'!K1185</f>
        <v/>
      </c>
      <c r="L1182" s="16">
        <f>'دیده بان بازار'!L1185</f>
        <v/>
      </c>
      <c r="M1182" s="16">
        <f>'دیده بان بازار'!M1185</f>
        <v/>
      </c>
      <c r="N1182" s="16">
        <f>'دیده بان بازار'!N1185</f>
        <v/>
      </c>
      <c r="O1182" s="16">
        <f>'دیده بان بازار'!O1185</f>
        <v/>
      </c>
      <c r="P1182" s="16">
        <f>'دیده بان بازار'!P1185</f>
        <v/>
      </c>
      <c r="Q1182" s="16">
        <f>'دیده بان بازار'!Q1185</f>
        <v/>
      </c>
      <c r="R1182" s="16">
        <f>'دیده بان بازار'!R1185</f>
        <v/>
      </c>
      <c r="S1182" s="16">
        <f>'دیده بان بازار'!S1185</f>
        <v/>
      </c>
      <c r="T1182" s="16">
        <f>'دیده بان بازار'!T1185</f>
        <v/>
      </c>
      <c r="U1182" s="16">
        <f>'دیده بان بازار'!U1185</f>
        <v/>
      </c>
      <c r="V1182" s="16">
        <f>'دیده بان بازار'!V1185</f>
        <v/>
      </c>
      <c r="W1182" s="7">
        <f>'دیده بان بازار'!W1185</f>
        <v/>
      </c>
      <c r="X1182" s="11">
        <f>IFERROR(IF(OR(R1182&lt;=0,W1182&lt;=0,S1182&lt;=0,V1182&lt;=0),0,ROUND((S1182/R1182)/(V1182/W1182),2)),0)</f>
        <v/>
      </c>
      <c r="Y1182" s="11">
        <f>IFERROR(IF(OR(S1182&lt;=0,V1182&lt;=0),0,ROUND(S1182/V1182,2)),0)</f>
        <v/>
      </c>
      <c r="Z1182" s="11">
        <f>IFERROR(J1182-M1182,0)</f>
        <v/>
      </c>
      <c r="AA1182" s="11">
        <f>IFERROR(ROUND(MAX(0,MIN(100,((AB1182*0.2)+(AC1182*0.15)+(AD1182*0.15)+(AE1182*0.1)+(AF1182*0.1)+(AG1182*0.15)+(MIN(Y1182/3,1)*100*0.1)+(AI1182*0.05))*((AH1182/100)*0.25+0.75))),0),0)</f>
        <v/>
      </c>
      <c r="AB1182" s="11">
        <f>ROUND(MAX(0,MIN(100,((M1182+10)/20)*100)),0)</f>
        <v/>
      </c>
      <c r="AC1182" s="11">
        <f>IFERROR(IF(D1182&lt;=0,0,ROUND(COUNTIFS($D$4:$D$3359,"&lt;="&amp;D1182,$D$4:$D$3359,"&gt;0")/COUNTIF($D$4:$D$3359,"&gt;0")*100,0)),0)</f>
        <v/>
      </c>
      <c r="AD1182" s="11">
        <f>IF(E1182&lt;=0,0,ROUND(MAX(0,MIN(100,(LOG10(1+E1182/1000000000)/LOG10(101))*100)),0))</f>
        <v/>
      </c>
      <c r="AE1182" s="11">
        <f>IF(O1182=N1182,50,ROUND(MAX(0,MIN(100,((H1182-N1182)/(O1182-N1182))*100)),0))</f>
        <v/>
      </c>
      <c r="AF1182" s="11">
        <f>ROUND(MAX(0,MIN(100,50+((H1182-K1182)/K1182)*1000)),0)</f>
        <v/>
      </c>
      <c r="AG1182" s="11">
        <f>IFERROR(ROUND(MAX(0,MIN(100,50+25*LN(MAX(0.01,X1182)))),0),25)</f>
        <v/>
      </c>
      <c r="AH1182" s="11">
        <f>ROUND(IF(M1182&lt;=-30,0,IF(M1182&lt;=-20,20,IF(M1182&lt;=-10,50,100))),0)</f>
        <v/>
      </c>
      <c r="AI1182" s="11">
        <f>ROUND(MAX(0,MIN(100,50+(Z1182*10))),0)</f>
        <v/>
      </c>
      <c r="AJ1182" s="11">
        <f>IFERROR(IF(--AA1182&gt;=80,"خرید قوی",IF(--AA1182&gt;=70,"خرید مشروط",IF(--AA1182&gt;=60,"مراقبت",IF(--AA1182&gt;=45,"ضعیف","عدم ورود")))),"")</f>
        <v/>
      </c>
    </row>
    <row r="1183">
      <c r="A1183" s="12">
        <f>'دیده بان بازار'!A1186</f>
        <v/>
      </c>
      <c r="B1183" s="13">
        <f>'دیده بان بازار'!B1186</f>
        <v/>
      </c>
      <c r="C1183" s="13">
        <f>'دیده بان بازار'!C1186</f>
        <v/>
      </c>
      <c r="D1183" s="13">
        <f>'دیده بان بازار'!D1186</f>
        <v/>
      </c>
      <c r="E1183" s="14">
        <f>'دیده بان بازار'!E1186</f>
        <v/>
      </c>
      <c r="F1183" s="13">
        <f>'دیده بان بازار'!F1186</f>
        <v/>
      </c>
      <c r="G1183" s="13">
        <f>'دیده بان بازار'!G1186</f>
        <v/>
      </c>
      <c r="H1183" s="13">
        <f>'دیده بان بازار'!H1186</f>
        <v/>
      </c>
      <c r="I1183" s="13">
        <f>'دیده بان بازار'!I1186</f>
        <v/>
      </c>
      <c r="J1183" s="13">
        <f>'دیده بان بازار'!J1186</f>
        <v/>
      </c>
      <c r="K1183" s="13">
        <f>'دیده بان بازار'!K1186</f>
        <v/>
      </c>
      <c r="L1183" s="13">
        <f>'دیده بان بازار'!L1186</f>
        <v/>
      </c>
      <c r="M1183" s="13">
        <f>'دیده بان بازار'!M1186</f>
        <v/>
      </c>
      <c r="N1183" s="13">
        <f>'دیده بان بازار'!N1186</f>
        <v/>
      </c>
      <c r="O1183" s="13">
        <f>'دیده بان بازار'!O1186</f>
        <v/>
      </c>
      <c r="P1183" s="13">
        <f>'دیده بان بازار'!P1186</f>
        <v/>
      </c>
      <c r="Q1183" s="13">
        <f>'دیده بان بازار'!Q1186</f>
        <v/>
      </c>
      <c r="R1183" s="13">
        <f>'دیده بان بازار'!R1186</f>
        <v/>
      </c>
      <c r="S1183" s="13">
        <f>'دیده بان بازار'!S1186</f>
        <v/>
      </c>
      <c r="T1183" s="13">
        <f>'دیده بان بازار'!T1186</f>
        <v/>
      </c>
      <c r="U1183" s="13">
        <f>'دیده بان بازار'!U1186</f>
        <v/>
      </c>
      <c r="V1183" s="13">
        <f>'دیده بان بازار'!V1186</f>
        <v/>
      </c>
      <c r="W1183" s="6">
        <f>'دیده بان بازار'!W1186</f>
        <v/>
      </c>
      <c r="X1183" s="11">
        <f>IFERROR(IF(OR(R1183&lt;=0,W1183&lt;=0,S1183&lt;=0,V1183&lt;=0),0,ROUND((S1183/R1183)/(V1183/W1183),2)),0)</f>
        <v/>
      </c>
      <c r="Y1183" s="11">
        <f>IFERROR(IF(OR(S1183&lt;=0,V1183&lt;=0),0,ROUND(S1183/V1183,2)),0)</f>
        <v/>
      </c>
      <c r="Z1183" s="11">
        <f>IFERROR(J1183-M1183,0)</f>
        <v/>
      </c>
      <c r="AA1183" s="11">
        <f>IFERROR(ROUND(MAX(0,MIN(100,((AB1183*0.2)+(AC1183*0.15)+(AD1183*0.15)+(AE1183*0.1)+(AF1183*0.1)+(AG1183*0.15)+(MIN(Y1183/3,1)*100*0.1)+(AI1183*0.05))*((AH1183/100)*0.25+0.75))),0),0)</f>
        <v/>
      </c>
      <c r="AB1183" s="11">
        <f>ROUND(MAX(0,MIN(100,((M1183+10)/20)*100)),0)</f>
        <v/>
      </c>
      <c r="AC1183" s="11">
        <f>IFERROR(IF(D1183&lt;=0,0,ROUND(COUNTIFS($D$4:$D$3359,"&lt;="&amp;D1183,$D$4:$D$3359,"&gt;0")/COUNTIF($D$4:$D$3359,"&gt;0")*100,0)),0)</f>
        <v/>
      </c>
      <c r="AD1183" s="11">
        <f>IF(E1183&lt;=0,0,ROUND(MAX(0,MIN(100,(LOG10(1+E1183/1000000000)/LOG10(101))*100)),0))</f>
        <v/>
      </c>
      <c r="AE1183" s="11">
        <f>IF(O1183=N1183,50,ROUND(MAX(0,MIN(100,((H1183-N1183)/(O1183-N1183))*100)),0))</f>
        <v/>
      </c>
      <c r="AF1183" s="11">
        <f>ROUND(MAX(0,MIN(100,50+((H1183-K1183)/K1183)*1000)),0)</f>
        <v/>
      </c>
      <c r="AG1183" s="11">
        <f>IFERROR(ROUND(MAX(0,MIN(100,50+25*LN(MAX(0.01,X1183)))),0),25)</f>
        <v/>
      </c>
      <c r="AH1183" s="11">
        <f>ROUND(IF(M1183&lt;=-30,0,IF(M1183&lt;=-20,20,IF(M1183&lt;=-10,50,100))),0)</f>
        <v/>
      </c>
      <c r="AI1183" s="11">
        <f>ROUND(MAX(0,MIN(100,50+(Z1183*10))),0)</f>
        <v/>
      </c>
      <c r="AJ1183" s="11">
        <f>IFERROR(IF(--AA1183&gt;=80,"خرید قوی",IF(--AA1183&gt;=70,"خرید مشروط",IF(--AA1183&gt;=60,"مراقبت",IF(--AA1183&gt;=45,"ضعیف","عدم ورود")))),"")</f>
        <v/>
      </c>
    </row>
    <row r="1184">
      <c r="A1184" s="15">
        <f>'دیده بان بازار'!A1187</f>
        <v/>
      </c>
      <c r="B1184" s="16">
        <f>'دیده بان بازار'!B1187</f>
        <v/>
      </c>
      <c r="C1184" s="16">
        <f>'دیده بان بازار'!C1187</f>
        <v/>
      </c>
      <c r="D1184" s="16">
        <f>'دیده بان بازار'!D1187</f>
        <v/>
      </c>
      <c r="E1184" s="17">
        <f>'دیده بان بازار'!E1187</f>
        <v/>
      </c>
      <c r="F1184" s="16">
        <f>'دیده بان بازار'!F1187</f>
        <v/>
      </c>
      <c r="G1184" s="16">
        <f>'دیده بان بازار'!G1187</f>
        <v/>
      </c>
      <c r="H1184" s="16">
        <f>'دیده بان بازار'!H1187</f>
        <v/>
      </c>
      <c r="I1184" s="16">
        <f>'دیده بان بازار'!I1187</f>
        <v/>
      </c>
      <c r="J1184" s="16">
        <f>'دیده بان بازار'!J1187</f>
        <v/>
      </c>
      <c r="K1184" s="16">
        <f>'دیده بان بازار'!K1187</f>
        <v/>
      </c>
      <c r="L1184" s="16">
        <f>'دیده بان بازار'!L1187</f>
        <v/>
      </c>
      <c r="M1184" s="16">
        <f>'دیده بان بازار'!M1187</f>
        <v/>
      </c>
      <c r="N1184" s="16">
        <f>'دیده بان بازار'!N1187</f>
        <v/>
      </c>
      <c r="O1184" s="16">
        <f>'دیده بان بازار'!O1187</f>
        <v/>
      </c>
      <c r="P1184" s="16">
        <f>'دیده بان بازار'!P1187</f>
        <v/>
      </c>
      <c r="Q1184" s="16">
        <f>'دیده بان بازار'!Q1187</f>
        <v/>
      </c>
      <c r="R1184" s="16">
        <f>'دیده بان بازار'!R1187</f>
        <v/>
      </c>
      <c r="S1184" s="16">
        <f>'دیده بان بازار'!S1187</f>
        <v/>
      </c>
      <c r="T1184" s="16">
        <f>'دیده بان بازار'!T1187</f>
        <v/>
      </c>
      <c r="U1184" s="16">
        <f>'دیده بان بازار'!U1187</f>
        <v/>
      </c>
      <c r="V1184" s="16">
        <f>'دیده بان بازار'!V1187</f>
        <v/>
      </c>
      <c r="W1184" s="7">
        <f>'دیده بان بازار'!W1187</f>
        <v/>
      </c>
      <c r="X1184" s="11">
        <f>IFERROR(IF(OR(R1184&lt;=0,W1184&lt;=0,S1184&lt;=0,V1184&lt;=0),0,ROUND((S1184/R1184)/(V1184/W1184),2)),0)</f>
        <v/>
      </c>
      <c r="Y1184" s="11">
        <f>IFERROR(IF(OR(S1184&lt;=0,V1184&lt;=0),0,ROUND(S1184/V1184,2)),0)</f>
        <v/>
      </c>
      <c r="Z1184" s="11">
        <f>IFERROR(J1184-M1184,0)</f>
        <v/>
      </c>
      <c r="AA1184" s="11">
        <f>IFERROR(ROUND(MAX(0,MIN(100,((AB1184*0.2)+(AC1184*0.15)+(AD1184*0.15)+(AE1184*0.1)+(AF1184*0.1)+(AG1184*0.15)+(MIN(Y1184/3,1)*100*0.1)+(AI1184*0.05))*((AH1184/100)*0.25+0.75))),0),0)</f>
        <v/>
      </c>
      <c r="AB1184" s="11">
        <f>ROUND(MAX(0,MIN(100,((M1184+10)/20)*100)),0)</f>
        <v/>
      </c>
      <c r="AC1184" s="11">
        <f>IFERROR(IF(D1184&lt;=0,0,ROUND(COUNTIFS($D$4:$D$3359,"&lt;="&amp;D1184,$D$4:$D$3359,"&gt;0")/COUNTIF($D$4:$D$3359,"&gt;0")*100,0)),0)</f>
        <v/>
      </c>
      <c r="AD1184" s="11">
        <f>IF(E1184&lt;=0,0,ROUND(MAX(0,MIN(100,(LOG10(1+E1184/1000000000)/LOG10(101))*100)),0))</f>
        <v/>
      </c>
      <c r="AE1184" s="11">
        <f>IF(O1184=N1184,50,ROUND(MAX(0,MIN(100,((H1184-N1184)/(O1184-N1184))*100)),0))</f>
        <v/>
      </c>
      <c r="AF1184" s="11">
        <f>ROUND(MAX(0,MIN(100,50+((H1184-K1184)/K1184)*1000)),0)</f>
        <v/>
      </c>
      <c r="AG1184" s="11">
        <f>IFERROR(ROUND(MAX(0,MIN(100,50+25*LN(MAX(0.01,X1184)))),0),25)</f>
        <v/>
      </c>
      <c r="AH1184" s="11">
        <f>ROUND(IF(M1184&lt;=-30,0,IF(M1184&lt;=-20,20,IF(M1184&lt;=-10,50,100))),0)</f>
        <v/>
      </c>
      <c r="AI1184" s="11">
        <f>ROUND(MAX(0,MIN(100,50+(Z1184*10))),0)</f>
        <v/>
      </c>
      <c r="AJ1184" s="11">
        <f>IFERROR(IF(--AA1184&gt;=80,"خرید قوی",IF(--AA1184&gt;=70,"خرید مشروط",IF(--AA1184&gt;=60,"مراقبت",IF(--AA1184&gt;=45,"ضعیف","عدم ورود")))),"")</f>
        <v/>
      </c>
    </row>
    <row r="1185">
      <c r="A1185" s="12">
        <f>'دیده بان بازار'!A1188</f>
        <v/>
      </c>
      <c r="B1185" s="13">
        <f>'دیده بان بازار'!B1188</f>
        <v/>
      </c>
      <c r="C1185" s="13">
        <f>'دیده بان بازار'!C1188</f>
        <v/>
      </c>
      <c r="D1185" s="13">
        <f>'دیده بان بازار'!D1188</f>
        <v/>
      </c>
      <c r="E1185" s="14">
        <f>'دیده بان بازار'!E1188</f>
        <v/>
      </c>
      <c r="F1185" s="13">
        <f>'دیده بان بازار'!F1188</f>
        <v/>
      </c>
      <c r="G1185" s="13">
        <f>'دیده بان بازار'!G1188</f>
        <v/>
      </c>
      <c r="H1185" s="13">
        <f>'دیده بان بازار'!H1188</f>
        <v/>
      </c>
      <c r="I1185" s="13">
        <f>'دیده بان بازار'!I1188</f>
        <v/>
      </c>
      <c r="J1185" s="13">
        <f>'دیده بان بازار'!J1188</f>
        <v/>
      </c>
      <c r="K1185" s="13">
        <f>'دیده بان بازار'!K1188</f>
        <v/>
      </c>
      <c r="L1185" s="13">
        <f>'دیده بان بازار'!L1188</f>
        <v/>
      </c>
      <c r="M1185" s="13">
        <f>'دیده بان بازار'!M1188</f>
        <v/>
      </c>
      <c r="N1185" s="13">
        <f>'دیده بان بازار'!N1188</f>
        <v/>
      </c>
      <c r="O1185" s="13">
        <f>'دیده بان بازار'!O1188</f>
        <v/>
      </c>
      <c r="P1185" s="13">
        <f>'دیده بان بازار'!P1188</f>
        <v/>
      </c>
      <c r="Q1185" s="13">
        <f>'دیده بان بازار'!Q1188</f>
        <v/>
      </c>
      <c r="R1185" s="13">
        <f>'دیده بان بازار'!R1188</f>
        <v/>
      </c>
      <c r="S1185" s="13">
        <f>'دیده بان بازار'!S1188</f>
        <v/>
      </c>
      <c r="T1185" s="13">
        <f>'دیده بان بازار'!T1188</f>
        <v/>
      </c>
      <c r="U1185" s="13">
        <f>'دیده بان بازار'!U1188</f>
        <v/>
      </c>
      <c r="V1185" s="13">
        <f>'دیده بان بازار'!V1188</f>
        <v/>
      </c>
      <c r="W1185" s="6">
        <f>'دیده بان بازار'!W1188</f>
        <v/>
      </c>
      <c r="X1185" s="11">
        <f>IFERROR(IF(OR(R1185&lt;=0,W1185&lt;=0,S1185&lt;=0,V1185&lt;=0),0,ROUND((S1185/R1185)/(V1185/W1185),2)),0)</f>
        <v/>
      </c>
      <c r="Y1185" s="11">
        <f>IFERROR(IF(OR(S1185&lt;=0,V1185&lt;=0),0,ROUND(S1185/V1185,2)),0)</f>
        <v/>
      </c>
      <c r="Z1185" s="11">
        <f>IFERROR(J1185-M1185,0)</f>
        <v/>
      </c>
      <c r="AA1185" s="11">
        <f>IFERROR(ROUND(MAX(0,MIN(100,((AB1185*0.2)+(AC1185*0.15)+(AD1185*0.15)+(AE1185*0.1)+(AF1185*0.1)+(AG1185*0.15)+(MIN(Y1185/3,1)*100*0.1)+(AI1185*0.05))*((AH1185/100)*0.25+0.75))),0),0)</f>
        <v/>
      </c>
      <c r="AB1185" s="11">
        <f>ROUND(MAX(0,MIN(100,((M1185+10)/20)*100)),0)</f>
        <v/>
      </c>
      <c r="AC1185" s="11">
        <f>IFERROR(IF(D1185&lt;=0,0,ROUND(COUNTIFS($D$4:$D$3359,"&lt;="&amp;D1185,$D$4:$D$3359,"&gt;0")/COUNTIF($D$4:$D$3359,"&gt;0")*100,0)),0)</f>
        <v/>
      </c>
      <c r="AD1185" s="11">
        <f>IF(E1185&lt;=0,0,ROUND(MAX(0,MIN(100,(LOG10(1+E1185/1000000000)/LOG10(101))*100)),0))</f>
        <v/>
      </c>
      <c r="AE1185" s="11">
        <f>IF(O1185=N1185,50,ROUND(MAX(0,MIN(100,((H1185-N1185)/(O1185-N1185))*100)),0))</f>
        <v/>
      </c>
      <c r="AF1185" s="11">
        <f>ROUND(MAX(0,MIN(100,50+((H1185-K1185)/K1185)*1000)),0)</f>
        <v/>
      </c>
      <c r="AG1185" s="11">
        <f>IFERROR(ROUND(MAX(0,MIN(100,50+25*LN(MAX(0.01,X1185)))),0),25)</f>
        <v/>
      </c>
      <c r="AH1185" s="11">
        <f>ROUND(IF(M1185&lt;=-30,0,IF(M1185&lt;=-20,20,IF(M1185&lt;=-10,50,100))),0)</f>
        <v/>
      </c>
      <c r="AI1185" s="11">
        <f>ROUND(MAX(0,MIN(100,50+(Z1185*10))),0)</f>
        <v/>
      </c>
      <c r="AJ1185" s="11">
        <f>IFERROR(IF(--AA1185&gt;=80,"خرید قوی",IF(--AA1185&gt;=70,"خرید مشروط",IF(--AA1185&gt;=60,"مراقبت",IF(--AA1185&gt;=45,"ضعیف","عدم ورود")))),"")</f>
        <v/>
      </c>
    </row>
    <row r="1186">
      <c r="A1186" s="15">
        <f>'دیده بان بازار'!A1189</f>
        <v/>
      </c>
      <c r="B1186" s="16">
        <f>'دیده بان بازار'!B1189</f>
        <v/>
      </c>
      <c r="C1186" s="16">
        <f>'دیده بان بازار'!C1189</f>
        <v/>
      </c>
      <c r="D1186" s="16">
        <f>'دیده بان بازار'!D1189</f>
        <v/>
      </c>
      <c r="E1186" s="17">
        <f>'دیده بان بازار'!E1189</f>
        <v/>
      </c>
      <c r="F1186" s="16">
        <f>'دیده بان بازار'!F1189</f>
        <v/>
      </c>
      <c r="G1186" s="16">
        <f>'دیده بان بازار'!G1189</f>
        <v/>
      </c>
      <c r="H1186" s="16">
        <f>'دیده بان بازار'!H1189</f>
        <v/>
      </c>
      <c r="I1186" s="16">
        <f>'دیده بان بازار'!I1189</f>
        <v/>
      </c>
      <c r="J1186" s="16">
        <f>'دیده بان بازار'!J1189</f>
        <v/>
      </c>
      <c r="K1186" s="16">
        <f>'دیده بان بازار'!K1189</f>
        <v/>
      </c>
      <c r="L1186" s="16">
        <f>'دیده بان بازار'!L1189</f>
        <v/>
      </c>
      <c r="M1186" s="16">
        <f>'دیده بان بازار'!M1189</f>
        <v/>
      </c>
      <c r="N1186" s="16">
        <f>'دیده بان بازار'!N1189</f>
        <v/>
      </c>
      <c r="O1186" s="16">
        <f>'دیده بان بازار'!O1189</f>
        <v/>
      </c>
      <c r="P1186" s="16">
        <f>'دیده بان بازار'!P1189</f>
        <v/>
      </c>
      <c r="Q1186" s="16">
        <f>'دیده بان بازار'!Q1189</f>
        <v/>
      </c>
      <c r="R1186" s="16">
        <f>'دیده بان بازار'!R1189</f>
        <v/>
      </c>
      <c r="S1186" s="16">
        <f>'دیده بان بازار'!S1189</f>
        <v/>
      </c>
      <c r="T1186" s="16">
        <f>'دیده بان بازار'!T1189</f>
        <v/>
      </c>
      <c r="U1186" s="16">
        <f>'دیده بان بازار'!U1189</f>
        <v/>
      </c>
      <c r="V1186" s="16">
        <f>'دیده بان بازار'!V1189</f>
        <v/>
      </c>
      <c r="W1186" s="7">
        <f>'دیده بان بازار'!W1189</f>
        <v/>
      </c>
      <c r="X1186" s="11">
        <f>IFERROR(IF(OR(R1186&lt;=0,W1186&lt;=0,S1186&lt;=0,V1186&lt;=0),0,ROUND((S1186/R1186)/(V1186/W1186),2)),0)</f>
        <v/>
      </c>
      <c r="Y1186" s="11">
        <f>IFERROR(IF(OR(S1186&lt;=0,V1186&lt;=0),0,ROUND(S1186/V1186,2)),0)</f>
        <v/>
      </c>
      <c r="Z1186" s="11">
        <f>IFERROR(J1186-M1186,0)</f>
        <v/>
      </c>
      <c r="AA1186" s="11">
        <f>IFERROR(ROUND(MAX(0,MIN(100,((AB1186*0.2)+(AC1186*0.15)+(AD1186*0.15)+(AE1186*0.1)+(AF1186*0.1)+(AG1186*0.15)+(MIN(Y1186/3,1)*100*0.1)+(AI1186*0.05))*((AH1186/100)*0.25+0.75))),0),0)</f>
        <v/>
      </c>
      <c r="AB1186" s="11">
        <f>ROUND(MAX(0,MIN(100,((M1186+10)/20)*100)),0)</f>
        <v/>
      </c>
      <c r="AC1186" s="11">
        <f>IFERROR(IF(D1186&lt;=0,0,ROUND(COUNTIFS($D$4:$D$3359,"&lt;="&amp;D1186,$D$4:$D$3359,"&gt;0")/COUNTIF($D$4:$D$3359,"&gt;0")*100,0)),0)</f>
        <v/>
      </c>
      <c r="AD1186" s="11">
        <f>IF(E1186&lt;=0,0,ROUND(MAX(0,MIN(100,(LOG10(1+E1186/1000000000)/LOG10(101))*100)),0))</f>
        <v/>
      </c>
      <c r="AE1186" s="11">
        <f>IF(O1186=N1186,50,ROUND(MAX(0,MIN(100,((H1186-N1186)/(O1186-N1186))*100)),0))</f>
        <v/>
      </c>
      <c r="AF1186" s="11">
        <f>ROUND(MAX(0,MIN(100,50+((H1186-K1186)/K1186)*1000)),0)</f>
        <v/>
      </c>
      <c r="AG1186" s="11">
        <f>IFERROR(ROUND(MAX(0,MIN(100,50+25*LN(MAX(0.01,X1186)))),0),25)</f>
        <v/>
      </c>
      <c r="AH1186" s="11">
        <f>ROUND(IF(M1186&lt;=-30,0,IF(M1186&lt;=-20,20,IF(M1186&lt;=-10,50,100))),0)</f>
        <v/>
      </c>
      <c r="AI1186" s="11">
        <f>ROUND(MAX(0,MIN(100,50+(Z1186*10))),0)</f>
        <v/>
      </c>
      <c r="AJ1186" s="11">
        <f>IFERROR(IF(--AA1186&gt;=80,"خرید قوی",IF(--AA1186&gt;=70,"خرید مشروط",IF(--AA1186&gt;=60,"مراقبت",IF(--AA1186&gt;=45,"ضعیف","عدم ورود")))),"")</f>
        <v/>
      </c>
    </row>
    <row r="1187">
      <c r="A1187" s="15">
        <f>'دیده بان بازار'!A1190</f>
        <v/>
      </c>
      <c r="B1187" s="16">
        <f>'دیده بان بازار'!B1190</f>
        <v/>
      </c>
      <c r="C1187" s="16">
        <f>'دیده بان بازار'!C1190</f>
        <v/>
      </c>
      <c r="D1187" s="16">
        <f>'دیده بان بازار'!D1190</f>
        <v/>
      </c>
      <c r="E1187" s="17">
        <f>'دیده بان بازار'!E1190</f>
        <v/>
      </c>
      <c r="F1187" s="16">
        <f>'دیده بان بازار'!F1190</f>
        <v/>
      </c>
      <c r="G1187" s="16">
        <f>'دیده بان بازار'!G1190</f>
        <v/>
      </c>
      <c r="H1187" s="16">
        <f>'دیده بان بازار'!H1190</f>
        <v/>
      </c>
      <c r="I1187" s="16">
        <f>'دیده بان بازار'!I1190</f>
        <v/>
      </c>
      <c r="J1187" s="16">
        <f>'دیده بان بازار'!J1190</f>
        <v/>
      </c>
      <c r="K1187" s="16">
        <f>'دیده بان بازار'!K1190</f>
        <v/>
      </c>
      <c r="L1187" s="16">
        <f>'دیده بان بازار'!L1190</f>
        <v/>
      </c>
      <c r="M1187" s="16">
        <f>'دیده بان بازار'!M1190</f>
        <v/>
      </c>
      <c r="N1187" s="16">
        <f>'دیده بان بازار'!N1190</f>
        <v/>
      </c>
      <c r="O1187" s="16">
        <f>'دیده بان بازار'!O1190</f>
        <v/>
      </c>
      <c r="P1187" s="16">
        <f>'دیده بان بازار'!P1190</f>
        <v/>
      </c>
      <c r="Q1187" s="16">
        <f>'دیده بان بازار'!Q1190</f>
        <v/>
      </c>
      <c r="R1187" s="16">
        <f>'دیده بان بازار'!R1190</f>
        <v/>
      </c>
      <c r="S1187" s="16">
        <f>'دیده بان بازار'!S1190</f>
        <v/>
      </c>
      <c r="T1187" s="16">
        <f>'دیده بان بازار'!T1190</f>
        <v/>
      </c>
      <c r="U1187" s="16">
        <f>'دیده بان بازار'!U1190</f>
        <v/>
      </c>
      <c r="V1187" s="16">
        <f>'دیده بان بازار'!V1190</f>
        <v/>
      </c>
      <c r="W1187" s="7">
        <f>'دیده بان بازار'!W1190</f>
        <v/>
      </c>
      <c r="X1187" s="11">
        <f>IFERROR(IF(OR(R1187&lt;=0,W1187&lt;=0,S1187&lt;=0,V1187&lt;=0),0,ROUND((S1187/R1187)/(V1187/W1187),2)),0)</f>
        <v/>
      </c>
      <c r="Y1187" s="11">
        <f>IFERROR(IF(OR(S1187&lt;=0,V1187&lt;=0),0,ROUND(S1187/V1187,2)),0)</f>
        <v/>
      </c>
      <c r="Z1187" s="11">
        <f>IFERROR(J1187-M1187,0)</f>
        <v/>
      </c>
      <c r="AA1187" s="11">
        <f>IFERROR(ROUND(MAX(0,MIN(100,((AB1187*0.2)+(AC1187*0.15)+(AD1187*0.15)+(AE1187*0.1)+(AF1187*0.1)+(AG1187*0.15)+(MIN(Y1187/3,1)*100*0.1)+(AI1187*0.05))*((AH1187/100)*0.25+0.75))),0),0)</f>
        <v/>
      </c>
      <c r="AB1187" s="11">
        <f>ROUND(MAX(0,MIN(100,((M1187+10)/20)*100)),0)</f>
        <v/>
      </c>
      <c r="AC1187" s="11">
        <f>IFERROR(IF(D1187&lt;=0,0,ROUND(COUNTIFS($D$4:$D$3359,"&lt;="&amp;D1187,$D$4:$D$3359,"&gt;0")/COUNTIF($D$4:$D$3359,"&gt;0")*100,0)),0)</f>
        <v/>
      </c>
      <c r="AD1187" s="11">
        <f>IF(E1187&lt;=0,0,ROUND(MAX(0,MIN(100,(LOG10(1+E1187/1000000000)/LOG10(101))*100)),0))</f>
        <v/>
      </c>
      <c r="AE1187" s="11">
        <f>IF(O1187=N1187,50,ROUND(MAX(0,MIN(100,((H1187-N1187)/(O1187-N1187))*100)),0))</f>
        <v/>
      </c>
      <c r="AF1187" s="11">
        <f>ROUND(MAX(0,MIN(100,50+((H1187-K1187)/K1187)*1000)),0)</f>
        <v/>
      </c>
      <c r="AG1187" s="11">
        <f>IFERROR(ROUND(MAX(0,MIN(100,50+25*LN(MAX(0.01,X1187)))),0),25)</f>
        <v/>
      </c>
      <c r="AH1187" s="11">
        <f>ROUND(IF(M1187&lt;=-30,0,IF(M1187&lt;=-20,20,IF(M1187&lt;=-10,50,100))),0)</f>
        <v/>
      </c>
      <c r="AI1187" s="11">
        <f>ROUND(MAX(0,MIN(100,50+(Z1187*10))),0)</f>
        <v/>
      </c>
      <c r="AJ1187" s="11">
        <f>IFERROR(IF(--AA1187&gt;=80,"خرید قوی",IF(--AA1187&gt;=70,"خرید مشروط",IF(--AA1187&gt;=60,"مراقبت",IF(--AA1187&gt;=45,"ضعیف","عدم ورود")))),"")</f>
        <v/>
      </c>
    </row>
    <row r="1188">
      <c r="A1188" s="12">
        <f>'دیده بان بازار'!A1191</f>
        <v/>
      </c>
      <c r="B1188" s="13">
        <f>'دیده بان بازار'!B1191</f>
        <v/>
      </c>
      <c r="C1188" s="13">
        <f>'دیده بان بازار'!C1191</f>
        <v/>
      </c>
      <c r="D1188" s="13">
        <f>'دیده بان بازار'!D1191</f>
        <v/>
      </c>
      <c r="E1188" s="14">
        <f>'دیده بان بازار'!E1191</f>
        <v/>
      </c>
      <c r="F1188" s="13">
        <f>'دیده بان بازار'!F1191</f>
        <v/>
      </c>
      <c r="G1188" s="13">
        <f>'دیده بان بازار'!G1191</f>
        <v/>
      </c>
      <c r="H1188" s="13">
        <f>'دیده بان بازار'!H1191</f>
        <v/>
      </c>
      <c r="I1188" s="13">
        <f>'دیده بان بازار'!I1191</f>
        <v/>
      </c>
      <c r="J1188" s="13">
        <f>'دیده بان بازار'!J1191</f>
        <v/>
      </c>
      <c r="K1188" s="13">
        <f>'دیده بان بازار'!K1191</f>
        <v/>
      </c>
      <c r="L1188" s="13">
        <f>'دیده بان بازار'!L1191</f>
        <v/>
      </c>
      <c r="M1188" s="13">
        <f>'دیده بان بازار'!M1191</f>
        <v/>
      </c>
      <c r="N1188" s="13">
        <f>'دیده بان بازار'!N1191</f>
        <v/>
      </c>
      <c r="O1188" s="13">
        <f>'دیده بان بازار'!O1191</f>
        <v/>
      </c>
      <c r="P1188" s="13">
        <f>'دیده بان بازار'!P1191</f>
        <v/>
      </c>
      <c r="Q1188" s="13">
        <f>'دیده بان بازار'!Q1191</f>
        <v/>
      </c>
      <c r="R1188" s="13">
        <f>'دیده بان بازار'!R1191</f>
        <v/>
      </c>
      <c r="S1188" s="13">
        <f>'دیده بان بازار'!S1191</f>
        <v/>
      </c>
      <c r="T1188" s="13">
        <f>'دیده بان بازار'!T1191</f>
        <v/>
      </c>
      <c r="U1188" s="13">
        <f>'دیده بان بازار'!U1191</f>
        <v/>
      </c>
      <c r="V1188" s="13">
        <f>'دیده بان بازار'!V1191</f>
        <v/>
      </c>
      <c r="W1188" s="6">
        <f>'دیده بان بازار'!W1191</f>
        <v/>
      </c>
      <c r="X1188" s="11">
        <f>IFERROR(IF(OR(R1188&lt;=0,W1188&lt;=0,S1188&lt;=0,V1188&lt;=0),0,ROUND((S1188/R1188)/(V1188/W1188),2)),0)</f>
        <v/>
      </c>
      <c r="Y1188" s="11">
        <f>IFERROR(IF(OR(S1188&lt;=0,V1188&lt;=0),0,ROUND(S1188/V1188,2)),0)</f>
        <v/>
      </c>
      <c r="Z1188" s="11">
        <f>IFERROR(J1188-M1188,0)</f>
        <v/>
      </c>
      <c r="AA1188" s="11">
        <f>IFERROR(ROUND(MAX(0,MIN(100,((AB1188*0.2)+(AC1188*0.15)+(AD1188*0.15)+(AE1188*0.1)+(AF1188*0.1)+(AG1188*0.15)+(MIN(Y1188/3,1)*100*0.1)+(AI1188*0.05))*((AH1188/100)*0.25+0.75))),0),0)</f>
        <v/>
      </c>
      <c r="AB1188" s="11">
        <f>ROUND(MAX(0,MIN(100,((M1188+10)/20)*100)),0)</f>
        <v/>
      </c>
      <c r="AC1188" s="11">
        <f>IFERROR(IF(D1188&lt;=0,0,ROUND(COUNTIFS($D$4:$D$3359,"&lt;="&amp;D1188,$D$4:$D$3359,"&gt;0")/COUNTIF($D$4:$D$3359,"&gt;0")*100,0)),0)</f>
        <v/>
      </c>
      <c r="AD1188" s="11">
        <f>IF(E1188&lt;=0,0,ROUND(MAX(0,MIN(100,(LOG10(1+E1188/1000000000)/LOG10(101))*100)),0))</f>
        <v/>
      </c>
      <c r="AE1188" s="11">
        <f>IF(O1188=N1188,50,ROUND(MAX(0,MIN(100,((H1188-N1188)/(O1188-N1188))*100)),0))</f>
        <v/>
      </c>
      <c r="AF1188" s="11">
        <f>ROUND(MAX(0,MIN(100,50+((H1188-K1188)/K1188)*1000)),0)</f>
        <v/>
      </c>
      <c r="AG1188" s="11">
        <f>IFERROR(ROUND(MAX(0,MIN(100,50+25*LN(MAX(0.01,X1188)))),0),25)</f>
        <v/>
      </c>
      <c r="AH1188" s="11">
        <f>ROUND(IF(M1188&lt;=-30,0,IF(M1188&lt;=-20,20,IF(M1188&lt;=-10,50,100))),0)</f>
        <v/>
      </c>
      <c r="AI1188" s="11">
        <f>ROUND(MAX(0,MIN(100,50+(Z1188*10))),0)</f>
        <v/>
      </c>
      <c r="AJ1188" s="11">
        <f>IFERROR(IF(--AA1188&gt;=80,"خرید قوی",IF(--AA1188&gt;=70,"خرید مشروط",IF(--AA1188&gt;=60,"مراقبت",IF(--AA1188&gt;=45,"ضعیف","عدم ورود")))),"")</f>
        <v/>
      </c>
    </row>
    <row r="1189">
      <c r="A1189" s="15">
        <f>'دیده بان بازار'!A1192</f>
        <v/>
      </c>
      <c r="B1189" s="16">
        <f>'دیده بان بازار'!B1192</f>
        <v/>
      </c>
      <c r="C1189" s="16">
        <f>'دیده بان بازار'!C1192</f>
        <v/>
      </c>
      <c r="D1189" s="16">
        <f>'دیده بان بازار'!D1192</f>
        <v/>
      </c>
      <c r="E1189" s="17">
        <f>'دیده بان بازار'!E1192</f>
        <v/>
      </c>
      <c r="F1189" s="16">
        <f>'دیده بان بازار'!F1192</f>
        <v/>
      </c>
      <c r="G1189" s="16">
        <f>'دیده بان بازار'!G1192</f>
        <v/>
      </c>
      <c r="H1189" s="16">
        <f>'دیده بان بازار'!H1192</f>
        <v/>
      </c>
      <c r="I1189" s="16">
        <f>'دیده بان بازار'!I1192</f>
        <v/>
      </c>
      <c r="J1189" s="16">
        <f>'دیده بان بازار'!J1192</f>
        <v/>
      </c>
      <c r="K1189" s="16">
        <f>'دیده بان بازار'!K1192</f>
        <v/>
      </c>
      <c r="L1189" s="16">
        <f>'دیده بان بازار'!L1192</f>
        <v/>
      </c>
      <c r="M1189" s="16">
        <f>'دیده بان بازار'!M1192</f>
        <v/>
      </c>
      <c r="N1189" s="16">
        <f>'دیده بان بازار'!N1192</f>
        <v/>
      </c>
      <c r="O1189" s="16">
        <f>'دیده بان بازار'!O1192</f>
        <v/>
      </c>
      <c r="P1189" s="16">
        <f>'دیده بان بازار'!P1192</f>
        <v/>
      </c>
      <c r="Q1189" s="16">
        <f>'دیده بان بازار'!Q1192</f>
        <v/>
      </c>
      <c r="R1189" s="16">
        <f>'دیده بان بازار'!R1192</f>
        <v/>
      </c>
      <c r="S1189" s="16">
        <f>'دیده بان بازار'!S1192</f>
        <v/>
      </c>
      <c r="T1189" s="16">
        <f>'دیده بان بازار'!T1192</f>
        <v/>
      </c>
      <c r="U1189" s="16">
        <f>'دیده بان بازار'!U1192</f>
        <v/>
      </c>
      <c r="V1189" s="16">
        <f>'دیده بان بازار'!V1192</f>
        <v/>
      </c>
      <c r="W1189" s="7">
        <f>'دیده بان بازار'!W1192</f>
        <v/>
      </c>
      <c r="X1189" s="11">
        <f>IFERROR(IF(OR(R1189&lt;=0,W1189&lt;=0,S1189&lt;=0,V1189&lt;=0),0,ROUND((S1189/R1189)/(V1189/W1189),2)),0)</f>
        <v/>
      </c>
      <c r="Y1189" s="11">
        <f>IFERROR(IF(OR(S1189&lt;=0,V1189&lt;=0),0,ROUND(S1189/V1189,2)),0)</f>
        <v/>
      </c>
      <c r="Z1189" s="11">
        <f>IFERROR(J1189-M1189,0)</f>
        <v/>
      </c>
      <c r="AA1189" s="11">
        <f>IFERROR(ROUND(MAX(0,MIN(100,((AB1189*0.2)+(AC1189*0.15)+(AD1189*0.15)+(AE1189*0.1)+(AF1189*0.1)+(AG1189*0.15)+(MIN(Y1189/3,1)*100*0.1)+(AI1189*0.05))*((AH1189/100)*0.25+0.75))),0),0)</f>
        <v/>
      </c>
      <c r="AB1189" s="11">
        <f>ROUND(MAX(0,MIN(100,((M1189+10)/20)*100)),0)</f>
        <v/>
      </c>
      <c r="AC1189" s="11">
        <f>IFERROR(IF(D1189&lt;=0,0,ROUND(COUNTIFS($D$4:$D$3359,"&lt;="&amp;D1189,$D$4:$D$3359,"&gt;0")/COUNTIF($D$4:$D$3359,"&gt;0")*100,0)),0)</f>
        <v/>
      </c>
      <c r="AD1189" s="11">
        <f>IF(E1189&lt;=0,0,ROUND(MAX(0,MIN(100,(LOG10(1+E1189/1000000000)/LOG10(101))*100)),0))</f>
        <v/>
      </c>
      <c r="AE1189" s="11">
        <f>IF(O1189=N1189,50,ROUND(MAX(0,MIN(100,((H1189-N1189)/(O1189-N1189))*100)),0))</f>
        <v/>
      </c>
      <c r="AF1189" s="11">
        <f>ROUND(MAX(0,MIN(100,50+((H1189-K1189)/K1189)*1000)),0)</f>
        <v/>
      </c>
      <c r="AG1189" s="11">
        <f>IFERROR(ROUND(MAX(0,MIN(100,50+25*LN(MAX(0.01,X1189)))),0),25)</f>
        <v/>
      </c>
      <c r="AH1189" s="11">
        <f>ROUND(IF(M1189&lt;=-30,0,IF(M1189&lt;=-20,20,IF(M1189&lt;=-10,50,100))),0)</f>
        <v/>
      </c>
      <c r="AI1189" s="11">
        <f>ROUND(MAX(0,MIN(100,50+(Z1189*10))),0)</f>
        <v/>
      </c>
      <c r="AJ1189" s="11">
        <f>IFERROR(IF(--AA1189&gt;=80,"خرید قوی",IF(--AA1189&gt;=70,"خرید مشروط",IF(--AA1189&gt;=60,"مراقبت",IF(--AA1189&gt;=45,"ضعیف","عدم ورود")))),"")</f>
        <v/>
      </c>
    </row>
    <row r="1190">
      <c r="A1190" s="12">
        <f>'دیده بان بازار'!A1193</f>
        <v/>
      </c>
      <c r="B1190" s="13">
        <f>'دیده بان بازار'!B1193</f>
        <v/>
      </c>
      <c r="C1190" s="13">
        <f>'دیده بان بازار'!C1193</f>
        <v/>
      </c>
      <c r="D1190" s="13">
        <f>'دیده بان بازار'!D1193</f>
        <v/>
      </c>
      <c r="E1190" s="14">
        <f>'دیده بان بازار'!E1193</f>
        <v/>
      </c>
      <c r="F1190" s="13">
        <f>'دیده بان بازار'!F1193</f>
        <v/>
      </c>
      <c r="G1190" s="13">
        <f>'دیده بان بازار'!G1193</f>
        <v/>
      </c>
      <c r="H1190" s="13">
        <f>'دیده بان بازار'!H1193</f>
        <v/>
      </c>
      <c r="I1190" s="13">
        <f>'دیده بان بازار'!I1193</f>
        <v/>
      </c>
      <c r="J1190" s="13">
        <f>'دیده بان بازار'!J1193</f>
        <v/>
      </c>
      <c r="K1190" s="13">
        <f>'دیده بان بازار'!K1193</f>
        <v/>
      </c>
      <c r="L1190" s="13">
        <f>'دیده بان بازار'!L1193</f>
        <v/>
      </c>
      <c r="M1190" s="13">
        <f>'دیده بان بازار'!M1193</f>
        <v/>
      </c>
      <c r="N1190" s="13">
        <f>'دیده بان بازار'!N1193</f>
        <v/>
      </c>
      <c r="O1190" s="13">
        <f>'دیده بان بازار'!O1193</f>
        <v/>
      </c>
      <c r="P1190" s="13">
        <f>'دیده بان بازار'!P1193</f>
        <v/>
      </c>
      <c r="Q1190" s="13">
        <f>'دیده بان بازار'!Q1193</f>
        <v/>
      </c>
      <c r="R1190" s="13">
        <f>'دیده بان بازار'!R1193</f>
        <v/>
      </c>
      <c r="S1190" s="13">
        <f>'دیده بان بازار'!S1193</f>
        <v/>
      </c>
      <c r="T1190" s="13">
        <f>'دیده بان بازار'!T1193</f>
        <v/>
      </c>
      <c r="U1190" s="13">
        <f>'دیده بان بازار'!U1193</f>
        <v/>
      </c>
      <c r="V1190" s="13">
        <f>'دیده بان بازار'!V1193</f>
        <v/>
      </c>
      <c r="W1190" s="6">
        <f>'دیده بان بازار'!W1193</f>
        <v/>
      </c>
      <c r="X1190" s="11">
        <f>IFERROR(IF(OR(R1190&lt;=0,W1190&lt;=0,S1190&lt;=0,V1190&lt;=0),0,ROUND((S1190/R1190)/(V1190/W1190),2)),0)</f>
        <v/>
      </c>
      <c r="Y1190" s="11">
        <f>IFERROR(IF(OR(S1190&lt;=0,V1190&lt;=0),0,ROUND(S1190/V1190,2)),0)</f>
        <v/>
      </c>
      <c r="Z1190" s="11">
        <f>IFERROR(J1190-M1190,0)</f>
        <v/>
      </c>
      <c r="AA1190" s="11">
        <f>IFERROR(ROUND(MAX(0,MIN(100,((AB1190*0.2)+(AC1190*0.15)+(AD1190*0.15)+(AE1190*0.1)+(AF1190*0.1)+(AG1190*0.15)+(MIN(Y1190/3,1)*100*0.1)+(AI1190*0.05))*((AH1190/100)*0.25+0.75))),0),0)</f>
        <v/>
      </c>
      <c r="AB1190" s="11">
        <f>ROUND(MAX(0,MIN(100,((M1190+10)/20)*100)),0)</f>
        <v/>
      </c>
      <c r="AC1190" s="11">
        <f>IFERROR(IF(D1190&lt;=0,0,ROUND(COUNTIFS($D$4:$D$3359,"&lt;="&amp;D1190,$D$4:$D$3359,"&gt;0")/COUNTIF($D$4:$D$3359,"&gt;0")*100,0)),0)</f>
        <v/>
      </c>
      <c r="AD1190" s="11">
        <f>IF(E1190&lt;=0,0,ROUND(MAX(0,MIN(100,(LOG10(1+E1190/1000000000)/LOG10(101))*100)),0))</f>
        <v/>
      </c>
      <c r="AE1190" s="11">
        <f>IF(O1190=N1190,50,ROUND(MAX(0,MIN(100,((H1190-N1190)/(O1190-N1190))*100)),0))</f>
        <v/>
      </c>
      <c r="AF1190" s="11">
        <f>ROUND(MAX(0,MIN(100,50+((H1190-K1190)/K1190)*1000)),0)</f>
        <v/>
      </c>
      <c r="AG1190" s="11">
        <f>IFERROR(ROUND(MAX(0,MIN(100,50+25*LN(MAX(0.01,X1190)))),0),25)</f>
        <v/>
      </c>
      <c r="AH1190" s="11">
        <f>ROUND(IF(M1190&lt;=-30,0,IF(M1190&lt;=-20,20,IF(M1190&lt;=-10,50,100))),0)</f>
        <v/>
      </c>
      <c r="AI1190" s="11">
        <f>ROUND(MAX(0,MIN(100,50+(Z1190*10))),0)</f>
        <v/>
      </c>
      <c r="AJ1190" s="11">
        <f>IFERROR(IF(--AA1190&gt;=80,"خرید قوی",IF(--AA1190&gt;=70,"خرید مشروط",IF(--AA1190&gt;=60,"مراقبت",IF(--AA1190&gt;=45,"ضعیف","عدم ورود")))),"")</f>
        <v/>
      </c>
    </row>
    <row r="1191">
      <c r="A1191" s="15">
        <f>'دیده بان بازار'!A1194</f>
        <v/>
      </c>
      <c r="B1191" s="16">
        <f>'دیده بان بازار'!B1194</f>
        <v/>
      </c>
      <c r="C1191" s="16">
        <f>'دیده بان بازار'!C1194</f>
        <v/>
      </c>
      <c r="D1191" s="16">
        <f>'دیده بان بازار'!D1194</f>
        <v/>
      </c>
      <c r="E1191" s="17">
        <f>'دیده بان بازار'!E1194</f>
        <v/>
      </c>
      <c r="F1191" s="16">
        <f>'دیده بان بازار'!F1194</f>
        <v/>
      </c>
      <c r="G1191" s="16">
        <f>'دیده بان بازار'!G1194</f>
        <v/>
      </c>
      <c r="H1191" s="16">
        <f>'دیده بان بازار'!H1194</f>
        <v/>
      </c>
      <c r="I1191" s="16">
        <f>'دیده بان بازار'!I1194</f>
        <v/>
      </c>
      <c r="J1191" s="16">
        <f>'دیده بان بازار'!J1194</f>
        <v/>
      </c>
      <c r="K1191" s="16">
        <f>'دیده بان بازار'!K1194</f>
        <v/>
      </c>
      <c r="L1191" s="16">
        <f>'دیده بان بازار'!L1194</f>
        <v/>
      </c>
      <c r="M1191" s="16">
        <f>'دیده بان بازار'!M1194</f>
        <v/>
      </c>
      <c r="N1191" s="16">
        <f>'دیده بان بازار'!N1194</f>
        <v/>
      </c>
      <c r="O1191" s="16">
        <f>'دیده بان بازار'!O1194</f>
        <v/>
      </c>
      <c r="P1191" s="16">
        <f>'دیده بان بازار'!P1194</f>
        <v/>
      </c>
      <c r="Q1191" s="16">
        <f>'دیده بان بازار'!Q1194</f>
        <v/>
      </c>
      <c r="R1191" s="16">
        <f>'دیده بان بازار'!R1194</f>
        <v/>
      </c>
      <c r="S1191" s="16">
        <f>'دیده بان بازار'!S1194</f>
        <v/>
      </c>
      <c r="T1191" s="16">
        <f>'دیده بان بازار'!T1194</f>
        <v/>
      </c>
      <c r="U1191" s="16">
        <f>'دیده بان بازار'!U1194</f>
        <v/>
      </c>
      <c r="V1191" s="16">
        <f>'دیده بان بازار'!V1194</f>
        <v/>
      </c>
      <c r="W1191" s="7">
        <f>'دیده بان بازار'!W1194</f>
        <v/>
      </c>
      <c r="X1191" s="11">
        <f>IFERROR(IF(OR(R1191&lt;=0,W1191&lt;=0,S1191&lt;=0,V1191&lt;=0),0,ROUND((S1191/R1191)/(V1191/W1191),2)),0)</f>
        <v/>
      </c>
      <c r="Y1191" s="11">
        <f>IFERROR(IF(OR(S1191&lt;=0,V1191&lt;=0),0,ROUND(S1191/V1191,2)),0)</f>
        <v/>
      </c>
      <c r="Z1191" s="11">
        <f>IFERROR(J1191-M1191,0)</f>
        <v/>
      </c>
      <c r="AA1191" s="11">
        <f>IFERROR(ROUND(MAX(0,MIN(100,((AB1191*0.2)+(AC1191*0.15)+(AD1191*0.15)+(AE1191*0.1)+(AF1191*0.1)+(AG1191*0.15)+(MIN(Y1191/3,1)*100*0.1)+(AI1191*0.05))*((AH1191/100)*0.25+0.75))),0),0)</f>
        <v/>
      </c>
      <c r="AB1191" s="11">
        <f>ROUND(MAX(0,MIN(100,((M1191+10)/20)*100)),0)</f>
        <v/>
      </c>
      <c r="AC1191" s="11">
        <f>IFERROR(IF(D1191&lt;=0,0,ROUND(COUNTIFS($D$4:$D$3359,"&lt;="&amp;D1191,$D$4:$D$3359,"&gt;0")/COUNTIF($D$4:$D$3359,"&gt;0")*100,0)),0)</f>
        <v/>
      </c>
      <c r="AD1191" s="11">
        <f>IF(E1191&lt;=0,0,ROUND(MAX(0,MIN(100,(LOG10(1+E1191/1000000000)/LOG10(101))*100)),0))</f>
        <v/>
      </c>
      <c r="AE1191" s="11">
        <f>IF(O1191=N1191,50,ROUND(MAX(0,MIN(100,((H1191-N1191)/(O1191-N1191))*100)),0))</f>
        <v/>
      </c>
      <c r="AF1191" s="11">
        <f>ROUND(MAX(0,MIN(100,50+((H1191-K1191)/K1191)*1000)),0)</f>
        <v/>
      </c>
      <c r="AG1191" s="11">
        <f>IFERROR(ROUND(MAX(0,MIN(100,50+25*LN(MAX(0.01,X1191)))),0),25)</f>
        <v/>
      </c>
      <c r="AH1191" s="11">
        <f>ROUND(IF(M1191&lt;=-30,0,IF(M1191&lt;=-20,20,IF(M1191&lt;=-10,50,100))),0)</f>
        <v/>
      </c>
      <c r="AI1191" s="11">
        <f>ROUND(MAX(0,MIN(100,50+(Z1191*10))),0)</f>
        <v/>
      </c>
      <c r="AJ1191" s="11">
        <f>IFERROR(IF(--AA1191&gt;=80,"خرید قوی",IF(--AA1191&gt;=70,"خرید مشروط",IF(--AA1191&gt;=60,"مراقبت",IF(--AA1191&gt;=45,"ضعیف","عدم ورود")))),"")</f>
        <v/>
      </c>
    </row>
    <row r="1192">
      <c r="A1192" s="12">
        <f>'دیده بان بازار'!A1195</f>
        <v/>
      </c>
      <c r="B1192" s="13">
        <f>'دیده بان بازار'!B1195</f>
        <v/>
      </c>
      <c r="C1192" s="13">
        <f>'دیده بان بازار'!C1195</f>
        <v/>
      </c>
      <c r="D1192" s="13">
        <f>'دیده بان بازار'!D1195</f>
        <v/>
      </c>
      <c r="E1192" s="14">
        <f>'دیده بان بازار'!E1195</f>
        <v/>
      </c>
      <c r="F1192" s="13">
        <f>'دیده بان بازار'!F1195</f>
        <v/>
      </c>
      <c r="G1192" s="13">
        <f>'دیده بان بازار'!G1195</f>
        <v/>
      </c>
      <c r="H1192" s="13">
        <f>'دیده بان بازار'!H1195</f>
        <v/>
      </c>
      <c r="I1192" s="13">
        <f>'دیده بان بازار'!I1195</f>
        <v/>
      </c>
      <c r="J1192" s="13">
        <f>'دیده بان بازار'!J1195</f>
        <v/>
      </c>
      <c r="K1192" s="13">
        <f>'دیده بان بازار'!K1195</f>
        <v/>
      </c>
      <c r="L1192" s="13">
        <f>'دیده بان بازار'!L1195</f>
        <v/>
      </c>
      <c r="M1192" s="13">
        <f>'دیده بان بازار'!M1195</f>
        <v/>
      </c>
      <c r="N1192" s="13">
        <f>'دیده بان بازار'!N1195</f>
        <v/>
      </c>
      <c r="O1192" s="13">
        <f>'دیده بان بازار'!O1195</f>
        <v/>
      </c>
      <c r="P1192" s="13">
        <f>'دیده بان بازار'!P1195</f>
        <v/>
      </c>
      <c r="Q1192" s="13">
        <f>'دیده بان بازار'!Q1195</f>
        <v/>
      </c>
      <c r="R1192" s="13">
        <f>'دیده بان بازار'!R1195</f>
        <v/>
      </c>
      <c r="S1192" s="13">
        <f>'دیده بان بازار'!S1195</f>
        <v/>
      </c>
      <c r="T1192" s="13">
        <f>'دیده بان بازار'!T1195</f>
        <v/>
      </c>
      <c r="U1192" s="13">
        <f>'دیده بان بازار'!U1195</f>
        <v/>
      </c>
      <c r="V1192" s="13">
        <f>'دیده بان بازار'!V1195</f>
        <v/>
      </c>
      <c r="W1192" s="6">
        <f>'دیده بان بازار'!W1195</f>
        <v/>
      </c>
      <c r="X1192" s="11">
        <f>IFERROR(IF(OR(R1192&lt;=0,W1192&lt;=0,S1192&lt;=0,V1192&lt;=0),0,ROUND((S1192/R1192)/(V1192/W1192),2)),0)</f>
        <v/>
      </c>
      <c r="Y1192" s="11">
        <f>IFERROR(IF(OR(S1192&lt;=0,V1192&lt;=0),0,ROUND(S1192/V1192,2)),0)</f>
        <v/>
      </c>
      <c r="Z1192" s="11">
        <f>IFERROR(J1192-M1192,0)</f>
        <v/>
      </c>
      <c r="AA1192" s="11">
        <f>IFERROR(ROUND(MAX(0,MIN(100,((AB1192*0.2)+(AC1192*0.15)+(AD1192*0.15)+(AE1192*0.1)+(AF1192*0.1)+(AG1192*0.15)+(MIN(Y1192/3,1)*100*0.1)+(AI1192*0.05))*((AH1192/100)*0.25+0.75))),0),0)</f>
        <v/>
      </c>
      <c r="AB1192" s="11">
        <f>ROUND(MAX(0,MIN(100,((M1192+10)/20)*100)),0)</f>
        <v/>
      </c>
      <c r="AC1192" s="11">
        <f>IFERROR(IF(D1192&lt;=0,0,ROUND(COUNTIFS($D$4:$D$3359,"&lt;="&amp;D1192,$D$4:$D$3359,"&gt;0")/COUNTIF($D$4:$D$3359,"&gt;0")*100,0)),0)</f>
        <v/>
      </c>
      <c r="AD1192" s="11">
        <f>IF(E1192&lt;=0,0,ROUND(MAX(0,MIN(100,(LOG10(1+E1192/1000000000)/LOG10(101))*100)),0))</f>
        <v/>
      </c>
      <c r="AE1192" s="11">
        <f>IF(O1192=N1192,50,ROUND(MAX(0,MIN(100,((H1192-N1192)/(O1192-N1192))*100)),0))</f>
        <v/>
      </c>
      <c r="AF1192" s="11">
        <f>ROUND(MAX(0,MIN(100,50+((H1192-K1192)/K1192)*1000)),0)</f>
        <v/>
      </c>
      <c r="AG1192" s="11">
        <f>IFERROR(ROUND(MAX(0,MIN(100,50+25*LN(MAX(0.01,X1192)))),0),25)</f>
        <v/>
      </c>
      <c r="AH1192" s="11">
        <f>ROUND(IF(M1192&lt;=-30,0,IF(M1192&lt;=-20,20,IF(M1192&lt;=-10,50,100))),0)</f>
        <v/>
      </c>
      <c r="AI1192" s="11">
        <f>ROUND(MAX(0,MIN(100,50+(Z1192*10))),0)</f>
        <v/>
      </c>
      <c r="AJ1192" s="11">
        <f>IFERROR(IF(--AA1192&gt;=80,"خرید قوی",IF(--AA1192&gt;=70,"خرید مشروط",IF(--AA1192&gt;=60,"مراقبت",IF(--AA1192&gt;=45,"ضعیف","عدم ورود")))),"")</f>
        <v/>
      </c>
    </row>
    <row r="1193">
      <c r="A1193" s="15">
        <f>'دیده بان بازار'!A1196</f>
        <v/>
      </c>
      <c r="B1193" s="16">
        <f>'دیده بان بازار'!B1196</f>
        <v/>
      </c>
      <c r="C1193" s="16">
        <f>'دیده بان بازار'!C1196</f>
        <v/>
      </c>
      <c r="D1193" s="16">
        <f>'دیده بان بازار'!D1196</f>
        <v/>
      </c>
      <c r="E1193" s="17">
        <f>'دیده بان بازار'!E1196</f>
        <v/>
      </c>
      <c r="F1193" s="16">
        <f>'دیده بان بازار'!F1196</f>
        <v/>
      </c>
      <c r="G1193" s="16">
        <f>'دیده بان بازار'!G1196</f>
        <v/>
      </c>
      <c r="H1193" s="16">
        <f>'دیده بان بازار'!H1196</f>
        <v/>
      </c>
      <c r="I1193" s="16">
        <f>'دیده بان بازار'!I1196</f>
        <v/>
      </c>
      <c r="J1193" s="16">
        <f>'دیده بان بازار'!J1196</f>
        <v/>
      </c>
      <c r="K1193" s="16">
        <f>'دیده بان بازار'!K1196</f>
        <v/>
      </c>
      <c r="L1193" s="16">
        <f>'دیده بان بازار'!L1196</f>
        <v/>
      </c>
      <c r="M1193" s="16">
        <f>'دیده بان بازار'!M1196</f>
        <v/>
      </c>
      <c r="N1193" s="16">
        <f>'دیده بان بازار'!N1196</f>
        <v/>
      </c>
      <c r="O1193" s="16">
        <f>'دیده بان بازار'!O1196</f>
        <v/>
      </c>
      <c r="P1193" s="16">
        <f>'دیده بان بازار'!P1196</f>
        <v/>
      </c>
      <c r="Q1193" s="16">
        <f>'دیده بان بازار'!Q1196</f>
        <v/>
      </c>
      <c r="R1193" s="16">
        <f>'دیده بان بازار'!R1196</f>
        <v/>
      </c>
      <c r="S1193" s="16">
        <f>'دیده بان بازار'!S1196</f>
        <v/>
      </c>
      <c r="T1193" s="16">
        <f>'دیده بان بازار'!T1196</f>
        <v/>
      </c>
      <c r="U1193" s="16">
        <f>'دیده بان بازار'!U1196</f>
        <v/>
      </c>
      <c r="V1193" s="16">
        <f>'دیده بان بازار'!V1196</f>
        <v/>
      </c>
      <c r="W1193" s="7">
        <f>'دیده بان بازار'!W1196</f>
        <v/>
      </c>
      <c r="X1193" s="11">
        <f>IFERROR(IF(OR(R1193&lt;=0,W1193&lt;=0,S1193&lt;=0,V1193&lt;=0),0,ROUND((S1193/R1193)/(V1193/W1193),2)),0)</f>
        <v/>
      </c>
      <c r="Y1193" s="11">
        <f>IFERROR(IF(OR(S1193&lt;=0,V1193&lt;=0),0,ROUND(S1193/V1193,2)),0)</f>
        <v/>
      </c>
      <c r="Z1193" s="11">
        <f>IFERROR(J1193-M1193,0)</f>
        <v/>
      </c>
      <c r="AA1193" s="11">
        <f>IFERROR(ROUND(MAX(0,MIN(100,((AB1193*0.2)+(AC1193*0.15)+(AD1193*0.15)+(AE1193*0.1)+(AF1193*0.1)+(AG1193*0.15)+(MIN(Y1193/3,1)*100*0.1)+(AI1193*0.05))*((AH1193/100)*0.25+0.75))),0),0)</f>
        <v/>
      </c>
      <c r="AB1193" s="11">
        <f>ROUND(MAX(0,MIN(100,((M1193+10)/20)*100)),0)</f>
        <v/>
      </c>
      <c r="AC1193" s="11">
        <f>IFERROR(IF(D1193&lt;=0,0,ROUND(COUNTIFS($D$4:$D$3359,"&lt;="&amp;D1193,$D$4:$D$3359,"&gt;0")/COUNTIF($D$4:$D$3359,"&gt;0")*100,0)),0)</f>
        <v/>
      </c>
      <c r="AD1193" s="11">
        <f>IF(E1193&lt;=0,0,ROUND(MAX(0,MIN(100,(LOG10(1+E1193/1000000000)/LOG10(101))*100)),0))</f>
        <v/>
      </c>
      <c r="AE1193" s="11">
        <f>IF(O1193=N1193,50,ROUND(MAX(0,MIN(100,((H1193-N1193)/(O1193-N1193))*100)),0))</f>
        <v/>
      </c>
      <c r="AF1193" s="11">
        <f>ROUND(MAX(0,MIN(100,50+((H1193-K1193)/K1193)*1000)),0)</f>
        <v/>
      </c>
      <c r="AG1193" s="11">
        <f>IFERROR(ROUND(MAX(0,MIN(100,50+25*LN(MAX(0.01,X1193)))),0),25)</f>
        <v/>
      </c>
      <c r="AH1193" s="11">
        <f>ROUND(IF(M1193&lt;=-30,0,IF(M1193&lt;=-20,20,IF(M1193&lt;=-10,50,100))),0)</f>
        <v/>
      </c>
      <c r="AI1193" s="11">
        <f>ROUND(MAX(0,MIN(100,50+(Z1193*10))),0)</f>
        <v/>
      </c>
      <c r="AJ1193" s="11">
        <f>IFERROR(IF(--AA1193&gt;=80,"خرید قوی",IF(--AA1193&gt;=70,"خرید مشروط",IF(--AA1193&gt;=60,"مراقبت",IF(--AA1193&gt;=45,"ضعیف","عدم ورود")))),"")</f>
        <v/>
      </c>
    </row>
    <row r="1194">
      <c r="A1194" s="12">
        <f>'دیده بان بازار'!A1197</f>
        <v/>
      </c>
      <c r="B1194" s="13">
        <f>'دیده بان بازار'!B1197</f>
        <v/>
      </c>
      <c r="C1194" s="13">
        <f>'دیده بان بازار'!C1197</f>
        <v/>
      </c>
      <c r="D1194" s="13">
        <f>'دیده بان بازار'!D1197</f>
        <v/>
      </c>
      <c r="E1194" s="14">
        <f>'دیده بان بازار'!E1197</f>
        <v/>
      </c>
      <c r="F1194" s="13">
        <f>'دیده بان بازار'!F1197</f>
        <v/>
      </c>
      <c r="G1194" s="13">
        <f>'دیده بان بازار'!G1197</f>
        <v/>
      </c>
      <c r="H1194" s="13">
        <f>'دیده بان بازار'!H1197</f>
        <v/>
      </c>
      <c r="I1194" s="13">
        <f>'دیده بان بازار'!I1197</f>
        <v/>
      </c>
      <c r="J1194" s="13">
        <f>'دیده بان بازار'!J1197</f>
        <v/>
      </c>
      <c r="K1194" s="13">
        <f>'دیده بان بازار'!K1197</f>
        <v/>
      </c>
      <c r="L1194" s="13">
        <f>'دیده بان بازار'!L1197</f>
        <v/>
      </c>
      <c r="M1194" s="13">
        <f>'دیده بان بازار'!M1197</f>
        <v/>
      </c>
      <c r="N1194" s="13">
        <f>'دیده بان بازار'!N1197</f>
        <v/>
      </c>
      <c r="O1194" s="13">
        <f>'دیده بان بازار'!O1197</f>
        <v/>
      </c>
      <c r="P1194" s="13">
        <f>'دیده بان بازار'!P1197</f>
        <v/>
      </c>
      <c r="Q1194" s="13">
        <f>'دیده بان بازار'!Q1197</f>
        <v/>
      </c>
      <c r="R1194" s="13">
        <f>'دیده بان بازار'!R1197</f>
        <v/>
      </c>
      <c r="S1194" s="13">
        <f>'دیده بان بازار'!S1197</f>
        <v/>
      </c>
      <c r="T1194" s="13">
        <f>'دیده بان بازار'!T1197</f>
        <v/>
      </c>
      <c r="U1194" s="13">
        <f>'دیده بان بازار'!U1197</f>
        <v/>
      </c>
      <c r="V1194" s="13">
        <f>'دیده بان بازار'!V1197</f>
        <v/>
      </c>
      <c r="W1194" s="6">
        <f>'دیده بان بازار'!W1197</f>
        <v/>
      </c>
      <c r="X1194" s="11">
        <f>IFERROR(IF(OR(R1194&lt;=0,W1194&lt;=0,S1194&lt;=0,V1194&lt;=0),0,ROUND((S1194/R1194)/(V1194/W1194),2)),0)</f>
        <v/>
      </c>
      <c r="Y1194" s="11">
        <f>IFERROR(IF(OR(S1194&lt;=0,V1194&lt;=0),0,ROUND(S1194/V1194,2)),0)</f>
        <v/>
      </c>
      <c r="Z1194" s="11">
        <f>IFERROR(J1194-M1194,0)</f>
        <v/>
      </c>
      <c r="AA1194" s="11">
        <f>IFERROR(ROUND(MAX(0,MIN(100,((AB1194*0.2)+(AC1194*0.15)+(AD1194*0.15)+(AE1194*0.1)+(AF1194*0.1)+(AG1194*0.15)+(MIN(Y1194/3,1)*100*0.1)+(AI1194*0.05))*((AH1194/100)*0.25+0.75))),0),0)</f>
        <v/>
      </c>
      <c r="AB1194" s="11">
        <f>ROUND(MAX(0,MIN(100,((M1194+10)/20)*100)),0)</f>
        <v/>
      </c>
      <c r="AC1194" s="11">
        <f>IFERROR(IF(D1194&lt;=0,0,ROUND(COUNTIFS($D$4:$D$3359,"&lt;="&amp;D1194,$D$4:$D$3359,"&gt;0")/COUNTIF($D$4:$D$3359,"&gt;0")*100,0)),0)</f>
        <v/>
      </c>
      <c r="AD1194" s="11">
        <f>IF(E1194&lt;=0,0,ROUND(MAX(0,MIN(100,(LOG10(1+E1194/1000000000)/LOG10(101))*100)),0))</f>
        <v/>
      </c>
      <c r="AE1194" s="11">
        <f>IF(O1194=N1194,50,ROUND(MAX(0,MIN(100,((H1194-N1194)/(O1194-N1194))*100)),0))</f>
        <v/>
      </c>
      <c r="AF1194" s="11">
        <f>ROUND(MAX(0,MIN(100,50+((H1194-K1194)/K1194)*1000)),0)</f>
        <v/>
      </c>
      <c r="AG1194" s="11">
        <f>IFERROR(ROUND(MAX(0,MIN(100,50+25*LN(MAX(0.01,X1194)))),0),25)</f>
        <v/>
      </c>
      <c r="AH1194" s="11">
        <f>ROUND(IF(M1194&lt;=-30,0,IF(M1194&lt;=-20,20,IF(M1194&lt;=-10,50,100))),0)</f>
        <v/>
      </c>
      <c r="AI1194" s="11">
        <f>ROUND(MAX(0,MIN(100,50+(Z1194*10))),0)</f>
        <v/>
      </c>
      <c r="AJ1194" s="11">
        <f>IFERROR(IF(--AA1194&gt;=80,"خرید قوی",IF(--AA1194&gt;=70,"خرید مشروط",IF(--AA1194&gt;=60,"مراقبت",IF(--AA1194&gt;=45,"ضعیف","عدم ورود")))),"")</f>
        <v/>
      </c>
    </row>
    <row r="1195">
      <c r="A1195" s="15">
        <f>'دیده بان بازار'!A1198</f>
        <v/>
      </c>
      <c r="B1195" s="16">
        <f>'دیده بان بازار'!B1198</f>
        <v/>
      </c>
      <c r="C1195" s="16">
        <f>'دیده بان بازار'!C1198</f>
        <v/>
      </c>
      <c r="D1195" s="16">
        <f>'دیده بان بازار'!D1198</f>
        <v/>
      </c>
      <c r="E1195" s="17">
        <f>'دیده بان بازار'!E1198</f>
        <v/>
      </c>
      <c r="F1195" s="16">
        <f>'دیده بان بازار'!F1198</f>
        <v/>
      </c>
      <c r="G1195" s="16">
        <f>'دیده بان بازار'!G1198</f>
        <v/>
      </c>
      <c r="H1195" s="16">
        <f>'دیده بان بازار'!H1198</f>
        <v/>
      </c>
      <c r="I1195" s="16">
        <f>'دیده بان بازار'!I1198</f>
        <v/>
      </c>
      <c r="J1195" s="16">
        <f>'دیده بان بازار'!J1198</f>
        <v/>
      </c>
      <c r="K1195" s="16">
        <f>'دیده بان بازار'!K1198</f>
        <v/>
      </c>
      <c r="L1195" s="16">
        <f>'دیده بان بازار'!L1198</f>
        <v/>
      </c>
      <c r="M1195" s="16">
        <f>'دیده بان بازار'!M1198</f>
        <v/>
      </c>
      <c r="N1195" s="16">
        <f>'دیده بان بازار'!N1198</f>
        <v/>
      </c>
      <c r="O1195" s="16">
        <f>'دیده بان بازار'!O1198</f>
        <v/>
      </c>
      <c r="P1195" s="16">
        <f>'دیده بان بازار'!P1198</f>
        <v/>
      </c>
      <c r="Q1195" s="16">
        <f>'دیده بان بازار'!Q1198</f>
        <v/>
      </c>
      <c r="R1195" s="16">
        <f>'دیده بان بازار'!R1198</f>
        <v/>
      </c>
      <c r="S1195" s="16">
        <f>'دیده بان بازار'!S1198</f>
        <v/>
      </c>
      <c r="T1195" s="16">
        <f>'دیده بان بازار'!T1198</f>
        <v/>
      </c>
      <c r="U1195" s="16">
        <f>'دیده بان بازار'!U1198</f>
        <v/>
      </c>
      <c r="V1195" s="16">
        <f>'دیده بان بازار'!V1198</f>
        <v/>
      </c>
      <c r="W1195" s="7">
        <f>'دیده بان بازار'!W1198</f>
        <v/>
      </c>
      <c r="X1195" s="11">
        <f>IFERROR(IF(OR(R1195&lt;=0,W1195&lt;=0,S1195&lt;=0,V1195&lt;=0),0,ROUND((S1195/R1195)/(V1195/W1195),2)),0)</f>
        <v/>
      </c>
      <c r="Y1195" s="11">
        <f>IFERROR(IF(OR(S1195&lt;=0,V1195&lt;=0),0,ROUND(S1195/V1195,2)),0)</f>
        <v/>
      </c>
      <c r="Z1195" s="11">
        <f>IFERROR(J1195-M1195,0)</f>
        <v/>
      </c>
      <c r="AA1195" s="11">
        <f>IFERROR(ROUND(MAX(0,MIN(100,((AB1195*0.2)+(AC1195*0.15)+(AD1195*0.15)+(AE1195*0.1)+(AF1195*0.1)+(AG1195*0.15)+(MIN(Y1195/3,1)*100*0.1)+(AI1195*0.05))*((AH1195/100)*0.25+0.75))),0),0)</f>
        <v/>
      </c>
      <c r="AB1195" s="11">
        <f>ROUND(MAX(0,MIN(100,((M1195+10)/20)*100)),0)</f>
        <v/>
      </c>
      <c r="AC1195" s="11">
        <f>IFERROR(IF(D1195&lt;=0,0,ROUND(COUNTIFS($D$4:$D$3359,"&lt;="&amp;D1195,$D$4:$D$3359,"&gt;0")/COUNTIF($D$4:$D$3359,"&gt;0")*100,0)),0)</f>
        <v/>
      </c>
      <c r="AD1195" s="11">
        <f>IF(E1195&lt;=0,0,ROUND(MAX(0,MIN(100,(LOG10(1+E1195/1000000000)/LOG10(101))*100)),0))</f>
        <v/>
      </c>
      <c r="AE1195" s="11">
        <f>IF(O1195=N1195,50,ROUND(MAX(0,MIN(100,((H1195-N1195)/(O1195-N1195))*100)),0))</f>
        <v/>
      </c>
      <c r="AF1195" s="11">
        <f>ROUND(MAX(0,MIN(100,50+((H1195-K1195)/K1195)*1000)),0)</f>
        <v/>
      </c>
      <c r="AG1195" s="11">
        <f>IFERROR(ROUND(MAX(0,MIN(100,50+25*LN(MAX(0.01,X1195)))),0),25)</f>
        <v/>
      </c>
      <c r="AH1195" s="11">
        <f>ROUND(IF(M1195&lt;=-30,0,IF(M1195&lt;=-20,20,IF(M1195&lt;=-10,50,100))),0)</f>
        <v/>
      </c>
      <c r="AI1195" s="11">
        <f>ROUND(MAX(0,MIN(100,50+(Z1195*10))),0)</f>
        <v/>
      </c>
      <c r="AJ1195" s="11">
        <f>IFERROR(IF(--AA1195&gt;=80,"خرید قوی",IF(--AA1195&gt;=70,"خرید مشروط",IF(--AA1195&gt;=60,"مراقبت",IF(--AA1195&gt;=45,"ضعیف","عدم ورود")))),"")</f>
        <v/>
      </c>
    </row>
    <row r="1196">
      <c r="A1196" s="12">
        <f>'دیده بان بازار'!A1199</f>
        <v/>
      </c>
      <c r="B1196" s="13">
        <f>'دیده بان بازار'!B1199</f>
        <v/>
      </c>
      <c r="C1196" s="13">
        <f>'دیده بان بازار'!C1199</f>
        <v/>
      </c>
      <c r="D1196" s="13">
        <f>'دیده بان بازار'!D1199</f>
        <v/>
      </c>
      <c r="E1196" s="14">
        <f>'دیده بان بازار'!E1199</f>
        <v/>
      </c>
      <c r="F1196" s="13">
        <f>'دیده بان بازار'!F1199</f>
        <v/>
      </c>
      <c r="G1196" s="13">
        <f>'دیده بان بازار'!G1199</f>
        <v/>
      </c>
      <c r="H1196" s="13">
        <f>'دیده بان بازار'!H1199</f>
        <v/>
      </c>
      <c r="I1196" s="13">
        <f>'دیده بان بازار'!I1199</f>
        <v/>
      </c>
      <c r="J1196" s="13">
        <f>'دیده بان بازار'!J1199</f>
        <v/>
      </c>
      <c r="K1196" s="13">
        <f>'دیده بان بازار'!K1199</f>
        <v/>
      </c>
      <c r="L1196" s="13">
        <f>'دیده بان بازار'!L1199</f>
        <v/>
      </c>
      <c r="M1196" s="13">
        <f>'دیده بان بازار'!M1199</f>
        <v/>
      </c>
      <c r="N1196" s="13">
        <f>'دیده بان بازار'!N1199</f>
        <v/>
      </c>
      <c r="O1196" s="13">
        <f>'دیده بان بازار'!O1199</f>
        <v/>
      </c>
      <c r="P1196" s="13">
        <f>'دیده بان بازار'!P1199</f>
        <v/>
      </c>
      <c r="Q1196" s="13">
        <f>'دیده بان بازار'!Q1199</f>
        <v/>
      </c>
      <c r="R1196" s="13">
        <f>'دیده بان بازار'!R1199</f>
        <v/>
      </c>
      <c r="S1196" s="13">
        <f>'دیده بان بازار'!S1199</f>
        <v/>
      </c>
      <c r="T1196" s="13">
        <f>'دیده بان بازار'!T1199</f>
        <v/>
      </c>
      <c r="U1196" s="13">
        <f>'دیده بان بازار'!U1199</f>
        <v/>
      </c>
      <c r="V1196" s="13">
        <f>'دیده بان بازار'!V1199</f>
        <v/>
      </c>
      <c r="W1196" s="6">
        <f>'دیده بان بازار'!W1199</f>
        <v/>
      </c>
      <c r="X1196" s="11">
        <f>IFERROR(IF(OR(R1196&lt;=0,W1196&lt;=0,S1196&lt;=0,V1196&lt;=0),0,ROUND((S1196/R1196)/(V1196/W1196),2)),0)</f>
        <v/>
      </c>
      <c r="Y1196" s="11">
        <f>IFERROR(IF(OR(S1196&lt;=0,V1196&lt;=0),0,ROUND(S1196/V1196,2)),0)</f>
        <v/>
      </c>
      <c r="Z1196" s="11">
        <f>IFERROR(J1196-M1196,0)</f>
        <v/>
      </c>
      <c r="AA1196" s="11">
        <f>IFERROR(ROUND(MAX(0,MIN(100,((AB1196*0.2)+(AC1196*0.15)+(AD1196*0.15)+(AE1196*0.1)+(AF1196*0.1)+(AG1196*0.15)+(MIN(Y1196/3,1)*100*0.1)+(AI1196*0.05))*((AH1196/100)*0.25+0.75))),0),0)</f>
        <v/>
      </c>
      <c r="AB1196" s="11">
        <f>ROUND(MAX(0,MIN(100,((M1196+10)/20)*100)),0)</f>
        <v/>
      </c>
      <c r="AC1196" s="11">
        <f>IFERROR(IF(D1196&lt;=0,0,ROUND(COUNTIFS($D$4:$D$3359,"&lt;="&amp;D1196,$D$4:$D$3359,"&gt;0")/COUNTIF($D$4:$D$3359,"&gt;0")*100,0)),0)</f>
        <v/>
      </c>
      <c r="AD1196" s="11">
        <f>IF(E1196&lt;=0,0,ROUND(MAX(0,MIN(100,(LOG10(1+E1196/1000000000)/LOG10(101))*100)),0))</f>
        <v/>
      </c>
      <c r="AE1196" s="11">
        <f>IF(O1196=N1196,50,ROUND(MAX(0,MIN(100,((H1196-N1196)/(O1196-N1196))*100)),0))</f>
        <v/>
      </c>
      <c r="AF1196" s="11">
        <f>ROUND(MAX(0,MIN(100,50+((H1196-K1196)/K1196)*1000)),0)</f>
        <v/>
      </c>
      <c r="AG1196" s="11">
        <f>IFERROR(ROUND(MAX(0,MIN(100,50+25*LN(MAX(0.01,X1196)))),0),25)</f>
        <v/>
      </c>
      <c r="AH1196" s="11">
        <f>ROUND(IF(M1196&lt;=-30,0,IF(M1196&lt;=-20,20,IF(M1196&lt;=-10,50,100))),0)</f>
        <v/>
      </c>
      <c r="AI1196" s="11">
        <f>ROUND(MAX(0,MIN(100,50+(Z1196*10))),0)</f>
        <v/>
      </c>
      <c r="AJ1196" s="11">
        <f>IFERROR(IF(--AA1196&gt;=80,"خرید قوی",IF(--AA1196&gt;=70,"خرید مشروط",IF(--AA1196&gt;=60,"مراقبت",IF(--AA1196&gt;=45,"ضعیف","عدم ورود")))),"")</f>
        <v/>
      </c>
    </row>
    <row r="1197">
      <c r="A1197" s="15">
        <f>'دیده بان بازار'!A1200</f>
        <v/>
      </c>
      <c r="B1197" s="16">
        <f>'دیده بان بازار'!B1200</f>
        <v/>
      </c>
      <c r="C1197" s="16">
        <f>'دیده بان بازار'!C1200</f>
        <v/>
      </c>
      <c r="D1197" s="16">
        <f>'دیده بان بازار'!D1200</f>
        <v/>
      </c>
      <c r="E1197" s="17">
        <f>'دیده بان بازار'!E1200</f>
        <v/>
      </c>
      <c r="F1197" s="16">
        <f>'دیده بان بازار'!F1200</f>
        <v/>
      </c>
      <c r="G1197" s="16">
        <f>'دیده بان بازار'!G1200</f>
        <v/>
      </c>
      <c r="H1197" s="16">
        <f>'دیده بان بازار'!H1200</f>
        <v/>
      </c>
      <c r="I1197" s="16">
        <f>'دیده بان بازار'!I1200</f>
        <v/>
      </c>
      <c r="J1197" s="16">
        <f>'دیده بان بازار'!J1200</f>
        <v/>
      </c>
      <c r="K1197" s="16">
        <f>'دیده بان بازار'!K1200</f>
        <v/>
      </c>
      <c r="L1197" s="16">
        <f>'دیده بان بازار'!L1200</f>
        <v/>
      </c>
      <c r="M1197" s="16">
        <f>'دیده بان بازار'!M1200</f>
        <v/>
      </c>
      <c r="N1197" s="16">
        <f>'دیده بان بازار'!N1200</f>
        <v/>
      </c>
      <c r="O1197" s="16">
        <f>'دیده بان بازار'!O1200</f>
        <v/>
      </c>
      <c r="P1197" s="16">
        <f>'دیده بان بازار'!P1200</f>
        <v/>
      </c>
      <c r="Q1197" s="16">
        <f>'دیده بان بازار'!Q1200</f>
        <v/>
      </c>
      <c r="R1197" s="16">
        <f>'دیده بان بازار'!R1200</f>
        <v/>
      </c>
      <c r="S1197" s="16">
        <f>'دیده بان بازار'!S1200</f>
        <v/>
      </c>
      <c r="T1197" s="16">
        <f>'دیده بان بازار'!T1200</f>
        <v/>
      </c>
      <c r="U1197" s="16">
        <f>'دیده بان بازار'!U1200</f>
        <v/>
      </c>
      <c r="V1197" s="16">
        <f>'دیده بان بازار'!V1200</f>
        <v/>
      </c>
      <c r="W1197" s="7">
        <f>'دیده بان بازار'!W1200</f>
        <v/>
      </c>
      <c r="X1197" s="11">
        <f>IFERROR(IF(OR(R1197&lt;=0,W1197&lt;=0,S1197&lt;=0,V1197&lt;=0),0,ROUND((S1197/R1197)/(V1197/W1197),2)),0)</f>
        <v/>
      </c>
      <c r="Y1197" s="11">
        <f>IFERROR(IF(OR(S1197&lt;=0,V1197&lt;=0),0,ROUND(S1197/V1197,2)),0)</f>
        <v/>
      </c>
      <c r="Z1197" s="11">
        <f>IFERROR(J1197-M1197,0)</f>
        <v/>
      </c>
      <c r="AA1197" s="11">
        <f>IFERROR(ROUND(MAX(0,MIN(100,((AB1197*0.2)+(AC1197*0.15)+(AD1197*0.15)+(AE1197*0.1)+(AF1197*0.1)+(AG1197*0.15)+(MIN(Y1197/3,1)*100*0.1)+(AI1197*0.05))*((AH1197/100)*0.25+0.75))),0),0)</f>
        <v/>
      </c>
      <c r="AB1197" s="11">
        <f>ROUND(MAX(0,MIN(100,((M1197+10)/20)*100)),0)</f>
        <v/>
      </c>
      <c r="AC1197" s="11">
        <f>IFERROR(IF(D1197&lt;=0,0,ROUND(COUNTIFS($D$4:$D$3359,"&lt;="&amp;D1197,$D$4:$D$3359,"&gt;0")/COUNTIF($D$4:$D$3359,"&gt;0")*100,0)),0)</f>
        <v/>
      </c>
      <c r="AD1197" s="11">
        <f>IF(E1197&lt;=0,0,ROUND(MAX(0,MIN(100,(LOG10(1+E1197/1000000000)/LOG10(101))*100)),0))</f>
        <v/>
      </c>
      <c r="AE1197" s="11">
        <f>IF(O1197=N1197,50,ROUND(MAX(0,MIN(100,((H1197-N1197)/(O1197-N1197))*100)),0))</f>
        <v/>
      </c>
      <c r="AF1197" s="11">
        <f>ROUND(MAX(0,MIN(100,50+((H1197-K1197)/K1197)*1000)),0)</f>
        <v/>
      </c>
      <c r="AG1197" s="11">
        <f>IFERROR(ROUND(MAX(0,MIN(100,50+25*LN(MAX(0.01,X1197)))),0),25)</f>
        <v/>
      </c>
      <c r="AH1197" s="11">
        <f>ROUND(IF(M1197&lt;=-30,0,IF(M1197&lt;=-20,20,IF(M1197&lt;=-10,50,100))),0)</f>
        <v/>
      </c>
      <c r="AI1197" s="11">
        <f>ROUND(MAX(0,MIN(100,50+(Z1197*10))),0)</f>
        <v/>
      </c>
      <c r="AJ1197" s="11">
        <f>IFERROR(IF(--AA1197&gt;=80,"خرید قوی",IF(--AA1197&gt;=70,"خرید مشروط",IF(--AA1197&gt;=60,"مراقبت",IF(--AA1197&gt;=45,"ضعیف","عدم ورود")))),"")</f>
        <v/>
      </c>
    </row>
    <row r="1198">
      <c r="A1198" s="12">
        <f>'دیده بان بازار'!A1201</f>
        <v/>
      </c>
      <c r="B1198" s="13">
        <f>'دیده بان بازار'!B1201</f>
        <v/>
      </c>
      <c r="C1198" s="13">
        <f>'دیده بان بازار'!C1201</f>
        <v/>
      </c>
      <c r="D1198" s="13">
        <f>'دیده بان بازار'!D1201</f>
        <v/>
      </c>
      <c r="E1198" s="14">
        <f>'دیده بان بازار'!E1201</f>
        <v/>
      </c>
      <c r="F1198" s="13">
        <f>'دیده بان بازار'!F1201</f>
        <v/>
      </c>
      <c r="G1198" s="13">
        <f>'دیده بان بازار'!G1201</f>
        <v/>
      </c>
      <c r="H1198" s="13">
        <f>'دیده بان بازار'!H1201</f>
        <v/>
      </c>
      <c r="I1198" s="13">
        <f>'دیده بان بازار'!I1201</f>
        <v/>
      </c>
      <c r="J1198" s="13">
        <f>'دیده بان بازار'!J1201</f>
        <v/>
      </c>
      <c r="K1198" s="13">
        <f>'دیده بان بازار'!K1201</f>
        <v/>
      </c>
      <c r="L1198" s="13">
        <f>'دیده بان بازار'!L1201</f>
        <v/>
      </c>
      <c r="M1198" s="13">
        <f>'دیده بان بازار'!M1201</f>
        <v/>
      </c>
      <c r="N1198" s="13">
        <f>'دیده بان بازار'!N1201</f>
        <v/>
      </c>
      <c r="O1198" s="13">
        <f>'دیده بان بازار'!O1201</f>
        <v/>
      </c>
      <c r="P1198" s="13">
        <f>'دیده بان بازار'!P1201</f>
        <v/>
      </c>
      <c r="Q1198" s="13">
        <f>'دیده بان بازار'!Q1201</f>
        <v/>
      </c>
      <c r="R1198" s="13">
        <f>'دیده بان بازار'!R1201</f>
        <v/>
      </c>
      <c r="S1198" s="13">
        <f>'دیده بان بازار'!S1201</f>
        <v/>
      </c>
      <c r="T1198" s="13">
        <f>'دیده بان بازار'!T1201</f>
        <v/>
      </c>
      <c r="U1198" s="13">
        <f>'دیده بان بازار'!U1201</f>
        <v/>
      </c>
      <c r="V1198" s="13">
        <f>'دیده بان بازار'!V1201</f>
        <v/>
      </c>
      <c r="W1198" s="6">
        <f>'دیده بان بازار'!W1201</f>
        <v/>
      </c>
      <c r="X1198" s="11">
        <f>IFERROR(IF(OR(R1198&lt;=0,W1198&lt;=0,S1198&lt;=0,V1198&lt;=0),0,ROUND((S1198/R1198)/(V1198/W1198),2)),0)</f>
        <v/>
      </c>
      <c r="Y1198" s="11">
        <f>IFERROR(IF(OR(S1198&lt;=0,V1198&lt;=0),0,ROUND(S1198/V1198,2)),0)</f>
        <v/>
      </c>
      <c r="Z1198" s="11">
        <f>IFERROR(J1198-M1198,0)</f>
        <v/>
      </c>
      <c r="AA1198" s="11">
        <f>IFERROR(ROUND(MAX(0,MIN(100,((AB1198*0.2)+(AC1198*0.15)+(AD1198*0.15)+(AE1198*0.1)+(AF1198*0.1)+(AG1198*0.15)+(MIN(Y1198/3,1)*100*0.1)+(AI1198*0.05))*((AH1198/100)*0.25+0.75))),0),0)</f>
        <v/>
      </c>
      <c r="AB1198" s="11">
        <f>ROUND(MAX(0,MIN(100,((M1198+10)/20)*100)),0)</f>
        <v/>
      </c>
      <c r="AC1198" s="11">
        <f>IFERROR(IF(D1198&lt;=0,0,ROUND(COUNTIFS($D$4:$D$3359,"&lt;="&amp;D1198,$D$4:$D$3359,"&gt;0")/COUNTIF($D$4:$D$3359,"&gt;0")*100,0)),0)</f>
        <v/>
      </c>
      <c r="AD1198" s="11">
        <f>IF(E1198&lt;=0,0,ROUND(MAX(0,MIN(100,(LOG10(1+E1198/1000000000)/LOG10(101))*100)),0))</f>
        <v/>
      </c>
      <c r="AE1198" s="11">
        <f>IF(O1198=N1198,50,ROUND(MAX(0,MIN(100,((H1198-N1198)/(O1198-N1198))*100)),0))</f>
        <v/>
      </c>
      <c r="AF1198" s="11">
        <f>ROUND(MAX(0,MIN(100,50+((H1198-K1198)/K1198)*1000)),0)</f>
        <v/>
      </c>
      <c r="AG1198" s="11">
        <f>IFERROR(ROUND(MAX(0,MIN(100,50+25*LN(MAX(0.01,X1198)))),0),25)</f>
        <v/>
      </c>
      <c r="AH1198" s="11">
        <f>ROUND(IF(M1198&lt;=-30,0,IF(M1198&lt;=-20,20,IF(M1198&lt;=-10,50,100))),0)</f>
        <v/>
      </c>
      <c r="AI1198" s="11">
        <f>ROUND(MAX(0,MIN(100,50+(Z1198*10))),0)</f>
        <v/>
      </c>
      <c r="AJ1198" s="11">
        <f>IFERROR(IF(--AA1198&gt;=80,"خرید قوی",IF(--AA1198&gt;=70,"خرید مشروط",IF(--AA1198&gt;=60,"مراقبت",IF(--AA1198&gt;=45,"ضعیف","عدم ورود")))),"")</f>
        <v/>
      </c>
    </row>
    <row r="1199">
      <c r="A1199" s="15">
        <f>'دیده بان بازار'!A1202</f>
        <v/>
      </c>
      <c r="B1199" s="16">
        <f>'دیده بان بازار'!B1202</f>
        <v/>
      </c>
      <c r="C1199" s="16">
        <f>'دیده بان بازار'!C1202</f>
        <v/>
      </c>
      <c r="D1199" s="16">
        <f>'دیده بان بازار'!D1202</f>
        <v/>
      </c>
      <c r="E1199" s="17">
        <f>'دیده بان بازار'!E1202</f>
        <v/>
      </c>
      <c r="F1199" s="16">
        <f>'دیده بان بازار'!F1202</f>
        <v/>
      </c>
      <c r="G1199" s="16">
        <f>'دیده بان بازار'!G1202</f>
        <v/>
      </c>
      <c r="H1199" s="16">
        <f>'دیده بان بازار'!H1202</f>
        <v/>
      </c>
      <c r="I1199" s="16">
        <f>'دیده بان بازار'!I1202</f>
        <v/>
      </c>
      <c r="J1199" s="16">
        <f>'دیده بان بازار'!J1202</f>
        <v/>
      </c>
      <c r="K1199" s="16">
        <f>'دیده بان بازار'!K1202</f>
        <v/>
      </c>
      <c r="L1199" s="16">
        <f>'دیده بان بازار'!L1202</f>
        <v/>
      </c>
      <c r="M1199" s="16">
        <f>'دیده بان بازار'!M1202</f>
        <v/>
      </c>
      <c r="N1199" s="16">
        <f>'دیده بان بازار'!N1202</f>
        <v/>
      </c>
      <c r="O1199" s="16">
        <f>'دیده بان بازار'!O1202</f>
        <v/>
      </c>
      <c r="P1199" s="16">
        <f>'دیده بان بازار'!P1202</f>
        <v/>
      </c>
      <c r="Q1199" s="16">
        <f>'دیده بان بازار'!Q1202</f>
        <v/>
      </c>
      <c r="R1199" s="16">
        <f>'دیده بان بازار'!R1202</f>
        <v/>
      </c>
      <c r="S1199" s="16">
        <f>'دیده بان بازار'!S1202</f>
        <v/>
      </c>
      <c r="T1199" s="16">
        <f>'دیده بان بازار'!T1202</f>
        <v/>
      </c>
      <c r="U1199" s="16">
        <f>'دیده بان بازار'!U1202</f>
        <v/>
      </c>
      <c r="V1199" s="16">
        <f>'دیده بان بازار'!V1202</f>
        <v/>
      </c>
      <c r="W1199" s="7">
        <f>'دیده بان بازار'!W1202</f>
        <v/>
      </c>
      <c r="X1199" s="11">
        <f>IFERROR(IF(OR(R1199&lt;=0,W1199&lt;=0,S1199&lt;=0,V1199&lt;=0),0,ROUND((S1199/R1199)/(V1199/W1199),2)),0)</f>
        <v/>
      </c>
      <c r="Y1199" s="11">
        <f>IFERROR(IF(OR(S1199&lt;=0,V1199&lt;=0),0,ROUND(S1199/V1199,2)),0)</f>
        <v/>
      </c>
      <c r="Z1199" s="11">
        <f>IFERROR(J1199-M1199,0)</f>
        <v/>
      </c>
      <c r="AA1199" s="11">
        <f>IFERROR(ROUND(MAX(0,MIN(100,((AB1199*0.2)+(AC1199*0.15)+(AD1199*0.15)+(AE1199*0.1)+(AF1199*0.1)+(AG1199*0.15)+(MIN(Y1199/3,1)*100*0.1)+(AI1199*0.05))*((AH1199/100)*0.25+0.75))),0),0)</f>
        <v/>
      </c>
      <c r="AB1199" s="11">
        <f>ROUND(MAX(0,MIN(100,((M1199+10)/20)*100)),0)</f>
        <v/>
      </c>
      <c r="AC1199" s="11">
        <f>IFERROR(IF(D1199&lt;=0,0,ROUND(COUNTIFS($D$4:$D$3359,"&lt;="&amp;D1199,$D$4:$D$3359,"&gt;0")/COUNTIF($D$4:$D$3359,"&gt;0")*100,0)),0)</f>
        <v/>
      </c>
      <c r="AD1199" s="11">
        <f>IF(E1199&lt;=0,0,ROUND(MAX(0,MIN(100,(LOG10(1+E1199/1000000000)/LOG10(101))*100)),0))</f>
        <v/>
      </c>
      <c r="AE1199" s="11">
        <f>IF(O1199=N1199,50,ROUND(MAX(0,MIN(100,((H1199-N1199)/(O1199-N1199))*100)),0))</f>
        <v/>
      </c>
      <c r="AF1199" s="11">
        <f>ROUND(MAX(0,MIN(100,50+((H1199-K1199)/K1199)*1000)),0)</f>
        <v/>
      </c>
      <c r="AG1199" s="11">
        <f>IFERROR(ROUND(MAX(0,MIN(100,50+25*LN(MAX(0.01,X1199)))),0),25)</f>
        <v/>
      </c>
      <c r="AH1199" s="11">
        <f>ROUND(IF(M1199&lt;=-30,0,IF(M1199&lt;=-20,20,IF(M1199&lt;=-10,50,100))),0)</f>
        <v/>
      </c>
      <c r="AI1199" s="11">
        <f>ROUND(MAX(0,MIN(100,50+(Z1199*10))),0)</f>
        <v/>
      </c>
      <c r="AJ1199" s="11">
        <f>IFERROR(IF(--AA1199&gt;=80,"خرید قوی",IF(--AA1199&gt;=70,"خرید مشروط",IF(--AA1199&gt;=60,"مراقبت",IF(--AA1199&gt;=45,"ضعیف","عدم ورود")))),"")</f>
        <v/>
      </c>
    </row>
    <row r="1200">
      <c r="A1200" s="12">
        <f>'دیده بان بازار'!A1203</f>
        <v/>
      </c>
      <c r="B1200" s="13">
        <f>'دیده بان بازار'!B1203</f>
        <v/>
      </c>
      <c r="C1200" s="13">
        <f>'دیده بان بازار'!C1203</f>
        <v/>
      </c>
      <c r="D1200" s="13">
        <f>'دیده بان بازار'!D1203</f>
        <v/>
      </c>
      <c r="E1200" s="14">
        <f>'دیده بان بازار'!E1203</f>
        <v/>
      </c>
      <c r="F1200" s="13">
        <f>'دیده بان بازار'!F1203</f>
        <v/>
      </c>
      <c r="G1200" s="13">
        <f>'دیده بان بازار'!G1203</f>
        <v/>
      </c>
      <c r="H1200" s="13">
        <f>'دیده بان بازار'!H1203</f>
        <v/>
      </c>
      <c r="I1200" s="13">
        <f>'دیده بان بازار'!I1203</f>
        <v/>
      </c>
      <c r="J1200" s="13">
        <f>'دیده بان بازار'!J1203</f>
        <v/>
      </c>
      <c r="K1200" s="13">
        <f>'دیده بان بازار'!K1203</f>
        <v/>
      </c>
      <c r="L1200" s="13">
        <f>'دیده بان بازار'!L1203</f>
        <v/>
      </c>
      <c r="M1200" s="13">
        <f>'دیده بان بازار'!M1203</f>
        <v/>
      </c>
      <c r="N1200" s="13">
        <f>'دیده بان بازار'!N1203</f>
        <v/>
      </c>
      <c r="O1200" s="13">
        <f>'دیده بان بازار'!O1203</f>
        <v/>
      </c>
      <c r="P1200" s="13">
        <f>'دیده بان بازار'!P1203</f>
        <v/>
      </c>
      <c r="Q1200" s="13">
        <f>'دیده بان بازار'!Q1203</f>
        <v/>
      </c>
      <c r="R1200" s="13">
        <f>'دیده بان بازار'!R1203</f>
        <v/>
      </c>
      <c r="S1200" s="13">
        <f>'دیده بان بازار'!S1203</f>
        <v/>
      </c>
      <c r="T1200" s="13">
        <f>'دیده بان بازار'!T1203</f>
        <v/>
      </c>
      <c r="U1200" s="13">
        <f>'دیده بان بازار'!U1203</f>
        <v/>
      </c>
      <c r="V1200" s="13">
        <f>'دیده بان بازار'!V1203</f>
        <v/>
      </c>
      <c r="W1200" s="6">
        <f>'دیده بان بازار'!W1203</f>
        <v/>
      </c>
      <c r="X1200" s="11">
        <f>IFERROR(IF(OR(R1200&lt;=0,W1200&lt;=0,S1200&lt;=0,V1200&lt;=0),0,ROUND((S1200/R1200)/(V1200/W1200),2)),0)</f>
        <v/>
      </c>
      <c r="Y1200" s="11">
        <f>IFERROR(IF(OR(S1200&lt;=0,V1200&lt;=0),0,ROUND(S1200/V1200,2)),0)</f>
        <v/>
      </c>
      <c r="Z1200" s="11">
        <f>IFERROR(J1200-M1200,0)</f>
        <v/>
      </c>
      <c r="AA1200" s="11">
        <f>IFERROR(ROUND(MAX(0,MIN(100,((AB1200*0.2)+(AC1200*0.15)+(AD1200*0.15)+(AE1200*0.1)+(AF1200*0.1)+(AG1200*0.15)+(MIN(Y1200/3,1)*100*0.1)+(AI1200*0.05))*((AH1200/100)*0.25+0.75))),0),0)</f>
        <v/>
      </c>
      <c r="AB1200" s="11">
        <f>ROUND(MAX(0,MIN(100,((M1200+10)/20)*100)),0)</f>
        <v/>
      </c>
      <c r="AC1200" s="11">
        <f>IFERROR(IF(D1200&lt;=0,0,ROUND(COUNTIFS($D$4:$D$3359,"&lt;="&amp;D1200,$D$4:$D$3359,"&gt;0")/COUNTIF($D$4:$D$3359,"&gt;0")*100,0)),0)</f>
        <v/>
      </c>
      <c r="AD1200" s="11">
        <f>IF(E1200&lt;=0,0,ROUND(MAX(0,MIN(100,(LOG10(1+E1200/1000000000)/LOG10(101))*100)),0))</f>
        <v/>
      </c>
      <c r="AE1200" s="11">
        <f>IF(O1200=N1200,50,ROUND(MAX(0,MIN(100,((H1200-N1200)/(O1200-N1200))*100)),0))</f>
        <v/>
      </c>
      <c r="AF1200" s="11">
        <f>ROUND(MAX(0,MIN(100,50+((H1200-K1200)/K1200)*1000)),0)</f>
        <v/>
      </c>
      <c r="AG1200" s="11">
        <f>IFERROR(ROUND(MAX(0,MIN(100,50+25*LN(MAX(0.01,X1200)))),0),25)</f>
        <v/>
      </c>
      <c r="AH1200" s="11">
        <f>ROUND(IF(M1200&lt;=-30,0,IF(M1200&lt;=-20,20,IF(M1200&lt;=-10,50,100))),0)</f>
        <v/>
      </c>
      <c r="AI1200" s="11">
        <f>ROUND(MAX(0,MIN(100,50+(Z1200*10))),0)</f>
        <v/>
      </c>
      <c r="AJ1200" s="11">
        <f>IFERROR(IF(--AA1200&gt;=80,"خرید قوی",IF(--AA1200&gt;=70,"خرید مشروط",IF(--AA1200&gt;=60,"مراقبت",IF(--AA1200&gt;=45,"ضعیف","عدم ورود")))),"")</f>
        <v/>
      </c>
    </row>
    <row r="1201">
      <c r="A1201" s="15">
        <f>'دیده بان بازار'!A1204</f>
        <v/>
      </c>
      <c r="B1201" s="16">
        <f>'دیده بان بازار'!B1204</f>
        <v/>
      </c>
      <c r="C1201" s="16">
        <f>'دیده بان بازار'!C1204</f>
        <v/>
      </c>
      <c r="D1201" s="16">
        <f>'دیده بان بازار'!D1204</f>
        <v/>
      </c>
      <c r="E1201" s="17">
        <f>'دیده بان بازار'!E1204</f>
        <v/>
      </c>
      <c r="F1201" s="16">
        <f>'دیده بان بازار'!F1204</f>
        <v/>
      </c>
      <c r="G1201" s="16">
        <f>'دیده بان بازار'!G1204</f>
        <v/>
      </c>
      <c r="H1201" s="16">
        <f>'دیده بان بازار'!H1204</f>
        <v/>
      </c>
      <c r="I1201" s="16">
        <f>'دیده بان بازار'!I1204</f>
        <v/>
      </c>
      <c r="J1201" s="16">
        <f>'دیده بان بازار'!J1204</f>
        <v/>
      </c>
      <c r="K1201" s="16">
        <f>'دیده بان بازار'!K1204</f>
        <v/>
      </c>
      <c r="L1201" s="16">
        <f>'دیده بان بازار'!L1204</f>
        <v/>
      </c>
      <c r="M1201" s="16">
        <f>'دیده بان بازار'!M1204</f>
        <v/>
      </c>
      <c r="N1201" s="16">
        <f>'دیده بان بازار'!N1204</f>
        <v/>
      </c>
      <c r="O1201" s="16">
        <f>'دیده بان بازار'!O1204</f>
        <v/>
      </c>
      <c r="P1201" s="16">
        <f>'دیده بان بازار'!P1204</f>
        <v/>
      </c>
      <c r="Q1201" s="16">
        <f>'دیده بان بازار'!Q1204</f>
        <v/>
      </c>
      <c r="R1201" s="16">
        <f>'دیده بان بازار'!R1204</f>
        <v/>
      </c>
      <c r="S1201" s="16">
        <f>'دیده بان بازار'!S1204</f>
        <v/>
      </c>
      <c r="T1201" s="16">
        <f>'دیده بان بازار'!T1204</f>
        <v/>
      </c>
      <c r="U1201" s="16">
        <f>'دیده بان بازار'!U1204</f>
        <v/>
      </c>
      <c r="V1201" s="16">
        <f>'دیده بان بازار'!V1204</f>
        <v/>
      </c>
      <c r="W1201" s="7">
        <f>'دیده بان بازار'!W1204</f>
        <v/>
      </c>
      <c r="X1201" s="11">
        <f>IFERROR(IF(OR(R1201&lt;=0,W1201&lt;=0,S1201&lt;=0,V1201&lt;=0),0,ROUND((S1201/R1201)/(V1201/W1201),2)),0)</f>
        <v/>
      </c>
      <c r="Y1201" s="11">
        <f>IFERROR(IF(OR(S1201&lt;=0,V1201&lt;=0),0,ROUND(S1201/V1201,2)),0)</f>
        <v/>
      </c>
      <c r="Z1201" s="11">
        <f>IFERROR(J1201-M1201,0)</f>
        <v/>
      </c>
      <c r="AA1201" s="11">
        <f>IFERROR(ROUND(MAX(0,MIN(100,((AB1201*0.2)+(AC1201*0.15)+(AD1201*0.15)+(AE1201*0.1)+(AF1201*0.1)+(AG1201*0.15)+(MIN(Y1201/3,1)*100*0.1)+(AI1201*0.05))*((AH1201/100)*0.25+0.75))),0),0)</f>
        <v/>
      </c>
      <c r="AB1201" s="11">
        <f>ROUND(MAX(0,MIN(100,((M1201+10)/20)*100)),0)</f>
        <v/>
      </c>
      <c r="AC1201" s="11">
        <f>IFERROR(IF(D1201&lt;=0,0,ROUND(COUNTIFS($D$4:$D$3359,"&lt;="&amp;D1201,$D$4:$D$3359,"&gt;0")/COUNTIF($D$4:$D$3359,"&gt;0")*100,0)),0)</f>
        <v/>
      </c>
      <c r="AD1201" s="11">
        <f>IF(E1201&lt;=0,0,ROUND(MAX(0,MIN(100,(LOG10(1+E1201/1000000000)/LOG10(101))*100)),0))</f>
        <v/>
      </c>
      <c r="AE1201" s="11">
        <f>IF(O1201=N1201,50,ROUND(MAX(0,MIN(100,((H1201-N1201)/(O1201-N1201))*100)),0))</f>
        <v/>
      </c>
      <c r="AF1201" s="11">
        <f>ROUND(MAX(0,MIN(100,50+((H1201-K1201)/K1201)*1000)),0)</f>
        <v/>
      </c>
      <c r="AG1201" s="11">
        <f>IFERROR(ROUND(MAX(0,MIN(100,50+25*LN(MAX(0.01,X1201)))),0),25)</f>
        <v/>
      </c>
      <c r="AH1201" s="11">
        <f>ROUND(IF(M1201&lt;=-30,0,IF(M1201&lt;=-20,20,IF(M1201&lt;=-10,50,100))),0)</f>
        <v/>
      </c>
      <c r="AI1201" s="11">
        <f>ROUND(MAX(0,MIN(100,50+(Z1201*10))),0)</f>
        <v/>
      </c>
      <c r="AJ1201" s="11">
        <f>IFERROR(IF(--AA1201&gt;=80,"خرید قوی",IF(--AA1201&gt;=70,"خرید مشروط",IF(--AA1201&gt;=60,"مراقبت",IF(--AA1201&gt;=45,"ضعیف","عدم ورود")))),"")</f>
        <v/>
      </c>
    </row>
    <row r="1202">
      <c r="A1202" s="15">
        <f>'دیده بان بازار'!A1205</f>
        <v/>
      </c>
      <c r="B1202" s="16">
        <f>'دیده بان بازار'!B1205</f>
        <v/>
      </c>
      <c r="C1202" s="16">
        <f>'دیده بان بازار'!C1205</f>
        <v/>
      </c>
      <c r="D1202" s="16">
        <f>'دیده بان بازار'!D1205</f>
        <v/>
      </c>
      <c r="E1202" s="17">
        <f>'دیده بان بازار'!E1205</f>
        <v/>
      </c>
      <c r="F1202" s="16">
        <f>'دیده بان بازار'!F1205</f>
        <v/>
      </c>
      <c r="G1202" s="16">
        <f>'دیده بان بازار'!G1205</f>
        <v/>
      </c>
      <c r="H1202" s="16">
        <f>'دیده بان بازار'!H1205</f>
        <v/>
      </c>
      <c r="I1202" s="16">
        <f>'دیده بان بازار'!I1205</f>
        <v/>
      </c>
      <c r="J1202" s="16">
        <f>'دیده بان بازار'!J1205</f>
        <v/>
      </c>
      <c r="K1202" s="16">
        <f>'دیده بان بازار'!K1205</f>
        <v/>
      </c>
      <c r="L1202" s="16">
        <f>'دیده بان بازار'!L1205</f>
        <v/>
      </c>
      <c r="M1202" s="16">
        <f>'دیده بان بازار'!M1205</f>
        <v/>
      </c>
      <c r="N1202" s="16">
        <f>'دیده بان بازار'!N1205</f>
        <v/>
      </c>
      <c r="O1202" s="16">
        <f>'دیده بان بازار'!O1205</f>
        <v/>
      </c>
      <c r="P1202" s="16">
        <f>'دیده بان بازار'!P1205</f>
        <v/>
      </c>
      <c r="Q1202" s="16">
        <f>'دیده بان بازار'!Q1205</f>
        <v/>
      </c>
      <c r="R1202" s="16">
        <f>'دیده بان بازار'!R1205</f>
        <v/>
      </c>
      <c r="S1202" s="16">
        <f>'دیده بان بازار'!S1205</f>
        <v/>
      </c>
      <c r="T1202" s="16">
        <f>'دیده بان بازار'!T1205</f>
        <v/>
      </c>
      <c r="U1202" s="16">
        <f>'دیده بان بازار'!U1205</f>
        <v/>
      </c>
      <c r="V1202" s="16">
        <f>'دیده بان بازار'!V1205</f>
        <v/>
      </c>
      <c r="W1202" s="7">
        <f>'دیده بان بازار'!W1205</f>
        <v/>
      </c>
      <c r="X1202" s="11">
        <f>IFERROR(IF(OR(R1202&lt;=0,W1202&lt;=0,S1202&lt;=0,V1202&lt;=0),0,ROUND((S1202/R1202)/(V1202/W1202),2)),0)</f>
        <v/>
      </c>
      <c r="Y1202" s="11">
        <f>IFERROR(IF(OR(S1202&lt;=0,V1202&lt;=0),0,ROUND(S1202/V1202,2)),0)</f>
        <v/>
      </c>
      <c r="Z1202" s="11">
        <f>IFERROR(J1202-M1202,0)</f>
        <v/>
      </c>
      <c r="AA1202" s="11">
        <f>IFERROR(ROUND(MAX(0,MIN(100,((AB1202*0.2)+(AC1202*0.15)+(AD1202*0.15)+(AE1202*0.1)+(AF1202*0.1)+(AG1202*0.15)+(MIN(Y1202/3,1)*100*0.1)+(AI1202*0.05))*((AH1202/100)*0.25+0.75))),0),0)</f>
        <v/>
      </c>
      <c r="AB1202" s="11">
        <f>ROUND(MAX(0,MIN(100,((M1202+10)/20)*100)),0)</f>
        <v/>
      </c>
      <c r="AC1202" s="11">
        <f>IFERROR(IF(D1202&lt;=0,0,ROUND(COUNTIFS($D$4:$D$3359,"&lt;="&amp;D1202,$D$4:$D$3359,"&gt;0")/COUNTIF($D$4:$D$3359,"&gt;0")*100,0)),0)</f>
        <v/>
      </c>
      <c r="AD1202" s="11">
        <f>IF(E1202&lt;=0,0,ROUND(MAX(0,MIN(100,(LOG10(1+E1202/1000000000)/LOG10(101))*100)),0))</f>
        <v/>
      </c>
      <c r="AE1202" s="11">
        <f>IF(O1202=N1202,50,ROUND(MAX(0,MIN(100,((H1202-N1202)/(O1202-N1202))*100)),0))</f>
        <v/>
      </c>
      <c r="AF1202" s="11">
        <f>ROUND(MAX(0,MIN(100,50+((H1202-K1202)/K1202)*1000)),0)</f>
        <v/>
      </c>
      <c r="AG1202" s="11">
        <f>IFERROR(ROUND(MAX(0,MIN(100,50+25*LN(MAX(0.01,X1202)))),0),25)</f>
        <v/>
      </c>
      <c r="AH1202" s="11">
        <f>ROUND(IF(M1202&lt;=-30,0,IF(M1202&lt;=-20,20,IF(M1202&lt;=-10,50,100))),0)</f>
        <v/>
      </c>
      <c r="AI1202" s="11">
        <f>ROUND(MAX(0,MIN(100,50+(Z1202*10))),0)</f>
        <v/>
      </c>
      <c r="AJ1202" s="11">
        <f>IFERROR(IF(--AA1202&gt;=80,"خرید قوی",IF(--AA1202&gt;=70,"خرید مشروط",IF(--AA1202&gt;=60,"مراقبت",IF(--AA1202&gt;=45,"ضعیف","عدم ورود")))),"")</f>
        <v/>
      </c>
    </row>
    <row r="1203">
      <c r="A1203" s="12">
        <f>'دیده بان بازار'!A1206</f>
        <v/>
      </c>
      <c r="B1203" s="13">
        <f>'دیده بان بازار'!B1206</f>
        <v/>
      </c>
      <c r="C1203" s="13">
        <f>'دیده بان بازار'!C1206</f>
        <v/>
      </c>
      <c r="D1203" s="13">
        <f>'دیده بان بازار'!D1206</f>
        <v/>
      </c>
      <c r="E1203" s="14">
        <f>'دیده بان بازار'!E1206</f>
        <v/>
      </c>
      <c r="F1203" s="13">
        <f>'دیده بان بازار'!F1206</f>
        <v/>
      </c>
      <c r="G1203" s="13">
        <f>'دیده بان بازار'!G1206</f>
        <v/>
      </c>
      <c r="H1203" s="13">
        <f>'دیده بان بازار'!H1206</f>
        <v/>
      </c>
      <c r="I1203" s="13">
        <f>'دیده بان بازار'!I1206</f>
        <v/>
      </c>
      <c r="J1203" s="13">
        <f>'دیده بان بازار'!J1206</f>
        <v/>
      </c>
      <c r="K1203" s="13">
        <f>'دیده بان بازار'!K1206</f>
        <v/>
      </c>
      <c r="L1203" s="13">
        <f>'دیده بان بازار'!L1206</f>
        <v/>
      </c>
      <c r="M1203" s="13">
        <f>'دیده بان بازار'!M1206</f>
        <v/>
      </c>
      <c r="N1203" s="13">
        <f>'دیده بان بازار'!N1206</f>
        <v/>
      </c>
      <c r="O1203" s="13">
        <f>'دیده بان بازار'!O1206</f>
        <v/>
      </c>
      <c r="P1203" s="13">
        <f>'دیده بان بازار'!P1206</f>
        <v/>
      </c>
      <c r="Q1203" s="13">
        <f>'دیده بان بازار'!Q1206</f>
        <v/>
      </c>
      <c r="R1203" s="13">
        <f>'دیده بان بازار'!R1206</f>
        <v/>
      </c>
      <c r="S1203" s="13">
        <f>'دیده بان بازار'!S1206</f>
        <v/>
      </c>
      <c r="T1203" s="13">
        <f>'دیده بان بازار'!T1206</f>
        <v/>
      </c>
      <c r="U1203" s="13">
        <f>'دیده بان بازار'!U1206</f>
        <v/>
      </c>
      <c r="V1203" s="13">
        <f>'دیده بان بازار'!V1206</f>
        <v/>
      </c>
      <c r="W1203" s="6">
        <f>'دیده بان بازار'!W1206</f>
        <v/>
      </c>
      <c r="X1203" s="11">
        <f>IFERROR(IF(OR(R1203&lt;=0,W1203&lt;=0,S1203&lt;=0,V1203&lt;=0),0,ROUND((S1203/R1203)/(V1203/W1203),2)),0)</f>
        <v/>
      </c>
      <c r="Y1203" s="11">
        <f>IFERROR(IF(OR(S1203&lt;=0,V1203&lt;=0),0,ROUND(S1203/V1203,2)),0)</f>
        <v/>
      </c>
      <c r="Z1203" s="11">
        <f>IFERROR(J1203-M1203,0)</f>
        <v/>
      </c>
      <c r="AA1203" s="11">
        <f>IFERROR(ROUND(MAX(0,MIN(100,((AB1203*0.2)+(AC1203*0.15)+(AD1203*0.15)+(AE1203*0.1)+(AF1203*0.1)+(AG1203*0.15)+(MIN(Y1203/3,1)*100*0.1)+(AI1203*0.05))*((AH1203/100)*0.25+0.75))),0),0)</f>
        <v/>
      </c>
      <c r="AB1203" s="11">
        <f>ROUND(MAX(0,MIN(100,((M1203+10)/20)*100)),0)</f>
        <v/>
      </c>
      <c r="AC1203" s="11">
        <f>IFERROR(IF(D1203&lt;=0,0,ROUND(COUNTIFS($D$4:$D$3359,"&lt;="&amp;D1203,$D$4:$D$3359,"&gt;0")/COUNTIF($D$4:$D$3359,"&gt;0")*100,0)),0)</f>
        <v/>
      </c>
      <c r="AD1203" s="11">
        <f>IF(E1203&lt;=0,0,ROUND(MAX(0,MIN(100,(LOG10(1+E1203/1000000000)/LOG10(101))*100)),0))</f>
        <v/>
      </c>
      <c r="AE1203" s="11">
        <f>IF(O1203=N1203,50,ROUND(MAX(0,MIN(100,((H1203-N1203)/(O1203-N1203))*100)),0))</f>
        <v/>
      </c>
      <c r="AF1203" s="11">
        <f>ROUND(MAX(0,MIN(100,50+((H1203-K1203)/K1203)*1000)),0)</f>
        <v/>
      </c>
      <c r="AG1203" s="11">
        <f>IFERROR(ROUND(MAX(0,MIN(100,50+25*LN(MAX(0.01,X1203)))),0),25)</f>
        <v/>
      </c>
      <c r="AH1203" s="11">
        <f>ROUND(IF(M1203&lt;=-30,0,IF(M1203&lt;=-20,20,IF(M1203&lt;=-10,50,100))),0)</f>
        <v/>
      </c>
      <c r="AI1203" s="11">
        <f>ROUND(MAX(0,MIN(100,50+(Z1203*10))),0)</f>
        <v/>
      </c>
      <c r="AJ1203" s="11">
        <f>IFERROR(IF(--AA1203&gt;=80,"خرید قوی",IF(--AA1203&gt;=70,"خرید مشروط",IF(--AA1203&gt;=60,"مراقبت",IF(--AA1203&gt;=45,"ضعیف","عدم ورود")))),"")</f>
        <v/>
      </c>
    </row>
    <row r="1204">
      <c r="A1204" s="15">
        <f>'دیده بان بازار'!A1207</f>
        <v/>
      </c>
      <c r="B1204" s="16">
        <f>'دیده بان بازار'!B1207</f>
        <v/>
      </c>
      <c r="C1204" s="16">
        <f>'دیده بان بازار'!C1207</f>
        <v/>
      </c>
      <c r="D1204" s="16">
        <f>'دیده بان بازار'!D1207</f>
        <v/>
      </c>
      <c r="E1204" s="17">
        <f>'دیده بان بازار'!E1207</f>
        <v/>
      </c>
      <c r="F1204" s="16">
        <f>'دیده بان بازار'!F1207</f>
        <v/>
      </c>
      <c r="G1204" s="16">
        <f>'دیده بان بازار'!G1207</f>
        <v/>
      </c>
      <c r="H1204" s="16">
        <f>'دیده بان بازار'!H1207</f>
        <v/>
      </c>
      <c r="I1204" s="16">
        <f>'دیده بان بازار'!I1207</f>
        <v/>
      </c>
      <c r="J1204" s="16">
        <f>'دیده بان بازار'!J1207</f>
        <v/>
      </c>
      <c r="K1204" s="16">
        <f>'دیده بان بازار'!K1207</f>
        <v/>
      </c>
      <c r="L1204" s="16">
        <f>'دیده بان بازار'!L1207</f>
        <v/>
      </c>
      <c r="M1204" s="16">
        <f>'دیده بان بازار'!M1207</f>
        <v/>
      </c>
      <c r="N1204" s="16">
        <f>'دیده بان بازار'!N1207</f>
        <v/>
      </c>
      <c r="O1204" s="16">
        <f>'دیده بان بازار'!O1207</f>
        <v/>
      </c>
      <c r="P1204" s="16">
        <f>'دیده بان بازار'!P1207</f>
        <v/>
      </c>
      <c r="Q1204" s="16">
        <f>'دیده بان بازار'!Q1207</f>
        <v/>
      </c>
      <c r="R1204" s="16">
        <f>'دیده بان بازار'!R1207</f>
        <v/>
      </c>
      <c r="S1204" s="16">
        <f>'دیده بان بازار'!S1207</f>
        <v/>
      </c>
      <c r="T1204" s="16">
        <f>'دیده بان بازار'!T1207</f>
        <v/>
      </c>
      <c r="U1204" s="16">
        <f>'دیده بان بازار'!U1207</f>
        <v/>
      </c>
      <c r="V1204" s="16">
        <f>'دیده بان بازار'!V1207</f>
        <v/>
      </c>
      <c r="W1204" s="7">
        <f>'دیده بان بازار'!W1207</f>
        <v/>
      </c>
      <c r="X1204" s="11">
        <f>IFERROR(IF(OR(R1204&lt;=0,W1204&lt;=0,S1204&lt;=0,V1204&lt;=0),0,ROUND((S1204/R1204)/(V1204/W1204),2)),0)</f>
        <v/>
      </c>
      <c r="Y1204" s="11">
        <f>IFERROR(IF(OR(S1204&lt;=0,V1204&lt;=0),0,ROUND(S1204/V1204,2)),0)</f>
        <v/>
      </c>
      <c r="Z1204" s="11">
        <f>IFERROR(J1204-M1204,0)</f>
        <v/>
      </c>
      <c r="AA1204" s="11">
        <f>IFERROR(ROUND(MAX(0,MIN(100,((AB1204*0.2)+(AC1204*0.15)+(AD1204*0.15)+(AE1204*0.1)+(AF1204*0.1)+(AG1204*0.15)+(MIN(Y1204/3,1)*100*0.1)+(AI1204*0.05))*((AH1204/100)*0.25+0.75))),0),0)</f>
        <v/>
      </c>
      <c r="AB1204" s="11">
        <f>ROUND(MAX(0,MIN(100,((M1204+10)/20)*100)),0)</f>
        <v/>
      </c>
      <c r="AC1204" s="11">
        <f>IFERROR(IF(D1204&lt;=0,0,ROUND(COUNTIFS($D$4:$D$3359,"&lt;="&amp;D1204,$D$4:$D$3359,"&gt;0")/COUNTIF($D$4:$D$3359,"&gt;0")*100,0)),0)</f>
        <v/>
      </c>
      <c r="AD1204" s="11">
        <f>IF(E1204&lt;=0,0,ROUND(MAX(0,MIN(100,(LOG10(1+E1204/1000000000)/LOG10(101))*100)),0))</f>
        <v/>
      </c>
      <c r="AE1204" s="11">
        <f>IF(O1204=N1204,50,ROUND(MAX(0,MIN(100,((H1204-N1204)/(O1204-N1204))*100)),0))</f>
        <v/>
      </c>
      <c r="AF1204" s="11">
        <f>ROUND(MAX(0,MIN(100,50+((H1204-K1204)/K1204)*1000)),0)</f>
        <v/>
      </c>
      <c r="AG1204" s="11">
        <f>IFERROR(ROUND(MAX(0,MIN(100,50+25*LN(MAX(0.01,X1204)))),0),25)</f>
        <v/>
      </c>
      <c r="AH1204" s="11">
        <f>ROUND(IF(M1204&lt;=-30,0,IF(M1204&lt;=-20,20,IF(M1204&lt;=-10,50,100))),0)</f>
        <v/>
      </c>
      <c r="AI1204" s="11">
        <f>ROUND(MAX(0,MIN(100,50+(Z1204*10))),0)</f>
        <v/>
      </c>
      <c r="AJ1204" s="11">
        <f>IFERROR(IF(--AA1204&gt;=80,"خرید قوی",IF(--AA1204&gt;=70,"خرید مشروط",IF(--AA1204&gt;=60,"مراقبت",IF(--AA1204&gt;=45,"ضعیف","عدم ورود")))),"")</f>
        <v/>
      </c>
    </row>
    <row r="1205">
      <c r="A1205" s="12">
        <f>'دیده بان بازار'!A1208</f>
        <v/>
      </c>
      <c r="B1205" s="13">
        <f>'دیده بان بازار'!B1208</f>
        <v/>
      </c>
      <c r="C1205" s="13">
        <f>'دیده بان بازار'!C1208</f>
        <v/>
      </c>
      <c r="D1205" s="13">
        <f>'دیده بان بازار'!D1208</f>
        <v/>
      </c>
      <c r="E1205" s="14">
        <f>'دیده بان بازار'!E1208</f>
        <v/>
      </c>
      <c r="F1205" s="13">
        <f>'دیده بان بازار'!F1208</f>
        <v/>
      </c>
      <c r="G1205" s="13">
        <f>'دیده بان بازار'!G1208</f>
        <v/>
      </c>
      <c r="H1205" s="13">
        <f>'دیده بان بازار'!H1208</f>
        <v/>
      </c>
      <c r="I1205" s="13">
        <f>'دیده بان بازار'!I1208</f>
        <v/>
      </c>
      <c r="J1205" s="13">
        <f>'دیده بان بازار'!J1208</f>
        <v/>
      </c>
      <c r="K1205" s="13">
        <f>'دیده بان بازار'!K1208</f>
        <v/>
      </c>
      <c r="L1205" s="13">
        <f>'دیده بان بازار'!L1208</f>
        <v/>
      </c>
      <c r="M1205" s="13">
        <f>'دیده بان بازار'!M1208</f>
        <v/>
      </c>
      <c r="N1205" s="13">
        <f>'دیده بان بازار'!N1208</f>
        <v/>
      </c>
      <c r="O1205" s="13">
        <f>'دیده بان بازار'!O1208</f>
        <v/>
      </c>
      <c r="P1205" s="13">
        <f>'دیده بان بازار'!P1208</f>
        <v/>
      </c>
      <c r="Q1205" s="13">
        <f>'دیده بان بازار'!Q1208</f>
        <v/>
      </c>
      <c r="R1205" s="13">
        <f>'دیده بان بازار'!R1208</f>
        <v/>
      </c>
      <c r="S1205" s="13">
        <f>'دیده بان بازار'!S1208</f>
        <v/>
      </c>
      <c r="T1205" s="13">
        <f>'دیده بان بازار'!T1208</f>
        <v/>
      </c>
      <c r="U1205" s="13">
        <f>'دیده بان بازار'!U1208</f>
        <v/>
      </c>
      <c r="V1205" s="13">
        <f>'دیده بان بازار'!V1208</f>
        <v/>
      </c>
      <c r="W1205" s="6">
        <f>'دیده بان بازار'!W1208</f>
        <v/>
      </c>
      <c r="X1205" s="11">
        <f>IFERROR(IF(OR(R1205&lt;=0,W1205&lt;=0,S1205&lt;=0,V1205&lt;=0),0,ROUND((S1205/R1205)/(V1205/W1205),2)),0)</f>
        <v/>
      </c>
      <c r="Y1205" s="11">
        <f>IFERROR(IF(OR(S1205&lt;=0,V1205&lt;=0),0,ROUND(S1205/V1205,2)),0)</f>
        <v/>
      </c>
      <c r="Z1205" s="11">
        <f>IFERROR(J1205-M1205,0)</f>
        <v/>
      </c>
      <c r="AA1205" s="11">
        <f>IFERROR(ROUND(MAX(0,MIN(100,((AB1205*0.2)+(AC1205*0.15)+(AD1205*0.15)+(AE1205*0.1)+(AF1205*0.1)+(AG1205*0.15)+(MIN(Y1205/3,1)*100*0.1)+(AI1205*0.05))*((AH1205/100)*0.25+0.75))),0),0)</f>
        <v/>
      </c>
      <c r="AB1205" s="11">
        <f>ROUND(MAX(0,MIN(100,((M1205+10)/20)*100)),0)</f>
        <v/>
      </c>
      <c r="AC1205" s="11">
        <f>IFERROR(IF(D1205&lt;=0,0,ROUND(COUNTIFS($D$4:$D$3359,"&lt;="&amp;D1205,$D$4:$D$3359,"&gt;0")/COUNTIF($D$4:$D$3359,"&gt;0")*100,0)),0)</f>
        <v/>
      </c>
      <c r="AD1205" s="11">
        <f>IF(E1205&lt;=0,0,ROUND(MAX(0,MIN(100,(LOG10(1+E1205/1000000000)/LOG10(101))*100)),0))</f>
        <v/>
      </c>
      <c r="AE1205" s="11">
        <f>IF(O1205=N1205,50,ROUND(MAX(0,MIN(100,((H1205-N1205)/(O1205-N1205))*100)),0))</f>
        <v/>
      </c>
      <c r="AF1205" s="11">
        <f>ROUND(MAX(0,MIN(100,50+((H1205-K1205)/K1205)*1000)),0)</f>
        <v/>
      </c>
      <c r="AG1205" s="11">
        <f>IFERROR(ROUND(MAX(0,MIN(100,50+25*LN(MAX(0.01,X1205)))),0),25)</f>
        <v/>
      </c>
      <c r="AH1205" s="11">
        <f>ROUND(IF(M1205&lt;=-30,0,IF(M1205&lt;=-20,20,IF(M1205&lt;=-10,50,100))),0)</f>
        <v/>
      </c>
      <c r="AI1205" s="11">
        <f>ROUND(MAX(0,MIN(100,50+(Z1205*10))),0)</f>
        <v/>
      </c>
      <c r="AJ1205" s="11">
        <f>IFERROR(IF(--AA1205&gt;=80,"خرید قوی",IF(--AA1205&gt;=70,"خرید مشروط",IF(--AA1205&gt;=60,"مراقبت",IF(--AA1205&gt;=45,"ضعیف","عدم ورود")))),"")</f>
        <v/>
      </c>
    </row>
    <row r="1206">
      <c r="A1206" s="15">
        <f>'دیده بان بازار'!A1209</f>
        <v/>
      </c>
      <c r="B1206" s="16">
        <f>'دیده بان بازار'!B1209</f>
        <v/>
      </c>
      <c r="C1206" s="16">
        <f>'دیده بان بازار'!C1209</f>
        <v/>
      </c>
      <c r="D1206" s="16">
        <f>'دیده بان بازار'!D1209</f>
        <v/>
      </c>
      <c r="E1206" s="17">
        <f>'دیده بان بازار'!E1209</f>
        <v/>
      </c>
      <c r="F1206" s="16">
        <f>'دیده بان بازار'!F1209</f>
        <v/>
      </c>
      <c r="G1206" s="16">
        <f>'دیده بان بازار'!G1209</f>
        <v/>
      </c>
      <c r="H1206" s="16">
        <f>'دیده بان بازار'!H1209</f>
        <v/>
      </c>
      <c r="I1206" s="16">
        <f>'دیده بان بازار'!I1209</f>
        <v/>
      </c>
      <c r="J1206" s="16">
        <f>'دیده بان بازار'!J1209</f>
        <v/>
      </c>
      <c r="K1206" s="16">
        <f>'دیده بان بازار'!K1209</f>
        <v/>
      </c>
      <c r="L1206" s="16">
        <f>'دیده بان بازار'!L1209</f>
        <v/>
      </c>
      <c r="M1206" s="16">
        <f>'دیده بان بازار'!M1209</f>
        <v/>
      </c>
      <c r="N1206" s="16">
        <f>'دیده بان بازار'!N1209</f>
        <v/>
      </c>
      <c r="O1206" s="16">
        <f>'دیده بان بازار'!O1209</f>
        <v/>
      </c>
      <c r="P1206" s="16">
        <f>'دیده بان بازار'!P1209</f>
        <v/>
      </c>
      <c r="Q1206" s="16">
        <f>'دیده بان بازار'!Q1209</f>
        <v/>
      </c>
      <c r="R1206" s="16">
        <f>'دیده بان بازار'!R1209</f>
        <v/>
      </c>
      <c r="S1206" s="16">
        <f>'دیده بان بازار'!S1209</f>
        <v/>
      </c>
      <c r="T1206" s="16">
        <f>'دیده بان بازار'!T1209</f>
        <v/>
      </c>
      <c r="U1206" s="16">
        <f>'دیده بان بازار'!U1209</f>
        <v/>
      </c>
      <c r="V1206" s="16">
        <f>'دیده بان بازار'!V1209</f>
        <v/>
      </c>
      <c r="W1206" s="7">
        <f>'دیده بان بازار'!W1209</f>
        <v/>
      </c>
      <c r="X1206" s="11">
        <f>IFERROR(IF(OR(R1206&lt;=0,W1206&lt;=0,S1206&lt;=0,V1206&lt;=0),0,ROUND((S1206/R1206)/(V1206/W1206),2)),0)</f>
        <v/>
      </c>
      <c r="Y1206" s="11">
        <f>IFERROR(IF(OR(S1206&lt;=0,V1206&lt;=0),0,ROUND(S1206/V1206,2)),0)</f>
        <v/>
      </c>
      <c r="Z1206" s="11">
        <f>IFERROR(J1206-M1206,0)</f>
        <v/>
      </c>
      <c r="AA1206" s="11">
        <f>IFERROR(ROUND(MAX(0,MIN(100,((AB1206*0.2)+(AC1206*0.15)+(AD1206*0.15)+(AE1206*0.1)+(AF1206*0.1)+(AG1206*0.15)+(MIN(Y1206/3,1)*100*0.1)+(AI1206*0.05))*((AH1206/100)*0.25+0.75))),0),0)</f>
        <v/>
      </c>
      <c r="AB1206" s="11">
        <f>ROUND(MAX(0,MIN(100,((M1206+10)/20)*100)),0)</f>
        <v/>
      </c>
      <c r="AC1206" s="11">
        <f>IFERROR(IF(D1206&lt;=0,0,ROUND(COUNTIFS($D$4:$D$3359,"&lt;="&amp;D1206,$D$4:$D$3359,"&gt;0")/COUNTIF($D$4:$D$3359,"&gt;0")*100,0)),0)</f>
        <v/>
      </c>
      <c r="AD1206" s="11">
        <f>IF(E1206&lt;=0,0,ROUND(MAX(0,MIN(100,(LOG10(1+E1206/1000000000)/LOG10(101))*100)),0))</f>
        <v/>
      </c>
      <c r="AE1206" s="11">
        <f>IF(O1206=N1206,50,ROUND(MAX(0,MIN(100,((H1206-N1206)/(O1206-N1206))*100)),0))</f>
        <v/>
      </c>
      <c r="AF1206" s="11">
        <f>ROUND(MAX(0,MIN(100,50+((H1206-K1206)/K1206)*1000)),0)</f>
        <v/>
      </c>
      <c r="AG1206" s="11">
        <f>IFERROR(ROUND(MAX(0,MIN(100,50+25*LN(MAX(0.01,X1206)))),0),25)</f>
        <v/>
      </c>
      <c r="AH1206" s="11">
        <f>ROUND(IF(M1206&lt;=-30,0,IF(M1206&lt;=-20,20,IF(M1206&lt;=-10,50,100))),0)</f>
        <v/>
      </c>
      <c r="AI1206" s="11">
        <f>ROUND(MAX(0,MIN(100,50+(Z1206*10))),0)</f>
        <v/>
      </c>
      <c r="AJ1206" s="11">
        <f>IFERROR(IF(--AA1206&gt;=80,"خرید قوی",IF(--AA1206&gt;=70,"خرید مشروط",IF(--AA1206&gt;=60,"مراقبت",IF(--AA1206&gt;=45,"ضعیف","عدم ورود")))),"")</f>
        <v/>
      </c>
    </row>
    <row r="1207">
      <c r="A1207" s="12">
        <f>'دیده بان بازار'!A1210</f>
        <v/>
      </c>
      <c r="B1207" s="13">
        <f>'دیده بان بازار'!B1210</f>
        <v/>
      </c>
      <c r="C1207" s="13">
        <f>'دیده بان بازار'!C1210</f>
        <v/>
      </c>
      <c r="D1207" s="13">
        <f>'دیده بان بازار'!D1210</f>
        <v/>
      </c>
      <c r="E1207" s="14">
        <f>'دیده بان بازار'!E1210</f>
        <v/>
      </c>
      <c r="F1207" s="13">
        <f>'دیده بان بازار'!F1210</f>
        <v/>
      </c>
      <c r="G1207" s="13">
        <f>'دیده بان بازار'!G1210</f>
        <v/>
      </c>
      <c r="H1207" s="13">
        <f>'دیده بان بازار'!H1210</f>
        <v/>
      </c>
      <c r="I1207" s="13">
        <f>'دیده بان بازار'!I1210</f>
        <v/>
      </c>
      <c r="J1207" s="13">
        <f>'دیده بان بازار'!J1210</f>
        <v/>
      </c>
      <c r="K1207" s="13">
        <f>'دیده بان بازار'!K1210</f>
        <v/>
      </c>
      <c r="L1207" s="13">
        <f>'دیده بان بازار'!L1210</f>
        <v/>
      </c>
      <c r="M1207" s="13">
        <f>'دیده بان بازار'!M1210</f>
        <v/>
      </c>
      <c r="N1207" s="13">
        <f>'دیده بان بازار'!N1210</f>
        <v/>
      </c>
      <c r="O1207" s="13">
        <f>'دیده بان بازار'!O1210</f>
        <v/>
      </c>
      <c r="P1207" s="13">
        <f>'دیده بان بازار'!P1210</f>
        <v/>
      </c>
      <c r="Q1207" s="13">
        <f>'دیده بان بازار'!Q1210</f>
        <v/>
      </c>
      <c r="R1207" s="13">
        <f>'دیده بان بازار'!R1210</f>
        <v/>
      </c>
      <c r="S1207" s="13">
        <f>'دیده بان بازار'!S1210</f>
        <v/>
      </c>
      <c r="T1207" s="13">
        <f>'دیده بان بازار'!T1210</f>
        <v/>
      </c>
      <c r="U1207" s="13">
        <f>'دیده بان بازار'!U1210</f>
        <v/>
      </c>
      <c r="V1207" s="13">
        <f>'دیده بان بازار'!V1210</f>
        <v/>
      </c>
      <c r="W1207" s="6">
        <f>'دیده بان بازار'!W1210</f>
        <v/>
      </c>
      <c r="X1207" s="11">
        <f>IFERROR(IF(OR(R1207&lt;=0,W1207&lt;=0,S1207&lt;=0,V1207&lt;=0),0,ROUND((S1207/R1207)/(V1207/W1207),2)),0)</f>
        <v/>
      </c>
      <c r="Y1207" s="11">
        <f>IFERROR(IF(OR(S1207&lt;=0,V1207&lt;=0),0,ROUND(S1207/V1207,2)),0)</f>
        <v/>
      </c>
      <c r="Z1207" s="11">
        <f>IFERROR(J1207-M1207,0)</f>
        <v/>
      </c>
      <c r="AA1207" s="11">
        <f>IFERROR(ROUND(MAX(0,MIN(100,((AB1207*0.2)+(AC1207*0.15)+(AD1207*0.15)+(AE1207*0.1)+(AF1207*0.1)+(AG1207*0.15)+(MIN(Y1207/3,1)*100*0.1)+(AI1207*0.05))*((AH1207/100)*0.25+0.75))),0),0)</f>
        <v/>
      </c>
      <c r="AB1207" s="11">
        <f>ROUND(MAX(0,MIN(100,((M1207+10)/20)*100)),0)</f>
        <v/>
      </c>
      <c r="AC1207" s="11">
        <f>IFERROR(IF(D1207&lt;=0,0,ROUND(COUNTIFS($D$4:$D$3359,"&lt;="&amp;D1207,$D$4:$D$3359,"&gt;0")/COUNTIF($D$4:$D$3359,"&gt;0")*100,0)),0)</f>
        <v/>
      </c>
      <c r="AD1207" s="11">
        <f>IF(E1207&lt;=0,0,ROUND(MAX(0,MIN(100,(LOG10(1+E1207/1000000000)/LOG10(101))*100)),0))</f>
        <v/>
      </c>
      <c r="AE1207" s="11">
        <f>IF(O1207=N1207,50,ROUND(MAX(0,MIN(100,((H1207-N1207)/(O1207-N1207))*100)),0))</f>
        <v/>
      </c>
      <c r="AF1207" s="11">
        <f>ROUND(MAX(0,MIN(100,50+((H1207-K1207)/K1207)*1000)),0)</f>
        <v/>
      </c>
      <c r="AG1207" s="11">
        <f>IFERROR(ROUND(MAX(0,MIN(100,50+25*LN(MAX(0.01,X1207)))),0),25)</f>
        <v/>
      </c>
      <c r="AH1207" s="11">
        <f>ROUND(IF(M1207&lt;=-30,0,IF(M1207&lt;=-20,20,IF(M1207&lt;=-10,50,100))),0)</f>
        <v/>
      </c>
      <c r="AI1207" s="11">
        <f>ROUND(MAX(0,MIN(100,50+(Z1207*10))),0)</f>
        <v/>
      </c>
      <c r="AJ1207" s="11">
        <f>IFERROR(IF(--AA1207&gt;=80,"خرید قوی",IF(--AA1207&gt;=70,"خرید مشروط",IF(--AA1207&gt;=60,"مراقبت",IF(--AA1207&gt;=45,"ضعیف","عدم ورود")))),"")</f>
        <v/>
      </c>
    </row>
    <row r="1208">
      <c r="A1208" s="15">
        <f>'دیده بان بازار'!A1211</f>
        <v/>
      </c>
      <c r="B1208" s="16">
        <f>'دیده بان بازار'!B1211</f>
        <v/>
      </c>
      <c r="C1208" s="16">
        <f>'دیده بان بازار'!C1211</f>
        <v/>
      </c>
      <c r="D1208" s="16">
        <f>'دیده بان بازار'!D1211</f>
        <v/>
      </c>
      <c r="E1208" s="17">
        <f>'دیده بان بازار'!E1211</f>
        <v/>
      </c>
      <c r="F1208" s="16">
        <f>'دیده بان بازار'!F1211</f>
        <v/>
      </c>
      <c r="G1208" s="16">
        <f>'دیده بان بازار'!G1211</f>
        <v/>
      </c>
      <c r="H1208" s="16">
        <f>'دیده بان بازار'!H1211</f>
        <v/>
      </c>
      <c r="I1208" s="16">
        <f>'دیده بان بازار'!I1211</f>
        <v/>
      </c>
      <c r="J1208" s="16">
        <f>'دیده بان بازار'!J1211</f>
        <v/>
      </c>
      <c r="K1208" s="16">
        <f>'دیده بان بازار'!K1211</f>
        <v/>
      </c>
      <c r="L1208" s="16">
        <f>'دیده بان بازار'!L1211</f>
        <v/>
      </c>
      <c r="M1208" s="16">
        <f>'دیده بان بازار'!M1211</f>
        <v/>
      </c>
      <c r="N1208" s="16">
        <f>'دیده بان بازار'!N1211</f>
        <v/>
      </c>
      <c r="O1208" s="16">
        <f>'دیده بان بازار'!O1211</f>
        <v/>
      </c>
      <c r="P1208" s="16">
        <f>'دیده بان بازار'!P1211</f>
        <v/>
      </c>
      <c r="Q1208" s="16">
        <f>'دیده بان بازار'!Q1211</f>
        <v/>
      </c>
      <c r="R1208" s="16">
        <f>'دیده بان بازار'!R1211</f>
        <v/>
      </c>
      <c r="S1208" s="16">
        <f>'دیده بان بازار'!S1211</f>
        <v/>
      </c>
      <c r="T1208" s="16">
        <f>'دیده بان بازار'!T1211</f>
        <v/>
      </c>
      <c r="U1208" s="16">
        <f>'دیده بان بازار'!U1211</f>
        <v/>
      </c>
      <c r="V1208" s="16">
        <f>'دیده بان بازار'!V1211</f>
        <v/>
      </c>
      <c r="W1208" s="7">
        <f>'دیده بان بازار'!W1211</f>
        <v/>
      </c>
      <c r="X1208" s="11">
        <f>IFERROR(IF(OR(R1208&lt;=0,W1208&lt;=0,S1208&lt;=0,V1208&lt;=0),0,ROUND((S1208/R1208)/(V1208/W1208),2)),0)</f>
        <v/>
      </c>
      <c r="Y1208" s="11">
        <f>IFERROR(IF(OR(S1208&lt;=0,V1208&lt;=0),0,ROUND(S1208/V1208,2)),0)</f>
        <v/>
      </c>
      <c r="Z1208" s="11">
        <f>IFERROR(J1208-M1208,0)</f>
        <v/>
      </c>
      <c r="AA1208" s="11">
        <f>IFERROR(ROUND(MAX(0,MIN(100,((AB1208*0.2)+(AC1208*0.15)+(AD1208*0.15)+(AE1208*0.1)+(AF1208*0.1)+(AG1208*0.15)+(MIN(Y1208/3,1)*100*0.1)+(AI1208*0.05))*((AH1208/100)*0.25+0.75))),0),0)</f>
        <v/>
      </c>
      <c r="AB1208" s="11">
        <f>ROUND(MAX(0,MIN(100,((M1208+10)/20)*100)),0)</f>
        <v/>
      </c>
      <c r="AC1208" s="11">
        <f>IFERROR(IF(D1208&lt;=0,0,ROUND(COUNTIFS($D$4:$D$3359,"&lt;="&amp;D1208,$D$4:$D$3359,"&gt;0")/COUNTIF($D$4:$D$3359,"&gt;0")*100,0)),0)</f>
        <v/>
      </c>
      <c r="AD1208" s="11">
        <f>IF(E1208&lt;=0,0,ROUND(MAX(0,MIN(100,(LOG10(1+E1208/1000000000)/LOG10(101))*100)),0))</f>
        <v/>
      </c>
      <c r="AE1208" s="11">
        <f>IF(O1208=N1208,50,ROUND(MAX(0,MIN(100,((H1208-N1208)/(O1208-N1208))*100)),0))</f>
        <v/>
      </c>
      <c r="AF1208" s="11">
        <f>ROUND(MAX(0,MIN(100,50+((H1208-K1208)/K1208)*1000)),0)</f>
        <v/>
      </c>
      <c r="AG1208" s="11">
        <f>IFERROR(ROUND(MAX(0,MIN(100,50+25*LN(MAX(0.01,X1208)))),0),25)</f>
        <v/>
      </c>
      <c r="AH1208" s="11">
        <f>ROUND(IF(M1208&lt;=-30,0,IF(M1208&lt;=-20,20,IF(M1208&lt;=-10,50,100))),0)</f>
        <v/>
      </c>
      <c r="AI1208" s="11">
        <f>ROUND(MAX(0,MIN(100,50+(Z1208*10))),0)</f>
        <v/>
      </c>
      <c r="AJ1208" s="11">
        <f>IFERROR(IF(--AA1208&gt;=80,"خرید قوی",IF(--AA1208&gt;=70,"خرید مشروط",IF(--AA1208&gt;=60,"مراقبت",IF(--AA1208&gt;=45,"ضعیف","عدم ورود")))),"")</f>
        <v/>
      </c>
    </row>
    <row r="1209">
      <c r="A1209" s="12">
        <f>'دیده بان بازار'!A1212</f>
        <v/>
      </c>
      <c r="B1209" s="13">
        <f>'دیده بان بازار'!B1212</f>
        <v/>
      </c>
      <c r="C1209" s="13">
        <f>'دیده بان بازار'!C1212</f>
        <v/>
      </c>
      <c r="D1209" s="13">
        <f>'دیده بان بازار'!D1212</f>
        <v/>
      </c>
      <c r="E1209" s="14">
        <f>'دیده بان بازار'!E1212</f>
        <v/>
      </c>
      <c r="F1209" s="13">
        <f>'دیده بان بازار'!F1212</f>
        <v/>
      </c>
      <c r="G1209" s="13">
        <f>'دیده بان بازار'!G1212</f>
        <v/>
      </c>
      <c r="H1209" s="13">
        <f>'دیده بان بازار'!H1212</f>
        <v/>
      </c>
      <c r="I1209" s="13">
        <f>'دیده بان بازار'!I1212</f>
        <v/>
      </c>
      <c r="J1209" s="13">
        <f>'دیده بان بازار'!J1212</f>
        <v/>
      </c>
      <c r="K1209" s="13">
        <f>'دیده بان بازار'!K1212</f>
        <v/>
      </c>
      <c r="L1209" s="13">
        <f>'دیده بان بازار'!L1212</f>
        <v/>
      </c>
      <c r="M1209" s="13">
        <f>'دیده بان بازار'!M1212</f>
        <v/>
      </c>
      <c r="N1209" s="13">
        <f>'دیده بان بازار'!N1212</f>
        <v/>
      </c>
      <c r="O1209" s="13">
        <f>'دیده بان بازار'!O1212</f>
        <v/>
      </c>
      <c r="P1209" s="13">
        <f>'دیده بان بازار'!P1212</f>
        <v/>
      </c>
      <c r="Q1209" s="13">
        <f>'دیده بان بازار'!Q1212</f>
        <v/>
      </c>
      <c r="R1209" s="13">
        <f>'دیده بان بازار'!R1212</f>
        <v/>
      </c>
      <c r="S1209" s="13">
        <f>'دیده بان بازار'!S1212</f>
        <v/>
      </c>
      <c r="T1209" s="13">
        <f>'دیده بان بازار'!T1212</f>
        <v/>
      </c>
      <c r="U1209" s="13">
        <f>'دیده بان بازار'!U1212</f>
        <v/>
      </c>
      <c r="V1209" s="13">
        <f>'دیده بان بازار'!V1212</f>
        <v/>
      </c>
      <c r="W1209" s="6">
        <f>'دیده بان بازار'!W1212</f>
        <v/>
      </c>
      <c r="X1209" s="11">
        <f>IFERROR(IF(OR(R1209&lt;=0,W1209&lt;=0,S1209&lt;=0,V1209&lt;=0),0,ROUND((S1209/R1209)/(V1209/W1209),2)),0)</f>
        <v/>
      </c>
      <c r="Y1209" s="11">
        <f>IFERROR(IF(OR(S1209&lt;=0,V1209&lt;=0),0,ROUND(S1209/V1209,2)),0)</f>
        <v/>
      </c>
      <c r="Z1209" s="11">
        <f>IFERROR(J1209-M1209,0)</f>
        <v/>
      </c>
      <c r="AA1209" s="11">
        <f>IFERROR(ROUND(MAX(0,MIN(100,((AB1209*0.2)+(AC1209*0.15)+(AD1209*0.15)+(AE1209*0.1)+(AF1209*0.1)+(AG1209*0.15)+(MIN(Y1209/3,1)*100*0.1)+(AI1209*0.05))*((AH1209/100)*0.25+0.75))),0),0)</f>
        <v/>
      </c>
      <c r="AB1209" s="11">
        <f>ROUND(MAX(0,MIN(100,((M1209+10)/20)*100)),0)</f>
        <v/>
      </c>
      <c r="AC1209" s="11">
        <f>IFERROR(IF(D1209&lt;=0,0,ROUND(COUNTIFS($D$4:$D$3359,"&lt;="&amp;D1209,$D$4:$D$3359,"&gt;0")/COUNTIF($D$4:$D$3359,"&gt;0")*100,0)),0)</f>
        <v/>
      </c>
      <c r="AD1209" s="11">
        <f>IF(E1209&lt;=0,0,ROUND(MAX(0,MIN(100,(LOG10(1+E1209/1000000000)/LOG10(101))*100)),0))</f>
        <v/>
      </c>
      <c r="AE1209" s="11">
        <f>IF(O1209=N1209,50,ROUND(MAX(0,MIN(100,((H1209-N1209)/(O1209-N1209))*100)),0))</f>
        <v/>
      </c>
      <c r="AF1209" s="11">
        <f>ROUND(MAX(0,MIN(100,50+((H1209-K1209)/K1209)*1000)),0)</f>
        <v/>
      </c>
      <c r="AG1209" s="11">
        <f>IFERROR(ROUND(MAX(0,MIN(100,50+25*LN(MAX(0.01,X1209)))),0),25)</f>
        <v/>
      </c>
      <c r="AH1209" s="11">
        <f>ROUND(IF(M1209&lt;=-30,0,IF(M1209&lt;=-20,20,IF(M1209&lt;=-10,50,100))),0)</f>
        <v/>
      </c>
      <c r="AI1209" s="11">
        <f>ROUND(MAX(0,MIN(100,50+(Z1209*10))),0)</f>
        <v/>
      </c>
      <c r="AJ1209" s="11">
        <f>IFERROR(IF(--AA1209&gt;=80,"خرید قوی",IF(--AA1209&gt;=70,"خرید مشروط",IF(--AA1209&gt;=60,"مراقبت",IF(--AA1209&gt;=45,"ضعیف","عدم ورود")))),"")</f>
        <v/>
      </c>
    </row>
    <row r="1210">
      <c r="A1210" s="15">
        <f>'دیده بان بازار'!A1213</f>
        <v/>
      </c>
      <c r="B1210" s="16">
        <f>'دیده بان بازار'!B1213</f>
        <v/>
      </c>
      <c r="C1210" s="16">
        <f>'دیده بان بازار'!C1213</f>
        <v/>
      </c>
      <c r="D1210" s="16">
        <f>'دیده بان بازار'!D1213</f>
        <v/>
      </c>
      <c r="E1210" s="17">
        <f>'دیده بان بازار'!E1213</f>
        <v/>
      </c>
      <c r="F1210" s="16">
        <f>'دیده بان بازار'!F1213</f>
        <v/>
      </c>
      <c r="G1210" s="16">
        <f>'دیده بان بازار'!G1213</f>
        <v/>
      </c>
      <c r="H1210" s="16">
        <f>'دیده بان بازار'!H1213</f>
        <v/>
      </c>
      <c r="I1210" s="16">
        <f>'دیده بان بازار'!I1213</f>
        <v/>
      </c>
      <c r="J1210" s="16">
        <f>'دیده بان بازار'!J1213</f>
        <v/>
      </c>
      <c r="K1210" s="16">
        <f>'دیده بان بازار'!K1213</f>
        <v/>
      </c>
      <c r="L1210" s="16">
        <f>'دیده بان بازار'!L1213</f>
        <v/>
      </c>
      <c r="M1210" s="16">
        <f>'دیده بان بازار'!M1213</f>
        <v/>
      </c>
      <c r="N1210" s="16">
        <f>'دیده بان بازار'!N1213</f>
        <v/>
      </c>
      <c r="O1210" s="16">
        <f>'دیده بان بازار'!O1213</f>
        <v/>
      </c>
      <c r="P1210" s="16">
        <f>'دیده بان بازار'!P1213</f>
        <v/>
      </c>
      <c r="Q1210" s="16">
        <f>'دیده بان بازار'!Q1213</f>
        <v/>
      </c>
      <c r="R1210" s="16">
        <f>'دیده بان بازار'!R1213</f>
        <v/>
      </c>
      <c r="S1210" s="16">
        <f>'دیده بان بازار'!S1213</f>
        <v/>
      </c>
      <c r="T1210" s="16">
        <f>'دیده بان بازار'!T1213</f>
        <v/>
      </c>
      <c r="U1210" s="16">
        <f>'دیده بان بازار'!U1213</f>
        <v/>
      </c>
      <c r="V1210" s="16">
        <f>'دیده بان بازار'!V1213</f>
        <v/>
      </c>
      <c r="W1210" s="7">
        <f>'دیده بان بازار'!W1213</f>
        <v/>
      </c>
      <c r="X1210" s="11">
        <f>IFERROR(IF(OR(R1210&lt;=0,W1210&lt;=0,S1210&lt;=0,V1210&lt;=0),0,ROUND((S1210/R1210)/(V1210/W1210),2)),0)</f>
        <v/>
      </c>
      <c r="Y1210" s="11">
        <f>IFERROR(IF(OR(S1210&lt;=0,V1210&lt;=0),0,ROUND(S1210/V1210,2)),0)</f>
        <v/>
      </c>
      <c r="Z1210" s="11">
        <f>IFERROR(J1210-M1210,0)</f>
        <v/>
      </c>
      <c r="AA1210" s="11">
        <f>IFERROR(ROUND(MAX(0,MIN(100,((AB1210*0.2)+(AC1210*0.15)+(AD1210*0.15)+(AE1210*0.1)+(AF1210*0.1)+(AG1210*0.15)+(MIN(Y1210/3,1)*100*0.1)+(AI1210*0.05))*((AH1210/100)*0.25+0.75))),0),0)</f>
        <v/>
      </c>
      <c r="AB1210" s="11">
        <f>ROUND(MAX(0,MIN(100,((M1210+10)/20)*100)),0)</f>
        <v/>
      </c>
      <c r="AC1210" s="11">
        <f>IFERROR(IF(D1210&lt;=0,0,ROUND(COUNTIFS($D$4:$D$3359,"&lt;="&amp;D1210,$D$4:$D$3359,"&gt;0")/COUNTIF($D$4:$D$3359,"&gt;0")*100,0)),0)</f>
        <v/>
      </c>
      <c r="AD1210" s="11">
        <f>IF(E1210&lt;=0,0,ROUND(MAX(0,MIN(100,(LOG10(1+E1210/1000000000)/LOG10(101))*100)),0))</f>
        <v/>
      </c>
      <c r="AE1210" s="11">
        <f>IF(O1210=N1210,50,ROUND(MAX(0,MIN(100,((H1210-N1210)/(O1210-N1210))*100)),0))</f>
        <v/>
      </c>
      <c r="AF1210" s="11">
        <f>ROUND(MAX(0,MIN(100,50+((H1210-K1210)/K1210)*1000)),0)</f>
        <v/>
      </c>
      <c r="AG1210" s="11">
        <f>IFERROR(ROUND(MAX(0,MIN(100,50+25*LN(MAX(0.01,X1210)))),0),25)</f>
        <v/>
      </c>
      <c r="AH1210" s="11">
        <f>ROUND(IF(M1210&lt;=-30,0,IF(M1210&lt;=-20,20,IF(M1210&lt;=-10,50,100))),0)</f>
        <v/>
      </c>
      <c r="AI1210" s="11">
        <f>ROUND(MAX(0,MIN(100,50+(Z1210*10))),0)</f>
        <v/>
      </c>
      <c r="AJ1210" s="11">
        <f>IFERROR(IF(--AA1210&gt;=80,"خرید قوی",IF(--AA1210&gt;=70,"خرید مشروط",IF(--AA1210&gt;=60,"مراقبت",IF(--AA1210&gt;=45,"ضعیف","عدم ورود")))),"")</f>
        <v/>
      </c>
    </row>
    <row r="1211">
      <c r="A1211" s="12">
        <f>'دیده بان بازار'!A1214</f>
        <v/>
      </c>
      <c r="B1211" s="13">
        <f>'دیده بان بازار'!B1214</f>
        <v/>
      </c>
      <c r="C1211" s="13">
        <f>'دیده بان بازار'!C1214</f>
        <v/>
      </c>
      <c r="D1211" s="13">
        <f>'دیده بان بازار'!D1214</f>
        <v/>
      </c>
      <c r="E1211" s="14">
        <f>'دیده بان بازار'!E1214</f>
        <v/>
      </c>
      <c r="F1211" s="13">
        <f>'دیده بان بازار'!F1214</f>
        <v/>
      </c>
      <c r="G1211" s="13">
        <f>'دیده بان بازار'!G1214</f>
        <v/>
      </c>
      <c r="H1211" s="13">
        <f>'دیده بان بازار'!H1214</f>
        <v/>
      </c>
      <c r="I1211" s="13">
        <f>'دیده بان بازار'!I1214</f>
        <v/>
      </c>
      <c r="J1211" s="13">
        <f>'دیده بان بازار'!J1214</f>
        <v/>
      </c>
      <c r="K1211" s="13">
        <f>'دیده بان بازار'!K1214</f>
        <v/>
      </c>
      <c r="L1211" s="13">
        <f>'دیده بان بازار'!L1214</f>
        <v/>
      </c>
      <c r="M1211" s="13">
        <f>'دیده بان بازار'!M1214</f>
        <v/>
      </c>
      <c r="N1211" s="13">
        <f>'دیده بان بازار'!N1214</f>
        <v/>
      </c>
      <c r="O1211" s="13">
        <f>'دیده بان بازار'!O1214</f>
        <v/>
      </c>
      <c r="P1211" s="13">
        <f>'دیده بان بازار'!P1214</f>
        <v/>
      </c>
      <c r="Q1211" s="13">
        <f>'دیده بان بازار'!Q1214</f>
        <v/>
      </c>
      <c r="R1211" s="13">
        <f>'دیده بان بازار'!R1214</f>
        <v/>
      </c>
      <c r="S1211" s="13">
        <f>'دیده بان بازار'!S1214</f>
        <v/>
      </c>
      <c r="T1211" s="13">
        <f>'دیده بان بازار'!T1214</f>
        <v/>
      </c>
      <c r="U1211" s="13">
        <f>'دیده بان بازار'!U1214</f>
        <v/>
      </c>
      <c r="V1211" s="13">
        <f>'دیده بان بازار'!V1214</f>
        <v/>
      </c>
      <c r="W1211" s="6">
        <f>'دیده بان بازار'!W1214</f>
        <v/>
      </c>
      <c r="X1211" s="11">
        <f>IFERROR(IF(OR(R1211&lt;=0,W1211&lt;=0,S1211&lt;=0,V1211&lt;=0),0,ROUND((S1211/R1211)/(V1211/W1211),2)),0)</f>
        <v/>
      </c>
      <c r="Y1211" s="11">
        <f>IFERROR(IF(OR(S1211&lt;=0,V1211&lt;=0),0,ROUND(S1211/V1211,2)),0)</f>
        <v/>
      </c>
      <c r="Z1211" s="11">
        <f>IFERROR(J1211-M1211,0)</f>
        <v/>
      </c>
      <c r="AA1211" s="11">
        <f>IFERROR(ROUND(MAX(0,MIN(100,((AB1211*0.2)+(AC1211*0.15)+(AD1211*0.15)+(AE1211*0.1)+(AF1211*0.1)+(AG1211*0.15)+(MIN(Y1211/3,1)*100*0.1)+(AI1211*0.05))*((AH1211/100)*0.25+0.75))),0),0)</f>
        <v/>
      </c>
      <c r="AB1211" s="11">
        <f>ROUND(MAX(0,MIN(100,((M1211+10)/20)*100)),0)</f>
        <v/>
      </c>
      <c r="AC1211" s="11">
        <f>IFERROR(IF(D1211&lt;=0,0,ROUND(COUNTIFS($D$4:$D$3359,"&lt;="&amp;D1211,$D$4:$D$3359,"&gt;0")/COUNTIF($D$4:$D$3359,"&gt;0")*100,0)),0)</f>
        <v/>
      </c>
      <c r="AD1211" s="11">
        <f>IF(E1211&lt;=0,0,ROUND(MAX(0,MIN(100,(LOG10(1+E1211/1000000000)/LOG10(101))*100)),0))</f>
        <v/>
      </c>
      <c r="AE1211" s="11">
        <f>IF(O1211=N1211,50,ROUND(MAX(0,MIN(100,((H1211-N1211)/(O1211-N1211))*100)),0))</f>
        <v/>
      </c>
      <c r="AF1211" s="11">
        <f>ROUND(MAX(0,MIN(100,50+((H1211-K1211)/K1211)*1000)),0)</f>
        <v/>
      </c>
      <c r="AG1211" s="11">
        <f>IFERROR(ROUND(MAX(0,MIN(100,50+25*LN(MAX(0.01,X1211)))),0),25)</f>
        <v/>
      </c>
      <c r="AH1211" s="11">
        <f>ROUND(IF(M1211&lt;=-30,0,IF(M1211&lt;=-20,20,IF(M1211&lt;=-10,50,100))),0)</f>
        <v/>
      </c>
      <c r="AI1211" s="11">
        <f>ROUND(MAX(0,MIN(100,50+(Z1211*10))),0)</f>
        <v/>
      </c>
      <c r="AJ1211" s="11">
        <f>IFERROR(IF(--AA1211&gt;=80,"خرید قوی",IF(--AA1211&gt;=70,"خرید مشروط",IF(--AA1211&gt;=60,"مراقبت",IF(--AA1211&gt;=45,"ضعیف","عدم ورود")))),"")</f>
        <v/>
      </c>
    </row>
    <row r="1212">
      <c r="A1212" s="15">
        <f>'دیده بان بازار'!A1215</f>
        <v/>
      </c>
      <c r="B1212" s="16">
        <f>'دیده بان بازار'!B1215</f>
        <v/>
      </c>
      <c r="C1212" s="16">
        <f>'دیده بان بازار'!C1215</f>
        <v/>
      </c>
      <c r="D1212" s="16">
        <f>'دیده بان بازار'!D1215</f>
        <v/>
      </c>
      <c r="E1212" s="17">
        <f>'دیده بان بازار'!E1215</f>
        <v/>
      </c>
      <c r="F1212" s="16">
        <f>'دیده بان بازار'!F1215</f>
        <v/>
      </c>
      <c r="G1212" s="16">
        <f>'دیده بان بازار'!G1215</f>
        <v/>
      </c>
      <c r="H1212" s="16">
        <f>'دیده بان بازار'!H1215</f>
        <v/>
      </c>
      <c r="I1212" s="16">
        <f>'دیده بان بازار'!I1215</f>
        <v/>
      </c>
      <c r="J1212" s="16">
        <f>'دیده بان بازار'!J1215</f>
        <v/>
      </c>
      <c r="K1212" s="16">
        <f>'دیده بان بازار'!K1215</f>
        <v/>
      </c>
      <c r="L1212" s="16">
        <f>'دیده بان بازار'!L1215</f>
        <v/>
      </c>
      <c r="M1212" s="16">
        <f>'دیده بان بازار'!M1215</f>
        <v/>
      </c>
      <c r="N1212" s="16">
        <f>'دیده بان بازار'!N1215</f>
        <v/>
      </c>
      <c r="O1212" s="16">
        <f>'دیده بان بازار'!O1215</f>
        <v/>
      </c>
      <c r="P1212" s="16">
        <f>'دیده بان بازار'!P1215</f>
        <v/>
      </c>
      <c r="Q1212" s="16">
        <f>'دیده بان بازار'!Q1215</f>
        <v/>
      </c>
      <c r="R1212" s="16">
        <f>'دیده بان بازار'!R1215</f>
        <v/>
      </c>
      <c r="S1212" s="16">
        <f>'دیده بان بازار'!S1215</f>
        <v/>
      </c>
      <c r="T1212" s="16">
        <f>'دیده بان بازار'!T1215</f>
        <v/>
      </c>
      <c r="U1212" s="16">
        <f>'دیده بان بازار'!U1215</f>
        <v/>
      </c>
      <c r="V1212" s="16">
        <f>'دیده بان بازار'!V1215</f>
        <v/>
      </c>
      <c r="W1212" s="7">
        <f>'دیده بان بازار'!W1215</f>
        <v/>
      </c>
      <c r="X1212" s="11">
        <f>IFERROR(IF(OR(R1212&lt;=0,W1212&lt;=0,S1212&lt;=0,V1212&lt;=0),0,ROUND((S1212/R1212)/(V1212/W1212),2)),0)</f>
        <v/>
      </c>
      <c r="Y1212" s="11">
        <f>IFERROR(IF(OR(S1212&lt;=0,V1212&lt;=0),0,ROUND(S1212/V1212,2)),0)</f>
        <v/>
      </c>
      <c r="Z1212" s="11">
        <f>IFERROR(J1212-M1212,0)</f>
        <v/>
      </c>
      <c r="AA1212" s="11">
        <f>IFERROR(ROUND(MAX(0,MIN(100,((AB1212*0.2)+(AC1212*0.15)+(AD1212*0.15)+(AE1212*0.1)+(AF1212*0.1)+(AG1212*0.15)+(MIN(Y1212/3,1)*100*0.1)+(AI1212*0.05))*((AH1212/100)*0.25+0.75))),0),0)</f>
        <v/>
      </c>
      <c r="AB1212" s="11">
        <f>ROUND(MAX(0,MIN(100,((M1212+10)/20)*100)),0)</f>
        <v/>
      </c>
      <c r="AC1212" s="11">
        <f>IFERROR(IF(D1212&lt;=0,0,ROUND(COUNTIFS($D$4:$D$3359,"&lt;="&amp;D1212,$D$4:$D$3359,"&gt;0")/COUNTIF($D$4:$D$3359,"&gt;0")*100,0)),0)</f>
        <v/>
      </c>
      <c r="AD1212" s="11">
        <f>IF(E1212&lt;=0,0,ROUND(MAX(0,MIN(100,(LOG10(1+E1212/1000000000)/LOG10(101))*100)),0))</f>
        <v/>
      </c>
      <c r="AE1212" s="11">
        <f>IF(O1212=N1212,50,ROUND(MAX(0,MIN(100,((H1212-N1212)/(O1212-N1212))*100)),0))</f>
        <v/>
      </c>
      <c r="AF1212" s="11">
        <f>ROUND(MAX(0,MIN(100,50+((H1212-K1212)/K1212)*1000)),0)</f>
        <v/>
      </c>
      <c r="AG1212" s="11">
        <f>IFERROR(ROUND(MAX(0,MIN(100,50+25*LN(MAX(0.01,X1212)))),0),25)</f>
        <v/>
      </c>
      <c r="AH1212" s="11">
        <f>ROUND(IF(M1212&lt;=-30,0,IF(M1212&lt;=-20,20,IF(M1212&lt;=-10,50,100))),0)</f>
        <v/>
      </c>
      <c r="AI1212" s="11">
        <f>ROUND(MAX(0,MIN(100,50+(Z1212*10))),0)</f>
        <v/>
      </c>
      <c r="AJ1212" s="11">
        <f>IFERROR(IF(--AA1212&gt;=80,"خرید قوی",IF(--AA1212&gt;=70,"خرید مشروط",IF(--AA1212&gt;=60,"مراقبت",IF(--AA1212&gt;=45,"ضعیف","عدم ورود")))),"")</f>
        <v/>
      </c>
    </row>
    <row r="1213">
      <c r="A1213" s="12">
        <f>'دیده بان بازار'!A1216</f>
        <v/>
      </c>
      <c r="B1213" s="13">
        <f>'دیده بان بازار'!B1216</f>
        <v/>
      </c>
      <c r="C1213" s="13">
        <f>'دیده بان بازار'!C1216</f>
        <v/>
      </c>
      <c r="D1213" s="13">
        <f>'دیده بان بازار'!D1216</f>
        <v/>
      </c>
      <c r="E1213" s="14">
        <f>'دیده بان بازار'!E1216</f>
        <v/>
      </c>
      <c r="F1213" s="13">
        <f>'دیده بان بازار'!F1216</f>
        <v/>
      </c>
      <c r="G1213" s="13">
        <f>'دیده بان بازار'!G1216</f>
        <v/>
      </c>
      <c r="H1213" s="13">
        <f>'دیده بان بازار'!H1216</f>
        <v/>
      </c>
      <c r="I1213" s="13">
        <f>'دیده بان بازار'!I1216</f>
        <v/>
      </c>
      <c r="J1213" s="13">
        <f>'دیده بان بازار'!J1216</f>
        <v/>
      </c>
      <c r="K1213" s="13">
        <f>'دیده بان بازار'!K1216</f>
        <v/>
      </c>
      <c r="L1213" s="13">
        <f>'دیده بان بازار'!L1216</f>
        <v/>
      </c>
      <c r="M1213" s="13">
        <f>'دیده بان بازار'!M1216</f>
        <v/>
      </c>
      <c r="N1213" s="13">
        <f>'دیده بان بازار'!N1216</f>
        <v/>
      </c>
      <c r="O1213" s="13">
        <f>'دیده بان بازار'!O1216</f>
        <v/>
      </c>
      <c r="P1213" s="13">
        <f>'دیده بان بازار'!P1216</f>
        <v/>
      </c>
      <c r="Q1213" s="13">
        <f>'دیده بان بازار'!Q1216</f>
        <v/>
      </c>
      <c r="R1213" s="13">
        <f>'دیده بان بازار'!R1216</f>
        <v/>
      </c>
      <c r="S1213" s="13">
        <f>'دیده بان بازار'!S1216</f>
        <v/>
      </c>
      <c r="T1213" s="13">
        <f>'دیده بان بازار'!T1216</f>
        <v/>
      </c>
      <c r="U1213" s="13">
        <f>'دیده بان بازار'!U1216</f>
        <v/>
      </c>
      <c r="V1213" s="13">
        <f>'دیده بان بازار'!V1216</f>
        <v/>
      </c>
      <c r="W1213" s="6">
        <f>'دیده بان بازار'!W1216</f>
        <v/>
      </c>
      <c r="X1213" s="11">
        <f>IFERROR(IF(OR(R1213&lt;=0,W1213&lt;=0,S1213&lt;=0,V1213&lt;=0),0,ROUND((S1213/R1213)/(V1213/W1213),2)),0)</f>
        <v/>
      </c>
      <c r="Y1213" s="11">
        <f>IFERROR(IF(OR(S1213&lt;=0,V1213&lt;=0),0,ROUND(S1213/V1213,2)),0)</f>
        <v/>
      </c>
      <c r="Z1213" s="11">
        <f>IFERROR(J1213-M1213,0)</f>
        <v/>
      </c>
      <c r="AA1213" s="11">
        <f>IFERROR(ROUND(MAX(0,MIN(100,((AB1213*0.2)+(AC1213*0.15)+(AD1213*0.15)+(AE1213*0.1)+(AF1213*0.1)+(AG1213*0.15)+(MIN(Y1213/3,1)*100*0.1)+(AI1213*0.05))*((AH1213/100)*0.25+0.75))),0),0)</f>
        <v/>
      </c>
      <c r="AB1213" s="11">
        <f>ROUND(MAX(0,MIN(100,((M1213+10)/20)*100)),0)</f>
        <v/>
      </c>
      <c r="AC1213" s="11">
        <f>IFERROR(IF(D1213&lt;=0,0,ROUND(COUNTIFS($D$4:$D$3359,"&lt;="&amp;D1213,$D$4:$D$3359,"&gt;0")/COUNTIF($D$4:$D$3359,"&gt;0")*100,0)),0)</f>
        <v/>
      </c>
      <c r="AD1213" s="11">
        <f>IF(E1213&lt;=0,0,ROUND(MAX(0,MIN(100,(LOG10(1+E1213/1000000000)/LOG10(101))*100)),0))</f>
        <v/>
      </c>
      <c r="AE1213" s="11">
        <f>IF(O1213=N1213,50,ROUND(MAX(0,MIN(100,((H1213-N1213)/(O1213-N1213))*100)),0))</f>
        <v/>
      </c>
      <c r="AF1213" s="11">
        <f>ROUND(MAX(0,MIN(100,50+((H1213-K1213)/K1213)*1000)),0)</f>
        <v/>
      </c>
      <c r="AG1213" s="11">
        <f>IFERROR(ROUND(MAX(0,MIN(100,50+25*LN(MAX(0.01,X1213)))),0),25)</f>
        <v/>
      </c>
      <c r="AH1213" s="11">
        <f>ROUND(IF(M1213&lt;=-30,0,IF(M1213&lt;=-20,20,IF(M1213&lt;=-10,50,100))),0)</f>
        <v/>
      </c>
      <c r="AI1213" s="11">
        <f>ROUND(MAX(0,MIN(100,50+(Z1213*10))),0)</f>
        <v/>
      </c>
      <c r="AJ1213" s="11">
        <f>IFERROR(IF(--AA1213&gt;=80,"خرید قوی",IF(--AA1213&gt;=70,"خرید مشروط",IF(--AA1213&gt;=60,"مراقبت",IF(--AA1213&gt;=45,"ضعیف","عدم ورود")))),"")</f>
        <v/>
      </c>
    </row>
    <row r="1214">
      <c r="A1214" s="15">
        <f>'دیده بان بازار'!A1217</f>
        <v/>
      </c>
      <c r="B1214" s="16">
        <f>'دیده بان بازار'!B1217</f>
        <v/>
      </c>
      <c r="C1214" s="16">
        <f>'دیده بان بازار'!C1217</f>
        <v/>
      </c>
      <c r="D1214" s="16">
        <f>'دیده بان بازار'!D1217</f>
        <v/>
      </c>
      <c r="E1214" s="17">
        <f>'دیده بان بازار'!E1217</f>
        <v/>
      </c>
      <c r="F1214" s="16">
        <f>'دیده بان بازار'!F1217</f>
        <v/>
      </c>
      <c r="G1214" s="16">
        <f>'دیده بان بازار'!G1217</f>
        <v/>
      </c>
      <c r="H1214" s="16">
        <f>'دیده بان بازار'!H1217</f>
        <v/>
      </c>
      <c r="I1214" s="16">
        <f>'دیده بان بازار'!I1217</f>
        <v/>
      </c>
      <c r="J1214" s="16">
        <f>'دیده بان بازار'!J1217</f>
        <v/>
      </c>
      <c r="K1214" s="16">
        <f>'دیده بان بازار'!K1217</f>
        <v/>
      </c>
      <c r="L1214" s="16">
        <f>'دیده بان بازار'!L1217</f>
        <v/>
      </c>
      <c r="M1214" s="16">
        <f>'دیده بان بازار'!M1217</f>
        <v/>
      </c>
      <c r="N1214" s="16">
        <f>'دیده بان بازار'!N1217</f>
        <v/>
      </c>
      <c r="O1214" s="16">
        <f>'دیده بان بازار'!O1217</f>
        <v/>
      </c>
      <c r="P1214" s="16">
        <f>'دیده بان بازار'!P1217</f>
        <v/>
      </c>
      <c r="Q1214" s="16">
        <f>'دیده بان بازار'!Q1217</f>
        <v/>
      </c>
      <c r="R1214" s="16">
        <f>'دیده بان بازار'!R1217</f>
        <v/>
      </c>
      <c r="S1214" s="16">
        <f>'دیده بان بازار'!S1217</f>
        <v/>
      </c>
      <c r="T1214" s="16">
        <f>'دیده بان بازار'!T1217</f>
        <v/>
      </c>
      <c r="U1214" s="16">
        <f>'دیده بان بازار'!U1217</f>
        <v/>
      </c>
      <c r="V1214" s="16">
        <f>'دیده بان بازار'!V1217</f>
        <v/>
      </c>
      <c r="W1214" s="7">
        <f>'دیده بان بازار'!W1217</f>
        <v/>
      </c>
      <c r="X1214" s="11">
        <f>IFERROR(IF(OR(R1214&lt;=0,W1214&lt;=0,S1214&lt;=0,V1214&lt;=0),0,ROUND((S1214/R1214)/(V1214/W1214),2)),0)</f>
        <v/>
      </c>
      <c r="Y1214" s="11">
        <f>IFERROR(IF(OR(S1214&lt;=0,V1214&lt;=0),0,ROUND(S1214/V1214,2)),0)</f>
        <v/>
      </c>
      <c r="Z1214" s="11">
        <f>IFERROR(J1214-M1214,0)</f>
        <v/>
      </c>
      <c r="AA1214" s="11">
        <f>IFERROR(ROUND(MAX(0,MIN(100,((AB1214*0.2)+(AC1214*0.15)+(AD1214*0.15)+(AE1214*0.1)+(AF1214*0.1)+(AG1214*0.15)+(MIN(Y1214/3,1)*100*0.1)+(AI1214*0.05))*((AH1214/100)*0.25+0.75))),0),0)</f>
        <v/>
      </c>
      <c r="AB1214" s="11">
        <f>ROUND(MAX(0,MIN(100,((M1214+10)/20)*100)),0)</f>
        <v/>
      </c>
      <c r="AC1214" s="11">
        <f>IFERROR(IF(D1214&lt;=0,0,ROUND(COUNTIFS($D$4:$D$3359,"&lt;="&amp;D1214,$D$4:$D$3359,"&gt;0")/COUNTIF($D$4:$D$3359,"&gt;0")*100,0)),0)</f>
        <v/>
      </c>
      <c r="AD1214" s="11">
        <f>IF(E1214&lt;=0,0,ROUND(MAX(0,MIN(100,(LOG10(1+E1214/1000000000)/LOG10(101))*100)),0))</f>
        <v/>
      </c>
      <c r="AE1214" s="11">
        <f>IF(O1214=N1214,50,ROUND(MAX(0,MIN(100,((H1214-N1214)/(O1214-N1214))*100)),0))</f>
        <v/>
      </c>
      <c r="AF1214" s="11">
        <f>ROUND(MAX(0,MIN(100,50+((H1214-K1214)/K1214)*1000)),0)</f>
        <v/>
      </c>
      <c r="AG1214" s="11">
        <f>IFERROR(ROUND(MAX(0,MIN(100,50+25*LN(MAX(0.01,X1214)))),0),25)</f>
        <v/>
      </c>
      <c r="AH1214" s="11">
        <f>ROUND(IF(M1214&lt;=-30,0,IF(M1214&lt;=-20,20,IF(M1214&lt;=-10,50,100))),0)</f>
        <v/>
      </c>
      <c r="AI1214" s="11">
        <f>ROUND(MAX(0,MIN(100,50+(Z1214*10))),0)</f>
        <v/>
      </c>
      <c r="AJ1214" s="11">
        <f>IFERROR(IF(--AA1214&gt;=80,"خرید قوی",IF(--AA1214&gt;=70,"خرید مشروط",IF(--AA1214&gt;=60,"مراقبت",IF(--AA1214&gt;=45,"ضعیف","عدم ورود")))),"")</f>
        <v/>
      </c>
    </row>
    <row r="1215">
      <c r="A1215" s="12">
        <f>'دیده بان بازار'!A1218</f>
        <v/>
      </c>
      <c r="B1215" s="13">
        <f>'دیده بان بازار'!B1218</f>
        <v/>
      </c>
      <c r="C1215" s="13">
        <f>'دیده بان بازار'!C1218</f>
        <v/>
      </c>
      <c r="D1215" s="13">
        <f>'دیده بان بازار'!D1218</f>
        <v/>
      </c>
      <c r="E1215" s="14">
        <f>'دیده بان بازار'!E1218</f>
        <v/>
      </c>
      <c r="F1215" s="13">
        <f>'دیده بان بازار'!F1218</f>
        <v/>
      </c>
      <c r="G1215" s="13">
        <f>'دیده بان بازار'!G1218</f>
        <v/>
      </c>
      <c r="H1215" s="13">
        <f>'دیده بان بازار'!H1218</f>
        <v/>
      </c>
      <c r="I1215" s="13">
        <f>'دیده بان بازار'!I1218</f>
        <v/>
      </c>
      <c r="J1215" s="13">
        <f>'دیده بان بازار'!J1218</f>
        <v/>
      </c>
      <c r="K1215" s="13">
        <f>'دیده بان بازار'!K1218</f>
        <v/>
      </c>
      <c r="L1215" s="13">
        <f>'دیده بان بازار'!L1218</f>
        <v/>
      </c>
      <c r="M1215" s="13">
        <f>'دیده بان بازار'!M1218</f>
        <v/>
      </c>
      <c r="N1215" s="13">
        <f>'دیده بان بازار'!N1218</f>
        <v/>
      </c>
      <c r="O1215" s="13">
        <f>'دیده بان بازار'!O1218</f>
        <v/>
      </c>
      <c r="P1215" s="13">
        <f>'دیده بان بازار'!P1218</f>
        <v/>
      </c>
      <c r="Q1215" s="13">
        <f>'دیده بان بازار'!Q1218</f>
        <v/>
      </c>
      <c r="R1215" s="13">
        <f>'دیده بان بازار'!R1218</f>
        <v/>
      </c>
      <c r="S1215" s="13">
        <f>'دیده بان بازار'!S1218</f>
        <v/>
      </c>
      <c r="T1215" s="13">
        <f>'دیده بان بازار'!T1218</f>
        <v/>
      </c>
      <c r="U1215" s="13">
        <f>'دیده بان بازار'!U1218</f>
        <v/>
      </c>
      <c r="V1215" s="13">
        <f>'دیده بان بازار'!V1218</f>
        <v/>
      </c>
      <c r="W1215" s="6">
        <f>'دیده بان بازار'!W1218</f>
        <v/>
      </c>
      <c r="X1215" s="11">
        <f>IFERROR(IF(OR(R1215&lt;=0,W1215&lt;=0,S1215&lt;=0,V1215&lt;=0),0,ROUND((S1215/R1215)/(V1215/W1215),2)),0)</f>
        <v/>
      </c>
      <c r="Y1215" s="11">
        <f>IFERROR(IF(OR(S1215&lt;=0,V1215&lt;=0),0,ROUND(S1215/V1215,2)),0)</f>
        <v/>
      </c>
      <c r="Z1215" s="11">
        <f>IFERROR(J1215-M1215,0)</f>
        <v/>
      </c>
      <c r="AA1215" s="11">
        <f>IFERROR(ROUND(MAX(0,MIN(100,((AB1215*0.2)+(AC1215*0.15)+(AD1215*0.15)+(AE1215*0.1)+(AF1215*0.1)+(AG1215*0.15)+(MIN(Y1215/3,1)*100*0.1)+(AI1215*0.05))*((AH1215/100)*0.25+0.75))),0),0)</f>
        <v/>
      </c>
      <c r="AB1215" s="11">
        <f>ROUND(MAX(0,MIN(100,((M1215+10)/20)*100)),0)</f>
        <v/>
      </c>
      <c r="AC1215" s="11">
        <f>IFERROR(IF(D1215&lt;=0,0,ROUND(COUNTIFS($D$4:$D$3359,"&lt;="&amp;D1215,$D$4:$D$3359,"&gt;0")/COUNTIF($D$4:$D$3359,"&gt;0")*100,0)),0)</f>
        <v/>
      </c>
      <c r="AD1215" s="11">
        <f>IF(E1215&lt;=0,0,ROUND(MAX(0,MIN(100,(LOG10(1+E1215/1000000000)/LOG10(101))*100)),0))</f>
        <v/>
      </c>
      <c r="AE1215" s="11">
        <f>IF(O1215=N1215,50,ROUND(MAX(0,MIN(100,((H1215-N1215)/(O1215-N1215))*100)),0))</f>
        <v/>
      </c>
      <c r="AF1215" s="11">
        <f>ROUND(MAX(0,MIN(100,50+((H1215-K1215)/K1215)*1000)),0)</f>
        <v/>
      </c>
      <c r="AG1215" s="11">
        <f>IFERROR(ROUND(MAX(0,MIN(100,50+25*LN(MAX(0.01,X1215)))),0),25)</f>
        <v/>
      </c>
      <c r="AH1215" s="11">
        <f>ROUND(IF(M1215&lt;=-30,0,IF(M1215&lt;=-20,20,IF(M1215&lt;=-10,50,100))),0)</f>
        <v/>
      </c>
      <c r="AI1215" s="11">
        <f>ROUND(MAX(0,MIN(100,50+(Z1215*10))),0)</f>
        <v/>
      </c>
      <c r="AJ1215" s="11">
        <f>IFERROR(IF(--AA1215&gt;=80,"خرید قوی",IF(--AA1215&gt;=70,"خرید مشروط",IF(--AA1215&gt;=60,"مراقبت",IF(--AA1215&gt;=45,"ضعیف","عدم ورود")))),"")</f>
        <v/>
      </c>
    </row>
    <row r="1216">
      <c r="A1216" s="15">
        <f>'دیده بان بازار'!A1219</f>
        <v/>
      </c>
      <c r="B1216" s="16">
        <f>'دیده بان بازار'!B1219</f>
        <v/>
      </c>
      <c r="C1216" s="16">
        <f>'دیده بان بازار'!C1219</f>
        <v/>
      </c>
      <c r="D1216" s="16">
        <f>'دیده بان بازار'!D1219</f>
        <v/>
      </c>
      <c r="E1216" s="17">
        <f>'دیده بان بازار'!E1219</f>
        <v/>
      </c>
      <c r="F1216" s="16">
        <f>'دیده بان بازار'!F1219</f>
        <v/>
      </c>
      <c r="G1216" s="16">
        <f>'دیده بان بازار'!G1219</f>
        <v/>
      </c>
      <c r="H1216" s="16">
        <f>'دیده بان بازار'!H1219</f>
        <v/>
      </c>
      <c r="I1216" s="16">
        <f>'دیده بان بازار'!I1219</f>
        <v/>
      </c>
      <c r="J1216" s="16">
        <f>'دیده بان بازار'!J1219</f>
        <v/>
      </c>
      <c r="K1216" s="16">
        <f>'دیده بان بازار'!K1219</f>
        <v/>
      </c>
      <c r="L1216" s="16">
        <f>'دیده بان بازار'!L1219</f>
        <v/>
      </c>
      <c r="M1216" s="16">
        <f>'دیده بان بازار'!M1219</f>
        <v/>
      </c>
      <c r="N1216" s="16">
        <f>'دیده بان بازار'!N1219</f>
        <v/>
      </c>
      <c r="O1216" s="16">
        <f>'دیده بان بازار'!O1219</f>
        <v/>
      </c>
      <c r="P1216" s="16">
        <f>'دیده بان بازار'!P1219</f>
        <v/>
      </c>
      <c r="Q1216" s="16">
        <f>'دیده بان بازار'!Q1219</f>
        <v/>
      </c>
      <c r="R1216" s="16">
        <f>'دیده بان بازار'!R1219</f>
        <v/>
      </c>
      <c r="S1216" s="16">
        <f>'دیده بان بازار'!S1219</f>
        <v/>
      </c>
      <c r="T1216" s="16">
        <f>'دیده بان بازار'!T1219</f>
        <v/>
      </c>
      <c r="U1216" s="16">
        <f>'دیده بان بازار'!U1219</f>
        <v/>
      </c>
      <c r="V1216" s="16">
        <f>'دیده بان بازار'!V1219</f>
        <v/>
      </c>
      <c r="W1216" s="7">
        <f>'دیده بان بازار'!W1219</f>
        <v/>
      </c>
      <c r="X1216" s="11">
        <f>IFERROR(IF(OR(R1216&lt;=0,W1216&lt;=0,S1216&lt;=0,V1216&lt;=0),0,ROUND((S1216/R1216)/(V1216/W1216),2)),0)</f>
        <v/>
      </c>
      <c r="Y1216" s="11">
        <f>IFERROR(IF(OR(S1216&lt;=0,V1216&lt;=0),0,ROUND(S1216/V1216,2)),0)</f>
        <v/>
      </c>
      <c r="Z1216" s="11">
        <f>IFERROR(J1216-M1216,0)</f>
        <v/>
      </c>
      <c r="AA1216" s="11">
        <f>IFERROR(ROUND(MAX(0,MIN(100,((AB1216*0.2)+(AC1216*0.15)+(AD1216*0.15)+(AE1216*0.1)+(AF1216*0.1)+(AG1216*0.15)+(MIN(Y1216/3,1)*100*0.1)+(AI1216*0.05))*((AH1216/100)*0.25+0.75))),0),0)</f>
        <v/>
      </c>
      <c r="AB1216" s="11">
        <f>ROUND(MAX(0,MIN(100,((M1216+10)/20)*100)),0)</f>
        <v/>
      </c>
      <c r="AC1216" s="11">
        <f>IFERROR(IF(D1216&lt;=0,0,ROUND(COUNTIFS($D$4:$D$3359,"&lt;="&amp;D1216,$D$4:$D$3359,"&gt;0")/COUNTIF($D$4:$D$3359,"&gt;0")*100,0)),0)</f>
        <v/>
      </c>
      <c r="AD1216" s="11">
        <f>IF(E1216&lt;=0,0,ROUND(MAX(0,MIN(100,(LOG10(1+E1216/1000000000)/LOG10(101))*100)),0))</f>
        <v/>
      </c>
      <c r="AE1216" s="11">
        <f>IF(O1216=N1216,50,ROUND(MAX(0,MIN(100,((H1216-N1216)/(O1216-N1216))*100)),0))</f>
        <v/>
      </c>
      <c r="AF1216" s="11">
        <f>ROUND(MAX(0,MIN(100,50+((H1216-K1216)/K1216)*1000)),0)</f>
        <v/>
      </c>
      <c r="AG1216" s="11">
        <f>IFERROR(ROUND(MAX(0,MIN(100,50+25*LN(MAX(0.01,X1216)))),0),25)</f>
        <v/>
      </c>
      <c r="AH1216" s="11">
        <f>ROUND(IF(M1216&lt;=-30,0,IF(M1216&lt;=-20,20,IF(M1216&lt;=-10,50,100))),0)</f>
        <v/>
      </c>
      <c r="AI1216" s="11">
        <f>ROUND(MAX(0,MIN(100,50+(Z1216*10))),0)</f>
        <v/>
      </c>
      <c r="AJ1216" s="11">
        <f>IFERROR(IF(--AA1216&gt;=80,"خرید قوی",IF(--AA1216&gt;=70,"خرید مشروط",IF(--AA1216&gt;=60,"مراقبت",IF(--AA1216&gt;=45,"ضعیف","عدم ورود")))),"")</f>
        <v/>
      </c>
    </row>
    <row r="1217">
      <c r="A1217" s="15">
        <f>'دیده بان بازار'!A1220</f>
        <v/>
      </c>
      <c r="B1217" s="16">
        <f>'دیده بان بازار'!B1220</f>
        <v/>
      </c>
      <c r="C1217" s="16">
        <f>'دیده بان بازار'!C1220</f>
        <v/>
      </c>
      <c r="D1217" s="16">
        <f>'دیده بان بازار'!D1220</f>
        <v/>
      </c>
      <c r="E1217" s="17">
        <f>'دیده بان بازار'!E1220</f>
        <v/>
      </c>
      <c r="F1217" s="16">
        <f>'دیده بان بازار'!F1220</f>
        <v/>
      </c>
      <c r="G1217" s="16">
        <f>'دیده بان بازار'!G1220</f>
        <v/>
      </c>
      <c r="H1217" s="16">
        <f>'دیده بان بازار'!H1220</f>
        <v/>
      </c>
      <c r="I1217" s="16">
        <f>'دیده بان بازار'!I1220</f>
        <v/>
      </c>
      <c r="J1217" s="16">
        <f>'دیده بان بازار'!J1220</f>
        <v/>
      </c>
      <c r="K1217" s="16">
        <f>'دیده بان بازار'!K1220</f>
        <v/>
      </c>
      <c r="L1217" s="16">
        <f>'دیده بان بازار'!L1220</f>
        <v/>
      </c>
      <c r="M1217" s="16">
        <f>'دیده بان بازار'!M1220</f>
        <v/>
      </c>
      <c r="N1217" s="16">
        <f>'دیده بان بازار'!N1220</f>
        <v/>
      </c>
      <c r="O1217" s="16">
        <f>'دیده بان بازار'!O1220</f>
        <v/>
      </c>
      <c r="P1217" s="16">
        <f>'دیده بان بازار'!P1220</f>
        <v/>
      </c>
      <c r="Q1217" s="16">
        <f>'دیده بان بازار'!Q1220</f>
        <v/>
      </c>
      <c r="R1217" s="16">
        <f>'دیده بان بازار'!R1220</f>
        <v/>
      </c>
      <c r="S1217" s="16">
        <f>'دیده بان بازار'!S1220</f>
        <v/>
      </c>
      <c r="T1217" s="16">
        <f>'دیده بان بازار'!T1220</f>
        <v/>
      </c>
      <c r="U1217" s="16">
        <f>'دیده بان بازار'!U1220</f>
        <v/>
      </c>
      <c r="V1217" s="16">
        <f>'دیده بان بازار'!V1220</f>
        <v/>
      </c>
      <c r="W1217" s="7">
        <f>'دیده بان بازار'!W1220</f>
        <v/>
      </c>
      <c r="X1217" s="11">
        <f>IFERROR(IF(OR(R1217&lt;=0,W1217&lt;=0,S1217&lt;=0,V1217&lt;=0),0,ROUND((S1217/R1217)/(V1217/W1217),2)),0)</f>
        <v/>
      </c>
      <c r="Y1217" s="11">
        <f>IFERROR(IF(OR(S1217&lt;=0,V1217&lt;=0),0,ROUND(S1217/V1217,2)),0)</f>
        <v/>
      </c>
      <c r="Z1217" s="11">
        <f>IFERROR(J1217-M1217,0)</f>
        <v/>
      </c>
      <c r="AA1217" s="11">
        <f>IFERROR(ROUND(MAX(0,MIN(100,((AB1217*0.2)+(AC1217*0.15)+(AD1217*0.15)+(AE1217*0.1)+(AF1217*0.1)+(AG1217*0.15)+(MIN(Y1217/3,1)*100*0.1)+(AI1217*0.05))*((AH1217/100)*0.25+0.75))),0),0)</f>
        <v/>
      </c>
      <c r="AB1217" s="11">
        <f>ROUND(MAX(0,MIN(100,((M1217+10)/20)*100)),0)</f>
        <v/>
      </c>
      <c r="AC1217" s="11">
        <f>IFERROR(IF(D1217&lt;=0,0,ROUND(COUNTIFS($D$4:$D$3359,"&lt;="&amp;D1217,$D$4:$D$3359,"&gt;0")/COUNTIF($D$4:$D$3359,"&gt;0")*100,0)),0)</f>
        <v/>
      </c>
      <c r="AD1217" s="11">
        <f>IF(E1217&lt;=0,0,ROUND(MAX(0,MIN(100,(LOG10(1+E1217/1000000000)/LOG10(101))*100)),0))</f>
        <v/>
      </c>
      <c r="AE1217" s="11">
        <f>IF(O1217=N1217,50,ROUND(MAX(0,MIN(100,((H1217-N1217)/(O1217-N1217))*100)),0))</f>
        <v/>
      </c>
      <c r="AF1217" s="11">
        <f>ROUND(MAX(0,MIN(100,50+((H1217-K1217)/K1217)*1000)),0)</f>
        <v/>
      </c>
      <c r="AG1217" s="11">
        <f>IFERROR(ROUND(MAX(0,MIN(100,50+25*LN(MAX(0.01,X1217)))),0),25)</f>
        <v/>
      </c>
      <c r="AH1217" s="11">
        <f>ROUND(IF(M1217&lt;=-30,0,IF(M1217&lt;=-20,20,IF(M1217&lt;=-10,50,100))),0)</f>
        <v/>
      </c>
      <c r="AI1217" s="11">
        <f>ROUND(MAX(0,MIN(100,50+(Z1217*10))),0)</f>
        <v/>
      </c>
      <c r="AJ1217" s="11">
        <f>IFERROR(IF(--AA1217&gt;=80,"خرید قوی",IF(--AA1217&gt;=70,"خرید مشروط",IF(--AA1217&gt;=60,"مراقبت",IF(--AA1217&gt;=45,"ضعیف","عدم ورود")))),"")</f>
        <v/>
      </c>
    </row>
    <row r="1218">
      <c r="A1218" s="12">
        <f>'دیده بان بازار'!A1221</f>
        <v/>
      </c>
      <c r="B1218" s="13">
        <f>'دیده بان بازار'!B1221</f>
        <v/>
      </c>
      <c r="C1218" s="13">
        <f>'دیده بان بازار'!C1221</f>
        <v/>
      </c>
      <c r="D1218" s="13">
        <f>'دیده بان بازار'!D1221</f>
        <v/>
      </c>
      <c r="E1218" s="14">
        <f>'دیده بان بازار'!E1221</f>
        <v/>
      </c>
      <c r="F1218" s="13">
        <f>'دیده بان بازار'!F1221</f>
        <v/>
      </c>
      <c r="G1218" s="13">
        <f>'دیده بان بازار'!G1221</f>
        <v/>
      </c>
      <c r="H1218" s="13">
        <f>'دیده بان بازار'!H1221</f>
        <v/>
      </c>
      <c r="I1218" s="13">
        <f>'دیده بان بازار'!I1221</f>
        <v/>
      </c>
      <c r="J1218" s="13">
        <f>'دیده بان بازار'!J1221</f>
        <v/>
      </c>
      <c r="K1218" s="13">
        <f>'دیده بان بازار'!K1221</f>
        <v/>
      </c>
      <c r="L1218" s="13">
        <f>'دیده بان بازار'!L1221</f>
        <v/>
      </c>
      <c r="M1218" s="13">
        <f>'دیده بان بازار'!M1221</f>
        <v/>
      </c>
      <c r="N1218" s="13">
        <f>'دیده بان بازار'!N1221</f>
        <v/>
      </c>
      <c r="O1218" s="13">
        <f>'دیده بان بازار'!O1221</f>
        <v/>
      </c>
      <c r="P1218" s="13">
        <f>'دیده بان بازار'!P1221</f>
        <v/>
      </c>
      <c r="Q1218" s="13">
        <f>'دیده بان بازار'!Q1221</f>
        <v/>
      </c>
      <c r="R1218" s="13">
        <f>'دیده بان بازار'!R1221</f>
        <v/>
      </c>
      <c r="S1218" s="13">
        <f>'دیده بان بازار'!S1221</f>
        <v/>
      </c>
      <c r="T1218" s="13">
        <f>'دیده بان بازار'!T1221</f>
        <v/>
      </c>
      <c r="U1218" s="13">
        <f>'دیده بان بازار'!U1221</f>
        <v/>
      </c>
      <c r="V1218" s="13">
        <f>'دیده بان بازار'!V1221</f>
        <v/>
      </c>
      <c r="W1218" s="6">
        <f>'دیده بان بازار'!W1221</f>
        <v/>
      </c>
      <c r="X1218" s="11">
        <f>IFERROR(IF(OR(R1218&lt;=0,W1218&lt;=0,S1218&lt;=0,V1218&lt;=0),0,ROUND((S1218/R1218)/(V1218/W1218),2)),0)</f>
        <v/>
      </c>
      <c r="Y1218" s="11">
        <f>IFERROR(IF(OR(S1218&lt;=0,V1218&lt;=0),0,ROUND(S1218/V1218,2)),0)</f>
        <v/>
      </c>
      <c r="Z1218" s="11">
        <f>IFERROR(J1218-M1218,0)</f>
        <v/>
      </c>
      <c r="AA1218" s="11">
        <f>IFERROR(ROUND(MAX(0,MIN(100,((AB1218*0.2)+(AC1218*0.15)+(AD1218*0.15)+(AE1218*0.1)+(AF1218*0.1)+(AG1218*0.15)+(MIN(Y1218/3,1)*100*0.1)+(AI1218*0.05))*((AH1218/100)*0.25+0.75))),0),0)</f>
        <v/>
      </c>
      <c r="AB1218" s="11">
        <f>ROUND(MAX(0,MIN(100,((M1218+10)/20)*100)),0)</f>
        <v/>
      </c>
      <c r="AC1218" s="11">
        <f>IFERROR(IF(D1218&lt;=0,0,ROUND(COUNTIFS($D$4:$D$3359,"&lt;="&amp;D1218,$D$4:$D$3359,"&gt;0")/COUNTIF($D$4:$D$3359,"&gt;0")*100,0)),0)</f>
        <v/>
      </c>
      <c r="AD1218" s="11">
        <f>IF(E1218&lt;=0,0,ROUND(MAX(0,MIN(100,(LOG10(1+E1218/1000000000)/LOG10(101))*100)),0))</f>
        <v/>
      </c>
      <c r="AE1218" s="11">
        <f>IF(O1218=N1218,50,ROUND(MAX(0,MIN(100,((H1218-N1218)/(O1218-N1218))*100)),0))</f>
        <v/>
      </c>
      <c r="AF1218" s="11">
        <f>ROUND(MAX(0,MIN(100,50+((H1218-K1218)/K1218)*1000)),0)</f>
        <v/>
      </c>
      <c r="AG1218" s="11">
        <f>IFERROR(ROUND(MAX(0,MIN(100,50+25*LN(MAX(0.01,X1218)))),0),25)</f>
        <v/>
      </c>
      <c r="AH1218" s="11">
        <f>ROUND(IF(M1218&lt;=-30,0,IF(M1218&lt;=-20,20,IF(M1218&lt;=-10,50,100))),0)</f>
        <v/>
      </c>
      <c r="AI1218" s="11">
        <f>ROUND(MAX(0,MIN(100,50+(Z1218*10))),0)</f>
        <v/>
      </c>
      <c r="AJ1218" s="11">
        <f>IFERROR(IF(--AA1218&gt;=80,"خرید قوی",IF(--AA1218&gt;=70,"خرید مشروط",IF(--AA1218&gt;=60,"مراقبت",IF(--AA1218&gt;=45,"ضعیف","عدم ورود")))),"")</f>
        <v/>
      </c>
    </row>
    <row r="1219">
      <c r="A1219" s="15">
        <f>'دیده بان بازار'!A1222</f>
        <v/>
      </c>
      <c r="B1219" s="16">
        <f>'دیده بان بازار'!B1222</f>
        <v/>
      </c>
      <c r="C1219" s="16">
        <f>'دیده بان بازار'!C1222</f>
        <v/>
      </c>
      <c r="D1219" s="16">
        <f>'دیده بان بازار'!D1222</f>
        <v/>
      </c>
      <c r="E1219" s="17">
        <f>'دیده بان بازار'!E1222</f>
        <v/>
      </c>
      <c r="F1219" s="16">
        <f>'دیده بان بازار'!F1222</f>
        <v/>
      </c>
      <c r="G1219" s="16">
        <f>'دیده بان بازار'!G1222</f>
        <v/>
      </c>
      <c r="H1219" s="16">
        <f>'دیده بان بازار'!H1222</f>
        <v/>
      </c>
      <c r="I1219" s="16">
        <f>'دیده بان بازار'!I1222</f>
        <v/>
      </c>
      <c r="J1219" s="16">
        <f>'دیده بان بازار'!J1222</f>
        <v/>
      </c>
      <c r="K1219" s="16">
        <f>'دیده بان بازار'!K1222</f>
        <v/>
      </c>
      <c r="L1219" s="16">
        <f>'دیده بان بازار'!L1222</f>
        <v/>
      </c>
      <c r="M1219" s="16">
        <f>'دیده بان بازار'!M1222</f>
        <v/>
      </c>
      <c r="N1219" s="16">
        <f>'دیده بان بازار'!N1222</f>
        <v/>
      </c>
      <c r="O1219" s="16">
        <f>'دیده بان بازار'!O1222</f>
        <v/>
      </c>
      <c r="P1219" s="16">
        <f>'دیده بان بازار'!P1222</f>
        <v/>
      </c>
      <c r="Q1219" s="16">
        <f>'دیده بان بازار'!Q1222</f>
        <v/>
      </c>
      <c r="R1219" s="16">
        <f>'دیده بان بازار'!R1222</f>
        <v/>
      </c>
      <c r="S1219" s="16">
        <f>'دیده بان بازار'!S1222</f>
        <v/>
      </c>
      <c r="T1219" s="16">
        <f>'دیده بان بازار'!T1222</f>
        <v/>
      </c>
      <c r="U1219" s="16">
        <f>'دیده بان بازار'!U1222</f>
        <v/>
      </c>
      <c r="V1219" s="16">
        <f>'دیده بان بازار'!V1222</f>
        <v/>
      </c>
      <c r="W1219" s="7">
        <f>'دیده بان بازار'!W1222</f>
        <v/>
      </c>
      <c r="X1219" s="11">
        <f>IFERROR(IF(OR(R1219&lt;=0,W1219&lt;=0,S1219&lt;=0,V1219&lt;=0),0,ROUND((S1219/R1219)/(V1219/W1219),2)),0)</f>
        <v/>
      </c>
      <c r="Y1219" s="11">
        <f>IFERROR(IF(OR(S1219&lt;=0,V1219&lt;=0),0,ROUND(S1219/V1219,2)),0)</f>
        <v/>
      </c>
      <c r="Z1219" s="11">
        <f>IFERROR(J1219-M1219,0)</f>
        <v/>
      </c>
      <c r="AA1219" s="11">
        <f>IFERROR(ROUND(MAX(0,MIN(100,((AB1219*0.2)+(AC1219*0.15)+(AD1219*0.15)+(AE1219*0.1)+(AF1219*0.1)+(AG1219*0.15)+(MIN(Y1219/3,1)*100*0.1)+(AI1219*0.05))*((AH1219/100)*0.25+0.75))),0),0)</f>
        <v/>
      </c>
      <c r="AB1219" s="11">
        <f>ROUND(MAX(0,MIN(100,((M1219+10)/20)*100)),0)</f>
        <v/>
      </c>
      <c r="AC1219" s="11">
        <f>IFERROR(IF(D1219&lt;=0,0,ROUND(COUNTIFS($D$4:$D$3359,"&lt;="&amp;D1219,$D$4:$D$3359,"&gt;0")/COUNTIF($D$4:$D$3359,"&gt;0")*100,0)),0)</f>
        <v/>
      </c>
      <c r="AD1219" s="11">
        <f>IF(E1219&lt;=0,0,ROUND(MAX(0,MIN(100,(LOG10(1+E1219/1000000000)/LOG10(101))*100)),0))</f>
        <v/>
      </c>
      <c r="AE1219" s="11">
        <f>IF(O1219=N1219,50,ROUND(MAX(0,MIN(100,((H1219-N1219)/(O1219-N1219))*100)),0))</f>
        <v/>
      </c>
      <c r="AF1219" s="11">
        <f>ROUND(MAX(0,MIN(100,50+((H1219-K1219)/K1219)*1000)),0)</f>
        <v/>
      </c>
      <c r="AG1219" s="11">
        <f>IFERROR(ROUND(MAX(0,MIN(100,50+25*LN(MAX(0.01,X1219)))),0),25)</f>
        <v/>
      </c>
      <c r="AH1219" s="11">
        <f>ROUND(IF(M1219&lt;=-30,0,IF(M1219&lt;=-20,20,IF(M1219&lt;=-10,50,100))),0)</f>
        <v/>
      </c>
      <c r="AI1219" s="11">
        <f>ROUND(MAX(0,MIN(100,50+(Z1219*10))),0)</f>
        <v/>
      </c>
      <c r="AJ1219" s="11">
        <f>IFERROR(IF(--AA1219&gt;=80,"خرید قوی",IF(--AA1219&gt;=70,"خرید مشروط",IF(--AA1219&gt;=60,"مراقبت",IF(--AA1219&gt;=45,"ضعیف","عدم ورود")))),"")</f>
        <v/>
      </c>
    </row>
    <row r="1220">
      <c r="A1220" s="12">
        <f>'دیده بان بازار'!A1223</f>
        <v/>
      </c>
      <c r="B1220" s="13">
        <f>'دیده بان بازار'!B1223</f>
        <v/>
      </c>
      <c r="C1220" s="13">
        <f>'دیده بان بازار'!C1223</f>
        <v/>
      </c>
      <c r="D1220" s="13">
        <f>'دیده بان بازار'!D1223</f>
        <v/>
      </c>
      <c r="E1220" s="14">
        <f>'دیده بان بازار'!E1223</f>
        <v/>
      </c>
      <c r="F1220" s="13">
        <f>'دیده بان بازار'!F1223</f>
        <v/>
      </c>
      <c r="G1220" s="13">
        <f>'دیده بان بازار'!G1223</f>
        <v/>
      </c>
      <c r="H1220" s="13">
        <f>'دیده بان بازار'!H1223</f>
        <v/>
      </c>
      <c r="I1220" s="13">
        <f>'دیده بان بازار'!I1223</f>
        <v/>
      </c>
      <c r="J1220" s="13">
        <f>'دیده بان بازار'!J1223</f>
        <v/>
      </c>
      <c r="K1220" s="13">
        <f>'دیده بان بازار'!K1223</f>
        <v/>
      </c>
      <c r="L1220" s="13">
        <f>'دیده بان بازار'!L1223</f>
        <v/>
      </c>
      <c r="M1220" s="13">
        <f>'دیده بان بازار'!M1223</f>
        <v/>
      </c>
      <c r="N1220" s="13">
        <f>'دیده بان بازار'!N1223</f>
        <v/>
      </c>
      <c r="O1220" s="13">
        <f>'دیده بان بازار'!O1223</f>
        <v/>
      </c>
      <c r="P1220" s="13">
        <f>'دیده بان بازار'!P1223</f>
        <v/>
      </c>
      <c r="Q1220" s="13">
        <f>'دیده بان بازار'!Q1223</f>
        <v/>
      </c>
      <c r="R1220" s="13">
        <f>'دیده بان بازار'!R1223</f>
        <v/>
      </c>
      <c r="S1220" s="13">
        <f>'دیده بان بازار'!S1223</f>
        <v/>
      </c>
      <c r="T1220" s="13">
        <f>'دیده بان بازار'!T1223</f>
        <v/>
      </c>
      <c r="U1220" s="13">
        <f>'دیده بان بازار'!U1223</f>
        <v/>
      </c>
      <c r="V1220" s="13">
        <f>'دیده بان بازار'!V1223</f>
        <v/>
      </c>
      <c r="W1220" s="6">
        <f>'دیده بان بازار'!W1223</f>
        <v/>
      </c>
      <c r="X1220" s="11">
        <f>IFERROR(IF(OR(R1220&lt;=0,W1220&lt;=0,S1220&lt;=0,V1220&lt;=0),0,ROUND((S1220/R1220)/(V1220/W1220),2)),0)</f>
        <v/>
      </c>
      <c r="Y1220" s="11">
        <f>IFERROR(IF(OR(S1220&lt;=0,V1220&lt;=0),0,ROUND(S1220/V1220,2)),0)</f>
        <v/>
      </c>
      <c r="Z1220" s="11">
        <f>IFERROR(J1220-M1220,0)</f>
        <v/>
      </c>
      <c r="AA1220" s="11">
        <f>IFERROR(ROUND(MAX(0,MIN(100,((AB1220*0.2)+(AC1220*0.15)+(AD1220*0.15)+(AE1220*0.1)+(AF1220*0.1)+(AG1220*0.15)+(MIN(Y1220/3,1)*100*0.1)+(AI1220*0.05))*((AH1220/100)*0.25+0.75))),0),0)</f>
        <v/>
      </c>
      <c r="AB1220" s="11">
        <f>ROUND(MAX(0,MIN(100,((M1220+10)/20)*100)),0)</f>
        <v/>
      </c>
      <c r="AC1220" s="11">
        <f>IFERROR(IF(D1220&lt;=0,0,ROUND(COUNTIFS($D$4:$D$3359,"&lt;="&amp;D1220,$D$4:$D$3359,"&gt;0")/COUNTIF($D$4:$D$3359,"&gt;0")*100,0)),0)</f>
        <v/>
      </c>
      <c r="AD1220" s="11">
        <f>IF(E1220&lt;=0,0,ROUND(MAX(0,MIN(100,(LOG10(1+E1220/1000000000)/LOG10(101))*100)),0))</f>
        <v/>
      </c>
      <c r="AE1220" s="11">
        <f>IF(O1220=N1220,50,ROUND(MAX(0,MIN(100,((H1220-N1220)/(O1220-N1220))*100)),0))</f>
        <v/>
      </c>
      <c r="AF1220" s="11">
        <f>ROUND(MAX(0,MIN(100,50+((H1220-K1220)/K1220)*1000)),0)</f>
        <v/>
      </c>
      <c r="AG1220" s="11">
        <f>IFERROR(ROUND(MAX(0,MIN(100,50+25*LN(MAX(0.01,X1220)))),0),25)</f>
        <v/>
      </c>
      <c r="AH1220" s="11">
        <f>ROUND(IF(M1220&lt;=-30,0,IF(M1220&lt;=-20,20,IF(M1220&lt;=-10,50,100))),0)</f>
        <v/>
      </c>
      <c r="AI1220" s="11">
        <f>ROUND(MAX(0,MIN(100,50+(Z1220*10))),0)</f>
        <v/>
      </c>
      <c r="AJ1220" s="11">
        <f>IFERROR(IF(--AA1220&gt;=80,"خرید قوی",IF(--AA1220&gt;=70,"خرید مشروط",IF(--AA1220&gt;=60,"مراقبت",IF(--AA1220&gt;=45,"ضعیف","عدم ورود")))),"")</f>
        <v/>
      </c>
    </row>
    <row r="1221">
      <c r="A1221" s="15">
        <f>'دیده بان بازار'!A1224</f>
        <v/>
      </c>
      <c r="B1221" s="16">
        <f>'دیده بان بازار'!B1224</f>
        <v/>
      </c>
      <c r="C1221" s="16">
        <f>'دیده بان بازار'!C1224</f>
        <v/>
      </c>
      <c r="D1221" s="16">
        <f>'دیده بان بازار'!D1224</f>
        <v/>
      </c>
      <c r="E1221" s="17">
        <f>'دیده بان بازار'!E1224</f>
        <v/>
      </c>
      <c r="F1221" s="16">
        <f>'دیده بان بازار'!F1224</f>
        <v/>
      </c>
      <c r="G1221" s="16">
        <f>'دیده بان بازار'!G1224</f>
        <v/>
      </c>
      <c r="H1221" s="16">
        <f>'دیده بان بازار'!H1224</f>
        <v/>
      </c>
      <c r="I1221" s="16">
        <f>'دیده بان بازار'!I1224</f>
        <v/>
      </c>
      <c r="J1221" s="16">
        <f>'دیده بان بازار'!J1224</f>
        <v/>
      </c>
      <c r="K1221" s="16">
        <f>'دیده بان بازار'!K1224</f>
        <v/>
      </c>
      <c r="L1221" s="16">
        <f>'دیده بان بازار'!L1224</f>
        <v/>
      </c>
      <c r="M1221" s="16">
        <f>'دیده بان بازار'!M1224</f>
        <v/>
      </c>
      <c r="N1221" s="16">
        <f>'دیده بان بازار'!N1224</f>
        <v/>
      </c>
      <c r="O1221" s="16">
        <f>'دیده بان بازار'!O1224</f>
        <v/>
      </c>
      <c r="P1221" s="16">
        <f>'دیده بان بازار'!P1224</f>
        <v/>
      </c>
      <c r="Q1221" s="16">
        <f>'دیده بان بازار'!Q1224</f>
        <v/>
      </c>
      <c r="R1221" s="16">
        <f>'دیده بان بازار'!R1224</f>
        <v/>
      </c>
      <c r="S1221" s="16">
        <f>'دیده بان بازار'!S1224</f>
        <v/>
      </c>
      <c r="T1221" s="16">
        <f>'دیده بان بازار'!T1224</f>
        <v/>
      </c>
      <c r="U1221" s="16">
        <f>'دیده بان بازار'!U1224</f>
        <v/>
      </c>
      <c r="V1221" s="16">
        <f>'دیده بان بازار'!V1224</f>
        <v/>
      </c>
      <c r="W1221" s="7">
        <f>'دیده بان بازار'!W1224</f>
        <v/>
      </c>
      <c r="X1221" s="11">
        <f>IFERROR(IF(OR(R1221&lt;=0,W1221&lt;=0,S1221&lt;=0,V1221&lt;=0),0,ROUND((S1221/R1221)/(V1221/W1221),2)),0)</f>
        <v/>
      </c>
      <c r="Y1221" s="11">
        <f>IFERROR(IF(OR(S1221&lt;=0,V1221&lt;=0),0,ROUND(S1221/V1221,2)),0)</f>
        <v/>
      </c>
      <c r="Z1221" s="11">
        <f>IFERROR(J1221-M1221,0)</f>
        <v/>
      </c>
      <c r="AA1221" s="11">
        <f>IFERROR(ROUND(MAX(0,MIN(100,((AB1221*0.2)+(AC1221*0.15)+(AD1221*0.15)+(AE1221*0.1)+(AF1221*0.1)+(AG1221*0.15)+(MIN(Y1221/3,1)*100*0.1)+(AI1221*0.05))*((AH1221/100)*0.25+0.75))),0),0)</f>
        <v/>
      </c>
      <c r="AB1221" s="11">
        <f>ROUND(MAX(0,MIN(100,((M1221+10)/20)*100)),0)</f>
        <v/>
      </c>
      <c r="AC1221" s="11">
        <f>IFERROR(IF(D1221&lt;=0,0,ROUND(COUNTIFS($D$4:$D$3359,"&lt;="&amp;D1221,$D$4:$D$3359,"&gt;0")/COUNTIF($D$4:$D$3359,"&gt;0")*100,0)),0)</f>
        <v/>
      </c>
      <c r="AD1221" s="11">
        <f>IF(E1221&lt;=0,0,ROUND(MAX(0,MIN(100,(LOG10(1+E1221/1000000000)/LOG10(101))*100)),0))</f>
        <v/>
      </c>
      <c r="AE1221" s="11">
        <f>IF(O1221=N1221,50,ROUND(MAX(0,MIN(100,((H1221-N1221)/(O1221-N1221))*100)),0))</f>
        <v/>
      </c>
      <c r="AF1221" s="11">
        <f>ROUND(MAX(0,MIN(100,50+((H1221-K1221)/K1221)*1000)),0)</f>
        <v/>
      </c>
      <c r="AG1221" s="11">
        <f>IFERROR(ROUND(MAX(0,MIN(100,50+25*LN(MAX(0.01,X1221)))),0),25)</f>
        <v/>
      </c>
      <c r="AH1221" s="11">
        <f>ROUND(IF(M1221&lt;=-30,0,IF(M1221&lt;=-20,20,IF(M1221&lt;=-10,50,100))),0)</f>
        <v/>
      </c>
      <c r="AI1221" s="11">
        <f>ROUND(MAX(0,MIN(100,50+(Z1221*10))),0)</f>
        <v/>
      </c>
      <c r="AJ1221" s="11">
        <f>IFERROR(IF(--AA1221&gt;=80,"خرید قوی",IF(--AA1221&gt;=70,"خرید مشروط",IF(--AA1221&gt;=60,"مراقبت",IF(--AA1221&gt;=45,"ضعیف","عدم ورود")))),"")</f>
        <v/>
      </c>
    </row>
    <row r="1222">
      <c r="A1222" s="12">
        <f>'دیده بان بازار'!A1225</f>
        <v/>
      </c>
      <c r="B1222" s="13">
        <f>'دیده بان بازار'!B1225</f>
        <v/>
      </c>
      <c r="C1222" s="13">
        <f>'دیده بان بازار'!C1225</f>
        <v/>
      </c>
      <c r="D1222" s="13">
        <f>'دیده بان بازار'!D1225</f>
        <v/>
      </c>
      <c r="E1222" s="14">
        <f>'دیده بان بازار'!E1225</f>
        <v/>
      </c>
      <c r="F1222" s="13">
        <f>'دیده بان بازار'!F1225</f>
        <v/>
      </c>
      <c r="G1222" s="13">
        <f>'دیده بان بازار'!G1225</f>
        <v/>
      </c>
      <c r="H1222" s="13">
        <f>'دیده بان بازار'!H1225</f>
        <v/>
      </c>
      <c r="I1222" s="13">
        <f>'دیده بان بازار'!I1225</f>
        <v/>
      </c>
      <c r="J1222" s="13">
        <f>'دیده بان بازار'!J1225</f>
        <v/>
      </c>
      <c r="K1222" s="13">
        <f>'دیده بان بازار'!K1225</f>
        <v/>
      </c>
      <c r="L1222" s="13">
        <f>'دیده بان بازار'!L1225</f>
        <v/>
      </c>
      <c r="M1222" s="13">
        <f>'دیده بان بازار'!M1225</f>
        <v/>
      </c>
      <c r="N1222" s="13">
        <f>'دیده بان بازار'!N1225</f>
        <v/>
      </c>
      <c r="O1222" s="13">
        <f>'دیده بان بازار'!O1225</f>
        <v/>
      </c>
      <c r="P1222" s="13">
        <f>'دیده بان بازار'!P1225</f>
        <v/>
      </c>
      <c r="Q1222" s="13">
        <f>'دیده بان بازار'!Q1225</f>
        <v/>
      </c>
      <c r="R1222" s="13">
        <f>'دیده بان بازار'!R1225</f>
        <v/>
      </c>
      <c r="S1222" s="13">
        <f>'دیده بان بازار'!S1225</f>
        <v/>
      </c>
      <c r="T1222" s="13">
        <f>'دیده بان بازار'!T1225</f>
        <v/>
      </c>
      <c r="U1222" s="13">
        <f>'دیده بان بازار'!U1225</f>
        <v/>
      </c>
      <c r="V1222" s="13">
        <f>'دیده بان بازار'!V1225</f>
        <v/>
      </c>
      <c r="W1222" s="6">
        <f>'دیده بان بازار'!W1225</f>
        <v/>
      </c>
      <c r="X1222" s="11">
        <f>IFERROR(IF(OR(R1222&lt;=0,W1222&lt;=0,S1222&lt;=0,V1222&lt;=0),0,ROUND((S1222/R1222)/(V1222/W1222),2)),0)</f>
        <v/>
      </c>
      <c r="Y1222" s="11">
        <f>IFERROR(IF(OR(S1222&lt;=0,V1222&lt;=0),0,ROUND(S1222/V1222,2)),0)</f>
        <v/>
      </c>
      <c r="Z1222" s="11">
        <f>IFERROR(J1222-M1222,0)</f>
        <v/>
      </c>
      <c r="AA1222" s="11">
        <f>IFERROR(ROUND(MAX(0,MIN(100,((AB1222*0.2)+(AC1222*0.15)+(AD1222*0.15)+(AE1222*0.1)+(AF1222*0.1)+(AG1222*0.15)+(MIN(Y1222/3,1)*100*0.1)+(AI1222*0.05))*((AH1222/100)*0.25+0.75))),0),0)</f>
        <v/>
      </c>
      <c r="AB1222" s="11">
        <f>ROUND(MAX(0,MIN(100,((M1222+10)/20)*100)),0)</f>
        <v/>
      </c>
      <c r="AC1222" s="11">
        <f>IFERROR(IF(D1222&lt;=0,0,ROUND(COUNTIFS($D$4:$D$3359,"&lt;="&amp;D1222,$D$4:$D$3359,"&gt;0")/COUNTIF($D$4:$D$3359,"&gt;0")*100,0)),0)</f>
        <v/>
      </c>
      <c r="AD1222" s="11">
        <f>IF(E1222&lt;=0,0,ROUND(MAX(0,MIN(100,(LOG10(1+E1222/1000000000)/LOG10(101))*100)),0))</f>
        <v/>
      </c>
      <c r="AE1222" s="11">
        <f>IF(O1222=N1222,50,ROUND(MAX(0,MIN(100,((H1222-N1222)/(O1222-N1222))*100)),0))</f>
        <v/>
      </c>
      <c r="AF1222" s="11">
        <f>ROUND(MAX(0,MIN(100,50+((H1222-K1222)/K1222)*1000)),0)</f>
        <v/>
      </c>
      <c r="AG1222" s="11">
        <f>IFERROR(ROUND(MAX(0,MIN(100,50+25*LN(MAX(0.01,X1222)))),0),25)</f>
        <v/>
      </c>
      <c r="AH1222" s="11">
        <f>ROUND(IF(M1222&lt;=-30,0,IF(M1222&lt;=-20,20,IF(M1222&lt;=-10,50,100))),0)</f>
        <v/>
      </c>
      <c r="AI1222" s="11">
        <f>ROUND(MAX(0,MIN(100,50+(Z1222*10))),0)</f>
        <v/>
      </c>
      <c r="AJ1222" s="11">
        <f>IFERROR(IF(--AA1222&gt;=80,"خرید قوی",IF(--AA1222&gt;=70,"خرید مشروط",IF(--AA1222&gt;=60,"مراقبت",IF(--AA1222&gt;=45,"ضعیف","عدم ورود")))),"")</f>
        <v/>
      </c>
    </row>
    <row r="1223">
      <c r="A1223" s="15">
        <f>'دیده بان بازار'!A1226</f>
        <v/>
      </c>
      <c r="B1223" s="16">
        <f>'دیده بان بازار'!B1226</f>
        <v/>
      </c>
      <c r="C1223" s="16">
        <f>'دیده بان بازار'!C1226</f>
        <v/>
      </c>
      <c r="D1223" s="16">
        <f>'دیده بان بازار'!D1226</f>
        <v/>
      </c>
      <c r="E1223" s="17">
        <f>'دیده بان بازار'!E1226</f>
        <v/>
      </c>
      <c r="F1223" s="16">
        <f>'دیده بان بازار'!F1226</f>
        <v/>
      </c>
      <c r="G1223" s="16">
        <f>'دیده بان بازار'!G1226</f>
        <v/>
      </c>
      <c r="H1223" s="16">
        <f>'دیده بان بازار'!H1226</f>
        <v/>
      </c>
      <c r="I1223" s="16">
        <f>'دیده بان بازار'!I1226</f>
        <v/>
      </c>
      <c r="J1223" s="16">
        <f>'دیده بان بازار'!J1226</f>
        <v/>
      </c>
      <c r="K1223" s="16">
        <f>'دیده بان بازار'!K1226</f>
        <v/>
      </c>
      <c r="L1223" s="16">
        <f>'دیده بان بازار'!L1226</f>
        <v/>
      </c>
      <c r="M1223" s="16">
        <f>'دیده بان بازار'!M1226</f>
        <v/>
      </c>
      <c r="N1223" s="16">
        <f>'دیده بان بازار'!N1226</f>
        <v/>
      </c>
      <c r="O1223" s="16">
        <f>'دیده بان بازار'!O1226</f>
        <v/>
      </c>
      <c r="P1223" s="16">
        <f>'دیده بان بازار'!P1226</f>
        <v/>
      </c>
      <c r="Q1223" s="16">
        <f>'دیده بان بازار'!Q1226</f>
        <v/>
      </c>
      <c r="R1223" s="16">
        <f>'دیده بان بازار'!R1226</f>
        <v/>
      </c>
      <c r="S1223" s="16">
        <f>'دیده بان بازار'!S1226</f>
        <v/>
      </c>
      <c r="T1223" s="16">
        <f>'دیده بان بازار'!T1226</f>
        <v/>
      </c>
      <c r="U1223" s="16">
        <f>'دیده بان بازار'!U1226</f>
        <v/>
      </c>
      <c r="V1223" s="16">
        <f>'دیده بان بازار'!V1226</f>
        <v/>
      </c>
      <c r="W1223" s="7">
        <f>'دیده بان بازار'!W1226</f>
        <v/>
      </c>
      <c r="X1223" s="11">
        <f>IFERROR(IF(OR(R1223&lt;=0,W1223&lt;=0,S1223&lt;=0,V1223&lt;=0),0,ROUND((S1223/R1223)/(V1223/W1223),2)),0)</f>
        <v/>
      </c>
      <c r="Y1223" s="11">
        <f>IFERROR(IF(OR(S1223&lt;=0,V1223&lt;=0),0,ROUND(S1223/V1223,2)),0)</f>
        <v/>
      </c>
      <c r="Z1223" s="11">
        <f>IFERROR(J1223-M1223,0)</f>
        <v/>
      </c>
      <c r="AA1223" s="11">
        <f>IFERROR(ROUND(MAX(0,MIN(100,((AB1223*0.2)+(AC1223*0.15)+(AD1223*0.15)+(AE1223*0.1)+(AF1223*0.1)+(AG1223*0.15)+(MIN(Y1223/3,1)*100*0.1)+(AI1223*0.05))*((AH1223/100)*0.25+0.75))),0),0)</f>
        <v/>
      </c>
      <c r="AB1223" s="11">
        <f>ROUND(MAX(0,MIN(100,((M1223+10)/20)*100)),0)</f>
        <v/>
      </c>
      <c r="AC1223" s="11">
        <f>IFERROR(IF(D1223&lt;=0,0,ROUND(COUNTIFS($D$4:$D$3359,"&lt;="&amp;D1223,$D$4:$D$3359,"&gt;0")/COUNTIF($D$4:$D$3359,"&gt;0")*100,0)),0)</f>
        <v/>
      </c>
      <c r="AD1223" s="11">
        <f>IF(E1223&lt;=0,0,ROUND(MAX(0,MIN(100,(LOG10(1+E1223/1000000000)/LOG10(101))*100)),0))</f>
        <v/>
      </c>
      <c r="AE1223" s="11">
        <f>IF(O1223=N1223,50,ROUND(MAX(0,MIN(100,((H1223-N1223)/(O1223-N1223))*100)),0))</f>
        <v/>
      </c>
      <c r="AF1223" s="11">
        <f>ROUND(MAX(0,MIN(100,50+((H1223-K1223)/K1223)*1000)),0)</f>
        <v/>
      </c>
      <c r="AG1223" s="11">
        <f>IFERROR(ROUND(MAX(0,MIN(100,50+25*LN(MAX(0.01,X1223)))),0),25)</f>
        <v/>
      </c>
      <c r="AH1223" s="11">
        <f>ROUND(IF(M1223&lt;=-30,0,IF(M1223&lt;=-20,20,IF(M1223&lt;=-10,50,100))),0)</f>
        <v/>
      </c>
      <c r="AI1223" s="11">
        <f>ROUND(MAX(0,MIN(100,50+(Z1223*10))),0)</f>
        <v/>
      </c>
      <c r="AJ1223" s="11">
        <f>IFERROR(IF(--AA1223&gt;=80,"خرید قوی",IF(--AA1223&gt;=70,"خرید مشروط",IF(--AA1223&gt;=60,"مراقبت",IF(--AA1223&gt;=45,"ضعیف","عدم ورود")))),"")</f>
        <v/>
      </c>
    </row>
    <row r="1224">
      <c r="A1224" s="12">
        <f>'دیده بان بازار'!A1227</f>
        <v/>
      </c>
      <c r="B1224" s="13">
        <f>'دیده بان بازار'!B1227</f>
        <v/>
      </c>
      <c r="C1224" s="13">
        <f>'دیده بان بازار'!C1227</f>
        <v/>
      </c>
      <c r="D1224" s="13">
        <f>'دیده بان بازار'!D1227</f>
        <v/>
      </c>
      <c r="E1224" s="14">
        <f>'دیده بان بازار'!E1227</f>
        <v/>
      </c>
      <c r="F1224" s="13">
        <f>'دیده بان بازار'!F1227</f>
        <v/>
      </c>
      <c r="G1224" s="13">
        <f>'دیده بان بازار'!G1227</f>
        <v/>
      </c>
      <c r="H1224" s="13">
        <f>'دیده بان بازار'!H1227</f>
        <v/>
      </c>
      <c r="I1224" s="13">
        <f>'دیده بان بازار'!I1227</f>
        <v/>
      </c>
      <c r="J1224" s="13">
        <f>'دیده بان بازار'!J1227</f>
        <v/>
      </c>
      <c r="K1224" s="13">
        <f>'دیده بان بازار'!K1227</f>
        <v/>
      </c>
      <c r="L1224" s="13">
        <f>'دیده بان بازار'!L1227</f>
        <v/>
      </c>
      <c r="M1224" s="13">
        <f>'دیده بان بازار'!M1227</f>
        <v/>
      </c>
      <c r="N1224" s="13">
        <f>'دیده بان بازار'!N1227</f>
        <v/>
      </c>
      <c r="O1224" s="13">
        <f>'دیده بان بازار'!O1227</f>
        <v/>
      </c>
      <c r="P1224" s="13">
        <f>'دیده بان بازار'!P1227</f>
        <v/>
      </c>
      <c r="Q1224" s="13">
        <f>'دیده بان بازار'!Q1227</f>
        <v/>
      </c>
      <c r="R1224" s="13">
        <f>'دیده بان بازار'!R1227</f>
        <v/>
      </c>
      <c r="S1224" s="13">
        <f>'دیده بان بازار'!S1227</f>
        <v/>
      </c>
      <c r="T1224" s="13">
        <f>'دیده بان بازار'!T1227</f>
        <v/>
      </c>
      <c r="U1224" s="13">
        <f>'دیده بان بازار'!U1227</f>
        <v/>
      </c>
      <c r="V1224" s="13">
        <f>'دیده بان بازار'!V1227</f>
        <v/>
      </c>
      <c r="W1224" s="6">
        <f>'دیده بان بازار'!W1227</f>
        <v/>
      </c>
      <c r="X1224" s="11">
        <f>IFERROR(IF(OR(R1224&lt;=0,W1224&lt;=0,S1224&lt;=0,V1224&lt;=0),0,ROUND((S1224/R1224)/(V1224/W1224),2)),0)</f>
        <v/>
      </c>
      <c r="Y1224" s="11">
        <f>IFERROR(IF(OR(S1224&lt;=0,V1224&lt;=0),0,ROUND(S1224/V1224,2)),0)</f>
        <v/>
      </c>
      <c r="Z1224" s="11">
        <f>IFERROR(J1224-M1224,0)</f>
        <v/>
      </c>
      <c r="AA1224" s="11">
        <f>IFERROR(ROUND(MAX(0,MIN(100,((AB1224*0.2)+(AC1224*0.15)+(AD1224*0.15)+(AE1224*0.1)+(AF1224*0.1)+(AG1224*0.15)+(MIN(Y1224/3,1)*100*0.1)+(AI1224*0.05))*((AH1224/100)*0.25+0.75))),0),0)</f>
        <v/>
      </c>
      <c r="AB1224" s="11">
        <f>ROUND(MAX(0,MIN(100,((M1224+10)/20)*100)),0)</f>
        <v/>
      </c>
      <c r="AC1224" s="11">
        <f>IFERROR(IF(D1224&lt;=0,0,ROUND(COUNTIFS($D$4:$D$3359,"&lt;="&amp;D1224,$D$4:$D$3359,"&gt;0")/COUNTIF($D$4:$D$3359,"&gt;0")*100,0)),0)</f>
        <v/>
      </c>
      <c r="AD1224" s="11">
        <f>IF(E1224&lt;=0,0,ROUND(MAX(0,MIN(100,(LOG10(1+E1224/1000000000)/LOG10(101))*100)),0))</f>
        <v/>
      </c>
      <c r="AE1224" s="11">
        <f>IF(O1224=N1224,50,ROUND(MAX(0,MIN(100,((H1224-N1224)/(O1224-N1224))*100)),0))</f>
        <v/>
      </c>
      <c r="AF1224" s="11">
        <f>ROUND(MAX(0,MIN(100,50+((H1224-K1224)/K1224)*1000)),0)</f>
        <v/>
      </c>
      <c r="AG1224" s="11">
        <f>IFERROR(ROUND(MAX(0,MIN(100,50+25*LN(MAX(0.01,X1224)))),0),25)</f>
        <v/>
      </c>
      <c r="AH1224" s="11">
        <f>ROUND(IF(M1224&lt;=-30,0,IF(M1224&lt;=-20,20,IF(M1224&lt;=-10,50,100))),0)</f>
        <v/>
      </c>
      <c r="AI1224" s="11">
        <f>ROUND(MAX(0,MIN(100,50+(Z1224*10))),0)</f>
        <v/>
      </c>
      <c r="AJ1224" s="11">
        <f>IFERROR(IF(--AA1224&gt;=80,"خرید قوی",IF(--AA1224&gt;=70,"خرید مشروط",IF(--AA1224&gt;=60,"مراقبت",IF(--AA1224&gt;=45,"ضعیف","عدم ورود")))),"")</f>
        <v/>
      </c>
    </row>
    <row r="1225">
      <c r="A1225" s="15">
        <f>'دیده بان بازار'!A1228</f>
        <v/>
      </c>
      <c r="B1225" s="16">
        <f>'دیده بان بازار'!B1228</f>
        <v/>
      </c>
      <c r="C1225" s="16">
        <f>'دیده بان بازار'!C1228</f>
        <v/>
      </c>
      <c r="D1225" s="16">
        <f>'دیده بان بازار'!D1228</f>
        <v/>
      </c>
      <c r="E1225" s="17">
        <f>'دیده بان بازار'!E1228</f>
        <v/>
      </c>
      <c r="F1225" s="16">
        <f>'دیده بان بازار'!F1228</f>
        <v/>
      </c>
      <c r="G1225" s="16">
        <f>'دیده بان بازار'!G1228</f>
        <v/>
      </c>
      <c r="H1225" s="16">
        <f>'دیده بان بازار'!H1228</f>
        <v/>
      </c>
      <c r="I1225" s="16">
        <f>'دیده بان بازار'!I1228</f>
        <v/>
      </c>
      <c r="J1225" s="16">
        <f>'دیده بان بازار'!J1228</f>
        <v/>
      </c>
      <c r="K1225" s="16">
        <f>'دیده بان بازار'!K1228</f>
        <v/>
      </c>
      <c r="L1225" s="16">
        <f>'دیده بان بازار'!L1228</f>
        <v/>
      </c>
      <c r="M1225" s="16">
        <f>'دیده بان بازار'!M1228</f>
        <v/>
      </c>
      <c r="N1225" s="16">
        <f>'دیده بان بازار'!N1228</f>
        <v/>
      </c>
      <c r="O1225" s="16">
        <f>'دیده بان بازار'!O1228</f>
        <v/>
      </c>
      <c r="P1225" s="16">
        <f>'دیده بان بازار'!P1228</f>
        <v/>
      </c>
      <c r="Q1225" s="16">
        <f>'دیده بان بازار'!Q1228</f>
        <v/>
      </c>
      <c r="R1225" s="16">
        <f>'دیده بان بازار'!R1228</f>
        <v/>
      </c>
      <c r="S1225" s="16">
        <f>'دیده بان بازار'!S1228</f>
        <v/>
      </c>
      <c r="T1225" s="16">
        <f>'دیده بان بازار'!T1228</f>
        <v/>
      </c>
      <c r="U1225" s="16">
        <f>'دیده بان بازار'!U1228</f>
        <v/>
      </c>
      <c r="V1225" s="16">
        <f>'دیده بان بازار'!V1228</f>
        <v/>
      </c>
      <c r="W1225" s="7">
        <f>'دیده بان بازار'!W1228</f>
        <v/>
      </c>
      <c r="X1225" s="11">
        <f>IFERROR(IF(OR(R1225&lt;=0,W1225&lt;=0,S1225&lt;=0,V1225&lt;=0),0,ROUND((S1225/R1225)/(V1225/W1225),2)),0)</f>
        <v/>
      </c>
      <c r="Y1225" s="11">
        <f>IFERROR(IF(OR(S1225&lt;=0,V1225&lt;=0),0,ROUND(S1225/V1225,2)),0)</f>
        <v/>
      </c>
      <c r="Z1225" s="11">
        <f>IFERROR(J1225-M1225,0)</f>
        <v/>
      </c>
      <c r="AA1225" s="11">
        <f>IFERROR(ROUND(MAX(0,MIN(100,((AB1225*0.2)+(AC1225*0.15)+(AD1225*0.15)+(AE1225*0.1)+(AF1225*0.1)+(AG1225*0.15)+(MIN(Y1225/3,1)*100*0.1)+(AI1225*0.05))*((AH1225/100)*0.25+0.75))),0),0)</f>
        <v/>
      </c>
      <c r="AB1225" s="11">
        <f>ROUND(MAX(0,MIN(100,((M1225+10)/20)*100)),0)</f>
        <v/>
      </c>
      <c r="AC1225" s="11">
        <f>IFERROR(IF(D1225&lt;=0,0,ROUND(COUNTIFS($D$4:$D$3359,"&lt;="&amp;D1225,$D$4:$D$3359,"&gt;0")/COUNTIF($D$4:$D$3359,"&gt;0")*100,0)),0)</f>
        <v/>
      </c>
      <c r="AD1225" s="11">
        <f>IF(E1225&lt;=0,0,ROUND(MAX(0,MIN(100,(LOG10(1+E1225/1000000000)/LOG10(101))*100)),0))</f>
        <v/>
      </c>
      <c r="AE1225" s="11">
        <f>IF(O1225=N1225,50,ROUND(MAX(0,MIN(100,((H1225-N1225)/(O1225-N1225))*100)),0))</f>
        <v/>
      </c>
      <c r="AF1225" s="11">
        <f>ROUND(MAX(0,MIN(100,50+((H1225-K1225)/K1225)*1000)),0)</f>
        <v/>
      </c>
      <c r="AG1225" s="11">
        <f>IFERROR(ROUND(MAX(0,MIN(100,50+25*LN(MAX(0.01,X1225)))),0),25)</f>
        <v/>
      </c>
      <c r="AH1225" s="11">
        <f>ROUND(IF(M1225&lt;=-30,0,IF(M1225&lt;=-20,20,IF(M1225&lt;=-10,50,100))),0)</f>
        <v/>
      </c>
      <c r="AI1225" s="11">
        <f>ROUND(MAX(0,MIN(100,50+(Z1225*10))),0)</f>
        <v/>
      </c>
      <c r="AJ1225" s="11">
        <f>IFERROR(IF(--AA1225&gt;=80,"خرید قوی",IF(--AA1225&gt;=70,"خرید مشروط",IF(--AA1225&gt;=60,"مراقبت",IF(--AA1225&gt;=45,"ضعیف","عدم ورود")))),"")</f>
        <v/>
      </c>
    </row>
    <row r="1226">
      <c r="A1226" s="12">
        <f>'دیده بان بازار'!A1229</f>
        <v/>
      </c>
      <c r="B1226" s="13">
        <f>'دیده بان بازار'!B1229</f>
        <v/>
      </c>
      <c r="C1226" s="13">
        <f>'دیده بان بازار'!C1229</f>
        <v/>
      </c>
      <c r="D1226" s="13">
        <f>'دیده بان بازار'!D1229</f>
        <v/>
      </c>
      <c r="E1226" s="14">
        <f>'دیده بان بازار'!E1229</f>
        <v/>
      </c>
      <c r="F1226" s="13">
        <f>'دیده بان بازار'!F1229</f>
        <v/>
      </c>
      <c r="G1226" s="13">
        <f>'دیده بان بازار'!G1229</f>
        <v/>
      </c>
      <c r="H1226" s="13">
        <f>'دیده بان بازار'!H1229</f>
        <v/>
      </c>
      <c r="I1226" s="13">
        <f>'دیده بان بازار'!I1229</f>
        <v/>
      </c>
      <c r="J1226" s="13">
        <f>'دیده بان بازار'!J1229</f>
        <v/>
      </c>
      <c r="K1226" s="13">
        <f>'دیده بان بازار'!K1229</f>
        <v/>
      </c>
      <c r="L1226" s="13">
        <f>'دیده بان بازار'!L1229</f>
        <v/>
      </c>
      <c r="M1226" s="13">
        <f>'دیده بان بازار'!M1229</f>
        <v/>
      </c>
      <c r="N1226" s="13">
        <f>'دیده بان بازار'!N1229</f>
        <v/>
      </c>
      <c r="O1226" s="13">
        <f>'دیده بان بازار'!O1229</f>
        <v/>
      </c>
      <c r="P1226" s="13">
        <f>'دیده بان بازار'!P1229</f>
        <v/>
      </c>
      <c r="Q1226" s="13">
        <f>'دیده بان بازار'!Q1229</f>
        <v/>
      </c>
      <c r="R1226" s="13">
        <f>'دیده بان بازار'!R1229</f>
        <v/>
      </c>
      <c r="S1226" s="13">
        <f>'دیده بان بازار'!S1229</f>
        <v/>
      </c>
      <c r="T1226" s="13">
        <f>'دیده بان بازار'!T1229</f>
        <v/>
      </c>
      <c r="U1226" s="13">
        <f>'دیده بان بازار'!U1229</f>
        <v/>
      </c>
      <c r="V1226" s="13">
        <f>'دیده بان بازار'!V1229</f>
        <v/>
      </c>
      <c r="W1226" s="6">
        <f>'دیده بان بازار'!W1229</f>
        <v/>
      </c>
      <c r="X1226" s="11">
        <f>IFERROR(IF(OR(R1226&lt;=0,W1226&lt;=0,S1226&lt;=0,V1226&lt;=0),0,ROUND((S1226/R1226)/(V1226/W1226),2)),0)</f>
        <v/>
      </c>
      <c r="Y1226" s="11">
        <f>IFERROR(IF(OR(S1226&lt;=0,V1226&lt;=0),0,ROUND(S1226/V1226,2)),0)</f>
        <v/>
      </c>
      <c r="Z1226" s="11">
        <f>IFERROR(J1226-M1226,0)</f>
        <v/>
      </c>
      <c r="AA1226" s="11">
        <f>IFERROR(ROUND(MAX(0,MIN(100,((AB1226*0.2)+(AC1226*0.15)+(AD1226*0.15)+(AE1226*0.1)+(AF1226*0.1)+(AG1226*0.15)+(MIN(Y1226/3,1)*100*0.1)+(AI1226*0.05))*((AH1226/100)*0.25+0.75))),0),0)</f>
        <v/>
      </c>
      <c r="AB1226" s="11">
        <f>ROUND(MAX(0,MIN(100,((M1226+10)/20)*100)),0)</f>
        <v/>
      </c>
      <c r="AC1226" s="11">
        <f>IFERROR(IF(D1226&lt;=0,0,ROUND(COUNTIFS($D$4:$D$3359,"&lt;="&amp;D1226,$D$4:$D$3359,"&gt;0")/COUNTIF($D$4:$D$3359,"&gt;0")*100,0)),0)</f>
        <v/>
      </c>
      <c r="AD1226" s="11">
        <f>IF(E1226&lt;=0,0,ROUND(MAX(0,MIN(100,(LOG10(1+E1226/1000000000)/LOG10(101))*100)),0))</f>
        <v/>
      </c>
      <c r="AE1226" s="11">
        <f>IF(O1226=N1226,50,ROUND(MAX(0,MIN(100,((H1226-N1226)/(O1226-N1226))*100)),0))</f>
        <v/>
      </c>
      <c r="AF1226" s="11">
        <f>ROUND(MAX(0,MIN(100,50+((H1226-K1226)/K1226)*1000)),0)</f>
        <v/>
      </c>
      <c r="AG1226" s="11">
        <f>IFERROR(ROUND(MAX(0,MIN(100,50+25*LN(MAX(0.01,X1226)))),0),25)</f>
        <v/>
      </c>
      <c r="AH1226" s="11">
        <f>ROUND(IF(M1226&lt;=-30,0,IF(M1226&lt;=-20,20,IF(M1226&lt;=-10,50,100))),0)</f>
        <v/>
      </c>
      <c r="AI1226" s="11">
        <f>ROUND(MAX(0,MIN(100,50+(Z1226*10))),0)</f>
        <v/>
      </c>
      <c r="AJ1226" s="11">
        <f>IFERROR(IF(--AA1226&gt;=80,"خرید قوی",IF(--AA1226&gt;=70,"خرید مشروط",IF(--AA1226&gt;=60,"مراقبت",IF(--AA1226&gt;=45,"ضعیف","عدم ورود")))),"")</f>
        <v/>
      </c>
    </row>
    <row r="1227">
      <c r="A1227" s="15">
        <f>'دیده بان بازار'!A1230</f>
        <v/>
      </c>
      <c r="B1227" s="16">
        <f>'دیده بان بازار'!B1230</f>
        <v/>
      </c>
      <c r="C1227" s="16">
        <f>'دیده بان بازار'!C1230</f>
        <v/>
      </c>
      <c r="D1227" s="16">
        <f>'دیده بان بازار'!D1230</f>
        <v/>
      </c>
      <c r="E1227" s="17">
        <f>'دیده بان بازار'!E1230</f>
        <v/>
      </c>
      <c r="F1227" s="16">
        <f>'دیده بان بازار'!F1230</f>
        <v/>
      </c>
      <c r="G1227" s="16">
        <f>'دیده بان بازار'!G1230</f>
        <v/>
      </c>
      <c r="H1227" s="16">
        <f>'دیده بان بازار'!H1230</f>
        <v/>
      </c>
      <c r="I1227" s="16">
        <f>'دیده بان بازار'!I1230</f>
        <v/>
      </c>
      <c r="J1227" s="16">
        <f>'دیده بان بازار'!J1230</f>
        <v/>
      </c>
      <c r="K1227" s="16">
        <f>'دیده بان بازار'!K1230</f>
        <v/>
      </c>
      <c r="L1227" s="16">
        <f>'دیده بان بازار'!L1230</f>
        <v/>
      </c>
      <c r="M1227" s="16">
        <f>'دیده بان بازار'!M1230</f>
        <v/>
      </c>
      <c r="N1227" s="16">
        <f>'دیده بان بازار'!N1230</f>
        <v/>
      </c>
      <c r="O1227" s="16">
        <f>'دیده بان بازار'!O1230</f>
        <v/>
      </c>
      <c r="P1227" s="16">
        <f>'دیده بان بازار'!P1230</f>
        <v/>
      </c>
      <c r="Q1227" s="16">
        <f>'دیده بان بازار'!Q1230</f>
        <v/>
      </c>
      <c r="R1227" s="16">
        <f>'دیده بان بازار'!R1230</f>
        <v/>
      </c>
      <c r="S1227" s="16">
        <f>'دیده بان بازار'!S1230</f>
        <v/>
      </c>
      <c r="T1227" s="16">
        <f>'دیده بان بازار'!T1230</f>
        <v/>
      </c>
      <c r="U1227" s="16">
        <f>'دیده بان بازار'!U1230</f>
        <v/>
      </c>
      <c r="V1227" s="16">
        <f>'دیده بان بازار'!V1230</f>
        <v/>
      </c>
      <c r="W1227" s="7">
        <f>'دیده بان بازار'!W1230</f>
        <v/>
      </c>
      <c r="X1227" s="11">
        <f>IFERROR(IF(OR(R1227&lt;=0,W1227&lt;=0,S1227&lt;=0,V1227&lt;=0),0,ROUND((S1227/R1227)/(V1227/W1227),2)),0)</f>
        <v/>
      </c>
      <c r="Y1227" s="11">
        <f>IFERROR(IF(OR(S1227&lt;=0,V1227&lt;=0),0,ROUND(S1227/V1227,2)),0)</f>
        <v/>
      </c>
      <c r="Z1227" s="11">
        <f>IFERROR(J1227-M1227,0)</f>
        <v/>
      </c>
      <c r="AA1227" s="11">
        <f>IFERROR(ROUND(MAX(0,MIN(100,((AB1227*0.2)+(AC1227*0.15)+(AD1227*0.15)+(AE1227*0.1)+(AF1227*0.1)+(AG1227*0.15)+(MIN(Y1227/3,1)*100*0.1)+(AI1227*0.05))*((AH1227/100)*0.25+0.75))),0),0)</f>
        <v/>
      </c>
      <c r="AB1227" s="11">
        <f>ROUND(MAX(0,MIN(100,((M1227+10)/20)*100)),0)</f>
        <v/>
      </c>
      <c r="AC1227" s="11">
        <f>IFERROR(IF(D1227&lt;=0,0,ROUND(COUNTIFS($D$4:$D$3359,"&lt;="&amp;D1227,$D$4:$D$3359,"&gt;0")/COUNTIF($D$4:$D$3359,"&gt;0")*100,0)),0)</f>
        <v/>
      </c>
      <c r="AD1227" s="11">
        <f>IF(E1227&lt;=0,0,ROUND(MAX(0,MIN(100,(LOG10(1+E1227/1000000000)/LOG10(101))*100)),0))</f>
        <v/>
      </c>
      <c r="AE1227" s="11">
        <f>IF(O1227=N1227,50,ROUND(MAX(0,MIN(100,((H1227-N1227)/(O1227-N1227))*100)),0))</f>
        <v/>
      </c>
      <c r="AF1227" s="11">
        <f>ROUND(MAX(0,MIN(100,50+((H1227-K1227)/K1227)*1000)),0)</f>
        <v/>
      </c>
      <c r="AG1227" s="11">
        <f>IFERROR(ROUND(MAX(0,MIN(100,50+25*LN(MAX(0.01,X1227)))),0),25)</f>
        <v/>
      </c>
      <c r="AH1227" s="11">
        <f>ROUND(IF(M1227&lt;=-30,0,IF(M1227&lt;=-20,20,IF(M1227&lt;=-10,50,100))),0)</f>
        <v/>
      </c>
      <c r="AI1227" s="11">
        <f>ROUND(MAX(0,MIN(100,50+(Z1227*10))),0)</f>
        <v/>
      </c>
      <c r="AJ1227" s="11">
        <f>IFERROR(IF(--AA1227&gt;=80,"خرید قوی",IF(--AA1227&gt;=70,"خرید مشروط",IF(--AA1227&gt;=60,"مراقبت",IF(--AA1227&gt;=45,"ضعیف","عدم ورود")))),"")</f>
        <v/>
      </c>
    </row>
    <row r="1228">
      <c r="A1228" s="12">
        <f>'دیده بان بازار'!A1231</f>
        <v/>
      </c>
      <c r="B1228" s="13">
        <f>'دیده بان بازار'!B1231</f>
        <v/>
      </c>
      <c r="C1228" s="13">
        <f>'دیده بان بازار'!C1231</f>
        <v/>
      </c>
      <c r="D1228" s="13">
        <f>'دیده بان بازار'!D1231</f>
        <v/>
      </c>
      <c r="E1228" s="14">
        <f>'دیده بان بازار'!E1231</f>
        <v/>
      </c>
      <c r="F1228" s="13">
        <f>'دیده بان بازار'!F1231</f>
        <v/>
      </c>
      <c r="G1228" s="13">
        <f>'دیده بان بازار'!G1231</f>
        <v/>
      </c>
      <c r="H1228" s="13">
        <f>'دیده بان بازار'!H1231</f>
        <v/>
      </c>
      <c r="I1228" s="13">
        <f>'دیده بان بازار'!I1231</f>
        <v/>
      </c>
      <c r="J1228" s="13">
        <f>'دیده بان بازار'!J1231</f>
        <v/>
      </c>
      <c r="K1228" s="13">
        <f>'دیده بان بازار'!K1231</f>
        <v/>
      </c>
      <c r="L1228" s="13">
        <f>'دیده بان بازار'!L1231</f>
        <v/>
      </c>
      <c r="M1228" s="13">
        <f>'دیده بان بازار'!M1231</f>
        <v/>
      </c>
      <c r="N1228" s="13">
        <f>'دیده بان بازار'!N1231</f>
        <v/>
      </c>
      <c r="O1228" s="13">
        <f>'دیده بان بازار'!O1231</f>
        <v/>
      </c>
      <c r="P1228" s="13">
        <f>'دیده بان بازار'!P1231</f>
        <v/>
      </c>
      <c r="Q1228" s="13">
        <f>'دیده بان بازار'!Q1231</f>
        <v/>
      </c>
      <c r="R1228" s="13">
        <f>'دیده بان بازار'!R1231</f>
        <v/>
      </c>
      <c r="S1228" s="13">
        <f>'دیده بان بازار'!S1231</f>
        <v/>
      </c>
      <c r="T1228" s="13">
        <f>'دیده بان بازار'!T1231</f>
        <v/>
      </c>
      <c r="U1228" s="13">
        <f>'دیده بان بازار'!U1231</f>
        <v/>
      </c>
      <c r="V1228" s="13">
        <f>'دیده بان بازار'!V1231</f>
        <v/>
      </c>
      <c r="W1228" s="6">
        <f>'دیده بان بازار'!W1231</f>
        <v/>
      </c>
      <c r="X1228" s="11">
        <f>IFERROR(IF(OR(R1228&lt;=0,W1228&lt;=0,S1228&lt;=0,V1228&lt;=0),0,ROUND((S1228/R1228)/(V1228/W1228),2)),0)</f>
        <v/>
      </c>
      <c r="Y1228" s="11">
        <f>IFERROR(IF(OR(S1228&lt;=0,V1228&lt;=0),0,ROUND(S1228/V1228,2)),0)</f>
        <v/>
      </c>
      <c r="Z1228" s="11">
        <f>IFERROR(J1228-M1228,0)</f>
        <v/>
      </c>
      <c r="AA1228" s="11">
        <f>IFERROR(ROUND(MAX(0,MIN(100,((AB1228*0.2)+(AC1228*0.15)+(AD1228*0.15)+(AE1228*0.1)+(AF1228*0.1)+(AG1228*0.15)+(MIN(Y1228/3,1)*100*0.1)+(AI1228*0.05))*((AH1228/100)*0.25+0.75))),0),0)</f>
        <v/>
      </c>
      <c r="AB1228" s="11">
        <f>ROUND(MAX(0,MIN(100,((M1228+10)/20)*100)),0)</f>
        <v/>
      </c>
      <c r="AC1228" s="11">
        <f>IFERROR(IF(D1228&lt;=0,0,ROUND(COUNTIFS($D$4:$D$3359,"&lt;="&amp;D1228,$D$4:$D$3359,"&gt;0")/COUNTIF($D$4:$D$3359,"&gt;0")*100,0)),0)</f>
        <v/>
      </c>
      <c r="AD1228" s="11">
        <f>IF(E1228&lt;=0,0,ROUND(MAX(0,MIN(100,(LOG10(1+E1228/1000000000)/LOG10(101))*100)),0))</f>
        <v/>
      </c>
      <c r="AE1228" s="11">
        <f>IF(O1228=N1228,50,ROUND(MAX(0,MIN(100,((H1228-N1228)/(O1228-N1228))*100)),0))</f>
        <v/>
      </c>
      <c r="AF1228" s="11">
        <f>ROUND(MAX(0,MIN(100,50+((H1228-K1228)/K1228)*1000)),0)</f>
        <v/>
      </c>
      <c r="AG1228" s="11">
        <f>IFERROR(ROUND(MAX(0,MIN(100,50+25*LN(MAX(0.01,X1228)))),0),25)</f>
        <v/>
      </c>
      <c r="AH1228" s="11">
        <f>ROUND(IF(M1228&lt;=-30,0,IF(M1228&lt;=-20,20,IF(M1228&lt;=-10,50,100))),0)</f>
        <v/>
      </c>
      <c r="AI1228" s="11">
        <f>ROUND(MAX(0,MIN(100,50+(Z1228*10))),0)</f>
        <v/>
      </c>
      <c r="AJ1228" s="11">
        <f>IFERROR(IF(--AA1228&gt;=80,"خرید قوی",IF(--AA1228&gt;=70,"خرید مشروط",IF(--AA1228&gt;=60,"مراقبت",IF(--AA1228&gt;=45,"ضعیف","عدم ورود")))),"")</f>
        <v/>
      </c>
    </row>
    <row r="1229">
      <c r="A1229" s="15">
        <f>'دیده بان بازار'!A1232</f>
        <v/>
      </c>
      <c r="B1229" s="16">
        <f>'دیده بان بازار'!B1232</f>
        <v/>
      </c>
      <c r="C1229" s="16">
        <f>'دیده بان بازار'!C1232</f>
        <v/>
      </c>
      <c r="D1229" s="16">
        <f>'دیده بان بازار'!D1232</f>
        <v/>
      </c>
      <c r="E1229" s="17">
        <f>'دیده بان بازار'!E1232</f>
        <v/>
      </c>
      <c r="F1229" s="16">
        <f>'دیده بان بازار'!F1232</f>
        <v/>
      </c>
      <c r="G1229" s="16">
        <f>'دیده بان بازار'!G1232</f>
        <v/>
      </c>
      <c r="H1229" s="16">
        <f>'دیده بان بازار'!H1232</f>
        <v/>
      </c>
      <c r="I1229" s="16">
        <f>'دیده بان بازار'!I1232</f>
        <v/>
      </c>
      <c r="J1229" s="16">
        <f>'دیده بان بازار'!J1232</f>
        <v/>
      </c>
      <c r="K1229" s="16">
        <f>'دیده بان بازار'!K1232</f>
        <v/>
      </c>
      <c r="L1229" s="16">
        <f>'دیده بان بازار'!L1232</f>
        <v/>
      </c>
      <c r="M1229" s="16">
        <f>'دیده بان بازار'!M1232</f>
        <v/>
      </c>
      <c r="N1229" s="16">
        <f>'دیده بان بازار'!N1232</f>
        <v/>
      </c>
      <c r="O1229" s="16">
        <f>'دیده بان بازار'!O1232</f>
        <v/>
      </c>
      <c r="P1229" s="16">
        <f>'دیده بان بازار'!P1232</f>
        <v/>
      </c>
      <c r="Q1229" s="16">
        <f>'دیده بان بازار'!Q1232</f>
        <v/>
      </c>
      <c r="R1229" s="16">
        <f>'دیده بان بازار'!R1232</f>
        <v/>
      </c>
      <c r="S1229" s="16">
        <f>'دیده بان بازار'!S1232</f>
        <v/>
      </c>
      <c r="T1229" s="16">
        <f>'دیده بان بازار'!T1232</f>
        <v/>
      </c>
      <c r="U1229" s="16">
        <f>'دیده بان بازار'!U1232</f>
        <v/>
      </c>
      <c r="V1229" s="16">
        <f>'دیده بان بازار'!V1232</f>
        <v/>
      </c>
      <c r="W1229" s="7">
        <f>'دیده بان بازار'!W1232</f>
        <v/>
      </c>
      <c r="X1229" s="11">
        <f>IFERROR(IF(OR(R1229&lt;=0,W1229&lt;=0,S1229&lt;=0,V1229&lt;=0),0,ROUND((S1229/R1229)/(V1229/W1229),2)),0)</f>
        <v/>
      </c>
      <c r="Y1229" s="11">
        <f>IFERROR(IF(OR(S1229&lt;=0,V1229&lt;=0),0,ROUND(S1229/V1229,2)),0)</f>
        <v/>
      </c>
      <c r="Z1229" s="11">
        <f>IFERROR(J1229-M1229,0)</f>
        <v/>
      </c>
      <c r="AA1229" s="11">
        <f>IFERROR(ROUND(MAX(0,MIN(100,((AB1229*0.2)+(AC1229*0.15)+(AD1229*0.15)+(AE1229*0.1)+(AF1229*0.1)+(AG1229*0.15)+(MIN(Y1229/3,1)*100*0.1)+(AI1229*0.05))*((AH1229/100)*0.25+0.75))),0),0)</f>
        <v/>
      </c>
      <c r="AB1229" s="11">
        <f>ROUND(MAX(0,MIN(100,((M1229+10)/20)*100)),0)</f>
        <v/>
      </c>
      <c r="AC1229" s="11">
        <f>IFERROR(IF(D1229&lt;=0,0,ROUND(COUNTIFS($D$4:$D$3359,"&lt;="&amp;D1229,$D$4:$D$3359,"&gt;0")/COUNTIF($D$4:$D$3359,"&gt;0")*100,0)),0)</f>
        <v/>
      </c>
      <c r="AD1229" s="11">
        <f>IF(E1229&lt;=0,0,ROUND(MAX(0,MIN(100,(LOG10(1+E1229/1000000000)/LOG10(101))*100)),0))</f>
        <v/>
      </c>
      <c r="AE1229" s="11">
        <f>IF(O1229=N1229,50,ROUND(MAX(0,MIN(100,((H1229-N1229)/(O1229-N1229))*100)),0))</f>
        <v/>
      </c>
      <c r="AF1229" s="11">
        <f>ROUND(MAX(0,MIN(100,50+((H1229-K1229)/K1229)*1000)),0)</f>
        <v/>
      </c>
      <c r="AG1229" s="11">
        <f>IFERROR(ROUND(MAX(0,MIN(100,50+25*LN(MAX(0.01,X1229)))),0),25)</f>
        <v/>
      </c>
      <c r="AH1229" s="11">
        <f>ROUND(IF(M1229&lt;=-30,0,IF(M1229&lt;=-20,20,IF(M1229&lt;=-10,50,100))),0)</f>
        <v/>
      </c>
      <c r="AI1229" s="11">
        <f>ROUND(MAX(0,MIN(100,50+(Z1229*10))),0)</f>
        <v/>
      </c>
      <c r="AJ1229" s="11">
        <f>IFERROR(IF(--AA1229&gt;=80,"خرید قوی",IF(--AA1229&gt;=70,"خرید مشروط",IF(--AA1229&gt;=60,"مراقبت",IF(--AA1229&gt;=45,"ضعیف","عدم ورود")))),"")</f>
        <v/>
      </c>
    </row>
    <row r="1230">
      <c r="A1230" s="12">
        <f>'دیده بان بازار'!A1233</f>
        <v/>
      </c>
      <c r="B1230" s="13">
        <f>'دیده بان بازار'!B1233</f>
        <v/>
      </c>
      <c r="C1230" s="13">
        <f>'دیده بان بازار'!C1233</f>
        <v/>
      </c>
      <c r="D1230" s="13">
        <f>'دیده بان بازار'!D1233</f>
        <v/>
      </c>
      <c r="E1230" s="14">
        <f>'دیده بان بازار'!E1233</f>
        <v/>
      </c>
      <c r="F1230" s="13">
        <f>'دیده بان بازار'!F1233</f>
        <v/>
      </c>
      <c r="G1230" s="13">
        <f>'دیده بان بازار'!G1233</f>
        <v/>
      </c>
      <c r="H1230" s="13">
        <f>'دیده بان بازار'!H1233</f>
        <v/>
      </c>
      <c r="I1230" s="13">
        <f>'دیده بان بازار'!I1233</f>
        <v/>
      </c>
      <c r="J1230" s="13">
        <f>'دیده بان بازار'!J1233</f>
        <v/>
      </c>
      <c r="K1230" s="13">
        <f>'دیده بان بازار'!K1233</f>
        <v/>
      </c>
      <c r="L1230" s="13">
        <f>'دیده بان بازار'!L1233</f>
        <v/>
      </c>
      <c r="M1230" s="13">
        <f>'دیده بان بازار'!M1233</f>
        <v/>
      </c>
      <c r="N1230" s="13">
        <f>'دیده بان بازار'!N1233</f>
        <v/>
      </c>
      <c r="O1230" s="13">
        <f>'دیده بان بازار'!O1233</f>
        <v/>
      </c>
      <c r="P1230" s="13">
        <f>'دیده بان بازار'!P1233</f>
        <v/>
      </c>
      <c r="Q1230" s="13">
        <f>'دیده بان بازار'!Q1233</f>
        <v/>
      </c>
      <c r="R1230" s="13">
        <f>'دیده بان بازار'!R1233</f>
        <v/>
      </c>
      <c r="S1230" s="13">
        <f>'دیده بان بازار'!S1233</f>
        <v/>
      </c>
      <c r="T1230" s="13">
        <f>'دیده بان بازار'!T1233</f>
        <v/>
      </c>
      <c r="U1230" s="13">
        <f>'دیده بان بازار'!U1233</f>
        <v/>
      </c>
      <c r="V1230" s="13">
        <f>'دیده بان بازار'!V1233</f>
        <v/>
      </c>
      <c r="W1230" s="6">
        <f>'دیده بان بازار'!W1233</f>
        <v/>
      </c>
      <c r="X1230" s="11">
        <f>IFERROR(IF(OR(R1230&lt;=0,W1230&lt;=0,S1230&lt;=0,V1230&lt;=0),0,ROUND((S1230/R1230)/(V1230/W1230),2)),0)</f>
        <v/>
      </c>
      <c r="Y1230" s="11">
        <f>IFERROR(IF(OR(S1230&lt;=0,V1230&lt;=0),0,ROUND(S1230/V1230,2)),0)</f>
        <v/>
      </c>
      <c r="Z1230" s="11">
        <f>IFERROR(J1230-M1230,0)</f>
        <v/>
      </c>
      <c r="AA1230" s="11">
        <f>IFERROR(ROUND(MAX(0,MIN(100,((AB1230*0.2)+(AC1230*0.15)+(AD1230*0.15)+(AE1230*0.1)+(AF1230*0.1)+(AG1230*0.15)+(MIN(Y1230/3,1)*100*0.1)+(AI1230*0.05))*((AH1230/100)*0.25+0.75))),0),0)</f>
        <v/>
      </c>
      <c r="AB1230" s="11">
        <f>ROUND(MAX(0,MIN(100,((M1230+10)/20)*100)),0)</f>
        <v/>
      </c>
      <c r="AC1230" s="11">
        <f>IFERROR(IF(D1230&lt;=0,0,ROUND(COUNTIFS($D$4:$D$3359,"&lt;="&amp;D1230,$D$4:$D$3359,"&gt;0")/COUNTIF($D$4:$D$3359,"&gt;0")*100,0)),0)</f>
        <v/>
      </c>
      <c r="AD1230" s="11">
        <f>IF(E1230&lt;=0,0,ROUND(MAX(0,MIN(100,(LOG10(1+E1230/1000000000)/LOG10(101))*100)),0))</f>
        <v/>
      </c>
      <c r="AE1230" s="11">
        <f>IF(O1230=N1230,50,ROUND(MAX(0,MIN(100,((H1230-N1230)/(O1230-N1230))*100)),0))</f>
        <v/>
      </c>
      <c r="AF1230" s="11">
        <f>ROUND(MAX(0,MIN(100,50+((H1230-K1230)/K1230)*1000)),0)</f>
        <v/>
      </c>
      <c r="AG1230" s="11">
        <f>IFERROR(ROUND(MAX(0,MIN(100,50+25*LN(MAX(0.01,X1230)))),0),25)</f>
        <v/>
      </c>
      <c r="AH1230" s="11">
        <f>ROUND(IF(M1230&lt;=-30,0,IF(M1230&lt;=-20,20,IF(M1230&lt;=-10,50,100))),0)</f>
        <v/>
      </c>
      <c r="AI1230" s="11">
        <f>ROUND(MAX(0,MIN(100,50+(Z1230*10))),0)</f>
        <v/>
      </c>
      <c r="AJ1230" s="11">
        <f>IFERROR(IF(--AA1230&gt;=80,"خرید قوی",IF(--AA1230&gt;=70,"خرید مشروط",IF(--AA1230&gt;=60,"مراقبت",IF(--AA1230&gt;=45,"ضعیف","عدم ورود")))),"")</f>
        <v/>
      </c>
    </row>
    <row r="1231">
      <c r="A1231" s="15">
        <f>'دیده بان بازار'!A1234</f>
        <v/>
      </c>
      <c r="B1231" s="16">
        <f>'دیده بان بازار'!B1234</f>
        <v/>
      </c>
      <c r="C1231" s="16">
        <f>'دیده بان بازار'!C1234</f>
        <v/>
      </c>
      <c r="D1231" s="16">
        <f>'دیده بان بازار'!D1234</f>
        <v/>
      </c>
      <c r="E1231" s="17">
        <f>'دیده بان بازار'!E1234</f>
        <v/>
      </c>
      <c r="F1231" s="16">
        <f>'دیده بان بازار'!F1234</f>
        <v/>
      </c>
      <c r="G1231" s="16">
        <f>'دیده بان بازار'!G1234</f>
        <v/>
      </c>
      <c r="H1231" s="16">
        <f>'دیده بان بازار'!H1234</f>
        <v/>
      </c>
      <c r="I1231" s="16">
        <f>'دیده بان بازار'!I1234</f>
        <v/>
      </c>
      <c r="J1231" s="16">
        <f>'دیده بان بازار'!J1234</f>
        <v/>
      </c>
      <c r="K1231" s="16">
        <f>'دیده بان بازار'!K1234</f>
        <v/>
      </c>
      <c r="L1231" s="16">
        <f>'دیده بان بازار'!L1234</f>
        <v/>
      </c>
      <c r="M1231" s="16">
        <f>'دیده بان بازار'!M1234</f>
        <v/>
      </c>
      <c r="N1231" s="16">
        <f>'دیده بان بازار'!N1234</f>
        <v/>
      </c>
      <c r="O1231" s="16">
        <f>'دیده بان بازار'!O1234</f>
        <v/>
      </c>
      <c r="P1231" s="16">
        <f>'دیده بان بازار'!P1234</f>
        <v/>
      </c>
      <c r="Q1231" s="16">
        <f>'دیده بان بازار'!Q1234</f>
        <v/>
      </c>
      <c r="R1231" s="16">
        <f>'دیده بان بازار'!R1234</f>
        <v/>
      </c>
      <c r="S1231" s="16">
        <f>'دیده بان بازار'!S1234</f>
        <v/>
      </c>
      <c r="T1231" s="16">
        <f>'دیده بان بازار'!T1234</f>
        <v/>
      </c>
      <c r="U1231" s="16">
        <f>'دیده بان بازار'!U1234</f>
        <v/>
      </c>
      <c r="V1231" s="16">
        <f>'دیده بان بازار'!V1234</f>
        <v/>
      </c>
      <c r="W1231" s="7">
        <f>'دیده بان بازار'!W1234</f>
        <v/>
      </c>
      <c r="X1231" s="11">
        <f>IFERROR(IF(OR(R1231&lt;=0,W1231&lt;=0,S1231&lt;=0,V1231&lt;=0),0,ROUND((S1231/R1231)/(V1231/W1231),2)),0)</f>
        <v/>
      </c>
      <c r="Y1231" s="11">
        <f>IFERROR(IF(OR(S1231&lt;=0,V1231&lt;=0),0,ROUND(S1231/V1231,2)),0)</f>
        <v/>
      </c>
      <c r="Z1231" s="11">
        <f>IFERROR(J1231-M1231,0)</f>
        <v/>
      </c>
      <c r="AA1231" s="11">
        <f>IFERROR(ROUND(MAX(0,MIN(100,((AB1231*0.2)+(AC1231*0.15)+(AD1231*0.15)+(AE1231*0.1)+(AF1231*0.1)+(AG1231*0.15)+(MIN(Y1231/3,1)*100*0.1)+(AI1231*0.05))*((AH1231/100)*0.25+0.75))),0),0)</f>
        <v/>
      </c>
      <c r="AB1231" s="11">
        <f>ROUND(MAX(0,MIN(100,((M1231+10)/20)*100)),0)</f>
        <v/>
      </c>
      <c r="AC1231" s="11">
        <f>IFERROR(IF(D1231&lt;=0,0,ROUND(COUNTIFS($D$4:$D$3359,"&lt;="&amp;D1231,$D$4:$D$3359,"&gt;0")/COUNTIF($D$4:$D$3359,"&gt;0")*100,0)),0)</f>
        <v/>
      </c>
      <c r="AD1231" s="11">
        <f>IF(E1231&lt;=0,0,ROUND(MAX(0,MIN(100,(LOG10(1+E1231/1000000000)/LOG10(101))*100)),0))</f>
        <v/>
      </c>
      <c r="AE1231" s="11">
        <f>IF(O1231=N1231,50,ROUND(MAX(0,MIN(100,((H1231-N1231)/(O1231-N1231))*100)),0))</f>
        <v/>
      </c>
      <c r="AF1231" s="11">
        <f>ROUND(MAX(0,MIN(100,50+((H1231-K1231)/K1231)*1000)),0)</f>
        <v/>
      </c>
      <c r="AG1231" s="11">
        <f>IFERROR(ROUND(MAX(0,MIN(100,50+25*LN(MAX(0.01,X1231)))),0),25)</f>
        <v/>
      </c>
      <c r="AH1231" s="11">
        <f>ROUND(IF(M1231&lt;=-30,0,IF(M1231&lt;=-20,20,IF(M1231&lt;=-10,50,100))),0)</f>
        <v/>
      </c>
      <c r="AI1231" s="11">
        <f>ROUND(MAX(0,MIN(100,50+(Z1231*10))),0)</f>
        <v/>
      </c>
      <c r="AJ1231" s="11">
        <f>IFERROR(IF(--AA1231&gt;=80,"خرید قوی",IF(--AA1231&gt;=70,"خرید مشروط",IF(--AA1231&gt;=60,"مراقبت",IF(--AA1231&gt;=45,"ضعیف","عدم ورود")))),"")</f>
        <v/>
      </c>
    </row>
    <row r="1232">
      <c r="A1232" s="15">
        <f>'دیده بان بازار'!A1235</f>
        <v/>
      </c>
      <c r="B1232" s="16">
        <f>'دیده بان بازار'!B1235</f>
        <v/>
      </c>
      <c r="C1232" s="16">
        <f>'دیده بان بازار'!C1235</f>
        <v/>
      </c>
      <c r="D1232" s="16">
        <f>'دیده بان بازار'!D1235</f>
        <v/>
      </c>
      <c r="E1232" s="17">
        <f>'دیده بان بازار'!E1235</f>
        <v/>
      </c>
      <c r="F1232" s="16">
        <f>'دیده بان بازار'!F1235</f>
        <v/>
      </c>
      <c r="G1232" s="16">
        <f>'دیده بان بازار'!G1235</f>
        <v/>
      </c>
      <c r="H1232" s="16">
        <f>'دیده بان بازار'!H1235</f>
        <v/>
      </c>
      <c r="I1232" s="16">
        <f>'دیده بان بازار'!I1235</f>
        <v/>
      </c>
      <c r="J1232" s="16">
        <f>'دیده بان بازار'!J1235</f>
        <v/>
      </c>
      <c r="K1232" s="16">
        <f>'دیده بان بازار'!K1235</f>
        <v/>
      </c>
      <c r="L1232" s="16">
        <f>'دیده بان بازار'!L1235</f>
        <v/>
      </c>
      <c r="M1232" s="16">
        <f>'دیده بان بازار'!M1235</f>
        <v/>
      </c>
      <c r="N1232" s="16">
        <f>'دیده بان بازار'!N1235</f>
        <v/>
      </c>
      <c r="O1232" s="16">
        <f>'دیده بان بازار'!O1235</f>
        <v/>
      </c>
      <c r="P1232" s="16">
        <f>'دیده بان بازار'!P1235</f>
        <v/>
      </c>
      <c r="Q1232" s="16">
        <f>'دیده بان بازار'!Q1235</f>
        <v/>
      </c>
      <c r="R1232" s="16">
        <f>'دیده بان بازار'!R1235</f>
        <v/>
      </c>
      <c r="S1232" s="16">
        <f>'دیده بان بازار'!S1235</f>
        <v/>
      </c>
      <c r="T1232" s="16">
        <f>'دیده بان بازار'!T1235</f>
        <v/>
      </c>
      <c r="U1232" s="16">
        <f>'دیده بان بازار'!U1235</f>
        <v/>
      </c>
      <c r="V1232" s="16">
        <f>'دیده بان بازار'!V1235</f>
        <v/>
      </c>
      <c r="W1232" s="7">
        <f>'دیده بان بازار'!W1235</f>
        <v/>
      </c>
      <c r="X1232" s="11">
        <f>IFERROR(IF(OR(R1232&lt;=0,W1232&lt;=0,S1232&lt;=0,V1232&lt;=0),0,ROUND((S1232/R1232)/(V1232/W1232),2)),0)</f>
        <v/>
      </c>
      <c r="Y1232" s="11">
        <f>IFERROR(IF(OR(S1232&lt;=0,V1232&lt;=0),0,ROUND(S1232/V1232,2)),0)</f>
        <v/>
      </c>
      <c r="Z1232" s="11">
        <f>IFERROR(J1232-M1232,0)</f>
        <v/>
      </c>
      <c r="AA1232" s="11">
        <f>IFERROR(ROUND(MAX(0,MIN(100,((AB1232*0.2)+(AC1232*0.15)+(AD1232*0.15)+(AE1232*0.1)+(AF1232*0.1)+(AG1232*0.15)+(MIN(Y1232/3,1)*100*0.1)+(AI1232*0.05))*((AH1232/100)*0.25+0.75))),0),0)</f>
        <v/>
      </c>
      <c r="AB1232" s="11">
        <f>ROUND(MAX(0,MIN(100,((M1232+10)/20)*100)),0)</f>
        <v/>
      </c>
      <c r="AC1232" s="11">
        <f>IFERROR(IF(D1232&lt;=0,0,ROUND(COUNTIFS($D$4:$D$3359,"&lt;="&amp;D1232,$D$4:$D$3359,"&gt;0")/COUNTIF($D$4:$D$3359,"&gt;0")*100,0)),0)</f>
        <v/>
      </c>
      <c r="AD1232" s="11">
        <f>IF(E1232&lt;=0,0,ROUND(MAX(0,MIN(100,(LOG10(1+E1232/1000000000)/LOG10(101))*100)),0))</f>
        <v/>
      </c>
      <c r="AE1232" s="11">
        <f>IF(O1232=N1232,50,ROUND(MAX(0,MIN(100,((H1232-N1232)/(O1232-N1232))*100)),0))</f>
        <v/>
      </c>
      <c r="AF1232" s="11">
        <f>ROUND(MAX(0,MIN(100,50+((H1232-K1232)/K1232)*1000)),0)</f>
        <v/>
      </c>
      <c r="AG1232" s="11">
        <f>IFERROR(ROUND(MAX(0,MIN(100,50+25*LN(MAX(0.01,X1232)))),0),25)</f>
        <v/>
      </c>
      <c r="AH1232" s="11">
        <f>ROUND(IF(M1232&lt;=-30,0,IF(M1232&lt;=-20,20,IF(M1232&lt;=-10,50,100))),0)</f>
        <v/>
      </c>
      <c r="AI1232" s="11">
        <f>ROUND(MAX(0,MIN(100,50+(Z1232*10))),0)</f>
        <v/>
      </c>
      <c r="AJ1232" s="11">
        <f>IFERROR(IF(--AA1232&gt;=80,"خرید قوی",IF(--AA1232&gt;=70,"خرید مشروط",IF(--AA1232&gt;=60,"مراقبت",IF(--AA1232&gt;=45,"ضعیف","عدم ورود")))),"")</f>
        <v/>
      </c>
    </row>
    <row r="1233">
      <c r="A1233" s="12">
        <f>'دیده بان بازار'!A1236</f>
        <v/>
      </c>
      <c r="B1233" s="13">
        <f>'دیده بان بازار'!B1236</f>
        <v/>
      </c>
      <c r="C1233" s="13">
        <f>'دیده بان بازار'!C1236</f>
        <v/>
      </c>
      <c r="D1233" s="13">
        <f>'دیده بان بازار'!D1236</f>
        <v/>
      </c>
      <c r="E1233" s="14">
        <f>'دیده بان بازار'!E1236</f>
        <v/>
      </c>
      <c r="F1233" s="13">
        <f>'دیده بان بازار'!F1236</f>
        <v/>
      </c>
      <c r="G1233" s="13">
        <f>'دیده بان بازار'!G1236</f>
        <v/>
      </c>
      <c r="H1233" s="13">
        <f>'دیده بان بازار'!H1236</f>
        <v/>
      </c>
      <c r="I1233" s="13">
        <f>'دیده بان بازار'!I1236</f>
        <v/>
      </c>
      <c r="J1233" s="13">
        <f>'دیده بان بازار'!J1236</f>
        <v/>
      </c>
      <c r="K1233" s="13">
        <f>'دیده بان بازار'!K1236</f>
        <v/>
      </c>
      <c r="L1233" s="13">
        <f>'دیده بان بازار'!L1236</f>
        <v/>
      </c>
      <c r="M1233" s="13">
        <f>'دیده بان بازار'!M1236</f>
        <v/>
      </c>
      <c r="N1233" s="13">
        <f>'دیده بان بازار'!N1236</f>
        <v/>
      </c>
      <c r="O1233" s="13">
        <f>'دیده بان بازار'!O1236</f>
        <v/>
      </c>
      <c r="P1233" s="13">
        <f>'دیده بان بازار'!P1236</f>
        <v/>
      </c>
      <c r="Q1233" s="13">
        <f>'دیده بان بازار'!Q1236</f>
        <v/>
      </c>
      <c r="R1233" s="13">
        <f>'دیده بان بازار'!R1236</f>
        <v/>
      </c>
      <c r="S1233" s="13">
        <f>'دیده بان بازار'!S1236</f>
        <v/>
      </c>
      <c r="T1233" s="13">
        <f>'دیده بان بازار'!T1236</f>
        <v/>
      </c>
      <c r="U1233" s="13">
        <f>'دیده بان بازار'!U1236</f>
        <v/>
      </c>
      <c r="V1233" s="13">
        <f>'دیده بان بازار'!V1236</f>
        <v/>
      </c>
      <c r="W1233" s="6">
        <f>'دیده بان بازار'!W1236</f>
        <v/>
      </c>
      <c r="X1233" s="11">
        <f>IFERROR(IF(OR(R1233&lt;=0,W1233&lt;=0,S1233&lt;=0,V1233&lt;=0),0,ROUND((S1233/R1233)/(V1233/W1233),2)),0)</f>
        <v/>
      </c>
      <c r="Y1233" s="11">
        <f>IFERROR(IF(OR(S1233&lt;=0,V1233&lt;=0),0,ROUND(S1233/V1233,2)),0)</f>
        <v/>
      </c>
      <c r="Z1233" s="11">
        <f>IFERROR(J1233-M1233,0)</f>
        <v/>
      </c>
      <c r="AA1233" s="11">
        <f>IFERROR(ROUND(MAX(0,MIN(100,((AB1233*0.2)+(AC1233*0.15)+(AD1233*0.15)+(AE1233*0.1)+(AF1233*0.1)+(AG1233*0.15)+(MIN(Y1233/3,1)*100*0.1)+(AI1233*0.05))*((AH1233/100)*0.25+0.75))),0),0)</f>
        <v/>
      </c>
      <c r="AB1233" s="11">
        <f>ROUND(MAX(0,MIN(100,((M1233+10)/20)*100)),0)</f>
        <v/>
      </c>
      <c r="AC1233" s="11">
        <f>IFERROR(IF(D1233&lt;=0,0,ROUND(COUNTIFS($D$4:$D$3359,"&lt;="&amp;D1233,$D$4:$D$3359,"&gt;0")/COUNTIF($D$4:$D$3359,"&gt;0")*100,0)),0)</f>
        <v/>
      </c>
      <c r="AD1233" s="11">
        <f>IF(E1233&lt;=0,0,ROUND(MAX(0,MIN(100,(LOG10(1+E1233/1000000000)/LOG10(101))*100)),0))</f>
        <v/>
      </c>
      <c r="AE1233" s="11">
        <f>IF(O1233=N1233,50,ROUND(MAX(0,MIN(100,((H1233-N1233)/(O1233-N1233))*100)),0))</f>
        <v/>
      </c>
      <c r="AF1233" s="11">
        <f>ROUND(MAX(0,MIN(100,50+((H1233-K1233)/K1233)*1000)),0)</f>
        <v/>
      </c>
      <c r="AG1233" s="11">
        <f>IFERROR(ROUND(MAX(0,MIN(100,50+25*LN(MAX(0.01,X1233)))),0),25)</f>
        <v/>
      </c>
      <c r="AH1233" s="11">
        <f>ROUND(IF(M1233&lt;=-30,0,IF(M1233&lt;=-20,20,IF(M1233&lt;=-10,50,100))),0)</f>
        <v/>
      </c>
      <c r="AI1233" s="11">
        <f>ROUND(MAX(0,MIN(100,50+(Z1233*10))),0)</f>
        <v/>
      </c>
      <c r="AJ1233" s="11">
        <f>IFERROR(IF(--AA1233&gt;=80,"خرید قوی",IF(--AA1233&gt;=70,"خرید مشروط",IF(--AA1233&gt;=60,"مراقبت",IF(--AA1233&gt;=45,"ضعیف","عدم ورود")))),"")</f>
        <v/>
      </c>
    </row>
    <row r="1234">
      <c r="A1234" s="15">
        <f>'دیده بان بازار'!A1237</f>
        <v/>
      </c>
      <c r="B1234" s="16">
        <f>'دیده بان بازار'!B1237</f>
        <v/>
      </c>
      <c r="C1234" s="16">
        <f>'دیده بان بازار'!C1237</f>
        <v/>
      </c>
      <c r="D1234" s="16">
        <f>'دیده بان بازار'!D1237</f>
        <v/>
      </c>
      <c r="E1234" s="17">
        <f>'دیده بان بازار'!E1237</f>
        <v/>
      </c>
      <c r="F1234" s="16">
        <f>'دیده بان بازار'!F1237</f>
        <v/>
      </c>
      <c r="G1234" s="16">
        <f>'دیده بان بازار'!G1237</f>
        <v/>
      </c>
      <c r="H1234" s="16">
        <f>'دیده بان بازار'!H1237</f>
        <v/>
      </c>
      <c r="I1234" s="16">
        <f>'دیده بان بازار'!I1237</f>
        <v/>
      </c>
      <c r="J1234" s="16">
        <f>'دیده بان بازار'!J1237</f>
        <v/>
      </c>
      <c r="K1234" s="16">
        <f>'دیده بان بازار'!K1237</f>
        <v/>
      </c>
      <c r="L1234" s="16">
        <f>'دیده بان بازار'!L1237</f>
        <v/>
      </c>
      <c r="M1234" s="16">
        <f>'دیده بان بازار'!M1237</f>
        <v/>
      </c>
      <c r="N1234" s="16">
        <f>'دیده بان بازار'!N1237</f>
        <v/>
      </c>
      <c r="O1234" s="16">
        <f>'دیده بان بازار'!O1237</f>
        <v/>
      </c>
      <c r="P1234" s="16">
        <f>'دیده بان بازار'!P1237</f>
        <v/>
      </c>
      <c r="Q1234" s="16">
        <f>'دیده بان بازار'!Q1237</f>
        <v/>
      </c>
      <c r="R1234" s="16">
        <f>'دیده بان بازار'!R1237</f>
        <v/>
      </c>
      <c r="S1234" s="16">
        <f>'دیده بان بازار'!S1237</f>
        <v/>
      </c>
      <c r="T1234" s="16">
        <f>'دیده بان بازار'!T1237</f>
        <v/>
      </c>
      <c r="U1234" s="16">
        <f>'دیده بان بازار'!U1237</f>
        <v/>
      </c>
      <c r="V1234" s="16">
        <f>'دیده بان بازار'!V1237</f>
        <v/>
      </c>
      <c r="W1234" s="7">
        <f>'دیده بان بازار'!W1237</f>
        <v/>
      </c>
      <c r="X1234" s="11">
        <f>IFERROR(IF(OR(R1234&lt;=0,W1234&lt;=0,S1234&lt;=0,V1234&lt;=0),0,ROUND((S1234/R1234)/(V1234/W1234),2)),0)</f>
        <v/>
      </c>
      <c r="Y1234" s="11">
        <f>IFERROR(IF(OR(S1234&lt;=0,V1234&lt;=0),0,ROUND(S1234/V1234,2)),0)</f>
        <v/>
      </c>
      <c r="Z1234" s="11">
        <f>IFERROR(J1234-M1234,0)</f>
        <v/>
      </c>
      <c r="AA1234" s="11">
        <f>IFERROR(ROUND(MAX(0,MIN(100,((AB1234*0.2)+(AC1234*0.15)+(AD1234*0.15)+(AE1234*0.1)+(AF1234*0.1)+(AG1234*0.15)+(MIN(Y1234/3,1)*100*0.1)+(AI1234*0.05))*((AH1234/100)*0.25+0.75))),0),0)</f>
        <v/>
      </c>
      <c r="AB1234" s="11">
        <f>ROUND(MAX(0,MIN(100,((M1234+10)/20)*100)),0)</f>
        <v/>
      </c>
      <c r="AC1234" s="11">
        <f>IFERROR(IF(D1234&lt;=0,0,ROUND(COUNTIFS($D$4:$D$3359,"&lt;="&amp;D1234,$D$4:$D$3359,"&gt;0")/COUNTIF($D$4:$D$3359,"&gt;0")*100,0)),0)</f>
        <v/>
      </c>
      <c r="AD1234" s="11">
        <f>IF(E1234&lt;=0,0,ROUND(MAX(0,MIN(100,(LOG10(1+E1234/1000000000)/LOG10(101))*100)),0))</f>
        <v/>
      </c>
      <c r="AE1234" s="11">
        <f>IF(O1234=N1234,50,ROUND(MAX(0,MIN(100,((H1234-N1234)/(O1234-N1234))*100)),0))</f>
        <v/>
      </c>
      <c r="AF1234" s="11">
        <f>ROUND(MAX(0,MIN(100,50+((H1234-K1234)/K1234)*1000)),0)</f>
        <v/>
      </c>
      <c r="AG1234" s="11">
        <f>IFERROR(ROUND(MAX(0,MIN(100,50+25*LN(MAX(0.01,X1234)))),0),25)</f>
        <v/>
      </c>
      <c r="AH1234" s="11">
        <f>ROUND(IF(M1234&lt;=-30,0,IF(M1234&lt;=-20,20,IF(M1234&lt;=-10,50,100))),0)</f>
        <v/>
      </c>
      <c r="AI1234" s="11">
        <f>ROUND(MAX(0,MIN(100,50+(Z1234*10))),0)</f>
        <v/>
      </c>
      <c r="AJ1234" s="11">
        <f>IFERROR(IF(--AA1234&gt;=80,"خرید قوی",IF(--AA1234&gt;=70,"خرید مشروط",IF(--AA1234&gt;=60,"مراقبت",IF(--AA1234&gt;=45,"ضعیف","عدم ورود")))),"")</f>
        <v/>
      </c>
    </row>
    <row r="1235">
      <c r="A1235" s="12">
        <f>'دیده بان بازار'!A1238</f>
        <v/>
      </c>
      <c r="B1235" s="13">
        <f>'دیده بان بازار'!B1238</f>
        <v/>
      </c>
      <c r="C1235" s="13">
        <f>'دیده بان بازار'!C1238</f>
        <v/>
      </c>
      <c r="D1235" s="13">
        <f>'دیده بان بازار'!D1238</f>
        <v/>
      </c>
      <c r="E1235" s="14">
        <f>'دیده بان بازار'!E1238</f>
        <v/>
      </c>
      <c r="F1235" s="13">
        <f>'دیده بان بازار'!F1238</f>
        <v/>
      </c>
      <c r="G1235" s="13">
        <f>'دیده بان بازار'!G1238</f>
        <v/>
      </c>
      <c r="H1235" s="13">
        <f>'دیده بان بازار'!H1238</f>
        <v/>
      </c>
      <c r="I1235" s="13">
        <f>'دیده بان بازار'!I1238</f>
        <v/>
      </c>
      <c r="J1235" s="13">
        <f>'دیده بان بازار'!J1238</f>
        <v/>
      </c>
      <c r="K1235" s="13">
        <f>'دیده بان بازار'!K1238</f>
        <v/>
      </c>
      <c r="L1235" s="13">
        <f>'دیده بان بازار'!L1238</f>
        <v/>
      </c>
      <c r="M1235" s="13">
        <f>'دیده بان بازار'!M1238</f>
        <v/>
      </c>
      <c r="N1235" s="13">
        <f>'دیده بان بازار'!N1238</f>
        <v/>
      </c>
      <c r="O1235" s="13">
        <f>'دیده بان بازار'!O1238</f>
        <v/>
      </c>
      <c r="P1235" s="13">
        <f>'دیده بان بازار'!P1238</f>
        <v/>
      </c>
      <c r="Q1235" s="13">
        <f>'دیده بان بازار'!Q1238</f>
        <v/>
      </c>
      <c r="R1235" s="13">
        <f>'دیده بان بازار'!R1238</f>
        <v/>
      </c>
      <c r="S1235" s="13">
        <f>'دیده بان بازار'!S1238</f>
        <v/>
      </c>
      <c r="T1235" s="13">
        <f>'دیده بان بازار'!T1238</f>
        <v/>
      </c>
      <c r="U1235" s="13">
        <f>'دیده بان بازار'!U1238</f>
        <v/>
      </c>
      <c r="V1235" s="13">
        <f>'دیده بان بازار'!V1238</f>
        <v/>
      </c>
      <c r="W1235" s="6">
        <f>'دیده بان بازار'!W1238</f>
        <v/>
      </c>
      <c r="X1235" s="11">
        <f>IFERROR(IF(OR(R1235&lt;=0,W1235&lt;=0,S1235&lt;=0,V1235&lt;=0),0,ROUND((S1235/R1235)/(V1235/W1235),2)),0)</f>
        <v/>
      </c>
      <c r="Y1235" s="11">
        <f>IFERROR(IF(OR(S1235&lt;=0,V1235&lt;=0),0,ROUND(S1235/V1235,2)),0)</f>
        <v/>
      </c>
      <c r="Z1235" s="11">
        <f>IFERROR(J1235-M1235,0)</f>
        <v/>
      </c>
      <c r="AA1235" s="11">
        <f>IFERROR(ROUND(MAX(0,MIN(100,((AB1235*0.2)+(AC1235*0.15)+(AD1235*0.15)+(AE1235*0.1)+(AF1235*0.1)+(AG1235*0.15)+(MIN(Y1235/3,1)*100*0.1)+(AI1235*0.05))*((AH1235/100)*0.25+0.75))),0),0)</f>
        <v/>
      </c>
      <c r="AB1235" s="11">
        <f>ROUND(MAX(0,MIN(100,((M1235+10)/20)*100)),0)</f>
        <v/>
      </c>
      <c r="AC1235" s="11">
        <f>IFERROR(IF(D1235&lt;=0,0,ROUND(COUNTIFS($D$4:$D$3359,"&lt;="&amp;D1235,$D$4:$D$3359,"&gt;0")/COUNTIF($D$4:$D$3359,"&gt;0")*100,0)),0)</f>
        <v/>
      </c>
      <c r="AD1235" s="11">
        <f>IF(E1235&lt;=0,0,ROUND(MAX(0,MIN(100,(LOG10(1+E1235/1000000000)/LOG10(101))*100)),0))</f>
        <v/>
      </c>
      <c r="AE1235" s="11">
        <f>IF(O1235=N1235,50,ROUND(MAX(0,MIN(100,((H1235-N1235)/(O1235-N1235))*100)),0))</f>
        <v/>
      </c>
      <c r="AF1235" s="11">
        <f>ROUND(MAX(0,MIN(100,50+((H1235-K1235)/K1235)*1000)),0)</f>
        <v/>
      </c>
      <c r="AG1235" s="11">
        <f>IFERROR(ROUND(MAX(0,MIN(100,50+25*LN(MAX(0.01,X1235)))),0),25)</f>
        <v/>
      </c>
      <c r="AH1235" s="11">
        <f>ROUND(IF(M1235&lt;=-30,0,IF(M1235&lt;=-20,20,IF(M1235&lt;=-10,50,100))),0)</f>
        <v/>
      </c>
      <c r="AI1235" s="11">
        <f>ROUND(MAX(0,MIN(100,50+(Z1235*10))),0)</f>
        <v/>
      </c>
      <c r="AJ1235" s="11">
        <f>IFERROR(IF(--AA1235&gt;=80,"خرید قوی",IF(--AA1235&gt;=70,"خرید مشروط",IF(--AA1235&gt;=60,"مراقبت",IF(--AA1235&gt;=45,"ضعیف","عدم ورود")))),"")</f>
        <v/>
      </c>
    </row>
    <row r="1236">
      <c r="A1236" s="15">
        <f>'دیده بان بازار'!A1239</f>
        <v/>
      </c>
      <c r="B1236" s="16">
        <f>'دیده بان بازار'!B1239</f>
        <v/>
      </c>
      <c r="C1236" s="16">
        <f>'دیده بان بازار'!C1239</f>
        <v/>
      </c>
      <c r="D1236" s="16">
        <f>'دیده بان بازار'!D1239</f>
        <v/>
      </c>
      <c r="E1236" s="17">
        <f>'دیده بان بازار'!E1239</f>
        <v/>
      </c>
      <c r="F1236" s="16">
        <f>'دیده بان بازار'!F1239</f>
        <v/>
      </c>
      <c r="G1236" s="16">
        <f>'دیده بان بازار'!G1239</f>
        <v/>
      </c>
      <c r="H1236" s="16">
        <f>'دیده بان بازار'!H1239</f>
        <v/>
      </c>
      <c r="I1236" s="16">
        <f>'دیده بان بازار'!I1239</f>
        <v/>
      </c>
      <c r="J1236" s="16">
        <f>'دیده بان بازار'!J1239</f>
        <v/>
      </c>
      <c r="K1236" s="16">
        <f>'دیده بان بازار'!K1239</f>
        <v/>
      </c>
      <c r="L1236" s="16">
        <f>'دیده بان بازار'!L1239</f>
        <v/>
      </c>
      <c r="M1236" s="16">
        <f>'دیده بان بازار'!M1239</f>
        <v/>
      </c>
      <c r="N1236" s="16">
        <f>'دیده بان بازار'!N1239</f>
        <v/>
      </c>
      <c r="O1236" s="16">
        <f>'دیده بان بازار'!O1239</f>
        <v/>
      </c>
      <c r="P1236" s="16">
        <f>'دیده بان بازار'!P1239</f>
        <v/>
      </c>
      <c r="Q1236" s="16">
        <f>'دیده بان بازار'!Q1239</f>
        <v/>
      </c>
      <c r="R1236" s="16">
        <f>'دیده بان بازار'!R1239</f>
        <v/>
      </c>
      <c r="S1236" s="16">
        <f>'دیده بان بازار'!S1239</f>
        <v/>
      </c>
      <c r="T1236" s="16">
        <f>'دیده بان بازار'!T1239</f>
        <v/>
      </c>
      <c r="U1236" s="16">
        <f>'دیده بان بازار'!U1239</f>
        <v/>
      </c>
      <c r="V1236" s="16">
        <f>'دیده بان بازار'!V1239</f>
        <v/>
      </c>
      <c r="W1236" s="7">
        <f>'دیده بان بازار'!W1239</f>
        <v/>
      </c>
      <c r="X1236" s="11">
        <f>IFERROR(IF(OR(R1236&lt;=0,W1236&lt;=0,S1236&lt;=0,V1236&lt;=0),0,ROUND((S1236/R1236)/(V1236/W1236),2)),0)</f>
        <v/>
      </c>
      <c r="Y1236" s="11">
        <f>IFERROR(IF(OR(S1236&lt;=0,V1236&lt;=0),0,ROUND(S1236/V1236,2)),0)</f>
        <v/>
      </c>
      <c r="Z1236" s="11">
        <f>IFERROR(J1236-M1236,0)</f>
        <v/>
      </c>
      <c r="AA1236" s="11">
        <f>IFERROR(ROUND(MAX(0,MIN(100,((AB1236*0.2)+(AC1236*0.15)+(AD1236*0.15)+(AE1236*0.1)+(AF1236*0.1)+(AG1236*0.15)+(MIN(Y1236/3,1)*100*0.1)+(AI1236*0.05))*((AH1236/100)*0.25+0.75))),0),0)</f>
        <v/>
      </c>
      <c r="AB1236" s="11">
        <f>ROUND(MAX(0,MIN(100,((M1236+10)/20)*100)),0)</f>
        <v/>
      </c>
      <c r="AC1236" s="11">
        <f>IFERROR(IF(D1236&lt;=0,0,ROUND(COUNTIFS($D$4:$D$3359,"&lt;="&amp;D1236,$D$4:$D$3359,"&gt;0")/COUNTIF($D$4:$D$3359,"&gt;0")*100,0)),0)</f>
        <v/>
      </c>
      <c r="AD1236" s="11">
        <f>IF(E1236&lt;=0,0,ROUND(MAX(0,MIN(100,(LOG10(1+E1236/1000000000)/LOG10(101))*100)),0))</f>
        <v/>
      </c>
      <c r="AE1236" s="11">
        <f>IF(O1236=N1236,50,ROUND(MAX(0,MIN(100,((H1236-N1236)/(O1236-N1236))*100)),0))</f>
        <v/>
      </c>
      <c r="AF1236" s="11">
        <f>ROUND(MAX(0,MIN(100,50+((H1236-K1236)/K1236)*1000)),0)</f>
        <v/>
      </c>
      <c r="AG1236" s="11">
        <f>IFERROR(ROUND(MAX(0,MIN(100,50+25*LN(MAX(0.01,X1236)))),0),25)</f>
        <v/>
      </c>
      <c r="AH1236" s="11">
        <f>ROUND(IF(M1236&lt;=-30,0,IF(M1236&lt;=-20,20,IF(M1236&lt;=-10,50,100))),0)</f>
        <v/>
      </c>
      <c r="AI1236" s="11">
        <f>ROUND(MAX(0,MIN(100,50+(Z1236*10))),0)</f>
        <v/>
      </c>
      <c r="AJ1236" s="11">
        <f>IFERROR(IF(--AA1236&gt;=80,"خرید قوی",IF(--AA1236&gt;=70,"خرید مشروط",IF(--AA1236&gt;=60,"مراقبت",IF(--AA1236&gt;=45,"ضعیف","عدم ورود")))),"")</f>
        <v/>
      </c>
    </row>
    <row r="1237">
      <c r="A1237" s="12">
        <f>'دیده بان بازار'!A1240</f>
        <v/>
      </c>
      <c r="B1237" s="13">
        <f>'دیده بان بازار'!B1240</f>
        <v/>
      </c>
      <c r="C1237" s="13">
        <f>'دیده بان بازار'!C1240</f>
        <v/>
      </c>
      <c r="D1237" s="13">
        <f>'دیده بان بازار'!D1240</f>
        <v/>
      </c>
      <c r="E1237" s="14">
        <f>'دیده بان بازار'!E1240</f>
        <v/>
      </c>
      <c r="F1237" s="13">
        <f>'دیده بان بازار'!F1240</f>
        <v/>
      </c>
      <c r="G1237" s="13">
        <f>'دیده بان بازار'!G1240</f>
        <v/>
      </c>
      <c r="H1237" s="13">
        <f>'دیده بان بازار'!H1240</f>
        <v/>
      </c>
      <c r="I1237" s="13">
        <f>'دیده بان بازار'!I1240</f>
        <v/>
      </c>
      <c r="J1237" s="13">
        <f>'دیده بان بازار'!J1240</f>
        <v/>
      </c>
      <c r="K1237" s="13">
        <f>'دیده بان بازار'!K1240</f>
        <v/>
      </c>
      <c r="L1237" s="13">
        <f>'دیده بان بازار'!L1240</f>
        <v/>
      </c>
      <c r="M1237" s="13">
        <f>'دیده بان بازار'!M1240</f>
        <v/>
      </c>
      <c r="N1237" s="13">
        <f>'دیده بان بازار'!N1240</f>
        <v/>
      </c>
      <c r="O1237" s="13">
        <f>'دیده بان بازار'!O1240</f>
        <v/>
      </c>
      <c r="P1237" s="13">
        <f>'دیده بان بازار'!P1240</f>
        <v/>
      </c>
      <c r="Q1237" s="13">
        <f>'دیده بان بازار'!Q1240</f>
        <v/>
      </c>
      <c r="R1237" s="13">
        <f>'دیده بان بازار'!R1240</f>
        <v/>
      </c>
      <c r="S1237" s="13">
        <f>'دیده بان بازار'!S1240</f>
        <v/>
      </c>
      <c r="T1237" s="13">
        <f>'دیده بان بازار'!T1240</f>
        <v/>
      </c>
      <c r="U1237" s="13">
        <f>'دیده بان بازار'!U1240</f>
        <v/>
      </c>
      <c r="V1237" s="13">
        <f>'دیده بان بازار'!V1240</f>
        <v/>
      </c>
      <c r="W1237" s="6">
        <f>'دیده بان بازار'!W1240</f>
        <v/>
      </c>
      <c r="X1237" s="11">
        <f>IFERROR(IF(OR(R1237&lt;=0,W1237&lt;=0,S1237&lt;=0,V1237&lt;=0),0,ROUND((S1237/R1237)/(V1237/W1237),2)),0)</f>
        <v/>
      </c>
      <c r="Y1237" s="11">
        <f>IFERROR(IF(OR(S1237&lt;=0,V1237&lt;=0),0,ROUND(S1237/V1237,2)),0)</f>
        <v/>
      </c>
      <c r="Z1237" s="11">
        <f>IFERROR(J1237-M1237,0)</f>
        <v/>
      </c>
      <c r="AA1237" s="11">
        <f>IFERROR(ROUND(MAX(0,MIN(100,((AB1237*0.2)+(AC1237*0.15)+(AD1237*0.15)+(AE1237*0.1)+(AF1237*0.1)+(AG1237*0.15)+(MIN(Y1237/3,1)*100*0.1)+(AI1237*0.05))*((AH1237/100)*0.25+0.75))),0),0)</f>
        <v/>
      </c>
      <c r="AB1237" s="11">
        <f>ROUND(MAX(0,MIN(100,((M1237+10)/20)*100)),0)</f>
        <v/>
      </c>
      <c r="AC1237" s="11">
        <f>IFERROR(IF(D1237&lt;=0,0,ROUND(COUNTIFS($D$4:$D$3359,"&lt;="&amp;D1237,$D$4:$D$3359,"&gt;0")/COUNTIF($D$4:$D$3359,"&gt;0")*100,0)),0)</f>
        <v/>
      </c>
      <c r="AD1237" s="11">
        <f>IF(E1237&lt;=0,0,ROUND(MAX(0,MIN(100,(LOG10(1+E1237/1000000000)/LOG10(101))*100)),0))</f>
        <v/>
      </c>
      <c r="AE1237" s="11">
        <f>IF(O1237=N1237,50,ROUND(MAX(0,MIN(100,((H1237-N1237)/(O1237-N1237))*100)),0))</f>
        <v/>
      </c>
      <c r="AF1237" s="11">
        <f>ROUND(MAX(0,MIN(100,50+((H1237-K1237)/K1237)*1000)),0)</f>
        <v/>
      </c>
      <c r="AG1237" s="11">
        <f>IFERROR(ROUND(MAX(0,MIN(100,50+25*LN(MAX(0.01,X1237)))),0),25)</f>
        <v/>
      </c>
      <c r="AH1237" s="11">
        <f>ROUND(IF(M1237&lt;=-30,0,IF(M1237&lt;=-20,20,IF(M1237&lt;=-10,50,100))),0)</f>
        <v/>
      </c>
      <c r="AI1237" s="11">
        <f>ROUND(MAX(0,MIN(100,50+(Z1237*10))),0)</f>
        <v/>
      </c>
      <c r="AJ1237" s="11">
        <f>IFERROR(IF(--AA1237&gt;=80,"خرید قوی",IF(--AA1237&gt;=70,"خرید مشروط",IF(--AA1237&gt;=60,"مراقبت",IF(--AA1237&gt;=45,"ضعیف","عدم ورود")))),"")</f>
        <v/>
      </c>
    </row>
    <row r="1238">
      <c r="A1238" s="15">
        <f>'دیده بان بازار'!A1241</f>
        <v/>
      </c>
      <c r="B1238" s="16">
        <f>'دیده بان بازار'!B1241</f>
        <v/>
      </c>
      <c r="C1238" s="16">
        <f>'دیده بان بازار'!C1241</f>
        <v/>
      </c>
      <c r="D1238" s="16">
        <f>'دیده بان بازار'!D1241</f>
        <v/>
      </c>
      <c r="E1238" s="17">
        <f>'دیده بان بازار'!E1241</f>
        <v/>
      </c>
      <c r="F1238" s="16">
        <f>'دیده بان بازار'!F1241</f>
        <v/>
      </c>
      <c r="G1238" s="16">
        <f>'دیده بان بازار'!G1241</f>
        <v/>
      </c>
      <c r="H1238" s="16">
        <f>'دیده بان بازار'!H1241</f>
        <v/>
      </c>
      <c r="I1238" s="16">
        <f>'دیده بان بازار'!I1241</f>
        <v/>
      </c>
      <c r="J1238" s="16">
        <f>'دیده بان بازار'!J1241</f>
        <v/>
      </c>
      <c r="K1238" s="16">
        <f>'دیده بان بازار'!K1241</f>
        <v/>
      </c>
      <c r="L1238" s="16">
        <f>'دیده بان بازار'!L1241</f>
        <v/>
      </c>
      <c r="M1238" s="16">
        <f>'دیده بان بازار'!M1241</f>
        <v/>
      </c>
      <c r="N1238" s="16">
        <f>'دیده بان بازار'!N1241</f>
        <v/>
      </c>
      <c r="O1238" s="16">
        <f>'دیده بان بازار'!O1241</f>
        <v/>
      </c>
      <c r="P1238" s="16">
        <f>'دیده بان بازار'!P1241</f>
        <v/>
      </c>
      <c r="Q1238" s="16">
        <f>'دیده بان بازار'!Q1241</f>
        <v/>
      </c>
      <c r="R1238" s="16">
        <f>'دیده بان بازار'!R1241</f>
        <v/>
      </c>
      <c r="S1238" s="16">
        <f>'دیده بان بازار'!S1241</f>
        <v/>
      </c>
      <c r="T1238" s="16">
        <f>'دیده بان بازار'!T1241</f>
        <v/>
      </c>
      <c r="U1238" s="16">
        <f>'دیده بان بازار'!U1241</f>
        <v/>
      </c>
      <c r="V1238" s="16">
        <f>'دیده بان بازار'!V1241</f>
        <v/>
      </c>
      <c r="W1238" s="7">
        <f>'دیده بان بازار'!W1241</f>
        <v/>
      </c>
      <c r="X1238" s="11">
        <f>IFERROR(IF(OR(R1238&lt;=0,W1238&lt;=0,S1238&lt;=0,V1238&lt;=0),0,ROUND((S1238/R1238)/(V1238/W1238),2)),0)</f>
        <v/>
      </c>
      <c r="Y1238" s="11">
        <f>IFERROR(IF(OR(S1238&lt;=0,V1238&lt;=0),0,ROUND(S1238/V1238,2)),0)</f>
        <v/>
      </c>
      <c r="Z1238" s="11">
        <f>IFERROR(J1238-M1238,0)</f>
        <v/>
      </c>
      <c r="AA1238" s="11">
        <f>IFERROR(ROUND(MAX(0,MIN(100,((AB1238*0.2)+(AC1238*0.15)+(AD1238*0.15)+(AE1238*0.1)+(AF1238*0.1)+(AG1238*0.15)+(MIN(Y1238/3,1)*100*0.1)+(AI1238*0.05))*((AH1238/100)*0.25+0.75))),0),0)</f>
        <v/>
      </c>
      <c r="AB1238" s="11">
        <f>ROUND(MAX(0,MIN(100,((M1238+10)/20)*100)),0)</f>
        <v/>
      </c>
      <c r="AC1238" s="11">
        <f>IFERROR(IF(D1238&lt;=0,0,ROUND(COUNTIFS($D$4:$D$3359,"&lt;="&amp;D1238,$D$4:$D$3359,"&gt;0")/COUNTIF($D$4:$D$3359,"&gt;0")*100,0)),0)</f>
        <v/>
      </c>
      <c r="AD1238" s="11">
        <f>IF(E1238&lt;=0,0,ROUND(MAX(0,MIN(100,(LOG10(1+E1238/1000000000)/LOG10(101))*100)),0))</f>
        <v/>
      </c>
      <c r="AE1238" s="11">
        <f>IF(O1238=N1238,50,ROUND(MAX(0,MIN(100,((H1238-N1238)/(O1238-N1238))*100)),0))</f>
        <v/>
      </c>
      <c r="AF1238" s="11">
        <f>ROUND(MAX(0,MIN(100,50+((H1238-K1238)/K1238)*1000)),0)</f>
        <v/>
      </c>
      <c r="AG1238" s="11">
        <f>IFERROR(ROUND(MAX(0,MIN(100,50+25*LN(MAX(0.01,X1238)))),0),25)</f>
        <v/>
      </c>
      <c r="AH1238" s="11">
        <f>ROUND(IF(M1238&lt;=-30,0,IF(M1238&lt;=-20,20,IF(M1238&lt;=-10,50,100))),0)</f>
        <v/>
      </c>
      <c r="AI1238" s="11">
        <f>ROUND(MAX(0,MIN(100,50+(Z1238*10))),0)</f>
        <v/>
      </c>
      <c r="AJ1238" s="11">
        <f>IFERROR(IF(--AA1238&gt;=80,"خرید قوی",IF(--AA1238&gt;=70,"خرید مشروط",IF(--AA1238&gt;=60,"مراقبت",IF(--AA1238&gt;=45,"ضعیف","عدم ورود")))),"")</f>
        <v/>
      </c>
    </row>
    <row r="1239">
      <c r="A1239" s="12">
        <f>'دیده بان بازار'!A1242</f>
        <v/>
      </c>
      <c r="B1239" s="13">
        <f>'دیده بان بازار'!B1242</f>
        <v/>
      </c>
      <c r="C1239" s="13">
        <f>'دیده بان بازار'!C1242</f>
        <v/>
      </c>
      <c r="D1239" s="13">
        <f>'دیده بان بازار'!D1242</f>
        <v/>
      </c>
      <c r="E1239" s="14">
        <f>'دیده بان بازار'!E1242</f>
        <v/>
      </c>
      <c r="F1239" s="13">
        <f>'دیده بان بازار'!F1242</f>
        <v/>
      </c>
      <c r="G1239" s="13">
        <f>'دیده بان بازار'!G1242</f>
        <v/>
      </c>
      <c r="H1239" s="13">
        <f>'دیده بان بازار'!H1242</f>
        <v/>
      </c>
      <c r="I1239" s="13">
        <f>'دیده بان بازار'!I1242</f>
        <v/>
      </c>
      <c r="J1239" s="13">
        <f>'دیده بان بازار'!J1242</f>
        <v/>
      </c>
      <c r="K1239" s="13">
        <f>'دیده بان بازار'!K1242</f>
        <v/>
      </c>
      <c r="L1239" s="13">
        <f>'دیده بان بازار'!L1242</f>
        <v/>
      </c>
      <c r="M1239" s="13">
        <f>'دیده بان بازار'!M1242</f>
        <v/>
      </c>
      <c r="N1239" s="13">
        <f>'دیده بان بازار'!N1242</f>
        <v/>
      </c>
      <c r="O1239" s="13">
        <f>'دیده بان بازار'!O1242</f>
        <v/>
      </c>
      <c r="P1239" s="13">
        <f>'دیده بان بازار'!P1242</f>
        <v/>
      </c>
      <c r="Q1239" s="13">
        <f>'دیده بان بازار'!Q1242</f>
        <v/>
      </c>
      <c r="R1239" s="13">
        <f>'دیده بان بازار'!R1242</f>
        <v/>
      </c>
      <c r="S1239" s="13">
        <f>'دیده بان بازار'!S1242</f>
        <v/>
      </c>
      <c r="T1239" s="13">
        <f>'دیده بان بازار'!T1242</f>
        <v/>
      </c>
      <c r="U1239" s="13">
        <f>'دیده بان بازار'!U1242</f>
        <v/>
      </c>
      <c r="V1239" s="13">
        <f>'دیده بان بازار'!V1242</f>
        <v/>
      </c>
      <c r="W1239" s="6">
        <f>'دیده بان بازار'!W1242</f>
        <v/>
      </c>
      <c r="X1239" s="11">
        <f>IFERROR(IF(OR(R1239&lt;=0,W1239&lt;=0,S1239&lt;=0,V1239&lt;=0),0,ROUND((S1239/R1239)/(V1239/W1239),2)),0)</f>
        <v/>
      </c>
      <c r="Y1239" s="11">
        <f>IFERROR(IF(OR(S1239&lt;=0,V1239&lt;=0),0,ROUND(S1239/V1239,2)),0)</f>
        <v/>
      </c>
      <c r="Z1239" s="11">
        <f>IFERROR(J1239-M1239,0)</f>
        <v/>
      </c>
      <c r="AA1239" s="11">
        <f>IFERROR(ROUND(MAX(0,MIN(100,((AB1239*0.2)+(AC1239*0.15)+(AD1239*0.15)+(AE1239*0.1)+(AF1239*0.1)+(AG1239*0.15)+(MIN(Y1239/3,1)*100*0.1)+(AI1239*0.05))*((AH1239/100)*0.25+0.75))),0),0)</f>
        <v/>
      </c>
      <c r="AB1239" s="11">
        <f>ROUND(MAX(0,MIN(100,((M1239+10)/20)*100)),0)</f>
        <v/>
      </c>
      <c r="AC1239" s="11">
        <f>IFERROR(IF(D1239&lt;=0,0,ROUND(COUNTIFS($D$4:$D$3359,"&lt;="&amp;D1239,$D$4:$D$3359,"&gt;0")/COUNTIF($D$4:$D$3359,"&gt;0")*100,0)),0)</f>
        <v/>
      </c>
      <c r="AD1239" s="11">
        <f>IF(E1239&lt;=0,0,ROUND(MAX(0,MIN(100,(LOG10(1+E1239/1000000000)/LOG10(101))*100)),0))</f>
        <v/>
      </c>
      <c r="AE1239" s="11">
        <f>IF(O1239=N1239,50,ROUND(MAX(0,MIN(100,((H1239-N1239)/(O1239-N1239))*100)),0))</f>
        <v/>
      </c>
      <c r="AF1239" s="11">
        <f>ROUND(MAX(0,MIN(100,50+((H1239-K1239)/K1239)*1000)),0)</f>
        <v/>
      </c>
      <c r="AG1239" s="11">
        <f>IFERROR(ROUND(MAX(0,MIN(100,50+25*LN(MAX(0.01,X1239)))),0),25)</f>
        <v/>
      </c>
      <c r="AH1239" s="11">
        <f>ROUND(IF(M1239&lt;=-30,0,IF(M1239&lt;=-20,20,IF(M1239&lt;=-10,50,100))),0)</f>
        <v/>
      </c>
      <c r="AI1239" s="11">
        <f>ROUND(MAX(0,MIN(100,50+(Z1239*10))),0)</f>
        <v/>
      </c>
      <c r="AJ1239" s="11">
        <f>IFERROR(IF(--AA1239&gt;=80,"خرید قوی",IF(--AA1239&gt;=70,"خرید مشروط",IF(--AA1239&gt;=60,"مراقبت",IF(--AA1239&gt;=45,"ضعیف","عدم ورود")))),"")</f>
        <v/>
      </c>
    </row>
    <row r="1240">
      <c r="A1240" s="15">
        <f>'دیده بان بازار'!A1243</f>
        <v/>
      </c>
      <c r="B1240" s="16">
        <f>'دیده بان بازار'!B1243</f>
        <v/>
      </c>
      <c r="C1240" s="16">
        <f>'دیده بان بازار'!C1243</f>
        <v/>
      </c>
      <c r="D1240" s="16">
        <f>'دیده بان بازار'!D1243</f>
        <v/>
      </c>
      <c r="E1240" s="17">
        <f>'دیده بان بازار'!E1243</f>
        <v/>
      </c>
      <c r="F1240" s="16">
        <f>'دیده بان بازار'!F1243</f>
        <v/>
      </c>
      <c r="G1240" s="16">
        <f>'دیده بان بازار'!G1243</f>
        <v/>
      </c>
      <c r="H1240" s="16">
        <f>'دیده بان بازار'!H1243</f>
        <v/>
      </c>
      <c r="I1240" s="16">
        <f>'دیده بان بازار'!I1243</f>
        <v/>
      </c>
      <c r="J1240" s="16">
        <f>'دیده بان بازار'!J1243</f>
        <v/>
      </c>
      <c r="K1240" s="16">
        <f>'دیده بان بازار'!K1243</f>
        <v/>
      </c>
      <c r="L1240" s="16">
        <f>'دیده بان بازار'!L1243</f>
        <v/>
      </c>
      <c r="M1240" s="16">
        <f>'دیده بان بازار'!M1243</f>
        <v/>
      </c>
      <c r="N1240" s="16">
        <f>'دیده بان بازار'!N1243</f>
        <v/>
      </c>
      <c r="O1240" s="16">
        <f>'دیده بان بازار'!O1243</f>
        <v/>
      </c>
      <c r="P1240" s="16">
        <f>'دیده بان بازار'!P1243</f>
        <v/>
      </c>
      <c r="Q1240" s="16">
        <f>'دیده بان بازار'!Q1243</f>
        <v/>
      </c>
      <c r="R1240" s="16">
        <f>'دیده بان بازار'!R1243</f>
        <v/>
      </c>
      <c r="S1240" s="16">
        <f>'دیده بان بازار'!S1243</f>
        <v/>
      </c>
      <c r="T1240" s="16">
        <f>'دیده بان بازار'!T1243</f>
        <v/>
      </c>
      <c r="U1240" s="16">
        <f>'دیده بان بازار'!U1243</f>
        <v/>
      </c>
      <c r="V1240" s="16">
        <f>'دیده بان بازار'!V1243</f>
        <v/>
      </c>
      <c r="W1240" s="7">
        <f>'دیده بان بازار'!W1243</f>
        <v/>
      </c>
      <c r="X1240" s="11">
        <f>IFERROR(IF(OR(R1240&lt;=0,W1240&lt;=0,S1240&lt;=0,V1240&lt;=0),0,ROUND((S1240/R1240)/(V1240/W1240),2)),0)</f>
        <v/>
      </c>
      <c r="Y1240" s="11">
        <f>IFERROR(IF(OR(S1240&lt;=0,V1240&lt;=0),0,ROUND(S1240/V1240,2)),0)</f>
        <v/>
      </c>
      <c r="Z1240" s="11">
        <f>IFERROR(J1240-M1240,0)</f>
        <v/>
      </c>
      <c r="AA1240" s="11">
        <f>IFERROR(ROUND(MAX(0,MIN(100,((AB1240*0.2)+(AC1240*0.15)+(AD1240*0.15)+(AE1240*0.1)+(AF1240*0.1)+(AG1240*0.15)+(MIN(Y1240/3,1)*100*0.1)+(AI1240*0.05))*((AH1240/100)*0.25+0.75))),0),0)</f>
        <v/>
      </c>
      <c r="AB1240" s="11">
        <f>ROUND(MAX(0,MIN(100,((M1240+10)/20)*100)),0)</f>
        <v/>
      </c>
      <c r="AC1240" s="11">
        <f>IFERROR(IF(D1240&lt;=0,0,ROUND(COUNTIFS($D$4:$D$3359,"&lt;="&amp;D1240,$D$4:$D$3359,"&gt;0")/COUNTIF($D$4:$D$3359,"&gt;0")*100,0)),0)</f>
        <v/>
      </c>
      <c r="AD1240" s="11">
        <f>IF(E1240&lt;=0,0,ROUND(MAX(0,MIN(100,(LOG10(1+E1240/1000000000)/LOG10(101))*100)),0))</f>
        <v/>
      </c>
      <c r="AE1240" s="11">
        <f>IF(O1240=N1240,50,ROUND(MAX(0,MIN(100,((H1240-N1240)/(O1240-N1240))*100)),0))</f>
        <v/>
      </c>
      <c r="AF1240" s="11">
        <f>ROUND(MAX(0,MIN(100,50+((H1240-K1240)/K1240)*1000)),0)</f>
        <v/>
      </c>
      <c r="AG1240" s="11">
        <f>IFERROR(ROUND(MAX(0,MIN(100,50+25*LN(MAX(0.01,X1240)))),0),25)</f>
        <v/>
      </c>
      <c r="AH1240" s="11">
        <f>ROUND(IF(M1240&lt;=-30,0,IF(M1240&lt;=-20,20,IF(M1240&lt;=-10,50,100))),0)</f>
        <v/>
      </c>
      <c r="AI1240" s="11">
        <f>ROUND(MAX(0,MIN(100,50+(Z1240*10))),0)</f>
        <v/>
      </c>
      <c r="AJ1240" s="11">
        <f>IFERROR(IF(--AA1240&gt;=80,"خرید قوی",IF(--AA1240&gt;=70,"خرید مشروط",IF(--AA1240&gt;=60,"مراقبت",IF(--AA1240&gt;=45,"ضعیف","عدم ورود")))),"")</f>
        <v/>
      </c>
    </row>
    <row r="1241">
      <c r="A1241" s="12">
        <f>'دیده بان بازار'!A1244</f>
        <v/>
      </c>
      <c r="B1241" s="13">
        <f>'دیده بان بازار'!B1244</f>
        <v/>
      </c>
      <c r="C1241" s="13">
        <f>'دیده بان بازار'!C1244</f>
        <v/>
      </c>
      <c r="D1241" s="13">
        <f>'دیده بان بازار'!D1244</f>
        <v/>
      </c>
      <c r="E1241" s="14">
        <f>'دیده بان بازار'!E1244</f>
        <v/>
      </c>
      <c r="F1241" s="13">
        <f>'دیده بان بازار'!F1244</f>
        <v/>
      </c>
      <c r="G1241" s="13">
        <f>'دیده بان بازار'!G1244</f>
        <v/>
      </c>
      <c r="H1241" s="13">
        <f>'دیده بان بازار'!H1244</f>
        <v/>
      </c>
      <c r="I1241" s="13">
        <f>'دیده بان بازار'!I1244</f>
        <v/>
      </c>
      <c r="J1241" s="13">
        <f>'دیده بان بازار'!J1244</f>
        <v/>
      </c>
      <c r="K1241" s="13">
        <f>'دیده بان بازار'!K1244</f>
        <v/>
      </c>
      <c r="L1241" s="13">
        <f>'دیده بان بازار'!L1244</f>
        <v/>
      </c>
      <c r="M1241" s="13">
        <f>'دیده بان بازار'!M1244</f>
        <v/>
      </c>
      <c r="N1241" s="13">
        <f>'دیده بان بازار'!N1244</f>
        <v/>
      </c>
      <c r="O1241" s="13">
        <f>'دیده بان بازار'!O1244</f>
        <v/>
      </c>
      <c r="P1241" s="13">
        <f>'دیده بان بازار'!P1244</f>
        <v/>
      </c>
      <c r="Q1241" s="13">
        <f>'دیده بان بازار'!Q1244</f>
        <v/>
      </c>
      <c r="R1241" s="13">
        <f>'دیده بان بازار'!R1244</f>
        <v/>
      </c>
      <c r="S1241" s="13">
        <f>'دیده بان بازار'!S1244</f>
        <v/>
      </c>
      <c r="T1241" s="13">
        <f>'دیده بان بازار'!T1244</f>
        <v/>
      </c>
      <c r="U1241" s="13">
        <f>'دیده بان بازار'!U1244</f>
        <v/>
      </c>
      <c r="V1241" s="13">
        <f>'دیده بان بازار'!V1244</f>
        <v/>
      </c>
      <c r="W1241" s="6">
        <f>'دیده بان بازار'!W1244</f>
        <v/>
      </c>
      <c r="X1241" s="11">
        <f>IFERROR(IF(OR(R1241&lt;=0,W1241&lt;=0,S1241&lt;=0,V1241&lt;=0),0,ROUND((S1241/R1241)/(V1241/W1241),2)),0)</f>
        <v/>
      </c>
      <c r="Y1241" s="11">
        <f>IFERROR(IF(OR(S1241&lt;=0,V1241&lt;=0),0,ROUND(S1241/V1241,2)),0)</f>
        <v/>
      </c>
      <c r="Z1241" s="11">
        <f>IFERROR(J1241-M1241,0)</f>
        <v/>
      </c>
      <c r="AA1241" s="11">
        <f>IFERROR(ROUND(MAX(0,MIN(100,((AB1241*0.2)+(AC1241*0.15)+(AD1241*0.15)+(AE1241*0.1)+(AF1241*0.1)+(AG1241*0.15)+(MIN(Y1241/3,1)*100*0.1)+(AI1241*0.05))*((AH1241/100)*0.25+0.75))),0),0)</f>
        <v/>
      </c>
      <c r="AB1241" s="11">
        <f>ROUND(MAX(0,MIN(100,((M1241+10)/20)*100)),0)</f>
        <v/>
      </c>
      <c r="AC1241" s="11">
        <f>IFERROR(IF(D1241&lt;=0,0,ROUND(COUNTIFS($D$4:$D$3359,"&lt;="&amp;D1241,$D$4:$D$3359,"&gt;0")/COUNTIF($D$4:$D$3359,"&gt;0")*100,0)),0)</f>
        <v/>
      </c>
      <c r="AD1241" s="11">
        <f>IF(E1241&lt;=0,0,ROUND(MAX(0,MIN(100,(LOG10(1+E1241/1000000000)/LOG10(101))*100)),0))</f>
        <v/>
      </c>
      <c r="AE1241" s="11">
        <f>IF(O1241=N1241,50,ROUND(MAX(0,MIN(100,((H1241-N1241)/(O1241-N1241))*100)),0))</f>
        <v/>
      </c>
      <c r="AF1241" s="11">
        <f>ROUND(MAX(0,MIN(100,50+((H1241-K1241)/K1241)*1000)),0)</f>
        <v/>
      </c>
      <c r="AG1241" s="11">
        <f>IFERROR(ROUND(MAX(0,MIN(100,50+25*LN(MAX(0.01,X1241)))),0),25)</f>
        <v/>
      </c>
      <c r="AH1241" s="11">
        <f>ROUND(IF(M1241&lt;=-30,0,IF(M1241&lt;=-20,20,IF(M1241&lt;=-10,50,100))),0)</f>
        <v/>
      </c>
      <c r="AI1241" s="11">
        <f>ROUND(MAX(0,MIN(100,50+(Z1241*10))),0)</f>
        <v/>
      </c>
      <c r="AJ1241" s="11">
        <f>IFERROR(IF(--AA1241&gt;=80,"خرید قوی",IF(--AA1241&gt;=70,"خرید مشروط",IF(--AA1241&gt;=60,"مراقبت",IF(--AA1241&gt;=45,"ضعیف","عدم ورود")))),"")</f>
        <v/>
      </c>
    </row>
    <row r="1242">
      <c r="A1242" s="15">
        <f>'دیده بان بازار'!A1245</f>
        <v/>
      </c>
      <c r="B1242" s="16">
        <f>'دیده بان بازار'!B1245</f>
        <v/>
      </c>
      <c r="C1242" s="16">
        <f>'دیده بان بازار'!C1245</f>
        <v/>
      </c>
      <c r="D1242" s="16">
        <f>'دیده بان بازار'!D1245</f>
        <v/>
      </c>
      <c r="E1242" s="17">
        <f>'دیده بان بازار'!E1245</f>
        <v/>
      </c>
      <c r="F1242" s="16">
        <f>'دیده بان بازار'!F1245</f>
        <v/>
      </c>
      <c r="G1242" s="16">
        <f>'دیده بان بازار'!G1245</f>
        <v/>
      </c>
      <c r="H1242" s="16">
        <f>'دیده بان بازار'!H1245</f>
        <v/>
      </c>
      <c r="I1242" s="16">
        <f>'دیده بان بازار'!I1245</f>
        <v/>
      </c>
      <c r="J1242" s="16">
        <f>'دیده بان بازار'!J1245</f>
        <v/>
      </c>
      <c r="K1242" s="16">
        <f>'دیده بان بازار'!K1245</f>
        <v/>
      </c>
      <c r="L1242" s="16">
        <f>'دیده بان بازار'!L1245</f>
        <v/>
      </c>
      <c r="M1242" s="16">
        <f>'دیده بان بازار'!M1245</f>
        <v/>
      </c>
      <c r="N1242" s="16">
        <f>'دیده بان بازار'!N1245</f>
        <v/>
      </c>
      <c r="O1242" s="16">
        <f>'دیده بان بازار'!O1245</f>
        <v/>
      </c>
      <c r="P1242" s="16">
        <f>'دیده بان بازار'!P1245</f>
        <v/>
      </c>
      <c r="Q1242" s="16">
        <f>'دیده بان بازار'!Q1245</f>
        <v/>
      </c>
      <c r="R1242" s="16">
        <f>'دیده بان بازار'!R1245</f>
        <v/>
      </c>
      <c r="S1242" s="16">
        <f>'دیده بان بازار'!S1245</f>
        <v/>
      </c>
      <c r="T1242" s="16">
        <f>'دیده بان بازار'!T1245</f>
        <v/>
      </c>
      <c r="U1242" s="16">
        <f>'دیده بان بازار'!U1245</f>
        <v/>
      </c>
      <c r="V1242" s="16">
        <f>'دیده بان بازار'!V1245</f>
        <v/>
      </c>
      <c r="W1242" s="7">
        <f>'دیده بان بازار'!W1245</f>
        <v/>
      </c>
      <c r="X1242" s="11">
        <f>IFERROR(IF(OR(R1242&lt;=0,W1242&lt;=0,S1242&lt;=0,V1242&lt;=0),0,ROUND((S1242/R1242)/(V1242/W1242),2)),0)</f>
        <v/>
      </c>
      <c r="Y1242" s="11">
        <f>IFERROR(IF(OR(S1242&lt;=0,V1242&lt;=0),0,ROUND(S1242/V1242,2)),0)</f>
        <v/>
      </c>
      <c r="Z1242" s="11">
        <f>IFERROR(J1242-M1242,0)</f>
        <v/>
      </c>
      <c r="AA1242" s="11">
        <f>IFERROR(ROUND(MAX(0,MIN(100,((AB1242*0.2)+(AC1242*0.15)+(AD1242*0.15)+(AE1242*0.1)+(AF1242*0.1)+(AG1242*0.15)+(MIN(Y1242/3,1)*100*0.1)+(AI1242*0.05))*((AH1242/100)*0.25+0.75))),0),0)</f>
        <v/>
      </c>
      <c r="AB1242" s="11">
        <f>ROUND(MAX(0,MIN(100,((M1242+10)/20)*100)),0)</f>
        <v/>
      </c>
      <c r="AC1242" s="11">
        <f>IFERROR(IF(D1242&lt;=0,0,ROUND(COUNTIFS($D$4:$D$3359,"&lt;="&amp;D1242,$D$4:$D$3359,"&gt;0")/COUNTIF($D$4:$D$3359,"&gt;0")*100,0)),0)</f>
        <v/>
      </c>
      <c r="AD1242" s="11">
        <f>IF(E1242&lt;=0,0,ROUND(MAX(0,MIN(100,(LOG10(1+E1242/1000000000)/LOG10(101))*100)),0))</f>
        <v/>
      </c>
      <c r="AE1242" s="11">
        <f>IF(O1242=N1242,50,ROUND(MAX(0,MIN(100,((H1242-N1242)/(O1242-N1242))*100)),0))</f>
        <v/>
      </c>
      <c r="AF1242" s="11">
        <f>ROUND(MAX(0,MIN(100,50+((H1242-K1242)/K1242)*1000)),0)</f>
        <v/>
      </c>
      <c r="AG1242" s="11">
        <f>IFERROR(ROUND(MAX(0,MIN(100,50+25*LN(MAX(0.01,X1242)))),0),25)</f>
        <v/>
      </c>
      <c r="AH1242" s="11">
        <f>ROUND(IF(M1242&lt;=-30,0,IF(M1242&lt;=-20,20,IF(M1242&lt;=-10,50,100))),0)</f>
        <v/>
      </c>
      <c r="AI1242" s="11">
        <f>ROUND(MAX(0,MIN(100,50+(Z1242*10))),0)</f>
        <v/>
      </c>
      <c r="AJ1242" s="11">
        <f>IFERROR(IF(--AA1242&gt;=80,"خرید قوی",IF(--AA1242&gt;=70,"خرید مشروط",IF(--AA1242&gt;=60,"مراقبت",IF(--AA1242&gt;=45,"ضعیف","عدم ورود")))),"")</f>
        <v/>
      </c>
    </row>
    <row r="1243">
      <c r="A1243" s="12">
        <f>'دیده بان بازار'!A1246</f>
        <v/>
      </c>
      <c r="B1243" s="13">
        <f>'دیده بان بازار'!B1246</f>
        <v/>
      </c>
      <c r="C1243" s="13">
        <f>'دیده بان بازار'!C1246</f>
        <v/>
      </c>
      <c r="D1243" s="13">
        <f>'دیده بان بازار'!D1246</f>
        <v/>
      </c>
      <c r="E1243" s="14">
        <f>'دیده بان بازار'!E1246</f>
        <v/>
      </c>
      <c r="F1243" s="13">
        <f>'دیده بان بازار'!F1246</f>
        <v/>
      </c>
      <c r="G1243" s="13">
        <f>'دیده بان بازار'!G1246</f>
        <v/>
      </c>
      <c r="H1243" s="13">
        <f>'دیده بان بازار'!H1246</f>
        <v/>
      </c>
      <c r="I1243" s="13">
        <f>'دیده بان بازار'!I1246</f>
        <v/>
      </c>
      <c r="J1243" s="13">
        <f>'دیده بان بازار'!J1246</f>
        <v/>
      </c>
      <c r="K1243" s="13">
        <f>'دیده بان بازار'!K1246</f>
        <v/>
      </c>
      <c r="L1243" s="13">
        <f>'دیده بان بازار'!L1246</f>
        <v/>
      </c>
      <c r="M1243" s="13">
        <f>'دیده بان بازار'!M1246</f>
        <v/>
      </c>
      <c r="N1243" s="13">
        <f>'دیده بان بازار'!N1246</f>
        <v/>
      </c>
      <c r="O1243" s="13">
        <f>'دیده بان بازار'!O1246</f>
        <v/>
      </c>
      <c r="P1243" s="13">
        <f>'دیده بان بازار'!P1246</f>
        <v/>
      </c>
      <c r="Q1243" s="13">
        <f>'دیده بان بازار'!Q1246</f>
        <v/>
      </c>
      <c r="R1243" s="13">
        <f>'دیده بان بازار'!R1246</f>
        <v/>
      </c>
      <c r="S1243" s="13">
        <f>'دیده بان بازار'!S1246</f>
        <v/>
      </c>
      <c r="T1243" s="13">
        <f>'دیده بان بازار'!T1246</f>
        <v/>
      </c>
      <c r="U1243" s="13">
        <f>'دیده بان بازار'!U1246</f>
        <v/>
      </c>
      <c r="V1243" s="13">
        <f>'دیده بان بازار'!V1246</f>
        <v/>
      </c>
      <c r="W1243" s="6">
        <f>'دیده بان بازار'!W1246</f>
        <v/>
      </c>
      <c r="X1243" s="11">
        <f>IFERROR(IF(OR(R1243&lt;=0,W1243&lt;=0,S1243&lt;=0,V1243&lt;=0),0,ROUND((S1243/R1243)/(V1243/W1243),2)),0)</f>
        <v/>
      </c>
      <c r="Y1243" s="11">
        <f>IFERROR(IF(OR(S1243&lt;=0,V1243&lt;=0),0,ROUND(S1243/V1243,2)),0)</f>
        <v/>
      </c>
      <c r="Z1243" s="11">
        <f>IFERROR(J1243-M1243,0)</f>
        <v/>
      </c>
      <c r="AA1243" s="11">
        <f>IFERROR(ROUND(MAX(0,MIN(100,((AB1243*0.2)+(AC1243*0.15)+(AD1243*0.15)+(AE1243*0.1)+(AF1243*0.1)+(AG1243*0.15)+(MIN(Y1243/3,1)*100*0.1)+(AI1243*0.05))*((AH1243/100)*0.25+0.75))),0),0)</f>
        <v/>
      </c>
      <c r="AB1243" s="11">
        <f>ROUND(MAX(0,MIN(100,((M1243+10)/20)*100)),0)</f>
        <v/>
      </c>
      <c r="AC1243" s="11">
        <f>IFERROR(IF(D1243&lt;=0,0,ROUND(COUNTIFS($D$4:$D$3359,"&lt;="&amp;D1243,$D$4:$D$3359,"&gt;0")/COUNTIF($D$4:$D$3359,"&gt;0")*100,0)),0)</f>
        <v/>
      </c>
      <c r="AD1243" s="11">
        <f>IF(E1243&lt;=0,0,ROUND(MAX(0,MIN(100,(LOG10(1+E1243/1000000000)/LOG10(101))*100)),0))</f>
        <v/>
      </c>
      <c r="AE1243" s="11">
        <f>IF(O1243=N1243,50,ROUND(MAX(0,MIN(100,((H1243-N1243)/(O1243-N1243))*100)),0))</f>
        <v/>
      </c>
      <c r="AF1243" s="11">
        <f>ROUND(MAX(0,MIN(100,50+((H1243-K1243)/K1243)*1000)),0)</f>
        <v/>
      </c>
      <c r="AG1243" s="11">
        <f>IFERROR(ROUND(MAX(0,MIN(100,50+25*LN(MAX(0.01,X1243)))),0),25)</f>
        <v/>
      </c>
      <c r="AH1243" s="11">
        <f>ROUND(IF(M1243&lt;=-30,0,IF(M1243&lt;=-20,20,IF(M1243&lt;=-10,50,100))),0)</f>
        <v/>
      </c>
      <c r="AI1243" s="11">
        <f>ROUND(MAX(0,MIN(100,50+(Z1243*10))),0)</f>
        <v/>
      </c>
      <c r="AJ1243" s="11">
        <f>IFERROR(IF(--AA1243&gt;=80,"خرید قوی",IF(--AA1243&gt;=70,"خرید مشروط",IF(--AA1243&gt;=60,"مراقبت",IF(--AA1243&gt;=45,"ضعیف","عدم ورود")))),"")</f>
        <v/>
      </c>
    </row>
    <row r="1244">
      <c r="A1244" s="15">
        <f>'دیده بان بازار'!A1247</f>
        <v/>
      </c>
      <c r="B1244" s="16">
        <f>'دیده بان بازار'!B1247</f>
        <v/>
      </c>
      <c r="C1244" s="16">
        <f>'دیده بان بازار'!C1247</f>
        <v/>
      </c>
      <c r="D1244" s="16">
        <f>'دیده بان بازار'!D1247</f>
        <v/>
      </c>
      <c r="E1244" s="17">
        <f>'دیده بان بازار'!E1247</f>
        <v/>
      </c>
      <c r="F1244" s="16">
        <f>'دیده بان بازار'!F1247</f>
        <v/>
      </c>
      <c r="G1244" s="16">
        <f>'دیده بان بازار'!G1247</f>
        <v/>
      </c>
      <c r="H1244" s="16">
        <f>'دیده بان بازار'!H1247</f>
        <v/>
      </c>
      <c r="I1244" s="16">
        <f>'دیده بان بازار'!I1247</f>
        <v/>
      </c>
      <c r="J1244" s="16">
        <f>'دیده بان بازار'!J1247</f>
        <v/>
      </c>
      <c r="K1244" s="16">
        <f>'دیده بان بازار'!K1247</f>
        <v/>
      </c>
      <c r="L1244" s="16">
        <f>'دیده بان بازار'!L1247</f>
        <v/>
      </c>
      <c r="M1244" s="16">
        <f>'دیده بان بازار'!M1247</f>
        <v/>
      </c>
      <c r="N1244" s="16">
        <f>'دیده بان بازار'!N1247</f>
        <v/>
      </c>
      <c r="O1244" s="16">
        <f>'دیده بان بازار'!O1247</f>
        <v/>
      </c>
      <c r="P1244" s="16">
        <f>'دیده بان بازار'!P1247</f>
        <v/>
      </c>
      <c r="Q1244" s="16">
        <f>'دیده بان بازار'!Q1247</f>
        <v/>
      </c>
      <c r="R1244" s="16">
        <f>'دیده بان بازار'!R1247</f>
        <v/>
      </c>
      <c r="S1244" s="16">
        <f>'دیده بان بازار'!S1247</f>
        <v/>
      </c>
      <c r="T1244" s="16">
        <f>'دیده بان بازار'!T1247</f>
        <v/>
      </c>
      <c r="U1244" s="16">
        <f>'دیده بان بازار'!U1247</f>
        <v/>
      </c>
      <c r="V1244" s="16">
        <f>'دیده بان بازار'!V1247</f>
        <v/>
      </c>
      <c r="W1244" s="7">
        <f>'دیده بان بازار'!W1247</f>
        <v/>
      </c>
      <c r="X1244" s="11">
        <f>IFERROR(IF(OR(R1244&lt;=0,W1244&lt;=0,S1244&lt;=0,V1244&lt;=0),0,ROUND((S1244/R1244)/(V1244/W1244),2)),0)</f>
        <v/>
      </c>
      <c r="Y1244" s="11">
        <f>IFERROR(IF(OR(S1244&lt;=0,V1244&lt;=0),0,ROUND(S1244/V1244,2)),0)</f>
        <v/>
      </c>
      <c r="Z1244" s="11">
        <f>IFERROR(J1244-M1244,0)</f>
        <v/>
      </c>
      <c r="AA1244" s="11">
        <f>IFERROR(ROUND(MAX(0,MIN(100,((AB1244*0.2)+(AC1244*0.15)+(AD1244*0.15)+(AE1244*0.1)+(AF1244*0.1)+(AG1244*0.15)+(MIN(Y1244/3,1)*100*0.1)+(AI1244*0.05))*((AH1244/100)*0.25+0.75))),0),0)</f>
        <v/>
      </c>
      <c r="AB1244" s="11">
        <f>ROUND(MAX(0,MIN(100,((M1244+10)/20)*100)),0)</f>
        <v/>
      </c>
      <c r="AC1244" s="11">
        <f>IFERROR(IF(D1244&lt;=0,0,ROUND(COUNTIFS($D$4:$D$3359,"&lt;="&amp;D1244,$D$4:$D$3359,"&gt;0")/COUNTIF($D$4:$D$3359,"&gt;0")*100,0)),0)</f>
        <v/>
      </c>
      <c r="AD1244" s="11">
        <f>IF(E1244&lt;=0,0,ROUND(MAX(0,MIN(100,(LOG10(1+E1244/1000000000)/LOG10(101))*100)),0))</f>
        <v/>
      </c>
      <c r="AE1244" s="11">
        <f>IF(O1244=N1244,50,ROUND(MAX(0,MIN(100,((H1244-N1244)/(O1244-N1244))*100)),0))</f>
        <v/>
      </c>
      <c r="AF1244" s="11">
        <f>ROUND(MAX(0,MIN(100,50+((H1244-K1244)/K1244)*1000)),0)</f>
        <v/>
      </c>
      <c r="AG1244" s="11">
        <f>IFERROR(ROUND(MAX(0,MIN(100,50+25*LN(MAX(0.01,X1244)))),0),25)</f>
        <v/>
      </c>
      <c r="AH1244" s="11">
        <f>ROUND(IF(M1244&lt;=-30,0,IF(M1244&lt;=-20,20,IF(M1244&lt;=-10,50,100))),0)</f>
        <v/>
      </c>
      <c r="AI1244" s="11">
        <f>ROUND(MAX(0,MIN(100,50+(Z1244*10))),0)</f>
        <v/>
      </c>
      <c r="AJ1244" s="11">
        <f>IFERROR(IF(--AA1244&gt;=80,"خرید قوی",IF(--AA1244&gt;=70,"خرید مشروط",IF(--AA1244&gt;=60,"مراقبت",IF(--AA1244&gt;=45,"ضعیف","عدم ورود")))),"")</f>
        <v/>
      </c>
    </row>
    <row r="1245">
      <c r="A1245" s="12">
        <f>'دیده بان بازار'!A1248</f>
        <v/>
      </c>
      <c r="B1245" s="13">
        <f>'دیده بان بازار'!B1248</f>
        <v/>
      </c>
      <c r="C1245" s="13">
        <f>'دیده بان بازار'!C1248</f>
        <v/>
      </c>
      <c r="D1245" s="13">
        <f>'دیده بان بازار'!D1248</f>
        <v/>
      </c>
      <c r="E1245" s="14">
        <f>'دیده بان بازار'!E1248</f>
        <v/>
      </c>
      <c r="F1245" s="13">
        <f>'دیده بان بازار'!F1248</f>
        <v/>
      </c>
      <c r="G1245" s="13">
        <f>'دیده بان بازار'!G1248</f>
        <v/>
      </c>
      <c r="H1245" s="13">
        <f>'دیده بان بازار'!H1248</f>
        <v/>
      </c>
      <c r="I1245" s="13">
        <f>'دیده بان بازار'!I1248</f>
        <v/>
      </c>
      <c r="J1245" s="13">
        <f>'دیده بان بازار'!J1248</f>
        <v/>
      </c>
      <c r="K1245" s="13">
        <f>'دیده بان بازار'!K1248</f>
        <v/>
      </c>
      <c r="L1245" s="13">
        <f>'دیده بان بازار'!L1248</f>
        <v/>
      </c>
      <c r="M1245" s="13">
        <f>'دیده بان بازار'!M1248</f>
        <v/>
      </c>
      <c r="N1245" s="13">
        <f>'دیده بان بازار'!N1248</f>
        <v/>
      </c>
      <c r="O1245" s="13">
        <f>'دیده بان بازار'!O1248</f>
        <v/>
      </c>
      <c r="P1245" s="13">
        <f>'دیده بان بازار'!P1248</f>
        <v/>
      </c>
      <c r="Q1245" s="13">
        <f>'دیده بان بازار'!Q1248</f>
        <v/>
      </c>
      <c r="R1245" s="13">
        <f>'دیده بان بازار'!R1248</f>
        <v/>
      </c>
      <c r="S1245" s="13">
        <f>'دیده بان بازار'!S1248</f>
        <v/>
      </c>
      <c r="T1245" s="13">
        <f>'دیده بان بازار'!T1248</f>
        <v/>
      </c>
      <c r="U1245" s="13">
        <f>'دیده بان بازار'!U1248</f>
        <v/>
      </c>
      <c r="V1245" s="13">
        <f>'دیده بان بازار'!V1248</f>
        <v/>
      </c>
      <c r="W1245" s="6">
        <f>'دیده بان بازار'!W1248</f>
        <v/>
      </c>
      <c r="X1245" s="11">
        <f>IFERROR(IF(OR(R1245&lt;=0,W1245&lt;=0,S1245&lt;=0,V1245&lt;=0),0,ROUND((S1245/R1245)/(V1245/W1245),2)),0)</f>
        <v/>
      </c>
      <c r="Y1245" s="11">
        <f>IFERROR(IF(OR(S1245&lt;=0,V1245&lt;=0),0,ROUND(S1245/V1245,2)),0)</f>
        <v/>
      </c>
      <c r="Z1245" s="11">
        <f>IFERROR(J1245-M1245,0)</f>
        <v/>
      </c>
      <c r="AA1245" s="11">
        <f>IFERROR(ROUND(MAX(0,MIN(100,((AB1245*0.2)+(AC1245*0.15)+(AD1245*0.15)+(AE1245*0.1)+(AF1245*0.1)+(AG1245*0.15)+(MIN(Y1245/3,1)*100*0.1)+(AI1245*0.05))*((AH1245/100)*0.25+0.75))),0),0)</f>
        <v/>
      </c>
      <c r="AB1245" s="11">
        <f>ROUND(MAX(0,MIN(100,((M1245+10)/20)*100)),0)</f>
        <v/>
      </c>
      <c r="AC1245" s="11">
        <f>IFERROR(IF(D1245&lt;=0,0,ROUND(COUNTIFS($D$4:$D$3359,"&lt;="&amp;D1245,$D$4:$D$3359,"&gt;0")/COUNTIF($D$4:$D$3359,"&gt;0")*100,0)),0)</f>
        <v/>
      </c>
      <c r="AD1245" s="11">
        <f>IF(E1245&lt;=0,0,ROUND(MAX(0,MIN(100,(LOG10(1+E1245/1000000000)/LOG10(101))*100)),0))</f>
        <v/>
      </c>
      <c r="AE1245" s="11">
        <f>IF(O1245=N1245,50,ROUND(MAX(0,MIN(100,((H1245-N1245)/(O1245-N1245))*100)),0))</f>
        <v/>
      </c>
      <c r="AF1245" s="11">
        <f>ROUND(MAX(0,MIN(100,50+((H1245-K1245)/K1245)*1000)),0)</f>
        <v/>
      </c>
      <c r="AG1245" s="11">
        <f>IFERROR(ROUND(MAX(0,MIN(100,50+25*LN(MAX(0.01,X1245)))),0),25)</f>
        <v/>
      </c>
      <c r="AH1245" s="11">
        <f>ROUND(IF(M1245&lt;=-30,0,IF(M1245&lt;=-20,20,IF(M1245&lt;=-10,50,100))),0)</f>
        <v/>
      </c>
      <c r="AI1245" s="11">
        <f>ROUND(MAX(0,MIN(100,50+(Z1245*10))),0)</f>
        <v/>
      </c>
      <c r="AJ1245" s="11">
        <f>IFERROR(IF(--AA1245&gt;=80,"خرید قوی",IF(--AA1245&gt;=70,"خرید مشروط",IF(--AA1245&gt;=60,"مراقبت",IF(--AA1245&gt;=45,"ضعیف","عدم ورود")))),"")</f>
        <v/>
      </c>
    </row>
    <row r="1246">
      <c r="A1246" s="15">
        <f>'دیده بان بازار'!A1249</f>
        <v/>
      </c>
      <c r="B1246" s="16">
        <f>'دیده بان بازار'!B1249</f>
        <v/>
      </c>
      <c r="C1246" s="16">
        <f>'دیده بان بازار'!C1249</f>
        <v/>
      </c>
      <c r="D1246" s="16">
        <f>'دیده بان بازار'!D1249</f>
        <v/>
      </c>
      <c r="E1246" s="17">
        <f>'دیده بان بازار'!E1249</f>
        <v/>
      </c>
      <c r="F1246" s="16">
        <f>'دیده بان بازار'!F1249</f>
        <v/>
      </c>
      <c r="G1246" s="16">
        <f>'دیده بان بازار'!G1249</f>
        <v/>
      </c>
      <c r="H1246" s="16">
        <f>'دیده بان بازار'!H1249</f>
        <v/>
      </c>
      <c r="I1246" s="16">
        <f>'دیده بان بازار'!I1249</f>
        <v/>
      </c>
      <c r="J1246" s="16">
        <f>'دیده بان بازار'!J1249</f>
        <v/>
      </c>
      <c r="K1246" s="16">
        <f>'دیده بان بازار'!K1249</f>
        <v/>
      </c>
      <c r="L1246" s="16">
        <f>'دیده بان بازار'!L1249</f>
        <v/>
      </c>
      <c r="M1246" s="16">
        <f>'دیده بان بازار'!M1249</f>
        <v/>
      </c>
      <c r="N1246" s="16">
        <f>'دیده بان بازار'!N1249</f>
        <v/>
      </c>
      <c r="O1246" s="16">
        <f>'دیده بان بازار'!O1249</f>
        <v/>
      </c>
      <c r="P1246" s="16">
        <f>'دیده بان بازار'!P1249</f>
        <v/>
      </c>
      <c r="Q1246" s="16">
        <f>'دیده بان بازار'!Q1249</f>
        <v/>
      </c>
      <c r="R1246" s="16">
        <f>'دیده بان بازار'!R1249</f>
        <v/>
      </c>
      <c r="S1246" s="16">
        <f>'دیده بان بازار'!S1249</f>
        <v/>
      </c>
      <c r="T1246" s="16">
        <f>'دیده بان بازار'!T1249</f>
        <v/>
      </c>
      <c r="U1246" s="16">
        <f>'دیده بان بازار'!U1249</f>
        <v/>
      </c>
      <c r="V1246" s="16">
        <f>'دیده بان بازار'!V1249</f>
        <v/>
      </c>
      <c r="W1246" s="7">
        <f>'دیده بان بازار'!W1249</f>
        <v/>
      </c>
      <c r="X1246" s="11">
        <f>IFERROR(IF(OR(R1246&lt;=0,W1246&lt;=0,S1246&lt;=0,V1246&lt;=0),0,ROUND((S1246/R1246)/(V1246/W1246),2)),0)</f>
        <v/>
      </c>
      <c r="Y1246" s="11">
        <f>IFERROR(IF(OR(S1246&lt;=0,V1246&lt;=0),0,ROUND(S1246/V1246,2)),0)</f>
        <v/>
      </c>
      <c r="Z1246" s="11">
        <f>IFERROR(J1246-M1246,0)</f>
        <v/>
      </c>
      <c r="AA1246" s="11">
        <f>IFERROR(ROUND(MAX(0,MIN(100,((AB1246*0.2)+(AC1246*0.15)+(AD1246*0.15)+(AE1246*0.1)+(AF1246*0.1)+(AG1246*0.15)+(MIN(Y1246/3,1)*100*0.1)+(AI1246*0.05))*((AH1246/100)*0.25+0.75))),0),0)</f>
        <v/>
      </c>
      <c r="AB1246" s="11">
        <f>ROUND(MAX(0,MIN(100,((M1246+10)/20)*100)),0)</f>
        <v/>
      </c>
      <c r="AC1246" s="11">
        <f>IFERROR(IF(D1246&lt;=0,0,ROUND(COUNTIFS($D$4:$D$3359,"&lt;="&amp;D1246,$D$4:$D$3359,"&gt;0")/COUNTIF($D$4:$D$3359,"&gt;0")*100,0)),0)</f>
        <v/>
      </c>
      <c r="AD1246" s="11">
        <f>IF(E1246&lt;=0,0,ROUND(MAX(0,MIN(100,(LOG10(1+E1246/1000000000)/LOG10(101))*100)),0))</f>
        <v/>
      </c>
      <c r="AE1246" s="11">
        <f>IF(O1246=N1246,50,ROUND(MAX(0,MIN(100,((H1246-N1246)/(O1246-N1246))*100)),0))</f>
        <v/>
      </c>
      <c r="AF1246" s="11">
        <f>ROUND(MAX(0,MIN(100,50+((H1246-K1246)/K1246)*1000)),0)</f>
        <v/>
      </c>
      <c r="AG1246" s="11">
        <f>IFERROR(ROUND(MAX(0,MIN(100,50+25*LN(MAX(0.01,X1246)))),0),25)</f>
        <v/>
      </c>
      <c r="AH1246" s="11">
        <f>ROUND(IF(M1246&lt;=-30,0,IF(M1246&lt;=-20,20,IF(M1246&lt;=-10,50,100))),0)</f>
        <v/>
      </c>
      <c r="AI1246" s="11">
        <f>ROUND(MAX(0,MIN(100,50+(Z1246*10))),0)</f>
        <v/>
      </c>
      <c r="AJ1246" s="11">
        <f>IFERROR(IF(--AA1246&gt;=80,"خرید قوی",IF(--AA1246&gt;=70,"خرید مشروط",IF(--AA1246&gt;=60,"مراقبت",IF(--AA1246&gt;=45,"ضعیف","عدم ورود")))),"")</f>
        <v/>
      </c>
    </row>
    <row r="1247">
      <c r="A1247" s="15">
        <f>'دیده بان بازار'!A1250</f>
        <v/>
      </c>
      <c r="B1247" s="16">
        <f>'دیده بان بازار'!B1250</f>
        <v/>
      </c>
      <c r="C1247" s="16">
        <f>'دیده بان بازار'!C1250</f>
        <v/>
      </c>
      <c r="D1247" s="16">
        <f>'دیده بان بازار'!D1250</f>
        <v/>
      </c>
      <c r="E1247" s="17">
        <f>'دیده بان بازار'!E1250</f>
        <v/>
      </c>
      <c r="F1247" s="16">
        <f>'دیده بان بازار'!F1250</f>
        <v/>
      </c>
      <c r="G1247" s="16">
        <f>'دیده بان بازار'!G1250</f>
        <v/>
      </c>
      <c r="H1247" s="16">
        <f>'دیده بان بازار'!H1250</f>
        <v/>
      </c>
      <c r="I1247" s="16">
        <f>'دیده بان بازار'!I1250</f>
        <v/>
      </c>
      <c r="J1247" s="16">
        <f>'دیده بان بازار'!J1250</f>
        <v/>
      </c>
      <c r="K1247" s="16">
        <f>'دیده بان بازار'!K1250</f>
        <v/>
      </c>
      <c r="L1247" s="16">
        <f>'دیده بان بازار'!L1250</f>
        <v/>
      </c>
      <c r="M1247" s="16">
        <f>'دیده بان بازار'!M1250</f>
        <v/>
      </c>
      <c r="N1247" s="16">
        <f>'دیده بان بازار'!N1250</f>
        <v/>
      </c>
      <c r="O1247" s="16">
        <f>'دیده بان بازار'!O1250</f>
        <v/>
      </c>
      <c r="P1247" s="16">
        <f>'دیده بان بازار'!P1250</f>
        <v/>
      </c>
      <c r="Q1247" s="16">
        <f>'دیده بان بازار'!Q1250</f>
        <v/>
      </c>
      <c r="R1247" s="16">
        <f>'دیده بان بازار'!R1250</f>
        <v/>
      </c>
      <c r="S1247" s="16">
        <f>'دیده بان بازار'!S1250</f>
        <v/>
      </c>
      <c r="T1247" s="16">
        <f>'دیده بان بازار'!T1250</f>
        <v/>
      </c>
      <c r="U1247" s="16">
        <f>'دیده بان بازار'!U1250</f>
        <v/>
      </c>
      <c r="V1247" s="16">
        <f>'دیده بان بازار'!V1250</f>
        <v/>
      </c>
      <c r="W1247" s="7">
        <f>'دیده بان بازار'!W1250</f>
        <v/>
      </c>
      <c r="X1247" s="11">
        <f>IFERROR(IF(OR(R1247&lt;=0,W1247&lt;=0,S1247&lt;=0,V1247&lt;=0),0,ROUND((S1247/R1247)/(V1247/W1247),2)),0)</f>
        <v/>
      </c>
      <c r="Y1247" s="11">
        <f>IFERROR(IF(OR(S1247&lt;=0,V1247&lt;=0),0,ROUND(S1247/V1247,2)),0)</f>
        <v/>
      </c>
      <c r="Z1247" s="11">
        <f>IFERROR(J1247-M1247,0)</f>
        <v/>
      </c>
      <c r="AA1247" s="11">
        <f>IFERROR(ROUND(MAX(0,MIN(100,((AB1247*0.2)+(AC1247*0.15)+(AD1247*0.15)+(AE1247*0.1)+(AF1247*0.1)+(AG1247*0.15)+(MIN(Y1247/3,1)*100*0.1)+(AI1247*0.05))*((AH1247/100)*0.25+0.75))),0),0)</f>
        <v/>
      </c>
      <c r="AB1247" s="11">
        <f>ROUND(MAX(0,MIN(100,((M1247+10)/20)*100)),0)</f>
        <v/>
      </c>
      <c r="AC1247" s="11">
        <f>IFERROR(IF(D1247&lt;=0,0,ROUND(COUNTIFS($D$4:$D$3359,"&lt;="&amp;D1247,$D$4:$D$3359,"&gt;0")/COUNTIF($D$4:$D$3359,"&gt;0")*100,0)),0)</f>
        <v/>
      </c>
      <c r="AD1247" s="11">
        <f>IF(E1247&lt;=0,0,ROUND(MAX(0,MIN(100,(LOG10(1+E1247/1000000000)/LOG10(101))*100)),0))</f>
        <v/>
      </c>
      <c r="AE1247" s="11">
        <f>IF(O1247=N1247,50,ROUND(MAX(0,MIN(100,((H1247-N1247)/(O1247-N1247))*100)),0))</f>
        <v/>
      </c>
      <c r="AF1247" s="11">
        <f>ROUND(MAX(0,MIN(100,50+((H1247-K1247)/K1247)*1000)),0)</f>
        <v/>
      </c>
      <c r="AG1247" s="11">
        <f>IFERROR(ROUND(MAX(0,MIN(100,50+25*LN(MAX(0.01,X1247)))),0),25)</f>
        <v/>
      </c>
      <c r="AH1247" s="11">
        <f>ROUND(IF(M1247&lt;=-30,0,IF(M1247&lt;=-20,20,IF(M1247&lt;=-10,50,100))),0)</f>
        <v/>
      </c>
      <c r="AI1247" s="11">
        <f>ROUND(MAX(0,MIN(100,50+(Z1247*10))),0)</f>
        <v/>
      </c>
      <c r="AJ1247" s="11">
        <f>IFERROR(IF(--AA1247&gt;=80,"خرید قوی",IF(--AA1247&gt;=70,"خرید مشروط",IF(--AA1247&gt;=60,"مراقبت",IF(--AA1247&gt;=45,"ضعیف","عدم ورود")))),"")</f>
        <v/>
      </c>
    </row>
    <row r="1248">
      <c r="A1248" s="12">
        <f>'دیده بان بازار'!A1251</f>
        <v/>
      </c>
      <c r="B1248" s="13">
        <f>'دیده بان بازار'!B1251</f>
        <v/>
      </c>
      <c r="C1248" s="13">
        <f>'دیده بان بازار'!C1251</f>
        <v/>
      </c>
      <c r="D1248" s="13">
        <f>'دیده بان بازار'!D1251</f>
        <v/>
      </c>
      <c r="E1248" s="14">
        <f>'دیده بان بازار'!E1251</f>
        <v/>
      </c>
      <c r="F1248" s="13">
        <f>'دیده بان بازار'!F1251</f>
        <v/>
      </c>
      <c r="G1248" s="13">
        <f>'دیده بان بازار'!G1251</f>
        <v/>
      </c>
      <c r="H1248" s="13">
        <f>'دیده بان بازار'!H1251</f>
        <v/>
      </c>
      <c r="I1248" s="13">
        <f>'دیده بان بازار'!I1251</f>
        <v/>
      </c>
      <c r="J1248" s="13">
        <f>'دیده بان بازار'!J1251</f>
        <v/>
      </c>
      <c r="K1248" s="13">
        <f>'دیده بان بازار'!K1251</f>
        <v/>
      </c>
      <c r="L1248" s="13">
        <f>'دیده بان بازار'!L1251</f>
        <v/>
      </c>
      <c r="M1248" s="13">
        <f>'دیده بان بازار'!M1251</f>
        <v/>
      </c>
      <c r="N1248" s="13">
        <f>'دیده بان بازار'!N1251</f>
        <v/>
      </c>
      <c r="O1248" s="13">
        <f>'دیده بان بازار'!O1251</f>
        <v/>
      </c>
      <c r="P1248" s="13">
        <f>'دیده بان بازار'!P1251</f>
        <v/>
      </c>
      <c r="Q1248" s="13">
        <f>'دیده بان بازار'!Q1251</f>
        <v/>
      </c>
      <c r="R1248" s="13">
        <f>'دیده بان بازار'!R1251</f>
        <v/>
      </c>
      <c r="S1248" s="13">
        <f>'دیده بان بازار'!S1251</f>
        <v/>
      </c>
      <c r="T1248" s="13">
        <f>'دیده بان بازار'!T1251</f>
        <v/>
      </c>
      <c r="U1248" s="13">
        <f>'دیده بان بازار'!U1251</f>
        <v/>
      </c>
      <c r="V1248" s="13">
        <f>'دیده بان بازار'!V1251</f>
        <v/>
      </c>
      <c r="W1248" s="6">
        <f>'دیده بان بازار'!W1251</f>
        <v/>
      </c>
      <c r="X1248" s="11">
        <f>IFERROR(IF(OR(R1248&lt;=0,W1248&lt;=0,S1248&lt;=0,V1248&lt;=0),0,ROUND((S1248/R1248)/(V1248/W1248),2)),0)</f>
        <v/>
      </c>
      <c r="Y1248" s="11">
        <f>IFERROR(IF(OR(S1248&lt;=0,V1248&lt;=0),0,ROUND(S1248/V1248,2)),0)</f>
        <v/>
      </c>
      <c r="Z1248" s="11">
        <f>IFERROR(J1248-M1248,0)</f>
        <v/>
      </c>
      <c r="AA1248" s="11">
        <f>IFERROR(ROUND(MAX(0,MIN(100,((AB1248*0.2)+(AC1248*0.15)+(AD1248*0.15)+(AE1248*0.1)+(AF1248*0.1)+(AG1248*0.15)+(MIN(Y1248/3,1)*100*0.1)+(AI1248*0.05))*((AH1248/100)*0.25+0.75))),0),0)</f>
        <v/>
      </c>
      <c r="AB1248" s="11">
        <f>ROUND(MAX(0,MIN(100,((M1248+10)/20)*100)),0)</f>
        <v/>
      </c>
      <c r="AC1248" s="11">
        <f>IFERROR(IF(D1248&lt;=0,0,ROUND(COUNTIFS($D$4:$D$3359,"&lt;="&amp;D1248,$D$4:$D$3359,"&gt;0")/COUNTIF($D$4:$D$3359,"&gt;0")*100,0)),0)</f>
        <v/>
      </c>
      <c r="AD1248" s="11">
        <f>IF(E1248&lt;=0,0,ROUND(MAX(0,MIN(100,(LOG10(1+E1248/1000000000)/LOG10(101))*100)),0))</f>
        <v/>
      </c>
      <c r="AE1248" s="11">
        <f>IF(O1248=N1248,50,ROUND(MAX(0,MIN(100,((H1248-N1248)/(O1248-N1248))*100)),0))</f>
        <v/>
      </c>
      <c r="AF1248" s="11">
        <f>ROUND(MAX(0,MIN(100,50+((H1248-K1248)/K1248)*1000)),0)</f>
        <v/>
      </c>
      <c r="AG1248" s="11">
        <f>IFERROR(ROUND(MAX(0,MIN(100,50+25*LN(MAX(0.01,X1248)))),0),25)</f>
        <v/>
      </c>
      <c r="AH1248" s="11">
        <f>ROUND(IF(M1248&lt;=-30,0,IF(M1248&lt;=-20,20,IF(M1248&lt;=-10,50,100))),0)</f>
        <v/>
      </c>
      <c r="AI1248" s="11">
        <f>ROUND(MAX(0,MIN(100,50+(Z1248*10))),0)</f>
        <v/>
      </c>
      <c r="AJ1248" s="11">
        <f>IFERROR(IF(--AA1248&gt;=80,"خرید قوی",IF(--AA1248&gt;=70,"خرید مشروط",IF(--AA1248&gt;=60,"مراقبت",IF(--AA1248&gt;=45,"ضعیف","عدم ورود")))),"")</f>
        <v/>
      </c>
    </row>
    <row r="1249">
      <c r="A1249" s="15">
        <f>'دیده بان بازار'!A1252</f>
        <v/>
      </c>
      <c r="B1249" s="16">
        <f>'دیده بان بازار'!B1252</f>
        <v/>
      </c>
      <c r="C1249" s="16">
        <f>'دیده بان بازار'!C1252</f>
        <v/>
      </c>
      <c r="D1249" s="16">
        <f>'دیده بان بازار'!D1252</f>
        <v/>
      </c>
      <c r="E1249" s="17">
        <f>'دیده بان بازار'!E1252</f>
        <v/>
      </c>
      <c r="F1249" s="16">
        <f>'دیده بان بازار'!F1252</f>
        <v/>
      </c>
      <c r="G1249" s="16">
        <f>'دیده بان بازار'!G1252</f>
        <v/>
      </c>
      <c r="H1249" s="16">
        <f>'دیده بان بازار'!H1252</f>
        <v/>
      </c>
      <c r="I1249" s="16">
        <f>'دیده بان بازار'!I1252</f>
        <v/>
      </c>
      <c r="J1249" s="16">
        <f>'دیده بان بازار'!J1252</f>
        <v/>
      </c>
      <c r="K1249" s="16">
        <f>'دیده بان بازار'!K1252</f>
        <v/>
      </c>
      <c r="L1249" s="16">
        <f>'دیده بان بازار'!L1252</f>
        <v/>
      </c>
      <c r="M1249" s="16">
        <f>'دیده بان بازار'!M1252</f>
        <v/>
      </c>
      <c r="N1249" s="16">
        <f>'دیده بان بازار'!N1252</f>
        <v/>
      </c>
      <c r="O1249" s="16">
        <f>'دیده بان بازار'!O1252</f>
        <v/>
      </c>
      <c r="P1249" s="16">
        <f>'دیده بان بازار'!P1252</f>
        <v/>
      </c>
      <c r="Q1249" s="16">
        <f>'دیده بان بازار'!Q1252</f>
        <v/>
      </c>
      <c r="R1249" s="16">
        <f>'دیده بان بازار'!R1252</f>
        <v/>
      </c>
      <c r="S1249" s="16">
        <f>'دیده بان بازار'!S1252</f>
        <v/>
      </c>
      <c r="T1249" s="16">
        <f>'دیده بان بازار'!T1252</f>
        <v/>
      </c>
      <c r="U1249" s="16">
        <f>'دیده بان بازار'!U1252</f>
        <v/>
      </c>
      <c r="V1249" s="16">
        <f>'دیده بان بازار'!V1252</f>
        <v/>
      </c>
      <c r="W1249" s="7">
        <f>'دیده بان بازار'!W1252</f>
        <v/>
      </c>
      <c r="X1249" s="11">
        <f>IFERROR(IF(OR(R1249&lt;=0,W1249&lt;=0,S1249&lt;=0,V1249&lt;=0),0,ROUND((S1249/R1249)/(V1249/W1249),2)),0)</f>
        <v/>
      </c>
      <c r="Y1249" s="11">
        <f>IFERROR(IF(OR(S1249&lt;=0,V1249&lt;=0),0,ROUND(S1249/V1249,2)),0)</f>
        <v/>
      </c>
      <c r="Z1249" s="11">
        <f>IFERROR(J1249-M1249,0)</f>
        <v/>
      </c>
      <c r="AA1249" s="11">
        <f>IFERROR(ROUND(MAX(0,MIN(100,((AB1249*0.2)+(AC1249*0.15)+(AD1249*0.15)+(AE1249*0.1)+(AF1249*0.1)+(AG1249*0.15)+(MIN(Y1249/3,1)*100*0.1)+(AI1249*0.05))*((AH1249/100)*0.25+0.75))),0),0)</f>
        <v/>
      </c>
      <c r="AB1249" s="11">
        <f>ROUND(MAX(0,MIN(100,((M1249+10)/20)*100)),0)</f>
        <v/>
      </c>
      <c r="AC1249" s="11">
        <f>IFERROR(IF(D1249&lt;=0,0,ROUND(COUNTIFS($D$4:$D$3359,"&lt;="&amp;D1249,$D$4:$D$3359,"&gt;0")/COUNTIF($D$4:$D$3359,"&gt;0")*100,0)),0)</f>
        <v/>
      </c>
      <c r="AD1249" s="11">
        <f>IF(E1249&lt;=0,0,ROUND(MAX(0,MIN(100,(LOG10(1+E1249/1000000000)/LOG10(101))*100)),0))</f>
        <v/>
      </c>
      <c r="AE1249" s="11">
        <f>IF(O1249=N1249,50,ROUND(MAX(0,MIN(100,((H1249-N1249)/(O1249-N1249))*100)),0))</f>
        <v/>
      </c>
      <c r="AF1249" s="11">
        <f>ROUND(MAX(0,MIN(100,50+((H1249-K1249)/K1249)*1000)),0)</f>
        <v/>
      </c>
      <c r="AG1249" s="11">
        <f>IFERROR(ROUND(MAX(0,MIN(100,50+25*LN(MAX(0.01,X1249)))),0),25)</f>
        <v/>
      </c>
      <c r="AH1249" s="11">
        <f>ROUND(IF(M1249&lt;=-30,0,IF(M1249&lt;=-20,20,IF(M1249&lt;=-10,50,100))),0)</f>
        <v/>
      </c>
      <c r="AI1249" s="11">
        <f>ROUND(MAX(0,MIN(100,50+(Z1249*10))),0)</f>
        <v/>
      </c>
      <c r="AJ1249" s="11">
        <f>IFERROR(IF(--AA1249&gt;=80,"خرید قوی",IF(--AA1249&gt;=70,"خرید مشروط",IF(--AA1249&gt;=60,"مراقبت",IF(--AA1249&gt;=45,"ضعیف","عدم ورود")))),"")</f>
        <v/>
      </c>
    </row>
    <row r="1250">
      <c r="A1250" s="12">
        <f>'دیده بان بازار'!A1253</f>
        <v/>
      </c>
      <c r="B1250" s="13">
        <f>'دیده بان بازار'!B1253</f>
        <v/>
      </c>
      <c r="C1250" s="13">
        <f>'دیده بان بازار'!C1253</f>
        <v/>
      </c>
      <c r="D1250" s="13">
        <f>'دیده بان بازار'!D1253</f>
        <v/>
      </c>
      <c r="E1250" s="14">
        <f>'دیده بان بازار'!E1253</f>
        <v/>
      </c>
      <c r="F1250" s="13">
        <f>'دیده بان بازار'!F1253</f>
        <v/>
      </c>
      <c r="G1250" s="13">
        <f>'دیده بان بازار'!G1253</f>
        <v/>
      </c>
      <c r="H1250" s="13">
        <f>'دیده بان بازار'!H1253</f>
        <v/>
      </c>
      <c r="I1250" s="13">
        <f>'دیده بان بازار'!I1253</f>
        <v/>
      </c>
      <c r="J1250" s="13">
        <f>'دیده بان بازار'!J1253</f>
        <v/>
      </c>
      <c r="K1250" s="13">
        <f>'دیده بان بازار'!K1253</f>
        <v/>
      </c>
      <c r="L1250" s="13">
        <f>'دیده بان بازار'!L1253</f>
        <v/>
      </c>
      <c r="M1250" s="13">
        <f>'دیده بان بازار'!M1253</f>
        <v/>
      </c>
      <c r="N1250" s="13">
        <f>'دیده بان بازار'!N1253</f>
        <v/>
      </c>
      <c r="O1250" s="13">
        <f>'دیده بان بازار'!O1253</f>
        <v/>
      </c>
      <c r="P1250" s="13">
        <f>'دیده بان بازار'!P1253</f>
        <v/>
      </c>
      <c r="Q1250" s="13">
        <f>'دیده بان بازار'!Q1253</f>
        <v/>
      </c>
      <c r="R1250" s="13">
        <f>'دیده بان بازار'!R1253</f>
        <v/>
      </c>
      <c r="S1250" s="13">
        <f>'دیده بان بازار'!S1253</f>
        <v/>
      </c>
      <c r="T1250" s="13">
        <f>'دیده بان بازار'!T1253</f>
        <v/>
      </c>
      <c r="U1250" s="13">
        <f>'دیده بان بازار'!U1253</f>
        <v/>
      </c>
      <c r="V1250" s="13">
        <f>'دیده بان بازار'!V1253</f>
        <v/>
      </c>
      <c r="W1250" s="6">
        <f>'دیده بان بازار'!W1253</f>
        <v/>
      </c>
      <c r="X1250" s="11">
        <f>IFERROR(IF(OR(R1250&lt;=0,W1250&lt;=0,S1250&lt;=0,V1250&lt;=0),0,ROUND((S1250/R1250)/(V1250/W1250),2)),0)</f>
        <v/>
      </c>
      <c r="Y1250" s="11">
        <f>IFERROR(IF(OR(S1250&lt;=0,V1250&lt;=0),0,ROUND(S1250/V1250,2)),0)</f>
        <v/>
      </c>
      <c r="Z1250" s="11">
        <f>IFERROR(J1250-M1250,0)</f>
        <v/>
      </c>
      <c r="AA1250" s="11">
        <f>IFERROR(ROUND(MAX(0,MIN(100,((AB1250*0.2)+(AC1250*0.15)+(AD1250*0.15)+(AE1250*0.1)+(AF1250*0.1)+(AG1250*0.15)+(MIN(Y1250/3,1)*100*0.1)+(AI1250*0.05))*((AH1250/100)*0.25+0.75))),0),0)</f>
        <v/>
      </c>
      <c r="AB1250" s="11">
        <f>ROUND(MAX(0,MIN(100,((M1250+10)/20)*100)),0)</f>
        <v/>
      </c>
      <c r="AC1250" s="11">
        <f>IFERROR(IF(D1250&lt;=0,0,ROUND(COUNTIFS($D$4:$D$3359,"&lt;="&amp;D1250,$D$4:$D$3359,"&gt;0")/COUNTIF($D$4:$D$3359,"&gt;0")*100,0)),0)</f>
        <v/>
      </c>
      <c r="AD1250" s="11">
        <f>IF(E1250&lt;=0,0,ROUND(MAX(0,MIN(100,(LOG10(1+E1250/1000000000)/LOG10(101))*100)),0))</f>
        <v/>
      </c>
      <c r="AE1250" s="11">
        <f>IF(O1250=N1250,50,ROUND(MAX(0,MIN(100,((H1250-N1250)/(O1250-N1250))*100)),0))</f>
        <v/>
      </c>
      <c r="AF1250" s="11">
        <f>ROUND(MAX(0,MIN(100,50+((H1250-K1250)/K1250)*1000)),0)</f>
        <v/>
      </c>
      <c r="AG1250" s="11">
        <f>IFERROR(ROUND(MAX(0,MIN(100,50+25*LN(MAX(0.01,X1250)))),0),25)</f>
        <v/>
      </c>
      <c r="AH1250" s="11">
        <f>ROUND(IF(M1250&lt;=-30,0,IF(M1250&lt;=-20,20,IF(M1250&lt;=-10,50,100))),0)</f>
        <v/>
      </c>
      <c r="AI1250" s="11">
        <f>ROUND(MAX(0,MIN(100,50+(Z1250*10))),0)</f>
        <v/>
      </c>
      <c r="AJ1250" s="11">
        <f>IFERROR(IF(--AA1250&gt;=80,"خرید قوی",IF(--AA1250&gt;=70,"خرید مشروط",IF(--AA1250&gt;=60,"مراقبت",IF(--AA1250&gt;=45,"ضعیف","عدم ورود")))),"")</f>
        <v/>
      </c>
    </row>
    <row r="1251">
      <c r="A1251" s="15">
        <f>'دیده بان بازار'!A1254</f>
        <v/>
      </c>
      <c r="B1251" s="16">
        <f>'دیده بان بازار'!B1254</f>
        <v/>
      </c>
      <c r="C1251" s="16">
        <f>'دیده بان بازار'!C1254</f>
        <v/>
      </c>
      <c r="D1251" s="16">
        <f>'دیده بان بازار'!D1254</f>
        <v/>
      </c>
      <c r="E1251" s="17">
        <f>'دیده بان بازار'!E1254</f>
        <v/>
      </c>
      <c r="F1251" s="16">
        <f>'دیده بان بازار'!F1254</f>
        <v/>
      </c>
      <c r="G1251" s="16">
        <f>'دیده بان بازار'!G1254</f>
        <v/>
      </c>
      <c r="H1251" s="16">
        <f>'دیده بان بازار'!H1254</f>
        <v/>
      </c>
      <c r="I1251" s="16">
        <f>'دیده بان بازار'!I1254</f>
        <v/>
      </c>
      <c r="J1251" s="16">
        <f>'دیده بان بازار'!J1254</f>
        <v/>
      </c>
      <c r="K1251" s="16">
        <f>'دیده بان بازار'!K1254</f>
        <v/>
      </c>
      <c r="L1251" s="16">
        <f>'دیده بان بازار'!L1254</f>
        <v/>
      </c>
      <c r="M1251" s="16">
        <f>'دیده بان بازار'!M1254</f>
        <v/>
      </c>
      <c r="N1251" s="16">
        <f>'دیده بان بازار'!N1254</f>
        <v/>
      </c>
      <c r="O1251" s="16">
        <f>'دیده بان بازار'!O1254</f>
        <v/>
      </c>
      <c r="P1251" s="16">
        <f>'دیده بان بازار'!P1254</f>
        <v/>
      </c>
      <c r="Q1251" s="16">
        <f>'دیده بان بازار'!Q1254</f>
        <v/>
      </c>
      <c r="R1251" s="16">
        <f>'دیده بان بازار'!R1254</f>
        <v/>
      </c>
      <c r="S1251" s="16">
        <f>'دیده بان بازار'!S1254</f>
        <v/>
      </c>
      <c r="T1251" s="16">
        <f>'دیده بان بازار'!T1254</f>
        <v/>
      </c>
      <c r="U1251" s="16">
        <f>'دیده بان بازار'!U1254</f>
        <v/>
      </c>
      <c r="V1251" s="16">
        <f>'دیده بان بازار'!V1254</f>
        <v/>
      </c>
      <c r="W1251" s="7">
        <f>'دیده بان بازار'!W1254</f>
        <v/>
      </c>
      <c r="X1251" s="11">
        <f>IFERROR(IF(OR(R1251&lt;=0,W1251&lt;=0,S1251&lt;=0,V1251&lt;=0),0,ROUND((S1251/R1251)/(V1251/W1251),2)),0)</f>
        <v/>
      </c>
      <c r="Y1251" s="11">
        <f>IFERROR(IF(OR(S1251&lt;=0,V1251&lt;=0),0,ROUND(S1251/V1251,2)),0)</f>
        <v/>
      </c>
      <c r="Z1251" s="11">
        <f>IFERROR(J1251-M1251,0)</f>
        <v/>
      </c>
      <c r="AA1251" s="11">
        <f>IFERROR(ROUND(MAX(0,MIN(100,((AB1251*0.2)+(AC1251*0.15)+(AD1251*0.15)+(AE1251*0.1)+(AF1251*0.1)+(AG1251*0.15)+(MIN(Y1251/3,1)*100*0.1)+(AI1251*0.05))*((AH1251/100)*0.25+0.75))),0),0)</f>
        <v/>
      </c>
      <c r="AB1251" s="11">
        <f>ROUND(MAX(0,MIN(100,((M1251+10)/20)*100)),0)</f>
        <v/>
      </c>
      <c r="AC1251" s="11">
        <f>IFERROR(IF(D1251&lt;=0,0,ROUND(COUNTIFS($D$4:$D$3359,"&lt;="&amp;D1251,$D$4:$D$3359,"&gt;0")/COUNTIF($D$4:$D$3359,"&gt;0")*100,0)),0)</f>
        <v/>
      </c>
      <c r="AD1251" s="11">
        <f>IF(E1251&lt;=0,0,ROUND(MAX(0,MIN(100,(LOG10(1+E1251/1000000000)/LOG10(101))*100)),0))</f>
        <v/>
      </c>
      <c r="AE1251" s="11">
        <f>IF(O1251=N1251,50,ROUND(MAX(0,MIN(100,((H1251-N1251)/(O1251-N1251))*100)),0))</f>
        <v/>
      </c>
      <c r="AF1251" s="11">
        <f>ROUND(MAX(0,MIN(100,50+((H1251-K1251)/K1251)*1000)),0)</f>
        <v/>
      </c>
      <c r="AG1251" s="11">
        <f>IFERROR(ROUND(MAX(0,MIN(100,50+25*LN(MAX(0.01,X1251)))),0),25)</f>
        <v/>
      </c>
      <c r="AH1251" s="11">
        <f>ROUND(IF(M1251&lt;=-30,0,IF(M1251&lt;=-20,20,IF(M1251&lt;=-10,50,100))),0)</f>
        <v/>
      </c>
      <c r="AI1251" s="11">
        <f>ROUND(MAX(0,MIN(100,50+(Z1251*10))),0)</f>
        <v/>
      </c>
      <c r="AJ1251" s="11">
        <f>IFERROR(IF(--AA1251&gt;=80,"خرید قوی",IF(--AA1251&gt;=70,"خرید مشروط",IF(--AA1251&gt;=60,"مراقبت",IF(--AA1251&gt;=45,"ضعیف","عدم ورود")))),"")</f>
        <v/>
      </c>
    </row>
    <row r="1252">
      <c r="A1252" s="12">
        <f>'دیده بان بازار'!A1255</f>
        <v/>
      </c>
      <c r="B1252" s="13">
        <f>'دیده بان بازار'!B1255</f>
        <v/>
      </c>
      <c r="C1252" s="13">
        <f>'دیده بان بازار'!C1255</f>
        <v/>
      </c>
      <c r="D1252" s="13">
        <f>'دیده بان بازار'!D1255</f>
        <v/>
      </c>
      <c r="E1252" s="14">
        <f>'دیده بان بازار'!E1255</f>
        <v/>
      </c>
      <c r="F1252" s="13">
        <f>'دیده بان بازار'!F1255</f>
        <v/>
      </c>
      <c r="G1252" s="13">
        <f>'دیده بان بازار'!G1255</f>
        <v/>
      </c>
      <c r="H1252" s="13">
        <f>'دیده بان بازار'!H1255</f>
        <v/>
      </c>
      <c r="I1252" s="13">
        <f>'دیده بان بازار'!I1255</f>
        <v/>
      </c>
      <c r="J1252" s="13">
        <f>'دیده بان بازار'!J1255</f>
        <v/>
      </c>
      <c r="K1252" s="13">
        <f>'دیده بان بازار'!K1255</f>
        <v/>
      </c>
      <c r="L1252" s="13">
        <f>'دیده بان بازار'!L1255</f>
        <v/>
      </c>
      <c r="M1252" s="13">
        <f>'دیده بان بازار'!M1255</f>
        <v/>
      </c>
      <c r="N1252" s="13">
        <f>'دیده بان بازار'!N1255</f>
        <v/>
      </c>
      <c r="O1252" s="13">
        <f>'دیده بان بازار'!O1255</f>
        <v/>
      </c>
      <c r="P1252" s="13">
        <f>'دیده بان بازار'!P1255</f>
        <v/>
      </c>
      <c r="Q1252" s="13">
        <f>'دیده بان بازار'!Q1255</f>
        <v/>
      </c>
      <c r="R1252" s="13">
        <f>'دیده بان بازار'!R1255</f>
        <v/>
      </c>
      <c r="S1252" s="13">
        <f>'دیده بان بازار'!S1255</f>
        <v/>
      </c>
      <c r="T1252" s="13">
        <f>'دیده بان بازار'!T1255</f>
        <v/>
      </c>
      <c r="U1252" s="13">
        <f>'دیده بان بازار'!U1255</f>
        <v/>
      </c>
      <c r="V1252" s="13">
        <f>'دیده بان بازار'!V1255</f>
        <v/>
      </c>
      <c r="W1252" s="6">
        <f>'دیده بان بازار'!W1255</f>
        <v/>
      </c>
      <c r="X1252" s="11">
        <f>IFERROR(IF(OR(R1252&lt;=0,W1252&lt;=0,S1252&lt;=0,V1252&lt;=0),0,ROUND((S1252/R1252)/(V1252/W1252),2)),0)</f>
        <v/>
      </c>
      <c r="Y1252" s="11">
        <f>IFERROR(IF(OR(S1252&lt;=0,V1252&lt;=0),0,ROUND(S1252/V1252,2)),0)</f>
        <v/>
      </c>
      <c r="Z1252" s="11">
        <f>IFERROR(J1252-M1252,0)</f>
        <v/>
      </c>
      <c r="AA1252" s="11">
        <f>IFERROR(ROUND(MAX(0,MIN(100,((AB1252*0.2)+(AC1252*0.15)+(AD1252*0.15)+(AE1252*0.1)+(AF1252*0.1)+(AG1252*0.15)+(MIN(Y1252/3,1)*100*0.1)+(AI1252*0.05))*((AH1252/100)*0.25+0.75))),0),0)</f>
        <v/>
      </c>
      <c r="AB1252" s="11">
        <f>ROUND(MAX(0,MIN(100,((M1252+10)/20)*100)),0)</f>
        <v/>
      </c>
      <c r="AC1252" s="11">
        <f>IFERROR(IF(D1252&lt;=0,0,ROUND(COUNTIFS($D$4:$D$3359,"&lt;="&amp;D1252,$D$4:$D$3359,"&gt;0")/COUNTIF($D$4:$D$3359,"&gt;0")*100,0)),0)</f>
        <v/>
      </c>
      <c r="AD1252" s="11">
        <f>IF(E1252&lt;=0,0,ROUND(MAX(0,MIN(100,(LOG10(1+E1252/1000000000)/LOG10(101))*100)),0))</f>
        <v/>
      </c>
      <c r="AE1252" s="11">
        <f>IF(O1252=N1252,50,ROUND(MAX(0,MIN(100,((H1252-N1252)/(O1252-N1252))*100)),0))</f>
        <v/>
      </c>
      <c r="AF1252" s="11">
        <f>ROUND(MAX(0,MIN(100,50+((H1252-K1252)/K1252)*1000)),0)</f>
        <v/>
      </c>
      <c r="AG1252" s="11">
        <f>IFERROR(ROUND(MAX(0,MIN(100,50+25*LN(MAX(0.01,X1252)))),0),25)</f>
        <v/>
      </c>
      <c r="AH1252" s="11">
        <f>ROUND(IF(M1252&lt;=-30,0,IF(M1252&lt;=-20,20,IF(M1252&lt;=-10,50,100))),0)</f>
        <v/>
      </c>
      <c r="AI1252" s="11">
        <f>ROUND(MAX(0,MIN(100,50+(Z1252*10))),0)</f>
        <v/>
      </c>
      <c r="AJ1252" s="11">
        <f>IFERROR(IF(--AA1252&gt;=80,"خرید قوی",IF(--AA1252&gt;=70,"خرید مشروط",IF(--AA1252&gt;=60,"مراقبت",IF(--AA1252&gt;=45,"ضعیف","عدم ورود")))),"")</f>
        <v/>
      </c>
    </row>
    <row r="1253">
      <c r="A1253" s="15">
        <f>'دیده بان بازار'!A1256</f>
        <v/>
      </c>
      <c r="B1253" s="16">
        <f>'دیده بان بازار'!B1256</f>
        <v/>
      </c>
      <c r="C1253" s="16">
        <f>'دیده بان بازار'!C1256</f>
        <v/>
      </c>
      <c r="D1253" s="16">
        <f>'دیده بان بازار'!D1256</f>
        <v/>
      </c>
      <c r="E1253" s="17">
        <f>'دیده بان بازار'!E1256</f>
        <v/>
      </c>
      <c r="F1253" s="16">
        <f>'دیده بان بازار'!F1256</f>
        <v/>
      </c>
      <c r="G1253" s="16">
        <f>'دیده بان بازار'!G1256</f>
        <v/>
      </c>
      <c r="H1253" s="16">
        <f>'دیده بان بازار'!H1256</f>
        <v/>
      </c>
      <c r="I1253" s="16">
        <f>'دیده بان بازار'!I1256</f>
        <v/>
      </c>
      <c r="J1253" s="16">
        <f>'دیده بان بازار'!J1256</f>
        <v/>
      </c>
      <c r="K1253" s="16">
        <f>'دیده بان بازار'!K1256</f>
        <v/>
      </c>
      <c r="L1253" s="16">
        <f>'دیده بان بازار'!L1256</f>
        <v/>
      </c>
      <c r="M1253" s="16">
        <f>'دیده بان بازار'!M1256</f>
        <v/>
      </c>
      <c r="N1253" s="16">
        <f>'دیده بان بازار'!N1256</f>
        <v/>
      </c>
      <c r="O1253" s="16">
        <f>'دیده بان بازار'!O1256</f>
        <v/>
      </c>
      <c r="P1253" s="16">
        <f>'دیده بان بازار'!P1256</f>
        <v/>
      </c>
      <c r="Q1253" s="16">
        <f>'دیده بان بازار'!Q1256</f>
        <v/>
      </c>
      <c r="R1253" s="16">
        <f>'دیده بان بازار'!R1256</f>
        <v/>
      </c>
      <c r="S1253" s="16">
        <f>'دیده بان بازار'!S1256</f>
        <v/>
      </c>
      <c r="T1253" s="16">
        <f>'دیده بان بازار'!T1256</f>
        <v/>
      </c>
      <c r="U1253" s="16">
        <f>'دیده بان بازار'!U1256</f>
        <v/>
      </c>
      <c r="V1253" s="16">
        <f>'دیده بان بازار'!V1256</f>
        <v/>
      </c>
      <c r="W1253" s="7">
        <f>'دیده بان بازار'!W1256</f>
        <v/>
      </c>
      <c r="X1253" s="11">
        <f>IFERROR(IF(OR(R1253&lt;=0,W1253&lt;=0,S1253&lt;=0,V1253&lt;=0),0,ROUND((S1253/R1253)/(V1253/W1253),2)),0)</f>
        <v/>
      </c>
      <c r="Y1253" s="11">
        <f>IFERROR(IF(OR(S1253&lt;=0,V1253&lt;=0),0,ROUND(S1253/V1253,2)),0)</f>
        <v/>
      </c>
      <c r="Z1253" s="11">
        <f>IFERROR(J1253-M1253,0)</f>
        <v/>
      </c>
      <c r="AA1253" s="11">
        <f>IFERROR(ROUND(MAX(0,MIN(100,((AB1253*0.2)+(AC1253*0.15)+(AD1253*0.15)+(AE1253*0.1)+(AF1253*0.1)+(AG1253*0.15)+(MIN(Y1253/3,1)*100*0.1)+(AI1253*0.05))*((AH1253/100)*0.25+0.75))),0),0)</f>
        <v/>
      </c>
      <c r="AB1253" s="11">
        <f>ROUND(MAX(0,MIN(100,((M1253+10)/20)*100)),0)</f>
        <v/>
      </c>
      <c r="AC1253" s="11">
        <f>IFERROR(IF(D1253&lt;=0,0,ROUND(COUNTIFS($D$4:$D$3359,"&lt;="&amp;D1253,$D$4:$D$3359,"&gt;0")/COUNTIF($D$4:$D$3359,"&gt;0")*100,0)),0)</f>
        <v/>
      </c>
      <c r="AD1253" s="11">
        <f>IF(E1253&lt;=0,0,ROUND(MAX(0,MIN(100,(LOG10(1+E1253/1000000000)/LOG10(101))*100)),0))</f>
        <v/>
      </c>
      <c r="AE1253" s="11">
        <f>IF(O1253=N1253,50,ROUND(MAX(0,MIN(100,((H1253-N1253)/(O1253-N1253))*100)),0))</f>
        <v/>
      </c>
      <c r="AF1253" s="11">
        <f>ROUND(MAX(0,MIN(100,50+((H1253-K1253)/K1253)*1000)),0)</f>
        <v/>
      </c>
      <c r="AG1253" s="11">
        <f>IFERROR(ROUND(MAX(0,MIN(100,50+25*LN(MAX(0.01,X1253)))),0),25)</f>
        <v/>
      </c>
      <c r="AH1253" s="11">
        <f>ROUND(IF(M1253&lt;=-30,0,IF(M1253&lt;=-20,20,IF(M1253&lt;=-10,50,100))),0)</f>
        <v/>
      </c>
      <c r="AI1253" s="11">
        <f>ROUND(MAX(0,MIN(100,50+(Z1253*10))),0)</f>
        <v/>
      </c>
      <c r="AJ1253" s="11">
        <f>IFERROR(IF(--AA1253&gt;=80,"خرید قوی",IF(--AA1253&gt;=70,"خرید مشروط",IF(--AA1253&gt;=60,"مراقبت",IF(--AA1253&gt;=45,"ضعیف","عدم ورود")))),"")</f>
        <v/>
      </c>
    </row>
    <row r="1254">
      <c r="A1254" s="12">
        <f>'دیده بان بازار'!A1257</f>
        <v/>
      </c>
      <c r="B1254" s="13">
        <f>'دیده بان بازار'!B1257</f>
        <v/>
      </c>
      <c r="C1254" s="13">
        <f>'دیده بان بازار'!C1257</f>
        <v/>
      </c>
      <c r="D1254" s="13">
        <f>'دیده بان بازار'!D1257</f>
        <v/>
      </c>
      <c r="E1254" s="14">
        <f>'دیده بان بازار'!E1257</f>
        <v/>
      </c>
      <c r="F1254" s="13">
        <f>'دیده بان بازار'!F1257</f>
        <v/>
      </c>
      <c r="G1254" s="13">
        <f>'دیده بان بازار'!G1257</f>
        <v/>
      </c>
      <c r="H1254" s="13">
        <f>'دیده بان بازار'!H1257</f>
        <v/>
      </c>
      <c r="I1254" s="13">
        <f>'دیده بان بازار'!I1257</f>
        <v/>
      </c>
      <c r="J1254" s="13">
        <f>'دیده بان بازار'!J1257</f>
        <v/>
      </c>
      <c r="K1254" s="13">
        <f>'دیده بان بازار'!K1257</f>
        <v/>
      </c>
      <c r="L1254" s="13">
        <f>'دیده بان بازار'!L1257</f>
        <v/>
      </c>
      <c r="M1254" s="13">
        <f>'دیده بان بازار'!M1257</f>
        <v/>
      </c>
      <c r="N1254" s="13">
        <f>'دیده بان بازار'!N1257</f>
        <v/>
      </c>
      <c r="O1254" s="13">
        <f>'دیده بان بازار'!O1257</f>
        <v/>
      </c>
      <c r="P1254" s="13">
        <f>'دیده بان بازار'!P1257</f>
        <v/>
      </c>
      <c r="Q1254" s="13">
        <f>'دیده بان بازار'!Q1257</f>
        <v/>
      </c>
      <c r="R1254" s="13">
        <f>'دیده بان بازار'!R1257</f>
        <v/>
      </c>
      <c r="S1254" s="13">
        <f>'دیده بان بازار'!S1257</f>
        <v/>
      </c>
      <c r="T1254" s="13">
        <f>'دیده بان بازار'!T1257</f>
        <v/>
      </c>
      <c r="U1254" s="13">
        <f>'دیده بان بازار'!U1257</f>
        <v/>
      </c>
      <c r="V1254" s="13">
        <f>'دیده بان بازار'!V1257</f>
        <v/>
      </c>
      <c r="W1254" s="6">
        <f>'دیده بان بازار'!W1257</f>
        <v/>
      </c>
      <c r="X1254" s="11">
        <f>IFERROR(IF(OR(R1254&lt;=0,W1254&lt;=0,S1254&lt;=0,V1254&lt;=0),0,ROUND((S1254/R1254)/(V1254/W1254),2)),0)</f>
        <v/>
      </c>
      <c r="Y1254" s="11">
        <f>IFERROR(IF(OR(S1254&lt;=0,V1254&lt;=0),0,ROUND(S1254/V1254,2)),0)</f>
        <v/>
      </c>
      <c r="Z1254" s="11">
        <f>IFERROR(J1254-M1254,0)</f>
        <v/>
      </c>
      <c r="AA1254" s="11">
        <f>IFERROR(ROUND(MAX(0,MIN(100,((AB1254*0.2)+(AC1254*0.15)+(AD1254*0.15)+(AE1254*0.1)+(AF1254*0.1)+(AG1254*0.15)+(MIN(Y1254/3,1)*100*0.1)+(AI1254*0.05))*((AH1254/100)*0.25+0.75))),0),0)</f>
        <v/>
      </c>
      <c r="AB1254" s="11">
        <f>ROUND(MAX(0,MIN(100,((M1254+10)/20)*100)),0)</f>
        <v/>
      </c>
      <c r="AC1254" s="11">
        <f>IFERROR(IF(D1254&lt;=0,0,ROUND(COUNTIFS($D$4:$D$3359,"&lt;="&amp;D1254,$D$4:$D$3359,"&gt;0")/COUNTIF($D$4:$D$3359,"&gt;0")*100,0)),0)</f>
        <v/>
      </c>
      <c r="AD1254" s="11">
        <f>IF(E1254&lt;=0,0,ROUND(MAX(0,MIN(100,(LOG10(1+E1254/1000000000)/LOG10(101))*100)),0))</f>
        <v/>
      </c>
      <c r="AE1254" s="11">
        <f>IF(O1254=N1254,50,ROUND(MAX(0,MIN(100,((H1254-N1254)/(O1254-N1254))*100)),0))</f>
        <v/>
      </c>
      <c r="AF1254" s="11">
        <f>ROUND(MAX(0,MIN(100,50+((H1254-K1254)/K1254)*1000)),0)</f>
        <v/>
      </c>
      <c r="AG1254" s="11">
        <f>IFERROR(ROUND(MAX(0,MIN(100,50+25*LN(MAX(0.01,X1254)))),0),25)</f>
        <v/>
      </c>
      <c r="AH1254" s="11">
        <f>ROUND(IF(M1254&lt;=-30,0,IF(M1254&lt;=-20,20,IF(M1254&lt;=-10,50,100))),0)</f>
        <v/>
      </c>
      <c r="AI1254" s="11">
        <f>ROUND(MAX(0,MIN(100,50+(Z1254*10))),0)</f>
        <v/>
      </c>
      <c r="AJ1254" s="11">
        <f>IFERROR(IF(--AA1254&gt;=80,"خرید قوی",IF(--AA1254&gt;=70,"خرید مشروط",IF(--AA1254&gt;=60,"مراقبت",IF(--AA1254&gt;=45,"ضعیف","عدم ورود")))),"")</f>
        <v/>
      </c>
    </row>
    <row r="1255">
      <c r="A1255" s="15">
        <f>'دیده بان بازار'!A1258</f>
        <v/>
      </c>
      <c r="B1255" s="16">
        <f>'دیده بان بازار'!B1258</f>
        <v/>
      </c>
      <c r="C1255" s="16">
        <f>'دیده بان بازار'!C1258</f>
        <v/>
      </c>
      <c r="D1255" s="16">
        <f>'دیده بان بازار'!D1258</f>
        <v/>
      </c>
      <c r="E1255" s="17">
        <f>'دیده بان بازار'!E1258</f>
        <v/>
      </c>
      <c r="F1255" s="16">
        <f>'دیده بان بازار'!F1258</f>
        <v/>
      </c>
      <c r="G1255" s="16">
        <f>'دیده بان بازار'!G1258</f>
        <v/>
      </c>
      <c r="H1255" s="16">
        <f>'دیده بان بازار'!H1258</f>
        <v/>
      </c>
      <c r="I1255" s="16">
        <f>'دیده بان بازار'!I1258</f>
        <v/>
      </c>
      <c r="J1255" s="16">
        <f>'دیده بان بازار'!J1258</f>
        <v/>
      </c>
      <c r="K1255" s="16">
        <f>'دیده بان بازار'!K1258</f>
        <v/>
      </c>
      <c r="L1255" s="16">
        <f>'دیده بان بازار'!L1258</f>
        <v/>
      </c>
      <c r="M1255" s="16">
        <f>'دیده بان بازار'!M1258</f>
        <v/>
      </c>
      <c r="N1255" s="16">
        <f>'دیده بان بازار'!N1258</f>
        <v/>
      </c>
      <c r="O1255" s="16">
        <f>'دیده بان بازار'!O1258</f>
        <v/>
      </c>
      <c r="P1255" s="16">
        <f>'دیده بان بازار'!P1258</f>
        <v/>
      </c>
      <c r="Q1255" s="16">
        <f>'دیده بان بازار'!Q1258</f>
        <v/>
      </c>
      <c r="R1255" s="16">
        <f>'دیده بان بازار'!R1258</f>
        <v/>
      </c>
      <c r="S1255" s="16">
        <f>'دیده بان بازار'!S1258</f>
        <v/>
      </c>
      <c r="T1255" s="16">
        <f>'دیده بان بازار'!T1258</f>
        <v/>
      </c>
      <c r="U1255" s="16">
        <f>'دیده بان بازار'!U1258</f>
        <v/>
      </c>
      <c r="V1255" s="16">
        <f>'دیده بان بازار'!V1258</f>
        <v/>
      </c>
      <c r="W1255" s="7">
        <f>'دیده بان بازار'!W1258</f>
        <v/>
      </c>
      <c r="X1255" s="11">
        <f>IFERROR(IF(OR(R1255&lt;=0,W1255&lt;=0,S1255&lt;=0,V1255&lt;=0),0,ROUND((S1255/R1255)/(V1255/W1255),2)),0)</f>
        <v/>
      </c>
      <c r="Y1255" s="11">
        <f>IFERROR(IF(OR(S1255&lt;=0,V1255&lt;=0),0,ROUND(S1255/V1255,2)),0)</f>
        <v/>
      </c>
      <c r="Z1255" s="11">
        <f>IFERROR(J1255-M1255,0)</f>
        <v/>
      </c>
      <c r="AA1255" s="11">
        <f>IFERROR(ROUND(MAX(0,MIN(100,((AB1255*0.2)+(AC1255*0.15)+(AD1255*0.15)+(AE1255*0.1)+(AF1255*0.1)+(AG1255*0.15)+(MIN(Y1255/3,1)*100*0.1)+(AI1255*0.05))*((AH1255/100)*0.25+0.75))),0),0)</f>
        <v/>
      </c>
      <c r="AB1255" s="11">
        <f>ROUND(MAX(0,MIN(100,((M1255+10)/20)*100)),0)</f>
        <v/>
      </c>
      <c r="AC1255" s="11">
        <f>IFERROR(IF(D1255&lt;=0,0,ROUND(COUNTIFS($D$4:$D$3359,"&lt;="&amp;D1255,$D$4:$D$3359,"&gt;0")/COUNTIF($D$4:$D$3359,"&gt;0")*100,0)),0)</f>
        <v/>
      </c>
      <c r="AD1255" s="11">
        <f>IF(E1255&lt;=0,0,ROUND(MAX(0,MIN(100,(LOG10(1+E1255/1000000000)/LOG10(101))*100)),0))</f>
        <v/>
      </c>
      <c r="AE1255" s="11">
        <f>IF(O1255=N1255,50,ROUND(MAX(0,MIN(100,((H1255-N1255)/(O1255-N1255))*100)),0))</f>
        <v/>
      </c>
      <c r="AF1255" s="11">
        <f>ROUND(MAX(0,MIN(100,50+((H1255-K1255)/K1255)*1000)),0)</f>
        <v/>
      </c>
      <c r="AG1255" s="11">
        <f>IFERROR(ROUND(MAX(0,MIN(100,50+25*LN(MAX(0.01,X1255)))),0),25)</f>
        <v/>
      </c>
      <c r="AH1255" s="11">
        <f>ROUND(IF(M1255&lt;=-30,0,IF(M1255&lt;=-20,20,IF(M1255&lt;=-10,50,100))),0)</f>
        <v/>
      </c>
      <c r="AI1255" s="11">
        <f>ROUND(MAX(0,MIN(100,50+(Z1255*10))),0)</f>
        <v/>
      </c>
      <c r="AJ1255" s="11">
        <f>IFERROR(IF(--AA1255&gt;=80,"خرید قوی",IF(--AA1255&gt;=70,"خرید مشروط",IF(--AA1255&gt;=60,"مراقبت",IF(--AA1255&gt;=45,"ضعیف","عدم ورود")))),"")</f>
        <v/>
      </c>
    </row>
    <row r="1256">
      <c r="A1256" s="12">
        <f>'دیده بان بازار'!A1259</f>
        <v/>
      </c>
      <c r="B1256" s="13">
        <f>'دیده بان بازار'!B1259</f>
        <v/>
      </c>
      <c r="C1256" s="13">
        <f>'دیده بان بازار'!C1259</f>
        <v/>
      </c>
      <c r="D1256" s="13">
        <f>'دیده بان بازار'!D1259</f>
        <v/>
      </c>
      <c r="E1256" s="14">
        <f>'دیده بان بازار'!E1259</f>
        <v/>
      </c>
      <c r="F1256" s="13">
        <f>'دیده بان بازار'!F1259</f>
        <v/>
      </c>
      <c r="G1256" s="13">
        <f>'دیده بان بازار'!G1259</f>
        <v/>
      </c>
      <c r="H1256" s="13">
        <f>'دیده بان بازار'!H1259</f>
        <v/>
      </c>
      <c r="I1256" s="13">
        <f>'دیده بان بازار'!I1259</f>
        <v/>
      </c>
      <c r="J1256" s="13">
        <f>'دیده بان بازار'!J1259</f>
        <v/>
      </c>
      <c r="K1256" s="13">
        <f>'دیده بان بازار'!K1259</f>
        <v/>
      </c>
      <c r="L1256" s="13">
        <f>'دیده بان بازار'!L1259</f>
        <v/>
      </c>
      <c r="M1256" s="13">
        <f>'دیده بان بازار'!M1259</f>
        <v/>
      </c>
      <c r="N1256" s="13">
        <f>'دیده بان بازار'!N1259</f>
        <v/>
      </c>
      <c r="O1256" s="13">
        <f>'دیده بان بازار'!O1259</f>
        <v/>
      </c>
      <c r="P1256" s="13">
        <f>'دیده بان بازار'!P1259</f>
        <v/>
      </c>
      <c r="Q1256" s="13">
        <f>'دیده بان بازار'!Q1259</f>
        <v/>
      </c>
      <c r="R1256" s="13">
        <f>'دیده بان بازار'!R1259</f>
        <v/>
      </c>
      <c r="S1256" s="13">
        <f>'دیده بان بازار'!S1259</f>
        <v/>
      </c>
      <c r="T1256" s="13">
        <f>'دیده بان بازار'!T1259</f>
        <v/>
      </c>
      <c r="U1256" s="13">
        <f>'دیده بان بازار'!U1259</f>
        <v/>
      </c>
      <c r="V1256" s="13">
        <f>'دیده بان بازار'!V1259</f>
        <v/>
      </c>
      <c r="W1256" s="6">
        <f>'دیده بان بازار'!W1259</f>
        <v/>
      </c>
      <c r="X1256" s="11">
        <f>IFERROR(IF(OR(R1256&lt;=0,W1256&lt;=0,S1256&lt;=0,V1256&lt;=0),0,ROUND((S1256/R1256)/(V1256/W1256),2)),0)</f>
        <v/>
      </c>
      <c r="Y1256" s="11">
        <f>IFERROR(IF(OR(S1256&lt;=0,V1256&lt;=0),0,ROUND(S1256/V1256,2)),0)</f>
        <v/>
      </c>
      <c r="Z1256" s="11">
        <f>IFERROR(J1256-M1256,0)</f>
        <v/>
      </c>
      <c r="AA1256" s="11">
        <f>IFERROR(ROUND(MAX(0,MIN(100,((AB1256*0.2)+(AC1256*0.15)+(AD1256*0.15)+(AE1256*0.1)+(AF1256*0.1)+(AG1256*0.15)+(MIN(Y1256/3,1)*100*0.1)+(AI1256*0.05))*((AH1256/100)*0.25+0.75))),0),0)</f>
        <v/>
      </c>
      <c r="AB1256" s="11">
        <f>ROUND(MAX(0,MIN(100,((M1256+10)/20)*100)),0)</f>
        <v/>
      </c>
      <c r="AC1256" s="11">
        <f>IFERROR(IF(D1256&lt;=0,0,ROUND(COUNTIFS($D$4:$D$3359,"&lt;="&amp;D1256,$D$4:$D$3359,"&gt;0")/COUNTIF($D$4:$D$3359,"&gt;0")*100,0)),0)</f>
        <v/>
      </c>
      <c r="AD1256" s="11">
        <f>IF(E1256&lt;=0,0,ROUND(MAX(0,MIN(100,(LOG10(1+E1256/1000000000)/LOG10(101))*100)),0))</f>
        <v/>
      </c>
      <c r="AE1256" s="11">
        <f>IF(O1256=N1256,50,ROUND(MAX(0,MIN(100,((H1256-N1256)/(O1256-N1256))*100)),0))</f>
        <v/>
      </c>
      <c r="AF1256" s="11">
        <f>ROUND(MAX(0,MIN(100,50+((H1256-K1256)/K1256)*1000)),0)</f>
        <v/>
      </c>
      <c r="AG1256" s="11">
        <f>IFERROR(ROUND(MAX(0,MIN(100,50+25*LN(MAX(0.01,X1256)))),0),25)</f>
        <v/>
      </c>
      <c r="AH1256" s="11">
        <f>ROUND(IF(M1256&lt;=-30,0,IF(M1256&lt;=-20,20,IF(M1256&lt;=-10,50,100))),0)</f>
        <v/>
      </c>
      <c r="AI1256" s="11">
        <f>ROUND(MAX(0,MIN(100,50+(Z1256*10))),0)</f>
        <v/>
      </c>
      <c r="AJ1256" s="11">
        <f>IFERROR(IF(--AA1256&gt;=80,"خرید قوی",IF(--AA1256&gt;=70,"خرید مشروط",IF(--AA1256&gt;=60,"مراقبت",IF(--AA1256&gt;=45,"ضعیف","عدم ورود")))),"")</f>
        <v/>
      </c>
    </row>
    <row r="1257">
      <c r="A1257" s="15">
        <f>'دیده بان بازار'!A1260</f>
        <v/>
      </c>
      <c r="B1257" s="16">
        <f>'دیده بان بازار'!B1260</f>
        <v/>
      </c>
      <c r="C1257" s="16">
        <f>'دیده بان بازار'!C1260</f>
        <v/>
      </c>
      <c r="D1257" s="16">
        <f>'دیده بان بازار'!D1260</f>
        <v/>
      </c>
      <c r="E1257" s="17">
        <f>'دیده بان بازار'!E1260</f>
        <v/>
      </c>
      <c r="F1257" s="16">
        <f>'دیده بان بازار'!F1260</f>
        <v/>
      </c>
      <c r="G1257" s="16">
        <f>'دیده بان بازار'!G1260</f>
        <v/>
      </c>
      <c r="H1257" s="16">
        <f>'دیده بان بازار'!H1260</f>
        <v/>
      </c>
      <c r="I1257" s="16">
        <f>'دیده بان بازار'!I1260</f>
        <v/>
      </c>
      <c r="J1257" s="16">
        <f>'دیده بان بازار'!J1260</f>
        <v/>
      </c>
      <c r="K1257" s="16">
        <f>'دیده بان بازار'!K1260</f>
        <v/>
      </c>
      <c r="L1257" s="16">
        <f>'دیده بان بازار'!L1260</f>
        <v/>
      </c>
      <c r="M1257" s="16">
        <f>'دیده بان بازار'!M1260</f>
        <v/>
      </c>
      <c r="N1257" s="16">
        <f>'دیده بان بازار'!N1260</f>
        <v/>
      </c>
      <c r="O1257" s="16">
        <f>'دیده بان بازار'!O1260</f>
        <v/>
      </c>
      <c r="P1257" s="16">
        <f>'دیده بان بازار'!P1260</f>
        <v/>
      </c>
      <c r="Q1257" s="16">
        <f>'دیده بان بازار'!Q1260</f>
        <v/>
      </c>
      <c r="R1257" s="16">
        <f>'دیده بان بازار'!R1260</f>
        <v/>
      </c>
      <c r="S1257" s="16">
        <f>'دیده بان بازار'!S1260</f>
        <v/>
      </c>
      <c r="T1257" s="16">
        <f>'دیده بان بازار'!T1260</f>
        <v/>
      </c>
      <c r="U1257" s="16">
        <f>'دیده بان بازار'!U1260</f>
        <v/>
      </c>
      <c r="V1257" s="16">
        <f>'دیده بان بازار'!V1260</f>
        <v/>
      </c>
      <c r="W1257" s="7">
        <f>'دیده بان بازار'!W1260</f>
        <v/>
      </c>
      <c r="X1257" s="11">
        <f>IFERROR(IF(OR(R1257&lt;=0,W1257&lt;=0,S1257&lt;=0,V1257&lt;=0),0,ROUND((S1257/R1257)/(V1257/W1257),2)),0)</f>
        <v/>
      </c>
      <c r="Y1257" s="11">
        <f>IFERROR(IF(OR(S1257&lt;=0,V1257&lt;=0),0,ROUND(S1257/V1257,2)),0)</f>
        <v/>
      </c>
      <c r="Z1257" s="11">
        <f>IFERROR(J1257-M1257,0)</f>
        <v/>
      </c>
      <c r="AA1257" s="11">
        <f>IFERROR(ROUND(MAX(0,MIN(100,((AB1257*0.2)+(AC1257*0.15)+(AD1257*0.15)+(AE1257*0.1)+(AF1257*0.1)+(AG1257*0.15)+(MIN(Y1257/3,1)*100*0.1)+(AI1257*0.05))*((AH1257/100)*0.25+0.75))),0),0)</f>
        <v/>
      </c>
      <c r="AB1257" s="11">
        <f>ROUND(MAX(0,MIN(100,((M1257+10)/20)*100)),0)</f>
        <v/>
      </c>
      <c r="AC1257" s="11">
        <f>IFERROR(IF(D1257&lt;=0,0,ROUND(COUNTIFS($D$4:$D$3359,"&lt;="&amp;D1257,$D$4:$D$3359,"&gt;0")/COUNTIF($D$4:$D$3359,"&gt;0")*100,0)),0)</f>
        <v/>
      </c>
      <c r="AD1257" s="11">
        <f>IF(E1257&lt;=0,0,ROUND(MAX(0,MIN(100,(LOG10(1+E1257/1000000000)/LOG10(101))*100)),0))</f>
        <v/>
      </c>
      <c r="AE1257" s="11">
        <f>IF(O1257=N1257,50,ROUND(MAX(0,MIN(100,((H1257-N1257)/(O1257-N1257))*100)),0))</f>
        <v/>
      </c>
      <c r="AF1257" s="11">
        <f>ROUND(MAX(0,MIN(100,50+((H1257-K1257)/K1257)*1000)),0)</f>
        <v/>
      </c>
      <c r="AG1257" s="11">
        <f>IFERROR(ROUND(MAX(0,MIN(100,50+25*LN(MAX(0.01,X1257)))),0),25)</f>
        <v/>
      </c>
      <c r="AH1257" s="11">
        <f>ROUND(IF(M1257&lt;=-30,0,IF(M1257&lt;=-20,20,IF(M1257&lt;=-10,50,100))),0)</f>
        <v/>
      </c>
      <c r="AI1257" s="11">
        <f>ROUND(MAX(0,MIN(100,50+(Z1257*10))),0)</f>
        <v/>
      </c>
      <c r="AJ1257" s="11">
        <f>IFERROR(IF(--AA1257&gt;=80,"خرید قوی",IF(--AA1257&gt;=70,"خرید مشروط",IF(--AA1257&gt;=60,"مراقبت",IF(--AA1257&gt;=45,"ضعیف","عدم ورود")))),"")</f>
        <v/>
      </c>
    </row>
    <row r="1258">
      <c r="A1258" s="12">
        <f>'دیده بان بازار'!A1261</f>
        <v/>
      </c>
      <c r="B1258" s="13">
        <f>'دیده بان بازار'!B1261</f>
        <v/>
      </c>
      <c r="C1258" s="13">
        <f>'دیده بان بازار'!C1261</f>
        <v/>
      </c>
      <c r="D1258" s="13">
        <f>'دیده بان بازار'!D1261</f>
        <v/>
      </c>
      <c r="E1258" s="14">
        <f>'دیده بان بازار'!E1261</f>
        <v/>
      </c>
      <c r="F1258" s="13">
        <f>'دیده بان بازار'!F1261</f>
        <v/>
      </c>
      <c r="G1258" s="13">
        <f>'دیده بان بازار'!G1261</f>
        <v/>
      </c>
      <c r="H1258" s="13">
        <f>'دیده بان بازار'!H1261</f>
        <v/>
      </c>
      <c r="I1258" s="13">
        <f>'دیده بان بازار'!I1261</f>
        <v/>
      </c>
      <c r="J1258" s="13">
        <f>'دیده بان بازار'!J1261</f>
        <v/>
      </c>
      <c r="K1258" s="13">
        <f>'دیده بان بازار'!K1261</f>
        <v/>
      </c>
      <c r="L1258" s="13">
        <f>'دیده بان بازار'!L1261</f>
        <v/>
      </c>
      <c r="M1258" s="13">
        <f>'دیده بان بازار'!M1261</f>
        <v/>
      </c>
      <c r="N1258" s="13">
        <f>'دیده بان بازار'!N1261</f>
        <v/>
      </c>
      <c r="O1258" s="13">
        <f>'دیده بان بازار'!O1261</f>
        <v/>
      </c>
      <c r="P1258" s="13">
        <f>'دیده بان بازار'!P1261</f>
        <v/>
      </c>
      <c r="Q1258" s="13">
        <f>'دیده بان بازار'!Q1261</f>
        <v/>
      </c>
      <c r="R1258" s="13">
        <f>'دیده بان بازار'!R1261</f>
        <v/>
      </c>
      <c r="S1258" s="13">
        <f>'دیده بان بازار'!S1261</f>
        <v/>
      </c>
      <c r="T1258" s="13">
        <f>'دیده بان بازار'!T1261</f>
        <v/>
      </c>
      <c r="U1258" s="13">
        <f>'دیده بان بازار'!U1261</f>
        <v/>
      </c>
      <c r="V1258" s="13">
        <f>'دیده بان بازار'!V1261</f>
        <v/>
      </c>
      <c r="W1258" s="6">
        <f>'دیده بان بازار'!W1261</f>
        <v/>
      </c>
      <c r="X1258" s="11">
        <f>IFERROR(IF(OR(R1258&lt;=0,W1258&lt;=0,S1258&lt;=0,V1258&lt;=0),0,ROUND((S1258/R1258)/(V1258/W1258),2)),0)</f>
        <v/>
      </c>
      <c r="Y1258" s="11">
        <f>IFERROR(IF(OR(S1258&lt;=0,V1258&lt;=0),0,ROUND(S1258/V1258,2)),0)</f>
        <v/>
      </c>
      <c r="Z1258" s="11">
        <f>IFERROR(J1258-M1258,0)</f>
        <v/>
      </c>
      <c r="AA1258" s="11">
        <f>IFERROR(ROUND(MAX(0,MIN(100,((AB1258*0.2)+(AC1258*0.15)+(AD1258*0.15)+(AE1258*0.1)+(AF1258*0.1)+(AG1258*0.15)+(MIN(Y1258/3,1)*100*0.1)+(AI1258*0.05))*((AH1258/100)*0.25+0.75))),0),0)</f>
        <v/>
      </c>
      <c r="AB1258" s="11">
        <f>ROUND(MAX(0,MIN(100,((M1258+10)/20)*100)),0)</f>
        <v/>
      </c>
      <c r="AC1258" s="11">
        <f>IFERROR(IF(D1258&lt;=0,0,ROUND(COUNTIFS($D$4:$D$3359,"&lt;="&amp;D1258,$D$4:$D$3359,"&gt;0")/COUNTIF($D$4:$D$3359,"&gt;0")*100,0)),0)</f>
        <v/>
      </c>
      <c r="AD1258" s="11">
        <f>IF(E1258&lt;=0,0,ROUND(MAX(0,MIN(100,(LOG10(1+E1258/1000000000)/LOG10(101))*100)),0))</f>
        <v/>
      </c>
      <c r="AE1258" s="11">
        <f>IF(O1258=N1258,50,ROUND(MAX(0,MIN(100,((H1258-N1258)/(O1258-N1258))*100)),0))</f>
        <v/>
      </c>
      <c r="AF1258" s="11">
        <f>ROUND(MAX(0,MIN(100,50+((H1258-K1258)/K1258)*1000)),0)</f>
        <v/>
      </c>
      <c r="AG1258" s="11">
        <f>IFERROR(ROUND(MAX(0,MIN(100,50+25*LN(MAX(0.01,X1258)))),0),25)</f>
        <v/>
      </c>
      <c r="AH1258" s="11">
        <f>ROUND(IF(M1258&lt;=-30,0,IF(M1258&lt;=-20,20,IF(M1258&lt;=-10,50,100))),0)</f>
        <v/>
      </c>
      <c r="AI1258" s="11">
        <f>ROUND(MAX(0,MIN(100,50+(Z1258*10))),0)</f>
        <v/>
      </c>
      <c r="AJ1258" s="11">
        <f>IFERROR(IF(--AA1258&gt;=80,"خرید قوی",IF(--AA1258&gt;=70,"خرید مشروط",IF(--AA1258&gt;=60,"مراقبت",IF(--AA1258&gt;=45,"ضعیف","عدم ورود")))),"")</f>
        <v/>
      </c>
    </row>
    <row r="1259">
      <c r="A1259" s="15">
        <f>'دیده بان بازار'!A1262</f>
        <v/>
      </c>
      <c r="B1259" s="16">
        <f>'دیده بان بازار'!B1262</f>
        <v/>
      </c>
      <c r="C1259" s="16">
        <f>'دیده بان بازار'!C1262</f>
        <v/>
      </c>
      <c r="D1259" s="16">
        <f>'دیده بان بازار'!D1262</f>
        <v/>
      </c>
      <c r="E1259" s="17">
        <f>'دیده بان بازار'!E1262</f>
        <v/>
      </c>
      <c r="F1259" s="16">
        <f>'دیده بان بازار'!F1262</f>
        <v/>
      </c>
      <c r="G1259" s="16">
        <f>'دیده بان بازار'!G1262</f>
        <v/>
      </c>
      <c r="H1259" s="16">
        <f>'دیده بان بازار'!H1262</f>
        <v/>
      </c>
      <c r="I1259" s="16">
        <f>'دیده بان بازار'!I1262</f>
        <v/>
      </c>
      <c r="J1259" s="16">
        <f>'دیده بان بازار'!J1262</f>
        <v/>
      </c>
      <c r="K1259" s="16">
        <f>'دیده بان بازار'!K1262</f>
        <v/>
      </c>
      <c r="L1259" s="16">
        <f>'دیده بان بازار'!L1262</f>
        <v/>
      </c>
      <c r="M1259" s="16">
        <f>'دیده بان بازار'!M1262</f>
        <v/>
      </c>
      <c r="N1259" s="16">
        <f>'دیده بان بازار'!N1262</f>
        <v/>
      </c>
      <c r="O1259" s="16">
        <f>'دیده بان بازار'!O1262</f>
        <v/>
      </c>
      <c r="P1259" s="16">
        <f>'دیده بان بازار'!P1262</f>
        <v/>
      </c>
      <c r="Q1259" s="16">
        <f>'دیده بان بازار'!Q1262</f>
        <v/>
      </c>
      <c r="R1259" s="16">
        <f>'دیده بان بازار'!R1262</f>
        <v/>
      </c>
      <c r="S1259" s="16">
        <f>'دیده بان بازار'!S1262</f>
        <v/>
      </c>
      <c r="T1259" s="16">
        <f>'دیده بان بازار'!T1262</f>
        <v/>
      </c>
      <c r="U1259" s="16">
        <f>'دیده بان بازار'!U1262</f>
        <v/>
      </c>
      <c r="V1259" s="16">
        <f>'دیده بان بازار'!V1262</f>
        <v/>
      </c>
      <c r="W1259" s="7">
        <f>'دیده بان بازار'!W1262</f>
        <v/>
      </c>
      <c r="X1259" s="11">
        <f>IFERROR(IF(OR(R1259&lt;=0,W1259&lt;=0,S1259&lt;=0,V1259&lt;=0),0,ROUND((S1259/R1259)/(V1259/W1259),2)),0)</f>
        <v/>
      </c>
      <c r="Y1259" s="11">
        <f>IFERROR(IF(OR(S1259&lt;=0,V1259&lt;=0),0,ROUND(S1259/V1259,2)),0)</f>
        <v/>
      </c>
      <c r="Z1259" s="11">
        <f>IFERROR(J1259-M1259,0)</f>
        <v/>
      </c>
      <c r="AA1259" s="11">
        <f>IFERROR(ROUND(MAX(0,MIN(100,((AB1259*0.2)+(AC1259*0.15)+(AD1259*0.15)+(AE1259*0.1)+(AF1259*0.1)+(AG1259*0.15)+(MIN(Y1259/3,1)*100*0.1)+(AI1259*0.05))*((AH1259/100)*0.25+0.75))),0),0)</f>
        <v/>
      </c>
      <c r="AB1259" s="11">
        <f>ROUND(MAX(0,MIN(100,((M1259+10)/20)*100)),0)</f>
        <v/>
      </c>
      <c r="AC1259" s="11">
        <f>IFERROR(IF(D1259&lt;=0,0,ROUND(COUNTIFS($D$4:$D$3359,"&lt;="&amp;D1259,$D$4:$D$3359,"&gt;0")/COUNTIF($D$4:$D$3359,"&gt;0")*100,0)),0)</f>
        <v/>
      </c>
      <c r="AD1259" s="11">
        <f>IF(E1259&lt;=0,0,ROUND(MAX(0,MIN(100,(LOG10(1+E1259/1000000000)/LOG10(101))*100)),0))</f>
        <v/>
      </c>
      <c r="AE1259" s="11">
        <f>IF(O1259=N1259,50,ROUND(MAX(0,MIN(100,((H1259-N1259)/(O1259-N1259))*100)),0))</f>
        <v/>
      </c>
      <c r="AF1259" s="11">
        <f>ROUND(MAX(0,MIN(100,50+((H1259-K1259)/K1259)*1000)),0)</f>
        <v/>
      </c>
      <c r="AG1259" s="11">
        <f>IFERROR(ROUND(MAX(0,MIN(100,50+25*LN(MAX(0.01,X1259)))),0),25)</f>
        <v/>
      </c>
      <c r="AH1259" s="11">
        <f>ROUND(IF(M1259&lt;=-30,0,IF(M1259&lt;=-20,20,IF(M1259&lt;=-10,50,100))),0)</f>
        <v/>
      </c>
      <c r="AI1259" s="11">
        <f>ROUND(MAX(0,MIN(100,50+(Z1259*10))),0)</f>
        <v/>
      </c>
      <c r="AJ1259" s="11">
        <f>IFERROR(IF(--AA1259&gt;=80,"خرید قوی",IF(--AA1259&gt;=70,"خرید مشروط",IF(--AA1259&gt;=60,"مراقبت",IF(--AA1259&gt;=45,"ضعیف","عدم ورود")))),"")</f>
        <v/>
      </c>
    </row>
    <row r="1260">
      <c r="A1260" s="12">
        <f>'دیده بان بازار'!A1263</f>
        <v/>
      </c>
      <c r="B1260" s="13">
        <f>'دیده بان بازار'!B1263</f>
        <v/>
      </c>
      <c r="C1260" s="13">
        <f>'دیده بان بازار'!C1263</f>
        <v/>
      </c>
      <c r="D1260" s="13">
        <f>'دیده بان بازار'!D1263</f>
        <v/>
      </c>
      <c r="E1260" s="14">
        <f>'دیده بان بازار'!E1263</f>
        <v/>
      </c>
      <c r="F1260" s="13">
        <f>'دیده بان بازار'!F1263</f>
        <v/>
      </c>
      <c r="G1260" s="13">
        <f>'دیده بان بازار'!G1263</f>
        <v/>
      </c>
      <c r="H1260" s="13">
        <f>'دیده بان بازار'!H1263</f>
        <v/>
      </c>
      <c r="I1260" s="13">
        <f>'دیده بان بازار'!I1263</f>
        <v/>
      </c>
      <c r="J1260" s="13">
        <f>'دیده بان بازار'!J1263</f>
        <v/>
      </c>
      <c r="K1260" s="13">
        <f>'دیده بان بازار'!K1263</f>
        <v/>
      </c>
      <c r="L1260" s="13">
        <f>'دیده بان بازار'!L1263</f>
        <v/>
      </c>
      <c r="M1260" s="13">
        <f>'دیده بان بازار'!M1263</f>
        <v/>
      </c>
      <c r="N1260" s="13">
        <f>'دیده بان بازار'!N1263</f>
        <v/>
      </c>
      <c r="O1260" s="13">
        <f>'دیده بان بازار'!O1263</f>
        <v/>
      </c>
      <c r="P1260" s="13">
        <f>'دیده بان بازار'!P1263</f>
        <v/>
      </c>
      <c r="Q1260" s="13">
        <f>'دیده بان بازار'!Q1263</f>
        <v/>
      </c>
      <c r="R1260" s="13">
        <f>'دیده بان بازار'!R1263</f>
        <v/>
      </c>
      <c r="S1260" s="13">
        <f>'دیده بان بازار'!S1263</f>
        <v/>
      </c>
      <c r="T1260" s="13">
        <f>'دیده بان بازار'!T1263</f>
        <v/>
      </c>
      <c r="U1260" s="13">
        <f>'دیده بان بازار'!U1263</f>
        <v/>
      </c>
      <c r="V1260" s="13">
        <f>'دیده بان بازار'!V1263</f>
        <v/>
      </c>
      <c r="W1260" s="6">
        <f>'دیده بان بازار'!W1263</f>
        <v/>
      </c>
      <c r="X1260" s="11">
        <f>IFERROR(IF(OR(R1260&lt;=0,W1260&lt;=0,S1260&lt;=0,V1260&lt;=0),0,ROUND((S1260/R1260)/(V1260/W1260),2)),0)</f>
        <v/>
      </c>
      <c r="Y1260" s="11">
        <f>IFERROR(IF(OR(S1260&lt;=0,V1260&lt;=0),0,ROUND(S1260/V1260,2)),0)</f>
        <v/>
      </c>
      <c r="Z1260" s="11">
        <f>IFERROR(J1260-M1260,0)</f>
        <v/>
      </c>
      <c r="AA1260" s="11">
        <f>IFERROR(ROUND(MAX(0,MIN(100,((AB1260*0.2)+(AC1260*0.15)+(AD1260*0.15)+(AE1260*0.1)+(AF1260*0.1)+(AG1260*0.15)+(MIN(Y1260/3,1)*100*0.1)+(AI1260*0.05))*((AH1260/100)*0.25+0.75))),0),0)</f>
        <v/>
      </c>
      <c r="AB1260" s="11">
        <f>ROUND(MAX(0,MIN(100,((M1260+10)/20)*100)),0)</f>
        <v/>
      </c>
      <c r="AC1260" s="11">
        <f>IFERROR(IF(D1260&lt;=0,0,ROUND(COUNTIFS($D$4:$D$3359,"&lt;="&amp;D1260,$D$4:$D$3359,"&gt;0")/COUNTIF($D$4:$D$3359,"&gt;0")*100,0)),0)</f>
        <v/>
      </c>
      <c r="AD1260" s="11">
        <f>IF(E1260&lt;=0,0,ROUND(MAX(0,MIN(100,(LOG10(1+E1260/1000000000)/LOG10(101))*100)),0))</f>
        <v/>
      </c>
      <c r="AE1260" s="11">
        <f>IF(O1260=N1260,50,ROUND(MAX(0,MIN(100,((H1260-N1260)/(O1260-N1260))*100)),0))</f>
        <v/>
      </c>
      <c r="AF1260" s="11">
        <f>ROUND(MAX(0,MIN(100,50+((H1260-K1260)/K1260)*1000)),0)</f>
        <v/>
      </c>
      <c r="AG1260" s="11">
        <f>IFERROR(ROUND(MAX(0,MIN(100,50+25*LN(MAX(0.01,X1260)))),0),25)</f>
        <v/>
      </c>
      <c r="AH1260" s="11">
        <f>ROUND(IF(M1260&lt;=-30,0,IF(M1260&lt;=-20,20,IF(M1260&lt;=-10,50,100))),0)</f>
        <v/>
      </c>
      <c r="AI1260" s="11">
        <f>ROUND(MAX(0,MIN(100,50+(Z1260*10))),0)</f>
        <v/>
      </c>
      <c r="AJ1260" s="11">
        <f>IFERROR(IF(--AA1260&gt;=80,"خرید قوی",IF(--AA1260&gt;=70,"خرید مشروط",IF(--AA1260&gt;=60,"مراقبت",IF(--AA1260&gt;=45,"ضعیف","عدم ورود")))),"")</f>
        <v/>
      </c>
    </row>
    <row r="1261">
      <c r="A1261" s="15">
        <f>'دیده بان بازار'!A1264</f>
        <v/>
      </c>
      <c r="B1261" s="16">
        <f>'دیده بان بازار'!B1264</f>
        <v/>
      </c>
      <c r="C1261" s="16">
        <f>'دیده بان بازار'!C1264</f>
        <v/>
      </c>
      <c r="D1261" s="16">
        <f>'دیده بان بازار'!D1264</f>
        <v/>
      </c>
      <c r="E1261" s="17">
        <f>'دیده بان بازار'!E1264</f>
        <v/>
      </c>
      <c r="F1261" s="16">
        <f>'دیده بان بازار'!F1264</f>
        <v/>
      </c>
      <c r="G1261" s="16">
        <f>'دیده بان بازار'!G1264</f>
        <v/>
      </c>
      <c r="H1261" s="16">
        <f>'دیده بان بازار'!H1264</f>
        <v/>
      </c>
      <c r="I1261" s="16">
        <f>'دیده بان بازار'!I1264</f>
        <v/>
      </c>
      <c r="J1261" s="16">
        <f>'دیده بان بازار'!J1264</f>
        <v/>
      </c>
      <c r="K1261" s="16">
        <f>'دیده بان بازار'!K1264</f>
        <v/>
      </c>
      <c r="L1261" s="16">
        <f>'دیده بان بازار'!L1264</f>
        <v/>
      </c>
      <c r="M1261" s="16">
        <f>'دیده بان بازار'!M1264</f>
        <v/>
      </c>
      <c r="N1261" s="16">
        <f>'دیده بان بازار'!N1264</f>
        <v/>
      </c>
      <c r="O1261" s="16">
        <f>'دیده بان بازار'!O1264</f>
        <v/>
      </c>
      <c r="P1261" s="16">
        <f>'دیده بان بازار'!P1264</f>
        <v/>
      </c>
      <c r="Q1261" s="16">
        <f>'دیده بان بازار'!Q1264</f>
        <v/>
      </c>
      <c r="R1261" s="16">
        <f>'دیده بان بازار'!R1264</f>
        <v/>
      </c>
      <c r="S1261" s="16">
        <f>'دیده بان بازار'!S1264</f>
        <v/>
      </c>
      <c r="T1261" s="16">
        <f>'دیده بان بازار'!T1264</f>
        <v/>
      </c>
      <c r="U1261" s="16">
        <f>'دیده بان بازار'!U1264</f>
        <v/>
      </c>
      <c r="V1261" s="16">
        <f>'دیده بان بازار'!V1264</f>
        <v/>
      </c>
      <c r="W1261" s="7">
        <f>'دیده بان بازار'!W1264</f>
        <v/>
      </c>
      <c r="X1261" s="11">
        <f>IFERROR(IF(OR(R1261&lt;=0,W1261&lt;=0,S1261&lt;=0,V1261&lt;=0),0,ROUND((S1261/R1261)/(V1261/W1261),2)),0)</f>
        <v/>
      </c>
      <c r="Y1261" s="11">
        <f>IFERROR(IF(OR(S1261&lt;=0,V1261&lt;=0),0,ROUND(S1261/V1261,2)),0)</f>
        <v/>
      </c>
      <c r="Z1261" s="11">
        <f>IFERROR(J1261-M1261,0)</f>
        <v/>
      </c>
      <c r="AA1261" s="11">
        <f>IFERROR(ROUND(MAX(0,MIN(100,((AB1261*0.2)+(AC1261*0.15)+(AD1261*0.15)+(AE1261*0.1)+(AF1261*0.1)+(AG1261*0.15)+(MIN(Y1261/3,1)*100*0.1)+(AI1261*0.05))*((AH1261/100)*0.25+0.75))),0),0)</f>
        <v/>
      </c>
      <c r="AB1261" s="11">
        <f>ROUND(MAX(0,MIN(100,((M1261+10)/20)*100)),0)</f>
        <v/>
      </c>
      <c r="AC1261" s="11">
        <f>IFERROR(IF(D1261&lt;=0,0,ROUND(COUNTIFS($D$4:$D$3359,"&lt;="&amp;D1261,$D$4:$D$3359,"&gt;0")/COUNTIF($D$4:$D$3359,"&gt;0")*100,0)),0)</f>
        <v/>
      </c>
      <c r="AD1261" s="11">
        <f>IF(E1261&lt;=0,0,ROUND(MAX(0,MIN(100,(LOG10(1+E1261/1000000000)/LOG10(101))*100)),0))</f>
        <v/>
      </c>
      <c r="AE1261" s="11">
        <f>IF(O1261=N1261,50,ROUND(MAX(0,MIN(100,((H1261-N1261)/(O1261-N1261))*100)),0))</f>
        <v/>
      </c>
      <c r="AF1261" s="11">
        <f>ROUND(MAX(0,MIN(100,50+((H1261-K1261)/K1261)*1000)),0)</f>
        <v/>
      </c>
      <c r="AG1261" s="11">
        <f>IFERROR(ROUND(MAX(0,MIN(100,50+25*LN(MAX(0.01,X1261)))),0),25)</f>
        <v/>
      </c>
      <c r="AH1261" s="11">
        <f>ROUND(IF(M1261&lt;=-30,0,IF(M1261&lt;=-20,20,IF(M1261&lt;=-10,50,100))),0)</f>
        <v/>
      </c>
      <c r="AI1261" s="11">
        <f>ROUND(MAX(0,MIN(100,50+(Z1261*10))),0)</f>
        <v/>
      </c>
      <c r="AJ1261" s="11">
        <f>IFERROR(IF(--AA1261&gt;=80,"خرید قوی",IF(--AA1261&gt;=70,"خرید مشروط",IF(--AA1261&gt;=60,"مراقبت",IF(--AA1261&gt;=45,"ضعیف","عدم ورود")))),"")</f>
        <v/>
      </c>
    </row>
    <row r="1262">
      <c r="A1262" s="15">
        <f>'دیده بان بازار'!A1265</f>
        <v/>
      </c>
      <c r="B1262" s="16">
        <f>'دیده بان بازار'!B1265</f>
        <v/>
      </c>
      <c r="C1262" s="16">
        <f>'دیده بان بازار'!C1265</f>
        <v/>
      </c>
      <c r="D1262" s="16">
        <f>'دیده بان بازار'!D1265</f>
        <v/>
      </c>
      <c r="E1262" s="17">
        <f>'دیده بان بازار'!E1265</f>
        <v/>
      </c>
      <c r="F1262" s="16">
        <f>'دیده بان بازار'!F1265</f>
        <v/>
      </c>
      <c r="G1262" s="16">
        <f>'دیده بان بازار'!G1265</f>
        <v/>
      </c>
      <c r="H1262" s="16">
        <f>'دیده بان بازار'!H1265</f>
        <v/>
      </c>
      <c r="I1262" s="16">
        <f>'دیده بان بازار'!I1265</f>
        <v/>
      </c>
      <c r="J1262" s="16">
        <f>'دیده بان بازار'!J1265</f>
        <v/>
      </c>
      <c r="K1262" s="16">
        <f>'دیده بان بازار'!K1265</f>
        <v/>
      </c>
      <c r="L1262" s="16">
        <f>'دیده بان بازار'!L1265</f>
        <v/>
      </c>
      <c r="M1262" s="16">
        <f>'دیده بان بازار'!M1265</f>
        <v/>
      </c>
      <c r="N1262" s="16">
        <f>'دیده بان بازار'!N1265</f>
        <v/>
      </c>
      <c r="O1262" s="16">
        <f>'دیده بان بازار'!O1265</f>
        <v/>
      </c>
      <c r="P1262" s="16">
        <f>'دیده بان بازار'!P1265</f>
        <v/>
      </c>
      <c r="Q1262" s="16">
        <f>'دیده بان بازار'!Q1265</f>
        <v/>
      </c>
      <c r="R1262" s="16">
        <f>'دیده بان بازار'!R1265</f>
        <v/>
      </c>
      <c r="S1262" s="16">
        <f>'دیده بان بازار'!S1265</f>
        <v/>
      </c>
      <c r="T1262" s="16">
        <f>'دیده بان بازار'!T1265</f>
        <v/>
      </c>
      <c r="U1262" s="16">
        <f>'دیده بان بازار'!U1265</f>
        <v/>
      </c>
      <c r="V1262" s="16">
        <f>'دیده بان بازار'!V1265</f>
        <v/>
      </c>
      <c r="W1262" s="7">
        <f>'دیده بان بازار'!W1265</f>
        <v/>
      </c>
      <c r="X1262" s="11">
        <f>IFERROR(IF(OR(R1262&lt;=0,W1262&lt;=0,S1262&lt;=0,V1262&lt;=0),0,ROUND((S1262/R1262)/(V1262/W1262),2)),0)</f>
        <v/>
      </c>
      <c r="Y1262" s="11">
        <f>IFERROR(IF(OR(S1262&lt;=0,V1262&lt;=0),0,ROUND(S1262/V1262,2)),0)</f>
        <v/>
      </c>
      <c r="Z1262" s="11">
        <f>IFERROR(J1262-M1262,0)</f>
        <v/>
      </c>
      <c r="AA1262" s="11">
        <f>IFERROR(ROUND(MAX(0,MIN(100,((AB1262*0.2)+(AC1262*0.15)+(AD1262*0.15)+(AE1262*0.1)+(AF1262*0.1)+(AG1262*0.15)+(MIN(Y1262/3,1)*100*0.1)+(AI1262*0.05))*((AH1262/100)*0.25+0.75))),0),0)</f>
        <v/>
      </c>
      <c r="AB1262" s="11">
        <f>ROUND(MAX(0,MIN(100,((M1262+10)/20)*100)),0)</f>
        <v/>
      </c>
      <c r="AC1262" s="11">
        <f>IFERROR(IF(D1262&lt;=0,0,ROUND(COUNTIFS($D$4:$D$3359,"&lt;="&amp;D1262,$D$4:$D$3359,"&gt;0")/COUNTIF($D$4:$D$3359,"&gt;0")*100,0)),0)</f>
        <v/>
      </c>
      <c r="AD1262" s="11">
        <f>IF(E1262&lt;=0,0,ROUND(MAX(0,MIN(100,(LOG10(1+E1262/1000000000)/LOG10(101))*100)),0))</f>
        <v/>
      </c>
      <c r="AE1262" s="11">
        <f>IF(O1262=N1262,50,ROUND(MAX(0,MIN(100,((H1262-N1262)/(O1262-N1262))*100)),0))</f>
        <v/>
      </c>
      <c r="AF1262" s="11">
        <f>ROUND(MAX(0,MIN(100,50+((H1262-K1262)/K1262)*1000)),0)</f>
        <v/>
      </c>
      <c r="AG1262" s="11">
        <f>IFERROR(ROUND(MAX(0,MIN(100,50+25*LN(MAX(0.01,X1262)))),0),25)</f>
        <v/>
      </c>
      <c r="AH1262" s="11">
        <f>ROUND(IF(M1262&lt;=-30,0,IF(M1262&lt;=-20,20,IF(M1262&lt;=-10,50,100))),0)</f>
        <v/>
      </c>
      <c r="AI1262" s="11">
        <f>ROUND(MAX(0,MIN(100,50+(Z1262*10))),0)</f>
        <v/>
      </c>
      <c r="AJ1262" s="11">
        <f>IFERROR(IF(--AA1262&gt;=80,"خرید قوی",IF(--AA1262&gt;=70,"خرید مشروط",IF(--AA1262&gt;=60,"مراقبت",IF(--AA1262&gt;=45,"ضعیف","عدم ورود")))),"")</f>
        <v/>
      </c>
    </row>
    <row r="1263">
      <c r="A1263" s="12">
        <f>'دیده بان بازار'!A1266</f>
        <v/>
      </c>
      <c r="B1263" s="13">
        <f>'دیده بان بازار'!B1266</f>
        <v/>
      </c>
      <c r="C1263" s="13">
        <f>'دیده بان بازار'!C1266</f>
        <v/>
      </c>
      <c r="D1263" s="13">
        <f>'دیده بان بازار'!D1266</f>
        <v/>
      </c>
      <c r="E1263" s="14">
        <f>'دیده بان بازار'!E1266</f>
        <v/>
      </c>
      <c r="F1263" s="13">
        <f>'دیده بان بازار'!F1266</f>
        <v/>
      </c>
      <c r="G1263" s="13">
        <f>'دیده بان بازار'!G1266</f>
        <v/>
      </c>
      <c r="H1263" s="13">
        <f>'دیده بان بازار'!H1266</f>
        <v/>
      </c>
      <c r="I1263" s="13">
        <f>'دیده بان بازار'!I1266</f>
        <v/>
      </c>
      <c r="J1263" s="13">
        <f>'دیده بان بازار'!J1266</f>
        <v/>
      </c>
      <c r="K1263" s="13">
        <f>'دیده بان بازار'!K1266</f>
        <v/>
      </c>
      <c r="L1263" s="13">
        <f>'دیده بان بازار'!L1266</f>
        <v/>
      </c>
      <c r="M1263" s="13">
        <f>'دیده بان بازار'!M1266</f>
        <v/>
      </c>
      <c r="N1263" s="13">
        <f>'دیده بان بازار'!N1266</f>
        <v/>
      </c>
      <c r="O1263" s="13">
        <f>'دیده بان بازار'!O1266</f>
        <v/>
      </c>
      <c r="P1263" s="13">
        <f>'دیده بان بازار'!P1266</f>
        <v/>
      </c>
      <c r="Q1263" s="13">
        <f>'دیده بان بازار'!Q1266</f>
        <v/>
      </c>
      <c r="R1263" s="13">
        <f>'دیده بان بازار'!R1266</f>
        <v/>
      </c>
      <c r="S1263" s="13">
        <f>'دیده بان بازار'!S1266</f>
        <v/>
      </c>
      <c r="T1263" s="13">
        <f>'دیده بان بازار'!T1266</f>
        <v/>
      </c>
      <c r="U1263" s="13">
        <f>'دیده بان بازار'!U1266</f>
        <v/>
      </c>
      <c r="V1263" s="13">
        <f>'دیده بان بازار'!V1266</f>
        <v/>
      </c>
      <c r="W1263" s="6">
        <f>'دیده بان بازار'!W1266</f>
        <v/>
      </c>
      <c r="X1263" s="11">
        <f>IFERROR(IF(OR(R1263&lt;=0,W1263&lt;=0,S1263&lt;=0,V1263&lt;=0),0,ROUND((S1263/R1263)/(V1263/W1263),2)),0)</f>
        <v/>
      </c>
      <c r="Y1263" s="11">
        <f>IFERROR(IF(OR(S1263&lt;=0,V1263&lt;=0),0,ROUND(S1263/V1263,2)),0)</f>
        <v/>
      </c>
      <c r="Z1263" s="11">
        <f>IFERROR(J1263-M1263,0)</f>
        <v/>
      </c>
      <c r="AA1263" s="11">
        <f>IFERROR(ROUND(MAX(0,MIN(100,((AB1263*0.2)+(AC1263*0.15)+(AD1263*0.15)+(AE1263*0.1)+(AF1263*0.1)+(AG1263*0.15)+(MIN(Y1263/3,1)*100*0.1)+(AI1263*0.05))*((AH1263/100)*0.25+0.75))),0),0)</f>
        <v/>
      </c>
      <c r="AB1263" s="11">
        <f>ROUND(MAX(0,MIN(100,((M1263+10)/20)*100)),0)</f>
        <v/>
      </c>
      <c r="AC1263" s="11">
        <f>IFERROR(IF(D1263&lt;=0,0,ROUND(COUNTIFS($D$4:$D$3359,"&lt;="&amp;D1263,$D$4:$D$3359,"&gt;0")/COUNTIF($D$4:$D$3359,"&gt;0")*100,0)),0)</f>
        <v/>
      </c>
      <c r="AD1263" s="11">
        <f>IF(E1263&lt;=0,0,ROUND(MAX(0,MIN(100,(LOG10(1+E1263/1000000000)/LOG10(101))*100)),0))</f>
        <v/>
      </c>
      <c r="AE1263" s="11">
        <f>IF(O1263=N1263,50,ROUND(MAX(0,MIN(100,((H1263-N1263)/(O1263-N1263))*100)),0))</f>
        <v/>
      </c>
      <c r="AF1263" s="11">
        <f>ROUND(MAX(0,MIN(100,50+((H1263-K1263)/K1263)*1000)),0)</f>
        <v/>
      </c>
      <c r="AG1263" s="11">
        <f>IFERROR(ROUND(MAX(0,MIN(100,50+25*LN(MAX(0.01,X1263)))),0),25)</f>
        <v/>
      </c>
      <c r="AH1263" s="11">
        <f>ROUND(IF(M1263&lt;=-30,0,IF(M1263&lt;=-20,20,IF(M1263&lt;=-10,50,100))),0)</f>
        <v/>
      </c>
      <c r="AI1263" s="11">
        <f>ROUND(MAX(0,MIN(100,50+(Z1263*10))),0)</f>
        <v/>
      </c>
      <c r="AJ1263" s="11">
        <f>IFERROR(IF(--AA1263&gt;=80,"خرید قوی",IF(--AA1263&gt;=70,"خرید مشروط",IF(--AA1263&gt;=60,"مراقبت",IF(--AA1263&gt;=45,"ضعیف","عدم ورود")))),"")</f>
        <v/>
      </c>
    </row>
    <row r="1264">
      <c r="A1264" s="15">
        <f>'دیده بان بازار'!A1267</f>
        <v/>
      </c>
      <c r="B1264" s="16">
        <f>'دیده بان بازار'!B1267</f>
        <v/>
      </c>
      <c r="C1264" s="16">
        <f>'دیده بان بازار'!C1267</f>
        <v/>
      </c>
      <c r="D1264" s="16">
        <f>'دیده بان بازار'!D1267</f>
        <v/>
      </c>
      <c r="E1264" s="17">
        <f>'دیده بان بازار'!E1267</f>
        <v/>
      </c>
      <c r="F1264" s="16">
        <f>'دیده بان بازار'!F1267</f>
        <v/>
      </c>
      <c r="G1264" s="16">
        <f>'دیده بان بازار'!G1267</f>
        <v/>
      </c>
      <c r="H1264" s="16">
        <f>'دیده بان بازار'!H1267</f>
        <v/>
      </c>
      <c r="I1264" s="16">
        <f>'دیده بان بازار'!I1267</f>
        <v/>
      </c>
      <c r="J1264" s="16">
        <f>'دیده بان بازار'!J1267</f>
        <v/>
      </c>
      <c r="K1264" s="16">
        <f>'دیده بان بازار'!K1267</f>
        <v/>
      </c>
      <c r="L1264" s="16">
        <f>'دیده بان بازار'!L1267</f>
        <v/>
      </c>
      <c r="M1264" s="16">
        <f>'دیده بان بازار'!M1267</f>
        <v/>
      </c>
      <c r="N1264" s="16">
        <f>'دیده بان بازار'!N1267</f>
        <v/>
      </c>
      <c r="O1264" s="16">
        <f>'دیده بان بازار'!O1267</f>
        <v/>
      </c>
      <c r="P1264" s="16">
        <f>'دیده بان بازار'!P1267</f>
        <v/>
      </c>
      <c r="Q1264" s="16">
        <f>'دیده بان بازار'!Q1267</f>
        <v/>
      </c>
      <c r="R1264" s="16">
        <f>'دیده بان بازار'!R1267</f>
        <v/>
      </c>
      <c r="S1264" s="16">
        <f>'دیده بان بازار'!S1267</f>
        <v/>
      </c>
      <c r="T1264" s="16">
        <f>'دیده بان بازار'!T1267</f>
        <v/>
      </c>
      <c r="U1264" s="16">
        <f>'دیده بان بازار'!U1267</f>
        <v/>
      </c>
      <c r="V1264" s="16">
        <f>'دیده بان بازار'!V1267</f>
        <v/>
      </c>
      <c r="W1264" s="7">
        <f>'دیده بان بازار'!W1267</f>
        <v/>
      </c>
      <c r="X1264" s="11">
        <f>IFERROR(IF(OR(R1264&lt;=0,W1264&lt;=0,S1264&lt;=0,V1264&lt;=0),0,ROUND((S1264/R1264)/(V1264/W1264),2)),0)</f>
        <v/>
      </c>
      <c r="Y1264" s="11">
        <f>IFERROR(IF(OR(S1264&lt;=0,V1264&lt;=0),0,ROUND(S1264/V1264,2)),0)</f>
        <v/>
      </c>
      <c r="Z1264" s="11">
        <f>IFERROR(J1264-M1264,0)</f>
        <v/>
      </c>
      <c r="AA1264" s="11">
        <f>IFERROR(ROUND(MAX(0,MIN(100,((AB1264*0.2)+(AC1264*0.15)+(AD1264*0.15)+(AE1264*0.1)+(AF1264*0.1)+(AG1264*0.15)+(MIN(Y1264/3,1)*100*0.1)+(AI1264*0.05))*((AH1264/100)*0.25+0.75))),0),0)</f>
        <v/>
      </c>
      <c r="AB1264" s="11">
        <f>ROUND(MAX(0,MIN(100,((M1264+10)/20)*100)),0)</f>
        <v/>
      </c>
      <c r="AC1264" s="11">
        <f>IFERROR(IF(D1264&lt;=0,0,ROUND(COUNTIFS($D$4:$D$3359,"&lt;="&amp;D1264,$D$4:$D$3359,"&gt;0")/COUNTIF($D$4:$D$3359,"&gt;0")*100,0)),0)</f>
        <v/>
      </c>
      <c r="AD1264" s="11">
        <f>IF(E1264&lt;=0,0,ROUND(MAX(0,MIN(100,(LOG10(1+E1264/1000000000)/LOG10(101))*100)),0))</f>
        <v/>
      </c>
      <c r="AE1264" s="11">
        <f>IF(O1264=N1264,50,ROUND(MAX(0,MIN(100,((H1264-N1264)/(O1264-N1264))*100)),0))</f>
        <v/>
      </c>
      <c r="AF1264" s="11">
        <f>ROUND(MAX(0,MIN(100,50+((H1264-K1264)/K1264)*1000)),0)</f>
        <v/>
      </c>
      <c r="AG1264" s="11">
        <f>IFERROR(ROUND(MAX(0,MIN(100,50+25*LN(MAX(0.01,X1264)))),0),25)</f>
        <v/>
      </c>
      <c r="AH1264" s="11">
        <f>ROUND(IF(M1264&lt;=-30,0,IF(M1264&lt;=-20,20,IF(M1264&lt;=-10,50,100))),0)</f>
        <v/>
      </c>
      <c r="AI1264" s="11">
        <f>ROUND(MAX(0,MIN(100,50+(Z1264*10))),0)</f>
        <v/>
      </c>
      <c r="AJ1264" s="11">
        <f>IFERROR(IF(--AA1264&gt;=80,"خرید قوی",IF(--AA1264&gt;=70,"خرید مشروط",IF(--AA1264&gt;=60,"مراقبت",IF(--AA1264&gt;=45,"ضعیف","عدم ورود")))),"")</f>
        <v/>
      </c>
    </row>
    <row r="1265">
      <c r="A1265" s="12">
        <f>'دیده بان بازار'!A1268</f>
        <v/>
      </c>
      <c r="B1265" s="13">
        <f>'دیده بان بازار'!B1268</f>
        <v/>
      </c>
      <c r="C1265" s="13">
        <f>'دیده بان بازار'!C1268</f>
        <v/>
      </c>
      <c r="D1265" s="13">
        <f>'دیده بان بازار'!D1268</f>
        <v/>
      </c>
      <c r="E1265" s="14">
        <f>'دیده بان بازار'!E1268</f>
        <v/>
      </c>
      <c r="F1265" s="13">
        <f>'دیده بان بازار'!F1268</f>
        <v/>
      </c>
      <c r="G1265" s="13">
        <f>'دیده بان بازار'!G1268</f>
        <v/>
      </c>
      <c r="H1265" s="13">
        <f>'دیده بان بازار'!H1268</f>
        <v/>
      </c>
      <c r="I1265" s="13">
        <f>'دیده بان بازار'!I1268</f>
        <v/>
      </c>
      <c r="J1265" s="13">
        <f>'دیده بان بازار'!J1268</f>
        <v/>
      </c>
      <c r="K1265" s="13">
        <f>'دیده بان بازار'!K1268</f>
        <v/>
      </c>
      <c r="L1265" s="13">
        <f>'دیده بان بازار'!L1268</f>
        <v/>
      </c>
      <c r="M1265" s="13">
        <f>'دیده بان بازار'!M1268</f>
        <v/>
      </c>
      <c r="N1265" s="13">
        <f>'دیده بان بازار'!N1268</f>
        <v/>
      </c>
      <c r="O1265" s="13">
        <f>'دیده بان بازار'!O1268</f>
        <v/>
      </c>
      <c r="P1265" s="13">
        <f>'دیده بان بازار'!P1268</f>
        <v/>
      </c>
      <c r="Q1265" s="13">
        <f>'دیده بان بازار'!Q1268</f>
        <v/>
      </c>
      <c r="R1265" s="13">
        <f>'دیده بان بازار'!R1268</f>
        <v/>
      </c>
      <c r="S1265" s="13">
        <f>'دیده بان بازار'!S1268</f>
        <v/>
      </c>
      <c r="T1265" s="13">
        <f>'دیده بان بازار'!T1268</f>
        <v/>
      </c>
      <c r="U1265" s="13">
        <f>'دیده بان بازار'!U1268</f>
        <v/>
      </c>
      <c r="V1265" s="13">
        <f>'دیده بان بازار'!V1268</f>
        <v/>
      </c>
      <c r="W1265" s="6">
        <f>'دیده بان بازار'!W1268</f>
        <v/>
      </c>
      <c r="X1265" s="11">
        <f>IFERROR(IF(OR(R1265&lt;=0,W1265&lt;=0,S1265&lt;=0,V1265&lt;=0),0,ROUND((S1265/R1265)/(V1265/W1265),2)),0)</f>
        <v/>
      </c>
      <c r="Y1265" s="11">
        <f>IFERROR(IF(OR(S1265&lt;=0,V1265&lt;=0),0,ROUND(S1265/V1265,2)),0)</f>
        <v/>
      </c>
      <c r="Z1265" s="11">
        <f>IFERROR(J1265-M1265,0)</f>
        <v/>
      </c>
      <c r="AA1265" s="11">
        <f>IFERROR(ROUND(MAX(0,MIN(100,((AB1265*0.2)+(AC1265*0.15)+(AD1265*0.15)+(AE1265*0.1)+(AF1265*0.1)+(AG1265*0.15)+(MIN(Y1265/3,1)*100*0.1)+(AI1265*0.05))*((AH1265/100)*0.25+0.75))),0),0)</f>
        <v/>
      </c>
      <c r="AB1265" s="11">
        <f>ROUND(MAX(0,MIN(100,((M1265+10)/20)*100)),0)</f>
        <v/>
      </c>
      <c r="AC1265" s="11">
        <f>IFERROR(IF(D1265&lt;=0,0,ROUND(COUNTIFS($D$4:$D$3359,"&lt;="&amp;D1265,$D$4:$D$3359,"&gt;0")/COUNTIF($D$4:$D$3359,"&gt;0")*100,0)),0)</f>
        <v/>
      </c>
      <c r="AD1265" s="11">
        <f>IF(E1265&lt;=0,0,ROUND(MAX(0,MIN(100,(LOG10(1+E1265/1000000000)/LOG10(101))*100)),0))</f>
        <v/>
      </c>
      <c r="AE1265" s="11">
        <f>IF(O1265=N1265,50,ROUND(MAX(0,MIN(100,((H1265-N1265)/(O1265-N1265))*100)),0))</f>
        <v/>
      </c>
      <c r="AF1265" s="11">
        <f>ROUND(MAX(0,MIN(100,50+((H1265-K1265)/K1265)*1000)),0)</f>
        <v/>
      </c>
      <c r="AG1265" s="11">
        <f>IFERROR(ROUND(MAX(0,MIN(100,50+25*LN(MAX(0.01,X1265)))),0),25)</f>
        <v/>
      </c>
      <c r="AH1265" s="11">
        <f>ROUND(IF(M1265&lt;=-30,0,IF(M1265&lt;=-20,20,IF(M1265&lt;=-10,50,100))),0)</f>
        <v/>
      </c>
      <c r="AI1265" s="11">
        <f>ROUND(MAX(0,MIN(100,50+(Z1265*10))),0)</f>
        <v/>
      </c>
      <c r="AJ1265" s="11">
        <f>IFERROR(IF(--AA1265&gt;=80,"خرید قوی",IF(--AA1265&gt;=70,"خرید مشروط",IF(--AA1265&gt;=60,"مراقبت",IF(--AA1265&gt;=45,"ضعیف","عدم ورود")))),"")</f>
        <v/>
      </c>
    </row>
    <row r="1266">
      <c r="A1266" s="15">
        <f>'دیده بان بازار'!A1269</f>
        <v/>
      </c>
      <c r="B1266" s="16">
        <f>'دیده بان بازار'!B1269</f>
        <v/>
      </c>
      <c r="C1266" s="16">
        <f>'دیده بان بازار'!C1269</f>
        <v/>
      </c>
      <c r="D1266" s="16">
        <f>'دیده بان بازار'!D1269</f>
        <v/>
      </c>
      <c r="E1266" s="17">
        <f>'دیده بان بازار'!E1269</f>
        <v/>
      </c>
      <c r="F1266" s="16">
        <f>'دیده بان بازار'!F1269</f>
        <v/>
      </c>
      <c r="G1266" s="16">
        <f>'دیده بان بازار'!G1269</f>
        <v/>
      </c>
      <c r="H1266" s="16">
        <f>'دیده بان بازار'!H1269</f>
        <v/>
      </c>
      <c r="I1266" s="16">
        <f>'دیده بان بازار'!I1269</f>
        <v/>
      </c>
      <c r="J1266" s="16">
        <f>'دیده بان بازار'!J1269</f>
        <v/>
      </c>
      <c r="K1266" s="16">
        <f>'دیده بان بازار'!K1269</f>
        <v/>
      </c>
      <c r="L1266" s="16">
        <f>'دیده بان بازار'!L1269</f>
        <v/>
      </c>
      <c r="M1266" s="16">
        <f>'دیده بان بازار'!M1269</f>
        <v/>
      </c>
      <c r="N1266" s="16">
        <f>'دیده بان بازار'!N1269</f>
        <v/>
      </c>
      <c r="O1266" s="16">
        <f>'دیده بان بازار'!O1269</f>
        <v/>
      </c>
      <c r="P1266" s="16">
        <f>'دیده بان بازار'!P1269</f>
        <v/>
      </c>
      <c r="Q1266" s="16">
        <f>'دیده بان بازار'!Q1269</f>
        <v/>
      </c>
      <c r="R1266" s="16">
        <f>'دیده بان بازار'!R1269</f>
        <v/>
      </c>
      <c r="S1266" s="16">
        <f>'دیده بان بازار'!S1269</f>
        <v/>
      </c>
      <c r="T1266" s="16">
        <f>'دیده بان بازار'!T1269</f>
        <v/>
      </c>
      <c r="U1266" s="16">
        <f>'دیده بان بازار'!U1269</f>
        <v/>
      </c>
      <c r="V1266" s="16">
        <f>'دیده بان بازار'!V1269</f>
        <v/>
      </c>
      <c r="W1266" s="7">
        <f>'دیده بان بازار'!W1269</f>
        <v/>
      </c>
      <c r="X1266" s="11">
        <f>IFERROR(IF(OR(R1266&lt;=0,W1266&lt;=0,S1266&lt;=0,V1266&lt;=0),0,ROUND((S1266/R1266)/(V1266/W1266),2)),0)</f>
        <v/>
      </c>
      <c r="Y1266" s="11">
        <f>IFERROR(IF(OR(S1266&lt;=0,V1266&lt;=0),0,ROUND(S1266/V1266,2)),0)</f>
        <v/>
      </c>
      <c r="Z1266" s="11">
        <f>IFERROR(J1266-M1266,0)</f>
        <v/>
      </c>
      <c r="AA1266" s="11">
        <f>IFERROR(ROUND(MAX(0,MIN(100,((AB1266*0.2)+(AC1266*0.15)+(AD1266*0.15)+(AE1266*0.1)+(AF1266*0.1)+(AG1266*0.15)+(MIN(Y1266/3,1)*100*0.1)+(AI1266*0.05))*((AH1266/100)*0.25+0.75))),0),0)</f>
        <v/>
      </c>
      <c r="AB1266" s="11">
        <f>ROUND(MAX(0,MIN(100,((M1266+10)/20)*100)),0)</f>
        <v/>
      </c>
      <c r="AC1266" s="11">
        <f>IFERROR(IF(D1266&lt;=0,0,ROUND(COUNTIFS($D$4:$D$3359,"&lt;="&amp;D1266,$D$4:$D$3359,"&gt;0")/COUNTIF($D$4:$D$3359,"&gt;0")*100,0)),0)</f>
        <v/>
      </c>
      <c r="AD1266" s="11">
        <f>IF(E1266&lt;=0,0,ROUND(MAX(0,MIN(100,(LOG10(1+E1266/1000000000)/LOG10(101))*100)),0))</f>
        <v/>
      </c>
      <c r="AE1266" s="11">
        <f>IF(O1266=N1266,50,ROUND(MAX(0,MIN(100,((H1266-N1266)/(O1266-N1266))*100)),0))</f>
        <v/>
      </c>
      <c r="AF1266" s="11">
        <f>ROUND(MAX(0,MIN(100,50+((H1266-K1266)/K1266)*1000)),0)</f>
        <v/>
      </c>
      <c r="AG1266" s="11">
        <f>IFERROR(ROUND(MAX(0,MIN(100,50+25*LN(MAX(0.01,X1266)))),0),25)</f>
        <v/>
      </c>
      <c r="AH1266" s="11">
        <f>ROUND(IF(M1266&lt;=-30,0,IF(M1266&lt;=-20,20,IF(M1266&lt;=-10,50,100))),0)</f>
        <v/>
      </c>
      <c r="AI1266" s="11">
        <f>ROUND(MAX(0,MIN(100,50+(Z1266*10))),0)</f>
        <v/>
      </c>
      <c r="AJ1266" s="11">
        <f>IFERROR(IF(--AA1266&gt;=80,"خرید قوی",IF(--AA1266&gt;=70,"خرید مشروط",IF(--AA1266&gt;=60,"مراقبت",IF(--AA1266&gt;=45,"ضعیف","عدم ورود")))),"")</f>
        <v/>
      </c>
    </row>
    <row r="1267">
      <c r="A1267" s="12">
        <f>'دیده بان بازار'!A1270</f>
        <v/>
      </c>
      <c r="B1267" s="13">
        <f>'دیده بان بازار'!B1270</f>
        <v/>
      </c>
      <c r="C1267" s="13">
        <f>'دیده بان بازار'!C1270</f>
        <v/>
      </c>
      <c r="D1267" s="13">
        <f>'دیده بان بازار'!D1270</f>
        <v/>
      </c>
      <c r="E1267" s="14">
        <f>'دیده بان بازار'!E1270</f>
        <v/>
      </c>
      <c r="F1267" s="13">
        <f>'دیده بان بازار'!F1270</f>
        <v/>
      </c>
      <c r="G1267" s="13">
        <f>'دیده بان بازار'!G1270</f>
        <v/>
      </c>
      <c r="H1267" s="13">
        <f>'دیده بان بازار'!H1270</f>
        <v/>
      </c>
      <c r="I1267" s="13">
        <f>'دیده بان بازار'!I1270</f>
        <v/>
      </c>
      <c r="J1267" s="13">
        <f>'دیده بان بازار'!J1270</f>
        <v/>
      </c>
      <c r="K1267" s="13">
        <f>'دیده بان بازار'!K1270</f>
        <v/>
      </c>
      <c r="L1267" s="13">
        <f>'دیده بان بازار'!L1270</f>
        <v/>
      </c>
      <c r="M1267" s="13">
        <f>'دیده بان بازار'!M1270</f>
        <v/>
      </c>
      <c r="N1267" s="13">
        <f>'دیده بان بازار'!N1270</f>
        <v/>
      </c>
      <c r="O1267" s="13">
        <f>'دیده بان بازار'!O1270</f>
        <v/>
      </c>
      <c r="P1267" s="13">
        <f>'دیده بان بازار'!P1270</f>
        <v/>
      </c>
      <c r="Q1267" s="13">
        <f>'دیده بان بازار'!Q1270</f>
        <v/>
      </c>
      <c r="R1267" s="13">
        <f>'دیده بان بازار'!R1270</f>
        <v/>
      </c>
      <c r="S1267" s="13">
        <f>'دیده بان بازار'!S1270</f>
        <v/>
      </c>
      <c r="T1267" s="13">
        <f>'دیده بان بازار'!T1270</f>
        <v/>
      </c>
      <c r="U1267" s="13">
        <f>'دیده بان بازار'!U1270</f>
        <v/>
      </c>
      <c r="V1267" s="13">
        <f>'دیده بان بازار'!V1270</f>
        <v/>
      </c>
      <c r="W1267" s="6">
        <f>'دیده بان بازار'!W1270</f>
        <v/>
      </c>
      <c r="X1267" s="11">
        <f>IFERROR(IF(OR(R1267&lt;=0,W1267&lt;=0,S1267&lt;=0,V1267&lt;=0),0,ROUND((S1267/R1267)/(V1267/W1267),2)),0)</f>
        <v/>
      </c>
      <c r="Y1267" s="11">
        <f>IFERROR(IF(OR(S1267&lt;=0,V1267&lt;=0),0,ROUND(S1267/V1267,2)),0)</f>
        <v/>
      </c>
      <c r="Z1267" s="11">
        <f>IFERROR(J1267-M1267,0)</f>
        <v/>
      </c>
      <c r="AA1267" s="11">
        <f>IFERROR(ROUND(MAX(0,MIN(100,((AB1267*0.2)+(AC1267*0.15)+(AD1267*0.15)+(AE1267*0.1)+(AF1267*0.1)+(AG1267*0.15)+(MIN(Y1267/3,1)*100*0.1)+(AI1267*0.05))*((AH1267/100)*0.25+0.75))),0),0)</f>
        <v/>
      </c>
      <c r="AB1267" s="11">
        <f>ROUND(MAX(0,MIN(100,((M1267+10)/20)*100)),0)</f>
        <v/>
      </c>
      <c r="AC1267" s="11">
        <f>IFERROR(IF(D1267&lt;=0,0,ROUND(COUNTIFS($D$4:$D$3359,"&lt;="&amp;D1267,$D$4:$D$3359,"&gt;0")/COUNTIF($D$4:$D$3359,"&gt;0")*100,0)),0)</f>
        <v/>
      </c>
      <c r="AD1267" s="11">
        <f>IF(E1267&lt;=0,0,ROUND(MAX(0,MIN(100,(LOG10(1+E1267/1000000000)/LOG10(101))*100)),0))</f>
        <v/>
      </c>
      <c r="AE1267" s="11">
        <f>IF(O1267=N1267,50,ROUND(MAX(0,MIN(100,((H1267-N1267)/(O1267-N1267))*100)),0))</f>
        <v/>
      </c>
      <c r="AF1267" s="11">
        <f>ROUND(MAX(0,MIN(100,50+((H1267-K1267)/K1267)*1000)),0)</f>
        <v/>
      </c>
      <c r="AG1267" s="11">
        <f>IFERROR(ROUND(MAX(0,MIN(100,50+25*LN(MAX(0.01,X1267)))),0),25)</f>
        <v/>
      </c>
      <c r="AH1267" s="11">
        <f>ROUND(IF(M1267&lt;=-30,0,IF(M1267&lt;=-20,20,IF(M1267&lt;=-10,50,100))),0)</f>
        <v/>
      </c>
      <c r="AI1267" s="11">
        <f>ROUND(MAX(0,MIN(100,50+(Z1267*10))),0)</f>
        <v/>
      </c>
      <c r="AJ1267" s="11">
        <f>IFERROR(IF(--AA1267&gt;=80,"خرید قوی",IF(--AA1267&gt;=70,"خرید مشروط",IF(--AA1267&gt;=60,"مراقبت",IF(--AA1267&gt;=45,"ضعیف","عدم ورود")))),"")</f>
        <v/>
      </c>
    </row>
    <row r="1268">
      <c r="A1268" s="15">
        <f>'دیده بان بازار'!A1271</f>
        <v/>
      </c>
      <c r="B1268" s="16">
        <f>'دیده بان بازار'!B1271</f>
        <v/>
      </c>
      <c r="C1268" s="16">
        <f>'دیده بان بازار'!C1271</f>
        <v/>
      </c>
      <c r="D1268" s="16">
        <f>'دیده بان بازار'!D1271</f>
        <v/>
      </c>
      <c r="E1268" s="17">
        <f>'دیده بان بازار'!E1271</f>
        <v/>
      </c>
      <c r="F1268" s="16">
        <f>'دیده بان بازار'!F1271</f>
        <v/>
      </c>
      <c r="G1268" s="16">
        <f>'دیده بان بازار'!G1271</f>
        <v/>
      </c>
      <c r="H1268" s="16">
        <f>'دیده بان بازار'!H1271</f>
        <v/>
      </c>
      <c r="I1268" s="16">
        <f>'دیده بان بازار'!I1271</f>
        <v/>
      </c>
      <c r="J1268" s="16">
        <f>'دیده بان بازار'!J1271</f>
        <v/>
      </c>
      <c r="K1268" s="16">
        <f>'دیده بان بازار'!K1271</f>
        <v/>
      </c>
      <c r="L1268" s="16">
        <f>'دیده بان بازار'!L1271</f>
        <v/>
      </c>
      <c r="M1268" s="16">
        <f>'دیده بان بازار'!M1271</f>
        <v/>
      </c>
      <c r="N1268" s="16">
        <f>'دیده بان بازار'!N1271</f>
        <v/>
      </c>
      <c r="O1268" s="16">
        <f>'دیده بان بازار'!O1271</f>
        <v/>
      </c>
      <c r="P1268" s="16">
        <f>'دیده بان بازار'!P1271</f>
        <v/>
      </c>
      <c r="Q1268" s="16">
        <f>'دیده بان بازار'!Q1271</f>
        <v/>
      </c>
      <c r="R1268" s="16">
        <f>'دیده بان بازار'!R1271</f>
        <v/>
      </c>
      <c r="S1268" s="16">
        <f>'دیده بان بازار'!S1271</f>
        <v/>
      </c>
      <c r="T1268" s="16">
        <f>'دیده بان بازار'!T1271</f>
        <v/>
      </c>
      <c r="U1268" s="16">
        <f>'دیده بان بازار'!U1271</f>
        <v/>
      </c>
      <c r="V1268" s="16">
        <f>'دیده بان بازار'!V1271</f>
        <v/>
      </c>
      <c r="W1268" s="7">
        <f>'دیده بان بازار'!W1271</f>
        <v/>
      </c>
      <c r="X1268" s="11">
        <f>IFERROR(IF(OR(R1268&lt;=0,W1268&lt;=0,S1268&lt;=0,V1268&lt;=0),0,ROUND((S1268/R1268)/(V1268/W1268),2)),0)</f>
        <v/>
      </c>
      <c r="Y1268" s="11">
        <f>IFERROR(IF(OR(S1268&lt;=0,V1268&lt;=0),0,ROUND(S1268/V1268,2)),0)</f>
        <v/>
      </c>
      <c r="Z1268" s="11">
        <f>IFERROR(J1268-M1268,0)</f>
        <v/>
      </c>
      <c r="AA1268" s="11">
        <f>IFERROR(ROUND(MAX(0,MIN(100,((AB1268*0.2)+(AC1268*0.15)+(AD1268*0.15)+(AE1268*0.1)+(AF1268*0.1)+(AG1268*0.15)+(MIN(Y1268/3,1)*100*0.1)+(AI1268*0.05))*((AH1268/100)*0.25+0.75))),0),0)</f>
        <v/>
      </c>
      <c r="AB1268" s="11">
        <f>ROUND(MAX(0,MIN(100,((M1268+10)/20)*100)),0)</f>
        <v/>
      </c>
      <c r="AC1268" s="11">
        <f>IFERROR(IF(D1268&lt;=0,0,ROUND(COUNTIFS($D$4:$D$3359,"&lt;="&amp;D1268,$D$4:$D$3359,"&gt;0")/COUNTIF($D$4:$D$3359,"&gt;0")*100,0)),0)</f>
        <v/>
      </c>
      <c r="AD1268" s="11">
        <f>IF(E1268&lt;=0,0,ROUND(MAX(0,MIN(100,(LOG10(1+E1268/1000000000)/LOG10(101))*100)),0))</f>
        <v/>
      </c>
      <c r="AE1268" s="11">
        <f>IF(O1268=N1268,50,ROUND(MAX(0,MIN(100,((H1268-N1268)/(O1268-N1268))*100)),0))</f>
        <v/>
      </c>
      <c r="AF1268" s="11">
        <f>ROUND(MAX(0,MIN(100,50+((H1268-K1268)/K1268)*1000)),0)</f>
        <v/>
      </c>
      <c r="AG1268" s="11">
        <f>IFERROR(ROUND(MAX(0,MIN(100,50+25*LN(MAX(0.01,X1268)))),0),25)</f>
        <v/>
      </c>
      <c r="AH1268" s="11">
        <f>ROUND(IF(M1268&lt;=-30,0,IF(M1268&lt;=-20,20,IF(M1268&lt;=-10,50,100))),0)</f>
        <v/>
      </c>
      <c r="AI1268" s="11">
        <f>ROUND(MAX(0,MIN(100,50+(Z1268*10))),0)</f>
        <v/>
      </c>
      <c r="AJ1268" s="11">
        <f>IFERROR(IF(--AA1268&gt;=80,"خرید قوی",IF(--AA1268&gt;=70,"خرید مشروط",IF(--AA1268&gt;=60,"مراقبت",IF(--AA1268&gt;=45,"ضعیف","عدم ورود")))),"")</f>
        <v/>
      </c>
    </row>
    <row r="1269">
      <c r="A1269" s="12">
        <f>'دیده بان بازار'!A1272</f>
        <v/>
      </c>
      <c r="B1269" s="13">
        <f>'دیده بان بازار'!B1272</f>
        <v/>
      </c>
      <c r="C1269" s="13">
        <f>'دیده بان بازار'!C1272</f>
        <v/>
      </c>
      <c r="D1269" s="13">
        <f>'دیده بان بازار'!D1272</f>
        <v/>
      </c>
      <c r="E1269" s="14">
        <f>'دیده بان بازار'!E1272</f>
        <v/>
      </c>
      <c r="F1269" s="13">
        <f>'دیده بان بازار'!F1272</f>
        <v/>
      </c>
      <c r="G1269" s="13">
        <f>'دیده بان بازار'!G1272</f>
        <v/>
      </c>
      <c r="H1269" s="13">
        <f>'دیده بان بازار'!H1272</f>
        <v/>
      </c>
      <c r="I1269" s="13">
        <f>'دیده بان بازار'!I1272</f>
        <v/>
      </c>
      <c r="J1269" s="13">
        <f>'دیده بان بازار'!J1272</f>
        <v/>
      </c>
      <c r="K1269" s="13">
        <f>'دیده بان بازار'!K1272</f>
        <v/>
      </c>
      <c r="L1269" s="13">
        <f>'دیده بان بازار'!L1272</f>
        <v/>
      </c>
      <c r="M1269" s="13">
        <f>'دیده بان بازار'!M1272</f>
        <v/>
      </c>
      <c r="N1269" s="13">
        <f>'دیده بان بازار'!N1272</f>
        <v/>
      </c>
      <c r="O1269" s="13">
        <f>'دیده بان بازار'!O1272</f>
        <v/>
      </c>
      <c r="P1269" s="13">
        <f>'دیده بان بازار'!P1272</f>
        <v/>
      </c>
      <c r="Q1269" s="13">
        <f>'دیده بان بازار'!Q1272</f>
        <v/>
      </c>
      <c r="R1269" s="13">
        <f>'دیده بان بازار'!R1272</f>
        <v/>
      </c>
      <c r="S1269" s="13">
        <f>'دیده بان بازار'!S1272</f>
        <v/>
      </c>
      <c r="T1269" s="13">
        <f>'دیده بان بازار'!T1272</f>
        <v/>
      </c>
      <c r="U1269" s="13">
        <f>'دیده بان بازار'!U1272</f>
        <v/>
      </c>
      <c r="V1269" s="13">
        <f>'دیده بان بازار'!V1272</f>
        <v/>
      </c>
      <c r="W1269" s="6">
        <f>'دیده بان بازار'!W1272</f>
        <v/>
      </c>
      <c r="X1269" s="11">
        <f>IFERROR(IF(OR(R1269&lt;=0,W1269&lt;=0,S1269&lt;=0,V1269&lt;=0),0,ROUND((S1269/R1269)/(V1269/W1269),2)),0)</f>
        <v/>
      </c>
      <c r="Y1269" s="11">
        <f>IFERROR(IF(OR(S1269&lt;=0,V1269&lt;=0),0,ROUND(S1269/V1269,2)),0)</f>
        <v/>
      </c>
      <c r="Z1269" s="11">
        <f>IFERROR(J1269-M1269,0)</f>
        <v/>
      </c>
      <c r="AA1269" s="11">
        <f>IFERROR(ROUND(MAX(0,MIN(100,((AB1269*0.2)+(AC1269*0.15)+(AD1269*0.15)+(AE1269*0.1)+(AF1269*0.1)+(AG1269*0.15)+(MIN(Y1269/3,1)*100*0.1)+(AI1269*0.05))*((AH1269/100)*0.25+0.75))),0),0)</f>
        <v/>
      </c>
      <c r="AB1269" s="11">
        <f>ROUND(MAX(0,MIN(100,((M1269+10)/20)*100)),0)</f>
        <v/>
      </c>
      <c r="AC1269" s="11">
        <f>IFERROR(IF(D1269&lt;=0,0,ROUND(COUNTIFS($D$4:$D$3359,"&lt;="&amp;D1269,$D$4:$D$3359,"&gt;0")/COUNTIF($D$4:$D$3359,"&gt;0")*100,0)),0)</f>
        <v/>
      </c>
      <c r="AD1269" s="11">
        <f>IF(E1269&lt;=0,0,ROUND(MAX(0,MIN(100,(LOG10(1+E1269/1000000000)/LOG10(101))*100)),0))</f>
        <v/>
      </c>
      <c r="AE1269" s="11">
        <f>IF(O1269=N1269,50,ROUND(MAX(0,MIN(100,((H1269-N1269)/(O1269-N1269))*100)),0))</f>
        <v/>
      </c>
      <c r="AF1269" s="11">
        <f>ROUND(MAX(0,MIN(100,50+((H1269-K1269)/K1269)*1000)),0)</f>
        <v/>
      </c>
      <c r="AG1269" s="11">
        <f>IFERROR(ROUND(MAX(0,MIN(100,50+25*LN(MAX(0.01,X1269)))),0),25)</f>
        <v/>
      </c>
      <c r="AH1269" s="11">
        <f>ROUND(IF(M1269&lt;=-30,0,IF(M1269&lt;=-20,20,IF(M1269&lt;=-10,50,100))),0)</f>
        <v/>
      </c>
      <c r="AI1269" s="11">
        <f>ROUND(MAX(0,MIN(100,50+(Z1269*10))),0)</f>
        <v/>
      </c>
      <c r="AJ1269" s="11">
        <f>IFERROR(IF(--AA1269&gt;=80,"خرید قوی",IF(--AA1269&gt;=70,"خرید مشروط",IF(--AA1269&gt;=60,"مراقبت",IF(--AA1269&gt;=45,"ضعیف","عدم ورود")))),"")</f>
        <v/>
      </c>
    </row>
    <row r="1270">
      <c r="A1270" s="15">
        <f>'دیده بان بازار'!A1273</f>
        <v/>
      </c>
      <c r="B1270" s="16">
        <f>'دیده بان بازار'!B1273</f>
        <v/>
      </c>
      <c r="C1270" s="16">
        <f>'دیده بان بازار'!C1273</f>
        <v/>
      </c>
      <c r="D1270" s="16">
        <f>'دیده بان بازار'!D1273</f>
        <v/>
      </c>
      <c r="E1270" s="17">
        <f>'دیده بان بازار'!E1273</f>
        <v/>
      </c>
      <c r="F1270" s="16">
        <f>'دیده بان بازار'!F1273</f>
        <v/>
      </c>
      <c r="G1270" s="16">
        <f>'دیده بان بازار'!G1273</f>
        <v/>
      </c>
      <c r="H1270" s="16">
        <f>'دیده بان بازار'!H1273</f>
        <v/>
      </c>
      <c r="I1270" s="16">
        <f>'دیده بان بازار'!I1273</f>
        <v/>
      </c>
      <c r="J1270" s="16">
        <f>'دیده بان بازار'!J1273</f>
        <v/>
      </c>
      <c r="K1270" s="16">
        <f>'دیده بان بازار'!K1273</f>
        <v/>
      </c>
      <c r="L1270" s="16">
        <f>'دیده بان بازار'!L1273</f>
        <v/>
      </c>
      <c r="M1270" s="16">
        <f>'دیده بان بازار'!M1273</f>
        <v/>
      </c>
      <c r="N1270" s="16">
        <f>'دیده بان بازار'!N1273</f>
        <v/>
      </c>
      <c r="O1270" s="16">
        <f>'دیده بان بازار'!O1273</f>
        <v/>
      </c>
      <c r="P1270" s="16">
        <f>'دیده بان بازار'!P1273</f>
        <v/>
      </c>
      <c r="Q1270" s="16">
        <f>'دیده بان بازار'!Q1273</f>
        <v/>
      </c>
      <c r="R1270" s="16">
        <f>'دیده بان بازار'!R1273</f>
        <v/>
      </c>
      <c r="S1270" s="16">
        <f>'دیده بان بازار'!S1273</f>
        <v/>
      </c>
      <c r="T1270" s="16">
        <f>'دیده بان بازار'!T1273</f>
        <v/>
      </c>
      <c r="U1270" s="16">
        <f>'دیده بان بازار'!U1273</f>
        <v/>
      </c>
      <c r="V1270" s="16">
        <f>'دیده بان بازار'!V1273</f>
        <v/>
      </c>
      <c r="W1270" s="7">
        <f>'دیده بان بازار'!W1273</f>
        <v/>
      </c>
      <c r="X1270" s="11">
        <f>IFERROR(IF(OR(R1270&lt;=0,W1270&lt;=0,S1270&lt;=0,V1270&lt;=0),0,ROUND((S1270/R1270)/(V1270/W1270),2)),0)</f>
        <v/>
      </c>
      <c r="Y1270" s="11">
        <f>IFERROR(IF(OR(S1270&lt;=0,V1270&lt;=0),0,ROUND(S1270/V1270,2)),0)</f>
        <v/>
      </c>
      <c r="Z1270" s="11">
        <f>IFERROR(J1270-M1270,0)</f>
        <v/>
      </c>
      <c r="AA1270" s="11">
        <f>IFERROR(ROUND(MAX(0,MIN(100,((AB1270*0.2)+(AC1270*0.15)+(AD1270*0.15)+(AE1270*0.1)+(AF1270*0.1)+(AG1270*0.15)+(MIN(Y1270/3,1)*100*0.1)+(AI1270*0.05))*((AH1270/100)*0.25+0.75))),0),0)</f>
        <v/>
      </c>
      <c r="AB1270" s="11">
        <f>ROUND(MAX(0,MIN(100,((M1270+10)/20)*100)),0)</f>
        <v/>
      </c>
      <c r="AC1270" s="11">
        <f>IFERROR(IF(D1270&lt;=0,0,ROUND(COUNTIFS($D$4:$D$3359,"&lt;="&amp;D1270,$D$4:$D$3359,"&gt;0")/COUNTIF($D$4:$D$3359,"&gt;0")*100,0)),0)</f>
        <v/>
      </c>
      <c r="AD1270" s="11">
        <f>IF(E1270&lt;=0,0,ROUND(MAX(0,MIN(100,(LOG10(1+E1270/1000000000)/LOG10(101))*100)),0))</f>
        <v/>
      </c>
      <c r="AE1270" s="11">
        <f>IF(O1270=N1270,50,ROUND(MAX(0,MIN(100,((H1270-N1270)/(O1270-N1270))*100)),0))</f>
        <v/>
      </c>
      <c r="AF1270" s="11">
        <f>ROUND(MAX(0,MIN(100,50+((H1270-K1270)/K1270)*1000)),0)</f>
        <v/>
      </c>
      <c r="AG1270" s="11">
        <f>IFERROR(ROUND(MAX(0,MIN(100,50+25*LN(MAX(0.01,X1270)))),0),25)</f>
        <v/>
      </c>
      <c r="AH1270" s="11">
        <f>ROUND(IF(M1270&lt;=-30,0,IF(M1270&lt;=-20,20,IF(M1270&lt;=-10,50,100))),0)</f>
        <v/>
      </c>
      <c r="AI1270" s="11">
        <f>ROUND(MAX(0,MIN(100,50+(Z1270*10))),0)</f>
        <v/>
      </c>
      <c r="AJ1270" s="11">
        <f>IFERROR(IF(--AA1270&gt;=80,"خرید قوی",IF(--AA1270&gt;=70,"خرید مشروط",IF(--AA1270&gt;=60,"مراقبت",IF(--AA1270&gt;=45,"ضعیف","عدم ورود")))),"")</f>
        <v/>
      </c>
    </row>
    <row r="1271">
      <c r="A1271" s="12">
        <f>'دیده بان بازار'!A1274</f>
        <v/>
      </c>
      <c r="B1271" s="13">
        <f>'دیده بان بازار'!B1274</f>
        <v/>
      </c>
      <c r="C1271" s="13">
        <f>'دیده بان بازار'!C1274</f>
        <v/>
      </c>
      <c r="D1271" s="13">
        <f>'دیده بان بازار'!D1274</f>
        <v/>
      </c>
      <c r="E1271" s="14">
        <f>'دیده بان بازار'!E1274</f>
        <v/>
      </c>
      <c r="F1271" s="13">
        <f>'دیده بان بازار'!F1274</f>
        <v/>
      </c>
      <c r="G1271" s="13">
        <f>'دیده بان بازار'!G1274</f>
        <v/>
      </c>
      <c r="H1271" s="13">
        <f>'دیده بان بازار'!H1274</f>
        <v/>
      </c>
      <c r="I1271" s="13">
        <f>'دیده بان بازار'!I1274</f>
        <v/>
      </c>
      <c r="J1271" s="13">
        <f>'دیده بان بازار'!J1274</f>
        <v/>
      </c>
      <c r="K1271" s="13">
        <f>'دیده بان بازار'!K1274</f>
        <v/>
      </c>
      <c r="L1271" s="13">
        <f>'دیده بان بازار'!L1274</f>
        <v/>
      </c>
      <c r="M1271" s="13">
        <f>'دیده بان بازار'!M1274</f>
        <v/>
      </c>
      <c r="N1271" s="13">
        <f>'دیده بان بازار'!N1274</f>
        <v/>
      </c>
      <c r="O1271" s="13">
        <f>'دیده بان بازار'!O1274</f>
        <v/>
      </c>
      <c r="P1271" s="13">
        <f>'دیده بان بازار'!P1274</f>
        <v/>
      </c>
      <c r="Q1271" s="13">
        <f>'دیده بان بازار'!Q1274</f>
        <v/>
      </c>
      <c r="R1271" s="13">
        <f>'دیده بان بازار'!R1274</f>
        <v/>
      </c>
      <c r="S1271" s="13">
        <f>'دیده بان بازار'!S1274</f>
        <v/>
      </c>
      <c r="T1271" s="13">
        <f>'دیده بان بازار'!T1274</f>
        <v/>
      </c>
      <c r="U1271" s="13">
        <f>'دیده بان بازار'!U1274</f>
        <v/>
      </c>
      <c r="V1271" s="13">
        <f>'دیده بان بازار'!V1274</f>
        <v/>
      </c>
      <c r="W1271" s="6">
        <f>'دیده بان بازار'!W1274</f>
        <v/>
      </c>
      <c r="X1271" s="11">
        <f>IFERROR(IF(OR(R1271&lt;=0,W1271&lt;=0,S1271&lt;=0,V1271&lt;=0),0,ROUND((S1271/R1271)/(V1271/W1271),2)),0)</f>
        <v/>
      </c>
      <c r="Y1271" s="11">
        <f>IFERROR(IF(OR(S1271&lt;=0,V1271&lt;=0),0,ROUND(S1271/V1271,2)),0)</f>
        <v/>
      </c>
      <c r="Z1271" s="11">
        <f>IFERROR(J1271-M1271,0)</f>
        <v/>
      </c>
      <c r="AA1271" s="11">
        <f>IFERROR(ROUND(MAX(0,MIN(100,((AB1271*0.2)+(AC1271*0.15)+(AD1271*0.15)+(AE1271*0.1)+(AF1271*0.1)+(AG1271*0.15)+(MIN(Y1271/3,1)*100*0.1)+(AI1271*0.05))*((AH1271/100)*0.25+0.75))),0),0)</f>
        <v/>
      </c>
      <c r="AB1271" s="11">
        <f>ROUND(MAX(0,MIN(100,((M1271+10)/20)*100)),0)</f>
        <v/>
      </c>
      <c r="AC1271" s="11">
        <f>IFERROR(IF(D1271&lt;=0,0,ROUND(COUNTIFS($D$4:$D$3359,"&lt;="&amp;D1271,$D$4:$D$3359,"&gt;0")/COUNTIF($D$4:$D$3359,"&gt;0")*100,0)),0)</f>
        <v/>
      </c>
      <c r="AD1271" s="11">
        <f>IF(E1271&lt;=0,0,ROUND(MAX(0,MIN(100,(LOG10(1+E1271/1000000000)/LOG10(101))*100)),0))</f>
        <v/>
      </c>
      <c r="AE1271" s="11">
        <f>IF(O1271=N1271,50,ROUND(MAX(0,MIN(100,((H1271-N1271)/(O1271-N1271))*100)),0))</f>
        <v/>
      </c>
      <c r="AF1271" s="11">
        <f>ROUND(MAX(0,MIN(100,50+((H1271-K1271)/K1271)*1000)),0)</f>
        <v/>
      </c>
      <c r="AG1271" s="11">
        <f>IFERROR(ROUND(MAX(0,MIN(100,50+25*LN(MAX(0.01,X1271)))),0),25)</f>
        <v/>
      </c>
      <c r="AH1271" s="11">
        <f>ROUND(IF(M1271&lt;=-30,0,IF(M1271&lt;=-20,20,IF(M1271&lt;=-10,50,100))),0)</f>
        <v/>
      </c>
      <c r="AI1271" s="11">
        <f>ROUND(MAX(0,MIN(100,50+(Z1271*10))),0)</f>
        <v/>
      </c>
      <c r="AJ1271" s="11">
        <f>IFERROR(IF(--AA1271&gt;=80,"خرید قوی",IF(--AA1271&gt;=70,"خرید مشروط",IF(--AA1271&gt;=60,"مراقبت",IF(--AA1271&gt;=45,"ضعیف","عدم ورود")))),"")</f>
        <v/>
      </c>
    </row>
    <row r="1272">
      <c r="A1272" s="15">
        <f>'دیده بان بازار'!A1275</f>
        <v/>
      </c>
      <c r="B1272" s="16">
        <f>'دیده بان بازار'!B1275</f>
        <v/>
      </c>
      <c r="C1272" s="16">
        <f>'دیده بان بازار'!C1275</f>
        <v/>
      </c>
      <c r="D1272" s="16">
        <f>'دیده بان بازار'!D1275</f>
        <v/>
      </c>
      <c r="E1272" s="17">
        <f>'دیده بان بازار'!E1275</f>
        <v/>
      </c>
      <c r="F1272" s="16">
        <f>'دیده بان بازار'!F1275</f>
        <v/>
      </c>
      <c r="G1272" s="16">
        <f>'دیده بان بازار'!G1275</f>
        <v/>
      </c>
      <c r="H1272" s="16">
        <f>'دیده بان بازار'!H1275</f>
        <v/>
      </c>
      <c r="I1272" s="16">
        <f>'دیده بان بازار'!I1275</f>
        <v/>
      </c>
      <c r="J1272" s="16">
        <f>'دیده بان بازار'!J1275</f>
        <v/>
      </c>
      <c r="K1272" s="16">
        <f>'دیده بان بازار'!K1275</f>
        <v/>
      </c>
      <c r="L1272" s="16">
        <f>'دیده بان بازار'!L1275</f>
        <v/>
      </c>
      <c r="M1272" s="16">
        <f>'دیده بان بازار'!M1275</f>
        <v/>
      </c>
      <c r="N1272" s="16">
        <f>'دیده بان بازار'!N1275</f>
        <v/>
      </c>
      <c r="O1272" s="16">
        <f>'دیده بان بازار'!O1275</f>
        <v/>
      </c>
      <c r="P1272" s="16">
        <f>'دیده بان بازار'!P1275</f>
        <v/>
      </c>
      <c r="Q1272" s="16">
        <f>'دیده بان بازار'!Q1275</f>
        <v/>
      </c>
      <c r="R1272" s="16">
        <f>'دیده بان بازار'!R1275</f>
        <v/>
      </c>
      <c r="S1272" s="16">
        <f>'دیده بان بازار'!S1275</f>
        <v/>
      </c>
      <c r="T1272" s="16">
        <f>'دیده بان بازار'!T1275</f>
        <v/>
      </c>
      <c r="U1272" s="16">
        <f>'دیده بان بازار'!U1275</f>
        <v/>
      </c>
      <c r="V1272" s="16">
        <f>'دیده بان بازار'!V1275</f>
        <v/>
      </c>
      <c r="W1272" s="7">
        <f>'دیده بان بازار'!W1275</f>
        <v/>
      </c>
      <c r="X1272" s="11">
        <f>IFERROR(IF(OR(R1272&lt;=0,W1272&lt;=0,S1272&lt;=0,V1272&lt;=0),0,ROUND((S1272/R1272)/(V1272/W1272),2)),0)</f>
        <v/>
      </c>
      <c r="Y1272" s="11">
        <f>IFERROR(IF(OR(S1272&lt;=0,V1272&lt;=0),0,ROUND(S1272/V1272,2)),0)</f>
        <v/>
      </c>
      <c r="Z1272" s="11">
        <f>IFERROR(J1272-M1272,0)</f>
        <v/>
      </c>
      <c r="AA1272" s="11">
        <f>IFERROR(ROUND(MAX(0,MIN(100,((AB1272*0.2)+(AC1272*0.15)+(AD1272*0.15)+(AE1272*0.1)+(AF1272*0.1)+(AG1272*0.15)+(MIN(Y1272/3,1)*100*0.1)+(AI1272*0.05))*((AH1272/100)*0.25+0.75))),0),0)</f>
        <v/>
      </c>
      <c r="AB1272" s="11">
        <f>ROUND(MAX(0,MIN(100,((M1272+10)/20)*100)),0)</f>
        <v/>
      </c>
      <c r="AC1272" s="11">
        <f>IFERROR(IF(D1272&lt;=0,0,ROUND(COUNTIFS($D$4:$D$3359,"&lt;="&amp;D1272,$D$4:$D$3359,"&gt;0")/COUNTIF($D$4:$D$3359,"&gt;0")*100,0)),0)</f>
        <v/>
      </c>
      <c r="AD1272" s="11">
        <f>IF(E1272&lt;=0,0,ROUND(MAX(0,MIN(100,(LOG10(1+E1272/1000000000)/LOG10(101))*100)),0))</f>
        <v/>
      </c>
      <c r="AE1272" s="11">
        <f>IF(O1272=N1272,50,ROUND(MAX(0,MIN(100,((H1272-N1272)/(O1272-N1272))*100)),0))</f>
        <v/>
      </c>
      <c r="AF1272" s="11">
        <f>ROUND(MAX(0,MIN(100,50+((H1272-K1272)/K1272)*1000)),0)</f>
        <v/>
      </c>
      <c r="AG1272" s="11">
        <f>IFERROR(ROUND(MAX(0,MIN(100,50+25*LN(MAX(0.01,X1272)))),0),25)</f>
        <v/>
      </c>
      <c r="AH1272" s="11">
        <f>ROUND(IF(M1272&lt;=-30,0,IF(M1272&lt;=-20,20,IF(M1272&lt;=-10,50,100))),0)</f>
        <v/>
      </c>
      <c r="AI1272" s="11">
        <f>ROUND(MAX(0,MIN(100,50+(Z1272*10))),0)</f>
        <v/>
      </c>
      <c r="AJ1272" s="11">
        <f>IFERROR(IF(--AA1272&gt;=80,"خرید قوی",IF(--AA1272&gt;=70,"خرید مشروط",IF(--AA1272&gt;=60,"مراقبت",IF(--AA1272&gt;=45,"ضعیف","عدم ورود")))),"")</f>
        <v/>
      </c>
    </row>
    <row r="1273">
      <c r="A1273" s="12">
        <f>'دیده بان بازار'!A1276</f>
        <v/>
      </c>
      <c r="B1273" s="13">
        <f>'دیده بان بازار'!B1276</f>
        <v/>
      </c>
      <c r="C1273" s="13">
        <f>'دیده بان بازار'!C1276</f>
        <v/>
      </c>
      <c r="D1273" s="13">
        <f>'دیده بان بازار'!D1276</f>
        <v/>
      </c>
      <c r="E1273" s="14">
        <f>'دیده بان بازار'!E1276</f>
        <v/>
      </c>
      <c r="F1273" s="13">
        <f>'دیده بان بازار'!F1276</f>
        <v/>
      </c>
      <c r="G1273" s="13">
        <f>'دیده بان بازار'!G1276</f>
        <v/>
      </c>
      <c r="H1273" s="13">
        <f>'دیده بان بازار'!H1276</f>
        <v/>
      </c>
      <c r="I1273" s="13">
        <f>'دیده بان بازار'!I1276</f>
        <v/>
      </c>
      <c r="J1273" s="13">
        <f>'دیده بان بازار'!J1276</f>
        <v/>
      </c>
      <c r="K1273" s="13">
        <f>'دیده بان بازار'!K1276</f>
        <v/>
      </c>
      <c r="L1273" s="13">
        <f>'دیده بان بازار'!L1276</f>
        <v/>
      </c>
      <c r="M1273" s="13">
        <f>'دیده بان بازار'!M1276</f>
        <v/>
      </c>
      <c r="N1273" s="13">
        <f>'دیده بان بازار'!N1276</f>
        <v/>
      </c>
      <c r="O1273" s="13">
        <f>'دیده بان بازار'!O1276</f>
        <v/>
      </c>
      <c r="P1273" s="13">
        <f>'دیده بان بازار'!P1276</f>
        <v/>
      </c>
      <c r="Q1273" s="13">
        <f>'دیده بان بازار'!Q1276</f>
        <v/>
      </c>
      <c r="R1273" s="13">
        <f>'دیده بان بازار'!R1276</f>
        <v/>
      </c>
      <c r="S1273" s="13">
        <f>'دیده بان بازار'!S1276</f>
        <v/>
      </c>
      <c r="T1273" s="13">
        <f>'دیده بان بازار'!T1276</f>
        <v/>
      </c>
      <c r="U1273" s="13">
        <f>'دیده بان بازار'!U1276</f>
        <v/>
      </c>
      <c r="V1273" s="13">
        <f>'دیده بان بازار'!V1276</f>
        <v/>
      </c>
      <c r="W1273" s="6">
        <f>'دیده بان بازار'!W1276</f>
        <v/>
      </c>
      <c r="X1273" s="11">
        <f>IFERROR(IF(OR(R1273&lt;=0,W1273&lt;=0,S1273&lt;=0,V1273&lt;=0),0,ROUND((S1273/R1273)/(V1273/W1273),2)),0)</f>
        <v/>
      </c>
      <c r="Y1273" s="11">
        <f>IFERROR(IF(OR(S1273&lt;=0,V1273&lt;=0),0,ROUND(S1273/V1273,2)),0)</f>
        <v/>
      </c>
      <c r="Z1273" s="11">
        <f>IFERROR(J1273-M1273,0)</f>
        <v/>
      </c>
      <c r="AA1273" s="11">
        <f>IFERROR(ROUND(MAX(0,MIN(100,((AB1273*0.2)+(AC1273*0.15)+(AD1273*0.15)+(AE1273*0.1)+(AF1273*0.1)+(AG1273*0.15)+(MIN(Y1273/3,1)*100*0.1)+(AI1273*0.05))*((AH1273/100)*0.25+0.75))),0),0)</f>
        <v/>
      </c>
      <c r="AB1273" s="11">
        <f>ROUND(MAX(0,MIN(100,((M1273+10)/20)*100)),0)</f>
        <v/>
      </c>
      <c r="AC1273" s="11">
        <f>IFERROR(IF(D1273&lt;=0,0,ROUND(COUNTIFS($D$4:$D$3359,"&lt;="&amp;D1273,$D$4:$D$3359,"&gt;0")/COUNTIF($D$4:$D$3359,"&gt;0")*100,0)),0)</f>
        <v/>
      </c>
      <c r="AD1273" s="11">
        <f>IF(E1273&lt;=0,0,ROUND(MAX(0,MIN(100,(LOG10(1+E1273/1000000000)/LOG10(101))*100)),0))</f>
        <v/>
      </c>
      <c r="AE1273" s="11">
        <f>IF(O1273=N1273,50,ROUND(MAX(0,MIN(100,((H1273-N1273)/(O1273-N1273))*100)),0))</f>
        <v/>
      </c>
      <c r="AF1273" s="11">
        <f>ROUND(MAX(0,MIN(100,50+((H1273-K1273)/K1273)*1000)),0)</f>
        <v/>
      </c>
      <c r="AG1273" s="11">
        <f>IFERROR(ROUND(MAX(0,MIN(100,50+25*LN(MAX(0.01,X1273)))),0),25)</f>
        <v/>
      </c>
      <c r="AH1273" s="11">
        <f>ROUND(IF(M1273&lt;=-30,0,IF(M1273&lt;=-20,20,IF(M1273&lt;=-10,50,100))),0)</f>
        <v/>
      </c>
      <c r="AI1273" s="11">
        <f>ROUND(MAX(0,MIN(100,50+(Z1273*10))),0)</f>
        <v/>
      </c>
      <c r="AJ1273" s="11">
        <f>IFERROR(IF(--AA1273&gt;=80,"خرید قوی",IF(--AA1273&gt;=70,"خرید مشروط",IF(--AA1273&gt;=60,"مراقبت",IF(--AA1273&gt;=45,"ضعیف","عدم ورود")))),"")</f>
        <v/>
      </c>
    </row>
    <row r="1274">
      <c r="A1274" s="15">
        <f>'دیده بان بازار'!A1277</f>
        <v/>
      </c>
      <c r="B1274" s="16">
        <f>'دیده بان بازار'!B1277</f>
        <v/>
      </c>
      <c r="C1274" s="16">
        <f>'دیده بان بازار'!C1277</f>
        <v/>
      </c>
      <c r="D1274" s="16">
        <f>'دیده بان بازار'!D1277</f>
        <v/>
      </c>
      <c r="E1274" s="17">
        <f>'دیده بان بازار'!E1277</f>
        <v/>
      </c>
      <c r="F1274" s="16">
        <f>'دیده بان بازار'!F1277</f>
        <v/>
      </c>
      <c r="G1274" s="16">
        <f>'دیده بان بازار'!G1277</f>
        <v/>
      </c>
      <c r="H1274" s="16">
        <f>'دیده بان بازار'!H1277</f>
        <v/>
      </c>
      <c r="I1274" s="16">
        <f>'دیده بان بازار'!I1277</f>
        <v/>
      </c>
      <c r="J1274" s="16">
        <f>'دیده بان بازار'!J1277</f>
        <v/>
      </c>
      <c r="K1274" s="16">
        <f>'دیده بان بازار'!K1277</f>
        <v/>
      </c>
      <c r="L1274" s="16">
        <f>'دیده بان بازار'!L1277</f>
        <v/>
      </c>
      <c r="M1274" s="16">
        <f>'دیده بان بازار'!M1277</f>
        <v/>
      </c>
      <c r="N1274" s="16">
        <f>'دیده بان بازار'!N1277</f>
        <v/>
      </c>
      <c r="O1274" s="16">
        <f>'دیده بان بازار'!O1277</f>
        <v/>
      </c>
      <c r="P1274" s="16">
        <f>'دیده بان بازار'!P1277</f>
        <v/>
      </c>
      <c r="Q1274" s="16">
        <f>'دیده بان بازار'!Q1277</f>
        <v/>
      </c>
      <c r="R1274" s="16">
        <f>'دیده بان بازار'!R1277</f>
        <v/>
      </c>
      <c r="S1274" s="16">
        <f>'دیده بان بازار'!S1277</f>
        <v/>
      </c>
      <c r="T1274" s="16">
        <f>'دیده بان بازار'!T1277</f>
        <v/>
      </c>
      <c r="U1274" s="16">
        <f>'دیده بان بازار'!U1277</f>
        <v/>
      </c>
      <c r="V1274" s="16">
        <f>'دیده بان بازار'!V1277</f>
        <v/>
      </c>
      <c r="W1274" s="7">
        <f>'دیده بان بازار'!W1277</f>
        <v/>
      </c>
      <c r="X1274" s="11">
        <f>IFERROR(IF(OR(R1274&lt;=0,W1274&lt;=0,S1274&lt;=0,V1274&lt;=0),0,ROUND((S1274/R1274)/(V1274/W1274),2)),0)</f>
        <v/>
      </c>
      <c r="Y1274" s="11">
        <f>IFERROR(IF(OR(S1274&lt;=0,V1274&lt;=0),0,ROUND(S1274/V1274,2)),0)</f>
        <v/>
      </c>
      <c r="Z1274" s="11">
        <f>IFERROR(J1274-M1274,0)</f>
        <v/>
      </c>
      <c r="AA1274" s="11">
        <f>IFERROR(ROUND(MAX(0,MIN(100,((AB1274*0.2)+(AC1274*0.15)+(AD1274*0.15)+(AE1274*0.1)+(AF1274*0.1)+(AG1274*0.15)+(MIN(Y1274/3,1)*100*0.1)+(AI1274*0.05))*((AH1274/100)*0.25+0.75))),0),0)</f>
        <v/>
      </c>
      <c r="AB1274" s="11">
        <f>ROUND(MAX(0,MIN(100,((M1274+10)/20)*100)),0)</f>
        <v/>
      </c>
      <c r="AC1274" s="11">
        <f>IFERROR(IF(D1274&lt;=0,0,ROUND(COUNTIFS($D$4:$D$3359,"&lt;="&amp;D1274,$D$4:$D$3359,"&gt;0")/COUNTIF($D$4:$D$3359,"&gt;0")*100,0)),0)</f>
        <v/>
      </c>
      <c r="AD1274" s="11">
        <f>IF(E1274&lt;=0,0,ROUND(MAX(0,MIN(100,(LOG10(1+E1274/1000000000)/LOG10(101))*100)),0))</f>
        <v/>
      </c>
      <c r="AE1274" s="11">
        <f>IF(O1274=N1274,50,ROUND(MAX(0,MIN(100,((H1274-N1274)/(O1274-N1274))*100)),0))</f>
        <v/>
      </c>
      <c r="AF1274" s="11">
        <f>ROUND(MAX(0,MIN(100,50+((H1274-K1274)/K1274)*1000)),0)</f>
        <v/>
      </c>
      <c r="AG1274" s="11">
        <f>IFERROR(ROUND(MAX(0,MIN(100,50+25*LN(MAX(0.01,X1274)))),0),25)</f>
        <v/>
      </c>
      <c r="AH1274" s="11">
        <f>ROUND(IF(M1274&lt;=-30,0,IF(M1274&lt;=-20,20,IF(M1274&lt;=-10,50,100))),0)</f>
        <v/>
      </c>
      <c r="AI1274" s="11">
        <f>ROUND(MAX(0,MIN(100,50+(Z1274*10))),0)</f>
        <v/>
      </c>
      <c r="AJ1274" s="11">
        <f>IFERROR(IF(--AA1274&gt;=80,"خرید قوی",IF(--AA1274&gt;=70,"خرید مشروط",IF(--AA1274&gt;=60,"مراقبت",IF(--AA1274&gt;=45,"ضعیف","عدم ورود")))),"")</f>
        <v/>
      </c>
    </row>
    <row r="1275">
      <c r="A1275" s="12">
        <f>'دیده بان بازار'!A1278</f>
        <v/>
      </c>
      <c r="B1275" s="13">
        <f>'دیده بان بازار'!B1278</f>
        <v/>
      </c>
      <c r="C1275" s="13">
        <f>'دیده بان بازار'!C1278</f>
        <v/>
      </c>
      <c r="D1275" s="13">
        <f>'دیده بان بازار'!D1278</f>
        <v/>
      </c>
      <c r="E1275" s="14">
        <f>'دیده بان بازار'!E1278</f>
        <v/>
      </c>
      <c r="F1275" s="13">
        <f>'دیده بان بازار'!F1278</f>
        <v/>
      </c>
      <c r="G1275" s="13">
        <f>'دیده بان بازار'!G1278</f>
        <v/>
      </c>
      <c r="H1275" s="13">
        <f>'دیده بان بازار'!H1278</f>
        <v/>
      </c>
      <c r="I1275" s="13">
        <f>'دیده بان بازار'!I1278</f>
        <v/>
      </c>
      <c r="J1275" s="13">
        <f>'دیده بان بازار'!J1278</f>
        <v/>
      </c>
      <c r="K1275" s="13">
        <f>'دیده بان بازار'!K1278</f>
        <v/>
      </c>
      <c r="L1275" s="13">
        <f>'دیده بان بازار'!L1278</f>
        <v/>
      </c>
      <c r="M1275" s="13">
        <f>'دیده بان بازار'!M1278</f>
        <v/>
      </c>
      <c r="N1275" s="13">
        <f>'دیده بان بازار'!N1278</f>
        <v/>
      </c>
      <c r="O1275" s="13">
        <f>'دیده بان بازار'!O1278</f>
        <v/>
      </c>
      <c r="P1275" s="13">
        <f>'دیده بان بازار'!P1278</f>
        <v/>
      </c>
      <c r="Q1275" s="13">
        <f>'دیده بان بازار'!Q1278</f>
        <v/>
      </c>
      <c r="R1275" s="13">
        <f>'دیده بان بازار'!R1278</f>
        <v/>
      </c>
      <c r="S1275" s="13">
        <f>'دیده بان بازار'!S1278</f>
        <v/>
      </c>
      <c r="T1275" s="13">
        <f>'دیده بان بازار'!T1278</f>
        <v/>
      </c>
      <c r="U1275" s="13">
        <f>'دیده بان بازار'!U1278</f>
        <v/>
      </c>
      <c r="V1275" s="13">
        <f>'دیده بان بازار'!V1278</f>
        <v/>
      </c>
      <c r="W1275" s="6">
        <f>'دیده بان بازار'!W1278</f>
        <v/>
      </c>
      <c r="X1275" s="11">
        <f>IFERROR(IF(OR(R1275&lt;=0,W1275&lt;=0,S1275&lt;=0,V1275&lt;=0),0,ROUND((S1275/R1275)/(V1275/W1275),2)),0)</f>
        <v/>
      </c>
      <c r="Y1275" s="11">
        <f>IFERROR(IF(OR(S1275&lt;=0,V1275&lt;=0),0,ROUND(S1275/V1275,2)),0)</f>
        <v/>
      </c>
      <c r="Z1275" s="11">
        <f>IFERROR(J1275-M1275,0)</f>
        <v/>
      </c>
      <c r="AA1275" s="11">
        <f>IFERROR(ROUND(MAX(0,MIN(100,((AB1275*0.2)+(AC1275*0.15)+(AD1275*0.15)+(AE1275*0.1)+(AF1275*0.1)+(AG1275*0.15)+(MIN(Y1275/3,1)*100*0.1)+(AI1275*0.05))*((AH1275/100)*0.25+0.75))),0),0)</f>
        <v/>
      </c>
      <c r="AB1275" s="11">
        <f>ROUND(MAX(0,MIN(100,((M1275+10)/20)*100)),0)</f>
        <v/>
      </c>
      <c r="AC1275" s="11">
        <f>IFERROR(IF(D1275&lt;=0,0,ROUND(COUNTIFS($D$4:$D$3359,"&lt;="&amp;D1275,$D$4:$D$3359,"&gt;0")/COUNTIF($D$4:$D$3359,"&gt;0")*100,0)),0)</f>
        <v/>
      </c>
      <c r="AD1275" s="11">
        <f>IF(E1275&lt;=0,0,ROUND(MAX(0,MIN(100,(LOG10(1+E1275/1000000000)/LOG10(101))*100)),0))</f>
        <v/>
      </c>
      <c r="AE1275" s="11">
        <f>IF(O1275=N1275,50,ROUND(MAX(0,MIN(100,((H1275-N1275)/(O1275-N1275))*100)),0))</f>
        <v/>
      </c>
      <c r="AF1275" s="11">
        <f>ROUND(MAX(0,MIN(100,50+((H1275-K1275)/K1275)*1000)),0)</f>
        <v/>
      </c>
      <c r="AG1275" s="11">
        <f>IFERROR(ROUND(MAX(0,MIN(100,50+25*LN(MAX(0.01,X1275)))),0),25)</f>
        <v/>
      </c>
      <c r="AH1275" s="11">
        <f>ROUND(IF(M1275&lt;=-30,0,IF(M1275&lt;=-20,20,IF(M1275&lt;=-10,50,100))),0)</f>
        <v/>
      </c>
      <c r="AI1275" s="11">
        <f>ROUND(MAX(0,MIN(100,50+(Z1275*10))),0)</f>
        <v/>
      </c>
      <c r="AJ1275" s="11">
        <f>IFERROR(IF(--AA1275&gt;=80,"خرید قوی",IF(--AA1275&gt;=70,"خرید مشروط",IF(--AA1275&gt;=60,"مراقبت",IF(--AA1275&gt;=45,"ضعیف","عدم ورود")))),"")</f>
        <v/>
      </c>
    </row>
    <row r="1276">
      <c r="A1276" s="15">
        <f>'دیده بان بازار'!A1279</f>
        <v/>
      </c>
      <c r="B1276" s="16">
        <f>'دیده بان بازار'!B1279</f>
        <v/>
      </c>
      <c r="C1276" s="16">
        <f>'دیده بان بازار'!C1279</f>
        <v/>
      </c>
      <c r="D1276" s="16">
        <f>'دیده بان بازار'!D1279</f>
        <v/>
      </c>
      <c r="E1276" s="17">
        <f>'دیده بان بازار'!E1279</f>
        <v/>
      </c>
      <c r="F1276" s="16">
        <f>'دیده بان بازار'!F1279</f>
        <v/>
      </c>
      <c r="G1276" s="16">
        <f>'دیده بان بازار'!G1279</f>
        <v/>
      </c>
      <c r="H1276" s="16">
        <f>'دیده بان بازار'!H1279</f>
        <v/>
      </c>
      <c r="I1276" s="16">
        <f>'دیده بان بازار'!I1279</f>
        <v/>
      </c>
      <c r="J1276" s="16">
        <f>'دیده بان بازار'!J1279</f>
        <v/>
      </c>
      <c r="K1276" s="16">
        <f>'دیده بان بازار'!K1279</f>
        <v/>
      </c>
      <c r="L1276" s="16">
        <f>'دیده بان بازار'!L1279</f>
        <v/>
      </c>
      <c r="M1276" s="16">
        <f>'دیده بان بازار'!M1279</f>
        <v/>
      </c>
      <c r="N1276" s="16">
        <f>'دیده بان بازار'!N1279</f>
        <v/>
      </c>
      <c r="O1276" s="16">
        <f>'دیده بان بازار'!O1279</f>
        <v/>
      </c>
      <c r="P1276" s="16">
        <f>'دیده بان بازار'!P1279</f>
        <v/>
      </c>
      <c r="Q1276" s="16">
        <f>'دیده بان بازار'!Q1279</f>
        <v/>
      </c>
      <c r="R1276" s="16">
        <f>'دیده بان بازار'!R1279</f>
        <v/>
      </c>
      <c r="S1276" s="16">
        <f>'دیده بان بازار'!S1279</f>
        <v/>
      </c>
      <c r="T1276" s="16">
        <f>'دیده بان بازار'!T1279</f>
        <v/>
      </c>
      <c r="U1276" s="16">
        <f>'دیده بان بازار'!U1279</f>
        <v/>
      </c>
      <c r="V1276" s="16">
        <f>'دیده بان بازار'!V1279</f>
        <v/>
      </c>
      <c r="W1276" s="7">
        <f>'دیده بان بازار'!W1279</f>
        <v/>
      </c>
      <c r="X1276" s="11">
        <f>IFERROR(IF(OR(R1276&lt;=0,W1276&lt;=0,S1276&lt;=0,V1276&lt;=0),0,ROUND((S1276/R1276)/(V1276/W1276),2)),0)</f>
        <v/>
      </c>
      <c r="Y1276" s="11">
        <f>IFERROR(IF(OR(S1276&lt;=0,V1276&lt;=0),0,ROUND(S1276/V1276,2)),0)</f>
        <v/>
      </c>
      <c r="Z1276" s="11">
        <f>IFERROR(J1276-M1276,0)</f>
        <v/>
      </c>
      <c r="AA1276" s="11">
        <f>IFERROR(ROUND(MAX(0,MIN(100,((AB1276*0.2)+(AC1276*0.15)+(AD1276*0.15)+(AE1276*0.1)+(AF1276*0.1)+(AG1276*0.15)+(MIN(Y1276/3,1)*100*0.1)+(AI1276*0.05))*((AH1276/100)*0.25+0.75))),0),0)</f>
        <v/>
      </c>
      <c r="AB1276" s="11">
        <f>ROUND(MAX(0,MIN(100,((M1276+10)/20)*100)),0)</f>
        <v/>
      </c>
      <c r="AC1276" s="11">
        <f>IFERROR(IF(D1276&lt;=0,0,ROUND(COUNTIFS($D$4:$D$3359,"&lt;="&amp;D1276,$D$4:$D$3359,"&gt;0")/COUNTIF($D$4:$D$3359,"&gt;0")*100,0)),0)</f>
        <v/>
      </c>
      <c r="AD1276" s="11">
        <f>IF(E1276&lt;=0,0,ROUND(MAX(0,MIN(100,(LOG10(1+E1276/1000000000)/LOG10(101))*100)),0))</f>
        <v/>
      </c>
      <c r="AE1276" s="11">
        <f>IF(O1276=N1276,50,ROUND(MAX(0,MIN(100,((H1276-N1276)/(O1276-N1276))*100)),0))</f>
        <v/>
      </c>
      <c r="AF1276" s="11">
        <f>ROUND(MAX(0,MIN(100,50+((H1276-K1276)/K1276)*1000)),0)</f>
        <v/>
      </c>
      <c r="AG1276" s="11">
        <f>IFERROR(ROUND(MAX(0,MIN(100,50+25*LN(MAX(0.01,X1276)))),0),25)</f>
        <v/>
      </c>
      <c r="AH1276" s="11">
        <f>ROUND(IF(M1276&lt;=-30,0,IF(M1276&lt;=-20,20,IF(M1276&lt;=-10,50,100))),0)</f>
        <v/>
      </c>
      <c r="AI1276" s="11">
        <f>ROUND(MAX(0,MIN(100,50+(Z1276*10))),0)</f>
        <v/>
      </c>
      <c r="AJ1276" s="11">
        <f>IFERROR(IF(--AA1276&gt;=80,"خرید قوی",IF(--AA1276&gt;=70,"خرید مشروط",IF(--AA1276&gt;=60,"مراقبت",IF(--AA1276&gt;=45,"ضعیف","عدم ورود")))),"")</f>
        <v/>
      </c>
    </row>
    <row r="1277">
      <c r="A1277" s="15">
        <f>'دیده بان بازار'!A1280</f>
        <v/>
      </c>
      <c r="B1277" s="16">
        <f>'دیده بان بازار'!B1280</f>
        <v/>
      </c>
      <c r="C1277" s="16">
        <f>'دیده بان بازار'!C1280</f>
        <v/>
      </c>
      <c r="D1277" s="16">
        <f>'دیده بان بازار'!D1280</f>
        <v/>
      </c>
      <c r="E1277" s="17">
        <f>'دیده بان بازار'!E1280</f>
        <v/>
      </c>
      <c r="F1277" s="16">
        <f>'دیده بان بازار'!F1280</f>
        <v/>
      </c>
      <c r="G1277" s="16">
        <f>'دیده بان بازار'!G1280</f>
        <v/>
      </c>
      <c r="H1277" s="16">
        <f>'دیده بان بازار'!H1280</f>
        <v/>
      </c>
      <c r="I1277" s="16">
        <f>'دیده بان بازار'!I1280</f>
        <v/>
      </c>
      <c r="J1277" s="16">
        <f>'دیده بان بازار'!J1280</f>
        <v/>
      </c>
      <c r="K1277" s="16">
        <f>'دیده بان بازار'!K1280</f>
        <v/>
      </c>
      <c r="L1277" s="16">
        <f>'دیده بان بازار'!L1280</f>
        <v/>
      </c>
      <c r="M1277" s="16">
        <f>'دیده بان بازار'!M1280</f>
        <v/>
      </c>
      <c r="N1277" s="16">
        <f>'دیده بان بازار'!N1280</f>
        <v/>
      </c>
      <c r="O1277" s="16">
        <f>'دیده بان بازار'!O1280</f>
        <v/>
      </c>
      <c r="P1277" s="16">
        <f>'دیده بان بازار'!P1280</f>
        <v/>
      </c>
      <c r="Q1277" s="16">
        <f>'دیده بان بازار'!Q1280</f>
        <v/>
      </c>
      <c r="R1277" s="16">
        <f>'دیده بان بازار'!R1280</f>
        <v/>
      </c>
      <c r="S1277" s="16">
        <f>'دیده بان بازار'!S1280</f>
        <v/>
      </c>
      <c r="T1277" s="16">
        <f>'دیده بان بازار'!T1280</f>
        <v/>
      </c>
      <c r="U1277" s="16">
        <f>'دیده بان بازار'!U1280</f>
        <v/>
      </c>
      <c r="V1277" s="16">
        <f>'دیده بان بازار'!V1280</f>
        <v/>
      </c>
      <c r="W1277" s="7">
        <f>'دیده بان بازار'!W1280</f>
        <v/>
      </c>
      <c r="X1277" s="11">
        <f>IFERROR(IF(OR(R1277&lt;=0,W1277&lt;=0,S1277&lt;=0,V1277&lt;=0),0,ROUND((S1277/R1277)/(V1277/W1277),2)),0)</f>
        <v/>
      </c>
      <c r="Y1277" s="11">
        <f>IFERROR(IF(OR(S1277&lt;=0,V1277&lt;=0),0,ROUND(S1277/V1277,2)),0)</f>
        <v/>
      </c>
      <c r="Z1277" s="11">
        <f>IFERROR(J1277-M1277,0)</f>
        <v/>
      </c>
      <c r="AA1277" s="11">
        <f>IFERROR(ROUND(MAX(0,MIN(100,((AB1277*0.2)+(AC1277*0.15)+(AD1277*0.15)+(AE1277*0.1)+(AF1277*0.1)+(AG1277*0.15)+(MIN(Y1277/3,1)*100*0.1)+(AI1277*0.05))*((AH1277/100)*0.25+0.75))),0),0)</f>
        <v/>
      </c>
      <c r="AB1277" s="11">
        <f>ROUND(MAX(0,MIN(100,((M1277+10)/20)*100)),0)</f>
        <v/>
      </c>
      <c r="AC1277" s="11">
        <f>IFERROR(IF(D1277&lt;=0,0,ROUND(COUNTIFS($D$4:$D$3359,"&lt;="&amp;D1277,$D$4:$D$3359,"&gt;0")/COUNTIF($D$4:$D$3359,"&gt;0")*100,0)),0)</f>
        <v/>
      </c>
      <c r="AD1277" s="11">
        <f>IF(E1277&lt;=0,0,ROUND(MAX(0,MIN(100,(LOG10(1+E1277/1000000000)/LOG10(101))*100)),0))</f>
        <v/>
      </c>
      <c r="AE1277" s="11">
        <f>IF(O1277=N1277,50,ROUND(MAX(0,MIN(100,((H1277-N1277)/(O1277-N1277))*100)),0))</f>
        <v/>
      </c>
      <c r="AF1277" s="11">
        <f>ROUND(MAX(0,MIN(100,50+((H1277-K1277)/K1277)*1000)),0)</f>
        <v/>
      </c>
      <c r="AG1277" s="11">
        <f>IFERROR(ROUND(MAX(0,MIN(100,50+25*LN(MAX(0.01,X1277)))),0),25)</f>
        <v/>
      </c>
      <c r="AH1277" s="11">
        <f>ROUND(IF(M1277&lt;=-30,0,IF(M1277&lt;=-20,20,IF(M1277&lt;=-10,50,100))),0)</f>
        <v/>
      </c>
      <c r="AI1277" s="11">
        <f>ROUND(MAX(0,MIN(100,50+(Z1277*10))),0)</f>
        <v/>
      </c>
      <c r="AJ1277" s="11">
        <f>IFERROR(IF(--AA1277&gt;=80,"خرید قوی",IF(--AA1277&gt;=70,"خرید مشروط",IF(--AA1277&gt;=60,"مراقبت",IF(--AA1277&gt;=45,"ضعیف","عدم ورود")))),"")</f>
        <v/>
      </c>
    </row>
    <row r="1278">
      <c r="A1278" s="12">
        <f>'دیده بان بازار'!A1281</f>
        <v/>
      </c>
      <c r="B1278" s="13">
        <f>'دیده بان بازار'!B1281</f>
        <v/>
      </c>
      <c r="C1278" s="13">
        <f>'دیده بان بازار'!C1281</f>
        <v/>
      </c>
      <c r="D1278" s="13">
        <f>'دیده بان بازار'!D1281</f>
        <v/>
      </c>
      <c r="E1278" s="14">
        <f>'دیده بان بازار'!E1281</f>
        <v/>
      </c>
      <c r="F1278" s="13">
        <f>'دیده بان بازار'!F1281</f>
        <v/>
      </c>
      <c r="G1278" s="13">
        <f>'دیده بان بازار'!G1281</f>
        <v/>
      </c>
      <c r="H1278" s="13">
        <f>'دیده بان بازار'!H1281</f>
        <v/>
      </c>
      <c r="I1278" s="13">
        <f>'دیده بان بازار'!I1281</f>
        <v/>
      </c>
      <c r="J1278" s="13">
        <f>'دیده بان بازار'!J1281</f>
        <v/>
      </c>
      <c r="K1278" s="13">
        <f>'دیده بان بازار'!K1281</f>
        <v/>
      </c>
      <c r="L1278" s="13">
        <f>'دیده بان بازار'!L1281</f>
        <v/>
      </c>
      <c r="M1278" s="13">
        <f>'دیده بان بازار'!M1281</f>
        <v/>
      </c>
      <c r="N1278" s="13">
        <f>'دیده بان بازار'!N1281</f>
        <v/>
      </c>
      <c r="O1278" s="13">
        <f>'دیده بان بازار'!O1281</f>
        <v/>
      </c>
      <c r="P1278" s="13">
        <f>'دیده بان بازار'!P1281</f>
        <v/>
      </c>
      <c r="Q1278" s="13">
        <f>'دیده بان بازار'!Q1281</f>
        <v/>
      </c>
      <c r="R1278" s="13">
        <f>'دیده بان بازار'!R1281</f>
        <v/>
      </c>
      <c r="S1278" s="13">
        <f>'دیده بان بازار'!S1281</f>
        <v/>
      </c>
      <c r="T1278" s="13">
        <f>'دیده بان بازار'!T1281</f>
        <v/>
      </c>
      <c r="U1278" s="13">
        <f>'دیده بان بازار'!U1281</f>
        <v/>
      </c>
      <c r="V1278" s="13">
        <f>'دیده بان بازار'!V1281</f>
        <v/>
      </c>
      <c r="W1278" s="6">
        <f>'دیده بان بازار'!W1281</f>
        <v/>
      </c>
      <c r="X1278" s="11">
        <f>IFERROR(IF(OR(R1278&lt;=0,W1278&lt;=0,S1278&lt;=0,V1278&lt;=0),0,ROUND((S1278/R1278)/(V1278/W1278),2)),0)</f>
        <v/>
      </c>
      <c r="Y1278" s="11">
        <f>IFERROR(IF(OR(S1278&lt;=0,V1278&lt;=0),0,ROUND(S1278/V1278,2)),0)</f>
        <v/>
      </c>
      <c r="Z1278" s="11">
        <f>IFERROR(J1278-M1278,0)</f>
        <v/>
      </c>
      <c r="AA1278" s="11">
        <f>IFERROR(ROUND(MAX(0,MIN(100,((AB1278*0.2)+(AC1278*0.15)+(AD1278*0.15)+(AE1278*0.1)+(AF1278*0.1)+(AG1278*0.15)+(MIN(Y1278/3,1)*100*0.1)+(AI1278*0.05))*((AH1278/100)*0.25+0.75))),0),0)</f>
        <v/>
      </c>
      <c r="AB1278" s="11">
        <f>ROUND(MAX(0,MIN(100,((M1278+10)/20)*100)),0)</f>
        <v/>
      </c>
      <c r="AC1278" s="11">
        <f>IFERROR(IF(D1278&lt;=0,0,ROUND(COUNTIFS($D$4:$D$3359,"&lt;="&amp;D1278,$D$4:$D$3359,"&gt;0")/COUNTIF($D$4:$D$3359,"&gt;0")*100,0)),0)</f>
        <v/>
      </c>
      <c r="AD1278" s="11">
        <f>IF(E1278&lt;=0,0,ROUND(MAX(0,MIN(100,(LOG10(1+E1278/1000000000)/LOG10(101))*100)),0))</f>
        <v/>
      </c>
      <c r="AE1278" s="11">
        <f>IF(O1278=N1278,50,ROUND(MAX(0,MIN(100,((H1278-N1278)/(O1278-N1278))*100)),0))</f>
        <v/>
      </c>
      <c r="AF1278" s="11">
        <f>ROUND(MAX(0,MIN(100,50+((H1278-K1278)/K1278)*1000)),0)</f>
        <v/>
      </c>
      <c r="AG1278" s="11">
        <f>IFERROR(ROUND(MAX(0,MIN(100,50+25*LN(MAX(0.01,X1278)))),0),25)</f>
        <v/>
      </c>
      <c r="AH1278" s="11">
        <f>ROUND(IF(M1278&lt;=-30,0,IF(M1278&lt;=-20,20,IF(M1278&lt;=-10,50,100))),0)</f>
        <v/>
      </c>
      <c r="AI1278" s="11">
        <f>ROUND(MAX(0,MIN(100,50+(Z1278*10))),0)</f>
        <v/>
      </c>
      <c r="AJ1278" s="11">
        <f>IFERROR(IF(--AA1278&gt;=80,"خرید قوی",IF(--AA1278&gt;=70,"خرید مشروط",IF(--AA1278&gt;=60,"مراقبت",IF(--AA1278&gt;=45,"ضعیف","عدم ورود")))),"")</f>
        <v/>
      </c>
    </row>
    <row r="1279">
      <c r="A1279" s="15">
        <f>'دیده بان بازار'!A1282</f>
        <v/>
      </c>
      <c r="B1279" s="16">
        <f>'دیده بان بازار'!B1282</f>
        <v/>
      </c>
      <c r="C1279" s="16">
        <f>'دیده بان بازار'!C1282</f>
        <v/>
      </c>
      <c r="D1279" s="16">
        <f>'دیده بان بازار'!D1282</f>
        <v/>
      </c>
      <c r="E1279" s="17">
        <f>'دیده بان بازار'!E1282</f>
        <v/>
      </c>
      <c r="F1279" s="16">
        <f>'دیده بان بازار'!F1282</f>
        <v/>
      </c>
      <c r="G1279" s="16">
        <f>'دیده بان بازار'!G1282</f>
        <v/>
      </c>
      <c r="H1279" s="16">
        <f>'دیده بان بازار'!H1282</f>
        <v/>
      </c>
      <c r="I1279" s="16">
        <f>'دیده بان بازار'!I1282</f>
        <v/>
      </c>
      <c r="J1279" s="16">
        <f>'دیده بان بازار'!J1282</f>
        <v/>
      </c>
      <c r="K1279" s="16">
        <f>'دیده بان بازار'!K1282</f>
        <v/>
      </c>
      <c r="L1279" s="16">
        <f>'دیده بان بازار'!L1282</f>
        <v/>
      </c>
      <c r="M1279" s="16">
        <f>'دیده بان بازار'!M1282</f>
        <v/>
      </c>
      <c r="N1279" s="16">
        <f>'دیده بان بازار'!N1282</f>
        <v/>
      </c>
      <c r="O1279" s="16">
        <f>'دیده بان بازار'!O1282</f>
        <v/>
      </c>
      <c r="P1279" s="16">
        <f>'دیده بان بازار'!P1282</f>
        <v/>
      </c>
      <c r="Q1279" s="16">
        <f>'دیده بان بازار'!Q1282</f>
        <v/>
      </c>
      <c r="R1279" s="16">
        <f>'دیده بان بازار'!R1282</f>
        <v/>
      </c>
      <c r="S1279" s="16">
        <f>'دیده بان بازار'!S1282</f>
        <v/>
      </c>
      <c r="T1279" s="16">
        <f>'دیده بان بازار'!T1282</f>
        <v/>
      </c>
      <c r="U1279" s="16">
        <f>'دیده بان بازار'!U1282</f>
        <v/>
      </c>
      <c r="V1279" s="16">
        <f>'دیده بان بازار'!V1282</f>
        <v/>
      </c>
      <c r="W1279" s="7">
        <f>'دیده بان بازار'!W1282</f>
        <v/>
      </c>
      <c r="X1279" s="11">
        <f>IFERROR(IF(OR(R1279&lt;=0,W1279&lt;=0,S1279&lt;=0,V1279&lt;=0),0,ROUND((S1279/R1279)/(V1279/W1279),2)),0)</f>
        <v/>
      </c>
      <c r="Y1279" s="11">
        <f>IFERROR(IF(OR(S1279&lt;=0,V1279&lt;=0),0,ROUND(S1279/V1279,2)),0)</f>
        <v/>
      </c>
      <c r="Z1279" s="11">
        <f>IFERROR(J1279-M1279,0)</f>
        <v/>
      </c>
      <c r="AA1279" s="11">
        <f>IFERROR(ROUND(MAX(0,MIN(100,((AB1279*0.2)+(AC1279*0.15)+(AD1279*0.15)+(AE1279*0.1)+(AF1279*0.1)+(AG1279*0.15)+(MIN(Y1279/3,1)*100*0.1)+(AI1279*0.05))*((AH1279/100)*0.25+0.75))),0),0)</f>
        <v/>
      </c>
      <c r="AB1279" s="11">
        <f>ROUND(MAX(0,MIN(100,((M1279+10)/20)*100)),0)</f>
        <v/>
      </c>
      <c r="AC1279" s="11">
        <f>IFERROR(IF(D1279&lt;=0,0,ROUND(COUNTIFS($D$4:$D$3359,"&lt;="&amp;D1279,$D$4:$D$3359,"&gt;0")/COUNTIF($D$4:$D$3359,"&gt;0")*100,0)),0)</f>
        <v/>
      </c>
      <c r="AD1279" s="11">
        <f>IF(E1279&lt;=0,0,ROUND(MAX(0,MIN(100,(LOG10(1+E1279/1000000000)/LOG10(101))*100)),0))</f>
        <v/>
      </c>
      <c r="AE1279" s="11">
        <f>IF(O1279=N1279,50,ROUND(MAX(0,MIN(100,((H1279-N1279)/(O1279-N1279))*100)),0))</f>
        <v/>
      </c>
      <c r="AF1279" s="11">
        <f>ROUND(MAX(0,MIN(100,50+((H1279-K1279)/K1279)*1000)),0)</f>
        <v/>
      </c>
      <c r="AG1279" s="11">
        <f>IFERROR(ROUND(MAX(0,MIN(100,50+25*LN(MAX(0.01,X1279)))),0),25)</f>
        <v/>
      </c>
      <c r="AH1279" s="11">
        <f>ROUND(IF(M1279&lt;=-30,0,IF(M1279&lt;=-20,20,IF(M1279&lt;=-10,50,100))),0)</f>
        <v/>
      </c>
      <c r="AI1279" s="11">
        <f>ROUND(MAX(0,MIN(100,50+(Z1279*10))),0)</f>
        <v/>
      </c>
      <c r="AJ1279" s="11">
        <f>IFERROR(IF(--AA1279&gt;=80,"خرید قوی",IF(--AA1279&gt;=70,"خرید مشروط",IF(--AA1279&gt;=60,"مراقبت",IF(--AA1279&gt;=45,"ضعیف","عدم ورود")))),"")</f>
        <v/>
      </c>
    </row>
    <row r="1280">
      <c r="A1280" s="12">
        <f>'دیده بان بازار'!A1283</f>
        <v/>
      </c>
      <c r="B1280" s="13">
        <f>'دیده بان بازار'!B1283</f>
        <v/>
      </c>
      <c r="C1280" s="13">
        <f>'دیده بان بازار'!C1283</f>
        <v/>
      </c>
      <c r="D1280" s="13">
        <f>'دیده بان بازار'!D1283</f>
        <v/>
      </c>
      <c r="E1280" s="14">
        <f>'دیده بان بازار'!E1283</f>
        <v/>
      </c>
      <c r="F1280" s="13">
        <f>'دیده بان بازار'!F1283</f>
        <v/>
      </c>
      <c r="G1280" s="13">
        <f>'دیده بان بازار'!G1283</f>
        <v/>
      </c>
      <c r="H1280" s="13">
        <f>'دیده بان بازار'!H1283</f>
        <v/>
      </c>
      <c r="I1280" s="13">
        <f>'دیده بان بازار'!I1283</f>
        <v/>
      </c>
      <c r="J1280" s="13">
        <f>'دیده بان بازار'!J1283</f>
        <v/>
      </c>
      <c r="K1280" s="13">
        <f>'دیده بان بازار'!K1283</f>
        <v/>
      </c>
      <c r="L1280" s="13">
        <f>'دیده بان بازار'!L1283</f>
        <v/>
      </c>
      <c r="M1280" s="13">
        <f>'دیده بان بازار'!M1283</f>
        <v/>
      </c>
      <c r="N1280" s="13">
        <f>'دیده بان بازار'!N1283</f>
        <v/>
      </c>
      <c r="O1280" s="13">
        <f>'دیده بان بازار'!O1283</f>
        <v/>
      </c>
      <c r="P1280" s="13">
        <f>'دیده بان بازار'!P1283</f>
        <v/>
      </c>
      <c r="Q1280" s="13">
        <f>'دیده بان بازار'!Q1283</f>
        <v/>
      </c>
      <c r="R1280" s="13">
        <f>'دیده بان بازار'!R1283</f>
        <v/>
      </c>
      <c r="S1280" s="13">
        <f>'دیده بان بازار'!S1283</f>
        <v/>
      </c>
      <c r="T1280" s="13">
        <f>'دیده بان بازار'!T1283</f>
        <v/>
      </c>
      <c r="U1280" s="13">
        <f>'دیده بان بازار'!U1283</f>
        <v/>
      </c>
      <c r="V1280" s="13">
        <f>'دیده بان بازار'!V1283</f>
        <v/>
      </c>
      <c r="W1280" s="6">
        <f>'دیده بان بازار'!W1283</f>
        <v/>
      </c>
      <c r="X1280" s="11">
        <f>IFERROR(IF(OR(R1280&lt;=0,W1280&lt;=0,S1280&lt;=0,V1280&lt;=0),0,ROUND((S1280/R1280)/(V1280/W1280),2)),0)</f>
        <v/>
      </c>
      <c r="Y1280" s="11">
        <f>IFERROR(IF(OR(S1280&lt;=0,V1280&lt;=0),0,ROUND(S1280/V1280,2)),0)</f>
        <v/>
      </c>
      <c r="Z1280" s="11">
        <f>IFERROR(J1280-M1280,0)</f>
        <v/>
      </c>
      <c r="AA1280" s="11">
        <f>IFERROR(ROUND(MAX(0,MIN(100,((AB1280*0.2)+(AC1280*0.15)+(AD1280*0.15)+(AE1280*0.1)+(AF1280*0.1)+(AG1280*0.15)+(MIN(Y1280/3,1)*100*0.1)+(AI1280*0.05))*((AH1280/100)*0.25+0.75))),0),0)</f>
        <v/>
      </c>
      <c r="AB1280" s="11">
        <f>ROUND(MAX(0,MIN(100,((M1280+10)/20)*100)),0)</f>
        <v/>
      </c>
      <c r="AC1280" s="11">
        <f>IFERROR(IF(D1280&lt;=0,0,ROUND(COUNTIFS($D$4:$D$3359,"&lt;="&amp;D1280,$D$4:$D$3359,"&gt;0")/COUNTIF($D$4:$D$3359,"&gt;0")*100,0)),0)</f>
        <v/>
      </c>
      <c r="AD1280" s="11">
        <f>IF(E1280&lt;=0,0,ROUND(MAX(0,MIN(100,(LOG10(1+E1280/1000000000)/LOG10(101))*100)),0))</f>
        <v/>
      </c>
      <c r="AE1280" s="11">
        <f>IF(O1280=N1280,50,ROUND(MAX(0,MIN(100,((H1280-N1280)/(O1280-N1280))*100)),0))</f>
        <v/>
      </c>
      <c r="AF1280" s="11">
        <f>ROUND(MAX(0,MIN(100,50+((H1280-K1280)/K1280)*1000)),0)</f>
        <v/>
      </c>
      <c r="AG1280" s="11">
        <f>IFERROR(ROUND(MAX(0,MIN(100,50+25*LN(MAX(0.01,X1280)))),0),25)</f>
        <v/>
      </c>
      <c r="AH1280" s="11">
        <f>ROUND(IF(M1280&lt;=-30,0,IF(M1280&lt;=-20,20,IF(M1280&lt;=-10,50,100))),0)</f>
        <v/>
      </c>
      <c r="AI1280" s="11">
        <f>ROUND(MAX(0,MIN(100,50+(Z1280*10))),0)</f>
        <v/>
      </c>
      <c r="AJ1280" s="11">
        <f>IFERROR(IF(--AA1280&gt;=80,"خرید قوی",IF(--AA1280&gt;=70,"خرید مشروط",IF(--AA1280&gt;=60,"مراقبت",IF(--AA1280&gt;=45,"ضعیف","عدم ورود")))),"")</f>
        <v/>
      </c>
    </row>
    <row r="1281">
      <c r="A1281" s="15">
        <f>'دیده بان بازار'!A1284</f>
        <v/>
      </c>
      <c r="B1281" s="16">
        <f>'دیده بان بازار'!B1284</f>
        <v/>
      </c>
      <c r="C1281" s="16">
        <f>'دیده بان بازار'!C1284</f>
        <v/>
      </c>
      <c r="D1281" s="16">
        <f>'دیده بان بازار'!D1284</f>
        <v/>
      </c>
      <c r="E1281" s="17">
        <f>'دیده بان بازار'!E1284</f>
        <v/>
      </c>
      <c r="F1281" s="16">
        <f>'دیده بان بازار'!F1284</f>
        <v/>
      </c>
      <c r="G1281" s="16">
        <f>'دیده بان بازار'!G1284</f>
        <v/>
      </c>
      <c r="H1281" s="16">
        <f>'دیده بان بازار'!H1284</f>
        <v/>
      </c>
      <c r="I1281" s="16">
        <f>'دیده بان بازار'!I1284</f>
        <v/>
      </c>
      <c r="J1281" s="16">
        <f>'دیده بان بازار'!J1284</f>
        <v/>
      </c>
      <c r="K1281" s="16">
        <f>'دیده بان بازار'!K1284</f>
        <v/>
      </c>
      <c r="L1281" s="16">
        <f>'دیده بان بازار'!L1284</f>
        <v/>
      </c>
      <c r="M1281" s="16">
        <f>'دیده بان بازار'!M1284</f>
        <v/>
      </c>
      <c r="N1281" s="16">
        <f>'دیده بان بازار'!N1284</f>
        <v/>
      </c>
      <c r="O1281" s="16">
        <f>'دیده بان بازار'!O1284</f>
        <v/>
      </c>
      <c r="P1281" s="16">
        <f>'دیده بان بازار'!P1284</f>
        <v/>
      </c>
      <c r="Q1281" s="16">
        <f>'دیده بان بازار'!Q1284</f>
        <v/>
      </c>
      <c r="R1281" s="16">
        <f>'دیده بان بازار'!R1284</f>
        <v/>
      </c>
      <c r="S1281" s="16">
        <f>'دیده بان بازار'!S1284</f>
        <v/>
      </c>
      <c r="T1281" s="16">
        <f>'دیده بان بازار'!T1284</f>
        <v/>
      </c>
      <c r="U1281" s="16">
        <f>'دیده بان بازار'!U1284</f>
        <v/>
      </c>
      <c r="V1281" s="16">
        <f>'دیده بان بازار'!V1284</f>
        <v/>
      </c>
      <c r="W1281" s="7">
        <f>'دیده بان بازار'!W1284</f>
        <v/>
      </c>
      <c r="X1281" s="11">
        <f>IFERROR(IF(OR(R1281&lt;=0,W1281&lt;=0,S1281&lt;=0,V1281&lt;=0),0,ROUND((S1281/R1281)/(V1281/W1281),2)),0)</f>
        <v/>
      </c>
      <c r="Y1281" s="11">
        <f>IFERROR(IF(OR(S1281&lt;=0,V1281&lt;=0),0,ROUND(S1281/V1281,2)),0)</f>
        <v/>
      </c>
      <c r="Z1281" s="11">
        <f>IFERROR(J1281-M1281,0)</f>
        <v/>
      </c>
      <c r="AA1281" s="11">
        <f>IFERROR(ROUND(MAX(0,MIN(100,((AB1281*0.2)+(AC1281*0.15)+(AD1281*0.15)+(AE1281*0.1)+(AF1281*0.1)+(AG1281*0.15)+(MIN(Y1281/3,1)*100*0.1)+(AI1281*0.05))*((AH1281/100)*0.25+0.75))),0),0)</f>
        <v/>
      </c>
      <c r="AB1281" s="11">
        <f>ROUND(MAX(0,MIN(100,((M1281+10)/20)*100)),0)</f>
        <v/>
      </c>
      <c r="AC1281" s="11">
        <f>IFERROR(IF(D1281&lt;=0,0,ROUND(COUNTIFS($D$4:$D$3359,"&lt;="&amp;D1281,$D$4:$D$3359,"&gt;0")/COUNTIF($D$4:$D$3359,"&gt;0")*100,0)),0)</f>
        <v/>
      </c>
      <c r="AD1281" s="11">
        <f>IF(E1281&lt;=0,0,ROUND(MAX(0,MIN(100,(LOG10(1+E1281/1000000000)/LOG10(101))*100)),0))</f>
        <v/>
      </c>
      <c r="AE1281" s="11">
        <f>IF(O1281=N1281,50,ROUND(MAX(0,MIN(100,((H1281-N1281)/(O1281-N1281))*100)),0))</f>
        <v/>
      </c>
      <c r="AF1281" s="11">
        <f>ROUND(MAX(0,MIN(100,50+((H1281-K1281)/K1281)*1000)),0)</f>
        <v/>
      </c>
      <c r="AG1281" s="11">
        <f>IFERROR(ROUND(MAX(0,MIN(100,50+25*LN(MAX(0.01,X1281)))),0),25)</f>
        <v/>
      </c>
      <c r="AH1281" s="11">
        <f>ROUND(IF(M1281&lt;=-30,0,IF(M1281&lt;=-20,20,IF(M1281&lt;=-10,50,100))),0)</f>
        <v/>
      </c>
      <c r="AI1281" s="11">
        <f>ROUND(MAX(0,MIN(100,50+(Z1281*10))),0)</f>
        <v/>
      </c>
      <c r="AJ1281" s="11">
        <f>IFERROR(IF(--AA1281&gt;=80,"خرید قوی",IF(--AA1281&gt;=70,"خرید مشروط",IF(--AA1281&gt;=60,"مراقبت",IF(--AA1281&gt;=45,"ضعیف","عدم ورود")))),"")</f>
        <v/>
      </c>
    </row>
    <row r="1282">
      <c r="A1282" s="12">
        <f>'دیده بان بازار'!A1285</f>
        <v/>
      </c>
      <c r="B1282" s="13">
        <f>'دیده بان بازار'!B1285</f>
        <v/>
      </c>
      <c r="C1282" s="13">
        <f>'دیده بان بازار'!C1285</f>
        <v/>
      </c>
      <c r="D1282" s="13">
        <f>'دیده بان بازار'!D1285</f>
        <v/>
      </c>
      <c r="E1282" s="14">
        <f>'دیده بان بازار'!E1285</f>
        <v/>
      </c>
      <c r="F1282" s="13">
        <f>'دیده بان بازار'!F1285</f>
        <v/>
      </c>
      <c r="G1282" s="13">
        <f>'دیده بان بازار'!G1285</f>
        <v/>
      </c>
      <c r="H1282" s="13">
        <f>'دیده بان بازار'!H1285</f>
        <v/>
      </c>
      <c r="I1282" s="13">
        <f>'دیده بان بازار'!I1285</f>
        <v/>
      </c>
      <c r="J1282" s="13">
        <f>'دیده بان بازار'!J1285</f>
        <v/>
      </c>
      <c r="K1282" s="13">
        <f>'دیده بان بازار'!K1285</f>
        <v/>
      </c>
      <c r="L1282" s="13">
        <f>'دیده بان بازار'!L1285</f>
        <v/>
      </c>
      <c r="M1282" s="13">
        <f>'دیده بان بازار'!M1285</f>
        <v/>
      </c>
      <c r="N1282" s="13">
        <f>'دیده بان بازار'!N1285</f>
        <v/>
      </c>
      <c r="O1282" s="13">
        <f>'دیده بان بازار'!O1285</f>
        <v/>
      </c>
      <c r="P1282" s="13">
        <f>'دیده بان بازار'!P1285</f>
        <v/>
      </c>
      <c r="Q1282" s="13">
        <f>'دیده بان بازار'!Q1285</f>
        <v/>
      </c>
      <c r="R1282" s="13">
        <f>'دیده بان بازار'!R1285</f>
        <v/>
      </c>
      <c r="S1282" s="13">
        <f>'دیده بان بازار'!S1285</f>
        <v/>
      </c>
      <c r="T1282" s="13">
        <f>'دیده بان بازار'!T1285</f>
        <v/>
      </c>
      <c r="U1282" s="13">
        <f>'دیده بان بازار'!U1285</f>
        <v/>
      </c>
      <c r="V1282" s="13">
        <f>'دیده بان بازار'!V1285</f>
        <v/>
      </c>
      <c r="W1282" s="6">
        <f>'دیده بان بازار'!W1285</f>
        <v/>
      </c>
      <c r="X1282" s="11">
        <f>IFERROR(IF(OR(R1282&lt;=0,W1282&lt;=0,S1282&lt;=0,V1282&lt;=0),0,ROUND((S1282/R1282)/(V1282/W1282),2)),0)</f>
        <v/>
      </c>
      <c r="Y1282" s="11">
        <f>IFERROR(IF(OR(S1282&lt;=0,V1282&lt;=0),0,ROUND(S1282/V1282,2)),0)</f>
        <v/>
      </c>
      <c r="Z1282" s="11">
        <f>IFERROR(J1282-M1282,0)</f>
        <v/>
      </c>
      <c r="AA1282" s="11">
        <f>IFERROR(ROUND(MAX(0,MIN(100,((AB1282*0.2)+(AC1282*0.15)+(AD1282*0.15)+(AE1282*0.1)+(AF1282*0.1)+(AG1282*0.15)+(MIN(Y1282/3,1)*100*0.1)+(AI1282*0.05))*((AH1282/100)*0.25+0.75))),0),0)</f>
        <v/>
      </c>
      <c r="AB1282" s="11">
        <f>ROUND(MAX(0,MIN(100,((M1282+10)/20)*100)),0)</f>
        <v/>
      </c>
      <c r="AC1282" s="11">
        <f>IFERROR(IF(D1282&lt;=0,0,ROUND(COUNTIFS($D$4:$D$3359,"&lt;="&amp;D1282,$D$4:$D$3359,"&gt;0")/COUNTIF($D$4:$D$3359,"&gt;0")*100,0)),0)</f>
        <v/>
      </c>
      <c r="AD1282" s="11">
        <f>IF(E1282&lt;=0,0,ROUND(MAX(0,MIN(100,(LOG10(1+E1282/1000000000)/LOG10(101))*100)),0))</f>
        <v/>
      </c>
      <c r="AE1282" s="11">
        <f>IF(O1282=N1282,50,ROUND(MAX(0,MIN(100,((H1282-N1282)/(O1282-N1282))*100)),0))</f>
        <v/>
      </c>
      <c r="AF1282" s="11">
        <f>ROUND(MAX(0,MIN(100,50+((H1282-K1282)/K1282)*1000)),0)</f>
        <v/>
      </c>
      <c r="AG1282" s="11">
        <f>IFERROR(ROUND(MAX(0,MIN(100,50+25*LN(MAX(0.01,X1282)))),0),25)</f>
        <v/>
      </c>
      <c r="AH1282" s="11">
        <f>ROUND(IF(M1282&lt;=-30,0,IF(M1282&lt;=-20,20,IF(M1282&lt;=-10,50,100))),0)</f>
        <v/>
      </c>
      <c r="AI1282" s="11">
        <f>ROUND(MAX(0,MIN(100,50+(Z1282*10))),0)</f>
        <v/>
      </c>
      <c r="AJ1282" s="11">
        <f>IFERROR(IF(--AA1282&gt;=80,"خرید قوی",IF(--AA1282&gt;=70,"خرید مشروط",IF(--AA1282&gt;=60,"مراقبت",IF(--AA1282&gt;=45,"ضعیف","عدم ورود")))),"")</f>
        <v/>
      </c>
    </row>
    <row r="1283">
      <c r="A1283" s="15">
        <f>'دیده بان بازار'!A1286</f>
        <v/>
      </c>
      <c r="B1283" s="16">
        <f>'دیده بان بازار'!B1286</f>
        <v/>
      </c>
      <c r="C1283" s="16">
        <f>'دیده بان بازار'!C1286</f>
        <v/>
      </c>
      <c r="D1283" s="16">
        <f>'دیده بان بازار'!D1286</f>
        <v/>
      </c>
      <c r="E1283" s="17">
        <f>'دیده بان بازار'!E1286</f>
        <v/>
      </c>
      <c r="F1283" s="16">
        <f>'دیده بان بازار'!F1286</f>
        <v/>
      </c>
      <c r="G1283" s="16">
        <f>'دیده بان بازار'!G1286</f>
        <v/>
      </c>
      <c r="H1283" s="16">
        <f>'دیده بان بازار'!H1286</f>
        <v/>
      </c>
      <c r="I1283" s="16">
        <f>'دیده بان بازار'!I1286</f>
        <v/>
      </c>
      <c r="J1283" s="16">
        <f>'دیده بان بازار'!J1286</f>
        <v/>
      </c>
      <c r="K1283" s="16">
        <f>'دیده بان بازار'!K1286</f>
        <v/>
      </c>
      <c r="L1283" s="16">
        <f>'دیده بان بازار'!L1286</f>
        <v/>
      </c>
      <c r="M1283" s="16">
        <f>'دیده بان بازار'!M1286</f>
        <v/>
      </c>
      <c r="N1283" s="16">
        <f>'دیده بان بازار'!N1286</f>
        <v/>
      </c>
      <c r="O1283" s="16">
        <f>'دیده بان بازار'!O1286</f>
        <v/>
      </c>
      <c r="P1283" s="16">
        <f>'دیده بان بازار'!P1286</f>
        <v/>
      </c>
      <c r="Q1283" s="16">
        <f>'دیده بان بازار'!Q1286</f>
        <v/>
      </c>
      <c r="R1283" s="16">
        <f>'دیده بان بازار'!R1286</f>
        <v/>
      </c>
      <c r="S1283" s="16">
        <f>'دیده بان بازار'!S1286</f>
        <v/>
      </c>
      <c r="T1283" s="16">
        <f>'دیده بان بازار'!T1286</f>
        <v/>
      </c>
      <c r="U1283" s="16">
        <f>'دیده بان بازار'!U1286</f>
        <v/>
      </c>
      <c r="V1283" s="16">
        <f>'دیده بان بازار'!V1286</f>
        <v/>
      </c>
      <c r="W1283" s="7">
        <f>'دیده بان بازار'!W1286</f>
        <v/>
      </c>
      <c r="X1283" s="11">
        <f>IFERROR(IF(OR(R1283&lt;=0,W1283&lt;=0,S1283&lt;=0,V1283&lt;=0),0,ROUND((S1283/R1283)/(V1283/W1283),2)),0)</f>
        <v/>
      </c>
      <c r="Y1283" s="11">
        <f>IFERROR(IF(OR(S1283&lt;=0,V1283&lt;=0),0,ROUND(S1283/V1283,2)),0)</f>
        <v/>
      </c>
      <c r="Z1283" s="11">
        <f>IFERROR(J1283-M1283,0)</f>
        <v/>
      </c>
      <c r="AA1283" s="11">
        <f>IFERROR(ROUND(MAX(0,MIN(100,((AB1283*0.2)+(AC1283*0.15)+(AD1283*0.15)+(AE1283*0.1)+(AF1283*0.1)+(AG1283*0.15)+(MIN(Y1283/3,1)*100*0.1)+(AI1283*0.05))*((AH1283/100)*0.25+0.75))),0),0)</f>
        <v/>
      </c>
      <c r="AB1283" s="11">
        <f>ROUND(MAX(0,MIN(100,((M1283+10)/20)*100)),0)</f>
        <v/>
      </c>
      <c r="AC1283" s="11">
        <f>IFERROR(IF(D1283&lt;=0,0,ROUND(COUNTIFS($D$4:$D$3359,"&lt;="&amp;D1283,$D$4:$D$3359,"&gt;0")/COUNTIF($D$4:$D$3359,"&gt;0")*100,0)),0)</f>
        <v/>
      </c>
      <c r="AD1283" s="11">
        <f>IF(E1283&lt;=0,0,ROUND(MAX(0,MIN(100,(LOG10(1+E1283/1000000000)/LOG10(101))*100)),0))</f>
        <v/>
      </c>
      <c r="AE1283" s="11">
        <f>IF(O1283=N1283,50,ROUND(MAX(0,MIN(100,((H1283-N1283)/(O1283-N1283))*100)),0))</f>
        <v/>
      </c>
      <c r="AF1283" s="11">
        <f>ROUND(MAX(0,MIN(100,50+((H1283-K1283)/K1283)*1000)),0)</f>
        <v/>
      </c>
      <c r="AG1283" s="11">
        <f>IFERROR(ROUND(MAX(0,MIN(100,50+25*LN(MAX(0.01,X1283)))),0),25)</f>
        <v/>
      </c>
      <c r="AH1283" s="11">
        <f>ROUND(IF(M1283&lt;=-30,0,IF(M1283&lt;=-20,20,IF(M1283&lt;=-10,50,100))),0)</f>
        <v/>
      </c>
      <c r="AI1283" s="11">
        <f>ROUND(MAX(0,MIN(100,50+(Z1283*10))),0)</f>
        <v/>
      </c>
      <c r="AJ1283" s="11">
        <f>IFERROR(IF(--AA1283&gt;=80,"خرید قوی",IF(--AA1283&gt;=70,"خرید مشروط",IF(--AA1283&gt;=60,"مراقبت",IF(--AA1283&gt;=45,"ضعیف","عدم ورود")))),"")</f>
        <v/>
      </c>
    </row>
    <row r="1284">
      <c r="A1284" s="12">
        <f>'دیده بان بازار'!A1287</f>
        <v/>
      </c>
      <c r="B1284" s="13">
        <f>'دیده بان بازار'!B1287</f>
        <v/>
      </c>
      <c r="C1284" s="13">
        <f>'دیده بان بازار'!C1287</f>
        <v/>
      </c>
      <c r="D1284" s="13">
        <f>'دیده بان بازار'!D1287</f>
        <v/>
      </c>
      <c r="E1284" s="14">
        <f>'دیده بان بازار'!E1287</f>
        <v/>
      </c>
      <c r="F1284" s="13">
        <f>'دیده بان بازار'!F1287</f>
        <v/>
      </c>
      <c r="G1284" s="13">
        <f>'دیده بان بازار'!G1287</f>
        <v/>
      </c>
      <c r="H1284" s="13">
        <f>'دیده بان بازار'!H1287</f>
        <v/>
      </c>
      <c r="I1284" s="13">
        <f>'دیده بان بازار'!I1287</f>
        <v/>
      </c>
      <c r="J1284" s="13">
        <f>'دیده بان بازار'!J1287</f>
        <v/>
      </c>
      <c r="K1284" s="13">
        <f>'دیده بان بازار'!K1287</f>
        <v/>
      </c>
      <c r="L1284" s="13">
        <f>'دیده بان بازار'!L1287</f>
        <v/>
      </c>
      <c r="M1284" s="13">
        <f>'دیده بان بازار'!M1287</f>
        <v/>
      </c>
      <c r="N1284" s="13">
        <f>'دیده بان بازار'!N1287</f>
        <v/>
      </c>
      <c r="O1284" s="13">
        <f>'دیده بان بازار'!O1287</f>
        <v/>
      </c>
      <c r="P1284" s="13">
        <f>'دیده بان بازار'!P1287</f>
        <v/>
      </c>
      <c r="Q1284" s="13">
        <f>'دیده بان بازار'!Q1287</f>
        <v/>
      </c>
      <c r="R1284" s="13">
        <f>'دیده بان بازار'!R1287</f>
        <v/>
      </c>
      <c r="S1284" s="13">
        <f>'دیده بان بازار'!S1287</f>
        <v/>
      </c>
      <c r="T1284" s="13">
        <f>'دیده بان بازار'!T1287</f>
        <v/>
      </c>
      <c r="U1284" s="13">
        <f>'دیده بان بازار'!U1287</f>
        <v/>
      </c>
      <c r="V1284" s="13">
        <f>'دیده بان بازار'!V1287</f>
        <v/>
      </c>
      <c r="W1284" s="6">
        <f>'دیده بان بازار'!W1287</f>
        <v/>
      </c>
      <c r="X1284" s="11">
        <f>IFERROR(IF(OR(R1284&lt;=0,W1284&lt;=0,S1284&lt;=0,V1284&lt;=0),0,ROUND((S1284/R1284)/(V1284/W1284),2)),0)</f>
        <v/>
      </c>
      <c r="Y1284" s="11">
        <f>IFERROR(IF(OR(S1284&lt;=0,V1284&lt;=0),0,ROUND(S1284/V1284,2)),0)</f>
        <v/>
      </c>
      <c r="Z1284" s="11">
        <f>IFERROR(J1284-M1284,0)</f>
        <v/>
      </c>
      <c r="AA1284" s="11">
        <f>IFERROR(ROUND(MAX(0,MIN(100,((AB1284*0.2)+(AC1284*0.15)+(AD1284*0.15)+(AE1284*0.1)+(AF1284*0.1)+(AG1284*0.15)+(MIN(Y1284/3,1)*100*0.1)+(AI1284*0.05))*((AH1284/100)*0.25+0.75))),0),0)</f>
        <v/>
      </c>
      <c r="AB1284" s="11">
        <f>ROUND(MAX(0,MIN(100,((M1284+10)/20)*100)),0)</f>
        <v/>
      </c>
      <c r="AC1284" s="11">
        <f>IFERROR(IF(D1284&lt;=0,0,ROUND(COUNTIFS($D$4:$D$3359,"&lt;="&amp;D1284,$D$4:$D$3359,"&gt;0")/COUNTIF($D$4:$D$3359,"&gt;0")*100,0)),0)</f>
        <v/>
      </c>
      <c r="AD1284" s="11">
        <f>IF(E1284&lt;=0,0,ROUND(MAX(0,MIN(100,(LOG10(1+E1284/1000000000)/LOG10(101))*100)),0))</f>
        <v/>
      </c>
      <c r="AE1284" s="11">
        <f>IF(O1284=N1284,50,ROUND(MAX(0,MIN(100,((H1284-N1284)/(O1284-N1284))*100)),0))</f>
        <v/>
      </c>
      <c r="AF1284" s="11">
        <f>ROUND(MAX(0,MIN(100,50+((H1284-K1284)/K1284)*1000)),0)</f>
        <v/>
      </c>
      <c r="AG1284" s="11">
        <f>IFERROR(ROUND(MAX(0,MIN(100,50+25*LN(MAX(0.01,X1284)))),0),25)</f>
        <v/>
      </c>
      <c r="AH1284" s="11">
        <f>ROUND(IF(M1284&lt;=-30,0,IF(M1284&lt;=-20,20,IF(M1284&lt;=-10,50,100))),0)</f>
        <v/>
      </c>
      <c r="AI1284" s="11">
        <f>ROUND(MAX(0,MIN(100,50+(Z1284*10))),0)</f>
        <v/>
      </c>
      <c r="AJ1284" s="11">
        <f>IFERROR(IF(--AA1284&gt;=80,"خرید قوی",IF(--AA1284&gt;=70,"خرید مشروط",IF(--AA1284&gt;=60,"مراقبت",IF(--AA1284&gt;=45,"ضعیف","عدم ورود")))),"")</f>
        <v/>
      </c>
    </row>
    <row r="1285">
      <c r="A1285" s="15">
        <f>'دیده بان بازار'!A1288</f>
        <v/>
      </c>
      <c r="B1285" s="16">
        <f>'دیده بان بازار'!B1288</f>
        <v/>
      </c>
      <c r="C1285" s="16">
        <f>'دیده بان بازار'!C1288</f>
        <v/>
      </c>
      <c r="D1285" s="16">
        <f>'دیده بان بازار'!D1288</f>
        <v/>
      </c>
      <c r="E1285" s="17">
        <f>'دیده بان بازار'!E1288</f>
        <v/>
      </c>
      <c r="F1285" s="16">
        <f>'دیده بان بازار'!F1288</f>
        <v/>
      </c>
      <c r="G1285" s="16">
        <f>'دیده بان بازار'!G1288</f>
        <v/>
      </c>
      <c r="H1285" s="16">
        <f>'دیده بان بازار'!H1288</f>
        <v/>
      </c>
      <c r="I1285" s="16">
        <f>'دیده بان بازار'!I1288</f>
        <v/>
      </c>
      <c r="J1285" s="16">
        <f>'دیده بان بازار'!J1288</f>
        <v/>
      </c>
      <c r="K1285" s="16">
        <f>'دیده بان بازار'!K1288</f>
        <v/>
      </c>
      <c r="L1285" s="16">
        <f>'دیده بان بازار'!L1288</f>
        <v/>
      </c>
      <c r="M1285" s="16">
        <f>'دیده بان بازار'!M1288</f>
        <v/>
      </c>
      <c r="N1285" s="16">
        <f>'دیده بان بازار'!N1288</f>
        <v/>
      </c>
      <c r="O1285" s="16">
        <f>'دیده بان بازار'!O1288</f>
        <v/>
      </c>
      <c r="P1285" s="16">
        <f>'دیده بان بازار'!P1288</f>
        <v/>
      </c>
      <c r="Q1285" s="16">
        <f>'دیده بان بازار'!Q1288</f>
        <v/>
      </c>
      <c r="R1285" s="16">
        <f>'دیده بان بازار'!R1288</f>
        <v/>
      </c>
      <c r="S1285" s="16">
        <f>'دیده بان بازار'!S1288</f>
        <v/>
      </c>
      <c r="T1285" s="16">
        <f>'دیده بان بازار'!T1288</f>
        <v/>
      </c>
      <c r="U1285" s="16">
        <f>'دیده بان بازار'!U1288</f>
        <v/>
      </c>
      <c r="V1285" s="16">
        <f>'دیده بان بازار'!V1288</f>
        <v/>
      </c>
      <c r="W1285" s="7">
        <f>'دیده بان بازار'!W1288</f>
        <v/>
      </c>
      <c r="X1285" s="11">
        <f>IFERROR(IF(OR(R1285&lt;=0,W1285&lt;=0,S1285&lt;=0,V1285&lt;=0),0,ROUND((S1285/R1285)/(V1285/W1285),2)),0)</f>
        <v/>
      </c>
      <c r="Y1285" s="11">
        <f>IFERROR(IF(OR(S1285&lt;=0,V1285&lt;=0),0,ROUND(S1285/V1285,2)),0)</f>
        <v/>
      </c>
      <c r="Z1285" s="11">
        <f>IFERROR(J1285-M1285,0)</f>
        <v/>
      </c>
      <c r="AA1285" s="11">
        <f>IFERROR(ROUND(MAX(0,MIN(100,((AB1285*0.2)+(AC1285*0.15)+(AD1285*0.15)+(AE1285*0.1)+(AF1285*0.1)+(AG1285*0.15)+(MIN(Y1285/3,1)*100*0.1)+(AI1285*0.05))*((AH1285/100)*0.25+0.75))),0),0)</f>
        <v/>
      </c>
      <c r="AB1285" s="11">
        <f>ROUND(MAX(0,MIN(100,((M1285+10)/20)*100)),0)</f>
        <v/>
      </c>
      <c r="AC1285" s="11">
        <f>IFERROR(IF(D1285&lt;=0,0,ROUND(COUNTIFS($D$4:$D$3359,"&lt;="&amp;D1285,$D$4:$D$3359,"&gt;0")/COUNTIF($D$4:$D$3359,"&gt;0")*100,0)),0)</f>
        <v/>
      </c>
      <c r="AD1285" s="11">
        <f>IF(E1285&lt;=0,0,ROUND(MAX(0,MIN(100,(LOG10(1+E1285/1000000000)/LOG10(101))*100)),0))</f>
        <v/>
      </c>
      <c r="AE1285" s="11">
        <f>IF(O1285=N1285,50,ROUND(MAX(0,MIN(100,((H1285-N1285)/(O1285-N1285))*100)),0))</f>
        <v/>
      </c>
      <c r="AF1285" s="11">
        <f>ROUND(MAX(0,MIN(100,50+((H1285-K1285)/K1285)*1000)),0)</f>
        <v/>
      </c>
      <c r="AG1285" s="11">
        <f>IFERROR(ROUND(MAX(0,MIN(100,50+25*LN(MAX(0.01,X1285)))),0),25)</f>
        <v/>
      </c>
      <c r="AH1285" s="11">
        <f>ROUND(IF(M1285&lt;=-30,0,IF(M1285&lt;=-20,20,IF(M1285&lt;=-10,50,100))),0)</f>
        <v/>
      </c>
      <c r="AI1285" s="11">
        <f>ROUND(MAX(0,MIN(100,50+(Z1285*10))),0)</f>
        <v/>
      </c>
      <c r="AJ1285" s="11">
        <f>IFERROR(IF(--AA1285&gt;=80,"خرید قوی",IF(--AA1285&gt;=70,"خرید مشروط",IF(--AA1285&gt;=60,"مراقبت",IF(--AA1285&gt;=45,"ضعیف","عدم ورود")))),"")</f>
        <v/>
      </c>
    </row>
    <row r="1286">
      <c r="A1286" s="12">
        <f>'دیده بان بازار'!A1289</f>
        <v/>
      </c>
      <c r="B1286" s="13">
        <f>'دیده بان بازار'!B1289</f>
        <v/>
      </c>
      <c r="C1286" s="13">
        <f>'دیده بان بازار'!C1289</f>
        <v/>
      </c>
      <c r="D1286" s="13">
        <f>'دیده بان بازار'!D1289</f>
        <v/>
      </c>
      <c r="E1286" s="14">
        <f>'دیده بان بازار'!E1289</f>
        <v/>
      </c>
      <c r="F1286" s="13">
        <f>'دیده بان بازار'!F1289</f>
        <v/>
      </c>
      <c r="G1286" s="13">
        <f>'دیده بان بازار'!G1289</f>
        <v/>
      </c>
      <c r="H1286" s="13">
        <f>'دیده بان بازار'!H1289</f>
        <v/>
      </c>
      <c r="I1286" s="13">
        <f>'دیده بان بازار'!I1289</f>
        <v/>
      </c>
      <c r="J1286" s="13">
        <f>'دیده بان بازار'!J1289</f>
        <v/>
      </c>
      <c r="K1286" s="13">
        <f>'دیده بان بازار'!K1289</f>
        <v/>
      </c>
      <c r="L1286" s="13">
        <f>'دیده بان بازار'!L1289</f>
        <v/>
      </c>
      <c r="M1286" s="13">
        <f>'دیده بان بازار'!M1289</f>
        <v/>
      </c>
      <c r="N1286" s="13">
        <f>'دیده بان بازار'!N1289</f>
        <v/>
      </c>
      <c r="O1286" s="13">
        <f>'دیده بان بازار'!O1289</f>
        <v/>
      </c>
      <c r="P1286" s="13">
        <f>'دیده بان بازار'!P1289</f>
        <v/>
      </c>
      <c r="Q1286" s="13">
        <f>'دیده بان بازار'!Q1289</f>
        <v/>
      </c>
      <c r="R1286" s="13">
        <f>'دیده بان بازار'!R1289</f>
        <v/>
      </c>
      <c r="S1286" s="13">
        <f>'دیده بان بازار'!S1289</f>
        <v/>
      </c>
      <c r="T1286" s="13">
        <f>'دیده بان بازار'!T1289</f>
        <v/>
      </c>
      <c r="U1286" s="13">
        <f>'دیده بان بازار'!U1289</f>
        <v/>
      </c>
      <c r="V1286" s="13">
        <f>'دیده بان بازار'!V1289</f>
        <v/>
      </c>
      <c r="W1286" s="6">
        <f>'دیده بان بازار'!W1289</f>
        <v/>
      </c>
      <c r="X1286" s="11">
        <f>IFERROR(IF(OR(R1286&lt;=0,W1286&lt;=0,S1286&lt;=0,V1286&lt;=0),0,ROUND((S1286/R1286)/(V1286/W1286),2)),0)</f>
        <v/>
      </c>
      <c r="Y1286" s="11">
        <f>IFERROR(IF(OR(S1286&lt;=0,V1286&lt;=0),0,ROUND(S1286/V1286,2)),0)</f>
        <v/>
      </c>
      <c r="Z1286" s="11">
        <f>IFERROR(J1286-M1286,0)</f>
        <v/>
      </c>
      <c r="AA1286" s="11">
        <f>IFERROR(ROUND(MAX(0,MIN(100,((AB1286*0.2)+(AC1286*0.15)+(AD1286*0.15)+(AE1286*0.1)+(AF1286*0.1)+(AG1286*0.15)+(MIN(Y1286/3,1)*100*0.1)+(AI1286*0.05))*((AH1286/100)*0.25+0.75))),0),0)</f>
        <v/>
      </c>
      <c r="AB1286" s="11">
        <f>ROUND(MAX(0,MIN(100,((M1286+10)/20)*100)),0)</f>
        <v/>
      </c>
      <c r="AC1286" s="11">
        <f>IFERROR(IF(D1286&lt;=0,0,ROUND(COUNTIFS($D$4:$D$3359,"&lt;="&amp;D1286,$D$4:$D$3359,"&gt;0")/COUNTIF($D$4:$D$3359,"&gt;0")*100,0)),0)</f>
        <v/>
      </c>
      <c r="AD1286" s="11">
        <f>IF(E1286&lt;=0,0,ROUND(MAX(0,MIN(100,(LOG10(1+E1286/1000000000)/LOG10(101))*100)),0))</f>
        <v/>
      </c>
      <c r="AE1286" s="11">
        <f>IF(O1286=N1286,50,ROUND(MAX(0,MIN(100,((H1286-N1286)/(O1286-N1286))*100)),0))</f>
        <v/>
      </c>
      <c r="AF1286" s="11">
        <f>ROUND(MAX(0,MIN(100,50+((H1286-K1286)/K1286)*1000)),0)</f>
        <v/>
      </c>
      <c r="AG1286" s="11">
        <f>IFERROR(ROUND(MAX(0,MIN(100,50+25*LN(MAX(0.01,X1286)))),0),25)</f>
        <v/>
      </c>
      <c r="AH1286" s="11">
        <f>ROUND(IF(M1286&lt;=-30,0,IF(M1286&lt;=-20,20,IF(M1286&lt;=-10,50,100))),0)</f>
        <v/>
      </c>
      <c r="AI1286" s="11">
        <f>ROUND(MAX(0,MIN(100,50+(Z1286*10))),0)</f>
        <v/>
      </c>
      <c r="AJ1286" s="11">
        <f>IFERROR(IF(--AA1286&gt;=80,"خرید قوی",IF(--AA1286&gt;=70,"خرید مشروط",IF(--AA1286&gt;=60,"مراقبت",IF(--AA1286&gt;=45,"ضعیف","عدم ورود")))),"")</f>
        <v/>
      </c>
    </row>
    <row r="1287">
      <c r="A1287" s="15">
        <f>'دیده بان بازار'!A1290</f>
        <v/>
      </c>
      <c r="B1287" s="16">
        <f>'دیده بان بازار'!B1290</f>
        <v/>
      </c>
      <c r="C1287" s="16">
        <f>'دیده بان بازار'!C1290</f>
        <v/>
      </c>
      <c r="D1287" s="16">
        <f>'دیده بان بازار'!D1290</f>
        <v/>
      </c>
      <c r="E1287" s="17">
        <f>'دیده بان بازار'!E1290</f>
        <v/>
      </c>
      <c r="F1287" s="16">
        <f>'دیده بان بازار'!F1290</f>
        <v/>
      </c>
      <c r="G1287" s="16">
        <f>'دیده بان بازار'!G1290</f>
        <v/>
      </c>
      <c r="H1287" s="16">
        <f>'دیده بان بازار'!H1290</f>
        <v/>
      </c>
      <c r="I1287" s="16">
        <f>'دیده بان بازار'!I1290</f>
        <v/>
      </c>
      <c r="J1287" s="16">
        <f>'دیده بان بازار'!J1290</f>
        <v/>
      </c>
      <c r="K1287" s="16">
        <f>'دیده بان بازار'!K1290</f>
        <v/>
      </c>
      <c r="L1287" s="16">
        <f>'دیده بان بازار'!L1290</f>
        <v/>
      </c>
      <c r="M1287" s="16">
        <f>'دیده بان بازار'!M1290</f>
        <v/>
      </c>
      <c r="N1287" s="16">
        <f>'دیده بان بازار'!N1290</f>
        <v/>
      </c>
      <c r="O1287" s="16">
        <f>'دیده بان بازار'!O1290</f>
        <v/>
      </c>
      <c r="P1287" s="16">
        <f>'دیده بان بازار'!P1290</f>
        <v/>
      </c>
      <c r="Q1287" s="16">
        <f>'دیده بان بازار'!Q1290</f>
        <v/>
      </c>
      <c r="R1287" s="16">
        <f>'دیده بان بازار'!R1290</f>
        <v/>
      </c>
      <c r="S1287" s="16">
        <f>'دیده بان بازار'!S1290</f>
        <v/>
      </c>
      <c r="T1287" s="16">
        <f>'دیده بان بازار'!T1290</f>
        <v/>
      </c>
      <c r="U1287" s="16">
        <f>'دیده بان بازار'!U1290</f>
        <v/>
      </c>
      <c r="V1287" s="16">
        <f>'دیده بان بازار'!V1290</f>
        <v/>
      </c>
      <c r="W1287" s="7">
        <f>'دیده بان بازار'!W1290</f>
        <v/>
      </c>
      <c r="X1287" s="11">
        <f>IFERROR(IF(OR(R1287&lt;=0,W1287&lt;=0,S1287&lt;=0,V1287&lt;=0),0,ROUND((S1287/R1287)/(V1287/W1287),2)),0)</f>
        <v/>
      </c>
      <c r="Y1287" s="11">
        <f>IFERROR(IF(OR(S1287&lt;=0,V1287&lt;=0),0,ROUND(S1287/V1287,2)),0)</f>
        <v/>
      </c>
      <c r="Z1287" s="11">
        <f>IFERROR(J1287-M1287,0)</f>
        <v/>
      </c>
      <c r="AA1287" s="11">
        <f>IFERROR(ROUND(MAX(0,MIN(100,((AB1287*0.2)+(AC1287*0.15)+(AD1287*0.15)+(AE1287*0.1)+(AF1287*0.1)+(AG1287*0.15)+(MIN(Y1287/3,1)*100*0.1)+(AI1287*0.05))*((AH1287/100)*0.25+0.75))),0),0)</f>
        <v/>
      </c>
      <c r="AB1287" s="11">
        <f>ROUND(MAX(0,MIN(100,((M1287+10)/20)*100)),0)</f>
        <v/>
      </c>
      <c r="AC1287" s="11">
        <f>IFERROR(IF(D1287&lt;=0,0,ROUND(COUNTIFS($D$4:$D$3359,"&lt;="&amp;D1287,$D$4:$D$3359,"&gt;0")/COUNTIF($D$4:$D$3359,"&gt;0")*100,0)),0)</f>
        <v/>
      </c>
      <c r="AD1287" s="11">
        <f>IF(E1287&lt;=0,0,ROUND(MAX(0,MIN(100,(LOG10(1+E1287/1000000000)/LOG10(101))*100)),0))</f>
        <v/>
      </c>
      <c r="AE1287" s="11">
        <f>IF(O1287=N1287,50,ROUND(MAX(0,MIN(100,((H1287-N1287)/(O1287-N1287))*100)),0))</f>
        <v/>
      </c>
      <c r="AF1287" s="11">
        <f>ROUND(MAX(0,MIN(100,50+((H1287-K1287)/K1287)*1000)),0)</f>
        <v/>
      </c>
      <c r="AG1287" s="11">
        <f>IFERROR(ROUND(MAX(0,MIN(100,50+25*LN(MAX(0.01,X1287)))),0),25)</f>
        <v/>
      </c>
      <c r="AH1287" s="11">
        <f>ROUND(IF(M1287&lt;=-30,0,IF(M1287&lt;=-20,20,IF(M1287&lt;=-10,50,100))),0)</f>
        <v/>
      </c>
      <c r="AI1287" s="11">
        <f>ROUND(MAX(0,MIN(100,50+(Z1287*10))),0)</f>
        <v/>
      </c>
      <c r="AJ1287" s="11">
        <f>IFERROR(IF(--AA1287&gt;=80,"خرید قوی",IF(--AA1287&gt;=70,"خرید مشروط",IF(--AA1287&gt;=60,"مراقبت",IF(--AA1287&gt;=45,"ضعیف","عدم ورود")))),"")</f>
        <v/>
      </c>
    </row>
    <row r="1288">
      <c r="A1288" s="12">
        <f>'دیده بان بازار'!A1291</f>
        <v/>
      </c>
      <c r="B1288" s="13">
        <f>'دیده بان بازار'!B1291</f>
        <v/>
      </c>
      <c r="C1288" s="13">
        <f>'دیده بان بازار'!C1291</f>
        <v/>
      </c>
      <c r="D1288" s="13">
        <f>'دیده بان بازار'!D1291</f>
        <v/>
      </c>
      <c r="E1288" s="14">
        <f>'دیده بان بازار'!E1291</f>
        <v/>
      </c>
      <c r="F1288" s="13">
        <f>'دیده بان بازار'!F1291</f>
        <v/>
      </c>
      <c r="G1288" s="13">
        <f>'دیده بان بازار'!G1291</f>
        <v/>
      </c>
      <c r="H1288" s="13">
        <f>'دیده بان بازار'!H1291</f>
        <v/>
      </c>
      <c r="I1288" s="13">
        <f>'دیده بان بازار'!I1291</f>
        <v/>
      </c>
      <c r="J1288" s="13">
        <f>'دیده بان بازار'!J1291</f>
        <v/>
      </c>
      <c r="K1288" s="13">
        <f>'دیده بان بازار'!K1291</f>
        <v/>
      </c>
      <c r="L1288" s="13">
        <f>'دیده بان بازار'!L1291</f>
        <v/>
      </c>
      <c r="M1288" s="13">
        <f>'دیده بان بازار'!M1291</f>
        <v/>
      </c>
      <c r="N1288" s="13">
        <f>'دیده بان بازار'!N1291</f>
        <v/>
      </c>
      <c r="O1288" s="13">
        <f>'دیده بان بازار'!O1291</f>
        <v/>
      </c>
      <c r="P1288" s="13">
        <f>'دیده بان بازار'!P1291</f>
        <v/>
      </c>
      <c r="Q1288" s="13">
        <f>'دیده بان بازار'!Q1291</f>
        <v/>
      </c>
      <c r="R1288" s="13">
        <f>'دیده بان بازار'!R1291</f>
        <v/>
      </c>
      <c r="S1288" s="13">
        <f>'دیده بان بازار'!S1291</f>
        <v/>
      </c>
      <c r="T1288" s="13">
        <f>'دیده بان بازار'!T1291</f>
        <v/>
      </c>
      <c r="U1288" s="13">
        <f>'دیده بان بازار'!U1291</f>
        <v/>
      </c>
      <c r="V1288" s="13">
        <f>'دیده بان بازار'!V1291</f>
        <v/>
      </c>
      <c r="W1288" s="6">
        <f>'دیده بان بازار'!W1291</f>
        <v/>
      </c>
      <c r="X1288" s="11">
        <f>IFERROR(IF(OR(R1288&lt;=0,W1288&lt;=0,S1288&lt;=0,V1288&lt;=0),0,ROUND((S1288/R1288)/(V1288/W1288),2)),0)</f>
        <v/>
      </c>
      <c r="Y1288" s="11">
        <f>IFERROR(IF(OR(S1288&lt;=0,V1288&lt;=0),0,ROUND(S1288/V1288,2)),0)</f>
        <v/>
      </c>
      <c r="Z1288" s="11">
        <f>IFERROR(J1288-M1288,0)</f>
        <v/>
      </c>
      <c r="AA1288" s="11">
        <f>IFERROR(ROUND(MAX(0,MIN(100,((AB1288*0.2)+(AC1288*0.15)+(AD1288*0.15)+(AE1288*0.1)+(AF1288*0.1)+(AG1288*0.15)+(MIN(Y1288/3,1)*100*0.1)+(AI1288*0.05))*((AH1288/100)*0.25+0.75))),0),0)</f>
        <v/>
      </c>
      <c r="AB1288" s="11">
        <f>ROUND(MAX(0,MIN(100,((M1288+10)/20)*100)),0)</f>
        <v/>
      </c>
      <c r="AC1288" s="11">
        <f>IFERROR(IF(D1288&lt;=0,0,ROUND(COUNTIFS($D$4:$D$3359,"&lt;="&amp;D1288,$D$4:$D$3359,"&gt;0")/COUNTIF($D$4:$D$3359,"&gt;0")*100,0)),0)</f>
        <v/>
      </c>
      <c r="AD1288" s="11">
        <f>IF(E1288&lt;=0,0,ROUND(MAX(0,MIN(100,(LOG10(1+E1288/1000000000)/LOG10(101))*100)),0))</f>
        <v/>
      </c>
      <c r="AE1288" s="11">
        <f>IF(O1288=N1288,50,ROUND(MAX(0,MIN(100,((H1288-N1288)/(O1288-N1288))*100)),0))</f>
        <v/>
      </c>
      <c r="AF1288" s="11">
        <f>ROUND(MAX(0,MIN(100,50+((H1288-K1288)/K1288)*1000)),0)</f>
        <v/>
      </c>
      <c r="AG1288" s="11">
        <f>IFERROR(ROUND(MAX(0,MIN(100,50+25*LN(MAX(0.01,X1288)))),0),25)</f>
        <v/>
      </c>
      <c r="AH1288" s="11">
        <f>ROUND(IF(M1288&lt;=-30,0,IF(M1288&lt;=-20,20,IF(M1288&lt;=-10,50,100))),0)</f>
        <v/>
      </c>
      <c r="AI1288" s="11">
        <f>ROUND(MAX(0,MIN(100,50+(Z1288*10))),0)</f>
        <v/>
      </c>
      <c r="AJ1288" s="11">
        <f>IFERROR(IF(--AA1288&gt;=80,"خرید قوی",IF(--AA1288&gt;=70,"خرید مشروط",IF(--AA1288&gt;=60,"مراقبت",IF(--AA1288&gt;=45,"ضعیف","عدم ورود")))),"")</f>
        <v/>
      </c>
    </row>
    <row r="1289">
      <c r="A1289" s="15">
        <f>'دیده بان بازار'!A1292</f>
        <v/>
      </c>
      <c r="B1289" s="16">
        <f>'دیده بان بازار'!B1292</f>
        <v/>
      </c>
      <c r="C1289" s="16">
        <f>'دیده بان بازار'!C1292</f>
        <v/>
      </c>
      <c r="D1289" s="16">
        <f>'دیده بان بازار'!D1292</f>
        <v/>
      </c>
      <c r="E1289" s="17">
        <f>'دیده بان بازار'!E1292</f>
        <v/>
      </c>
      <c r="F1289" s="16">
        <f>'دیده بان بازار'!F1292</f>
        <v/>
      </c>
      <c r="G1289" s="16">
        <f>'دیده بان بازار'!G1292</f>
        <v/>
      </c>
      <c r="H1289" s="16">
        <f>'دیده بان بازار'!H1292</f>
        <v/>
      </c>
      <c r="I1289" s="16">
        <f>'دیده بان بازار'!I1292</f>
        <v/>
      </c>
      <c r="J1289" s="16">
        <f>'دیده بان بازار'!J1292</f>
        <v/>
      </c>
      <c r="K1289" s="16">
        <f>'دیده بان بازار'!K1292</f>
        <v/>
      </c>
      <c r="L1289" s="16">
        <f>'دیده بان بازار'!L1292</f>
        <v/>
      </c>
      <c r="M1289" s="16">
        <f>'دیده بان بازار'!M1292</f>
        <v/>
      </c>
      <c r="N1289" s="16">
        <f>'دیده بان بازار'!N1292</f>
        <v/>
      </c>
      <c r="O1289" s="16">
        <f>'دیده بان بازار'!O1292</f>
        <v/>
      </c>
      <c r="P1289" s="16">
        <f>'دیده بان بازار'!P1292</f>
        <v/>
      </c>
      <c r="Q1289" s="16">
        <f>'دیده بان بازار'!Q1292</f>
        <v/>
      </c>
      <c r="R1289" s="16">
        <f>'دیده بان بازار'!R1292</f>
        <v/>
      </c>
      <c r="S1289" s="16">
        <f>'دیده بان بازار'!S1292</f>
        <v/>
      </c>
      <c r="T1289" s="16">
        <f>'دیده بان بازار'!T1292</f>
        <v/>
      </c>
      <c r="U1289" s="16">
        <f>'دیده بان بازار'!U1292</f>
        <v/>
      </c>
      <c r="V1289" s="16">
        <f>'دیده بان بازار'!V1292</f>
        <v/>
      </c>
      <c r="W1289" s="7">
        <f>'دیده بان بازار'!W1292</f>
        <v/>
      </c>
      <c r="X1289" s="11">
        <f>IFERROR(IF(OR(R1289&lt;=0,W1289&lt;=0,S1289&lt;=0,V1289&lt;=0),0,ROUND((S1289/R1289)/(V1289/W1289),2)),0)</f>
        <v/>
      </c>
      <c r="Y1289" s="11">
        <f>IFERROR(IF(OR(S1289&lt;=0,V1289&lt;=0),0,ROUND(S1289/V1289,2)),0)</f>
        <v/>
      </c>
      <c r="Z1289" s="11">
        <f>IFERROR(J1289-M1289,0)</f>
        <v/>
      </c>
      <c r="AA1289" s="11">
        <f>IFERROR(ROUND(MAX(0,MIN(100,((AB1289*0.2)+(AC1289*0.15)+(AD1289*0.15)+(AE1289*0.1)+(AF1289*0.1)+(AG1289*0.15)+(MIN(Y1289/3,1)*100*0.1)+(AI1289*0.05))*((AH1289/100)*0.25+0.75))),0),0)</f>
        <v/>
      </c>
      <c r="AB1289" s="11">
        <f>ROUND(MAX(0,MIN(100,((M1289+10)/20)*100)),0)</f>
        <v/>
      </c>
      <c r="AC1289" s="11">
        <f>IFERROR(IF(D1289&lt;=0,0,ROUND(COUNTIFS($D$4:$D$3359,"&lt;="&amp;D1289,$D$4:$D$3359,"&gt;0")/COUNTIF($D$4:$D$3359,"&gt;0")*100,0)),0)</f>
        <v/>
      </c>
      <c r="AD1289" s="11">
        <f>IF(E1289&lt;=0,0,ROUND(MAX(0,MIN(100,(LOG10(1+E1289/1000000000)/LOG10(101))*100)),0))</f>
        <v/>
      </c>
      <c r="AE1289" s="11">
        <f>IF(O1289=N1289,50,ROUND(MAX(0,MIN(100,((H1289-N1289)/(O1289-N1289))*100)),0))</f>
        <v/>
      </c>
      <c r="AF1289" s="11">
        <f>ROUND(MAX(0,MIN(100,50+((H1289-K1289)/K1289)*1000)),0)</f>
        <v/>
      </c>
      <c r="AG1289" s="11">
        <f>IFERROR(ROUND(MAX(0,MIN(100,50+25*LN(MAX(0.01,X1289)))),0),25)</f>
        <v/>
      </c>
      <c r="AH1289" s="11">
        <f>ROUND(IF(M1289&lt;=-30,0,IF(M1289&lt;=-20,20,IF(M1289&lt;=-10,50,100))),0)</f>
        <v/>
      </c>
      <c r="AI1289" s="11">
        <f>ROUND(MAX(0,MIN(100,50+(Z1289*10))),0)</f>
        <v/>
      </c>
      <c r="AJ1289" s="11">
        <f>IFERROR(IF(--AA1289&gt;=80,"خرید قوی",IF(--AA1289&gt;=70,"خرید مشروط",IF(--AA1289&gt;=60,"مراقبت",IF(--AA1289&gt;=45,"ضعیف","عدم ورود")))),"")</f>
        <v/>
      </c>
    </row>
    <row r="1290">
      <c r="A1290" s="12">
        <f>'دیده بان بازار'!A1293</f>
        <v/>
      </c>
      <c r="B1290" s="13">
        <f>'دیده بان بازار'!B1293</f>
        <v/>
      </c>
      <c r="C1290" s="13">
        <f>'دیده بان بازار'!C1293</f>
        <v/>
      </c>
      <c r="D1290" s="13">
        <f>'دیده بان بازار'!D1293</f>
        <v/>
      </c>
      <c r="E1290" s="14">
        <f>'دیده بان بازار'!E1293</f>
        <v/>
      </c>
      <c r="F1290" s="13">
        <f>'دیده بان بازار'!F1293</f>
        <v/>
      </c>
      <c r="G1290" s="13">
        <f>'دیده بان بازار'!G1293</f>
        <v/>
      </c>
      <c r="H1290" s="13">
        <f>'دیده بان بازار'!H1293</f>
        <v/>
      </c>
      <c r="I1290" s="13">
        <f>'دیده بان بازار'!I1293</f>
        <v/>
      </c>
      <c r="J1290" s="13">
        <f>'دیده بان بازار'!J1293</f>
        <v/>
      </c>
      <c r="K1290" s="13">
        <f>'دیده بان بازار'!K1293</f>
        <v/>
      </c>
      <c r="L1290" s="13">
        <f>'دیده بان بازار'!L1293</f>
        <v/>
      </c>
      <c r="M1290" s="13">
        <f>'دیده بان بازار'!M1293</f>
        <v/>
      </c>
      <c r="N1290" s="13">
        <f>'دیده بان بازار'!N1293</f>
        <v/>
      </c>
      <c r="O1290" s="13">
        <f>'دیده بان بازار'!O1293</f>
        <v/>
      </c>
      <c r="P1290" s="13">
        <f>'دیده بان بازار'!P1293</f>
        <v/>
      </c>
      <c r="Q1290" s="13">
        <f>'دیده بان بازار'!Q1293</f>
        <v/>
      </c>
      <c r="R1290" s="13">
        <f>'دیده بان بازار'!R1293</f>
        <v/>
      </c>
      <c r="S1290" s="13">
        <f>'دیده بان بازار'!S1293</f>
        <v/>
      </c>
      <c r="T1290" s="13">
        <f>'دیده بان بازار'!T1293</f>
        <v/>
      </c>
      <c r="U1290" s="13">
        <f>'دیده بان بازار'!U1293</f>
        <v/>
      </c>
      <c r="V1290" s="13">
        <f>'دیده بان بازار'!V1293</f>
        <v/>
      </c>
      <c r="W1290" s="6">
        <f>'دیده بان بازار'!W1293</f>
        <v/>
      </c>
      <c r="X1290" s="11">
        <f>IFERROR(IF(OR(R1290&lt;=0,W1290&lt;=0,S1290&lt;=0,V1290&lt;=0),0,ROUND((S1290/R1290)/(V1290/W1290),2)),0)</f>
        <v/>
      </c>
      <c r="Y1290" s="11">
        <f>IFERROR(IF(OR(S1290&lt;=0,V1290&lt;=0),0,ROUND(S1290/V1290,2)),0)</f>
        <v/>
      </c>
      <c r="Z1290" s="11">
        <f>IFERROR(J1290-M1290,0)</f>
        <v/>
      </c>
      <c r="AA1290" s="11">
        <f>IFERROR(ROUND(MAX(0,MIN(100,((AB1290*0.2)+(AC1290*0.15)+(AD1290*0.15)+(AE1290*0.1)+(AF1290*0.1)+(AG1290*0.15)+(MIN(Y1290/3,1)*100*0.1)+(AI1290*0.05))*((AH1290/100)*0.25+0.75))),0),0)</f>
        <v/>
      </c>
      <c r="AB1290" s="11">
        <f>ROUND(MAX(0,MIN(100,((M1290+10)/20)*100)),0)</f>
        <v/>
      </c>
      <c r="AC1290" s="11">
        <f>IFERROR(IF(D1290&lt;=0,0,ROUND(COUNTIFS($D$4:$D$3359,"&lt;="&amp;D1290,$D$4:$D$3359,"&gt;0")/COUNTIF($D$4:$D$3359,"&gt;0")*100,0)),0)</f>
        <v/>
      </c>
      <c r="AD1290" s="11">
        <f>IF(E1290&lt;=0,0,ROUND(MAX(0,MIN(100,(LOG10(1+E1290/1000000000)/LOG10(101))*100)),0))</f>
        <v/>
      </c>
      <c r="AE1290" s="11">
        <f>IF(O1290=N1290,50,ROUND(MAX(0,MIN(100,((H1290-N1290)/(O1290-N1290))*100)),0))</f>
        <v/>
      </c>
      <c r="AF1290" s="11">
        <f>ROUND(MAX(0,MIN(100,50+((H1290-K1290)/K1290)*1000)),0)</f>
        <v/>
      </c>
      <c r="AG1290" s="11">
        <f>IFERROR(ROUND(MAX(0,MIN(100,50+25*LN(MAX(0.01,X1290)))),0),25)</f>
        <v/>
      </c>
      <c r="AH1290" s="11">
        <f>ROUND(IF(M1290&lt;=-30,0,IF(M1290&lt;=-20,20,IF(M1290&lt;=-10,50,100))),0)</f>
        <v/>
      </c>
      <c r="AI1290" s="11">
        <f>ROUND(MAX(0,MIN(100,50+(Z1290*10))),0)</f>
        <v/>
      </c>
      <c r="AJ1290" s="11">
        <f>IFERROR(IF(--AA1290&gt;=80,"خرید قوی",IF(--AA1290&gt;=70,"خرید مشروط",IF(--AA1290&gt;=60,"مراقبت",IF(--AA1290&gt;=45,"ضعیف","عدم ورود")))),"")</f>
        <v/>
      </c>
    </row>
    <row r="1291">
      <c r="A1291" s="15">
        <f>'دیده بان بازار'!A1294</f>
        <v/>
      </c>
      <c r="B1291" s="16">
        <f>'دیده بان بازار'!B1294</f>
        <v/>
      </c>
      <c r="C1291" s="16">
        <f>'دیده بان بازار'!C1294</f>
        <v/>
      </c>
      <c r="D1291" s="16">
        <f>'دیده بان بازار'!D1294</f>
        <v/>
      </c>
      <c r="E1291" s="17">
        <f>'دیده بان بازار'!E1294</f>
        <v/>
      </c>
      <c r="F1291" s="16">
        <f>'دیده بان بازار'!F1294</f>
        <v/>
      </c>
      <c r="G1291" s="16">
        <f>'دیده بان بازار'!G1294</f>
        <v/>
      </c>
      <c r="H1291" s="16">
        <f>'دیده بان بازار'!H1294</f>
        <v/>
      </c>
      <c r="I1291" s="16">
        <f>'دیده بان بازار'!I1294</f>
        <v/>
      </c>
      <c r="J1291" s="16">
        <f>'دیده بان بازار'!J1294</f>
        <v/>
      </c>
      <c r="K1291" s="16">
        <f>'دیده بان بازار'!K1294</f>
        <v/>
      </c>
      <c r="L1291" s="16">
        <f>'دیده بان بازار'!L1294</f>
        <v/>
      </c>
      <c r="M1291" s="16">
        <f>'دیده بان بازار'!M1294</f>
        <v/>
      </c>
      <c r="N1291" s="16">
        <f>'دیده بان بازار'!N1294</f>
        <v/>
      </c>
      <c r="O1291" s="16">
        <f>'دیده بان بازار'!O1294</f>
        <v/>
      </c>
      <c r="P1291" s="16">
        <f>'دیده بان بازار'!P1294</f>
        <v/>
      </c>
      <c r="Q1291" s="16">
        <f>'دیده بان بازار'!Q1294</f>
        <v/>
      </c>
      <c r="R1291" s="16">
        <f>'دیده بان بازار'!R1294</f>
        <v/>
      </c>
      <c r="S1291" s="16">
        <f>'دیده بان بازار'!S1294</f>
        <v/>
      </c>
      <c r="T1291" s="16">
        <f>'دیده بان بازار'!T1294</f>
        <v/>
      </c>
      <c r="U1291" s="16">
        <f>'دیده بان بازار'!U1294</f>
        <v/>
      </c>
      <c r="V1291" s="16">
        <f>'دیده بان بازار'!V1294</f>
        <v/>
      </c>
      <c r="W1291" s="7">
        <f>'دیده بان بازار'!W1294</f>
        <v/>
      </c>
      <c r="X1291" s="11">
        <f>IFERROR(IF(OR(R1291&lt;=0,W1291&lt;=0,S1291&lt;=0,V1291&lt;=0),0,ROUND((S1291/R1291)/(V1291/W1291),2)),0)</f>
        <v/>
      </c>
      <c r="Y1291" s="11">
        <f>IFERROR(IF(OR(S1291&lt;=0,V1291&lt;=0),0,ROUND(S1291/V1291,2)),0)</f>
        <v/>
      </c>
      <c r="Z1291" s="11">
        <f>IFERROR(J1291-M1291,0)</f>
        <v/>
      </c>
      <c r="AA1291" s="11">
        <f>IFERROR(ROUND(MAX(0,MIN(100,((AB1291*0.2)+(AC1291*0.15)+(AD1291*0.15)+(AE1291*0.1)+(AF1291*0.1)+(AG1291*0.15)+(MIN(Y1291/3,1)*100*0.1)+(AI1291*0.05))*((AH1291/100)*0.25+0.75))),0),0)</f>
        <v/>
      </c>
      <c r="AB1291" s="11">
        <f>ROUND(MAX(0,MIN(100,((M1291+10)/20)*100)),0)</f>
        <v/>
      </c>
      <c r="AC1291" s="11">
        <f>IFERROR(IF(D1291&lt;=0,0,ROUND(COUNTIFS($D$4:$D$3359,"&lt;="&amp;D1291,$D$4:$D$3359,"&gt;0")/COUNTIF($D$4:$D$3359,"&gt;0")*100,0)),0)</f>
        <v/>
      </c>
      <c r="AD1291" s="11">
        <f>IF(E1291&lt;=0,0,ROUND(MAX(0,MIN(100,(LOG10(1+E1291/1000000000)/LOG10(101))*100)),0))</f>
        <v/>
      </c>
      <c r="AE1291" s="11">
        <f>IF(O1291=N1291,50,ROUND(MAX(0,MIN(100,((H1291-N1291)/(O1291-N1291))*100)),0))</f>
        <v/>
      </c>
      <c r="AF1291" s="11">
        <f>ROUND(MAX(0,MIN(100,50+((H1291-K1291)/K1291)*1000)),0)</f>
        <v/>
      </c>
      <c r="AG1291" s="11">
        <f>IFERROR(ROUND(MAX(0,MIN(100,50+25*LN(MAX(0.01,X1291)))),0),25)</f>
        <v/>
      </c>
      <c r="AH1291" s="11">
        <f>ROUND(IF(M1291&lt;=-30,0,IF(M1291&lt;=-20,20,IF(M1291&lt;=-10,50,100))),0)</f>
        <v/>
      </c>
      <c r="AI1291" s="11">
        <f>ROUND(MAX(0,MIN(100,50+(Z1291*10))),0)</f>
        <v/>
      </c>
      <c r="AJ1291" s="11">
        <f>IFERROR(IF(--AA1291&gt;=80,"خرید قوی",IF(--AA1291&gt;=70,"خرید مشروط",IF(--AA1291&gt;=60,"مراقبت",IF(--AA1291&gt;=45,"ضعیف","عدم ورود")))),"")</f>
        <v/>
      </c>
    </row>
    <row r="1292">
      <c r="A1292" s="15">
        <f>'دیده بان بازار'!A1295</f>
        <v/>
      </c>
      <c r="B1292" s="16">
        <f>'دیده بان بازار'!B1295</f>
        <v/>
      </c>
      <c r="C1292" s="16">
        <f>'دیده بان بازار'!C1295</f>
        <v/>
      </c>
      <c r="D1292" s="16">
        <f>'دیده بان بازار'!D1295</f>
        <v/>
      </c>
      <c r="E1292" s="17">
        <f>'دیده بان بازار'!E1295</f>
        <v/>
      </c>
      <c r="F1292" s="16">
        <f>'دیده بان بازار'!F1295</f>
        <v/>
      </c>
      <c r="G1292" s="16">
        <f>'دیده بان بازار'!G1295</f>
        <v/>
      </c>
      <c r="H1292" s="16">
        <f>'دیده بان بازار'!H1295</f>
        <v/>
      </c>
      <c r="I1292" s="16">
        <f>'دیده بان بازار'!I1295</f>
        <v/>
      </c>
      <c r="J1292" s="16">
        <f>'دیده بان بازار'!J1295</f>
        <v/>
      </c>
      <c r="K1292" s="16">
        <f>'دیده بان بازار'!K1295</f>
        <v/>
      </c>
      <c r="L1292" s="16">
        <f>'دیده بان بازار'!L1295</f>
        <v/>
      </c>
      <c r="M1292" s="16">
        <f>'دیده بان بازار'!M1295</f>
        <v/>
      </c>
      <c r="N1292" s="16">
        <f>'دیده بان بازار'!N1295</f>
        <v/>
      </c>
      <c r="O1292" s="16">
        <f>'دیده بان بازار'!O1295</f>
        <v/>
      </c>
      <c r="P1292" s="16">
        <f>'دیده بان بازار'!P1295</f>
        <v/>
      </c>
      <c r="Q1292" s="16">
        <f>'دیده بان بازار'!Q1295</f>
        <v/>
      </c>
      <c r="R1292" s="16">
        <f>'دیده بان بازار'!R1295</f>
        <v/>
      </c>
      <c r="S1292" s="16">
        <f>'دیده بان بازار'!S1295</f>
        <v/>
      </c>
      <c r="T1292" s="16">
        <f>'دیده بان بازار'!T1295</f>
        <v/>
      </c>
      <c r="U1292" s="16">
        <f>'دیده بان بازار'!U1295</f>
        <v/>
      </c>
      <c r="V1292" s="16">
        <f>'دیده بان بازار'!V1295</f>
        <v/>
      </c>
      <c r="W1292" s="7">
        <f>'دیده بان بازار'!W1295</f>
        <v/>
      </c>
      <c r="X1292" s="11">
        <f>IFERROR(IF(OR(R1292&lt;=0,W1292&lt;=0,S1292&lt;=0,V1292&lt;=0),0,ROUND((S1292/R1292)/(V1292/W1292),2)),0)</f>
        <v/>
      </c>
      <c r="Y1292" s="11">
        <f>IFERROR(IF(OR(S1292&lt;=0,V1292&lt;=0),0,ROUND(S1292/V1292,2)),0)</f>
        <v/>
      </c>
      <c r="Z1292" s="11">
        <f>IFERROR(J1292-M1292,0)</f>
        <v/>
      </c>
      <c r="AA1292" s="11">
        <f>IFERROR(ROUND(MAX(0,MIN(100,((AB1292*0.2)+(AC1292*0.15)+(AD1292*0.15)+(AE1292*0.1)+(AF1292*0.1)+(AG1292*0.15)+(MIN(Y1292/3,1)*100*0.1)+(AI1292*0.05))*((AH1292/100)*0.25+0.75))),0),0)</f>
        <v/>
      </c>
      <c r="AB1292" s="11">
        <f>ROUND(MAX(0,MIN(100,((M1292+10)/20)*100)),0)</f>
        <v/>
      </c>
      <c r="AC1292" s="11">
        <f>IFERROR(IF(D1292&lt;=0,0,ROUND(COUNTIFS($D$4:$D$3359,"&lt;="&amp;D1292,$D$4:$D$3359,"&gt;0")/COUNTIF($D$4:$D$3359,"&gt;0")*100,0)),0)</f>
        <v/>
      </c>
      <c r="AD1292" s="11">
        <f>IF(E1292&lt;=0,0,ROUND(MAX(0,MIN(100,(LOG10(1+E1292/1000000000)/LOG10(101))*100)),0))</f>
        <v/>
      </c>
      <c r="AE1292" s="11">
        <f>IF(O1292=N1292,50,ROUND(MAX(0,MIN(100,((H1292-N1292)/(O1292-N1292))*100)),0))</f>
        <v/>
      </c>
      <c r="AF1292" s="11">
        <f>ROUND(MAX(0,MIN(100,50+((H1292-K1292)/K1292)*1000)),0)</f>
        <v/>
      </c>
      <c r="AG1292" s="11">
        <f>IFERROR(ROUND(MAX(0,MIN(100,50+25*LN(MAX(0.01,X1292)))),0),25)</f>
        <v/>
      </c>
      <c r="AH1292" s="11">
        <f>ROUND(IF(M1292&lt;=-30,0,IF(M1292&lt;=-20,20,IF(M1292&lt;=-10,50,100))),0)</f>
        <v/>
      </c>
      <c r="AI1292" s="11">
        <f>ROUND(MAX(0,MIN(100,50+(Z1292*10))),0)</f>
        <v/>
      </c>
      <c r="AJ1292" s="11">
        <f>IFERROR(IF(--AA1292&gt;=80,"خرید قوی",IF(--AA1292&gt;=70,"خرید مشروط",IF(--AA1292&gt;=60,"مراقبت",IF(--AA1292&gt;=45,"ضعیف","عدم ورود")))),"")</f>
        <v/>
      </c>
    </row>
    <row r="1293">
      <c r="A1293" s="12">
        <f>'دیده بان بازار'!A1296</f>
        <v/>
      </c>
      <c r="B1293" s="13">
        <f>'دیده بان بازار'!B1296</f>
        <v/>
      </c>
      <c r="C1293" s="13">
        <f>'دیده بان بازار'!C1296</f>
        <v/>
      </c>
      <c r="D1293" s="13">
        <f>'دیده بان بازار'!D1296</f>
        <v/>
      </c>
      <c r="E1293" s="14">
        <f>'دیده بان بازار'!E1296</f>
        <v/>
      </c>
      <c r="F1293" s="13">
        <f>'دیده بان بازار'!F1296</f>
        <v/>
      </c>
      <c r="G1293" s="13">
        <f>'دیده بان بازار'!G1296</f>
        <v/>
      </c>
      <c r="H1293" s="13">
        <f>'دیده بان بازار'!H1296</f>
        <v/>
      </c>
      <c r="I1293" s="13">
        <f>'دیده بان بازار'!I1296</f>
        <v/>
      </c>
      <c r="J1293" s="13">
        <f>'دیده بان بازار'!J1296</f>
        <v/>
      </c>
      <c r="K1293" s="13">
        <f>'دیده بان بازار'!K1296</f>
        <v/>
      </c>
      <c r="L1293" s="13">
        <f>'دیده بان بازار'!L1296</f>
        <v/>
      </c>
      <c r="M1293" s="13">
        <f>'دیده بان بازار'!M1296</f>
        <v/>
      </c>
      <c r="N1293" s="13">
        <f>'دیده بان بازار'!N1296</f>
        <v/>
      </c>
      <c r="O1293" s="13">
        <f>'دیده بان بازار'!O1296</f>
        <v/>
      </c>
      <c r="P1293" s="13">
        <f>'دیده بان بازار'!P1296</f>
        <v/>
      </c>
      <c r="Q1293" s="13">
        <f>'دیده بان بازار'!Q1296</f>
        <v/>
      </c>
      <c r="R1293" s="13">
        <f>'دیده بان بازار'!R1296</f>
        <v/>
      </c>
      <c r="S1293" s="13">
        <f>'دیده بان بازار'!S1296</f>
        <v/>
      </c>
      <c r="T1293" s="13">
        <f>'دیده بان بازار'!T1296</f>
        <v/>
      </c>
      <c r="U1293" s="13">
        <f>'دیده بان بازار'!U1296</f>
        <v/>
      </c>
      <c r="V1293" s="13">
        <f>'دیده بان بازار'!V1296</f>
        <v/>
      </c>
      <c r="W1293" s="6">
        <f>'دیده بان بازار'!W1296</f>
        <v/>
      </c>
      <c r="X1293" s="11">
        <f>IFERROR(IF(OR(R1293&lt;=0,W1293&lt;=0,S1293&lt;=0,V1293&lt;=0),0,ROUND((S1293/R1293)/(V1293/W1293),2)),0)</f>
        <v/>
      </c>
      <c r="Y1293" s="11">
        <f>IFERROR(IF(OR(S1293&lt;=0,V1293&lt;=0),0,ROUND(S1293/V1293,2)),0)</f>
        <v/>
      </c>
      <c r="Z1293" s="11">
        <f>IFERROR(J1293-M1293,0)</f>
        <v/>
      </c>
      <c r="AA1293" s="11">
        <f>IFERROR(ROUND(MAX(0,MIN(100,((AB1293*0.2)+(AC1293*0.15)+(AD1293*0.15)+(AE1293*0.1)+(AF1293*0.1)+(AG1293*0.15)+(MIN(Y1293/3,1)*100*0.1)+(AI1293*0.05))*((AH1293/100)*0.25+0.75))),0),0)</f>
        <v/>
      </c>
      <c r="AB1293" s="11">
        <f>ROUND(MAX(0,MIN(100,((M1293+10)/20)*100)),0)</f>
        <v/>
      </c>
      <c r="AC1293" s="11">
        <f>IFERROR(IF(D1293&lt;=0,0,ROUND(COUNTIFS($D$4:$D$3359,"&lt;="&amp;D1293,$D$4:$D$3359,"&gt;0")/COUNTIF($D$4:$D$3359,"&gt;0")*100,0)),0)</f>
        <v/>
      </c>
      <c r="AD1293" s="11">
        <f>IF(E1293&lt;=0,0,ROUND(MAX(0,MIN(100,(LOG10(1+E1293/1000000000)/LOG10(101))*100)),0))</f>
        <v/>
      </c>
      <c r="AE1293" s="11">
        <f>IF(O1293=N1293,50,ROUND(MAX(0,MIN(100,((H1293-N1293)/(O1293-N1293))*100)),0))</f>
        <v/>
      </c>
      <c r="AF1293" s="11">
        <f>ROUND(MAX(0,MIN(100,50+((H1293-K1293)/K1293)*1000)),0)</f>
        <v/>
      </c>
      <c r="AG1293" s="11">
        <f>IFERROR(ROUND(MAX(0,MIN(100,50+25*LN(MAX(0.01,X1293)))),0),25)</f>
        <v/>
      </c>
      <c r="AH1293" s="11">
        <f>ROUND(IF(M1293&lt;=-30,0,IF(M1293&lt;=-20,20,IF(M1293&lt;=-10,50,100))),0)</f>
        <v/>
      </c>
      <c r="AI1293" s="11">
        <f>ROUND(MAX(0,MIN(100,50+(Z1293*10))),0)</f>
        <v/>
      </c>
      <c r="AJ1293" s="11">
        <f>IFERROR(IF(--AA1293&gt;=80,"خرید قوی",IF(--AA1293&gt;=70,"خرید مشروط",IF(--AA1293&gt;=60,"مراقبت",IF(--AA1293&gt;=45,"ضعیف","عدم ورود")))),"")</f>
        <v/>
      </c>
    </row>
    <row r="1294">
      <c r="A1294" s="15">
        <f>'دیده بان بازار'!A1297</f>
        <v/>
      </c>
      <c r="B1294" s="16">
        <f>'دیده بان بازار'!B1297</f>
        <v/>
      </c>
      <c r="C1294" s="16">
        <f>'دیده بان بازار'!C1297</f>
        <v/>
      </c>
      <c r="D1294" s="16">
        <f>'دیده بان بازار'!D1297</f>
        <v/>
      </c>
      <c r="E1294" s="17">
        <f>'دیده بان بازار'!E1297</f>
        <v/>
      </c>
      <c r="F1294" s="16">
        <f>'دیده بان بازار'!F1297</f>
        <v/>
      </c>
      <c r="G1294" s="16">
        <f>'دیده بان بازار'!G1297</f>
        <v/>
      </c>
      <c r="H1294" s="16">
        <f>'دیده بان بازار'!H1297</f>
        <v/>
      </c>
      <c r="I1294" s="16">
        <f>'دیده بان بازار'!I1297</f>
        <v/>
      </c>
      <c r="J1294" s="16">
        <f>'دیده بان بازار'!J1297</f>
        <v/>
      </c>
      <c r="K1294" s="16">
        <f>'دیده بان بازار'!K1297</f>
        <v/>
      </c>
      <c r="L1294" s="16">
        <f>'دیده بان بازار'!L1297</f>
        <v/>
      </c>
      <c r="M1294" s="16">
        <f>'دیده بان بازار'!M1297</f>
        <v/>
      </c>
      <c r="N1294" s="16">
        <f>'دیده بان بازار'!N1297</f>
        <v/>
      </c>
      <c r="O1294" s="16">
        <f>'دیده بان بازار'!O1297</f>
        <v/>
      </c>
      <c r="P1294" s="16">
        <f>'دیده بان بازار'!P1297</f>
        <v/>
      </c>
      <c r="Q1294" s="16">
        <f>'دیده بان بازار'!Q1297</f>
        <v/>
      </c>
      <c r="R1294" s="16">
        <f>'دیده بان بازار'!R1297</f>
        <v/>
      </c>
      <c r="S1294" s="16">
        <f>'دیده بان بازار'!S1297</f>
        <v/>
      </c>
      <c r="T1294" s="16">
        <f>'دیده بان بازار'!T1297</f>
        <v/>
      </c>
      <c r="U1294" s="16">
        <f>'دیده بان بازار'!U1297</f>
        <v/>
      </c>
      <c r="V1294" s="16">
        <f>'دیده بان بازار'!V1297</f>
        <v/>
      </c>
      <c r="W1294" s="7">
        <f>'دیده بان بازار'!W1297</f>
        <v/>
      </c>
      <c r="X1294" s="11">
        <f>IFERROR(IF(OR(R1294&lt;=0,W1294&lt;=0,S1294&lt;=0,V1294&lt;=0),0,ROUND((S1294/R1294)/(V1294/W1294),2)),0)</f>
        <v/>
      </c>
      <c r="Y1294" s="11">
        <f>IFERROR(IF(OR(S1294&lt;=0,V1294&lt;=0),0,ROUND(S1294/V1294,2)),0)</f>
        <v/>
      </c>
      <c r="Z1294" s="11">
        <f>IFERROR(J1294-M1294,0)</f>
        <v/>
      </c>
      <c r="AA1294" s="11">
        <f>IFERROR(ROUND(MAX(0,MIN(100,((AB1294*0.2)+(AC1294*0.15)+(AD1294*0.15)+(AE1294*0.1)+(AF1294*0.1)+(AG1294*0.15)+(MIN(Y1294/3,1)*100*0.1)+(AI1294*0.05))*((AH1294/100)*0.25+0.75))),0),0)</f>
        <v/>
      </c>
      <c r="AB1294" s="11">
        <f>ROUND(MAX(0,MIN(100,((M1294+10)/20)*100)),0)</f>
        <v/>
      </c>
      <c r="AC1294" s="11">
        <f>IFERROR(IF(D1294&lt;=0,0,ROUND(COUNTIFS($D$4:$D$3359,"&lt;="&amp;D1294,$D$4:$D$3359,"&gt;0")/COUNTIF($D$4:$D$3359,"&gt;0")*100,0)),0)</f>
        <v/>
      </c>
      <c r="AD1294" s="11">
        <f>IF(E1294&lt;=0,0,ROUND(MAX(0,MIN(100,(LOG10(1+E1294/1000000000)/LOG10(101))*100)),0))</f>
        <v/>
      </c>
      <c r="AE1294" s="11">
        <f>IF(O1294=N1294,50,ROUND(MAX(0,MIN(100,((H1294-N1294)/(O1294-N1294))*100)),0))</f>
        <v/>
      </c>
      <c r="AF1294" s="11">
        <f>ROUND(MAX(0,MIN(100,50+((H1294-K1294)/K1294)*1000)),0)</f>
        <v/>
      </c>
      <c r="AG1294" s="11">
        <f>IFERROR(ROUND(MAX(0,MIN(100,50+25*LN(MAX(0.01,X1294)))),0),25)</f>
        <v/>
      </c>
      <c r="AH1294" s="11">
        <f>ROUND(IF(M1294&lt;=-30,0,IF(M1294&lt;=-20,20,IF(M1294&lt;=-10,50,100))),0)</f>
        <v/>
      </c>
      <c r="AI1294" s="11">
        <f>ROUND(MAX(0,MIN(100,50+(Z1294*10))),0)</f>
        <v/>
      </c>
      <c r="AJ1294" s="11">
        <f>IFERROR(IF(--AA1294&gt;=80,"خرید قوی",IF(--AA1294&gt;=70,"خرید مشروط",IF(--AA1294&gt;=60,"مراقبت",IF(--AA1294&gt;=45,"ضعیف","عدم ورود")))),"")</f>
        <v/>
      </c>
    </row>
    <row r="1295">
      <c r="A1295" s="12">
        <f>'دیده بان بازار'!A1298</f>
        <v/>
      </c>
      <c r="B1295" s="13">
        <f>'دیده بان بازار'!B1298</f>
        <v/>
      </c>
      <c r="C1295" s="13">
        <f>'دیده بان بازار'!C1298</f>
        <v/>
      </c>
      <c r="D1295" s="13">
        <f>'دیده بان بازار'!D1298</f>
        <v/>
      </c>
      <c r="E1295" s="14">
        <f>'دیده بان بازار'!E1298</f>
        <v/>
      </c>
      <c r="F1295" s="13">
        <f>'دیده بان بازار'!F1298</f>
        <v/>
      </c>
      <c r="G1295" s="13">
        <f>'دیده بان بازار'!G1298</f>
        <v/>
      </c>
      <c r="H1295" s="13">
        <f>'دیده بان بازار'!H1298</f>
        <v/>
      </c>
      <c r="I1295" s="13">
        <f>'دیده بان بازار'!I1298</f>
        <v/>
      </c>
      <c r="J1295" s="13">
        <f>'دیده بان بازار'!J1298</f>
        <v/>
      </c>
      <c r="K1295" s="13">
        <f>'دیده بان بازار'!K1298</f>
        <v/>
      </c>
      <c r="L1295" s="13">
        <f>'دیده بان بازار'!L1298</f>
        <v/>
      </c>
      <c r="M1295" s="13">
        <f>'دیده بان بازار'!M1298</f>
        <v/>
      </c>
      <c r="N1295" s="13">
        <f>'دیده بان بازار'!N1298</f>
        <v/>
      </c>
      <c r="O1295" s="13">
        <f>'دیده بان بازار'!O1298</f>
        <v/>
      </c>
      <c r="P1295" s="13">
        <f>'دیده بان بازار'!P1298</f>
        <v/>
      </c>
      <c r="Q1295" s="13">
        <f>'دیده بان بازار'!Q1298</f>
        <v/>
      </c>
      <c r="R1295" s="13">
        <f>'دیده بان بازار'!R1298</f>
        <v/>
      </c>
      <c r="S1295" s="13">
        <f>'دیده بان بازار'!S1298</f>
        <v/>
      </c>
      <c r="T1295" s="13">
        <f>'دیده بان بازار'!T1298</f>
        <v/>
      </c>
      <c r="U1295" s="13">
        <f>'دیده بان بازار'!U1298</f>
        <v/>
      </c>
      <c r="V1295" s="13">
        <f>'دیده بان بازار'!V1298</f>
        <v/>
      </c>
      <c r="W1295" s="6">
        <f>'دیده بان بازار'!W1298</f>
        <v/>
      </c>
      <c r="X1295" s="11">
        <f>IFERROR(IF(OR(R1295&lt;=0,W1295&lt;=0,S1295&lt;=0,V1295&lt;=0),0,ROUND((S1295/R1295)/(V1295/W1295),2)),0)</f>
        <v/>
      </c>
      <c r="Y1295" s="11">
        <f>IFERROR(IF(OR(S1295&lt;=0,V1295&lt;=0),0,ROUND(S1295/V1295,2)),0)</f>
        <v/>
      </c>
      <c r="Z1295" s="11">
        <f>IFERROR(J1295-M1295,0)</f>
        <v/>
      </c>
      <c r="AA1295" s="11">
        <f>IFERROR(ROUND(MAX(0,MIN(100,((AB1295*0.2)+(AC1295*0.15)+(AD1295*0.15)+(AE1295*0.1)+(AF1295*0.1)+(AG1295*0.15)+(MIN(Y1295/3,1)*100*0.1)+(AI1295*0.05))*((AH1295/100)*0.25+0.75))),0),0)</f>
        <v/>
      </c>
      <c r="AB1295" s="11">
        <f>ROUND(MAX(0,MIN(100,((M1295+10)/20)*100)),0)</f>
        <v/>
      </c>
      <c r="AC1295" s="11">
        <f>IFERROR(IF(D1295&lt;=0,0,ROUND(COUNTIFS($D$4:$D$3359,"&lt;="&amp;D1295,$D$4:$D$3359,"&gt;0")/COUNTIF($D$4:$D$3359,"&gt;0")*100,0)),0)</f>
        <v/>
      </c>
      <c r="AD1295" s="11">
        <f>IF(E1295&lt;=0,0,ROUND(MAX(0,MIN(100,(LOG10(1+E1295/1000000000)/LOG10(101))*100)),0))</f>
        <v/>
      </c>
      <c r="AE1295" s="11">
        <f>IF(O1295=N1295,50,ROUND(MAX(0,MIN(100,((H1295-N1295)/(O1295-N1295))*100)),0))</f>
        <v/>
      </c>
      <c r="AF1295" s="11">
        <f>ROUND(MAX(0,MIN(100,50+((H1295-K1295)/K1295)*1000)),0)</f>
        <v/>
      </c>
      <c r="AG1295" s="11">
        <f>IFERROR(ROUND(MAX(0,MIN(100,50+25*LN(MAX(0.01,X1295)))),0),25)</f>
        <v/>
      </c>
      <c r="AH1295" s="11">
        <f>ROUND(IF(M1295&lt;=-30,0,IF(M1295&lt;=-20,20,IF(M1295&lt;=-10,50,100))),0)</f>
        <v/>
      </c>
      <c r="AI1295" s="11">
        <f>ROUND(MAX(0,MIN(100,50+(Z1295*10))),0)</f>
        <v/>
      </c>
      <c r="AJ1295" s="11">
        <f>IFERROR(IF(--AA1295&gt;=80,"خرید قوی",IF(--AA1295&gt;=70,"خرید مشروط",IF(--AA1295&gt;=60,"مراقبت",IF(--AA1295&gt;=45,"ضعیف","عدم ورود")))),"")</f>
        <v/>
      </c>
    </row>
    <row r="1296">
      <c r="A1296" s="15">
        <f>'دیده بان بازار'!A1299</f>
        <v/>
      </c>
      <c r="B1296" s="16">
        <f>'دیده بان بازار'!B1299</f>
        <v/>
      </c>
      <c r="C1296" s="16">
        <f>'دیده بان بازار'!C1299</f>
        <v/>
      </c>
      <c r="D1296" s="16">
        <f>'دیده بان بازار'!D1299</f>
        <v/>
      </c>
      <c r="E1296" s="17">
        <f>'دیده بان بازار'!E1299</f>
        <v/>
      </c>
      <c r="F1296" s="16">
        <f>'دیده بان بازار'!F1299</f>
        <v/>
      </c>
      <c r="G1296" s="16">
        <f>'دیده بان بازار'!G1299</f>
        <v/>
      </c>
      <c r="H1296" s="16">
        <f>'دیده بان بازار'!H1299</f>
        <v/>
      </c>
      <c r="I1296" s="16">
        <f>'دیده بان بازار'!I1299</f>
        <v/>
      </c>
      <c r="J1296" s="16">
        <f>'دیده بان بازار'!J1299</f>
        <v/>
      </c>
      <c r="K1296" s="16">
        <f>'دیده بان بازار'!K1299</f>
        <v/>
      </c>
      <c r="L1296" s="16">
        <f>'دیده بان بازار'!L1299</f>
        <v/>
      </c>
      <c r="M1296" s="16">
        <f>'دیده بان بازار'!M1299</f>
        <v/>
      </c>
      <c r="N1296" s="16">
        <f>'دیده بان بازار'!N1299</f>
        <v/>
      </c>
      <c r="O1296" s="16">
        <f>'دیده بان بازار'!O1299</f>
        <v/>
      </c>
      <c r="P1296" s="16">
        <f>'دیده بان بازار'!P1299</f>
        <v/>
      </c>
      <c r="Q1296" s="16">
        <f>'دیده بان بازار'!Q1299</f>
        <v/>
      </c>
      <c r="R1296" s="16">
        <f>'دیده بان بازار'!R1299</f>
        <v/>
      </c>
      <c r="S1296" s="16">
        <f>'دیده بان بازار'!S1299</f>
        <v/>
      </c>
      <c r="T1296" s="16">
        <f>'دیده بان بازار'!T1299</f>
        <v/>
      </c>
      <c r="U1296" s="16">
        <f>'دیده بان بازار'!U1299</f>
        <v/>
      </c>
      <c r="V1296" s="16">
        <f>'دیده بان بازار'!V1299</f>
        <v/>
      </c>
      <c r="W1296" s="7">
        <f>'دیده بان بازار'!W1299</f>
        <v/>
      </c>
      <c r="X1296" s="11">
        <f>IFERROR(IF(OR(R1296&lt;=0,W1296&lt;=0,S1296&lt;=0,V1296&lt;=0),0,ROUND((S1296/R1296)/(V1296/W1296),2)),0)</f>
        <v/>
      </c>
      <c r="Y1296" s="11">
        <f>IFERROR(IF(OR(S1296&lt;=0,V1296&lt;=0),0,ROUND(S1296/V1296,2)),0)</f>
        <v/>
      </c>
      <c r="Z1296" s="11">
        <f>IFERROR(J1296-M1296,0)</f>
        <v/>
      </c>
      <c r="AA1296" s="11">
        <f>IFERROR(ROUND(MAX(0,MIN(100,((AB1296*0.2)+(AC1296*0.15)+(AD1296*0.15)+(AE1296*0.1)+(AF1296*0.1)+(AG1296*0.15)+(MIN(Y1296/3,1)*100*0.1)+(AI1296*0.05))*((AH1296/100)*0.25+0.75))),0),0)</f>
        <v/>
      </c>
      <c r="AB1296" s="11">
        <f>ROUND(MAX(0,MIN(100,((M1296+10)/20)*100)),0)</f>
        <v/>
      </c>
      <c r="AC1296" s="11">
        <f>IFERROR(IF(D1296&lt;=0,0,ROUND(COUNTIFS($D$4:$D$3359,"&lt;="&amp;D1296,$D$4:$D$3359,"&gt;0")/COUNTIF($D$4:$D$3359,"&gt;0")*100,0)),0)</f>
        <v/>
      </c>
      <c r="AD1296" s="11">
        <f>IF(E1296&lt;=0,0,ROUND(MAX(0,MIN(100,(LOG10(1+E1296/1000000000)/LOG10(101))*100)),0))</f>
        <v/>
      </c>
      <c r="AE1296" s="11">
        <f>IF(O1296=N1296,50,ROUND(MAX(0,MIN(100,((H1296-N1296)/(O1296-N1296))*100)),0))</f>
        <v/>
      </c>
      <c r="AF1296" s="11">
        <f>ROUND(MAX(0,MIN(100,50+((H1296-K1296)/K1296)*1000)),0)</f>
        <v/>
      </c>
      <c r="AG1296" s="11">
        <f>IFERROR(ROUND(MAX(0,MIN(100,50+25*LN(MAX(0.01,X1296)))),0),25)</f>
        <v/>
      </c>
      <c r="AH1296" s="11">
        <f>ROUND(IF(M1296&lt;=-30,0,IF(M1296&lt;=-20,20,IF(M1296&lt;=-10,50,100))),0)</f>
        <v/>
      </c>
      <c r="AI1296" s="11">
        <f>ROUND(MAX(0,MIN(100,50+(Z1296*10))),0)</f>
        <v/>
      </c>
      <c r="AJ1296" s="11">
        <f>IFERROR(IF(--AA1296&gt;=80,"خرید قوی",IF(--AA1296&gt;=70,"خرید مشروط",IF(--AA1296&gt;=60,"مراقبت",IF(--AA1296&gt;=45,"ضعیف","عدم ورود")))),"")</f>
        <v/>
      </c>
    </row>
    <row r="1297">
      <c r="A1297" s="12">
        <f>'دیده بان بازار'!A1300</f>
        <v/>
      </c>
      <c r="B1297" s="13">
        <f>'دیده بان بازار'!B1300</f>
        <v/>
      </c>
      <c r="C1297" s="13">
        <f>'دیده بان بازار'!C1300</f>
        <v/>
      </c>
      <c r="D1297" s="13">
        <f>'دیده بان بازار'!D1300</f>
        <v/>
      </c>
      <c r="E1297" s="14">
        <f>'دیده بان بازار'!E1300</f>
        <v/>
      </c>
      <c r="F1297" s="13">
        <f>'دیده بان بازار'!F1300</f>
        <v/>
      </c>
      <c r="G1297" s="13">
        <f>'دیده بان بازار'!G1300</f>
        <v/>
      </c>
      <c r="H1297" s="13">
        <f>'دیده بان بازار'!H1300</f>
        <v/>
      </c>
      <c r="I1297" s="13">
        <f>'دیده بان بازار'!I1300</f>
        <v/>
      </c>
      <c r="J1297" s="13">
        <f>'دیده بان بازار'!J1300</f>
        <v/>
      </c>
      <c r="K1297" s="13">
        <f>'دیده بان بازار'!K1300</f>
        <v/>
      </c>
      <c r="L1297" s="13">
        <f>'دیده بان بازار'!L1300</f>
        <v/>
      </c>
      <c r="M1297" s="13">
        <f>'دیده بان بازار'!M1300</f>
        <v/>
      </c>
      <c r="N1297" s="13">
        <f>'دیده بان بازار'!N1300</f>
        <v/>
      </c>
      <c r="O1297" s="13">
        <f>'دیده بان بازار'!O1300</f>
        <v/>
      </c>
      <c r="P1297" s="13">
        <f>'دیده بان بازار'!P1300</f>
        <v/>
      </c>
      <c r="Q1297" s="13">
        <f>'دیده بان بازار'!Q1300</f>
        <v/>
      </c>
      <c r="R1297" s="13">
        <f>'دیده بان بازار'!R1300</f>
        <v/>
      </c>
      <c r="S1297" s="13">
        <f>'دیده بان بازار'!S1300</f>
        <v/>
      </c>
      <c r="T1297" s="13">
        <f>'دیده بان بازار'!T1300</f>
        <v/>
      </c>
      <c r="U1297" s="13">
        <f>'دیده بان بازار'!U1300</f>
        <v/>
      </c>
      <c r="V1297" s="13">
        <f>'دیده بان بازار'!V1300</f>
        <v/>
      </c>
      <c r="W1297" s="6">
        <f>'دیده بان بازار'!W1300</f>
        <v/>
      </c>
      <c r="X1297" s="11">
        <f>IFERROR(IF(OR(R1297&lt;=0,W1297&lt;=0,S1297&lt;=0,V1297&lt;=0),0,ROUND((S1297/R1297)/(V1297/W1297),2)),0)</f>
        <v/>
      </c>
      <c r="Y1297" s="11">
        <f>IFERROR(IF(OR(S1297&lt;=0,V1297&lt;=0),0,ROUND(S1297/V1297,2)),0)</f>
        <v/>
      </c>
      <c r="Z1297" s="11">
        <f>IFERROR(J1297-M1297,0)</f>
        <v/>
      </c>
      <c r="AA1297" s="11">
        <f>IFERROR(ROUND(MAX(0,MIN(100,((AB1297*0.2)+(AC1297*0.15)+(AD1297*0.15)+(AE1297*0.1)+(AF1297*0.1)+(AG1297*0.15)+(MIN(Y1297/3,1)*100*0.1)+(AI1297*0.05))*((AH1297/100)*0.25+0.75))),0),0)</f>
        <v/>
      </c>
      <c r="AB1297" s="11">
        <f>ROUND(MAX(0,MIN(100,((M1297+10)/20)*100)),0)</f>
        <v/>
      </c>
      <c r="AC1297" s="11">
        <f>IFERROR(IF(D1297&lt;=0,0,ROUND(COUNTIFS($D$4:$D$3359,"&lt;="&amp;D1297,$D$4:$D$3359,"&gt;0")/COUNTIF($D$4:$D$3359,"&gt;0")*100,0)),0)</f>
        <v/>
      </c>
      <c r="AD1297" s="11">
        <f>IF(E1297&lt;=0,0,ROUND(MAX(0,MIN(100,(LOG10(1+E1297/1000000000)/LOG10(101))*100)),0))</f>
        <v/>
      </c>
      <c r="AE1297" s="11">
        <f>IF(O1297=N1297,50,ROUND(MAX(0,MIN(100,((H1297-N1297)/(O1297-N1297))*100)),0))</f>
        <v/>
      </c>
      <c r="AF1297" s="11">
        <f>ROUND(MAX(0,MIN(100,50+((H1297-K1297)/K1297)*1000)),0)</f>
        <v/>
      </c>
      <c r="AG1297" s="11">
        <f>IFERROR(ROUND(MAX(0,MIN(100,50+25*LN(MAX(0.01,X1297)))),0),25)</f>
        <v/>
      </c>
      <c r="AH1297" s="11">
        <f>ROUND(IF(M1297&lt;=-30,0,IF(M1297&lt;=-20,20,IF(M1297&lt;=-10,50,100))),0)</f>
        <v/>
      </c>
      <c r="AI1297" s="11">
        <f>ROUND(MAX(0,MIN(100,50+(Z1297*10))),0)</f>
        <v/>
      </c>
      <c r="AJ1297" s="11">
        <f>IFERROR(IF(--AA1297&gt;=80,"خرید قوی",IF(--AA1297&gt;=70,"خرید مشروط",IF(--AA1297&gt;=60,"مراقبت",IF(--AA1297&gt;=45,"ضعیف","عدم ورود")))),"")</f>
        <v/>
      </c>
    </row>
    <row r="1298">
      <c r="A1298" s="15">
        <f>'دیده بان بازار'!A1301</f>
        <v/>
      </c>
      <c r="B1298" s="16">
        <f>'دیده بان بازار'!B1301</f>
        <v/>
      </c>
      <c r="C1298" s="16">
        <f>'دیده بان بازار'!C1301</f>
        <v/>
      </c>
      <c r="D1298" s="16">
        <f>'دیده بان بازار'!D1301</f>
        <v/>
      </c>
      <c r="E1298" s="17">
        <f>'دیده بان بازار'!E1301</f>
        <v/>
      </c>
      <c r="F1298" s="16">
        <f>'دیده بان بازار'!F1301</f>
        <v/>
      </c>
      <c r="G1298" s="16">
        <f>'دیده بان بازار'!G1301</f>
        <v/>
      </c>
      <c r="H1298" s="16">
        <f>'دیده بان بازار'!H1301</f>
        <v/>
      </c>
      <c r="I1298" s="16">
        <f>'دیده بان بازار'!I1301</f>
        <v/>
      </c>
      <c r="J1298" s="16">
        <f>'دیده بان بازار'!J1301</f>
        <v/>
      </c>
      <c r="K1298" s="16">
        <f>'دیده بان بازار'!K1301</f>
        <v/>
      </c>
      <c r="L1298" s="16">
        <f>'دیده بان بازار'!L1301</f>
        <v/>
      </c>
      <c r="M1298" s="16">
        <f>'دیده بان بازار'!M1301</f>
        <v/>
      </c>
      <c r="N1298" s="16">
        <f>'دیده بان بازار'!N1301</f>
        <v/>
      </c>
      <c r="O1298" s="16">
        <f>'دیده بان بازار'!O1301</f>
        <v/>
      </c>
      <c r="P1298" s="16">
        <f>'دیده بان بازار'!P1301</f>
        <v/>
      </c>
      <c r="Q1298" s="16">
        <f>'دیده بان بازار'!Q1301</f>
        <v/>
      </c>
      <c r="R1298" s="16">
        <f>'دیده بان بازار'!R1301</f>
        <v/>
      </c>
      <c r="S1298" s="16">
        <f>'دیده بان بازار'!S1301</f>
        <v/>
      </c>
      <c r="T1298" s="16">
        <f>'دیده بان بازار'!T1301</f>
        <v/>
      </c>
      <c r="U1298" s="16">
        <f>'دیده بان بازار'!U1301</f>
        <v/>
      </c>
      <c r="V1298" s="16">
        <f>'دیده بان بازار'!V1301</f>
        <v/>
      </c>
      <c r="W1298" s="7">
        <f>'دیده بان بازار'!W1301</f>
        <v/>
      </c>
      <c r="X1298" s="11">
        <f>IFERROR(IF(OR(R1298&lt;=0,W1298&lt;=0,S1298&lt;=0,V1298&lt;=0),0,ROUND((S1298/R1298)/(V1298/W1298),2)),0)</f>
        <v/>
      </c>
      <c r="Y1298" s="11">
        <f>IFERROR(IF(OR(S1298&lt;=0,V1298&lt;=0),0,ROUND(S1298/V1298,2)),0)</f>
        <v/>
      </c>
      <c r="Z1298" s="11">
        <f>IFERROR(J1298-M1298,0)</f>
        <v/>
      </c>
      <c r="AA1298" s="11">
        <f>IFERROR(ROUND(MAX(0,MIN(100,((AB1298*0.2)+(AC1298*0.15)+(AD1298*0.15)+(AE1298*0.1)+(AF1298*0.1)+(AG1298*0.15)+(MIN(Y1298/3,1)*100*0.1)+(AI1298*0.05))*((AH1298/100)*0.25+0.75))),0),0)</f>
        <v/>
      </c>
      <c r="AB1298" s="11">
        <f>ROUND(MAX(0,MIN(100,((M1298+10)/20)*100)),0)</f>
        <v/>
      </c>
      <c r="AC1298" s="11">
        <f>IFERROR(IF(D1298&lt;=0,0,ROUND(COUNTIFS($D$4:$D$3359,"&lt;="&amp;D1298,$D$4:$D$3359,"&gt;0")/COUNTIF($D$4:$D$3359,"&gt;0")*100,0)),0)</f>
        <v/>
      </c>
      <c r="AD1298" s="11">
        <f>IF(E1298&lt;=0,0,ROUND(MAX(0,MIN(100,(LOG10(1+E1298/1000000000)/LOG10(101))*100)),0))</f>
        <v/>
      </c>
      <c r="AE1298" s="11">
        <f>IF(O1298=N1298,50,ROUND(MAX(0,MIN(100,((H1298-N1298)/(O1298-N1298))*100)),0))</f>
        <v/>
      </c>
      <c r="AF1298" s="11">
        <f>ROUND(MAX(0,MIN(100,50+((H1298-K1298)/K1298)*1000)),0)</f>
        <v/>
      </c>
      <c r="AG1298" s="11">
        <f>IFERROR(ROUND(MAX(0,MIN(100,50+25*LN(MAX(0.01,X1298)))),0),25)</f>
        <v/>
      </c>
      <c r="AH1298" s="11">
        <f>ROUND(IF(M1298&lt;=-30,0,IF(M1298&lt;=-20,20,IF(M1298&lt;=-10,50,100))),0)</f>
        <v/>
      </c>
      <c r="AI1298" s="11">
        <f>ROUND(MAX(0,MIN(100,50+(Z1298*10))),0)</f>
        <v/>
      </c>
      <c r="AJ1298" s="11">
        <f>IFERROR(IF(--AA1298&gt;=80,"خرید قوی",IF(--AA1298&gt;=70,"خرید مشروط",IF(--AA1298&gt;=60,"مراقبت",IF(--AA1298&gt;=45,"ضعیف","عدم ورود")))),"")</f>
        <v/>
      </c>
    </row>
    <row r="1299">
      <c r="A1299" s="12">
        <f>'دیده بان بازار'!A1302</f>
        <v/>
      </c>
      <c r="B1299" s="13">
        <f>'دیده بان بازار'!B1302</f>
        <v/>
      </c>
      <c r="C1299" s="13">
        <f>'دیده بان بازار'!C1302</f>
        <v/>
      </c>
      <c r="D1299" s="13">
        <f>'دیده بان بازار'!D1302</f>
        <v/>
      </c>
      <c r="E1299" s="14">
        <f>'دیده بان بازار'!E1302</f>
        <v/>
      </c>
      <c r="F1299" s="13">
        <f>'دیده بان بازار'!F1302</f>
        <v/>
      </c>
      <c r="G1299" s="13">
        <f>'دیده بان بازار'!G1302</f>
        <v/>
      </c>
      <c r="H1299" s="13">
        <f>'دیده بان بازار'!H1302</f>
        <v/>
      </c>
      <c r="I1299" s="13">
        <f>'دیده بان بازار'!I1302</f>
        <v/>
      </c>
      <c r="J1299" s="13">
        <f>'دیده بان بازار'!J1302</f>
        <v/>
      </c>
      <c r="K1299" s="13">
        <f>'دیده بان بازار'!K1302</f>
        <v/>
      </c>
      <c r="L1299" s="13">
        <f>'دیده بان بازار'!L1302</f>
        <v/>
      </c>
      <c r="M1299" s="13">
        <f>'دیده بان بازار'!M1302</f>
        <v/>
      </c>
      <c r="N1299" s="13">
        <f>'دیده بان بازار'!N1302</f>
        <v/>
      </c>
      <c r="O1299" s="13">
        <f>'دیده بان بازار'!O1302</f>
        <v/>
      </c>
      <c r="P1299" s="13">
        <f>'دیده بان بازار'!P1302</f>
        <v/>
      </c>
      <c r="Q1299" s="13">
        <f>'دیده بان بازار'!Q1302</f>
        <v/>
      </c>
      <c r="R1299" s="13">
        <f>'دیده بان بازار'!R1302</f>
        <v/>
      </c>
      <c r="S1299" s="13">
        <f>'دیده بان بازار'!S1302</f>
        <v/>
      </c>
      <c r="T1299" s="13">
        <f>'دیده بان بازار'!T1302</f>
        <v/>
      </c>
      <c r="U1299" s="13">
        <f>'دیده بان بازار'!U1302</f>
        <v/>
      </c>
      <c r="V1299" s="13">
        <f>'دیده بان بازار'!V1302</f>
        <v/>
      </c>
      <c r="W1299" s="6">
        <f>'دیده بان بازار'!W1302</f>
        <v/>
      </c>
      <c r="X1299" s="11">
        <f>IFERROR(IF(OR(R1299&lt;=0,W1299&lt;=0,S1299&lt;=0,V1299&lt;=0),0,ROUND((S1299/R1299)/(V1299/W1299),2)),0)</f>
        <v/>
      </c>
      <c r="Y1299" s="11">
        <f>IFERROR(IF(OR(S1299&lt;=0,V1299&lt;=0),0,ROUND(S1299/V1299,2)),0)</f>
        <v/>
      </c>
      <c r="Z1299" s="11">
        <f>IFERROR(J1299-M1299,0)</f>
        <v/>
      </c>
      <c r="AA1299" s="11">
        <f>IFERROR(ROUND(MAX(0,MIN(100,((AB1299*0.2)+(AC1299*0.15)+(AD1299*0.15)+(AE1299*0.1)+(AF1299*0.1)+(AG1299*0.15)+(MIN(Y1299/3,1)*100*0.1)+(AI1299*0.05))*((AH1299/100)*0.25+0.75))),0),0)</f>
        <v/>
      </c>
      <c r="AB1299" s="11">
        <f>ROUND(MAX(0,MIN(100,((M1299+10)/20)*100)),0)</f>
        <v/>
      </c>
      <c r="AC1299" s="11">
        <f>IFERROR(IF(D1299&lt;=0,0,ROUND(COUNTIFS($D$4:$D$3359,"&lt;="&amp;D1299,$D$4:$D$3359,"&gt;0")/COUNTIF($D$4:$D$3359,"&gt;0")*100,0)),0)</f>
        <v/>
      </c>
      <c r="AD1299" s="11">
        <f>IF(E1299&lt;=0,0,ROUND(MAX(0,MIN(100,(LOG10(1+E1299/1000000000)/LOG10(101))*100)),0))</f>
        <v/>
      </c>
      <c r="AE1299" s="11">
        <f>IF(O1299=N1299,50,ROUND(MAX(0,MIN(100,((H1299-N1299)/(O1299-N1299))*100)),0))</f>
        <v/>
      </c>
      <c r="AF1299" s="11">
        <f>ROUND(MAX(0,MIN(100,50+((H1299-K1299)/K1299)*1000)),0)</f>
        <v/>
      </c>
      <c r="AG1299" s="11">
        <f>IFERROR(ROUND(MAX(0,MIN(100,50+25*LN(MAX(0.01,X1299)))),0),25)</f>
        <v/>
      </c>
      <c r="AH1299" s="11">
        <f>ROUND(IF(M1299&lt;=-30,0,IF(M1299&lt;=-20,20,IF(M1299&lt;=-10,50,100))),0)</f>
        <v/>
      </c>
      <c r="AI1299" s="11">
        <f>ROUND(MAX(0,MIN(100,50+(Z1299*10))),0)</f>
        <v/>
      </c>
      <c r="AJ1299" s="11">
        <f>IFERROR(IF(--AA1299&gt;=80,"خرید قوی",IF(--AA1299&gt;=70,"خرید مشروط",IF(--AA1299&gt;=60,"مراقبت",IF(--AA1299&gt;=45,"ضعیف","عدم ورود")))),"")</f>
        <v/>
      </c>
    </row>
    <row r="1300">
      <c r="A1300" s="15">
        <f>'دیده بان بازار'!A1303</f>
        <v/>
      </c>
      <c r="B1300" s="16">
        <f>'دیده بان بازار'!B1303</f>
        <v/>
      </c>
      <c r="C1300" s="16">
        <f>'دیده بان بازار'!C1303</f>
        <v/>
      </c>
      <c r="D1300" s="16">
        <f>'دیده بان بازار'!D1303</f>
        <v/>
      </c>
      <c r="E1300" s="17">
        <f>'دیده بان بازار'!E1303</f>
        <v/>
      </c>
      <c r="F1300" s="16">
        <f>'دیده بان بازار'!F1303</f>
        <v/>
      </c>
      <c r="G1300" s="16">
        <f>'دیده بان بازار'!G1303</f>
        <v/>
      </c>
      <c r="H1300" s="16">
        <f>'دیده بان بازار'!H1303</f>
        <v/>
      </c>
      <c r="I1300" s="16">
        <f>'دیده بان بازار'!I1303</f>
        <v/>
      </c>
      <c r="J1300" s="16">
        <f>'دیده بان بازار'!J1303</f>
        <v/>
      </c>
      <c r="K1300" s="16">
        <f>'دیده بان بازار'!K1303</f>
        <v/>
      </c>
      <c r="L1300" s="16">
        <f>'دیده بان بازار'!L1303</f>
        <v/>
      </c>
      <c r="M1300" s="16">
        <f>'دیده بان بازار'!M1303</f>
        <v/>
      </c>
      <c r="N1300" s="16">
        <f>'دیده بان بازار'!N1303</f>
        <v/>
      </c>
      <c r="O1300" s="16">
        <f>'دیده بان بازار'!O1303</f>
        <v/>
      </c>
      <c r="P1300" s="16">
        <f>'دیده بان بازار'!P1303</f>
        <v/>
      </c>
      <c r="Q1300" s="16">
        <f>'دیده بان بازار'!Q1303</f>
        <v/>
      </c>
      <c r="R1300" s="16">
        <f>'دیده بان بازار'!R1303</f>
        <v/>
      </c>
      <c r="S1300" s="16">
        <f>'دیده بان بازار'!S1303</f>
        <v/>
      </c>
      <c r="T1300" s="16">
        <f>'دیده بان بازار'!T1303</f>
        <v/>
      </c>
      <c r="U1300" s="16">
        <f>'دیده بان بازار'!U1303</f>
        <v/>
      </c>
      <c r="V1300" s="16">
        <f>'دیده بان بازار'!V1303</f>
        <v/>
      </c>
      <c r="W1300" s="7">
        <f>'دیده بان بازار'!W1303</f>
        <v/>
      </c>
      <c r="X1300" s="11">
        <f>IFERROR(IF(OR(R1300&lt;=0,W1300&lt;=0,S1300&lt;=0,V1300&lt;=0),0,ROUND((S1300/R1300)/(V1300/W1300),2)),0)</f>
        <v/>
      </c>
      <c r="Y1300" s="11">
        <f>IFERROR(IF(OR(S1300&lt;=0,V1300&lt;=0),0,ROUND(S1300/V1300,2)),0)</f>
        <v/>
      </c>
      <c r="Z1300" s="11">
        <f>IFERROR(J1300-M1300,0)</f>
        <v/>
      </c>
      <c r="AA1300" s="11">
        <f>IFERROR(ROUND(MAX(0,MIN(100,((AB1300*0.2)+(AC1300*0.15)+(AD1300*0.15)+(AE1300*0.1)+(AF1300*0.1)+(AG1300*0.15)+(MIN(Y1300/3,1)*100*0.1)+(AI1300*0.05))*((AH1300/100)*0.25+0.75))),0),0)</f>
        <v/>
      </c>
      <c r="AB1300" s="11">
        <f>ROUND(MAX(0,MIN(100,((M1300+10)/20)*100)),0)</f>
        <v/>
      </c>
      <c r="AC1300" s="11">
        <f>IFERROR(IF(D1300&lt;=0,0,ROUND(COUNTIFS($D$4:$D$3359,"&lt;="&amp;D1300,$D$4:$D$3359,"&gt;0")/COUNTIF($D$4:$D$3359,"&gt;0")*100,0)),0)</f>
        <v/>
      </c>
      <c r="AD1300" s="11">
        <f>IF(E1300&lt;=0,0,ROUND(MAX(0,MIN(100,(LOG10(1+E1300/1000000000)/LOG10(101))*100)),0))</f>
        <v/>
      </c>
      <c r="AE1300" s="11">
        <f>IF(O1300=N1300,50,ROUND(MAX(0,MIN(100,((H1300-N1300)/(O1300-N1300))*100)),0))</f>
        <v/>
      </c>
      <c r="AF1300" s="11">
        <f>ROUND(MAX(0,MIN(100,50+((H1300-K1300)/K1300)*1000)),0)</f>
        <v/>
      </c>
      <c r="AG1300" s="11">
        <f>IFERROR(ROUND(MAX(0,MIN(100,50+25*LN(MAX(0.01,X1300)))),0),25)</f>
        <v/>
      </c>
      <c r="AH1300" s="11">
        <f>ROUND(IF(M1300&lt;=-30,0,IF(M1300&lt;=-20,20,IF(M1300&lt;=-10,50,100))),0)</f>
        <v/>
      </c>
      <c r="AI1300" s="11">
        <f>ROUND(MAX(0,MIN(100,50+(Z1300*10))),0)</f>
        <v/>
      </c>
      <c r="AJ1300" s="11">
        <f>IFERROR(IF(--AA1300&gt;=80,"خرید قوی",IF(--AA1300&gt;=70,"خرید مشروط",IF(--AA1300&gt;=60,"مراقبت",IF(--AA1300&gt;=45,"ضعیف","عدم ورود")))),"")</f>
        <v/>
      </c>
    </row>
    <row r="1301">
      <c r="A1301" s="12">
        <f>'دیده بان بازار'!A1304</f>
        <v/>
      </c>
      <c r="B1301" s="13">
        <f>'دیده بان بازار'!B1304</f>
        <v/>
      </c>
      <c r="C1301" s="13">
        <f>'دیده بان بازار'!C1304</f>
        <v/>
      </c>
      <c r="D1301" s="13">
        <f>'دیده بان بازار'!D1304</f>
        <v/>
      </c>
      <c r="E1301" s="14">
        <f>'دیده بان بازار'!E1304</f>
        <v/>
      </c>
      <c r="F1301" s="13">
        <f>'دیده بان بازار'!F1304</f>
        <v/>
      </c>
      <c r="G1301" s="13">
        <f>'دیده بان بازار'!G1304</f>
        <v/>
      </c>
      <c r="H1301" s="13">
        <f>'دیده بان بازار'!H1304</f>
        <v/>
      </c>
      <c r="I1301" s="13">
        <f>'دیده بان بازار'!I1304</f>
        <v/>
      </c>
      <c r="J1301" s="13">
        <f>'دیده بان بازار'!J1304</f>
        <v/>
      </c>
      <c r="K1301" s="13">
        <f>'دیده بان بازار'!K1304</f>
        <v/>
      </c>
      <c r="L1301" s="13">
        <f>'دیده بان بازار'!L1304</f>
        <v/>
      </c>
      <c r="M1301" s="13">
        <f>'دیده بان بازار'!M1304</f>
        <v/>
      </c>
      <c r="N1301" s="13">
        <f>'دیده بان بازار'!N1304</f>
        <v/>
      </c>
      <c r="O1301" s="13">
        <f>'دیده بان بازار'!O1304</f>
        <v/>
      </c>
      <c r="P1301" s="13">
        <f>'دیده بان بازار'!P1304</f>
        <v/>
      </c>
      <c r="Q1301" s="13">
        <f>'دیده بان بازار'!Q1304</f>
        <v/>
      </c>
      <c r="R1301" s="13">
        <f>'دیده بان بازار'!R1304</f>
        <v/>
      </c>
      <c r="S1301" s="13">
        <f>'دیده بان بازار'!S1304</f>
        <v/>
      </c>
      <c r="T1301" s="13">
        <f>'دیده بان بازار'!T1304</f>
        <v/>
      </c>
      <c r="U1301" s="13">
        <f>'دیده بان بازار'!U1304</f>
        <v/>
      </c>
      <c r="V1301" s="13">
        <f>'دیده بان بازار'!V1304</f>
        <v/>
      </c>
      <c r="W1301" s="6">
        <f>'دیده بان بازار'!W1304</f>
        <v/>
      </c>
      <c r="X1301" s="11">
        <f>IFERROR(IF(OR(R1301&lt;=0,W1301&lt;=0,S1301&lt;=0,V1301&lt;=0),0,ROUND((S1301/R1301)/(V1301/W1301),2)),0)</f>
        <v/>
      </c>
      <c r="Y1301" s="11">
        <f>IFERROR(IF(OR(S1301&lt;=0,V1301&lt;=0),0,ROUND(S1301/V1301,2)),0)</f>
        <v/>
      </c>
      <c r="Z1301" s="11">
        <f>IFERROR(J1301-M1301,0)</f>
        <v/>
      </c>
      <c r="AA1301" s="11">
        <f>IFERROR(ROUND(MAX(0,MIN(100,((AB1301*0.2)+(AC1301*0.15)+(AD1301*0.15)+(AE1301*0.1)+(AF1301*0.1)+(AG1301*0.15)+(MIN(Y1301/3,1)*100*0.1)+(AI1301*0.05))*((AH1301/100)*0.25+0.75))),0),0)</f>
        <v/>
      </c>
      <c r="AB1301" s="11">
        <f>ROUND(MAX(0,MIN(100,((M1301+10)/20)*100)),0)</f>
        <v/>
      </c>
      <c r="AC1301" s="11">
        <f>IFERROR(IF(D1301&lt;=0,0,ROUND(COUNTIFS($D$4:$D$3359,"&lt;="&amp;D1301,$D$4:$D$3359,"&gt;0")/COUNTIF($D$4:$D$3359,"&gt;0")*100,0)),0)</f>
        <v/>
      </c>
      <c r="AD1301" s="11">
        <f>IF(E1301&lt;=0,0,ROUND(MAX(0,MIN(100,(LOG10(1+E1301/1000000000)/LOG10(101))*100)),0))</f>
        <v/>
      </c>
      <c r="AE1301" s="11">
        <f>IF(O1301=N1301,50,ROUND(MAX(0,MIN(100,((H1301-N1301)/(O1301-N1301))*100)),0))</f>
        <v/>
      </c>
      <c r="AF1301" s="11">
        <f>ROUND(MAX(0,MIN(100,50+((H1301-K1301)/K1301)*1000)),0)</f>
        <v/>
      </c>
      <c r="AG1301" s="11">
        <f>IFERROR(ROUND(MAX(0,MIN(100,50+25*LN(MAX(0.01,X1301)))),0),25)</f>
        <v/>
      </c>
      <c r="AH1301" s="11">
        <f>ROUND(IF(M1301&lt;=-30,0,IF(M1301&lt;=-20,20,IF(M1301&lt;=-10,50,100))),0)</f>
        <v/>
      </c>
      <c r="AI1301" s="11">
        <f>ROUND(MAX(0,MIN(100,50+(Z1301*10))),0)</f>
        <v/>
      </c>
      <c r="AJ1301" s="11">
        <f>IFERROR(IF(--AA1301&gt;=80,"خرید قوی",IF(--AA1301&gt;=70,"خرید مشروط",IF(--AA1301&gt;=60,"مراقبت",IF(--AA1301&gt;=45,"ضعیف","عدم ورود")))),"")</f>
        <v/>
      </c>
    </row>
    <row r="1302">
      <c r="A1302" s="15">
        <f>'دیده بان بازار'!A1305</f>
        <v/>
      </c>
      <c r="B1302" s="16">
        <f>'دیده بان بازار'!B1305</f>
        <v/>
      </c>
      <c r="C1302" s="16">
        <f>'دیده بان بازار'!C1305</f>
        <v/>
      </c>
      <c r="D1302" s="16">
        <f>'دیده بان بازار'!D1305</f>
        <v/>
      </c>
      <c r="E1302" s="17">
        <f>'دیده بان بازار'!E1305</f>
        <v/>
      </c>
      <c r="F1302" s="16">
        <f>'دیده بان بازار'!F1305</f>
        <v/>
      </c>
      <c r="G1302" s="16">
        <f>'دیده بان بازار'!G1305</f>
        <v/>
      </c>
      <c r="H1302" s="16">
        <f>'دیده بان بازار'!H1305</f>
        <v/>
      </c>
      <c r="I1302" s="16">
        <f>'دیده بان بازار'!I1305</f>
        <v/>
      </c>
      <c r="J1302" s="16">
        <f>'دیده بان بازار'!J1305</f>
        <v/>
      </c>
      <c r="K1302" s="16">
        <f>'دیده بان بازار'!K1305</f>
        <v/>
      </c>
      <c r="L1302" s="16">
        <f>'دیده بان بازار'!L1305</f>
        <v/>
      </c>
      <c r="M1302" s="16">
        <f>'دیده بان بازار'!M1305</f>
        <v/>
      </c>
      <c r="N1302" s="16">
        <f>'دیده بان بازار'!N1305</f>
        <v/>
      </c>
      <c r="O1302" s="16">
        <f>'دیده بان بازار'!O1305</f>
        <v/>
      </c>
      <c r="P1302" s="16">
        <f>'دیده بان بازار'!P1305</f>
        <v/>
      </c>
      <c r="Q1302" s="16">
        <f>'دیده بان بازار'!Q1305</f>
        <v/>
      </c>
      <c r="R1302" s="16">
        <f>'دیده بان بازار'!R1305</f>
        <v/>
      </c>
      <c r="S1302" s="16">
        <f>'دیده بان بازار'!S1305</f>
        <v/>
      </c>
      <c r="T1302" s="16">
        <f>'دیده بان بازار'!T1305</f>
        <v/>
      </c>
      <c r="U1302" s="16">
        <f>'دیده بان بازار'!U1305</f>
        <v/>
      </c>
      <c r="V1302" s="16">
        <f>'دیده بان بازار'!V1305</f>
        <v/>
      </c>
      <c r="W1302" s="7">
        <f>'دیده بان بازار'!W1305</f>
        <v/>
      </c>
      <c r="X1302" s="11">
        <f>IFERROR(IF(OR(R1302&lt;=0,W1302&lt;=0,S1302&lt;=0,V1302&lt;=0),0,ROUND((S1302/R1302)/(V1302/W1302),2)),0)</f>
        <v/>
      </c>
      <c r="Y1302" s="11">
        <f>IFERROR(IF(OR(S1302&lt;=0,V1302&lt;=0),0,ROUND(S1302/V1302,2)),0)</f>
        <v/>
      </c>
      <c r="Z1302" s="11">
        <f>IFERROR(J1302-M1302,0)</f>
        <v/>
      </c>
      <c r="AA1302" s="11">
        <f>IFERROR(ROUND(MAX(0,MIN(100,((AB1302*0.2)+(AC1302*0.15)+(AD1302*0.15)+(AE1302*0.1)+(AF1302*0.1)+(AG1302*0.15)+(MIN(Y1302/3,1)*100*0.1)+(AI1302*0.05))*((AH1302/100)*0.25+0.75))),0),0)</f>
        <v/>
      </c>
      <c r="AB1302" s="11">
        <f>ROUND(MAX(0,MIN(100,((M1302+10)/20)*100)),0)</f>
        <v/>
      </c>
      <c r="AC1302" s="11">
        <f>IFERROR(IF(D1302&lt;=0,0,ROUND(COUNTIFS($D$4:$D$3359,"&lt;="&amp;D1302,$D$4:$D$3359,"&gt;0")/COUNTIF($D$4:$D$3359,"&gt;0")*100,0)),0)</f>
        <v/>
      </c>
      <c r="AD1302" s="11">
        <f>IF(E1302&lt;=0,0,ROUND(MAX(0,MIN(100,(LOG10(1+E1302/1000000000)/LOG10(101))*100)),0))</f>
        <v/>
      </c>
      <c r="AE1302" s="11">
        <f>IF(O1302=N1302,50,ROUND(MAX(0,MIN(100,((H1302-N1302)/(O1302-N1302))*100)),0))</f>
        <v/>
      </c>
      <c r="AF1302" s="11">
        <f>ROUND(MAX(0,MIN(100,50+((H1302-K1302)/K1302)*1000)),0)</f>
        <v/>
      </c>
      <c r="AG1302" s="11">
        <f>IFERROR(ROUND(MAX(0,MIN(100,50+25*LN(MAX(0.01,X1302)))),0),25)</f>
        <v/>
      </c>
      <c r="AH1302" s="11">
        <f>ROUND(IF(M1302&lt;=-30,0,IF(M1302&lt;=-20,20,IF(M1302&lt;=-10,50,100))),0)</f>
        <v/>
      </c>
      <c r="AI1302" s="11">
        <f>ROUND(MAX(0,MIN(100,50+(Z1302*10))),0)</f>
        <v/>
      </c>
      <c r="AJ1302" s="11">
        <f>IFERROR(IF(--AA1302&gt;=80,"خرید قوی",IF(--AA1302&gt;=70,"خرید مشروط",IF(--AA1302&gt;=60,"مراقبت",IF(--AA1302&gt;=45,"ضعیف","عدم ورود")))),"")</f>
        <v/>
      </c>
    </row>
    <row r="1303">
      <c r="A1303" s="12">
        <f>'دیده بان بازار'!A1306</f>
        <v/>
      </c>
      <c r="B1303" s="13">
        <f>'دیده بان بازار'!B1306</f>
        <v/>
      </c>
      <c r="C1303" s="13">
        <f>'دیده بان بازار'!C1306</f>
        <v/>
      </c>
      <c r="D1303" s="13">
        <f>'دیده بان بازار'!D1306</f>
        <v/>
      </c>
      <c r="E1303" s="14">
        <f>'دیده بان بازار'!E1306</f>
        <v/>
      </c>
      <c r="F1303" s="13">
        <f>'دیده بان بازار'!F1306</f>
        <v/>
      </c>
      <c r="G1303" s="13">
        <f>'دیده بان بازار'!G1306</f>
        <v/>
      </c>
      <c r="H1303" s="13">
        <f>'دیده بان بازار'!H1306</f>
        <v/>
      </c>
      <c r="I1303" s="13">
        <f>'دیده بان بازار'!I1306</f>
        <v/>
      </c>
      <c r="J1303" s="13">
        <f>'دیده بان بازار'!J1306</f>
        <v/>
      </c>
      <c r="K1303" s="13">
        <f>'دیده بان بازار'!K1306</f>
        <v/>
      </c>
      <c r="L1303" s="13">
        <f>'دیده بان بازار'!L1306</f>
        <v/>
      </c>
      <c r="M1303" s="13">
        <f>'دیده بان بازار'!M1306</f>
        <v/>
      </c>
      <c r="N1303" s="13">
        <f>'دیده بان بازار'!N1306</f>
        <v/>
      </c>
      <c r="O1303" s="13">
        <f>'دیده بان بازار'!O1306</f>
        <v/>
      </c>
      <c r="P1303" s="13">
        <f>'دیده بان بازار'!P1306</f>
        <v/>
      </c>
      <c r="Q1303" s="13">
        <f>'دیده بان بازار'!Q1306</f>
        <v/>
      </c>
      <c r="R1303" s="13">
        <f>'دیده بان بازار'!R1306</f>
        <v/>
      </c>
      <c r="S1303" s="13">
        <f>'دیده بان بازار'!S1306</f>
        <v/>
      </c>
      <c r="T1303" s="13">
        <f>'دیده بان بازار'!T1306</f>
        <v/>
      </c>
      <c r="U1303" s="13">
        <f>'دیده بان بازار'!U1306</f>
        <v/>
      </c>
      <c r="V1303" s="13">
        <f>'دیده بان بازار'!V1306</f>
        <v/>
      </c>
      <c r="W1303" s="6">
        <f>'دیده بان بازار'!W1306</f>
        <v/>
      </c>
      <c r="X1303" s="11">
        <f>IFERROR(IF(OR(R1303&lt;=0,W1303&lt;=0,S1303&lt;=0,V1303&lt;=0),0,ROUND((S1303/R1303)/(V1303/W1303),2)),0)</f>
        <v/>
      </c>
      <c r="Y1303" s="11">
        <f>IFERROR(IF(OR(S1303&lt;=0,V1303&lt;=0),0,ROUND(S1303/V1303,2)),0)</f>
        <v/>
      </c>
      <c r="Z1303" s="11">
        <f>IFERROR(J1303-M1303,0)</f>
        <v/>
      </c>
      <c r="AA1303" s="11">
        <f>IFERROR(ROUND(MAX(0,MIN(100,((AB1303*0.2)+(AC1303*0.15)+(AD1303*0.15)+(AE1303*0.1)+(AF1303*0.1)+(AG1303*0.15)+(MIN(Y1303/3,1)*100*0.1)+(AI1303*0.05))*((AH1303/100)*0.25+0.75))),0),0)</f>
        <v/>
      </c>
      <c r="AB1303" s="11">
        <f>ROUND(MAX(0,MIN(100,((M1303+10)/20)*100)),0)</f>
        <v/>
      </c>
      <c r="AC1303" s="11">
        <f>IFERROR(IF(D1303&lt;=0,0,ROUND(COUNTIFS($D$4:$D$3359,"&lt;="&amp;D1303,$D$4:$D$3359,"&gt;0")/COUNTIF($D$4:$D$3359,"&gt;0")*100,0)),0)</f>
        <v/>
      </c>
      <c r="AD1303" s="11">
        <f>IF(E1303&lt;=0,0,ROUND(MAX(0,MIN(100,(LOG10(1+E1303/1000000000)/LOG10(101))*100)),0))</f>
        <v/>
      </c>
      <c r="AE1303" s="11">
        <f>IF(O1303=N1303,50,ROUND(MAX(0,MIN(100,((H1303-N1303)/(O1303-N1303))*100)),0))</f>
        <v/>
      </c>
      <c r="AF1303" s="11">
        <f>ROUND(MAX(0,MIN(100,50+((H1303-K1303)/K1303)*1000)),0)</f>
        <v/>
      </c>
      <c r="AG1303" s="11">
        <f>IFERROR(ROUND(MAX(0,MIN(100,50+25*LN(MAX(0.01,X1303)))),0),25)</f>
        <v/>
      </c>
      <c r="AH1303" s="11">
        <f>ROUND(IF(M1303&lt;=-30,0,IF(M1303&lt;=-20,20,IF(M1303&lt;=-10,50,100))),0)</f>
        <v/>
      </c>
      <c r="AI1303" s="11">
        <f>ROUND(MAX(0,MIN(100,50+(Z1303*10))),0)</f>
        <v/>
      </c>
      <c r="AJ1303" s="11">
        <f>IFERROR(IF(--AA1303&gt;=80,"خرید قوی",IF(--AA1303&gt;=70,"خرید مشروط",IF(--AA1303&gt;=60,"مراقبت",IF(--AA1303&gt;=45,"ضعیف","عدم ورود")))),"")</f>
        <v/>
      </c>
    </row>
    <row r="1304">
      <c r="A1304" s="15">
        <f>'دیده بان بازار'!A1307</f>
        <v/>
      </c>
      <c r="B1304" s="16">
        <f>'دیده بان بازار'!B1307</f>
        <v/>
      </c>
      <c r="C1304" s="16">
        <f>'دیده بان بازار'!C1307</f>
        <v/>
      </c>
      <c r="D1304" s="16">
        <f>'دیده بان بازار'!D1307</f>
        <v/>
      </c>
      <c r="E1304" s="17">
        <f>'دیده بان بازار'!E1307</f>
        <v/>
      </c>
      <c r="F1304" s="16">
        <f>'دیده بان بازار'!F1307</f>
        <v/>
      </c>
      <c r="G1304" s="16">
        <f>'دیده بان بازار'!G1307</f>
        <v/>
      </c>
      <c r="H1304" s="16">
        <f>'دیده بان بازار'!H1307</f>
        <v/>
      </c>
      <c r="I1304" s="16">
        <f>'دیده بان بازار'!I1307</f>
        <v/>
      </c>
      <c r="J1304" s="16">
        <f>'دیده بان بازار'!J1307</f>
        <v/>
      </c>
      <c r="K1304" s="16">
        <f>'دیده بان بازار'!K1307</f>
        <v/>
      </c>
      <c r="L1304" s="16">
        <f>'دیده بان بازار'!L1307</f>
        <v/>
      </c>
      <c r="M1304" s="16">
        <f>'دیده بان بازار'!M1307</f>
        <v/>
      </c>
      <c r="N1304" s="16">
        <f>'دیده بان بازار'!N1307</f>
        <v/>
      </c>
      <c r="O1304" s="16">
        <f>'دیده بان بازار'!O1307</f>
        <v/>
      </c>
      <c r="P1304" s="16">
        <f>'دیده بان بازار'!P1307</f>
        <v/>
      </c>
      <c r="Q1304" s="16">
        <f>'دیده بان بازار'!Q1307</f>
        <v/>
      </c>
      <c r="R1304" s="16">
        <f>'دیده بان بازار'!R1307</f>
        <v/>
      </c>
      <c r="S1304" s="16">
        <f>'دیده بان بازار'!S1307</f>
        <v/>
      </c>
      <c r="T1304" s="16">
        <f>'دیده بان بازار'!T1307</f>
        <v/>
      </c>
      <c r="U1304" s="16">
        <f>'دیده بان بازار'!U1307</f>
        <v/>
      </c>
      <c r="V1304" s="16">
        <f>'دیده بان بازار'!V1307</f>
        <v/>
      </c>
      <c r="W1304" s="7">
        <f>'دیده بان بازار'!W1307</f>
        <v/>
      </c>
      <c r="X1304" s="11">
        <f>IFERROR(IF(OR(R1304&lt;=0,W1304&lt;=0,S1304&lt;=0,V1304&lt;=0),0,ROUND((S1304/R1304)/(V1304/W1304),2)),0)</f>
        <v/>
      </c>
      <c r="Y1304" s="11">
        <f>IFERROR(IF(OR(S1304&lt;=0,V1304&lt;=0),0,ROUND(S1304/V1304,2)),0)</f>
        <v/>
      </c>
      <c r="Z1304" s="11">
        <f>IFERROR(J1304-M1304,0)</f>
        <v/>
      </c>
      <c r="AA1304" s="11">
        <f>IFERROR(ROUND(MAX(0,MIN(100,((AB1304*0.2)+(AC1304*0.15)+(AD1304*0.15)+(AE1304*0.1)+(AF1304*0.1)+(AG1304*0.15)+(MIN(Y1304/3,1)*100*0.1)+(AI1304*0.05))*((AH1304/100)*0.25+0.75))),0),0)</f>
        <v/>
      </c>
      <c r="AB1304" s="11">
        <f>ROUND(MAX(0,MIN(100,((M1304+10)/20)*100)),0)</f>
        <v/>
      </c>
      <c r="AC1304" s="11">
        <f>IFERROR(IF(D1304&lt;=0,0,ROUND(COUNTIFS($D$4:$D$3359,"&lt;="&amp;D1304,$D$4:$D$3359,"&gt;0")/COUNTIF($D$4:$D$3359,"&gt;0")*100,0)),0)</f>
        <v/>
      </c>
      <c r="AD1304" s="11">
        <f>IF(E1304&lt;=0,0,ROUND(MAX(0,MIN(100,(LOG10(1+E1304/1000000000)/LOG10(101))*100)),0))</f>
        <v/>
      </c>
      <c r="AE1304" s="11">
        <f>IF(O1304=N1304,50,ROUND(MAX(0,MIN(100,((H1304-N1304)/(O1304-N1304))*100)),0))</f>
        <v/>
      </c>
      <c r="AF1304" s="11">
        <f>ROUND(MAX(0,MIN(100,50+((H1304-K1304)/K1304)*1000)),0)</f>
        <v/>
      </c>
      <c r="AG1304" s="11">
        <f>IFERROR(ROUND(MAX(0,MIN(100,50+25*LN(MAX(0.01,X1304)))),0),25)</f>
        <v/>
      </c>
      <c r="AH1304" s="11">
        <f>ROUND(IF(M1304&lt;=-30,0,IF(M1304&lt;=-20,20,IF(M1304&lt;=-10,50,100))),0)</f>
        <v/>
      </c>
      <c r="AI1304" s="11">
        <f>ROUND(MAX(0,MIN(100,50+(Z1304*10))),0)</f>
        <v/>
      </c>
      <c r="AJ1304" s="11">
        <f>IFERROR(IF(--AA1304&gt;=80,"خرید قوی",IF(--AA1304&gt;=70,"خرید مشروط",IF(--AA1304&gt;=60,"مراقبت",IF(--AA1304&gt;=45,"ضعیف","عدم ورود")))),"")</f>
        <v/>
      </c>
    </row>
    <row r="1305">
      <c r="A1305" s="12">
        <f>'دیده بان بازار'!A1308</f>
        <v/>
      </c>
      <c r="B1305" s="13">
        <f>'دیده بان بازار'!B1308</f>
        <v/>
      </c>
      <c r="C1305" s="13">
        <f>'دیده بان بازار'!C1308</f>
        <v/>
      </c>
      <c r="D1305" s="13">
        <f>'دیده بان بازار'!D1308</f>
        <v/>
      </c>
      <c r="E1305" s="14">
        <f>'دیده بان بازار'!E1308</f>
        <v/>
      </c>
      <c r="F1305" s="13">
        <f>'دیده بان بازار'!F1308</f>
        <v/>
      </c>
      <c r="G1305" s="13">
        <f>'دیده بان بازار'!G1308</f>
        <v/>
      </c>
      <c r="H1305" s="13">
        <f>'دیده بان بازار'!H1308</f>
        <v/>
      </c>
      <c r="I1305" s="13">
        <f>'دیده بان بازار'!I1308</f>
        <v/>
      </c>
      <c r="J1305" s="13">
        <f>'دیده بان بازار'!J1308</f>
        <v/>
      </c>
      <c r="K1305" s="13">
        <f>'دیده بان بازار'!K1308</f>
        <v/>
      </c>
      <c r="L1305" s="13">
        <f>'دیده بان بازار'!L1308</f>
        <v/>
      </c>
      <c r="M1305" s="13">
        <f>'دیده بان بازار'!M1308</f>
        <v/>
      </c>
      <c r="N1305" s="13">
        <f>'دیده بان بازار'!N1308</f>
        <v/>
      </c>
      <c r="O1305" s="13">
        <f>'دیده بان بازار'!O1308</f>
        <v/>
      </c>
      <c r="P1305" s="13">
        <f>'دیده بان بازار'!P1308</f>
        <v/>
      </c>
      <c r="Q1305" s="13">
        <f>'دیده بان بازار'!Q1308</f>
        <v/>
      </c>
      <c r="R1305" s="13">
        <f>'دیده بان بازار'!R1308</f>
        <v/>
      </c>
      <c r="S1305" s="13">
        <f>'دیده بان بازار'!S1308</f>
        <v/>
      </c>
      <c r="T1305" s="13">
        <f>'دیده بان بازار'!T1308</f>
        <v/>
      </c>
      <c r="U1305" s="13">
        <f>'دیده بان بازار'!U1308</f>
        <v/>
      </c>
      <c r="V1305" s="13">
        <f>'دیده بان بازار'!V1308</f>
        <v/>
      </c>
      <c r="W1305" s="6">
        <f>'دیده بان بازار'!W1308</f>
        <v/>
      </c>
      <c r="X1305" s="11">
        <f>IFERROR(IF(OR(R1305&lt;=0,W1305&lt;=0,S1305&lt;=0,V1305&lt;=0),0,ROUND((S1305/R1305)/(V1305/W1305),2)),0)</f>
        <v/>
      </c>
      <c r="Y1305" s="11">
        <f>IFERROR(IF(OR(S1305&lt;=0,V1305&lt;=0),0,ROUND(S1305/V1305,2)),0)</f>
        <v/>
      </c>
      <c r="Z1305" s="11">
        <f>IFERROR(J1305-M1305,0)</f>
        <v/>
      </c>
      <c r="AA1305" s="11">
        <f>IFERROR(ROUND(MAX(0,MIN(100,((AB1305*0.2)+(AC1305*0.15)+(AD1305*0.15)+(AE1305*0.1)+(AF1305*0.1)+(AG1305*0.15)+(MIN(Y1305/3,1)*100*0.1)+(AI1305*0.05))*((AH1305/100)*0.25+0.75))),0),0)</f>
        <v/>
      </c>
      <c r="AB1305" s="11">
        <f>ROUND(MAX(0,MIN(100,((M1305+10)/20)*100)),0)</f>
        <v/>
      </c>
      <c r="AC1305" s="11">
        <f>IFERROR(IF(D1305&lt;=0,0,ROUND(COUNTIFS($D$4:$D$3359,"&lt;="&amp;D1305,$D$4:$D$3359,"&gt;0")/COUNTIF($D$4:$D$3359,"&gt;0")*100,0)),0)</f>
        <v/>
      </c>
      <c r="AD1305" s="11">
        <f>IF(E1305&lt;=0,0,ROUND(MAX(0,MIN(100,(LOG10(1+E1305/1000000000)/LOG10(101))*100)),0))</f>
        <v/>
      </c>
      <c r="AE1305" s="11">
        <f>IF(O1305=N1305,50,ROUND(MAX(0,MIN(100,((H1305-N1305)/(O1305-N1305))*100)),0))</f>
        <v/>
      </c>
      <c r="AF1305" s="11">
        <f>ROUND(MAX(0,MIN(100,50+((H1305-K1305)/K1305)*1000)),0)</f>
        <v/>
      </c>
      <c r="AG1305" s="11">
        <f>IFERROR(ROUND(MAX(0,MIN(100,50+25*LN(MAX(0.01,X1305)))),0),25)</f>
        <v/>
      </c>
      <c r="AH1305" s="11">
        <f>ROUND(IF(M1305&lt;=-30,0,IF(M1305&lt;=-20,20,IF(M1305&lt;=-10,50,100))),0)</f>
        <v/>
      </c>
      <c r="AI1305" s="11">
        <f>ROUND(MAX(0,MIN(100,50+(Z1305*10))),0)</f>
        <v/>
      </c>
      <c r="AJ1305" s="11">
        <f>IFERROR(IF(--AA1305&gt;=80,"خرید قوی",IF(--AA1305&gt;=70,"خرید مشروط",IF(--AA1305&gt;=60,"مراقبت",IF(--AA1305&gt;=45,"ضعیف","عدم ورود")))),"")</f>
        <v/>
      </c>
    </row>
    <row r="1306">
      <c r="A1306" s="15">
        <f>'دیده بان بازار'!A1309</f>
        <v/>
      </c>
      <c r="B1306" s="16">
        <f>'دیده بان بازار'!B1309</f>
        <v/>
      </c>
      <c r="C1306" s="16">
        <f>'دیده بان بازار'!C1309</f>
        <v/>
      </c>
      <c r="D1306" s="16">
        <f>'دیده بان بازار'!D1309</f>
        <v/>
      </c>
      <c r="E1306" s="17">
        <f>'دیده بان بازار'!E1309</f>
        <v/>
      </c>
      <c r="F1306" s="16">
        <f>'دیده بان بازار'!F1309</f>
        <v/>
      </c>
      <c r="G1306" s="16">
        <f>'دیده بان بازار'!G1309</f>
        <v/>
      </c>
      <c r="H1306" s="16">
        <f>'دیده بان بازار'!H1309</f>
        <v/>
      </c>
      <c r="I1306" s="16">
        <f>'دیده بان بازار'!I1309</f>
        <v/>
      </c>
      <c r="J1306" s="16">
        <f>'دیده بان بازار'!J1309</f>
        <v/>
      </c>
      <c r="K1306" s="16">
        <f>'دیده بان بازار'!K1309</f>
        <v/>
      </c>
      <c r="L1306" s="16">
        <f>'دیده بان بازار'!L1309</f>
        <v/>
      </c>
      <c r="M1306" s="16">
        <f>'دیده بان بازار'!M1309</f>
        <v/>
      </c>
      <c r="N1306" s="16">
        <f>'دیده بان بازار'!N1309</f>
        <v/>
      </c>
      <c r="O1306" s="16">
        <f>'دیده بان بازار'!O1309</f>
        <v/>
      </c>
      <c r="P1306" s="16">
        <f>'دیده بان بازار'!P1309</f>
        <v/>
      </c>
      <c r="Q1306" s="16">
        <f>'دیده بان بازار'!Q1309</f>
        <v/>
      </c>
      <c r="R1306" s="16">
        <f>'دیده بان بازار'!R1309</f>
        <v/>
      </c>
      <c r="S1306" s="16">
        <f>'دیده بان بازار'!S1309</f>
        <v/>
      </c>
      <c r="T1306" s="16">
        <f>'دیده بان بازار'!T1309</f>
        <v/>
      </c>
      <c r="U1306" s="16">
        <f>'دیده بان بازار'!U1309</f>
        <v/>
      </c>
      <c r="V1306" s="16">
        <f>'دیده بان بازار'!V1309</f>
        <v/>
      </c>
      <c r="W1306" s="7">
        <f>'دیده بان بازار'!W1309</f>
        <v/>
      </c>
      <c r="X1306" s="11">
        <f>IFERROR(IF(OR(R1306&lt;=0,W1306&lt;=0,S1306&lt;=0,V1306&lt;=0),0,ROUND((S1306/R1306)/(V1306/W1306),2)),0)</f>
        <v/>
      </c>
      <c r="Y1306" s="11">
        <f>IFERROR(IF(OR(S1306&lt;=0,V1306&lt;=0),0,ROUND(S1306/V1306,2)),0)</f>
        <v/>
      </c>
      <c r="Z1306" s="11">
        <f>IFERROR(J1306-M1306,0)</f>
        <v/>
      </c>
      <c r="AA1306" s="11">
        <f>IFERROR(ROUND(MAX(0,MIN(100,((AB1306*0.2)+(AC1306*0.15)+(AD1306*0.15)+(AE1306*0.1)+(AF1306*0.1)+(AG1306*0.15)+(MIN(Y1306/3,1)*100*0.1)+(AI1306*0.05))*((AH1306/100)*0.25+0.75))),0),0)</f>
        <v/>
      </c>
      <c r="AB1306" s="11">
        <f>ROUND(MAX(0,MIN(100,((M1306+10)/20)*100)),0)</f>
        <v/>
      </c>
      <c r="AC1306" s="11">
        <f>IFERROR(IF(D1306&lt;=0,0,ROUND(COUNTIFS($D$4:$D$3359,"&lt;="&amp;D1306,$D$4:$D$3359,"&gt;0")/COUNTIF($D$4:$D$3359,"&gt;0")*100,0)),0)</f>
        <v/>
      </c>
      <c r="AD1306" s="11">
        <f>IF(E1306&lt;=0,0,ROUND(MAX(0,MIN(100,(LOG10(1+E1306/1000000000)/LOG10(101))*100)),0))</f>
        <v/>
      </c>
      <c r="AE1306" s="11">
        <f>IF(O1306=N1306,50,ROUND(MAX(0,MIN(100,((H1306-N1306)/(O1306-N1306))*100)),0))</f>
        <v/>
      </c>
      <c r="AF1306" s="11">
        <f>ROUND(MAX(0,MIN(100,50+((H1306-K1306)/K1306)*1000)),0)</f>
        <v/>
      </c>
      <c r="AG1306" s="11">
        <f>IFERROR(ROUND(MAX(0,MIN(100,50+25*LN(MAX(0.01,X1306)))),0),25)</f>
        <v/>
      </c>
      <c r="AH1306" s="11">
        <f>ROUND(IF(M1306&lt;=-30,0,IF(M1306&lt;=-20,20,IF(M1306&lt;=-10,50,100))),0)</f>
        <v/>
      </c>
      <c r="AI1306" s="11">
        <f>ROUND(MAX(0,MIN(100,50+(Z1306*10))),0)</f>
        <v/>
      </c>
      <c r="AJ1306" s="11">
        <f>IFERROR(IF(--AA1306&gt;=80,"خرید قوی",IF(--AA1306&gt;=70,"خرید مشروط",IF(--AA1306&gt;=60,"مراقبت",IF(--AA1306&gt;=45,"ضعیف","عدم ورود")))),"")</f>
        <v/>
      </c>
    </row>
    <row r="1307">
      <c r="A1307" s="15">
        <f>'دیده بان بازار'!A1310</f>
        <v/>
      </c>
      <c r="B1307" s="16">
        <f>'دیده بان بازار'!B1310</f>
        <v/>
      </c>
      <c r="C1307" s="16">
        <f>'دیده بان بازار'!C1310</f>
        <v/>
      </c>
      <c r="D1307" s="16">
        <f>'دیده بان بازار'!D1310</f>
        <v/>
      </c>
      <c r="E1307" s="17">
        <f>'دیده بان بازار'!E1310</f>
        <v/>
      </c>
      <c r="F1307" s="16">
        <f>'دیده بان بازار'!F1310</f>
        <v/>
      </c>
      <c r="G1307" s="16">
        <f>'دیده بان بازار'!G1310</f>
        <v/>
      </c>
      <c r="H1307" s="16">
        <f>'دیده بان بازار'!H1310</f>
        <v/>
      </c>
      <c r="I1307" s="16">
        <f>'دیده بان بازار'!I1310</f>
        <v/>
      </c>
      <c r="J1307" s="16">
        <f>'دیده بان بازار'!J1310</f>
        <v/>
      </c>
      <c r="K1307" s="16">
        <f>'دیده بان بازار'!K1310</f>
        <v/>
      </c>
      <c r="L1307" s="16">
        <f>'دیده بان بازار'!L1310</f>
        <v/>
      </c>
      <c r="M1307" s="16">
        <f>'دیده بان بازار'!M1310</f>
        <v/>
      </c>
      <c r="N1307" s="16">
        <f>'دیده بان بازار'!N1310</f>
        <v/>
      </c>
      <c r="O1307" s="16">
        <f>'دیده بان بازار'!O1310</f>
        <v/>
      </c>
      <c r="P1307" s="16">
        <f>'دیده بان بازار'!P1310</f>
        <v/>
      </c>
      <c r="Q1307" s="16">
        <f>'دیده بان بازار'!Q1310</f>
        <v/>
      </c>
      <c r="R1307" s="16">
        <f>'دیده بان بازار'!R1310</f>
        <v/>
      </c>
      <c r="S1307" s="16">
        <f>'دیده بان بازار'!S1310</f>
        <v/>
      </c>
      <c r="T1307" s="16">
        <f>'دیده بان بازار'!T1310</f>
        <v/>
      </c>
      <c r="U1307" s="16">
        <f>'دیده بان بازار'!U1310</f>
        <v/>
      </c>
      <c r="V1307" s="16">
        <f>'دیده بان بازار'!V1310</f>
        <v/>
      </c>
      <c r="W1307" s="7">
        <f>'دیده بان بازار'!W1310</f>
        <v/>
      </c>
      <c r="X1307" s="11">
        <f>IFERROR(IF(OR(R1307&lt;=0,W1307&lt;=0,S1307&lt;=0,V1307&lt;=0),0,ROUND((S1307/R1307)/(V1307/W1307),2)),0)</f>
        <v/>
      </c>
      <c r="Y1307" s="11">
        <f>IFERROR(IF(OR(S1307&lt;=0,V1307&lt;=0),0,ROUND(S1307/V1307,2)),0)</f>
        <v/>
      </c>
      <c r="Z1307" s="11">
        <f>IFERROR(J1307-M1307,0)</f>
        <v/>
      </c>
      <c r="AA1307" s="11">
        <f>IFERROR(ROUND(MAX(0,MIN(100,((AB1307*0.2)+(AC1307*0.15)+(AD1307*0.15)+(AE1307*0.1)+(AF1307*0.1)+(AG1307*0.15)+(MIN(Y1307/3,1)*100*0.1)+(AI1307*0.05))*((AH1307/100)*0.25+0.75))),0),0)</f>
        <v/>
      </c>
      <c r="AB1307" s="11">
        <f>ROUND(MAX(0,MIN(100,((M1307+10)/20)*100)),0)</f>
        <v/>
      </c>
      <c r="AC1307" s="11">
        <f>IFERROR(IF(D1307&lt;=0,0,ROUND(COUNTIFS($D$4:$D$3359,"&lt;="&amp;D1307,$D$4:$D$3359,"&gt;0")/COUNTIF($D$4:$D$3359,"&gt;0")*100,0)),0)</f>
        <v/>
      </c>
      <c r="AD1307" s="11">
        <f>IF(E1307&lt;=0,0,ROUND(MAX(0,MIN(100,(LOG10(1+E1307/1000000000)/LOG10(101))*100)),0))</f>
        <v/>
      </c>
      <c r="AE1307" s="11">
        <f>IF(O1307=N1307,50,ROUND(MAX(0,MIN(100,((H1307-N1307)/(O1307-N1307))*100)),0))</f>
        <v/>
      </c>
      <c r="AF1307" s="11">
        <f>ROUND(MAX(0,MIN(100,50+((H1307-K1307)/K1307)*1000)),0)</f>
        <v/>
      </c>
      <c r="AG1307" s="11">
        <f>IFERROR(ROUND(MAX(0,MIN(100,50+25*LN(MAX(0.01,X1307)))),0),25)</f>
        <v/>
      </c>
      <c r="AH1307" s="11">
        <f>ROUND(IF(M1307&lt;=-30,0,IF(M1307&lt;=-20,20,IF(M1307&lt;=-10,50,100))),0)</f>
        <v/>
      </c>
      <c r="AI1307" s="11">
        <f>ROUND(MAX(0,MIN(100,50+(Z1307*10))),0)</f>
        <v/>
      </c>
      <c r="AJ1307" s="11">
        <f>IFERROR(IF(--AA1307&gt;=80,"خرید قوی",IF(--AA1307&gt;=70,"خرید مشروط",IF(--AA1307&gt;=60,"مراقبت",IF(--AA1307&gt;=45,"ضعیف","عدم ورود")))),"")</f>
        <v/>
      </c>
    </row>
    <row r="1308">
      <c r="A1308" s="12">
        <f>'دیده بان بازار'!A1311</f>
        <v/>
      </c>
      <c r="B1308" s="13">
        <f>'دیده بان بازار'!B1311</f>
        <v/>
      </c>
      <c r="C1308" s="13">
        <f>'دیده بان بازار'!C1311</f>
        <v/>
      </c>
      <c r="D1308" s="13">
        <f>'دیده بان بازار'!D1311</f>
        <v/>
      </c>
      <c r="E1308" s="14">
        <f>'دیده بان بازار'!E1311</f>
        <v/>
      </c>
      <c r="F1308" s="13">
        <f>'دیده بان بازار'!F1311</f>
        <v/>
      </c>
      <c r="G1308" s="13">
        <f>'دیده بان بازار'!G1311</f>
        <v/>
      </c>
      <c r="H1308" s="13">
        <f>'دیده بان بازار'!H1311</f>
        <v/>
      </c>
      <c r="I1308" s="13">
        <f>'دیده بان بازار'!I1311</f>
        <v/>
      </c>
      <c r="J1308" s="13">
        <f>'دیده بان بازار'!J1311</f>
        <v/>
      </c>
      <c r="K1308" s="13">
        <f>'دیده بان بازار'!K1311</f>
        <v/>
      </c>
      <c r="L1308" s="13">
        <f>'دیده بان بازار'!L1311</f>
        <v/>
      </c>
      <c r="M1308" s="13">
        <f>'دیده بان بازار'!M1311</f>
        <v/>
      </c>
      <c r="N1308" s="13">
        <f>'دیده بان بازار'!N1311</f>
        <v/>
      </c>
      <c r="O1308" s="13">
        <f>'دیده بان بازار'!O1311</f>
        <v/>
      </c>
      <c r="P1308" s="13">
        <f>'دیده بان بازار'!P1311</f>
        <v/>
      </c>
      <c r="Q1308" s="13">
        <f>'دیده بان بازار'!Q1311</f>
        <v/>
      </c>
      <c r="R1308" s="13">
        <f>'دیده بان بازار'!R1311</f>
        <v/>
      </c>
      <c r="S1308" s="13">
        <f>'دیده بان بازار'!S1311</f>
        <v/>
      </c>
      <c r="T1308" s="13">
        <f>'دیده بان بازار'!T1311</f>
        <v/>
      </c>
      <c r="U1308" s="13">
        <f>'دیده بان بازار'!U1311</f>
        <v/>
      </c>
      <c r="V1308" s="13">
        <f>'دیده بان بازار'!V1311</f>
        <v/>
      </c>
      <c r="W1308" s="6">
        <f>'دیده بان بازار'!W1311</f>
        <v/>
      </c>
      <c r="X1308" s="11">
        <f>IFERROR(IF(OR(R1308&lt;=0,W1308&lt;=0,S1308&lt;=0,V1308&lt;=0),0,ROUND((S1308/R1308)/(V1308/W1308),2)),0)</f>
        <v/>
      </c>
      <c r="Y1308" s="11">
        <f>IFERROR(IF(OR(S1308&lt;=0,V1308&lt;=0),0,ROUND(S1308/V1308,2)),0)</f>
        <v/>
      </c>
      <c r="Z1308" s="11">
        <f>IFERROR(J1308-M1308,0)</f>
        <v/>
      </c>
      <c r="AA1308" s="11">
        <f>IFERROR(ROUND(MAX(0,MIN(100,((AB1308*0.2)+(AC1308*0.15)+(AD1308*0.15)+(AE1308*0.1)+(AF1308*0.1)+(AG1308*0.15)+(MIN(Y1308/3,1)*100*0.1)+(AI1308*0.05))*((AH1308/100)*0.25+0.75))),0),0)</f>
        <v/>
      </c>
      <c r="AB1308" s="11">
        <f>ROUND(MAX(0,MIN(100,((M1308+10)/20)*100)),0)</f>
        <v/>
      </c>
      <c r="AC1308" s="11">
        <f>IFERROR(IF(D1308&lt;=0,0,ROUND(COUNTIFS($D$4:$D$3359,"&lt;="&amp;D1308,$D$4:$D$3359,"&gt;0")/COUNTIF($D$4:$D$3359,"&gt;0")*100,0)),0)</f>
        <v/>
      </c>
      <c r="AD1308" s="11">
        <f>IF(E1308&lt;=0,0,ROUND(MAX(0,MIN(100,(LOG10(1+E1308/1000000000)/LOG10(101))*100)),0))</f>
        <v/>
      </c>
      <c r="AE1308" s="11">
        <f>IF(O1308=N1308,50,ROUND(MAX(0,MIN(100,((H1308-N1308)/(O1308-N1308))*100)),0))</f>
        <v/>
      </c>
      <c r="AF1308" s="11">
        <f>ROUND(MAX(0,MIN(100,50+((H1308-K1308)/K1308)*1000)),0)</f>
        <v/>
      </c>
      <c r="AG1308" s="11">
        <f>IFERROR(ROUND(MAX(0,MIN(100,50+25*LN(MAX(0.01,X1308)))),0),25)</f>
        <v/>
      </c>
      <c r="AH1308" s="11">
        <f>ROUND(IF(M1308&lt;=-30,0,IF(M1308&lt;=-20,20,IF(M1308&lt;=-10,50,100))),0)</f>
        <v/>
      </c>
      <c r="AI1308" s="11">
        <f>ROUND(MAX(0,MIN(100,50+(Z1308*10))),0)</f>
        <v/>
      </c>
      <c r="AJ1308" s="11">
        <f>IFERROR(IF(--AA1308&gt;=80,"خرید قوی",IF(--AA1308&gt;=70,"خرید مشروط",IF(--AA1308&gt;=60,"مراقبت",IF(--AA1308&gt;=45,"ضعیف","عدم ورود")))),"")</f>
        <v/>
      </c>
    </row>
    <row r="1309">
      <c r="A1309" s="15">
        <f>'دیده بان بازار'!A1312</f>
        <v/>
      </c>
      <c r="B1309" s="16">
        <f>'دیده بان بازار'!B1312</f>
        <v/>
      </c>
      <c r="C1309" s="16">
        <f>'دیده بان بازار'!C1312</f>
        <v/>
      </c>
      <c r="D1309" s="16">
        <f>'دیده بان بازار'!D1312</f>
        <v/>
      </c>
      <c r="E1309" s="17">
        <f>'دیده بان بازار'!E1312</f>
        <v/>
      </c>
      <c r="F1309" s="16">
        <f>'دیده بان بازار'!F1312</f>
        <v/>
      </c>
      <c r="G1309" s="16">
        <f>'دیده بان بازار'!G1312</f>
        <v/>
      </c>
      <c r="H1309" s="16">
        <f>'دیده بان بازار'!H1312</f>
        <v/>
      </c>
      <c r="I1309" s="16">
        <f>'دیده بان بازار'!I1312</f>
        <v/>
      </c>
      <c r="J1309" s="16">
        <f>'دیده بان بازار'!J1312</f>
        <v/>
      </c>
      <c r="K1309" s="16">
        <f>'دیده بان بازار'!K1312</f>
        <v/>
      </c>
      <c r="L1309" s="16">
        <f>'دیده بان بازار'!L1312</f>
        <v/>
      </c>
      <c r="M1309" s="16">
        <f>'دیده بان بازار'!M1312</f>
        <v/>
      </c>
      <c r="N1309" s="16">
        <f>'دیده بان بازار'!N1312</f>
        <v/>
      </c>
      <c r="O1309" s="16">
        <f>'دیده بان بازار'!O1312</f>
        <v/>
      </c>
      <c r="P1309" s="16">
        <f>'دیده بان بازار'!P1312</f>
        <v/>
      </c>
      <c r="Q1309" s="16">
        <f>'دیده بان بازار'!Q1312</f>
        <v/>
      </c>
      <c r="R1309" s="16">
        <f>'دیده بان بازار'!R1312</f>
        <v/>
      </c>
      <c r="S1309" s="16">
        <f>'دیده بان بازار'!S1312</f>
        <v/>
      </c>
      <c r="T1309" s="16">
        <f>'دیده بان بازار'!T1312</f>
        <v/>
      </c>
      <c r="U1309" s="16">
        <f>'دیده بان بازار'!U1312</f>
        <v/>
      </c>
      <c r="V1309" s="16">
        <f>'دیده بان بازار'!V1312</f>
        <v/>
      </c>
      <c r="W1309" s="7">
        <f>'دیده بان بازار'!W1312</f>
        <v/>
      </c>
      <c r="X1309" s="11">
        <f>IFERROR(IF(OR(R1309&lt;=0,W1309&lt;=0,S1309&lt;=0,V1309&lt;=0),0,ROUND((S1309/R1309)/(V1309/W1309),2)),0)</f>
        <v/>
      </c>
      <c r="Y1309" s="11">
        <f>IFERROR(IF(OR(S1309&lt;=0,V1309&lt;=0),0,ROUND(S1309/V1309,2)),0)</f>
        <v/>
      </c>
      <c r="Z1309" s="11">
        <f>IFERROR(J1309-M1309,0)</f>
        <v/>
      </c>
      <c r="AA1309" s="11">
        <f>IFERROR(ROUND(MAX(0,MIN(100,((AB1309*0.2)+(AC1309*0.15)+(AD1309*0.15)+(AE1309*0.1)+(AF1309*0.1)+(AG1309*0.15)+(MIN(Y1309/3,1)*100*0.1)+(AI1309*0.05))*((AH1309/100)*0.25+0.75))),0),0)</f>
        <v/>
      </c>
      <c r="AB1309" s="11">
        <f>ROUND(MAX(0,MIN(100,((M1309+10)/20)*100)),0)</f>
        <v/>
      </c>
      <c r="AC1309" s="11">
        <f>IFERROR(IF(D1309&lt;=0,0,ROUND(COUNTIFS($D$4:$D$3359,"&lt;="&amp;D1309,$D$4:$D$3359,"&gt;0")/COUNTIF($D$4:$D$3359,"&gt;0")*100,0)),0)</f>
        <v/>
      </c>
      <c r="AD1309" s="11">
        <f>IF(E1309&lt;=0,0,ROUND(MAX(0,MIN(100,(LOG10(1+E1309/1000000000)/LOG10(101))*100)),0))</f>
        <v/>
      </c>
      <c r="AE1309" s="11">
        <f>IF(O1309=N1309,50,ROUND(MAX(0,MIN(100,((H1309-N1309)/(O1309-N1309))*100)),0))</f>
        <v/>
      </c>
      <c r="AF1309" s="11">
        <f>ROUND(MAX(0,MIN(100,50+((H1309-K1309)/K1309)*1000)),0)</f>
        <v/>
      </c>
      <c r="AG1309" s="11">
        <f>IFERROR(ROUND(MAX(0,MIN(100,50+25*LN(MAX(0.01,X1309)))),0),25)</f>
        <v/>
      </c>
      <c r="AH1309" s="11">
        <f>ROUND(IF(M1309&lt;=-30,0,IF(M1309&lt;=-20,20,IF(M1309&lt;=-10,50,100))),0)</f>
        <v/>
      </c>
      <c r="AI1309" s="11">
        <f>ROUND(MAX(0,MIN(100,50+(Z1309*10))),0)</f>
        <v/>
      </c>
      <c r="AJ1309" s="11">
        <f>IFERROR(IF(--AA1309&gt;=80,"خرید قوی",IF(--AA1309&gt;=70,"خرید مشروط",IF(--AA1309&gt;=60,"مراقبت",IF(--AA1309&gt;=45,"ضعیف","عدم ورود")))),"")</f>
        <v/>
      </c>
    </row>
    <row r="1310">
      <c r="A1310" s="12">
        <f>'دیده بان بازار'!A1313</f>
        <v/>
      </c>
      <c r="B1310" s="13">
        <f>'دیده بان بازار'!B1313</f>
        <v/>
      </c>
      <c r="C1310" s="13">
        <f>'دیده بان بازار'!C1313</f>
        <v/>
      </c>
      <c r="D1310" s="13">
        <f>'دیده بان بازار'!D1313</f>
        <v/>
      </c>
      <c r="E1310" s="14">
        <f>'دیده بان بازار'!E1313</f>
        <v/>
      </c>
      <c r="F1310" s="13">
        <f>'دیده بان بازار'!F1313</f>
        <v/>
      </c>
      <c r="G1310" s="13">
        <f>'دیده بان بازار'!G1313</f>
        <v/>
      </c>
      <c r="H1310" s="13">
        <f>'دیده بان بازار'!H1313</f>
        <v/>
      </c>
      <c r="I1310" s="13">
        <f>'دیده بان بازار'!I1313</f>
        <v/>
      </c>
      <c r="J1310" s="13">
        <f>'دیده بان بازار'!J1313</f>
        <v/>
      </c>
      <c r="K1310" s="13">
        <f>'دیده بان بازار'!K1313</f>
        <v/>
      </c>
      <c r="L1310" s="13">
        <f>'دیده بان بازار'!L1313</f>
        <v/>
      </c>
      <c r="M1310" s="13">
        <f>'دیده بان بازار'!M1313</f>
        <v/>
      </c>
      <c r="N1310" s="13">
        <f>'دیده بان بازار'!N1313</f>
        <v/>
      </c>
      <c r="O1310" s="13">
        <f>'دیده بان بازار'!O1313</f>
        <v/>
      </c>
      <c r="P1310" s="13">
        <f>'دیده بان بازار'!P1313</f>
        <v/>
      </c>
      <c r="Q1310" s="13">
        <f>'دیده بان بازار'!Q1313</f>
        <v/>
      </c>
      <c r="R1310" s="13">
        <f>'دیده بان بازار'!R1313</f>
        <v/>
      </c>
      <c r="S1310" s="13">
        <f>'دیده بان بازار'!S1313</f>
        <v/>
      </c>
      <c r="T1310" s="13">
        <f>'دیده بان بازار'!T1313</f>
        <v/>
      </c>
      <c r="U1310" s="13">
        <f>'دیده بان بازار'!U1313</f>
        <v/>
      </c>
      <c r="V1310" s="13">
        <f>'دیده بان بازار'!V1313</f>
        <v/>
      </c>
      <c r="W1310" s="6">
        <f>'دیده بان بازار'!W1313</f>
        <v/>
      </c>
      <c r="X1310" s="11">
        <f>IFERROR(IF(OR(R1310&lt;=0,W1310&lt;=0,S1310&lt;=0,V1310&lt;=0),0,ROUND((S1310/R1310)/(V1310/W1310),2)),0)</f>
        <v/>
      </c>
      <c r="Y1310" s="11">
        <f>IFERROR(IF(OR(S1310&lt;=0,V1310&lt;=0),0,ROUND(S1310/V1310,2)),0)</f>
        <v/>
      </c>
      <c r="Z1310" s="11">
        <f>IFERROR(J1310-M1310,0)</f>
        <v/>
      </c>
      <c r="AA1310" s="11">
        <f>IFERROR(ROUND(MAX(0,MIN(100,((AB1310*0.2)+(AC1310*0.15)+(AD1310*0.15)+(AE1310*0.1)+(AF1310*0.1)+(AG1310*0.15)+(MIN(Y1310/3,1)*100*0.1)+(AI1310*0.05))*((AH1310/100)*0.25+0.75))),0),0)</f>
        <v/>
      </c>
      <c r="AB1310" s="11">
        <f>ROUND(MAX(0,MIN(100,((M1310+10)/20)*100)),0)</f>
        <v/>
      </c>
      <c r="AC1310" s="11">
        <f>IFERROR(IF(D1310&lt;=0,0,ROUND(COUNTIFS($D$4:$D$3359,"&lt;="&amp;D1310,$D$4:$D$3359,"&gt;0")/COUNTIF($D$4:$D$3359,"&gt;0")*100,0)),0)</f>
        <v/>
      </c>
      <c r="AD1310" s="11">
        <f>IF(E1310&lt;=0,0,ROUND(MAX(0,MIN(100,(LOG10(1+E1310/1000000000)/LOG10(101))*100)),0))</f>
        <v/>
      </c>
      <c r="AE1310" s="11">
        <f>IF(O1310=N1310,50,ROUND(MAX(0,MIN(100,((H1310-N1310)/(O1310-N1310))*100)),0))</f>
        <v/>
      </c>
      <c r="AF1310" s="11">
        <f>ROUND(MAX(0,MIN(100,50+((H1310-K1310)/K1310)*1000)),0)</f>
        <v/>
      </c>
      <c r="AG1310" s="11">
        <f>IFERROR(ROUND(MAX(0,MIN(100,50+25*LN(MAX(0.01,X1310)))),0),25)</f>
        <v/>
      </c>
      <c r="AH1310" s="11">
        <f>ROUND(IF(M1310&lt;=-30,0,IF(M1310&lt;=-20,20,IF(M1310&lt;=-10,50,100))),0)</f>
        <v/>
      </c>
      <c r="AI1310" s="11">
        <f>ROUND(MAX(0,MIN(100,50+(Z1310*10))),0)</f>
        <v/>
      </c>
      <c r="AJ1310" s="11">
        <f>IFERROR(IF(--AA1310&gt;=80,"خرید قوی",IF(--AA1310&gt;=70,"خرید مشروط",IF(--AA1310&gt;=60,"مراقبت",IF(--AA1310&gt;=45,"ضعیف","عدم ورود")))),"")</f>
        <v/>
      </c>
    </row>
    <row r="1311">
      <c r="A1311" s="15">
        <f>'دیده بان بازار'!A1314</f>
        <v/>
      </c>
      <c r="B1311" s="16">
        <f>'دیده بان بازار'!B1314</f>
        <v/>
      </c>
      <c r="C1311" s="16">
        <f>'دیده بان بازار'!C1314</f>
        <v/>
      </c>
      <c r="D1311" s="16">
        <f>'دیده بان بازار'!D1314</f>
        <v/>
      </c>
      <c r="E1311" s="17">
        <f>'دیده بان بازار'!E1314</f>
        <v/>
      </c>
      <c r="F1311" s="16">
        <f>'دیده بان بازار'!F1314</f>
        <v/>
      </c>
      <c r="G1311" s="16">
        <f>'دیده بان بازار'!G1314</f>
        <v/>
      </c>
      <c r="H1311" s="16">
        <f>'دیده بان بازار'!H1314</f>
        <v/>
      </c>
      <c r="I1311" s="16">
        <f>'دیده بان بازار'!I1314</f>
        <v/>
      </c>
      <c r="J1311" s="16">
        <f>'دیده بان بازار'!J1314</f>
        <v/>
      </c>
      <c r="K1311" s="16">
        <f>'دیده بان بازار'!K1314</f>
        <v/>
      </c>
      <c r="L1311" s="16">
        <f>'دیده بان بازار'!L1314</f>
        <v/>
      </c>
      <c r="M1311" s="16">
        <f>'دیده بان بازار'!M1314</f>
        <v/>
      </c>
      <c r="N1311" s="16">
        <f>'دیده بان بازار'!N1314</f>
        <v/>
      </c>
      <c r="O1311" s="16">
        <f>'دیده بان بازار'!O1314</f>
        <v/>
      </c>
      <c r="P1311" s="16">
        <f>'دیده بان بازار'!P1314</f>
        <v/>
      </c>
      <c r="Q1311" s="16">
        <f>'دیده بان بازار'!Q1314</f>
        <v/>
      </c>
      <c r="R1311" s="16">
        <f>'دیده بان بازار'!R1314</f>
        <v/>
      </c>
      <c r="S1311" s="16">
        <f>'دیده بان بازار'!S1314</f>
        <v/>
      </c>
      <c r="T1311" s="16">
        <f>'دیده بان بازار'!T1314</f>
        <v/>
      </c>
      <c r="U1311" s="16">
        <f>'دیده بان بازار'!U1314</f>
        <v/>
      </c>
      <c r="V1311" s="16">
        <f>'دیده بان بازار'!V1314</f>
        <v/>
      </c>
      <c r="W1311" s="7">
        <f>'دیده بان بازار'!W1314</f>
        <v/>
      </c>
      <c r="X1311" s="11">
        <f>IFERROR(IF(OR(R1311&lt;=0,W1311&lt;=0,S1311&lt;=0,V1311&lt;=0),0,ROUND((S1311/R1311)/(V1311/W1311),2)),0)</f>
        <v/>
      </c>
      <c r="Y1311" s="11">
        <f>IFERROR(IF(OR(S1311&lt;=0,V1311&lt;=0),0,ROUND(S1311/V1311,2)),0)</f>
        <v/>
      </c>
      <c r="Z1311" s="11">
        <f>IFERROR(J1311-M1311,0)</f>
        <v/>
      </c>
      <c r="AA1311" s="11">
        <f>IFERROR(ROUND(MAX(0,MIN(100,((AB1311*0.2)+(AC1311*0.15)+(AD1311*0.15)+(AE1311*0.1)+(AF1311*0.1)+(AG1311*0.15)+(MIN(Y1311/3,1)*100*0.1)+(AI1311*0.05))*((AH1311/100)*0.25+0.75))),0),0)</f>
        <v/>
      </c>
      <c r="AB1311" s="11">
        <f>ROUND(MAX(0,MIN(100,((M1311+10)/20)*100)),0)</f>
        <v/>
      </c>
      <c r="AC1311" s="11">
        <f>IFERROR(IF(D1311&lt;=0,0,ROUND(COUNTIFS($D$4:$D$3359,"&lt;="&amp;D1311,$D$4:$D$3359,"&gt;0")/COUNTIF($D$4:$D$3359,"&gt;0")*100,0)),0)</f>
        <v/>
      </c>
      <c r="AD1311" s="11">
        <f>IF(E1311&lt;=0,0,ROUND(MAX(0,MIN(100,(LOG10(1+E1311/1000000000)/LOG10(101))*100)),0))</f>
        <v/>
      </c>
      <c r="AE1311" s="11">
        <f>IF(O1311=N1311,50,ROUND(MAX(0,MIN(100,((H1311-N1311)/(O1311-N1311))*100)),0))</f>
        <v/>
      </c>
      <c r="AF1311" s="11">
        <f>ROUND(MAX(0,MIN(100,50+((H1311-K1311)/K1311)*1000)),0)</f>
        <v/>
      </c>
      <c r="AG1311" s="11">
        <f>IFERROR(ROUND(MAX(0,MIN(100,50+25*LN(MAX(0.01,X1311)))),0),25)</f>
        <v/>
      </c>
      <c r="AH1311" s="11">
        <f>ROUND(IF(M1311&lt;=-30,0,IF(M1311&lt;=-20,20,IF(M1311&lt;=-10,50,100))),0)</f>
        <v/>
      </c>
      <c r="AI1311" s="11">
        <f>ROUND(MAX(0,MIN(100,50+(Z1311*10))),0)</f>
        <v/>
      </c>
      <c r="AJ1311" s="11">
        <f>IFERROR(IF(--AA1311&gt;=80,"خرید قوی",IF(--AA1311&gt;=70,"خرید مشروط",IF(--AA1311&gt;=60,"مراقبت",IF(--AA1311&gt;=45,"ضعیف","عدم ورود")))),"")</f>
        <v/>
      </c>
    </row>
    <row r="1312">
      <c r="A1312" s="12">
        <f>'دیده بان بازار'!A1315</f>
        <v/>
      </c>
      <c r="B1312" s="13">
        <f>'دیده بان بازار'!B1315</f>
        <v/>
      </c>
      <c r="C1312" s="13">
        <f>'دیده بان بازار'!C1315</f>
        <v/>
      </c>
      <c r="D1312" s="13">
        <f>'دیده بان بازار'!D1315</f>
        <v/>
      </c>
      <c r="E1312" s="14">
        <f>'دیده بان بازار'!E1315</f>
        <v/>
      </c>
      <c r="F1312" s="13">
        <f>'دیده بان بازار'!F1315</f>
        <v/>
      </c>
      <c r="G1312" s="13">
        <f>'دیده بان بازار'!G1315</f>
        <v/>
      </c>
      <c r="H1312" s="13">
        <f>'دیده بان بازار'!H1315</f>
        <v/>
      </c>
      <c r="I1312" s="13">
        <f>'دیده بان بازار'!I1315</f>
        <v/>
      </c>
      <c r="J1312" s="13">
        <f>'دیده بان بازار'!J1315</f>
        <v/>
      </c>
      <c r="K1312" s="13">
        <f>'دیده بان بازار'!K1315</f>
        <v/>
      </c>
      <c r="L1312" s="13">
        <f>'دیده بان بازار'!L1315</f>
        <v/>
      </c>
      <c r="M1312" s="13">
        <f>'دیده بان بازار'!M1315</f>
        <v/>
      </c>
      <c r="N1312" s="13">
        <f>'دیده بان بازار'!N1315</f>
        <v/>
      </c>
      <c r="O1312" s="13">
        <f>'دیده بان بازار'!O1315</f>
        <v/>
      </c>
      <c r="P1312" s="13">
        <f>'دیده بان بازار'!P1315</f>
        <v/>
      </c>
      <c r="Q1312" s="13">
        <f>'دیده بان بازار'!Q1315</f>
        <v/>
      </c>
      <c r="R1312" s="13">
        <f>'دیده بان بازار'!R1315</f>
        <v/>
      </c>
      <c r="S1312" s="13">
        <f>'دیده بان بازار'!S1315</f>
        <v/>
      </c>
      <c r="T1312" s="13">
        <f>'دیده بان بازار'!T1315</f>
        <v/>
      </c>
      <c r="U1312" s="13">
        <f>'دیده بان بازار'!U1315</f>
        <v/>
      </c>
      <c r="V1312" s="13">
        <f>'دیده بان بازار'!V1315</f>
        <v/>
      </c>
      <c r="W1312" s="6">
        <f>'دیده بان بازار'!W1315</f>
        <v/>
      </c>
      <c r="X1312" s="11">
        <f>IFERROR(IF(OR(R1312&lt;=0,W1312&lt;=0,S1312&lt;=0,V1312&lt;=0),0,ROUND((S1312/R1312)/(V1312/W1312),2)),0)</f>
        <v/>
      </c>
      <c r="Y1312" s="11">
        <f>IFERROR(IF(OR(S1312&lt;=0,V1312&lt;=0),0,ROUND(S1312/V1312,2)),0)</f>
        <v/>
      </c>
      <c r="Z1312" s="11">
        <f>IFERROR(J1312-M1312,0)</f>
        <v/>
      </c>
      <c r="AA1312" s="11">
        <f>IFERROR(ROUND(MAX(0,MIN(100,((AB1312*0.2)+(AC1312*0.15)+(AD1312*0.15)+(AE1312*0.1)+(AF1312*0.1)+(AG1312*0.15)+(MIN(Y1312/3,1)*100*0.1)+(AI1312*0.05))*((AH1312/100)*0.25+0.75))),0),0)</f>
        <v/>
      </c>
      <c r="AB1312" s="11">
        <f>ROUND(MAX(0,MIN(100,((M1312+10)/20)*100)),0)</f>
        <v/>
      </c>
      <c r="AC1312" s="11">
        <f>IFERROR(IF(D1312&lt;=0,0,ROUND(COUNTIFS($D$4:$D$3359,"&lt;="&amp;D1312,$D$4:$D$3359,"&gt;0")/COUNTIF($D$4:$D$3359,"&gt;0")*100,0)),0)</f>
        <v/>
      </c>
      <c r="AD1312" s="11">
        <f>IF(E1312&lt;=0,0,ROUND(MAX(0,MIN(100,(LOG10(1+E1312/1000000000)/LOG10(101))*100)),0))</f>
        <v/>
      </c>
      <c r="AE1312" s="11">
        <f>IF(O1312=N1312,50,ROUND(MAX(0,MIN(100,((H1312-N1312)/(O1312-N1312))*100)),0))</f>
        <v/>
      </c>
      <c r="AF1312" s="11">
        <f>ROUND(MAX(0,MIN(100,50+((H1312-K1312)/K1312)*1000)),0)</f>
        <v/>
      </c>
      <c r="AG1312" s="11">
        <f>IFERROR(ROUND(MAX(0,MIN(100,50+25*LN(MAX(0.01,X1312)))),0),25)</f>
        <v/>
      </c>
      <c r="AH1312" s="11">
        <f>ROUND(IF(M1312&lt;=-30,0,IF(M1312&lt;=-20,20,IF(M1312&lt;=-10,50,100))),0)</f>
        <v/>
      </c>
      <c r="AI1312" s="11">
        <f>ROUND(MAX(0,MIN(100,50+(Z1312*10))),0)</f>
        <v/>
      </c>
      <c r="AJ1312" s="11">
        <f>IFERROR(IF(--AA1312&gt;=80,"خرید قوی",IF(--AA1312&gt;=70,"خرید مشروط",IF(--AA1312&gt;=60,"مراقبت",IF(--AA1312&gt;=45,"ضعیف","عدم ورود")))),"")</f>
        <v/>
      </c>
    </row>
    <row r="1313">
      <c r="A1313" s="15">
        <f>'دیده بان بازار'!A1316</f>
        <v/>
      </c>
      <c r="B1313" s="16">
        <f>'دیده بان بازار'!B1316</f>
        <v/>
      </c>
      <c r="C1313" s="16">
        <f>'دیده بان بازار'!C1316</f>
        <v/>
      </c>
      <c r="D1313" s="16">
        <f>'دیده بان بازار'!D1316</f>
        <v/>
      </c>
      <c r="E1313" s="17">
        <f>'دیده بان بازار'!E1316</f>
        <v/>
      </c>
      <c r="F1313" s="16">
        <f>'دیده بان بازار'!F1316</f>
        <v/>
      </c>
      <c r="G1313" s="16">
        <f>'دیده بان بازار'!G1316</f>
        <v/>
      </c>
      <c r="H1313" s="16">
        <f>'دیده بان بازار'!H1316</f>
        <v/>
      </c>
      <c r="I1313" s="16">
        <f>'دیده بان بازار'!I1316</f>
        <v/>
      </c>
      <c r="J1313" s="16">
        <f>'دیده بان بازار'!J1316</f>
        <v/>
      </c>
      <c r="K1313" s="16">
        <f>'دیده بان بازار'!K1316</f>
        <v/>
      </c>
      <c r="L1313" s="16">
        <f>'دیده بان بازار'!L1316</f>
        <v/>
      </c>
      <c r="M1313" s="16">
        <f>'دیده بان بازار'!M1316</f>
        <v/>
      </c>
      <c r="N1313" s="16">
        <f>'دیده بان بازار'!N1316</f>
        <v/>
      </c>
      <c r="O1313" s="16">
        <f>'دیده بان بازار'!O1316</f>
        <v/>
      </c>
      <c r="P1313" s="16">
        <f>'دیده بان بازار'!P1316</f>
        <v/>
      </c>
      <c r="Q1313" s="16">
        <f>'دیده بان بازار'!Q1316</f>
        <v/>
      </c>
      <c r="R1313" s="16">
        <f>'دیده بان بازار'!R1316</f>
        <v/>
      </c>
      <c r="S1313" s="16">
        <f>'دیده بان بازار'!S1316</f>
        <v/>
      </c>
      <c r="T1313" s="16">
        <f>'دیده بان بازار'!T1316</f>
        <v/>
      </c>
      <c r="U1313" s="16">
        <f>'دیده بان بازار'!U1316</f>
        <v/>
      </c>
      <c r="V1313" s="16">
        <f>'دیده بان بازار'!V1316</f>
        <v/>
      </c>
      <c r="W1313" s="7">
        <f>'دیده بان بازار'!W1316</f>
        <v/>
      </c>
      <c r="X1313" s="11">
        <f>IFERROR(IF(OR(R1313&lt;=0,W1313&lt;=0,S1313&lt;=0,V1313&lt;=0),0,ROUND((S1313/R1313)/(V1313/W1313),2)),0)</f>
        <v/>
      </c>
      <c r="Y1313" s="11">
        <f>IFERROR(IF(OR(S1313&lt;=0,V1313&lt;=0),0,ROUND(S1313/V1313,2)),0)</f>
        <v/>
      </c>
      <c r="Z1313" s="11">
        <f>IFERROR(J1313-M1313,0)</f>
        <v/>
      </c>
      <c r="AA1313" s="11">
        <f>IFERROR(ROUND(MAX(0,MIN(100,((AB1313*0.2)+(AC1313*0.15)+(AD1313*0.15)+(AE1313*0.1)+(AF1313*0.1)+(AG1313*0.15)+(MIN(Y1313/3,1)*100*0.1)+(AI1313*0.05))*((AH1313/100)*0.25+0.75))),0),0)</f>
        <v/>
      </c>
      <c r="AB1313" s="11">
        <f>ROUND(MAX(0,MIN(100,((M1313+10)/20)*100)),0)</f>
        <v/>
      </c>
      <c r="AC1313" s="11">
        <f>IFERROR(IF(D1313&lt;=0,0,ROUND(COUNTIFS($D$4:$D$3359,"&lt;="&amp;D1313,$D$4:$D$3359,"&gt;0")/COUNTIF($D$4:$D$3359,"&gt;0")*100,0)),0)</f>
        <v/>
      </c>
      <c r="AD1313" s="11">
        <f>IF(E1313&lt;=0,0,ROUND(MAX(0,MIN(100,(LOG10(1+E1313/1000000000)/LOG10(101))*100)),0))</f>
        <v/>
      </c>
      <c r="AE1313" s="11">
        <f>IF(O1313=N1313,50,ROUND(MAX(0,MIN(100,((H1313-N1313)/(O1313-N1313))*100)),0))</f>
        <v/>
      </c>
      <c r="AF1313" s="11">
        <f>ROUND(MAX(0,MIN(100,50+((H1313-K1313)/K1313)*1000)),0)</f>
        <v/>
      </c>
      <c r="AG1313" s="11">
        <f>IFERROR(ROUND(MAX(0,MIN(100,50+25*LN(MAX(0.01,X1313)))),0),25)</f>
        <v/>
      </c>
      <c r="AH1313" s="11">
        <f>ROUND(IF(M1313&lt;=-30,0,IF(M1313&lt;=-20,20,IF(M1313&lt;=-10,50,100))),0)</f>
        <v/>
      </c>
      <c r="AI1313" s="11">
        <f>ROUND(MAX(0,MIN(100,50+(Z1313*10))),0)</f>
        <v/>
      </c>
      <c r="AJ1313" s="11">
        <f>IFERROR(IF(--AA1313&gt;=80,"خرید قوی",IF(--AA1313&gt;=70,"خرید مشروط",IF(--AA1313&gt;=60,"مراقبت",IF(--AA1313&gt;=45,"ضعیف","عدم ورود")))),"")</f>
        <v/>
      </c>
    </row>
    <row r="1314">
      <c r="A1314" s="12">
        <f>'دیده بان بازار'!A1317</f>
        <v/>
      </c>
      <c r="B1314" s="13">
        <f>'دیده بان بازار'!B1317</f>
        <v/>
      </c>
      <c r="C1314" s="13">
        <f>'دیده بان بازار'!C1317</f>
        <v/>
      </c>
      <c r="D1314" s="13">
        <f>'دیده بان بازار'!D1317</f>
        <v/>
      </c>
      <c r="E1314" s="14">
        <f>'دیده بان بازار'!E1317</f>
        <v/>
      </c>
      <c r="F1314" s="13">
        <f>'دیده بان بازار'!F1317</f>
        <v/>
      </c>
      <c r="G1314" s="13">
        <f>'دیده بان بازار'!G1317</f>
        <v/>
      </c>
      <c r="H1314" s="13">
        <f>'دیده بان بازار'!H1317</f>
        <v/>
      </c>
      <c r="I1314" s="13">
        <f>'دیده بان بازار'!I1317</f>
        <v/>
      </c>
      <c r="J1314" s="13">
        <f>'دیده بان بازار'!J1317</f>
        <v/>
      </c>
      <c r="K1314" s="13">
        <f>'دیده بان بازار'!K1317</f>
        <v/>
      </c>
      <c r="L1314" s="13">
        <f>'دیده بان بازار'!L1317</f>
        <v/>
      </c>
      <c r="M1314" s="13">
        <f>'دیده بان بازار'!M1317</f>
        <v/>
      </c>
      <c r="N1314" s="13">
        <f>'دیده بان بازار'!N1317</f>
        <v/>
      </c>
      <c r="O1314" s="13">
        <f>'دیده بان بازار'!O1317</f>
        <v/>
      </c>
      <c r="P1314" s="13">
        <f>'دیده بان بازار'!P1317</f>
        <v/>
      </c>
      <c r="Q1314" s="13">
        <f>'دیده بان بازار'!Q1317</f>
        <v/>
      </c>
      <c r="R1314" s="13">
        <f>'دیده بان بازار'!R1317</f>
        <v/>
      </c>
      <c r="S1314" s="13">
        <f>'دیده بان بازار'!S1317</f>
        <v/>
      </c>
      <c r="T1314" s="13">
        <f>'دیده بان بازار'!T1317</f>
        <v/>
      </c>
      <c r="U1314" s="13">
        <f>'دیده بان بازار'!U1317</f>
        <v/>
      </c>
      <c r="V1314" s="13">
        <f>'دیده بان بازار'!V1317</f>
        <v/>
      </c>
      <c r="W1314" s="6">
        <f>'دیده بان بازار'!W1317</f>
        <v/>
      </c>
      <c r="X1314" s="11">
        <f>IFERROR(IF(OR(R1314&lt;=0,W1314&lt;=0,S1314&lt;=0,V1314&lt;=0),0,ROUND((S1314/R1314)/(V1314/W1314),2)),0)</f>
        <v/>
      </c>
      <c r="Y1314" s="11">
        <f>IFERROR(IF(OR(S1314&lt;=0,V1314&lt;=0),0,ROUND(S1314/V1314,2)),0)</f>
        <v/>
      </c>
      <c r="Z1314" s="11">
        <f>IFERROR(J1314-M1314,0)</f>
        <v/>
      </c>
      <c r="AA1314" s="11">
        <f>IFERROR(ROUND(MAX(0,MIN(100,((AB1314*0.2)+(AC1314*0.15)+(AD1314*0.15)+(AE1314*0.1)+(AF1314*0.1)+(AG1314*0.15)+(MIN(Y1314/3,1)*100*0.1)+(AI1314*0.05))*((AH1314/100)*0.25+0.75))),0),0)</f>
        <v/>
      </c>
      <c r="AB1314" s="11">
        <f>ROUND(MAX(0,MIN(100,((M1314+10)/20)*100)),0)</f>
        <v/>
      </c>
      <c r="AC1314" s="11">
        <f>IFERROR(IF(D1314&lt;=0,0,ROUND(COUNTIFS($D$4:$D$3359,"&lt;="&amp;D1314,$D$4:$D$3359,"&gt;0")/COUNTIF($D$4:$D$3359,"&gt;0")*100,0)),0)</f>
        <v/>
      </c>
      <c r="AD1314" s="11">
        <f>IF(E1314&lt;=0,0,ROUND(MAX(0,MIN(100,(LOG10(1+E1314/1000000000)/LOG10(101))*100)),0))</f>
        <v/>
      </c>
      <c r="AE1314" s="11">
        <f>IF(O1314=N1314,50,ROUND(MAX(0,MIN(100,((H1314-N1314)/(O1314-N1314))*100)),0))</f>
        <v/>
      </c>
      <c r="AF1314" s="11">
        <f>ROUND(MAX(0,MIN(100,50+((H1314-K1314)/K1314)*1000)),0)</f>
        <v/>
      </c>
      <c r="AG1314" s="11">
        <f>IFERROR(ROUND(MAX(0,MIN(100,50+25*LN(MAX(0.01,X1314)))),0),25)</f>
        <v/>
      </c>
      <c r="AH1314" s="11">
        <f>ROUND(IF(M1314&lt;=-30,0,IF(M1314&lt;=-20,20,IF(M1314&lt;=-10,50,100))),0)</f>
        <v/>
      </c>
      <c r="AI1314" s="11">
        <f>ROUND(MAX(0,MIN(100,50+(Z1314*10))),0)</f>
        <v/>
      </c>
      <c r="AJ1314" s="11">
        <f>IFERROR(IF(--AA1314&gt;=80,"خرید قوی",IF(--AA1314&gt;=70,"خرید مشروط",IF(--AA1314&gt;=60,"مراقبت",IF(--AA1314&gt;=45,"ضعیف","عدم ورود")))),"")</f>
        <v/>
      </c>
    </row>
    <row r="1315">
      <c r="A1315" s="15">
        <f>'دیده بان بازار'!A1318</f>
        <v/>
      </c>
      <c r="B1315" s="16">
        <f>'دیده بان بازار'!B1318</f>
        <v/>
      </c>
      <c r="C1315" s="16">
        <f>'دیده بان بازار'!C1318</f>
        <v/>
      </c>
      <c r="D1315" s="16">
        <f>'دیده بان بازار'!D1318</f>
        <v/>
      </c>
      <c r="E1315" s="17">
        <f>'دیده بان بازار'!E1318</f>
        <v/>
      </c>
      <c r="F1315" s="16">
        <f>'دیده بان بازار'!F1318</f>
        <v/>
      </c>
      <c r="G1315" s="16">
        <f>'دیده بان بازار'!G1318</f>
        <v/>
      </c>
      <c r="H1315" s="16">
        <f>'دیده بان بازار'!H1318</f>
        <v/>
      </c>
      <c r="I1315" s="16">
        <f>'دیده بان بازار'!I1318</f>
        <v/>
      </c>
      <c r="J1315" s="16">
        <f>'دیده بان بازار'!J1318</f>
        <v/>
      </c>
      <c r="K1315" s="16">
        <f>'دیده بان بازار'!K1318</f>
        <v/>
      </c>
      <c r="L1315" s="16">
        <f>'دیده بان بازار'!L1318</f>
        <v/>
      </c>
      <c r="M1315" s="16">
        <f>'دیده بان بازار'!M1318</f>
        <v/>
      </c>
      <c r="N1315" s="16">
        <f>'دیده بان بازار'!N1318</f>
        <v/>
      </c>
      <c r="O1315" s="16">
        <f>'دیده بان بازار'!O1318</f>
        <v/>
      </c>
      <c r="P1315" s="16">
        <f>'دیده بان بازار'!P1318</f>
        <v/>
      </c>
      <c r="Q1315" s="16">
        <f>'دیده بان بازار'!Q1318</f>
        <v/>
      </c>
      <c r="R1315" s="16">
        <f>'دیده بان بازار'!R1318</f>
        <v/>
      </c>
      <c r="S1315" s="16">
        <f>'دیده بان بازار'!S1318</f>
        <v/>
      </c>
      <c r="T1315" s="16">
        <f>'دیده بان بازار'!T1318</f>
        <v/>
      </c>
      <c r="U1315" s="16">
        <f>'دیده بان بازار'!U1318</f>
        <v/>
      </c>
      <c r="V1315" s="16">
        <f>'دیده بان بازار'!V1318</f>
        <v/>
      </c>
      <c r="W1315" s="7">
        <f>'دیده بان بازار'!W1318</f>
        <v/>
      </c>
      <c r="X1315" s="11">
        <f>IFERROR(IF(OR(R1315&lt;=0,W1315&lt;=0,S1315&lt;=0,V1315&lt;=0),0,ROUND((S1315/R1315)/(V1315/W1315),2)),0)</f>
        <v/>
      </c>
      <c r="Y1315" s="11">
        <f>IFERROR(IF(OR(S1315&lt;=0,V1315&lt;=0),0,ROUND(S1315/V1315,2)),0)</f>
        <v/>
      </c>
      <c r="Z1315" s="11">
        <f>IFERROR(J1315-M1315,0)</f>
        <v/>
      </c>
      <c r="AA1315" s="11">
        <f>IFERROR(ROUND(MAX(0,MIN(100,((AB1315*0.2)+(AC1315*0.15)+(AD1315*0.15)+(AE1315*0.1)+(AF1315*0.1)+(AG1315*0.15)+(MIN(Y1315/3,1)*100*0.1)+(AI1315*0.05))*((AH1315/100)*0.25+0.75))),0),0)</f>
        <v/>
      </c>
      <c r="AB1315" s="11">
        <f>ROUND(MAX(0,MIN(100,((M1315+10)/20)*100)),0)</f>
        <v/>
      </c>
      <c r="AC1315" s="11">
        <f>IFERROR(IF(D1315&lt;=0,0,ROUND(COUNTIFS($D$4:$D$3359,"&lt;="&amp;D1315,$D$4:$D$3359,"&gt;0")/COUNTIF($D$4:$D$3359,"&gt;0")*100,0)),0)</f>
        <v/>
      </c>
      <c r="AD1315" s="11">
        <f>IF(E1315&lt;=0,0,ROUND(MAX(0,MIN(100,(LOG10(1+E1315/1000000000)/LOG10(101))*100)),0))</f>
        <v/>
      </c>
      <c r="AE1315" s="11">
        <f>IF(O1315=N1315,50,ROUND(MAX(0,MIN(100,((H1315-N1315)/(O1315-N1315))*100)),0))</f>
        <v/>
      </c>
      <c r="AF1315" s="11">
        <f>ROUND(MAX(0,MIN(100,50+((H1315-K1315)/K1315)*1000)),0)</f>
        <v/>
      </c>
      <c r="AG1315" s="11">
        <f>IFERROR(ROUND(MAX(0,MIN(100,50+25*LN(MAX(0.01,X1315)))),0),25)</f>
        <v/>
      </c>
      <c r="AH1315" s="11">
        <f>ROUND(IF(M1315&lt;=-30,0,IF(M1315&lt;=-20,20,IF(M1315&lt;=-10,50,100))),0)</f>
        <v/>
      </c>
      <c r="AI1315" s="11">
        <f>ROUND(MAX(0,MIN(100,50+(Z1315*10))),0)</f>
        <v/>
      </c>
      <c r="AJ1315" s="11">
        <f>IFERROR(IF(--AA1315&gt;=80,"خرید قوی",IF(--AA1315&gt;=70,"خرید مشروط",IF(--AA1315&gt;=60,"مراقبت",IF(--AA1315&gt;=45,"ضعیف","عدم ورود")))),"")</f>
        <v/>
      </c>
    </row>
    <row r="1316">
      <c r="A1316" s="12">
        <f>'دیده بان بازار'!A1319</f>
        <v/>
      </c>
      <c r="B1316" s="13">
        <f>'دیده بان بازار'!B1319</f>
        <v/>
      </c>
      <c r="C1316" s="13">
        <f>'دیده بان بازار'!C1319</f>
        <v/>
      </c>
      <c r="D1316" s="13">
        <f>'دیده بان بازار'!D1319</f>
        <v/>
      </c>
      <c r="E1316" s="14">
        <f>'دیده بان بازار'!E1319</f>
        <v/>
      </c>
      <c r="F1316" s="13">
        <f>'دیده بان بازار'!F1319</f>
        <v/>
      </c>
      <c r="G1316" s="13">
        <f>'دیده بان بازار'!G1319</f>
        <v/>
      </c>
      <c r="H1316" s="13">
        <f>'دیده بان بازار'!H1319</f>
        <v/>
      </c>
      <c r="I1316" s="13">
        <f>'دیده بان بازار'!I1319</f>
        <v/>
      </c>
      <c r="J1316" s="13">
        <f>'دیده بان بازار'!J1319</f>
        <v/>
      </c>
      <c r="K1316" s="13">
        <f>'دیده بان بازار'!K1319</f>
        <v/>
      </c>
      <c r="L1316" s="13">
        <f>'دیده بان بازار'!L1319</f>
        <v/>
      </c>
      <c r="M1316" s="13">
        <f>'دیده بان بازار'!M1319</f>
        <v/>
      </c>
      <c r="N1316" s="13">
        <f>'دیده بان بازار'!N1319</f>
        <v/>
      </c>
      <c r="O1316" s="13">
        <f>'دیده بان بازار'!O1319</f>
        <v/>
      </c>
      <c r="P1316" s="13">
        <f>'دیده بان بازار'!P1319</f>
        <v/>
      </c>
      <c r="Q1316" s="13">
        <f>'دیده بان بازار'!Q1319</f>
        <v/>
      </c>
      <c r="R1316" s="13">
        <f>'دیده بان بازار'!R1319</f>
        <v/>
      </c>
      <c r="S1316" s="13">
        <f>'دیده بان بازار'!S1319</f>
        <v/>
      </c>
      <c r="T1316" s="13">
        <f>'دیده بان بازار'!T1319</f>
        <v/>
      </c>
      <c r="U1316" s="13">
        <f>'دیده بان بازار'!U1319</f>
        <v/>
      </c>
      <c r="V1316" s="13">
        <f>'دیده بان بازار'!V1319</f>
        <v/>
      </c>
      <c r="W1316" s="6">
        <f>'دیده بان بازار'!W1319</f>
        <v/>
      </c>
      <c r="X1316" s="11">
        <f>IFERROR(IF(OR(R1316&lt;=0,W1316&lt;=0,S1316&lt;=0,V1316&lt;=0),0,ROUND((S1316/R1316)/(V1316/W1316),2)),0)</f>
        <v/>
      </c>
      <c r="Y1316" s="11">
        <f>IFERROR(IF(OR(S1316&lt;=0,V1316&lt;=0),0,ROUND(S1316/V1316,2)),0)</f>
        <v/>
      </c>
      <c r="Z1316" s="11">
        <f>IFERROR(J1316-M1316,0)</f>
        <v/>
      </c>
      <c r="AA1316" s="11">
        <f>IFERROR(ROUND(MAX(0,MIN(100,((AB1316*0.2)+(AC1316*0.15)+(AD1316*0.15)+(AE1316*0.1)+(AF1316*0.1)+(AG1316*0.15)+(MIN(Y1316/3,1)*100*0.1)+(AI1316*0.05))*((AH1316/100)*0.25+0.75))),0),0)</f>
        <v/>
      </c>
      <c r="AB1316" s="11">
        <f>ROUND(MAX(0,MIN(100,((M1316+10)/20)*100)),0)</f>
        <v/>
      </c>
      <c r="AC1316" s="11">
        <f>IFERROR(IF(D1316&lt;=0,0,ROUND(COUNTIFS($D$4:$D$3359,"&lt;="&amp;D1316,$D$4:$D$3359,"&gt;0")/COUNTIF($D$4:$D$3359,"&gt;0")*100,0)),0)</f>
        <v/>
      </c>
      <c r="AD1316" s="11">
        <f>IF(E1316&lt;=0,0,ROUND(MAX(0,MIN(100,(LOG10(1+E1316/1000000000)/LOG10(101))*100)),0))</f>
        <v/>
      </c>
      <c r="AE1316" s="11">
        <f>IF(O1316=N1316,50,ROUND(MAX(0,MIN(100,((H1316-N1316)/(O1316-N1316))*100)),0))</f>
        <v/>
      </c>
      <c r="AF1316" s="11">
        <f>ROUND(MAX(0,MIN(100,50+((H1316-K1316)/K1316)*1000)),0)</f>
        <v/>
      </c>
      <c r="AG1316" s="11">
        <f>IFERROR(ROUND(MAX(0,MIN(100,50+25*LN(MAX(0.01,X1316)))),0),25)</f>
        <v/>
      </c>
      <c r="AH1316" s="11">
        <f>ROUND(IF(M1316&lt;=-30,0,IF(M1316&lt;=-20,20,IF(M1316&lt;=-10,50,100))),0)</f>
        <v/>
      </c>
      <c r="AI1316" s="11">
        <f>ROUND(MAX(0,MIN(100,50+(Z1316*10))),0)</f>
        <v/>
      </c>
      <c r="AJ1316" s="11">
        <f>IFERROR(IF(--AA1316&gt;=80,"خرید قوی",IF(--AA1316&gt;=70,"خرید مشروط",IF(--AA1316&gt;=60,"مراقبت",IF(--AA1316&gt;=45,"ضعیف","عدم ورود")))),"")</f>
        <v/>
      </c>
    </row>
    <row r="1317">
      <c r="A1317" s="15">
        <f>'دیده بان بازار'!A1320</f>
        <v/>
      </c>
      <c r="B1317" s="16">
        <f>'دیده بان بازار'!B1320</f>
        <v/>
      </c>
      <c r="C1317" s="16">
        <f>'دیده بان بازار'!C1320</f>
        <v/>
      </c>
      <c r="D1317" s="16">
        <f>'دیده بان بازار'!D1320</f>
        <v/>
      </c>
      <c r="E1317" s="17">
        <f>'دیده بان بازار'!E1320</f>
        <v/>
      </c>
      <c r="F1317" s="16">
        <f>'دیده بان بازار'!F1320</f>
        <v/>
      </c>
      <c r="G1317" s="16">
        <f>'دیده بان بازار'!G1320</f>
        <v/>
      </c>
      <c r="H1317" s="16">
        <f>'دیده بان بازار'!H1320</f>
        <v/>
      </c>
      <c r="I1317" s="16">
        <f>'دیده بان بازار'!I1320</f>
        <v/>
      </c>
      <c r="J1317" s="16">
        <f>'دیده بان بازار'!J1320</f>
        <v/>
      </c>
      <c r="K1317" s="16">
        <f>'دیده بان بازار'!K1320</f>
        <v/>
      </c>
      <c r="L1317" s="16">
        <f>'دیده بان بازار'!L1320</f>
        <v/>
      </c>
      <c r="M1317" s="16">
        <f>'دیده بان بازار'!M1320</f>
        <v/>
      </c>
      <c r="N1317" s="16">
        <f>'دیده بان بازار'!N1320</f>
        <v/>
      </c>
      <c r="O1317" s="16">
        <f>'دیده بان بازار'!O1320</f>
        <v/>
      </c>
      <c r="P1317" s="16">
        <f>'دیده بان بازار'!P1320</f>
        <v/>
      </c>
      <c r="Q1317" s="16">
        <f>'دیده بان بازار'!Q1320</f>
        <v/>
      </c>
      <c r="R1317" s="16">
        <f>'دیده بان بازار'!R1320</f>
        <v/>
      </c>
      <c r="S1317" s="16">
        <f>'دیده بان بازار'!S1320</f>
        <v/>
      </c>
      <c r="T1317" s="16">
        <f>'دیده بان بازار'!T1320</f>
        <v/>
      </c>
      <c r="U1317" s="16">
        <f>'دیده بان بازار'!U1320</f>
        <v/>
      </c>
      <c r="V1317" s="16">
        <f>'دیده بان بازار'!V1320</f>
        <v/>
      </c>
      <c r="W1317" s="7">
        <f>'دیده بان بازار'!W1320</f>
        <v/>
      </c>
      <c r="X1317" s="11">
        <f>IFERROR(IF(OR(R1317&lt;=0,W1317&lt;=0,S1317&lt;=0,V1317&lt;=0),0,ROUND((S1317/R1317)/(V1317/W1317),2)),0)</f>
        <v/>
      </c>
      <c r="Y1317" s="11">
        <f>IFERROR(IF(OR(S1317&lt;=0,V1317&lt;=0),0,ROUND(S1317/V1317,2)),0)</f>
        <v/>
      </c>
      <c r="Z1317" s="11">
        <f>IFERROR(J1317-M1317,0)</f>
        <v/>
      </c>
      <c r="AA1317" s="11">
        <f>IFERROR(ROUND(MAX(0,MIN(100,((AB1317*0.2)+(AC1317*0.15)+(AD1317*0.15)+(AE1317*0.1)+(AF1317*0.1)+(AG1317*0.15)+(MIN(Y1317/3,1)*100*0.1)+(AI1317*0.05))*((AH1317/100)*0.25+0.75))),0),0)</f>
        <v/>
      </c>
      <c r="AB1317" s="11">
        <f>ROUND(MAX(0,MIN(100,((M1317+10)/20)*100)),0)</f>
        <v/>
      </c>
      <c r="AC1317" s="11">
        <f>IFERROR(IF(D1317&lt;=0,0,ROUND(COUNTIFS($D$4:$D$3359,"&lt;="&amp;D1317,$D$4:$D$3359,"&gt;0")/COUNTIF($D$4:$D$3359,"&gt;0")*100,0)),0)</f>
        <v/>
      </c>
      <c r="AD1317" s="11">
        <f>IF(E1317&lt;=0,0,ROUND(MAX(0,MIN(100,(LOG10(1+E1317/1000000000)/LOG10(101))*100)),0))</f>
        <v/>
      </c>
      <c r="AE1317" s="11">
        <f>IF(O1317=N1317,50,ROUND(MAX(0,MIN(100,((H1317-N1317)/(O1317-N1317))*100)),0))</f>
        <v/>
      </c>
      <c r="AF1317" s="11">
        <f>ROUND(MAX(0,MIN(100,50+((H1317-K1317)/K1317)*1000)),0)</f>
        <v/>
      </c>
      <c r="AG1317" s="11">
        <f>IFERROR(ROUND(MAX(0,MIN(100,50+25*LN(MAX(0.01,X1317)))),0),25)</f>
        <v/>
      </c>
      <c r="AH1317" s="11">
        <f>ROUND(IF(M1317&lt;=-30,0,IF(M1317&lt;=-20,20,IF(M1317&lt;=-10,50,100))),0)</f>
        <v/>
      </c>
      <c r="AI1317" s="11">
        <f>ROUND(MAX(0,MIN(100,50+(Z1317*10))),0)</f>
        <v/>
      </c>
      <c r="AJ1317" s="11">
        <f>IFERROR(IF(--AA1317&gt;=80,"خرید قوی",IF(--AA1317&gt;=70,"خرید مشروط",IF(--AA1317&gt;=60,"مراقبت",IF(--AA1317&gt;=45,"ضعیف","عدم ورود")))),"")</f>
        <v/>
      </c>
    </row>
    <row r="1318">
      <c r="A1318" s="12">
        <f>'دیده بان بازار'!A1321</f>
        <v/>
      </c>
      <c r="B1318" s="13">
        <f>'دیده بان بازار'!B1321</f>
        <v/>
      </c>
      <c r="C1318" s="13">
        <f>'دیده بان بازار'!C1321</f>
        <v/>
      </c>
      <c r="D1318" s="13">
        <f>'دیده بان بازار'!D1321</f>
        <v/>
      </c>
      <c r="E1318" s="14">
        <f>'دیده بان بازار'!E1321</f>
        <v/>
      </c>
      <c r="F1318" s="13">
        <f>'دیده بان بازار'!F1321</f>
        <v/>
      </c>
      <c r="G1318" s="13">
        <f>'دیده بان بازار'!G1321</f>
        <v/>
      </c>
      <c r="H1318" s="13">
        <f>'دیده بان بازار'!H1321</f>
        <v/>
      </c>
      <c r="I1318" s="13">
        <f>'دیده بان بازار'!I1321</f>
        <v/>
      </c>
      <c r="J1318" s="13">
        <f>'دیده بان بازار'!J1321</f>
        <v/>
      </c>
      <c r="K1318" s="13">
        <f>'دیده بان بازار'!K1321</f>
        <v/>
      </c>
      <c r="L1318" s="13">
        <f>'دیده بان بازار'!L1321</f>
        <v/>
      </c>
      <c r="M1318" s="13">
        <f>'دیده بان بازار'!M1321</f>
        <v/>
      </c>
      <c r="N1318" s="13">
        <f>'دیده بان بازار'!N1321</f>
        <v/>
      </c>
      <c r="O1318" s="13">
        <f>'دیده بان بازار'!O1321</f>
        <v/>
      </c>
      <c r="P1318" s="13">
        <f>'دیده بان بازار'!P1321</f>
        <v/>
      </c>
      <c r="Q1318" s="13">
        <f>'دیده بان بازار'!Q1321</f>
        <v/>
      </c>
      <c r="R1318" s="13">
        <f>'دیده بان بازار'!R1321</f>
        <v/>
      </c>
      <c r="S1318" s="13">
        <f>'دیده بان بازار'!S1321</f>
        <v/>
      </c>
      <c r="T1318" s="13">
        <f>'دیده بان بازار'!T1321</f>
        <v/>
      </c>
      <c r="U1318" s="13">
        <f>'دیده بان بازار'!U1321</f>
        <v/>
      </c>
      <c r="V1318" s="13">
        <f>'دیده بان بازار'!V1321</f>
        <v/>
      </c>
      <c r="W1318" s="6">
        <f>'دیده بان بازار'!W1321</f>
        <v/>
      </c>
      <c r="X1318" s="11">
        <f>IFERROR(IF(OR(R1318&lt;=0,W1318&lt;=0,S1318&lt;=0,V1318&lt;=0),0,ROUND((S1318/R1318)/(V1318/W1318),2)),0)</f>
        <v/>
      </c>
      <c r="Y1318" s="11">
        <f>IFERROR(IF(OR(S1318&lt;=0,V1318&lt;=0),0,ROUND(S1318/V1318,2)),0)</f>
        <v/>
      </c>
      <c r="Z1318" s="11">
        <f>IFERROR(J1318-M1318,0)</f>
        <v/>
      </c>
      <c r="AA1318" s="11">
        <f>IFERROR(ROUND(MAX(0,MIN(100,((AB1318*0.2)+(AC1318*0.15)+(AD1318*0.15)+(AE1318*0.1)+(AF1318*0.1)+(AG1318*0.15)+(MIN(Y1318/3,1)*100*0.1)+(AI1318*0.05))*((AH1318/100)*0.25+0.75))),0),0)</f>
        <v/>
      </c>
      <c r="AB1318" s="11">
        <f>ROUND(MAX(0,MIN(100,((M1318+10)/20)*100)),0)</f>
        <v/>
      </c>
      <c r="AC1318" s="11">
        <f>IFERROR(IF(D1318&lt;=0,0,ROUND(COUNTIFS($D$4:$D$3359,"&lt;="&amp;D1318,$D$4:$D$3359,"&gt;0")/COUNTIF($D$4:$D$3359,"&gt;0")*100,0)),0)</f>
        <v/>
      </c>
      <c r="AD1318" s="11">
        <f>IF(E1318&lt;=0,0,ROUND(MAX(0,MIN(100,(LOG10(1+E1318/1000000000)/LOG10(101))*100)),0))</f>
        <v/>
      </c>
      <c r="AE1318" s="11">
        <f>IF(O1318=N1318,50,ROUND(MAX(0,MIN(100,((H1318-N1318)/(O1318-N1318))*100)),0))</f>
        <v/>
      </c>
      <c r="AF1318" s="11">
        <f>ROUND(MAX(0,MIN(100,50+((H1318-K1318)/K1318)*1000)),0)</f>
        <v/>
      </c>
      <c r="AG1318" s="11">
        <f>IFERROR(ROUND(MAX(0,MIN(100,50+25*LN(MAX(0.01,X1318)))),0),25)</f>
        <v/>
      </c>
      <c r="AH1318" s="11">
        <f>ROUND(IF(M1318&lt;=-30,0,IF(M1318&lt;=-20,20,IF(M1318&lt;=-10,50,100))),0)</f>
        <v/>
      </c>
      <c r="AI1318" s="11">
        <f>ROUND(MAX(0,MIN(100,50+(Z1318*10))),0)</f>
        <v/>
      </c>
      <c r="AJ1318" s="11">
        <f>IFERROR(IF(--AA1318&gt;=80,"خرید قوی",IF(--AA1318&gt;=70,"خرید مشروط",IF(--AA1318&gt;=60,"مراقبت",IF(--AA1318&gt;=45,"ضعیف","عدم ورود")))),"")</f>
        <v/>
      </c>
    </row>
    <row r="1319">
      <c r="A1319" s="15">
        <f>'دیده بان بازار'!A1322</f>
        <v/>
      </c>
      <c r="B1319" s="16">
        <f>'دیده بان بازار'!B1322</f>
        <v/>
      </c>
      <c r="C1319" s="16">
        <f>'دیده بان بازار'!C1322</f>
        <v/>
      </c>
      <c r="D1319" s="16">
        <f>'دیده بان بازار'!D1322</f>
        <v/>
      </c>
      <c r="E1319" s="17">
        <f>'دیده بان بازار'!E1322</f>
        <v/>
      </c>
      <c r="F1319" s="16">
        <f>'دیده بان بازار'!F1322</f>
        <v/>
      </c>
      <c r="G1319" s="16">
        <f>'دیده بان بازار'!G1322</f>
        <v/>
      </c>
      <c r="H1319" s="16">
        <f>'دیده بان بازار'!H1322</f>
        <v/>
      </c>
      <c r="I1319" s="16">
        <f>'دیده بان بازار'!I1322</f>
        <v/>
      </c>
      <c r="J1319" s="16">
        <f>'دیده بان بازار'!J1322</f>
        <v/>
      </c>
      <c r="K1319" s="16">
        <f>'دیده بان بازار'!K1322</f>
        <v/>
      </c>
      <c r="L1319" s="16">
        <f>'دیده بان بازار'!L1322</f>
        <v/>
      </c>
      <c r="M1319" s="16">
        <f>'دیده بان بازار'!M1322</f>
        <v/>
      </c>
      <c r="N1319" s="16">
        <f>'دیده بان بازار'!N1322</f>
        <v/>
      </c>
      <c r="O1319" s="16">
        <f>'دیده بان بازار'!O1322</f>
        <v/>
      </c>
      <c r="P1319" s="16">
        <f>'دیده بان بازار'!P1322</f>
        <v/>
      </c>
      <c r="Q1319" s="16">
        <f>'دیده بان بازار'!Q1322</f>
        <v/>
      </c>
      <c r="R1319" s="16">
        <f>'دیده بان بازار'!R1322</f>
        <v/>
      </c>
      <c r="S1319" s="16">
        <f>'دیده بان بازار'!S1322</f>
        <v/>
      </c>
      <c r="T1319" s="16">
        <f>'دیده بان بازار'!T1322</f>
        <v/>
      </c>
      <c r="U1319" s="16">
        <f>'دیده بان بازار'!U1322</f>
        <v/>
      </c>
      <c r="V1319" s="16">
        <f>'دیده بان بازار'!V1322</f>
        <v/>
      </c>
      <c r="W1319" s="7">
        <f>'دیده بان بازار'!W1322</f>
        <v/>
      </c>
      <c r="X1319" s="11">
        <f>IFERROR(IF(OR(R1319&lt;=0,W1319&lt;=0,S1319&lt;=0,V1319&lt;=0),0,ROUND((S1319/R1319)/(V1319/W1319),2)),0)</f>
        <v/>
      </c>
      <c r="Y1319" s="11">
        <f>IFERROR(IF(OR(S1319&lt;=0,V1319&lt;=0),0,ROUND(S1319/V1319,2)),0)</f>
        <v/>
      </c>
      <c r="Z1319" s="11">
        <f>IFERROR(J1319-M1319,0)</f>
        <v/>
      </c>
      <c r="AA1319" s="11">
        <f>IFERROR(ROUND(MAX(0,MIN(100,((AB1319*0.2)+(AC1319*0.15)+(AD1319*0.15)+(AE1319*0.1)+(AF1319*0.1)+(AG1319*0.15)+(MIN(Y1319/3,1)*100*0.1)+(AI1319*0.05))*((AH1319/100)*0.25+0.75))),0),0)</f>
        <v/>
      </c>
      <c r="AB1319" s="11">
        <f>ROUND(MAX(0,MIN(100,((M1319+10)/20)*100)),0)</f>
        <v/>
      </c>
      <c r="AC1319" s="11">
        <f>IFERROR(IF(D1319&lt;=0,0,ROUND(COUNTIFS($D$4:$D$3359,"&lt;="&amp;D1319,$D$4:$D$3359,"&gt;0")/COUNTIF($D$4:$D$3359,"&gt;0")*100,0)),0)</f>
        <v/>
      </c>
      <c r="AD1319" s="11">
        <f>IF(E1319&lt;=0,0,ROUND(MAX(0,MIN(100,(LOG10(1+E1319/1000000000)/LOG10(101))*100)),0))</f>
        <v/>
      </c>
      <c r="AE1319" s="11">
        <f>IF(O1319=N1319,50,ROUND(MAX(0,MIN(100,((H1319-N1319)/(O1319-N1319))*100)),0))</f>
        <v/>
      </c>
      <c r="AF1319" s="11">
        <f>ROUND(MAX(0,MIN(100,50+((H1319-K1319)/K1319)*1000)),0)</f>
        <v/>
      </c>
      <c r="AG1319" s="11">
        <f>IFERROR(ROUND(MAX(0,MIN(100,50+25*LN(MAX(0.01,X1319)))),0),25)</f>
        <v/>
      </c>
      <c r="AH1319" s="11">
        <f>ROUND(IF(M1319&lt;=-30,0,IF(M1319&lt;=-20,20,IF(M1319&lt;=-10,50,100))),0)</f>
        <v/>
      </c>
      <c r="AI1319" s="11">
        <f>ROUND(MAX(0,MIN(100,50+(Z1319*10))),0)</f>
        <v/>
      </c>
      <c r="AJ1319" s="11">
        <f>IFERROR(IF(--AA1319&gt;=80,"خرید قوی",IF(--AA1319&gt;=70,"خرید مشروط",IF(--AA1319&gt;=60,"مراقبت",IF(--AA1319&gt;=45,"ضعیف","عدم ورود")))),"")</f>
        <v/>
      </c>
    </row>
    <row r="1320">
      <c r="A1320" s="12">
        <f>'دیده بان بازار'!A1323</f>
        <v/>
      </c>
      <c r="B1320" s="13">
        <f>'دیده بان بازار'!B1323</f>
        <v/>
      </c>
      <c r="C1320" s="13">
        <f>'دیده بان بازار'!C1323</f>
        <v/>
      </c>
      <c r="D1320" s="13">
        <f>'دیده بان بازار'!D1323</f>
        <v/>
      </c>
      <c r="E1320" s="14">
        <f>'دیده بان بازار'!E1323</f>
        <v/>
      </c>
      <c r="F1320" s="13">
        <f>'دیده بان بازار'!F1323</f>
        <v/>
      </c>
      <c r="G1320" s="13">
        <f>'دیده بان بازار'!G1323</f>
        <v/>
      </c>
      <c r="H1320" s="13">
        <f>'دیده بان بازار'!H1323</f>
        <v/>
      </c>
      <c r="I1320" s="13">
        <f>'دیده بان بازار'!I1323</f>
        <v/>
      </c>
      <c r="J1320" s="13">
        <f>'دیده بان بازار'!J1323</f>
        <v/>
      </c>
      <c r="K1320" s="13">
        <f>'دیده بان بازار'!K1323</f>
        <v/>
      </c>
      <c r="L1320" s="13">
        <f>'دیده بان بازار'!L1323</f>
        <v/>
      </c>
      <c r="M1320" s="13">
        <f>'دیده بان بازار'!M1323</f>
        <v/>
      </c>
      <c r="N1320" s="13">
        <f>'دیده بان بازار'!N1323</f>
        <v/>
      </c>
      <c r="O1320" s="13">
        <f>'دیده بان بازار'!O1323</f>
        <v/>
      </c>
      <c r="P1320" s="13">
        <f>'دیده بان بازار'!P1323</f>
        <v/>
      </c>
      <c r="Q1320" s="13">
        <f>'دیده بان بازار'!Q1323</f>
        <v/>
      </c>
      <c r="R1320" s="13">
        <f>'دیده بان بازار'!R1323</f>
        <v/>
      </c>
      <c r="S1320" s="13">
        <f>'دیده بان بازار'!S1323</f>
        <v/>
      </c>
      <c r="T1320" s="13">
        <f>'دیده بان بازار'!T1323</f>
        <v/>
      </c>
      <c r="U1320" s="13">
        <f>'دیده بان بازار'!U1323</f>
        <v/>
      </c>
      <c r="V1320" s="13">
        <f>'دیده بان بازار'!V1323</f>
        <v/>
      </c>
      <c r="W1320" s="6">
        <f>'دیده بان بازار'!W1323</f>
        <v/>
      </c>
      <c r="X1320" s="11">
        <f>IFERROR(IF(OR(R1320&lt;=0,W1320&lt;=0,S1320&lt;=0,V1320&lt;=0),0,ROUND((S1320/R1320)/(V1320/W1320),2)),0)</f>
        <v/>
      </c>
      <c r="Y1320" s="11">
        <f>IFERROR(IF(OR(S1320&lt;=0,V1320&lt;=0),0,ROUND(S1320/V1320,2)),0)</f>
        <v/>
      </c>
      <c r="Z1320" s="11">
        <f>IFERROR(J1320-M1320,0)</f>
        <v/>
      </c>
      <c r="AA1320" s="11">
        <f>IFERROR(ROUND(MAX(0,MIN(100,((AB1320*0.2)+(AC1320*0.15)+(AD1320*0.15)+(AE1320*0.1)+(AF1320*0.1)+(AG1320*0.15)+(MIN(Y1320/3,1)*100*0.1)+(AI1320*0.05))*((AH1320/100)*0.25+0.75))),0),0)</f>
        <v/>
      </c>
      <c r="AB1320" s="11">
        <f>ROUND(MAX(0,MIN(100,((M1320+10)/20)*100)),0)</f>
        <v/>
      </c>
      <c r="AC1320" s="11">
        <f>IFERROR(IF(D1320&lt;=0,0,ROUND(COUNTIFS($D$4:$D$3359,"&lt;="&amp;D1320,$D$4:$D$3359,"&gt;0")/COUNTIF($D$4:$D$3359,"&gt;0")*100,0)),0)</f>
        <v/>
      </c>
      <c r="AD1320" s="11">
        <f>IF(E1320&lt;=0,0,ROUND(MAX(0,MIN(100,(LOG10(1+E1320/1000000000)/LOG10(101))*100)),0))</f>
        <v/>
      </c>
      <c r="AE1320" s="11">
        <f>IF(O1320=N1320,50,ROUND(MAX(0,MIN(100,((H1320-N1320)/(O1320-N1320))*100)),0))</f>
        <v/>
      </c>
      <c r="AF1320" s="11">
        <f>ROUND(MAX(0,MIN(100,50+((H1320-K1320)/K1320)*1000)),0)</f>
        <v/>
      </c>
      <c r="AG1320" s="11">
        <f>IFERROR(ROUND(MAX(0,MIN(100,50+25*LN(MAX(0.01,X1320)))),0),25)</f>
        <v/>
      </c>
      <c r="AH1320" s="11">
        <f>ROUND(IF(M1320&lt;=-30,0,IF(M1320&lt;=-20,20,IF(M1320&lt;=-10,50,100))),0)</f>
        <v/>
      </c>
      <c r="AI1320" s="11">
        <f>ROUND(MAX(0,MIN(100,50+(Z1320*10))),0)</f>
        <v/>
      </c>
      <c r="AJ1320" s="11">
        <f>IFERROR(IF(--AA1320&gt;=80,"خرید قوی",IF(--AA1320&gt;=70,"خرید مشروط",IF(--AA1320&gt;=60,"مراقبت",IF(--AA1320&gt;=45,"ضعیف","عدم ورود")))),"")</f>
        <v/>
      </c>
    </row>
    <row r="1321">
      <c r="A1321" s="15">
        <f>'دیده بان بازار'!A1324</f>
        <v/>
      </c>
      <c r="B1321" s="16">
        <f>'دیده بان بازار'!B1324</f>
        <v/>
      </c>
      <c r="C1321" s="16">
        <f>'دیده بان بازار'!C1324</f>
        <v/>
      </c>
      <c r="D1321" s="16">
        <f>'دیده بان بازار'!D1324</f>
        <v/>
      </c>
      <c r="E1321" s="17">
        <f>'دیده بان بازار'!E1324</f>
        <v/>
      </c>
      <c r="F1321" s="16">
        <f>'دیده بان بازار'!F1324</f>
        <v/>
      </c>
      <c r="G1321" s="16">
        <f>'دیده بان بازار'!G1324</f>
        <v/>
      </c>
      <c r="H1321" s="16">
        <f>'دیده بان بازار'!H1324</f>
        <v/>
      </c>
      <c r="I1321" s="16">
        <f>'دیده بان بازار'!I1324</f>
        <v/>
      </c>
      <c r="J1321" s="16">
        <f>'دیده بان بازار'!J1324</f>
        <v/>
      </c>
      <c r="K1321" s="16">
        <f>'دیده بان بازار'!K1324</f>
        <v/>
      </c>
      <c r="L1321" s="16">
        <f>'دیده بان بازار'!L1324</f>
        <v/>
      </c>
      <c r="M1321" s="16">
        <f>'دیده بان بازار'!M1324</f>
        <v/>
      </c>
      <c r="N1321" s="16">
        <f>'دیده بان بازار'!N1324</f>
        <v/>
      </c>
      <c r="O1321" s="16">
        <f>'دیده بان بازار'!O1324</f>
        <v/>
      </c>
      <c r="P1321" s="16">
        <f>'دیده بان بازار'!P1324</f>
        <v/>
      </c>
      <c r="Q1321" s="16">
        <f>'دیده بان بازار'!Q1324</f>
        <v/>
      </c>
      <c r="R1321" s="16">
        <f>'دیده بان بازار'!R1324</f>
        <v/>
      </c>
      <c r="S1321" s="16">
        <f>'دیده بان بازار'!S1324</f>
        <v/>
      </c>
      <c r="T1321" s="16">
        <f>'دیده بان بازار'!T1324</f>
        <v/>
      </c>
      <c r="U1321" s="16">
        <f>'دیده بان بازار'!U1324</f>
        <v/>
      </c>
      <c r="V1321" s="16">
        <f>'دیده بان بازار'!V1324</f>
        <v/>
      </c>
      <c r="W1321" s="7">
        <f>'دیده بان بازار'!W1324</f>
        <v/>
      </c>
      <c r="X1321" s="11">
        <f>IFERROR(IF(OR(R1321&lt;=0,W1321&lt;=0,S1321&lt;=0,V1321&lt;=0),0,ROUND((S1321/R1321)/(V1321/W1321),2)),0)</f>
        <v/>
      </c>
      <c r="Y1321" s="11">
        <f>IFERROR(IF(OR(S1321&lt;=0,V1321&lt;=0),0,ROUND(S1321/V1321,2)),0)</f>
        <v/>
      </c>
      <c r="Z1321" s="11">
        <f>IFERROR(J1321-M1321,0)</f>
        <v/>
      </c>
      <c r="AA1321" s="11">
        <f>IFERROR(ROUND(MAX(0,MIN(100,((AB1321*0.2)+(AC1321*0.15)+(AD1321*0.15)+(AE1321*0.1)+(AF1321*0.1)+(AG1321*0.15)+(MIN(Y1321/3,1)*100*0.1)+(AI1321*0.05))*((AH1321/100)*0.25+0.75))),0),0)</f>
        <v/>
      </c>
      <c r="AB1321" s="11">
        <f>ROUND(MAX(0,MIN(100,((M1321+10)/20)*100)),0)</f>
        <v/>
      </c>
      <c r="AC1321" s="11">
        <f>IFERROR(IF(D1321&lt;=0,0,ROUND(COUNTIFS($D$4:$D$3359,"&lt;="&amp;D1321,$D$4:$D$3359,"&gt;0")/COUNTIF($D$4:$D$3359,"&gt;0")*100,0)),0)</f>
        <v/>
      </c>
      <c r="AD1321" s="11">
        <f>IF(E1321&lt;=0,0,ROUND(MAX(0,MIN(100,(LOG10(1+E1321/1000000000)/LOG10(101))*100)),0))</f>
        <v/>
      </c>
      <c r="AE1321" s="11">
        <f>IF(O1321=N1321,50,ROUND(MAX(0,MIN(100,((H1321-N1321)/(O1321-N1321))*100)),0))</f>
        <v/>
      </c>
      <c r="AF1321" s="11">
        <f>ROUND(MAX(0,MIN(100,50+((H1321-K1321)/K1321)*1000)),0)</f>
        <v/>
      </c>
      <c r="AG1321" s="11">
        <f>IFERROR(ROUND(MAX(0,MIN(100,50+25*LN(MAX(0.01,X1321)))),0),25)</f>
        <v/>
      </c>
      <c r="AH1321" s="11">
        <f>ROUND(IF(M1321&lt;=-30,0,IF(M1321&lt;=-20,20,IF(M1321&lt;=-10,50,100))),0)</f>
        <v/>
      </c>
      <c r="AI1321" s="11">
        <f>ROUND(MAX(0,MIN(100,50+(Z1321*10))),0)</f>
        <v/>
      </c>
      <c r="AJ1321" s="11">
        <f>IFERROR(IF(--AA1321&gt;=80,"خرید قوی",IF(--AA1321&gt;=70,"خرید مشروط",IF(--AA1321&gt;=60,"مراقبت",IF(--AA1321&gt;=45,"ضعیف","عدم ورود")))),"")</f>
        <v/>
      </c>
    </row>
    <row r="1322">
      <c r="A1322" s="15">
        <f>'دیده بان بازار'!A1325</f>
        <v/>
      </c>
      <c r="B1322" s="16">
        <f>'دیده بان بازار'!B1325</f>
        <v/>
      </c>
      <c r="C1322" s="16">
        <f>'دیده بان بازار'!C1325</f>
        <v/>
      </c>
      <c r="D1322" s="16">
        <f>'دیده بان بازار'!D1325</f>
        <v/>
      </c>
      <c r="E1322" s="17">
        <f>'دیده بان بازار'!E1325</f>
        <v/>
      </c>
      <c r="F1322" s="16">
        <f>'دیده بان بازار'!F1325</f>
        <v/>
      </c>
      <c r="G1322" s="16">
        <f>'دیده بان بازار'!G1325</f>
        <v/>
      </c>
      <c r="H1322" s="16">
        <f>'دیده بان بازار'!H1325</f>
        <v/>
      </c>
      <c r="I1322" s="16">
        <f>'دیده بان بازار'!I1325</f>
        <v/>
      </c>
      <c r="J1322" s="16">
        <f>'دیده بان بازار'!J1325</f>
        <v/>
      </c>
      <c r="K1322" s="16">
        <f>'دیده بان بازار'!K1325</f>
        <v/>
      </c>
      <c r="L1322" s="16">
        <f>'دیده بان بازار'!L1325</f>
        <v/>
      </c>
      <c r="M1322" s="16">
        <f>'دیده بان بازار'!M1325</f>
        <v/>
      </c>
      <c r="N1322" s="16">
        <f>'دیده بان بازار'!N1325</f>
        <v/>
      </c>
      <c r="O1322" s="16">
        <f>'دیده بان بازار'!O1325</f>
        <v/>
      </c>
      <c r="P1322" s="16">
        <f>'دیده بان بازار'!P1325</f>
        <v/>
      </c>
      <c r="Q1322" s="16">
        <f>'دیده بان بازار'!Q1325</f>
        <v/>
      </c>
      <c r="R1322" s="16">
        <f>'دیده بان بازار'!R1325</f>
        <v/>
      </c>
      <c r="S1322" s="16">
        <f>'دیده بان بازار'!S1325</f>
        <v/>
      </c>
      <c r="T1322" s="16">
        <f>'دیده بان بازار'!T1325</f>
        <v/>
      </c>
      <c r="U1322" s="16">
        <f>'دیده بان بازار'!U1325</f>
        <v/>
      </c>
      <c r="V1322" s="16">
        <f>'دیده بان بازار'!V1325</f>
        <v/>
      </c>
      <c r="W1322" s="7">
        <f>'دیده بان بازار'!W1325</f>
        <v/>
      </c>
      <c r="X1322" s="11">
        <f>IFERROR(IF(OR(R1322&lt;=0,W1322&lt;=0,S1322&lt;=0,V1322&lt;=0),0,ROUND((S1322/R1322)/(V1322/W1322),2)),0)</f>
        <v/>
      </c>
      <c r="Y1322" s="11">
        <f>IFERROR(IF(OR(S1322&lt;=0,V1322&lt;=0),0,ROUND(S1322/V1322,2)),0)</f>
        <v/>
      </c>
      <c r="Z1322" s="11">
        <f>IFERROR(J1322-M1322,0)</f>
        <v/>
      </c>
      <c r="AA1322" s="11">
        <f>IFERROR(ROUND(MAX(0,MIN(100,((AB1322*0.2)+(AC1322*0.15)+(AD1322*0.15)+(AE1322*0.1)+(AF1322*0.1)+(AG1322*0.15)+(MIN(Y1322/3,1)*100*0.1)+(AI1322*0.05))*((AH1322/100)*0.25+0.75))),0),0)</f>
        <v/>
      </c>
      <c r="AB1322" s="11">
        <f>ROUND(MAX(0,MIN(100,((M1322+10)/20)*100)),0)</f>
        <v/>
      </c>
      <c r="AC1322" s="11">
        <f>IFERROR(IF(D1322&lt;=0,0,ROUND(COUNTIFS($D$4:$D$3359,"&lt;="&amp;D1322,$D$4:$D$3359,"&gt;0")/COUNTIF($D$4:$D$3359,"&gt;0")*100,0)),0)</f>
        <v/>
      </c>
      <c r="AD1322" s="11">
        <f>IF(E1322&lt;=0,0,ROUND(MAX(0,MIN(100,(LOG10(1+E1322/1000000000)/LOG10(101))*100)),0))</f>
        <v/>
      </c>
      <c r="AE1322" s="11">
        <f>IF(O1322=N1322,50,ROUND(MAX(0,MIN(100,((H1322-N1322)/(O1322-N1322))*100)),0))</f>
        <v/>
      </c>
      <c r="AF1322" s="11">
        <f>ROUND(MAX(0,MIN(100,50+((H1322-K1322)/K1322)*1000)),0)</f>
        <v/>
      </c>
      <c r="AG1322" s="11">
        <f>IFERROR(ROUND(MAX(0,MIN(100,50+25*LN(MAX(0.01,X1322)))),0),25)</f>
        <v/>
      </c>
      <c r="AH1322" s="11">
        <f>ROUND(IF(M1322&lt;=-30,0,IF(M1322&lt;=-20,20,IF(M1322&lt;=-10,50,100))),0)</f>
        <v/>
      </c>
      <c r="AI1322" s="11">
        <f>ROUND(MAX(0,MIN(100,50+(Z1322*10))),0)</f>
        <v/>
      </c>
      <c r="AJ1322" s="11">
        <f>IFERROR(IF(--AA1322&gt;=80,"خرید قوی",IF(--AA1322&gt;=70,"خرید مشروط",IF(--AA1322&gt;=60,"مراقبت",IF(--AA1322&gt;=45,"ضعیف","عدم ورود")))),"")</f>
        <v/>
      </c>
    </row>
    <row r="1323">
      <c r="A1323" s="12">
        <f>'دیده بان بازار'!A1326</f>
        <v/>
      </c>
      <c r="B1323" s="13">
        <f>'دیده بان بازار'!B1326</f>
        <v/>
      </c>
      <c r="C1323" s="13">
        <f>'دیده بان بازار'!C1326</f>
        <v/>
      </c>
      <c r="D1323" s="13">
        <f>'دیده بان بازار'!D1326</f>
        <v/>
      </c>
      <c r="E1323" s="14">
        <f>'دیده بان بازار'!E1326</f>
        <v/>
      </c>
      <c r="F1323" s="13">
        <f>'دیده بان بازار'!F1326</f>
        <v/>
      </c>
      <c r="G1323" s="13">
        <f>'دیده بان بازار'!G1326</f>
        <v/>
      </c>
      <c r="H1323" s="13">
        <f>'دیده بان بازار'!H1326</f>
        <v/>
      </c>
      <c r="I1323" s="13">
        <f>'دیده بان بازار'!I1326</f>
        <v/>
      </c>
      <c r="J1323" s="13">
        <f>'دیده بان بازار'!J1326</f>
        <v/>
      </c>
      <c r="K1323" s="13">
        <f>'دیده بان بازار'!K1326</f>
        <v/>
      </c>
      <c r="L1323" s="13">
        <f>'دیده بان بازار'!L1326</f>
        <v/>
      </c>
      <c r="M1323" s="13">
        <f>'دیده بان بازار'!M1326</f>
        <v/>
      </c>
      <c r="N1323" s="13">
        <f>'دیده بان بازار'!N1326</f>
        <v/>
      </c>
      <c r="O1323" s="13">
        <f>'دیده بان بازار'!O1326</f>
        <v/>
      </c>
      <c r="P1323" s="13">
        <f>'دیده بان بازار'!P1326</f>
        <v/>
      </c>
      <c r="Q1323" s="13">
        <f>'دیده بان بازار'!Q1326</f>
        <v/>
      </c>
      <c r="R1323" s="13">
        <f>'دیده بان بازار'!R1326</f>
        <v/>
      </c>
      <c r="S1323" s="13">
        <f>'دیده بان بازار'!S1326</f>
        <v/>
      </c>
      <c r="T1323" s="13">
        <f>'دیده بان بازار'!T1326</f>
        <v/>
      </c>
      <c r="U1323" s="13">
        <f>'دیده بان بازار'!U1326</f>
        <v/>
      </c>
      <c r="V1323" s="13">
        <f>'دیده بان بازار'!V1326</f>
        <v/>
      </c>
      <c r="W1323" s="6">
        <f>'دیده بان بازار'!W1326</f>
        <v/>
      </c>
      <c r="X1323" s="11">
        <f>IFERROR(IF(OR(R1323&lt;=0,W1323&lt;=0,S1323&lt;=0,V1323&lt;=0),0,ROUND((S1323/R1323)/(V1323/W1323),2)),0)</f>
        <v/>
      </c>
      <c r="Y1323" s="11">
        <f>IFERROR(IF(OR(S1323&lt;=0,V1323&lt;=0),0,ROUND(S1323/V1323,2)),0)</f>
        <v/>
      </c>
      <c r="Z1323" s="11">
        <f>IFERROR(J1323-M1323,0)</f>
        <v/>
      </c>
      <c r="AA1323" s="11">
        <f>IFERROR(ROUND(MAX(0,MIN(100,((AB1323*0.2)+(AC1323*0.15)+(AD1323*0.15)+(AE1323*0.1)+(AF1323*0.1)+(AG1323*0.15)+(MIN(Y1323/3,1)*100*0.1)+(AI1323*0.05))*((AH1323/100)*0.25+0.75))),0),0)</f>
        <v/>
      </c>
      <c r="AB1323" s="11">
        <f>ROUND(MAX(0,MIN(100,((M1323+10)/20)*100)),0)</f>
        <v/>
      </c>
      <c r="AC1323" s="11">
        <f>IFERROR(IF(D1323&lt;=0,0,ROUND(COUNTIFS($D$4:$D$3359,"&lt;="&amp;D1323,$D$4:$D$3359,"&gt;0")/COUNTIF($D$4:$D$3359,"&gt;0")*100,0)),0)</f>
        <v/>
      </c>
      <c r="AD1323" s="11">
        <f>IF(E1323&lt;=0,0,ROUND(MAX(0,MIN(100,(LOG10(1+E1323/1000000000)/LOG10(101))*100)),0))</f>
        <v/>
      </c>
      <c r="AE1323" s="11">
        <f>IF(O1323=N1323,50,ROUND(MAX(0,MIN(100,((H1323-N1323)/(O1323-N1323))*100)),0))</f>
        <v/>
      </c>
      <c r="AF1323" s="11">
        <f>ROUND(MAX(0,MIN(100,50+((H1323-K1323)/K1323)*1000)),0)</f>
        <v/>
      </c>
      <c r="AG1323" s="11">
        <f>IFERROR(ROUND(MAX(0,MIN(100,50+25*LN(MAX(0.01,X1323)))),0),25)</f>
        <v/>
      </c>
      <c r="AH1323" s="11">
        <f>ROUND(IF(M1323&lt;=-30,0,IF(M1323&lt;=-20,20,IF(M1323&lt;=-10,50,100))),0)</f>
        <v/>
      </c>
      <c r="AI1323" s="11">
        <f>ROUND(MAX(0,MIN(100,50+(Z1323*10))),0)</f>
        <v/>
      </c>
      <c r="AJ1323" s="11">
        <f>IFERROR(IF(--AA1323&gt;=80,"خرید قوی",IF(--AA1323&gt;=70,"خرید مشروط",IF(--AA1323&gt;=60,"مراقبت",IF(--AA1323&gt;=45,"ضعیف","عدم ورود")))),"")</f>
        <v/>
      </c>
    </row>
    <row r="1324">
      <c r="A1324" s="15">
        <f>'دیده بان بازار'!A1327</f>
        <v/>
      </c>
      <c r="B1324" s="16">
        <f>'دیده بان بازار'!B1327</f>
        <v/>
      </c>
      <c r="C1324" s="16">
        <f>'دیده بان بازار'!C1327</f>
        <v/>
      </c>
      <c r="D1324" s="16">
        <f>'دیده بان بازار'!D1327</f>
        <v/>
      </c>
      <c r="E1324" s="17">
        <f>'دیده بان بازار'!E1327</f>
        <v/>
      </c>
      <c r="F1324" s="16">
        <f>'دیده بان بازار'!F1327</f>
        <v/>
      </c>
      <c r="G1324" s="16">
        <f>'دیده بان بازار'!G1327</f>
        <v/>
      </c>
      <c r="H1324" s="16">
        <f>'دیده بان بازار'!H1327</f>
        <v/>
      </c>
      <c r="I1324" s="16">
        <f>'دیده بان بازار'!I1327</f>
        <v/>
      </c>
      <c r="J1324" s="16">
        <f>'دیده بان بازار'!J1327</f>
        <v/>
      </c>
      <c r="K1324" s="16">
        <f>'دیده بان بازار'!K1327</f>
        <v/>
      </c>
      <c r="L1324" s="16">
        <f>'دیده بان بازار'!L1327</f>
        <v/>
      </c>
      <c r="M1324" s="16">
        <f>'دیده بان بازار'!M1327</f>
        <v/>
      </c>
      <c r="N1324" s="16">
        <f>'دیده بان بازار'!N1327</f>
        <v/>
      </c>
      <c r="O1324" s="16">
        <f>'دیده بان بازار'!O1327</f>
        <v/>
      </c>
      <c r="P1324" s="16">
        <f>'دیده بان بازار'!P1327</f>
        <v/>
      </c>
      <c r="Q1324" s="16">
        <f>'دیده بان بازار'!Q1327</f>
        <v/>
      </c>
      <c r="R1324" s="16">
        <f>'دیده بان بازار'!R1327</f>
        <v/>
      </c>
      <c r="S1324" s="16">
        <f>'دیده بان بازار'!S1327</f>
        <v/>
      </c>
      <c r="T1324" s="16">
        <f>'دیده بان بازار'!T1327</f>
        <v/>
      </c>
      <c r="U1324" s="16">
        <f>'دیده بان بازار'!U1327</f>
        <v/>
      </c>
      <c r="V1324" s="16">
        <f>'دیده بان بازار'!V1327</f>
        <v/>
      </c>
      <c r="W1324" s="7">
        <f>'دیده بان بازار'!W1327</f>
        <v/>
      </c>
      <c r="X1324" s="11">
        <f>IFERROR(IF(OR(R1324&lt;=0,W1324&lt;=0,S1324&lt;=0,V1324&lt;=0),0,ROUND((S1324/R1324)/(V1324/W1324),2)),0)</f>
        <v/>
      </c>
      <c r="Y1324" s="11">
        <f>IFERROR(IF(OR(S1324&lt;=0,V1324&lt;=0),0,ROUND(S1324/V1324,2)),0)</f>
        <v/>
      </c>
      <c r="Z1324" s="11">
        <f>IFERROR(J1324-M1324,0)</f>
        <v/>
      </c>
      <c r="AA1324" s="11">
        <f>IFERROR(ROUND(MAX(0,MIN(100,((AB1324*0.2)+(AC1324*0.15)+(AD1324*0.15)+(AE1324*0.1)+(AF1324*0.1)+(AG1324*0.15)+(MIN(Y1324/3,1)*100*0.1)+(AI1324*0.05))*((AH1324/100)*0.25+0.75))),0),0)</f>
        <v/>
      </c>
      <c r="AB1324" s="11">
        <f>ROUND(MAX(0,MIN(100,((M1324+10)/20)*100)),0)</f>
        <v/>
      </c>
      <c r="AC1324" s="11">
        <f>IFERROR(IF(D1324&lt;=0,0,ROUND(COUNTIFS($D$4:$D$3359,"&lt;="&amp;D1324,$D$4:$D$3359,"&gt;0")/COUNTIF($D$4:$D$3359,"&gt;0")*100,0)),0)</f>
        <v/>
      </c>
      <c r="AD1324" s="11">
        <f>IF(E1324&lt;=0,0,ROUND(MAX(0,MIN(100,(LOG10(1+E1324/1000000000)/LOG10(101))*100)),0))</f>
        <v/>
      </c>
      <c r="AE1324" s="11">
        <f>IF(O1324=N1324,50,ROUND(MAX(0,MIN(100,((H1324-N1324)/(O1324-N1324))*100)),0))</f>
        <v/>
      </c>
      <c r="AF1324" s="11">
        <f>ROUND(MAX(0,MIN(100,50+((H1324-K1324)/K1324)*1000)),0)</f>
        <v/>
      </c>
      <c r="AG1324" s="11">
        <f>IFERROR(ROUND(MAX(0,MIN(100,50+25*LN(MAX(0.01,X1324)))),0),25)</f>
        <v/>
      </c>
      <c r="AH1324" s="11">
        <f>ROUND(IF(M1324&lt;=-30,0,IF(M1324&lt;=-20,20,IF(M1324&lt;=-10,50,100))),0)</f>
        <v/>
      </c>
      <c r="AI1324" s="11">
        <f>ROUND(MAX(0,MIN(100,50+(Z1324*10))),0)</f>
        <v/>
      </c>
      <c r="AJ1324" s="11">
        <f>IFERROR(IF(--AA1324&gt;=80,"خرید قوی",IF(--AA1324&gt;=70,"خرید مشروط",IF(--AA1324&gt;=60,"مراقبت",IF(--AA1324&gt;=45,"ضعیف","عدم ورود")))),"")</f>
        <v/>
      </c>
    </row>
    <row r="1325">
      <c r="A1325" s="12">
        <f>'دیده بان بازار'!A1328</f>
        <v/>
      </c>
      <c r="B1325" s="13">
        <f>'دیده بان بازار'!B1328</f>
        <v/>
      </c>
      <c r="C1325" s="13">
        <f>'دیده بان بازار'!C1328</f>
        <v/>
      </c>
      <c r="D1325" s="13">
        <f>'دیده بان بازار'!D1328</f>
        <v/>
      </c>
      <c r="E1325" s="14">
        <f>'دیده بان بازار'!E1328</f>
        <v/>
      </c>
      <c r="F1325" s="13">
        <f>'دیده بان بازار'!F1328</f>
        <v/>
      </c>
      <c r="G1325" s="13">
        <f>'دیده بان بازار'!G1328</f>
        <v/>
      </c>
      <c r="H1325" s="13">
        <f>'دیده بان بازار'!H1328</f>
        <v/>
      </c>
      <c r="I1325" s="13">
        <f>'دیده بان بازار'!I1328</f>
        <v/>
      </c>
      <c r="J1325" s="13">
        <f>'دیده بان بازار'!J1328</f>
        <v/>
      </c>
      <c r="K1325" s="13">
        <f>'دیده بان بازار'!K1328</f>
        <v/>
      </c>
      <c r="L1325" s="13">
        <f>'دیده بان بازار'!L1328</f>
        <v/>
      </c>
      <c r="M1325" s="13">
        <f>'دیده بان بازار'!M1328</f>
        <v/>
      </c>
      <c r="N1325" s="13">
        <f>'دیده بان بازار'!N1328</f>
        <v/>
      </c>
      <c r="O1325" s="13">
        <f>'دیده بان بازار'!O1328</f>
        <v/>
      </c>
      <c r="P1325" s="13">
        <f>'دیده بان بازار'!P1328</f>
        <v/>
      </c>
      <c r="Q1325" s="13">
        <f>'دیده بان بازار'!Q1328</f>
        <v/>
      </c>
      <c r="R1325" s="13">
        <f>'دیده بان بازار'!R1328</f>
        <v/>
      </c>
      <c r="S1325" s="13">
        <f>'دیده بان بازار'!S1328</f>
        <v/>
      </c>
      <c r="T1325" s="13">
        <f>'دیده بان بازار'!T1328</f>
        <v/>
      </c>
      <c r="U1325" s="13">
        <f>'دیده بان بازار'!U1328</f>
        <v/>
      </c>
      <c r="V1325" s="13">
        <f>'دیده بان بازار'!V1328</f>
        <v/>
      </c>
      <c r="W1325" s="6">
        <f>'دیده بان بازار'!W1328</f>
        <v/>
      </c>
      <c r="X1325" s="11">
        <f>IFERROR(IF(OR(R1325&lt;=0,W1325&lt;=0,S1325&lt;=0,V1325&lt;=0),0,ROUND((S1325/R1325)/(V1325/W1325),2)),0)</f>
        <v/>
      </c>
      <c r="Y1325" s="11">
        <f>IFERROR(IF(OR(S1325&lt;=0,V1325&lt;=0),0,ROUND(S1325/V1325,2)),0)</f>
        <v/>
      </c>
      <c r="Z1325" s="11">
        <f>IFERROR(J1325-M1325,0)</f>
        <v/>
      </c>
      <c r="AA1325" s="11">
        <f>IFERROR(ROUND(MAX(0,MIN(100,((AB1325*0.2)+(AC1325*0.15)+(AD1325*0.15)+(AE1325*0.1)+(AF1325*0.1)+(AG1325*0.15)+(MIN(Y1325/3,1)*100*0.1)+(AI1325*0.05))*((AH1325/100)*0.25+0.75))),0),0)</f>
        <v/>
      </c>
      <c r="AB1325" s="11">
        <f>ROUND(MAX(0,MIN(100,((M1325+10)/20)*100)),0)</f>
        <v/>
      </c>
      <c r="AC1325" s="11">
        <f>IFERROR(IF(D1325&lt;=0,0,ROUND(COUNTIFS($D$4:$D$3359,"&lt;="&amp;D1325,$D$4:$D$3359,"&gt;0")/COUNTIF($D$4:$D$3359,"&gt;0")*100,0)),0)</f>
        <v/>
      </c>
      <c r="AD1325" s="11">
        <f>IF(E1325&lt;=0,0,ROUND(MAX(0,MIN(100,(LOG10(1+E1325/1000000000)/LOG10(101))*100)),0))</f>
        <v/>
      </c>
      <c r="AE1325" s="11">
        <f>IF(O1325=N1325,50,ROUND(MAX(0,MIN(100,((H1325-N1325)/(O1325-N1325))*100)),0))</f>
        <v/>
      </c>
      <c r="AF1325" s="11">
        <f>ROUND(MAX(0,MIN(100,50+((H1325-K1325)/K1325)*1000)),0)</f>
        <v/>
      </c>
      <c r="AG1325" s="11">
        <f>IFERROR(ROUND(MAX(0,MIN(100,50+25*LN(MAX(0.01,X1325)))),0),25)</f>
        <v/>
      </c>
      <c r="AH1325" s="11">
        <f>ROUND(IF(M1325&lt;=-30,0,IF(M1325&lt;=-20,20,IF(M1325&lt;=-10,50,100))),0)</f>
        <v/>
      </c>
      <c r="AI1325" s="11">
        <f>ROUND(MAX(0,MIN(100,50+(Z1325*10))),0)</f>
        <v/>
      </c>
      <c r="AJ1325" s="11">
        <f>IFERROR(IF(--AA1325&gt;=80,"خرید قوی",IF(--AA1325&gt;=70,"خرید مشروط",IF(--AA1325&gt;=60,"مراقبت",IF(--AA1325&gt;=45,"ضعیف","عدم ورود")))),"")</f>
        <v/>
      </c>
    </row>
    <row r="1326">
      <c r="A1326" s="15">
        <f>'دیده بان بازار'!A1329</f>
        <v/>
      </c>
      <c r="B1326" s="16">
        <f>'دیده بان بازار'!B1329</f>
        <v/>
      </c>
      <c r="C1326" s="16">
        <f>'دیده بان بازار'!C1329</f>
        <v/>
      </c>
      <c r="D1326" s="16">
        <f>'دیده بان بازار'!D1329</f>
        <v/>
      </c>
      <c r="E1326" s="17">
        <f>'دیده بان بازار'!E1329</f>
        <v/>
      </c>
      <c r="F1326" s="16">
        <f>'دیده بان بازار'!F1329</f>
        <v/>
      </c>
      <c r="G1326" s="16">
        <f>'دیده بان بازار'!G1329</f>
        <v/>
      </c>
      <c r="H1326" s="16">
        <f>'دیده بان بازار'!H1329</f>
        <v/>
      </c>
      <c r="I1326" s="16">
        <f>'دیده بان بازار'!I1329</f>
        <v/>
      </c>
      <c r="J1326" s="16">
        <f>'دیده بان بازار'!J1329</f>
        <v/>
      </c>
      <c r="K1326" s="16">
        <f>'دیده بان بازار'!K1329</f>
        <v/>
      </c>
      <c r="L1326" s="16">
        <f>'دیده بان بازار'!L1329</f>
        <v/>
      </c>
      <c r="M1326" s="16">
        <f>'دیده بان بازار'!M1329</f>
        <v/>
      </c>
      <c r="N1326" s="16">
        <f>'دیده بان بازار'!N1329</f>
        <v/>
      </c>
      <c r="O1326" s="16">
        <f>'دیده بان بازار'!O1329</f>
        <v/>
      </c>
      <c r="P1326" s="16">
        <f>'دیده بان بازار'!P1329</f>
        <v/>
      </c>
      <c r="Q1326" s="16">
        <f>'دیده بان بازار'!Q1329</f>
        <v/>
      </c>
      <c r="R1326" s="16">
        <f>'دیده بان بازار'!R1329</f>
        <v/>
      </c>
      <c r="S1326" s="16">
        <f>'دیده بان بازار'!S1329</f>
        <v/>
      </c>
      <c r="T1326" s="16">
        <f>'دیده بان بازار'!T1329</f>
        <v/>
      </c>
      <c r="U1326" s="16">
        <f>'دیده بان بازار'!U1329</f>
        <v/>
      </c>
      <c r="V1326" s="16">
        <f>'دیده بان بازار'!V1329</f>
        <v/>
      </c>
      <c r="W1326" s="7">
        <f>'دیده بان بازار'!W1329</f>
        <v/>
      </c>
      <c r="X1326" s="11">
        <f>IFERROR(IF(OR(R1326&lt;=0,W1326&lt;=0,S1326&lt;=0,V1326&lt;=0),0,ROUND((S1326/R1326)/(V1326/W1326),2)),0)</f>
        <v/>
      </c>
      <c r="Y1326" s="11">
        <f>IFERROR(IF(OR(S1326&lt;=0,V1326&lt;=0),0,ROUND(S1326/V1326,2)),0)</f>
        <v/>
      </c>
      <c r="Z1326" s="11">
        <f>IFERROR(J1326-M1326,0)</f>
        <v/>
      </c>
      <c r="AA1326" s="11">
        <f>IFERROR(ROUND(MAX(0,MIN(100,((AB1326*0.2)+(AC1326*0.15)+(AD1326*0.15)+(AE1326*0.1)+(AF1326*0.1)+(AG1326*0.15)+(MIN(Y1326/3,1)*100*0.1)+(AI1326*0.05))*((AH1326/100)*0.25+0.75))),0),0)</f>
        <v/>
      </c>
      <c r="AB1326" s="11">
        <f>ROUND(MAX(0,MIN(100,((M1326+10)/20)*100)),0)</f>
        <v/>
      </c>
      <c r="AC1326" s="11">
        <f>IFERROR(IF(D1326&lt;=0,0,ROUND(COUNTIFS($D$4:$D$3359,"&lt;="&amp;D1326,$D$4:$D$3359,"&gt;0")/COUNTIF($D$4:$D$3359,"&gt;0")*100,0)),0)</f>
        <v/>
      </c>
      <c r="AD1326" s="11">
        <f>IF(E1326&lt;=0,0,ROUND(MAX(0,MIN(100,(LOG10(1+E1326/1000000000)/LOG10(101))*100)),0))</f>
        <v/>
      </c>
      <c r="AE1326" s="11">
        <f>IF(O1326=N1326,50,ROUND(MAX(0,MIN(100,((H1326-N1326)/(O1326-N1326))*100)),0))</f>
        <v/>
      </c>
      <c r="AF1326" s="11">
        <f>ROUND(MAX(0,MIN(100,50+((H1326-K1326)/K1326)*1000)),0)</f>
        <v/>
      </c>
      <c r="AG1326" s="11">
        <f>IFERROR(ROUND(MAX(0,MIN(100,50+25*LN(MAX(0.01,X1326)))),0),25)</f>
        <v/>
      </c>
      <c r="AH1326" s="11">
        <f>ROUND(IF(M1326&lt;=-30,0,IF(M1326&lt;=-20,20,IF(M1326&lt;=-10,50,100))),0)</f>
        <v/>
      </c>
      <c r="AI1326" s="11">
        <f>ROUND(MAX(0,MIN(100,50+(Z1326*10))),0)</f>
        <v/>
      </c>
      <c r="AJ1326" s="11">
        <f>IFERROR(IF(--AA1326&gt;=80,"خرید قوی",IF(--AA1326&gt;=70,"خرید مشروط",IF(--AA1326&gt;=60,"مراقبت",IF(--AA1326&gt;=45,"ضعیف","عدم ورود")))),"")</f>
        <v/>
      </c>
    </row>
    <row r="1327">
      <c r="A1327" s="12">
        <f>'دیده بان بازار'!A1330</f>
        <v/>
      </c>
      <c r="B1327" s="13">
        <f>'دیده بان بازار'!B1330</f>
        <v/>
      </c>
      <c r="C1327" s="13">
        <f>'دیده بان بازار'!C1330</f>
        <v/>
      </c>
      <c r="D1327" s="13">
        <f>'دیده بان بازار'!D1330</f>
        <v/>
      </c>
      <c r="E1327" s="14">
        <f>'دیده بان بازار'!E1330</f>
        <v/>
      </c>
      <c r="F1327" s="13">
        <f>'دیده بان بازار'!F1330</f>
        <v/>
      </c>
      <c r="G1327" s="13">
        <f>'دیده بان بازار'!G1330</f>
        <v/>
      </c>
      <c r="H1327" s="13">
        <f>'دیده بان بازار'!H1330</f>
        <v/>
      </c>
      <c r="I1327" s="13">
        <f>'دیده بان بازار'!I1330</f>
        <v/>
      </c>
      <c r="J1327" s="13">
        <f>'دیده بان بازار'!J1330</f>
        <v/>
      </c>
      <c r="K1327" s="13">
        <f>'دیده بان بازار'!K1330</f>
        <v/>
      </c>
      <c r="L1327" s="13">
        <f>'دیده بان بازار'!L1330</f>
        <v/>
      </c>
      <c r="M1327" s="13">
        <f>'دیده بان بازار'!M1330</f>
        <v/>
      </c>
      <c r="N1327" s="13">
        <f>'دیده بان بازار'!N1330</f>
        <v/>
      </c>
      <c r="O1327" s="13">
        <f>'دیده بان بازار'!O1330</f>
        <v/>
      </c>
      <c r="P1327" s="13">
        <f>'دیده بان بازار'!P1330</f>
        <v/>
      </c>
      <c r="Q1327" s="13">
        <f>'دیده بان بازار'!Q1330</f>
        <v/>
      </c>
      <c r="R1327" s="13">
        <f>'دیده بان بازار'!R1330</f>
        <v/>
      </c>
      <c r="S1327" s="13">
        <f>'دیده بان بازار'!S1330</f>
        <v/>
      </c>
      <c r="T1327" s="13">
        <f>'دیده بان بازار'!T1330</f>
        <v/>
      </c>
      <c r="U1327" s="13">
        <f>'دیده بان بازار'!U1330</f>
        <v/>
      </c>
      <c r="V1327" s="13">
        <f>'دیده بان بازار'!V1330</f>
        <v/>
      </c>
      <c r="W1327" s="6">
        <f>'دیده بان بازار'!W1330</f>
        <v/>
      </c>
      <c r="X1327" s="11">
        <f>IFERROR(IF(OR(R1327&lt;=0,W1327&lt;=0,S1327&lt;=0,V1327&lt;=0),0,ROUND((S1327/R1327)/(V1327/W1327),2)),0)</f>
        <v/>
      </c>
      <c r="Y1327" s="11">
        <f>IFERROR(IF(OR(S1327&lt;=0,V1327&lt;=0),0,ROUND(S1327/V1327,2)),0)</f>
        <v/>
      </c>
      <c r="Z1327" s="11">
        <f>IFERROR(J1327-M1327,0)</f>
        <v/>
      </c>
      <c r="AA1327" s="11">
        <f>IFERROR(ROUND(MAX(0,MIN(100,((AB1327*0.2)+(AC1327*0.15)+(AD1327*0.15)+(AE1327*0.1)+(AF1327*0.1)+(AG1327*0.15)+(MIN(Y1327/3,1)*100*0.1)+(AI1327*0.05))*((AH1327/100)*0.25+0.75))),0),0)</f>
        <v/>
      </c>
      <c r="AB1327" s="11">
        <f>ROUND(MAX(0,MIN(100,((M1327+10)/20)*100)),0)</f>
        <v/>
      </c>
      <c r="AC1327" s="11">
        <f>IFERROR(IF(D1327&lt;=0,0,ROUND(COUNTIFS($D$4:$D$3359,"&lt;="&amp;D1327,$D$4:$D$3359,"&gt;0")/COUNTIF($D$4:$D$3359,"&gt;0")*100,0)),0)</f>
        <v/>
      </c>
      <c r="AD1327" s="11">
        <f>IF(E1327&lt;=0,0,ROUND(MAX(0,MIN(100,(LOG10(1+E1327/1000000000)/LOG10(101))*100)),0))</f>
        <v/>
      </c>
      <c r="AE1327" s="11">
        <f>IF(O1327=N1327,50,ROUND(MAX(0,MIN(100,((H1327-N1327)/(O1327-N1327))*100)),0))</f>
        <v/>
      </c>
      <c r="AF1327" s="11">
        <f>ROUND(MAX(0,MIN(100,50+((H1327-K1327)/K1327)*1000)),0)</f>
        <v/>
      </c>
      <c r="AG1327" s="11">
        <f>IFERROR(ROUND(MAX(0,MIN(100,50+25*LN(MAX(0.01,X1327)))),0),25)</f>
        <v/>
      </c>
      <c r="AH1327" s="11">
        <f>ROUND(IF(M1327&lt;=-30,0,IF(M1327&lt;=-20,20,IF(M1327&lt;=-10,50,100))),0)</f>
        <v/>
      </c>
      <c r="AI1327" s="11">
        <f>ROUND(MAX(0,MIN(100,50+(Z1327*10))),0)</f>
        <v/>
      </c>
      <c r="AJ1327" s="11">
        <f>IFERROR(IF(--AA1327&gt;=80,"خرید قوی",IF(--AA1327&gt;=70,"خرید مشروط",IF(--AA1327&gt;=60,"مراقبت",IF(--AA1327&gt;=45,"ضعیف","عدم ورود")))),"")</f>
        <v/>
      </c>
    </row>
    <row r="1328">
      <c r="A1328" s="15">
        <f>'دیده بان بازار'!A1331</f>
        <v/>
      </c>
      <c r="B1328" s="16">
        <f>'دیده بان بازار'!B1331</f>
        <v/>
      </c>
      <c r="C1328" s="16">
        <f>'دیده بان بازار'!C1331</f>
        <v/>
      </c>
      <c r="D1328" s="16">
        <f>'دیده بان بازار'!D1331</f>
        <v/>
      </c>
      <c r="E1328" s="17">
        <f>'دیده بان بازار'!E1331</f>
        <v/>
      </c>
      <c r="F1328" s="16">
        <f>'دیده بان بازار'!F1331</f>
        <v/>
      </c>
      <c r="G1328" s="16">
        <f>'دیده بان بازار'!G1331</f>
        <v/>
      </c>
      <c r="H1328" s="16">
        <f>'دیده بان بازار'!H1331</f>
        <v/>
      </c>
      <c r="I1328" s="16">
        <f>'دیده بان بازار'!I1331</f>
        <v/>
      </c>
      <c r="J1328" s="16">
        <f>'دیده بان بازار'!J1331</f>
        <v/>
      </c>
      <c r="K1328" s="16">
        <f>'دیده بان بازار'!K1331</f>
        <v/>
      </c>
      <c r="L1328" s="16">
        <f>'دیده بان بازار'!L1331</f>
        <v/>
      </c>
      <c r="M1328" s="16">
        <f>'دیده بان بازار'!M1331</f>
        <v/>
      </c>
      <c r="N1328" s="16">
        <f>'دیده بان بازار'!N1331</f>
        <v/>
      </c>
      <c r="O1328" s="16">
        <f>'دیده بان بازار'!O1331</f>
        <v/>
      </c>
      <c r="P1328" s="16">
        <f>'دیده بان بازار'!P1331</f>
        <v/>
      </c>
      <c r="Q1328" s="16">
        <f>'دیده بان بازار'!Q1331</f>
        <v/>
      </c>
      <c r="R1328" s="16">
        <f>'دیده بان بازار'!R1331</f>
        <v/>
      </c>
      <c r="S1328" s="16">
        <f>'دیده بان بازار'!S1331</f>
        <v/>
      </c>
      <c r="T1328" s="16">
        <f>'دیده بان بازار'!T1331</f>
        <v/>
      </c>
      <c r="U1328" s="16">
        <f>'دیده بان بازار'!U1331</f>
        <v/>
      </c>
      <c r="V1328" s="16">
        <f>'دیده بان بازار'!V1331</f>
        <v/>
      </c>
      <c r="W1328" s="7">
        <f>'دیده بان بازار'!W1331</f>
        <v/>
      </c>
      <c r="X1328" s="11">
        <f>IFERROR(IF(OR(R1328&lt;=0,W1328&lt;=0,S1328&lt;=0,V1328&lt;=0),0,ROUND((S1328/R1328)/(V1328/W1328),2)),0)</f>
        <v/>
      </c>
      <c r="Y1328" s="11">
        <f>IFERROR(IF(OR(S1328&lt;=0,V1328&lt;=0),0,ROUND(S1328/V1328,2)),0)</f>
        <v/>
      </c>
      <c r="Z1328" s="11">
        <f>IFERROR(J1328-M1328,0)</f>
        <v/>
      </c>
      <c r="AA1328" s="11">
        <f>IFERROR(ROUND(MAX(0,MIN(100,((AB1328*0.2)+(AC1328*0.15)+(AD1328*0.15)+(AE1328*0.1)+(AF1328*0.1)+(AG1328*0.15)+(MIN(Y1328/3,1)*100*0.1)+(AI1328*0.05))*((AH1328/100)*0.25+0.75))),0),0)</f>
        <v/>
      </c>
      <c r="AB1328" s="11">
        <f>ROUND(MAX(0,MIN(100,((M1328+10)/20)*100)),0)</f>
        <v/>
      </c>
      <c r="AC1328" s="11">
        <f>IFERROR(IF(D1328&lt;=0,0,ROUND(COUNTIFS($D$4:$D$3359,"&lt;="&amp;D1328,$D$4:$D$3359,"&gt;0")/COUNTIF($D$4:$D$3359,"&gt;0")*100,0)),0)</f>
        <v/>
      </c>
      <c r="AD1328" s="11">
        <f>IF(E1328&lt;=0,0,ROUND(MAX(0,MIN(100,(LOG10(1+E1328/1000000000)/LOG10(101))*100)),0))</f>
        <v/>
      </c>
      <c r="AE1328" s="11">
        <f>IF(O1328=N1328,50,ROUND(MAX(0,MIN(100,((H1328-N1328)/(O1328-N1328))*100)),0))</f>
        <v/>
      </c>
      <c r="AF1328" s="11">
        <f>ROUND(MAX(0,MIN(100,50+((H1328-K1328)/K1328)*1000)),0)</f>
        <v/>
      </c>
      <c r="AG1328" s="11">
        <f>IFERROR(ROUND(MAX(0,MIN(100,50+25*LN(MAX(0.01,X1328)))),0),25)</f>
        <v/>
      </c>
      <c r="AH1328" s="11">
        <f>ROUND(IF(M1328&lt;=-30,0,IF(M1328&lt;=-20,20,IF(M1328&lt;=-10,50,100))),0)</f>
        <v/>
      </c>
      <c r="AI1328" s="11">
        <f>ROUND(MAX(0,MIN(100,50+(Z1328*10))),0)</f>
        <v/>
      </c>
      <c r="AJ1328" s="11">
        <f>IFERROR(IF(--AA1328&gt;=80,"خرید قوی",IF(--AA1328&gt;=70,"خرید مشروط",IF(--AA1328&gt;=60,"مراقبت",IF(--AA1328&gt;=45,"ضعیف","عدم ورود")))),"")</f>
        <v/>
      </c>
    </row>
    <row r="1329">
      <c r="A1329" s="12">
        <f>'دیده بان بازار'!A1332</f>
        <v/>
      </c>
      <c r="B1329" s="13">
        <f>'دیده بان بازار'!B1332</f>
        <v/>
      </c>
      <c r="C1329" s="13">
        <f>'دیده بان بازار'!C1332</f>
        <v/>
      </c>
      <c r="D1329" s="13">
        <f>'دیده بان بازار'!D1332</f>
        <v/>
      </c>
      <c r="E1329" s="14">
        <f>'دیده بان بازار'!E1332</f>
        <v/>
      </c>
      <c r="F1329" s="13">
        <f>'دیده بان بازار'!F1332</f>
        <v/>
      </c>
      <c r="G1329" s="13">
        <f>'دیده بان بازار'!G1332</f>
        <v/>
      </c>
      <c r="H1329" s="13">
        <f>'دیده بان بازار'!H1332</f>
        <v/>
      </c>
      <c r="I1329" s="13">
        <f>'دیده بان بازار'!I1332</f>
        <v/>
      </c>
      <c r="J1329" s="13">
        <f>'دیده بان بازار'!J1332</f>
        <v/>
      </c>
      <c r="K1329" s="13">
        <f>'دیده بان بازار'!K1332</f>
        <v/>
      </c>
      <c r="L1329" s="13">
        <f>'دیده بان بازار'!L1332</f>
        <v/>
      </c>
      <c r="M1329" s="13">
        <f>'دیده بان بازار'!M1332</f>
        <v/>
      </c>
      <c r="N1329" s="13">
        <f>'دیده بان بازار'!N1332</f>
        <v/>
      </c>
      <c r="O1329" s="13">
        <f>'دیده بان بازار'!O1332</f>
        <v/>
      </c>
      <c r="P1329" s="13">
        <f>'دیده بان بازار'!P1332</f>
        <v/>
      </c>
      <c r="Q1329" s="13">
        <f>'دیده بان بازار'!Q1332</f>
        <v/>
      </c>
      <c r="R1329" s="13">
        <f>'دیده بان بازار'!R1332</f>
        <v/>
      </c>
      <c r="S1329" s="13">
        <f>'دیده بان بازار'!S1332</f>
        <v/>
      </c>
      <c r="T1329" s="13">
        <f>'دیده بان بازار'!T1332</f>
        <v/>
      </c>
      <c r="U1329" s="13">
        <f>'دیده بان بازار'!U1332</f>
        <v/>
      </c>
      <c r="V1329" s="13">
        <f>'دیده بان بازار'!V1332</f>
        <v/>
      </c>
      <c r="W1329" s="6">
        <f>'دیده بان بازار'!W1332</f>
        <v/>
      </c>
      <c r="X1329" s="11">
        <f>IFERROR(IF(OR(R1329&lt;=0,W1329&lt;=0,S1329&lt;=0,V1329&lt;=0),0,ROUND((S1329/R1329)/(V1329/W1329),2)),0)</f>
        <v/>
      </c>
      <c r="Y1329" s="11">
        <f>IFERROR(IF(OR(S1329&lt;=0,V1329&lt;=0),0,ROUND(S1329/V1329,2)),0)</f>
        <v/>
      </c>
      <c r="Z1329" s="11">
        <f>IFERROR(J1329-M1329,0)</f>
        <v/>
      </c>
      <c r="AA1329" s="11">
        <f>IFERROR(ROUND(MAX(0,MIN(100,((AB1329*0.2)+(AC1329*0.15)+(AD1329*0.15)+(AE1329*0.1)+(AF1329*0.1)+(AG1329*0.15)+(MIN(Y1329/3,1)*100*0.1)+(AI1329*0.05))*((AH1329/100)*0.25+0.75))),0),0)</f>
        <v/>
      </c>
      <c r="AB1329" s="11">
        <f>ROUND(MAX(0,MIN(100,((M1329+10)/20)*100)),0)</f>
        <v/>
      </c>
      <c r="AC1329" s="11">
        <f>IFERROR(IF(D1329&lt;=0,0,ROUND(COUNTIFS($D$4:$D$3359,"&lt;="&amp;D1329,$D$4:$D$3359,"&gt;0")/COUNTIF($D$4:$D$3359,"&gt;0")*100,0)),0)</f>
        <v/>
      </c>
      <c r="AD1329" s="11">
        <f>IF(E1329&lt;=0,0,ROUND(MAX(0,MIN(100,(LOG10(1+E1329/1000000000)/LOG10(101))*100)),0))</f>
        <v/>
      </c>
      <c r="AE1329" s="11">
        <f>IF(O1329=N1329,50,ROUND(MAX(0,MIN(100,((H1329-N1329)/(O1329-N1329))*100)),0))</f>
        <v/>
      </c>
      <c r="AF1329" s="11">
        <f>ROUND(MAX(0,MIN(100,50+((H1329-K1329)/K1329)*1000)),0)</f>
        <v/>
      </c>
      <c r="AG1329" s="11">
        <f>IFERROR(ROUND(MAX(0,MIN(100,50+25*LN(MAX(0.01,X1329)))),0),25)</f>
        <v/>
      </c>
      <c r="AH1329" s="11">
        <f>ROUND(IF(M1329&lt;=-30,0,IF(M1329&lt;=-20,20,IF(M1329&lt;=-10,50,100))),0)</f>
        <v/>
      </c>
      <c r="AI1329" s="11">
        <f>ROUND(MAX(0,MIN(100,50+(Z1329*10))),0)</f>
        <v/>
      </c>
      <c r="AJ1329" s="11">
        <f>IFERROR(IF(--AA1329&gt;=80,"خرید قوی",IF(--AA1329&gt;=70,"خرید مشروط",IF(--AA1329&gt;=60,"مراقبت",IF(--AA1329&gt;=45,"ضعیف","عدم ورود")))),"")</f>
        <v/>
      </c>
    </row>
    <row r="1330">
      <c r="A1330" s="15">
        <f>'دیده بان بازار'!A1333</f>
        <v/>
      </c>
      <c r="B1330" s="16">
        <f>'دیده بان بازار'!B1333</f>
        <v/>
      </c>
      <c r="C1330" s="16">
        <f>'دیده بان بازار'!C1333</f>
        <v/>
      </c>
      <c r="D1330" s="16">
        <f>'دیده بان بازار'!D1333</f>
        <v/>
      </c>
      <c r="E1330" s="17">
        <f>'دیده بان بازار'!E1333</f>
        <v/>
      </c>
      <c r="F1330" s="16">
        <f>'دیده بان بازار'!F1333</f>
        <v/>
      </c>
      <c r="G1330" s="16">
        <f>'دیده بان بازار'!G1333</f>
        <v/>
      </c>
      <c r="H1330" s="16">
        <f>'دیده بان بازار'!H1333</f>
        <v/>
      </c>
      <c r="I1330" s="16">
        <f>'دیده بان بازار'!I1333</f>
        <v/>
      </c>
      <c r="J1330" s="16">
        <f>'دیده بان بازار'!J1333</f>
        <v/>
      </c>
      <c r="K1330" s="16">
        <f>'دیده بان بازار'!K1333</f>
        <v/>
      </c>
      <c r="L1330" s="16">
        <f>'دیده بان بازار'!L1333</f>
        <v/>
      </c>
      <c r="M1330" s="16">
        <f>'دیده بان بازار'!M1333</f>
        <v/>
      </c>
      <c r="N1330" s="16">
        <f>'دیده بان بازار'!N1333</f>
        <v/>
      </c>
      <c r="O1330" s="16">
        <f>'دیده بان بازار'!O1333</f>
        <v/>
      </c>
      <c r="P1330" s="16">
        <f>'دیده بان بازار'!P1333</f>
        <v/>
      </c>
      <c r="Q1330" s="16">
        <f>'دیده بان بازار'!Q1333</f>
        <v/>
      </c>
      <c r="R1330" s="16">
        <f>'دیده بان بازار'!R1333</f>
        <v/>
      </c>
      <c r="S1330" s="16">
        <f>'دیده بان بازار'!S1333</f>
        <v/>
      </c>
      <c r="T1330" s="16">
        <f>'دیده بان بازار'!T1333</f>
        <v/>
      </c>
      <c r="U1330" s="16">
        <f>'دیده بان بازار'!U1333</f>
        <v/>
      </c>
      <c r="V1330" s="16">
        <f>'دیده بان بازار'!V1333</f>
        <v/>
      </c>
      <c r="W1330" s="7">
        <f>'دیده بان بازار'!W1333</f>
        <v/>
      </c>
      <c r="X1330" s="11">
        <f>IFERROR(IF(OR(R1330&lt;=0,W1330&lt;=0,S1330&lt;=0,V1330&lt;=0),0,ROUND((S1330/R1330)/(V1330/W1330),2)),0)</f>
        <v/>
      </c>
      <c r="Y1330" s="11">
        <f>IFERROR(IF(OR(S1330&lt;=0,V1330&lt;=0),0,ROUND(S1330/V1330,2)),0)</f>
        <v/>
      </c>
      <c r="Z1330" s="11">
        <f>IFERROR(J1330-M1330,0)</f>
        <v/>
      </c>
      <c r="AA1330" s="11">
        <f>IFERROR(ROUND(MAX(0,MIN(100,((AB1330*0.2)+(AC1330*0.15)+(AD1330*0.15)+(AE1330*0.1)+(AF1330*0.1)+(AG1330*0.15)+(MIN(Y1330/3,1)*100*0.1)+(AI1330*0.05))*((AH1330/100)*0.25+0.75))),0),0)</f>
        <v/>
      </c>
      <c r="AB1330" s="11">
        <f>ROUND(MAX(0,MIN(100,((M1330+10)/20)*100)),0)</f>
        <v/>
      </c>
      <c r="AC1330" s="11">
        <f>IFERROR(IF(D1330&lt;=0,0,ROUND(COUNTIFS($D$4:$D$3359,"&lt;="&amp;D1330,$D$4:$D$3359,"&gt;0")/COUNTIF($D$4:$D$3359,"&gt;0")*100,0)),0)</f>
        <v/>
      </c>
      <c r="AD1330" s="11">
        <f>IF(E1330&lt;=0,0,ROUND(MAX(0,MIN(100,(LOG10(1+E1330/1000000000)/LOG10(101))*100)),0))</f>
        <v/>
      </c>
      <c r="AE1330" s="11">
        <f>IF(O1330=N1330,50,ROUND(MAX(0,MIN(100,((H1330-N1330)/(O1330-N1330))*100)),0))</f>
        <v/>
      </c>
      <c r="AF1330" s="11">
        <f>ROUND(MAX(0,MIN(100,50+((H1330-K1330)/K1330)*1000)),0)</f>
        <v/>
      </c>
      <c r="AG1330" s="11">
        <f>IFERROR(ROUND(MAX(0,MIN(100,50+25*LN(MAX(0.01,X1330)))),0),25)</f>
        <v/>
      </c>
      <c r="AH1330" s="11">
        <f>ROUND(IF(M1330&lt;=-30,0,IF(M1330&lt;=-20,20,IF(M1330&lt;=-10,50,100))),0)</f>
        <v/>
      </c>
      <c r="AI1330" s="11">
        <f>ROUND(MAX(0,MIN(100,50+(Z1330*10))),0)</f>
        <v/>
      </c>
      <c r="AJ1330" s="11">
        <f>IFERROR(IF(--AA1330&gt;=80,"خرید قوی",IF(--AA1330&gt;=70,"خرید مشروط",IF(--AA1330&gt;=60,"مراقبت",IF(--AA1330&gt;=45,"ضعیف","عدم ورود")))),"")</f>
        <v/>
      </c>
    </row>
    <row r="1331">
      <c r="A1331" s="12">
        <f>'دیده بان بازار'!A1334</f>
        <v/>
      </c>
      <c r="B1331" s="13">
        <f>'دیده بان بازار'!B1334</f>
        <v/>
      </c>
      <c r="C1331" s="13">
        <f>'دیده بان بازار'!C1334</f>
        <v/>
      </c>
      <c r="D1331" s="13">
        <f>'دیده بان بازار'!D1334</f>
        <v/>
      </c>
      <c r="E1331" s="14">
        <f>'دیده بان بازار'!E1334</f>
        <v/>
      </c>
      <c r="F1331" s="13">
        <f>'دیده بان بازار'!F1334</f>
        <v/>
      </c>
      <c r="G1331" s="13">
        <f>'دیده بان بازار'!G1334</f>
        <v/>
      </c>
      <c r="H1331" s="13">
        <f>'دیده بان بازار'!H1334</f>
        <v/>
      </c>
      <c r="I1331" s="13">
        <f>'دیده بان بازار'!I1334</f>
        <v/>
      </c>
      <c r="J1331" s="13">
        <f>'دیده بان بازار'!J1334</f>
        <v/>
      </c>
      <c r="K1331" s="13">
        <f>'دیده بان بازار'!K1334</f>
        <v/>
      </c>
      <c r="L1331" s="13">
        <f>'دیده بان بازار'!L1334</f>
        <v/>
      </c>
      <c r="M1331" s="13">
        <f>'دیده بان بازار'!M1334</f>
        <v/>
      </c>
      <c r="N1331" s="13">
        <f>'دیده بان بازار'!N1334</f>
        <v/>
      </c>
      <c r="O1331" s="13">
        <f>'دیده بان بازار'!O1334</f>
        <v/>
      </c>
      <c r="P1331" s="13">
        <f>'دیده بان بازار'!P1334</f>
        <v/>
      </c>
      <c r="Q1331" s="13">
        <f>'دیده بان بازار'!Q1334</f>
        <v/>
      </c>
      <c r="R1331" s="13">
        <f>'دیده بان بازار'!R1334</f>
        <v/>
      </c>
      <c r="S1331" s="13">
        <f>'دیده بان بازار'!S1334</f>
        <v/>
      </c>
      <c r="T1331" s="13">
        <f>'دیده بان بازار'!T1334</f>
        <v/>
      </c>
      <c r="U1331" s="13">
        <f>'دیده بان بازار'!U1334</f>
        <v/>
      </c>
      <c r="V1331" s="13">
        <f>'دیده بان بازار'!V1334</f>
        <v/>
      </c>
      <c r="W1331" s="6">
        <f>'دیده بان بازار'!W1334</f>
        <v/>
      </c>
      <c r="X1331" s="11">
        <f>IFERROR(IF(OR(R1331&lt;=0,W1331&lt;=0,S1331&lt;=0,V1331&lt;=0),0,ROUND((S1331/R1331)/(V1331/W1331),2)),0)</f>
        <v/>
      </c>
      <c r="Y1331" s="11">
        <f>IFERROR(IF(OR(S1331&lt;=0,V1331&lt;=0),0,ROUND(S1331/V1331,2)),0)</f>
        <v/>
      </c>
      <c r="Z1331" s="11">
        <f>IFERROR(J1331-M1331,0)</f>
        <v/>
      </c>
      <c r="AA1331" s="11">
        <f>IFERROR(ROUND(MAX(0,MIN(100,((AB1331*0.2)+(AC1331*0.15)+(AD1331*0.15)+(AE1331*0.1)+(AF1331*0.1)+(AG1331*0.15)+(MIN(Y1331/3,1)*100*0.1)+(AI1331*0.05))*((AH1331/100)*0.25+0.75))),0),0)</f>
        <v/>
      </c>
      <c r="AB1331" s="11">
        <f>ROUND(MAX(0,MIN(100,((M1331+10)/20)*100)),0)</f>
        <v/>
      </c>
      <c r="AC1331" s="11">
        <f>IFERROR(IF(D1331&lt;=0,0,ROUND(COUNTIFS($D$4:$D$3359,"&lt;="&amp;D1331,$D$4:$D$3359,"&gt;0")/COUNTIF($D$4:$D$3359,"&gt;0")*100,0)),0)</f>
        <v/>
      </c>
      <c r="AD1331" s="11">
        <f>IF(E1331&lt;=0,0,ROUND(MAX(0,MIN(100,(LOG10(1+E1331/1000000000)/LOG10(101))*100)),0))</f>
        <v/>
      </c>
      <c r="AE1331" s="11">
        <f>IF(O1331=N1331,50,ROUND(MAX(0,MIN(100,((H1331-N1331)/(O1331-N1331))*100)),0))</f>
        <v/>
      </c>
      <c r="AF1331" s="11">
        <f>ROUND(MAX(0,MIN(100,50+((H1331-K1331)/K1331)*1000)),0)</f>
        <v/>
      </c>
      <c r="AG1331" s="11">
        <f>IFERROR(ROUND(MAX(0,MIN(100,50+25*LN(MAX(0.01,X1331)))),0),25)</f>
        <v/>
      </c>
      <c r="AH1331" s="11">
        <f>ROUND(IF(M1331&lt;=-30,0,IF(M1331&lt;=-20,20,IF(M1331&lt;=-10,50,100))),0)</f>
        <v/>
      </c>
      <c r="AI1331" s="11">
        <f>ROUND(MAX(0,MIN(100,50+(Z1331*10))),0)</f>
        <v/>
      </c>
      <c r="AJ1331" s="11">
        <f>IFERROR(IF(--AA1331&gt;=80,"خرید قوی",IF(--AA1331&gt;=70,"خرید مشروط",IF(--AA1331&gt;=60,"مراقبت",IF(--AA1331&gt;=45,"ضعیف","عدم ورود")))),"")</f>
        <v/>
      </c>
    </row>
    <row r="1332">
      <c r="A1332" s="15">
        <f>'دیده بان بازار'!A1335</f>
        <v/>
      </c>
      <c r="B1332" s="16">
        <f>'دیده بان بازار'!B1335</f>
        <v/>
      </c>
      <c r="C1332" s="16">
        <f>'دیده بان بازار'!C1335</f>
        <v/>
      </c>
      <c r="D1332" s="16">
        <f>'دیده بان بازار'!D1335</f>
        <v/>
      </c>
      <c r="E1332" s="17">
        <f>'دیده بان بازار'!E1335</f>
        <v/>
      </c>
      <c r="F1332" s="16">
        <f>'دیده بان بازار'!F1335</f>
        <v/>
      </c>
      <c r="G1332" s="16">
        <f>'دیده بان بازار'!G1335</f>
        <v/>
      </c>
      <c r="H1332" s="16">
        <f>'دیده بان بازار'!H1335</f>
        <v/>
      </c>
      <c r="I1332" s="16">
        <f>'دیده بان بازار'!I1335</f>
        <v/>
      </c>
      <c r="J1332" s="16">
        <f>'دیده بان بازار'!J1335</f>
        <v/>
      </c>
      <c r="K1332" s="16">
        <f>'دیده بان بازار'!K1335</f>
        <v/>
      </c>
      <c r="L1332" s="16">
        <f>'دیده بان بازار'!L1335</f>
        <v/>
      </c>
      <c r="M1332" s="16">
        <f>'دیده بان بازار'!M1335</f>
        <v/>
      </c>
      <c r="N1332" s="16">
        <f>'دیده بان بازار'!N1335</f>
        <v/>
      </c>
      <c r="O1332" s="16">
        <f>'دیده بان بازار'!O1335</f>
        <v/>
      </c>
      <c r="P1332" s="16">
        <f>'دیده بان بازار'!P1335</f>
        <v/>
      </c>
      <c r="Q1332" s="16">
        <f>'دیده بان بازار'!Q1335</f>
        <v/>
      </c>
      <c r="R1332" s="16">
        <f>'دیده بان بازار'!R1335</f>
        <v/>
      </c>
      <c r="S1332" s="16">
        <f>'دیده بان بازار'!S1335</f>
        <v/>
      </c>
      <c r="T1332" s="16">
        <f>'دیده بان بازار'!T1335</f>
        <v/>
      </c>
      <c r="U1332" s="16">
        <f>'دیده بان بازار'!U1335</f>
        <v/>
      </c>
      <c r="V1332" s="16">
        <f>'دیده بان بازار'!V1335</f>
        <v/>
      </c>
      <c r="W1332" s="7">
        <f>'دیده بان بازار'!W1335</f>
        <v/>
      </c>
      <c r="X1332" s="11">
        <f>IFERROR(IF(OR(R1332&lt;=0,W1332&lt;=0,S1332&lt;=0,V1332&lt;=0),0,ROUND((S1332/R1332)/(V1332/W1332),2)),0)</f>
        <v/>
      </c>
      <c r="Y1332" s="11">
        <f>IFERROR(IF(OR(S1332&lt;=0,V1332&lt;=0),0,ROUND(S1332/V1332,2)),0)</f>
        <v/>
      </c>
      <c r="Z1332" s="11">
        <f>IFERROR(J1332-M1332,0)</f>
        <v/>
      </c>
      <c r="AA1332" s="11">
        <f>IFERROR(ROUND(MAX(0,MIN(100,((AB1332*0.2)+(AC1332*0.15)+(AD1332*0.15)+(AE1332*0.1)+(AF1332*0.1)+(AG1332*0.15)+(MIN(Y1332/3,1)*100*0.1)+(AI1332*0.05))*((AH1332/100)*0.25+0.75))),0),0)</f>
        <v/>
      </c>
      <c r="AB1332" s="11">
        <f>ROUND(MAX(0,MIN(100,((M1332+10)/20)*100)),0)</f>
        <v/>
      </c>
      <c r="AC1332" s="11">
        <f>IFERROR(IF(D1332&lt;=0,0,ROUND(COUNTIFS($D$4:$D$3359,"&lt;="&amp;D1332,$D$4:$D$3359,"&gt;0")/COUNTIF($D$4:$D$3359,"&gt;0")*100,0)),0)</f>
        <v/>
      </c>
      <c r="AD1332" s="11">
        <f>IF(E1332&lt;=0,0,ROUND(MAX(0,MIN(100,(LOG10(1+E1332/1000000000)/LOG10(101))*100)),0))</f>
        <v/>
      </c>
      <c r="AE1332" s="11">
        <f>IF(O1332=N1332,50,ROUND(MAX(0,MIN(100,((H1332-N1332)/(O1332-N1332))*100)),0))</f>
        <v/>
      </c>
      <c r="AF1332" s="11">
        <f>ROUND(MAX(0,MIN(100,50+((H1332-K1332)/K1332)*1000)),0)</f>
        <v/>
      </c>
      <c r="AG1332" s="11">
        <f>IFERROR(ROUND(MAX(0,MIN(100,50+25*LN(MAX(0.01,X1332)))),0),25)</f>
        <v/>
      </c>
      <c r="AH1332" s="11">
        <f>ROUND(IF(M1332&lt;=-30,0,IF(M1332&lt;=-20,20,IF(M1332&lt;=-10,50,100))),0)</f>
        <v/>
      </c>
      <c r="AI1332" s="11">
        <f>ROUND(MAX(0,MIN(100,50+(Z1332*10))),0)</f>
        <v/>
      </c>
      <c r="AJ1332" s="11">
        <f>IFERROR(IF(--AA1332&gt;=80,"خرید قوی",IF(--AA1332&gt;=70,"خرید مشروط",IF(--AA1332&gt;=60,"مراقبت",IF(--AA1332&gt;=45,"ضعیف","عدم ورود")))),"")</f>
        <v/>
      </c>
    </row>
    <row r="1333">
      <c r="A1333" s="12">
        <f>'دیده بان بازار'!A1336</f>
        <v/>
      </c>
      <c r="B1333" s="13">
        <f>'دیده بان بازار'!B1336</f>
        <v/>
      </c>
      <c r="C1333" s="13">
        <f>'دیده بان بازار'!C1336</f>
        <v/>
      </c>
      <c r="D1333" s="13">
        <f>'دیده بان بازار'!D1336</f>
        <v/>
      </c>
      <c r="E1333" s="14">
        <f>'دیده بان بازار'!E1336</f>
        <v/>
      </c>
      <c r="F1333" s="13">
        <f>'دیده بان بازار'!F1336</f>
        <v/>
      </c>
      <c r="G1333" s="13">
        <f>'دیده بان بازار'!G1336</f>
        <v/>
      </c>
      <c r="H1333" s="13">
        <f>'دیده بان بازار'!H1336</f>
        <v/>
      </c>
      <c r="I1333" s="13">
        <f>'دیده بان بازار'!I1336</f>
        <v/>
      </c>
      <c r="J1333" s="13">
        <f>'دیده بان بازار'!J1336</f>
        <v/>
      </c>
      <c r="K1333" s="13">
        <f>'دیده بان بازار'!K1336</f>
        <v/>
      </c>
      <c r="L1333" s="13">
        <f>'دیده بان بازار'!L1336</f>
        <v/>
      </c>
      <c r="M1333" s="13">
        <f>'دیده بان بازار'!M1336</f>
        <v/>
      </c>
      <c r="N1333" s="13">
        <f>'دیده بان بازار'!N1336</f>
        <v/>
      </c>
      <c r="O1333" s="13">
        <f>'دیده بان بازار'!O1336</f>
        <v/>
      </c>
      <c r="P1333" s="13">
        <f>'دیده بان بازار'!P1336</f>
        <v/>
      </c>
      <c r="Q1333" s="13">
        <f>'دیده بان بازار'!Q1336</f>
        <v/>
      </c>
      <c r="R1333" s="13">
        <f>'دیده بان بازار'!R1336</f>
        <v/>
      </c>
      <c r="S1333" s="13">
        <f>'دیده بان بازار'!S1336</f>
        <v/>
      </c>
      <c r="T1333" s="13">
        <f>'دیده بان بازار'!T1336</f>
        <v/>
      </c>
      <c r="U1333" s="13">
        <f>'دیده بان بازار'!U1336</f>
        <v/>
      </c>
      <c r="V1333" s="13">
        <f>'دیده بان بازار'!V1336</f>
        <v/>
      </c>
      <c r="W1333" s="6">
        <f>'دیده بان بازار'!W1336</f>
        <v/>
      </c>
      <c r="X1333" s="11">
        <f>IFERROR(IF(OR(R1333&lt;=0,W1333&lt;=0,S1333&lt;=0,V1333&lt;=0),0,ROUND((S1333/R1333)/(V1333/W1333),2)),0)</f>
        <v/>
      </c>
      <c r="Y1333" s="11">
        <f>IFERROR(IF(OR(S1333&lt;=0,V1333&lt;=0),0,ROUND(S1333/V1333,2)),0)</f>
        <v/>
      </c>
      <c r="Z1333" s="11">
        <f>IFERROR(J1333-M1333,0)</f>
        <v/>
      </c>
      <c r="AA1333" s="11">
        <f>IFERROR(ROUND(MAX(0,MIN(100,((AB1333*0.2)+(AC1333*0.15)+(AD1333*0.15)+(AE1333*0.1)+(AF1333*0.1)+(AG1333*0.15)+(MIN(Y1333/3,1)*100*0.1)+(AI1333*0.05))*((AH1333/100)*0.25+0.75))),0),0)</f>
        <v/>
      </c>
      <c r="AB1333" s="11">
        <f>ROUND(MAX(0,MIN(100,((M1333+10)/20)*100)),0)</f>
        <v/>
      </c>
      <c r="AC1333" s="11">
        <f>IFERROR(IF(D1333&lt;=0,0,ROUND(COUNTIFS($D$4:$D$3359,"&lt;="&amp;D1333,$D$4:$D$3359,"&gt;0")/COUNTIF($D$4:$D$3359,"&gt;0")*100,0)),0)</f>
        <v/>
      </c>
      <c r="AD1333" s="11">
        <f>IF(E1333&lt;=0,0,ROUND(MAX(0,MIN(100,(LOG10(1+E1333/1000000000)/LOG10(101))*100)),0))</f>
        <v/>
      </c>
      <c r="AE1333" s="11">
        <f>IF(O1333=N1333,50,ROUND(MAX(0,MIN(100,((H1333-N1333)/(O1333-N1333))*100)),0))</f>
        <v/>
      </c>
      <c r="AF1333" s="11">
        <f>ROUND(MAX(0,MIN(100,50+((H1333-K1333)/K1333)*1000)),0)</f>
        <v/>
      </c>
      <c r="AG1333" s="11">
        <f>IFERROR(ROUND(MAX(0,MIN(100,50+25*LN(MAX(0.01,X1333)))),0),25)</f>
        <v/>
      </c>
      <c r="AH1333" s="11">
        <f>ROUND(IF(M1333&lt;=-30,0,IF(M1333&lt;=-20,20,IF(M1333&lt;=-10,50,100))),0)</f>
        <v/>
      </c>
      <c r="AI1333" s="11">
        <f>ROUND(MAX(0,MIN(100,50+(Z1333*10))),0)</f>
        <v/>
      </c>
      <c r="AJ1333" s="11">
        <f>IFERROR(IF(--AA1333&gt;=80,"خرید قوی",IF(--AA1333&gt;=70,"خرید مشروط",IF(--AA1333&gt;=60,"مراقبت",IF(--AA1333&gt;=45,"ضعیف","عدم ورود")))),"")</f>
        <v/>
      </c>
    </row>
    <row r="1334">
      <c r="A1334" s="15">
        <f>'دیده بان بازار'!A1337</f>
        <v/>
      </c>
      <c r="B1334" s="16">
        <f>'دیده بان بازار'!B1337</f>
        <v/>
      </c>
      <c r="C1334" s="16">
        <f>'دیده بان بازار'!C1337</f>
        <v/>
      </c>
      <c r="D1334" s="16">
        <f>'دیده بان بازار'!D1337</f>
        <v/>
      </c>
      <c r="E1334" s="17">
        <f>'دیده بان بازار'!E1337</f>
        <v/>
      </c>
      <c r="F1334" s="16">
        <f>'دیده بان بازار'!F1337</f>
        <v/>
      </c>
      <c r="G1334" s="16">
        <f>'دیده بان بازار'!G1337</f>
        <v/>
      </c>
      <c r="H1334" s="16">
        <f>'دیده بان بازار'!H1337</f>
        <v/>
      </c>
      <c r="I1334" s="16">
        <f>'دیده بان بازار'!I1337</f>
        <v/>
      </c>
      <c r="J1334" s="16">
        <f>'دیده بان بازار'!J1337</f>
        <v/>
      </c>
      <c r="K1334" s="16">
        <f>'دیده بان بازار'!K1337</f>
        <v/>
      </c>
      <c r="L1334" s="16">
        <f>'دیده بان بازار'!L1337</f>
        <v/>
      </c>
      <c r="M1334" s="16">
        <f>'دیده بان بازار'!M1337</f>
        <v/>
      </c>
      <c r="N1334" s="16">
        <f>'دیده بان بازار'!N1337</f>
        <v/>
      </c>
      <c r="O1334" s="16">
        <f>'دیده بان بازار'!O1337</f>
        <v/>
      </c>
      <c r="P1334" s="16">
        <f>'دیده بان بازار'!P1337</f>
        <v/>
      </c>
      <c r="Q1334" s="16">
        <f>'دیده بان بازار'!Q1337</f>
        <v/>
      </c>
      <c r="R1334" s="16">
        <f>'دیده بان بازار'!R1337</f>
        <v/>
      </c>
      <c r="S1334" s="16">
        <f>'دیده بان بازار'!S1337</f>
        <v/>
      </c>
      <c r="T1334" s="16">
        <f>'دیده بان بازار'!T1337</f>
        <v/>
      </c>
      <c r="U1334" s="16">
        <f>'دیده بان بازار'!U1337</f>
        <v/>
      </c>
      <c r="V1334" s="16">
        <f>'دیده بان بازار'!V1337</f>
        <v/>
      </c>
      <c r="W1334" s="7">
        <f>'دیده بان بازار'!W1337</f>
        <v/>
      </c>
      <c r="X1334" s="11">
        <f>IFERROR(IF(OR(R1334&lt;=0,W1334&lt;=0,S1334&lt;=0,V1334&lt;=0),0,ROUND((S1334/R1334)/(V1334/W1334),2)),0)</f>
        <v/>
      </c>
      <c r="Y1334" s="11">
        <f>IFERROR(IF(OR(S1334&lt;=0,V1334&lt;=0),0,ROUND(S1334/V1334,2)),0)</f>
        <v/>
      </c>
      <c r="Z1334" s="11">
        <f>IFERROR(J1334-M1334,0)</f>
        <v/>
      </c>
      <c r="AA1334" s="11">
        <f>IFERROR(ROUND(MAX(0,MIN(100,((AB1334*0.2)+(AC1334*0.15)+(AD1334*0.15)+(AE1334*0.1)+(AF1334*0.1)+(AG1334*0.15)+(MIN(Y1334/3,1)*100*0.1)+(AI1334*0.05))*((AH1334/100)*0.25+0.75))),0),0)</f>
        <v/>
      </c>
      <c r="AB1334" s="11">
        <f>ROUND(MAX(0,MIN(100,((M1334+10)/20)*100)),0)</f>
        <v/>
      </c>
      <c r="AC1334" s="11">
        <f>IFERROR(IF(D1334&lt;=0,0,ROUND(COUNTIFS($D$4:$D$3359,"&lt;="&amp;D1334,$D$4:$D$3359,"&gt;0")/COUNTIF($D$4:$D$3359,"&gt;0")*100,0)),0)</f>
        <v/>
      </c>
      <c r="AD1334" s="11">
        <f>IF(E1334&lt;=0,0,ROUND(MAX(0,MIN(100,(LOG10(1+E1334/1000000000)/LOG10(101))*100)),0))</f>
        <v/>
      </c>
      <c r="AE1334" s="11">
        <f>IF(O1334=N1334,50,ROUND(MAX(0,MIN(100,((H1334-N1334)/(O1334-N1334))*100)),0))</f>
        <v/>
      </c>
      <c r="AF1334" s="11">
        <f>ROUND(MAX(0,MIN(100,50+((H1334-K1334)/K1334)*1000)),0)</f>
        <v/>
      </c>
      <c r="AG1334" s="11">
        <f>IFERROR(ROUND(MAX(0,MIN(100,50+25*LN(MAX(0.01,X1334)))),0),25)</f>
        <v/>
      </c>
      <c r="AH1334" s="11">
        <f>ROUND(IF(M1334&lt;=-30,0,IF(M1334&lt;=-20,20,IF(M1334&lt;=-10,50,100))),0)</f>
        <v/>
      </c>
      <c r="AI1334" s="11">
        <f>ROUND(MAX(0,MIN(100,50+(Z1334*10))),0)</f>
        <v/>
      </c>
      <c r="AJ1334" s="11">
        <f>IFERROR(IF(--AA1334&gt;=80,"خرید قوی",IF(--AA1334&gt;=70,"خرید مشروط",IF(--AA1334&gt;=60,"مراقبت",IF(--AA1334&gt;=45,"ضعیف","عدم ورود")))),"")</f>
        <v/>
      </c>
    </row>
    <row r="1335">
      <c r="A1335" s="12">
        <f>'دیده بان بازار'!A1338</f>
        <v/>
      </c>
      <c r="B1335" s="13">
        <f>'دیده بان بازار'!B1338</f>
        <v/>
      </c>
      <c r="C1335" s="13">
        <f>'دیده بان بازار'!C1338</f>
        <v/>
      </c>
      <c r="D1335" s="13">
        <f>'دیده بان بازار'!D1338</f>
        <v/>
      </c>
      <c r="E1335" s="14">
        <f>'دیده بان بازار'!E1338</f>
        <v/>
      </c>
      <c r="F1335" s="13">
        <f>'دیده بان بازار'!F1338</f>
        <v/>
      </c>
      <c r="G1335" s="13">
        <f>'دیده بان بازار'!G1338</f>
        <v/>
      </c>
      <c r="H1335" s="13">
        <f>'دیده بان بازار'!H1338</f>
        <v/>
      </c>
      <c r="I1335" s="13">
        <f>'دیده بان بازار'!I1338</f>
        <v/>
      </c>
      <c r="J1335" s="13">
        <f>'دیده بان بازار'!J1338</f>
        <v/>
      </c>
      <c r="K1335" s="13">
        <f>'دیده بان بازار'!K1338</f>
        <v/>
      </c>
      <c r="L1335" s="13">
        <f>'دیده بان بازار'!L1338</f>
        <v/>
      </c>
      <c r="M1335" s="13">
        <f>'دیده بان بازار'!M1338</f>
        <v/>
      </c>
      <c r="N1335" s="13">
        <f>'دیده بان بازار'!N1338</f>
        <v/>
      </c>
      <c r="O1335" s="13">
        <f>'دیده بان بازار'!O1338</f>
        <v/>
      </c>
      <c r="P1335" s="13">
        <f>'دیده بان بازار'!P1338</f>
        <v/>
      </c>
      <c r="Q1335" s="13">
        <f>'دیده بان بازار'!Q1338</f>
        <v/>
      </c>
      <c r="R1335" s="13">
        <f>'دیده بان بازار'!R1338</f>
        <v/>
      </c>
      <c r="S1335" s="13">
        <f>'دیده بان بازار'!S1338</f>
        <v/>
      </c>
      <c r="T1335" s="13">
        <f>'دیده بان بازار'!T1338</f>
        <v/>
      </c>
      <c r="U1335" s="13">
        <f>'دیده بان بازار'!U1338</f>
        <v/>
      </c>
      <c r="V1335" s="13">
        <f>'دیده بان بازار'!V1338</f>
        <v/>
      </c>
      <c r="W1335" s="6">
        <f>'دیده بان بازار'!W1338</f>
        <v/>
      </c>
      <c r="X1335" s="11">
        <f>IFERROR(IF(OR(R1335&lt;=0,W1335&lt;=0,S1335&lt;=0,V1335&lt;=0),0,ROUND((S1335/R1335)/(V1335/W1335),2)),0)</f>
        <v/>
      </c>
      <c r="Y1335" s="11">
        <f>IFERROR(IF(OR(S1335&lt;=0,V1335&lt;=0),0,ROUND(S1335/V1335,2)),0)</f>
        <v/>
      </c>
      <c r="Z1335" s="11">
        <f>IFERROR(J1335-M1335,0)</f>
        <v/>
      </c>
      <c r="AA1335" s="11">
        <f>IFERROR(ROUND(MAX(0,MIN(100,((AB1335*0.2)+(AC1335*0.15)+(AD1335*0.15)+(AE1335*0.1)+(AF1335*0.1)+(AG1335*0.15)+(MIN(Y1335/3,1)*100*0.1)+(AI1335*0.05))*((AH1335/100)*0.25+0.75))),0),0)</f>
        <v/>
      </c>
      <c r="AB1335" s="11">
        <f>ROUND(MAX(0,MIN(100,((M1335+10)/20)*100)),0)</f>
        <v/>
      </c>
      <c r="AC1335" s="11">
        <f>IFERROR(IF(D1335&lt;=0,0,ROUND(COUNTIFS($D$4:$D$3359,"&lt;="&amp;D1335,$D$4:$D$3359,"&gt;0")/COUNTIF($D$4:$D$3359,"&gt;0")*100,0)),0)</f>
        <v/>
      </c>
      <c r="AD1335" s="11">
        <f>IF(E1335&lt;=0,0,ROUND(MAX(0,MIN(100,(LOG10(1+E1335/1000000000)/LOG10(101))*100)),0))</f>
        <v/>
      </c>
      <c r="AE1335" s="11">
        <f>IF(O1335=N1335,50,ROUND(MAX(0,MIN(100,((H1335-N1335)/(O1335-N1335))*100)),0))</f>
        <v/>
      </c>
      <c r="AF1335" s="11">
        <f>ROUND(MAX(0,MIN(100,50+((H1335-K1335)/K1335)*1000)),0)</f>
        <v/>
      </c>
      <c r="AG1335" s="11">
        <f>IFERROR(ROUND(MAX(0,MIN(100,50+25*LN(MAX(0.01,X1335)))),0),25)</f>
        <v/>
      </c>
      <c r="AH1335" s="11">
        <f>ROUND(IF(M1335&lt;=-30,0,IF(M1335&lt;=-20,20,IF(M1335&lt;=-10,50,100))),0)</f>
        <v/>
      </c>
      <c r="AI1335" s="11">
        <f>ROUND(MAX(0,MIN(100,50+(Z1335*10))),0)</f>
        <v/>
      </c>
      <c r="AJ1335" s="11">
        <f>IFERROR(IF(--AA1335&gt;=80,"خرید قوی",IF(--AA1335&gt;=70,"خرید مشروط",IF(--AA1335&gt;=60,"مراقبت",IF(--AA1335&gt;=45,"ضعیف","عدم ورود")))),"")</f>
        <v/>
      </c>
    </row>
    <row r="1336">
      <c r="A1336" s="15">
        <f>'دیده بان بازار'!A1339</f>
        <v/>
      </c>
      <c r="B1336" s="16">
        <f>'دیده بان بازار'!B1339</f>
        <v/>
      </c>
      <c r="C1336" s="16">
        <f>'دیده بان بازار'!C1339</f>
        <v/>
      </c>
      <c r="D1336" s="16">
        <f>'دیده بان بازار'!D1339</f>
        <v/>
      </c>
      <c r="E1336" s="17">
        <f>'دیده بان بازار'!E1339</f>
        <v/>
      </c>
      <c r="F1336" s="16">
        <f>'دیده بان بازار'!F1339</f>
        <v/>
      </c>
      <c r="G1336" s="16">
        <f>'دیده بان بازار'!G1339</f>
        <v/>
      </c>
      <c r="H1336" s="16">
        <f>'دیده بان بازار'!H1339</f>
        <v/>
      </c>
      <c r="I1336" s="16">
        <f>'دیده بان بازار'!I1339</f>
        <v/>
      </c>
      <c r="J1336" s="16">
        <f>'دیده بان بازار'!J1339</f>
        <v/>
      </c>
      <c r="K1336" s="16">
        <f>'دیده بان بازار'!K1339</f>
        <v/>
      </c>
      <c r="L1336" s="16">
        <f>'دیده بان بازار'!L1339</f>
        <v/>
      </c>
      <c r="M1336" s="16">
        <f>'دیده بان بازار'!M1339</f>
        <v/>
      </c>
      <c r="N1336" s="16">
        <f>'دیده بان بازار'!N1339</f>
        <v/>
      </c>
      <c r="O1336" s="16">
        <f>'دیده بان بازار'!O1339</f>
        <v/>
      </c>
      <c r="P1336" s="16">
        <f>'دیده بان بازار'!P1339</f>
        <v/>
      </c>
      <c r="Q1336" s="16">
        <f>'دیده بان بازار'!Q1339</f>
        <v/>
      </c>
      <c r="R1336" s="16">
        <f>'دیده بان بازار'!R1339</f>
        <v/>
      </c>
      <c r="S1336" s="16">
        <f>'دیده بان بازار'!S1339</f>
        <v/>
      </c>
      <c r="T1336" s="16">
        <f>'دیده بان بازار'!T1339</f>
        <v/>
      </c>
      <c r="U1336" s="16">
        <f>'دیده بان بازار'!U1339</f>
        <v/>
      </c>
      <c r="V1336" s="16">
        <f>'دیده بان بازار'!V1339</f>
        <v/>
      </c>
      <c r="W1336" s="7">
        <f>'دیده بان بازار'!W1339</f>
        <v/>
      </c>
      <c r="X1336" s="11">
        <f>IFERROR(IF(OR(R1336&lt;=0,W1336&lt;=0,S1336&lt;=0,V1336&lt;=0),0,ROUND((S1336/R1336)/(V1336/W1336),2)),0)</f>
        <v/>
      </c>
      <c r="Y1336" s="11">
        <f>IFERROR(IF(OR(S1336&lt;=0,V1336&lt;=0),0,ROUND(S1336/V1336,2)),0)</f>
        <v/>
      </c>
      <c r="Z1336" s="11">
        <f>IFERROR(J1336-M1336,0)</f>
        <v/>
      </c>
      <c r="AA1336" s="11">
        <f>IFERROR(ROUND(MAX(0,MIN(100,((AB1336*0.2)+(AC1336*0.15)+(AD1336*0.15)+(AE1336*0.1)+(AF1336*0.1)+(AG1336*0.15)+(MIN(Y1336/3,1)*100*0.1)+(AI1336*0.05))*((AH1336/100)*0.25+0.75))),0),0)</f>
        <v/>
      </c>
      <c r="AB1336" s="11">
        <f>ROUND(MAX(0,MIN(100,((M1336+10)/20)*100)),0)</f>
        <v/>
      </c>
      <c r="AC1336" s="11">
        <f>IFERROR(IF(D1336&lt;=0,0,ROUND(COUNTIFS($D$4:$D$3359,"&lt;="&amp;D1336,$D$4:$D$3359,"&gt;0")/COUNTIF($D$4:$D$3359,"&gt;0")*100,0)),0)</f>
        <v/>
      </c>
      <c r="AD1336" s="11">
        <f>IF(E1336&lt;=0,0,ROUND(MAX(0,MIN(100,(LOG10(1+E1336/1000000000)/LOG10(101))*100)),0))</f>
        <v/>
      </c>
      <c r="AE1336" s="11">
        <f>IF(O1336=N1336,50,ROUND(MAX(0,MIN(100,((H1336-N1336)/(O1336-N1336))*100)),0))</f>
        <v/>
      </c>
      <c r="AF1336" s="11">
        <f>ROUND(MAX(0,MIN(100,50+((H1336-K1336)/K1336)*1000)),0)</f>
        <v/>
      </c>
      <c r="AG1336" s="11">
        <f>IFERROR(ROUND(MAX(0,MIN(100,50+25*LN(MAX(0.01,X1336)))),0),25)</f>
        <v/>
      </c>
      <c r="AH1336" s="11">
        <f>ROUND(IF(M1336&lt;=-30,0,IF(M1336&lt;=-20,20,IF(M1336&lt;=-10,50,100))),0)</f>
        <v/>
      </c>
      <c r="AI1336" s="11">
        <f>ROUND(MAX(0,MIN(100,50+(Z1336*10))),0)</f>
        <v/>
      </c>
      <c r="AJ1336" s="11">
        <f>IFERROR(IF(--AA1336&gt;=80,"خرید قوی",IF(--AA1336&gt;=70,"خرید مشروط",IF(--AA1336&gt;=60,"مراقبت",IF(--AA1336&gt;=45,"ضعیف","عدم ورود")))),"")</f>
        <v/>
      </c>
    </row>
    <row r="1337">
      <c r="A1337" s="15">
        <f>'دیده بان بازار'!A1340</f>
        <v/>
      </c>
      <c r="B1337" s="16">
        <f>'دیده بان بازار'!B1340</f>
        <v/>
      </c>
      <c r="C1337" s="16">
        <f>'دیده بان بازار'!C1340</f>
        <v/>
      </c>
      <c r="D1337" s="16">
        <f>'دیده بان بازار'!D1340</f>
        <v/>
      </c>
      <c r="E1337" s="17">
        <f>'دیده بان بازار'!E1340</f>
        <v/>
      </c>
      <c r="F1337" s="16">
        <f>'دیده بان بازار'!F1340</f>
        <v/>
      </c>
      <c r="G1337" s="16">
        <f>'دیده بان بازار'!G1340</f>
        <v/>
      </c>
      <c r="H1337" s="16">
        <f>'دیده بان بازار'!H1340</f>
        <v/>
      </c>
      <c r="I1337" s="16">
        <f>'دیده بان بازار'!I1340</f>
        <v/>
      </c>
      <c r="J1337" s="16">
        <f>'دیده بان بازار'!J1340</f>
        <v/>
      </c>
      <c r="K1337" s="16">
        <f>'دیده بان بازار'!K1340</f>
        <v/>
      </c>
      <c r="L1337" s="16">
        <f>'دیده بان بازار'!L1340</f>
        <v/>
      </c>
      <c r="M1337" s="16">
        <f>'دیده بان بازار'!M1340</f>
        <v/>
      </c>
      <c r="N1337" s="16">
        <f>'دیده بان بازار'!N1340</f>
        <v/>
      </c>
      <c r="O1337" s="16">
        <f>'دیده بان بازار'!O1340</f>
        <v/>
      </c>
      <c r="P1337" s="16">
        <f>'دیده بان بازار'!P1340</f>
        <v/>
      </c>
      <c r="Q1337" s="16">
        <f>'دیده بان بازار'!Q1340</f>
        <v/>
      </c>
      <c r="R1337" s="16">
        <f>'دیده بان بازار'!R1340</f>
        <v/>
      </c>
      <c r="S1337" s="16">
        <f>'دیده بان بازار'!S1340</f>
        <v/>
      </c>
      <c r="T1337" s="16">
        <f>'دیده بان بازار'!T1340</f>
        <v/>
      </c>
      <c r="U1337" s="16">
        <f>'دیده بان بازار'!U1340</f>
        <v/>
      </c>
      <c r="V1337" s="16">
        <f>'دیده بان بازار'!V1340</f>
        <v/>
      </c>
      <c r="W1337" s="7">
        <f>'دیده بان بازار'!W1340</f>
        <v/>
      </c>
      <c r="X1337" s="11">
        <f>IFERROR(IF(OR(R1337&lt;=0,W1337&lt;=0,S1337&lt;=0,V1337&lt;=0),0,ROUND((S1337/R1337)/(V1337/W1337),2)),0)</f>
        <v/>
      </c>
      <c r="Y1337" s="11">
        <f>IFERROR(IF(OR(S1337&lt;=0,V1337&lt;=0),0,ROUND(S1337/V1337,2)),0)</f>
        <v/>
      </c>
      <c r="Z1337" s="11">
        <f>IFERROR(J1337-M1337,0)</f>
        <v/>
      </c>
      <c r="AA1337" s="11">
        <f>IFERROR(ROUND(MAX(0,MIN(100,((AB1337*0.2)+(AC1337*0.15)+(AD1337*0.15)+(AE1337*0.1)+(AF1337*0.1)+(AG1337*0.15)+(MIN(Y1337/3,1)*100*0.1)+(AI1337*0.05))*((AH1337/100)*0.25+0.75))),0),0)</f>
        <v/>
      </c>
      <c r="AB1337" s="11">
        <f>ROUND(MAX(0,MIN(100,((M1337+10)/20)*100)),0)</f>
        <v/>
      </c>
      <c r="AC1337" s="11">
        <f>IFERROR(IF(D1337&lt;=0,0,ROUND(COUNTIFS($D$4:$D$3359,"&lt;="&amp;D1337,$D$4:$D$3359,"&gt;0")/COUNTIF($D$4:$D$3359,"&gt;0")*100,0)),0)</f>
        <v/>
      </c>
      <c r="AD1337" s="11">
        <f>IF(E1337&lt;=0,0,ROUND(MAX(0,MIN(100,(LOG10(1+E1337/1000000000)/LOG10(101))*100)),0))</f>
        <v/>
      </c>
      <c r="AE1337" s="11">
        <f>IF(O1337=N1337,50,ROUND(MAX(0,MIN(100,((H1337-N1337)/(O1337-N1337))*100)),0))</f>
        <v/>
      </c>
      <c r="AF1337" s="11">
        <f>ROUND(MAX(0,MIN(100,50+((H1337-K1337)/K1337)*1000)),0)</f>
        <v/>
      </c>
      <c r="AG1337" s="11">
        <f>IFERROR(ROUND(MAX(0,MIN(100,50+25*LN(MAX(0.01,X1337)))),0),25)</f>
        <v/>
      </c>
      <c r="AH1337" s="11">
        <f>ROUND(IF(M1337&lt;=-30,0,IF(M1337&lt;=-20,20,IF(M1337&lt;=-10,50,100))),0)</f>
        <v/>
      </c>
      <c r="AI1337" s="11">
        <f>ROUND(MAX(0,MIN(100,50+(Z1337*10))),0)</f>
        <v/>
      </c>
      <c r="AJ1337" s="11">
        <f>IFERROR(IF(--AA1337&gt;=80,"خرید قوی",IF(--AA1337&gt;=70,"خرید مشروط",IF(--AA1337&gt;=60,"مراقبت",IF(--AA1337&gt;=45,"ضعیف","عدم ورود")))),"")</f>
        <v/>
      </c>
    </row>
    <row r="1338">
      <c r="A1338" s="12">
        <f>'دیده بان بازار'!A1341</f>
        <v/>
      </c>
      <c r="B1338" s="13">
        <f>'دیده بان بازار'!B1341</f>
        <v/>
      </c>
      <c r="C1338" s="13">
        <f>'دیده بان بازار'!C1341</f>
        <v/>
      </c>
      <c r="D1338" s="13">
        <f>'دیده بان بازار'!D1341</f>
        <v/>
      </c>
      <c r="E1338" s="14">
        <f>'دیده بان بازار'!E1341</f>
        <v/>
      </c>
      <c r="F1338" s="13">
        <f>'دیده بان بازار'!F1341</f>
        <v/>
      </c>
      <c r="G1338" s="13">
        <f>'دیده بان بازار'!G1341</f>
        <v/>
      </c>
      <c r="H1338" s="13">
        <f>'دیده بان بازار'!H1341</f>
        <v/>
      </c>
      <c r="I1338" s="13">
        <f>'دیده بان بازار'!I1341</f>
        <v/>
      </c>
      <c r="J1338" s="13">
        <f>'دیده بان بازار'!J1341</f>
        <v/>
      </c>
      <c r="K1338" s="13">
        <f>'دیده بان بازار'!K1341</f>
        <v/>
      </c>
      <c r="L1338" s="13">
        <f>'دیده بان بازار'!L1341</f>
        <v/>
      </c>
      <c r="M1338" s="13">
        <f>'دیده بان بازار'!M1341</f>
        <v/>
      </c>
      <c r="N1338" s="13">
        <f>'دیده بان بازار'!N1341</f>
        <v/>
      </c>
      <c r="O1338" s="13">
        <f>'دیده بان بازار'!O1341</f>
        <v/>
      </c>
      <c r="P1338" s="13">
        <f>'دیده بان بازار'!P1341</f>
        <v/>
      </c>
      <c r="Q1338" s="13">
        <f>'دیده بان بازار'!Q1341</f>
        <v/>
      </c>
      <c r="R1338" s="13">
        <f>'دیده بان بازار'!R1341</f>
        <v/>
      </c>
      <c r="S1338" s="13">
        <f>'دیده بان بازار'!S1341</f>
        <v/>
      </c>
      <c r="T1338" s="13">
        <f>'دیده بان بازار'!T1341</f>
        <v/>
      </c>
      <c r="U1338" s="13">
        <f>'دیده بان بازار'!U1341</f>
        <v/>
      </c>
      <c r="V1338" s="13">
        <f>'دیده بان بازار'!V1341</f>
        <v/>
      </c>
      <c r="W1338" s="6">
        <f>'دیده بان بازار'!W1341</f>
        <v/>
      </c>
      <c r="X1338" s="11">
        <f>IFERROR(IF(OR(R1338&lt;=0,W1338&lt;=0,S1338&lt;=0,V1338&lt;=0),0,ROUND((S1338/R1338)/(V1338/W1338),2)),0)</f>
        <v/>
      </c>
      <c r="Y1338" s="11">
        <f>IFERROR(IF(OR(S1338&lt;=0,V1338&lt;=0),0,ROUND(S1338/V1338,2)),0)</f>
        <v/>
      </c>
      <c r="Z1338" s="11">
        <f>IFERROR(J1338-M1338,0)</f>
        <v/>
      </c>
      <c r="AA1338" s="11">
        <f>IFERROR(ROUND(MAX(0,MIN(100,((AB1338*0.2)+(AC1338*0.15)+(AD1338*0.15)+(AE1338*0.1)+(AF1338*0.1)+(AG1338*0.15)+(MIN(Y1338/3,1)*100*0.1)+(AI1338*0.05))*((AH1338/100)*0.25+0.75))),0),0)</f>
        <v/>
      </c>
      <c r="AB1338" s="11">
        <f>ROUND(MAX(0,MIN(100,((M1338+10)/20)*100)),0)</f>
        <v/>
      </c>
      <c r="AC1338" s="11">
        <f>IFERROR(IF(D1338&lt;=0,0,ROUND(COUNTIFS($D$4:$D$3359,"&lt;="&amp;D1338,$D$4:$D$3359,"&gt;0")/COUNTIF($D$4:$D$3359,"&gt;0")*100,0)),0)</f>
        <v/>
      </c>
      <c r="AD1338" s="11">
        <f>IF(E1338&lt;=0,0,ROUND(MAX(0,MIN(100,(LOG10(1+E1338/1000000000)/LOG10(101))*100)),0))</f>
        <v/>
      </c>
      <c r="AE1338" s="11">
        <f>IF(O1338=N1338,50,ROUND(MAX(0,MIN(100,((H1338-N1338)/(O1338-N1338))*100)),0))</f>
        <v/>
      </c>
      <c r="AF1338" s="11">
        <f>ROUND(MAX(0,MIN(100,50+((H1338-K1338)/K1338)*1000)),0)</f>
        <v/>
      </c>
      <c r="AG1338" s="11">
        <f>IFERROR(ROUND(MAX(0,MIN(100,50+25*LN(MAX(0.01,X1338)))),0),25)</f>
        <v/>
      </c>
      <c r="AH1338" s="11">
        <f>ROUND(IF(M1338&lt;=-30,0,IF(M1338&lt;=-20,20,IF(M1338&lt;=-10,50,100))),0)</f>
        <v/>
      </c>
      <c r="AI1338" s="11">
        <f>ROUND(MAX(0,MIN(100,50+(Z1338*10))),0)</f>
        <v/>
      </c>
      <c r="AJ1338" s="11">
        <f>IFERROR(IF(--AA1338&gt;=80,"خرید قوی",IF(--AA1338&gt;=70,"خرید مشروط",IF(--AA1338&gt;=60,"مراقبت",IF(--AA1338&gt;=45,"ضعیف","عدم ورود")))),"")</f>
        <v/>
      </c>
    </row>
    <row r="1339">
      <c r="A1339" s="15">
        <f>'دیده بان بازار'!A1342</f>
        <v/>
      </c>
      <c r="B1339" s="16">
        <f>'دیده بان بازار'!B1342</f>
        <v/>
      </c>
      <c r="C1339" s="16">
        <f>'دیده بان بازار'!C1342</f>
        <v/>
      </c>
      <c r="D1339" s="16">
        <f>'دیده بان بازار'!D1342</f>
        <v/>
      </c>
      <c r="E1339" s="17">
        <f>'دیده بان بازار'!E1342</f>
        <v/>
      </c>
      <c r="F1339" s="16">
        <f>'دیده بان بازار'!F1342</f>
        <v/>
      </c>
      <c r="G1339" s="16">
        <f>'دیده بان بازار'!G1342</f>
        <v/>
      </c>
      <c r="H1339" s="16">
        <f>'دیده بان بازار'!H1342</f>
        <v/>
      </c>
      <c r="I1339" s="16">
        <f>'دیده بان بازار'!I1342</f>
        <v/>
      </c>
      <c r="J1339" s="16">
        <f>'دیده بان بازار'!J1342</f>
        <v/>
      </c>
      <c r="K1339" s="16">
        <f>'دیده بان بازار'!K1342</f>
        <v/>
      </c>
      <c r="L1339" s="16">
        <f>'دیده بان بازار'!L1342</f>
        <v/>
      </c>
      <c r="M1339" s="16">
        <f>'دیده بان بازار'!M1342</f>
        <v/>
      </c>
      <c r="N1339" s="16">
        <f>'دیده بان بازار'!N1342</f>
        <v/>
      </c>
      <c r="O1339" s="16">
        <f>'دیده بان بازار'!O1342</f>
        <v/>
      </c>
      <c r="P1339" s="16">
        <f>'دیده بان بازار'!P1342</f>
        <v/>
      </c>
      <c r="Q1339" s="16">
        <f>'دیده بان بازار'!Q1342</f>
        <v/>
      </c>
      <c r="R1339" s="16">
        <f>'دیده بان بازار'!R1342</f>
        <v/>
      </c>
      <c r="S1339" s="16">
        <f>'دیده بان بازار'!S1342</f>
        <v/>
      </c>
      <c r="T1339" s="16">
        <f>'دیده بان بازار'!T1342</f>
        <v/>
      </c>
      <c r="U1339" s="16">
        <f>'دیده بان بازار'!U1342</f>
        <v/>
      </c>
      <c r="V1339" s="16">
        <f>'دیده بان بازار'!V1342</f>
        <v/>
      </c>
      <c r="W1339" s="7">
        <f>'دیده بان بازار'!W1342</f>
        <v/>
      </c>
      <c r="X1339" s="11">
        <f>IFERROR(IF(OR(R1339&lt;=0,W1339&lt;=0,S1339&lt;=0,V1339&lt;=0),0,ROUND((S1339/R1339)/(V1339/W1339),2)),0)</f>
        <v/>
      </c>
      <c r="Y1339" s="11">
        <f>IFERROR(IF(OR(S1339&lt;=0,V1339&lt;=0),0,ROUND(S1339/V1339,2)),0)</f>
        <v/>
      </c>
      <c r="Z1339" s="11">
        <f>IFERROR(J1339-M1339,0)</f>
        <v/>
      </c>
      <c r="AA1339" s="11">
        <f>IFERROR(ROUND(MAX(0,MIN(100,((AB1339*0.2)+(AC1339*0.15)+(AD1339*0.15)+(AE1339*0.1)+(AF1339*0.1)+(AG1339*0.15)+(MIN(Y1339/3,1)*100*0.1)+(AI1339*0.05))*((AH1339/100)*0.25+0.75))),0),0)</f>
        <v/>
      </c>
      <c r="AB1339" s="11">
        <f>ROUND(MAX(0,MIN(100,((M1339+10)/20)*100)),0)</f>
        <v/>
      </c>
      <c r="AC1339" s="11">
        <f>IFERROR(IF(D1339&lt;=0,0,ROUND(COUNTIFS($D$4:$D$3359,"&lt;="&amp;D1339,$D$4:$D$3359,"&gt;0")/COUNTIF($D$4:$D$3359,"&gt;0")*100,0)),0)</f>
        <v/>
      </c>
      <c r="AD1339" s="11">
        <f>IF(E1339&lt;=0,0,ROUND(MAX(0,MIN(100,(LOG10(1+E1339/1000000000)/LOG10(101))*100)),0))</f>
        <v/>
      </c>
      <c r="AE1339" s="11">
        <f>IF(O1339=N1339,50,ROUND(MAX(0,MIN(100,((H1339-N1339)/(O1339-N1339))*100)),0))</f>
        <v/>
      </c>
      <c r="AF1339" s="11">
        <f>ROUND(MAX(0,MIN(100,50+((H1339-K1339)/K1339)*1000)),0)</f>
        <v/>
      </c>
      <c r="AG1339" s="11">
        <f>IFERROR(ROUND(MAX(0,MIN(100,50+25*LN(MAX(0.01,X1339)))),0),25)</f>
        <v/>
      </c>
      <c r="AH1339" s="11">
        <f>ROUND(IF(M1339&lt;=-30,0,IF(M1339&lt;=-20,20,IF(M1339&lt;=-10,50,100))),0)</f>
        <v/>
      </c>
      <c r="AI1339" s="11">
        <f>ROUND(MAX(0,MIN(100,50+(Z1339*10))),0)</f>
        <v/>
      </c>
      <c r="AJ1339" s="11">
        <f>IFERROR(IF(--AA1339&gt;=80,"خرید قوی",IF(--AA1339&gt;=70,"خرید مشروط",IF(--AA1339&gt;=60,"مراقبت",IF(--AA1339&gt;=45,"ضعیف","عدم ورود")))),"")</f>
        <v/>
      </c>
    </row>
    <row r="1340">
      <c r="A1340" s="12">
        <f>'دیده بان بازار'!A1343</f>
        <v/>
      </c>
      <c r="B1340" s="13">
        <f>'دیده بان بازار'!B1343</f>
        <v/>
      </c>
      <c r="C1340" s="13">
        <f>'دیده بان بازار'!C1343</f>
        <v/>
      </c>
      <c r="D1340" s="13">
        <f>'دیده بان بازار'!D1343</f>
        <v/>
      </c>
      <c r="E1340" s="14">
        <f>'دیده بان بازار'!E1343</f>
        <v/>
      </c>
      <c r="F1340" s="13">
        <f>'دیده بان بازار'!F1343</f>
        <v/>
      </c>
      <c r="G1340" s="13">
        <f>'دیده بان بازار'!G1343</f>
        <v/>
      </c>
      <c r="H1340" s="13">
        <f>'دیده بان بازار'!H1343</f>
        <v/>
      </c>
      <c r="I1340" s="13">
        <f>'دیده بان بازار'!I1343</f>
        <v/>
      </c>
      <c r="J1340" s="13">
        <f>'دیده بان بازار'!J1343</f>
        <v/>
      </c>
      <c r="K1340" s="13">
        <f>'دیده بان بازار'!K1343</f>
        <v/>
      </c>
      <c r="L1340" s="13">
        <f>'دیده بان بازار'!L1343</f>
        <v/>
      </c>
      <c r="M1340" s="13">
        <f>'دیده بان بازار'!M1343</f>
        <v/>
      </c>
      <c r="N1340" s="13">
        <f>'دیده بان بازار'!N1343</f>
        <v/>
      </c>
      <c r="O1340" s="13">
        <f>'دیده بان بازار'!O1343</f>
        <v/>
      </c>
      <c r="P1340" s="13">
        <f>'دیده بان بازار'!P1343</f>
        <v/>
      </c>
      <c r="Q1340" s="13">
        <f>'دیده بان بازار'!Q1343</f>
        <v/>
      </c>
      <c r="R1340" s="13">
        <f>'دیده بان بازار'!R1343</f>
        <v/>
      </c>
      <c r="S1340" s="13">
        <f>'دیده بان بازار'!S1343</f>
        <v/>
      </c>
      <c r="T1340" s="13">
        <f>'دیده بان بازار'!T1343</f>
        <v/>
      </c>
      <c r="U1340" s="13">
        <f>'دیده بان بازار'!U1343</f>
        <v/>
      </c>
      <c r="V1340" s="13">
        <f>'دیده بان بازار'!V1343</f>
        <v/>
      </c>
      <c r="W1340" s="6">
        <f>'دیده بان بازار'!W1343</f>
        <v/>
      </c>
      <c r="X1340" s="11">
        <f>IFERROR(IF(OR(R1340&lt;=0,W1340&lt;=0,S1340&lt;=0,V1340&lt;=0),0,ROUND((S1340/R1340)/(V1340/W1340),2)),0)</f>
        <v/>
      </c>
      <c r="Y1340" s="11">
        <f>IFERROR(IF(OR(S1340&lt;=0,V1340&lt;=0),0,ROUND(S1340/V1340,2)),0)</f>
        <v/>
      </c>
      <c r="Z1340" s="11">
        <f>IFERROR(J1340-M1340,0)</f>
        <v/>
      </c>
      <c r="AA1340" s="11">
        <f>IFERROR(ROUND(MAX(0,MIN(100,((AB1340*0.2)+(AC1340*0.15)+(AD1340*0.15)+(AE1340*0.1)+(AF1340*0.1)+(AG1340*0.15)+(MIN(Y1340/3,1)*100*0.1)+(AI1340*0.05))*((AH1340/100)*0.25+0.75))),0),0)</f>
        <v/>
      </c>
      <c r="AB1340" s="11">
        <f>ROUND(MAX(0,MIN(100,((M1340+10)/20)*100)),0)</f>
        <v/>
      </c>
      <c r="AC1340" s="11">
        <f>IFERROR(IF(D1340&lt;=0,0,ROUND(COUNTIFS($D$4:$D$3359,"&lt;="&amp;D1340,$D$4:$D$3359,"&gt;0")/COUNTIF($D$4:$D$3359,"&gt;0")*100,0)),0)</f>
        <v/>
      </c>
      <c r="AD1340" s="11">
        <f>IF(E1340&lt;=0,0,ROUND(MAX(0,MIN(100,(LOG10(1+E1340/1000000000)/LOG10(101))*100)),0))</f>
        <v/>
      </c>
      <c r="AE1340" s="11">
        <f>IF(O1340=N1340,50,ROUND(MAX(0,MIN(100,((H1340-N1340)/(O1340-N1340))*100)),0))</f>
        <v/>
      </c>
      <c r="AF1340" s="11">
        <f>ROUND(MAX(0,MIN(100,50+((H1340-K1340)/K1340)*1000)),0)</f>
        <v/>
      </c>
      <c r="AG1340" s="11">
        <f>IFERROR(ROUND(MAX(0,MIN(100,50+25*LN(MAX(0.01,X1340)))),0),25)</f>
        <v/>
      </c>
      <c r="AH1340" s="11">
        <f>ROUND(IF(M1340&lt;=-30,0,IF(M1340&lt;=-20,20,IF(M1340&lt;=-10,50,100))),0)</f>
        <v/>
      </c>
      <c r="AI1340" s="11">
        <f>ROUND(MAX(0,MIN(100,50+(Z1340*10))),0)</f>
        <v/>
      </c>
      <c r="AJ1340" s="11">
        <f>IFERROR(IF(--AA1340&gt;=80,"خرید قوی",IF(--AA1340&gt;=70,"خرید مشروط",IF(--AA1340&gt;=60,"مراقبت",IF(--AA1340&gt;=45,"ضعیف","عدم ورود")))),"")</f>
        <v/>
      </c>
    </row>
    <row r="1341">
      <c r="A1341" s="15">
        <f>'دیده بان بازار'!A1344</f>
        <v/>
      </c>
      <c r="B1341" s="16">
        <f>'دیده بان بازار'!B1344</f>
        <v/>
      </c>
      <c r="C1341" s="16">
        <f>'دیده بان بازار'!C1344</f>
        <v/>
      </c>
      <c r="D1341" s="16">
        <f>'دیده بان بازار'!D1344</f>
        <v/>
      </c>
      <c r="E1341" s="17">
        <f>'دیده بان بازار'!E1344</f>
        <v/>
      </c>
      <c r="F1341" s="16">
        <f>'دیده بان بازار'!F1344</f>
        <v/>
      </c>
      <c r="G1341" s="16">
        <f>'دیده بان بازار'!G1344</f>
        <v/>
      </c>
      <c r="H1341" s="16">
        <f>'دیده بان بازار'!H1344</f>
        <v/>
      </c>
      <c r="I1341" s="16">
        <f>'دیده بان بازار'!I1344</f>
        <v/>
      </c>
      <c r="J1341" s="16">
        <f>'دیده بان بازار'!J1344</f>
        <v/>
      </c>
      <c r="K1341" s="16">
        <f>'دیده بان بازار'!K1344</f>
        <v/>
      </c>
      <c r="L1341" s="16">
        <f>'دیده بان بازار'!L1344</f>
        <v/>
      </c>
      <c r="M1341" s="16">
        <f>'دیده بان بازار'!M1344</f>
        <v/>
      </c>
      <c r="N1341" s="16">
        <f>'دیده بان بازار'!N1344</f>
        <v/>
      </c>
      <c r="O1341" s="16">
        <f>'دیده بان بازار'!O1344</f>
        <v/>
      </c>
      <c r="P1341" s="16">
        <f>'دیده بان بازار'!P1344</f>
        <v/>
      </c>
      <c r="Q1341" s="16">
        <f>'دیده بان بازار'!Q1344</f>
        <v/>
      </c>
      <c r="R1341" s="16">
        <f>'دیده بان بازار'!R1344</f>
        <v/>
      </c>
      <c r="S1341" s="16">
        <f>'دیده بان بازار'!S1344</f>
        <v/>
      </c>
      <c r="T1341" s="16">
        <f>'دیده بان بازار'!T1344</f>
        <v/>
      </c>
      <c r="U1341" s="16">
        <f>'دیده بان بازار'!U1344</f>
        <v/>
      </c>
      <c r="V1341" s="16">
        <f>'دیده بان بازار'!V1344</f>
        <v/>
      </c>
      <c r="W1341" s="7">
        <f>'دیده بان بازار'!W1344</f>
        <v/>
      </c>
      <c r="X1341" s="11">
        <f>IFERROR(IF(OR(R1341&lt;=0,W1341&lt;=0,S1341&lt;=0,V1341&lt;=0),0,ROUND((S1341/R1341)/(V1341/W1341),2)),0)</f>
        <v/>
      </c>
      <c r="Y1341" s="11">
        <f>IFERROR(IF(OR(S1341&lt;=0,V1341&lt;=0),0,ROUND(S1341/V1341,2)),0)</f>
        <v/>
      </c>
      <c r="Z1341" s="11">
        <f>IFERROR(J1341-M1341,0)</f>
        <v/>
      </c>
      <c r="AA1341" s="11">
        <f>IFERROR(ROUND(MAX(0,MIN(100,((AB1341*0.2)+(AC1341*0.15)+(AD1341*0.15)+(AE1341*0.1)+(AF1341*0.1)+(AG1341*0.15)+(MIN(Y1341/3,1)*100*0.1)+(AI1341*0.05))*((AH1341/100)*0.25+0.75))),0),0)</f>
        <v/>
      </c>
      <c r="AB1341" s="11">
        <f>ROUND(MAX(0,MIN(100,((M1341+10)/20)*100)),0)</f>
        <v/>
      </c>
      <c r="AC1341" s="11">
        <f>IFERROR(IF(D1341&lt;=0,0,ROUND(COUNTIFS($D$4:$D$3359,"&lt;="&amp;D1341,$D$4:$D$3359,"&gt;0")/COUNTIF($D$4:$D$3359,"&gt;0")*100,0)),0)</f>
        <v/>
      </c>
      <c r="AD1341" s="11">
        <f>IF(E1341&lt;=0,0,ROUND(MAX(0,MIN(100,(LOG10(1+E1341/1000000000)/LOG10(101))*100)),0))</f>
        <v/>
      </c>
      <c r="AE1341" s="11">
        <f>IF(O1341=N1341,50,ROUND(MAX(0,MIN(100,((H1341-N1341)/(O1341-N1341))*100)),0))</f>
        <v/>
      </c>
      <c r="AF1341" s="11">
        <f>ROUND(MAX(0,MIN(100,50+((H1341-K1341)/K1341)*1000)),0)</f>
        <v/>
      </c>
      <c r="AG1341" s="11">
        <f>IFERROR(ROUND(MAX(0,MIN(100,50+25*LN(MAX(0.01,X1341)))),0),25)</f>
        <v/>
      </c>
      <c r="AH1341" s="11">
        <f>ROUND(IF(M1341&lt;=-30,0,IF(M1341&lt;=-20,20,IF(M1341&lt;=-10,50,100))),0)</f>
        <v/>
      </c>
      <c r="AI1341" s="11">
        <f>ROUND(MAX(0,MIN(100,50+(Z1341*10))),0)</f>
        <v/>
      </c>
      <c r="AJ1341" s="11">
        <f>IFERROR(IF(--AA1341&gt;=80,"خرید قوی",IF(--AA1341&gt;=70,"خرید مشروط",IF(--AA1341&gt;=60,"مراقبت",IF(--AA1341&gt;=45,"ضعیف","عدم ورود")))),"")</f>
        <v/>
      </c>
    </row>
    <row r="1342">
      <c r="A1342" s="12">
        <f>'دیده بان بازار'!A1345</f>
        <v/>
      </c>
      <c r="B1342" s="13">
        <f>'دیده بان بازار'!B1345</f>
        <v/>
      </c>
      <c r="C1342" s="13">
        <f>'دیده بان بازار'!C1345</f>
        <v/>
      </c>
      <c r="D1342" s="13">
        <f>'دیده بان بازار'!D1345</f>
        <v/>
      </c>
      <c r="E1342" s="14">
        <f>'دیده بان بازار'!E1345</f>
        <v/>
      </c>
      <c r="F1342" s="13">
        <f>'دیده بان بازار'!F1345</f>
        <v/>
      </c>
      <c r="G1342" s="13">
        <f>'دیده بان بازار'!G1345</f>
        <v/>
      </c>
      <c r="H1342" s="13">
        <f>'دیده بان بازار'!H1345</f>
        <v/>
      </c>
      <c r="I1342" s="13">
        <f>'دیده بان بازار'!I1345</f>
        <v/>
      </c>
      <c r="J1342" s="13">
        <f>'دیده بان بازار'!J1345</f>
        <v/>
      </c>
      <c r="K1342" s="13">
        <f>'دیده بان بازار'!K1345</f>
        <v/>
      </c>
      <c r="L1342" s="13">
        <f>'دیده بان بازار'!L1345</f>
        <v/>
      </c>
      <c r="M1342" s="13">
        <f>'دیده بان بازار'!M1345</f>
        <v/>
      </c>
      <c r="N1342" s="13">
        <f>'دیده بان بازار'!N1345</f>
        <v/>
      </c>
      <c r="O1342" s="13">
        <f>'دیده بان بازار'!O1345</f>
        <v/>
      </c>
      <c r="P1342" s="13">
        <f>'دیده بان بازار'!P1345</f>
        <v/>
      </c>
      <c r="Q1342" s="13">
        <f>'دیده بان بازار'!Q1345</f>
        <v/>
      </c>
      <c r="R1342" s="13">
        <f>'دیده بان بازار'!R1345</f>
        <v/>
      </c>
      <c r="S1342" s="13">
        <f>'دیده بان بازار'!S1345</f>
        <v/>
      </c>
      <c r="T1342" s="13">
        <f>'دیده بان بازار'!T1345</f>
        <v/>
      </c>
      <c r="U1342" s="13">
        <f>'دیده بان بازار'!U1345</f>
        <v/>
      </c>
      <c r="V1342" s="13">
        <f>'دیده بان بازار'!V1345</f>
        <v/>
      </c>
      <c r="W1342" s="6">
        <f>'دیده بان بازار'!W1345</f>
        <v/>
      </c>
      <c r="X1342" s="11">
        <f>IFERROR(IF(OR(R1342&lt;=0,W1342&lt;=0,S1342&lt;=0,V1342&lt;=0),0,ROUND((S1342/R1342)/(V1342/W1342),2)),0)</f>
        <v/>
      </c>
      <c r="Y1342" s="11">
        <f>IFERROR(IF(OR(S1342&lt;=0,V1342&lt;=0),0,ROUND(S1342/V1342,2)),0)</f>
        <v/>
      </c>
      <c r="Z1342" s="11">
        <f>IFERROR(J1342-M1342,0)</f>
        <v/>
      </c>
      <c r="AA1342" s="11">
        <f>IFERROR(ROUND(MAX(0,MIN(100,((AB1342*0.2)+(AC1342*0.15)+(AD1342*0.15)+(AE1342*0.1)+(AF1342*0.1)+(AG1342*0.15)+(MIN(Y1342/3,1)*100*0.1)+(AI1342*0.05))*((AH1342/100)*0.25+0.75))),0),0)</f>
        <v/>
      </c>
      <c r="AB1342" s="11">
        <f>ROUND(MAX(0,MIN(100,((M1342+10)/20)*100)),0)</f>
        <v/>
      </c>
      <c r="AC1342" s="11">
        <f>IFERROR(IF(D1342&lt;=0,0,ROUND(COUNTIFS($D$4:$D$3359,"&lt;="&amp;D1342,$D$4:$D$3359,"&gt;0")/COUNTIF($D$4:$D$3359,"&gt;0")*100,0)),0)</f>
        <v/>
      </c>
      <c r="AD1342" s="11">
        <f>IF(E1342&lt;=0,0,ROUND(MAX(0,MIN(100,(LOG10(1+E1342/1000000000)/LOG10(101))*100)),0))</f>
        <v/>
      </c>
      <c r="AE1342" s="11">
        <f>IF(O1342=N1342,50,ROUND(MAX(0,MIN(100,((H1342-N1342)/(O1342-N1342))*100)),0))</f>
        <v/>
      </c>
      <c r="AF1342" s="11">
        <f>ROUND(MAX(0,MIN(100,50+((H1342-K1342)/K1342)*1000)),0)</f>
        <v/>
      </c>
      <c r="AG1342" s="11">
        <f>IFERROR(ROUND(MAX(0,MIN(100,50+25*LN(MAX(0.01,X1342)))),0),25)</f>
        <v/>
      </c>
      <c r="AH1342" s="11">
        <f>ROUND(IF(M1342&lt;=-30,0,IF(M1342&lt;=-20,20,IF(M1342&lt;=-10,50,100))),0)</f>
        <v/>
      </c>
      <c r="AI1342" s="11">
        <f>ROUND(MAX(0,MIN(100,50+(Z1342*10))),0)</f>
        <v/>
      </c>
      <c r="AJ1342" s="11">
        <f>IFERROR(IF(--AA1342&gt;=80,"خرید قوی",IF(--AA1342&gt;=70,"خرید مشروط",IF(--AA1342&gt;=60,"مراقبت",IF(--AA1342&gt;=45,"ضعیف","عدم ورود")))),"")</f>
        <v/>
      </c>
    </row>
    <row r="1343">
      <c r="A1343" s="15">
        <f>'دیده بان بازار'!A1346</f>
        <v/>
      </c>
      <c r="B1343" s="16">
        <f>'دیده بان بازار'!B1346</f>
        <v/>
      </c>
      <c r="C1343" s="16">
        <f>'دیده بان بازار'!C1346</f>
        <v/>
      </c>
      <c r="D1343" s="16">
        <f>'دیده بان بازار'!D1346</f>
        <v/>
      </c>
      <c r="E1343" s="17">
        <f>'دیده بان بازار'!E1346</f>
        <v/>
      </c>
      <c r="F1343" s="16">
        <f>'دیده بان بازار'!F1346</f>
        <v/>
      </c>
      <c r="G1343" s="16">
        <f>'دیده بان بازار'!G1346</f>
        <v/>
      </c>
      <c r="H1343" s="16">
        <f>'دیده بان بازار'!H1346</f>
        <v/>
      </c>
      <c r="I1343" s="16">
        <f>'دیده بان بازار'!I1346</f>
        <v/>
      </c>
      <c r="J1343" s="16">
        <f>'دیده بان بازار'!J1346</f>
        <v/>
      </c>
      <c r="K1343" s="16">
        <f>'دیده بان بازار'!K1346</f>
        <v/>
      </c>
      <c r="L1343" s="16">
        <f>'دیده بان بازار'!L1346</f>
        <v/>
      </c>
      <c r="M1343" s="16">
        <f>'دیده بان بازار'!M1346</f>
        <v/>
      </c>
      <c r="N1343" s="16">
        <f>'دیده بان بازار'!N1346</f>
        <v/>
      </c>
      <c r="O1343" s="16">
        <f>'دیده بان بازار'!O1346</f>
        <v/>
      </c>
      <c r="P1343" s="16">
        <f>'دیده بان بازار'!P1346</f>
        <v/>
      </c>
      <c r="Q1343" s="16">
        <f>'دیده بان بازار'!Q1346</f>
        <v/>
      </c>
      <c r="R1343" s="16">
        <f>'دیده بان بازار'!R1346</f>
        <v/>
      </c>
      <c r="S1343" s="16">
        <f>'دیده بان بازار'!S1346</f>
        <v/>
      </c>
      <c r="T1343" s="16">
        <f>'دیده بان بازار'!T1346</f>
        <v/>
      </c>
      <c r="U1343" s="16">
        <f>'دیده بان بازار'!U1346</f>
        <v/>
      </c>
      <c r="V1343" s="16">
        <f>'دیده بان بازار'!V1346</f>
        <v/>
      </c>
      <c r="W1343" s="7">
        <f>'دیده بان بازار'!W1346</f>
        <v/>
      </c>
      <c r="X1343" s="11">
        <f>IFERROR(IF(OR(R1343&lt;=0,W1343&lt;=0,S1343&lt;=0,V1343&lt;=0),0,ROUND((S1343/R1343)/(V1343/W1343),2)),0)</f>
        <v/>
      </c>
      <c r="Y1343" s="11">
        <f>IFERROR(IF(OR(S1343&lt;=0,V1343&lt;=0),0,ROUND(S1343/V1343,2)),0)</f>
        <v/>
      </c>
      <c r="Z1343" s="11">
        <f>IFERROR(J1343-M1343,0)</f>
        <v/>
      </c>
      <c r="AA1343" s="11">
        <f>IFERROR(ROUND(MAX(0,MIN(100,((AB1343*0.2)+(AC1343*0.15)+(AD1343*0.15)+(AE1343*0.1)+(AF1343*0.1)+(AG1343*0.15)+(MIN(Y1343/3,1)*100*0.1)+(AI1343*0.05))*((AH1343/100)*0.25+0.75))),0),0)</f>
        <v/>
      </c>
      <c r="AB1343" s="11">
        <f>ROUND(MAX(0,MIN(100,((M1343+10)/20)*100)),0)</f>
        <v/>
      </c>
      <c r="AC1343" s="11">
        <f>IFERROR(IF(D1343&lt;=0,0,ROUND(COUNTIFS($D$4:$D$3359,"&lt;="&amp;D1343,$D$4:$D$3359,"&gt;0")/COUNTIF($D$4:$D$3359,"&gt;0")*100,0)),0)</f>
        <v/>
      </c>
      <c r="AD1343" s="11">
        <f>IF(E1343&lt;=0,0,ROUND(MAX(0,MIN(100,(LOG10(1+E1343/1000000000)/LOG10(101))*100)),0))</f>
        <v/>
      </c>
      <c r="AE1343" s="11">
        <f>IF(O1343=N1343,50,ROUND(MAX(0,MIN(100,((H1343-N1343)/(O1343-N1343))*100)),0))</f>
        <v/>
      </c>
      <c r="AF1343" s="11">
        <f>ROUND(MAX(0,MIN(100,50+((H1343-K1343)/K1343)*1000)),0)</f>
        <v/>
      </c>
      <c r="AG1343" s="11">
        <f>IFERROR(ROUND(MAX(0,MIN(100,50+25*LN(MAX(0.01,X1343)))),0),25)</f>
        <v/>
      </c>
      <c r="AH1343" s="11">
        <f>ROUND(IF(M1343&lt;=-30,0,IF(M1343&lt;=-20,20,IF(M1343&lt;=-10,50,100))),0)</f>
        <v/>
      </c>
      <c r="AI1343" s="11">
        <f>ROUND(MAX(0,MIN(100,50+(Z1343*10))),0)</f>
        <v/>
      </c>
      <c r="AJ1343" s="11">
        <f>IFERROR(IF(--AA1343&gt;=80,"خرید قوی",IF(--AA1343&gt;=70,"خرید مشروط",IF(--AA1343&gt;=60,"مراقبت",IF(--AA1343&gt;=45,"ضعیف","عدم ورود")))),"")</f>
        <v/>
      </c>
    </row>
    <row r="1344">
      <c r="A1344" s="12">
        <f>'دیده بان بازار'!A1347</f>
        <v/>
      </c>
      <c r="B1344" s="13">
        <f>'دیده بان بازار'!B1347</f>
        <v/>
      </c>
      <c r="C1344" s="13">
        <f>'دیده بان بازار'!C1347</f>
        <v/>
      </c>
      <c r="D1344" s="13">
        <f>'دیده بان بازار'!D1347</f>
        <v/>
      </c>
      <c r="E1344" s="14">
        <f>'دیده بان بازار'!E1347</f>
        <v/>
      </c>
      <c r="F1344" s="13">
        <f>'دیده بان بازار'!F1347</f>
        <v/>
      </c>
      <c r="G1344" s="13">
        <f>'دیده بان بازار'!G1347</f>
        <v/>
      </c>
      <c r="H1344" s="13">
        <f>'دیده بان بازار'!H1347</f>
        <v/>
      </c>
      <c r="I1344" s="13">
        <f>'دیده بان بازار'!I1347</f>
        <v/>
      </c>
      <c r="J1344" s="13">
        <f>'دیده بان بازار'!J1347</f>
        <v/>
      </c>
      <c r="K1344" s="13">
        <f>'دیده بان بازار'!K1347</f>
        <v/>
      </c>
      <c r="L1344" s="13">
        <f>'دیده بان بازار'!L1347</f>
        <v/>
      </c>
      <c r="M1344" s="13">
        <f>'دیده بان بازار'!M1347</f>
        <v/>
      </c>
      <c r="N1344" s="13">
        <f>'دیده بان بازار'!N1347</f>
        <v/>
      </c>
      <c r="O1344" s="13">
        <f>'دیده بان بازار'!O1347</f>
        <v/>
      </c>
      <c r="P1344" s="13">
        <f>'دیده بان بازار'!P1347</f>
        <v/>
      </c>
      <c r="Q1344" s="13">
        <f>'دیده بان بازار'!Q1347</f>
        <v/>
      </c>
      <c r="R1344" s="13">
        <f>'دیده بان بازار'!R1347</f>
        <v/>
      </c>
      <c r="S1344" s="13">
        <f>'دیده بان بازار'!S1347</f>
        <v/>
      </c>
      <c r="T1344" s="13">
        <f>'دیده بان بازار'!T1347</f>
        <v/>
      </c>
      <c r="U1344" s="13">
        <f>'دیده بان بازار'!U1347</f>
        <v/>
      </c>
      <c r="V1344" s="13">
        <f>'دیده بان بازار'!V1347</f>
        <v/>
      </c>
      <c r="W1344" s="6">
        <f>'دیده بان بازار'!W1347</f>
        <v/>
      </c>
      <c r="X1344" s="11">
        <f>IFERROR(IF(OR(R1344&lt;=0,W1344&lt;=0,S1344&lt;=0,V1344&lt;=0),0,ROUND((S1344/R1344)/(V1344/W1344),2)),0)</f>
        <v/>
      </c>
      <c r="Y1344" s="11">
        <f>IFERROR(IF(OR(S1344&lt;=0,V1344&lt;=0),0,ROUND(S1344/V1344,2)),0)</f>
        <v/>
      </c>
      <c r="Z1344" s="11">
        <f>IFERROR(J1344-M1344,0)</f>
        <v/>
      </c>
      <c r="AA1344" s="11">
        <f>IFERROR(ROUND(MAX(0,MIN(100,((AB1344*0.2)+(AC1344*0.15)+(AD1344*0.15)+(AE1344*0.1)+(AF1344*0.1)+(AG1344*0.15)+(MIN(Y1344/3,1)*100*0.1)+(AI1344*0.05))*((AH1344/100)*0.25+0.75))),0),0)</f>
        <v/>
      </c>
      <c r="AB1344" s="11">
        <f>ROUND(MAX(0,MIN(100,((M1344+10)/20)*100)),0)</f>
        <v/>
      </c>
      <c r="AC1344" s="11">
        <f>IFERROR(IF(D1344&lt;=0,0,ROUND(COUNTIFS($D$4:$D$3359,"&lt;="&amp;D1344,$D$4:$D$3359,"&gt;0")/COUNTIF($D$4:$D$3359,"&gt;0")*100,0)),0)</f>
        <v/>
      </c>
      <c r="AD1344" s="11">
        <f>IF(E1344&lt;=0,0,ROUND(MAX(0,MIN(100,(LOG10(1+E1344/1000000000)/LOG10(101))*100)),0))</f>
        <v/>
      </c>
      <c r="AE1344" s="11">
        <f>IF(O1344=N1344,50,ROUND(MAX(0,MIN(100,((H1344-N1344)/(O1344-N1344))*100)),0))</f>
        <v/>
      </c>
      <c r="AF1344" s="11">
        <f>ROUND(MAX(0,MIN(100,50+((H1344-K1344)/K1344)*1000)),0)</f>
        <v/>
      </c>
      <c r="AG1344" s="11">
        <f>IFERROR(ROUND(MAX(0,MIN(100,50+25*LN(MAX(0.01,X1344)))),0),25)</f>
        <v/>
      </c>
      <c r="AH1344" s="11">
        <f>ROUND(IF(M1344&lt;=-30,0,IF(M1344&lt;=-20,20,IF(M1344&lt;=-10,50,100))),0)</f>
        <v/>
      </c>
      <c r="AI1344" s="11">
        <f>ROUND(MAX(0,MIN(100,50+(Z1344*10))),0)</f>
        <v/>
      </c>
      <c r="AJ1344" s="11">
        <f>IFERROR(IF(--AA1344&gt;=80,"خرید قوی",IF(--AA1344&gt;=70,"خرید مشروط",IF(--AA1344&gt;=60,"مراقبت",IF(--AA1344&gt;=45,"ضعیف","عدم ورود")))),"")</f>
        <v/>
      </c>
    </row>
    <row r="1345">
      <c r="A1345" s="15">
        <f>'دیده بان بازار'!A1348</f>
        <v/>
      </c>
      <c r="B1345" s="16">
        <f>'دیده بان بازار'!B1348</f>
        <v/>
      </c>
      <c r="C1345" s="16">
        <f>'دیده بان بازار'!C1348</f>
        <v/>
      </c>
      <c r="D1345" s="16">
        <f>'دیده بان بازار'!D1348</f>
        <v/>
      </c>
      <c r="E1345" s="17">
        <f>'دیده بان بازار'!E1348</f>
        <v/>
      </c>
      <c r="F1345" s="16">
        <f>'دیده بان بازار'!F1348</f>
        <v/>
      </c>
      <c r="G1345" s="16">
        <f>'دیده بان بازار'!G1348</f>
        <v/>
      </c>
      <c r="H1345" s="16">
        <f>'دیده بان بازار'!H1348</f>
        <v/>
      </c>
      <c r="I1345" s="16">
        <f>'دیده بان بازار'!I1348</f>
        <v/>
      </c>
      <c r="J1345" s="16">
        <f>'دیده بان بازار'!J1348</f>
        <v/>
      </c>
      <c r="K1345" s="16">
        <f>'دیده بان بازار'!K1348</f>
        <v/>
      </c>
      <c r="L1345" s="16">
        <f>'دیده بان بازار'!L1348</f>
        <v/>
      </c>
      <c r="M1345" s="16">
        <f>'دیده بان بازار'!M1348</f>
        <v/>
      </c>
      <c r="N1345" s="16">
        <f>'دیده بان بازار'!N1348</f>
        <v/>
      </c>
      <c r="O1345" s="16">
        <f>'دیده بان بازار'!O1348</f>
        <v/>
      </c>
      <c r="P1345" s="16">
        <f>'دیده بان بازار'!P1348</f>
        <v/>
      </c>
      <c r="Q1345" s="16">
        <f>'دیده بان بازار'!Q1348</f>
        <v/>
      </c>
      <c r="R1345" s="16">
        <f>'دیده بان بازار'!R1348</f>
        <v/>
      </c>
      <c r="S1345" s="16">
        <f>'دیده بان بازار'!S1348</f>
        <v/>
      </c>
      <c r="T1345" s="16">
        <f>'دیده بان بازار'!T1348</f>
        <v/>
      </c>
      <c r="U1345" s="16">
        <f>'دیده بان بازار'!U1348</f>
        <v/>
      </c>
      <c r="V1345" s="16">
        <f>'دیده بان بازار'!V1348</f>
        <v/>
      </c>
      <c r="W1345" s="7">
        <f>'دیده بان بازار'!W1348</f>
        <v/>
      </c>
      <c r="X1345" s="11">
        <f>IFERROR(IF(OR(R1345&lt;=0,W1345&lt;=0,S1345&lt;=0,V1345&lt;=0),0,ROUND((S1345/R1345)/(V1345/W1345),2)),0)</f>
        <v/>
      </c>
      <c r="Y1345" s="11">
        <f>IFERROR(IF(OR(S1345&lt;=0,V1345&lt;=0),0,ROUND(S1345/V1345,2)),0)</f>
        <v/>
      </c>
      <c r="Z1345" s="11">
        <f>IFERROR(J1345-M1345,0)</f>
        <v/>
      </c>
      <c r="AA1345" s="11">
        <f>IFERROR(ROUND(MAX(0,MIN(100,((AB1345*0.2)+(AC1345*0.15)+(AD1345*0.15)+(AE1345*0.1)+(AF1345*0.1)+(AG1345*0.15)+(MIN(Y1345/3,1)*100*0.1)+(AI1345*0.05))*((AH1345/100)*0.25+0.75))),0),0)</f>
        <v/>
      </c>
      <c r="AB1345" s="11">
        <f>ROUND(MAX(0,MIN(100,((M1345+10)/20)*100)),0)</f>
        <v/>
      </c>
      <c r="AC1345" s="11">
        <f>IFERROR(IF(D1345&lt;=0,0,ROUND(COUNTIFS($D$4:$D$3359,"&lt;="&amp;D1345,$D$4:$D$3359,"&gt;0")/COUNTIF($D$4:$D$3359,"&gt;0")*100,0)),0)</f>
        <v/>
      </c>
      <c r="AD1345" s="11">
        <f>IF(E1345&lt;=0,0,ROUND(MAX(0,MIN(100,(LOG10(1+E1345/1000000000)/LOG10(101))*100)),0))</f>
        <v/>
      </c>
      <c r="AE1345" s="11">
        <f>IF(O1345=N1345,50,ROUND(MAX(0,MIN(100,((H1345-N1345)/(O1345-N1345))*100)),0))</f>
        <v/>
      </c>
      <c r="AF1345" s="11">
        <f>ROUND(MAX(0,MIN(100,50+((H1345-K1345)/K1345)*1000)),0)</f>
        <v/>
      </c>
      <c r="AG1345" s="11">
        <f>IFERROR(ROUND(MAX(0,MIN(100,50+25*LN(MAX(0.01,X1345)))),0),25)</f>
        <v/>
      </c>
      <c r="AH1345" s="11">
        <f>ROUND(IF(M1345&lt;=-30,0,IF(M1345&lt;=-20,20,IF(M1345&lt;=-10,50,100))),0)</f>
        <v/>
      </c>
      <c r="AI1345" s="11">
        <f>ROUND(MAX(0,MIN(100,50+(Z1345*10))),0)</f>
        <v/>
      </c>
      <c r="AJ1345" s="11">
        <f>IFERROR(IF(--AA1345&gt;=80,"خرید قوی",IF(--AA1345&gt;=70,"خرید مشروط",IF(--AA1345&gt;=60,"مراقبت",IF(--AA1345&gt;=45,"ضعیف","عدم ورود")))),"")</f>
        <v/>
      </c>
    </row>
    <row r="1346">
      <c r="A1346" s="12">
        <f>'دیده بان بازار'!A1349</f>
        <v/>
      </c>
      <c r="B1346" s="13">
        <f>'دیده بان بازار'!B1349</f>
        <v/>
      </c>
      <c r="C1346" s="13">
        <f>'دیده بان بازار'!C1349</f>
        <v/>
      </c>
      <c r="D1346" s="13">
        <f>'دیده بان بازار'!D1349</f>
        <v/>
      </c>
      <c r="E1346" s="14">
        <f>'دیده بان بازار'!E1349</f>
        <v/>
      </c>
      <c r="F1346" s="13">
        <f>'دیده بان بازار'!F1349</f>
        <v/>
      </c>
      <c r="G1346" s="13">
        <f>'دیده بان بازار'!G1349</f>
        <v/>
      </c>
      <c r="H1346" s="13">
        <f>'دیده بان بازار'!H1349</f>
        <v/>
      </c>
      <c r="I1346" s="13">
        <f>'دیده بان بازار'!I1349</f>
        <v/>
      </c>
      <c r="J1346" s="13">
        <f>'دیده بان بازار'!J1349</f>
        <v/>
      </c>
      <c r="K1346" s="13">
        <f>'دیده بان بازار'!K1349</f>
        <v/>
      </c>
      <c r="L1346" s="13">
        <f>'دیده بان بازار'!L1349</f>
        <v/>
      </c>
      <c r="M1346" s="13">
        <f>'دیده بان بازار'!M1349</f>
        <v/>
      </c>
      <c r="N1346" s="13">
        <f>'دیده بان بازار'!N1349</f>
        <v/>
      </c>
      <c r="O1346" s="13">
        <f>'دیده بان بازار'!O1349</f>
        <v/>
      </c>
      <c r="P1346" s="13">
        <f>'دیده بان بازار'!P1349</f>
        <v/>
      </c>
      <c r="Q1346" s="13">
        <f>'دیده بان بازار'!Q1349</f>
        <v/>
      </c>
      <c r="R1346" s="13">
        <f>'دیده بان بازار'!R1349</f>
        <v/>
      </c>
      <c r="S1346" s="13">
        <f>'دیده بان بازار'!S1349</f>
        <v/>
      </c>
      <c r="T1346" s="13">
        <f>'دیده بان بازار'!T1349</f>
        <v/>
      </c>
      <c r="U1346" s="13">
        <f>'دیده بان بازار'!U1349</f>
        <v/>
      </c>
      <c r="V1346" s="13">
        <f>'دیده بان بازار'!V1349</f>
        <v/>
      </c>
      <c r="W1346" s="6">
        <f>'دیده بان بازار'!W1349</f>
        <v/>
      </c>
      <c r="X1346" s="11">
        <f>IFERROR(IF(OR(R1346&lt;=0,W1346&lt;=0,S1346&lt;=0,V1346&lt;=0),0,ROUND((S1346/R1346)/(V1346/W1346),2)),0)</f>
        <v/>
      </c>
      <c r="Y1346" s="11">
        <f>IFERROR(IF(OR(S1346&lt;=0,V1346&lt;=0),0,ROUND(S1346/V1346,2)),0)</f>
        <v/>
      </c>
      <c r="Z1346" s="11">
        <f>IFERROR(J1346-M1346,0)</f>
        <v/>
      </c>
      <c r="AA1346" s="11">
        <f>IFERROR(ROUND(MAX(0,MIN(100,((AB1346*0.2)+(AC1346*0.15)+(AD1346*0.15)+(AE1346*0.1)+(AF1346*0.1)+(AG1346*0.15)+(MIN(Y1346/3,1)*100*0.1)+(AI1346*0.05))*((AH1346/100)*0.25+0.75))),0),0)</f>
        <v/>
      </c>
      <c r="AB1346" s="11">
        <f>ROUND(MAX(0,MIN(100,((M1346+10)/20)*100)),0)</f>
        <v/>
      </c>
      <c r="AC1346" s="11">
        <f>IFERROR(IF(D1346&lt;=0,0,ROUND(COUNTIFS($D$4:$D$3359,"&lt;="&amp;D1346,$D$4:$D$3359,"&gt;0")/COUNTIF($D$4:$D$3359,"&gt;0")*100,0)),0)</f>
        <v/>
      </c>
      <c r="AD1346" s="11">
        <f>IF(E1346&lt;=0,0,ROUND(MAX(0,MIN(100,(LOG10(1+E1346/1000000000)/LOG10(101))*100)),0))</f>
        <v/>
      </c>
      <c r="AE1346" s="11">
        <f>IF(O1346=N1346,50,ROUND(MAX(0,MIN(100,((H1346-N1346)/(O1346-N1346))*100)),0))</f>
        <v/>
      </c>
      <c r="AF1346" s="11">
        <f>ROUND(MAX(0,MIN(100,50+((H1346-K1346)/K1346)*1000)),0)</f>
        <v/>
      </c>
      <c r="AG1346" s="11">
        <f>IFERROR(ROUND(MAX(0,MIN(100,50+25*LN(MAX(0.01,X1346)))),0),25)</f>
        <v/>
      </c>
      <c r="AH1346" s="11">
        <f>ROUND(IF(M1346&lt;=-30,0,IF(M1346&lt;=-20,20,IF(M1346&lt;=-10,50,100))),0)</f>
        <v/>
      </c>
      <c r="AI1346" s="11">
        <f>ROUND(MAX(0,MIN(100,50+(Z1346*10))),0)</f>
        <v/>
      </c>
      <c r="AJ1346" s="11">
        <f>IFERROR(IF(--AA1346&gt;=80,"خرید قوی",IF(--AA1346&gt;=70,"خرید مشروط",IF(--AA1346&gt;=60,"مراقبت",IF(--AA1346&gt;=45,"ضعیف","عدم ورود")))),"")</f>
        <v/>
      </c>
    </row>
    <row r="1347">
      <c r="A1347" s="15">
        <f>'دیده بان بازار'!A1350</f>
        <v/>
      </c>
      <c r="B1347" s="16">
        <f>'دیده بان بازار'!B1350</f>
        <v/>
      </c>
      <c r="C1347" s="16">
        <f>'دیده بان بازار'!C1350</f>
        <v/>
      </c>
      <c r="D1347" s="16">
        <f>'دیده بان بازار'!D1350</f>
        <v/>
      </c>
      <c r="E1347" s="17">
        <f>'دیده بان بازار'!E1350</f>
        <v/>
      </c>
      <c r="F1347" s="16">
        <f>'دیده بان بازار'!F1350</f>
        <v/>
      </c>
      <c r="G1347" s="16">
        <f>'دیده بان بازار'!G1350</f>
        <v/>
      </c>
      <c r="H1347" s="16">
        <f>'دیده بان بازار'!H1350</f>
        <v/>
      </c>
      <c r="I1347" s="16">
        <f>'دیده بان بازار'!I1350</f>
        <v/>
      </c>
      <c r="J1347" s="16">
        <f>'دیده بان بازار'!J1350</f>
        <v/>
      </c>
      <c r="K1347" s="16">
        <f>'دیده بان بازار'!K1350</f>
        <v/>
      </c>
      <c r="L1347" s="16">
        <f>'دیده بان بازار'!L1350</f>
        <v/>
      </c>
      <c r="M1347" s="16">
        <f>'دیده بان بازار'!M1350</f>
        <v/>
      </c>
      <c r="N1347" s="16">
        <f>'دیده بان بازار'!N1350</f>
        <v/>
      </c>
      <c r="O1347" s="16">
        <f>'دیده بان بازار'!O1350</f>
        <v/>
      </c>
      <c r="P1347" s="16">
        <f>'دیده بان بازار'!P1350</f>
        <v/>
      </c>
      <c r="Q1347" s="16">
        <f>'دیده بان بازار'!Q1350</f>
        <v/>
      </c>
      <c r="R1347" s="16">
        <f>'دیده بان بازار'!R1350</f>
        <v/>
      </c>
      <c r="S1347" s="16">
        <f>'دیده بان بازار'!S1350</f>
        <v/>
      </c>
      <c r="T1347" s="16">
        <f>'دیده بان بازار'!T1350</f>
        <v/>
      </c>
      <c r="U1347" s="16">
        <f>'دیده بان بازار'!U1350</f>
        <v/>
      </c>
      <c r="V1347" s="16">
        <f>'دیده بان بازار'!V1350</f>
        <v/>
      </c>
      <c r="W1347" s="7">
        <f>'دیده بان بازار'!W1350</f>
        <v/>
      </c>
      <c r="X1347" s="11">
        <f>IFERROR(IF(OR(R1347&lt;=0,W1347&lt;=0,S1347&lt;=0,V1347&lt;=0),0,ROUND((S1347/R1347)/(V1347/W1347),2)),0)</f>
        <v/>
      </c>
      <c r="Y1347" s="11">
        <f>IFERROR(IF(OR(S1347&lt;=0,V1347&lt;=0),0,ROUND(S1347/V1347,2)),0)</f>
        <v/>
      </c>
      <c r="Z1347" s="11">
        <f>IFERROR(J1347-M1347,0)</f>
        <v/>
      </c>
      <c r="AA1347" s="11">
        <f>IFERROR(ROUND(MAX(0,MIN(100,((AB1347*0.2)+(AC1347*0.15)+(AD1347*0.15)+(AE1347*0.1)+(AF1347*0.1)+(AG1347*0.15)+(MIN(Y1347/3,1)*100*0.1)+(AI1347*0.05))*((AH1347/100)*0.25+0.75))),0),0)</f>
        <v/>
      </c>
      <c r="AB1347" s="11">
        <f>ROUND(MAX(0,MIN(100,((M1347+10)/20)*100)),0)</f>
        <v/>
      </c>
      <c r="AC1347" s="11">
        <f>IFERROR(IF(D1347&lt;=0,0,ROUND(COUNTIFS($D$4:$D$3359,"&lt;="&amp;D1347,$D$4:$D$3359,"&gt;0")/COUNTIF($D$4:$D$3359,"&gt;0")*100,0)),0)</f>
        <v/>
      </c>
      <c r="AD1347" s="11">
        <f>IF(E1347&lt;=0,0,ROUND(MAX(0,MIN(100,(LOG10(1+E1347/1000000000)/LOG10(101))*100)),0))</f>
        <v/>
      </c>
      <c r="AE1347" s="11">
        <f>IF(O1347=N1347,50,ROUND(MAX(0,MIN(100,((H1347-N1347)/(O1347-N1347))*100)),0))</f>
        <v/>
      </c>
      <c r="AF1347" s="11">
        <f>ROUND(MAX(0,MIN(100,50+((H1347-K1347)/K1347)*1000)),0)</f>
        <v/>
      </c>
      <c r="AG1347" s="11">
        <f>IFERROR(ROUND(MAX(0,MIN(100,50+25*LN(MAX(0.01,X1347)))),0),25)</f>
        <v/>
      </c>
      <c r="AH1347" s="11">
        <f>ROUND(IF(M1347&lt;=-30,0,IF(M1347&lt;=-20,20,IF(M1347&lt;=-10,50,100))),0)</f>
        <v/>
      </c>
      <c r="AI1347" s="11">
        <f>ROUND(MAX(0,MIN(100,50+(Z1347*10))),0)</f>
        <v/>
      </c>
      <c r="AJ1347" s="11">
        <f>IFERROR(IF(--AA1347&gt;=80,"خرید قوی",IF(--AA1347&gt;=70,"خرید مشروط",IF(--AA1347&gt;=60,"مراقبت",IF(--AA1347&gt;=45,"ضعیف","عدم ورود")))),"")</f>
        <v/>
      </c>
    </row>
    <row r="1348">
      <c r="A1348" s="12">
        <f>'دیده بان بازار'!A1351</f>
        <v/>
      </c>
      <c r="B1348" s="13">
        <f>'دیده بان بازار'!B1351</f>
        <v/>
      </c>
      <c r="C1348" s="13">
        <f>'دیده بان بازار'!C1351</f>
        <v/>
      </c>
      <c r="D1348" s="13">
        <f>'دیده بان بازار'!D1351</f>
        <v/>
      </c>
      <c r="E1348" s="14">
        <f>'دیده بان بازار'!E1351</f>
        <v/>
      </c>
      <c r="F1348" s="13">
        <f>'دیده بان بازار'!F1351</f>
        <v/>
      </c>
      <c r="G1348" s="13">
        <f>'دیده بان بازار'!G1351</f>
        <v/>
      </c>
      <c r="H1348" s="13">
        <f>'دیده بان بازار'!H1351</f>
        <v/>
      </c>
      <c r="I1348" s="13">
        <f>'دیده بان بازار'!I1351</f>
        <v/>
      </c>
      <c r="J1348" s="13">
        <f>'دیده بان بازار'!J1351</f>
        <v/>
      </c>
      <c r="K1348" s="13">
        <f>'دیده بان بازار'!K1351</f>
        <v/>
      </c>
      <c r="L1348" s="13">
        <f>'دیده بان بازار'!L1351</f>
        <v/>
      </c>
      <c r="M1348" s="13">
        <f>'دیده بان بازار'!M1351</f>
        <v/>
      </c>
      <c r="N1348" s="13">
        <f>'دیده بان بازار'!N1351</f>
        <v/>
      </c>
      <c r="O1348" s="13">
        <f>'دیده بان بازار'!O1351</f>
        <v/>
      </c>
      <c r="P1348" s="13">
        <f>'دیده بان بازار'!P1351</f>
        <v/>
      </c>
      <c r="Q1348" s="13">
        <f>'دیده بان بازار'!Q1351</f>
        <v/>
      </c>
      <c r="R1348" s="13">
        <f>'دیده بان بازار'!R1351</f>
        <v/>
      </c>
      <c r="S1348" s="13">
        <f>'دیده بان بازار'!S1351</f>
        <v/>
      </c>
      <c r="T1348" s="13">
        <f>'دیده بان بازار'!T1351</f>
        <v/>
      </c>
      <c r="U1348" s="13">
        <f>'دیده بان بازار'!U1351</f>
        <v/>
      </c>
      <c r="V1348" s="13">
        <f>'دیده بان بازار'!V1351</f>
        <v/>
      </c>
      <c r="W1348" s="6">
        <f>'دیده بان بازار'!W1351</f>
        <v/>
      </c>
      <c r="X1348" s="11">
        <f>IFERROR(IF(OR(R1348&lt;=0,W1348&lt;=0,S1348&lt;=0,V1348&lt;=0),0,ROUND((S1348/R1348)/(V1348/W1348),2)),0)</f>
        <v/>
      </c>
      <c r="Y1348" s="11">
        <f>IFERROR(IF(OR(S1348&lt;=0,V1348&lt;=0),0,ROUND(S1348/V1348,2)),0)</f>
        <v/>
      </c>
      <c r="Z1348" s="11">
        <f>IFERROR(J1348-M1348,0)</f>
        <v/>
      </c>
      <c r="AA1348" s="11">
        <f>IFERROR(ROUND(MAX(0,MIN(100,((AB1348*0.2)+(AC1348*0.15)+(AD1348*0.15)+(AE1348*0.1)+(AF1348*0.1)+(AG1348*0.15)+(MIN(Y1348/3,1)*100*0.1)+(AI1348*0.05))*((AH1348/100)*0.25+0.75))),0),0)</f>
        <v/>
      </c>
      <c r="AB1348" s="11">
        <f>ROUND(MAX(0,MIN(100,((M1348+10)/20)*100)),0)</f>
        <v/>
      </c>
      <c r="AC1348" s="11">
        <f>IFERROR(IF(D1348&lt;=0,0,ROUND(COUNTIFS($D$4:$D$3359,"&lt;="&amp;D1348,$D$4:$D$3359,"&gt;0")/COUNTIF($D$4:$D$3359,"&gt;0")*100,0)),0)</f>
        <v/>
      </c>
      <c r="AD1348" s="11">
        <f>IF(E1348&lt;=0,0,ROUND(MAX(0,MIN(100,(LOG10(1+E1348/1000000000)/LOG10(101))*100)),0))</f>
        <v/>
      </c>
      <c r="AE1348" s="11">
        <f>IF(O1348=N1348,50,ROUND(MAX(0,MIN(100,((H1348-N1348)/(O1348-N1348))*100)),0))</f>
        <v/>
      </c>
      <c r="AF1348" s="11">
        <f>ROUND(MAX(0,MIN(100,50+((H1348-K1348)/K1348)*1000)),0)</f>
        <v/>
      </c>
      <c r="AG1348" s="11">
        <f>IFERROR(ROUND(MAX(0,MIN(100,50+25*LN(MAX(0.01,X1348)))),0),25)</f>
        <v/>
      </c>
      <c r="AH1348" s="11">
        <f>ROUND(IF(M1348&lt;=-30,0,IF(M1348&lt;=-20,20,IF(M1348&lt;=-10,50,100))),0)</f>
        <v/>
      </c>
      <c r="AI1348" s="11">
        <f>ROUND(MAX(0,MIN(100,50+(Z1348*10))),0)</f>
        <v/>
      </c>
      <c r="AJ1348" s="11">
        <f>IFERROR(IF(--AA1348&gt;=80,"خرید قوی",IF(--AA1348&gt;=70,"خرید مشروط",IF(--AA1348&gt;=60,"مراقبت",IF(--AA1348&gt;=45,"ضعیف","عدم ورود")))),"")</f>
        <v/>
      </c>
    </row>
    <row r="1349">
      <c r="A1349" s="15">
        <f>'دیده بان بازار'!A1352</f>
        <v/>
      </c>
      <c r="B1349" s="16">
        <f>'دیده بان بازار'!B1352</f>
        <v/>
      </c>
      <c r="C1349" s="16">
        <f>'دیده بان بازار'!C1352</f>
        <v/>
      </c>
      <c r="D1349" s="16">
        <f>'دیده بان بازار'!D1352</f>
        <v/>
      </c>
      <c r="E1349" s="17">
        <f>'دیده بان بازار'!E1352</f>
        <v/>
      </c>
      <c r="F1349" s="16">
        <f>'دیده بان بازار'!F1352</f>
        <v/>
      </c>
      <c r="G1349" s="16">
        <f>'دیده بان بازار'!G1352</f>
        <v/>
      </c>
      <c r="H1349" s="16">
        <f>'دیده بان بازار'!H1352</f>
        <v/>
      </c>
      <c r="I1349" s="16">
        <f>'دیده بان بازار'!I1352</f>
        <v/>
      </c>
      <c r="J1349" s="16">
        <f>'دیده بان بازار'!J1352</f>
        <v/>
      </c>
      <c r="K1349" s="16">
        <f>'دیده بان بازار'!K1352</f>
        <v/>
      </c>
      <c r="L1349" s="16">
        <f>'دیده بان بازار'!L1352</f>
        <v/>
      </c>
      <c r="M1349" s="16">
        <f>'دیده بان بازار'!M1352</f>
        <v/>
      </c>
      <c r="N1349" s="16">
        <f>'دیده بان بازار'!N1352</f>
        <v/>
      </c>
      <c r="O1349" s="16">
        <f>'دیده بان بازار'!O1352</f>
        <v/>
      </c>
      <c r="P1349" s="16">
        <f>'دیده بان بازار'!P1352</f>
        <v/>
      </c>
      <c r="Q1349" s="16">
        <f>'دیده بان بازار'!Q1352</f>
        <v/>
      </c>
      <c r="R1349" s="16">
        <f>'دیده بان بازار'!R1352</f>
        <v/>
      </c>
      <c r="S1349" s="16">
        <f>'دیده بان بازار'!S1352</f>
        <v/>
      </c>
      <c r="T1349" s="16">
        <f>'دیده بان بازار'!T1352</f>
        <v/>
      </c>
      <c r="U1349" s="16">
        <f>'دیده بان بازار'!U1352</f>
        <v/>
      </c>
      <c r="V1349" s="16">
        <f>'دیده بان بازار'!V1352</f>
        <v/>
      </c>
      <c r="W1349" s="7">
        <f>'دیده بان بازار'!W1352</f>
        <v/>
      </c>
      <c r="X1349" s="11">
        <f>IFERROR(IF(OR(R1349&lt;=0,W1349&lt;=0,S1349&lt;=0,V1349&lt;=0),0,ROUND((S1349/R1349)/(V1349/W1349),2)),0)</f>
        <v/>
      </c>
      <c r="Y1349" s="11">
        <f>IFERROR(IF(OR(S1349&lt;=0,V1349&lt;=0),0,ROUND(S1349/V1349,2)),0)</f>
        <v/>
      </c>
      <c r="Z1349" s="11">
        <f>IFERROR(J1349-M1349,0)</f>
        <v/>
      </c>
      <c r="AA1349" s="11">
        <f>IFERROR(ROUND(MAX(0,MIN(100,((AB1349*0.2)+(AC1349*0.15)+(AD1349*0.15)+(AE1349*0.1)+(AF1349*0.1)+(AG1349*0.15)+(MIN(Y1349/3,1)*100*0.1)+(AI1349*0.05))*((AH1349/100)*0.25+0.75))),0),0)</f>
        <v/>
      </c>
      <c r="AB1349" s="11">
        <f>ROUND(MAX(0,MIN(100,((M1349+10)/20)*100)),0)</f>
        <v/>
      </c>
      <c r="AC1349" s="11">
        <f>IFERROR(IF(D1349&lt;=0,0,ROUND(COUNTIFS($D$4:$D$3359,"&lt;="&amp;D1349,$D$4:$D$3359,"&gt;0")/COUNTIF($D$4:$D$3359,"&gt;0")*100,0)),0)</f>
        <v/>
      </c>
      <c r="AD1349" s="11">
        <f>IF(E1349&lt;=0,0,ROUND(MAX(0,MIN(100,(LOG10(1+E1349/1000000000)/LOG10(101))*100)),0))</f>
        <v/>
      </c>
      <c r="AE1349" s="11">
        <f>IF(O1349=N1349,50,ROUND(MAX(0,MIN(100,((H1349-N1349)/(O1349-N1349))*100)),0))</f>
        <v/>
      </c>
      <c r="AF1349" s="11">
        <f>ROUND(MAX(0,MIN(100,50+((H1349-K1349)/K1349)*1000)),0)</f>
        <v/>
      </c>
      <c r="AG1349" s="11">
        <f>IFERROR(ROUND(MAX(0,MIN(100,50+25*LN(MAX(0.01,X1349)))),0),25)</f>
        <v/>
      </c>
      <c r="AH1349" s="11">
        <f>ROUND(IF(M1349&lt;=-30,0,IF(M1349&lt;=-20,20,IF(M1349&lt;=-10,50,100))),0)</f>
        <v/>
      </c>
      <c r="AI1349" s="11">
        <f>ROUND(MAX(0,MIN(100,50+(Z1349*10))),0)</f>
        <v/>
      </c>
      <c r="AJ1349" s="11">
        <f>IFERROR(IF(--AA1349&gt;=80,"خرید قوی",IF(--AA1349&gt;=70,"خرید مشروط",IF(--AA1349&gt;=60,"مراقبت",IF(--AA1349&gt;=45,"ضعیف","عدم ورود")))),"")</f>
        <v/>
      </c>
    </row>
    <row r="1350">
      <c r="A1350" s="12">
        <f>'دیده بان بازار'!A1353</f>
        <v/>
      </c>
      <c r="B1350" s="13">
        <f>'دیده بان بازار'!B1353</f>
        <v/>
      </c>
      <c r="C1350" s="13">
        <f>'دیده بان بازار'!C1353</f>
        <v/>
      </c>
      <c r="D1350" s="13">
        <f>'دیده بان بازار'!D1353</f>
        <v/>
      </c>
      <c r="E1350" s="14">
        <f>'دیده بان بازار'!E1353</f>
        <v/>
      </c>
      <c r="F1350" s="13">
        <f>'دیده بان بازار'!F1353</f>
        <v/>
      </c>
      <c r="G1350" s="13">
        <f>'دیده بان بازار'!G1353</f>
        <v/>
      </c>
      <c r="H1350" s="13">
        <f>'دیده بان بازار'!H1353</f>
        <v/>
      </c>
      <c r="I1350" s="13">
        <f>'دیده بان بازار'!I1353</f>
        <v/>
      </c>
      <c r="J1350" s="13">
        <f>'دیده بان بازار'!J1353</f>
        <v/>
      </c>
      <c r="K1350" s="13">
        <f>'دیده بان بازار'!K1353</f>
        <v/>
      </c>
      <c r="L1350" s="13">
        <f>'دیده بان بازار'!L1353</f>
        <v/>
      </c>
      <c r="M1350" s="13">
        <f>'دیده بان بازار'!M1353</f>
        <v/>
      </c>
      <c r="N1350" s="13">
        <f>'دیده بان بازار'!N1353</f>
        <v/>
      </c>
      <c r="O1350" s="13">
        <f>'دیده بان بازار'!O1353</f>
        <v/>
      </c>
      <c r="P1350" s="13">
        <f>'دیده بان بازار'!P1353</f>
        <v/>
      </c>
      <c r="Q1350" s="13">
        <f>'دیده بان بازار'!Q1353</f>
        <v/>
      </c>
      <c r="R1350" s="13">
        <f>'دیده بان بازار'!R1353</f>
        <v/>
      </c>
      <c r="S1350" s="13">
        <f>'دیده بان بازار'!S1353</f>
        <v/>
      </c>
      <c r="T1350" s="13">
        <f>'دیده بان بازار'!T1353</f>
        <v/>
      </c>
      <c r="U1350" s="13">
        <f>'دیده بان بازار'!U1353</f>
        <v/>
      </c>
      <c r="V1350" s="13">
        <f>'دیده بان بازار'!V1353</f>
        <v/>
      </c>
      <c r="W1350" s="6">
        <f>'دیده بان بازار'!W1353</f>
        <v/>
      </c>
      <c r="X1350" s="11">
        <f>IFERROR(IF(OR(R1350&lt;=0,W1350&lt;=0,S1350&lt;=0,V1350&lt;=0),0,ROUND((S1350/R1350)/(V1350/W1350),2)),0)</f>
        <v/>
      </c>
      <c r="Y1350" s="11">
        <f>IFERROR(IF(OR(S1350&lt;=0,V1350&lt;=0),0,ROUND(S1350/V1350,2)),0)</f>
        <v/>
      </c>
      <c r="Z1350" s="11">
        <f>IFERROR(J1350-M1350,0)</f>
        <v/>
      </c>
      <c r="AA1350" s="11">
        <f>IFERROR(ROUND(MAX(0,MIN(100,((AB1350*0.2)+(AC1350*0.15)+(AD1350*0.15)+(AE1350*0.1)+(AF1350*0.1)+(AG1350*0.15)+(MIN(Y1350/3,1)*100*0.1)+(AI1350*0.05))*((AH1350/100)*0.25+0.75))),0),0)</f>
        <v/>
      </c>
      <c r="AB1350" s="11">
        <f>ROUND(MAX(0,MIN(100,((M1350+10)/20)*100)),0)</f>
        <v/>
      </c>
      <c r="AC1350" s="11">
        <f>IFERROR(IF(D1350&lt;=0,0,ROUND(COUNTIFS($D$4:$D$3359,"&lt;="&amp;D1350,$D$4:$D$3359,"&gt;0")/COUNTIF($D$4:$D$3359,"&gt;0")*100,0)),0)</f>
        <v/>
      </c>
      <c r="AD1350" s="11">
        <f>IF(E1350&lt;=0,0,ROUND(MAX(0,MIN(100,(LOG10(1+E1350/1000000000)/LOG10(101))*100)),0))</f>
        <v/>
      </c>
      <c r="AE1350" s="11">
        <f>IF(O1350=N1350,50,ROUND(MAX(0,MIN(100,((H1350-N1350)/(O1350-N1350))*100)),0))</f>
        <v/>
      </c>
      <c r="AF1350" s="11">
        <f>ROUND(MAX(0,MIN(100,50+((H1350-K1350)/K1350)*1000)),0)</f>
        <v/>
      </c>
      <c r="AG1350" s="11">
        <f>IFERROR(ROUND(MAX(0,MIN(100,50+25*LN(MAX(0.01,X1350)))),0),25)</f>
        <v/>
      </c>
      <c r="AH1350" s="11">
        <f>ROUND(IF(M1350&lt;=-30,0,IF(M1350&lt;=-20,20,IF(M1350&lt;=-10,50,100))),0)</f>
        <v/>
      </c>
      <c r="AI1350" s="11">
        <f>ROUND(MAX(0,MIN(100,50+(Z1350*10))),0)</f>
        <v/>
      </c>
      <c r="AJ1350" s="11">
        <f>IFERROR(IF(--AA1350&gt;=80,"خرید قوی",IF(--AA1350&gt;=70,"خرید مشروط",IF(--AA1350&gt;=60,"مراقبت",IF(--AA1350&gt;=45,"ضعیف","عدم ورود")))),"")</f>
        <v/>
      </c>
    </row>
    <row r="1351">
      <c r="A1351" s="15">
        <f>'دیده بان بازار'!A1354</f>
        <v/>
      </c>
      <c r="B1351" s="16">
        <f>'دیده بان بازار'!B1354</f>
        <v/>
      </c>
      <c r="C1351" s="16">
        <f>'دیده بان بازار'!C1354</f>
        <v/>
      </c>
      <c r="D1351" s="16">
        <f>'دیده بان بازار'!D1354</f>
        <v/>
      </c>
      <c r="E1351" s="17">
        <f>'دیده بان بازار'!E1354</f>
        <v/>
      </c>
      <c r="F1351" s="16">
        <f>'دیده بان بازار'!F1354</f>
        <v/>
      </c>
      <c r="G1351" s="16">
        <f>'دیده بان بازار'!G1354</f>
        <v/>
      </c>
      <c r="H1351" s="16">
        <f>'دیده بان بازار'!H1354</f>
        <v/>
      </c>
      <c r="I1351" s="16">
        <f>'دیده بان بازار'!I1354</f>
        <v/>
      </c>
      <c r="J1351" s="16">
        <f>'دیده بان بازار'!J1354</f>
        <v/>
      </c>
      <c r="K1351" s="16">
        <f>'دیده بان بازار'!K1354</f>
        <v/>
      </c>
      <c r="L1351" s="16">
        <f>'دیده بان بازار'!L1354</f>
        <v/>
      </c>
      <c r="M1351" s="16">
        <f>'دیده بان بازار'!M1354</f>
        <v/>
      </c>
      <c r="N1351" s="16">
        <f>'دیده بان بازار'!N1354</f>
        <v/>
      </c>
      <c r="O1351" s="16">
        <f>'دیده بان بازار'!O1354</f>
        <v/>
      </c>
      <c r="P1351" s="16">
        <f>'دیده بان بازار'!P1354</f>
        <v/>
      </c>
      <c r="Q1351" s="16">
        <f>'دیده بان بازار'!Q1354</f>
        <v/>
      </c>
      <c r="R1351" s="16">
        <f>'دیده بان بازار'!R1354</f>
        <v/>
      </c>
      <c r="S1351" s="16">
        <f>'دیده بان بازار'!S1354</f>
        <v/>
      </c>
      <c r="T1351" s="16">
        <f>'دیده بان بازار'!T1354</f>
        <v/>
      </c>
      <c r="U1351" s="16">
        <f>'دیده بان بازار'!U1354</f>
        <v/>
      </c>
      <c r="V1351" s="16">
        <f>'دیده بان بازار'!V1354</f>
        <v/>
      </c>
      <c r="W1351" s="7">
        <f>'دیده بان بازار'!W1354</f>
        <v/>
      </c>
      <c r="X1351" s="11">
        <f>IFERROR(IF(OR(R1351&lt;=0,W1351&lt;=0,S1351&lt;=0,V1351&lt;=0),0,ROUND((S1351/R1351)/(V1351/W1351),2)),0)</f>
        <v/>
      </c>
      <c r="Y1351" s="11">
        <f>IFERROR(IF(OR(S1351&lt;=0,V1351&lt;=0),0,ROUND(S1351/V1351,2)),0)</f>
        <v/>
      </c>
      <c r="Z1351" s="11">
        <f>IFERROR(J1351-M1351,0)</f>
        <v/>
      </c>
      <c r="AA1351" s="11">
        <f>IFERROR(ROUND(MAX(0,MIN(100,((AB1351*0.2)+(AC1351*0.15)+(AD1351*0.15)+(AE1351*0.1)+(AF1351*0.1)+(AG1351*0.15)+(MIN(Y1351/3,1)*100*0.1)+(AI1351*0.05))*((AH1351/100)*0.25+0.75))),0),0)</f>
        <v/>
      </c>
      <c r="AB1351" s="11">
        <f>ROUND(MAX(0,MIN(100,((M1351+10)/20)*100)),0)</f>
        <v/>
      </c>
      <c r="AC1351" s="11">
        <f>IFERROR(IF(D1351&lt;=0,0,ROUND(COUNTIFS($D$4:$D$3359,"&lt;="&amp;D1351,$D$4:$D$3359,"&gt;0")/COUNTIF($D$4:$D$3359,"&gt;0")*100,0)),0)</f>
        <v/>
      </c>
      <c r="AD1351" s="11">
        <f>IF(E1351&lt;=0,0,ROUND(MAX(0,MIN(100,(LOG10(1+E1351/1000000000)/LOG10(101))*100)),0))</f>
        <v/>
      </c>
      <c r="AE1351" s="11">
        <f>IF(O1351=N1351,50,ROUND(MAX(0,MIN(100,((H1351-N1351)/(O1351-N1351))*100)),0))</f>
        <v/>
      </c>
      <c r="AF1351" s="11">
        <f>ROUND(MAX(0,MIN(100,50+((H1351-K1351)/K1351)*1000)),0)</f>
        <v/>
      </c>
      <c r="AG1351" s="11">
        <f>IFERROR(ROUND(MAX(0,MIN(100,50+25*LN(MAX(0.01,X1351)))),0),25)</f>
        <v/>
      </c>
      <c r="AH1351" s="11">
        <f>ROUND(IF(M1351&lt;=-30,0,IF(M1351&lt;=-20,20,IF(M1351&lt;=-10,50,100))),0)</f>
        <v/>
      </c>
      <c r="AI1351" s="11">
        <f>ROUND(MAX(0,MIN(100,50+(Z1351*10))),0)</f>
        <v/>
      </c>
      <c r="AJ1351" s="11">
        <f>IFERROR(IF(--AA1351&gt;=80,"خرید قوی",IF(--AA1351&gt;=70,"خرید مشروط",IF(--AA1351&gt;=60,"مراقبت",IF(--AA1351&gt;=45,"ضعیف","عدم ورود")))),"")</f>
        <v/>
      </c>
    </row>
    <row r="1352">
      <c r="A1352" s="15">
        <f>'دیده بان بازار'!A1355</f>
        <v/>
      </c>
      <c r="B1352" s="16">
        <f>'دیده بان بازار'!B1355</f>
        <v/>
      </c>
      <c r="C1352" s="16">
        <f>'دیده بان بازار'!C1355</f>
        <v/>
      </c>
      <c r="D1352" s="16">
        <f>'دیده بان بازار'!D1355</f>
        <v/>
      </c>
      <c r="E1352" s="17">
        <f>'دیده بان بازار'!E1355</f>
        <v/>
      </c>
      <c r="F1352" s="16">
        <f>'دیده بان بازار'!F1355</f>
        <v/>
      </c>
      <c r="G1352" s="16">
        <f>'دیده بان بازار'!G1355</f>
        <v/>
      </c>
      <c r="H1352" s="16">
        <f>'دیده بان بازار'!H1355</f>
        <v/>
      </c>
      <c r="I1352" s="16">
        <f>'دیده بان بازار'!I1355</f>
        <v/>
      </c>
      <c r="J1352" s="16">
        <f>'دیده بان بازار'!J1355</f>
        <v/>
      </c>
      <c r="K1352" s="16">
        <f>'دیده بان بازار'!K1355</f>
        <v/>
      </c>
      <c r="L1352" s="16">
        <f>'دیده بان بازار'!L1355</f>
        <v/>
      </c>
      <c r="M1352" s="16">
        <f>'دیده بان بازار'!M1355</f>
        <v/>
      </c>
      <c r="N1352" s="16">
        <f>'دیده بان بازار'!N1355</f>
        <v/>
      </c>
      <c r="O1352" s="16">
        <f>'دیده بان بازار'!O1355</f>
        <v/>
      </c>
      <c r="P1352" s="16">
        <f>'دیده بان بازار'!P1355</f>
        <v/>
      </c>
      <c r="Q1352" s="16">
        <f>'دیده بان بازار'!Q1355</f>
        <v/>
      </c>
      <c r="R1352" s="16">
        <f>'دیده بان بازار'!R1355</f>
        <v/>
      </c>
      <c r="S1352" s="16">
        <f>'دیده بان بازار'!S1355</f>
        <v/>
      </c>
      <c r="T1352" s="16">
        <f>'دیده بان بازار'!T1355</f>
        <v/>
      </c>
      <c r="U1352" s="16">
        <f>'دیده بان بازار'!U1355</f>
        <v/>
      </c>
      <c r="V1352" s="16">
        <f>'دیده بان بازار'!V1355</f>
        <v/>
      </c>
      <c r="W1352" s="7">
        <f>'دیده بان بازار'!W1355</f>
        <v/>
      </c>
      <c r="X1352" s="11">
        <f>IFERROR(IF(OR(R1352&lt;=0,W1352&lt;=0,S1352&lt;=0,V1352&lt;=0),0,ROUND((S1352/R1352)/(V1352/W1352),2)),0)</f>
        <v/>
      </c>
      <c r="Y1352" s="11">
        <f>IFERROR(IF(OR(S1352&lt;=0,V1352&lt;=0),0,ROUND(S1352/V1352,2)),0)</f>
        <v/>
      </c>
      <c r="Z1352" s="11">
        <f>IFERROR(J1352-M1352,0)</f>
        <v/>
      </c>
      <c r="AA1352" s="11">
        <f>IFERROR(ROUND(MAX(0,MIN(100,((AB1352*0.2)+(AC1352*0.15)+(AD1352*0.15)+(AE1352*0.1)+(AF1352*0.1)+(AG1352*0.15)+(MIN(Y1352/3,1)*100*0.1)+(AI1352*0.05))*((AH1352/100)*0.25+0.75))),0),0)</f>
        <v/>
      </c>
      <c r="AB1352" s="11">
        <f>ROUND(MAX(0,MIN(100,((M1352+10)/20)*100)),0)</f>
        <v/>
      </c>
      <c r="AC1352" s="11">
        <f>IFERROR(IF(D1352&lt;=0,0,ROUND(COUNTIFS($D$4:$D$3359,"&lt;="&amp;D1352,$D$4:$D$3359,"&gt;0")/COUNTIF($D$4:$D$3359,"&gt;0")*100,0)),0)</f>
        <v/>
      </c>
      <c r="AD1352" s="11">
        <f>IF(E1352&lt;=0,0,ROUND(MAX(0,MIN(100,(LOG10(1+E1352/1000000000)/LOG10(101))*100)),0))</f>
        <v/>
      </c>
      <c r="AE1352" s="11">
        <f>IF(O1352=N1352,50,ROUND(MAX(0,MIN(100,((H1352-N1352)/(O1352-N1352))*100)),0))</f>
        <v/>
      </c>
      <c r="AF1352" s="11">
        <f>ROUND(MAX(0,MIN(100,50+((H1352-K1352)/K1352)*1000)),0)</f>
        <v/>
      </c>
      <c r="AG1352" s="11">
        <f>IFERROR(ROUND(MAX(0,MIN(100,50+25*LN(MAX(0.01,X1352)))),0),25)</f>
        <v/>
      </c>
      <c r="AH1352" s="11">
        <f>ROUND(IF(M1352&lt;=-30,0,IF(M1352&lt;=-20,20,IF(M1352&lt;=-10,50,100))),0)</f>
        <v/>
      </c>
      <c r="AI1352" s="11">
        <f>ROUND(MAX(0,MIN(100,50+(Z1352*10))),0)</f>
        <v/>
      </c>
      <c r="AJ1352" s="11">
        <f>IFERROR(IF(--AA1352&gt;=80,"خرید قوی",IF(--AA1352&gt;=70,"خرید مشروط",IF(--AA1352&gt;=60,"مراقبت",IF(--AA1352&gt;=45,"ضعیف","عدم ورود")))),"")</f>
        <v/>
      </c>
    </row>
    <row r="1353">
      <c r="A1353" s="12">
        <f>'دیده بان بازار'!A1356</f>
        <v/>
      </c>
      <c r="B1353" s="13">
        <f>'دیده بان بازار'!B1356</f>
        <v/>
      </c>
      <c r="C1353" s="13">
        <f>'دیده بان بازار'!C1356</f>
        <v/>
      </c>
      <c r="D1353" s="13">
        <f>'دیده بان بازار'!D1356</f>
        <v/>
      </c>
      <c r="E1353" s="14">
        <f>'دیده بان بازار'!E1356</f>
        <v/>
      </c>
      <c r="F1353" s="13">
        <f>'دیده بان بازار'!F1356</f>
        <v/>
      </c>
      <c r="G1353" s="13">
        <f>'دیده بان بازار'!G1356</f>
        <v/>
      </c>
      <c r="H1353" s="13">
        <f>'دیده بان بازار'!H1356</f>
        <v/>
      </c>
      <c r="I1353" s="13">
        <f>'دیده بان بازار'!I1356</f>
        <v/>
      </c>
      <c r="J1353" s="13">
        <f>'دیده بان بازار'!J1356</f>
        <v/>
      </c>
      <c r="K1353" s="13">
        <f>'دیده بان بازار'!K1356</f>
        <v/>
      </c>
      <c r="L1353" s="13">
        <f>'دیده بان بازار'!L1356</f>
        <v/>
      </c>
      <c r="M1353" s="13">
        <f>'دیده بان بازار'!M1356</f>
        <v/>
      </c>
      <c r="N1353" s="13">
        <f>'دیده بان بازار'!N1356</f>
        <v/>
      </c>
      <c r="O1353" s="13">
        <f>'دیده بان بازار'!O1356</f>
        <v/>
      </c>
      <c r="P1353" s="13">
        <f>'دیده بان بازار'!P1356</f>
        <v/>
      </c>
      <c r="Q1353" s="13">
        <f>'دیده بان بازار'!Q1356</f>
        <v/>
      </c>
      <c r="R1353" s="13">
        <f>'دیده بان بازار'!R1356</f>
        <v/>
      </c>
      <c r="S1353" s="13">
        <f>'دیده بان بازار'!S1356</f>
        <v/>
      </c>
      <c r="T1353" s="13">
        <f>'دیده بان بازار'!T1356</f>
        <v/>
      </c>
      <c r="U1353" s="13">
        <f>'دیده بان بازار'!U1356</f>
        <v/>
      </c>
      <c r="V1353" s="13">
        <f>'دیده بان بازار'!V1356</f>
        <v/>
      </c>
      <c r="W1353" s="6">
        <f>'دیده بان بازار'!W1356</f>
        <v/>
      </c>
      <c r="X1353" s="11">
        <f>IFERROR(IF(OR(R1353&lt;=0,W1353&lt;=0,S1353&lt;=0,V1353&lt;=0),0,ROUND((S1353/R1353)/(V1353/W1353),2)),0)</f>
        <v/>
      </c>
      <c r="Y1353" s="11">
        <f>IFERROR(IF(OR(S1353&lt;=0,V1353&lt;=0),0,ROUND(S1353/V1353,2)),0)</f>
        <v/>
      </c>
      <c r="Z1353" s="11">
        <f>IFERROR(J1353-M1353,0)</f>
        <v/>
      </c>
      <c r="AA1353" s="11">
        <f>IFERROR(ROUND(MAX(0,MIN(100,((AB1353*0.2)+(AC1353*0.15)+(AD1353*0.15)+(AE1353*0.1)+(AF1353*0.1)+(AG1353*0.15)+(MIN(Y1353/3,1)*100*0.1)+(AI1353*0.05))*((AH1353/100)*0.25+0.75))),0),0)</f>
        <v/>
      </c>
      <c r="AB1353" s="11">
        <f>ROUND(MAX(0,MIN(100,((M1353+10)/20)*100)),0)</f>
        <v/>
      </c>
      <c r="AC1353" s="11">
        <f>IFERROR(IF(D1353&lt;=0,0,ROUND(COUNTIFS($D$4:$D$3359,"&lt;="&amp;D1353,$D$4:$D$3359,"&gt;0")/COUNTIF($D$4:$D$3359,"&gt;0")*100,0)),0)</f>
        <v/>
      </c>
      <c r="AD1353" s="11">
        <f>IF(E1353&lt;=0,0,ROUND(MAX(0,MIN(100,(LOG10(1+E1353/1000000000)/LOG10(101))*100)),0))</f>
        <v/>
      </c>
      <c r="AE1353" s="11">
        <f>IF(O1353=N1353,50,ROUND(MAX(0,MIN(100,((H1353-N1353)/(O1353-N1353))*100)),0))</f>
        <v/>
      </c>
      <c r="AF1353" s="11">
        <f>ROUND(MAX(0,MIN(100,50+((H1353-K1353)/K1353)*1000)),0)</f>
        <v/>
      </c>
      <c r="AG1353" s="11">
        <f>IFERROR(ROUND(MAX(0,MIN(100,50+25*LN(MAX(0.01,X1353)))),0),25)</f>
        <v/>
      </c>
      <c r="AH1353" s="11">
        <f>ROUND(IF(M1353&lt;=-30,0,IF(M1353&lt;=-20,20,IF(M1353&lt;=-10,50,100))),0)</f>
        <v/>
      </c>
      <c r="AI1353" s="11">
        <f>ROUND(MAX(0,MIN(100,50+(Z1353*10))),0)</f>
        <v/>
      </c>
      <c r="AJ1353" s="11">
        <f>IFERROR(IF(--AA1353&gt;=80,"خرید قوی",IF(--AA1353&gt;=70,"خرید مشروط",IF(--AA1353&gt;=60,"مراقبت",IF(--AA1353&gt;=45,"ضعیف","عدم ورود")))),"")</f>
        <v/>
      </c>
    </row>
    <row r="1354">
      <c r="A1354" s="15">
        <f>'دیده بان بازار'!A1357</f>
        <v/>
      </c>
      <c r="B1354" s="16">
        <f>'دیده بان بازار'!B1357</f>
        <v/>
      </c>
      <c r="C1354" s="16">
        <f>'دیده بان بازار'!C1357</f>
        <v/>
      </c>
      <c r="D1354" s="16">
        <f>'دیده بان بازار'!D1357</f>
        <v/>
      </c>
      <c r="E1354" s="17">
        <f>'دیده بان بازار'!E1357</f>
        <v/>
      </c>
      <c r="F1354" s="16">
        <f>'دیده بان بازار'!F1357</f>
        <v/>
      </c>
      <c r="G1354" s="16">
        <f>'دیده بان بازار'!G1357</f>
        <v/>
      </c>
      <c r="H1354" s="16">
        <f>'دیده بان بازار'!H1357</f>
        <v/>
      </c>
      <c r="I1354" s="16">
        <f>'دیده بان بازار'!I1357</f>
        <v/>
      </c>
      <c r="J1354" s="16">
        <f>'دیده بان بازار'!J1357</f>
        <v/>
      </c>
      <c r="K1354" s="16">
        <f>'دیده بان بازار'!K1357</f>
        <v/>
      </c>
      <c r="L1354" s="16">
        <f>'دیده بان بازار'!L1357</f>
        <v/>
      </c>
      <c r="M1354" s="16">
        <f>'دیده بان بازار'!M1357</f>
        <v/>
      </c>
      <c r="N1354" s="16">
        <f>'دیده بان بازار'!N1357</f>
        <v/>
      </c>
      <c r="O1354" s="16">
        <f>'دیده بان بازار'!O1357</f>
        <v/>
      </c>
      <c r="P1354" s="16">
        <f>'دیده بان بازار'!P1357</f>
        <v/>
      </c>
      <c r="Q1354" s="16">
        <f>'دیده بان بازار'!Q1357</f>
        <v/>
      </c>
      <c r="R1354" s="16">
        <f>'دیده بان بازار'!R1357</f>
        <v/>
      </c>
      <c r="S1354" s="16">
        <f>'دیده بان بازار'!S1357</f>
        <v/>
      </c>
      <c r="T1354" s="16">
        <f>'دیده بان بازار'!T1357</f>
        <v/>
      </c>
      <c r="U1354" s="16">
        <f>'دیده بان بازار'!U1357</f>
        <v/>
      </c>
      <c r="V1354" s="16">
        <f>'دیده بان بازار'!V1357</f>
        <v/>
      </c>
      <c r="W1354" s="7">
        <f>'دیده بان بازار'!W1357</f>
        <v/>
      </c>
      <c r="X1354" s="11">
        <f>IFERROR(IF(OR(R1354&lt;=0,W1354&lt;=0,S1354&lt;=0,V1354&lt;=0),0,ROUND((S1354/R1354)/(V1354/W1354),2)),0)</f>
        <v/>
      </c>
      <c r="Y1354" s="11">
        <f>IFERROR(IF(OR(S1354&lt;=0,V1354&lt;=0),0,ROUND(S1354/V1354,2)),0)</f>
        <v/>
      </c>
      <c r="Z1354" s="11">
        <f>IFERROR(J1354-M1354,0)</f>
        <v/>
      </c>
      <c r="AA1354" s="11">
        <f>IFERROR(ROUND(MAX(0,MIN(100,((AB1354*0.2)+(AC1354*0.15)+(AD1354*0.15)+(AE1354*0.1)+(AF1354*0.1)+(AG1354*0.15)+(MIN(Y1354/3,1)*100*0.1)+(AI1354*0.05))*((AH1354/100)*0.25+0.75))),0),0)</f>
        <v/>
      </c>
      <c r="AB1354" s="11">
        <f>ROUND(MAX(0,MIN(100,((M1354+10)/20)*100)),0)</f>
        <v/>
      </c>
      <c r="AC1354" s="11">
        <f>IFERROR(IF(D1354&lt;=0,0,ROUND(COUNTIFS($D$4:$D$3359,"&lt;="&amp;D1354,$D$4:$D$3359,"&gt;0")/COUNTIF($D$4:$D$3359,"&gt;0")*100,0)),0)</f>
        <v/>
      </c>
      <c r="AD1354" s="11">
        <f>IF(E1354&lt;=0,0,ROUND(MAX(0,MIN(100,(LOG10(1+E1354/1000000000)/LOG10(101))*100)),0))</f>
        <v/>
      </c>
      <c r="AE1354" s="11">
        <f>IF(O1354=N1354,50,ROUND(MAX(0,MIN(100,((H1354-N1354)/(O1354-N1354))*100)),0))</f>
        <v/>
      </c>
      <c r="AF1354" s="11">
        <f>ROUND(MAX(0,MIN(100,50+((H1354-K1354)/K1354)*1000)),0)</f>
        <v/>
      </c>
      <c r="AG1354" s="11">
        <f>IFERROR(ROUND(MAX(0,MIN(100,50+25*LN(MAX(0.01,X1354)))),0),25)</f>
        <v/>
      </c>
      <c r="AH1354" s="11">
        <f>ROUND(IF(M1354&lt;=-30,0,IF(M1354&lt;=-20,20,IF(M1354&lt;=-10,50,100))),0)</f>
        <v/>
      </c>
      <c r="AI1354" s="11">
        <f>ROUND(MAX(0,MIN(100,50+(Z1354*10))),0)</f>
        <v/>
      </c>
      <c r="AJ1354" s="11">
        <f>IFERROR(IF(--AA1354&gt;=80,"خرید قوی",IF(--AA1354&gt;=70,"خرید مشروط",IF(--AA1354&gt;=60,"مراقبت",IF(--AA1354&gt;=45,"ضعیف","عدم ورود")))),"")</f>
        <v/>
      </c>
    </row>
    <row r="1355">
      <c r="A1355" s="12">
        <f>'دیده بان بازار'!A1358</f>
        <v/>
      </c>
      <c r="B1355" s="13">
        <f>'دیده بان بازار'!B1358</f>
        <v/>
      </c>
      <c r="C1355" s="13">
        <f>'دیده بان بازار'!C1358</f>
        <v/>
      </c>
      <c r="D1355" s="13">
        <f>'دیده بان بازار'!D1358</f>
        <v/>
      </c>
      <c r="E1355" s="14">
        <f>'دیده بان بازار'!E1358</f>
        <v/>
      </c>
      <c r="F1355" s="13">
        <f>'دیده بان بازار'!F1358</f>
        <v/>
      </c>
      <c r="G1355" s="13">
        <f>'دیده بان بازار'!G1358</f>
        <v/>
      </c>
      <c r="H1355" s="13">
        <f>'دیده بان بازار'!H1358</f>
        <v/>
      </c>
      <c r="I1355" s="13">
        <f>'دیده بان بازار'!I1358</f>
        <v/>
      </c>
      <c r="J1355" s="13">
        <f>'دیده بان بازار'!J1358</f>
        <v/>
      </c>
      <c r="K1355" s="13">
        <f>'دیده بان بازار'!K1358</f>
        <v/>
      </c>
      <c r="L1355" s="13">
        <f>'دیده بان بازار'!L1358</f>
        <v/>
      </c>
      <c r="M1355" s="13">
        <f>'دیده بان بازار'!M1358</f>
        <v/>
      </c>
      <c r="N1355" s="13">
        <f>'دیده بان بازار'!N1358</f>
        <v/>
      </c>
      <c r="O1355" s="13">
        <f>'دیده بان بازار'!O1358</f>
        <v/>
      </c>
      <c r="P1355" s="13">
        <f>'دیده بان بازار'!P1358</f>
        <v/>
      </c>
      <c r="Q1355" s="13">
        <f>'دیده بان بازار'!Q1358</f>
        <v/>
      </c>
      <c r="R1355" s="13">
        <f>'دیده بان بازار'!R1358</f>
        <v/>
      </c>
      <c r="S1355" s="13">
        <f>'دیده بان بازار'!S1358</f>
        <v/>
      </c>
      <c r="T1355" s="13">
        <f>'دیده بان بازار'!T1358</f>
        <v/>
      </c>
      <c r="U1355" s="13">
        <f>'دیده بان بازار'!U1358</f>
        <v/>
      </c>
      <c r="V1355" s="13">
        <f>'دیده بان بازار'!V1358</f>
        <v/>
      </c>
      <c r="W1355" s="6">
        <f>'دیده بان بازار'!W1358</f>
        <v/>
      </c>
      <c r="X1355" s="11">
        <f>IFERROR(IF(OR(R1355&lt;=0,W1355&lt;=0,S1355&lt;=0,V1355&lt;=0),0,ROUND((S1355/R1355)/(V1355/W1355),2)),0)</f>
        <v/>
      </c>
      <c r="Y1355" s="11">
        <f>IFERROR(IF(OR(S1355&lt;=0,V1355&lt;=0),0,ROUND(S1355/V1355,2)),0)</f>
        <v/>
      </c>
      <c r="Z1355" s="11">
        <f>IFERROR(J1355-M1355,0)</f>
        <v/>
      </c>
      <c r="AA1355" s="11">
        <f>IFERROR(ROUND(MAX(0,MIN(100,((AB1355*0.2)+(AC1355*0.15)+(AD1355*0.15)+(AE1355*0.1)+(AF1355*0.1)+(AG1355*0.15)+(MIN(Y1355/3,1)*100*0.1)+(AI1355*0.05))*((AH1355/100)*0.25+0.75))),0),0)</f>
        <v/>
      </c>
      <c r="AB1355" s="11">
        <f>ROUND(MAX(0,MIN(100,((M1355+10)/20)*100)),0)</f>
        <v/>
      </c>
      <c r="AC1355" s="11">
        <f>IFERROR(IF(D1355&lt;=0,0,ROUND(COUNTIFS($D$4:$D$3359,"&lt;="&amp;D1355,$D$4:$D$3359,"&gt;0")/COUNTIF($D$4:$D$3359,"&gt;0")*100,0)),0)</f>
        <v/>
      </c>
      <c r="AD1355" s="11">
        <f>IF(E1355&lt;=0,0,ROUND(MAX(0,MIN(100,(LOG10(1+E1355/1000000000)/LOG10(101))*100)),0))</f>
        <v/>
      </c>
      <c r="AE1355" s="11">
        <f>IF(O1355=N1355,50,ROUND(MAX(0,MIN(100,((H1355-N1355)/(O1355-N1355))*100)),0))</f>
        <v/>
      </c>
      <c r="AF1355" s="11">
        <f>ROUND(MAX(0,MIN(100,50+((H1355-K1355)/K1355)*1000)),0)</f>
        <v/>
      </c>
      <c r="AG1355" s="11">
        <f>IFERROR(ROUND(MAX(0,MIN(100,50+25*LN(MAX(0.01,X1355)))),0),25)</f>
        <v/>
      </c>
      <c r="AH1355" s="11">
        <f>ROUND(IF(M1355&lt;=-30,0,IF(M1355&lt;=-20,20,IF(M1355&lt;=-10,50,100))),0)</f>
        <v/>
      </c>
      <c r="AI1355" s="11">
        <f>ROUND(MAX(0,MIN(100,50+(Z1355*10))),0)</f>
        <v/>
      </c>
      <c r="AJ1355" s="11">
        <f>IFERROR(IF(--AA1355&gt;=80,"خرید قوی",IF(--AA1355&gt;=70,"خرید مشروط",IF(--AA1355&gt;=60,"مراقبت",IF(--AA1355&gt;=45,"ضعیف","عدم ورود")))),"")</f>
        <v/>
      </c>
    </row>
    <row r="1356">
      <c r="A1356" s="15">
        <f>'دیده بان بازار'!A1359</f>
        <v/>
      </c>
      <c r="B1356" s="16">
        <f>'دیده بان بازار'!B1359</f>
        <v/>
      </c>
      <c r="C1356" s="16">
        <f>'دیده بان بازار'!C1359</f>
        <v/>
      </c>
      <c r="D1356" s="16">
        <f>'دیده بان بازار'!D1359</f>
        <v/>
      </c>
      <c r="E1356" s="17">
        <f>'دیده بان بازار'!E1359</f>
        <v/>
      </c>
      <c r="F1356" s="16">
        <f>'دیده بان بازار'!F1359</f>
        <v/>
      </c>
      <c r="G1356" s="16">
        <f>'دیده بان بازار'!G1359</f>
        <v/>
      </c>
      <c r="H1356" s="16">
        <f>'دیده بان بازار'!H1359</f>
        <v/>
      </c>
      <c r="I1356" s="16">
        <f>'دیده بان بازار'!I1359</f>
        <v/>
      </c>
      <c r="J1356" s="16">
        <f>'دیده بان بازار'!J1359</f>
        <v/>
      </c>
      <c r="K1356" s="16">
        <f>'دیده بان بازار'!K1359</f>
        <v/>
      </c>
      <c r="L1356" s="16">
        <f>'دیده بان بازار'!L1359</f>
        <v/>
      </c>
      <c r="M1356" s="16">
        <f>'دیده بان بازار'!M1359</f>
        <v/>
      </c>
      <c r="N1356" s="16">
        <f>'دیده بان بازار'!N1359</f>
        <v/>
      </c>
      <c r="O1356" s="16">
        <f>'دیده بان بازار'!O1359</f>
        <v/>
      </c>
      <c r="P1356" s="16">
        <f>'دیده بان بازار'!P1359</f>
        <v/>
      </c>
      <c r="Q1356" s="16">
        <f>'دیده بان بازار'!Q1359</f>
        <v/>
      </c>
      <c r="R1356" s="16">
        <f>'دیده بان بازار'!R1359</f>
        <v/>
      </c>
      <c r="S1356" s="16">
        <f>'دیده بان بازار'!S1359</f>
        <v/>
      </c>
      <c r="T1356" s="16">
        <f>'دیده بان بازار'!T1359</f>
        <v/>
      </c>
      <c r="U1356" s="16">
        <f>'دیده بان بازار'!U1359</f>
        <v/>
      </c>
      <c r="V1356" s="16">
        <f>'دیده بان بازار'!V1359</f>
        <v/>
      </c>
      <c r="W1356" s="7">
        <f>'دیده بان بازار'!W1359</f>
        <v/>
      </c>
      <c r="X1356" s="11">
        <f>IFERROR(IF(OR(R1356&lt;=0,W1356&lt;=0,S1356&lt;=0,V1356&lt;=0),0,ROUND((S1356/R1356)/(V1356/W1356),2)),0)</f>
        <v/>
      </c>
      <c r="Y1356" s="11">
        <f>IFERROR(IF(OR(S1356&lt;=0,V1356&lt;=0),0,ROUND(S1356/V1356,2)),0)</f>
        <v/>
      </c>
      <c r="Z1356" s="11">
        <f>IFERROR(J1356-M1356,0)</f>
        <v/>
      </c>
      <c r="AA1356" s="11">
        <f>IFERROR(ROUND(MAX(0,MIN(100,((AB1356*0.2)+(AC1356*0.15)+(AD1356*0.15)+(AE1356*0.1)+(AF1356*0.1)+(AG1356*0.15)+(MIN(Y1356/3,1)*100*0.1)+(AI1356*0.05))*((AH1356/100)*0.25+0.75))),0),0)</f>
        <v/>
      </c>
      <c r="AB1356" s="11">
        <f>ROUND(MAX(0,MIN(100,((M1356+10)/20)*100)),0)</f>
        <v/>
      </c>
      <c r="AC1356" s="11">
        <f>IFERROR(IF(D1356&lt;=0,0,ROUND(COUNTIFS($D$4:$D$3359,"&lt;="&amp;D1356,$D$4:$D$3359,"&gt;0")/COUNTIF($D$4:$D$3359,"&gt;0")*100,0)),0)</f>
        <v/>
      </c>
      <c r="AD1356" s="11">
        <f>IF(E1356&lt;=0,0,ROUND(MAX(0,MIN(100,(LOG10(1+E1356/1000000000)/LOG10(101))*100)),0))</f>
        <v/>
      </c>
      <c r="AE1356" s="11">
        <f>IF(O1356=N1356,50,ROUND(MAX(0,MIN(100,((H1356-N1356)/(O1356-N1356))*100)),0))</f>
        <v/>
      </c>
      <c r="AF1356" s="11">
        <f>ROUND(MAX(0,MIN(100,50+((H1356-K1356)/K1356)*1000)),0)</f>
        <v/>
      </c>
      <c r="AG1356" s="11">
        <f>IFERROR(ROUND(MAX(0,MIN(100,50+25*LN(MAX(0.01,X1356)))),0),25)</f>
        <v/>
      </c>
      <c r="AH1356" s="11">
        <f>ROUND(IF(M1356&lt;=-30,0,IF(M1356&lt;=-20,20,IF(M1356&lt;=-10,50,100))),0)</f>
        <v/>
      </c>
      <c r="AI1356" s="11">
        <f>ROUND(MAX(0,MIN(100,50+(Z1356*10))),0)</f>
        <v/>
      </c>
      <c r="AJ1356" s="11">
        <f>IFERROR(IF(--AA1356&gt;=80,"خرید قوی",IF(--AA1356&gt;=70,"خرید مشروط",IF(--AA1356&gt;=60,"مراقبت",IF(--AA1356&gt;=45,"ضعیف","عدم ورود")))),"")</f>
        <v/>
      </c>
    </row>
    <row r="1357">
      <c r="A1357" s="12">
        <f>'دیده بان بازار'!A1360</f>
        <v/>
      </c>
      <c r="B1357" s="13">
        <f>'دیده بان بازار'!B1360</f>
        <v/>
      </c>
      <c r="C1357" s="13">
        <f>'دیده بان بازار'!C1360</f>
        <v/>
      </c>
      <c r="D1357" s="13">
        <f>'دیده بان بازار'!D1360</f>
        <v/>
      </c>
      <c r="E1357" s="14">
        <f>'دیده بان بازار'!E1360</f>
        <v/>
      </c>
      <c r="F1357" s="13">
        <f>'دیده بان بازار'!F1360</f>
        <v/>
      </c>
      <c r="G1357" s="13">
        <f>'دیده بان بازار'!G1360</f>
        <v/>
      </c>
      <c r="H1357" s="13">
        <f>'دیده بان بازار'!H1360</f>
        <v/>
      </c>
      <c r="I1357" s="13">
        <f>'دیده بان بازار'!I1360</f>
        <v/>
      </c>
      <c r="J1357" s="13">
        <f>'دیده بان بازار'!J1360</f>
        <v/>
      </c>
      <c r="K1357" s="13">
        <f>'دیده بان بازار'!K1360</f>
        <v/>
      </c>
      <c r="L1357" s="13">
        <f>'دیده بان بازار'!L1360</f>
        <v/>
      </c>
      <c r="M1357" s="13">
        <f>'دیده بان بازار'!M1360</f>
        <v/>
      </c>
      <c r="N1357" s="13">
        <f>'دیده بان بازار'!N1360</f>
        <v/>
      </c>
      <c r="O1357" s="13">
        <f>'دیده بان بازار'!O1360</f>
        <v/>
      </c>
      <c r="P1357" s="13">
        <f>'دیده بان بازار'!P1360</f>
        <v/>
      </c>
      <c r="Q1357" s="13">
        <f>'دیده بان بازار'!Q1360</f>
        <v/>
      </c>
      <c r="R1357" s="13">
        <f>'دیده بان بازار'!R1360</f>
        <v/>
      </c>
      <c r="S1357" s="13">
        <f>'دیده بان بازار'!S1360</f>
        <v/>
      </c>
      <c r="T1357" s="13">
        <f>'دیده بان بازار'!T1360</f>
        <v/>
      </c>
      <c r="U1357" s="13">
        <f>'دیده بان بازار'!U1360</f>
        <v/>
      </c>
      <c r="V1357" s="13">
        <f>'دیده بان بازار'!V1360</f>
        <v/>
      </c>
      <c r="W1357" s="6">
        <f>'دیده بان بازار'!W1360</f>
        <v/>
      </c>
      <c r="X1357" s="11">
        <f>IFERROR(IF(OR(R1357&lt;=0,W1357&lt;=0,S1357&lt;=0,V1357&lt;=0),0,ROUND((S1357/R1357)/(V1357/W1357),2)),0)</f>
        <v/>
      </c>
      <c r="Y1357" s="11">
        <f>IFERROR(IF(OR(S1357&lt;=0,V1357&lt;=0),0,ROUND(S1357/V1357,2)),0)</f>
        <v/>
      </c>
      <c r="Z1357" s="11">
        <f>IFERROR(J1357-M1357,0)</f>
        <v/>
      </c>
      <c r="AA1357" s="11">
        <f>IFERROR(ROUND(MAX(0,MIN(100,((AB1357*0.2)+(AC1357*0.15)+(AD1357*0.15)+(AE1357*0.1)+(AF1357*0.1)+(AG1357*0.15)+(MIN(Y1357/3,1)*100*0.1)+(AI1357*0.05))*((AH1357/100)*0.25+0.75))),0),0)</f>
        <v/>
      </c>
      <c r="AB1357" s="11">
        <f>ROUND(MAX(0,MIN(100,((M1357+10)/20)*100)),0)</f>
        <v/>
      </c>
      <c r="AC1357" s="11">
        <f>IFERROR(IF(D1357&lt;=0,0,ROUND(COUNTIFS($D$4:$D$3359,"&lt;="&amp;D1357,$D$4:$D$3359,"&gt;0")/COUNTIF($D$4:$D$3359,"&gt;0")*100,0)),0)</f>
        <v/>
      </c>
      <c r="AD1357" s="11">
        <f>IF(E1357&lt;=0,0,ROUND(MAX(0,MIN(100,(LOG10(1+E1357/1000000000)/LOG10(101))*100)),0))</f>
        <v/>
      </c>
      <c r="AE1357" s="11">
        <f>IF(O1357=N1357,50,ROUND(MAX(0,MIN(100,((H1357-N1357)/(O1357-N1357))*100)),0))</f>
        <v/>
      </c>
      <c r="AF1357" s="11">
        <f>ROUND(MAX(0,MIN(100,50+((H1357-K1357)/K1357)*1000)),0)</f>
        <v/>
      </c>
      <c r="AG1357" s="11">
        <f>IFERROR(ROUND(MAX(0,MIN(100,50+25*LN(MAX(0.01,X1357)))),0),25)</f>
        <v/>
      </c>
      <c r="AH1357" s="11">
        <f>ROUND(IF(M1357&lt;=-30,0,IF(M1357&lt;=-20,20,IF(M1357&lt;=-10,50,100))),0)</f>
        <v/>
      </c>
      <c r="AI1357" s="11">
        <f>ROUND(MAX(0,MIN(100,50+(Z1357*10))),0)</f>
        <v/>
      </c>
      <c r="AJ1357" s="11">
        <f>IFERROR(IF(--AA1357&gt;=80,"خرید قوی",IF(--AA1357&gt;=70,"خرید مشروط",IF(--AA1357&gt;=60,"مراقبت",IF(--AA1357&gt;=45,"ضعیف","عدم ورود")))),"")</f>
        <v/>
      </c>
    </row>
    <row r="1358">
      <c r="A1358" s="15">
        <f>'دیده بان بازار'!A1361</f>
        <v/>
      </c>
      <c r="B1358" s="16">
        <f>'دیده بان بازار'!B1361</f>
        <v/>
      </c>
      <c r="C1358" s="16">
        <f>'دیده بان بازار'!C1361</f>
        <v/>
      </c>
      <c r="D1358" s="16">
        <f>'دیده بان بازار'!D1361</f>
        <v/>
      </c>
      <c r="E1358" s="17">
        <f>'دیده بان بازار'!E1361</f>
        <v/>
      </c>
      <c r="F1358" s="16">
        <f>'دیده بان بازار'!F1361</f>
        <v/>
      </c>
      <c r="G1358" s="16">
        <f>'دیده بان بازار'!G1361</f>
        <v/>
      </c>
      <c r="H1358" s="16">
        <f>'دیده بان بازار'!H1361</f>
        <v/>
      </c>
      <c r="I1358" s="16">
        <f>'دیده بان بازار'!I1361</f>
        <v/>
      </c>
      <c r="J1358" s="16">
        <f>'دیده بان بازار'!J1361</f>
        <v/>
      </c>
      <c r="K1358" s="16">
        <f>'دیده بان بازار'!K1361</f>
        <v/>
      </c>
      <c r="L1358" s="16">
        <f>'دیده بان بازار'!L1361</f>
        <v/>
      </c>
      <c r="M1358" s="16">
        <f>'دیده بان بازار'!M1361</f>
        <v/>
      </c>
      <c r="N1358" s="16">
        <f>'دیده بان بازار'!N1361</f>
        <v/>
      </c>
      <c r="O1358" s="16">
        <f>'دیده بان بازار'!O1361</f>
        <v/>
      </c>
      <c r="P1358" s="16">
        <f>'دیده بان بازار'!P1361</f>
        <v/>
      </c>
      <c r="Q1358" s="16">
        <f>'دیده بان بازار'!Q1361</f>
        <v/>
      </c>
      <c r="R1358" s="16">
        <f>'دیده بان بازار'!R1361</f>
        <v/>
      </c>
      <c r="S1358" s="16">
        <f>'دیده بان بازار'!S1361</f>
        <v/>
      </c>
      <c r="T1358" s="16">
        <f>'دیده بان بازار'!T1361</f>
        <v/>
      </c>
      <c r="U1358" s="16">
        <f>'دیده بان بازار'!U1361</f>
        <v/>
      </c>
      <c r="V1358" s="16">
        <f>'دیده بان بازار'!V1361</f>
        <v/>
      </c>
      <c r="W1358" s="7">
        <f>'دیده بان بازار'!W1361</f>
        <v/>
      </c>
      <c r="X1358" s="11">
        <f>IFERROR(IF(OR(R1358&lt;=0,W1358&lt;=0,S1358&lt;=0,V1358&lt;=0),0,ROUND((S1358/R1358)/(V1358/W1358),2)),0)</f>
        <v/>
      </c>
      <c r="Y1358" s="11">
        <f>IFERROR(IF(OR(S1358&lt;=0,V1358&lt;=0),0,ROUND(S1358/V1358,2)),0)</f>
        <v/>
      </c>
      <c r="Z1358" s="11">
        <f>IFERROR(J1358-M1358,0)</f>
        <v/>
      </c>
      <c r="AA1358" s="11">
        <f>IFERROR(ROUND(MAX(0,MIN(100,((AB1358*0.2)+(AC1358*0.15)+(AD1358*0.15)+(AE1358*0.1)+(AF1358*0.1)+(AG1358*0.15)+(MIN(Y1358/3,1)*100*0.1)+(AI1358*0.05))*((AH1358/100)*0.25+0.75))),0),0)</f>
        <v/>
      </c>
      <c r="AB1358" s="11">
        <f>ROUND(MAX(0,MIN(100,((M1358+10)/20)*100)),0)</f>
        <v/>
      </c>
      <c r="AC1358" s="11">
        <f>IFERROR(IF(D1358&lt;=0,0,ROUND(COUNTIFS($D$4:$D$3359,"&lt;="&amp;D1358,$D$4:$D$3359,"&gt;0")/COUNTIF($D$4:$D$3359,"&gt;0")*100,0)),0)</f>
        <v/>
      </c>
      <c r="AD1358" s="11">
        <f>IF(E1358&lt;=0,0,ROUND(MAX(0,MIN(100,(LOG10(1+E1358/1000000000)/LOG10(101))*100)),0))</f>
        <v/>
      </c>
      <c r="AE1358" s="11">
        <f>IF(O1358=N1358,50,ROUND(MAX(0,MIN(100,((H1358-N1358)/(O1358-N1358))*100)),0))</f>
        <v/>
      </c>
      <c r="AF1358" s="11">
        <f>ROUND(MAX(0,MIN(100,50+((H1358-K1358)/K1358)*1000)),0)</f>
        <v/>
      </c>
      <c r="AG1358" s="11">
        <f>IFERROR(ROUND(MAX(0,MIN(100,50+25*LN(MAX(0.01,X1358)))),0),25)</f>
        <v/>
      </c>
      <c r="AH1358" s="11">
        <f>ROUND(IF(M1358&lt;=-30,0,IF(M1358&lt;=-20,20,IF(M1358&lt;=-10,50,100))),0)</f>
        <v/>
      </c>
      <c r="AI1358" s="11">
        <f>ROUND(MAX(0,MIN(100,50+(Z1358*10))),0)</f>
        <v/>
      </c>
      <c r="AJ1358" s="11">
        <f>IFERROR(IF(--AA1358&gt;=80,"خرید قوی",IF(--AA1358&gt;=70,"خرید مشروط",IF(--AA1358&gt;=60,"مراقبت",IF(--AA1358&gt;=45,"ضعیف","عدم ورود")))),"")</f>
        <v/>
      </c>
    </row>
    <row r="1359">
      <c r="A1359" s="12">
        <f>'دیده بان بازار'!A1362</f>
        <v/>
      </c>
      <c r="B1359" s="13">
        <f>'دیده بان بازار'!B1362</f>
        <v/>
      </c>
      <c r="C1359" s="13">
        <f>'دیده بان بازار'!C1362</f>
        <v/>
      </c>
      <c r="D1359" s="13">
        <f>'دیده بان بازار'!D1362</f>
        <v/>
      </c>
      <c r="E1359" s="14">
        <f>'دیده بان بازار'!E1362</f>
        <v/>
      </c>
      <c r="F1359" s="13">
        <f>'دیده بان بازار'!F1362</f>
        <v/>
      </c>
      <c r="G1359" s="13">
        <f>'دیده بان بازار'!G1362</f>
        <v/>
      </c>
      <c r="H1359" s="13">
        <f>'دیده بان بازار'!H1362</f>
        <v/>
      </c>
      <c r="I1359" s="13">
        <f>'دیده بان بازار'!I1362</f>
        <v/>
      </c>
      <c r="J1359" s="13">
        <f>'دیده بان بازار'!J1362</f>
        <v/>
      </c>
      <c r="K1359" s="13">
        <f>'دیده بان بازار'!K1362</f>
        <v/>
      </c>
      <c r="L1359" s="13">
        <f>'دیده بان بازار'!L1362</f>
        <v/>
      </c>
      <c r="M1359" s="13">
        <f>'دیده بان بازار'!M1362</f>
        <v/>
      </c>
      <c r="N1359" s="13">
        <f>'دیده بان بازار'!N1362</f>
        <v/>
      </c>
      <c r="O1359" s="13">
        <f>'دیده بان بازار'!O1362</f>
        <v/>
      </c>
      <c r="P1359" s="13">
        <f>'دیده بان بازار'!P1362</f>
        <v/>
      </c>
      <c r="Q1359" s="13">
        <f>'دیده بان بازار'!Q1362</f>
        <v/>
      </c>
      <c r="R1359" s="13">
        <f>'دیده بان بازار'!R1362</f>
        <v/>
      </c>
      <c r="S1359" s="13">
        <f>'دیده بان بازار'!S1362</f>
        <v/>
      </c>
      <c r="T1359" s="13">
        <f>'دیده بان بازار'!T1362</f>
        <v/>
      </c>
      <c r="U1359" s="13">
        <f>'دیده بان بازار'!U1362</f>
        <v/>
      </c>
      <c r="V1359" s="13">
        <f>'دیده بان بازار'!V1362</f>
        <v/>
      </c>
      <c r="W1359" s="6">
        <f>'دیده بان بازار'!W1362</f>
        <v/>
      </c>
      <c r="X1359" s="11">
        <f>IFERROR(IF(OR(R1359&lt;=0,W1359&lt;=0,S1359&lt;=0,V1359&lt;=0),0,ROUND((S1359/R1359)/(V1359/W1359),2)),0)</f>
        <v/>
      </c>
      <c r="Y1359" s="11">
        <f>IFERROR(IF(OR(S1359&lt;=0,V1359&lt;=0),0,ROUND(S1359/V1359,2)),0)</f>
        <v/>
      </c>
      <c r="Z1359" s="11">
        <f>IFERROR(J1359-M1359,0)</f>
        <v/>
      </c>
      <c r="AA1359" s="11">
        <f>IFERROR(ROUND(MAX(0,MIN(100,((AB1359*0.2)+(AC1359*0.15)+(AD1359*0.15)+(AE1359*0.1)+(AF1359*0.1)+(AG1359*0.15)+(MIN(Y1359/3,1)*100*0.1)+(AI1359*0.05))*((AH1359/100)*0.25+0.75))),0),0)</f>
        <v/>
      </c>
      <c r="AB1359" s="11">
        <f>ROUND(MAX(0,MIN(100,((M1359+10)/20)*100)),0)</f>
        <v/>
      </c>
      <c r="AC1359" s="11">
        <f>IFERROR(IF(D1359&lt;=0,0,ROUND(COUNTIFS($D$4:$D$3359,"&lt;="&amp;D1359,$D$4:$D$3359,"&gt;0")/COUNTIF($D$4:$D$3359,"&gt;0")*100,0)),0)</f>
        <v/>
      </c>
      <c r="AD1359" s="11">
        <f>IF(E1359&lt;=0,0,ROUND(MAX(0,MIN(100,(LOG10(1+E1359/1000000000)/LOG10(101))*100)),0))</f>
        <v/>
      </c>
      <c r="AE1359" s="11">
        <f>IF(O1359=N1359,50,ROUND(MAX(0,MIN(100,((H1359-N1359)/(O1359-N1359))*100)),0))</f>
        <v/>
      </c>
      <c r="AF1359" s="11">
        <f>ROUND(MAX(0,MIN(100,50+((H1359-K1359)/K1359)*1000)),0)</f>
        <v/>
      </c>
      <c r="AG1359" s="11">
        <f>IFERROR(ROUND(MAX(0,MIN(100,50+25*LN(MAX(0.01,X1359)))),0),25)</f>
        <v/>
      </c>
      <c r="AH1359" s="11">
        <f>ROUND(IF(M1359&lt;=-30,0,IF(M1359&lt;=-20,20,IF(M1359&lt;=-10,50,100))),0)</f>
        <v/>
      </c>
      <c r="AI1359" s="11">
        <f>ROUND(MAX(0,MIN(100,50+(Z1359*10))),0)</f>
        <v/>
      </c>
      <c r="AJ1359" s="11">
        <f>IFERROR(IF(--AA1359&gt;=80,"خرید قوی",IF(--AA1359&gt;=70,"خرید مشروط",IF(--AA1359&gt;=60,"مراقبت",IF(--AA1359&gt;=45,"ضعیف","عدم ورود")))),"")</f>
        <v/>
      </c>
    </row>
    <row r="1360">
      <c r="A1360" s="15">
        <f>'دیده بان بازار'!A1363</f>
        <v/>
      </c>
      <c r="B1360" s="16">
        <f>'دیده بان بازار'!B1363</f>
        <v/>
      </c>
      <c r="C1360" s="16">
        <f>'دیده بان بازار'!C1363</f>
        <v/>
      </c>
      <c r="D1360" s="16">
        <f>'دیده بان بازار'!D1363</f>
        <v/>
      </c>
      <c r="E1360" s="17">
        <f>'دیده بان بازار'!E1363</f>
        <v/>
      </c>
      <c r="F1360" s="16">
        <f>'دیده بان بازار'!F1363</f>
        <v/>
      </c>
      <c r="G1360" s="16">
        <f>'دیده بان بازار'!G1363</f>
        <v/>
      </c>
      <c r="H1360" s="16">
        <f>'دیده بان بازار'!H1363</f>
        <v/>
      </c>
      <c r="I1360" s="16">
        <f>'دیده بان بازار'!I1363</f>
        <v/>
      </c>
      <c r="J1360" s="16">
        <f>'دیده بان بازار'!J1363</f>
        <v/>
      </c>
      <c r="K1360" s="16">
        <f>'دیده بان بازار'!K1363</f>
        <v/>
      </c>
      <c r="L1360" s="16">
        <f>'دیده بان بازار'!L1363</f>
        <v/>
      </c>
      <c r="M1360" s="16">
        <f>'دیده بان بازار'!M1363</f>
        <v/>
      </c>
      <c r="N1360" s="16">
        <f>'دیده بان بازار'!N1363</f>
        <v/>
      </c>
      <c r="O1360" s="16">
        <f>'دیده بان بازار'!O1363</f>
        <v/>
      </c>
      <c r="P1360" s="16">
        <f>'دیده بان بازار'!P1363</f>
        <v/>
      </c>
      <c r="Q1360" s="16">
        <f>'دیده بان بازار'!Q1363</f>
        <v/>
      </c>
      <c r="R1360" s="16">
        <f>'دیده بان بازار'!R1363</f>
        <v/>
      </c>
      <c r="S1360" s="16">
        <f>'دیده بان بازار'!S1363</f>
        <v/>
      </c>
      <c r="T1360" s="16">
        <f>'دیده بان بازار'!T1363</f>
        <v/>
      </c>
      <c r="U1360" s="16">
        <f>'دیده بان بازار'!U1363</f>
        <v/>
      </c>
      <c r="V1360" s="16">
        <f>'دیده بان بازار'!V1363</f>
        <v/>
      </c>
      <c r="W1360" s="7">
        <f>'دیده بان بازار'!W1363</f>
        <v/>
      </c>
      <c r="X1360" s="11">
        <f>IFERROR(IF(OR(R1360&lt;=0,W1360&lt;=0,S1360&lt;=0,V1360&lt;=0),0,ROUND((S1360/R1360)/(V1360/W1360),2)),0)</f>
        <v/>
      </c>
      <c r="Y1360" s="11">
        <f>IFERROR(IF(OR(S1360&lt;=0,V1360&lt;=0),0,ROUND(S1360/V1360,2)),0)</f>
        <v/>
      </c>
      <c r="Z1360" s="11">
        <f>IFERROR(J1360-M1360,0)</f>
        <v/>
      </c>
      <c r="AA1360" s="11">
        <f>IFERROR(ROUND(MAX(0,MIN(100,((AB1360*0.2)+(AC1360*0.15)+(AD1360*0.15)+(AE1360*0.1)+(AF1360*0.1)+(AG1360*0.15)+(MIN(Y1360/3,1)*100*0.1)+(AI1360*0.05))*((AH1360/100)*0.25+0.75))),0),0)</f>
        <v/>
      </c>
      <c r="AB1360" s="11">
        <f>ROUND(MAX(0,MIN(100,((M1360+10)/20)*100)),0)</f>
        <v/>
      </c>
      <c r="AC1360" s="11">
        <f>IFERROR(IF(D1360&lt;=0,0,ROUND(COUNTIFS($D$4:$D$3359,"&lt;="&amp;D1360,$D$4:$D$3359,"&gt;0")/COUNTIF($D$4:$D$3359,"&gt;0")*100,0)),0)</f>
        <v/>
      </c>
      <c r="AD1360" s="11">
        <f>IF(E1360&lt;=0,0,ROUND(MAX(0,MIN(100,(LOG10(1+E1360/1000000000)/LOG10(101))*100)),0))</f>
        <v/>
      </c>
      <c r="AE1360" s="11">
        <f>IF(O1360=N1360,50,ROUND(MAX(0,MIN(100,((H1360-N1360)/(O1360-N1360))*100)),0))</f>
        <v/>
      </c>
      <c r="AF1360" s="11">
        <f>ROUND(MAX(0,MIN(100,50+((H1360-K1360)/K1360)*1000)),0)</f>
        <v/>
      </c>
      <c r="AG1360" s="11">
        <f>IFERROR(ROUND(MAX(0,MIN(100,50+25*LN(MAX(0.01,X1360)))),0),25)</f>
        <v/>
      </c>
      <c r="AH1360" s="11">
        <f>ROUND(IF(M1360&lt;=-30,0,IF(M1360&lt;=-20,20,IF(M1360&lt;=-10,50,100))),0)</f>
        <v/>
      </c>
      <c r="AI1360" s="11">
        <f>ROUND(MAX(0,MIN(100,50+(Z1360*10))),0)</f>
        <v/>
      </c>
      <c r="AJ1360" s="11">
        <f>IFERROR(IF(--AA1360&gt;=80,"خرید قوی",IF(--AA1360&gt;=70,"خرید مشروط",IF(--AA1360&gt;=60,"مراقبت",IF(--AA1360&gt;=45,"ضعیف","عدم ورود")))),"")</f>
        <v/>
      </c>
    </row>
    <row r="1361">
      <c r="A1361" s="12">
        <f>'دیده بان بازار'!A1364</f>
        <v/>
      </c>
      <c r="B1361" s="13">
        <f>'دیده بان بازار'!B1364</f>
        <v/>
      </c>
      <c r="C1361" s="13">
        <f>'دیده بان بازار'!C1364</f>
        <v/>
      </c>
      <c r="D1361" s="13">
        <f>'دیده بان بازار'!D1364</f>
        <v/>
      </c>
      <c r="E1361" s="14">
        <f>'دیده بان بازار'!E1364</f>
        <v/>
      </c>
      <c r="F1361" s="13">
        <f>'دیده بان بازار'!F1364</f>
        <v/>
      </c>
      <c r="G1361" s="13">
        <f>'دیده بان بازار'!G1364</f>
        <v/>
      </c>
      <c r="H1361" s="13">
        <f>'دیده بان بازار'!H1364</f>
        <v/>
      </c>
      <c r="I1361" s="13">
        <f>'دیده بان بازار'!I1364</f>
        <v/>
      </c>
      <c r="J1361" s="13">
        <f>'دیده بان بازار'!J1364</f>
        <v/>
      </c>
      <c r="K1361" s="13">
        <f>'دیده بان بازار'!K1364</f>
        <v/>
      </c>
      <c r="L1361" s="13">
        <f>'دیده بان بازار'!L1364</f>
        <v/>
      </c>
      <c r="M1361" s="13">
        <f>'دیده بان بازار'!M1364</f>
        <v/>
      </c>
      <c r="N1361" s="13">
        <f>'دیده بان بازار'!N1364</f>
        <v/>
      </c>
      <c r="O1361" s="13">
        <f>'دیده بان بازار'!O1364</f>
        <v/>
      </c>
      <c r="P1361" s="13">
        <f>'دیده بان بازار'!P1364</f>
        <v/>
      </c>
      <c r="Q1361" s="13">
        <f>'دیده بان بازار'!Q1364</f>
        <v/>
      </c>
      <c r="R1361" s="13">
        <f>'دیده بان بازار'!R1364</f>
        <v/>
      </c>
      <c r="S1361" s="13">
        <f>'دیده بان بازار'!S1364</f>
        <v/>
      </c>
      <c r="T1361" s="13">
        <f>'دیده بان بازار'!T1364</f>
        <v/>
      </c>
      <c r="U1361" s="13">
        <f>'دیده بان بازار'!U1364</f>
        <v/>
      </c>
      <c r="V1361" s="13">
        <f>'دیده بان بازار'!V1364</f>
        <v/>
      </c>
      <c r="W1361" s="6">
        <f>'دیده بان بازار'!W1364</f>
        <v/>
      </c>
      <c r="X1361" s="11">
        <f>IFERROR(IF(OR(R1361&lt;=0,W1361&lt;=0,S1361&lt;=0,V1361&lt;=0),0,ROUND((S1361/R1361)/(V1361/W1361),2)),0)</f>
        <v/>
      </c>
      <c r="Y1361" s="11">
        <f>IFERROR(IF(OR(S1361&lt;=0,V1361&lt;=0),0,ROUND(S1361/V1361,2)),0)</f>
        <v/>
      </c>
      <c r="Z1361" s="11">
        <f>IFERROR(J1361-M1361,0)</f>
        <v/>
      </c>
      <c r="AA1361" s="11">
        <f>IFERROR(ROUND(MAX(0,MIN(100,((AB1361*0.2)+(AC1361*0.15)+(AD1361*0.15)+(AE1361*0.1)+(AF1361*0.1)+(AG1361*0.15)+(MIN(Y1361/3,1)*100*0.1)+(AI1361*0.05))*((AH1361/100)*0.25+0.75))),0),0)</f>
        <v/>
      </c>
      <c r="AB1361" s="11">
        <f>ROUND(MAX(0,MIN(100,((M1361+10)/20)*100)),0)</f>
        <v/>
      </c>
      <c r="AC1361" s="11">
        <f>IFERROR(IF(D1361&lt;=0,0,ROUND(COUNTIFS($D$4:$D$3359,"&lt;="&amp;D1361,$D$4:$D$3359,"&gt;0")/COUNTIF($D$4:$D$3359,"&gt;0")*100,0)),0)</f>
        <v/>
      </c>
      <c r="AD1361" s="11">
        <f>IF(E1361&lt;=0,0,ROUND(MAX(0,MIN(100,(LOG10(1+E1361/1000000000)/LOG10(101))*100)),0))</f>
        <v/>
      </c>
      <c r="AE1361" s="11">
        <f>IF(O1361=N1361,50,ROUND(MAX(0,MIN(100,((H1361-N1361)/(O1361-N1361))*100)),0))</f>
        <v/>
      </c>
      <c r="AF1361" s="11">
        <f>ROUND(MAX(0,MIN(100,50+((H1361-K1361)/K1361)*1000)),0)</f>
        <v/>
      </c>
      <c r="AG1361" s="11">
        <f>IFERROR(ROUND(MAX(0,MIN(100,50+25*LN(MAX(0.01,X1361)))),0),25)</f>
        <v/>
      </c>
      <c r="AH1361" s="11">
        <f>ROUND(IF(M1361&lt;=-30,0,IF(M1361&lt;=-20,20,IF(M1361&lt;=-10,50,100))),0)</f>
        <v/>
      </c>
      <c r="AI1361" s="11">
        <f>ROUND(MAX(0,MIN(100,50+(Z1361*10))),0)</f>
        <v/>
      </c>
      <c r="AJ1361" s="11">
        <f>IFERROR(IF(--AA1361&gt;=80,"خرید قوی",IF(--AA1361&gt;=70,"خرید مشروط",IF(--AA1361&gt;=60,"مراقبت",IF(--AA1361&gt;=45,"ضعیف","عدم ورود")))),"")</f>
        <v/>
      </c>
    </row>
    <row r="1362">
      <c r="A1362" s="15">
        <f>'دیده بان بازار'!A1365</f>
        <v/>
      </c>
      <c r="B1362" s="16">
        <f>'دیده بان بازار'!B1365</f>
        <v/>
      </c>
      <c r="C1362" s="16">
        <f>'دیده بان بازار'!C1365</f>
        <v/>
      </c>
      <c r="D1362" s="16">
        <f>'دیده بان بازار'!D1365</f>
        <v/>
      </c>
      <c r="E1362" s="17">
        <f>'دیده بان بازار'!E1365</f>
        <v/>
      </c>
      <c r="F1362" s="16">
        <f>'دیده بان بازار'!F1365</f>
        <v/>
      </c>
      <c r="G1362" s="16">
        <f>'دیده بان بازار'!G1365</f>
        <v/>
      </c>
      <c r="H1362" s="16">
        <f>'دیده بان بازار'!H1365</f>
        <v/>
      </c>
      <c r="I1362" s="16">
        <f>'دیده بان بازار'!I1365</f>
        <v/>
      </c>
      <c r="J1362" s="16">
        <f>'دیده بان بازار'!J1365</f>
        <v/>
      </c>
      <c r="K1362" s="16">
        <f>'دیده بان بازار'!K1365</f>
        <v/>
      </c>
      <c r="L1362" s="16">
        <f>'دیده بان بازار'!L1365</f>
        <v/>
      </c>
      <c r="M1362" s="16">
        <f>'دیده بان بازار'!M1365</f>
        <v/>
      </c>
      <c r="N1362" s="16">
        <f>'دیده بان بازار'!N1365</f>
        <v/>
      </c>
      <c r="O1362" s="16">
        <f>'دیده بان بازار'!O1365</f>
        <v/>
      </c>
      <c r="P1362" s="16">
        <f>'دیده بان بازار'!P1365</f>
        <v/>
      </c>
      <c r="Q1362" s="16">
        <f>'دیده بان بازار'!Q1365</f>
        <v/>
      </c>
      <c r="R1362" s="16">
        <f>'دیده بان بازار'!R1365</f>
        <v/>
      </c>
      <c r="S1362" s="16">
        <f>'دیده بان بازار'!S1365</f>
        <v/>
      </c>
      <c r="T1362" s="16">
        <f>'دیده بان بازار'!T1365</f>
        <v/>
      </c>
      <c r="U1362" s="16">
        <f>'دیده بان بازار'!U1365</f>
        <v/>
      </c>
      <c r="V1362" s="16">
        <f>'دیده بان بازار'!V1365</f>
        <v/>
      </c>
      <c r="W1362" s="7">
        <f>'دیده بان بازار'!W1365</f>
        <v/>
      </c>
      <c r="X1362" s="11">
        <f>IFERROR(IF(OR(R1362&lt;=0,W1362&lt;=0,S1362&lt;=0,V1362&lt;=0),0,ROUND((S1362/R1362)/(V1362/W1362),2)),0)</f>
        <v/>
      </c>
      <c r="Y1362" s="11">
        <f>IFERROR(IF(OR(S1362&lt;=0,V1362&lt;=0),0,ROUND(S1362/V1362,2)),0)</f>
        <v/>
      </c>
      <c r="Z1362" s="11">
        <f>IFERROR(J1362-M1362,0)</f>
        <v/>
      </c>
      <c r="AA1362" s="11">
        <f>IFERROR(ROUND(MAX(0,MIN(100,((AB1362*0.2)+(AC1362*0.15)+(AD1362*0.15)+(AE1362*0.1)+(AF1362*0.1)+(AG1362*0.15)+(MIN(Y1362/3,1)*100*0.1)+(AI1362*0.05))*((AH1362/100)*0.25+0.75))),0),0)</f>
        <v/>
      </c>
      <c r="AB1362" s="11">
        <f>ROUND(MAX(0,MIN(100,((M1362+10)/20)*100)),0)</f>
        <v/>
      </c>
      <c r="AC1362" s="11">
        <f>IFERROR(IF(D1362&lt;=0,0,ROUND(COUNTIFS($D$4:$D$3359,"&lt;="&amp;D1362,$D$4:$D$3359,"&gt;0")/COUNTIF($D$4:$D$3359,"&gt;0")*100,0)),0)</f>
        <v/>
      </c>
      <c r="AD1362" s="11">
        <f>IF(E1362&lt;=0,0,ROUND(MAX(0,MIN(100,(LOG10(1+E1362/1000000000)/LOG10(101))*100)),0))</f>
        <v/>
      </c>
      <c r="AE1362" s="11">
        <f>IF(O1362=N1362,50,ROUND(MAX(0,MIN(100,((H1362-N1362)/(O1362-N1362))*100)),0))</f>
        <v/>
      </c>
      <c r="AF1362" s="11">
        <f>ROUND(MAX(0,MIN(100,50+((H1362-K1362)/K1362)*1000)),0)</f>
        <v/>
      </c>
      <c r="AG1362" s="11">
        <f>IFERROR(ROUND(MAX(0,MIN(100,50+25*LN(MAX(0.01,X1362)))),0),25)</f>
        <v/>
      </c>
      <c r="AH1362" s="11">
        <f>ROUND(IF(M1362&lt;=-30,0,IF(M1362&lt;=-20,20,IF(M1362&lt;=-10,50,100))),0)</f>
        <v/>
      </c>
      <c r="AI1362" s="11">
        <f>ROUND(MAX(0,MIN(100,50+(Z1362*10))),0)</f>
        <v/>
      </c>
      <c r="AJ1362" s="11">
        <f>IFERROR(IF(--AA1362&gt;=80,"خرید قوی",IF(--AA1362&gt;=70,"خرید مشروط",IF(--AA1362&gt;=60,"مراقبت",IF(--AA1362&gt;=45,"ضعیف","عدم ورود")))),"")</f>
        <v/>
      </c>
    </row>
    <row r="1363">
      <c r="A1363" s="12">
        <f>'دیده بان بازار'!A1366</f>
        <v/>
      </c>
      <c r="B1363" s="13">
        <f>'دیده بان بازار'!B1366</f>
        <v/>
      </c>
      <c r="C1363" s="13">
        <f>'دیده بان بازار'!C1366</f>
        <v/>
      </c>
      <c r="D1363" s="13">
        <f>'دیده بان بازار'!D1366</f>
        <v/>
      </c>
      <c r="E1363" s="14">
        <f>'دیده بان بازار'!E1366</f>
        <v/>
      </c>
      <c r="F1363" s="13">
        <f>'دیده بان بازار'!F1366</f>
        <v/>
      </c>
      <c r="G1363" s="13">
        <f>'دیده بان بازار'!G1366</f>
        <v/>
      </c>
      <c r="H1363" s="13">
        <f>'دیده بان بازار'!H1366</f>
        <v/>
      </c>
      <c r="I1363" s="13">
        <f>'دیده بان بازار'!I1366</f>
        <v/>
      </c>
      <c r="J1363" s="13">
        <f>'دیده بان بازار'!J1366</f>
        <v/>
      </c>
      <c r="K1363" s="13">
        <f>'دیده بان بازار'!K1366</f>
        <v/>
      </c>
      <c r="L1363" s="13">
        <f>'دیده بان بازار'!L1366</f>
        <v/>
      </c>
      <c r="M1363" s="13">
        <f>'دیده بان بازار'!M1366</f>
        <v/>
      </c>
      <c r="N1363" s="13">
        <f>'دیده بان بازار'!N1366</f>
        <v/>
      </c>
      <c r="O1363" s="13">
        <f>'دیده بان بازار'!O1366</f>
        <v/>
      </c>
      <c r="P1363" s="13">
        <f>'دیده بان بازار'!P1366</f>
        <v/>
      </c>
      <c r="Q1363" s="13">
        <f>'دیده بان بازار'!Q1366</f>
        <v/>
      </c>
      <c r="R1363" s="13">
        <f>'دیده بان بازار'!R1366</f>
        <v/>
      </c>
      <c r="S1363" s="13">
        <f>'دیده بان بازار'!S1366</f>
        <v/>
      </c>
      <c r="T1363" s="13">
        <f>'دیده بان بازار'!T1366</f>
        <v/>
      </c>
      <c r="U1363" s="13">
        <f>'دیده بان بازار'!U1366</f>
        <v/>
      </c>
      <c r="V1363" s="13">
        <f>'دیده بان بازار'!V1366</f>
        <v/>
      </c>
      <c r="W1363" s="6">
        <f>'دیده بان بازار'!W1366</f>
        <v/>
      </c>
      <c r="X1363" s="11">
        <f>IFERROR(IF(OR(R1363&lt;=0,W1363&lt;=0,S1363&lt;=0,V1363&lt;=0),0,ROUND((S1363/R1363)/(V1363/W1363),2)),0)</f>
        <v/>
      </c>
      <c r="Y1363" s="11">
        <f>IFERROR(IF(OR(S1363&lt;=0,V1363&lt;=0),0,ROUND(S1363/V1363,2)),0)</f>
        <v/>
      </c>
      <c r="Z1363" s="11">
        <f>IFERROR(J1363-M1363,0)</f>
        <v/>
      </c>
      <c r="AA1363" s="11">
        <f>IFERROR(ROUND(MAX(0,MIN(100,((AB1363*0.2)+(AC1363*0.15)+(AD1363*0.15)+(AE1363*0.1)+(AF1363*0.1)+(AG1363*0.15)+(MIN(Y1363/3,1)*100*0.1)+(AI1363*0.05))*((AH1363/100)*0.25+0.75))),0),0)</f>
        <v/>
      </c>
      <c r="AB1363" s="11">
        <f>ROUND(MAX(0,MIN(100,((M1363+10)/20)*100)),0)</f>
        <v/>
      </c>
      <c r="AC1363" s="11">
        <f>IFERROR(IF(D1363&lt;=0,0,ROUND(COUNTIFS($D$4:$D$3359,"&lt;="&amp;D1363,$D$4:$D$3359,"&gt;0")/COUNTIF($D$4:$D$3359,"&gt;0")*100,0)),0)</f>
        <v/>
      </c>
      <c r="AD1363" s="11">
        <f>IF(E1363&lt;=0,0,ROUND(MAX(0,MIN(100,(LOG10(1+E1363/1000000000)/LOG10(101))*100)),0))</f>
        <v/>
      </c>
      <c r="AE1363" s="11">
        <f>IF(O1363=N1363,50,ROUND(MAX(0,MIN(100,((H1363-N1363)/(O1363-N1363))*100)),0))</f>
        <v/>
      </c>
      <c r="AF1363" s="11">
        <f>ROUND(MAX(0,MIN(100,50+((H1363-K1363)/K1363)*1000)),0)</f>
        <v/>
      </c>
      <c r="AG1363" s="11">
        <f>IFERROR(ROUND(MAX(0,MIN(100,50+25*LN(MAX(0.01,X1363)))),0),25)</f>
        <v/>
      </c>
      <c r="AH1363" s="11">
        <f>ROUND(IF(M1363&lt;=-30,0,IF(M1363&lt;=-20,20,IF(M1363&lt;=-10,50,100))),0)</f>
        <v/>
      </c>
      <c r="AI1363" s="11">
        <f>ROUND(MAX(0,MIN(100,50+(Z1363*10))),0)</f>
        <v/>
      </c>
      <c r="AJ1363" s="11">
        <f>IFERROR(IF(--AA1363&gt;=80,"خرید قوی",IF(--AA1363&gt;=70,"خرید مشروط",IF(--AA1363&gt;=60,"مراقبت",IF(--AA1363&gt;=45,"ضعیف","عدم ورود")))),"")</f>
        <v/>
      </c>
    </row>
    <row r="1364">
      <c r="A1364" s="15">
        <f>'دیده بان بازار'!A1367</f>
        <v/>
      </c>
      <c r="B1364" s="16">
        <f>'دیده بان بازار'!B1367</f>
        <v/>
      </c>
      <c r="C1364" s="16">
        <f>'دیده بان بازار'!C1367</f>
        <v/>
      </c>
      <c r="D1364" s="16">
        <f>'دیده بان بازار'!D1367</f>
        <v/>
      </c>
      <c r="E1364" s="17">
        <f>'دیده بان بازار'!E1367</f>
        <v/>
      </c>
      <c r="F1364" s="16">
        <f>'دیده بان بازار'!F1367</f>
        <v/>
      </c>
      <c r="G1364" s="16">
        <f>'دیده بان بازار'!G1367</f>
        <v/>
      </c>
      <c r="H1364" s="16">
        <f>'دیده بان بازار'!H1367</f>
        <v/>
      </c>
      <c r="I1364" s="16">
        <f>'دیده بان بازار'!I1367</f>
        <v/>
      </c>
      <c r="J1364" s="16">
        <f>'دیده بان بازار'!J1367</f>
        <v/>
      </c>
      <c r="K1364" s="16">
        <f>'دیده بان بازار'!K1367</f>
        <v/>
      </c>
      <c r="L1364" s="16">
        <f>'دیده بان بازار'!L1367</f>
        <v/>
      </c>
      <c r="M1364" s="16">
        <f>'دیده بان بازار'!M1367</f>
        <v/>
      </c>
      <c r="N1364" s="16">
        <f>'دیده بان بازار'!N1367</f>
        <v/>
      </c>
      <c r="O1364" s="16">
        <f>'دیده بان بازار'!O1367</f>
        <v/>
      </c>
      <c r="P1364" s="16">
        <f>'دیده بان بازار'!P1367</f>
        <v/>
      </c>
      <c r="Q1364" s="16">
        <f>'دیده بان بازار'!Q1367</f>
        <v/>
      </c>
      <c r="R1364" s="16">
        <f>'دیده بان بازار'!R1367</f>
        <v/>
      </c>
      <c r="S1364" s="16">
        <f>'دیده بان بازار'!S1367</f>
        <v/>
      </c>
      <c r="T1364" s="16">
        <f>'دیده بان بازار'!T1367</f>
        <v/>
      </c>
      <c r="U1364" s="16">
        <f>'دیده بان بازار'!U1367</f>
        <v/>
      </c>
      <c r="V1364" s="16">
        <f>'دیده بان بازار'!V1367</f>
        <v/>
      </c>
      <c r="W1364" s="7">
        <f>'دیده بان بازار'!W1367</f>
        <v/>
      </c>
      <c r="X1364" s="11">
        <f>IFERROR(IF(OR(R1364&lt;=0,W1364&lt;=0,S1364&lt;=0,V1364&lt;=0),0,ROUND((S1364/R1364)/(V1364/W1364),2)),0)</f>
        <v/>
      </c>
      <c r="Y1364" s="11">
        <f>IFERROR(IF(OR(S1364&lt;=0,V1364&lt;=0),0,ROUND(S1364/V1364,2)),0)</f>
        <v/>
      </c>
      <c r="Z1364" s="11">
        <f>IFERROR(J1364-M1364,0)</f>
        <v/>
      </c>
      <c r="AA1364" s="11">
        <f>IFERROR(ROUND(MAX(0,MIN(100,((AB1364*0.2)+(AC1364*0.15)+(AD1364*0.15)+(AE1364*0.1)+(AF1364*0.1)+(AG1364*0.15)+(MIN(Y1364/3,1)*100*0.1)+(AI1364*0.05))*((AH1364/100)*0.25+0.75))),0),0)</f>
        <v/>
      </c>
      <c r="AB1364" s="11">
        <f>ROUND(MAX(0,MIN(100,((M1364+10)/20)*100)),0)</f>
        <v/>
      </c>
      <c r="AC1364" s="11">
        <f>IFERROR(IF(D1364&lt;=0,0,ROUND(COUNTIFS($D$4:$D$3359,"&lt;="&amp;D1364,$D$4:$D$3359,"&gt;0")/COUNTIF($D$4:$D$3359,"&gt;0")*100,0)),0)</f>
        <v/>
      </c>
      <c r="AD1364" s="11">
        <f>IF(E1364&lt;=0,0,ROUND(MAX(0,MIN(100,(LOG10(1+E1364/1000000000)/LOG10(101))*100)),0))</f>
        <v/>
      </c>
      <c r="AE1364" s="11">
        <f>IF(O1364=N1364,50,ROUND(MAX(0,MIN(100,((H1364-N1364)/(O1364-N1364))*100)),0))</f>
        <v/>
      </c>
      <c r="AF1364" s="11">
        <f>ROUND(MAX(0,MIN(100,50+((H1364-K1364)/K1364)*1000)),0)</f>
        <v/>
      </c>
      <c r="AG1364" s="11">
        <f>IFERROR(ROUND(MAX(0,MIN(100,50+25*LN(MAX(0.01,X1364)))),0),25)</f>
        <v/>
      </c>
      <c r="AH1364" s="11">
        <f>ROUND(IF(M1364&lt;=-30,0,IF(M1364&lt;=-20,20,IF(M1364&lt;=-10,50,100))),0)</f>
        <v/>
      </c>
      <c r="AI1364" s="11">
        <f>ROUND(MAX(0,MIN(100,50+(Z1364*10))),0)</f>
        <v/>
      </c>
      <c r="AJ1364" s="11">
        <f>IFERROR(IF(--AA1364&gt;=80,"خرید قوی",IF(--AA1364&gt;=70,"خرید مشروط",IF(--AA1364&gt;=60,"مراقبت",IF(--AA1364&gt;=45,"ضعیف","عدم ورود")))),"")</f>
        <v/>
      </c>
    </row>
    <row r="1365">
      <c r="A1365" s="12">
        <f>'دیده بان بازار'!A1368</f>
        <v/>
      </c>
      <c r="B1365" s="13">
        <f>'دیده بان بازار'!B1368</f>
        <v/>
      </c>
      <c r="C1365" s="13">
        <f>'دیده بان بازار'!C1368</f>
        <v/>
      </c>
      <c r="D1365" s="13">
        <f>'دیده بان بازار'!D1368</f>
        <v/>
      </c>
      <c r="E1365" s="14">
        <f>'دیده بان بازار'!E1368</f>
        <v/>
      </c>
      <c r="F1365" s="13">
        <f>'دیده بان بازار'!F1368</f>
        <v/>
      </c>
      <c r="G1365" s="13">
        <f>'دیده بان بازار'!G1368</f>
        <v/>
      </c>
      <c r="H1365" s="13">
        <f>'دیده بان بازار'!H1368</f>
        <v/>
      </c>
      <c r="I1365" s="13">
        <f>'دیده بان بازار'!I1368</f>
        <v/>
      </c>
      <c r="J1365" s="13">
        <f>'دیده بان بازار'!J1368</f>
        <v/>
      </c>
      <c r="K1365" s="13">
        <f>'دیده بان بازار'!K1368</f>
        <v/>
      </c>
      <c r="L1365" s="13">
        <f>'دیده بان بازار'!L1368</f>
        <v/>
      </c>
      <c r="M1365" s="13">
        <f>'دیده بان بازار'!M1368</f>
        <v/>
      </c>
      <c r="N1365" s="13">
        <f>'دیده بان بازار'!N1368</f>
        <v/>
      </c>
      <c r="O1365" s="13">
        <f>'دیده بان بازار'!O1368</f>
        <v/>
      </c>
      <c r="P1365" s="13">
        <f>'دیده بان بازار'!P1368</f>
        <v/>
      </c>
      <c r="Q1365" s="13">
        <f>'دیده بان بازار'!Q1368</f>
        <v/>
      </c>
      <c r="R1365" s="13">
        <f>'دیده بان بازار'!R1368</f>
        <v/>
      </c>
      <c r="S1365" s="13">
        <f>'دیده بان بازار'!S1368</f>
        <v/>
      </c>
      <c r="T1365" s="13">
        <f>'دیده بان بازار'!T1368</f>
        <v/>
      </c>
      <c r="U1365" s="13">
        <f>'دیده بان بازار'!U1368</f>
        <v/>
      </c>
      <c r="V1365" s="13">
        <f>'دیده بان بازار'!V1368</f>
        <v/>
      </c>
      <c r="W1365" s="6">
        <f>'دیده بان بازار'!W1368</f>
        <v/>
      </c>
      <c r="X1365" s="11">
        <f>IFERROR(IF(OR(R1365&lt;=0,W1365&lt;=0,S1365&lt;=0,V1365&lt;=0),0,ROUND((S1365/R1365)/(V1365/W1365),2)),0)</f>
        <v/>
      </c>
      <c r="Y1365" s="11">
        <f>IFERROR(IF(OR(S1365&lt;=0,V1365&lt;=0),0,ROUND(S1365/V1365,2)),0)</f>
        <v/>
      </c>
      <c r="Z1365" s="11">
        <f>IFERROR(J1365-M1365,0)</f>
        <v/>
      </c>
      <c r="AA1365" s="11">
        <f>IFERROR(ROUND(MAX(0,MIN(100,((AB1365*0.2)+(AC1365*0.15)+(AD1365*0.15)+(AE1365*0.1)+(AF1365*0.1)+(AG1365*0.15)+(MIN(Y1365/3,1)*100*0.1)+(AI1365*0.05))*((AH1365/100)*0.25+0.75))),0),0)</f>
        <v/>
      </c>
      <c r="AB1365" s="11">
        <f>ROUND(MAX(0,MIN(100,((M1365+10)/20)*100)),0)</f>
        <v/>
      </c>
      <c r="AC1365" s="11">
        <f>IFERROR(IF(D1365&lt;=0,0,ROUND(COUNTIFS($D$4:$D$3359,"&lt;="&amp;D1365,$D$4:$D$3359,"&gt;0")/COUNTIF($D$4:$D$3359,"&gt;0")*100,0)),0)</f>
        <v/>
      </c>
      <c r="AD1365" s="11">
        <f>IF(E1365&lt;=0,0,ROUND(MAX(0,MIN(100,(LOG10(1+E1365/1000000000)/LOG10(101))*100)),0))</f>
        <v/>
      </c>
      <c r="AE1365" s="11">
        <f>IF(O1365=N1365,50,ROUND(MAX(0,MIN(100,((H1365-N1365)/(O1365-N1365))*100)),0))</f>
        <v/>
      </c>
      <c r="AF1365" s="11">
        <f>ROUND(MAX(0,MIN(100,50+((H1365-K1365)/K1365)*1000)),0)</f>
        <v/>
      </c>
      <c r="AG1365" s="11">
        <f>IFERROR(ROUND(MAX(0,MIN(100,50+25*LN(MAX(0.01,X1365)))),0),25)</f>
        <v/>
      </c>
      <c r="AH1365" s="11">
        <f>ROUND(IF(M1365&lt;=-30,0,IF(M1365&lt;=-20,20,IF(M1365&lt;=-10,50,100))),0)</f>
        <v/>
      </c>
      <c r="AI1365" s="11">
        <f>ROUND(MAX(0,MIN(100,50+(Z1365*10))),0)</f>
        <v/>
      </c>
      <c r="AJ1365" s="11">
        <f>IFERROR(IF(--AA1365&gt;=80,"خرید قوی",IF(--AA1365&gt;=70,"خرید مشروط",IF(--AA1365&gt;=60,"مراقبت",IF(--AA1365&gt;=45,"ضعیف","عدم ورود")))),"")</f>
        <v/>
      </c>
    </row>
    <row r="1366">
      <c r="A1366" s="15">
        <f>'دیده بان بازار'!A1369</f>
        <v/>
      </c>
      <c r="B1366" s="16">
        <f>'دیده بان بازار'!B1369</f>
        <v/>
      </c>
      <c r="C1366" s="16">
        <f>'دیده بان بازار'!C1369</f>
        <v/>
      </c>
      <c r="D1366" s="16">
        <f>'دیده بان بازار'!D1369</f>
        <v/>
      </c>
      <c r="E1366" s="17">
        <f>'دیده بان بازار'!E1369</f>
        <v/>
      </c>
      <c r="F1366" s="16">
        <f>'دیده بان بازار'!F1369</f>
        <v/>
      </c>
      <c r="G1366" s="16">
        <f>'دیده بان بازار'!G1369</f>
        <v/>
      </c>
      <c r="H1366" s="16">
        <f>'دیده بان بازار'!H1369</f>
        <v/>
      </c>
      <c r="I1366" s="16">
        <f>'دیده بان بازار'!I1369</f>
        <v/>
      </c>
      <c r="J1366" s="16">
        <f>'دیده بان بازار'!J1369</f>
        <v/>
      </c>
      <c r="K1366" s="16">
        <f>'دیده بان بازار'!K1369</f>
        <v/>
      </c>
      <c r="L1366" s="16">
        <f>'دیده بان بازار'!L1369</f>
        <v/>
      </c>
      <c r="M1366" s="16">
        <f>'دیده بان بازار'!M1369</f>
        <v/>
      </c>
      <c r="N1366" s="16">
        <f>'دیده بان بازار'!N1369</f>
        <v/>
      </c>
      <c r="O1366" s="16">
        <f>'دیده بان بازار'!O1369</f>
        <v/>
      </c>
      <c r="P1366" s="16">
        <f>'دیده بان بازار'!P1369</f>
        <v/>
      </c>
      <c r="Q1366" s="16">
        <f>'دیده بان بازار'!Q1369</f>
        <v/>
      </c>
      <c r="R1366" s="16">
        <f>'دیده بان بازار'!R1369</f>
        <v/>
      </c>
      <c r="S1366" s="16">
        <f>'دیده بان بازار'!S1369</f>
        <v/>
      </c>
      <c r="T1366" s="16">
        <f>'دیده بان بازار'!T1369</f>
        <v/>
      </c>
      <c r="U1366" s="16">
        <f>'دیده بان بازار'!U1369</f>
        <v/>
      </c>
      <c r="V1366" s="16">
        <f>'دیده بان بازار'!V1369</f>
        <v/>
      </c>
      <c r="W1366" s="7">
        <f>'دیده بان بازار'!W1369</f>
        <v/>
      </c>
      <c r="X1366" s="11">
        <f>IFERROR(IF(OR(R1366&lt;=0,W1366&lt;=0,S1366&lt;=0,V1366&lt;=0),0,ROUND((S1366/R1366)/(V1366/W1366),2)),0)</f>
        <v/>
      </c>
      <c r="Y1366" s="11">
        <f>IFERROR(IF(OR(S1366&lt;=0,V1366&lt;=0),0,ROUND(S1366/V1366,2)),0)</f>
        <v/>
      </c>
      <c r="Z1366" s="11">
        <f>IFERROR(J1366-M1366,0)</f>
        <v/>
      </c>
      <c r="AA1366" s="11">
        <f>IFERROR(ROUND(MAX(0,MIN(100,((AB1366*0.2)+(AC1366*0.15)+(AD1366*0.15)+(AE1366*0.1)+(AF1366*0.1)+(AG1366*0.15)+(MIN(Y1366/3,1)*100*0.1)+(AI1366*0.05))*((AH1366/100)*0.25+0.75))),0),0)</f>
        <v/>
      </c>
      <c r="AB1366" s="11">
        <f>ROUND(MAX(0,MIN(100,((M1366+10)/20)*100)),0)</f>
        <v/>
      </c>
      <c r="AC1366" s="11">
        <f>IFERROR(IF(D1366&lt;=0,0,ROUND(COUNTIFS($D$4:$D$3359,"&lt;="&amp;D1366,$D$4:$D$3359,"&gt;0")/COUNTIF($D$4:$D$3359,"&gt;0")*100,0)),0)</f>
        <v/>
      </c>
      <c r="AD1366" s="11">
        <f>IF(E1366&lt;=0,0,ROUND(MAX(0,MIN(100,(LOG10(1+E1366/1000000000)/LOG10(101))*100)),0))</f>
        <v/>
      </c>
      <c r="AE1366" s="11">
        <f>IF(O1366=N1366,50,ROUND(MAX(0,MIN(100,((H1366-N1366)/(O1366-N1366))*100)),0))</f>
        <v/>
      </c>
      <c r="AF1366" s="11">
        <f>ROUND(MAX(0,MIN(100,50+((H1366-K1366)/K1366)*1000)),0)</f>
        <v/>
      </c>
      <c r="AG1366" s="11">
        <f>IFERROR(ROUND(MAX(0,MIN(100,50+25*LN(MAX(0.01,X1366)))),0),25)</f>
        <v/>
      </c>
      <c r="AH1366" s="11">
        <f>ROUND(IF(M1366&lt;=-30,0,IF(M1366&lt;=-20,20,IF(M1366&lt;=-10,50,100))),0)</f>
        <v/>
      </c>
      <c r="AI1366" s="11">
        <f>ROUND(MAX(0,MIN(100,50+(Z1366*10))),0)</f>
        <v/>
      </c>
      <c r="AJ1366" s="11">
        <f>IFERROR(IF(--AA1366&gt;=80,"خرید قوی",IF(--AA1366&gt;=70,"خرید مشروط",IF(--AA1366&gt;=60,"مراقبت",IF(--AA1366&gt;=45,"ضعیف","عدم ورود")))),"")</f>
        <v/>
      </c>
    </row>
    <row r="1367">
      <c r="A1367" s="15">
        <f>'دیده بان بازار'!A1370</f>
        <v/>
      </c>
      <c r="B1367" s="16">
        <f>'دیده بان بازار'!B1370</f>
        <v/>
      </c>
      <c r="C1367" s="16">
        <f>'دیده بان بازار'!C1370</f>
        <v/>
      </c>
      <c r="D1367" s="16">
        <f>'دیده بان بازار'!D1370</f>
        <v/>
      </c>
      <c r="E1367" s="17">
        <f>'دیده بان بازار'!E1370</f>
        <v/>
      </c>
      <c r="F1367" s="16">
        <f>'دیده بان بازار'!F1370</f>
        <v/>
      </c>
      <c r="G1367" s="16">
        <f>'دیده بان بازار'!G1370</f>
        <v/>
      </c>
      <c r="H1367" s="16">
        <f>'دیده بان بازار'!H1370</f>
        <v/>
      </c>
      <c r="I1367" s="16">
        <f>'دیده بان بازار'!I1370</f>
        <v/>
      </c>
      <c r="J1367" s="16">
        <f>'دیده بان بازار'!J1370</f>
        <v/>
      </c>
      <c r="K1367" s="16">
        <f>'دیده بان بازار'!K1370</f>
        <v/>
      </c>
      <c r="L1367" s="16">
        <f>'دیده بان بازار'!L1370</f>
        <v/>
      </c>
      <c r="M1367" s="16">
        <f>'دیده بان بازار'!M1370</f>
        <v/>
      </c>
      <c r="N1367" s="16">
        <f>'دیده بان بازار'!N1370</f>
        <v/>
      </c>
      <c r="O1367" s="16">
        <f>'دیده بان بازار'!O1370</f>
        <v/>
      </c>
      <c r="P1367" s="16">
        <f>'دیده بان بازار'!P1370</f>
        <v/>
      </c>
      <c r="Q1367" s="16">
        <f>'دیده بان بازار'!Q1370</f>
        <v/>
      </c>
      <c r="R1367" s="16">
        <f>'دیده بان بازار'!R1370</f>
        <v/>
      </c>
      <c r="S1367" s="16">
        <f>'دیده بان بازار'!S1370</f>
        <v/>
      </c>
      <c r="T1367" s="16">
        <f>'دیده بان بازار'!T1370</f>
        <v/>
      </c>
      <c r="U1367" s="16">
        <f>'دیده بان بازار'!U1370</f>
        <v/>
      </c>
      <c r="V1367" s="16">
        <f>'دیده بان بازار'!V1370</f>
        <v/>
      </c>
      <c r="W1367" s="7">
        <f>'دیده بان بازار'!W1370</f>
        <v/>
      </c>
      <c r="X1367" s="11">
        <f>IFERROR(IF(OR(R1367&lt;=0,W1367&lt;=0,S1367&lt;=0,V1367&lt;=0),0,ROUND((S1367/R1367)/(V1367/W1367),2)),0)</f>
        <v/>
      </c>
      <c r="Y1367" s="11">
        <f>IFERROR(IF(OR(S1367&lt;=0,V1367&lt;=0),0,ROUND(S1367/V1367,2)),0)</f>
        <v/>
      </c>
      <c r="Z1367" s="11">
        <f>IFERROR(J1367-M1367,0)</f>
        <v/>
      </c>
      <c r="AA1367" s="11">
        <f>IFERROR(ROUND(MAX(0,MIN(100,((AB1367*0.2)+(AC1367*0.15)+(AD1367*0.15)+(AE1367*0.1)+(AF1367*0.1)+(AG1367*0.15)+(MIN(Y1367/3,1)*100*0.1)+(AI1367*0.05))*((AH1367/100)*0.25+0.75))),0),0)</f>
        <v/>
      </c>
      <c r="AB1367" s="11">
        <f>ROUND(MAX(0,MIN(100,((M1367+10)/20)*100)),0)</f>
        <v/>
      </c>
      <c r="AC1367" s="11">
        <f>IFERROR(IF(D1367&lt;=0,0,ROUND(COUNTIFS($D$4:$D$3359,"&lt;="&amp;D1367,$D$4:$D$3359,"&gt;0")/COUNTIF($D$4:$D$3359,"&gt;0")*100,0)),0)</f>
        <v/>
      </c>
      <c r="AD1367" s="11">
        <f>IF(E1367&lt;=0,0,ROUND(MAX(0,MIN(100,(LOG10(1+E1367/1000000000)/LOG10(101))*100)),0))</f>
        <v/>
      </c>
      <c r="AE1367" s="11">
        <f>IF(O1367=N1367,50,ROUND(MAX(0,MIN(100,((H1367-N1367)/(O1367-N1367))*100)),0))</f>
        <v/>
      </c>
      <c r="AF1367" s="11">
        <f>ROUND(MAX(0,MIN(100,50+((H1367-K1367)/K1367)*1000)),0)</f>
        <v/>
      </c>
      <c r="AG1367" s="11">
        <f>IFERROR(ROUND(MAX(0,MIN(100,50+25*LN(MAX(0.01,X1367)))),0),25)</f>
        <v/>
      </c>
      <c r="AH1367" s="11">
        <f>ROUND(IF(M1367&lt;=-30,0,IF(M1367&lt;=-20,20,IF(M1367&lt;=-10,50,100))),0)</f>
        <v/>
      </c>
      <c r="AI1367" s="11">
        <f>ROUND(MAX(0,MIN(100,50+(Z1367*10))),0)</f>
        <v/>
      </c>
      <c r="AJ1367" s="11">
        <f>IFERROR(IF(--AA1367&gt;=80,"خرید قوی",IF(--AA1367&gt;=70,"خرید مشروط",IF(--AA1367&gt;=60,"مراقبت",IF(--AA1367&gt;=45,"ضعیف","عدم ورود")))),"")</f>
        <v/>
      </c>
    </row>
    <row r="1368">
      <c r="A1368" s="12">
        <f>'دیده بان بازار'!A1371</f>
        <v/>
      </c>
      <c r="B1368" s="13">
        <f>'دیده بان بازار'!B1371</f>
        <v/>
      </c>
      <c r="C1368" s="13">
        <f>'دیده بان بازار'!C1371</f>
        <v/>
      </c>
      <c r="D1368" s="13">
        <f>'دیده بان بازار'!D1371</f>
        <v/>
      </c>
      <c r="E1368" s="14">
        <f>'دیده بان بازار'!E1371</f>
        <v/>
      </c>
      <c r="F1368" s="13">
        <f>'دیده بان بازار'!F1371</f>
        <v/>
      </c>
      <c r="G1368" s="13">
        <f>'دیده بان بازار'!G1371</f>
        <v/>
      </c>
      <c r="H1368" s="13">
        <f>'دیده بان بازار'!H1371</f>
        <v/>
      </c>
      <c r="I1368" s="13">
        <f>'دیده بان بازار'!I1371</f>
        <v/>
      </c>
      <c r="J1368" s="13">
        <f>'دیده بان بازار'!J1371</f>
        <v/>
      </c>
      <c r="K1368" s="13">
        <f>'دیده بان بازار'!K1371</f>
        <v/>
      </c>
      <c r="L1368" s="13">
        <f>'دیده بان بازار'!L1371</f>
        <v/>
      </c>
      <c r="M1368" s="13">
        <f>'دیده بان بازار'!M1371</f>
        <v/>
      </c>
      <c r="N1368" s="13">
        <f>'دیده بان بازار'!N1371</f>
        <v/>
      </c>
      <c r="O1368" s="13">
        <f>'دیده بان بازار'!O1371</f>
        <v/>
      </c>
      <c r="P1368" s="13">
        <f>'دیده بان بازار'!P1371</f>
        <v/>
      </c>
      <c r="Q1368" s="13">
        <f>'دیده بان بازار'!Q1371</f>
        <v/>
      </c>
      <c r="R1368" s="13">
        <f>'دیده بان بازار'!R1371</f>
        <v/>
      </c>
      <c r="S1368" s="13">
        <f>'دیده بان بازار'!S1371</f>
        <v/>
      </c>
      <c r="T1368" s="13">
        <f>'دیده بان بازار'!T1371</f>
        <v/>
      </c>
      <c r="U1368" s="13">
        <f>'دیده بان بازار'!U1371</f>
        <v/>
      </c>
      <c r="V1368" s="13">
        <f>'دیده بان بازار'!V1371</f>
        <v/>
      </c>
      <c r="W1368" s="6">
        <f>'دیده بان بازار'!W1371</f>
        <v/>
      </c>
      <c r="X1368" s="11">
        <f>IFERROR(IF(OR(R1368&lt;=0,W1368&lt;=0,S1368&lt;=0,V1368&lt;=0),0,ROUND((S1368/R1368)/(V1368/W1368),2)),0)</f>
        <v/>
      </c>
      <c r="Y1368" s="11">
        <f>IFERROR(IF(OR(S1368&lt;=0,V1368&lt;=0),0,ROUND(S1368/V1368,2)),0)</f>
        <v/>
      </c>
      <c r="Z1368" s="11">
        <f>IFERROR(J1368-M1368,0)</f>
        <v/>
      </c>
      <c r="AA1368" s="11">
        <f>IFERROR(ROUND(MAX(0,MIN(100,((AB1368*0.2)+(AC1368*0.15)+(AD1368*0.15)+(AE1368*0.1)+(AF1368*0.1)+(AG1368*0.15)+(MIN(Y1368/3,1)*100*0.1)+(AI1368*0.05))*((AH1368/100)*0.25+0.75))),0),0)</f>
        <v/>
      </c>
      <c r="AB1368" s="11">
        <f>ROUND(MAX(0,MIN(100,((M1368+10)/20)*100)),0)</f>
        <v/>
      </c>
      <c r="AC1368" s="11">
        <f>IFERROR(IF(D1368&lt;=0,0,ROUND(COUNTIFS($D$4:$D$3359,"&lt;="&amp;D1368,$D$4:$D$3359,"&gt;0")/COUNTIF($D$4:$D$3359,"&gt;0")*100,0)),0)</f>
        <v/>
      </c>
      <c r="AD1368" s="11">
        <f>IF(E1368&lt;=0,0,ROUND(MAX(0,MIN(100,(LOG10(1+E1368/1000000000)/LOG10(101))*100)),0))</f>
        <v/>
      </c>
      <c r="AE1368" s="11">
        <f>IF(O1368=N1368,50,ROUND(MAX(0,MIN(100,((H1368-N1368)/(O1368-N1368))*100)),0))</f>
        <v/>
      </c>
      <c r="AF1368" s="11">
        <f>ROUND(MAX(0,MIN(100,50+((H1368-K1368)/K1368)*1000)),0)</f>
        <v/>
      </c>
      <c r="AG1368" s="11">
        <f>IFERROR(ROUND(MAX(0,MIN(100,50+25*LN(MAX(0.01,X1368)))),0),25)</f>
        <v/>
      </c>
      <c r="AH1368" s="11">
        <f>ROUND(IF(M1368&lt;=-30,0,IF(M1368&lt;=-20,20,IF(M1368&lt;=-10,50,100))),0)</f>
        <v/>
      </c>
      <c r="AI1368" s="11">
        <f>ROUND(MAX(0,MIN(100,50+(Z1368*10))),0)</f>
        <v/>
      </c>
      <c r="AJ1368" s="11">
        <f>IFERROR(IF(--AA1368&gt;=80,"خرید قوی",IF(--AA1368&gt;=70,"خرید مشروط",IF(--AA1368&gt;=60,"مراقبت",IF(--AA1368&gt;=45,"ضعیف","عدم ورود")))),"")</f>
        <v/>
      </c>
    </row>
    <row r="1369">
      <c r="A1369" s="15">
        <f>'دیده بان بازار'!A1372</f>
        <v/>
      </c>
      <c r="B1369" s="16">
        <f>'دیده بان بازار'!B1372</f>
        <v/>
      </c>
      <c r="C1369" s="16">
        <f>'دیده بان بازار'!C1372</f>
        <v/>
      </c>
      <c r="D1369" s="16">
        <f>'دیده بان بازار'!D1372</f>
        <v/>
      </c>
      <c r="E1369" s="17">
        <f>'دیده بان بازار'!E1372</f>
        <v/>
      </c>
      <c r="F1369" s="16">
        <f>'دیده بان بازار'!F1372</f>
        <v/>
      </c>
      <c r="G1369" s="16">
        <f>'دیده بان بازار'!G1372</f>
        <v/>
      </c>
      <c r="H1369" s="16">
        <f>'دیده بان بازار'!H1372</f>
        <v/>
      </c>
      <c r="I1369" s="16">
        <f>'دیده بان بازار'!I1372</f>
        <v/>
      </c>
      <c r="J1369" s="16">
        <f>'دیده بان بازار'!J1372</f>
        <v/>
      </c>
      <c r="K1369" s="16">
        <f>'دیده بان بازار'!K1372</f>
        <v/>
      </c>
      <c r="L1369" s="16">
        <f>'دیده بان بازار'!L1372</f>
        <v/>
      </c>
      <c r="M1369" s="16">
        <f>'دیده بان بازار'!M1372</f>
        <v/>
      </c>
      <c r="N1369" s="16">
        <f>'دیده بان بازار'!N1372</f>
        <v/>
      </c>
      <c r="O1369" s="16">
        <f>'دیده بان بازار'!O1372</f>
        <v/>
      </c>
      <c r="P1369" s="16">
        <f>'دیده بان بازار'!P1372</f>
        <v/>
      </c>
      <c r="Q1369" s="16">
        <f>'دیده بان بازار'!Q1372</f>
        <v/>
      </c>
      <c r="R1369" s="16">
        <f>'دیده بان بازار'!R1372</f>
        <v/>
      </c>
      <c r="S1369" s="16">
        <f>'دیده بان بازار'!S1372</f>
        <v/>
      </c>
      <c r="T1369" s="16">
        <f>'دیده بان بازار'!T1372</f>
        <v/>
      </c>
      <c r="U1369" s="16">
        <f>'دیده بان بازار'!U1372</f>
        <v/>
      </c>
      <c r="V1369" s="16">
        <f>'دیده بان بازار'!V1372</f>
        <v/>
      </c>
      <c r="W1369" s="7">
        <f>'دیده بان بازار'!W1372</f>
        <v/>
      </c>
      <c r="X1369" s="11">
        <f>IFERROR(IF(OR(R1369&lt;=0,W1369&lt;=0,S1369&lt;=0,V1369&lt;=0),0,ROUND((S1369/R1369)/(V1369/W1369),2)),0)</f>
        <v/>
      </c>
      <c r="Y1369" s="11">
        <f>IFERROR(IF(OR(S1369&lt;=0,V1369&lt;=0),0,ROUND(S1369/V1369,2)),0)</f>
        <v/>
      </c>
      <c r="Z1369" s="11">
        <f>IFERROR(J1369-M1369,0)</f>
        <v/>
      </c>
      <c r="AA1369" s="11">
        <f>IFERROR(ROUND(MAX(0,MIN(100,((AB1369*0.2)+(AC1369*0.15)+(AD1369*0.15)+(AE1369*0.1)+(AF1369*0.1)+(AG1369*0.15)+(MIN(Y1369/3,1)*100*0.1)+(AI1369*0.05))*((AH1369/100)*0.25+0.75))),0),0)</f>
        <v/>
      </c>
      <c r="AB1369" s="11">
        <f>ROUND(MAX(0,MIN(100,((M1369+10)/20)*100)),0)</f>
        <v/>
      </c>
      <c r="AC1369" s="11">
        <f>IFERROR(IF(D1369&lt;=0,0,ROUND(COUNTIFS($D$4:$D$3359,"&lt;="&amp;D1369,$D$4:$D$3359,"&gt;0")/COUNTIF($D$4:$D$3359,"&gt;0")*100,0)),0)</f>
        <v/>
      </c>
      <c r="AD1369" s="11">
        <f>IF(E1369&lt;=0,0,ROUND(MAX(0,MIN(100,(LOG10(1+E1369/1000000000)/LOG10(101))*100)),0))</f>
        <v/>
      </c>
      <c r="AE1369" s="11">
        <f>IF(O1369=N1369,50,ROUND(MAX(0,MIN(100,((H1369-N1369)/(O1369-N1369))*100)),0))</f>
        <v/>
      </c>
      <c r="AF1369" s="11">
        <f>ROUND(MAX(0,MIN(100,50+((H1369-K1369)/K1369)*1000)),0)</f>
        <v/>
      </c>
      <c r="AG1369" s="11">
        <f>IFERROR(ROUND(MAX(0,MIN(100,50+25*LN(MAX(0.01,X1369)))),0),25)</f>
        <v/>
      </c>
      <c r="AH1369" s="11">
        <f>ROUND(IF(M1369&lt;=-30,0,IF(M1369&lt;=-20,20,IF(M1369&lt;=-10,50,100))),0)</f>
        <v/>
      </c>
      <c r="AI1369" s="11">
        <f>ROUND(MAX(0,MIN(100,50+(Z1369*10))),0)</f>
        <v/>
      </c>
      <c r="AJ1369" s="11">
        <f>IFERROR(IF(--AA1369&gt;=80,"خرید قوی",IF(--AA1369&gt;=70,"خرید مشروط",IF(--AA1369&gt;=60,"مراقبت",IF(--AA1369&gt;=45,"ضعیف","عدم ورود")))),"")</f>
        <v/>
      </c>
    </row>
    <row r="1370">
      <c r="A1370" s="12">
        <f>'دیده بان بازار'!A1373</f>
        <v/>
      </c>
      <c r="B1370" s="13">
        <f>'دیده بان بازار'!B1373</f>
        <v/>
      </c>
      <c r="C1370" s="13">
        <f>'دیده بان بازار'!C1373</f>
        <v/>
      </c>
      <c r="D1370" s="13">
        <f>'دیده بان بازار'!D1373</f>
        <v/>
      </c>
      <c r="E1370" s="14">
        <f>'دیده بان بازار'!E1373</f>
        <v/>
      </c>
      <c r="F1370" s="13">
        <f>'دیده بان بازار'!F1373</f>
        <v/>
      </c>
      <c r="G1370" s="13">
        <f>'دیده بان بازار'!G1373</f>
        <v/>
      </c>
      <c r="H1370" s="13">
        <f>'دیده بان بازار'!H1373</f>
        <v/>
      </c>
      <c r="I1370" s="13">
        <f>'دیده بان بازار'!I1373</f>
        <v/>
      </c>
      <c r="J1370" s="13">
        <f>'دیده بان بازار'!J1373</f>
        <v/>
      </c>
      <c r="K1370" s="13">
        <f>'دیده بان بازار'!K1373</f>
        <v/>
      </c>
      <c r="L1370" s="13">
        <f>'دیده بان بازار'!L1373</f>
        <v/>
      </c>
      <c r="M1370" s="13">
        <f>'دیده بان بازار'!M1373</f>
        <v/>
      </c>
      <c r="N1370" s="13">
        <f>'دیده بان بازار'!N1373</f>
        <v/>
      </c>
      <c r="O1370" s="13">
        <f>'دیده بان بازار'!O1373</f>
        <v/>
      </c>
      <c r="P1370" s="13">
        <f>'دیده بان بازار'!P1373</f>
        <v/>
      </c>
      <c r="Q1370" s="13">
        <f>'دیده بان بازار'!Q1373</f>
        <v/>
      </c>
      <c r="R1370" s="13">
        <f>'دیده بان بازار'!R1373</f>
        <v/>
      </c>
      <c r="S1370" s="13">
        <f>'دیده بان بازار'!S1373</f>
        <v/>
      </c>
      <c r="T1370" s="13">
        <f>'دیده بان بازار'!T1373</f>
        <v/>
      </c>
      <c r="U1370" s="13">
        <f>'دیده بان بازار'!U1373</f>
        <v/>
      </c>
      <c r="V1370" s="13">
        <f>'دیده بان بازار'!V1373</f>
        <v/>
      </c>
      <c r="W1370" s="6">
        <f>'دیده بان بازار'!W1373</f>
        <v/>
      </c>
      <c r="X1370" s="11">
        <f>IFERROR(IF(OR(R1370&lt;=0,W1370&lt;=0,S1370&lt;=0,V1370&lt;=0),0,ROUND((S1370/R1370)/(V1370/W1370),2)),0)</f>
        <v/>
      </c>
      <c r="Y1370" s="11">
        <f>IFERROR(IF(OR(S1370&lt;=0,V1370&lt;=0),0,ROUND(S1370/V1370,2)),0)</f>
        <v/>
      </c>
      <c r="Z1370" s="11">
        <f>IFERROR(J1370-M1370,0)</f>
        <v/>
      </c>
      <c r="AA1370" s="11">
        <f>IFERROR(ROUND(MAX(0,MIN(100,((AB1370*0.2)+(AC1370*0.15)+(AD1370*0.15)+(AE1370*0.1)+(AF1370*0.1)+(AG1370*0.15)+(MIN(Y1370/3,1)*100*0.1)+(AI1370*0.05))*((AH1370/100)*0.25+0.75))),0),0)</f>
        <v/>
      </c>
      <c r="AB1370" s="11">
        <f>ROUND(MAX(0,MIN(100,((M1370+10)/20)*100)),0)</f>
        <v/>
      </c>
      <c r="AC1370" s="11">
        <f>IFERROR(IF(D1370&lt;=0,0,ROUND(COUNTIFS($D$4:$D$3359,"&lt;="&amp;D1370,$D$4:$D$3359,"&gt;0")/COUNTIF($D$4:$D$3359,"&gt;0")*100,0)),0)</f>
        <v/>
      </c>
      <c r="AD1370" s="11">
        <f>IF(E1370&lt;=0,0,ROUND(MAX(0,MIN(100,(LOG10(1+E1370/1000000000)/LOG10(101))*100)),0))</f>
        <v/>
      </c>
      <c r="AE1370" s="11">
        <f>IF(O1370=N1370,50,ROUND(MAX(0,MIN(100,((H1370-N1370)/(O1370-N1370))*100)),0))</f>
        <v/>
      </c>
      <c r="AF1370" s="11">
        <f>ROUND(MAX(0,MIN(100,50+((H1370-K1370)/K1370)*1000)),0)</f>
        <v/>
      </c>
      <c r="AG1370" s="11">
        <f>IFERROR(ROUND(MAX(0,MIN(100,50+25*LN(MAX(0.01,X1370)))),0),25)</f>
        <v/>
      </c>
      <c r="AH1370" s="11">
        <f>ROUND(IF(M1370&lt;=-30,0,IF(M1370&lt;=-20,20,IF(M1370&lt;=-10,50,100))),0)</f>
        <v/>
      </c>
      <c r="AI1370" s="11">
        <f>ROUND(MAX(0,MIN(100,50+(Z1370*10))),0)</f>
        <v/>
      </c>
      <c r="AJ1370" s="11">
        <f>IFERROR(IF(--AA1370&gt;=80,"خرید قوی",IF(--AA1370&gt;=70,"خرید مشروط",IF(--AA1370&gt;=60,"مراقبت",IF(--AA1370&gt;=45,"ضعیف","عدم ورود")))),"")</f>
        <v/>
      </c>
    </row>
    <row r="1371">
      <c r="A1371" s="15">
        <f>'دیده بان بازار'!A1374</f>
        <v/>
      </c>
      <c r="B1371" s="16">
        <f>'دیده بان بازار'!B1374</f>
        <v/>
      </c>
      <c r="C1371" s="16">
        <f>'دیده بان بازار'!C1374</f>
        <v/>
      </c>
      <c r="D1371" s="16">
        <f>'دیده بان بازار'!D1374</f>
        <v/>
      </c>
      <c r="E1371" s="17">
        <f>'دیده بان بازار'!E1374</f>
        <v/>
      </c>
      <c r="F1371" s="16">
        <f>'دیده بان بازار'!F1374</f>
        <v/>
      </c>
      <c r="G1371" s="16">
        <f>'دیده بان بازار'!G1374</f>
        <v/>
      </c>
      <c r="H1371" s="16">
        <f>'دیده بان بازار'!H1374</f>
        <v/>
      </c>
      <c r="I1371" s="16">
        <f>'دیده بان بازار'!I1374</f>
        <v/>
      </c>
      <c r="J1371" s="16">
        <f>'دیده بان بازار'!J1374</f>
        <v/>
      </c>
      <c r="K1371" s="16">
        <f>'دیده بان بازار'!K1374</f>
        <v/>
      </c>
      <c r="L1371" s="16">
        <f>'دیده بان بازار'!L1374</f>
        <v/>
      </c>
      <c r="M1371" s="16">
        <f>'دیده بان بازار'!M1374</f>
        <v/>
      </c>
      <c r="N1371" s="16">
        <f>'دیده بان بازار'!N1374</f>
        <v/>
      </c>
      <c r="O1371" s="16">
        <f>'دیده بان بازار'!O1374</f>
        <v/>
      </c>
      <c r="P1371" s="16">
        <f>'دیده بان بازار'!P1374</f>
        <v/>
      </c>
      <c r="Q1371" s="16">
        <f>'دیده بان بازار'!Q1374</f>
        <v/>
      </c>
      <c r="R1371" s="16">
        <f>'دیده بان بازار'!R1374</f>
        <v/>
      </c>
      <c r="S1371" s="16">
        <f>'دیده بان بازار'!S1374</f>
        <v/>
      </c>
      <c r="T1371" s="16">
        <f>'دیده بان بازار'!T1374</f>
        <v/>
      </c>
      <c r="U1371" s="16">
        <f>'دیده بان بازار'!U1374</f>
        <v/>
      </c>
      <c r="V1371" s="16">
        <f>'دیده بان بازار'!V1374</f>
        <v/>
      </c>
      <c r="W1371" s="7">
        <f>'دیده بان بازار'!W1374</f>
        <v/>
      </c>
      <c r="X1371" s="11">
        <f>IFERROR(IF(OR(R1371&lt;=0,W1371&lt;=0,S1371&lt;=0,V1371&lt;=0),0,ROUND((S1371/R1371)/(V1371/W1371),2)),0)</f>
        <v/>
      </c>
      <c r="Y1371" s="11">
        <f>IFERROR(IF(OR(S1371&lt;=0,V1371&lt;=0),0,ROUND(S1371/V1371,2)),0)</f>
        <v/>
      </c>
      <c r="Z1371" s="11">
        <f>IFERROR(J1371-M1371,0)</f>
        <v/>
      </c>
      <c r="AA1371" s="11">
        <f>IFERROR(ROUND(MAX(0,MIN(100,((AB1371*0.2)+(AC1371*0.15)+(AD1371*0.15)+(AE1371*0.1)+(AF1371*0.1)+(AG1371*0.15)+(MIN(Y1371/3,1)*100*0.1)+(AI1371*0.05))*((AH1371/100)*0.25+0.75))),0),0)</f>
        <v/>
      </c>
      <c r="AB1371" s="11">
        <f>ROUND(MAX(0,MIN(100,((M1371+10)/20)*100)),0)</f>
        <v/>
      </c>
      <c r="AC1371" s="11">
        <f>IFERROR(IF(D1371&lt;=0,0,ROUND(COUNTIFS($D$4:$D$3359,"&lt;="&amp;D1371,$D$4:$D$3359,"&gt;0")/COUNTIF($D$4:$D$3359,"&gt;0")*100,0)),0)</f>
        <v/>
      </c>
      <c r="AD1371" s="11">
        <f>IF(E1371&lt;=0,0,ROUND(MAX(0,MIN(100,(LOG10(1+E1371/1000000000)/LOG10(101))*100)),0))</f>
        <v/>
      </c>
      <c r="AE1371" s="11">
        <f>IF(O1371=N1371,50,ROUND(MAX(0,MIN(100,((H1371-N1371)/(O1371-N1371))*100)),0))</f>
        <v/>
      </c>
      <c r="AF1371" s="11">
        <f>ROUND(MAX(0,MIN(100,50+((H1371-K1371)/K1371)*1000)),0)</f>
        <v/>
      </c>
      <c r="AG1371" s="11">
        <f>IFERROR(ROUND(MAX(0,MIN(100,50+25*LN(MAX(0.01,X1371)))),0),25)</f>
        <v/>
      </c>
      <c r="AH1371" s="11">
        <f>ROUND(IF(M1371&lt;=-30,0,IF(M1371&lt;=-20,20,IF(M1371&lt;=-10,50,100))),0)</f>
        <v/>
      </c>
      <c r="AI1371" s="11">
        <f>ROUND(MAX(0,MIN(100,50+(Z1371*10))),0)</f>
        <v/>
      </c>
      <c r="AJ1371" s="11">
        <f>IFERROR(IF(--AA1371&gt;=80,"خرید قوی",IF(--AA1371&gt;=70,"خرید مشروط",IF(--AA1371&gt;=60,"مراقبت",IF(--AA1371&gt;=45,"ضعیف","عدم ورود")))),"")</f>
        <v/>
      </c>
    </row>
    <row r="1372">
      <c r="A1372" s="12">
        <f>'دیده بان بازار'!A1375</f>
        <v/>
      </c>
      <c r="B1372" s="13">
        <f>'دیده بان بازار'!B1375</f>
        <v/>
      </c>
      <c r="C1372" s="13">
        <f>'دیده بان بازار'!C1375</f>
        <v/>
      </c>
      <c r="D1372" s="13">
        <f>'دیده بان بازار'!D1375</f>
        <v/>
      </c>
      <c r="E1372" s="14">
        <f>'دیده بان بازار'!E1375</f>
        <v/>
      </c>
      <c r="F1372" s="13">
        <f>'دیده بان بازار'!F1375</f>
        <v/>
      </c>
      <c r="G1372" s="13">
        <f>'دیده بان بازار'!G1375</f>
        <v/>
      </c>
      <c r="H1372" s="13">
        <f>'دیده بان بازار'!H1375</f>
        <v/>
      </c>
      <c r="I1372" s="13">
        <f>'دیده بان بازار'!I1375</f>
        <v/>
      </c>
      <c r="J1372" s="13">
        <f>'دیده بان بازار'!J1375</f>
        <v/>
      </c>
      <c r="K1372" s="13">
        <f>'دیده بان بازار'!K1375</f>
        <v/>
      </c>
      <c r="L1372" s="13">
        <f>'دیده بان بازار'!L1375</f>
        <v/>
      </c>
      <c r="M1372" s="13">
        <f>'دیده بان بازار'!M1375</f>
        <v/>
      </c>
      <c r="N1372" s="13">
        <f>'دیده بان بازار'!N1375</f>
        <v/>
      </c>
      <c r="O1372" s="13">
        <f>'دیده بان بازار'!O1375</f>
        <v/>
      </c>
      <c r="P1372" s="13">
        <f>'دیده بان بازار'!P1375</f>
        <v/>
      </c>
      <c r="Q1372" s="13">
        <f>'دیده بان بازار'!Q1375</f>
        <v/>
      </c>
      <c r="R1372" s="13">
        <f>'دیده بان بازار'!R1375</f>
        <v/>
      </c>
      <c r="S1372" s="13">
        <f>'دیده بان بازار'!S1375</f>
        <v/>
      </c>
      <c r="T1372" s="13">
        <f>'دیده بان بازار'!T1375</f>
        <v/>
      </c>
      <c r="U1372" s="13">
        <f>'دیده بان بازار'!U1375</f>
        <v/>
      </c>
      <c r="V1372" s="13">
        <f>'دیده بان بازار'!V1375</f>
        <v/>
      </c>
      <c r="W1372" s="6">
        <f>'دیده بان بازار'!W1375</f>
        <v/>
      </c>
      <c r="X1372" s="11">
        <f>IFERROR(IF(OR(R1372&lt;=0,W1372&lt;=0,S1372&lt;=0,V1372&lt;=0),0,ROUND((S1372/R1372)/(V1372/W1372),2)),0)</f>
        <v/>
      </c>
      <c r="Y1372" s="11">
        <f>IFERROR(IF(OR(S1372&lt;=0,V1372&lt;=0),0,ROUND(S1372/V1372,2)),0)</f>
        <v/>
      </c>
      <c r="Z1372" s="11">
        <f>IFERROR(J1372-M1372,0)</f>
        <v/>
      </c>
      <c r="AA1372" s="11">
        <f>IFERROR(ROUND(MAX(0,MIN(100,((AB1372*0.2)+(AC1372*0.15)+(AD1372*0.15)+(AE1372*0.1)+(AF1372*0.1)+(AG1372*0.15)+(MIN(Y1372/3,1)*100*0.1)+(AI1372*0.05))*((AH1372/100)*0.25+0.75))),0),0)</f>
        <v/>
      </c>
      <c r="AB1372" s="11">
        <f>ROUND(MAX(0,MIN(100,((M1372+10)/20)*100)),0)</f>
        <v/>
      </c>
      <c r="AC1372" s="11">
        <f>IFERROR(IF(D1372&lt;=0,0,ROUND(COUNTIFS($D$4:$D$3359,"&lt;="&amp;D1372,$D$4:$D$3359,"&gt;0")/COUNTIF($D$4:$D$3359,"&gt;0")*100,0)),0)</f>
        <v/>
      </c>
      <c r="AD1372" s="11">
        <f>IF(E1372&lt;=0,0,ROUND(MAX(0,MIN(100,(LOG10(1+E1372/1000000000)/LOG10(101))*100)),0))</f>
        <v/>
      </c>
      <c r="AE1372" s="11">
        <f>IF(O1372=N1372,50,ROUND(MAX(0,MIN(100,((H1372-N1372)/(O1372-N1372))*100)),0))</f>
        <v/>
      </c>
      <c r="AF1372" s="11">
        <f>ROUND(MAX(0,MIN(100,50+((H1372-K1372)/K1372)*1000)),0)</f>
        <v/>
      </c>
      <c r="AG1372" s="11">
        <f>IFERROR(ROUND(MAX(0,MIN(100,50+25*LN(MAX(0.01,X1372)))),0),25)</f>
        <v/>
      </c>
      <c r="AH1372" s="11">
        <f>ROUND(IF(M1372&lt;=-30,0,IF(M1372&lt;=-20,20,IF(M1372&lt;=-10,50,100))),0)</f>
        <v/>
      </c>
      <c r="AI1372" s="11">
        <f>ROUND(MAX(0,MIN(100,50+(Z1372*10))),0)</f>
        <v/>
      </c>
      <c r="AJ1372" s="11">
        <f>IFERROR(IF(--AA1372&gt;=80,"خرید قوی",IF(--AA1372&gt;=70,"خرید مشروط",IF(--AA1372&gt;=60,"مراقبت",IF(--AA1372&gt;=45,"ضعیف","عدم ورود")))),"")</f>
        <v/>
      </c>
    </row>
    <row r="1373">
      <c r="A1373" s="15">
        <f>'دیده بان بازار'!A1376</f>
        <v/>
      </c>
      <c r="B1373" s="16">
        <f>'دیده بان بازار'!B1376</f>
        <v/>
      </c>
      <c r="C1373" s="16">
        <f>'دیده بان بازار'!C1376</f>
        <v/>
      </c>
      <c r="D1373" s="16">
        <f>'دیده بان بازار'!D1376</f>
        <v/>
      </c>
      <c r="E1373" s="17">
        <f>'دیده بان بازار'!E1376</f>
        <v/>
      </c>
      <c r="F1373" s="16">
        <f>'دیده بان بازار'!F1376</f>
        <v/>
      </c>
      <c r="G1373" s="16">
        <f>'دیده بان بازار'!G1376</f>
        <v/>
      </c>
      <c r="H1373" s="16">
        <f>'دیده بان بازار'!H1376</f>
        <v/>
      </c>
      <c r="I1373" s="16">
        <f>'دیده بان بازار'!I1376</f>
        <v/>
      </c>
      <c r="J1373" s="16">
        <f>'دیده بان بازار'!J1376</f>
        <v/>
      </c>
      <c r="K1373" s="16">
        <f>'دیده بان بازار'!K1376</f>
        <v/>
      </c>
      <c r="L1373" s="16">
        <f>'دیده بان بازار'!L1376</f>
        <v/>
      </c>
      <c r="M1373" s="16">
        <f>'دیده بان بازار'!M1376</f>
        <v/>
      </c>
      <c r="N1373" s="16">
        <f>'دیده بان بازار'!N1376</f>
        <v/>
      </c>
      <c r="O1373" s="16">
        <f>'دیده بان بازار'!O1376</f>
        <v/>
      </c>
      <c r="P1373" s="16">
        <f>'دیده بان بازار'!P1376</f>
        <v/>
      </c>
      <c r="Q1373" s="16">
        <f>'دیده بان بازار'!Q1376</f>
        <v/>
      </c>
      <c r="R1373" s="16">
        <f>'دیده بان بازار'!R1376</f>
        <v/>
      </c>
      <c r="S1373" s="16">
        <f>'دیده بان بازار'!S1376</f>
        <v/>
      </c>
      <c r="T1373" s="16">
        <f>'دیده بان بازار'!T1376</f>
        <v/>
      </c>
      <c r="U1373" s="16">
        <f>'دیده بان بازار'!U1376</f>
        <v/>
      </c>
      <c r="V1373" s="16">
        <f>'دیده بان بازار'!V1376</f>
        <v/>
      </c>
      <c r="W1373" s="7">
        <f>'دیده بان بازار'!W1376</f>
        <v/>
      </c>
      <c r="X1373" s="11">
        <f>IFERROR(IF(OR(R1373&lt;=0,W1373&lt;=0,S1373&lt;=0,V1373&lt;=0),0,ROUND((S1373/R1373)/(V1373/W1373),2)),0)</f>
        <v/>
      </c>
      <c r="Y1373" s="11">
        <f>IFERROR(IF(OR(S1373&lt;=0,V1373&lt;=0),0,ROUND(S1373/V1373,2)),0)</f>
        <v/>
      </c>
      <c r="Z1373" s="11">
        <f>IFERROR(J1373-M1373,0)</f>
        <v/>
      </c>
      <c r="AA1373" s="11">
        <f>IFERROR(ROUND(MAX(0,MIN(100,((AB1373*0.2)+(AC1373*0.15)+(AD1373*0.15)+(AE1373*0.1)+(AF1373*0.1)+(AG1373*0.15)+(MIN(Y1373/3,1)*100*0.1)+(AI1373*0.05))*((AH1373/100)*0.25+0.75))),0),0)</f>
        <v/>
      </c>
      <c r="AB1373" s="11">
        <f>ROUND(MAX(0,MIN(100,((M1373+10)/20)*100)),0)</f>
        <v/>
      </c>
      <c r="AC1373" s="11">
        <f>IFERROR(IF(D1373&lt;=0,0,ROUND(COUNTIFS($D$4:$D$3359,"&lt;="&amp;D1373,$D$4:$D$3359,"&gt;0")/COUNTIF($D$4:$D$3359,"&gt;0")*100,0)),0)</f>
        <v/>
      </c>
      <c r="AD1373" s="11">
        <f>IF(E1373&lt;=0,0,ROUND(MAX(0,MIN(100,(LOG10(1+E1373/1000000000)/LOG10(101))*100)),0))</f>
        <v/>
      </c>
      <c r="AE1373" s="11">
        <f>IF(O1373=N1373,50,ROUND(MAX(0,MIN(100,((H1373-N1373)/(O1373-N1373))*100)),0))</f>
        <v/>
      </c>
      <c r="AF1373" s="11">
        <f>ROUND(MAX(0,MIN(100,50+((H1373-K1373)/K1373)*1000)),0)</f>
        <v/>
      </c>
      <c r="AG1373" s="11">
        <f>IFERROR(ROUND(MAX(0,MIN(100,50+25*LN(MAX(0.01,X1373)))),0),25)</f>
        <v/>
      </c>
      <c r="AH1373" s="11">
        <f>ROUND(IF(M1373&lt;=-30,0,IF(M1373&lt;=-20,20,IF(M1373&lt;=-10,50,100))),0)</f>
        <v/>
      </c>
      <c r="AI1373" s="11">
        <f>ROUND(MAX(0,MIN(100,50+(Z1373*10))),0)</f>
        <v/>
      </c>
      <c r="AJ1373" s="11">
        <f>IFERROR(IF(--AA1373&gt;=80,"خرید قوی",IF(--AA1373&gt;=70,"خرید مشروط",IF(--AA1373&gt;=60,"مراقبت",IF(--AA1373&gt;=45,"ضعیف","عدم ورود")))),"")</f>
        <v/>
      </c>
    </row>
    <row r="1374">
      <c r="A1374" s="12">
        <f>'دیده بان بازار'!A1377</f>
        <v/>
      </c>
      <c r="B1374" s="13">
        <f>'دیده بان بازار'!B1377</f>
        <v/>
      </c>
      <c r="C1374" s="13">
        <f>'دیده بان بازار'!C1377</f>
        <v/>
      </c>
      <c r="D1374" s="13">
        <f>'دیده بان بازار'!D1377</f>
        <v/>
      </c>
      <c r="E1374" s="14">
        <f>'دیده بان بازار'!E1377</f>
        <v/>
      </c>
      <c r="F1374" s="13">
        <f>'دیده بان بازار'!F1377</f>
        <v/>
      </c>
      <c r="G1374" s="13">
        <f>'دیده بان بازار'!G1377</f>
        <v/>
      </c>
      <c r="H1374" s="13">
        <f>'دیده بان بازار'!H1377</f>
        <v/>
      </c>
      <c r="I1374" s="13">
        <f>'دیده بان بازار'!I1377</f>
        <v/>
      </c>
      <c r="J1374" s="13">
        <f>'دیده بان بازار'!J1377</f>
        <v/>
      </c>
      <c r="K1374" s="13">
        <f>'دیده بان بازار'!K1377</f>
        <v/>
      </c>
      <c r="L1374" s="13">
        <f>'دیده بان بازار'!L1377</f>
        <v/>
      </c>
      <c r="M1374" s="13">
        <f>'دیده بان بازار'!M1377</f>
        <v/>
      </c>
      <c r="N1374" s="13">
        <f>'دیده بان بازار'!N1377</f>
        <v/>
      </c>
      <c r="O1374" s="13">
        <f>'دیده بان بازار'!O1377</f>
        <v/>
      </c>
      <c r="P1374" s="13">
        <f>'دیده بان بازار'!P1377</f>
        <v/>
      </c>
      <c r="Q1374" s="13">
        <f>'دیده بان بازار'!Q1377</f>
        <v/>
      </c>
      <c r="R1374" s="13">
        <f>'دیده بان بازار'!R1377</f>
        <v/>
      </c>
      <c r="S1374" s="13">
        <f>'دیده بان بازار'!S1377</f>
        <v/>
      </c>
      <c r="T1374" s="13">
        <f>'دیده بان بازار'!T1377</f>
        <v/>
      </c>
      <c r="U1374" s="13">
        <f>'دیده بان بازار'!U1377</f>
        <v/>
      </c>
      <c r="V1374" s="13">
        <f>'دیده بان بازار'!V1377</f>
        <v/>
      </c>
      <c r="W1374" s="6">
        <f>'دیده بان بازار'!W1377</f>
        <v/>
      </c>
      <c r="X1374" s="11">
        <f>IFERROR(IF(OR(R1374&lt;=0,W1374&lt;=0,S1374&lt;=0,V1374&lt;=0),0,ROUND((S1374/R1374)/(V1374/W1374),2)),0)</f>
        <v/>
      </c>
      <c r="Y1374" s="11">
        <f>IFERROR(IF(OR(S1374&lt;=0,V1374&lt;=0),0,ROUND(S1374/V1374,2)),0)</f>
        <v/>
      </c>
      <c r="Z1374" s="11">
        <f>IFERROR(J1374-M1374,0)</f>
        <v/>
      </c>
      <c r="AA1374" s="11">
        <f>IFERROR(ROUND(MAX(0,MIN(100,((AB1374*0.2)+(AC1374*0.15)+(AD1374*0.15)+(AE1374*0.1)+(AF1374*0.1)+(AG1374*0.15)+(MIN(Y1374/3,1)*100*0.1)+(AI1374*0.05))*((AH1374/100)*0.25+0.75))),0),0)</f>
        <v/>
      </c>
      <c r="AB1374" s="11">
        <f>ROUND(MAX(0,MIN(100,((M1374+10)/20)*100)),0)</f>
        <v/>
      </c>
      <c r="AC1374" s="11">
        <f>IFERROR(IF(D1374&lt;=0,0,ROUND(COUNTIFS($D$4:$D$3359,"&lt;="&amp;D1374,$D$4:$D$3359,"&gt;0")/COUNTIF($D$4:$D$3359,"&gt;0")*100,0)),0)</f>
        <v/>
      </c>
      <c r="AD1374" s="11">
        <f>IF(E1374&lt;=0,0,ROUND(MAX(0,MIN(100,(LOG10(1+E1374/1000000000)/LOG10(101))*100)),0))</f>
        <v/>
      </c>
      <c r="AE1374" s="11">
        <f>IF(O1374=N1374,50,ROUND(MAX(0,MIN(100,((H1374-N1374)/(O1374-N1374))*100)),0))</f>
        <v/>
      </c>
      <c r="AF1374" s="11">
        <f>ROUND(MAX(0,MIN(100,50+((H1374-K1374)/K1374)*1000)),0)</f>
        <v/>
      </c>
      <c r="AG1374" s="11">
        <f>IFERROR(ROUND(MAX(0,MIN(100,50+25*LN(MAX(0.01,X1374)))),0),25)</f>
        <v/>
      </c>
      <c r="AH1374" s="11">
        <f>ROUND(IF(M1374&lt;=-30,0,IF(M1374&lt;=-20,20,IF(M1374&lt;=-10,50,100))),0)</f>
        <v/>
      </c>
      <c r="AI1374" s="11">
        <f>ROUND(MAX(0,MIN(100,50+(Z1374*10))),0)</f>
        <v/>
      </c>
      <c r="AJ1374" s="11">
        <f>IFERROR(IF(--AA1374&gt;=80,"خرید قوی",IF(--AA1374&gt;=70,"خرید مشروط",IF(--AA1374&gt;=60,"مراقبت",IF(--AA1374&gt;=45,"ضعیف","عدم ورود")))),"")</f>
        <v/>
      </c>
    </row>
    <row r="1375">
      <c r="A1375" s="15">
        <f>'دیده بان بازار'!A1378</f>
        <v/>
      </c>
      <c r="B1375" s="16">
        <f>'دیده بان بازار'!B1378</f>
        <v/>
      </c>
      <c r="C1375" s="16">
        <f>'دیده بان بازار'!C1378</f>
        <v/>
      </c>
      <c r="D1375" s="16">
        <f>'دیده بان بازار'!D1378</f>
        <v/>
      </c>
      <c r="E1375" s="17">
        <f>'دیده بان بازار'!E1378</f>
        <v/>
      </c>
      <c r="F1375" s="16">
        <f>'دیده بان بازار'!F1378</f>
        <v/>
      </c>
      <c r="G1375" s="16">
        <f>'دیده بان بازار'!G1378</f>
        <v/>
      </c>
      <c r="H1375" s="16">
        <f>'دیده بان بازار'!H1378</f>
        <v/>
      </c>
      <c r="I1375" s="16">
        <f>'دیده بان بازار'!I1378</f>
        <v/>
      </c>
      <c r="J1375" s="16">
        <f>'دیده بان بازار'!J1378</f>
        <v/>
      </c>
      <c r="K1375" s="16">
        <f>'دیده بان بازار'!K1378</f>
        <v/>
      </c>
      <c r="L1375" s="16">
        <f>'دیده بان بازار'!L1378</f>
        <v/>
      </c>
      <c r="M1375" s="16">
        <f>'دیده بان بازار'!M1378</f>
        <v/>
      </c>
      <c r="N1375" s="16">
        <f>'دیده بان بازار'!N1378</f>
        <v/>
      </c>
      <c r="O1375" s="16">
        <f>'دیده بان بازار'!O1378</f>
        <v/>
      </c>
      <c r="P1375" s="16">
        <f>'دیده بان بازار'!P1378</f>
        <v/>
      </c>
      <c r="Q1375" s="16">
        <f>'دیده بان بازار'!Q1378</f>
        <v/>
      </c>
      <c r="R1375" s="16">
        <f>'دیده بان بازار'!R1378</f>
        <v/>
      </c>
      <c r="S1375" s="16">
        <f>'دیده بان بازار'!S1378</f>
        <v/>
      </c>
      <c r="T1375" s="16">
        <f>'دیده بان بازار'!T1378</f>
        <v/>
      </c>
      <c r="U1375" s="16">
        <f>'دیده بان بازار'!U1378</f>
        <v/>
      </c>
      <c r="V1375" s="16">
        <f>'دیده بان بازار'!V1378</f>
        <v/>
      </c>
      <c r="W1375" s="7">
        <f>'دیده بان بازار'!W1378</f>
        <v/>
      </c>
      <c r="X1375" s="11">
        <f>IFERROR(IF(OR(R1375&lt;=0,W1375&lt;=0,S1375&lt;=0,V1375&lt;=0),0,ROUND((S1375/R1375)/(V1375/W1375),2)),0)</f>
        <v/>
      </c>
      <c r="Y1375" s="11">
        <f>IFERROR(IF(OR(S1375&lt;=0,V1375&lt;=0),0,ROUND(S1375/V1375,2)),0)</f>
        <v/>
      </c>
      <c r="Z1375" s="11">
        <f>IFERROR(J1375-M1375,0)</f>
        <v/>
      </c>
      <c r="AA1375" s="11">
        <f>IFERROR(ROUND(MAX(0,MIN(100,((AB1375*0.2)+(AC1375*0.15)+(AD1375*0.15)+(AE1375*0.1)+(AF1375*0.1)+(AG1375*0.15)+(MIN(Y1375/3,1)*100*0.1)+(AI1375*0.05))*((AH1375/100)*0.25+0.75))),0),0)</f>
        <v/>
      </c>
      <c r="AB1375" s="11">
        <f>ROUND(MAX(0,MIN(100,((M1375+10)/20)*100)),0)</f>
        <v/>
      </c>
      <c r="AC1375" s="11">
        <f>IFERROR(IF(D1375&lt;=0,0,ROUND(COUNTIFS($D$4:$D$3359,"&lt;="&amp;D1375,$D$4:$D$3359,"&gt;0")/COUNTIF($D$4:$D$3359,"&gt;0")*100,0)),0)</f>
        <v/>
      </c>
      <c r="AD1375" s="11">
        <f>IF(E1375&lt;=0,0,ROUND(MAX(0,MIN(100,(LOG10(1+E1375/1000000000)/LOG10(101))*100)),0))</f>
        <v/>
      </c>
      <c r="AE1375" s="11">
        <f>IF(O1375=N1375,50,ROUND(MAX(0,MIN(100,((H1375-N1375)/(O1375-N1375))*100)),0))</f>
        <v/>
      </c>
      <c r="AF1375" s="11">
        <f>ROUND(MAX(0,MIN(100,50+((H1375-K1375)/K1375)*1000)),0)</f>
        <v/>
      </c>
      <c r="AG1375" s="11">
        <f>IFERROR(ROUND(MAX(0,MIN(100,50+25*LN(MAX(0.01,X1375)))),0),25)</f>
        <v/>
      </c>
      <c r="AH1375" s="11">
        <f>ROUND(IF(M1375&lt;=-30,0,IF(M1375&lt;=-20,20,IF(M1375&lt;=-10,50,100))),0)</f>
        <v/>
      </c>
      <c r="AI1375" s="11">
        <f>ROUND(MAX(0,MIN(100,50+(Z1375*10))),0)</f>
        <v/>
      </c>
      <c r="AJ1375" s="11">
        <f>IFERROR(IF(--AA1375&gt;=80,"خرید قوی",IF(--AA1375&gt;=70,"خرید مشروط",IF(--AA1375&gt;=60,"مراقبت",IF(--AA1375&gt;=45,"ضعیف","عدم ورود")))),"")</f>
        <v/>
      </c>
    </row>
    <row r="1376">
      <c r="A1376" s="12">
        <f>'دیده بان بازار'!A1379</f>
        <v/>
      </c>
      <c r="B1376" s="13">
        <f>'دیده بان بازار'!B1379</f>
        <v/>
      </c>
      <c r="C1376" s="13">
        <f>'دیده بان بازار'!C1379</f>
        <v/>
      </c>
      <c r="D1376" s="13">
        <f>'دیده بان بازار'!D1379</f>
        <v/>
      </c>
      <c r="E1376" s="14">
        <f>'دیده بان بازار'!E1379</f>
        <v/>
      </c>
      <c r="F1376" s="13">
        <f>'دیده بان بازار'!F1379</f>
        <v/>
      </c>
      <c r="G1376" s="13">
        <f>'دیده بان بازار'!G1379</f>
        <v/>
      </c>
      <c r="H1376" s="13">
        <f>'دیده بان بازار'!H1379</f>
        <v/>
      </c>
      <c r="I1376" s="13">
        <f>'دیده بان بازار'!I1379</f>
        <v/>
      </c>
      <c r="J1376" s="13">
        <f>'دیده بان بازار'!J1379</f>
        <v/>
      </c>
      <c r="K1376" s="13">
        <f>'دیده بان بازار'!K1379</f>
        <v/>
      </c>
      <c r="L1376" s="13">
        <f>'دیده بان بازار'!L1379</f>
        <v/>
      </c>
      <c r="M1376" s="13">
        <f>'دیده بان بازار'!M1379</f>
        <v/>
      </c>
      <c r="N1376" s="13">
        <f>'دیده بان بازار'!N1379</f>
        <v/>
      </c>
      <c r="O1376" s="13">
        <f>'دیده بان بازار'!O1379</f>
        <v/>
      </c>
      <c r="P1376" s="13">
        <f>'دیده بان بازار'!P1379</f>
        <v/>
      </c>
      <c r="Q1376" s="13">
        <f>'دیده بان بازار'!Q1379</f>
        <v/>
      </c>
      <c r="R1376" s="13">
        <f>'دیده بان بازار'!R1379</f>
        <v/>
      </c>
      <c r="S1376" s="13">
        <f>'دیده بان بازار'!S1379</f>
        <v/>
      </c>
      <c r="T1376" s="13">
        <f>'دیده بان بازار'!T1379</f>
        <v/>
      </c>
      <c r="U1376" s="13">
        <f>'دیده بان بازار'!U1379</f>
        <v/>
      </c>
      <c r="V1376" s="13">
        <f>'دیده بان بازار'!V1379</f>
        <v/>
      </c>
      <c r="W1376" s="6">
        <f>'دیده بان بازار'!W1379</f>
        <v/>
      </c>
      <c r="X1376" s="11">
        <f>IFERROR(IF(OR(R1376&lt;=0,W1376&lt;=0,S1376&lt;=0,V1376&lt;=0),0,ROUND((S1376/R1376)/(V1376/W1376),2)),0)</f>
        <v/>
      </c>
      <c r="Y1376" s="11">
        <f>IFERROR(IF(OR(S1376&lt;=0,V1376&lt;=0),0,ROUND(S1376/V1376,2)),0)</f>
        <v/>
      </c>
      <c r="Z1376" s="11">
        <f>IFERROR(J1376-M1376,0)</f>
        <v/>
      </c>
      <c r="AA1376" s="11">
        <f>IFERROR(ROUND(MAX(0,MIN(100,((AB1376*0.2)+(AC1376*0.15)+(AD1376*0.15)+(AE1376*0.1)+(AF1376*0.1)+(AG1376*0.15)+(MIN(Y1376/3,1)*100*0.1)+(AI1376*0.05))*((AH1376/100)*0.25+0.75))),0),0)</f>
        <v/>
      </c>
      <c r="AB1376" s="11">
        <f>ROUND(MAX(0,MIN(100,((M1376+10)/20)*100)),0)</f>
        <v/>
      </c>
      <c r="AC1376" s="11">
        <f>IFERROR(IF(D1376&lt;=0,0,ROUND(COUNTIFS($D$4:$D$3359,"&lt;="&amp;D1376,$D$4:$D$3359,"&gt;0")/COUNTIF($D$4:$D$3359,"&gt;0")*100,0)),0)</f>
        <v/>
      </c>
      <c r="AD1376" s="11">
        <f>IF(E1376&lt;=0,0,ROUND(MAX(0,MIN(100,(LOG10(1+E1376/1000000000)/LOG10(101))*100)),0))</f>
        <v/>
      </c>
      <c r="AE1376" s="11">
        <f>IF(O1376=N1376,50,ROUND(MAX(0,MIN(100,((H1376-N1376)/(O1376-N1376))*100)),0))</f>
        <v/>
      </c>
      <c r="AF1376" s="11">
        <f>ROUND(MAX(0,MIN(100,50+((H1376-K1376)/K1376)*1000)),0)</f>
        <v/>
      </c>
      <c r="AG1376" s="11">
        <f>IFERROR(ROUND(MAX(0,MIN(100,50+25*LN(MAX(0.01,X1376)))),0),25)</f>
        <v/>
      </c>
      <c r="AH1376" s="11">
        <f>ROUND(IF(M1376&lt;=-30,0,IF(M1376&lt;=-20,20,IF(M1376&lt;=-10,50,100))),0)</f>
        <v/>
      </c>
      <c r="AI1376" s="11">
        <f>ROUND(MAX(0,MIN(100,50+(Z1376*10))),0)</f>
        <v/>
      </c>
      <c r="AJ1376" s="11">
        <f>IFERROR(IF(--AA1376&gt;=80,"خرید قوی",IF(--AA1376&gt;=70,"خرید مشروط",IF(--AA1376&gt;=60,"مراقبت",IF(--AA1376&gt;=45,"ضعیف","عدم ورود")))),"")</f>
        <v/>
      </c>
    </row>
    <row r="1377">
      <c r="A1377" s="15">
        <f>'دیده بان بازار'!A1380</f>
        <v/>
      </c>
      <c r="B1377" s="16">
        <f>'دیده بان بازار'!B1380</f>
        <v/>
      </c>
      <c r="C1377" s="16">
        <f>'دیده بان بازار'!C1380</f>
        <v/>
      </c>
      <c r="D1377" s="16">
        <f>'دیده بان بازار'!D1380</f>
        <v/>
      </c>
      <c r="E1377" s="17">
        <f>'دیده بان بازار'!E1380</f>
        <v/>
      </c>
      <c r="F1377" s="16">
        <f>'دیده بان بازار'!F1380</f>
        <v/>
      </c>
      <c r="G1377" s="16">
        <f>'دیده بان بازار'!G1380</f>
        <v/>
      </c>
      <c r="H1377" s="16">
        <f>'دیده بان بازار'!H1380</f>
        <v/>
      </c>
      <c r="I1377" s="16">
        <f>'دیده بان بازار'!I1380</f>
        <v/>
      </c>
      <c r="J1377" s="16">
        <f>'دیده بان بازار'!J1380</f>
        <v/>
      </c>
      <c r="K1377" s="16">
        <f>'دیده بان بازار'!K1380</f>
        <v/>
      </c>
      <c r="L1377" s="16">
        <f>'دیده بان بازار'!L1380</f>
        <v/>
      </c>
      <c r="M1377" s="16">
        <f>'دیده بان بازار'!M1380</f>
        <v/>
      </c>
      <c r="N1377" s="16">
        <f>'دیده بان بازار'!N1380</f>
        <v/>
      </c>
      <c r="O1377" s="16">
        <f>'دیده بان بازار'!O1380</f>
        <v/>
      </c>
      <c r="P1377" s="16">
        <f>'دیده بان بازار'!P1380</f>
        <v/>
      </c>
      <c r="Q1377" s="16">
        <f>'دیده بان بازار'!Q1380</f>
        <v/>
      </c>
      <c r="R1377" s="16">
        <f>'دیده بان بازار'!R1380</f>
        <v/>
      </c>
      <c r="S1377" s="16">
        <f>'دیده بان بازار'!S1380</f>
        <v/>
      </c>
      <c r="T1377" s="16">
        <f>'دیده بان بازار'!T1380</f>
        <v/>
      </c>
      <c r="U1377" s="16">
        <f>'دیده بان بازار'!U1380</f>
        <v/>
      </c>
      <c r="V1377" s="16">
        <f>'دیده بان بازار'!V1380</f>
        <v/>
      </c>
      <c r="W1377" s="7">
        <f>'دیده بان بازار'!W1380</f>
        <v/>
      </c>
      <c r="X1377" s="11">
        <f>IFERROR(IF(OR(R1377&lt;=0,W1377&lt;=0,S1377&lt;=0,V1377&lt;=0),0,ROUND((S1377/R1377)/(V1377/W1377),2)),0)</f>
        <v/>
      </c>
      <c r="Y1377" s="11">
        <f>IFERROR(IF(OR(S1377&lt;=0,V1377&lt;=0),0,ROUND(S1377/V1377,2)),0)</f>
        <v/>
      </c>
      <c r="Z1377" s="11">
        <f>IFERROR(J1377-M1377,0)</f>
        <v/>
      </c>
      <c r="AA1377" s="11">
        <f>IFERROR(ROUND(MAX(0,MIN(100,((AB1377*0.2)+(AC1377*0.15)+(AD1377*0.15)+(AE1377*0.1)+(AF1377*0.1)+(AG1377*0.15)+(MIN(Y1377/3,1)*100*0.1)+(AI1377*0.05))*((AH1377/100)*0.25+0.75))),0),0)</f>
        <v/>
      </c>
      <c r="AB1377" s="11">
        <f>ROUND(MAX(0,MIN(100,((M1377+10)/20)*100)),0)</f>
        <v/>
      </c>
      <c r="AC1377" s="11">
        <f>IFERROR(IF(D1377&lt;=0,0,ROUND(COUNTIFS($D$4:$D$3359,"&lt;="&amp;D1377,$D$4:$D$3359,"&gt;0")/COUNTIF($D$4:$D$3359,"&gt;0")*100,0)),0)</f>
        <v/>
      </c>
      <c r="AD1377" s="11">
        <f>IF(E1377&lt;=0,0,ROUND(MAX(0,MIN(100,(LOG10(1+E1377/1000000000)/LOG10(101))*100)),0))</f>
        <v/>
      </c>
      <c r="AE1377" s="11">
        <f>IF(O1377=N1377,50,ROUND(MAX(0,MIN(100,((H1377-N1377)/(O1377-N1377))*100)),0))</f>
        <v/>
      </c>
      <c r="AF1377" s="11">
        <f>ROUND(MAX(0,MIN(100,50+((H1377-K1377)/K1377)*1000)),0)</f>
        <v/>
      </c>
      <c r="AG1377" s="11">
        <f>IFERROR(ROUND(MAX(0,MIN(100,50+25*LN(MAX(0.01,X1377)))),0),25)</f>
        <v/>
      </c>
      <c r="AH1377" s="11">
        <f>ROUND(IF(M1377&lt;=-30,0,IF(M1377&lt;=-20,20,IF(M1377&lt;=-10,50,100))),0)</f>
        <v/>
      </c>
      <c r="AI1377" s="11">
        <f>ROUND(MAX(0,MIN(100,50+(Z1377*10))),0)</f>
        <v/>
      </c>
      <c r="AJ1377" s="11">
        <f>IFERROR(IF(--AA1377&gt;=80,"خرید قوی",IF(--AA1377&gt;=70,"خرید مشروط",IF(--AA1377&gt;=60,"مراقبت",IF(--AA1377&gt;=45,"ضعیف","عدم ورود")))),"")</f>
        <v/>
      </c>
    </row>
    <row r="1378">
      <c r="A1378" s="12">
        <f>'دیده بان بازار'!A1381</f>
        <v/>
      </c>
      <c r="B1378" s="13">
        <f>'دیده بان بازار'!B1381</f>
        <v/>
      </c>
      <c r="C1378" s="13">
        <f>'دیده بان بازار'!C1381</f>
        <v/>
      </c>
      <c r="D1378" s="13">
        <f>'دیده بان بازار'!D1381</f>
        <v/>
      </c>
      <c r="E1378" s="14">
        <f>'دیده بان بازار'!E1381</f>
        <v/>
      </c>
      <c r="F1378" s="13">
        <f>'دیده بان بازار'!F1381</f>
        <v/>
      </c>
      <c r="G1378" s="13">
        <f>'دیده بان بازار'!G1381</f>
        <v/>
      </c>
      <c r="H1378" s="13">
        <f>'دیده بان بازار'!H1381</f>
        <v/>
      </c>
      <c r="I1378" s="13">
        <f>'دیده بان بازار'!I1381</f>
        <v/>
      </c>
      <c r="J1378" s="13">
        <f>'دیده بان بازار'!J1381</f>
        <v/>
      </c>
      <c r="K1378" s="13">
        <f>'دیده بان بازار'!K1381</f>
        <v/>
      </c>
      <c r="L1378" s="13">
        <f>'دیده بان بازار'!L1381</f>
        <v/>
      </c>
      <c r="M1378" s="13">
        <f>'دیده بان بازار'!M1381</f>
        <v/>
      </c>
      <c r="N1378" s="13">
        <f>'دیده بان بازار'!N1381</f>
        <v/>
      </c>
      <c r="O1378" s="13">
        <f>'دیده بان بازار'!O1381</f>
        <v/>
      </c>
      <c r="P1378" s="13">
        <f>'دیده بان بازار'!P1381</f>
        <v/>
      </c>
      <c r="Q1378" s="13">
        <f>'دیده بان بازار'!Q1381</f>
        <v/>
      </c>
      <c r="R1378" s="13">
        <f>'دیده بان بازار'!R1381</f>
        <v/>
      </c>
      <c r="S1378" s="13">
        <f>'دیده بان بازار'!S1381</f>
        <v/>
      </c>
      <c r="T1378" s="13">
        <f>'دیده بان بازار'!T1381</f>
        <v/>
      </c>
      <c r="U1378" s="13">
        <f>'دیده بان بازار'!U1381</f>
        <v/>
      </c>
      <c r="V1378" s="13">
        <f>'دیده بان بازار'!V1381</f>
        <v/>
      </c>
      <c r="W1378" s="6">
        <f>'دیده بان بازار'!W1381</f>
        <v/>
      </c>
      <c r="X1378" s="11">
        <f>IFERROR(IF(OR(R1378&lt;=0,W1378&lt;=0,S1378&lt;=0,V1378&lt;=0),0,ROUND((S1378/R1378)/(V1378/W1378),2)),0)</f>
        <v/>
      </c>
      <c r="Y1378" s="11">
        <f>IFERROR(IF(OR(S1378&lt;=0,V1378&lt;=0),0,ROUND(S1378/V1378,2)),0)</f>
        <v/>
      </c>
      <c r="Z1378" s="11">
        <f>IFERROR(J1378-M1378,0)</f>
        <v/>
      </c>
      <c r="AA1378" s="11">
        <f>IFERROR(ROUND(MAX(0,MIN(100,((AB1378*0.2)+(AC1378*0.15)+(AD1378*0.15)+(AE1378*0.1)+(AF1378*0.1)+(AG1378*0.15)+(MIN(Y1378/3,1)*100*0.1)+(AI1378*0.05))*((AH1378/100)*0.25+0.75))),0),0)</f>
        <v/>
      </c>
      <c r="AB1378" s="11">
        <f>ROUND(MAX(0,MIN(100,((M1378+10)/20)*100)),0)</f>
        <v/>
      </c>
      <c r="AC1378" s="11">
        <f>IFERROR(IF(D1378&lt;=0,0,ROUND(COUNTIFS($D$4:$D$3359,"&lt;="&amp;D1378,$D$4:$D$3359,"&gt;0")/COUNTIF($D$4:$D$3359,"&gt;0")*100,0)),0)</f>
        <v/>
      </c>
      <c r="AD1378" s="11">
        <f>IF(E1378&lt;=0,0,ROUND(MAX(0,MIN(100,(LOG10(1+E1378/1000000000)/LOG10(101))*100)),0))</f>
        <v/>
      </c>
      <c r="AE1378" s="11">
        <f>IF(O1378=N1378,50,ROUND(MAX(0,MIN(100,((H1378-N1378)/(O1378-N1378))*100)),0))</f>
        <v/>
      </c>
      <c r="AF1378" s="11">
        <f>ROUND(MAX(0,MIN(100,50+((H1378-K1378)/K1378)*1000)),0)</f>
        <v/>
      </c>
      <c r="AG1378" s="11">
        <f>IFERROR(ROUND(MAX(0,MIN(100,50+25*LN(MAX(0.01,X1378)))),0),25)</f>
        <v/>
      </c>
      <c r="AH1378" s="11">
        <f>ROUND(IF(M1378&lt;=-30,0,IF(M1378&lt;=-20,20,IF(M1378&lt;=-10,50,100))),0)</f>
        <v/>
      </c>
      <c r="AI1378" s="11">
        <f>ROUND(MAX(0,MIN(100,50+(Z1378*10))),0)</f>
        <v/>
      </c>
      <c r="AJ1378" s="11">
        <f>IFERROR(IF(--AA1378&gt;=80,"خرید قوی",IF(--AA1378&gt;=70,"خرید مشروط",IF(--AA1378&gt;=60,"مراقبت",IF(--AA1378&gt;=45,"ضعیف","عدم ورود")))),"")</f>
        <v/>
      </c>
    </row>
    <row r="1379">
      <c r="A1379" s="15">
        <f>'دیده بان بازار'!A1382</f>
        <v/>
      </c>
      <c r="B1379" s="16">
        <f>'دیده بان بازار'!B1382</f>
        <v/>
      </c>
      <c r="C1379" s="16">
        <f>'دیده بان بازار'!C1382</f>
        <v/>
      </c>
      <c r="D1379" s="16">
        <f>'دیده بان بازار'!D1382</f>
        <v/>
      </c>
      <c r="E1379" s="17">
        <f>'دیده بان بازار'!E1382</f>
        <v/>
      </c>
      <c r="F1379" s="16">
        <f>'دیده بان بازار'!F1382</f>
        <v/>
      </c>
      <c r="G1379" s="16">
        <f>'دیده بان بازار'!G1382</f>
        <v/>
      </c>
      <c r="H1379" s="16">
        <f>'دیده بان بازار'!H1382</f>
        <v/>
      </c>
      <c r="I1379" s="16">
        <f>'دیده بان بازار'!I1382</f>
        <v/>
      </c>
      <c r="J1379" s="16">
        <f>'دیده بان بازار'!J1382</f>
        <v/>
      </c>
      <c r="K1379" s="16">
        <f>'دیده بان بازار'!K1382</f>
        <v/>
      </c>
      <c r="L1379" s="16">
        <f>'دیده بان بازار'!L1382</f>
        <v/>
      </c>
      <c r="M1379" s="16">
        <f>'دیده بان بازار'!M1382</f>
        <v/>
      </c>
      <c r="N1379" s="16">
        <f>'دیده بان بازار'!N1382</f>
        <v/>
      </c>
      <c r="O1379" s="16">
        <f>'دیده بان بازار'!O1382</f>
        <v/>
      </c>
      <c r="P1379" s="16">
        <f>'دیده بان بازار'!P1382</f>
        <v/>
      </c>
      <c r="Q1379" s="16">
        <f>'دیده بان بازار'!Q1382</f>
        <v/>
      </c>
      <c r="R1379" s="16">
        <f>'دیده بان بازار'!R1382</f>
        <v/>
      </c>
      <c r="S1379" s="16">
        <f>'دیده بان بازار'!S1382</f>
        <v/>
      </c>
      <c r="T1379" s="16">
        <f>'دیده بان بازار'!T1382</f>
        <v/>
      </c>
      <c r="U1379" s="16">
        <f>'دیده بان بازار'!U1382</f>
        <v/>
      </c>
      <c r="V1379" s="16">
        <f>'دیده بان بازار'!V1382</f>
        <v/>
      </c>
      <c r="W1379" s="7">
        <f>'دیده بان بازار'!W1382</f>
        <v/>
      </c>
      <c r="X1379" s="11">
        <f>IFERROR(IF(OR(R1379&lt;=0,W1379&lt;=0,S1379&lt;=0,V1379&lt;=0),0,ROUND((S1379/R1379)/(V1379/W1379),2)),0)</f>
        <v/>
      </c>
      <c r="Y1379" s="11">
        <f>IFERROR(IF(OR(S1379&lt;=0,V1379&lt;=0),0,ROUND(S1379/V1379,2)),0)</f>
        <v/>
      </c>
      <c r="Z1379" s="11">
        <f>IFERROR(J1379-M1379,0)</f>
        <v/>
      </c>
      <c r="AA1379" s="11">
        <f>IFERROR(ROUND(MAX(0,MIN(100,((AB1379*0.2)+(AC1379*0.15)+(AD1379*0.15)+(AE1379*0.1)+(AF1379*0.1)+(AG1379*0.15)+(MIN(Y1379/3,1)*100*0.1)+(AI1379*0.05))*((AH1379/100)*0.25+0.75))),0),0)</f>
        <v/>
      </c>
      <c r="AB1379" s="11">
        <f>ROUND(MAX(0,MIN(100,((M1379+10)/20)*100)),0)</f>
        <v/>
      </c>
      <c r="AC1379" s="11">
        <f>IFERROR(IF(D1379&lt;=0,0,ROUND(COUNTIFS($D$4:$D$3359,"&lt;="&amp;D1379,$D$4:$D$3359,"&gt;0")/COUNTIF($D$4:$D$3359,"&gt;0")*100,0)),0)</f>
        <v/>
      </c>
      <c r="AD1379" s="11">
        <f>IF(E1379&lt;=0,0,ROUND(MAX(0,MIN(100,(LOG10(1+E1379/1000000000)/LOG10(101))*100)),0))</f>
        <v/>
      </c>
      <c r="AE1379" s="11">
        <f>IF(O1379=N1379,50,ROUND(MAX(0,MIN(100,((H1379-N1379)/(O1379-N1379))*100)),0))</f>
        <v/>
      </c>
      <c r="AF1379" s="11">
        <f>ROUND(MAX(0,MIN(100,50+((H1379-K1379)/K1379)*1000)),0)</f>
        <v/>
      </c>
      <c r="AG1379" s="11">
        <f>IFERROR(ROUND(MAX(0,MIN(100,50+25*LN(MAX(0.01,X1379)))),0),25)</f>
        <v/>
      </c>
      <c r="AH1379" s="11">
        <f>ROUND(IF(M1379&lt;=-30,0,IF(M1379&lt;=-20,20,IF(M1379&lt;=-10,50,100))),0)</f>
        <v/>
      </c>
      <c r="AI1379" s="11">
        <f>ROUND(MAX(0,MIN(100,50+(Z1379*10))),0)</f>
        <v/>
      </c>
      <c r="AJ1379" s="11">
        <f>IFERROR(IF(--AA1379&gt;=80,"خرید قوی",IF(--AA1379&gt;=70,"خرید مشروط",IF(--AA1379&gt;=60,"مراقبت",IF(--AA1379&gt;=45,"ضعیف","عدم ورود")))),"")</f>
        <v/>
      </c>
    </row>
    <row r="1380">
      <c r="A1380" s="12">
        <f>'دیده بان بازار'!A1383</f>
        <v/>
      </c>
      <c r="B1380" s="13">
        <f>'دیده بان بازار'!B1383</f>
        <v/>
      </c>
      <c r="C1380" s="13">
        <f>'دیده بان بازار'!C1383</f>
        <v/>
      </c>
      <c r="D1380" s="13">
        <f>'دیده بان بازار'!D1383</f>
        <v/>
      </c>
      <c r="E1380" s="14">
        <f>'دیده بان بازار'!E1383</f>
        <v/>
      </c>
      <c r="F1380" s="13">
        <f>'دیده بان بازار'!F1383</f>
        <v/>
      </c>
      <c r="G1380" s="13">
        <f>'دیده بان بازار'!G1383</f>
        <v/>
      </c>
      <c r="H1380" s="13">
        <f>'دیده بان بازار'!H1383</f>
        <v/>
      </c>
      <c r="I1380" s="13">
        <f>'دیده بان بازار'!I1383</f>
        <v/>
      </c>
      <c r="J1380" s="13">
        <f>'دیده بان بازار'!J1383</f>
        <v/>
      </c>
      <c r="K1380" s="13">
        <f>'دیده بان بازار'!K1383</f>
        <v/>
      </c>
      <c r="L1380" s="13">
        <f>'دیده بان بازار'!L1383</f>
        <v/>
      </c>
      <c r="M1380" s="13">
        <f>'دیده بان بازار'!M1383</f>
        <v/>
      </c>
      <c r="N1380" s="13">
        <f>'دیده بان بازار'!N1383</f>
        <v/>
      </c>
      <c r="O1380" s="13">
        <f>'دیده بان بازار'!O1383</f>
        <v/>
      </c>
      <c r="P1380" s="13">
        <f>'دیده بان بازار'!P1383</f>
        <v/>
      </c>
      <c r="Q1380" s="13">
        <f>'دیده بان بازار'!Q1383</f>
        <v/>
      </c>
      <c r="R1380" s="13">
        <f>'دیده بان بازار'!R1383</f>
        <v/>
      </c>
      <c r="S1380" s="13">
        <f>'دیده بان بازار'!S1383</f>
        <v/>
      </c>
      <c r="T1380" s="13">
        <f>'دیده بان بازار'!T1383</f>
        <v/>
      </c>
      <c r="U1380" s="13">
        <f>'دیده بان بازار'!U1383</f>
        <v/>
      </c>
      <c r="V1380" s="13">
        <f>'دیده بان بازار'!V1383</f>
        <v/>
      </c>
      <c r="W1380" s="6">
        <f>'دیده بان بازار'!W1383</f>
        <v/>
      </c>
      <c r="X1380" s="11">
        <f>IFERROR(IF(OR(R1380&lt;=0,W1380&lt;=0,S1380&lt;=0,V1380&lt;=0),0,ROUND((S1380/R1380)/(V1380/W1380),2)),0)</f>
        <v/>
      </c>
      <c r="Y1380" s="11">
        <f>IFERROR(IF(OR(S1380&lt;=0,V1380&lt;=0),0,ROUND(S1380/V1380,2)),0)</f>
        <v/>
      </c>
      <c r="Z1380" s="11">
        <f>IFERROR(J1380-M1380,0)</f>
        <v/>
      </c>
      <c r="AA1380" s="11">
        <f>IFERROR(ROUND(MAX(0,MIN(100,((AB1380*0.2)+(AC1380*0.15)+(AD1380*0.15)+(AE1380*0.1)+(AF1380*0.1)+(AG1380*0.15)+(MIN(Y1380/3,1)*100*0.1)+(AI1380*0.05))*((AH1380/100)*0.25+0.75))),0),0)</f>
        <v/>
      </c>
      <c r="AB1380" s="11">
        <f>ROUND(MAX(0,MIN(100,((M1380+10)/20)*100)),0)</f>
        <v/>
      </c>
      <c r="AC1380" s="11">
        <f>IFERROR(IF(D1380&lt;=0,0,ROUND(COUNTIFS($D$4:$D$3359,"&lt;="&amp;D1380,$D$4:$D$3359,"&gt;0")/COUNTIF($D$4:$D$3359,"&gt;0")*100,0)),0)</f>
        <v/>
      </c>
      <c r="AD1380" s="11">
        <f>IF(E1380&lt;=0,0,ROUND(MAX(0,MIN(100,(LOG10(1+E1380/1000000000)/LOG10(101))*100)),0))</f>
        <v/>
      </c>
      <c r="AE1380" s="11">
        <f>IF(O1380=N1380,50,ROUND(MAX(0,MIN(100,((H1380-N1380)/(O1380-N1380))*100)),0))</f>
        <v/>
      </c>
      <c r="AF1380" s="11">
        <f>ROUND(MAX(0,MIN(100,50+((H1380-K1380)/K1380)*1000)),0)</f>
        <v/>
      </c>
      <c r="AG1380" s="11">
        <f>IFERROR(ROUND(MAX(0,MIN(100,50+25*LN(MAX(0.01,X1380)))),0),25)</f>
        <v/>
      </c>
      <c r="AH1380" s="11">
        <f>ROUND(IF(M1380&lt;=-30,0,IF(M1380&lt;=-20,20,IF(M1380&lt;=-10,50,100))),0)</f>
        <v/>
      </c>
      <c r="AI1380" s="11">
        <f>ROUND(MAX(0,MIN(100,50+(Z1380*10))),0)</f>
        <v/>
      </c>
      <c r="AJ1380" s="11">
        <f>IFERROR(IF(--AA1380&gt;=80,"خرید قوی",IF(--AA1380&gt;=70,"خرید مشروط",IF(--AA1380&gt;=60,"مراقبت",IF(--AA1380&gt;=45,"ضعیف","عدم ورود")))),"")</f>
        <v/>
      </c>
    </row>
    <row r="1381">
      <c r="A1381" s="15">
        <f>'دیده بان بازار'!A1384</f>
        <v/>
      </c>
      <c r="B1381" s="16">
        <f>'دیده بان بازار'!B1384</f>
        <v/>
      </c>
      <c r="C1381" s="16">
        <f>'دیده بان بازار'!C1384</f>
        <v/>
      </c>
      <c r="D1381" s="16">
        <f>'دیده بان بازار'!D1384</f>
        <v/>
      </c>
      <c r="E1381" s="17">
        <f>'دیده بان بازار'!E1384</f>
        <v/>
      </c>
      <c r="F1381" s="16">
        <f>'دیده بان بازار'!F1384</f>
        <v/>
      </c>
      <c r="G1381" s="16">
        <f>'دیده بان بازار'!G1384</f>
        <v/>
      </c>
      <c r="H1381" s="16">
        <f>'دیده بان بازار'!H1384</f>
        <v/>
      </c>
      <c r="I1381" s="16">
        <f>'دیده بان بازار'!I1384</f>
        <v/>
      </c>
      <c r="J1381" s="16">
        <f>'دیده بان بازار'!J1384</f>
        <v/>
      </c>
      <c r="K1381" s="16">
        <f>'دیده بان بازار'!K1384</f>
        <v/>
      </c>
      <c r="L1381" s="16">
        <f>'دیده بان بازار'!L1384</f>
        <v/>
      </c>
      <c r="M1381" s="16">
        <f>'دیده بان بازار'!M1384</f>
        <v/>
      </c>
      <c r="N1381" s="16">
        <f>'دیده بان بازار'!N1384</f>
        <v/>
      </c>
      <c r="O1381" s="16">
        <f>'دیده بان بازار'!O1384</f>
        <v/>
      </c>
      <c r="P1381" s="16">
        <f>'دیده بان بازار'!P1384</f>
        <v/>
      </c>
      <c r="Q1381" s="16">
        <f>'دیده بان بازار'!Q1384</f>
        <v/>
      </c>
      <c r="R1381" s="16">
        <f>'دیده بان بازار'!R1384</f>
        <v/>
      </c>
      <c r="S1381" s="16">
        <f>'دیده بان بازار'!S1384</f>
        <v/>
      </c>
      <c r="T1381" s="16">
        <f>'دیده بان بازار'!T1384</f>
        <v/>
      </c>
      <c r="U1381" s="16">
        <f>'دیده بان بازار'!U1384</f>
        <v/>
      </c>
      <c r="V1381" s="16">
        <f>'دیده بان بازار'!V1384</f>
        <v/>
      </c>
      <c r="W1381" s="7">
        <f>'دیده بان بازار'!W1384</f>
        <v/>
      </c>
      <c r="X1381" s="11">
        <f>IFERROR(IF(OR(R1381&lt;=0,W1381&lt;=0,S1381&lt;=0,V1381&lt;=0),0,ROUND((S1381/R1381)/(V1381/W1381),2)),0)</f>
        <v/>
      </c>
      <c r="Y1381" s="11">
        <f>IFERROR(IF(OR(S1381&lt;=0,V1381&lt;=0),0,ROUND(S1381/V1381,2)),0)</f>
        <v/>
      </c>
      <c r="Z1381" s="11">
        <f>IFERROR(J1381-M1381,0)</f>
        <v/>
      </c>
      <c r="AA1381" s="11">
        <f>IFERROR(ROUND(MAX(0,MIN(100,((AB1381*0.2)+(AC1381*0.15)+(AD1381*0.15)+(AE1381*0.1)+(AF1381*0.1)+(AG1381*0.15)+(MIN(Y1381/3,1)*100*0.1)+(AI1381*0.05))*((AH1381/100)*0.25+0.75))),0),0)</f>
        <v/>
      </c>
      <c r="AB1381" s="11">
        <f>ROUND(MAX(0,MIN(100,((M1381+10)/20)*100)),0)</f>
        <v/>
      </c>
      <c r="AC1381" s="11">
        <f>IFERROR(IF(D1381&lt;=0,0,ROUND(COUNTIFS($D$4:$D$3359,"&lt;="&amp;D1381,$D$4:$D$3359,"&gt;0")/COUNTIF($D$4:$D$3359,"&gt;0")*100,0)),0)</f>
        <v/>
      </c>
      <c r="AD1381" s="11">
        <f>IF(E1381&lt;=0,0,ROUND(MAX(0,MIN(100,(LOG10(1+E1381/1000000000)/LOG10(101))*100)),0))</f>
        <v/>
      </c>
      <c r="AE1381" s="11">
        <f>IF(O1381=N1381,50,ROUND(MAX(0,MIN(100,((H1381-N1381)/(O1381-N1381))*100)),0))</f>
        <v/>
      </c>
      <c r="AF1381" s="11">
        <f>ROUND(MAX(0,MIN(100,50+((H1381-K1381)/K1381)*1000)),0)</f>
        <v/>
      </c>
      <c r="AG1381" s="11">
        <f>IFERROR(ROUND(MAX(0,MIN(100,50+25*LN(MAX(0.01,X1381)))),0),25)</f>
        <v/>
      </c>
      <c r="AH1381" s="11">
        <f>ROUND(IF(M1381&lt;=-30,0,IF(M1381&lt;=-20,20,IF(M1381&lt;=-10,50,100))),0)</f>
        <v/>
      </c>
      <c r="AI1381" s="11">
        <f>ROUND(MAX(0,MIN(100,50+(Z1381*10))),0)</f>
        <v/>
      </c>
      <c r="AJ1381" s="11">
        <f>IFERROR(IF(--AA1381&gt;=80,"خرید قوی",IF(--AA1381&gt;=70,"خرید مشروط",IF(--AA1381&gt;=60,"مراقبت",IF(--AA1381&gt;=45,"ضعیف","عدم ورود")))),"")</f>
        <v/>
      </c>
    </row>
    <row r="1382">
      <c r="A1382" s="15">
        <f>'دیده بان بازار'!A1385</f>
        <v/>
      </c>
      <c r="B1382" s="16">
        <f>'دیده بان بازار'!B1385</f>
        <v/>
      </c>
      <c r="C1382" s="16">
        <f>'دیده بان بازار'!C1385</f>
        <v/>
      </c>
      <c r="D1382" s="16">
        <f>'دیده بان بازار'!D1385</f>
        <v/>
      </c>
      <c r="E1382" s="17">
        <f>'دیده بان بازار'!E1385</f>
        <v/>
      </c>
      <c r="F1382" s="16">
        <f>'دیده بان بازار'!F1385</f>
        <v/>
      </c>
      <c r="G1382" s="16">
        <f>'دیده بان بازار'!G1385</f>
        <v/>
      </c>
      <c r="H1382" s="16">
        <f>'دیده بان بازار'!H1385</f>
        <v/>
      </c>
      <c r="I1382" s="16">
        <f>'دیده بان بازار'!I1385</f>
        <v/>
      </c>
      <c r="J1382" s="16">
        <f>'دیده بان بازار'!J1385</f>
        <v/>
      </c>
      <c r="K1382" s="16">
        <f>'دیده بان بازار'!K1385</f>
        <v/>
      </c>
      <c r="L1382" s="16">
        <f>'دیده بان بازار'!L1385</f>
        <v/>
      </c>
      <c r="M1382" s="16">
        <f>'دیده بان بازار'!M1385</f>
        <v/>
      </c>
      <c r="N1382" s="16">
        <f>'دیده بان بازار'!N1385</f>
        <v/>
      </c>
      <c r="O1382" s="16">
        <f>'دیده بان بازار'!O1385</f>
        <v/>
      </c>
      <c r="P1382" s="16">
        <f>'دیده بان بازار'!P1385</f>
        <v/>
      </c>
      <c r="Q1382" s="16">
        <f>'دیده بان بازار'!Q1385</f>
        <v/>
      </c>
      <c r="R1382" s="16">
        <f>'دیده بان بازار'!R1385</f>
        <v/>
      </c>
      <c r="S1382" s="16">
        <f>'دیده بان بازار'!S1385</f>
        <v/>
      </c>
      <c r="T1382" s="16">
        <f>'دیده بان بازار'!T1385</f>
        <v/>
      </c>
      <c r="U1382" s="16">
        <f>'دیده بان بازار'!U1385</f>
        <v/>
      </c>
      <c r="V1382" s="16">
        <f>'دیده بان بازار'!V1385</f>
        <v/>
      </c>
      <c r="W1382" s="7">
        <f>'دیده بان بازار'!W1385</f>
        <v/>
      </c>
      <c r="X1382" s="11">
        <f>IFERROR(IF(OR(R1382&lt;=0,W1382&lt;=0,S1382&lt;=0,V1382&lt;=0),0,ROUND((S1382/R1382)/(V1382/W1382),2)),0)</f>
        <v/>
      </c>
      <c r="Y1382" s="11">
        <f>IFERROR(IF(OR(S1382&lt;=0,V1382&lt;=0),0,ROUND(S1382/V1382,2)),0)</f>
        <v/>
      </c>
      <c r="Z1382" s="11">
        <f>IFERROR(J1382-M1382,0)</f>
        <v/>
      </c>
      <c r="AA1382" s="11">
        <f>IFERROR(ROUND(MAX(0,MIN(100,((AB1382*0.2)+(AC1382*0.15)+(AD1382*0.15)+(AE1382*0.1)+(AF1382*0.1)+(AG1382*0.15)+(MIN(Y1382/3,1)*100*0.1)+(AI1382*0.05))*((AH1382/100)*0.25+0.75))),0),0)</f>
        <v/>
      </c>
      <c r="AB1382" s="11">
        <f>ROUND(MAX(0,MIN(100,((M1382+10)/20)*100)),0)</f>
        <v/>
      </c>
      <c r="AC1382" s="11">
        <f>IFERROR(IF(D1382&lt;=0,0,ROUND(COUNTIFS($D$4:$D$3359,"&lt;="&amp;D1382,$D$4:$D$3359,"&gt;0")/COUNTIF($D$4:$D$3359,"&gt;0")*100,0)),0)</f>
        <v/>
      </c>
      <c r="AD1382" s="11">
        <f>IF(E1382&lt;=0,0,ROUND(MAX(0,MIN(100,(LOG10(1+E1382/1000000000)/LOG10(101))*100)),0))</f>
        <v/>
      </c>
      <c r="AE1382" s="11">
        <f>IF(O1382=N1382,50,ROUND(MAX(0,MIN(100,((H1382-N1382)/(O1382-N1382))*100)),0))</f>
        <v/>
      </c>
      <c r="AF1382" s="11">
        <f>ROUND(MAX(0,MIN(100,50+((H1382-K1382)/K1382)*1000)),0)</f>
        <v/>
      </c>
      <c r="AG1382" s="11">
        <f>IFERROR(ROUND(MAX(0,MIN(100,50+25*LN(MAX(0.01,X1382)))),0),25)</f>
        <v/>
      </c>
      <c r="AH1382" s="11">
        <f>ROUND(IF(M1382&lt;=-30,0,IF(M1382&lt;=-20,20,IF(M1382&lt;=-10,50,100))),0)</f>
        <v/>
      </c>
      <c r="AI1382" s="11">
        <f>ROUND(MAX(0,MIN(100,50+(Z1382*10))),0)</f>
        <v/>
      </c>
      <c r="AJ1382" s="11">
        <f>IFERROR(IF(--AA1382&gt;=80,"خرید قوی",IF(--AA1382&gt;=70,"خرید مشروط",IF(--AA1382&gt;=60,"مراقبت",IF(--AA1382&gt;=45,"ضعیف","عدم ورود")))),"")</f>
        <v/>
      </c>
    </row>
    <row r="1383">
      <c r="A1383" s="12">
        <f>'دیده بان بازار'!A1386</f>
        <v/>
      </c>
      <c r="B1383" s="13">
        <f>'دیده بان بازار'!B1386</f>
        <v/>
      </c>
      <c r="C1383" s="13">
        <f>'دیده بان بازار'!C1386</f>
        <v/>
      </c>
      <c r="D1383" s="13">
        <f>'دیده بان بازار'!D1386</f>
        <v/>
      </c>
      <c r="E1383" s="14">
        <f>'دیده بان بازار'!E1386</f>
        <v/>
      </c>
      <c r="F1383" s="13">
        <f>'دیده بان بازار'!F1386</f>
        <v/>
      </c>
      <c r="G1383" s="13">
        <f>'دیده بان بازار'!G1386</f>
        <v/>
      </c>
      <c r="H1383" s="13">
        <f>'دیده بان بازار'!H1386</f>
        <v/>
      </c>
      <c r="I1383" s="13">
        <f>'دیده بان بازار'!I1386</f>
        <v/>
      </c>
      <c r="J1383" s="13">
        <f>'دیده بان بازار'!J1386</f>
        <v/>
      </c>
      <c r="K1383" s="13">
        <f>'دیده بان بازار'!K1386</f>
        <v/>
      </c>
      <c r="L1383" s="13">
        <f>'دیده بان بازار'!L1386</f>
        <v/>
      </c>
      <c r="M1383" s="13">
        <f>'دیده بان بازار'!M1386</f>
        <v/>
      </c>
      <c r="N1383" s="13">
        <f>'دیده بان بازار'!N1386</f>
        <v/>
      </c>
      <c r="O1383" s="13">
        <f>'دیده بان بازار'!O1386</f>
        <v/>
      </c>
      <c r="P1383" s="13">
        <f>'دیده بان بازار'!P1386</f>
        <v/>
      </c>
      <c r="Q1383" s="13">
        <f>'دیده بان بازار'!Q1386</f>
        <v/>
      </c>
      <c r="R1383" s="13">
        <f>'دیده بان بازار'!R1386</f>
        <v/>
      </c>
      <c r="S1383" s="13">
        <f>'دیده بان بازار'!S1386</f>
        <v/>
      </c>
      <c r="T1383" s="13">
        <f>'دیده بان بازار'!T1386</f>
        <v/>
      </c>
      <c r="U1383" s="13">
        <f>'دیده بان بازار'!U1386</f>
        <v/>
      </c>
      <c r="V1383" s="13">
        <f>'دیده بان بازار'!V1386</f>
        <v/>
      </c>
      <c r="W1383" s="6">
        <f>'دیده بان بازار'!W1386</f>
        <v/>
      </c>
      <c r="X1383" s="11">
        <f>IFERROR(IF(OR(R1383&lt;=0,W1383&lt;=0,S1383&lt;=0,V1383&lt;=0),0,ROUND((S1383/R1383)/(V1383/W1383),2)),0)</f>
        <v/>
      </c>
      <c r="Y1383" s="11">
        <f>IFERROR(IF(OR(S1383&lt;=0,V1383&lt;=0),0,ROUND(S1383/V1383,2)),0)</f>
        <v/>
      </c>
      <c r="Z1383" s="11">
        <f>IFERROR(J1383-M1383,0)</f>
        <v/>
      </c>
      <c r="AA1383" s="11">
        <f>IFERROR(ROUND(MAX(0,MIN(100,((AB1383*0.2)+(AC1383*0.15)+(AD1383*0.15)+(AE1383*0.1)+(AF1383*0.1)+(AG1383*0.15)+(MIN(Y1383/3,1)*100*0.1)+(AI1383*0.05))*((AH1383/100)*0.25+0.75))),0),0)</f>
        <v/>
      </c>
      <c r="AB1383" s="11">
        <f>ROUND(MAX(0,MIN(100,((M1383+10)/20)*100)),0)</f>
        <v/>
      </c>
      <c r="AC1383" s="11">
        <f>IFERROR(IF(D1383&lt;=0,0,ROUND(COUNTIFS($D$4:$D$3359,"&lt;="&amp;D1383,$D$4:$D$3359,"&gt;0")/COUNTIF($D$4:$D$3359,"&gt;0")*100,0)),0)</f>
        <v/>
      </c>
      <c r="AD1383" s="11">
        <f>IF(E1383&lt;=0,0,ROUND(MAX(0,MIN(100,(LOG10(1+E1383/1000000000)/LOG10(101))*100)),0))</f>
        <v/>
      </c>
      <c r="AE1383" s="11">
        <f>IF(O1383=N1383,50,ROUND(MAX(0,MIN(100,((H1383-N1383)/(O1383-N1383))*100)),0))</f>
        <v/>
      </c>
      <c r="AF1383" s="11">
        <f>ROUND(MAX(0,MIN(100,50+((H1383-K1383)/K1383)*1000)),0)</f>
        <v/>
      </c>
      <c r="AG1383" s="11">
        <f>IFERROR(ROUND(MAX(0,MIN(100,50+25*LN(MAX(0.01,X1383)))),0),25)</f>
        <v/>
      </c>
      <c r="AH1383" s="11">
        <f>ROUND(IF(M1383&lt;=-30,0,IF(M1383&lt;=-20,20,IF(M1383&lt;=-10,50,100))),0)</f>
        <v/>
      </c>
      <c r="AI1383" s="11">
        <f>ROUND(MAX(0,MIN(100,50+(Z1383*10))),0)</f>
        <v/>
      </c>
      <c r="AJ1383" s="11">
        <f>IFERROR(IF(--AA1383&gt;=80,"خرید قوی",IF(--AA1383&gt;=70,"خرید مشروط",IF(--AA1383&gt;=60,"مراقبت",IF(--AA1383&gt;=45,"ضعیف","عدم ورود")))),"")</f>
        <v/>
      </c>
    </row>
    <row r="1384">
      <c r="A1384" s="15">
        <f>'دیده بان بازار'!A1387</f>
        <v/>
      </c>
      <c r="B1384" s="16">
        <f>'دیده بان بازار'!B1387</f>
        <v/>
      </c>
      <c r="C1384" s="16">
        <f>'دیده بان بازار'!C1387</f>
        <v/>
      </c>
      <c r="D1384" s="16">
        <f>'دیده بان بازار'!D1387</f>
        <v/>
      </c>
      <c r="E1384" s="17">
        <f>'دیده بان بازار'!E1387</f>
        <v/>
      </c>
      <c r="F1384" s="16">
        <f>'دیده بان بازار'!F1387</f>
        <v/>
      </c>
      <c r="G1384" s="16">
        <f>'دیده بان بازار'!G1387</f>
        <v/>
      </c>
      <c r="H1384" s="16">
        <f>'دیده بان بازار'!H1387</f>
        <v/>
      </c>
      <c r="I1384" s="16">
        <f>'دیده بان بازار'!I1387</f>
        <v/>
      </c>
      <c r="J1384" s="16">
        <f>'دیده بان بازار'!J1387</f>
        <v/>
      </c>
      <c r="K1384" s="16">
        <f>'دیده بان بازار'!K1387</f>
        <v/>
      </c>
      <c r="L1384" s="16">
        <f>'دیده بان بازار'!L1387</f>
        <v/>
      </c>
      <c r="M1384" s="16">
        <f>'دیده بان بازار'!M1387</f>
        <v/>
      </c>
      <c r="N1384" s="16">
        <f>'دیده بان بازار'!N1387</f>
        <v/>
      </c>
      <c r="O1384" s="16">
        <f>'دیده بان بازار'!O1387</f>
        <v/>
      </c>
      <c r="P1384" s="16">
        <f>'دیده بان بازار'!P1387</f>
        <v/>
      </c>
      <c r="Q1384" s="16">
        <f>'دیده بان بازار'!Q1387</f>
        <v/>
      </c>
      <c r="R1384" s="16">
        <f>'دیده بان بازار'!R1387</f>
        <v/>
      </c>
      <c r="S1384" s="16">
        <f>'دیده بان بازار'!S1387</f>
        <v/>
      </c>
      <c r="T1384" s="16">
        <f>'دیده بان بازار'!T1387</f>
        <v/>
      </c>
      <c r="U1384" s="16">
        <f>'دیده بان بازار'!U1387</f>
        <v/>
      </c>
      <c r="V1384" s="16">
        <f>'دیده بان بازار'!V1387</f>
        <v/>
      </c>
      <c r="W1384" s="7">
        <f>'دیده بان بازار'!W1387</f>
        <v/>
      </c>
      <c r="X1384" s="11">
        <f>IFERROR(IF(OR(R1384&lt;=0,W1384&lt;=0,S1384&lt;=0,V1384&lt;=0),0,ROUND((S1384/R1384)/(V1384/W1384),2)),0)</f>
        <v/>
      </c>
      <c r="Y1384" s="11">
        <f>IFERROR(IF(OR(S1384&lt;=0,V1384&lt;=0),0,ROUND(S1384/V1384,2)),0)</f>
        <v/>
      </c>
      <c r="Z1384" s="11">
        <f>IFERROR(J1384-M1384,0)</f>
        <v/>
      </c>
      <c r="AA1384" s="11">
        <f>IFERROR(ROUND(MAX(0,MIN(100,((AB1384*0.2)+(AC1384*0.15)+(AD1384*0.15)+(AE1384*0.1)+(AF1384*0.1)+(AG1384*0.15)+(MIN(Y1384/3,1)*100*0.1)+(AI1384*0.05))*((AH1384/100)*0.25+0.75))),0),0)</f>
        <v/>
      </c>
      <c r="AB1384" s="11">
        <f>ROUND(MAX(0,MIN(100,((M1384+10)/20)*100)),0)</f>
        <v/>
      </c>
      <c r="AC1384" s="11">
        <f>IFERROR(IF(D1384&lt;=0,0,ROUND(COUNTIFS($D$4:$D$3359,"&lt;="&amp;D1384,$D$4:$D$3359,"&gt;0")/COUNTIF($D$4:$D$3359,"&gt;0")*100,0)),0)</f>
        <v/>
      </c>
      <c r="AD1384" s="11">
        <f>IF(E1384&lt;=0,0,ROUND(MAX(0,MIN(100,(LOG10(1+E1384/1000000000)/LOG10(101))*100)),0))</f>
        <v/>
      </c>
      <c r="AE1384" s="11">
        <f>IF(O1384=N1384,50,ROUND(MAX(0,MIN(100,((H1384-N1384)/(O1384-N1384))*100)),0))</f>
        <v/>
      </c>
      <c r="AF1384" s="11">
        <f>ROUND(MAX(0,MIN(100,50+((H1384-K1384)/K1384)*1000)),0)</f>
        <v/>
      </c>
      <c r="AG1384" s="11">
        <f>IFERROR(ROUND(MAX(0,MIN(100,50+25*LN(MAX(0.01,X1384)))),0),25)</f>
        <v/>
      </c>
      <c r="AH1384" s="11">
        <f>ROUND(IF(M1384&lt;=-30,0,IF(M1384&lt;=-20,20,IF(M1384&lt;=-10,50,100))),0)</f>
        <v/>
      </c>
      <c r="AI1384" s="11">
        <f>ROUND(MAX(0,MIN(100,50+(Z1384*10))),0)</f>
        <v/>
      </c>
      <c r="AJ1384" s="11">
        <f>IFERROR(IF(--AA1384&gt;=80,"خرید قوی",IF(--AA1384&gt;=70,"خرید مشروط",IF(--AA1384&gt;=60,"مراقبت",IF(--AA1384&gt;=45,"ضعیف","عدم ورود")))),"")</f>
        <v/>
      </c>
    </row>
    <row r="1385">
      <c r="A1385" s="12">
        <f>'دیده بان بازار'!A1388</f>
        <v/>
      </c>
      <c r="B1385" s="13">
        <f>'دیده بان بازار'!B1388</f>
        <v/>
      </c>
      <c r="C1385" s="13">
        <f>'دیده بان بازار'!C1388</f>
        <v/>
      </c>
      <c r="D1385" s="13">
        <f>'دیده بان بازار'!D1388</f>
        <v/>
      </c>
      <c r="E1385" s="14">
        <f>'دیده بان بازار'!E1388</f>
        <v/>
      </c>
      <c r="F1385" s="13">
        <f>'دیده بان بازار'!F1388</f>
        <v/>
      </c>
      <c r="G1385" s="13">
        <f>'دیده بان بازار'!G1388</f>
        <v/>
      </c>
      <c r="H1385" s="13">
        <f>'دیده بان بازار'!H1388</f>
        <v/>
      </c>
      <c r="I1385" s="13">
        <f>'دیده بان بازار'!I1388</f>
        <v/>
      </c>
      <c r="J1385" s="13">
        <f>'دیده بان بازار'!J1388</f>
        <v/>
      </c>
      <c r="K1385" s="13">
        <f>'دیده بان بازار'!K1388</f>
        <v/>
      </c>
      <c r="L1385" s="13">
        <f>'دیده بان بازار'!L1388</f>
        <v/>
      </c>
      <c r="M1385" s="13">
        <f>'دیده بان بازار'!M1388</f>
        <v/>
      </c>
      <c r="N1385" s="13">
        <f>'دیده بان بازار'!N1388</f>
        <v/>
      </c>
      <c r="O1385" s="13">
        <f>'دیده بان بازار'!O1388</f>
        <v/>
      </c>
      <c r="P1385" s="13">
        <f>'دیده بان بازار'!P1388</f>
        <v/>
      </c>
      <c r="Q1385" s="13">
        <f>'دیده بان بازار'!Q1388</f>
        <v/>
      </c>
      <c r="R1385" s="13">
        <f>'دیده بان بازار'!R1388</f>
        <v/>
      </c>
      <c r="S1385" s="13">
        <f>'دیده بان بازار'!S1388</f>
        <v/>
      </c>
      <c r="T1385" s="13">
        <f>'دیده بان بازار'!T1388</f>
        <v/>
      </c>
      <c r="U1385" s="13">
        <f>'دیده بان بازار'!U1388</f>
        <v/>
      </c>
      <c r="V1385" s="13">
        <f>'دیده بان بازار'!V1388</f>
        <v/>
      </c>
      <c r="W1385" s="6">
        <f>'دیده بان بازار'!W1388</f>
        <v/>
      </c>
      <c r="X1385" s="11">
        <f>IFERROR(IF(OR(R1385&lt;=0,W1385&lt;=0,S1385&lt;=0,V1385&lt;=0),0,ROUND((S1385/R1385)/(V1385/W1385),2)),0)</f>
        <v/>
      </c>
      <c r="Y1385" s="11">
        <f>IFERROR(IF(OR(S1385&lt;=0,V1385&lt;=0),0,ROUND(S1385/V1385,2)),0)</f>
        <v/>
      </c>
      <c r="Z1385" s="11">
        <f>IFERROR(J1385-M1385,0)</f>
        <v/>
      </c>
      <c r="AA1385" s="11">
        <f>IFERROR(ROUND(MAX(0,MIN(100,((AB1385*0.2)+(AC1385*0.15)+(AD1385*0.15)+(AE1385*0.1)+(AF1385*0.1)+(AG1385*0.15)+(MIN(Y1385/3,1)*100*0.1)+(AI1385*0.05))*((AH1385/100)*0.25+0.75))),0),0)</f>
        <v/>
      </c>
      <c r="AB1385" s="11">
        <f>ROUND(MAX(0,MIN(100,((M1385+10)/20)*100)),0)</f>
        <v/>
      </c>
      <c r="AC1385" s="11">
        <f>IFERROR(IF(D1385&lt;=0,0,ROUND(COUNTIFS($D$4:$D$3359,"&lt;="&amp;D1385,$D$4:$D$3359,"&gt;0")/COUNTIF($D$4:$D$3359,"&gt;0")*100,0)),0)</f>
        <v/>
      </c>
      <c r="AD1385" s="11">
        <f>IF(E1385&lt;=0,0,ROUND(MAX(0,MIN(100,(LOG10(1+E1385/1000000000)/LOG10(101))*100)),0))</f>
        <v/>
      </c>
      <c r="AE1385" s="11">
        <f>IF(O1385=N1385,50,ROUND(MAX(0,MIN(100,((H1385-N1385)/(O1385-N1385))*100)),0))</f>
        <v/>
      </c>
      <c r="AF1385" s="11">
        <f>ROUND(MAX(0,MIN(100,50+((H1385-K1385)/K1385)*1000)),0)</f>
        <v/>
      </c>
      <c r="AG1385" s="11">
        <f>IFERROR(ROUND(MAX(0,MIN(100,50+25*LN(MAX(0.01,X1385)))),0),25)</f>
        <v/>
      </c>
      <c r="AH1385" s="11">
        <f>ROUND(IF(M1385&lt;=-30,0,IF(M1385&lt;=-20,20,IF(M1385&lt;=-10,50,100))),0)</f>
        <v/>
      </c>
      <c r="AI1385" s="11">
        <f>ROUND(MAX(0,MIN(100,50+(Z1385*10))),0)</f>
        <v/>
      </c>
      <c r="AJ1385" s="11">
        <f>IFERROR(IF(--AA1385&gt;=80,"خرید قوی",IF(--AA1385&gt;=70,"خرید مشروط",IF(--AA1385&gt;=60,"مراقبت",IF(--AA1385&gt;=45,"ضعیف","عدم ورود")))),"")</f>
        <v/>
      </c>
    </row>
    <row r="1386">
      <c r="A1386" s="15">
        <f>'دیده بان بازار'!A1389</f>
        <v/>
      </c>
      <c r="B1386" s="16">
        <f>'دیده بان بازار'!B1389</f>
        <v/>
      </c>
      <c r="C1386" s="16">
        <f>'دیده بان بازار'!C1389</f>
        <v/>
      </c>
      <c r="D1386" s="16">
        <f>'دیده بان بازار'!D1389</f>
        <v/>
      </c>
      <c r="E1386" s="17">
        <f>'دیده بان بازار'!E1389</f>
        <v/>
      </c>
      <c r="F1386" s="16">
        <f>'دیده بان بازار'!F1389</f>
        <v/>
      </c>
      <c r="G1386" s="16">
        <f>'دیده بان بازار'!G1389</f>
        <v/>
      </c>
      <c r="H1386" s="16">
        <f>'دیده بان بازار'!H1389</f>
        <v/>
      </c>
      <c r="I1386" s="16">
        <f>'دیده بان بازار'!I1389</f>
        <v/>
      </c>
      <c r="J1386" s="16">
        <f>'دیده بان بازار'!J1389</f>
        <v/>
      </c>
      <c r="K1386" s="16">
        <f>'دیده بان بازار'!K1389</f>
        <v/>
      </c>
      <c r="L1386" s="16">
        <f>'دیده بان بازار'!L1389</f>
        <v/>
      </c>
      <c r="M1386" s="16">
        <f>'دیده بان بازار'!M1389</f>
        <v/>
      </c>
      <c r="N1386" s="16">
        <f>'دیده بان بازار'!N1389</f>
        <v/>
      </c>
      <c r="O1386" s="16">
        <f>'دیده بان بازار'!O1389</f>
        <v/>
      </c>
      <c r="P1386" s="16">
        <f>'دیده بان بازار'!P1389</f>
        <v/>
      </c>
      <c r="Q1386" s="16">
        <f>'دیده بان بازار'!Q1389</f>
        <v/>
      </c>
      <c r="R1386" s="16">
        <f>'دیده بان بازار'!R1389</f>
        <v/>
      </c>
      <c r="S1386" s="16">
        <f>'دیده بان بازار'!S1389</f>
        <v/>
      </c>
      <c r="T1386" s="16">
        <f>'دیده بان بازار'!T1389</f>
        <v/>
      </c>
      <c r="U1386" s="16">
        <f>'دیده بان بازار'!U1389</f>
        <v/>
      </c>
      <c r="V1386" s="16">
        <f>'دیده بان بازار'!V1389</f>
        <v/>
      </c>
      <c r="W1386" s="7">
        <f>'دیده بان بازار'!W1389</f>
        <v/>
      </c>
      <c r="X1386" s="11">
        <f>IFERROR(IF(OR(R1386&lt;=0,W1386&lt;=0,S1386&lt;=0,V1386&lt;=0),0,ROUND((S1386/R1386)/(V1386/W1386),2)),0)</f>
        <v/>
      </c>
      <c r="Y1386" s="11">
        <f>IFERROR(IF(OR(S1386&lt;=0,V1386&lt;=0),0,ROUND(S1386/V1386,2)),0)</f>
        <v/>
      </c>
      <c r="Z1386" s="11">
        <f>IFERROR(J1386-M1386,0)</f>
        <v/>
      </c>
      <c r="AA1386" s="11">
        <f>IFERROR(ROUND(MAX(0,MIN(100,((AB1386*0.2)+(AC1386*0.15)+(AD1386*0.15)+(AE1386*0.1)+(AF1386*0.1)+(AG1386*0.15)+(MIN(Y1386/3,1)*100*0.1)+(AI1386*0.05))*((AH1386/100)*0.25+0.75))),0),0)</f>
        <v/>
      </c>
      <c r="AB1386" s="11">
        <f>ROUND(MAX(0,MIN(100,((M1386+10)/20)*100)),0)</f>
        <v/>
      </c>
      <c r="AC1386" s="11">
        <f>IFERROR(IF(D1386&lt;=0,0,ROUND(COUNTIFS($D$4:$D$3359,"&lt;="&amp;D1386,$D$4:$D$3359,"&gt;0")/COUNTIF($D$4:$D$3359,"&gt;0")*100,0)),0)</f>
        <v/>
      </c>
      <c r="AD1386" s="11">
        <f>IF(E1386&lt;=0,0,ROUND(MAX(0,MIN(100,(LOG10(1+E1386/1000000000)/LOG10(101))*100)),0))</f>
        <v/>
      </c>
      <c r="AE1386" s="11">
        <f>IF(O1386=N1386,50,ROUND(MAX(0,MIN(100,((H1386-N1386)/(O1386-N1386))*100)),0))</f>
        <v/>
      </c>
      <c r="AF1386" s="11">
        <f>ROUND(MAX(0,MIN(100,50+((H1386-K1386)/K1386)*1000)),0)</f>
        <v/>
      </c>
      <c r="AG1386" s="11">
        <f>IFERROR(ROUND(MAX(0,MIN(100,50+25*LN(MAX(0.01,X1386)))),0),25)</f>
        <v/>
      </c>
      <c r="AH1386" s="11">
        <f>ROUND(IF(M1386&lt;=-30,0,IF(M1386&lt;=-20,20,IF(M1386&lt;=-10,50,100))),0)</f>
        <v/>
      </c>
      <c r="AI1386" s="11">
        <f>ROUND(MAX(0,MIN(100,50+(Z1386*10))),0)</f>
        <v/>
      </c>
      <c r="AJ1386" s="11">
        <f>IFERROR(IF(--AA1386&gt;=80,"خرید قوی",IF(--AA1386&gt;=70,"خرید مشروط",IF(--AA1386&gt;=60,"مراقبت",IF(--AA1386&gt;=45,"ضعیف","عدم ورود")))),"")</f>
        <v/>
      </c>
    </row>
    <row r="1387">
      <c r="A1387" s="12">
        <f>'دیده بان بازار'!A1390</f>
        <v/>
      </c>
      <c r="B1387" s="13">
        <f>'دیده بان بازار'!B1390</f>
        <v/>
      </c>
      <c r="C1387" s="13">
        <f>'دیده بان بازار'!C1390</f>
        <v/>
      </c>
      <c r="D1387" s="13">
        <f>'دیده بان بازار'!D1390</f>
        <v/>
      </c>
      <c r="E1387" s="14">
        <f>'دیده بان بازار'!E1390</f>
        <v/>
      </c>
      <c r="F1387" s="13">
        <f>'دیده بان بازار'!F1390</f>
        <v/>
      </c>
      <c r="G1387" s="13">
        <f>'دیده بان بازار'!G1390</f>
        <v/>
      </c>
      <c r="H1387" s="13">
        <f>'دیده بان بازار'!H1390</f>
        <v/>
      </c>
      <c r="I1387" s="13">
        <f>'دیده بان بازار'!I1390</f>
        <v/>
      </c>
      <c r="J1387" s="13">
        <f>'دیده بان بازار'!J1390</f>
        <v/>
      </c>
      <c r="K1387" s="13">
        <f>'دیده بان بازار'!K1390</f>
        <v/>
      </c>
      <c r="L1387" s="13">
        <f>'دیده بان بازار'!L1390</f>
        <v/>
      </c>
      <c r="M1387" s="13">
        <f>'دیده بان بازار'!M1390</f>
        <v/>
      </c>
      <c r="N1387" s="13">
        <f>'دیده بان بازار'!N1390</f>
        <v/>
      </c>
      <c r="O1387" s="13">
        <f>'دیده بان بازار'!O1390</f>
        <v/>
      </c>
      <c r="P1387" s="13">
        <f>'دیده بان بازار'!P1390</f>
        <v/>
      </c>
      <c r="Q1387" s="13">
        <f>'دیده بان بازار'!Q1390</f>
        <v/>
      </c>
      <c r="R1387" s="13">
        <f>'دیده بان بازار'!R1390</f>
        <v/>
      </c>
      <c r="S1387" s="13">
        <f>'دیده بان بازار'!S1390</f>
        <v/>
      </c>
      <c r="T1387" s="13">
        <f>'دیده بان بازار'!T1390</f>
        <v/>
      </c>
      <c r="U1387" s="13">
        <f>'دیده بان بازار'!U1390</f>
        <v/>
      </c>
      <c r="V1387" s="13">
        <f>'دیده بان بازار'!V1390</f>
        <v/>
      </c>
      <c r="W1387" s="6">
        <f>'دیده بان بازار'!W1390</f>
        <v/>
      </c>
      <c r="X1387" s="11">
        <f>IFERROR(IF(OR(R1387&lt;=0,W1387&lt;=0,S1387&lt;=0,V1387&lt;=0),0,ROUND((S1387/R1387)/(V1387/W1387),2)),0)</f>
        <v/>
      </c>
      <c r="Y1387" s="11">
        <f>IFERROR(IF(OR(S1387&lt;=0,V1387&lt;=0),0,ROUND(S1387/V1387,2)),0)</f>
        <v/>
      </c>
      <c r="Z1387" s="11">
        <f>IFERROR(J1387-M1387,0)</f>
        <v/>
      </c>
      <c r="AA1387" s="11">
        <f>IFERROR(ROUND(MAX(0,MIN(100,((AB1387*0.2)+(AC1387*0.15)+(AD1387*0.15)+(AE1387*0.1)+(AF1387*0.1)+(AG1387*0.15)+(MIN(Y1387/3,1)*100*0.1)+(AI1387*0.05))*((AH1387/100)*0.25+0.75))),0),0)</f>
        <v/>
      </c>
      <c r="AB1387" s="11">
        <f>ROUND(MAX(0,MIN(100,((M1387+10)/20)*100)),0)</f>
        <v/>
      </c>
      <c r="AC1387" s="11">
        <f>IFERROR(IF(D1387&lt;=0,0,ROUND(COUNTIFS($D$4:$D$3359,"&lt;="&amp;D1387,$D$4:$D$3359,"&gt;0")/COUNTIF($D$4:$D$3359,"&gt;0")*100,0)),0)</f>
        <v/>
      </c>
      <c r="AD1387" s="11">
        <f>IF(E1387&lt;=0,0,ROUND(MAX(0,MIN(100,(LOG10(1+E1387/1000000000)/LOG10(101))*100)),0))</f>
        <v/>
      </c>
      <c r="AE1387" s="11">
        <f>IF(O1387=N1387,50,ROUND(MAX(0,MIN(100,((H1387-N1387)/(O1387-N1387))*100)),0))</f>
        <v/>
      </c>
      <c r="AF1387" s="11">
        <f>ROUND(MAX(0,MIN(100,50+((H1387-K1387)/K1387)*1000)),0)</f>
        <v/>
      </c>
      <c r="AG1387" s="11">
        <f>IFERROR(ROUND(MAX(0,MIN(100,50+25*LN(MAX(0.01,X1387)))),0),25)</f>
        <v/>
      </c>
      <c r="AH1387" s="11">
        <f>ROUND(IF(M1387&lt;=-30,0,IF(M1387&lt;=-20,20,IF(M1387&lt;=-10,50,100))),0)</f>
        <v/>
      </c>
      <c r="AI1387" s="11">
        <f>ROUND(MAX(0,MIN(100,50+(Z1387*10))),0)</f>
        <v/>
      </c>
      <c r="AJ1387" s="11">
        <f>IFERROR(IF(--AA1387&gt;=80,"خرید قوی",IF(--AA1387&gt;=70,"خرید مشروط",IF(--AA1387&gt;=60,"مراقبت",IF(--AA1387&gt;=45,"ضعیف","عدم ورود")))),"")</f>
        <v/>
      </c>
    </row>
    <row r="1388">
      <c r="A1388" s="15">
        <f>'دیده بان بازار'!A1391</f>
        <v/>
      </c>
      <c r="B1388" s="16">
        <f>'دیده بان بازار'!B1391</f>
        <v/>
      </c>
      <c r="C1388" s="16">
        <f>'دیده بان بازار'!C1391</f>
        <v/>
      </c>
      <c r="D1388" s="16">
        <f>'دیده بان بازار'!D1391</f>
        <v/>
      </c>
      <c r="E1388" s="17">
        <f>'دیده بان بازار'!E1391</f>
        <v/>
      </c>
      <c r="F1388" s="16">
        <f>'دیده بان بازار'!F1391</f>
        <v/>
      </c>
      <c r="G1388" s="16">
        <f>'دیده بان بازار'!G1391</f>
        <v/>
      </c>
      <c r="H1388" s="16">
        <f>'دیده بان بازار'!H1391</f>
        <v/>
      </c>
      <c r="I1388" s="16">
        <f>'دیده بان بازار'!I1391</f>
        <v/>
      </c>
      <c r="J1388" s="16">
        <f>'دیده بان بازار'!J1391</f>
        <v/>
      </c>
      <c r="K1388" s="16">
        <f>'دیده بان بازار'!K1391</f>
        <v/>
      </c>
      <c r="L1388" s="16">
        <f>'دیده بان بازار'!L1391</f>
        <v/>
      </c>
      <c r="M1388" s="16">
        <f>'دیده بان بازار'!M1391</f>
        <v/>
      </c>
      <c r="N1388" s="16">
        <f>'دیده بان بازار'!N1391</f>
        <v/>
      </c>
      <c r="O1388" s="16">
        <f>'دیده بان بازار'!O1391</f>
        <v/>
      </c>
      <c r="P1388" s="16">
        <f>'دیده بان بازار'!P1391</f>
        <v/>
      </c>
      <c r="Q1388" s="16">
        <f>'دیده بان بازار'!Q1391</f>
        <v/>
      </c>
      <c r="R1388" s="16">
        <f>'دیده بان بازار'!R1391</f>
        <v/>
      </c>
      <c r="S1388" s="16">
        <f>'دیده بان بازار'!S1391</f>
        <v/>
      </c>
      <c r="T1388" s="16">
        <f>'دیده بان بازار'!T1391</f>
        <v/>
      </c>
      <c r="U1388" s="16">
        <f>'دیده بان بازار'!U1391</f>
        <v/>
      </c>
      <c r="V1388" s="16">
        <f>'دیده بان بازار'!V1391</f>
        <v/>
      </c>
      <c r="W1388" s="7">
        <f>'دیده بان بازار'!W1391</f>
        <v/>
      </c>
      <c r="X1388" s="11">
        <f>IFERROR(IF(OR(R1388&lt;=0,W1388&lt;=0,S1388&lt;=0,V1388&lt;=0),0,ROUND((S1388/R1388)/(V1388/W1388),2)),0)</f>
        <v/>
      </c>
      <c r="Y1388" s="11">
        <f>IFERROR(IF(OR(S1388&lt;=0,V1388&lt;=0),0,ROUND(S1388/V1388,2)),0)</f>
        <v/>
      </c>
      <c r="Z1388" s="11">
        <f>IFERROR(J1388-M1388,0)</f>
        <v/>
      </c>
      <c r="AA1388" s="11">
        <f>IFERROR(ROUND(MAX(0,MIN(100,((AB1388*0.2)+(AC1388*0.15)+(AD1388*0.15)+(AE1388*0.1)+(AF1388*0.1)+(AG1388*0.15)+(MIN(Y1388/3,1)*100*0.1)+(AI1388*0.05))*((AH1388/100)*0.25+0.75))),0),0)</f>
        <v/>
      </c>
      <c r="AB1388" s="11">
        <f>ROUND(MAX(0,MIN(100,((M1388+10)/20)*100)),0)</f>
        <v/>
      </c>
      <c r="AC1388" s="11">
        <f>IFERROR(IF(D1388&lt;=0,0,ROUND(COUNTIFS($D$4:$D$3359,"&lt;="&amp;D1388,$D$4:$D$3359,"&gt;0")/COUNTIF($D$4:$D$3359,"&gt;0")*100,0)),0)</f>
        <v/>
      </c>
      <c r="AD1388" s="11">
        <f>IF(E1388&lt;=0,0,ROUND(MAX(0,MIN(100,(LOG10(1+E1388/1000000000)/LOG10(101))*100)),0))</f>
        <v/>
      </c>
      <c r="AE1388" s="11">
        <f>IF(O1388=N1388,50,ROUND(MAX(0,MIN(100,((H1388-N1388)/(O1388-N1388))*100)),0))</f>
        <v/>
      </c>
      <c r="AF1388" s="11">
        <f>ROUND(MAX(0,MIN(100,50+((H1388-K1388)/K1388)*1000)),0)</f>
        <v/>
      </c>
      <c r="AG1388" s="11">
        <f>IFERROR(ROUND(MAX(0,MIN(100,50+25*LN(MAX(0.01,X1388)))),0),25)</f>
        <v/>
      </c>
      <c r="AH1388" s="11">
        <f>ROUND(IF(M1388&lt;=-30,0,IF(M1388&lt;=-20,20,IF(M1388&lt;=-10,50,100))),0)</f>
        <v/>
      </c>
      <c r="AI1388" s="11">
        <f>ROUND(MAX(0,MIN(100,50+(Z1388*10))),0)</f>
        <v/>
      </c>
      <c r="AJ1388" s="11">
        <f>IFERROR(IF(--AA1388&gt;=80,"خرید قوی",IF(--AA1388&gt;=70,"خرید مشروط",IF(--AA1388&gt;=60,"مراقبت",IF(--AA1388&gt;=45,"ضعیف","عدم ورود")))),"")</f>
        <v/>
      </c>
    </row>
    <row r="1389">
      <c r="A1389" s="12">
        <f>'دیده بان بازار'!A1392</f>
        <v/>
      </c>
      <c r="B1389" s="13">
        <f>'دیده بان بازار'!B1392</f>
        <v/>
      </c>
      <c r="C1389" s="13">
        <f>'دیده بان بازار'!C1392</f>
        <v/>
      </c>
      <c r="D1389" s="13">
        <f>'دیده بان بازار'!D1392</f>
        <v/>
      </c>
      <c r="E1389" s="14">
        <f>'دیده بان بازار'!E1392</f>
        <v/>
      </c>
      <c r="F1389" s="13">
        <f>'دیده بان بازار'!F1392</f>
        <v/>
      </c>
      <c r="G1389" s="13">
        <f>'دیده بان بازار'!G1392</f>
        <v/>
      </c>
      <c r="H1389" s="13">
        <f>'دیده بان بازار'!H1392</f>
        <v/>
      </c>
      <c r="I1389" s="13">
        <f>'دیده بان بازار'!I1392</f>
        <v/>
      </c>
      <c r="J1389" s="13">
        <f>'دیده بان بازار'!J1392</f>
        <v/>
      </c>
      <c r="K1389" s="13">
        <f>'دیده بان بازار'!K1392</f>
        <v/>
      </c>
      <c r="L1389" s="13">
        <f>'دیده بان بازار'!L1392</f>
        <v/>
      </c>
      <c r="M1389" s="13">
        <f>'دیده بان بازار'!M1392</f>
        <v/>
      </c>
      <c r="N1389" s="13">
        <f>'دیده بان بازار'!N1392</f>
        <v/>
      </c>
      <c r="O1389" s="13">
        <f>'دیده بان بازار'!O1392</f>
        <v/>
      </c>
      <c r="P1389" s="13">
        <f>'دیده بان بازار'!P1392</f>
        <v/>
      </c>
      <c r="Q1389" s="13">
        <f>'دیده بان بازار'!Q1392</f>
        <v/>
      </c>
      <c r="R1389" s="13">
        <f>'دیده بان بازار'!R1392</f>
        <v/>
      </c>
      <c r="S1389" s="13">
        <f>'دیده بان بازار'!S1392</f>
        <v/>
      </c>
      <c r="T1389" s="13">
        <f>'دیده بان بازار'!T1392</f>
        <v/>
      </c>
      <c r="U1389" s="13">
        <f>'دیده بان بازار'!U1392</f>
        <v/>
      </c>
      <c r="V1389" s="13">
        <f>'دیده بان بازار'!V1392</f>
        <v/>
      </c>
      <c r="W1389" s="6">
        <f>'دیده بان بازار'!W1392</f>
        <v/>
      </c>
      <c r="X1389" s="11">
        <f>IFERROR(IF(OR(R1389&lt;=0,W1389&lt;=0,S1389&lt;=0,V1389&lt;=0),0,ROUND((S1389/R1389)/(V1389/W1389),2)),0)</f>
        <v/>
      </c>
      <c r="Y1389" s="11">
        <f>IFERROR(IF(OR(S1389&lt;=0,V1389&lt;=0),0,ROUND(S1389/V1389,2)),0)</f>
        <v/>
      </c>
      <c r="Z1389" s="11">
        <f>IFERROR(J1389-M1389,0)</f>
        <v/>
      </c>
      <c r="AA1389" s="11">
        <f>IFERROR(ROUND(MAX(0,MIN(100,((AB1389*0.2)+(AC1389*0.15)+(AD1389*0.15)+(AE1389*0.1)+(AF1389*0.1)+(AG1389*0.15)+(MIN(Y1389/3,1)*100*0.1)+(AI1389*0.05))*((AH1389/100)*0.25+0.75))),0),0)</f>
        <v/>
      </c>
      <c r="AB1389" s="11">
        <f>ROUND(MAX(0,MIN(100,((M1389+10)/20)*100)),0)</f>
        <v/>
      </c>
      <c r="AC1389" s="11">
        <f>IFERROR(IF(D1389&lt;=0,0,ROUND(COUNTIFS($D$4:$D$3359,"&lt;="&amp;D1389,$D$4:$D$3359,"&gt;0")/COUNTIF($D$4:$D$3359,"&gt;0")*100,0)),0)</f>
        <v/>
      </c>
      <c r="AD1389" s="11">
        <f>IF(E1389&lt;=0,0,ROUND(MAX(0,MIN(100,(LOG10(1+E1389/1000000000)/LOG10(101))*100)),0))</f>
        <v/>
      </c>
      <c r="AE1389" s="11">
        <f>IF(O1389=N1389,50,ROUND(MAX(0,MIN(100,((H1389-N1389)/(O1389-N1389))*100)),0))</f>
        <v/>
      </c>
      <c r="AF1389" s="11">
        <f>ROUND(MAX(0,MIN(100,50+((H1389-K1389)/K1389)*1000)),0)</f>
        <v/>
      </c>
      <c r="AG1389" s="11">
        <f>IFERROR(ROUND(MAX(0,MIN(100,50+25*LN(MAX(0.01,X1389)))),0),25)</f>
        <v/>
      </c>
      <c r="AH1389" s="11">
        <f>ROUND(IF(M1389&lt;=-30,0,IF(M1389&lt;=-20,20,IF(M1389&lt;=-10,50,100))),0)</f>
        <v/>
      </c>
      <c r="AI1389" s="11">
        <f>ROUND(MAX(0,MIN(100,50+(Z1389*10))),0)</f>
        <v/>
      </c>
      <c r="AJ1389" s="11">
        <f>IFERROR(IF(--AA1389&gt;=80,"خرید قوی",IF(--AA1389&gt;=70,"خرید مشروط",IF(--AA1389&gt;=60,"مراقبت",IF(--AA1389&gt;=45,"ضعیف","عدم ورود")))),"")</f>
        <v/>
      </c>
    </row>
    <row r="1390">
      <c r="A1390" s="15">
        <f>'دیده بان بازار'!A1393</f>
        <v/>
      </c>
      <c r="B1390" s="16">
        <f>'دیده بان بازار'!B1393</f>
        <v/>
      </c>
      <c r="C1390" s="16">
        <f>'دیده بان بازار'!C1393</f>
        <v/>
      </c>
      <c r="D1390" s="16">
        <f>'دیده بان بازار'!D1393</f>
        <v/>
      </c>
      <c r="E1390" s="17">
        <f>'دیده بان بازار'!E1393</f>
        <v/>
      </c>
      <c r="F1390" s="16">
        <f>'دیده بان بازار'!F1393</f>
        <v/>
      </c>
      <c r="G1390" s="16">
        <f>'دیده بان بازار'!G1393</f>
        <v/>
      </c>
      <c r="H1390" s="16">
        <f>'دیده بان بازار'!H1393</f>
        <v/>
      </c>
      <c r="I1390" s="16">
        <f>'دیده بان بازار'!I1393</f>
        <v/>
      </c>
      <c r="J1390" s="16">
        <f>'دیده بان بازار'!J1393</f>
        <v/>
      </c>
      <c r="K1390" s="16">
        <f>'دیده بان بازار'!K1393</f>
        <v/>
      </c>
      <c r="L1390" s="16">
        <f>'دیده بان بازار'!L1393</f>
        <v/>
      </c>
      <c r="M1390" s="16">
        <f>'دیده بان بازار'!M1393</f>
        <v/>
      </c>
      <c r="N1390" s="16">
        <f>'دیده بان بازار'!N1393</f>
        <v/>
      </c>
      <c r="O1390" s="16">
        <f>'دیده بان بازار'!O1393</f>
        <v/>
      </c>
      <c r="P1390" s="16">
        <f>'دیده بان بازار'!P1393</f>
        <v/>
      </c>
      <c r="Q1390" s="16">
        <f>'دیده بان بازار'!Q1393</f>
        <v/>
      </c>
      <c r="R1390" s="16">
        <f>'دیده بان بازار'!R1393</f>
        <v/>
      </c>
      <c r="S1390" s="16">
        <f>'دیده بان بازار'!S1393</f>
        <v/>
      </c>
      <c r="T1390" s="16">
        <f>'دیده بان بازار'!T1393</f>
        <v/>
      </c>
      <c r="U1390" s="16">
        <f>'دیده بان بازار'!U1393</f>
        <v/>
      </c>
      <c r="V1390" s="16">
        <f>'دیده بان بازار'!V1393</f>
        <v/>
      </c>
      <c r="W1390" s="7">
        <f>'دیده بان بازار'!W1393</f>
        <v/>
      </c>
      <c r="X1390" s="11">
        <f>IFERROR(IF(OR(R1390&lt;=0,W1390&lt;=0,S1390&lt;=0,V1390&lt;=0),0,ROUND((S1390/R1390)/(V1390/W1390),2)),0)</f>
        <v/>
      </c>
      <c r="Y1390" s="11">
        <f>IFERROR(IF(OR(S1390&lt;=0,V1390&lt;=0),0,ROUND(S1390/V1390,2)),0)</f>
        <v/>
      </c>
      <c r="Z1390" s="11">
        <f>IFERROR(J1390-M1390,0)</f>
        <v/>
      </c>
      <c r="AA1390" s="11">
        <f>IFERROR(ROUND(MAX(0,MIN(100,((AB1390*0.2)+(AC1390*0.15)+(AD1390*0.15)+(AE1390*0.1)+(AF1390*0.1)+(AG1390*0.15)+(MIN(Y1390/3,1)*100*0.1)+(AI1390*0.05))*((AH1390/100)*0.25+0.75))),0),0)</f>
        <v/>
      </c>
      <c r="AB1390" s="11">
        <f>ROUND(MAX(0,MIN(100,((M1390+10)/20)*100)),0)</f>
        <v/>
      </c>
      <c r="AC1390" s="11">
        <f>IFERROR(IF(D1390&lt;=0,0,ROUND(COUNTIFS($D$4:$D$3359,"&lt;="&amp;D1390,$D$4:$D$3359,"&gt;0")/COUNTIF($D$4:$D$3359,"&gt;0")*100,0)),0)</f>
        <v/>
      </c>
      <c r="AD1390" s="11">
        <f>IF(E1390&lt;=0,0,ROUND(MAX(0,MIN(100,(LOG10(1+E1390/1000000000)/LOG10(101))*100)),0))</f>
        <v/>
      </c>
      <c r="AE1390" s="11">
        <f>IF(O1390=N1390,50,ROUND(MAX(0,MIN(100,((H1390-N1390)/(O1390-N1390))*100)),0))</f>
        <v/>
      </c>
      <c r="AF1390" s="11">
        <f>ROUND(MAX(0,MIN(100,50+((H1390-K1390)/K1390)*1000)),0)</f>
        <v/>
      </c>
      <c r="AG1390" s="11">
        <f>IFERROR(ROUND(MAX(0,MIN(100,50+25*LN(MAX(0.01,X1390)))),0),25)</f>
        <v/>
      </c>
      <c r="AH1390" s="11">
        <f>ROUND(IF(M1390&lt;=-30,0,IF(M1390&lt;=-20,20,IF(M1390&lt;=-10,50,100))),0)</f>
        <v/>
      </c>
      <c r="AI1390" s="11">
        <f>ROUND(MAX(0,MIN(100,50+(Z1390*10))),0)</f>
        <v/>
      </c>
      <c r="AJ1390" s="11">
        <f>IFERROR(IF(--AA1390&gt;=80,"خرید قوی",IF(--AA1390&gt;=70,"خرید مشروط",IF(--AA1390&gt;=60,"مراقبت",IF(--AA1390&gt;=45,"ضعیف","عدم ورود")))),"")</f>
        <v/>
      </c>
    </row>
    <row r="1391">
      <c r="A1391" s="12">
        <f>'دیده بان بازار'!A1394</f>
        <v/>
      </c>
      <c r="B1391" s="13">
        <f>'دیده بان بازار'!B1394</f>
        <v/>
      </c>
      <c r="C1391" s="13">
        <f>'دیده بان بازار'!C1394</f>
        <v/>
      </c>
      <c r="D1391" s="13">
        <f>'دیده بان بازار'!D1394</f>
        <v/>
      </c>
      <c r="E1391" s="14">
        <f>'دیده بان بازار'!E1394</f>
        <v/>
      </c>
      <c r="F1391" s="13">
        <f>'دیده بان بازار'!F1394</f>
        <v/>
      </c>
      <c r="G1391" s="13">
        <f>'دیده بان بازار'!G1394</f>
        <v/>
      </c>
      <c r="H1391" s="13">
        <f>'دیده بان بازار'!H1394</f>
        <v/>
      </c>
      <c r="I1391" s="13">
        <f>'دیده بان بازار'!I1394</f>
        <v/>
      </c>
      <c r="J1391" s="13">
        <f>'دیده بان بازار'!J1394</f>
        <v/>
      </c>
      <c r="K1391" s="13">
        <f>'دیده بان بازار'!K1394</f>
        <v/>
      </c>
      <c r="L1391" s="13">
        <f>'دیده بان بازار'!L1394</f>
        <v/>
      </c>
      <c r="M1391" s="13">
        <f>'دیده بان بازار'!M1394</f>
        <v/>
      </c>
      <c r="N1391" s="13">
        <f>'دیده بان بازار'!N1394</f>
        <v/>
      </c>
      <c r="O1391" s="13">
        <f>'دیده بان بازار'!O1394</f>
        <v/>
      </c>
      <c r="P1391" s="13">
        <f>'دیده بان بازار'!P1394</f>
        <v/>
      </c>
      <c r="Q1391" s="13">
        <f>'دیده بان بازار'!Q1394</f>
        <v/>
      </c>
      <c r="R1391" s="13">
        <f>'دیده بان بازار'!R1394</f>
        <v/>
      </c>
      <c r="S1391" s="13">
        <f>'دیده بان بازار'!S1394</f>
        <v/>
      </c>
      <c r="T1391" s="13">
        <f>'دیده بان بازار'!T1394</f>
        <v/>
      </c>
      <c r="U1391" s="13">
        <f>'دیده بان بازار'!U1394</f>
        <v/>
      </c>
      <c r="V1391" s="13">
        <f>'دیده بان بازار'!V1394</f>
        <v/>
      </c>
      <c r="W1391" s="6">
        <f>'دیده بان بازار'!W1394</f>
        <v/>
      </c>
      <c r="X1391" s="11">
        <f>IFERROR(IF(OR(R1391&lt;=0,W1391&lt;=0,S1391&lt;=0,V1391&lt;=0),0,ROUND((S1391/R1391)/(V1391/W1391),2)),0)</f>
        <v/>
      </c>
      <c r="Y1391" s="11">
        <f>IFERROR(IF(OR(S1391&lt;=0,V1391&lt;=0),0,ROUND(S1391/V1391,2)),0)</f>
        <v/>
      </c>
      <c r="Z1391" s="11">
        <f>IFERROR(J1391-M1391,0)</f>
        <v/>
      </c>
      <c r="AA1391" s="11">
        <f>IFERROR(ROUND(MAX(0,MIN(100,((AB1391*0.2)+(AC1391*0.15)+(AD1391*0.15)+(AE1391*0.1)+(AF1391*0.1)+(AG1391*0.15)+(MIN(Y1391/3,1)*100*0.1)+(AI1391*0.05))*((AH1391/100)*0.25+0.75))),0),0)</f>
        <v/>
      </c>
      <c r="AB1391" s="11">
        <f>ROUND(MAX(0,MIN(100,((M1391+10)/20)*100)),0)</f>
        <v/>
      </c>
      <c r="AC1391" s="11">
        <f>IFERROR(IF(D1391&lt;=0,0,ROUND(COUNTIFS($D$4:$D$3359,"&lt;="&amp;D1391,$D$4:$D$3359,"&gt;0")/COUNTIF($D$4:$D$3359,"&gt;0")*100,0)),0)</f>
        <v/>
      </c>
      <c r="AD1391" s="11">
        <f>IF(E1391&lt;=0,0,ROUND(MAX(0,MIN(100,(LOG10(1+E1391/1000000000)/LOG10(101))*100)),0))</f>
        <v/>
      </c>
      <c r="AE1391" s="11">
        <f>IF(O1391=N1391,50,ROUND(MAX(0,MIN(100,((H1391-N1391)/(O1391-N1391))*100)),0))</f>
        <v/>
      </c>
      <c r="AF1391" s="11">
        <f>ROUND(MAX(0,MIN(100,50+((H1391-K1391)/K1391)*1000)),0)</f>
        <v/>
      </c>
      <c r="AG1391" s="11">
        <f>IFERROR(ROUND(MAX(0,MIN(100,50+25*LN(MAX(0.01,X1391)))),0),25)</f>
        <v/>
      </c>
      <c r="AH1391" s="11">
        <f>ROUND(IF(M1391&lt;=-30,0,IF(M1391&lt;=-20,20,IF(M1391&lt;=-10,50,100))),0)</f>
        <v/>
      </c>
      <c r="AI1391" s="11">
        <f>ROUND(MAX(0,MIN(100,50+(Z1391*10))),0)</f>
        <v/>
      </c>
      <c r="AJ1391" s="11">
        <f>IFERROR(IF(--AA1391&gt;=80,"خرید قوی",IF(--AA1391&gt;=70,"خرید مشروط",IF(--AA1391&gt;=60,"مراقبت",IF(--AA1391&gt;=45,"ضعیف","عدم ورود")))),"")</f>
        <v/>
      </c>
    </row>
    <row r="1392">
      <c r="A1392" s="15">
        <f>'دیده بان بازار'!A1395</f>
        <v/>
      </c>
      <c r="B1392" s="16">
        <f>'دیده بان بازار'!B1395</f>
        <v/>
      </c>
      <c r="C1392" s="16">
        <f>'دیده بان بازار'!C1395</f>
        <v/>
      </c>
      <c r="D1392" s="16">
        <f>'دیده بان بازار'!D1395</f>
        <v/>
      </c>
      <c r="E1392" s="17">
        <f>'دیده بان بازار'!E1395</f>
        <v/>
      </c>
      <c r="F1392" s="16">
        <f>'دیده بان بازار'!F1395</f>
        <v/>
      </c>
      <c r="G1392" s="16">
        <f>'دیده بان بازار'!G1395</f>
        <v/>
      </c>
      <c r="H1392" s="16">
        <f>'دیده بان بازار'!H1395</f>
        <v/>
      </c>
      <c r="I1392" s="16">
        <f>'دیده بان بازار'!I1395</f>
        <v/>
      </c>
      <c r="J1392" s="16">
        <f>'دیده بان بازار'!J1395</f>
        <v/>
      </c>
      <c r="K1392" s="16">
        <f>'دیده بان بازار'!K1395</f>
        <v/>
      </c>
      <c r="L1392" s="16">
        <f>'دیده بان بازار'!L1395</f>
        <v/>
      </c>
      <c r="M1392" s="16">
        <f>'دیده بان بازار'!M1395</f>
        <v/>
      </c>
      <c r="N1392" s="16">
        <f>'دیده بان بازار'!N1395</f>
        <v/>
      </c>
      <c r="O1392" s="16">
        <f>'دیده بان بازار'!O1395</f>
        <v/>
      </c>
      <c r="P1392" s="16">
        <f>'دیده بان بازار'!P1395</f>
        <v/>
      </c>
      <c r="Q1392" s="16">
        <f>'دیده بان بازار'!Q1395</f>
        <v/>
      </c>
      <c r="R1392" s="16">
        <f>'دیده بان بازار'!R1395</f>
        <v/>
      </c>
      <c r="S1392" s="16">
        <f>'دیده بان بازار'!S1395</f>
        <v/>
      </c>
      <c r="T1392" s="16">
        <f>'دیده بان بازار'!T1395</f>
        <v/>
      </c>
      <c r="U1392" s="16">
        <f>'دیده بان بازار'!U1395</f>
        <v/>
      </c>
      <c r="V1392" s="16">
        <f>'دیده بان بازار'!V1395</f>
        <v/>
      </c>
      <c r="W1392" s="7">
        <f>'دیده بان بازار'!W1395</f>
        <v/>
      </c>
      <c r="X1392" s="11">
        <f>IFERROR(IF(OR(R1392&lt;=0,W1392&lt;=0,S1392&lt;=0,V1392&lt;=0),0,ROUND((S1392/R1392)/(V1392/W1392),2)),0)</f>
        <v/>
      </c>
      <c r="Y1392" s="11">
        <f>IFERROR(IF(OR(S1392&lt;=0,V1392&lt;=0),0,ROUND(S1392/V1392,2)),0)</f>
        <v/>
      </c>
      <c r="Z1392" s="11">
        <f>IFERROR(J1392-M1392,0)</f>
        <v/>
      </c>
      <c r="AA1392" s="11">
        <f>IFERROR(ROUND(MAX(0,MIN(100,((AB1392*0.2)+(AC1392*0.15)+(AD1392*0.15)+(AE1392*0.1)+(AF1392*0.1)+(AG1392*0.15)+(MIN(Y1392/3,1)*100*0.1)+(AI1392*0.05))*((AH1392/100)*0.25+0.75))),0),0)</f>
        <v/>
      </c>
      <c r="AB1392" s="11">
        <f>ROUND(MAX(0,MIN(100,((M1392+10)/20)*100)),0)</f>
        <v/>
      </c>
      <c r="AC1392" s="11">
        <f>IFERROR(IF(D1392&lt;=0,0,ROUND(COUNTIFS($D$4:$D$3359,"&lt;="&amp;D1392,$D$4:$D$3359,"&gt;0")/COUNTIF($D$4:$D$3359,"&gt;0")*100,0)),0)</f>
        <v/>
      </c>
      <c r="AD1392" s="11">
        <f>IF(E1392&lt;=0,0,ROUND(MAX(0,MIN(100,(LOG10(1+E1392/1000000000)/LOG10(101))*100)),0))</f>
        <v/>
      </c>
      <c r="AE1392" s="11">
        <f>IF(O1392=N1392,50,ROUND(MAX(0,MIN(100,((H1392-N1392)/(O1392-N1392))*100)),0))</f>
        <v/>
      </c>
      <c r="AF1392" s="11">
        <f>ROUND(MAX(0,MIN(100,50+((H1392-K1392)/K1392)*1000)),0)</f>
        <v/>
      </c>
      <c r="AG1392" s="11">
        <f>IFERROR(ROUND(MAX(0,MIN(100,50+25*LN(MAX(0.01,X1392)))),0),25)</f>
        <v/>
      </c>
      <c r="AH1392" s="11">
        <f>ROUND(IF(M1392&lt;=-30,0,IF(M1392&lt;=-20,20,IF(M1392&lt;=-10,50,100))),0)</f>
        <v/>
      </c>
      <c r="AI1392" s="11">
        <f>ROUND(MAX(0,MIN(100,50+(Z1392*10))),0)</f>
        <v/>
      </c>
      <c r="AJ1392" s="11">
        <f>IFERROR(IF(--AA1392&gt;=80,"خرید قوی",IF(--AA1392&gt;=70,"خرید مشروط",IF(--AA1392&gt;=60,"مراقبت",IF(--AA1392&gt;=45,"ضعیف","عدم ورود")))),"")</f>
        <v/>
      </c>
    </row>
    <row r="1393">
      <c r="A1393" s="12">
        <f>'دیده بان بازار'!A1396</f>
        <v/>
      </c>
      <c r="B1393" s="13">
        <f>'دیده بان بازار'!B1396</f>
        <v/>
      </c>
      <c r="C1393" s="13">
        <f>'دیده بان بازار'!C1396</f>
        <v/>
      </c>
      <c r="D1393" s="13">
        <f>'دیده بان بازار'!D1396</f>
        <v/>
      </c>
      <c r="E1393" s="14">
        <f>'دیده بان بازار'!E1396</f>
        <v/>
      </c>
      <c r="F1393" s="13">
        <f>'دیده بان بازار'!F1396</f>
        <v/>
      </c>
      <c r="G1393" s="13">
        <f>'دیده بان بازار'!G1396</f>
        <v/>
      </c>
      <c r="H1393" s="13">
        <f>'دیده بان بازار'!H1396</f>
        <v/>
      </c>
      <c r="I1393" s="13">
        <f>'دیده بان بازار'!I1396</f>
        <v/>
      </c>
      <c r="J1393" s="13">
        <f>'دیده بان بازار'!J1396</f>
        <v/>
      </c>
      <c r="K1393" s="13">
        <f>'دیده بان بازار'!K1396</f>
        <v/>
      </c>
      <c r="L1393" s="13">
        <f>'دیده بان بازار'!L1396</f>
        <v/>
      </c>
      <c r="M1393" s="13">
        <f>'دیده بان بازار'!M1396</f>
        <v/>
      </c>
      <c r="N1393" s="13">
        <f>'دیده بان بازار'!N1396</f>
        <v/>
      </c>
      <c r="O1393" s="13">
        <f>'دیده بان بازار'!O1396</f>
        <v/>
      </c>
      <c r="P1393" s="13">
        <f>'دیده بان بازار'!P1396</f>
        <v/>
      </c>
      <c r="Q1393" s="13">
        <f>'دیده بان بازار'!Q1396</f>
        <v/>
      </c>
      <c r="R1393" s="13">
        <f>'دیده بان بازار'!R1396</f>
        <v/>
      </c>
      <c r="S1393" s="13">
        <f>'دیده بان بازار'!S1396</f>
        <v/>
      </c>
      <c r="T1393" s="13">
        <f>'دیده بان بازار'!T1396</f>
        <v/>
      </c>
      <c r="U1393" s="13">
        <f>'دیده بان بازار'!U1396</f>
        <v/>
      </c>
      <c r="V1393" s="13">
        <f>'دیده بان بازار'!V1396</f>
        <v/>
      </c>
      <c r="W1393" s="6">
        <f>'دیده بان بازار'!W1396</f>
        <v/>
      </c>
      <c r="X1393" s="11">
        <f>IFERROR(IF(OR(R1393&lt;=0,W1393&lt;=0,S1393&lt;=0,V1393&lt;=0),0,ROUND((S1393/R1393)/(V1393/W1393),2)),0)</f>
        <v/>
      </c>
      <c r="Y1393" s="11">
        <f>IFERROR(IF(OR(S1393&lt;=0,V1393&lt;=0),0,ROUND(S1393/V1393,2)),0)</f>
        <v/>
      </c>
      <c r="Z1393" s="11">
        <f>IFERROR(J1393-M1393,0)</f>
        <v/>
      </c>
      <c r="AA1393" s="11">
        <f>IFERROR(ROUND(MAX(0,MIN(100,((AB1393*0.2)+(AC1393*0.15)+(AD1393*0.15)+(AE1393*0.1)+(AF1393*0.1)+(AG1393*0.15)+(MIN(Y1393/3,1)*100*0.1)+(AI1393*0.05))*((AH1393/100)*0.25+0.75))),0),0)</f>
        <v/>
      </c>
      <c r="AB1393" s="11">
        <f>ROUND(MAX(0,MIN(100,((M1393+10)/20)*100)),0)</f>
        <v/>
      </c>
      <c r="AC1393" s="11">
        <f>IFERROR(IF(D1393&lt;=0,0,ROUND(COUNTIFS($D$4:$D$3359,"&lt;="&amp;D1393,$D$4:$D$3359,"&gt;0")/COUNTIF($D$4:$D$3359,"&gt;0")*100,0)),0)</f>
        <v/>
      </c>
      <c r="AD1393" s="11">
        <f>IF(E1393&lt;=0,0,ROUND(MAX(0,MIN(100,(LOG10(1+E1393/1000000000)/LOG10(101))*100)),0))</f>
        <v/>
      </c>
      <c r="AE1393" s="11">
        <f>IF(O1393=N1393,50,ROUND(MAX(0,MIN(100,((H1393-N1393)/(O1393-N1393))*100)),0))</f>
        <v/>
      </c>
      <c r="AF1393" s="11">
        <f>ROUND(MAX(0,MIN(100,50+((H1393-K1393)/K1393)*1000)),0)</f>
        <v/>
      </c>
      <c r="AG1393" s="11">
        <f>IFERROR(ROUND(MAX(0,MIN(100,50+25*LN(MAX(0.01,X1393)))),0),25)</f>
        <v/>
      </c>
      <c r="AH1393" s="11">
        <f>ROUND(IF(M1393&lt;=-30,0,IF(M1393&lt;=-20,20,IF(M1393&lt;=-10,50,100))),0)</f>
        <v/>
      </c>
      <c r="AI1393" s="11">
        <f>ROUND(MAX(0,MIN(100,50+(Z1393*10))),0)</f>
        <v/>
      </c>
      <c r="AJ1393" s="11">
        <f>IFERROR(IF(--AA1393&gt;=80,"خرید قوی",IF(--AA1393&gt;=70,"خرید مشروط",IF(--AA1393&gt;=60,"مراقبت",IF(--AA1393&gt;=45,"ضعیف","عدم ورود")))),"")</f>
        <v/>
      </c>
    </row>
    <row r="1394">
      <c r="A1394" s="15">
        <f>'دیده بان بازار'!A1397</f>
        <v/>
      </c>
      <c r="B1394" s="16">
        <f>'دیده بان بازار'!B1397</f>
        <v/>
      </c>
      <c r="C1394" s="16">
        <f>'دیده بان بازار'!C1397</f>
        <v/>
      </c>
      <c r="D1394" s="16">
        <f>'دیده بان بازار'!D1397</f>
        <v/>
      </c>
      <c r="E1394" s="17">
        <f>'دیده بان بازار'!E1397</f>
        <v/>
      </c>
      <c r="F1394" s="16">
        <f>'دیده بان بازار'!F1397</f>
        <v/>
      </c>
      <c r="G1394" s="16">
        <f>'دیده بان بازار'!G1397</f>
        <v/>
      </c>
      <c r="H1394" s="16">
        <f>'دیده بان بازار'!H1397</f>
        <v/>
      </c>
      <c r="I1394" s="16">
        <f>'دیده بان بازار'!I1397</f>
        <v/>
      </c>
      <c r="J1394" s="16">
        <f>'دیده بان بازار'!J1397</f>
        <v/>
      </c>
      <c r="K1394" s="16">
        <f>'دیده بان بازار'!K1397</f>
        <v/>
      </c>
      <c r="L1394" s="16">
        <f>'دیده بان بازار'!L1397</f>
        <v/>
      </c>
      <c r="M1394" s="16">
        <f>'دیده بان بازار'!M1397</f>
        <v/>
      </c>
      <c r="N1394" s="16">
        <f>'دیده بان بازار'!N1397</f>
        <v/>
      </c>
      <c r="O1394" s="16">
        <f>'دیده بان بازار'!O1397</f>
        <v/>
      </c>
      <c r="P1394" s="16">
        <f>'دیده بان بازار'!P1397</f>
        <v/>
      </c>
      <c r="Q1394" s="16">
        <f>'دیده بان بازار'!Q1397</f>
        <v/>
      </c>
      <c r="R1394" s="16">
        <f>'دیده بان بازار'!R1397</f>
        <v/>
      </c>
      <c r="S1394" s="16">
        <f>'دیده بان بازار'!S1397</f>
        <v/>
      </c>
      <c r="T1394" s="16">
        <f>'دیده بان بازار'!T1397</f>
        <v/>
      </c>
      <c r="U1394" s="16">
        <f>'دیده بان بازار'!U1397</f>
        <v/>
      </c>
      <c r="V1394" s="16">
        <f>'دیده بان بازار'!V1397</f>
        <v/>
      </c>
      <c r="W1394" s="7">
        <f>'دیده بان بازار'!W1397</f>
        <v/>
      </c>
      <c r="X1394" s="11">
        <f>IFERROR(IF(OR(R1394&lt;=0,W1394&lt;=0,S1394&lt;=0,V1394&lt;=0),0,ROUND((S1394/R1394)/(V1394/W1394),2)),0)</f>
        <v/>
      </c>
      <c r="Y1394" s="11">
        <f>IFERROR(IF(OR(S1394&lt;=0,V1394&lt;=0),0,ROUND(S1394/V1394,2)),0)</f>
        <v/>
      </c>
      <c r="Z1394" s="11">
        <f>IFERROR(J1394-M1394,0)</f>
        <v/>
      </c>
      <c r="AA1394" s="11">
        <f>IFERROR(ROUND(MAX(0,MIN(100,((AB1394*0.2)+(AC1394*0.15)+(AD1394*0.15)+(AE1394*0.1)+(AF1394*0.1)+(AG1394*0.15)+(MIN(Y1394/3,1)*100*0.1)+(AI1394*0.05))*((AH1394/100)*0.25+0.75))),0),0)</f>
        <v/>
      </c>
      <c r="AB1394" s="11">
        <f>ROUND(MAX(0,MIN(100,((M1394+10)/20)*100)),0)</f>
        <v/>
      </c>
      <c r="AC1394" s="11">
        <f>IFERROR(IF(D1394&lt;=0,0,ROUND(COUNTIFS($D$4:$D$3359,"&lt;="&amp;D1394,$D$4:$D$3359,"&gt;0")/COUNTIF($D$4:$D$3359,"&gt;0")*100,0)),0)</f>
        <v/>
      </c>
      <c r="AD1394" s="11">
        <f>IF(E1394&lt;=0,0,ROUND(MAX(0,MIN(100,(LOG10(1+E1394/1000000000)/LOG10(101))*100)),0))</f>
        <v/>
      </c>
      <c r="AE1394" s="11">
        <f>IF(O1394=N1394,50,ROUND(MAX(0,MIN(100,((H1394-N1394)/(O1394-N1394))*100)),0))</f>
        <v/>
      </c>
      <c r="AF1394" s="11">
        <f>ROUND(MAX(0,MIN(100,50+((H1394-K1394)/K1394)*1000)),0)</f>
        <v/>
      </c>
      <c r="AG1394" s="11">
        <f>IFERROR(ROUND(MAX(0,MIN(100,50+25*LN(MAX(0.01,X1394)))),0),25)</f>
        <v/>
      </c>
      <c r="AH1394" s="11">
        <f>ROUND(IF(M1394&lt;=-30,0,IF(M1394&lt;=-20,20,IF(M1394&lt;=-10,50,100))),0)</f>
        <v/>
      </c>
      <c r="AI1394" s="11">
        <f>ROUND(MAX(0,MIN(100,50+(Z1394*10))),0)</f>
        <v/>
      </c>
      <c r="AJ1394" s="11">
        <f>IFERROR(IF(--AA1394&gt;=80,"خرید قوی",IF(--AA1394&gt;=70,"خرید مشروط",IF(--AA1394&gt;=60,"مراقبت",IF(--AA1394&gt;=45,"ضعیف","عدم ورود")))),"")</f>
        <v/>
      </c>
    </row>
    <row r="1395">
      <c r="A1395" s="12">
        <f>'دیده بان بازار'!A1398</f>
        <v/>
      </c>
      <c r="B1395" s="13">
        <f>'دیده بان بازار'!B1398</f>
        <v/>
      </c>
      <c r="C1395" s="13">
        <f>'دیده بان بازار'!C1398</f>
        <v/>
      </c>
      <c r="D1395" s="13">
        <f>'دیده بان بازار'!D1398</f>
        <v/>
      </c>
      <c r="E1395" s="14">
        <f>'دیده بان بازار'!E1398</f>
        <v/>
      </c>
      <c r="F1395" s="13">
        <f>'دیده بان بازار'!F1398</f>
        <v/>
      </c>
      <c r="G1395" s="13">
        <f>'دیده بان بازار'!G1398</f>
        <v/>
      </c>
      <c r="H1395" s="13">
        <f>'دیده بان بازار'!H1398</f>
        <v/>
      </c>
      <c r="I1395" s="13">
        <f>'دیده بان بازار'!I1398</f>
        <v/>
      </c>
      <c r="J1395" s="13">
        <f>'دیده بان بازار'!J1398</f>
        <v/>
      </c>
      <c r="K1395" s="13">
        <f>'دیده بان بازار'!K1398</f>
        <v/>
      </c>
      <c r="L1395" s="13">
        <f>'دیده بان بازار'!L1398</f>
        <v/>
      </c>
      <c r="M1395" s="13">
        <f>'دیده بان بازار'!M1398</f>
        <v/>
      </c>
      <c r="N1395" s="13">
        <f>'دیده بان بازار'!N1398</f>
        <v/>
      </c>
      <c r="O1395" s="13">
        <f>'دیده بان بازار'!O1398</f>
        <v/>
      </c>
      <c r="P1395" s="13">
        <f>'دیده بان بازار'!P1398</f>
        <v/>
      </c>
      <c r="Q1395" s="13">
        <f>'دیده بان بازار'!Q1398</f>
        <v/>
      </c>
      <c r="R1395" s="13">
        <f>'دیده بان بازار'!R1398</f>
        <v/>
      </c>
      <c r="S1395" s="13">
        <f>'دیده بان بازار'!S1398</f>
        <v/>
      </c>
      <c r="T1395" s="13">
        <f>'دیده بان بازار'!T1398</f>
        <v/>
      </c>
      <c r="U1395" s="13">
        <f>'دیده بان بازار'!U1398</f>
        <v/>
      </c>
      <c r="V1395" s="13">
        <f>'دیده بان بازار'!V1398</f>
        <v/>
      </c>
      <c r="W1395" s="6">
        <f>'دیده بان بازار'!W1398</f>
        <v/>
      </c>
      <c r="X1395" s="11">
        <f>IFERROR(IF(OR(R1395&lt;=0,W1395&lt;=0,S1395&lt;=0,V1395&lt;=0),0,ROUND((S1395/R1395)/(V1395/W1395),2)),0)</f>
        <v/>
      </c>
      <c r="Y1395" s="11">
        <f>IFERROR(IF(OR(S1395&lt;=0,V1395&lt;=0),0,ROUND(S1395/V1395,2)),0)</f>
        <v/>
      </c>
      <c r="Z1395" s="11">
        <f>IFERROR(J1395-M1395,0)</f>
        <v/>
      </c>
      <c r="AA1395" s="11">
        <f>IFERROR(ROUND(MAX(0,MIN(100,((AB1395*0.2)+(AC1395*0.15)+(AD1395*0.15)+(AE1395*0.1)+(AF1395*0.1)+(AG1395*0.15)+(MIN(Y1395/3,1)*100*0.1)+(AI1395*0.05))*((AH1395/100)*0.25+0.75))),0),0)</f>
        <v/>
      </c>
      <c r="AB1395" s="11">
        <f>ROUND(MAX(0,MIN(100,((M1395+10)/20)*100)),0)</f>
        <v/>
      </c>
      <c r="AC1395" s="11">
        <f>IFERROR(IF(D1395&lt;=0,0,ROUND(COUNTIFS($D$4:$D$3359,"&lt;="&amp;D1395,$D$4:$D$3359,"&gt;0")/COUNTIF($D$4:$D$3359,"&gt;0")*100,0)),0)</f>
        <v/>
      </c>
      <c r="AD1395" s="11">
        <f>IF(E1395&lt;=0,0,ROUND(MAX(0,MIN(100,(LOG10(1+E1395/1000000000)/LOG10(101))*100)),0))</f>
        <v/>
      </c>
      <c r="AE1395" s="11">
        <f>IF(O1395=N1395,50,ROUND(MAX(0,MIN(100,((H1395-N1395)/(O1395-N1395))*100)),0))</f>
        <v/>
      </c>
      <c r="AF1395" s="11">
        <f>ROUND(MAX(0,MIN(100,50+((H1395-K1395)/K1395)*1000)),0)</f>
        <v/>
      </c>
      <c r="AG1395" s="11">
        <f>IFERROR(ROUND(MAX(0,MIN(100,50+25*LN(MAX(0.01,X1395)))),0),25)</f>
        <v/>
      </c>
      <c r="AH1395" s="11">
        <f>ROUND(IF(M1395&lt;=-30,0,IF(M1395&lt;=-20,20,IF(M1395&lt;=-10,50,100))),0)</f>
        <v/>
      </c>
      <c r="AI1395" s="11">
        <f>ROUND(MAX(0,MIN(100,50+(Z1395*10))),0)</f>
        <v/>
      </c>
      <c r="AJ1395" s="11">
        <f>IFERROR(IF(--AA1395&gt;=80,"خرید قوی",IF(--AA1395&gt;=70,"خرید مشروط",IF(--AA1395&gt;=60,"مراقبت",IF(--AA1395&gt;=45,"ضعیف","عدم ورود")))),"")</f>
        <v/>
      </c>
    </row>
    <row r="1396">
      <c r="A1396" s="15">
        <f>'دیده بان بازار'!A1399</f>
        <v/>
      </c>
      <c r="B1396" s="16">
        <f>'دیده بان بازار'!B1399</f>
        <v/>
      </c>
      <c r="C1396" s="16">
        <f>'دیده بان بازار'!C1399</f>
        <v/>
      </c>
      <c r="D1396" s="16">
        <f>'دیده بان بازار'!D1399</f>
        <v/>
      </c>
      <c r="E1396" s="17">
        <f>'دیده بان بازار'!E1399</f>
        <v/>
      </c>
      <c r="F1396" s="16">
        <f>'دیده بان بازار'!F1399</f>
        <v/>
      </c>
      <c r="G1396" s="16">
        <f>'دیده بان بازار'!G1399</f>
        <v/>
      </c>
      <c r="H1396" s="16">
        <f>'دیده بان بازار'!H1399</f>
        <v/>
      </c>
      <c r="I1396" s="16">
        <f>'دیده بان بازار'!I1399</f>
        <v/>
      </c>
      <c r="J1396" s="16">
        <f>'دیده بان بازار'!J1399</f>
        <v/>
      </c>
      <c r="K1396" s="16">
        <f>'دیده بان بازار'!K1399</f>
        <v/>
      </c>
      <c r="L1396" s="16">
        <f>'دیده بان بازار'!L1399</f>
        <v/>
      </c>
      <c r="M1396" s="16">
        <f>'دیده بان بازار'!M1399</f>
        <v/>
      </c>
      <c r="N1396" s="16">
        <f>'دیده بان بازار'!N1399</f>
        <v/>
      </c>
      <c r="O1396" s="16">
        <f>'دیده بان بازار'!O1399</f>
        <v/>
      </c>
      <c r="P1396" s="16">
        <f>'دیده بان بازار'!P1399</f>
        <v/>
      </c>
      <c r="Q1396" s="16">
        <f>'دیده بان بازار'!Q1399</f>
        <v/>
      </c>
      <c r="R1396" s="16">
        <f>'دیده بان بازار'!R1399</f>
        <v/>
      </c>
      <c r="S1396" s="16">
        <f>'دیده بان بازار'!S1399</f>
        <v/>
      </c>
      <c r="T1396" s="16">
        <f>'دیده بان بازار'!T1399</f>
        <v/>
      </c>
      <c r="U1396" s="16">
        <f>'دیده بان بازار'!U1399</f>
        <v/>
      </c>
      <c r="V1396" s="16">
        <f>'دیده بان بازار'!V1399</f>
        <v/>
      </c>
      <c r="W1396" s="7">
        <f>'دیده بان بازار'!W1399</f>
        <v/>
      </c>
      <c r="X1396" s="11">
        <f>IFERROR(IF(OR(R1396&lt;=0,W1396&lt;=0,S1396&lt;=0,V1396&lt;=0),0,ROUND((S1396/R1396)/(V1396/W1396),2)),0)</f>
        <v/>
      </c>
      <c r="Y1396" s="11">
        <f>IFERROR(IF(OR(S1396&lt;=0,V1396&lt;=0),0,ROUND(S1396/V1396,2)),0)</f>
        <v/>
      </c>
      <c r="Z1396" s="11">
        <f>IFERROR(J1396-M1396,0)</f>
        <v/>
      </c>
      <c r="AA1396" s="11">
        <f>IFERROR(ROUND(MAX(0,MIN(100,((AB1396*0.2)+(AC1396*0.15)+(AD1396*0.15)+(AE1396*0.1)+(AF1396*0.1)+(AG1396*0.15)+(MIN(Y1396/3,1)*100*0.1)+(AI1396*0.05))*((AH1396/100)*0.25+0.75))),0),0)</f>
        <v/>
      </c>
      <c r="AB1396" s="11">
        <f>ROUND(MAX(0,MIN(100,((M1396+10)/20)*100)),0)</f>
        <v/>
      </c>
      <c r="AC1396" s="11">
        <f>IFERROR(IF(D1396&lt;=0,0,ROUND(COUNTIFS($D$4:$D$3359,"&lt;="&amp;D1396,$D$4:$D$3359,"&gt;0")/COUNTIF($D$4:$D$3359,"&gt;0")*100,0)),0)</f>
        <v/>
      </c>
      <c r="AD1396" s="11">
        <f>IF(E1396&lt;=0,0,ROUND(MAX(0,MIN(100,(LOG10(1+E1396/1000000000)/LOG10(101))*100)),0))</f>
        <v/>
      </c>
      <c r="AE1396" s="11">
        <f>IF(O1396=N1396,50,ROUND(MAX(0,MIN(100,((H1396-N1396)/(O1396-N1396))*100)),0))</f>
        <v/>
      </c>
      <c r="AF1396" s="11">
        <f>ROUND(MAX(0,MIN(100,50+((H1396-K1396)/K1396)*1000)),0)</f>
        <v/>
      </c>
      <c r="AG1396" s="11">
        <f>IFERROR(ROUND(MAX(0,MIN(100,50+25*LN(MAX(0.01,X1396)))),0),25)</f>
        <v/>
      </c>
      <c r="AH1396" s="11">
        <f>ROUND(IF(M1396&lt;=-30,0,IF(M1396&lt;=-20,20,IF(M1396&lt;=-10,50,100))),0)</f>
        <v/>
      </c>
      <c r="AI1396" s="11">
        <f>ROUND(MAX(0,MIN(100,50+(Z1396*10))),0)</f>
        <v/>
      </c>
      <c r="AJ1396" s="11">
        <f>IFERROR(IF(--AA1396&gt;=80,"خرید قوی",IF(--AA1396&gt;=70,"خرید مشروط",IF(--AA1396&gt;=60,"مراقبت",IF(--AA1396&gt;=45,"ضعیف","عدم ورود")))),"")</f>
        <v/>
      </c>
    </row>
    <row r="1397">
      <c r="A1397" s="15">
        <f>'دیده بان بازار'!A1400</f>
        <v/>
      </c>
      <c r="B1397" s="16">
        <f>'دیده بان بازار'!B1400</f>
        <v/>
      </c>
      <c r="C1397" s="16">
        <f>'دیده بان بازار'!C1400</f>
        <v/>
      </c>
      <c r="D1397" s="16">
        <f>'دیده بان بازار'!D1400</f>
        <v/>
      </c>
      <c r="E1397" s="17">
        <f>'دیده بان بازار'!E1400</f>
        <v/>
      </c>
      <c r="F1397" s="16">
        <f>'دیده بان بازار'!F1400</f>
        <v/>
      </c>
      <c r="G1397" s="16">
        <f>'دیده بان بازار'!G1400</f>
        <v/>
      </c>
      <c r="H1397" s="16">
        <f>'دیده بان بازار'!H1400</f>
        <v/>
      </c>
      <c r="I1397" s="16">
        <f>'دیده بان بازار'!I1400</f>
        <v/>
      </c>
      <c r="J1397" s="16">
        <f>'دیده بان بازار'!J1400</f>
        <v/>
      </c>
      <c r="K1397" s="16">
        <f>'دیده بان بازار'!K1400</f>
        <v/>
      </c>
      <c r="L1397" s="16">
        <f>'دیده بان بازار'!L1400</f>
        <v/>
      </c>
      <c r="M1397" s="16">
        <f>'دیده بان بازار'!M1400</f>
        <v/>
      </c>
      <c r="N1397" s="16">
        <f>'دیده بان بازار'!N1400</f>
        <v/>
      </c>
      <c r="O1397" s="16">
        <f>'دیده بان بازار'!O1400</f>
        <v/>
      </c>
      <c r="P1397" s="16">
        <f>'دیده بان بازار'!P1400</f>
        <v/>
      </c>
      <c r="Q1397" s="16">
        <f>'دیده بان بازار'!Q1400</f>
        <v/>
      </c>
      <c r="R1397" s="16">
        <f>'دیده بان بازار'!R1400</f>
        <v/>
      </c>
      <c r="S1397" s="16">
        <f>'دیده بان بازار'!S1400</f>
        <v/>
      </c>
      <c r="T1397" s="16">
        <f>'دیده بان بازار'!T1400</f>
        <v/>
      </c>
      <c r="U1397" s="16">
        <f>'دیده بان بازار'!U1400</f>
        <v/>
      </c>
      <c r="V1397" s="16">
        <f>'دیده بان بازار'!V1400</f>
        <v/>
      </c>
      <c r="W1397" s="7">
        <f>'دیده بان بازار'!W1400</f>
        <v/>
      </c>
      <c r="X1397" s="11">
        <f>IFERROR(IF(OR(R1397&lt;=0,W1397&lt;=0,S1397&lt;=0,V1397&lt;=0),0,ROUND((S1397/R1397)/(V1397/W1397),2)),0)</f>
        <v/>
      </c>
      <c r="Y1397" s="11">
        <f>IFERROR(IF(OR(S1397&lt;=0,V1397&lt;=0),0,ROUND(S1397/V1397,2)),0)</f>
        <v/>
      </c>
      <c r="Z1397" s="11">
        <f>IFERROR(J1397-M1397,0)</f>
        <v/>
      </c>
      <c r="AA1397" s="11">
        <f>IFERROR(ROUND(MAX(0,MIN(100,((AB1397*0.2)+(AC1397*0.15)+(AD1397*0.15)+(AE1397*0.1)+(AF1397*0.1)+(AG1397*0.15)+(MIN(Y1397/3,1)*100*0.1)+(AI1397*0.05))*((AH1397/100)*0.25+0.75))),0),0)</f>
        <v/>
      </c>
      <c r="AB1397" s="11">
        <f>ROUND(MAX(0,MIN(100,((M1397+10)/20)*100)),0)</f>
        <v/>
      </c>
      <c r="AC1397" s="11">
        <f>IFERROR(IF(D1397&lt;=0,0,ROUND(COUNTIFS($D$4:$D$3359,"&lt;="&amp;D1397,$D$4:$D$3359,"&gt;0")/COUNTIF($D$4:$D$3359,"&gt;0")*100,0)),0)</f>
        <v/>
      </c>
      <c r="AD1397" s="11">
        <f>IF(E1397&lt;=0,0,ROUND(MAX(0,MIN(100,(LOG10(1+E1397/1000000000)/LOG10(101))*100)),0))</f>
        <v/>
      </c>
      <c r="AE1397" s="11">
        <f>IF(O1397=N1397,50,ROUND(MAX(0,MIN(100,((H1397-N1397)/(O1397-N1397))*100)),0))</f>
        <v/>
      </c>
      <c r="AF1397" s="11">
        <f>ROUND(MAX(0,MIN(100,50+((H1397-K1397)/K1397)*1000)),0)</f>
        <v/>
      </c>
      <c r="AG1397" s="11">
        <f>IFERROR(ROUND(MAX(0,MIN(100,50+25*LN(MAX(0.01,X1397)))),0),25)</f>
        <v/>
      </c>
      <c r="AH1397" s="11">
        <f>ROUND(IF(M1397&lt;=-30,0,IF(M1397&lt;=-20,20,IF(M1397&lt;=-10,50,100))),0)</f>
        <v/>
      </c>
      <c r="AI1397" s="11">
        <f>ROUND(MAX(0,MIN(100,50+(Z1397*10))),0)</f>
        <v/>
      </c>
      <c r="AJ1397" s="11">
        <f>IFERROR(IF(--AA1397&gt;=80,"خرید قوی",IF(--AA1397&gt;=70,"خرید مشروط",IF(--AA1397&gt;=60,"مراقبت",IF(--AA1397&gt;=45,"ضعیف","عدم ورود")))),"")</f>
        <v/>
      </c>
    </row>
    <row r="1398">
      <c r="A1398" s="12">
        <f>'دیده بان بازار'!A1401</f>
        <v/>
      </c>
      <c r="B1398" s="13">
        <f>'دیده بان بازار'!B1401</f>
        <v/>
      </c>
      <c r="C1398" s="13">
        <f>'دیده بان بازار'!C1401</f>
        <v/>
      </c>
      <c r="D1398" s="13">
        <f>'دیده بان بازار'!D1401</f>
        <v/>
      </c>
      <c r="E1398" s="14">
        <f>'دیده بان بازار'!E1401</f>
        <v/>
      </c>
      <c r="F1398" s="13">
        <f>'دیده بان بازار'!F1401</f>
        <v/>
      </c>
      <c r="G1398" s="13">
        <f>'دیده بان بازار'!G1401</f>
        <v/>
      </c>
      <c r="H1398" s="13">
        <f>'دیده بان بازار'!H1401</f>
        <v/>
      </c>
      <c r="I1398" s="13">
        <f>'دیده بان بازار'!I1401</f>
        <v/>
      </c>
      <c r="J1398" s="13">
        <f>'دیده بان بازار'!J1401</f>
        <v/>
      </c>
      <c r="K1398" s="13">
        <f>'دیده بان بازار'!K1401</f>
        <v/>
      </c>
      <c r="L1398" s="13">
        <f>'دیده بان بازار'!L1401</f>
        <v/>
      </c>
      <c r="M1398" s="13">
        <f>'دیده بان بازار'!M1401</f>
        <v/>
      </c>
      <c r="N1398" s="13">
        <f>'دیده بان بازار'!N1401</f>
        <v/>
      </c>
      <c r="O1398" s="13">
        <f>'دیده بان بازار'!O1401</f>
        <v/>
      </c>
      <c r="P1398" s="13">
        <f>'دیده بان بازار'!P1401</f>
        <v/>
      </c>
      <c r="Q1398" s="13">
        <f>'دیده بان بازار'!Q1401</f>
        <v/>
      </c>
      <c r="R1398" s="13">
        <f>'دیده بان بازار'!R1401</f>
        <v/>
      </c>
      <c r="S1398" s="13">
        <f>'دیده بان بازار'!S1401</f>
        <v/>
      </c>
      <c r="T1398" s="13">
        <f>'دیده بان بازار'!T1401</f>
        <v/>
      </c>
      <c r="U1398" s="13">
        <f>'دیده بان بازار'!U1401</f>
        <v/>
      </c>
      <c r="V1398" s="13">
        <f>'دیده بان بازار'!V1401</f>
        <v/>
      </c>
      <c r="W1398" s="6">
        <f>'دیده بان بازار'!W1401</f>
        <v/>
      </c>
      <c r="X1398" s="11">
        <f>IFERROR(IF(OR(R1398&lt;=0,W1398&lt;=0,S1398&lt;=0,V1398&lt;=0),0,ROUND((S1398/R1398)/(V1398/W1398),2)),0)</f>
        <v/>
      </c>
      <c r="Y1398" s="11">
        <f>IFERROR(IF(OR(S1398&lt;=0,V1398&lt;=0),0,ROUND(S1398/V1398,2)),0)</f>
        <v/>
      </c>
      <c r="Z1398" s="11">
        <f>IFERROR(J1398-M1398,0)</f>
        <v/>
      </c>
      <c r="AA1398" s="11">
        <f>IFERROR(ROUND(MAX(0,MIN(100,((AB1398*0.2)+(AC1398*0.15)+(AD1398*0.15)+(AE1398*0.1)+(AF1398*0.1)+(AG1398*0.15)+(MIN(Y1398/3,1)*100*0.1)+(AI1398*0.05))*((AH1398/100)*0.25+0.75))),0),0)</f>
        <v/>
      </c>
      <c r="AB1398" s="11">
        <f>ROUND(MAX(0,MIN(100,((M1398+10)/20)*100)),0)</f>
        <v/>
      </c>
      <c r="AC1398" s="11">
        <f>IFERROR(IF(D1398&lt;=0,0,ROUND(COUNTIFS($D$4:$D$3359,"&lt;="&amp;D1398,$D$4:$D$3359,"&gt;0")/COUNTIF($D$4:$D$3359,"&gt;0")*100,0)),0)</f>
        <v/>
      </c>
      <c r="AD1398" s="11">
        <f>IF(E1398&lt;=0,0,ROUND(MAX(0,MIN(100,(LOG10(1+E1398/1000000000)/LOG10(101))*100)),0))</f>
        <v/>
      </c>
      <c r="AE1398" s="11">
        <f>IF(O1398=N1398,50,ROUND(MAX(0,MIN(100,((H1398-N1398)/(O1398-N1398))*100)),0))</f>
        <v/>
      </c>
      <c r="AF1398" s="11">
        <f>ROUND(MAX(0,MIN(100,50+((H1398-K1398)/K1398)*1000)),0)</f>
        <v/>
      </c>
      <c r="AG1398" s="11">
        <f>IFERROR(ROUND(MAX(0,MIN(100,50+25*LN(MAX(0.01,X1398)))),0),25)</f>
        <v/>
      </c>
      <c r="AH1398" s="11">
        <f>ROUND(IF(M1398&lt;=-30,0,IF(M1398&lt;=-20,20,IF(M1398&lt;=-10,50,100))),0)</f>
        <v/>
      </c>
      <c r="AI1398" s="11">
        <f>ROUND(MAX(0,MIN(100,50+(Z1398*10))),0)</f>
        <v/>
      </c>
      <c r="AJ1398" s="11">
        <f>IFERROR(IF(--AA1398&gt;=80,"خرید قوی",IF(--AA1398&gt;=70,"خرید مشروط",IF(--AA1398&gt;=60,"مراقبت",IF(--AA1398&gt;=45,"ضعیف","عدم ورود")))),"")</f>
        <v/>
      </c>
    </row>
    <row r="1399">
      <c r="A1399" s="15">
        <f>'دیده بان بازار'!A1402</f>
        <v/>
      </c>
      <c r="B1399" s="16">
        <f>'دیده بان بازار'!B1402</f>
        <v/>
      </c>
      <c r="C1399" s="16">
        <f>'دیده بان بازار'!C1402</f>
        <v/>
      </c>
      <c r="D1399" s="16">
        <f>'دیده بان بازار'!D1402</f>
        <v/>
      </c>
      <c r="E1399" s="17">
        <f>'دیده بان بازار'!E1402</f>
        <v/>
      </c>
      <c r="F1399" s="16">
        <f>'دیده بان بازار'!F1402</f>
        <v/>
      </c>
      <c r="G1399" s="16">
        <f>'دیده بان بازار'!G1402</f>
        <v/>
      </c>
      <c r="H1399" s="16">
        <f>'دیده بان بازار'!H1402</f>
        <v/>
      </c>
      <c r="I1399" s="16">
        <f>'دیده بان بازار'!I1402</f>
        <v/>
      </c>
      <c r="J1399" s="16">
        <f>'دیده بان بازار'!J1402</f>
        <v/>
      </c>
      <c r="K1399" s="16">
        <f>'دیده بان بازار'!K1402</f>
        <v/>
      </c>
      <c r="L1399" s="16">
        <f>'دیده بان بازار'!L1402</f>
        <v/>
      </c>
      <c r="M1399" s="16">
        <f>'دیده بان بازار'!M1402</f>
        <v/>
      </c>
      <c r="N1399" s="16">
        <f>'دیده بان بازار'!N1402</f>
        <v/>
      </c>
      <c r="O1399" s="16">
        <f>'دیده بان بازار'!O1402</f>
        <v/>
      </c>
      <c r="P1399" s="16">
        <f>'دیده بان بازار'!P1402</f>
        <v/>
      </c>
      <c r="Q1399" s="16">
        <f>'دیده بان بازار'!Q1402</f>
        <v/>
      </c>
      <c r="R1399" s="16">
        <f>'دیده بان بازار'!R1402</f>
        <v/>
      </c>
      <c r="S1399" s="16">
        <f>'دیده بان بازار'!S1402</f>
        <v/>
      </c>
      <c r="T1399" s="16">
        <f>'دیده بان بازار'!T1402</f>
        <v/>
      </c>
      <c r="U1399" s="16">
        <f>'دیده بان بازار'!U1402</f>
        <v/>
      </c>
      <c r="V1399" s="16">
        <f>'دیده بان بازار'!V1402</f>
        <v/>
      </c>
      <c r="W1399" s="7">
        <f>'دیده بان بازار'!W1402</f>
        <v/>
      </c>
      <c r="X1399" s="11">
        <f>IFERROR(IF(OR(R1399&lt;=0,W1399&lt;=0,S1399&lt;=0,V1399&lt;=0),0,ROUND((S1399/R1399)/(V1399/W1399),2)),0)</f>
        <v/>
      </c>
      <c r="Y1399" s="11">
        <f>IFERROR(IF(OR(S1399&lt;=0,V1399&lt;=0),0,ROUND(S1399/V1399,2)),0)</f>
        <v/>
      </c>
      <c r="Z1399" s="11">
        <f>IFERROR(J1399-M1399,0)</f>
        <v/>
      </c>
      <c r="AA1399" s="11">
        <f>IFERROR(ROUND(MAX(0,MIN(100,((AB1399*0.2)+(AC1399*0.15)+(AD1399*0.15)+(AE1399*0.1)+(AF1399*0.1)+(AG1399*0.15)+(MIN(Y1399/3,1)*100*0.1)+(AI1399*0.05))*((AH1399/100)*0.25+0.75))),0),0)</f>
        <v/>
      </c>
      <c r="AB1399" s="11">
        <f>ROUND(MAX(0,MIN(100,((M1399+10)/20)*100)),0)</f>
        <v/>
      </c>
      <c r="AC1399" s="11">
        <f>IFERROR(IF(D1399&lt;=0,0,ROUND(COUNTIFS($D$4:$D$3359,"&lt;="&amp;D1399,$D$4:$D$3359,"&gt;0")/COUNTIF($D$4:$D$3359,"&gt;0")*100,0)),0)</f>
        <v/>
      </c>
      <c r="AD1399" s="11">
        <f>IF(E1399&lt;=0,0,ROUND(MAX(0,MIN(100,(LOG10(1+E1399/1000000000)/LOG10(101))*100)),0))</f>
        <v/>
      </c>
      <c r="AE1399" s="11">
        <f>IF(O1399=N1399,50,ROUND(MAX(0,MIN(100,((H1399-N1399)/(O1399-N1399))*100)),0))</f>
        <v/>
      </c>
      <c r="AF1399" s="11">
        <f>ROUND(MAX(0,MIN(100,50+((H1399-K1399)/K1399)*1000)),0)</f>
        <v/>
      </c>
      <c r="AG1399" s="11">
        <f>IFERROR(ROUND(MAX(0,MIN(100,50+25*LN(MAX(0.01,X1399)))),0),25)</f>
        <v/>
      </c>
      <c r="AH1399" s="11">
        <f>ROUND(IF(M1399&lt;=-30,0,IF(M1399&lt;=-20,20,IF(M1399&lt;=-10,50,100))),0)</f>
        <v/>
      </c>
      <c r="AI1399" s="11">
        <f>ROUND(MAX(0,MIN(100,50+(Z1399*10))),0)</f>
        <v/>
      </c>
      <c r="AJ1399" s="11">
        <f>IFERROR(IF(--AA1399&gt;=80,"خرید قوی",IF(--AA1399&gt;=70,"خرید مشروط",IF(--AA1399&gt;=60,"مراقبت",IF(--AA1399&gt;=45,"ضعیف","عدم ورود")))),"")</f>
        <v/>
      </c>
    </row>
    <row r="1400">
      <c r="A1400" s="12">
        <f>'دیده بان بازار'!A1403</f>
        <v/>
      </c>
      <c r="B1400" s="13">
        <f>'دیده بان بازار'!B1403</f>
        <v/>
      </c>
      <c r="C1400" s="13">
        <f>'دیده بان بازار'!C1403</f>
        <v/>
      </c>
      <c r="D1400" s="13">
        <f>'دیده بان بازار'!D1403</f>
        <v/>
      </c>
      <c r="E1400" s="14">
        <f>'دیده بان بازار'!E1403</f>
        <v/>
      </c>
      <c r="F1400" s="13">
        <f>'دیده بان بازار'!F1403</f>
        <v/>
      </c>
      <c r="G1400" s="13">
        <f>'دیده بان بازار'!G1403</f>
        <v/>
      </c>
      <c r="H1400" s="13">
        <f>'دیده بان بازار'!H1403</f>
        <v/>
      </c>
      <c r="I1400" s="13">
        <f>'دیده بان بازار'!I1403</f>
        <v/>
      </c>
      <c r="J1400" s="13">
        <f>'دیده بان بازار'!J1403</f>
        <v/>
      </c>
      <c r="K1400" s="13">
        <f>'دیده بان بازار'!K1403</f>
        <v/>
      </c>
      <c r="L1400" s="13">
        <f>'دیده بان بازار'!L1403</f>
        <v/>
      </c>
      <c r="M1400" s="13">
        <f>'دیده بان بازار'!M1403</f>
        <v/>
      </c>
      <c r="N1400" s="13">
        <f>'دیده بان بازار'!N1403</f>
        <v/>
      </c>
      <c r="O1400" s="13">
        <f>'دیده بان بازار'!O1403</f>
        <v/>
      </c>
      <c r="P1400" s="13">
        <f>'دیده بان بازار'!P1403</f>
        <v/>
      </c>
      <c r="Q1400" s="13">
        <f>'دیده بان بازار'!Q1403</f>
        <v/>
      </c>
      <c r="R1400" s="13">
        <f>'دیده بان بازار'!R1403</f>
        <v/>
      </c>
      <c r="S1400" s="13">
        <f>'دیده بان بازار'!S1403</f>
        <v/>
      </c>
      <c r="T1400" s="13">
        <f>'دیده بان بازار'!T1403</f>
        <v/>
      </c>
      <c r="U1400" s="13">
        <f>'دیده بان بازار'!U1403</f>
        <v/>
      </c>
      <c r="V1400" s="13">
        <f>'دیده بان بازار'!V1403</f>
        <v/>
      </c>
      <c r="W1400" s="6">
        <f>'دیده بان بازار'!W1403</f>
        <v/>
      </c>
      <c r="X1400" s="11">
        <f>IFERROR(IF(OR(R1400&lt;=0,W1400&lt;=0,S1400&lt;=0,V1400&lt;=0),0,ROUND((S1400/R1400)/(V1400/W1400),2)),0)</f>
        <v/>
      </c>
      <c r="Y1400" s="11">
        <f>IFERROR(IF(OR(S1400&lt;=0,V1400&lt;=0),0,ROUND(S1400/V1400,2)),0)</f>
        <v/>
      </c>
      <c r="Z1400" s="11">
        <f>IFERROR(J1400-M1400,0)</f>
        <v/>
      </c>
      <c r="AA1400" s="11">
        <f>IFERROR(ROUND(MAX(0,MIN(100,((AB1400*0.2)+(AC1400*0.15)+(AD1400*0.15)+(AE1400*0.1)+(AF1400*0.1)+(AG1400*0.15)+(MIN(Y1400/3,1)*100*0.1)+(AI1400*0.05))*((AH1400/100)*0.25+0.75))),0),0)</f>
        <v/>
      </c>
      <c r="AB1400" s="11">
        <f>ROUND(MAX(0,MIN(100,((M1400+10)/20)*100)),0)</f>
        <v/>
      </c>
      <c r="AC1400" s="11">
        <f>IFERROR(IF(D1400&lt;=0,0,ROUND(COUNTIFS($D$4:$D$3359,"&lt;="&amp;D1400,$D$4:$D$3359,"&gt;0")/COUNTIF($D$4:$D$3359,"&gt;0")*100,0)),0)</f>
        <v/>
      </c>
      <c r="AD1400" s="11">
        <f>IF(E1400&lt;=0,0,ROUND(MAX(0,MIN(100,(LOG10(1+E1400/1000000000)/LOG10(101))*100)),0))</f>
        <v/>
      </c>
      <c r="AE1400" s="11">
        <f>IF(O1400=N1400,50,ROUND(MAX(0,MIN(100,((H1400-N1400)/(O1400-N1400))*100)),0))</f>
        <v/>
      </c>
      <c r="AF1400" s="11">
        <f>ROUND(MAX(0,MIN(100,50+((H1400-K1400)/K1400)*1000)),0)</f>
        <v/>
      </c>
      <c r="AG1400" s="11">
        <f>IFERROR(ROUND(MAX(0,MIN(100,50+25*LN(MAX(0.01,X1400)))),0),25)</f>
        <v/>
      </c>
      <c r="AH1400" s="11">
        <f>ROUND(IF(M1400&lt;=-30,0,IF(M1400&lt;=-20,20,IF(M1400&lt;=-10,50,100))),0)</f>
        <v/>
      </c>
      <c r="AI1400" s="11">
        <f>ROUND(MAX(0,MIN(100,50+(Z1400*10))),0)</f>
        <v/>
      </c>
      <c r="AJ1400" s="11">
        <f>IFERROR(IF(--AA1400&gt;=80,"خرید قوی",IF(--AA1400&gt;=70,"خرید مشروط",IF(--AA1400&gt;=60,"مراقبت",IF(--AA1400&gt;=45,"ضعیف","عدم ورود")))),"")</f>
        <v/>
      </c>
    </row>
    <row r="1401">
      <c r="A1401" s="15">
        <f>'دیده بان بازار'!A1404</f>
        <v/>
      </c>
      <c r="B1401" s="16">
        <f>'دیده بان بازار'!B1404</f>
        <v/>
      </c>
      <c r="C1401" s="16">
        <f>'دیده بان بازار'!C1404</f>
        <v/>
      </c>
      <c r="D1401" s="16">
        <f>'دیده بان بازار'!D1404</f>
        <v/>
      </c>
      <c r="E1401" s="17">
        <f>'دیده بان بازار'!E1404</f>
        <v/>
      </c>
      <c r="F1401" s="16">
        <f>'دیده بان بازار'!F1404</f>
        <v/>
      </c>
      <c r="G1401" s="16">
        <f>'دیده بان بازار'!G1404</f>
        <v/>
      </c>
      <c r="H1401" s="16">
        <f>'دیده بان بازار'!H1404</f>
        <v/>
      </c>
      <c r="I1401" s="16">
        <f>'دیده بان بازار'!I1404</f>
        <v/>
      </c>
      <c r="J1401" s="16">
        <f>'دیده بان بازار'!J1404</f>
        <v/>
      </c>
      <c r="K1401" s="16">
        <f>'دیده بان بازار'!K1404</f>
        <v/>
      </c>
      <c r="L1401" s="16">
        <f>'دیده بان بازار'!L1404</f>
        <v/>
      </c>
      <c r="M1401" s="16">
        <f>'دیده بان بازار'!M1404</f>
        <v/>
      </c>
      <c r="N1401" s="16">
        <f>'دیده بان بازار'!N1404</f>
        <v/>
      </c>
      <c r="O1401" s="16">
        <f>'دیده بان بازار'!O1404</f>
        <v/>
      </c>
      <c r="P1401" s="16">
        <f>'دیده بان بازار'!P1404</f>
        <v/>
      </c>
      <c r="Q1401" s="16">
        <f>'دیده بان بازار'!Q1404</f>
        <v/>
      </c>
      <c r="R1401" s="16">
        <f>'دیده بان بازار'!R1404</f>
        <v/>
      </c>
      <c r="S1401" s="16">
        <f>'دیده بان بازار'!S1404</f>
        <v/>
      </c>
      <c r="T1401" s="16">
        <f>'دیده بان بازار'!T1404</f>
        <v/>
      </c>
      <c r="U1401" s="16">
        <f>'دیده بان بازار'!U1404</f>
        <v/>
      </c>
      <c r="V1401" s="16">
        <f>'دیده بان بازار'!V1404</f>
        <v/>
      </c>
      <c r="W1401" s="7">
        <f>'دیده بان بازار'!W1404</f>
        <v/>
      </c>
      <c r="X1401" s="11">
        <f>IFERROR(IF(OR(R1401&lt;=0,W1401&lt;=0,S1401&lt;=0,V1401&lt;=0),0,ROUND((S1401/R1401)/(V1401/W1401),2)),0)</f>
        <v/>
      </c>
      <c r="Y1401" s="11">
        <f>IFERROR(IF(OR(S1401&lt;=0,V1401&lt;=0),0,ROUND(S1401/V1401,2)),0)</f>
        <v/>
      </c>
      <c r="Z1401" s="11">
        <f>IFERROR(J1401-M1401,0)</f>
        <v/>
      </c>
      <c r="AA1401" s="11">
        <f>IFERROR(ROUND(MAX(0,MIN(100,((AB1401*0.2)+(AC1401*0.15)+(AD1401*0.15)+(AE1401*0.1)+(AF1401*0.1)+(AG1401*0.15)+(MIN(Y1401/3,1)*100*0.1)+(AI1401*0.05))*((AH1401/100)*0.25+0.75))),0),0)</f>
        <v/>
      </c>
      <c r="AB1401" s="11">
        <f>ROUND(MAX(0,MIN(100,((M1401+10)/20)*100)),0)</f>
        <v/>
      </c>
      <c r="AC1401" s="11">
        <f>IFERROR(IF(D1401&lt;=0,0,ROUND(COUNTIFS($D$4:$D$3359,"&lt;="&amp;D1401,$D$4:$D$3359,"&gt;0")/COUNTIF($D$4:$D$3359,"&gt;0")*100,0)),0)</f>
        <v/>
      </c>
      <c r="AD1401" s="11">
        <f>IF(E1401&lt;=0,0,ROUND(MAX(0,MIN(100,(LOG10(1+E1401/1000000000)/LOG10(101))*100)),0))</f>
        <v/>
      </c>
      <c r="AE1401" s="11">
        <f>IF(O1401=N1401,50,ROUND(MAX(0,MIN(100,((H1401-N1401)/(O1401-N1401))*100)),0))</f>
        <v/>
      </c>
      <c r="AF1401" s="11">
        <f>ROUND(MAX(0,MIN(100,50+((H1401-K1401)/K1401)*1000)),0)</f>
        <v/>
      </c>
      <c r="AG1401" s="11">
        <f>IFERROR(ROUND(MAX(0,MIN(100,50+25*LN(MAX(0.01,X1401)))),0),25)</f>
        <v/>
      </c>
      <c r="AH1401" s="11">
        <f>ROUND(IF(M1401&lt;=-30,0,IF(M1401&lt;=-20,20,IF(M1401&lt;=-10,50,100))),0)</f>
        <v/>
      </c>
      <c r="AI1401" s="11">
        <f>ROUND(MAX(0,MIN(100,50+(Z1401*10))),0)</f>
        <v/>
      </c>
      <c r="AJ1401" s="11">
        <f>IFERROR(IF(--AA1401&gt;=80,"خرید قوی",IF(--AA1401&gt;=70,"خرید مشروط",IF(--AA1401&gt;=60,"مراقبت",IF(--AA1401&gt;=45,"ضعیف","عدم ورود")))),"")</f>
        <v/>
      </c>
    </row>
    <row r="1402">
      <c r="A1402" s="12">
        <f>'دیده بان بازار'!A1405</f>
        <v/>
      </c>
      <c r="B1402" s="13">
        <f>'دیده بان بازار'!B1405</f>
        <v/>
      </c>
      <c r="C1402" s="13">
        <f>'دیده بان بازار'!C1405</f>
        <v/>
      </c>
      <c r="D1402" s="13">
        <f>'دیده بان بازار'!D1405</f>
        <v/>
      </c>
      <c r="E1402" s="14">
        <f>'دیده بان بازار'!E1405</f>
        <v/>
      </c>
      <c r="F1402" s="13">
        <f>'دیده بان بازار'!F1405</f>
        <v/>
      </c>
      <c r="G1402" s="13">
        <f>'دیده بان بازار'!G1405</f>
        <v/>
      </c>
      <c r="H1402" s="13">
        <f>'دیده بان بازار'!H1405</f>
        <v/>
      </c>
      <c r="I1402" s="13">
        <f>'دیده بان بازار'!I1405</f>
        <v/>
      </c>
      <c r="J1402" s="13">
        <f>'دیده بان بازار'!J1405</f>
        <v/>
      </c>
      <c r="K1402" s="13">
        <f>'دیده بان بازار'!K1405</f>
        <v/>
      </c>
      <c r="L1402" s="13">
        <f>'دیده بان بازار'!L1405</f>
        <v/>
      </c>
      <c r="M1402" s="13">
        <f>'دیده بان بازار'!M1405</f>
        <v/>
      </c>
      <c r="N1402" s="13">
        <f>'دیده بان بازار'!N1405</f>
        <v/>
      </c>
      <c r="O1402" s="13">
        <f>'دیده بان بازار'!O1405</f>
        <v/>
      </c>
      <c r="P1402" s="13">
        <f>'دیده بان بازار'!P1405</f>
        <v/>
      </c>
      <c r="Q1402" s="13">
        <f>'دیده بان بازار'!Q1405</f>
        <v/>
      </c>
      <c r="R1402" s="13">
        <f>'دیده بان بازار'!R1405</f>
        <v/>
      </c>
      <c r="S1402" s="13">
        <f>'دیده بان بازار'!S1405</f>
        <v/>
      </c>
      <c r="T1402" s="13">
        <f>'دیده بان بازار'!T1405</f>
        <v/>
      </c>
      <c r="U1402" s="13">
        <f>'دیده بان بازار'!U1405</f>
        <v/>
      </c>
      <c r="V1402" s="13">
        <f>'دیده بان بازار'!V1405</f>
        <v/>
      </c>
      <c r="W1402" s="6">
        <f>'دیده بان بازار'!W1405</f>
        <v/>
      </c>
      <c r="X1402" s="11">
        <f>IFERROR(IF(OR(R1402&lt;=0,W1402&lt;=0,S1402&lt;=0,V1402&lt;=0),0,ROUND((S1402/R1402)/(V1402/W1402),2)),0)</f>
        <v/>
      </c>
      <c r="Y1402" s="11">
        <f>IFERROR(IF(OR(S1402&lt;=0,V1402&lt;=0),0,ROUND(S1402/V1402,2)),0)</f>
        <v/>
      </c>
      <c r="Z1402" s="11">
        <f>IFERROR(J1402-M1402,0)</f>
        <v/>
      </c>
      <c r="AA1402" s="11">
        <f>IFERROR(ROUND(MAX(0,MIN(100,((AB1402*0.2)+(AC1402*0.15)+(AD1402*0.15)+(AE1402*0.1)+(AF1402*0.1)+(AG1402*0.15)+(MIN(Y1402/3,1)*100*0.1)+(AI1402*0.05))*((AH1402/100)*0.25+0.75))),0),0)</f>
        <v/>
      </c>
      <c r="AB1402" s="11">
        <f>ROUND(MAX(0,MIN(100,((M1402+10)/20)*100)),0)</f>
        <v/>
      </c>
      <c r="AC1402" s="11">
        <f>IFERROR(IF(D1402&lt;=0,0,ROUND(COUNTIFS($D$4:$D$3359,"&lt;="&amp;D1402,$D$4:$D$3359,"&gt;0")/COUNTIF($D$4:$D$3359,"&gt;0")*100,0)),0)</f>
        <v/>
      </c>
      <c r="AD1402" s="11">
        <f>IF(E1402&lt;=0,0,ROUND(MAX(0,MIN(100,(LOG10(1+E1402/1000000000)/LOG10(101))*100)),0))</f>
        <v/>
      </c>
      <c r="AE1402" s="11">
        <f>IF(O1402=N1402,50,ROUND(MAX(0,MIN(100,((H1402-N1402)/(O1402-N1402))*100)),0))</f>
        <v/>
      </c>
      <c r="AF1402" s="11">
        <f>ROUND(MAX(0,MIN(100,50+((H1402-K1402)/K1402)*1000)),0)</f>
        <v/>
      </c>
      <c r="AG1402" s="11">
        <f>IFERROR(ROUND(MAX(0,MIN(100,50+25*LN(MAX(0.01,X1402)))),0),25)</f>
        <v/>
      </c>
      <c r="AH1402" s="11">
        <f>ROUND(IF(M1402&lt;=-30,0,IF(M1402&lt;=-20,20,IF(M1402&lt;=-10,50,100))),0)</f>
        <v/>
      </c>
      <c r="AI1402" s="11">
        <f>ROUND(MAX(0,MIN(100,50+(Z1402*10))),0)</f>
        <v/>
      </c>
      <c r="AJ1402" s="11">
        <f>IFERROR(IF(--AA1402&gt;=80,"خرید قوی",IF(--AA1402&gt;=70,"خرید مشروط",IF(--AA1402&gt;=60,"مراقبت",IF(--AA1402&gt;=45,"ضعیف","عدم ورود")))),"")</f>
        <v/>
      </c>
    </row>
    <row r="1403">
      <c r="A1403" s="15">
        <f>'دیده بان بازار'!A1406</f>
        <v/>
      </c>
      <c r="B1403" s="16">
        <f>'دیده بان بازار'!B1406</f>
        <v/>
      </c>
      <c r="C1403" s="16">
        <f>'دیده بان بازار'!C1406</f>
        <v/>
      </c>
      <c r="D1403" s="16">
        <f>'دیده بان بازار'!D1406</f>
        <v/>
      </c>
      <c r="E1403" s="17">
        <f>'دیده بان بازار'!E1406</f>
        <v/>
      </c>
      <c r="F1403" s="16">
        <f>'دیده بان بازار'!F1406</f>
        <v/>
      </c>
      <c r="G1403" s="16">
        <f>'دیده بان بازار'!G1406</f>
        <v/>
      </c>
      <c r="H1403" s="16">
        <f>'دیده بان بازار'!H1406</f>
        <v/>
      </c>
      <c r="I1403" s="16">
        <f>'دیده بان بازار'!I1406</f>
        <v/>
      </c>
      <c r="J1403" s="16">
        <f>'دیده بان بازار'!J1406</f>
        <v/>
      </c>
      <c r="K1403" s="16">
        <f>'دیده بان بازار'!K1406</f>
        <v/>
      </c>
      <c r="L1403" s="16">
        <f>'دیده بان بازار'!L1406</f>
        <v/>
      </c>
      <c r="M1403" s="16">
        <f>'دیده بان بازار'!M1406</f>
        <v/>
      </c>
      <c r="N1403" s="16">
        <f>'دیده بان بازار'!N1406</f>
        <v/>
      </c>
      <c r="O1403" s="16">
        <f>'دیده بان بازار'!O1406</f>
        <v/>
      </c>
      <c r="P1403" s="16">
        <f>'دیده بان بازار'!P1406</f>
        <v/>
      </c>
      <c r="Q1403" s="16">
        <f>'دیده بان بازار'!Q1406</f>
        <v/>
      </c>
      <c r="R1403" s="16">
        <f>'دیده بان بازار'!R1406</f>
        <v/>
      </c>
      <c r="S1403" s="16">
        <f>'دیده بان بازار'!S1406</f>
        <v/>
      </c>
      <c r="T1403" s="16">
        <f>'دیده بان بازار'!T1406</f>
        <v/>
      </c>
      <c r="U1403" s="16">
        <f>'دیده بان بازار'!U1406</f>
        <v/>
      </c>
      <c r="V1403" s="16">
        <f>'دیده بان بازار'!V1406</f>
        <v/>
      </c>
      <c r="W1403" s="7">
        <f>'دیده بان بازار'!W1406</f>
        <v/>
      </c>
      <c r="X1403" s="11">
        <f>IFERROR(IF(OR(R1403&lt;=0,W1403&lt;=0,S1403&lt;=0,V1403&lt;=0),0,ROUND((S1403/R1403)/(V1403/W1403),2)),0)</f>
        <v/>
      </c>
      <c r="Y1403" s="11">
        <f>IFERROR(IF(OR(S1403&lt;=0,V1403&lt;=0),0,ROUND(S1403/V1403,2)),0)</f>
        <v/>
      </c>
      <c r="Z1403" s="11">
        <f>IFERROR(J1403-M1403,0)</f>
        <v/>
      </c>
      <c r="AA1403" s="11">
        <f>IFERROR(ROUND(MAX(0,MIN(100,((AB1403*0.2)+(AC1403*0.15)+(AD1403*0.15)+(AE1403*0.1)+(AF1403*0.1)+(AG1403*0.15)+(MIN(Y1403/3,1)*100*0.1)+(AI1403*0.05))*((AH1403/100)*0.25+0.75))),0),0)</f>
        <v/>
      </c>
      <c r="AB1403" s="11">
        <f>ROUND(MAX(0,MIN(100,((M1403+10)/20)*100)),0)</f>
        <v/>
      </c>
      <c r="AC1403" s="11">
        <f>IFERROR(IF(D1403&lt;=0,0,ROUND(COUNTIFS($D$4:$D$3359,"&lt;="&amp;D1403,$D$4:$D$3359,"&gt;0")/COUNTIF($D$4:$D$3359,"&gt;0")*100,0)),0)</f>
        <v/>
      </c>
      <c r="AD1403" s="11">
        <f>IF(E1403&lt;=0,0,ROUND(MAX(0,MIN(100,(LOG10(1+E1403/1000000000)/LOG10(101))*100)),0))</f>
        <v/>
      </c>
      <c r="AE1403" s="11">
        <f>IF(O1403=N1403,50,ROUND(MAX(0,MIN(100,((H1403-N1403)/(O1403-N1403))*100)),0))</f>
        <v/>
      </c>
      <c r="AF1403" s="11">
        <f>ROUND(MAX(0,MIN(100,50+((H1403-K1403)/K1403)*1000)),0)</f>
        <v/>
      </c>
      <c r="AG1403" s="11">
        <f>IFERROR(ROUND(MAX(0,MIN(100,50+25*LN(MAX(0.01,X1403)))),0),25)</f>
        <v/>
      </c>
      <c r="AH1403" s="11">
        <f>ROUND(IF(M1403&lt;=-30,0,IF(M1403&lt;=-20,20,IF(M1403&lt;=-10,50,100))),0)</f>
        <v/>
      </c>
      <c r="AI1403" s="11">
        <f>ROUND(MAX(0,MIN(100,50+(Z1403*10))),0)</f>
        <v/>
      </c>
      <c r="AJ1403" s="11">
        <f>IFERROR(IF(--AA1403&gt;=80,"خرید قوی",IF(--AA1403&gt;=70,"خرید مشروط",IF(--AA1403&gt;=60,"مراقبت",IF(--AA1403&gt;=45,"ضعیف","عدم ورود")))),"")</f>
        <v/>
      </c>
    </row>
    <row r="1404">
      <c r="A1404" s="12">
        <f>'دیده بان بازار'!A1407</f>
        <v/>
      </c>
      <c r="B1404" s="13">
        <f>'دیده بان بازار'!B1407</f>
        <v/>
      </c>
      <c r="C1404" s="13">
        <f>'دیده بان بازار'!C1407</f>
        <v/>
      </c>
      <c r="D1404" s="13">
        <f>'دیده بان بازار'!D1407</f>
        <v/>
      </c>
      <c r="E1404" s="14">
        <f>'دیده بان بازار'!E1407</f>
        <v/>
      </c>
      <c r="F1404" s="13">
        <f>'دیده بان بازار'!F1407</f>
        <v/>
      </c>
      <c r="G1404" s="13">
        <f>'دیده بان بازار'!G1407</f>
        <v/>
      </c>
      <c r="H1404" s="13">
        <f>'دیده بان بازار'!H1407</f>
        <v/>
      </c>
      <c r="I1404" s="13">
        <f>'دیده بان بازار'!I1407</f>
        <v/>
      </c>
      <c r="J1404" s="13">
        <f>'دیده بان بازار'!J1407</f>
        <v/>
      </c>
      <c r="K1404" s="13">
        <f>'دیده بان بازار'!K1407</f>
        <v/>
      </c>
      <c r="L1404" s="13">
        <f>'دیده بان بازار'!L1407</f>
        <v/>
      </c>
      <c r="M1404" s="13">
        <f>'دیده بان بازار'!M1407</f>
        <v/>
      </c>
      <c r="N1404" s="13">
        <f>'دیده بان بازار'!N1407</f>
        <v/>
      </c>
      <c r="O1404" s="13">
        <f>'دیده بان بازار'!O1407</f>
        <v/>
      </c>
      <c r="P1404" s="13">
        <f>'دیده بان بازار'!P1407</f>
        <v/>
      </c>
      <c r="Q1404" s="13">
        <f>'دیده بان بازار'!Q1407</f>
        <v/>
      </c>
      <c r="R1404" s="13">
        <f>'دیده بان بازار'!R1407</f>
        <v/>
      </c>
      <c r="S1404" s="13">
        <f>'دیده بان بازار'!S1407</f>
        <v/>
      </c>
      <c r="T1404" s="13">
        <f>'دیده بان بازار'!T1407</f>
        <v/>
      </c>
      <c r="U1404" s="13">
        <f>'دیده بان بازار'!U1407</f>
        <v/>
      </c>
      <c r="V1404" s="13">
        <f>'دیده بان بازار'!V1407</f>
        <v/>
      </c>
      <c r="W1404" s="6">
        <f>'دیده بان بازار'!W1407</f>
        <v/>
      </c>
      <c r="X1404" s="11">
        <f>IFERROR(IF(OR(R1404&lt;=0,W1404&lt;=0,S1404&lt;=0,V1404&lt;=0),0,ROUND((S1404/R1404)/(V1404/W1404),2)),0)</f>
        <v/>
      </c>
      <c r="Y1404" s="11">
        <f>IFERROR(IF(OR(S1404&lt;=0,V1404&lt;=0),0,ROUND(S1404/V1404,2)),0)</f>
        <v/>
      </c>
      <c r="Z1404" s="11">
        <f>IFERROR(J1404-M1404,0)</f>
        <v/>
      </c>
      <c r="AA1404" s="11">
        <f>IFERROR(ROUND(MAX(0,MIN(100,((AB1404*0.2)+(AC1404*0.15)+(AD1404*0.15)+(AE1404*0.1)+(AF1404*0.1)+(AG1404*0.15)+(MIN(Y1404/3,1)*100*0.1)+(AI1404*0.05))*((AH1404/100)*0.25+0.75))),0),0)</f>
        <v/>
      </c>
      <c r="AB1404" s="11">
        <f>ROUND(MAX(0,MIN(100,((M1404+10)/20)*100)),0)</f>
        <v/>
      </c>
      <c r="AC1404" s="11">
        <f>IFERROR(IF(D1404&lt;=0,0,ROUND(COUNTIFS($D$4:$D$3359,"&lt;="&amp;D1404,$D$4:$D$3359,"&gt;0")/COUNTIF($D$4:$D$3359,"&gt;0")*100,0)),0)</f>
        <v/>
      </c>
      <c r="AD1404" s="11">
        <f>IF(E1404&lt;=0,0,ROUND(MAX(0,MIN(100,(LOG10(1+E1404/1000000000)/LOG10(101))*100)),0))</f>
        <v/>
      </c>
      <c r="AE1404" s="11">
        <f>IF(O1404=N1404,50,ROUND(MAX(0,MIN(100,((H1404-N1404)/(O1404-N1404))*100)),0))</f>
        <v/>
      </c>
      <c r="AF1404" s="11">
        <f>ROUND(MAX(0,MIN(100,50+((H1404-K1404)/K1404)*1000)),0)</f>
        <v/>
      </c>
      <c r="AG1404" s="11">
        <f>IFERROR(ROUND(MAX(0,MIN(100,50+25*LN(MAX(0.01,X1404)))),0),25)</f>
        <v/>
      </c>
      <c r="AH1404" s="11">
        <f>ROUND(IF(M1404&lt;=-30,0,IF(M1404&lt;=-20,20,IF(M1404&lt;=-10,50,100))),0)</f>
        <v/>
      </c>
      <c r="AI1404" s="11">
        <f>ROUND(MAX(0,MIN(100,50+(Z1404*10))),0)</f>
        <v/>
      </c>
      <c r="AJ1404" s="11">
        <f>IFERROR(IF(--AA1404&gt;=80,"خرید قوی",IF(--AA1404&gt;=70,"خرید مشروط",IF(--AA1404&gt;=60,"مراقبت",IF(--AA1404&gt;=45,"ضعیف","عدم ورود")))),"")</f>
        <v/>
      </c>
    </row>
    <row r="1405">
      <c r="A1405" s="15">
        <f>'دیده بان بازار'!A1408</f>
        <v/>
      </c>
      <c r="B1405" s="16">
        <f>'دیده بان بازار'!B1408</f>
        <v/>
      </c>
      <c r="C1405" s="16">
        <f>'دیده بان بازار'!C1408</f>
        <v/>
      </c>
      <c r="D1405" s="16">
        <f>'دیده بان بازار'!D1408</f>
        <v/>
      </c>
      <c r="E1405" s="17">
        <f>'دیده بان بازار'!E1408</f>
        <v/>
      </c>
      <c r="F1405" s="16">
        <f>'دیده بان بازار'!F1408</f>
        <v/>
      </c>
      <c r="G1405" s="16">
        <f>'دیده بان بازار'!G1408</f>
        <v/>
      </c>
      <c r="H1405" s="16">
        <f>'دیده بان بازار'!H1408</f>
        <v/>
      </c>
      <c r="I1405" s="16">
        <f>'دیده بان بازار'!I1408</f>
        <v/>
      </c>
      <c r="J1405" s="16">
        <f>'دیده بان بازار'!J1408</f>
        <v/>
      </c>
      <c r="K1405" s="16">
        <f>'دیده بان بازار'!K1408</f>
        <v/>
      </c>
      <c r="L1405" s="16">
        <f>'دیده بان بازار'!L1408</f>
        <v/>
      </c>
      <c r="M1405" s="16">
        <f>'دیده بان بازار'!M1408</f>
        <v/>
      </c>
      <c r="N1405" s="16">
        <f>'دیده بان بازار'!N1408</f>
        <v/>
      </c>
      <c r="O1405" s="16">
        <f>'دیده بان بازار'!O1408</f>
        <v/>
      </c>
      <c r="P1405" s="16">
        <f>'دیده بان بازار'!P1408</f>
        <v/>
      </c>
      <c r="Q1405" s="16">
        <f>'دیده بان بازار'!Q1408</f>
        <v/>
      </c>
      <c r="R1405" s="16">
        <f>'دیده بان بازار'!R1408</f>
        <v/>
      </c>
      <c r="S1405" s="16">
        <f>'دیده بان بازار'!S1408</f>
        <v/>
      </c>
      <c r="T1405" s="16">
        <f>'دیده بان بازار'!T1408</f>
        <v/>
      </c>
      <c r="U1405" s="16">
        <f>'دیده بان بازار'!U1408</f>
        <v/>
      </c>
      <c r="V1405" s="16">
        <f>'دیده بان بازار'!V1408</f>
        <v/>
      </c>
      <c r="W1405" s="7">
        <f>'دیده بان بازار'!W1408</f>
        <v/>
      </c>
      <c r="X1405" s="11">
        <f>IFERROR(IF(OR(R1405&lt;=0,W1405&lt;=0,S1405&lt;=0,V1405&lt;=0),0,ROUND((S1405/R1405)/(V1405/W1405),2)),0)</f>
        <v/>
      </c>
      <c r="Y1405" s="11">
        <f>IFERROR(IF(OR(S1405&lt;=0,V1405&lt;=0),0,ROUND(S1405/V1405,2)),0)</f>
        <v/>
      </c>
      <c r="Z1405" s="11">
        <f>IFERROR(J1405-M1405,0)</f>
        <v/>
      </c>
      <c r="AA1405" s="11">
        <f>IFERROR(ROUND(MAX(0,MIN(100,((AB1405*0.2)+(AC1405*0.15)+(AD1405*0.15)+(AE1405*0.1)+(AF1405*0.1)+(AG1405*0.15)+(MIN(Y1405/3,1)*100*0.1)+(AI1405*0.05))*((AH1405/100)*0.25+0.75))),0),0)</f>
        <v/>
      </c>
      <c r="AB1405" s="11">
        <f>ROUND(MAX(0,MIN(100,((M1405+10)/20)*100)),0)</f>
        <v/>
      </c>
      <c r="AC1405" s="11">
        <f>IFERROR(IF(D1405&lt;=0,0,ROUND(COUNTIFS($D$4:$D$3359,"&lt;="&amp;D1405,$D$4:$D$3359,"&gt;0")/COUNTIF($D$4:$D$3359,"&gt;0")*100,0)),0)</f>
        <v/>
      </c>
      <c r="AD1405" s="11">
        <f>IF(E1405&lt;=0,0,ROUND(MAX(0,MIN(100,(LOG10(1+E1405/1000000000)/LOG10(101))*100)),0))</f>
        <v/>
      </c>
      <c r="AE1405" s="11">
        <f>IF(O1405=N1405,50,ROUND(MAX(0,MIN(100,((H1405-N1405)/(O1405-N1405))*100)),0))</f>
        <v/>
      </c>
      <c r="AF1405" s="11">
        <f>ROUND(MAX(0,MIN(100,50+((H1405-K1405)/K1405)*1000)),0)</f>
        <v/>
      </c>
      <c r="AG1405" s="11">
        <f>IFERROR(ROUND(MAX(0,MIN(100,50+25*LN(MAX(0.01,X1405)))),0),25)</f>
        <v/>
      </c>
      <c r="AH1405" s="11">
        <f>ROUND(IF(M1405&lt;=-30,0,IF(M1405&lt;=-20,20,IF(M1405&lt;=-10,50,100))),0)</f>
        <v/>
      </c>
      <c r="AI1405" s="11">
        <f>ROUND(MAX(0,MIN(100,50+(Z1405*10))),0)</f>
        <v/>
      </c>
      <c r="AJ1405" s="11">
        <f>IFERROR(IF(--AA1405&gt;=80,"خرید قوی",IF(--AA1405&gt;=70,"خرید مشروط",IF(--AA1405&gt;=60,"مراقبت",IF(--AA1405&gt;=45,"ضعیف","عدم ورود")))),"")</f>
        <v/>
      </c>
    </row>
    <row r="1406">
      <c r="A1406" s="12">
        <f>'دیده بان بازار'!A1409</f>
        <v/>
      </c>
      <c r="B1406" s="13">
        <f>'دیده بان بازار'!B1409</f>
        <v/>
      </c>
      <c r="C1406" s="13">
        <f>'دیده بان بازار'!C1409</f>
        <v/>
      </c>
      <c r="D1406" s="13">
        <f>'دیده بان بازار'!D1409</f>
        <v/>
      </c>
      <c r="E1406" s="14">
        <f>'دیده بان بازار'!E1409</f>
        <v/>
      </c>
      <c r="F1406" s="13">
        <f>'دیده بان بازار'!F1409</f>
        <v/>
      </c>
      <c r="G1406" s="13">
        <f>'دیده بان بازار'!G1409</f>
        <v/>
      </c>
      <c r="H1406" s="13">
        <f>'دیده بان بازار'!H1409</f>
        <v/>
      </c>
      <c r="I1406" s="13">
        <f>'دیده بان بازار'!I1409</f>
        <v/>
      </c>
      <c r="J1406" s="13">
        <f>'دیده بان بازار'!J1409</f>
        <v/>
      </c>
      <c r="K1406" s="13">
        <f>'دیده بان بازار'!K1409</f>
        <v/>
      </c>
      <c r="L1406" s="13">
        <f>'دیده بان بازار'!L1409</f>
        <v/>
      </c>
      <c r="M1406" s="13">
        <f>'دیده بان بازار'!M1409</f>
        <v/>
      </c>
      <c r="N1406" s="13">
        <f>'دیده بان بازار'!N1409</f>
        <v/>
      </c>
      <c r="O1406" s="13">
        <f>'دیده بان بازار'!O1409</f>
        <v/>
      </c>
      <c r="P1406" s="13">
        <f>'دیده بان بازار'!P1409</f>
        <v/>
      </c>
      <c r="Q1406" s="13">
        <f>'دیده بان بازار'!Q1409</f>
        <v/>
      </c>
      <c r="R1406" s="13">
        <f>'دیده بان بازار'!R1409</f>
        <v/>
      </c>
      <c r="S1406" s="13">
        <f>'دیده بان بازار'!S1409</f>
        <v/>
      </c>
      <c r="T1406" s="13">
        <f>'دیده بان بازار'!T1409</f>
        <v/>
      </c>
      <c r="U1406" s="13">
        <f>'دیده بان بازار'!U1409</f>
        <v/>
      </c>
      <c r="V1406" s="13">
        <f>'دیده بان بازار'!V1409</f>
        <v/>
      </c>
      <c r="W1406" s="6">
        <f>'دیده بان بازار'!W1409</f>
        <v/>
      </c>
      <c r="X1406" s="11">
        <f>IFERROR(IF(OR(R1406&lt;=0,W1406&lt;=0,S1406&lt;=0,V1406&lt;=0),0,ROUND((S1406/R1406)/(V1406/W1406),2)),0)</f>
        <v/>
      </c>
      <c r="Y1406" s="11">
        <f>IFERROR(IF(OR(S1406&lt;=0,V1406&lt;=0),0,ROUND(S1406/V1406,2)),0)</f>
        <v/>
      </c>
      <c r="Z1406" s="11">
        <f>IFERROR(J1406-M1406,0)</f>
        <v/>
      </c>
      <c r="AA1406" s="11">
        <f>IFERROR(ROUND(MAX(0,MIN(100,((AB1406*0.2)+(AC1406*0.15)+(AD1406*0.15)+(AE1406*0.1)+(AF1406*0.1)+(AG1406*0.15)+(MIN(Y1406/3,1)*100*0.1)+(AI1406*0.05))*((AH1406/100)*0.25+0.75))),0),0)</f>
        <v/>
      </c>
      <c r="AB1406" s="11">
        <f>ROUND(MAX(0,MIN(100,((M1406+10)/20)*100)),0)</f>
        <v/>
      </c>
      <c r="AC1406" s="11">
        <f>IFERROR(IF(D1406&lt;=0,0,ROUND(COUNTIFS($D$4:$D$3359,"&lt;="&amp;D1406,$D$4:$D$3359,"&gt;0")/COUNTIF($D$4:$D$3359,"&gt;0")*100,0)),0)</f>
        <v/>
      </c>
      <c r="AD1406" s="11">
        <f>IF(E1406&lt;=0,0,ROUND(MAX(0,MIN(100,(LOG10(1+E1406/1000000000)/LOG10(101))*100)),0))</f>
        <v/>
      </c>
      <c r="AE1406" s="11">
        <f>IF(O1406=N1406,50,ROUND(MAX(0,MIN(100,((H1406-N1406)/(O1406-N1406))*100)),0))</f>
        <v/>
      </c>
      <c r="AF1406" s="11">
        <f>ROUND(MAX(0,MIN(100,50+((H1406-K1406)/K1406)*1000)),0)</f>
        <v/>
      </c>
      <c r="AG1406" s="11">
        <f>IFERROR(ROUND(MAX(0,MIN(100,50+25*LN(MAX(0.01,X1406)))),0),25)</f>
        <v/>
      </c>
      <c r="AH1406" s="11">
        <f>ROUND(IF(M1406&lt;=-30,0,IF(M1406&lt;=-20,20,IF(M1406&lt;=-10,50,100))),0)</f>
        <v/>
      </c>
      <c r="AI1406" s="11">
        <f>ROUND(MAX(0,MIN(100,50+(Z1406*10))),0)</f>
        <v/>
      </c>
      <c r="AJ1406" s="11">
        <f>IFERROR(IF(--AA1406&gt;=80,"خرید قوی",IF(--AA1406&gt;=70,"خرید مشروط",IF(--AA1406&gt;=60,"مراقبت",IF(--AA1406&gt;=45,"ضعیف","عدم ورود")))),"")</f>
        <v/>
      </c>
    </row>
    <row r="1407">
      <c r="A1407" s="15">
        <f>'دیده بان بازار'!A1410</f>
        <v/>
      </c>
      <c r="B1407" s="16">
        <f>'دیده بان بازار'!B1410</f>
        <v/>
      </c>
      <c r="C1407" s="16">
        <f>'دیده بان بازار'!C1410</f>
        <v/>
      </c>
      <c r="D1407" s="16">
        <f>'دیده بان بازار'!D1410</f>
        <v/>
      </c>
      <c r="E1407" s="17">
        <f>'دیده بان بازار'!E1410</f>
        <v/>
      </c>
      <c r="F1407" s="16">
        <f>'دیده بان بازار'!F1410</f>
        <v/>
      </c>
      <c r="G1407" s="16">
        <f>'دیده بان بازار'!G1410</f>
        <v/>
      </c>
      <c r="H1407" s="16">
        <f>'دیده بان بازار'!H1410</f>
        <v/>
      </c>
      <c r="I1407" s="16">
        <f>'دیده بان بازار'!I1410</f>
        <v/>
      </c>
      <c r="J1407" s="16">
        <f>'دیده بان بازار'!J1410</f>
        <v/>
      </c>
      <c r="K1407" s="16">
        <f>'دیده بان بازار'!K1410</f>
        <v/>
      </c>
      <c r="L1407" s="16">
        <f>'دیده بان بازار'!L1410</f>
        <v/>
      </c>
      <c r="M1407" s="16">
        <f>'دیده بان بازار'!M1410</f>
        <v/>
      </c>
      <c r="N1407" s="16">
        <f>'دیده بان بازار'!N1410</f>
        <v/>
      </c>
      <c r="O1407" s="16">
        <f>'دیده بان بازار'!O1410</f>
        <v/>
      </c>
      <c r="P1407" s="16">
        <f>'دیده بان بازار'!P1410</f>
        <v/>
      </c>
      <c r="Q1407" s="16">
        <f>'دیده بان بازار'!Q1410</f>
        <v/>
      </c>
      <c r="R1407" s="16">
        <f>'دیده بان بازار'!R1410</f>
        <v/>
      </c>
      <c r="S1407" s="16">
        <f>'دیده بان بازار'!S1410</f>
        <v/>
      </c>
      <c r="T1407" s="16">
        <f>'دیده بان بازار'!T1410</f>
        <v/>
      </c>
      <c r="U1407" s="16">
        <f>'دیده بان بازار'!U1410</f>
        <v/>
      </c>
      <c r="V1407" s="16">
        <f>'دیده بان بازار'!V1410</f>
        <v/>
      </c>
      <c r="W1407" s="7">
        <f>'دیده بان بازار'!W1410</f>
        <v/>
      </c>
      <c r="X1407" s="11">
        <f>IFERROR(IF(OR(R1407&lt;=0,W1407&lt;=0,S1407&lt;=0,V1407&lt;=0),0,ROUND((S1407/R1407)/(V1407/W1407),2)),0)</f>
        <v/>
      </c>
      <c r="Y1407" s="11">
        <f>IFERROR(IF(OR(S1407&lt;=0,V1407&lt;=0),0,ROUND(S1407/V1407,2)),0)</f>
        <v/>
      </c>
      <c r="Z1407" s="11">
        <f>IFERROR(J1407-M1407,0)</f>
        <v/>
      </c>
      <c r="AA1407" s="11">
        <f>IFERROR(ROUND(MAX(0,MIN(100,((AB1407*0.2)+(AC1407*0.15)+(AD1407*0.15)+(AE1407*0.1)+(AF1407*0.1)+(AG1407*0.15)+(MIN(Y1407/3,1)*100*0.1)+(AI1407*0.05))*((AH1407/100)*0.25+0.75))),0),0)</f>
        <v/>
      </c>
      <c r="AB1407" s="11">
        <f>ROUND(MAX(0,MIN(100,((M1407+10)/20)*100)),0)</f>
        <v/>
      </c>
      <c r="AC1407" s="11">
        <f>IFERROR(IF(D1407&lt;=0,0,ROUND(COUNTIFS($D$4:$D$3359,"&lt;="&amp;D1407,$D$4:$D$3359,"&gt;0")/COUNTIF($D$4:$D$3359,"&gt;0")*100,0)),0)</f>
        <v/>
      </c>
      <c r="AD1407" s="11">
        <f>IF(E1407&lt;=0,0,ROUND(MAX(0,MIN(100,(LOG10(1+E1407/1000000000)/LOG10(101))*100)),0))</f>
        <v/>
      </c>
      <c r="AE1407" s="11">
        <f>IF(O1407=N1407,50,ROUND(MAX(0,MIN(100,((H1407-N1407)/(O1407-N1407))*100)),0))</f>
        <v/>
      </c>
      <c r="AF1407" s="11">
        <f>ROUND(MAX(0,MIN(100,50+((H1407-K1407)/K1407)*1000)),0)</f>
        <v/>
      </c>
      <c r="AG1407" s="11">
        <f>IFERROR(ROUND(MAX(0,MIN(100,50+25*LN(MAX(0.01,X1407)))),0),25)</f>
        <v/>
      </c>
      <c r="AH1407" s="11">
        <f>ROUND(IF(M1407&lt;=-30,0,IF(M1407&lt;=-20,20,IF(M1407&lt;=-10,50,100))),0)</f>
        <v/>
      </c>
      <c r="AI1407" s="11">
        <f>ROUND(MAX(0,MIN(100,50+(Z1407*10))),0)</f>
        <v/>
      </c>
      <c r="AJ1407" s="11">
        <f>IFERROR(IF(--AA1407&gt;=80,"خرید قوی",IF(--AA1407&gt;=70,"خرید مشروط",IF(--AA1407&gt;=60,"مراقبت",IF(--AA1407&gt;=45,"ضعیف","عدم ورود")))),"")</f>
        <v/>
      </c>
    </row>
    <row r="1408">
      <c r="A1408" s="12">
        <f>'دیده بان بازار'!A1411</f>
        <v/>
      </c>
      <c r="B1408" s="13">
        <f>'دیده بان بازار'!B1411</f>
        <v/>
      </c>
      <c r="C1408" s="13">
        <f>'دیده بان بازار'!C1411</f>
        <v/>
      </c>
      <c r="D1408" s="13">
        <f>'دیده بان بازار'!D1411</f>
        <v/>
      </c>
      <c r="E1408" s="14">
        <f>'دیده بان بازار'!E1411</f>
        <v/>
      </c>
      <c r="F1408" s="13">
        <f>'دیده بان بازار'!F1411</f>
        <v/>
      </c>
      <c r="G1408" s="13">
        <f>'دیده بان بازار'!G1411</f>
        <v/>
      </c>
      <c r="H1408" s="13">
        <f>'دیده بان بازار'!H1411</f>
        <v/>
      </c>
      <c r="I1408" s="13">
        <f>'دیده بان بازار'!I1411</f>
        <v/>
      </c>
      <c r="J1408" s="13">
        <f>'دیده بان بازار'!J1411</f>
        <v/>
      </c>
      <c r="K1408" s="13">
        <f>'دیده بان بازار'!K1411</f>
        <v/>
      </c>
      <c r="L1408" s="13">
        <f>'دیده بان بازار'!L1411</f>
        <v/>
      </c>
      <c r="M1408" s="13">
        <f>'دیده بان بازار'!M1411</f>
        <v/>
      </c>
      <c r="N1408" s="13">
        <f>'دیده بان بازار'!N1411</f>
        <v/>
      </c>
      <c r="O1408" s="13">
        <f>'دیده بان بازار'!O1411</f>
        <v/>
      </c>
      <c r="P1408" s="13">
        <f>'دیده بان بازار'!P1411</f>
        <v/>
      </c>
      <c r="Q1408" s="13">
        <f>'دیده بان بازار'!Q1411</f>
        <v/>
      </c>
      <c r="R1408" s="13">
        <f>'دیده بان بازار'!R1411</f>
        <v/>
      </c>
      <c r="S1408" s="13">
        <f>'دیده بان بازار'!S1411</f>
        <v/>
      </c>
      <c r="T1408" s="13">
        <f>'دیده بان بازار'!T1411</f>
        <v/>
      </c>
      <c r="U1408" s="13">
        <f>'دیده بان بازار'!U1411</f>
        <v/>
      </c>
      <c r="V1408" s="13">
        <f>'دیده بان بازار'!V1411</f>
        <v/>
      </c>
      <c r="W1408" s="6">
        <f>'دیده بان بازار'!W1411</f>
        <v/>
      </c>
      <c r="X1408" s="11">
        <f>IFERROR(IF(OR(R1408&lt;=0,W1408&lt;=0,S1408&lt;=0,V1408&lt;=0),0,ROUND((S1408/R1408)/(V1408/W1408),2)),0)</f>
        <v/>
      </c>
      <c r="Y1408" s="11">
        <f>IFERROR(IF(OR(S1408&lt;=0,V1408&lt;=0),0,ROUND(S1408/V1408,2)),0)</f>
        <v/>
      </c>
      <c r="Z1408" s="11">
        <f>IFERROR(J1408-M1408,0)</f>
        <v/>
      </c>
      <c r="AA1408" s="11">
        <f>IFERROR(ROUND(MAX(0,MIN(100,((AB1408*0.2)+(AC1408*0.15)+(AD1408*0.15)+(AE1408*0.1)+(AF1408*0.1)+(AG1408*0.15)+(MIN(Y1408/3,1)*100*0.1)+(AI1408*0.05))*((AH1408/100)*0.25+0.75))),0),0)</f>
        <v/>
      </c>
      <c r="AB1408" s="11">
        <f>ROUND(MAX(0,MIN(100,((M1408+10)/20)*100)),0)</f>
        <v/>
      </c>
      <c r="AC1408" s="11">
        <f>IFERROR(IF(D1408&lt;=0,0,ROUND(COUNTIFS($D$4:$D$3359,"&lt;="&amp;D1408,$D$4:$D$3359,"&gt;0")/COUNTIF($D$4:$D$3359,"&gt;0")*100,0)),0)</f>
        <v/>
      </c>
      <c r="AD1408" s="11">
        <f>IF(E1408&lt;=0,0,ROUND(MAX(0,MIN(100,(LOG10(1+E1408/1000000000)/LOG10(101))*100)),0))</f>
        <v/>
      </c>
      <c r="AE1408" s="11">
        <f>IF(O1408=N1408,50,ROUND(MAX(0,MIN(100,((H1408-N1408)/(O1408-N1408))*100)),0))</f>
        <v/>
      </c>
      <c r="AF1408" s="11">
        <f>ROUND(MAX(0,MIN(100,50+((H1408-K1408)/K1408)*1000)),0)</f>
        <v/>
      </c>
      <c r="AG1408" s="11">
        <f>IFERROR(ROUND(MAX(0,MIN(100,50+25*LN(MAX(0.01,X1408)))),0),25)</f>
        <v/>
      </c>
      <c r="AH1408" s="11">
        <f>ROUND(IF(M1408&lt;=-30,0,IF(M1408&lt;=-20,20,IF(M1408&lt;=-10,50,100))),0)</f>
        <v/>
      </c>
      <c r="AI1408" s="11">
        <f>ROUND(MAX(0,MIN(100,50+(Z1408*10))),0)</f>
        <v/>
      </c>
      <c r="AJ1408" s="11">
        <f>IFERROR(IF(--AA1408&gt;=80,"خرید قوی",IF(--AA1408&gt;=70,"خرید مشروط",IF(--AA1408&gt;=60,"مراقبت",IF(--AA1408&gt;=45,"ضعیف","عدم ورود")))),"")</f>
        <v/>
      </c>
    </row>
    <row r="1409">
      <c r="A1409" s="15">
        <f>'دیده بان بازار'!A1412</f>
        <v/>
      </c>
      <c r="B1409" s="16">
        <f>'دیده بان بازار'!B1412</f>
        <v/>
      </c>
      <c r="C1409" s="16">
        <f>'دیده بان بازار'!C1412</f>
        <v/>
      </c>
      <c r="D1409" s="16">
        <f>'دیده بان بازار'!D1412</f>
        <v/>
      </c>
      <c r="E1409" s="17">
        <f>'دیده بان بازار'!E1412</f>
        <v/>
      </c>
      <c r="F1409" s="16">
        <f>'دیده بان بازار'!F1412</f>
        <v/>
      </c>
      <c r="G1409" s="16">
        <f>'دیده بان بازار'!G1412</f>
        <v/>
      </c>
      <c r="H1409" s="16">
        <f>'دیده بان بازار'!H1412</f>
        <v/>
      </c>
      <c r="I1409" s="16">
        <f>'دیده بان بازار'!I1412</f>
        <v/>
      </c>
      <c r="J1409" s="16">
        <f>'دیده بان بازار'!J1412</f>
        <v/>
      </c>
      <c r="K1409" s="16">
        <f>'دیده بان بازار'!K1412</f>
        <v/>
      </c>
      <c r="L1409" s="16">
        <f>'دیده بان بازار'!L1412</f>
        <v/>
      </c>
      <c r="M1409" s="16">
        <f>'دیده بان بازار'!M1412</f>
        <v/>
      </c>
      <c r="N1409" s="16">
        <f>'دیده بان بازار'!N1412</f>
        <v/>
      </c>
      <c r="O1409" s="16">
        <f>'دیده بان بازار'!O1412</f>
        <v/>
      </c>
      <c r="P1409" s="16">
        <f>'دیده بان بازار'!P1412</f>
        <v/>
      </c>
      <c r="Q1409" s="16">
        <f>'دیده بان بازار'!Q1412</f>
        <v/>
      </c>
      <c r="R1409" s="16">
        <f>'دیده بان بازار'!R1412</f>
        <v/>
      </c>
      <c r="S1409" s="16">
        <f>'دیده بان بازار'!S1412</f>
        <v/>
      </c>
      <c r="T1409" s="16">
        <f>'دیده بان بازار'!T1412</f>
        <v/>
      </c>
      <c r="U1409" s="16">
        <f>'دیده بان بازار'!U1412</f>
        <v/>
      </c>
      <c r="V1409" s="16">
        <f>'دیده بان بازار'!V1412</f>
        <v/>
      </c>
      <c r="W1409" s="7">
        <f>'دیده بان بازار'!W1412</f>
        <v/>
      </c>
      <c r="X1409" s="11">
        <f>IFERROR(IF(OR(R1409&lt;=0,W1409&lt;=0,S1409&lt;=0,V1409&lt;=0),0,ROUND((S1409/R1409)/(V1409/W1409),2)),0)</f>
        <v/>
      </c>
      <c r="Y1409" s="11">
        <f>IFERROR(IF(OR(S1409&lt;=0,V1409&lt;=0),0,ROUND(S1409/V1409,2)),0)</f>
        <v/>
      </c>
      <c r="Z1409" s="11">
        <f>IFERROR(J1409-M1409,0)</f>
        <v/>
      </c>
      <c r="AA1409" s="11">
        <f>IFERROR(ROUND(MAX(0,MIN(100,((AB1409*0.2)+(AC1409*0.15)+(AD1409*0.15)+(AE1409*0.1)+(AF1409*0.1)+(AG1409*0.15)+(MIN(Y1409/3,1)*100*0.1)+(AI1409*0.05))*((AH1409/100)*0.25+0.75))),0),0)</f>
        <v/>
      </c>
      <c r="AB1409" s="11">
        <f>ROUND(MAX(0,MIN(100,((M1409+10)/20)*100)),0)</f>
        <v/>
      </c>
      <c r="AC1409" s="11">
        <f>IFERROR(IF(D1409&lt;=0,0,ROUND(COUNTIFS($D$4:$D$3359,"&lt;="&amp;D1409,$D$4:$D$3359,"&gt;0")/COUNTIF($D$4:$D$3359,"&gt;0")*100,0)),0)</f>
        <v/>
      </c>
      <c r="AD1409" s="11">
        <f>IF(E1409&lt;=0,0,ROUND(MAX(0,MIN(100,(LOG10(1+E1409/1000000000)/LOG10(101))*100)),0))</f>
        <v/>
      </c>
      <c r="AE1409" s="11">
        <f>IF(O1409=N1409,50,ROUND(MAX(0,MIN(100,((H1409-N1409)/(O1409-N1409))*100)),0))</f>
        <v/>
      </c>
      <c r="AF1409" s="11">
        <f>ROUND(MAX(0,MIN(100,50+((H1409-K1409)/K1409)*1000)),0)</f>
        <v/>
      </c>
      <c r="AG1409" s="11">
        <f>IFERROR(ROUND(MAX(0,MIN(100,50+25*LN(MAX(0.01,X1409)))),0),25)</f>
        <v/>
      </c>
      <c r="AH1409" s="11">
        <f>ROUND(IF(M1409&lt;=-30,0,IF(M1409&lt;=-20,20,IF(M1409&lt;=-10,50,100))),0)</f>
        <v/>
      </c>
      <c r="AI1409" s="11">
        <f>ROUND(MAX(0,MIN(100,50+(Z1409*10))),0)</f>
        <v/>
      </c>
      <c r="AJ1409" s="11">
        <f>IFERROR(IF(--AA1409&gt;=80,"خرید قوی",IF(--AA1409&gt;=70,"خرید مشروط",IF(--AA1409&gt;=60,"مراقبت",IF(--AA1409&gt;=45,"ضعیف","عدم ورود")))),"")</f>
        <v/>
      </c>
    </row>
    <row r="1410">
      <c r="A1410" s="12">
        <f>'دیده بان بازار'!A1413</f>
        <v/>
      </c>
      <c r="B1410" s="13">
        <f>'دیده بان بازار'!B1413</f>
        <v/>
      </c>
      <c r="C1410" s="13">
        <f>'دیده بان بازار'!C1413</f>
        <v/>
      </c>
      <c r="D1410" s="13">
        <f>'دیده بان بازار'!D1413</f>
        <v/>
      </c>
      <c r="E1410" s="14">
        <f>'دیده بان بازار'!E1413</f>
        <v/>
      </c>
      <c r="F1410" s="13">
        <f>'دیده بان بازار'!F1413</f>
        <v/>
      </c>
      <c r="G1410" s="13">
        <f>'دیده بان بازار'!G1413</f>
        <v/>
      </c>
      <c r="H1410" s="13">
        <f>'دیده بان بازار'!H1413</f>
        <v/>
      </c>
      <c r="I1410" s="13">
        <f>'دیده بان بازار'!I1413</f>
        <v/>
      </c>
      <c r="J1410" s="13">
        <f>'دیده بان بازار'!J1413</f>
        <v/>
      </c>
      <c r="K1410" s="13">
        <f>'دیده بان بازار'!K1413</f>
        <v/>
      </c>
      <c r="L1410" s="13">
        <f>'دیده بان بازار'!L1413</f>
        <v/>
      </c>
      <c r="M1410" s="13">
        <f>'دیده بان بازار'!M1413</f>
        <v/>
      </c>
      <c r="N1410" s="13">
        <f>'دیده بان بازار'!N1413</f>
        <v/>
      </c>
      <c r="O1410" s="13">
        <f>'دیده بان بازار'!O1413</f>
        <v/>
      </c>
      <c r="P1410" s="13">
        <f>'دیده بان بازار'!P1413</f>
        <v/>
      </c>
      <c r="Q1410" s="13">
        <f>'دیده بان بازار'!Q1413</f>
        <v/>
      </c>
      <c r="R1410" s="13">
        <f>'دیده بان بازار'!R1413</f>
        <v/>
      </c>
      <c r="S1410" s="13">
        <f>'دیده بان بازار'!S1413</f>
        <v/>
      </c>
      <c r="T1410" s="13">
        <f>'دیده بان بازار'!T1413</f>
        <v/>
      </c>
      <c r="U1410" s="13">
        <f>'دیده بان بازار'!U1413</f>
        <v/>
      </c>
      <c r="V1410" s="13">
        <f>'دیده بان بازار'!V1413</f>
        <v/>
      </c>
      <c r="W1410" s="6">
        <f>'دیده بان بازار'!W1413</f>
        <v/>
      </c>
      <c r="X1410" s="11">
        <f>IFERROR(IF(OR(R1410&lt;=0,W1410&lt;=0,S1410&lt;=0,V1410&lt;=0),0,ROUND((S1410/R1410)/(V1410/W1410),2)),0)</f>
        <v/>
      </c>
      <c r="Y1410" s="11">
        <f>IFERROR(IF(OR(S1410&lt;=0,V1410&lt;=0),0,ROUND(S1410/V1410,2)),0)</f>
        <v/>
      </c>
      <c r="Z1410" s="11">
        <f>IFERROR(J1410-M1410,0)</f>
        <v/>
      </c>
      <c r="AA1410" s="11">
        <f>IFERROR(ROUND(MAX(0,MIN(100,((AB1410*0.2)+(AC1410*0.15)+(AD1410*0.15)+(AE1410*0.1)+(AF1410*0.1)+(AG1410*0.15)+(MIN(Y1410/3,1)*100*0.1)+(AI1410*0.05))*((AH1410/100)*0.25+0.75))),0),0)</f>
        <v/>
      </c>
      <c r="AB1410" s="11">
        <f>ROUND(MAX(0,MIN(100,((M1410+10)/20)*100)),0)</f>
        <v/>
      </c>
      <c r="AC1410" s="11">
        <f>IFERROR(IF(D1410&lt;=0,0,ROUND(COUNTIFS($D$4:$D$3359,"&lt;="&amp;D1410,$D$4:$D$3359,"&gt;0")/COUNTIF($D$4:$D$3359,"&gt;0")*100,0)),0)</f>
        <v/>
      </c>
      <c r="AD1410" s="11">
        <f>IF(E1410&lt;=0,0,ROUND(MAX(0,MIN(100,(LOG10(1+E1410/1000000000)/LOG10(101))*100)),0))</f>
        <v/>
      </c>
      <c r="AE1410" s="11">
        <f>IF(O1410=N1410,50,ROUND(MAX(0,MIN(100,((H1410-N1410)/(O1410-N1410))*100)),0))</f>
        <v/>
      </c>
      <c r="AF1410" s="11">
        <f>ROUND(MAX(0,MIN(100,50+((H1410-K1410)/K1410)*1000)),0)</f>
        <v/>
      </c>
      <c r="AG1410" s="11">
        <f>IFERROR(ROUND(MAX(0,MIN(100,50+25*LN(MAX(0.01,X1410)))),0),25)</f>
        <v/>
      </c>
      <c r="AH1410" s="11">
        <f>ROUND(IF(M1410&lt;=-30,0,IF(M1410&lt;=-20,20,IF(M1410&lt;=-10,50,100))),0)</f>
        <v/>
      </c>
      <c r="AI1410" s="11">
        <f>ROUND(MAX(0,MIN(100,50+(Z1410*10))),0)</f>
        <v/>
      </c>
      <c r="AJ1410" s="11">
        <f>IFERROR(IF(--AA1410&gt;=80,"خرید قوی",IF(--AA1410&gt;=70,"خرید مشروط",IF(--AA1410&gt;=60,"مراقبت",IF(--AA1410&gt;=45,"ضعیف","عدم ورود")))),"")</f>
        <v/>
      </c>
    </row>
    <row r="1411">
      <c r="A1411" s="15">
        <f>'دیده بان بازار'!A1414</f>
        <v/>
      </c>
      <c r="B1411" s="16">
        <f>'دیده بان بازار'!B1414</f>
        <v/>
      </c>
      <c r="C1411" s="16">
        <f>'دیده بان بازار'!C1414</f>
        <v/>
      </c>
      <c r="D1411" s="16">
        <f>'دیده بان بازار'!D1414</f>
        <v/>
      </c>
      <c r="E1411" s="17">
        <f>'دیده بان بازار'!E1414</f>
        <v/>
      </c>
      <c r="F1411" s="16">
        <f>'دیده بان بازار'!F1414</f>
        <v/>
      </c>
      <c r="G1411" s="16">
        <f>'دیده بان بازار'!G1414</f>
        <v/>
      </c>
      <c r="H1411" s="16">
        <f>'دیده بان بازار'!H1414</f>
        <v/>
      </c>
      <c r="I1411" s="16">
        <f>'دیده بان بازار'!I1414</f>
        <v/>
      </c>
      <c r="J1411" s="16">
        <f>'دیده بان بازار'!J1414</f>
        <v/>
      </c>
      <c r="K1411" s="16">
        <f>'دیده بان بازار'!K1414</f>
        <v/>
      </c>
      <c r="L1411" s="16">
        <f>'دیده بان بازار'!L1414</f>
        <v/>
      </c>
      <c r="M1411" s="16">
        <f>'دیده بان بازار'!M1414</f>
        <v/>
      </c>
      <c r="N1411" s="16">
        <f>'دیده بان بازار'!N1414</f>
        <v/>
      </c>
      <c r="O1411" s="16">
        <f>'دیده بان بازار'!O1414</f>
        <v/>
      </c>
      <c r="P1411" s="16">
        <f>'دیده بان بازار'!P1414</f>
        <v/>
      </c>
      <c r="Q1411" s="16">
        <f>'دیده بان بازار'!Q1414</f>
        <v/>
      </c>
      <c r="R1411" s="16">
        <f>'دیده بان بازار'!R1414</f>
        <v/>
      </c>
      <c r="S1411" s="16">
        <f>'دیده بان بازار'!S1414</f>
        <v/>
      </c>
      <c r="T1411" s="16">
        <f>'دیده بان بازار'!T1414</f>
        <v/>
      </c>
      <c r="U1411" s="16">
        <f>'دیده بان بازار'!U1414</f>
        <v/>
      </c>
      <c r="V1411" s="16">
        <f>'دیده بان بازار'!V1414</f>
        <v/>
      </c>
      <c r="W1411" s="7">
        <f>'دیده بان بازار'!W1414</f>
        <v/>
      </c>
      <c r="X1411" s="11">
        <f>IFERROR(IF(OR(R1411&lt;=0,W1411&lt;=0,S1411&lt;=0,V1411&lt;=0),0,ROUND((S1411/R1411)/(V1411/W1411),2)),0)</f>
        <v/>
      </c>
      <c r="Y1411" s="11">
        <f>IFERROR(IF(OR(S1411&lt;=0,V1411&lt;=0),0,ROUND(S1411/V1411,2)),0)</f>
        <v/>
      </c>
      <c r="Z1411" s="11">
        <f>IFERROR(J1411-M1411,0)</f>
        <v/>
      </c>
      <c r="AA1411" s="11">
        <f>IFERROR(ROUND(MAX(0,MIN(100,((AB1411*0.2)+(AC1411*0.15)+(AD1411*0.15)+(AE1411*0.1)+(AF1411*0.1)+(AG1411*0.15)+(MIN(Y1411/3,1)*100*0.1)+(AI1411*0.05))*((AH1411/100)*0.25+0.75))),0),0)</f>
        <v/>
      </c>
      <c r="AB1411" s="11">
        <f>ROUND(MAX(0,MIN(100,((M1411+10)/20)*100)),0)</f>
        <v/>
      </c>
      <c r="AC1411" s="11">
        <f>IFERROR(IF(D1411&lt;=0,0,ROUND(COUNTIFS($D$4:$D$3359,"&lt;="&amp;D1411,$D$4:$D$3359,"&gt;0")/COUNTIF($D$4:$D$3359,"&gt;0")*100,0)),0)</f>
        <v/>
      </c>
      <c r="AD1411" s="11">
        <f>IF(E1411&lt;=0,0,ROUND(MAX(0,MIN(100,(LOG10(1+E1411/1000000000)/LOG10(101))*100)),0))</f>
        <v/>
      </c>
      <c r="AE1411" s="11">
        <f>IF(O1411=N1411,50,ROUND(MAX(0,MIN(100,((H1411-N1411)/(O1411-N1411))*100)),0))</f>
        <v/>
      </c>
      <c r="AF1411" s="11">
        <f>ROUND(MAX(0,MIN(100,50+((H1411-K1411)/K1411)*1000)),0)</f>
        <v/>
      </c>
      <c r="AG1411" s="11">
        <f>IFERROR(ROUND(MAX(0,MIN(100,50+25*LN(MAX(0.01,X1411)))),0),25)</f>
        <v/>
      </c>
      <c r="AH1411" s="11">
        <f>ROUND(IF(M1411&lt;=-30,0,IF(M1411&lt;=-20,20,IF(M1411&lt;=-10,50,100))),0)</f>
        <v/>
      </c>
      <c r="AI1411" s="11">
        <f>ROUND(MAX(0,MIN(100,50+(Z1411*10))),0)</f>
        <v/>
      </c>
      <c r="AJ1411" s="11">
        <f>IFERROR(IF(--AA1411&gt;=80,"خرید قوی",IF(--AA1411&gt;=70,"خرید مشروط",IF(--AA1411&gt;=60,"مراقبت",IF(--AA1411&gt;=45,"ضعیف","عدم ورود")))),"")</f>
        <v/>
      </c>
    </row>
    <row r="1412">
      <c r="A1412" s="15">
        <f>'دیده بان بازار'!A1415</f>
        <v/>
      </c>
      <c r="B1412" s="16">
        <f>'دیده بان بازار'!B1415</f>
        <v/>
      </c>
      <c r="C1412" s="16">
        <f>'دیده بان بازار'!C1415</f>
        <v/>
      </c>
      <c r="D1412" s="16">
        <f>'دیده بان بازار'!D1415</f>
        <v/>
      </c>
      <c r="E1412" s="17">
        <f>'دیده بان بازار'!E1415</f>
        <v/>
      </c>
      <c r="F1412" s="16">
        <f>'دیده بان بازار'!F1415</f>
        <v/>
      </c>
      <c r="G1412" s="16">
        <f>'دیده بان بازار'!G1415</f>
        <v/>
      </c>
      <c r="H1412" s="16">
        <f>'دیده بان بازار'!H1415</f>
        <v/>
      </c>
      <c r="I1412" s="16">
        <f>'دیده بان بازار'!I1415</f>
        <v/>
      </c>
      <c r="J1412" s="16">
        <f>'دیده بان بازار'!J1415</f>
        <v/>
      </c>
      <c r="K1412" s="16">
        <f>'دیده بان بازار'!K1415</f>
        <v/>
      </c>
      <c r="L1412" s="16">
        <f>'دیده بان بازار'!L1415</f>
        <v/>
      </c>
      <c r="M1412" s="16">
        <f>'دیده بان بازار'!M1415</f>
        <v/>
      </c>
      <c r="N1412" s="16">
        <f>'دیده بان بازار'!N1415</f>
        <v/>
      </c>
      <c r="O1412" s="16">
        <f>'دیده بان بازار'!O1415</f>
        <v/>
      </c>
      <c r="P1412" s="16">
        <f>'دیده بان بازار'!P1415</f>
        <v/>
      </c>
      <c r="Q1412" s="16">
        <f>'دیده بان بازار'!Q1415</f>
        <v/>
      </c>
      <c r="R1412" s="16">
        <f>'دیده بان بازار'!R1415</f>
        <v/>
      </c>
      <c r="S1412" s="16">
        <f>'دیده بان بازار'!S1415</f>
        <v/>
      </c>
      <c r="T1412" s="16">
        <f>'دیده بان بازار'!T1415</f>
        <v/>
      </c>
      <c r="U1412" s="16">
        <f>'دیده بان بازار'!U1415</f>
        <v/>
      </c>
      <c r="V1412" s="16">
        <f>'دیده بان بازار'!V1415</f>
        <v/>
      </c>
      <c r="W1412" s="7">
        <f>'دیده بان بازار'!W1415</f>
        <v/>
      </c>
      <c r="X1412" s="11">
        <f>IFERROR(IF(OR(R1412&lt;=0,W1412&lt;=0,S1412&lt;=0,V1412&lt;=0),0,ROUND((S1412/R1412)/(V1412/W1412),2)),0)</f>
        <v/>
      </c>
      <c r="Y1412" s="11">
        <f>IFERROR(IF(OR(S1412&lt;=0,V1412&lt;=0),0,ROUND(S1412/V1412,2)),0)</f>
        <v/>
      </c>
      <c r="Z1412" s="11">
        <f>IFERROR(J1412-M1412,0)</f>
        <v/>
      </c>
      <c r="AA1412" s="11">
        <f>IFERROR(ROUND(MAX(0,MIN(100,((AB1412*0.2)+(AC1412*0.15)+(AD1412*0.15)+(AE1412*0.1)+(AF1412*0.1)+(AG1412*0.15)+(MIN(Y1412/3,1)*100*0.1)+(AI1412*0.05))*((AH1412/100)*0.25+0.75))),0),0)</f>
        <v/>
      </c>
      <c r="AB1412" s="11">
        <f>ROUND(MAX(0,MIN(100,((M1412+10)/20)*100)),0)</f>
        <v/>
      </c>
      <c r="AC1412" s="11">
        <f>IFERROR(IF(D1412&lt;=0,0,ROUND(COUNTIFS($D$4:$D$3359,"&lt;="&amp;D1412,$D$4:$D$3359,"&gt;0")/COUNTIF($D$4:$D$3359,"&gt;0")*100,0)),0)</f>
        <v/>
      </c>
      <c r="AD1412" s="11">
        <f>IF(E1412&lt;=0,0,ROUND(MAX(0,MIN(100,(LOG10(1+E1412/1000000000)/LOG10(101))*100)),0))</f>
        <v/>
      </c>
      <c r="AE1412" s="11">
        <f>IF(O1412=N1412,50,ROUND(MAX(0,MIN(100,((H1412-N1412)/(O1412-N1412))*100)),0))</f>
        <v/>
      </c>
      <c r="AF1412" s="11">
        <f>ROUND(MAX(0,MIN(100,50+((H1412-K1412)/K1412)*1000)),0)</f>
        <v/>
      </c>
      <c r="AG1412" s="11">
        <f>IFERROR(ROUND(MAX(0,MIN(100,50+25*LN(MAX(0.01,X1412)))),0),25)</f>
        <v/>
      </c>
      <c r="AH1412" s="11">
        <f>ROUND(IF(M1412&lt;=-30,0,IF(M1412&lt;=-20,20,IF(M1412&lt;=-10,50,100))),0)</f>
        <v/>
      </c>
      <c r="AI1412" s="11">
        <f>ROUND(MAX(0,MIN(100,50+(Z1412*10))),0)</f>
        <v/>
      </c>
      <c r="AJ1412" s="11">
        <f>IFERROR(IF(--AA1412&gt;=80,"خرید قوی",IF(--AA1412&gt;=70,"خرید مشروط",IF(--AA1412&gt;=60,"مراقبت",IF(--AA1412&gt;=45,"ضعیف","عدم ورود")))),"")</f>
        <v/>
      </c>
    </row>
    <row r="1413">
      <c r="A1413" s="12">
        <f>'دیده بان بازار'!A1416</f>
        <v/>
      </c>
      <c r="B1413" s="13">
        <f>'دیده بان بازار'!B1416</f>
        <v/>
      </c>
      <c r="C1413" s="13">
        <f>'دیده بان بازار'!C1416</f>
        <v/>
      </c>
      <c r="D1413" s="13">
        <f>'دیده بان بازار'!D1416</f>
        <v/>
      </c>
      <c r="E1413" s="14">
        <f>'دیده بان بازار'!E1416</f>
        <v/>
      </c>
      <c r="F1413" s="13">
        <f>'دیده بان بازار'!F1416</f>
        <v/>
      </c>
      <c r="G1413" s="13">
        <f>'دیده بان بازار'!G1416</f>
        <v/>
      </c>
      <c r="H1413" s="13">
        <f>'دیده بان بازار'!H1416</f>
        <v/>
      </c>
      <c r="I1413" s="13">
        <f>'دیده بان بازار'!I1416</f>
        <v/>
      </c>
      <c r="J1413" s="13">
        <f>'دیده بان بازار'!J1416</f>
        <v/>
      </c>
      <c r="K1413" s="13">
        <f>'دیده بان بازار'!K1416</f>
        <v/>
      </c>
      <c r="L1413" s="13">
        <f>'دیده بان بازار'!L1416</f>
        <v/>
      </c>
      <c r="M1413" s="13">
        <f>'دیده بان بازار'!M1416</f>
        <v/>
      </c>
      <c r="N1413" s="13">
        <f>'دیده بان بازار'!N1416</f>
        <v/>
      </c>
      <c r="O1413" s="13">
        <f>'دیده بان بازار'!O1416</f>
        <v/>
      </c>
      <c r="P1413" s="13">
        <f>'دیده بان بازار'!P1416</f>
        <v/>
      </c>
      <c r="Q1413" s="13">
        <f>'دیده بان بازار'!Q1416</f>
        <v/>
      </c>
      <c r="R1413" s="13">
        <f>'دیده بان بازار'!R1416</f>
        <v/>
      </c>
      <c r="S1413" s="13">
        <f>'دیده بان بازار'!S1416</f>
        <v/>
      </c>
      <c r="T1413" s="13">
        <f>'دیده بان بازار'!T1416</f>
        <v/>
      </c>
      <c r="U1413" s="13">
        <f>'دیده بان بازار'!U1416</f>
        <v/>
      </c>
      <c r="V1413" s="13">
        <f>'دیده بان بازار'!V1416</f>
        <v/>
      </c>
      <c r="W1413" s="6">
        <f>'دیده بان بازار'!W1416</f>
        <v/>
      </c>
      <c r="X1413" s="11">
        <f>IFERROR(IF(OR(R1413&lt;=0,W1413&lt;=0,S1413&lt;=0,V1413&lt;=0),0,ROUND((S1413/R1413)/(V1413/W1413),2)),0)</f>
        <v/>
      </c>
      <c r="Y1413" s="11">
        <f>IFERROR(IF(OR(S1413&lt;=0,V1413&lt;=0),0,ROUND(S1413/V1413,2)),0)</f>
        <v/>
      </c>
      <c r="Z1413" s="11">
        <f>IFERROR(J1413-M1413,0)</f>
        <v/>
      </c>
      <c r="AA1413" s="11">
        <f>IFERROR(ROUND(MAX(0,MIN(100,((AB1413*0.2)+(AC1413*0.15)+(AD1413*0.15)+(AE1413*0.1)+(AF1413*0.1)+(AG1413*0.15)+(MIN(Y1413/3,1)*100*0.1)+(AI1413*0.05))*((AH1413/100)*0.25+0.75))),0),0)</f>
        <v/>
      </c>
      <c r="AB1413" s="11">
        <f>ROUND(MAX(0,MIN(100,((M1413+10)/20)*100)),0)</f>
        <v/>
      </c>
      <c r="AC1413" s="11">
        <f>IFERROR(IF(D1413&lt;=0,0,ROUND(COUNTIFS($D$4:$D$3359,"&lt;="&amp;D1413,$D$4:$D$3359,"&gt;0")/COUNTIF($D$4:$D$3359,"&gt;0")*100,0)),0)</f>
        <v/>
      </c>
      <c r="AD1413" s="11">
        <f>IF(E1413&lt;=0,0,ROUND(MAX(0,MIN(100,(LOG10(1+E1413/1000000000)/LOG10(101))*100)),0))</f>
        <v/>
      </c>
      <c r="AE1413" s="11">
        <f>IF(O1413=N1413,50,ROUND(MAX(0,MIN(100,((H1413-N1413)/(O1413-N1413))*100)),0))</f>
        <v/>
      </c>
      <c r="AF1413" s="11">
        <f>ROUND(MAX(0,MIN(100,50+((H1413-K1413)/K1413)*1000)),0)</f>
        <v/>
      </c>
      <c r="AG1413" s="11">
        <f>IFERROR(ROUND(MAX(0,MIN(100,50+25*LN(MAX(0.01,X1413)))),0),25)</f>
        <v/>
      </c>
      <c r="AH1413" s="11">
        <f>ROUND(IF(M1413&lt;=-30,0,IF(M1413&lt;=-20,20,IF(M1413&lt;=-10,50,100))),0)</f>
        <v/>
      </c>
      <c r="AI1413" s="11">
        <f>ROUND(MAX(0,MIN(100,50+(Z1413*10))),0)</f>
        <v/>
      </c>
      <c r="AJ1413" s="11">
        <f>IFERROR(IF(--AA1413&gt;=80,"خرید قوی",IF(--AA1413&gt;=70,"خرید مشروط",IF(--AA1413&gt;=60,"مراقبت",IF(--AA1413&gt;=45,"ضعیف","عدم ورود")))),"")</f>
        <v/>
      </c>
    </row>
    <row r="1414">
      <c r="A1414" s="15">
        <f>'دیده بان بازار'!A1417</f>
        <v/>
      </c>
      <c r="B1414" s="16">
        <f>'دیده بان بازار'!B1417</f>
        <v/>
      </c>
      <c r="C1414" s="16">
        <f>'دیده بان بازار'!C1417</f>
        <v/>
      </c>
      <c r="D1414" s="16">
        <f>'دیده بان بازار'!D1417</f>
        <v/>
      </c>
      <c r="E1414" s="17">
        <f>'دیده بان بازار'!E1417</f>
        <v/>
      </c>
      <c r="F1414" s="16">
        <f>'دیده بان بازار'!F1417</f>
        <v/>
      </c>
      <c r="G1414" s="16">
        <f>'دیده بان بازار'!G1417</f>
        <v/>
      </c>
      <c r="H1414" s="16">
        <f>'دیده بان بازار'!H1417</f>
        <v/>
      </c>
      <c r="I1414" s="16">
        <f>'دیده بان بازار'!I1417</f>
        <v/>
      </c>
      <c r="J1414" s="16">
        <f>'دیده بان بازار'!J1417</f>
        <v/>
      </c>
      <c r="K1414" s="16">
        <f>'دیده بان بازار'!K1417</f>
        <v/>
      </c>
      <c r="L1414" s="16">
        <f>'دیده بان بازار'!L1417</f>
        <v/>
      </c>
      <c r="M1414" s="16">
        <f>'دیده بان بازار'!M1417</f>
        <v/>
      </c>
      <c r="N1414" s="16">
        <f>'دیده بان بازار'!N1417</f>
        <v/>
      </c>
      <c r="O1414" s="16">
        <f>'دیده بان بازار'!O1417</f>
        <v/>
      </c>
      <c r="P1414" s="16">
        <f>'دیده بان بازار'!P1417</f>
        <v/>
      </c>
      <c r="Q1414" s="16">
        <f>'دیده بان بازار'!Q1417</f>
        <v/>
      </c>
      <c r="R1414" s="16">
        <f>'دیده بان بازار'!R1417</f>
        <v/>
      </c>
      <c r="S1414" s="16">
        <f>'دیده بان بازار'!S1417</f>
        <v/>
      </c>
      <c r="T1414" s="16">
        <f>'دیده بان بازار'!T1417</f>
        <v/>
      </c>
      <c r="U1414" s="16">
        <f>'دیده بان بازار'!U1417</f>
        <v/>
      </c>
      <c r="V1414" s="16">
        <f>'دیده بان بازار'!V1417</f>
        <v/>
      </c>
      <c r="W1414" s="7">
        <f>'دیده بان بازار'!W1417</f>
        <v/>
      </c>
      <c r="X1414" s="11">
        <f>IFERROR(IF(OR(R1414&lt;=0,W1414&lt;=0,S1414&lt;=0,V1414&lt;=0),0,ROUND((S1414/R1414)/(V1414/W1414),2)),0)</f>
        <v/>
      </c>
      <c r="Y1414" s="11">
        <f>IFERROR(IF(OR(S1414&lt;=0,V1414&lt;=0),0,ROUND(S1414/V1414,2)),0)</f>
        <v/>
      </c>
      <c r="Z1414" s="11">
        <f>IFERROR(J1414-M1414,0)</f>
        <v/>
      </c>
      <c r="AA1414" s="11">
        <f>IFERROR(ROUND(MAX(0,MIN(100,((AB1414*0.2)+(AC1414*0.15)+(AD1414*0.15)+(AE1414*0.1)+(AF1414*0.1)+(AG1414*0.15)+(MIN(Y1414/3,1)*100*0.1)+(AI1414*0.05))*((AH1414/100)*0.25+0.75))),0),0)</f>
        <v/>
      </c>
      <c r="AB1414" s="11">
        <f>ROUND(MAX(0,MIN(100,((M1414+10)/20)*100)),0)</f>
        <v/>
      </c>
      <c r="AC1414" s="11">
        <f>IFERROR(IF(D1414&lt;=0,0,ROUND(COUNTIFS($D$4:$D$3359,"&lt;="&amp;D1414,$D$4:$D$3359,"&gt;0")/COUNTIF($D$4:$D$3359,"&gt;0")*100,0)),0)</f>
        <v/>
      </c>
      <c r="AD1414" s="11">
        <f>IF(E1414&lt;=0,0,ROUND(MAX(0,MIN(100,(LOG10(1+E1414/1000000000)/LOG10(101))*100)),0))</f>
        <v/>
      </c>
      <c r="AE1414" s="11">
        <f>IF(O1414=N1414,50,ROUND(MAX(0,MIN(100,((H1414-N1414)/(O1414-N1414))*100)),0))</f>
        <v/>
      </c>
      <c r="AF1414" s="11">
        <f>ROUND(MAX(0,MIN(100,50+((H1414-K1414)/K1414)*1000)),0)</f>
        <v/>
      </c>
      <c r="AG1414" s="11">
        <f>IFERROR(ROUND(MAX(0,MIN(100,50+25*LN(MAX(0.01,X1414)))),0),25)</f>
        <v/>
      </c>
      <c r="AH1414" s="11">
        <f>ROUND(IF(M1414&lt;=-30,0,IF(M1414&lt;=-20,20,IF(M1414&lt;=-10,50,100))),0)</f>
        <v/>
      </c>
      <c r="AI1414" s="11">
        <f>ROUND(MAX(0,MIN(100,50+(Z1414*10))),0)</f>
        <v/>
      </c>
      <c r="AJ1414" s="11">
        <f>IFERROR(IF(--AA1414&gt;=80,"خرید قوی",IF(--AA1414&gt;=70,"خرید مشروط",IF(--AA1414&gt;=60,"مراقبت",IF(--AA1414&gt;=45,"ضعیف","عدم ورود")))),"")</f>
        <v/>
      </c>
    </row>
    <row r="1415">
      <c r="A1415" s="12">
        <f>'دیده بان بازار'!A1418</f>
        <v/>
      </c>
      <c r="B1415" s="13">
        <f>'دیده بان بازار'!B1418</f>
        <v/>
      </c>
      <c r="C1415" s="13">
        <f>'دیده بان بازار'!C1418</f>
        <v/>
      </c>
      <c r="D1415" s="13">
        <f>'دیده بان بازار'!D1418</f>
        <v/>
      </c>
      <c r="E1415" s="14">
        <f>'دیده بان بازار'!E1418</f>
        <v/>
      </c>
      <c r="F1415" s="13">
        <f>'دیده بان بازار'!F1418</f>
        <v/>
      </c>
      <c r="G1415" s="13">
        <f>'دیده بان بازار'!G1418</f>
        <v/>
      </c>
      <c r="H1415" s="13">
        <f>'دیده بان بازار'!H1418</f>
        <v/>
      </c>
      <c r="I1415" s="13">
        <f>'دیده بان بازار'!I1418</f>
        <v/>
      </c>
      <c r="J1415" s="13">
        <f>'دیده بان بازار'!J1418</f>
        <v/>
      </c>
      <c r="K1415" s="13">
        <f>'دیده بان بازار'!K1418</f>
        <v/>
      </c>
      <c r="L1415" s="13">
        <f>'دیده بان بازار'!L1418</f>
        <v/>
      </c>
      <c r="M1415" s="13">
        <f>'دیده بان بازار'!M1418</f>
        <v/>
      </c>
      <c r="N1415" s="13">
        <f>'دیده بان بازار'!N1418</f>
        <v/>
      </c>
      <c r="O1415" s="13">
        <f>'دیده بان بازار'!O1418</f>
        <v/>
      </c>
      <c r="P1415" s="13">
        <f>'دیده بان بازار'!P1418</f>
        <v/>
      </c>
      <c r="Q1415" s="13">
        <f>'دیده بان بازار'!Q1418</f>
        <v/>
      </c>
      <c r="R1415" s="13">
        <f>'دیده بان بازار'!R1418</f>
        <v/>
      </c>
      <c r="S1415" s="13">
        <f>'دیده بان بازار'!S1418</f>
        <v/>
      </c>
      <c r="T1415" s="13">
        <f>'دیده بان بازار'!T1418</f>
        <v/>
      </c>
      <c r="U1415" s="13">
        <f>'دیده بان بازار'!U1418</f>
        <v/>
      </c>
      <c r="V1415" s="13">
        <f>'دیده بان بازار'!V1418</f>
        <v/>
      </c>
      <c r="W1415" s="6">
        <f>'دیده بان بازار'!W1418</f>
        <v/>
      </c>
      <c r="X1415" s="11">
        <f>IFERROR(IF(OR(R1415&lt;=0,W1415&lt;=0,S1415&lt;=0,V1415&lt;=0),0,ROUND((S1415/R1415)/(V1415/W1415),2)),0)</f>
        <v/>
      </c>
      <c r="Y1415" s="11">
        <f>IFERROR(IF(OR(S1415&lt;=0,V1415&lt;=0),0,ROUND(S1415/V1415,2)),0)</f>
        <v/>
      </c>
      <c r="Z1415" s="11">
        <f>IFERROR(J1415-M1415,0)</f>
        <v/>
      </c>
      <c r="AA1415" s="11">
        <f>IFERROR(ROUND(MAX(0,MIN(100,((AB1415*0.2)+(AC1415*0.15)+(AD1415*0.15)+(AE1415*0.1)+(AF1415*0.1)+(AG1415*0.15)+(MIN(Y1415/3,1)*100*0.1)+(AI1415*0.05))*((AH1415/100)*0.25+0.75))),0),0)</f>
        <v/>
      </c>
      <c r="AB1415" s="11">
        <f>ROUND(MAX(0,MIN(100,((M1415+10)/20)*100)),0)</f>
        <v/>
      </c>
      <c r="AC1415" s="11">
        <f>IFERROR(IF(D1415&lt;=0,0,ROUND(COUNTIFS($D$4:$D$3359,"&lt;="&amp;D1415,$D$4:$D$3359,"&gt;0")/COUNTIF($D$4:$D$3359,"&gt;0")*100,0)),0)</f>
        <v/>
      </c>
      <c r="AD1415" s="11">
        <f>IF(E1415&lt;=0,0,ROUND(MAX(0,MIN(100,(LOG10(1+E1415/1000000000)/LOG10(101))*100)),0))</f>
        <v/>
      </c>
      <c r="AE1415" s="11">
        <f>IF(O1415=N1415,50,ROUND(MAX(0,MIN(100,((H1415-N1415)/(O1415-N1415))*100)),0))</f>
        <v/>
      </c>
      <c r="AF1415" s="11">
        <f>ROUND(MAX(0,MIN(100,50+((H1415-K1415)/K1415)*1000)),0)</f>
        <v/>
      </c>
      <c r="AG1415" s="11">
        <f>IFERROR(ROUND(MAX(0,MIN(100,50+25*LN(MAX(0.01,X1415)))),0),25)</f>
        <v/>
      </c>
      <c r="AH1415" s="11">
        <f>ROUND(IF(M1415&lt;=-30,0,IF(M1415&lt;=-20,20,IF(M1415&lt;=-10,50,100))),0)</f>
        <v/>
      </c>
      <c r="AI1415" s="11">
        <f>ROUND(MAX(0,MIN(100,50+(Z1415*10))),0)</f>
        <v/>
      </c>
      <c r="AJ1415" s="11">
        <f>IFERROR(IF(--AA1415&gt;=80,"خرید قوی",IF(--AA1415&gt;=70,"خرید مشروط",IF(--AA1415&gt;=60,"مراقبت",IF(--AA1415&gt;=45,"ضعیف","عدم ورود")))),"")</f>
        <v/>
      </c>
    </row>
    <row r="1416">
      <c r="A1416" s="15">
        <f>'دیده بان بازار'!A1419</f>
        <v/>
      </c>
      <c r="B1416" s="16">
        <f>'دیده بان بازار'!B1419</f>
        <v/>
      </c>
      <c r="C1416" s="16">
        <f>'دیده بان بازار'!C1419</f>
        <v/>
      </c>
      <c r="D1416" s="16">
        <f>'دیده بان بازار'!D1419</f>
        <v/>
      </c>
      <c r="E1416" s="17">
        <f>'دیده بان بازار'!E1419</f>
        <v/>
      </c>
      <c r="F1416" s="16">
        <f>'دیده بان بازار'!F1419</f>
        <v/>
      </c>
      <c r="G1416" s="16">
        <f>'دیده بان بازار'!G1419</f>
        <v/>
      </c>
      <c r="H1416" s="16">
        <f>'دیده بان بازار'!H1419</f>
        <v/>
      </c>
      <c r="I1416" s="16">
        <f>'دیده بان بازار'!I1419</f>
        <v/>
      </c>
      <c r="J1416" s="16">
        <f>'دیده بان بازار'!J1419</f>
        <v/>
      </c>
      <c r="K1416" s="16">
        <f>'دیده بان بازار'!K1419</f>
        <v/>
      </c>
      <c r="L1416" s="16">
        <f>'دیده بان بازار'!L1419</f>
        <v/>
      </c>
      <c r="M1416" s="16">
        <f>'دیده بان بازار'!M1419</f>
        <v/>
      </c>
      <c r="N1416" s="16">
        <f>'دیده بان بازار'!N1419</f>
        <v/>
      </c>
      <c r="O1416" s="16">
        <f>'دیده بان بازار'!O1419</f>
        <v/>
      </c>
      <c r="P1416" s="16">
        <f>'دیده بان بازار'!P1419</f>
        <v/>
      </c>
      <c r="Q1416" s="16">
        <f>'دیده بان بازار'!Q1419</f>
        <v/>
      </c>
      <c r="R1416" s="16">
        <f>'دیده بان بازار'!R1419</f>
        <v/>
      </c>
      <c r="S1416" s="16">
        <f>'دیده بان بازار'!S1419</f>
        <v/>
      </c>
      <c r="T1416" s="16">
        <f>'دیده بان بازار'!T1419</f>
        <v/>
      </c>
      <c r="U1416" s="16">
        <f>'دیده بان بازار'!U1419</f>
        <v/>
      </c>
      <c r="V1416" s="16">
        <f>'دیده بان بازار'!V1419</f>
        <v/>
      </c>
      <c r="W1416" s="7">
        <f>'دیده بان بازار'!W1419</f>
        <v/>
      </c>
      <c r="X1416" s="11">
        <f>IFERROR(IF(OR(R1416&lt;=0,W1416&lt;=0,S1416&lt;=0,V1416&lt;=0),0,ROUND((S1416/R1416)/(V1416/W1416),2)),0)</f>
        <v/>
      </c>
      <c r="Y1416" s="11">
        <f>IFERROR(IF(OR(S1416&lt;=0,V1416&lt;=0),0,ROUND(S1416/V1416,2)),0)</f>
        <v/>
      </c>
      <c r="Z1416" s="11">
        <f>IFERROR(J1416-M1416,0)</f>
        <v/>
      </c>
      <c r="AA1416" s="11">
        <f>IFERROR(ROUND(MAX(0,MIN(100,((AB1416*0.2)+(AC1416*0.15)+(AD1416*0.15)+(AE1416*0.1)+(AF1416*0.1)+(AG1416*0.15)+(MIN(Y1416/3,1)*100*0.1)+(AI1416*0.05))*((AH1416/100)*0.25+0.75))),0),0)</f>
        <v/>
      </c>
      <c r="AB1416" s="11">
        <f>ROUND(MAX(0,MIN(100,((M1416+10)/20)*100)),0)</f>
        <v/>
      </c>
      <c r="AC1416" s="11">
        <f>IFERROR(IF(D1416&lt;=0,0,ROUND(COUNTIFS($D$4:$D$3359,"&lt;="&amp;D1416,$D$4:$D$3359,"&gt;0")/COUNTIF($D$4:$D$3359,"&gt;0")*100,0)),0)</f>
        <v/>
      </c>
      <c r="AD1416" s="11">
        <f>IF(E1416&lt;=0,0,ROUND(MAX(0,MIN(100,(LOG10(1+E1416/1000000000)/LOG10(101))*100)),0))</f>
        <v/>
      </c>
      <c r="AE1416" s="11">
        <f>IF(O1416=N1416,50,ROUND(MAX(0,MIN(100,((H1416-N1416)/(O1416-N1416))*100)),0))</f>
        <v/>
      </c>
      <c r="AF1416" s="11">
        <f>ROUND(MAX(0,MIN(100,50+((H1416-K1416)/K1416)*1000)),0)</f>
        <v/>
      </c>
      <c r="AG1416" s="11">
        <f>IFERROR(ROUND(MAX(0,MIN(100,50+25*LN(MAX(0.01,X1416)))),0),25)</f>
        <v/>
      </c>
      <c r="AH1416" s="11">
        <f>ROUND(IF(M1416&lt;=-30,0,IF(M1416&lt;=-20,20,IF(M1416&lt;=-10,50,100))),0)</f>
        <v/>
      </c>
      <c r="AI1416" s="11">
        <f>ROUND(MAX(0,MIN(100,50+(Z1416*10))),0)</f>
        <v/>
      </c>
      <c r="AJ1416" s="11">
        <f>IFERROR(IF(--AA1416&gt;=80,"خرید قوی",IF(--AA1416&gt;=70,"خرید مشروط",IF(--AA1416&gt;=60,"مراقبت",IF(--AA1416&gt;=45,"ضعیف","عدم ورود")))),"")</f>
        <v/>
      </c>
    </row>
    <row r="1417">
      <c r="A1417" s="12">
        <f>'دیده بان بازار'!A1420</f>
        <v/>
      </c>
      <c r="B1417" s="13">
        <f>'دیده بان بازار'!B1420</f>
        <v/>
      </c>
      <c r="C1417" s="13">
        <f>'دیده بان بازار'!C1420</f>
        <v/>
      </c>
      <c r="D1417" s="13">
        <f>'دیده بان بازار'!D1420</f>
        <v/>
      </c>
      <c r="E1417" s="14">
        <f>'دیده بان بازار'!E1420</f>
        <v/>
      </c>
      <c r="F1417" s="13">
        <f>'دیده بان بازار'!F1420</f>
        <v/>
      </c>
      <c r="G1417" s="13">
        <f>'دیده بان بازار'!G1420</f>
        <v/>
      </c>
      <c r="H1417" s="13">
        <f>'دیده بان بازار'!H1420</f>
        <v/>
      </c>
      <c r="I1417" s="13">
        <f>'دیده بان بازار'!I1420</f>
        <v/>
      </c>
      <c r="J1417" s="13">
        <f>'دیده بان بازار'!J1420</f>
        <v/>
      </c>
      <c r="K1417" s="13">
        <f>'دیده بان بازار'!K1420</f>
        <v/>
      </c>
      <c r="L1417" s="13">
        <f>'دیده بان بازار'!L1420</f>
        <v/>
      </c>
      <c r="M1417" s="13">
        <f>'دیده بان بازار'!M1420</f>
        <v/>
      </c>
      <c r="N1417" s="13">
        <f>'دیده بان بازار'!N1420</f>
        <v/>
      </c>
      <c r="O1417" s="13">
        <f>'دیده بان بازار'!O1420</f>
        <v/>
      </c>
      <c r="P1417" s="13">
        <f>'دیده بان بازار'!P1420</f>
        <v/>
      </c>
      <c r="Q1417" s="13">
        <f>'دیده بان بازار'!Q1420</f>
        <v/>
      </c>
      <c r="R1417" s="13">
        <f>'دیده بان بازار'!R1420</f>
        <v/>
      </c>
      <c r="S1417" s="13">
        <f>'دیده بان بازار'!S1420</f>
        <v/>
      </c>
      <c r="T1417" s="13">
        <f>'دیده بان بازار'!T1420</f>
        <v/>
      </c>
      <c r="U1417" s="13">
        <f>'دیده بان بازار'!U1420</f>
        <v/>
      </c>
      <c r="V1417" s="13">
        <f>'دیده بان بازار'!V1420</f>
        <v/>
      </c>
      <c r="W1417" s="6">
        <f>'دیده بان بازار'!W1420</f>
        <v/>
      </c>
      <c r="X1417" s="11">
        <f>IFERROR(IF(OR(R1417&lt;=0,W1417&lt;=0,S1417&lt;=0,V1417&lt;=0),0,ROUND((S1417/R1417)/(V1417/W1417),2)),0)</f>
        <v/>
      </c>
      <c r="Y1417" s="11">
        <f>IFERROR(IF(OR(S1417&lt;=0,V1417&lt;=0),0,ROUND(S1417/V1417,2)),0)</f>
        <v/>
      </c>
      <c r="Z1417" s="11">
        <f>IFERROR(J1417-M1417,0)</f>
        <v/>
      </c>
      <c r="AA1417" s="11">
        <f>IFERROR(ROUND(MAX(0,MIN(100,((AB1417*0.2)+(AC1417*0.15)+(AD1417*0.15)+(AE1417*0.1)+(AF1417*0.1)+(AG1417*0.15)+(MIN(Y1417/3,1)*100*0.1)+(AI1417*0.05))*((AH1417/100)*0.25+0.75))),0),0)</f>
        <v/>
      </c>
      <c r="AB1417" s="11">
        <f>ROUND(MAX(0,MIN(100,((M1417+10)/20)*100)),0)</f>
        <v/>
      </c>
      <c r="AC1417" s="11">
        <f>IFERROR(IF(D1417&lt;=0,0,ROUND(COUNTIFS($D$4:$D$3359,"&lt;="&amp;D1417,$D$4:$D$3359,"&gt;0")/COUNTIF($D$4:$D$3359,"&gt;0")*100,0)),0)</f>
        <v/>
      </c>
      <c r="AD1417" s="11">
        <f>IF(E1417&lt;=0,0,ROUND(MAX(0,MIN(100,(LOG10(1+E1417/1000000000)/LOG10(101))*100)),0))</f>
        <v/>
      </c>
      <c r="AE1417" s="11">
        <f>IF(O1417=N1417,50,ROUND(MAX(0,MIN(100,((H1417-N1417)/(O1417-N1417))*100)),0))</f>
        <v/>
      </c>
      <c r="AF1417" s="11">
        <f>ROUND(MAX(0,MIN(100,50+((H1417-K1417)/K1417)*1000)),0)</f>
        <v/>
      </c>
      <c r="AG1417" s="11">
        <f>IFERROR(ROUND(MAX(0,MIN(100,50+25*LN(MAX(0.01,X1417)))),0),25)</f>
        <v/>
      </c>
      <c r="AH1417" s="11">
        <f>ROUND(IF(M1417&lt;=-30,0,IF(M1417&lt;=-20,20,IF(M1417&lt;=-10,50,100))),0)</f>
        <v/>
      </c>
      <c r="AI1417" s="11">
        <f>ROUND(MAX(0,MIN(100,50+(Z1417*10))),0)</f>
        <v/>
      </c>
      <c r="AJ1417" s="11">
        <f>IFERROR(IF(--AA1417&gt;=80,"خرید قوی",IF(--AA1417&gt;=70,"خرید مشروط",IF(--AA1417&gt;=60,"مراقبت",IF(--AA1417&gt;=45,"ضعیف","عدم ورود")))),"")</f>
        <v/>
      </c>
    </row>
    <row r="1418">
      <c r="A1418" s="15">
        <f>'دیده بان بازار'!A1421</f>
        <v/>
      </c>
      <c r="B1418" s="16">
        <f>'دیده بان بازار'!B1421</f>
        <v/>
      </c>
      <c r="C1418" s="16">
        <f>'دیده بان بازار'!C1421</f>
        <v/>
      </c>
      <c r="D1418" s="16">
        <f>'دیده بان بازار'!D1421</f>
        <v/>
      </c>
      <c r="E1418" s="17">
        <f>'دیده بان بازار'!E1421</f>
        <v/>
      </c>
      <c r="F1418" s="16">
        <f>'دیده بان بازار'!F1421</f>
        <v/>
      </c>
      <c r="G1418" s="16">
        <f>'دیده بان بازار'!G1421</f>
        <v/>
      </c>
      <c r="H1418" s="16">
        <f>'دیده بان بازار'!H1421</f>
        <v/>
      </c>
      <c r="I1418" s="16">
        <f>'دیده بان بازار'!I1421</f>
        <v/>
      </c>
      <c r="J1418" s="16">
        <f>'دیده بان بازار'!J1421</f>
        <v/>
      </c>
      <c r="K1418" s="16">
        <f>'دیده بان بازار'!K1421</f>
        <v/>
      </c>
      <c r="L1418" s="16">
        <f>'دیده بان بازار'!L1421</f>
        <v/>
      </c>
      <c r="M1418" s="16">
        <f>'دیده بان بازار'!M1421</f>
        <v/>
      </c>
      <c r="N1418" s="16">
        <f>'دیده بان بازار'!N1421</f>
        <v/>
      </c>
      <c r="O1418" s="16">
        <f>'دیده بان بازار'!O1421</f>
        <v/>
      </c>
      <c r="P1418" s="16">
        <f>'دیده بان بازار'!P1421</f>
        <v/>
      </c>
      <c r="Q1418" s="16">
        <f>'دیده بان بازار'!Q1421</f>
        <v/>
      </c>
      <c r="R1418" s="16">
        <f>'دیده بان بازار'!R1421</f>
        <v/>
      </c>
      <c r="S1418" s="16">
        <f>'دیده بان بازار'!S1421</f>
        <v/>
      </c>
      <c r="T1418" s="16">
        <f>'دیده بان بازار'!T1421</f>
        <v/>
      </c>
      <c r="U1418" s="16">
        <f>'دیده بان بازار'!U1421</f>
        <v/>
      </c>
      <c r="V1418" s="16">
        <f>'دیده بان بازار'!V1421</f>
        <v/>
      </c>
      <c r="W1418" s="7">
        <f>'دیده بان بازار'!W1421</f>
        <v/>
      </c>
      <c r="X1418" s="11">
        <f>IFERROR(IF(OR(R1418&lt;=0,W1418&lt;=0,S1418&lt;=0,V1418&lt;=0),0,ROUND((S1418/R1418)/(V1418/W1418),2)),0)</f>
        <v/>
      </c>
      <c r="Y1418" s="11">
        <f>IFERROR(IF(OR(S1418&lt;=0,V1418&lt;=0),0,ROUND(S1418/V1418,2)),0)</f>
        <v/>
      </c>
      <c r="Z1418" s="11">
        <f>IFERROR(J1418-M1418,0)</f>
        <v/>
      </c>
      <c r="AA1418" s="11">
        <f>IFERROR(ROUND(MAX(0,MIN(100,((AB1418*0.2)+(AC1418*0.15)+(AD1418*0.15)+(AE1418*0.1)+(AF1418*0.1)+(AG1418*0.15)+(MIN(Y1418/3,1)*100*0.1)+(AI1418*0.05))*((AH1418/100)*0.25+0.75))),0),0)</f>
        <v/>
      </c>
      <c r="AB1418" s="11">
        <f>ROUND(MAX(0,MIN(100,((M1418+10)/20)*100)),0)</f>
        <v/>
      </c>
      <c r="AC1418" s="11">
        <f>IFERROR(IF(D1418&lt;=0,0,ROUND(COUNTIFS($D$4:$D$3359,"&lt;="&amp;D1418,$D$4:$D$3359,"&gt;0")/COUNTIF($D$4:$D$3359,"&gt;0")*100,0)),0)</f>
        <v/>
      </c>
      <c r="AD1418" s="11">
        <f>IF(E1418&lt;=0,0,ROUND(MAX(0,MIN(100,(LOG10(1+E1418/1000000000)/LOG10(101))*100)),0))</f>
        <v/>
      </c>
      <c r="AE1418" s="11">
        <f>IF(O1418=N1418,50,ROUND(MAX(0,MIN(100,((H1418-N1418)/(O1418-N1418))*100)),0))</f>
        <v/>
      </c>
      <c r="AF1418" s="11">
        <f>ROUND(MAX(0,MIN(100,50+((H1418-K1418)/K1418)*1000)),0)</f>
        <v/>
      </c>
      <c r="AG1418" s="11">
        <f>IFERROR(ROUND(MAX(0,MIN(100,50+25*LN(MAX(0.01,X1418)))),0),25)</f>
        <v/>
      </c>
      <c r="AH1418" s="11">
        <f>ROUND(IF(M1418&lt;=-30,0,IF(M1418&lt;=-20,20,IF(M1418&lt;=-10,50,100))),0)</f>
        <v/>
      </c>
      <c r="AI1418" s="11">
        <f>ROUND(MAX(0,MIN(100,50+(Z1418*10))),0)</f>
        <v/>
      </c>
      <c r="AJ1418" s="11">
        <f>IFERROR(IF(--AA1418&gt;=80,"خرید قوی",IF(--AA1418&gt;=70,"خرید مشروط",IF(--AA1418&gt;=60,"مراقبت",IF(--AA1418&gt;=45,"ضعیف","عدم ورود")))),"")</f>
        <v/>
      </c>
    </row>
    <row r="1419">
      <c r="A1419" s="12">
        <f>'دیده بان بازار'!A1422</f>
        <v/>
      </c>
      <c r="B1419" s="13">
        <f>'دیده بان بازار'!B1422</f>
        <v/>
      </c>
      <c r="C1419" s="13">
        <f>'دیده بان بازار'!C1422</f>
        <v/>
      </c>
      <c r="D1419" s="13">
        <f>'دیده بان بازار'!D1422</f>
        <v/>
      </c>
      <c r="E1419" s="14">
        <f>'دیده بان بازار'!E1422</f>
        <v/>
      </c>
      <c r="F1419" s="13">
        <f>'دیده بان بازار'!F1422</f>
        <v/>
      </c>
      <c r="G1419" s="13">
        <f>'دیده بان بازار'!G1422</f>
        <v/>
      </c>
      <c r="H1419" s="13">
        <f>'دیده بان بازار'!H1422</f>
        <v/>
      </c>
      <c r="I1419" s="13">
        <f>'دیده بان بازار'!I1422</f>
        <v/>
      </c>
      <c r="J1419" s="13">
        <f>'دیده بان بازار'!J1422</f>
        <v/>
      </c>
      <c r="K1419" s="13">
        <f>'دیده بان بازار'!K1422</f>
        <v/>
      </c>
      <c r="L1419" s="13">
        <f>'دیده بان بازار'!L1422</f>
        <v/>
      </c>
      <c r="M1419" s="13">
        <f>'دیده بان بازار'!M1422</f>
        <v/>
      </c>
      <c r="N1419" s="13">
        <f>'دیده بان بازار'!N1422</f>
        <v/>
      </c>
      <c r="O1419" s="13">
        <f>'دیده بان بازار'!O1422</f>
        <v/>
      </c>
      <c r="P1419" s="13">
        <f>'دیده بان بازار'!P1422</f>
        <v/>
      </c>
      <c r="Q1419" s="13">
        <f>'دیده بان بازار'!Q1422</f>
        <v/>
      </c>
      <c r="R1419" s="13">
        <f>'دیده بان بازار'!R1422</f>
        <v/>
      </c>
      <c r="S1419" s="13">
        <f>'دیده بان بازار'!S1422</f>
        <v/>
      </c>
      <c r="T1419" s="13">
        <f>'دیده بان بازار'!T1422</f>
        <v/>
      </c>
      <c r="U1419" s="13">
        <f>'دیده بان بازار'!U1422</f>
        <v/>
      </c>
      <c r="V1419" s="13">
        <f>'دیده بان بازار'!V1422</f>
        <v/>
      </c>
      <c r="W1419" s="6">
        <f>'دیده بان بازار'!W1422</f>
        <v/>
      </c>
      <c r="X1419" s="11">
        <f>IFERROR(IF(OR(R1419&lt;=0,W1419&lt;=0,S1419&lt;=0,V1419&lt;=0),0,ROUND((S1419/R1419)/(V1419/W1419),2)),0)</f>
        <v/>
      </c>
      <c r="Y1419" s="11">
        <f>IFERROR(IF(OR(S1419&lt;=0,V1419&lt;=0),0,ROUND(S1419/V1419,2)),0)</f>
        <v/>
      </c>
      <c r="Z1419" s="11">
        <f>IFERROR(J1419-M1419,0)</f>
        <v/>
      </c>
      <c r="AA1419" s="11">
        <f>IFERROR(ROUND(MAX(0,MIN(100,((AB1419*0.2)+(AC1419*0.15)+(AD1419*0.15)+(AE1419*0.1)+(AF1419*0.1)+(AG1419*0.15)+(MIN(Y1419/3,1)*100*0.1)+(AI1419*0.05))*((AH1419/100)*0.25+0.75))),0),0)</f>
        <v/>
      </c>
      <c r="AB1419" s="11">
        <f>ROUND(MAX(0,MIN(100,((M1419+10)/20)*100)),0)</f>
        <v/>
      </c>
      <c r="AC1419" s="11">
        <f>IFERROR(IF(D1419&lt;=0,0,ROUND(COUNTIFS($D$4:$D$3359,"&lt;="&amp;D1419,$D$4:$D$3359,"&gt;0")/COUNTIF($D$4:$D$3359,"&gt;0")*100,0)),0)</f>
        <v/>
      </c>
      <c r="AD1419" s="11">
        <f>IF(E1419&lt;=0,0,ROUND(MAX(0,MIN(100,(LOG10(1+E1419/1000000000)/LOG10(101))*100)),0))</f>
        <v/>
      </c>
      <c r="AE1419" s="11">
        <f>IF(O1419=N1419,50,ROUND(MAX(0,MIN(100,((H1419-N1419)/(O1419-N1419))*100)),0))</f>
        <v/>
      </c>
      <c r="AF1419" s="11">
        <f>ROUND(MAX(0,MIN(100,50+((H1419-K1419)/K1419)*1000)),0)</f>
        <v/>
      </c>
      <c r="AG1419" s="11">
        <f>IFERROR(ROUND(MAX(0,MIN(100,50+25*LN(MAX(0.01,X1419)))),0),25)</f>
        <v/>
      </c>
      <c r="AH1419" s="11">
        <f>ROUND(IF(M1419&lt;=-30,0,IF(M1419&lt;=-20,20,IF(M1419&lt;=-10,50,100))),0)</f>
        <v/>
      </c>
      <c r="AI1419" s="11">
        <f>ROUND(MAX(0,MIN(100,50+(Z1419*10))),0)</f>
        <v/>
      </c>
      <c r="AJ1419" s="11">
        <f>IFERROR(IF(--AA1419&gt;=80,"خرید قوی",IF(--AA1419&gt;=70,"خرید مشروط",IF(--AA1419&gt;=60,"مراقبت",IF(--AA1419&gt;=45,"ضعیف","عدم ورود")))),"")</f>
        <v/>
      </c>
    </row>
    <row r="1420">
      <c r="A1420" s="15">
        <f>'دیده بان بازار'!A1423</f>
        <v/>
      </c>
      <c r="B1420" s="16">
        <f>'دیده بان بازار'!B1423</f>
        <v/>
      </c>
      <c r="C1420" s="16">
        <f>'دیده بان بازار'!C1423</f>
        <v/>
      </c>
      <c r="D1420" s="16">
        <f>'دیده بان بازار'!D1423</f>
        <v/>
      </c>
      <c r="E1420" s="17">
        <f>'دیده بان بازار'!E1423</f>
        <v/>
      </c>
      <c r="F1420" s="16">
        <f>'دیده بان بازار'!F1423</f>
        <v/>
      </c>
      <c r="G1420" s="16">
        <f>'دیده بان بازار'!G1423</f>
        <v/>
      </c>
      <c r="H1420" s="16">
        <f>'دیده بان بازار'!H1423</f>
        <v/>
      </c>
      <c r="I1420" s="16">
        <f>'دیده بان بازار'!I1423</f>
        <v/>
      </c>
      <c r="J1420" s="16">
        <f>'دیده بان بازار'!J1423</f>
        <v/>
      </c>
      <c r="K1420" s="16">
        <f>'دیده بان بازار'!K1423</f>
        <v/>
      </c>
      <c r="L1420" s="16">
        <f>'دیده بان بازار'!L1423</f>
        <v/>
      </c>
      <c r="M1420" s="16">
        <f>'دیده بان بازار'!M1423</f>
        <v/>
      </c>
      <c r="N1420" s="16">
        <f>'دیده بان بازار'!N1423</f>
        <v/>
      </c>
      <c r="O1420" s="16">
        <f>'دیده بان بازار'!O1423</f>
        <v/>
      </c>
      <c r="P1420" s="16">
        <f>'دیده بان بازار'!P1423</f>
        <v/>
      </c>
      <c r="Q1420" s="16">
        <f>'دیده بان بازار'!Q1423</f>
        <v/>
      </c>
      <c r="R1420" s="16">
        <f>'دیده بان بازار'!R1423</f>
        <v/>
      </c>
      <c r="S1420" s="16">
        <f>'دیده بان بازار'!S1423</f>
        <v/>
      </c>
      <c r="T1420" s="16">
        <f>'دیده بان بازار'!T1423</f>
        <v/>
      </c>
      <c r="U1420" s="16">
        <f>'دیده بان بازار'!U1423</f>
        <v/>
      </c>
      <c r="V1420" s="16">
        <f>'دیده بان بازار'!V1423</f>
        <v/>
      </c>
      <c r="W1420" s="7">
        <f>'دیده بان بازار'!W1423</f>
        <v/>
      </c>
      <c r="X1420" s="11">
        <f>IFERROR(IF(OR(R1420&lt;=0,W1420&lt;=0,S1420&lt;=0,V1420&lt;=0),0,ROUND((S1420/R1420)/(V1420/W1420),2)),0)</f>
        <v/>
      </c>
      <c r="Y1420" s="11">
        <f>IFERROR(IF(OR(S1420&lt;=0,V1420&lt;=0),0,ROUND(S1420/V1420,2)),0)</f>
        <v/>
      </c>
      <c r="Z1420" s="11">
        <f>IFERROR(J1420-M1420,0)</f>
        <v/>
      </c>
      <c r="AA1420" s="11">
        <f>IFERROR(ROUND(MAX(0,MIN(100,((AB1420*0.2)+(AC1420*0.15)+(AD1420*0.15)+(AE1420*0.1)+(AF1420*0.1)+(AG1420*0.15)+(MIN(Y1420/3,1)*100*0.1)+(AI1420*0.05))*((AH1420/100)*0.25+0.75))),0),0)</f>
        <v/>
      </c>
      <c r="AB1420" s="11">
        <f>ROUND(MAX(0,MIN(100,((M1420+10)/20)*100)),0)</f>
        <v/>
      </c>
      <c r="AC1420" s="11">
        <f>IFERROR(IF(D1420&lt;=0,0,ROUND(COUNTIFS($D$4:$D$3359,"&lt;="&amp;D1420,$D$4:$D$3359,"&gt;0")/COUNTIF($D$4:$D$3359,"&gt;0")*100,0)),0)</f>
        <v/>
      </c>
      <c r="AD1420" s="11">
        <f>IF(E1420&lt;=0,0,ROUND(MAX(0,MIN(100,(LOG10(1+E1420/1000000000)/LOG10(101))*100)),0))</f>
        <v/>
      </c>
      <c r="AE1420" s="11">
        <f>IF(O1420=N1420,50,ROUND(MAX(0,MIN(100,((H1420-N1420)/(O1420-N1420))*100)),0))</f>
        <v/>
      </c>
      <c r="AF1420" s="11">
        <f>ROUND(MAX(0,MIN(100,50+((H1420-K1420)/K1420)*1000)),0)</f>
        <v/>
      </c>
      <c r="AG1420" s="11">
        <f>IFERROR(ROUND(MAX(0,MIN(100,50+25*LN(MAX(0.01,X1420)))),0),25)</f>
        <v/>
      </c>
      <c r="AH1420" s="11">
        <f>ROUND(IF(M1420&lt;=-30,0,IF(M1420&lt;=-20,20,IF(M1420&lt;=-10,50,100))),0)</f>
        <v/>
      </c>
      <c r="AI1420" s="11">
        <f>ROUND(MAX(0,MIN(100,50+(Z1420*10))),0)</f>
        <v/>
      </c>
      <c r="AJ1420" s="11">
        <f>IFERROR(IF(--AA1420&gt;=80,"خرید قوی",IF(--AA1420&gt;=70,"خرید مشروط",IF(--AA1420&gt;=60,"مراقبت",IF(--AA1420&gt;=45,"ضعیف","عدم ورود")))),"")</f>
        <v/>
      </c>
    </row>
    <row r="1421">
      <c r="A1421" s="12">
        <f>'دیده بان بازار'!A1424</f>
        <v/>
      </c>
      <c r="B1421" s="13">
        <f>'دیده بان بازار'!B1424</f>
        <v/>
      </c>
      <c r="C1421" s="13">
        <f>'دیده بان بازار'!C1424</f>
        <v/>
      </c>
      <c r="D1421" s="13">
        <f>'دیده بان بازار'!D1424</f>
        <v/>
      </c>
      <c r="E1421" s="14">
        <f>'دیده بان بازار'!E1424</f>
        <v/>
      </c>
      <c r="F1421" s="13">
        <f>'دیده بان بازار'!F1424</f>
        <v/>
      </c>
      <c r="G1421" s="13">
        <f>'دیده بان بازار'!G1424</f>
        <v/>
      </c>
      <c r="H1421" s="13">
        <f>'دیده بان بازار'!H1424</f>
        <v/>
      </c>
      <c r="I1421" s="13">
        <f>'دیده بان بازار'!I1424</f>
        <v/>
      </c>
      <c r="J1421" s="13">
        <f>'دیده بان بازار'!J1424</f>
        <v/>
      </c>
      <c r="K1421" s="13">
        <f>'دیده بان بازار'!K1424</f>
        <v/>
      </c>
      <c r="L1421" s="13">
        <f>'دیده بان بازار'!L1424</f>
        <v/>
      </c>
      <c r="M1421" s="13">
        <f>'دیده بان بازار'!M1424</f>
        <v/>
      </c>
      <c r="N1421" s="13">
        <f>'دیده بان بازار'!N1424</f>
        <v/>
      </c>
      <c r="O1421" s="13">
        <f>'دیده بان بازار'!O1424</f>
        <v/>
      </c>
      <c r="P1421" s="13">
        <f>'دیده بان بازار'!P1424</f>
        <v/>
      </c>
      <c r="Q1421" s="13">
        <f>'دیده بان بازار'!Q1424</f>
        <v/>
      </c>
      <c r="R1421" s="13">
        <f>'دیده بان بازار'!R1424</f>
        <v/>
      </c>
      <c r="S1421" s="13">
        <f>'دیده بان بازار'!S1424</f>
        <v/>
      </c>
      <c r="T1421" s="13">
        <f>'دیده بان بازار'!T1424</f>
        <v/>
      </c>
      <c r="U1421" s="13">
        <f>'دیده بان بازار'!U1424</f>
        <v/>
      </c>
      <c r="V1421" s="13">
        <f>'دیده بان بازار'!V1424</f>
        <v/>
      </c>
      <c r="W1421" s="6">
        <f>'دیده بان بازار'!W1424</f>
        <v/>
      </c>
      <c r="X1421" s="11">
        <f>IFERROR(IF(OR(R1421&lt;=0,W1421&lt;=0,S1421&lt;=0,V1421&lt;=0),0,ROUND((S1421/R1421)/(V1421/W1421),2)),0)</f>
        <v/>
      </c>
      <c r="Y1421" s="11">
        <f>IFERROR(IF(OR(S1421&lt;=0,V1421&lt;=0),0,ROUND(S1421/V1421,2)),0)</f>
        <v/>
      </c>
      <c r="Z1421" s="11">
        <f>IFERROR(J1421-M1421,0)</f>
        <v/>
      </c>
      <c r="AA1421" s="11">
        <f>IFERROR(ROUND(MAX(0,MIN(100,((AB1421*0.2)+(AC1421*0.15)+(AD1421*0.15)+(AE1421*0.1)+(AF1421*0.1)+(AG1421*0.15)+(MIN(Y1421/3,1)*100*0.1)+(AI1421*0.05))*((AH1421/100)*0.25+0.75))),0),0)</f>
        <v/>
      </c>
      <c r="AB1421" s="11">
        <f>ROUND(MAX(0,MIN(100,((M1421+10)/20)*100)),0)</f>
        <v/>
      </c>
      <c r="AC1421" s="11">
        <f>IFERROR(IF(D1421&lt;=0,0,ROUND(COUNTIFS($D$4:$D$3359,"&lt;="&amp;D1421,$D$4:$D$3359,"&gt;0")/COUNTIF($D$4:$D$3359,"&gt;0")*100,0)),0)</f>
        <v/>
      </c>
      <c r="AD1421" s="11">
        <f>IF(E1421&lt;=0,0,ROUND(MAX(0,MIN(100,(LOG10(1+E1421/1000000000)/LOG10(101))*100)),0))</f>
        <v/>
      </c>
      <c r="AE1421" s="11">
        <f>IF(O1421=N1421,50,ROUND(MAX(0,MIN(100,((H1421-N1421)/(O1421-N1421))*100)),0))</f>
        <v/>
      </c>
      <c r="AF1421" s="11">
        <f>ROUND(MAX(0,MIN(100,50+((H1421-K1421)/K1421)*1000)),0)</f>
        <v/>
      </c>
      <c r="AG1421" s="11">
        <f>IFERROR(ROUND(MAX(0,MIN(100,50+25*LN(MAX(0.01,X1421)))),0),25)</f>
        <v/>
      </c>
      <c r="AH1421" s="11">
        <f>ROUND(IF(M1421&lt;=-30,0,IF(M1421&lt;=-20,20,IF(M1421&lt;=-10,50,100))),0)</f>
        <v/>
      </c>
      <c r="AI1421" s="11">
        <f>ROUND(MAX(0,MIN(100,50+(Z1421*10))),0)</f>
        <v/>
      </c>
      <c r="AJ1421" s="11">
        <f>IFERROR(IF(--AA1421&gt;=80,"خرید قوی",IF(--AA1421&gt;=70,"خرید مشروط",IF(--AA1421&gt;=60,"مراقبت",IF(--AA1421&gt;=45,"ضعیف","عدم ورود")))),"")</f>
        <v/>
      </c>
    </row>
    <row r="1422">
      <c r="A1422" s="15">
        <f>'دیده بان بازار'!A1425</f>
        <v/>
      </c>
      <c r="B1422" s="16">
        <f>'دیده بان بازار'!B1425</f>
        <v/>
      </c>
      <c r="C1422" s="16">
        <f>'دیده بان بازار'!C1425</f>
        <v/>
      </c>
      <c r="D1422" s="16">
        <f>'دیده بان بازار'!D1425</f>
        <v/>
      </c>
      <c r="E1422" s="17">
        <f>'دیده بان بازار'!E1425</f>
        <v/>
      </c>
      <c r="F1422" s="16">
        <f>'دیده بان بازار'!F1425</f>
        <v/>
      </c>
      <c r="G1422" s="16">
        <f>'دیده بان بازار'!G1425</f>
        <v/>
      </c>
      <c r="H1422" s="16">
        <f>'دیده بان بازار'!H1425</f>
        <v/>
      </c>
      <c r="I1422" s="16">
        <f>'دیده بان بازار'!I1425</f>
        <v/>
      </c>
      <c r="J1422" s="16">
        <f>'دیده بان بازار'!J1425</f>
        <v/>
      </c>
      <c r="K1422" s="16">
        <f>'دیده بان بازار'!K1425</f>
        <v/>
      </c>
      <c r="L1422" s="16">
        <f>'دیده بان بازار'!L1425</f>
        <v/>
      </c>
      <c r="M1422" s="16">
        <f>'دیده بان بازار'!M1425</f>
        <v/>
      </c>
      <c r="N1422" s="16">
        <f>'دیده بان بازار'!N1425</f>
        <v/>
      </c>
      <c r="O1422" s="16">
        <f>'دیده بان بازار'!O1425</f>
        <v/>
      </c>
      <c r="P1422" s="16">
        <f>'دیده بان بازار'!P1425</f>
        <v/>
      </c>
      <c r="Q1422" s="16">
        <f>'دیده بان بازار'!Q1425</f>
        <v/>
      </c>
      <c r="R1422" s="16">
        <f>'دیده بان بازار'!R1425</f>
        <v/>
      </c>
      <c r="S1422" s="16">
        <f>'دیده بان بازار'!S1425</f>
        <v/>
      </c>
      <c r="T1422" s="16">
        <f>'دیده بان بازار'!T1425</f>
        <v/>
      </c>
      <c r="U1422" s="16">
        <f>'دیده بان بازار'!U1425</f>
        <v/>
      </c>
      <c r="V1422" s="16">
        <f>'دیده بان بازار'!V1425</f>
        <v/>
      </c>
      <c r="W1422" s="7">
        <f>'دیده بان بازار'!W1425</f>
        <v/>
      </c>
      <c r="X1422" s="11">
        <f>IFERROR(IF(OR(R1422&lt;=0,W1422&lt;=0,S1422&lt;=0,V1422&lt;=0),0,ROUND((S1422/R1422)/(V1422/W1422),2)),0)</f>
        <v/>
      </c>
      <c r="Y1422" s="11">
        <f>IFERROR(IF(OR(S1422&lt;=0,V1422&lt;=0),0,ROUND(S1422/V1422,2)),0)</f>
        <v/>
      </c>
      <c r="Z1422" s="11">
        <f>IFERROR(J1422-M1422,0)</f>
        <v/>
      </c>
      <c r="AA1422" s="11">
        <f>IFERROR(ROUND(MAX(0,MIN(100,((AB1422*0.2)+(AC1422*0.15)+(AD1422*0.15)+(AE1422*0.1)+(AF1422*0.1)+(AG1422*0.15)+(MIN(Y1422/3,1)*100*0.1)+(AI1422*0.05))*((AH1422/100)*0.25+0.75))),0),0)</f>
        <v/>
      </c>
      <c r="AB1422" s="11">
        <f>ROUND(MAX(0,MIN(100,((M1422+10)/20)*100)),0)</f>
        <v/>
      </c>
      <c r="AC1422" s="11">
        <f>IFERROR(IF(D1422&lt;=0,0,ROUND(COUNTIFS($D$4:$D$3359,"&lt;="&amp;D1422,$D$4:$D$3359,"&gt;0")/COUNTIF($D$4:$D$3359,"&gt;0")*100,0)),0)</f>
        <v/>
      </c>
      <c r="AD1422" s="11">
        <f>IF(E1422&lt;=0,0,ROUND(MAX(0,MIN(100,(LOG10(1+E1422/1000000000)/LOG10(101))*100)),0))</f>
        <v/>
      </c>
      <c r="AE1422" s="11">
        <f>IF(O1422=N1422,50,ROUND(MAX(0,MIN(100,((H1422-N1422)/(O1422-N1422))*100)),0))</f>
        <v/>
      </c>
      <c r="AF1422" s="11">
        <f>ROUND(MAX(0,MIN(100,50+((H1422-K1422)/K1422)*1000)),0)</f>
        <v/>
      </c>
      <c r="AG1422" s="11">
        <f>IFERROR(ROUND(MAX(0,MIN(100,50+25*LN(MAX(0.01,X1422)))),0),25)</f>
        <v/>
      </c>
      <c r="AH1422" s="11">
        <f>ROUND(IF(M1422&lt;=-30,0,IF(M1422&lt;=-20,20,IF(M1422&lt;=-10,50,100))),0)</f>
        <v/>
      </c>
      <c r="AI1422" s="11">
        <f>ROUND(MAX(0,MIN(100,50+(Z1422*10))),0)</f>
        <v/>
      </c>
      <c r="AJ1422" s="11">
        <f>IFERROR(IF(--AA1422&gt;=80,"خرید قوی",IF(--AA1422&gt;=70,"خرید مشروط",IF(--AA1422&gt;=60,"مراقبت",IF(--AA1422&gt;=45,"ضعیف","عدم ورود")))),"")</f>
        <v/>
      </c>
    </row>
    <row r="1423">
      <c r="A1423" s="12">
        <f>'دیده بان بازار'!A1426</f>
        <v/>
      </c>
      <c r="B1423" s="13">
        <f>'دیده بان بازار'!B1426</f>
        <v/>
      </c>
      <c r="C1423" s="13">
        <f>'دیده بان بازار'!C1426</f>
        <v/>
      </c>
      <c r="D1423" s="13">
        <f>'دیده بان بازار'!D1426</f>
        <v/>
      </c>
      <c r="E1423" s="14">
        <f>'دیده بان بازار'!E1426</f>
        <v/>
      </c>
      <c r="F1423" s="13">
        <f>'دیده بان بازار'!F1426</f>
        <v/>
      </c>
      <c r="G1423" s="13">
        <f>'دیده بان بازار'!G1426</f>
        <v/>
      </c>
      <c r="H1423" s="13">
        <f>'دیده بان بازار'!H1426</f>
        <v/>
      </c>
      <c r="I1423" s="13">
        <f>'دیده بان بازار'!I1426</f>
        <v/>
      </c>
      <c r="J1423" s="13">
        <f>'دیده بان بازار'!J1426</f>
        <v/>
      </c>
      <c r="K1423" s="13">
        <f>'دیده بان بازار'!K1426</f>
        <v/>
      </c>
      <c r="L1423" s="13">
        <f>'دیده بان بازار'!L1426</f>
        <v/>
      </c>
      <c r="M1423" s="13">
        <f>'دیده بان بازار'!M1426</f>
        <v/>
      </c>
      <c r="N1423" s="13">
        <f>'دیده بان بازار'!N1426</f>
        <v/>
      </c>
      <c r="O1423" s="13">
        <f>'دیده بان بازار'!O1426</f>
        <v/>
      </c>
      <c r="P1423" s="13">
        <f>'دیده بان بازار'!P1426</f>
        <v/>
      </c>
      <c r="Q1423" s="13">
        <f>'دیده بان بازار'!Q1426</f>
        <v/>
      </c>
      <c r="R1423" s="13">
        <f>'دیده بان بازار'!R1426</f>
        <v/>
      </c>
      <c r="S1423" s="13">
        <f>'دیده بان بازار'!S1426</f>
        <v/>
      </c>
      <c r="T1423" s="13">
        <f>'دیده بان بازار'!T1426</f>
        <v/>
      </c>
      <c r="U1423" s="13">
        <f>'دیده بان بازار'!U1426</f>
        <v/>
      </c>
      <c r="V1423" s="13">
        <f>'دیده بان بازار'!V1426</f>
        <v/>
      </c>
      <c r="W1423" s="6">
        <f>'دیده بان بازار'!W1426</f>
        <v/>
      </c>
      <c r="X1423" s="11">
        <f>IFERROR(IF(OR(R1423&lt;=0,W1423&lt;=0,S1423&lt;=0,V1423&lt;=0),0,ROUND((S1423/R1423)/(V1423/W1423),2)),0)</f>
        <v/>
      </c>
      <c r="Y1423" s="11">
        <f>IFERROR(IF(OR(S1423&lt;=0,V1423&lt;=0),0,ROUND(S1423/V1423,2)),0)</f>
        <v/>
      </c>
      <c r="Z1423" s="11">
        <f>IFERROR(J1423-M1423,0)</f>
        <v/>
      </c>
      <c r="AA1423" s="11">
        <f>IFERROR(ROUND(MAX(0,MIN(100,((AB1423*0.2)+(AC1423*0.15)+(AD1423*0.15)+(AE1423*0.1)+(AF1423*0.1)+(AG1423*0.15)+(MIN(Y1423/3,1)*100*0.1)+(AI1423*0.05))*((AH1423/100)*0.25+0.75))),0),0)</f>
        <v/>
      </c>
      <c r="AB1423" s="11">
        <f>ROUND(MAX(0,MIN(100,((M1423+10)/20)*100)),0)</f>
        <v/>
      </c>
      <c r="AC1423" s="11">
        <f>IFERROR(IF(D1423&lt;=0,0,ROUND(COUNTIFS($D$4:$D$3359,"&lt;="&amp;D1423,$D$4:$D$3359,"&gt;0")/COUNTIF($D$4:$D$3359,"&gt;0")*100,0)),0)</f>
        <v/>
      </c>
      <c r="AD1423" s="11">
        <f>IF(E1423&lt;=0,0,ROUND(MAX(0,MIN(100,(LOG10(1+E1423/1000000000)/LOG10(101))*100)),0))</f>
        <v/>
      </c>
      <c r="AE1423" s="11">
        <f>IF(O1423=N1423,50,ROUND(MAX(0,MIN(100,((H1423-N1423)/(O1423-N1423))*100)),0))</f>
        <v/>
      </c>
      <c r="AF1423" s="11">
        <f>ROUND(MAX(0,MIN(100,50+((H1423-K1423)/K1423)*1000)),0)</f>
        <v/>
      </c>
      <c r="AG1423" s="11">
        <f>IFERROR(ROUND(MAX(0,MIN(100,50+25*LN(MAX(0.01,X1423)))),0),25)</f>
        <v/>
      </c>
      <c r="AH1423" s="11">
        <f>ROUND(IF(M1423&lt;=-30,0,IF(M1423&lt;=-20,20,IF(M1423&lt;=-10,50,100))),0)</f>
        <v/>
      </c>
      <c r="AI1423" s="11">
        <f>ROUND(MAX(0,MIN(100,50+(Z1423*10))),0)</f>
        <v/>
      </c>
      <c r="AJ1423" s="11">
        <f>IFERROR(IF(--AA1423&gt;=80,"خرید قوی",IF(--AA1423&gt;=70,"خرید مشروط",IF(--AA1423&gt;=60,"مراقبت",IF(--AA1423&gt;=45,"ضعیف","عدم ورود")))),"")</f>
        <v/>
      </c>
    </row>
    <row r="1424">
      <c r="A1424" s="15">
        <f>'دیده بان بازار'!A1427</f>
        <v/>
      </c>
      <c r="B1424" s="16">
        <f>'دیده بان بازار'!B1427</f>
        <v/>
      </c>
      <c r="C1424" s="16">
        <f>'دیده بان بازار'!C1427</f>
        <v/>
      </c>
      <c r="D1424" s="16">
        <f>'دیده بان بازار'!D1427</f>
        <v/>
      </c>
      <c r="E1424" s="17">
        <f>'دیده بان بازار'!E1427</f>
        <v/>
      </c>
      <c r="F1424" s="16">
        <f>'دیده بان بازار'!F1427</f>
        <v/>
      </c>
      <c r="G1424" s="16">
        <f>'دیده بان بازار'!G1427</f>
        <v/>
      </c>
      <c r="H1424" s="16">
        <f>'دیده بان بازار'!H1427</f>
        <v/>
      </c>
      <c r="I1424" s="16">
        <f>'دیده بان بازار'!I1427</f>
        <v/>
      </c>
      <c r="J1424" s="16">
        <f>'دیده بان بازار'!J1427</f>
        <v/>
      </c>
      <c r="K1424" s="16">
        <f>'دیده بان بازار'!K1427</f>
        <v/>
      </c>
      <c r="L1424" s="16">
        <f>'دیده بان بازار'!L1427</f>
        <v/>
      </c>
      <c r="M1424" s="16">
        <f>'دیده بان بازار'!M1427</f>
        <v/>
      </c>
      <c r="N1424" s="16">
        <f>'دیده بان بازار'!N1427</f>
        <v/>
      </c>
      <c r="O1424" s="16">
        <f>'دیده بان بازار'!O1427</f>
        <v/>
      </c>
      <c r="P1424" s="16">
        <f>'دیده بان بازار'!P1427</f>
        <v/>
      </c>
      <c r="Q1424" s="16">
        <f>'دیده بان بازار'!Q1427</f>
        <v/>
      </c>
      <c r="R1424" s="16">
        <f>'دیده بان بازار'!R1427</f>
        <v/>
      </c>
      <c r="S1424" s="16">
        <f>'دیده بان بازار'!S1427</f>
        <v/>
      </c>
      <c r="T1424" s="16">
        <f>'دیده بان بازار'!T1427</f>
        <v/>
      </c>
      <c r="U1424" s="16">
        <f>'دیده بان بازار'!U1427</f>
        <v/>
      </c>
      <c r="V1424" s="16">
        <f>'دیده بان بازار'!V1427</f>
        <v/>
      </c>
      <c r="W1424" s="7">
        <f>'دیده بان بازار'!W1427</f>
        <v/>
      </c>
      <c r="X1424" s="11">
        <f>IFERROR(IF(OR(R1424&lt;=0,W1424&lt;=0,S1424&lt;=0,V1424&lt;=0),0,ROUND((S1424/R1424)/(V1424/W1424),2)),0)</f>
        <v/>
      </c>
      <c r="Y1424" s="11">
        <f>IFERROR(IF(OR(S1424&lt;=0,V1424&lt;=0),0,ROUND(S1424/V1424,2)),0)</f>
        <v/>
      </c>
      <c r="Z1424" s="11">
        <f>IFERROR(J1424-M1424,0)</f>
        <v/>
      </c>
      <c r="AA1424" s="11">
        <f>IFERROR(ROUND(MAX(0,MIN(100,((AB1424*0.2)+(AC1424*0.15)+(AD1424*0.15)+(AE1424*0.1)+(AF1424*0.1)+(AG1424*0.15)+(MIN(Y1424/3,1)*100*0.1)+(AI1424*0.05))*((AH1424/100)*0.25+0.75))),0),0)</f>
        <v/>
      </c>
      <c r="AB1424" s="11">
        <f>ROUND(MAX(0,MIN(100,((M1424+10)/20)*100)),0)</f>
        <v/>
      </c>
      <c r="AC1424" s="11">
        <f>IFERROR(IF(D1424&lt;=0,0,ROUND(COUNTIFS($D$4:$D$3359,"&lt;="&amp;D1424,$D$4:$D$3359,"&gt;0")/COUNTIF($D$4:$D$3359,"&gt;0")*100,0)),0)</f>
        <v/>
      </c>
      <c r="AD1424" s="11">
        <f>IF(E1424&lt;=0,0,ROUND(MAX(0,MIN(100,(LOG10(1+E1424/1000000000)/LOG10(101))*100)),0))</f>
        <v/>
      </c>
      <c r="AE1424" s="11">
        <f>IF(O1424=N1424,50,ROUND(MAX(0,MIN(100,((H1424-N1424)/(O1424-N1424))*100)),0))</f>
        <v/>
      </c>
      <c r="AF1424" s="11">
        <f>ROUND(MAX(0,MIN(100,50+((H1424-K1424)/K1424)*1000)),0)</f>
        <v/>
      </c>
      <c r="AG1424" s="11">
        <f>IFERROR(ROUND(MAX(0,MIN(100,50+25*LN(MAX(0.01,X1424)))),0),25)</f>
        <v/>
      </c>
      <c r="AH1424" s="11">
        <f>ROUND(IF(M1424&lt;=-30,0,IF(M1424&lt;=-20,20,IF(M1424&lt;=-10,50,100))),0)</f>
        <v/>
      </c>
      <c r="AI1424" s="11">
        <f>ROUND(MAX(0,MIN(100,50+(Z1424*10))),0)</f>
        <v/>
      </c>
      <c r="AJ1424" s="11">
        <f>IFERROR(IF(--AA1424&gt;=80,"خرید قوی",IF(--AA1424&gt;=70,"خرید مشروط",IF(--AA1424&gt;=60,"مراقبت",IF(--AA1424&gt;=45,"ضعیف","عدم ورود")))),"")</f>
        <v/>
      </c>
    </row>
    <row r="1425">
      <c r="A1425" s="12">
        <f>'دیده بان بازار'!A1428</f>
        <v/>
      </c>
      <c r="B1425" s="13">
        <f>'دیده بان بازار'!B1428</f>
        <v/>
      </c>
      <c r="C1425" s="13">
        <f>'دیده بان بازار'!C1428</f>
        <v/>
      </c>
      <c r="D1425" s="13">
        <f>'دیده بان بازار'!D1428</f>
        <v/>
      </c>
      <c r="E1425" s="14">
        <f>'دیده بان بازار'!E1428</f>
        <v/>
      </c>
      <c r="F1425" s="13">
        <f>'دیده بان بازار'!F1428</f>
        <v/>
      </c>
      <c r="G1425" s="13">
        <f>'دیده بان بازار'!G1428</f>
        <v/>
      </c>
      <c r="H1425" s="13">
        <f>'دیده بان بازار'!H1428</f>
        <v/>
      </c>
      <c r="I1425" s="13">
        <f>'دیده بان بازار'!I1428</f>
        <v/>
      </c>
      <c r="J1425" s="13">
        <f>'دیده بان بازار'!J1428</f>
        <v/>
      </c>
      <c r="K1425" s="13">
        <f>'دیده بان بازار'!K1428</f>
        <v/>
      </c>
      <c r="L1425" s="13">
        <f>'دیده بان بازار'!L1428</f>
        <v/>
      </c>
      <c r="M1425" s="13">
        <f>'دیده بان بازار'!M1428</f>
        <v/>
      </c>
      <c r="N1425" s="13">
        <f>'دیده بان بازار'!N1428</f>
        <v/>
      </c>
      <c r="O1425" s="13">
        <f>'دیده بان بازار'!O1428</f>
        <v/>
      </c>
      <c r="P1425" s="13">
        <f>'دیده بان بازار'!P1428</f>
        <v/>
      </c>
      <c r="Q1425" s="13">
        <f>'دیده بان بازار'!Q1428</f>
        <v/>
      </c>
      <c r="R1425" s="13">
        <f>'دیده بان بازار'!R1428</f>
        <v/>
      </c>
      <c r="S1425" s="13">
        <f>'دیده بان بازار'!S1428</f>
        <v/>
      </c>
      <c r="T1425" s="13">
        <f>'دیده بان بازار'!T1428</f>
        <v/>
      </c>
      <c r="U1425" s="13">
        <f>'دیده بان بازار'!U1428</f>
        <v/>
      </c>
      <c r="V1425" s="13">
        <f>'دیده بان بازار'!V1428</f>
        <v/>
      </c>
      <c r="W1425" s="6">
        <f>'دیده بان بازار'!W1428</f>
        <v/>
      </c>
      <c r="X1425" s="11">
        <f>IFERROR(IF(OR(R1425&lt;=0,W1425&lt;=0,S1425&lt;=0,V1425&lt;=0),0,ROUND((S1425/R1425)/(V1425/W1425),2)),0)</f>
        <v/>
      </c>
      <c r="Y1425" s="11">
        <f>IFERROR(IF(OR(S1425&lt;=0,V1425&lt;=0),0,ROUND(S1425/V1425,2)),0)</f>
        <v/>
      </c>
      <c r="Z1425" s="11">
        <f>IFERROR(J1425-M1425,0)</f>
        <v/>
      </c>
      <c r="AA1425" s="11">
        <f>IFERROR(ROUND(MAX(0,MIN(100,((AB1425*0.2)+(AC1425*0.15)+(AD1425*0.15)+(AE1425*0.1)+(AF1425*0.1)+(AG1425*0.15)+(MIN(Y1425/3,1)*100*0.1)+(AI1425*0.05))*((AH1425/100)*0.25+0.75))),0),0)</f>
        <v/>
      </c>
      <c r="AB1425" s="11">
        <f>ROUND(MAX(0,MIN(100,((M1425+10)/20)*100)),0)</f>
        <v/>
      </c>
      <c r="AC1425" s="11">
        <f>IFERROR(IF(D1425&lt;=0,0,ROUND(COUNTIFS($D$4:$D$3359,"&lt;="&amp;D1425,$D$4:$D$3359,"&gt;0")/COUNTIF($D$4:$D$3359,"&gt;0")*100,0)),0)</f>
        <v/>
      </c>
      <c r="AD1425" s="11">
        <f>IF(E1425&lt;=0,0,ROUND(MAX(0,MIN(100,(LOG10(1+E1425/1000000000)/LOG10(101))*100)),0))</f>
        <v/>
      </c>
      <c r="AE1425" s="11">
        <f>IF(O1425=N1425,50,ROUND(MAX(0,MIN(100,((H1425-N1425)/(O1425-N1425))*100)),0))</f>
        <v/>
      </c>
      <c r="AF1425" s="11">
        <f>ROUND(MAX(0,MIN(100,50+((H1425-K1425)/K1425)*1000)),0)</f>
        <v/>
      </c>
      <c r="AG1425" s="11">
        <f>IFERROR(ROUND(MAX(0,MIN(100,50+25*LN(MAX(0.01,X1425)))),0),25)</f>
        <v/>
      </c>
      <c r="AH1425" s="11">
        <f>ROUND(IF(M1425&lt;=-30,0,IF(M1425&lt;=-20,20,IF(M1425&lt;=-10,50,100))),0)</f>
        <v/>
      </c>
      <c r="AI1425" s="11">
        <f>ROUND(MAX(0,MIN(100,50+(Z1425*10))),0)</f>
        <v/>
      </c>
      <c r="AJ1425" s="11">
        <f>IFERROR(IF(--AA1425&gt;=80,"خرید قوی",IF(--AA1425&gt;=70,"خرید مشروط",IF(--AA1425&gt;=60,"مراقبت",IF(--AA1425&gt;=45,"ضعیف","عدم ورود")))),"")</f>
        <v/>
      </c>
    </row>
    <row r="1426">
      <c r="A1426" s="15">
        <f>'دیده بان بازار'!A1429</f>
        <v/>
      </c>
      <c r="B1426" s="16">
        <f>'دیده بان بازار'!B1429</f>
        <v/>
      </c>
      <c r="C1426" s="16">
        <f>'دیده بان بازار'!C1429</f>
        <v/>
      </c>
      <c r="D1426" s="16">
        <f>'دیده بان بازار'!D1429</f>
        <v/>
      </c>
      <c r="E1426" s="17">
        <f>'دیده بان بازار'!E1429</f>
        <v/>
      </c>
      <c r="F1426" s="16">
        <f>'دیده بان بازار'!F1429</f>
        <v/>
      </c>
      <c r="G1426" s="16">
        <f>'دیده بان بازار'!G1429</f>
        <v/>
      </c>
      <c r="H1426" s="16">
        <f>'دیده بان بازار'!H1429</f>
        <v/>
      </c>
      <c r="I1426" s="16">
        <f>'دیده بان بازار'!I1429</f>
        <v/>
      </c>
      <c r="J1426" s="16">
        <f>'دیده بان بازار'!J1429</f>
        <v/>
      </c>
      <c r="K1426" s="16">
        <f>'دیده بان بازار'!K1429</f>
        <v/>
      </c>
      <c r="L1426" s="16">
        <f>'دیده بان بازار'!L1429</f>
        <v/>
      </c>
      <c r="M1426" s="16">
        <f>'دیده بان بازار'!M1429</f>
        <v/>
      </c>
      <c r="N1426" s="16">
        <f>'دیده بان بازار'!N1429</f>
        <v/>
      </c>
      <c r="O1426" s="16">
        <f>'دیده بان بازار'!O1429</f>
        <v/>
      </c>
      <c r="P1426" s="16">
        <f>'دیده بان بازار'!P1429</f>
        <v/>
      </c>
      <c r="Q1426" s="16">
        <f>'دیده بان بازار'!Q1429</f>
        <v/>
      </c>
      <c r="R1426" s="16">
        <f>'دیده بان بازار'!R1429</f>
        <v/>
      </c>
      <c r="S1426" s="16">
        <f>'دیده بان بازار'!S1429</f>
        <v/>
      </c>
      <c r="T1426" s="16">
        <f>'دیده بان بازار'!T1429</f>
        <v/>
      </c>
      <c r="U1426" s="16">
        <f>'دیده بان بازار'!U1429</f>
        <v/>
      </c>
      <c r="V1426" s="16">
        <f>'دیده بان بازار'!V1429</f>
        <v/>
      </c>
      <c r="W1426" s="7">
        <f>'دیده بان بازار'!W1429</f>
        <v/>
      </c>
      <c r="X1426" s="11">
        <f>IFERROR(IF(OR(R1426&lt;=0,W1426&lt;=0,S1426&lt;=0,V1426&lt;=0),0,ROUND((S1426/R1426)/(V1426/W1426),2)),0)</f>
        <v/>
      </c>
      <c r="Y1426" s="11">
        <f>IFERROR(IF(OR(S1426&lt;=0,V1426&lt;=0),0,ROUND(S1426/V1426,2)),0)</f>
        <v/>
      </c>
      <c r="Z1426" s="11">
        <f>IFERROR(J1426-M1426,0)</f>
        <v/>
      </c>
      <c r="AA1426" s="11">
        <f>IFERROR(ROUND(MAX(0,MIN(100,((AB1426*0.2)+(AC1426*0.15)+(AD1426*0.15)+(AE1426*0.1)+(AF1426*0.1)+(AG1426*0.15)+(MIN(Y1426/3,1)*100*0.1)+(AI1426*0.05))*((AH1426/100)*0.25+0.75))),0),0)</f>
        <v/>
      </c>
      <c r="AB1426" s="11">
        <f>ROUND(MAX(0,MIN(100,((M1426+10)/20)*100)),0)</f>
        <v/>
      </c>
      <c r="AC1426" s="11">
        <f>IFERROR(IF(D1426&lt;=0,0,ROUND(COUNTIFS($D$4:$D$3359,"&lt;="&amp;D1426,$D$4:$D$3359,"&gt;0")/COUNTIF($D$4:$D$3359,"&gt;0")*100,0)),0)</f>
        <v/>
      </c>
      <c r="AD1426" s="11">
        <f>IF(E1426&lt;=0,0,ROUND(MAX(0,MIN(100,(LOG10(1+E1426/1000000000)/LOG10(101))*100)),0))</f>
        <v/>
      </c>
      <c r="AE1426" s="11">
        <f>IF(O1426=N1426,50,ROUND(MAX(0,MIN(100,((H1426-N1426)/(O1426-N1426))*100)),0))</f>
        <v/>
      </c>
      <c r="AF1426" s="11">
        <f>ROUND(MAX(0,MIN(100,50+((H1426-K1426)/K1426)*1000)),0)</f>
        <v/>
      </c>
      <c r="AG1426" s="11">
        <f>IFERROR(ROUND(MAX(0,MIN(100,50+25*LN(MAX(0.01,X1426)))),0),25)</f>
        <v/>
      </c>
      <c r="AH1426" s="11">
        <f>ROUND(IF(M1426&lt;=-30,0,IF(M1426&lt;=-20,20,IF(M1426&lt;=-10,50,100))),0)</f>
        <v/>
      </c>
      <c r="AI1426" s="11">
        <f>ROUND(MAX(0,MIN(100,50+(Z1426*10))),0)</f>
        <v/>
      </c>
      <c r="AJ1426" s="11">
        <f>IFERROR(IF(--AA1426&gt;=80,"خرید قوی",IF(--AA1426&gt;=70,"خرید مشروط",IF(--AA1426&gt;=60,"مراقبت",IF(--AA1426&gt;=45,"ضعیف","عدم ورود")))),"")</f>
        <v/>
      </c>
    </row>
    <row r="1427">
      <c r="A1427" s="15">
        <f>'دیده بان بازار'!A1430</f>
        <v/>
      </c>
      <c r="B1427" s="16">
        <f>'دیده بان بازار'!B1430</f>
        <v/>
      </c>
      <c r="C1427" s="16">
        <f>'دیده بان بازار'!C1430</f>
        <v/>
      </c>
      <c r="D1427" s="16">
        <f>'دیده بان بازار'!D1430</f>
        <v/>
      </c>
      <c r="E1427" s="17">
        <f>'دیده بان بازار'!E1430</f>
        <v/>
      </c>
      <c r="F1427" s="16">
        <f>'دیده بان بازار'!F1430</f>
        <v/>
      </c>
      <c r="G1427" s="16">
        <f>'دیده بان بازار'!G1430</f>
        <v/>
      </c>
      <c r="H1427" s="16">
        <f>'دیده بان بازار'!H1430</f>
        <v/>
      </c>
      <c r="I1427" s="16">
        <f>'دیده بان بازار'!I1430</f>
        <v/>
      </c>
      <c r="J1427" s="16">
        <f>'دیده بان بازار'!J1430</f>
        <v/>
      </c>
      <c r="K1427" s="16">
        <f>'دیده بان بازار'!K1430</f>
        <v/>
      </c>
      <c r="L1427" s="16">
        <f>'دیده بان بازار'!L1430</f>
        <v/>
      </c>
      <c r="M1427" s="16">
        <f>'دیده بان بازار'!M1430</f>
        <v/>
      </c>
      <c r="N1427" s="16">
        <f>'دیده بان بازار'!N1430</f>
        <v/>
      </c>
      <c r="O1427" s="16">
        <f>'دیده بان بازار'!O1430</f>
        <v/>
      </c>
      <c r="P1427" s="16">
        <f>'دیده بان بازار'!P1430</f>
        <v/>
      </c>
      <c r="Q1427" s="16">
        <f>'دیده بان بازار'!Q1430</f>
        <v/>
      </c>
      <c r="R1427" s="16">
        <f>'دیده بان بازار'!R1430</f>
        <v/>
      </c>
      <c r="S1427" s="16">
        <f>'دیده بان بازار'!S1430</f>
        <v/>
      </c>
      <c r="T1427" s="16">
        <f>'دیده بان بازار'!T1430</f>
        <v/>
      </c>
      <c r="U1427" s="16">
        <f>'دیده بان بازار'!U1430</f>
        <v/>
      </c>
      <c r="V1427" s="16">
        <f>'دیده بان بازار'!V1430</f>
        <v/>
      </c>
      <c r="W1427" s="7">
        <f>'دیده بان بازار'!W1430</f>
        <v/>
      </c>
      <c r="X1427" s="11">
        <f>IFERROR(IF(OR(R1427&lt;=0,W1427&lt;=0,S1427&lt;=0,V1427&lt;=0),0,ROUND((S1427/R1427)/(V1427/W1427),2)),0)</f>
        <v/>
      </c>
      <c r="Y1427" s="11">
        <f>IFERROR(IF(OR(S1427&lt;=0,V1427&lt;=0),0,ROUND(S1427/V1427,2)),0)</f>
        <v/>
      </c>
      <c r="Z1427" s="11">
        <f>IFERROR(J1427-M1427,0)</f>
        <v/>
      </c>
      <c r="AA1427" s="11">
        <f>IFERROR(ROUND(MAX(0,MIN(100,((AB1427*0.2)+(AC1427*0.15)+(AD1427*0.15)+(AE1427*0.1)+(AF1427*0.1)+(AG1427*0.15)+(MIN(Y1427/3,1)*100*0.1)+(AI1427*0.05))*((AH1427/100)*0.25+0.75))),0),0)</f>
        <v/>
      </c>
      <c r="AB1427" s="11">
        <f>ROUND(MAX(0,MIN(100,((M1427+10)/20)*100)),0)</f>
        <v/>
      </c>
      <c r="AC1427" s="11">
        <f>IFERROR(IF(D1427&lt;=0,0,ROUND(COUNTIFS($D$4:$D$3359,"&lt;="&amp;D1427,$D$4:$D$3359,"&gt;0")/COUNTIF($D$4:$D$3359,"&gt;0")*100,0)),0)</f>
        <v/>
      </c>
      <c r="AD1427" s="11">
        <f>IF(E1427&lt;=0,0,ROUND(MAX(0,MIN(100,(LOG10(1+E1427/1000000000)/LOG10(101))*100)),0))</f>
        <v/>
      </c>
      <c r="AE1427" s="11">
        <f>IF(O1427=N1427,50,ROUND(MAX(0,MIN(100,((H1427-N1427)/(O1427-N1427))*100)),0))</f>
        <v/>
      </c>
      <c r="AF1427" s="11">
        <f>ROUND(MAX(0,MIN(100,50+((H1427-K1427)/K1427)*1000)),0)</f>
        <v/>
      </c>
      <c r="AG1427" s="11">
        <f>IFERROR(ROUND(MAX(0,MIN(100,50+25*LN(MAX(0.01,X1427)))),0),25)</f>
        <v/>
      </c>
      <c r="AH1427" s="11">
        <f>ROUND(IF(M1427&lt;=-30,0,IF(M1427&lt;=-20,20,IF(M1427&lt;=-10,50,100))),0)</f>
        <v/>
      </c>
      <c r="AI1427" s="11">
        <f>ROUND(MAX(0,MIN(100,50+(Z1427*10))),0)</f>
        <v/>
      </c>
      <c r="AJ1427" s="11">
        <f>IFERROR(IF(--AA1427&gt;=80,"خرید قوی",IF(--AA1427&gt;=70,"خرید مشروط",IF(--AA1427&gt;=60,"مراقبت",IF(--AA1427&gt;=45,"ضعیف","عدم ورود")))),"")</f>
        <v/>
      </c>
    </row>
    <row r="1428">
      <c r="A1428" s="12">
        <f>'دیده بان بازار'!A1431</f>
        <v/>
      </c>
      <c r="B1428" s="13">
        <f>'دیده بان بازار'!B1431</f>
        <v/>
      </c>
      <c r="C1428" s="13">
        <f>'دیده بان بازار'!C1431</f>
        <v/>
      </c>
      <c r="D1428" s="13">
        <f>'دیده بان بازار'!D1431</f>
        <v/>
      </c>
      <c r="E1428" s="14">
        <f>'دیده بان بازار'!E1431</f>
        <v/>
      </c>
      <c r="F1428" s="13">
        <f>'دیده بان بازار'!F1431</f>
        <v/>
      </c>
      <c r="G1428" s="13">
        <f>'دیده بان بازار'!G1431</f>
        <v/>
      </c>
      <c r="H1428" s="13">
        <f>'دیده بان بازار'!H1431</f>
        <v/>
      </c>
      <c r="I1428" s="13">
        <f>'دیده بان بازار'!I1431</f>
        <v/>
      </c>
      <c r="J1428" s="13">
        <f>'دیده بان بازار'!J1431</f>
        <v/>
      </c>
      <c r="K1428" s="13">
        <f>'دیده بان بازار'!K1431</f>
        <v/>
      </c>
      <c r="L1428" s="13">
        <f>'دیده بان بازار'!L1431</f>
        <v/>
      </c>
      <c r="M1428" s="13">
        <f>'دیده بان بازار'!M1431</f>
        <v/>
      </c>
      <c r="N1428" s="13">
        <f>'دیده بان بازار'!N1431</f>
        <v/>
      </c>
      <c r="O1428" s="13">
        <f>'دیده بان بازار'!O1431</f>
        <v/>
      </c>
      <c r="P1428" s="13">
        <f>'دیده بان بازار'!P1431</f>
        <v/>
      </c>
      <c r="Q1428" s="13">
        <f>'دیده بان بازار'!Q1431</f>
        <v/>
      </c>
      <c r="R1428" s="13">
        <f>'دیده بان بازار'!R1431</f>
        <v/>
      </c>
      <c r="S1428" s="13">
        <f>'دیده بان بازار'!S1431</f>
        <v/>
      </c>
      <c r="T1428" s="13">
        <f>'دیده بان بازار'!T1431</f>
        <v/>
      </c>
      <c r="U1428" s="13">
        <f>'دیده بان بازار'!U1431</f>
        <v/>
      </c>
      <c r="V1428" s="13">
        <f>'دیده بان بازار'!V1431</f>
        <v/>
      </c>
      <c r="W1428" s="6">
        <f>'دیده بان بازار'!W1431</f>
        <v/>
      </c>
      <c r="X1428" s="11">
        <f>IFERROR(IF(OR(R1428&lt;=0,W1428&lt;=0,S1428&lt;=0,V1428&lt;=0),0,ROUND((S1428/R1428)/(V1428/W1428),2)),0)</f>
        <v/>
      </c>
      <c r="Y1428" s="11">
        <f>IFERROR(IF(OR(S1428&lt;=0,V1428&lt;=0),0,ROUND(S1428/V1428,2)),0)</f>
        <v/>
      </c>
      <c r="Z1428" s="11">
        <f>IFERROR(J1428-M1428,0)</f>
        <v/>
      </c>
      <c r="AA1428" s="11">
        <f>IFERROR(ROUND(MAX(0,MIN(100,((AB1428*0.2)+(AC1428*0.15)+(AD1428*0.15)+(AE1428*0.1)+(AF1428*0.1)+(AG1428*0.15)+(MIN(Y1428/3,1)*100*0.1)+(AI1428*0.05))*((AH1428/100)*0.25+0.75))),0),0)</f>
        <v/>
      </c>
      <c r="AB1428" s="11">
        <f>ROUND(MAX(0,MIN(100,((M1428+10)/20)*100)),0)</f>
        <v/>
      </c>
      <c r="AC1428" s="11">
        <f>IFERROR(IF(D1428&lt;=0,0,ROUND(COUNTIFS($D$4:$D$3359,"&lt;="&amp;D1428,$D$4:$D$3359,"&gt;0")/COUNTIF($D$4:$D$3359,"&gt;0")*100,0)),0)</f>
        <v/>
      </c>
      <c r="AD1428" s="11">
        <f>IF(E1428&lt;=0,0,ROUND(MAX(0,MIN(100,(LOG10(1+E1428/1000000000)/LOG10(101))*100)),0))</f>
        <v/>
      </c>
      <c r="AE1428" s="11">
        <f>IF(O1428=N1428,50,ROUND(MAX(0,MIN(100,((H1428-N1428)/(O1428-N1428))*100)),0))</f>
        <v/>
      </c>
      <c r="AF1428" s="11">
        <f>ROUND(MAX(0,MIN(100,50+((H1428-K1428)/K1428)*1000)),0)</f>
        <v/>
      </c>
      <c r="AG1428" s="11">
        <f>IFERROR(ROUND(MAX(0,MIN(100,50+25*LN(MAX(0.01,X1428)))),0),25)</f>
        <v/>
      </c>
      <c r="AH1428" s="11">
        <f>ROUND(IF(M1428&lt;=-30,0,IF(M1428&lt;=-20,20,IF(M1428&lt;=-10,50,100))),0)</f>
        <v/>
      </c>
      <c r="AI1428" s="11">
        <f>ROUND(MAX(0,MIN(100,50+(Z1428*10))),0)</f>
        <v/>
      </c>
      <c r="AJ1428" s="11">
        <f>IFERROR(IF(--AA1428&gt;=80,"خرید قوی",IF(--AA1428&gt;=70,"خرید مشروط",IF(--AA1428&gt;=60,"مراقبت",IF(--AA1428&gt;=45,"ضعیف","عدم ورود")))),"")</f>
        <v/>
      </c>
    </row>
    <row r="1429">
      <c r="A1429" s="15">
        <f>'دیده بان بازار'!A1432</f>
        <v/>
      </c>
      <c r="B1429" s="16">
        <f>'دیده بان بازار'!B1432</f>
        <v/>
      </c>
      <c r="C1429" s="16">
        <f>'دیده بان بازار'!C1432</f>
        <v/>
      </c>
      <c r="D1429" s="16">
        <f>'دیده بان بازار'!D1432</f>
        <v/>
      </c>
      <c r="E1429" s="17">
        <f>'دیده بان بازار'!E1432</f>
        <v/>
      </c>
      <c r="F1429" s="16">
        <f>'دیده بان بازار'!F1432</f>
        <v/>
      </c>
      <c r="G1429" s="16">
        <f>'دیده بان بازار'!G1432</f>
        <v/>
      </c>
      <c r="H1429" s="16">
        <f>'دیده بان بازار'!H1432</f>
        <v/>
      </c>
      <c r="I1429" s="16">
        <f>'دیده بان بازار'!I1432</f>
        <v/>
      </c>
      <c r="J1429" s="16">
        <f>'دیده بان بازار'!J1432</f>
        <v/>
      </c>
      <c r="K1429" s="16">
        <f>'دیده بان بازار'!K1432</f>
        <v/>
      </c>
      <c r="L1429" s="16">
        <f>'دیده بان بازار'!L1432</f>
        <v/>
      </c>
      <c r="M1429" s="16">
        <f>'دیده بان بازار'!M1432</f>
        <v/>
      </c>
      <c r="N1429" s="16">
        <f>'دیده بان بازار'!N1432</f>
        <v/>
      </c>
      <c r="O1429" s="16">
        <f>'دیده بان بازار'!O1432</f>
        <v/>
      </c>
      <c r="P1429" s="16">
        <f>'دیده بان بازار'!P1432</f>
        <v/>
      </c>
      <c r="Q1429" s="16">
        <f>'دیده بان بازار'!Q1432</f>
        <v/>
      </c>
      <c r="R1429" s="16">
        <f>'دیده بان بازار'!R1432</f>
        <v/>
      </c>
      <c r="S1429" s="16">
        <f>'دیده بان بازار'!S1432</f>
        <v/>
      </c>
      <c r="T1429" s="16">
        <f>'دیده بان بازار'!T1432</f>
        <v/>
      </c>
      <c r="U1429" s="16">
        <f>'دیده بان بازار'!U1432</f>
        <v/>
      </c>
      <c r="V1429" s="16">
        <f>'دیده بان بازار'!V1432</f>
        <v/>
      </c>
      <c r="W1429" s="7">
        <f>'دیده بان بازار'!W1432</f>
        <v/>
      </c>
      <c r="X1429" s="11">
        <f>IFERROR(IF(OR(R1429&lt;=0,W1429&lt;=0,S1429&lt;=0,V1429&lt;=0),0,ROUND((S1429/R1429)/(V1429/W1429),2)),0)</f>
        <v/>
      </c>
      <c r="Y1429" s="11">
        <f>IFERROR(IF(OR(S1429&lt;=0,V1429&lt;=0),0,ROUND(S1429/V1429,2)),0)</f>
        <v/>
      </c>
      <c r="Z1429" s="11">
        <f>IFERROR(J1429-M1429,0)</f>
        <v/>
      </c>
      <c r="AA1429" s="11">
        <f>IFERROR(ROUND(MAX(0,MIN(100,((AB1429*0.2)+(AC1429*0.15)+(AD1429*0.15)+(AE1429*0.1)+(AF1429*0.1)+(AG1429*0.15)+(MIN(Y1429/3,1)*100*0.1)+(AI1429*0.05))*((AH1429/100)*0.25+0.75))),0),0)</f>
        <v/>
      </c>
      <c r="AB1429" s="11">
        <f>ROUND(MAX(0,MIN(100,((M1429+10)/20)*100)),0)</f>
        <v/>
      </c>
      <c r="AC1429" s="11">
        <f>IFERROR(IF(D1429&lt;=0,0,ROUND(COUNTIFS($D$4:$D$3359,"&lt;="&amp;D1429,$D$4:$D$3359,"&gt;0")/COUNTIF($D$4:$D$3359,"&gt;0")*100,0)),0)</f>
        <v/>
      </c>
      <c r="AD1429" s="11">
        <f>IF(E1429&lt;=0,0,ROUND(MAX(0,MIN(100,(LOG10(1+E1429/1000000000)/LOG10(101))*100)),0))</f>
        <v/>
      </c>
      <c r="AE1429" s="11">
        <f>IF(O1429=N1429,50,ROUND(MAX(0,MIN(100,((H1429-N1429)/(O1429-N1429))*100)),0))</f>
        <v/>
      </c>
      <c r="AF1429" s="11">
        <f>ROUND(MAX(0,MIN(100,50+((H1429-K1429)/K1429)*1000)),0)</f>
        <v/>
      </c>
      <c r="AG1429" s="11">
        <f>IFERROR(ROUND(MAX(0,MIN(100,50+25*LN(MAX(0.01,X1429)))),0),25)</f>
        <v/>
      </c>
      <c r="AH1429" s="11">
        <f>ROUND(IF(M1429&lt;=-30,0,IF(M1429&lt;=-20,20,IF(M1429&lt;=-10,50,100))),0)</f>
        <v/>
      </c>
      <c r="AI1429" s="11">
        <f>ROUND(MAX(0,MIN(100,50+(Z1429*10))),0)</f>
        <v/>
      </c>
      <c r="AJ1429" s="11">
        <f>IFERROR(IF(--AA1429&gt;=80,"خرید قوی",IF(--AA1429&gt;=70,"خرید مشروط",IF(--AA1429&gt;=60,"مراقبت",IF(--AA1429&gt;=45,"ضعیف","عدم ورود")))),"")</f>
        <v/>
      </c>
    </row>
    <row r="1430">
      <c r="A1430" s="12">
        <f>'دیده بان بازار'!A1433</f>
        <v/>
      </c>
      <c r="B1430" s="13">
        <f>'دیده بان بازار'!B1433</f>
        <v/>
      </c>
      <c r="C1430" s="13">
        <f>'دیده بان بازار'!C1433</f>
        <v/>
      </c>
      <c r="D1430" s="13">
        <f>'دیده بان بازار'!D1433</f>
        <v/>
      </c>
      <c r="E1430" s="14">
        <f>'دیده بان بازار'!E1433</f>
        <v/>
      </c>
      <c r="F1430" s="13">
        <f>'دیده بان بازار'!F1433</f>
        <v/>
      </c>
      <c r="G1430" s="13">
        <f>'دیده بان بازار'!G1433</f>
        <v/>
      </c>
      <c r="H1430" s="13">
        <f>'دیده بان بازار'!H1433</f>
        <v/>
      </c>
      <c r="I1430" s="13">
        <f>'دیده بان بازار'!I1433</f>
        <v/>
      </c>
      <c r="J1430" s="13">
        <f>'دیده بان بازار'!J1433</f>
        <v/>
      </c>
      <c r="K1430" s="13">
        <f>'دیده بان بازار'!K1433</f>
        <v/>
      </c>
      <c r="L1430" s="13">
        <f>'دیده بان بازار'!L1433</f>
        <v/>
      </c>
      <c r="M1430" s="13">
        <f>'دیده بان بازار'!M1433</f>
        <v/>
      </c>
      <c r="N1430" s="13">
        <f>'دیده بان بازار'!N1433</f>
        <v/>
      </c>
      <c r="O1430" s="13">
        <f>'دیده بان بازار'!O1433</f>
        <v/>
      </c>
      <c r="P1430" s="13">
        <f>'دیده بان بازار'!P1433</f>
        <v/>
      </c>
      <c r="Q1430" s="13">
        <f>'دیده بان بازار'!Q1433</f>
        <v/>
      </c>
      <c r="R1430" s="13">
        <f>'دیده بان بازار'!R1433</f>
        <v/>
      </c>
      <c r="S1430" s="13">
        <f>'دیده بان بازار'!S1433</f>
        <v/>
      </c>
      <c r="T1430" s="13">
        <f>'دیده بان بازار'!T1433</f>
        <v/>
      </c>
      <c r="U1430" s="13">
        <f>'دیده بان بازار'!U1433</f>
        <v/>
      </c>
      <c r="V1430" s="13">
        <f>'دیده بان بازار'!V1433</f>
        <v/>
      </c>
      <c r="W1430" s="6">
        <f>'دیده بان بازار'!W1433</f>
        <v/>
      </c>
      <c r="X1430" s="11">
        <f>IFERROR(IF(OR(R1430&lt;=0,W1430&lt;=0,S1430&lt;=0,V1430&lt;=0),0,ROUND((S1430/R1430)/(V1430/W1430),2)),0)</f>
        <v/>
      </c>
      <c r="Y1430" s="11">
        <f>IFERROR(IF(OR(S1430&lt;=0,V1430&lt;=0),0,ROUND(S1430/V1430,2)),0)</f>
        <v/>
      </c>
      <c r="Z1430" s="11">
        <f>IFERROR(J1430-M1430,0)</f>
        <v/>
      </c>
      <c r="AA1430" s="11">
        <f>IFERROR(ROUND(MAX(0,MIN(100,((AB1430*0.2)+(AC1430*0.15)+(AD1430*0.15)+(AE1430*0.1)+(AF1430*0.1)+(AG1430*0.15)+(MIN(Y1430/3,1)*100*0.1)+(AI1430*0.05))*((AH1430/100)*0.25+0.75))),0),0)</f>
        <v/>
      </c>
      <c r="AB1430" s="11">
        <f>ROUND(MAX(0,MIN(100,((M1430+10)/20)*100)),0)</f>
        <v/>
      </c>
      <c r="AC1430" s="11">
        <f>IFERROR(IF(D1430&lt;=0,0,ROUND(COUNTIFS($D$4:$D$3359,"&lt;="&amp;D1430,$D$4:$D$3359,"&gt;0")/COUNTIF($D$4:$D$3359,"&gt;0")*100,0)),0)</f>
        <v/>
      </c>
      <c r="AD1430" s="11">
        <f>IF(E1430&lt;=0,0,ROUND(MAX(0,MIN(100,(LOG10(1+E1430/1000000000)/LOG10(101))*100)),0))</f>
        <v/>
      </c>
      <c r="AE1430" s="11">
        <f>IF(O1430=N1430,50,ROUND(MAX(0,MIN(100,((H1430-N1430)/(O1430-N1430))*100)),0))</f>
        <v/>
      </c>
      <c r="AF1430" s="11">
        <f>ROUND(MAX(0,MIN(100,50+((H1430-K1430)/K1430)*1000)),0)</f>
        <v/>
      </c>
      <c r="AG1430" s="11">
        <f>IFERROR(ROUND(MAX(0,MIN(100,50+25*LN(MAX(0.01,X1430)))),0),25)</f>
        <v/>
      </c>
      <c r="AH1430" s="11">
        <f>ROUND(IF(M1430&lt;=-30,0,IF(M1430&lt;=-20,20,IF(M1430&lt;=-10,50,100))),0)</f>
        <v/>
      </c>
      <c r="AI1430" s="11">
        <f>ROUND(MAX(0,MIN(100,50+(Z1430*10))),0)</f>
        <v/>
      </c>
      <c r="AJ1430" s="11">
        <f>IFERROR(IF(--AA1430&gt;=80,"خرید قوی",IF(--AA1430&gt;=70,"خرید مشروط",IF(--AA1430&gt;=60,"مراقبت",IF(--AA1430&gt;=45,"ضعیف","عدم ورود")))),"")</f>
        <v/>
      </c>
    </row>
    <row r="1431">
      <c r="A1431" s="15">
        <f>'دیده بان بازار'!A1434</f>
        <v/>
      </c>
      <c r="B1431" s="16">
        <f>'دیده بان بازار'!B1434</f>
        <v/>
      </c>
      <c r="C1431" s="16">
        <f>'دیده بان بازار'!C1434</f>
        <v/>
      </c>
      <c r="D1431" s="16">
        <f>'دیده بان بازار'!D1434</f>
        <v/>
      </c>
      <c r="E1431" s="17">
        <f>'دیده بان بازار'!E1434</f>
        <v/>
      </c>
      <c r="F1431" s="16">
        <f>'دیده بان بازار'!F1434</f>
        <v/>
      </c>
      <c r="G1431" s="16">
        <f>'دیده بان بازار'!G1434</f>
        <v/>
      </c>
      <c r="H1431" s="16">
        <f>'دیده بان بازار'!H1434</f>
        <v/>
      </c>
      <c r="I1431" s="16">
        <f>'دیده بان بازار'!I1434</f>
        <v/>
      </c>
      <c r="J1431" s="16">
        <f>'دیده بان بازار'!J1434</f>
        <v/>
      </c>
      <c r="K1431" s="16">
        <f>'دیده بان بازار'!K1434</f>
        <v/>
      </c>
      <c r="L1431" s="16">
        <f>'دیده بان بازار'!L1434</f>
        <v/>
      </c>
      <c r="M1431" s="16">
        <f>'دیده بان بازار'!M1434</f>
        <v/>
      </c>
      <c r="N1431" s="16">
        <f>'دیده بان بازار'!N1434</f>
        <v/>
      </c>
      <c r="O1431" s="16">
        <f>'دیده بان بازار'!O1434</f>
        <v/>
      </c>
      <c r="P1431" s="16">
        <f>'دیده بان بازار'!P1434</f>
        <v/>
      </c>
      <c r="Q1431" s="16">
        <f>'دیده بان بازار'!Q1434</f>
        <v/>
      </c>
      <c r="R1431" s="16">
        <f>'دیده بان بازار'!R1434</f>
        <v/>
      </c>
      <c r="S1431" s="16">
        <f>'دیده بان بازار'!S1434</f>
        <v/>
      </c>
      <c r="T1431" s="16">
        <f>'دیده بان بازار'!T1434</f>
        <v/>
      </c>
      <c r="U1431" s="16">
        <f>'دیده بان بازار'!U1434</f>
        <v/>
      </c>
      <c r="V1431" s="16">
        <f>'دیده بان بازار'!V1434</f>
        <v/>
      </c>
      <c r="W1431" s="7">
        <f>'دیده بان بازار'!W1434</f>
        <v/>
      </c>
      <c r="X1431" s="11">
        <f>IFERROR(IF(OR(R1431&lt;=0,W1431&lt;=0,S1431&lt;=0,V1431&lt;=0),0,ROUND((S1431/R1431)/(V1431/W1431),2)),0)</f>
        <v/>
      </c>
      <c r="Y1431" s="11">
        <f>IFERROR(IF(OR(S1431&lt;=0,V1431&lt;=0),0,ROUND(S1431/V1431,2)),0)</f>
        <v/>
      </c>
      <c r="Z1431" s="11">
        <f>IFERROR(J1431-M1431,0)</f>
        <v/>
      </c>
      <c r="AA1431" s="11">
        <f>IFERROR(ROUND(MAX(0,MIN(100,((AB1431*0.2)+(AC1431*0.15)+(AD1431*0.15)+(AE1431*0.1)+(AF1431*0.1)+(AG1431*0.15)+(MIN(Y1431/3,1)*100*0.1)+(AI1431*0.05))*((AH1431/100)*0.25+0.75))),0),0)</f>
        <v/>
      </c>
      <c r="AB1431" s="11">
        <f>ROUND(MAX(0,MIN(100,((M1431+10)/20)*100)),0)</f>
        <v/>
      </c>
      <c r="AC1431" s="11">
        <f>IFERROR(IF(D1431&lt;=0,0,ROUND(COUNTIFS($D$4:$D$3359,"&lt;="&amp;D1431,$D$4:$D$3359,"&gt;0")/COUNTIF($D$4:$D$3359,"&gt;0")*100,0)),0)</f>
        <v/>
      </c>
      <c r="AD1431" s="11">
        <f>IF(E1431&lt;=0,0,ROUND(MAX(0,MIN(100,(LOG10(1+E1431/1000000000)/LOG10(101))*100)),0))</f>
        <v/>
      </c>
      <c r="AE1431" s="11">
        <f>IF(O1431=N1431,50,ROUND(MAX(0,MIN(100,((H1431-N1431)/(O1431-N1431))*100)),0))</f>
        <v/>
      </c>
      <c r="AF1431" s="11">
        <f>ROUND(MAX(0,MIN(100,50+((H1431-K1431)/K1431)*1000)),0)</f>
        <v/>
      </c>
      <c r="AG1431" s="11">
        <f>IFERROR(ROUND(MAX(0,MIN(100,50+25*LN(MAX(0.01,X1431)))),0),25)</f>
        <v/>
      </c>
      <c r="AH1431" s="11">
        <f>ROUND(IF(M1431&lt;=-30,0,IF(M1431&lt;=-20,20,IF(M1431&lt;=-10,50,100))),0)</f>
        <v/>
      </c>
      <c r="AI1431" s="11">
        <f>ROUND(MAX(0,MIN(100,50+(Z1431*10))),0)</f>
        <v/>
      </c>
      <c r="AJ1431" s="11">
        <f>IFERROR(IF(--AA1431&gt;=80,"خرید قوی",IF(--AA1431&gt;=70,"خرید مشروط",IF(--AA1431&gt;=60,"مراقبت",IF(--AA1431&gt;=45,"ضعیف","عدم ورود")))),"")</f>
        <v/>
      </c>
    </row>
    <row r="1432">
      <c r="A1432" s="12">
        <f>'دیده بان بازار'!A1435</f>
        <v/>
      </c>
      <c r="B1432" s="13">
        <f>'دیده بان بازار'!B1435</f>
        <v/>
      </c>
      <c r="C1432" s="13">
        <f>'دیده بان بازار'!C1435</f>
        <v/>
      </c>
      <c r="D1432" s="13">
        <f>'دیده بان بازار'!D1435</f>
        <v/>
      </c>
      <c r="E1432" s="14">
        <f>'دیده بان بازار'!E1435</f>
        <v/>
      </c>
      <c r="F1432" s="13">
        <f>'دیده بان بازار'!F1435</f>
        <v/>
      </c>
      <c r="G1432" s="13">
        <f>'دیده بان بازار'!G1435</f>
        <v/>
      </c>
      <c r="H1432" s="13">
        <f>'دیده بان بازار'!H1435</f>
        <v/>
      </c>
      <c r="I1432" s="13">
        <f>'دیده بان بازار'!I1435</f>
        <v/>
      </c>
      <c r="J1432" s="13">
        <f>'دیده بان بازار'!J1435</f>
        <v/>
      </c>
      <c r="K1432" s="13">
        <f>'دیده بان بازار'!K1435</f>
        <v/>
      </c>
      <c r="L1432" s="13">
        <f>'دیده بان بازار'!L1435</f>
        <v/>
      </c>
      <c r="M1432" s="13">
        <f>'دیده بان بازار'!M1435</f>
        <v/>
      </c>
      <c r="N1432" s="13">
        <f>'دیده بان بازار'!N1435</f>
        <v/>
      </c>
      <c r="O1432" s="13">
        <f>'دیده بان بازار'!O1435</f>
        <v/>
      </c>
      <c r="P1432" s="13">
        <f>'دیده بان بازار'!P1435</f>
        <v/>
      </c>
      <c r="Q1432" s="13">
        <f>'دیده بان بازار'!Q1435</f>
        <v/>
      </c>
      <c r="R1432" s="13">
        <f>'دیده بان بازار'!R1435</f>
        <v/>
      </c>
      <c r="S1432" s="13">
        <f>'دیده بان بازار'!S1435</f>
        <v/>
      </c>
      <c r="T1432" s="13">
        <f>'دیده بان بازار'!T1435</f>
        <v/>
      </c>
      <c r="U1432" s="13">
        <f>'دیده بان بازار'!U1435</f>
        <v/>
      </c>
      <c r="V1432" s="13">
        <f>'دیده بان بازار'!V1435</f>
        <v/>
      </c>
      <c r="W1432" s="6">
        <f>'دیده بان بازار'!W1435</f>
        <v/>
      </c>
      <c r="X1432" s="11">
        <f>IFERROR(IF(OR(R1432&lt;=0,W1432&lt;=0,S1432&lt;=0,V1432&lt;=0),0,ROUND((S1432/R1432)/(V1432/W1432),2)),0)</f>
        <v/>
      </c>
      <c r="Y1432" s="11">
        <f>IFERROR(IF(OR(S1432&lt;=0,V1432&lt;=0),0,ROUND(S1432/V1432,2)),0)</f>
        <v/>
      </c>
      <c r="Z1432" s="11">
        <f>IFERROR(J1432-M1432,0)</f>
        <v/>
      </c>
      <c r="AA1432" s="11">
        <f>IFERROR(ROUND(MAX(0,MIN(100,((AB1432*0.2)+(AC1432*0.15)+(AD1432*0.15)+(AE1432*0.1)+(AF1432*0.1)+(AG1432*0.15)+(MIN(Y1432/3,1)*100*0.1)+(AI1432*0.05))*((AH1432/100)*0.25+0.75))),0),0)</f>
        <v/>
      </c>
      <c r="AB1432" s="11">
        <f>ROUND(MAX(0,MIN(100,((M1432+10)/20)*100)),0)</f>
        <v/>
      </c>
      <c r="AC1432" s="11">
        <f>IFERROR(IF(D1432&lt;=0,0,ROUND(COUNTIFS($D$4:$D$3359,"&lt;="&amp;D1432,$D$4:$D$3359,"&gt;0")/COUNTIF($D$4:$D$3359,"&gt;0")*100,0)),0)</f>
        <v/>
      </c>
      <c r="AD1432" s="11">
        <f>IF(E1432&lt;=0,0,ROUND(MAX(0,MIN(100,(LOG10(1+E1432/1000000000)/LOG10(101))*100)),0))</f>
        <v/>
      </c>
      <c r="AE1432" s="11">
        <f>IF(O1432=N1432,50,ROUND(MAX(0,MIN(100,((H1432-N1432)/(O1432-N1432))*100)),0))</f>
        <v/>
      </c>
      <c r="AF1432" s="11">
        <f>ROUND(MAX(0,MIN(100,50+((H1432-K1432)/K1432)*1000)),0)</f>
        <v/>
      </c>
      <c r="AG1432" s="11">
        <f>IFERROR(ROUND(MAX(0,MIN(100,50+25*LN(MAX(0.01,X1432)))),0),25)</f>
        <v/>
      </c>
      <c r="AH1432" s="11">
        <f>ROUND(IF(M1432&lt;=-30,0,IF(M1432&lt;=-20,20,IF(M1432&lt;=-10,50,100))),0)</f>
        <v/>
      </c>
      <c r="AI1432" s="11">
        <f>ROUND(MAX(0,MIN(100,50+(Z1432*10))),0)</f>
        <v/>
      </c>
      <c r="AJ1432" s="11">
        <f>IFERROR(IF(--AA1432&gt;=80,"خرید قوی",IF(--AA1432&gt;=70,"خرید مشروط",IF(--AA1432&gt;=60,"مراقبت",IF(--AA1432&gt;=45,"ضعیف","عدم ورود")))),"")</f>
        <v/>
      </c>
    </row>
    <row r="1433">
      <c r="A1433" s="15">
        <f>'دیده بان بازار'!A1436</f>
        <v/>
      </c>
      <c r="B1433" s="16">
        <f>'دیده بان بازار'!B1436</f>
        <v/>
      </c>
      <c r="C1433" s="16">
        <f>'دیده بان بازار'!C1436</f>
        <v/>
      </c>
      <c r="D1433" s="16">
        <f>'دیده بان بازار'!D1436</f>
        <v/>
      </c>
      <c r="E1433" s="17">
        <f>'دیده بان بازار'!E1436</f>
        <v/>
      </c>
      <c r="F1433" s="16">
        <f>'دیده بان بازار'!F1436</f>
        <v/>
      </c>
      <c r="G1433" s="16">
        <f>'دیده بان بازار'!G1436</f>
        <v/>
      </c>
      <c r="H1433" s="16">
        <f>'دیده بان بازار'!H1436</f>
        <v/>
      </c>
      <c r="I1433" s="16">
        <f>'دیده بان بازار'!I1436</f>
        <v/>
      </c>
      <c r="J1433" s="16">
        <f>'دیده بان بازار'!J1436</f>
        <v/>
      </c>
      <c r="K1433" s="16">
        <f>'دیده بان بازار'!K1436</f>
        <v/>
      </c>
      <c r="L1433" s="16">
        <f>'دیده بان بازار'!L1436</f>
        <v/>
      </c>
      <c r="M1433" s="16">
        <f>'دیده بان بازار'!M1436</f>
        <v/>
      </c>
      <c r="N1433" s="16">
        <f>'دیده بان بازار'!N1436</f>
        <v/>
      </c>
      <c r="O1433" s="16">
        <f>'دیده بان بازار'!O1436</f>
        <v/>
      </c>
      <c r="P1433" s="16">
        <f>'دیده بان بازار'!P1436</f>
        <v/>
      </c>
      <c r="Q1433" s="16">
        <f>'دیده بان بازار'!Q1436</f>
        <v/>
      </c>
      <c r="R1433" s="16">
        <f>'دیده بان بازار'!R1436</f>
        <v/>
      </c>
      <c r="S1433" s="16">
        <f>'دیده بان بازار'!S1436</f>
        <v/>
      </c>
      <c r="T1433" s="16">
        <f>'دیده بان بازار'!T1436</f>
        <v/>
      </c>
      <c r="U1433" s="16">
        <f>'دیده بان بازار'!U1436</f>
        <v/>
      </c>
      <c r="V1433" s="16">
        <f>'دیده بان بازار'!V1436</f>
        <v/>
      </c>
      <c r="W1433" s="7">
        <f>'دیده بان بازار'!W1436</f>
        <v/>
      </c>
      <c r="X1433" s="11">
        <f>IFERROR(IF(OR(R1433&lt;=0,W1433&lt;=0,S1433&lt;=0,V1433&lt;=0),0,ROUND((S1433/R1433)/(V1433/W1433),2)),0)</f>
        <v/>
      </c>
      <c r="Y1433" s="11">
        <f>IFERROR(IF(OR(S1433&lt;=0,V1433&lt;=0),0,ROUND(S1433/V1433,2)),0)</f>
        <v/>
      </c>
      <c r="Z1433" s="11">
        <f>IFERROR(J1433-M1433,0)</f>
        <v/>
      </c>
      <c r="AA1433" s="11">
        <f>IFERROR(ROUND(MAX(0,MIN(100,((AB1433*0.2)+(AC1433*0.15)+(AD1433*0.15)+(AE1433*0.1)+(AF1433*0.1)+(AG1433*0.15)+(MIN(Y1433/3,1)*100*0.1)+(AI1433*0.05))*((AH1433/100)*0.25+0.75))),0),0)</f>
        <v/>
      </c>
      <c r="AB1433" s="11">
        <f>ROUND(MAX(0,MIN(100,((M1433+10)/20)*100)),0)</f>
        <v/>
      </c>
      <c r="AC1433" s="11">
        <f>IFERROR(IF(D1433&lt;=0,0,ROUND(COUNTIFS($D$4:$D$3359,"&lt;="&amp;D1433,$D$4:$D$3359,"&gt;0")/COUNTIF($D$4:$D$3359,"&gt;0")*100,0)),0)</f>
        <v/>
      </c>
      <c r="AD1433" s="11">
        <f>IF(E1433&lt;=0,0,ROUND(MAX(0,MIN(100,(LOG10(1+E1433/1000000000)/LOG10(101))*100)),0))</f>
        <v/>
      </c>
      <c r="AE1433" s="11">
        <f>IF(O1433=N1433,50,ROUND(MAX(0,MIN(100,((H1433-N1433)/(O1433-N1433))*100)),0))</f>
        <v/>
      </c>
      <c r="AF1433" s="11">
        <f>ROUND(MAX(0,MIN(100,50+((H1433-K1433)/K1433)*1000)),0)</f>
        <v/>
      </c>
      <c r="AG1433" s="11">
        <f>IFERROR(ROUND(MAX(0,MIN(100,50+25*LN(MAX(0.01,X1433)))),0),25)</f>
        <v/>
      </c>
      <c r="AH1433" s="11">
        <f>ROUND(IF(M1433&lt;=-30,0,IF(M1433&lt;=-20,20,IF(M1433&lt;=-10,50,100))),0)</f>
        <v/>
      </c>
      <c r="AI1433" s="11">
        <f>ROUND(MAX(0,MIN(100,50+(Z1433*10))),0)</f>
        <v/>
      </c>
      <c r="AJ1433" s="11">
        <f>IFERROR(IF(--AA1433&gt;=80,"خرید قوی",IF(--AA1433&gt;=70,"خرید مشروط",IF(--AA1433&gt;=60,"مراقبت",IF(--AA1433&gt;=45,"ضعیف","عدم ورود")))),"")</f>
        <v/>
      </c>
    </row>
    <row r="1434">
      <c r="A1434" s="12">
        <f>'دیده بان بازار'!A1437</f>
        <v/>
      </c>
      <c r="B1434" s="13">
        <f>'دیده بان بازار'!B1437</f>
        <v/>
      </c>
      <c r="C1434" s="13">
        <f>'دیده بان بازار'!C1437</f>
        <v/>
      </c>
      <c r="D1434" s="13">
        <f>'دیده بان بازار'!D1437</f>
        <v/>
      </c>
      <c r="E1434" s="14">
        <f>'دیده بان بازار'!E1437</f>
        <v/>
      </c>
      <c r="F1434" s="13">
        <f>'دیده بان بازار'!F1437</f>
        <v/>
      </c>
      <c r="G1434" s="13">
        <f>'دیده بان بازار'!G1437</f>
        <v/>
      </c>
      <c r="H1434" s="13">
        <f>'دیده بان بازار'!H1437</f>
        <v/>
      </c>
      <c r="I1434" s="13">
        <f>'دیده بان بازار'!I1437</f>
        <v/>
      </c>
      <c r="J1434" s="13">
        <f>'دیده بان بازار'!J1437</f>
        <v/>
      </c>
      <c r="K1434" s="13">
        <f>'دیده بان بازار'!K1437</f>
        <v/>
      </c>
      <c r="L1434" s="13">
        <f>'دیده بان بازار'!L1437</f>
        <v/>
      </c>
      <c r="M1434" s="13">
        <f>'دیده بان بازار'!M1437</f>
        <v/>
      </c>
      <c r="N1434" s="13">
        <f>'دیده بان بازار'!N1437</f>
        <v/>
      </c>
      <c r="O1434" s="13">
        <f>'دیده بان بازار'!O1437</f>
        <v/>
      </c>
      <c r="P1434" s="13">
        <f>'دیده بان بازار'!P1437</f>
        <v/>
      </c>
      <c r="Q1434" s="13">
        <f>'دیده بان بازار'!Q1437</f>
        <v/>
      </c>
      <c r="R1434" s="13">
        <f>'دیده بان بازار'!R1437</f>
        <v/>
      </c>
      <c r="S1434" s="13">
        <f>'دیده بان بازار'!S1437</f>
        <v/>
      </c>
      <c r="T1434" s="13">
        <f>'دیده بان بازار'!T1437</f>
        <v/>
      </c>
      <c r="U1434" s="13">
        <f>'دیده بان بازار'!U1437</f>
        <v/>
      </c>
      <c r="V1434" s="13">
        <f>'دیده بان بازار'!V1437</f>
        <v/>
      </c>
      <c r="W1434" s="6">
        <f>'دیده بان بازار'!W1437</f>
        <v/>
      </c>
      <c r="X1434" s="11">
        <f>IFERROR(IF(OR(R1434&lt;=0,W1434&lt;=0,S1434&lt;=0,V1434&lt;=0),0,ROUND((S1434/R1434)/(V1434/W1434),2)),0)</f>
        <v/>
      </c>
      <c r="Y1434" s="11">
        <f>IFERROR(IF(OR(S1434&lt;=0,V1434&lt;=0),0,ROUND(S1434/V1434,2)),0)</f>
        <v/>
      </c>
      <c r="Z1434" s="11">
        <f>IFERROR(J1434-M1434,0)</f>
        <v/>
      </c>
      <c r="AA1434" s="11">
        <f>IFERROR(ROUND(MAX(0,MIN(100,((AB1434*0.2)+(AC1434*0.15)+(AD1434*0.15)+(AE1434*0.1)+(AF1434*0.1)+(AG1434*0.15)+(MIN(Y1434/3,1)*100*0.1)+(AI1434*0.05))*((AH1434/100)*0.25+0.75))),0),0)</f>
        <v/>
      </c>
      <c r="AB1434" s="11">
        <f>ROUND(MAX(0,MIN(100,((M1434+10)/20)*100)),0)</f>
        <v/>
      </c>
      <c r="AC1434" s="11">
        <f>IFERROR(IF(D1434&lt;=0,0,ROUND(COUNTIFS($D$4:$D$3359,"&lt;="&amp;D1434,$D$4:$D$3359,"&gt;0")/COUNTIF($D$4:$D$3359,"&gt;0")*100,0)),0)</f>
        <v/>
      </c>
      <c r="AD1434" s="11">
        <f>IF(E1434&lt;=0,0,ROUND(MAX(0,MIN(100,(LOG10(1+E1434/1000000000)/LOG10(101))*100)),0))</f>
        <v/>
      </c>
      <c r="AE1434" s="11">
        <f>IF(O1434=N1434,50,ROUND(MAX(0,MIN(100,((H1434-N1434)/(O1434-N1434))*100)),0))</f>
        <v/>
      </c>
      <c r="AF1434" s="11">
        <f>ROUND(MAX(0,MIN(100,50+((H1434-K1434)/K1434)*1000)),0)</f>
        <v/>
      </c>
      <c r="AG1434" s="11">
        <f>IFERROR(ROUND(MAX(0,MIN(100,50+25*LN(MAX(0.01,X1434)))),0),25)</f>
        <v/>
      </c>
      <c r="AH1434" s="11">
        <f>ROUND(IF(M1434&lt;=-30,0,IF(M1434&lt;=-20,20,IF(M1434&lt;=-10,50,100))),0)</f>
        <v/>
      </c>
      <c r="AI1434" s="11">
        <f>ROUND(MAX(0,MIN(100,50+(Z1434*10))),0)</f>
        <v/>
      </c>
      <c r="AJ1434" s="11">
        <f>IFERROR(IF(--AA1434&gt;=80,"خرید قوی",IF(--AA1434&gt;=70,"خرید مشروط",IF(--AA1434&gt;=60,"مراقبت",IF(--AA1434&gt;=45,"ضعیف","عدم ورود")))),"")</f>
        <v/>
      </c>
    </row>
    <row r="1435">
      <c r="A1435" s="15">
        <f>'دیده بان بازار'!A1438</f>
        <v/>
      </c>
      <c r="B1435" s="16">
        <f>'دیده بان بازار'!B1438</f>
        <v/>
      </c>
      <c r="C1435" s="16">
        <f>'دیده بان بازار'!C1438</f>
        <v/>
      </c>
      <c r="D1435" s="16">
        <f>'دیده بان بازار'!D1438</f>
        <v/>
      </c>
      <c r="E1435" s="17">
        <f>'دیده بان بازار'!E1438</f>
        <v/>
      </c>
      <c r="F1435" s="16">
        <f>'دیده بان بازار'!F1438</f>
        <v/>
      </c>
      <c r="G1435" s="16">
        <f>'دیده بان بازار'!G1438</f>
        <v/>
      </c>
      <c r="H1435" s="16">
        <f>'دیده بان بازار'!H1438</f>
        <v/>
      </c>
      <c r="I1435" s="16">
        <f>'دیده بان بازار'!I1438</f>
        <v/>
      </c>
      <c r="J1435" s="16">
        <f>'دیده بان بازار'!J1438</f>
        <v/>
      </c>
      <c r="K1435" s="16">
        <f>'دیده بان بازار'!K1438</f>
        <v/>
      </c>
      <c r="L1435" s="16">
        <f>'دیده بان بازار'!L1438</f>
        <v/>
      </c>
      <c r="M1435" s="16">
        <f>'دیده بان بازار'!M1438</f>
        <v/>
      </c>
      <c r="N1435" s="16">
        <f>'دیده بان بازار'!N1438</f>
        <v/>
      </c>
      <c r="O1435" s="16">
        <f>'دیده بان بازار'!O1438</f>
        <v/>
      </c>
      <c r="P1435" s="16">
        <f>'دیده بان بازار'!P1438</f>
        <v/>
      </c>
      <c r="Q1435" s="16">
        <f>'دیده بان بازار'!Q1438</f>
        <v/>
      </c>
      <c r="R1435" s="16">
        <f>'دیده بان بازار'!R1438</f>
        <v/>
      </c>
      <c r="S1435" s="16">
        <f>'دیده بان بازار'!S1438</f>
        <v/>
      </c>
      <c r="T1435" s="16">
        <f>'دیده بان بازار'!T1438</f>
        <v/>
      </c>
      <c r="U1435" s="16">
        <f>'دیده بان بازار'!U1438</f>
        <v/>
      </c>
      <c r="V1435" s="16">
        <f>'دیده بان بازار'!V1438</f>
        <v/>
      </c>
      <c r="W1435" s="7">
        <f>'دیده بان بازار'!W1438</f>
        <v/>
      </c>
      <c r="X1435" s="11">
        <f>IFERROR(IF(OR(R1435&lt;=0,W1435&lt;=0,S1435&lt;=0,V1435&lt;=0),0,ROUND((S1435/R1435)/(V1435/W1435),2)),0)</f>
        <v/>
      </c>
      <c r="Y1435" s="11">
        <f>IFERROR(IF(OR(S1435&lt;=0,V1435&lt;=0),0,ROUND(S1435/V1435,2)),0)</f>
        <v/>
      </c>
      <c r="Z1435" s="11">
        <f>IFERROR(J1435-M1435,0)</f>
        <v/>
      </c>
      <c r="AA1435" s="11">
        <f>IFERROR(ROUND(MAX(0,MIN(100,((AB1435*0.2)+(AC1435*0.15)+(AD1435*0.15)+(AE1435*0.1)+(AF1435*0.1)+(AG1435*0.15)+(MIN(Y1435/3,1)*100*0.1)+(AI1435*0.05))*((AH1435/100)*0.25+0.75))),0),0)</f>
        <v/>
      </c>
      <c r="AB1435" s="11">
        <f>ROUND(MAX(0,MIN(100,((M1435+10)/20)*100)),0)</f>
        <v/>
      </c>
      <c r="AC1435" s="11">
        <f>IFERROR(IF(D1435&lt;=0,0,ROUND(COUNTIFS($D$4:$D$3359,"&lt;="&amp;D1435,$D$4:$D$3359,"&gt;0")/COUNTIF($D$4:$D$3359,"&gt;0")*100,0)),0)</f>
        <v/>
      </c>
      <c r="AD1435" s="11">
        <f>IF(E1435&lt;=0,0,ROUND(MAX(0,MIN(100,(LOG10(1+E1435/1000000000)/LOG10(101))*100)),0))</f>
        <v/>
      </c>
      <c r="AE1435" s="11">
        <f>IF(O1435=N1435,50,ROUND(MAX(0,MIN(100,((H1435-N1435)/(O1435-N1435))*100)),0))</f>
        <v/>
      </c>
      <c r="AF1435" s="11">
        <f>ROUND(MAX(0,MIN(100,50+((H1435-K1435)/K1435)*1000)),0)</f>
        <v/>
      </c>
      <c r="AG1435" s="11">
        <f>IFERROR(ROUND(MAX(0,MIN(100,50+25*LN(MAX(0.01,X1435)))),0),25)</f>
        <v/>
      </c>
      <c r="AH1435" s="11">
        <f>ROUND(IF(M1435&lt;=-30,0,IF(M1435&lt;=-20,20,IF(M1435&lt;=-10,50,100))),0)</f>
        <v/>
      </c>
      <c r="AI1435" s="11">
        <f>ROUND(MAX(0,MIN(100,50+(Z1435*10))),0)</f>
        <v/>
      </c>
      <c r="AJ1435" s="11">
        <f>IFERROR(IF(--AA1435&gt;=80,"خرید قوی",IF(--AA1435&gt;=70,"خرید مشروط",IF(--AA1435&gt;=60,"مراقبت",IF(--AA1435&gt;=45,"ضعیف","عدم ورود")))),"")</f>
        <v/>
      </c>
    </row>
    <row r="1436">
      <c r="A1436" s="12">
        <f>'دیده بان بازار'!A1439</f>
        <v/>
      </c>
      <c r="B1436" s="13">
        <f>'دیده بان بازار'!B1439</f>
        <v/>
      </c>
      <c r="C1436" s="13">
        <f>'دیده بان بازار'!C1439</f>
        <v/>
      </c>
      <c r="D1436" s="13">
        <f>'دیده بان بازار'!D1439</f>
        <v/>
      </c>
      <c r="E1436" s="14">
        <f>'دیده بان بازار'!E1439</f>
        <v/>
      </c>
      <c r="F1436" s="13">
        <f>'دیده بان بازار'!F1439</f>
        <v/>
      </c>
      <c r="G1436" s="13">
        <f>'دیده بان بازار'!G1439</f>
        <v/>
      </c>
      <c r="H1436" s="13">
        <f>'دیده بان بازار'!H1439</f>
        <v/>
      </c>
      <c r="I1436" s="13">
        <f>'دیده بان بازار'!I1439</f>
        <v/>
      </c>
      <c r="J1436" s="13">
        <f>'دیده بان بازار'!J1439</f>
        <v/>
      </c>
      <c r="K1436" s="13">
        <f>'دیده بان بازار'!K1439</f>
        <v/>
      </c>
      <c r="L1436" s="13">
        <f>'دیده بان بازار'!L1439</f>
        <v/>
      </c>
      <c r="M1436" s="13">
        <f>'دیده بان بازار'!M1439</f>
        <v/>
      </c>
      <c r="N1436" s="13">
        <f>'دیده بان بازار'!N1439</f>
        <v/>
      </c>
      <c r="O1436" s="13">
        <f>'دیده بان بازار'!O1439</f>
        <v/>
      </c>
      <c r="P1436" s="13">
        <f>'دیده بان بازار'!P1439</f>
        <v/>
      </c>
      <c r="Q1436" s="13">
        <f>'دیده بان بازار'!Q1439</f>
        <v/>
      </c>
      <c r="R1436" s="13">
        <f>'دیده بان بازار'!R1439</f>
        <v/>
      </c>
      <c r="S1436" s="13">
        <f>'دیده بان بازار'!S1439</f>
        <v/>
      </c>
      <c r="T1436" s="13">
        <f>'دیده بان بازار'!T1439</f>
        <v/>
      </c>
      <c r="U1436" s="13">
        <f>'دیده بان بازار'!U1439</f>
        <v/>
      </c>
      <c r="V1436" s="13">
        <f>'دیده بان بازار'!V1439</f>
        <v/>
      </c>
      <c r="W1436" s="6">
        <f>'دیده بان بازار'!W1439</f>
        <v/>
      </c>
      <c r="X1436" s="11">
        <f>IFERROR(IF(OR(R1436&lt;=0,W1436&lt;=0,S1436&lt;=0,V1436&lt;=0),0,ROUND((S1436/R1436)/(V1436/W1436),2)),0)</f>
        <v/>
      </c>
      <c r="Y1436" s="11">
        <f>IFERROR(IF(OR(S1436&lt;=0,V1436&lt;=0),0,ROUND(S1436/V1436,2)),0)</f>
        <v/>
      </c>
      <c r="Z1436" s="11">
        <f>IFERROR(J1436-M1436,0)</f>
        <v/>
      </c>
      <c r="AA1436" s="11">
        <f>IFERROR(ROUND(MAX(0,MIN(100,((AB1436*0.2)+(AC1436*0.15)+(AD1436*0.15)+(AE1436*0.1)+(AF1436*0.1)+(AG1436*0.15)+(MIN(Y1436/3,1)*100*0.1)+(AI1436*0.05))*((AH1436/100)*0.25+0.75))),0),0)</f>
        <v/>
      </c>
      <c r="AB1436" s="11">
        <f>ROUND(MAX(0,MIN(100,((M1436+10)/20)*100)),0)</f>
        <v/>
      </c>
      <c r="AC1436" s="11">
        <f>IFERROR(IF(D1436&lt;=0,0,ROUND(COUNTIFS($D$4:$D$3359,"&lt;="&amp;D1436,$D$4:$D$3359,"&gt;0")/COUNTIF($D$4:$D$3359,"&gt;0")*100,0)),0)</f>
        <v/>
      </c>
      <c r="AD1436" s="11">
        <f>IF(E1436&lt;=0,0,ROUND(MAX(0,MIN(100,(LOG10(1+E1436/1000000000)/LOG10(101))*100)),0))</f>
        <v/>
      </c>
      <c r="AE1436" s="11">
        <f>IF(O1436=N1436,50,ROUND(MAX(0,MIN(100,((H1436-N1436)/(O1436-N1436))*100)),0))</f>
        <v/>
      </c>
      <c r="AF1436" s="11">
        <f>ROUND(MAX(0,MIN(100,50+((H1436-K1436)/K1436)*1000)),0)</f>
        <v/>
      </c>
      <c r="AG1436" s="11">
        <f>IFERROR(ROUND(MAX(0,MIN(100,50+25*LN(MAX(0.01,X1436)))),0),25)</f>
        <v/>
      </c>
      <c r="AH1436" s="11">
        <f>ROUND(IF(M1436&lt;=-30,0,IF(M1436&lt;=-20,20,IF(M1436&lt;=-10,50,100))),0)</f>
        <v/>
      </c>
      <c r="AI1436" s="11">
        <f>ROUND(MAX(0,MIN(100,50+(Z1436*10))),0)</f>
        <v/>
      </c>
      <c r="AJ1436" s="11">
        <f>IFERROR(IF(--AA1436&gt;=80,"خرید قوی",IF(--AA1436&gt;=70,"خرید مشروط",IF(--AA1436&gt;=60,"مراقبت",IF(--AA1436&gt;=45,"ضعیف","عدم ورود")))),"")</f>
        <v/>
      </c>
    </row>
    <row r="1437">
      <c r="A1437" s="15">
        <f>'دیده بان بازار'!A1440</f>
        <v/>
      </c>
      <c r="B1437" s="16">
        <f>'دیده بان بازار'!B1440</f>
        <v/>
      </c>
      <c r="C1437" s="16">
        <f>'دیده بان بازار'!C1440</f>
        <v/>
      </c>
      <c r="D1437" s="16">
        <f>'دیده بان بازار'!D1440</f>
        <v/>
      </c>
      <c r="E1437" s="17">
        <f>'دیده بان بازار'!E1440</f>
        <v/>
      </c>
      <c r="F1437" s="16">
        <f>'دیده بان بازار'!F1440</f>
        <v/>
      </c>
      <c r="G1437" s="16">
        <f>'دیده بان بازار'!G1440</f>
        <v/>
      </c>
      <c r="H1437" s="16">
        <f>'دیده بان بازار'!H1440</f>
        <v/>
      </c>
      <c r="I1437" s="16">
        <f>'دیده بان بازار'!I1440</f>
        <v/>
      </c>
      <c r="J1437" s="16">
        <f>'دیده بان بازار'!J1440</f>
        <v/>
      </c>
      <c r="K1437" s="16">
        <f>'دیده بان بازار'!K1440</f>
        <v/>
      </c>
      <c r="L1437" s="16">
        <f>'دیده بان بازار'!L1440</f>
        <v/>
      </c>
      <c r="M1437" s="16">
        <f>'دیده بان بازار'!M1440</f>
        <v/>
      </c>
      <c r="N1437" s="16">
        <f>'دیده بان بازار'!N1440</f>
        <v/>
      </c>
      <c r="O1437" s="16">
        <f>'دیده بان بازار'!O1440</f>
        <v/>
      </c>
      <c r="P1437" s="16">
        <f>'دیده بان بازار'!P1440</f>
        <v/>
      </c>
      <c r="Q1437" s="16">
        <f>'دیده بان بازار'!Q1440</f>
        <v/>
      </c>
      <c r="R1437" s="16">
        <f>'دیده بان بازار'!R1440</f>
        <v/>
      </c>
      <c r="S1437" s="16">
        <f>'دیده بان بازار'!S1440</f>
        <v/>
      </c>
      <c r="T1437" s="16">
        <f>'دیده بان بازار'!T1440</f>
        <v/>
      </c>
      <c r="U1437" s="16">
        <f>'دیده بان بازار'!U1440</f>
        <v/>
      </c>
      <c r="V1437" s="16">
        <f>'دیده بان بازار'!V1440</f>
        <v/>
      </c>
      <c r="W1437" s="7">
        <f>'دیده بان بازار'!W1440</f>
        <v/>
      </c>
      <c r="X1437" s="11">
        <f>IFERROR(IF(OR(R1437&lt;=0,W1437&lt;=0,S1437&lt;=0,V1437&lt;=0),0,ROUND((S1437/R1437)/(V1437/W1437),2)),0)</f>
        <v/>
      </c>
      <c r="Y1437" s="11">
        <f>IFERROR(IF(OR(S1437&lt;=0,V1437&lt;=0),0,ROUND(S1437/V1437,2)),0)</f>
        <v/>
      </c>
      <c r="Z1437" s="11">
        <f>IFERROR(J1437-M1437,0)</f>
        <v/>
      </c>
      <c r="AA1437" s="11">
        <f>IFERROR(ROUND(MAX(0,MIN(100,((AB1437*0.2)+(AC1437*0.15)+(AD1437*0.15)+(AE1437*0.1)+(AF1437*0.1)+(AG1437*0.15)+(MIN(Y1437/3,1)*100*0.1)+(AI1437*0.05))*((AH1437/100)*0.25+0.75))),0),0)</f>
        <v/>
      </c>
      <c r="AB1437" s="11">
        <f>ROUND(MAX(0,MIN(100,((M1437+10)/20)*100)),0)</f>
        <v/>
      </c>
      <c r="AC1437" s="11">
        <f>IFERROR(IF(D1437&lt;=0,0,ROUND(COUNTIFS($D$4:$D$3359,"&lt;="&amp;D1437,$D$4:$D$3359,"&gt;0")/COUNTIF($D$4:$D$3359,"&gt;0")*100,0)),0)</f>
        <v/>
      </c>
      <c r="AD1437" s="11">
        <f>IF(E1437&lt;=0,0,ROUND(MAX(0,MIN(100,(LOG10(1+E1437/1000000000)/LOG10(101))*100)),0))</f>
        <v/>
      </c>
      <c r="AE1437" s="11">
        <f>IF(O1437=N1437,50,ROUND(MAX(0,MIN(100,((H1437-N1437)/(O1437-N1437))*100)),0))</f>
        <v/>
      </c>
      <c r="AF1437" s="11">
        <f>ROUND(MAX(0,MIN(100,50+((H1437-K1437)/K1437)*1000)),0)</f>
        <v/>
      </c>
      <c r="AG1437" s="11">
        <f>IFERROR(ROUND(MAX(0,MIN(100,50+25*LN(MAX(0.01,X1437)))),0),25)</f>
        <v/>
      </c>
      <c r="AH1437" s="11">
        <f>ROUND(IF(M1437&lt;=-30,0,IF(M1437&lt;=-20,20,IF(M1437&lt;=-10,50,100))),0)</f>
        <v/>
      </c>
      <c r="AI1437" s="11">
        <f>ROUND(MAX(0,MIN(100,50+(Z1437*10))),0)</f>
        <v/>
      </c>
      <c r="AJ1437" s="11">
        <f>IFERROR(IF(--AA1437&gt;=80,"خرید قوی",IF(--AA1437&gt;=70,"خرید مشروط",IF(--AA1437&gt;=60,"مراقبت",IF(--AA1437&gt;=45,"ضعیف","عدم ورود")))),"")</f>
        <v/>
      </c>
    </row>
    <row r="1438">
      <c r="A1438" s="12">
        <f>'دیده بان بازار'!A1441</f>
        <v/>
      </c>
      <c r="B1438" s="13">
        <f>'دیده بان بازار'!B1441</f>
        <v/>
      </c>
      <c r="C1438" s="13">
        <f>'دیده بان بازار'!C1441</f>
        <v/>
      </c>
      <c r="D1438" s="13">
        <f>'دیده بان بازار'!D1441</f>
        <v/>
      </c>
      <c r="E1438" s="14">
        <f>'دیده بان بازار'!E1441</f>
        <v/>
      </c>
      <c r="F1438" s="13">
        <f>'دیده بان بازار'!F1441</f>
        <v/>
      </c>
      <c r="G1438" s="13">
        <f>'دیده بان بازار'!G1441</f>
        <v/>
      </c>
      <c r="H1438" s="13">
        <f>'دیده بان بازار'!H1441</f>
        <v/>
      </c>
      <c r="I1438" s="13">
        <f>'دیده بان بازار'!I1441</f>
        <v/>
      </c>
      <c r="J1438" s="13">
        <f>'دیده بان بازار'!J1441</f>
        <v/>
      </c>
      <c r="K1438" s="13">
        <f>'دیده بان بازار'!K1441</f>
        <v/>
      </c>
      <c r="L1438" s="13">
        <f>'دیده بان بازار'!L1441</f>
        <v/>
      </c>
      <c r="M1438" s="13">
        <f>'دیده بان بازار'!M1441</f>
        <v/>
      </c>
      <c r="N1438" s="13">
        <f>'دیده بان بازار'!N1441</f>
        <v/>
      </c>
      <c r="O1438" s="13">
        <f>'دیده بان بازار'!O1441</f>
        <v/>
      </c>
      <c r="P1438" s="13">
        <f>'دیده بان بازار'!P1441</f>
        <v/>
      </c>
      <c r="Q1438" s="13">
        <f>'دیده بان بازار'!Q1441</f>
        <v/>
      </c>
      <c r="R1438" s="13">
        <f>'دیده بان بازار'!R1441</f>
        <v/>
      </c>
      <c r="S1438" s="13">
        <f>'دیده بان بازار'!S1441</f>
        <v/>
      </c>
      <c r="T1438" s="13">
        <f>'دیده بان بازار'!T1441</f>
        <v/>
      </c>
      <c r="U1438" s="13">
        <f>'دیده بان بازار'!U1441</f>
        <v/>
      </c>
      <c r="V1438" s="13">
        <f>'دیده بان بازار'!V1441</f>
        <v/>
      </c>
      <c r="W1438" s="6">
        <f>'دیده بان بازار'!W1441</f>
        <v/>
      </c>
      <c r="X1438" s="11">
        <f>IFERROR(IF(OR(R1438&lt;=0,W1438&lt;=0,S1438&lt;=0,V1438&lt;=0),0,ROUND((S1438/R1438)/(V1438/W1438),2)),0)</f>
        <v/>
      </c>
      <c r="Y1438" s="11">
        <f>IFERROR(IF(OR(S1438&lt;=0,V1438&lt;=0),0,ROUND(S1438/V1438,2)),0)</f>
        <v/>
      </c>
      <c r="Z1438" s="11">
        <f>IFERROR(J1438-M1438,0)</f>
        <v/>
      </c>
      <c r="AA1438" s="11">
        <f>IFERROR(ROUND(MAX(0,MIN(100,((AB1438*0.2)+(AC1438*0.15)+(AD1438*0.15)+(AE1438*0.1)+(AF1438*0.1)+(AG1438*0.15)+(MIN(Y1438/3,1)*100*0.1)+(AI1438*0.05))*((AH1438/100)*0.25+0.75))),0),0)</f>
        <v/>
      </c>
      <c r="AB1438" s="11">
        <f>ROUND(MAX(0,MIN(100,((M1438+10)/20)*100)),0)</f>
        <v/>
      </c>
      <c r="AC1438" s="11">
        <f>IFERROR(IF(D1438&lt;=0,0,ROUND(COUNTIFS($D$4:$D$3359,"&lt;="&amp;D1438,$D$4:$D$3359,"&gt;0")/COUNTIF($D$4:$D$3359,"&gt;0")*100,0)),0)</f>
        <v/>
      </c>
      <c r="AD1438" s="11">
        <f>IF(E1438&lt;=0,0,ROUND(MAX(0,MIN(100,(LOG10(1+E1438/1000000000)/LOG10(101))*100)),0))</f>
        <v/>
      </c>
      <c r="AE1438" s="11">
        <f>IF(O1438=N1438,50,ROUND(MAX(0,MIN(100,((H1438-N1438)/(O1438-N1438))*100)),0))</f>
        <v/>
      </c>
      <c r="AF1438" s="11">
        <f>ROUND(MAX(0,MIN(100,50+((H1438-K1438)/K1438)*1000)),0)</f>
        <v/>
      </c>
      <c r="AG1438" s="11">
        <f>IFERROR(ROUND(MAX(0,MIN(100,50+25*LN(MAX(0.01,X1438)))),0),25)</f>
        <v/>
      </c>
      <c r="AH1438" s="11">
        <f>ROUND(IF(M1438&lt;=-30,0,IF(M1438&lt;=-20,20,IF(M1438&lt;=-10,50,100))),0)</f>
        <v/>
      </c>
      <c r="AI1438" s="11">
        <f>ROUND(MAX(0,MIN(100,50+(Z1438*10))),0)</f>
        <v/>
      </c>
      <c r="AJ1438" s="11">
        <f>IFERROR(IF(--AA1438&gt;=80,"خرید قوی",IF(--AA1438&gt;=70,"خرید مشروط",IF(--AA1438&gt;=60,"مراقبت",IF(--AA1438&gt;=45,"ضعیف","عدم ورود")))),"")</f>
        <v/>
      </c>
    </row>
    <row r="1439">
      <c r="A1439" s="15">
        <f>'دیده بان بازار'!A1442</f>
        <v/>
      </c>
      <c r="B1439" s="16">
        <f>'دیده بان بازار'!B1442</f>
        <v/>
      </c>
      <c r="C1439" s="16">
        <f>'دیده بان بازار'!C1442</f>
        <v/>
      </c>
      <c r="D1439" s="16">
        <f>'دیده بان بازار'!D1442</f>
        <v/>
      </c>
      <c r="E1439" s="17">
        <f>'دیده بان بازار'!E1442</f>
        <v/>
      </c>
      <c r="F1439" s="16">
        <f>'دیده بان بازار'!F1442</f>
        <v/>
      </c>
      <c r="G1439" s="16">
        <f>'دیده بان بازار'!G1442</f>
        <v/>
      </c>
      <c r="H1439" s="16">
        <f>'دیده بان بازار'!H1442</f>
        <v/>
      </c>
      <c r="I1439" s="16">
        <f>'دیده بان بازار'!I1442</f>
        <v/>
      </c>
      <c r="J1439" s="16">
        <f>'دیده بان بازار'!J1442</f>
        <v/>
      </c>
      <c r="K1439" s="16">
        <f>'دیده بان بازار'!K1442</f>
        <v/>
      </c>
      <c r="L1439" s="16">
        <f>'دیده بان بازار'!L1442</f>
        <v/>
      </c>
      <c r="M1439" s="16">
        <f>'دیده بان بازار'!M1442</f>
        <v/>
      </c>
      <c r="N1439" s="16">
        <f>'دیده بان بازار'!N1442</f>
        <v/>
      </c>
      <c r="O1439" s="16">
        <f>'دیده بان بازار'!O1442</f>
        <v/>
      </c>
      <c r="P1439" s="16">
        <f>'دیده بان بازار'!P1442</f>
        <v/>
      </c>
      <c r="Q1439" s="16">
        <f>'دیده بان بازار'!Q1442</f>
        <v/>
      </c>
      <c r="R1439" s="16">
        <f>'دیده بان بازار'!R1442</f>
        <v/>
      </c>
      <c r="S1439" s="16">
        <f>'دیده بان بازار'!S1442</f>
        <v/>
      </c>
      <c r="T1439" s="16">
        <f>'دیده بان بازار'!T1442</f>
        <v/>
      </c>
      <c r="U1439" s="16">
        <f>'دیده بان بازار'!U1442</f>
        <v/>
      </c>
      <c r="V1439" s="16">
        <f>'دیده بان بازار'!V1442</f>
        <v/>
      </c>
      <c r="W1439" s="7">
        <f>'دیده بان بازار'!W1442</f>
        <v/>
      </c>
      <c r="X1439" s="11">
        <f>IFERROR(IF(OR(R1439&lt;=0,W1439&lt;=0,S1439&lt;=0,V1439&lt;=0),0,ROUND((S1439/R1439)/(V1439/W1439),2)),0)</f>
        <v/>
      </c>
      <c r="Y1439" s="11">
        <f>IFERROR(IF(OR(S1439&lt;=0,V1439&lt;=0),0,ROUND(S1439/V1439,2)),0)</f>
        <v/>
      </c>
      <c r="Z1439" s="11">
        <f>IFERROR(J1439-M1439,0)</f>
        <v/>
      </c>
      <c r="AA1439" s="11">
        <f>IFERROR(ROUND(MAX(0,MIN(100,((AB1439*0.2)+(AC1439*0.15)+(AD1439*0.15)+(AE1439*0.1)+(AF1439*0.1)+(AG1439*0.15)+(MIN(Y1439/3,1)*100*0.1)+(AI1439*0.05))*((AH1439/100)*0.25+0.75))),0),0)</f>
        <v/>
      </c>
      <c r="AB1439" s="11">
        <f>ROUND(MAX(0,MIN(100,((M1439+10)/20)*100)),0)</f>
        <v/>
      </c>
      <c r="AC1439" s="11">
        <f>IFERROR(IF(D1439&lt;=0,0,ROUND(COUNTIFS($D$4:$D$3359,"&lt;="&amp;D1439,$D$4:$D$3359,"&gt;0")/COUNTIF($D$4:$D$3359,"&gt;0")*100,0)),0)</f>
        <v/>
      </c>
      <c r="AD1439" s="11">
        <f>IF(E1439&lt;=0,0,ROUND(MAX(0,MIN(100,(LOG10(1+E1439/1000000000)/LOG10(101))*100)),0))</f>
        <v/>
      </c>
      <c r="AE1439" s="11">
        <f>IF(O1439=N1439,50,ROUND(MAX(0,MIN(100,((H1439-N1439)/(O1439-N1439))*100)),0))</f>
        <v/>
      </c>
      <c r="AF1439" s="11">
        <f>ROUND(MAX(0,MIN(100,50+((H1439-K1439)/K1439)*1000)),0)</f>
        <v/>
      </c>
      <c r="AG1439" s="11">
        <f>IFERROR(ROUND(MAX(0,MIN(100,50+25*LN(MAX(0.01,X1439)))),0),25)</f>
        <v/>
      </c>
      <c r="AH1439" s="11">
        <f>ROUND(IF(M1439&lt;=-30,0,IF(M1439&lt;=-20,20,IF(M1439&lt;=-10,50,100))),0)</f>
        <v/>
      </c>
      <c r="AI1439" s="11">
        <f>ROUND(MAX(0,MIN(100,50+(Z1439*10))),0)</f>
        <v/>
      </c>
      <c r="AJ1439" s="11">
        <f>IFERROR(IF(--AA1439&gt;=80,"خرید قوی",IF(--AA1439&gt;=70,"خرید مشروط",IF(--AA1439&gt;=60,"مراقبت",IF(--AA1439&gt;=45,"ضعیف","عدم ورود")))),"")</f>
        <v/>
      </c>
    </row>
    <row r="1440">
      <c r="A1440" s="12">
        <f>'دیده بان بازار'!A1443</f>
        <v/>
      </c>
      <c r="B1440" s="13">
        <f>'دیده بان بازار'!B1443</f>
        <v/>
      </c>
      <c r="C1440" s="13">
        <f>'دیده بان بازار'!C1443</f>
        <v/>
      </c>
      <c r="D1440" s="13">
        <f>'دیده بان بازار'!D1443</f>
        <v/>
      </c>
      <c r="E1440" s="14">
        <f>'دیده بان بازار'!E1443</f>
        <v/>
      </c>
      <c r="F1440" s="13">
        <f>'دیده بان بازار'!F1443</f>
        <v/>
      </c>
      <c r="G1440" s="13">
        <f>'دیده بان بازار'!G1443</f>
        <v/>
      </c>
      <c r="H1440" s="13">
        <f>'دیده بان بازار'!H1443</f>
        <v/>
      </c>
      <c r="I1440" s="13">
        <f>'دیده بان بازار'!I1443</f>
        <v/>
      </c>
      <c r="J1440" s="13">
        <f>'دیده بان بازار'!J1443</f>
        <v/>
      </c>
      <c r="K1440" s="13">
        <f>'دیده بان بازار'!K1443</f>
        <v/>
      </c>
      <c r="L1440" s="13">
        <f>'دیده بان بازار'!L1443</f>
        <v/>
      </c>
      <c r="M1440" s="13">
        <f>'دیده بان بازار'!M1443</f>
        <v/>
      </c>
      <c r="N1440" s="13">
        <f>'دیده بان بازار'!N1443</f>
        <v/>
      </c>
      <c r="O1440" s="13">
        <f>'دیده بان بازار'!O1443</f>
        <v/>
      </c>
      <c r="P1440" s="13">
        <f>'دیده بان بازار'!P1443</f>
        <v/>
      </c>
      <c r="Q1440" s="13">
        <f>'دیده بان بازار'!Q1443</f>
        <v/>
      </c>
      <c r="R1440" s="13">
        <f>'دیده بان بازار'!R1443</f>
        <v/>
      </c>
      <c r="S1440" s="13">
        <f>'دیده بان بازار'!S1443</f>
        <v/>
      </c>
      <c r="T1440" s="13">
        <f>'دیده بان بازار'!T1443</f>
        <v/>
      </c>
      <c r="U1440" s="13">
        <f>'دیده بان بازار'!U1443</f>
        <v/>
      </c>
      <c r="V1440" s="13">
        <f>'دیده بان بازار'!V1443</f>
        <v/>
      </c>
      <c r="W1440" s="6">
        <f>'دیده بان بازار'!W1443</f>
        <v/>
      </c>
      <c r="X1440" s="11">
        <f>IFERROR(IF(OR(R1440&lt;=0,W1440&lt;=0,S1440&lt;=0,V1440&lt;=0),0,ROUND((S1440/R1440)/(V1440/W1440),2)),0)</f>
        <v/>
      </c>
      <c r="Y1440" s="11">
        <f>IFERROR(IF(OR(S1440&lt;=0,V1440&lt;=0),0,ROUND(S1440/V1440,2)),0)</f>
        <v/>
      </c>
      <c r="Z1440" s="11">
        <f>IFERROR(J1440-M1440,0)</f>
        <v/>
      </c>
      <c r="AA1440" s="11">
        <f>IFERROR(ROUND(MAX(0,MIN(100,((AB1440*0.2)+(AC1440*0.15)+(AD1440*0.15)+(AE1440*0.1)+(AF1440*0.1)+(AG1440*0.15)+(MIN(Y1440/3,1)*100*0.1)+(AI1440*0.05))*((AH1440/100)*0.25+0.75))),0),0)</f>
        <v/>
      </c>
      <c r="AB1440" s="11">
        <f>ROUND(MAX(0,MIN(100,((M1440+10)/20)*100)),0)</f>
        <v/>
      </c>
      <c r="AC1440" s="11">
        <f>IFERROR(IF(D1440&lt;=0,0,ROUND(COUNTIFS($D$4:$D$3359,"&lt;="&amp;D1440,$D$4:$D$3359,"&gt;0")/COUNTIF($D$4:$D$3359,"&gt;0")*100,0)),0)</f>
        <v/>
      </c>
      <c r="AD1440" s="11">
        <f>IF(E1440&lt;=0,0,ROUND(MAX(0,MIN(100,(LOG10(1+E1440/1000000000)/LOG10(101))*100)),0))</f>
        <v/>
      </c>
      <c r="AE1440" s="11">
        <f>IF(O1440=N1440,50,ROUND(MAX(0,MIN(100,((H1440-N1440)/(O1440-N1440))*100)),0))</f>
        <v/>
      </c>
      <c r="AF1440" s="11">
        <f>ROUND(MAX(0,MIN(100,50+((H1440-K1440)/K1440)*1000)),0)</f>
        <v/>
      </c>
      <c r="AG1440" s="11">
        <f>IFERROR(ROUND(MAX(0,MIN(100,50+25*LN(MAX(0.01,X1440)))),0),25)</f>
        <v/>
      </c>
      <c r="AH1440" s="11">
        <f>ROUND(IF(M1440&lt;=-30,0,IF(M1440&lt;=-20,20,IF(M1440&lt;=-10,50,100))),0)</f>
        <v/>
      </c>
      <c r="AI1440" s="11">
        <f>ROUND(MAX(0,MIN(100,50+(Z1440*10))),0)</f>
        <v/>
      </c>
      <c r="AJ1440" s="11">
        <f>IFERROR(IF(--AA1440&gt;=80,"خرید قوی",IF(--AA1440&gt;=70,"خرید مشروط",IF(--AA1440&gt;=60,"مراقبت",IF(--AA1440&gt;=45,"ضعیف","عدم ورود")))),"")</f>
        <v/>
      </c>
    </row>
    <row r="1441">
      <c r="A1441" s="15">
        <f>'دیده بان بازار'!A1444</f>
        <v/>
      </c>
      <c r="B1441" s="16">
        <f>'دیده بان بازار'!B1444</f>
        <v/>
      </c>
      <c r="C1441" s="16">
        <f>'دیده بان بازار'!C1444</f>
        <v/>
      </c>
      <c r="D1441" s="16">
        <f>'دیده بان بازار'!D1444</f>
        <v/>
      </c>
      <c r="E1441" s="17">
        <f>'دیده بان بازار'!E1444</f>
        <v/>
      </c>
      <c r="F1441" s="16">
        <f>'دیده بان بازار'!F1444</f>
        <v/>
      </c>
      <c r="G1441" s="16">
        <f>'دیده بان بازار'!G1444</f>
        <v/>
      </c>
      <c r="H1441" s="16">
        <f>'دیده بان بازار'!H1444</f>
        <v/>
      </c>
      <c r="I1441" s="16">
        <f>'دیده بان بازار'!I1444</f>
        <v/>
      </c>
      <c r="J1441" s="16">
        <f>'دیده بان بازار'!J1444</f>
        <v/>
      </c>
      <c r="K1441" s="16">
        <f>'دیده بان بازار'!K1444</f>
        <v/>
      </c>
      <c r="L1441" s="16">
        <f>'دیده بان بازار'!L1444</f>
        <v/>
      </c>
      <c r="M1441" s="16">
        <f>'دیده بان بازار'!M1444</f>
        <v/>
      </c>
      <c r="N1441" s="16">
        <f>'دیده بان بازار'!N1444</f>
        <v/>
      </c>
      <c r="O1441" s="16">
        <f>'دیده بان بازار'!O1444</f>
        <v/>
      </c>
      <c r="P1441" s="16">
        <f>'دیده بان بازار'!P1444</f>
        <v/>
      </c>
      <c r="Q1441" s="16">
        <f>'دیده بان بازار'!Q1444</f>
        <v/>
      </c>
      <c r="R1441" s="16">
        <f>'دیده بان بازار'!R1444</f>
        <v/>
      </c>
      <c r="S1441" s="16">
        <f>'دیده بان بازار'!S1444</f>
        <v/>
      </c>
      <c r="T1441" s="16">
        <f>'دیده بان بازار'!T1444</f>
        <v/>
      </c>
      <c r="U1441" s="16">
        <f>'دیده بان بازار'!U1444</f>
        <v/>
      </c>
      <c r="V1441" s="16">
        <f>'دیده بان بازار'!V1444</f>
        <v/>
      </c>
      <c r="W1441" s="7">
        <f>'دیده بان بازار'!W1444</f>
        <v/>
      </c>
      <c r="X1441" s="11">
        <f>IFERROR(IF(OR(R1441&lt;=0,W1441&lt;=0,S1441&lt;=0,V1441&lt;=0),0,ROUND((S1441/R1441)/(V1441/W1441),2)),0)</f>
        <v/>
      </c>
      <c r="Y1441" s="11">
        <f>IFERROR(IF(OR(S1441&lt;=0,V1441&lt;=0),0,ROUND(S1441/V1441,2)),0)</f>
        <v/>
      </c>
      <c r="Z1441" s="11">
        <f>IFERROR(J1441-M1441,0)</f>
        <v/>
      </c>
      <c r="AA1441" s="11">
        <f>IFERROR(ROUND(MAX(0,MIN(100,((AB1441*0.2)+(AC1441*0.15)+(AD1441*0.15)+(AE1441*0.1)+(AF1441*0.1)+(AG1441*0.15)+(MIN(Y1441/3,1)*100*0.1)+(AI1441*0.05))*((AH1441/100)*0.25+0.75))),0),0)</f>
        <v/>
      </c>
      <c r="AB1441" s="11">
        <f>ROUND(MAX(0,MIN(100,((M1441+10)/20)*100)),0)</f>
        <v/>
      </c>
      <c r="AC1441" s="11">
        <f>IFERROR(IF(D1441&lt;=0,0,ROUND(COUNTIFS($D$4:$D$3359,"&lt;="&amp;D1441,$D$4:$D$3359,"&gt;0")/COUNTIF($D$4:$D$3359,"&gt;0")*100,0)),0)</f>
        <v/>
      </c>
      <c r="AD1441" s="11">
        <f>IF(E1441&lt;=0,0,ROUND(MAX(0,MIN(100,(LOG10(1+E1441/1000000000)/LOG10(101))*100)),0))</f>
        <v/>
      </c>
      <c r="AE1441" s="11">
        <f>IF(O1441=N1441,50,ROUND(MAX(0,MIN(100,((H1441-N1441)/(O1441-N1441))*100)),0))</f>
        <v/>
      </c>
      <c r="AF1441" s="11">
        <f>ROUND(MAX(0,MIN(100,50+((H1441-K1441)/K1441)*1000)),0)</f>
        <v/>
      </c>
      <c r="AG1441" s="11">
        <f>IFERROR(ROUND(MAX(0,MIN(100,50+25*LN(MAX(0.01,X1441)))),0),25)</f>
        <v/>
      </c>
      <c r="AH1441" s="11">
        <f>ROUND(IF(M1441&lt;=-30,0,IF(M1441&lt;=-20,20,IF(M1441&lt;=-10,50,100))),0)</f>
        <v/>
      </c>
      <c r="AI1441" s="11">
        <f>ROUND(MAX(0,MIN(100,50+(Z1441*10))),0)</f>
        <v/>
      </c>
      <c r="AJ1441" s="11">
        <f>IFERROR(IF(--AA1441&gt;=80,"خرید قوی",IF(--AA1441&gt;=70,"خرید مشروط",IF(--AA1441&gt;=60,"مراقبت",IF(--AA1441&gt;=45,"ضعیف","عدم ورود")))),"")</f>
        <v/>
      </c>
    </row>
    <row r="1442">
      <c r="A1442" s="15">
        <f>'دیده بان بازار'!A1445</f>
        <v/>
      </c>
      <c r="B1442" s="16">
        <f>'دیده بان بازار'!B1445</f>
        <v/>
      </c>
      <c r="C1442" s="16">
        <f>'دیده بان بازار'!C1445</f>
        <v/>
      </c>
      <c r="D1442" s="16">
        <f>'دیده بان بازار'!D1445</f>
        <v/>
      </c>
      <c r="E1442" s="17">
        <f>'دیده بان بازار'!E1445</f>
        <v/>
      </c>
      <c r="F1442" s="16">
        <f>'دیده بان بازار'!F1445</f>
        <v/>
      </c>
      <c r="G1442" s="16">
        <f>'دیده بان بازار'!G1445</f>
        <v/>
      </c>
      <c r="H1442" s="16">
        <f>'دیده بان بازار'!H1445</f>
        <v/>
      </c>
      <c r="I1442" s="16">
        <f>'دیده بان بازار'!I1445</f>
        <v/>
      </c>
      <c r="J1442" s="16">
        <f>'دیده بان بازار'!J1445</f>
        <v/>
      </c>
      <c r="K1442" s="16">
        <f>'دیده بان بازار'!K1445</f>
        <v/>
      </c>
      <c r="L1442" s="16">
        <f>'دیده بان بازار'!L1445</f>
        <v/>
      </c>
      <c r="M1442" s="16">
        <f>'دیده بان بازار'!M1445</f>
        <v/>
      </c>
      <c r="N1442" s="16">
        <f>'دیده بان بازار'!N1445</f>
        <v/>
      </c>
      <c r="O1442" s="16">
        <f>'دیده بان بازار'!O1445</f>
        <v/>
      </c>
      <c r="P1442" s="16">
        <f>'دیده بان بازار'!P1445</f>
        <v/>
      </c>
      <c r="Q1442" s="16">
        <f>'دیده بان بازار'!Q1445</f>
        <v/>
      </c>
      <c r="R1442" s="16">
        <f>'دیده بان بازار'!R1445</f>
        <v/>
      </c>
      <c r="S1442" s="16">
        <f>'دیده بان بازار'!S1445</f>
        <v/>
      </c>
      <c r="T1442" s="16">
        <f>'دیده بان بازار'!T1445</f>
        <v/>
      </c>
      <c r="U1442" s="16">
        <f>'دیده بان بازار'!U1445</f>
        <v/>
      </c>
      <c r="V1442" s="16">
        <f>'دیده بان بازار'!V1445</f>
        <v/>
      </c>
      <c r="W1442" s="7">
        <f>'دیده بان بازار'!W1445</f>
        <v/>
      </c>
      <c r="X1442" s="11">
        <f>IFERROR(IF(OR(R1442&lt;=0,W1442&lt;=0,S1442&lt;=0,V1442&lt;=0),0,ROUND((S1442/R1442)/(V1442/W1442),2)),0)</f>
        <v/>
      </c>
      <c r="Y1442" s="11">
        <f>IFERROR(IF(OR(S1442&lt;=0,V1442&lt;=0),0,ROUND(S1442/V1442,2)),0)</f>
        <v/>
      </c>
      <c r="Z1442" s="11">
        <f>IFERROR(J1442-M1442,0)</f>
        <v/>
      </c>
      <c r="AA1442" s="11">
        <f>IFERROR(ROUND(MAX(0,MIN(100,((AB1442*0.2)+(AC1442*0.15)+(AD1442*0.15)+(AE1442*0.1)+(AF1442*0.1)+(AG1442*0.15)+(MIN(Y1442/3,1)*100*0.1)+(AI1442*0.05))*((AH1442/100)*0.25+0.75))),0),0)</f>
        <v/>
      </c>
      <c r="AB1442" s="11">
        <f>ROUND(MAX(0,MIN(100,((M1442+10)/20)*100)),0)</f>
        <v/>
      </c>
      <c r="AC1442" s="11">
        <f>IFERROR(IF(D1442&lt;=0,0,ROUND(COUNTIFS($D$4:$D$3359,"&lt;="&amp;D1442,$D$4:$D$3359,"&gt;0")/COUNTIF($D$4:$D$3359,"&gt;0")*100,0)),0)</f>
        <v/>
      </c>
      <c r="AD1442" s="11">
        <f>IF(E1442&lt;=0,0,ROUND(MAX(0,MIN(100,(LOG10(1+E1442/1000000000)/LOG10(101))*100)),0))</f>
        <v/>
      </c>
      <c r="AE1442" s="11">
        <f>IF(O1442=N1442,50,ROUND(MAX(0,MIN(100,((H1442-N1442)/(O1442-N1442))*100)),0))</f>
        <v/>
      </c>
      <c r="AF1442" s="11">
        <f>ROUND(MAX(0,MIN(100,50+((H1442-K1442)/K1442)*1000)),0)</f>
        <v/>
      </c>
      <c r="AG1442" s="11">
        <f>IFERROR(ROUND(MAX(0,MIN(100,50+25*LN(MAX(0.01,X1442)))),0),25)</f>
        <v/>
      </c>
      <c r="AH1442" s="11">
        <f>ROUND(IF(M1442&lt;=-30,0,IF(M1442&lt;=-20,20,IF(M1442&lt;=-10,50,100))),0)</f>
        <v/>
      </c>
      <c r="AI1442" s="11">
        <f>ROUND(MAX(0,MIN(100,50+(Z1442*10))),0)</f>
        <v/>
      </c>
      <c r="AJ1442" s="11">
        <f>IFERROR(IF(--AA1442&gt;=80,"خرید قوی",IF(--AA1442&gt;=70,"خرید مشروط",IF(--AA1442&gt;=60,"مراقبت",IF(--AA1442&gt;=45,"ضعیف","عدم ورود")))),"")</f>
        <v/>
      </c>
    </row>
    <row r="1443">
      <c r="A1443" s="12">
        <f>'دیده بان بازار'!A1446</f>
        <v/>
      </c>
      <c r="B1443" s="13">
        <f>'دیده بان بازار'!B1446</f>
        <v/>
      </c>
      <c r="C1443" s="13">
        <f>'دیده بان بازار'!C1446</f>
        <v/>
      </c>
      <c r="D1443" s="13">
        <f>'دیده بان بازار'!D1446</f>
        <v/>
      </c>
      <c r="E1443" s="14">
        <f>'دیده بان بازار'!E1446</f>
        <v/>
      </c>
      <c r="F1443" s="13">
        <f>'دیده بان بازار'!F1446</f>
        <v/>
      </c>
      <c r="G1443" s="13">
        <f>'دیده بان بازار'!G1446</f>
        <v/>
      </c>
      <c r="H1443" s="13">
        <f>'دیده بان بازار'!H1446</f>
        <v/>
      </c>
      <c r="I1443" s="13">
        <f>'دیده بان بازار'!I1446</f>
        <v/>
      </c>
      <c r="J1443" s="13">
        <f>'دیده بان بازار'!J1446</f>
        <v/>
      </c>
      <c r="K1443" s="13">
        <f>'دیده بان بازار'!K1446</f>
        <v/>
      </c>
      <c r="L1443" s="13">
        <f>'دیده بان بازار'!L1446</f>
        <v/>
      </c>
      <c r="M1443" s="13">
        <f>'دیده بان بازار'!M1446</f>
        <v/>
      </c>
      <c r="N1443" s="13">
        <f>'دیده بان بازار'!N1446</f>
        <v/>
      </c>
      <c r="O1443" s="13">
        <f>'دیده بان بازار'!O1446</f>
        <v/>
      </c>
      <c r="P1443" s="13">
        <f>'دیده بان بازار'!P1446</f>
        <v/>
      </c>
      <c r="Q1443" s="13">
        <f>'دیده بان بازار'!Q1446</f>
        <v/>
      </c>
      <c r="R1443" s="13">
        <f>'دیده بان بازار'!R1446</f>
        <v/>
      </c>
      <c r="S1443" s="13">
        <f>'دیده بان بازار'!S1446</f>
        <v/>
      </c>
      <c r="T1443" s="13">
        <f>'دیده بان بازار'!T1446</f>
        <v/>
      </c>
      <c r="U1443" s="13">
        <f>'دیده بان بازار'!U1446</f>
        <v/>
      </c>
      <c r="V1443" s="13">
        <f>'دیده بان بازار'!V1446</f>
        <v/>
      </c>
      <c r="W1443" s="6">
        <f>'دیده بان بازار'!W1446</f>
        <v/>
      </c>
      <c r="X1443" s="11">
        <f>IFERROR(IF(OR(R1443&lt;=0,W1443&lt;=0,S1443&lt;=0,V1443&lt;=0),0,ROUND((S1443/R1443)/(V1443/W1443),2)),0)</f>
        <v/>
      </c>
      <c r="Y1443" s="11">
        <f>IFERROR(IF(OR(S1443&lt;=0,V1443&lt;=0),0,ROUND(S1443/V1443,2)),0)</f>
        <v/>
      </c>
      <c r="Z1443" s="11">
        <f>IFERROR(J1443-M1443,0)</f>
        <v/>
      </c>
      <c r="AA1443" s="11">
        <f>IFERROR(ROUND(MAX(0,MIN(100,((AB1443*0.2)+(AC1443*0.15)+(AD1443*0.15)+(AE1443*0.1)+(AF1443*0.1)+(AG1443*0.15)+(MIN(Y1443/3,1)*100*0.1)+(AI1443*0.05))*((AH1443/100)*0.25+0.75))),0),0)</f>
        <v/>
      </c>
      <c r="AB1443" s="11">
        <f>ROUND(MAX(0,MIN(100,((M1443+10)/20)*100)),0)</f>
        <v/>
      </c>
      <c r="AC1443" s="11">
        <f>IFERROR(IF(D1443&lt;=0,0,ROUND(COUNTIFS($D$4:$D$3359,"&lt;="&amp;D1443,$D$4:$D$3359,"&gt;0")/COUNTIF($D$4:$D$3359,"&gt;0")*100,0)),0)</f>
        <v/>
      </c>
      <c r="AD1443" s="11">
        <f>IF(E1443&lt;=0,0,ROUND(MAX(0,MIN(100,(LOG10(1+E1443/1000000000)/LOG10(101))*100)),0))</f>
        <v/>
      </c>
      <c r="AE1443" s="11">
        <f>IF(O1443=N1443,50,ROUND(MAX(0,MIN(100,((H1443-N1443)/(O1443-N1443))*100)),0))</f>
        <v/>
      </c>
      <c r="AF1443" s="11">
        <f>ROUND(MAX(0,MIN(100,50+((H1443-K1443)/K1443)*1000)),0)</f>
        <v/>
      </c>
      <c r="AG1443" s="11">
        <f>IFERROR(ROUND(MAX(0,MIN(100,50+25*LN(MAX(0.01,X1443)))),0),25)</f>
        <v/>
      </c>
      <c r="AH1443" s="11">
        <f>ROUND(IF(M1443&lt;=-30,0,IF(M1443&lt;=-20,20,IF(M1443&lt;=-10,50,100))),0)</f>
        <v/>
      </c>
      <c r="AI1443" s="11">
        <f>ROUND(MAX(0,MIN(100,50+(Z1443*10))),0)</f>
        <v/>
      </c>
      <c r="AJ1443" s="11">
        <f>IFERROR(IF(--AA1443&gt;=80,"خرید قوی",IF(--AA1443&gt;=70,"خرید مشروط",IF(--AA1443&gt;=60,"مراقبت",IF(--AA1443&gt;=45,"ضعیف","عدم ورود")))),"")</f>
        <v/>
      </c>
    </row>
    <row r="1444">
      <c r="A1444" s="15">
        <f>'دیده بان بازار'!A1447</f>
        <v/>
      </c>
      <c r="B1444" s="16">
        <f>'دیده بان بازار'!B1447</f>
        <v/>
      </c>
      <c r="C1444" s="16">
        <f>'دیده بان بازار'!C1447</f>
        <v/>
      </c>
      <c r="D1444" s="16">
        <f>'دیده بان بازار'!D1447</f>
        <v/>
      </c>
      <c r="E1444" s="17">
        <f>'دیده بان بازار'!E1447</f>
        <v/>
      </c>
      <c r="F1444" s="16">
        <f>'دیده بان بازار'!F1447</f>
        <v/>
      </c>
      <c r="G1444" s="16">
        <f>'دیده بان بازار'!G1447</f>
        <v/>
      </c>
      <c r="H1444" s="16">
        <f>'دیده بان بازار'!H1447</f>
        <v/>
      </c>
      <c r="I1444" s="16">
        <f>'دیده بان بازار'!I1447</f>
        <v/>
      </c>
      <c r="J1444" s="16">
        <f>'دیده بان بازار'!J1447</f>
        <v/>
      </c>
      <c r="K1444" s="16">
        <f>'دیده بان بازار'!K1447</f>
        <v/>
      </c>
      <c r="L1444" s="16">
        <f>'دیده بان بازار'!L1447</f>
        <v/>
      </c>
      <c r="M1444" s="16">
        <f>'دیده بان بازار'!M1447</f>
        <v/>
      </c>
      <c r="N1444" s="16">
        <f>'دیده بان بازار'!N1447</f>
        <v/>
      </c>
      <c r="O1444" s="16">
        <f>'دیده بان بازار'!O1447</f>
        <v/>
      </c>
      <c r="P1444" s="16">
        <f>'دیده بان بازار'!P1447</f>
        <v/>
      </c>
      <c r="Q1444" s="16">
        <f>'دیده بان بازار'!Q1447</f>
        <v/>
      </c>
      <c r="R1444" s="16">
        <f>'دیده بان بازار'!R1447</f>
        <v/>
      </c>
      <c r="S1444" s="16">
        <f>'دیده بان بازار'!S1447</f>
        <v/>
      </c>
      <c r="T1444" s="16">
        <f>'دیده بان بازار'!T1447</f>
        <v/>
      </c>
      <c r="U1444" s="16">
        <f>'دیده بان بازار'!U1447</f>
        <v/>
      </c>
      <c r="V1444" s="16">
        <f>'دیده بان بازار'!V1447</f>
        <v/>
      </c>
      <c r="W1444" s="7">
        <f>'دیده بان بازار'!W1447</f>
        <v/>
      </c>
      <c r="X1444" s="11">
        <f>IFERROR(IF(OR(R1444&lt;=0,W1444&lt;=0,S1444&lt;=0,V1444&lt;=0),0,ROUND((S1444/R1444)/(V1444/W1444),2)),0)</f>
        <v/>
      </c>
      <c r="Y1444" s="11">
        <f>IFERROR(IF(OR(S1444&lt;=0,V1444&lt;=0),0,ROUND(S1444/V1444,2)),0)</f>
        <v/>
      </c>
      <c r="Z1444" s="11">
        <f>IFERROR(J1444-M1444,0)</f>
        <v/>
      </c>
      <c r="AA1444" s="11">
        <f>IFERROR(ROUND(MAX(0,MIN(100,((AB1444*0.2)+(AC1444*0.15)+(AD1444*0.15)+(AE1444*0.1)+(AF1444*0.1)+(AG1444*0.15)+(MIN(Y1444/3,1)*100*0.1)+(AI1444*0.05))*((AH1444/100)*0.25+0.75))),0),0)</f>
        <v/>
      </c>
      <c r="AB1444" s="11">
        <f>ROUND(MAX(0,MIN(100,((M1444+10)/20)*100)),0)</f>
        <v/>
      </c>
      <c r="AC1444" s="11">
        <f>IFERROR(IF(D1444&lt;=0,0,ROUND(COUNTIFS($D$4:$D$3359,"&lt;="&amp;D1444,$D$4:$D$3359,"&gt;0")/COUNTIF($D$4:$D$3359,"&gt;0")*100,0)),0)</f>
        <v/>
      </c>
      <c r="AD1444" s="11">
        <f>IF(E1444&lt;=0,0,ROUND(MAX(0,MIN(100,(LOG10(1+E1444/1000000000)/LOG10(101))*100)),0))</f>
        <v/>
      </c>
      <c r="AE1444" s="11">
        <f>IF(O1444=N1444,50,ROUND(MAX(0,MIN(100,((H1444-N1444)/(O1444-N1444))*100)),0))</f>
        <v/>
      </c>
      <c r="AF1444" s="11">
        <f>ROUND(MAX(0,MIN(100,50+((H1444-K1444)/K1444)*1000)),0)</f>
        <v/>
      </c>
      <c r="AG1444" s="11">
        <f>IFERROR(ROUND(MAX(0,MIN(100,50+25*LN(MAX(0.01,X1444)))),0),25)</f>
        <v/>
      </c>
      <c r="AH1444" s="11">
        <f>ROUND(IF(M1444&lt;=-30,0,IF(M1444&lt;=-20,20,IF(M1444&lt;=-10,50,100))),0)</f>
        <v/>
      </c>
      <c r="AI1444" s="11">
        <f>ROUND(MAX(0,MIN(100,50+(Z1444*10))),0)</f>
        <v/>
      </c>
      <c r="AJ1444" s="11">
        <f>IFERROR(IF(--AA1444&gt;=80,"خرید قوی",IF(--AA1444&gt;=70,"خرید مشروط",IF(--AA1444&gt;=60,"مراقبت",IF(--AA1444&gt;=45,"ضعیف","عدم ورود")))),"")</f>
        <v/>
      </c>
    </row>
    <row r="1445">
      <c r="A1445" s="12">
        <f>'دیده بان بازار'!A1448</f>
        <v/>
      </c>
      <c r="B1445" s="13">
        <f>'دیده بان بازار'!B1448</f>
        <v/>
      </c>
      <c r="C1445" s="13">
        <f>'دیده بان بازار'!C1448</f>
        <v/>
      </c>
      <c r="D1445" s="13">
        <f>'دیده بان بازار'!D1448</f>
        <v/>
      </c>
      <c r="E1445" s="14">
        <f>'دیده بان بازار'!E1448</f>
        <v/>
      </c>
      <c r="F1445" s="13">
        <f>'دیده بان بازار'!F1448</f>
        <v/>
      </c>
      <c r="G1445" s="13">
        <f>'دیده بان بازار'!G1448</f>
        <v/>
      </c>
      <c r="H1445" s="13">
        <f>'دیده بان بازار'!H1448</f>
        <v/>
      </c>
      <c r="I1445" s="13">
        <f>'دیده بان بازار'!I1448</f>
        <v/>
      </c>
      <c r="J1445" s="13">
        <f>'دیده بان بازار'!J1448</f>
        <v/>
      </c>
      <c r="K1445" s="13">
        <f>'دیده بان بازار'!K1448</f>
        <v/>
      </c>
      <c r="L1445" s="13">
        <f>'دیده بان بازار'!L1448</f>
        <v/>
      </c>
      <c r="M1445" s="13">
        <f>'دیده بان بازار'!M1448</f>
        <v/>
      </c>
      <c r="N1445" s="13">
        <f>'دیده بان بازار'!N1448</f>
        <v/>
      </c>
      <c r="O1445" s="13">
        <f>'دیده بان بازار'!O1448</f>
        <v/>
      </c>
      <c r="P1445" s="13">
        <f>'دیده بان بازار'!P1448</f>
        <v/>
      </c>
      <c r="Q1445" s="13">
        <f>'دیده بان بازار'!Q1448</f>
        <v/>
      </c>
      <c r="R1445" s="13">
        <f>'دیده بان بازار'!R1448</f>
        <v/>
      </c>
      <c r="S1445" s="13">
        <f>'دیده بان بازار'!S1448</f>
        <v/>
      </c>
      <c r="T1445" s="13">
        <f>'دیده بان بازار'!T1448</f>
        <v/>
      </c>
      <c r="U1445" s="13">
        <f>'دیده بان بازار'!U1448</f>
        <v/>
      </c>
      <c r="V1445" s="13">
        <f>'دیده بان بازار'!V1448</f>
        <v/>
      </c>
      <c r="W1445" s="6">
        <f>'دیده بان بازار'!W1448</f>
        <v/>
      </c>
      <c r="X1445" s="11">
        <f>IFERROR(IF(OR(R1445&lt;=0,W1445&lt;=0,S1445&lt;=0,V1445&lt;=0),0,ROUND((S1445/R1445)/(V1445/W1445),2)),0)</f>
        <v/>
      </c>
      <c r="Y1445" s="11">
        <f>IFERROR(IF(OR(S1445&lt;=0,V1445&lt;=0),0,ROUND(S1445/V1445,2)),0)</f>
        <v/>
      </c>
      <c r="Z1445" s="11">
        <f>IFERROR(J1445-M1445,0)</f>
        <v/>
      </c>
      <c r="AA1445" s="11">
        <f>IFERROR(ROUND(MAX(0,MIN(100,((AB1445*0.2)+(AC1445*0.15)+(AD1445*0.15)+(AE1445*0.1)+(AF1445*0.1)+(AG1445*0.15)+(MIN(Y1445/3,1)*100*0.1)+(AI1445*0.05))*((AH1445/100)*0.25+0.75))),0),0)</f>
        <v/>
      </c>
      <c r="AB1445" s="11">
        <f>ROUND(MAX(0,MIN(100,((M1445+10)/20)*100)),0)</f>
        <v/>
      </c>
      <c r="AC1445" s="11">
        <f>IFERROR(IF(D1445&lt;=0,0,ROUND(COUNTIFS($D$4:$D$3359,"&lt;="&amp;D1445,$D$4:$D$3359,"&gt;0")/COUNTIF($D$4:$D$3359,"&gt;0")*100,0)),0)</f>
        <v/>
      </c>
      <c r="AD1445" s="11">
        <f>IF(E1445&lt;=0,0,ROUND(MAX(0,MIN(100,(LOG10(1+E1445/1000000000)/LOG10(101))*100)),0))</f>
        <v/>
      </c>
      <c r="AE1445" s="11">
        <f>IF(O1445=N1445,50,ROUND(MAX(0,MIN(100,((H1445-N1445)/(O1445-N1445))*100)),0))</f>
        <v/>
      </c>
      <c r="AF1445" s="11">
        <f>ROUND(MAX(0,MIN(100,50+((H1445-K1445)/K1445)*1000)),0)</f>
        <v/>
      </c>
      <c r="AG1445" s="11">
        <f>IFERROR(ROUND(MAX(0,MIN(100,50+25*LN(MAX(0.01,X1445)))),0),25)</f>
        <v/>
      </c>
      <c r="AH1445" s="11">
        <f>ROUND(IF(M1445&lt;=-30,0,IF(M1445&lt;=-20,20,IF(M1445&lt;=-10,50,100))),0)</f>
        <v/>
      </c>
      <c r="AI1445" s="11">
        <f>ROUND(MAX(0,MIN(100,50+(Z1445*10))),0)</f>
        <v/>
      </c>
      <c r="AJ1445" s="11">
        <f>IFERROR(IF(--AA1445&gt;=80,"خرید قوی",IF(--AA1445&gt;=70,"خرید مشروط",IF(--AA1445&gt;=60,"مراقبت",IF(--AA1445&gt;=45,"ضعیف","عدم ورود")))),"")</f>
        <v/>
      </c>
    </row>
    <row r="1446">
      <c r="A1446" s="15">
        <f>'دیده بان بازار'!A1449</f>
        <v/>
      </c>
      <c r="B1446" s="16">
        <f>'دیده بان بازار'!B1449</f>
        <v/>
      </c>
      <c r="C1446" s="16">
        <f>'دیده بان بازار'!C1449</f>
        <v/>
      </c>
      <c r="D1446" s="16">
        <f>'دیده بان بازار'!D1449</f>
        <v/>
      </c>
      <c r="E1446" s="17">
        <f>'دیده بان بازار'!E1449</f>
        <v/>
      </c>
      <c r="F1446" s="16">
        <f>'دیده بان بازار'!F1449</f>
        <v/>
      </c>
      <c r="G1446" s="16">
        <f>'دیده بان بازار'!G1449</f>
        <v/>
      </c>
      <c r="H1446" s="16">
        <f>'دیده بان بازار'!H1449</f>
        <v/>
      </c>
      <c r="I1446" s="16">
        <f>'دیده بان بازار'!I1449</f>
        <v/>
      </c>
      <c r="J1446" s="16">
        <f>'دیده بان بازار'!J1449</f>
        <v/>
      </c>
      <c r="K1446" s="16">
        <f>'دیده بان بازار'!K1449</f>
        <v/>
      </c>
      <c r="L1446" s="16">
        <f>'دیده بان بازار'!L1449</f>
        <v/>
      </c>
      <c r="M1446" s="16">
        <f>'دیده بان بازار'!M1449</f>
        <v/>
      </c>
      <c r="N1446" s="16">
        <f>'دیده بان بازار'!N1449</f>
        <v/>
      </c>
      <c r="O1446" s="16">
        <f>'دیده بان بازار'!O1449</f>
        <v/>
      </c>
      <c r="P1446" s="16">
        <f>'دیده بان بازار'!P1449</f>
        <v/>
      </c>
      <c r="Q1446" s="16">
        <f>'دیده بان بازار'!Q1449</f>
        <v/>
      </c>
      <c r="R1446" s="16">
        <f>'دیده بان بازار'!R1449</f>
        <v/>
      </c>
      <c r="S1446" s="16">
        <f>'دیده بان بازار'!S1449</f>
        <v/>
      </c>
      <c r="T1446" s="16">
        <f>'دیده بان بازار'!T1449</f>
        <v/>
      </c>
      <c r="U1446" s="16">
        <f>'دیده بان بازار'!U1449</f>
        <v/>
      </c>
      <c r="V1446" s="16">
        <f>'دیده بان بازار'!V1449</f>
        <v/>
      </c>
      <c r="W1446" s="7">
        <f>'دیده بان بازار'!W1449</f>
        <v/>
      </c>
      <c r="X1446" s="11">
        <f>IFERROR(IF(OR(R1446&lt;=0,W1446&lt;=0,S1446&lt;=0,V1446&lt;=0),0,ROUND((S1446/R1446)/(V1446/W1446),2)),0)</f>
        <v/>
      </c>
      <c r="Y1446" s="11">
        <f>IFERROR(IF(OR(S1446&lt;=0,V1446&lt;=0),0,ROUND(S1446/V1446,2)),0)</f>
        <v/>
      </c>
      <c r="Z1446" s="11">
        <f>IFERROR(J1446-M1446,0)</f>
        <v/>
      </c>
      <c r="AA1446" s="11">
        <f>IFERROR(ROUND(MAX(0,MIN(100,((AB1446*0.2)+(AC1446*0.15)+(AD1446*0.15)+(AE1446*0.1)+(AF1446*0.1)+(AG1446*0.15)+(MIN(Y1446/3,1)*100*0.1)+(AI1446*0.05))*((AH1446/100)*0.25+0.75))),0),0)</f>
        <v/>
      </c>
      <c r="AB1446" s="11">
        <f>ROUND(MAX(0,MIN(100,((M1446+10)/20)*100)),0)</f>
        <v/>
      </c>
      <c r="AC1446" s="11">
        <f>IFERROR(IF(D1446&lt;=0,0,ROUND(COUNTIFS($D$4:$D$3359,"&lt;="&amp;D1446,$D$4:$D$3359,"&gt;0")/COUNTIF($D$4:$D$3359,"&gt;0")*100,0)),0)</f>
        <v/>
      </c>
      <c r="AD1446" s="11">
        <f>IF(E1446&lt;=0,0,ROUND(MAX(0,MIN(100,(LOG10(1+E1446/1000000000)/LOG10(101))*100)),0))</f>
        <v/>
      </c>
      <c r="AE1446" s="11">
        <f>IF(O1446=N1446,50,ROUND(MAX(0,MIN(100,((H1446-N1446)/(O1446-N1446))*100)),0))</f>
        <v/>
      </c>
      <c r="AF1446" s="11">
        <f>ROUND(MAX(0,MIN(100,50+((H1446-K1446)/K1446)*1000)),0)</f>
        <v/>
      </c>
      <c r="AG1446" s="11">
        <f>IFERROR(ROUND(MAX(0,MIN(100,50+25*LN(MAX(0.01,X1446)))),0),25)</f>
        <v/>
      </c>
      <c r="AH1446" s="11">
        <f>ROUND(IF(M1446&lt;=-30,0,IF(M1446&lt;=-20,20,IF(M1446&lt;=-10,50,100))),0)</f>
        <v/>
      </c>
      <c r="AI1446" s="11">
        <f>ROUND(MAX(0,MIN(100,50+(Z1446*10))),0)</f>
        <v/>
      </c>
      <c r="AJ1446" s="11">
        <f>IFERROR(IF(--AA1446&gt;=80,"خرید قوی",IF(--AA1446&gt;=70,"خرید مشروط",IF(--AA1446&gt;=60,"مراقبت",IF(--AA1446&gt;=45,"ضعیف","عدم ورود")))),"")</f>
        <v/>
      </c>
    </row>
    <row r="1447">
      <c r="A1447" s="12">
        <f>'دیده بان بازار'!A1450</f>
        <v/>
      </c>
      <c r="B1447" s="13">
        <f>'دیده بان بازار'!B1450</f>
        <v/>
      </c>
      <c r="C1447" s="13">
        <f>'دیده بان بازار'!C1450</f>
        <v/>
      </c>
      <c r="D1447" s="13">
        <f>'دیده بان بازار'!D1450</f>
        <v/>
      </c>
      <c r="E1447" s="14">
        <f>'دیده بان بازار'!E1450</f>
        <v/>
      </c>
      <c r="F1447" s="13">
        <f>'دیده بان بازار'!F1450</f>
        <v/>
      </c>
      <c r="G1447" s="13">
        <f>'دیده بان بازار'!G1450</f>
        <v/>
      </c>
      <c r="H1447" s="13">
        <f>'دیده بان بازار'!H1450</f>
        <v/>
      </c>
      <c r="I1447" s="13">
        <f>'دیده بان بازار'!I1450</f>
        <v/>
      </c>
      <c r="J1447" s="13">
        <f>'دیده بان بازار'!J1450</f>
        <v/>
      </c>
      <c r="K1447" s="13">
        <f>'دیده بان بازار'!K1450</f>
        <v/>
      </c>
      <c r="L1447" s="13">
        <f>'دیده بان بازار'!L1450</f>
        <v/>
      </c>
      <c r="M1447" s="13">
        <f>'دیده بان بازار'!M1450</f>
        <v/>
      </c>
      <c r="N1447" s="13">
        <f>'دیده بان بازار'!N1450</f>
        <v/>
      </c>
      <c r="O1447" s="13">
        <f>'دیده بان بازار'!O1450</f>
        <v/>
      </c>
      <c r="P1447" s="13">
        <f>'دیده بان بازار'!P1450</f>
        <v/>
      </c>
      <c r="Q1447" s="13">
        <f>'دیده بان بازار'!Q1450</f>
        <v/>
      </c>
      <c r="R1447" s="13">
        <f>'دیده بان بازار'!R1450</f>
        <v/>
      </c>
      <c r="S1447" s="13">
        <f>'دیده بان بازار'!S1450</f>
        <v/>
      </c>
      <c r="T1447" s="13">
        <f>'دیده بان بازار'!T1450</f>
        <v/>
      </c>
      <c r="U1447" s="13">
        <f>'دیده بان بازار'!U1450</f>
        <v/>
      </c>
      <c r="V1447" s="13">
        <f>'دیده بان بازار'!V1450</f>
        <v/>
      </c>
      <c r="W1447" s="6">
        <f>'دیده بان بازار'!W1450</f>
        <v/>
      </c>
      <c r="X1447" s="11">
        <f>IFERROR(IF(OR(R1447&lt;=0,W1447&lt;=0,S1447&lt;=0,V1447&lt;=0),0,ROUND((S1447/R1447)/(V1447/W1447),2)),0)</f>
        <v/>
      </c>
      <c r="Y1447" s="11">
        <f>IFERROR(IF(OR(S1447&lt;=0,V1447&lt;=0),0,ROUND(S1447/V1447,2)),0)</f>
        <v/>
      </c>
      <c r="Z1447" s="11">
        <f>IFERROR(J1447-M1447,0)</f>
        <v/>
      </c>
      <c r="AA1447" s="11">
        <f>IFERROR(ROUND(MAX(0,MIN(100,((AB1447*0.2)+(AC1447*0.15)+(AD1447*0.15)+(AE1447*0.1)+(AF1447*0.1)+(AG1447*0.15)+(MIN(Y1447/3,1)*100*0.1)+(AI1447*0.05))*((AH1447/100)*0.25+0.75))),0),0)</f>
        <v/>
      </c>
      <c r="AB1447" s="11">
        <f>ROUND(MAX(0,MIN(100,((M1447+10)/20)*100)),0)</f>
        <v/>
      </c>
      <c r="AC1447" s="11">
        <f>IFERROR(IF(D1447&lt;=0,0,ROUND(COUNTIFS($D$4:$D$3359,"&lt;="&amp;D1447,$D$4:$D$3359,"&gt;0")/COUNTIF($D$4:$D$3359,"&gt;0")*100,0)),0)</f>
        <v/>
      </c>
      <c r="AD1447" s="11">
        <f>IF(E1447&lt;=0,0,ROUND(MAX(0,MIN(100,(LOG10(1+E1447/1000000000)/LOG10(101))*100)),0))</f>
        <v/>
      </c>
      <c r="AE1447" s="11">
        <f>IF(O1447=N1447,50,ROUND(MAX(0,MIN(100,((H1447-N1447)/(O1447-N1447))*100)),0))</f>
        <v/>
      </c>
      <c r="AF1447" s="11">
        <f>ROUND(MAX(0,MIN(100,50+((H1447-K1447)/K1447)*1000)),0)</f>
        <v/>
      </c>
      <c r="AG1447" s="11">
        <f>IFERROR(ROUND(MAX(0,MIN(100,50+25*LN(MAX(0.01,X1447)))),0),25)</f>
        <v/>
      </c>
      <c r="AH1447" s="11">
        <f>ROUND(IF(M1447&lt;=-30,0,IF(M1447&lt;=-20,20,IF(M1447&lt;=-10,50,100))),0)</f>
        <v/>
      </c>
      <c r="AI1447" s="11">
        <f>ROUND(MAX(0,MIN(100,50+(Z1447*10))),0)</f>
        <v/>
      </c>
      <c r="AJ1447" s="11">
        <f>IFERROR(IF(--AA1447&gt;=80,"خرید قوی",IF(--AA1447&gt;=70,"خرید مشروط",IF(--AA1447&gt;=60,"مراقبت",IF(--AA1447&gt;=45,"ضعیف","عدم ورود")))),"")</f>
        <v/>
      </c>
    </row>
    <row r="1448">
      <c r="A1448" s="15">
        <f>'دیده بان بازار'!A1451</f>
        <v/>
      </c>
      <c r="B1448" s="16">
        <f>'دیده بان بازار'!B1451</f>
        <v/>
      </c>
      <c r="C1448" s="16">
        <f>'دیده بان بازار'!C1451</f>
        <v/>
      </c>
      <c r="D1448" s="16">
        <f>'دیده بان بازار'!D1451</f>
        <v/>
      </c>
      <c r="E1448" s="17">
        <f>'دیده بان بازار'!E1451</f>
        <v/>
      </c>
      <c r="F1448" s="16">
        <f>'دیده بان بازار'!F1451</f>
        <v/>
      </c>
      <c r="G1448" s="16">
        <f>'دیده بان بازار'!G1451</f>
        <v/>
      </c>
      <c r="H1448" s="16">
        <f>'دیده بان بازار'!H1451</f>
        <v/>
      </c>
      <c r="I1448" s="16">
        <f>'دیده بان بازار'!I1451</f>
        <v/>
      </c>
      <c r="J1448" s="16">
        <f>'دیده بان بازار'!J1451</f>
        <v/>
      </c>
      <c r="K1448" s="16">
        <f>'دیده بان بازار'!K1451</f>
        <v/>
      </c>
      <c r="L1448" s="16">
        <f>'دیده بان بازار'!L1451</f>
        <v/>
      </c>
      <c r="M1448" s="16">
        <f>'دیده بان بازار'!M1451</f>
        <v/>
      </c>
      <c r="N1448" s="16">
        <f>'دیده بان بازار'!N1451</f>
        <v/>
      </c>
      <c r="O1448" s="16">
        <f>'دیده بان بازار'!O1451</f>
        <v/>
      </c>
      <c r="P1448" s="16">
        <f>'دیده بان بازار'!P1451</f>
        <v/>
      </c>
      <c r="Q1448" s="16">
        <f>'دیده بان بازار'!Q1451</f>
        <v/>
      </c>
      <c r="R1448" s="16">
        <f>'دیده بان بازار'!R1451</f>
        <v/>
      </c>
      <c r="S1448" s="16">
        <f>'دیده بان بازار'!S1451</f>
        <v/>
      </c>
      <c r="T1448" s="16">
        <f>'دیده بان بازار'!T1451</f>
        <v/>
      </c>
      <c r="U1448" s="16">
        <f>'دیده بان بازار'!U1451</f>
        <v/>
      </c>
      <c r="V1448" s="16">
        <f>'دیده بان بازار'!V1451</f>
        <v/>
      </c>
      <c r="W1448" s="7">
        <f>'دیده بان بازار'!W1451</f>
        <v/>
      </c>
      <c r="X1448" s="11">
        <f>IFERROR(IF(OR(R1448&lt;=0,W1448&lt;=0,S1448&lt;=0,V1448&lt;=0),0,ROUND((S1448/R1448)/(V1448/W1448),2)),0)</f>
        <v/>
      </c>
      <c r="Y1448" s="11">
        <f>IFERROR(IF(OR(S1448&lt;=0,V1448&lt;=0),0,ROUND(S1448/V1448,2)),0)</f>
        <v/>
      </c>
      <c r="Z1448" s="11">
        <f>IFERROR(J1448-M1448,0)</f>
        <v/>
      </c>
      <c r="AA1448" s="11">
        <f>IFERROR(ROUND(MAX(0,MIN(100,((AB1448*0.2)+(AC1448*0.15)+(AD1448*0.15)+(AE1448*0.1)+(AF1448*0.1)+(AG1448*0.15)+(MIN(Y1448/3,1)*100*0.1)+(AI1448*0.05))*((AH1448/100)*0.25+0.75))),0),0)</f>
        <v/>
      </c>
      <c r="AB1448" s="11">
        <f>ROUND(MAX(0,MIN(100,((M1448+10)/20)*100)),0)</f>
        <v/>
      </c>
      <c r="AC1448" s="11">
        <f>IFERROR(IF(D1448&lt;=0,0,ROUND(COUNTIFS($D$4:$D$3359,"&lt;="&amp;D1448,$D$4:$D$3359,"&gt;0")/COUNTIF($D$4:$D$3359,"&gt;0")*100,0)),0)</f>
        <v/>
      </c>
      <c r="AD1448" s="11">
        <f>IF(E1448&lt;=0,0,ROUND(MAX(0,MIN(100,(LOG10(1+E1448/1000000000)/LOG10(101))*100)),0))</f>
        <v/>
      </c>
      <c r="AE1448" s="11">
        <f>IF(O1448=N1448,50,ROUND(MAX(0,MIN(100,((H1448-N1448)/(O1448-N1448))*100)),0))</f>
        <v/>
      </c>
      <c r="AF1448" s="11">
        <f>ROUND(MAX(0,MIN(100,50+((H1448-K1448)/K1448)*1000)),0)</f>
        <v/>
      </c>
      <c r="AG1448" s="11">
        <f>IFERROR(ROUND(MAX(0,MIN(100,50+25*LN(MAX(0.01,X1448)))),0),25)</f>
        <v/>
      </c>
      <c r="AH1448" s="11">
        <f>ROUND(IF(M1448&lt;=-30,0,IF(M1448&lt;=-20,20,IF(M1448&lt;=-10,50,100))),0)</f>
        <v/>
      </c>
      <c r="AI1448" s="11">
        <f>ROUND(MAX(0,MIN(100,50+(Z1448*10))),0)</f>
        <v/>
      </c>
      <c r="AJ1448" s="11">
        <f>IFERROR(IF(--AA1448&gt;=80,"خرید قوی",IF(--AA1448&gt;=70,"خرید مشروط",IF(--AA1448&gt;=60,"مراقبت",IF(--AA1448&gt;=45,"ضعیف","عدم ورود")))),"")</f>
        <v/>
      </c>
    </row>
    <row r="1449">
      <c r="A1449" s="12">
        <f>'دیده بان بازار'!A1452</f>
        <v/>
      </c>
      <c r="B1449" s="13">
        <f>'دیده بان بازار'!B1452</f>
        <v/>
      </c>
      <c r="C1449" s="13">
        <f>'دیده بان بازار'!C1452</f>
        <v/>
      </c>
      <c r="D1449" s="13">
        <f>'دیده بان بازار'!D1452</f>
        <v/>
      </c>
      <c r="E1449" s="14">
        <f>'دیده بان بازار'!E1452</f>
        <v/>
      </c>
      <c r="F1449" s="13">
        <f>'دیده بان بازار'!F1452</f>
        <v/>
      </c>
      <c r="G1449" s="13">
        <f>'دیده بان بازار'!G1452</f>
        <v/>
      </c>
      <c r="H1449" s="13">
        <f>'دیده بان بازار'!H1452</f>
        <v/>
      </c>
      <c r="I1449" s="13">
        <f>'دیده بان بازار'!I1452</f>
        <v/>
      </c>
      <c r="J1449" s="13">
        <f>'دیده بان بازار'!J1452</f>
        <v/>
      </c>
      <c r="K1449" s="13">
        <f>'دیده بان بازار'!K1452</f>
        <v/>
      </c>
      <c r="L1449" s="13">
        <f>'دیده بان بازار'!L1452</f>
        <v/>
      </c>
      <c r="M1449" s="13">
        <f>'دیده بان بازار'!M1452</f>
        <v/>
      </c>
      <c r="N1449" s="13">
        <f>'دیده بان بازار'!N1452</f>
        <v/>
      </c>
      <c r="O1449" s="13">
        <f>'دیده بان بازار'!O1452</f>
        <v/>
      </c>
      <c r="P1449" s="13">
        <f>'دیده بان بازار'!P1452</f>
        <v/>
      </c>
      <c r="Q1449" s="13">
        <f>'دیده بان بازار'!Q1452</f>
        <v/>
      </c>
      <c r="R1449" s="13">
        <f>'دیده بان بازار'!R1452</f>
        <v/>
      </c>
      <c r="S1449" s="13">
        <f>'دیده بان بازار'!S1452</f>
        <v/>
      </c>
      <c r="T1449" s="13">
        <f>'دیده بان بازار'!T1452</f>
        <v/>
      </c>
      <c r="U1449" s="13">
        <f>'دیده بان بازار'!U1452</f>
        <v/>
      </c>
      <c r="V1449" s="13">
        <f>'دیده بان بازار'!V1452</f>
        <v/>
      </c>
      <c r="W1449" s="6">
        <f>'دیده بان بازار'!W1452</f>
        <v/>
      </c>
      <c r="X1449" s="11">
        <f>IFERROR(IF(OR(R1449&lt;=0,W1449&lt;=0,S1449&lt;=0,V1449&lt;=0),0,ROUND((S1449/R1449)/(V1449/W1449),2)),0)</f>
        <v/>
      </c>
      <c r="Y1449" s="11">
        <f>IFERROR(IF(OR(S1449&lt;=0,V1449&lt;=0),0,ROUND(S1449/V1449,2)),0)</f>
        <v/>
      </c>
      <c r="Z1449" s="11">
        <f>IFERROR(J1449-M1449,0)</f>
        <v/>
      </c>
      <c r="AA1449" s="11">
        <f>IFERROR(ROUND(MAX(0,MIN(100,((AB1449*0.2)+(AC1449*0.15)+(AD1449*0.15)+(AE1449*0.1)+(AF1449*0.1)+(AG1449*0.15)+(MIN(Y1449/3,1)*100*0.1)+(AI1449*0.05))*((AH1449/100)*0.25+0.75))),0),0)</f>
        <v/>
      </c>
      <c r="AB1449" s="11">
        <f>ROUND(MAX(0,MIN(100,((M1449+10)/20)*100)),0)</f>
        <v/>
      </c>
      <c r="AC1449" s="11">
        <f>IFERROR(IF(D1449&lt;=0,0,ROUND(COUNTIFS($D$4:$D$3359,"&lt;="&amp;D1449,$D$4:$D$3359,"&gt;0")/COUNTIF($D$4:$D$3359,"&gt;0")*100,0)),0)</f>
        <v/>
      </c>
      <c r="AD1449" s="11">
        <f>IF(E1449&lt;=0,0,ROUND(MAX(0,MIN(100,(LOG10(1+E1449/1000000000)/LOG10(101))*100)),0))</f>
        <v/>
      </c>
      <c r="AE1449" s="11">
        <f>IF(O1449=N1449,50,ROUND(MAX(0,MIN(100,((H1449-N1449)/(O1449-N1449))*100)),0))</f>
        <v/>
      </c>
      <c r="AF1449" s="11">
        <f>ROUND(MAX(0,MIN(100,50+((H1449-K1449)/K1449)*1000)),0)</f>
        <v/>
      </c>
      <c r="AG1449" s="11">
        <f>IFERROR(ROUND(MAX(0,MIN(100,50+25*LN(MAX(0.01,X1449)))),0),25)</f>
        <v/>
      </c>
      <c r="AH1449" s="11">
        <f>ROUND(IF(M1449&lt;=-30,0,IF(M1449&lt;=-20,20,IF(M1449&lt;=-10,50,100))),0)</f>
        <v/>
      </c>
      <c r="AI1449" s="11">
        <f>ROUND(MAX(0,MIN(100,50+(Z1449*10))),0)</f>
        <v/>
      </c>
      <c r="AJ1449" s="11">
        <f>IFERROR(IF(--AA1449&gt;=80,"خرید قوی",IF(--AA1449&gt;=70,"خرید مشروط",IF(--AA1449&gt;=60,"مراقبت",IF(--AA1449&gt;=45,"ضعیف","عدم ورود")))),"")</f>
        <v/>
      </c>
    </row>
    <row r="1450">
      <c r="A1450" s="15">
        <f>'دیده بان بازار'!A1453</f>
        <v/>
      </c>
      <c r="B1450" s="16">
        <f>'دیده بان بازار'!B1453</f>
        <v/>
      </c>
      <c r="C1450" s="16">
        <f>'دیده بان بازار'!C1453</f>
        <v/>
      </c>
      <c r="D1450" s="16">
        <f>'دیده بان بازار'!D1453</f>
        <v/>
      </c>
      <c r="E1450" s="17">
        <f>'دیده بان بازار'!E1453</f>
        <v/>
      </c>
      <c r="F1450" s="16">
        <f>'دیده بان بازار'!F1453</f>
        <v/>
      </c>
      <c r="G1450" s="16">
        <f>'دیده بان بازار'!G1453</f>
        <v/>
      </c>
      <c r="H1450" s="16">
        <f>'دیده بان بازار'!H1453</f>
        <v/>
      </c>
      <c r="I1450" s="16">
        <f>'دیده بان بازار'!I1453</f>
        <v/>
      </c>
      <c r="J1450" s="16">
        <f>'دیده بان بازار'!J1453</f>
        <v/>
      </c>
      <c r="K1450" s="16">
        <f>'دیده بان بازار'!K1453</f>
        <v/>
      </c>
      <c r="L1450" s="16">
        <f>'دیده بان بازار'!L1453</f>
        <v/>
      </c>
      <c r="M1450" s="16">
        <f>'دیده بان بازار'!M1453</f>
        <v/>
      </c>
      <c r="N1450" s="16">
        <f>'دیده بان بازار'!N1453</f>
        <v/>
      </c>
      <c r="O1450" s="16">
        <f>'دیده بان بازار'!O1453</f>
        <v/>
      </c>
      <c r="P1450" s="16">
        <f>'دیده بان بازار'!P1453</f>
        <v/>
      </c>
      <c r="Q1450" s="16">
        <f>'دیده بان بازار'!Q1453</f>
        <v/>
      </c>
      <c r="R1450" s="16">
        <f>'دیده بان بازار'!R1453</f>
        <v/>
      </c>
      <c r="S1450" s="16">
        <f>'دیده بان بازار'!S1453</f>
        <v/>
      </c>
      <c r="T1450" s="16">
        <f>'دیده بان بازار'!T1453</f>
        <v/>
      </c>
      <c r="U1450" s="16">
        <f>'دیده بان بازار'!U1453</f>
        <v/>
      </c>
      <c r="V1450" s="16">
        <f>'دیده بان بازار'!V1453</f>
        <v/>
      </c>
      <c r="W1450" s="7">
        <f>'دیده بان بازار'!W1453</f>
        <v/>
      </c>
      <c r="X1450" s="11">
        <f>IFERROR(IF(OR(R1450&lt;=0,W1450&lt;=0,S1450&lt;=0,V1450&lt;=0),0,ROUND((S1450/R1450)/(V1450/W1450),2)),0)</f>
        <v/>
      </c>
      <c r="Y1450" s="11">
        <f>IFERROR(IF(OR(S1450&lt;=0,V1450&lt;=0),0,ROUND(S1450/V1450,2)),0)</f>
        <v/>
      </c>
      <c r="Z1450" s="11">
        <f>IFERROR(J1450-M1450,0)</f>
        <v/>
      </c>
      <c r="AA1450" s="11">
        <f>IFERROR(ROUND(MAX(0,MIN(100,((AB1450*0.2)+(AC1450*0.15)+(AD1450*0.15)+(AE1450*0.1)+(AF1450*0.1)+(AG1450*0.15)+(MIN(Y1450/3,1)*100*0.1)+(AI1450*0.05))*((AH1450/100)*0.25+0.75))),0),0)</f>
        <v/>
      </c>
      <c r="AB1450" s="11">
        <f>ROUND(MAX(0,MIN(100,((M1450+10)/20)*100)),0)</f>
        <v/>
      </c>
      <c r="AC1450" s="11">
        <f>IFERROR(IF(D1450&lt;=0,0,ROUND(COUNTIFS($D$4:$D$3359,"&lt;="&amp;D1450,$D$4:$D$3359,"&gt;0")/COUNTIF($D$4:$D$3359,"&gt;0")*100,0)),0)</f>
        <v/>
      </c>
      <c r="AD1450" s="11">
        <f>IF(E1450&lt;=0,0,ROUND(MAX(0,MIN(100,(LOG10(1+E1450/1000000000)/LOG10(101))*100)),0))</f>
        <v/>
      </c>
      <c r="AE1450" s="11">
        <f>IF(O1450=N1450,50,ROUND(MAX(0,MIN(100,((H1450-N1450)/(O1450-N1450))*100)),0))</f>
        <v/>
      </c>
      <c r="AF1450" s="11">
        <f>ROUND(MAX(0,MIN(100,50+((H1450-K1450)/K1450)*1000)),0)</f>
        <v/>
      </c>
      <c r="AG1450" s="11">
        <f>IFERROR(ROUND(MAX(0,MIN(100,50+25*LN(MAX(0.01,X1450)))),0),25)</f>
        <v/>
      </c>
      <c r="AH1450" s="11">
        <f>ROUND(IF(M1450&lt;=-30,0,IF(M1450&lt;=-20,20,IF(M1450&lt;=-10,50,100))),0)</f>
        <v/>
      </c>
      <c r="AI1450" s="11">
        <f>ROUND(MAX(0,MIN(100,50+(Z1450*10))),0)</f>
        <v/>
      </c>
      <c r="AJ1450" s="11">
        <f>IFERROR(IF(--AA1450&gt;=80,"خرید قوی",IF(--AA1450&gt;=70,"خرید مشروط",IF(--AA1450&gt;=60,"مراقبت",IF(--AA1450&gt;=45,"ضعیف","عدم ورود")))),"")</f>
        <v/>
      </c>
    </row>
    <row r="1451">
      <c r="A1451" s="12">
        <f>'دیده بان بازار'!A1454</f>
        <v/>
      </c>
      <c r="B1451" s="13">
        <f>'دیده بان بازار'!B1454</f>
        <v/>
      </c>
      <c r="C1451" s="13">
        <f>'دیده بان بازار'!C1454</f>
        <v/>
      </c>
      <c r="D1451" s="13">
        <f>'دیده بان بازار'!D1454</f>
        <v/>
      </c>
      <c r="E1451" s="14">
        <f>'دیده بان بازار'!E1454</f>
        <v/>
      </c>
      <c r="F1451" s="13">
        <f>'دیده بان بازار'!F1454</f>
        <v/>
      </c>
      <c r="G1451" s="13">
        <f>'دیده بان بازار'!G1454</f>
        <v/>
      </c>
      <c r="H1451" s="13">
        <f>'دیده بان بازار'!H1454</f>
        <v/>
      </c>
      <c r="I1451" s="13">
        <f>'دیده بان بازار'!I1454</f>
        <v/>
      </c>
      <c r="J1451" s="13">
        <f>'دیده بان بازار'!J1454</f>
        <v/>
      </c>
      <c r="K1451" s="13">
        <f>'دیده بان بازار'!K1454</f>
        <v/>
      </c>
      <c r="L1451" s="13">
        <f>'دیده بان بازار'!L1454</f>
        <v/>
      </c>
      <c r="M1451" s="13">
        <f>'دیده بان بازار'!M1454</f>
        <v/>
      </c>
      <c r="N1451" s="13">
        <f>'دیده بان بازار'!N1454</f>
        <v/>
      </c>
      <c r="O1451" s="13">
        <f>'دیده بان بازار'!O1454</f>
        <v/>
      </c>
      <c r="P1451" s="13">
        <f>'دیده بان بازار'!P1454</f>
        <v/>
      </c>
      <c r="Q1451" s="13">
        <f>'دیده بان بازار'!Q1454</f>
        <v/>
      </c>
      <c r="R1451" s="13">
        <f>'دیده بان بازار'!R1454</f>
        <v/>
      </c>
      <c r="S1451" s="13">
        <f>'دیده بان بازار'!S1454</f>
        <v/>
      </c>
      <c r="T1451" s="13">
        <f>'دیده بان بازار'!T1454</f>
        <v/>
      </c>
      <c r="U1451" s="13">
        <f>'دیده بان بازار'!U1454</f>
        <v/>
      </c>
      <c r="V1451" s="13">
        <f>'دیده بان بازار'!V1454</f>
        <v/>
      </c>
      <c r="W1451" s="6">
        <f>'دیده بان بازار'!W1454</f>
        <v/>
      </c>
      <c r="X1451" s="11">
        <f>IFERROR(IF(OR(R1451&lt;=0,W1451&lt;=0,S1451&lt;=0,V1451&lt;=0),0,ROUND((S1451/R1451)/(V1451/W1451),2)),0)</f>
        <v/>
      </c>
      <c r="Y1451" s="11">
        <f>IFERROR(IF(OR(S1451&lt;=0,V1451&lt;=0),0,ROUND(S1451/V1451,2)),0)</f>
        <v/>
      </c>
      <c r="Z1451" s="11">
        <f>IFERROR(J1451-M1451,0)</f>
        <v/>
      </c>
      <c r="AA1451" s="11">
        <f>IFERROR(ROUND(MAX(0,MIN(100,((AB1451*0.2)+(AC1451*0.15)+(AD1451*0.15)+(AE1451*0.1)+(AF1451*0.1)+(AG1451*0.15)+(MIN(Y1451/3,1)*100*0.1)+(AI1451*0.05))*((AH1451/100)*0.25+0.75))),0),0)</f>
        <v/>
      </c>
      <c r="AB1451" s="11">
        <f>ROUND(MAX(0,MIN(100,((M1451+10)/20)*100)),0)</f>
        <v/>
      </c>
      <c r="AC1451" s="11">
        <f>IFERROR(IF(D1451&lt;=0,0,ROUND(COUNTIFS($D$4:$D$3359,"&lt;="&amp;D1451,$D$4:$D$3359,"&gt;0")/COUNTIF($D$4:$D$3359,"&gt;0")*100,0)),0)</f>
        <v/>
      </c>
      <c r="AD1451" s="11">
        <f>IF(E1451&lt;=0,0,ROUND(MAX(0,MIN(100,(LOG10(1+E1451/1000000000)/LOG10(101))*100)),0))</f>
        <v/>
      </c>
      <c r="AE1451" s="11">
        <f>IF(O1451=N1451,50,ROUND(MAX(0,MIN(100,((H1451-N1451)/(O1451-N1451))*100)),0))</f>
        <v/>
      </c>
      <c r="AF1451" s="11">
        <f>ROUND(MAX(0,MIN(100,50+((H1451-K1451)/K1451)*1000)),0)</f>
        <v/>
      </c>
      <c r="AG1451" s="11">
        <f>IFERROR(ROUND(MAX(0,MIN(100,50+25*LN(MAX(0.01,X1451)))),0),25)</f>
        <v/>
      </c>
      <c r="AH1451" s="11">
        <f>ROUND(IF(M1451&lt;=-30,0,IF(M1451&lt;=-20,20,IF(M1451&lt;=-10,50,100))),0)</f>
        <v/>
      </c>
      <c r="AI1451" s="11">
        <f>ROUND(MAX(0,MIN(100,50+(Z1451*10))),0)</f>
        <v/>
      </c>
      <c r="AJ1451" s="11">
        <f>IFERROR(IF(--AA1451&gt;=80,"خرید قوی",IF(--AA1451&gt;=70,"خرید مشروط",IF(--AA1451&gt;=60,"مراقبت",IF(--AA1451&gt;=45,"ضعیف","عدم ورود")))),"")</f>
        <v/>
      </c>
    </row>
    <row r="1452">
      <c r="A1452" s="15">
        <f>'دیده بان بازار'!A1455</f>
        <v/>
      </c>
      <c r="B1452" s="16">
        <f>'دیده بان بازار'!B1455</f>
        <v/>
      </c>
      <c r="C1452" s="16">
        <f>'دیده بان بازار'!C1455</f>
        <v/>
      </c>
      <c r="D1452" s="16">
        <f>'دیده بان بازار'!D1455</f>
        <v/>
      </c>
      <c r="E1452" s="17">
        <f>'دیده بان بازار'!E1455</f>
        <v/>
      </c>
      <c r="F1452" s="16">
        <f>'دیده بان بازار'!F1455</f>
        <v/>
      </c>
      <c r="G1452" s="16">
        <f>'دیده بان بازار'!G1455</f>
        <v/>
      </c>
      <c r="H1452" s="16">
        <f>'دیده بان بازار'!H1455</f>
        <v/>
      </c>
      <c r="I1452" s="16">
        <f>'دیده بان بازار'!I1455</f>
        <v/>
      </c>
      <c r="J1452" s="16">
        <f>'دیده بان بازار'!J1455</f>
        <v/>
      </c>
      <c r="K1452" s="16">
        <f>'دیده بان بازار'!K1455</f>
        <v/>
      </c>
      <c r="L1452" s="16">
        <f>'دیده بان بازار'!L1455</f>
        <v/>
      </c>
      <c r="M1452" s="16">
        <f>'دیده بان بازار'!M1455</f>
        <v/>
      </c>
      <c r="N1452" s="16">
        <f>'دیده بان بازار'!N1455</f>
        <v/>
      </c>
      <c r="O1452" s="16">
        <f>'دیده بان بازار'!O1455</f>
        <v/>
      </c>
      <c r="P1452" s="16">
        <f>'دیده بان بازار'!P1455</f>
        <v/>
      </c>
      <c r="Q1452" s="16">
        <f>'دیده بان بازار'!Q1455</f>
        <v/>
      </c>
      <c r="R1452" s="16">
        <f>'دیده بان بازار'!R1455</f>
        <v/>
      </c>
      <c r="S1452" s="16">
        <f>'دیده بان بازار'!S1455</f>
        <v/>
      </c>
      <c r="T1452" s="16">
        <f>'دیده بان بازار'!T1455</f>
        <v/>
      </c>
      <c r="U1452" s="16">
        <f>'دیده بان بازار'!U1455</f>
        <v/>
      </c>
      <c r="V1452" s="16">
        <f>'دیده بان بازار'!V1455</f>
        <v/>
      </c>
      <c r="W1452" s="7">
        <f>'دیده بان بازار'!W1455</f>
        <v/>
      </c>
      <c r="X1452" s="11">
        <f>IFERROR(IF(OR(R1452&lt;=0,W1452&lt;=0,S1452&lt;=0,V1452&lt;=0),0,ROUND((S1452/R1452)/(V1452/W1452),2)),0)</f>
        <v/>
      </c>
      <c r="Y1452" s="11">
        <f>IFERROR(IF(OR(S1452&lt;=0,V1452&lt;=0),0,ROUND(S1452/V1452,2)),0)</f>
        <v/>
      </c>
      <c r="Z1452" s="11">
        <f>IFERROR(J1452-M1452,0)</f>
        <v/>
      </c>
      <c r="AA1452" s="11">
        <f>IFERROR(ROUND(MAX(0,MIN(100,((AB1452*0.2)+(AC1452*0.15)+(AD1452*0.15)+(AE1452*0.1)+(AF1452*0.1)+(AG1452*0.15)+(MIN(Y1452/3,1)*100*0.1)+(AI1452*0.05))*((AH1452/100)*0.25+0.75))),0),0)</f>
        <v/>
      </c>
      <c r="AB1452" s="11">
        <f>ROUND(MAX(0,MIN(100,((M1452+10)/20)*100)),0)</f>
        <v/>
      </c>
      <c r="AC1452" s="11">
        <f>IFERROR(IF(D1452&lt;=0,0,ROUND(COUNTIFS($D$4:$D$3359,"&lt;="&amp;D1452,$D$4:$D$3359,"&gt;0")/COUNTIF($D$4:$D$3359,"&gt;0")*100,0)),0)</f>
        <v/>
      </c>
      <c r="AD1452" s="11">
        <f>IF(E1452&lt;=0,0,ROUND(MAX(0,MIN(100,(LOG10(1+E1452/1000000000)/LOG10(101))*100)),0))</f>
        <v/>
      </c>
      <c r="AE1452" s="11">
        <f>IF(O1452=N1452,50,ROUND(MAX(0,MIN(100,((H1452-N1452)/(O1452-N1452))*100)),0))</f>
        <v/>
      </c>
      <c r="AF1452" s="11">
        <f>ROUND(MAX(0,MIN(100,50+((H1452-K1452)/K1452)*1000)),0)</f>
        <v/>
      </c>
      <c r="AG1452" s="11">
        <f>IFERROR(ROUND(MAX(0,MIN(100,50+25*LN(MAX(0.01,X1452)))),0),25)</f>
        <v/>
      </c>
      <c r="AH1452" s="11">
        <f>ROUND(IF(M1452&lt;=-30,0,IF(M1452&lt;=-20,20,IF(M1452&lt;=-10,50,100))),0)</f>
        <v/>
      </c>
      <c r="AI1452" s="11">
        <f>ROUND(MAX(0,MIN(100,50+(Z1452*10))),0)</f>
        <v/>
      </c>
      <c r="AJ1452" s="11">
        <f>IFERROR(IF(--AA1452&gt;=80,"خرید قوی",IF(--AA1452&gt;=70,"خرید مشروط",IF(--AA1452&gt;=60,"مراقبت",IF(--AA1452&gt;=45,"ضعیف","عدم ورود")))),"")</f>
        <v/>
      </c>
    </row>
    <row r="1453">
      <c r="A1453" s="12">
        <f>'دیده بان بازار'!A1456</f>
        <v/>
      </c>
      <c r="B1453" s="13">
        <f>'دیده بان بازار'!B1456</f>
        <v/>
      </c>
      <c r="C1453" s="13">
        <f>'دیده بان بازار'!C1456</f>
        <v/>
      </c>
      <c r="D1453" s="13">
        <f>'دیده بان بازار'!D1456</f>
        <v/>
      </c>
      <c r="E1453" s="14">
        <f>'دیده بان بازار'!E1456</f>
        <v/>
      </c>
      <c r="F1453" s="13">
        <f>'دیده بان بازار'!F1456</f>
        <v/>
      </c>
      <c r="G1453" s="13">
        <f>'دیده بان بازار'!G1456</f>
        <v/>
      </c>
      <c r="H1453" s="13">
        <f>'دیده بان بازار'!H1456</f>
        <v/>
      </c>
      <c r="I1453" s="13">
        <f>'دیده بان بازار'!I1456</f>
        <v/>
      </c>
      <c r="J1453" s="13">
        <f>'دیده بان بازار'!J1456</f>
        <v/>
      </c>
      <c r="K1453" s="13">
        <f>'دیده بان بازار'!K1456</f>
        <v/>
      </c>
      <c r="L1453" s="13">
        <f>'دیده بان بازار'!L1456</f>
        <v/>
      </c>
      <c r="M1453" s="13">
        <f>'دیده بان بازار'!M1456</f>
        <v/>
      </c>
      <c r="N1453" s="13">
        <f>'دیده بان بازار'!N1456</f>
        <v/>
      </c>
      <c r="O1453" s="13">
        <f>'دیده بان بازار'!O1456</f>
        <v/>
      </c>
      <c r="P1453" s="13">
        <f>'دیده بان بازار'!P1456</f>
        <v/>
      </c>
      <c r="Q1453" s="13">
        <f>'دیده بان بازار'!Q1456</f>
        <v/>
      </c>
      <c r="R1453" s="13">
        <f>'دیده بان بازار'!R1456</f>
        <v/>
      </c>
      <c r="S1453" s="13">
        <f>'دیده بان بازار'!S1456</f>
        <v/>
      </c>
      <c r="T1453" s="13">
        <f>'دیده بان بازار'!T1456</f>
        <v/>
      </c>
      <c r="U1453" s="13">
        <f>'دیده بان بازار'!U1456</f>
        <v/>
      </c>
      <c r="V1453" s="13">
        <f>'دیده بان بازار'!V1456</f>
        <v/>
      </c>
      <c r="W1453" s="6">
        <f>'دیده بان بازار'!W1456</f>
        <v/>
      </c>
      <c r="X1453" s="11">
        <f>IFERROR(IF(OR(R1453&lt;=0,W1453&lt;=0,S1453&lt;=0,V1453&lt;=0),0,ROUND((S1453/R1453)/(V1453/W1453),2)),0)</f>
        <v/>
      </c>
      <c r="Y1453" s="11">
        <f>IFERROR(IF(OR(S1453&lt;=0,V1453&lt;=0),0,ROUND(S1453/V1453,2)),0)</f>
        <v/>
      </c>
      <c r="Z1453" s="11">
        <f>IFERROR(J1453-M1453,0)</f>
        <v/>
      </c>
      <c r="AA1453" s="11">
        <f>IFERROR(ROUND(MAX(0,MIN(100,((AB1453*0.2)+(AC1453*0.15)+(AD1453*0.15)+(AE1453*0.1)+(AF1453*0.1)+(AG1453*0.15)+(MIN(Y1453/3,1)*100*0.1)+(AI1453*0.05))*((AH1453/100)*0.25+0.75))),0),0)</f>
        <v/>
      </c>
      <c r="AB1453" s="11">
        <f>ROUND(MAX(0,MIN(100,((M1453+10)/20)*100)),0)</f>
        <v/>
      </c>
      <c r="AC1453" s="11">
        <f>IFERROR(IF(D1453&lt;=0,0,ROUND(COUNTIFS($D$4:$D$3359,"&lt;="&amp;D1453,$D$4:$D$3359,"&gt;0")/COUNTIF($D$4:$D$3359,"&gt;0")*100,0)),0)</f>
        <v/>
      </c>
      <c r="AD1453" s="11">
        <f>IF(E1453&lt;=0,0,ROUND(MAX(0,MIN(100,(LOG10(1+E1453/1000000000)/LOG10(101))*100)),0))</f>
        <v/>
      </c>
      <c r="AE1453" s="11">
        <f>IF(O1453=N1453,50,ROUND(MAX(0,MIN(100,((H1453-N1453)/(O1453-N1453))*100)),0))</f>
        <v/>
      </c>
      <c r="AF1453" s="11">
        <f>ROUND(MAX(0,MIN(100,50+((H1453-K1453)/K1453)*1000)),0)</f>
        <v/>
      </c>
      <c r="AG1453" s="11">
        <f>IFERROR(ROUND(MAX(0,MIN(100,50+25*LN(MAX(0.01,X1453)))),0),25)</f>
        <v/>
      </c>
      <c r="AH1453" s="11">
        <f>ROUND(IF(M1453&lt;=-30,0,IF(M1453&lt;=-20,20,IF(M1453&lt;=-10,50,100))),0)</f>
        <v/>
      </c>
      <c r="AI1453" s="11">
        <f>ROUND(MAX(0,MIN(100,50+(Z1453*10))),0)</f>
        <v/>
      </c>
      <c r="AJ1453" s="11">
        <f>IFERROR(IF(--AA1453&gt;=80,"خرید قوی",IF(--AA1453&gt;=70,"خرید مشروط",IF(--AA1453&gt;=60,"مراقبت",IF(--AA1453&gt;=45,"ضعیف","عدم ورود")))),"")</f>
        <v/>
      </c>
    </row>
    <row r="1454">
      <c r="A1454" s="15">
        <f>'دیده بان بازار'!A1457</f>
        <v/>
      </c>
      <c r="B1454" s="16">
        <f>'دیده بان بازار'!B1457</f>
        <v/>
      </c>
      <c r="C1454" s="16">
        <f>'دیده بان بازار'!C1457</f>
        <v/>
      </c>
      <c r="D1454" s="16">
        <f>'دیده بان بازار'!D1457</f>
        <v/>
      </c>
      <c r="E1454" s="17">
        <f>'دیده بان بازار'!E1457</f>
        <v/>
      </c>
      <c r="F1454" s="16">
        <f>'دیده بان بازار'!F1457</f>
        <v/>
      </c>
      <c r="G1454" s="16">
        <f>'دیده بان بازار'!G1457</f>
        <v/>
      </c>
      <c r="H1454" s="16">
        <f>'دیده بان بازار'!H1457</f>
        <v/>
      </c>
      <c r="I1454" s="16">
        <f>'دیده بان بازار'!I1457</f>
        <v/>
      </c>
      <c r="J1454" s="16">
        <f>'دیده بان بازار'!J1457</f>
        <v/>
      </c>
      <c r="K1454" s="16">
        <f>'دیده بان بازار'!K1457</f>
        <v/>
      </c>
      <c r="L1454" s="16">
        <f>'دیده بان بازار'!L1457</f>
        <v/>
      </c>
      <c r="M1454" s="16">
        <f>'دیده بان بازار'!M1457</f>
        <v/>
      </c>
      <c r="N1454" s="16">
        <f>'دیده بان بازار'!N1457</f>
        <v/>
      </c>
      <c r="O1454" s="16">
        <f>'دیده بان بازار'!O1457</f>
        <v/>
      </c>
      <c r="P1454" s="16">
        <f>'دیده بان بازار'!P1457</f>
        <v/>
      </c>
      <c r="Q1454" s="16">
        <f>'دیده بان بازار'!Q1457</f>
        <v/>
      </c>
      <c r="R1454" s="16">
        <f>'دیده بان بازار'!R1457</f>
        <v/>
      </c>
      <c r="S1454" s="16">
        <f>'دیده بان بازار'!S1457</f>
        <v/>
      </c>
      <c r="T1454" s="16">
        <f>'دیده بان بازار'!T1457</f>
        <v/>
      </c>
      <c r="U1454" s="16">
        <f>'دیده بان بازار'!U1457</f>
        <v/>
      </c>
      <c r="V1454" s="16">
        <f>'دیده بان بازار'!V1457</f>
        <v/>
      </c>
      <c r="W1454" s="7">
        <f>'دیده بان بازار'!W1457</f>
        <v/>
      </c>
      <c r="X1454" s="11">
        <f>IFERROR(IF(OR(R1454&lt;=0,W1454&lt;=0,S1454&lt;=0,V1454&lt;=0),0,ROUND((S1454/R1454)/(V1454/W1454),2)),0)</f>
        <v/>
      </c>
      <c r="Y1454" s="11">
        <f>IFERROR(IF(OR(S1454&lt;=0,V1454&lt;=0),0,ROUND(S1454/V1454,2)),0)</f>
        <v/>
      </c>
      <c r="Z1454" s="11">
        <f>IFERROR(J1454-M1454,0)</f>
        <v/>
      </c>
      <c r="AA1454" s="11">
        <f>IFERROR(ROUND(MAX(0,MIN(100,((AB1454*0.2)+(AC1454*0.15)+(AD1454*0.15)+(AE1454*0.1)+(AF1454*0.1)+(AG1454*0.15)+(MIN(Y1454/3,1)*100*0.1)+(AI1454*0.05))*((AH1454/100)*0.25+0.75))),0),0)</f>
        <v/>
      </c>
      <c r="AB1454" s="11">
        <f>ROUND(MAX(0,MIN(100,((M1454+10)/20)*100)),0)</f>
        <v/>
      </c>
      <c r="AC1454" s="11">
        <f>IFERROR(IF(D1454&lt;=0,0,ROUND(COUNTIFS($D$4:$D$3359,"&lt;="&amp;D1454,$D$4:$D$3359,"&gt;0")/COUNTIF($D$4:$D$3359,"&gt;0")*100,0)),0)</f>
        <v/>
      </c>
      <c r="AD1454" s="11">
        <f>IF(E1454&lt;=0,0,ROUND(MAX(0,MIN(100,(LOG10(1+E1454/1000000000)/LOG10(101))*100)),0))</f>
        <v/>
      </c>
      <c r="AE1454" s="11">
        <f>IF(O1454=N1454,50,ROUND(MAX(0,MIN(100,((H1454-N1454)/(O1454-N1454))*100)),0))</f>
        <v/>
      </c>
      <c r="AF1454" s="11">
        <f>ROUND(MAX(0,MIN(100,50+((H1454-K1454)/K1454)*1000)),0)</f>
        <v/>
      </c>
      <c r="AG1454" s="11">
        <f>IFERROR(ROUND(MAX(0,MIN(100,50+25*LN(MAX(0.01,X1454)))),0),25)</f>
        <v/>
      </c>
      <c r="AH1454" s="11">
        <f>ROUND(IF(M1454&lt;=-30,0,IF(M1454&lt;=-20,20,IF(M1454&lt;=-10,50,100))),0)</f>
        <v/>
      </c>
      <c r="AI1454" s="11">
        <f>ROUND(MAX(0,MIN(100,50+(Z1454*10))),0)</f>
        <v/>
      </c>
      <c r="AJ1454" s="11">
        <f>IFERROR(IF(--AA1454&gt;=80,"خرید قوی",IF(--AA1454&gt;=70,"خرید مشروط",IF(--AA1454&gt;=60,"مراقبت",IF(--AA1454&gt;=45,"ضعیف","عدم ورود")))),"")</f>
        <v/>
      </c>
    </row>
    <row r="1455">
      <c r="A1455" s="12">
        <f>'دیده بان بازار'!A1458</f>
        <v/>
      </c>
      <c r="B1455" s="13">
        <f>'دیده بان بازار'!B1458</f>
        <v/>
      </c>
      <c r="C1455" s="13">
        <f>'دیده بان بازار'!C1458</f>
        <v/>
      </c>
      <c r="D1455" s="13">
        <f>'دیده بان بازار'!D1458</f>
        <v/>
      </c>
      <c r="E1455" s="14">
        <f>'دیده بان بازار'!E1458</f>
        <v/>
      </c>
      <c r="F1455" s="13">
        <f>'دیده بان بازار'!F1458</f>
        <v/>
      </c>
      <c r="G1455" s="13">
        <f>'دیده بان بازار'!G1458</f>
        <v/>
      </c>
      <c r="H1455" s="13">
        <f>'دیده بان بازار'!H1458</f>
        <v/>
      </c>
      <c r="I1455" s="13">
        <f>'دیده بان بازار'!I1458</f>
        <v/>
      </c>
      <c r="J1455" s="13">
        <f>'دیده بان بازار'!J1458</f>
        <v/>
      </c>
      <c r="K1455" s="13">
        <f>'دیده بان بازار'!K1458</f>
        <v/>
      </c>
      <c r="L1455" s="13">
        <f>'دیده بان بازار'!L1458</f>
        <v/>
      </c>
      <c r="M1455" s="13">
        <f>'دیده بان بازار'!M1458</f>
        <v/>
      </c>
      <c r="N1455" s="13">
        <f>'دیده بان بازار'!N1458</f>
        <v/>
      </c>
      <c r="O1455" s="13">
        <f>'دیده بان بازار'!O1458</f>
        <v/>
      </c>
      <c r="P1455" s="13">
        <f>'دیده بان بازار'!P1458</f>
        <v/>
      </c>
      <c r="Q1455" s="13">
        <f>'دیده بان بازار'!Q1458</f>
        <v/>
      </c>
      <c r="R1455" s="13">
        <f>'دیده بان بازار'!R1458</f>
        <v/>
      </c>
      <c r="S1455" s="13">
        <f>'دیده بان بازار'!S1458</f>
        <v/>
      </c>
      <c r="T1455" s="13">
        <f>'دیده بان بازار'!T1458</f>
        <v/>
      </c>
      <c r="U1455" s="13">
        <f>'دیده بان بازار'!U1458</f>
        <v/>
      </c>
      <c r="V1455" s="13">
        <f>'دیده بان بازار'!V1458</f>
        <v/>
      </c>
      <c r="W1455" s="6">
        <f>'دیده بان بازار'!W1458</f>
        <v/>
      </c>
      <c r="X1455" s="11">
        <f>IFERROR(IF(OR(R1455&lt;=0,W1455&lt;=0,S1455&lt;=0,V1455&lt;=0),0,ROUND((S1455/R1455)/(V1455/W1455),2)),0)</f>
        <v/>
      </c>
      <c r="Y1455" s="11">
        <f>IFERROR(IF(OR(S1455&lt;=0,V1455&lt;=0),0,ROUND(S1455/V1455,2)),0)</f>
        <v/>
      </c>
      <c r="Z1455" s="11">
        <f>IFERROR(J1455-M1455,0)</f>
        <v/>
      </c>
      <c r="AA1455" s="11">
        <f>IFERROR(ROUND(MAX(0,MIN(100,((AB1455*0.2)+(AC1455*0.15)+(AD1455*0.15)+(AE1455*0.1)+(AF1455*0.1)+(AG1455*0.15)+(MIN(Y1455/3,1)*100*0.1)+(AI1455*0.05))*((AH1455/100)*0.25+0.75))),0),0)</f>
        <v/>
      </c>
      <c r="AB1455" s="11">
        <f>ROUND(MAX(0,MIN(100,((M1455+10)/20)*100)),0)</f>
        <v/>
      </c>
      <c r="AC1455" s="11">
        <f>IFERROR(IF(D1455&lt;=0,0,ROUND(COUNTIFS($D$4:$D$3359,"&lt;="&amp;D1455,$D$4:$D$3359,"&gt;0")/COUNTIF($D$4:$D$3359,"&gt;0")*100,0)),0)</f>
        <v/>
      </c>
      <c r="AD1455" s="11">
        <f>IF(E1455&lt;=0,0,ROUND(MAX(0,MIN(100,(LOG10(1+E1455/1000000000)/LOG10(101))*100)),0))</f>
        <v/>
      </c>
      <c r="AE1455" s="11">
        <f>IF(O1455=N1455,50,ROUND(MAX(0,MIN(100,((H1455-N1455)/(O1455-N1455))*100)),0))</f>
        <v/>
      </c>
      <c r="AF1455" s="11">
        <f>ROUND(MAX(0,MIN(100,50+((H1455-K1455)/K1455)*1000)),0)</f>
        <v/>
      </c>
      <c r="AG1455" s="11">
        <f>IFERROR(ROUND(MAX(0,MIN(100,50+25*LN(MAX(0.01,X1455)))),0),25)</f>
        <v/>
      </c>
      <c r="AH1455" s="11">
        <f>ROUND(IF(M1455&lt;=-30,0,IF(M1455&lt;=-20,20,IF(M1455&lt;=-10,50,100))),0)</f>
        <v/>
      </c>
      <c r="AI1455" s="11">
        <f>ROUND(MAX(0,MIN(100,50+(Z1455*10))),0)</f>
        <v/>
      </c>
      <c r="AJ1455" s="11">
        <f>IFERROR(IF(--AA1455&gt;=80,"خرید قوی",IF(--AA1455&gt;=70,"خرید مشروط",IF(--AA1455&gt;=60,"مراقبت",IF(--AA1455&gt;=45,"ضعیف","عدم ورود")))),"")</f>
        <v/>
      </c>
    </row>
    <row r="1456">
      <c r="A1456" s="15">
        <f>'دیده بان بازار'!A1459</f>
        <v/>
      </c>
      <c r="B1456" s="16">
        <f>'دیده بان بازار'!B1459</f>
        <v/>
      </c>
      <c r="C1456" s="16">
        <f>'دیده بان بازار'!C1459</f>
        <v/>
      </c>
      <c r="D1456" s="16">
        <f>'دیده بان بازار'!D1459</f>
        <v/>
      </c>
      <c r="E1456" s="17">
        <f>'دیده بان بازار'!E1459</f>
        <v/>
      </c>
      <c r="F1456" s="16">
        <f>'دیده بان بازار'!F1459</f>
        <v/>
      </c>
      <c r="G1456" s="16">
        <f>'دیده بان بازار'!G1459</f>
        <v/>
      </c>
      <c r="H1456" s="16">
        <f>'دیده بان بازار'!H1459</f>
        <v/>
      </c>
      <c r="I1456" s="16">
        <f>'دیده بان بازار'!I1459</f>
        <v/>
      </c>
      <c r="J1456" s="16">
        <f>'دیده بان بازار'!J1459</f>
        <v/>
      </c>
      <c r="K1456" s="16">
        <f>'دیده بان بازار'!K1459</f>
        <v/>
      </c>
      <c r="L1456" s="16">
        <f>'دیده بان بازار'!L1459</f>
        <v/>
      </c>
      <c r="M1456" s="16">
        <f>'دیده بان بازار'!M1459</f>
        <v/>
      </c>
      <c r="N1456" s="16">
        <f>'دیده بان بازار'!N1459</f>
        <v/>
      </c>
      <c r="O1456" s="16">
        <f>'دیده بان بازار'!O1459</f>
        <v/>
      </c>
      <c r="P1456" s="16">
        <f>'دیده بان بازار'!P1459</f>
        <v/>
      </c>
      <c r="Q1456" s="16">
        <f>'دیده بان بازار'!Q1459</f>
        <v/>
      </c>
      <c r="R1456" s="16">
        <f>'دیده بان بازار'!R1459</f>
        <v/>
      </c>
      <c r="S1456" s="16">
        <f>'دیده بان بازار'!S1459</f>
        <v/>
      </c>
      <c r="T1456" s="16">
        <f>'دیده بان بازار'!T1459</f>
        <v/>
      </c>
      <c r="U1456" s="16">
        <f>'دیده بان بازار'!U1459</f>
        <v/>
      </c>
      <c r="V1456" s="16">
        <f>'دیده بان بازار'!V1459</f>
        <v/>
      </c>
      <c r="W1456" s="7">
        <f>'دیده بان بازار'!W1459</f>
        <v/>
      </c>
      <c r="X1456" s="11">
        <f>IFERROR(IF(OR(R1456&lt;=0,W1456&lt;=0,S1456&lt;=0,V1456&lt;=0),0,ROUND((S1456/R1456)/(V1456/W1456),2)),0)</f>
        <v/>
      </c>
      <c r="Y1456" s="11">
        <f>IFERROR(IF(OR(S1456&lt;=0,V1456&lt;=0),0,ROUND(S1456/V1456,2)),0)</f>
        <v/>
      </c>
      <c r="Z1456" s="11">
        <f>IFERROR(J1456-M1456,0)</f>
        <v/>
      </c>
      <c r="AA1456" s="11">
        <f>IFERROR(ROUND(MAX(0,MIN(100,((AB1456*0.2)+(AC1456*0.15)+(AD1456*0.15)+(AE1456*0.1)+(AF1456*0.1)+(AG1456*0.15)+(MIN(Y1456/3,1)*100*0.1)+(AI1456*0.05))*((AH1456/100)*0.25+0.75))),0),0)</f>
        <v/>
      </c>
      <c r="AB1456" s="11">
        <f>ROUND(MAX(0,MIN(100,((M1456+10)/20)*100)),0)</f>
        <v/>
      </c>
      <c r="AC1456" s="11">
        <f>IFERROR(IF(D1456&lt;=0,0,ROUND(COUNTIFS($D$4:$D$3359,"&lt;="&amp;D1456,$D$4:$D$3359,"&gt;0")/COUNTIF($D$4:$D$3359,"&gt;0")*100,0)),0)</f>
        <v/>
      </c>
      <c r="AD1456" s="11">
        <f>IF(E1456&lt;=0,0,ROUND(MAX(0,MIN(100,(LOG10(1+E1456/1000000000)/LOG10(101))*100)),0))</f>
        <v/>
      </c>
      <c r="AE1456" s="11">
        <f>IF(O1456=N1456,50,ROUND(MAX(0,MIN(100,((H1456-N1456)/(O1456-N1456))*100)),0))</f>
        <v/>
      </c>
      <c r="AF1456" s="11">
        <f>ROUND(MAX(0,MIN(100,50+((H1456-K1456)/K1456)*1000)),0)</f>
        <v/>
      </c>
      <c r="AG1456" s="11">
        <f>IFERROR(ROUND(MAX(0,MIN(100,50+25*LN(MAX(0.01,X1456)))),0),25)</f>
        <v/>
      </c>
      <c r="AH1456" s="11">
        <f>ROUND(IF(M1456&lt;=-30,0,IF(M1456&lt;=-20,20,IF(M1456&lt;=-10,50,100))),0)</f>
        <v/>
      </c>
      <c r="AI1456" s="11">
        <f>ROUND(MAX(0,MIN(100,50+(Z1456*10))),0)</f>
        <v/>
      </c>
      <c r="AJ1456" s="11">
        <f>IFERROR(IF(--AA1456&gt;=80,"خرید قوی",IF(--AA1456&gt;=70,"خرید مشروط",IF(--AA1456&gt;=60,"مراقبت",IF(--AA1456&gt;=45,"ضعیف","عدم ورود")))),"")</f>
        <v/>
      </c>
    </row>
    <row r="1457">
      <c r="A1457" s="15">
        <f>'دیده بان بازار'!A1460</f>
        <v/>
      </c>
      <c r="B1457" s="16">
        <f>'دیده بان بازار'!B1460</f>
        <v/>
      </c>
      <c r="C1457" s="16">
        <f>'دیده بان بازار'!C1460</f>
        <v/>
      </c>
      <c r="D1457" s="16">
        <f>'دیده بان بازار'!D1460</f>
        <v/>
      </c>
      <c r="E1457" s="17">
        <f>'دیده بان بازار'!E1460</f>
        <v/>
      </c>
      <c r="F1457" s="16">
        <f>'دیده بان بازار'!F1460</f>
        <v/>
      </c>
      <c r="G1457" s="16">
        <f>'دیده بان بازار'!G1460</f>
        <v/>
      </c>
      <c r="H1457" s="16">
        <f>'دیده بان بازار'!H1460</f>
        <v/>
      </c>
      <c r="I1457" s="16">
        <f>'دیده بان بازار'!I1460</f>
        <v/>
      </c>
      <c r="J1457" s="16">
        <f>'دیده بان بازار'!J1460</f>
        <v/>
      </c>
      <c r="K1457" s="16">
        <f>'دیده بان بازار'!K1460</f>
        <v/>
      </c>
      <c r="L1457" s="16">
        <f>'دیده بان بازار'!L1460</f>
        <v/>
      </c>
      <c r="M1457" s="16">
        <f>'دیده بان بازار'!M1460</f>
        <v/>
      </c>
      <c r="N1457" s="16">
        <f>'دیده بان بازار'!N1460</f>
        <v/>
      </c>
      <c r="O1457" s="16">
        <f>'دیده بان بازار'!O1460</f>
        <v/>
      </c>
      <c r="P1457" s="16">
        <f>'دیده بان بازار'!P1460</f>
        <v/>
      </c>
      <c r="Q1457" s="16">
        <f>'دیده بان بازار'!Q1460</f>
        <v/>
      </c>
      <c r="R1457" s="16">
        <f>'دیده بان بازار'!R1460</f>
        <v/>
      </c>
      <c r="S1457" s="16">
        <f>'دیده بان بازار'!S1460</f>
        <v/>
      </c>
      <c r="T1457" s="16">
        <f>'دیده بان بازار'!T1460</f>
        <v/>
      </c>
      <c r="U1457" s="16">
        <f>'دیده بان بازار'!U1460</f>
        <v/>
      </c>
      <c r="V1457" s="16">
        <f>'دیده بان بازار'!V1460</f>
        <v/>
      </c>
      <c r="W1457" s="7">
        <f>'دیده بان بازار'!W1460</f>
        <v/>
      </c>
      <c r="X1457" s="11">
        <f>IFERROR(IF(OR(R1457&lt;=0,W1457&lt;=0,S1457&lt;=0,V1457&lt;=0),0,ROUND((S1457/R1457)/(V1457/W1457),2)),0)</f>
        <v/>
      </c>
      <c r="Y1457" s="11">
        <f>IFERROR(IF(OR(S1457&lt;=0,V1457&lt;=0),0,ROUND(S1457/V1457,2)),0)</f>
        <v/>
      </c>
      <c r="Z1457" s="11">
        <f>IFERROR(J1457-M1457,0)</f>
        <v/>
      </c>
      <c r="AA1457" s="11">
        <f>IFERROR(ROUND(MAX(0,MIN(100,((AB1457*0.2)+(AC1457*0.15)+(AD1457*0.15)+(AE1457*0.1)+(AF1457*0.1)+(AG1457*0.15)+(MIN(Y1457/3,1)*100*0.1)+(AI1457*0.05))*((AH1457/100)*0.25+0.75))),0),0)</f>
        <v/>
      </c>
      <c r="AB1457" s="11">
        <f>ROUND(MAX(0,MIN(100,((M1457+10)/20)*100)),0)</f>
        <v/>
      </c>
      <c r="AC1457" s="11">
        <f>IFERROR(IF(D1457&lt;=0,0,ROUND(COUNTIFS($D$4:$D$3359,"&lt;="&amp;D1457,$D$4:$D$3359,"&gt;0")/COUNTIF($D$4:$D$3359,"&gt;0")*100,0)),0)</f>
        <v/>
      </c>
      <c r="AD1457" s="11">
        <f>IF(E1457&lt;=0,0,ROUND(MAX(0,MIN(100,(LOG10(1+E1457/1000000000)/LOG10(101))*100)),0))</f>
        <v/>
      </c>
      <c r="AE1457" s="11">
        <f>IF(O1457=N1457,50,ROUND(MAX(0,MIN(100,((H1457-N1457)/(O1457-N1457))*100)),0))</f>
        <v/>
      </c>
      <c r="AF1457" s="11">
        <f>ROUND(MAX(0,MIN(100,50+((H1457-K1457)/K1457)*1000)),0)</f>
        <v/>
      </c>
      <c r="AG1457" s="11">
        <f>IFERROR(ROUND(MAX(0,MIN(100,50+25*LN(MAX(0.01,X1457)))),0),25)</f>
        <v/>
      </c>
      <c r="AH1457" s="11">
        <f>ROUND(IF(M1457&lt;=-30,0,IF(M1457&lt;=-20,20,IF(M1457&lt;=-10,50,100))),0)</f>
        <v/>
      </c>
      <c r="AI1457" s="11">
        <f>ROUND(MAX(0,MIN(100,50+(Z1457*10))),0)</f>
        <v/>
      </c>
      <c r="AJ1457" s="11">
        <f>IFERROR(IF(--AA1457&gt;=80,"خرید قوی",IF(--AA1457&gt;=70,"خرید مشروط",IF(--AA1457&gt;=60,"مراقبت",IF(--AA1457&gt;=45,"ضعیف","عدم ورود")))),"")</f>
        <v/>
      </c>
    </row>
    <row r="1458">
      <c r="A1458" s="12">
        <f>'دیده بان بازار'!A1461</f>
        <v/>
      </c>
      <c r="B1458" s="13">
        <f>'دیده بان بازار'!B1461</f>
        <v/>
      </c>
      <c r="C1458" s="13">
        <f>'دیده بان بازار'!C1461</f>
        <v/>
      </c>
      <c r="D1458" s="13">
        <f>'دیده بان بازار'!D1461</f>
        <v/>
      </c>
      <c r="E1458" s="14">
        <f>'دیده بان بازار'!E1461</f>
        <v/>
      </c>
      <c r="F1458" s="13">
        <f>'دیده بان بازار'!F1461</f>
        <v/>
      </c>
      <c r="G1458" s="13">
        <f>'دیده بان بازار'!G1461</f>
        <v/>
      </c>
      <c r="H1458" s="13">
        <f>'دیده بان بازار'!H1461</f>
        <v/>
      </c>
      <c r="I1458" s="13">
        <f>'دیده بان بازار'!I1461</f>
        <v/>
      </c>
      <c r="J1458" s="13">
        <f>'دیده بان بازار'!J1461</f>
        <v/>
      </c>
      <c r="K1458" s="13">
        <f>'دیده بان بازار'!K1461</f>
        <v/>
      </c>
      <c r="L1458" s="13">
        <f>'دیده بان بازار'!L1461</f>
        <v/>
      </c>
      <c r="M1458" s="13">
        <f>'دیده بان بازار'!M1461</f>
        <v/>
      </c>
      <c r="N1458" s="13">
        <f>'دیده بان بازار'!N1461</f>
        <v/>
      </c>
      <c r="O1458" s="13">
        <f>'دیده بان بازار'!O1461</f>
        <v/>
      </c>
      <c r="P1458" s="13">
        <f>'دیده بان بازار'!P1461</f>
        <v/>
      </c>
      <c r="Q1458" s="13">
        <f>'دیده بان بازار'!Q1461</f>
        <v/>
      </c>
      <c r="R1458" s="13">
        <f>'دیده بان بازار'!R1461</f>
        <v/>
      </c>
      <c r="S1458" s="13">
        <f>'دیده بان بازار'!S1461</f>
        <v/>
      </c>
      <c r="T1458" s="13">
        <f>'دیده بان بازار'!T1461</f>
        <v/>
      </c>
      <c r="U1458" s="13">
        <f>'دیده بان بازار'!U1461</f>
        <v/>
      </c>
      <c r="V1458" s="13">
        <f>'دیده بان بازار'!V1461</f>
        <v/>
      </c>
      <c r="W1458" s="6">
        <f>'دیده بان بازار'!W1461</f>
        <v/>
      </c>
      <c r="X1458" s="11">
        <f>IFERROR(IF(OR(R1458&lt;=0,W1458&lt;=0,S1458&lt;=0,V1458&lt;=0),0,ROUND((S1458/R1458)/(V1458/W1458),2)),0)</f>
        <v/>
      </c>
      <c r="Y1458" s="11">
        <f>IFERROR(IF(OR(S1458&lt;=0,V1458&lt;=0),0,ROUND(S1458/V1458,2)),0)</f>
        <v/>
      </c>
      <c r="Z1458" s="11">
        <f>IFERROR(J1458-M1458,0)</f>
        <v/>
      </c>
      <c r="AA1458" s="11">
        <f>IFERROR(ROUND(MAX(0,MIN(100,((AB1458*0.2)+(AC1458*0.15)+(AD1458*0.15)+(AE1458*0.1)+(AF1458*0.1)+(AG1458*0.15)+(MIN(Y1458/3,1)*100*0.1)+(AI1458*0.05))*((AH1458/100)*0.25+0.75))),0),0)</f>
        <v/>
      </c>
      <c r="AB1458" s="11">
        <f>ROUND(MAX(0,MIN(100,((M1458+10)/20)*100)),0)</f>
        <v/>
      </c>
      <c r="AC1458" s="11">
        <f>IFERROR(IF(D1458&lt;=0,0,ROUND(COUNTIFS($D$4:$D$3359,"&lt;="&amp;D1458,$D$4:$D$3359,"&gt;0")/COUNTIF($D$4:$D$3359,"&gt;0")*100,0)),0)</f>
        <v/>
      </c>
      <c r="AD1458" s="11">
        <f>IF(E1458&lt;=0,0,ROUND(MAX(0,MIN(100,(LOG10(1+E1458/1000000000)/LOG10(101))*100)),0))</f>
        <v/>
      </c>
      <c r="AE1458" s="11">
        <f>IF(O1458=N1458,50,ROUND(MAX(0,MIN(100,((H1458-N1458)/(O1458-N1458))*100)),0))</f>
        <v/>
      </c>
      <c r="AF1458" s="11">
        <f>ROUND(MAX(0,MIN(100,50+((H1458-K1458)/K1458)*1000)),0)</f>
        <v/>
      </c>
      <c r="AG1458" s="11">
        <f>IFERROR(ROUND(MAX(0,MIN(100,50+25*LN(MAX(0.01,X1458)))),0),25)</f>
        <v/>
      </c>
      <c r="AH1458" s="11">
        <f>ROUND(IF(M1458&lt;=-30,0,IF(M1458&lt;=-20,20,IF(M1458&lt;=-10,50,100))),0)</f>
        <v/>
      </c>
      <c r="AI1458" s="11">
        <f>ROUND(MAX(0,MIN(100,50+(Z1458*10))),0)</f>
        <v/>
      </c>
      <c r="AJ1458" s="11">
        <f>IFERROR(IF(--AA1458&gt;=80,"خرید قوی",IF(--AA1458&gt;=70,"خرید مشروط",IF(--AA1458&gt;=60,"مراقبت",IF(--AA1458&gt;=45,"ضعیف","عدم ورود")))),"")</f>
        <v/>
      </c>
    </row>
    <row r="1459">
      <c r="A1459" s="15">
        <f>'دیده بان بازار'!A1462</f>
        <v/>
      </c>
      <c r="B1459" s="16">
        <f>'دیده بان بازار'!B1462</f>
        <v/>
      </c>
      <c r="C1459" s="16">
        <f>'دیده بان بازار'!C1462</f>
        <v/>
      </c>
      <c r="D1459" s="16">
        <f>'دیده بان بازار'!D1462</f>
        <v/>
      </c>
      <c r="E1459" s="17">
        <f>'دیده بان بازار'!E1462</f>
        <v/>
      </c>
      <c r="F1459" s="16">
        <f>'دیده بان بازار'!F1462</f>
        <v/>
      </c>
      <c r="G1459" s="16">
        <f>'دیده بان بازار'!G1462</f>
        <v/>
      </c>
      <c r="H1459" s="16">
        <f>'دیده بان بازار'!H1462</f>
        <v/>
      </c>
      <c r="I1459" s="16">
        <f>'دیده بان بازار'!I1462</f>
        <v/>
      </c>
      <c r="J1459" s="16">
        <f>'دیده بان بازار'!J1462</f>
        <v/>
      </c>
      <c r="K1459" s="16">
        <f>'دیده بان بازار'!K1462</f>
        <v/>
      </c>
      <c r="L1459" s="16">
        <f>'دیده بان بازار'!L1462</f>
        <v/>
      </c>
      <c r="M1459" s="16">
        <f>'دیده بان بازار'!M1462</f>
        <v/>
      </c>
      <c r="N1459" s="16">
        <f>'دیده بان بازار'!N1462</f>
        <v/>
      </c>
      <c r="O1459" s="16">
        <f>'دیده بان بازار'!O1462</f>
        <v/>
      </c>
      <c r="P1459" s="16">
        <f>'دیده بان بازار'!P1462</f>
        <v/>
      </c>
      <c r="Q1459" s="16">
        <f>'دیده بان بازار'!Q1462</f>
        <v/>
      </c>
      <c r="R1459" s="16">
        <f>'دیده بان بازار'!R1462</f>
        <v/>
      </c>
      <c r="S1459" s="16">
        <f>'دیده بان بازار'!S1462</f>
        <v/>
      </c>
      <c r="T1459" s="16">
        <f>'دیده بان بازار'!T1462</f>
        <v/>
      </c>
      <c r="U1459" s="16">
        <f>'دیده بان بازار'!U1462</f>
        <v/>
      </c>
      <c r="V1459" s="16">
        <f>'دیده بان بازار'!V1462</f>
        <v/>
      </c>
      <c r="W1459" s="7">
        <f>'دیده بان بازار'!W1462</f>
        <v/>
      </c>
      <c r="X1459" s="11">
        <f>IFERROR(IF(OR(R1459&lt;=0,W1459&lt;=0,S1459&lt;=0,V1459&lt;=0),0,ROUND((S1459/R1459)/(V1459/W1459),2)),0)</f>
        <v/>
      </c>
      <c r="Y1459" s="11">
        <f>IFERROR(IF(OR(S1459&lt;=0,V1459&lt;=0),0,ROUND(S1459/V1459,2)),0)</f>
        <v/>
      </c>
      <c r="Z1459" s="11">
        <f>IFERROR(J1459-M1459,0)</f>
        <v/>
      </c>
      <c r="AA1459" s="11">
        <f>IFERROR(ROUND(MAX(0,MIN(100,((AB1459*0.2)+(AC1459*0.15)+(AD1459*0.15)+(AE1459*0.1)+(AF1459*0.1)+(AG1459*0.15)+(MIN(Y1459/3,1)*100*0.1)+(AI1459*0.05))*((AH1459/100)*0.25+0.75))),0),0)</f>
        <v/>
      </c>
      <c r="AB1459" s="11">
        <f>ROUND(MAX(0,MIN(100,((M1459+10)/20)*100)),0)</f>
        <v/>
      </c>
      <c r="AC1459" s="11">
        <f>IFERROR(IF(D1459&lt;=0,0,ROUND(COUNTIFS($D$4:$D$3359,"&lt;="&amp;D1459,$D$4:$D$3359,"&gt;0")/COUNTIF($D$4:$D$3359,"&gt;0")*100,0)),0)</f>
        <v/>
      </c>
      <c r="AD1459" s="11">
        <f>IF(E1459&lt;=0,0,ROUND(MAX(0,MIN(100,(LOG10(1+E1459/1000000000)/LOG10(101))*100)),0))</f>
        <v/>
      </c>
      <c r="AE1459" s="11">
        <f>IF(O1459=N1459,50,ROUND(MAX(0,MIN(100,((H1459-N1459)/(O1459-N1459))*100)),0))</f>
        <v/>
      </c>
      <c r="AF1459" s="11">
        <f>ROUND(MAX(0,MIN(100,50+((H1459-K1459)/K1459)*1000)),0)</f>
        <v/>
      </c>
      <c r="AG1459" s="11">
        <f>IFERROR(ROUND(MAX(0,MIN(100,50+25*LN(MAX(0.01,X1459)))),0),25)</f>
        <v/>
      </c>
      <c r="AH1459" s="11">
        <f>ROUND(IF(M1459&lt;=-30,0,IF(M1459&lt;=-20,20,IF(M1459&lt;=-10,50,100))),0)</f>
        <v/>
      </c>
      <c r="AI1459" s="11">
        <f>ROUND(MAX(0,MIN(100,50+(Z1459*10))),0)</f>
        <v/>
      </c>
      <c r="AJ1459" s="11">
        <f>IFERROR(IF(--AA1459&gt;=80,"خرید قوی",IF(--AA1459&gt;=70,"خرید مشروط",IF(--AA1459&gt;=60,"مراقبت",IF(--AA1459&gt;=45,"ضعیف","عدم ورود")))),"")</f>
        <v/>
      </c>
    </row>
    <row r="1460">
      <c r="A1460" s="12">
        <f>'دیده بان بازار'!A1463</f>
        <v/>
      </c>
      <c r="B1460" s="13">
        <f>'دیده بان بازار'!B1463</f>
        <v/>
      </c>
      <c r="C1460" s="13">
        <f>'دیده بان بازار'!C1463</f>
        <v/>
      </c>
      <c r="D1460" s="13">
        <f>'دیده بان بازار'!D1463</f>
        <v/>
      </c>
      <c r="E1460" s="14">
        <f>'دیده بان بازار'!E1463</f>
        <v/>
      </c>
      <c r="F1460" s="13">
        <f>'دیده بان بازار'!F1463</f>
        <v/>
      </c>
      <c r="G1460" s="13">
        <f>'دیده بان بازار'!G1463</f>
        <v/>
      </c>
      <c r="H1460" s="13">
        <f>'دیده بان بازار'!H1463</f>
        <v/>
      </c>
      <c r="I1460" s="13">
        <f>'دیده بان بازار'!I1463</f>
        <v/>
      </c>
      <c r="J1460" s="13">
        <f>'دیده بان بازار'!J1463</f>
        <v/>
      </c>
      <c r="K1460" s="13">
        <f>'دیده بان بازار'!K1463</f>
        <v/>
      </c>
      <c r="L1460" s="13">
        <f>'دیده بان بازار'!L1463</f>
        <v/>
      </c>
      <c r="M1460" s="13">
        <f>'دیده بان بازار'!M1463</f>
        <v/>
      </c>
      <c r="N1460" s="13">
        <f>'دیده بان بازار'!N1463</f>
        <v/>
      </c>
      <c r="O1460" s="13">
        <f>'دیده بان بازار'!O1463</f>
        <v/>
      </c>
      <c r="P1460" s="13">
        <f>'دیده بان بازار'!P1463</f>
        <v/>
      </c>
      <c r="Q1460" s="13">
        <f>'دیده بان بازار'!Q1463</f>
        <v/>
      </c>
      <c r="R1460" s="13">
        <f>'دیده بان بازار'!R1463</f>
        <v/>
      </c>
      <c r="S1460" s="13">
        <f>'دیده بان بازار'!S1463</f>
        <v/>
      </c>
      <c r="T1460" s="13">
        <f>'دیده بان بازار'!T1463</f>
        <v/>
      </c>
      <c r="U1460" s="13">
        <f>'دیده بان بازار'!U1463</f>
        <v/>
      </c>
      <c r="V1460" s="13">
        <f>'دیده بان بازار'!V1463</f>
        <v/>
      </c>
      <c r="W1460" s="6">
        <f>'دیده بان بازار'!W1463</f>
        <v/>
      </c>
      <c r="X1460" s="11">
        <f>IFERROR(IF(OR(R1460&lt;=0,W1460&lt;=0,S1460&lt;=0,V1460&lt;=0),0,ROUND((S1460/R1460)/(V1460/W1460),2)),0)</f>
        <v/>
      </c>
      <c r="Y1460" s="11">
        <f>IFERROR(IF(OR(S1460&lt;=0,V1460&lt;=0),0,ROUND(S1460/V1460,2)),0)</f>
        <v/>
      </c>
      <c r="Z1460" s="11">
        <f>IFERROR(J1460-M1460,0)</f>
        <v/>
      </c>
      <c r="AA1460" s="11">
        <f>IFERROR(ROUND(MAX(0,MIN(100,((AB1460*0.2)+(AC1460*0.15)+(AD1460*0.15)+(AE1460*0.1)+(AF1460*0.1)+(AG1460*0.15)+(MIN(Y1460/3,1)*100*0.1)+(AI1460*0.05))*((AH1460/100)*0.25+0.75))),0),0)</f>
        <v/>
      </c>
      <c r="AB1460" s="11">
        <f>ROUND(MAX(0,MIN(100,((M1460+10)/20)*100)),0)</f>
        <v/>
      </c>
      <c r="AC1460" s="11">
        <f>IFERROR(IF(D1460&lt;=0,0,ROUND(COUNTIFS($D$4:$D$3359,"&lt;="&amp;D1460,$D$4:$D$3359,"&gt;0")/COUNTIF($D$4:$D$3359,"&gt;0")*100,0)),0)</f>
        <v/>
      </c>
      <c r="AD1460" s="11">
        <f>IF(E1460&lt;=0,0,ROUND(MAX(0,MIN(100,(LOG10(1+E1460/1000000000)/LOG10(101))*100)),0))</f>
        <v/>
      </c>
      <c r="AE1460" s="11">
        <f>IF(O1460=N1460,50,ROUND(MAX(0,MIN(100,((H1460-N1460)/(O1460-N1460))*100)),0))</f>
        <v/>
      </c>
      <c r="AF1460" s="11">
        <f>ROUND(MAX(0,MIN(100,50+((H1460-K1460)/K1460)*1000)),0)</f>
        <v/>
      </c>
      <c r="AG1460" s="11">
        <f>IFERROR(ROUND(MAX(0,MIN(100,50+25*LN(MAX(0.01,X1460)))),0),25)</f>
        <v/>
      </c>
      <c r="AH1460" s="11">
        <f>ROUND(IF(M1460&lt;=-30,0,IF(M1460&lt;=-20,20,IF(M1460&lt;=-10,50,100))),0)</f>
        <v/>
      </c>
      <c r="AI1460" s="11">
        <f>ROUND(MAX(0,MIN(100,50+(Z1460*10))),0)</f>
        <v/>
      </c>
      <c r="AJ1460" s="11">
        <f>IFERROR(IF(--AA1460&gt;=80,"خرید قوی",IF(--AA1460&gt;=70,"خرید مشروط",IF(--AA1460&gt;=60,"مراقبت",IF(--AA1460&gt;=45,"ضعیف","عدم ورود")))),"")</f>
        <v/>
      </c>
    </row>
    <row r="1461">
      <c r="A1461" s="15">
        <f>'دیده بان بازار'!A1464</f>
        <v/>
      </c>
      <c r="B1461" s="16">
        <f>'دیده بان بازار'!B1464</f>
        <v/>
      </c>
      <c r="C1461" s="16">
        <f>'دیده بان بازار'!C1464</f>
        <v/>
      </c>
      <c r="D1461" s="16">
        <f>'دیده بان بازار'!D1464</f>
        <v/>
      </c>
      <c r="E1461" s="17">
        <f>'دیده بان بازار'!E1464</f>
        <v/>
      </c>
      <c r="F1461" s="16">
        <f>'دیده بان بازار'!F1464</f>
        <v/>
      </c>
      <c r="G1461" s="16">
        <f>'دیده بان بازار'!G1464</f>
        <v/>
      </c>
      <c r="H1461" s="16">
        <f>'دیده بان بازار'!H1464</f>
        <v/>
      </c>
      <c r="I1461" s="16">
        <f>'دیده بان بازار'!I1464</f>
        <v/>
      </c>
      <c r="J1461" s="16">
        <f>'دیده بان بازار'!J1464</f>
        <v/>
      </c>
      <c r="K1461" s="16">
        <f>'دیده بان بازار'!K1464</f>
        <v/>
      </c>
      <c r="L1461" s="16">
        <f>'دیده بان بازار'!L1464</f>
        <v/>
      </c>
      <c r="M1461" s="16">
        <f>'دیده بان بازار'!M1464</f>
        <v/>
      </c>
      <c r="N1461" s="16">
        <f>'دیده بان بازار'!N1464</f>
        <v/>
      </c>
      <c r="O1461" s="16">
        <f>'دیده بان بازار'!O1464</f>
        <v/>
      </c>
      <c r="P1461" s="16">
        <f>'دیده بان بازار'!P1464</f>
        <v/>
      </c>
      <c r="Q1461" s="16">
        <f>'دیده بان بازار'!Q1464</f>
        <v/>
      </c>
      <c r="R1461" s="16">
        <f>'دیده بان بازار'!R1464</f>
        <v/>
      </c>
      <c r="S1461" s="16">
        <f>'دیده بان بازار'!S1464</f>
        <v/>
      </c>
      <c r="T1461" s="16">
        <f>'دیده بان بازار'!T1464</f>
        <v/>
      </c>
      <c r="U1461" s="16">
        <f>'دیده بان بازار'!U1464</f>
        <v/>
      </c>
      <c r="V1461" s="16">
        <f>'دیده بان بازار'!V1464</f>
        <v/>
      </c>
      <c r="W1461" s="7">
        <f>'دیده بان بازار'!W1464</f>
        <v/>
      </c>
      <c r="X1461" s="11">
        <f>IFERROR(IF(OR(R1461&lt;=0,W1461&lt;=0,S1461&lt;=0,V1461&lt;=0),0,ROUND((S1461/R1461)/(V1461/W1461),2)),0)</f>
        <v/>
      </c>
      <c r="Y1461" s="11">
        <f>IFERROR(IF(OR(S1461&lt;=0,V1461&lt;=0),0,ROUND(S1461/V1461,2)),0)</f>
        <v/>
      </c>
      <c r="Z1461" s="11">
        <f>IFERROR(J1461-M1461,0)</f>
        <v/>
      </c>
      <c r="AA1461" s="11">
        <f>IFERROR(ROUND(MAX(0,MIN(100,((AB1461*0.2)+(AC1461*0.15)+(AD1461*0.15)+(AE1461*0.1)+(AF1461*0.1)+(AG1461*0.15)+(MIN(Y1461/3,1)*100*0.1)+(AI1461*0.05))*((AH1461/100)*0.25+0.75))),0),0)</f>
        <v/>
      </c>
      <c r="AB1461" s="11">
        <f>ROUND(MAX(0,MIN(100,((M1461+10)/20)*100)),0)</f>
        <v/>
      </c>
      <c r="AC1461" s="11">
        <f>IFERROR(IF(D1461&lt;=0,0,ROUND(COUNTIFS($D$4:$D$3359,"&lt;="&amp;D1461,$D$4:$D$3359,"&gt;0")/COUNTIF($D$4:$D$3359,"&gt;0")*100,0)),0)</f>
        <v/>
      </c>
      <c r="AD1461" s="11">
        <f>IF(E1461&lt;=0,0,ROUND(MAX(0,MIN(100,(LOG10(1+E1461/1000000000)/LOG10(101))*100)),0))</f>
        <v/>
      </c>
      <c r="AE1461" s="11">
        <f>IF(O1461=N1461,50,ROUND(MAX(0,MIN(100,((H1461-N1461)/(O1461-N1461))*100)),0))</f>
        <v/>
      </c>
      <c r="AF1461" s="11">
        <f>ROUND(MAX(0,MIN(100,50+((H1461-K1461)/K1461)*1000)),0)</f>
        <v/>
      </c>
      <c r="AG1461" s="11">
        <f>IFERROR(ROUND(MAX(0,MIN(100,50+25*LN(MAX(0.01,X1461)))),0),25)</f>
        <v/>
      </c>
      <c r="AH1461" s="11">
        <f>ROUND(IF(M1461&lt;=-30,0,IF(M1461&lt;=-20,20,IF(M1461&lt;=-10,50,100))),0)</f>
        <v/>
      </c>
      <c r="AI1461" s="11">
        <f>ROUND(MAX(0,MIN(100,50+(Z1461*10))),0)</f>
        <v/>
      </c>
      <c r="AJ1461" s="11">
        <f>IFERROR(IF(--AA1461&gt;=80,"خرید قوی",IF(--AA1461&gt;=70,"خرید مشروط",IF(--AA1461&gt;=60,"مراقبت",IF(--AA1461&gt;=45,"ضعیف","عدم ورود")))),"")</f>
        <v/>
      </c>
    </row>
    <row r="1462">
      <c r="A1462" s="12">
        <f>'دیده بان بازار'!A1465</f>
        <v/>
      </c>
      <c r="B1462" s="13">
        <f>'دیده بان بازار'!B1465</f>
        <v/>
      </c>
      <c r="C1462" s="13">
        <f>'دیده بان بازار'!C1465</f>
        <v/>
      </c>
      <c r="D1462" s="13">
        <f>'دیده بان بازار'!D1465</f>
        <v/>
      </c>
      <c r="E1462" s="14">
        <f>'دیده بان بازار'!E1465</f>
        <v/>
      </c>
      <c r="F1462" s="13">
        <f>'دیده بان بازار'!F1465</f>
        <v/>
      </c>
      <c r="G1462" s="13">
        <f>'دیده بان بازار'!G1465</f>
        <v/>
      </c>
      <c r="H1462" s="13">
        <f>'دیده بان بازار'!H1465</f>
        <v/>
      </c>
      <c r="I1462" s="13">
        <f>'دیده بان بازار'!I1465</f>
        <v/>
      </c>
      <c r="J1462" s="13">
        <f>'دیده بان بازار'!J1465</f>
        <v/>
      </c>
      <c r="K1462" s="13">
        <f>'دیده بان بازار'!K1465</f>
        <v/>
      </c>
      <c r="L1462" s="13">
        <f>'دیده بان بازار'!L1465</f>
        <v/>
      </c>
      <c r="M1462" s="13">
        <f>'دیده بان بازار'!M1465</f>
        <v/>
      </c>
      <c r="N1462" s="13">
        <f>'دیده بان بازار'!N1465</f>
        <v/>
      </c>
      <c r="O1462" s="13">
        <f>'دیده بان بازار'!O1465</f>
        <v/>
      </c>
      <c r="P1462" s="13">
        <f>'دیده بان بازار'!P1465</f>
        <v/>
      </c>
      <c r="Q1462" s="13">
        <f>'دیده بان بازار'!Q1465</f>
        <v/>
      </c>
      <c r="R1462" s="13">
        <f>'دیده بان بازار'!R1465</f>
        <v/>
      </c>
      <c r="S1462" s="13">
        <f>'دیده بان بازار'!S1465</f>
        <v/>
      </c>
      <c r="T1462" s="13">
        <f>'دیده بان بازار'!T1465</f>
        <v/>
      </c>
      <c r="U1462" s="13">
        <f>'دیده بان بازار'!U1465</f>
        <v/>
      </c>
      <c r="V1462" s="13">
        <f>'دیده بان بازار'!V1465</f>
        <v/>
      </c>
      <c r="W1462" s="6">
        <f>'دیده بان بازار'!W1465</f>
        <v/>
      </c>
      <c r="X1462" s="11">
        <f>IFERROR(IF(OR(R1462&lt;=0,W1462&lt;=0,S1462&lt;=0,V1462&lt;=0),0,ROUND((S1462/R1462)/(V1462/W1462),2)),0)</f>
        <v/>
      </c>
      <c r="Y1462" s="11">
        <f>IFERROR(IF(OR(S1462&lt;=0,V1462&lt;=0),0,ROUND(S1462/V1462,2)),0)</f>
        <v/>
      </c>
      <c r="Z1462" s="11">
        <f>IFERROR(J1462-M1462,0)</f>
        <v/>
      </c>
      <c r="AA1462" s="11">
        <f>IFERROR(ROUND(MAX(0,MIN(100,((AB1462*0.2)+(AC1462*0.15)+(AD1462*0.15)+(AE1462*0.1)+(AF1462*0.1)+(AG1462*0.15)+(MIN(Y1462/3,1)*100*0.1)+(AI1462*0.05))*((AH1462/100)*0.25+0.75))),0),0)</f>
        <v/>
      </c>
      <c r="AB1462" s="11">
        <f>ROUND(MAX(0,MIN(100,((M1462+10)/20)*100)),0)</f>
        <v/>
      </c>
      <c r="AC1462" s="11">
        <f>IFERROR(IF(D1462&lt;=0,0,ROUND(COUNTIFS($D$4:$D$3359,"&lt;="&amp;D1462,$D$4:$D$3359,"&gt;0")/COUNTIF($D$4:$D$3359,"&gt;0")*100,0)),0)</f>
        <v/>
      </c>
      <c r="AD1462" s="11">
        <f>IF(E1462&lt;=0,0,ROUND(MAX(0,MIN(100,(LOG10(1+E1462/1000000000)/LOG10(101))*100)),0))</f>
        <v/>
      </c>
      <c r="AE1462" s="11">
        <f>IF(O1462=N1462,50,ROUND(MAX(0,MIN(100,((H1462-N1462)/(O1462-N1462))*100)),0))</f>
        <v/>
      </c>
      <c r="AF1462" s="11">
        <f>ROUND(MAX(0,MIN(100,50+((H1462-K1462)/K1462)*1000)),0)</f>
        <v/>
      </c>
      <c r="AG1462" s="11">
        <f>IFERROR(ROUND(MAX(0,MIN(100,50+25*LN(MAX(0.01,X1462)))),0),25)</f>
        <v/>
      </c>
      <c r="AH1462" s="11">
        <f>ROUND(IF(M1462&lt;=-30,0,IF(M1462&lt;=-20,20,IF(M1462&lt;=-10,50,100))),0)</f>
        <v/>
      </c>
      <c r="AI1462" s="11">
        <f>ROUND(MAX(0,MIN(100,50+(Z1462*10))),0)</f>
        <v/>
      </c>
      <c r="AJ1462" s="11">
        <f>IFERROR(IF(--AA1462&gt;=80,"خرید قوی",IF(--AA1462&gt;=70,"خرید مشروط",IF(--AA1462&gt;=60,"مراقبت",IF(--AA1462&gt;=45,"ضعیف","عدم ورود")))),"")</f>
        <v/>
      </c>
    </row>
    <row r="1463">
      <c r="A1463" s="15">
        <f>'دیده بان بازار'!A1466</f>
        <v/>
      </c>
      <c r="B1463" s="16">
        <f>'دیده بان بازار'!B1466</f>
        <v/>
      </c>
      <c r="C1463" s="16">
        <f>'دیده بان بازار'!C1466</f>
        <v/>
      </c>
      <c r="D1463" s="16">
        <f>'دیده بان بازار'!D1466</f>
        <v/>
      </c>
      <c r="E1463" s="17">
        <f>'دیده بان بازار'!E1466</f>
        <v/>
      </c>
      <c r="F1463" s="16">
        <f>'دیده بان بازار'!F1466</f>
        <v/>
      </c>
      <c r="G1463" s="16">
        <f>'دیده بان بازار'!G1466</f>
        <v/>
      </c>
      <c r="H1463" s="16">
        <f>'دیده بان بازار'!H1466</f>
        <v/>
      </c>
      <c r="I1463" s="16">
        <f>'دیده بان بازار'!I1466</f>
        <v/>
      </c>
      <c r="J1463" s="16">
        <f>'دیده بان بازار'!J1466</f>
        <v/>
      </c>
      <c r="K1463" s="16">
        <f>'دیده بان بازار'!K1466</f>
        <v/>
      </c>
      <c r="L1463" s="16">
        <f>'دیده بان بازار'!L1466</f>
        <v/>
      </c>
      <c r="M1463" s="16">
        <f>'دیده بان بازار'!M1466</f>
        <v/>
      </c>
      <c r="N1463" s="16">
        <f>'دیده بان بازار'!N1466</f>
        <v/>
      </c>
      <c r="O1463" s="16">
        <f>'دیده بان بازار'!O1466</f>
        <v/>
      </c>
      <c r="P1463" s="16">
        <f>'دیده بان بازار'!P1466</f>
        <v/>
      </c>
      <c r="Q1463" s="16">
        <f>'دیده بان بازار'!Q1466</f>
        <v/>
      </c>
      <c r="R1463" s="16">
        <f>'دیده بان بازار'!R1466</f>
        <v/>
      </c>
      <c r="S1463" s="16">
        <f>'دیده بان بازار'!S1466</f>
        <v/>
      </c>
      <c r="T1463" s="16">
        <f>'دیده بان بازار'!T1466</f>
        <v/>
      </c>
      <c r="U1463" s="16">
        <f>'دیده بان بازار'!U1466</f>
        <v/>
      </c>
      <c r="V1463" s="16">
        <f>'دیده بان بازار'!V1466</f>
        <v/>
      </c>
      <c r="W1463" s="7">
        <f>'دیده بان بازار'!W1466</f>
        <v/>
      </c>
      <c r="X1463" s="11">
        <f>IFERROR(IF(OR(R1463&lt;=0,W1463&lt;=0,S1463&lt;=0,V1463&lt;=0),0,ROUND((S1463/R1463)/(V1463/W1463),2)),0)</f>
        <v/>
      </c>
      <c r="Y1463" s="11">
        <f>IFERROR(IF(OR(S1463&lt;=0,V1463&lt;=0),0,ROUND(S1463/V1463,2)),0)</f>
        <v/>
      </c>
      <c r="Z1463" s="11">
        <f>IFERROR(J1463-M1463,0)</f>
        <v/>
      </c>
      <c r="AA1463" s="11">
        <f>IFERROR(ROUND(MAX(0,MIN(100,((AB1463*0.2)+(AC1463*0.15)+(AD1463*0.15)+(AE1463*0.1)+(AF1463*0.1)+(AG1463*0.15)+(MIN(Y1463/3,1)*100*0.1)+(AI1463*0.05))*((AH1463/100)*0.25+0.75))),0),0)</f>
        <v/>
      </c>
      <c r="AB1463" s="11">
        <f>ROUND(MAX(0,MIN(100,((M1463+10)/20)*100)),0)</f>
        <v/>
      </c>
      <c r="AC1463" s="11">
        <f>IFERROR(IF(D1463&lt;=0,0,ROUND(COUNTIFS($D$4:$D$3359,"&lt;="&amp;D1463,$D$4:$D$3359,"&gt;0")/COUNTIF($D$4:$D$3359,"&gt;0")*100,0)),0)</f>
        <v/>
      </c>
      <c r="AD1463" s="11">
        <f>IF(E1463&lt;=0,0,ROUND(MAX(0,MIN(100,(LOG10(1+E1463/1000000000)/LOG10(101))*100)),0))</f>
        <v/>
      </c>
      <c r="AE1463" s="11">
        <f>IF(O1463=N1463,50,ROUND(MAX(0,MIN(100,((H1463-N1463)/(O1463-N1463))*100)),0))</f>
        <v/>
      </c>
      <c r="AF1463" s="11">
        <f>ROUND(MAX(0,MIN(100,50+((H1463-K1463)/K1463)*1000)),0)</f>
        <v/>
      </c>
      <c r="AG1463" s="11">
        <f>IFERROR(ROUND(MAX(0,MIN(100,50+25*LN(MAX(0.01,X1463)))),0),25)</f>
        <v/>
      </c>
      <c r="AH1463" s="11">
        <f>ROUND(IF(M1463&lt;=-30,0,IF(M1463&lt;=-20,20,IF(M1463&lt;=-10,50,100))),0)</f>
        <v/>
      </c>
      <c r="AI1463" s="11">
        <f>ROUND(MAX(0,MIN(100,50+(Z1463*10))),0)</f>
        <v/>
      </c>
      <c r="AJ1463" s="11">
        <f>IFERROR(IF(--AA1463&gt;=80,"خرید قوی",IF(--AA1463&gt;=70,"خرید مشروط",IF(--AA1463&gt;=60,"مراقبت",IF(--AA1463&gt;=45,"ضعیف","عدم ورود")))),"")</f>
        <v/>
      </c>
    </row>
    <row r="1464">
      <c r="A1464" s="12">
        <f>'دیده بان بازار'!A1467</f>
        <v/>
      </c>
      <c r="B1464" s="13">
        <f>'دیده بان بازار'!B1467</f>
        <v/>
      </c>
      <c r="C1464" s="13">
        <f>'دیده بان بازار'!C1467</f>
        <v/>
      </c>
      <c r="D1464" s="13">
        <f>'دیده بان بازار'!D1467</f>
        <v/>
      </c>
      <c r="E1464" s="14">
        <f>'دیده بان بازار'!E1467</f>
        <v/>
      </c>
      <c r="F1464" s="13">
        <f>'دیده بان بازار'!F1467</f>
        <v/>
      </c>
      <c r="G1464" s="13">
        <f>'دیده بان بازار'!G1467</f>
        <v/>
      </c>
      <c r="H1464" s="13">
        <f>'دیده بان بازار'!H1467</f>
        <v/>
      </c>
      <c r="I1464" s="13">
        <f>'دیده بان بازار'!I1467</f>
        <v/>
      </c>
      <c r="J1464" s="13">
        <f>'دیده بان بازار'!J1467</f>
        <v/>
      </c>
      <c r="K1464" s="13">
        <f>'دیده بان بازار'!K1467</f>
        <v/>
      </c>
      <c r="L1464" s="13">
        <f>'دیده بان بازار'!L1467</f>
        <v/>
      </c>
      <c r="M1464" s="13">
        <f>'دیده بان بازار'!M1467</f>
        <v/>
      </c>
      <c r="N1464" s="13">
        <f>'دیده بان بازار'!N1467</f>
        <v/>
      </c>
      <c r="O1464" s="13">
        <f>'دیده بان بازار'!O1467</f>
        <v/>
      </c>
      <c r="P1464" s="13">
        <f>'دیده بان بازار'!P1467</f>
        <v/>
      </c>
      <c r="Q1464" s="13">
        <f>'دیده بان بازار'!Q1467</f>
        <v/>
      </c>
      <c r="R1464" s="13">
        <f>'دیده بان بازار'!R1467</f>
        <v/>
      </c>
      <c r="S1464" s="13">
        <f>'دیده بان بازار'!S1467</f>
        <v/>
      </c>
      <c r="T1464" s="13">
        <f>'دیده بان بازار'!T1467</f>
        <v/>
      </c>
      <c r="U1464" s="13">
        <f>'دیده بان بازار'!U1467</f>
        <v/>
      </c>
      <c r="V1464" s="13">
        <f>'دیده بان بازار'!V1467</f>
        <v/>
      </c>
      <c r="W1464" s="6">
        <f>'دیده بان بازار'!W1467</f>
        <v/>
      </c>
      <c r="X1464" s="11">
        <f>IFERROR(IF(OR(R1464&lt;=0,W1464&lt;=0,S1464&lt;=0,V1464&lt;=0),0,ROUND((S1464/R1464)/(V1464/W1464),2)),0)</f>
        <v/>
      </c>
      <c r="Y1464" s="11">
        <f>IFERROR(IF(OR(S1464&lt;=0,V1464&lt;=0),0,ROUND(S1464/V1464,2)),0)</f>
        <v/>
      </c>
      <c r="Z1464" s="11">
        <f>IFERROR(J1464-M1464,0)</f>
        <v/>
      </c>
      <c r="AA1464" s="11">
        <f>IFERROR(ROUND(MAX(0,MIN(100,((AB1464*0.2)+(AC1464*0.15)+(AD1464*0.15)+(AE1464*0.1)+(AF1464*0.1)+(AG1464*0.15)+(MIN(Y1464/3,1)*100*0.1)+(AI1464*0.05))*((AH1464/100)*0.25+0.75))),0),0)</f>
        <v/>
      </c>
      <c r="AB1464" s="11">
        <f>ROUND(MAX(0,MIN(100,((M1464+10)/20)*100)),0)</f>
        <v/>
      </c>
      <c r="AC1464" s="11">
        <f>IFERROR(IF(D1464&lt;=0,0,ROUND(COUNTIFS($D$4:$D$3359,"&lt;="&amp;D1464,$D$4:$D$3359,"&gt;0")/COUNTIF($D$4:$D$3359,"&gt;0")*100,0)),0)</f>
        <v/>
      </c>
      <c r="AD1464" s="11">
        <f>IF(E1464&lt;=0,0,ROUND(MAX(0,MIN(100,(LOG10(1+E1464/1000000000)/LOG10(101))*100)),0))</f>
        <v/>
      </c>
      <c r="AE1464" s="11">
        <f>IF(O1464=N1464,50,ROUND(MAX(0,MIN(100,((H1464-N1464)/(O1464-N1464))*100)),0))</f>
        <v/>
      </c>
      <c r="AF1464" s="11">
        <f>ROUND(MAX(0,MIN(100,50+((H1464-K1464)/K1464)*1000)),0)</f>
        <v/>
      </c>
      <c r="AG1464" s="11">
        <f>IFERROR(ROUND(MAX(0,MIN(100,50+25*LN(MAX(0.01,X1464)))),0),25)</f>
        <v/>
      </c>
      <c r="AH1464" s="11">
        <f>ROUND(IF(M1464&lt;=-30,0,IF(M1464&lt;=-20,20,IF(M1464&lt;=-10,50,100))),0)</f>
        <v/>
      </c>
      <c r="AI1464" s="11">
        <f>ROUND(MAX(0,MIN(100,50+(Z1464*10))),0)</f>
        <v/>
      </c>
      <c r="AJ1464" s="11">
        <f>IFERROR(IF(--AA1464&gt;=80,"خرید قوی",IF(--AA1464&gt;=70,"خرید مشروط",IF(--AA1464&gt;=60,"مراقبت",IF(--AA1464&gt;=45,"ضعیف","عدم ورود")))),"")</f>
        <v/>
      </c>
    </row>
    <row r="1465">
      <c r="A1465" s="15">
        <f>'دیده بان بازار'!A1468</f>
        <v/>
      </c>
      <c r="B1465" s="16">
        <f>'دیده بان بازار'!B1468</f>
        <v/>
      </c>
      <c r="C1465" s="16">
        <f>'دیده بان بازار'!C1468</f>
        <v/>
      </c>
      <c r="D1465" s="16">
        <f>'دیده بان بازار'!D1468</f>
        <v/>
      </c>
      <c r="E1465" s="17">
        <f>'دیده بان بازار'!E1468</f>
        <v/>
      </c>
      <c r="F1465" s="16">
        <f>'دیده بان بازار'!F1468</f>
        <v/>
      </c>
      <c r="G1465" s="16">
        <f>'دیده بان بازار'!G1468</f>
        <v/>
      </c>
      <c r="H1465" s="16">
        <f>'دیده بان بازار'!H1468</f>
        <v/>
      </c>
      <c r="I1465" s="16">
        <f>'دیده بان بازار'!I1468</f>
        <v/>
      </c>
      <c r="J1465" s="16">
        <f>'دیده بان بازار'!J1468</f>
        <v/>
      </c>
      <c r="K1465" s="16">
        <f>'دیده بان بازار'!K1468</f>
        <v/>
      </c>
      <c r="L1465" s="16">
        <f>'دیده بان بازار'!L1468</f>
        <v/>
      </c>
      <c r="M1465" s="16">
        <f>'دیده بان بازار'!M1468</f>
        <v/>
      </c>
      <c r="N1465" s="16">
        <f>'دیده بان بازار'!N1468</f>
        <v/>
      </c>
      <c r="O1465" s="16">
        <f>'دیده بان بازار'!O1468</f>
        <v/>
      </c>
      <c r="P1465" s="16">
        <f>'دیده بان بازار'!P1468</f>
        <v/>
      </c>
      <c r="Q1465" s="16">
        <f>'دیده بان بازار'!Q1468</f>
        <v/>
      </c>
      <c r="R1465" s="16">
        <f>'دیده بان بازار'!R1468</f>
        <v/>
      </c>
      <c r="S1465" s="16">
        <f>'دیده بان بازار'!S1468</f>
        <v/>
      </c>
      <c r="T1465" s="16">
        <f>'دیده بان بازار'!T1468</f>
        <v/>
      </c>
      <c r="U1465" s="16">
        <f>'دیده بان بازار'!U1468</f>
        <v/>
      </c>
      <c r="V1465" s="16">
        <f>'دیده بان بازار'!V1468</f>
        <v/>
      </c>
      <c r="W1465" s="7">
        <f>'دیده بان بازار'!W1468</f>
        <v/>
      </c>
      <c r="X1465" s="11">
        <f>IFERROR(IF(OR(R1465&lt;=0,W1465&lt;=0,S1465&lt;=0,V1465&lt;=0),0,ROUND((S1465/R1465)/(V1465/W1465),2)),0)</f>
        <v/>
      </c>
      <c r="Y1465" s="11">
        <f>IFERROR(IF(OR(S1465&lt;=0,V1465&lt;=0),0,ROUND(S1465/V1465,2)),0)</f>
        <v/>
      </c>
      <c r="Z1465" s="11">
        <f>IFERROR(J1465-M1465,0)</f>
        <v/>
      </c>
      <c r="AA1465" s="11">
        <f>IFERROR(ROUND(MAX(0,MIN(100,((AB1465*0.2)+(AC1465*0.15)+(AD1465*0.15)+(AE1465*0.1)+(AF1465*0.1)+(AG1465*0.15)+(MIN(Y1465/3,1)*100*0.1)+(AI1465*0.05))*((AH1465/100)*0.25+0.75))),0),0)</f>
        <v/>
      </c>
      <c r="AB1465" s="11">
        <f>ROUND(MAX(0,MIN(100,((M1465+10)/20)*100)),0)</f>
        <v/>
      </c>
      <c r="AC1465" s="11">
        <f>IFERROR(IF(D1465&lt;=0,0,ROUND(COUNTIFS($D$4:$D$3359,"&lt;="&amp;D1465,$D$4:$D$3359,"&gt;0")/COUNTIF($D$4:$D$3359,"&gt;0")*100,0)),0)</f>
        <v/>
      </c>
      <c r="AD1465" s="11">
        <f>IF(E1465&lt;=0,0,ROUND(MAX(0,MIN(100,(LOG10(1+E1465/1000000000)/LOG10(101))*100)),0))</f>
        <v/>
      </c>
      <c r="AE1465" s="11">
        <f>IF(O1465=N1465,50,ROUND(MAX(0,MIN(100,((H1465-N1465)/(O1465-N1465))*100)),0))</f>
        <v/>
      </c>
      <c r="AF1465" s="11">
        <f>ROUND(MAX(0,MIN(100,50+((H1465-K1465)/K1465)*1000)),0)</f>
        <v/>
      </c>
      <c r="AG1465" s="11">
        <f>IFERROR(ROUND(MAX(0,MIN(100,50+25*LN(MAX(0.01,X1465)))),0),25)</f>
        <v/>
      </c>
      <c r="AH1465" s="11">
        <f>ROUND(IF(M1465&lt;=-30,0,IF(M1465&lt;=-20,20,IF(M1465&lt;=-10,50,100))),0)</f>
        <v/>
      </c>
      <c r="AI1465" s="11">
        <f>ROUND(MAX(0,MIN(100,50+(Z1465*10))),0)</f>
        <v/>
      </c>
      <c r="AJ1465" s="11">
        <f>IFERROR(IF(--AA1465&gt;=80,"خرید قوی",IF(--AA1465&gt;=70,"خرید مشروط",IF(--AA1465&gt;=60,"مراقبت",IF(--AA1465&gt;=45,"ضعیف","عدم ورود")))),"")</f>
        <v/>
      </c>
    </row>
    <row r="1466">
      <c r="A1466" s="12">
        <f>'دیده بان بازار'!A1469</f>
        <v/>
      </c>
      <c r="B1466" s="13">
        <f>'دیده بان بازار'!B1469</f>
        <v/>
      </c>
      <c r="C1466" s="13">
        <f>'دیده بان بازار'!C1469</f>
        <v/>
      </c>
      <c r="D1466" s="13">
        <f>'دیده بان بازار'!D1469</f>
        <v/>
      </c>
      <c r="E1466" s="14">
        <f>'دیده بان بازار'!E1469</f>
        <v/>
      </c>
      <c r="F1466" s="13">
        <f>'دیده بان بازار'!F1469</f>
        <v/>
      </c>
      <c r="G1466" s="13">
        <f>'دیده بان بازار'!G1469</f>
        <v/>
      </c>
      <c r="H1466" s="13">
        <f>'دیده بان بازار'!H1469</f>
        <v/>
      </c>
      <c r="I1466" s="13">
        <f>'دیده بان بازار'!I1469</f>
        <v/>
      </c>
      <c r="J1466" s="13">
        <f>'دیده بان بازار'!J1469</f>
        <v/>
      </c>
      <c r="K1466" s="13">
        <f>'دیده بان بازار'!K1469</f>
        <v/>
      </c>
      <c r="L1466" s="13">
        <f>'دیده بان بازار'!L1469</f>
        <v/>
      </c>
      <c r="M1466" s="13">
        <f>'دیده بان بازار'!M1469</f>
        <v/>
      </c>
      <c r="N1466" s="13">
        <f>'دیده بان بازار'!N1469</f>
        <v/>
      </c>
      <c r="O1466" s="13">
        <f>'دیده بان بازار'!O1469</f>
        <v/>
      </c>
      <c r="P1466" s="13">
        <f>'دیده بان بازار'!P1469</f>
        <v/>
      </c>
      <c r="Q1466" s="13">
        <f>'دیده بان بازار'!Q1469</f>
        <v/>
      </c>
      <c r="R1466" s="13">
        <f>'دیده بان بازار'!R1469</f>
        <v/>
      </c>
      <c r="S1466" s="13">
        <f>'دیده بان بازار'!S1469</f>
        <v/>
      </c>
      <c r="T1466" s="13">
        <f>'دیده بان بازار'!T1469</f>
        <v/>
      </c>
      <c r="U1466" s="13">
        <f>'دیده بان بازار'!U1469</f>
        <v/>
      </c>
      <c r="V1466" s="13">
        <f>'دیده بان بازار'!V1469</f>
        <v/>
      </c>
      <c r="W1466" s="6">
        <f>'دیده بان بازار'!W1469</f>
        <v/>
      </c>
      <c r="X1466" s="11">
        <f>IFERROR(IF(OR(R1466&lt;=0,W1466&lt;=0,S1466&lt;=0,V1466&lt;=0),0,ROUND((S1466/R1466)/(V1466/W1466),2)),0)</f>
        <v/>
      </c>
      <c r="Y1466" s="11">
        <f>IFERROR(IF(OR(S1466&lt;=0,V1466&lt;=0),0,ROUND(S1466/V1466,2)),0)</f>
        <v/>
      </c>
      <c r="Z1466" s="11">
        <f>IFERROR(J1466-M1466,0)</f>
        <v/>
      </c>
      <c r="AA1466" s="11">
        <f>IFERROR(ROUND(MAX(0,MIN(100,((AB1466*0.2)+(AC1466*0.15)+(AD1466*0.15)+(AE1466*0.1)+(AF1466*0.1)+(AG1466*0.15)+(MIN(Y1466/3,1)*100*0.1)+(AI1466*0.05))*((AH1466/100)*0.25+0.75))),0),0)</f>
        <v/>
      </c>
      <c r="AB1466" s="11">
        <f>ROUND(MAX(0,MIN(100,((M1466+10)/20)*100)),0)</f>
        <v/>
      </c>
      <c r="AC1466" s="11">
        <f>IFERROR(IF(D1466&lt;=0,0,ROUND(COUNTIFS($D$4:$D$3359,"&lt;="&amp;D1466,$D$4:$D$3359,"&gt;0")/COUNTIF($D$4:$D$3359,"&gt;0")*100,0)),0)</f>
        <v/>
      </c>
      <c r="AD1466" s="11">
        <f>IF(E1466&lt;=0,0,ROUND(MAX(0,MIN(100,(LOG10(1+E1466/1000000000)/LOG10(101))*100)),0))</f>
        <v/>
      </c>
      <c r="AE1466" s="11">
        <f>IF(O1466=N1466,50,ROUND(MAX(0,MIN(100,((H1466-N1466)/(O1466-N1466))*100)),0))</f>
        <v/>
      </c>
      <c r="AF1466" s="11">
        <f>ROUND(MAX(0,MIN(100,50+((H1466-K1466)/K1466)*1000)),0)</f>
        <v/>
      </c>
      <c r="AG1466" s="11">
        <f>IFERROR(ROUND(MAX(0,MIN(100,50+25*LN(MAX(0.01,X1466)))),0),25)</f>
        <v/>
      </c>
      <c r="AH1466" s="11">
        <f>ROUND(IF(M1466&lt;=-30,0,IF(M1466&lt;=-20,20,IF(M1466&lt;=-10,50,100))),0)</f>
        <v/>
      </c>
      <c r="AI1466" s="11">
        <f>ROUND(MAX(0,MIN(100,50+(Z1466*10))),0)</f>
        <v/>
      </c>
      <c r="AJ1466" s="11">
        <f>IFERROR(IF(--AA1466&gt;=80,"خرید قوی",IF(--AA1466&gt;=70,"خرید مشروط",IF(--AA1466&gt;=60,"مراقبت",IF(--AA1466&gt;=45,"ضعیف","عدم ورود")))),"")</f>
        <v/>
      </c>
    </row>
    <row r="1467">
      <c r="A1467" s="15">
        <f>'دیده بان بازار'!A1470</f>
        <v/>
      </c>
      <c r="B1467" s="16">
        <f>'دیده بان بازار'!B1470</f>
        <v/>
      </c>
      <c r="C1467" s="16">
        <f>'دیده بان بازار'!C1470</f>
        <v/>
      </c>
      <c r="D1467" s="16">
        <f>'دیده بان بازار'!D1470</f>
        <v/>
      </c>
      <c r="E1467" s="17">
        <f>'دیده بان بازار'!E1470</f>
        <v/>
      </c>
      <c r="F1467" s="16">
        <f>'دیده بان بازار'!F1470</f>
        <v/>
      </c>
      <c r="G1467" s="16">
        <f>'دیده بان بازار'!G1470</f>
        <v/>
      </c>
      <c r="H1467" s="16">
        <f>'دیده بان بازار'!H1470</f>
        <v/>
      </c>
      <c r="I1467" s="16">
        <f>'دیده بان بازار'!I1470</f>
        <v/>
      </c>
      <c r="J1467" s="16">
        <f>'دیده بان بازار'!J1470</f>
        <v/>
      </c>
      <c r="K1467" s="16">
        <f>'دیده بان بازار'!K1470</f>
        <v/>
      </c>
      <c r="L1467" s="16">
        <f>'دیده بان بازار'!L1470</f>
        <v/>
      </c>
      <c r="M1467" s="16">
        <f>'دیده بان بازار'!M1470</f>
        <v/>
      </c>
      <c r="N1467" s="16">
        <f>'دیده بان بازار'!N1470</f>
        <v/>
      </c>
      <c r="O1467" s="16">
        <f>'دیده بان بازار'!O1470</f>
        <v/>
      </c>
      <c r="P1467" s="16">
        <f>'دیده بان بازار'!P1470</f>
        <v/>
      </c>
      <c r="Q1467" s="16">
        <f>'دیده بان بازار'!Q1470</f>
        <v/>
      </c>
      <c r="R1467" s="16">
        <f>'دیده بان بازار'!R1470</f>
        <v/>
      </c>
      <c r="S1467" s="16">
        <f>'دیده بان بازار'!S1470</f>
        <v/>
      </c>
      <c r="T1467" s="16">
        <f>'دیده بان بازار'!T1470</f>
        <v/>
      </c>
      <c r="U1467" s="16">
        <f>'دیده بان بازار'!U1470</f>
        <v/>
      </c>
      <c r="V1467" s="16">
        <f>'دیده بان بازار'!V1470</f>
        <v/>
      </c>
      <c r="W1467" s="7">
        <f>'دیده بان بازار'!W1470</f>
        <v/>
      </c>
      <c r="X1467" s="11">
        <f>IFERROR(IF(OR(R1467&lt;=0,W1467&lt;=0,S1467&lt;=0,V1467&lt;=0),0,ROUND((S1467/R1467)/(V1467/W1467),2)),0)</f>
        <v/>
      </c>
      <c r="Y1467" s="11">
        <f>IFERROR(IF(OR(S1467&lt;=0,V1467&lt;=0),0,ROUND(S1467/V1467,2)),0)</f>
        <v/>
      </c>
      <c r="Z1467" s="11">
        <f>IFERROR(J1467-M1467,0)</f>
        <v/>
      </c>
      <c r="AA1467" s="11">
        <f>IFERROR(ROUND(MAX(0,MIN(100,((AB1467*0.2)+(AC1467*0.15)+(AD1467*0.15)+(AE1467*0.1)+(AF1467*0.1)+(AG1467*0.15)+(MIN(Y1467/3,1)*100*0.1)+(AI1467*0.05))*((AH1467/100)*0.25+0.75))),0),0)</f>
        <v/>
      </c>
      <c r="AB1467" s="11">
        <f>ROUND(MAX(0,MIN(100,((M1467+10)/20)*100)),0)</f>
        <v/>
      </c>
      <c r="AC1467" s="11">
        <f>IFERROR(IF(D1467&lt;=0,0,ROUND(COUNTIFS($D$4:$D$3359,"&lt;="&amp;D1467,$D$4:$D$3359,"&gt;0")/COUNTIF($D$4:$D$3359,"&gt;0")*100,0)),0)</f>
        <v/>
      </c>
      <c r="AD1467" s="11">
        <f>IF(E1467&lt;=0,0,ROUND(MAX(0,MIN(100,(LOG10(1+E1467/1000000000)/LOG10(101))*100)),0))</f>
        <v/>
      </c>
      <c r="AE1467" s="11">
        <f>IF(O1467=N1467,50,ROUND(MAX(0,MIN(100,((H1467-N1467)/(O1467-N1467))*100)),0))</f>
        <v/>
      </c>
      <c r="AF1467" s="11">
        <f>ROUND(MAX(0,MIN(100,50+((H1467-K1467)/K1467)*1000)),0)</f>
        <v/>
      </c>
      <c r="AG1467" s="11">
        <f>IFERROR(ROUND(MAX(0,MIN(100,50+25*LN(MAX(0.01,X1467)))),0),25)</f>
        <v/>
      </c>
      <c r="AH1467" s="11">
        <f>ROUND(IF(M1467&lt;=-30,0,IF(M1467&lt;=-20,20,IF(M1467&lt;=-10,50,100))),0)</f>
        <v/>
      </c>
      <c r="AI1467" s="11">
        <f>ROUND(MAX(0,MIN(100,50+(Z1467*10))),0)</f>
        <v/>
      </c>
      <c r="AJ1467" s="11">
        <f>IFERROR(IF(--AA1467&gt;=80,"خرید قوی",IF(--AA1467&gt;=70,"خرید مشروط",IF(--AA1467&gt;=60,"مراقبت",IF(--AA1467&gt;=45,"ضعیف","عدم ورود")))),"")</f>
        <v/>
      </c>
    </row>
    <row r="1468">
      <c r="A1468" s="12">
        <f>'دیده بان بازار'!A1471</f>
        <v/>
      </c>
      <c r="B1468" s="13">
        <f>'دیده بان بازار'!B1471</f>
        <v/>
      </c>
      <c r="C1468" s="13">
        <f>'دیده بان بازار'!C1471</f>
        <v/>
      </c>
      <c r="D1468" s="13">
        <f>'دیده بان بازار'!D1471</f>
        <v/>
      </c>
      <c r="E1468" s="14">
        <f>'دیده بان بازار'!E1471</f>
        <v/>
      </c>
      <c r="F1468" s="13">
        <f>'دیده بان بازار'!F1471</f>
        <v/>
      </c>
      <c r="G1468" s="13">
        <f>'دیده بان بازار'!G1471</f>
        <v/>
      </c>
      <c r="H1468" s="13">
        <f>'دیده بان بازار'!H1471</f>
        <v/>
      </c>
      <c r="I1468" s="13">
        <f>'دیده بان بازار'!I1471</f>
        <v/>
      </c>
      <c r="J1468" s="13">
        <f>'دیده بان بازار'!J1471</f>
        <v/>
      </c>
      <c r="K1468" s="13">
        <f>'دیده بان بازار'!K1471</f>
        <v/>
      </c>
      <c r="L1468" s="13">
        <f>'دیده بان بازار'!L1471</f>
        <v/>
      </c>
      <c r="M1468" s="13">
        <f>'دیده بان بازار'!M1471</f>
        <v/>
      </c>
      <c r="N1468" s="13">
        <f>'دیده بان بازار'!N1471</f>
        <v/>
      </c>
      <c r="O1468" s="13">
        <f>'دیده بان بازار'!O1471</f>
        <v/>
      </c>
      <c r="P1468" s="13">
        <f>'دیده بان بازار'!P1471</f>
        <v/>
      </c>
      <c r="Q1468" s="13">
        <f>'دیده بان بازار'!Q1471</f>
        <v/>
      </c>
      <c r="R1468" s="13">
        <f>'دیده بان بازار'!R1471</f>
        <v/>
      </c>
      <c r="S1468" s="13">
        <f>'دیده بان بازار'!S1471</f>
        <v/>
      </c>
      <c r="T1468" s="13">
        <f>'دیده بان بازار'!T1471</f>
        <v/>
      </c>
      <c r="U1468" s="13">
        <f>'دیده بان بازار'!U1471</f>
        <v/>
      </c>
      <c r="V1468" s="13">
        <f>'دیده بان بازار'!V1471</f>
        <v/>
      </c>
      <c r="W1468" s="6">
        <f>'دیده بان بازار'!W1471</f>
        <v/>
      </c>
      <c r="X1468" s="11">
        <f>IFERROR(IF(OR(R1468&lt;=0,W1468&lt;=0,S1468&lt;=0,V1468&lt;=0),0,ROUND((S1468/R1468)/(V1468/W1468),2)),0)</f>
        <v/>
      </c>
      <c r="Y1468" s="11">
        <f>IFERROR(IF(OR(S1468&lt;=0,V1468&lt;=0),0,ROUND(S1468/V1468,2)),0)</f>
        <v/>
      </c>
      <c r="Z1468" s="11">
        <f>IFERROR(J1468-M1468,0)</f>
        <v/>
      </c>
      <c r="AA1468" s="11">
        <f>IFERROR(ROUND(MAX(0,MIN(100,((AB1468*0.2)+(AC1468*0.15)+(AD1468*0.15)+(AE1468*0.1)+(AF1468*0.1)+(AG1468*0.15)+(MIN(Y1468/3,1)*100*0.1)+(AI1468*0.05))*((AH1468/100)*0.25+0.75))),0),0)</f>
        <v/>
      </c>
      <c r="AB1468" s="11">
        <f>ROUND(MAX(0,MIN(100,((M1468+10)/20)*100)),0)</f>
        <v/>
      </c>
      <c r="AC1468" s="11">
        <f>IFERROR(IF(D1468&lt;=0,0,ROUND(COUNTIFS($D$4:$D$3359,"&lt;="&amp;D1468,$D$4:$D$3359,"&gt;0")/COUNTIF($D$4:$D$3359,"&gt;0")*100,0)),0)</f>
        <v/>
      </c>
      <c r="AD1468" s="11">
        <f>IF(E1468&lt;=0,0,ROUND(MAX(0,MIN(100,(LOG10(1+E1468/1000000000)/LOG10(101))*100)),0))</f>
        <v/>
      </c>
      <c r="AE1468" s="11">
        <f>IF(O1468=N1468,50,ROUND(MAX(0,MIN(100,((H1468-N1468)/(O1468-N1468))*100)),0))</f>
        <v/>
      </c>
      <c r="AF1468" s="11">
        <f>ROUND(MAX(0,MIN(100,50+((H1468-K1468)/K1468)*1000)),0)</f>
        <v/>
      </c>
      <c r="AG1468" s="11">
        <f>IFERROR(ROUND(MAX(0,MIN(100,50+25*LN(MAX(0.01,X1468)))),0),25)</f>
        <v/>
      </c>
      <c r="AH1468" s="11">
        <f>ROUND(IF(M1468&lt;=-30,0,IF(M1468&lt;=-20,20,IF(M1468&lt;=-10,50,100))),0)</f>
        <v/>
      </c>
      <c r="AI1468" s="11">
        <f>ROUND(MAX(0,MIN(100,50+(Z1468*10))),0)</f>
        <v/>
      </c>
      <c r="AJ1468" s="11">
        <f>IFERROR(IF(--AA1468&gt;=80,"خرید قوی",IF(--AA1468&gt;=70,"خرید مشروط",IF(--AA1468&gt;=60,"مراقبت",IF(--AA1468&gt;=45,"ضعیف","عدم ورود")))),"")</f>
        <v/>
      </c>
    </row>
    <row r="1469">
      <c r="A1469" s="15">
        <f>'دیده بان بازار'!A1472</f>
        <v/>
      </c>
      <c r="B1469" s="16">
        <f>'دیده بان بازار'!B1472</f>
        <v/>
      </c>
      <c r="C1469" s="16">
        <f>'دیده بان بازار'!C1472</f>
        <v/>
      </c>
      <c r="D1469" s="16">
        <f>'دیده بان بازار'!D1472</f>
        <v/>
      </c>
      <c r="E1469" s="17">
        <f>'دیده بان بازار'!E1472</f>
        <v/>
      </c>
      <c r="F1469" s="16">
        <f>'دیده بان بازار'!F1472</f>
        <v/>
      </c>
      <c r="G1469" s="16">
        <f>'دیده بان بازار'!G1472</f>
        <v/>
      </c>
      <c r="H1469" s="16">
        <f>'دیده بان بازار'!H1472</f>
        <v/>
      </c>
      <c r="I1469" s="16">
        <f>'دیده بان بازار'!I1472</f>
        <v/>
      </c>
      <c r="J1469" s="16">
        <f>'دیده بان بازار'!J1472</f>
        <v/>
      </c>
      <c r="K1469" s="16">
        <f>'دیده بان بازار'!K1472</f>
        <v/>
      </c>
      <c r="L1469" s="16">
        <f>'دیده بان بازار'!L1472</f>
        <v/>
      </c>
      <c r="M1469" s="16">
        <f>'دیده بان بازار'!M1472</f>
        <v/>
      </c>
      <c r="N1469" s="16">
        <f>'دیده بان بازار'!N1472</f>
        <v/>
      </c>
      <c r="O1469" s="16">
        <f>'دیده بان بازار'!O1472</f>
        <v/>
      </c>
      <c r="P1469" s="16">
        <f>'دیده بان بازار'!P1472</f>
        <v/>
      </c>
      <c r="Q1469" s="16">
        <f>'دیده بان بازار'!Q1472</f>
        <v/>
      </c>
      <c r="R1469" s="16">
        <f>'دیده بان بازار'!R1472</f>
        <v/>
      </c>
      <c r="S1469" s="16">
        <f>'دیده بان بازار'!S1472</f>
        <v/>
      </c>
      <c r="T1469" s="16">
        <f>'دیده بان بازار'!T1472</f>
        <v/>
      </c>
      <c r="U1469" s="16">
        <f>'دیده بان بازار'!U1472</f>
        <v/>
      </c>
      <c r="V1469" s="16">
        <f>'دیده بان بازار'!V1472</f>
        <v/>
      </c>
      <c r="W1469" s="7">
        <f>'دیده بان بازار'!W1472</f>
        <v/>
      </c>
      <c r="X1469" s="11">
        <f>IFERROR(IF(OR(R1469&lt;=0,W1469&lt;=0,S1469&lt;=0,V1469&lt;=0),0,ROUND((S1469/R1469)/(V1469/W1469),2)),0)</f>
        <v/>
      </c>
      <c r="Y1469" s="11">
        <f>IFERROR(IF(OR(S1469&lt;=0,V1469&lt;=0),0,ROUND(S1469/V1469,2)),0)</f>
        <v/>
      </c>
      <c r="Z1469" s="11">
        <f>IFERROR(J1469-M1469,0)</f>
        <v/>
      </c>
      <c r="AA1469" s="11">
        <f>IFERROR(ROUND(MAX(0,MIN(100,((AB1469*0.2)+(AC1469*0.15)+(AD1469*0.15)+(AE1469*0.1)+(AF1469*0.1)+(AG1469*0.15)+(MIN(Y1469/3,1)*100*0.1)+(AI1469*0.05))*((AH1469/100)*0.25+0.75))),0),0)</f>
        <v/>
      </c>
      <c r="AB1469" s="11">
        <f>ROUND(MAX(0,MIN(100,((M1469+10)/20)*100)),0)</f>
        <v/>
      </c>
      <c r="AC1469" s="11">
        <f>IFERROR(IF(D1469&lt;=0,0,ROUND(COUNTIFS($D$4:$D$3359,"&lt;="&amp;D1469,$D$4:$D$3359,"&gt;0")/COUNTIF($D$4:$D$3359,"&gt;0")*100,0)),0)</f>
        <v/>
      </c>
      <c r="AD1469" s="11">
        <f>IF(E1469&lt;=0,0,ROUND(MAX(0,MIN(100,(LOG10(1+E1469/1000000000)/LOG10(101))*100)),0))</f>
        <v/>
      </c>
      <c r="AE1469" s="11">
        <f>IF(O1469=N1469,50,ROUND(MAX(0,MIN(100,((H1469-N1469)/(O1469-N1469))*100)),0))</f>
        <v/>
      </c>
      <c r="AF1469" s="11">
        <f>ROUND(MAX(0,MIN(100,50+((H1469-K1469)/K1469)*1000)),0)</f>
        <v/>
      </c>
      <c r="AG1469" s="11">
        <f>IFERROR(ROUND(MAX(0,MIN(100,50+25*LN(MAX(0.01,X1469)))),0),25)</f>
        <v/>
      </c>
      <c r="AH1469" s="11">
        <f>ROUND(IF(M1469&lt;=-30,0,IF(M1469&lt;=-20,20,IF(M1469&lt;=-10,50,100))),0)</f>
        <v/>
      </c>
      <c r="AI1469" s="11">
        <f>ROUND(MAX(0,MIN(100,50+(Z1469*10))),0)</f>
        <v/>
      </c>
      <c r="AJ1469" s="11">
        <f>IFERROR(IF(--AA1469&gt;=80,"خرید قوی",IF(--AA1469&gt;=70,"خرید مشروط",IF(--AA1469&gt;=60,"مراقبت",IF(--AA1469&gt;=45,"ضعیف","عدم ورود")))),"")</f>
        <v/>
      </c>
    </row>
    <row r="1470">
      <c r="A1470" s="12">
        <f>'دیده بان بازار'!A1473</f>
        <v/>
      </c>
      <c r="B1470" s="13">
        <f>'دیده بان بازار'!B1473</f>
        <v/>
      </c>
      <c r="C1470" s="13">
        <f>'دیده بان بازار'!C1473</f>
        <v/>
      </c>
      <c r="D1470" s="13">
        <f>'دیده بان بازار'!D1473</f>
        <v/>
      </c>
      <c r="E1470" s="14">
        <f>'دیده بان بازار'!E1473</f>
        <v/>
      </c>
      <c r="F1470" s="13">
        <f>'دیده بان بازار'!F1473</f>
        <v/>
      </c>
      <c r="G1470" s="13">
        <f>'دیده بان بازار'!G1473</f>
        <v/>
      </c>
      <c r="H1470" s="13">
        <f>'دیده بان بازار'!H1473</f>
        <v/>
      </c>
      <c r="I1470" s="13">
        <f>'دیده بان بازار'!I1473</f>
        <v/>
      </c>
      <c r="J1470" s="13">
        <f>'دیده بان بازار'!J1473</f>
        <v/>
      </c>
      <c r="K1470" s="13">
        <f>'دیده بان بازار'!K1473</f>
        <v/>
      </c>
      <c r="L1470" s="13">
        <f>'دیده بان بازار'!L1473</f>
        <v/>
      </c>
      <c r="M1470" s="13">
        <f>'دیده بان بازار'!M1473</f>
        <v/>
      </c>
      <c r="N1470" s="13">
        <f>'دیده بان بازار'!N1473</f>
        <v/>
      </c>
      <c r="O1470" s="13">
        <f>'دیده بان بازار'!O1473</f>
        <v/>
      </c>
      <c r="P1470" s="13">
        <f>'دیده بان بازار'!P1473</f>
        <v/>
      </c>
      <c r="Q1470" s="13">
        <f>'دیده بان بازار'!Q1473</f>
        <v/>
      </c>
      <c r="R1470" s="13">
        <f>'دیده بان بازار'!R1473</f>
        <v/>
      </c>
      <c r="S1470" s="13">
        <f>'دیده بان بازار'!S1473</f>
        <v/>
      </c>
      <c r="T1470" s="13">
        <f>'دیده بان بازار'!T1473</f>
        <v/>
      </c>
      <c r="U1470" s="13">
        <f>'دیده بان بازار'!U1473</f>
        <v/>
      </c>
      <c r="V1470" s="13">
        <f>'دیده بان بازار'!V1473</f>
        <v/>
      </c>
      <c r="W1470" s="6">
        <f>'دیده بان بازار'!W1473</f>
        <v/>
      </c>
      <c r="X1470" s="11">
        <f>IFERROR(IF(OR(R1470&lt;=0,W1470&lt;=0,S1470&lt;=0,V1470&lt;=0),0,ROUND((S1470/R1470)/(V1470/W1470),2)),0)</f>
        <v/>
      </c>
      <c r="Y1470" s="11">
        <f>IFERROR(IF(OR(S1470&lt;=0,V1470&lt;=0),0,ROUND(S1470/V1470,2)),0)</f>
        <v/>
      </c>
      <c r="Z1470" s="11">
        <f>IFERROR(J1470-M1470,0)</f>
        <v/>
      </c>
      <c r="AA1470" s="11">
        <f>IFERROR(ROUND(MAX(0,MIN(100,((AB1470*0.2)+(AC1470*0.15)+(AD1470*0.15)+(AE1470*0.1)+(AF1470*0.1)+(AG1470*0.15)+(MIN(Y1470/3,1)*100*0.1)+(AI1470*0.05))*((AH1470/100)*0.25+0.75))),0),0)</f>
        <v/>
      </c>
      <c r="AB1470" s="11">
        <f>ROUND(MAX(0,MIN(100,((M1470+10)/20)*100)),0)</f>
        <v/>
      </c>
      <c r="AC1470" s="11">
        <f>IFERROR(IF(D1470&lt;=0,0,ROUND(COUNTIFS($D$4:$D$3359,"&lt;="&amp;D1470,$D$4:$D$3359,"&gt;0")/COUNTIF($D$4:$D$3359,"&gt;0")*100,0)),0)</f>
        <v/>
      </c>
      <c r="AD1470" s="11">
        <f>IF(E1470&lt;=0,0,ROUND(MAX(0,MIN(100,(LOG10(1+E1470/1000000000)/LOG10(101))*100)),0))</f>
        <v/>
      </c>
      <c r="AE1470" s="11">
        <f>IF(O1470=N1470,50,ROUND(MAX(0,MIN(100,((H1470-N1470)/(O1470-N1470))*100)),0))</f>
        <v/>
      </c>
      <c r="AF1470" s="11">
        <f>ROUND(MAX(0,MIN(100,50+((H1470-K1470)/K1470)*1000)),0)</f>
        <v/>
      </c>
      <c r="AG1470" s="11">
        <f>IFERROR(ROUND(MAX(0,MIN(100,50+25*LN(MAX(0.01,X1470)))),0),25)</f>
        <v/>
      </c>
      <c r="AH1470" s="11">
        <f>ROUND(IF(M1470&lt;=-30,0,IF(M1470&lt;=-20,20,IF(M1470&lt;=-10,50,100))),0)</f>
        <v/>
      </c>
      <c r="AI1470" s="11">
        <f>ROUND(MAX(0,MIN(100,50+(Z1470*10))),0)</f>
        <v/>
      </c>
      <c r="AJ1470" s="11">
        <f>IFERROR(IF(--AA1470&gt;=80,"خرید قوی",IF(--AA1470&gt;=70,"خرید مشروط",IF(--AA1470&gt;=60,"مراقبت",IF(--AA1470&gt;=45,"ضعیف","عدم ورود")))),"")</f>
        <v/>
      </c>
    </row>
    <row r="1471">
      <c r="A1471" s="15">
        <f>'دیده بان بازار'!A1474</f>
        <v/>
      </c>
      <c r="B1471" s="16">
        <f>'دیده بان بازار'!B1474</f>
        <v/>
      </c>
      <c r="C1471" s="16">
        <f>'دیده بان بازار'!C1474</f>
        <v/>
      </c>
      <c r="D1471" s="16">
        <f>'دیده بان بازار'!D1474</f>
        <v/>
      </c>
      <c r="E1471" s="17">
        <f>'دیده بان بازار'!E1474</f>
        <v/>
      </c>
      <c r="F1471" s="16">
        <f>'دیده بان بازار'!F1474</f>
        <v/>
      </c>
      <c r="G1471" s="16">
        <f>'دیده بان بازار'!G1474</f>
        <v/>
      </c>
      <c r="H1471" s="16">
        <f>'دیده بان بازار'!H1474</f>
        <v/>
      </c>
      <c r="I1471" s="16">
        <f>'دیده بان بازار'!I1474</f>
        <v/>
      </c>
      <c r="J1471" s="16">
        <f>'دیده بان بازار'!J1474</f>
        <v/>
      </c>
      <c r="K1471" s="16">
        <f>'دیده بان بازار'!K1474</f>
        <v/>
      </c>
      <c r="L1471" s="16">
        <f>'دیده بان بازار'!L1474</f>
        <v/>
      </c>
      <c r="M1471" s="16">
        <f>'دیده بان بازار'!M1474</f>
        <v/>
      </c>
      <c r="N1471" s="16">
        <f>'دیده بان بازار'!N1474</f>
        <v/>
      </c>
      <c r="O1471" s="16">
        <f>'دیده بان بازار'!O1474</f>
        <v/>
      </c>
      <c r="P1471" s="16">
        <f>'دیده بان بازار'!P1474</f>
        <v/>
      </c>
      <c r="Q1471" s="16">
        <f>'دیده بان بازار'!Q1474</f>
        <v/>
      </c>
      <c r="R1471" s="16">
        <f>'دیده بان بازار'!R1474</f>
        <v/>
      </c>
      <c r="S1471" s="16">
        <f>'دیده بان بازار'!S1474</f>
        <v/>
      </c>
      <c r="T1471" s="16">
        <f>'دیده بان بازار'!T1474</f>
        <v/>
      </c>
      <c r="U1471" s="16">
        <f>'دیده بان بازار'!U1474</f>
        <v/>
      </c>
      <c r="V1471" s="16">
        <f>'دیده بان بازار'!V1474</f>
        <v/>
      </c>
      <c r="W1471" s="7">
        <f>'دیده بان بازار'!W1474</f>
        <v/>
      </c>
      <c r="X1471" s="11">
        <f>IFERROR(IF(OR(R1471&lt;=0,W1471&lt;=0,S1471&lt;=0,V1471&lt;=0),0,ROUND((S1471/R1471)/(V1471/W1471),2)),0)</f>
        <v/>
      </c>
      <c r="Y1471" s="11">
        <f>IFERROR(IF(OR(S1471&lt;=0,V1471&lt;=0),0,ROUND(S1471/V1471,2)),0)</f>
        <v/>
      </c>
      <c r="Z1471" s="11">
        <f>IFERROR(J1471-M1471,0)</f>
        <v/>
      </c>
      <c r="AA1471" s="11">
        <f>IFERROR(ROUND(MAX(0,MIN(100,((AB1471*0.2)+(AC1471*0.15)+(AD1471*0.15)+(AE1471*0.1)+(AF1471*0.1)+(AG1471*0.15)+(MIN(Y1471/3,1)*100*0.1)+(AI1471*0.05))*((AH1471/100)*0.25+0.75))),0),0)</f>
        <v/>
      </c>
      <c r="AB1471" s="11">
        <f>ROUND(MAX(0,MIN(100,((M1471+10)/20)*100)),0)</f>
        <v/>
      </c>
      <c r="AC1471" s="11">
        <f>IFERROR(IF(D1471&lt;=0,0,ROUND(COUNTIFS($D$4:$D$3359,"&lt;="&amp;D1471,$D$4:$D$3359,"&gt;0")/COUNTIF($D$4:$D$3359,"&gt;0")*100,0)),0)</f>
        <v/>
      </c>
      <c r="AD1471" s="11">
        <f>IF(E1471&lt;=0,0,ROUND(MAX(0,MIN(100,(LOG10(1+E1471/1000000000)/LOG10(101))*100)),0))</f>
        <v/>
      </c>
      <c r="AE1471" s="11">
        <f>IF(O1471=N1471,50,ROUND(MAX(0,MIN(100,((H1471-N1471)/(O1471-N1471))*100)),0))</f>
        <v/>
      </c>
      <c r="AF1471" s="11">
        <f>ROUND(MAX(0,MIN(100,50+((H1471-K1471)/K1471)*1000)),0)</f>
        <v/>
      </c>
      <c r="AG1471" s="11">
        <f>IFERROR(ROUND(MAX(0,MIN(100,50+25*LN(MAX(0.01,X1471)))),0),25)</f>
        <v/>
      </c>
      <c r="AH1471" s="11">
        <f>ROUND(IF(M1471&lt;=-30,0,IF(M1471&lt;=-20,20,IF(M1471&lt;=-10,50,100))),0)</f>
        <v/>
      </c>
      <c r="AI1471" s="11">
        <f>ROUND(MAX(0,MIN(100,50+(Z1471*10))),0)</f>
        <v/>
      </c>
      <c r="AJ1471" s="11">
        <f>IFERROR(IF(--AA1471&gt;=80,"خرید قوی",IF(--AA1471&gt;=70,"خرید مشروط",IF(--AA1471&gt;=60,"مراقبت",IF(--AA1471&gt;=45,"ضعیف","عدم ورود")))),"")</f>
        <v/>
      </c>
    </row>
    <row r="1472">
      <c r="A1472" s="15">
        <f>'دیده بان بازار'!A1475</f>
        <v/>
      </c>
      <c r="B1472" s="16">
        <f>'دیده بان بازار'!B1475</f>
        <v/>
      </c>
      <c r="C1472" s="16">
        <f>'دیده بان بازار'!C1475</f>
        <v/>
      </c>
      <c r="D1472" s="16">
        <f>'دیده بان بازار'!D1475</f>
        <v/>
      </c>
      <c r="E1472" s="17">
        <f>'دیده بان بازار'!E1475</f>
        <v/>
      </c>
      <c r="F1472" s="16">
        <f>'دیده بان بازار'!F1475</f>
        <v/>
      </c>
      <c r="G1472" s="16">
        <f>'دیده بان بازار'!G1475</f>
        <v/>
      </c>
      <c r="H1472" s="16">
        <f>'دیده بان بازار'!H1475</f>
        <v/>
      </c>
      <c r="I1472" s="16">
        <f>'دیده بان بازار'!I1475</f>
        <v/>
      </c>
      <c r="J1472" s="16">
        <f>'دیده بان بازار'!J1475</f>
        <v/>
      </c>
      <c r="K1472" s="16">
        <f>'دیده بان بازار'!K1475</f>
        <v/>
      </c>
      <c r="L1472" s="16">
        <f>'دیده بان بازار'!L1475</f>
        <v/>
      </c>
      <c r="M1472" s="16">
        <f>'دیده بان بازار'!M1475</f>
        <v/>
      </c>
      <c r="N1472" s="16">
        <f>'دیده بان بازار'!N1475</f>
        <v/>
      </c>
      <c r="O1472" s="16">
        <f>'دیده بان بازار'!O1475</f>
        <v/>
      </c>
      <c r="P1472" s="16">
        <f>'دیده بان بازار'!P1475</f>
        <v/>
      </c>
      <c r="Q1472" s="16">
        <f>'دیده بان بازار'!Q1475</f>
        <v/>
      </c>
      <c r="R1472" s="16">
        <f>'دیده بان بازار'!R1475</f>
        <v/>
      </c>
      <c r="S1472" s="16">
        <f>'دیده بان بازار'!S1475</f>
        <v/>
      </c>
      <c r="T1472" s="16">
        <f>'دیده بان بازار'!T1475</f>
        <v/>
      </c>
      <c r="U1472" s="16">
        <f>'دیده بان بازار'!U1475</f>
        <v/>
      </c>
      <c r="V1472" s="16">
        <f>'دیده بان بازار'!V1475</f>
        <v/>
      </c>
      <c r="W1472" s="7">
        <f>'دیده بان بازار'!W1475</f>
        <v/>
      </c>
      <c r="X1472" s="11">
        <f>IFERROR(IF(OR(R1472&lt;=0,W1472&lt;=0,S1472&lt;=0,V1472&lt;=0),0,ROUND((S1472/R1472)/(V1472/W1472),2)),0)</f>
        <v/>
      </c>
      <c r="Y1472" s="11">
        <f>IFERROR(IF(OR(S1472&lt;=0,V1472&lt;=0),0,ROUND(S1472/V1472,2)),0)</f>
        <v/>
      </c>
      <c r="Z1472" s="11">
        <f>IFERROR(J1472-M1472,0)</f>
        <v/>
      </c>
      <c r="AA1472" s="11">
        <f>IFERROR(ROUND(MAX(0,MIN(100,((AB1472*0.2)+(AC1472*0.15)+(AD1472*0.15)+(AE1472*0.1)+(AF1472*0.1)+(AG1472*0.15)+(MIN(Y1472/3,1)*100*0.1)+(AI1472*0.05))*((AH1472/100)*0.25+0.75))),0),0)</f>
        <v/>
      </c>
      <c r="AB1472" s="11">
        <f>ROUND(MAX(0,MIN(100,((M1472+10)/20)*100)),0)</f>
        <v/>
      </c>
      <c r="AC1472" s="11">
        <f>IFERROR(IF(D1472&lt;=0,0,ROUND(COUNTIFS($D$4:$D$3359,"&lt;="&amp;D1472,$D$4:$D$3359,"&gt;0")/COUNTIF($D$4:$D$3359,"&gt;0")*100,0)),0)</f>
        <v/>
      </c>
      <c r="AD1472" s="11">
        <f>IF(E1472&lt;=0,0,ROUND(MAX(0,MIN(100,(LOG10(1+E1472/1000000000)/LOG10(101))*100)),0))</f>
        <v/>
      </c>
      <c r="AE1472" s="11">
        <f>IF(O1472=N1472,50,ROUND(MAX(0,MIN(100,((H1472-N1472)/(O1472-N1472))*100)),0))</f>
        <v/>
      </c>
      <c r="AF1472" s="11">
        <f>ROUND(MAX(0,MIN(100,50+((H1472-K1472)/K1472)*1000)),0)</f>
        <v/>
      </c>
      <c r="AG1472" s="11">
        <f>IFERROR(ROUND(MAX(0,MIN(100,50+25*LN(MAX(0.01,X1472)))),0),25)</f>
        <v/>
      </c>
      <c r="AH1472" s="11">
        <f>ROUND(IF(M1472&lt;=-30,0,IF(M1472&lt;=-20,20,IF(M1472&lt;=-10,50,100))),0)</f>
        <v/>
      </c>
      <c r="AI1472" s="11">
        <f>ROUND(MAX(0,MIN(100,50+(Z1472*10))),0)</f>
        <v/>
      </c>
      <c r="AJ1472" s="11">
        <f>IFERROR(IF(--AA1472&gt;=80,"خرید قوی",IF(--AA1472&gt;=70,"خرید مشروط",IF(--AA1472&gt;=60,"مراقبت",IF(--AA1472&gt;=45,"ضعیف","عدم ورود")))),"")</f>
        <v/>
      </c>
    </row>
    <row r="1473">
      <c r="A1473" s="12">
        <f>'دیده بان بازار'!A1476</f>
        <v/>
      </c>
      <c r="B1473" s="13">
        <f>'دیده بان بازار'!B1476</f>
        <v/>
      </c>
      <c r="C1473" s="13">
        <f>'دیده بان بازار'!C1476</f>
        <v/>
      </c>
      <c r="D1473" s="13">
        <f>'دیده بان بازار'!D1476</f>
        <v/>
      </c>
      <c r="E1473" s="14">
        <f>'دیده بان بازار'!E1476</f>
        <v/>
      </c>
      <c r="F1473" s="13">
        <f>'دیده بان بازار'!F1476</f>
        <v/>
      </c>
      <c r="G1473" s="13">
        <f>'دیده بان بازار'!G1476</f>
        <v/>
      </c>
      <c r="H1473" s="13">
        <f>'دیده بان بازار'!H1476</f>
        <v/>
      </c>
      <c r="I1473" s="13">
        <f>'دیده بان بازار'!I1476</f>
        <v/>
      </c>
      <c r="J1473" s="13">
        <f>'دیده بان بازار'!J1476</f>
        <v/>
      </c>
      <c r="K1473" s="13">
        <f>'دیده بان بازار'!K1476</f>
        <v/>
      </c>
      <c r="L1473" s="13">
        <f>'دیده بان بازار'!L1476</f>
        <v/>
      </c>
      <c r="M1473" s="13">
        <f>'دیده بان بازار'!M1476</f>
        <v/>
      </c>
      <c r="N1473" s="13">
        <f>'دیده بان بازار'!N1476</f>
        <v/>
      </c>
      <c r="O1473" s="13">
        <f>'دیده بان بازار'!O1476</f>
        <v/>
      </c>
      <c r="P1473" s="13">
        <f>'دیده بان بازار'!P1476</f>
        <v/>
      </c>
      <c r="Q1473" s="13">
        <f>'دیده بان بازار'!Q1476</f>
        <v/>
      </c>
      <c r="R1473" s="13">
        <f>'دیده بان بازار'!R1476</f>
        <v/>
      </c>
      <c r="S1473" s="13">
        <f>'دیده بان بازار'!S1476</f>
        <v/>
      </c>
      <c r="T1473" s="13">
        <f>'دیده بان بازار'!T1476</f>
        <v/>
      </c>
      <c r="U1473" s="13">
        <f>'دیده بان بازار'!U1476</f>
        <v/>
      </c>
      <c r="V1473" s="13">
        <f>'دیده بان بازار'!V1476</f>
        <v/>
      </c>
      <c r="W1473" s="6">
        <f>'دیده بان بازار'!W1476</f>
        <v/>
      </c>
      <c r="X1473" s="11">
        <f>IFERROR(IF(OR(R1473&lt;=0,W1473&lt;=0,S1473&lt;=0,V1473&lt;=0),0,ROUND((S1473/R1473)/(V1473/W1473),2)),0)</f>
        <v/>
      </c>
      <c r="Y1473" s="11">
        <f>IFERROR(IF(OR(S1473&lt;=0,V1473&lt;=0),0,ROUND(S1473/V1473,2)),0)</f>
        <v/>
      </c>
      <c r="Z1473" s="11">
        <f>IFERROR(J1473-M1473,0)</f>
        <v/>
      </c>
      <c r="AA1473" s="11">
        <f>IFERROR(ROUND(MAX(0,MIN(100,((AB1473*0.2)+(AC1473*0.15)+(AD1473*0.15)+(AE1473*0.1)+(AF1473*0.1)+(AG1473*0.15)+(MIN(Y1473/3,1)*100*0.1)+(AI1473*0.05))*((AH1473/100)*0.25+0.75))),0),0)</f>
        <v/>
      </c>
      <c r="AB1473" s="11">
        <f>ROUND(MAX(0,MIN(100,((M1473+10)/20)*100)),0)</f>
        <v/>
      </c>
      <c r="AC1473" s="11">
        <f>IFERROR(IF(D1473&lt;=0,0,ROUND(COUNTIFS($D$4:$D$3359,"&lt;="&amp;D1473,$D$4:$D$3359,"&gt;0")/COUNTIF($D$4:$D$3359,"&gt;0")*100,0)),0)</f>
        <v/>
      </c>
      <c r="AD1473" s="11">
        <f>IF(E1473&lt;=0,0,ROUND(MAX(0,MIN(100,(LOG10(1+E1473/1000000000)/LOG10(101))*100)),0))</f>
        <v/>
      </c>
      <c r="AE1473" s="11">
        <f>IF(O1473=N1473,50,ROUND(MAX(0,MIN(100,((H1473-N1473)/(O1473-N1473))*100)),0))</f>
        <v/>
      </c>
      <c r="AF1473" s="11">
        <f>ROUND(MAX(0,MIN(100,50+((H1473-K1473)/K1473)*1000)),0)</f>
        <v/>
      </c>
      <c r="AG1473" s="11">
        <f>IFERROR(ROUND(MAX(0,MIN(100,50+25*LN(MAX(0.01,X1473)))),0),25)</f>
        <v/>
      </c>
      <c r="AH1473" s="11">
        <f>ROUND(IF(M1473&lt;=-30,0,IF(M1473&lt;=-20,20,IF(M1473&lt;=-10,50,100))),0)</f>
        <v/>
      </c>
      <c r="AI1473" s="11">
        <f>ROUND(MAX(0,MIN(100,50+(Z1473*10))),0)</f>
        <v/>
      </c>
      <c r="AJ1473" s="11">
        <f>IFERROR(IF(--AA1473&gt;=80,"خرید قوی",IF(--AA1473&gt;=70,"خرید مشروط",IF(--AA1473&gt;=60,"مراقبت",IF(--AA1473&gt;=45,"ضعیف","عدم ورود")))),"")</f>
        <v/>
      </c>
    </row>
    <row r="1474">
      <c r="A1474" s="15">
        <f>'دیده بان بازار'!A1477</f>
        <v/>
      </c>
      <c r="B1474" s="16">
        <f>'دیده بان بازار'!B1477</f>
        <v/>
      </c>
      <c r="C1474" s="16">
        <f>'دیده بان بازار'!C1477</f>
        <v/>
      </c>
      <c r="D1474" s="16">
        <f>'دیده بان بازار'!D1477</f>
        <v/>
      </c>
      <c r="E1474" s="17">
        <f>'دیده بان بازار'!E1477</f>
        <v/>
      </c>
      <c r="F1474" s="16">
        <f>'دیده بان بازار'!F1477</f>
        <v/>
      </c>
      <c r="G1474" s="16">
        <f>'دیده بان بازار'!G1477</f>
        <v/>
      </c>
      <c r="H1474" s="16">
        <f>'دیده بان بازار'!H1477</f>
        <v/>
      </c>
      <c r="I1474" s="16">
        <f>'دیده بان بازار'!I1477</f>
        <v/>
      </c>
      <c r="J1474" s="16">
        <f>'دیده بان بازار'!J1477</f>
        <v/>
      </c>
      <c r="K1474" s="16">
        <f>'دیده بان بازار'!K1477</f>
        <v/>
      </c>
      <c r="L1474" s="16">
        <f>'دیده بان بازار'!L1477</f>
        <v/>
      </c>
      <c r="M1474" s="16">
        <f>'دیده بان بازار'!M1477</f>
        <v/>
      </c>
      <c r="N1474" s="16">
        <f>'دیده بان بازار'!N1477</f>
        <v/>
      </c>
      <c r="O1474" s="16">
        <f>'دیده بان بازار'!O1477</f>
        <v/>
      </c>
      <c r="P1474" s="16">
        <f>'دیده بان بازار'!P1477</f>
        <v/>
      </c>
      <c r="Q1474" s="16">
        <f>'دیده بان بازار'!Q1477</f>
        <v/>
      </c>
      <c r="R1474" s="16">
        <f>'دیده بان بازار'!R1477</f>
        <v/>
      </c>
      <c r="S1474" s="16">
        <f>'دیده بان بازار'!S1477</f>
        <v/>
      </c>
      <c r="T1474" s="16">
        <f>'دیده بان بازار'!T1477</f>
        <v/>
      </c>
      <c r="U1474" s="16">
        <f>'دیده بان بازار'!U1477</f>
        <v/>
      </c>
      <c r="V1474" s="16">
        <f>'دیده بان بازار'!V1477</f>
        <v/>
      </c>
      <c r="W1474" s="7">
        <f>'دیده بان بازار'!W1477</f>
        <v/>
      </c>
      <c r="X1474" s="11">
        <f>IFERROR(IF(OR(R1474&lt;=0,W1474&lt;=0,S1474&lt;=0,V1474&lt;=0),0,ROUND((S1474/R1474)/(V1474/W1474),2)),0)</f>
        <v/>
      </c>
      <c r="Y1474" s="11">
        <f>IFERROR(IF(OR(S1474&lt;=0,V1474&lt;=0),0,ROUND(S1474/V1474,2)),0)</f>
        <v/>
      </c>
      <c r="Z1474" s="11">
        <f>IFERROR(J1474-M1474,0)</f>
        <v/>
      </c>
      <c r="AA1474" s="11">
        <f>IFERROR(ROUND(MAX(0,MIN(100,((AB1474*0.2)+(AC1474*0.15)+(AD1474*0.15)+(AE1474*0.1)+(AF1474*0.1)+(AG1474*0.15)+(MIN(Y1474/3,1)*100*0.1)+(AI1474*0.05))*((AH1474/100)*0.25+0.75))),0),0)</f>
        <v/>
      </c>
      <c r="AB1474" s="11">
        <f>ROUND(MAX(0,MIN(100,((M1474+10)/20)*100)),0)</f>
        <v/>
      </c>
      <c r="AC1474" s="11">
        <f>IFERROR(IF(D1474&lt;=0,0,ROUND(COUNTIFS($D$4:$D$3359,"&lt;="&amp;D1474,$D$4:$D$3359,"&gt;0")/COUNTIF($D$4:$D$3359,"&gt;0")*100,0)),0)</f>
        <v/>
      </c>
      <c r="AD1474" s="11">
        <f>IF(E1474&lt;=0,0,ROUND(MAX(0,MIN(100,(LOG10(1+E1474/1000000000)/LOG10(101))*100)),0))</f>
        <v/>
      </c>
      <c r="AE1474" s="11">
        <f>IF(O1474=N1474,50,ROUND(MAX(0,MIN(100,((H1474-N1474)/(O1474-N1474))*100)),0))</f>
        <v/>
      </c>
      <c r="AF1474" s="11">
        <f>ROUND(MAX(0,MIN(100,50+((H1474-K1474)/K1474)*1000)),0)</f>
        <v/>
      </c>
      <c r="AG1474" s="11">
        <f>IFERROR(ROUND(MAX(0,MIN(100,50+25*LN(MAX(0.01,X1474)))),0),25)</f>
        <v/>
      </c>
      <c r="AH1474" s="11">
        <f>ROUND(IF(M1474&lt;=-30,0,IF(M1474&lt;=-20,20,IF(M1474&lt;=-10,50,100))),0)</f>
        <v/>
      </c>
      <c r="AI1474" s="11">
        <f>ROUND(MAX(0,MIN(100,50+(Z1474*10))),0)</f>
        <v/>
      </c>
      <c r="AJ1474" s="11">
        <f>IFERROR(IF(--AA1474&gt;=80,"خرید قوی",IF(--AA1474&gt;=70,"خرید مشروط",IF(--AA1474&gt;=60,"مراقبت",IF(--AA1474&gt;=45,"ضعیف","عدم ورود")))),"")</f>
        <v/>
      </c>
    </row>
    <row r="1475">
      <c r="A1475" s="12">
        <f>'دیده بان بازار'!A1478</f>
        <v/>
      </c>
      <c r="B1475" s="13">
        <f>'دیده بان بازار'!B1478</f>
        <v/>
      </c>
      <c r="C1475" s="13">
        <f>'دیده بان بازار'!C1478</f>
        <v/>
      </c>
      <c r="D1475" s="13">
        <f>'دیده بان بازار'!D1478</f>
        <v/>
      </c>
      <c r="E1475" s="14">
        <f>'دیده بان بازار'!E1478</f>
        <v/>
      </c>
      <c r="F1475" s="13">
        <f>'دیده بان بازار'!F1478</f>
        <v/>
      </c>
      <c r="G1475" s="13">
        <f>'دیده بان بازار'!G1478</f>
        <v/>
      </c>
      <c r="H1475" s="13">
        <f>'دیده بان بازار'!H1478</f>
        <v/>
      </c>
      <c r="I1475" s="13">
        <f>'دیده بان بازار'!I1478</f>
        <v/>
      </c>
      <c r="J1475" s="13">
        <f>'دیده بان بازار'!J1478</f>
        <v/>
      </c>
      <c r="K1475" s="13">
        <f>'دیده بان بازار'!K1478</f>
        <v/>
      </c>
      <c r="L1475" s="13">
        <f>'دیده بان بازار'!L1478</f>
        <v/>
      </c>
      <c r="M1475" s="13">
        <f>'دیده بان بازار'!M1478</f>
        <v/>
      </c>
      <c r="N1475" s="13">
        <f>'دیده بان بازار'!N1478</f>
        <v/>
      </c>
      <c r="O1475" s="13">
        <f>'دیده بان بازار'!O1478</f>
        <v/>
      </c>
      <c r="P1475" s="13">
        <f>'دیده بان بازار'!P1478</f>
        <v/>
      </c>
      <c r="Q1475" s="13">
        <f>'دیده بان بازار'!Q1478</f>
        <v/>
      </c>
      <c r="R1475" s="13">
        <f>'دیده بان بازار'!R1478</f>
        <v/>
      </c>
      <c r="S1475" s="13">
        <f>'دیده بان بازار'!S1478</f>
        <v/>
      </c>
      <c r="T1475" s="13">
        <f>'دیده بان بازار'!T1478</f>
        <v/>
      </c>
      <c r="U1475" s="13">
        <f>'دیده بان بازار'!U1478</f>
        <v/>
      </c>
      <c r="V1475" s="13">
        <f>'دیده بان بازار'!V1478</f>
        <v/>
      </c>
      <c r="W1475" s="6">
        <f>'دیده بان بازار'!W1478</f>
        <v/>
      </c>
      <c r="X1475" s="11">
        <f>IFERROR(IF(OR(R1475&lt;=0,W1475&lt;=0,S1475&lt;=0,V1475&lt;=0),0,ROUND((S1475/R1475)/(V1475/W1475),2)),0)</f>
        <v/>
      </c>
      <c r="Y1475" s="11">
        <f>IFERROR(IF(OR(S1475&lt;=0,V1475&lt;=0),0,ROUND(S1475/V1475,2)),0)</f>
        <v/>
      </c>
      <c r="Z1475" s="11">
        <f>IFERROR(J1475-M1475,0)</f>
        <v/>
      </c>
      <c r="AA1475" s="11">
        <f>IFERROR(ROUND(MAX(0,MIN(100,((AB1475*0.2)+(AC1475*0.15)+(AD1475*0.15)+(AE1475*0.1)+(AF1475*0.1)+(AG1475*0.15)+(MIN(Y1475/3,1)*100*0.1)+(AI1475*0.05))*((AH1475/100)*0.25+0.75))),0),0)</f>
        <v/>
      </c>
      <c r="AB1475" s="11">
        <f>ROUND(MAX(0,MIN(100,((M1475+10)/20)*100)),0)</f>
        <v/>
      </c>
      <c r="AC1475" s="11">
        <f>IFERROR(IF(D1475&lt;=0,0,ROUND(COUNTIFS($D$4:$D$3359,"&lt;="&amp;D1475,$D$4:$D$3359,"&gt;0")/COUNTIF($D$4:$D$3359,"&gt;0")*100,0)),0)</f>
        <v/>
      </c>
      <c r="AD1475" s="11">
        <f>IF(E1475&lt;=0,0,ROUND(MAX(0,MIN(100,(LOG10(1+E1475/1000000000)/LOG10(101))*100)),0))</f>
        <v/>
      </c>
      <c r="AE1475" s="11">
        <f>IF(O1475=N1475,50,ROUND(MAX(0,MIN(100,((H1475-N1475)/(O1475-N1475))*100)),0))</f>
        <v/>
      </c>
      <c r="AF1475" s="11">
        <f>ROUND(MAX(0,MIN(100,50+((H1475-K1475)/K1475)*1000)),0)</f>
        <v/>
      </c>
      <c r="AG1475" s="11">
        <f>IFERROR(ROUND(MAX(0,MIN(100,50+25*LN(MAX(0.01,X1475)))),0),25)</f>
        <v/>
      </c>
      <c r="AH1475" s="11">
        <f>ROUND(IF(M1475&lt;=-30,0,IF(M1475&lt;=-20,20,IF(M1475&lt;=-10,50,100))),0)</f>
        <v/>
      </c>
      <c r="AI1475" s="11">
        <f>ROUND(MAX(0,MIN(100,50+(Z1475*10))),0)</f>
        <v/>
      </c>
      <c r="AJ1475" s="11">
        <f>IFERROR(IF(--AA1475&gt;=80,"خرید قوی",IF(--AA1475&gt;=70,"خرید مشروط",IF(--AA1475&gt;=60,"مراقبت",IF(--AA1475&gt;=45,"ضعیف","عدم ورود")))),"")</f>
        <v/>
      </c>
    </row>
    <row r="1476">
      <c r="A1476" s="15">
        <f>'دیده بان بازار'!A1479</f>
        <v/>
      </c>
      <c r="B1476" s="16">
        <f>'دیده بان بازار'!B1479</f>
        <v/>
      </c>
      <c r="C1476" s="16">
        <f>'دیده بان بازار'!C1479</f>
        <v/>
      </c>
      <c r="D1476" s="16">
        <f>'دیده بان بازار'!D1479</f>
        <v/>
      </c>
      <c r="E1476" s="17">
        <f>'دیده بان بازار'!E1479</f>
        <v/>
      </c>
      <c r="F1476" s="16">
        <f>'دیده بان بازار'!F1479</f>
        <v/>
      </c>
      <c r="G1476" s="16">
        <f>'دیده بان بازار'!G1479</f>
        <v/>
      </c>
      <c r="H1476" s="16">
        <f>'دیده بان بازار'!H1479</f>
        <v/>
      </c>
      <c r="I1476" s="16">
        <f>'دیده بان بازار'!I1479</f>
        <v/>
      </c>
      <c r="J1476" s="16">
        <f>'دیده بان بازار'!J1479</f>
        <v/>
      </c>
      <c r="K1476" s="16">
        <f>'دیده بان بازار'!K1479</f>
        <v/>
      </c>
      <c r="L1476" s="16">
        <f>'دیده بان بازار'!L1479</f>
        <v/>
      </c>
      <c r="M1476" s="16">
        <f>'دیده بان بازار'!M1479</f>
        <v/>
      </c>
      <c r="N1476" s="16">
        <f>'دیده بان بازار'!N1479</f>
        <v/>
      </c>
      <c r="O1476" s="16">
        <f>'دیده بان بازار'!O1479</f>
        <v/>
      </c>
      <c r="P1476" s="16">
        <f>'دیده بان بازار'!P1479</f>
        <v/>
      </c>
      <c r="Q1476" s="16">
        <f>'دیده بان بازار'!Q1479</f>
        <v/>
      </c>
      <c r="R1476" s="16">
        <f>'دیده بان بازار'!R1479</f>
        <v/>
      </c>
      <c r="S1476" s="16">
        <f>'دیده بان بازار'!S1479</f>
        <v/>
      </c>
      <c r="T1476" s="16">
        <f>'دیده بان بازار'!T1479</f>
        <v/>
      </c>
      <c r="U1476" s="16">
        <f>'دیده بان بازار'!U1479</f>
        <v/>
      </c>
      <c r="V1476" s="16">
        <f>'دیده بان بازار'!V1479</f>
        <v/>
      </c>
      <c r="W1476" s="7">
        <f>'دیده بان بازار'!W1479</f>
        <v/>
      </c>
      <c r="X1476" s="11">
        <f>IFERROR(IF(OR(R1476&lt;=0,W1476&lt;=0,S1476&lt;=0,V1476&lt;=0),0,ROUND((S1476/R1476)/(V1476/W1476),2)),0)</f>
        <v/>
      </c>
      <c r="Y1476" s="11">
        <f>IFERROR(IF(OR(S1476&lt;=0,V1476&lt;=0),0,ROUND(S1476/V1476,2)),0)</f>
        <v/>
      </c>
      <c r="Z1476" s="11">
        <f>IFERROR(J1476-M1476,0)</f>
        <v/>
      </c>
      <c r="AA1476" s="11">
        <f>IFERROR(ROUND(MAX(0,MIN(100,((AB1476*0.2)+(AC1476*0.15)+(AD1476*0.15)+(AE1476*0.1)+(AF1476*0.1)+(AG1476*0.15)+(MIN(Y1476/3,1)*100*0.1)+(AI1476*0.05))*((AH1476/100)*0.25+0.75))),0),0)</f>
        <v/>
      </c>
      <c r="AB1476" s="11">
        <f>ROUND(MAX(0,MIN(100,((M1476+10)/20)*100)),0)</f>
        <v/>
      </c>
      <c r="AC1476" s="11">
        <f>IFERROR(IF(D1476&lt;=0,0,ROUND(COUNTIFS($D$4:$D$3359,"&lt;="&amp;D1476,$D$4:$D$3359,"&gt;0")/COUNTIF($D$4:$D$3359,"&gt;0")*100,0)),0)</f>
        <v/>
      </c>
      <c r="AD1476" s="11">
        <f>IF(E1476&lt;=0,0,ROUND(MAX(0,MIN(100,(LOG10(1+E1476/1000000000)/LOG10(101))*100)),0))</f>
        <v/>
      </c>
      <c r="AE1476" s="11">
        <f>IF(O1476=N1476,50,ROUND(MAX(0,MIN(100,((H1476-N1476)/(O1476-N1476))*100)),0))</f>
        <v/>
      </c>
      <c r="AF1476" s="11">
        <f>ROUND(MAX(0,MIN(100,50+((H1476-K1476)/K1476)*1000)),0)</f>
        <v/>
      </c>
      <c r="AG1476" s="11">
        <f>IFERROR(ROUND(MAX(0,MIN(100,50+25*LN(MAX(0.01,X1476)))),0),25)</f>
        <v/>
      </c>
      <c r="AH1476" s="11">
        <f>ROUND(IF(M1476&lt;=-30,0,IF(M1476&lt;=-20,20,IF(M1476&lt;=-10,50,100))),0)</f>
        <v/>
      </c>
      <c r="AI1476" s="11">
        <f>ROUND(MAX(0,MIN(100,50+(Z1476*10))),0)</f>
        <v/>
      </c>
      <c r="AJ1476" s="11">
        <f>IFERROR(IF(--AA1476&gt;=80,"خرید قوی",IF(--AA1476&gt;=70,"خرید مشروط",IF(--AA1476&gt;=60,"مراقبت",IF(--AA1476&gt;=45,"ضعیف","عدم ورود")))),"")</f>
        <v/>
      </c>
    </row>
    <row r="1477">
      <c r="A1477" s="12">
        <f>'دیده بان بازار'!A1480</f>
        <v/>
      </c>
      <c r="B1477" s="13">
        <f>'دیده بان بازار'!B1480</f>
        <v/>
      </c>
      <c r="C1477" s="13">
        <f>'دیده بان بازار'!C1480</f>
        <v/>
      </c>
      <c r="D1477" s="13">
        <f>'دیده بان بازار'!D1480</f>
        <v/>
      </c>
      <c r="E1477" s="14">
        <f>'دیده بان بازار'!E1480</f>
        <v/>
      </c>
      <c r="F1477" s="13">
        <f>'دیده بان بازار'!F1480</f>
        <v/>
      </c>
      <c r="G1477" s="13">
        <f>'دیده بان بازار'!G1480</f>
        <v/>
      </c>
      <c r="H1477" s="13">
        <f>'دیده بان بازار'!H1480</f>
        <v/>
      </c>
      <c r="I1477" s="13">
        <f>'دیده بان بازار'!I1480</f>
        <v/>
      </c>
      <c r="J1477" s="13">
        <f>'دیده بان بازار'!J1480</f>
        <v/>
      </c>
      <c r="K1477" s="13">
        <f>'دیده بان بازار'!K1480</f>
        <v/>
      </c>
      <c r="L1477" s="13">
        <f>'دیده بان بازار'!L1480</f>
        <v/>
      </c>
      <c r="M1477" s="13">
        <f>'دیده بان بازار'!M1480</f>
        <v/>
      </c>
      <c r="N1477" s="13">
        <f>'دیده بان بازار'!N1480</f>
        <v/>
      </c>
      <c r="O1477" s="13">
        <f>'دیده بان بازار'!O1480</f>
        <v/>
      </c>
      <c r="P1477" s="13">
        <f>'دیده بان بازار'!P1480</f>
        <v/>
      </c>
      <c r="Q1477" s="13">
        <f>'دیده بان بازار'!Q1480</f>
        <v/>
      </c>
      <c r="R1477" s="13">
        <f>'دیده بان بازار'!R1480</f>
        <v/>
      </c>
      <c r="S1477" s="13">
        <f>'دیده بان بازار'!S1480</f>
        <v/>
      </c>
      <c r="T1477" s="13">
        <f>'دیده بان بازار'!T1480</f>
        <v/>
      </c>
      <c r="U1477" s="13">
        <f>'دیده بان بازار'!U1480</f>
        <v/>
      </c>
      <c r="V1477" s="13">
        <f>'دیده بان بازار'!V1480</f>
        <v/>
      </c>
      <c r="W1477" s="6">
        <f>'دیده بان بازار'!W1480</f>
        <v/>
      </c>
      <c r="X1477" s="11">
        <f>IFERROR(IF(OR(R1477&lt;=0,W1477&lt;=0,S1477&lt;=0,V1477&lt;=0),0,ROUND((S1477/R1477)/(V1477/W1477),2)),0)</f>
        <v/>
      </c>
      <c r="Y1477" s="11">
        <f>IFERROR(IF(OR(S1477&lt;=0,V1477&lt;=0),0,ROUND(S1477/V1477,2)),0)</f>
        <v/>
      </c>
      <c r="Z1477" s="11">
        <f>IFERROR(J1477-M1477,0)</f>
        <v/>
      </c>
      <c r="AA1477" s="11">
        <f>IFERROR(ROUND(MAX(0,MIN(100,((AB1477*0.2)+(AC1477*0.15)+(AD1477*0.15)+(AE1477*0.1)+(AF1477*0.1)+(AG1477*0.15)+(MIN(Y1477/3,1)*100*0.1)+(AI1477*0.05))*((AH1477/100)*0.25+0.75))),0),0)</f>
        <v/>
      </c>
      <c r="AB1477" s="11">
        <f>ROUND(MAX(0,MIN(100,((M1477+10)/20)*100)),0)</f>
        <v/>
      </c>
      <c r="AC1477" s="11">
        <f>IFERROR(IF(D1477&lt;=0,0,ROUND(COUNTIFS($D$4:$D$3359,"&lt;="&amp;D1477,$D$4:$D$3359,"&gt;0")/COUNTIF($D$4:$D$3359,"&gt;0")*100,0)),0)</f>
        <v/>
      </c>
      <c r="AD1477" s="11">
        <f>IF(E1477&lt;=0,0,ROUND(MAX(0,MIN(100,(LOG10(1+E1477/1000000000)/LOG10(101))*100)),0))</f>
        <v/>
      </c>
      <c r="AE1477" s="11">
        <f>IF(O1477=N1477,50,ROUND(MAX(0,MIN(100,((H1477-N1477)/(O1477-N1477))*100)),0))</f>
        <v/>
      </c>
      <c r="AF1477" s="11">
        <f>ROUND(MAX(0,MIN(100,50+((H1477-K1477)/K1477)*1000)),0)</f>
        <v/>
      </c>
      <c r="AG1477" s="11">
        <f>IFERROR(ROUND(MAX(0,MIN(100,50+25*LN(MAX(0.01,X1477)))),0),25)</f>
        <v/>
      </c>
      <c r="AH1477" s="11">
        <f>ROUND(IF(M1477&lt;=-30,0,IF(M1477&lt;=-20,20,IF(M1477&lt;=-10,50,100))),0)</f>
        <v/>
      </c>
      <c r="AI1477" s="11">
        <f>ROUND(MAX(0,MIN(100,50+(Z1477*10))),0)</f>
        <v/>
      </c>
      <c r="AJ1477" s="11">
        <f>IFERROR(IF(--AA1477&gt;=80,"خرید قوی",IF(--AA1477&gt;=70,"خرید مشروط",IF(--AA1477&gt;=60,"مراقبت",IF(--AA1477&gt;=45,"ضعیف","عدم ورود")))),"")</f>
        <v/>
      </c>
    </row>
    <row r="1478">
      <c r="A1478" s="15">
        <f>'دیده بان بازار'!A1481</f>
        <v/>
      </c>
      <c r="B1478" s="16">
        <f>'دیده بان بازار'!B1481</f>
        <v/>
      </c>
      <c r="C1478" s="16">
        <f>'دیده بان بازار'!C1481</f>
        <v/>
      </c>
      <c r="D1478" s="16">
        <f>'دیده بان بازار'!D1481</f>
        <v/>
      </c>
      <c r="E1478" s="17">
        <f>'دیده بان بازار'!E1481</f>
        <v/>
      </c>
      <c r="F1478" s="16">
        <f>'دیده بان بازار'!F1481</f>
        <v/>
      </c>
      <c r="G1478" s="16">
        <f>'دیده بان بازار'!G1481</f>
        <v/>
      </c>
      <c r="H1478" s="16">
        <f>'دیده بان بازار'!H1481</f>
        <v/>
      </c>
      <c r="I1478" s="16">
        <f>'دیده بان بازار'!I1481</f>
        <v/>
      </c>
      <c r="J1478" s="16">
        <f>'دیده بان بازار'!J1481</f>
        <v/>
      </c>
      <c r="K1478" s="16">
        <f>'دیده بان بازار'!K1481</f>
        <v/>
      </c>
      <c r="L1478" s="16">
        <f>'دیده بان بازار'!L1481</f>
        <v/>
      </c>
      <c r="M1478" s="16">
        <f>'دیده بان بازار'!M1481</f>
        <v/>
      </c>
      <c r="N1478" s="16">
        <f>'دیده بان بازار'!N1481</f>
        <v/>
      </c>
      <c r="O1478" s="16">
        <f>'دیده بان بازار'!O1481</f>
        <v/>
      </c>
      <c r="P1478" s="16">
        <f>'دیده بان بازار'!P1481</f>
        <v/>
      </c>
      <c r="Q1478" s="16">
        <f>'دیده بان بازار'!Q1481</f>
        <v/>
      </c>
      <c r="R1478" s="16">
        <f>'دیده بان بازار'!R1481</f>
        <v/>
      </c>
      <c r="S1478" s="16">
        <f>'دیده بان بازار'!S1481</f>
        <v/>
      </c>
      <c r="T1478" s="16">
        <f>'دیده بان بازار'!T1481</f>
        <v/>
      </c>
      <c r="U1478" s="16">
        <f>'دیده بان بازار'!U1481</f>
        <v/>
      </c>
      <c r="V1478" s="16">
        <f>'دیده بان بازار'!V1481</f>
        <v/>
      </c>
      <c r="W1478" s="7">
        <f>'دیده بان بازار'!W1481</f>
        <v/>
      </c>
      <c r="X1478" s="11">
        <f>IFERROR(IF(OR(R1478&lt;=0,W1478&lt;=0,S1478&lt;=0,V1478&lt;=0),0,ROUND((S1478/R1478)/(V1478/W1478),2)),0)</f>
        <v/>
      </c>
      <c r="Y1478" s="11">
        <f>IFERROR(IF(OR(S1478&lt;=0,V1478&lt;=0),0,ROUND(S1478/V1478,2)),0)</f>
        <v/>
      </c>
      <c r="Z1478" s="11">
        <f>IFERROR(J1478-M1478,0)</f>
        <v/>
      </c>
      <c r="AA1478" s="11">
        <f>IFERROR(ROUND(MAX(0,MIN(100,((AB1478*0.2)+(AC1478*0.15)+(AD1478*0.15)+(AE1478*0.1)+(AF1478*0.1)+(AG1478*0.15)+(MIN(Y1478/3,1)*100*0.1)+(AI1478*0.05))*((AH1478/100)*0.25+0.75))),0),0)</f>
        <v/>
      </c>
      <c r="AB1478" s="11">
        <f>ROUND(MAX(0,MIN(100,((M1478+10)/20)*100)),0)</f>
        <v/>
      </c>
      <c r="AC1478" s="11">
        <f>IFERROR(IF(D1478&lt;=0,0,ROUND(COUNTIFS($D$4:$D$3359,"&lt;="&amp;D1478,$D$4:$D$3359,"&gt;0")/COUNTIF($D$4:$D$3359,"&gt;0")*100,0)),0)</f>
        <v/>
      </c>
      <c r="AD1478" s="11">
        <f>IF(E1478&lt;=0,0,ROUND(MAX(0,MIN(100,(LOG10(1+E1478/1000000000)/LOG10(101))*100)),0))</f>
        <v/>
      </c>
      <c r="AE1478" s="11">
        <f>IF(O1478=N1478,50,ROUND(MAX(0,MIN(100,((H1478-N1478)/(O1478-N1478))*100)),0))</f>
        <v/>
      </c>
      <c r="AF1478" s="11">
        <f>ROUND(MAX(0,MIN(100,50+((H1478-K1478)/K1478)*1000)),0)</f>
        <v/>
      </c>
      <c r="AG1478" s="11">
        <f>IFERROR(ROUND(MAX(0,MIN(100,50+25*LN(MAX(0.01,X1478)))),0),25)</f>
        <v/>
      </c>
      <c r="AH1478" s="11">
        <f>ROUND(IF(M1478&lt;=-30,0,IF(M1478&lt;=-20,20,IF(M1478&lt;=-10,50,100))),0)</f>
        <v/>
      </c>
      <c r="AI1478" s="11">
        <f>ROUND(MAX(0,MIN(100,50+(Z1478*10))),0)</f>
        <v/>
      </c>
      <c r="AJ1478" s="11">
        <f>IFERROR(IF(--AA1478&gt;=80,"خرید قوی",IF(--AA1478&gt;=70,"خرید مشروط",IF(--AA1478&gt;=60,"مراقبت",IF(--AA1478&gt;=45,"ضعیف","عدم ورود")))),"")</f>
        <v/>
      </c>
    </row>
    <row r="1479">
      <c r="A1479" s="12">
        <f>'دیده بان بازار'!A1482</f>
        <v/>
      </c>
      <c r="B1479" s="13">
        <f>'دیده بان بازار'!B1482</f>
        <v/>
      </c>
      <c r="C1479" s="13">
        <f>'دیده بان بازار'!C1482</f>
        <v/>
      </c>
      <c r="D1479" s="13">
        <f>'دیده بان بازار'!D1482</f>
        <v/>
      </c>
      <c r="E1479" s="14">
        <f>'دیده بان بازار'!E1482</f>
        <v/>
      </c>
      <c r="F1479" s="13">
        <f>'دیده بان بازار'!F1482</f>
        <v/>
      </c>
      <c r="G1479" s="13">
        <f>'دیده بان بازار'!G1482</f>
        <v/>
      </c>
      <c r="H1479" s="13">
        <f>'دیده بان بازار'!H1482</f>
        <v/>
      </c>
      <c r="I1479" s="13">
        <f>'دیده بان بازار'!I1482</f>
        <v/>
      </c>
      <c r="J1479" s="13">
        <f>'دیده بان بازار'!J1482</f>
        <v/>
      </c>
      <c r="K1479" s="13">
        <f>'دیده بان بازار'!K1482</f>
        <v/>
      </c>
      <c r="L1479" s="13">
        <f>'دیده بان بازار'!L1482</f>
        <v/>
      </c>
      <c r="M1479" s="13">
        <f>'دیده بان بازار'!M1482</f>
        <v/>
      </c>
      <c r="N1479" s="13">
        <f>'دیده بان بازار'!N1482</f>
        <v/>
      </c>
      <c r="O1479" s="13">
        <f>'دیده بان بازار'!O1482</f>
        <v/>
      </c>
      <c r="P1479" s="13">
        <f>'دیده بان بازار'!P1482</f>
        <v/>
      </c>
      <c r="Q1479" s="13">
        <f>'دیده بان بازار'!Q1482</f>
        <v/>
      </c>
      <c r="R1479" s="13">
        <f>'دیده بان بازار'!R1482</f>
        <v/>
      </c>
      <c r="S1479" s="13">
        <f>'دیده بان بازار'!S1482</f>
        <v/>
      </c>
      <c r="T1479" s="13">
        <f>'دیده بان بازار'!T1482</f>
        <v/>
      </c>
      <c r="U1479" s="13">
        <f>'دیده بان بازار'!U1482</f>
        <v/>
      </c>
      <c r="V1479" s="13">
        <f>'دیده بان بازار'!V1482</f>
        <v/>
      </c>
      <c r="W1479" s="6">
        <f>'دیده بان بازار'!W1482</f>
        <v/>
      </c>
      <c r="X1479" s="11">
        <f>IFERROR(IF(OR(R1479&lt;=0,W1479&lt;=0,S1479&lt;=0,V1479&lt;=0),0,ROUND((S1479/R1479)/(V1479/W1479),2)),0)</f>
        <v/>
      </c>
      <c r="Y1479" s="11">
        <f>IFERROR(IF(OR(S1479&lt;=0,V1479&lt;=0),0,ROUND(S1479/V1479,2)),0)</f>
        <v/>
      </c>
      <c r="Z1479" s="11">
        <f>IFERROR(J1479-M1479,0)</f>
        <v/>
      </c>
      <c r="AA1479" s="11">
        <f>IFERROR(ROUND(MAX(0,MIN(100,((AB1479*0.2)+(AC1479*0.15)+(AD1479*0.15)+(AE1479*0.1)+(AF1479*0.1)+(AG1479*0.15)+(MIN(Y1479/3,1)*100*0.1)+(AI1479*0.05))*((AH1479/100)*0.25+0.75))),0),0)</f>
        <v/>
      </c>
      <c r="AB1479" s="11">
        <f>ROUND(MAX(0,MIN(100,((M1479+10)/20)*100)),0)</f>
        <v/>
      </c>
      <c r="AC1479" s="11">
        <f>IFERROR(IF(D1479&lt;=0,0,ROUND(COUNTIFS($D$4:$D$3359,"&lt;="&amp;D1479,$D$4:$D$3359,"&gt;0")/COUNTIF($D$4:$D$3359,"&gt;0")*100,0)),0)</f>
        <v/>
      </c>
      <c r="AD1479" s="11">
        <f>IF(E1479&lt;=0,0,ROUND(MAX(0,MIN(100,(LOG10(1+E1479/1000000000)/LOG10(101))*100)),0))</f>
        <v/>
      </c>
      <c r="AE1479" s="11">
        <f>IF(O1479=N1479,50,ROUND(MAX(0,MIN(100,((H1479-N1479)/(O1479-N1479))*100)),0))</f>
        <v/>
      </c>
      <c r="AF1479" s="11">
        <f>ROUND(MAX(0,MIN(100,50+((H1479-K1479)/K1479)*1000)),0)</f>
        <v/>
      </c>
      <c r="AG1479" s="11">
        <f>IFERROR(ROUND(MAX(0,MIN(100,50+25*LN(MAX(0.01,X1479)))),0),25)</f>
        <v/>
      </c>
      <c r="AH1479" s="11">
        <f>ROUND(IF(M1479&lt;=-30,0,IF(M1479&lt;=-20,20,IF(M1479&lt;=-10,50,100))),0)</f>
        <v/>
      </c>
      <c r="AI1479" s="11">
        <f>ROUND(MAX(0,MIN(100,50+(Z1479*10))),0)</f>
        <v/>
      </c>
      <c r="AJ1479" s="11">
        <f>IFERROR(IF(--AA1479&gt;=80,"خرید قوی",IF(--AA1479&gt;=70,"خرید مشروط",IF(--AA1479&gt;=60,"مراقبت",IF(--AA1479&gt;=45,"ضعیف","عدم ورود")))),"")</f>
        <v/>
      </c>
    </row>
    <row r="1480">
      <c r="A1480" s="15">
        <f>'دیده بان بازار'!A1483</f>
        <v/>
      </c>
      <c r="B1480" s="16">
        <f>'دیده بان بازار'!B1483</f>
        <v/>
      </c>
      <c r="C1480" s="16">
        <f>'دیده بان بازار'!C1483</f>
        <v/>
      </c>
      <c r="D1480" s="16">
        <f>'دیده بان بازار'!D1483</f>
        <v/>
      </c>
      <c r="E1480" s="17">
        <f>'دیده بان بازار'!E1483</f>
        <v/>
      </c>
      <c r="F1480" s="16">
        <f>'دیده بان بازار'!F1483</f>
        <v/>
      </c>
      <c r="G1480" s="16">
        <f>'دیده بان بازار'!G1483</f>
        <v/>
      </c>
      <c r="H1480" s="16">
        <f>'دیده بان بازار'!H1483</f>
        <v/>
      </c>
      <c r="I1480" s="16">
        <f>'دیده بان بازار'!I1483</f>
        <v/>
      </c>
      <c r="J1480" s="16">
        <f>'دیده بان بازار'!J1483</f>
        <v/>
      </c>
      <c r="K1480" s="16">
        <f>'دیده بان بازار'!K1483</f>
        <v/>
      </c>
      <c r="L1480" s="16">
        <f>'دیده بان بازار'!L1483</f>
        <v/>
      </c>
      <c r="M1480" s="16">
        <f>'دیده بان بازار'!M1483</f>
        <v/>
      </c>
      <c r="N1480" s="16">
        <f>'دیده بان بازار'!N1483</f>
        <v/>
      </c>
      <c r="O1480" s="16">
        <f>'دیده بان بازار'!O1483</f>
        <v/>
      </c>
      <c r="P1480" s="16">
        <f>'دیده بان بازار'!P1483</f>
        <v/>
      </c>
      <c r="Q1480" s="16">
        <f>'دیده بان بازار'!Q1483</f>
        <v/>
      </c>
      <c r="R1480" s="16">
        <f>'دیده بان بازار'!R1483</f>
        <v/>
      </c>
      <c r="S1480" s="16">
        <f>'دیده بان بازار'!S1483</f>
        <v/>
      </c>
      <c r="T1480" s="16">
        <f>'دیده بان بازار'!T1483</f>
        <v/>
      </c>
      <c r="U1480" s="16">
        <f>'دیده بان بازار'!U1483</f>
        <v/>
      </c>
      <c r="V1480" s="16">
        <f>'دیده بان بازار'!V1483</f>
        <v/>
      </c>
      <c r="W1480" s="7">
        <f>'دیده بان بازار'!W1483</f>
        <v/>
      </c>
      <c r="X1480" s="11">
        <f>IFERROR(IF(OR(R1480&lt;=0,W1480&lt;=0,S1480&lt;=0,V1480&lt;=0),0,ROUND((S1480/R1480)/(V1480/W1480),2)),0)</f>
        <v/>
      </c>
      <c r="Y1480" s="11">
        <f>IFERROR(IF(OR(S1480&lt;=0,V1480&lt;=0),0,ROUND(S1480/V1480,2)),0)</f>
        <v/>
      </c>
      <c r="Z1480" s="11">
        <f>IFERROR(J1480-M1480,0)</f>
        <v/>
      </c>
      <c r="AA1480" s="11">
        <f>IFERROR(ROUND(MAX(0,MIN(100,((AB1480*0.2)+(AC1480*0.15)+(AD1480*0.15)+(AE1480*0.1)+(AF1480*0.1)+(AG1480*0.15)+(MIN(Y1480/3,1)*100*0.1)+(AI1480*0.05))*((AH1480/100)*0.25+0.75))),0),0)</f>
        <v/>
      </c>
      <c r="AB1480" s="11">
        <f>ROUND(MAX(0,MIN(100,((M1480+10)/20)*100)),0)</f>
        <v/>
      </c>
      <c r="AC1480" s="11">
        <f>IFERROR(IF(D1480&lt;=0,0,ROUND(COUNTIFS($D$4:$D$3359,"&lt;="&amp;D1480,$D$4:$D$3359,"&gt;0")/COUNTIF($D$4:$D$3359,"&gt;0")*100,0)),0)</f>
        <v/>
      </c>
      <c r="AD1480" s="11">
        <f>IF(E1480&lt;=0,0,ROUND(MAX(0,MIN(100,(LOG10(1+E1480/1000000000)/LOG10(101))*100)),0))</f>
        <v/>
      </c>
      <c r="AE1480" s="11">
        <f>IF(O1480=N1480,50,ROUND(MAX(0,MIN(100,((H1480-N1480)/(O1480-N1480))*100)),0))</f>
        <v/>
      </c>
      <c r="AF1480" s="11">
        <f>ROUND(MAX(0,MIN(100,50+((H1480-K1480)/K1480)*1000)),0)</f>
        <v/>
      </c>
      <c r="AG1480" s="11">
        <f>IFERROR(ROUND(MAX(0,MIN(100,50+25*LN(MAX(0.01,X1480)))),0),25)</f>
        <v/>
      </c>
      <c r="AH1480" s="11">
        <f>ROUND(IF(M1480&lt;=-30,0,IF(M1480&lt;=-20,20,IF(M1480&lt;=-10,50,100))),0)</f>
        <v/>
      </c>
      <c r="AI1480" s="11">
        <f>ROUND(MAX(0,MIN(100,50+(Z1480*10))),0)</f>
        <v/>
      </c>
      <c r="AJ1480" s="11">
        <f>IFERROR(IF(--AA1480&gt;=80,"خرید قوی",IF(--AA1480&gt;=70,"خرید مشروط",IF(--AA1480&gt;=60,"مراقبت",IF(--AA1480&gt;=45,"ضعیف","عدم ورود")))),"")</f>
        <v/>
      </c>
    </row>
    <row r="1481">
      <c r="A1481" s="12">
        <f>'دیده بان بازار'!A1484</f>
        <v/>
      </c>
      <c r="B1481" s="13">
        <f>'دیده بان بازار'!B1484</f>
        <v/>
      </c>
      <c r="C1481" s="13">
        <f>'دیده بان بازار'!C1484</f>
        <v/>
      </c>
      <c r="D1481" s="13">
        <f>'دیده بان بازار'!D1484</f>
        <v/>
      </c>
      <c r="E1481" s="14">
        <f>'دیده بان بازار'!E1484</f>
        <v/>
      </c>
      <c r="F1481" s="13">
        <f>'دیده بان بازار'!F1484</f>
        <v/>
      </c>
      <c r="G1481" s="13">
        <f>'دیده بان بازار'!G1484</f>
        <v/>
      </c>
      <c r="H1481" s="13">
        <f>'دیده بان بازار'!H1484</f>
        <v/>
      </c>
      <c r="I1481" s="13">
        <f>'دیده بان بازار'!I1484</f>
        <v/>
      </c>
      <c r="J1481" s="13">
        <f>'دیده بان بازار'!J1484</f>
        <v/>
      </c>
      <c r="K1481" s="13">
        <f>'دیده بان بازار'!K1484</f>
        <v/>
      </c>
      <c r="L1481" s="13">
        <f>'دیده بان بازار'!L1484</f>
        <v/>
      </c>
      <c r="M1481" s="13">
        <f>'دیده بان بازار'!M1484</f>
        <v/>
      </c>
      <c r="N1481" s="13">
        <f>'دیده بان بازار'!N1484</f>
        <v/>
      </c>
      <c r="O1481" s="13">
        <f>'دیده بان بازار'!O1484</f>
        <v/>
      </c>
      <c r="P1481" s="13">
        <f>'دیده بان بازار'!P1484</f>
        <v/>
      </c>
      <c r="Q1481" s="13">
        <f>'دیده بان بازار'!Q1484</f>
        <v/>
      </c>
      <c r="R1481" s="13">
        <f>'دیده بان بازار'!R1484</f>
        <v/>
      </c>
      <c r="S1481" s="13">
        <f>'دیده بان بازار'!S1484</f>
        <v/>
      </c>
      <c r="T1481" s="13">
        <f>'دیده بان بازار'!T1484</f>
        <v/>
      </c>
      <c r="U1481" s="13">
        <f>'دیده بان بازار'!U1484</f>
        <v/>
      </c>
      <c r="V1481" s="13">
        <f>'دیده بان بازار'!V1484</f>
        <v/>
      </c>
      <c r="W1481" s="6">
        <f>'دیده بان بازار'!W1484</f>
        <v/>
      </c>
      <c r="X1481" s="11">
        <f>IFERROR(IF(OR(R1481&lt;=0,W1481&lt;=0,S1481&lt;=0,V1481&lt;=0),0,ROUND((S1481/R1481)/(V1481/W1481),2)),0)</f>
        <v/>
      </c>
      <c r="Y1481" s="11">
        <f>IFERROR(IF(OR(S1481&lt;=0,V1481&lt;=0),0,ROUND(S1481/V1481,2)),0)</f>
        <v/>
      </c>
      <c r="Z1481" s="11">
        <f>IFERROR(J1481-M1481,0)</f>
        <v/>
      </c>
      <c r="AA1481" s="11">
        <f>IFERROR(ROUND(MAX(0,MIN(100,((AB1481*0.2)+(AC1481*0.15)+(AD1481*0.15)+(AE1481*0.1)+(AF1481*0.1)+(AG1481*0.15)+(MIN(Y1481/3,1)*100*0.1)+(AI1481*0.05))*((AH1481/100)*0.25+0.75))),0),0)</f>
        <v/>
      </c>
      <c r="AB1481" s="11">
        <f>ROUND(MAX(0,MIN(100,((M1481+10)/20)*100)),0)</f>
        <v/>
      </c>
      <c r="AC1481" s="11">
        <f>IFERROR(IF(D1481&lt;=0,0,ROUND(COUNTIFS($D$4:$D$3359,"&lt;="&amp;D1481,$D$4:$D$3359,"&gt;0")/COUNTIF($D$4:$D$3359,"&gt;0")*100,0)),0)</f>
        <v/>
      </c>
      <c r="AD1481" s="11">
        <f>IF(E1481&lt;=0,0,ROUND(MAX(0,MIN(100,(LOG10(1+E1481/1000000000)/LOG10(101))*100)),0))</f>
        <v/>
      </c>
      <c r="AE1481" s="11">
        <f>IF(O1481=N1481,50,ROUND(MAX(0,MIN(100,((H1481-N1481)/(O1481-N1481))*100)),0))</f>
        <v/>
      </c>
      <c r="AF1481" s="11">
        <f>ROUND(MAX(0,MIN(100,50+((H1481-K1481)/K1481)*1000)),0)</f>
        <v/>
      </c>
      <c r="AG1481" s="11">
        <f>IFERROR(ROUND(MAX(0,MIN(100,50+25*LN(MAX(0.01,X1481)))),0),25)</f>
        <v/>
      </c>
      <c r="AH1481" s="11">
        <f>ROUND(IF(M1481&lt;=-30,0,IF(M1481&lt;=-20,20,IF(M1481&lt;=-10,50,100))),0)</f>
        <v/>
      </c>
      <c r="AI1481" s="11">
        <f>ROUND(MAX(0,MIN(100,50+(Z1481*10))),0)</f>
        <v/>
      </c>
      <c r="AJ1481" s="11">
        <f>IFERROR(IF(--AA1481&gt;=80,"خرید قوی",IF(--AA1481&gt;=70,"خرید مشروط",IF(--AA1481&gt;=60,"مراقبت",IF(--AA1481&gt;=45,"ضعیف","عدم ورود")))),"")</f>
        <v/>
      </c>
    </row>
    <row r="1482">
      <c r="A1482" s="15">
        <f>'دیده بان بازار'!A1485</f>
        <v/>
      </c>
      <c r="B1482" s="16">
        <f>'دیده بان بازار'!B1485</f>
        <v/>
      </c>
      <c r="C1482" s="16">
        <f>'دیده بان بازار'!C1485</f>
        <v/>
      </c>
      <c r="D1482" s="16">
        <f>'دیده بان بازار'!D1485</f>
        <v/>
      </c>
      <c r="E1482" s="17">
        <f>'دیده بان بازار'!E1485</f>
        <v/>
      </c>
      <c r="F1482" s="16">
        <f>'دیده بان بازار'!F1485</f>
        <v/>
      </c>
      <c r="G1482" s="16">
        <f>'دیده بان بازار'!G1485</f>
        <v/>
      </c>
      <c r="H1482" s="16">
        <f>'دیده بان بازار'!H1485</f>
        <v/>
      </c>
      <c r="I1482" s="16">
        <f>'دیده بان بازار'!I1485</f>
        <v/>
      </c>
      <c r="J1482" s="16">
        <f>'دیده بان بازار'!J1485</f>
        <v/>
      </c>
      <c r="K1482" s="16">
        <f>'دیده بان بازار'!K1485</f>
        <v/>
      </c>
      <c r="L1482" s="16">
        <f>'دیده بان بازار'!L1485</f>
        <v/>
      </c>
      <c r="M1482" s="16">
        <f>'دیده بان بازار'!M1485</f>
        <v/>
      </c>
      <c r="N1482" s="16">
        <f>'دیده بان بازار'!N1485</f>
        <v/>
      </c>
      <c r="O1482" s="16">
        <f>'دیده بان بازار'!O1485</f>
        <v/>
      </c>
      <c r="P1482" s="16">
        <f>'دیده بان بازار'!P1485</f>
        <v/>
      </c>
      <c r="Q1482" s="16">
        <f>'دیده بان بازار'!Q1485</f>
        <v/>
      </c>
      <c r="R1482" s="16">
        <f>'دیده بان بازار'!R1485</f>
        <v/>
      </c>
      <c r="S1482" s="16">
        <f>'دیده بان بازار'!S1485</f>
        <v/>
      </c>
      <c r="T1482" s="16">
        <f>'دیده بان بازار'!T1485</f>
        <v/>
      </c>
      <c r="U1482" s="16">
        <f>'دیده بان بازار'!U1485</f>
        <v/>
      </c>
      <c r="V1482" s="16">
        <f>'دیده بان بازار'!V1485</f>
        <v/>
      </c>
      <c r="W1482" s="7">
        <f>'دیده بان بازار'!W1485</f>
        <v/>
      </c>
      <c r="X1482" s="11">
        <f>IFERROR(IF(OR(R1482&lt;=0,W1482&lt;=0,S1482&lt;=0,V1482&lt;=0),0,ROUND((S1482/R1482)/(V1482/W1482),2)),0)</f>
        <v/>
      </c>
      <c r="Y1482" s="11">
        <f>IFERROR(IF(OR(S1482&lt;=0,V1482&lt;=0),0,ROUND(S1482/V1482,2)),0)</f>
        <v/>
      </c>
      <c r="Z1482" s="11">
        <f>IFERROR(J1482-M1482,0)</f>
        <v/>
      </c>
      <c r="AA1482" s="11">
        <f>IFERROR(ROUND(MAX(0,MIN(100,((AB1482*0.2)+(AC1482*0.15)+(AD1482*0.15)+(AE1482*0.1)+(AF1482*0.1)+(AG1482*0.15)+(MIN(Y1482/3,1)*100*0.1)+(AI1482*0.05))*((AH1482/100)*0.25+0.75))),0),0)</f>
        <v/>
      </c>
      <c r="AB1482" s="11">
        <f>ROUND(MAX(0,MIN(100,((M1482+10)/20)*100)),0)</f>
        <v/>
      </c>
      <c r="AC1482" s="11">
        <f>IFERROR(IF(D1482&lt;=0,0,ROUND(COUNTIFS($D$4:$D$3359,"&lt;="&amp;D1482,$D$4:$D$3359,"&gt;0")/COUNTIF($D$4:$D$3359,"&gt;0")*100,0)),0)</f>
        <v/>
      </c>
      <c r="AD1482" s="11">
        <f>IF(E1482&lt;=0,0,ROUND(MAX(0,MIN(100,(LOG10(1+E1482/1000000000)/LOG10(101))*100)),0))</f>
        <v/>
      </c>
      <c r="AE1482" s="11">
        <f>IF(O1482=N1482,50,ROUND(MAX(0,MIN(100,((H1482-N1482)/(O1482-N1482))*100)),0))</f>
        <v/>
      </c>
      <c r="AF1482" s="11">
        <f>ROUND(MAX(0,MIN(100,50+((H1482-K1482)/K1482)*1000)),0)</f>
        <v/>
      </c>
      <c r="AG1482" s="11">
        <f>IFERROR(ROUND(MAX(0,MIN(100,50+25*LN(MAX(0.01,X1482)))),0),25)</f>
        <v/>
      </c>
      <c r="AH1482" s="11">
        <f>ROUND(IF(M1482&lt;=-30,0,IF(M1482&lt;=-20,20,IF(M1482&lt;=-10,50,100))),0)</f>
        <v/>
      </c>
      <c r="AI1482" s="11">
        <f>ROUND(MAX(0,MIN(100,50+(Z1482*10))),0)</f>
        <v/>
      </c>
      <c r="AJ1482" s="11">
        <f>IFERROR(IF(--AA1482&gt;=80,"خرید قوی",IF(--AA1482&gt;=70,"خرید مشروط",IF(--AA1482&gt;=60,"مراقبت",IF(--AA1482&gt;=45,"ضعیف","عدم ورود")))),"")</f>
        <v/>
      </c>
    </row>
    <row r="1483">
      <c r="A1483" s="12">
        <f>'دیده بان بازار'!A1486</f>
        <v/>
      </c>
      <c r="B1483" s="13">
        <f>'دیده بان بازار'!B1486</f>
        <v/>
      </c>
      <c r="C1483" s="13">
        <f>'دیده بان بازار'!C1486</f>
        <v/>
      </c>
      <c r="D1483" s="13">
        <f>'دیده بان بازار'!D1486</f>
        <v/>
      </c>
      <c r="E1483" s="14">
        <f>'دیده بان بازار'!E1486</f>
        <v/>
      </c>
      <c r="F1483" s="13">
        <f>'دیده بان بازار'!F1486</f>
        <v/>
      </c>
      <c r="G1483" s="13">
        <f>'دیده بان بازار'!G1486</f>
        <v/>
      </c>
      <c r="H1483" s="13">
        <f>'دیده بان بازار'!H1486</f>
        <v/>
      </c>
      <c r="I1483" s="13">
        <f>'دیده بان بازار'!I1486</f>
        <v/>
      </c>
      <c r="J1483" s="13">
        <f>'دیده بان بازار'!J1486</f>
        <v/>
      </c>
      <c r="K1483" s="13">
        <f>'دیده بان بازار'!K1486</f>
        <v/>
      </c>
      <c r="L1483" s="13">
        <f>'دیده بان بازار'!L1486</f>
        <v/>
      </c>
      <c r="M1483" s="13">
        <f>'دیده بان بازار'!M1486</f>
        <v/>
      </c>
      <c r="N1483" s="13">
        <f>'دیده بان بازار'!N1486</f>
        <v/>
      </c>
      <c r="O1483" s="13">
        <f>'دیده بان بازار'!O1486</f>
        <v/>
      </c>
      <c r="P1483" s="13">
        <f>'دیده بان بازار'!P1486</f>
        <v/>
      </c>
      <c r="Q1483" s="13">
        <f>'دیده بان بازار'!Q1486</f>
        <v/>
      </c>
      <c r="R1483" s="13">
        <f>'دیده بان بازار'!R1486</f>
        <v/>
      </c>
      <c r="S1483" s="13">
        <f>'دیده بان بازار'!S1486</f>
        <v/>
      </c>
      <c r="T1483" s="13">
        <f>'دیده بان بازار'!T1486</f>
        <v/>
      </c>
      <c r="U1483" s="13">
        <f>'دیده بان بازار'!U1486</f>
        <v/>
      </c>
      <c r="V1483" s="13">
        <f>'دیده بان بازار'!V1486</f>
        <v/>
      </c>
      <c r="W1483" s="6">
        <f>'دیده بان بازار'!W1486</f>
        <v/>
      </c>
      <c r="X1483" s="11">
        <f>IFERROR(IF(OR(R1483&lt;=0,W1483&lt;=0,S1483&lt;=0,V1483&lt;=0),0,ROUND((S1483/R1483)/(V1483/W1483),2)),0)</f>
        <v/>
      </c>
      <c r="Y1483" s="11">
        <f>IFERROR(IF(OR(S1483&lt;=0,V1483&lt;=0),0,ROUND(S1483/V1483,2)),0)</f>
        <v/>
      </c>
      <c r="Z1483" s="11">
        <f>IFERROR(J1483-M1483,0)</f>
        <v/>
      </c>
      <c r="AA1483" s="11">
        <f>IFERROR(ROUND(MAX(0,MIN(100,((AB1483*0.2)+(AC1483*0.15)+(AD1483*0.15)+(AE1483*0.1)+(AF1483*0.1)+(AG1483*0.15)+(MIN(Y1483/3,1)*100*0.1)+(AI1483*0.05))*((AH1483/100)*0.25+0.75))),0),0)</f>
        <v/>
      </c>
      <c r="AB1483" s="11">
        <f>ROUND(MAX(0,MIN(100,((M1483+10)/20)*100)),0)</f>
        <v/>
      </c>
      <c r="AC1483" s="11">
        <f>IFERROR(IF(D1483&lt;=0,0,ROUND(COUNTIFS($D$4:$D$3359,"&lt;="&amp;D1483,$D$4:$D$3359,"&gt;0")/COUNTIF($D$4:$D$3359,"&gt;0")*100,0)),0)</f>
        <v/>
      </c>
      <c r="AD1483" s="11">
        <f>IF(E1483&lt;=0,0,ROUND(MAX(0,MIN(100,(LOG10(1+E1483/1000000000)/LOG10(101))*100)),0))</f>
        <v/>
      </c>
      <c r="AE1483" s="11">
        <f>IF(O1483=N1483,50,ROUND(MAX(0,MIN(100,((H1483-N1483)/(O1483-N1483))*100)),0))</f>
        <v/>
      </c>
      <c r="AF1483" s="11">
        <f>ROUND(MAX(0,MIN(100,50+((H1483-K1483)/K1483)*1000)),0)</f>
        <v/>
      </c>
      <c r="AG1483" s="11">
        <f>IFERROR(ROUND(MAX(0,MIN(100,50+25*LN(MAX(0.01,X1483)))),0),25)</f>
        <v/>
      </c>
      <c r="AH1483" s="11">
        <f>ROUND(IF(M1483&lt;=-30,0,IF(M1483&lt;=-20,20,IF(M1483&lt;=-10,50,100))),0)</f>
        <v/>
      </c>
      <c r="AI1483" s="11">
        <f>ROUND(MAX(0,MIN(100,50+(Z1483*10))),0)</f>
        <v/>
      </c>
      <c r="AJ1483" s="11">
        <f>IFERROR(IF(--AA1483&gt;=80,"خرید قوی",IF(--AA1483&gt;=70,"خرید مشروط",IF(--AA1483&gt;=60,"مراقبت",IF(--AA1483&gt;=45,"ضعیف","عدم ورود")))),"")</f>
        <v/>
      </c>
    </row>
    <row r="1484">
      <c r="A1484" s="15">
        <f>'دیده بان بازار'!A1487</f>
        <v/>
      </c>
      <c r="B1484" s="16">
        <f>'دیده بان بازار'!B1487</f>
        <v/>
      </c>
      <c r="C1484" s="16">
        <f>'دیده بان بازار'!C1487</f>
        <v/>
      </c>
      <c r="D1484" s="16">
        <f>'دیده بان بازار'!D1487</f>
        <v/>
      </c>
      <c r="E1484" s="17">
        <f>'دیده بان بازار'!E1487</f>
        <v/>
      </c>
      <c r="F1484" s="16">
        <f>'دیده بان بازار'!F1487</f>
        <v/>
      </c>
      <c r="G1484" s="16">
        <f>'دیده بان بازار'!G1487</f>
        <v/>
      </c>
      <c r="H1484" s="16">
        <f>'دیده بان بازار'!H1487</f>
        <v/>
      </c>
      <c r="I1484" s="16">
        <f>'دیده بان بازار'!I1487</f>
        <v/>
      </c>
      <c r="J1484" s="16">
        <f>'دیده بان بازار'!J1487</f>
        <v/>
      </c>
      <c r="K1484" s="16">
        <f>'دیده بان بازار'!K1487</f>
        <v/>
      </c>
      <c r="L1484" s="16">
        <f>'دیده بان بازار'!L1487</f>
        <v/>
      </c>
      <c r="M1484" s="16">
        <f>'دیده بان بازار'!M1487</f>
        <v/>
      </c>
      <c r="N1484" s="16">
        <f>'دیده بان بازار'!N1487</f>
        <v/>
      </c>
      <c r="O1484" s="16">
        <f>'دیده بان بازار'!O1487</f>
        <v/>
      </c>
      <c r="P1484" s="16">
        <f>'دیده بان بازار'!P1487</f>
        <v/>
      </c>
      <c r="Q1484" s="16">
        <f>'دیده بان بازار'!Q1487</f>
        <v/>
      </c>
      <c r="R1484" s="16">
        <f>'دیده بان بازار'!R1487</f>
        <v/>
      </c>
      <c r="S1484" s="16">
        <f>'دیده بان بازار'!S1487</f>
        <v/>
      </c>
      <c r="T1484" s="16">
        <f>'دیده بان بازار'!T1487</f>
        <v/>
      </c>
      <c r="U1484" s="16">
        <f>'دیده بان بازار'!U1487</f>
        <v/>
      </c>
      <c r="V1484" s="16">
        <f>'دیده بان بازار'!V1487</f>
        <v/>
      </c>
      <c r="W1484" s="7">
        <f>'دیده بان بازار'!W1487</f>
        <v/>
      </c>
      <c r="X1484" s="11">
        <f>IFERROR(IF(OR(R1484&lt;=0,W1484&lt;=0,S1484&lt;=0,V1484&lt;=0),0,ROUND((S1484/R1484)/(V1484/W1484),2)),0)</f>
        <v/>
      </c>
      <c r="Y1484" s="11">
        <f>IFERROR(IF(OR(S1484&lt;=0,V1484&lt;=0),0,ROUND(S1484/V1484,2)),0)</f>
        <v/>
      </c>
      <c r="Z1484" s="11">
        <f>IFERROR(J1484-M1484,0)</f>
        <v/>
      </c>
      <c r="AA1484" s="11">
        <f>IFERROR(ROUND(MAX(0,MIN(100,((AB1484*0.2)+(AC1484*0.15)+(AD1484*0.15)+(AE1484*0.1)+(AF1484*0.1)+(AG1484*0.15)+(MIN(Y1484/3,1)*100*0.1)+(AI1484*0.05))*((AH1484/100)*0.25+0.75))),0),0)</f>
        <v/>
      </c>
      <c r="AB1484" s="11">
        <f>ROUND(MAX(0,MIN(100,((M1484+10)/20)*100)),0)</f>
        <v/>
      </c>
      <c r="AC1484" s="11">
        <f>IFERROR(IF(D1484&lt;=0,0,ROUND(COUNTIFS($D$4:$D$3359,"&lt;="&amp;D1484,$D$4:$D$3359,"&gt;0")/COUNTIF($D$4:$D$3359,"&gt;0")*100,0)),0)</f>
        <v/>
      </c>
      <c r="AD1484" s="11">
        <f>IF(E1484&lt;=0,0,ROUND(MAX(0,MIN(100,(LOG10(1+E1484/1000000000)/LOG10(101))*100)),0))</f>
        <v/>
      </c>
      <c r="AE1484" s="11">
        <f>IF(O1484=N1484,50,ROUND(MAX(0,MIN(100,((H1484-N1484)/(O1484-N1484))*100)),0))</f>
        <v/>
      </c>
      <c r="AF1484" s="11">
        <f>ROUND(MAX(0,MIN(100,50+((H1484-K1484)/K1484)*1000)),0)</f>
        <v/>
      </c>
      <c r="AG1484" s="11">
        <f>IFERROR(ROUND(MAX(0,MIN(100,50+25*LN(MAX(0.01,X1484)))),0),25)</f>
        <v/>
      </c>
      <c r="AH1484" s="11">
        <f>ROUND(IF(M1484&lt;=-30,0,IF(M1484&lt;=-20,20,IF(M1484&lt;=-10,50,100))),0)</f>
        <v/>
      </c>
      <c r="AI1484" s="11">
        <f>ROUND(MAX(0,MIN(100,50+(Z1484*10))),0)</f>
        <v/>
      </c>
      <c r="AJ1484" s="11">
        <f>IFERROR(IF(--AA1484&gt;=80,"خرید قوی",IF(--AA1484&gt;=70,"خرید مشروط",IF(--AA1484&gt;=60,"مراقبت",IF(--AA1484&gt;=45,"ضعیف","عدم ورود")))),"")</f>
        <v/>
      </c>
    </row>
    <row r="1485">
      <c r="A1485" s="12">
        <f>'دیده بان بازار'!A1488</f>
        <v/>
      </c>
      <c r="B1485" s="13">
        <f>'دیده بان بازار'!B1488</f>
        <v/>
      </c>
      <c r="C1485" s="13">
        <f>'دیده بان بازار'!C1488</f>
        <v/>
      </c>
      <c r="D1485" s="13">
        <f>'دیده بان بازار'!D1488</f>
        <v/>
      </c>
      <c r="E1485" s="14">
        <f>'دیده بان بازار'!E1488</f>
        <v/>
      </c>
      <c r="F1485" s="13">
        <f>'دیده بان بازار'!F1488</f>
        <v/>
      </c>
      <c r="G1485" s="13">
        <f>'دیده بان بازار'!G1488</f>
        <v/>
      </c>
      <c r="H1485" s="13">
        <f>'دیده بان بازار'!H1488</f>
        <v/>
      </c>
      <c r="I1485" s="13">
        <f>'دیده بان بازار'!I1488</f>
        <v/>
      </c>
      <c r="J1485" s="13">
        <f>'دیده بان بازار'!J1488</f>
        <v/>
      </c>
      <c r="K1485" s="13">
        <f>'دیده بان بازار'!K1488</f>
        <v/>
      </c>
      <c r="L1485" s="13">
        <f>'دیده بان بازار'!L1488</f>
        <v/>
      </c>
      <c r="M1485" s="13">
        <f>'دیده بان بازار'!M1488</f>
        <v/>
      </c>
      <c r="N1485" s="13">
        <f>'دیده بان بازار'!N1488</f>
        <v/>
      </c>
      <c r="O1485" s="13">
        <f>'دیده بان بازار'!O1488</f>
        <v/>
      </c>
      <c r="P1485" s="13">
        <f>'دیده بان بازار'!P1488</f>
        <v/>
      </c>
      <c r="Q1485" s="13">
        <f>'دیده بان بازار'!Q1488</f>
        <v/>
      </c>
      <c r="R1485" s="13">
        <f>'دیده بان بازار'!R1488</f>
        <v/>
      </c>
      <c r="S1485" s="13">
        <f>'دیده بان بازار'!S1488</f>
        <v/>
      </c>
      <c r="T1485" s="13">
        <f>'دیده بان بازار'!T1488</f>
        <v/>
      </c>
      <c r="U1485" s="13">
        <f>'دیده بان بازار'!U1488</f>
        <v/>
      </c>
      <c r="V1485" s="13">
        <f>'دیده بان بازار'!V1488</f>
        <v/>
      </c>
      <c r="W1485" s="6">
        <f>'دیده بان بازار'!W1488</f>
        <v/>
      </c>
      <c r="X1485" s="11">
        <f>IFERROR(IF(OR(R1485&lt;=0,W1485&lt;=0,S1485&lt;=0,V1485&lt;=0),0,ROUND((S1485/R1485)/(V1485/W1485),2)),0)</f>
        <v/>
      </c>
      <c r="Y1485" s="11">
        <f>IFERROR(IF(OR(S1485&lt;=0,V1485&lt;=0),0,ROUND(S1485/V1485,2)),0)</f>
        <v/>
      </c>
      <c r="Z1485" s="11">
        <f>IFERROR(J1485-M1485,0)</f>
        <v/>
      </c>
      <c r="AA1485" s="11">
        <f>IFERROR(ROUND(MAX(0,MIN(100,((AB1485*0.2)+(AC1485*0.15)+(AD1485*0.15)+(AE1485*0.1)+(AF1485*0.1)+(AG1485*0.15)+(MIN(Y1485/3,1)*100*0.1)+(AI1485*0.05))*((AH1485/100)*0.25+0.75))),0),0)</f>
        <v/>
      </c>
      <c r="AB1485" s="11">
        <f>ROUND(MAX(0,MIN(100,((M1485+10)/20)*100)),0)</f>
        <v/>
      </c>
      <c r="AC1485" s="11">
        <f>IFERROR(IF(D1485&lt;=0,0,ROUND(COUNTIFS($D$4:$D$3359,"&lt;="&amp;D1485,$D$4:$D$3359,"&gt;0")/COUNTIF($D$4:$D$3359,"&gt;0")*100,0)),0)</f>
        <v/>
      </c>
      <c r="AD1485" s="11">
        <f>IF(E1485&lt;=0,0,ROUND(MAX(0,MIN(100,(LOG10(1+E1485/1000000000)/LOG10(101))*100)),0))</f>
        <v/>
      </c>
      <c r="AE1485" s="11">
        <f>IF(O1485=N1485,50,ROUND(MAX(0,MIN(100,((H1485-N1485)/(O1485-N1485))*100)),0))</f>
        <v/>
      </c>
      <c r="AF1485" s="11">
        <f>ROUND(MAX(0,MIN(100,50+((H1485-K1485)/K1485)*1000)),0)</f>
        <v/>
      </c>
      <c r="AG1485" s="11">
        <f>IFERROR(ROUND(MAX(0,MIN(100,50+25*LN(MAX(0.01,X1485)))),0),25)</f>
        <v/>
      </c>
      <c r="AH1485" s="11">
        <f>ROUND(IF(M1485&lt;=-30,0,IF(M1485&lt;=-20,20,IF(M1485&lt;=-10,50,100))),0)</f>
        <v/>
      </c>
      <c r="AI1485" s="11">
        <f>ROUND(MAX(0,MIN(100,50+(Z1485*10))),0)</f>
        <v/>
      </c>
      <c r="AJ1485" s="11">
        <f>IFERROR(IF(--AA1485&gt;=80,"خرید قوی",IF(--AA1485&gt;=70,"خرید مشروط",IF(--AA1485&gt;=60,"مراقبت",IF(--AA1485&gt;=45,"ضعیف","عدم ورود")))),"")</f>
        <v/>
      </c>
    </row>
    <row r="1486">
      <c r="A1486" s="15">
        <f>'دیده بان بازار'!A1489</f>
        <v/>
      </c>
      <c r="B1486" s="16">
        <f>'دیده بان بازار'!B1489</f>
        <v/>
      </c>
      <c r="C1486" s="16">
        <f>'دیده بان بازار'!C1489</f>
        <v/>
      </c>
      <c r="D1486" s="16">
        <f>'دیده بان بازار'!D1489</f>
        <v/>
      </c>
      <c r="E1486" s="17">
        <f>'دیده بان بازار'!E1489</f>
        <v/>
      </c>
      <c r="F1486" s="16">
        <f>'دیده بان بازار'!F1489</f>
        <v/>
      </c>
      <c r="G1486" s="16">
        <f>'دیده بان بازار'!G1489</f>
        <v/>
      </c>
      <c r="H1486" s="16">
        <f>'دیده بان بازار'!H1489</f>
        <v/>
      </c>
      <c r="I1486" s="16">
        <f>'دیده بان بازار'!I1489</f>
        <v/>
      </c>
      <c r="J1486" s="16">
        <f>'دیده بان بازار'!J1489</f>
        <v/>
      </c>
      <c r="K1486" s="16">
        <f>'دیده بان بازار'!K1489</f>
        <v/>
      </c>
      <c r="L1486" s="16">
        <f>'دیده بان بازار'!L1489</f>
        <v/>
      </c>
      <c r="M1486" s="16">
        <f>'دیده بان بازار'!M1489</f>
        <v/>
      </c>
      <c r="N1486" s="16">
        <f>'دیده بان بازار'!N1489</f>
        <v/>
      </c>
      <c r="O1486" s="16">
        <f>'دیده بان بازار'!O1489</f>
        <v/>
      </c>
      <c r="P1486" s="16">
        <f>'دیده بان بازار'!P1489</f>
        <v/>
      </c>
      <c r="Q1486" s="16">
        <f>'دیده بان بازار'!Q1489</f>
        <v/>
      </c>
      <c r="R1486" s="16">
        <f>'دیده بان بازار'!R1489</f>
        <v/>
      </c>
      <c r="S1486" s="16">
        <f>'دیده بان بازار'!S1489</f>
        <v/>
      </c>
      <c r="T1486" s="16">
        <f>'دیده بان بازار'!T1489</f>
        <v/>
      </c>
      <c r="U1486" s="16">
        <f>'دیده بان بازار'!U1489</f>
        <v/>
      </c>
      <c r="V1486" s="16">
        <f>'دیده بان بازار'!V1489</f>
        <v/>
      </c>
      <c r="W1486" s="7">
        <f>'دیده بان بازار'!W1489</f>
        <v/>
      </c>
      <c r="X1486" s="11">
        <f>IFERROR(IF(OR(R1486&lt;=0,W1486&lt;=0,S1486&lt;=0,V1486&lt;=0),0,ROUND((S1486/R1486)/(V1486/W1486),2)),0)</f>
        <v/>
      </c>
      <c r="Y1486" s="11">
        <f>IFERROR(IF(OR(S1486&lt;=0,V1486&lt;=0),0,ROUND(S1486/V1486,2)),0)</f>
        <v/>
      </c>
      <c r="Z1486" s="11">
        <f>IFERROR(J1486-M1486,0)</f>
        <v/>
      </c>
      <c r="AA1486" s="11">
        <f>IFERROR(ROUND(MAX(0,MIN(100,((AB1486*0.2)+(AC1486*0.15)+(AD1486*0.15)+(AE1486*0.1)+(AF1486*0.1)+(AG1486*0.15)+(MIN(Y1486/3,1)*100*0.1)+(AI1486*0.05))*((AH1486/100)*0.25+0.75))),0),0)</f>
        <v/>
      </c>
      <c r="AB1486" s="11">
        <f>ROUND(MAX(0,MIN(100,((M1486+10)/20)*100)),0)</f>
        <v/>
      </c>
      <c r="AC1486" s="11">
        <f>IFERROR(IF(D1486&lt;=0,0,ROUND(COUNTIFS($D$4:$D$3359,"&lt;="&amp;D1486,$D$4:$D$3359,"&gt;0")/COUNTIF($D$4:$D$3359,"&gt;0")*100,0)),0)</f>
        <v/>
      </c>
      <c r="AD1486" s="11">
        <f>IF(E1486&lt;=0,0,ROUND(MAX(0,MIN(100,(LOG10(1+E1486/1000000000)/LOG10(101))*100)),0))</f>
        <v/>
      </c>
      <c r="AE1486" s="11">
        <f>IF(O1486=N1486,50,ROUND(MAX(0,MIN(100,((H1486-N1486)/(O1486-N1486))*100)),0))</f>
        <v/>
      </c>
      <c r="AF1486" s="11">
        <f>ROUND(MAX(0,MIN(100,50+((H1486-K1486)/K1486)*1000)),0)</f>
        <v/>
      </c>
      <c r="AG1486" s="11">
        <f>IFERROR(ROUND(MAX(0,MIN(100,50+25*LN(MAX(0.01,X1486)))),0),25)</f>
        <v/>
      </c>
      <c r="AH1486" s="11">
        <f>ROUND(IF(M1486&lt;=-30,0,IF(M1486&lt;=-20,20,IF(M1486&lt;=-10,50,100))),0)</f>
        <v/>
      </c>
      <c r="AI1486" s="11">
        <f>ROUND(MAX(0,MIN(100,50+(Z1486*10))),0)</f>
        <v/>
      </c>
      <c r="AJ1486" s="11">
        <f>IFERROR(IF(--AA1486&gt;=80,"خرید قوی",IF(--AA1486&gt;=70,"خرید مشروط",IF(--AA1486&gt;=60,"مراقبت",IF(--AA1486&gt;=45,"ضعیف","عدم ورود")))),"")</f>
        <v/>
      </c>
    </row>
    <row r="1487">
      <c r="A1487" s="15">
        <f>'دیده بان بازار'!A1490</f>
        <v/>
      </c>
      <c r="B1487" s="16">
        <f>'دیده بان بازار'!B1490</f>
        <v/>
      </c>
      <c r="C1487" s="16">
        <f>'دیده بان بازار'!C1490</f>
        <v/>
      </c>
      <c r="D1487" s="16">
        <f>'دیده بان بازار'!D1490</f>
        <v/>
      </c>
      <c r="E1487" s="17">
        <f>'دیده بان بازار'!E1490</f>
        <v/>
      </c>
      <c r="F1487" s="16">
        <f>'دیده بان بازار'!F1490</f>
        <v/>
      </c>
      <c r="G1487" s="16">
        <f>'دیده بان بازار'!G1490</f>
        <v/>
      </c>
      <c r="H1487" s="16">
        <f>'دیده بان بازار'!H1490</f>
        <v/>
      </c>
      <c r="I1487" s="16">
        <f>'دیده بان بازار'!I1490</f>
        <v/>
      </c>
      <c r="J1487" s="16">
        <f>'دیده بان بازار'!J1490</f>
        <v/>
      </c>
      <c r="K1487" s="16">
        <f>'دیده بان بازار'!K1490</f>
        <v/>
      </c>
      <c r="L1487" s="16">
        <f>'دیده بان بازار'!L1490</f>
        <v/>
      </c>
      <c r="M1487" s="16">
        <f>'دیده بان بازار'!M1490</f>
        <v/>
      </c>
      <c r="N1487" s="16">
        <f>'دیده بان بازار'!N1490</f>
        <v/>
      </c>
      <c r="O1487" s="16">
        <f>'دیده بان بازار'!O1490</f>
        <v/>
      </c>
      <c r="P1487" s="16">
        <f>'دیده بان بازار'!P1490</f>
        <v/>
      </c>
      <c r="Q1487" s="16">
        <f>'دیده بان بازار'!Q1490</f>
        <v/>
      </c>
      <c r="R1487" s="16">
        <f>'دیده بان بازار'!R1490</f>
        <v/>
      </c>
      <c r="S1487" s="16">
        <f>'دیده بان بازار'!S1490</f>
        <v/>
      </c>
      <c r="T1487" s="16">
        <f>'دیده بان بازار'!T1490</f>
        <v/>
      </c>
      <c r="U1487" s="16">
        <f>'دیده بان بازار'!U1490</f>
        <v/>
      </c>
      <c r="V1487" s="16">
        <f>'دیده بان بازار'!V1490</f>
        <v/>
      </c>
      <c r="W1487" s="7">
        <f>'دیده بان بازار'!W1490</f>
        <v/>
      </c>
      <c r="X1487" s="11">
        <f>IFERROR(IF(OR(R1487&lt;=0,W1487&lt;=0,S1487&lt;=0,V1487&lt;=0),0,ROUND((S1487/R1487)/(V1487/W1487),2)),0)</f>
        <v/>
      </c>
      <c r="Y1487" s="11">
        <f>IFERROR(IF(OR(S1487&lt;=0,V1487&lt;=0),0,ROUND(S1487/V1487,2)),0)</f>
        <v/>
      </c>
      <c r="Z1487" s="11">
        <f>IFERROR(J1487-M1487,0)</f>
        <v/>
      </c>
      <c r="AA1487" s="11">
        <f>IFERROR(ROUND(MAX(0,MIN(100,((AB1487*0.2)+(AC1487*0.15)+(AD1487*0.15)+(AE1487*0.1)+(AF1487*0.1)+(AG1487*0.15)+(MIN(Y1487/3,1)*100*0.1)+(AI1487*0.05))*((AH1487/100)*0.25+0.75))),0),0)</f>
        <v/>
      </c>
      <c r="AB1487" s="11">
        <f>ROUND(MAX(0,MIN(100,((M1487+10)/20)*100)),0)</f>
        <v/>
      </c>
      <c r="AC1487" s="11">
        <f>IFERROR(IF(D1487&lt;=0,0,ROUND(COUNTIFS($D$4:$D$3359,"&lt;="&amp;D1487,$D$4:$D$3359,"&gt;0")/COUNTIF($D$4:$D$3359,"&gt;0")*100,0)),0)</f>
        <v/>
      </c>
      <c r="AD1487" s="11">
        <f>IF(E1487&lt;=0,0,ROUND(MAX(0,MIN(100,(LOG10(1+E1487/1000000000)/LOG10(101))*100)),0))</f>
        <v/>
      </c>
      <c r="AE1487" s="11">
        <f>IF(O1487=N1487,50,ROUND(MAX(0,MIN(100,((H1487-N1487)/(O1487-N1487))*100)),0))</f>
        <v/>
      </c>
      <c r="AF1487" s="11">
        <f>ROUND(MAX(0,MIN(100,50+((H1487-K1487)/K1487)*1000)),0)</f>
        <v/>
      </c>
      <c r="AG1487" s="11">
        <f>IFERROR(ROUND(MAX(0,MIN(100,50+25*LN(MAX(0.01,X1487)))),0),25)</f>
        <v/>
      </c>
      <c r="AH1487" s="11">
        <f>ROUND(IF(M1487&lt;=-30,0,IF(M1487&lt;=-20,20,IF(M1487&lt;=-10,50,100))),0)</f>
        <v/>
      </c>
      <c r="AI1487" s="11">
        <f>ROUND(MAX(0,MIN(100,50+(Z1487*10))),0)</f>
        <v/>
      </c>
      <c r="AJ1487" s="11">
        <f>IFERROR(IF(--AA1487&gt;=80,"خرید قوی",IF(--AA1487&gt;=70,"خرید مشروط",IF(--AA1487&gt;=60,"مراقبت",IF(--AA1487&gt;=45,"ضعیف","عدم ورود")))),"")</f>
        <v/>
      </c>
    </row>
    <row r="1488">
      <c r="A1488" s="12">
        <f>'دیده بان بازار'!A1491</f>
        <v/>
      </c>
      <c r="B1488" s="13">
        <f>'دیده بان بازار'!B1491</f>
        <v/>
      </c>
      <c r="C1488" s="13">
        <f>'دیده بان بازار'!C1491</f>
        <v/>
      </c>
      <c r="D1488" s="13">
        <f>'دیده بان بازار'!D1491</f>
        <v/>
      </c>
      <c r="E1488" s="14">
        <f>'دیده بان بازار'!E1491</f>
        <v/>
      </c>
      <c r="F1488" s="13">
        <f>'دیده بان بازار'!F1491</f>
        <v/>
      </c>
      <c r="G1488" s="13">
        <f>'دیده بان بازار'!G1491</f>
        <v/>
      </c>
      <c r="H1488" s="13">
        <f>'دیده بان بازار'!H1491</f>
        <v/>
      </c>
      <c r="I1488" s="13">
        <f>'دیده بان بازار'!I1491</f>
        <v/>
      </c>
      <c r="J1488" s="13">
        <f>'دیده بان بازار'!J1491</f>
        <v/>
      </c>
      <c r="K1488" s="13">
        <f>'دیده بان بازار'!K1491</f>
        <v/>
      </c>
      <c r="L1488" s="13">
        <f>'دیده بان بازار'!L1491</f>
        <v/>
      </c>
      <c r="M1488" s="13">
        <f>'دیده بان بازار'!M1491</f>
        <v/>
      </c>
      <c r="N1488" s="13">
        <f>'دیده بان بازار'!N1491</f>
        <v/>
      </c>
      <c r="O1488" s="13">
        <f>'دیده بان بازار'!O1491</f>
        <v/>
      </c>
      <c r="P1488" s="13">
        <f>'دیده بان بازار'!P1491</f>
        <v/>
      </c>
      <c r="Q1488" s="13">
        <f>'دیده بان بازار'!Q1491</f>
        <v/>
      </c>
      <c r="R1488" s="13">
        <f>'دیده بان بازار'!R1491</f>
        <v/>
      </c>
      <c r="S1488" s="13">
        <f>'دیده بان بازار'!S1491</f>
        <v/>
      </c>
      <c r="T1488" s="13">
        <f>'دیده بان بازار'!T1491</f>
        <v/>
      </c>
      <c r="U1488" s="13">
        <f>'دیده بان بازار'!U1491</f>
        <v/>
      </c>
      <c r="V1488" s="13">
        <f>'دیده بان بازار'!V1491</f>
        <v/>
      </c>
      <c r="W1488" s="6">
        <f>'دیده بان بازار'!W1491</f>
        <v/>
      </c>
      <c r="X1488" s="11">
        <f>IFERROR(IF(OR(R1488&lt;=0,W1488&lt;=0,S1488&lt;=0,V1488&lt;=0),0,ROUND((S1488/R1488)/(V1488/W1488),2)),0)</f>
        <v/>
      </c>
      <c r="Y1488" s="11">
        <f>IFERROR(IF(OR(S1488&lt;=0,V1488&lt;=0),0,ROUND(S1488/V1488,2)),0)</f>
        <v/>
      </c>
      <c r="Z1488" s="11">
        <f>IFERROR(J1488-M1488,0)</f>
        <v/>
      </c>
      <c r="AA1488" s="11">
        <f>IFERROR(ROUND(MAX(0,MIN(100,((AB1488*0.2)+(AC1488*0.15)+(AD1488*0.15)+(AE1488*0.1)+(AF1488*0.1)+(AG1488*0.15)+(MIN(Y1488/3,1)*100*0.1)+(AI1488*0.05))*((AH1488/100)*0.25+0.75))),0),0)</f>
        <v/>
      </c>
      <c r="AB1488" s="11">
        <f>ROUND(MAX(0,MIN(100,((M1488+10)/20)*100)),0)</f>
        <v/>
      </c>
      <c r="AC1488" s="11">
        <f>IFERROR(IF(D1488&lt;=0,0,ROUND(COUNTIFS($D$4:$D$3359,"&lt;="&amp;D1488,$D$4:$D$3359,"&gt;0")/COUNTIF($D$4:$D$3359,"&gt;0")*100,0)),0)</f>
        <v/>
      </c>
      <c r="AD1488" s="11">
        <f>IF(E1488&lt;=0,0,ROUND(MAX(0,MIN(100,(LOG10(1+E1488/1000000000)/LOG10(101))*100)),0))</f>
        <v/>
      </c>
      <c r="AE1488" s="11">
        <f>IF(O1488=N1488,50,ROUND(MAX(0,MIN(100,((H1488-N1488)/(O1488-N1488))*100)),0))</f>
        <v/>
      </c>
      <c r="AF1488" s="11">
        <f>ROUND(MAX(0,MIN(100,50+((H1488-K1488)/K1488)*1000)),0)</f>
        <v/>
      </c>
      <c r="AG1488" s="11">
        <f>IFERROR(ROUND(MAX(0,MIN(100,50+25*LN(MAX(0.01,X1488)))),0),25)</f>
        <v/>
      </c>
      <c r="AH1488" s="11">
        <f>ROUND(IF(M1488&lt;=-30,0,IF(M1488&lt;=-20,20,IF(M1488&lt;=-10,50,100))),0)</f>
        <v/>
      </c>
      <c r="AI1488" s="11">
        <f>ROUND(MAX(0,MIN(100,50+(Z1488*10))),0)</f>
        <v/>
      </c>
      <c r="AJ1488" s="11">
        <f>IFERROR(IF(--AA1488&gt;=80,"خرید قوی",IF(--AA1488&gt;=70,"خرید مشروط",IF(--AA1488&gt;=60,"مراقبت",IF(--AA1488&gt;=45,"ضعیف","عدم ورود")))),"")</f>
        <v/>
      </c>
    </row>
    <row r="1489">
      <c r="A1489" s="15">
        <f>'دیده بان بازار'!A1492</f>
        <v/>
      </c>
      <c r="B1489" s="16">
        <f>'دیده بان بازار'!B1492</f>
        <v/>
      </c>
      <c r="C1489" s="16">
        <f>'دیده بان بازار'!C1492</f>
        <v/>
      </c>
      <c r="D1489" s="16">
        <f>'دیده بان بازار'!D1492</f>
        <v/>
      </c>
      <c r="E1489" s="17">
        <f>'دیده بان بازار'!E1492</f>
        <v/>
      </c>
      <c r="F1489" s="16">
        <f>'دیده بان بازار'!F1492</f>
        <v/>
      </c>
      <c r="G1489" s="16">
        <f>'دیده بان بازار'!G1492</f>
        <v/>
      </c>
      <c r="H1489" s="16">
        <f>'دیده بان بازار'!H1492</f>
        <v/>
      </c>
      <c r="I1489" s="16">
        <f>'دیده بان بازار'!I1492</f>
        <v/>
      </c>
      <c r="J1489" s="16">
        <f>'دیده بان بازار'!J1492</f>
        <v/>
      </c>
      <c r="K1489" s="16">
        <f>'دیده بان بازار'!K1492</f>
        <v/>
      </c>
      <c r="L1489" s="16">
        <f>'دیده بان بازار'!L1492</f>
        <v/>
      </c>
      <c r="M1489" s="16">
        <f>'دیده بان بازار'!M1492</f>
        <v/>
      </c>
      <c r="N1489" s="16">
        <f>'دیده بان بازار'!N1492</f>
        <v/>
      </c>
      <c r="O1489" s="16">
        <f>'دیده بان بازار'!O1492</f>
        <v/>
      </c>
      <c r="P1489" s="16">
        <f>'دیده بان بازار'!P1492</f>
        <v/>
      </c>
      <c r="Q1489" s="16">
        <f>'دیده بان بازار'!Q1492</f>
        <v/>
      </c>
      <c r="R1489" s="16">
        <f>'دیده بان بازار'!R1492</f>
        <v/>
      </c>
      <c r="S1489" s="16">
        <f>'دیده بان بازار'!S1492</f>
        <v/>
      </c>
      <c r="T1489" s="16">
        <f>'دیده بان بازار'!T1492</f>
        <v/>
      </c>
      <c r="U1489" s="16">
        <f>'دیده بان بازار'!U1492</f>
        <v/>
      </c>
      <c r="V1489" s="16">
        <f>'دیده بان بازار'!V1492</f>
        <v/>
      </c>
      <c r="W1489" s="7">
        <f>'دیده بان بازار'!W1492</f>
        <v/>
      </c>
      <c r="X1489" s="11">
        <f>IFERROR(IF(OR(R1489&lt;=0,W1489&lt;=0,S1489&lt;=0,V1489&lt;=0),0,ROUND((S1489/R1489)/(V1489/W1489),2)),0)</f>
        <v/>
      </c>
      <c r="Y1489" s="11">
        <f>IFERROR(IF(OR(S1489&lt;=0,V1489&lt;=0),0,ROUND(S1489/V1489,2)),0)</f>
        <v/>
      </c>
      <c r="Z1489" s="11">
        <f>IFERROR(J1489-M1489,0)</f>
        <v/>
      </c>
      <c r="AA1489" s="11">
        <f>IFERROR(ROUND(MAX(0,MIN(100,((AB1489*0.2)+(AC1489*0.15)+(AD1489*0.15)+(AE1489*0.1)+(AF1489*0.1)+(AG1489*0.15)+(MIN(Y1489/3,1)*100*0.1)+(AI1489*0.05))*((AH1489/100)*0.25+0.75))),0),0)</f>
        <v/>
      </c>
      <c r="AB1489" s="11">
        <f>ROUND(MAX(0,MIN(100,((M1489+10)/20)*100)),0)</f>
        <v/>
      </c>
      <c r="AC1489" s="11">
        <f>IFERROR(IF(D1489&lt;=0,0,ROUND(COUNTIFS($D$4:$D$3359,"&lt;="&amp;D1489,$D$4:$D$3359,"&gt;0")/COUNTIF($D$4:$D$3359,"&gt;0")*100,0)),0)</f>
        <v/>
      </c>
      <c r="AD1489" s="11">
        <f>IF(E1489&lt;=0,0,ROUND(MAX(0,MIN(100,(LOG10(1+E1489/1000000000)/LOG10(101))*100)),0))</f>
        <v/>
      </c>
      <c r="AE1489" s="11">
        <f>IF(O1489=N1489,50,ROUND(MAX(0,MIN(100,((H1489-N1489)/(O1489-N1489))*100)),0))</f>
        <v/>
      </c>
      <c r="AF1489" s="11">
        <f>ROUND(MAX(0,MIN(100,50+((H1489-K1489)/K1489)*1000)),0)</f>
        <v/>
      </c>
      <c r="AG1489" s="11">
        <f>IFERROR(ROUND(MAX(0,MIN(100,50+25*LN(MAX(0.01,X1489)))),0),25)</f>
        <v/>
      </c>
      <c r="AH1489" s="11">
        <f>ROUND(IF(M1489&lt;=-30,0,IF(M1489&lt;=-20,20,IF(M1489&lt;=-10,50,100))),0)</f>
        <v/>
      </c>
      <c r="AI1489" s="11">
        <f>ROUND(MAX(0,MIN(100,50+(Z1489*10))),0)</f>
        <v/>
      </c>
      <c r="AJ1489" s="11">
        <f>IFERROR(IF(--AA1489&gt;=80,"خرید قوی",IF(--AA1489&gt;=70,"خرید مشروط",IF(--AA1489&gt;=60,"مراقبت",IF(--AA1489&gt;=45,"ضعیف","عدم ورود")))),"")</f>
        <v/>
      </c>
    </row>
    <row r="1490">
      <c r="A1490" s="12">
        <f>'دیده بان بازار'!A1493</f>
        <v/>
      </c>
      <c r="B1490" s="13">
        <f>'دیده بان بازار'!B1493</f>
        <v/>
      </c>
      <c r="C1490" s="13">
        <f>'دیده بان بازار'!C1493</f>
        <v/>
      </c>
      <c r="D1490" s="13">
        <f>'دیده بان بازار'!D1493</f>
        <v/>
      </c>
      <c r="E1490" s="14">
        <f>'دیده بان بازار'!E1493</f>
        <v/>
      </c>
      <c r="F1490" s="13">
        <f>'دیده بان بازار'!F1493</f>
        <v/>
      </c>
      <c r="G1490" s="13">
        <f>'دیده بان بازار'!G1493</f>
        <v/>
      </c>
      <c r="H1490" s="13">
        <f>'دیده بان بازار'!H1493</f>
        <v/>
      </c>
      <c r="I1490" s="13">
        <f>'دیده بان بازار'!I1493</f>
        <v/>
      </c>
      <c r="J1490" s="13">
        <f>'دیده بان بازار'!J1493</f>
        <v/>
      </c>
      <c r="K1490" s="13">
        <f>'دیده بان بازار'!K1493</f>
        <v/>
      </c>
      <c r="L1490" s="13">
        <f>'دیده بان بازار'!L1493</f>
        <v/>
      </c>
      <c r="M1490" s="13">
        <f>'دیده بان بازار'!M1493</f>
        <v/>
      </c>
      <c r="N1490" s="13">
        <f>'دیده بان بازار'!N1493</f>
        <v/>
      </c>
      <c r="O1490" s="13">
        <f>'دیده بان بازار'!O1493</f>
        <v/>
      </c>
      <c r="P1490" s="13">
        <f>'دیده بان بازار'!P1493</f>
        <v/>
      </c>
      <c r="Q1490" s="13">
        <f>'دیده بان بازار'!Q1493</f>
        <v/>
      </c>
      <c r="R1490" s="13">
        <f>'دیده بان بازار'!R1493</f>
        <v/>
      </c>
      <c r="S1490" s="13">
        <f>'دیده بان بازار'!S1493</f>
        <v/>
      </c>
      <c r="T1490" s="13">
        <f>'دیده بان بازار'!T1493</f>
        <v/>
      </c>
      <c r="U1490" s="13">
        <f>'دیده بان بازار'!U1493</f>
        <v/>
      </c>
      <c r="V1490" s="13">
        <f>'دیده بان بازار'!V1493</f>
        <v/>
      </c>
      <c r="W1490" s="6">
        <f>'دیده بان بازار'!W1493</f>
        <v/>
      </c>
      <c r="X1490" s="11">
        <f>IFERROR(IF(OR(R1490&lt;=0,W1490&lt;=0,S1490&lt;=0,V1490&lt;=0),0,ROUND((S1490/R1490)/(V1490/W1490),2)),0)</f>
        <v/>
      </c>
      <c r="Y1490" s="11">
        <f>IFERROR(IF(OR(S1490&lt;=0,V1490&lt;=0),0,ROUND(S1490/V1490,2)),0)</f>
        <v/>
      </c>
      <c r="Z1490" s="11">
        <f>IFERROR(J1490-M1490,0)</f>
        <v/>
      </c>
      <c r="AA1490" s="11">
        <f>IFERROR(ROUND(MAX(0,MIN(100,((AB1490*0.2)+(AC1490*0.15)+(AD1490*0.15)+(AE1490*0.1)+(AF1490*0.1)+(AG1490*0.15)+(MIN(Y1490/3,1)*100*0.1)+(AI1490*0.05))*((AH1490/100)*0.25+0.75))),0),0)</f>
        <v/>
      </c>
      <c r="AB1490" s="11">
        <f>ROUND(MAX(0,MIN(100,((M1490+10)/20)*100)),0)</f>
        <v/>
      </c>
      <c r="AC1490" s="11">
        <f>IFERROR(IF(D1490&lt;=0,0,ROUND(COUNTIFS($D$4:$D$3359,"&lt;="&amp;D1490,$D$4:$D$3359,"&gt;0")/COUNTIF($D$4:$D$3359,"&gt;0")*100,0)),0)</f>
        <v/>
      </c>
      <c r="AD1490" s="11">
        <f>IF(E1490&lt;=0,0,ROUND(MAX(0,MIN(100,(LOG10(1+E1490/1000000000)/LOG10(101))*100)),0))</f>
        <v/>
      </c>
      <c r="AE1490" s="11">
        <f>IF(O1490=N1490,50,ROUND(MAX(0,MIN(100,((H1490-N1490)/(O1490-N1490))*100)),0))</f>
        <v/>
      </c>
      <c r="AF1490" s="11">
        <f>ROUND(MAX(0,MIN(100,50+((H1490-K1490)/K1490)*1000)),0)</f>
        <v/>
      </c>
      <c r="AG1490" s="11">
        <f>IFERROR(ROUND(MAX(0,MIN(100,50+25*LN(MAX(0.01,X1490)))),0),25)</f>
        <v/>
      </c>
      <c r="AH1490" s="11">
        <f>ROUND(IF(M1490&lt;=-30,0,IF(M1490&lt;=-20,20,IF(M1490&lt;=-10,50,100))),0)</f>
        <v/>
      </c>
      <c r="AI1490" s="11">
        <f>ROUND(MAX(0,MIN(100,50+(Z1490*10))),0)</f>
        <v/>
      </c>
      <c r="AJ1490" s="11">
        <f>IFERROR(IF(--AA1490&gt;=80,"خرید قوی",IF(--AA1490&gt;=70,"خرید مشروط",IF(--AA1490&gt;=60,"مراقبت",IF(--AA1490&gt;=45,"ضعیف","عدم ورود")))),"")</f>
        <v/>
      </c>
    </row>
    <row r="1491">
      <c r="A1491" s="15">
        <f>'دیده بان بازار'!A1494</f>
        <v/>
      </c>
      <c r="B1491" s="16">
        <f>'دیده بان بازار'!B1494</f>
        <v/>
      </c>
      <c r="C1491" s="16">
        <f>'دیده بان بازار'!C1494</f>
        <v/>
      </c>
      <c r="D1491" s="16">
        <f>'دیده بان بازار'!D1494</f>
        <v/>
      </c>
      <c r="E1491" s="17">
        <f>'دیده بان بازار'!E1494</f>
        <v/>
      </c>
      <c r="F1491" s="16">
        <f>'دیده بان بازار'!F1494</f>
        <v/>
      </c>
      <c r="G1491" s="16">
        <f>'دیده بان بازار'!G1494</f>
        <v/>
      </c>
      <c r="H1491" s="16">
        <f>'دیده بان بازار'!H1494</f>
        <v/>
      </c>
      <c r="I1491" s="16">
        <f>'دیده بان بازار'!I1494</f>
        <v/>
      </c>
      <c r="J1491" s="16">
        <f>'دیده بان بازار'!J1494</f>
        <v/>
      </c>
      <c r="K1491" s="16">
        <f>'دیده بان بازار'!K1494</f>
        <v/>
      </c>
      <c r="L1491" s="16">
        <f>'دیده بان بازار'!L1494</f>
        <v/>
      </c>
      <c r="M1491" s="16">
        <f>'دیده بان بازار'!M1494</f>
        <v/>
      </c>
      <c r="N1491" s="16">
        <f>'دیده بان بازار'!N1494</f>
        <v/>
      </c>
      <c r="O1491" s="16">
        <f>'دیده بان بازار'!O1494</f>
        <v/>
      </c>
      <c r="P1491" s="16">
        <f>'دیده بان بازار'!P1494</f>
        <v/>
      </c>
      <c r="Q1491" s="16">
        <f>'دیده بان بازار'!Q1494</f>
        <v/>
      </c>
      <c r="R1491" s="16">
        <f>'دیده بان بازار'!R1494</f>
        <v/>
      </c>
      <c r="S1491" s="16">
        <f>'دیده بان بازار'!S1494</f>
        <v/>
      </c>
      <c r="T1491" s="16">
        <f>'دیده بان بازار'!T1494</f>
        <v/>
      </c>
      <c r="U1491" s="16">
        <f>'دیده بان بازار'!U1494</f>
        <v/>
      </c>
      <c r="V1491" s="16">
        <f>'دیده بان بازار'!V1494</f>
        <v/>
      </c>
      <c r="W1491" s="7">
        <f>'دیده بان بازار'!W1494</f>
        <v/>
      </c>
      <c r="X1491" s="11">
        <f>IFERROR(IF(OR(R1491&lt;=0,W1491&lt;=0,S1491&lt;=0,V1491&lt;=0),0,ROUND((S1491/R1491)/(V1491/W1491),2)),0)</f>
        <v/>
      </c>
      <c r="Y1491" s="11">
        <f>IFERROR(IF(OR(S1491&lt;=0,V1491&lt;=0),0,ROUND(S1491/V1491,2)),0)</f>
        <v/>
      </c>
      <c r="Z1491" s="11">
        <f>IFERROR(J1491-M1491,0)</f>
        <v/>
      </c>
      <c r="AA1491" s="11">
        <f>IFERROR(ROUND(MAX(0,MIN(100,((AB1491*0.2)+(AC1491*0.15)+(AD1491*0.15)+(AE1491*0.1)+(AF1491*0.1)+(AG1491*0.15)+(MIN(Y1491/3,1)*100*0.1)+(AI1491*0.05))*((AH1491/100)*0.25+0.75))),0),0)</f>
        <v/>
      </c>
      <c r="AB1491" s="11">
        <f>ROUND(MAX(0,MIN(100,((M1491+10)/20)*100)),0)</f>
        <v/>
      </c>
      <c r="AC1491" s="11">
        <f>IFERROR(IF(D1491&lt;=0,0,ROUND(COUNTIFS($D$4:$D$3359,"&lt;="&amp;D1491,$D$4:$D$3359,"&gt;0")/COUNTIF($D$4:$D$3359,"&gt;0")*100,0)),0)</f>
        <v/>
      </c>
      <c r="AD1491" s="11">
        <f>IF(E1491&lt;=0,0,ROUND(MAX(0,MIN(100,(LOG10(1+E1491/1000000000)/LOG10(101))*100)),0))</f>
        <v/>
      </c>
      <c r="AE1491" s="11">
        <f>IF(O1491=N1491,50,ROUND(MAX(0,MIN(100,((H1491-N1491)/(O1491-N1491))*100)),0))</f>
        <v/>
      </c>
      <c r="AF1491" s="11">
        <f>ROUND(MAX(0,MIN(100,50+((H1491-K1491)/K1491)*1000)),0)</f>
        <v/>
      </c>
      <c r="AG1491" s="11">
        <f>IFERROR(ROUND(MAX(0,MIN(100,50+25*LN(MAX(0.01,X1491)))),0),25)</f>
        <v/>
      </c>
      <c r="AH1491" s="11">
        <f>ROUND(IF(M1491&lt;=-30,0,IF(M1491&lt;=-20,20,IF(M1491&lt;=-10,50,100))),0)</f>
        <v/>
      </c>
      <c r="AI1491" s="11">
        <f>ROUND(MAX(0,MIN(100,50+(Z1491*10))),0)</f>
        <v/>
      </c>
      <c r="AJ1491" s="11">
        <f>IFERROR(IF(--AA1491&gt;=80,"خرید قوی",IF(--AA1491&gt;=70,"خرید مشروط",IF(--AA1491&gt;=60,"مراقبت",IF(--AA1491&gt;=45,"ضعیف","عدم ورود")))),"")</f>
        <v/>
      </c>
    </row>
    <row r="1492">
      <c r="A1492" s="12">
        <f>'دیده بان بازار'!A1495</f>
        <v/>
      </c>
      <c r="B1492" s="13">
        <f>'دیده بان بازار'!B1495</f>
        <v/>
      </c>
      <c r="C1492" s="13">
        <f>'دیده بان بازار'!C1495</f>
        <v/>
      </c>
      <c r="D1492" s="13">
        <f>'دیده بان بازار'!D1495</f>
        <v/>
      </c>
      <c r="E1492" s="14">
        <f>'دیده بان بازار'!E1495</f>
        <v/>
      </c>
      <c r="F1492" s="13">
        <f>'دیده بان بازار'!F1495</f>
        <v/>
      </c>
      <c r="G1492" s="13">
        <f>'دیده بان بازار'!G1495</f>
        <v/>
      </c>
      <c r="H1492" s="13">
        <f>'دیده بان بازار'!H1495</f>
        <v/>
      </c>
      <c r="I1492" s="13">
        <f>'دیده بان بازار'!I1495</f>
        <v/>
      </c>
      <c r="J1492" s="13">
        <f>'دیده بان بازار'!J1495</f>
        <v/>
      </c>
      <c r="K1492" s="13">
        <f>'دیده بان بازار'!K1495</f>
        <v/>
      </c>
      <c r="L1492" s="13">
        <f>'دیده بان بازار'!L1495</f>
        <v/>
      </c>
      <c r="M1492" s="13">
        <f>'دیده بان بازار'!M1495</f>
        <v/>
      </c>
      <c r="N1492" s="13">
        <f>'دیده بان بازار'!N1495</f>
        <v/>
      </c>
      <c r="O1492" s="13">
        <f>'دیده بان بازار'!O1495</f>
        <v/>
      </c>
      <c r="P1492" s="13">
        <f>'دیده بان بازار'!P1495</f>
        <v/>
      </c>
      <c r="Q1492" s="13">
        <f>'دیده بان بازار'!Q1495</f>
        <v/>
      </c>
      <c r="R1492" s="13">
        <f>'دیده بان بازار'!R1495</f>
        <v/>
      </c>
      <c r="S1492" s="13">
        <f>'دیده بان بازار'!S1495</f>
        <v/>
      </c>
      <c r="T1492" s="13">
        <f>'دیده بان بازار'!T1495</f>
        <v/>
      </c>
      <c r="U1492" s="13">
        <f>'دیده بان بازار'!U1495</f>
        <v/>
      </c>
      <c r="V1492" s="13">
        <f>'دیده بان بازار'!V1495</f>
        <v/>
      </c>
      <c r="W1492" s="6">
        <f>'دیده بان بازار'!W1495</f>
        <v/>
      </c>
      <c r="X1492" s="11">
        <f>IFERROR(IF(OR(R1492&lt;=0,W1492&lt;=0,S1492&lt;=0,V1492&lt;=0),0,ROUND((S1492/R1492)/(V1492/W1492),2)),0)</f>
        <v/>
      </c>
      <c r="Y1492" s="11">
        <f>IFERROR(IF(OR(S1492&lt;=0,V1492&lt;=0),0,ROUND(S1492/V1492,2)),0)</f>
        <v/>
      </c>
      <c r="Z1492" s="11">
        <f>IFERROR(J1492-M1492,0)</f>
        <v/>
      </c>
      <c r="AA1492" s="11">
        <f>IFERROR(ROUND(MAX(0,MIN(100,((AB1492*0.2)+(AC1492*0.15)+(AD1492*0.15)+(AE1492*0.1)+(AF1492*0.1)+(AG1492*0.15)+(MIN(Y1492/3,1)*100*0.1)+(AI1492*0.05))*((AH1492/100)*0.25+0.75))),0),0)</f>
        <v/>
      </c>
      <c r="AB1492" s="11">
        <f>ROUND(MAX(0,MIN(100,((M1492+10)/20)*100)),0)</f>
        <v/>
      </c>
      <c r="AC1492" s="11">
        <f>IFERROR(IF(D1492&lt;=0,0,ROUND(COUNTIFS($D$4:$D$3359,"&lt;="&amp;D1492,$D$4:$D$3359,"&gt;0")/COUNTIF($D$4:$D$3359,"&gt;0")*100,0)),0)</f>
        <v/>
      </c>
      <c r="AD1492" s="11">
        <f>IF(E1492&lt;=0,0,ROUND(MAX(0,MIN(100,(LOG10(1+E1492/1000000000)/LOG10(101))*100)),0))</f>
        <v/>
      </c>
      <c r="AE1492" s="11">
        <f>IF(O1492=N1492,50,ROUND(MAX(0,MIN(100,((H1492-N1492)/(O1492-N1492))*100)),0))</f>
        <v/>
      </c>
      <c r="AF1492" s="11">
        <f>ROUND(MAX(0,MIN(100,50+((H1492-K1492)/K1492)*1000)),0)</f>
        <v/>
      </c>
      <c r="AG1492" s="11">
        <f>IFERROR(ROUND(MAX(0,MIN(100,50+25*LN(MAX(0.01,X1492)))),0),25)</f>
        <v/>
      </c>
      <c r="AH1492" s="11">
        <f>ROUND(IF(M1492&lt;=-30,0,IF(M1492&lt;=-20,20,IF(M1492&lt;=-10,50,100))),0)</f>
        <v/>
      </c>
      <c r="AI1492" s="11">
        <f>ROUND(MAX(0,MIN(100,50+(Z1492*10))),0)</f>
        <v/>
      </c>
      <c r="AJ1492" s="11">
        <f>IFERROR(IF(--AA1492&gt;=80,"خرید قوی",IF(--AA1492&gt;=70,"خرید مشروط",IF(--AA1492&gt;=60,"مراقبت",IF(--AA1492&gt;=45,"ضعیف","عدم ورود")))),"")</f>
        <v/>
      </c>
    </row>
    <row r="1493">
      <c r="A1493" s="15">
        <f>'دیده بان بازار'!A1496</f>
        <v/>
      </c>
      <c r="B1493" s="16">
        <f>'دیده بان بازار'!B1496</f>
        <v/>
      </c>
      <c r="C1493" s="16">
        <f>'دیده بان بازار'!C1496</f>
        <v/>
      </c>
      <c r="D1493" s="16">
        <f>'دیده بان بازار'!D1496</f>
        <v/>
      </c>
      <c r="E1493" s="17">
        <f>'دیده بان بازار'!E1496</f>
        <v/>
      </c>
      <c r="F1493" s="16">
        <f>'دیده بان بازار'!F1496</f>
        <v/>
      </c>
      <c r="G1493" s="16">
        <f>'دیده بان بازار'!G1496</f>
        <v/>
      </c>
      <c r="H1493" s="16">
        <f>'دیده بان بازار'!H1496</f>
        <v/>
      </c>
      <c r="I1493" s="16">
        <f>'دیده بان بازار'!I1496</f>
        <v/>
      </c>
      <c r="J1493" s="16">
        <f>'دیده بان بازار'!J1496</f>
        <v/>
      </c>
      <c r="K1493" s="16">
        <f>'دیده بان بازار'!K1496</f>
        <v/>
      </c>
      <c r="L1493" s="16">
        <f>'دیده بان بازار'!L1496</f>
        <v/>
      </c>
      <c r="M1493" s="16">
        <f>'دیده بان بازار'!M1496</f>
        <v/>
      </c>
      <c r="N1493" s="16">
        <f>'دیده بان بازار'!N1496</f>
        <v/>
      </c>
      <c r="O1493" s="16">
        <f>'دیده بان بازار'!O1496</f>
        <v/>
      </c>
      <c r="P1493" s="16">
        <f>'دیده بان بازار'!P1496</f>
        <v/>
      </c>
      <c r="Q1493" s="16">
        <f>'دیده بان بازار'!Q1496</f>
        <v/>
      </c>
      <c r="R1493" s="16">
        <f>'دیده بان بازار'!R1496</f>
        <v/>
      </c>
      <c r="S1493" s="16">
        <f>'دیده بان بازار'!S1496</f>
        <v/>
      </c>
      <c r="T1493" s="16">
        <f>'دیده بان بازار'!T1496</f>
        <v/>
      </c>
      <c r="U1493" s="16">
        <f>'دیده بان بازار'!U1496</f>
        <v/>
      </c>
      <c r="V1493" s="16">
        <f>'دیده بان بازار'!V1496</f>
        <v/>
      </c>
      <c r="W1493" s="7">
        <f>'دیده بان بازار'!W1496</f>
        <v/>
      </c>
      <c r="X1493" s="11">
        <f>IFERROR(IF(OR(R1493&lt;=0,W1493&lt;=0,S1493&lt;=0,V1493&lt;=0),0,ROUND((S1493/R1493)/(V1493/W1493),2)),0)</f>
        <v/>
      </c>
      <c r="Y1493" s="11">
        <f>IFERROR(IF(OR(S1493&lt;=0,V1493&lt;=0),0,ROUND(S1493/V1493,2)),0)</f>
        <v/>
      </c>
      <c r="Z1493" s="11">
        <f>IFERROR(J1493-M1493,0)</f>
        <v/>
      </c>
      <c r="AA1493" s="11">
        <f>IFERROR(ROUND(MAX(0,MIN(100,((AB1493*0.2)+(AC1493*0.15)+(AD1493*0.15)+(AE1493*0.1)+(AF1493*0.1)+(AG1493*0.15)+(MIN(Y1493/3,1)*100*0.1)+(AI1493*0.05))*((AH1493/100)*0.25+0.75))),0),0)</f>
        <v/>
      </c>
      <c r="AB1493" s="11">
        <f>ROUND(MAX(0,MIN(100,((M1493+10)/20)*100)),0)</f>
        <v/>
      </c>
      <c r="AC1493" s="11">
        <f>IFERROR(IF(D1493&lt;=0,0,ROUND(COUNTIFS($D$4:$D$3359,"&lt;="&amp;D1493,$D$4:$D$3359,"&gt;0")/COUNTIF($D$4:$D$3359,"&gt;0")*100,0)),0)</f>
        <v/>
      </c>
      <c r="AD1493" s="11">
        <f>IF(E1493&lt;=0,0,ROUND(MAX(0,MIN(100,(LOG10(1+E1493/1000000000)/LOG10(101))*100)),0))</f>
        <v/>
      </c>
      <c r="AE1493" s="11">
        <f>IF(O1493=N1493,50,ROUND(MAX(0,MIN(100,((H1493-N1493)/(O1493-N1493))*100)),0))</f>
        <v/>
      </c>
      <c r="AF1493" s="11">
        <f>ROUND(MAX(0,MIN(100,50+((H1493-K1493)/K1493)*1000)),0)</f>
        <v/>
      </c>
      <c r="AG1493" s="11">
        <f>IFERROR(ROUND(MAX(0,MIN(100,50+25*LN(MAX(0.01,X1493)))),0),25)</f>
        <v/>
      </c>
      <c r="AH1493" s="11">
        <f>ROUND(IF(M1493&lt;=-30,0,IF(M1493&lt;=-20,20,IF(M1493&lt;=-10,50,100))),0)</f>
        <v/>
      </c>
      <c r="AI1493" s="11">
        <f>ROUND(MAX(0,MIN(100,50+(Z1493*10))),0)</f>
        <v/>
      </c>
      <c r="AJ1493" s="11">
        <f>IFERROR(IF(--AA1493&gt;=80,"خرید قوی",IF(--AA1493&gt;=70,"خرید مشروط",IF(--AA1493&gt;=60,"مراقبت",IF(--AA1493&gt;=45,"ضعیف","عدم ورود")))),"")</f>
        <v/>
      </c>
    </row>
    <row r="1494">
      <c r="A1494" s="12">
        <f>'دیده بان بازار'!A1497</f>
        <v/>
      </c>
      <c r="B1494" s="13">
        <f>'دیده بان بازار'!B1497</f>
        <v/>
      </c>
      <c r="C1494" s="13">
        <f>'دیده بان بازار'!C1497</f>
        <v/>
      </c>
      <c r="D1494" s="13">
        <f>'دیده بان بازار'!D1497</f>
        <v/>
      </c>
      <c r="E1494" s="14">
        <f>'دیده بان بازار'!E1497</f>
        <v/>
      </c>
      <c r="F1494" s="13">
        <f>'دیده بان بازار'!F1497</f>
        <v/>
      </c>
      <c r="G1494" s="13">
        <f>'دیده بان بازار'!G1497</f>
        <v/>
      </c>
      <c r="H1494" s="13">
        <f>'دیده بان بازار'!H1497</f>
        <v/>
      </c>
      <c r="I1494" s="13">
        <f>'دیده بان بازار'!I1497</f>
        <v/>
      </c>
      <c r="J1494" s="13">
        <f>'دیده بان بازار'!J1497</f>
        <v/>
      </c>
      <c r="K1494" s="13">
        <f>'دیده بان بازار'!K1497</f>
        <v/>
      </c>
      <c r="L1494" s="13">
        <f>'دیده بان بازار'!L1497</f>
        <v/>
      </c>
      <c r="M1494" s="13">
        <f>'دیده بان بازار'!M1497</f>
        <v/>
      </c>
      <c r="N1494" s="13">
        <f>'دیده بان بازار'!N1497</f>
        <v/>
      </c>
      <c r="O1494" s="13">
        <f>'دیده بان بازار'!O1497</f>
        <v/>
      </c>
      <c r="P1494" s="13">
        <f>'دیده بان بازار'!P1497</f>
        <v/>
      </c>
      <c r="Q1494" s="13">
        <f>'دیده بان بازار'!Q1497</f>
        <v/>
      </c>
      <c r="R1494" s="13">
        <f>'دیده بان بازار'!R1497</f>
        <v/>
      </c>
      <c r="S1494" s="13">
        <f>'دیده بان بازار'!S1497</f>
        <v/>
      </c>
      <c r="T1494" s="13">
        <f>'دیده بان بازار'!T1497</f>
        <v/>
      </c>
      <c r="U1494" s="13">
        <f>'دیده بان بازار'!U1497</f>
        <v/>
      </c>
      <c r="V1494" s="13">
        <f>'دیده بان بازار'!V1497</f>
        <v/>
      </c>
      <c r="W1494" s="6">
        <f>'دیده بان بازار'!W1497</f>
        <v/>
      </c>
      <c r="X1494" s="11">
        <f>IFERROR(IF(OR(R1494&lt;=0,W1494&lt;=0,S1494&lt;=0,V1494&lt;=0),0,ROUND((S1494/R1494)/(V1494/W1494),2)),0)</f>
        <v/>
      </c>
      <c r="Y1494" s="11">
        <f>IFERROR(IF(OR(S1494&lt;=0,V1494&lt;=0),0,ROUND(S1494/V1494,2)),0)</f>
        <v/>
      </c>
      <c r="Z1494" s="11">
        <f>IFERROR(J1494-M1494,0)</f>
        <v/>
      </c>
      <c r="AA1494" s="11">
        <f>IFERROR(ROUND(MAX(0,MIN(100,((AB1494*0.2)+(AC1494*0.15)+(AD1494*0.15)+(AE1494*0.1)+(AF1494*0.1)+(AG1494*0.15)+(MIN(Y1494/3,1)*100*0.1)+(AI1494*0.05))*((AH1494/100)*0.25+0.75))),0),0)</f>
        <v/>
      </c>
      <c r="AB1494" s="11">
        <f>ROUND(MAX(0,MIN(100,((M1494+10)/20)*100)),0)</f>
        <v/>
      </c>
      <c r="AC1494" s="11">
        <f>IFERROR(IF(D1494&lt;=0,0,ROUND(COUNTIFS($D$4:$D$3359,"&lt;="&amp;D1494,$D$4:$D$3359,"&gt;0")/COUNTIF($D$4:$D$3359,"&gt;0")*100,0)),0)</f>
        <v/>
      </c>
      <c r="AD1494" s="11">
        <f>IF(E1494&lt;=0,0,ROUND(MAX(0,MIN(100,(LOG10(1+E1494/1000000000)/LOG10(101))*100)),0))</f>
        <v/>
      </c>
      <c r="AE1494" s="11">
        <f>IF(O1494=N1494,50,ROUND(MAX(0,MIN(100,((H1494-N1494)/(O1494-N1494))*100)),0))</f>
        <v/>
      </c>
      <c r="AF1494" s="11">
        <f>ROUND(MAX(0,MIN(100,50+((H1494-K1494)/K1494)*1000)),0)</f>
        <v/>
      </c>
      <c r="AG1494" s="11">
        <f>IFERROR(ROUND(MAX(0,MIN(100,50+25*LN(MAX(0.01,X1494)))),0),25)</f>
        <v/>
      </c>
      <c r="AH1494" s="11">
        <f>ROUND(IF(M1494&lt;=-30,0,IF(M1494&lt;=-20,20,IF(M1494&lt;=-10,50,100))),0)</f>
        <v/>
      </c>
      <c r="AI1494" s="11">
        <f>ROUND(MAX(0,MIN(100,50+(Z1494*10))),0)</f>
        <v/>
      </c>
      <c r="AJ1494" s="11">
        <f>IFERROR(IF(--AA1494&gt;=80,"خرید قوی",IF(--AA1494&gt;=70,"خرید مشروط",IF(--AA1494&gt;=60,"مراقبت",IF(--AA1494&gt;=45,"ضعیف","عدم ورود")))),"")</f>
        <v/>
      </c>
    </row>
    <row r="1495">
      <c r="A1495" s="15">
        <f>'دیده بان بازار'!A1498</f>
        <v/>
      </c>
      <c r="B1495" s="16">
        <f>'دیده بان بازار'!B1498</f>
        <v/>
      </c>
      <c r="C1495" s="16">
        <f>'دیده بان بازار'!C1498</f>
        <v/>
      </c>
      <c r="D1495" s="16">
        <f>'دیده بان بازار'!D1498</f>
        <v/>
      </c>
      <c r="E1495" s="17">
        <f>'دیده بان بازار'!E1498</f>
        <v/>
      </c>
      <c r="F1495" s="16">
        <f>'دیده بان بازار'!F1498</f>
        <v/>
      </c>
      <c r="G1495" s="16">
        <f>'دیده بان بازار'!G1498</f>
        <v/>
      </c>
      <c r="H1495" s="16">
        <f>'دیده بان بازار'!H1498</f>
        <v/>
      </c>
      <c r="I1495" s="16">
        <f>'دیده بان بازار'!I1498</f>
        <v/>
      </c>
      <c r="J1495" s="16">
        <f>'دیده بان بازار'!J1498</f>
        <v/>
      </c>
      <c r="K1495" s="16">
        <f>'دیده بان بازار'!K1498</f>
        <v/>
      </c>
      <c r="L1495" s="16">
        <f>'دیده بان بازار'!L1498</f>
        <v/>
      </c>
      <c r="M1495" s="16">
        <f>'دیده بان بازار'!M1498</f>
        <v/>
      </c>
      <c r="N1495" s="16">
        <f>'دیده بان بازار'!N1498</f>
        <v/>
      </c>
      <c r="O1495" s="16">
        <f>'دیده بان بازار'!O1498</f>
        <v/>
      </c>
      <c r="P1495" s="16">
        <f>'دیده بان بازار'!P1498</f>
        <v/>
      </c>
      <c r="Q1495" s="16">
        <f>'دیده بان بازار'!Q1498</f>
        <v/>
      </c>
      <c r="R1495" s="16">
        <f>'دیده بان بازار'!R1498</f>
        <v/>
      </c>
      <c r="S1495" s="16">
        <f>'دیده بان بازار'!S1498</f>
        <v/>
      </c>
      <c r="T1495" s="16">
        <f>'دیده بان بازار'!T1498</f>
        <v/>
      </c>
      <c r="U1495" s="16">
        <f>'دیده بان بازار'!U1498</f>
        <v/>
      </c>
      <c r="V1495" s="16">
        <f>'دیده بان بازار'!V1498</f>
        <v/>
      </c>
      <c r="W1495" s="7">
        <f>'دیده بان بازار'!W1498</f>
        <v/>
      </c>
      <c r="X1495" s="11">
        <f>IFERROR(IF(OR(R1495&lt;=0,W1495&lt;=0,S1495&lt;=0,V1495&lt;=0),0,ROUND((S1495/R1495)/(V1495/W1495),2)),0)</f>
        <v/>
      </c>
      <c r="Y1495" s="11">
        <f>IFERROR(IF(OR(S1495&lt;=0,V1495&lt;=0),0,ROUND(S1495/V1495,2)),0)</f>
        <v/>
      </c>
      <c r="Z1495" s="11">
        <f>IFERROR(J1495-M1495,0)</f>
        <v/>
      </c>
      <c r="AA1495" s="11">
        <f>IFERROR(ROUND(MAX(0,MIN(100,((AB1495*0.2)+(AC1495*0.15)+(AD1495*0.15)+(AE1495*0.1)+(AF1495*0.1)+(AG1495*0.15)+(MIN(Y1495/3,1)*100*0.1)+(AI1495*0.05))*((AH1495/100)*0.25+0.75))),0),0)</f>
        <v/>
      </c>
      <c r="AB1495" s="11">
        <f>ROUND(MAX(0,MIN(100,((M1495+10)/20)*100)),0)</f>
        <v/>
      </c>
      <c r="AC1495" s="11">
        <f>IFERROR(IF(D1495&lt;=0,0,ROUND(COUNTIFS($D$4:$D$3359,"&lt;="&amp;D1495,$D$4:$D$3359,"&gt;0")/COUNTIF($D$4:$D$3359,"&gt;0")*100,0)),0)</f>
        <v/>
      </c>
      <c r="AD1495" s="11">
        <f>IF(E1495&lt;=0,0,ROUND(MAX(0,MIN(100,(LOG10(1+E1495/1000000000)/LOG10(101))*100)),0))</f>
        <v/>
      </c>
      <c r="AE1495" s="11">
        <f>IF(O1495=N1495,50,ROUND(MAX(0,MIN(100,((H1495-N1495)/(O1495-N1495))*100)),0))</f>
        <v/>
      </c>
      <c r="AF1495" s="11">
        <f>ROUND(MAX(0,MIN(100,50+((H1495-K1495)/K1495)*1000)),0)</f>
        <v/>
      </c>
      <c r="AG1495" s="11">
        <f>IFERROR(ROUND(MAX(0,MIN(100,50+25*LN(MAX(0.01,X1495)))),0),25)</f>
        <v/>
      </c>
      <c r="AH1495" s="11">
        <f>ROUND(IF(M1495&lt;=-30,0,IF(M1495&lt;=-20,20,IF(M1495&lt;=-10,50,100))),0)</f>
        <v/>
      </c>
      <c r="AI1495" s="11">
        <f>ROUND(MAX(0,MIN(100,50+(Z1495*10))),0)</f>
        <v/>
      </c>
      <c r="AJ1495" s="11">
        <f>IFERROR(IF(--AA1495&gt;=80,"خرید قوی",IF(--AA1495&gt;=70,"خرید مشروط",IF(--AA1495&gt;=60,"مراقبت",IF(--AA1495&gt;=45,"ضعیف","عدم ورود")))),"")</f>
        <v/>
      </c>
    </row>
    <row r="1496">
      <c r="A1496" s="12">
        <f>'دیده بان بازار'!A1499</f>
        <v/>
      </c>
      <c r="B1496" s="13">
        <f>'دیده بان بازار'!B1499</f>
        <v/>
      </c>
      <c r="C1496" s="13">
        <f>'دیده بان بازار'!C1499</f>
        <v/>
      </c>
      <c r="D1496" s="13">
        <f>'دیده بان بازار'!D1499</f>
        <v/>
      </c>
      <c r="E1496" s="14">
        <f>'دیده بان بازار'!E1499</f>
        <v/>
      </c>
      <c r="F1496" s="13">
        <f>'دیده بان بازار'!F1499</f>
        <v/>
      </c>
      <c r="G1496" s="13">
        <f>'دیده بان بازار'!G1499</f>
        <v/>
      </c>
      <c r="H1496" s="13">
        <f>'دیده بان بازار'!H1499</f>
        <v/>
      </c>
      <c r="I1496" s="13">
        <f>'دیده بان بازار'!I1499</f>
        <v/>
      </c>
      <c r="J1496" s="13">
        <f>'دیده بان بازار'!J1499</f>
        <v/>
      </c>
      <c r="K1496" s="13">
        <f>'دیده بان بازار'!K1499</f>
        <v/>
      </c>
      <c r="L1496" s="13">
        <f>'دیده بان بازار'!L1499</f>
        <v/>
      </c>
      <c r="M1496" s="13">
        <f>'دیده بان بازار'!M1499</f>
        <v/>
      </c>
      <c r="N1496" s="13">
        <f>'دیده بان بازار'!N1499</f>
        <v/>
      </c>
      <c r="O1496" s="13">
        <f>'دیده بان بازار'!O1499</f>
        <v/>
      </c>
      <c r="P1496" s="13">
        <f>'دیده بان بازار'!P1499</f>
        <v/>
      </c>
      <c r="Q1496" s="13">
        <f>'دیده بان بازار'!Q1499</f>
        <v/>
      </c>
      <c r="R1496" s="13">
        <f>'دیده بان بازار'!R1499</f>
        <v/>
      </c>
      <c r="S1496" s="13">
        <f>'دیده بان بازار'!S1499</f>
        <v/>
      </c>
      <c r="T1496" s="13">
        <f>'دیده بان بازار'!T1499</f>
        <v/>
      </c>
      <c r="U1496" s="13">
        <f>'دیده بان بازار'!U1499</f>
        <v/>
      </c>
      <c r="V1496" s="13">
        <f>'دیده بان بازار'!V1499</f>
        <v/>
      </c>
      <c r="W1496" s="6">
        <f>'دیده بان بازار'!W1499</f>
        <v/>
      </c>
      <c r="X1496" s="11">
        <f>IFERROR(IF(OR(R1496&lt;=0,W1496&lt;=0,S1496&lt;=0,V1496&lt;=0),0,ROUND((S1496/R1496)/(V1496/W1496),2)),0)</f>
        <v/>
      </c>
      <c r="Y1496" s="11">
        <f>IFERROR(IF(OR(S1496&lt;=0,V1496&lt;=0),0,ROUND(S1496/V1496,2)),0)</f>
        <v/>
      </c>
      <c r="Z1496" s="11">
        <f>IFERROR(J1496-M1496,0)</f>
        <v/>
      </c>
      <c r="AA1496" s="11">
        <f>IFERROR(ROUND(MAX(0,MIN(100,((AB1496*0.2)+(AC1496*0.15)+(AD1496*0.15)+(AE1496*0.1)+(AF1496*0.1)+(AG1496*0.15)+(MIN(Y1496/3,1)*100*0.1)+(AI1496*0.05))*((AH1496/100)*0.25+0.75))),0),0)</f>
        <v/>
      </c>
      <c r="AB1496" s="11">
        <f>ROUND(MAX(0,MIN(100,((M1496+10)/20)*100)),0)</f>
        <v/>
      </c>
      <c r="AC1496" s="11">
        <f>IFERROR(IF(D1496&lt;=0,0,ROUND(COUNTIFS($D$4:$D$3359,"&lt;="&amp;D1496,$D$4:$D$3359,"&gt;0")/COUNTIF($D$4:$D$3359,"&gt;0")*100,0)),0)</f>
        <v/>
      </c>
      <c r="AD1496" s="11">
        <f>IF(E1496&lt;=0,0,ROUND(MAX(0,MIN(100,(LOG10(1+E1496/1000000000)/LOG10(101))*100)),0))</f>
        <v/>
      </c>
      <c r="AE1496" s="11">
        <f>IF(O1496=N1496,50,ROUND(MAX(0,MIN(100,((H1496-N1496)/(O1496-N1496))*100)),0))</f>
        <v/>
      </c>
      <c r="AF1496" s="11">
        <f>ROUND(MAX(0,MIN(100,50+((H1496-K1496)/K1496)*1000)),0)</f>
        <v/>
      </c>
      <c r="AG1496" s="11">
        <f>IFERROR(ROUND(MAX(0,MIN(100,50+25*LN(MAX(0.01,X1496)))),0),25)</f>
        <v/>
      </c>
      <c r="AH1496" s="11">
        <f>ROUND(IF(M1496&lt;=-30,0,IF(M1496&lt;=-20,20,IF(M1496&lt;=-10,50,100))),0)</f>
        <v/>
      </c>
      <c r="AI1496" s="11">
        <f>ROUND(MAX(0,MIN(100,50+(Z1496*10))),0)</f>
        <v/>
      </c>
      <c r="AJ1496" s="11">
        <f>IFERROR(IF(--AA1496&gt;=80,"خرید قوی",IF(--AA1496&gt;=70,"خرید مشروط",IF(--AA1496&gt;=60,"مراقبت",IF(--AA1496&gt;=45,"ضعیف","عدم ورود")))),"")</f>
        <v/>
      </c>
    </row>
    <row r="1497">
      <c r="A1497" s="15">
        <f>'دیده بان بازار'!A1500</f>
        <v/>
      </c>
      <c r="B1497" s="16">
        <f>'دیده بان بازار'!B1500</f>
        <v/>
      </c>
      <c r="C1497" s="16">
        <f>'دیده بان بازار'!C1500</f>
        <v/>
      </c>
      <c r="D1497" s="16">
        <f>'دیده بان بازار'!D1500</f>
        <v/>
      </c>
      <c r="E1497" s="17">
        <f>'دیده بان بازار'!E1500</f>
        <v/>
      </c>
      <c r="F1497" s="16">
        <f>'دیده بان بازار'!F1500</f>
        <v/>
      </c>
      <c r="G1497" s="16">
        <f>'دیده بان بازار'!G1500</f>
        <v/>
      </c>
      <c r="H1497" s="16">
        <f>'دیده بان بازار'!H1500</f>
        <v/>
      </c>
      <c r="I1497" s="16">
        <f>'دیده بان بازار'!I1500</f>
        <v/>
      </c>
      <c r="J1497" s="16">
        <f>'دیده بان بازار'!J1500</f>
        <v/>
      </c>
      <c r="K1497" s="16">
        <f>'دیده بان بازار'!K1500</f>
        <v/>
      </c>
      <c r="L1497" s="16">
        <f>'دیده بان بازار'!L1500</f>
        <v/>
      </c>
      <c r="M1497" s="16">
        <f>'دیده بان بازار'!M1500</f>
        <v/>
      </c>
      <c r="N1497" s="16">
        <f>'دیده بان بازار'!N1500</f>
        <v/>
      </c>
      <c r="O1497" s="16">
        <f>'دیده بان بازار'!O1500</f>
        <v/>
      </c>
      <c r="P1497" s="16">
        <f>'دیده بان بازار'!P1500</f>
        <v/>
      </c>
      <c r="Q1497" s="16">
        <f>'دیده بان بازار'!Q1500</f>
        <v/>
      </c>
      <c r="R1497" s="16">
        <f>'دیده بان بازار'!R1500</f>
        <v/>
      </c>
      <c r="S1497" s="16">
        <f>'دیده بان بازار'!S1500</f>
        <v/>
      </c>
      <c r="T1497" s="16">
        <f>'دیده بان بازار'!T1500</f>
        <v/>
      </c>
      <c r="U1497" s="16">
        <f>'دیده بان بازار'!U1500</f>
        <v/>
      </c>
      <c r="V1497" s="16">
        <f>'دیده بان بازار'!V1500</f>
        <v/>
      </c>
      <c r="W1497" s="7">
        <f>'دیده بان بازار'!W1500</f>
        <v/>
      </c>
      <c r="X1497" s="11">
        <f>IFERROR(IF(OR(R1497&lt;=0,W1497&lt;=0,S1497&lt;=0,V1497&lt;=0),0,ROUND((S1497/R1497)/(V1497/W1497),2)),0)</f>
        <v/>
      </c>
      <c r="Y1497" s="11">
        <f>IFERROR(IF(OR(S1497&lt;=0,V1497&lt;=0),0,ROUND(S1497/V1497,2)),0)</f>
        <v/>
      </c>
      <c r="Z1497" s="11">
        <f>IFERROR(J1497-M1497,0)</f>
        <v/>
      </c>
      <c r="AA1497" s="11">
        <f>IFERROR(ROUND(MAX(0,MIN(100,((AB1497*0.2)+(AC1497*0.15)+(AD1497*0.15)+(AE1497*0.1)+(AF1497*0.1)+(AG1497*0.15)+(MIN(Y1497/3,1)*100*0.1)+(AI1497*0.05))*((AH1497/100)*0.25+0.75))),0),0)</f>
        <v/>
      </c>
      <c r="AB1497" s="11">
        <f>ROUND(MAX(0,MIN(100,((M1497+10)/20)*100)),0)</f>
        <v/>
      </c>
      <c r="AC1497" s="11">
        <f>IFERROR(IF(D1497&lt;=0,0,ROUND(COUNTIFS($D$4:$D$3359,"&lt;="&amp;D1497,$D$4:$D$3359,"&gt;0")/COUNTIF($D$4:$D$3359,"&gt;0")*100,0)),0)</f>
        <v/>
      </c>
      <c r="AD1497" s="11">
        <f>IF(E1497&lt;=0,0,ROUND(MAX(0,MIN(100,(LOG10(1+E1497/1000000000)/LOG10(101))*100)),0))</f>
        <v/>
      </c>
      <c r="AE1497" s="11">
        <f>IF(O1497=N1497,50,ROUND(MAX(0,MIN(100,((H1497-N1497)/(O1497-N1497))*100)),0))</f>
        <v/>
      </c>
      <c r="AF1497" s="11">
        <f>ROUND(MAX(0,MIN(100,50+((H1497-K1497)/K1497)*1000)),0)</f>
        <v/>
      </c>
      <c r="AG1497" s="11">
        <f>IFERROR(ROUND(MAX(0,MIN(100,50+25*LN(MAX(0.01,X1497)))),0),25)</f>
        <v/>
      </c>
      <c r="AH1497" s="11">
        <f>ROUND(IF(M1497&lt;=-30,0,IF(M1497&lt;=-20,20,IF(M1497&lt;=-10,50,100))),0)</f>
        <v/>
      </c>
      <c r="AI1497" s="11">
        <f>ROUND(MAX(0,MIN(100,50+(Z1497*10))),0)</f>
        <v/>
      </c>
      <c r="AJ1497" s="11">
        <f>IFERROR(IF(--AA1497&gt;=80,"خرید قوی",IF(--AA1497&gt;=70,"خرید مشروط",IF(--AA1497&gt;=60,"مراقبت",IF(--AA1497&gt;=45,"ضعیف","عدم ورود")))),"")</f>
        <v/>
      </c>
    </row>
    <row r="1498">
      <c r="A1498" s="12">
        <f>'دیده بان بازار'!A1501</f>
        <v/>
      </c>
      <c r="B1498" s="13">
        <f>'دیده بان بازار'!B1501</f>
        <v/>
      </c>
      <c r="C1498" s="13">
        <f>'دیده بان بازار'!C1501</f>
        <v/>
      </c>
      <c r="D1498" s="13">
        <f>'دیده بان بازار'!D1501</f>
        <v/>
      </c>
      <c r="E1498" s="14">
        <f>'دیده بان بازار'!E1501</f>
        <v/>
      </c>
      <c r="F1498" s="13">
        <f>'دیده بان بازار'!F1501</f>
        <v/>
      </c>
      <c r="G1498" s="13">
        <f>'دیده بان بازار'!G1501</f>
        <v/>
      </c>
      <c r="H1498" s="13">
        <f>'دیده بان بازار'!H1501</f>
        <v/>
      </c>
      <c r="I1498" s="13">
        <f>'دیده بان بازار'!I1501</f>
        <v/>
      </c>
      <c r="J1498" s="13">
        <f>'دیده بان بازار'!J1501</f>
        <v/>
      </c>
      <c r="K1498" s="13">
        <f>'دیده بان بازار'!K1501</f>
        <v/>
      </c>
      <c r="L1498" s="13">
        <f>'دیده بان بازار'!L1501</f>
        <v/>
      </c>
      <c r="M1498" s="13">
        <f>'دیده بان بازار'!M1501</f>
        <v/>
      </c>
      <c r="N1498" s="13">
        <f>'دیده بان بازار'!N1501</f>
        <v/>
      </c>
      <c r="O1498" s="13">
        <f>'دیده بان بازار'!O1501</f>
        <v/>
      </c>
      <c r="P1498" s="13">
        <f>'دیده بان بازار'!P1501</f>
        <v/>
      </c>
      <c r="Q1498" s="13">
        <f>'دیده بان بازار'!Q1501</f>
        <v/>
      </c>
      <c r="R1498" s="13">
        <f>'دیده بان بازار'!R1501</f>
        <v/>
      </c>
      <c r="S1498" s="13">
        <f>'دیده بان بازار'!S1501</f>
        <v/>
      </c>
      <c r="T1498" s="13">
        <f>'دیده بان بازار'!T1501</f>
        <v/>
      </c>
      <c r="U1498" s="13">
        <f>'دیده بان بازار'!U1501</f>
        <v/>
      </c>
      <c r="V1498" s="13">
        <f>'دیده بان بازار'!V1501</f>
        <v/>
      </c>
      <c r="W1498" s="6">
        <f>'دیده بان بازار'!W1501</f>
        <v/>
      </c>
      <c r="X1498" s="11">
        <f>IFERROR(IF(OR(R1498&lt;=0,W1498&lt;=0,S1498&lt;=0,V1498&lt;=0),0,ROUND((S1498/R1498)/(V1498/W1498),2)),0)</f>
        <v/>
      </c>
      <c r="Y1498" s="11">
        <f>IFERROR(IF(OR(S1498&lt;=0,V1498&lt;=0),0,ROUND(S1498/V1498,2)),0)</f>
        <v/>
      </c>
      <c r="Z1498" s="11">
        <f>IFERROR(J1498-M1498,0)</f>
        <v/>
      </c>
      <c r="AA1498" s="11">
        <f>IFERROR(ROUND(MAX(0,MIN(100,((AB1498*0.2)+(AC1498*0.15)+(AD1498*0.15)+(AE1498*0.1)+(AF1498*0.1)+(AG1498*0.15)+(MIN(Y1498/3,1)*100*0.1)+(AI1498*0.05))*((AH1498/100)*0.25+0.75))),0),0)</f>
        <v/>
      </c>
      <c r="AB1498" s="11">
        <f>ROUND(MAX(0,MIN(100,((M1498+10)/20)*100)),0)</f>
        <v/>
      </c>
      <c r="AC1498" s="11">
        <f>IFERROR(IF(D1498&lt;=0,0,ROUND(COUNTIFS($D$4:$D$3359,"&lt;="&amp;D1498,$D$4:$D$3359,"&gt;0")/COUNTIF($D$4:$D$3359,"&gt;0")*100,0)),0)</f>
        <v/>
      </c>
      <c r="AD1498" s="11">
        <f>IF(E1498&lt;=0,0,ROUND(MAX(0,MIN(100,(LOG10(1+E1498/1000000000)/LOG10(101))*100)),0))</f>
        <v/>
      </c>
      <c r="AE1498" s="11">
        <f>IF(O1498=N1498,50,ROUND(MAX(0,MIN(100,((H1498-N1498)/(O1498-N1498))*100)),0))</f>
        <v/>
      </c>
      <c r="AF1498" s="11">
        <f>ROUND(MAX(0,MIN(100,50+((H1498-K1498)/K1498)*1000)),0)</f>
        <v/>
      </c>
      <c r="AG1498" s="11">
        <f>IFERROR(ROUND(MAX(0,MIN(100,50+25*LN(MAX(0.01,X1498)))),0),25)</f>
        <v/>
      </c>
      <c r="AH1498" s="11">
        <f>ROUND(IF(M1498&lt;=-30,0,IF(M1498&lt;=-20,20,IF(M1498&lt;=-10,50,100))),0)</f>
        <v/>
      </c>
      <c r="AI1498" s="11">
        <f>ROUND(MAX(0,MIN(100,50+(Z1498*10))),0)</f>
        <v/>
      </c>
      <c r="AJ1498" s="11">
        <f>IFERROR(IF(--AA1498&gt;=80,"خرید قوی",IF(--AA1498&gt;=70,"خرید مشروط",IF(--AA1498&gt;=60,"مراقبت",IF(--AA1498&gt;=45,"ضعیف","عدم ورود")))),"")</f>
        <v/>
      </c>
    </row>
    <row r="1499">
      <c r="A1499" s="15">
        <f>'دیده بان بازار'!A1502</f>
        <v/>
      </c>
      <c r="B1499" s="16">
        <f>'دیده بان بازار'!B1502</f>
        <v/>
      </c>
      <c r="C1499" s="16">
        <f>'دیده بان بازار'!C1502</f>
        <v/>
      </c>
      <c r="D1499" s="16">
        <f>'دیده بان بازار'!D1502</f>
        <v/>
      </c>
      <c r="E1499" s="17">
        <f>'دیده بان بازار'!E1502</f>
        <v/>
      </c>
      <c r="F1499" s="16">
        <f>'دیده بان بازار'!F1502</f>
        <v/>
      </c>
      <c r="G1499" s="16">
        <f>'دیده بان بازار'!G1502</f>
        <v/>
      </c>
      <c r="H1499" s="16">
        <f>'دیده بان بازار'!H1502</f>
        <v/>
      </c>
      <c r="I1499" s="16">
        <f>'دیده بان بازار'!I1502</f>
        <v/>
      </c>
      <c r="J1499" s="16">
        <f>'دیده بان بازار'!J1502</f>
        <v/>
      </c>
      <c r="K1499" s="16">
        <f>'دیده بان بازار'!K1502</f>
        <v/>
      </c>
      <c r="L1499" s="16">
        <f>'دیده بان بازار'!L1502</f>
        <v/>
      </c>
      <c r="M1499" s="16">
        <f>'دیده بان بازار'!M1502</f>
        <v/>
      </c>
      <c r="N1499" s="16">
        <f>'دیده بان بازار'!N1502</f>
        <v/>
      </c>
      <c r="O1499" s="16">
        <f>'دیده بان بازار'!O1502</f>
        <v/>
      </c>
      <c r="P1499" s="16">
        <f>'دیده بان بازار'!P1502</f>
        <v/>
      </c>
      <c r="Q1499" s="16">
        <f>'دیده بان بازار'!Q1502</f>
        <v/>
      </c>
      <c r="R1499" s="16">
        <f>'دیده بان بازار'!R1502</f>
        <v/>
      </c>
      <c r="S1499" s="16">
        <f>'دیده بان بازار'!S1502</f>
        <v/>
      </c>
      <c r="T1499" s="16">
        <f>'دیده بان بازار'!T1502</f>
        <v/>
      </c>
      <c r="U1499" s="16">
        <f>'دیده بان بازار'!U1502</f>
        <v/>
      </c>
      <c r="V1499" s="16">
        <f>'دیده بان بازار'!V1502</f>
        <v/>
      </c>
      <c r="W1499" s="7">
        <f>'دیده بان بازار'!W1502</f>
        <v/>
      </c>
      <c r="X1499" s="11">
        <f>IFERROR(IF(OR(R1499&lt;=0,W1499&lt;=0,S1499&lt;=0,V1499&lt;=0),0,ROUND((S1499/R1499)/(V1499/W1499),2)),0)</f>
        <v/>
      </c>
      <c r="Y1499" s="11">
        <f>IFERROR(IF(OR(S1499&lt;=0,V1499&lt;=0),0,ROUND(S1499/V1499,2)),0)</f>
        <v/>
      </c>
      <c r="Z1499" s="11">
        <f>IFERROR(J1499-M1499,0)</f>
        <v/>
      </c>
      <c r="AA1499" s="11">
        <f>IFERROR(ROUND(MAX(0,MIN(100,((AB1499*0.2)+(AC1499*0.15)+(AD1499*0.15)+(AE1499*0.1)+(AF1499*0.1)+(AG1499*0.15)+(MIN(Y1499/3,1)*100*0.1)+(AI1499*0.05))*((AH1499/100)*0.25+0.75))),0),0)</f>
        <v/>
      </c>
      <c r="AB1499" s="11">
        <f>ROUND(MAX(0,MIN(100,((M1499+10)/20)*100)),0)</f>
        <v/>
      </c>
      <c r="AC1499" s="11">
        <f>IFERROR(IF(D1499&lt;=0,0,ROUND(COUNTIFS($D$4:$D$3359,"&lt;="&amp;D1499,$D$4:$D$3359,"&gt;0")/COUNTIF($D$4:$D$3359,"&gt;0")*100,0)),0)</f>
        <v/>
      </c>
      <c r="AD1499" s="11">
        <f>IF(E1499&lt;=0,0,ROUND(MAX(0,MIN(100,(LOG10(1+E1499/1000000000)/LOG10(101))*100)),0))</f>
        <v/>
      </c>
      <c r="AE1499" s="11">
        <f>IF(O1499=N1499,50,ROUND(MAX(0,MIN(100,((H1499-N1499)/(O1499-N1499))*100)),0))</f>
        <v/>
      </c>
      <c r="AF1499" s="11">
        <f>ROUND(MAX(0,MIN(100,50+((H1499-K1499)/K1499)*1000)),0)</f>
        <v/>
      </c>
      <c r="AG1499" s="11">
        <f>IFERROR(ROUND(MAX(0,MIN(100,50+25*LN(MAX(0.01,X1499)))),0),25)</f>
        <v/>
      </c>
      <c r="AH1499" s="11">
        <f>ROUND(IF(M1499&lt;=-30,0,IF(M1499&lt;=-20,20,IF(M1499&lt;=-10,50,100))),0)</f>
        <v/>
      </c>
      <c r="AI1499" s="11">
        <f>ROUND(MAX(0,MIN(100,50+(Z1499*10))),0)</f>
        <v/>
      </c>
      <c r="AJ1499" s="11">
        <f>IFERROR(IF(--AA1499&gt;=80,"خرید قوی",IF(--AA1499&gt;=70,"خرید مشروط",IF(--AA1499&gt;=60,"مراقبت",IF(--AA1499&gt;=45,"ضعیف","عدم ورود")))),"")</f>
        <v/>
      </c>
    </row>
    <row r="1500">
      <c r="A1500" s="12">
        <f>'دیده بان بازار'!A1503</f>
        <v/>
      </c>
      <c r="B1500" s="13">
        <f>'دیده بان بازار'!B1503</f>
        <v/>
      </c>
      <c r="C1500" s="13">
        <f>'دیده بان بازار'!C1503</f>
        <v/>
      </c>
      <c r="D1500" s="13">
        <f>'دیده بان بازار'!D1503</f>
        <v/>
      </c>
      <c r="E1500" s="14">
        <f>'دیده بان بازار'!E1503</f>
        <v/>
      </c>
      <c r="F1500" s="13">
        <f>'دیده بان بازار'!F1503</f>
        <v/>
      </c>
      <c r="G1500" s="13">
        <f>'دیده بان بازار'!G1503</f>
        <v/>
      </c>
      <c r="H1500" s="13">
        <f>'دیده بان بازار'!H1503</f>
        <v/>
      </c>
      <c r="I1500" s="13">
        <f>'دیده بان بازار'!I1503</f>
        <v/>
      </c>
      <c r="J1500" s="13">
        <f>'دیده بان بازار'!J1503</f>
        <v/>
      </c>
      <c r="K1500" s="13">
        <f>'دیده بان بازار'!K1503</f>
        <v/>
      </c>
      <c r="L1500" s="13">
        <f>'دیده بان بازار'!L1503</f>
        <v/>
      </c>
      <c r="M1500" s="13">
        <f>'دیده بان بازار'!M1503</f>
        <v/>
      </c>
      <c r="N1500" s="13">
        <f>'دیده بان بازار'!N1503</f>
        <v/>
      </c>
      <c r="O1500" s="13">
        <f>'دیده بان بازار'!O1503</f>
        <v/>
      </c>
      <c r="P1500" s="13">
        <f>'دیده بان بازار'!P1503</f>
        <v/>
      </c>
      <c r="Q1500" s="13">
        <f>'دیده بان بازار'!Q1503</f>
        <v/>
      </c>
      <c r="R1500" s="13">
        <f>'دیده بان بازار'!R1503</f>
        <v/>
      </c>
      <c r="S1500" s="13">
        <f>'دیده بان بازار'!S1503</f>
        <v/>
      </c>
      <c r="T1500" s="13">
        <f>'دیده بان بازار'!T1503</f>
        <v/>
      </c>
      <c r="U1500" s="13">
        <f>'دیده بان بازار'!U1503</f>
        <v/>
      </c>
      <c r="V1500" s="13">
        <f>'دیده بان بازار'!V1503</f>
        <v/>
      </c>
      <c r="W1500" s="6">
        <f>'دیده بان بازار'!W1503</f>
        <v/>
      </c>
      <c r="X1500" s="11">
        <f>IFERROR(IF(OR(R1500&lt;=0,W1500&lt;=0,S1500&lt;=0,V1500&lt;=0),0,ROUND((S1500/R1500)/(V1500/W1500),2)),0)</f>
        <v/>
      </c>
      <c r="Y1500" s="11">
        <f>IFERROR(IF(OR(S1500&lt;=0,V1500&lt;=0),0,ROUND(S1500/V1500,2)),0)</f>
        <v/>
      </c>
      <c r="Z1500" s="11">
        <f>IFERROR(J1500-M1500,0)</f>
        <v/>
      </c>
      <c r="AA1500" s="11">
        <f>IFERROR(ROUND(MAX(0,MIN(100,((AB1500*0.2)+(AC1500*0.15)+(AD1500*0.15)+(AE1500*0.1)+(AF1500*0.1)+(AG1500*0.15)+(MIN(Y1500/3,1)*100*0.1)+(AI1500*0.05))*((AH1500/100)*0.25+0.75))),0),0)</f>
        <v/>
      </c>
      <c r="AB1500" s="11">
        <f>ROUND(MAX(0,MIN(100,((M1500+10)/20)*100)),0)</f>
        <v/>
      </c>
      <c r="AC1500" s="11">
        <f>IFERROR(IF(D1500&lt;=0,0,ROUND(COUNTIFS($D$4:$D$3359,"&lt;="&amp;D1500,$D$4:$D$3359,"&gt;0")/COUNTIF($D$4:$D$3359,"&gt;0")*100,0)),0)</f>
        <v/>
      </c>
      <c r="AD1500" s="11">
        <f>IF(E1500&lt;=0,0,ROUND(MAX(0,MIN(100,(LOG10(1+E1500/1000000000)/LOG10(101))*100)),0))</f>
        <v/>
      </c>
      <c r="AE1500" s="11">
        <f>IF(O1500=N1500,50,ROUND(MAX(0,MIN(100,((H1500-N1500)/(O1500-N1500))*100)),0))</f>
        <v/>
      </c>
      <c r="AF1500" s="11">
        <f>ROUND(MAX(0,MIN(100,50+((H1500-K1500)/K1500)*1000)),0)</f>
        <v/>
      </c>
      <c r="AG1500" s="11">
        <f>IFERROR(ROUND(MAX(0,MIN(100,50+25*LN(MAX(0.01,X1500)))),0),25)</f>
        <v/>
      </c>
      <c r="AH1500" s="11">
        <f>ROUND(IF(M1500&lt;=-30,0,IF(M1500&lt;=-20,20,IF(M1500&lt;=-10,50,100))),0)</f>
        <v/>
      </c>
      <c r="AI1500" s="11">
        <f>ROUND(MAX(0,MIN(100,50+(Z1500*10))),0)</f>
        <v/>
      </c>
      <c r="AJ1500" s="11">
        <f>IFERROR(IF(--AA1500&gt;=80,"خرید قوی",IF(--AA1500&gt;=70,"خرید مشروط",IF(--AA1500&gt;=60,"مراقبت",IF(--AA1500&gt;=45,"ضعیف","عدم ورود")))),"")</f>
        <v/>
      </c>
    </row>
    <row r="1501">
      <c r="A1501" s="15">
        <f>'دیده بان بازار'!A1504</f>
        <v/>
      </c>
      <c r="B1501" s="16">
        <f>'دیده بان بازار'!B1504</f>
        <v/>
      </c>
      <c r="C1501" s="16">
        <f>'دیده بان بازار'!C1504</f>
        <v/>
      </c>
      <c r="D1501" s="16">
        <f>'دیده بان بازار'!D1504</f>
        <v/>
      </c>
      <c r="E1501" s="17">
        <f>'دیده بان بازار'!E1504</f>
        <v/>
      </c>
      <c r="F1501" s="16">
        <f>'دیده بان بازار'!F1504</f>
        <v/>
      </c>
      <c r="G1501" s="16">
        <f>'دیده بان بازار'!G1504</f>
        <v/>
      </c>
      <c r="H1501" s="16">
        <f>'دیده بان بازار'!H1504</f>
        <v/>
      </c>
      <c r="I1501" s="16">
        <f>'دیده بان بازار'!I1504</f>
        <v/>
      </c>
      <c r="J1501" s="16">
        <f>'دیده بان بازار'!J1504</f>
        <v/>
      </c>
      <c r="K1501" s="16">
        <f>'دیده بان بازار'!K1504</f>
        <v/>
      </c>
      <c r="L1501" s="16">
        <f>'دیده بان بازار'!L1504</f>
        <v/>
      </c>
      <c r="M1501" s="16">
        <f>'دیده بان بازار'!M1504</f>
        <v/>
      </c>
      <c r="N1501" s="16">
        <f>'دیده بان بازار'!N1504</f>
        <v/>
      </c>
      <c r="O1501" s="16">
        <f>'دیده بان بازار'!O1504</f>
        <v/>
      </c>
      <c r="P1501" s="16">
        <f>'دیده بان بازار'!P1504</f>
        <v/>
      </c>
      <c r="Q1501" s="16">
        <f>'دیده بان بازار'!Q1504</f>
        <v/>
      </c>
      <c r="R1501" s="16">
        <f>'دیده بان بازار'!R1504</f>
        <v/>
      </c>
      <c r="S1501" s="16">
        <f>'دیده بان بازار'!S1504</f>
        <v/>
      </c>
      <c r="T1501" s="16">
        <f>'دیده بان بازار'!T1504</f>
        <v/>
      </c>
      <c r="U1501" s="16">
        <f>'دیده بان بازار'!U1504</f>
        <v/>
      </c>
      <c r="V1501" s="16">
        <f>'دیده بان بازار'!V1504</f>
        <v/>
      </c>
      <c r="W1501" s="7">
        <f>'دیده بان بازار'!W1504</f>
        <v/>
      </c>
      <c r="X1501" s="11">
        <f>IFERROR(IF(OR(R1501&lt;=0,W1501&lt;=0,S1501&lt;=0,V1501&lt;=0),0,ROUND((S1501/R1501)/(V1501/W1501),2)),0)</f>
        <v/>
      </c>
      <c r="Y1501" s="11">
        <f>IFERROR(IF(OR(S1501&lt;=0,V1501&lt;=0),0,ROUND(S1501/V1501,2)),0)</f>
        <v/>
      </c>
      <c r="Z1501" s="11">
        <f>IFERROR(J1501-M1501,0)</f>
        <v/>
      </c>
      <c r="AA1501" s="11">
        <f>IFERROR(ROUND(MAX(0,MIN(100,((AB1501*0.2)+(AC1501*0.15)+(AD1501*0.15)+(AE1501*0.1)+(AF1501*0.1)+(AG1501*0.15)+(MIN(Y1501/3,1)*100*0.1)+(AI1501*0.05))*((AH1501/100)*0.25+0.75))),0),0)</f>
        <v/>
      </c>
      <c r="AB1501" s="11">
        <f>ROUND(MAX(0,MIN(100,((M1501+10)/20)*100)),0)</f>
        <v/>
      </c>
      <c r="AC1501" s="11">
        <f>IFERROR(IF(D1501&lt;=0,0,ROUND(COUNTIFS($D$4:$D$3359,"&lt;="&amp;D1501,$D$4:$D$3359,"&gt;0")/COUNTIF($D$4:$D$3359,"&gt;0")*100,0)),0)</f>
        <v/>
      </c>
      <c r="AD1501" s="11">
        <f>IF(E1501&lt;=0,0,ROUND(MAX(0,MIN(100,(LOG10(1+E1501/1000000000)/LOG10(101))*100)),0))</f>
        <v/>
      </c>
      <c r="AE1501" s="11">
        <f>IF(O1501=N1501,50,ROUND(MAX(0,MIN(100,((H1501-N1501)/(O1501-N1501))*100)),0))</f>
        <v/>
      </c>
      <c r="AF1501" s="11">
        <f>ROUND(MAX(0,MIN(100,50+((H1501-K1501)/K1501)*1000)),0)</f>
        <v/>
      </c>
      <c r="AG1501" s="11">
        <f>IFERROR(ROUND(MAX(0,MIN(100,50+25*LN(MAX(0.01,X1501)))),0),25)</f>
        <v/>
      </c>
      <c r="AH1501" s="11">
        <f>ROUND(IF(M1501&lt;=-30,0,IF(M1501&lt;=-20,20,IF(M1501&lt;=-10,50,100))),0)</f>
        <v/>
      </c>
      <c r="AI1501" s="11">
        <f>ROUND(MAX(0,MIN(100,50+(Z1501*10))),0)</f>
        <v/>
      </c>
      <c r="AJ1501" s="11">
        <f>IFERROR(IF(--AA1501&gt;=80,"خرید قوی",IF(--AA1501&gt;=70,"خرید مشروط",IF(--AA1501&gt;=60,"مراقبت",IF(--AA1501&gt;=45,"ضعیف","عدم ورود")))),"")</f>
        <v/>
      </c>
    </row>
    <row r="1502">
      <c r="A1502" s="15">
        <f>'دیده بان بازار'!A1505</f>
        <v/>
      </c>
      <c r="B1502" s="16">
        <f>'دیده بان بازار'!B1505</f>
        <v/>
      </c>
      <c r="C1502" s="16">
        <f>'دیده بان بازار'!C1505</f>
        <v/>
      </c>
      <c r="D1502" s="16">
        <f>'دیده بان بازار'!D1505</f>
        <v/>
      </c>
      <c r="E1502" s="17">
        <f>'دیده بان بازار'!E1505</f>
        <v/>
      </c>
      <c r="F1502" s="16">
        <f>'دیده بان بازار'!F1505</f>
        <v/>
      </c>
      <c r="G1502" s="16">
        <f>'دیده بان بازار'!G1505</f>
        <v/>
      </c>
      <c r="H1502" s="16">
        <f>'دیده بان بازار'!H1505</f>
        <v/>
      </c>
      <c r="I1502" s="16">
        <f>'دیده بان بازار'!I1505</f>
        <v/>
      </c>
      <c r="J1502" s="16">
        <f>'دیده بان بازار'!J1505</f>
        <v/>
      </c>
      <c r="K1502" s="16">
        <f>'دیده بان بازار'!K1505</f>
        <v/>
      </c>
      <c r="L1502" s="16">
        <f>'دیده بان بازار'!L1505</f>
        <v/>
      </c>
      <c r="M1502" s="16">
        <f>'دیده بان بازار'!M1505</f>
        <v/>
      </c>
      <c r="N1502" s="16">
        <f>'دیده بان بازار'!N1505</f>
        <v/>
      </c>
      <c r="O1502" s="16">
        <f>'دیده بان بازار'!O1505</f>
        <v/>
      </c>
      <c r="P1502" s="16">
        <f>'دیده بان بازار'!P1505</f>
        <v/>
      </c>
      <c r="Q1502" s="16">
        <f>'دیده بان بازار'!Q1505</f>
        <v/>
      </c>
      <c r="R1502" s="16">
        <f>'دیده بان بازار'!R1505</f>
        <v/>
      </c>
      <c r="S1502" s="16">
        <f>'دیده بان بازار'!S1505</f>
        <v/>
      </c>
      <c r="T1502" s="16">
        <f>'دیده بان بازار'!T1505</f>
        <v/>
      </c>
      <c r="U1502" s="16">
        <f>'دیده بان بازار'!U1505</f>
        <v/>
      </c>
      <c r="V1502" s="16">
        <f>'دیده بان بازار'!V1505</f>
        <v/>
      </c>
      <c r="W1502" s="7">
        <f>'دیده بان بازار'!W1505</f>
        <v/>
      </c>
      <c r="X1502" s="11">
        <f>IFERROR(IF(OR(R1502&lt;=0,W1502&lt;=0,S1502&lt;=0,V1502&lt;=0),0,ROUND((S1502/R1502)/(V1502/W1502),2)),0)</f>
        <v/>
      </c>
      <c r="Y1502" s="11">
        <f>IFERROR(IF(OR(S1502&lt;=0,V1502&lt;=0),0,ROUND(S1502/V1502,2)),0)</f>
        <v/>
      </c>
      <c r="Z1502" s="11">
        <f>IFERROR(J1502-M1502,0)</f>
        <v/>
      </c>
      <c r="AA1502" s="11">
        <f>IFERROR(ROUND(MAX(0,MIN(100,((AB1502*0.2)+(AC1502*0.15)+(AD1502*0.15)+(AE1502*0.1)+(AF1502*0.1)+(AG1502*0.15)+(MIN(Y1502/3,1)*100*0.1)+(AI1502*0.05))*((AH1502/100)*0.25+0.75))),0),0)</f>
        <v/>
      </c>
      <c r="AB1502" s="11">
        <f>ROUND(MAX(0,MIN(100,((M1502+10)/20)*100)),0)</f>
        <v/>
      </c>
      <c r="AC1502" s="11">
        <f>IFERROR(IF(D1502&lt;=0,0,ROUND(COUNTIFS($D$4:$D$3359,"&lt;="&amp;D1502,$D$4:$D$3359,"&gt;0")/COUNTIF($D$4:$D$3359,"&gt;0")*100,0)),0)</f>
        <v/>
      </c>
      <c r="AD1502" s="11">
        <f>IF(E1502&lt;=0,0,ROUND(MAX(0,MIN(100,(LOG10(1+E1502/1000000000)/LOG10(101))*100)),0))</f>
        <v/>
      </c>
      <c r="AE1502" s="11">
        <f>IF(O1502=N1502,50,ROUND(MAX(0,MIN(100,((H1502-N1502)/(O1502-N1502))*100)),0))</f>
        <v/>
      </c>
      <c r="AF1502" s="11">
        <f>ROUND(MAX(0,MIN(100,50+((H1502-K1502)/K1502)*1000)),0)</f>
        <v/>
      </c>
      <c r="AG1502" s="11">
        <f>IFERROR(ROUND(MAX(0,MIN(100,50+25*LN(MAX(0.01,X1502)))),0),25)</f>
        <v/>
      </c>
      <c r="AH1502" s="11">
        <f>ROUND(IF(M1502&lt;=-30,0,IF(M1502&lt;=-20,20,IF(M1502&lt;=-10,50,100))),0)</f>
        <v/>
      </c>
      <c r="AI1502" s="11">
        <f>ROUND(MAX(0,MIN(100,50+(Z1502*10))),0)</f>
        <v/>
      </c>
      <c r="AJ1502" s="11">
        <f>IFERROR(IF(--AA1502&gt;=80,"خرید قوی",IF(--AA1502&gt;=70,"خرید مشروط",IF(--AA1502&gt;=60,"مراقبت",IF(--AA1502&gt;=45,"ضعیف","عدم ورود")))),"")</f>
        <v/>
      </c>
    </row>
    <row r="1503">
      <c r="A1503" s="12">
        <f>'دیده بان بازار'!A1506</f>
        <v/>
      </c>
      <c r="B1503" s="13">
        <f>'دیده بان بازار'!B1506</f>
        <v/>
      </c>
      <c r="C1503" s="13">
        <f>'دیده بان بازار'!C1506</f>
        <v/>
      </c>
      <c r="D1503" s="13">
        <f>'دیده بان بازار'!D1506</f>
        <v/>
      </c>
      <c r="E1503" s="14">
        <f>'دیده بان بازار'!E1506</f>
        <v/>
      </c>
      <c r="F1503" s="13">
        <f>'دیده بان بازار'!F1506</f>
        <v/>
      </c>
      <c r="G1503" s="13">
        <f>'دیده بان بازار'!G1506</f>
        <v/>
      </c>
      <c r="H1503" s="13">
        <f>'دیده بان بازار'!H1506</f>
        <v/>
      </c>
      <c r="I1503" s="13">
        <f>'دیده بان بازار'!I1506</f>
        <v/>
      </c>
      <c r="J1503" s="13">
        <f>'دیده بان بازار'!J1506</f>
        <v/>
      </c>
      <c r="K1503" s="13">
        <f>'دیده بان بازار'!K1506</f>
        <v/>
      </c>
      <c r="L1503" s="13">
        <f>'دیده بان بازار'!L1506</f>
        <v/>
      </c>
      <c r="M1503" s="13">
        <f>'دیده بان بازار'!M1506</f>
        <v/>
      </c>
      <c r="N1503" s="13">
        <f>'دیده بان بازار'!N1506</f>
        <v/>
      </c>
      <c r="O1503" s="13">
        <f>'دیده بان بازار'!O1506</f>
        <v/>
      </c>
      <c r="P1503" s="13">
        <f>'دیده بان بازار'!P1506</f>
        <v/>
      </c>
      <c r="Q1503" s="13">
        <f>'دیده بان بازار'!Q1506</f>
        <v/>
      </c>
      <c r="R1503" s="13">
        <f>'دیده بان بازار'!R1506</f>
        <v/>
      </c>
      <c r="S1503" s="13">
        <f>'دیده بان بازار'!S1506</f>
        <v/>
      </c>
      <c r="T1503" s="13">
        <f>'دیده بان بازار'!T1506</f>
        <v/>
      </c>
      <c r="U1503" s="13">
        <f>'دیده بان بازار'!U1506</f>
        <v/>
      </c>
      <c r="V1503" s="13">
        <f>'دیده بان بازار'!V1506</f>
        <v/>
      </c>
      <c r="W1503" s="6">
        <f>'دیده بان بازار'!W1506</f>
        <v/>
      </c>
      <c r="X1503" s="11">
        <f>IFERROR(IF(OR(R1503&lt;=0,W1503&lt;=0,S1503&lt;=0,V1503&lt;=0),0,ROUND((S1503/R1503)/(V1503/W1503),2)),0)</f>
        <v/>
      </c>
      <c r="Y1503" s="11">
        <f>IFERROR(IF(OR(S1503&lt;=0,V1503&lt;=0),0,ROUND(S1503/V1503,2)),0)</f>
        <v/>
      </c>
      <c r="Z1503" s="11">
        <f>IFERROR(J1503-M1503,0)</f>
        <v/>
      </c>
      <c r="AA1503" s="11">
        <f>IFERROR(ROUND(MAX(0,MIN(100,((AB1503*0.2)+(AC1503*0.15)+(AD1503*0.15)+(AE1503*0.1)+(AF1503*0.1)+(AG1503*0.15)+(MIN(Y1503/3,1)*100*0.1)+(AI1503*0.05))*((AH1503/100)*0.25+0.75))),0),0)</f>
        <v/>
      </c>
      <c r="AB1503" s="11">
        <f>ROUND(MAX(0,MIN(100,((M1503+10)/20)*100)),0)</f>
        <v/>
      </c>
      <c r="AC1503" s="11">
        <f>IFERROR(IF(D1503&lt;=0,0,ROUND(COUNTIFS($D$4:$D$3359,"&lt;="&amp;D1503,$D$4:$D$3359,"&gt;0")/COUNTIF($D$4:$D$3359,"&gt;0")*100,0)),0)</f>
        <v/>
      </c>
      <c r="AD1503" s="11">
        <f>IF(E1503&lt;=0,0,ROUND(MAX(0,MIN(100,(LOG10(1+E1503/1000000000)/LOG10(101))*100)),0))</f>
        <v/>
      </c>
      <c r="AE1503" s="11">
        <f>IF(O1503=N1503,50,ROUND(MAX(0,MIN(100,((H1503-N1503)/(O1503-N1503))*100)),0))</f>
        <v/>
      </c>
      <c r="AF1503" s="11">
        <f>ROUND(MAX(0,MIN(100,50+((H1503-K1503)/K1503)*1000)),0)</f>
        <v/>
      </c>
      <c r="AG1503" s="11">
        <f>IFERROR(ROUND(MAX(0,MIN(100,50+25*LN(MAX(0.01,X1503)))),0),25)</f>
        <v/>
      </c>
      <c r="AH1503" s="11">
        <f>ROUND(IF(M1503&lt;=-30,0,IF(M1503&lt;=-20,20,IF(M1503&lt;=-10,50,100))),0)</f>
        <v/>
      </c>
      <c r="AI1503" s="11">
        <f>ROUND(MAX(0,MIN(100,50+(Z1503*10))),0)</f>
        <v/>
      </c>
      <c r="AJ1503" s="11">
        <f>IFERROR(IF(--AA1503&gt;=80,"خرید قوی",IF(--AA1503&gt;=70,"خرید مشروط",IF(--AA1503&gt;=60,"مراقبت",IF(--AA1503&gt;=45,"ضعیف","عدم ورود")))),"")</f>
        <v/>
      </c>
    </row>
    <row r="1504">
      <c r="A1504" s="15">
        <f>'دیده بان بازار'!A1507</f>
        <v/>
      </c>
      <c r="B1504" s="16">
        <f>'دیده بان بازار'!B1507</f>
        <v/>
      </c>
      <c r="C1504" s="16">
        <f>'دیده بان بازار'!C1507</f>
        <v/>
      </c>
      <c r="D1504" s="16">
        <f>'دیده بان بازار'!D1507</f>
        <v/>
      </c>
      <c r="E1504" s="17">
        <f>'دیده بان بازار'!E1507</f>
        <v/>
      </c>
      <c r="F1504" s="16">
        <f>'دیده بان بازار'!F1507</f>
        <v/>
      </c>
      <c r="G1504" s="16">
        <f>'دیده بان بازار'!G1507</f>
        <v/>
      </c>
      <c r="H1504" s="16">
        <f>'دیده بان بازار'!H1507</f>
        <v/>
      </c>
      <c r="I1504" s="16">
        <f>'دیده بان بازار'!I1507</f>
        <v/>
      </c>
      <c r="J1504" s="16">
        <f>'دیده بان بازار'!J1507</f>
        <v/>
      </c>
      <c r="K1504" s="16">
        <f>'دیده بان بازار'!K1507</f>
        <v/>
      </c>
      <c r="L1504" s="16">
        <f>'دیده بان بازار'!L1507</f>
        <v/>
      </c>
      <c r="M1504" s="16">
        <f>'دیده بان بازار'!M1507</f>
        <v/>
      </c>
      <c r="N1504" s="16">
        <f>'دیده بان بازار'!N1507</f>
        <v/>
      </c>
      <c r="O1504" s="16">
        <f>'دیده بان بازار'!O1507</f>
        <v/>
      </c>
      <c r="P1504" s="16">
        <f>'دیده بان بازار'!P1507</f>
        <v/>
      </c>
      <c r="Q1504" s="16">
        <f>'دیده بان بازار'!Q1507</f>
        <v/>
      </c>
      <c r="R1504" s="16">
        <f>'دیده بان بازار'!R1507</f>
        <v/>
      </c>
      <c r="S1504" s="16">
        <f>'دیده بان بازار'!S1507</f>
        <v/>
      </c>
      <c r="T1504" s="16">
        <f>'دیده بان بازار'!T1507</f>
        <v/>
      </c>
      <c r="U1504" s="16">
        <f>'دیده بان بازار'!U1507</f>
        <v/>
      </c>
      <c r="V1504" s="16">
        <f>'دیده بان بازار'!V1507</f>
        <v/>
      </c>
      <c r="W1504" s="7">
        <f>'دیده بان بازار'!W1507</f>
        <v/>
      </c>
      <c r="X1504" s="11">
        <f>IFERROR(IF(OR(R1504&lt;=0,W1504&lt;=0,S1504&lt;=0,V1504&lt;=0),0,ROUND((S1504/R1504)/(V1504/W1504),2)),0)</f>
        <v/>
      </c>
      <c r="Y1504" s="11">
        <f>IFERROR(IF(OR(S1504&lt;=0,V1504&lt;=0),0,ROUND(S1504/V1504,2)),0)</f>
        <v/>
      </c>
      <c r="Z1504" s="11">
        <f>IFERROR(J1504-M1504,0)</f>
        <v/>
      </c>
      <c r="AA1504" s="11">
        <f>IFERROR(ROUND(MAX(0,MIN(100,((AB1504*0.2)+(AC1504*0.15)+(AD1504*0.15)+(AE1504*0.1)+(AF1504*0.1)+(AG1504*0.15)+(MIN(Y1504/3,1)*100*0.1)+(AI1504*0.05))*((AH1504/100)*0.25+0.75))),0),0)</f>
        <v/>
      </c>
      <c r="AB1504" s="11">
        <f>ROUND(MAX(0,MIN(100,((M1504+10)/20)*100)),0)</f>
        <v/>
      </c>
      <c r="AC1504" s="11">
        <f>IFERROR(IF(D1504&lt;=0,0,ROUND(COUNTIFS($D$4:$D$3359,"&lt;="&amp;D1504,$D$4:$D$3359,"&gt;0")/COUNTIF($D$4:$D$3359,"&gt;0")*100,0)),0)</f>
        <v/>
      </c>
      <c r="AD1504" s="11">
        <f>IF(E1504&lt;=0,0,ROUND(MAX(0,MIN(100,(LOG10(1+E1504/1000000000)/LOG10(101))*100)),0))</f>
        <v/>
      </c>
      <c r="AE1504" s="11">
        <f>IF(O1504=N1504,50,ROUND(MAX(0,MIN(100,((H1504-N1504)/(O1504-N1504))*100)),0))</f>
        <v/>
      </c>
      <c r="AF1504" s="11">
        <f>ROUND(MAX(0,MIN(100,50+((H1504-K1504)/K1504)*1000)),0)</f>
        <v/>
      </c>
      <c r="AG1504" s="11">
        <f>IFERROR(ROUND(MAX(0,MIN(100,50+25*LN(MAX(0.01,X1504)))),0),25)</f>
        <v/>
      </c>
      <c r="AH1504" s="11">
        <f>ROUND(IF(M1504&lt;=-30,0,IF(M1504&lt;=-20,20,IF(M1504&lt;=-10,50,100))),0)</f>
        <v/>
      </c>
      <c r="AI1504" s="11">
        <f>ROUND(MAX(0,MIN(100,50+(Z1504*10))),0)</f>
        <v/>
      </c>
      <c r="AJ1504" s="11">
        <f>IFERROR(IF(--AA1504&gt;=80,"خرید قوی",IF(--AA1504&gt;=70,"خرید مشروط",IF(--AA1504&gt;=60,"مراقبت",IF(--AA1504&gt;=45,"ضعیف","عدم ورود")))),"")</f>
        <v/>
      </c>
    </row>
    <row r="1505">
      <c r="A1505" s="12">
        <f>'دیده بان بازار'!A1508</f>
        <v/>
      </c>
      <c r="B1505" s="13">
        <f>'دیده بان بازار'!B1508</f>
        <v/>
      </c>
      <c r="C1505" s="13">
        <f>'دیده بان بازار'!C1508</f>
        <v/>
      </c>
      <c r="D1505" s="13">
        <f>'دیده بان بازار'!D1508</f>
        <v/>
      </c>
      <c r="E1505" s="14">
        <f>'دیده بان بازار'!E1508</f>
        <v/>
      </c>
      <c r="F1505" s="13">
        <f>'دیده بان بازار'!F1508</f>
        <v/>
      </c>
      <c r="G1505" s="13">
        <f>'دیده بان بازار'!G1508</f>
        <v/>
      </c>
      <c r="H1505" s="13">
        <f>'دیده بان بازار'!H1508</f>
        <v/>
      </c>
      <c r="I1505" s="13">
        <f>'دیده بان بازار'!I1508</f>
        <v/>
      </c>
      <c r="J1505" s="13">
        <f>'دیده بان بازار'!J1508</f>
        <v/>
      </c>
      <c r="K1505" s="13">
        <f>'دیده بان بازار'!K1508</f>
        <v/>
      </c>
      <c r="L1505" s="13">
        <f>'دیده بان بازار'!L1508</f>
        <v/>
      </c>
      <c r="M1505" s="13">
        <f>'دیده بان بازار'!M1508</f>
        <v/>
      </c>
      <c r="N1505" s="13">
        <f>'دیده بان بازار'!N1508</f>
        <v/>
      </c>
      <c r="O1505" s="13">
        <f>'دیده بان بازار'!O1508</f>
        <v/>
      </c>
      <c r="P1505" s="13">
        <f>'دیده بان بازار'!P1508</f>
        <v/>
      </c>
      <c r="Q1505" s="13">
        <f>'دیده بان بازار'!Q1508</f>
        <v/>
      </c>
      <c r="R1505" s="13">
        <f>'دیده بان بازار'!R1508</f>
        <v/>
      </c>
      <c r="S1505" s="13">
        <f>'دیده بان بازار'!S1508</f>
        <v/>
      </c>
      <c r="T1505" s="13">
        <f>'دیده بان بازار'!T1508</f>
        <v/>
      </c>
      <c r="U1505" s="13">
        <f>'دیده بان بازار'!U1508</f>
        <v/>
      </c>
      <c r="V1505" s="13">
        <f>'دیده بان بازار'!V1508</f>
        <v/>
      </c>
      <c r="W1505" s="6">
        <f>'دیده بان بازار'!W1508</f>
        <v/>
      </c>
      <c r="X1505" s="11">
        <f>IFERROR(IF(OR(R1505&lt;=0,W1505&lt;=0,S1505&lt;=0,V1505&lt;=0),0,ROUND((S1505/R1505)/(V1505/W1505),2)),0)</f>
        <v/>
      </c>
      <c r="Y1505" s="11">
        <f>IFERROR(IF(OR(S1505&lt;=0,V1505&lt;=0),0,ROUND(S1505/V1505,2)),0)</f>
        <v/>
      </c>
      <c r="Z1505" s="11">
        <f>IFERROR(J1505-M1505,0)</f>
        <v/>
      </c>
      <c r="AA1505" s="11">
        <f>IFERROR(ROUND(MAX(0,MIN(100,((AB1505*0.2)+(AC1505*0.15)+(AD1505*0.15)+(AE1505*0.1)+(AF1505*0.1)+(AG1505*0.15)+(MIN(Y1505/3,1)*100*0.1)+(AI1505*0.05))*((AH1505/100)*0.25+0.75))),0),0)</f>
        <v/>
      </c>
      <c r="AB1505" s="11">
        <f>ROUND(MAX(0,MIN(100,((M1505+10)/20)*100)),0)</f>
        <v/>
      </c>
      <c r="AC1505" s="11">
        <f>IFERROR(IF(D1505&lt;=0,0,ROUND(COUNTIFS($D$4:$D$3359,"&lt;="&amp;D1505,$D$4:$D$3359,"&gt;0")/COUNTIF($D$4:$D$3359,"&gt;0")*100,0)),0)</f>
        <v/>
      </c>
      <c r="AD1505" s="11">
        <f>IF(E1505&lt;=0,0,ROUND(MAX(0,MIN(100,(LOG10(1+E1505/1000000000)/LOG10(101))*100)),0))</f>
        <v/>
      </c>
      <c r="AE1505" s="11">
        <f>IF(O1505=N1505,50,ROUND(MAX(0,MIN(100,((H1505-N1505)/(O1505-N1505))*100)),0))</f>
        <v/>
      </c>
      <c r="AF1505" s="11">
        <f>ROUND(MAX(0,MIN(100,50+((H1505-K1505)/K1505)*1000)),0)</f>
        <v/>
      </c>
      <c r="AG1505" s="11">
        <f>IFERROR(ROUND(MAX(0,MIN(100,50+25*LN(MAX(0.01,X1505)))),0),25)</f>
        <v/>
      </c>
      <c r="AH1505" s="11">
        <f>ROUND(IF(M1505&lt;=-30,0,IF(M1505&lt;=-20,20,IF(M1505&lt;=-10,50,100))),0)</f>
        <v/>
      </c>
      <c r="AI1505" s="11">
        <f>ROUND(MAX(0,MIN(100,50+(Z1505*10))),0)</f>
        <v/>
      </c>
      <c r="AJ1505" s="11">
        <f>IFERROR(IF(--AA1505&gt;=80,"خرید قوی",IF(--AA1505&gt;=70,"خرید مشروط",IF(--AA1505&gt;=60,"مراقبت",IF(--AA1505&gt;=45,"ضعیف","عدم ورود")))),"")</f>
        <v/>
      </c>
    </row>
    <row r="1506">
      <c r="A1506" s="15">
        <f>'دیده بان بازار'!A1509</f>
        <v/>
      </c>
      <c r="B1506" s="16">
        <f>'دیده بان بازار'!B1509</f>
        <v/>
      </c>
      <c r="C1506" s="16">
        <f>'دیده بان بازار'!C1509</f>
        <v/>
      </c>
      <c r="D1506" s="16">
        <f>'دیده بان بازار'!D1509</f>
        <v/>
      </c>
      <c r="E1506" s="17">
        <f>'دیده بان بازار'!E1509</f>
        <v/>
      </c>
      <c r="F1506" s="16">
        <f>'دیده بان بازار'!F1509</f>
        <v/>
      </c>
      <c r="G1506" s="16">
        <f>'دیده بان بازار'!G1509</f>
        <v/>
      </c>
      <c r="H1506" s="16">
        <f>'دیده بان بازار'!H1509</f>
        <v/>
      </c>
      <c r="I1506" s="16">
        <f>'دیده بان بازار'!I1509</f>
        <v/>
      </c>
      <c r="J1506" s="16">
        <f>'دیده بان بازار'!J1509</f>
        <v/>
      </c>
      <c r="K1506" s="16">
        <f>'دیده بان بازار'!K1509</f>
        <v/>
      </c>
      <c r="L1506" s="16">
        <f>'دیده بان بازار'!L1509</f>
        <v/>
      </c>
      <c r="M1506" s="16">
        <f>'دیده بان بازار'!M1509</f>
        <v/>
      </c>
      <c r="N1506" s="16">
        <f>'دیده بان بازار'!N1509</f>
        <v/>
      </c>
      <c r="O1506" s="16">
        <f>'دیده بان بازار'!O1509</f>
        <v/>
      </c>
      <c r="P1506" s="16">
        <f>'دیده بان بازار'!P1509</f>
        <v/>
      </c>
      <c r="Q1506" s="16">
        <f>'دیده بان بازار'!Q1509</f>
        <v/>
      </c>
      <c r="R1506" s="16">
        <f>'دیده بان بازار'!R1509</f>
        <v/>
      </c>
      <c r="S1506" s="16">
        <f>'دیده بان بازار'!S1509</f>
        <v/>
      </c>
      <c r="T1506" s="16">
        <f>'دیده بان بازار'!T1509</f>
        <v/>
      </c>
      <c r="U1506" s="16">
        <f>'دیده بان بازار'!U1509</f>
        <v/>
      </c>
      <c r="V1506" s="16">
        <f>'دیده بان بازار'!V1509</f>
        <v/>
      </c>
      <c r="W1506" s="7">
        <f>'دیده بان بازار'!W1509</f>
        <v/>
      </c>
      <c r="X1506" s="11">
        <f>IFERROR(IF(OR(R1506&lt;=0,W1506&lt;=0,S1506&lt;=0,V1506&lt;=0),0,ROUND((S1506/R1506)/(V1506/W1506),2)),0)</f>
        <v/>
      </c>
      <c r="Y1506" s="11">
        <f>IFERROR(IF(OR(S1506&lt;=0,V1506&lt;=0),0,ROUND(S1506/V1506,2)),0)</f>
        <v/>
      </c>
      <c r="Z1506" s="11">
        <f>IFERROR(J1506-M1506,0)</f>
        <v/>
      </c>
      <c r="AA1506" s="11">
        <f>IFERROR(ROUND(MAX(0,MIN(100,((AB1506*0.2)+(AC1506*0.15)+(AD1506*0.15)+(AE1506*0.1)+(AF1506*0.1)+(AG1506*0.15)+(MIN(Y1506/3,1)*100*0.1)+(AI1506*0.05))*((AH1506/100)*0.25+0.75))),0),0)</f>
        <v/>
      </c>
      <c r="AB1506" s="11">
        <f>ROUND(MAX(0,MIN(100,((M1506+10)/20)*100)),0)</f>
        <v/>
      </c>
      <c r="AC1506" s="11">
        <f>IFERROR(IF(D1506&lt;=0,0,ROUND(COUNTIFS($D$4:$D$3359,"&lt;="&amp;D1506,$D$4:$D$3359,"&gt;0")/COUNTIF($D$4:$D$3359,"&gt;0")*100,0)),0)</f>
        <v/>
      </c>
      <c r="AD1506" s="11">
        <f>IF(E1506&lt;=0,0,ROUND(MAX(0,MIN(100,(LOG10(1+E1506/1000000000)/LOG10(101))*100)),0))</f>
        <v/>
      </c>
      <c r="AE1506" s="11">
        <f>IF(O1506=N1506,50,ROUND(MAX(0,MIN(100,((H1506-N1506)/(O1506-N1506))*100)),0))</f>
        <v/>
      </c>
      <c r="AF1506" s="11">
        <f>ROUND(MAX(0,MIN(100,50+((H1506-K1506)/K1506)*1000)),0)</f>
        <v/>
      </c>
      <c r="AG1506" s="11">
        <f>IFERROR(ROUND(MAX(0,MIN(100,50+25*LN(MAX(0.01,X1506)))),0),25)</f>
        <v/>
      </c>
      <c r="AH1506" s="11">
        <f>ROUND(IF(M1506&lt;=-30,0,IF(M1506&lt;=-20,20,IF(M1506&lt;=-10,50,100))),0)</f>
        <v/>
      </c>
      <c r="AI1506" s="11">
        <f>ROUND(MAX(0,MIN(100,50+(Z1506*10))),0)</f>
        <v/>
      </c>
      <c r="AJ1506" s="11">
        <f>IFERROR(IF(--AA1506&gt;=80,"خرید قوی",IF(--AA1506&gt;=70,"خرید مشروط",IF(--AA1506&gt;=60,"مراقبت",IF(--AA1506&gt;=45,"ضعیف","عدم ورود")))),"")</f>
        <v/>
      </c>
    </row>
    <row r="1507">
      <c r="A1507" s="12">
        <f>'دیده بان بازار'!A1510</f>
        <v/>
      </c>
      <c r="B1507" s="13">
        <f>'دیده بان بازار'!B1510</f>
        <v/>
      </c>
      <c r="C1507" s="13">
        <f>'دیده بان بازار'!C1510</f>
        <v/>
      </c>
      <c r="D1507" s="13">
        <f>'دیده بان بازار'!D1510</f>
        <v/>
      </c>
      <c r="E1507" s="14">
        <f>'دیده بان بازار'!E1510</f>
        <v/>
      </c>
      <c r="F1507" s="13">
        <f>'دیده بان بازار'!F1510</f>
        <v/>
      </c>
      <c r="G1507" s="13">
        <f>'دیده بان بازار'!G1510</f>
        <v/>
      </c>
      <c r="H1507" s="13">
        <f>'دیده بان بازار'!H1510</f>
        <v/>
      </c>
      <c r="I1507" s="13">
        <f>'دیده بان بازار'!I1510</f>
        <v/>
      </c>
      <c r="J1507" s="13">
        <f>'دیده بان بازار'!J1510</f>
        <v/>
      </c>
      <c r="K1507" s="13">
        <f>'دیده بان بازار'!K1510</f>
        <v/>
      </c>
      <c r="L1507" s="13">
        <f>'دیده بان بازار'!L1510</f>
        <v/>
      </c>
      <c r="M1507" s="13">
        <f>'دیده بان بازار'!M1510</f>
        <v/>
      </c>
      <c r="N1507" s="13">
        <f>'دیده بان بازار'!N1510</f>
        <v/>
      </c>
      <c r="O1507" s="13">
        <f>'دیده بان بازار'!O1510</f>
        <v/>
      </c>
      <c r="P1507" s="13">
        <f>'دیده بان بازار'!P1510</f>
        <v/>
      </c>
      <c r="Q1507" s="13">
        <f>'دیده بان بازار'!Q1510</f>
        <v/>
      </c>
      <c r="R1507" s="13">
        <f>'دیده بان بازار'!R1510</f>
        <v/>
      </c>
      <c r="S1507" s="13">
        <f>'دیده بان بازار'!S1510</f>
        <v/>
      </c>
      <c r="T1507" s="13">
        <f>'دیده بان بازار'!T1510</f>
        <v/>
      </c>
      <c r="U1507" s="13">
        <f>'دیده بان بازار'!U1510</f>
        <v/>
      </c>
      <c r="V1507" s="13">
        <f>'دیده بان بازار'!V1510</f>
        <v/>
      </c>
      <c r="W1507" s="6">
        <f>'دیده بان بازار'!W1510</f>
        <v/>
      </c>
      <c r="X1507" s="11">
        <f>IFERROR(IF(OR(R1507&lt;=0,W1507&lt;=0,S1507&lt;=0,V1507&lt;=0),0,ROUND((S1507/R1507)/(V1507/W1507),2)),0)</f>
        <v/>
      </c>
      <c r="Y1507" s="11">
        <f>IFERROR(IF(OR(S1507&lt;=0,V1507&lt;=0),0,ROUND(S1507/V1507,2)),0)</f>
        <v/>
      </c>
      <c r="Z1507" s="11">
        <f>IFERROR(J1507-M1507,0)</f>
        <v/>
      </c>
      <c r="AA1507" s="11">
        <f>IFERROR(ROUND(MAX(0,MIN(100,((AB1507*0.2)+(AC1507*0.15)+(AD1507*0.15)+(AE1507*0.1)+(AF1507*0.1)+(AG1507*0.15)+(MIN(Y1507/3,1)*100*0.1)+(AI1507*0.05))*((AH1507/100)*0.25+0.75))),0),0)</f>
        <v/>
      </c>
      <c r="AB1507" s="11">
        <f>ROUND(MAX(0,MIN(100,((M1507+10)/20)*100)),0)</f>
        <v/>
      </c>
      <c r="AC1507" s="11">
        <f>IFERROR(IF(D1507&lt;=0,0,ROUND(COUNTIFS($D$4:$D$3359,"&lt;="&amp;D1507,$D$4:$D$3359,"&gt;0")/COUNTIF($D$4:$D$3359,"&gt;0")*100,0)),0)</f>
        <v/>
      </c>
      <c r="AD1507" s="11">
        <f>IF(E1507&lt;=0,0,ROUND(MAX(0,MIN(100,(LOG10(1+E1507/1000000000)/LOG10(101))*100)),0))</f>
        <v/>
      </c>
      <c r="AE1507" s="11">
        <f>IF(O1507=N1507,50,ROUND(MAX(0,MIN(100,((H1507-N1507)/(O1507-N1507))*100)),0))</f>
        <v/>
      </c>
      <c r="AF1507" s="11">
        <f>ROUND(MAX(0,MIN(100,50+((H1507-K1507)/K1507)*1000)),0)</f>
        <v/>
      </c>
      <c r="AG1507" s="11">
        <f>IFERROR(ROUND(MAX(0,MIN(100,50+25*LN(MAX(0.01,X1507)))),0),25)</f>
        <v/>
      </c>
      <c r="AH1507" s="11">
        <f>ROUND(IF(M1507&lt;=-30,0,IF(M1507&lt;=-20,20,IF(M1507&lt;=-10,50,100))),0)</f>
        <v/>
      </c>
      <c r="AI1507" s="11">
        <f>ROUND(MAX(0,MIN(100,50+(Z1507*10))),0)</f>
        <v/>
      </c>
      <c r="AJ1507" s="11">
        <f>IFERROR(IF(--AA1507&gt;=80,"خرید قوی",IF(--AA1507&gt;=70,"خرید مشروط",IF(--AA1507&gt;=60,"مراقبت",IF(--AA1507&gt;=45,"ضعیف","عدم ورود")))),"")</f>
        <v/>
      </c>
    </row>
    <row r="1508">
      <c r="A1508" s="15">
        <f>'دیده بان بازار'!A1511</f>
        <v/>
      </c>
      <c r="B1508" s="16">
        <f>'دیده بان بازار'!B1511</f>
        <v/>
      </c>
      <c r="C1508" s="16">
        <f>'دیده بان بازار'!C1511</f>
        <v/>
      </c>
      <c r="D1508" s="16">
        <f>'دیده بان بازار'!D1511</f>
        <v/>
      </c>
      <c r="E1508" s="17">
        <f>'دیده بان بازار'!E1511</f>
        <v/>
      </c>
      <c r="F1508" s="16">
        <f>'دیده بان بازار'!F1511</f>
        <v/>
      </c>
      <c r="G1508" s="16">
        <f>'دیده بان بازار'!G1511</f>
        <v/>
      </c>
      <c r="H1508" s="16">
        <f>'دیده بان بازار'!H1511</f>
        <v/>
      </c>
      <c r="I1508" s="16">
        <f>'دیده بان بازار'!I1511</f>
        <v/>
      </c>
      <c r="J1508" s="16">
        <f>'دیده بان بازار'!J1511</f>
        <v/>
      </c>
      <c r="K1508" s="16">
        <f>'دیده بان بازار'!K1511</f>
        <v/>
      </c>
      <c r="L1508" s="16">
        <f>'دیده بان بازار'!L1511</f>
        <v/>
      </c>
      <c r="M1508" s="16">
        <f>'دیده بان بازار'!M1511</f>
        <v/>
      </c>
      <c r="N1508" s="16">
        <f>'دیده بان بازار'!N1511</f>
        <v/>
      </c>
      <c r="O1508" s="16">
        <f>'دیده بان بازار'!O1511</f>
        <v/>
      </c>
      <c r="P1508" s="16">
        <f>'دیده بان بازار'!P1511</f>
        <v/>
      </c>
      <c r="Q1508" s="16">
        <f>'دیده بان بازار'!Q1511</f>
        <v/>
      </c>
      <c r="R1508" s="16">
        <f>'دیده بان بازار'!R1511</f>
        <v/>
      </c>
      <c r="S1508" s="16">
        <f>'دیده بان بازار'!S1511</f>
        <v/>
      </c>
      <c r="T1508" s="16">
        <f>'دیده بان بازار'!T1511</f>
        <v/>
      </c>
      <c r="U1508" s="16">
        <f>'دیده بان بازار'!U1511</f>
        <v/>
      </c>
      <c r="V1508" s="16">
        <f>'دیده بان بازار'!V1511</f>
        <v/>
      </c>
      <c r="W1508" s="7">
        <f>'دیده بان بازار'!W1511</f>
        <v/>
      </c>
      <c r="X1508" s="11">
        <f>IFERROR(IF(OR(R1508&lt;=0,W1508&lt;=0,S1508&lt;=0,V1508&lt;=0),0,ROUND((S1508/R1508)/(V1508/W1508),2)),0)</f>
        <v/>
      </c>
      <c r="Y1508" s="11">
        <f>IFERROR(IF(OR(S1508&lt;=0,V1508&lt;=0),0,ROUND(S1508/V1508,2)),0)</f>
        <v/>
      </c>
      <c r="Z1508" s="11">
        <f>IFERROR(J1508-M1508,0)</f>
        <v/>
      </c>
      <c r="AA1508" s="11">
        <f>IFERROR(ROUND(MAX(0,MIN(100,((AB1508*0.2)+(AC1508*0.15)+(AD1508*0.15)+(AE1508*0.1)+(AF1508*0.1)+(AG1508*0.15)+(MIN(Y1508/3,1)*100*0.1)+(AI1508*0.05))*((AH1508/100)*0.25+0.75))),0),0)</f>
        <v/>
      </c>
      <c r="AB1508" s="11">
        <f>ROUND(MAX(0,MIN(100,((M1508+10)/20)*100)),0)</f>
        <v/>
      </c>
      <c r="AC1508" s="11">
        <f>IFERROR(IF(D1508&lt;=0,0,ROUND(COUNTIFS($D$4:$D$3359,"&lt;="&amp;D1508,$D$4:$D$3359,"&gt;0")/COUNTIF($D$4:$D$3359,"&gt;0")*100,0)),0)</f>
        <v/>
      </c>
      <c r="AD1508" s="11">
        <f>IF(E1508&lt;=0,0,ROUND(MAX(0,MIN(100,(LOG10(1+E1508/1000000000)/LOG10(101))*100)),0))</f>
        <v/>
      </c>
      <c r="AE1508" s="11">
        <f>IF(O1508=N1508,50,ROUND(MAX(0,MIN(100,((H1508-N1508)/(O1508-N1508))*100)),0))</f>
        <v/>
      </c>
      <c r="AF1508" s="11">
        <f>ROUND(MAX(0,MIN(100,50+((H1508-K1508)/K1508)*1000)),0)</f>
        <v/>
      </c>
      <c r="AG1508" s="11">
        <f>IFERROR(ROUND(MAX(0,MIN(100,50+25*LN(MAX(0.01,X1508)))),0),25)</f>
        <v/>
      </c>
      <c r="AH1508" s="11">
        <f>ROUND(IF(M1508&lt;=-30,0,IF(M1508&lt;=-20,20,IF(M1508&lt;=-10,50,100))),0)</f>
        <v/>
      </c>
      <c r="AI1508" s="11">
        <f>ROUND(MAX(0,MIN(100,50+(Z1508*10))),0)</f>
        <v/>
      </c>
      <c r="AJ1508" s="11">
        <f>IFERROR(IF(--AA1508&gt;=80,"خرید قوی",IF(--AA1508&gt;=70,"خرید مشروط",IF(--AA1508&gt;=60,"مراقبت",IF(--AA1508&gt;=45,"ضعیف","عدم ورود")))),"")</f>
        <v/>
      </c>
    </row>
    <row r="1509">
      <c r="A1509" s="12">
        <f>'دیده بان بازار'!A1512</f>
        <v/>
      </c>
      <c r="B1509" s="13">
        <f>'دیده بان بازار'!B1512</f>
        <v/>
      </c>
      <c r="C1509" s="13">
        <f>'دیده بان بازار'!C1512</f>
        <v/>
      </c>
      <c r="D1509" s="13">
        <f>'دیده بان بازار'!D1512</f>
        <v/>
      </c>
      <c r="E1509" s="14">
        <f>'دیده بان بازار'!E1512</f>
        <v/>
      </c>
      <c r="F1509" s="13">
        <f>'دیده بان بازار'!F1512</f>
        <v/>
      </c>
      <c r="G1509" s="13">
        <f>'دیده بان بازار'!G1512</f>
        <v/>
      </c>
      <c r="H1509" s="13">
        <f>'دیده بان بازار'!H1512</f>
        <v/>
      </c>
      <c r="I1509" s="13">
        <f>'دیده بان بازار'!I1512</f>
        <v/>
      </c>
      <c r="J1509" s="13">
        <f>'دیده بان بازار'!J1512</f>
        <v/>
      </c>
      <c r="K1509" s="13">
        <f>'دیده بان بازار'!K1512</f>
        <v/>
      </c>
      <c r="L1509" s="13">
        <f>'دیده بان بازار'!L1512</f>
        <v/>
      </c>
      <c r="M1509" s="13">
        <f>'دیده بان بازار'!M1512</f>
        <v/>
      </c>
      <c r="N1509" s="13">
        <f>'دیده بان بازار'!N1512</f>
        <v/>
      </c>
      <c r="O1509" s="13">
        <f>'دیده بان بازار'!O1512</f>
        <v/>
      </c>
      <c r="P1509" s="13">
        <f>'دیده بان بازار'!P1512</f>
        <v/>
      </c>
      <c r="Q1509" s="13">
        <f>'دیده بان بازار'!Q1512</f>
        <v/>
      </c>
      <c r="R1509" s="13">
        <f>'دیده بان بازار'!R1512</f>
        <v/>
      </c>
      <c r="S1509" s="13">
        <f>'دیده بان بازار'!S1512</f>
        <v/>
      </c>
      <c r="T1509" s="13">
        <f>'دیده بان بازار'!T1512</f>
        <v/>
      </c>
      <c r="U1509" s="13">
        <f>'دیده بان بازار'!U1512</f>
        <v/>
      </c>
      <c r="V1509" s="13">
        <f>'دیده بان بازار'!V1512</f>
        <v/>
      </c>
      <c r="W1509" s="6">
        <f>'دیده بان بازار'!W1512</f>
        <v/>
      </c>
      <c r="X1509" s="11">
        <f>IFERROR(IF(OR(R1509&lt;=0,W1509&lt;=0,S1509&lt;=0,V1509&lt;=0),0,ROUND((S1509/R1509)/(V1509/W1509),2)),0)</f>
        <v/>
      </c>
      <c r="Y1509" s="11">
        <f>IFERROR(IF(OR(S1509&lt;=0,V1509&lt;=0),0,ROUND(S1509/V1509,2)),0)</f>
        <v/>
      </c>
      <c r="Z1509" s="11">
        <f>IFERROR(J1509-M1509,0)</f>
        <v/>
      </c>
      <c r="AA1509" s="11">
        <f>IFERROR(ROUND(MAX(0,MIN(100,((AB1509*0.2)+(AC1509*0.15)+(AD1509*0.15)+(AE1509*0.1)+(AF1509*0.1)+(AG1509*0.15)+(MIN(Y1509/3,1)*100*0.1)+(AI1509*0.05))*((AH1509/100)*0.25+0.75))),0),0)</f>
        <v/>
      </c>
      <c r="AB1509" s="11">
        <f>ROUND(MAX(0,MIN(100,((M1509+10)/20)*100)),0)</f>
        <v/>
      </c>
      <c r="AC1509" s="11">
        <f>IFERROR(IF(D1509&lt;=0,0,ROUND(COUNTIFS($D$4:$D$3359,"&lt;="&amp;D1509,$D$4:$D$3359,"&gt;0")/COUNTIF($D$4:$D$3359,"&gt;0")*100,0)),0)</f>
        <v/>
      </c>
      <c r="AD1509" s="11">
        <f>IF(E1509&lt;=0,0,ROUND(MAX(0,MIN(100,(LOG10(1+E1509/1000000000)/LOG10(101))*100)),0))</f>
        <v/>
      </c>
      <c r="AE1509" s="11">
        <f>IF(O1509=N1509,50,ROUND(MAX(0,MIN(100,((H1509-N1509)/(O1509-N1509))*100)),0))</f>
        <v/>
      </c>
      <c r="AF1509" s="11">
        <f>ROUND(MAX(0,MIN(100,50+((H1509-K1509)/K1509)*1000)),0)</f>
        <v/>
      </c>
      <c r="AG1509" s="11">
        <f>IFERROR(ROUND(MAX(0,MIN(100,50+25*LN(MAX(0.01,X1509)))),0),25)</f>
        <v/>
      </c>
      <c r="AH1509" s="11">
        <f>ROUND(IF(M1509&lt;=-30,0,IF(M1509&lt;=-20,20,IF(M1509&lt;=-10,50,100))),0)</f>
        <v/>
      </c>
      <c r="AI1509" s="11">
        <f>ROUND(MAX(0,MIN(100,50+(Z1509*10))),0)</f>
        <v/>
      </c>
      <c r="AJ1509" s="11">
        <f>IFERROR(IF(--AA1509&gt;=80,"خرید قوی",IF(--AA1509&gt;=70,"خرید مشروط",IF(--AA1509&gt;=60,"مراقبت",IF(--AA1509&gt;=45,"ضعیف","عدم ورود")))),"")</f>
        <v/>
      </c>
    </row>
    <row r="1510">
      <c r="A1510" s="15">
        <f>'دیده بان بازار'!A1513</f>
        <v/>
      </c>
      <c r="B1510" s="16">
        <f>'دیده بان بازار'!B1513</f>
        <v/>
      </c>
      <c r="C1510" s="16">
        <f>'دیده بان بازار'!C1513</f>
        <v/>
      </c>
      <c r="D1510" s="16">
        <f>'دیده بان بازار'!D1513</f>
        <v/>
      </c>
      <c r="E1510" s="17">
        <f>'دیده بان بازار'!E1513</f>
        <v/>
      </c>
      <c r="F1510" s="16">
        <f>'دیده بان بازار'!F1513</f>
        <v/>
      </c>
      <c r="G1510" s="16">
        <f>'دیده بان بازار'!G1513</f>
        <v/>
      </c>
      <c r="H1510" s="16">
        <f>'دیده بان بازار'!H1513</f>
        <v/>
      </c>
      <c r="I1510" s="16">
        <f>'دیده بان بازار'!I1513</f>
        <v/>
      </c>
      <c r="J1510" s="16">
        <f>'دیده بان بازار'!J1513</f>
        <v/>
      </c>
      <c r="K1510" s="16">
        <f>'دیده بان بازار'!K1513</f>
        <v/>
      </c>
      <c r="L1510" s="16">
        <f>'دیده بان بازار'!L1513</f>
        <v/>
      </c>
      <c r="M1510" s="16">
        <f>'دیده بان بازار'!M1513</f>
        <v/>
      </c>
      <c r="N1510" s="16">
        <f>'دیده بان بازار'!N1513</f>
        <v/>
      </c>
      <c r="O1510" s="16">
        <f>'دیده بان بازار'!O1513</f>
        <v/>
      </c>
      <c r="P1510" s="16">
        <f>'دیده بان بازار'!P1513</f>
        <v/>
      </c>
      <c r="Q1510" s="16">
        <f>'دیده بان بازار'!Q1513</f>
        <v/>
      </c>
      <c r="R1510" s="16">
        <f>'دیده بان بازار'!R1513</f>
        <v/>
      </c>
      <c r="S1510" s="16">
        <f>'دیده بان بازار'!S1513</f>
        <v/>
      </c>
      <c r="T1510" s="16">
        <f>'دیده بان بازار'!T1513</f>
        <v/>
      </c>
      <c r="U1510" s="16">
        <f>'دیده بان بازار'!U1513</f>
        <v/>
      </c>
      <c r="V1510" s="16">
        <f>'دیده بان بازار'!V1513</f>
        <v/>
      </c>
      <c r="W1510" s="7">
        <f>'دیده بان بازار'!W1513</f>
        <v/>
      </c>
      <c r="X1510" s="11">
        <f>IFERROR(IF(OR(R1510&lt;=0,W1510&lt;=0,S1510&lt;=0,V1510&lt;=0),0,ROUND((S1510/R1510)/(V1510/W1510),2)),0)</f>
        <v/>
      </c>
      <c r="Y1510" s="11">
        <f>IFERROR(IF(OR(S1510&lt;=0,V1510&lt;=0),0,ROUND(S1510/V1510,2)),0)</f>
        <v/>
      </c>
      <c r="Z1510" s="11">
        <f>IFERROR(J1510-M1510,0)</f>
        <v/>
      </c>
      <c r="AA1510" s="11">
        <f>IFERROR(ROUND(MAX(0,MIN(100,((AB1510*0.2)+(AC1510*0.15)+(AD1510*0.15)+(AE1510*0.1)+(AF1510*0.1)+(AG1510*0.15)+(MIN(Y1510/3,1)*100*0.1)+(AI1510*0.05))*((AH1510/100)*0.25+0.75))),0),0)</f>
        <v/>
      </c>
      <c r="AB1510" s="11">
        <f>ROUND(MAX(0,MIN(100,((M1510+10)/20)*100)),0)</f>
        <v/>
      </c>
      <c r="AC1510" s="11">
        <f>IFERROR(IF(D1510&lt;=0,0,ROUND(COUNTIFS($D$4:$D$3359,"&lt;="&amp;D1510,$D$4:$D$3359,"&gt;0")/COUNTIF($D$4:$D$3359,"&gt;0")*100,0)),0)</f>
        <v/>
      </c>
      <c r="AD1510" s="11">
        <f>IF(E1510&lt;=0,0,ROUND(MAX(0,MIN(100,(LOG10(1+E1510/1000000000)/LOG10(101))*100)),0))</f>
        <v/>
      </c>
      <c r="AE1510" s="11">
        <f>IF(O1510=N1510,50,ROUND(MAX(0,MIN(100,((H1510-N1510)/(O1510-N1510))*100)),0))</f>
        <v/>
      </c>
      <c r="AF1510" s="11">
        <f>ROUND(MAX(0,MIN(100,50+((H1510-K1510)/K1510)*1000)),0)</f>
        <v/>
      </c>
      <c r="AG1510" s="11">
        <f>IFERROR(ROUND(MAX(0,MIN(100,50+25*LN(MAX(0.01,X1510)))),0),25)</f>
        <v/>
      </c>
      <c r="AH1510" s="11">
        <f>ROUND(IF(M1510&lt;=-30,0,IF(M1510&lt;=-20,20,IF(M1510&lt;=-10,50,100))),0)</f>
        <v/>
      </c>
      <c r="AI1510" s="11">
        <f>ROUND(MAX(0,MIN(100,50+(Z1510*10))),0)</f>
        <v/>
      </c>
      <c r="AJ1510" s="11">
        <f>IFERROR(IF(--AA1510&gt;=80,"خرید قوی",IF(--AA1510&gt;=70,"خرید مشروط",IF(--AA1510&gt;=60,"مراقبت",IF(--AA1510&gt;=45,"ضعیف","عدم ورود")))),"")</f>
        <v/>
      </c>
    </row>
    <row r="1511">
      <c r="A1511" s="12">
        <f>'دیده بان بازار'!A1514</f>
        <v/>
      </c>
      <c r="B1511" s="13">
        <f>'دیده بان بازار'!B1514</f>
        <v/>
      </c>
      <c r="C1511" s="13">
        <f>'دیده بان بازار'!C1514</f>
        <v/>
      </c>
      <c r="D1511" s="13">
        <f>'دیده بان بازار'!D1514</f>
        <v/>
      </c>
      <c r="E1511" s="14">
        <f>'دیده بان بازار'!E1514</f>
        <v/>
      </c>
      <c r="F1511" s="13">
        <f>'دیده بان بازار'!F1514</f>
        <v/>
      </c>
      <c r="G1511" s="13">
        <f>'دیده بان بازار'!G1514</f>
        <v/>
      </c>
      <c r="H1511" s="13">
        <f>'دیده بان بازار'!H1514</f>
        <v/>
      </c>
      <c r="I1511" s="13">
        <f>'دیده بان بازار'!I1514</f>
        <v/>
      </c>
      <c r="J1511" s="13">
        <f>'دیده بان بازار'!J1514</f>
        <v/>
      </c>
      <c r="K1511" s="13">
        <f>'دیده بان بازار'!K1514</f>
        <v/>
      </c>
      <c r="L1511" s="13">
        <f>'دیده بان بازار'!L1514</f>
        <v/>
      </c>
      <c r="M1511" s="13">
        <f>'دیده بان بازار'!M1514</f>
        <v/>
      </c>
      <c r="N1511" s="13">
        <f>'دیده بان بازار'!N1514</f>
        <v/>
      </c>
      <c r="O1511" s="13">
        <f>'دیده بان بازار'!O1514</f>
        <v/>
      </c>
      <c r="P1511" s="13">
        <f>'دیده بان بازار'!P1514</f>
        <v/>
      </c>
      <c r="Q1511" s="13">
        <f>'دیده بان بازار'!Q1514</f>
        <v/>
      </c>
      <c r="R1511" s="13">
        <f>'دیده بان بازار'!R1514</f>
        <v/>
      </c>
      <c r="S1511" s="13">
        <f>'دیده بان بازار'!S1514</f>
        <v/>
      </c>
      <c r="T1511" s="13">
        <f>'دیده بان بازار'!T1514</f>
        <v/>
      </c>
      <c r="U1511" s="13">
        <f>'دیده بان بازار'!U1514</f>
        <v/>
      </c>
      <c r="V1511" s="13">
        <f>'دیده بان بازار'!V1514</f>
        <v/>
      </c>
      <c r="W1511" s="6">
        <f>'دیده بان بازار'!W1514</f>
        <v/>
      </c>
      <c r="X1511" s="11">
        <f>IFERROR(IF(OR(R1511&lt;=0,W1511&lt;=0,S1511&lt;=0,V1511&lt;=0),0,ROUND((S1511/R1511)/(V1511/W1511),2)),0)</f>
        <v/>
      </c>
      <c r="Y1511" s="11">
        <f>IFERROR(IF(OR(S1511&lt;=0,V1511&lt;=0),0,ROUND(S1511/V1511,2)),0)</f>
        <v/>
      </c>
      <c r="Z1511" s="11">
        <f>IFERROR(J1511-M1511,0)</f>
        <v/>
      </c>
      <c r="AA1511" s="11">
        <f>IFERROR(ROUND(MAX(0,MIN(100,((AB1511*0.2)+(AC1511*0.15)+(AD1511*0.15)+(AE1511*0.1)+(AF1511*0.1)+(AG1511*0.15)+(MIN(Y1511/3,1)*100*0.1)+(AI1511*0.05))*((AH1511/100)*0.25+0.75))),0),0)</f>
        <v/>
      </c>
      <c r="AB1511" s="11">
        <f>ROUND(MAX(0,MIN(100,((M1511+10)/20)*100)),0)</f>
        <v/>
      </c>
      <c r="AC1511" s="11">
        <f>IFERROR(IF(D1511&lt;=0,0,ROUND(COUNTIFS($D$4:$D$3359,"&lt;="&amp;D1511,$D$4:$D$3359,"&gt;0")/COUNTIF($D$4:$D$3359,"&gt;0")*100,0)),0)</f>
        <v/>
      </c>
      <c r="AD1511" s="11">
        <f>IF(E1511&lt;=0,0,ROUND(MAX(0,MIN(100,(LOG10(1+E1511/1000000000)/LOG10(101))*100)),0))</f>
        <v/>
      </c>
      <c r="AE1511" s="11">
        <f>IF(O1511=N1511,50,ROUND(MAX(0,MIN(100,((H1511-N1511)/(O1511-N1511))*100)),0))</f>
        <v/>
      </c>
      <c r="AF1511" s="11">
        <f>ROUND(MAX(0,MIN(100,50+((H1511-K1511)/K1511)*1000)),0)</f>
        <v/>
      </c>
      <c r="AG1511" s="11">
        <f>IFERROR(ROUND(MAX(0,MIN(100,50+25*LN(MAX(0.01,X1511)))),0),25)</f>
        <v/>
      </c>
      <c r="AH1511" s="11">
        <f>ROUND(IF(M1511&lt;=-30,0,IF(M1511&lt;=-20,20,IF(M1511&lt;=-10,50,100))),0)</f>
        <v/>
      </c>
      <c r="AI1511" s="11">
        <f>ROUND(MAX(0,MIN(100,50+(Z1511*10))),0)</f>
        <v/>
      </c>
      <c r="AJ1511" s="11">
        <f>IFERROR(IF(--AA1511&gt;=80,"خرید قوی",IF(--AA1511&gt;=70,"خرید مشروط",IF(--AA1511&gt;=60,"مراقبت",IF(--AA1511&gt;=45,"ضعیف","عدم ورود")))),"")</f>
        <v/>
      </c>
    </row>
    <row r="1512">
      <c r="A1512" s="15">
        <f>'دیده بان بازار'!A1515</f>
        <v/>
      </c>
      <c r="B1512" s="16">
        <f>'دیده بان بازار'!B1515</f>
        <v/>
      </c>
      <c r="C1512" s="16">
        <f>'دیده بان بازار'!C1515</f>
        <v/>
      </c>
      <c r="D1512" s="16">
        <f>'دیده بان بازار'!D1515</f>
        <v/>
      </c>
      <c r="E1512" s="17">
        <f>'دیده بان بازار'!E1515</f>
        <v/>
      </c>
      <c r="F1512" s="16">
        <f>'دیده بان بازار'!F1515</f>
        <v/>
      </c>
      <c r="G1512" s="16">
        <f>'دیده بان بازار'!G1515</f>
        <v/>
      </c>
      <c r="H1512" s="16">
        <f>'دیده بان بازار'!H1515</f>
        <v/>
      </c>
      <c r="I1512" s="16">
        <f>'دیده بان بازار'!I1515</f>
        <v/>
      </c>
      <c r="J1512" s="16">
        <f>'دیده بان بازار'!J1515</f>
        <v/>
      </c>
      <c r="K1512" s="16">
        <f>'دیده بان بازار'!K1515</f>
        <v/>
      </c>
      <c r="L1512" s="16">
        <f>'دیده بان بازار'!L1515</f>
        <v/>
      </c>
      <c r="M1512" s="16">
        <f>'دیده بان بازار'!M1515</f>
        <v/>
      </c>
      <c r="N1512" s="16">
        <f>'دیده بان بازار'!N1515</f>
        <v/>
      </c>
      <c r="O1512" s="16">
        <f>'دیده بان بازار'!O1515</f>
        <v/>
      </c>
      <c r="P1512" s="16">
        <f>'دیده بان بازار'!P1515</f>
        <v/>
      </c>
      <c r="Q1512" s="16">
        <f>'دیده بان بازار'!Q1515</f>
        <v/>
      </c>
      <c r="R1512" s="16">
        <f>'دیده بان بازار'!R1515</f>
        <v/>
      </c>
      <c r="S1512" s="16">
        <f>'دیده بان بازار'!S1515</f>
        <v/>
      </c>
      <c r="T1512" s="16">
        <f>'دیده بان بازار'!T1515</f>
        <v/>
      </c>
      <c r="U1512" s="16">
        <f>'دیده بان بازار'!U1515</f>
        <v/>
      </c>
      <c r="V1512" s="16">
        <f>'دیده بان بازار'!V1515</f>
        <v/>
      </c>
      <c r="W1512" s="7">
        <f>'دیده بان بازار'!W1515</f>
        <v/>
      </c>
      <c r="X1512" s="11">
        <f>IFERROR(IF(OR(R1512&lt;=0,W1512&lt;=0,S1512&lt;=0,V1512&lt;=0),0,ROUND((S1512/R1512)/(V1512/W1512),2)),0)</f>
        <v/>
      </c>
      <c r="Y1512" s="11">
        <f>IFERROR(IF(OR(S1512&lt;=0,V1512&lt;=0),0,ROUND(S1512/V1512,2)),0)</f>
        <v/>
      </c>
      <c r="Z1512" s="11">
        <f>IFERROR(J1512-M1512,0)</f>
        <v/>
      </c>
      <c r="AA1512" s="11">
        <f>IFERROR(ROUND(MAX(0,MIN(100,((AB1512*0.2)+(AC1512*0.15)+(AD1512*0.15)+(AE1512*0.1)+(AF1512*0.1)+(AG1512*0.15)+(MIN(Y1512/3,1)*100*0.1)+(AI1512*0.05))*((AH1512/100)*0.25+0.75))),0),0)</f>
        <v/>
      </c>
      <c r="AB1512" s="11">
        <f>ROUND(MAX(0,MIN(100,((M1512+10)/20)*100)),0)</f>
        <v/>
      </c>
      <c r="AC1512" s="11">
        <f>IFERROR(IF(D1512&lt;=0,0,ROUND(COUNTIFS($D$4:$D$3359,"&lt;="&amp;D1512,$D$4:$D$3359,"&gt;0")/COUNTIF($D$4:$D$3359,"&gt;0")*100,0)),0)</f>
        <v/>
      </c>
      <c r="AD1512" s="11">
        <f>IF(E1512&lt;=0,0,ROUND(MAX(0,MIN(100,(LOG10(1+E1512/1000000000)/LOG10(101))*100)),0))</f>
        <v/>
      </c>
      <c r="AE1512" s="11">
        <f>IF(O1512=N1512,50,ROUND(MAX(0,MIN(100,((H1512-N1512)/(O1512-N1512))*100)),0))</f>
        <v/>
      </c>
      <c r="AF1512" s="11">
        <f>ROUND(MAX(0,MIN(100,50+((H1512-K1512)/K1512)*1000)),0)</f>
        <v/>
      </c>
      <c r="AG1512" s="11">
        <f>IFERROR(ROUND(MAX(0,MIN(100,50+25*LN(MAX(0.01,X1512)))),0),25)</f>
        <v/>
      </c>
      <c r="AH1512" s="11">
        <f>ROUND(IF(M1512&lt;=-30,0,IF(M1512&lt;=-20,20,IF(M1512&lt;=-10,50,100))),0)</f>
        <v/>
      </c>
      <c r="AI1512" s="11">
        <f>ROUND(MAX(0,MIN(100,50+(Z1512*10))),0)</f>
        <v/>
      </c>
      <c r="AJ1512" s="11">
        <f>IFERROR(IF(--AA1512&gt;=80,"خرید قوی",IF(--AA1512&gt;=70,"خرید مشروط",IF(--AA1512&gt;=60,"مراقبت",IF(--AA1512&gt;=45,"ضعیف","عدم ورود")))),"")</f>
        <v/>
      </c>
    </row>
    <row r="1513">
      <c r="A1513" s="12">
        <f>'دیده بان بازار'!A1516</f>
        <v/>
      </c>
      <c r="B1513" s="13">
        <f>'دیده بان بازار'!B1516</f>
        <v/>
      </c>
      <c r="C1513" s="13">
        <f>'دیده بان بازار'!C1516</f>
        <v/>
      </c>
      <c r="D1513" s="13">
        <f>'دیده بان بازار'!D1516</f>
        <v/>
      </c>
      <c r="E1513" s="14">
        <f>'دیده بان بازار'!E1516</f>
        <v/>
      </c>
      <c r="F1513" s="13">
        <f>'دیده بان بازار'!F1516</f>
        <v/>
      </c>
      <c r="G1513" s="13">
        <f>'دیده بان بازار'!G1516</f>
        <v/>
      </c>
      <c r="H1513" s="13">
        <f>'دیده بان بازار'!H1516</f>
        <v/>
      </c>
      <c r="I1513" s="13">
        <f>'دیده بان بازار'!I1516</f>
        <v/>
      </c>
      <c r="J1513" s="13">
        <f>'دیده بان بازار'!J1516</f>
        <v/>
      </c>
      <c r="K1513" s="13">
        <f>'دیده بان بازار'!K1516</f>
        <v/>
      </c>
      <c r="L1513" s="13">
        <f>'دیده بان بازار'!L1516</f>
        <v/>
      </c>
      <c r="M1513" s="13">
        <f>'دیده بان بازار'!M1516</f>
        <v/>
      </c>
      <c r="N1513" s="13">
        <f>'دیده بان بازار'!N1516</f>
        <v/>
      </c>
      <c r="O1513" s="13">
        <f>'دیده بان بازار'!O1516</f>
        <v/>
      </c>
      <c r="P1513" s="13">
        <f>'دیده بان بازار'!P1516</f>
        <v/>
      </c>
      <c r="Q1513" s="13">
        <f>'دیده بان بازار'!Q1516</f>
        <v/>
      </c>
      <c r="R1513" s="13">
        <f>'دیده بان بازار'!R1516</f>
        <v/>
      </c>
      <c r="S1513" s="13">
        <f>'دیده بان بازار'!S1516</f>
        <v/>
      </c>
      <c r="T1513" s="13">
        <f>'دیده بان بازار'!T1516</f>
        <v/>
      </c>
      <c r="U1513" s="13">
        <f>'دیده بان بازار'!U1516</f>
        <v/>
      </c>
      <c r="V1513" s="13">
        <f>'دیده بان بازار'!V1516</f>
        <v/>
      </c>
      <c r="W1513" s="6">
        <f>'دیده بان بازار'!W1516</f>
        <v/>
      </c>
      <c r="X1513" s="11">
        <f>IFERROR(IF(OR(R1513&lt;=0,W1513&lt;=0,S1513&lt;=0,V1513&lt;=0),0,ROUND((S1513/R1513)/(V1513/W1513),2)),0)</f>
        <v/>
      </c>
      <c r="Y1513" s="11">
        <f>IFERROR(IF(OR(S1513&lt;=0,V1513&lt;=0),0,ROUND(S1513/V1513,2)),0)</f>
        <v/>
      </c>
      <c r="Z1513" s="11">
        <f>IFERROR(J1513-M1513,0)</f>
        <v/>
      </c>
      <c r="AA1513" s="11">
        <f>IFERROR(ROUND(MAX(0,MIN(100,((AB1513*0.2)+(AC1513*0.15)+(AD1513*0.15)+(AE1513*0.1)+(AF1513*0.1)+(AG1513*0.15)+(MIN(Y1513/3,1)*100*0.1)+(AI1513*0.05))*((AH1513/100)*0.25+0.75))),0),0)</f>
        <v/>
      </c>
      <c r="AB1513" s="11">
        <f>ROUND(MAX(0,MIN(100,((M1513+10)/20)*100)),0)</f>
        <v/>
      </c>
      <c r="AC1513" s="11">
        <f>IFERROR(IF(D1513&lt;=0,0,ROUND(COUNTIFS($D$4:$D$3359,"&lt;="&amp;D1513,$D$4:$D$3359,"&gt;0")/COUNTIF($D$4:$D$3359,"&gt;0")*100,0)),0)</f>
        <v/>
      </c>
      <c r="AD1513" s="11">
        <f>IF(E1513&lt;=0,0,ROUND(MAX(0,MIN(100,(LOG10(1+E1513/1000000000)/LOG10(101))*100)),0))</f>
        <v/>
      </c>
      <c r="AE1513" s="11">
        <f>IF(O1513=N1513,50,ROUND(MAX(0,MIN(100,((H1513-N1513)/(O1513-N1513))*100)),0))</f>
        <v/>
      </c>
      <c r="AF1513" s="11">
        <f>ROUND(MAX(0,MIN(100,50+((H1513-K1513)/K1513)*1000)),0)</f>
        <v/>
      </c>
      <c r="AG1513" s="11">
        <f>IFERROR(ROUND(MAX(0,MIN(100,50+25*LN(MAX(0.01,X1513)))),0),25)</f>
        <v/>
      </c>
      <c r="AH1513" s="11">
        <f>ROUND(IF(M1513&lt;=-30,0,IF(M1513&lt;=-20,20,IF(M1513&lt;=-10,50,100))),0)</f>
        <v/>
      </c>
      <c r="AI1513" s="11">
        <f>ROUND(MAX(0,MIN(100,50+(Z1513*10))),0)</f>
        <v/>
      </c>
      <c r="AJ1513" s="11">
        <f>IFERROR(IF(--AA1513&gt;=80,"خرید قوی",IF(--AA1513&gt;=70,"خرید مشروط",IF(--AA1513&gt;=60,"مراقبت",IF(--AA1513&gt;=45,"ضعیف","عدم ورود")))),"")</f>
        <v/>
      </c>
    </row>
    <row r="1514">
      <c r="A1514" s="15">
        <f>'دیده بان بازار'!A1517</f>
        <v/>
      </c>
      <c r="B1514" s="16">
        <f>'دیده بان بازار'!B1517</f>
        <v/>
      </c>
      <c r="C1514" s="16">
        <f>'دیده بان بازار'!C1517</f>
        <v/>
      </c>
      <c r="D1514" s="16">
        <f>'دیده بان بازار'!D1517</f>
        <v/>
      </c>
      <c r="E1514" s="17">
        <f>'دیده بان بازار'!E1517</f>
        <v/>
      </c>
      <c r="F1514" s="16">
        <f>'دیده بان بازار'!F1517</f>
        <v/>
      </c>
      <c r="G1514" s="16">
        <f>'دیده بان بازار'!G1517</f>
        <v/>
      </c>
      <c r="H1514" s="16">
        <f>'دیده بان بازار'!H1517</f>
        <v/>
      </c>
      <c r="I1514" s="16">
        <f>'دیده بان بازار'!I1517</f>
        <v/>
      </c>
      <c r="J1514" s="16">
        <f>'دیده بان بازار'!J1517</f>
        <v/>
      </c>
      <c r="K1514" s="16">
        <f>'دیده بان بازار'!K1517</f>
        <v/>
      </c>
      <c r="L1514" s="16">
        <f>'دیده بان بازار'!L1517</f>
        <v/>
      </c>
      <c r="M1514" s="16">
        <f>'دیده بان بازار'!M1517</f>
        <v/>
      </c>
      <c r="N1514" s="16">
        <f>'دیده بان بازار'!N1517</f>
        <v/>
      </c>
      <c r="O1514" s="16">
        <f>'دیده بان بازار'!O1517</f>
        <v/>
      </c>
      <c r="P1514" s="16">
        <f>'دیده بان بازار'!P1517</f>
        <v/>
      </c>
      <c r="Q1514" s="16">
        <f>'دیده بان بازار'!Q1517</f>
        <v/>
      </c>
      <c r="R1514" s="16">
        <f>'دیده بان بازار'!R1517</f>
        <v/>
      </c>
      <c r="S1514" s="16">
        <f>'دیده بان بازار'!S1517</f>
        <v/>
      </c>
      <c r="T1514" s="16">
        <f>'دیده بان بازار'!T1517</f>
        <v/>
      </c>
      <c r="U1514" s="16">
        <f>'دیده بان بازار'!U1517</f>
        <v/>
      </c>
      <c r="V1514" s="16">
        <f>'دیده بان بازار'!V1517</f>
        <v/>
      </c>
      <c r="W1514" s="7">
        <f>'دیده بان بازار'!W1517</f>
        <v/>
      </c>
      <c r="X1514" s="11">
        <f>IFERROR(IF(OR(R1514&lt;=0,W1514&lt;=0,S1514&lt;=0,V1514&lt;=0),0,ROUND((S1514/R1514)/(V1514/W1514),2)),0)</f>
        <v/>
      </c>
      <c r="Y1514" s="11">
        <f>IFERROR(IF(OR(S1514&lt;=0,V1514&lt;=0),0,ROUND(S1514/V1514,2)),0)</f>
        <v/>
      </c>
      <c r="Z1514" s="11">
        <f>IFERROR(J1514-M1514,0)</f>
        <v/>
      </c>
      <c r="AA1514" s="11">
        <f>IFERROR(ROUND(MAX(0,MIN(100,((AB1514*0.2)+(AC1514*0.15)+(AD1514*0.15)+(AE1514*0.1)+(AF1514*0.1)+(AG1514*0.15)+(MIN(Y1514/3,1)*100*0.1)+(AI1514*0.05))*((AH1514/100)*0.25+0.75))),0),0)</f>
        <v/>
      </c>
      <c r="AB1514" s="11">
        <f>ROUND(MAX(0,MIN(100,((M1514+10)/20)*100)),0)</f>
        <v/>
      </c>
      <c r="AC1514" s="11">
        <f>IFERROR(IF(D1514&lt;=0,0,ROUND(COUNTIFS($D$4:$D$3359,"&lt;="&amp;D1514,$D$4:$D$3359,"&gt;0")/COUNTIF($D$4:$D$3359,"&gt;0")*100,0)),0)</f>
        <v/>
      </c>
      <c r="AD1514" s="11">
        <f>IF(E1514&lt;=0,0,ROUND(MAX(0,MIN(100,(LOG10(1+E1514/1000000000)/LOG10(101))*100)),0))</f>
        <v/>
      </c>
      <c r="AE1514" s="11">
        <f>IF(O1514=N1514,50,ROUND(MAX(0,MIN(100,((H1514-N1514)/(O1514-N1514))*100)),0))</f>
        <v/>
      </c>
      <c r="AF1514" s="11">
        <f>ROUND(MAX(0,MIN(100,50+((H1514-K1514)/K1514)*1000)),0)</f>
        <v/>
      </c>
      <c r="AG1514" s="11">
        <f>IFERROR(ROUND(MAX(0,MIN(100,50+25*LN(MAX(0.01,X1514)))),0),25)</f>
        <v/>
      </c>
      <c r="AH1514" s="11">
        <f>ROUND(IF(M1514&lt;=-30,0,IF(M1514&lt;=-20,20,IF(M1514&lt;=-10,50,100))),0)</f>
        <v/>
      </c>
      <c r="AI1514" s="11">
        <f>ROUND(MAX(0,MIN(100,50+(Z1514*10))),0)</f>
        <v/>
      </c>
      <c r="AJ1514" s="11">
        <f>IFERROR(IF(--AA1514&gt;=80,"خرید قوی",IF(--AA1514&gt;=70,"خرید مشروط",IF(--AA1514&gt;=60,"مراقبت",IF(--AA1514&gt;=45,"ضعیف","عدم ورود")))),"")</f>
        <v/>
      </c>
    </row>
    <row r="1515">
      <c r="A1515" s="12">
        <f>'دیده بان بازار'!A1518</f>
        <v/>
      </c>
      <c r="B1515" s="13">
        <f>'دیده بان بازار'!B1518</f>
        <v/>
      </c>
      <c r="C1515" s="13">
        <f>'دیده بان بازار'!C1518</f>
        <v/>
      </c>
      <c r="D1515" s="13">
        <f>'دیده بان بازار'!D1518</f>
        <v/>
      </c>
      <c r="E1515" s="14">
        <f>'دیده بان بازار'!E1518</f>
        <v/>
      </c>
      <c r="F1515" s="13">
        <f>'دیده بان بازار'!F1518</f>
        <v/>
      </c>
      <c r="G1515" s="13">
        <f>'دیده بان بازار'!G1518</f>
        <v/>
      </c>
      <c r="H1515" s="13">
        <f>'دیده بان بازار'!H1518</f>
        <v/>
      </c>
      <c r="I1515" s="13">
        <f>'دیده بان بازار'!I1518</f>
        <v/>
      </c>
      <c r="J1515" s="13">
        <f>'دیده بان بازار'!J1518</f>
        <v/>
      </c>
      <c r="K1515" s="13">
        <f>'دیده بان بازار'!K1518</f>
        <v/>
      </c>
      <c r="L1515" s="13">
        <f>'دیده بان بازار'!L1518</f>
        <v/>
      </c>
      <c r="M1515" s="13">
        <f>'دیده بان بازار'!M1518</f>
        <v/>
      </c>
      <c r="N1515" s="13">
        <f>'دیده بان بازار'!N1518</f>
        <v/>
      </c>
      <c r="O1515" s="13">
        <f>'دیده بان بازار'!O1518</f>
        <v/>
      </c>
      <c r="P1515" s="13">
        <f>'دیده بان بازار'!P1518</f>
        <v/>
      </c>
      <c r="Q1515" s="13">
        <f>'دیده بان بازار'!Q1518</f>
        <v/>
      </c>
      <c r="R1515" s="13">
        <f>'دیده بان بازار'!R1518</f>
        <v/>
      </c>
      <c r="S1515" s="13">
        <f>'دیده بان بازار'!S1518</f>
        <v/>
      </c>
      <c r="T1515" s="13">
        <f>'دیده بان بازار'!T1518</f>
        <v/>
      </c>
      <c r="U1515" s="13">
        <f>'دیده بان بازار'!U1518</f>
        <v/>
      </c>
      <c r="V1515" s="13">
        <f>'دیده بان بازار'!V1518</f>
        <v/>
      </c>
      <c r="W1515" s="6">
        <f>'دیده بان بازار'!W1518</f>
        <v/>
      </c>
      <c r="X1515" s="11">
        <f>IFERROR(IF(OR(R1515&lt;=0,W1515&lt;=0,S1515&lt;=0,V1515&lt;=0),0,ROUND((S1515/R1515)/(V1515/W1515),2)),0)</f>
        <v/>
      </c>
      <c r="Y1515" s="11">
        <f>IFERROR(IF(OR(S1515&lt;=0,V1515&lt;=0),0,ROUND(S1515/V1515,2)),0)</f>
        <v/>
      </c>
      <c r="Z1515" s="11">
        <f>IFERROR(J1515-M1515,0)</f>
        <v/>
      </c>
      <c r="AA1515" s="11">
        <f>IFERROR(ROUND(MAX(0,MIN(100,((AB1515*0.2)+(AC1515*0.15)+(AD1515*0.15)+(AE1515*0.1)+(AF1515*0.1)+(AG1515*0.15)+(MIN(Y1515/3,1)*100*0.1)+(AI1515*0.05))*((AH1515/100)*0.25+0.75))),0),0)</f>
        <v/>
      </c>
      <c r="AB1515" s="11">
        <f>ROUND(MAX(0,MIN(100,((M1515+10)/20)*100)),0)</f>
        <v/>
      </c>
      <c r="AC1515" s="11">
        <f>IFERROR(IF(D1515&lt;=0,0,ROUND(COUNTIFS($D$4:$D$3359,"&lt;="&amp;D1515,$D$4:$D$3359,"&gt;0")/COUNTIF($D$4:$D$3359,"&gt;0")*100,0)),0)</f>
        <v/>
      </c>
      <c r="AD1515" s="11">
        <f>IF(E1515&lt;=0,0,ROUND(MAX(0,MIN(100,(LOG10(1+E1515/1000000000)/LOG10(101))*100)),0))</f>
        <v/>
      </c>
      <c r="AE1515" s="11">
        <f>IF(O1515=N1515,50,ROUND(MAX(0,MIN(100,((H1515-N1515)/(O1515-N1515))*100)),0))</f>
        <v/>
      </c>
      <c r="AF1515" s="11">
        <f>ROUND(MAX(0,MIN(100,50+((H1515-K1515)/K1515)*1000)),0)</f>
        <v/>
      </c>
      <c r="AG1515" s="11">
        <f>IFERROR(ROUND(MAX(0,MIN(100,50+25*LN(MAX(0.01,X1515)))),0),25)</f>
        <v/>
      </c>
      <c r="AH1515" s="11">
        <f>ROUND(IF(M1515&lt;=-30,0,IF(M1515&lt;=-20,20,IF(M1515&lt;=-10,50,100))),0)</f>
        <v/>
      </c>
      <c r="AI1515" s="11">
        <f>ROUND(MAX(0,MIN(100,50+(Z1515*10))),0)</f>
        <v/>
      </c>
      <c r="AJ1515" s="11">
        <f>IFERROR(IF(--AA1515&gt;=80,"خرید قوی",IF(--AA1515&gt;=70,"خرید مشروط",IF(--AA1515&gt;=60,"مراقبت",IF(--AA1515&gt;=45,"ضعیف","عدم ورود")))),"")</f>
        <v/>
      </c>
    </row>
    <row r="1516">
      <c r="A1516" s="15">
        <f>'دیده بان بازار'!A1519</f>
        <v/>
      </c>
      <c r="B1516" s="16">
        <f>'دیده بان بازار'!B1519</f>
        <v/>
      </c>
      <c r="C1516" s="16">
        <f>'دیده بان بازار'!C1519</f>
        <v/>
      </c>
      <c r="D1516" s="16">
        <f>'دیده بان بازار'!D1519</f>
        <v/>
      </c>
      <c r="E1516" s="17">
        <f>'دیده بان بازار'!E1519</f>
        <v/>
      </c>
      <c r="F1516" s="16">
        <f>'دیده بان بازار'!F1519</f>
        <v/>
      </c>
      <c r="G1516" s="16">
        <f>'دیده بان بازار'!G1519</f>
        <v/>
      </c>
      <c r="H1516" s="16">
        <f>'دیده بان بازار'!H1519</f>
        <v/>
      </c>
      <c r="I1516" s="16">
        <f>'دیده بان بازار'!I1519</f>
        <v/>
      </c>
      <c r="J1516" s="16">
        <f>'دیده بان بازار'!J1519</f>
        <v/>
      </c>
      <c r="K1516" s="16">
        <f>'دیده بان بازار'!K1519</f>
        <v/>
      </c>
      <c r="L1516" s="16">
        <f>'دیده بان بازار'!L1519</f>
        <v/>
      </c>
      <c r="M1516" s="16">
        <f>'دیده بان بازار'!M1519</f>
        <v/>
      </c>
      <c r="N1516" s="16">
        <f>'دیده بان بازار'!N1519</f>
        <v/>
      </c>
      <c r="O1516" s="16">
        <f>'دیده بان بازار'!O1519</f>
        <v/>
      </c>
      <c r="P1516" s="16">
        <f>'دیده بان بازار'!P1519</f>
        <v/>
      </c>
      <c r="Q1516" s="16">
        <f>'دیده بان بازار'!Q1519</f>
        <v/>
      </c>
      <c r="R1516" s="16">
        <f>'دیده بان بازار'!R1519</f>
        <v/>
      </c>
      <c r="S1516" s="16">
        <f>'دیده بان بازار'!S1519</f>
        <v/>
      </c>
      <c r="T1516" s="16">
        <f>'دیده بان بازار'!T1519</f>
        <v/>
      </c>
      <c r="U1516" s="16">
        <f>'دیده بان بازار'!U1519</f>
        <v/>
      </c>
      <c r="V1516" s="16">
        <f>'دیده بان بازار'!V1519</f>
        <v/>
      </c>
      <c r="W1516" s="7">
        <f>'دیده بان بازار'!W1519</f>
        <v/>
      </c>
      <c r="X1516" s="11">
        <f>IFERROR(IF(OR(R1516&lt;=0,W1516&lt;=0,S1516&lt;=0,V1516&lt;=0),0,ROUND((S1516/R1516)/(V1516/W1516),2)),0)</f>
        <v/>
      </c>
      <c r="Y1516" s="11">
        <f>IFERROR(IF(OR(S1516&lt;=0,V1516&lt;=0),0,ROUND(S1516/V1516,2)),0)</f>
        <v/>
      </c>
      <c r="Z1516" s="11">
        <f>IFERROR(J1516-M1516,0)</f>
        <v/>
      </c>
      <c r="AA1516" s="11">
        <f>IFERROR(ROUND(MAX(0,MIN(100,((AB1516*0.2)+(AC1516*0.15)+(AD1516*0.15)+(AE1516*0.1)+(AF1516*0.1)+(AG1516*0.15)+(MIN(Y1516/3,1)*100*0.1)+(AI1516*0.05))*((AH1516/100)*0.25+0.75))),0),0)</f>
        <v/>
      </c>
      <c r="AB1516" s="11">
        <f>ROUND(MAX(0,MIN(100,((M1516+10)/20)*100)),0)</f>
        <v/>
      </c>
      <c r="AC1516" s="11">
        <f>IFERROR(IF(D1516&lt;=0,0,ROUND(COUNTIFS($D$4:$D$3359,"&lt;="&amp;D1516,$D$4:$D$3359,"&gt;0")/COUNTIF($D$4:$D$3359,"&gt;0")*100,0)),0)</f>
        <v/>
      </c>
      <c r="AD1516" s="11">
        <f>IF(E1516&lt;=0,0,ROUND(MAX(0,MIN(100,(LOG10(1+E1516/1000000000)/LOG10(101))*100)),0))</f>
        <v/>
      </c>
      <c r="AE1516" s="11">
        <f>IF(O1516=N1516,50,ROUND(MAX(0,MIN(100,((H1516-N1516)/(O1516-N1516))*100)),0))</f>
        <v/>
      </c>
      <c r="AF1516" s="11">
        <f>ROUND(MAX(0,MIN(100,50+((H1516-K1516)/K1516)*1000)),0)</f>
        <v/>
      </c>
      <c r="AG1516" s="11">
        <f>IFERROR(ROUND(MAX(0,MIN(100,50+25*LN(MAX(0.01,X1516)))),0),25)</f>
        <v/>
      </c>
      <c r="AH1516" s="11">
        <f>ROUND(IF(M1516&lt;=-30,0,IF(M1516&lt;=-20,20,IF(M1516&lt;=-10,50,100))),0)</f>
        <v/>
      </c>
      <c r="AI1516" s="11">
        <f>ROUND(MAX(0,MIN(100,50+(Z1516*10))),0)</f>
        <v/>
      </c>
      <c r="AJ1516" s="11">
        <f>IFERROR(IF(--AA1516&gt;=80,"خرید قوی",IF(--AA1516&gt;=70,"خرید مشروط",IF(--AA1516&gt;=60,"مراقبت",IF(--AA1516&gt;=45,"ضعیف","عدم ورود")))),"")</f>
        <v/>
      </c>
    </row>
    <row r="1517">
      <c r="A1517" s="15">
        <f>'دیده بان بازار'!A1520</f>
        <v/>
      </c>
      <c r="B1517" s="16">
        <f>'دیده بان بازار'!B1520</f>
        <v/>
      </c>
      <c r="C1517" s="16">
        <f>'دیده بان بازار'!C1520</f>
        <v/>
      </c>
      <c r="D1517" s="16">
        <f>'دیده بان بازار'!D1520</f>
        <v/>
      </c>
      <c r="E1517" s="17">
        <f>'دیده بان بازار'!E1520</f>
        <v/>
      </c>
      <c r="F1517" s="16">
        <f>'دیده بان بازار'!F1520</f>
        <v/>
      </c>
      <c r="G1517" s="16">
        <f>'دیده بان بازار'!G1520</f>
        <v/>
      </c>
      <c r="H1517" s="16">
        <f>'دیده بان بازار'!H1520</f>
        <v/>
      </c>
      <c r="I1517" s="16">
        <f>'دیده بان بازار'!I1520</f>
        <v/>
      </c>
      <c r="J1517" s="16">
        <f>'دیده بان بازار'!J1520</f>
        <v/>
      </c>
      <c r="K1517" s="16">
        <f>'دیده بان بازار'!K1520</f>
        <v/>
      </c>
      <c r="L1517" s="16">
        <f>'دیده بان بازار'!L1520</f>
        <v/>
      </c>
      <c r="M1517" s="16">
        <f>'دیده بان بازار'!M1520</f>
        <v/>
      </c>
      <c r="N1517" s="16">
        <f>'دیده بان بازار'!N1520</f>
        <v/>
      </c>
      <c r="O1517" s="16">
        <f>'دیده بان بازار'!O1520</f>
        <v/>
      </c>
      <c r="P1517" s="16">
        <f>'دیده بان بازار'!P1520</f>
        <v/>
      </c>
      <c r="Q1517" s="16">
        <f>'دیده بان بازار'!Q1520</f>
        <v/>
      </c>
      <c r="R1517" s="16">
        <f>'دیده بان بازار'!R1520</f>
        <v/>
      </c>
      <c r="S1517" s="16">
        <f>'دیده بان بازار'!S1520</f>
        <v/>
      </c>
      <c r="T1517" s="16">
        <f>'دیده بان بازار'!T1520</f>
        <v/>
      </c>
      <c r="U1517" s="16">
        <f>'دیده بان بازار'!U1520</f>
        <v/>
      </c>
      <c r="V1517" s="16">
        <f>'دیده بان بازار'!V1520</f>
        <v/>
      </c>
      <c r="W1517" s="7">
        <f>'دیده بان بازار'!W1520</f>
        <v/>
      </c>
      <c r="X1517" s="11">
        <f>IFERROR(IF(OR(R1517&lt;=0,W1517&lt;=0,S1517&lt;=0,V1517&lt;=0),0,ROUND((S1517/R1517)/(V1517/W1517),2)),0)</f>
        <v/>
      </c>
      <c r="Y1517" s="11">
        <f>IFERROR(IF(OR(S1517&lt;=0,V1517&lt;=0),0,ROUND(S1517/V1517,2)),0)</f>
        <v/>
      </c>
      <c r="Z1517" s="11">
        <f>IFERROR(J1517-M1517,0)</f>
        <v/>
      </c>
      <c r="AA1517" s="11">
        <f>IFERROR(ROUND(MAX(0,MIN(100,((AB1517*0.2)+(AC1517*0.15)+(AD1517*0.15)+(AE1517*0.1)+(AF1517*0.1)+(AG1517*0.15)+(MIN(Y1517/3,1)*100*0.1)+(AI1517*0.05))*((AH1517/100)*0.25+0.75))),0),0)</f>
        <v/>
      </c>
      <c r="AB1517" s="11">
        <f>ROUND(MAX(0,MIN(100,((M1517+10)/20)*100)),0)</f>
        <v/>
      </c>
      <c r="AC1517" s="11">
        <f>IFERROR(IF(D1517&lt;=0,0,ROUND(COUNTIFS($D$4:$D$3359,"&lt;="&amp;D1517,$D$4:$D$3359,"&gt;0")/COUNTIF($D$4:$D$3359,"&gt;0")*100,0)),0)</f>
        <v/>
      </c>
      <c r="AD1517" s="11">
        <f>IF(E1517&lt;=0,0,ROUND(MAX(0,MIN(100,(LOG10(1+E1517/1000000000)/LOG10(101))*100)),0))</f>
        <v/>
      </c>
      <c r="AE1517" s="11">
        <f>IF(O1517=N1517,50,ROUND(MAX(0,MIN(100,((H1517-N1517)/(O1517-N1517))*100)),0))</f>
        <v/>
      </c>
      <c r="AF1517" s="11">
        <f>ROUND(MAX(0,MIN(100,50+((H1517-K1517)/K1517)*1000)),0)</f>
        <v/>
      </c>
      <c r="AG1517" s="11">
        <f>IFERROR(ROUND(MAX(0,MIN(100,50+25*LN(MAX(0.01,X1517)))),0),25)</f>
        <v/>
      </c>
      <c r="AH1517" s="11">
        <f>ROUND(IF(M1517&lt;=-30,0,IF(M1517&lt;=-20,20,IF(M1517&lt;=-10,50,100))),0)</f>
        <v/>
      </c>
      <c r="AI1517" s="11">
        <f>ROUND(MAX(0,MIN(100,50+(Z1517*10))),0)</f>
        <v/>
      </c>
      <c r="AJ1517" s="11">
        <f>IFERROR(IF(--AA1517&gt;=80,"خرید قوی",IF(--AA1517&gt;=70,"خرید مشروط",IF(--AA1517&gt;=60,"مراقبت",IF(--AA1517&gt;=45,"ضعیف","عدم ورود")))),"")</f>
        <v/>
      </c>
    </row>
    <row r="1518">
      <c r="A1518" s="12">
        <f>'دیده بان بازار'!A1521</f>
        <v/>
      </c>
      <c r="B1518" s="13">
        <f>'دیده بان بازار'!B1521</f>
        <v/>
      </c>
      <c r="C1518" s="13">
        <f>'دیده بان بازار'!C1521</f>
        <v/>
      </c>
      <c r="D1518" s="13">
        <f>'دیده بان بازار'!D1521</f>
        <v/>
      </c>
      <c r="E1518" s="14">
        <f>'دیده بان بازار'!E1521</f>
        <v/>
      </c>
      <c r="F1518" s="13">
        <f>'دیده بان بازار'!F1521</f>
        <v/>
      </c>
      <c r="G1518" s="13">
        <f>'دیده بان بازار'!G1521</f>
        <v/>
      </c>
      <c r="H1518" s="13">
        <f>'دیده بان بازار'!H1521</f>
        <v/>
      </c>
      <c r="I1518" s="13">
        <f>'دیده بان بازار'!I1521</f>
        <v/>
      </c>
      <c r="J1518" s="13">
        <f>'دیده بان بازار'!J1521</f>
        <v/>
      </c>
      <c r="K1518" s="13">
        <f>'دیده بان بازار'!K1521</f>
        <v/>
      </c>
      <c r="L1518" s="13">
        <f>'دیده بان بازار'!L1521</f>
        <v/>
      </c>
      <c r="M1518" s="13">
        <f>'دیده بان بازار'!M1521</f>
        <v/>
      </c>
      <c r="N1518" s="13">
        <f>'دیده بان بازار'!N1521</f>
        <v/>
      </c>
      <c r="O1518" s="13">
        <f>'دیده بان بازار'!O1521</f>
        <v/>
      </c>
      <c r="P1518" s="13">
        <f>'دیده بان بازار'!P1521</f>
        <v/>
      </c>
      <c r="Q1518" s="13">
        <f>'دیده بان بازار'!Q1521</f>
        <v/>
      </c>
      <c r="R1518" s="13">
        <f>'دیده بان بازار'!R1521</f>
        <v/>
      </c>
      <c r="S1518" s="13">
        <f>'دیده بان بازار'!S1521</f>
        <v/>
      </c>
      <c r="T1518" s="13">
        <f>'دیده بان بازار'!T1521</f>
        <v/>
      </c>
      <c r="U1518" s="13">
        <f>'دیده بان بازار'!U1521</f>
        <v/>
      </c>
      <c r="V1518" s="13">
        <f>'دیده بان بازار'!V1521</f>
        <v/>
      </c>
      <c r="W1518" s="6">
        <f>'دیده بان بازار'!W1521</f>
        <v/>
      </c>
      <c r="X1518" s="11">
        <f>IFERROR(IF(OR(R1518&lt;=0,W1518&lt;=0,S1518&lt;=0,V1518&lt;=0),0,ROUND((S1518/R1518)/(V1518/W1518),2)),0)</f>
        <v/>
      </c>
      <c r="Y1518" s="11">
        <f>IFERROR(IF(OR(S1518&lt;=0,V1518&lt;=0),0,ROUND(S1518/V1518,2)),0)</f>
        <v/>
      </c>
      <c r="Z1518" s="11">
        <f>IFERROR(J1518-M1518,0)</f>
        <v/>
      </c>
      <c r="AA1518" s="11">
        <f>IFERROR(ROUND(MAX(0,MIN(100,((AB1518*0.2)+(AC1518*0.15)+(AD1518*0.15)+(AE1518*0.1)+(AF1518*0.1)+(AG1518*0.15)+(MIN(Y1518/3,1)*100*0.1)+(AI1518*0.05))*((AH1518/100)*0.25+0.75))),0),0)</f>
        <v/>
      </c>
      <c r="AB1518" s="11">
        <f>ROUND(MAX(0,MIN(100,((M1518+10)/20)*100)),0)</f>
        <v/>
      </c>
      <c r="AC1518" s="11">
        <f>IFERROR(IF(D1518&lt;=0,0,ROUND(COUNTIFS($D$4:$D$3359,"&lt;="&amp;D1518,$D$4:$D$3359,"&gt;0")/COUNTIF($D$4:$D$3359,"&gt;0")*100,0)),0)</f>
        <v/>
      </c>
      <c r="AD1518" s="11">
        <f>IF(E1518&lt;=0,0,ROUND(MAX(0,MIN(100,(LOG10(1+E1518/1000000000)/LOG10(101))*100)),0))</f>
        <v/>
      </c>
      <c r="AE1518" s="11">
        <f>IF(O1518=N1518,50,ROUND(MAX(0,MIN(100,((H1518-N1518)/(O1518-N1518))*100)),0))</f>
        <v/>
      </c>
      <c r="AF1518" s="11">
        <f>ROUND(MAX(0,MIN(100,50+((H1518-K1518)/K1518)*1000)),0)</f>
        <v/>
      </c>
      <c r="AG1518" s="11">
        <f>IFERROR(ROUND(MAX(0,MIN(100,50+25*LN(MAX(0.01,X1518)))),0),25)</f>
        <v/>
      </c>
      <c r="AH1518" s="11">
        <f>ROUND(IF(M1518&lt;=-30,0,IF(M1518&lt;=-20,20,IF(M1518&lt;=-10,50,100))),0)</f>
        <v/>
      </c>
      <c r="AI1518" s="11">
        <f>ROUND(MAX(0,MIN(100,50+(Z1518*10))),0)</f>
        <v/>
      </c>
      <c r="AJ1518" s="11">
        <f>IFERROR(IF(--AA1518&gt;=80,"خرید قوی",IF(--AA1518&gt;=70,"خرید مشروط",IF(--AA1518&gt;=60,"مراقبت",IF(--AA1518&gt;=45,"ضعیف","عدم ورود")))),"")</f>
        <v/>
      </c>
    </row>
    <row r="1519">
      <c r="A1519" s="15">
        <f>'دیده بان بازار'!A1522</f>
        <v/>
      </c>
      <c r="B1519" s="16">
        <f>'دیده بان بازار'!B1522</f>
        <v/>
      </c>
      <c r="C1519" s="16">
        <f>'دیده بان بازار'!C1522</f>
        <v/>
      </c>
      <c r="D1519" s="16">
        <f>'دیده بان بازار'!D1522</f>
        <v/>
      </c>
      <c r="E1519" s="17">
        <f>'دیده بان بازار'!E1522</f>
        <v/>
      </c>
      <c r="F1519" s="16">
        <f>'دیده بان بازار'!F1522</f>
        <v/>
      </c>
      <c r="G1519" s="16">
        <f>'دیده بان بازار'!G1522</f>
        <v/>
      </c>
      <c r="H1519" s="16">
        <f>'دیده بان بازار'!H1522</f>
        <v/>
      </c>
      <c r="I1519" s="16">
        <f>'دیده بان بازار'!I1522</f>
        <v/>
      </c>
      <c r="J1519" s="16">
        <f>'دیده بان بازار'!J1522</f>
        <v/>
      </c>
      <c r="K1519" s="16">
        <f>'دیده بان بازار'!K1522</f>
        <v/>
      </c>
      <c r="L1519" s="16">
        <f>'دیده بان بازار'!L1522</f>
        <v/>
      </c>
      <c r="M1519" s="16">
        <f>'دیده بان بازار'!M1522</f>
        <v/>
      </c>
      <c r="N1519" s="16">
        <f>'دیده بان بازار'!N1522</f>
        <v/>
      </c>
      <c r="O1519" s="16">
        <f>'دیده بان بازار'!O1522</f>
        <v/>
      </c>
      <c r="P1519" s="16">
        <f>'دیده بان بازار'!P1522</f>
        <v/>
      </c>
      <c r="Q1519" s="16">
        <f>'دیده بان بازار'!Q1522</f>
        <v/>
      </c>
      <c r="R1519" s="16">
        <f>'دیده بان بازار'!R1522</f>
        <v/>
      </c>
      <c r="S1519" s="16">
        <f>'دیده بان بازار'!S1522</f>
        <v/>
      </c>
      <c r="T1519" s="16">
        <f>'دیده بان بازار'!T1522</f>
        <v/>
      </c>
      <c r="U1519" s="16">
        <f>'دیده بان بازار'!U1522</f>
        <v/>
      </c>
      <c r="V1519" s="16">
        <f>'دیده بان بازار'!V1522</f>
        <v/>
      </c>
      <c r="W1519" s="7">
        <f>'دیده بان بازار'!W1522</f>
        <v/>
      </c>
      <c r="X1519" s="11">
        <f>IFERROR(IF(OR(R1519&lt;=0,W1519&lt;=0,S1519&lt;=0,V1519&lt;=0),0,ROUND((S1519/R1519)/(V1519/W1519),2)),0)</f>
        <v/>
      </c>
      <c r="Y1519" s="11">
        <f>IFERROR(IF(OR(S1519&lt;=0,V1519&lt;=0),0,ROUND(S1519/V1519,2)),0)</f>
        <v/>
      </c>
      <c r="Z1519" s="11">
        <f>IFERROR(J1519-M1519,0)</f>
        <v/>
      </c>
      <c r="AA1519" s="11">
        <f>IFERROR(ROUND(MAX(0,MIN(100,((AB1519*0.2)+(AC1519*0.15)+(AD1519*0.15)+(AE1519*0.1)+(AF1519*0.1)+(AG1519*0.15)+(MIN(Y1519/3,1)*100*0.1)+(AI1519*0.05))*((AH1519/100)*0.25+0.75))),0),0)</f>
        <v/>
      </c>
      <c r="AB1519" s="11">
        <f>ROUND(MAX(0,MIN(100,((M1519+10)/20)*100)),0)</f>
        <v/>
      </c>
      <c r="AC1519" s="11">
        <f>IFERROR(IF(D1519&lt;=0,0,ROUND(COUNTIFS($D$4:$D$3359,"&lt;="&amp;D1519,$D$4:$D$3359,"&gt;0")/COUNTIF($D$4:$D$3359,"&gt;0")*100,0)),0)</f>
        <v/>
      </c>
      <c r="AD1519" s="11">
        <f>IF(E1519&lt;=0,0,ROUND(MAX(0,MIN(100,(LOG10(1+E1519/1000000000)/LOG10(101))*100)),0))</f>
        <v/>
      </c>
      <c r="AE1519" s="11">
        <f>IF(O1519=N1519,50,ROUND(MAX(0,MIN(100,((H1519-N1519)/(O1519-N1519))*100)),0))</f>
        <v/>
      </c>
      <c r="AF1519" s="11">
        <f>ROUND(MAX(0,MIN(100,50+((H1519-K1519)/K1519)*1000)),0)</f>
        <v/>
      </c>
      <c r="AG1519" s="11">
        <f>IFERROR(ROUND(MAX(0,MIN(100,50+25*LN(MAX(0.01,X1519)))),0),25)</f>
        <v/>
      </c>
      <c r="AH1519" s="11">
        <f>ROUND(IF(M1519&lt;=-30,0,IF(M1519&lt;=-20,20,IF(M1519&lt;=-10,50,100))),0)</f>
        <v/>
      </c>
      <c r="AI1519" s="11">
        <f>ROUND(MAX(0,MIN(100,50+(Z1519*10))),0)</f>
        <v/>
      </c>
      <c r="AJ1519" s="11">
        <f>IFERROR(IF(--AA1519&gt;=80,"خرید قوی",IF(--AA1519&gt;=70,"خرید مشروط",IF(--AA1519&gt;=60,"مراقبت",IF(--AA1519&gt;=45,"ضعیف","عدم ورود")))),"")</f>
        <v/>
      </c>
    </row>
    <row r="1520">
      <c r="A1520" s="12">
        <f>'دیده بان بازار'!A1523</f>
        <v/>
      </c>
      <c r="B1520" s="13">
        <f>'دیده بان بازار'!B1523</f>
        <v/>
      </c>
      <c r="C1520" s="13">
        <f>'دیده بان بازار'!C1523</f>
        <v/>
      </c>
      <c r="D1520" s="13">
        <f>'دیده بان بازار'!D1523</f>
        <v/>
      </c>
      <c r="E1520" s="14">
        <f>'دیده بان بازار'!E1523</f>
        <v/>
      </c>
      <c r="F1520" s="13">
        <f>'دیده بان بازار'!F1523</f>
        <v/>
      </c>
      <c r="G1520" s="13">
        <f>'دیده بان بازار'!G1523</f>
        <v/>
      </c>
      <c r="H1520" s="13">
        <f>'دیده بان بازار'!H1523</f>
        <v/>
      </c>
      <c r="I1520" s="13">
        <f>'دیده بان بازار'!I1523</f>
        <v/>
      </c>
      <c r="J1520" s="13">
        <f>'دیده بان بازار'!J1523</f>
        <v/>
      </c>
      <c r="K1520" s="13">
        <f>'دیده بان بازار'!K1523</f>
        <v/>
      </c>
      <c r="L1520" s="13">
        <f>'دیده بان بازار'!L1523</f>
        <v/>
      </c>
      <c r="M1520" s="13">
        <f>'دیده بان بازار'!M1523</f>
        <v/>
      </c>
      <c r="N1520" s="13">
        <f>'دیده بان بازار'!N1523</f>
        <v/>
      </c>
      <c r="O1520" s="13">
        <f>'دیده بان بازار'!O1523</f>
        <v/>
      </c>
      <c r="P1520" s="13">
        <f>'دیده بان بازار'!P1523</f>
        <v/>
      </c>
      <c r="Q1520" s="13">
        <f>'دیده بان بازار'!Q1523</f>
        <v/>
      </c>
      <c r="R1520" s="13">
        <f>'دیده بان بازار'!R1523</f>
        <v/>
      </c>
      <c r="S1520" s="13">
        <f>'دیده بان بازار'!S1523</f>
        <v/>
      </c>
      <c r="T1520" s="13">
        <f>'دیده بان بازار'!T1523</f>
        <v/>
      </c>
      <c r="U1520" s="13">
        <f>'دیده بان بازار'!U1523</f>
        <v/>
      </c>
      <c r="V1520" s="13">
        <f>'دیده بان بازار'!V1523</f>
        <v/>
      </c>
      <c r="W1520" s="6">
        <f>'دیده بان بازار'!W1523</f>
        <v/>
      </c>
      <c r="X1520" s="11">
        <f>IFERROR(IF(OR(R1520&lt;=0,W1520&lt;=0,S1520&lt;=0,V1520&lt;=0),0,ROUND((S1520/R1520)/(V1520/W1520),2)),0)</f>
        <v/>
      </c>
      <c r="Y1520" s="11">
        <f>IFERROR(IF(OR(S1520&lt;=0,V1520&lt;=0),0,ROUND(S1520/V1520,2)),0)</f>
        <v/>
      </c>
      <c r="Z1520" s="11">
        <f>IFERROR(J1520-M1520,0)</f>
        <v/>
      </c>
      <c r="AA1520" s="11">
        <f>IFERROR(ROUND(MAX(0,MIN(100,((AB1520*0.2)+(AC1520*0.15)+(AD1520*0.15)+(AE1520*0.1)+(AF1520*0.1)+(AG1520*0.15)+(MIN(Y1520/3,1)*100*0.1)+(AI1520*0.05))*((AH1520/100)*0.25+0.75))),0),0)</f>
        <v/>
      </c>
      <c r="AB1520" s="11">
        <f>ROUND(MAX(0,MIN(100,((M1520+10)/20)*100)),0)</f>
        <v/>
      </c>
      <c r="AC1520" s="11">
        <f>IFERROR(IF(D1520&lt;=0,0,ROUND(COUNTIFS($D$4:$D$3359,"&lt;="&amp;D1520,$D$4:$D$3359,"&gt;0")/COUNTIF($D$4:$D$3359,"&gt;0")*100,0)),0)</f>
        <v/>
      </c>
      <c r="AD1520" s="11">
        <f>IF(E1520&lt;=0,0,ROUND(MAX(0,MIN(100,(LOG10(1+E1520/1000000000)/LOG10(101))*100)),0))</f>
        <v/>
      </c>
      <c r="AE1520" s="11">
        <f>IF(O1520=N1520,50,ROUND(MAX(0,MIN(100,((H1520-N1520)/(O1520-N1520))*100)),0))</f>
        <v/>
      </c>
      <c r="AF1520" s="11">
        <f>ROUND(MAX(0,MIN(100,50+((H1520-K1520)/K1520)*1000)),0)</f>
        <v/>
      </c>
      <c r="AG1520" s="11">
        <f>IFERROR(ROUND(MAX(0,MIN(100,50+25*LN(MAX(0.01,X1520)))),0),25)</f>
        <v/>
      </c>
      <c r="AH1520" s="11">
        <f>ROUND(IF(M1520&lt;=-30,0,IF(M1520&lt;=-20,20,IF(M1520&lt;=-10,50,100))),0)</f>
        <v/>
      </c>
      <c r="AI1520" s="11">
        <f>ROUND(MAX(0,MIN(100,50+(Z1520*10))),0)</f>
        <v/>
      </c>
      <c r="AJ1520" s="11">
        <f>IFERROR(IF(--AA1520&gt;=80,"خرید قوی",IF(--AA1520&gt;=70,"خرید مشروط",IF(--AA1520&gt;=60,"مراقبت",IF(--AA1520&gt;=45,"ضعیف","عدم ورود")))),"")</f>
        <v/>
      </c>
    </row>
    <row r="1521">
      <c r="A1521" s="15">
        <f>'دیده بان بازار'!A1524</f>
        <v/>
      </c>
      <c r="B1521" s="16">
        <f>'دیده بان بازار'!B1524</f>
        <v/>
      </c>
      <c r="C1521" s="16">
        <f>'دیده بان بازار'!C1524</f>
        <v/>
      </c>
      <c r="D1521" s="16">
        <f>'دیده بان بازار'!D1524</f>
        <v/>
      </c>
      <c r="E1521" s="17">
        <f>'دیده بان بازار'!E1524</f>
        <v/>
      </c>
      <c r="F1521" s="16">
        <f>'دیده بان بازار'!F1524</f>
        <v/>
      </c>
      <c r="G1521" s="16">
        <f>'دیده بان بازار'!G1524</f>
        <v/>
      </c>
      <c r="H1521" s="16">
        <f>'دیده بان بازار'!H1524</f>
        <v/>
      </c>
      <c r="I1521" s="16">
        <f>'دیده بان بازار'!I1524</f>
        <v/>
      </c>
      <c r="J1521" s="16">
        <f>'دیده بان بازار'!J1524</f>
        <v/>
      </c>
      <c r="K1521" s="16">
        <f>'دیده بان بازار'!K1524</f>
        <v/>
      </c>
      <c r="L1521" s="16">
        <f>'دیده بان بازار'!L1524</f>
        <v/>
      </c>
      <c r="M1521" s="16">
        <f>'دیده بان بازار'!M1524</f>
        <v/>
      </c>
      <c r="N1521" s="16">
        <f>'دیده بان بازار'!N1524</f>
        <v/>
      </c>
      <c r="O1521" s="16">
        <f>'دیده بان بازار'!O1524</f>
        <v/>
      </c>
      <c r="P1521" s="16">
        <f>'دیده بان بازار'!P1524</f>
        <v/>
      </c>
      <c r="Q1521" s="16">
        <f>'دیده بان بازار'!Q1524</f>
        <v/>
      </c>
      <c r="R1521" s="16">
        <f>'دیده بان بازار'!R1524</f>
        <v/>
      </c>
      <c r="S1521" s="16">
        <f>'دیده بان بازار'!S1524</f>
        <v/>
      </c>
      <c r="T1521" s="16">
        <f>'دیده بان بازار'!T1524</f>
        <v/>
      </c>
      <c r="U1521" s="16">
        <f>'دیده بان بازار'!U1524</f>
        <v/>
      </c>
      <c r="V1521" s="16">
        <f>'دیده بان بازار'!V1524</f>
        <v/>
      </c>
      <c r="W1521" s="7">
        <f>'دیده بان بازار'!W1524</f>
        <v/>
      </c>
      <c r="X1521" s="11">
        <f>IFERROR(IF(OR(R1521&lt;=0,W1521&lt;=0,S1521&lt;=0,V1521&lt;=0),0,ROUND((S1521/R1521)/(V1521/W1521),2)),0)</f>
        <v/>
      </c>
      <c r="Y1521" s="11">
        <f>IFERROR(IF(OR(S1521&lt;=0,V1521&lt;=0),0,ROUND(S1521/V1521,2)),0)</f>
        <v/>
      </c>
      <c r="Z1521" s="11">
        <f>IFERROR(J1521-M1521,0)</f>
        <v/>
      </c>
      <c r="AA1521" s="11">
        <f>IFERROR(ROUND(MAX(0,MIN(100,((AB1521*0.2)+(AC1521*0.15)+(AD1521*0.15)+(AE1521*0.1)+(AF1521*0.1)+(AG1521*0.15)+(MIN(Y1521/3,1)*100*0.1)+(AI1521*0.05))*((AH1521/100)*0.25+0.75))),0),0)</f>
        <v/>
      </c>
      <c r="AB1521" s="11">
        <f>ROUND(MAX(0,MIN(100,((M1521+10)/20)*100)),0)</f>
        <v/>
      </c>
      <c r="AC1521" s="11">
        <f>IFERROR(IF(D1521&lt;=0,0,ROUND(COUNTIFS($D$4:$D$3359,"&lt;="&amp;D1521,$D$4:$D$3359,"&gt;0")/COUNTIF($D$4:$D$3359,"&gt;0")*100,0)),0)</f>
        <v/>
      </c>
      <c r="AD1521" s="11">
        <f>IF(E1521&lt;=0,0,ROUND(MAX(0,MIN(100,(LOG10(1+E1521/1000000000)/LOG10(101))*100)),0))</f>
        <v/>
      </c>
      <c r="AE1521" s="11">
        <f>IF(O1521=N1521,50,ROUND(MAX(0,MIN(100,((H1521-N1521)/(O1521-N1521))*100)),0))</f>
        <v/>
      </c>
      <c r="AF1521" s="11">
        <f>ROUND(MAX(0,MIN(100,50+((H1521-K1521)/K1521)*1000)),0)</f>
        <v/>
      </c>
      <c r="AG1521" s="11">
        <f>IFERROR(ROUND(MAX(0,MIN(100,50+25*LN(MAX(0.01,X1521)))),0),25)</f>
        <v/>
      </c>
      <c r="AH1521" s="11">
        <f>ROUND(IF(M1521&lt;=-30,0,IF(M1521&lt;=-20,20,IF(M1521&lt;=-10,50,100))),0)</f>
        <v/>
      </c>
      <c r="AI1521" s="11">
        <f>ROUND(MAX(0,MIN(100,50+(Z1521*10))),0)</f>
        <v/>
      </c>
      <c r="AJ1521" s="11">
        <f>IFERROR(IF(--AA1521&gt;=80,"خرید قوی",IF(--AA1521&gt;=70,"خرید مشروط",IF(--AA1521&gt;=60,"مراقبت",IF(--AA1521&gt;=45,"ضعیف","عدم ورود")))),"")</f>
        <v/>
      </c>
    </row>
    <row r="1522">
      <c r="A1522" s="12">
        <f>'دیده بان بازار'!A1525</f>
        <v/>
      </c>
      <c r="B1522" s="13">
        <f>'دیده بان بازار'!B1525</f>
        <v/>
      </c>
      <c r="C1522" s="13">
        <f>'دیده بان بازار'!C1525</f>
        <v/>
      </c>
      <c r="D1522" s="13">
        <f>'دیده بان بازار'!D1525</f>
        <v/>
      </c>
      <c r="E1522" s="14">
        <f>'دیده بان بازار'!E1525</f>
        <v/>
      </c>
      <c r="F1522" s="13">
        <f>'دیده بان بازار'!F1525</f>
        <v/>
      </c>
      <c r="G1522" s="13">
        <f>'دیده بان بازار'!G1525</f>
        <v/>
      </c>
      <c r="H1522" s="13">
        <f>'دیده بان بازار'!H1525</f>
        <v/>
      </c>
      <c r="I1522" s="13">
        <f>'دیده بان بازار'!I1525</f>
        <v/>
      </c>
      <c r="J1522" s="13">
        <f>'دیده بان بازار'!J1525</f>
        <v/>
      </c>
      <c r="K1522" s="13">
        <f>'دیده بان بازار'!K1525</f>
        <v/>
      </c>
      <c r="L1522" s="13">
        <f>'دیده بان بازار'!L1525</f>
        <v/>
      </c>
      <c r="M1522" s="13">
        <f>'دیده بان بازار'!M1525</f>
        <v/>
      </c>
      <c r="N1522" s="13">
        <f>'دیده بان بازار'!N1525</f>
        <v/>
      </c>
      <c r="O1522" s="13">
        <f>'دیده بان بازار'!O1525</f>
        <v/>
      </c>
      <c r="P1522" s="13">
        <f>'دیده بان بازار'!P1525</f>
        <v/>
      </c>
      <c r="Q1522" s="13">
        <f>'دیده بان بازار'!Q1525</f>
        <v/>
      </c>
      <c r="R1522" s="13">
        <f>'دیده بان بازار'!R1525</f>
        <v/>
      </c>
      <c r="S1522" s="13">
        <f>'دیده بان بازار'!S1525</f>
        <v/>
      </c>
      <c r="T1522" s="13">
        <f>'دیده بان بازار'!T1525</f>
        <v/>
      </c>
      <c r="U1522" s="13">
        <f>'دیده بان بازار'!U1525</f>
        <v/>
      </c>
      <c r="V1522" s="13">
        <f>'دیده بان بازار'!V1525</f>
        <v/>
      </c>
      <c r="W1522" s="6">
        <f>'دیده بان بازار'!W1525</f>
        <v/>
      </c>
      <c r="X1522" s="11">
        <f>IFERROR(IF(OR(R1522&lt;=0,W1522&lt;=0,S1522&lt;=0,V1522&lt;=0),0,ROUND((S1522/R1522)/(V1522/W1522),2)),0)</f>
        <v/>
      </c>
      <c r="Y1522" s="11">
        <f>IFERROR(IF(OR(S1522&lt;=0,V1522&lt;=0),0,ROUND(S1522/V1522,2)),0)</f>
        <v/>
      </c>
      <c r="Z1522" s="11">
        <f>IFERROR(J1522-M1522,0)</f>
        <v/>
      </c>
      <c r="AA1522" s="11">
        <f>IFERROR(ROUND(MAX(0,MIN(100,((AB1522*0.2)+(AC1522*0.15)+(AD1522*0.15)+(AE1522*0.1)+(AF1522*0.1)+(AG1522*0.15)+(MIN(Y1522/3,1)*100*0.1)+(AI1522*0.05))*((AH1522/100)*0.25+0.75))),0),0)</f>
        <v/>
      </c>
      <c r="AB1522" s="11">
        <f>ROUND(MAX(0,MIN(100,((M1522+10)/20)*100)),0)</f>
        <v/>
      </c>
      <c r="AC1522" s="11">
        <f>IFERROR(IF(D1522&lt;=0,0,ROUND(COUNTIFS($D$4:$D$3359,"&lt;="&amp;D1522,$D$4:$D$3359,"&gt;0")/COUNTIF($D$4:$D$3359,"&gt;0")*100,0)),0)</f>
        <v/>
      </c>
      <c r="AD1522" s="11">
        <f>IF(E1522&lt;=0,0,ROUND(MAX(0,MIN(100,(LOG10(1+E1522/1000000000)/LOG10(101))*100)),0))</f>
        <v/>
      </c>
      <c r="AE1522" s="11">
        <f>IF(O1522=N1522,50,ROUND(MAX(0,MIN(100,((H1522-N1522)/(O1522-N1522))*100)),0))</f>
        <v/>
      </c>
      <c r="AF1522" s="11">
        <f>ROUND(MAX(0,MIN(100,50+((H1522-K1522)/K1522)*1000)),0)</f>
        <v/>
      </c>
      <c r="AG1522" s="11">
        <f>IFERROR(ROUND(MAX(0,MIN(100,50+25*LN(MAX(0.01,X1522)))),0),25)</f>
        <v/>
      </c>
      <c r="AH1522" s="11">
        <f>ROUND(IF(M1522&lt;=-30,0,IF(M1522&lt;=-20,20,IF(M1522&lt;=-10,50,100))),0)</f>
        <v/>
      </c>
      <c r="AI1522" s="11">
        <f>ROUND(MAX(0,MIN(100,50+(Z1522*10))),0)</f>
        <v/>
      </c>
      <c r="AJ1522" s="11">
        <f>IFERROR(IF(--AA1522&gt;=80,"خرید قوی",IF(--AA1522&gt;=70,"خرید مشروط",IF(--AA1522&gt;=60,"مراقبت",IF(--AA1522&gt;=45,"ضعیف","عدم ورود")))),"")</f>
        <v/>
      </c>
    </row>
    <row r="1523">
      <c r="A1523" s="15">
        <f>'دیده بان بازار'!A1526</f>
        <v/>
      </c>
      <c r="B1523" s="16">
        <f>'دیده بان بازار'!B1526</f>
        <v/>
      </c>
      <c r="C1523" s="16">
        <f>'دیده بان بازار'!C1526</f>
        <v/>
      </c>
      <c r="D1523" s="16">
        <f>'دیده بان بازار'!D1526</f>
        <v/>
      </c>
      <c r="E1523" s="17">
        <f>'دیده بان بازار'!E1526</f>
        <v/>
      </c>
      <c r="F1523" s="16">
        <f>'دیده بان بازار'!F1526</f>
        <v/>
      </c>
      <c r="G1523" s="16">
        <f>'دیده بان بازار'!G1526</f>
        <v/>
      </c>
      <c r="H1523" s="16">
        <f>'دیده بان بازار'!H1526</f>
        <v/>
      </c>
      <c r="I1523" s="16">
        <f>'دیده بان بازار'!I1526</f>
        <v/>
      </c>
      <c r="J1523" s="16">
        <f>'دیده بان بازار'!J1526</f>
        <v/>
      </c>
      <c r="K1523" s="16">
        <f>'دیده بان بازار'!K1526</f>
        <v/>
      </c>
      <c r="L1523" s="16">
        <f>'دیده بان بازار'!L1526</f>
        <v/>
      </c>
      <c r="M1523" s="16">
        <f>'دیده بان بازار'!M1526</f>
        <v/>
      </c>
      <c r="N1523" s="16">
        <f>'دیده بان بازار'!N1526</f>
        <v/>
      </c>
      <c r="O1523" s="16">
        <f>'دیده بان بازار'!O1526</f>
        <v/>
      </c>
      <c r="P1523" s="16">
        <f>'دیده بان بازار'!P1526</f>
        <v/>
      </c>
      <c r="Q1523" s="16">
        <f>'دیده بان بازار'!Q1526</f>
        <v/>
      </c>
      <c r="R1523" s="16">
        <f>'دیده بان بازار'!R1526</f>
        <v/>
      </c>
      <c r="S1523" s="16">
        <f>'دیده بان بازار'!S1526</f>
        <v/>
      </c>
      <c r="T1523" s="16">
        <f>'دیده بان بازار'!T1526</f>
        <v/>
      </c>
      <c r="U1523" s="16">
        <f>'دیده بان بازار'!U1526</f>
        <v/>
      </c>
      <c r="V1523" s="16">
        <f>'دیده بان بازار'!V1526</f>
        <v/>
      </c>
      <c r="W1523" s="7">
        <f>'دیده بان بازار'!W1526</f>
        <v/>
      </c>
      <c r="X1523" s="11">
        <f>IFERROR(IF(OR(R1523&lt;=0,W1523&lt;=0,S1523&lt;=0,V1523&lt;=0),0,ROUND((S1523/R1523)/(V1523/W1523),2)),0)</f>
        <v/>
      </c>
      <c r="Y1523" s="11">
        <f>IFERROR(IF(OR(S1523&lt;=0,V1523&lt;=0),0,ROUND(S1523/V1523,2)),0)</f>
        <v/>
      </c>
      <c r="Z1523" s="11">
        <f>IFERROR(J1523-M1523,0)</f>
        <v/>
      </c>
      <c r="AA1523" s="11">
        <f>IFERROR(ROUND(MAX(0,MIN(100,((AB1523*0.2)+(AC1523*0.15)+(AD1523*0.15)+(AE1523*0.1)+(AF1523*0.1)+(AG1523*0.15)+(MIN(Y1523/3,1)*100*0.1)+(AI1523*0.05))*((AH1523/100)*0.25+0.75))),0),0)</f>
        <v/>
      </c>
      <c r="AB1523" s="11">
        <f>ROUND(MAX(0,MIN(100,((M1523+10)/20)*100)),0)</f>
        <v/>
      </c>
      <c r="AC1523" s="11">
        <f>IFERROR(IF(D1523&lt;=0,0,ROUND(COUNTIFS($D$4:$D$3359,"&lt;="&amp;D1523,$D$4:$D$3359,"&gt;0")/COUNTIF($D$4:$D$3359,"&gt;0")*100,0)),0)</f>
        <v/>
      </c>
      <c r="AD1523" s="11">
        <f>IF(E1523&lt;=0,0,ROUND(MAX(0,MIN(100,(LOG10(1+E1523/1000000000)/LOG10(101))*100)),0))</f>
        <v/>
      </c>
      <c r="AE1523" s="11">
        <f>IF(O1523=N1523,50,ROUND(MAX(0,MIN(100,((H1523-N1523)/(O1523-N1523))*100)),0))</f>
        <v/>
      </c>
      <c r="AF1523" s="11">
        <f>ROUND(MAX(0,MIN(100,50+((H1523-K1523)/K1523)*1000)),0)</f>
        <v/>
      </c>
      <c r="AG1523" s="11">
        <f>IFERROR(ROUND(MAX(0,MIN(100,50+25*LN(MAX(0.01,X1523)))),0),25)</f>
        <v/>
      </c>
      <c r="AH1523" s="11">
        <f>ROUND(IF(M1523&lt;=-30,0,IF(M1523&lt;=-20,20,IF(M1523&lt;=-10,50,100))),0)</f>
        <v/>
      </c>
      <c r="AI1523" s="11">
        <f>ROUND(MAX(0,MIN(100,50+(Z1523*10))),0)</f>
        <v/>
      </c>
      <c r="AJ1523" s="11">
        <f>IFERROR(IF(--AA1523&gt;=80,"خرید قوی",IF(--AA1523&gt;=70,"خرید مشروط",IF(--AA1523&gt;=60,"مراقبت",IF(--AA1523&gt;=45,"ضعیف","عدم ورود")))),"")</f>
        <v/>
      </c>
    </row>
    <row r="1524">
      <c r="A1524" s="12">
        <f>'دیده بان بازار'!A1527</f>
        <v/>
      </c>
      <c r="B1524" s="13">
        <f>'دیده بان بازار'!B1527</f>
        <v/>
      </c>
      <c r="C1524" s="13">
        <f>'دیده بان بازار'!C1527</f>
        <v/>
      </c>
      <c r="D1524" s="13">
        <f>'دیده بان بازار'!D1527</f>
        <v/>
      </c>
      <c r="E1524" s="14">
        <f>'دیده بان بازار'!E1527</f>
        <v/>
      </c>
      <c r="F1524" s="13">
        <f>'دیده بان بازار'!F1527</f>
        <v/>
      </c>
      <c r="G1524" s="13">
        <f>'دیده بان بازار'!G1527</f>
        <v/>
      </c>
      <c r="H1524" s="13">
        <f>'دیده بان بازار'!H1527</f>
        <v/>
      </c>
      <c r="I1524" s="13">
        <f>'دیده بان بازار'!I1527</f>
        <v/>
      </c>
      <c r="J1524" s="13">
        <f>'دیده بان بازار'!J1527</f>
        <v/>
      </c>
      <c r="K1524" s="13">
        <f>'دیده بان بازار'!K1527</f>
        <v/>
      </c>
      <c r="L1524" s="13">
        <f>'دیده بان بازار'!L1527</f>
        <v/>
      </c>
      <c r="M1524" s="13">
        <f>'دیده بان بازار'!M1527</f>
        <v/>
      </c>
      <c r="N1524" s="13">
        <f>'دیده بان بازار'!N1527</f>
        <v/>
      </c>
      <c r="O1524" s="13">
        <f>'دیده بان بازار'!O1527</f>
        <v/>
      </c>
      <c r="P1524" s="13">
        <f>'دیده بان بازار'!P1527</f>
        <v/>
      </c>
      <c r="Q1524" s="13">
        <f>'دیده بان بازار'!Q1527</f>
        <v/>
      </c>
      <c r="R1524" s="13">
        <f>'دیده بان بازار'!R1527</f>
        <v/>
      </c>
      <c r="S1524" s="13">
        <f>'دیده بان بازار'!S1527</f>
        <v/>
      </c>
      <c r="T1524" s="13">
        <f>'دیده بان بازار'!T1527</f>
        <v/>
      </c>
      <c r="U1524" s="13">
        <f>'دیده بان بازار'!U1527</f>
        <v/>
      </c>
      <c r="V1524" s="13">
        <f>'دیده بان بازار'!V1527</f>
        <v/>
      </c>
      <c r="W1524" s="6">
        <f>'دیده بان بازار'!W1527</f>
        <v/>
      </c>
      <c r="X1524" s="11">
        <f>IFERROR(IF(OR(R1524&lt;=0,W1524&lt;=0,S1524&lt;=0,V1524&lt;=0),0,ROUND((S1524/R1524)/(V1524/W1524),2)),0)</f>
        <v/>
      </c>
      <c r="Y1524" s="11">
        <f>IFERROR(IF(OR(S1524&lt;=0,V1524&lt;=0),0,ROUND(S1524/V1524,2)),0)</f>
        <v/>
      </c>
      <c r="Z1524" s="11">
        <f>IFERROR(J1524-M1524,0)</f>
        <v/>
      </c>
      <c r="AA1524" s="11">
        <f>IFERROR(ROUND(MAX(0,MIN(100,((AB1524*0.2)+(AC1524*0.15)+(AD1524*0.15)+(AE1524*0.1)+(AF1524*0.1)+(AG1524*0.15)+(MIN(Y1524/3,1)*100*0.1)+(AI1524*0.05))*((AH1524/100)*0.25+0.75))),0),0)</f>
        <v/>
      </c>
      <c r="AB1524" s="11">
        <f>ROUND(MAX(0,MIN(100,((M1524+10)/20)*100)),0)</f>
        <v/>
      </c>
      <c r="AC1524" s="11">
        <f>IFERROR(IF(D1524&lt;=0,0,ROUND(COUNTIFS($D$4:$D$3359,"&lt;="&amp;D1524,$D$4:$D$3359,"&gt;0")/COUNTIF($D$4:$D$3359,"&gt;0")*100,0)),0)</f>
        <v/>
      </c>
      <c r="AD1524" s="11">
        <f>IF(E1524&lt;=0,0,ROUND(MAX(0,MIN(100,(LOG10(1+E1524/1000000000)/LOG10(101))*100)),0))</f>
        <v/>
      </c>
      <c r="AE1524" s="11">
        <f>IF(O1524=N1524,50,ROUND(MAX(0,MIN(100,((H1524-N1524)/(O1524-N1524))*100)),0))</f>
        <v/>
      </c>
      <c r="AF1524" s="11">
        <f>ROUND(MAX(0,MIN(100,50+((H1524-K1524)/K1524)*1000)),0)</f>
        <v/>
      </c>
      <c r="AG1524" s="11">
        <f>IFERROR(ROUND(MAX(0,MIN(100,50+25*LN(MAX(0.01,X1524)))),0),25)</f>
        <v/>
      </c>
      <c r="AH1524" s="11">
        <f>ROUND(IF(M1524&lt;=-30,0,IF(M1524&lt;=-20,20,IF(M1524&lt;=-10,50,100))),0)</f>
        <v/>
      </c>
      <c r="AI1524" s="11">
        <f>ROUND(MAX(0,MIN(100,50+(Z1524*10))),0)</f>
        <v/>
      </c>
      <c r="AJ1524" s="11">
        <f>IFERROR(IF(--AA1524&gt;=80,"خرید قوی",IF(--AA1524&gt;=70,"خرید مشروط",IF(--AA1524&gt;=60,"مراقبت",IF(--AA1524&gt;=45,"ضعیف","عدم ورود")))),"")</f>
        <v/>
      </c>
    </row>
    <row r="1525">
      <c r="A1525" s="15">
        <f>'دیده بان بازار'!A1528</f>
        <v/>
      </c>
      <c r="B1525" s="16">
        <f>'دیده بان بازار'!B1528</f>
        <v/>
      </c>
      <c r="C1525" s="16">
        <f>'دیده بان بازار'!C1528</f>
        <v/>
      </c>
      <c r="D1525" s="16">
        <f>'دیده بان بازار'!D1528</f>
        <v/>
      </c>
      <c r="E1525" s="17">
        <f>'دیده بان بازار'!E1528</f>
        <v/>
      </c>
      <c r="F1525" s="16">
        <f>'دیده بان بازار'!F1528</f>
        <v/>
      </c>
      <c r="G1525" s="16">
        <f>'دیده بان بازار'!G1528</f>
        <v/>
      </c>
      <c r="H1525" s="16">
        <f>'دیده بان بازار'!H1528</f>
        <v/>
      </c>
      <c r="I1525" s="16">
        <f>'دیده بان بازار'!I1528</f>
        <v/>
      </c>
      <c r="J1525" s="16">
        <f>'دیده بان بازار'!J1528</f>
        <v/>
      </c>
      <c r="K1525" s="16">
        <f>'دیده بان بازار'!K1528</f>
        <v/>
      </c>
      <c r="L1525" s="16">
        <f>'دیده بان بازار'!L1528</f>
        <v/>
      </c>
      <c r="M1525" s="16">
        <f>'دیده بان بازار'!M1528</f>
        <v/>
      </c>
      <c r="N1525" s="16">
        <f>'دیده بان بازار'!N1528</f>
        <v/>
      </c>
      <c r="O1525" s="16">
        <f>'دیده بان بازار'!O1528</f>
        <v/>
      </c>
      <c r="P1525" s="16">
        <f>'دیده بان بازار'!P1528</f>
        <v/>
      </c>
      <c r="Q1525" s="16">
        <f>'دیده بان بازار'!Q1528</f>
        <v/>
      </c>
      <c r="R1525" s="16">
        <f>'دیده بان بازار'!R1528</f>
        <v/>
      </c>
      <c r="S1525" s="16">
        <f>'دیده بان بازار'!S1528</f>
        <v/>
      </c>
      <c r="T1525" s="16">
        <f>'دیده بان بازار'!T1528</f>
        <v/>
      </c>
      <c r="U1525" s="16">
        <f>'دیده بان بازار'!U1528</f>
        <v/>
      </c>
      <c r="V1525" s="16">
        <f>'دیده بان بازار'!V1528</f>
        <v/>
      </c>
      <c r="W1525" s="7">
        <f>'دیده بان بازار'!W1528</f>
        <v/>
      </c>
      <c r="X1525" s="11">
        <f>IFERROR(IF(OR(R1525&lt;=0,W1525&lt;=0,S1525&lt;=0,V1525&lt;=0),0,ROUND((S1525/R1525)/(V1525/W1525),2)),0)</f>
        <v/>
      </c>
      <c r="Y1525" s="11">
        <f>IFERROR(IF(OR(S1525&lt;=0,V1525&lt;=0),0,ROUND(S1525/V1525,2)),0)</f>
        <v/>
      </c>
      <c r="Z1525" s="11">
        <f>IFERROR(J1525-M1525,0)</f>
        <v/>
      </c>
      <c r="AA1525" s="11">
        <f>IFERROR(ROUND(MAX(0,MIN(100,((AB1525*0.2)+(AC1525*0.15)+(AD1525*0.15)+(AE1525*0.1)+(AF1525*0.1)+(AG1525*0.15)+(MIN(Y1525/3,1)*100*0.1)+(AI1525*0.05))*((AH1525/100)*0.25+0.75))),0),0)</f>
        <v/>
      </c>
      <c r="AB1525" s="11">
        <f>ROUND(MAX(0,MIN(100,((M1525+10)/20)*100)),0)</f>
        <v/>
      </c>
      <c r="AC1525" s="11">
        <f>IFERROR(IF(D1525&lt;=0,0,ROUND(COUNTIFS($D$4:$D$3359,"&lt;="&amp;D1525,$D$4:$D$3359,"&gt;0")/COUNTIF($D$4:$D$3359,"&gt;0")*100,0)),0)</f>
        <v/>
      </c>
      <c r="AD1525" s="11">
        <f>IF(E1525&lt;=0,0,ROUND(MAX(0,MIN(100,(LOG10(1+E1525/1000000000)/LOG10(101))*100)),0))</f>
        <v/>
      </c>
      <c r="AE1525" s="11">
        <f>IF(O1525=N1525,50,ROUND(MAX(0,MIN(100,((H1525-N1525)/(O1525-N1525))*100)),0))</f>
        <v/>
      </c>
      <c r="AF1525" s="11">
        <f>ROUND(MAX(0,MIN(100,50+((H1525-K1525)/K1525)*1000)),0)</f>
        <v/>
      </c>
      <c r="AG1525" s="11">
        <f>IFERROR(ROUND(MAX(0,MIN(100,50+25*LN(MAX(0.01,X1525)))),0),25)</f>
        <v/>
      </c>
      <c r="AH1525" s="11">
        <f>ROUND(IF(M1525&lt;=-30,0,IF(M1525&lt;=-20,20,IF(M1525&lt;=-10,50,100))),0)</f>
        <v/>
      </c>
      <c r="AI1525" s="11">
        <f>ROUND(MAX(0,MIN(100,50+(Z1525*10))),0)</f>
        <v/>
      </c>
      <c r="AJ1525" s="11">
        <f>IFERROR(IF(--AA1525&gt;=80,"خرید قوی",IF(--AA1525&gt;=70,"خرید مشروط",IF(--AA1525&gt;=60,"مراقبت",IF(--AA1525&gt;=45,"ضعیف","عدم ورود")))),"")</f>
        <v/>
      </c>
    </row>
    <row r="1526">
      <c r="A1526" s="12">
        <f>'دیده بان بازار'!A1529</f>
        <v/>
      </c>
      <c r="B1526" s="13">
        <f>'دیده بان بازار'!B1529</f>
        <v/>
      </c>
      <c r="C1526" s="13">
        <f>'دیده بان بازار'!C1529</f>
        <v/>
      </c>
      <c r="D1526" s="13">
        <f>'دیده بان بازار'!D1529</f>
        <v/>
      </c>
      <c r="E1526" s="14">
        <f>'دیده بان بازار'!E1529</f>
        <v/>
      </c>
      <c r="F1526" s="13">
        <f>'دیده بان بازار'!F1529</f>
        <v/>
      </c>
      <c r="G1526" s="13">
        <f>'دیده بان بازار'!G1529</f>
        <v/>
      </c>
      <c r="H1526" s="13">
        <f>'دیده بان بازار'!H1529</f>
        <v/>
      </c>
      <c r="I1526" s="13">
        <f>'دیده بان بازار'!I1529</f>
        <v/>
      </c>
      <c r="J1526" s="13">
        <f>'دیده بان بازار'!J1529</f>
        <v/>
      </c>
      <c r="K1526" s="13">
        <f>'دیده بان بازار'!K1529</f>
        <v/>
      </c>
      <c r="L1526" s="13">
        <f>'دیده بان بازار'!L1529</f>
        <v/>
      </c>
      <c r="M1526" s="13">
        <f>'دیده بان بازار'!M1529</f>
        <v/>
      </c>
      <c r="N1526" s="13">
        <f>'دیده بان بازار'!N1529</f>
        <v/>
      </c>
      <c r="O1526" s="13">
        <f>'دیده بان بازار'!O1529</f>
        <v/>
      </c>
      <c r="P1526" s="13">
        <f>'دیده بان بازار'!P1529</f>
        <v/>
      </c>
      <c r="Q1526" s="13">
        <f>'دیده بان بازار'!Q1529</f>
        <v/>
      </c>
      <c r="R1526" s="13">
        <f>'دیده بان بازار'!R1529</f>
        <v/>
      </c>
      <c r="S1526" s="13">
        <f>'دیده بان بازار'!S1529</f>
        <v/>
      </c>
      <c r="T1526" s="13">
        <f>'دیده بان بازار'!T1529</f>
        <v/>
      </c>
      <c r="U1526" s="13">
        <f>'دیده بان بازار'!U1529</f>
        <v/>
      </c>
      <c r="V1526" s="13">
        <f>'دیده بان بازار'!V1529</f>
        <v/>
      </c>
      <c r="W1526" s="6">
        <f>'دیده بان بازار'!W1529</f>
        <v/>
      </c>
      <c r="X1526" s="11">
        <f>IFERROR(IF(OR(R1526&lt;=0,W1526&lt;=0,S1526&lt;=0,V1526&lt;=0),0,ROUND((S1526/R1526)/(V1526/W1526),2)),0)</f>
        <v/>
      </c>
      <c r="Y1526" s="11">
        <f>IFERROR(IF(OR(S1526&lt;=0,V1526&lt;=0),0,ROUND(S1526/V1526,2)),0)</f>
        <v/>
      </c>
      <c r="Z1526" s="11">
        <f>IFERROR(J1526-M1526,0)</f>
        <v/>
      </c>
      <c r="AA1526" s="11">
        <f>IFERROR(ROUND(MAX(0,MIN(100,((AB1526*0.2)+(AC1526*0.15)+(AD1526*0.15)+(AE1526*0.1)+(AF1526*0.1)+(AG1526*0.15)+(MIN(Y1526/3,1)*100*0.1)+(AI1526*0.05))*((AH1526/100)*0.25+0.75))),0),0)</f>
        <v/>
      </c>
      <c r="AB1526" s="11">
        <f>ROUND(MAX(0,MIN(100,((M1526+10)/20)*100)),0)</f>
        <v/>
      </c>
      <c r="AC1526" s="11">
        <f>IFERROR(IF(D1526&lt;=0,0,ROUND(COUNTIFS($D$4:$D$3359,"&lt;="&amp;D1526,$D$4:$D$3359,"&gt;0")/COUNTIF($D$4:$D$3359,"&gt;0")*100,0)),0)</f>
        <v/>
      </c>
      <c r="AD1526" s="11">
        <f>IF(E1526&lt;=0,0,ROUND(MAX(0,MIN(100,(LOG10(1+E1526/1000000000)/LOG10(101))*100)),0))</f>
        <v/>
      </c>
      <c r="AE1526" s="11">
        <f>IF(O1526=N1526,50,ROUND(MAX(0,MIN(100,((H1526-N1526)/(O1526-N1526))*100)),0))</f>
        <v/>
      </c>
      <c r="AF1526" s="11">
        <f>ROUND(MAX(0,MIN(100,50+((H1526-K1526)/K1526)*1000)),0)</f>
        <v/>
      </c>
      <c r="AG1526" s="11">
        <f>IFERROR(ROUND(MAX(0,MIN(100,50+25*LN(MAX(0.01,X1526)))),0),25)</f>
        <v/>
      </c>
      <c r="AH1526" s="11">
        <f>ROUND(IF(M1526&lt;=-30,0,IF(M1526&lt;=-20,20,IF(M1526&lt;=-10,50,100))),0)</f>
        <v/>
      </c>
      <c r="AI1526" s="11">
        <f>ROUND(MAX(0,MIN(100,50+(Z1526*10))),0)</f>
        <v/>
      </c>
      <c r="AJ1526" s="11">
        <f>IFERROR(IF(--AA1526&gt;=80,"خرید قوی",IF(--AA1526&gt;=70,"خرید مشروط",IF(--AA1526&gt;=60,"مراقبت",IF(--AA1526&gt;=45,"ضعیف","عدم ورود")))),"")</f>
        <v/>
      </c>
    </row>
    <row r="1527">
      <c r="A1527" s="15">
        <f>'دیده بان بازار'!A1530</f>
        <v/>
      </c>
      <c r="B1527" s="16">
        <f>'دیده بان بازار'!B1530</f>
        <v/>
      </c>
      <c r="C1527" s="16">
        <f>'دیده بان بازار'!C1530</f>
        <v/>
      </c>
      <c r="D1527" s="16">
        <f>'دیده بان بازار'!D1530</f>
        <v/>
      </c>
      <c r="E1527" s="17">
        <f>'دیده بان بازار'!E1530</f>
        <v/>
      </c>
      <c r="F1527" s="16">
        <f>'دیده بان بازار'!F1530</f>
        <v/>
      </c>
      <c r="G1527" s="16">
        <f>'دیده بان بازار'!G1530</f>
        <v/>
      </c>
      <c r="H1527" s="16">
        <f>'دیده بان بازار'!H1530</f>
        <v/>
      </c>
      <c r="I1527" s="16">
        <f>'دیده بان بازار'!I1530</f>
        <v/>
      </c>
      <c r="J1527" s="16">
        <f>'دیده بان بازار'!J1530</f>
        <v/>
      </c>
      <c r="K1527" s="16">
        <f>'دیده بان بازار'!K1530</f>
        <v/>
      </c>
      <c r="L1527" s="16">
        <f>'دیده بان بازار'!L1530</f>
        <v/>
      </c>
      <c r="M1527" s="16">
        <f>'دیده بان بازار'!M1530</f>
        <v/>
      </c>
      <c r="N1527" s="16">
        <f>'دیده بان بازار'!N1530</f>
        <v/>
      </c>
      <c r="O1527" s="16">
        <f>'دیده بان بازار'!O1530</f>
        <v/>
      </c>
      <c r="P1527" s="16">
        <f>'دیده بان بازار'!P1530</f>
        <v/>
      </c>
      <c r="Q1527" s="16">
        <f>'دیده بان بازار'!Q1530</f>
        <v/>
      </c>
      <c r="R1527" s="16">
        <f>'دیده بان بازار'!R1530</f>
        <v/>
      </c>
      <c r="S1527" s="16">
        <f>'دیده بان بازار'!S1530</f>
        <v/>
      </c>
      <c r="T1527" s="16">
        <f>'دیده بان بازار'!T1530</f>
        <v/>
      </c>
      <c r="U1527" s="16">
        <f>'دیده بان بازار'!U1530</f>
        <v/>
      </c>
      <c r="V1527" s="16">
        <f>'دیده بان بازار'!V1530</f>
        <v/>
      </c>
      <c r="W1527" s="7">
        <f>'دیده بان بازار'!W1530</f>
        <v/>
      </c>
      <c r="X1527" s="11">
        <f>IFERROR(IF(OR(R1527&lt;=0,W1527&lt;=0,S1527&lt;=0,V1527&lt;=0),0,ROUND((S1527/R1527)/(V1527/W1527),2)),0)</f>
        <v/>
      </c>
      <c r="Y1527" s="11">
        <f>IFERROR(IF(OR(S1527&lt;=0,V1527&lt;=0),0,ROUND(S1527/V1527,2)),0)</f>
        <v/>
      </c>
      <c r="Z1527" s="11">
        <f>IFERROR(J1527-M1527,0)</f>
        <v/>
      </c>
      <c r="AA1527" s="11">
        <f>IFERROR(ROUND(MAX(0,MIN(100,((AB1527*0.2)+(AC1527*0.15)+(AD1527*0.15)+(AE1527*0.1)+(AF1527*0.1)+(AG1527*0.15)+(MIN(Y1527/3,1)*100*0.1)+(AI1527*0.05))*((AH1527/100)*0.25+0.75))),0),0)</f>
        <v/>
      </c>
      <c r="AB1527" s="11">
        <f>ROUND(MAX(0,MIN(100,((M1527+10)/20)*100)),0)</f>
        <v/>
      </c>
      <c r="AC1527" s="11">
        <f>IFERROR(IF(D1527&lt;=0,0,ROUND(COUNTIFS($D$4:$D$3359,"&lt;="&amp;D1527,$D$4:$D$3359,"&gt;0")/COUNTIF($D$4:$D$3359,"&gt;0")*100,0)),0)</f>
        <v/>
      </c>
      <c r="AD1527" s="11">
        <f>IF(E1527&lt;=0,0,ROUND(MAX(0,MIN(100,(LOG10(1+E1527/1000000000)/LOG10(101))*100)),0))</f>
        <v/>
      </c>
      <c r="AE1527" s="11">
        <f>IF(O1527=N1527,50,ROUND(MAX(0,MIN(100,((H1527-N1527)/(O1527-N1527))*100)),0))</f>
        <v/>
      </c>
      <c r="AF1527" s="11">
        <f>ROUND(MAX(0,MIN(100,50+((H1527-K1527)/K1527)*1000)),0)</f>
        <v/>
      </c>
      <c r="AG1527" s="11">
        <f>IFERROR(ROUND(MAX(0,MIN(100,50+25*LN(MAX(0.01,X1527)))),0),25)</f>
        <v/>
      </c>
      <c r="AH1527" s="11">
        <f>ROUND(IF(M1527&lt;=-30,0,IF(M1527&lt;=-20,20,IF(M1527&lt;=-10,50,100))),0)</f>
        <v/>
      </c>
      <c r="AI1527" s="11">
        <f>ROUND(MAX(0,MIN(100,50+(Z1527*10))),0)</f>
        <v/>
      </c>
      <c r="AJ1527" s="11">
        <f>IFERROR(IF(--AA1527&gt;=80,"خرید قوی",IF(--AA1527&gt;=70,"خرید مشروط",IF(--AA1527&gt;=60,"مراقبت",IF(--AA1527&gt;=45,"ضعیف","عدم ورود")))),"")</f>
        <v/>
      </c>
    </row>
    <row r="1528">
      <c r="A1528" s="12">
        <f>'دیده بان بازار'!A1531</f>
        <v/>
      </c>
      <c r="B1528" s="13">
        <f>'دیده بان بازار'!B1531</f>
        <v/>
      </c>
      <c r="C1528" s="13">
        <f>'دیده بان بازار'!C1531</f>
        <v/>
      </c>
      <c r="D1528" s="13">
        <f>'دیده بان بازار'!D1531</f>
        <v/>
      </c>
      <c r="E1528" s="14">
        <f>'دیده بان بازار'!E1531</f>
        <v/>
      </c>
      <c r="F1528" s="13">
        <f>'دیده بان بازار'!F1531</f>
        <v/>
      </c>
      <c r="G1528" s="13">
        <f>'دیده بان بازار'!G1531</f>
        <v/>
      </c>
      <c r="H1528" s="13">
        <f>'دیده بان بازار'!H1531</f>
        <v/>
      </c>
      <c r="I1528" s="13">
        <f>'دیده بان بازار'!I1531</f>
        <v/>
      </c>
      <c r="J1528" s="13">
        <f>'دیده بان بازار'!J1531</f>
        <v/>
      </c>
      <c r="K1528" s="13">
        <f>'دیده بان بازار'!K1531</f>
        <v/>
      </c>
      <c r="L1528" s="13">
        <f>'دیده بان بازار'!L1531</f>
        <v/>
      </c>
      <c r="M1528" s="13">
        <f>'دیده بان بازار'!M1531</f>
        <v/>
      </c>
      <c r="N1528" s="13">
        <f>'دیده بان بازار'!N1531</f>
        <v/>
      </c>
      <c r="O1528" s="13">
        <f>'دیده بان بازار'!O1531</f>
        <v/>
      </c>
      <c r="P1528" s="13">
        <f>'دیده بان بازار'!P1531</f>
        <v/>
      </c>
      <c r="Q1528" s="13">
        <f>'دیده بان بازار'!Q1531</f>
        <v/>
      </c>
      <c r="R1528" s="13">
        <f>'دیده بان بازار'!R1531</f>
        <v/>
      </c>
      <c r="S1528" s="13">
        <f>'دیده بان بازار'!S1531</f>
        <v/>
      </c>
      <c r="T1528" s="13">
        <f>'دیده بان بازار'!T1531</f>
        <v/>
      </c>
      <c r="U1528" s="13">
        <f>'دیده بان بازار'!U1531</f>
        <v/>
      </c>
      <c r="V1528" s="13">
        <f>'دیده بان بازار'!V1531</f>
        <v/>
      </c>
      <c r="W1528" s="6">
        <f>'دیده بان بازار'!W1531</f>
        <v/>
      </c>
      <c r="X1528" s="11">
        <f>IFERROR(IF(OR(R1528&lt;=0,W1528&lt;=0,S1528&lt;=0,V1528&lt;=0),0,ROUND((S1528/R1528)/(V1528/W1528),2)),0)</f>
        <v/>
      </c>
      <c r="Y1528" s="11">
        <f>IFERROR(IF(OR(S1528&lt;=0,V1528&lt;=0),0,ROUND(S1528/V1528,2)),0)</f>
        <v/>
      </c>
      <c r="Z1528" s="11">
        <f>IFERROR(J1528-M1528,0)</f>
        <v/>
      </c>
      <c r="AA1528" s="11">
        <f>IFERROR(ROUND(MAX(0,MIN(100,((AB1528*0.2)+(AC1528*0.15)+(AD1528*0.15)+(AE1528*0.1)+(AF1528*0.1)+(AG1528*0.15)+(MIN(Y1528/3,1)*100*0.1)+(AI1528*0.05))*((AH1528/100)*0.25+0.75))),0),0)</f>
        <v/>
      </c>
      <c r="AB1528" s="11">
        <f>ROUND(MAX(0,MIN(100,((M1528+10)/20)*100)),0)</f>
        <v/>
      </c>
      <c r="AC1528" s="11">
        <f>IFERROR(IF(D1528&lt;=0,0,ROUND(COUNTIFS($D$4:$D$3359,"&lt;="&amp;D1528,$D$4:$D$3359,"&gt;0")/COUNTIF($D$4:$D$3359,"&gt;0")*100,0)),0)</f>
        <v/>
      </c>
      <c r="AD1528" s="11">
        <f>IF(E1528&lt;=0,0,ROUND(MAX(0,MIN(100,(LOG10(1+E1528/1000000000)/LOG10(101))*100)),0))</f>
        <v/>
      </c>
      <c r="AE1528" s="11">
        <f>IF(O1528=N1528,50,ROUND(MAX(0,MIN(100,((H1528-N1528)/(O1528-N1528))*100)),0))</f>
        <v/>
      </c>
      <c r="AF1528" s="11">
        <f>ROUND(MAX(0,MIN(100,50+((H1528-K1528)/K1528)*1000)),0)</f>
        <v/>
      </c>
      <c r="AG1528" s="11">
        <f>IFERROR(ROUND(MAX(0,MIN(100,50+25*LN(MAX(0.01,X1528)))),0),25)</f>
        <v/>
      </c>
      <c r="AH1528" s="11">
        <f>ROUND(IF(M1528&lt;=-30,0,IF(M1528&lt;=-20,20,IF(M1528&lt;=-10,50,100))),0)</f>
        <v/>
      </c>
      <c r="AI1528" s="11">
        <f>ROUND(MAX(0,MIN(100,50+(Z1528*10))),0)</f>
        <v/>
      </c>
      <c r="AJ1528" s="11">
        <f>IFERROR(IF(--AA1528&gt;=80,"خرید قوی",IF(--AA1528&gt;=70,"خرید مشروط",IF(--AA1528&gt;=60,"مراقبت",IF(--AA1528&gt;=45,"ضعیف","عدم ورود")))),"")</f>
        <v/>
      </c>
    </row>
    <row r="1529">
      <c r="A1529" s="15">
        <f>'دیده بان بازار'!A1532</f>
        <v/>
      </c>
      <c r="B1529" s="16">
        <f>'دیده بان بازار'!B1532</f>
        <v/>
      </c>
      <c r="C1529" s="16">
        <f>'دیده بان بازار'!C1532</f>
        <v/>
      </c>
      <c r="D1529" s="16">
        <f>'دیده بان بازار'!D1532</f>
        <v/>
      </c>
      <c r="E1529" s="17">
        <f>'دیده بان بازار'!E1532</f>
        <v/>
      </c>
      <c r="F1529" s="16">
        <f>'دیده بان بازار'!F1532</f>
        <v/>
      </c>
      <c r="G1529" s="16">
        <f>'دیده بان بازار'!G1532</f>
        <v/>
      </c>
      <c r="H1529" s="16">
        <f>'دیده بان بازار'!H1532</f>
        <v/>
      </c>
      <c r="I1529" s="16">
        <f>'دیده بان بازار'!I1532</f>
        <v/>
      </c>
      <c r="J1529" s="16">
        <f>'دیده بان بازار'!J1532</f>
        <v/>
      </c>
      <c r="K1529" s="16">
        <f>'دیده بان بازار'!K1532</f>
        <v/>
      </c>
      <c r="L1529" s="16">
        <f>'دیده بان بازار'!L1532</f>
        <v/>
      </c>
      <c r="M1529" s="16">
        <f>'دیده بان بازار'!M1532</f>
        <v/>
      </c>
      <c r="N1529" s="16">
        <f>'دیده بان بازار'!N1532</f>
        <v/>
      </c>
      <c r="O1529" s="16">
        <f>'دیده بان بازار'!O1532</f>
        <v/>
      </c>
      <c r="P1529" s="16">
        <f>'دیده بان بازار'!P1532</f>
        <v/>
      </c>
      <c r="Q1529" s="16">
        <f>'دیده بان بازار'!Q1532</f>
        <v/>
      </c>
      <c r="R1529" s="16">
        <f>'دیده بان بازار'!R1532</f>
        <v/>
      </c>
      <c r="S1529" s="16">
        <f>'دیده بان بازار'!S1532</f>
        <v/>
      </c>
      <c r="T1529" s="16">
        <f>'دیده بان بازار'!T1532</f>
        <v/>
      </c>
      <c r="U1529" s="16">
        <f>'دیده بان بازار'!U1532</f>
        <v/>
      </c>
      <c r="V1529" s="16">
        <f>'دیده بان بازار'!V1532</f>
        <v/>
      </c>
      <c r="W1529" s="7">
        <f>'دیده بان بازار'!W1532</f>
        <v/>
      </c>
      <c r="X1529" s="11">
        <f>IFERROR(IF(OR(R1529&lt;=0,W1529&lt;=0,S1529&lt;=0,V1529&lt;=0),0,ROUND((S1529/R1529)/(V1529/W1529),2)),0)</f>
        <v/>
      </c>
      <c r="Y1529" s="11">
        <f>IFERROR(IF(OR(S1529&lt;=0,V1529&lt;=0),0,ROUND(S1529/V1529,2)),0)</f>
        <v/>
      </c>
      <c r="Z1529" s="11">
        <f>IFERROR(J1529-M1529,0)</f>
        <v/>
      </c>
      <c r="AA1529" s="11">
        <f>IFERROR(ROUND(MAX(0,MIN(100,((AB1529*0.2)+(AC1529*0.15)+(AD1529*0.15)+(AE1529*0.1)+(AF1529*0.1)+(AG1529*0.15)+(MIN(Y1529/3,1)*100*0.1)+(AI1529*0.05))*((AH1529/100)*0.25+0.75))),0),0)</f>
        <v/>
      </c>
      <c r="AB1529" s="11">
        <f>ROUND(MAX(0,MIN(100,((M1529+10)/20)*100)),0)</f>
        <v/>
      </c>
      <c r="AC1529" s="11">
        <f>IFERROR(IF(D1529&lt;=0,0,ROUND(COUNTIFS($D$4:$D$3359,"&lt;="&amp;D1529,$D$4:$D$3359,"&gt;0")/COUNTIF($D$4:$D$3359,"&gt;0")*100,0)),0)</f>
        <v/>
      </c>
      <c r="AD1529" s="11">
        <f>IF(E1529&lt;=0,0,ROUND(MAX(0,MIN(100,(LOG10(1+E1529/1000000000)/LOG10(101))*100)),0))</f>
        <v/>
      </c>
      <c r="AE1529" s="11">
        <f>IF(O1529=N1529,50,ROUND(MAX(0,MIN(100,((H1529-N1529)/(O1529-N1529))*100)),0))</f>
        <v/>
      </c>
      <c r="AF1529" s="11">
        <f>ROUND(MAX(0,MIN(100,50+((H1529-K1529)/K1529)*1000)),0)</f>
        <v/>
      </c>
      <c r="AG1529" s="11">
        <f>IFERROR(ROUND(MAX(0,MIN(100,50+25*LN(MAX(0.01,X1529)))),0),25)</f>
        <v/>
      </c>
      <c r="AH1529" s="11">
        <f>ROUND(IF(M1529&lt;=-30,0,IF(M1529&lt;=-20,20,IF(M1529&lt;=-10,50,100))),0)</f>
        <v/>
      </c>
      <c r="AI1529" s="11">
        <f>ROUND(MAX(0,MIN(100,50+(Z1529*10))),0)</f>
        <v/>
      </c>
      <c r="AJ1529" s="11">
        <f>IFERROR(IF(--AA1529&gt;=80,"خرید قوی",IF(--AA1529&gt;=70,"خرید مشروط",IF(--AA1529&gt;=60,"مراقبت",IF(--AA1529&gt;=45,"ضعیف","عدم ورود")))),"")</f>
        <v/>
      </c>
    </row>
    <row r="1530">
      <c r="A1530" s="12">
        <f>'دیده بان بازار'!A1533</f>
        <v/>
      </c>
      <c r="B1530" s="13">
        <f>'دیده بان بازار'!B1533</f>
        <v/>
      </c>
      <c r="C1530" s="13">
        <f>'دیده بان بازار'!C1533</f>
        <v/>
      </c>
      <c r="D1530" s="13">
        <f>'دیده بان بازار'!D1533</f>
        <v/>
      </c>
      <c r="E1530" s="14">
        <f>'دیده بان بازار'!E1533</f>
        <v/>
      </c>
      <c r="F1530" s="13">
        <f>'دیده بان بازار'!F1533</f>
        <v/>
      </c>
      <c r="G1530" s="13">
        <f>'دیده بان بازار'!G1533</f>
        <v/>
      </c>
      <c r="H1530" s="13">
        <f>'دیده بان بازار'!H1533</f>
        <v/>
      </c>
      <c r="I1530" s="13">
        <f>'دیده بان بازار'!I1533</f>
        <v/>
      </c>
      <c r="J1530" s="13">
        <f>'دیده بان بازار'!J1533</f>
        <v/>
      </c>
      <c r="K1530" s="13">
        <f>'دیده بان بازار'!K1533</f>
        <v/>
      </c>
      <c r="L1530" s="13">
        <f>'دیده بان بازار'!L1533</f>
        <v/>
      </c>
      <c r="M1530" s="13">
        <f>'دیده بان بازار'!M1533</f>
        <v/>
      </c>
      <c r="N1530" s="13">
        <f>'دیده بان بازار'!N1533</f>
        <v/>
      </c>
      <c r="O1530" s="13">
        <f>'دیده بان بازار'!O1533</f>
        <v/>
      </c>
      <c r="P1530" s="13">
        <f>'دیده بان بازار'!P1533</f>
        <v/>
      </c>
      <c r="Q1530" s="13">
        <f>'دیده بان بازار'!Q1533</f>
        <v/>
      </c>
      <c r="R1530" s="13">
        <f>'دیده بان بازار'!R1533</f>
        <v/>
      </c>
      <c r="S1530" s="13">
        <f>'دیده بان بازار'!S1533</f>
        <v/>
      </c>
      <c r="T1530" s="13">
        <f>'دیده بان بازار'!T1533</f>
        <v/>
      </c>
      <c r="U1530" s="13">
        <f>'دیده بان بازار'!U1533</f>
        <v/>
      </c>
      <c r="V1530" s="13">
        <f>'دیده بان بازار'!V1533</f>
        <v/>
      </c>
      <c r="W1530" s="6">
        <f>'دیده بان بازار'!W1533</f>
        <v/>
      </c>
      <c r="X1530" s="11">
        <f>IFERROR(IF(OR(R1530&lt;=0,W1530&lt;=0,S1530&lt;=0,V1530&lt;=0),0,ROUND((S1530/R1530)/(V1530/W1530),2)),0)</f>
        <v/>
      </c>
      <c r="Y1530" s="11">
        <f>IFERROR(IF(OR(S1530&lt;=0,V1530&lt;=0),0,ROUND(S1530/V1530,2)),0)</f>
        <v/>
      </c>
      <c r="Z1530" s="11">
        <f>IFERROR(J1530-M1530,0)</f>
        <v/>
      </c>
      <c r="AA1530" s="11">
        <f>IFERROR(ROUND(MAX(0,MIN(100,((AB1530*0.2)+(AC1530*0.15)+(AD1530*0.15)+(AE1530*0.1)+(AF1530*0.1)+(AG1530*0.15)+(MIN(Y1530/3,1)*100*0.1)+(AI1530*0.05))*((AH1530/100)*0.25+0.75))),0),0)</f>
        <v/>
      </c>
      <c r="AB1530" s="11">
        <f>ROUND(MAX(0,MIN(100,((M1530+10)/20)*100)),0)</f>
        <v/>
      </c>
      <c r="AC1530" s="11">
        <f>IFERROR(IF(D1530&lt;=0,0,ROUND(COUNTIFS($D$4:$D$3359,"&lt;="&amp;D1530,$D$4:$D$3359,"&gt;0")/COUNTIF($D$4:$D$3359,"&gt;0")*100,0)),0)</f>
        <v/>
      </c>
      <c r="AD1530" s="11">
        <f>IF(E1530&lt;=0,0,ROUND(MAX(0,MIN(100,(LOG10(1+E1530/1000000000)/LOG10(101))*100)),0))</f>
        <v/>
      </c>
      <c r="AE1530" s="11">
        <f>IF(O1530=N1530,50,ROUND(MAX(0,MIN(100,((H1530-N1530)/(O1530-N1530))*100)),0))</f>
        <v/>
      </c>
      <c r="AF1530" s="11">
        <f>ROUND(MAX(0,MIN(100,50+((H1530-K1530)/K1530)*1000)),0)</f>
        <v/>
      </c>
      <c r="AG1530" s="11">
        <f>IFERROR(ROUND(MAX(0,MIN(100,50+25*LN(MAX(0.01,X1530)))),0),25)</f>
        <v/>
      </c>
      <c r="AH1530" s="11">
        <f>ROUND(IF(M1530&lt;=-30,0,IF(M1530&lt;=-20,20,IF(M1530&lt;=-10,50,100))),0)</f>
        <v/>
      </c>
      <c r="AI1530" s="11">
        <f>ROUND(MAX(0,MIN(100,50+(Z1530*10))),0)</f>
        <v/>
      </c>
      <c r="AJ1530" s="11">
        <f>IFERROR(IF(--AA1530&gt;=80,"خرید قوی",IF(--AA1530&gt;=70,"خرید مشروط",IF(--AA1530&gt;=60,"مراقبت",IF(--AA1530&gt;=45,"ضعیف","عدم ورود")))),"")</f>
        <v/>
      </c>
    </row>
    <row r="1531">
      <c r="A1531" s="15">
        <f>'دیده بان بازار'!A1534</f>
        <v/>
      </c>
      <c r="B1531" s="16">
        <f>'دیده بان بازار'!B1534</f>
        <v/>
      </c>
      <c r="C1531" s="16">
        <f>'دیده بان بازار'!C1534</f>
        <v/>
      </c>
      <c r="D1531" s="16">
        <f>'دیده بان بازار'!D1534</f>
        <v/>
      </c>
      <c r="E1531" s="17">
        <f>'دیده بان بازار'!E1534</f>
        <v/>
      </c>
      <c r="F1531" s="16">
        <f>'دیده بان بازار'!F1534</f>
        <v/>
      </c>
      <c r="G1531" s="16">
        <f>'دیده بان بازار'!G1534</f>
        <v/>
      </c>
      <c r="H1531" s="16">
        <f>'دیده بان بازار'!H1534</f>
        <v/>
      </c>
      <c r="I1531" s="16">
        <f>'دیده بان بازار'!I1534</f>
        <v/>
      </c>
      <c r="J1531" s="16">
        <f>'دیده بان بازار'!J1534</f>
        <v/>
      </c>
      <c r="K1531" s="16">
        <f>'دیده بان بازار'!K1534</f>
        <v/>
      </c>
      <c r="L1531" s="16">
        <f>'دیده بان بازار'!L1534</f>
        <v/>
      </c>
      <c r="M1531" s="16">
        <f>'دیده بان بازار'!M1534</f>
        <v/>
      </c>
      <c r="N1531" s="16">
        <f>'دیده بان بازار'!N1534</f>
        <v/>
      </c>
      <c r="O1531" s="16">
        <f>'دیده بان بازار'!O1534</f>
        <v/>
      </c>
      <c r="P1531" s="16">
        <f>'دیده بان بازار'!P1534</f>
        <v/>
      </c>
      <c r="Q1531" s="16">
        <f>'دیده بان بازار'!Q1534</f>
        <v/>
      </c>
      <c r="R1531" s="16">
        <f>'دیده بان بازار'!R1534</f>
        <v/>
      </c>
      <c r="S1531" s="16">
        <f>'دیده بان بازار'!S1534</f>
        <v/>
      </c>
      <c r="T1531" s="16">
        <f>'دیده بان بازار'!T1534</f>
        <v/>
      </c>
      <c r="U1531" s="16">
        <f>'دیده بان بازار'!U1534</f>
        <v/>
      </c>
      <c r="V1531" s="16">
        <f>'دیده بان بازار'!V1534</f>
        <v/>
      </c>
      <c r="W1531" s="7">
        <f>'دیده بان بازار'!W1534</f>
        <v/>
      </c>
      <c r="X1531" s="11">
        <f>IFERROR(IF(OR(R1531&lt;=0,W1531&lt;=0,S1531&lt;=0,V1531&lt;=0),0,ROUND((S1531/R1531)/(V1531/W1531),2)),0)</f>
        <v/>
      </c>
      <c r="Y1531" s="11">
        <f>IFERROR(IF(OR(S1531&lt;=0,V1531&lt;=0),0,ROUND(S1531/V1531,2)),0)</f>
        <v/>
      </c>
      <c r="Z1531" s="11">
        <f>IFERROR(J1531-M1531,0)</f>
        <v/>
      </c>
      <c r="AA1531" s="11">
        <f>IFERROR(ROUND(MAX(0,MIN(100,((AB1531*0.2)+(AC1531*0.15)+(AD1531*0.15)+(AE1531*0.1)+(AF1531*0.1)+(AG1531*0.15)+(MIN(Y1531/3,1)*100*0.1)+(AI1531*0.05))*((AH1531/100)*0.25+0.75))),0),0)</f>
        <v/>
      </c>
      <c r="AB1531" s="11">
        <f>ROUND(MAX(0,MIN(100,((M1531+10)/20)*100)),0)</f>
        <v/>
      </c>
      <c r="AC1531" s="11">
        <f>IFERROR(IF(D1531&lt;=0,0,ROUND(COUNTIFS($D$4:$D$3359,"&lt;="&amp;D1531,$D$4:$D$3359,"&gt;0")/COUNTIF($D$4:$D$3359,"&gt;0")*100,0)),0)</f>
        <v/>
      </c>
      <c r="AD1531" s="11">
        <f>IF(E1531&lt;=0,0,ROUND(MAX(0,MIN(100,(LOG10(1+E1531/1000000000)/LOG10(101))*100)),0))</f>
        <v/>
      </c>
      <c r="AE1531" s="11">
        <f>IF(O1531=N1531,50,ROUND(MAX(0,MIN(100,((H1531-N1531)/(O1531-N1531))*100)),0))</f>
        <v/>
      </c>
      <c r="AF1531" s="11">
        <f>ROUND(MAX(0,MIN(100,50+((H1531-K1531)/K1531)*1000)),0)</f>
        <v/>
      </c>
      <c r="AG1531" s="11">
        <f>IFERROR(ROUND(MAX(0,MIN(100,50+25*LN(MAX(0.01,X1531)))),0),25)</f>
        <v/>
      </c>
      <c r="AH1531" s="11">
        <f>ROUND(IF(M1531&lt;=-30,0,IF(M1531&lt;=-20,20,IF(M1531&lt;=-10,50,100))),0)</f>
        <v/>
      </c>
      <c r="AI1531" s="11">
        <f>ROUND(MAX(0,MIN(100,50+(Z1531*10))),0)</f>
        <v/>
      </c>
      <c r="AJ1531" s="11">
        <f>IFERROR(IF(--AA1531&gt;=80,"خرید قوی",IF(--AA1531&gt;=70,"خرید مشروط",IF(--AA1531&gt;=60,"مراقبت",IF(--AA1531&gt;=45,"ضعیف","عدم ورود")))),"")</f>
        <v/>
      </c>
    </row>
    <row r="1532">
      <c r="A1532" s="15">
        <f>'دیده بان بازار'!A1535</f>
        <v/>
      </c>
      <c r="B1532" s="16">
        <f>'دیده بان بازار'!B1535</f>
        <v/>
      </c>
      <c r="C1532" s="16">
        <f>'دیده بان بازار'!C1535</f>
        <v/>
      </c>
      <c r="D1532" s="16">
        <f>'دیده بان بازار'!D1535</f>
        <v/>
      </c>
      <c r="E1532" s="17">
        <f>'دیده بان بازار'!E1535</f>
        <v/>
      </c>
      <c r="F1532" s="16">
        <f>'دیده بان بازار'!F1535</f>
        <v/>
      </c>
      <c r="G1532" s="16">
        <f>'دیده بان بازار'!G1535</f>
        <v/>
      </c>
      <c r="H1532" s="16">
        <f>'دیده بان بازار'!H1535</f>
        <v/>
      </c>
      <c r="I1532" s="16">
        <f>'دیده بان بازار'!I1535</f>
        <v/>
      </c>
      <c r="J1532" s="16">
        <f>'دیده بان بازار'!J1535</f>
        <v/>
      </c>
      <c r="K1532" s="16">
        <f>'دیده بان بازار'!K1535</f>
        <v/>
      </c>
      <c r="L1532" s="16">
        <f>'دیده بان بازار'!L1535</f>
        <v/>
      </c>
      <c r="M1532" s="16">
        <f>'دیده بان بازار'!M1535</f>
        <v/>
      </c>
      <c r="N1532" s="16">
        <f>'دیده بان بازار'!N1535</f>
        <v/>
      </c>
      <c r="O1532" s="16">
        <f>'دیده بان بازار'!O1535</f>
        <v/>
      </c>
      <c r="P1532" s="16">
        <f>'دیده بان بازار'!P1535</f>
        <v/>
      </c>
      <c r="Q1532" s="16">
        <f>'دیده بان بازار'!Q1535</f>
        <v/>
      </c>
      <c r="R1532" s="16">
        <f>'دیده بان بازار'!R1535</f>
        <v/>
      </c>
      <c r="S1532" s="16">
        <f>'دیده بان بازار'!S1535</f>
        <v/>
      </c>
      <c r="T1532" s="16">
        <f>'دیده بان بازار'!T1535</f>
        <v/>
      </c>
      <c r="U1532" s="16">
        <f>'دیده بان بازار'!U1535</f>
        <v/>
      </c>
      <c r="V1532" s="16">
        <f>'دیده بان بازار'!V1535</f>
        <v/>
      </c>
      <c r="W1532" s="7">
        <f>'دیده بان بازار'!W1535</f>
        <v/>
      </c>
      <c r="X1532" s="11">
        <f>IFERROR(IF(OR(R1532&lt;=0,W1532&lt;=0,S1532&lt;=0,V1532&lt;=0),0,ROUND((S1532/R1532)/(V1532/W1532),2)),0)</f>
        <v/>
      </c>
      <c r="Y1532" s="11">
        <f>IFERROR(IF(OR(S1532&lt;=0,V1532&lt;=0),0,ROUND(S1532/V1532,2)),0)</f>
        <v/>
      </c>
      <c r="Z1532" s="11">
        <f>IFERROR(J1532-M1532,0)</f>
        <v/>
      </c>
      <c r="AA1532" s="11">
        <f>IFERROR(ROUND(MAX(0,MIN(100,((AB1532*0.2)+(AC1532*0.15)+(AD1532*0.15)+(AE1532*0.1)+(AF1532*0.1)+(AG1532*0.15)+(MIN(Y1532/3,1)*100*0.1)+(AI1532*0.05))*((AH1532/100)*0.25+0.75))),0),0)</f>
        <v/>
      </c>
      <c r="AB1532" s="11">
        <f>ROUND(MAX(0,MIN(100,((M1532+10)/20)*100)),0)</f>
        <v/>
      </c>
      <c r="AC1532" s="11">
        <f>IFERROR(IF(D1532&lt;=0,0,ROUND(COUNTIFS($D$4:$D$3359,"&lt;="&amp;D1532,$D$4:$D$3359,"&gt;0")/COUNTIF($D$4:$D$3359,"&gt;0")*100,0)),0)</f>
        <v/>
      </c>
      <c r="AD1532" s="11">
        <f>IF(E1532&lt;=0,0,ROUND(MAX(0,MIN(100,(LOG10(1+E1532/1000000000)/LOG10(101))*100)),0))</f>
        <v/>
      </c>
      <c r="AE1532" s="11">
        <f>IF(O1532=N1532,50,ROUND(MAX(0,MIN(100,((H1532-N1532)/(O1532-N1532))*100)),0))</f>
        <v/>
      </c>
      <c r="AF1532" s="11">
        <f>ROUND(MAX(0,MIN(100,50+((H1532-K1532)/K1532)*1000)),0)</f>
        <v/>
      </c>
      <c r="AG1532" s="11">
        <f>IFERROR(ROUND(MAX(0,MIN(100,50+25*LN(MAX(0.01,X1532)))),0),25)</f>
        <v/>
      </c>
      <c r="AH1532" s="11">
        <f>ROUND(IF(M1532&lt;=-30,0,IF(M1532&lt;=-20,20,IF(M1532&lt;=-10,50,100))),0)</f>
        <v/>
      </c>
      <c r="AI1532" s="11">
        <f>ROUND(MAX(0,MIN(100,50+(Z1532*10))),0)</f>
        <v/>
      </c>
      <c r="AJ1532" s="11">
        <f>IFERROR(IF(--AA1532&gt;=80,"خرید قوی",IF(--AA1532&gt;=70,"خرید مشروط",IF(--AA1532&gt;=60,"مراقبت",IF(--AA1532&gt;=45,"ضعیف","عدم ورود")))),"")</f>
        <v/>
      </c>
    </row>
    <row r="1533">
      <c r="A1533" s="12">
        <f>'دیده بان بازار'!A1536</f>
        <v/>
      </c>
      <c r="B1533" s="13">
        <f>'دیده بان بازار'!B1536</f>
        <v/>
      </c>
      <c r="C1533" s="13">
        <f>'دیده بان بازار'!C1536</f>
        <v/>
      </c>
      <c r="D1533" s="13">
        <f>'دیده بان بازار'!D1536</f>
        <v/>
      </c>
      <c r="E1533" s="14">
        <f>'دیده بان بازار'!E1536</f>
        <v/>
      </c>
      <c r="F1533" s="13">
        <f>'دیده بان بازار'!F1536</f>
        <v/>
      </c>
      <c r="G1533" s="13">
        <f>'دیده بان بازار'!G1536</f>
        <v/>
      </c>
      <c r="H1533" s="13">
        <f>'دیده بان بازار'!H1536</f>
        <v/>
      </c>
      <c r="I1533" s="13">
        <f>'دیده بان بازار'!I1536</f>
        <v/>
      </c>
      <c r="J1533" s="13">
        <f>'دیده بان بازار'!J1536</f>
        <v/>
      </c>
      <c r="K1533" s="13">
        <f>'دیده بان بازار'!K1536</f>
        <v/>
      </c>
      <c r="L1533" s="13">
        <f>'دیده بان بازار'!L1536</f>
        <v/>
      </c>
      <c r="M1533" s="13">
        <f>'دیده بان بازار'!M1536</f>
        <v/>
      </c>
      <c r="N1533" s="13">
        <f>'دیده بان بازار'!N1536</f>
        <v/>
      </c>
      <c r="O1533" s="13">
        <f>'دیده بان بازار'!O1536</f>
        <v/>
      </c>
      <c r="P1533" s="13">
        <f>'دیده بان بازار'!P1536</f>
        <v/>
      </c>
      <c r="Q1533" s="13">
        <f>'دیده بان بازار'!Q1536</f>
        <v/>
      </c>
      <c r="R1533" s="13">
        <f>'دیده بان بازار'!R1536</f>
        <v/>
      </c>
      <c r="S1533" s="13">
        <f>'دیده بان بازار'!S1536</f>
        <v/>
      </c>
      <c r="T1533" s="13">
        <f>'دیده بان بازار'!T1536</f>
        <v/>
      </c>
      <c r="U1533" s="13">
        <f>'دیده بان بازار'!U1536</f>
        <v/>
      </c>
      <c r="V1533" s="13">
        <f>'دیده بان بازار'!V1536</f>
        <v/>
      </c>
      <c r="W1533" s="6">
        <f>'دیده بان بازار'!W1536</f>
        <v/>
      </c>
      <c r="X1533" s="11">
        <f>IFERROR(IF(OR(R1533&lt;=0,W1533&lt;=0,S1533&lt;=0,V1533&lt;=0),0,ROUND((S1533/R1533)/(V1533/W1533),2)),0)</f>
        <v/>
      </c>
      <c r="Y1533" s="11">
        <f>IFERROR(IF(OR(S1533&lt;=0,V1533&lt;=0),0,ROUND(S1533/V1533,2)),0)</f>
        <v/>
      </c>
      <c r="Z1533" s="11">
        <f>IFERROR(J1533-M1533,0)</f>
        <v/>
      </c>
      <c r="AA1533" s="11">
        <f>IFERROR(ROUND(MAX(0,MIN(100,((AB1533*0.2)+(AC1533*0.15)+(AD1533*0.15)+(AE1533*0.1)+(AF1533*0.1)+(AG1533*0.15)+(MIN(Y1533/3,1)*100*0.1)+(AI1533*0.05))*((AH1533/100)*0.25+0.75))),0),0)</f>
        <v/>
      </c>
      <c r="AB1533" s="11">
        <f>ROUND(MAX(0,MIN(100,((M1533+10)/20)*100)),0)</f>
        <v/>
      </c>
      <c r="AC1533" s="11">
        <f>IFERROR(IF(D1533&lt;=0,0,ROUND(COUNTIFS($D$4:$D$3359,"&lt;="&amp;D1533,$D$4:$D$3359,"&gt;0")/COUNTIF($D$4:$D$3359,"&gt;0")*100,0)),0)</f>
        <v/>
      </c>
      <c r="AD1533" s="11">
        <f>IF(E1533&lt;=0,0,ROUND(MAX(0,MIN(100,(LOG10(1+E1533/1000000000)/LOG10(101))*100)),0))</f>
        <v/>
      </c>
      <c r="AE1533" s="11">
        <f>IF(O1533=N1533,50,ROUND(MAX(0,MIN(100,((H1533-N1533)/(O1533-N1533))*100)),0))</f>
        <v/>
      </c>
      <c r="AF1533" s="11">
        <f>ROUND(MAX(0,MIN(100,50+((H1533-K1533)/K1533)*1000)),0)</f>
        <v/>
      </c>
      <c r="AG1533" s="11">
        <f>IFERROR(ROUND(MAX(0,MIN(100,50+25*LN(MAX(0.01,X1533)))),0),25)</f>
        <v/>
      </c>
      <c r="AH1533" s="11">
        <f>ROUND(IF(M1533&lt;=-30,0,IF(M1533&lt;=-20,20,IF(M1533&lt;=-10,50,100))),0)</f>
        <v/>
      </c>
      <c r="AI1533" s="11">
        <f>ROUND(MAX(0,MIN(100,50+(Z1533*10))),0)</f>
        <v/>
      </c>
      <c r="AJ1533" s="11">
        <f>IFERROR(IF(--AA1533&gt;=80,"خرید قوی",IF(--AA1533&gt;=70,"خرید مشروط",IF(--AA1533&gt;=60,"مراقبت",IF(--AA1533&gt;=45,"ضعیف","عدم ورود")))),"")</f>
        <v/>
      </c>
    </row>
    <row r="1534">
      <c r="A1534" s="15">
        <f>'دیده بان بازار'!A1537</f>
        <v/>
      </c>
      <c r="B1534" s="16">
        <f>'دیده بان بازار'!B1537</f>
        <v/>
      </c>
      <c r="C1534" s="16">
        <f>'دیده بان بازار'!C1537</f>
        <v/>
      </c>
      <c r="D1534" s="16">
        <f>'دیده بان بازار'!D1537</f>
        <v/>
      </c>
      <c r="E1534" s="17">
        <f>'دیده بان بازار'!E1537</f>
        <v/>
      </c>
      <c r="F1534" s="16">
        <f>'دیده بان بازار'!F1537</f>
        <v/>
      </c>
      <c r="G1534" s="16">
        <f>'دیده بان بازار'!G1537</f>
        <v/>
      </c>
      <c r="H1534" s="16">
        <f>'دیده بان بازار'!H1537</f>
        <v/>
      </c>
      <c r="I1534" s="16">
        <f>'دیده بان بازار'!I1537</f>
        <v/>
      </c>
      <c r="J1534" s="16">
        <f>'دیده بان بازار'!J1537</f>
        <v/>
      </c>
      <c r="K1534" s="16">
        <f>'دیده بان بازار'!K1537</f>
        <v/>
      </c>
      <c r="L1534" s="16">
        <f>'دیده بان بازار'!L1537</f>
        <v/>
      </c>
      <c r="M1534" s="16">
        <f>'دیده بان بازار'!M1537</f>
        <v/>
      </c>
      <c r="N1534" s="16">
        <f>'دیده بان بازار'!N1537</f>
        <v/>
      </c>
      <c r="O1534" s="16">
        <f>'دیده بان بازار'!O1537</f>
        <v/>
      </c>
      <c r="P1534" s="16">
        <f>'دیده بان بازار'!P1537</f>
        <v/>
      </c>
      <c r="Q1534" s="16">
        <f>'دیده بان بازار'!Q1537</f>
        <v/>
      </c>
      <c r="R1534" s="16">
        <f>'دیده بان بازار'!R1537</f>
        <v/>
      </c>
      <c r="S1534" s="16">
        <f>'دیده بان بازار'!S1537</f>
        <v/>
      </c>
      <c r="T1534" s="16">
        <f>'دیده بان بازار'!T1537</f>
        <v/>
      </c>
      <c r="U1534" s="16">
        <f>'دیده بان بازار'!U1537</f>
        <v/>
      </c>
      <c r="V1534" s="16">
        <f>'دیده بان بازار'!V1537</f>
        <v/>
      </c>
      <c r="W1534" s="7">
        <f>'دیده بان بازار'!W1537</f>
        <v/>
      </c>
      <c r="X1534" s="11">
        <f>IFERROR(IF(OR(R1534&lt;=0,W1534&lt;=0,S1534&lt;=0,V1534&lt;=0),0,ROUND((S1534/R1534)/(V1534/W1534),2)),0)</f>
        <v/>
      </c>
      <c r="Y1534" s="11">
        <f>IFERROR(IF(OR(S1534&lt;=0,V1534&lt;=0),0,ROUND(S1534/V1534,2)),0)</f>
        <v/>
      </c>
      <c r="Z1534" s="11">
        <f>IFERROR(J1534-M1534,0)</f>
        <v/>
      </c>
      <c r="AA1534" s="11">
        <f>IFERROR(ROUND(MAX(0,MIN(100,((AB1534*0.2)+(AC1534*0.15)+(AD1534*0.15)+(AE1534*0.1)+(AF1534*0.1)+(AG1534*0.15)+(MIN(Y1534/3,1)*100*0.1)+(AI1534*0.05))*((AH1534/100)*0.25+0.75))),0),0)</f>
        <v/>
      </c>
      <c r="AB1534" s="11">
        <f>ROUND(MAX(0,MIN(100,((M1534+10)/20)*100)),0)</f>
        <v/>
      </c>
      <c r="AC1534" s="11">
        <f>IFERROR(IF(D1534&lt;=0,0,ROUND(COUNTIFS($D$4:$D$3359,"&lt;="&amp;D1534,$D$4:$D$3359,"&gt;0")/COUNTIF($D$4:$D$3359,"&gt;0")*100,0)),0)</f>
        <v/>
      </c>
      <c r="AD1534" s="11">
        <f>IF(E1534&lt;=0,0,ROUND(MAX(0,MIN(100,(LOG10(1+E1534/1000000000)/LOG10(101))*100)),0))</f>
        <v/>
      </c>
      <c r="AE1534" s="11">
        <f>IF(O1534=N1534,50,ROUND(MAX(0,MIN(100,((H1534-N1534)/(O1534-N1534))*100)),0))</f>
        <v/>
      </c>
      <c r="AF1534" s="11">
        <f>ROUND(MAX(0,MIN(100,50+((H1534-K1534)/K1534)*1000)),0)</f>
        <v/>
      </c>
      <c r="AG1534" s="11">
        <f>IFERROR(ROUND(MAX(0,MIN(100,50+25*LN(MAX(0.01,X1534)))),0),25)</f>
        <v/>
      </c>
      <c r="AH1534" s="11">
        <f>ROUND(IF(M1534&lt;=-30,0,IF(M1534&lt;=-20,20,IF(M1534&lt;=-10,50,100))),0)</f>
        <v/>
      </c>
      <c r="AI1534" s="11">
        <f>ROUND(MAX(0,MIN(100,50+(Z1534*10))),0)</f>
        <v/>
      </c>
      <c r="AJ1534" s="11">
        <f>IFERROR(IF(--AA1534&gt;=80,"خرید قوی",IF(--AA1534&gt;=70,"خرید مشروط",IF(--AA1534&gt;=60,"مراقبت",IF(--AA1534&gt;=45,"ضعیف","عدم ورود")))),"")</f>
        <v/>
      </c>
    </row>
    <row r="1535">
      <c r="A1535" s="12">
        <f>'دیده بان بازار'!A1538</f>
        <v/>
      </c>
      <c r="B1535" s="13">
        <f>'دیده بان بازار'!B1538</f>
        <v/>
      </c>
      <c r="C1535" s="13">
        <f>'دیده بان بازار'!C1538</f>
        <v/>
      </c>
      <c r="D1535" s="13">
        <f>'دیده بان بازار'!D1538</f>
        <v/>
      </c>
      <c r="E1535" s="14">
        <f>'دیده بان بازار'!E1538</f>
        <v/>
      </c>
      <c r="F1535" s="13">
        <f>'دیده بان بازار'!F1538</f>
        <v/>
      </c>
      <c r="G1535" s="13">
        <f>'دیده بان بازار'!G1538</f>
        <v/>
      </c>
      <c r="H1535" s="13">
        <f>'دیده بان بازار'!H1538</f>
        <v/>
      </c>
      <c r="I1535" s="13">
        <f>'دیده بان بازار'!I1538</f>
        <v/>
      </c>
      <c r="J1535" s="13">
        <f>'دیده بان بازار'!J1538</f>
        <v/>
      </c>
      <c r="K1535" s="13">
        <f>'دیده بان بازار'!K1538</f>
        <v/>
      </c>
      <c r="L1535" s="13">
        <f>'دیده بان بازار'!L1538</f>
        <v/>
      </c>
      <c r="M1535" s="13">
        <f>'دیده بان بازار'!M1538</f>
        <v/>
      </c>
      <c r="N1535" s="13">
        <f>'دیده بان بازار'!N1538</f>
        <v/>
      </c>
      <c r="O1535" s="13">
        <f>'دیده بان بازار'!O1538</f>
        <v/>
      </c>
      <c r="P1535" s="13">
        <f>'دیده بان بازار'!P1538</f>
        <v/>
      </c>
      <c r="Q1535" s="13">
        <f>'دیده بان بازار'!Q1538</f>
        <v/>
      </c>
      <c r="R1535" s="13">
        <f>'دیده بان بازار'!R1538</f>
        <v/>
      </c>
      <c r="S1535" s="13">
        <f>'دیده بان بازار'!S1538</f>
        <v/>
      </c>
      <c r="T1535" s="13">
        <f>'دیده بان بازار'!T1538</f>
        <v/>
      </c>
      <c r="U1535" s="13">
        <f>'دیده بان بازار'!U1538</f>
        <v/>
      </c>
      <c r="V1535" s="13">
        <f>'دیده بان بازار'!V1538</f>
        <v/>
      </c>
      <c r="W1535" s="6">
        <f>'دیده بان بازار'!W1538</f>
        <v/>
      </c>
      <c r="X1535" s="11">
        <f>IFERROR(IF(OR(R1535&lt;=0,W1535&lt;=0,S1535&lt;=0,V1535&lt;=0),0,ROUND((S1535/R1535)/(V1535/W1535),2)),0)</f>
        <v/>
      </c>
      <c r="Y1535" s="11">
        <f>IFERROR(IF(OR(S1535&lt;=0,V1535&lt;=0),0,ROUND(S1535/V1535,2)),0)</f>
        <v/>
      </c>
      <c r="Z1535" s="11">
        <f>IFERROR(J1535-M1535,0)</f>
        <v/>
      </c>
      <c r="AA1535" s="11">
        <f>IFERROR(ROUND(MAX(0,MIN(100,((AB1535*0.2)+(AC1535*0.15)+(AD1535*0.15)+(AE1535*0.1)+(AF1535*0.1)+(AG1535*0.15)+(MIN(Y1535/3,1)*100*0.1)+(AI1535*0.05))*((AH1535/100)*0.25+0.75))),0),0)</f>
        <v/>
      </c>
      <c r="AB1535" s="11">
        <f>ROUND(MAX(0,MIN(100,((M1535+10)/20)*100)),0)</f>
        <v/>
      </c>
      <c r="AC1535" s="11">
        <f>IFERROR(IF(D1535&lt;=0,0,ROUND(COUNTIFS($D$4:$D$3359,"&lt;="&amp;D1535,$D$4:$D$3359,"&gt;0")/COUNTIF($D$4:$D$3359,"&gt;0")*100,0)),0)</f>
        <v/>
      </c>
      <c r="AD1535" s="11">
        <f>IF(E1535&lt;=0,0,ROUND(MAX(0,MIN(100,(LOG10(1+E1535/1000000000)/LOG10(101))*100)),0))</f>
        <v/>
      </c>
      <c r="AE1535" s="11">
        <f>IF(O1535=N1535,50,ROUND(MAX(0,MIN(100,((H1535-N1535)/(O1535-N1535))*100)),0))</f>
        <v/>
      </c>
      <c r="AF1535" s="11">
        <f>ROUND(MAX(0,MIN(100,50+((H1535-K1535)/K1535)*1000)),0)</f>
        <v/>
      </c>
      <c r="AG1535" s="11">
        <f>IFERROR(ROUND(MAX(0,MIN(100,50+25*LN(MAX(0.01,X1535)))),0),25)</f>
        <v/>
      </c>
      <c r="AH1535" s="11">
        <f>ROUND(IF(M1535&lt;=-30,0,IF(M1535&lt;=-20,20,IF(M1535&lt;=-10,50,100))),0)</f>
        <v/>
      </c>
      <c r="AI1535" s="11">
        <f>ROUND(MAX(0,MIN(100,50+(Z1535*10))),0)</f>
        <v/>
      </c>
      <c r="AJ1535" s="11">
        <f>IFERROR(IF(--AA1535&gt;=80,"خرید قوی",IF(--AA1535&gt;=70,"خرید مشروط",IF(--AA1535&gt;=60,"مراقبت",IF(--AA1535&gt;=45,"ضعیف","عدم ورود")))),"")</f>
        <v/>
      </c>
    </row>
    <row r="1536">
      <c r="A1536" s="15">
        <f>'دیده بان بازار'!A1539</f>
        <v/>
      </c>
      <c r="B1536" s="16">
        <f>'دیده بان بازار'!B1539</f>
        <v/>
      </c>
      <c r="C1536" s="16">
        <f>'دیده بان بازار'!C1539</f>
        <v/>
      </c>
      <c r="D1536" s="16">
        <f>'دیده بان بازار'!D1539</f>
        <v/>
      </c>
      <c r="E1536" s="17">
        <f>'دیده بان بازار'!E1539</f>
        <v/>
      </c>
      <c r="F1536" s="16">
        <f>'دیده بان بازار'!F1539</f>
        <v/>
      </c>
      <c r="G1536" s="16">
        <f>'دیده بان بازار'!G1539</f>
        <v/>
      </c>
      <c r="H1536" s="16">
        <f>'دیده بان بازار'!H1539</f>
        <v/>
      </c>
      <c r="I1536" s="16">
        <f>'دیده بان بازار'!I1539</f>
        <v/>
      </c>
      <c r="J1536" s="16">
        <f>'دیده بان بازار'!J1539</f>
        <v/>
      </c>
      <c r="K1536" s="16">
        <f>'دیده بان بازار'!K1539</f>
        <v/>
      </c>
      <c r="L1536" s="16">
        <f>'دیده بان بازار'!L1539</f>
        <v/>
      </c>
      <c r="M1536" s="16">
        <f>'دیده بان بازار'!M1539</f>
        <v/>
      </c>
      <c r="N1536" s="16">
        <f>'دیده بان بازار'!N1539</f>
        <v/>
      </c>
      <c r="O1536" s="16">
        <f>'دیده بان بازار'!O1539</f>
        <v/>
      </c>
      <c r="P1536" s="16">
        <f>'دیده بان بازار'!P1539</f>
        <v/>
      </c>
      <c r="Q1536" s="16">
        <f>'دیده بان بازار'!Q1539</f>
        <v/>
      </c>
      <c r="R1536" s="16">
        <f>'دیده بان بازار'!R1539</f>
        <v/>
      </c>
      <c r="S1536" s="16">
        <f>'دیده بان بازار'!S1539</f>
        <v/>
      </c>
      <c r="T1536" s="16">
        <f>'دیده بان بازار'!T1539</f>
        <v/>
      </c>
      <c r="U1536" s="16">
        <f>'دیده بان بازار'!U1539</f>
        <v/>
      </c>
      <c r="V1536" s="16">
        <f>'دیده بان بازار'!V1539</f>
        <v/>
      </c>
      <c r="W1536" s="7">
        <f>'دیده بان بازار'!W1539</f>
        <v/>
      </c>
      <c r="X1536" s="11">
        <f>IFERROR(IF(OR(R1536&lt;=0,W1536&lt;=0,S1536&lt;=0,V1536&lt;=0),0,ROUND((S1536/R1536)/(V1536/W1536),2)),0)</f>
        <v/>
      </c>
      <c r="Y1536" s="11">
        <f>IFERROR(IF(OR(S1536&lt;=0,V1536&lt;=0),0,ROUND(S1536/V1536,2)),0)</f>
        <v/>
      </c>
      <c r="Z1536" s="11">
        <f>IFERROR(J1536-M1536,0)</f>
        <v/>
      </c>
      <c r="AA1536" s="11">
        <f>IFERROR(ROUND(MAX(0,MIN(100,((AB1536*0.2)+(AC1536*0.15)+(AD1536*0.15)+(AE1536*0.1)+(AF1536*0.1)+(AG1536*0.15)+(MIN(Y1536/3,1)*100*0.1)+(AI1536*0.05))*((AH1536/100)*0.25+0.75))),0),0)</f>
        <v/>
      </c>
      <c r="AB1536" s="11">
        <f>ROUND(MAX(0,MIN(100,((M1536+10)/20)*100)),0)</f>
        <v/>
      </c>
      <c r="AC1536" s="11">
        <f>IFERROR(IF(D1536&lt;=0,0,ROUND(COUNTIFS($D$4:$D$3359,"&lt;="&amp;D1536,$D$4:$D$3359,"&gt;0")/COUNTIF($D$4:$D$3359,"&gt;0")*100,0)),0)</f>
        <v/>
      </c>
      <c r="AD1536" s="11">
        <f>IF(E1536&lt;=0,0,ROUND(MAX(0,MIN(100,(LOG10(1+E1536/1000000000)/LOG10(101))*100)),0))</f>
        <v/>
      </c>
      <c r="AE1536" s="11">
        <f>IF(O1536=N1536,50,ROUND(MAX(0,MIN(100,((H1536-N1536)/(O1536-N1536))*100)),0))</f>
        <v/>
      </c>
      <c r="AF1536" s="11">
        <f>ROUND(MAX(0,MIN(100,50+((H1536-K1536)/K1536)*1000)),0)</f>
        <v/>
      </c>
      <c r="AG1536" s="11">
        <f>IFERROR(ROUND(MAX(0,MIN(100,50+25*LN(MAX(0.01,X1536)))),0),25)</f>
        <v/>
      </c>
      <c r="AH1536" s="11">
        <f>ROUND(IF(M1536&lt;=-30,0,IF(M1536&lt;=-20,20,IF(M1536&lt;=-10,50,100))),0)</f>
        <v/>
      </c>
      <c r="AI1536" s="11">
        <f>ROUND(MAX(0,MIN(100,50+(Z1536*10))),0)</f>
        <v/>
      </c>
      <c r="AJ1536" s="11">
        <f>IFERROR(IF(--AA1536&gt;=80,"خرید قوی",IF(--AA1536&gt;=70,"خرید مشروط",IF(--AA1536&gt;=60,"مراقبت",IF(--AA1536&gt;=45,"ضعیف","عدم ورود")))),"")</f>
        <v/>
      </c>
    </row>
    <row r="1537">
      <c r="A1537" s="12">
        <f>'دیده بان بازار'!A1540</f>
        <v/>
      </c>
      <c r="B1537" s="13">
        <f>'دیده بان بازار'!B1540</f>
        <v/>
      </c>
      <c r="C1537" s="13">
        <f>'دیده بان بازار'!C1540</f>
        <v/>
      </c>
      <c r="D1537" s="13">
        <f>'دیده بان بازار'!D1540</f>
        <v/>
      </c>
      <c r="E1537" s="14">
        <f>'دیده بان بازار'!E1540</f>
        <v/>
      </c>
      <c r="F1537" s="13">
        <f>'دیده بان بازار'!F1540</f>
        <v/>
      </c>
      <c r="G1537" s="13">
        <f>'دیده بان بازار'!G1540</f>
        <v/>
      </c>
      <c r="H1537" s="13">
        <f>'دیده بان بازار'!H1540</f>
        <v/>
      </c>
      <c r="I1537" s="13">
        <f>'دیده بان بازار'!I1540</f>
        <v/>
      </c>
      <c r="J1537" s="13">
        <f>'دیده بان بازار'!J1540</f>
        <v/>
      </c>
      <c r="K1537" s="13">
        <f>'دیده بان بازار'!K1540</f>
        <v/>
      </c>
      <c r="L1537" s="13">
        <f>'دیده بان بازار'!L1540</f>
        <v/>
      </c>
      <c r="M1537" s="13">
        <f>'دیده بان بازار'!M1540</f>
        <v/>
      </c>
      <c r="N1537" s="13">
        <f>'دیده بان بازار'!N1540</f>
        <v/>
      </c>
      <c r="O1537" s="13">
        <f>'دیده بان بازار'!O1540</f>
        <v/>
      </c>
      <c r="P1537" s="13">
        <f>'دیده بان بازار'!P1540</f>
        <v/>
      </c>
      <c r="Q1537" s="13">
        <f>'دیده بان بازار'!Q1540</f>
        <v/>
      </c>
      <c r="R1537" s="13">
        <f>'دیده بان بازار'!R1540</f>
        <v/>
      </c>
      <c r="S1537" s="13">
        <f>'دیده بان بازار'!S1540</f>
        <v/>
      </c>
      <c r="T1537" s="13">
        <f>'دیده بان بازار'!T1540</f>
        <v/>
      </c>
      <c r="U1537" s="13">
        <f>'دیده بان بازار'!U1540</f>
        <v/>
      </c>
      <c r="V1537" s="13">
        <f>'دیده بان بازار'!V1540</f>
        <v/>
      </c>
      <c r="W1537" s="6">
        <f>'دیده بان بازار'!W1540</f>
        <v/>
      </c>
      <c r="X1537" s="11">
        <f>IFERROR(IF(OR(R1537&lt;=0,W1537&lt;=0,S1537&lt;=0,V1537&lt;=0),0,ROUND((S1537/R1537)/(V1537/W1537),2)),0)</f>
        <v/>
      </c>
      <c r="Y1537" s="11">
        <f>IFERROR(IF(OR(S1537&lt;=0,V1537&lt;=0),0,ROUND(S1537/V1537,2)),0)</f>
        <v/>
      </c>
      <c r="Z1537" s="11">
        <f>IFERROR(J1537-M1537,0)</f>
        <v/>
      </c>
      <c r="AA1537" s="11">
        <f>IFERROR(ROUND(MAX(0,MIN(100,((AB1537*0.2)+(AC1537*0.15)+(AD1537*0.15)+(AE1537*0.1)+(AF1537*0.1)+(AG1537*0.15)+(MIN(Y1537/3,1)*100*0.1)+(AI1537*0.05))*((AH1537/100)*0.25+0.75))),0),0)</f>
        <v/>
      </c>
      <c r="AB1537" s="11">
        <f>ROUND(MAX(0,MIN(100,((M1537+10)/20)*100)),0)</f>
        <v/>
      </c>
      <c r="AC1537" s="11">
        <f>IFERROR(IF(D1537&lt;=0,0,ROUND(COUNTIFS($D$4:$D$3359,"&lt;="&amp;D1537,$D$4:$D$3359,"&gt;0")/COUNTIF($D$4:$D$3359,"&gt;0")*100,0)),0)</f>
        <v/>
      </c>
      <c r="AD1537" s="11">
        <f>IF(E1537&lt;=0,0,ROUND(MAX(0,MIN(100,(LOG10(1+E1537/1000000000)/LOG10(101))*100)),0))</f>
        <v/>
      </c>
      <c r="AE1537" s="11">
        <f>IF(O1537=N1537,50,ROUND(MAX(0,MIN(100,((H1537-N1537)/(O1537-N1537))*100)),0))</f>
        <v/>
      </c>
      <c r="AF1537" s="11">
        <f>ROUND(MAX(0,MIN(100,50+((H1537-K1537)/K1537)*1000)),0)</f>
        <v/>
      </c>
      <c r="AG1537" s="11">
        <f>IFERROR(ROUND(MAX(0,MIN(100,50+25*LN(MAX(0.01,X1537)))),0),25)</f>
        <v/>
      </c>
      <c r="AH1537" s="11">
        <f>ROUND(IF(M1537&lt;=-30,0,IF(M1537&lt;=-20,20,IF(M1537&lt;=-10,50,100))),0)</f>
        <v/>
      </c>
      <c r="AI1537" s="11">
        <f>ROUND(MAX(0,MIN(100,50+(Z1537*10))),0)</f>
        <v/>
      </c>
      <c r="AJ1537" s="11">
        <f>IFERROR(IF(--AA1537&gt;=80,"خرید قوی",IF(--AA1537&gt;=70,"خرید مشروط",IF(--AA1537&gt;=60,"مراقبت",IF(--AA1537&gt;=45,"ضعیف","عدم ورود")))),"")</f>
        <v/>
      </c>
    </row>
    <row r="1538">
      <c r="A1538" s="15">
        <f>'دیده بان بازار'!A1541</f>
        <v/>
      </c>
      <c r="B1538" s="16">
        <f>'دیده بان بازار'!B1541</f>
        <v/>
      </c>
      <c r="C1538" s="16">
        <f>'دیده بان بازار'!C1541</f>
        <v/>
      </c>
      <c r="D1538" s="16">
        <f>'دیده بان بازار'!D1541</f>
        <v/>
      </c>
      <c r="E1538" s="17">
        <f>'دیده بان بازار'!E1541</f>
        <v/>
      </c>
      <c r="F1538" s="16">
        <f>'دیده بان بازار'!F1541</f>
        <v/>
      </c>
      <c r="G1538" s="16">
        <f>'دیده بان بازار'!G1541</f>
        <v/>
      </c>
      <c r="H1538" s="16">
        <f>'دیده بان بازار'!H1541</f>
        <v/>
      </c>
      <c r="I1538" s="16">
        <f>'دیده بان بازار'!I1541</f>
        <v/>
      </c>
      <c r="J1538" s="16">
        <f>'دیده بان بازار'!J1541</f>
        <v/>
      </c>
      <c r="K1538" s="16">
        <f>'دیده بان بازار'!K1541</f>
        <v/>
      </c>
      <c r="L1538" s="16">
        <f>'دیده بان بازار'!L1541</f>
        <v/>
      </c>
      <c r="M1538" s="16">
        <f>'دیده بان بازار'!M1541</f>
        <v/>
      </c>
      <c r="N1538" s="16">
        <f>'دیده بان بازار'!N1541</f>
        <v/>
      </c>
      <c r="O1538" s="16">
        <f>'دیده بان بازار'!O1541</f>
        <v/>
      </c>
      <c r="P1538" s="16">
        <f>'دیده بان بازار'!P1541</f>
        <v/>
      </c>
      <c r="Q1538" s="16">
        <f>'دیده بان بازار'!Q1541</f>
        <v/>
      </c>
      <c r="R1538" s="16">
        <f>'دیده بان بازار'!R1541</f>
        <v/>
      </c>
      <c r="S1538" s="16">
        <f>'دیده بان بازار'!S1541</f>
        <v/>
      </c>
      <c r="T1538" s="16">
        <f>'دیده بان بازار'!T1541</f>
        <v/>
      </c>
      <c r="U1538" s="16">
        <f>'دیده بان بازار'!U1541</f>
        <v/>
      </c>
      <c r="V1538" s="16">
        <f>'دیده بان بازار'!V1541</f>
        <v/>
      </c>
      <c r="W1538" s="7">
        <f>'دیده بان بازار'!W1541</f>
        <v/>
      </c>
      <c r="X1538" s="11">
        <f>IFERROR(IF(OR(R1538&lt;=0,W1538&lt;=0,S1538&lt;=0,V1538&lt;=0),0,ROUND((S1538/R1538)/(V1538/W1538),2)),0)</f>
        <v/>
      </c>
      <c r="Y1538" s="11">
        <f>IFERROR(IF(OR(S1538&lt;=0,V1538&lt;=0),0,ROUND(S1538/V1538,2)),0)</f>
        <v/>
      </c>
      <c r="Z1538" s="11">
        <f>IFERROR(J1538-M1538,0)</f>
        <v/>
      </c>
      <c r="AA1538" s="11">
        <f>IFERROR(ROUND(MAX(0,MIN(100,((AB1538*0.2)+(AC1538*0.15)+(AD1538*0.15)+(AE1538*0.1)+(AF1538*0.1)+(AG1538*0.15)+(MIN(Y1538/3,1)*100*0.1)+(AI1538*0.05))*((AH1538/100)*0.25+0.75))),0),0)</f>
        <v/>
      </c>
      <c r="AB1538" s="11">
        <f>ROUND(MAX(0,MIN(100,((M1538+10)/20)*100)),0)</f>
        <v/>
      </c>
      <c r="AC1538" s="11">
        <f>IFERROR(IF(D1538&lt;=0,0,ROUND(COUNTIFS($D$4:$D$3359,"&lt;="&amp;D1538,$D$4:$D$3359,"&gt;0")/COUNTIF($D$4:$D$3359,"&gt;0")*100,0)),0)</f>
        <v/>
      </c>
      <c r="AD1538" s="11">
        <f>IF(E1538&lt;=0,0,ROUND(MAX(0,MIN(100,(LOG10(1+E1538/1000000000)/LOG10(101))*100)),0))</f>
        <v/>
      </c>
      <c r="AE1538" s="11">
        <f>IF(O1538=N1538,50,ROUND(MAX(0,MIN(100,((H1538-N1538)/(O1538-N1538))*100)),0))</f>
        <v/>
      </c>
      <c r="AF1538" s="11">
        <f>ROUND(MAX(0,MIN(100,50+((H1538-K1538)/K1538)*1000)),0)</f>
        <v/>
      </c>
      <c r="AG1538" s="11">
        <f>IFERROR(ROUND(MAX(0,MIN(100,50+25*LN(MAX(0.01,X1538)))),0),25)</f>
        <v/>
      </c>
      <c r="AH1538" s="11">
        <f>ROUND(IF(M1538&lt;=-30,0,IF(M1538&lt;=-20,20,IF(M1538&lt;=-10,50,100))),0)</f>
        <v/>
      </c>
      <c r="AI1538" s="11">
        <f>ROUND(MAX(0,MIN(100,50+(Z1538*10))),0)</f>
        <v/>
      </c>
      <c r="AJ1538" s="11">
        <f>IFERROR(IF(--AA1538&gt;=80,"خرید قوی",IF(--AA1538&gt;=70,"خرید مشروط",IF(--AA1538&gt;=60,"مراقبت",IF(--AA1538&gt;=45,"ضعیف","عدم ورود")))),"")</f>
        <v/>
      </c>
    </row>
    <row r="1539">
      <c r="A1539" s="12">
        <f>'دیده بان بازار'!A1542</f>
        <v/>
      </c>
      <c r="B1539" s="13">
        <f>'دیده بان بازار'!B1542</f>
        <v/>
      </c>
      <c r="C1539" s="13">
        <f>'دیده بان بازار'!C1542</f>
        <v/>
      </c>
      <c r="D1539" s="13">
        <f>'دیده بان بازار'!D1542</f>
        <v/>
      </c>
      <c r="E1539" s="14">
        <f>'دیده بان بازار'!E1542</f>
        <v/>
      </c>
      <c r="F1539" s="13">
        <f>'دیده بان بازار'!F1542</f>
        <v/>
      </c>
      <c r="G1539" s="13">
        <f>'دیده بان بازار'!G1542</f>
        <v/>
      </c>
      <c r="H1539" s="13">
        <f>'دیده بان بازار'!H1542</f>
        <v/>
      </c>
      <c r="I1539" s="13">
        <f>'دیده بان بازار'!I1542</f>
        <v/>
      </c>
      <c r="J1539" s="13">
        <f>'دیده بان بازار'!J1542</f>
        <v/>
      </c>
      <c r="K1539" s="13">
        <f>'دیده بان بازار'!K1542</f>
        <v/>
      </c>
      <c r="L1539" s="13">
        <f>'دیده بان بازار'!L1542</f>
        <v/>
      </c>
      <c r="M1539" s="13">
        <f>'دیده بان بازار'!M1542</f>
        <v/>
      </c>
      <c r="N1539" s="13">
        <f>'دیده بان بازار'!N1542</f>
        <v/>
      </c>
      <c r="O1539" s="13">
        <f>'دیده بان بازار'!O1542</f>
        <v/>
      </c>
      <c r="P1539" s="13">
        <f>'دیده بان بازار'!P1542</f>
        <v/>
      </c>
      <c r="Q1539" s="13">
        <f>'دیده بان بازار'!Q1542</f>
        <v/>
      </c>
      <c r="R1539" s="13">
        <f>'دیده بان بازار'!R1542</f>
        <v/>
      </c>
      <c r="S1539" s="13">
        <f>'دیده بان بازار'!S1542</f>
        <v/>
      </c>
      <c r="T1539" s="13">
        <f>'دیده بان بازار'!T1542</f>
        <v/>
      </c>
      <c r="U1539" s="13">
        <f>'دیده بان بازار'!U1542</f>
        <v/>
      </c>
      <c r="V1539" s="13">
        <f>'دیده بان بازار'!V1542</f>
        <v/>
      </c>
      <c r="W1539" s="6">
        <f>'دیده بان بازار'!W1542</f>
        <v/>
      </c>
      <c r="X1539" s="11">
        <f>IFERROR(IF(OR(R1539&lt;=0,W1539&lt;=0,S1539&lt;=0,V1539&lt;=0),0,ROUND((S1539/R1539)/(V1539/W1539),2)),0)</f>
        <v/>
      </c>
      <c r="Y1539" s="11">
        <f>IFERROR(IF(OR(S1539&lt;=0,V1539&lt;=0),0,ROUND(S1539/V1539,2)),0)</f>
        <v/>
      </c>
      <c r="Z1539" s="11">
        <f>IFERROR(J1539-M1539,0)</f>
        <v/>
      </c>
      <c r="AA1539" s="11">
        <f>IFERROR(ROUND(MAX(0,MIN(100,((AB1539*0.2)+(AC1539*0.15)+(AD1539*0.15)+(AE1539*0.1)+(AF1539*0.1)+(AG1539*0.15)+(MIN(Y1539/3,1)*100*0.1)+(AI1539*0.05))*((AH1539/100)*0.25+0.75))),0),0)</f>
        <v/>
      </c>
      <c r="AB1539" s="11">
        <f>ROUND(MAX(0,MIN(100,((M1539+10)/20)*100)),0)</f>
        <v/>
      </c>
      <c r="AC1539" s="11">
        <f>IFERROR(IF(D1539&lt;=0,0,ROUND(COUNTIFS($D$4:$D$3359,"&lt;="&amp;D1539,$D$4:$D$3359,"&gt;0")/COUNTIF($D$4:$D$3359,"&gt;0")*100,0)),0)</f>
        <v/>
      </c>
      <c r="AD1539" s="11">
        <f>IF(E1539&lt;=0,0,ROUND(MAX(0,MIN(100,(LOG10(1+E1539/1000000000)/LOG10(101))*100)),0))</f>
        <v/>
      </c>
      <c r="AE1539" s="11">
        <f>IF(O1539=N1539,50,ROUND(MAX(0,MIN(100,((H1539-N1539)/(O1539-N1539))*100)),0))</f>
        <v/>
      </c>
      <c r="AF1539" s="11">
        <f>ROUND(MAX(0,MIN(100,50+((H1539-K1539)/K1539)*1000)),0)</f>
        <v/>
      </c>
      <c r="AG1539" s="11">
        <f>IFERROR(ROUND(MAX(0,MIN(100,50+25*LN(MAX(0.01,X1539)))),0),25)</f>
        <v/>
      </c>
      <c r="AH1539" s="11">
        <f>ROUND(IF(M1539&lt;=-30,0,IF(M1539&lt;=-20,20,IF(M1539&lt;=-10,50,100))),0)</f>
        <v/>
      </c>
      <c r="AI1539" s="11">
        <f>ROUND(MAX(0,MIN(100,50+(Z1539*10))),0)</f>
        <v/>
      </c>
      <c r="AJ1539" s="11">
        <f>IFERROR(IF(--AA1539&gt;=80,"خرید قوی",IF(--AA1539&gt;=70,"خرید مشروط",IF(--AA1539&gt;=60,"مراقبت",IF(--AA1539&gt;=45,"ضعیف","عدم ورود")))),"")</f>
        <v/>
      </c>
    </row>
    <row r="1540">
      <c r="A1540" s="15">
        <f>'دیده بان بازار'!A1543</f>
        <v/>
      </c>
      <c r="B1540" s="16">
        <f>'دیده بان بازار'!B1543</f>
        <v/>
      </c>
      <c r="C1540" s="16">
        <f>'دیده بان بازار'!C1543</f>
        <v/>
      </c>
      <c r="D1540" s="16">
        <f>'دیده بان بازار'!D1543</f>
        <v/>
      </c>
      <c r="E1540" s="17">
        <f>'دیده بان بازار'!E1543</f>
        <v/>
      </c>
      <c r="F1540" s="16">
        <f>'دیده بان بازار'!F1543</f>
        <v/>
      </c>
      <c r="G1540" s="16">
        <f>'دیده بان بازار'!G1543</f>
        <v/>
      </c>
      <c r="H1540" s="16">
        <f>'دیده بان بازار'!H1543</f>
        <v/>
      </c>
      <c r="I1540" s="16">
        <f>'دیده بان بازار'!I1543</f>
        <v/>
      </c>
      <c r="J1540" s="16">
        <f>'دیده بان بازار'!J1543</f>
        <v/>
      </c>
      <c r="K1540" s="16">
        <f>'دیده بان بازار'!K1543</f>
        <v/>
      </c>
      <c r="L1540" s="16">
        <f>'دیده بان بازار'!L1543</f>
        <v/>
      </c>
      <c r="M1540" s="16">
        <f>'دیده بان بازار'!M1543</f>
        <v/>
      </c>
      <c r="N1540" s="16">
        <f>'دیده بان بازار'!N1543</f>
        <v/>
      </c>
      <c r="O1540" s="16">
        <f>'دیده بان بازار'!O1543</f>
        <v/>
      </c>
      <c r="P1540" s="16">
        <f>'دیده بان بازار'!P1543</f>
        <v/>
      </c>
      <c r="Q1540" s="16">
        <f>'دیده بان بازار'!Q1543</f>
        <v/>
      </c>
      <c r="R1540" s="16">
        <f>'دیده بان بازار'!R1543</f>
        <v/>
      </c>
      <c r="S1540" s="16">
        <f>'دیده بان بازار'!S1543</f>
        <v/>
      </c>
      <c r="T1540" s="16">
        <f>'دیده بان بازار'!T1543</f>
        <v/>
      </c>
      <c r="U1540" s="16">
        <f>'دیده بان بازار'!U1543</f>
        <v/>
      </c>
      <c r="V1540" s="16">
        <f>'دیده بان بازار'!V1543</f>
        <v/>
      </c>
      <c r="W1540" s="7">
        <f>'دیده بان بازار'!W1543</f>
        <v/>
      </c>
      <c r="X1540" s="11">
        <f>IFERROR(IF(OR(R1540&lt;=0,W1540&lt;=0,S1540&lt;=0,V1540&lt;=0),0,ROUND((S1540/R1540)/(V1540/W1540),2)),0)</f>
        <v/>
      </c>
      <c r="Y1540" s="11">
        <f>IFERROR(IF(OR(S1540&lt;=0,V1540&lt;=0),0,ROUND(S1540/V1540,2)),0)</f>
        <v/>
      </c>
      <c r="Z1540" s="11">
        <f>IFERROR(J1540-M1540,0)</f>
        <v/>
      </c>
      <c r="AA1540" s="11">
        <f>IFERROR(ROUND(MAX(0,MIN(100,((AB1540*0.2)+(AC1540*0.15)+(AD1540*0.15)+(AE1540*0.1)+(AF1540*0.1)+(AG1540*0.15)+(MIN(Y1540/3,1)*100*0.1)+(AI1540*0.05))*((AH1540/100)*0.25+0.75))),0),0)</f>
        <v/>
      </c>
      <c r="AB1540" s="11">
        <f>ROUND(MAX(0,MIN(100,((M1540+10)/20)*100)),0)</f>
        <v/>
      </c>
      <c r="AC1540" s="11">
        <f>IFERROR(IF(D1540&lt;=0,0,ROUND(COUNTIFS($D$4:$D$3359,"&lt;="&amp;D1540,$D$4:$D$3359,"&gt;0")/COUNTIF($D$4:$D$3359,"&gt;0")*100,0)),0)</f>
        <v/>
      </c>
      <c r="AD1540" s="11">
        <f>IF(E1540&lt;=0,0,ROUND(MAX(0,MIN(100,(LOG10(1+E1540/1000000000)/LOG10(101))*100)),0))</f>
        <v/>
      </c>
      <c r="AE1540" s="11">
        <f>IF(O1540=N1540,50,ROUND(MAX(0,MIN(100,((H1540-N1540)/(O1540-N1540))*100)),0))</f>
        <v/>
      </c>
      <c r="AF1540" s="11">
        <f>ROUND(MAX(0,MIN(100,50+((H1540-K1540)/K1540)*1000)),0)</f>
        <v/>
      </c>
      <c r="AG1540" s="11">
        <f>IFERROR(ROUND(MAX(0,MIN(100,50+25*LN(MAX(0.01,X1540)))),0),25)</f>
        <v/>
      </c>
      <c r="AH1540" s="11">
        <f>ROUND(IF(M1540&lt;=-30,0,IF(M1540&lt;=-20,20,IF(M1540&lt;=-10,50,100))),0)</f>
        <v/>
      </c>
      <c r="AI1540" s="11">
        <f>ROUND(MAX(0,MIN(100,50+(Z1540*10))),0)</f>
        <v/>
      </c>
      <c r="AJ1540" s="11">
        <f>IFERROR(IF(--AA1540&gt;=80,"خرید قوی",IF(--AA1540&gt;=70,"خرید مشروط",IF(--AA1540&gt;=60,"مراقبت",IF(--AA1540&gt;=45,"ضعیف","عدم ورود")))),"")</f>
        <v/>
      </c>
    </row>
    <row r="1541">
      <c r="A1541" s="12">
        <f>'دیده بان بازار'!A1544</f>
        <v/>
      </c>
      <c r="B1541" s="13">
        <f>'دیده بان بازار'!B1544</f>
        <v/>
      </c>
      <c r="C1541" s="13">
        <f>'دیده بان بازار'!C1544</f>
        <v/>
      </c>
      <c r="D1541" s="13">
        <f>'دیده بان بازار'!D1544</f>
        <v/>
      </c>
      <c r="E1541" s="14">
        <f>'دیده بان بازار'!E1544</f>
        <v/>
      </c>
      <c r="F1541" s="13">
        <f>'دیده بان بازار'!F1544</f>
        <v/>
      </c>
      <c r="G1541" s="13">
        <f>'دیده بان بازار'!G1544</f>
        <v/>
      </c>
      <c r="H1541" s="13">
        <f>'دیده بان بازار'!H1544</f>
        <v/>
      </c>
      <c r="I1541" s="13">
        <f>'دیده بان بازار'!I1544</f>
        <v/>
      </c>
      <c r="J1541" s="13">
        <f>'دیده بان بازار'!J1544</f>
        <v/>
      </c>
      <c r="K1541" s="13">
        <f>'دیده بان بازار'!K1544</f>
        <v/>
      </c>
      <c r="L1541" s="13">
        <f>'دیده بان بازار'!L1544</f>
        <v/>
      </c>
      <c r="M1541" s="13">
        <f>'دیده بان بازار'!M1544</f>
        <v/>
      </c>
      <c r="N1541" s="13">
        <f>'دیده بان بازار'!N1544</f>
        <v/>
      </c>
      <c r="O1541" s="13">
        <f>'دیده بان بازار'!O1544</f>
        <v/>
      </c>
      <c r="P1541" s="13">
        <f>'دیده بان بازار'!P1544</f>
        <v/>
      </c>
      <c r="Q1541" s="13">
        <f>'دیده بان بازار'!Q1544</f>
        <v/>
      </c>
      <c r="R1541" s="13">
        <f>'دیده بان بازار'!R1544</f>
        <v/>
      </c>
      <c r="S1541" s="13">
        <f>'دیده بان بازار'!S1544</f>
        <v/>
      </c>
      <c r="T1541" s="13">
        <f>'دیده بان بازار'!T1544</f>
        <v/>
      </c>
      <c r="U1541" s="13">
        <f>'دیده بان بازار'!U1544</f>
        <v/>
      </c>
      <c r="V1541" s="13">
        <f>'دیده بان بازار'!V1544</f>
        <v/>
      </c>
      <c r="W1541" s="6">
        <f>'دیده بان بازار'!W1544</f>
        <v/>
      </c>
      <c r="X1541" s="11">
        <f>IFERROR(IF(OR(R1541&lt;=0,W1541&lt;=0,S1541&lt;=0,V1541&lt;=0),0,ROUND((S1541/R1541)/(V1541/W1541),2)),0)</f>
        <v/>
      </c>
      <c r="Y1541" s="11">
        <f>IFERROR(IF(OR(S1541&lt;=0,V1541&lt;=0),0,ROUND(S1541/V1541,2)),0)</f>
        <v/>
      </c>
      <c r="Z1541" s="11">
        <f>IFERROR(J1541-M1541,0)</f>
        <v/>
      </c>
      <c r="AA1541" s="11">
        <f>IFERROR(ROUND(MAX(0,MIN(100,((AB1541*0.2)+(AC1541*0.15)+(AD1541*0.15)+(AE1541*0.1)+(AF1541*0.1)+(AG1541*0.15)+(MIN(Y1541/3,1)*100*0.1)+(AI1541*0.05))*((AH1541/100)*0.25+0.75))),0),0)</f>
        <v/>
      </c>
      <c r="AB1541" s="11">
        <f>ROUND(MAX(0,MIN(100,((M1541+10)/20)*100)),0)</f>
        <v/>
      </c>
      <c r="AC1541" s="11">
        <f>IFERROR(IF(D1541&lt;=0,0,ROUND(COUNTIFS($D$4:$D$3359,"&lt;="&amp;D1541,$D$4:$D$3359,"&gt;0")/COUNTIF($D$4:$D$3359,"&gt;0")*100,0)),0)</f>
        <v/>
      </c>
      <c r="AD1541" s="11">
        <f>IF(E1541&lt;=0,0,ROUND(MAX(0,MIN(100,(LOG10(1+E1541/1000000000)/LOG10(101))*100)),0))</f>
        <v/>
      </c>
      <c r="AE1541" s="11">
        <f>IF(O1541=N1541,50,ROUND(MAX(0,MIN(100,((H1541-N1541)/(O1541-N1541))*100)),0))</f>
        <v/>
      </c>
      <c r="AF1541" s="11">
        <f>ROUND(MAX(0,MIN(100,50+((H1541-K1541)/K1541)*1000)),0)</f>
        <v/>
      </c>
      <c r="AG1541" s="11">
        <f>IFERROR(ROUND(MAX(0,MIN(100,50+25*LN(MAX(0.01,X1541)))),0),25)</f>
        <v/>
      </c>
      <c r="AH1541" s="11">
        <f>ROUND(IF(M1541&lt;=-30,0,IF(M1541&lt;=-20,20,IF(M1541&lt;=-10,50,100))),0)</f>
        <v/>
      </c>
      <c r="AI1541" s="11">
        <f>ROUND(MAX(0,MIN(100,50+(Z1541*10))),0)</f>
        <v/>
      </c>
      <c r="AJ1541" s="11">
        <f>IFERROR(IF(--AA1541&gt;=80,"خرید قوی",IF(--AA1541&gt;=70,"خرید مشروط",IF(--AA1541&gt;=60,"مراقبت",IF(--AA1541&gt;=45,"ضعیف","عدم ورود")))),"")</f>
        <v/>
      </c>
    </row>
    <row r="1542">
      <c r="A1542" s="15">
        <f>'دیده بان بازار'!A1545</f>
        <v/>
      </c>
      <c r="B1542" s="16">
        <f>'دیده بان بازار'!B1545</f>
        <v/>
      </c>
      <c r="C1542" s="16">
        <f>'دیده بان بازار'!C1545</f>
        <v/>
      </c>
      <c r="D1542" s="16">
        <f>'دیده بان بازار'!D1545</f>
        <v/>
      </c>
      <c r="E1542" s="17">
        <f>'دیده بان بازار'!E1545</f>
        <v/>
      </c>
      <c r="F1542" s="16">
        <f>'دیده بان بازار'!F1545</f>
        <v/>
      </c>
      <c r="G1542" s="16">
        <f>'دیده بان بازار'!G1545</f>
        <v/>
      </c>
      <c r="H1542" s="16">
        <f>'دیده بان بازار'!H1545</f>
        <v/>
      </c>
      <c r="I1542" s="16">
        <f>'دیده بان بازار'!I1545</f>
        <v/>
      </c>
      <c r="J1542" s="16">
        <f>'دیده بان بازار'!J1545</f>
        <v/>
      </c>
      <c r="K1542" s="16">
        <f>'دیده بان بازار'!K1545</f>
        <v/>
      </c>
      <c r="L1542" s="16">
        <f>'دیده بان بازار'!L1545</f>
        <v/>
      </c>
      <c r="M1542" s="16">
        <f>'دیده بان بازار'!M1545</f>
        <v/>
      </c>
      <c r="N1542" s="16">
        <f>'دیده بان بازار'!N1545</f>
        <v/>
      </c>
      <c r="O1542" s="16">
        <f>'دیده بان بازار'!O1545</f>
        <v/>
      </c>
      <c r="P1542" s="16">
        <f>'دیده بان بازار'!P1545</f>
        <v/>
      </c>
      <c r="Q1542" s="16">
        <f>'دیده بان بازار'!Q1545</f>
        <v/>
      </c>
      <c r="R1542" s="16">
        <f>'دیده بان بازار'!R1545</f>
        <v/>
      </c>
      <c r="S1542" s="16">
        <f>'دیده بان بازار'!S1545</f>
        <v/>
      </c>
      <c r="T1542" s="16">
        <f>'دیده بان بازار'!T1545</f>
        <v/>
      </c>
      <c r="U1542" s="16">
        <f>'دیده بان بازار'!U1545</f>
        <v/>
      </c>
      <c r="V1542" s="16">
        <f>'دیده بان بازار'!V1545</f>
        <v/>
      </c>
      <c r="W1542" s="7">
        <f>'دیده بان بازار'!W1545</f>
        <v/>
      </c>
      <c r="X1542" s="11">
        <f>IFERROR(IF(OR(R1542&lt;=0,W1542&lt;=0,S1542&lt;=0,V1542&lt;=0),0,ROUND((S1542/R1542)/(V1542/W1542),2)),0)</f>
        <v/>
      </c>
      <c r="Y1542" s="11">
        <f>IFERROR(IF(OR(S1542&lt;=0,V1542&lt;=0),0,ROUND(S1542/V1542,2)),0)</f>
        <v/>
      </c>
      <c r="Z1542" s="11">
        <f>IFERROR(J1542-M1542,0)</f>
        <v/>
      </c>
      <c r="AA1542" s="11">
        <f>IFERROR(ROUND(MAX(0,MIN(100,((AB1542*0.2)+(AC1542*0.15)+(AD1542*0.15)+(AE1542*0.1)+(AF1542*0.1)+(AG1542*0.15)+(MIN(Y1542/3,1)*100*0.1)+(AI1542*0.05))*((AH1542/100)*0.25+0.75))),0),0)</f>
        <v/>
      </c>
      <c r="AB1542" s="11">
        <f>ROUND(MAX(0,MIN(100,((M1542+10)/20)*100)),0)</f>
        <v/>
      </c>
      <c r="AC1542" s="11">
        <f>IFERROR(IF(D1542&lt;=0,0,ROUND(COUNTIFS($D$4:$D$3359,"&lt;="&amp;D1542,$D$4:$D$3359,"&gt;0")/COUNTIF($D$4:$D$3359,"&gt;0")*100,0)),0)</f>
        <v/>
      </c>
      <c r="AD1542" s="11">
        <f>IF(E1542&lt;=0,0,ROUND(MAX(0,MIN(100,(LOG10(1+E1542/1000000000)/LOG10(101))*100)),0))</f>
        <v/>
      </c>
      <c r="AE1542" s="11">
        <f>IF(O1542=N1542,50,ROUND(MAX(0,MIN(100,((H1542-N1542)/(O1542-N1542))*100)),0))</f>
        <v/>
      </c>
      <c r="AF1542" s="11">
        <f>ROUND(MAX(0,MIN(100,50+((H1542-K1542)/K1542)*1000)),0)</f>
        <v/>
      </c>
      <c r="AG1542" s="11">
        <f>IFERROR(ROUND(MAX(0,MIN(100,50+25*LN(MAX(0.01,X1542)))),0),25)</f>
        <v/>
      </c>
      <c r="AH1542" s="11">
        <f>ROUND(IF(M1542&lt;=-30,0,IF(M1542&lt;=-20,20,IF(M1542&lt;=-10,50,100))),0)</f>
        <v/>
      </c>
      <c r="AI1542" s="11">
        <f>ROUND(MAX(0,MIN(100,50+(Z1542*10))),0)</f>
        <v/>
      </c>
      <c r="AJ1542" s="11">
        <f>IFERROR(IF(--AA1542&gt;=80,"خرید قوی",IF(--AA1542&gt;=70,"خرید مشروط",IF(--AA1542&gt;=60,"مراقبت",IF(--AA1542&gt;=45,"ضعیف","عدم ورود")))),"")</f>
        <v/>
      </c>
    </row>
    <row r="1543">
      <c r="A1543" s="12">
        <f>'دیده بان بازار'!A1546</f>
        <v/>
      </c>
      <c r="B1543" s="13">
        <f>'دیده بان بازار'!B1546</f>
        <v/>
      </c>
      <c r="C1543" s="13">
        <f>'دیده بان بازار'!C1546</f>
        <v/>
      </c>
      <c r="D1543" s="13">
        <f>'دیده بان بازار'!D1546</f>
        <v/>
      </c>
      <c r="E1543" s="14">
        <f>'دیده بان بازار'!E1546</f>
        <v/>
      </c>
      <c r="F1543" s="13">
        <f>'دیده بان بازار'!F1546</f>
        <v/>
      </c>
      <c r="G1543" s="13">
        <f>'دیده بان بازار'!G1546</f>
        <v/>
      </c>
      <c r="H1543" s="13">
        <f>'دیده بان بازار'!H1546</f>
        <v/>
      </c>
      <c r="I1543" s="13">
        <f>'دیده بان بازار'!I1546</f>
        <v/>
      </c>
      <c r="J1543" s="13">
        <f>'دیده بان بازار'!J1546</f>
        <v/>
      </c>
      <c r="K1543" s="13">
        <f>'دیده بان بازار'!K1546</f>
        <v/>
      </c>
      <c r="L1543" s="13">
        <f>'دیده بان بازار'!L1546</f>
        <v/>
      </c>
      <c r="M1543" s="13">
        <f>'دیده بان بازار'!M1546</f>
        <v/>
      </c>
      <c r="N1543" s="13">
        <f>'دیده بان بازار'!N1546</f>
        <v/>
      </c>
      <c r="O1543" s="13">
        <f>'دیده بان بازار'!O1546</f>
        <v/>
      </c>
      <c r="P1543" s="13">
        <f>'دیده بان بازار'!P1546</f>
        <v/>
      </c>
      <c r="Q1543" s="13">
        <f>'دیده بان بازار'!Q1546</f>
        <v/>
      </c>
      <c r="R1543" s="13">
        <f>'دیده بان بازار'!R1546</f>
        <v/>
      </c>
      <c r="S1543" s="13">
        <f>'دیده بان بازار'!S1546</f>
        <v/>
      </c>
      <c r="T1543" s="13">
        <f>'دیده بان بازار'!T1546</f>
        <v/>
      </c>
      <c r="U1543" s="13">
        <f>'دیده بان بازار'!U1546</f>
        <v/>
      </c>
      <c r="V1543" s="13">
        <f>'دیده بان بازار'!V1546</f>
        <v/>
      </c>
      <c r="W1543" s="6">
        <f>'دیده بان بازار'!W1546</f>
        <v/>
      </c>
      <c r="X1543" s="11">
        <f>IFERROR(IF(OR(R1543&lt;=0,W1543&lt;=0,S1543&lt;=0,V1543&lt;=0),0,ROUND((S1543/R1543)/(V1543/W1543),2)),0)</f>
        <v/>
      </c>
      <c r="Y1543" s="11">
        <f>IFERROR(IF(OR(S1543&lt;=0,V1543&lt;=0),0,ROUND(S1543/V1543,2)),0)</f>
        <v/>
      </c>
      <c r="Z1543" s="11">
        <f>IFERROR(J1543-M1543,0)</f>
        <v/>
      </c>
      <c r="AA1543" s="11">
        <f>IFERROR(ROUND(MAX(0,MIN(100,((AB1543*0.2)+(AC1543*0.15)+(AD1543*0.15)+(AE1543*0.1)+(AF1543*0.1)+(AG1543*0.15)+(MIN(Y1543/3,1)*100*0.1)+(AI1543*0.05))*((AH1543/100)*0.25+0.75))),0),0)</f>
        <v/>
      </c>
      <c r="AB1543" s="11">
        <f>ROUND(MAX(0,MIN(100,((M1543+10)/20)*100)),0)</f>
        <v/>
      </c>
      <c r="AC1543" s="11">
        <f>IFERROR(IF(D1543&lt;=0,0,ROUND(COUNTIFS($D$4:$D$3359,"&lt;="&amp;D1543,$D$4:$D$3359,"&gt;0")/COUNTIF($D$4:$D$3359,"&gt;0")*100,0)),0)</f>
        <v/>
      </c>
      <c r="AD1543" s="11">
        <f>IF(E1543&lt;=0,0,ROUND(MAX(0,MIN(100,(LOG10(1+E1543/1000000000)/LOG10(101))*100)),0))</f>
        <v/>
      </c>
      <c r="AE1543" s="11">
        <f>IF(O1543=N1543,50,ROUND(MAX(0,MIN(100,((H1543-N1543)/(O1543-N1543))*100)),0))</f>
        <v/>
      </c>
      <c r="AF1543" s="11">
        <f>ROUND(MAX(0,MIN(100,50+((H1543-K1543)/K1543)*1000)),0)</f>
        <v/>
      </c>
      <c r="AG1543" s="11">
        <f>IFERROR(ROUND(MAX(0,MIN(100,50+25*LN(MAX(0.01,X1543)))),0),25)</f>
        <v/>
      </c>
      <c r="AH1543" s="11">
        <f>ROUND(IF(M1543&lt;=-30,0,IF(M1543&lt;=-20,20,IF(M1543&lt;=-10,50,100))),0)</f>
        <v/>
      </c>
      <c r="AI1543" s="11">
        <f>ROUND(MAX(0,MIN(100,50+(Z1543*10))),0)</f>
        <v/>
      </c>
      <c r="AJ1543" s="11">
        <f>IFERROR(IF(--AA1543&gt;=80,"خرید قوی",IF(--AA1543&gt;=70,"خرید مشروط",IF(--AA1543&gt;=60,"مراقبت",IF(--AA1543&gt;=45,"ضعیف","عدم ورود")))),"")</f>
        <v/>
      </c>
    </row>
    <row r="1544">
      <c r="A1544" s="15">
        <f>'دیده بان بازار'!A1547</f>
        <v/>
      </c>
      <c r="B1544" s="16">
        <f>'دیده بان بازار'!B1547</f>
        <v/>
      </c>
      <c r="C1544" s="16">
        <f>'دیده بان بازار'!C1547</f>
        <v/>
      </c>
      <c r="D1544" s="16">
        <f>'دیده بان بازار'!D1547</f>
        <v/>
      </c>
      <c r="E1544" s="17">
        <f>'دیده بان بازار'!E1547</f>
        <v/>
      </c>
      <c r="F1544" s="16">
        <f>'دیده بان بازار'!F1547</f>
        <v/>
      </c>
      <c r="G1544" s="16">
        <f>'دیده بان بازار'!G1547</f>
        <v/>
      </c>
      <c r="H1544" s="16">
        <f>'دیده بان بازار'!H1547</f>
        <v/>
      </c>
      <c r="I1544" s="16">
        <f>'دیده بان بازار'!I1547</f>
        <v/>
      </c>
      <c r="J1544" s="16">
        <f>'دیده بان بازار'!J1547</f>
        <v/>
      </c>
      <c r="K1544" s="16">
        <f>'دیده بان بازار'!K1547</f>
        <v/>
      </c>
      <c r="L1544" s="16">
        <f>'دیده بان بازار'!L1547</f>
        <v/>
      </c>
      <c r="M1544" s="16">
        <f>'دیده بان بازار'!M1547</f>
        <v/>
      </c>
      <c r="N1544" s="16">
        <f>'دیده بان بازار'!N1547</f>
        <v/>
      </c>
      <c r="O1544" s="16">
        <f>'دیده بان بازار'!O1547</f>
        <v/>
      </c>
      <c r="P1544" s="16">
        <f>'دیده بان بازار'!P1547</f>
        <v/>
      </c>
      <c r="Q1544" s="16">
        <f>'دیده بان بازار'!Q1547</f>
        <v/>
      </c>
      <c r="R1544" s="16">
        <f>'دیده بان بازار'!R1547</f>
        <v/>
      </c>
      <c r="S1544" s="16">
        <f>'دیده بان بازار'!S1547</f>
        <v/>
      </c>
      <c r="T1544" s="16">
        <f>'دیده بان بازار'!T1547</f>
        <v/>
      </c>
      <c r="U1544" s="16">
        <f>'دیده بان بازار'!U1547</f>
        <v/>
      </c>
      <c r="V1544" s="16">
        <f>'دیده بان بازار'!V1547</f>
        <v/>
      </c>
      <c r="W1544" s="7">
        <f>'دیده بان بازار'!W1547</f>
        <v/>
      </c>
      <c r="X1544" s="11">
        <f>IFERROR(IF(OR(R1544&lt;=0,W1544&lt;=0,S1544&lt;=0,V1544&lt;=0),0,ROUND((S1544/R1544)/(V1544/W1544),2)),0)</f>
        <v/>
      </c>
      <c r="Y1544" s="11">
        <f>IFERROR(IF(OR(S1544&lt;=0,V1544&lt;=0),0,ROUND(S1544/V1544,2)),0)</f>
        <v/>
      </c>
      <c r="Z1544" s="11">
        <f>IFERROR(J1544-M1544,0)</f>
        <v/>
      </c>
      <c r="AA1544" s="11">
        <f>IFERROR(ROUND(MAX(0,MIN(100,((AB1544*0.2)+(AC1544*0.15)+(AD1544*0.15)+(AE1544*0.1)+(AF1544*0.1)+(AG1544*0.15)+(MIN(Y1544/3,1)*100*0.1)+(AI1544*0.05))*((AH1544/100)*0.25+0.75))),0),0)</f>
        <v/>
      </c>
      <c r="AB1544" s="11">
        <f>ROUND(MAX(0,MIN(100,((M1544+10)/20)*100)),0)</f>
        <v/>
      </c>
      <c r="AC1544" s="11">
        <f>IFERROR(IF(D1544&lt;=0,0,ROUND(COUNTIFS($D$4:$D$3359,"&lt;="&amp;D1544,$D$4:$D$3359,"&gt;0")/COUNTIF($D$4:$D$3359,"&gt;0")*100,0)),0)</f>
        <v/>
      </c>
      <c r="AD1544" s="11">
        <f>IF(E1544&lt;=0,0,ROUND(MAX(0,MIN(100,(LOG10(1+E1544/1000000000)/LOG10(101))*100)),0))</f>
        <v/>
      </c>
      <c r="AE1544" s="11">
        <f>IF(O1544=N1544,50,ROUND(MAX(0,MIN(100,((H1544-N1544)/(O1544-N1544))*100)),0))</f>
        <v/>
      </c>
      <c r="AF1544" s="11">
        <f>ROUND(MAX(0,MIN(100,50+((H1544-K1544)/K1544)*1000)),0)</f>
        <v/>
      </c>
      <c r="AG1544" s="11">
        <f>IFERROR(ROUND(MAX(0,MIN(100,50+25*LN(MAX(0.01,X1544)))),0),25)</f>
        <v/>
      </c>
      <c r="AH1544" s="11">
        <f>ROUND(IF(M1544&lt;=-30,0,IF(M1544&lt;=-20,20,IF(M1544&lt;=-10,50,100))),0)</f>
        <v/>
      </c>
      <c r="AI1544" s="11">
        <f>ROUND(MAX(0,MIN(100,50+(Z1544*10))),0)</f>
        <v/>
      </c>
      <c r="AJ1544" s="11">
        <f>IFERROR(IF(--AA1544&gt;=80,"خرید قوی",IF(--AA1544&gt;=70,"خرید مشروط",IF(--AA1544&gt;=60,"مراقبت",IF(--AA1544&gt;=45,"ضعیف","عدم ورود")))),"")</f>
        <v/>
      </c>
    </row>
    <row r="1545">
      <c r="A1545" s="12">
        <f>'دیده بان بازار'!A1548</f>
        <v/>
      </c>
      <c r="B1545" s="13">
        <f>'دیده بان بازار'!B1548</f>
        <v/>
      </c>
      <c r="C1545" s="13">
        <f>'دیده بان بازار'!C1548</f>
        <v/>
      </c>
      <c r="D1545" s="13">
        <f>'دیده بان بازار'!D1548</f>
        <v/>
      </c>
      <c r="E1545" s="14">
        <f>'دیده بان بازار'!E1548</f>
        <v/>
      </c>
      <c r="F1545" s="13">
        <f>'دیده بان بازار'!F1548</f>
        <v/>
      </c>
      <c r="G1545" s="13">
        <f>'دیده بان بازار'!G1548</f>
        <v/>
      </c>
      <c r="H1545" s="13">
        <f>'دیده بان بازار'!H1548</f>
        <v/>
      </c>
      <c r="I1545" s="13">
        <f>'دیده بان بازار'!I1548</f>
        <v/>
      </c>
      <c r="J1545" s="13">
        <f>'دیده بان بازار'!J1548</f>
        <v/>
      </c>
      <c r="K1545" s="13">
        <f>'دیده بان بازار'!K1548</f>
        <v/>
      </c>
      <c r="L1545" s="13">
        <f>'دیده بان بازار'!L1548</f>
        <v/>
      </c>
      <c r="M1545" s="13">
        <f>'دیده بان بازار'!M1548</f>
        <v/>
      </c>
      <c r="N1545" s="13">
        <f>'دیده بان بازار'!N1548</f>
        <v/>
      </c>
      <c r="O1545" s="13">
        <f>'دیده بان بازار'!O1548</f>
        <v/>
      </c>
      <c r="P1545" s="13">
        <f>'دیده بان بازار'!P1548</f>
        <v/>
      </c>
      <c r="Q1545" s="13">
        <f>'دیده بان بازار'!Q1548</f>
        <v/>
      </c>
      <c r="R1545" s="13">
        <f>'دیده بان بازار'!R1548</f>
        <v/>
      </c>
      <c r="S1545" s="13">
        <f>'دیده بان بازار'!S1548</f>
        <v/>
      </c>
      <c r="T1545" s="13">
        <f>'دیده بان بازار'!T1548</f>
        <v/>
      </c>
      <c r="U1545" s="13">
        <f>'دیده بان بازار'!U1548</f>
        <v/>
      </c>
      <c r="V1545" s="13">
        <f>'دیده بان بازار'!V1548</f>
        <v/>
      </c>
      <c r="W1545" s="6">
        <f>'دیده بان بازار'!W1548</f>
        <v/>
      </c>
      <c r="X1545" s="11">
        <f>IFERROR(IF(OR(R1545&lt;=0,W1545&lt;=0,S1545&lt;=0,V1545&lt;=0),0,ROUND((S1545/R1545)/(V1545/W1545),2)),0)</f>
        <v/>
      </c>
      <c r="Y1545" s="11">
        <f>IFERROR(IF(OR(S1545&lt;=0,V1545&lt;=0),0,ROUND(S1545/V1545,2)),0)</f>
        <v/>
      </c>
      <c r="Z1545" s="11">
        <f>IFERROR(J1545-M1545,0)</f>
        <v/>
      </c>
      <c r="AA1545" s="11">
        <f>IFERROR(ROUND(MAX(0,MIN(100,((AB1545*0.2)+(AC1545*0.15)+(AD1545*0.15)+(AE1545*0.1)+(AF1545*0.1)+(AG1545*0.15)+(MIN(Y1545/3,1)*100*0.1)+(AI1545*0.05))*((AH1545/100)*0.25+0.75))),0),0)</f>
        <v/>
      </c>
      <c r="AB1545" s="11">
        <f>ROUND(MAX(0,MIN(100,((M1545+10)/20)*100)),0)</f>
        <v/>
      </c>
      <c r="AC1545" s="11">
        <f>IFERROR(IF(D1545&lt;=0,0,ROUND(COUNTIFS($D$4:$D$3359,"&lt;="&amp;D1545,$D$4:$D$3359,"&gt;0")/COUNTIF($D$4:$D$3359,"&gt;0")*100,0)),0)</f>
        <v/>
      </c>
      <c r="AD1545" s="11">
        <f>IF(E1545&lt;=0,0,ROUND(MAX(0,MIN(100,(LOG10(1+E1545/1000000000)/LOG10(101))*100)),0))</f>
        <v/>
      </c>
      <c r="AE1545" s="11">
        <f>IF(O1545=N1545,50,ROUND(MAX(0,MIN(100,((H1545-N1545)/(O1545-N1545))*100)),0))</f>
        <v/>
      </c>
      <c r="AF1545" s="11">
        <f>ROUND(MAX(0,MIN(100,50+((H1545-K1545)/K1545)*1000)),0)</f>
        <v/>
      </c>
      <c r="AG1545" s="11">
        <f>IFERROR(ROUND(MAX(0,MIN(100,50+25*LN(MAX(0.01,X1545)))),0),25)</f>
        <v/>
      </c>
      <c r="AH1545" s="11">
        <f>ROUND(IF(M1545&lt;=-30,0,IF(M1545&lt;=-20,20,IF(M1545&lt;=-10,50,100))),0)</f>
        <v/>
      </c>
      <c r="AI1545" s="11">
        <f>ROUND(MAX(0,MIN(100,50+(Z1545*10))),0)</f>
        <v/>
      </c>
      <c r="AJ1545" s="11">
        <f>IFERROR(IF(--AA1545&gt;=80,"خرید قوی",IF(--AA1545&gt;=70,"خرید مشروط",IF(--AA1545&gt;=60,"مراقبت",IF(--AA1545&gt;=45,"ضعیف","عدم ورود")))),"")</f>
        <v/>
      </c>
    </row>
    <row r="1546">
      <c r="A1546" s="15">
        <f>'دیده بان بازار'!A1549</f>
        <v/>
      </c>
      <c r="B1546" s="16">
        <f>'دیده بان بازار'!B1549</f>
        <v/>
      </c>
      <c r="C1546" s="16">
        <f>'دیده بان بازار'!C1549</f>
        <v/>
      </c>
      <c r="D1546" s="16">
        <f>'دیده بان بازار'!D1549</f>
        <v/>
      </c>
      <c r="E1546" s="17">
        <f>'دیده بان بازار'!E1549</f>
        <v/>
      </c>
      <c r="F1546" s="16">
        <f>'دیده بان بازار'!F1549</f>
        <v/>
      </c>
      <c r="G1546" s="16">
        <f>'دیده بان بازار'!G1549</f>
        <v/>
      </c>
      <c r="H1546" s="16">
        <f>'دیده بان بازار'!H1549</f>
        <v/>
      </c>
      <c r="I1546" s="16">
        <f>'دیده بان بازار'!I1549</f>
        <v/>
      </c>
      <c r="J1546" s="16">
        <f>'دیده بان بازار'!J1549</f>
        <v/>
      </c>
      <c r="K1546" s="16">
        <f>'دیده بان بازار'!K1549</f>
        <v/>
      </c>
      <c r="L1546" s="16">
        <f>'دیده بان بازار'!L1549</f>
        <v/>
      </c>
      <c r="M1546" s="16">
        <f>'دیده بان بازار'!M1549</f>
        <v/>
      </c>
      <c r="N1546" s="16">
        <f>'دیده بان بازار'!N1549</f>
        <v/>
      </c>
      <c r="O1546" s="16">
        <f>'دیده بان بازار'!O1549</f>
        <v/>
      </c>
      <c r="P1546" s="16">
        <f>'دیده بان بازار'!P1549</f>
        <v/>
      </c>
      <c r="Q1546" s="16">
        <f>'دیده بان بازار'!Q1549</f>
        <v/>
      </c>
      <c r="R1546" s="16">
        <f>'دیده بان بازار'!R1549</f>
        <v/>
      </c>
      <c r="S1546" s="16">
        <f>'دیده بان بازار'!S1549</f>
        <v/>
      </c>
      <c r="T1546" s="16">
        <f>'دیده بان بازار'!T1549</f>
        <v/>
      </c>
      <c r="U1546" s="16">
        <f>'دیده بان بازار'!U1549</f>
        <v/>
      </c>
      <c r="V1546" s="16">
        <f>'دیده بان بازار'!V1549</f>
        <v/>
      </c>
      <c r="W1546" s="7">
        <f>'دیده بان بازار'!W1549</f>
        <v/>
      </c>
      <c r="X1546" s="11">
        <f>IFERROR(IF(OR(R1546&lt;=0,W1546&lt;=0,S1546&lt;=0,V1546&lt;=0),0,ROUND((S1546/R1546)/(V1546/W1546),2)),0)</f>
        <v/>
      </c>
      <c r="Y1546" s="11">
        <f>IFERROR(IF(OR(S1546&lt;=0,V1546&lt;=0),0,ROUND(S1546/V1546,2)),0)</f>
        <v/>
      </c>
      <c r="Z1546" s="11">
        <f>IFERROR(J1546-M1546,0)</f>
        <v/>
      </c>
      <c r="AA1546" s="11">
        <f>IFERROR(ROUND(MAX(0,MIN(100,((AB1546*0.2)+(AC1546*0.15)+(AD1546*0.15)+(AE1546*0.1)+(AF1546*0.1)+(AG1546*0.15)+(MIN(Y1546/3,1)*100*0.1)+(AI1546*0.05))*((AH1546/100)*0.25+0.75))),0),0)</f>
        <v/>
      </c>
      <c r="AB1546" s="11">
        <f>ROUND(MAX(0,MIN(100,((M1546+10)/20)*100)),0)</f>
        <v/>
      </c>
      <c r="AC1546" s="11">
        <f>IFERROR(IF(D1546&lt;=0,0,ROUND(COUNTIFS($D$4:$D$3359,"&lt;="&amp;D1546,$D$4:$D$3359,"&gt;0")/COUNTIF($D$4:$D$3359,"&gt;0")*100,0)),0)</f>
        <v/>
      </c>
      <c r="AD1546" s="11">
        <f>IF(E1546&lt;=0,0,ROUND(MAX(0,MIN(100,(LOG10(1+E1546/1000000000)/LOG10(101))*100)),0))</f>
        <v/>
      </c>
      <c r="AE1546" s="11">
        <f>IF(O1546=N1546,50,ROUND(MAX(0,MIN(100,((H1546-N1546)/(O1546-N1546))*100)),0))</f>
        <v/>
      </c>
      <c r="AF1546" s="11">
        <f>ROUND(MAX(0,MIN(100,50+((H1546-K1546)/K1546)*1000)),0)</f>
        <v/>
      </c>
      <c r="AG1546" s="11">
        <f>IFERROR(ROUND(MAX(0,MIN(100,50+25*LN(MAX(0.01,X1546)))),0),25)</f>
        <v/>
      </c>
      <c r="AH1546" s="11">
        <f>ROUND(IF(M1546&lt;=-30,0,IF(M1546&lt;=-20,20,IF(M1546&lt;=-10,50,100))),0)</f>
        <v/>
      </c>
      <c r="AI1546" s="11">
        <f>ROUND(MAX(0,MIN(100,50+(Z1546*10))),0)</f>
        <v/>
      </c>
      <c r="AJ1546" s="11">
        <f>IFERROR(IF(--AA1546&gt;=80,"خرید قوی",IF(--AA1546&gt;=70,"خرید مشروط",IF(--AA1546&gt;=60,"مراقبت",IF(--AA1546&gt;=45,"ضعیف","عدم ورود")))),"")</f>
        <v/>
      </c>
    </row>
    <row r="1547">
      <c r="A1547" s="15">
        <f>'دیده بان بازار'!A1550</f>
        <v/>
      </c>
      <c r="B1547" s="16">
        <f>'دیده بان بازار'!B1550</f>
        <v/>
      </c>
      <c r="C1547" s="16">
        <f>'دیده بان بازار'!C1550</f>
        <v/>
      </c>
      <c r="D1547" s="16">
        <f>'دیده بان بازار'!D1550</f>
        <v/>
      </c>
      <c r="E1547" s="17">
        <f>'دیده بان بازار'!E1550</f>
        <v/>
      </c>
      <c r="F1547" s="16">
        <f>'دیده بان بازار'!F1550</f>
        <v/>
      </c>
      <c r="G1547" s="16">
        <f>'دیده بان بازار'!G1550</f>
        <v/>
      </c>
      <c r="H1547" s="16">
        <f>'دیده بان بازار'!H1550</f>
        <v/>
      </c>
      <c r="I1547" s="16">
        <f>'دیده بان بازار'!I1550</f>
        <v/>
      </c>
      <c r="J1547" s="16">
        <f>'دیده بان بازار'!J1550</f>
        <v/>
      </c>
      <c r="K1547" s="16">
        <f>'دیده بان بازار'!K1550</f>
        <v/>
      </c>
      <c r="L1547" s="16">
        <f>'دیده بان بازار'!L1550</f>
        <v/>
      </c>
      <c r="M1547" s="16">
        <f>'دیده بان بازار'!M1550</f>
        <v/>
      </c>
      <c r="N1547" s="16">
        <f>'دیده بان بازار'!N1550</f>
        <v/>
      </c>
      <c r="O1547" s="16">
        <f>'دیده بان بازار'!O1550</f>
        <v/>
      </c>
      <c r="P1547" s="16">
        <f>'دیده بان بازار'!P1550</f>
        <v/>
      </c>
      <c r="Q1547" s="16">
        <f>'دیده بان بازار'!Q1550</f>
        <v/>
      </c>
      <c r="R1547" s="16">
        <f>'دیده بان بازار'!R1550</f>
        <v/>
      </c>
      <c r="S1547" s="16">
        <f>'دیده بان بازار'!S1550</f>
        <v/>
      </c>
      <c r="T1547" s="16">
        <f>'دیده بان بازار'!T1550</f>
        <v/>
      </c>
      <c r="U1547" s="16">
        <f>'دیده بان بازار'!U1550</f>
        <v/>
      </c>
      <c r="V1547" s="16">
        <f>'دیده بان بازار'!V1550</f>
        <v/>
      </c>
      <c r="W1547" s="7">
        <f>'دیده بان بازار'!W1550</f>
        <v/>
      </c>
      <c r="X1547" s="11">
        <f>IFERROR(IF(OR(R1547&lt;=0,W1547&lt;=0,S1547&lt;=0,V1547&lt;=0),0,ROUND((S1547/R1547)/(V1547/W1547),2)),0)</f>
        <v/>
      </c>
      <c r="Y1547" s="11">
        <f>IFERROR(IF(OR(S1547&lt;=0,V1547&lt;=0),0,ROUND(S1547/V1547,2)),0)</f>
        <v/>
      </c>
      <c r="Z1547" s="11">
        <f>IFERROR(J1547-M1547,0)</f>
        <v/>
      </c>
      <c r="AA1547" s="11">
        <f>IFERROR(ROUND(MAX(0,MIN(100,((AB1547*0.2)+(AC1547*0.15)+(AD1547*0.15)+(AE1547*0.1)+(AF1547*0.1)+(AG1547*0.15)+(MIN(Y1547/3,1)*100*0.1)+(AI1547*0.05))*((AH1547/100)*0.25+0.75))),0),0)</f>
        <v/>
      </c>
      <c r="AB1547" s="11">
        <f>ROUND(MAX(0,MIN(100,((M1547+10)/20)*100)),0)</f>
        <v/>
      </c>
      <c r="AC1547" s="11">
        <f>IFERROR(IF(D1547&lt;=0,0,ROUND(COUNTIFS($D$4:$D$3359,"&lt;="&amp;D1547,$D$4:$D$3359,"&gt;0")/COUNTIF($D$4:$D$3359,"&gt;0")*100,0)),0)</f>
        <v/>
      </c>
      <c r="AD1547" s="11">
        <f>IF(E1547&lt;=0,0,ROUND(MAX(0,MIN(100,(LOG10(1+E1547/1000000000)/LOG10(101))*100)),0))</f>
        <v/>
      </c>
      <c r="AE1547" s="11">
        <f>IF(O1547=N1547,50,ROUND(MAX(0,MIN(100,((H1547-N1547)/(O1547-N1547))*100)),0))</f>
        <v/>
      </c>
      <c r="AF1547" s="11">
        <f>ROUND(MAX(0,MIN(100,50+((H1547-K1547)/K1547)*1000)),0)</f>
        <v/>
      </c>
      <c r="AG1547" s="11">
        <f>IFERROR(ROUND(MAX(0,MIN(100,50+25*LN(MAX(0.01,X1547)))),0),25)</f>
        <v/>
      </c>
      <c r="AH1547" s="11">
        <f>ROUND(IF(M1547&lt;=-30,0,IF(M1547&lt;=-20,20,IF(M1547&lt;=-10,50,100))),0)</f>
        <v/>
      </c>
      <c r="AI1547" s="11">
        <f>ROUND(MAX(0,MIN(100,50+(Z1547*10))),0)</f>
        <v/>
      </c>
      <c r="AJ1547" s="11">
        <f>IFERROR(IF(--AA1547&gt;=80,"خرید قوی",IF(--AA1547&gt;=70,"خرید مشروط",IF(--AA1547&gt;=60,"مراقبت",IF(--AA1547&gt;=45,"ضعیف","عدم ورود")))),"")</f>
        <v/>
      </c>
    </row>
    <row r="1548">
      <c r="A1548" s="12">
        <f>'دیده بان بازار'!A1551</f>
        <v/>
      </c>
      <c r="B1548" s="13">
        <f>'دیده بان بازار'!B1551</f>
        <v/>
      </c>
      <c r="C1548" s="13">
        <f>'دیده بان بازار'!C1551</f>
        <v/>
      </c>
      <c r="D1548" s="13">
        <f>'دیده بان بازار'!D1551</f>
        <v/>
      </c>
      <c r="E1548" s="14">
        <f>'دیده بان بازار'!E1551</f>
        <v/>
      </c>
      <c r="F1548" s="13">
        <f>'دیده بان بازار'!F1551</f>
        <v/>
      </c>
      <c r="G1548" s="13">
        <f>'دیده بان بازار'!G1551</f>
        <v/>
      </c>
      <c r="H1548" s="13">
        <f>'دیده بان بازار'!H1551</f>
        <v/>
      </c>
      <c r="I1548" s="13">
        <f>'دیده بان بازار'!I1551</f>
        <v/>
      </c>
      <c r="J1548" s="13">
        <f>'دیده بان بازار'!J1551</f>
        <v/>
      </c>
      <c r="K1548" s="13">
        <f>'دیده بان بازار'!K1551</f>
        <v/>
      </c>
      <c r="L1548" s="13">
        <f>'دیده بان بازار'!L1551</f>
        <v/>
      </c>
      <c r="M1548" s="13">
        <f>'دیده بان بازار'!M1551</f>
        <v/>
      </c>
      <c r="N1548" s="13">
        <f>'دیده بان بازار'!N1551</f>
        <v/>
      </c>
      <c r="O1548" s="13">
        <f>'دیده بان بازار'!O1551</f>
        <v/>
      </c>
      <c r="P1548" s="13">
        <f>'دیده بان بازار'!P1551</f>
        <v/>
      </c>
      <c r="Q1548" s="13">
        <f>'دیده بان بازار'!Q1551</f>
        <v/>
      </c>
      <c r="R1548" s="13">
        <f>'دیده بان بازار'!R1551</f>
        <v/>
      </c>
      <c r="S1548" s="13">
        <f>'دیده بان بازار'!S1551</f>
        <v/>
      </c>
      <c r="T1548" s="13">
        <f>'دیده بان بازار'!T1551</f>
        <v/>
      </c>
      <c r="U1548" s="13">
        <f>'دیده بان بازار'!U1551</f>
        <v/>
      </c>
      <c r="V1548" s="13">
        <f>'دیده بان بازار'!V1551</f>
        <v/>
      </c>
      <c r="W1548" s="6">
        <f>'دیده بان بازار'!W1551</f>
        <v/>
      </c>
      <c r="X1548" s="11">
        <f>IFERROR(IF(OR(R1548&lt;=0,W1548&lt;=0,S1548&lt;=0,V1548&lt;=0),0,ROUND((S1548/R1548)/(V1548/W1548),2)),0)</f>
        <v/>
      </c>
      <c r="Y1548" s="11">
        <f>IFERROR(IF(OR(S1548&lt;=0,V1548&lt;=0),0,ROUND(S1548/V1548,2)),0)</f>
        <v/>
      </c>
      <c r="Z1548" s="11">
        <f>IFERROR(J1548-M1548,0)</f>
        <v/>
      </c>
      <c r="AA1548" s="11">
        <f>IFERROR(ROUND(MAX(0,MIN(100,((AB1548*0.2)+(AC1548*0.15)+(AD1548*0.15)+(AE1548*0.1)+(AF1548*0.1)+(AG1548*0.15)+(MIN(Y1548/3,1)*100*0.1)+(AI1548*0.05))*((AH1548/100)*0.25+0.75))),0),0)</f>
        <v/>
      </c>
      <c r="AB1548" s="11">
        <f>ROUND(MAX(0,MIN(100,((M1548+10)/20)*100)),0)</f>
        <v/>
      </c>
      <c r="AC1548" s="11">
        <f>IFERROR(IF(D1548&lt;=0,0,ROUND(COUNTIFS($D$4:$D$3359,"&lt;="&amp;D1548,$D$4:$D$3359,"&gt;0")/COUNTIF($D$4:$D$3359,"&gt;0")*100,0)),0)</f>
        <v/>
      </c>
      <c r="AD1548" s="11">
        <f>IF(E1548&lt;=0,0,ROUND(MAX(0,MIN(100,(LOG10(1+E1548/1000000000)/LOG10(101))*100)),0))</f>
        <v/>
      </c>
      <c r="AE1548" s="11">
        <f>IF(O1548=N1548,50,ROUND(MAX(0,MIN(100,((H1548-N1548)/(O1548-N1548))*100)),0))</f>
        <v/>
      </c>
      <c r="AF1548" s="11">
        <f>ROUND(MAX(0,MIN(100,50+((H1548-K1548)/K1548)*1000)),0)</f>
        <v/>
      </c>
      <c r="AG1548" s="11">
        <f>IFERROR(ROUND(MAX(0,MIN(100,50+25*LN(MAX(0.01,X1548)))),0),25)</f>
        <v/>
      </c>
      <c r="AH1548" s="11">
        <f>ROUND(IF(M1548&lt;=-30,0,IF(M1548&lt;=-20,20,IF(M1548&lt;=-10,50,100))),0)</f>
        <v/>
      </c>
      <c r="AI1548" s="11">
        <f>ROUND(MAX(0,MIN(100,50+(Z1548*10))),0)</f>
        <v/>
      </c>
      <c r="AJ1548" s="11">
        <f>IFERROR(IF(--AA1548&gt;=80,"خرید قوی",IF(--AA1548&gt;=70,"خرید مشروط",IF(--AA1548&gt;=60,"مراقبت",IF(--AA1548&gt;=45,"ضعیف","عدم ورود")))),"")</f>
        <v/>
      </c>
    </row>
    <row r="1549">
      <c r="A1549" s="15">
        <f>'دیده بان بازار'!A1552</f>
        <v/>
      </c>
      <c r="B1549" s="16">
        <f>'دیده بان بازار'!B1552</f>
        <v/>
      </c>
      <c r="C1549" s="16">
        <f>'دیده بان بازار'!C1552</f>
        <v/>
      </c>
      <c r="D1549" s="16">
        <f>'دیده بان بازار'!D1552</f>
        <v/>
      </c>
      <c r="E1549" s="17">
        <f>'دیده بان بازار'!E1552</f>
        <v/>
      </c>
      <c r="F1549" s="16">
        <f>'دیده بان بازار'!F1552</f>
        <v/>
      </c>
      <c r="G1549" s="16">
        <f>'دیده بان بازار'!G1552</f>
        <v/>
      </c>
      <c r="H1549" s="16">
        <f>'دیده بان بازار'!H1552</f>
        <v/>
      </c>
      <c r="I1549" s="16">
        <f>'دیده بان بازار'!I1552</f>
        <v/>
      </c>
      <c r="J1549" s="16">
        <f>'دیده بان بازار'!J1552</f>
        <v/>
      </c>
      <c r="K1549" s="16">
        <f>'دیده بان بازار'!K1552</f>
        <v/>
      </c>
      <c r="L1549" s="16">
        <f>'دیده بان بازار'!L1552</f>
        <v/>
      </c>
      <c r="M1549" s="16">
        <f>'دیده بان بازار'!M1552</f>
        <v/>
      </c>
      <c r="N1549" s="16">
        <f>'دیده بان بازار'!N1552</f>
        <v/>
      </c>
      <c r="O1549" s="16">
        <f>'دیده بان بازار'!O1552</f>
        <v/>
      </c>
      <c r="P1549" s="16">
        <f>'دیده بان بازار'!P1552</f>
        <v/>
      </c>
      <c r="Q1549" s="16">
        <f>'دیده بان بازار'!Q1552</f>
        <v/>
      </c>
      <c r="R1549" s="16">
        <f>'دیده بان بازار'!R1552</f>
        <v/>
      </c>
      <c r="S1549" s="16">
        <f>'دیده بان بازار'!S1552</f>
        <v/>
      </c>
      <c r="T1549" s="16">
        <f>'دیده بان بازار'!T1552</f>
        <v/>
      </c>
      <c r="U1549" s="16">
        <f>'دیده بان بازار'!U1552</f>
        <v/>
      </c>
      <c r="V1549" s="16">
        <f>'دیده بان بازار'!V1552</f>
        <v/>
      </c>
      <c r="W1549" s="7">
        <f>'دیده بان بازار'!W1552</f>
        <v/>
      </c>
      <c r="X1549" s="11">
        <f>IFERROR(IF(OR(R1549&lt;=0,W1549&lt;=0,S1549&lt;=0,V1549&lt;=0),0,ROUND((S1549/R1549)/(V1549/W1549),2)),0)</f>
        <v/>
      </c>
      <c r="Y1549" s="11">
        <f>IFERROR(IF(OR(S1549&lt;=0,V1549&lt;=0),0,ROUND(S1549/V1549,2)),0)</f>
        <v/>
      </c>
      <c r="Z1549" s="11">
        <f>IFERROR(J1549-M1549,0)</f>
        <v/>
      </c>
      <c r="AA1549" s="11">
        <f>IFERROR(ROUND(MAX(0,MIN(100,((AB1549*0.2)+(AC1549*0.15)+(AD1549*0.15)+(AE1549*0.1)+(AF1549*0.1)+(AG1549*0.15)+(MIN(Y1549/3,1)*100*0.1)+(AI1549*0.05))*((AH1549/100)*0.25+0.75))),0),0)</f>
        <v/>
      </c>
      <c r="AB1549" s="11">
        <f>ROUND(MAX(0,MIN(100,((M1549+10)/20)*100)),0)</f>
        <v/>
      </c>
      <c r="AC1549" s="11">
        <f>IFERROR(IF(D1549&lt;=0,0,ROUND(COUNTIFS($D$4:$D$3359,"&lt;="&amp;D1549,$D$4:$D$3359,"&gt;0")/COUNTIF($D$4:$D$3359,"&gt;0")*100,0)),0)</f>
        <v/>
      </c>
      <c r="AD1549" s="11">
        <f>IF(E1549&lt;=0,0,ROUND(MAX(0,MIN(100,(LOG10(1+E1549/1000000000)/LOG10(101))*100)),0))</f>
        <v/>
      </c>
      <c r="AE1549" s="11">
        <f>IF(O1549=N1549,50,ROUND(MAX(0,MIN(100,((H1549-N1549)/(O1549-N1549))*100)),0))</f>
        <v/>
      </c>
      <c r="AF1549" s="11">
        <f>ROUND(MAX(0,MIN(100,50+((H1549-K1549)/K1549)*1000)),0)</f>
        <v/>
      </c>
      <c r="AG1549" s="11">
        <f>IFERROR(ROUND(MAX(0,MIN(100,50+25*LN(MAX(0.01,X1549)))),0),25)</f>
        <v/>
      </c>
      <c r="AH1549" s="11">
        <f>ROUND(IF(M1549&lt;=-30,0,IF(M1549&lt;=-20,20,IF(M1549&lt;=-10,50,100))),0)</f>
        <v/>
      </c>
      <c r="AI1549" s="11">
        <f>ROUND(MAX(0,MIN(100,50+(Z1549*10))),0)</f>
        <v/>
      </c>
      <c r="AJ1549" s="11">
        <f>IFERROR(IF(--AA1549&gt;=80,"خرید قوی",IF(--AA1549&gt;=70,"خرید مشروط",IF(--AA1549&gt;=60,"مراقبت",IF(--AA1549&gt;=45,"ضعیف","عدم ورود")))),"")</f>
        <v/>
      </c>
    </row>
    <row r="1550">
      <c r="A1550" s="12">
        <f>'دیده بان بازار'!A1553</f>
        <v/>
      </c>
      <c r="B1550" s="13">
        <f>'دیده بان بازار'!B1553</f>
        <v/>
      </c>
      <c r="C1550" s="13">
        <f>'دیده بان بازار'!C1553</f>
        <v/>
      </c>
      <c r="D1550" s="13">
        <f>'دیده بان بازار'!D1553</f>
        <v/>
      </c>
      <c r="E1550" s="14">
        <f>'دیده بان بازار'!E1553</f>
        <v/>
      </c>
      <c r="F1550" s="13">
        <f>'دیده بان بازار'!F1553</f>
        <v/>
      </c>
      <c r="G1550" s="13">
        <f>'دیده بان بازار'!G1553</f>
        <v/>
      </c>
      <c r="H1550" s="13">
        <f>'دیده بان بازار'!H1553</f>
        <v/>
      </c>
      <c r="I1550" s="13">
        <f>'دیده بان بازار'!I1553</f>
        <v/>
      </c>
      <c r="J1550" s="13">
        <f>'دیده بان بازار'!J1553</f>
        <v/>
      </c>
      <c r="K1550" s="13">
        <f>'دیده بان بازار'!K1553</f>
        <v/>
      </c>
      <c r="L1550" s="13">
        <f>'دیده بان بازار'!L1553</f>
        <v/>
      </c>
      <c r="M1550" s="13">
        <f>'دیده بان بازار'!M1553</f>
        <v/>
      </c>
      <c r="N1550" s="13">
        <f>'دیده بان بازار'!N1553</f>
        <v/>
      </c>
      <c r="O1550" s="13">
        <f>'دیده بان بازار'!O1553</f>
        <v/>
      </c>
      <c r="P1550" s="13">
        <f>'دیده بان بازار'!P1553</f>
        <v/>
      </c>
      <c r="Q1550" s="13">
        <f>'دیده بان بازار'!Q1553</f>
        <v/>
      </c>
      <c r="R1550" s="13">
        <f>'دیده بان بازار'!R1553</f>
        <v/>
      </c>
      <c r="S1550" s="13">
        <f>'دیده بان بازار'!S1553</f>
        <v/>
      </c>
      <c r="T1550" s="13">
        <f>'دیده بان بازار'!T1553</f>
        <v/>
      </c>
      <c r="U1550" s="13">
        <f>'دیده بان بازار'!U1553</f>
        <v/>
      </c>
      <c r="V1550" s="13">
        <f>'دیده بان بازار'!V1553</f>
        <v/>
      </c>
      <c r="W1550" s="6">
        <f>'دیده بان بازار'!W1553</f>
        <v/>
      </c>
      <c r="X1550" s="11">
        <f>IFERROR(IF(OR(R1550&lt;=0,W1550&lt;=0,S1550&lt;=0,V1550&lt;=0),0,ROUND((S1550/R1550)/(V1550/W1550),2)),0)</f>
        <v/>
      </c>
      <c r="Y1550" s="11">
        <f>IFERROR(IF(OR(S1550&lt;=0,V1550&lt;=0),0,ROUND(S1550/V1550,2)),0)</f>
        <v/>
      </c>
      <c r="Z1550" s="11">
        <f>IFERROR(J1550-M1550,0)</f>
        <v/>
      </c>
      <c r="AA1550" s="11">
        <f>IFERROR(ROUND(MAX(0,MIN(100,((AB1550*0.2)+(AC1550*0.15)+(AD1550*0.15)+(AE1550*0.1)+(AF1550*0.1)+(AG1550*0.15)+(MIN(Y1550/3,1)*100*0.1)+(AI1550*0.05))*((AH1550/100)*0.25+0.75))),0),0)</f>
        <v/>
      </c>
      <c r="AB1550" s="11">
        <f>ROUND(MAX(0,MIN(100,((M1550+10)/20)*100)),0)</f>
        <v/>
      </c>
      <c r="AC1550" s="11">
        <f>IFERROR(IF(D1550&lt;=0,0,ROUND(COUNTIFS($D$4:$D$3359,"&lt;="&amp;D1550,$D$4:$D$3359,"&gt;0")/COUNTIF($D$4:$D$3359,"&gt;0")*100,0)),0)</f>
        <v/>
      </c>
      <c r="AD1550" s="11">
        <f>IF(E1550&lt;=0,0,ROUND(MAX(0,MIN(100,(LOG10(1+E1550/1000000000)/LOG10(101))*100)),0))</f>
        <v/>
      </c>
      <c r="AE1550" s="11">
        <f>IF(O1550=N1550,50,ROUND(MAX(0,MIN(100,((H1550-N1550)/(O1550-N1550))*100)),0))</f>
        <v/>
      </c>
      <c r="AF1550" s="11">
        <f>ROUND(MAX(0,MIN(100,50+((H1550-K1550)/K1550)*1000)),0)</f>
        <v/>
      </c>
      <c r="AG1550" s="11">
        <f>IFERROR(ROUND(MAX(0,MIN(100,50+25*LN(MAX(0.01,X1550)))),0),25)</f>
        <v/>
      </c>
      <c r="AH1550" s="11">
        <f>ROUND(IF(M1550&lt;=-30,0,IF(M1550&lt;=-20,20,IF(M1550&lt;=-10,50,100))),0)</f>
        <v/>
      </c>
      <c r="AI1550" s="11">
        <f>ROUND(MAX(0,MIN(100,50+(Z1550*10))),0)</f>
        <v/>
      </c>
      <c r="AJ1550" s="11">
        <f>IFERROR(IF(--AA1550&gt;=80,"خرید قوی",IF(--AA1550&gt;=70,"خرید مشروط",IF(--AA1550&gt;=60,"مراقبت",IF(--AA1550&gt;=45,"ضعیف","عدم ورود")))),"")</f>
        <v/>
      </c>
    </row>
    <row r="1551">
      <c r="A1551" s="15">
        <f>'دیده بان بازار'!A1554</f>
        <v/>
      </c>
      <c r="B1551" s="16">
        <f>'دیده بان بازار'!B1554</f>
        <v/>
      </c>
      <c r="C1551" s="16">
        <f>'دیده بان بازار'!C1554</f>
        <v/>
      </c>
      <c r="D1551" s="16">
        <f>'دیده بان بازار'!D1554</f>
        <v/>
      </c>
      <c r="E1551" s="17">
        <f>'دیده بان بازار'!E1554</f>
        <v/>
      </c>
      <c r="F1551" s="16">
        <f>'دیده بان بازار'!F1554</f>
        <v/>
      </c>
      <c r="G1551" s="16">
        <f>'دیده بان بازار'!G1554</f>
        <v/>
      </c>
      <c r="H1551" s="16">
        <f>'دیده بان بازار'!H1554</f>
        <v/>
      </c>
      <c r="I1551" s="16">
        <f>'دیده بان بازار'!I1554</f>
        <v/>
      </c>
      <c r="J1551" s="16">
        <f>'دیده بان بازار'!J1554</f>
        <v/>
      </c>
      <c r="K1551" s="16">
        <f>'دیده بان بازار'!K1554</f>
        <v/>
      </c>
      <c r="L1551" s="16">
        <f>'دیده بان بازار'!L1554</f>
        <v/>
      </c>
      <c r="M1551" s="16">
        <f>'دیده بان بازار'!M1554</f>
        <v/>
      </c>
      <c r="N1551" s="16">
        <f>'دیده بان بازار'!N1554</f>
        <v/>
      </c>
      <c r="O1551" s="16">
        <f>'دیده بان بازار'!O1554</f>
        <v/>
      </c>
      <c r="P1551" s="16">
        <f>'دیده بان بازار'!P1554</f>
        <v/>
      </c>
      <c r="Q1551" s="16">
        <f>'دیده بان بازار'!Q1554</f>
        <v/>
      </c>
      <c r="R1551" s="16">
        <f>'دیده بان بازار'!R1554</f>
        <v/>
      </c>
      <c r="S1551" s="16">
        <f>'دیده بان بازار'!S1554</f>
        <v/>
      </c>
      <c r="T1551" s="16">
        <f>'دیده بان بازار'!T1554</f>
        <v/>
      </c>
      <c r="U1551" s="16">
        <f>'دیده بان بازار'!U1554</f>
        <v/>
      </c>
      <c r="V1551" s="16">
        <f>'دیده بان بازار'!V1554</f>
        <v/>
      </c>
      <c r="W1551" s="7">
        <f>'دیده بان بازار'!W1554</f>
        <v/>
      </c>
      <c r="X1551" s="11">
        <f>IFERROR(IF(OR(R1551&lt;=0,W1551&lt;=0,S1551&lt;=0,V1551&lt;=0),0,ROUND((S1551/R1551)/(V1551/W1551),2)),0)</f>
        <v/>
      </c>
      <c r="Y1551" s="11">
        <f>IFERROR(IF(OR(S1551&lt;=0,V1551&lt;=0),0,ROUND(S1551/V1551,2)),0)</f>
        <v/>
      </c>
      <c r="Z1551" s="11">
        <f>IFERROR(J1551-M1551,0)</f>
        <v/>
      </c>
      <c r="AA1551" s="11">
        <f>IFERROR(ROUND(MAX(0,MIN(100,((AB1551*0.2)+(AC1551*0.15)+(AD1551*0.15)+(AE1551*0.1)+(AF1551*0.1)+(AG1551*0.15)+(MIN(Y1551/3,1)*100*0.1)+(AI1551*0.05))*((AH1551/100)*0.25+0.75))),0),0)</f>
        <v/>
      </c>
      <c r="AB1551" s="11">
        <f>ROUND(MAX(0,MIN(100,((M1551+10)/20)*100)),0)</f>
        <v/>
      </c>
      <c r="AC1551" s="11">
        <f>IFERROR(IF(D1551&lt;=0,0,ROUND(COUNTIFS($D$4:$D$3359,"&lt;="&amp;D1551,$D$4:$D$3359,"&gt;0")/COUNTIF($D$4:$D$3359,"&gt;0")*100,0)),0)</f>
        <v/>
      </c>
      <c r="AD1551" s="11">
        <f>IF(E1551&lt;=0,0,ROUND(MAX(0,MIN(100,(LOG10(1+E1551/1000000000)/LOG10(101))*100)),0))</f>
        <v/>
      </c>
      <c r="AE1551" s="11">
        <f>IF(O1551=N1551,50,ROUND(MAX(0,MIN(100,((H1551-N1551)/(O1551-N1551))*100)),0))</f>
        <v/>
      </c>
      <c r="AF1551" s="11">
        <f>ROUND(MAX(0,MIN(100,50+((H1551-K1551)/K1551)*1000)),0)</f>
        <v/>
      </c>
      <c r="AG1551" s="11">
        <f>IFERROR(ROUND(MAX(0,MIN(100,50+25*LN(MAX(0.01,X1551)))),0),25)</f>
        <v/>
      </c>
      <c r="AH1551" s="11">
        <f>ROUND(IF(M1551&lt;=-30,0,IF(M1551&lt;=-20,20,IF(M1551&lt;=-10,50,100))),0)</f>
        <v/>
      </c>
      <c r="AI1551" s="11">
        <f>ROUND(MAX(0,MIN(100,50+(Z1551*10))),0)</f>
        <v/>
      </c>
      <c r="AJ1551" s="11">
        <f>IFERROR(IF(--AA1551&gt;=80,"خرید قوی",IF(--AA1551&gt;=70,"خرید مشروط",IF(--AA1551&gt;=60,"مراقبت",IF(--AA1551&gt;=45,"ضعیف","عدم ورود")))),"")</f>
        <v/>
      </c>
    </row>
    <row r="1552">
      <c r="A1552" s="12">
        <f>'دیده بان بازار'!A1555</f>
        <v/>
      </c>
      <c r="B1552" s="13">
        <f>'دیده بان بازار'!B1555</f>
        <v/>
      </c>
      <c r="C1552" s="13">
        <f>'دیده بان بازار'!C1555</f>
        <v/>
      </c>
      <c r="D1552" s="13">
        <f>'دیده بان بازار'!D1555</f>
        <v/>
      </c>
      <c r="E1552" s="14">
        <f>'دیده بان بازار'!E1555</f>
        <v/>
      </c>
      <c r="F1552" s="13">
        <f>'دیده بان بازار'!F1555</f>
        <v/>
      </c>
      <c r="G1552" s="13">
        <f>'دیده بان بازار'!G1555</f>
        <v/>
      </c>
      <c r="H1552" s="13">
        <f>'دیده بان بازار'!H1555</f>
        <v/>
      </c>
      <c r="I1552" s="13">
        <f>'دیده بان بازار'!I1555</f>
        <v/>
      </c>
      <c r="J1552" s="13">
        <f>'دیده بان بازار'!J1555</f>
        <v/>
      </c>
      <c r="K1552" s="13">
        <f>'دیده بان بازار'!K1555</f>
        <v/>
      </c>
      <c r="L1552" s="13">
        <f>'دیده بان بازار'!L1555</f>
        <v/>
      </c>
      <c r="M1552" s="13">
        <f>'دیده بان بازار'!M1555</f>
        <v/>
      </c>
      <c r="N1552" s="13">
        <f>'دیده بان بازار'!N1555</f>
        <v/>
      </c>
      <c r="O1552" s="13">
        <f>'دیده بان بازار'!O1555</f>
        <v/>
      </c>
      <c r="P1552" s="13">
        <f>'دیده بان بازار'!P1555</f>
        <v/>
      </c>
      <c r="Q1552" s="13">
        <f>'دیده بان بازار'!Q1555</f>
        <v/>
      </c>
      <c r="R1552" s="13">
        <f>'دیده بان بازار'!R1555</f>
        <v/>
      </c>
      <c r="S1552" s="13">
        <f>'دیده بان بازار'!S1555</f>
        <v/>
      </c>
      <c r="T1552" s="13">
        <f>'دیده بان بازار'!T1555</f>
        <v/>
      </c>
      <c r="U1552" s="13">
        <f>'دیده بان بازار'!U1555</f>
        <v/>
      </c>
      <c r="V1552" s="13">
        <f>'دیده بان بازار'!V1555</f>
        <v/>
      </c>
      <c r="W1552" s="6">
        <f>'دیده بان بازار'!W1555</f>
        <v/>
      </c>
      <c r="X1552" s="11">
        <f>IFERROR(IF(OR(R1552&lt;=0,W1552&lt;=0,S1552&lt;=0,V1552&lt;=0),0,ROUND((S1552/R1552)/(V1552/W1552),2)),0)</f>
        <v/>
      </c>
      <c r="Y1552" s="11">
        <f>IFERROR(IF(OR(S1552&lt;=0,V1552&lt;=0),0,ROUND(S1552/V1552,2)),0)</f>
        <v/>
      </c>
      <c r="Z1552" s="11">
        <f>IFERROR(J1552-M1552,0)</f>
        <v/>
      </c>
      <c r="AA1552" s="11">
        <f>IFERROR(ROUND(MAX(0,MIN(100,((AB1552*0.2)+(AC1552*0.15)+(AD1552*0.15)+(AE1552*0.1)+(AF1552*0.1)+(AG1552*0.15)+(MIN(Y1552/3,1)*100*0.1)+(AI1552*0.05))*((AH1552/100)*0.25+0.75))),0),0)</f>
        <v/>
      </c>
      <c r="AB1552" s="11">
        <f>ROUND(MAX(0,MIN(100,((M1552+10)/20)*100)),0)</f>
        <v/>
      </c>
      <c r="AC1552" s="11">
        <f>IFERROR(IF(D1552&lt;=0,0,ROUND(COUNTIFS($D$4:$D$3359,"&lt;="&amp;D1552,$D$4:$D$3359,"&gt;0")/COUNTIF($D$4:$D$3359,"&gt;0")*100,0)),0)</f>
        <v/>
      </c>
      <c r="AD1552" s="11">
        <f>IF(E1552&lt;=0,0,ROUND(MAX(0,MIN(100,(LOG10(1+E1552/1000000000)/LOG10(101))*100)),0))</f>
        <v/>
      </c>
      <c r="AE1552" s="11">
        <f>IF(O1552=N1552,50,ROUND(MAX(0,MIN(100,((H1552-N1552)/(O1552-N1552))*100)),0))</f>
        <v/>
      </c>
      <c r="AF1552" s="11">
        <f>ROUND(MAX(0,MIN(100,50+((H1552-K1552)/K1552)*1000)),0)</f>
        <v/>
      </c>
      <c r="AG1552" s="11">
        <f>IFERROR(ROUND(MAX(0,MIN(100,50+25*LN(MAX(0.01,X1552)))),0),25)</f>
        <v/>
      </c>
      <c r="AH1552" s="11">
        <f>ROUND(IF(M1552&lt;=-30,0,IF(M1552&lt;=-20,20,IF(M1552&lt;=-10,50,100))),0)</f>
        <v/>
      </c>
      <c r="AI1552" s="11">
        <f>ROUND(MAX(0,MIN(100,50+(Z1552*10))),0)</f>
        <v/>
      </c>
      <c r="AJ1552" s="11">
        <f>IFERROR(IF(--AA1552&gt;=80,"خرید قوی",IF(--AA1552&gt;=70,"خرید مشروط",IF(--AA1552&gt;=60,"مراقبت",IF(--AA1552&gt;=45,"ضعیف","عدم ورود")))),"")</f>
        <v/>
      </c>
    </row>
    <row r="1553">
      <c r="A1553" s="15">
        <f>'دیده بان بازار'!A1556</f>
        <v/>
      </c>
      <c r="B1553" s="16">
        <f>'دیده بان بازار'!B1556</f>
        <v/>
      </c>
      <c r="C1553" s="16">
        <f>'دیده بان بازار'!C1556</f>
        <v/>
      </c>
      <c r="D1553" s="16">
        <f>'دیده بان بازار'!D1556</f>
        <v/>
      </c>
      <c r="E1553" s="17">
        <f>'دیده بان بازار'!E1556</f>
        <v/>
      </c>
      <c r="F1553" s="16">
        <f>'دیده بان بازار'!F1556</f>
        <v/>
      </c>
      <c r="G1553" s="16">
        <f>'دیده بان بازار'!G1556</f>
        <v/>
      </c>
      <c r="H1553" s="16">
        <f>'دیده بان بازار'!H1556</f>
        <v/>
      </c>
      <c r="I1553" s="16">
        <f>'دیده بان بازار'!I1556</f>
        <v/>
      </c>
      <c r="J1553" s="16">
        <f>'دیده بان بازار'!J1556</f>
        <v/>
      </c>
      <c r="K1553" s="16">
        <f>'دیده بان بازار'!K1556</f>
        <v/>
      </c>
      <c r="L1553" s="16">
        <f>'دیده بان بازار'!L1556</f>
        <v/>
      </c>
      <c r="M1553" s="16">
        <f>'دیده بان بازار'!M1556</f>
        <v/>
      </c>
      <c r="N1553" s="16">
        <f>'دیده بان بازار'!N1556</f>
        <v/>
      </c>
      <c r="O1553" s="16">
        <f>'دیده بان بازار'!O1556</f>
        <v/>
      </c>
      <c r="P1553" s="16">
        <f>'دیده بان بازار'!P1556</f>
        <v/>
      </c>
      <c r="Q1553" s="16">
        <f>'دیده بان بازار'!Q1556</f>
        <v/>
      </c>
      <c r="R1553" s="16">
        <f>'دیده بان بازار'!R1556</f>
        <v/>
      </c>
      <c r="S1553" s="16">
        <f>'دیده بان بازار'!S1556</f>
        <v/>
      </c>
      <c r="T1553" s="16">
        <f>'دیده بان بازار'!T1556</f>
        <v/>
      </c>
      <c r="U1553" s="16">
        <f>'دیده بان بازار'!U1556</f>
        <v/>
      </c>
      <c r="V1553" s="16">
        <f>'دیده بان بازار'!V1556</f>
        <v/>
      </c>
      <c r="W1553" s="7">
        <f>'دیده بان بازار'!W1556</f>
        <v/>
      </c>
      <c r="X1553" s="11">
        <f>IFERROR(IF(OR(R1553&lt;=0,W1553&lt;=0,S1553&lt;=0,V1553&lt;=0),0,ROUND((S1553/R1553)/(V1553/W1553),2)),0)</f>
        <v/>
      </c>
      <c r="Y1553" s="11">
        <f>IFERROR(IF(OR(S1553&lt;=0,V1553&lt;=0),0,ROUND(S1553/V1553,2)),0)</f>
        <v/>
      </c>
      <c r="Z1553" s="11">
        <f>IFERROR(J1553-M1553,0)</f>
        <v/>
      </c>
      <c r="AA1553" s="11">
        <f>IFERROR(ROUND(MAX(0,MIN(100,((AB1553*0.2)+(AC1553*0.15)+(AD1553*0.15)+(AE1553*0.1)+(AF1553*0.1)+(AG1553*0.15)+(MIN(Y1553/3,1)*100*0.1)+(AI1553*0.05))*((AH1553/100)*0.25+0.75))),0),0)</f>
        <v/>
      </c>
      <c r="AB1553" s="11">
        <f>ROUND(MAX(0,MIN(100,((M1553+10)/20)*100)),0)</f>
        <v/>
      </c>
      <c r="AC1553" s="11">
        <f>IFERROR(IF(D1553&lt;=0,0,ROUND(COUNTIFS($D$4:$D$3359,"&lt;="&amp;D1553,$D$4:$D$3359,"&gt;0")/COUNTIF($D$4:$D$3359,"&gt;0")*100,0)),0)</f>
        <v/>
      </c>
      <c r="AD1553" s="11">
        <f>IF(E1553&lt;=0,0,ROUND(MAX(0,MIN(100,(LOG10(1+E1553/1000000000)/LOG10(101))*100)),0))</f>
        <v/>
      </c>
      <c r="AE1553" s="11">
        <f>IF(O1553=N1553,50,ROUND(MAX(0,MIN(100,((H1553-N1553)/(O1553-N1553))*100)),0))</f>
        <v/>
      </c>
      <c r="AF1553" s="11">
        <f>ROUND(MAX(0,MIN(100,50+((H1553-K1553)/K1553)*1000)),0)</f>
        <v/>
      </c>
      <c r="AG1553" s="11">
        <f>IFERROR(ROUND(MAX(0,MIN(100,50+25*LN(MAX(0.01,X1553)))),0),25)</f>
        <v/>
      </c>
      <c r="AH1553" s="11">
        <f>ROUND(IF(M1553&lt;=-30,0,IF(M1553&lt;=-20,20,IF(M1553&lt;=-10,50,100))),0)</f>
        <v/>
      </c>
      <c r="AI1553" s="11">
        <f>ROUND(MAX(0,MIN(100,50+(Z1553*10))),0)</f>
        <v/>
      </c>
      <c r="AJ1553" s="11">
        <f>IFERROR(IF(--AA1553&gt;=80,"خرید قوی",IF(--AA1553&gt;=70,"خرید مشروط",IF(--AA1553&gt;=60,"مراقبت",IF(--AA1553&gt;=45,"ضعیف","عدم ورود")))),"")</f>
        <v/>
      </c>
    </row>
    <row r="1554">
      <c r="A1554" s="12">
        <f>'دیده بان بازار'!A1557</f>
        <v/>
      </c>
      <c r="B1554" s="13">
        <f>'دیده بان بازار'!B1557</f>
        <v/>
      </c>
      <c r="C1554" s="13">
        <f>'دیده بان بازار'!C1557</f>
        <v/>
      </c>
      <c r="D1554" s="13">
        <f>'دیده بان بازار'!D1557</f>
        <v/>
      </c>
      <c r="E1554" s="14">
        <f>'دیده بان بازار'!E1557</f>
        <v/>
      </c>
      <c r="F1554" s="13">
        <f>'دیده بان بازار'!F1557</f>
        <v/>
      </c>
      <c r="G1554" s="13">
        <f>'دیده بان بازار'!G1557</f>
        <v/>
      </c>
      <c r="H1554" s="13">
        <f>'دیده بان بازار'!H1557</f>
        <v/>
      </c>
      <c r="I1554" s="13">
        <f>'دیده بان بازار'!I1557</f>
        <v/>
      </c>
      <c r="J1554" s="13">
        <f>'دیده بان بازار'!J1557</f>
        <v/>
      </c>
      <c r="K1554" s="13">
        <f>'دیده بان بازار'!K1557</f>
        <v/>
      </c>
      <c r="L1554" s="13">
        <f>'دیده بان بازار'!L1557</f>
        <v/>
      </c>
      <c r="M1554" s="13">
        <f>'دیده بان بازار'!M1557</f>
        <v/>
      </c>
      <c r="N1554" s="13">
        <f>'دیده بان بازار'!N1557</f>
        <v/>
      </c>
      <c r="O1554" s="13">
        <f>'دیده بان بازار'!O1557</f>
        <v/>
      </c>
      <c r="P1554" s="13">
        <f>'دیده بان بازار'!P1557</f>
        <v/>
      </c>
      <c r="Q1554" s="13">
        <f>'دیده بان بازار'!Q1557</f>
        <v/>
      </c>
      <c r="R1554" s="13">
        <f>'دیده بان بازار'!R1557</f>
        <v/>
      </c>
      <c r="S1554" s="13">
        <f>'دیده بان بازار'!S1557</f>
        <v/>
      </c>
      <c r="T1554" s="13">
        <f>'دیده بان بازار'!T1557</f>
        <v/>
      </c>
      <c r="U1554" s="13">
        <f>'دیده بان بازار'!U1557</f>
        <v/>
      </c>
      <c r="V1554" s="13">
        <f>'دیده بان بازار'!V1557</f>
        <v/>
      </c>
      <c r="W1554" s="6">
        <f>'دیده بان بازار'!W1557</f>
        <v/>
      </c>
      <c r="X1554" s="11">
        <f>IFERROR(IF(OR(R1554&lt;=0,W1554&lt;=0,S1554&lt;=0,V1554&lt;=0),0,ROUND((S1554/R1554)/(V1554/W1554),2)),0)</f>
        <v/>
      </c>
      <c r="Y1554" s="11">
        <f>IFERROR(IF(OR(S1554&lt;=0,V1554&lt;=0),0,ROUND(S1554/V1554,2)),0)</f>
        <v/>
      </c>
      <c r="Z1554" s="11">
        <f>IFERROR(J1554-M1554,0)</f>
        <v/>
      </c>
      <c r="AA1554" s="11">
        <f>IFERROR(ROUND(MAX(0,MIN(100,((AB1554*0.2)+(AC1554*0.15)+(AD1554*0.15)+(AE1554*0.1)+(AF1554*0.1)+(AG1554*0.15)+(MIN(Y1554/3,1)*100*0.1)+(AI1554*0.05))*((AH1554/100)*0.25+0.75))),0),0)</f>
        <v/>
      </c>
      <c r="AB1554" s="11">
        <f>ROUND(MAX(0,MIN(100,((M1554+10)/20)*100)),0)</f>
        <v/>
      </c>
      <c r="AC1554" s="11">
        <f>IFERROR(IF(D1554&lt;=0,0,ROUND(COUNTIFS($D$4:$D$3359,"&lt;="&amp;D1554,$D$4:$D$3359,"&gt;0")/COUNTIF($D$4:$D$3359,"&gt;0")*100,0)),0)</f>
        <v/>
      </c>
      <c r="AD1554" s="11">
        <f>IF(E1554&lt;=0,0,ROUND(MAX(0,MIN(100,(LOG10(1+E1554/1000000000)/LOG10(101))*100)),0))</f>
        <v/>
      </c>
      <c r="AE1554" s="11">
        <f>IF(O1554=N1554,50,ROUND(MAX(0,MIN(100,((H1554-N1554)/(O1554-N1554))*100)),0))</f>
        <v/>
      </c>
      <c r="AF1554" s="11">
        <f>ROUND(MAX(0,MIN(100,50+((H1554-K1554)/K1554)*1000)),0)</f>
        <v/>
      </c>
      <c r="AG1554" s="11">
        <f>IFERROR(ROUND(MAX(0,MIN(100,50+25*LN(MAX(0.01,X1554)))),0),25)</f>
        <v/>
      </c>
      <c r="AH1554" s="11">
        <f>ROUND(IF(M1554&lt;=-30,0,IF(M1554&lt;=-20,20,IF(M1554&lt;=-10,50,100))),0)</f>
        <v/>
      </c>
      <c r="AI1554" s="11">
        <f>ROUND(MAX(0,MIN(100,50+(Z1554*10))),0)</f>
        <v/>
      </c>
      <c r="AJ1554" s="11">
        <f>IFERROR(IF(--AA1554&gt;=80,"خرید قوی",IF(--AA1554&gt;=70,"خرید مشروط",IF(--AA1554&gt;=60,"مراقبت",IF(--AA1554&gt;=45,"ضعیف","عدم ورود")))),"")</f>
        <v/>
      </c>
    </row>
    <row r="1555">
      <c r="A1555" s="15">
        <f>'دیده بان بازار'!A1558</f>
        <v/>
      </c>
      <c r="B1555" s="16">
        <f>'دیده بان بازار'!B1558</f>
        <v/>
      </c>
      <c r="C1555" s="16">
        <f>'دیده بان بازار'!C1558</f>
        <v/>
      </c>
      <c r="D1555" s="16">
        <f>'دیده بان بازار'!D1558</f>
        <v/>
      </c>
      <c r="E1555" s="17">
        <f>'دیده بان بازار'!E1558</f>
        <v/>
      </c>
      <c r="F1555" s="16">
        <f>'دیده بان بازار'!F1558</f>
        <v/>
      </c>
      <c r="G1555" s="16">
        <f>'دیده بان بازار'!G1558</f>
        <v/>
      </c>
      <c r="H1555" s="16">
        <f>'دیده بان بازار'!H1558</f>
        <v/>
      </c>
      <c r="I1555" s="16">
        <f>'دیده بان بازار'!I1558</f>
        <v/>
      </c>
      <c r="J1555" s="16">
        <f>'دیده بان بازار'!J1558</f>
        <v/>
      </c>
      <c r="K1555" s="16">
        <f>'دیده بان بازار'!K1558</f>
        <v/>
      </c>
      <c r="L1555" s="16">
        <f>'دیده بان بازار'!L1558</f>
        <v/>
      </c>
      <c r="M1555" s="16">
        <f>'دیده بان بازار'!M1558</f>
        <v/>
      </c>
      <c r="N1555" s="16">
        <f>'دیده بان بازار'!N1558</f>
        <v/>
      </c>
      <c r="O1555" s="16">
        <f>'دیده بان بازار'!O1558</f>
        <v/>
      </c>
      <c r="P1555" s="16">
        <f>'دیده بان بازار'!P1558</f>
        <v/>
      </c>
      <c r="Q1555" s="16">
        <f>'دیده بان بازار'!Q1558</f>
        <v/>
      </c>
      <c r="R1555" s="16">
        <f>'دیده بان بازار'!R1558</f>
        <v/>
      </c>
      <c r="S1555" s="16">
        <f>'دیده بان بازار'!S1558</f>
        <v/>
      </c>
      <c r="T1555" s="16">
        <f>'دیده بان بازار'!T1558</f>
        <v/>
      </c>
      <c r="U1555" s="16">
        <f>'دیده بان بازار'!U1558</f>
        <v/>
      </c>
      <c r="V1555" s="16">
        <f>'دیده بان بازار'!V1558</f>
        <v/>
      </c>
      <c r="W1555" s="7">
        <f>'دیده بان بازار'!W1558</f>
        <v/>
      </c>
      <c r="X1555" s="11">
        <f>IFERROR(IF(OR(R1555&lt;=0,W1555&lt;=0,S1555&lt;=0,V1555&lt;=0),0,ROUND((S1555/R1555)/(V1555/W1555),2)),0)</f>
        <v/>
      </c>
      <c r="Y1555" s="11">
        <f>IFERROR(IF(OR(S1555&lt;=0,V1555&lt;=0),0,ROUND(S1555/V1555,2)),0)</f>
        <v/>
      </c>
      <c r="Z1555" s="11">
        <f>IFERROR(J1555-M1555,0)</f>
        <v/>
      </c>
      <c r="AA1555" s="11">
        <f>IFERROR(ROUND(MAX(0,MIN(100,((AB1555*0.2)+(AC1555*0.15)+(AD1555*0.15)+(AE1555*0.1)+(AF1555*0.1)+(AG1555*0.15)+(MIN(Y1555/3,1)*100*0.1)+(AI1555*0.05))*((AH1555/100)*0.25+0.75))),0),0)</f>
        <v/>
      </c>
      <c r="AB1555" s="11">
        <f>ROUND(MAX(0,MIN(100,((M1555+10)/20)*100)),0)</f>
        <v/>
      </c>
      <c r="AC1555" s="11">
        <f>IFERROR(IF(D1555&lt;=0,0,ROUND(COUNTIFS($D$4:$D$3359,"&lt;="&amp;D1555,$D$4:$D$3359,"&gt;0")/COUNTIF($D$4:$D$3359,"&gt;0")*100,0)),0)</f>
        <v/>
      </c>
      <c r="AD1555" s="11">
        <f>IF(E1555&lt;=0,0,ROUND(MAX(0,MIN(100,(LOG10(1+E1555/1000000000)/LOG10(101))*100)),0))</f>
        <v/>
      </c>
      <c r="AE1555" s="11">
        <f>IF(O1555=N1555,50,ROUND(MAX(0,MIN(100,((H1555-N1555)/(O1555-N1555))*100)),0))</f>
        <v/>
      </c>
      <c r="AF1555" s="11">
        <f>ROUND(MAX(0,MIN(100,50+((H1555-K1555)/K1555)*1000)),0)</f>
        <v/>
      </c>
      <c r="AG1555" s="11">
        <f>IFERROR(ROUND(MAX(0,MIN(100,50+25*LN(MAX(0.01,X1555)))),0),25)</f>
        <v/>
      </c>
      <c r="AH1555" s="11">
        <f>ROUND(IF(M1555&lt;=-30,0,IF(M1555&lt;=-20,20,IF(M1555&lt;=-10,50,100))),0)</f>
        <v/>
      </c>
      <c r="AI1555" s="11">
        <f>ROUND(MAX(0,MIN(100,50+(Z1555*10))),0)</f>
        <v/>
      </c>
      <c r="AJ1555" s="11">
        <f>IFERROR(IF(--AA1555&gt;=80,"خرید قوی",IF(--AA1555&gt;=70,"خرید مشروط",IF(--AA1555&gt;=60,"مراقبت",IF(--AA1555&gt;=45,"ضعیف","عدم ورود")))),"")</f>
        <v/>
      </c>
    </row>
    <row r="1556">
      <c r="A1556" s="12">
        <f>'دیده بان بازار'!A1559</f>
        <v/>
      </c>
      <c r="B1556" s="13">
        <f>'دیده بان بازار'!B1559</f>
        <v/>
      </c>
      <c r="C1556" s="13">
        <f>'دیده بان بازار'!C1559</f>
        <v/>
      </c>
      <c r="D1556" s="13">
        <f>'دیده بان بازار'!D1559</f>
        <v/>
      </c>
      <c r="E1556" s="14">
        <f>'دیده بان بازار'!E1559</f>
        <v/>
      </c>
      <c r="F1556" s="13">
        <f>'دیده بان بازار'!F1559</f>
        <v/>
      </c>
      <c r="G1556" s="13">
        <f>'دیده بان بازار'!G1559</f>
        <v/>
      </c>
      <c r="H1556" s="13">
        <f>'دیده بان بازار'!H1559</f>
        <v/>
      </c>
      <c r="I1556" s="13">
        <f>'دیده بان بازار'!I1559</f>
        <v/>
      </c>
      <c r="J1556" s="13">
        <f>'دیده بان بازار'!J1559</f>
        <v/>
      </c>
      <c r="K1556" s="13">
        <f>'دیده بان بازار'!K1559</f>
        <v/>
      </c>
      <c r="L1556" s="13">
        <f>'دیده بان بازار'!L1559</f>
        <v/>
      </c>
      <c r="M1556" s="13">
        <f>'دیده بان بازار'!M1559</f>
        <v/>
      </c>
      <c r="N1556" s="13">
        <f>'دیده بان بازار'!N1559</f>
        <v/>
      </c>
      <c r="O1556" s="13">
        <f>'دیده بان بازار'!O1559</f>
        <v/>
      </c>
      <c r="P1556" s="13">
        <f>'دیده بان بازار'!P1559</f>
        <v/>
      </c>
      <c r="Q1556" s="13">
        <f>'دیده بان بازار'!Q1559</f>
        <v/>
      </c>
      <c r="R1556" s="13">
        <f>'دیده بان بازار'!R1559</f>
        <v/>
      </c>
      <c r="S1556" s="13">
        <f>'دیده بان بازار'!S1559</f>
        <v/>
      </c>
      <c r="T1556" s="13">
        <f>'دیده بان بازار'!T1559</f>
        <v/>
      </c>
      <c r="U1556" s="13">
        <f>'دیده بان بازار'!U1559</f>
        <v/>
      </c>
      <c r="V1556" s="13">
        <f>'دیده بان بازار'!V1559</f>
        <v/>
      </c>
      <c r="W1556" s="6">
        <f>'دیده بان بازار'!W1559</f>
        <v/>
      </c>
      <c r="X1556" s="11">
        <f>IFERROR(IF(OR(R1556&lt;=0,W1556&lt;=0,S1556&lt;=0,V1556&lt;=0),0,ROUND((S1556/R1556)/(V1556/W1556),2)),0)</f>
        <v/>
      </c>
      <c r="Y1556" s="11">
        <f>IFERROR(IF(OR(S1556&lt;=0,V1556&lt;=0),0,ROUND(S1556/V1556,2)),0)</f>
        <v/>
      </c>
      <c r="Z1556" s="11">
        <f>IFERROR(J1556-M1556,0)</f>
        <v/>
      </c>
      <c r="AA1556" s="11">
        <f>IFERROR(ROUND(MAX(0,MIN(100,((AB1556*0.2)+(AC1556*0.15)+(AD1556*0.15)+(AE1556*0.1)+(AF1556*0.1)+(AG1556*0.15)+(MIN(Y1556/3,1)*100*0.1)+(AI1556*0.05))*((AH1556/100)*0.25+0.75))),0),0)</f>
        <v/>
      </c>
      <c r="AB1556" s="11">
        <f>ROUND(MAX(0,MIN(100,((M1556+10)/20)*100)),0)</f>
        <v/>
      </c>
      <c r="AC1556" s="11">
        <f>IFERROR(IF(D1556&lt;=0,0,ROUND(COUNTIFS($D$4:$D$3359,"&lt;="&amp;D1556,$D$4:$D$3359,"&gt;0")/COUNTIF($D$4:$D$3359,"&gt;0")*100,0)),0)</f>
        <v/>
      </c>
      <c r="AD1556" s="11">
        <f>IF(E1556&lt;=0,0,ROUND(MAX(0,MIN(100,(LOG10(1+E1556/1000000000)/LOG10(101))*100)),0))</f>
        <v/>
      </c>
      <c r="AE1556" s="11">
        <f>IF(O1556=N1556,50,ROUND(MAX(0,MIN(100,((H1556-N1556)/(O1556-N1556))*100)),0))</f>
        <v/>
      </c>
      <c r="AF1556" s="11">
        <f>ROUND(MAX(0,MIN(100,50+((H1556-K1556)/K1556)*1000)),0)</f>
        <v/>
      </c>
      <c r="AG1556" s="11">
        <f>IFERROR(ROUND(MAX(0,MIN(100,50+25*LN(MAX(0.01,X1556)))),0),25)</f>
        <v/>
      </c>
      <c r="AH1556" s="11">
        <f>ROUND(IF(M1556&lt;=-30,0,IF(M1556&lt;=-20,20,IF(M1556&lt;=-10,50,100))),0)</f>
        <v/>
      </c>
      <c r="AI1556" s="11">
        <f>ROUND(MAX(0,MIN(100,50+(Z1556*10))),0)</f>
        <v/>
      </c>
      <c r="AJ1556" s="11">
        <f>IFERROR(IF(--AA1556&gt;=80,"خرید قوی",IF(--AA1556&gt;=70,"خرید مشروط",IF(--AA1556&gt;=60,"مراقبت",IF(--AA1556&gt;=45,"ضعیف","عدم ورود")))),"")</f>
        <v/>
      </c>
    </row>
    <row r="1557">
      <c r="A1557" s="15">
        <f>'دیده بان بازار'!A1560</f>
        <v/>
      </c>
      <c r="B1557" s="16">
        <f>'دیده بان بازار'!B1560</f>
        <v/>
      </c>
      <c r="C1557" s="16">
        <f>'دیده بان بازار'!C1560</f>
        <v/>
      </c>
      <c r="D1557" s="16">
        <f>'دیده بان بازار'!D1560</f>
        <v/>
      </c>
      <c r="E1557" s="17">
        <f>'دیده بان بازار'!E1560</f>
        <v/>
      </c>
      <c r="F1557" s="16">
        <f>'دیده بان بازار'!F1560</f>
        <v/>
      </c>
      <c r="G1557" s="16">
        <f>'دیده بان بازار'!G1560</f>
        <v/>
      </c>
      <c r="H1557" s="16">
        <f>'دیده بان بازار'!H1560</f>
        <v/>
      </c>
      <c r="I1557" s="16">
        <f>'دیده بان بازار'!I1560</f>
        <v/>
      </c>
      <c r="J1557" s="16">
        <f>'دیده بان بازار'!J1560</f>
        <v/>
      </c>
      <c r="K1557" s="16">
        <f>'دیده بان بازار'!K1560</f>
        <v/>
      </c>
      <c r="L1557" s="16">
        <f>'دیده بان بازار'!L1560</f>
        <v/>
      </c>
      <c r="M1557" s="16">
        <f>'دیده بان بازار'!M1560</f>
        <v/>
      </c>
      <c r="N1557" s="16">
        <f>'دیده بان بازار'!N1560</f>
        <v/>
      </c>
      <c r="O1557" s="16">
        <f>'دیده بان بازار'!O1560</f>
        <v/>
      </c>
      <c r="P1557" s="16">
        <f>'دیده بان بازار'!P1560</f>
        <v/>
      </c>
      <c r="Q1557" s="16">
        <f>'دیده بان بازار'!Q1560</f>
        <v/>
      </c>
      <c r="R1557" s="16">
        <f>'دیده بان بازار'!R1560</f>
        <v/>
      </c>
      <c r="S1557" s="16">
        <f>'دیده بان بازار'!S1560</f>
        <v/>
      </c>
      <c r="T1557" s="16">
        <f>'دیده بان بازار'!T1560</f>
        <v/>
      </c>
      <c r="U1557" s="16">
        <f>'دیده بان بازار'!U1560</f>
        <v/>
      </c>
      <c r="V1557" s="16">
        <f>'دیده بان بازار'!V1560</f>
        <v/>
      </c>
      <c r="W1557" s="7">
        <f>'دیده بان بازار'!W1560</f>
        <v/>
      </c>
      <c r="X1557" s="11">
        <f>IFERROR(IF(OR(R1557&lt;=0,W1557&lt;=0,S1557&lt;=0,V1557&lt;=0),0,ROUND((S1557/R1557)/(V1557/W1557),2)),0)</f>
        <v/>
      </c>
      <c r="Y1557" s="11">
        <f>IFERROR(IF(OR(S1557&lt;=0,V1557&lt;=0),0,ROUND(S1557/V1557,2)),0)</f>
        <v/>
      </c>
      <c r="Z1557" s="11">
        <f>IFERROR(J1557-M1557,0)</f>
        <v/>
      </c>
      <c r="AA1557" s="11">
        <f>IFERROR(ROUND(MAX(0,MIN(100,((AB1557*0.2)+(AC1557*0.15)+(AD1557*0.15)+(AE1557*0.1)+(AF1557*0.1)+(AG1557*0.15)+(MIN(Y1557/3,1)*100*0.1)+(AI1557*0.05))*((AH1557/100)*0.25+0.75))),0),0)</f>
        <v/>
      </c>
      <c r="AB1557" s="11">
        <f>ROUND(MAX(0,MIN(100,((M1557+10)/20)*100)),0)</f>
        <v/>
      </c>
      <c r="AC1557" s="11">
        <f>IFERROR(IF(D1557&lt;=0,0,ROUND(COUNTIFS($D$4:$D$3359,"&lt;="&amp;D1557,$D$4:$D$3359,"&gt;0")/COUNTIF($D$4:$D$3359,"&gt;0")*100,0)),0)</f>
        <v/>
      </c>
      <c r="AD1557" s="11">
        <f>IF(E1557&lt;=0,0,ROUND(MAX(0,MIN(100,(LOG10(1+E1557/1000000000)/LOG10(101))*100)),0))</f>
        <v/>
      </c>
      <c r="AE1557" s="11">
        <f>IF(O1557=N1557,50,ROUND(MAX(0,MIN(100,((H1557-N1557)/(O1557-N1557))*100)),0))</f>
        <v/>
      </c>
      <c r="AF1557" s="11">
        <f>ROUND(MAX(0,MIN(100,50+((H1557-K1557)/K1557)*1000)),0)</f>
        <v/>
      </c>
      <c r="AG1557" s="11">
        <f>IFERROR(ROUND(MAX(0,MIN(100,50+25*LN(MAX(0.01,X1557)))),0),25)</f>
        <v/>
      </c>
      <c r="AH1557" s="11">
        <f>ROUND(IF(M1557&lt;=-30,0,IF(M1557&lt;=-20,20,IF(M1557&lt;=-10,50,100))),0)</f>
        <v/>
      </c>
      <c r="AI1557" s="11">
        <f>ROUND(MAX(0,MIN(100,50+(Z1557*10))),0)</f>
        <v/>
      </c>
      <c r="AJ1557" s="11">
        <f>IFERROR(IF(--AA1557&gt;=80,"خرید قوی",IF(--AA1557&gt;=70,"خرید مشروط",IF(--AA1557&gt;=60,"مراقبت",IF(--AA1557&gt;=45,"ضعیف","عدم ورود")))),"")</f>
        <v/>
      </c>
    </row>
    <row r="1558">
      <c r="A1558" s="12">
        <f>'دیده بان بازار'!A1561</f>
        <v/>
      </c>
      <c r="B1558" s="13">
        <f>'دیده بان بازار'!B1561</f>
        <v/>
      </c>
      <c r="C1558" s="13">
        <f>'دیده بان بازار'!C1561</f>
        <v/>
      </c>
      <c r="D1558" s="13">
        <f>'دیده بان بازار'!D1561</f>
        <v/>
      </c>
      <c r="E1558" s="14">
        <f>'دیده بان بازار'!E1561</f>
        <v/>
      </c>
      <c r="F1558" s="13">
        <f>'دیده بان بازار'!F1561</f>
        <v/>
      </c>
      <c r="G1558" s="13">
        <f>'دیده بان بازار'!G1561</f>
        <v/>
      </c>
      <c r="H1558" s="13">
        <f>'دیده بان بازار'!H1561</f>
        <v/>
      </c>
      <c r="I1558" s="13">
        <f>'دیده بان بازار'!I1561</f>
        <v/>
      </c>
      <c r="J1558" s="13">
        <f>'دیده بان بازار'!J1561</f>
        <v/>
      </c>
      <c r="K1558" s="13">
        <f>'دیده بان بازار'!K1561</f>
        <v/>
      </c>
      <c r="L1558" s="13">
        <f>'دیده بان بازار'!L1561</f>
        <v/>
      </c>
      <c r="M1558" s="13">
        <f>'دیده بان بازار'!M1561</f>
        <v/>
      </c>
      <c r="N1558" s="13">
        <f>'دیده بان بازار'!N1561</f>
        <v/>
      </c>
      <c r="O1558" s="13">
        <f>'دیده بان بازار'!O1561</f>
        <v/>
      </c>
      <c r="P1558" s="13">
        <f>'دیده بان بازار'!P1561</f>
        <v/>
      </c>
      <c r="Q1558" s="13">
        <f>'دیده بان بازار'!Q1561</f>
        <v/>
      </c>
      <c r="R1558" s="13">
        <f>'دیده بان بازار'!R1561</f>
        <v/>
      </c>
      <c r="S1558" s="13">
        <f>'دیده بان بازار'!S1561</f>
        <v/>
      </c>
      <c r="T1558" s="13">
        <f>'دیده بان بازار'!T1561</f>
        <v/>
      </c>
      <c r="U1558" s="13">
        <f>'دیده بان بازار'!U1561</f>
        <v/>
      </c>
      <c r="V1558" s="13">
        <f>'دیده بان بازار'!V1561</f>
        <v/>
      </c>
      <c r="W1558" s="6">
        <f>'دیده بان بازار'!W1561</f>
        <v/>
      </c>
      <c r="X1558" s="11">
        <f>IFERROR(IF(OR(R1558&lt;=0,W1558&lt;=0,S1558&lt;=0,V1558&lt;=0),0,ROUND((S1558/R1558)/(V1558/W1558),2)),0)</f>
        <v/>
      </c>
      <c r="Y1558" s="11">
        <f>IFERROR(IF(OR(S1558&lt;=0,V1558&lt;=0),0,ROUND(S1558/V1558,2)),0)</f>
        <v/>
      </c>
      <c r="Z1558" s="11">
        <f>IFERROR(J1558-M1558,0)</f>
        <v/>
      </c>
      <c r="AA1558" s="11">
        <f>IFERROR(ROUND(MAX(0,MIN(100,((AB1558*0.2)+(AC1558*0.15)+(AD1558*0.15)+(AE1558*0.1)+(AF1558*0.1)+(AG1558*0.15)+(MIN(Y1558/3,1)*100*0.1)+(AI1558*0.05))*((AH1558/100)*0.25+0.75))),0),0)</f>
        <v/>
      </c>
      <c r="AB1558" s="11">
        <f>ROUND(MAX(0,MIN(100,((M1558+10)/20)*100)),0)</f>
        <v/>
      </c>
      <c r="AC1558" s="11">
        <f>IFERROR(IF(D1558&lt;=0,0,ROUND(COUNTIFS($D$4:$D$3359,"&lt;="&amp;D1558,$D$4:$D$3359,"&gt;0")/COUNTIF($D$4:$D$3359,"&gt;0")*100,0)),0)</f>
        <v/>
      </c>
      <c r="AD1558" s="11">
        <f>IF(E1558&lt;=0,0,ROUND(MAX(0,MIN(100,(LOG10(1+E1558/1000000000)/LOG10(101))*100)),0))</f>
        <v/>
      </c>
      <c r="AE1558" s="11">
        <f>IF(O1558=N1558,50,ROUND(MAX(0,MIN(100,((H1558-N1558)/(O1558-N1558))*100)),0))</f>
        <v/>
      </c>
      <c r="AF1558" s="11">
        <f>ROUND(MAX(0,MIN(100,50+((H1558-K1558)/K1558)*1000)),0)</f>
        <v/>
      </c>
      <c r="AG1558" s="11">
        <f>IFERROR(ROUND(MAX(0,MIN(100,50+25*LN(MAX(0.01,X1558)))),0),25)</f>
        <v/>
      </c>
      <c r="AH1558" s="11">
        <f>ROUND(IF(M1558&lt;=-30,0,IF(M1558&lt;=-20,20,IF(M1558&lt;=-10,50,100))),0)</f>
        <v/>
      </c>
      <c r="AI1558" s="11">
        <f>ROUND(MAX(0,MIN(100,50+(Z1558*10))),0)</f>
        <v/>
      </c>
      <c r="AJ1558" s="11">
        <f>IFERROR(IF(--AA1558&gt;=80,"خرید قوی",IF(--AA1558&gt;=70,"خرید مشروط",IF(--AA1558&gt;=60,"مراقبت",IF(--AA1558&gt;=45,"ضعیف","عدم ورود")))),"")</f>
        <v/>
      </c>
    </row>
    <row r="1559">
      <c r="A1559" s="15">
        <f>'دیده بان بازار'!A1562</f>
        <v/>
      </c>
      <c r="B1559" s="16">
        <f>'دیده بان بازار'!B1562</f>
        <v/>
      </c>
      <c r="C1559" s="16">
        <f>'دیده بان بازار'!C1562</f>
        <v/>
      </c>
      <c r="D1559" s="16">
        <f>'دیده بان بازار'!D1562</f>
        <v/>
      </c>
      <c r="E1559" s="17">
        <f>'دیده بان بازار'!E1562</f>
        <v/>
      </c>
      <c r="F1559" s="16">
        <f>'دیده بان بازار'!F1562</f>
        <v/>
      </c>
      <c r="G1559" s="16">
        <f>'دیده بان بازار'!G1562</f>
        <v/>
      </c>
      <c r="H1559" s="16">
        <f>'دیده بان بازار'!H1562</f>
        <v/>
      </c>
      <c r="I1559" s="16">
        <f>'دیده بان بازار'!I1562</f>
        <v/>
      </c>
      <c r="J1559" s="16">
        <f>'دیده بان بازار'!J1562</f>
        <v/>
      </c>
      <c r="K1559" s="16">
        <f>'دیده بان بازار'!K1562</f>
        <v/>
      </c>
      <c r="L1559" s="16">
        <f>'دیده بان بازار'!L1562</f>
        <v/>
      </c>
      <c r="M1559" s="16">
        <f>'دیده بان بازار'!M1562</f>
        <v/>
      </c>
      <c r="N1559" s="16">
        <f>'دیده بان بازار'!N1562</f>
        <v/>
      </c>
      <c r="O1559" s="16">
        <f>'دیده بان بازار'!O1562</f>
        <v/>
      </c>
      <c r="P1559" s="16">
        <f>'دیده بان بازار'!P1562</f>
        <v/>
      </c>
      <c r="Q1559" s="16">
        <f>'دیده بان بازار'!Q1562</f>
        <v/>
      </c>
      <c r="R1559" s="16">
        <f>'دیده بان بازار'!R1562</f>
        <v/>
      </c>
      <c r="S1559" s="16">
        <f>'دیده بان بازار'!S1562</f>
        <v/>
      </c>
      <c r="T1559" s="16">
        <f>'دیده بان بازار'!T1562</f>
        <v/>
      </c>
      <c r="U1559" s="16">
        <f>'دیده بان بازار'!U1562</f>
        <v/>
      </c>
      <c r="V1559" s="16">
        <f>'دیده بان بازار'!V1562</f>
        <v/>
      </c>
      <c r="W1559" s="7">
        <f>'دیده بان بازار'!W1562</f>
        <v/>
      </c>
      <c r="X1559" s="11">
        <f>IFERROR(IF(OR(R1559&lt;=0,W1559&lt;=0,S1559&lt;=0,V1559&lt;=0),0,ROUND((S1559/R1559)/(V1559/W1559),2)),0)</f>
        <v/>
      </c>
      <c r="Y1559" s="11">
        <f>IFERROR(IF(OR(S1559&lt;=0,V1559&lt;=0),0,ROUND(S1559/V1559,2)),0)</f>
        <v/>
      </c>
      <c r="Z1559" s="11">
        <f>IFERROR(J1559-M1559,0)</f>
        <v/>
      </c>
      <c r="AA1559" s="11">
        <f>IFERROR(ROUND(MAX(0,MIN(100,((AB1559*0.2)+(AC1559*0.15)+(AD1559*0.15)+(AE1559*0.1)+(AF1559*0.1)+(AG1559*0.15)+(MIN(Y1559/3,1)*100*0.1)+(AI1559*0.05))*((AH1559/100)*0.25+0.75))),0),0)</f>
        <v/>
      </c>
      <c r="AB1559" s="11">
        <f>ROUND(MAX(0,MIN(100,((M1559+10)/20)*100)),0)</f>
        <v/>
      </c>
      <c r="AC1559" s="11">
        <f>IFERROR(IF(D1559&lt;=0,0,ROUND(COUNTIFS($D$4:$D$3359,"&lt;="&amp;D1559,$D$4:$D$3359,"&gt;0")/COUNTIF($D$4:$D$3359,"&gt;0")*100,0)),0)</f>
        <v/>
      </c>
      <c r="AD1559" s="11">
        <f>IF(E1559&lt;=0,0,ROUND(MAX(0,MIN(100,(LOG10(1+E1559/1000000000)/LOG10(101))*100)),0))</f>
        <v/>
      </c>
      <c r="AE1559" s="11">
        <f>IF(O1559=N1559,50,ROUND(MAX(0,MIN(100,((H1559-N1559)/(O1559-N1559))*100)),0))</f>
        <v/>
      </c>
      <c r="AF1559" s="11">
        <f>ROUND(MAX(0,MIN(100,50+((H1559-K1559)/K1559)*1000)),0)</f>
        <v/>
      </c>
      <c r="AG1559" s="11">
        <f>IFERROR(ROUND(MAX(0,MIN(100,50+25*LN(MAX(0.01,X1559)))),0),25)</f>
        <v/>
      </c>
      <c r="AH1559" s="11">
        <f>ROUND(IF(M1559&lt;=-30,0,IF(M1559&lt;=-20,20,IF(M1559&lt;=-10,50,100))),0)</f>
        <v/>
      </c>
      <c r="AI1559" s="11">
        <f>ROUND(MAX(0,MIN(100,50+(Z1559*10))),0)</f>
        <v/>
      </c>
      <c r="AJ1559" s="11">
        <f>IFERROR(IF(--AA1559&gt;=80,"خرید قوی",IF(--AA1559&gt;=70,"خرید مشروط",IF(--AA1559&gt;=60,"مراقبت",IF(--AA1559&gt;=45,"ضعیف","عدم ورود")))),"")</f>
        <v/>
      </c>
    </row>
    <row r="1560">
      <c r="A1560" s="12">
        <f>'دیده بان بازار'!A1563</f>
        <v/>
      </c>
      <c r="B1560" s="13">
        <f>'دیده بان بازار'!B1563</f>
        <v/>
      </c>
      <c r="C1560" s="13">
        <f>'دیده بان بازار'!C1563</f>
        <v/>
      </c>
      <c r="D1560" s="13">
        <f>'دیده بان بازار'!D1563</f>
        <v/>
      </c>
      <c r="E1560" s="14">
        <f>'دیده بان بازار'!E1563</f>
        <v/>
      </c>
      <c r="F1560" s="13">
        <f>'دیده بان بازار'!F1563</f>
        <v/>
      </c>
      <c r="G1560" s="13">
        <f>'دیده بان بازار'!G1563</f>
        <v/>
      </c>
      <c r="H1560" s="13">
        <f>'دیده بان بازار'!H1563</f>
        <v/>
      </c>
      <c r="I1560" s="13">
        <f>'دیده بان بازار'!I1563</f>
        <v/>
      </c>
      <c r="J1560" s="13">
        <f>'دیده بان بازار'!J1563</f>
        <v/>
      </c>
      <c r="K1560" s="13">
        <f>'دیده بان بازار'!K1563</f>
        <v/>
      </c>
      <c r="L1560" s="13">
        <f>'دیده بان بازار'!L1563</f>
        <v/>
      </c>
      <c r="M1560" s="13">
        <f>'دیده بان بازار'!M1563</f>
        <v/>
      </c>
      <c r="N1560" s="13">
        <f>'دیده بان بازار'!N1563</f>
        <v/>
      </c>
      <c r="O1560" s="13">
        <f>'دیده بان بازار'!O1563</f>
        <v/>
      </c>
      <c r="P1560" s="13">
        <f>'دیده بان بازار'!P1563</f>
        <v/>
      </c>
      <c r="Q1560" s="13">
        <f>'دیده بان بازار'!Q1563</f>
        <v/>
      </c>
      <c r="R1560" s="13">
        <f>'دیده بان بازار'!R1563</f>
        <v/>
      </c>
      <c r="S1560" s="13">
        <f>'دیده بان بازار'!S1563</f>
        <v/>
      </c>
      <c r="T1560" s="13">
        <f>'دیده بان بازار'!T1563</f>
        <v/>
      </c>
      <c r="U1560" s="13">
        <f>'دیده بان بازار'!U1563</f>
        <v/>
      </c>
      <c r="V1560" s="13">
        <f>'دیده بان بازار'!V1563</f>
        <v/>
      </c>
      <c r="W1560" s="6">
        <f>'دیده بان بازار'!W1563</f>
        <v/>
      </c>
      <c r="X1560" s="11">
        <f>IFERROR(IF(OR(R1560&lt;=0,W1560&lt;=0,S1560&lt;=0,V1560&lt;=0),0,ROUND((S1560/R1560)/(V1560/W1560),2)),0)</f>
        <v/>
      </c>
      <c r="Y1560" s="11">
        <f>IFERROR(IF(OR(S1560&lt;=0,V1560&lt;=0),0,ROUND(S1560/V1560,2)),0)</f>
        <v/>
      </c>
      <c r="Z1560" s="11">
        <f>IFERROR(J1560-M1560,0)</f>
        <v/>
      </c>
      <c r="AA1560" s="11">
        <f>IFERROR(ROUND(MAX(0,MIN(100,((AB1560*0.2)+(AC1560*0.15)+(AD1560*0.15)+(AE1560*0.1)+(AF1560*0.1)+(AG1560*0.15)+(MIN(Y1560/3,1)*100*0.1)+(AI1560*0.05))*((AH1560/100)*0.25+0.75))),0),0)</f>
        <v/>
      </c>
      <c r="AB1560" s="11">
        <f>ROUND(MAX(0,MIN(100,((M1560+10)/20)*100)),0)</f>
        <v/>
      </c>
      <c r="AC1560" s="11">
        <f>IFERROR(IF(D1560&lt;=0,0,ROUND(COUNTIFS($D$4:$D$3359,"&lt;="&amp;D1560,$D$4:$D$3359,"&gt;0")/COUNTIF($D$4:$D$3359,"&gt;0")*100,0)),0)</f>
        <v/>
      </c>
      <c r="AD1560" s="11">
        <f>IF(E1560&lt;=0,0,ROUND(MAX(0,MIN(100,(LOG10(1+E1560/1000000000)/LOG10(101))*100)),0))</f>
        <v/>
      </c>
      <c r="AE1560" s="11">
        <f>IF(O1560=N1560,50,ROUND(MAX(0,MIN(100,((H1560-N1560)/(O1560-N1560))*100)),0))</f>
        <v/>
      </c>
      <c r="AF1560" s="11">
        <f>ROUND(MAX(0,MIN(100,50+((H1560-K1560)/K1560)*1000)),0)</f>
        <v/>
      </c>
      <c r="AG1560" s="11">
        <f>IFERROR(ROUND(MAX(0,MIN(100,50+25*LN(MAX(0.01,X1560)))),0),25)</f>
        <v/>
      </c>
      <c r="AH1560" s="11">
        <f>ROUND(IF(M1560&lt;=-30,0,IF(M1560&lt;=-20,20,IF(M1560&lt;=-10,50,100))),0)</f>
        <v/>
      </c>
      <c r="AI1560" s="11">
        <f>ROUND(MAX(0,MIN(100,50+(Z1560*10))),0)</f>
        <v/>
      </c>
      <c r="AJ1560" s="11">
        <f>IFERROR(IF(--AA1560&gt;=80,"خرید قوی",IF(--AA1560&gt;=70,"خرید مشروط",IF(--AA1560&gt;=60,"مراقبت",IF(--AA1560&gt;=45,"ضعیف","عدم ورود")))),"")</f>
        <v/>
      </c>
    </row>
    <row r="1561">
      <c r="A1561" s="15">
        <f>'دیده بان بازار'!A1564</f>
        <v/>
      </c>
      <c r="B1561" s="16">
        <f>'دیده بان بازار'!B1564</f>
        <v/>
      </c>
      <c r="C1561" s="16">
        <f>'دیده بان بازار'!C1564</f>
        <v/>
      </c>
      <c r="D1561" s="16">
        <f>'دیده بان بازار'!D1564</f>
        <v/>
      </c>
      <c r="E1561" s="17">
        <f>'دیده بان بازار'!E1564</f>
        <v/>
      </c>
      <c r="F1561" s="16">
        <f>'دیده بان بازار'!F1564</f>
        <v/>
      </c>
      <c r="G1561" s="16">
        <f>'دیده بان بازار'!G1564</f>
        <v/>
      </c>
      <c r="H1561" s="16">
        <f>'دیده بان بازار'!H1564</f>
        <v/>
      </c>
      <c r="I1561" s="16">
        <f>'دیده بان بازار'!I1564</f>
        <v/>
      </c>
      <c r="J1561" s="16">
        <f>'دیده بان بازار'!J1564</f>
        <v/>
      </c>
      <c r="K1561" s="16">
        <f>'دیده بان بازار'!K1564</f>
        <v/>
      </c>
      <c r="L1561" s="16">
        <f>'دیده بان بازار'!L1564</f>
        <v/>
      </c>
      <c r="M1561" s="16">
        <f>'دیده بان بازار'!M1564</f>
        <v/>
      </c>
      <c r="N1561" s="16">
        <f>'دیده بان بازار'!N1564</f>
        <v/>
      </c>
      <c r="O1561" s="16">
        <f>'دیده بان بازار'!O1564</f>
        <v/>
      </c>
      <c r="P1561" s="16">
        <f>'دیده بان بازار'!P1564</f>
        <v/>
      </c>
      <c r="Q1561" s="16">
        <f>'دیده بان بازار'!Q1564</f>
        <v/>
      </c>
      <c r="R1561" s="16">
        <f>'دیده بان بازار'!R1564</f>
        <v/>
      </c>
      <c r="S1561" s="16">
        <f>'دیده بان بازار'!S1564</f>
        <v/>
      </c>
      <c r="T1561" s="16">
        <f>'دیده بان بازار'!T1564</f>
        <v/>
      </c>
      <c r="U1561" s="16">
        <f>'دیده بان بازار'!U1564</f>
        <v/>
      </c>
      <c r="V1561" s="16">
        <f>'دیده بان بازار'!V1564</f>
        <v/>
      </c>
      <c r="W1561" s="7">
        <f>'دیده بان بازار'!W1564</f>
        <v/>
      </c>
      <c r="X1561" s="11">
        <f>IFERROR(IF(OR(R1561&lt;=0,W1561&lt;=0,S1561&lt;=0,V1561&lt;=0),0,ROUND((S1561/R1561)/(V1561/W1561),2)),0)</f>
        <v/>
      </c>
      <c r="Y1561" s="11">
        <f>IFERROR(IF(OR(S1561&lt;=0,V1561&lt;=0),0,ROUND(S1561/V1561,2)),0)</f>
        <v/>
      </c>
      <c r="Z1561" s="11">
        <f>IFERROR(J1561-M1561,0)</f>
        <v/>
      </c>
      <c r="AA1561" s="11">
        <f>IFERROR(ROUND(MAX(0,MIN(100,((AB1561*0.2)+(AC1561*0.15)+(AD1561*0.15)+(AE1561*0.1)+(AF1561*0.1)+(AG1561*0.15)+(MIN(Y1561/3,1)*100*0.1)+(AI1561*0.05))*((AH1561/100)*0.25+0.75))),0),0)</f>
        <v/>
      </c>
      <c r="AB1561" s="11">
        <f>ROUND(MAX(0,MIN(100,((M1561+10)/20)*100)),0)</f>
        <v/>
      </c>
      <c r="AC1561" s="11">
        <f>IFERROR(IF(D1561&lt;=0,0,ROUND(COUNTIFS($D$4:$D$3359,"&lt;="&amp;D1561,$D$4:$D$3359,"&gt;0")/COUNTIF($D$4:$D$3359,"&gt;0")*100,0)),0)</f>
        <v/>
      </c>
      <c r="AD1561" s="11">
        <f>IF(E1561&lt;=0,0,ROUND(MAX(0,MIN(100,(LOG10(1+E1561/1000000000)/LOG10(101))*100)),0))</f>
        <v/>
      </c>
      <c r="AE1561" s="11">
        <f>IF(O1561=N1561,50,ROUND(MAX(0,MIN(100,((H1561-N1561)/(O1561-N1561))*100)),0))</f>
        <v/>
      </c>
      <c r="AF1561" s="11">
        <f>ROUND(MAX(0,MIN(100,50+((H1561-K1561)/K1561)*1000)),0)</f>
        <v/>
      </c>
      <c r="AG1561" s="11">
        <f>IFERROR(ROUND(MAX(0,MIN(100,50+25*LN(MAX(0.01,X1561)))),0),25)</f>
        <v/>
      </c>
      <c r="AH1561" s="11">
        <f>ROUND(IF(M1561&lt;=-30,0,IF(M1561&lt;=-20,20,IF(M1561&lt;=-10,50,100))),0)</f>
        <v/>
      </c>
      <c r="AI1561" s="11">
        <f>ROUND(MAX(0,MIN(100,50+(Z1561*10))),0)</f>
        <v/>
      </c>
      <c r="AJ1561" s="11">
        <f>IFERROR(IF(--AA1561&gt;=80,"خرید قوی",IF(--AA1561&gt;=70,"خرید مشروط",IF(--AA1561&gt;=60,"مراقبت",IF(--AA1561&gt;=45,"ضعیف","عدم ورود")))),"")</f>
        <v/>
      </c>
    </row>
    <row r="1562">
      <c r="A1562" s="15">
        <f>'دیده بان بازار'!A1565</f>
        <v/>
      </c>
      <c r="B1562" s="16">
        <f>'دیده بان بازار'!B1565</f>
        <v/>
      </c>
      <c r="C1562" s="16">
        <f>'دیده بان بازار'!C1565</f>
        <v/>
      </c>
      <c r="D1562" s="16">
        <f>'دیده بان بازار'!D1565</f>
        <v/>
      </c>
      <c r="E1562" s="17">
        <f>'دیده بان بازار'!E1565</f>
        <v/>
      </c>
      <c r="F1562" s="16">
        <f>'دیده بان بازار'!F1565</f>
        <v/>
      </c>
      <c r="G1562" s="16">
        <f>'دیده بان بازار'!G1565</f>
        <v/>
      </c>
      <c r="H1562" s="16">
        <f>'دیده بان بازار'!H1565</f>
        <v/>
      </c>
      <c r="I1562" s="16">
        <f>'دیده بان بازار'!I1565</f>
        <v/>
      </c>
      <c r="J1562" s="16">
        <f>'دیده بان بازار'!J1565</f>
        <v/>
      </c>
      <c r="K1562" s="16">
        <f>'دیده بان بازار'!K1565</f>
        <v/>
      </c>
      <c r="L1562" s="16">
        <f>'دیده بان بازار'!L1565</f>
        <v/>
      </c>
      <c r="M1562" s="16">
        <f>'دیده بان بازار'!M1565</f>
        <v/>
      </c>
      <c r="N1562" s="16">
        <f>'دیده بان بازار'!N1565</f>
        <v/>
      </c>
      <c r="O1562" s="16">
        <f>'دیده بان بازار'!O1565</f>
        <v/>
      </c>
      <c r="P1562" s="16">
        <f>'دیده بان بازار'!P1565</f>
        <v/>
      </c>
      <c r="Q1562" s="16">
        <f>'دیده بان بازار'!Q1565</f>
        <v/>
      </c>
      <c r="R1562" s="16">
        <f>'دیده بان بازار'!R1565</f>
        <v/>
      </c>
      <c r="S1562" s="16">
        <f>'دیده بان بازار'!S1565</f>
        <v/>
      </c>
      <c r="T1562" s="16">
        <f>'دیده بان بازار'!T1565</f>
        <v/>
      </c>
      <c r="U1562" s="16">
        <f>'دیده بان بازار'!U1565</f>
        <v/>
      </c>
      <c r="V1562" s="16">
        <f>'دیده بان بازار'!V1565</f>
        <v/>
      </c>
      <c r="W1562" s="7">
        <f>'دیده بان بازار'!W1565</f>
        <v/>
      </c>
      <c r="X1562" s="11">
        <f>IFERROR(IF(OR(R1562&lt;=0,W1562&lt;=0,S1562&lt;=0,V1562&lt;=0),0,ROUND((S1562/R1562)/(V1562/W1562),2)),0)</f>
        <v/>
      </c>
      <c r="Y1562" s="11">
        <f>IFERROR(IF(OR(S1562&lt;=0,V1562&lt;=0),0,ROUND(S1562/V1562,2)),0)</f>
        <v/>
      </c>
      <c r="Z1562" s="11">
        <f>IFERROR(J1562-M1562,0)</f>
        <v/>
      </c>
      <c r="AA1562" s="11">
        <f>IFERROR(ROUND(MAX(0,MIN(100,((AB1562*0.2)+(AC1562*0.15)+(AD1562*0.15)+(AE1562*0.1)+(AF1562*0.1)+(AG1562*0.15)+(MIN(Y1562/3,1)*100*0.1)+(AI1562*0.05))*((AH1562/100)*0.25+0.75))),0),0)</f>
        <v/>
      </c>
      <c r="AB1562" s="11">
        <f>ROUND(MAX(0,MIN(100,((M1562+10)/20)*100)),0)</f>
        <v/>
      </c>
      <c r="AC1562" s="11">
        <f>IFERROR(IF(D1562&lt;=0,0,ROUND(COUNTIFS($D$4:$D$3359,"&lt;="&amp;D1562,$D$4:$D$3359,"&gt;0")/COUNTIF($D$4:$D$3359,"&gt;0")*100,0)),0)</f>
        <v/>
      </c>
      <c r="AD1562" s="11">
        <f>IF(E1562&lt;=0,0,ROUND(MAX(0,MIN(100,(LOG10(1+E1562/1000000000)/LOG10(101))*100)),0))</f>
        <v/>
      </c>
      <c r="AE1562" s="11">
        <f>IF(O1562=N1562,50,ROUND(MAX(0,MIN(100,((H1562-N1562)/(O1562-N1562))*100)),0))</f>
        <v/>
      </c>
      <c r="AF1562" s="11">
        <f>ROUND(MAX(0,MIN(100,50+((H1562-K1562)/K1562)*1000)),0)</f>
        <v/>
      </c>
      <c r="AG1562" s="11">
        <f>IFERROR(ROUND(MAX(0,MIN(100,50+25*LN(MAX(0.01,X1562)))),0),25)</f>
        <v/>
      </c>
      <c r="AH1562" s="11">
        <f>ROUND(IF(M1562&lt;=-30,0,IF(M1562&lt;=-20,20,IF(M1562&lt;=-10,50,100))),0)</f>
        <v/>
      </c>
      <c r="AI1562" s="11">
        <f>ROUND(MAX(0,MIN(100,50+(Z1562*10))),0)</f>
        <v/>
      </c>
      <c r="AJ1562" s="11">
        <f>IFERROR(IF(--AA1562&gt;=80,"خرید قوی",IF(--AA1562&gt;=70,"خرید مشروط",IF(--AA1562&gt;=60,"مراقبت",IF(--AA1562&gt;=45,"ضعیف","عدم ورود")))),"")</f>
        <v/>
      </c>
    </row>
    <row r="1563">
      <c r="A1563" s="12">
        <f>'دیده بان بازار'!A1566</f>
        <v/>
      </c>
      <c r="B1563" s="13">
        <f>'دیده بان بازار'!B1566</f>
        <v/>
      </c>
      <c r="C1563" s="13">
        <f>'دیده بان بازار'!C1566</f>
        <v/>
      </c>
      <c r="D1563" s="13">
        <f>'دیده بان بازار'!D1566</f>
        <v/>
      </c>
      <c r="E1563" s="14">
        <f>'دیده بان بازار'!E1566</f>
        <v/>
      </c>
      <c r="F1563" s="13">
        <f>'دیده بان بازار'!F1566</f>
        <v/>
      </c>
      <c r="G1563" s="13">
        <f>'دیده بان بازار'!G1566</f>
        <v/>
      </c>
      <c r="H1563" s="13">
        <f>'دیده بان بازار'!H1566</f>
        <v/>
      </c>
      <c r="I1563" s="13">
        <f>'دیده بان بازار'!I1566</f>
        <v/>
      </c>
      <c r="J1563" s="13">
        <f>'دیده بان بازار'!J1566</f>
        <v/>
      </c>
      <c r="K1563" s="13">
        <f>'دیده بان بازار'!K1566</f>
        <v/>
      </c>
      <c r="L1563" s="13">
        <f>'دیده بان بازار'!L1566</f>
        <v/>
      </c>
      <c r="M1563" s="13">
        <f>'دیده بان بازار'!M1566</f>
        <v/>
      </c>
      <c r="N1563" s="13">
        <f>'دیده بان بازار'!N1566</f>
        <v/>
      </c>
      <c r="O1563" s="13">
        <f>'دیده بان بازار'!O1566</f>
        <v/>
      </c>
      <c r="P1563" s="13">
        <f>'دیده بان بازار'!P1566</f>
        <v/>
      </c>
      <c r="Q1563" s="13">
        <f>'دیده بان بازار'!Q1566</f>
        <v/>
      </c>
      <c r="R1563" s="13">
        <f>'دیده بان بازار'!R1566</f>
        <v/>
      </c>
      <c r="S1563" s="13">
        <f>'دیده بان بازار'!S1566</f>
        <v/>
      </c>
      <c r="T1563" s="13">
        <f>'دیده بان بازار'!T1566</f>
        <v/>
      </c>
      <c r="U1563" s="13">
        <f>'دیده بان بازار'!U1566</f>
        <v/>
      </c>
      <c r="V1563" s="13">
        <f>'دیده بان بازار'!V1566</f>
        <v/>
      </c>
      <c r="W1563" s="6">
        <f>'دیده بان بازار'!W1566</f>
        <v/>
      </c>
      <c r="X1563" s="11">
        <f>IFERROR(IF(OR(R1563&lt;=0,W1563&lt;=0,S1563&lt;=0,V1563&lt;=0),0,ROUND((S1563/R1563)/(V1563/W1563),2)),0)</f>
        <v/>
      </c>
      <c r="Y1563" s="11">
        <f>IFERROR(IF(OR(S1563&lt;=0,V1563&lt;=0),0,ROUND(S1563/V1563,2)),0)</f>
        <v/>
      </c>
      <c r="Z1563" s="11">
        <f>IFERROR(J1563-M1563,0)</f>
        <v/>
      </c>
      <c r="AA1563" s="11">
        <f>IFERROR(ROUND(MAX(0,MIN(100,((AB1563*0.2)+(AC1563*0.15)+(AD1563*0.15)+(AE1563*0.1)+(AF1563*0.1)+(AG1563*0.15)+(MIN(Y1563/3,1)*100*0.1)+(AI1563*0.05))*((AH1563/100)*0.25+0.75))),0),0)</f>
        <v/>
      </c>
      <c r="AB1563" s="11">
        <f>ROUND(MAX(0,MIN(100,((M1563+10)/20)*100)),0)</f>
        <v/>
      </c>
      <c r="AC1563" s="11">
        <f>IFERROR(IF(D1563&lt;=0,0,ROUND(COUNTIFS($D$4:$D$3359,"&lt;="&amp;D1563,$D$4:$D$3359,"&gt;0")/COUNTIF($D$4:$D$3359,"&gt;0")*100,0)),0)</f>
        <v/>
      </c>
      <c r="AD1563" s="11">
        <f>IF(E1563&lt;=0,0,ROUND(MAX(0,MIN(100,(LOG10(1+E1563/1000000000)/LOG10(101))*100)),0))</f>
        <v/>
      </c>
      <c r="AE1563" s="11">
        <f>IF(O1563=N1563,50,ROUND(MAX(0,MIN(100,((H1563-N1563)/(O1563-N1563))*100)),0))</f>
        <v/>
      </c>
      <c r="AF1563" s="11">
        <f>ROUND(MAX(0,MIN(100,50+((H1563-K1563)/K1563)*1000)),0)</f>
        <v/>
      </c>
      <c r="AG1563" s="11">
        <f>IFERROR(ROUND(MAX(0,MIN(100,50+25*LN(MAX(0.01,X1563)))),0),25)</f>
        <v/>
      </c>
      <c r="AH1563" s="11">
        <f>ROUND(IF(M1563&lt;=-30,0,IF(M1563&lt;=-20,20,IF(M1563&lt;=-10,50,100))),0)</f>
        <v/>
      </c>
      <c r="AI1563" s="11">
        <f>ROUND(MAX(0,MIN(100,50+(Z1563*10))),0)</f>
        <v/>
      </c>
      <c r="AJ1563" s="11">
        <f>IFERROR(IF(--AA1563&gt;=80,"خرید قوی",IF(--AA1563&gt;=70,"خرید مشروط",IF(--AA1563&gt;=60,"مراقبت",IF(--AA1563&gt;=45,"ضعیف","عدم ورود")))),"")</f>
        <v/>
      </c>
    </row>
    <row r="1564">
      <c r="A1564" s="15">
        <f>'دیده بان بازار'!A1567</f>
        <v/>
      </c>
      <c r="B1564" s="16">
        <f>'دیده بان بازار'!B1567</f>
        <v/>
      </c>
      <c r="C1564" s="16">
        <f>'دیده بان بازار'!C1567</f>
        <v/>
      </c>
      <c r="D1564" s="16">
        <f>'دیده بان بازار'!D1567</f>
        <v/>
      </c>
      <c r="E1564" s="17">
        <f>'دیده بان بازار'!E1567</f>
        <v/>
      </c>
      <c r="F1564" s="16">
        <f>'دیده بان بازار'!F1567</f>
        <v/>
      </c>
      <c r="G1564" s="16">
        <f>'دیده بان بازار'!G1567</f>
        <v/>
      </c>
      <c r="H1564" s="16">
        <f>'دیده بان بازار'!H1567</f>
        <v/>
      </c>
      <c r="I1564" s="16">
        <f>'دیده بان بازار'!I1567</f>
        <v/>
      </c>
      <c r="J1564" s="16">
        <f>'دیده بان بازار'!J1567</f>
        <v/>
      </c>
      <c r="K1564" s="16">
        <f>'دیده بان بازار'!K1567</f>
        <v/>
      </c>
      <c r="L1564" s="16">
        <f>'دیده بان بازار'!L1567</f>
        <v/>
      </c>
      <c r="M1564" s="16">
        <f>'دیده بان بازار'!M1567</f>
        <v/>
      </c>
      <c r="N1564" s="16">
        <f>'دیده بان بازار'!N1567</f>
        <v/>
      </c>
      <c r="O1564" s="16">
        <f>'دیده بان بازار'!O1567</f>
        <v/>
      </c>
      <c r="P1564" s="16">
        <f>'دیده بان بازار'!P1567</f>
        <v/>
      </c>
      <c r="Q1564" s="16">
        <f>'دیده بان بازار'!Q1567</f>
        <v/>
      </c>
      <c r="R1564" s="16">
        <f>'دیده بان بازار'!R1567</f>
        <v/>
      </c>
      <c r="S1564" s="16">
        <f>'دیده بان بازار'!S1567</f>
        <v/>
      </c>
      <c r="T1564" s="16">
        <f>'دیده بان بازار'!T1567</f>
        <v/>
      </c>
      <c r="U1564" s="16">
        <f>'دیده بان بازار'!U1567</f>
        <v/>
      </c>
      <c r="V1564" s="16">
        <f>'دیده بان بازار'!V1567</f>
        <v/>
      </c>
      <c r="W1564" s="7">
        <f>'دیده بان بازار'!W1567</f>
        <v/>
      </c>
      <c r="X1564" s="11">
        <f>IFERROR(IF(OR(R1564&lt;=0,W1564&lt;=0,S1564&lt;=0,V1564&lt;=0),0,ROUND((S1564/R1564)/(V1564/W1564),2)),0)</f>
        <v/>
      </c>
      <c r="Y1564" s="11">
        <f>IFERROR(IF(OR(S1564&lt;=0,V1564&lt;=0),0,ROUND(S1564/V1564,2)),0)</f>
        <v/>
      </c>
      <c r="Z1564" s="11">
        <f>IFERROR(J1564-M1564,0)</f>
        <v/>
      </c>
      <c r="AA1564" s="11">
        <f>IFERROR(ROUND(MAX(0,MIN(100,((AB1564*0.2)+(AC1564*0.15)+(AD1564*0.15)+(AE1564*0.1)+(AF1564*0.1)+(AG1564*0.15)+(MIN(Y1564/3,1)*100*0.1)+(AI1564*0.05))*((AH1564/100)*0.25+0.75))),0),0)</f>
        <v/>
      </c>
      <c r="AB1564" s="11">
        <f>ROUND(MAX(0,MIN(100,((M1564+10)/20)*100)),0)</f>
        <v/>
      </c>
      <c r="AC1564" s="11">
        <f>IFERROR(IF(D1564&lt;=0,0,ROUND(COUNTIFS($D$4:$D$3359,"&lt;="&amp;D1564,$D$4:$D$3359,"&gt;0")/COUNTIF($D$4:$D$3359,"&gt;0")*100,0)),0)</f>
        <v/>
      </c>
      <c r="AD1564" s="11">
        <f>IF(E1564&lt;=0,0,ROUND(MAX(0,MIN(100,(LOG10(1+E1564/1000000000)/LOG10(101))*100)),0))</f>
        <v/>
      </c>
      <c r="AE1564" s="11">
        <f>IF(O1564=N1564,50,ROUND(MAX(0,MIN(100,((H1564-N1564)/(O1564-N1564))*100)),0))</f>
        <v/>
      </c>
      <c r="AF1564" s="11">
        <f>ROUND(MAX(0,MIN(100,50+((H1564-K1564)/K1564)*1000)),0)</f>
        <v/>
      </c>
      <c r="AG1564" s="11">
        <f>IFERROR(ROUND(MAX(0,MIN(100,50+25*LN(MAX(0.01,X1564)))),0),25)</f>
        <v/>
      </c>
      <c r="AH1564" s="11">
        <f>ROUND(IF(M1564&lt;=-30,0,IF(M1564&lt;=-20,20,IF(M1564&lt;=-10,50,100))),0)</f>
        <v/>
      </c>
      <c r="AI1564" s="11">
        <f>ROUND(MAX(0,MIN(100,50+(Z1564*10))),0)</f>
        <v/>
      </c>
      <c r="AJ1564" s="11">
        <f>IFERROR(IF(--AA1564&gt;=80,"خرید قوی",IF(--AA1564&gt;=70,"خرید مشروط",IF(--AA1564&gt;=60,"مراقبت",IF(--AA1564&gt;=45,"ضعیف","عدم ورود")))),"")</f>
        <v/>
      </c>
    </row>
    <row r="1565">
      <c r="A1565" s="12">
        <f>'دیده بان بازار'!A1568</f>
        <v/>
      </c>
      <c r="B1565" s="13">
        <f>'دیده بان بازار'!B1568</f>
        <v/>
      </c>
      <c r="C1565" s="13">
        <f>'دیده بان بازار'!C1568</f>
        <v/>
      </c>
      <c r="D1565" s="13">
        <f>'دیده بان بازار'!D1568</f>
        <v/>
      </c>
      <c r="E1565" s="14">
        <f>'دیده بان بازار'!E1568</f>
        <v/>
      </c>
      <c r="F1565" s="13">
        <f>'دیده بان بازار'!F1568</f>
        <v/>
      </c>
      <c r="G1565" s="13">
        <f>'دیده بان بازار'!G1568</f>
        <v/>
      </c>
      <c r="H1565" s="13">
        <f>'دیده بان بازار'!H1568</f>
        <v/>
      </c>
      <c r="I1565" s="13">
        <f>'دیده بان بازار'!I1568</f>
        <v/>
      </c>
      <c r="J1565" s="13">
        <f>'دیده بان بازار'!J1568</f>
        <v/>
      </c>
      <c r="K1565" s="13">
        <f>'دیده بان بازار'!K1568</f>
        <v/>
      </c>
      <c r="L1565" s="13">
        <f>'دیده بان بازار'!L1568</f>
        <v/>
      </c>
      <c r="M1565" s="13">
        <f>'دیده بان بازار'!M1568</f>
        <v/>
      </c>
      <c r="N1565" s="13">
        <f>'دیده بان بازار'!N1568</f>
        <v/>
      </c>
      <c r="O1565" s="13">
        <f>'دیده بان بازار'!O1568</f>
        <v/>
      </c>
      <c r="P1565" s="13">
        <f>'دیده بان بازار'!P1568</f>
        <v/>
      </c>
      <c r="Q1565" s="13">
        <f>'دیده بان بازار'!Q1568</f>
        <v/>
      </c>
      <c r="R1565" s="13">
        <f>'دیده بان بازار'!R1568</f>
        <v/>
      </c>
      <c r="S1565" s="13">
        <f>'دیده بان بازار'!S1568</f>
        <v/>
      </c>
      <c r="T1565" s="13">
        <f>'دیده بان بازار'!T1568</f>
        <v/>
      </c>
      <c r="U1565" s="13">
        <f>'دیده بان بازار'!U1568</f>
        <v/>
      </c>
      <c r="V1565" s="13">
        <f>'دیده بان بازار'!V1568</f>
        <v/>
      </c>
      <c r="W1565" s="6">
        <f>'دیده بان بازار'!W1568</f>
        <v/>
      </c>
      <c r="X1565" s="11">
        <f>IFERROR(IF(OR(R1565&lt;=0,W1565&lt;=0,S1565&lt;=0,V1565&lt;=0),0,ROUND((S1565/R1565)/(V1565/W1565),2)),0)</f>
        <v/>
      </c>
      <c r="Y1565" s="11">
        <f>IFERROR(IF(OR(S1565&lt;=0,V1565&lt;=0),0,ROUND(S1565/V1565,2)),0)</f>
        <v/>
      </c>
      <c r="Z1565" s="11">
        <f>IFERROR(J1565-M1565,0)</f>
        <v/>
      </c>
      <c r="AA1565" s="11">
        <f>IFERROR(ROUND(MAX(0,MIN(100,((AB1565*0.2)+(AC1565*0.15)+(AD1565*0.15)+(AE1565*0.1)+(AF1565*0.1)+(AG1565*0.15)+(MIN(Y1565/3,1)*100*0.1)+(AI1565*0.05))*((AH1565/100)*0.25+0.75))),0),0)</f>
        <v/>
      </c>
      <c r="AB1565" s="11">
        <f>ROUND(MAX(0,MIN(100,((M1565+10)/20)*100)),0)</f>
        <v/>
      </c>
      <c r="AC1565" s="11">
        <f>IFERROR(IF(D1565&lt;=0,0,ROUND(COUNTIFS($D$4:$D$3359,"&lt;="&amp;D1565,$D$4:$D$3359,"&gt;0")/COUNTIF($D$4:$D$3359,"&gt;0")*100,0)),0)</f>
        <v/>
      </c>
      <c r="AD1565" s="11">
        <f>IF(E1565&lt;=0,0,ROUND(MAX(0,MIN(100,(LOG10(1+E1565/1000000000)/LOG10(101))*100)),0))</f>
        <v/>
      </c>
      <c r="AE1565" s="11">
        <f>IF(O1565=N1565,50,ROUND(MAX(0,MIN(100,((H1565-N1565)/(O1565-N1565))*100)),0))</f>
        <v/>
      </c>
      <c r="AF1565" s="11">
        <f>ROUND(MAX(0,MIN(100,50+((H1565-K1565)/K1565)*1000)),0)</f>
        <v/>
      </c>
      <c r="AG1565" s="11">
        <f>IFERROR(ROUND(MAX(0,MIN(100,50+25*LN(MAX(0.01,X1565)))),0),25)</f>
        <v/>
      </c>
      <c r="AH1565" s="11">
        <f>ROUND(IF(M1565&lt;=-30,0,IF(M1565&lt;=-20,20,IF(M1565&lt;=-10,50,100))),0)</f>
        <v/>
      </c>
      <c r="AI1565" s="11">
        <f>ROUND(MAX(0,MIN(100,50+(Z1565*10))),0)</f>
        <v/>
      </c>
      <c r="AJ1565" s="11">
        <f>IFERROR(IF(--AA1565&gt;=80,"خرید قوی",IF(--AA1565&gt;=70,"خرید مشروط",IF(--AA1565&gt;=60,"مراقبت",IF(--AA1565&gt;=45,"ضعیف","عدم ورود")))),"")</f>
        <v/>
      </c>
    </row>
    <row r="1566">
      <c r="A1566" s="15">
        <f>'دیده بان بازار'!A1569</f>
        <v/>
      </c>
      <c r="B1566" s="16">
        <f>'دیده بان بازار'!B1569</f>
        <v/>
      </c>
      <c r="C1566" s="16">
        <f>'دیده بان بازار'!C1569</f>
        <v/>
      </c>
      <c r="D1566" s="16">
        <f>'دیده بان بازار'!D1569</f>
        <v/>
      </c>
      <c r="E1566" s="17">
        <f>'دیده بان بازار'!E1569</f>
        <v/>
      </c>
      <c r="F1566" s="16">
        <f>'دیده بان بازار'!F1569</f>
        <v/>
      </c>
      <c r="G1566" s="16">
        <f>'دیده بان بازار'!G1569</f>
        <v/>
      </c>
      <c r="H1566" s="16">
        <f>'دیده بان بازار'!H1569</f>
        <v/>
      </c>
      <c r="I1566" s="16">
        <f>'دیده بان بازار'!I1569</f>
        <v/>
      </c>
      <c r="J1566" s="16">
        <f>'دیده بان بازار'!J1569</f>
        <v/>
      </c>
      <c r="K1566" s="16">
        <f>'دیده بان بازار'!K1569</f>
        <v/>
      </c>
      <c r="L1566" s="16">
        <f>'دیده بان بازار'!L1569</f>
        <v/>
      </c>
      <c r="M1566" s="16">
        <f>'دیده بان بازار'!M1569</f>
        <v/>
      </c>
      <c r="N1566" s="16">
        <f>'دیده بان بازار'!N1569</f>
        <v/>
      </c>
      <c r="O1566" s="16">
        <f>'دیده بان بازار'!O1569</f>
        <v/>
      </c>
      <c r="P1566" s="16">
        <f>'دیده بان بازار'!P1569</f>
        <v/>
      </c>
      <c r="Q1566" s="16">
        <f>'دیده بان بازار'!Q1569</f>
        <v/>
      </c>
      <c r="R1566" s="16">
        <f>'دیده بان بازار'!R1569</f>
        <v/>
      </c>
      <c r="S1566" s="16">
        <f>'دیده بان بازار'!S1569</f>
        <v/>
      </c>
      <c r="T1566" s="16">
        <f>'دیده بان بازار'!T1569</f>
        <v/>
      </c>
      <c r="U1566" s="16">
        <f>'دیده بان بازار'!U1569</f>
        <v/>
      </c>
      <c r="V1566" s="16">
        <f>'دیده بان بازار'!V1569</f>
        <v/>
      </c>
      <c r="W1566" s="7">
        <f>'دیده بان بازار'!W1569</f>
        <v/>
      </c>
      <c r="X1566" s="11">
        <f>IFERROR(IF(OR(R1566&lt;=0,W1566&lt;=0,S1566&lt;=0,V1566&lt;=0),0,ROUND((S1566/R1566)/(V1566/W1566),2)),0)</f>
        <v/>
      </c>
      <c r="Y1566" s="11">
        <f>IFERROR(IF(OR(S1566&lt;=0,V1566&lt;=0),0,ROUND(S1566/V1566,2)),0)</f>
        <v/>
      </c>
      <c r="Z1566" s="11">
        <f>IFERROR(J1566-M1566,0)</f>
        <v/>
      </c>
      <c r="AA1566" s="11">
        <f>IFERROR(ROUND(MAX(0,MIN(100,((AB1566*0.2)+(AC1566*0.15)+(AD1566*0.15)+(AE1566*0.1)+(AF1566*0.1)+(AG1566*0.15)+(MIN(Y1566/3,1)*100*0.1)+(AI1566*0.05))*((AH1566/100)*0.25+0.75))),0),0)</f>
        <v/>
      </c>
      <c r="AB1566" s="11">
        <f>ROUND(MAX(0,MIN(100,((M1566+10)/20)*100)),0)</f>
        <v/>
      </c>
      <c r="AC1566" s="11">
        <f>IFERROR(IF(D1566&lt;=0,0,ROUND(COUNTIFS($D$4:$D$3359,"&lt;="&amp;D1566,$D$4:$D$3359,"&gt;0")/COUNTIF($D$4:$D$3359,"&gt;0")*100,0)),0)</f>
        <v/>
      </c>
      <c r="AD1566" s="11">
        <f>IF(E1566&lt;=0,0,ROUND(MAX(0,MIN(100,(LOG10(1+E1566/1000000000)/LOG10(101))*100)),0))</f>
        <v/>
      </c>
      <c r="AE1566" s="11">
        <f>IF(O1566=N1566,50,ROUND(MAX(0,MIN(100,((H1566-N1566)/(O1566-N1566))*100)),0))</f>
        <v/>
      </c>
      <c r="AF1566" s="11">
        <f>ROUND(MAX(0,MIN(100,50+((H1566-K1566)/K1566)*1000)),0)</f>
        <v/>
      </c>
      <c r="AG1566" s="11">
        <f>IFERROR(ROUND(MAX(0,MIN(100,50+25*LN(MAX(0.01,X1566)))),0),25)</f>
        <v/>
      </c>
      <c r="AH1566" s="11">
        <f>ROUND(IF(M1566&lt;=-30,0,IF(M1566&lt;=-20,20,IF(M1566&lt;=-10,50,100))),0)</f>
        <v/>
      </c>
      <c r="AI1566" s="11">
        <f>ROUND(MAX(0,MIN(100,50+(Z1566*10))),0)</f>
        <v/>
      </c>
      <c r="AJ1566" s="11">
        <f>IFERROR(IF(--AA1566&gt;=80,"خرید قوی",IF(--AA1566&gt;=70,"خرید مشروط",IF(--AA1566&gt;=60,"مراقبت",IF(--AA1566&gt;=45,"ضعیف","عدم ورود")))),"")</f>
        <v/>
      </c>
    </row>
    <row r="1567">
      <c r="A1567" s="12">
        <f>'دیده بان بازار'!A1570</f>
        <v/>
      </c>
      <c r="B1567" s="13">
        <f>'دیده بان بازار'!B1570</f>
        <v/>
      </c>
      <c r="C1567" s="13">
        <f>'دیده بان بازار'!C1570</f>
        <v/>
      </c>
      <c r="D1567" s="13">
        <f>'دیده بان بازار'!D1570</f>
        <v/>
      </c>
      <c r="E1567" s="14">
        <f>'دیده بان بازار'!E1570</f>
        <v/>
      </c>
      <c r="F1567" s="13">
        <f>'دیده بان بازار'!F1570</f>
        <v/>
      </c>
      <c r="G1567" s="13">
        <f>'دیده بان بازار'!G1570</f>
        <v/>
      </c>
      <c r="H1567" s="13">
        <f>'دیده بان بازار'!H1570</f>
        <v/>
      </c>
      <c r="I1567" s="13">
        <f>'دیده بان بازار'!I1570</f>
        <v/>
      </c>
      <c r="J1567" s="13">
        <f>'دیده بان بازار'!J1570</f>
        <v/>
      </c>
      <c r="K1567" s="13">
        <f>'دیده بان بازار'!K1570</f>
        <v/>
      </c>
      <c r="L1567" s="13">
        <f>'دیده بان بازار'!L1570</f>
        <v/>
      </c>
      <c r="M1567" s="13">
        <f>'دیده بان بازار'!M1570</f>
        <v/>
      </c>
      <c r="N1567" s="13">
        <f>'دیده بان بازار'!N1570</f>
        <v/>
      </c>
      <c r="O1567" s="13">
        <f>'دیده بان بازار'!O1570</f>
        <v/>
      </c>
      <c r="P1567" s="13">
        <f>'دیده بان بازار'!P1570</f>
        <v/>
      </c>
      <c r="Q1567" s="13">
        <f>'دیده بان بازار'!Q1570</f>
        <v/>
      </c>
      <c r="R1567" s="13">
        <f>'دیده بان بازار'!R1570</f>
        <v/>
      </c>
      <c r="S1567" s="13">
        <f>'دیده بان بازار'!S1570</f>
        <v/>
      </c>
      <c r="T1567" s="13">
        <f>'دیده بان بازار'!T1570</f>
        <v/>
      </c>
      <c r="U1567" s="13">
        <f>'دیده بان بازار'!U1570</f>
        <v/>
      </c>
      <c r="V1567" s="13">
        <f>'دیده بان بازار'!V1570</f>
        <v/>
      </c>
      <c r="W1567" s="6">
        <f>'دیده بان بازار'!W1570</f>
        <v/>
      </c>
      <c r="X1567" s="11">
        <f>IFERROR(IF(OR(R1567&lt;=0,W1567&lt;=0,S1567&lt;=0,V1567&lt;=0),0,ROUND((S1567/R1567)/(V1567/W1567),2)),0)</f>
        <v/>
      </c>
      <c r="Y1567" s="11">
        <f>IFERROR(IF(OR(S1567&lt;=0,V1567&lt;=0),0,ROUND(S1567/V1567,2)),0)</f>
        <v/>
      </c>
      <c r="Z1567" s="11">
        <f>IFERROR(J1567-M1567,0)</f>
        <v/>
      </c>
      <c r="AA1567" s="11">
        <f>IFERROR(ROUND(MAX(0,MIN(100,((AB1567*0.2)+(AC1567*0.15)+(AD1567*0.15)+(AE1567*0.1)+(AF1567*0.1)+(AG1567*0.15)+(MIN(Y1567/3,1)*100*0.1)+(AI1567*0.05))*((AH1567/100)*0.25+0.75))),0),0)</f>
        <v/>
      </c>
      <c r="AB1567" s="11">
        <f>ROUND(MAX(0,MIN(100,((M1567+10)/20)*100)),0)</f>
        <v/>
      </c>
      <c r="AC1567" s="11">
        <f>IFERROR(IF(D1567&lt;=0,0,ROUND(COUNTIFS($D$4:$D$3359,"&lt;="&amp;D1567,$D$4:$D$3359,"&gt;0")/COUNTIF($D$4:$D$3359,"&gt;0")*100,0)),0)</f>
        <v/>
      </c>
      <c r="AD1567" s="11">
        <f>IF(E1567&lt;=0,0,ROUND(MAX(0,MIN(100,(LOG10(1+E1567/1000000000)/LOG10(101))*100)),0))</f>
        <v/>
      </c>
      <c r="AE1567" s="11">
        <f>IF(O1567=N1567,50,ROUND(MAX(0,MIN(100,((H1567-N1567)/(O1567-N1567))*100)),0))</f>
        <v/>
      </c>
      <c r="AF1567" s="11">
        <f>ROUND(MAX(0,MIN(100,50+((H1567-K1567)/K1567)*1000)),0)</f>
        <v/>
      </c>
      <c r="AG1567" s="11">
        <f>IFERROR(ROUND(MAX(0,MIN(100,50+25*LN(MAX(0.01,X1567)))),0),25)</f>
        <v/>
      </c>
      <c r="AH1567" s="11">
        <f>ROUND(IF(M1567&lt;=-30,0,IF(M1567&lt;=-20,20,IF(M1567&lt;=-10,50,100))),0)</f>
        <v/>
      </c>
      <c r="AI1567" s="11">
        <f>ROUND(MAX(0,MIN(100,50+(Z1567*10))),0)</f>
        <v/>
      </c>
      <c r="AJ1567" s="11">
        <f>IFERROR(IF(--AA1567&gt;=80,"خرید قوی",IF(--AA1567&gt;=70,"خرید مشروط",IF(--AA1567&gt;=60,"مراقبت",IF(--AA1567&gt;=45,"ضعیف","عدم ورود")))),"")</f>
        <v/>
      </c>
    </row>
    <row r="1568">
      <c r="A1568" s="15">
        <f>'دیده بان بازار'!A1571</f>
        <v/>
      </c>
      <c r="B1568" s="16">
        <f>'دیده بان بازار'!B1571</f>
        <v/>
      </c>
      <c r="C1568" s="16">
        <f>'دیده بان بازار'!C1571</f>
        <v/>
      </c>
      <c r="D1568" s="16">
        <f>'دیده بان بازار'!D1571</f>
        <v/>
      </c>
      <c r="E1568" s="17">
        <f>'دیده بان بازار'!E1571</f>
        <v/>
      </c>
      <c r="F1568" s="16">
        <f>'دیده بان بازار'!F1571</f>
        <v/>
      </c>
      <c r="G1568" s="16">
        <f>'دیده بان بازار'!G1571</f>
        <v/>
      </c>
      <c r="H1568" s="16">
        <f>'دیده بان بازار'!H1571</f>
        <v/>
      </c>
      <c r="I1568" s="16">
        <f>'دیده بان بازار'!I1571</f>
        <v/>
      </c>
      <c r="J1568" s="16">
        <f>'دیده بان بازار'!J1571</f>
        <v/>
      </c>
      <c r="K1568" s="16">
        <f>'دیده بان بازار'!K1571</f>
        <v/>
      </c>
      <c r="L1568" s="16">
        <f>'دیده بان بازار'!L1571</f>
        <v/>
      </c>
      <c r="M1568" s="16">
        <f>'دیده بان بازار'!M1571</f>
        <v/>
      </c>
      <c r="N1568" s="16">
        <f>'دیده بان بازار'!N1571</f>
        <v/>
      </c>
      <c r="O1568" s="16">
        <f>'دیده بان بازار'!O1571</f>
        <v/>
      </c>
      <c r="P1568" s="16">
        <f>'دیده بان بازار'!P1571</f>
        <v/>
      </c>
      <c r="Q1568" s="16">
        <f>'دیده بان بازار'!Q1571</f>
        <v/>
      </c>
      <c r="R1568" s="16">
        <f>'دیده بان بازار'!R1571</f>
        <v/>
      </c>
      <c r="S1568" s="16">
        <f>'دیده بان بازار'!S1571</f>
        <v/>
      </c>
      <c r="T1568" s="16">
        <f>'دیده بان بازار'!T1571</f>
        <v/>
      </c>
      <c r="U1568" s="16">
        <f>'دیده بان بازار'!U1571</f>
        <v/>
      </c>
      <c r="V1568" s="16">
        <f>'دیده بان بازار'!V1571</f>
        <v/>
      </c>
      <c r="W1568" s="7">
        <f>'دیده بان بازار'!W1571</f>
        <v/>
      </c>
      <c r="X1568" s="11">
        <f>IFERROR(IF(OR(R1568&lt;=0,W1568&lt;=0,S1568&lt;=0,V1568&lt;=0),0,ROUND((S1568/R1568)/(V1568/W1568),2)),0)</f>
        <v/>
      </c>
      <c r="Y1568" s="11">
        <f>IFERROR(IF(OR(S1568&lt;=0,V1568&lt;=0),0,ROUND(S1568/V1568,2)),0)</f>
        <v/>
      </c>
      <c r="Z1568" s="11">
        <f>IFERROR(J1568-M1568,0)</f>
        <v/>
      </c>
      <c r="AA1568" s="11">
        <f>IFERROR(ROUND(MAX(0,MIN(100,((AB1568*0.2)+(AC1568*0.15)+(AD1568*0.15)+(AE1568*0.1)+(AF1568*0.1)+(AG1568*0.15)+(MIN(Y1568/3,1)*100*0.1)+(AI1568*0.05))*((AH1568/100)*0.25+0.75))),0),0)</f>
        <v/>
      </c>
      <c r="AB1568" s="11">
        <f>ROUND(MAX(0,MIN(100,((M1568+10)/20)*100)),0)</f>
        <v/>
      </c>
      <c r="AC1568" s="11">
        <f>IFERROR(IF(D1568&lt;=0,0,ROUND(COUNTIFS($D$4:$D$3359,"&lt;="&amp;D1568,$D$4:$D$3359,"&gt;0")/COUNTIF($D$4:$D$3359,"&gt;0")*100,0)),0)</f>
        <v/>
      </c>
      <c r="AD1568" s="11">
        <f>IF(E1568&lt;=0,0,ROUND(MAX(0,MIN(100,(LOG10(1+E1568/1000000000)/LOG10(101))*100)),0))</f>
        <v/>
      </c>
      <c r="AE1568" s="11">
        <f>IF(O1568=N1568,50,ROUND(MAX(0,MIN(100,((H1568-N1568)/(O1568-N1568))*100)),0))</f>
        <v/>
      </c>
      <c r="AF1568" s="11">
        <f>ROUND(MAX(0,MIN(100,50+((H1568-K1568)/K1568)*1000)),0)</f>
        <v/>
      </c>
      <c r="AG1568" s="11">
        <f>IFERROR(ROUND(MAX(0,MIN(100,50+25*LN(MAX(0.01,X1568)))),0),25)</f>
        <v/>
      </c>
      <c r="AH1568" s="11">
        <f>ROUND(IF(M1568&lt;=-30,0,IF(M1568&lt;=-20,20,IF(M1568&lt;=-10,50,100))),0)</f>
        <v/>
      </c>
      <c r="AI1568" s="11">
        <f>ROUND(MAX(0,MIN(100,50+(Z1568*10))),0)</f>
        <v/>
      </c>
      <c r="AJ1568" s="11">
        <f>IFERROR(IF(--AA1568&gt;=80,"خرید قوی",IF(--AA1568&gt;=70,"خرید مشروط",IF(--AA1568&gt;=60,"مراقبت",IF(--AA1568&gt;=45,"ضعیف","عدم ورود")))),"")</f>
        <v/>
      </c>
    </row>
    <row r="1569">
      <c r="A1569" s="12">
        <f>'دیده بان بازار'!A1572</f>
        <v/>
      </c>
      <c r="B1569" s="13">
        <f>'دیده بان بازار'!B1572</f>
        <v/>
      </c>
      <c r="C1569" s="13">
        <f>'دیده بان بازار'!C1572</f>
        <v/>
      </c>
      <c r="D1569" s="13">
        <f>'دیده بان بازار'!D1572</f>
        <v/>
      </c>
      <c r="E1569" s="14">
        <f>'دیده بان بازار'!E1572</f>
        <v/>
      </c>
      <c r="F1569" s="13">
        <f>'دیده بان بازار'!F1572</f>
        <v/>
      </c>
      <c r="G1569" s="13">
        <f>'دیده بان بازار'!G1572</f>
        <v/>
      </c>
      <c r="H1569" s="13">
        <f>'دیده بان بازار'!H1572</f>
        <v/>
      </c>
      <c r="I1569" s="13">
        <f>'دیده بان بازار'!I1572</f>
        <v/>
      </c>
      <c r="J1569" s="13">
        <f>'دیده بان بازار'!J1572</f>
        <v/>
      </c>
      <c r="K1569" s="13">
        <f>'دیده بان بازار'!K1572</f>
        <v/>
      </c>
      <c r="L1569" s="13">
        <f>'دیده بان بازار'!L1572</f>
        <v/>
      </c>
      <c r="M1569" s="13">
        <f>'دیده بان بازار'!M1572</f>
        <v/>
      </c>
      <c r="N1569" s="13">
        <f>'دیده بان بازار'!N1572</f>
        <v/>
      </c>
      <c r="O1569" s="13">
        <f>'دیده بان بازار'!O1572</f>
        <v/>
      </c>
      <c r="P1569" s="13">
        <f>'دیده بان بازار'!P1572</f>
        <v/>
      </c>
      <c r="Q1569" s="13">
        <f>'دیده بان بازار'!Q1572</f>
        <v/>
      </c>
      <c r="R1569" s="13">
        <f>'دیده بان بازار'!R1572</f>
        <v/>
      </c>
      <c r="S1569" s="13">
        <f>'دیده بان بازار'!S1572</f>
        <v/>
      </c>
      <c r="T1569" s="13">
        <f>'دیده بان بازار'!T1572</f>
        <v/>
      </c>
      <c r="U1569" s="13">
        <f>'دیده بان بازار'!U1572</f>
        <v/>
      </c>
      <c r="V1569" s="13">
        <f>'دیده بان بازار'!V1572</f>
        <v/>
      </c>
      <c r="W1569" s="6">
        <f>'دیده بان بازار'!W1572</f>
        <v/>
      </c>
      <c r="X1569" s="11">
        <f>IFERROR(IF(OR(R1569&lt;=0,W1569&lt;=0,S1569&lt;=0,V1569&lt;=0),0,ROUND((S1569/R1569)/(V1569/W1569),2)),0)</f>
        <v/>
      </c>
      <c r="Y1569" s="11">
        <f>IFERROR(IF(OR(S1569&lt;=0,V1569&lt;=0),0,ROUND(S1569/V1569,2)),0)</f>
        <v/>
      </c>
      <c r="Z1569" s="11">
        <f>IFERROR(J1569-M1569,0)</f>
        <v/>
      </c>
      <c r="AA1569" s="11">
        <f>IFERROR(ROUND(MAX(0,MIN(100,((AB1569*0.2)+(AC1569*0.15)+(AD1569*0.15)+(AE1569*0.1)+(AF1569*0.1)+(AG1569*0.15)+(MIN(Y1569/3,1)*100*0.1)+(AI1569*0.05))*((AH1569/100)*0.25+0.75))),0),0)</f>
        <v/>
      </c>
      <c r="AB1569" s="11">
        <f>ROUND(MAX(0,MIN(100,((M1569+10)/20)*100)),0)</f>
        <v/>
      </c>
      <c r="AC1569" s="11">
        <f>IFERROR(IF(D1569&lt;=0,0,ROUND(COUNTIFS($D$4:$D$3359,"&lt;="&amp;D1569,$D$4:$D$3359,"&gt;0")/COUNTIF($D$4:$D$3359,"&gt;0")*100,0)),0)</f>
        <v/>
      </c>
      <c r="AD1569" s="11">
        <f>IF(E1569&lt;=0,0,ROUND(MAX(0,MIN(100,(LOG10(1+E1569/1000000000)/LOG10(101))*100)),0))</f>
        <v/>
      </c>
      <c r="AE1569" s="11">
        <f>IF(O1569=N1569,50,ROUND(MAX(0,MIN(100,((H1569-N1569)/(O1569-N1569))*100)),0))</f>
        <v/>
      </c>
      <c r="AF1569" s="11">
        <f>ROUND(MAX(0,MIN(100,50+((H1569-K1569)/K1569)*1000)),0)</f>
        <v/>
      </c>
      <c r="AG1569" s="11">
        <f>IFERROR(ROUND(MAX(0,MIN(100,50+25*LN(MAX(0.01,X1569)))),0),25)</f>
        <v/>
      </c>
      <c r="AH1569" s="11">
        <f>ROUND(IF(M1569&lt;=-30,0,IF(M1569&lt;=-20,20,IF(M1569&lt;=-10,50,100))),0)</f>
        <v/>
      </c>
      <c r="AI1569" s="11">
        <f>ROUND(MAX(0,MIN(100,50+(Z1569*10))),0)</f>
        <v/>
      </c>
      <c r="AJ1569" s="11">
        <f>IFERROR(IF(--AA1569&gt;=80,"خرید قوی",IF(--AA1569&gt;=70,"خرید مشروط",IF(--AA1569&gt;=60,"مراقبت",IF(--AA1569&gt;=45,"ضعیف","عدم ورود")))),"")</f>
        <v/>
      </c>
    </row>
    <row r="1570">
      <c r="A1570" s="15">
        <f>'دیده بان بازار'!A1573</f>
        <v/>
      </c>
      <c r="B1570" s="16">
        <f>'دیده بان بازار'!B1573</f>
        <v/>
      </c>
      <c r="C1570" s="16">
        <f>'دیده بان بازار'!C1573</f>
        <v/>
      </c>
      <c r="D1570" s="16">
        <f>'دیده بان بازار'!D1573</f>
        <v/>
      </c>
      <c r="E1570" s="17">
        <f>'دیده بان بازار'!E1573</f>
        <v/>
      </c>
      <c r="F1570" s="16">
        <f>'دیده بان بازار'!F1573</f>
        <v/>
      </c>
      <c r="G1570" s="16">
        <f>'دیده بان بازار'!G1573</f>
        <v/>
      </c>
      <c r="H1570" s="16">
        <f>'دیده بان بازار'!H1573</f>
        <v/>
      </c>
      <c r="I1570" s="16">
        <f>'دیده بان بازار'!I1573</f>
        <v/>
      </c>
      <c r="J1570" s="16">
        <f>'دیده بان بازار'!J1573</f>
        <v/>
      </c>
      <c r="K1570" s="16">
        <f>'دیده بان بازار'!K1573</f>
        <v/>
      </c>
      <c r="L1570" s="16">
        <f>'دیده بان بازار'!L1573</f>
        <v/>
      </c>
      <c r="M1570" s="16">
        <f>'دیده بان بازار'!M1573</f>
        <v/>
      </c>
      <c r="N1570" s="16">
        <f>'دیده بان بازار'!N1573</f>
        <v/>
      </c>
      <c r="O1570" s="16">
        <f>'دیده بان بازار'!O1573</f>
        <v/>
      </c>
      <c r="P1570" s="16">
        <f>'دیده بان بازار'!P1573</f>
        <v/>
      </c>
      <c r="Q1570" s="16">
        <f>'دیده بان بازار'!Q1573</f>
        <v/>
      </c>
      <c r="R1570" s="16">
        <f>'دیده بان بازار'!R1573</f>
        <v/>
      </c>
      <c r="S1570" s="16">
        <f>'دیده بان بازار'!S1573</f>
        <v/>
      </c>
      <c r="T1570" s="16">
        <f>'دیده بان بازار'!T1573</f>
        <v/>
      </c>
      <c r="U1570" s="16">
        <f>'دیده بان بازار'!U1573</f>
        <v/>
      </c>
      <c r="V1570" s="16">
        <f>'دیده بان بازار'!V1573</f>
        <v/>
      </c>
      <c r="W1570" s="7">
        <f>'دیده بان بازار'!W1573</f>
        <v/>
      </c>
      <c r="X1570" s="11">
        <f>IFERROR(IF(OR(R1570&lt;=0,W1570&lt;=0,S1570&lt;=0,V1570&lt;=0),0,ROUND((S1570/R1570)/(V1570/W1570),2)),0)</f>
        <v/>
      </c>
      <c r="Y1570" s="11">
        <f>IFERROR(IF(OR(S1570&lt;=0,V1570&lt;=0),0,ROUND(S1570/V1570,2)),0)</f>
        <v/>
      </c>
      <c r="Z1570" s="11">
        <f>IFERROR(J1570-M1570,0)</f>
        <v/>
      </c>
      <c r="AA1570" s="11">
        <f>IFERROR(ROUND(MAX(0,MIN(100,((AB1570*0.2)+(AC1570*0.15)+(AD1570*0.15)+(AE1570*0.1)+(AF1570*0.1)+(AG1570*0.15)+(MIN(Y1570/3,1)*100*0.1)+(AI1570*0.05))*((AH1570/100)*0.25+0.75))),0),0)</f>
        <v/>
      </c>
      <c r="AB1570" s="11">
        <f>ROUND(MAX(0,MIN(100,((M1570+10)/20)*100)),0)</f>
        <v/>
      </c>
      <c r="AC1570" s="11">
        <f>IFERROR(IF(D1570&lt;=0,0,ROUND(COUNTIFS($D$4:$D$3359,"&lt;="&amp;D1570,$D$4:$D$3359,"&gt;0")/COUNTIF($D$4:$D$3359,"&gt;0")*100,0)),0)</f>
        <v/>
      </c>
      <c r="AD1570" s="11">
        <f>IF(E1570&lt;=0,0,ROUND(MAX(0,MIN(100,(LOG10(1+E1570/1000000000)/LOG10(101))*100)),0))</f>
        <v/>
      </c>
      <c r="AE1570" s="11">
        <f>IF(O1570=N1570,50,ROUND(MAX(0,MIN(100,((H1570-N1570)/(O1570-N1570))*100)),0))</f>
        <v/>
      </c>
      <c r="AF1570" s="11">
        <f>ROUND(MAX(0,MIN(100,50+((H1570-K1570)/K1570)*1000)),0)</f>
        <v/>
      </c>
      <c r="AG1570" s="11">
        <f>IFERROR(ROUND(MAX(0,MIN(100,50+25*LN(MAX(0.01,X1570)))),0),25)</f>
        <v/>
      </c>
      <c r="AH1570" s="11">
        <f>ROUND(IF(M1570&lt;=-30,0,IF(M1570&lt;=-20,20,IF(M1570&lt;=-10,50,100))),0)</f>
        <v/>
      </c>
      <c r="AI1570" s="11">
        <f>ROUND(MAX(0,MIN(100,50+(Z1570*10))),0)</f>
        <v/>
      </c>
      <c r="AJ1570" s="11">
        <f>IFERROR(IF(--AA1570&gt;=80,"خرید قوی",IF(--AA1570&gt;=70,"خرید مشروط",IF(--AA1570&gt;=60,"مراقبت",IF(--AA1570&gt;=45,"ضعیف","عدم ورود")))),"")</f>
        <v/>
      </c>
    </row>
    <row r="1571">
      <c r="A1571" s="12">
        <f>'دیده بان بازار'!A1574</f>
        <v/>
      </c>
      <c r="B1571" s="13">
        <f>'دیده بان بازار'!B1574</f>
        <v/>
      </c>
      <c r="C1571" s="13">
        <f>'دیده بان بازار'!C1574</f>
        <v/>
      </c>
      <c r="D1571" s="13">
        <f>'دیده بان بازار'!D1574</f>
        <v/>
      </c>
      <c r="E1571" s="14">
        <f>'دیده بان بازار'!E1574</f>
        <v/>
      </c>
      <c r="F1571" s="13">
        <f>'دیده بان بازار'!F1574</f>
        <v/>
      </c>
      <c r="G1571" s="13">
        <f>'دیده بان بازار'!G1574</f>
        <v/>
      </c>
      <c r="H1571" s="13">
        <f>'دیده بان بازار'!H1574</f>
        <v/>
      </c>
      <c r="I1571" s="13">
        <f>'دیده بان بازار'!I1574</f>
        <v/>
      </c>
      <c r="J1571" s="13">
        <f>'دیده بان بازار'!J1574</f>
        <v/>
      </c>
      <c r="K1571" s="13">
        <f>'دیده بان بازار'!K1574</f>
        <v/>
      </c>
      <c r="L1571" s="13">
        <f>'دیده بان بازار'!L1574</f>
        <v/>
      </c>
      <c r="M1571" s="13">
        <f>'دیده بان بازار'!M1574</f>
        <v/>
      </c>
      <c r="N1571" s="13">
        <f>'دیده بان بازار'!N1574</f>
        <v/>
      </c>
      <c r="O1571" s="13">
        <f>'دیده بان بازار'!O1574</f>
        <v/>
      </c>
      <c r="P1571" s="13">
        <f>'دیده بان بازار'!P1574</f>
        <v/>
      </c>
      <c r="Q1571" s="13">
        <f>'دیده بان بازار'!Q1574</f>
        <v/>
      </c>
      <c r="R1571" s="13">
        <f>'دیده بان بازار'!R1574</f>
        <v/>
      </c>
      <c r="S1571" s="13">
        <f>'دیده بان بازار'!S1574</f>
        <v/>
      </c>
      <c r="T1571" s="13">
        <f>'دیده بان بازار'!T1574</f>
        <v/>
      </c>
      <c r="U1571" s="13">
        <f>'دیده بان بازار'!U1574</f>
        <v/>
      </c>
      <c r="V1571" s="13">
        <f>'دیده بان بازار'!V1574</f>
        <v/>
      </c>
      <c r="W1571" s="6">
        <f>'دیده بان بازار'!W1574</f>
        <v/>
      </c>
      <c r="X1571" s="11">
        <f>IFERROR(IF(OR(R1571&lt;=0,W1571&lt;=0,S1571&lt;=0,V1571&lt;=0),0,ROUND((S1571/R1571)/(V1571/W1571),2)),0)</f>
        <v/>
      </c>
      <c r="Y1571" s="11">
        <f>IFERROR(IF(OR(S1571&lt;=0,V1571&lt;=0),0,ROUND(S1571/V1571,2)),0)</f>
        <v/>
      </c>
      <c r="Z1571" s="11">
        <f>IFERROR(J1571-M1571,0)</f>
        <v/>
      </c>
      <c r="AA1571" s="11">
        <f>IFERROR(ROUND(MAX(0,MIN(100,((AB1571*0.2)+(AC1571*0.15)+(AD1571*0.15)+(AE1571*0.1)+(AF1571*0.1)+(AG1571*0.15)+(MIN(Y1571/3,1)*100*0.1)+(AI1571*0.05))*((AH1571/100)*0.25+0.75))),0),0)</f>
        <v/>
      </c>
      <c r="AB1571" s="11">
        <f>ROUND(MAX(0,MIN(100,((M1571+10)/20)*100)),0)</f>
        <v/>
      </c>
      <c r="AC1571" s="11">
        <f>IFERROR(IF(D1571&lt;=0,0,ROUND(COUNTIFS($D$4:$D$3359,"&lt;="&amp;D1571,$D$4:$D$3359,"&gt;0")/COUNTIF($D$4:$D$3359,"&gt;0")*100,0)),0)</f>
        <v/>
      </c>
      <c r="AD1571" s="11">
        <f>IF(E1571&lt;=0,0,ROUND(MAX(0,MIN(100,(LOG10(1+E1571/1000000000)/LOG10(101))*100)),0))</f>
        <v/>
      </c>
      <c r="AE1571" s="11">
        <f>IF(O1571=N1571,50,ROUND(MAX(0,MIN(100,((H1571-N1571)/(O1571-N1571))*100)),0))</f>
        <v/>
      </c>
      <c r="AF1571" s="11">
        <f>ROUND(MAX(0,MIN(100,50+((H1571-K1571)/K1571)*1000)),0)</f>
        <v/>
      </c>
      <c r="AG1571" s="11">
        <f>IFERROR(ROUND(MAX(0,MIN(100,50+25*LN(MAX(0.01,X1571)))),0),25)</f>
        <v/>
      </c>
      <c r="AH1571" s="11">
        <f>ROUND(IF(M1571&lt;=-30,0,IF(M1571&lt;=-20,20,IF(M1571&lt;=-10,50,100))),0)</f>
        <v/>
      </c>
      <c r="AI1571" s="11">
        <f>ROUND(MAX(0,MIN(100,50+(Z1571*10))),0)</f>
        <v/>
      </c>
      <c r="AJ1571" s="11">
        <f>IFERROR(IF(--AA1571&gt;=80,"خرید قوی",IF(--AA1571&gt;=70,"خرید مشروط",IF(--AA1571&gt;=60,"مراقبت",IF(--AA1571&gt;=45,"ضعیف","عدم ورود")))),"")</f>
        <v/>
      </c>
    </row>
    <row r="1572">
      <c r="A1572" s="15">
        <f>'دیده بان بازار'!A1575</f>
        <v/>
      </c>
      <c r="B1572" s="16">
        <f>'دیده بان بازار'!B1575</f>
        <v/>
      </c>
      <c r="C1572" s="16">
        <f>'دیده بان بازار'!C1575</f>
        <v/>
      </c>
      <c r="D1572" s="16">
        <f>'دیده بان بازار'!D1575</f>
        <v/>
      </c>
      <c r="E1572" s="17">
        <f>'دیده بان بازار'!E1575</f>
        <v/>
      </c>
      <c r="F1572" s="16">
        <f>'دیده بان بازار'!F1575</f>
        <v/>
      </c>
      <c r="G1572" s="16">
        <f>'دیده بان بازار'!G1575</f>
        <v/>
      </c>
      <c r="H1572" s="16">
        <f>'دیده بان بازار'!H1575</f>
        <v/>
      </c>
      <c r="I1572" s="16">
        <f>'دیده بان بازار'!I1575</f>
        <v/>
      </c>
      <c r="J1572" s="16">
        <f>'دیده بان بازار'!J1575</f>
        <v/>
      </c>
      <c r="K1572" s="16">
        <f>'دیده بان بازار'!K1575</f>
        <v/>
      </c>
      <c r="L1572" s="16">
        <f>'دیده بان بازار'!L1575</f>
        <v/>
      </c>
      <c r="M1572" s="16">
        <f>'دیده بان بازار'!M1575</f>
        <v/>
      </c>
      <c r="N1572" s="16">
        <f>'دیده بان بازار'!N1575</f>
        <v/>
      </c>
      <c r="O1572" s="16">
        <f>'دیده بان بازار'!O1575</f>
        <v/>
      </c>
      <c r="P1572" s="16">
        <f>'دیده بان بازار'!P1575</f>
        <v/>
      </c>
      <c r="Q1572" s="16">
        <f>'دیده بان بازار'!Q1575</f>
        <v/>
      </c>
      <c r="R1572" s="16">
        <f>'دیده بان بازار'!R1575</f>
        <v/>
      </c>
      <c r="S1572" s="16">
        <f>'دیده بان بازار'!S1575</f>
        <v/>
      </c>
      <c r="T1572" s="16">
        <f>'دیده بان بازار'!T1575</f>
        <v/>
      </c>
      <c r="U1572" s="16">
        <f>'دیده بان بازار'!U1575</f>
        <v/>
      </c>
      <c r="V1572" s="16">
        <f>'دیده بان بازار'!V1575</f>
        <v/>
      </c>
      <c r="W1572" s="7">
        <f>'دیده بان بازار'!W1575</f>
        <v/>
      </c>
      <c r="X1572" s="11">
        <f>IFERROR(IF(OR(R1572&lt;=0,W1572&lt;=0,S1572&lt;=0,V1572&lt;=0),0,ROUND((S1572/R1572)/(V1572/W1572),2)),0)</f>
        <v/>
      </c>
      <c r="Y1572" s="11">
        <f>IFERROR(IF(OR(S1572&lt;=0,V1572&lt;=0),0,ROUND(S1572/V1572,2)),0)</f>
        <v/>
      </c>
      <c r="Z1572" s="11">
        <f>IFERROR(J1572-M1572,0)</f>
        <v/>
      </c>
      <c r="AA1572" s="11">
        <f>IFERROR(ROUND(MAX(0,MIN(100,((AB1572*0.2)+(AC1572*0.15)+(AD1572*0.15)+(AE1572*0.1)+(AF1572*0.1)+(AG1572*0.15)+(MIN(Y1572/3,1)*100*0.1)+(AI1572*0.05))*((AH1572/100)*0.25+0.75))),0),0)</f>
        <v/>
      </c>
      <c r="AB1572" s="11">
        <f>ROUND(MAX(0,MIN(100,((M1572+10)/20)*100)),0)</f>
        <v/>
      </c>
      <c r="AC1572" s="11">
        <f>IFERROR(IF(D1572&lt;=0,0,ROUND(COUNTIFS($D$4:$D$3359,"&lt;="&amp;D1572,$D$4:$D$3359,"&gt;0")/COUNTIF($D$4:$D$3359,"&gt;0")*100,0)),0)</f>
        <v/>
      </c>
      <c r="AD1572" s="11">
        <f>IF(E1572&lt;=0,0,ROUND(MAX(0,MIN(100,(LOG10(1+E1572/1000000000)/LOG10(101))*100)),0))</f>
        <v/>
      </c>
      <c r="AE1572" s="11">
        <f>IF(O1572=N1572,50,ROUND(MAX(0,MIN(100,((H1572-N1572)/(O1572-N1572))*100)),0))</f>
        <v/>
      </c>
      <c r="AF1572" s="11">
        <f>ROUND(MAX(0,MIN(100,50+((H1572-K1572)/K1572)*1000)),0)</f>
        <v/>
      </c>
      <c r="AG1572" s="11">
        <f>IFERROR(ROUND(MAX(0,MIN(100,50+25*LN(MAX(0.01,X1572)))),0),25)</f>
        <v/>
      </c>
      <c r="AH1572" s="11">
        <f>ROUND(IF(M1572&lt;=-30,0,IF(M1572&lt;=-20,20,IF(M1572&lt;=-10,50,100))),0)</f>
        <v/>
      </c>
      <c r="AI1572" s="11">
        <f>ROUND(MAX(0,MIN(100,50+(Z1572*10))),0)</f>
        <v/>
      </c>
      <c r="AJ1572" s="11">
        <f>IFERROR(IF(--AA1572&gt;=80,"خرید قوی",IF(--AA1572&gt;=70,"خرید مشروط",IF(--AA1572&gt;=60,"مراقبت",IF(--AA1572&gt;=45,"ضعیف","عدم ورود")))),"")</f>
        <v/>
      </c>
    </row>
    <row r="1573">
      <c r="A1573" s="12">
        <f>'دیده بان بازار'!A1576</f>
        <v/>
      </c>
      <c r="B1573" s="13">
        <f>'دیده بان بازار'!B1576</f>
        <v/>
      </c>
      <c r="C1573" s="13">
        <f>'دیده بان بازار'!C1576</f>
        <v/>
      </c>
      <c r="D1573" s="13">
        <f>'دیده بان بازار'!D1576</f>
        <v/>
      </c>
      <c r="E1573" s="14">
        <f>'دیده بان بازار'!E1576</f>
        <v/>
      </c>
      <c r="F1573" s="13">
        <f>'دیده بان بازار'!F1576</f>
        <v/>
      </c>
      <c r="G1573" s="13">
        <f>'دیده بان بازار'!G1576</f>
        <v/>
      </c>
      <c r="H1573" s="13">
        <f>'دیده بان بازار'!H1576</f>
        <v/>
      </c>
      <c r="I1573" s="13">
        <f>'دیده بان بازار'!I1576</f>
        <v/>
      </c>
      <c r="J1573" s="13">
        <f>'دیده بان بازار'!J1576</f>
        <v/>
      </c>
      <c r="K1573" s="13">
        <f>'دیده بان بازار'!K1576</f>
        <v/>
      </c>
      <c r="L1573" s="13">
        <f>'دیده بان بازار'!L1576</f>
        <v/>
      </c>
      <c r="M1573" s="13">
        <f>'دیده بان بازار'!M1576</f>
        <v/>
      </c>
      <c r="N1573" s="13">
        <f>'دیده بان بازار'!N1576</f>
        <v/>
      </c>
      <c r="O1573" s="13">
        <f>'دیده بان بازار'!O1576</f>
        <v/>
      </c>
      <c r="P1573" s="13">
        <f>'دیده بان بازار'!P1576</f>
        <v/>
      </c>
      <c r="Q1573" s="13">
        <f>'دیده بان بازار'!Q1576</f>
        <v/>
      </c>
      <c r="R1573" s="13">
        <f>'دیده بان بازار'!R1576</f>
        <v/>
      </c>
      <c r="S1573" s="13">
        <f>'دیده بان بازار'!S1576</f>
        <v/>
      </c>
      <c r="T1573" s="13">
        <f>'دیده بان بازار'!T1576</f>
        <v/>
      </c>
      <c r="U1573" s="13">
        <f>'دیده بان بازار'!U1576</f>
        <v/>
      </c>
      <c r="V1573" s="13">
        <f>'دیده بان بازار'!V1576</f>
        <v/>
      </c>
      <c r="W1573" s="6">
        <f>'دیده بان بازار'!W1576</f>
        <v/>
      </c>
      <c r="X1573" s="11">
        <f>IFERROR(IF(OR(R1573&lt;=0,W1573&lt;=0,S1573&lt;=0,V1573&lt;=0),0,ROUND((S1573/R1573)/(V1573/W1573),2)),0)</f>
        <v/>
      </c>
      <c r="Y1573" s="11">
        <f>IFERROR(IF(OR(S1573&lt;=0,V1573&lt;=0),0,ROUND(S1573/V1573,2)),0)</f>
        <v/>
      </c>
      <c r="Z1573" s="11">
        <f>IFERROR(J1573-M1573,0)</f>
        <v/>
      </c>
      <c r="AA1573" s="11">
        <f>IFERROR(ROUND(MAX(0,MIN(100,((AB1573*0.2)+(AC1573*0.15)+(AD1573*0.15)+(AE1573*0.1)+(AF1573*0.1)+(AG1573*0.15)+(MIN(Y1573/3,1)*100*0.1)+(AI1573*0.05))*((AH1573/100)*0.25+0.75))),0),0)</f>
        <v/>
      </c>
      <c r="AB1573" s="11">
        <f>ROUND(MAX(0,MIN(100,((M1573+10)/20)*100)),0)</f>
        <v/>
      </c>
      <c r="AC1573" s="11">
        <f>IFERROR(IF(D1573&lt;=0,0,ROUND(COUNTIFS($D$4:$D$3359,"&lt;="&amp;D1573,$D$4:$D$3359,"&gt;0")/COUNTIF($D$4:$D$3359,"&gt;0")*100,0)),0)</f>
        <v/>
      </c>
      <c r="AD1573" s="11">
        <f>IF(E1573&lt;=0,0,ROUND(MAX(0,MIN(100,(LOG10(1+E1573/1000000000)/LOG10(101))*100)),0))</f>
        <v/>
      </c>
      <c r="AE1573" s="11">
        <f>IF(O1573=N1573,50,ROUND(MAX(0,MIN(100,((H1573-N1573)/(O1573-N1573))*100)),0))</f>
        <v/>
      </c>
      <c r="AF1573" s="11">
        <f>ROUND(MAX(0,MIN(100,50+((H1573-K1573)/K1573)*1000)),0)</f>
        <v/>
      </c>
      <c r="AG1573" s="11">
        <f>IFERROR(ROUND(MAX(0,MIN(100,50+25*LN(MAX(0.01,X1573)))),0),25)</f>
        <v/>
      </c>
      <c r="AH1573" s="11">
        <f>ROUND(IF(M1573&lt;=-30,0,IF(M1573&lt;=-20,20,IF(M1573&lt;=-10,50,100))),0)</f>
        <v/>
      </c>
      <c r="AI1573" s="11">
        <f>ROUND(MAX(0,MIN(100,50+(Z1573*10))),0)</f>
        <v/>
      </c>
      <c r="AJ1573" s="11">
        <f>IFERROR(IF(--AA1573&gt;=80,"خرید قوی",IF(--AA1573&gt;=70,"خرید مشروط",IF(--AA1573&gt;=60,"مراقبت",IF(--AA1573&gt;=45,"ضعیف","عدم ورود")))),"")</f>
        <v/>
      </c>
    </row>
    <row r="1574">
      <c r="A1574" s="15">
        <f>'دیده بان بازار'!A1577</f>
        <v/>
      </c>
      <c r="B1574" s="16">
        <f>'دیده بان بازار'!B1577</f>
        <v/>
      </c>
      <c r="C1574" s="16">
        <f>'دیده بان بازار'!C1577</f>
        <v/>
      </c>
      <c r="D1574" s="16">
        <f>'دیده بان بازار'!D1577</f>
        <v/>
      </c>
      <c r="E1574" s="17">
        <f>'دیده بان بازار'!E1577</f>
        <v/>
      </c>
      <c r="F1574" s="16">
        <f>'دیده بان بازار'!F1577</f>
        <v/>
      </c>
      <c r="G1574" s="16">
        <f>'دیده بان بازار'!G1577</f>
        <v/>
      </c>
      <c r="H1574" s="16">
        <f>'دیده بان بازار'!H1577</f>
        <v/>
      </c>
      <c r="I1574" s="16">
        <f>'دیده بان بازار'!I1577</f>
        <v/>
      </c>
      <c r="J1574" s="16">
        <f>'دیده بان بازار'!J1577</f>
        <v/>
      </c>
      <c r="K1574" s="16">
        <f>'دیده بان بازار'!K1577</f>
        <v/>
      </c>
      <c r="L1574" s="16">
        <f>'دیده بان بازار'!L1577</f>
        <v/>
      </c>
      <c r="M1574" s="16">
        <f>'دیده بان بازار'!M1577</f>
        <v/>
      </c>
      <c r="N1574" s="16">
        <f>'دیده بان بازار'!N1577</f>
        <v/>
      </c>
      <c r="O1574" s="16">
        <f>'دیده بان بازار'!O1577</f>
        <v/>
      </c>
      <c r="P1574" s="16">
        <f>'دیده بان بازار'!P1577</f>
        <v/>
      </c>
      <c r="Q1574" s="16">
        <f>'دیده بان بازار'!Q1577</f>
        <v/>
      </c>
      <c r="R1574" s="16">
        <f>'دیده بان بازار'!R1577</f>
        <v/>
      </c>
      <c r="S1574" s="16">
        <f>'دیده بان بازار'!S1577</f>
        <v/>
      </c>
      <c r="T1574" s="16">
        <f>'دیده بان بازار'!T1577</f>
        <v/>
      </c>
      <c r="U1574" s="16">
        <f>'دیده بان بازار'!U1577</f>
        <v/>
      </c>
      <c r="V1574" s="16">
        <f>'دیده بان بازار'!V1577</f>
        <v/>
      </c>
      <c r="W1574" s="7">
        <f>'دیده بان بازار'!W1577</f>
        <v/>
      </c>
      <c r="X1574" s="11">
        <f>IFERROR(IF(OR(R1574&lt;=0,W1574&lt;=0,S1574&lt;=0,V1574&lt;=0),0,ROUND((S1574/R1574)/(V1574/W1574),2)),0)</f>
        <v/>
      </c>
      <c r="Y1574" s="11">
        <f>IFERROR(IF(OR(S1574&lt;=0,V1574&lt;=0),0,ROUND(S1574/V1574,2)),0)</f>
        <v/>
      </c>
      <c r="Z1574" s="11">
        <f>IFERROR(J1574-M1574,0)</f>
        <v/>
      </c>
      <c r="AA1574" s="11">
        <f>IFERROR(ROUND(MAX(0,MIN(100,((AB1574*0.2)+(AC1574*0.15)+(AD1574*0.15)+(AE1574*0.1)+(AF1574*0.1)+(AG1574*0.15)+(MIN(Y1574/3,1)*100*0.1)+(AI1574*0.05))*((AH1574/100)*0.25+0.75))),0),0)</f>
        <v/>
      </c>
      <c r="AB1574" s="11">
        <f>ROUND(MAX(0,MIN(100,((M1574+10)/20)*100)),0)</f>
        <v/>
      </c>
      <c r="AC1574" s="11">
        <f>IFERROR(IF(D1574&lt;=0,0,ROUND(COUNTIFS($D$4:$D$3359,"&lt;="&amp;D1574,$D$4:$D$3359,"&gt;0")/COUNTIF($D$4:$D$3359,"&gt;0")*100,0)),0)</f>
        <v/>
      </c>
      <c r="AD1574" s="11">
        <f>IF(E1574&lt;=0,0,ROUND(MAX(0,MIN(100,(LOG10(1+E1574/1000000000)/LOG10(101))*100)),0))</f>
        <v/>
      </c>
      <c r="AE1574" s="11">
        <f>IF(O1574=N1574,50,ROUND(MAX(0,MIN(100,((H1574-N1574)/(O1574-N1574))*100)),0))</f>
        <v/>
      </c>
      <c r="AF1574" s="11">
        <f>ROUND(MAX(0,MIN(100,50+((H1574-K1574)/K1574)*1000)),0)</f>
        <v/>
      </c>
      <c r="AG1574" s="11">
        <f>IFERROR(ROUND(MAX(0,MIN(100,50+25*LN(MAX(0.01,X1574)))),0),25)</f>
        <v/>
      </c>
      <c r="AH1574" s="11">
        <f>ROUND(IF(M1574&lt;=-30,0,IF(M1574&lt;=-20,20,IF(M1574&lt;=-10,50,100))),0)</f>
        <v/>
      </c>
      <c r="AI1574" s="11">
        <f>ROUND(MAX(0,MIN(100,50+(Z1574*10))),0)</f>
        <v/>
      </c>
      <c r="AJ1574" s="11">
        <f>IFERROR(IF(--AA1574&gt;=80,"خرید قوی",IF(--AA1574&gt;=70,"خرید مشروط",IF(--AA1574&gt;=60,"مراقبت",IF(--AA1574&gt;=45,"ضعیف","عدم ورود")))),"")</f>
        <v/>
      </c>
    </row>
    <row r="1575">
      <c r="A1575" s="12">
        <f>'دیده بان بازار'!A1578</f>
        <v/>
      </c>
      <c r="B1575" s="13">
        <f>'دیده بان بازار'!B1578</f>
        <v/>
      </c>
      <c r="C1575" s="13">
        <f>'دیده بان بازار'!C1578</f>
        <v/>
      </c>
      <c r="D1575" s="13">
        <f>'دیده بان بازار'!D1578</f>
        <v/>
      </c>
      <c r="E1575" s="14">
        <f>'دیده بان بازار'!E1578</f>
        <v/>
      </c>
      <c r="F1575" s="13">
        <f>'دیده بان بازار'!F1578</f>
        <v/>
      </c>
      <c r="G1575" s="13">
        <f>'دیده بان بازار'!G1578</f>
        <v/>
      </c>
      <c r="H1575" s="13">
        <f>'دیده بان بازار'!H1578</f>
        <v/>
      </c>
      <c r="I1575" s="13">
        <f>'دیده بان بازار'!I1578</f>
        <v/>
      </c>
      <c r="J1575" s="13">
        <f>'دیده بان بازار'!J1578</f>
        <v/>
      </c>
      <c r="K1575" s="13">
        <f>'دیده بان بازار'!K1578</f>
        <v/>
      </c>
      <c r="L1575" s="13">
        <f>'دیده بان بازار'!L1578</f>
        <v/>
      </c>
      <c r="M1575" s="13">
        <f>'دیده بان بازار'!M1578</f>
        <v/>
      </c>
      <c r="N1575" s="13">
        <f>'دیده بان بازار'!N1578</f>
        <v/>
      </c>
      <c r="O1575" s="13">
        <f>'دیده بان بازار'!O1578</f>
        <v/>
      </c>
      <c r="P1575" s="13">
        <f>'دیده بان بازار'!P1578</f>
        <v/>
      </c>
      <c r="Q1575" s="13">
        <f>'دیده بان بازار'!Q1578</f>
        <v/>
      </c>
      <c r="R1575" s="13">
        <f>'دیده بان بازار'!R1578</f>
        <v/>
      </c>
      <c r="S1575" s="13">
        <f>'دیده بان بازار'!S1578</f>
        <v/>
      </c>
      <c r="T1575" s="13">
        <f>'دیده بان بازار'!T1578</f>
        <v/>
      </c>
      <c r="U1575" s="13">
        <f>'دیده بان بازار'!U1578</f>
        <v/>
      </c>
      <c r="V1575" s="13">
        <f>'دیده بان بازار'!V1578</f>
        <v/>
      </c>
      <c r="W1575" s="6">
        <f>'دیده بان بازار'!W1578</f>
        <v/>
      </c>
      <c r="X1575" s="11">
        <f>IFERROR(IF(OR(R1575&lt;=0,W1575&lt;=0,S1575&lt;=0,V1575&lt;=0),0,ROUND((S1575/R1575)/(V1575/W1575),2)),0)</f>
        <v/>
      </c>
      <c r="Y1575" s="11">
        <f>IFERROR(IF(OR(S1575&lt;=0,V1575&lt;=0),0,ROUND(S1575/V1575,2)),0)</f>
        <v/>
      </c>
      <c r="Z1575" s="11">
        <f>IFERROR(J1575-M1575,0)</f>
        <v/>
      </c>
      <c r="AA1575" s="11">
        <f>IFERROR(ROUND(MAX(0,MIN(100,((AB1575*0.2)+(AC1575*0.15)+(AD1575*0.15)+(AE1575*0.1)+(AF1575*0.1)+(AG1575*0.15)+(MIN(Y1575/3,1)*100*0.1)+(AI1575*0.05))*((AH1575/100)*0.25+0.75))),0),0)</f>
        <v/>
      </c>
      <c r="AB1575" s="11">
        <f>ROUND(MAX(0,MIN(100,((M1575+10)/20)*100)),0)</f>
        <v/>
      </c>
      <c r="AC1575" s="11">
        <f>IFERROR(IF(D1575&lt;=0,0,ROUND(COUNTIFS($D$4:$D$3359,"&lt;="&amp;D1575,$D$4:$D$3359,"&gt;0")/COUNTIF($D$4:$D$3359,"&gt;0")*100,0)),0)</f>
        <v/>
      </c>
      <c r="AD1575" s="11">
        <f>IF(E1575&lt;=0,0,ROUND(MAX(0,MIN(100,(LOG10(1+E1575/1000000000)/LOG10(101))*100)),0))</f>
        <v/>
      </c>
      <c r="AE1575" s="11">
        <f>IF(O1575=N1575,50,ROUND(MAX(0,MIN(100,((H1575-N1575)/(O1575-N1575))*100)),0))</f>
        <v/>
      </c>
      <c r="AF1575" s="11">
        <f>ROUND(MAX(0,MIN(100,50+((H1575-K1575)/K1575)*1000)),0)</f>
        <v/>
      </c>
      <c r="AG1575" s="11">
        <f>IFERROR(ROUND(MAX(0,MIN(100,50+25*LN(MAX(0.01,X1575)))),0),25)</f>
        <v/>
      </c>
      <c r="AH1575" s="11">
        <f>ROUND(IF(M1575&lt;=-30,0,IF(M1575&lt;=-20,20,IF(M1575&lt;=-10,50,100))),0)</f>
        <v/>
      </c>
      <c r="AI1575" s="11">
        <f>ROUND(MAX(0,MIN(100,50+(Z1575*10))),0)</f>
        <v/>
      </c>
      <c r="AJ1575" s="11">
        <f>IFERROR(IF(--AA1575&gt;=80,"خرید قوی",IF(--AA1575&gt;=70,"خرید مشروط",IF(--AA1575&gt;=60,"مراقبت",IF(--AA1575&gt;=45,"ضعیف","عدم ورود")))),"")</f>
        <v/>
      </c>
    </row>
    <row r="1576">
      <c r="A1576" s="15">
        <f>'دیده بان بازار'!A1579</f>
        <v/>
      </c>
      <c r="B1576" s="16">
        <f>'دیده بان بازار'!B1579</f>
        <v/>
      </c>
      <c r="C1576" s="16">
        <f>'دیده بان بازار'!C1579</f>
        <v/>
      </c>
      <c r="D1576" s="16">
        <f>'دیده بان بازار'!D1579</f>
        <v/>
      </c>
      <c r="E1576" s="17">
        <f>'دیده بان بازار'!E1579</f>
        <v/>
      </c>
      <c r="F1576" s="16">
        <f>'دیده بان بازار'!F1579</f>
        <v/>
      </c>
      <c r="G1576" s="16">
        <f>'دیده بان بازار'!G1579</f>
        <v/>
      </c>
      <c r="H1576" s="16">
        <f>'دیده بان بازار'!H1579</f>
        <v/>
      </c>
      <c r="I1576" s="16">
        <f>'دیده بان بازار'!I1579</f>
        <v/>
      </c>
      <c r="J1576" s="16">
        <f>'دیده بان بازار'!J1579</f>
        <v/>
      </c>
      <c r="K1576" s="16">
        <f>'دیده بان بازار'!K1579</f>
        <v/>
      </c>
      <c r="L1576" s="16">
        <f>'دیده بان بازار'!L1579</f>
        <v/>
      </c>
      <c r="M1576" s="16">
        <f>'دیده بان بازار'!M1579</f>
        <v/>
      </c>
      <c r="N1576" s="16">
        <f>'دیده بان بازار'!N1579</f>
        <v/>
      </c>
      <c r="O1576" s="16">
        <f>'دیده بان بازار'!O1579</f>
        <v/>
      </c>
      <c r="P1576" s="16">
        <f>'دیده بان بازار'!P1579</f>
        <v/>
      </c>
      <c r="Q1576" s="16">
        <f>'دیده بان بازار'!Q1579</f>
        <v/>
      </c>
      <c r="R1576" s="16">
        <f>'دیده بان بازار'!R1579</f>
        <v/>
      </c>
      <c r="S1576" s="16">
        <f>'دیده بان بازار'!S1579</f>
        <v/>
      </c>
      <c r="T1576" s="16">
        <f>'دیده بان بازار'!T1579</f>
        <v/>
      </c>
      <c r="U1576" s="16">
        <f>'دیده بان بازار'!U1579</f>
        <v/>
      </c>
      <c r="V1576" s="16">
        <f>'دیده بان بازار'!V1579</f>
        <v/>
      </c>
      <c r="W1576" s="7">
        <f>'دیده بان بازار'!W1579</f>
        <v/>
      </c>
      <c r="X1576" s="11">
        <f>IFERROR(IF(OR(R1576&lt;=0,W1576&lt;=0,S1576&lt;=0,V1576&lt;=0),0,ROUND((S1576/R1576)/(V1576/W1576),2)),0)</f>
        <v/>
      </c>
      <c r="Y1576" s="11">
        <f>IFERROR(IF(OR(S1576&lt;=0,V1576&lt;=0),0,ROUND(S1576/V1576,2)),0)</f>
        <v/>
      </c>
      <c r="Z1576" s="11">
        <f>IFERROR(J1576-M1576,0)</f>
        <v/>
      </c>
      <c r="AA1576" s="11">
        <f>IFERROR(ROUND(MAX(0,MIN(100,((AB1576*0.2)+(AC1576*0.15)+(AD1576*0.15)+(AE1576*0.1)+(AF1576*0.1)+(AG1576*0.15)+(MIN(Y1576/3,1)*100*0.1)+(AI1576*0.05))*((AH1576/100)*0.25+0.75))),0),0)</f>
        <v/>
      </c>
      <c r="AB1576" s="11">
        <f>ROUND(MAX(0,MIN(100,((M1576+10)/20)*100)),0)</f>
        <v/>
      </c>
      <c r="AC1576" s="11">
        <f>IFERROR(IF(D1576&lt;=0,0,ROUND(COUNTIFS($D$4:$D$3359,"&lt;="&amp;D1576,$D$4:$D$3359,"&gt;0")/COUNTIF($D$4:$D$3359,"&gt;0")*100,0)),0)</f>
        <v/>
      </c>
      <c r="AD1576" s="11">
        <f>IF(E1576&lt;=0,0,ROUND(MAX(0,MIN(100,(LOG10(1+E1576/1000000000)/LOG10(101))*100)),0))</f>
        <v/>
      </c>
      <c r="AE1576" s="11">
        <f>IF(O1576=N1576,50,ROUND(MAX(0,MIN(100,((H1576-N1576)/(O1576-N1576))*100)),0))</f>
        <v/>
      </c>
      <c r="AF1576" s="11">
        <f>ROUND(MAX(0,MIN(100,50+((H1576-K1576)/K1576)*1000)),0)</f>
        <v/>
      </c>
      <c r="AG1576" s="11">
        <f>IFERROR(ROUND(MAX(0,MIN(100,50+25*LN(MAX(0.01,X1576)))),0),25)</f>
        <v/>
      </c>
      <c r="AH1576" s="11">
        <f>ROUND(IF(M1576&lt;=-30,0,IF(M1576&lt;=-20,20,IF(M1576&lt;=-10,50,100))),0)</f>
        <v/>
      </c>
      <c r="AI1576" s="11">
        <f>ROUND(MAX(0,MIN(100,50+(Z1576*10))),0)</f>
        <v/>
      </c>
      <c r="AJ1576" s="11">
        <f>IFERROR(IF(--AA1576&gt;=80,"خرید قوی",IF(--AA1576&gt;=70,"خرید مشروط",IF(--AA1576&gt;=60,"مراقبت",IF(--AA1576&gt;=45,"ضعیف","عدم ورود")))),"")</f>
        <v/>
      </c>
    </row>
    <row r="1577">
      <c r="A1577" s="15">
        <f>'دیده بان بازار'!A1580</f>
        <v/>
      </c>
      <c r="B1577" s="16">
        <f>'دیده بان بازار'!B1580</f>
        <v/>
      </c>
      <c r="C1577" s="16">
        <f>'دیده بان بازار'!C1580</f>
        <v/>
      </c>
      <c r="D1577" s="16">
        <f>'دیده بان بازار'!D1580</f>
        <v/>
      </c>
      <c r="E1577" s="17">
        <f>'دیده بان بازار'!E1580</f>
        <v/>
      </c>
      <c r="F1577" s="16">
        <f>'دیده بان بازار'!F1580</f>
        <v/>
      </c>
      <c r="G1577" s="16">
        <f>'دیده بان بازار'!G1580</f>
        <v/>
      </c>
      <c r="H1577" s="16">
        <f>'دیده بان بازار'!H1580</f>
        <v/>
      </c>
      <c r="I1577" s="16">
        <f>'دیده بان بازار'!I1580</f>
        <v/>
      </c>
      <c r="J1577" s="16">
        <f>'دیده بان بازار'!J1580</f>
        <v/>
      </c>
      <c r="K1577" s="16">
        <f>'دیده بان بازار'!K1580</f>
        <v/>
      </c>
      <c r="L1577" s="16">
        <f>'دیده بان بازار'!L1580</f>
        <v/>
      </c>
      <c r="M1577" s="16">
        <f>'دیده بان بازار'!M1580</f>
        <v/>
      </c>
      <c r="N1577" s="16">
        <f>'دیده بان بازار'!N1580</f>
        <v/>
      </c>
      <c r="O1577" s="16">
        <f>'دیده بان بازار'!O1580</f>
        <v/>
      </c>
      <c r="P1577" s="16">
        <f>'دیده بان بازار'!P1580</f>
        <v/>
      </c>
      <c r="Q1577" s="16">
        <f>'دیده بان بازار'!Q1580</f>
        <v/>
      </c>
      <c r="R1577" s="16">
        <f>'دیده بان بازار'!R1580</f>
        <v/>
      </c>
      <c r="S1577" s="16">
        <f>'دیده بان بازار'!S1580</f>
        <v/>
      </c>
      <c r="T1577" s="16">
        <f>'دیده بان بازار'!T1580</f>
        <v/>
      </c>
      <c r="U1577" s="16">
        <f>'دیده بان بازار'!U1580</f>
        <v/>
      </c>
      <c r="V1577" s="16">
        <f>'دیده بان بازار'!V1580</f>
        <v/>
      </c>
      <c r="W1577" s="7">
        <f>'دیده بان بازار'!W1580</f>
        <v/>
      </c>
      <c r="X1577" s="11">
        <f>IFERROR(IF(OR(R1577&lt;=0,W1577&lt;=0,S1577&lt;=0,V1577&lt;=0),0,ROUND((S1577/R1577)/(V1577/W1577),2)),0)</f>
        <v/>
      </c>
      <c r="Y1577" s="11">
        <f>IFERROR(IF(OR(S1577&lt;=0,V1577&lt;=0),0,ROUND(S1577/V1577,2)),0)</f>
        <v/>
      </c>
      <c r="Z1577" s="11">
        <f>IFERROR(J1577-M1577,0)</f>
        <v/>
      </c>
      <c r="AA1577" s="11">
        <f>IFERROR(ROUND(MAX(0,MIN(100,((AB1577*0.2)+(AC1577*0.15)+(AD1577*0.15)+(AE1577*0.1)+(AF1577*0.1)+(AG1577*0.15)+(MIN(Y1577/3,1)*100*0.1)+(AI1577*0.05))*((AH1577/100)*0.25+0.75))),0),0)</f>
        <v/>
      </c>
      <c r="AB1577" s="11">
        <f>ROUND(MAX(0,MIN(100,((M1577+10)/20)*100)),0)</f>
        <v/>
      </c>
      <c r="AC1577" s="11">
        <f>IFERROR(IF(D1577&lt;=0,0,ROUND(COUNTIFS($D$4:$D$3359,"&lt;="&amp;D1577,$D$4:$D$3359,"&gt;0")/COUNTIF($D$4:$D$3359,"&gt;0")*100,0)),0)</f>
        <v/>
      </c>
      <c r="AD1577" s="11">
        <f>IF(E1577&lt;=0,0,ROUND(MAX(0,MIN(100,(LOG10(1+E1577/1000000000)/LOG10(101))*100)),0))</f>
        <v/>
      </c>
      <c r="AE1577" s="11">
        <f>IF(O1577=N1577,50,ROUND(MAX(0,MIN(100,((H1577-N1577)/(O1577-N1577))*100)),0))</f>
        <v/>
      </c>
      <c r="AF1577" s="11">
        <f>ROUND(MAX(0,MIN(100,50+((H1577-K1577)/K1577)*1000)),0)</f>
        <v/>
      </c>
      <c r="AG1577" s="11">
        <f>IFERROR(ROUND(MAX(0,MIN(100,50+25*LN(MAX(0.01,X1577)))),0),25)</f>
        <v/>
      </c>
      <c r="AH1577" s="11">
        <f>ROUND(IF(M1577&lt;=-30,0,IF(M1577&lt;=-20,20,IF(M1577&lt;=-10,50,100))),0)</f>
        <v/>
      </c>
      <c r="AI1577" s="11">
        <f>ROUND(MAX(0,MIN(100,50+(Z1577*10))),0)</f>
        <v/>
      </c>
      <c r="AJ1577" s="11">
        <f>IFERROR(IF(--AA1577&gt;=80,"خرید قوی",IF(--AA1577&gt;=70,"خرید مشروط",IF(--AA1577&gt;=60,"مراقبت",IF(--AA1577&gt;=45,"ضعیف","عدم ورود")))),"")</f>
        <v/>
      </c>
    </row>
    <row r="1578">
      <c r="A1578" s="12">
        <f>'دیده بان بازار'!A1581</f>
        <v/>
      </c>
      <c r="B1578" s="13">
        <f>'دیده بان بازار'!B1581</f>
        <v/>
      </c>
      <c r="C1578" s="13">
        <f>'دیده بان بازار'!C1581</f>
        <v/>
      </c>
      <c r="D1578" s="13">
        <f>'دیده بان بازار'!D1581</f>
        <v/>
      </c>
      <c r="E1578" s="14">
        <f>'دیده بان بازار'!E1581</f>
        <v/>
      </c>
      <c r="F1578" s="13">
        <f>'دیده بان بازار'!F1581</f>
        <v/>
      </c>
      <c r="G1578" s="13">
        <f>'دیده بان بازار'!G1581</f>
        <v/>
      </c>
      <c r="H1578" s="13">
        <f>'دیده بان بازار'!H1581</f>
        <v/>
      </c>
      <c r="I1578" s="13">
        <f>'دیده بان بازار'!I1581</f>
        <v/>
      </c>
      <c r="J1578" s="13">
        <f>'دیده بان بازار'!J1581</f>
        <v/>
      </c>
      <c r="K1578" s="13">
        <f>'دیده بان بازار'!K1581</f>
        <v/>
      </c>
      <c r="L1578" s="13">
        <f>'دیده بان بازار'!L1581</f>
        <v/>
      </c>
      <c r="M1578" s="13">
        <f>'دیده بان بازار'!M1581</f>
        <v/>
      </c>
      <c r="N1578" s="13">
        <f>'دیده بان بازار'!N1581</f>
        <v/>
      </c>
      <c r="O1578" s="13">
        <f>'دیده بان بازار'!O1581</f>
        <v/>
      </c>
      <c r="P1578" s="13">
        <f>'دیده بان بازار'!P1581</f>
        <v/>
      </c>
      <c r="Q1578" s="13">
        <f>'دیده بان بازار'!Q1581</f>
        <v/>
      </c>
      <c r="R1578" s="13">
        <f>'دیده بان بازار'!R1581</f>
        <v/>
      </c>
      <c r="S1578" s="13">
        <f>'دیده بان بازار'!S1581</f>
        <v/>
      </c>
      <c r="T1578" s="13">
        <f>'دیده بان بازار'!T1581</f>
        <v/>
      </c>
      <c r="U1578" s="13">
        <f>'دیده بان بازار'!U1581</f>
        <v/>
      </c>
      <c r="V1578" s="13">
        <f>'دیده بان بازار'!V1581</f>
        <v/>
      </c>
      <c r="W1578" s="6">
        <f>'دیده بان بازار'!W1581</f>
        <v/>
      </c>
      <c r="X1578" s="11">
        <f>IFERROR(IF(OR(R1578&lt;=0,W1578&lt;=0,S1578&lt;=0,V1578&lt;=0),0,ROUND((S1578/R1578)/(V1578/W1578),2)),0)</f>
        <v/>
      </c>
      <c r="Y1578" s="11">
        <f>IFERROR(IF(OR(S1578&lt;=0,V1578&lt;=0),0,ROUND(S1578/V1578,2)),0)</f>
        <v/>
      </c>
      <c r="Z1578" s="11">
        <f>IFERROR(J1578-M1578,0)</f>
        <v/>
      </c>
      <c r="AA1578" s="11">
        <f>IFERROR(ROUND(MAX(0,MIN(100,((AB1578*0.2)+(AC1578*0.15)+(AD1578*0.15)+(AE1578*0.1)+(AF1578*0.1)+(AG1578*0.15)+(MIN(Y1578/3,1)*100*0.1)+(AI1578*0.05))*((AH1578/100)*0.25+0.75))),0),0)</f>
        <v/>
      </c>
      <c r="AB1578" s="11">
        <f>ROUND(MAX(0,MIN(100,((M1578+10)/20)*100)),0)</f>
        <v/>
      </c>
      <c r="AC1578" s="11">
        <f>IFERROR(IF(D1578&lt;=0,0,ROUND(COUNTIFS($D$4:$D$3359,"&lt;="&amp;D1578,$D$4:$D$3359,"&gt;0")/COUNTIF($D$4:$D$3359,"&gt;0")*100,0)),0)</f>
        <v/>
      </c>
      <c r="AD1578" s="11">
        <f>IF(E1578&lt;=0,0,ROUND(MAX(0,MIN(100,(LOG10(1+E1578/1000000000)/LOG10(101))*100)),0))</f>
        <v/>
      </c>
      <c r="AE1578" s="11">
        <f>IF(O1578=N1578,50,ROUND(MAX(0,MIN(100,((H1578-N1578)/(O1578-N1578))*100)),0))</f>
        <v/>
      </c>
      <c r="AF1578" s="11">
        <f>ROUND(MAX(0,MIN(100,50+((H1578-K1578)/K1578)*1000)),0)</f>
        <v/>
      </c>
      <c r="AG1578" s="11">
        <f>IFERROR(ROUND(MAX(0,MIN(100,50+25*LN(MAX(0.01,X1578)))),0),25)</f>
        <v/>
      </c>
      <c r="AH1578" s="11">
        <f>ROUND(IF(M1578&lt;=-30,0,IF(M1578&lt;=-20,20,IF(M1578&lt;=-10,50,100))),0)</f>
        <v/>
      </c>
      <c r="AI1578" s="11">
        <f>ROUND(MAX(0,MIN(100,50+(Z1578*10))),0)</f>
        <v/>
      </c>
      <c r="AJ1578" s="11">
        <f>IFERROR(IF(--AA1578&gt;=80,"خرید قوی",IF(--AA1578&gt;=70,"خرید مشروط",IF(--AA1578&gt;=60,"مراقبت",IF(--AA1578&gt;=45,"ضعیف","عدم ورود")))),"")</f>
        <v/>
      </c>
    </row>
    <row r="1579">
      <c r="A1579" s="15">
        <f>'دیده بان بازار'!A1582</f>
        <v/>
      </c>
      <c r="B1579" s="16">
        <f>'دیده بان بازار'!B1582</f>
        <v/>
      </c>
      <c r="C1579" s="16">
        <f>'دیده بان بازار'!C1582</f>
        <v/>
      </c>
      <c r="D1579" s="16">
        <f>'دیده بان بازار'!D1582</f>
        <v/>
      </c>
      <c r="E1579" s="17">
        <f>'دیده بان بازار'!E1582</f>
        <v/>
      </c>
      <c r="F1579" s="16">
        <f>'دیده بان بازار'!F1582</f>
        <v/>
      </c>
      <c r="G1579" s="16">
        <f>'دیده بان بازار'!G1582</f>
        <v/>
      </c>
      <c r="H1579" s="16">
        <f>'دیده بان بازار'!H1582</f>
        <v/>
      </c>
      <c r="I1579" s="16">
        <f>'دیده بان بازار'!I1582</f>
        <v/>
      </c>
      <c r="J1579" s="16">
        <f>'دیده بان بازار'!J1582</f>
        <v/>
      </c>
      <c r="K1579" s="16">
        <f>'دیده بان بازار'!K1582</f>
        <v/>
      </c>
      <c r="L1579" s="16">
        <f>'دیده بان بازار'!L1582</f>
        <v/>
      </c>
      <c r="M1579" s="16">
        <f>'دیده بان بازار'!M1582</f>
        <v/>
      </c>
      <c r="N1579" s="16">
        <f>'دیده بان بازار'!N1582</f>
        <v/>
      </c>
      <c r="O1579" s="16">
        <f>'دیده بان بازار'!O1582</f>
        <v/>
      </c>
      <c r="P1579" s="16">
        <f>'دیده بان بازار'!P1582</f>
        <v/>
      </c>
      <c r="Q1579" s="16">
        <f>'دیده بان بازار'!Q1582</f>
        <v/>
      </c>
      <c r="R1579" s="16">
        <f>'دیده بان بازار'!R1582</f>
        <v/>
      </c>
      <c r="S1579" s="16">
        <f>'دیده بان بازار'!S1582</f>
        <v/>
      </c>
      <c r="T1579" s="16">
        <f>'دیده بان بازار'!T1582</f>
        <v/>
      </c>
      <c r="U1579" s="16">
        <f>'دیده بان بازار'!U1582</f>
        <v/>
      </c>
      <c r="V1579" s="16">
        <f>'دیده بان بازار'!V1582</f>
        <v/>
      </c>
      <c r="W1579" s="7">
        <f>'دیده بان بازار'!W1582</f>
        <v/>
      </c>
      <c r="X1579" s="11">
        <f>IFERROR(IF(OR(R1579&lt;=0,W1579&lt;=0,S1579&lt;=0,V1579&lt;=0),0,ROUND((S1579/R1579)/(V1579/W1579),2)),0)</f>
        <v/>
      </c>
      <c r="Y1579" s="11">
        <f>IFERROR(IF(OR(S1579&lt;=0,V1579&lt;=0),0,ROUND(S1579/V1579,2)),0)</f>
        <v/>
      </c>
      <c r="Z1579" s="11">
        <f>IFERROR(J1579-M1579,0)</f>
        <v/>
      </c>
      <c r="AA1579" s="11">
        <f>IFERROR(ROUND(MAX(0,MIN(100,((AB1579*0.2)+(AC1579*0.15)+(AD1579*0.15)+(AE1579*0.1)+(AF1579*0.1)+(AG1579*0.15)+(MIN(Y1579/3,1)*100*0.1)+(AI1579*0.05))*((AH1579/100)*0.25+0.75))),0),0)</f>
        <v/>
      </c>
      <c r="AB1579" s="11">
        <f>ROUND(MAX(0,MIN(100,((M1579+10)/20)*100)),0)</f>
        <v/>
      </c>
      <c r="AC1579" s="11">
        <f>IFERROR(IF(D1579&lt;=0,0,ROUND(COUNTIFS($D$4:$D$3359,"&lt;="&amp;D1579,$D$4:$D$3359,"&gt;0")/COUNTIF($D$4:$D$3359,"&gt;0")*100,0)),0)</f>
        <v/>
      </c>
      <c r="AD1579" s="11">
        <f>IF(E1579&lt;=0,0,ROUND(MAX(0,MIN(100,(LOG10(1+E1579/1000000000)/LOG10(101))*100)),0))</f>
        <v/>
      </c>
      <c r="AE1579" s="11">
        <f>IF(O1579=N1579,50,ROUND(MAX(0,MIN(100,((H1579-N1579)/(O1579-N1579))*100)),0))</f>
        <v/>
      </c>
      <c r="AF1579" s="11">
        <f>ROUND(MAX(0,MIN(100,50+((H1579-K1579)/K1579)*1000)),0)</f>
        <v/>
      </c>
      <c r="AG1579" s="11">
        <f>IFERROR(ROUND(MAX(0,MIN(100,50+25*LN(MAX(0.01,X1579)))),0),25)</f>
        <v/>
      </c>
      <c r="AH1579" s="11">
        <f>ROUND(IF(M1579&lt;=-30,0,IF(M1579&lt;=-20,20,IF(M1579&lt;=-10,50,100))),0)</f>
        <v/>
      </c>
      <c r="AI1579" s="11">
        <f>ROUND(MAX(0,MIN(100,50+(Z1579*10))),0)</f>
        <v/>
      </c>
      <c r="AJ1579" s="11">
        <f>IFERROR(IF(--AA1579&gt;=80,"خرید قوی",IF(--AA1579&gt;=70,"خرید مشروط",IF(--AA1579&gt;=60,"مراقبت",IF(--AA1579&gt;=45,"ضعیف","عدم ورود")))),"")</f>
        <v/>
      </c>
    </row>
    <row r="1580">
      <c r="A1580" s="12">
        <f>'دیده بان بازار'!A1583</f>
        <v/>
      </c>
      <c r="B1580" s="13">
        <f>'دیده بان بازار'!B1583</f>
        <v/>
      </c>
      <c r="C1580" s="13">
        <f>'دیده بان بازار'!C1583</f>
        <v/>
      </c>
      <c r="D1580" s="13">
        <f>'دیده بان بازار'!D1583</f>
        <v/>
      </c>
      <c r="E1580" s="14">
        <f>'دیده بان بازار'!E1583</f>
        <v/>
      </c>
      <c r="F1580" s="13">
        <f>'دیده بان بازار'!F1583</f>
        <v/>
      </c>
      <c r="G1580" s="13">
        <f>'دیده بان بازار'!G1583</f>
        <v/>
      </c>
      <c r="H1580" s="13">
        <f>'دیده بان بازار'!H1583</f>
        <v/>
      </c>
      <c r="I1580" s="13">
        <f>'دیده بان بازار'!I1583</f>
        <v/>
      </c>
      <c r="J1580" s="13">
        <f>'دیده بان بازار'!J1583</f>
        <v/>
      </c>
      <c r="K1580" s="13">
        <f>'دیده بان بازار'!K1583</f>
        <v/>
      </c>
      <c r="L1580" s="13">
        <f>'دیده بان بازار'!L1583</f>
        <v/>
      </c>
      <c r="M1580" s="13">
        <f>'دیده بان بازار'!M1583</f>
        <v/>
      </c>
      <c r="N1580" s="13">
        <f>'دیده بان بازار'!N1583</f>
        <v/>
      </c>
      <c r="O1580" s="13">
        <f>'دیده بان بازار'!O1583</f>
        <v/>
      </c>
      <c r="P1580" s="13">
        <f>'دیده بان بازار'!P1583</f>
        <v/>
      </c>
      <c r="Q1580" s="13">
        <f>'دیده بان بازار'!Q1583</f>
        <v/>
      </c>
      <c r="R1580" s="13">
        <f>'دیده بان بازار'!R1583</f>
        <v/>
      </c>
      <c r="S1580" s="13">
        <f>'دیده بان بازار'!S1583</f>
        <v/>
      </c>
      <c r="T1580" s="13">
        <f>'دیده بان بازار'!T1583</f>
        <v/>
      </c>
      <c r="U1580" s="13">
        <f>'دیده بان بازار'!U1583</f>
        <v/>
      </c>
      <c r="V1580" s="13">
        <f>'دیده بان بازار'!V1583</f>
        <v/>
      </c>
      <c r="W1580" s="6">
        <f>'دیده بان بازار'!W1583</f>
        <v/>
      </c>
      <c r="X1580" s="11">
        <f>IFERROR(IF(OR(R1580&lt;=0,W1580&lt;=0,S1580&lt;=0,V1580&lt;=0),0,ROUND((S1580/R1580)/(V1580/W1580),2)),0)</f>
        <v/>
      </c>
      <c r="Y1580" s="11">
        <f>IFERROR(IF(OR(S1580&lt;=0,V1580&lt;=0),0,ROUND(S1580/V1580,2)),0)</f>
        <v/>
      </c>
      <c r="Z1580" s="11">
        <f>IFERROR(J1580-M1580,0)</f>
        <v/>
      </c>
      <c r="AA1580" s="11">
        <f>IFERROR(ROUND(MAX(0,MIN(100,((AB1580*0.2)+(AC1580*0.15)+(AD1580*0.15)+(AE1580*0.1)+(AF1580*0.1)+(AG1580*0.15)+(MIN(Y1580/3,1)*100*0.1)+(AI1580*0.05))*((AH1580/100)*0.25+0.75))),0),0)</f>
        <v/>
      </c>
      <c r="AB1580" s="11">
        <f>ROUND(MAX(0,MIN(100,((M1580+10)/20)*100)),0)</f>
        <v/>
      </c>
      <c r="AC1580" s="11">
        <f>IFERROR(IF(D1580&lt;=0,0,ROUND(COUNTIFS($D$4:$D$3359,"&lt;="&amp;D1580,$D$4:$D$3359,"&gt;0")/COUNTIF($D$4:$D$3359,"&gt;0")*100,0)),0)</f>
        <v/>
      </c>
      <c r="AD1580" s="11">
        <f>IF(E1580&lt;=0,0,ROUND(MAX(0,MIN(100,(LOG10(1+E1580/1000000000)/LOG10(101))*100)),0))</f>
        <v/>
      </c>
      <c r="AE1580" s="11">
        <f>IF(O1580=N1580,50,ROUND(MAX(0,MIN(100,((H1580-N1580)/(O1580-N1580))*100)),0))</f>
        <v/>
      </c>
      <c r="AF1580" s="11">
        <f>ROUND(MAX(0,MIN(100,50+((H1580-K1580)/K1580)*1000)),0)</f>
        <v/>
      </c>
      <c r="AG1580" s="11">
        <f>IFERROR(ROUND(MAX(0,MIN(100,50+25*LN(MAX(0.01,X1580)))),0),25)</f>
        <v/>
      </c>
      <c r="AH1580" s="11">
        <f>ROUND(IF(M1580&lt;=-30,0,IF(M1580&lt;=-20,20,IF(M1580&lt;=-10,50,100))),0)</f>
        <v/>
      </c>
      <c r="AI1580" s="11">
        <f>ROUND(MAX(0,MIN(100,50+(Z1580*10))),0)</f>
        <v/>
      </c>
      <c r="AJ1580" s="11">
        <f>IFERROR(IF(--AA1580&gt;=80,"خرید قوی",IF(--AA1580&gt;=70,"خرید مشروط",IF(--AA1580&gt;=60,"مراقبت",IF(--AA1580&gt;=45,"ضعیف","عدم ورود")))),"")</f>
        <v/>
      </c>
    </row>
    <row r="1581">
      <c r="A1581" s="15">
        <f>'دیده بان بازار'!A1584</f>
        <v/>
      </c>
      <c r="B1581" s="16">
        <f>'دیده بان بازار'!B1584</f>
        <v/>
      </c>
      <c r="C1581" s="16">
        <f>'دیده بان بازار'!C1584</f>
        <v/>
      </c>
      <c r="D1581" s="16">
        <f>'دیده بان بازار'!D1584</f>
        <v/>
      </c>
      <c r="E1581" s="17">
        <f>'دیده بان بازار'!E1584</f>
        <v/>
      </c>
      <c r="F1581" s="16">
        <f>'دیده بان بازار'!F1584</f>
        <v/>
      </c>
      <c r="G1581" s="16">
        <f>'دیده بان بازار'!G1584</f>
        <v/>
      </c>
      <c r="H1581" s="16">
        <f>'دیده بان بازار'!H1584</f>
        <v/>
      </c>
      <c r="I1581" s="16">
        <f>'دیده بان بازار'!I1584</f>
        <v/>
      </c>
      <c r="J1581" s="16">
        <f>'دیده بان بازار'!J1584</f>
        <v/>
      </c>
      <c r="K1581" s="16">
        <f>'دیده بان بازار'!K1584</f>
        <v/>
      </c>
      <c r="L1581" s="16">
        <f>'دیده بان بازار'!L1584</f>
        <v/>
      </c>
      <c r="M1581" s="16">
        <f>'دیده بان بازار'!M1584</f>
        <v/>
      </c>
      <c r="N1581" s="16">
        <f>'دیده بان بازار'!N1584</f>
        <v/>
      </c>
      <c r="O1581" s="16">
        <f>'دیده بان بازار'!O1584</f>
        <v/>
      </c>
      <c r="P1581" s="16">
        <f>'دیده بان بازار'!P1584</f>
        <v/>
      </c>
      <c r="Q1581" s="16">
        <f>'دیده بان بازار'!Q1584</f>
        <v/>
      </c>
      <c r="R1581" s="16">
        <f>'دیده بان بازار'!R1584</f>
        <v/>
      </c>
      <c r="S1581" s="16">
        <f>'دیده بان بازار'!S1584</f>
        <v/>
      </c>
      <c r="T1581" s="16">
        <f>'دیده بان بازار'!T1584</f>
        <v/>
      </c>
      <c r="U1581" s="16">
        <f>'دیده بان بازار'!U1584</f>
        <v/>
      </c>
      <c r="V1581" s="16">
        <f>'دیده بان بازار'!V1584</f>
        <v/>
      </c>
      <c r="W1581" s="7">
        <f>'دیده بان بازار'!W1584</f>
        <v/>
      </c>
      <c r="X1581" s="11">
        <f>IFERROR(IF(OR(R1581&lt;=0,W1581&lt;=0,S1581&lt;=0,V1581&lt;=0),0,ROUND((S1581/R1581)/(V1581/W1581),2)),0)</f>
        <v/>
      </c>
      <c r="Y1581" s="11">
        <f>IFERROR(IF(OR(S1581&lt;=0,V1581&lt;=0),0,ROUND(S1581/V1581,2)),0)</f>
        <v/>
      </c>
      <c r="Z1581" s="11">
        <f>IFERROR(J1581-M1581,0)</f>
        <v/>
      </c>
      <c r="AA1581" s="11">
        <f>IFERROR(ROUND(MAX(0,MIN(100,((AB1581*0.2)+(AC1581*0.15)+(AD1581*0.15)+(AE1581*0.1)+(AF1581*0.1)+(AG1581*0.15)+(MIN(Y1581/3,1)*100*0.1)+(AI1581*0.05))*((AH1581/100)*0.25+0.75))),0),0)</f>
        <v/>
      </c>
      <c r="AB1581" s="11">
        <f>ROUND(MAX(0,MIN(100,((M1581+10)/20)*100)),0)</f>
        <v/>
      </c>
      <c r="AC1581" s="11">
        <f>IFERROR(IF(D1581&lt;=0,0,ROUND(COUNTIFS($D$4:$D$3359,"&lt;="&amp;D1581,$D$4:$D$3359,"&gt;0")/COUNTIF($D$4:$D$3359,"&gt;0")*100,0)),0)</f>
        <v/>
      </c>
      <c r="AD1581" s="11">
        <f>IF(E1581&lt;=0,0,ROUND(MAX(0,MIN(100,(LOG10(1+E1581/1000000000)/LOG10(101))*100)),0))</f>
        <v/>
      </c>
      <c r="AE1581" s="11">
        <f>IF(O1581=N1581,50,ROUND(MAX(0,MIN(100,((H1581-N1581)/(O1581-N1581))*100)),0))</f>
        <v/>
      </c>
      <c r="AF1581" s="11">
        <f>ROUND(MAX(0,MIN(100,50+((H1581-K1581)/K1581)*1000)),0)</f>
        <v/>
      </c>
      <c r="AG1581" s="11">
        <f>IFERROR(ROUND(MAX(0,MIN(100,50+25*LN(MAX(0.01,X1581)))),0),25)</f>
        <v/>
      </c>
      <c r="AH1581" s="11">
        <f>ROUND(IF(M1581&lt;=-30,0,IF(M1581&lt;=-20,20,IF(M1581&lt;=-10,50,100))),0)</f>
        <v/>
      </c>
      <c r="AI1581" s="11">
        <f>ROUND(MAX(0,MIN(100,50+(Z1581*10))),0)</f>
        <v/>
      </c>
      <c r="AJ1581" s="11">
        <f>IFERROR(IF(--AA1581&gt;=80,"خرید قوی",IF(--AA1581&gt;=70,"خرید مشروط",IF(--AA1581&gt;=60,"مراقبت",IF(--AA1581&gt;=45,"ضعیف","عدم ورود")))),"")</f>
        <v/>
      </c>
    </row>
    <row r="1582">
      <c r="A1582" s="12">
        <f>'دیده بان بازار'!A1585</f>
        <v/>
      </c>
      <c r="B1582" s="13">
        <f>'دیده بان بازار'!B1585</f>
        <v/>
      </c>
      <c r="C1582" s="13">
        <f>'دیده بان بازار'!C1585</f>
        <v/>
      </c>
      <c r="D1582" s="13">
        <f>'دیده بان بازار'!D1585</f>
        <v/>
      </c>
      <c r="E1582" s="14">
        <f>'دیده بان بازار'!E1585</f>
        <v/>
      </c>
      <c r="F1582" s="13">
        <f>'دیده بان بازار'!F1585</f>
        <v/>
      </c>
      <c r="G1582" s="13">
        <f>'دیده بان بازار'!G1585</f>
        <v/>
      </c>
      <c r="H1582" s="13">
        <f>'دیده بان بازار'!H1585</f>
        <v/>
      </c>
      <c r="I1582" s="13">
        <f>'دیده بان بازار'!I1585</f>
        <v/>
      </c>
      <c r="J1582" s="13">
        <f>'دیده بان بازار'!J1585</f>
        <v/>
      </c>
      <c r="K1582" s="13">
        <f>'دیده بان بازار'!K1585</f>
        <v/>
      </c>
      <c r="L1582" s="13">
        <f>'دیده بان بازار'!L1585</f>
        <v/>
      </c>
      <c r="M1582" s="13">
        <f>'دیده بان بازار'!M1585</f>
        <v/>
      </c>
      <c r="N1582" s="13">
        <f>'دیده بان بازار'!N1585</f>
        <v/>
      </c>
      <c r="O1582" s="13">
        <f>'دیده بان بازار'!O1585</f>
        <v/>
      </c>
      <c r="P1582" s="13">
        <f>'دیده بان بازار'!P1585</f>
        <v/>
      </c>
      <c r="Q1582" s="13">
        <f>'دیده بان بازار'!Q1585</f>
        <v/>
      </c>
      <c r="R1582" s="13">
        <f>'دیده بان بازار'!R1585</f>
        <v/>
      </c>
      <c r="S1582" s="13">
        <f>'دیده بان بازار'!S1585</f>
        <v/>
      </c>
      <c r="T1582" s="13">
        <f>'دیده بان بازار'!T1585</f>
        <v/>
      </c>
      <c r="U1582" s="13">
        <f>'دیده بان بازار'!U1585</f>
        <v/>
      </c>
      <c r="V1582" s="13">
        <f>'دیده بان بازار'!V1585</f>
        <v/>
      </c>
      <c r="W1582" s="6">
        <f>'دیده بان بازار'!W1585</f>
        <v/>
      </c>
      <c r="X1582" s="11">
        <f>IFERROR(IF(OR(R1582&lt;=0,W1582&lt;=0,S1582&lt;=0,V1582&lt;=0),0,ROUND((S1582/R1582)/(V1582/W1582),2)),0)</f>
        <v/>
      </c>
      <c r="Y1582" s="11">
        <f>IFERROR(IF(OR(S1582&lt;=0,V1582&lt;=0),0,ROUND(S1582/V1582,2)),0)</f>
        <v/>
      </c>
      <c r="Z1582" s="11">
        <f>IFERROR(J1582-M1582,0)</f>
        <v/>
      </c>
      <c r="AA1582" s="11">
        <f>IFERROR(ROUND(MAX(0,MIN(100,((AB1582*0.2)+(AC1582*0.15)+(AD1582*0.15)+(AE1582*0.1)+(AF1582*0.1)+(AG1582*0.15)+(MIN(Y1582/3,1)*100*0.1)+(AI1582*0.05))*((AH1582/100)*0.25+0.75))),0),0)</f>
        <v/>
      </c>
      <c r="AB1582" s="11">
        <f>ROUND(MAX(0,MIN(100,((M1582+10)/20)*100)),0)</f>
        <v/>
      </c>
      <c r="AC1582" s="11">
        <f>IFERROR(IF(D1582&lt;=0,0,ROUND(COUNTIFS($D$4:$D$3359,"&lt;="&amp;D1582,$D$4:$D$3359,"&gt;0")/COUNTIF($D$4:$D$3359,"&gt;0")*100,0)),0)</f>
        <v/>
      </c>
      <c r="AD1582" s="11">
        <f>IF(E1582&lt;=0,0,ROUND(MAX(0,MIN(100,(LOG10(1+E1582/1000000000)/LOG10(101))*100)),0))</f>
        <v/>
      </c>
      <c r="AE1582" s="11">
        <f>IF(O1582=N1582,50,ROUND(MAX(0,MIN(100,((H1582-N1582)/(O1582-N1582))*100)),0))</f>
        <v/>
      </c>
      <c r="AF1582" s="11">
        <f>ROUND(MAX(0,MIN(100,50+((H1582-K1582)/K1582)*1000)),0)</f>
        <v/>
      </c>
      <c r="AG1582" s="11">
        <f>IFERROR(ROUND(MAX(0,MIN(100,50+25*LN(MAX(0.01,X1582)))),0),25)</f>
        <v/>
      </c>
      <c r="AH1582" s="11">
        <f>ROUND(IF(M1582&lt;=-30,0,IF(M1582&lt;=-20,20,IF(M1582&lt;=-10,50,100))),0)</f>
        <v/>
      </c>
      <c r="AI1582" s="11">
        <f>ROUND(MAX(0,MIN(100,50+(Z1582*10))),0)</f>
        <v/>
      </c>
      <c r="AJ1582" s="11">
        <f>IFERROR(IF(--AA1582&gt;=80,"خرید قوی",IF(--AA1582&gt;=70,"خرید مشروط",IF(--AA1582&gt;=60,"مراقبت",IF(--AA1582&gt;=45,"ضعیف","عدم ورود")))),"")</f>
        <v/>
      </c>
    </row>
    <row r="1583">
      <c r="A1583" s="15">
        <f>'دیده بان بازار'!A1586</f>
        <v/>
      </c>
      <c r="B1583" s="16">
        <f>'دیده بان بازار'!B1586</f>
        <v/>
      </c>
      <c r="C1583" s="16">
        <f>'دیده بان بازار'!C1586</f>
        <v/>
      </c>
      <c r="D1583" s="16">
        <f>'دیده بان بازار'!D1586</f>
        <v/>
      </c>
      <c r="E1583" s="17">
        <f>'دیده بان بازار'!E1586</f>
        <v/>
      </c>
      <c r="F1583" s="16">
        <f>'دیده بان بازار'!F1586</f>
        <v/>
      </c>
      <c r="G1583" s="16">
        <f>'دیده بان بازار'!G1586</f>
        <v/>
      </c>
      <c r="H1583" s="16">
        <f>'دیده بان بازار'!H1586</f>
        <v/>
      </c>
      <c r="I1583" s="16">
        <f>'دیده بان بازار'!I1586</f>
        <v/>
      </c>
      <c r="J1583" s="16">
        <f>'دیده بان بازار'!J1586</f>
        <v/>
      </c>
      <c r="K1583" s="16">
        <f>'دیده بان بازار'!K1586</f>
        <v/>
      </c>
      <c r="L1583" s="16">
        <f>'دیده بان بازار'!L1586</f>
        <v/>
      </c>
      <c r="M1583" s="16">
        <f>'دیده بان بازار'!M1586</f>
        <v/>
      </c>
      <c r="N1583" s="16">
        <f>'دیده بان بازار'!N1586</f>
        <v/>
      </c>
      <c r="O1583" s="16">
        <f>'دیده بان بازار'!O1586</f>
        <v/>
      </c>
      <c r="P1583" s="16">
        <f>'دیده بان بازار'!P1586</f>
        <v/>
      </c>
      <c r="Q1583" s="16">
        <f>'دیده بان بازار'!Q1586</f>
        <v/>
      </c>
      <c r="R1583" s="16">
        <f>'دیده بان بازار'!R1586</f>
        <v/>
      </c>
      <c r="S1583" s="16">
        <f>'دیده بان بازار'!S1586</f>
        <v/>
      </c>
      <c r="T1583" s="16">
        <f>'دیده بان بازار'!T1586</f>
        <v/>
      </c>
      <c r="U1583" s="16">
        <f>'دیده بان بازار'!U1586</f>
        <v/>
      </c>
      <c r="V1583" s="16">
        <f>'دیده بان بازار'!V1586</f>
        <v/>
      </c>
      <c r="W1583" s="7">
        <f>'دیده بان بازار'!W1586</f>
        <v/>
      </c>
      <c r="X1583" s="11">
        <f>IFERROR(IF(OR(R1583&lt;=0,W1583&lt;=0,S1583&lt;=0,V1583&lt;=0),0,ROUND((S1583/R1583)/(V1583/W1583),2)),0)</f>
        <v/>
      </c>
      <c r="Y1583" s="11">
        <f>IFERROR(IF(OR(S1583&lt;=0,V1583&lt;=0),0,ROUND(S1583/V1583,2)),0)</f>
        <v/>
      </c>
      <c r="Z1583" s="11">
        <f>IFERROR(J1583-M1583,0)</f>
        <v/>
      </c>
      <c r="AA1583" s="11">
        <f>IFERROR(ROUND(MAX(0,MIN(100,((AB1583*0.2)+(AC1583*0.15)+(AD1583*0.15)+(AE1583*0.1)+(AF1583*0.1)+(AG1583*0.15)+(MIN(Y1583/3,1)*100*0.1)+(AI1583*0.05))*((AH1583/100)*0.25+0.75))),0),0)</f>
        <v/>
      </c>
      <c r="AB1583" s="11">
        <f>ROUND(MAX(0,MIN(100,((M1583+10)/20)*100)),0)</f>
        <v/>
      </c>
      <c r="AC1583" s="11">
        <f>IFERROR(IF(D1583&lt;=0,0,ROUND(COUNTIFS($D$4:$D$3359,"&lt;="&amp;D1583,$D$4:$D$3359,"&gt;0")/COUNTIF($D$4:$D$3359,"&gt;0")*100,0)),0)</f>
        <v/>
      </c>
      <c r="AD1583" s="11">
        <f>IF(E1583&lt;=0,0,ROUND(MAX(0,MIN(100,(LOG10(1+E1583/1000000000)/LOG10(101))*100)),0))</f>
        <v/>
      </c>
      <c r="AE1583" s="11">
        <f>IF(O1583=N1583,50,ROUND(MAX(0,MIN(100,((H1583-N1583)/(O1583-N1583))*100)),0))</f>
        <v/>
      </c>
      <c r="AF1583" s="11">
        <f>ROUND(MAX(0,MIN(100,50+((H1583-K1583)/K1583)*1000)),0)</f>
        <v/>
      </c>
      <c r="AG1583" s="11">
        <f>IFERROR(ROUND(MAX(0,MIN(100,50+25*LN(MAX(0.01,X1583)))),0),25)</f>
        <v/>
      </c>
      <c r="AH1583" s="11">
        <f>ROUND(IF(M1583&lt;=-30,0,IF(M1583&lt;=-20,20,IF(M1583&lt;=-10,50,100))),0)</f>
        <v/>
      </c>
      <c r="AI1583" s="11">
        <f>ROUND(MAX(0,MIN(100,50+(Z1583*10))),0)</f>
        <v/>
      </c>
      <c r="AJ1583" s="11">
        <f>IFERROR(IF(--AA1583&gt;=80,"خرید قوی",IF(--AA1583&gt;=70,"خرید مشروط",IF(--AA1583&gt;=60,"مراقبت",IF(--AA1583&gt;=45,"ضعیف","عدم ورود")))),"")</f>
        <v/>
      </c>
    </row>
    <row r="1584">
      <c r="A1584" s="12">
        <f>'دیده بان بازار'!A1587</f>
        <v/>
      </c>
      <c r="B1584" s="13">
        <f>'دیده بان بازار'!B1587</f>
        <v/>
      </c>
      <c r="C1584" s="13">
        <f>'دیده بان بازار'!C1587</f>
        <v/>
      </c>
      <c r="D1584" s="13">
        <f>'دیده بان بازار'!D1587</f>
        <v/>
      </c>
      <c r="E1584" s="14">
        <f>'دیده بان بازار'!E1587</f>
        <v/>
      </c>
      <c r="F1584" s="13">
        <f>'دیده بان بازار'!F1587</f>
        <v/>
      </c>
      <c r="G1584" s="13">
        <f>'دیده بان بازار'!G1587</f>
        <v/>
      </c>
      <c r="H1584" s="13">
        <f>'دیده بان بازار'!H1587</f>
        <v/>
      </c>
      <c r="I1584" s="13">
        <f>'دیده بان بازار'!I1587</f>
        <v/>
      </c>
      <c r="J1584" s="13">
        <f>'دیده بان بازار'!J1587</f>
        <v/>
      </c>
      <c r="K1584" s="13">
        <f>'دیده بان بازار'!K1587</f>
        <v/>
      </c>
      <c r="L1584" s="13">
        <f>'دیده بان بازار'!L1587</f>
        <v/>
      </c>
      <c r="M1584" s="13">
        <f>'دیده بان بازار'!M1587</f>
        <v/>
      </c>
      <c r="N1584" s="13">
        <f>'دیده بان بازار'!N1587</f>
        <v/>
      </c>
      <c r="O1584" s="13">
        <f>'دیده بان بازار'!O1587</f>
        <v/>
      </c>
      <c r="P1584" s="13">
        <f>'دیده بان بازار'!P1587</f>
        <v/>
      </c>
      <c r="Q1584" s="13">
        <f>'دیده بان بازار'!Q1587</f>
        <v/>
      </c>
      <c r="R1584" s="13">
        <f>'دیده بان بازار'!R1587</f>
        <v/>
      </c>
      <c r="S1584" s="13">
        <f>'دیده بان بازار'!S1587</f>
        <v/>
      </c>
      <c r="T1584" s="13">
        <f>'دیده بان بازار'!T1587</f>
        <v/>
      </c>
      <c r="U1584" s="13">
        <f>'دیده بان بازار'!U1587</f>
        <v/>
      </c>
      <c r="V1584" s="13">
        <f>'دیده بان بازار'!V1587</f>
        <v/>
      </c>
      <c r="W1584" s="6">
        <f>'دیده بان بازار'!W1587</f>
        <v/>
      </c>
      <c r="X1584" s="11">
        <f>IFERROR(IF(OR(R1584&lt;=0,W1584&lt;=0,S1584&lt;=0,V1584&lt;=0),0,ROUND((S1584/R1584)/(V1584/W1584),2)),0)</f>
        <v/>
      </c>
      <c r="Y1584" s="11">
        <f>IFERROR(IF(OR(S1584&lt;=0,V1584&lt;=0),0,ROUND(S1584/V1584,2)),0)</f>
        <v/>
      </c>
      <c r="Z1584" s="11">
        <f>IFERROR(J1584-M1584,0)</f>
        <v/>
      </c>
      <c r="AA1584" s="11">
        <f>IFERROR(ROUND(MAX(0,MIN(100,((AB1584*0.2)+(AC1584*0.15)+(AD1584*0.15)+(AE1584*0.1)+(AF1584*0.1)+(AG1584*0.15)+(MIN(Y1584/3,1)*100*0.1)+(AI1584*0.05))*((AH1584/100)*0.25+0.75))),0),0)</f>
        <v/>
      </c>
      <c r="AB1584" s="11">
        <f>ROUND(MAX(0,MIN(100,((M1584+10)/20)*100)),0)</f>
        <v/>
      </c>
      <c r="AC1584" s="11">
        <f>IFERROR(IF(D1584&lt;=0,0,ROUND(COUNTIFS($D$4:$D$3359,"&lt;="&amp;D1584,$D$4:$D$3359,"&gt;0")/COUNTIF($D$4:$D$3359,"&gt;0")*100,0)),0)</f>
        <v/>
      </c>
      <c r="AD1584" s="11">
        <f>IF(E1584&lt;=0,0,ROUND(MAX(0,MIN(100,(LOG10(1+E1584/1000000000)/LOG10(101))*100)),0))</f>
        <v/>
      </c>
      <c r="AE1584" s="11">
        <f>IF(O1584=N1584,50,ROUND(MAX(0,MIN(100,((H1584-N1584)/(O1584-N1584))*100)),0))</f>
        <v/>
      </c>
      <c r="AF1584" s="11">
        <f>ROUND(MAX(0,MIN(100,50+((H1584-K1584)/K1584)*1000)),0)</f>
        <v/>
      </c>
      <c r="AG1584" s="11">
        <f>IFERROR(ROUND(MAX(0,MIN(100,50+25*LN(MAX(0.01,X1584)))),0),25)</f>
        <v/>
      </c>
      <c r="AH1584" s="11">
        <f>ROUND(IF(M1584&lt;=-30,0,IF(M1584&lt;=-20,20,IF(M1584&lt;=-10,50,100))),0)</f>
        <v/>
      </c>
      <c r="AI1584" s="11">
        <f>ROUND(MAX(0,MIN(100,50+(Z1584*10))),0)</f>
        <v/>
      </c>
      <c r="AJ1584" s="11">
        <f>IFERROR(IF(--AA1584&gt;=80,"خرید قوی",IF(--AA1584&gt;=70,"خرید مشروط",IF(--AA1584&gt;=60,"مراقبت",IF(--AA1584&gt;=45,"ضعیف","عدم ورود")))),"")</f>
        <v/>
      </c>
    </row>
    <row r="1585">
      <c r="A1585" s="15">
        <f>'دیده بان بازار'!A1588</f>
        <v/>
      </c>
      <c r="B1585" s="16">
        <f>'دیده بان بازار'!B1588</f>
        <v/>
      </c>
      <c r="C1585" s="16">
        <f>'دیده بان بازار'!C1588</f>
        <v/>
      </c>
      <c r="D1585" s="16">
        <f>'دیده بان بازار'!D1588</f>
        <v/>
      </c>
      <c r="E1585" s="17">
        <f>'دیده بان بازار'!E1588</f>
        <v/>
      </c>
      <c r="F1585" s="16">
        <f>'دیده بان بازار'!F1588</f>
        <v/>
      </c>
      <c r="G1585" s="16">
        <f>'دیده بان بازار'!G1588</f>
        <v/>
      </c>
      <c r="H1585" s="16">
        <f>'دیده بان بازار'!H1588</f>
        <v/>
      </c>
      <c r="I1585" s="16">
        <f>'دیده بان بازار'!I1588</f>
        <v/>
      </c>
      <c r="J1585" s="16">
        <f>'دیده بان بازار'!J1588</f>
        <v/>
      </c>
      <c r="K1585" s="16">
        <f>'دیده بان بازار'!K1588</f>
        <v/>
      </c>
      <c r="L1585" s="16">
        <f>'دیده بان بازار'!L1588</f>
        <v/>
      </c>
      <c r="M1585" s="16">
        <f>'دیده بان بازار'!M1588</f>
        <v/>
      </c>
      <c r="N1585" s="16">
        <f>'دیده بان بازار'!N1588</f>
        <v/>
      </c>
      <c r="O1585" s="16">
        <f>'دیده بان بازار'!O1588</f>
        <v/>
      </c>
      <c r="P1585" s="16">
        <f>'دیده بان بازار'!P1588</f>
        <v/>
      </c>
      <c r="Q1585" s="16">
        <f>'دیده بان بازار'!Q1588</f>
        <v/>
      </c>
      <c r="R1585" s="16">
        <f>'دیده بان بازار'!R1588</f>
        <v/>
      </c>
      <c r="S1585" s="16">
        <f>'دیده بان بازار'!S1588</f>
        <v/>
      </c>
      <c r="T1585" s="16">
        <f>'دیده بان بازار'!T1588</f>
        <v/>
      </c>
      <c r="U1585" s="16">
        <f>'دیده بان بازار'!U1588</f>
        <v/>
      </c>
      <c r="V1585" s="16">
        <f>'دیده بان بازار'!V1588</f>
        <v/>
      </c>
      <c r="W1585" s="7">
        <f>'دیده بان بازار'!W1588</f>
        <v/>
      </c>
      <c r="X1585" s="11">
        <f>IFERROR(IF(OR(R1585&lt;=0,W1585&lt;=0,S1585&lt;=0,V1585&lt;=0),0,ROUND((S1585/R1585)/(V1585/W1585),2)),0)</f>
        <v/>
      </c>
      <c r="Y1585" s="11">
        <f>IFERROR(IF(OR(S1585&lt;=0,V1585&lt;=0),0,ROUND(S1585/V1585,2)),0)</f>
        <v/>
      </c>
      <c r="Z1585" s="11">
        <f>IFERROR(J1585-M1585,0)</f>
        <v/>
      </c>
      <c r="AA1585" s="11">
        <f>IFERROR(ROUND(MAX(0,MIN(100,((AB1585*0.2)+(AC1585*0.15)+(AD1585*0.15)+(AE1585*0.1)+(AF1585*0.1)+(AG1585*0.15)+(MIN(Y1585/3,1)*100*0.1)+(AI1585*0.05))*((AH1585/100)*0.25+0.75))),0),0)</f>
        <v/>
      </c>
      <c r="AB1585" s="11">
        <f>ROUND(MAX(0,MIN(100,((M1585+10)/20)*100)),0)</f>
        <v/>
      </c>
      <c r="AC1585" s="11">
        <f>IFERROR(IF(D1585&lt;=0,0,ROUND(COUNTIFS($D$4:$D$3359,"&lt;="&amp;D1585,$D$4:$D$3359,"&gt;0")/COUNTIF($D$4:$D$3359,"&gt;0")*100,0)),0)</f>
        <v/>
      </c>
      <c r="AD1585" s="11">
        <f>IF(E1585&lt;=0,0,ROUND(MAX(0,MIN(100,(LOG10(1+E1585/1000000000)/LOG10(101))*100)),0))</f>
        <v/>
      </c>
      <c r="AE1585" s="11">
        <f>IF(O1585=N1585,50,ROUND(MAX(0,MIN(100,((H1585-N1585)/(O1585-N1585))*100)),0))</f>
        <v/>
      </c>
      <c r="AF1585" s="11">
        <f>ROUND(MAX(0,MIN(100,50+((H1585-K1585)/K1585)*1000)),0)</f>
        <v/>
      </c>
      <c r="AG1585" s="11">
        <f>IFERROR(ROUND(MAX(0,MIN(100,50+25*LN(MAX(0.01,X1585)))),0),25)</f>
        <v/>
      </c>
      <c r="AH1585" s="11">
        <f>ROUND(IF(M1585&lt;=-30,0,IF(M1585&lt;=-20,20,IF(M1585&lt;=-10,50,100))),0)</f>
        <v/>
      </c>
      <c r="AI1585" s="11">
        <f>ROUND(MAX(0,MIN(100,50+(Z1585*10))),0)</f>
        <v/>
      </c>
      <c r="AJ1585" s="11">
        <f>IFERROR(IF(--AA1585&gt;=80,"خرید قوی",IF(--AA1585&gt;=70,"خرید مشروط",IF(--AA1585&gt;=60,"مراقبت",IF(--AA1585&gt;=45,"ضعیف","عدم ورود")))),"")</f>
        <v/>
      </c>
    </row>
    <row r="1586">
      <c r="A1586" s="12">
        <f>'دیده بان بازار'!A1589</f>
        <v/>
      </c>
      <c r="B1586" s="13">
        <f>'دیده بان بازار'!B1589</f>
        <v/>
      </c>
      <c r="C1586" s="13">
        <f>'دیده بان بازار'!C1589</f>
        <v/>
      </c>
      <c r="D1586" s="13">
        <f>'دیده بان بازار'!D1589</f>
        <v/>
      </c>
      <c r="E1586" s="14">
        <f>'دیده بان بازار'!E1589</f>
        <v/>
      </c>
      <c r="F1586" s="13">
        <f>'دیده بان بازار'!F1589</f>
        <v/>
      </c>
      <c r="G1586" s="13">
        <f>'دیده بان بازار'!G1589</f>
        <v/>
      </c>
      <c r="H1586" s="13">
        <f>'دیده بان بازار'!H1589</f>
        <v/>
      </c>
      <c r="I1586" s="13">
        <f>'دیده بان بازار'!I1589</f>
        <v/>
      </c>
      <c r="J1586" s="13">
        <f>'دیده بان بازار'!J1589</f>
        <v/>
      </c>
      <c r="K1586" s="13">
        <f>'دیده بان بازار'!K1589</f>
        <v/>
      </c>
      <c r="L1586" s="13">
        <f>'دیده بان بازار'!L1589</f>
        <v/>
      </c>
      <c r="M1586" s="13">
        <f>'دیده بان بازار'!M1589</f>
        <v/>
      </c>
      <c r="N1586" s="13">
        <f>'دیده بان بازار'!N1589</f>
        <v/>
      </c>
      <c r="O1586" s="13">
        <f>'دیده بان بازار'!O1589</f>
        <v/>
      </c>
      <c r="P1586" s="13">
        <f>'دیده بان بازار'!P1589</f>
        <v/>
      </c>
      <c r="Q1586" s="13">
        <f>'دیده بان بازار'!Q1589</f>
        <v/>
      </c>
      <c r="R1586" s="13">
        <f>'دیده بان بازار'!R1589</f>
        <v/>
      </c>
      <c r="S1586" s="13">
        <f>'دیده بان بازار'!S1589</f>
        <v/>
      </c>
      <c r="T1586" s="13">
        <f>'دیده بان بازار'!T1589</f>
        <v/>
      </c>
      <c r="U1586" s="13">
        <f>'دیده بان بازار'!U1589</f>
        <v/>
      </c>
      <c r="V1586" s="13">
        <f>'دیده بان بازار'!V1589</f>
        <v/>
      </c>
      <c r="W1586" s="6">
        <f>'دیده بان بازار'!W1589</f>
        <v/>
      </c>
      <c r="X1586" s="11">
        <f>IFERROR(IF(OR(R1586&lt;=0,W1586&lt;=0,S1586&lt;=0,V1586&lt;=0),0,ROUND((S1586/R1586)/(V1586/W1586),2)),0)</f>
        <v/>
      </c>
      <c r="Y1586" s="11">
        <f>IFERROR(IF(OR(S1586&lt;=0,V1586&lt;=0),0,ROUND(S1586/V1586,2)),0)</f>
        <v/>
      </c>
      <c r="Z1586" s="11">
        <f>IFERROR(J1586-M1586,0)</f>
        <v/>
      </c>
      <c r="AA1586" s="11">
        <f>IFERROR(ROUND(MAX(0,MIN(100,((AB1586*0.2)+(AC1586*0.15)+(AD1586*0.15)+(AE1586*0.1)+(AF1586*0.1)+(AG1586*0.15)+(MIN(Y1586/3,1)*100*0.1)+(AI1586*0.05))*((AH1586/100)*0.25+0.75))),0),0)</f>
        <v/>
      </c>
      <c r="AB1586" s="11">
        <f>ROUND(MAX(0,MIN(100,((M1586+10)/20)*100)),0)</f>
        <v/>
      </c>
      <c r="AC1586" s="11">
        <f>IFERROR(IF(D1586&lt;=0,0,ROUND(COUNTIFS($D$4:$D$3359,"&lt;="&amp;D1586,$D$4:$D$3359,"&gt;0")/COUNTIF($D$4:$D$3359,"&gt;0")*100,0)),0)</f>
        <v/>
      </c>
      <c r="AD1586" s="11">
        <f>IF(E1586&lt;=0,0,ROUND(MAX(0,MIN(100,(LOG10(1+E1586/1000000000)/LOG10(101))*100)),0))</f>
        <v/>
      </c>
      <c r="AE1586" s="11">
        <f>IF(O1586=N1586,50,ROUND(MAX(0,MIN(100,((H1586-N1586)/(O1586-N1586))*100)),0))</f>
        <v/>
      </c>
      <c r="AF1586" s="11">
        <f>ROUND(MAX(0,MIN(100,50+((H1586-K1586)/K1586)*1000)),0)</f>
        <v/>
      </c>
      <c r="AG1586" s="11">
        <f>IFERROR(ROUND(MAX(0,MIN(100,50+25*LN(MAX(0.01,X1586)))),0),25)</f>
        <v/>
      </c>
      <c r="AH1586" s="11">
        <f>ROUND(IF(M1586&lt;=-30,0,IF(M1586&lt;=-20,20,IF(M1586&lt;=-10,50,100))),0)</f>
        <v/>
      </c>
      <c r="AI1586" s="11">
        <f>ROUND(MAX(0,MIN(100,50+(Z1586*10))),0)</f>
        <v/>
      </c>
      <c r="AJ1586" s="11">
        <f>IFERROR(IF(--AA1586&gt;=80,"خرید قوی",IF(--AA1586&gt;=70,"خرید مشروط",IF(--AA1586&gt;=60,"مراقبت",IF(--AA1586&gt;=45,"ضعیف","عدم ورود")))),"")</f>
        <v/>
      </c>
    </row>
    <row r="1587">
      <c r="A1587" s="15">
        <f>'دیده بان بازار'!A1590</f>
        <v/>
      </c>
      <c r="B1587" s="16">
        <f>'دیده بان بازار'!B1590</f>
        <v/>
      </c>
      <c r="C1587" s="16">
        <f>'دیده بان بازار'!C1590</f>
        <v/>
      </c>
      <c r="D1587" s="16">
        <f>'دیده بان بازار'!D1590</f>
        <v/>
      </c>
      <c r="E1587" s="17">
        <f>'دیده بان بازار'!E1590</f>
        <v/>
      </c>
      <c r="F1587" s="16">
        <f>'دیده بان بازار'!F1590</f>
        <v/>
      </c>
      <c r="G1587" s="16">
        <f>'دیده بان بازار'!G1590</f>
        <v/>
      </c>
      <c r="H1587" s="16">
        <f>'دیده بان بازار'!H1590</f>
        <v/>
      </c>
      <c r="I1587" s="16">
        <f>'دیده بان بازار'!I1590</f>
        <v/>
      </c>
      <c r="J1587" s="16">
        <f>'دیده بان بازار'!J1590</f>
        <v/>
      </c>
      <c r="K1587" s="16">
        <f>'دیده بان بازار'!K1590</f>
        <v/>
      </c>
      <c r="L1587" s="16">
        <f>'دیده بان بازار'!L1590</f>
        <v/>
      </c>
      <c r="M1587" s="16">
        <f>'دیده بان بازار'!M1590</f>
        <v/>
      </c>
      <c r="N1587" s="16">
        <f>'دیده بان بازار'!N1590</f>
        <v/>
      </c>
      <c r="O1587" s="16">
        <f>'دیده بان بازار'!O1590</f>
        <v/>
      </c>
      <c r="P1587" s="16">
        <f>'دیده بان بازار'!P1590</f>
        <v/>
      </c>
      <c r="Q1587" s="16">
        <f>'دیده بان بازار'!Q1590</f>
        <v/>
      </c>
      <c r="R1587" s="16">
        <f>'دیده بان بازار'!R1590</f>
        <v/>
      </c>
      <c r="S1587" s="16">
        <f>'دیده بان بازار'!S1590</f>
        <v/>
      </c>
      <c r="T1587" s="16">
        <f>'دیده بان بازار'!T1590</f>
        <v/>
      </c>
      <c r="U1587" s="16">
        <f>'دیده بان بازار'!U1590</f>
        <v/>
      </c>
      <c r="V1587" s="16">
        <f>'دیده بان بازار'!V1590</f>
        <v/>
      </c>
      <c r="W1587" s="7">
        <f>'دیده بان بازار'!W1590</f>
        <v/>
      </c>
      <c r="X1587" s="11">
        <f>IFERROR(IF(OR(R1587&lt;=0,W1587&lt;=0,S1587&lt;=0,V1587&lt;=0),0,ROUND((S1587/R1587)/(V1587/W1587),2)),0)</f>
        <v/>
      </c>
      <c r="Y1587" s="11">
        <f>IFERROR(IF(OR(S1587&lt;=0,V1587&lt;=0),0,ROUND(S1587/V1587,2)),0)</f>
        <v/>
      </c>
      <c r="Z1587" s="11">
        <f>IFERROR(J1587-M1587,0)</f>
        <v/>
      </c>
      <c r="AA1587" s="11">
        <f>IFERROR(ROUND(MAX(0,MIN(100,((AB1587*0.2)+(AC1587*0.15)+(AD1587*0.15)+(AE1587*0.1)+(AF1587*0.1)+(AG1587*0.15)+(MIN(Y1587/3,1)*100*0.1)+(AI1587*0.05))*((AH1587/100)*0.25+0.75))),0),0)</f>
        <v/>
      </c>
      <c r="AB1587" s="11">
        <f>ROUND(MAX(0,MIN(100,((M1587+10)/20)*100)),0)</f>
        <v/>
      </c>
      <c r="AC1587" s="11">
        <f>IFERROR(IF(D1587&lt;=0,0,ROUND(COUNTIFS($D$4:$D$3359,"&lt;="&amp;D1587,$D$4:$D$3359,"&gt;0")/COUNTIF($D$4:$D$3359,"&gt;0")*100,0)),0)</f>
        <v/>
      </c>
      <c r="AD1587" s="11">
        <f>IF(E1587&lt;=0,0,ROUND(MAX(0,MIN(100,(LOG10(1+E1587/1000000000)/LOG10(101))*100)),0))</f>
        <v/>
      </c>
      <c r="AE1587" s="11">
        <f>IF(O1587=N1587,50,ROUND(MAX(0,MIN(100,((H1587-N1587)/(O1587-N1587))*100)),0))</f>
        <v/>
      </c>
      <c r="AF1587" s="11">
        <f>ROUND(MAX(0,MIN(100,50+((H1587-K1587)/K1587)*1000)),0)</f>
        <v/>
      </c>
      <c r="AG1587" s="11">
        <f>IFERROR(ROUND(MAX(0,MIN(100,50+25*LN(MAX(0.01,X1587)))),0),25)</f>
        <v/>
      </c>
      <c r="AH1587" s="11">
        <f>ROUND(IF(M1587&lt;=-30,0,IF(M1587&lt;=-20,20,IF(M1587&lt;=-10,50,100))),0)</f>
        <v/>
      </c>
      <c r="AI1587" s="11">
        <f>ROUND(MAX(0,MIN(100,50+(Z1587*10))),0)</f>
        <v/>
      </c>
      <c r="AJ1587" s="11">
        <f>IFERROR(IF(--AA1587&gt;=80,"خرید قوی",IF(--AA1587&gt;=70,"خرید مشروط",IF(--AA1587&gt;=60,"مراقبت",IF(--AA1587&gt;=45,"ضعیف","عدم ورود")))),"")</f>
        <v/>
      </c>
    </row>
    <row r="1588">
      <c r="A1588" s="12">
        <f>'دیده بان بازار'!A1591</f>
        <v/>
      </c>
      <c r="B1588" s="13">
        <f>'دیده بان بازار'!B1591</f>
        <v/>
      </c>
      <c r="C1588" s="13">
        <f>'دیده بان بازار'!C1591</f>
        <v/>
      </c>
      <c r="D1588" s="13">
        <f>'دیده بان بازار'!D1591</f>
        <v/>
      </c>
      <c r="E1588" s="14">
        <f>'دیده بان بازار'!E1591</f>
        <v/>
      </c>
      <c r="F1588" s="13">
        <f>'دیده بان بازار'!F1591</f>
        <v/>
      </c>
      <c r="G1588" s="13">
        <f>'دیده بان بازار'!G1591</f>
        <v/>
      </c>
      <c r="H1588" s="13">
        <f>'دیده بان بازار'!H1591</f>
        <v/>
      </c>
      <c r="I1588" s="13">
        <f>'دیده بان بازار'!I1591</f>
        <v/>
      </c>
      <c r="J1588" s="13">
        <f>'دیده بان بازار'!J1591</f>
        <v/>
      </c>
      <c r="K1588" s="13">
        <f>'دیده بان بازار'!K1591</f>
        <v/>
      </c>
      <c r="L1588" s="13">
        <f>'دیده بان بازار'!L1591</f>
        <v/>
      </c>
      <c r="M1588" s="13">
        <f>'دیده بان بازار'!M1591</f>
        <v/>
      </c>
      <c r="N1588" s="13">
        <f>'دیده بان بازار'!N1591</f>
        <v/>
      </c>
      <c r="O1588" s="13">
        <f>'دیده بان بازار'!O1591</f>
        <v/>
      </c>
      <c r="P1588" s="13">
        <f>'دیده بان بازار'!P1591</f>
        <v/>
      </c>
      <c r="Q1588" s="13">
        <f>'دیده بان بازار'!Q1591</f>
        <v/>
      </c>
      <c r="R1588" s="13">
        <f>'دیده بان بازار'!R1591</f>
        <v/>
      </c>
      <c r="S1588" s="13">
        <f>'دیده بان بازار'!S1591</f>
        <v/>
      </c>
      <c r="T1588" s="13">
        <f>'دیده بان بازار'!T1591</f>
        <v/>
      </c>
      <c r="U1588" s="13">
        <f>'دیده بان بازار'!U1591</f>
        <v/>
      </c>
      <c r="V1588" s="13">
        <f>'دیده بان بازار'!V1591</f>
        <v/>
      </c>
      <c r="W1588" s="6">
        <f>'دیده بان بازار'!W1591</f>
        <v/>
      </c>
      <c r="X1588" s="11">
        <f>IFERROR(IF(OR(R1588&lt;=0,W1588&lt;=0,S1588&lt;=0,V1588&lt;=0),0,ROUND((S1588/R1588)/(V1588/W1588),2)),0)</f>
        <v/>
      </c>
      <c r="Y1588" s="11">
        <f>IFERROR(IF(OR(S1588&lt;=0,V1588&lt;=0),0,ROUND(S1588/V1588,2)),0)</f>
        <v/>
      </c>
      <c r="Z1588" s="11">
        <f>IFERROR(J1588-M1588,0)</f>
        <v/>
      </c>
      <c r="AA1588" s="11">
        <f>IFERROR(ROUND(MAX(0,MIN(100,((AB1588*0.2)+(AC1588*0.15)+(AD1588*0.15)+(AE1588*0.1)+(AF1588*0.1)+(AG1588*0.15)+(MIN(Y1588/3,1)*100*0.1)+(AI1588*0.05))*((AH1588/100)*0.25+0.75))),0),0)</f>
        <v/>
      </c>
      <c r="AB1588" s="11">
        <f>ROUND(MAX(0,MIN(100,((M1588+10)/20)*100)),0)</f>
        <v/>
      </c>
      <c r="AC1588" s="11">
        <f>IFERROR(IF(D1588&lt;=0,0,ROUND(COUNTIFS($D$4:$D$3359,"&lt;="&amp;D1588,$D$4:$D$3359,"&gt;0")/COUNTIF($D$4:$D$3359,"&gt;0")*100,0)),0)</f>
        <v/>
      </c>
      <c r="AD1588" s="11">
        <f>IF(E1588&lt;=0,0,ROUND(MAX(0,MIN(100,(LOG10(1+E1588/1000000000)/LOG10(101))*100)),0))</f>
        <v/>
      </c>
      <c r="AE1588" s="11">
        <f>IF(O1588=N1588,50,ROUND(MAX(0,MIN(100,((H1588-N1588)/(O1588-N1588))*100)),0))</f>
        <v/>
      </c>
      <c r="AF1588" s="11">
        <f>ROUND(MAX(0,MIN(100,50+((H1588-K1588)/K1588)*1000)),0)</f>
        <v/>
      </c>
      <c r="AG1588" s="11">
        <f>IFERROR(ROUND(MAX(0,MIN(100,50+25*LN(MAX(0.01,X1588)))),0),25)</f>
        <v/>
      </c>
      <c r="AH1588" s="11">
        <f>ROUND(IF(M1588&lt;=-30,0,IF(M1588&lt;=-20,20,IF(M1588&lt;=-10,50,100))),0)</f>
        <v/>
      </c>
      <c r="AI1588" s="11">
        <f>ROUND(MAX(0,MIN(100,50+(Z1588*10))),0)</f>
        <v/>
      </c>
      <c r="AJ1588" s="11">
        <f>IFERROR(IF(--AA1588&gt;=80,"خرید قوی",IF(--AA1588&gt;=70,"خرید مشروط",IF(--AA1588&gt;=60,"مراقبت",IF(--AA1588&gt;=45,"ضعیف","عدم ورود")))),"")</f>
        <v/>
      </c>
    </row>
    <row r="1589">
      <c r="A1589" s="15">
        <f>'دیده بان بازار'!A1592</f>
        <v/>
      </c>
      <c r="B1589" s="16">
        <f>'دیده بان بازار'!B1592</f>
        <v/>
      </c>
      <c r="C1589" s="16">
        <f>'دیده بان بازار'!C1592</f>
        <v/>
      </c>
      <c r="D1589" s="16">
        <f>'دیده بان بازار'!D1592</f>
        <v/>
      </c>
      <c r="E1589" s="17">
        <f>'دیده بان بازار'!E1592</f>
        <v/>
      </c>
      <c r="F1589" s="16">
        <f>'دیده بان بازار'!F1592</f>
        <v/>
      </c>
      <c r="G1589" s="16">
        <f>'دیده بان بازار'!G1592</f>
        <v/>
      </c>
      <c r="H1589" s="16">
        <f>'دیده بان بازار'!H1592</f>
        <v/>
      </c>
      <c r="I1589" s="16">
        <f>'دیده بان بازار'!I1592</f>
        <v/>
      </c>
      <c r="J1589" s="16">
        <f>'دیده بان بازار'!J1592</f>
        <v/>
      </c>
      <c r="K1589" s="16">
        <f>'دیده بان بازار'!K1592</f>
        <v/>
      </c>
      <c r="L1589" s="16">
        <f>'دیده بان بازار'!L1592</f>
        <v/>
      </c>
      <c r="M1589" s="16">
        <f>'دیده بان بازار'!M1592</f>
        <v/>
      </c>
      <c r="N1589" s="16">
        <f>'دیده بان بازار'!N1592</f>
        <v/>
      </c>
      <c r="O1589" s="16">
        <f>'دیده بان بازار'!O1592</f>
        <v/>
      </c>
      <c r="P1589" s="16">
        <f>'دیده بان بازار'!P1592</f>
        <v/>
      </c>
      <c r="Q1589" s="16">
        <f>'دیده بان بازار'!Q1592</f>
        <v/>
      </c>
      <c r="R1589" s="16">
        <f>'دیده بان بازار'!R1592</f>
        <v/>
      </c>
      <c r="S1589" s="16">
        <f>'دیده بان بازار'!S1592</f>
        <v/>
      </c>
      <c r="T1589" s="16">
        <f>'دیده بان بازار'!T1592</f>
        <v/>
      </c>
      <c r="U1589" s="16">
        <f>'دیده بان بازار'!U1592</f>
        <v/>
      </c>
      <c r="V1589" s="16">
        <f>'دیده بان بازار'!V1592</f>
        <v/>
      </c>
      <c r="W1589" s="7">
        <f>'دیده بان بازار'!W1592</f>
        <v/>
      </c>
      <c r="X1589" s="11">
        <f>IFERROR(IF(OR(R1589&lt;=0,W1589&lt;=0,S1589&lt;=0,V1589&lt;=0),0,ROUND((S1589/R1589)/(V1589/W1589),2)),0)</f>
        <v/>
      </c>
      <c r="Y1589" s="11">
        <f>IFERROR(IF(OR(S1589&lt;=0,V1589&lt;=0),0,ROUND(S1589/V1589,2)),0)</f>
        <v/>
      </c>
      <c r="Z1589" s="11">
        <f>IFERROR(J1589-M1589,0)</f>
        <v/>
      </c>
      <c r="AA1589" s="11">
        <f>IFERROR(ROUND(MAX(0,MIN(100,((AB1589*0.2)+(AC1589*0.15)+(AD1589*0.15)+(AE1589*0.1)+(AF1589*0.1)+(AG1589*0.15)+(MIN(Y1589/3,1)*100*0.1)+(AI1589*0.05))*((AH1589/100)*0.25+0.75))),0),0)</f>
        <v/>
      </c>
      <c r="AB1589" s="11">
        <f>ROUND(MAX(0,MIN(100,((M1589+10)/20)*100)),0)</f>
        <v/>
      </c>
      <c r="AC1589" s="11">
        <f>IFERROR(IF(D1589&lt;=0,0,ROUND(COUNTIFS($D$4:$D$3359,"&lt;="&amp;D1589,$D$4:$D$3359,"&gt;0")/COUNTIF($D$4:$D$3359,"&gt;0")*100,0)),0)</f>
        <v/>
      </c>
      <c r="AD1589" s="11">
        <f>IF(E1589&lt;=0,0,ROUND(MAX(0,MIN(100,(LOG10(1+E1589/1000000000)/LOG10(101))*100)),0))</f>
        <v/>
      </c>
      <c r="AE1589" s="11">
        <f>IF(O1589=N1589,50,ROUND(MAX(0,MIN(100,((H1589-N1589)/(O1589-N1589))*100)),0))</f>
        <v/>
      </c>
      <c r="AF1589" s="11">
        <f>ROUND(MAX(0,MIN(100,50+((H1589-K1589)/K1589)*1000)),0)</f>
        <v/>
      </c>
      <c r="AG1589" s="11">
        <f>IFERROR(ROUND(MAX(0,MIN(100,50+25*LN(MAX(0.01,X1589)))),0),25)</f>
        <v/>
      </c>
      <c r="AH1589" s="11">
        <f>ROUND(IF(M1589&lt;=-30,0,IF(M1589&lt;=-20,20,IF(M1589&lt;=-10,50,100))),0)</f>
        <v/>
      </c>
      <c r="AI1589" s="11">
        <f>ROUND(MAX(0,MIN(100,50+(Z1589*10))),0)</f>
        <v/>
      </c>
      <c r="AJ1589" s="11">
        <f>IFERROR(IF(--AA1589&gt;=80,"خرید قوی",IF(--AA1589&gt;=70,"خرید مشروط",IF(--AA1589&gt;=60,"مراقبت",IF(--AA1589&gt;=45,"ضعیف","عدم ورود")))),"")</f>
        <v/>
      </c>
    </row>
    <row r="1590">
      <c r="A1590" s="12">
        <f>'دیده بان بازار'!A1593</f>
        <v/>
      </c>
      <c r="B1590" s="13">
        <f>'دیده بان بازار'!B1593</f>
        <v/>
      </c>
      <c r="C1590" s="13">
        <f>'دیده بان بازار'!C1593</f>
        <v/>
      </c>
      <c r="D1590" s="13">
        <f>'دیده بان بازار'!D1593</f>
        <v/>
      </c>
      <c r="E1590" s="14">
        <f>'دیده بان بازار'!E1593</f>
        <v/>
      </c>
      <c r="F1590" s="13">
        <f>'دیده بان بازار'!F1593</f>
        <v/>
      </c>
      <c r="G1590" s="13">
        <f>'دیده بان بازار'!G1593</f>
        <v/>
      </c>
      <c r="H1590" s="13">
        <f>'دیده بان بازار'!H1593</f>
        <v/>
      </c>
      <c r="I1590" s="13">
        <f>'دیده بان بازار'!I1593</f>
        <v/>
      </c>
      <c r="J1590" s="13">
        <f>'دیده بان بازار'!J1593</f>
        <v/>
      </c>
      <c r="K1590" s="13">
        <f>'دیده بان بازار'!K1593</f>
        <v/>
      </c>
      <c r="L1590" s="13">
        <f>'دیده بان بازار'!L1593</f>
        <v/>
      </c>
      <c r="M1590" s="13">
        <f>'دیده بان بازار'!M1593</f>
        <v/>
      </c>
      <c r="N1590" s="13">
        <f>'دیده بان بازار'!N1593</f>
        <v/>
      </c>
      <c r="O1590" s="13">
        <f>'دیده بان بازار'!O1593</f>
        <v/>
      </c>
      <c r="P1590" s="13">
        <f>'دیده بان بازار'!P1593</f>
        <v/>
      </c>
      <c r="Q1590" s="13">
        <f>'دیده بان بازار'!Q1593</f>
        <v/>
      </c>
      <c r="R1590" s="13">
        <f>'دیده بان بازار'!R1593</f>
        <v/>
      </c>
      <c r="S1590" s="13">
        <f>'دیده بان بازار'!S1593</f>
        <v/>
      </c>
      <c r="T1590" s="13">
        <f>'دیده بان بازار'!T1593</f>
        <v/>
      </c>
      <c r="U1590" s="13">
        <f>'دیده بان بازار'!U1593</f>
        <v/>
      </c>
      <c r="V1590" s="13">
        <f>'دیده بان بازار'!V1593</f>
        <v/>
      </c>
      <c r="W1590" s="6">
        <f>'دیده بان بازار'!W1593</f>
        <v/>
      </c>
      <c r="X1590" s="11">
        <f>IFERROR(IF(OR(R1590&lt;=0,W1590&lt;=0,S1590&lt;=0,V1590&lt;=0),0,ROUND((S1590/R1590)/(V1590/W1590),2)),0)</f>
        <v/>
      </c>
      <c r="Y1590" s="11">
        <f>IFERROR(IF(OR(S1590&lt;=0,V1590&lt;=0),0,ROUND(S1590/V1590,2)),0)</f>
        <v/>
      </c>
      <c r="Z1590" s="11">
        <f>IFERROR(J1590-M1590,0)</f>
        <v/>
      </c>
      <c r="AA1590" s="11">
        <f>IFERROR(ROUND(MAX(0,MIN(100,((AB1590*0.2)+(AC1590*0.15)+(AD1590*0.15)+(AE1590*0.1)+(AF1590*0.1)+(AG1590*0.15)+(MIN(Y1590/3,1)*100*0.1)+(AI1590*0.05))*((AH1590/100)*0.25+0.75))),0),0)</f>
        <v/>
      </c>
      <c r="AB1590" s="11">
        <f>ROUND(MAX(0,MIN(100,((M1590+10)/20)*100)),0)</f>
        <v/>
      </c>
      <c r="AC1590" s="11">
        <f>IFERROR(IF(D1590&lt;=0,0,ROUND(COUNTIFS($D$4:$D$3359,"&lt;="&amp;D1590,$D$4:$D$3359,"&gt;0")/COUNTIF($D$4:$D$3359,"&gt;0")*100,0)),0)</f>
        <v/>
      </c>
      <c r="AD1590" s="11">
        <f>IF(E1590&lt;=0,0,ROUND(MAX(0,MIN(100,(LOG10(1+E1590/1000000000)/LOG10(101))*100)),0))</f>
        <v/>
      </c>
      <c r="AE1590" s="11">
        <f>IF(O1590=N1590,50,ROUND(MAX(0,MIN(100,((H1590-N1590)/(O1590-N1590))*100)),0))</f>
        <v/>
      </c>
      <c r="AF1590" s="11">
        <f>ROUND(MAX(0,MIN(100,50+((H1590-K1590)/K1590)*1000)),0)</f>
        <v/>
      </c>
      <c r="AG1590" s="11">
        <f>IFERROR(ROUND(MAX(0,MIN(100,50+25*LN(MAX(0.01,X1590)))),0),25)</f>
        <v/>
      </c>
      <c r="AH1590" s="11">
        <f>ROUND(IF(M1590&lt;=-30,0,IF(M1590&lt;=-20,20,IF(M1590&lt;=-10,50,100))),0)</f>
        <v/>
      </c>
      <c r="AI1590" s="11">
        <f>ROUND(MAX(0,MIN(100,50+(Z1590*10))),0)</f>
        <v/>
      </c>
      <c r="AJ1590" s="11">
        <f>IFERROR(IF(--AA1590&gt;=80,"خرید قوی",IF(--AA1590&gt;=70,"خرید مشروط",IF(--AA1590&gt;=60,"مراقبت",IF(--AA1590&gt;=45,"ضعیف","عدم ورود")))),"")</f>
        <v/>
      </c>
    </row>
    <row r="1591">
      <c r="A1591" s="15">
        <f>'دیده بان بازار'!A1594</f>
        <v/>
      </c>
      <c r="B1591" s="16">
        <f>'دیده بان بازار'!B1594</f>
        <v/>
      </c>
      <c r="C1591" s="16">
        <f>'دیده بان بازار'!C1594</f>
        <v/>
      </c>
      <c r="D1591" s="16">
        <f>'دیده بان بازار'!D1594</f>
        <v/>
      </c>
      <c r="E1591" s="17">
        <f>'دیده بان بازار'!E1594</f>
        <v/>
      </c>
      <c r="F1591" s="16">
        <f>'دیده بان بازار'!F1594</f>
        <v/>
      </c>
      <c r="G1591" s="16">
        <f>'دیده بان بازار'!G1594</f>
        <v/>
      </c>
      <c r="H1591" s="16">
        <f>'دیده بان بازار'!H1594</f>
        <v/>
      </c>
      <c r="I1591" s="16">
        <f>'دیده بان بازار'!I1594</f>
        <v/>
      </c>
      <c r="J1591" s="16">
        <f>'دیده بان بازار'!J1594</f>
        <v/>
      </c>
      <c r="K1591" s="16">
        <f>'دیده بان بازار'!K1594</f>
        <v/>
      </c>
      <c r="L1591" s="16">
        <f>'دیده بان بازار'!L1594</f>
        <v/>
      </c>
      <c r="M1591" s="16">
        <f>'دیده بان بازار'!M1594</f>
        <v/>
      </c>
      <c r="N1591" s="16">
        <f>'دیده بان بازار'!N1594</f>
        <v/>
      </c>
      <c r="O1591" s="16">
        <f>'دیده بان بازار'!O1594</f>
        <v/>
      </c>
      <c r="P1591" s="16">
        <f>'دیده بان بازار'!P1594</f>
        <v/>
      </c>
      <c r="Q1591" s="16">
        <f>'دیده بان بازار'!Q1594</f>
        <v/>
      </c>
      <c r="R1591" s="16">
        <f>'دیده بان بازار'!R1594</f>
        <v/>
      </c>
      <c r="S1591" s="16">
        <f>'دیده بان بازار'!S1594</f>
        <v/>
      </c>
      <c r="T1591" s="16">
        <f>'دیده بان بازار'!T1594</f>
        <v/>
      </c>
      <c r="U1591" s="16">
        <f>'دیده بان بازار'!U1594</f>
        <v/>
      </c>
      <c r="V1591" s="16">
        <f>'دیده بان بازار'!V1594</f>
        <v/>
      </c>
      <c r="W1591" s="7">
        <f>'دیده بان بازار'!W1594</f>
        <v/>
      </c>
      <c r="X1591" s="11">
        <f>IFERROR(IF(OR(R1591&lt;=0,W1591&lt;=0,S1591&lt;=0,V1591&lt;=0),0,ROUND((S1591/R1591)/(V1591/W1591),2)),0)</f>
        <v/>
      </c>
      <c r="Y1591" s="11">
        <f>IFERROR(IF(OR(S1591&lt;=0,V1591&lt;=0),0,ROUND(S1591/V1591,2)),0)</f>
        <v/>
      </c>
      <c r="Z1591" s="11">
        <f>IFERROR(J1591-M1591,0)</f>
        <v/>
      </c>
      <c r="AA1591" s="11">
        <f>IFERROR(ROUND(MAX(0,MIN(100,((AB1591*0.2)+(AC1591*0.15)+(AD1591*0.15)+(AE1591*0.1)+(AF1591*0.1)+(AG1591*0.15)+(MIN(Y1591/3,1)*100*0.1)+(AI1591*0.05))*((AH1591/100)*0.25+0.75))),0),0)</f>
        <v/>
      </c>
      <c r="AB1591" s="11">
        <f>ROUND(MAX(0,MIN(100,((M1591+10)/20)*100)),0)</f>
        <v/>
      </c>
      <c r="AC1591" s="11">
        <f>IFERROR(IF(D1591&lt;=0,0,ROUND(COUNTIFS($D$4:$D$3359,"&lt;="&amp;D1591,$D$4:$D$3359,"&gt;0")/COUNTIF($D$4:$D$3359,"&gt;0")*100,0)),0)</f>
        <v/>
      </c>
      <c r="AD1591" s="11">
        <f>IF(E1591&lt;=0,0,ROUND(MAX(0,MIN(100,(LOG10(1+E1591/1000000000)/LOG10(101))*100)),0))</f>
        <v/>
      </c>
      <c r="AE1591" s="11">
        <f>IF(O1591=N1591,50,ROUND(MAX(0,MIN(100,((H1591-N1591)/(O1591-N1591))*100)),0))</f>
        <v/>
      </c>
      <c r="AF1591" s="11">
        <f>ROUND(MAX(0,MIN(100,50+((H1591-K1591)/K1591)*1000)),0)</f>
        <v/>
      </c>
      <c r="AG1591" s="11">
        <f>IFERROR(ROUND(MAX(0,MIN(100,50+25*LN(MAX(0.01,X1591)))),0),25)</f>
        <v/>
      </c>
      <c r="AH1591" s="11">
        <f>ROUND(IF(M1591&lt;=-30,0,IF(M1591&lt;=-20,20,IF(M1591&lt;=-10,50,100))),0)</f>
        <v/>
      </c>
      <c r="AI1591" s="11">
        <f>ROUND(MAX(0,MIN(100,50+(Z1591*10))),0)</f>
        <v/>
      </c>
      <c r="AJ1591" s="11">
        <f>IFERROR(IF(--AA1591&gt;=80,"خرید قوی",IF(--AA1591&gt;=70,"خرید مشروط",IF(--AA1591&gt;=60,"مراقبت",IF(--AA1591&gt;=45,"ضعیف","عدم ورود")))),"")</f>
        <v/>
      </c>
    </row>
    <row r="1592">
      <c r="A1592" s="15">
        <f>'دیده بان بازار'!A1595</f>
        <v/>
      </c>
      <c r="B1592" s="16">
        <f>'دیده بان بازار'!B1595</f>
        <v/>
      </c>
      <c r="C1592" s="16">
        <f>'دیده بان بازار'!C1595</f>
        <v/>
      </c>
      <c r="D1592" s="16">
        <f>'دیده بان بازار'!D1595</f>
        <v/>
      </c>
      <c r="E1592" s="17">
        <f>'دیده بان بازار'!E1595</f>
        <v/>
      </c>
      <c r="F1592" s="16">
        <f>'دیده بان بازار'!F1595</f>
        <v/>
      </c>
      <c r="G1592" s="16">
        <f>'دیده بان بازار'!G1595</f>
        <v/>
      </c>
      <c r="H1592" s="16">
        <f>'دیده بان بازار'!H1595</f>
        <v/>
      </c>
      <c r="I1592" s="16">
        <f>'دیده بان بازار'!I1595</f>
        <v/>
      </c>
      <c r="J1592" s="16">
        <f>'دیده بان بازار'!J1595</f>
        <v/>
      </c>
      <c r="K1592" s="16">
        <f>'دیده بان بازار'!K1595</f>
        <v/>
      </c>
      <c r="L1592" s="16">
        <f>'دیده بان بازار'!L1595</f>
        <v/>
      </c>
      <c r="M1592" s="16">
        <f>'دیده بان بازار'!M1595</f>
        <v/>
      </c>
      <c r="N1592" s="16">
        <f>'دیده بان بازار'!N1595</f>
        <v/>
      </c>
      <c r="O1592" s="16">
        <f>'دیده بان بازار'!O1595</f>
        <v/>
      </c>
      <c r="P1592" s="16">
        <f>'دیده بان بازار'!P1595</f>
        <v/>
      </c>
      <c r="Q1592" s="16">
        <f>'دیده بان بازار'!Q1595</f>
        <v/>
      </c>
      <c r="R1592" s="16">
        <f>'دیده بان بازار'!R1595</f>
        <v/>
      </c>
      <c r="S1592" s="16">
        <f>'دیده بان بازار'!S1595</f>
        <v/>
      </c>
      <c r="T1592" s="16">
        <f>'دیده بان بازار'!T1595</f>
        <v/>
      </c>
      <c r="U1592" s="16">
        <f>'دیده بان بازار'!U1595</f>
        <v/>
      </c>
      <c r="V1592" s="16">
        <f>'دیده بان بازار'!V1595</f>
        <v/>
      </c>
      <c r="W1592" s="7">
        <f>'دیده بان بازار'!W1595</f>
        <v/>
      </c>
      <c r="X1592" s="11">
        <f>IFERROR(IF(OR(R1592&lt;=0,W1592&lt;=0,S1592&lt;=0,V1592&lt;=0),0,ROUND((S1592/R1592)/(V1592/W1592),2)),0)</f>
        <v/>
      </c>
      <c r="Y1592" s="11">
        <f>IFERROR(IF(OR(S1592&lt;=0,V1592&lt;=0),0,ROUND(S1592/V1592,2)),0)</f>
        <v/>
      </c>
      <c r="Z1592" s="11">
        <f>IFERROR(J1592-M1592,0)</f>
        <v/>
      </c>
      <c r="AA1592" s="11">
        <f>IFERROR(ROUND(MAX(0,MIN(100,((AB1592*0.2)+(AC1592*0.15)+(AD1592*0.15)+(AE1592*0.1)+(AF1592*0.1)+(AG1592*0.15)+(MIN(Y1592/3,1)*100*0.1)+(AI1592*0.05))*((AH1592/100)*0.25+0.75))),0),0)</f>
        <v/>
      </c>
      <c r="AB1592" s="11">
        <f>ROUND(MAX(0,MIN(100,((M1592+10)/20)*100)),0)</f>
        <v/>
      </c>
      <c r="AC1592" s="11">
        <f>IFERROR(IF(D1592&lt;=0,0,ROUND(COUNTIFS($D$4:$D$3359,"&lt;="&amp;D1592,$D$4:$D$3359,"&gt;0")/COUNTIF($D$4:$D$3359,"&gt;0")*100,0)),0)</f>
        <v/>
      </c>
      <c r="AD1592" s="11">
        <f>IF(E1592&lt;=0,0,ROUND(MAX(0,MIN(100,(LOG10(1+E1592/1000000000)/LOG10(101))*100)),0))</f>
        <v/>
      </c>
      <c r="AE1592" s="11">
        <f>IF(O1592=N1592,50,ROUND(MAX(0,MIN(100,((H1592-N1592)/(O1592-N1592))*100)),0))</f>
        <v/>
      </c>
      <c r="AF1592" s="11">
        <f>ROUND(MAX(0,MIN(100,50+((H1592-K1592)/K1592)*1000)),0)</f>
        <v/>
      </c>
      <c r="AG1592" s="11">
        <f>IFERROR(ROUND(MAX(0,MIN(100,50+25*LN(MAX(0.01,X1592)))),0),25)</f>
        <v/>
      </c>
      <c r="AH1592" s="11">
        <f>ROUND(IF(M1592&lt;=-30,0,IF(M1592&lt;=-20,20,IF(M1592&lt;=-10,50,100))),0)</f>
        <v/>
      </c>
      <c r="AI1592" s="11">
        <f>ROUND(MAX(0,MIN(100,50+(Z1592*10))),0)</f>
        <v/>
      </c>
      <c r="AJ1592" s="11">
        <f>IFERROR(IF(--AA1592&gt;=80,"خرید قوی",IF(--AA1592&gt;=70,"خرید مشروط",IF(--AA1592&gt;=60,"مراقبت",IF(--AA1592&gt;=45,"ضعیف","عدم ورود")))),"")</f>
        <v/>
      </c>
    </row>
    <row r="1593">
      <c r="A1593" s="12">
        <f>'دیده بان بازار'!A1596</f>
        <v/>
      </c>
      <c r="B1593" s="13">
        <f>'دیده بان بازار'!B1596</f>
        <v/>
      </c>
      <c r="C1593" s="13">
        <f>'دیده بان بازار'!C1596</f>
        <v/>
      </c>
      <c r="D1593" s="13">
        <f>'دیده بان بازار'!D1596</f>
        <v/>
      </c>
      <c r="E1593" s="14">
        <f>'دیده بان بازار'!E1596</f>
        <v/>
      </c>
      <c r="F1593" s="13">
        <f>'دیده بان بازار'!F1596</f>
        <v/>
      </c>
      <c r="G1593" s="13">
        <f>'دیده بان بازار'!G1596</f>
        <v/>
      </c>
      <c r="H1593" s="13">
        <f>'دیده بان بازار'!H1596</f>
        <v/>
      </c>
      <c r="I1593" s="13">
        <f>'دیده بان بازار'!I1596</f>
        <v/>
      </c>
      <c r="J1593" s="13">
        <f>'دیده بان بازار'!J1596</f>
        <v/>
      </c>
      <c r="K1593" s="13">
        <f>'دیده بان بازار'!K1596</f>
        <v/>
      </c>
      <c r="L1593" s="13">
        <f>'دیده بان بازار'!L1596</f>
        <v/>
      </c>
      <c r="M1593" s="13">
        <f>'دیده بان بازار'!M1596</f>
        <v/>
      </c>
      <c r="N1593" s="13">
        <f>'دیده بان بازار'!N1596</f>
        <v/>
      </c>
      <c r="O1593" s="13">
        <f>'دیده بان بازار'!O1596</f>
        <v/>
      </c>
      <c r="P1593" s="13">
        <f>'دیده بان بازار'!P1596</f>
        <v/>
      </c>
      <c r="Q1593" s="13">
        <f>'دیده بان بازار'!Q1596</f>
        <v/>
      </c>
      <c r="R1593" s="13">
        <f>'دیده بان بازار'!R1596</f>
        <v/>
      </c>
      <c r="S1593" s="13">
        <f>'دیده بان بازار'!S1596</f>
        <v/>
      </c>
      <c r="T1593" s="13">
        <f>'دیده بان بازار'!T1596</f>
        <v/>
      </c>
      <c r="U1593" s="13">
        <f>'دیده بان بازار'!U1596</f>
        <v/>
      </c>
      <c r="V1593" s="13">
        <f>'دیده بان بازار'!V1596</f>
        <v/>
      </c>
      <c r="W1593" s="6">
        <f>'دیده بان بازار'!W1596</f>
        <v/>
      </c>
      <c r="X1593" s="11">
        <f>IFERROR(IF(OR(R1593&lt;=0,W1593&lt;=0,S1593&lt;=0,V1593&lt;=0),0,ROUND((S1593/R1593)/(V1593/W1593),2)),0)</f>
        <v/>
      </c>
      <c r="Y1593" s="11">
        <f>IFERROR(IF(OR(S1593&lt;=0,V1593&lt;=0),0,ROUND(S1593/V1593,2)),0)</f>
        <v/>
      </c>
      <c r="Z1593" s="11">
        <f>IFERROR(J1593-M1593,0)</f>
        <v/>
      </c>
      <c r="AA1593" s="11">
        <f>IFERROR(ROUND(MAX(0,MIN(100,((AB1593*0.2)+(AC1593*0.15)+(AD1593*0.15)+(AE1593*0.1)+(AF1593*0.1)+(AG1593*0.15)+(MIN(Y1593/3,1)*100*0.1)+(AI1593*0.05))*((AH1593/100)*0.25+0.75))),0),0)</f>
        <v/>
      </c>
      <c r="AB1593" s="11">
        <f>ROUND(MAX(0,MIN(100,((M1593+10)/20)*100)),0)</f>
        <v/>
      </c>
      <c r="AC1593" s="11">
        <f>IFERROR(IF(D1593&lt;=0,0,ROUND(COUNTIFS($D$4:$D$3359,"&lt;="&amp;D1593,$D$4:$D$3359,"&gt;0")/COUNTIF($D$4:$D$3359,"&gt;0")*100,0)),0)</f>
        <v/>
      </c>
      <c r="AD1593" s="11">
        <f>IF(E1593&lt;=0,0,ROUND(MAX(0,MIN(100,(LOG10(1+E1593/1000000000)/LOG10(101))*100)),0))</f>
        <v/>
      </c>
      <c r="AE1593" s="11">
        <f>IF(O1593=N1593,50,ROUND(MAX(0,MIN(100,((H1593-N1593)/(O1593-N1593))*100)),0))</f>
        <v/>
      </c>
      <c r="AF1593" s="11">
        <f>ROUND(MAX(0,MIN(100,50+((H1593-K1593)/K1593)*1000)),0)</f>
        <v/>
      </c>
      <c r="AG1593" s="11">
        <f>IFERROR(ROUND(MAX(0,MIN(100,50+25*LN(MAX(0.01,X1593)))),0),25)</f>
        <v/>
      </c>
      <c r="AH1593" s="11">
        <f>ROUND(IF(M1593&lt;=-30,0,IF(M1593&lt;=-20,20,IF(M1593&lt;=-10,50,100))),0)</f>
        <v/>
      </c>
      <c r="AI1593" s="11">
        <f>ROUND(MAX(0,MIN(100,50+(Z1593*10))),0)</f>
        <v/>
      </c>
      <c r="AJ1593" s="11">
        <f>IFERROR(IF(--AA1593&gt;=80,"خرید قوی",IF(--AA1593&gt;=70,"خرید مشروط",IF(--AA1593&gt;=60,"مراقبت",IF(--AA1593&gt;=45,"ضعیف","عدم ورود")))),"")</f>
        <v/>
      </c>
    </row>
    <row r="1594">
      <c r="A1594" s="15">
        <f>'دیده بان بازار'!A1597</f>
        <v/>
      </c>
      <c r="B1594" s="16">
        <f>'دیده بان بازار'!B1597</f>
        <v/>
      </c>
      <c r="C1594" s="16">
        <f>'دیده بان بازار'!C1597</f>
        <v/>
      </c>
      <c r="D1594" s="16">
        <f>'دیده بان بازار'!D1597</f>
        <v/>
      </c>
      <c r="E1594" s="17">
        <f>'دیده بان بازار'!E1597</f>
        <v/>
      </c>
      <c r="F1594" s="16">
        <f>'دیده بان بازار'!F1597</f>
        <v/>
      </c>
      <c r="G1594" s="16">
        <f>'دیده بان بازار'!G1597</f>
        <v/>
      </c>
      <c r="H1594" s="16">
        <f>'دیده بان بازار'!H1597</f>
        <v/>
      </c>
      <c r="I1594" s="16">
        <f>'دیده بان بازار'!I1597</f>
        <v/>
      </c>
      <c r="J1594" s="16">
        <f>'دیده بان بازار'!J1597</f>
        <v/>
      </c>
      <c r="K1594" s="16">
        <f>'دیده بان بازار'!K1597</f>
        <v/>
      </c>
      <c r="L1594" s="16">
        <f>'دیده بان بازار'!L1597</f>
        <v/>
      </c>
      <c r="M1594" s="16">
        <f>'دیده بان بازار'!M1597</f>
        <v/>
      </c>
      <c r="N1594" s="16">
        <f>'دیده بان بازار'!N1597</f>
        <v/>
      </c>
      <c r="O1594" s="16">
        <f>'دیده بان بازار'!O1597</f>
        <v/>
      </c>
      <c r="P1594" s="16">
        <f>'دیده بان بازار'!P1597</f>
        <v/>
      </c>
      <c r="Q1594" s="16">
        <f>'دیده بان بازار'!Q1597</f>
        <v/>
      </c>
      <c r="R1594" s="16">
        <f>'دیده بان بازار'!R1597</f>
        <v/>
      </c>
      <c r="S1594" s="16">
        <f>'دیده بان بازار'!S1597</f>
        <v/>
      </c>
      <c r="T1594" s="16">
        <f>'دیده بان بازار'!T1597</f>
        <v/>
      </c>
      <c r="U1594" s="16">
        <f>'دیده بان بازار'!U1597</f>
        <v/>
      </c>
      <c r="V1594" s="16">
        <f>'دیده بان بازار'!V1597</f>
        <v/>
      </c>
      <c r="W1594" s="7">
        <f>'دیده بان بازار'!W1597</f>
        <v/>
      </c>
      <c r="X1594" s="11">
        <f>IFERROR(IF(OR(R1594&lt;=0,W1594&lt;=0,S1594&lt;=0,V1594&lt;=0),0,ROUND((S1594/R1594)/(V1594/W1594),2)),0)</f>
        <v/>
      </c>
      <c r="Y1594" s="11">
        <f>IFERROR(IF(OR(S1594&lt;=0,V1594&lt;=0),0,ROUND(S1594/V1594,2)),0)</f>
        <v/>
      </c>
      <c r="Z1594" s="11">
        <f>IFERROR(J1594-M1594,0)</f>
        <v/>
      </c>
      <c r="AA1594" s="11">
        <f>IFERROR(ROUND(MAX(0,MIN(100,((AB1594*0.2)+(AC1594*0.15)+(AD1594*0.15)+(AE1594*0.1)+(AF1594*0.1)+(AG1594*0.15)+(MIN(Y1594/3,1)*100*0.1)+(AI1594*0.05))*((AH1594/100)*0.25+0.75))),0),0)</f>
        <v/>
      </c>
      <c r="AB1594" s="11">
        <f>ROUND(MAX(0,MIN(100,((M1594+10)/20)*100)),0)</f>
        <v/>
      </c>
      <c r="AC1594" s="11">
        <f>IFERROR(IF(D1594&lt;=0,0,ROUND(COUNTIFS($D$4:$D$3359,"&lt;="&amp;D1594,$D$4:$D$3359,"&gt;0")/COUNTIF($D$4:$D$3359,"&gt;0")*100,0)),0)</f>
        <v/>
      </c>
      <c r="AD1594" s="11">
        <f>IF(E1594&lt;=0,0,ROUND(MAX(0,MIN(100,(LOG10(1+E1594/1000000000)/LOG10(101))*100)),0))</f>
        <v/>
      </c>
      <c r="AE1594" s="11">
        <f>IF(O1594=N1594,50,ROUND(MAX(0,MIN(100,((H1594-N1594)/(O1594-N1594))*100)),0))</f>
        <v/>
      </c>
      <c r="AF1594" s="11">
        <f>ROUND(MAX(0,MIN(100,50+((H1594-K1594)/K1594)*1000)),0)</f>
        <v/>
      </c>
      <c r="AG1594" s="11">
        <f>IFERROR(ROUND(MAX(0,MIN(100,50+25*LN(MAX(0.01,X1594)))),0),25)</f>
        <v/>
      </c>
      <c r="AH1594" s="11">
        <f>ROUND(IF(M1594&lt;=-30,0,IF(M1594&lt;=-20,20,IF(M1594&lt;=-10,50,100))),0)</f>
        <v/>
      </c>
      <c r="AI1594" s="11">
        <f>ROUND(MAX(0,MIN(100,50+(Z1594*10))),0)</f>
        <v/>
      </c>
      <c r="AJ1594" s="11">
        <f>IFERROR(IF(--AA1594&gt;=80,"خرید قوی",IF(--AA1594&gt;=70,"خرید مشروط",IF(--AA1594&gt;=60,"مراقبت",IF(--AA1594&gt;=45,"ضعیف","عدم ورود")))),"")</f>
        <v/>
      </c>
    </row>
    <row r="1595">
      <c r="A1595" s="12">
        <f>'دیده بان بازار'!A1598</f>
        <v/>
      </c>
      <c r="B1595" s="13">
        <f>'دیده بان بازار'!B1598</f>
        <v/>
      </c>
      <c r="C1595" s="13">
        <f>'دیده بان بازار'!C1598</f>
        <v/>
      </c>
      <c r="D1595" s="13">
        <f>'دیده بان بازار'!D1598</f>
        <v/>
      </c>
      <c r="E1595" s="14">
        <f>'دیده بان بازار'!E1598</f>
        <v/>
      </c>
      <c r="F1595" s="13">
        <f>'دیده بان بازار'!F1598</f>
        <v/>
      </c>
      <c r="G1595" s="13">
        <f>'دیده بان بازار'!G1598</f>
        <v/>
      </c>
      <c r="H1595" s="13">
        <f>'دیده بان بازار'!H1598</f>
        <v/>
      </c>
      <c r="I1595" s="13">
        <f>'دیده بان بازار'!I1598</f>
        <v/>
      </c>
      <c r="J1595" s="13">
        <f>'دیده بان بازار'!J1598</f>
        <v/>
      </c>
      <c r="K1595" s="13">
        <f>'دیده بان بازار'!K1598</f>
        <v/>
      </c>
      <c r="L1595" s="13">
        <f>'دیده بان بازار'!L1598</f>
        <v/>
      </c>
      <c r="M1595" s="13">
        <f>'دیده بان بازار'!M1598</f>
        <v/>
      </c>
      <c r="N1595" s="13">
        <f>'دیده بان بازار'!N1598</f>
        <v/>
      </c>
      <c r="O1595" s="13">
        <f>'دیده بان بازار'!O1598</f>
        <v/>
      </c>
      <c r="P1595" s="13">
        <f>'دیده بان بازار'!P1598</f>
        <v/>
      </c>
      <c r="Q1595" s="13">
        <f>'دیده بان بازار'!Q1598</f>
        <v/>
      </c>
      <c r="R1595" s="13">
        <f>'دیده بان بازار'!R1598</f>
        <v/>
      </c>
      <c r="S1595" s="13">
        <f>'دیده بان بازار'!S1598</f>
        <v/>
      </c>
      <c r="T1595" s="13">
        <f>'دیده بان بازار'!T1598</f>
        <v/>
      </c>
      <c r="U1595" s="13">
        <f>'دیده بان بازار'!U1598</f>
        <v/>
      </c>
      <c r="V1595" s="13">
        <f>'دیده بان بازار'!V1598</f>
        <v/>
      </c>
      <c r="W1595" s="6">
        <f>'دیده بان بازار'!W1598</f>
        <v/>
      </c>
      <c r="X1595" s="11">
        <f>IFERROR(IF(OR(R1595&lt;=0,W1595&lt;=0,S1595&lt;=0,V1595&lt;=0),0,ROUND((S1595/R1595)/(V1595/W1595),2)),0)</f>
        <v/>
      </c>
      <c r="Y1595" s="11">
        <f>IFERROR(IF(OR(S1595&lt;=0,V1595&lt;=0),0,ROUND(S1595/V1595,2)),0)</f>
        <v/>
      </c>
      <c r="Z1595" s="11">
        <f>IFERROR(J1595-M1595,0)</f>
        <v/>
      </c>
      <c r="AA1595" s="11">
        <f>IFERROR(ROUND(MAX(0,MIN(100,((AB1595*0.2)+(AC1595*0.15)+(AD1595*0.15)+(AE1595*0.1)+(AF1595*0.1)+(AG1595*0.15)+(MIN(Y1595/3,1)*100*0.1)+(AI1595*0.05))*((AH1595/100)*0.25+0.75))),0),0)</f>
        <v/>
      </c>
      <c r="AB1595" s="11">
        <f>ROUND(MAX(0,MIN(100,((M1595+10)/20)*100)),0)</f>
        <v/>
      </c>
      <c r="AC1595" s="11">
        <f>IFERROR(IF(D1595&lt;=0,0,ROUND(COUNTIFS($D$4:$D$3359,"&lt;="&amp;D1595,$D$4:$D$3359,"&gt;0")/COUNTIF($D$4:$D$3359,"&gt;0")*100,0)),0)</f>
        <v/>
      </c>
      <c r="AD1595" s="11">
        <f>IF(E1595&lt;=0,0,ROUND(MAX(0,MIN(100,(LOG10(1+E1595/1000000000)/LOG10(101))*100)),0))</f>
        <v/>
      </c>
      <c r="AE1595" s="11">
        <f>IF(O1595=N1595,50,ROUND(MAX(0,MIN(100,((H1595-N1595)/(O1595-N1595))*100)),0))</f>
        <v/>
      </c>
      <c r="AF1595" s="11">
        <f>ROUND(MAX(0,MIN(100,50+((H1595-K1595)/K1595)*1000)),0)</f>
        <v/>
      </c>
      <c r="AG1595" s="11">
        <f>IFERROR(ROUND(MAX(0,MIN(100,50+25*LN(MAX(0.01,X1595)))),0),25)</f>
        <v/>
      </c>
      <c r="AH1595" s="11">
        <f>ROUND(IF(M1595&lt;=-30,0,IF(M1595&lt;=-20,20,IF(M1595&lt;=-10,50,100))),0)</f>
        <v/>
      </c>
      <c r="AI1595" s="11">
        <f>ROUND(MAX(0,MIN(100,50+(Z1595*10))),0)</f>
        <v/>
      </c>
      <c r="AJ1595" s="11">
        <f>IFERROR(IF(--AA1595&gt;=80,"خرید قوی",IF(--AA1595&gt;=70,"خرید مشروط",IF(--AA1595&gt;=60,"مراقبت",IF(--AA1595&gt;=45,"ضعیف","عدم ورود")))),"")</f>
        <v/>
      </c>
    </row>
    <row r="1596">
      <c r="A1596" s="15">
        <f>'دیده بان بازار'!A1599</f>
        <v/>
      </c>
      <c r="B1596" s="16">
        <f>'دیده بان بازار'!B1599</f>
        <v/>
      </c>
      <c r="C1596" s="16">
        <f>'دیده بان بازار'!C1599</f>
        <v/>
      </c>
      <c r="D1596" s="16">
        <f>'دیده بان بازار'!D1599</f>
        <v/>
      </c>
      <c r="E1596" s="17">
        <f>'دیده بان بازار'!E1599</f>
        <v/>
      </c>
      <c r="F1596" s="16">
        <f>'دیده بان بازار'!F1599</f>
        <v/>
      </c>
      <c r="G1596" s="16">
        <f>'دیده بان بازار'!G1599</f>
        <v/>
      </c>
      <c r="H1596" s="16">
        <f>'دیده بان بازار'!H1599</f>
        <v/>
      </c>
      <c r="I1596" s="16">
        <f>'دیده بان بازار'!I1599</f>
        <v/>
      </c>
      <c r="J1596" s="16">
        <f>'دیده بان بازار'!J1599</f>
        <v/>
      </c>
      <c r="K1596" s="16">
        <f>'دیده بان بازار'!K1599</f>
        <v/>
      </c>
      <c r="L1596" s="16">
        <f>'دیده بان بازار'!L1599</f>
        <v/>
      </c>
      <c r="M1596" s="16">
        <f>'دیده بان بازار'!M1599</f>
        <v/>
      </c>
      <c r="N1596" s="16">
        <f>'دیده بان بازار'!N1599</f>
        <v/>
      </c>
      <c r="O1596" s="16">
        <f>'دیده بان بازار'!O1599</f>
        <v/>
      </c>
      <c r="P1596" s="16">
        <f>'دیده بان بازار'!P1599</f>
        <v/>
      </c>
      <c r="Q1596" s="16">
        <f>'دیده بان بازار'!Q1599</f>
        <v/>
      </c>
      <c r="R1596" s="16">
        <f>'دیده بان بازار'!R1599</f>
        <v/>
      </c>
      <c r="S1596" s="16">
        <f>'دیده بان بازار'!S1599</f>
        <v/>
      </c>
      <c r="T1596" s="16">
        <f>'دیده بان بازار'!T1599</f>
        <v/>
      </c>
      <c r="U1596" s="16">
        <f>'دیده بان بازار'!U1599</f>
        <v/>
      </c>
      <c r="V1596" s="16">
        <f>'دیده بان بازار'!V1599</f>
        <v/>
      </c>
      <c r="W1596" s="7">
        <f>'دیده بان بازار'!W1599</f>
        <v/>
      </c>
      <c r="X1596" s="11">
        <f>IFERROR(IF(OR(R1596&lt;=0,W1596&lt;=0,S1596&lt;=0,V1596&lt;=0),0,ROUND((S1596/R1596)/(V1596/W1596),2)),0)</f>
        <v/>
      </c>
      <c r="Y1596" s="11">
        <f>IFERROR(IF(OR(S1596&lt;=0,V1596&lt;=0),0,ROUND(S1596/V1596,2)),0)</f>
        <v/>
      </c>
      <c r="Z1596" s="11">
        <f>IFERROR(J1596-M1596,0)</f>
        <v/>
      </c>
      <c r="AA1596" s="11">
        <f>IFERROR(ROUND(MAX(0,MIN(100,((AB1596*0.2)+(AC1596*0.15)+(AD1596*0.15)+(AE1596*0.1)+(AF1596*0.1)+(AG1596*0.15)+(MIN(Y1596/3,1)*100*0.1)+(AI1596*0.05))*((AH1596/100)*0.25+0.75))),0),0)</f>
        <v/>
      </c>
      <c r="AB1596" s="11">
        <f>ROUND(MAX(0,MIN(100,((M1596+10)/20)*100)),0)</f>
        <v/>
      </c>
      <c r="AC1596" s="11">
        <f>IFERROR(IF(D1596&lt;=0,0,ROUND(COUNTIFS($D$4:$D$3359,"&lt;="&amp;D1596,$D$4:$D$3359,"&gt;0")/COUNTIF($D$4:$D$3359,"&gt;0")*100,0)),0)</f>
        <v/>
      </c>
      <c r="AD1596" s="11">
        <f>IF(E1596&lt;=0,0,ROUND(MAX(0,MIN(100,(LOG10(1+E1596/1000000000)/LOG10(101))*100)),0))</f>
        <v/>
      </c>
      <c r="AE1596" s="11">
        <f>IF(O1596=N1596,50,ROUND(MAX(0,MIN(100,((H1596-N1596)/(O1596-N1596))*100)),0))</f>
        <v/>
      </c>
      <c r="AF1596" s="11">
        <f>ROUND(MAX(0,MIN(100,50+((H1596-K1596)/K1596)*1000)),0)</f>
        <v/>
      </c>
      <c r="AG1596" s="11">
        <f>IFERROR(ROUND(MAX(0,MIN(100,50+25*LN(MAX(0.01,X1596)))),0),25)</f>
        <v/>
      </c>
      <c r="AH1596" s="11">
        <f>ROUND(IF(M1596&lt;=-30,0,IF(M1596&lt;=-20,20,IF(M1596&lt;=-10,50,100))),0)</f>
        <v/>
      </c>
      <c r="AI1596" s="11">
        <f>ROUND(MAX(0,MIN(100,50+(Z1596*10))),0)</f>
        <v/>
      </c>
      <c r="AJ1596" s="11">
        <f>IFERROR(IF(--AA1596&gt;=80,"خرید قوی",IF(--AA1596&gt;=70,"خرید مشروط",IF(--AA1596&gt;=60,"مراقبت",IF(--AA1596&gt;=45,"ضعیف","عدم ورود")))),"")</f>
        <v/>
      </c>
    </row>
    <row r="1597">
      <c r="A1597" s="12">
        <f>'دیده بان بازار'!A1600</f>
        <v/>
      </c>
      <c r="B1597" s="13">
        <f>'دیده بان بازار'!B1600</f>
        <v/>
      </c>
      <c r="C1597" s="13">
        <f>'دیده بان بازار'!C1600</f>
        <v/>
      </c>
      <c r="D1597" s="13">
        <f>'دیده بان بازار'!D1600</f>
        <v/>
      </c>
      <c r="E1597" s="14">
        <f>'دیده بان بازار'!E1600</f>
        <v/>
      </c>
      <c r="F1597" s="13">
        <f>'دیده بان بازار'!F1600</f>
        <v/>
      </c>
      <c r="G1597" s="13">
        <f>'دیده بان بازار'!G1600</f>
        <v/>
      </c>
      <c r="H1597" s="13">
        <f>'دیده بان بازار'!H1600</f>
        <v/>
      </c>
      <c r="I1597" s="13">
        <f>'دیده بان بازار'!I1600</f>
        <v/>
      </c>
      <c r="J1597" s="13">
        <f>'دیده بان بازار'!J1600</f>
        <v/>
      </c>
      <c r="K1597" s="13">
        <f>'دیده بان بازار'!K1600</f>
        <v/>
      </c>
      <c r="L1597" s="13">
        <f>'دیده بان بازار'!L1600</f>
        <v/>
      </c>
      <c r="M1597" s="13">
        <f>'دیده بان بازار'!M1600</f>
        <v/>
      </c>
      <c r="N1597" s="13">
        <f>'دیده بان بازار'!N1600</f>
        <v/>
      </c>
      <c r="O1597" s="13">
        <f>'دیده بان بازار'!O1600</f>
        <v/>
      </c>
      <c r="P1597" s="13">
        <f>'دیده بان بازار'!P1600</f>
        <v/>
      </c>
      <c r="Q1597" s="13">
        <f>'دیده بان بازار'!Q1600</f>
        <v/>
      </c>
      <c r="R1597" s="13">
        <f>'دیده بان بازار'!R1600</f>
        <v/>
      </c>
      <c r="S1597" s="13">
        <f>'دیده بان بازار'!S1600</f>
        <v/>
      </c>
      <c r="T1597" s="13">
        <f>'دیده بان بازار'!T1600</f>
        <v/>
      </c>
      <c r="U1597" s="13">
        <f>'دیده بان بازار'!U1600</f>
        <v/>
      </c>
      <c r="V1597" s="13">
        <f>'دیده بان بازار'!V1600</f>
        <v/>
      </c>
      <c r="W1597" s="6">
        <f>'دیده بان بازار'!W1600</f>
        <v/>
      </c>
      <c r="X1597" s="11">
        <f>IFERROR(IF(OR(R1597&lt;=0,W1597&lt;=0,S1597&lt;=0,V1597&lt;=0),0,ROUND((S1597/R1597)/(V1597/W1597),2)),0)</f>
        <v/>
      </c>
      <c r="Y1597" s="11">
        <f>IFERROR(IF(OR(S1597&lt;=0,V1597&lt;=0),0,ROUND(S1597/V1597,2)),0)</f>
        <v/>
      </c>
      <c r="Z1597" s="11">
        <f>IFERROR(J1597-M1597,0)</f>
        <v/>
      </c>
      <c r="AA1597" s="11">
        <f>IFERROR(ROUND(MAX(0,MIN(100,((AB1597*0.2)+(AC1597*0.15)+(AD1597*0.15)+(AE1597*0.1)+(AF1597*0.1)+(AG1597*0.15)+(MIN(Y1597/3,1)*100*0.1)+(AI1597*0.05))*((AH1597/100)*0.25+0.75))),0),0)</f>
        <v/>
      </c>
      <c r="AB1597" s="11">
        <f>ROUND(MAX(0,MIN(100,((M1597+10)/20)*100)),0)</f>
        <v/>
      </c>
      <c r="AC1597" s="11">
        <f>IFERROR(IF(D1597&lt;=0,0,ROUND(COUNTIFS($D$4:$D$3359,"&lt;="&amp;D1597,$D$4:$D$3359,"&gt;0")/COUNTIF($D$4:$D$3359,"&gt;0")*100,0)),0)</f>
        <v/>
      </c>
      <c r="AD1597" s="11">
        <f>IF(E1597&lt;=0,0,ROUND(MAX(0,MIN(100,(LOG10(1+E1597/1000000000)/LOG10(101))*100)),0))</f>
        <v/>
      </c>
      <c r="AE1597" s="11">
        <f>IF(O1597=N1597,50,ROUND(MAX(0,MIN(100,((H1597-N1597)/(O1597-N1597))*100)),0))</f>
        <v/>
      </c>
      <c r="AF1597" s="11">
        <f>ROUND(MAX(0,MIN(100,50+((H1597-K1597)/K1597)*1000)),0)</f>
        <v/>
      </c>
      <c r="AG1597" s="11">
        <f>IFERROR(ROUND(MAX(0,MIN(100,50+25*LN(MAX(0.01,X1597)))),0),25)</f>
        <v/>
      </c>
      <c r="AH1597" s="11">
        <f>ROUND(IF(M1597&lt;=-30,0,IF(M1597&lt;=-20,20,IF(M1597&lt;=-10,50,100))),0)</f>
        <v/>
      </c>
      <c r="AI1597" s="11">
        <f>ROUND(MAX(0,MIN(100,50+(Z1597*10))),0)</f>
        <v/>
      </c>
      <c r="AJ1597" s="11">
        <f>IFERROR(IF(--AA1597&gt;=80,"خرید قوی",IF(--AA1597&gt;=70,"خرید مشروط",IF(--AA1597&gt;=60,"مراقبت",IF(--AA1597&gt;=45,"ضعیف","عدم ورود")))),"")</f>
        <v/>
      </c>
    </row>
    <row r="1598">
      <c r="A1598" s="15">
        <f>'دیده بان بازار'!A1601</f>
        <v/>
      </c>
      <c r="B1598" s="16">
        <f>'دیده بان بازار'!B1601</f>
        <v/>
      </c>
      <c r="C1598" s="16">
        <f>'دیده بان بازار'!C1601</f>
        <v/>
      </c>
      <c r="D1598" s="16">
        <f>'دیده بان بازار'!D1601</f>
        <v/>
      </c>
      <c r="E1598" s="17">
        <f>'دیده بان بازار'!E1601</f>
        <v/>
      </c>
      <c r="F1598" s="16">
        <f>'دیده بان بازار'!F1601</f>
        <v/>
      </c>
      <c r="G1598" s="16">
        <f>'دیده بان بازار'!G1601</f>
        <v/>
      </c>
      <c r="H1598" s="16">
        <f>'دیده بان بازار'!H1601</f>
        <v/>
      </c>
      <c r="I1598" s="16">
        <f>'دیده بان بازار'!I1601</f>
        <v/>
      </c>
      <c r="J1598" s="16">
        <f>'دیده بان بازار'!J1601</f>
        <v/>
      </c>
      <c r="K1598" s="16">
        <f>'دیده بان بازار'!K1601</f>
        <v/>
      </c>
      <c r="L1598" s="16">
        <f>'دیده بان بازار'!L1601</f>
        <v/>
      </c>
      <c r="M1598" s="16">
        <f>'دیده بان بازار'!M1601</f>
        <v/>
      </c>
      <c r="N1598" s="16">
        <f>'دیده بان بازار'!N1601</f>
        <v/>
      </c>
      <c r="O1598" s="16">
        <f>'دیده بان بازار'!O1601</f>
        <v/>
      </c>
      <c r="P1598" s="16">
        <f>'دیده بان بازار'!P1601</f>
        <v/>
      </c>
      <c r="Q1598" s="16">
        <f>'دیده بان بازار'!Q1601</f>
        <v/>
      </c>
      <c r="R1598" s="16">
        <f>'دیده بان بازار'!R1601</f>
        <v/>
      </c>
      <c r="S1598" s="16">
        <f>'دیده بان بازار'!S1601</f>
        <v/>
      </c>
      <c r="T1598" s="16">
        <f>'دیده بان بازار'!T1601</f>
        <v/>
      </c>
      <c r="U1598" s="16">
        <f>'دیده بان بازار'!U1601</f>
        <v/>
      </c>
      <c r="V1598" s="16">
        <f>'دیده بان بازار'!V1601</f>
        <v/>
      </c>
      <c r="W1598" s="7">
        <f>'دیده بان بازار'!W1601</f>
        <v/>
      </c>
      <c r="X1598" s="11">
        <f>IFERROR(IF(OR(R1598&lt;=0,W1598&lt;=0,S1598&lt;=0,V1598&lt;=0),0,ROUND((S1598/R1598)/(V1598/W1598),2)),0)</f>
        <v/>
      </c>
      <c r="Y1598" s="11">
        <f>IFERROR(IF(OR(S1598&lt;=0,V1598&lt;=0),0,ROUND(S1598/V1598,2)),0)</f>
        <v/>
      </c>
      <c r="Z1598" s="11">
        <f>IFERROR(J1598-M1598,0)</f>
        <v/>
      </c>
      <c r="AA1598" s="11">
        <f>IFERROR(ROUND(MAX(0,MIN(100,((AB1598*0.2)+(AC1598*0.15)+(AD1598*0.15)+(AE1598*0.1)+(AF1598*0.1)+(AG1598*0.15)+(MIN(Y1598/3,1)*100*0.1)+(AI1598*0.05))*((AH1598/100)*0.25+0.75))),0),0)</f>
        <v/>
      </c>
      <c r="AB1598" s="11">
        <f>ROUND(MAX(0,MIN(100,((M1598+10)/20)*100)),0)</f>
        <v/>
      </c>
      <c r="AC1598" s="11">
        <f>IFERROR(IF(D1598&lt;=0,0,ROUND(COUNTIFS($D$4:$D$3359,"&lt;="&amp;D1598,$D$4:$D$3359,"&gt;0")/COUNTIF($D$4:$D$3359,"&gt;0")*100,0)),0)</f>
        <v/>
      </c>
      <c r="AD1598" s="11">
        <f>IF(E1598&lt;=0,0,ROUND(MAX(0,MIN(100,(LOG10(1+E1598/1000000000)/LOG10(101))*100)),0))</f>
        <v/>
      </c>
      <c r="AE1598" s="11">
        <f>IF(O1598=N1598,50,ROUND(MAX(0,MIN(100,((H1598-N1598)/(O1598-N1598))*100)),0))</f>
        <v/>
      </c>
      <c r="AF1598" s="11">
        <f>ROUND(MAX(0,MIN(100,50+((H1598-K1598)/K1598)*1000)),0)</f>
        <v/>
      </c>
      <c r="AG1598" s="11">
        <f>IFERROR(ROUND(MAX(0,MIN(100,50+25*LN(MAX(0.01,X1598)))),0),25)</f>
        <v/>
      </c>
      <c r="AH1598" s="11">
        <f>ROUND(IF(M1598&lt;=-30,0,IF(M1598&lt;=-20,20,IF(M1598&lt;=-10,50,100))),0)</f>
        <v/>
      </c>
      <c r="AI1598" s="11">
        <f>ROUND(MAX(0,MIN(100,50+(Z1598*10))),0)</f>
        <v/>
      </c>
      <c r="AJ1598" s="11">
        <f>IFERROR(IF(--AA1598&gt;=80,"خرید قوی",IF(--AA1598&gt;=70,"خرید مشروط",IF(--AA1598&gt;=60,"مراقبت",IF(--AA1598&gt;=45,"ضعیف","عدم ورود")))),"")</f>
        <v/>
      </c>
    </row>
    <row r="1599">
      <c r="A1599" s="12">
        <f>'دیده بان بازار'!A1602</f>
        <v/>
      </c>
      <c r="B1599" s="13">
        <f>'دیده بان بازار'!B1602</f>
        <v/>
      </c>
      <c r="C1599" s="13">
        <f>'دیده بان بازار'!C1602</f>
        <v/>
      </c>
      <c r="D1599" s="13">
        <f>'دیده بان بازار'!D1602</f>
        <v/>
      </c>
      <c r="E1599" s="14">
        <f>'دیده بان بازار'!E1602</f>
        <v/>
      </c>
      <c r="F1599" s="13">
        <f>'دیده بان بازار'!F1602</f>
        <v/>
      </c>
      <c r="G1599" s="13">
        <f>'دیده بان بازار'!G1602</f>
        <v/>
      </c>
      <c r="H1599" s="13">
        <f>'دیده بان بازار'!H1602</f>
        <v/>
      </c>
      <c r="I1599" s="13">
        <f>'دیده بان بازار'!I1602</f>
        <v/>
      </c>
      <c r="J1599" s="13">
        <f>'دیده بان بازار'!J1602</f>
        <v/>
      </c>
      <c r="K1599" s="13">
        <f>'دیده بان بازار'!K1602</f>
        <v/>
      </c>
      <c r="L1599" s="13">
        <f>'دیده بان بازار'!L1602</f>
        <v/>
      </c>
      <c r="M1599" s="13">
        <f>'دیده بان بازار'!M1602</f>
        <v/>
      </c>
      <c r="N1599" s="13">
        <f>'دیده بان بازار'!N1602</f>
        <v/>
      </c>
      <c r="O1599" s="13">
        <f>'دیده بان بازار'!O1602</f>
        <v/>
      </c>
      <c r="P1599" s="13">
        <f>'دیده بان بازار'!P1602</f>
        <v/>
      </c>
      <c r="Q1599" s="13">
        <f>'دیده بان بازار'!Q1602</f>
        <v/>
      </c>
      <c r="R1599" s="13">
        <f>'دیده بان بازار'!R1602</f>
        <v/>
      </c>
      <c r="S1599" s="13">
        <f>'دیده بان بازار'!S1602</f>
        <v/>
      </c>
      <c r="T1599" s="13">
        <f>'دیده بان بازار'!T1602</f>
        <v/>
      </c>
      <c r="U1599" s="13">
        <f>'دیده بان بازار'!U1602</f>
        <v/>
      </c>
      <c r="V1599" s="13">
        <f>'دیده بان بازار'!V1602</f>
        <v/>
      </c>
      <c r="W1599" s="6">
        <f>'دیده بان بازار'!W1602</f>
        <v/>
      </c>
      <c r="X1599" s="11">
        <f>IFERROR(IF(OR(R1599&lt;=0,W1599&lt;=0,S1599&lt;=0,V1599&lt;=0),0,ROUND((S1599/R1599)/(V1599/W1599),2)),0)</f>
        <v/>
      </c>
      <c r="Y1599" s="11">
        <f>IFERROR(IF(OR(S1599&lt;=0,V1599&lt;=0),0,ROUND(S1599/V1599,2)),0)</f>
        <v/>
      </c>
      <c r="Z1599" s="11">
        <f>IFERROR(J1599-M1599,0)</f>
        <v/>
      </c>
      <c r="AA1599" s="11">
        <f>IFERROR(ROUND(MAX(0,MIN(100,((AB1599*0.2)+(AC1599*0.15)+(AD1599*0.15)+(AE1599*0.1)+(AF1599*0.1)+(AG1599*0.15)+(MIN(Y1599/3,1)*100*0.1)+(AI1599*0.05))*((AH1599/100)*0.25+0.75))),0),0)</f>
        <v/>
      </c>
      <c r="AB1599" s="11">
        <f>ROUND(MAX(0,MIN(100,((M1599+10)/20)*100)),0)</f>
        <v/>
      </c>
      <c r="AC1599" s="11">
        <f>IFERROR(IF(D1599&lt;=0,0,ROUND(COUNTIFS($D$4:$D$3359,"&lt;="&amp;D1599,$D$4:$D$3359,"&gt;0")/COUNTIF($D$4:$D$3359,"&gt;0")*100,0)),0)</f>
        <v/>
      </c>
      <c r="AD1599" s="11">
        <f>IF(E1599&lt;=0,0,ROUND(MAX(0,MIN(100,(LOG10(1+E1599/1000000000)/LOG10(101))*100)),0))</f>
        <v/>
      </c>
      <c r="AE1599" s="11">
        <f>IF(O1599=N1599,50,ROUND(MAX(0,MIN(100,((H1599-N1599)/(O1599-N1599))*100)),0))</f>
        <v/>
      </c>
      <c r="AF1599" s="11">
        <f>ROUND(MAX(0,MIN(100,50+((H1599-K1599)/K1599)*1000)),0)</f>
        <v/>
      </c>
      <c r="AG1599" s="11">
        <f>IFERROR(ROUND(MAX(0,MIN(100,50+25*LN(MAX(0.01,X1599)))),0),25)</f>
        <v/>
      </c>
      <c r="AH1599" s="11">
        <f>ROUND(IF(M1599&lt;=-30,0,IF(M1599&lt;=-20,20,IF(M1599&lt;=-10,50,100))),0)</f>
        <v/>
      </c>
      <c r="AI1599" s="11">
        <f>ROUND(MAX(0,MIN(100,50+(Z1599*10))),0)</f>
        <v/>
      </c>
      <c r="AJ1599" s="11">
        <f>IFERROR(IF(--AA1599&gt;=80,"خرید قوی",IF(--AA1599&gt;=70,"خرید مشروط",IF(--AA1599&gt;=60,"مراقبت",IF(--AA1599&gt;=45,"ضعیف","عدم ورود")))),"")</f>
        <v/>
      </c>
    </row>
    <row r="1600">
      <c r="A1600" s="15">
        <f>'دیده بان بازار'!A1603</f>
        <v/>
      </c>
      <c r="B1600" s="16">
        <f>'دیده بان بازار'!B1603</f>
        <v/>
      </c>
      <c r="C1600" s="16">
        <f>'دیده بان بازار'!C1603</f>
        <v/>
      </c>
      <c r="D1600" s="16">
        <f>'دیده بان بازار'!D1603</f>
        <v/>
      </c>
      <c r="E1600" s="17">
        <f>'دیده بان بازار'!E1603</f>
        <v/>
      </c>
      <c r="F1600" s="16">
        <f>'دیده بان بازار'!F1603</f>
        <v/>
      </c>
      <c r="G1600" s="16">
        <f>'دیده بان بازار'!G1603</f>
        <v/>
      </c>
      <c r="H1600" s="16">
        <f>'دیده بان بازار'!H1603</f>
        <v/>
      </c>
      <c r="I1600" s="16">
        <f>'دیده بان بازار'!I1603</f>
        <v/>
      </c>
      <c r="J1600" s="16">
        <f>'دیده بان بازار'!J1603</f>
        <v/>
      </c>
      <c r="K1600" s="16">
        <f>'دیده بان بازار'!K1603</f>
        <v/>
      </c>
      <c r="L1600" s="16">
        <f>'دیده بان بازار'!L1603</f>
        <v/>
      </c>
      <c r="M1600" s="16">
        <f>'دیده بان بازار'!M1603</f>
        <v/>
      </c>
      <c r="N1600" s="16">
        <f>'دیده بان بازار'!N1603</f>
        <v/>
      </c>
      <c r="O1600" s="16">
        <f>'دیده بان بازار'!O1603</f>
        <v/>
      </c>
      <c r="P1600" s="16">
        <f>'دیده بان بازار'!P1603</f>
        <v/>
      </c>
      <c r="Q1600" s="16">
        <f>'دیده بان بازار'!Q1603</f>
        <v/>
      </c>
      <c r="R1600" s="16">
        <f>'دیده بان بازار'!R1603</f>
        <v/>
      </c>
      <c r="S1600" s="16">
        <f>'دیده بان بازار'!S1603</f>
        <v/>
      </c>
      <c r="T1600" s="16">
        <f>'دیده بان بازار'!T1603</f>
        <v/>
      </c>
      <c r="U1600" s="16">
        <f>'دیده بان بازار'!U1603</f>
        <v/>
      </c>
      <c r="V1600" s="16">
        <f>'دیده بان بازار'!V1603</f>
        <v/>
      </c>
      <c r="W1600" s="7">
        <f>'دیده بان بازار'!W1603</f>
        <v/>
      </c>
      <c r="X1600" s="11">
        <f>IFERROR(IF(OR(R1600&lt;=0,W1600&lt;=0,S1600&lt;=0,V1600&lt;=0),0,ROUND((S1600/R1600)/(V1600/W1600),2)),0)</f>
        <v/>
      </c>
      <c r="Y1600" s="11">
        <f>IFERROR(IF(OR(S1600&lt;=0,V1600&lt;=0),0,ROUND(S1600/V1600,2)),0)</f>
        <v/>
      </c>
      <c r="Z1600" s="11">
        <f>IFERROR(J1600-M1600,0)</f>
        <v/>
      </c>
      <c r="AA1600" s="11">
        <f>IFERROR(ROUND(MAX(0,MIN(100,((AB1600*0.2)+(AC1600*0.15)+(AD1600*0.15)+(AE1600*0.1)+(AF1600*0.1)+(AG1600*0.15)+(MIN(Y1600/3,1)*100*0.1)+(AI1600*0.05))*((AH1600/100)*0.25+0.75))),0),0)</f>
        <v/>
      </c>
      <c r="AB1600" s="11">
        <f>ROUND(MAX(0,MIN(100,((M1600+10)/20)*100)),0)</f>
        <v/>
      </c>
      <c r="AC1600" s="11">
        <f>IFERROR(IF(D1600&lt;=0,0,ROUND(COUNTIFS($D$4:$D$3359,"&lt;="&amp;D1600,$D$4:$D$3359,"&gt;0")/COUNTIF($D$4:$D$3359,"&gt;0")*100,0)),0)</f>
        <v/>
      </c>
      <c r="AD1600" s="11">
        <f>IF(E1600&lt;=0,0,ROUND(MAX(0,MIN(100,(LOG10(1+E1600/1000000000)/LOG10(101))*100)),0))</f>
        <v/>
      </c>
      <c r="AE1600" s="11">
        <f>IF(O1600=N1600,50,ROUND(MAX(0,MIN(100,((H1600-N1600)/(O1600-N1600))*100)),0))</f>
        <v/>
      </c>
      <c r="AF1600" s="11">
        <f>ROUND(MAX(0,MIN(100,50+((H1600-K1600)/K1600)*1000)),0)</f>
        <v/>
      </c>
      <c r="AG1600" s="11">
        <f>IFERROR(ROUND(MAX(0,MIN(100,50+25*LN(MAX(0.01,X1600)))),0),25)</f>
        <v/>
      </c>
      <c r="AH1600" s="11">
        <f>ROUND(IF(M1600&lt;=-30,0,IF(M1600&lt;=-20,20,IF(M1600&lt;=-10,50,100))),0)</f>
        <v/>
      </c>
      <c r="AI1600" s="11">
        <f>ROUND(MAX(0,MIN(100,50+(Z1600*10))),0)</f>
        <v/>
      </c>
      <c r="AJ1600" s="11">
        <f>IFERROR(IF(--AA1600&gt;=80,"خرید قوی",IF(--AA1600&gt;=70,"خرید مشروط",IF(--AA1600&gt;=60,"مراقبت",IF(--AA1600&gt;=45,"ضعیف","عدم ورود")))),"")</f>
        <v/>
      </c>
    </row>
    <row r="1601">
      <c r="A1601" s="12">
        <f>'دیده بان بازار'!A1604</f>
        <v/>
      </c>
      <c r="B1601" s="13">
        <f>'دیده بان بازار'!B1604</f>
        <v/>
      </c>
      <c r="C1601" s="13">
        <f>'دیده بان بازار'!C1604</f>
        <v/>
      </c>
      <c r="D1601" s="13">
        <f>'دیده بان بازار'!D1604</f>
        <v/>
      </c>
      <c r="E1601" s="14">
        <f>'دیده بان بازار'!E1604</f>
        <v/>
      </c>
      <c r="F1601" s="13">
        <f>'دیده بان بازار'!F1604</f>
        <v/>
      </c>
      <c r="G1601" s="13">
        <f>'دیده بان بازار'!G1604</f>
        <v/>
      </c>
      <c r="H1601" s="13">
        <f>'دیده بان بازار'!H1604</f>
        <v/>
      </c>
      <c r="I1601" s="13">
        <f>'دیده بان بازار'!I1604</f>
        <v/>
      </c>
      <c r="J1601" s="13">
        <f>'دیده بان بازار'!J1604</f>
        <v/>
      </c>
      <c r="K1601" s="13">
        <f>'دیده بان بازار'!K1604</f>
        <v/>
      </c>
      <c r="L1601" s="13">
        <f>'دیده بان بازار'!L1604</f>
        <v/>
      </c>
      <c r="M1601" s="13">
        <f>'دیده بان بازار'!M1604</f>
        <v/>
      </c>
      <c r="N1601" s="13">
        <f>'دیده بان بازار'!N1604</f>
        <v/>
      </c>
      <c r="O1601" s="13">
        <f>'دیده بان بازار'!O1604</f>
        <v/>
      </c>
      <c r="P1601" s="13">
        <f>'دیده بان بازار'!P1604</f>
        <v/>
      </c>
      <c r="Q1601" s="13">
        <f>'دیده بان بازار'!Q1604</f>
        <v/>
      </c>
      <c r="R1601" s="13">
        <f>'دیده بان بازار'!R1604</f>
        <v/>
      </c>
      <c r="S1601" s="13">
        <f>'دیده بان بازار'!S1604</f>
        <v/>
      </c>
      <c r="T1601" s="13">
        <f>'دیده بان بازار'!T1604</f>
        <v/>
      </c>
      <c r="U1601" s="13">
        <f>'دیده بان بازار'!U1604</f>
        <v/>
      </c>
      <c r="V1601" s="13">
        <f>'دیده بان بازار'!V1604</f>
        <v/>
      </c>
      <c r="W1601" s="6">
        <f>'دیده بان بازار'!W1604</f>
        <v/>
      </c>
      <c r="X1601" s="11">
        <f>IFERROR(IF(OR(R1601&lt;=0,W1601&lt;=0,S1601&lt;=0,V1601&lt;=0),0,ROUND((S1601/R1601)/(V1601/W1601),2)),0)</f>
        <v/>
      </c>
      <c r="Y1601" s="11">
        <f>IFERROR(IF(OR(S1601&lt;=0,V1601&lt;=0),0,ROUND(S1601/V1601,2)),0)</f>
        <v/>
      </c>
      <c r="Z1601" s="11">
        <f>IFERROR(J1601-M1601,0)</f>
        <v/>
      </c>
      <c r="AA1601" s="11">
        <f>IFERROR(ROUND(MAX(0,MIN(100,((AB1601*0.2)+(AC1601*0.15)+(AD1601*0.15)+(AE1601*0.1)+(AF1601*0.1)+(AG1601*0.15)+(MIN(Y1601/3,1)*100*0.1)+(AI1601*0.05))*((AH1601/100)*0.25+0.75))),0),0)</f>
        <v/>
      </c>
      <c r="AB1601" s="11">
        <f>ROUND(MAX(0,MIN(100,((M1601+10)/20)*100)),0)</f>
        <v/>
      </c>
      <c r="AC1601" s="11">
        <f>IFERROR(IF(D1601&lt;=0,0,ROUND(COUNTIFS($D$4:$D$3359,"&lt;="&amp;D1601,$D$4:$D$3359,"&gt;0")/COUNTIF($D$4:$D$3359,"&gt;0")*100,0)),0)</f>
        <v/>
      </c>
      <c r="AD1601" s="11">
        <f>IF(E1601&lt;=0,0,ROUND(MAX(0,MIN(100,(LOG10(1+E1601/1000000000)/LOG10(101))*100)),0))</f>
        <v/>
      </c>
      <c r="AE1601" s="11">
        <f>IF(O1601=N1601,50,ROUND(MAX(0,MIN(100,((H1601-N1601)/(O1601-N1601))*100)),0))</f>
        <v/>
      </c>
      <c r="AF1601" s="11">
        <f>ROUND(MAX(0,MIN(100,50+((H1601-K1601)/K1601)*1000)),0)</f>
        <v/>
      </c>
      <c r="AG1601" s="11">
        <f>IFERROR(ROUND(MAX(0,MIN(100,50+25*LN(MAX(0.01,X1601)))),0),25)</f>
        <v/>
      </c>
      <c r="AH1601" s="11">
        <f>ROUND(IF(M1601&lt;=-30,0,IF(M1601&lt;=-20,20,IF(M1601&lt;=-10,50,100))),0)</f>
        <v/>
      </c>
      <c r="AI1601" s="11">
        <f>ROUND(MAX(0,MIN(100,50+(Z1601*10))),0)</f>
        <v/>
      </c>
      <c r="AJ1601" s="11">
        <f>IFERROR(IF(--AA1601&gt;=80,"خرید قوی",IF(--AA1601&gt;=70,"خرید مشروط",IF(--AA1601&gt;=60,"مراقبت",IF(--AA1601&gt;=45,"ضعیف","عدم ورود")))),"")</f>
        <v/>
      </c>
    </row>
    <row r="1602">
      <c r="A1602" s="15">
        <f>'دیده بان بازار'!A1605</f>
        <v/>
      </c>
      <c r="B1602" s="16">
        <f>'دیده بان بازار'!B1605</f>
        <v/>
      </c>
      <c r="C1602" s="16">
        <f>'دیده بان بازار'!C1605</f>
        <v/>
      </c>
      <c r="D1602" s="16">
        <f>'دیده بان بازار'!D1605</f>
        <v/>
      </c>
      <c r="E1602" s="17">
        <f>'دیده بان بازار'!E1605</f>
        <v/>
      </c>
      <c r="F1602" s="16">
        <f>'دیده بان بازار'!F1605</f>
        <v/>
      </c>
      <c r="G1602" s="16">
        <f>'دیده بان بازار'!G1605</f>
        <v/>
      </c>
      <c r="H1602" s="16">
        <f>'دیده بان بازار'!H1605</f>
        <v/>
      </c>
      <c r="I1602" s="16">
        <f>'دیده بان بازار'!I1605</f>
        <v/>
      </c>
      <c r="J1602" s="16">
        <f>'دیده بان بازار'!J1605</f>
        <v/>
      </c>
      <c r="K1602" s="16">
        <f>'دیده بان بازار'!K1605</f>
        <v/>
      </c>
      <c r="L1602" s="16">
        <f>'دیده بان بازار'!L1605</f>
        <v/>
      </c>
      <c r="M1602" s="16">
        <f>'دیده بان بازار'!M1605</f>
        <v/>
      </c>
      <c r="N1602" s="16">
        <f>'دیده بان بازار'!N1605</f>
        <v/>
      </c>
      <c r="O1602" s="16">
        <f>'دیده بان بازار'!O1605</f>
        <v/>
      </c>
      <c r="P1602" s="16">
        <f>'دیده بان بازار'!P1605</f>
        <v/>
      </c>
      <c r="Q1602" s="16">
        <f>'دیده بان بازار'!Q1605</f>
        <v/>
      </c>
      <c r="R1602" s="16">
        <f>'دیده بان بازار'!R1605</f>
        <v/>
      </c>
      <c r="S1602" s="16">
        <f>'دیده بان بازار'!S1605</f>
        <v/>
      </c>
      <c r="T1602" s="16">
        <f>'دیده بان بازار'!T1605</f>
        <v/>
      </c>
      <c r="U1602" s="16">
        <f>'دیده بان بازار'!U1605</f>
        <v/>
      </c>
      <c r="V1602" s="16">
        <f>'دیده بان بازار'!V1605</f>
        <v/>
      </c>
      <c r="W1602" s="7">
        <f>'دیده بان بازار'!W1605</f>
        <v/>
      </c>
      <c r="X1602" s="11">
        <f>IFERROR(IF(OR(R1602&lt;=0,W1602&lt;=0,S1602&lt;=0,V1602&lt;=0),0,ROUND((S1602/R1602)/(V1602/W1602),2)),0)</f>
        <v/>
      </c>
      <c r="Y1602" s="11">
        <f>IFERROR(IF(OR(S1602&lt;=0,V1602&lt;=0),0,ROUND(S1602/V1602,2)),0)</f>
        <v/>
      </c>
      <c r="Z1602" s="11">
        <f>IFERROR(J1602-M1602,0)</f>
        <v/>
      </c>
      <c r="AA1602" s="11">
        <f>IFERROR(ROUND(MAX(0,MIN(100,((AB1602*0.2)+(AC1602*0.15)+(AD1602*0.15)+(AE1602*0.1)+(AF1602*0.1)+(AG1602*0.15)+(MIN(Y1602/3,1)*100*0.1)+(AI1602*0.05))*((AH1602/100)*0.25+0.75))),0),0)</f>
        <v/>
      </c>
      <c r="AB1602" s="11">
        <f>ROUND(MAX(0,MIN(100,((M1602+10)/20)*100)),0)</f>
        <v/>
      </c>
      <c r="AC1602" s="11">
        <f>IFERROR(IF(D1602&lt;=0,0,ROUND(COUNTIFS($D$4:$D$3359,"&lt;="&amp;D1602,$D$4:$D$3359,"&gt;0")/COUNTIF($D$4:$D$3359,"&gt;0")*100,0)),0)</f>
        <v/>
      </c>
      <c r="AD1602" s="11">
        <f>IF(E1602&lt;=0,0,ROUND(MAX(0,MIN(100,(LOG10(1+E1602/1000000000)/LOG10(101))*100)),0))</f>
        <v/>
      </c>
      <c r="AE1602" s="11">
        <f>IF(O1602=N1602,50,ROUND(MAX(0,MIN(100,((H1602-N1602)/(O1602-N1602))*100)),0))</f>
        <v/>
      </c>
      <c r="AF1602" s="11">
        <f>ROUND(MAX(0,MIN(100,50+((H1602-K1602)/K1602)*1000)),0)</f>
        <v/>
      </c>
      <c r="AG1602" s="11">
        <f>IFERROR(ROUND(MAX(0,MIN(100,50+25*LN(MAX(0.01,X1602)))),0),25)</f>
        <v/>
      </c>
      <c r="AH1602" s="11">
        <f>ROUND(IF(M1602&lt;=-30,0,IF(M1602&lt;=-20,20,IF(M1602&lt;=-10,50,100))),0)</f>
        <v/>
      </c>
      <c r="AI1602" s="11">
        <f>ROUND(MAX(0,MIN(100,50+(Z1602*10))),0)</f>
        <v/>
      </c>
      <c r="AJ1602" s="11">
        <f>IFERROR(IF(--AA1602&gt;=80,"خرید قوی",IF(--AA1602&gt;=70,"خرید مشروط",IF(--AA1602&gt;=60,"مراقبت",IF(--AA1602&gt;=45,"ضعیف","عدم ورود")))),"")</f>
        <v/>
      </c>
    </row>
    <row r="1603">
      <c r="A1603" s="12">
        <f>'دیده بان بازار'!A1606</f>
        <v/>
      </c>
      <c r="B1603" s="13">
        <f>'دیده بان بازار'!B1606</f>
        <v/>
      </c>
      <c r="C1603" s="13">
        <f>'دیده بان بازار'!C1606</f>
        <v/>
      </c>
      <c r="D1603" s="13">
        <f>'دیده بان بازار'!D1606</f>
        <v/>
      </c>
      <c r="E1603" s="14">
        <f>'دیده بان بازار'!E1606</f>
        <v/>
      </c>
      <c r="F1603" s="13">
        <f>'دیده بان بازار'!F1606</f>
        <v/>
      </c>
      <c r="G1603" s="13">
        <f>'دیده بان بازار'!G1606</f>
        <v/>
      </c>
      <c r="H1603" s="13">
        <f>'دیده بان بازار'!H1606</f>
        <v/>
      </c>
      <c r="I1603" s="13">
        <f>'دیده بان بازار'!I1606</f>
        <v/>
      </c>
      <c r="J1603" s="13">
        <f>'دیده بان بازار'!J1606</f>
        <v/>
      </c>
      <c r="K1603" s="13">
        <f>'دیده بان بازار'!K1606</f>
        <v/>
      </c>
      <c r="L1603" s="13">
        <f>'دیده بان بازار'!L1606</f>
        <v/>
      </c>
      <c r="M1603" s="13">
        <f>'دیده بان بازار'!M1606</f>
        <v/>
      </c>
      <c r="N1603" s="13">
        <f>'دیده بان بازار'!N1606</f>
        <v/>
      </c>
      <c r="O1603" s="13">
        <f>'دیده بان بازار'!O1606</f>
        <v/>
      </c>
      <c r="P1603" s="13">
        <f>'دیده بان بازار'!P1606</f>
        <v/>
      </c>
      <c r="Q1603" s="13">
        <f>'دیده بان بازار'!Q1606</f>
        <v/>
      </c>
      <c r="R1603" s="13">
        <f>'دیده بان بازار'!R1606</f>
        <v/>
      </c>
      <c r="S1603" s="13">
        <f>'دیده بان بازار'!S1606</f>
        <v/>
      </c>
      <c r="T1603" s="13">
        <f>'دیده بان بازار'!T1606</f>
        <v/>
      </c>
      <c r="U1603" s="13">
        <f>'دیده بان بازار'!U1606</f>
        <v/>
      </c>
      <c r="V1603" s="13">
        <f>'دیده بان بازار'!V1606</f>
        <v/>
      </c>
      <c r="W1603" s="6">
        <f>'دیده بان بازار'!W1606</f>
        <v/>
      </c>
      <c r="X1603" s="11">
        <f>IFERROR(IF(OR(R1603&lt;=0,W1603&lt;=0,S1603&lt;=0,V1603&lt;=0),0,ROUND((S1603/R1603)/(V1603/W1603),2)),0)</f>
        <v/>
      </c>
      <c r="Y1603" s="11">
        <f>IFERROR(IF(OR(S1603&lt;=0,V1603&lt;=0),0,ROUND(S1603/V1603,2)),0)</f>
        <v/>
      </c>
      <c r="Z1603" s="11">
        <f>IFERROR(J1603-M1603,0)</f>
        <v/>
      </c>
      <c r="AA1603" s="11">
        <f>IFERROR(ROUND(MAX(0,MIN(100,((AB1603*0.2)+(AC1603*0.15)+(AD1603*0.15)+(AE1603*0.1)+(AF1603*0.1)+(AG1603*0.15)+(MIN(Y1603/3,1)*100*0.1)+(AI1603*0.05))*((AH1603/100)*0.25+0.75))),0),0)</f>
        <v/>
      </c>
      <c r="AB1603" s="11">
        <f>ROUND(MAX(0,MIN(100,((M1603+10)/20)*100)),0)</f>
        <v/>
      </c>
      <c r="AC1603" s="11">
        <f>IFERROR(IF(D1603&lt;=0,0,ROUND(COUNTIFS($D$4:$D$3359,"&lt;="&amp;D1603,$D$4:$D$3359,"&gt;0")/COUNTIF($D$4:$D$3359,"&gt;0")*100,0)),0)</f>
        <v/>
      </c>
      <c r="AD1603" s="11">
        <f>IF(E1603&lt;=0,0,ROUND(MAX(0,MIN(100,(LOG10(1+E1603/1000000000)/LOG10(101))*100)),0))</f>
        <v/>
      </c>
      <c r="AE1603" s="11">
        <f>IF(O1603=N1603,50,ROUND(MAX(0,MIN(100,((H1603-N1603)/(O1603-N1603))*100)),0))</f>
        <v/>
      </c>
      <c r="AF1603" s="11">
        <f>ROUND(MAX(0,MIN(100,50+((H1603-K1603)/K1603)*1000)),0)</f>
        <v/>
      </c>
      <c r="AG1603" s="11">
        <f>IFERROR(ROUND(MAX(0,MIN(100,50+25*LN(MAX(0.01,X1603)))),0),25)</f>
        <v/>
      </c>
      <c r="AH1603" s="11">
        <f>ROUND(IF(M1603&lt;=-30,0,IF(M1603&lt;=-20,20,IF(M1603&lt;=-10,50,100))),0)</f>
        <v/>
      </c>
      <c r="AI1603" s="11">
        <f>ROUND(MAX(0,MIN(100,50+(Z1603*10))),0)</f>
        <v/>
      </c>
      <c r="AJ1603" s="11">
        <f>IFERROR(IF(--AA1603&gt;=80,"خرید قوی",IF(--AA1603&gt;=70,"خرید مشروط",IF(--AA1603&gt;=60,"مراقبت",IF(--AA1603&gt;=45,"ضعیف","عدم ورود")))),"")</f>
        <v/>
      </c>
    </row>
    <row r="1604">
      <c r="A1604" s="15">
        <f>'دیده بان بازار'!A1607</f>
        <v/>
      </c>
      <c r="B1604" s="16">
        <f>'دیده بان بازار'!B1607</f>
        <v/>
      </c>
      <c r="C1604" s="16">
        <f>'دیده بان بازار'!C1607</f>
        <v/>
      </c>
      <c r="D1604" s="16">
        <f>'دیده بان بازار'!D1607</f>
        <v/>
      </c>
      <c r="E1604" s="17">
        <f>'دیده بان بازار'!E1607</f>
        <v/>
      </c>
      <c r="F1604" s="16">
        <f>'دیده بان بازار'!F1607</f>
        <v/>
      </c>
      <c r="G1604" s="16">
        <f>'دیده بان بازار'!G1607</f>
        <v/>
      </c>
      <c r="H1604" s="16">
        <f>'دیده بان بازار'!H1607</f>
        <v/>
      </c>
      <c r="I1604" s="16">
        <f>'دیده بان بازار'!I1607</f>
        <v/>
      </c>
      <c r="J1604" s="16">
        <f>'دیده بان بازار'!J1607</f>
        <v/>
      </c>
      <c r="K1604" s="16">
        <f>'دیده بان بازار'!K1607</f>
        <v/>
      </c>
      <c r="L1604" s="16">
        <f>'دیده بان بازار'!L1607</f>
        <v/>
      </c>
      <c r="M1604" s="16">
        <f>'دیده بان بازار'!M1607</f>
        <v/>
      </c>
      <c r="N1604" s="16">
        <f>'دیده بان بازار'!N1607</f>
        <v/>
      </c>
      <c r="O1604" s="16">
        <f>'دیده بان بازار'!O1607</f>
        <v/>
      </c>
      <c r="P1604" s="16">
        <f>'دیده بان بازار'!P1607</f>
        <v/>
      </c>
      <c r="Q1604" s="16">
        <f>'دیده بان بازار'!Q1607</f>
        <v/>
      </c>
      <c r="R1604" s="16">
        <f>'دیده بان بازار'!R1607</f>
        <v/>
      </c>
      <c r="S1604" s="16">
        <f>'دیده بان بازار'!S1607</f>
        <v/>
      </c>
      <c r="T1604" s="16">
        <f>'دیده بان بازار'!T1607</f>
        <v/>
      </c>
      <c r="U1604" s="16">
        <f>'دیده بان بازار'!U1607</f>
        <v/>
      </c>
      <c r="V1604" s="16">
        <f>'دیده بان بازار'!V1607</f>
        <v/>
      </c>
      <c r="W1604" s="7">
        <f>'دیده بان بازار'!W1607</f>
        <v/>
      </c>
      <c r="X1604" s="11">
        <f>IFERROR(IF(OR(R1604&lt;=0,W1604&lt;=0,S1604&lt;=0,V1604&lt;=0),0,ROUND((S1604/R1604)/(V1604/W1604),2)),0)</f>
        <v/>
      </c>
      <c r="Y1604" s="11">
        <f>IFERROR(IF(OR(S1604&lt;=0,V1604&lt;=0),0,ROUND(S1604/V1604,2)),0)</f>
        <v/>
      </c>
      <c r="Z1604" s="11">
        <f>IFERROR(J1604-M1604,0)</f>
        <v/>
      </c>
      <c r="AA1604" s="11">
        <f>IFERROR(ROUND(MAX(0,MIN(100,((AB1604*0.2)+(AC1604*0.15)+(AD1604*0.15)+(AE1604*0.1)+(AF1604*0.1)+(AG1604*0.15)+(MIN(Y1604/3,1)*100*0.1)+(AI1604*0.05))*((AH1604/100)*0.25+0.75))),0),0)</f>
        <v/>
      </c>
      <c r="AB1604" s="11">
        <f>ROUND(MAX(0,MIN(100,((M1604+10)/20)*100)),0)</f>
        <v/>
      </c>
      <c r="AC1604" s="11">
        <f>IFERROR(IF(D1604&lt;=0,0,ROUND(COUNTIFS($D$4:$D$3359,"&lt;="&amp;D1604,$D$4:$D$3359,"&gt;0")/COUNTIF($D$4:$D$3359,"&gt;0")*100,0)),0)</f>
        <v/>
      </c>
      <c r="AD1604" s="11">
        <f>IF(E1604&lt;=0,0,ROUND(MAX(0,MIN(100,(LOG10(1+E1604/1000000000)/LOG10(101))*100)),0))</f>
        <v/>
      </c>
      <c r="AE1604" s="11">
        <f>IF(O1604=N1604,50,ROUND(MAX(0,MIN(100,((H1604-N1604)/(O1604-N1604))*100)),0))</f>
        <v/>
      </c>
      <c r="AF1604" s="11">
        <f>ROUND(MAX(0,MIN(100,50+((H1604-K1604)/K1604)*1000)),0)</f>
        <v/>
      </c>
      <c r="AG1604" s="11">
        <f>IFERROR(ROUND(MAX(0,MIN(100,50+25*LN(MAX(0.01,X1604)))),0),25)</f>
        <v/>
      </c>
      <c r="AH1604" s="11">
        <f>ROUND(IF(M1604&lt;=-30,0,IF(M1604&lt;=-20,20,IF(M1604&lt;=-10,50,100))),0)</f>
        <v/>
      </c>
      <c r="AI1604" s="11">
        <f>ROUND(MAX(0,MIN(100,50+(Z1604*10))),0)</f>
        <v/>
      </c>
      <c r="AJ1604" s="11">
        <f>IFERROR(IF(--AA1604&gt;=80,"خرید قوی",IF(--AA1604&gt;=70,"خرید مشروط",IF(--AA1604&gt;=60,"مراقبت",IF(--AA1604&gt;=45,"ضعیف","عدم ورود")))),"")</f>
        <v/>
      </c>
    </row>
    <row r="1605">
      <c r="A1605" s="12">
        <f>'دیده بان بازار'!A1608</f>
        <v/>
      </c>
      <c r="B1605" s="13">
        <f>'دیده بان بازار'!B1608</f>
        <v/>
      </c>
      <c r="C1605" s="13">
        <f>'دیده بان بازار'!C1608</f>
        <v/>
      </c>
      <c r="D1605" s="13">
        <f>'دیده بان بازار'!D1608</f>
        <v/>
      </c>
      <c r="E1605" s="14">
        <f>'دیده بان بازار'!E1608</f>
        <v/>
      </c>
      <c r="F1605" s="13">
        <f>'دیده بان بازار'!F1608</f>
        <v/>
      </c>
      <c r="G1605" s="13">
        <f>'دیده بان بازار'!G1608</f>
        <v/>
      </c>
      <c r="H1605" s="13">
        <f>'دیده بان بازار'!H1608</f>
        <v/>
      </c>
      <c r="I1605" s="13">
        <f>'دیده بان بازار'!I1608</f>
        <v/>
      </c>
      <c r="J1605" s="13">
        <f>'دیده بان بازار'!J1608</f>
        <v/>
      </c>
      <c r="K1605" s="13">
        <f>'دیده بان بازار'!K1608</f>
        <v/>
      </c>
      <c r="L1605" s="13">
        <f>'دیده بان بازار'!L1608</f>
        <v/>
      </c>
      <c r="M1605" s="13">
        <f>'دیده بان بازار'!M1608</f>
        <v/>
      </c>
      <c r="N1605" s="13">
        <f>'دیده بان بازار'!N1608</f>
        <v/>
      </c>
      <c r="O1605" s="13">
        <f>'دیده بان بازار'!O1608</f>
        <v/>
      </c>
      <c r="P1605" s="13">
        <f>'دیده بان بازار'!P1608</f>
        <v/>
      </c>
      <c r="Q1605" s="13">
        <f>'دیده بان بازار'!Q1608</f>
        <v/>
      </c>
      <c r="R1605" s="13">
        <f>'دیده بان بازار'!R1608</f>
        <v/>
      </c>
      <c r="S1605" s="13">
        <f>'دیده بان بازار'!S1608</f>
        <v/>
      </c>
      <c r="T1605" s="13">
        <f>'دیده بان بازار'!T1608</f>
        <v/>
      </c>
      <c r="U1605" s="13">
        <f>'دیده بان بازار'!U1608</f>
        <v/>
      </c>
      <c r="V1605" s="13">
        <f>'دیده بان بازار'!V1608</f>
        <v/>
      </c>
      <c r="W1605" s="6">
        <f>'دیده بان بازار'!W1608</f>
        <v/>
      </c>
      <c r="X1605" s="11">
        <f>IFERROR(IF(OR(R1605&lt;=0,W1605&lt;=0,S1605&lt;=0,V1605&lt;=0),0,ROUND((S1605/R1605)/(V1605/W1605),2)),0)</f>
        <v/>
      </c>
      <c r="Y1605" s="11">
        <f>IFERROR(IF(OR(S1605&lt;=0,V1605&lt;=0),0,ROUND(S1605/V1605,2)),0)</f>
        <v/>
      </c>
      <c r="Z1605" s="11">
        <f>IFERROR(J1605-M1605,0)</f>
        <v/>
      </c>
      <c r="AA1605" s="11">
        <f>IFERROR(ROUND(MAX(0,MIN(100,((AB1605*0.2)+(AC1605*0.15)+(AD1605*0.15)+(AE1605*0.1)+(AF1605*0.1)+(AG1605*0.15)+(MIN(Y1605/3,1)*100*0.1)+(AI1605*0.05))*((AH1605/100)*0.25+0.75))),0),0)</f>
        <v/>
      </c>
      <c r="AB1605" s="11">
        <f>ROUND(MAX(0,MIN(100,((M1605+10)/20)*100)),0)</f>
        <v/>
      </c>
      <c r="AC1605" s="11">
        <f>IFERROR(IF(D1605&lt;=0,0,ROUND(COUNTIFS($D$4:$D$3359,"&lt;="&amp;D1605,$D$4:$D$3359,"&gt;0")/COUNTIF($D$4:$D$3359,"&gt;0")*100,0)),0)</f>
        <v/>
      </c>
      <c r="AD1605" s="11">
        <f>IF(E1605&lt;=0,0,ROUND(MAX(0,MIN(100,(LOG10(1+E1605/1000000000)/LOG10(101))*100)),0))</f>
        <v/>
      </c>
      <c r="AE1605" s="11">
        <f>IF(O1605=N1605,50,ROUND(MAX(0,MIN(100,((H1605-N1605)/(O1605-N1605))*100)),0))</f>
        <v/>
      </c>
      <c r="AF1605" s="11">
        <f>ROUND(MAX(0,MIN(100,50+((H1605-K1605)/K1605)*1000)),0)</f>
        <v/>
      </c>
      <c r="AG1605" s="11">
        <f>IFERROR(ROUND(MAX(0,MIN(100,50+25*LN(MAX(0.01,X1605)))),0),25)</f>
        <v/>
      </c>
      <c r="AH1605" s="11">
        <f>ROUND(IF(M1605&lt;=-30,0,IF(M1605&lt;=-20,20,IF(M1605&lt;=-10,50,100))),0)</f>
        <v/>
      </c>
      <c r="AI1605" s="11">
        <f>ROUND(MAX(0,MIN(100,50+(Z1605*10))),0)</f>
        <v/>
      </c>
      <c r="AJ1605" s="11">
        <f>IFERROR(IF(--AA1605&gt;=80,"خرید قوی",IF(--AA1605&gt;=70,"خرید مشروط",IF(--AA1605&gt;=60,"مراقبت",IF(--AA1605&gt;=45,"ضعیف","عدم ورود")))),"")</f>
        <v/>
      </c>
    </row>
    <row r="1606">
      <c r="A1606" s="15">
        <f>'دیده بان بازار'!A1609</f>
        <v/>
      </c>
      <c r="B1606" s="16">
        <f>'دیده بان بازار'!B1609</f>
        <v/>
      </c>
      <c r="C1606" s="16">
        <f>'دیده بان بازار'!C1609</f>
        <v/>
      </c>
      <c r="D1606" s="16">
        <f>'دیده بان بازار'!D1609</f>
        <v/>
      </c>
      <c r="E1606" s="17">
        <f>'دیده بان بازار'!E1609</f>
        <v/>
      </c>
      <c r="F1606" s="16">
        <f>'دیده بان بازار'!F1609</f>
        <v/>
      </c>
      <c r="G1606" s="16">
        <f>'دیده بان بازار'!G1609</f>
        <v/>
      </c>
      <c r="H1606" s="16">
        <f>'دیده بان بازار'!H1609</f>
        <v/>
      </c>
      <c r="I1606" s="16">
        <f>'دیده بان بازار'!I1609</f>
        <v/>
      </c>
      <c r="J1606" s="16">
        <f>'دیده بان بازار'!J1609</f>
        <v/>
      </c>
      <c r="K1606" s="16">
        <f>'دیده بان بازار'!K1609</f>
        <v/>
      </c>
      <c r="L1606" s="16">
        <f>'دیده بان بازار'!L1609</f>
        <v/>
      </c>
      <c r="M1606" s="16">
        <f>'دیده بان بازار'!M1609</f>
        <v/>
      </c>
      <c r="N1606" s="16">
        <f>'دیده بان بازار'!N1609</f>
        <v/>
      </c>
      <c r="O1606" s="16">
        <f>'دیده بان بازار'!O1609</f>
        <v/>
      </c>
      <c r="P1606" s="16">
        <f>'دیده بان بازار'!P1609</f>
        <v/>
      </c>
      <c r="Q1606" s="16">
        <f>'دیده بان بازار'!Q1609</f>
        <v/>
      </c>
      <c r="R1606" s="16">
        <f>'دیده بان بازار'!R1609</f>
        <v/>
      </c>
      <c r="S1606" s="16">
        <f>'دیده بان بازار'!S1609</f>
        <v/>
      </c>
      <c r="T1606" s="16">
        <f>'دیده بان بازار'!T1609</f>
        <v/>
      </c>
      <c r="U1606" s="16">
        <f>'دیده بان بازار'!U1609</f>
        <v/>
      </c>
      <c r="V1606" s="16">
        <f>'دیده بان بازار'!V1609</f>
        <v/>
      </c>
      <c r="W1606" s="7">
        <f>'دیده بان بازار'!W1609</f>
        <v/>
      </c>
      <c r="X1606" s="11">
        <f>IFERROR(IF(OR(R1606&lt;=0,W1606&lt;=0,S1606&lt;=0,V1606&lt;=0),0,ROUND((S1606/R1606)/(V1606/W1606),2)),0)</f>
        <v/>
      </c>
      <c r="Y1606" s="11">
        <f>IFERROR(IF(OR(S1606&lt;=0,V1606&lt;=0),0,ROUND(S1606/V1606,2)),0)</f>
        <v/>
      </c>
      <c r="Z1606" s="11">
        <f>IFERROR(J1606-M1606,0)</f>
        <v/>
      </c>
      <c r="AA1606" s="11">
        <f>IFERROR(ROUND(MAX(0,MIN(100,((AB1606*0.2)+(AC1606*0.15)+(AD1606*0.15)+(AE1606*0.1)+(AF1606*0.1)+(AG1606*0.15)+(MIN(Y1606/3,1)*100*0.1)+(AI1606*0.05))*((AH1606/100)*0.25+0.75))),0),0)</f>
        <v/>
      </c>
      <c r="AB1606" s="11">
        <f>ROUND(MAX(0,MIN(100,((M1606+10)/20)*100)),0)</f>
        <v/>
      </c>
      <c r="AC1606" s="11">
        <f>IFERROR(IF(D1606&lt;=0,0,ROUND(COUNTIFS($D$4:$D$3359,"&lt;="&amp;D1606,$D$4:$D$3359,"&gt;0")/COUNTIF($D$4:$D$3359,"&gt;0")*100,0)),0)</f>
        <v/>
      </c>
      <c r="AD1606" s="11">
        <f>IF(E1606&lt;=0,0,ROUND(MAX(0,MIN(100,(LOG10(1+E1606/1000000000)/LOG10(101))*100)),0))</f>
        <v/>
      </c>
      <c r="AE1606" s="11">
        <f>IF(O1606=N1606,50,ROUND(MAX(0,MIN(100,((H1606-N1606)/(O1606-N1606))*100)),0))</f>
        <v/>
      </c>
      <c r="AF1606" s="11">
        <f>ROUND(MAX(0,MIN(100,50+((H1606-K1606)/K1606)*1000)),0)</f>
        <v/>
      </c>
      <c r="AG1606" s="11">
        <f>IFERROR(ROUND(MAX(0,MIN(100,50+25*LN(MAX(0.01,X1606)))),0),25)</f>
        <v/>
      </c>
      <c r="AH1606" s="11">
        <f>ROUND(IF(M1606&lt;=-30,0,IF(M1606&lt;=-20,20,IF(M1606&lt;=-10,50,100))),0)</f>
        <v/>
      </c>
      <c r="AI1606" s="11">
        <f>ROUND(MAX(0,MIN(100,50+(Z1606*10))),0)</f>
        <v/>
      </c>
      <c r="AJ1606" s="11">
        <f>IFERROR(IF(--AA1606&gt;=80,"خرید قوی",IF(--AA1606&gt;=70,"خرید مشروط",IF(--AA1606&gt;=60,"مراقبت",IF(--AA1606&gt;=45,"ضعیف","عدم ورود")))),"")</f>
        <v/>
      </c>
    </row>
    <row r="1607">
      <c r="A1607" s="15">
        <f>'دیده بان بازار'!A1610</f>
        <v/>
      </c>
      <c r="B1607" s="16">
        <f>'دیده بان بازار'!B1610</f>
        <v/>
      </c>
      <c r="C1607" s="16">
        <f>'دیده بان بازار'!C1610</f>
        <v/>
      </c>
      <c r="D1607" s="16">
        <f>'دیده بان بازار'!D1610</f>
        <v/>
      </c>
      <c r="E1607" s="17">
        <f>'دیده بان بازار'!E1610</f>
        <v/>
      </c>
      <c r="F1607" s="16">
        <f>'دیده بان بازار'!F1610</f>
        <v/>
      </c>
      <c r="G1607" s="16">
        <f>'دیده بان بازار'!G1610</f>
        <v/>
      </c>
      <c r="H1607" s="16">
        <f>'دیده بان بازار'!H1610</f>
        <v/>
      </c>
      <c r="I1607" s="16">
        <f>'دیده بان بازار'!I1610</f>
        <v/>
      </c>
      <c r="J1607" s="16">
        <f>'دیده بان بازار'!J1610</f>
        <v/>
      </c>
      <c r="K1607" s="16">
        <f>'دیده بان بازار'!K1610</f>
        <v/>
      </c>
      <c r="L1607" s="16">
        <f>'دیده بان بازار'!L1610</f>
        <v/>
      </c>
      <c r="M1607" s="16">
        <f>'دیده بان بازار'!M1610</f>
        <v/>
      </c>
      <c r="N1607" s="16">
        <f>'دیده بان بازار'!N1610</f>
        <v/>
      </c>
      <c r="O1607" s="16">
        <f>'دیده بان بازار'!O1610</f>
        <v/>
      </c>
      <c r="P1607" s="16">
        <f>'دیده بان بازار'!P1610</f>
        <v/>
      </c>
      <c r="Q1607" s="16">
        <f>'دیده بان بازار'!Q1610</f>
        <v/>
      </c>
      <c r="R1607" s="16">
        <f>'دیده بان بازار'!R1610</f>
        <v/>
      </c>
      <c r="S1607" s="16">
        <f>'دیده بان بازار'!S1610</f>
        <v/>
      </c>
      <c r="T1607" s="16">
        <f>'دیده بان بازار'!T1610</f>
        <v/>
      </c>
      <c r="U1607" s="16">
        <f>'دیده بان بازار'!U1610</f>
        <v/>
      </c>
      <c r="V1607" s="16">
        <f>'دیده بان بازار'!V1610</f>
        <v/>
      </c>
      <c r="W1607" s="7">
        <f>'دیده بان بازار'!W1610</f>
        <v/>
      </c>
      <c r="X1607" s="11">
        <f>IFERROR(IF(OR(R1607&lt;=0,W1607&lt;=0,S1607&lt;=0,V1607&lt;=0),0,ROUND((S1607/R1607)/(V1607/W1607),2)),0)</f>
        <v/>
      </c>
      <c r="Y1607" s="11">
        <f>IFERROR(IF(OR(S1607&lt;=0,V1607&lt;=0),0,ROUND(S1607/V1607,2)),0)</f>
        <v/>
      </c>
      <c r="Z1607" s="11">
        <f>IFERROR(J1607-M1607,0)</f>
        <v/>
      </c>
      <c r="AA1607" s="11">
        <f>IFERROR(ROUND(MAX(0,MIN(100,((AB1607*0.2)+(AC1607*0.15)+(AD1607*0.15)+(AE1607*0.1)+(AF1607*0.1)+(AG1607*0.15)+(MIN(Y1607/3,1)*100*0.1)+(AI1607*0.05))*((AH1607/100)*0.25+0.75))),0),0)</f>
        <v/>
      </c>
      <c r="AB1607" s="11">
        <f>ROUND(MAX(0,MIN(100,((M1607+10)/20)*100)),0)</f>
        <v/>
      </c>
      <c r="AC1607" s="11">
        <f>IFERROR(IF(D1607&lt;=0,0,ROUND(COUNTIFS($D$4:$D$3359,"&lt;="&amp;D1607,$D$4:$D$3359,"&gt;0")/COUNTIF($D$4:$D$3359,"&gt;0")*100,0)),0)</f>
        <v/>
      </c>
      <c r="AD1607" s="11">
        <f>IF(E1607&lt;=0,0,ROUND(MAX(0,MIN(100,(LOG10(1+E1607/1000000000)/LOG10(101))*100)),0))</f>
        <v/>
      </c>
      <c r="AE1607" s="11">
        <f>IF(O1607=N1607,50,ROUND(MAX(0,MIN(100,((H1607-N1607)/(O1607-N1607))*100)),0))</f>
        <v/>
      </c>
      <c r="AF1607" s="11">
        <f>ROUND(MAX(0,MIN(100,50+((H1607-K1607)/K1607)*1000)),0)</f>
        <v/>
      </c>
      <c r="AG1607" s="11">
        <f>IFERROR(ROUND(MAX(0,MIN(100,50+25*LN(MAX(0.01,X1607)))),0),25)</f>
        <v/>
      </c>
      <c r="AH1607" s="11">
        <f>ROUND(IF(M1607&lt;=-30,0,IF(M1607&lt;=-20,20,IF(M1607&lt;=-10,50,100))),0)</f>
        <v/>
      </c>
      <c r="AI1607" s="11">
        <f>ROUND(MAX(0,MIN(100,50+(Z1607*10))),0)</f>
        <v/>
      </c>
      <c r="AJ1607" s="11">
        <f>IFERROR(IF(--AA1607&gt;=80,"خرید قوی",IF(--AA1607&gt;=70,"خرید مشروط",IF(--AA1607&gt;=60,"مراقبت",IF(--AA1607&gt;=45,"ضعیف","عدم ورود")))),"")</f>
        <v/>
      </c>
    </row>
    <row r="1608">
      <c r="A1608" s="12">
        <f>'دیده بان بازار'!A1611</f>
        <v/>
      </c>
      <c r="B1608" s="13">
        <f>'دیده بان بازار'!B1611</f>
        <v/>
      </c>
      <c r="C1608" s="13">
        <f>'دیده بان بازار'!C1611</f>
        <v/>
      </c>
      <c r="D1608" s="13">
        <f>'دیده بان بازار'!D1611</f>
        <v/>
      </c>
      <c r="E1608" s="14">
        <f>'دیده بان بازار'!E1611</f>
        <v/>
      </c>
      <c r="F1608" s="13">
        <f>'دیده بان بازار'!F1611</f>
        <v/>
      </c>
      <c r="G1608" s="13">
        <f>'دیده بان بازار'!G1611</f>
        <v/>
      </c>
      <c r="H1608" s="13">
        <f>'دیده بان بازار'!H1611</f>
        <v/>
      </c>
      <c r="I1608" s="13">
        <f>'دیده بان بازار'!I1611</f>
        <v/>
      </c>
      <c r="J1608" s="13">
        <f>'دیده بان بازار'!J1611</f>
        <v/>
      </c>
      <c r="K1608" s="13">
        <f>'دیده بان بازار'!K1611</f>
        <v/>
      </c>
      <c r="L1608" s="13">
        <f>'دیده بان بازار'!L1611</f>
        <v/>
      </c>
      <c r="M1608" s="13">
        <f>'دیده بان بازار'!M1611</f>
        <v/>
      </c>
      <c r="N1608" s="13">
        <f>'دیده بان بازار'!N1611</f>
        <v/>
      </c>
      <c r="O1608" s="13">
        <f>'دیده بان بازار'!O1611</f>
        <v/>
      </c>
      <c r="P1608" s="13">
        <f>'دیده بان بازار'!P1611</f>
        <v/>
      </c>
      <c r="Q1608" s="13">
        <f>'دیده بان بازار'!Q1611</f>
        <v/>
      </c>
      <c r="R1608" s="13">
        <f>'دیده بان بازار'!R1611</f>
        <v/>
      </c>
      <c r="S1608" s="13">
        <f>'دیده بان بازار'!S1611</f>
        <v/>
      </c>
      <c r="T1608" s="13">
        <f>'دیده بان بازار'!T1611</f>
        <v/>
      </c>
      <c r="U1608" s="13">
        <f>'دیده بان بازار'!U1611</f>
        <v/>
      </c>
      <c r="V1608" s="13">
        <f>'دیده بان بازار'!V1611</f>
        <v/>
      </c>
      <c r="W1608" s="6">
        <f>'دیده بان بازار'!W1611</f>
        <v/>
      </c>
      <c r="X1608" s="11">
        <f>IFERROR(IF(OR(R1608&lt;=0,W1608&lt;=0,S1608&lt;=0,V1608&lt;=0),0,ROUND((S1608/R1608)/(V1608/W1608),2)),0)</f>
        <v/>
      </c>
      <c r="Y1608" s="11">
        <f>IFERROR(IF(OR(S1608&lt;=0,V1608&lt;=0),0,ROUND(S1608/V1608,2)),0)</f>
        <v/>
      </c>
      <c r="Z1608" s="11">
        <f>IFERROR(J1608-M1608,0)</f>
        <v/>
      </c>
      <c r="AA1608" s="11">
        <f>IFERROR(ROUND(MAX(0,MIN(100,((AB1608*0.2)+(AC1608*0.15)+(AD1608*0.15)+(AE1608*0.1)+(AF1608*0.1)+(AG1608*0.15)+(MIN(Y1608/3,1)*100*0.1)+(AI1608*0.05))*((AH1608/100)*0.25+0.75))),0),0)</f>
        <v/>
      </c>
      <c r="AB1608" s="11">
        <f>ROUND(MAX(0,MIN(100,((M1608+10)/20)*100)),0)</f>
        <v/>
      </c>
      <c r="AC1608" s="11">
        <f>IFERROR(IF(D1608&lt;=0,0,ROUND(COUNTIFS($D$4:$D$3359,"&lt;="&amp;D1608,$D$4:$D$3359,"&gt;0")/COUNTIF($D$4:$D$3359,"&gt;0")*100,0)),0)</f>
        <v/>
      </c>
      <c r="AD1608" s="11">
        <f>IF(E1608&lt;=0,0,ROUND(MAX(0,MIN(100,(LOG10(1+E1608/1000000000)/LOG10(101))*100)),0))</f>
        <v/>
      </c>
      <c r="AE1608" s="11">
        <f>IF(O1608=N1608,50,ROUND(MAX(0,MIN(100,((H1608-N1608)/(O1608-N1608))*100)),0))</f>
        <v/>
      </c>
      <c r="AF1608" s="11">
        <f>ROUND(MAX(0,MIN(100,50+((H1608-K1608)/K1608)*1000)),0)</f>
        <v/>
      </c>
      <c r="AG1608" s="11">
        <f>IFERROR(ROUND(MAX(0,MIN(100,50+25*LN(MAX(0.01,X1608)))),0),25)</f>
        <v/>
      </c>
      <c r="AH1608" s="11">
        <f>ROUND(IF(M1608&lt;=-30,0,IF(M1608&lt;=-20,20,IF(M1608&lt;=-10,50,100))),0)</f>
        <v/>
      </c>
      <c r="AI1608" s="11">
        <f>ROUND(MAX(0,MIN(100,50+(Z1608*10))),0)</f>
        <v/>
      </c>
      <c r="AJ1608" s="11">
        <f>IFERROR(IF(--AA1608&gt;=80,"خرید قوی",IF(--AA1608&gt;=70,"خرید مشروط",IF(--AA1608&gt;=60,"مراقبت",IF(--AA1608&gt;=45,"ضعیف","عدم ورود")))),"")</f>
        <v/>
      </c>
    </row>
    <row r="1609">
      <c r="A1609" s="15">
        <f>'دیده بان بازار'!A1612</f>
        <v/>
      </c>
      <c r="B1609" s="16">
        <f>'دیده بان بازار'!B1612</f>
        <v/>
      </c>
      <c r="C1609" s="16">
        <f>'دیده بان بازار'!C1612</f>
        <v/>
      </c>
      <c r="D1609" s="16">
        <f>'دیده بان بازار'!D1612</f>
        <v/>
      </c>
      <c r="E1609" s="17">
        <f>'دیده بان بازار'!E1612</f>
        <v/>
      </c>
      <c r="F1609" s="16">
        <f>'دیده بان بازار'!F1612</f>
        <v/>
      </c>
      <c r="G1609" s="16">
        <f>'دیده بان بازار'!G1612</f>
        <v/>
      </c>
      <c r="H1609" s="16">
        <f>'دیده بان بازار'!H1612</f>
        <v/>
      </c>
      <c r="I1609" s="16">
        <f>'دیده بان بازار'!I1612</f>
        <v/>
      </c>
      <c r="J1609" s="16">
        <f>'دیده بان بازار'!J1612</f>
        <v/>
      </c>
      <c r="K1609" s="16">
        <f>'دیده بان بازار'!K1612</f>
        <v/>
      </c>
      <c r="L1609" s="16">
        <f>'دیده بان بازار'!L1612</f>
        <v/>
      </c>
      <c r="M1609" s="16">
        <f>'دیده بان بازار'!M1612</f>
        <v/>
      </c>
      <c r="N1609" s="16">
        <f>'دیده بان بازار'!N1612</f>
        <v/>
      </c>
      <c r="O1609" s="16">
        <f>'دیده بان بازار'!O1612</f>
        <v/>
      </c>
      <c r="P1609" s="16">
        <f>'دیده بان بازار'!P1612</f>
        <v/>
      </c>
      <c r="Q1609" s="16">
        <f>'دیده بان بازار'!Q1612</f>
        <v/>
      </c>
      <c r="R1609" s="16">
        <f>'دیده بان بازار'!R1612</f>
        <v/>
      </c>
      <c r="S1609" s="16">
        <f>'دیده بان بازار'!S1612</f>
        <v/>
      </c>
      <c r="T1609" s="16">
        <f>'دیده بان بازار'!T1612</f>
        <v/>
      </c>
      <c r="U1609" s="16">
        <f>'دیده بان بازار'!U1612</f>
        <v/>
      </c>
      <c r="V1609" s="16">
        <f>'دیده بان بازار'!V1612</f>
        <v/>
      </c>
      <c r="W1609" s="7">
        <f>'دیده بان بازار'!W1612</f>
        <v/>
      </c>
      <c r="X1609" s="11">
        <f>IFERROR(IF(OR(R1609&lt;=0,W1609&lt;=0,S1609&lt;=0,V1609&lt;=0),0,ROUND((S1609/R1609)/(V1609/W1609),2)),0)</f>
        <v/>
      </c>
      <c r="Y1609" s="11">
        <f>IFERROR(IF(OR(S1609&lt;=0,V1609&lt;=0),0,ROUND(S1609/V1609,2)),0)</f>
        <v/>
      </c>
      <c r="Z1609" s="11">
        <f>IFERROR(J1609-M1609,0)</f>
        <v/>
      </c>
      <c r="AA1609" s="11">
        <f>IFERROR(ROUND(MAX(0,MIN(100,((AB1609*0.2)+(AC1609*0.15)+(AD1609*0.15)+(AE1609*0.1)+(AF1609*0.1)+(AG1609*0.15)+(MIN(Y1609/3,1)*100*0.1)+(AI1609*0.05))*((AH1609/100)*0.25+0.75))),0),0)</f>
        <v/>
      </c>
      <c r="AB1609" s="11">
        <f>ROUND(MAX(0,MIN(100,((M1609+10)/20)*100)),0)</f>
        <v/>
      </c>
      <c r="AC1609" s="11">
        <f>IFERROR(IF(D1609&lt;=0,0,ROUND(COUNTIFS($D$4:$D$3359,"&lt;="&amp;D1609,$D$4:$D$3359,"&gt;0")/COUNTIF($D$4:$D$3359,"&gt;0")*100,0)),0)</f>
        <v/>
      </c>
      <c r="AD1609" s="11">
        <f>IF(E1609&lt;=0,0,ROUND(MAX(0,MIN(100,(LOG10(1+E1609/1000000000)/LOG10(101))*100)),0))</f>
        <v/>
      </c>
      <c r="AE1609" s="11">
        <f>IF(O1609=N1609,50,ROUND(MAX(0,MIN(100,((H1609-N1609)/(O1609-N1609))*100)),0))</f>
        <v/>
      </c>
      <c r="AF1609" s="11">
        <f>ROUND(MAX(0,MIN(100,50+((H1609-K1609)/K1609)*1000)),0)</f>
        <v/>
      </c>
      <c r="AG1609" s="11">
        <f>IFERROR(ROUND(MAX(0,MIN(100,50+25*LN(MAX(0.01,X1609)))),0),25)</f>
        <v/>
      </c>
      <c r="AH1609" s="11">
        <f>ROUND(IF(M1609&lt;=-30,0,IF(M1609&lt;=-20,20,IF(M1609&lt;=-10,50,100))),0)</f>
        <v/>
      </c>
      <c r="AI1609" s="11">
        <f>ROUND(MAX(0,MIN(100,50+(Z1609*10))),0)</f>
        <v/>
      </c>
      <c r="AJ1609" s="11">
        <f>IFERROR(IF(--AA1609&gt;=80,"خرید قوی",IF(--AA1609&gt;=70,"خرید مشروط",IF(--AA1609&gt;=60,"مراقبت",IF(--AA1609&gt;=45,"ضعیف","عدم ورود")))),"")</f>
        <v/>
      </c>
    </row>
    <row r="1610">
      <c r="A1610" s="12">
        <f>'دیده بان بازار'!A1613</f>
        <v/>
      </c>
      <c r="B1610" s="13">
        <f>'دیده بان بازار'!B1613</f>
        <v/>
      </c>
      <c r="C1610" s="13">
        <f>'دیده بان بازار'!C1613</f>
        <v/>
      </c>
      <c r="D1610" s="13">
        <f>'دیده بان بازار'!D1613</f>
        <v/>
      </c>
      <c r="E1610" s="14">
        <f>'دیده بان بازار'!E1613</f>
        <v/>
      </c>
      <c r="F1610" s="13">
        <f>'دیده بان بازار'!F1613</f>
        <v/>
      </c>
      <c r="G1610" s="13">
        <f>'دیده بان بازار'!G1613</f>
        <v/>
      </c>
      <c r="H1610" s="13">
        <f>'دیده بان بازار'!H1613</f>
        <v/>
      </c>
      <c r="I1610" s="13">
        <f>'دیده بان بازار'!I1613</f>
        <v/>
      </c>
      <c r="J1610" s="13">
        <f>'دیده بان بازار'!J1613</f>
        <v/>
      </c>
      <c r="K1610" s="13">
        <f>'دیده بان بازار'!K1613</f>
        <v/>
      </c>
      <c r="L1610" s="13">
        <f>'دیده بان بازار'!L1613</f>
        <v/>
      </c>
      <c r="M1610" s="13">
        <f>'دیده بان بازار'!M1613</f>
        <v/>
      </c>
      <c r="N1610" s="13">
        <f>'دیده بان بازار'!N1613</f>
        <v/>
      </c>
      <c r="O1610" s="13">
        <f>'دیده بان بازار'!O1613</f>
        <v/>
      </c>
      <c r="P1610" s="13">
        <f>'دیده بان بازار'!P1613</f>
        <v/>
      </c>
      <c r="Q1610" s="13">
        <f>'دیده بان بازار'!Q1613</f>
        <v/>
      </c>
      <c r="R1610" s="13">
        <f>'دیده بان بازار'!R1613</f>
        <v/>
      </c>
      <c r="S1610" s="13">
        <f>'دیده بان بازار'!S1613</f>
        <v/>
      </c>
      <c r="T1610" s="13">
        <f>'دیده بان بازار'!T1613</f>
        <v/>
      </c>
      <c r="U1610" s="13">
        <f>'دیده بان بازار'!U1613</f>
        <v/>
      </c>
      <c r="V1610" s="13">
        <f>'دیده بان بازار'!V1613</f>
        <v/>
      </c>
      <c r="W1610" s="6">
        <f>'دیده بان بازار'!W1613</f>
        <v/>
      </c>
      <c r="X1610" s="11">
        <f>IFERROR(IF(OR(R1610&lt;=0,W1610&lt;=0,S1610&lt;=0,V1610&lt;=0),0,ROUND((S1610/R1610)/(V1610/W1610),2)),0)</f>
        <v/>
      </c>
      <c r="Y1610" s="11">
        <f>IFERROR(IF(OR(S1610&lt;=0,V1610&lt;=0),0,ROUND(S1610/V1610,2)),0)</f>
        <v/>
      </c>
      <c r="Z1610" s="11">
        <f>IFERROR(J1610-M1610,0)</f>
        <v/>
      </c>
      <c r="AA1610" s="11">
        <f>IFERROR(ROUND(MAX(0,MIN(100,((AB1610*0.2)+(AC1610*0.15)+(AD1610*0.15)+(AE1610*0.1)+(AF1610*0.1)+(AG1610*0.15)+(MIN(Y1610/3,1)*100*0.1)+(AI1610*0.05))*((AH1610/100)*0.25+0.75))),0),0)</f>
        <v/>
      </c>
      <c r="AB1610" s="11">
        <f>ROUND(MAX(0,MIN(100,((M1610+10)/20)*100)),0)</f>
        <v/>
      </c>
      <c r="AC1610" s="11">
        <f>IFERROR(IF(D1610&lt;=0,0,ROUND(COUNTIFS($D$4:$D$3359,"&lt;="&amp;D1610,$D$4:$D$3359,"&gt;0")/COUNTIF($D$4:$D$3359,"&gt;0")*100,0)),0)</f>
        <v/>
      </c>
      <c r="AD1610" s="11">
        <f>IF(E1610&lt;=0,0,ROUND(MAX(0,MIN(100,(LOG10(1+E1610/1000000000)/LOG10(101))*100)),0))</f>
        <v/>
      </c>
      <c r="AE1610" s="11">
        <f>IF(O1610=N1610,50,ROUND(MAX(0,MIN(100,((H1610-N1610)/(O1610-N1610))*100)),0))</f>
        <v/>
      </c>
      <c r="AF1610" s="11">
        <f>ROUND(MAX(0,MIN(100,50+((H1610-K1610)/K1610)*1000)),0)</f>
        <v/>
      </c>
      <c r="AG1610" s="11">
        <f>IFERROR(ROUND(MAX(0,MIN(100,50+25*LN(MAX(0.01,X1610)))),0),25)</f>
        <v/>
      </c>
      <c r="AH1610" s="11">
        <f>ROUND(IF(M1610&lt;=-30,0,IF(M1610&lt;=-20,20,IF(M1610&lt;=-10,50,100))),0)</f>
        <v/>
      </c>
      <c r="AI1610" s="11">
        <f>ROUND(MAX(0,MIN(100,50+(Z1610*10))),0)</f>
        <v/>
      </c>
      <c r="AJ1610" s="11">
        <f>IFERROR(IF(--AA1610&gt;=80,"خرید قوی",IF(--AA1610&gt;=70,"خرید مشروط",IF(--AA1610&gt;=60,"مراقبت",IF(--AA1610&gt;=45,"ضعیف","عدم ورود")))),"")</f>
        <v/>
      </c>
    </row>
    <row r="1611">
      <c r="A1611" s="15">
        <f>'دیده بان بازار'!A1614</f>
        <v/>
      </c>
      <c r="B1611" s="16">
        <f>'دیده بان بازار'!B1614</f>
        <v/>
      </c>
      <c r="C1611" s="16">
        <f>'دیده بان بازار'!C1614</f>
        <v/>
      </c>
      <c r="D1611" s="16">
        <f>'دیده بان بازار'!D1614</f>
        <v/>
      </c>
      <c r="E1611" s="17">
        <f>'دیده بان بازار'!E1614</f>
        <v/>
      </c>
      <c r="F1611" s="16">
        <f>'دیده بان بازار'!F1614</f>
        <v/>
      </c>
      <c r="G1611" s="16">
        <f>'دیده بان بازار'!G1614</f>
        <v/>
      </c>
      <c r="H1611" s="16">
        <f>'دیده بان بازار'!H1614</f>
        <v/>
      </c>
      <c r="I1611" s="16">
        <f>'دیده بان بازار'!I1614</f>
        <v/>
      </c>
      <c r="J1611" s="16">
        <f>'دیده بان بازار'!J1614</f>
        <v/>
      </c>
      <c r="K1611" s="16">
        <f>'دیده بان بازار'!K1614</f>
        <v/>
      </c>
      <c r="L1611" s="16">
        <f>'دیده بان بازار'!L1614</f>
        <v/>
      </c>
      <c r="M1611" s="16">
        <f>'دیده بان بازار'!M1614</f>
        <v/>
      </c>
      <c r="N1611" s="16">
        <f>'دیده بان بازار'!N1614</f>
        <v/>
      </c>
      <c r="O1611" s="16">
        <f>'دیده بان بازار'!O1614</f>
        <v/>
      </c>
      <c r="P1611" s="16">
        <f>'دیده بان بازار'!P1614</f>
        <v/>
      </c>
      <c r="Q1611" s="16">
        <f>'دیده بان بازار'!Q1614</f>
        <v/>
      </c>
      <c r="R1611" s="16">
        <f>'دیده بان بازار'!R1614</f>
        <v/>
      </c>
      <c r="S1611" s="16">
        <f>'دیده بان بازار'!S1614</f>
        <v/>
      </c>
      <c r="T1611" s="16">
        <f>'دیده بان بازار'!T1614</f>
        <v/>
      </c>
      <c r="U1611" s="16">
        <f>'دیده بان بازار'!U1614</f>
        <v/>
      </c>
      <c r="V1611" s="16">
        <f>'دیده بان بازار'!V1614</f>
        <v/>
      </c>
      <c r="W1611" s="7">
        <f>'دیده بان بازار'!W1614</f>
        <v/>
      </c>
      <c r="X1611" s="11">
        <f>IFERROR(IF(OR(R1611&lt;=0,W1611&lt;=0,S1611&lt;=0,V1611&lt;=0),0,ROUND((S1611/R1611)/(V1611/W1611),2)),0)</f>
        <v/>
      </c>
      <c r="Y1611" s="11">
        <f>IFERROR(IF(OR(S1611&lt;=0,V1611&lt;=0),0,ROUND(S1611/V1611,2)),0)</f>
        <v/>
      </c>
      <c r="Z1611" s="11">
        <f>IFERROR(J1611-M1611,0)</f>
        <v/>
      </c>
      <c r="AA1611" s="11">
        <f>IFERROR(ROUND(MAX(0,MIN(100,((AB1611*0.2)+(AC1611*0.15)+(AD1611*0.15)+(AE1611*0.1)+(AF1611*0.1)+(AG1611*0.15)+(MIN(Y1611/3,1)*100*0.1)+(AI1611*0.05))*((AH1611/100)*0.25+0.75))),0),0)</f>
        <v/>
      </c>
      <c r="AB1611" s="11">
        <f>ROUND(MAX(0,MIN(100,((M1611+10)/20)*100)),0)</f>
        <v/>
      </c>
      <c r="AC1611" s="11">
        <f>IFERROR(IF(D1611&lt;=0,0,ROUND(COUNTIFS($D$4:$D$3359,"&lt;="&amp;D1611,$D$4:$D$3359,"&gt;0")/COUNTIF($D$4:$D$3359,"&gt;0")*100,0)),0)</f>
        <v/>
      </c>
      <c r="AD1611" s="11">
        <f>IF(E1611&lt;=0,0,ROUND(MAX(0,MIN(100,(LOG10(1+E1611/1000000000)/LOG10(101))*100)),0))</f>
        <v/>
      </c>
      <c r="AE1611" s="11">
        <f>IF(O1611=N1611,50,ROUND(MAX(0,MIN(100,((H1611-N1611)/(O1611-N1611))*100)),0))</f>
        <v/>
      </c>
      <c r="AF1611" s="11">
        <f>ROUND(MAX(0,MIN(100,50+((H1611-K1611)/K1611)*1000)),0)</f>
        <v/>
      </c>
      <c r="AG1611" s="11">
        <f>IFERROR(ROUND(MAX(0,MIN(100,50+25*LN(MAX(0.01,X1611)))),0),25)</f>
        <v/>
      </c>
      <c r="AH1611" s="11">
        <f>ROUND(IF(M1611&lt;=-30,0,IF(M1611&lt;=-20,20,IF(M1611&lt;=-10,50,100))),0)</f>
        <v/>
      </c>
      <c r="AI1611" s="11">
        <f>ROUND(MAX(0,MIN(100,50+(Z1611*10))),0)</f>
        <v/>
      </c>
      <c r="AJ1611" s="11">
        <f>IFERROR(IF(--AA1611&gt;=80,"خرید قوی",IF(--AA1611&gt;=70,"خرید مشروط",IF(--AA1611&gt;=60,"مراقبت",IF(--AA1611&gt;=45,"ضعیف","عدم ورود")))),"")</f>
        <v/>
      </c>
    </row>
    <row r="1612">
      <c r="A1612" s="12">
        <f>'دیده بان بازار'!A1615</f>
        <v/>
      </c>
      <c r="B1612" s="13">
        <f>'دیده بان بازار'!B1615</f>
        <v/>
      </c>
      <c r="C1612" s="13">
        <f>'دیده بان بازار'!C1615</f>
        <v/>
      </c>
      <c r="D1612" s="13">
        <f>'دیده بان بازار'!D1615</f>
        <v/>
      </c>
      <c r="E1612" s="14">
        <f>'دیده بان بازار'!E1615</f>
        <v/>
      </c>
      <c r="F1612" s="13">
        <f>'دیده بان بازار'!F1615</f>
        <v/>
      </c>
      <c r="G1612" s="13">
        <f>'دیده بان بازار'!G1615</f>
        <v/>
      </c>
      <c r="H1612" s="13">
        <f>'دیده بان بازار'!H1615</f>
        <v/>
      </c>
      <c r="I1612" s="13">
        <f>'دیده بان بازار'!I1615</f>
        <v/>
      </c>
      <c r="J1612" s="13">
        <f>'دیده بان بازار'!J1615</f>
        <v/>
      </c>
      <c r="K1612" s="13">
        <f>'دیده بان بازار'!K1615</f>
        <v/>
      </c>
      <c r="L1612" s="13">
        <f>'دیده بان بازار'!L1615</f>
        <v/>
      </c>
      <c r="M1612" s="13">
        <f>'دیده بان بازار'!M1615</f>
        <v/>
      </c>
      <c r="N1612" s="13">
        <f>'دیده بان بازار'!N1615</f>
        <v/>
      </c>
      <c r="O1612" s="13">
        <f>'دیده بان بازار'!O1615</f>
        <v/>
      </c>
      <c r="P1612" s="13">
        <f>'دیده بان بازار'!P1615</f>
        <v/>
      </c>
      <c r="Q1612" s="13">
        <f>'دیده بان بازار'!Q1615</f>
        <v/>
      </c>
      <c r="R1612" s="13">
        <f>'دیده بان بازار'!R1615</f>
        <v/>
      </c>
      <c r="S1612" s="13">
        <f>'دیده بان بازار'!S1615</f>
        <v/>
      </c>
      <c r="T1612" s="13">
        <f>'دیده بان بازار'!T1615</f>
        <v/>
      </c>
      <c r="U1612" s="13">
        <f>'دیده بان بازار'!U1615</f>
        <v/>
      </c>
      <c r="V1612" s="13">
        <f>'دیده بان بازار'!V1615</f>
        <v/>
      </c>
      <c r="W1612" s="6">
        <f>'دیده بان بازار'!W1615</f>
        <v/>
      </c>
      <c r="X1612" s="11">
        <f>IFERROR(IF(OR(R1612&lt;=0,W1612&lt;=0,S1612&lt;=0,V1612&lt;=0),0,ROUND((S1612/R1612)/(V1612/W1612),2)),0)</f>
        <v/>
      </c>
      <c r="Y1612" s="11">
        <f>IFERROR(IF(OR(S1612&lt;=0,V1612&lt;=0),0,ROUND(S1612/V1612,2)),0)</f>
        <v/>
      </c>
      <c r="Z1612" s="11">
        <f>IFERROR(J1612-M1612,0)</f>
        <v/>
      </c>
      <c r="AA1612" s="11">
        <f>IFERROR(ROUND(MAX(0,MIN(100,((AB1612*0.2)+(AC1612*0.15)+(AD1612*0.15)+(AE1612*0.1)+(AF1612*0.1)+(AG1612*0.15)+(MIN(Y1612/3,1)*100*0.1)+(AI1612*0.05))*((AH1612/100)*0.25+0.75))),0),0)</f>
        <v/>
      </c>
      <c r="AB1612" s="11">
        <f>ROUND(MAX(0,MIN(100,((M1612+10)/20)*100)),0)</f>
        <v/>
      </c>
      <c r="AC1612" s="11">
        <f>IFERROR(IF(D1612&lt;=0,0,ROUND(COUNTIFS($D$4:$D$3359,"&lt;="&amp;D1612,$D$4:$D$3359,"&gt;0")/COUNTIF($D$4:$D$3359,"&gt;0")*100,0)),0)</f>
        <v/>
      </c>
      <c r="AD1612" s="11">
        <f>IF(E1612&lt;=0,0,ROUND(MAX(0,MIN(100,(LOG10(1+E1612/1000000000)/LOG10(101))*100)),0))</f>
        <v/>
      </c>
      <c r="AE1612" s="11">
        <f>IF(O1612=N1612,50,ROUND(MAX(0,MIN(100,((H1612-N1612)/(O1612-N1612))*100)),0))</f>
        <v/>
      </c>
      <c r="AF1612" s="11">
        <f>ROUND(MAX(0,MIN(100,50+((H1612-K1612)/K1612)*1000)),0)</f>
        <v/>
      </c>
      <c r="AG1612" s="11">
        <f>IFERROR(ROUND(MAX(0,MIN(100,50+25*LN(MAX(0.01,X1612)))),0),25)</f>
        <v/>
      </c>
      <c r="AH1612" s="11">
        <f>ROUND(IF(M1612&lt;=-30,0,IF(M1612&lt;=-20,20,IF(M1612&lt;=-10,50,100))),0)</f>
        <v/>
      </c>
      <c r="AI1612" s="11">
        <f>ROUND(MAX(0,MIN(100,50+(Z1612*10))),0)</f>
        <v/>
      </c>
      <c r="AJ1612" s="11">
        <f>IFERROR(IF(--AA1612&gt;=80,"خرید قوی",IF(--AA1612&gt;=70,"خرید مشروط",IF(--AA1612&gt;=60,"مراقبت",IF(--AA1612&gt;=45,"ضعیف","عدم ورود")))),"")</f>
        <v/>
      </c>
    </row>
    <row r="1613">
      <c r="A1613" s="15">
        <f>'دیده بان بازار'!A1616</f>
        <v/>
      </c>
      <c r="B1613" s="16">
        <f>'دیده بان بازار'!B1616</f>
        <v/>
      </c>
      <c r="C1613" s="16">
        <f>'دیده بان بازار'!C1616</f>
        <v/>
      </c>
      <c r="D1613" s="16">
        <f>'دیده بان بازار'!D1616</f>
        <v/>
      </c>
      <c r="E1613" s="17">
        <f>'دیده بان بازار'!E1616</f>
        <v/>
      </c>
      <c r="F1613" s="16">
        <f>'دیده بان بازار'!F1616</f>
        <v/>
      </c>
      <c r="G1613" s="16">
        <f>'دیده بان بازار'!G1616</f>
        <v/>
      </c>
      <c r="H1613" s="16">
        <f>'دیده بان بازار'!H1616</f>
        <v/>
      </c>
      <c r="I1613" s="16">
        <f>'دیده بان بازار'!I1616</f>
        <v/>
      </c>
      <c r="J1613" s="16">
        <f>'دیده بان بازار'!J1616</f>
        <v/>
      </c>
      <c r="K1613" s="16">
        <f>'دیده بان بازار'!K1616</f>
        <v/>
      </c>
      <c r="L1613" s="16">
        <f>'دیده بان بازار'!L1616</f>
        <v/>
      </c>
      <c r="M1613" s="16">
        <f>'دیده بان بازار'!M1616</f>
        <v/>
      </c>
      <c r="N1613" s="16">
        <f>'دیده بان بازار'!N1616</f>
        <v/>
      </c>
      <c r="O1613" s="16">
        <f>'دیده بان بازار'!O1616</f>
        <v/>
      </c>
      <c r="P1613" s="16">
        <f>'دیده بان بازار'!P1616</f>
        <v/>
      </c>
      <c r="Q1613" s="16">
        <f>'دیده بان بازار'!Q1616</f>
        <v/>
      </c>
      <c r="R1613" s="16">
        <f>'دیده بان بازار'!R1616</f>
        <v/>
      </c>
      <c r="S1613" s="16">
        <f>'دیده بان بازار'!S1616</f>
        <v/>
      </c>
      <c r="T1613" s="16">
        <f>'دیده بان بازار'!T1616</f>
        <v/>
      </c>
      <c r="U1613" s="16">
        <f>'دیده بان بازار'!U1616</f>
        <v/>
      </c>
      <c r="V1613" s="16">
        <f>'دیده بان بازار'!V1616</f>
        <v/>
      </c>
      <c r="W1613" s="7">
        <f>'دیده بان بازار'!W1616</f>
        <v/>
      </c>
      <c r="X1613" s="11">
        <f>IFERROR(IF(OR(R1613&lt;=0,W1613&lt;=0,S1613&lt;=0,V1613&lt;=0),0,ROUND((S1613/R1613)/(V1613/W1613),2)),0)</f>
        <v/>
      </c>
      <c r="Y1613" s="11">
        <f>IFERROR(IF(OR(S1613&lt;=0,V1613&lt;=0),0,ROUND(S1613/V1613,2)),0)</f>
        <v/>
      </c>
      <c r="Z1613" s="11">
        <f>IFERROR(J1613-M1613,0)</f>
        <v/>
      </c>
      <c r="AA1613" s="11">
        <f>IFERROR(ROUND(MAX(0,MIN(100,((AB1613*0.2)+(AC1613*0.15)+(AD1613*0.15)+(AE1613*0.1)+(AF1613*0.1)+(AG1613*0.15)+(MIN(Y1613/3,1)*100*0.1)+(AI1613*0.05))*((AH1613/100)*0.25+0.75))),0),0)</f>
        <v/>
      </c>
      <c r="AB1613" s="11">
        <f>ROUND(MAX(0,MIN(100,((M1613+10)/20)*100)),0)</f>
        <v/>
      </c>
      <c r="AC1613" s="11">
        <f>IFERROR(IF(D1613&lt;=0,0,ROUND(COUNTIFS($D$4:$D$3359,"&lt;="&amp;D1613,$D$4:$D$3359,"&gt;0")/COUNTIF($D$4:$D$3359,"&gt;0")*100,0)),0)</f>
        <v/>
      </c>
      <c r="AD1613" s="11">
        <f>IF(E1613&lt;=0,0,ROUND(MAX(0,MIN(100,(LOG10(1+E1613/1000000000)/LOG10(101))*100)),0))</f>
        <v/>
      </c>
      <c r="AE1613" s="11">
        <f>IF(O1613=N1613,50,ROUND(MAX(0,MIN(100,((H1613-N1613)/(O1613-N1613))*100)),0))</f>
        <v/>
      </c>
      <c r="AF1613" s="11">
        <f>ROUND(MAX(0,MIN(100,50+((H1613-K1613)/K1613)*1000)),0)</f>
        <v/>
      </c>
      <c r="AG1613" s="11">
        <f>IFERROR(ROUND(MAX(0,MIN(100,50+25*LN(MAX(0.01,X1613)))),0),25)</f>
        <v/>
      </c>
      <c r="AH1613" s="11">
        <f>ROUND(IF(M1613&lt;=-30,0,IF(M1613&lt;=-20,20,IF(M1613&lt;=-10,50,100))),0)</f>
        <v/>
      </c>
      <c r="AI1613" s="11">
        <f>ROUND(MAX(0,MIN(100,50+(Z1613*10))),0)</f>
        <v/>
      </c>
      <c r="AJ1613" s="11">
        <f>IFERROR(IF(--AA1613&gt;=80,"خرید قوی",IF(--AA1613&gt;=70,"خرید مشروط",IF(--AA1613&gt;=60,"مراقبت",IF(--AA1613&gt;=45,"ضعیف","عدم ورود")))),"")</f>
        <v/>
      </c>
    </row>
    <row r="1614">
      <c r="A1614" s="12">
        <f>'دیده بان بازار'!A1617</f>
        <v/>
      </c>
      <c r="B1614" s="13">
        <f>'دیده بان بازار'!B1617</f>
        <v/>
      </c>
      <c r="C1614" s="13">
        <f>'دیده بان بازار'!C1617</f>
        <v/>
      </c>
      <c r="D1614" s="13">
        <f>'دیده بان بازار'!D1617</f>
        <v/>
      </c>
      <c r="E1614" s="14">
        <f>'دیده بان بازار'!E1617</f>
        <v/>
      </c>
      <c r="F1614" s="13">
        <f>'دیده بان بازار'!F1617</f>
        <v/>
      </c>
      <c r="G1614" s="13">
        <f>'دیده بان بازار'!G1617</f>
        <v/>
      </c>
      <c r="H1614" s="13">
        <f>'دیده بان بازار'!H1617</f>
        <v/>
      </c>
      <c r="I1614" s="13">
        <f>'دیده بان بازار'!I1617</f>
        <v/>
      </c>
      <c r="J1614" s="13">
        <f>'دیده بان بازار'!J1617</f>
        <v/>
      </c>
      <c r="K1614" s="13">
        <f>'دیده بان بازار'!K1617</f>
        <v/>
      </c>
      <c r="L1614" s="13">
        <f>'دیده بان بازار'!L1617</f>
        <v/>
      </c>
      <c r="M1614" s="13">
        <f>'دیده بان بازار'!M1617</f>
        <v/>
      </c>
      <c r="N1614" s="13">
        <f>'دیده بان بازار'!N1617</f>
        <v/>
      </c>
      <c r="O1614" s="13">
        <f>'دیده بان بازار'!O1617</f>
        <v/>
      </c>
      <c r="P1614" s="13">
        <f>'دیده بان بازار'!P1617</f>
        <v/>
      </c>
      <c r="Q1614" s="13">
        <f>'دیده بان بازار'!Q1617</f>
        <v/>
      </c>
      <c r="R1614" s="13">
        <f>'دیده بان بازار'!R1617</f>
        <v/>
      </c>
      <c r="S1614" s="13">
        <f>'دیده بان بازار'!S1617</f>
        <v/>
      </c>
      <c r="T1614" s="13">
        <f>'دیده بان بازار'!T1617</f>
        <v/>
      </c>
      <c r="U1614" s="13">
        <f>'دیده بان بازار'!U1617</f>
        <v/>
      </c>
      <c r="V1614" s="13">
        <f>'دیده بان بازار'!V1617</f>
        <v/>
      </c>
      <c r="W1614" s="6">
        <f>'دیده بان بازار'!W1617</f>
        <v/>
      </c>
      <c r="X1614" s="11">
        <f>IFERROR(IF(OR(R1614&lt;=0,W1614&lt;=0,S1614&lt;=0,V1614&lt;=0),0,ROUND((S1614/R1614)/(V1614/W1614),2)),0)</f>
        <v/>
      </c>
      <c r="Y1614" s="11">
        <f>IFERROR(IF(OR(S1614&lt;=0,V1614&lt;=0),0,ROUND(S1614/V1614,2)),0)</f>
        <v/>
      </c>
      <c r="Z1614" s="11">
        <f>IFERROR(J1614-M1614,0)</f>
        <v/>
      </c>
      <c r="AA1614" s="11">
        <f>IFERROR(ROUND(MAX(0,MIN(100,((AB1614*0.2)+(AC1614*0.15)+(AD1614*0.15)+(AE1614*0.1)+(AF1614*0.1)+(AG1614*0.15)+(MIN(Y1614/3,1)*100*0.1)+(AI1614*0.05))*((AH1614/100)*0.25+0.75))),0),0)</f>
        <v/>
      </c>
      <c r="AB1614" s="11">
        <f>ROUND(MAX(0,MIN(100,((M1614+10)/20)*100)),0)</f>
        <v/>
      </c>
      <c r="AC1614" s="11">
        <f>IFERROR(IF(D1614&lt;=0,0,ROUND(COUNTIFS($D$4:$D$3359,"&lt;="&amp;D1614,$D$4:$D$3359,"&gt;0")/COUNTIF($D$4:$D$3359,"&gt;0")*100,0)),0)</f>
        <v/>
      </c>
      <c r="AD1614" s="11">
        <f>IF(E1614&lt;=0,0,ROUND(MAX(0,MIN(100,(LOG10(1+E1614/1000000000)/LOG10(101))*100)),0))</f>
        <v/>
      </c>
      <c r="AE1614" s="11">
        <f>IF(O1614=N1614,50,ROUND(MAX(0,MIN(100,((H1614-N1614)/(O1614-N1614))*100)),0))</f>
        <v/>
      </c>
      <c r="AF1614" s="11">
        <f>ROUND(MAX(0,MIN(100,50+((H1614-K1614)/K1614)*1000)),0)</f>
        <v/>
      </c>
      <c r="AG1614" s="11">
        <f>IFERROR(ROUND(MAX(0,MIN(100,50+25*LN(MAX(0.01,X1614)))),0),25)</f>
        <v/>
      </c>
      <c r="AH1614" s="11">
        <f>ROUND(IF(M1614&lt;=-30,0,IF(M1614&lt;=-20,20,IF(M1614&lt;=-10,50,100))),0)</f>
        <v/>
      </c>
      <c r="AI1614" s="11">
        <f>ROUND(MAX(0,MIN(100,50+(Z1614*10))),0)</f>
        <v/>
      </c>
      <c r="AJ1614" s="11">
        <f>IFERROR(IF(--AA1614&gt;=80,"خرید قوی",IF(--AA1614&gt;=70,"خرید مشروط",IF(--AA1614&gt;=60,"مراقبت",IF(--AA1614&gt;=45,"ضعیف","عدم ورود")))),"")</f>
        <v/>
      </c>
    </row>
    <row r="1615">
      <c r="A1615" s="15">
        <f>'دیده بان بازار'!A1618</f>
        <v/>
      </c>
      <c r="B1615" s="16">
        <f>'دیده بان بازار'!B1618</f>
        <v/>
      </c>
      <c r="C1615" s="16">
        <f>'دیده بان بازار'!C1618</f>
        <v/>
      </c>
      <c r="D1615" s="16">
        <f>'دیده بان بازار'!D1618</f>
        <v/>
      </c>
      <c r="E1615" s="17">
        <f>'دیده بان بازار'!E1618</f>
        <v/>
      </c>
      <c r="F1615" s="16">
        <f>'دیده بان بازار'!F1618</f>
        <v/>
      </c>
      <c r="G1615" s="16">
        <f>'دیده بان بازار'!G1618</f>
        <v/>
      </c>
      <c r="H1615" s="16">
        <f>'دیده بان بازار'!H1618</f>
        <v/>
      </c>
      <c r="I1615" s="16">
        <f>'دیده بان بازار'!I1618</f>
        <v/>
      </c>
      <c r="J1615" s="16">
        <f>'دیده بان بازار'!J1618</f>
        <v/>
      </c>
      <c r="K1615" s="16">
        <f>'دیده بان بازار'!K1618</f>
        <v/>
      </c>
      <c r="L1615" s="16">
        <f>'دیده بان بازار'!L1618</f>
        <v/>
      </c>
      <c r="M1615" s="16">
        <f>'دیده بان بازار'!M1618</f>
        <v/>
      </c>
      <c r="N1615" s="16">
        <f>'دیده بان بازار'!N1618</f>
        <v/>
      </c>
      <c r="O1615" s="16">
        <f>'دیده بان بازار'!O1618</f>
        <v/>
      </c>
      <c r="P1615" s="16">
        <f>'دیده بان بازار'!P1618</f>
        <v/>
      </c>
      <c r="Q1615" s="16">
        <f>'دیده بان بازار'!Q1618</f>
        <v/>
      </c>
      <c r="R1615" s="16">
        <f>'دیده بان بازار'!R1618</f>
        <v/>
      </c>
      <c r="S1615" s="16">
        <f>'دیده بان بازار'!S1618</f>
        <v/>
      </c>
      <c r="T1615" s="16">
        <f>'دیده بان بازار'!T1618</f>
        <v/>
      </c>
      <c r="U1615" s="16">
        <f>'دیده بان بازار'!U1618</f>
        <v/>
      </c>
      <c r="V1615" s="16">
        <f>'دیده بان بازار'!V1618</f>
        <v/>
      </c>
      <c r="W1615" s="7">
        <f>'دیده بان بازار'!W1618</f>
        <v/>
      </c>
      <c r="X1615" s="11">
        <f>IFERROR(IF(OR(R1615&lt;=0,W1615&lt;=0,S1615&lt;=0,V1615&lt;=0),0,ROUND((S1615/R1615)/(V1615/W1615),2)),0)</f>
        <v/>
      </c>
      <c r="Y1615" s="11">
        <f>IFERROR(IF(OR(S1615&lt;=0,V1615&lt;=0),0,ROUND(S1615/V1615,2)),0)</f>
        <v/>
      </c>
      <c r="Z1615" s="11">
        <f>IFERROR(J1615-M1615,0)</f>
        <v/>
      </c>
      <c r="AA1615" s="11">
        <f>IFERROR(ROUND(MAX(0,MIN(100,((AB1615*0.2)+(AC1615*0.15)+(AD1615*0.15)+(AE1615*0.1)+(AF1615*0.1)+(AG1615*0.15)+(MIN(Y1615/3,1)*100*0.1)+(AI1615*0.05))*((AH1615/100)*0.25+0.75))),0),0)</f>
        <v/>
      </c>
      <c r="AB1615" s="11">
        <f>ROUND(MAX(0,MIN(100,((M1615+10)/20)*100)),0)</f>
        <v/>
      </c>
      <c r="AC1615" s="11">
        <f>IFERROR(IF(D1615&lt;=0,0,ROUND(COUNTIFS($D$4:$D$3359,"&lt;="&amp;D1615,$D$4:$D$3359,"&gt;0")/COUNTIF($D$4:$D$3359,"&gt;0")*100,0)),0)</f>
        <v/>
      </c>
      <c r="AD1615" s="11">
        <f>IF(E1615&lt;=0,0,ROUND(MAX(0,MIN(100,(LOG10(1+E1615/1000000000)/LOG10(101))*100)),0))</f>
        <v/>
      </c>
      <c r="AE1615" s="11">
        <f>IF(O1615=N1615,50,ROUND(MAX(0,MIN(100,((H1615-N1615)/(O1615-N1615))*100)),0))</f>
        <v/>
      </c>
      <c r="AF1615" s="11">
        <f>ROUND(MAX(0,MIN(100,50+((H1615-K1615)/K1615)*1000)),0)</f>
        <v/>
      </c>
      <c r="AG1615" s="11">
        <f>IFERROR(ROUND(MAX(0,MIN(100,50+25*LN(MAX(0.01,X1615)))),0),25)</f>
        <v/>
      </c>
      <c r="AH1615" s="11">
        <f>ROUND(IF(M1615&lt;=-30,0,IF(M1615&lt;=-20,20,IF(M1615&lt;=-10,50,100))),0)</f>
        <v/>
      </c>
      <c r="AI1615" s="11">
        <f>ROUND(MAX(0,MIN(100,50+(Z1615*10))),0)</f>
        <v/>
      </c>
      <c r="AJ1615" s="11">
        <f>IFERROR(IF(--AA1615&gt;=80,"خرید قوی",IF(--AA1615&gt;=70,"خرید مشروط",IF(--AA1615&gt;=60,"مراقبت",IF(--AA1615&gt;=45,"ضعیف","عدم ورود")))),"")</f>
        <v/>
      </c>
    </row>
    <row r="1616">
      <c r="A1616" s="12">
        <f>'دیده بان بازار'!A1619</f>
        <v/>
      </c>
      <c r="B1616" s="13">
        <f>'دیده بان بازار'!B1619</f>
        <v/>
      </c>
      <c r="C1616" s="13">
        <f>'دیده بان بازار'!C1619</f>
        <v/>
      </c>
      <c r="D1616" s="13">
        <f>'دیده بان بازار'!D1619</f>
        <v/>
      </c>
      <c r="E1616" s="14">
        <f>'دیده بان بازار'!E1619</f>
        <v/>
      </c>
      <c r="F1616" s="13">
        <f>'دیده بان بازار'!F1619</f>
        <v/>
      </c>
      <c r="G1616" s="13">
        <f>'دیده بان بازار'!G1619</f>
        <v/>
      </c>
      <c r="H1616" s="13">
        <f>'دیده بان بازار'!H1619</f>
        <v/>
      </c>
      <c r="I1616" s="13">
        <f>'دیده بان بازار'!I1619</f>
        <v/>
      </c>
      <c r="J1616" s="13">
        <f>'دیده بان بازار'!J1619</f>
        <v/>
      </c>
      <c r="K1616" s="13">
        <f>'دیده بان بازار'!K1619</f>
        <v/>
      </c>
      <c r="L1616" s="13">
        <f>'دیده بان بازار'!L1619</f>
        <v/>
      </c>
      <c r="M1616" s="13">
        <f>'دیده بان بازار'!M1619</f>
        <v/>
      </c>
      <c r="N1616" s="13">
        <f>'دیده بان بازار'!N1619</f>
        <v/>
      </c>
      <c r="O1616" s="13">
        <f>'دیده بان بازار'!O1619</f>
        <v/>
      </c>
      <c r="P1616" s="13">
        <f>'دیده بان بازار'!P1619</f>
        <v/>
      </c>
      <c r="Q1616" s="13">
        <f>'دیده بان بازار'!Q1619</f>
        <v/>
      </c>
      <c r="R1616" s="13">
        <f>'دیده بان بازار'!R1619</f>
        <v/>
      </c>
      <c r="S1616" s="13">
        <f>'دیده بان بازار'!S1619</f>
        <v/>
      </c>
      <c r="T1616" s="13">
        <f>'دیده بان بازار'!T1619</f>
        <v/>
      </c>
      <c r="U1616" s="13">
        <f>'دیده بان بازار'!U1619</f>
        <v/>
      </c>
      <c r="V1616" s="13">
        <f>'دیده بان بازار'!V1619</f>
        <v/>
      </c>
      <c r="W1616" s="6">
        <f>'دیده بان بازار'!W1619</f>
        <v/>
      </c>
      <c r="X1616" s="11">
        <f>IFERROR(IF(OR(R1616&lt;=0,W1616&lt;=0,S1616&lt;=0,V1616&lt;=0),0,ROUND((S1616/R1616)/(V1616/W1616),2)),0)</f>
        <v/>
      </c>
      <c r="Y1616" s="11">
        <f>IFERROR(IF(OR(S1616&lt;=0,V1616&lt;=0),0,ROUND(S1616/V1616,2)),0)</f>
        <v/>
      </c>
      <c r="Z1616" s="11">
        <f>IFERROR(J1616-M1616,0)</f>
        <v/>
      </c>
      <c r="AA1616" s="11">
        <f>IFERROR(ROUND(MAX(0,MIN(100,((AB1616*0.2)+(AC1616*0.15)+(AD1616*0.15)+(AE1616*0.1)+(AF1616*0.1)+(AG1616*0.15)+(MIN(Y1616/3,1)*100*0.1)+(AI1616*0.05))*((AH1616/100)*0.25+0.75))),0),0)</f>
        <v/>
      </c>
      <c r="AB1616" s="11">
        <f>ROUND(MAX(0,MIN(100,((M1616+10)/20)*100)),0)</f>
        <v/>
      </c>
      <c r="AC1616" s="11">
        <f>IFERROR(IF(D1616&lt;=0,0,ROUND(COUNTIFS($D$4:$D$3359,"&lt;="&amp;D1616,$D$4:$D$3359,"&gt;0")/COUNTIF($D$4:$D$3359,"&gt;0")*100,0)),0)</f>
        <v/>
      </c>
      <c r="AD1616" s="11">
        <f>IF(E1616&lt;=0,0,ROUND(MAX(0,MIN(100,(LOG10(1+E1616/1000000000)/LOG10(101))*100)),0))</f>
        <v/>
      </c>
      <c r="AE1616" s="11">
        <f>IF(O1616=N1616,50,ROUND(MAX(0,MIN(100,((H1616-N1616)/(O1616-N1616))*100)),0))</f>
        <v/>
      </c>
      <c r="AF1616" s="11">
        <f>ROUND(MAX(0,MIN(100,50+((H1616-K1616)/K1616)*1000)),0)</f>
        <v/>
      </c>
      <c r="AG1616" s="11">
        <f>IFERROR(ROUND(MAX(0,MIN(100,50+25*LN(MAX(0.01,X1616)))),0),25)</f>
        <v/>
      </c>
      <c r="AH1616" s="11">
        <f>ROUND(IF(M1616&lt;=-30,0,IF(M1616&lt;=-20,20,IF(M1616&lt;=-10,50,100))),0)</f>
        <v/>
      </c>
      <c r="AI1616" s="11">
        <f>ROUND(MAX(0,MIN(100,50+(Z1616*10))),0)</f>
        <v/>
      </c>
      <c r="AJ1616" s="11">
        <f>IFERROR(IF(--AA1616&gt;=80,"خرید قوی",IF(--AA1616&gt;=70,"خرید مشروط",IF(--AA1616&gt;=60,"مراقبت",IF(--AA1616&gt;=45,"ضعیف","عدم ورود")))),"")</f>
        <v/>
      </c>
    </row>
    <row r="1617">
      <c r="A1617" s="15">
        <f>'دیده بان بازار'!A1620</f>
        <v/>
      </c>
      <c r="B1617" s="16">
        <f>'دیده بان بازار'!B1620</f>
        <v/>
      </c>
      <c r="C1617" s="16">
        <f>'دیده بان بازار'!C1620</f>
        <v/>
      </c>
      <c r="D1617" s="16">
        <f>'دیده بان بازار'!D1620</f>
        <v/>
      </c>
      <c r="E1617" s="17">
        <f>'دیده بان بازار'!E1620</f>
        <v/>
      </c>
      <c r="F1617" s="16">
        <f>'دیده بان بازار'!F1620</f>
        <v/>
      </c>
      <c r="G1617" s="16">
        <f>'دیده بان بازار'!G1620</f>
        <v/>
      </c>
      <c r="H1617" s="16">
        <f>'دیده بان بازار'!H1620</f>
        <v/>
      </c>
      <c r="I1617" s="16">
        <f>'دیده بان بازار'!I1620</f>
        <v/>
      </c>
      <c r="J1617" s="16">
        <f>'دیده بان بازار'!J1620</f>
        <v/>
      </c>
      <c r="K1617" s="16">
        <f>'دیده بان بازار'!K1620</f>
        <v/>
      </c>
      <c r="L1617" s="16">
        <f>'دیده بان بازار'!L1620</f>
        <v/>
      </c>
      <c r="M1617" s="16">
        <f>'دیده بان بازار'!M1620</f>
        <v/>
      </c>
      <c r="N1617" s="16">
        <f>'دیده بان بازار'!N1620</f>
        <v/>
      </c>
      <c r="O1617" s="16">
        <f>'دیده بان بازار'!O1620</f>
        <v/>
      </c>
      <c r="P1617" s="16">
        <f>'دیده بان بازار'!P1620</f>
        <v/>
      </c>
      <c r="Q1617" s="16">
        <f>'دیده بان بازار'!Q1620</f>
        <v/>
      </c>
      <c r="R1617" s="16">
        <f>'دیده بان بازار'!R1620</f>
        <v/>
      </c>
      <c r="S1617" s="16">
        <f>'دیده بان بازار'!S1620</f>
        <v/>
      </c>
      <c r="T1617" s="16">
        <f>'دیده بان بازار'!T1620</f>
        <v/>
      </c>
      <c r="U1617" s="16">
        <f>'دیده بان بازار'!U1620</f>
        <v/>
      </c>
      <c r="V1617" s="16">
        <f>'دیده بان بازار'!V1620</f>
        <v/>
      </c>
      <c r="W1617" s="7">
        <f>'دیده بان بازار'!W1620</f>
        <v/>
      </c>
      <c r="X1617" s="11">
        <f>IFERROR(IF(OR(R1617&lt;=0,W1617&lt;=0,S1617&lt;=0,V1617&lt;=0),0,ROUND((S1617/R1617)/(V1617/W1617),2)),0)</f>
        <v/>
      </c>
      <c r="Y1617" s="11">
        <f>IFERROR(IF(OR(S1617&lt;=0,V1617&lt;=0),0,ROUND(S1617/V1617,2)),0)</f>
        <v/>
      </c>
      <c r="Z1617" s="11">
        <f>IFERROR(J1617-M1617,0)</f>
        <v/>
      </c>
      <c r="AA1617" s="11">
        <f>IFERROR(ROUND(MAX(0,MIN(100,((AB1617*0.2)+(AC1617*0.15)+(AD1617*0.15)+(AE1617*0.1)+(AF1617*0.1)+(AG1617*0.15)+(MIN(Y1617/3,1)*100*0.1)+(AI1617*0.05))*((AH1617/100)*0.25+0.75))),0),0)</f>
        <v/>
      </c>
      <c r="AB1617" s="11">
        <f>ROUND(MAX(0,MIN(100,((M1617+10)/20)*100)),0)</f>
        <v/>
      </c>
      <c r="AC1617" s="11">
        <f>IFERROR(IF(D1617&lt;=0,0,ROUND(COUNTIFS($D$4:$D$3359,"&lt;="&amp;D1617,$D$4:$D$3359,"&gt;0")/COUNTIF($D$4:$D$3359,"&gt;0")*100,0)),0)</f>
        <v/>
      </c>
      <c r="AD1617" s="11">
        <f>IF(E1617&lt;=0,0,ROUND(MAX(0,MIN(100,(LOG10(1+E1617/1000000000)/LOG10(101))*100)),0))</f>
        <v/>
      </c>
      <c r="AE1617" s="11">
        <f>IF(O1617=N1617,50,ROUND(MAX(0,MIN(100,((H1617-N1617)/(O1617-N1617))*100)),0))</f>
        <v/>
      </c>
      <c r="AF1617" s="11">
        <f>ROUND(MAX(0,MIN(100,50+((H1617-K1617)/K1617)*1000)),0)</f>
        <v/>
      </c>
      <c r="AG1617" s="11">
        <f>IFERROR(ROUND(MAX(0,MIN(100,50+25*LN(MAX(0.01,X1617)))),0),25)</f>
        <v/>
      </c>
      <c r="AH1617" s="11">
        <f>ROUND(IF(M1617&lt;=-30,0,IF(M1617&lt;=-20,20,IF(M1617&lt;=-10,50,100))),0)</f>
        <v/>
      </c>
      <c r="AI1617" s="11">
        <f>ROUND(MAX(0,MIN(100,50+(Z1617*10))),0)</f>
        <v/>
      </c>
      <c r="AJ1617" s="11">
        <f>IFERROR(IF(--AA1617&gt;=80,"خرید قوی",IF(--AA1617&gt;=70,"خرید مشروط",IF(--AA1617&gt;=60,"مراقبت",IF(--AA1617&gt;=45,"ضعیف","عدم ورود")))),"")</f>
        <v/>
      </c>
    </row>
    <row r="1618">
      <c r="A1618" s="12">
        <f>'دیده بان بازار'!A1621</f>
        <v/>
      </c>
      <c r="B1618" s="13">
        <f>'دیده بان بازار'!B1621</f>
        <v/>
      </c>
      <c r="C1618" s="13">
        <f>'دیده بان بازار'!C1621</f>
        <v/>
      </c>
      <c r="D1618" s="13">
        <f>'دیده بان بازار'!D1621</f>
        <v/>
      </c>
      <c r="E1618" s="14">
        <f>'دیده بان بازار'!E1621</f>
        <v/>
      </c>
      <c r="F1618" s="13">
        <f>'دیده بان بازار'!F1621</f>
        <v/>
      </c>
      <c r="G1618" s="13">
        <f>'دیده بان بازار'!G1621</f>
        <v/>
      </c>
      <c r="H1618" s="13">
        <f>'دیده بان بازار'!H1621</f>
        <v/>
      </c>
      <c r="I1618" s="13">
        <f>'دیده بان بازار'!I1621</f>
        <v/>
      </c>
      <c r="J1618" s="13">
        <f>'دیده بان بازار'!J1621</f>
        <v/>
      </c>
      <c r="K1618" s="13">
        <f>'دیده بان بازار'!K1621</f>
        <v/>
      </c>
      <c r="L1618" s="13">
        <f>'دیده بان بازار'!L1621</f>
        <v/>
      </c>
      <c r="M1618" s="13">
        <f>'دیده بان بازار'!M1621</f>
        <v/>
      </c>
      <c r="N1618" s="13">
        <f>'دیده بان بازار'!N1621</f>
        <v/>
      </c>
      <c r="O1618" s="13">
        <f>'دیده بان بازار'!O1621</f>
        <v/>
      </c>
      <c r="P1618" s="13">
        <f>'دیده بان بازار'!P1621</f>
        <v/>
      </c>
      <c r="Q1618" s="13">
        <f>'دیده بان بازار'!Q1621</f>
        <v/>
      </c>
      <c r="R1618" s="13">
        <f>'دیده بان بازار'!R1621</f>
        <v/>
      </c>
      <c r="S1618" s="13">
        <f>'دیده بان بازار'!S1621</f>
        <v/>
      </c>
      <c r="T1618" s="13">
        <f>'دیده بان بازار'!T1621</f>
        <v/>
      </c>
      <c r="U1618" s="13">
        <f>'دیده بان بازار'!U1621</f>
        <v/>
      </c>
      <c r="V1618" s="13">
        <f>'دیده بان بازار'!V1621</f>
        <v/>
      </c>
      <c r="W1618" s="6">
        <f>'دیده بان بازار'!W1621</f>
        <v/>
      </c>
      <c r="X1618" s="11">
        <f>IFERROR(IF(OR(R1618&lt;=0,W1618&lt;=0,S1618&lt;=0,V1618&lt;=0),0,ROUND((S1618/R1618)/(V1618/W1618),2)),0)</f>
        <v/>
      </c>
      <c r="Y1618" s="11">
        <f>IFERROR(IF(OR(S1618&lt;=0,V1618&lt;=0),0,ROUND(S1618/V1618,2)),0)</f>
        <v/>
      </c>
      <c r="Z1618" s="11">
        <f>IFERROR(J1618-M1618,0)</f>
        <v/>
      </c>
      <c r="AA1618" s="11">
        <f>IFERROR(ROUND(MAX(0,MIN(100,((AB1618*0.2)+(AC1618*0.15)+(AD1618*0.15)+(AE1618*0.1)+(AF1618*0.1)+(AG1618*0.15)+(MIN(Y1618/3,1)*100*0.1)+(AI1618*0.05))*((AH1618/100)*0.25+0.75))),0),0)</f>
        <v/>
      </c>
      <c r="AB1618" s="11">
        <f>ROUND(MAX(0,MIN(100,((M1618+10)/20)*100)),0)</f>
        <v/>
      </c>
      <c r="AC1618" s="11">
        <f>IFERROR(IF(D1618&lt;=0,0,ROUND(COUNTIFS($D$4:$D$3359,"&lt;="&amp;D1618,$D$4:$D$3359,"&gt;0")/COUNTIF($D$4:$D$3359,"&gt;0")*100,0)),0)</f>
        <v/>
      </c>
      <c r="AD1618" s="11">
        <f>IF(E1618&lt;=0,0,ROUND(MAX(0,MIN(100,(LOG10(1+E1618/1000000000)/LOG10(101))*100)),0))</f>
        <v/>
      </c>
      <c r="AE1618" s="11">
        <f>IF(O1618=N1618,50,ROUND(MAX(0,MIN(100,((H1618-N1618)/(O1618-N1618))*100)),0))</f>
        <v/>
      </c>
      <c r="AF1618" s="11">
        <f>ROUND(MAX(0,MIN(100,50+((H1618-K1618)/K1618)*1000)),0)</f>
        <v/>
      </c>
      <c r="AG1618" s="11">
        <f>IFERROR(ROUND(MAX(0,MIN(100,50+25*LN(MAX(0.01,X1618)))),0),25)</f>
        <v/>
      </c>
      <c r="AH1618" s="11">
        <f>ROUND(IF(M1618&lt;=-30,0,IF(M1618&lt;=-20,20,IF(M1618&lt;=-10,50,100))),0)</f>
        <v/>
      </c>
      <c r="AI1618" s="11">
        <f>ROUND(MAX(0,MIN(100,50+(Z1618*10))),0)</f>
        <v/>
      </c>
      <c r="AJ1618" s="11">
        <f>IFERROR(IF(--AA1618&gt;=80,"خرید قوی",IF(--AA1618&gt;=70,"خرید مشروط",IF(--AA1618&gt;=60,"مراقبت",IF(--AA1618&gt;=45,"ضعیف","عدم ورود")))),"")</f>
        <v/>
      </c>
    </row>
    <row r="1619">
      <c r="A1619" s="15">
        <f>'دیده بان بازار'!A1622</f>
        <v/>
      </c>
      <c r="B1619" s="16">
        <f>'دیده بان بازار'!B1622</f>
        <v/>
      </c>
      <c r="C1619" s="16">
        <f>'دیده بان بازار'!C1622</f>
        <v/>
      </c>
      <c r="D1619" s="16">
        <f>'دیده بان بازار'!D1622</f>
        <v/>
      </c>
      <c r="E1619" s="17">
        <f>'دیده بان بازار'!E1622</f>
        <v/>
      </c>
      <c r="F1619" s="16">
        <f>'دیده بان بازار'!F1622</f>
        <v/>
      </c>
      <c r="G1619" s="16">
        <f>'دیده بان بازار'!G1622</f>
        <v/>
      </c>
      <c r="H1619" s="16">
        <f>'دیده بان بازار'!H1622</f>
        <v/>
      </c>
      <c r="I1619" s="16">
        <f>'دیده بان بازار'!I1622</f>
        <v/>
      </c>
      <c r="J1619" s="16">
        <f>'دیده بان بازار'!J1622</f>
        <v/>
      </c>
      <c r="K1619" s="16">
        <f>'دیده بان بازار'!K1622</f>
        <v/>
      </c>
      <c r="L1619" s="16">
        <f>'دیده بان بازار'!L1622</f>
        <v/>
      </c>
      <c r="M1619" s="16">
        <f>'دیده بان بازار'!M1622</f>
        <v/>
      </c>
      <c r="N1619" s="16">
        <f>'دیده بان بازار'!N1622</f>
        <v/>
      </c>
      <c r="O1619" s="16">
        <f>'دیده بان بازار'!O1622</f>
        <v/>
      </c>
      <c r="P1619" s="16">
        <f>'دیده بان بازار'!P1622</f>
        <v/>
      </c>
      <c r="Q1619" s="16">
        <f>'دیده بان بازار'!Q1622</f>
        <v/>
      </c>
      <c r="R1619" s="16">
        <f>'دیده بان بازار'!R1622</f>
        <v/>
      </c>
      <c r="S1619" s="16">
        <f>'دیده بان بازار'!S1622</f>
        <v/>
      </c>
      <c r="T1619" s="16">
        <f>'دیده بان بازار'!T1622</f>
        <v/>
      </c>
      <c r="U1619" s="16">
        <f>'دیده بان بازار'!U1622</f>
        <v/>
      </c>
      <c r="V1619" s="16">
        <f>'دیده بان بازار'!V1622</f>
        <v/>
      </c>
      <c r="W1619" s="7">
        <f>'دیده بان بازار'!W1622</f>
        <v/>
      </c>
      <c r="X1619" s="11">
        <f>IFERROR(IF(OR(R1619&lt;=0,W1619&lt;=0,S1619&lt;=0,V1619&lt;=0),0,ROUND((S1619/R1619)/(V1619/W1619),2)),0)</f>
        <v/>
      </c>
      <c r="Y1619" s="11">
        <f>IFERROR(IF(OR(S1619&lt;=0,V1619&lt;=0),0,ROUND(S1619/V1619,2)),0)</f>
        <v/>
      </c>
      <c r="Z1619" s="11">
        <f>IFERROR(J1619-M1619,0)</f>
        <v/>
      </c>
      <c r="AA1619" s="11">
        <f>IFERROR(ROUND(MAX(0,MIN(100,((AB1619*0.2)+(AC1619*0.15)+(AD1619*0.15)+(AE1619*0.1)+(AF1619*0.1)+(AG1619*0.15)+(MIN(Y1619/3,1)*100*0.1)+(AI1619*0.05))*((AH1619/100)*0.25+0.75))),0),0)</f>
        <v/>
      </c>
      <c r="AB1619" s="11">
        <f>ROUND(MAX(0,MIN(100,((M1619+10)/20)*100)),0)</f>
        <v/>
      </c>
      <c r="AC1619" s="11">
        <f>IFERROR(IF(D1619&lt;=0,0,ROUND(COUNTIFS($D$4:$D$3359,"&lt;="&amp;D1619,$D$4:$D$3359,"&gt;0")/COUNTIF($D$4:$D$3359,"&gt;0")*100,0)),0)</f>
        <v/>
      </c>
      <c r="AD1619" s="11">
        <f>IF(E1619&lt;=0,0,ROUND(MAX(0,MIN(100,(LOG10(1+E1619/1000000000)/LOG10(101))*100)),0))</f>
        <v/>
      </c>
      <c r="AE1619" s="11">
        <f>IF(O1619=N1619,50,ROUND(MAX(0,MIN(100,((H1619-N1619)/(O1619-N1619))*100)),0))</f>
        <v/>
      </c>
      <c r="AF1619" s="11">
        <f>ROUND(MAX(0,MIN(100,50+((H1619-K1619)/K1619)*1000)),0)</f>
        <v/>
      </c>
      <c r="AG1619" s="11">
        <f>IFERROR(ROUND(MAX(0,MIN(100,50+25*LN(MAX(0.01,X1619)))),0),25)</f>
        <v/>
      </c>
      <c r="AH1619" s="11">
        <f>ROUND(IF(M1619&lt;=-30,0,IF(M1619&lt;=-20,20,IF(M1619&lt;=-10,50,100))),0)</f>
        <v/>
      </c>
      <c r="AI1619" s="11">
        <f>ROUND(MAX(0,MIN(100,50+(Z1619*10))),0)</f>
        <v/>
      </c>
      <c r="AJ1619" s="11">
        <f>IFERROR(IF(--AA1619&gt;=80,"خرید قوی",IF(--AA1619&gt;=70,"خرید مشروط",IF(--AA1619&gt;=60,"مراقبت",IF(--AA1619&gt;=45,"ضعیف","عدم ورود")))),"")</f>
        <v/>
      </c>
    </row>
    <row r="1620">
      <c r="A1620" s="12">
        <f>'دیده بان بازار'!A1623</f>
        <v/>
      </c>
      <c r="B1620" s="13">
        <f>'دیده بان بازار'!B1623</f>
        <v/>
      </c>
      <c r="C1620" s="13">
        <f>'دیده بان بازار'!C1623</f>
        <v/>
      </c>
      <c r="D1620" s="13">
        <f>'دیده بان بازار'!D1623</f>
        <v/>
      </c>
      <c r="E1620" s="14">
        <f>'دیده بان بازار'!E1623</f>
        <v/>
      </c>
      <c r="F1620" s="13">
        <f>'دیده بان بازار'!F1623</f>
        <v/>
      </c>
      <c r="G1620" s="13">
        <f>'دیده بان بازار'!G1623</f>
        <v/>
      </c>
      <c r="H1620" s="13">
        <f>'دیده بان بازار'!H1623</f>
        <v/>
      </c>
      <c r="I1620" s="13">
        <f>'دیده بان بازار'!I1623</f>
        <v/>
      </c>
      <c r="J1620" s="13">
        <f>'دیده بان بازار'!J1623</f>
        <v/>
      </c>
      <c r="K1620" s="13">
        <f>'دیده بان بازار'!K1623</f>
        <v/>
      </c>
      <c r="L1620" s="13">
        <f>'دیده بان بازار'!L1623</f>
        <v/>
      </c>
      <c r="M1620" s="13">
        <f>'دیده بان بازار'!M1623</f>
        <v/>
      </c>
      <c r="N1620" s="13">
        <f>'دیده بان بازار'!N1623</f>
        <v/>
      </c>
      <c r="O1620" s="13">
        <f>'دیده بان بازار'!O1623</f>
        <v/>
      </c>
      <c r="P1620" s="13">
        <f>'دیده بان بازار'!P1623</f>
        <v/>
      </c>
      <c r="Q1620" s="13">
        <f>'دیده بان بازار'!Q1623</f>
        <v/>
      </c>
      <c r="R1620" s="13">
        <f>'دیده بان بازار'!R1623</f>
        <v/>
      </c>
      <c r="S1620" s="13">
        <f>'دیده بان بازار'!S1623</f>
        <v/>
      </c>
      <c r="T1620" s="13">
        <f>'دیده بان بازار'!T1623</f>
        <v/>
      </c>
      <c r="U1620" s="13">
        <f>'دیده بان بازار'!U1623</f>
        <v/>
      </c>
      <c r="V1620" s="13">
        <f>'دیده بان بازار'!V1623</f>
        <v/>
      </c>
      <c r="W1620" s="6">
        <f>'دیده بان بازار'!W1623</f>
        <v/>
      </c>
      <c r="X1620" s="11">
        <f>IFERROR(IF(OR(R1620&lt;=0,W1620&lt;=0,S1620&lt;=0,V1620&lt;=0),0,ROUND((S1620/R1620)/(V1620/W1620),2)),0)</f>
        <v/>
      </c>
      <c r="Y1620" s="11">
        <f>IFERROR(IF(OR(S1620&lt;=0,V1620&lt;=0),0,ROUND(S1620/V1620,2)),0)</f>
        <v/>
      </c>
      <c r="Z1620" s="11">
        <f>IFERROR(J1620-M1620,0)</f>
        <v/>
      </c>
      <c r="AA1620" s="11">
        <f>IFERROR(ROUND(MAX(0,MIN(100,((AB1620*0.2)+(AC1620*0.15)+(AD1620*0.15)+(AE1620*0.1)+(AF1620*0.1)+(AG1620*0.15)+(MIN(Y1620/3,1)*100*0.1)+(AI1620*0.05))*((AH1620/100)*0.25+0.75))),0),0)</f>
        <v/>
      </c>
      <c r="AB1620" s="11">
        <f>ROUND(MAX(0,MIN(100,((M1620+10)/20)*100)),0)</f>
        <v/>
      </c>
      <c r="AC1620" s="11">
        <f>IFERROR(IF(D1620&lt;=0,0,ROUND(COUNTIFS($D$4:$D$3359,"&lt;="&amp;D1620,$D$4:$D$3359,"&gt;0")/COUNTIF($D$4:$D$3359,"&gt;0")*100,0)),0)</f>
        <v/>
      </c>
      <c r="AD1620" s="11">
        <f>IF(E1620&lt;=0,0,ROUND(MAX(0,MIN(100,(LOG10(1+E1620/1000000000)/LOG10(101))*100)),0))</f>
        <v/>
      </c>
      <c r="AE1620" s="11">
        <f>IF(O1620=N1620,50,ROUND(MAX(0,MIN(100,((H1620-N1620)/(O1620-N1620))*100)),0))</f>
        <v/>
      </c>
      <c r="AF1620" s="11">
        <f>ROUND(MAX(0,MIN(100,50+((H1620-K1620)/K1620)*1000)),0)</f>
        <v/>
      </c>
      <c r="AG1620" s="11">
        <f>IFERROR(ROUND(MAX(0,MIN(100,50+25*LN(MAX(0.01,X1620)))),0),25)</f>
        <v/>
      </c>
      <c r="AH1620" s="11">
        <f>ROUND(IF(M1620&lt;=-30,0,IF(M1620&lt;=-20,20,IF(M1620&lt;=-10,50,100))),0)</f>
        <v/>
      </c>
      <c r="AI1620" s="11">
        <f>ROUND(MAX(0,MIN(100,50+(Z1620*10))),0)</f>
        <v/>
      </c>
      <c r="AJ1620" s="11">
        <f>IFERROR(IF(--AA1620&gt;=80,"خرید قوی",IF(--AA1620&gt;=70,"خرید مشروط",IF(--AA1620&gt;=60,"مراقبت",IF(--AA1620&gt;=45,"ضعیف","عدم ورود")))),"")</f>
        <v/>
      </c>
    </row>
    <row r="1621">
      <c r="A1621" s="15">
        <f>'دیده بان بازار'!A1624</f>
        <v/>
      </c>
      <c r="B1621" s="16">
        <f>'دیده بان بازار'!B1624</f>
        <v/>
      </c>
      <c r="C1621" s="16">
        <f>'دیده بان بازار'!C1624</f>
        <v/>
      </c>
      <c r="D1621" s="16">
        <f>'دیده بان بازار'!D1624</f>
        <v/>
      </c>
      <c r="E1621" s="17">
        <f>'دیده بان بازار'!E1624</f>
        <v/>
      </c>
      <c r="F1621" s="16">
        <f>'دیده بان بازار'!F1624</f>
        <v/>
      </c>
      <c r="G1621" s="16">
        <f>'دیده بان بازار'!G1624</f>
        <v/>
      </c>
      <c r="H1621" s="16">
        <f>'دیده بان بازار'!H1624</f>
        <v/>
      </c>
      <c r="I1621" s="16">
        <f>'دیده بان بازار'!I1624</f>
        <v/>
      </c>
      <c r="J1621" s="16">
        <f>'دیده بان بازار'!J1624</f>
        <v/>
      </c>
      <c r="K1621" s="16">
        <f>'دیده بان بازار'!K1624</f>
        <v/>
      </c>
      <c r="L1621" s="16">
        <f>'دیده بان بازار'!L1624</f>
        <v/>
      </c>
      <c r="M1621" s="16">
        <f>'دیده بان بازار'!M1624</f>
        <v/>
      </c>
      <c r="N1621" s="16">
        <f>'دیده بان بازار'!N1624</f>
        <v/>
      </c>
      <c r="O1621" s="16">
        <f>'دیده بان بازار'!O1624</f>
        <v/>
      </c>
      <c r="P1621" s="16">
        <f>'دیده بان بازار'!P1624</f>
        <v/>
      </c>
      <c r="Q1621" s="16">
        <f>'دیده بان بازار'!Q1624</f>
        <v/>
      </c>
      <c r="R1621" s="16">
        <f>'دیده بان بازار'!R1624</f>
        <v/>
      </c>
      <c r="S1621" s="16">
        <f>'دیده بان بازار'!S1624</f>
        <v/>
      </c>
      <c r="T1621" s="16">
        <f>'دیده بان بازار'!T1624</f>
        <v/>
      </c>
      <c r="U1621" s="16">
        <f>'دیده بان بازار'!U1624</f>
        <v/>
      </c>
      <c r="V1621" s="16">
        <f>'دیده بان بازار'!V1624</f>
        <v/>
      </c>
      <c r="W1621" s="7">
        <f>'دیده بان بازار'!W1624</f>
        <v/>
      </c>
      <c r="X1621" s="11">
        <f>IFERROR(IF(OR(R1621&lt;=0,W1621&lt;=0,S1621&lt;=0,V1621&lt;=0),0,ROUND((S1621/R1621)/(V1621/W1621),2)),0)</f>
        <v/>
      </c>
      <c r="Y1621" s="11">
        <f>IFERROR(IF(OR(S1621&lt;=0,V1621&lt;=0),0,ROUND(S1621/V1621,2)),0)</f>
        <v/>
      </c>
      <c r="Z1621" s="11">
        <f>IFERROR(J1621-M1621,0)</f>
        <v/>
      </c>
      <c r="AA1621" s="11">
        <f>IFERROR(ROUND(MAX(0,MIN(100,((AB1621*0.2)+(AC1621*0.15)+(AD1621*0.15)+(AE1621*0.1)+(AF1621*0.1)+(AG1621*0.15)+(MIN(Y1621/3,1)*100*0.1)+(AI1621*0.05))*((AH1621/100)*0.25+0.75))),0),0)</f>
        <v/>
      </c>
      <c r="AB1621" s="11">
        <f>ROUND(MAX(0,MIN(100,((M1621+10)/20)*100)),0)</f>
        <v/>
      </c>
      <c r="AC1621" s="11">
        <f>IFERROR(IF(D1621&lt;=0,0,ROUND(COUNTIFS($D$4:$D$3359,"&lt;="&amp;D1621,$D$4:$D$3359,"&gt;0")/COUNTIF($D$4:$D$3359,"&gt;0")*100,0)),0)</f>
        <v/>
      </c>
      <c r="AD1621" s="11">
        <f>IF(E1621&lt;=0,0,ROUND(MAX(0,MIN(100,(LOG10(1+E1621/1000000000)/LOG10(101))*100)),0))</f>
        <v/>
      </c>
      <c r="AE1621" s="11">
        <f>IF(O1621=N1621,50,ROUND(MAX(0,MIN(100,((H1621-N1621)/(O1621-N1621))*100)),0))</f>
        <v/>
      </c>
      <c r="AF1621" s="11">
        <f>ROUND(MAX(0,MIN(100,50+((H1621-K1621)/K1621)*1000)),0)</f>
        <v/>
      </c>
      <c r="AG1621" s="11">
        <f>IFERROR(ROUND(MAX(0,MIN(100,50+25*LN(MAX(0.01,X1621)))),0),25)</f>
        <v/>
      </c>
      <c r="AH1621" s="11">
        <f>ROUND(IF(M1621&lt;=-30,0,IF(M1621&lt;=-20,20,IF(M1621&lt;=-10,50,100))),0)</f>
        <v/>
      </c>
      <c r="AI1621" s="11">
        <f>ROUND(MAX(0,MIN(100,50+(Z1621*10))),0)</f>
        <v/>
      </c>
      <c r="AJ1621" s="11">
        <f>IFERROR(IF(--AA1621&gt;=80,"خرید قوی",IF(--AA1621&gt;=70,"خرید مشروط",IF(--AA1621&gt;=60,"مراقبت",IF(--AA1621&gt;=45,"ضعیف","عدم ورود")))),"")</f>
        <v/>
      </c>
    </row>
    <row r="1622">
      <c r="A1622" s="15">
        <f>'دیده بان بازار'!A1625</f>
        <v/>
      </c>
      <c r="B1622" s="16">
        <f>'دیده بان بازار'!B1625</f>
        <v/>
      </c>
      <c r="C1622" s="16">
        <f>'دیده بان بازار'!C1625</f>
        <v/>
      </c>
      <c r="D1622" s="16">
        <f>'دیده بان بازار'!D1625</f>
        <v/>
      </c>
      <c r="E1622" s="17">
        <f>'دیده بان بازار'!E1625</f>
        <v/>
      </c>
      <c r="F1622" s="16">
        <f>'دیده بان بازار'!F1625</f>
        <v/>
      </c>
      <c r="G1622" s="16">
        <f>'دیده بان بازار'!G1625</f>
        <v/>
      </c>
      <c r="H1622" s="16">
        <f>'دیده بان بازار'!H1625</f>
        <v/>
      </c>
      <c r="I1622" s="16">
        <f>'دیده بان بازار'!I1625</f>
        <v/>
      </c>
      <c r="J1622" s="16">
        <f>'دیده بان بازار'!J1625</f>
        <v/>
      </c>
      <c r="K1622" s="16">
        <f>'دیده بان بازار'!K1625</f>
        <v/>
      </c>
      <c r="L1622" s="16">
        <f>'دیده بان بازار'!L1625</f>
        <v/>
      </c>
      <c r="M1622" s="16">
        <f>'دیده بان بازار'!M1625</f>
        <v/>
      </c>
      <c r="N1622" s="16">
        <f>'دیده بان بازار'!N1625</f>
        <v/>
      </c>
      <c r="O1622" s="16">
        <f>'دیده بان بازار'!O1625</f>
        <v/>
      </c>
      <c r="P1622" s="16">
        <f>'دیده بان بازار'!P1625</f>
        <v/>
      </c>
      <c r="Q1622" s="16">
        <f>'دیده بان بازار'!Q1625</f>
        <v/>
      </c>
      <c r="R1622" s="16">
        <f>'دیده بان بازار'!R1625</f>
        <v/>
      </c>
      <c r="S1622" s="16">
        <f>'دیده بان بازار'!S1625</f>
        <v/>
      </c>
      <c r="T1622" s="16">
        <f>'دیده بان بازار'!T1625</f>
        <v/>
      </c>
      <c r="U1622" s="16">
        <f>'دیده بان بازار'!U1625</f>
        <v/>
      </c>
      <c r="V1622" s="16">
        <f>'دیده بان بازار'!V1625</f>
        <v/>
      </c>
      <c r="W1622" s="7">
        <f>'دیده بان بازار'!W1625</f>
        <v/>
      </c>
      <c r="X1622" s="11">
        <f>IFERROR(IF(OR(R1622&lt;=0,W1622&lt;=0,S1622&lt;=0,V1622&lt;=0),0,ROUND((S1622/R1622)/(V1622/W1622),2)),0)</f>
        <v/>
      </c>
      <c r="Y1622" s="11">
        <f>IFERROR(IF(OR(S1622&lt;=0,V1622&lt;=0),0,ROUND(S1622/V1622,2)),0)</f>
        <v/>
      </c>
      <c r="Z1622" s="11">
        <f>IFERROR(J1622-M1622,0)</f>
        <v/>
      </c>
      <c r="AA1622" s="11">
        <f>IFERROR(ROUND(MAX(0,MIN(100,((AB1622*0.2)+(AC1622*0.15)+(AD1622*0.15)+(AE1622*0.1)+(AF1622*0.1)+(AG1622*0.15)+(MIN(Y1622/3,1)*100*0.1)+(AI1622*0.05))*((AH1622/100)*0.25+0.75))),0),0)</f>
        <v/>
      </c>
      <c r="AB1622" s="11">
        <f>ROUND(MAX(0,MIN(100,((M1622+10)/20)*100)),0)</f>
        <v/>
      </c>
      <c r="AC1622" s="11">
        <f>IFERROR(IF(D1622&lt;=0,0,ROUND(COUNTIFS($D$4:$D$3359,"&lt;="&amp;D1622,$D$4:$D$3359,"&gt;0")/COUNTIF($D$4:$D$3359,"&gt;0")*100,0)),0)</f>
        <v/>
      </c>
      <c r="AD1622" s="11">
        <f>IF(E1622&lt;=0,0,ROUND(MAX(0,MIN(100,(LOG10(1+E1622/1000000000)/LOG10(101))*100)),0))</f>
        <v/>
      </c>
      <c r="AE1622" s="11">
        <f>IF(O1622=N1622,50,ROUND(MAX(0,MIN(100,((H1622-N1622)/(O1622-N1622))*100)),0))</f>
        <v/>
      </c>
      <c r="AF1622" s="11">
        <f>ROUND(MAX(0,MIN(100,50+((H1622-K1622)/K1622)*1000)),0)</f>
        <v/>
      </c>
      <c r="AG1622" s="11">
        <f>IFERROR(ROUND(MAX(0,MIN(100,50+25*LN(MAX(0.01,X1622)))),0),25)</f>
        <v/>
      </c>
      <c r="AH1622" s="11">
        <f>ROUND(IF(M1622&lt;=-30,0,IF(M1622&lt;=-20,20,IF(M1622&lt;=-10,50,100))),0)</f>
        <v/>
      </c>
      <c r="AI1622" s="11">
        <f>ROUND(MAX(0,MIN(100,50+(Z1622*10))),0)</f>
        <v/>
      </c>
      <c r="AJ1622" s="11">
        <f>IFERROR(IF(--AA1622&gt;=80,"خرید قوی",IF(--AA1622&gt;=70,"خرید مشروط",IF(--AA1622&gt;=60,"مراقبت",IF(--AA1622&gt;=45,"ضعیف","عدم ورود")))),"")</f>
        <v/>
      </c>
    </row>
    <row r="1623">
      <c r="A1623" s="12">
        <f>'دیده بان بازار'!A1626</f>
        <v/>
      </c>
      <c r="B1623" s="13">
        <f>'دیده بان بازار'!B1626</f>
        <v/>
      </c>
      <c r="C1623" s="13">
        <f>'دیده بان بازار'!C1626</f>
        <v/>
      </c>
      <c r="D1623" s="13">
        <f>'دیده بان بازار'!D1626</f>
        <v/>
      </c>
      <c r="E1623" s="14">
        <f>'دیده بان بازار'!E1626</f>
        <v/>
      </c>
      <c r="F1623" s="13">
        <f>'دیده بان بازار'!F1626</f>
        <v/>
      </c>
      <c r="G1623" s="13">
        <f>'دیده بان بازار'!G1626</f>
        <v/>
      </c>
      <c r="H1623" s="13">
        <f>'دیده بان بازار'!H1626</f>
        <v/>
      </c>
      <c r="I1623" s="13">
        <f>'دیده بان بازار'!I1626</f>
        <v/>
      </c>
      <c r="J1623" s="13">
        <f>'دیده بان بازار'!J1626</f>
        <v/>
      </c>
      <c r="K1623" s="13">
        <f>'دیده بان بازار'!K1626</f>
        <v/>
      </c>
      <c r="L1623" s="13">
        <f>'دیده بان بازار'!L1626</f>
        <v/>
      </c>
      <c r="M1623" s="13">
        <f>'دیده بان بازار'!M1626</f>
        <v/>
      </c>
      <c r="N1623" s="13">
        <f>'دیده بان بازار'!N1626</f>
        <v/>
      </c>
      <c r="O1623" s="13">
        <f>'دیده بان بازار'!O1626</f>
        <v/>
      </c>
      <c r="P1623" s="13">
        <f>'دیده بان بازار'!P1626</f>
        <v/>
      </c>
      <c r="Q1623" s="13">
        <f>'دیده بان بازار'!Q1626</f>
        <v/>
      </c>
      <c r="R1623" s="13">
        <f>'دیده بان بازار'!R1626</f>
        <v/>
      </c>
      <c r="S1623" s="13">
        <f>'دیده بان بازار'!S1626</f>
        <v/>
      </c>
      <c r="T1623" s="13">
        <f>'دیده بان بازار'!T1626</f>
        <v/>
      </c>
      <c r="U1623" s="13">
        <f>'دیده بان بازار'!U1626</f>
        <v/>
      </c>
      <c r="V1623" s="13">
        <f>'دیده بان بازار'!V1626</f>
        <v/>
      </c>
      <c r="W1623" s="6">
        <f>'دیده بان بازار'!W1626</f>
        <v/>
      </c>
      <c r="X1623" s="11">
        <f>IFERROR(IF(OR(R1623&lt;=0,W1623&lt;=0,S1623&lt;=0,V1623&lt;=0),0,ROUND((S1623/R1623)/(V1623/W1623),2)),0)</f>
        <v/>
      </c>
      <c r="Y1623" s="11">
        <f>IFERROR(IF(OR(S1623&lt;=0,V1623&lt;=0),0,ROUND(S1623/V1623,2)),0)</f>
        <v/>
      </c>
      <c r="Z1623" s="11">
        <f>IFERROR(J1623-M1623,0)</f>
        <v/>
      </c>
      <c r="AA1623" s="11">
        <f>IFERROR(ROUND(MAX(0,MIN(100,((AB1623*0.2)+(AC1623*0.15)+(AD1623*0.15)+(AE1623*0.1)+(AF1623*0.1)+(AG1623*0.15)+(MIN(Y1623/3,1)*100*0.1)+(AI1623*0.05))*((AH1623/100)*0.25+0.75))),0),0)</f>
        <v/>
      </c>
      <c r="AB1623" s="11">
        <f>ROUND(MAX(0,MIN(100,((M1623+10)/20)*100)),0)</f>
        <v/>
      </c>
      <c r="AC1623" s="11">
        <f>IFERROR(IF(D1623&lt;=0,0,ROUND(COUNTIFS($D$4:$D$3359,"&lt;="&amp;D1623,$D$4:$D$3359,"&gt;0")/COUNTIF($D$4:$D$3359,"&gt;0")*100,0)),0)</f>
        <v/>
      </c>
      <c r="AD1623" s="11">
        <f>IF(E1623&lt;=0,0,ROUND(MAX(0,MIN(100,(LOG10(1+E1623/1000000000)/LOG10(101))*100)),0))</f>
        <v/>
      </c>
      <c r="AE1623" s="11">
        <f>IF(O1623=N1623,50,ROUND(MAX(0,MIN(100,((H1623-N1623)/(O1623-N1623))*100)),0))</f>
        <v/>
      </c>
      <c r="AF1623" s="11">
        <f>ROUND(MAX(0,MIN(100,50+((H1623-K1623)/K1623)*1000)),0)</f>
        <v/>
      </c>
      <c r="AG1623" s="11">
        <f>IFERROR(ROUND(MAX(0,MIN(100,50+25*LN(MAX(0.01,X1623)))),0),25)</f>
        <v/>
      </c>
      <c r="AH1623" s="11">
        <f>ROUND(IF(M1623&lt;=-30,0,IF(M1623&lt;=-20,20,IF(M1623&lt;=-10,50,100))),0)</f>
        <v/>
      </c>
      <c r="AI1623" s="11">
        <f>ROUND(MAX(0,MIN(100,50+(Z1623*10))),0)</f>
        <v/>
      </c>
      <c r="AJ1623" s="11">
        <f>IFERROR(IF(--AA1623&gt;=80,"خرید قوی",IF(--AA1623&gt;=70,"خرید مشروط",IF(--AA1623&gt;=60,"مراقبت",IF(--AA1623&gt;=45,"ضعیف","عدم ورود")))),"")</f>
        <v/>
      </c>
    </row>
    <row r="1624">
      <c r="A1624" s="15">
        <f>'دیده بان بازار'!A1627</f>
        <v/>
      </c>
      <c r="B1624" s="16">
        <f>'دیده بان بازار'!B1627</f>
        <v/>
      </c>
      <c r="C1624" s="16">
        <f>'دیده بان بازار'!C1627</f>
        <v/>
      </c>
      <c r="D1624" s="16">
        <f>'دیده بان بازار'!D1627</f>
        <v/>
      </c>
      <c r="E1624" s="17">
        <f>'دیده بان بازار'!E1627</f>
        <v/>
      </c>
      <c r="F1624" s="16">
        <f>'دیده بان بازار'!F1627</f>
        <v/>
      </c>
      <c r="G1624" s="16">
        <f>'دیده بان بازار'!G1627</f>
        <v/>
      </c>
      <c r="H1624" s="16">
        <f>'دیده بان بازار'!H1627</f>
        <v/>
      </c>
      <c r="I1624" s="16">
        <f>'دیده بان بازار'!I1627</f>
        <v/>
      </c>
      <c r="J1624" s="16">
        <f>'دیده بان بازار'!J1627</f>
        <v/>
      </c>
      <c r="K1624" s="16">
        <f>'دیده بان بازار'!K1627</f>
        <v/>
      </c>
      <c r="L1624" s="16">
        <f>'دیده بان بازار'!L1627</f>
        <v/>
      </c>
      <c r="M1624" s="16">
        <f>'دیده بان بازار'!M1627</f>
        <v/>
      </c>
      <c r="N1624" s="16">
        <f>'دیده بان بازار'!N1627</f>
        <v/>
      </c>
      <c r="O1624" s="16">
        <f>'دیده بان بازار'!O1627</f>
        <v/>
      </c>
      <c r="P1624" s="16">
        <f>'دیده بان بازار'!P1627</f>
        <v/>
      </c>
      <c r="Q1624" s="16">
        <f>'دیده بان بازار'!Q1627</f>
        <v/>
      </c>
      <c r="R1624" s="16">
        <f>'دیده بان بازار'!R1627</f>
        <v/>
      </c>
      <c r="S1624" s="16">
        <f>'دیده بان بازار'!S1627</f>
        <v/>
      </c>
      <c r="T1624" s="16">
        <f>'دیده بان بازار'!T1627</f>
        <v/>
      </c>
      <c r="U1624" s="16">
        <f>'دیده بان بازار'!U1627</f>
        <v/>
      </c>
      <c r="V1624" s="16">
        <f>'دیده بان بازار'!V1627</f>
        <v/>
      </c>
      <c r="W1624" s="7">
        <f>'دیده بان بازار'!W1627</f>
        <v/>
      </c>
      <c r="X1624" s="11">
        <f>IFERROR(IF(OR(R1624&lt;=0,W1624&lt;=0,S1624&lt;=0,V1624&lt;=0),0,ROUND((S1624/R1624)/(V1624/W1624),2)),0)</f>
        <v/>
      </c>
      <c r="Y1624" s="11">
        <f>IFERROR(IF(OR(S1624&lt;=0,V1624&lt;=0),0,ROUND(S1624/V1624,2)),0)</f>
        <v/>
      </c>
      <c r="Z1624" s="11">
        <f>IFERROR(J1624-M1624,0)</f>
        <v/>
      </c>
      <c r="AA1624" s="11">
        <f>IFERROR(ROUND(MAX(0,MIN(100,((AB1624*0.2)+(AC1624*0.15)+(AD1624*0.15)+(AE1624*0.1)+(AF1624*0.1)+(AG1624*0.15)+(MIN(Y1624/3,1)*100*0.1)+(AI1624*0.05))*((AH1624/100)*0.25+0.75))),0),0)</f>
        <v/>
      </c>
      <c r="AB1624" s="11">
        <f>ROUND(MAX(0,MIN(100,((M1624+10)/20)*100)),0)</f>
        <v/>
      </c>
      <c r="AC1624" s="11">
        <f>IFERROR(IF(D1624&lt;=0,0,ROUND(COUNTIFS($D$4:$D$3359,"&lt;="&amp;D1624,$D$4:$D$3359,"&gt;0")/COUNTIF($D$4:$D$3359,"&gt;0")*100,0)),0)</f>
        <v/>
      </c>
      <c r="AD1624" s="11">
        <f>IF(E1624&lt;=0,0,ROUND(MAX(0,MIN(100,(LOG10(1+E1624/1000000000)/LOG10(101))*100)),0))</f>
        <v/>
      </c>
      <c r="AE1624" s="11">
        <f>IF(O1624=N1624,50,ROUND(MAX(0,MIN(100,((H1624-N1624)/(O1624-N1624))*100)),0))</f>
        <v/>
      </c>
      <c r="AF1624" s="11">
        <f>ROUND(MAX(0,MIN(100,50+((H1624-K1624)/K1624)*1000)),0)</f>
        <v/>
      </c>
      <c r="AG1624" s="11">
        <f>IFERROR(ROUND(MAX(0,MIN(100,50+25*LN(MAX(0.01,X1624)))),0),25)</f>
        <v/>
      </c>
      <c r="AH1624" s="11">
        <f>ROUND(IF(M1624&lt;=-30,0,IF(M1624&lt;=-20,20,IF(M1624&lt;=-10,50,100))),0)</f>
        <v/>
      </c>
      <c r="AI1624" s="11">
        <f>ROUND(MAX(0,MIN(100,50+(Z1624*10))),0)</f>
        <v/>
      </c>
      <c r="AJ1624" s="11">
        <f>IFERROR(IF(--AA1624&gt;=80,"خرید قوی",IF(--AA1624&gt;=70,"خرید مشروط",IF(--AA1624&gt;=60,"مراقبت",IF(--AA1624&gt;=45,"ضعیف","عدم ورود")))),"")</f>
        <v/>
      </c>
    </row>
    <row r="1625">
      <c r="A1625" s="12">
        <f>'دیده بان بازار'!A1628</f>
        <v/>
      </c>
      <c r="B1625" s="13">
        <f>'دیده بان بازار'!B1628</f>
        <v/>
      </c>
      <c r="C1625" s="13">
        <f>'دیده بان بازار'!C1628</f>
        <v/>
      </c>
      <c r="D1625" s="13">
        <f>'دیده بان بازار'!D1628</f>
        <v/>
      </c>
      <c r="E1625" s="14">
        <f>'دیده بان بازار'!E1628</f>
        <v/>
      </c>
      <c r="F1625" s="13">
        <f>'دیده بان بازار'!F1628</f>
        <v/>
      </c>
      <c r="G1625" s="13">
        <f>'دیده بان بازار'!G1628</f>
        <v/>
      </c>
      <c r="H1625" s="13">
        <f>'دیده بان بازار'!H1628</f>
        <v/>
      </c>
      <c r="I1625" s="13">
        <f>'دیده بان بازار'!I1628</f>
        <v/>
      </c>
      <c r="J1625" s="13">
        <f>'دیده بان بازار'!J1628</f>
        <v/>
      </c>
      <c r="K1625" s="13">
        <f>'دیده بان بازار'!K1628</f>
        <v/>
      </c>
      <c r="L1625" s="13">
        <f>'دیده بان بازار'!L1628</f>
        <v/>
      </c>
      <c r="M1625" s="13">
        <f>'دیده بان بازار'!M1628</f>
        <v/>
      </c>
      <c r="N1625" s="13">
        <f>'دیده بان بازار'!N1628</f>
        <v/>
      </c>
      <c r="O1625" s="13">
        <f>'دیده بان بازار'!O1628</f>
        <v/>
      </c>
      <c r="P1625" s="13">
        <f>'دیده بان بازار'!P1628</f>
        <v/>
      </c>
      <c r="Q1625" s="13">
        <f>'دیده بان بازار'!Q1628</f>
        <v/>
      </c>
      <c r="R1625" s="13">
        <f>'دیده بان بازار'!R1628</f>
        <v/>
      </c>
      <c r="S1625" s="13">
        <f>'دیده بان بازار'!S1628</f>
        <v/>
      </c>
      <c r="T1625" s="13">
        <f>'دیده بان بازار'!T1628</f>
        <v/>
      </c>
      <c r="U1625" s="13">
        <f>'دیده بان بازار'!U1628</f>
        <v/>
      </c>
      <c r="V1625" s="13">
        <f>'دیده بان بازار'!V1628</f>
        <v/>
      </c>
      <c r="W1625" s="6">
        <f>'دیده بان بازار'!W1628</f>
        <v/>
      </c>
      <c r="X1625" s="11">
        <f>IFERROR(IF(OR(R1625&lt;=0,W1625&lt;=0,S1625&lt;=0,V1625&lt;=0),0,ROUND((S1625/R1625)/(V1625/W1625),2)),0)</f>
        <v/>
      </c>
      <c r="Y1625" s="11">
        <f>IFERROR(IF(OR(S1625&lt;=0,V1625&lt;=0),0,ROUND(S1625/V1625,2)),0)</f>
        <v/>
      </c>
      <c r="Z1625" s="11">
        <f>IFERROR(J1625-M1625,0)</f>
        <v/>
      </c>
      <c r="AA1625" s="11">
        <f>IFERROR(ROUND(MAX(0,MIN(100,((AB1625*0.2)+(AC1625*0.15)+(AD1625*0.15)+(AE1625*0.1)+(AF1625*0.1)+(AG1625*0.15)+(MIN(Y1625/3,1)*100*0.1)+(AI1625*0.05))*((AH1625/100)*0.25+0.75))),0),0)</f>
        <v/>
      </c>
      <c r="AB1625" s="11">
        <f>ROUND(MAX(0,MIN(100,((M1625+10)/20)*100)),0)</f>
        <v/>
      </c>
      <c r="AC1625" s="11">
        <f>IFERROR(IF(D1625&lt;=0,0,ROUND(COUNTIFS($D$4:$D$3359,"&lt;="&amp;D1625,$D$4:$D$3359,"&gt;0")/COUNTIF($D$4:$D$3359,"&gt;0")*100,0)),0)</f>
        <v/>
      </c>
      <c r="AD1625" s="11">
        <f>IF(E1625&lt;=0,0,ROUND(MAX(0,MIN(100,(LOG10(1+E1625/1000000000)/LOG10(101))*100)),0))</f>
        <v/>
      </c>
      <c r="AE1625" s="11">
        <f>IF(O1625=N1625,50,ROUND(MAX(0,MIN(100,((H1625-N1625)/(O1625-N1625))*100)),0))</f>
        <v/>
      </c>
      <c r="AF1625" s="11">
        <f>ROUND(MAX(0,MIN(100,50+((H1625-K1625)/K1625)*1000)),0)</f>
        <v/>
      </c>
      <c r="AG1625" s="11">
        <f>IFERROR(ROUND(MAX(0,MIN(100,50+25*LN(MAX(0.01,X1625)))),0),25)</f>
        <v/>
      </c>
      <c r="AH1625" s="11">
        <f>ROUND(IF(M1625&lt;=-30,0,IF(M1625&lt;=-20,20,IF(M1625&lt;=-10,50,100))),0)</f>
        <v/>
      </c>
      <c r="AI1625" s="11">
        <f>ROUND(MAX(0,MIN(100,50+(Z1625*10))),0)</f>
        <v/>
      </c>
      <c r="AJ1625" s="11">
        <f>IFERROR(IF(--AA1625&gt;=80,"خرید قوی",IF(--AA1625&gt;=70,"خرید مشروط",IF(--AA1625&gt;=60,"مراقبت",IF(--AA1625&gt;=45,"ضعیف","عدم ورود")))),"")</f>
        <v/>
      </c>
    </row>
    <row r="1626">
      <c r="A1626" s="15">
        <f>'دیده بان بازار'!A1629</f>
        <v/>
      </c>
      <c r="B1626" s="16">
        <f>'دیده بان بازار'!B1629</f>
        <v/>
      </c>
      <c r="C1626" s="16">
        <f>'دیده بان بازار'!C1629</f>
        <v/>
      </c>
      <c r="D1626" s="16">
        <f>'دیده بان بازار'!D1629</f>
        <v/>
      </c>
      <c r="E1626" s="17">
        <f>'دیده بان بازار'!E1629</f>
        <v/>
      </c>
      <c r="F1626" s="16">
        <f>'دیده بان بازار'!F1629</f>
        <v/>
      </c>
      <c r="G1626" s="16">
        <f>'دیده بان بازار'!G1629</f>
        <v/>
      </c>
      <c r="H1626" s="16">
        <f>'دیده بان بازار'!H1629</f>
        <v/>
      </c>
      <c r="I1626" s="16">
        <f>'دیده بان بازار'!I1629</f>
        <v/>
      </c>
      <c r="J1626" s="16">
        <f>'دیده بان بازار'!J1629</f>
        <v/>
      </c>
      <c r="K1626" s="16">
        <f>'دیده بان بازار'!K1629</f>
        <v/>
      </c>
      <c r="L1626" s="16">
        <f>'دیده بان بازار'!L1629</f>
        <v/>
      </c>
      <c r="M1626" s="16">
        <f>'دیده بان بازار'!M1629</f>
        <v/>
      </c>
      <c r="N1626" s="16">
        <f>'دیده بان بازار'!N1629</f>
        <v/>
      </c>
      <c r="O1626" s="16">
        <f>'دیده بان بازار'!O1629</f>
        <v/>
      </c>
      <c r="P1626" s="16">
        <f>'دیده بان بازار'!P1629</f>
        <v/>
      </c>
      <c r="Q1626" s="16">
        <f>'دیده بان بازار'!Q1629</f>
        <v/>
      </c>
      <c r="R1626" s="16">
        <f>'دیده بان بازار'!R1629</f>
        <v/>
      </c>
      <c r="S1626" s="16">
        <f>'دیده بان بازار'!S1629</f>
        <v/>
      </c>
      <c r="T1626" s="16">
        <f>'دیده بان بازار'!T1629</f>
        <v/>
      </c>
      <c r="U1626" s="16">
        <f>'دیده بان بازار'!U1629</f>
        <v/>
      </c>
      <c r="V1626" s="16">
        <f>'دیده بان بازار'!V1629</f>
        <v/>
      </c>
      <c r="W1626" s="7">
        <f>'دیده بان بازار'!W1629</f>
        <v/>
      </c>
      <c r="X1626" s="11">
        <f>IFERROR(IF(OR(R1626&lt;=0,W1626&lt;=0,S1626&lt;=0,V1626&lt;=0),0,ROUND((S1626/R1626)/(V1626/W1626),2)),0)</f>
        <v/>
      </c>
      <c r="Y1626" s="11">
        <f>IFERROR(IF(OR(S1626&lt;=0,V1626&lt;=0),0,ROUND(S1626/V1626,2)),0)</f>
        <v/>
      </c>
      <c r="Z1626" s="11">
        <f>IFERROR(J1626-M1626,0)</f>
        <v/>
      </c>
      <c r="AA1626" s="11">
        <f>IFERROR(ROUND(MAX(0,MIN(100,((AB1626*0.2)+(AC1626*0.15)+(AD1626*0.15)+(AE1626*0.1)+(AF1626*0.1)+(AG1626*0.15)+(MIN(Y1626/3,1)*100*0.1)+(AI1626*0.05))*((AH1626/100)*0.25+0.75))),0),0)</f>
        <v/>
      </c>
      <c r="AB1626" s="11">
        <f>ROUND(MAX(0,MIN(100,((M1626+10)/20)*100)),0)</f>
        <v/>
      </c>
      <c r="AC1626" s="11">
        <f>IFERROR(IF(D1626&lt;=0,0,ROUND(COUNTIFS($D$4:$D$3359,"&lt;="&amp;D1626,$D$4:$D$3359,"&gt;0")/COUNTIF($D$4:$D$3359,"&gt;0")*100,0)),0)</f>
        <v/>
      </c>
      <c r="AD1626" s="11">
        <f>IF(E1626&lt;=0,0,ROUND(MAX(0,MIN(100,(LOG10(1+E1626/1000000000)/LOG10(101))*100)),0))</f>
        <v/>
      </c>
      <c r="AE1626" s="11">
        <f>IF(O1626=N1626,50,ROUND(MAX(0,MIN(100,((H1626-N1626)/(O1626-N1626))*100)),0))</f>
        <v/>
      </c>
      <c r="AF1626" s="11">
        <f>ROUND(MAX(0,MIN(100,50+((H1626-K1626)/K1626)*1000)),0)</f>
        <v/>
      </c>
      <c r="AG1626" s="11">
        <f>IFERROR(ROUND(MAX(0,MIN(100,50+25*LN(MAX(0.01,X1626)))),0),25)</f>
        <v/>
      </c>
      <c r="AH1626" s="11">
        <f>ROUND(IF(M1626&lt;=-30,0,IF(M1626&lt;=-20,20,IF(M1626&lt;=-10,50,100))),0)</f>
        <v/>
      </c>
      <c r="AI1626" s="11">
        <f>ROUND(MAX(0,MIN(100,50+(Z1626*10))),0)</f>
        <v/>
      </c>
      <c r="AJ1626" s="11">
        <f>IFERROR(IF(--AA1626&gt;=80,"خرید قوی",IF(--AA1626&gt;=70,"خرید مشروط",IF(--AA1626&gt;=60,"مراقبت",IF(--AA1626&gt;=45,"ضعیف","عدم ورود")))),"")</f>
        <v/>
      </c>
    </row>
    <row r="1627">
      <c r="A1627" s="12">
        <f>'دیده بان بازار'!A1630</f>
        <v/>
      </c>
      <c r="B1627" s="13">
        <f>'دیده بان بازار'!B1630</f>
        <v/>
      </c>
      <c r="C1627" s="13">
        <f>'دیده بان بازار'!C1630</f>
        <v/>
      </c>
      <c r="D1627" s="13">
        <f>'دیده بان بازار'!D1630</f>
        <v/>
      </c>
      <c r="E1627" s="14">
        <f>'دیده بان بازار'!E1630</f>
        <v/>
      </c>
      <c r="F1627" s="13">
        <f>'دیده بان بازار'!F1630</f>
        <v/>
      </c>
      <c r="G1627" s="13">
        <f>'دیده بان بازار'!G1630</f>
        <v/>
      </c>
      <c r="H1627" s="13">
        <f>'دیده بان بازار'!H1630</f>
        <v/>
      </c>
      <c r="I1627" s="13">
        <f>'دیده بان بازار'!I1630</f>
        <v/>
      </c>
      <c r="J1627" s="13">
        <f>'دیده بان بازار'!J1630</f>
        <v/>
      </c>
      <c r="K1627" s="13">
        <f>'دیده بان بازار'!K1630</f>
        <v/>
      </c>
      <c r="L1627" s="13">
        <f>'دیده بان بازار'!L1630</f>
        <v/>
      </c>
      <c r="M1627" s="13">
        <f>'دیده بان بازار'!M1630</f>
        <v/>
      </c>
      <c r="N1627" s="13">
        <f>'دیده بان بازار'!N1630</f>
        <v/>
      </c>
      <c r="O1627" s="13">
        <f>'دیده بان بازار'!O1630</f>
        <v/>
      </c>
      <c r="P1627" s="13">
        <f>'دیده بان بازار'!P1630</f>
        <v/>
      </c>
      <c r="Q1627" s="13">
        <f>'دیده بان بازار'!Q1630</f>
        <v/>
      </c>
      <c r="R1627" s="13">
        <f>'دیده بان بازار'!R1630</f>
        <v/>
      </c>
      <c r="S1627" s="13">
        <f>'دیده بان بازار'!S1630</f>
        <v/>
      </c>
      <c r="T1627" s="13">
        <f>'دیده بان بازار'!T1630</f>
        <v/>
      </c>
      <c r="U1627" s="13">
        <f>'دیده بان بازار'!U1630</f>
        <v/>
      </c>
      <c r="V1627" s="13">
        <f>'دیده بان بازار'!V1630</f>
        <v/>
      </c>
      <c r="W1627" s="6">
        <f>'دیده بان بازار'!W1630</f>
        <v/>
      </c>
      <c r="X1627" s="11">
        <f>IFERROR(IF(OR(R1627&lt;=0,W1627&lt;=0,S1627&lt;=0,V1627&lt;=0),0,ROUND((S1627/R1627)/(V1627/W1627),2)),0)</f>
        <v/>
      </c>
      <c r="Y1627" s="11">
        <f>IFERROR(IF(OR(S1627&lt;=0,V1627&lt;=0),0,ROUND(S1627/V1627,2)),0)</f>
        <v/>
      </c>
      <c r="Z1627" s="11">
        <f>IFERROR(J1627-M1627,0)</f>
        <v/>
      </c>
      <c r="AA1627" s="11">
        <f>IFERROR(ROUND(MAX(0,MIN(100,((AB1627*0.2)+(AC1627*0.15)+(AD1627*0.15)+(AE1627*0.1)+(AF1627*0.1)+(AG1627*0.15)+(MIN(Y1627/3,1)*100*0.1)+(AI1627*0.05))*((AH1627/100)*0.25+0.75))),0),0)</f>
        <v/>
      </c>
      <c r="AB1627" s="11">
        <f>ROUND(MAX(0,MIN(100,((M1627+10)/20)*100)),0)</f>
        <v/>
      </c>
      <c r="AC1627" s="11">
        <f>IFERROR(IF(D1627&lt;=0,0,ROUND(COUNTIFS($D$4:$D$3359,"&lt;="&amp;D1627,$D$4:$D$3359,"&gt;0")/COUNTIF($D$4:$D$3359,"&gt;0")*100,0)),0)</f>
        <v/>
      </c>
      <c r="AD1627" s="11">
        <f>IF(E1627&lt;=0,0,ROUND(MAX(0,MIN(100,(LOG10(1+E1627/1000000000)/LOG10(101))*100)),0))</f>
        <v/>
      </c>
      <c r="AE1627" s="11">
        <f>IF(O1627=N1627,50,ROUND(MAX(0,MIN(100,((H1627-N1627)/(O1627-N1627))*100)),0))</f>
        <v/>
      </c>
      <c r="AF1627" s="11">
        <f>ROUND(MAX(0,MIN(100,50+((H1627-K1627)/K1627)*1000)),0)</f>
        <v/>
      </c>
      <c r="AG1627" s="11">
        <f>IFERROR(ROUND(MAX(0,MIN(100,50+25*LN(MAX(0.01,X1627)))),0),25)</f>
        <v/>
      </c>
      <c r="AH1627" s="11">
        <f>ROUND(IF(M1627&lt;=-30,0,IF(M1627&lt;=-20,20,IF(M1627&lt;=-10,50,100))),0)</f>
        <v/>
      </c>
      <c r="AI1627" s="11">
        <f>ROUND(MAX(0,MIN(100,50+(Z1627*10))),0)</f>
        <v/>
      </c>
      <c r="AJ1627" s="11">
        <f>IFERROR(IF(--AA1627&gt;=80,"خرید قوی",IF(--AA1627&gt;=70,"خرید مشروط",IF(--AA1627&gt;=60,"مراقبت",IF(--AA1627&gt;=45,"ضعیف","عدم ورود")))),"")</f>
        <v/>
      </c>
    </row>
    <row r="1628">
      <c r="A1628" s="15">
        <f>'دیده بان بازار'!A1631</f>
        <v/>
      </c>
      <c r="B1628" s="16">
        <f>'دیده بان بازار'!B1631</f>
        <v/>
      </c>
      <c r="C1628" s="16">
        <f>'دیده بان بازار'!C1631</f>
        <v/>
      </c>
      <c r="D1628" s="16">
        <f>'دیده بان بازار'!D1631</f>
        <v/>
      </c>
      <c r="E1628" s="17">
        <f>'دیده بان بازار'!E1631</f>
        <v/>
      </c>
      <c r="F1628" s="16">
        <f>'دیده بان بازار'!F1631</f>
        <v/>
      </c>
      <c r="G1628" s="16">
        <f>'دیده بان بازار'!G1631</f>
        <v/>
      </c>
      <c r="H1628" s="16">
        <f>'دیده بان بازار'!H1631</f>
        <v/>
      </c>
      <c r="I1628" s="16">
        <f>'دیده بان بازار'!I1631</f>
        <v/>
      </c>
      <c r="J1628" s="16">
        <f>'دیده بان بازار'!J1631</f>
        <v/>
      </c>
      <c r="K1628" s="16">
        <f>'دیده بان بازار'!K1631</f>
        <v/>
      </c>
      <c r="L1628" s="16">
        <f>'دیده بان بازار'!L1631</f>
        <v/>
      </c>
      <c r="M1628" s="16">
        <f>'دیده بان بازار'!M1631</f>
        <v/>
      </c>
      <c r="N1628" s="16">
        <f>'دیده بان بازار'!N1631</f>
        <v/>
      </c>
      <c r="O1628" s="16">
        <f>'دیده بان بازار'!O1631</f>
        <v/>
      </c>
      <c r="P1628" s="16">
        <f>'دیده بان بازار'!P1631</f>
        <v/>
      </c>
      <c r="Q1628" s="16">
        <f>'دیده بان بازار'!Q1631</f>
        <v/>
      </c>
      <c r="R1628" s="16">
        <f>'دیده بان بازار'!R1631</f>
        <v/>
      </c>
      <c r="S1628" s="16">
        <f>'دیده بان بازار'!S1631</f>
        <v/>
      </c>
      <c r="T1628" s="16">
        <f>'دیده بان بازار'!T1631</f>
        <v/>
      </c>
      <c r="U1628" s="16">
        <f>'دیده بان بازار'!U1631</f>
        <v/>
      </c>
      <c r="V1628" s="16">
        <f>'دیده بان بازار'!V1631</f>
        <v/>
      </c>
      <c r="W1628" s="7">
        <f>'دیده بان بازار'!W1631</f>
        <v/>
      </c>
      <c r="X1628" s="11">
        <f>IFERROR(IF(OR(R1628&lt;=0,W1628&lt;=0,S1628&lt;=0,V1628&lt;=0),0,ROUND((S1628/R1628)/(V1628/W1628),2)),0)</f>
        <v/>
      </c>
      <c r="Y1628" s="11">
        <f>IFERROR(IF(OR(S1628&lt;=0,V1628&lt;=0),0,ROUND(S1628/V1628,2)),0)</f>
        <v/>
      </c>
      <c r="Z1628" s="11">
        <f>IFERROR(J1628-M1628,0)</f>
        <v/>
      </c>
      <c r="AA1628" s="11">
        <f>IFERROR(ROUND(MAX(0,MIN(100,((AB1628*0.2)+(AC1628*0.15)+(AD1628*0.15)+(AE1628*0.1)+(AF1628*0.1)+(AG1628*0.15)+(MIN(Y1628/3,1)*100*0.1)+(AI1628*0.05))*((AH1628/100)*0.25+0.75))),0),0)</f>
        <v/>
      </c>
      <c r="AB1628" s="11">
        <f>ROUND(MAX(0,MIN(100,((M1628+10)/20)*100)),0)</f>
        <v/>
      </c>
      <c r="AC1628" s="11">
        <f>IFERROR(IF(D1628&lt;=0,0,ROUND(COUNTIFS($D$4:$D$3359,"&lt;="&amp;D1628,$D$4:$D$3359,"&gt;0")/COUNTIF($D$4:$D$3359,"&gt;0")*100,0)),0)</f>
        <v/>
      </c>
      <c r="AD1628" s="11">
        <f>IF(E1628&lt;=0,0,ROUND(MAX(0,MIN(100,(LOG10(1+E1628/1000000000)/LOG10(101))*100)),0))</f>
        <v/>
      </c>
      <c r="AE1628" s="11">
        <f>IF(O1628=N1628,50,ROUND(MAX(0,MIN(100,((H1628-N1628)/(O1628-N1628))*100)),0))</f>
        <v/>
      </c>
      <c r="AF1628" s="11">
        <f>ROUND(MAX(0,MIN(100,50+((H1628-K1628)/K1628)*1000)),0)</f>
        <v/>
      </c>
      <c r="AG1628" s="11">
        <f>IFERROR(ROUND(MAX(0,MIN(100,50+25*LN(MAX(0.01,X1628)))),0),25)</f>
        <v/>
      </c>
      <c r="AH1628" s="11">
        <f>ROUND(IF(M1628&lt;=-30,0,IF(M1628&lt;=-20,20,IF(M1628&lt;=-10,50,100))),0)</f>
        <v/>
      </c>
      <c r="AI1628" s="11">
        <f>ROUND(MAX(0,MIN(100,50+(Z1628*10))),0)</f>
        <v/>
      </c>
      <c r="AJ1628" s="11">
        <f>IFERROR(IF(--AA1628&gt;=80,"خرید قوی",IF(--AA1628&gt;=70,"خرید مشروط",IF(--AA1628&gt;=60,"مراقبت",IF(--AA1628&gt;=45,"ضعیف","عدم ورود")))),"")</f>
        <v/>
      </c>
    </row>
    <row r="1629">
      <c r="A1629" s="12">
        <f>'دیده بان بازار'!A1632</f>
        <v/>
      </c>
      <c r="B1629" s="13">
        <f>'دیده بان بازار'!B1632</f>
        <v/>
      </c>
      <c r="C1629" s="13">
        <f>'دیده بان بازار'!C1632</f>
        <v/>
      </c>
      <c r="D1629" s="13">
        <f>'دیده بان بازار'!D1632</f>
        <v/>
      </c>
      <c r="E1629" s="14">
        <f>'دیده بان بازار'!E1632</f>
        <v/>
      </c>
      <c r="F1629" s="13">
        <f>'دیده بان بازار'!F1632</f>
        <v/>
      </c>
      <c r="G1629" s="13">
        <f>'دیده بان بازار'!G1632</f>
        <v/>
      </c>
      <c r="H1629" s="13">
        <f>'دیده بان بازار'!H1632</f>
        <v/>
      </c>
      <c r="I1629" s="13">
        <f>'دیده بان بازار'!I1632</f>
        <v/>
      </c>
      <c r="J1629" s="13">
        <f>'دیده بان بازار'!J1632</f>
        <v/>
      </c>
      <c r="K1629" s="13">
        <f>'دیده بان بازار'!K1632</f>
        <v/>
      </c>
      <c r="L1629" s="13">
        <f>'دیده بان بازار'!L1632</f>
        <v/>
      </c>
      <c r="M1629" s="13">
        <f>'دیده بان بازار'!M1632</f>
        <v/>
      </c>
      <c r="N1629" s="13">
        <f>'دیده بان بازار'!N1632</f>
        <v/>
      </c>
      <c r="O1629" s="13">
        <f>'دیده بان بازار'!O1632</f>
        <v/>
      </c>
      <c r="P1629" s="13">
        <f>'دیده بان بازار'!P1632</f>
        <v/>
      </c>
      <c r="Q1629" s="13">
        <f>'دیده بان بازار'!Q1632</f>
        <v/>
      </c>
      <c r="R1629" s="13">
        <f>'دیده بان بازار'!R1632</f>
        <v/>
      </c>
      <c r="S1629" s="13">
        <f>'دیده بان بازار'!S1632</f>
        <v/>
      </c>
      <c r="T1629" s="13">
        <f>'دیده بان بازار'!T1632</f>
        <v/>
      </c>
      <c r="U1629" s="13">
        <f>'دیده بان بازار'!U1632</f>
        <v/>
      </c>
      <c r="V1629" s="13">
        <f>'دیده بان بازار'!V1632</f>
        <v/>
      </c>
      <c r="W1629" s="6">
        <f>'دیده بان بازار'!W1632</f>
        <v/>
      </c>
      <c r="X1629" s="11">
        <f>IFERROR(IF(OR(R1629&lt;=0,W1629&lt;=0,S1629&lt;=0,V1629&lt;=0),0,ROUND((S1629/R1629)/(V1629/W1629),2)),0)</f>
        <v/>
      </c>
      <c r="Y1629" s="11">
        <f>IFERROR(IF(OR(S1629&lt;=0,V1629&lt;=0),0,ROUND(S1629/V1629,2)),0)</f>
        <v/>
      </c>
      <c r="Z1629" s="11">
        <f>IFERROR(J1629-M1629,0)</f>
        <v/>
      </c>
      <c r="AA1629" s="11">
        <f>IFERROR(ROUND(MAX(0,MIN(100,((AB1629*0.2)+(AC1629*0.15)+(AD1629*0.15)+(AE1629*0.1)+(AF1629*0.1)+(AG1629*0.15)+(MIN(Y1629/3,1)*100*0.1)+(AI1629*0.05))*((AH1629/100)*0.25+0.75))),0),0)</f>
        <v/>
      </c>
      <c r="AB1629" s="11">
        <f>ROUND(MAX(0,MIN(100,((M1629+10)/20)*100)),0)</f>
        <v/>
      </c>
      <c r="AC1629" s="11">
        <f>IFERROR(IF(D1629&lt;=0,0,ROUND(COUNTIFS($D$4:$D$3359,"&lt;="&amp;D1629,$D$4:$D$3359,"&gt;0")/COUNTIF($D$4:$D$3359,"&gt;0")*100,0)),0)</f>
        <v/>
      </c>
      <c r="AD1629" s="11">
        <f>IF(E1629&lt;=0,0,ROUND(MAX(0,MIN(100,(LOG10(1+E1629/1000000000)/LOG10(101))*100)),0))</f>
        <v/>
      </c>
      <c r="AE1629" s="11">
        <f>IF(O1629=N1629,50,ROUND(MAX(0,MIN(100,((H1629-N1629)/(O1629-N1629))*100)),0))</f>
        <v/>
      </c>
      <c r="AF1629" s="11">
        <f>ROUND(MAX(0,MIN(100,50+((H1629-K1629)/K1629)*1000)),0)</f>
        <v/>
      </c>
      <c r="AG1629" s="11">
        <f>IFERROR(ROUND(MAX(0,MIN(100,50+25*LN(MAX(0.01,X1629)))),0),25)</f>
        <v/>
      </c>
      <c r="AH1629" s="11">
        <f>ROUND(IF(M1629&lt;=-30,0,IF(M1629&lt;=-20,20,IF(M1629&lt;=-10,50,100))),0)</f>
        <v/>
      </c>
      <c r="AI1629" s="11">
        <f>ROUND(MAX(0,MIN(100,50+(Z1629*10))),0)</f>
        <v/>
      </c>
      <c r="AJ1629" s="11">
        <f>IFERROR(IF(--AA1629&gt;=80,"خرید قوی",IF(--AA1629&gt;=70,"خرید مشروط",IF(--AA1629&gt;=60,"مراقبت",IF(--AA1629&gt;=45,"ضعیف","عدم ورود")))),"")</f>
        <v/>
      </c>
    </row>
    <row r="1630">
      <c r="A1630" s="15">
        <f>'دیده بان بازار'!A1633</f>
        <v/>
      </c>
      <c r="B1630" s="16">
        <f>'دیده بان بازار'!B1633</f>
        <v/>
      </c>
      <c r="C1630" s="16">
        <f>'دیده بان بازار'!C1633</f>
        <v/>
      </c>
      <c r="D1630" s="16">
        <f>'دیده بان بازار'!D1633</f>
        <v/>
      </c>
      <c r="E1630" s="17">
        <f>'دیده بان بازار'!E1633</f>
        <v/>
      </c>
      <c r="F1630" s="16">
        <f>'دیده بان بازار'!F1633</f>
        <v/>
      </c>
      <c r="G1630" s="16">
        <f>'دیده بان بازار'!G1633</f>
        <v/>
      </c>
      <c r="H1630" s="16">
        <f>'دیده بان بازار'!H1633</f>
        <v/>
      </c>
      <c r="I1630" s="16">
        <f>'دیده بان بازار'!I1633</f>
        <v/>
      </c>
      <c r="J1630" s="16">
        <f>'دیده بان بازار'!J1633</f>
        <v/>
      </c>
      <c r="K1630" s="16">
        <f>'دیده بان بازار'!K1633</f>
        <v/>
      </c>
      <c r="L1630" s="16">
        <f>'دیده بان بازار'!L1633</f>
        <v/>
      </c>
      <c r="M1630" s="16">
        <f>'دیده بان بازار'!M1633</f>
        <v/>
      </c>
      <c r="N1630" s="16">
        <f>'دیده بان بازار'!N1633</f>
        <v/>
      </c>
      <c r="O1630" s="16">
        <f>'دیده بان بازار'!O1633</f>
        <v/>
      </c>
      <c r="P1630" s="16">
        <f>'دیده بان بازار'!P1633</f>
        <v/>
      </c>
      <c r="Q1630" s="16">
        <f>'دیده بان بازار'!Q1633</f>
        <v/>
      </c>
      <c r="R1630" s="16">
        <f>'دیده بان بازار'!R1633</f>
        <v/>
      </c>
      <c r="S1630" s="16">
        <f>'دیده بان بازار'!S1633</f>
        <v/>
      </c>
      <c r="T1630" s="16">
        <f>'دیده بان بازار'!T1633</f>
        <v/>
      </c>
      <c r="U1630" s="16">
        <f>'دیده بان بازار'!U1633</f>
        <v/>
      </c>
      <c r="V1630" s="16">
        <f>'دیده بان بازار'!V1633</f>
        <v/>
      </c>
      <c r="W1630" s="7">
        <f>'دیده بان بازار'!W1633</f>
        <v/>
      </c>
      <c r="X1630" s="11">
        <f>IFERROR(IF(OR(R1630&lt;=0,W1630&lt;=0,S1630&lt;=0,V1630&lt;=0),0,ROUND((S1630/R1630)/(V1630/W1630),2)),0)</f>
        <v/>
      </c>
      <c r="Y1630" s="11">
        <f>IFERROR(IF(OR(S1630&lt;=0,V1630&lt;=0),0,ROUND(S1630/V1630,2)),0)</f>
        <v/>
      </c>
      <c r="Z1630" s="11">
        <f>IFERROR(J1630-M1630,0)</f>
        <v/>
      </c>
      <c r="AA1630" s="11">
        <f>IFERROR(ROUND(MAX(0,MIN(100,((AB1630*0.2)+(AC1630*0.15)+(AD1630*0.15)+(AE1630*0.1)+(AF1630*0.1)+(AG1630*0.15)+(MIN(Y1630/3,1)*100*0.1)+(AI1630*0.05))*((AH1630/100)*0.25+0.75))),0),0)</f>
        <v/>
      </c>
      <c r="AB1630" s="11">
        <f>ROUND(MAX(0,MIN(100,((M1630+10)/20)*100)),0)</f>
        <v/>
      </c>
      <c r="AC1630" s="11">
        <f>IFERROR(IF(D1630&lt;=0,0,ROUND(COUNTIFS($D$4:$D$3359,"&lt;="&amp;D1630,$D$4:$D$3359,"&gt;0")/COUNTIF($D$4:$D$3359,"&gt;0")*100,0)),0)</f>
        <v/>
      </c>
      <c r="AD1630" s="11">
        <f>IF(E1630&lt;=0,0,ROUND(MAX(0,MIN(100,(LOG10(1+E1630/1000000000)/LOG10(101))*100)),0))</f>
        <v/>
      </c>
      <c r="AE1630" s="11">
        <f>IF(O1630=N1630,50,ROUND(MAX(0,MIN(100,((H1630-N1630)/(O1630-N1630))*100)),0))</f>
        <v/>
      </c>
      <c r="AF1630" s="11">
        <f>ROUND(MAX(0,MIN(100,50+((H1630-K1630)/K1630)*1000)),0)</f>
        <v/>
      </c>
      <c r="AG1630" s="11">
        <f>IFERROR(ROUND(MAX(0,MIN(100,50+25*LN(MAX(0.01,X1630)))),0),25)</f>
        <v/>
      </c>
      <c r="AH1630" s="11">
        <f>ROUND(IF(M1630&lt;=-30,0,IF(M1630&lt;=-20,20,IF(M1630&lt;=-10,50,100))),0)</f>
        <v/>
      </c>
      <c r="AI1630" s="11">
        <f>ROUND(MAX(0,MIN(100,50+(Z1630*10))),0)</f>
        <v/>
      </c>
      <c r="AJ1630" s="11">
        <f>IFERROR(IF(--AA1630&gt;=80,"خرید قوی",IF(--AA1630&gt;=70,"خرید مشروط",IF(--AA1630&gt;=60,"مراقبت",IF(--AA1630&gt;=45,"ضعیف","عدم ورود")))),"")</f>
        <v/>
      </c>
    </row>
    <row r="1631">
      <c r="A1631" s="12">
        <f>'دیده بان بازار'!A1634</f>
        <v/>
      </c>
      <c r="B1631" s="13">
        <f>'دیده بان بازار'!B1634</f>
        <v/>
      </c>
      <c r="C1631" s="13">
        <f>'دیده بان بازار'!C1634</f>
        <v/>
      </c>
      <c r="D1631" s="13">
        <f>'دیده بان بازار'!D1634</f>
        <v/>
      </c>
      <c r="E1631" s="14">
        <f>'دیده بان بازار'!E1634</f>
        <v/>
      </c>
      <c r="F1631" s="13">
        <f>'دیده بان بازار'!F1634</f>
        <v/>
      </c>
      <c r="G1631" s="13">
        <f>'دیده بان بازار'!G1634</f>
        <v/>
      </c>
      <c r="H1631" s="13">
        <f>'دیده بان بازار'!H1634</f>
        <v/>
      </c>
      <c r="I1631" s="13">
        <f>'دیده بان بازار'!I1634</f>
        <v/>
      </c>
      <c r="J1631" s="13">
        <f>'دیده بان بازار'!J1634</f>
        <v/>
      </c>
      <c r="K1631" s="13">
        <f>'دیده بان بازار'!K1634</f>
        <v/>
      </c>
      <c r="L1631" s="13">
        <f>'دیده بان بازار'!L1634</f>
        <v/>
      </c>
      <c r="M1631" s="13">
        <f>'دیده بان بازار'!M1634</f>
        <v/>
      </c>
      <c r="N1631" s="13">
        <f>'دیده بان بازار'!N1634</f>
        <v/>
      </c>
      <c r="O1631" s="13">
        <f>'دیده بان بازار'!O1634</f>
        <v/>
      </c>
      <c r="P1631" s="13">
        <f>'دیده بان بازار'!P1634</f>
        <v/>
      </c>
      <c r="Q1631" s="13">
        <f>'دیده بان بازار'!Q1634</f>
        <v/>
      </c>
      <c r="R1631" s="13">
        <f>'دیده بان بازار'!R1634</f>
        <v/>
      </c>
      <c r="S1631" s="13">
        <f>'دیده بان بازار'!S1634</f>
        <v/>
      </c>
      <c r="T1631" s="13">
        <f>'دیده بان بازار'!T1634</f>
        <v/>
      </c>
      <c r="U1631" s="13">
        <f>'دیده بان بازار'!U1634</f>
        <v/>
      </c>
      <c r="V1631" s="13">
        <f>'دیده بان بازار'!V1634</f>
        <v/>
      </c>
      <c r="W1631" s="6">
        <f>'دیده بان بازار'!W1634</f>
        <v/>
      </c>
      <c r="X1631" s="11">
        <f>IFERROR(IF(OR(R1631&lt;=0,W1631&lt;=0,S1631&lt;=0,V1631&lt;=0),0,ROUND((S1631/R1631)/(V1631/W1631),2)),0)</f>
        <v/>
      </c>
      <c r="Y1631" s="11">
        <f>IFERROR(IF(OR(S1631&lt;=0,V1631&lt;=0),0,ROUND(S1631/V1631,2)),0)</f>
        <v/>
      </c>
      <c r="Z1631" s="11">
        <f>IFERROR(J1631-M1631,0)</f>
        <v/>
      </c>
      <c r="AA1631" s="11">
        <f>IFERROR(ROUND(MAX(0,MIN(100,((AB1631*0.2)+(AC1631*0.15)+(AD1631*0.15)+(AE1631*0.1)+(AF1631*0.1)+(AG1631*0.15)+(MIN(Y1631/3,1)*100*0.1)+(AI1631*0.05))*((AH1631/100)*0.25+0.75))),0),0)</f>
        <v/>
      </c>
      <c r="AB1631" s="11">
        <f>ROUND(MAX(0,MIN(100,((M1631+10)/20)*100)),0)</f>
        <v/>
      </c>
      <c r="AC1631" s="11">
        <f>IFERROR(IF(D1631&lt;=0,0,ROUND(COUNTIFS($D$4:$D$3359,"&lt;="&amp;D1631,$D$4:$D$3359,"&gt;0")/COUNTIF($D$4:$D$3359,"&gt;0")*100,0)),0)</f>
        <v/>
      </c>
      <c r="AD1631" s="11">
        <f>IF(E1631&lt;=0,0,ROUND(MAX(0,MIN(100,(LOG10(1+E1631/1000000000)/LOG10(101))*100)),0))</f>
        <v/>
      </c>
      <c r="AE1631" s="11">
        <f>IF(O1631=N1631,50,ROUND(MAX(0,MIN(100,((H1631-N1631)/(O1631-N1631))*100)),0))</f>
        <v/>
      </c>
      <c r="AF1631" s="11">
        <f>ROUND(MAX(0,MIN(100,50+((H1631-K1631)/K1631)*1000)),0)</f>
        <v/>
      </c>
      <c r="AG1631" s="11">
        <f>IFERROR(ROUND(MAX(0,MIN(100,50+25*LN(MAX(0.01,X1631)))),0),25)</f>
        <v/>
      </c>
      <c r="AH1631" s="11">
        <f>ROUND(IF(M1631&lt;=-30,0,IF(M1631&lt;=-20,20,IF(M1631&lt;=-10,50,100))),0)</f>
        <v/>
      </c>
      <c r="AI1631" s="11">
        <f>ROUND(MAX(0,MIN(100,50+(Z1631*10))),0)</f>
        <v/>
      </c>
      <c r="AJ1631" s="11">
        <f>IFERROR(IF(--AA1631&gt;=80,"خرید قوی",IF(--AA1631&gt;=70,"خرید مشروط",IF(--AA1631&gt;=60,"مراقبت",IF(--AA1631&gt;=45,"ضعیف","عدم ورود")))),"")</f>
        <v/>
      </c>
    </row>
    <row r="1632">
      <c r="A1632" s="15">
        <f>'دیده بان بازار'!A1635</f>
        <v/>
      </c>
      <c r="B1632" s="16">
        <f>'دیده بان بازار'!B1635</f>
        <v/>
      </c>
      <c r="C1632" s="16">
        <f>'دیده بان بازار'!C1635</f>
        <v/>
      </c>
      <c r="D1632" s="16">
        <f>'دیده بان بازار'!D1635</f>
        <v/>
      </c>
      <c r="E1632" s="17">
        <f>'دیده بان بازار'!E1635</f>
        <v/>
      </c>
      <c r="F1632" s="16">
        <f>'دیده بان بازار'!F1635</f>
        <v/>
      </c>
      <c r="G1632" s="16">
        <f>'دیده بان بازار'!G1635</f>
        <v/>
      </c>
      <c r="H1632" s="16">
        <f>'دیده بان بازار'!H1635</f>
        <v/>
      </c>
      <c r="I1632" s="16">
        <f>'دیده بان بازار'!I1635</f>
        <v/>
      </c>
      <c r="J1632" s="16">
        <f>'دیده بان بازار'!J1635</f>
        <v/>
      </c>
      <c r="K1632" s="16">
        <f>'دیده بان بازار'!K1635</f>
        <v/>
      </c>
      <c r="L1632" s="16">
        <f>'دیده بان بازار'!L1635</f>
        <v/>
      </c>
      <c r="M1632" s="16">
        <f>'دیده بان بازار'!M1635</f>
        <v/>
      </c>
      <c r="N1632" s="16">
        <f>'دیده بان بازار'!N1635</f>
        <v/>
      </c>
      <c r="O1632" s="16">
        <f>'دیده بان بازار'!O1635</f>
        <v/>
      </c>
      <c r="P1632" s="16">
        <f>'دیده بان بازار'!P1635</f>
        <v/>
      </c>
      <c r="Q1632" s="16">
        <f>'دیده بان بازار'!Q1635</f>
        <v/>
      </c>
      <c r="R1632" s="16">
        <f>'دیده بان بازار'!R1635</f>
        <v/>
      </c>
      <c r="S1632" s="16">
        <f>'دیده بان بازار'!S1635</f>
        <v/>
      </c>
      <c r="T1632" s="16">
        <f>'دیده بان بازار'!T1635</f>
        <v/>
      </c>
      <c r="U1632" s="16">
        <f>'دیده بان بازار'!U1635</f>
        <v/>
      </c>
      <c r="V1632" s="16">
        <f>'دیده بان بازار'!V1635</f>
        <v/>
      </c>
      <c r="W1632" s="7">
        <f>'دیده بان بازار'!W1635</f>
        <v/>
      </c>
      <c r="X1632" s="11">
        <f>IFERROR(IF(OR(R1632&lt;=0,W1632&lt;=0,S1632&lt;=0,V1632&lt;=0),0,ROUND((S1632/R1632)/(V1632/W1632),2)),0)</f>
        <v/>
      </c>
      <c r="Y1632" s="11">
        <f>IFERROR(IF(OR(S1632&lt;=0,V1632&lt;=0),0,ROUND(S1632/V1632,2)),0)</f>
        <v/>
      </c>
      <c r="Z1632" s="11">
        <f>IFERROR(J1632-M1632,0)</f>
        <v/>
      </c>
      <c r="AA1632" s="11">
        <f>IFERROR(ROUND(MAX(0,MIN(100,((AB1632*0.2)+(AC1632*0.15)+(AD1632*0.15)+(AE1632*0.1)+(AF1632*0.1)+(AG1632*0.15)+(MIN(Y1632/3,1)*100*0.1)+(AI1632*0.05))*((AH1632/100)*0.25+0.75))),0),0)</f>
        <v/>
      </c>
      <c r="AB1632" s="11">
        <f>ROUND(MAX(0,MIN(100,((M1632+10)/20)*100)),0)</f>
        <v/>
      </c>
      <c r="AC1632" s="11">
        <f>IFERROR(IF(D1632&lt;=0,0,ROUND(COUNTIFS($D$4:$D$3359,"&lt;="&amp;D1632,$D$4:$D$3359,"&gt;0")/COUNTIF($D$4:$D$3359,"&gt;0")*100,0)),0)</f>
        <v/>
      </c>
      <c r="AD1632" s="11">
        <f>IF(E1632&lt;=0,0,ROUND(MAX(0,MIN(100,(LOG10(1+E1632/1000000000)/LOG10(101))*100)),0))</f>
        <v/>
      </c>
      <c r="AE1632" s="11">
        <f>IF(O1632=N1632,50,ROUND(MAX(0,MIN(100,((H1632-N1632)/(O1632-N1632))*100)),0))</f>
        <v/>
      </c>
      <c r="AF1632" s="11">
        <f>ROUND(MAX(0,MIN(100,50+((H1632-K1632)/K1632)*1000)),0)</f>
        <v/>
      </c>
      <c r="AG1632" s="11">
        <f>IFERROR(ROUND(MAX(0,MIN(100,50+25*LN(MAX(0.01,X1632)))),0),25)</f>
        <v/>
      </c>
      <c r="AH1632" s="11">
        <f>ROUND(IF(M1632&lt;=-30,0,IF(M1632&lt;=-20,20,IF(M1632&lt;=-10,50,100))),0)</f>
        <v/>
      </c>
      <c r="AI1632" s="11">
        <f>ROUND(MAX(0,MIN(100,50+(Z1632*10))),0)</f>
        <v/>
      </c>
      <c r="AJ1632" s="11">
        <f>IFERROR(IF(--AA1632&gt;=80,"خرید قوی",IF(--AA1632&gt;=70,"خرید مشروط",IF(--AA1632&gt;=60,"مراقبت",IF(--AA1632&gt;=45,"ضعیف","عدم ورود")))),"")</f>
        <v/>
      </c>
    </row>
    <row r="1633">
      <c r="A1633" s="12">
        <f>'دیده بان بازار'!A1636</f>
        <v/>
      </c>
      <c r="B1633" s="13">
        <f>'دیده بان بازار'!B1636</f>
        <v/>
      </c>
      <c r="C1633" s="13">
        <f>'دیده بان بازار'!C1636</f>
        <v/>
      </c>
      <c r="D1633" s="13">
        <f>'دیده بان بازار'!D1636</f>
        <v/>
      </c>
      <c r="E1633" s="14">
        <f>'دیده بان بازار'!E1636</f>
        <v/>
      </c>
      <c r="F1633" s="13">
        <f>'دیده بان بازار'!F1636</f>
        <v/>
      </c>
      <c r="G1633" s="13">
        <f>'دیده بان بازار'!G1636</f>
        <v/>
      </c>
      <c r="H1633" s="13">
        <f>'دیده بان بازار'!H1636</f>
        <v/>
      </c>
      <c r="I1633" s="13">
        <f>'دیده بان بازار'!I1636</f>
        <v/>
      </c>
      <c r="J1633" s="13">
        <f>'دیده بان بازار'!J1636</f>
        <v/>
      </c>
      <c r="K1633" s="13">
        <f>'دیده بان بازار'!K1636</f>
        <v/>
      </c>
      <c r="L1633" s="13">
        <f>'دیده بان بازار'!L1636</f>
        <v/>
      </c>
      <c r="M1633" s="13">
        <f>'دیده بان بازار'!M1636</f>
        <v/>
      </c>
      <c r="N1633" s="13">
        <f>'دیده بان بازار'!N1636</f>
        <v/>
      </c>
      <c r="O1633" s="13">
        <f>'دیده بان بازار'!O1636</f>
        <v/>
      </c>
      <c r="P1633" s="13">
        <f>'دیده بان بازار'!P1636</f>
        <v/>
      </c>
      <c r="Q1633" s="13">
        <f>'دیده بان بازار'!Q1636</f>
        <v/>
      </c>
      <c r="R1633" s="13">
        <f>'دیده بان بازار'!R1636</f>
        <v/>
      </c>
      <c r="S1633" s="13">
        <f>'دیده بان بازار'!S1636</f>
        <v/>
      </c>
      <c r="T1633" s="13">
        <f>'دیده بان بازار'!T1636</f>
        <v/>
      </c>
      <c r="U1633" s="13">
        <f>'دیده بان بازار'!U1636</f>
        <v/>
      </c>
      <c r="V1633" s="13">
        <f>'دیده بان بازار'!V1636</f>
        <v/>
      </c>
      <c r="W1633" s="6">
        <f>'دیده بان بازار'!W1636</f>
        <v/>
      </c>
      <c r="X1633" s="11">
        <f>IFERROR(IF(OR(R1633&lt;=0,W1633&lt;=0,S1633&lt;=0,V1633&lt;=0),0,ROUND((S1633/R1633)/(V1633/W1633),2)),0)</f>
        <v/>
      </c>
      <c r="Y1633" s="11">
        <f>IFERROR(IF(OR(S1633&lt;=0,V1633&lt;=0),0,ROUND(S1633/V1633,2)),0)</f>
        <v/>
      </c>
      <c r="Z1633" s="11">
        <f>IFERROR(J1633-M1633,0)</f>
        <v/>
      </c>
      <c r="AA1633" s="11">
        <f>IFERROR(ROUND(MAX(0,MIN(100,((AB1633*0.2)+(AC1633*0.15)+(AD1633*0.15)+(AE1633*0.1)+(AF1633*0.1)+(AG1633*0.15)+(MIN(Y1633/3,1)*100*0.1)+(AI1633*0.05))*((AH1633/100)*0.25+0.75))),0),0)</f>
        <v/>
      </c>
      <c r="AB1633" s="11">
        <f>ROUND(MAX(0,MIN(100,((M1633+10)/20)*100)),0)</f>
        <v/>
      </c>
      <c r="AC1633" s="11">
        <f>IFERROR(IF(D1633&lt;=0,0,ROUND(COUNTIFS($D$4:$D$3359,"&lt;="&amp;D1633,$D$4:$D$3359,"&gt;0")/COUNTIF($D$4:$D$3359,"&gt;0")*100,0)),0)</f>
        <v/>
      </c>
      <c r="AD1633" s="11">
        <f>IF(E1633&lt;=0,0,ROUND(MAX(0,MIN(100,(LOG10(1+E1633/1000000000)/LOG10(101))*100)),0))</f>
        <v/>
      </c>
      <c r="AE1633" s="11">
        <f>IF(O1633=N1633,50,ROUND(MAX(0,MIN(100,((H1633-N1633)/(O1633-N1633))*100)),0))</f>
        <v/>
      </c>
      <c r="AF1633" s="11">
        <f>ROUND(MAX(0,MIN(100,50+((H1633-K1633)/K1633)*1000)),0)</f>
        <v/>
      </c>
      <c r="AG1633" s="11">
        <f>IFERROR(ROUND(MAX(0,MIN(100,50+25*LN(MAX(0.01,X1633)))),0),25)</f>
        <v/>
      </c>
      <c r="AH1633" s="11">
        <f>ROUND(IF(M1633&lt;=-30,0,IF(M1633&lt;=-20,20,IF(M1633&lt;=-10,50,100))),0)</f>
        <v/>
      </c>
      <c r="AI1633" s="11">
        <f>ROUND(MAX(0,MIN(100,50+(Z1633*10))),0)</f>
        <v/>
      </c>
      <c r="AJ1633" s="11">
        <f>IFERROR(IF(--AA1633&gt;=80,"خرید قوی",IF(--AA1633&gt;=70,"خرید مشروط",IF(--AA1633&gt;=60,"مراقبت",IF(--AA1633&gt;=45,"ضعیف","عدم ورود")))),"")</f>
        <v/>
      </c>
    </row>
    <row r="1634">
      <c r="A1634" s="15">
        <f>'دیده بان بازار'!A1637</f>
        <v/>
      </c>
      <c r="B1634" s="16">
        <f>'دیده بان بازار'!B1637</f>
        <v/>
      </c>
      <c r="C1634" s="16">
        <f>'دیده بان بازار'!C1637</f>
        <v/>
      </c>
      <c r="D1634" s="16">
        <f>'دیده بان بازار'!D1637</f>
        <v/>
      </c>
      <c r="E1634" s="17">
        <f>'دیده بان بازار'!E1637</f>
        <v/>
      </c>
      <c r="F1634" s="16">
        <f>'دیده بان بازار'!F1637</f>
        <v/>
      </c>
      <c r="G1634" s="16">
        <f>'دیده بان بازار'!G1637</f>
        <v/>
      </c>
      <c r="H1634" s="16">
        <f>'دیده بان بازار'!H1637</f>
        <v/>
      </c>
      <c r="I1634" s="16">
        <f>'دیده بان بازار'!I1637</f>
        <v/>
      </c>
      <c r="J1634" s="16">
        <f>'دیده بان بازار'!J1637</f>
        <v/>
      </c>
      <c r="K1634" s="16">
        <f>'دیده بان بازار'!K1637</f>
        <v/>
      </c>
      <c r="L1634" s="16">
        <f>'دیده بان بازار'!L1637</f>
        <v/>
      </c>
      <c r="M1634" s="16">
        <f>'دیده بان بازار'!M1637</f>
        <v/>
      </c>
      <c r="N1634" s="16">
        <f>'دیده بان بازار'!N1637</f>
        <v/>
      </c>
      <c r="O1634" s="16">
        <f>'دیده بان بازار'!O1637</f>
        <v/>
      </c>
      <c r="P1634" s="16">
        <f>'دیده بان بازار'!P1637</f>
        <v/>
      </c>
      <c r="Q1634" s="16">
        <f>'دیده بان بازار'!Q1637</f>
        <v/>
      </c>
      <c r="R1634" s="16">
        <f>'دیده بان بازار'!R1637</f>
        <v/>
      </c>
      <c r="S1634" s="16">
        <f>'دیده بان بازار'!S1637</f>
        <v/>
      </c>
      <c r="T1634" s="16">
        <f>'دیده بان بازار'!T1637</f>
        <v/>
      </c>
      <c r="U1634" s="16">
        <f>'دیده بان بازار'!U1637</f>
        <v/>
      </c>
      <c r="V1634" s="16">
        <f>'دیده بان بازار'!V1637</f>
        <v/>
      </c>
      <c r="W1634" s="7">
        <f>'دیده بان بازار'!W1637</f>
        <v/>
      </c>
      <c r="X1634" s="11">
        <f>IFERROR(IF(OR(R1634&lt;=0,W1634&lt;=0,S1634&lt;=0,V1634&lt;=0),0,ROUND((S1634/R1634)/(V1634/W1634),2)),0)</f>
        <v/>
      </c>
      <c r="Y1634" s="11">
        <f>IFERROR(IF(OR(S1634&lt;=0,V1634&lt;=0),0,ROUND(S1634/V1634,2)),0)</f>
        <v/>
      </c>
      <c r="Z1634" s="11">
        <f>IFERROR(J1634-M1634,0)</f>
        <v/>
      </c>
      <c r="AA1634" s="11">
        <f>IFERROR(ROUND(MAX(0,MIN(100,((AB1634*0.2)+(AC1634*0.15)+(AD1634*0.15)+(AE1634*0.1)+(AF1634*0.1)+(AG1634*0.15)+(MIN(Y1634/3,1)*100*0.1)+(AI1634*0.05))*((AH1634/100)*0.25+0.75))),0),0)</f>
        <v/>
      </c>
      <c r="AB1634" s="11">
        <f>ROUND(MAX(0,MIN(100,((M1634+10)/20)*100)),0)</f>
        <v/>
      </c>
      <c r="AC1634" s="11">
        <f>IFERROR(IF(D1634&lt;=0,0,ROUND(COUNTIFS($D$4:$D$3359,"&lt;="&amp;D1634,$D$4:$D$3359,"&gt;0")/COUNTIF($D$4:$D$3359,"&gt;0")*100,0)),0)</f>
        <v/>
      </c>
      <c r="AD1634" s="11">
        <f>IF(E1634&lt;=0,0,ROUND(MAX(0,MIN(100,(LOG10(1+E1634/1000000000)/LOG10(101))*100)),0))</f>
        <v/>
      </c>
      <c r="AE1634" s="11">
        <f>IF(O1634=N1634,50,ROUND(MAX(0,MIN(100,((H1634-N1634)/(O1634-N1634))*100)),0))</f>
        <v/>
      </c>
      <c r="AF1634" s="11">
        <f>ROUND(MAX(0,MIN(100,50+((H1634-K1634)/K1634)*1000)),0)</f>
        <v/>
      </c>
      <c r="AG1634" s="11">
        <f>IFERROR(ROUND(MAX(0,MIN(100,50+25*LN(MAX(0.01,X1634)))),0),25)</f>
        <v/>
      </c>
      <c r="AH1634" s="11">
        <f>ROUND(IF(M1634&lt;=-30,0,IF(M1634&lt;=-20,20,IF(M1634&lt;=-10,50,100))),0)</f>
        <v/>
      </c>
      <c r="AI1634" s="11">
        <f>ROUND(MAX(0,MIN(100,50+(Z1634*10))),0)</f>
        <v/>
      </c>
      <c r="AJ1634" s="11">
        <f>IFERROR(IF(--AA1634&gt;=80,"خرید قوی",IF(--AA1634&gt;=70,"خرید مشروط",IF(--AA1634&gt;=60,"مراقبت",IF(--AA1634&gt;=45,"ضعیف","عدم ورود")))),"")</f>
        <v/>
      </c>
    </row>
    <row r="1635">
      <c r="A1635" s="12">
        <f>'دیده بان بازار'!A1638</f>
        <v/>
      </c>
      <c r="B1635" s="13">
        <f>'دیده بان بازار'!B1638</f>
        <v/>
      </c>
      <c r="C1635" s="13">
        <f>'دیده بان بازار'!C1638</f>
        <v/>
      </c>
      <c r="D1635" s="13">
        <f>'دیده بان بازار'!D1638</f>
        <v/>
      </c>
      <c r="E1635" s="14">
        <f>'دیده بان بازار'!E1638</f>
        <v/>
      </c>
      <c r="F1635" s="13">
        <f>'دیده بان بازار'!F1638</f>
        <v/>
      </c>
      <c r="G1635" s="13">
        <f>'دیده بان بازار'!G1638</f>
        <v/>
      </c>
      <c r="H1635" s="13">
        <f>'دیده بان بازار'!H1638</f>
        <v/>
      </c>
      <c r="I1635" s="13">
        <f>'دیده بان بازار'!I1638</f>
        <v/>
      </c>
      <c r="J1635" s="13">
        <f>'دیده بان بازار'!J1638</f>
        <v/>
      </c>
      <c r="K1635" s="13">
        <f>'دیده بان بازار'!K1638</f>
        <v/>
      </c>
      <c r="L1635" s="13">
        <f>'دیده بان بازار'!L1638</f>
        <v/>
      </c>
      <c r="M1635" s="13">
        <f>'دیده بان بازار'!M1638</f>
        <v/>
      </c>
      <c r="N1635" s="13">
        <f>'دیده بان بازار'!N1638</f>
        <v/>
      </c>
      <c r="O1635" s="13">
        <f>'دیده بان بازار'!O1638</f>
        <v/>
      </c>
      <c r="P1635" s="13">
        <f>'دیده بان بازار'!P1638</f>
        <v/>
      </c>
      <c r="Q1635" s="13">
        <f>'دیده بان بازار'!Q1638</f>
        <v/>
      </c>
      <c r="R1635" s="13">
        <f>'دیده بان بازار'!R1638</f>
        <v/>
      </c>
      <c r="S1635" s="13">
        <f>'دیده بان بازار'!S1638</f>
        <v/>
      </c>
      <c r="T1635" s="13">
        <f>'دیده بان بازار'!T1638</f>
        <v/>
      </c>
      <c r="U1635" s="13">
        <f>'دیده بان بازار'!U1638</f>
        <v/>
      </c>
      <c r="V1635" s="13">
        <f>'دیده بان بازار'!V1638</f>
        <v/>
      </c>
      <c r="W1635" s="6">
        <f>'دیده بان بازار'!W1638</f>
        <v/>
      </c>
      <c r="X1635" s="11">
        <f>IFERROR(IF(OR(R1635&lt;=0,W1635&lt;=0,S1635&lt;=0,V1635&lt;=0),0,ROUND((S1635/R1635)/(V1635/W1635),2)),0)</f>
        <v/>
      </c>
      <c r="Y1635" s="11">
        <f>IFERROR(IF(OR(S1635&lt;=0,V1635&lt;=0),0,ROUND(S1635/V1635,2)),0)</f>
        <v/>
      </c>
      <c r="Z1635" s="11">
        <f>IFERROR(J1635-M1635,0)</f>
        <v/>
      </c>
      <c r="AA1635" s="11">
        <f>IFERROR(ROUND(MAX(0,MIN(100,((AB1635*0.2)+(AC1635*0.15)+(AD1635*0.15)+(AE1635*0.1)+(AF1635*0.1)+(AG1635*0.15)+(MIN(Y1635/3,1)*100*0.1)+(AI1635*0.05))*((AH1635/100)*0.25+0.75))),0),0)</f>
        <v/>
      </c>
      <c r="AB1635" s="11">
        <f>ROUND(MAX(0,MIN(100,((M1635+10)/20)*100)),0)</f>
        <v/>
      </c>
      <c r="AC1635" s="11">
        <f>IFERROR(IF(D1635&lt;=0,0,ROUND(COUNTIFS($D$4:$D$3359,"&lt;="&amp;D1635,$D$4:$D$3359,"&gt;0")/COUNTIF($D$4:$D$3359,"&gt;0")*100,0)),0)</f>
        <v/>
      </c>
      <c r="AD1635" s="11">
        <f>IF(E1635&lt;=0,0,ROUND(MAX(0,MIN(100,(LOG10(1+E1635/1000000000)/LOG10(101))*100)),0))</f>
        <v/>
      </c>
      <c r="AE1635" s="11">
        <f>IF(O1635=N1635,50,ROUND(MAX(0,MIN(100,((H1635-N1635)/(O1635-N1635))*100)),0))</f>
        <v/>
      </c>
      <c r="AF1635" s="11">
        <f>ROUND(MAX(0,MIN(100,50+((H1635-K1635)/K1635)*1000)),0)</f>
        <v/>
      </c>
      <c r="AG1635" s="11">
        <f>IFERROR(ROUND(MAX(0,MIN(100,50+25*LN(MAX(0.01,X1635)))),0),25)</f>
        <v/>
      </c>
      <c r="AH1635" s="11">
        <f>ROUND(IF(M1635&lt;=-30,0,IF(M1635&lt;=-20,20,IF(M1635&lt;=-10,50,100))),0)</f>
        <v/>
      </c>
      <c r="AI1635" s="11">
        <f>ROUND(MAX(0,MIN(100,50+(Z1635*10))),0)</f>
        <v/>
      </c>
      <c r="AJ1635" s="11">
        <f>IFERROR(IF(--AA1635&gt;=80,"خرید قوی",IF(--AA1635&gt;=70,"خرید مشروط",IF(--AA1635&gt;=60,"مراقبت",IF(--AA1635&gt;=45,"ضعیف","عدم ورود")))),"")</f>
        <v/>
      </c>
    </row>
    <row r="1636">
      <c r="A1636" s="15">
        <f>'دیده بان بازار'!A1639</f>
        <v/>
      </c>
      <c r="B1636" s="16">
        <f>'دیده بان بازار'!B1639</f>
        <v/>
      </c>
      <c r="C1636" s="16">
        <f>'دیده بان بازار'!C1639</f>
        <v/>
      </c>
      <c r="D1636" s="16">
        <f>'دیده بان بازار'!D1639</f>
        <v/>
      </c>
      <c r="E1636" s="17">
        <f>'دیده بان بازار'!E1639</f>
        <v/>
      </c>
      <c r="F1636" s="16">
        <f>'دیده بان بازار'!F1639</f>
        <v/>
      </c>
      <c r="G1636" s="16">
        <f>'دیده بان بازار'!G1639</f>
        <v/>
      </c>
      <c r="H1636" s="16">
        <f>'دیده بان بازار'!H1639</f>
        <v/>
      </c>
      <c r="I1636" s="16">
        <f>'دیده بان بازار'!I1639</f>
        <v/>
      </c>
      <c r="J1636" s="16">
        <f>'دیده بان بازار'!J1639</f>
        <v/>
      </c>
      <c r="K1636" s="16">
        <f>'دیده بان بازار'!K1639</f>
        <v/>
      </c>
      <c r="L1636" s="16">
        <f>'دیده بان بازار'!L1639</f>
        <v/>
      </c>
      <c r="M1636" s="16">
        <f>'دیده بان بازار'!M1639</f>
        <v/>
      </c>
      <c r="N1636" s="16">
        <f>'دیده بان بازار'!N1639</f>
        <v/>
      </c>
      <c r="O1636" s="16">
        <f>'دیده بان بازار'!O1639</f>
        <v/>
      </c>
      <c r="P1636" s="16">
        <f>'دیده بان بازار'!P1639</f>
        <v/>
      </c>
      <c r="Q1636" s="16">
        <f>'دیده بان بازار'!Q1639</f>
        <v/>
      </c>
      <c r="R1636" s="16">
        <f>'دیده بان بازار'!R1639</f>
        <v/>
      </c>
      <c r="S1636" s="16">
        <f>'دیده بان بازار'!S1639</f>
        <v/>
      </c>
      <c r="T1636" s="16">
        <f>'دیده بان بازار'!T1639</f>
        <v/>
      </c>
      <c r="U1636" s="16">
        <f>'دیده بان بازار'!U1639</f>
        <v/>
      </c>
      <c r="V1636" s="16">
        <f>'دیده بان بازار'!V1639</f>
        <v/>
      </c>
      <c r="W1636" s="7">
        <f>'دیده بان بازار'!W1639</f>
        <v/>
      </c>
      <c r="X1636" s="11">
        <f>IFERROR(IF(OR(R1636&lt;=0,W1636&lt;=0,S1636&lt;=0,V1636&lt;=0),0,ROUND((S1636/R1636)/(V1636/W1636),2)),0)</f>
        <v/>
      </c>
      <c r="Y1636" s="11">
        <f>IFERROR(IF(OR(S1636&lt;=0,V1636&lt;=0),0,ROUND(S1636/V1636,2)),0)</f>
        <v/>
      </c>
      <c r="Z1636" s="11">
        <f>IFERROR(J1636-M1636,0)</f>
        <v/>
      </c>
      <c r="AA1636" s="11">
        <f>IFERROR(ROUND(MAX(0,MIN(100,((AB1636*0.2)+(AC1636*0.15)+(AD1636*0.15)+(AE1636*0.1)+(AF1636*0.1)+(AG1636*0.15)+(MIN(Y1636/3,1)*100*0.1)+(AI1636*0.05))*((AH1636/100)*0.25+0.75))),0),0)</f>
        <v/>
      </c>
      <c r="AB1636" s="11">
        <f>ROUND(MAX(0,MIN(100,((M1636+10)/20)*100)),0)</f>
        <v/>
      </c>
      <c r="AC1636" s="11">
        <f>IFERROR(IF(D1636&lt;=0,0,ROUND(COUNTIFS($D$4:$D$3359,"&lt;="&amp;D1636,$D$4:$D$3359,"&gt;0")/COUNTIF($D$4:$D$3359,"&gt;0")*100,0)),0)</f>
        <v/>
      </c>
      <c r="AD1636" s="11">
        <f>IF(E1636&lt;=0,0,ROUND(MAX(0,MIN(100,(LOG10(1+E1636/1000000000)/LOG10(101))*100)),0))</f>
        <v/>
      </c>
      <c r="AE1636" s="11">
        <f>IF(O1636=N1636,50,ROUND(MAX(0,MIN(100,((H1636-N1636)/(O1636-N1636))*100)),0))</f>
        <v/>
      </c>
      <c r="AF1636" s="11">
        <f>ROUND(MAX(0,MIN(100,50+((H1636-K1636)/K1636)*1000)),0)</f>
        <v/>
      </c>
      <c r="AG1636" s="11">
        <f>IFERROR(ROUND(MAX(0,MIN(100,50+25*LN(MAX(0.01,X1636)))),0),25)</f>
        <v/>
      </c>
      <c r="AH1636" s="11">
        <f>ROUND(IF(M1636&lt;=-30,0,IF(M1636&lt;=-20,20,IF(M1636&lt;=-10,50,100))),0)</f>
        <v/>
      </c>
      <c r="AI1636" s="11">
        <f>ROUND(MAX(0,MIN(100,50+(Z1636*10))),0)</f>
        <v/>
      </c>
      <c r="AJ1636" s="11">
        <f>IFERROR(IF(--AA1636&gt;=80,"خرید قوی",IF(--AA1636&gt;=70,"خرید مشروط",IF(--AA1636&gt;=60,"مراقبت",IF(--AA1636&gt;=45,"ضعیف","عدم ورود")))),"")</f>
        <v/>
      </c>
    </row>
    <row r="1637">
      <c r="A1637" s="15">
        <f>'دیده بان بازار'!A1640</f>
        <v/>
      </c>
      <c r="B1637" s="16">
        <f>'دیده بان بازار'!B1640</f>
        <v/>
      </c>
      <c r="C1637" s="16">
        <f>'دیده بان بازار'!C1640</f>
        <v/>
      </c>
      <c r="D1637" s="16">
        <f>'دیده بان بازار'!D1640</f>
        <v/>
      </c>
      <c r="E1637" s="17">
        <f>'دیده بان بازار'!E1640</f>
        <v/>
      </c>
      <c r="F1637" s="16">
        <f>'دیده بان بازار'!F1640</f>
        <v/>
      </c>
      <c r="G1637" s="16">
        <f>'دیده بان بازار'!G1640</f>
        <v/>
      </c>
      <c r="H1637" s="16">
        <f>'دیده بان بازار'!H1640</f>
        <v/>
      </c>
      <c r="I1637" s="16">
        <f>'دیده بان بازار'!I1640</f>
        <v/>
      </c>
      <c r="J1637" s="16">
        <f>'دیده بان بازار'!J1640</f>
        <v/>
      </c>
      <c r="K1637" s="16">
        <f>'دیده بان بازار'!K1640</f>
        <v/>
      </c>
      <c r="L1637" s="16">
        <f>'دیده بان بازار'!L1640</f>
        <v/>
      </c>
      <c r="M1637" s="16">
        <f>'دیده بان بازار'!M1640</f>
        <v/>
      </c>
      <c r="N1637" s="16">
        <f>'دیده بان بازار'!N1640</f>
        <v/>
      </c>
      <c r="O1637" s="16">
        <f>'دیده بان بازار'!O1640</f>
        <v/>
      </c>
      <c r="P1637" s="16">
        <f>'دیده بان بازار'!P1640</f>
        <v/>
      </c>
      <c r="Q1637" s="16">
        <f>'دیده بان بازار'!Q1640</f>
        <v/>
      </c>
      <c r="R1637" s="16">
        <f>'دیده بان بازار'!R1640</f>
        <v/>
      </c>
      <c r="S1637" s="16">
        <f>'دیده بان بازار'!S1640</f>
        <v/>
      </c>
      <c r="T1637" s="16">
        <f>'دیده بان بازار'!T1640</f>
        <v/>
      </c>
      <c r="U1637" s="16">
        <f>'دیده بان بازار'!U1640</f>
        <v/>
      </c>
      <c r="V1637" s="16">
        <f>'دیده بان بازار'!V1640</f>
        <v/>
      </c>
      <c r="W1637" s="7">
        <f>'دیده بان بازار'!W1640</f>
        <v/>
      </c>
      <c r="X1637" s="11">
        <f>IFERROR(IF(OR(R1637&lt;=0,W1637&lt;=0,S1637&lt;=0,V1637&lt;=0),0,ROUND((S1637/R1637)/(V1637/W1637),2)),0)</f>
        <v/>
      </c>
      <c r="Y1637" s="11">
        <f>IFERROR(IF(OR(S1637&lt;=0,V1637&lt;=0),0,ROUND(S1637/V1637,2)),0)</f>
        <v/>
      </c>
      <c r="Z1637" s="11">
        <f>IFERROR(J1637-M1637,0)</f>
        <v/>
      </c>
      <c r="AA1637" s="11">
        <f>IFERROR(ROUND(MAX(0,MIN(100,((AB1637*0.2)+(AC1637*0.15)+(AD1637*0.15)+(AE1637*0.1)+(AF1637*0.1)+(AG1637*0.15)+(MIN(Y1637/3,1)*100*0.1)+(AI1637*0.05))*((AH1637/100)*0.25+0.75))),0),0)</f>
        <v/>
      </c>
      <c r="AB1637" s="11">
        <f>ROUND(MAX(0,MIN(100,((M1637+10)/20)*100)),0)</f>
        <v/>
      </c>
      <c r="AC1637" s="11">
        <f>IFERROR(IF(D1637&lt;=0,0,ROUND(COUNTIFS($D$4:$D$3359,"&lt;="&amp;D1637,$D$4:$D$3359,"&gt;0")/COUNTIF($D$4:$D$3359,"&gt;0")*100,0)),0)</f>
        <v/>
      </c>
      <c r="AD1637" s="11">
        <f>IF(E1637&lt;=0,0,ROUND(MAX(0,MIN(100,(LOG10(1+E1637/1000000000)/LOG10(101))*100)),0))</f>
        <v/>
      </c>
      <c r="AE1637" s="11">
        <f>IF(O1637=N1637,50,ROUND(MAX(0,MIN(100,((H1637-N1637)/(O1637-N1637))*100)),0))</f>
        <v/>
      </c>
      <c r="AF1637" s="11">
        <f>ROUND(MAX(0,MIN(100,50+((H1637-K1637)/K1637)*1000)),0)</f>
        <v/>
      </c>
      <c r="AG1637" s="11">
        <f>IFERROR(ROUND(MAX(0,MIN(100,50+25*LN(MAX(0.01,X1637)))),0),25)</f>
        <v/>
      </c>
      <c r="AH1637" s="11">
        <f>ROUND(IF(M1637&lt;=-30,0,IF(M1637&lt;=-20,20,IF(M1637&lt;=-10,50,100))),0)</f>
        <v/>
      </c>
      <c r="AI1637" s="11">
        <f>ROUND(MAX(0,MIN(100,50+(Z1637*10))),0)</f>
        <v/>
      </c>
      <c r="AJ1637" s="11">
        <f>IFERROR(IF(--AA1637&gt;=80,"خرید قوی",IF(--AA1637&gt;=70,"خرید مشروط",IF(--AA1637&gt;=60,"مراقبت",IF(--AA1637&gt;=45,"ضعیف","عدم ورود")))),"")</f>
        <v/>
      </c>
    </row>
    <row r="1638">
      <c r="A1638" s="12">
        <f>'دیده بان بازار'!A1641</f>
        <v/>
      </c>
      <c r="B1638" s="13">
        <f>'دیده بان بازار'!B1641</f>
        <v/>
      </c>
      <c r="C1638" s="13">
        <f>'دیده بان بازار'!C1641</f>
        <v/>
      </c>
      <c r="D1638" s="13">
        <f>'دیده بان بازار'!D1641</f>
        <v/>
      </c>
      <c r="E1638" s="14">
        <f>'دیده بان بازار'!E1641</f>
        <v/>
      </c>
      <c r="F1638" s="13">
        <f>'دیده بان بازار'!F1641</f>
        <v/>
      </c>
      <c r="G1638" s="13">
        <f>'دیده بان بازار'!G1641</f>
        <v/>
      </c>
      <c r="H1638" s="13">
        <f>'دیده بان بازار'!H1641</f>
        <v/>
      </c>
      <c r="I1638" s="13">
        <f>'دیده بان بازار'!I1641</f>
        <v/>
      </c>
      <c r="J1638" s="13">
        <f>'دیده بان بازار'!J1641</f>
        <v/>
      </c>
      <c r="K1638" s="13">
        <f>'دیده بان بازار'!K1641</f>
        <v/>
      </c>
      <c r="L1638" s="13">
        <f>'دیده بان بازار'!L1641</f>
        <v/>
      </c>
      <c r="M1638" s="13">
        <f>'دیده بان بازار'!M1641</f>
        <v/>
      </c>
      <c r="N1638" s="13">
        <f>'دیده بان بازار'!N1641</f>
        <v/>
      </c>
      <c r="O1638" s="13">
        <f>'دیده بان بازار'!O1641</f>
        <v/>
      </c>
      <c r="P1638" s="13">
        <f>'دیده بان بازار'!P1641</f>
        <v/>
      </c>
      <c r="Q1638" s="13">
        <f>'دیده بان بازار'!Q1641</f>
        <v/>
      </c>
      <c r="R1638" s="13">
        <f>'دیده بان بازار'!R1641</f>
        <v/>
      </c>
      <c r="S1638" s="13">
        <f>'دیده بان بازار'!S1641</f>
        <v/>
      </c>
      <c r="T1638" s="13">
        <f>'دیده بان بازار'!T1641</f>
        <v/>
      </c>
      <c r="U1638" s="13">
        <f>'دیده بان بازار'!U1641</f>
        <v/>
      </c>
      <c r="V1638" s="13">
        <f>'دیده بان بازار'!V1641</f>
        <v/>
      </c>
      <c r="W1638" s="6">
        <f>'دیده بان بازار'!W1641</f>
        <v/>
      </c>
      <c r="X1638" s="11">
        <f>IFERROR(IF(OR(R1638&lt;=0,W1638&lt;=0,S1638&lt;=0,V1638&lt;=0),0,ROUND((S1638/R1638)/(V1638/W1638),2)),0)</f>
        <v/>
      </c>
      <c r="Y1638" s="11">
        <f>IFERROR(IF(OR(S1638&lt;=0,V1638&lt;=0),0,ROUND(S1638/V1638,2)),0)</f>
        <v/>
      </c>
      <c r="Z1638" s="11">
        <f>IFERROR(J1638-M1638,0)</f>
        <v/>
      </c>
      <c r="AA1638" s="11">
        <f>IFERROR(ROUND(MAX(0,MIN(100,((AB1638*0.2)+(AC1638*0.15)+(AD1638*0.15)+(AE1638*0.1)+(AF1638*0.1)+(AG1638*0.15)+(MIN(Y1638/3,1)*100*0.1)+(AI1638*0.05))*((AH1638/100)*0.25+0.75))),0),0)</f>
        <v/>
      </c>
      <c r="AB1638" s="11">
        <f>ROUND(MAX(0,MIN(100,((M1638+10)/20)*100)),0)</f>
        <v/>
      </c>
      <c r="AC1638" s="11">
        <f>IFERROR(IF(D1638&lt;=0,0,ROUND(COUNTIFS($D$4:$D$3359,"&lt;="&amp;D1638,$D$4:$D$3359,"&gt;0")/COUNTIF($D$4:$D$3359,"&gt;0")*100,0)),0)</f>
        <v/>
      </c>
      <c r="AD1638" s="11">
        <f>IF(E1638&lt;=0,0,ROUND(MAX(0,MIN(100,(LOG10(1+E1638/1000000000)/LOG10(101))*100)),0))</f>
        <v/>
      </c>
      <c r="AE1638" s="11">
        <f>IF(O1638=N1638,50,ROUND(MAX(0,MIN(100,((H1638-N1638)/(O1638-N1638))*100)),0))</f>
        <v/>
      </c>
      <c r="AF1638" s="11">
        <f>ROUND(MAX(0,MIN(100,50+((H1638-K1638)/K1638)*1000)),0)</f>
        <v/>
      </c>
      <c r="AG1638" s="11">
        <f>IFERROR(ROUND(MAX(0,MIN(100,50+25*LN(MAX(0.01,X1638)))),0),25)</f>
        <v/>
      </c>
      <c r="AH1638" s="11">
        <f>ROUND(IF(M1638&lt;=-30,0,IF(M1638&lt;=-20,20,IF(M1638&lt;=-10,50,100))),0)</f>
        <v/>
      </c>
      <c r="AI1638" s="11">
        <f>ROUND(MAX(0,MIN(100,50+(Z1638*10))),0)</f>
        <v/>
      </c>
      <c r="AJ1638" s="11">
        <f>IFERROR(IF(--AA1638&gt;=80,"خرید قوی",IF(--AA1638&gt;=70,"خرید مشروط",IF(--AA1638&gt;=60,"مراقبت",IF(--AA1638&gt;=45,"ضعیف","عدم ورود")))),"")</f>
        <v/>
      </c>
    </row>
    <row r="1639">
      <c r="A1639" s="15">
        <f>'دیده بان بازار'!A1642</f>
        <v/>
      </c>
      <c r="B1639" s="16">
        <f>'دیده بان بازار'!B1642</f>
        <v/>
      </c>
      <c r="C1639" s="16">
        <f>'دیده بان بازار'!C1642</f>
        <v/>
      </c>
      <c r="D1639" s="16">
        <f>'دیده بان بازار'!D1642</f>
        <v/>
      </c>
      <c r="E1639" s="17">
        <f>'دیده بان بازار'!E1642</f>
        <v/>
      </c>
      <c r="F1639" s="16">
        <f>'دیده بان بازار'!F1642</f>
        <v/>
      </c>
      <c r="G1639" s="16">
        <f>'دیده بان بازار'!G1642</f>
        <v/>
      </c>
      <c r="H1639" s="16">
        <f>'دیده بان بازار'!H1642</f>
        <v/>
      </c>
      <c r="I1639" s="16">
        <f>'دیده بان بازار'!I1642</f>
        <v/>
      </c>
      <c r="J1639" s="16">
        <f>'دیده بان بازار'!J1642</f>
        <v/>
      </c>
      <c r="K1639" s="16">
        <f>'دیده بان بازار'!K1642</f>
        <v/>
      </c>
      <c r="L1639" s="16">
        <f>'دیده بان بازار'!L1642</f>
        <v/>
      </c>
      <c r="M1639" s="16">
        <f>'دیده بان بازار'!M1642</f>
        <v/>
      </c>
      <c r="N1639" s="16">
        <f>'دیده بان بازار'!N1642</f>
        <v/>
      </c>
      <c r="O1639" s="16">
        <f>'دیده بان بازار'!O1642</f>
        <v/>
      </c>
      <c r="P1639" s="16">
        <f>'دیده بان بازار'!P1642</f>
        <v/>
      </c>
      <c r="Q1639" s="16">
        <f>'دیده بان بازار'!Q1642</f>
        <v/>
      </c>
      <c r="R1639" s="16">
        <f>'دیده بان بازار'!R1642</f>
        <v/>
      </c>
      <c r="S1639" s="16">
        <f>'دیده بان بازار'!S1642</f>
        <v/>
      </c>
      <c r="T1639" s="16">
        <f>'دیده بان بازار'!T1642</f>
        <v/>
      </c>
      <c r="U1639" s="16">
        <f>'دیده بان بازار'!U1642</f>
        <v/>
      </c>
      <c r="V1639" s="16">
        <f>'دیده بان بازار'!V1642</f>
        <v/>
      </c>
      <c r="W1639" s="7">
        <f>'دیده بان بازار'!W1642</f>
        <v/>
      </c>
      <c r="X1639" s="11">
        <f>IFERROR(IF(OR(R1639&lt;=0,W1639&lt;=0,S1639&lt;=0,V1639&lt;=0),0,ROUND((S1639/R1639)/(V1639/W1639),2)),0)</f>
        <v/>
      </c>
      <c r="Y1639" s="11">
        <f>IFERROR(IF(OR(S1639&lt;=0,V1639&lt;=0),0,ROUND(S1639/V1639,2)),0)</f>
        <v/>
      </c>
      <c r="Z1639" s="11">
        <f>IFERROR(J1639-M1639,0)</f>
        <v/>
      </c>
      <c r="AA1639" s="11">
        <f>IFERROR(ROUND(MAX(0,MIN(100,((AB1639*0.2)+(AC1639*0.15)+(AD1639*0.15)+(AE1639*0.1)+(AF1639*0.1)+(AG1639*0.15)+(MIN(Y1639/3,1)*100*0.1)+(AI1639*0.05))*((AH1639/100)*0.25+0.75))),0),0)</f>
        <v/>
      </c>
      <c r="AB1639" s="11">
        <f>ROUND(MAX(0,MIN(100,((M1639+10)/20)*100)),0)</f>
        <v/>
      </c>
      <c r="AC1639" s="11">
        <f>IFERROR(IF(D1639&lt;=0,0,ROUND(COUNTIFS($D$4:$D$3359,"&lt;="&amp;D1639,$D$4:$D$3359,"&gt;0")/COUNTIF($D$4:$D$3359,"&gt;0")*100,0)),0)</f>
        <v/>
      </c>
      <c r="AD1639" s="11">
        <f>IF(E1639&lt;=0,0,ROUND(MAX(0,MIN(100,(LOG10(1+E1639/1000000000)/LOG10(101))*100)),0))</f>
        <v/>
      </c>
      <c r="AE1639" s="11">
        <f>IF(O1639=N1639,50,ROUND(MAX(0,MIN(100,((H1639-N1639)/(O1639-N1639))*100)),0))</f>
        <v/>
      </c>
      <c r="AF1639" s="11">
        <f>ROUND(MAX(0,MIN(100,50+((H1639-K1639)/K1639)*1000)),0)</f>
        <v/>
      </c>
      <c r="AG1639" s="11">
        <f>IFERROR(ROUND(MAX(0,MIN(100,50+25*LN(MAX(0.01,X1639)))),0),25)</f>
        <v/>
      </c>
      <c r="AH1639" s="11">
        <f>ROUND(IF(M1639&lt;=-30,0,IF(M1639&lt;=-20,20,IF(M1639&lt;=-10,50,100))),0)</f>
        <v/>
      </c>
      <c r="AI1639" s="11">
        <f>ROUND(MAX(0,MIN(100,50+(Z1639*10))),0)</f>
        <v/>
      </c>
      <c r="AJ1639" s="11">
        <f>IFERROR(IF(--AA1639&gt;=80,"خرید قوی",IF(--AA1639&gt;=70,"خرید مشروط",IF(--AA1639&gt;=60,"مراقبت",IF(--AA1639&gt;=45,"ضعیف","عدم ورود")))),"")</f>
        <v/>
      </c>
    </row>
    <row r="1640">
      <c r="A1640" s="12">
        <f>'دیده بان بازار'!A1643</f>
        <v/>
      </c>
      <c r="B1640" s="13">
        <f>'دیده بان بازار'!B1643</f>
        <v/>
      </c>
      <c r="C1640" s="13">
        <f>'دیده بان بازار'!C1643</f>
        <v/>
      </c>
      <c r="D1640" s="13">
        <f>'دیده بان بازار'!D1643</f>
        <v/>
      </c>
      <c r="E1640" s="14">
        <f>'دیده بان بازار'!E1643</f>
        <v/>
      </c>
      <c r="F1640" s="13">
        <f>'دیده بان بازار'!F1643</f>
        <v/>
      </c>
      <c r="G1640" s="13">
        <f>'دیده بان بازار'!G1643</f>
        <v/>
      </c>
      <c r="H1640" s="13">
        <f>'دیده بان بازار'!H1643</f>
        <v/>
      </c>
      <c r="I1640" s="13">
        <f>'دیده بان بازار'!I1643</f>
        <v/>
      </c>
      <c r="J1640" s="13">
        <f>'دیده بان بازار'!J1643</f>
        <v/>
      </c>
      <c r="K1640" s="13">
        <f>'دیده بان بازار'!K1643</f>
        <v/>
      </c>
      <c r="L1640" s="13">
        <f>'دیده بان بازار'!L1643</f>
        <v/>
      </c>
      <c r="M1640" s="13">
        <f>'دیده بان بازار'!M1643</f>
        <v/>
      </c>
      <c r="N1640" s="13">
        <f>'دیده بان بازار'!N1643</f>
        <v/>
      </c>
      <c r="O1640" s="13">
        <f>'دیده بان بازار'!O1643</f>
        <v/>
      </c>
      <c r="P1640" s="13">
        <f>'دیده بان بازار'!P1643</f>
        <v/>
      </c>
      <c r="Q1640" s="13">
        <f>'دیده بان بازار'!Q1643</f>
        <v/>
      </c>
      <c r="R1640" s="13">
        <f>'دیده بان بازار'!R1643</f>
        <v/>
      </c>
      <c r="S1640" s="13">
        <f>'دیده بان بازار'!S1643</f>
        <v/>
      </c>
      <c r="T1640" s="13">
        <f>'دیده بان بازار'!T1643</f>
        <v/>
      </c>
      <c r="U1640" s="13">
        <f>'دیده بان بازار'!U1643</f>
        <v/>
      </c>
      <c r="V1640" s="13">
        <f>'دیده بان بازار'!V1643</f>
        <v/>
      </c>
      <c r="W1640" s="6">
        <f>'دیده بان بازار'!W1643</f>
        <v/>
      </c>
      <c r="X1640" s="11">
        <f>IFERROR(IF(OR(R1640&lt;=0,W1640&lt;=0,S1640&lt;=0,V1640&lt;=0),0,ROUND((S1640/R1640)/(V1640/W1640),2)),0)</f>
        <v/>
      </c>
      <c r="Y1640" s="11">
        <f>IFERROR(IF(OR(S1640&lt;=0,V1640&lt;=0),0,ROUND(S1640/V1640,2)),0)</f>
        <v/>
      </c>
      <c r="Z1640" s="11">
        <f>IFERROR(J1640-M1640,0)</f>
        <v/>
      </c>
      <c r="AA1640" s="11">
        <f>IFERROR(ROUND(MAX(0,MIN(100,((AB1640*0.2)+(AC1640*0.15)+(AD1640*0.15)+(AE1640*0.1)+(AF1640*0.1)+(AG1640*0.15)+(MIN(Y1640/3,1)*100*0.1)+(AI1640*0.05))*((AH1640/100)*0.25+0.75))),0),0)</f>
        <v/>
      </c>
      <c r="AB1640" s="11">
        <f>ROUND(MAX(0,MIN(100,((M1640+10)/20)*100)),0)</f>
        <v/>
      </c>
      <c r="AC1640" s="11">
        <f>IFERROR(IF(D1640&lt;=0,0,ROUND(COUNTIFS($D$4:$D$3359,"&lt;="&amp;D1640,$D$4:$D$3359,"&gt;0")/COUNTIF($D$4:$D$3359,"&gt;0")*100,0)),0)</f>
        <v/>
      </c>
      <c r="AD1640" s="11">
        <f>IF(E1640&lt;=0,0,ROUND(MAX(0,MIN(100,(LOG10(1+E1640/1000000000)/LOG10(101))*100)),0))</f>
        <v/>
      </c>
      <c r="AE1640" s="11">
        <f>IF(O1640=N1640,50,ROUND(MAX(0,MIN(100,((H1640-N1640)/(O1640-N1640))*100)),0))</f>
        <v/>
      </c>
      <c r="AF1640" s="11">
        <f>ROUND(MAX(0,MIN(100,50+((H1640-K1640)/K1640)*1000)),0)</f>
        <v/>
      </c>
      <c r="AG1640" s="11">
        <f>IFERROR(ROUND(MAX(0,MIN(100,50+25*LN(MAX(0.01,X1640)))),0),25)</f>
        <v/>
      </c>
      <c r="AH1640" s="11">
        <f>ROUND(IF(M1640&lt;=-30,0,IF(M1640&lt;=-20,20,IF(M1640&lt;=-10,50,100))),0)</f>
        <v/>
      </c>
      <c r="AI1640" s="11">
        <f>ROUND(MAX(0,MIN(100,50+(Z1640*10))),0)</f>
        <v/>
      </c>
      <c r="AJ1640" s="11">
        <f>IFERROR(IF(--AA1640&gt;=80,"خرید قوی",IF(--AA1640&gt;=70,"خرید مشروط",IF(--AA1640&gt;=60,"مراقبت",IF(--AA1640&gt;=45,"ضعیف","عدم ورود")))),"")</f>
        <v/>
      </c>
    </row>
    <row r="1641">
      <c r="A1641" s="15">
        <f>'دیده بان بازار'!A1644</f>
        <v/>
      </c>
      <c r="B1641" s="16">
        <f>'دیده بان بازار'!B1644</f>
        <v/>
      </c>
      <c r="C1641" s="16">
        <f>'دیده بان بازار'!C1644</f>
        <v/>
      </c>
      <c r="D1641" s="16">
        <f>'دیده بان بازار'!D1644</f>
        <v/>
      </c>
      <c r="E1641" s="17">
        <f>'دیده بان بازار'!E1644</f>
        <v/>
      </c>
      <c r="F1641" s="16">
        <f>'دیده بان بازار'!F1644</f>
        <v/>
      </c>
      <c r="G1641" s="16">
        <f>'دیده بان بازار'!G1644</f>
        <v/>
      </c>
      <c r="H1641" s="16">
        <f>'دیده بان بازار'!H1644</f>
        <v/>
      </c>
      <c r="I1641" s="16">
        <f>'دیده بان بازار'!I1644</f>
        <v/>
      </c>
      <c r="J1641" s="16">
        <f>'دیده بان بازار'!J1644</f>
        <v/>
      </c>
      <c r="K1641" s="16">
        <f>'دیده بان بازار'!K1644</f>
        <v/>
      </c>
      <c r="L1641" s="16">
        <f>'دیده بان بازار'!L1644</f>
        <v/>
      </c>
      <c r="M1641" s="16">
        <f>'دیده بان بازار'!M1644</f>
        <v/>
      </c>
      <c r="N1641" s="16">
        <f>'دیده بان بازار'!N1644</f>
        <v/>
      </c>
      <c r="O1641" s="16">
        <f>'دیده بان بازار'!O1644</f>
        <v/>
      </c>
      <c r="P1641" s="16">
        <f>'دیده بان بازار'!P1644</f>
        <v/>
      </c>
      <c r="Q1641" s="16">
        <f>'دیده بان بازار'!Q1644</f>
        <v/>
      </c>
      <c r="R1641" s="16">
        <f>'دیده بان بازار'!R1644</f>
        <v/>
      </c>
      <c r="S1641" s="16">
        <f>'دیده بان بازار'!S1644</f>
        <v/>
      </c>
      <c r="T1641" s="16">
        <f>'دیده بان بازار'!T1644</f>
        <v/>
      </c>
      <c r="U1641" s="16">
        <f>'دیده بان بازار'!U1644</f>
        <v/>
      </c>
      <c r="V1641" s="16">
        <f>'دیده بان بازار'!V1644</f>
        <v/>
      </c>
      <c r="W1641" s="7">
        <f>'دیده بان بازار'!W1644</f>
        <v/>
      </c>
      <c r="X1641" s="11">
        <f>IFERROR(IF(OR(R1641&lt;=0,W1641&lt;=0,S1641&lt;=0,V1641&lt;=0),0,ROUND((S1641/R1641)/(V1641/W1641),2)),0)</f>
        <v/>
      </c>
      <c r="Y1641" s="11">
        <f>IFERROR(IF(OR(S1641&lt;=0,V1641&lt;=0),0,ROUND(S1641/V1641,2)),0)</f>
        <v/>
      </c>
      <c r="Z1641" s="11">
        <f>IFERROR(J1641-M1641,0)</f>
        <v/>
      </c>
      <c r="AA1641" s="11">
        <f>IFERROR(ROUND(MAX(0,MIN(100,((AB1641*0.2)+(AC1641*0.15)+(AD1641*0.15)+(AE1641*0.1)+(AF1641*0.1)+(AG1641*0.15)+(MIN(Y1641/3,1)*100*0.1)+(AI1641*0.05))*((AH1641/100)*0.25+0.75))),0),0)</f>
        <v/>
      </c>
      <c r="AB1641" s="11">
        <f>ROUND(MAX(0,MIN(100,((M1641+10)/20)*100)),0)</f>
        <v/>
      </c>
      <c r="AC1641" s="11">
        <f>IFERROR(IF(D1641&lt;=0,0,ROUND(COUNTIFS($D$4:$D$3359,"&lt;="&amp;D1641,$D$4:$D$3359,"&gt;0")/COUNTIF($D$4:$D$3359,"&gt;0")*100,0)),0)</f>
        <v/>
      </c>
      <c r="AD1641" s="11">
        <f>IF(E1641&lt;=0,0,ROUND(MAX(0,MIN(100,(LOG10(1+E1641/1000000000)/LOG10(101))*100)),0))</f>
        <v/>
      </c>
      <c r="AE1641" s="11">
        <f>IF(O1641=N1641,50,ROUND(MAX(0,MIN(100,((H1641-N1641)/(O1641-N1641))*100)),0))</f>
        <v/>
      </c>
      <c r="AF1641" s="11">
        <f>ROUND(MAX(0,MIN(100,50+((H1641-K1641)/K1641)*1000)),0)</f>
        <v/>
      </c>
      <c r="AG1641" s="11">
        <f>IFERROR(ROUND(MAX(0,MIN(100,50+25*LN(MAX(0.01,X1641)))),0),25)</f>
        <v/>
      </c>
      <c r="AH1641" s="11">
        <f>ROUND(IF(M1641&lt;=-30,0,IF(M1641&lt;=-20,20,IF(M1641&lt;=-10,50,100))),0)</f>
        <v/>
      </c>
      <c r="AI1641" s="11">
        <f>ROUND(MAX(0,MIN(100,50+(Z1641*10))),0)</f>
        <v/>
      </c>
      <c r="AJ1641" s="11">
        <f>IFERROR(IF(--AA1641&gt;=80,"خرید قوی",IF(--AA1641&gt;=70,"خرید مشروط",IF(--AA1641&gt;=60,"مراقبت",IF(--AA1641&gt;=45,"ضعیف","عدم ورود")))),"")</f>
        <v/>
      </c>
    </row>
    <row r="1642">
      <c r="A1642" s="12">
        <f>'دیده بان بازار'!A1645</f>
        <v/>
      </c>
      <c r="B1642" s="13">
        <f>'دیده بان بازار'!B1645</f>
        <v/>
      </c>
      <c r="C1642" s="13">
        <f>'دیده بان بازار'!C1645</f>
        <v/>
      </c>
      <c r="D1642" s="13">
        <f>'دیده بان بازار'!D1645</f>
        <v/>
      </c>
      <c r="E1642" s="14">
        <f>'دیده بان بازار'!E1645</f>
        <v/>
      </c>
      <c r="F1642" s="13">
        <f>'دیده بان بازار'!F1645</f>
        <v/>
      </c>
      <c r="G1642" s="13">
        <f>'دیده بان بازار'!G1645</f>
        <v/>
      </c>
      <c r="H1642" s="13">
        <f>'دیده بان بازار'!H1645</f>
        <v/>
      </c>
      <c r="I1642" s="13">
        <f>'دیده بان بازار'!I1645</f>
        <v/>
      </c>
      <c r="J1642" s="13">
        <f>'دیده بان بازار'!J1645</f>
        <v/>
      </c>
      <c r="K1642" s="13">
        <f>'دیده بان بازار'!K1645</f>
        <v/>
      </c>
      <c r="L1642" s="13">
        <f>'دیده بان بازار'!L1645</f>
        <v/>
      </c>
      <c r="M1642" s="13">
        <f>'دیده بان بازار'!M1645</f>
        <v/>
      </c>
      <c r="N1642" s="13">
        <f>'دیده بان بازار'!N1645</f>
        <v/>
      </c>
      <c r="O1642" s="13">
        <f>'دیده بان بازار'!O1645</f>
        <v/>
      </c>
      <c r="P1642" s="13">
        <f>'دیده بان بازار'!P1645</f>
        <v/>
      </c>
      <c r="Q1642" s="13">
        <f>'دیده بان بازار'!Q1645</f>
        <v/>
      </c>
      <c r="R1642" s="13">
        <f>'دیده بان بازار'!R1645</f>
        <v/>
      </c>
      <c r="S1642" s="13">
        <f>'دیده بان بازار'!S1645</f>
        <v/>
      </c>
      <c r="T1642" s="13">
        <f>'دیده بان بازار'!T1645</f>
        <v/>
      </c>
      <c r="U1642" s="13">
        <f>'دیده بان بازار'!U1645</f>
        <v/>
      </c>
      <c r="V1642" s="13">
        <f>'دیده بان بازار'!V1645</f>
        <v/>
      </c>
      <c r="W1642" s="6">
        <f>'دیده بان بازار'!W1645</f>
        <v/>
      </c>
      <c r="X1642" s="11">
        <f>IFERROR(IF(OR(R1642&lt;=0,W1642&lt;=0,S1642&lt;=0,V1642&lt;=0),0,ROUND((S1642/R1642)/(V1642/W1642),2)),0)</f>
        <v/>
      </c>
      <c r="Y1642" s="11">
        <f>IFERROR(IF(OR(S1642&lt;=0,V1642&lt;=0),0,ROUND(S1642/V1642,2)),0)</f>
        <v/>
      </c>
      <c r="Z1642" s="11">
        <f>IFERROR(J1642-M1642,0)</f>
        <v/>
      </c>
      <c r="AA1642" s="11">
        <f>IFERROR(ROUND(MAX(0,MIN(100,((AB1642*0.2)+(AC1642*0.15)+(AD1642*0.15)+(AE1642*0.1)+(AF1642*0.1)+(AG1642*0.15)+(MIN(Y1642/3,1)*100*0.1)+(AI1642*0.05))*((AH1642/100)*0.25+0.75))),0),0)</f>
        <v/>
      </c>
      <c r="AB1642" s="11">
        <f>ROUND(MAX(0,MIN(100,((M1642+10)/20)*100)),0)</f>
        <v/>
      </c>
      <c r="AC1642" s="11">
        <f>IFERROR(IF(D1642&lt;=0,0,ROUND(COUNTIFS($D$4:$D$3359,"&lt;="&amp;D1642,$D$4:$D$3359,"&gt;0")/COUNTIF($D$4:$D$3359,"&gt;0")*100,0)),0)</f>
        <v/>
      </c>
      <c r="AD1642" s="11">
        <f>IF(E1642&lt;=0,0,ROUND(MAX(0,MIN(100,(LOG10(1+E1642/1000000000)/LOG10(101))*100)),0))</f>
        <v/>
      </c>
      <c r="AE1642" s="11">
        <f>IF(O1642=N1642,50,ROUND(MAX(0,MIN(100,((H1642-N1642)/(O1642-N1642))*100)),0))</f>
        <v/>
      </c>
      <c r="AF1642" s="11">
        <f>ROUND(MAX(0,MIN(100,50+((H1642-K1642)/K1642)*1000)),0)</f>
        <v/>
      </c>
      <c r="AG1642" s="11">
        <f>IFERROR(ROUND(MAX(0,MIN(100,50+25*LN(MAX(0.01,X1642)))),0),25)</f>
        <v/>
      </c>
      <c r="AH1642" s="11">
        <f>ROUND(IF(M1642&lt;=-30,0,IF(M1642&lt;=-20,20,IF(M1642&lt;=-10,50,100))),0)</f>
        <v/>
      </c>
      <c r="AI1642" s="11">
        <f>ROUND(MAX(0,MIN(100,50+(Z1642*10))),0)</f>
        <v/>
      </c>
      <c r="AJ1642" s="11">
        <f>IFERROR(IF(--AA1642&gt;=80,"خرید قوی",IF(--AA1642&gt;=70,"خرید مشروط",IF(--AA1642&gt;=60,"مراقبت",IF(--AA1642&gt;=45,"ضعیف","عدم ورود")))),"")</f>
        <v/>
      </c>
    </row>
    <row r="1643">
      <c r="A1643" s="15">
        <f>'دیده بان بازار'!A1646</f>
        <v/>
      </c>
      <c r="B1643" s="16">
        <f>'دیده بان بازار'!B1646</f>
        <v/>
      </c>
      <c r="C1643" s="16">
        <f>'دیده بان بازار'!C1646</f>
        <v/>
      </c>
      <c r="D1643" s="16">
        <f>'دیده بان بازار'!D1646</f>
        <v/>
      </c>
      <c r="E1643" s="17">
        <f>'دیده بان بازار'!E1646</f>
        <v/>
      </c>
      <c r="F1643" s="16">
        <f>'دیده بان بازار'!F1646</f>
        <v/>
      </c>
      <c r="G1643" s="16">
        <f>'دیده بان بازار'!G1646</f>
        <v/>
      </c>
      <c r="H1643" s="16">
        <f>'دیده بان بازار'!H1646</f>
        <v/>
      </c>
      <c r="I1643" s="16">
        <f>'دیده بان بازار'!I1646</f>
        <v/>
      </c>
      <c r="J1643" s="16">
        <f>'دیده بان بازار'!J1646</f>
        <v/>
      </c>
      <c r="K1643" s="16">
        <f>'دیده بان بازار'!K1646</f>
        <v/>
      </c>
      <c r="L1643" s="16">
        <f>'دیده بان بازار'!L1646</f>
        <v/>
      </c>
      <c r="M1643" s="16">
        <f>'دیده بان بازار'!M1646</f>
        <v/>
      </c>
      <c r="N1643" s="16">
        <f>'دیده بان بازار'!N1646</f>
        <v/>
      </c>
      <c r="O1643" s="16">
        <f>'دیده بان بازار'!O1646</f>
        <v/>
      </c>
      <c r="P1643" s="16">
        <f>'دیده بان بازار'!P1646</f>
        <v/>
      </c>
      <c r="Q1643" s="16">
        <f>'دیده بان بازار'!Q1646</f>
        <v/>
      </c>
      <c r="R1643" s="16">
        <f>'دیده بان بازار'!R1646</f>
        <v/>
      </c>
      <c r="S1643" s="16">
        <f>'دیده بان بازار'!S1646</f>
        <v/>
      </c>
      <c r="T1643" s="16">
        <f>'دیده بان بازار'!T1646</f>
        <v/>
      </c>
      <c r="U1643" s="16">
        <f>'دیده بان بازار'!U1646</f>
        <v/>
      </c>
      <c r="V1643" s="16">
        <f>'دیده بان بازار'!V1646</f>
        <v/>
      </c>
      <c r="W1643" s="7">
        <f>'دیده بان بازار'!W1646</f>
        <v/>
      </c>
      <c r="X1643" s="11">
        <f>IFERROR(IF(OR(R1643&lt;=0,W1643&lt;=0,S1643&lt;=0,V1643&lt;=0),0,ROUND((S1643/R1643)/(V1643/W1643),2)),0)</f>
        <v/>
      </c>
      <c r="Y1643" s="11">
        <f>IFERROR(IF(OR(S1643&lt;=0,V1643&lt;=0),0,ROUND(S1643/V1643,2)),0)</f>
        <v/>
      </c>
      <c r="Z1643" s="11">
        <f>IFERROR(J1643-M1643,0)</f>
        <v/>
      </c>
      <c r="AA1643" s="11">
        <f>IFERROR(ROUND(MAX(0,MIN(100,((AB1643*0.2)+(AC1643*0.15)+(AD1643*0.15)+(AE1643*0.1)+(AF1643*0.1)+(AG1643*0.15)+(MIN(Y1643/3,1)*100*0.1)+(AI1643*0.05))*((AH1643/100)*0.25+0.75))),0),0)</f>
        <v/>
      </c>
      <c r="AB1643" s="11">
        <f>ROUND(MAX(0,MIN(100,((M1643+10)/20)*100)),0)</f>
        <v/>
      </c>
      <c r="AC1643" s="11">
        <f>IFERROR(IF(D1643&lt;=0,0,ROUND(COUNTIFS($D$4:$D$3359,"&lt;="&amp;D1643,$D$4:$D$3359,"&gt;0")/COUNTIF($D$4:$D$3359,"&gt;0")*100,0)),0)</f>
        <v/>
      </c>
      <c r="AD1643" s="11">
        <f>IF(E1643&lt;=0,0,ROUND(MAX(0,MIN(100,(LOG10(1+E1643/1000000000)/LOG10(101))*100)),0))</f>
        <v/>
      </c>
      <c r="AE1643" s="11">
        <f>IF(O1643=N1643,50,ROUND(MAX(0,MIN(100,((H1643-N1643)/(O1643-N1643))*100)),0))</f>
        <v/>
      </c>
      <c r="AF1643" s="11">
        <f>ROUND(MAX(0,MIN(100,50+((H1643-K1643)/K1643)*1000)),0)</f>
        <v/>
      </c>
      <c r="AG1643" s="11">
        <f>IFERROR(ROUND(MAX(0,MIN(100,50+25*LN(MAX(0.01,X1643)))),0),25)</f>
        <v/>
      </c>
      <c r="AH1643" s="11">
        <f>ROUND(IF(M1643&lt;=-30,0,IF(M1643&lt;=-20,20,IF(M1643&lt;=-10,50,100))),0)</f>
        <v/>
      </c>
      <c r="AI1643" s="11">
        <f>ROUND(MAX(0,MIN(100,50+(Z1643*10))),0)</f>
        <v/>
      </c>
      <c r="AJ1643" s="11">
        <f>IFERROR(IF(--AA1643&gt;=80,"خرید قوی",IF(--AA1643&gt;=70,"خرید مشروط",IF(--AA1643&gt;=60,"مراقبت",IF(--AA1643&gt;=45,"ضعیف","عدم ورود")))),"")</f>
        <v/>
      </c>
    </row>
    <row r="1644">
      <c r="A1644" s="12">
        <f>'دیده بان بازار'!A1647</f>
        <v/>
      </c>
      <c r="B1644" s="13">
        <f>'دیده بان بازار'!B1647</f>
        <v/>
      </c>
      <c r="C1644" s="13">
        <f>'دیده بان بازار'!C1647</f>
        <v/>
      </c>
      <c r="D1644" s="13">
        <f>'دیده بان بازار'!D1647</f>
        <v/>
      </c>
      <c r="E1644" s="14">
        <f>'دیده بان بازار'!E1647</f>
        <v/>
      </c>
      <c r="F1644" s="13">
        <f>'دیده بان بازار'!F1647</f>
        <v/>
      </c>
      <c r="G1644" s="13">
        <f>'دیده بان بازار'!G1647</f>
        <v/>
      </c>
      <c r="H1644" s="13">
        <f>'دیده بان بازار'!H1647</f>
        <v/>
      </c>
      <c r="I1644" s="13">
        <f>'دیده بان بازار'!I1647</f>
        <v/>
      </c>
      <c r="J1644" s="13">
        <f>'دیده بان بازار'!J1647</f>
        <v/>
      </c>
      <c r="K1644" s="13">
        <f>'دیده بان بازار'!K1647</f>
        <v/>
      </c>
      <c r="L1644" s="13">
        <f>'دیده بان بازار'!L1647</f>
        <v/>
      </c>
      <c r="M1644" s="13">
        <f>'دیده بان بازار'!M1647</f>
        <v/>
      </c>
      <c r="N1644" s="13">
        <f>'دیده بان بازار'!N1647</f>
        <v/>
      </c>
      <c r="O1644" s="13">
        <f>'دیده بان بازار'!O1647</f>
        <v/>
      </c>
      <c r="P1644" s="13">
        <f>'دیده بان بازار'!P1647</f>
        <v/>
      </c>
      <c r="Q1644" s="13">
        <f>'دیده بان بازار'!Q1647</f>
        <v/>
      </c>
      <c r="R1644" s="13">
        <f>'دیده بان بازار'!R1647</f>
        <v/>
      </c>
      <c r="S1644" s="13">
        <f>'دیده بان بازار'!S1647</f>
        <v/>
      </c>
      <c r="T1644" s="13">
        <f>'دیده بان بازار'!T1647</f>
        <v/>
      </c>
      <c r="U1644" s="13">
        <f>'دیده بان بازار'!U1647</f>
        <v/>
      </c>
      <c r="V1644" s="13">
        <f>'دیده بان بازار'!V1647</f>
        <v/>
      </c>
      <c r="W1644" s="6">
        <f>'دیده بان بازار'!W1647</f>
        <v/>
      </c>
      <c r="X1644" s="11">
        <f>IFERROR(IF(OR(R1644&lt;=0,W1644&lt;=0,S1644&lt;=0,V1644&lt;=0),0,ROUND((S1644/R1644)/(V1644/W1644),2)),0)</f>
        <v/>
      </c>
      <c r="Y1644" s="11">
        <f>IFERROR(IF(OR(S1644&lt;=0,V1644&lt;=0),0,ROUND(S1644/V1644,2)),0)</f>
        <v/>
      </c>
      <c r="Z1644" s="11">
        <f>IFERROR(J1644-M1644,0)</f>
        <v/>
      </c>
      <c r="AA1644" s="11">
        <f>IFERROR(ROUND(MAX(0,MIN(100,((AB1644*0.2)+(AC1644*0.15)+(AD1644*0.15)+(AE1644*0.1)+(AF1644*0.1)+(AG1644*0.15)+(MIN(Y1644/3,1)*100*0.1)+(AI1644*0.05))*((AH1644/100)*0.25+0.75))),0),0)</f>
        <v/>
      </c>
      <c r="AB1644" s="11">
        <f>ROUND(MAX(0,MIN(100,((M1644+10)/20)*100)),0)</f>
        <v/>
      </c>
      <c r="AC1644" s="11">
        <f>IFERROR(IF(D1644&lt;=0,0,ROUND(COUNTIFS($D$4:$D$3359,"&lt;="&amp;D1644,$D$4:$D$3359,"&gt;0")/COUNTIF($D$4:$D$3359,"&gt;0")*100,0)),0)</f>
        <v/>
      </c>
      <c r="AD1644" s="11">
        <f>IF(E1644&lt;=0,0,ROUND(MAX(0,MIN(100,(LOG10(1+E1644/1000000000)/LOG10(101))*100)),0))</f>
        <v/>
      </c>
      <c r="AE1644" s="11">
        <f>IF(O1644=N1644,50,ROUND(MAX(0,MIN(100,((H1644-N1644)/(O1644-N1644))*100)),0))</f>
        <v/>
      </c>
      <c r="AF1644" s="11">
        <f>ROUND(MAX(0,MIN(100,50+((H1644-K1644)/K1644)*1000)),0)</f>
        <v/>
      </c>
      <c r="AG1644" s="11">
        <f>IFERROR(ROUND(MAX(0,MIN(100,50+25*LN(MAX(0.01,X1644)))),0),25)</f>
        <v/>
      </c>
      <c r="AH1644" s="11">
        <f>ROUND(IF(M1644&lt;=-30,0,IF(M1644&lt;=-20,20,IF(M1644&lt;=-10,50,100))),0)</f>
        <v/>
      </c>
      <c r="AI1644" s="11">
        <f>ROUND(MAX(0,MIN(100,50+(Z1644*10))),0)</f>
        <v/>
      </c>
      <c r="AJ1644" s="11">
        <f>IFERROR(IF(--AA1644&gt;=80,"خرید قوی",IF(--AA1644&gt;=70,"خرید مشروط",IF(--AA1644&gt;=60,"مراقبت",IF(--AA1644&gt;=45,"ضعیف","عدم ورود")))),"")</f>
        <v/>
      </c>
    </row>
    <row r="1645">
      <c r="A1645" s="15">
        <f>'دیده بان بازار'!A1648</f>
        <v/>
      </c>
      <c r="B1645" s="16">
        <f>'دیده بان بازار'!B1648</f>
        <v/>
      </c>
      <c r="C1645" s="16">
        <f>'دیده بان بازار'!C1648</f>
        <v/>
      </c>
      <c r="D1645" s="16">
        <f>'دیده بان بازار'!D1648</f>
        <v/>
      </c>
      <c r="E1645" s="17">
        <f>'دیده بان بازار'!E1648</f>
        <v/>
      </c>
      <c r="F1645" s="16">
        <f>'دیده بان بازار'!F1648</f>
        <v/>
      </c>
      <c r="G1645" s="16">
        <f>'دیده بان بازار'!G1648</f>
        <v/>
      </c>
      <c r="H1645" s="16">
        <f>'دیده بان بازار'!H1648</f>
        <v/>
      </c>
      <c r="I1645" s="16">
        <f>'دیده بان بازار'!I1648</f>
        <v/>
      </c>
      <c r="J1645" s="16">
        <f>'دیده بان بازار'!J1648</f>
        <v/>
      </c>
      <c r="K1645" s="16">
        <f>'دیده بان بازار'!K1648</f>
        <v/>
      </c>
      <c r="L1645" s="16">
        <f>'دیده بان بازار'!L1648</f>
        <v/>
      </c>
      <c r="M1645" s="16">
        <f>'دیده بان بازار'!M1648</f>
        <v/>
      </c>
      <c r="N1645" s="16">
        <f>'دیده بان بازار'!N1648</f>
        <v/>
      </c>
      <c r="O1645" s="16">
        <f>'دیده بان بازار'!O1648</f>
        <v/>
      </c>
      <c r="P1645" s="16">
        <f>'دیده بان بازار'!P1648</f>
        <v/>
      </c>
      <c r="Q1645" s="16">
        <f>'دیده بان بازار'!Q1648</f>
        <v/>
      </c>
      <c r="R1645" s="16">
        <f>'دیده بان بازار'!R1648</f>
        <v/>
      </c>
      <c r="S1645" s="16">
        <f>'دیده بان بازار'!S1648</f>
        <v/>
      </c>
      <c r="T1645" s="16">
        <f>'دیده بان بازار'!T1648</f>
        <v/>
      </c>
      <c r="U1645" s="16">
        <f>'دیده بان بازار'!U1648</f>
        <v/>
      </c>
      <c r="V1645" s="16">
        <f>'دیده بان بازار'!V1648</f>
        <v/>
      </c>
      <c r="W1645" s="7">
        <f>'دیده بان بازار'!W1648</f>
        <v/>
      </c>
      <c r="X1645" s="11">
        <f>IFERROR(IF(OR(R1645&lt;=0,W1645&lt;=0,S1645&lt;=0,V1645&lt;=0),0,ROUND((S1645/R1645)/(V1645/W1645),2)),0)</f>
        <v/>
      </c>
      <c r="Y1645" s="11">
        <f>IFERROR(IF(OR(S1645&lt;=0,V1645&lt;=0),0,ROUND(S1645/V1645,2)),0)</f>
        <v/>
      </c>
      <c r="Z1645" s="11">
        <f>IFERROR(J1645-M1645,0)</f>
        <v/>
      </c>
      <c r="AA1645" s="11">
        <f>IFERROR(ROUND(MAX(0,MIN(100,((AB1645*0.2)+(AC1645*0.15)+(AD1645*0.15)+(AE1645*0.1)+(AF1645*0.1)+(AG1645*0.15)+(MIN(Y1645/3,1)*100*0.1)+(AI1645*0.05))*((AH1645/100)*0.25+0.75))),0),0)</f>
        <v/>
      </c>
      <c r="AB1645" s="11">
        <f>ROUND(MAX(0,MIN(100,((M1645+10)/20)*100)),0)</f>
        <v/>
      </c>
      <c r="AC1645" s="11">
        <f>IFERROR(IF(D1645&lt;=0,0,ROUND(COUNTIFS($D$4:$D$3359,"&lt;="&amp;D1645,$D$4:$D$3359,"&gt;0")/COUNTIF($D$4:$D$3359,"&gt;0")*100,0)),0)</f>
        <v/>
      </c>
      <c r="AD1645" s="11">
        <f>IF(E1645&lt;=0,0,ROUND(MAX(0,MIN(100,(LOG10(1+E1645/1000000000)/LOG10(101))*100)),0))</f>
        <v/>
      </c>
      <c r="AE1645" s="11">
        <f>IF(O1645=N1645,50,ROUND(MAX(0,MIN(100,((H1645-N1645)/(O1645-N1645))*100)),0))</f>
        <v/>
      </c>
      <c r="AF1645" s="11">
        <f>ROUND(MAX(0,MIN(100,50+((H1645-K1645)/K1645)*1000)),0)</f>
        <v/>
      </c>
      <c r="AG1645" s="11">
        <f>IFERROR(ROUND(MAX(0,MIN(100,50+25*LN(MAX(0.01,X1645)))),0),25)</f>
        <v/>
      </c>
      <c r="AH1645" s="11">
        <f>ROUND(IF(M1645&lt;=-30,0,IF(M1645&lt;=-20,20,IF(M1645&lt;=-10,50,100))),0)</f>
        <v/>
      </c>
      <c r="AI1645" s="11">
        <f>ROUND(MAX(0,MIN(100,50+(Z1645*10))),0)</f>
        <v/>
      </c>
      <c r="AJ1645" s="11">
        <f>IFERROR(IF(--AA1645&gt;=80,"خرید قوی",IF(--AA1645&gt;=70,"خرید مشروط",IF(--AA1645&gt;=60,"مراقبت",IF(--AA1645&gt;=45,"ضعیف","عدم ورود")))),"")</f>
        <v/>
      </c>
    </row>
    <row r="1646">
      <c r="A1646" s="12">
        <f>'دیده بان بازار'!A1649</f>
        <v/>
      </c>
      <c r="B1646" s="13">
        <f>'دیده بان بازار'!B1649</f>
        <v/>
      </c>
      <c r="C1646" s="13">
        <f>'دیده بان بازار'!C1649</f>
        <v/>
      </c>
      <c r="D1646" s="13">
        <f>'دیده بان بازار'!D1649</f>
        <v/>
      </c>
      <c r="E1646" s="14">
        <f>'دیده بان بازار'!E1649</f>
        <v/>
      </c>
      <c r="F1646" s="13">
        <f>'دیده بان بازار'!F1649</f>
        <v/>
      </c>
      <c r="G1646" s="13">
        <f>'دیده بان بازار'!G1649</f>
        <v/>
      </c>
      <c r="H1646" s="13">
        <f>'دیده بان بازار'!H1649</f>
        <v/>
      </c>
      <c r="I1646" s="13">
        <f>'دیده بان بازار'!I1649</f>
        <v/>
      </c>
      <c r="J1646" s="13">
        <f>'دیده بان بازار'!J1649</f>
        <v/>
      </c>
      <c r="K1646" s="13">
        <f>'دیده بان بازار'!K1649</f>
        <v/>
      </c>
      <c r="L1646" s="13">
        <f>'دیده بان بازار'!L1649</f>
        <v/>
      </c>
      <c r="M1646" s="13">
        <f>'دیده بان بازار'!M1649</f>
        <v/>
      </c>
      <c r="N1646" s="13">
        <f>'دیده بان بازار'!N1649</f>
        <v/>
      </c>
      <c r="O1646" s="13">
        <f>'دیده بان بازار'!O1649</f>
        <v/>
      </c>
      <c r="P1646" s="13">
        <f>'دیده بان بازار'!P1649</f>
        <v/>
      </c>
      <c r="Q1646" s="13">
        <f>'دیده بان بازار'!Q1649</f>
        <v/>
      </c>
      <c r="R1646" s="13">
        <f>'دیده بان بازار'!R1649</f>
        <v/>
      </c>
      <c r="S1646" s="13">
        <f>'دیده بان بازار'!S1649</f>
        <v/>
      </c>
      <c r="T1646" s="13">
        <f>'دیده بان بازار'!T1649</f>
        <v/>
      </c>
      <c r="U1646" s="13">
        <f>'دیده بان بازار'!U1649</f>
        <v/>
      </c>
      <c r="V1646" s="13">
        <f>'دیده بان بازار'!V1649</f>
        <v/>
      </c>
      <c r="W1646" s="6">
        <f>'دیده بان بازار'!W1649</f>
        <v/>
      </c>
      <c r="X1646" s="11">
        <f>IFERROR(IF(OR(R1646&lt;=0,W1646&lt;=0,S1646&lt;=0,V1646&lt;=0),0,ROUND((S1646/R1646)/(V1646/W1646),2)),0)</f>
        <v/>
      </c>
      <c r="Y1646" s="11">
        <f>IFERROR(IF(OR(S1646&lt;=0,V1646&lt;=0),0,ROUND(S1646/V1646,2)),0)</f>
        <v/>
      </c>
      <c r="Z1646" s="11">
        <f>IFERROR(J1646-M1646,0)</f>
        <v/>
      </c>
      <c r="AA1646" s="11">
        <f>IFERROR(ROUND(MAX(0,MIN(100,((AB1646*0.2)+(AC1646*0.15)+(AD1646*0.15)+(AE1646*0.1)+(AF1646*0.1)+(AG1646*0.15)+(MIN(Y1646/3,1)*100*0.1)+(AI1646*0.05))*((AH1646/100)*0.25+0.75))),0),0)</f>
        <v/>
      </c>
      <c r="AB1646" s="11">
        <f>ROUND(MAX(0,MIN(100,((M1646+10)/20)*100)),0)</f>
        <v/>
      </c>
      <c r="AC1646" s="11">
        <f>IFERROR(IF(D1646&lt;=0,0,ROUND(COUNTIFS($D$4:$D$3359,"&lt;="&amp;D1646,$D$4:$D$3359,"&gt;0")/COUNTIF($D$4:$D$3359,"&gt;0")*100,0)),0)</f>
        <v/>
      </c>
      <c r="AD1646" s="11">
        <f>IF(E1646&lt;=0,0,ROUND(MAX(0,MIN(100,(LOG10(1+E1646/1000000000)/LOG10(101))*100)),0))</f>
        <v/>
      </c>
      <c r="AE1646" s="11">
        <f>IF(O1646=N1646,50,ROUND(MAX(0,MIN(100,((H1646-N1646)/(O1646-N1646))*100)),0))</f>
        <v/>
      </c>
      <c r="AF1646" s="11">
        <f>ROUND(MAX(0,MIN(100,50+((H1646-K1646)/K1646)*1000)),0)</f>
        <v/>
      </c>
      <c r="AG1646" s="11">
        <f>IFERROR(ROUND(MAX(0,MIN(100,50+25*LN(MAX(0.01,X1646)))),0),25)</f>
        <v/>
      </c>
      <c r="AH1646" s="11">
        <f>ROUND(IF(M1646&lt;=-30,0,IF(M1646&lt;=-20,20,IF(M1646&lt;=-10,50,100))),0)</f>
        <v/>
      </c>
      <c r="AI1646" s="11">
        <f>ROUND(MAX(0,MIN(100,50+(Z1646*10))),0)</f>
        <v/>
      </c>
      <c r="AJ1646" s="11">
        <f>IFERROR(IF(--AA1646&gt;=80,"خرید قوی",IF(--AA1646&gt;=70,"خرید مشروط",IF(--AA1646&gt;=60,"مراقبت",IF(--AA1646&gt;=45,"ضعیف","عدم ورود")))),"")</f>
        <v/>
      </c>
    </row>
    <row r="1647">
      <c r="A1647" s="15">
        <f>'دیده بان بازار'!A1650</f>
        <v/>
      </c>
      <c r="B1647" s="16">
        <f>'دیده بان بازار'!B1650</f>
        <v/>
      </c>
      <c r="C1647" s="16">
        <f>'دیده بان بازار'!C1650</f>
        <v/>
      </c>
      <c r="D1647" s="16">
        <f>'دیده بان بازار'!D1650</f>
        <v/>
      </c>
      <c r="E1647" s="17">
        <f>'دیده بان بازار'!E1650</f>
        <v/>
      </c>
      <c r="F1647" s="16">
        <f>'دیده بان بازار'!F1650</f>
        <v/>
      </c>
      <c r="G1647" s="16">
        <f>'دیده بان بازار'!G1650</f>
        <v/>
      </c>
      <c r="H1647" s="16">
        <f>'دیده بان بازار'!H1650</f>
        <v/>
      </c>
      <c r="I1647" s="16">
        <f>'دیده بان بازار'!I1650</f>
        <v/>
      </c>
      <c r="J1647" s="16">
        <f>'دیده بان بازار'!J1650</f>
        <v/>
      </c>
      <c r="K1647" s="16">
        <f>'دیده بان بازار'!K1650</f>
        <v/>
      </c>
      <c r="L1647" s="16">
        <f>'دیده بان بازار'!L1650</f>
        <v/>
      </c>
      <c r="M1647" s="16">
        <f>'دیده بان بازار'!M1650</f>
        <v/>
      </c>
      <c r="N1647" s="16">
        <f>'دیده بان بازار'!N1650</f>
        <v/>
      </c>
      <c r="O1647" s="16">
        <f>'دیده بان بازار'!O1650</f>
        <v/>
      </c>
      <c r="P1647" s="16">
        <f>'دیده بان بازار'!P1650</f>
        <v/>
      </c>
      <c r="Q1647" s="16">
        <f>'دیده بان بازار'!Q1650</f>
        <v/>
      </c>
      <c r="R1647" s="16">
        <f>'دیده بان بازار'!R1650</f>
        <v/>
      </c>
      <c r="S1647" s="16">
        <f>'دیده بان بازار'!S1650</f>
        <v/>
      </c>
      <c r="T1647" s="16">
        <f>'دیده بان بازار'!T1650</f>
        <v/>
      </c>
      <c r="U1647" s="16">
        <f>'دیده بان بازار'!U1650</f>
        <v/>
      </c>
      <c r="V1647" s="16">
        <f>'دیده بان بازار'!V1650</f>
        <v/>
      </c>
      <c r="W1647" s="7">
        <f>'دیده بان بازار'!W1650</f>
        <v/>
      </c>
      <c r="X1647" s="11">
        <f>IFERROR(IF(OR(R1647&lt;=0,W1647&lt;=0,S1647&lt;=0,V1647&lt;=0),0,ROUND((S1647/R1647)/(V1647/W1647),2)),0)</f>
        <v/>
      </c>
      <c r="Y1647" s="11">
        <f>IFERROR(IF(OR(S1647&lt;=0,V1647&lt;=0),0,ROUND(S1647/V1647,2)),0)</f>
        <v/>
      </c>
      <c r="Z1647" s="11">
        <f>IFERROR(J1647-M1647,0)</f>
        <v/>
      </c>
      <c r="AA1647" s="11">
        <f>IFERROR(ROUND(MAX(0,MIN(100,((AB1647*0.2)+(AC1647*0.15)+(AD1647*0.15)+(AE1647*0.1)+(AF1647*0.1)+(AG1647*0.15)+(MIN(Y1647/3,1)*100*0.1)+(AI1647*0.05))*((AH1647/100)*0.25+0.75))),0),0)</f>
        <v/>
      </c>
      <c r="AB1647" s="11">
        <f>ROUND(MAX(0,MIN(100,((M1647+10)/20)*100)),0)</f>
        <v/>
      </c>
      <c r="AC1647" s="11">
        <f>IFERROR(IF(D1647&lt;=0,0,ROUND(COUNTIFS($D$4:$D$3359,"&lt;="&amp;D1647,$D$4:$D$3359,"&gt;0")/COUNTIF($D$4:$D$3359,"&gt;0")*100,0)),0)</f>
        <v/>
      </c>
      <c r="AD1647" s="11">
        <f>IF(E1647&lt;=0,0,ROUND(MAX(0,MIN(100,(LOG10(1+E1647/1000000000)/LOG10(101))*100)),0))</f>
        <v/>
      </c>
      <c r="AE1647" s="11">
        <f>IF(O1647=N1647,50,ROUND(MAX(0,MIN(100,((H1647-N1647)/(O1647-N1647))*100)),0))</f>
        <v/>
      </c>
      <c r="AF1647" s="11">
        <f>ROUND(MAX(0,MIN(100,50+((H1647-K1647)/K1647)*1000)),0)</f>
        <v/>
      </c>
      <c r="AG1647" s="11">
        <f>IFERROR(ROUND(MAX(0,MIN(100,50+25*LN(MAX(0.01,X1647)))),0),25)</f>
        <v/>
      </c>
      <c r="AH1647" s="11">
        <f>ROUND(IF(M1647&lt;=-30,0,IF(M1647&lt;=-20,20,IF(M1647&lt;=-10,50,100))),0)</f>
        <v/>
      </c>
      <c r="AI1647" s="11">
        <f>ROUND(MAX(0,MIN(100,50+(Z1647*10))),0)</f>
        <v/>
      </c>
      <c r="AJ1647" s="11">
        <f>IFERROR(IF(--AA1647&gt;=80,"خرید قوی",IF(--AA1647&gt;=70,"خرید مشروط",IF(--AA1647&gt;=60,"مراقبت",IF(--AA1647&gt;=45,"ضعیف","عدم ورود")))),"")</f>
        <v/>
      </c>
    </row>
    <row r="1648">
      <c r="A1648" s="12">
        <f>'دیده بان بازار'!A1651</f>
        <v/>
      </c>
      <c r="B1648" s="13">
        <f>'دیده بان بازار'!B1651</f>
        <v/>
      </c>
      <c r="C1648" s="13">
        <f>'دیده بان بازار'!C1651</f>
        <v/>
      </c>
      <c r="D1648" s="13">
        <f>'دیده بان بازار'!D1651</f>
        <v/>
      </c>
      <c r="E1648" s="14">
        <f>'دیده بان بازار'!E1651</f>
        <v/>
      </c>
      <c r="F1648" s="13">
        <f>'دیده بان بازار'!F1651</f>
        <v/>
      </c>
      <c r="G1648" s="13">
        <f>'دیده بان بازار'!G1651</f>
        <v/>
      </c>
      <c r="H1648" s="13">
        <f>'دیده بان بازار'!H1651</f>
        <v/>
      </c>
      <c r="I1648" s="13">
        <f>'دیده بان بازار'!I1651</f>
        <v/>
      </c>
      <c r="J1648" s="13">
        <f>'دیده بان بازار'!J1651</f>
        <v/>
      </c>
      <c r="K1648" s="13">
        <f>'دیده بان بازار'!K1651</f>
        <v/>
      </c>
      <c r="L1648" s="13">
        <f>'دیده بان بازار'!L1651</f>
        <v/>
      </c>
      <c r="M1648" s="13">
        <f>'دیده بان بازار'!M1651</f>
        <v/>
      </c>
      <c r="N1648" s="13">
        <f>'دیده بان بازار'!N1651</f>
        <v/>
      </c>
      <c r="O1648" s="13">
        <f>'دیده بان بازار'!O1651</f>
        <v/>
      </c>
      <c r="P1648" s="13">
        <f>'دیده بان بازار'!P1651</f>
        <v/>
      </c>
      <c r="Q1648" s="13">
        <f>'دیده بان بازار'!Q1651</f>
        <v/>
      </c>
      <c r="R1648" s="13">
        <f>'دیده بان بازار'!R1651</f>
        <v/>
      </c>
      <c r="S1648" s="13">
        <f>'دیده بان بازار'!S1651</f>
        <v/>
      </c>
      <c r="T1648" s="13">
        <f>'دیده بان بازار'!T1651</f>
        <v/>
      </c>
      <c r="U1648" s="13">
        <f>'دیده بان بازار'!U1651</f>
        <v/>
      </c>
      <c r="V1648" s="13">
        <f>'دیده بان بازار'!V1651</f>
        <v/>
      </c>
      <c r="W1648" s="6">
        <f>'دیده بان بازار'!W1651</f>
        <v/>
      </c>
      <c r="X1648" s="11">
        <f>IFERROR(IF(OR(R1648&lt;=0,W1648&lt;=0,S1648&lt;=0,V1648&lt;=0),0,ROUND((S1648/R1648)/(V1648/W1648),2)),0)</f>
        <v/>
      </c>
      <c r="Y1648" s="11">
        <f>IFERROR(IF(OR(S1648&lt;=0,V1648&lt;=0),0,ROUND(S1648/V1648,2)),0)</f>
        <v/>
      </c>
      <c r="Z1648" s="11">
        <f>IFERROR(J1648-M1648,0)</f>
        <v/>
      </c>
      <c r="AA1648" s="11">
        <f>IFERROR(ROUND(MAX(0,MIN(100,((AB1648*0.2)+(AC1648*0.15)+(AD1648*0.15)+(AE1648*0.1)+(AF1648*0.1)+(AG1648*0.15)+(MIN(Y1648/3,1)*100*0.1)+(AI1648*0.05))*((AH1648/100)*0.25+0.75))),0),0)</f>
        <v/>
      </c>
      <c r="AB1648" s="11">
        <f>ROUND(MAX(0,MIN(100,((M1648+10)/20)*100)),0)</f>
        <v/>
      </c>
      <c r="AC1648" s="11">
        <f>IFERROR(IF(D1648&lt;=0,0,ROUND(COUNTIFS($D$4:$D$3359,"&lt;="&amp;D1648,$D$4:$D$3359,"&gt;0")/COUNTIF($D$4:$D$3359,"&gt;0")*100,0)),0)</f>
        <v/>
      </c>
      <c r="AD1648" s="11">
        <f>IF(E1648&lt;=0,0,ROUND(MAX(0,MIN(100,(LOG10(1+E1648/1000000000)/LOG10(101))*100)),0))</f>
        <v/>
      </c>
      <c r="AE1648" s="11">
        <f>IF(O1648=N1648,50,ROUND(MAX(0,MIN(100,((H1648-N1648)/(O1648-N1648))*100)),0))</f>
        <v/>
      </c>
      <c r="AF1648" s="11">
        <f>ROUND(MAX(0,MIN(100,50+((H1648-K1648)/K1648)*1000)),0)</f>
        <v/>
      </c>
      <c r="AG1648" s="11">
        <f>IFERROR(ROUND(MAX(0,MIN(100,50+25*LN(MAX(0.01,X1648)))),0),25)</f>
        <v/>
      </c>
      <c r="AH1648" s="11">
        <f>ROUND(IF(M1648&lt;=-30,0,IF(M1648&lt;=-20,20,IF(M1648&lt;=-10,50,100))),0)</f>
        <v/>
      </c>
      <c r="AI1648" s="11">
        <f>ROUND(MAX(0,MIN(100,50+(Z1648*10))),0)</f>
        <v/>
      </c>
      <c r="AJ1648" s="11">
        <f>IFERROR(IF(--AA1648&gt;=80,"خرید قوی",IF(--AA1648&gt;=70,"خرید مشروط",IF(--AA1648&gt;=60,"مراقبت",IF(--AA1648&gt;=45,"ضعیف","عدم ورود")))),"")</f>
        <v/>
      </c>
    </row>
    <row r="1649">
      <c r="A1649" s="15">
        <f>'دیده بان بازار'!A1652</f>
        <v/>
      </c>
      <c r="B1649" s="16">
        <f>'دیده بان بازار'!B1652</f>
        <v/>
      </c>
      <c r="C1649" s="16">
        <f>'دیده بان بازار'!C1652</f>
        <v/>
      </c>
      <c r="D1649" s="16">
        <f>'دیده بان بازار'!D1652</f>
        <v/>
      </c>
      <c r="E1649" s="17">
        <f>'دیده بان بازار'!E1652</f>
        <v/>
      </c>
      <c r="F1649" s="16">
        <f>'دیده بان بازار'!F1652</f>
        <v/>
      </c>
      <c r="G1649" s="16">
        <f>'دیده بان بازار'!G1652</f>
        <v/>
      </c>
      <c r="H1649" s="16">
        <f>'دیده بان بازار'!H1652</f>
        <v/>
      </c>
      <c r="I1649" s="16">
        <f>'دیده بان بازار'!I1652</f>
        <v/>
      </c>
      <c r="J1649" s="16">
        <f>'دیده بان بازار'!J1652</f>
        <v/>
      </c>
      <c r="K1649" s="16">
        <f>'دیده بان بازار'!K1652</f>
        <v/>
      </c>
      <c r="L1649" s="16">
        <f>'دیده بان بازار'!L1652</f>
        <v/>
      </c>
      <c r="M1649" s="16">
        <f>'دیده بان بازار'!M1652</f>
        <v/>
      </c>
      <c r="N1649" s="16">
        <f>'دیده بان بازار'!N1652</f>
        <v/>
      </c>
      <c r="O1649" s="16">
        <f>'دیده بان بازار'!O1652</f>
        <v/>
      </c>
      <c r="P1649" s="16">
        <f>'دیده بان بازار'!P1652</f>
        <v/>
      </c>
      <c r="Q1649" s="16">
        <f>'دیده بان بازار'!Q1652</f>
        <v/>
      </c>
      <c r="R1649" s="16">
        <f>'دیده بان بازار'!R1652</f>
        <v/>
      </c>
      <c r="S1649" s="16">
        <f>'دیده بان بازار'!S1652</f>
        <v/>
      </c>
      <c r="T1649" s="16">
        <f>'دیده بان بازار'!T1652</f>
        <v/>
      </c>
      <c r="U1649" s="16">
        <f>'دیده بان بازار'!U1652</f>
        <v/>
      </c>
      <c r="V1649" s="16">
        <f>'دیده بان بازار'!V1652</f>
        <v/>
      </c>
      <c r="W1649" s="7">
        <f>'دیده بان بازار'!W1652</f>
        <v/>
      </c>
      <c r="X1649" s="11">
        <f>IFERROR(IF(OR(R1649&lt;=0,W1649&lt;=0,S1649&lt;=0,V1649&lt;=0),0,ROUND((S1649/R1649)/(V1649/W1649),2)),0)</f>
        <v/>
      </c>
      <c r="Y1649" s="11">
        <f>IFERROR(IF(OR(S1649&lt;=0,V1649&lt;=0),0,ROUND(S1649/V1649,2)),0)</f>
        <v/>
      </c>
      <c r="Z1649" s="11">
        <f>IFERROR(J1649-M1649,0)</f>
        <v/>
      </c>
      <c r="AA1649" s="11">
        <f>IFERROR(ROUND(MAX(0,MIN(100,((AB1649*0.2)+(AC1649*0.15)+(AD1649*0.15)+(AE1649*0.1)+(AF1649*0.1)+(AG1649*0.15)+(MIN(Y1649/3,1)*100*0.1)+(AI1649*0.05))*((AH1649/100)*0.25+0.75))),0),0)</f>
        <v/>
      </c>
      <c r="AB1649" s="11">
        <f>ROUND(MAX(0,MIN(100,((M1649+10)/20)*100)),0)</f>
        <v/>
      </c>
      <c r="AC1649" s="11">
        <f>IFERROR(IF(D1649&lt;=0,0,ROUND(COUNTIFS($D$4:$D$3359,"&lt;="&amp;D1649,$D$4:$D$3359,"&gt;0")/COUNTIF($D$4:$D$3359,"&gt;0")*100,0)),0)</f>
        <v/>
      </c>
      <c r="AD1649" s="11">
        <f>IF(E1649&lt;=0,0,ROUND(MAX(0,MIN(100,(LOG10(1+E1649/1000000000)/LOG10(101))*100)),0))</f>
        <v/>
      </c>
      <c r="AE1649" s="11">
        <f>IF(O1649=N1649,50,ROUND(MAX(0,MIN(100,((H1649-N1649)/(O1649-N1649))*100)),0))</f>
        <v/>
      </c>
      <c r="AF1649" s="11">
        <f>ROUND(MAX(0,MIN(100,50+((H1649-K1649)/K1649)*1000)),0)</f>
        <v/>
      </c>
      <c r="AG1649" s="11">
        <f>IFERROR(ROUND(MAX(0,MIN(100,50+25*LN(MAX(0.01,X1649)))),0),25)</f>
        <v/>
      </c>
      <c r="AH1649" s="11">
        <f>ROUND(IF(M1649&lt;=-30,0,IF(M1649&lt;=-20,20,IF(M1649&lt;=-10,50,100))),0)</f>
        <v/>
      </c>
      <c r="AI1649" s="11">
        <f>ROUND(MAX(0,MIN(100,50+(Z1649*10))),0)</f>
        <v/>
      </c>
      <c r="AJ1649" s="11">
        <f>IFERROR(IF(--AA1649&gt;=80,"خرید قوی",IF(--AA1649&gt;=70,"خرید مشروط",IF(--AA1649&gt;=60,"مراقبت",IF(--AA1649&gt;=45,"ضعیف","عدم ورود")))),"")</f>
        <v/>
      </c>
    </row>
    <row r="1650">
      <c r="A1650" s="12">
        <f>'دیده بان بازار'!A1653</f>
        <v/>
      </c>
      <c r="B1650" s="13">
        <f>'دیده بان بازار'!B1653</f>
        <v/>
      </c>
      <c r="C1650" s="13">
        <f>'دیده بان بازار'!C1653</f>
        <v/>
      </c>
      <c r="D1650" s="13">
        <f>'دیده بان بازار'!D1653</f>
        <v/>
      </c>
      <c r="E1650" s="14">
        <f>'دیده بان بازار'!E1653</f>
        <v/>
      </c>
      <c r="F1650" s="13">
        <f>'دیده بان بازار'!F1653</f>
        <v/>
      </c>
      <c r="G1650" s="13">
        <f>'دیده بان بازار'!G1653</f>
        <v/>
      </c>
      <c r="H1650" s="13">
        <f>'دیده بان بازار'!H1653</f>
        <v/>
      </c>
      <c r="I1650" s="13">
        <f>'دیده بان بازار'!I1653</f>
        <v/>
      </c>
      <c r="J1650" s="13">
        <f>'دیده بان بازار'!J1653</f>
        <v/>
      </c>
      <c r="K1650" s="13">
        <f>'دیده بان بازار'!K1653</f>
        <v/>
      </c>
      <c r="L1650" s="13">
        <f>'دیده بان بازار'!L1653</f>
        <v/>
      </c>
      <c r="M1650" s="13">
        <f>'دیده بان بازار'!M1653</f>
        <v/>
      </c>
      <c r="N1650" s="13">
        <f>'دیده بان بازار'!N1653</f>
        <v/>
      </c>
      <c r="O1650" s="13">
        <f>'دیده بان بازار'!O1653</f>
        <v/>
      </c>
      <c r="P1650" s="13">
        <f>'دیده بان بازار'!P1653</f>
        <v/>
      </c>
      <c r="Q1650" s="13">
        <f>'دیده بان بازار'!Q1653</f>
        <v/>
      </c>
      <c r="R1650" s="13">
        <f>'دیده بان بازار'!R1653</f>
        <v/>
      </c>
      <c r="S1650" s="13">
        <f>'دیده بان بازار'!S1653</f>
        <v/>
      </c>
      <c r="T1650" s="13">
        <f>'دیده بان بازار'!T1653</f>
        <v/>
      </c>
      <c r="U1650" s="13">
        <f>'دیده بان بازار'!U1653</f>
        <v/>
      </c>
      <c r="V1650" s="13">
        <f>'دیده بان بازار'!V1653</f>
        <v/>
      </c>
      <c r="W1650" s="6">
        <f>'دیده بان بازار'!W1653</f>
        <v/>
      </c>
      <c r="X1650" s="11">
        <f>IFERROR(IF(OR(R1650&lt;=0,W1650&lt;=0,S1650&lt;=0,V1650&lt;=0),0,ROUND((S1650/R1650)/(V1650/W1650),2)),0)</f>
        <v/>
      </c>
      <c r="Y1650" s="11">
        <f>IFERROR(IF(OR(S1650&lt;=0,V1650&lt;=0),0,ROUND(S1650/V1650,2)),0)</f>
        <v/>
      </c>
      <c r="Z1650" s="11">
        <f>IFERROR(J1650-M1650,0)</f>
        <v/>
      </c>
      <c r="AA1650" s="11">
        <f>IFERROR(ROUND(MAX(0,MIN(100,((AB1650*0.2)+(AC1650*0.15)+(AD1650*0.15)+(AE1650*0.1)+(AF1650*0.1)+(AG1650*0.15)+(MIN(Y1650/3,1)*100*0.1)+(AI1650*0.05))*((AH1650/100)*0.25+0.75))),0),0)</f>
        <v/>
      </c>
      <c r="AB1650" s="11">
        <f>ROUND(MAX(0,MIN(100,((M1650+10)/20)*100)),0)</f>
        <v/>
      </c>
      <c r="AC1650" s="11">
        <f>IFERROR(IF(D1650&lt;=0,0,ROUND(COUNTIFS($D$4:$D$3359,"&lt;="&amp;D1650,$D$4:$D$3359,"&gt;0")/COUNTIF($D$4:$D$3359,"&gt;0")*100,0)),0)</f>
        <v/>
      </c>
      <c r="AD1650" s="11">
        <f>IF(E1650&lt;=0,0,ROUND(MAX(0,MIN(100,(LOG10(1+E1650/1000000000)/LOG10(101))*100)),0))</f>
        <v/>
      </c>
      <c r="AE1650" s="11">
        <f>IF(O1650=N1650,50,ROUND(MAX(0,MIN(100,((H1650-N1650)/(O1650-N1650))*100)),0))</f>
        <v/>
      </c>
      <c r="AF1650" s="11">
        <f>ROUND(MAX(0,MIN(100,50+((H1650-K1650)/K1650)*1000)),0)</f>
        <v/>
      </c>
      <c r="AG1650" s="11">
        <f>IFERROR(ROUND(MAX(0,MIN(100,50+25*LN(MAX(0.01,X1650)))),0),25)</f>
        <v/>
      </c>
      <c r="AH1650" s="11">
        <f>ROUND(IF(M1650&lt;=-30,0,IF(M1650&lt;=-20,20,IF(M1650&lt;=-10,50,100))),0)</f>
        <v/>
      </c>
      <c r="AI1650" s="11">
        <f>ROUND(MAX(0,MIN(100,50+(Z1650*10))),0)</f>
        <v/>
      </c>
      <c r="AJ1650" s="11">
        <f>IFERROR(IF(--AA1650&gt;=80,"خرید قوی",IF(--AA1650&gt;=70,"خرید مشروط",IF(--AA1650&gt;=60,"مراقبت",IF(--AA1650&gt;=45,"ضعیف","عدم ورود")))),"")</f>
        <v/>
      </c>
    </row>
    <row r="1651">
      <c r="A1651" s="15">
        <f>'دیده بان بازار'!A1654</f>
        <v/>
      </c>
      <c r="B1651" s="16">
        <f>'دیده بان بازار'!B1654</f>
        <v/>
      </c>
      <c r="C1651" s="16">
        <f>'دیده بان بازار'!C1654</f>
        <v/>
      </c>
      <c r="D1651" s="16">
        <f>'دیده بان بازار'!D1654</f>
        <v/>
      </c>
      <c r="E1651" s="17">
        <f>'دیده بان بازار'!E1654</f>
        <v/>
      </c>
      <c r="F1651" s="16">
        <f>'دیده بان بازار'!F1654</f>
        <v/>
      </c>
      <c r="G1651" s="16">
        <f>'دیده بان بازار'!G1654</f>
        <v/>
      </c>
      <c r="H1651" s="16">
        <f>'دیده بان بازار'!H1654</f>
        <v/>
      </c>
      <c r="I1651" s="16">
        <f>'دیده بان بازار'!I1654</f>
        <v/>
      </c>
      <c r="J1651" s="16">
        <f>'دیده بان بازار'!J1654</f>
        <v/>
      </c>
      <c r="K1651" s="16">
        <f>'دیده بان بازار'!K1654</f>
        <v/>
      </c>
      <c r="L1651" s="16">
        <f>'دیده بان بازار'!L1654</f>
        <v/>
      </c>
      <c r="M1651" s="16">
        <f>'دیده بان بازار'!M1654</f>
        <v/>
      </c>
      <c r="N1651" s="16">
        <f>'دیده بان بازار'!N1654</f>
        <v/>
      </c>
      <c r="O1651" s="16">
        <f>'دیده بان بازار'!O1654</f>
        <v/>
      </c>
      <c r="P1651" s="16">
        <f>'دیده بان بازار'!P1654</f>
        <v/>
      </c>
      <c r="Q1651" s="16">
        <f>'دیده بان بازار'!Q1654</f>
        <v/>
      </c>
      <c r="R1651" s="16">
        <f>'دیده بان بازار'!R1654</f>
        <v/>
      </c>
      <c r="S1651" s="16">
        <f>'دیده بان بازار'!S1654</f>
        <v/>
      </c>
      <c r="T1651" s="16">
        <f>'دیده بان بازار'!T1654</f>
        <v/>
      </c>
      <c r="U1651" s="16">
        <f>'دیده بان بازار'!U1654</f>
        <v/>
      </c>
      <c r="V1651" s="16">
        <f>'دیده بان بازار'!V1654</f>
        <v/>
      </c>
      <c r="W1651" s="7">
        <f>'دیده بان بازار'!W1654</f>
        <v/>
      </c>
      <c r="X1651" s="11">
        <f>IFERROR(IF(OR(R1651&lt;=0,W1651&lt;=0,S1651&lt;=0,V1651&lt;=0),0,ROUND((S1651/R1651)/(V1651/W1651),2)),0)</f>
        <v/>
      </c>
      <c r="Y1651" s="11">
        <f>IFERROR(IF(OR(S1651&lt;=0,V1651&lt;=0),0,ROUND(S1651/V1651,2)),0)</f>
        <v/>
      </c>
      <c r="Z1651" s="11">
        <f>IFERROR(J1651-M1651,0)</f>
        <v/>
      </c>
      <c r="AA1651" s="11">
        <f>IFERROR(ROUND(MAX(0,MIN(100,((AB1651*0.2)+(AC1651*0.15)+(AD1651*0.15)+(AE1651*0.1)+(AF1651*0.1)+(AG1651*0.15)+(MIN(Y1651/3,1)*100*0.1)+(AI1651*0.05))*((AH1651/100)*0.25+0.75))),0),0)</f>
        <v/>
      </c>
      <c r="AB1651" s="11">
        <f>ROUND(MAX(0,MIN(100,((M1651+10)/20)*100)),0)</f>
        <v/>
      </c>
      <c r="AC1651" s="11">
        <f>IFERROR(IF(D1651&lt;=0,0,ROUND(COUNTIFS($D$4:$D$3359,"&lt;="&amp;D1651,$D$4:$D$3359,"&gt;0")/COUNTIF($D$4:$D$3359,"&gt;0")*100,0)),0)</f>
        <v/>
      </c>
      <c r="AD1651" s="11">
        <f>IF(E1651&lt;=0,0,ROUND(MAX(0,MIN(100,(LOG10(1+E1651/1000000000)/LOG10(101))*100)),0))</f>
        <v/>
      </c>
      <c r="AE1651" s="11">
        <f>IF(O1651=N1651,50,ROUND(MAX(0,MIN(100,((H1651-N1651)/(O1651-N1651))*100)),0))</f>
        <v/>
      </c>
      <c r="AF1651" s="11">
        <f>ROUND(MAX(0,MIN(100,50+((H1651-K1651)/K1651)*1000)),0)</f>
        <v/>
      </c>
      <c r="AG1651" s="11">
        <f>IFERROR(ROUND(MAX(0,MIN(100,50+25*LN(MAX(0.01,X1651)))),0),25)</f>
        <v/>
      </c>
      <c r="AH1651" s="11">
        <f>ROUND(IF(M1651&lt;=-30,0,IF(M1651&lt;=-20,20,IF(M1651&lt;=-10,50,100))),0)</f>
        <v/>
      </c>
      <c r="AI1651" s="11">
        <f>ROUND(MAX(0,MIN(100,50+(Z1651*10))),0)</f>
        <v/>
      </c>
      <c r="AJ1651" s="11">
        <f>IFERROR(IF(--AA1651&gt;=80,"خرید قوی",IF(--AA1651&gt;=70,"خرید مشروط",IF(--AA1651&gt;=60,"مراقبت",IF(--AA1651&gt;=45,"ضعیف","عدم ورود")))),"")</f>
        <v/>
      </c>
    </row>
    <row r="1652">
      <c r="A1652" s="15">
        <f>'دیده بان بازار'!A1655</f>
        <v/>
      </c>
      <c r="B1652" s="16">
        <f>'دیده بان بازار'!B1655</f>
        <v/>
      </c>
      <c r="C1652" s="16">
        <f>'دیده بان بازار'!C1655</f>
        <v/>
      </c>
      <c r="D1652" s="16">
        <f>'دیده بان بازار'!D1655</f>
        <v/>
      </c>
      <c r="E1652" s="17">
        <f>'دیده بان بازار'!E1655</f>
        <v/>
      </c>
      <c r="F1652" s="16">
        <f>'دیده بان بازار'!F1655</f>
        <v/>
      </c>
      <c r="G1652" s="16">
        <f>'دیده بان بازار'!G1655</f>
        <v/>
      </c>
      <c r="H1652" s="16">
        <f>'دیده بان بازار'!H1655</f>
        <v/>
      </c>
      <c r="I1652" s="16">
        <f>'دیده بان بازار'!I1655</f>
        <v/>
      </c>
      <c r="J1652" s="16">
        <f>'دیده بان بازار'!J1655</f>
        <v/>
      </c>
      <c r="K1652" s="16">
        <f>'دیده بان بازار'!K1655</f>
        <v/>
      </c>
      <c r="L1652" s="16">
        <f>'دیده بان بازار'!L1655</f>
        <v/>
      </c>
      <c r="M1652" s="16">
        <f>'دیده بان بازار'!M1655</f>
        <v/>
      </c>
      <c r="N1652" s="16">
        <f>'دیده بان بازار'!N1655</f>
        <v/>
      </c>
      <c r="O1652" s="16">
        <f>'دیده بان بازار'!O1655</f>
        <v/>
      </c>
      <c r="P1652" s="16">
        <f>'دیده بان بازار'!P1655</f>
        <v/>
      </c>
      <c r="Q1652" s="16">
        <f>'دیده بان بازار'!Q1655</f>
        <v/>
      </c>
      <c r="R1652" s="16">
        <f>'دیده بان بازار'!R1655</f>
        <v/>
      </c>
      <c r="S1652" s="16">
        <f>'دیده بان بازار'!S1655</f>
        <v/>
      </c>
      <c r="T1652" s="16">
        <f>'دیده بان بازار'!T1655</f>
        <v/>
      </c>
      <c r="U1652" s="16">
        <f>'دیده بان بازار'!U1655</f>
        <v/>
      </c>
      <c r="V1652" s="16">
        <f>'دیده بان بازار'!V1655</f>
        <v/>
      </c>
      <c r="W1652" s="7">
        <f>'دیده بان بازار'!W1655</f>
        <v/>
      </c>
      <c r="X1652" s="11">
        <f>IFERROR(IF(OR(R1652&lt;=0,W1652&lt;=0,S1652&lt;=0,V1652&lt;=0),0,ROUND((S1652/R1652)/(V1652/W1652),2)),0)</f>
        <v/>
      </c>
      <c r="Y1652" s="11">
        <f>IFERROR(IF(OR(S1652&lt;=0,V1652&lt;=0),0,ROUND(S1652/V1652,2)),0)</f>
        <v/>
      </c>
      <c r="Z1652" s="11">
        <f>IFERROR(J1652-M1652,0)</f>
        <v/>
      </c>
      <c r="AA1652" s="11">
        <f>IFERROR(ROUND(MAX(0,MIN(100,((AB1652*0.2)+(AC1652*0.15)+(AD1652*0.15)+(AE1652*0.1)+(AF1652*0.1)+(AG1652*0.15)+(MIN(Y1652/3,1)*100*0.1)+(AI1652*0.05))*((AH1652/100)*0.25+0.75))),0),0)</f>
        <v/>
      </c>
      <c r="AB1652" s="11">
        <f>ROUND(MAX(0,MIN(100,((M1652+10)/20)*100)),0)</f>
        <v/>
      </c>
      <c r="AC1652" s="11">
        <f>IFERROR(IF(D1652&lt;=0,0,ROUND(COUNTIFS($D$4:$D$3359,"&lt;="&amp;D1652,$D$4:$D$3359,"&gt;0")/COUNTIF($D$4:$D$3359,"&gt;0")*100,0)),0)</f>
        <v/>
      </c>
      <c r="AD1652" s="11">
        <f>IF(E1652&lt;=0,0,ROUND(MAX(0,MIN(100,(LOG10(1+E1652/1000000000)/LOG10(101))*100)),0))</f>
        <v/>
      </c>
      <c r="AE1652" s="11">
        <f>IF(O1652=N1652,50,ROUND(MAX(0,MIN(100,((H1652-N1652)/(O1652-N1652))*100)),0))</f>
        <v/>
      </c>
      <c r="AF1652" s="11">
        <f>ROUND(MAX(0,MIN(100,50+((H1652-K1652)/K1652)*1000)),0)</f>
        <v/>
      </c>
      <c r="AG1652" s="11">
        <f>IFERROR(ROUND(MAX(0,MIN(100,50+25*LN(MAX(0.01,X1652)))),0),25)</f>
        <v/>
      </c>
      <c r="AH1652" s="11">
        <f>ROUND(IF(M1652&lt;=-30,0,IF(M1652&lt;=-20,20,IF(M1652&lt;=-10,50,100))),0)</f>
        <v/>
      </c>
      <c r="AI1652" s="11">
        <f>ROUND(MAX(0,MIN(100,50+(Z1652*10))),0)</f>
        <v/>
      </c>
      <c r="AJ1652" s="11">
        <f>IFERROR(IF(--AA1652&gt;=80,"خرید قوی",IF(--AA1652&gt;=70,"خرید مشروط",IF(--AA1652&gt;=60,"مراقبت",IF(--AA1652&gt;=45,"ضعیف","عدم ورود")))),"")</f>
        <v/>
      </c>
    </row>
    <row r="1653">
      <c r="A1653" s="12">
        <f>'دیده بان بازار'!A1656</f>
        <v/>
      </c>
      <c r="B1653" s="13">
        <f>'دیده بان بازار'!B1656</f>
        <v/>
      </c>
      <c r="C1653" s="13">
        <f>'دیده بان بازار'!C1656</f>
        <v/>
      </c>
      <c r="D1653" s="13">
        <f>'دیده بان بازار'!D1656</f>
        <v/>
      </c>
      <c r="E1653" s="14">
        <f>'دیده بان بازار'!E1656</f>
        <v/>
      </c>
      <c r="F1653" s="13">
        <f>'دیده بان بازار'!F1656</f>
        <v/>
      </c>
      <c r="G1653" s="13">
        <f>'دیده بان بازار'!G1656</f>
        <v/>
      </c>
      <c r="H1653" s="13">
        <f>'دیده بان بازار'!H1656</f>
        <v/>
      </c>
      <c r="I1653" s="13">
        <f>'دیده بان بازار'!I1656</f>
        <v/>
      </c>
      <c r="J1653" s="13">
        <f>'دیده بان بازار'!J1656</f>
        <v/>
      </c>
      <c r="K1653" s="13">
        <f>'دیده بان بازار'!K1656</f>
        <v/>
      </c>
      <c r="L1653" s="13">
        <f>'دیده بان بازار'!L1656</f>
        <v/>
      </c>
      <c r="M1653" s="13">
        <f>'دیده بان بازار'!M1656</f>
        <v/>
      </c>
      <c r="N1653" s="13">
        <f>'دیده بان بازار'!N1656</f>
        <v/>
      </c>
      <c r="O1653" s="13">
        <f>'دیده بان بازار'!O1656</f>
        <v/>
      </c>
      <c r="P1653" s="13">
        <f>'دیده بان بازار'!P1656</f>
        <v/>
      </c>
      <c r="Q1653" s="13">
        <f>'دیده بان بازار'!Q1656</f>
        <v/>
      </c>
      <c r="R1653" s="13">
        <f>'دیده بان بازار'!R1656</f>
        <v/>
      </c>
      <c r="S1653" s="13">
        <f>'دیده بان بازار'!S1656</f>
        <v/>
      </c>
      <c r="T1653" s="13">
        <f>'دیده بان بازار'!T1656</f>
        <v/>
      </c>
      <c r="U1653" s="13">
        <f>'دیده بان بازار'!U1656</f>
        <v/>
      </c>
      <c r="V1653" s="13">
        <f>'دیده بان بازار'!V1656</f>
        <v/>
      </c>
      <c r="W1653" s="6">
        <f>'دیده بان بازار'!W1656</f>
        <v/>
      </c>
      <c r="X1653" s="11">
        <f>IFERROR(IF(OR(R1653&lt;=0,W1653&lt;=0,S1653&lt;=0,V1653&lt;=0),0,ROUND((S1653/R1653)/(V1653/W1653),2)),0)</f>
        <v/>
      </c>
      <c r="Y1653" s="11">
        <f>IFERROR(IF(OR(S1653&lt;=0,V1653&lt;=0),0,ROUND(S1653/V1653,2)),0)</f>
        <v/>
      </c>
      <c r="Z1653" s="11">
        <f>IFERROR(J1653-M1653,0)</f>
        <v/>
      </c>
      <c r="AA1653" s="11">
        <f>IFERROR(ROUND(MAX(0,MIN(100,((AB1653*0.2)+(AC1653*0.15)+(AD1653*0.15)+(AE1653*0.1)+(AF1653*0.1)+(AG1653*0.15)+(MIN(Y1653/3,1)*100*0.1)+(AI1653*0.05))*((AH1653/100)*0.25+0.75))),0),0)</f>
        <v/>
      </c>
      <c r="AB1653" s="11">
        <f>ROUND(MAX(0,MIN(100,((M1653+10)/20)*100)),0)</f>
        <v/>
      </c>
      <c r="AC1653" s="11">
        <f>IFERROR(IF(D1653&lt;=0,0,ROUND(COUNTIFS($D$4:$D$3359,"&lt;="&amp;D1653,$D$4:$D$3359,"&gt;0")/COUNTIF($D$4:$D$3359,"&gt;0")*100,0)),0)</f>
        <v/>
      </c>
      <c r="AD1653" s="11">
        <f>IF(E1653&lt;=0,0,ROUND(MAX(0,MIN(100,(LOG10(1+E1653/1000000000)/LOG10(101))*100)),0))</f>
        <v/>
      </c>
      <c r="AE1653" s="11">
        <f>IF(O1653=N1653,50,ROUND(MAX(0,MIN(100,((H1653-N1653)/(O1653-N1653))*100)),0))</f>
        <v/>
      </c>
      <c r="AF1653" s="11">
        <f>ROUND(MAX(0,MIN(100,50+((H1653-K1653)/K1653)*1000)),0)</f>
        <v/>
      </c>
      <c r="AG1653" s="11">
        <f>IFERROR(ROUND(MAX(0,MIN(100,50+25*LN(MAX(0.01,X1653)))),0),25)</f>
        <v/>
      </c>
      <c r="AH1653" s="11">
        <f>ROUND(IF(M1653&lt;=-30,0,IF(M1653&lt;=-20,20,IF(M1653&lt;=-10,50,100))),0)</f>
        <v/>
      </c>
      <c r="AI1653" s="11">
        <f>ROUND(MAX(0,MIN(100,50+(Z1653*10))),0)</f>
        <v/>
      </c>
      <c r="AJ1653" s="11">
        <f>IFERROR(IF(--AA1653&gt;=80,"خرید قوی",IF(--AA1653&gt;=70,"خرید مشروط",IF(--AA1653&gt;=60,"مراقبت",IF(--AA1653&gt;=45,"ضعیف","عدم ورود")))),"")</f>
        <v/>
      </c>
    </row>
    <row r="1654">
      <c r="A1654" s="15">
        <f>'دیده بان بازار'!A1657</f>
        <v/>
      </c>
      <c r="B1654" s="16">
        <f>'دیده بان بازار'!B1657</f>
        <v/>
      </c>
      <c r="C1654" s="16">
        <f>'دیده بان بازار'!C1657</f>
        <v/>
      </c>
      <c r="D1654" s="16">
        <f>'دیده بان بازار'!D1657</f>
        <v/>
      </c>
      <c r="E1654" s="17">
        <f>'دیده بان بازار'!E1657</f>
        <v/>
      </c>
      <c r="F1654" s="16">
        <f>'دیده بان بازار'!F1657</f>
        <v/>
      </c>
      <c r="G1654" s="16">
        <f>'دیده بان بازار'!G1657</f>
        <v/>
      </c>
      <c r="H1654" s="16">
        <f>'دیده بان بازار'!H1657</f>
        <v/>
      </c>
      <c r="I1654" s="16">
        <f>'دیده بان بازار'!I1657</f>
        <v/>
      </c>
      <c r="J1654" s="16">
        <f>'دیده بان بازار'!J1657</f>
        <v/>
      </c>
      <c r="K1654" s="16">
        <f>'دیده بان بازار'!K1657</f>
        <v/>
      </c>
      <c r="L1654" s="16">
        <f>'دیده بان بازار'!L1657</f>
        <v/>
      </c>
      <c r="M1654" s="16">
        <f>'دیده بان بازار'!M1657</f>
        <v/>
      </c>
      <c r="N1654" s="16">
        <f>'دیده بان بازار'!N1657</f>
        <v/>
      </c>
      <c r="O1654" s="16">
        <f>'دیده بان بازار'!O1657</f>
        <v/>
      </c>
      <c r="P1654" s="16">
        <f>'دیده بان بازار'!P1657</f>
        <v/>
      </c>
      <c r="Q1654" s="16">
        <f>'دیده بان بازار'!Q1657</f>
        <v/>
      </c>
      <c r="R1654" s="16">
        <f>'دیده بان بازار'!R1657</f>
        <v/>
      </c>
      <c r="S1654" s="16">
        <f>'دیده بان بازار'!S1657</f>
        <v/>
      </c>
      <c r="T1654" s="16">
        <f>'دیده بان بازار'!T1657</f>
        <v/>
      </c>
      <c r="U1654" s="16">
        <f>'دیده بان بازار'!U1657</f>
        <v/>
      </c>
      <c r="V1654" s="16">
        <f>'دیده بان بازار'!V1657</f>
        <v/>
      </c>
      <c r="W1654" s="7">
        <f>'دیده بان بازار'!W1657</f>
        <v/>
      </c>
      <c r="X1654" s="11">
        <f>IFERROR(IF(OR(R1654&lt;=0,W1654&lt;=0,S1654&lt;=0,V1654&lt;=0),0,ROUND((S1654/R1654)/(V1654/W1654),2)),0)</f>
        <v/>
      </c>
      <c r="Y1654" s="11">
        <f>IFERROR(IF(OR(S1654&lt;=0,V1654&lt;=0),0,ROUND(S1654/V1654,2)),0)</f>
        <v/>
      </c>
      <c r="Z1654" s="11">
        <f>IFERROR(J1654-M1654,0)</f>
        <v/>
      </c>
      <c r="AA1654" s="11">
        <f>IFERROR(ROUND(MAX(0,MIN(100,((AB1654*0.2)+(AC1654*0.15)+(AD1654*0.15)+(AE1654*0.1)+(AF1654*0.1)+(AG1654*0.15)+(MIN(Y1654/3,1)*100*0.1)+(AI1654*0.05))*((AH1654/100)*0.25+0.75))),0),0)</f>
        <v/>
      </c>
      <c r="AB1654" s="11">
        <f>ROUND(MAX(0,MIN(100,((M1654+10)/20)*100)),0)</f>
        <v/>
      </c>
      <c r="AC1654" s="11">
        <f>IFERROR(IF(D1654&lt;=0,0,ROUND(COUNTIFS($D$4:$D$3359,"&lt;="&amp;D1654,$D$4:$D$3359,"&gt;0")/COUNTIF($D$4:$D$3359,"&gt;0")*100,0)),0)</f>
        <v/>
      </c>
      <c r="AD1654" s="11">
        <f>IF(E1654&lt;=0,0,ROUND(MAX(0,MIN(100,(LOG10(1+E1654/1000000000)/LOG10(101))*100)),0))</f>
        <v/>
      </c>
      <c r="AE1654" s="11">
        <f>IF(O1654=N1654,50,ROUND(MAX(0,MIN(100,((H1654-N1654)/(O1654-N1654))*100)),0))</f>
        <v/>
      </c>
      <c r="AF1654" s="11">
        <f>ROUND(MAX(0,MIN(100,50+((H1654-K1654)/K1654)*1000)),0)</f>
        <v/>
      </c>
      <c r="AG1654" s="11">
        <f>IFERROR(ROUND(MAX(0,MIN(100,50+25*LN(MAX(0.01,X1654)))),0),25)</f>
        <v/>
      </c>
      <c r="AH1654" s="11">
        <f>ROUND(IF(M1654&lt;=-30,0,IF(M1654&lt;=-20,20,IF(M1654&lt;=-10,50,100))),0)</f>
        <v/>
      </c>
      <c r="AI1654" s="11">
        <f>ROUND(MAX(0,MIN(100,50+(Z1654*10))),0)</f>
        <v/>
      </c>
      <c r="AJ1654" s="11">
        <f>IFERROR(IF(--AA1654&gt;=80,"خرید قوی",IF(--AA1654&gt;=70,"خرید مشروط",IF(--AA1654&gt;=60,"مراقبت",IF(--AA1654&gt;=45,"ضعیف","عدم ورود")))),"")</f>
        <v/>
      </c>
    </row>
    <row r="1655">
      <c r="A1655" s="12">
        <f>'دیده بان بازار'!A1658</f>
        <v/>
      </c>
      <c r="B1655" s="13">
        <f>'دیده بان بازار'!B1658</f>
        <v/>
      </c>
      <c r="C1655" s="13">
        <f>'دیده بان بازار'!C1658</f>
        <v/>
      </c>
      <c r="D1655" s="13">
        <f>'دیده بان بازار'!D1658</f>
        <v/>
      </c>
      <c r="E1655" s="14">
        <f>'دیده بان بازار'!E1658</f>
        <v/>
      </c>
      <c r="F1655" s="13">
        <f>'دیده بان بازار'!F1658</f>
        <v/>
      </c>
      <c r="G1655" s="13">
        <f>'دیده بان بازار'!G1658</f>
        <v/>
      </c>
      <c r="H1655" s="13">
        <f>'دیده بان بازار'!H1658</f>
        <v/>
      </c>
      <c r="I1655" s="13">
        <f>'دیده بان بازار'!I1658</f>
        <v/>
      </c>
      <c r="J1655" s="13">
        <f>'دیده بان بازار'!J1658</f>
        <v/>
      </c>
      <c r="K1655" s="13">
        <f>'دیده بان بازار'!K1658</f>
        <v/>
      </c>
      <c r="L1655" s="13">
        <f>'دیده بان بازار'!L1658</f>
        <v/>
      </c>
      <c r="M1655" s="13">
        <f>'دیده بان بازار'!M1658</f>
        <v/>
      </c>
      <c r="N1655" s="13">
        <f>'دیده بان بازار'!N1658</f>
        <v/>
      </c>
      <c r="O1655" s="13">
        <f>'دیده بان بازار'!O1658</f>
        <v/>
      </c>
      <c r="P1655" s="13">
        <f>'دیده بان بازار'!P1658</f>
        <v/>
      </c>
      <c r="Q1655" s="13">
        <f>'دیده بان بازار'!Q1658</f>
        <v/>
      </c>
      <c r="R1655" s="13">
        <f>'دیده بان بازار'!R1658</f>
        <v/>
      </c>
      <c r="S1655" s="13">
        <f>'دیده بان بازار'!S1658</f>
        <v/>
      </c>
      <c r="T1655" s="13">
        <f>'دیده بان بازار'!T1658</f>
        <v/>
      </c>
      <c r="U1655" s="13">
        <f>'دیده بان بازار'!U1658</f>
        <v/>
      </c>
      <c r="V1655" s="13">
        <f>'دیده بان بازار'!V1658</f>
        <v/>
      </c>
      <c r="W1655" s="6">
        <f>'دیده بان بازار'!W1658</f>
        <v/>
      </c>
      <c r="X1655" s="11">
        <f>IFERROR(IF(OR(R1655&lt;=0,W1655&lt;=0,S1655&lt;=0,V1655&lt;=0),0,ROUND((S1655/R1655)/(V1655/W1655),2)),0)</f>
        <v/>
      </c>
      <c r="Y1655" s="11">
        <f>IFERROR(IF(OR(S1655&lt;=0,V1655&lt;=0),0,ROUND(S1655/V1655,2)),0)</f>
        <v/>
      </c>
      <c r="Z1655" s="11">
        <f>IFERROR(J1655-M1655,0)</f>
        <v/>
      </c>
      <c r="AA1655" s="11">
        <f>IFERROR(ROUND(MAX(0,MIN(100,((AB1655*0.2)+(AC1655*0.15)+(AD1655*0.15)+(AE1655*0.1)+(AF1655*0.1)+(AG1655*0.15)+(MIN(Y1655/3,1)*100*0.1)+(AI1655*0.05))*((AH1655/100)*0.25+0.75))),0),0)</f>
        <v/>
      </c>
      <c r="AB1655" s="11">
        <f>ROUND(MAX(0,MIN(100,((M1655+10)/20)*100)),0)</f>
        <v/>
      </c>
      <c r="AC1655" s="11">
        <f>IFERROR(IF(D1655&lt;=0,0,ROUND(COUNTIFS($D$4:$D$3359,"&lt;="&amp;D1655,$D$4:$D$3359,"&gt;0")/COUNTIF($D$4:$D$3359,"&gt;0")*100,0)),0)</f>
        <v/>
      </c>
      <c r="AD1655" s="11">
        <f>IF(E1655&lt;=0,0,ROUND(MAX(0,MIN(100,(LOG10(1+E1655/1000000000)/LOG10(101))*100)),0))</f>
        <v/>
      </c>
      <c r="AE1655" s="11">
        <f>IF(O1655=N1655,50,ROUND(MAX(0,MIN(100,((H1655-N1655)/(O1655-N1655))*100)),0))</f>
        <v/>
      </c>
      <c r="AF1655" s="11">
        <f>ROUND(MAX(0,MIN(100,50+((H1655-K1655)/K1655)*1000)),0)</f>
        <v/>
      </c>
      <c r="AG1655" s="11">
        <f>IFERROR(ROUND(MAX(0,MIN(100,50+25*LN(MAX(0.01,X1655)))),0),25)</f>
        <v/>
      </c>
      <c r="AH1655" s="11">
        <f>ROUND(IF(M1655&lt;=-30,0,IF(M1655&lt;=-20,20,IF(M1655&lt;=-10,50,100))),0)</f>
        <v/>
      </c>
      <c r="AI1655" s="11">
        <f>ROUND(MAX(0,MIN(100,50+(Z1655*10))),0)</f>
        <v/>
      </c>
      <c r="AJ1655" s="11">
        <f>IFERROR(IF(--AA1655&gt;=80,"خرید قوی",IF(--AA1655&gt;=70,"خرید مشروط",IF(--AA1655&gt;=60,"مراقبت",IF(--AA1655&gt;=45,"ضعیف","عدم ورود")))),"")</f>
        <v/>
      </c>
    </row>
    <row r="1656">
      <c r="A1656" s="15">
        <f>'دیده بان بازار'!A1659</f>
        <v/>
      </c>
      <c r="B1656" s="16">
        <f>'دیده بان بازار'!B1659</f>
        <v/>
      </c>
      <c r="C1656" s="16">
        <f>'دیده بان بازار'!C1659</f>
        <v/>
      </c>
      <c r="D1656" s="16">
        <f>'دیده بان بازار'!D1659</f>
        <v/>
      </c>
      <c r="E1656" s="17">
        <f>'دیده بان بازار'!E1659</f>
        <v/>
      </c>
      <c r="F1656" s="16">
        <f>'دیده بان بازار'!F1659</f>
        <v/>
      </c>
      <c r="G1656" s="16">
        <f>'دیده بان بازار'!G1659</f>
        <v/>
      </c>
      <c r="H1656" s="16">
        <f>'دیده بان بازار'!H1659</f>
        <v/>
      </c>
      <c r="I1656" s="16">
        <f>'دیده بان بازار'!I1659</f>
        <v/>
      </c>
      <c r="J1656" s="16">
        <f>'دیده بان بازار'!J1659</f>
        <v/>
      </c>
      <c r="K1656" s="16">
        <f>'دیده بان بازار'!K1659</f>
        <v/>
      </c>
      <c r="L1656" s="16">
        <f>'دیده بان بازار'!L1659</f>
        <v/>
      </c>
      <c r="M1656" s="16">
        <f>'دیده بان بازار'!M1659</f>
        <v/>
      </c>
      <c r="N1656" s="16">
        <f>'دیده بان بازار'!N1659</f>
        <v/>
      </c>
      <c r="O1656" s="16">
        <f>'دیده بان بازار'!O1659</f>
        <v/>
      </c>
      <c r="P1656" s="16">
        <f>'دیده بان بازار'!P1659</f>
        <v/>
      </c>
      <c r="Q1656" s="16">
        <f>'دیده بان بازار'!Q1659</f>
        <v/>
      </c>
      <c r="R1656" s="16">
        <f>'دیده بان بازار'!R1659</f>
        <v/>
      </c>
      <c r="S1656" s="16">
        <f>'دیده بان بازار'!S1659</f>
        <v/>
      </c>
      <c r="T1656" s="16">
        <f>'دیده بان بازار'!T1659</f>
        <v/>
      </c>
      <c r="U1656" s="16">
        <f>'دیده بان بازار'!U1659</f>
        <v/>
      </c>
      <c r="V1656" s="16">
        <f>'دیده بان بازار'!V1659</f>
        <v/>
      </c>
      <c r="W1656" s="7">
        <f>'دیده بان بازار'!W1659</f>
        <v/>
      </c>
      <c r="X1656" s="11">
        <f>IFERROR(IF(OR(R1656&lt;=0,W1656&lt;=0,S1656&lt;=0,V1656&lt;=0),0,ROUND((S1656/R1656)/(V1656/W1656),2)),0)</f>
        <v/>
      </c>
      <c r="Y1656" s="11">
        <f>IFERROR(IF(OR(S1656&lt;=0,V1656&lt;=0),0,ROUND(S1656/V1656,2)),0)</f>
        <v/>
      </c>
      <c r="Z1656" s="11">
        <f>IFERROR(J1656-M1656,0)</f>
        <v/>
      </c>
      <c r="AA1656" s="11">
        <f>IFERROR(ROUND(MAX(0,MIN(100,((AB1656*0.2)+(AC1656*0.15)+(AD1656*0.15)+(AE1656*0.1)+(AF1656*0.1)+(AG1656*0.15)+(MIN(Y1656/3,1)*100*0.1)+(AI1656*0.05))*((AH1656/100)*0.25+0.75))),0),0)</f>
        <v/>
      </c>
      <c r="AB1656" s="11">
        <f>ROUND(MAX(0,MIN(100,((M1656+10)/20)*100)),0)</f>
        <v/>
      </c>
      <c r="AC1656" s="11">
        <f>IFERROR(IF(D1656&lt;=0,0,ROUND(COUNTIFS($D$4:$D$3359,"&lt;="&amp;D1656,$D$4:$D$3359,"&gt;0")/COUNTIF($D$4:$D$3359,"&gt;0")*100,0)),0)</f>
        <v/>
      </c>
      <c r="AD1656" s="11">
        <f>IF(E1656&lt;=0,0,ROUND(MAX(0,MIN(100,(LOG10(1+E1656/1000000000)/LOG10(101))*100)),0))</f>
        <v/>
      </c>
      <c r="AE1656" s="11">
        <f>IF(O1656=N1656,50,ROUND(MAX(0,MIN(100,((H1656-N1656)/(O1656-N1656))*100)),0))</f>
        <v/>
      </c>
      <c r="AF1656" s="11">
        <f>ROUND(MAX(0,MIN(100,50+((H1656-K1656)/K1656)*1000)),0)</f>
        <v/>
      </c>
      <c r="AG1656" s="11">
        <f>IFERROR(ROUND(MAX(0,MIN(100,50+25*LN(MAX(0.01,X1656)))),0),25)</f>
        <v/>
      </c>
      <c r="AH1656" s="11">
        <f>ROUND(IF(M1656&lt;=-30,0,IF(M1656&lt;=-20,20,IF(M1656&lt;=-10,50,100))),0)</f>
        <v/>
      </c>
      <c r="AI1656" s="11">
        <f>ROUND(MAX(0,MIN(100,50+(Z1656*10))),0)</f>
        <v/>
      </c>
      <c r="AJ1656" s="11">
        <f>IFERROR(IF(--AA1656&gt;=80,"خرید قوی",IF(--AA1656&gt;=70,"خرید مشروط",IF(--AA1656&gt;=60,"مراقبت",IF(--AA1656&gt;=45,"ضعیف","عدم ورود")))),"")</f>
        <v/>
      </c>
    </row>
    <row r="1657">
      <c r="A1657" s="12">
        <f>'دیده بان بازار'!A1660</f>
        <v/>
      </c>
      <c r="B1657" s="13">
        <f>'دیده بان بازار'!B1660</f>
        <v/>
      </c>
      <c r="C1657" s="13">
        <f>'دیده بان بازار'!C1660</f>
        <v/>
      </c>
      <c r="D1657" s="13">
        <f>'دیده بان بازار'!D1660</f>
        <v/>
      </c>
      <c r="E1657" s="14">
        <f>'دیده بان بازار'!E1660</f>
        <v/>
      </c>
      <c r="F1657" s="13">
        <f>'دیده بان بازار'!F1660</f>
        <v/>
      </c>
      <c r="G1657" s="13">
        <f>'دیده بان بازار'!G1660</f>
        <v/>
      </c>
      <c r="H1657" s="13">
        <f>'دیده بان بازار'!H1660</f>
        <v/>
      </c>
      <c r="I1657" s="13">
        <f>'دیده بان بازار'!I1660</f>
        <v/>
      </c>
      <c r="J1657" s="13">
        <f>'دیده بان بازار'!J1660</f>
        <v/>
      </c>
      <c r="K1657" s="13">
        <f>'دیده بان بازار'!K1660</f>
        <v/>
      </c>
      <c r="L1657" s="13">
        <f>'دیده بان بازار'!L1660</f>
        <v/>
      </c>
      <c r="M1657" s="13">
        <f>'دیده بان بازار'!M1660</f>
        <v/>
      </c>
      <c r="N1657" s="13">
        <f>'دیده بان بازار'!N1660</f>
        <v/>
      </c>
      <c r="O1657" s="13">
        <f>'دیده بان بازار'!O1660</f>
        <v/>
      </c>
      <c r="P1657" s="13">
        <f>'دیده بان بازار'!P1660</f>
        <v/>
      </c>
      <c r="Q1657" s="13">
        <f>'دیده بان بازار'!Q1660</f>
        <v/>
      </c>
      <c r="R1657" s="13">
        <f>'دیده بان بازار'!R1660</f>
        <v/>
      </c>
      <c r="S1657" s="13">
        <f>'دیده بان بازار'!S1660</f>
        <v/>
      </c>
      <c r="T1657" s="13">
        <f>'دیده بان بازار'!T1660</f>
        <v/>
      </c>
      <c r="U1657" s="13">
        <f>'دیده بان بازار'!U1660</f>
        <v/>
      </c>
      <c r="V1657" s="13">
        <f>'دیده بان بازار'!V1660</f>
        <v/>
      </c>
      <c r="W1657" s="6">
        <f>'دیده بان بازار'!W1660</f>
        <v/>
      </c>
      <c r="X1657" s="11">
        <f>IFERROR(IF(OR(R1657&lt;=0,W1657&lt;=0,S1657&lt;=0,V1657&lt;=0),0,ROUND((S1657/R1657)/(V1657/W1657),2)),0)</f>
        <v/>
      </c>
      <c r="Y1657" s="11">
        <f>IFERROR(IF(OR(S1657&lt;=0,V1657&lt;=0),0,ROUND(S1657/V1657,2)),0)</f>
        <v/>
      </c>
      <c r="Z1657" s="11">
        <f>IFERROR(J1657-M1657,0)</f>
        <v/>
      </c>
      <c r="AA1657" s="11">
        <f>IFERROR(ROUND(MAX(0,MIN(100,((AB1657*0.2)+(AC1657*0.15)+(AD1657*0.15)+(AE1657*0.1)+(AF1657*0.1)+(AG1657*0.15)+(MIN(Y1657/3,1)*100*0.1)+(AI1657*0.05))*((AH1657/100)*0.25+0.75))),0),0)</f>
        <v/>
      </c>
      <c r="AB1657" s="11">
        <f>ROUND(MAX(0,MIN(100,((M1657+10)/20)*100)),0)</f>
        <v/>
      </c>
      <c r="AC1657" s="11">
        <f>IFERROR(IF(D1657&lt;=0,0,ROUND(COUNTIFS($D$4:$D$3359,"&lt;="&amp;D1657,$D$4:$D$3359,"&gt;0")/COUNTIF($D$4:$D$3359,"&gt;0")*100,0)),0)</f>
        <v/>
      </c>
      <c r="AD1657" s="11">
        <f>IF(E1657&lt;=0,0,ROUND(MAX(0,MIN(100,(LOG10(1+E1657/1000000000)/LOG10(101))*100)),0))</f>
        <v/>
      </c>
      <c r="AE1657" s="11">
        <f>IF(O1657=N1657,50,ROUND(MAX(0,MIN(100,((H1657-N1657)/(O1657-N1657))*100)),0))</f>
        <v/>
      </c>
      <c r="AF1657" s="11">
        <f>ROUND(MAX(0,MIN(100,50+((H1657-K1657)/K1657)*1000)),0)</f>
        <v/>
      </c>
      <c r="AG1657" s="11">
        <f>IFERROR(ROUND(MAX(0,MIN(100,50+25*LN(MAX(0.01,X1657)))),0),25)</f>
        <v/>
      </c>
      <c r="AH1657" s="11">
        <f>ROUND(IF(M1657&lt;=-30,0,IF(M1657&lt;=-20,20,IF(M1657&lt;=-10,50,100))),0)</f>
        <v/>
      </c>
      <c r="AI1657" s="11">
        <f>ROUND(MAX(0,MIN(100,50+(Z1657*10))),0)</f>
        <v/>
      </c>
      <c r="AJ1657" s="11">
        <f>IFERROR(IF(--AA1657&gt;=80,"خرید قوی",IF(--AA1657&gt;=70,"خرید مشروط",IF(--AA1657&gt;=60,"مراقبت",IF(--AA1657&gt;=45,"ضعیف","عدم ورود")))),"")</f>
        <v/>
      </c>
    </row>
    <row r="1658">
      <c r="A1658" s="15">
        <f>'دیده بان بازار'!A1661</f>
        <v/>
      </c>
      <c r="B1658" s="16">
        <f>'دیده بان بازار'!B1661</f>
        <v/>
      </c>
      <c r="C1658" s="16">
        <f>'دیده بان بازار'!C1661</f>
        <v/>
      </c>
      <c r="D1658" s="16">
        <f>'دیده بان بازار'!D1661</f>
        <v/>
      </c>
      <c r="E1658" s="17">
        <f>'دیده بان بازار'!E1661</f>
        <v/>
      </c>
      <c r="F1658" s="16">
        <f>'دیده بان بازار'!F1661</f>
        <v/>
      </c>
      <c r="G1658" s="16">
        <f>'دیده بان بازار'!G1661</f>
        <v/>
      </c>
      <c r="H1658" s="16">
        <f>'دیده بان بازار'!H1661</f>
        <v/>
      </c>
      <c r="I1658" s="16">
        <f>'دیده بان بازار'!I1661</f>
        <v/>
      </c>
      <c r="J1658" s="16">
        <f>'دیده بان بازار'!J1661</f>
        <v/>
      </c>
      <c r="K1658" s="16">
        <f>'دیده بان بازار'!K1661</f>
        <v/>
      </c>
      <c r="L1658" s="16">
        <f>'دیده بان بازار'!L1661</f>
        <v/>
      </c>
      <c r="M1658" s="16">
        <f>'دیده بان بازار'!M1661</f>
        <v/>
      </c>
      <c r="N1658" s="16">
        <f>'دیده بان بازار'!N1661</f>
        <v/>
      </c>
      <c r="O1658" s="16">
        <f>'دیده بان بازار'!O1661</f>
        <v/>
      </c>
      <c r="P1658" s="16">
        <f>'دیده بان بازار'!P1661</f>
        <v/>
      </c>
      <c r="Q1658" s="16">
        <f>'دیده بان بازار'!Q1661</f>
        <v/>
      </c>
      <c r="R1658" s="16">
        <f>'دیده بان بازار'!R1661</f>
        <v/>
      </c>
      <c r="S1658" s="16">
        <f>'دیده بان بازار'!S1661</f>
        <v/>
      </c>
      <c r="T1658" s="16">
        <f>'دیده بان بازار'!T1661</f>
        <v/>
      </c>
      <c r="U1658" s="16">
        <f>'دیده بان بازار'!U1661</f>
        <v/>
      </c>
      <c r="V1658" s="16">
        <f>'دیده بان بازار'!V1661</f>
        <v/>
      </c>
      <c r="W1658" s="7">
        <f>'دیده بان بازار'!W1661</f>
        <v/>
      </c>
      <c r="X1658" s="11">
        <f>IFERROR(IF(OR(R1658&lt;=0,W1658&lt;=0,S1658&lt;=0,V1658&lt;=0),0,ROUND((S1658/R1658)/(V1658/W1658),2)),0)</f>
        <v/>
      </c>
      <c r="Y1658" s="11">
        <f>IFERROR(IF(OR(S1658&lt;=0,V1658&lt;=0),0,ROUND(S1658/V1658,2)),0)</f>
        <v/>
      </c>
      <c r="Z1658" s="11">
        <f>IFERROR(J1658-M1658,0)</f>
        <v/>
      </c>
      <c r="AA1658" s="11">
        <f>IFERROR(ROUND(MAX(0,MIN(100,((AB1658*0.2)+(AC1658*0.15)+(AD1658*0.15)+(AE1658*0.1)+(AF1658*0.1)+(AG1658*0.15)+(MIN(Y1658/3,1)*100*0.1)+(AI1658*0.05))*((AH1658/100)*0.25+0.75))),0),0)</f>
        <v/>
      </c>
      <c r="AB1658" s="11">
        <f>ROUND(MAX(0,MIN(100,((M1658+10)/20)*100)),0)</f>
        <v/>
      </c>
      <c r="AC1658" s="11">
        <f>IFERROR(IF(D1658&lt;=0,0,ROUND(COUNTIFS($D$4:$D$3359,"&lt;="&amp;D1658,$D$4:$D$3359,"&gt;0")/COUNTIF($D$4:$D$3359,"&gt;0")*100,0)),0)</f>
        <v/>
      </c>
      <c r="AD1658" s="11">
        <f>IF(E1658&lt;=0,0,ROUND(MAX(0,MIN(100,(LOG10(1+E1658/1000000000)/LOG10(101))*100)),0))</f>
        <v/>
      </c>
      <c r="AE1658" s="11">
        <f>IF(O1658=N1658,50,ROUND(MAX(0,MIN(100,((H1658-N1658)/(O1658-N1658))*100)),0))</f>
        <v/>
      </c>
      <c r="AF1658" s="11">
        <f>ROUND(MAX(0,MIN(100,50+((H1658-K1658)/K1658)*1000)),0)</f>
        <v/>
      </c>
      <c r="AG1658" s="11">
        <f>IFERROR(ROUND(MAX(0,MIN(100,50+25*LN(MAX(0.01,X1658)))),0),25)</f>
        <v/>
      </c>
      <c r="AH1658" s="11">
        <f>ROUND(IF(M1658&lt;=-30,0,IF(M1658&lt;=-20,20,IF(M1658&lt;=-10,50,100))),0)</f>
        <v/>
      </c>
      <c r="AI1658" s="11">
        <f>ROUND(MAX(0,MIN(100,50+(Z1658*10))),0)</f>
        <v/>
      </c>
      <c r="AJ1658" s="11">
        <f>IFERROR(IF(--AA1658&gt;=80,"خرید قوی",IF(--AA1658&gt;=70,"خرید مشروط",IF(--AA1658&gt;=60,"مراقبت",IF(--AA1658&gt;=45,"ضعیف","عدم ورود")))),"")</f>
        <v/>
      </c>
    </row>
    <row r="1659">
      <c r="A1659" s="12">
        <f>'دیده بان بازار'!A1662</f>
        <v/>
      </c>
      <c r="B1659" s="13">
        <f>'دیده بان بازار'!B1662</f>
        <v/>
      </c>
      <c r="C1659" s="13">
        <f>'دیده بان بازار'!C1662</f>
        <v/>
      </c>
      <c r="D1659" s="13">
        <f>'دیده بان بازار'!D1662</f>
        <v/>
      </c>
      <c r="E1659" s="14">
        <f>'دیده بان بازار'!E1662</f>
        <v/>
      </c>
      <c r="F1659" s="13">
        <f>'دیده بان بازار'!F1662</f>
        <v/>
      </c>
      <c r="G1659" s="13">
        <f>'دیده بان بازار'!G1662</f>
        <v/>
      </c>
      <c r="H1659" s="13">
        <f>'دیده بان بازار'!H1662</f>
        <v/>
      </c>
      <c r="I1659" s="13">
        <f>'دیده بان بازار'!I1662</f>
        <v/>
      </c>
      <c r="J1659" s="13">
        <f>'دیده بان بازار'!J1662</f>
        <v/>
      </c>
      <c r="K1659" s="13">
        <f>'دیده بان بازار'!K1662</f>
        <v/>
      </c>
      <c r="L1659" s="13">
        <f>'دیده بان بازار'!L1662</f>
        <v/>
      </c>
      <c r="M1659" s="13">
        <f>'دیده بان بازار'!M1662</f>
        <v/>
      </c>
      <c r="N1659" s="13">
        <f>'دیده بان بازار'!N1662</f>
        <v/>
      </c>
      <c r="O1659" s="13">
        <f>'دیده بان بازار'!O1662</f>
        <v/>
      </c>
      <c r="P1659" s="13">
        <f>'دیده بان بازار'!P1662</f>
        <v/>
      </c>
      <c r="Q1659" s="13">
        <f>'دیده بان بازار'!Q1662</f>
        <v/>
      </c>
      <c r="R1659" s="13">
        <f>'دیده بان بازار'!R1662</f>
        <v/>
      </c>
      <c r="S1659" s="13">
        <f>'دیده بان بازار'!S1662</f>
        <v/>
      </c>
      <c r="T1659" s="13">
        <f>'دیده بان بازار'!T1662</f>
        <v/>
      </c>
      <c r="U1659" s="13">
        <f>'دیده بان بازار'!U1662</f>
        <v/>
      </c>
      <c r="V1659" s="13">
        <f>'دیده بان بازار'!V1662</f>
        <v/>
      </c>
      <c r="W1659" s="6">
        <f>'دیده بان بازار'!W1662</f>
        <v/>
      </c>
      <c r="X1659" s="11">
        <f>IFERROR(IF(OR(R1659&lt;=0,W1659&lt;=0,S1659&lt;=0,V1659&lt;=0),0,ROUND((S1659/R1659)/(V1659/W1659),2)),0)</f>
        <v/>
      </c>
      <c r="Y1659" s="11">
        <f>IFERROR(IF(OR(S1659&lt;=0,V1659&lt;=0),0,ROUND(S1659/V1659,2)),0)</f>
        <v/>
      </c>
      <c r="Z1659" s="11">
        <f>IFERROR(J1659-M1659,0)</f>
        <v/>
      </c>
      <c r="AA1659" s="11">
        <f>IFERROR(ROUND(MAX(0,MIN(100,((AB1659*0.2)+(AC1659*0.15)+(AD1659*0.15)+(AE1659*0.1)+(AF1659*0.1)+(AG1659*0.15)+(MIN(Y1659/3,1)*100*0.1)+(AI1659*0.05))*((AH1659/100)*0.25+0.75))),0),0)</f>
        <v/>
      </c>
      <c r="AB1659" s="11">
        <f>ROUND(MAX(0,MIN(100,((M1659+10)/20)*100)),0)</f>
        <v/>
      </c>
      <c r="AC1659" s="11">
        <f>IFERROR(IF(D1659&lt;=0,0,ROUND(COUNTIFS($D$4:$D$3359,"&lt;="&amp;D1659,$D$4:$D$3359,"&gt;0")/COUNTIF($D$4:$D$3359,"&gt;0")*100,0)),0)</f>
        <v/>
      </c>
      <c r="AD1659" s="11">
        <f>IF(E1659&lt;=0,0,ROUND(MAX(0,MIN(100,(LOG10(1+E1659/1000000000)/LOG10(101))*100)),0))</f>
        <v/>
      </c>
      <c r="AE1659" s="11">
        <f>IF(O1659=N1659,50,ROUND(MAX(0,MIN(100,((H1659-N1659)/(O1659-N1659))*100)),0))</f>
        <v/>
      </c>
      <c r="AF1659" s="11">
        <f>ROUND(MAX(0,MIN(100,50+((H1659-K1659)/K1659)*1000)),0)</f>
        <v/>
      </c>
      <c r="AG1659" s="11">
        <f>IFERROR(ROUND(MAX(0,MIN(100,50+25*LN(MAX(0.01,X1659)))),0),25)</f>
        <v/>
      </c>
      <c r="AH1659" s="11">
        <f>ROUND(IF(M1659&lt;=-30,0,IF(M1659&lt;=-20,20,IF(M1659&lt;=-10,50,100))),0)</f>
        <v/>
      </c>
      <c r="AI1659" s="11">
        <f>ROUND(MAX(0,MIN(100,50+(Z1659*10))),0)</f>
        <v/>
      </c>
      <c r="AJ1659" s="11">
        <f>IFERROR(IF(--AA1659&gt;=80,"خرید قوی",IF(--AA1659&gt;=70,"خرید مشروط",IF(--AA1659&gt;=60,"مراقبت",IF(--AA1659&gt;=45,"ضعیف","عدم ورود")))),"")</f>
        <v/>
      </c>
    </row>
    <row r="1660">
      <c r="A1660" s="15">
        <f>'دیده بان بازار'!A1663</f>
        <v/>
      </c>
      <c r="B1660" s="16">
        <f>'دیده بان بازار'!B1663</f>
        <v/>
      </c>
      <c r="C1660" s="16">
        <f>'دیده بان بازار'!C1663</f>
        <v/>
      </c>
      <c r="D1660" s="16">
        <f>'دیده بان بازار'!D1663</f>
        <v/>
      </c>
      <c r="E1660" s="17">
        <f>'دیده بان بازار'!E1663</f>
        <v/>
      </c>
      <c r="F1660" s="16">
        <f>'دیده بان بازار'!F1663</f>
        <v/>
      </c>
      <c r="G1660" s="16">
        <f>'دیده بان بازار'!G1663</f>
        <v/>
      </c>
      <c r="H1660" s="16">
        <f>'دیده بان بازار'!H1663</f>
        <v/>
      </c>
      <c r="I1660" s="16">
        <f>'دیده بان بازار'!I1663</f>
        <v/>
      </c>
      <c r="J1660" s="16">
        <f>'دیده بان بازار'!J1663</f>
        <v/>
      </c>
      <c r="K1660" s="16">
        <f>'دیده بان بازار'!K1663</f>
        <v/>
      </c>
      <c r="L1660" s="16">
        <f>'دیده بان بازار'!L1663</f>
        <v/>
      </c>
      <c r="M1660" s="16">
        <f>'دیده بان بازار'!M1663</f>
        <v/>
      </c>
      <c r="N1660" s="16">
        <f>'دیده بان بازار'!N1663</f>
        <v/>
      </c>
      <c r="O1660" s="16">
        <f>'دیده بان بازار'!O1663</f>
        <v/>
      </c>
      <c r="P1660" s="16">
        <f>'دیده بان بازار'!P1663</f>
        <v/>
      </c>
      <c r="Q1660" s="16">
        <f>'دیده بان بازار'!Q1663</f>
        <v/>
      </c>
      <c r="R1660" s="16">
        <f>'دیده بان بازار'!R1663</f>
        <v/>
      </c>
      <c r="S1660" s="16">
        <f>'دیده بان بازار'!S1663</f>
        <v/>
      </c>
      <c r="T1660" s="16">
        <f>'دیده بان بازار'!T1663</f>
        <v/>
      </c>
      <c r="U1660" s="16">
        <f>'دیده بان بازار'!U1663</f>
        <v/>
      </c>
      <c r="V1660" s="16">
        <f>'دیده بان بازار'!V1663</f>
        <v/>
      </c>
      <c r="W1660" s="7">
        <f>'دیده بان بازار'!W1663</f>
        <v/>
      </c>
      <c r="X1660" s="11">
        <f>IFERROR(IF(OR(R1660&lt;=0,W1660&lt;=0,S1660&lt;=0,V1660&lt;=0),0,ROUND((S1660/R1660)/(V1660/W1660),2)),0)</f>
        <v/>
      </c>
      <c r="Y1660" s="11">
        <f>IFERROR(IF(OR(S1660&lt;=0,V1660&lt;=0),0,ROUND(S1660/V1660,2)),0)</f>
        <v/>
      </c>
      <c r="Z1660" s="11">
        <f>IFERROR(J1660-M1660,0)</f>
        <v/>
      </c>
      <c r="AA1660" s="11">
        <f>IFERROR(ROUND(MAX(0,MIN(100,((AB1660*0.2)+(AC1660*0.15)+(AD1660*0.15)+(AE1660*0.1)+(AF1660*0.1)+(AG1660*0.15)+(MIN(Y1660/3,1)*100*0.1)+(AI1660*0.05))*((AH1660/100)*0.25+0.75))),0),0)</f>
        <v/>
      </c>
      <c r="AB1660" s="11">
        <f>ROUND(MAX(0,MIN(100,((M1660+10)/20)*100)),0)</f>
        <v/>
      </c>
      <c r="AC1660" s="11">
        <f>IFERROR(IF(D1660&lt;=0,0,ROUND(COUNTIFS($D$4:$D$3359,"&lt;="&amp;D1660,$D$4:$D$3359,"&gt;0")/COUNTIF($D$4:$D$3359,"&gt;0")*100,0)),0)</f>
        <v/>
      </c>
      <c r="AD1660" s="11">
        <f>IF(E1660&lt;=0,0,ROUND(MAX(0,MIN(100,(LOG10(1+E1660/1000000000)/LOG10(101))*100)),0))</f>
        <v/>
      </c>
      <c r="AE1660" s="11">
        <f>IF(O1660=N1660,50,ROUND(MAX(0,MIN(100,((H1660-N1660)/(O1660-N1660))*100)),0))</f>
        <v/>
      </c>
      <c r="AF1660" s="11">
        <f>ROUND(MAX(0,MIN(100,50+((H1660-K1660)/K1660)*1000)),0)</f>
        <v/>
      </c>
      <c r="AG1660" s="11">
        <f>IFERROR(ROUND(MAX(0,MIN(100,50+25*LN(MAX(0.01,X1660)))),0),25)</f>
        <v/>
      </c>
      <c r="AH1660" s="11">
        <f>ROUND(IF(M1660&lt;=-30,0,IF(M1660&lt;=-20,20,IF(M1660&lt;=-10,50,100))),0)</f>
        <v/>
      </c>
      <c r="AI1660" s="11">
        <f>ROUND(MAX(0,MIN(100,50+(Z1660*10))),0)</f>
        <v/>
      </c>
      <c r="AJ1660" s="11">
        <f>IFERROR(IF(--AA1660&gt;=80,"خرید قوی",IF(--AA1660&gt;=70,"خرید مشروط",IF(--AA1660&gt;=60,"مراقبت",IF(--AA1660&gt;=45,"ضعیف","عدم ورود")))),"")</f>
        <v/>
      </c>
    </row>
    <row r="1661">
      <c r="A1661" s="12">
        <f>'دیده بان بازار'!A1664</f>
        <v/>
      </c>
      <c r="B1661" s="13">
        <f>'دیده بان بازار'!B1664</f>
        <v/>
      </c>
      <c r="C1661" s="13">
        <f>'دیده بان بازار'!C1664</f>
        <v/>
      </c>
      <c r="D1661" s="13">
        <f>'دیده بان بازار'!D1664</f>
        <v/>
      </c>
      <c r="E1661" s="14">
        <f>'دیده بان بازار'!E1664</f>
        <v/>
      </c>
      <c r="F1661" s="13">
        <f>'دیده بان بازار'!F1664</f>
        <v/>
      </c>
      <c r="G1661" s="13">
        <f>'دیده بان بازار'!G1664</f>
        <v/>
      </c>
      <c r="H1661" s="13">
        <f>'دیده بان بازار'!H1664</f>
        <v/>
      </c>
      <c r="I1661" s="13">
        <f>'دیده بان بازار'!I1664</f>
        <v/>
      </c>
      <c r="J1661" s="13">
        <f>'دیده بان بازار'!J1664</f>
        <v/>
      </c>
      <c r="K1661" s="13">
        <f>'دیده بان بازار'!K1664</f>
        <v/>
      </c>
      <c r="L1661" s="13">
        <f>'دیده بان بازار'!L1664</f>
        <v/>
      </c>
      <c r="M1661" s="13">
        <f>'دیده بان بازار'!M1664</f>
        <v/>
      </c>
      <c r="N1661" s="13">
        <f>'دیده بان بازار'!N1664</f>
        <v/>
      </c>
      <c r="O1661" s="13">
        <f>'دیده بان بازار'!O1664</f>
        <v/>
      </c>
      <c r="P1661" s="13">
        <f>'دیده بان بازار'!P1664</f>
        <v/>
      </c>
      <c r="Q1661" s="13">
        <f>'دیده بان بازار'!Q1664</f>
        <v/>
      </c>
      <c r="R1661" s="13">
        <f>'دیده بان بازار'!R1664</f>
        <v/>
      </c>
      <c r="S1661" s="13">
        <f>'دیده بان بازار'!S1664</f>
        <v/>
      </c>
      <c r="T1661" s="13">
        <f>'دیده بان بازار'!T1664</f>
        <v/>
      </c>
      <c r="U1661" s="13">
        <f>'دیده بان بازار'!U1664</f>
        <v/>
      </c>
      <c r="V1661" s="13">
        <f>'دیده بان بازار'!V1664</f>
        <v/>
      </c>
      <c r="W1661" s="6">
        <f>'دیده بان بازار'!W1664</f>
        <v/>
      </c>
      <c r="X1661" s="11">
        <f>IFERROR(IF(OR(R1661&lt;=0,W1661&lt;=0,S1661&lt;=0,V1661&lt;=0),0,ROUND((S1661/R1661)/(V1661/W1661),2)),0)</f>
        <v/>
      </c>
      <c r="Y1661" s="11">
        <f>IFERROR(IF(OR(S1661&lt;=0,V1661&lt;=0),0,ROUND(S1661/V1661,2)),0)</f>
        <v/>
      </c>
      <c r="Z1661" s="11">
        <f>IFERROR(J1661-M1661,0)</f>
        <v/>
      </c>
      <c r="AA1661" s="11">
        <f>IFERROR(ROUND(MAX(0,MIN(100,((AB1661*0.2)+(AC1661*0.15)+(AD1661*0.15)+(AE1661*0.1)+(AF1661*0.1)+(AG1661*0.15)+(MIN(Y1661/3,1)*100*0.1)+(AI1661*0.05))*((AH1661/100)*0.25+0.75))),0),0)</f>
        <v/>
      </c>
      <c r="AB1661" s="11">
        <f>ROUND(MAX(0,MIN(100,((M1661+10)/20)*100)),0)</f>
        <v/>
      </c>
      <c r="AC1661" s="11">
        <f>IFERROR(IF(D1661&lt;=0,0,ROUND(COUNTIFS($D$4:$D$3359,"&lt;="&amp;D1661,$D$4:$D$3359,"&gt;0")/COUNTIF($D$4:$D$3359,"&gt;0")*100,0)),0)</f>
        <v/>
      </c>
      <c r="AD1661" s="11">
        <f>IF(E1661&lt;=0,0,ROUND(MAX(0,MIN(100,(LOG10(1+E1661/1000000000)/LOG10(101))*100)),0))</f>
        <v/>
      </c>
      <c r="AE1661" s="11">
        <f>IF(O1661=N1661,50,ROUND(MAX(0,MIN(100,((H1661-N1661)/(O1661-N1661))*100)),0))</f>
        <v/>
      </c>
      <c r="AF1661" s="11">
        <f>ROUND(MAX(0,MIN(100,50+((H1661-K1661)/K1661)*1000)),0)</f>
        <v/>
      </c>
      <c r="AG1661" s="11">
        <f>IFERROR(ROUND(MAX(0,MIN(100,50+25*LN(MAX(0.01,X1661)))),0),25)</f>
        <v/>
      </c>
      <c r="AH1661" s="11">
        <f>ROUND(IF(M1661&lt;=-30,0,IF(M1661&lt;=-20,20,IF(M1661&lt;=-10,50,100))),0)</f>
        <v/>
      </c>
      <c r="AI1661" s="11">
        <f>ROUND(MAX(0,MIN(100,50+(Z1661*10))),0)</f>
        <v/>
      </c>
      <c r="AJ1661" s="11">
        <f>IFERROR(IF(--AA1661&gt;=80,"خرید قوی",IF(--AA1661&gt;=70,"خرید مشروط",IF(--AA1661&gt;=60,"مراقبت",IF(--AA1661&gt;=45,"ضعیف","عدم ورود")))),"")</f>
        <v/>
      </c>
    </row>
    <row r="1662">
      <c r="A1662" s="15">
        <f>'دیده بان بازار'!A1665</f>
        <v/>
      </c>
      <c r="B1662" s="16">
        <f>'دیده بان بازار'!B1665</f>
        <v/>
      </c>
      <c r="C1662" s="16">
        <f>'دیده بان بازار'!C1665</f>
        <v/>
      </c>
      <c r="D1662" s="16">
        <f>'دیده بان بازار'!D1665</f>
        <v/>
      </c>
      <c r="E1662" s="17">
        <f>'دیده بان بازار'!E1665</f>
        <v/>
      </c>
      <c r="F1662" s="16">
        <f>'دیده بان بازار'!F1665</f>
        <v/>
      </c>
      <c r="G1662" s="16">
        <f>'دیده بان بازار'!G1665</f>
        <v/>
      </c>
      <c r="H1662" s="16">
        <f>'دیده بان بازار'!H1665</f>
        <v/>
      </c>
      <c r="I1662" s="16">
        <f>'دیده بان بازار'!I1665</f>
        <v/>
      </c>
      <c r="J1662" s="16">
        <f>'دیده بان بازار'!J1665</f>
        <v/>
      </c>
      <c r="K1662" s="16">
        <f>'دیده بان بازار'!K1665</f>
        <v/>
      </c>
      <c r="L1662" s="16">
        <f>'دیده بان بازار'!L1665</f>
        <v/>
      </c>
      <c r="M1662" s="16">
        <f>'دیده بان بازار'!M1665</f>
        <v/>
      </c>
      <c r="N1662" s="16">
        <f>'دیده بان بازار'!N1665</f>
        <v/>
      </c>
      <c r="O1662" s="16">
        <f>'دیده بان بازار'!O1665</f>
        <v/>
      </c>
      <c r="P1662" s="16">
        <f>'دیده بان بازار'!P1665</f>
        <v/>
      </c>
      <c r="Q1662" s="16">
        <f>'دیده بان بازار'!Q1665</f>
        <v/>
      </c>
      <c r="R1662" s="16">
        <f>'دیده بان بازار'!R1665</f>
        <v/>
      </c>
      <c r="S1662" s="16">
        <f>'دیده بان بازار'!S1665</f>
        <v/>
      </c>
      <c r="T1662" s="16">
        <f>'دیده بان بازار'!T1665</f>
        <v/>
      </c>
      <c r="U1662" s="16">
        <f>'دیده بان بازار'!U1665</f>
        <v/>
      </c>
      <c r="V1662" s="16">
        <f>'دیده بان بازار'!V1665</f>
        <v/>
      </c>
      <c r="W1662" s="7">
        <f>'دیده بان بازار'!W1665</f>
        <v/>
      </c>
      <c r="X1662" s="11">
        <f>IFERROR(IF(OR(R1662&lt;=0,W1662&lt;=0,S1662&lt;=0,V1662&lt;=0),0,ROUND((S1662/R1662)/(V1662/W1662),2)),0)</f>
        <v/>
      </c>
      <c r="Y1662" s="11">
        <f>IFERROR(IF(OR(S1662&lt;=0,V1662&lt;=0),0,ROUND(S1662/V1662,2)),0)</f>
        <v/>
      </c>
      <c r="Z1662" s="11">
        <f>IFERROR(J1662-M1662,0)</f>
        <v/>
      </c>
      <c r="AA1662" s="11">
        <f>IFERROR(ROUND(MAX(0,MIN(100,((AB1662*0.2)+(AC1662*0.15)+(AD1662*0.15)+(AE1662*0.1)+(AF1662*0.1)+(AG1662*0.15)+(MIN(Y1662/3,1)*100*0.1)+(AI1662*0.05))*((AH1662/100)*0.25+0.75))),0),0)</f>
        <v/>
      </c>
      <c r="AB1662" s="11">
        <f>ROUND(MAX(0,MIN(100,((M1662+10)/20)*100)),0)</f>
        <v/>
      </c>
      <c r="AC1662" s="11">
        <f>IFERROR(IF(D1662&lt;=0,0,ROUND(COUNTIFS($D$4:$D$3359,"&lt;="&amp;D1662,$D$4:$D$3359,"&gt;0")/COUNTIF($D$4:$D$3359,"&gt;0")*100,0)),0)</f>
        <v/>
      </c>
      <c r="AD1662" s="11">
        <f>IF(E1662&lt;=0,0,ROUND(MAX(0,MIN(100,(LOG10(1+E1662/1000000000)/LOG10(101))*100)),0))</f>
        <v/>
      </c>
      <c r="AE1662" s="11">
        <f>IF(O1662=N1662,50,ROUND(MAX(0,MIN(100,((H1662-N1662)/(O1662-N1662))*100)),0))</f>
        <v/>
      </c>
      <c r="AF1662" s="11">
        <f>ROUND(MAX(0,MIN(100,50+((H1662-K1662)/K1662)*1000)),0)</f>
        <v/>
      </c>
      <c r="AG1662" s="11">
        <f>IFERROR(ROUND(MAX(0,MIN(100,50+25*LN(MAX(0.01,X1662)))),0),25)</f>
        <v/>
      </c>
      <c r="AH1662" s="11">
        <f>ROUND(IF(M1662&lt;=-30,0,IF(M1662&lt;=-20,20,IF(M1662&lt;=-10,50,100))),0)</f>
        <v/>
      </c>
      <c r="AI1662" s="11">
        <f>ROUND(MAX(0,MIN(100,50+(Z1662*10))),0)</f>
        <v/>
      </c>
      <c r="AJ1662" s="11">
        <f>IFERROR(IF(--AA1662&gt;=80,"خرید قوی",IF(--AA1662&gt;=70,"خرید مشروط",IF(--AA1662&gt;=60,"مراقبت",IF(--AA1662&gt;=45,"ضعیف","عدم ورود")))),"")</f>
        <v/>
      </c>
    </row>
    <row r="1663">
      <c r="A1663" s="12">
        <f>'دیده بان بازار'!A1666</f>
        <v/>
      </c>
      <c r="B1663" s="13">
        <f>'دیده بان بازار'!B1666</f>
        <v/>
      </c>
      <c r="C1663" s="13">
        <f>'دیده بان بازار'!C1666</f>
        <v/>
      </c>
      <c r="D1663" s="13">
        <f>'دیده بان بازار'!D1666</f>
        <v/>
      </c>
      <c r="E1663" s="14">
        <f>'دیده بان بازار'!E1666</f>
        <v/>
      </c>
      <c r="F1663" s="13">
        <f>'دیده بان بازار'!F1666</f>
        <v/>
      </c>
      <c r="G1663" s="13">
        <f>'دیده بان بازار'!G1666</f>
        <v/>
      </c>
      <c r="H1663" s="13">
        <f>'دیده بان بازار'!H1666</f>
        <v/>
      </c>
      <c r="I1663" s="13">
        <f>'دیده بان بازار'!I1666</f>
        <v/>
      </c>
      <c r="J1663" s="13">
        <f>'دیده بان بازار'!J1666</f>
        <v/>
      </c>
      <c r="K1663" s="13">
        <f>'دیده بان بازار'!K1666</f>
        <v/>
      </c>
      <c r="L1663" s="13">
        <f>'دیده بان بازار'!L1666</f>
        <v/>
      </c>
      <c r="M1663" s="13">
        <f>'دیده بان بازار'!M1666</f>
        <v/>
      </c>
      <c r="N1663" s="13">
        <f>'دیده بان بازار'!N1666</f>
        <v/>
      </c>
      <c r="O1663" s="13">
        <f>'دیده بان بازار'!O1666</f>
        <v/>
      </c>
      <c r="P1663" s="13">
        <f>'دیده بان بازار'!P1666</f>
        <v/>
      </c>
      <c r="Q1663" s="13">
        <f>'دیده بان بازار'!Q1666</f>
        <v/>
      </c>
      <c r="R1663" s="13">
        <f>'دیده بان بازار'!R1666</f>
        <v/>
      </c>
      <c r="S1663" s="13">
        <f>'دیده بان بازار'!S1666</f>
        <v/>
      </c>
      <c r="T1663" s="13">
        <f>'دیده بان بازار'!T1666</f>
        <v/>
      </c>
      <c r="U1663" s="13">
        <f>'دیده بان بازار'!U1666</f>
        <v/>
      </c>
      <c r="V1663" s="13">
        <f>'دیده بان بازار'!V1666</f>
        <v/>
      </c>
      <c r="W1663" s="6">
        <f>'دیده بان بازار'!W1666</f>
        <v/>
      </c>
      <c r="X1663" s="11">
        <f>IFERROR(IF(OR(R1663&lt;=0,W1663&lt;=0,S1663&lt;=0,V1663&lt;=0),0,ROUND((S1663/R1663)/(V1663/W1663),2)),0)</f>
        <v/>
      </c>
      <c r="Y1663" s="11">
        <f>IFERROR(IF(OR(S1663&lt;=0,V1663&lt;=0),0,ROUND(S1663/V1663,2)),0)</f>
        <v/>
      </c>
      <c r="Z1663" s="11">
        <f>IFERROR(J1663-M1663,0)</f>
        <v/>
      </c>
      <c r="AA1663" s="11">
        <f>IFERROR(ROUND(MAX(0,MIN(100,((AB1663*0.2)+(AC1663*0.15)+(AD1663*0.15)+(AE1663*0.1)+(AF1663*0.1)+(AG1663*0.15)+(MIN(Y1663/3,1)*100*0.1)+(AI1663*0.05))*((AH1663/100)*0.25+0.75))),0),0)</f>
        <v/>
      </c>
      <c r="AB1663" s="11">
        <f>ROUND(MAX(0,MIN(100,((M1663+10)/20)*100)),0)</f>
        <v/>
      </c>
      <c r="AC1663" s="11">
        <f>IFERROR(IF(D1663&lt;=0,0,ROUND(COUNTIFS($D$4:$D$3359,"&lt;="&amp;D1663,$D$4:$D$3359,"&gt;0")/COUNTIF($D$4:$D$3359,"&gt;0")*100,0)),0)</f>
        <v/>
      </c>
      <c r="AD1663" s="11">
        <f>IF(E1663&lt;=0,0,ROUND(MAX(0,MIN(100,(LOG10(1+E1663/1000000000)/LOG10(101))*100)),0))</f>
        <v/>
      </c>
      <c r="AE1663" s="11">
        <f>IF(O1663=N1663,50,ROUND(MAX(0,MIN(100,((H1663-N1663)/(O1663-N1663))*100)),0))</f>
        <v/>
      </c>
      <c r="AF1663" s="11">
        <f>ROUND(MAX(0,MIN(100,50+((H1663-K1663)/K1663)*1000)),0)</f>
        <v/>
      </c>
      <c r="AG1663" s="11">
        <f>IFERROR(ROUND(MAX(0,MIN(100,50+25*LN(MAX(0.01,X1663)))),0),25)</f>
        <v/>
      </c>
      <c r="AH1663" s="11">
        <f>ROUND(IF(M1663&lt;=-30,0,IF(M1663&lt;=-20,20,IF(M1663&lt;=-10,50,100))),0)</f>
        <v/>
      </c>
      <c r="AI1663" s="11">
        <f>ROUND(MAX(0,MIN(100,50+(Z1663*10))),0)</f>
        <v/>
      </c>
      <c r="AJ1663" s="11">
        <f>IFERROR(IF(--AA1663&gt;=80,"خرید قوی",IF(--AA1663&gt;=70,"خرید مشروط",IF(--AA1663&gt;=60,"مراقبت",IF(--AA1663&gt;=45,"ضعیف","عدم ورود")))),"")</f>
        <v/>
      </c>
    </row>
    <row r="1664">
      <c r="A1664" s="15">
        <f>'دیده بان بازار'!A1667</f>
        <v/>
      </c>
      <c r="B1664" s="16">
        <f>'دیده بان بازار'!B1667</f>
        <v/>
      </c>
      <c r="C1664" s="16">
        <f>'دیده بان بازار'!C1667</f>
        <v/>
      </c>
      <c r="D1664" s="16">
        <f>'دیده بان بازار'!D1667</f>
        <v/>
      </c>
      <c r="E1664" s="17">
        <f>'دیده بان بازار'!E1667</f>
        <v/>
      </c>
      <c r="F1664" s="16">
        <f>'دیده بان بازار'!F1667</f>
        <v/>
      </c>
      <c r="G1664" s="16">
        <f>'دیده بان بازار'!G1667</f>
        <v/>
      </c>
      <c r="H1664" s="16">
        <f>'دیده بان بازار'!H1667</f>
        <v/>
      </c>
      <c r="I1664" s="16">
        <f>'دیده بان بازار'!I1667</f>
        <v/>
      </c>
      <c r="J1664" s="16">
        <f>'دیده بان بازار'!J1667</f>
        <v/>
      </c>
      <c r="K1664" s="16">
        <f>'دیده بان بازار'!K1667</f>
        <v/>
      </c>
      <c r="L1664" s="16">
        <f>'دیده بان بازار'!L1667</f>
        <v/>
      </c>
      <c r="M1664" s="16">
        <f>'دیده بان بازار'!M1667</f>
        <v/>
      </c>
      <c r="N1664" s="16">
        <f>'دیده بان بازار'!N1667</f>
        <v/>
      </c>
      <c r="O1664" s="16">
        <f>'دیده بان بازار'!O1667</f>
        <v/>
      </c>
      <c r="P1664" s="16">
        <f>'دیده بان بازار'!P1667</f>
        <v/>
      </c>
      <c r="Q1664" s="16">
        <f>'دیده بان بازار'!Q1667</f>
        <v/>
      </c>
      <c r="R1664" s="16">
        <f>'دیده بان بازار'!R1667</f>
        <v/>
      </c>
      <c r="S1664" s="16">
        <f>'دیده بان بازار'!S1667</f>
        <v/>
      </c>
      <c r="T1664" s="16">
        <f>'دیده بان بازار'!T1667</f>
        <v/>
      </c>
      <c r="U1664" s="16">
        <f>'دیده بان بازار'!U1667</f>
        <v/>
      </c>
      <c r="V1664" s="16">
        <f>'دیده بان بازار'!V1667</f>
        <v/>
      </c>
      <c r="W1664" s="7">
        <f>'دیده بان بازار'!W1667</f>
        <v/>
      </c>
      <c r="X1664" s="11">
        <f>IFERROR(IF(OR(R1664&lt;=0,W1664&lt;=0,S1664&lt;=0,V1664&lt;=0),0,ROUND((S1664/R1664)/(V1664/W1664),2)),0)</f>
        <v/>
      </c>
      <c r="Y1664" s="11">
        <f>IFERROR(IF(OR(S1664&lt;=0,V1664&lt;=0),0,ROUND(S1664/V1664,2)),0)</f>
        <v/>
      </c>
      <c r="Z1664" s="11">
        <f>IFERROR(J1664-M1664,0)</f>
        <v/>
      </c>
      <c r="AA1664" s="11">
        <f>IFERROR(ROUND(MAX(0,MIN(100,((AB1664*0.2)+(AC1664*0.15)+(AD1664*0.15)+(AE1664*0.1)+(AF1664*0.1)+(AG1664*0.15)+(MIN(Y1664/3,1)*100*0.1)+(AI1664*0.05))*((AH1664/100)*0.25+0.75))),0),0)</f>
        <v/>
      </c>
      <c r="AB1664" s="11">
        <f>ROUND(MAX(0,MIN(100,((M1664+10)/20)*100)),0)</f>
        <v/>
      </c>
      <c r="AC1664" s="11">
        <f>IFERROR(IF(D1664&lt;=0,0,ROUND(COUNTIFS($D$4:$D$3359,"&lt;="&amp;D1664,$D$4:$D$3359,"&gt;0")/COUNTIF($D$4:$D$3359,"&gt;0")*100,0)),0)</f>
        <v/>
      </c>
      <c r="AD1664" s="11">
        <f>IF(E1664&lt;=0,0,ROUND(MAX(0,MIN(100,(LOG10(1+E1664/1000000000)/LOG10(101))*100)),0))</f>
        <v/>
      </c>
      <c r="AE1664" s="11">
        <f>IF(O1664=N1664,50,ROUND(MAX(0,MIN(100,((H1664-N1664)/(O1664-N1664))*100)),0))</f>
        <v/>
      </c>
      <c r="AF1664" s="11">
        <f>ROUND(MAX(0,MIN(100,50+((H1664-K1664)/K1664)*1000)),0)</f>
        <v/>
      </c>
      <c r="AG1664" s="11">
        <f>IFERROR(ROUND(MAX(0,MIN(100,50+25*LN(MAX(0.01,X1664)))),0),25)</f>
        <v/>
      </c>
      <c r="AH1664" s="11">
        <f>ROUND(IF(M1664&lt;=-30,0,IF(M1664&lt;=-20,20,IF(M1664&lt;=-10,50,100))),0)</f>
        <v/>
      </c>
      <c r="AI1664" s="11">
        <f>ROUND(MAX(0,MIN(100,50+(Z1664*10))),0)</f>
        <v/>
      </c>
      <c r="AJ1664" s="11">
        <f>IFERROR(IF(--AA1664&gt;=80,"خرید قوی",IF(--AA1664&gt;=70,"خرید مشروط",IF(--AA1664&gt;=60,"مراقبت",IF(--AA1664&gt;=45,"ضعیف","عدم ورود")))),"")</f>
        <v/>
      </c>
    </row>
    <row r="1665">
      <c r="A1665" s="12">
        <f>'دیده بان بازار'!A1668</f>
        <v/>
      </c>
      <c r="B1665" s="13">
        <f>'دیده بان بازار'!B1668</f>
        <v/>
      </c>
      <c r="C1665" s="13">
        <f>'دیده بان بازار'!C1668</f>
        <v/>
      </c>
      <c r="D1665" s="13">
        <f>'دیده بان بازار'!D1668</f>
        <v/>
      </c>
      <c r="E1665" s="14">
        <f>'دیده بان بازار'!E1668</f>
        <v/>
      </c>
      <c r="F1665" s="13">
        <f>'دیده بان بازار'!F1668</f>
        <v/>
      </c>
      <c r="G1665" s="13">
        <f>'دیده بان بازار'!G1668</f>
        <v/>
      </c>
      <c r="H1665" s="13">
        <f>'دیده بان بازار'!H1668</f>
        <v/>
      </c>
      <c r="I1665" s="13">
        <f>'دیده بان بازار'!I1668</f>
        <v/>
      </c>
      <c r="J1665" s="13">
        <f>'دیده بان بازار'!J1668</f>
        <v/>
      </c>
      <c r="K1665" s="13">
        <f>'دیده بان بازار'!K1668</f>
        <v/>
      </c>
      <c r="L1665" s="13">
        <f>'دیده بان بازار'!L1668</f>
        <v/>
      </c>
      <c r="M1665" s="13">
        <f>'دیده بان بازار'!M1668</f>
        <v/>
      </c>
      <c r="N1665" s="13">
        <f>'دیده بان بازار'!N1668</f>
        <v/>
      </c>
      <c r="O1665" s="13">
        <f>'دیده بان بازار'!O1668</f>
        <v/>
      </c>
      <c r="P1665" s="13">
        <f>'دیده بان بازار'!P1668</f>
        <v/>
      </c>
      <c r="Q1665" s="13">
        <f>'دیده بان بازار'!Q1668</f>
        <v/>
      </c>
      <c r="R1665" s="13">
        <f>'دیده بان بازار'!R1668</f>
        <v/>
      </c>
      <c r="S1665" s="13">
        <f>'دیده بان بازار'!S1668</f>
        <v/>
      </c>
      <c r="T1665" s="13">
        <f>'دیده بان بازار'!T1668</f>
        <v/>
      </c>
      <c r="U1665" s="13">
        <f>'دیده بان بازار'!U1668</f>
        <v/>
      </c>
      <c r="V1665" s="13">
        <f>'دیده بان بازار'!V1668</f>
        <v/>
      </c>
      <c r="W1665" s="6">
        <f>'دیده بان بازار'!W1668</f>
        <v/>
      </c>
      <c r="X1665" s="11">
        <f>IFERROR(IF(OR(R1665&lt;=0,W1665&lt;=0,S1665&lt;=0,V1665&lt;=0),0,ROUND((S1665/R1665)/(V1665/W1665),2)),0)</f>
        <v/>
      </c>
      <c r="Y1665" s="11">
        <f>IFERROR(IF(OR(S1665&lt;=0,V1665&lt;=0),0,ROUND(S1665/V1665,2)),0)</f>
        <v/>
      </c>
      <c r="Z1665" s="11">
        <f>IFERROR(J1665-M1665,0)</f>
        <v/>
      </c>
      <c r="AA1665" s="11">
        <f>IFERROR(ROUND(MAX(0,MIN(100,((AB1665*0.2)+(AC1665*0.15)+(AD1665*0.15)+(AE1665*0.1)+(AF1665*0.1)+(AG1665*0.15)+(MIN(Y1665/3,1)*100*0.1)+(AI1665*0.05))*((AH1665/100)*0.25+0.75))),0),0)</f>
        <v/>
      </c>
      <c r="AB1665" s="11">
        <f>ROUND(MAX(0,MIN(100,((M1665+10)/20)*100)),0)</f>
        <v/>
      </c>
      <c r="AC1665" s="11">
        <f>IFERROR(IF(D1665&lt;=0,0,ROUND(COUNTIFS($D$4:$D$3359,"&lt;="&amp;D1665,$D$4:$D$3359,"&gt;0")/COUNTIF($D$4:$D$3359,"&gt;0")*100,0)),0)</f>
        <v/>
      </c>
      <c r="AD1665" s="11">
        <f>IF(E1665&lt;=0,0,ROUND(MAX(0,MIN(100,(LOG10(1+E1665/1000000000)/LOG10(101))*100)),0))</f>
        <v/>
      </c>
      <c r="AE1665" s="11">
        <f>IF(O1665=N1665,50,ROUND(MAX(0,MIN(100,((H1665-N1665)/(O1665-N1665))*100)),0))</f>
        <v/>
      </c>
      <c r="AF1665" s="11">
        <f>ROUND(MAX(0,MIN(100,50+((H1665-K1665)/K1665)*1000)),0)</f>
        <v/>
      </c>
      <c r="AG1665" s="11">
        <f>IFERROR(ROUND(MAX(0,MIN(100,50+25*LN(MAX(0.01,X1665)))),0),25)</f>
        <v/>
      </c>
      <c r="AH1665" s="11">
        <f>ROUND(IF(M1665&lt;=-30,0,IF(M1665&lt;=-20,20,IF(M1665&lt;=-10,50,100))),0)</f>
        <v/>
      </c>
      <c r="AI1665" s="11">
        <f>ROUND(MAX(0,MIN(100,50+(Z1665*10))),0)</f>
        <v/>
      </c>
      <c r="AJ1665" s="11">
        <f>IFERROR(IF(--AA1665&gt;=80,"خرید قوی",IF(--AA1665&gt;=70,"خرید مشروط",IF(--AA1665&gt;=60,"مراقبت",IF(--AA1665&gt;=45,"ضعیف","عدم ورود")))),"")</f>
        <v/>
      </c>
    </row>
    <row r="1666">
      <c r="A1666" s="15">
        <f>'دیده بان بازار'!A1669</f>
        <v/>
      </c>
      <c r="B1666" s="16">
        <f>'دیده بان بازار'!B1669</f>
        <v/>
      </c>
      <c r="C1666" s="16">
        <f>'دیده بان بازار'!C1669</f>
        <v/>
      </c>
      <c r="D1666" s="16">
        <f>'دیده بان بازار'!D1669</f>
        <v/>
      </c>
      <c r="E1666" s="17">
        <f>'دیده بان بازار'!E1669</f>
        <v/>
      </c>
      <c r="F1666" s="16">
        <f>'دیده بان بازار'!F1669</f>
        <v/>
      </c>
      <c r="G1666" s="16">
        <f>'دیده بان بازار'!G1669</f>
        <v/>
      </c>
      <c r="H1666" s="16">
        <f>'دیده بان بازار'!H1669</f>
        <v/>
      </c>
      <c r="I1666" s="16">
        <f>'دیده بان بازار'!I1669</f>
        <v/>
      </c>
      <c r="J1666" s="16">
        <f>'دیده بان بازار'!J1669</f>
        <v/>
      </c>
      <c r="K1666" s="16">
        <f>'دیده بان بازار'!K1669</f>
        <v/>
      </c>
      <c r="L1666" s="16">
        <f>'دیده بان بازار'!L1669</f>
        <v/>
      </c>
      <c r="M1666" s="16">
        <f>'دیده بان بازار'!M1669</f>
        <v/>
      </c>
      <c r="N1666" s="16">
        <f>'دیده بان بازار'!N1669</f>
        <v/>
      </c>
      <c r="O1666" s="16">
        <f>'دیده بان بازار'!O1669</f>
        <v/>
      </c>
      <c r="P1666" s="16">
        <f>'دیده بان بازار'!P1669</f>
        <v/>
      </c>
      <c r="Q1666" s="16">
        <f>'دیده بان بازار'!Q1669</f>
        <v/>
      </c>
      <c r="R1666" s="16">
        <f>'دیده بان بازار'!R1669</f>
        <v/>
      </c>
      <c r="S1666" s="16">
        <f>'دیده بان بازار'!S1669</f>
        <v/>
      </c>
      <c r="T1666" s="16">
        <f>'دیده بان بازار'!T1669</f>
        <v/>
      </c>
      <c r="U1666" s="16">
        <f>'دیده بان بازار'!U1669</f>
        <v/>
      </c>
      <c r="V1666" s="16">
        <f>'دیده بان بازار'!V1669</f>
        <v/>
      </c>
      <c r="W1666" s="7">
        <f>'دیده بان بازار'!W1669</f>
        <v/>
      </c>
      <c r="X1666" s="11">
        <f>IFERROR(IF(OR(R1666&lt;=0,W1666&lt;=0,S1666&lt;=0,V1666&lt;=0),0,ROUND((S1666/R1666)/(V1666/W1666),2)),0)</f>
        <v/>
      </c>
      <c r="Y1666" s="11">
        <f>IFERROR(IF(OR(S1666&lt;=0,V1666&lt;=0),0,ROUND(S1666/V1666,2)),0)</f>
        <v/>
      </c>
      <c r="Z1666" s="11">
        <f>IFERROR(J1666-M1666,0)</f>
        <v/>
      </c>
      <c r="AA1666" s="11">
        <f>IFERROR(ROUND(MAX(0,MIN(100,((AB1666*0.2)+(AC1666*0.15)+(AD1666*0.15)+(AE1666*0.1)+(AF1666*0.1)+(AG1666*0.15)+(MIN(Y1666/3,1)*100*0.1)+(AI1666*0.05))*((AH1666/100)*0.25+0.75))),0),0)</f>
        <v/>
      </c>
      <c r="AB1666" s="11">
        <f>ROUND(MAX(0,MIN(100,((M1666+10)/20)*100)),0)</f>
        <v/>
      </c>
      <c r="AC1666" s="11">
        <f>IFERROR(IF(D1666&lt;=0,0,ROUND(COUNTIFS($D$4:$D$3359,"&lt;="&amp;D1666,$D$4:$D$3359,"&gt;0")/COUNTIF($D$4:$D$3359,"&gt;0")*100,0)),0)</f>
        <v/>
      </c>
      <c r="AD1666" s="11">
        <f>IF(E1666&lt;=0,0,ROUND(MAX(0,MIN(100,(LOG10(1+E1666/1000000000)/LOG10(101))*100)),0))</f>
        <v/>
      </c>
      <c r="AE1666" s="11">
        <f>IF(O1666=N1666,50,ROUND(MAX(0,MIN(100,((H1666-N1666)/(O1666-N1666))*100)),0))</f>
        <v/>
      </c>
      <c r="AF1666" s="11">
        <f>ROUND(MAX(0,MIN(100,50+((H1666-K1666)/K1666)*1000)),0)</f>
        <v/>
      </c>
      <c r="AG1666" s="11">
        <f>IFERROR(ROUND(MAX(0,MIN(100,50+25*LN(MAX(0.01,X1666)))),0),25)</f>
        <v/>
      </c>
      <c r="AH1666" s="11">
        <f>ROUND(IF(M1666&lt;=-30,0,IF(M1666&lt;=-20,20,IF(M1666&lt;=-10,50,100))),0)</f>
        <v/>
      </c>
      <c r="AI1666" s="11">
        <f>ROUND(MAX(0,MIN(100,50+(Z1666*10))),0)</f>
        <v/>
      </c>
      <c r="AJ1666" s="11">
        <f>IFERROR(IF(--AA1666&gt;=80,"خرید قوی",IF(--AA1666&gt;=70,"خرید مشروط",IF(--AA1666&gt;=60,"مراقبت",IF(--AA1666&gt;=45,"ضعیف","عدم ورود")))),"")</f>
        <v/>
      </c>
    </row>
    <row r="1667">
      <c r="A1667" s="15">
        <f>'دیده بان بازار'!A1670</f>
        <v/>
      </c>
      <c r="B1667" s="16">
        <f>'دیده بان بازار'!B1670</f>
        <v/>
      </c>
      <c r="C1667" s="16">
        <f>'دیده بان بازار'!C1670</f>
        <v/>
      </c>
      <c r="D1667" s="16">
        <f>'دیده بان بازار'!D1670</f>
        <v/>
      </c>
      <c r="E1667" s="17">
        <f>'دیده بان بازار'!E1670</f>
        <v/>
      </c>
      <c r="F1667" s="16">
        <f>'دیده بان بازار'!F1670</f>
        <v/>
      </c>
      <c r="G1667" s="16">
        <f>'دیده بان بازار'!G1670</f>
        <v/>
      </c>
      <c r="H1667" s="16">
        <f>'دیده بان بازار'!H1670</f>
        <v/>
      </c>
      <c r="I1667" s="16">
        <f>'دیده بان بازار'!I1670</f>
        <v/>
      </c>
      <c r="J1667" s="16">
        <f>'دیده بان بازار'!J1670</f>
        <v/>
      </c>
      <c r="K1667" s="16">
        <f>'دیده بان بازار'!K1670</f>
        <v/>
      </c>
      <c r="L1667" s="16">
        <f>'دیده بان بازار'!L1670</f>
        <v/>
      </c>
      <c r="M1667" s="16">
        <f>'دیده بان بازار'!M1670</f>
        <v/>
      </c>
      <c r="N1667" s="16">
        <f>'دیده بان بازار'!N1670</f>
        <v/>
      </c>
      <c r="O1667" s="16">
        <f>'دیده بان بازار'!O1670</f>
        <v/>
      </c>
      <c r="P1667" s="16">
        <f>'دیده بان بازار'!P1670</f>
        <v/>
      </c>
      <c r="Q1667" s="16">
        <f>'دیده بان بازار'!Q1670</f>
        <v/>
      </c>
      <c r="R1667" s="16">
        <f>'دیده بان بازار'!R1670</f>
        <v/>
      </c>
      <c r="S1667" s="16">
        <f>'دیده بان بازار'!S1670</f>
        <v/>
      </c>
      <c r="T1667" s="16">
        <f>'دیده بان بازار'!T1670</f>
        <v/>
      </c>
      <c r="U1667" s="16">
        <f>'دیده بان بازار'!U1670</f>
        <v/>
      </c>
      <c r="V1667" s="16">
        <f>'دیده بان بازار'!V1670</f>
        <v/>
      </c>
      <c r="W1667" s="7">
        <f>'دیده بان بازار'!W1670</f>
        <v/>
      </c>
      <c r="X1667" s="11">
        <f>IFERROR(IF(OR(R1667&lt;=0,W1667&lt;=0,S1667&lt;=0,V1667&lt;=0),0,ROUND((S1667/R1667)/(V1667/W1667),2)),0)</f>
        <v/>
      </c>
      <c r="Y1667" s="11">
        <f>IFERROR(IF(OR(S1667&lt;=0,V1667&lt;=0),0,ROUND(S1667/V1667,2)),0)</f>
        <v/>
      </c>
      <c r="Z1667" s="11">
        <f>IFERROR(J1667-M1667,0)</f>
        <v/>
      </c>
      <c r="AA1667" s="11">
        <f>IFERROR(ROUND(MAX(0,MIN(100,((AB1667*0.2)+(AC1667*0.15)+(AD1667*0.15)+(AE1667*0.1)+(AF1667*0.1)+(AG1667*0.15)+(MIN(Y1667/3,1)*100*0.1)+(AI1667*0.05))*((AH1667/100)*0.25+0.75))),0),0)</f>
        <v/>
      </c>
      <c r="AB1667" s="11">
        <f>ROUND(MAX(0,MIN(100,((M1667+10)/20)*100)),0)</f>
        <v/>
      </c>
      <c r="AC1667" s="11">
        <f>IFERROR(IF(D1667&lt;=0,0,ROUND(COUNTIFS($D$4:$D$3359,"&lt;="&amp;D1667,$D$4:$D$3359,"&gt;0")/COUNTIF($D$4:$D$3359,"&gt;0")*100,0)),0)</f>
        <v/>
      </c>
      <c r="AD1667" s="11">
        <f>IF(E1667&lt;=0,0,ROUND(MAX(0,MIN(100,(LOG10(1+E1667/1000000000)/LOG10(101))*100)),0))</f>
        <v/>
      </c>
      <c r="AE1667" s="11">
        <f>IF(O1667=N1667,50,ROUND(MAX(0,MIN(100,((H1667-N1667)/(O1667-N1667))*100)),0))</f>
        <v/>
      </c>
      <c r="AF1667" s="11">
        <f>ROUND(MAX(0,MIN(100,50+((H1667-K1667)/K1667)*1000)),0)</f>
        <v/>
      </c>
      <c r="AG1667" s="11">
        <f>IFERROR(ROUND(MAX(0,MIN(100,50+25*LN(MAX(0.01,X1667)))),0),25)</f>
        <v/>
      </c>
      <c r="AH1667" s="11">
        <f>ROUND(IF(M1667&lt;=-30,0,IF(M1667&lt;=-20,20,IF(M1667&lt;=-10,50,100))),0)</f>
        <v/>
      </c>
      <c r="AI1667" s="11">
        <f>ROUND(MAX(0,MIN(100,50+(Z1667*10))),0)</f>
        <v/>
      </c>
      <c r="AJ1667" s="11">
        <f>IFERROR(IF(--AA1667&gt;=80,"خرید قوی",IF(--AA1667&gt;=70,"خرید مشروط",IF(--AA1667&gt;=60,"مراقبت",IF(--AA1667&gt;=45,"ضعیف","عدم ورود")))),"")</f>
        <v/>
      </c>
    </row>
    <row r="1668">
      <c r="A1668" s="12">
        <f>'دیده بان بازار'!A1671</f>
        <v/>
      </c>
      <c r="B1668" s="13">
        <f>'دیده بان بازار'!B1671</f>
        <v/>
      </c>
      <c r="C1668" s="13">
        <f>'دیده بان بازار'!C1671</f>
        <v/>
      </c>
      <c r="D1668" s="13">
        <f>'دیده بان بازار'!D1671</f>
        <v/>
      </c>
      <c r="E1668" s="14">
        <f>'دیده بان بازار'!E1671</f>
        <v/>
      </c>
      <c r="F1668" s="13">
        <f>'دیده بان بازار'!F1671</f>
        <v/>
      </c>
      <c r="G1668" s="13">
        <f>'دیده بان بازار'!G1671</f>
        <v/>
      </c>
      <c r="H1668" s="13">
        <f>'دیده بان بازار'!H1671</f>
        <v/>
      </c>
      <c r="I1668" s="13">
        <f>'دیده بان بازار'!I1671</f>
        <v/>
      </c>
      <c r="J1668" s="13">
        <f>'دیده بان بازار'!J1671</f>
        <v/>
      </c>
      <c r="K1668" s="13">
        <f>'دیده بان بازار'!K1671</f>
        <v/>
      </c>
      <c r="L1668" s="13">
        <f>'دیده بان بازار'!L1671</f>
        <v/>
      </c>
      <c r="M1668" s="13">
        <f>'دیده بان بازار'!M1671</f>
        <v/>
      </c>
      <c r="N1668" s="13">
        <f>'دیده بان بازار'!N1671</f>
        <v/>
      </c>
      <c r="O1668" s="13">
        <f>'دیده بان بازار'!O1671</f>
        <v/>
      </c>
      <c r="P1668" s="13">
        <f>'دیده بان بازار'!P1671</f>
        <v/>
      </c>
      <c r="Q1668" s="13">
        <f>'دیده بان بازار'!Q1671</f>
        <v/>
      </c>
      <c r="R1668" s="13">
        <f>'دیده بان بازار'!R1671</f>
        <v/>
      </c>
      <c r="S1668" s="13">
        <f>'دیده بان بازار'!S1671</f>
        <v/>
      </c>
      <c r="T1668" s="13">
        <f>'دیده بان بازار'!T1671</f>
        <v/>
      </c>
      <c r="U1668" s="13">
        <f>'دیده بان بازار'!U1671</f>
        <v/>
      </c>
      <c r="V1668" s="13">
        <f>'دیده بان بازار'!V1671</f>
        <v/>
      </c>
      <c r="W1668" s="6">
        <f>'دیده بان بازار'!W1671</f>
        <v/>
      </c>
      <c r="X1668" s="11">
        <f>IFERROR(IF(OR(R1668&lt;=0,W1668&lt;=0,S1668&lt;=0,V1668&lt;=0),0,ROUND((S1668/R1668)/(V1668/W1668),2)),0)</f>
        <v/>
      </c>
      <c r="Y1668" s="11">
        <f>IFERROR(IF(OR(S1668&lt;=0,V1668&lt;=0),0,ROUND(S1668/V1668,2)),0)</f>
        <v/>
      </c>
      <c r="Z1668" s="11">
        <f>IFERROR(J1668-M1668,0)</f>
        <v/>
      </c>
      <c r="AA1668" s="11">
        <f>IFERROR(ROUND(MAX(0,MIN(100,((AB1668*0.2)+(AC1668*0.15)+(AD1668*0.15)+(AE1668*0.1)+(AF1668*0.1)+(AG1668*0.15)+(MIN(Y1668/3,1)*100*0.1)+(AI1668*0.05))*((AH1668/100)*0.25+0.75))),0),0)</f>
        <v/>
      </c>
      <c r="AB1668" s="11">
        <f>ROUND(MAX(0,MIN(100,((M1668+10)/20)*100)),0)</f>
        <v/>
      </c>
      <c r="AC1668" s="11">
        <f>IFERROR(IF(D1668&lt;=0,0,ROUND(COUNTIFS($D$4:$D$3359,"&lt;="&amp;D1668,$D$4:$D$3359,"&gt;0")/COUNTIF($D$4:$D$3359,"&gt;0")*100,0)),0)</f>
        <v/>
      </c>
      <c r="AD1668" s="11">
        <f>IF(E1668&lt;=0,0,ROUND(MAX(0,MIN(100,(LOG10(1+E1668/1000000000)/LOG10(101))*100)),0))</f>
        <v/>
      </c>
      <c r="AE1668" s="11">
        <f>IF(O1668=N1668,50,ROUND(MAX(0,MIN(100,((H1668-N1668)/(O1668-N1668))*100)),0))</f>
        <v/>
      </c>
      <c r="AF1668" s="11">
        <f>ROUND(MAX(0,MIN(100,50+((H1668-K1668)/K1668)*1000)),0)</f>
        <v/>
      </c>
      <c r="AG1668" s="11">
        <f>IFERROR(ROUND(MAX(0,MIN(100,50+25*LN(MAX(0.01,X1668)))),0),25)</f>
        <v/>
      </c>
      <c r="AH1668" s="11">
        <f>ROUND(IF(M1668&lt;=-30,0,IF(M1668&lt;=-20,20,IF(M1668&lt;=-10,50,100))),0)</f>
        <v/>
      </c>
      <c r="AI1668" s="11">
        <f>ROUND(MAX(0,MIN(100,50+(Z1668*10))),0)</f>
        <v/>
      </c>
      <c r="AJ1668" s="11">
        <f>IFERROR(IF(--AA1668&gt;=80,"خرید قوی",IF(--AA1668&gt;=70,"خرید مشروط",IF(--AA1668&gt;=60,"مراقبت",IF(--AA1668&gt;=45,"ضعیف","عدم ورود")))),"")</f>
        <v/>
      </c>
    </row>
    <row r="1669">
      <c r="A1669" s="15">
        <f>'دیده بان بازار'!A1672</f>
        <v/>
      </c>
      <c r="B1669" s="16">
        <f>'دیده بان بازار'!B1672</f>
        <v/>
      </c>
      <c r="C1669" s="16">
        <f>'دیده بان بازار'!C1672</f>
        <v/>
      </c>
      <c r="D1669" s="16">
        <f>'دیده بان بازار'!D1672</f>
        <v/>
      </c>
      <c r="E1669" s="17">
        <f>'دیده بان بازار'!E1672</f>
        <v/>
      </c>
      <c r="F1669" s="16">
        <f>'دیده بان بازار'!F1672</f>
        <v/>
      </c>
      <c r="G1669" s="16">
        <f>'دیده بان بازار'!G1672</f>
        <v/>
      </c>
      <c r="H1669" s="16">
        <f>'دیده بان بازار'!H1672</f>
        <v/>
      </c>
      <c r="I1669" s="16">
        <f>'دیده بان بازار'!I1672</f>
        <v/>
      </c>
      <c r="J1669" s="16">
        <f>'دیده بان بازار'!J1672</f>
        <v/>
      </c>
      <c r="K1669" s="16">
        <f>'دیده بان بازار'!K1672</f>
        <v/>
      </c>
      <c r="L1669" s="16">
        <f>'دیده بان بازار'!L1672</f>
        <v/>
      </c>
      <c r="M1669" s="16">
        <f>'دیده بان بازار'!M1672</f>
        <v/>
      </c>
      <c r="N1669" s="16">
        <f>'دیده بان بازار'!N1672</f>
        <v/>
      </c>
      <c r="O1669" s="16">
        <f>'دیده بان بازار'!O1672</f>
        <v/>
      </c>
      <c r="P1669" s="16">
        <f>'دیده بان بازار'!P1672</f>
        <v/>
      </c>
      <c r="Q1669" s="16">
        <f>'دیده بان بازار'!Q1672</f>
        <v/>
      </c>
      <c r="R1669" s="16">
        <f>'دیده بان بازار'!R1672</f>
        <v/>
      </c>
      <c r="S1669" s="16">
        <f>'دیده بان بازار'!S1672</f>
        <v/>
      </c>
      <c r="T1669" s="16">
        <f>'دیده بان بازار'!T1672</f>
        <v/>
      </c>
      <c r="U1669" s="16">
        <f>'دیده بان بازار'!U1672</f>
        <v/>
      </c>
      <c r="V1669" s="16">
        <f>'دیده بان بازار'!V1672</f>
        <v/>
      </c>
      <c r="W1669" s="7">
        <f>'دیده بان بازار'!W1672</f>
        <v/>
      </c>
      <c r="X1669" s="11">
        <f>IFERROR(IF(OR(R1669&lt;=0,W1669&lt;=0,S1669&lt;=0,V1669&lt;=0),0,ROUND((S1669/R1669)/(V1669/W1669),2)),0)</f>
        <v/>
      </c>
      <c r="Y1669" s="11">
        <f>IFERROR(IF(OR(S1669&lt;=0,V1669&lt;=0),0,ROUND(S1669/V1669,2)),0)</f>
        <v/>
      </c>
      <c r="Z1669" s="11">
        <f>IFERROR(J1669-M1669,0)</f>
        <v/>
      </c>
      <c r="AA1669" s="11">
        <f>IFERROR(ROUND(MAX(0,MIN(100,((AB1669*0.2)+(AC1669*0.15)+(AD1669*0.15)+(AE1669*0.1)+(AF1669*0.1)+(AG1669*0.15)+(MIN(Y1669/3,1)*100*0.1)+(AI1669*0.05))*((AH1669/100)*0.25+0.75))),0),0)</f>
        <v/>
      </c>
      <c r="AB1669" s="11">
        <f>ROUND(MAX(0,MIN(100,((M1669+10)/20)*100)),0)</f>
        <v/>
      </c>
      <c r="AC1669" s="11">
        <f>IFERROR(IF(D1669&lt;=0,0,ROUND(COUNTIFS($D$4:$D$3359,"&lt;="&amp;D1669,$D$4:$D$3359,"&gt;0")/COUNTIF($D$4:$D$3359,"&gt;0")*100,0)),0)</f>
        <v/>
      </c>
      <c r="AD1669" s="11">
        <f>IF(E1669&lt;=0,0,ROUND(MAX(0,MIN(100,(LOG10(1+E1669/1000000000)/LOG10(101))*100)),0))</f>
        <v/>
      </c>
      <c r="AE1669" s="11">
        <f>IF(O1669=N1669,50,ROUND(MAX(0,MIN(100,((H1669-N1669)/(O1669-N1669))*100)),0))</f>
        <v/>
      </c>
      <c r="AF1669" s="11">
        <f>ROUND(MAX(0,MIN(100,50+((H1669-K1669)/K1669)*1000)),0)</f>
        <v/>
      </c>
      <c r="AG1669" s="11">
        <f>IFERROR(ROUND(MAX(0,MIN(100,50+25*LN(MAX(0.01,X1669)))),0),25)</f>
        <v/>
      </c>
      <c r="AH1669" s="11">
        <f>ROUND(IF(M1669&lt;=-30,0,IF(M1669&lt;=-20,20,IF(M1669&lt;=-10,50,100))),0)</f>
        <v/>
      </c>
      <c r="AI1669" s="11">
        <f>ROUND(MAX(0,MIN(100,50+(Z1669*10))),0)</f>
        <v/>
      </c>
      <c r="AJ1669" s="11">
        <f>IFERROR(IF(--AA1669&gt;=80,"خرید قوی",IF(--AA1669&gt;=70,"خرید مشروط",IF(--AA1669&gt;=60,"مراقبت",IF(--AA1669&gt;=45,"ضعیف","عدم ورود")))),"")</f>
        <v/>
      </c>
    </row>
    <row r="1670">
      <c r="A1670" s="12">
        <f>'دیده بان بازار'!A1673</f>
        <v/>
      </c>
      <c r="B1670" s="13">
        <f>'دیده بان بازار'!B1673</f>
        <v/>
      </c>
      <c r="C1670" s="13">
        <f>'دیده بان بازار'!C1673</f>
        <v/>
      </c>
      <c r="D1670" s="13">
        <f>'دیده بان بازار'!D1673</f>
        <v/>
      </c>
      <c r="E1670" s="14">
        <f>'دیده بان بازار'!E1673</f>
        <v/>
      </c>
      <c r="F1670" s="13">
        <f>'دیده بان بازار'!F1673</f>
        <v/>
      </c>
      <c r="G1670" s="13">
        <f>'دیده بان بازار'!G1673</f>
        <v/>
      </c>
      <c r="H1670" s="13">
        <f>'دیده بان بازار'!H1673</f>
        <v/>
      </c>
      <c r="I1670" s="13">
        <f>'دیده بان بازار'!I1673</f>
        <v/>
      </c>
      <c r="J1670" s="13">
        <f>'دیده بان بازار'!J1673</f>
        <v/>
      </c>
      <c r="K1670" s="13">
        <f>'دیده بان بازار'!K1673</f>
        <v/>
      </c>
      <c r="L1670" s="13">
        <f>'دیده بان بازار'!L1673</f>
        <v/>
      </c>
      <c r="M1670" s="13">
        <f>'دیده بان بازار'!M1673</f>
        <v/>
      </c>
      <c r="N1670" s="13">
        <f>'دیده بان بازار'!N1673</f>
        <v/>
      </c>
      <c r="O1670" s="13">
        <f>'دیده بان بازار'!O1673</f>
        <v/>
      </c>
      <c r="P1670" s="13">
        <f>'دیده بان بازار'!P1673</f>
        <v/>
      </c>
      <c r="Q1670" s="13">
        <f>'دیده بان بازار'!Q1673</f>
        <v/>
      </c>
      <c r="R1670" s="13">
        <f>'دیده بان بازار'!R1673</f>
        <v/>
      </c>
      <c r="S1670" s="13">
        <f>'دیده بان بازار'!S1673</f>
        <v/>
      </c>
      <c r="T1670" s="13">
        <f>'دیده بان بازار'!T1673</f>
        <v/>
      </c>
      <c r="U1670" s="13">
        <f>'دیده بان بازار'!U1673</f>
        <v/>
      </c>
      <c r="V1670" s="13">
        <f>'دیده بان بازار'!V1673</f>
        <v/>
      </c>
      <c r="W1670" s="6">
        <f>'دیده بان بازار'!W1673</f>
        <v/>
      </c>
      <c r="X1670" s="11">
        <f>IFERROR(IF(OR(R1670&lt;=0,W1670&lt;=0,S1670&lt;=0,V1670&lt;=0),0,ROUND((S1670/R1670)/(V1670/W1670),2)),0)</f>
        <v/>
      </c>
      <c r="Y1670" s="11">
        <f>IFERROR(IF(OR(S1670&lt;=0,V1670&lt;=0),0,ROUND(S1670/V1670,2)),0)</f>
        <v/>
      </c>
      <c r="Z1670" s="11">
        <f>IFERROR(J1670-M1670,0)</f>
        <v/>
      </c>
      <c r="AA1670" s="11">
        <f>IFERROR(ROUND(MAX(0,MIN(100,((AB1670*0.2)+(AC1670*0.15)+(AD1670*0.15)+(AE1670*0.1)+(AF1670*0.1)+(AG1670*0.15)+(MIN(Y1670/3,1)*100*0.1)+(AI1670*0.05))*((AH1670/100)*0.25+0.75))),0),0)</f>
        <v/>
      </c>
      <c r="AB1670" s="11">
        <f>ROUND(MAX(0,MIN(100,((M1670+10)/20)*100)),0)</f>
        <v/>
      </c>
      <c r="AC1670" s="11">
        <f>IFERROR(IF(D1670&lt;=0,0,ROUND(COUNTIFS($D$4:$D$3359,"&lt;="&amp;D1670,$D$4:$D$3359,"&gt;0")/COUNTIF($D$4:$D$3359,"&gt;0")*100,0)),0)</f>
        <v/>
      </c>
      <c r="AD1670" s="11">
        <f>IF(E1670&lt;=0,0,ROUND(MAX(0,MIN(100,(LOG10(1+E1670/1000000000)/LOG10(101))*100)),0))</f>
        <v/>
      </c>
      <c r="AE1670" s="11">
        <f>IF(O1670=N1670,50,ROUND(MAX(0,MIN(100,((H1670-N1670)/(O1670-N1670))*100)),0))</f>
        <v/>
      </c>
      <c r="AF1670" s="11">
        <f>ROUND(MAX(0,MIN(100,50+((H1670-K1670)/K1670)*1000)),0)</f>
        <v/>
      </c>
      <c r="AG1670" s="11">
        <f>IFERROR(ROUND(MAX(0,MIN(100,50+25*LN(MAX(0.01,X1670)))),0),25)</f>
        <v/>
      </c>
      <c r="AH1670" s="11">
        <f>ROUND(IF(M1670&lt;=-30,0,IF(M1670&lt;=-20,20,IF(M1670&lt;=-10,50,100))),0)</f>
        <v/>
      </c>
      <c r="AI1670" s="11">
        <f>ROUND(MAX(0,MIN(100,50+(Z1670*10))),0)</f>
        <v/>
      </c>
      <c r="AJ1670" s="11">
        <f>IFERROR(IF(--AA1670&gt;=80,"خرید قوی",IF(--AA1670&gt;=70,"خرید مشروط",IF(--AA1670&gt;=60,"مراقبت",IF(--AA1670&gt;=45,"ضعیف","عدم ورود")))),"")</f>
        <v/>
      </c>
    </row>
    <row r="1671">
      <c r="A1671" s="15">
        <f>'دیده بان بازار'!A1674</f>
        <v/>
      </c>
      <c r="B1671" s="16">
        <f>'دیده بان بازار'!B1674</f>
        <v/>
      </c>
      <c r="C1671" s="16">
        <f>'دیده بان بازار'!C1674</f>
        <v/>
      </c>
      <c r="D1671" s="16">
        <f>'دیده بان بازار'!D1674</f>
        <v/>
      </c>
      <c r="E1671" s="17">
        <f>'دیده بان بازار'!E1674</f>
        <v/>
      </c>
      <c r="F1671" s="16">
        <f>'دیده بان بازار'!F1674</f>
        <v/>
      </c>
      <c r="G1671" s="16">
        <f>'دیده بان بازار'!G1674</f>
        <v/>
      </c>
      <c r="H1671" s="16">
        <f>'دیده بان بازار'!H1674</f>
        <v/>
      </c>
      <c r="I1671" s="16">
        <f>'دیده بان بازار'!I1674</f>
        <v/>
      </c>
      <c r="J1671" s="16">
        <f>'دیده بان بازار'!J1674</f>
        <v/>
      </c>
      <c r="K1671" s="16">
        <f>'دیده بان بازار'!K1674</f>
        <v/>
      </c>
      <c r="L1671" s="16">
        <f>'دیده بان بازار'!L1674</f>
        <v/>
      </c>
      <c r="M1671" s="16">
        <f>'دیده بان بازار'!M1674</f>
        <v/>
      </c>
      <c r="N1671" s="16">
        <f>'دیده بان بازار'!N1674</f>
        <v/>
      </c>
      <c r="O1671" s="16">
        <f>'دیده بان بازار'!O1674</f>
        <v/>
      </c>
      <c r="P1671" s="16">
        <f>'دیده بان بازار'!P1674</f>
        <v/>
      </c>
      <c r="Q1671" s="16">
        <f>'دیده بان بازار'!Q1674</f>
        <v/>
      </c>
      <c r="R1671" s="16">
        <f>'دیده بان بازار'!R1674</f>
        <v/>
      </c>
      <c r="S1671" s="16">
        <f>'دیده بان بازار'!S1674</f>
        <v/>
      </c>
      <c r="T1671" s="16">
        <f>'دیده بان بازار'!T1674</f>
        <v/>
      </c>
      <c r="U1671" s="16">
        <f>'دیده بان بازار'!U1674</f>
        <v/>
      </c>
      <c r="V1671" s="16">
        <f>'دیده بان بازار'!V1674</f>
        <v/>
      </c>
      <c r="W1671" s="7">
        <f>'دیده بان بازار'!W1674</f>
        <v/>
      </c>
      <c r="X1671" s="11">
        <f>IFERROR(IF(OR(R1671&lt;=0,W1671&lt;=0,S1671&lt;=0,V1671&lt;=0),0,ROUND((S1671/R1671)/(V1671/W1671),2)),0)</f>
        <v/>
      </c>
      <c r="Y1671" s="11">
        <f>IFERROR(IF(OR(S1671&lt;=0,V1671&lt;=0),0,ROUND(S1671/V1671,2)),0)</f>
        <v/>
      </c>
      <c r="Z1671" s="11">
        <f>IFERROR(J1671-M1671,0)</f>
        <v/>
      </c>
      <c r="AA1671" s="11">
        <f>IFERROR(ROUND(MAX(0,MIN(100,((AB1671*0.2)+(AC1671*0.15)+(AD1671*0.15)+(AE1671*0.1)+(AF1671*0.1)+(AG1671*0.15)+(MIN(Y1671/3,1)*100*0.1)+(AI1671*0.05))*((AH1671/100)*0.25+0.75))),0),0)</f>
        <v/>
      </c>
      <c r="AB1671" s="11">
        <f>ROUND(MAX(0,MIN(100,((M1671+10)/20)*100)),0)</f>
        <v/>
      </c>
      <c r="AC1671" s="11">
        <f>IFERROR(IF(D1671&lt;=0,0,ROUND(COUNTIFS($D$4:$D$3359,"&lt;="&amp;D1671,$D$4:$D$3359,"&gt;0")/COUNTIF($D$4:$D$3359,"&gt;0")*100,0)),0)</f>
        <v/>
      </c>
      <c r="AD1671" s="11">
        <f>IF(E1671&lt;=0,0,ROUND(MAX(0,MIN(100,(LOG10(1+E1671/1000000000)/LOG10(101))*100)),0))</f>
        <v/>
      </c>
      <c r="AE1671" s="11">
        <f>IF(O1671=N1671,50,ROUND(MAX(0,MIN(100,((H1671-N1671)/(O1671-N1671))*100)),0))</f>
        <v/>
      </c>
      <c r="AF1671" s="11">
        <f>ROUND(MAX(0,MIN(100,50+((H1671-K1671)/K1671)*1000)),0)</f>
        <v/>
      </c>
      <c r="AG1671" s="11">
        <f>IFERROR(ROUND(MAX(0,MIN(100,50+25*LN(MAX(0.01,X1671)))),0),25)</f>
        <v/>
      </c>
      <c r="AH1671" s="11">
        <f>ROUND(IF(M1671&lt;=-30,0,IF(M1671&lt;=-20,20,IF(M1671&lt;=-10,50,100))),0)</f>
        <v/>
      </c>
      <c r="AI1671" s="11">
        <f>ROUND(MAX(0,MIN(100,50+(Z1671*10))),0)</f>
        <v/>
      </c>
      <c r="AJ1671" s="11">
        <f>IFERROR(IF(--AA1671&gt;=80,"خرید قوی",IF(--AA1671&gt;=70,"خرید مشروط",IF(--AA1671&gt;=60,"مراقبت",IF(--AA1671&gt;=45,"ضعیف","عدم ورود")))),"")</f>
        <v/>
      </c>
    </row>
    <row r="1672">
      <c r="A1672" s="12">
        <f>'دیده بان بازار'!A1675</f>
        <v/>
      </c>
      <c r="B1672" s="13">
        <f>'دیده بان بازار'!B1675</f>
        <v/>
      </c>
      <c r="C1672" s="13">
        <f>'دیده بان بازار'!C1675</f>
        <v/>
      </c>
      <c r="D1672" s="13">
        <f>'دیده بان بازار'!D1675</f>
        <v/>
      </c>
      <c r="E1672" s="14">
        <f>'دیده بان بازار'!E1675</f>
        <v/>
      </c>
      <c r="F1672" s="13">
        <f>'دیده بان بازار'!F1675</f>
        <v/>
      </c>
      <c r="G1672" s="13">
        <f>'دیده بان بازار'!G1675</f>
        <v/>
      </c>
      <c r="H1672" s="13">
        <f>'دیده بان بازار'!H1675</f>
        <v/>
      </c>
      <c r="I1672" s="13">
        <f>'دیده بان بازار'!I1675</f>
        <v/>
      </c>
      <c r="J1672" s="13">
        <f>'دیده بان بازار'!J1675</f>
        <v/>
      </c>
      <c r="K1672" s="13">
        <f>'دیده بان بازار'!K1675</f>
        <v/>
      </c>
      <c r="L1672" s="13">
        <f>'دیده بان بازار'!L1675</f>
        <v/>
      </c>
      <c r="M1672" s="13">
        <f>'دیده بان بازار'!M1675</f>
        <v/>
      </c>
      <c r="N1672" s="13">
        <f>'دیده بان بازار'!N1675</f>
        <v/>
      </c>
      <c r="O1672" s="13">
        <f>'دیده بان بازار'!O1675</f>
        <v/>
      </c>
      <c r="P1672" s="13">
        <f>'دیده بان بازار'!P1675</f>
        <v/>
      </c>
      <c r="Q1672" s="13">
        <f>'دیده بان بازار'!Q1675</f>
        <v/>
      </c>
      <c r="R1672" s="13">
        <f>'دیده بان بازار'!R1675</f>
        <v/>
      </c>
      <c r="S1672" s="13">
        <f>'دیده بان بازار'!S1675</f>
        <v/>
      </c>
      <c r="T1672" s="13">
        <f>'دیده بان بازار'!T1675</f>
        <v/>
      </c>
      <c r="U1672" s="13">
        <f>'دیده بان بازار'!U1675</f>
        <v/>
      </c>
      <c r="V1672" s="13">
        <f>'دیده بان بازار'!V1675</f>
        <v/>
      </c>
      <c r="W1672" s="6">
        <f>'دیده بان بازار'!W1675</f>
        <v/>
      </c>
      <c r="X1672" s="11">
        <f>IFERROR(IF(OR(R1672&lt;=0,W1672&lt;=0,S1672&lt;=0,V1672&lt;=0),0,ROUND((S1672/R1672)/(V1672/W1672),2)),0)</f>
        <v/>
      </c>
      <c r="Y1672" s="11">
        <f>IFERROR(IF(OR(S1672&lt;=0,V1672&lt;=0),0,ROUND(S1672/V1672,2)),0)</f>
        <v/>
      </c>
      <c r="Z1672" s="11">
        <f>IFERROR(J1672-M1672,0)</f>
        <v/>
      </c>
      <c r="AA1672" s="11">
        <f>IFERROR(ROUND(MAX(0,MIN(100,((AB1672*0.2)+(AC1672*0.15)+(AD1672*0.15)+(AE1672*0.1)+(AF1672*0.1)+(AG1672*0.15)+(MIN(Y1672/3,1)*100*0.1)+(AI1672*0.05))*((AH1672/100)*0.25+0.75))),0),0)</f>
        <v/>
      </c>
      <c r="AB1672" s="11">
        <f>ROUND(MAX(0,MIN(100,((M1672+10)/20)*100)),0)</f>
        <v/>
      </c>
      <c r="AC1672" s="11">
        <f>IFERROR(IF(D1672&lt;=0,0,ROUND(COUNTIFS($D$4:$D$3359,"&lt;="&amp;D1672,$D$4:$D$3359,"&gt;0")/COUNTIF($D$4:$D$3359,"&gt;0")*100,0)),0)</f>
        <v/>
      </c>
      <c r="AD1672" s="11">
        <f>IF(E1672&lt;=0,0,ROUND(MAX(0,MIN(100,(LOG10(1+E1672/1000000000)/LOG10(101))*100)),0))</f>
        <v/>
      </c>
      <c r="AE1672" s="11">
        <f>IF(O1672=N1672,50,ROUND(MAX(0,MIN(100,((H1672-N1672)/(O1672-N1672))*100)),0))</f>
        <v/>
      </c>
      <c r="AF1672" s="11">
        <f>ROUND(MAX(0,MIN(100,50+((H1672-K1672)/K1672)*1000)),0)</f>
        <v/>
      </c>
      <c r="AG1672" s="11">
        <f>IFERROR(ROUND(MAX(0,MIN(100,50+25*LN(MAX(0.01,X1672)))),0),25)</f>
        <v/>
      </c>
      <c r="AH1672" s="11">
        <f>ROUND(IF(M1672&lt;=-30,0,IF(M1672&lt;=-20,20,IF(M1672&lt;=-10,50,100))),0)</f>
        <v/>
      </c>
      <c r="AI1672" s="11">
        <f>ROUND(MAX(0,MIN(100,50+(Z1672*10))),0)</f>
        <v/>
      </c>
      <c r="AJ1672" s="11">
        <f>IFERROR(IF(--AA1672&gt;=80,"خرید قوی",IF(--AA1672&gt;=70,"خرید مشروط",IF(--AA1672&gt;=60,"مراقبت",IF(--AA1672&gt;=45,"ضعیف","عدم ورود")))),"")</f>
        <v/>
      </c>
    </row>
    <row r="1673">
      <c r="A1673" s="15">
        <f>'دیده بان بازار'!A1676</f>
        <v/>
      </c>
      <c r="B1673" s="16">
        <f>'دیده بان بازار'!B1676</f>
        <v/>
      </c>
      <c r="C1673" s="16">
        <f>'دیده بان بازار'!C1676</f>
        <v/>
      </c>
      <c r="D1673" s="16">
        <f>'دیده بان بازار'!D1676</f>
        <v/>
      </c>
      <c r="E1673" s="17">
        <f>'دیده بان بازار'!E1676</f>
        <v/>
      </c>
      <c r="F1673" s="16">
        <f>'دیده بان بازار'!F1676</f>
        <v/>
      </c>
      <c r="G1673" s="16">
        <f>'دیده بان بازار'!G1676</f>
        <v/>
      </c>
      <c r="H1673" s="16">
        <f>'دیده بان بازار'!H1676</f>
        <v/>
      </c>
      <c r="I1673" s="16">
        <f>'دیده بان بازار'!I1676</f>
        <v/>
      </c>
      <c r="J1673" s="16">
        <f>'دیده بان بازار'!J1676</f>
        <v/>
      </c>
      <c r="K1673" s="16">
        <f>'دیده بان بازار'!K1676</f>
        <v/>
      </c>
      <c r="L1673" s="16">
        <f>'دیده بان بازار'!L1676</f>
        <v/>
      </c>
      <c r="M1673" s="16">
        <f>'دیده بان بازار'!M1676</f>
        <v/>
      </c>
      <c r="N1673" s="16">
        <f>'دیده بان بازار'!N1676</f>
        <v/>
      </c>
      <c r="O1673" s="16">
        <f>'دیده بان بازار'!O1676</f>
        <v/>
      </c>
      <c r="P1673" s="16">
        <f>'دیده بان بازار'!P1676</f>
        <v/>
      </c>
      <c r="Q1673" s="16">
        <f>'دیده بان بازار'!Q1676</f>
        <v/>
      </c>
      <c r="R1673" s="16">
        <f>'دیده بان بازار'!R1676</f>
        <v/>
      </c>
      <c r="S1673" s="16">
        <f>'دیده بان بازار'!S1676</f>
        <v/>
      </c>
      <c r="T1673" s="16">
        <f>'دیده بان بازار'!T1676</f>
        <v/>
      </c>
      <c r="U1673" s="16">
        <f>'دیده بان بازار'!U1676</f>
        <v/>
      </c>
      <c r="V1673" s="16">
        <f>'دیده بان بازار'!V1676</f>
        <v/>
      </c>
      <c r="W1673" s="7">
        <f>'دیده بان بازار'!W1676</f>
        <v/>
      </c>
      <c r="X1673" s="11">
        <f>IFERROR(IF(OR(R1673&lt;=0,W1673&lt;=0,S1673&lt;=0,V1673&lt;=0),0,ROUND((S1673/R1673)/(V1673/W1673),2)),0)</f>
        <v/>
      </c>
      <c r="Y1673" s="11">
        <f>IFERROR(IF(OR(S1673&lt;=0,V1673&lt;=0),0,ROUND(S1673/V1673,2)),0)</f>
        <v/>
      </c>
      <c r="Z1673" s="11">
        <f>IFERROR(J1673-M1673,0)</f>
        <v/>
      </c>
      <c r="AA1673" s="11">
        <f>IFERROR(ROUND(MAX(0,MIN(100,((AB1673*0.2)+(AC1673*0.15)+(AD1673*0.15)+(AE1673*0.1)+(AF1673*0.1)+(AG1673*0.15)+(MIN(Y1673/3,1)*100*0.1)+(AI1673*0.05))*((AH1673/100)*0.25+0.75))),0),0)</f>
        <v/>
      </c>
      <c r="AB1673" s="11">
        <f>ROUND(MAX(0,MIN(100,((M1673+10)/20)*100)),0)</f>
        <v/>
      </c>
      <c r="AC1673" s="11">
        <f>IFERROR(IF(D1673&lt;=0,0,ROUND(COUNTIFS($D$4:$D$3359,"&lt;="&amp;D1673,$D$4:$D$3359,"&gt;0")/COUNTIF($D$4:$D$3359,"&gt;0")*100,0)),0)</f>
        <v/>
      </c>
      <c r="AD1673" s="11">
        <f>IF(E1673&lt;=0,0,ROUND(MAX(0,MIN(100,(LOG10(1+E1673/1000000000)/LOG10(101))*100)),0))</f>
        <v/>
      </c>
      <c r="AE1673" s="11">
        <f>IF(O1673=N1673,50,ROUND(MAX(0,MIN(100,((H1673-N1673)/(O1673-N1673))*100)),0))</f>
        <v/>
      </c>
      <c r="AF1673" s="11">
        <f>ROUND(MAX(0,MIN(100,50+((H1673-K1673)/K1673)*1000)),0)</f>
        <v/>
      </c>
      <c r="AG1673" s="11">
        <f>IFERROR(ROUND(MAX(0,MIN(100,50+25*LN(MAX(0.01,X1673)))),0),25)</f>
        <v/>
      </c>
      <c r="AH1673" s="11">
        <f>ROUND(IF(M1673&lt;=-30,0,IF(M1673&lt;=-20,20,IF(M1673&lt;=-10,50,100))),0)</f>
        <v/>
      </c>
      <c r="AI1673" s="11">
        <f>ROUND(MAX(0,MIN(100,50+(Z1673*10))),0)</f>
        <v/>
      </c>
      <c r="AJ1673" s="11">
        <f>IFERROR(IF(--AA1673&gt;=80,"خرید قوی",IF(--AA1673&gt;=70,"خرید مشروط",IF(--AA1673&gt;=60,"مراقبت",IF(--AA1673&gt;=45,"ضعیف","عدم ورود")))),"")</f>
        <v/>
      </c>
    </row>
    <row r="1674">
      <c r="A1674" s="12">
        <f>'دیده بان بازار'!A1677</f>
        <v/>
      </c>
      <c r="B1674" s="13">
        <f>'دیده بان بازار'!B1677</f>
        <v/>
      </c>
      <c r="C1674" s="13">
        <f>'دیده بان بازار'!C1677</f>
        <v/>
      </c>
      <c r="D1674" s="13">
        <f>'دیده بان بازار'!D1677</f>
        <v/>
      </c>
      <c r="E1674" s="14">
        <f>'دیده بان بازار'!E1677</f>
        <v/>
      </c>
      <c r="F1674" s="13">
        <f>'دیده بان بازار'!F1677</f>
        <v/>
      </c>
      <c r="G1674" s="13">
        <f>'دیده بان بازار'!G1677</f>
        <v/>
      </c>
      <c r="H1674" s="13">
        <f>'دیده بان بازار'!H1677</f>
        <v/>
      </c>
      <c r="I1674" s="13">
        <f>'دیده بان بازار'!I1677</f>
        <v/>
      </c>
      <c r="J1674" s="13">
        <f>'دیده بان بازار'!J1677</f>
        <v/>
      </c>
      <c r="K1674" s="13">
        <f>'دیده بان بازار'!K1677</f>
        <v/>
      </c>
      <c r="L1674" s="13">
        <f>'دیده بان بازار'!L1677</f>
        <v/>
      </c>
      <c r="M1674" s="13">
        <f>'دیده بان بازار'!M1677</f>
        <v/>
      </c>
      <c r="N1674" s="13">
        <f>'دیده بان بازار'!N1677</f>
        <v/>
      </c>
      <c r="O1674" s="13">
        <f>'دیده بان بازار'!O1677</f>
        <v/>
      </c>
      <c r="P1674" s="13">
        <f>'دیده بان بازار'!P1677</f>
        <v/>
      </c>
      <c r="Q1674" s="13">
        <f>'دیده بان بازار'!Q1677</f>
        <v/>
      </c>
      <c r="R1674" s="13">
        <f>'دیده بان بازار'!R1677</f>
        <v/>
      </c>
      <c r="S1674" s="13">
        <f>'دیده بان بازار'!S1677</f>
        <v/>
      </c>
      <c r="T1674" s="13">
        <f>'دیده بان بازار'!T1677</f>
        <v/>
      </c>
      <c r="U1674" s="13">
        <f>'دیده بان بازار'!U1677</f>
        <v/>
      </c>
      <c r="V1674" s="13">
        <f>'دیده بان بازار'!V1677</f>
        <v/>
      </c>
      <c r="W1674" s="6">
        <f>'دیده بان بازار'!W1677</f>
        <v/>
      </c>
      <c r="X1674" s="11">
        <f>IFERROR(IF(OR(R1674&lt;=0,W1674&lt;=0,S1674&lt;=0,V1674&lt;=0),0,ROUND((S1674/R1674)/(V1674/W1674),2)),0)</f>
        <v/>
      </c>
      <c r="Y1674" s="11">
        <f>IFERROR(IF(OR(S1674&lt;=0,V1674&lt;=0),0,ROUND(S1674/V1674,2)),0)</f>
        <v/>
      </c>
      <c r="Z1674" s="11">
        <f>IFERROR(J1674-M1674,0)</f>
        <v/>
      </c>
      <c r="AA1674" s="11">
        <f>IFERROR(ROUND(MAX(0,MIN(100,((AB1674*0.2)+(AC1674*0.15)+(AD1674*0.15)+(AE1674*0.1)+(AF1674*0.1)+(AG1674*0.15)+(MIN(Y1674/3,1)*100*0.1)+(AI1674*0.05))*((AH1674/100)*0.25+0.75))),0),0)</f>
        <v/>
      </c>
      <c r="AB1674" s="11">
        <f>ROUND(MAX(0,MIN(100,((M1674+10)/20)*100)),0)</f>
        <v/>
      </c>
      <c r="AC1674" s="11">
        <f>IFERROR(IF(D1674&lt;=0,0,ROUND(COUNTIFS($D$4:$D$3359,"&lt;="&amp;D1674,$D$4:$D$3359,"&gt;0")/COUNTIF($D$4:$D$3359,"&gt;0")*100,0)),0)</f>
        <v/>
      </c>
      <c r="AD1674" s="11">
        <f>IF(E1674&lt;=0,0,ROUND(MAX(0,MIN(100,(LOG10(1+E1674/1000000000)/LOG10(101))*100)),0))</f>
        <v/>
      </c>
      <c r="AE1674" s="11">
        <f>IF(O1674=N1674,50,ROUND(MAX(0,MIN(100,((H1674-N1674)/(O1674-N1674))*100)),0))</f>
        <v/>
      </c>
      <c r="AF1674" s="11">
        <f>ROUND(MAX(0,MIN(100,50+((H1674-K1674)/K1674)*1000)),0)</f>
        <v/>
      </c>
      <c r="AG1674" s="11">
        <f>IFERROR(ROUND(MAX(0,MIN(100,50+25*LN(MAX(0.01,X1674)))),0),25)</f>
        <v/>
      </c>
      <c r="AH1674" s="11">
        <f>ROUND(IF(M1674&lt;=-30,0,IF(M1674&lt;=-20,20,IF(M1674&lt;=-10,50,100))),0)</f>
        <v/>
      </c>
      <c r="AI1674" s="11">
        <f>ROUND(MAX(0,MIN(100,50+(Z1674*10))),0)</f>
        <v/>
      </c>
      <c r="AJ1674" s="11">
        <f>IFERROR(IF(--AA1674&gt;=80,"خرید قوی",IF(--AA1674&gt;=70,"خرید مشروط",IF(--AA1674&gt;=60,"مراقبت",IF(--AA1674&gt;=45,"ضعیف","عدم ورود")))),"")</f>
        <v/>
      </c>
    </row>
    <row r="1675">
      <c r="A1675" s="15">
        <f>'دیده بان بازار'!A1678</f>
        <v/>
      </c>
      <c r="B1675" s="16">
        <f>'دیده بان بازار'!B1678</f>
        <v/>
      </c>
      <c r="C1675" s="16">
        <f>'دیده بان بازار'!C1678</f>
        <v/>
      </c>
      <c r="D1675" s="16">
        <f>'دیده بان بازار'!D1678</f>
        <v/>
      </c>
      <c r="E1675" s="17">
        <f>'دیده بان بازار'!E1678</f>
        <v/>
      </c>
      <c r="F1675" s="16">
        <f>'دیده بان بازار'!F1678</f>
        <v/>
      </c>
      <c r="G1675" s="16">
        <f>'دیده بان بازار'!G1678</f>
        <v/>
      </c>
      <c r="H1675" s="16">
        <f>'دیده بان بازار'!H1678</f>
        <v/>
      </c>
      <c r="I1675" s="16">
        <f>'دیده بان بازار'!I1678</f>
        <v/>
      </c>
      <c r="J1675" s="16">
        <f>'دیده بان بازار'!J1678</f>
        <v/>
      </c>
      <c r="K1675" s="16">
        <f>'دیده بان بازار'!K1678</f>
        <v/>
      </c>
      <c r="L1675" s="16">
        <f>'دیده بان بازار'!L1678</f>
        <v/>
      </c>
      <c r="M1675" s="16">
        <f>'دیده بان بازار'!M1678</f>
        <v/>
      </c>
      <c r="N1675" s="16">
        <f>'دیده بان بازار'!N1678</f>
        <v/>
      </c>
      <c r="O1675" s="16">
        <f>'دیده بان بازار'!O1678</f>
        <v/>
      </c>
      <c r="P1675" s="16">
        <f>'دیده بان بازار'!P1678</f>
        <v/>
      </c>
      <c r="Q1675" s="16">
        <f>'دیده بان بازار'!Q1678</f>
        <v/>
      </c>
      <c r="R1675" s="16">
        <f>'دیده بان بازار'!R1678</f>
        <v/>
      </c>
      <c r="S1675" s="16">
        <f>'دیده بان بازار'!S1678</f>
        <v/>
      </c>
      <c r="T1675" s="16">
        <f>'دیده بان بازار'!T1678</f>
        <v/>
      </c>
      <c r="U1675" s="16">
        <f>'دیده بان بازار'!U1678</f>
        <v/>
      </c>
      <c r="V1675" s="16">
        <f>'دیده بان بازار'!V1678</f>
        <v/>
      </c>
      <c r="W1675" s="7">
        <f>'دیده بان بازار'!W1678</f>
        <v/>
      </c>
      <c r="X1675" s="11">
        <f>IFERROR(IF(OR(R1675&lt;=0,W1675&lt;=0,S1675&lt;=0,V1675&lt;=0),0,ROUND((S1675/R1675)/(V1675/W1675),2)),0)</f>
        <v/>
      </c>
      <c r="Y1675" s="11">
        <f>IFERROR(IF(OR(S1675&lt;=0,V1675&lt;=0),0,ROUND(S1675/V1675,2)),0)</f>
        <v/>
      </c>
      <c r="Z1675" s="11">
        <f>IFERROR(J1675-M1675,0)</f>
        <v/>
      </c>
      <c r="AA1675" s="11">
        <f>IFERROR(ROUND(MAX(0,MIN(100,((AB1675*0.2)+(AC1675*0.15)+(AD1675*0.15)+(AE1675*0.1)+(AF1675*0.1)+(AG1675*0.15)+(MIN(Y1675/3,1)*100*0.1)+(AI1675*0.05))*((AH1675/100)*0.25+0.75))),0),0)</f>
        <v/>
      </c>
      <c r="AB1675" s="11">
        <f>ROUND(MAX(0,MIN(100,((M1675+10)/20)*100)),0)</f>
        <v/>
      </c>
      <c r="AC1675" s="11">
        <f>IFERROR(IF(D1675&lt;=0,0,ROUND(COUNTIFS($D$4:$D$3359,"&lt;="&amp;D1675,$D$4:$D$3359,"&gt;0")/COUNTIF($D$4:$D$3359,"&gt;0")*100,0)),0)</f>
        <v/>
      </c>
      <c r="AD1675" s="11">
        <f>IF(E1675&lt;=0,0,ROUND(MAX(0,MIN(100,(LOG10(1+E1675/1000000000)/LOG10(101))*100)),0))</f>
        <v/>
      </c>
      <c r="AE1675" s="11">
        <f>IF(O1675=N1675,50,ROUND(MAX(0,MIN(100,((H1675-N1675)/(O1675-N1675))*100)),0))</f>
        <v/>
      </c>
      <c r="AF1675" s="11">
        <f>ROUND(MAX(0,MIN(100,50+((H1675-K1675)/K1675)*1000)),0)</f>
        <v/>
      </c>
      <c r="AG1675" s="11">
        <f>IFERROR(ROUND(MAX(0,MIN(100,50+25*LN(MAX(0.01,X1675)))),0),25)</f>
        <v/>
      </c>
      <c r="AH1675" s="11">
        <f>ROUND(IF(M1675&lt;=-30,0,IF(M1675&lt;=-20,20,IF(M1675&lt;=-10,50,100))),0)</f>
        <v/>
      </c>
      <c r="AI1675" s="11">
        <f>ROUND(MAX(0,MIN(100,50+(Z1675*10))),0)</f>
        <v/>
      </c>
      <c r="AJ1675" s="11">
        <f>IFERROR(IF(--AA1675&gt;=80,"خرید قوی",IF(--AA1675&gt;=70,"خرید مشروط",IF(--AA1675&gt;=60,"مراقبت",IF(--AA1675&gt;=45,"ضعیف","عدم ورود")))),"")</f>
        <v/>
      </c>
    </row>
    <row r="1676">
      <c r="A1676" s="12">
        <f>'دیده بان بازار'!A1679</f>
        <v/>
      </c>
      <c r="B1676" s="13">
        <f>'دیده بان بازار'!B1679</f>
        <v/>
      </c>
      <c r="C1676" s="13">
        <f>'دیده بان بازار'!C1679</f>
        <v/>
      </c>
      <c r="D1676" s="13">
        <f>'دیده بان بازار'!D1679</f>
        <v/>
      </c>
      <c r="E1676" s="14">
        <f>'دیده بان بازار'!E1679</f>
        <v/>
      </c>
      <c r="F1676" s="13">
        <f>'دیده بان بازار'!F1679</f>
        <v/>
      </c>
      <c r="G1676" s="13">
        <f>'دیده بان بازار'!G1679</f>
        <v/>
      </c>
      <c r="H1676" s="13">
        <f>'دیده بان بازار'!H1679</f>
        <v/>
      </c>
      <c r="I1676" s="13">
        <f>'دیده بان بازار'!I1679</f>
        <v/>
      </c>
      <c r="J1676" s="13">
        <f>'دیده بان بازار'!J1679</f>
        <v/>
      </c>
      <c r="K1676" s="13">
        <f>'دیده بان بازار'!K1679</f>
        <v/>
      </c>
      <c r="L1676" s="13">
        <f>'دیده بان بازار'!L1679</f>
        <v/>
      </c>
      <c r="M1676" s="13">
        <f>'دیده بان بازار'!M1679</f>
        <v/>
      </c>
      <c r="N1676" s="13">
        <f>'دیده بان بازار'!N1679</f>
        <v/>
      </c>
      <c r="O1676" s="13">
        <f>'دیده بان بازار'!O1679</f>
        <v/>
      </c>
      <c r="P1676" s="13">
        <f>'دیده بان بازار'!P1679</f>
        <v/>
      </c>
      <c r="Q1676" s="13">
        <f>'دیده بان بازار'!Q1679</f>
        <v/>
      </c>
      <c r="R1676" s="13">
        <f>'دیده بان بازار'!R1679</f>
        <v/>
      </c>
      <c r="S1676" s="13">
        <f>'دیده بان بازار'!S1679</f>
        <v/>
      </c>
      <c r="T1676" s="13">
        <f>'دیده بان بازار'!T1679</f>
        <v/>
      </c>
      <c r="U1676" s="13">
        <f>'دیده بان بازار'!U1679</f>
        <v/>
      </c>
      <c r="V1676" s="13">
        <f>'دیده بان بازار'!V1679</f>
        <v/>
      </c>
      <c r="W1676" s="6">
        <f>'دیده بان بازار'!W1679</f>
        <v/>
      </c>
      <c r="X1676" s="11">
        <f>IFERROR(IF(OR(R1676&lt;=0,W1676&lt;=0,S1676&lt;=0,V1676&lt;=0),0,ROUND((S1676/R1676)/(V1676/W1676),2)),0)</f>
        <v/>
      </c>
      <c r="Y1676" s="11">
        <f>IFERROR(IF(OR(S1676&lt;=0,V1676&lt;=0),0,ROUND(S1676/V1676,2)),0)</f>
        <v/>
      </c>
      <c r="Z1676" s="11">
        <f>IFERROR(J1676-M1676,0)</f>
        <v/>
      </c>
      <c r="AA1676" s="11">
        <f>IFERROR(ROUND(MAX(0,MIN(100,((AB1676*0.2)+(AC1676*0.15)+(AD1676*0.15)+(AE1676*0.1)+(AF1676*0.1)+(AG1676*0.15)+(MIN(Y1676/3,1)*100*0.1)+(AI1676*0.05))*((AH1676/100)*0.25+0.75))),0),0)</f>
        <v/>
      </c>
      <c r="AB1676" s="11">
        <f>ROUND(MAX(0,MIN(100,((M1676+10)/20)*100)),0)</f>
        <v/>
      </c>
      <c r="AC1676" s="11">
        <f>IFERROR(IF(D1676&lt;=0,0,ROUND(COUNTIFS($D$4:$D$3359,"&lt;="&amp;D1676,$D$4:$D$3359,"&gt;0")/COUNTIF($D$4:$D$3359,"&gt;0")*100,0)),0)</f>
        <v/>
      </c>
      <c r="AD1676" s="11">
        <f>IF(E1676&lt;=0,0,ROUND(MAX(0,MIN(100,(LOG10(1+E1676/1000000000)/LOG10(101))*100)),0))</f>
        <v/>
      </c>
      <c r="AE1676" s="11">
        <f>IF(O1676=N1676,50,ROUND(MAX(0,MIN(100,((H1676-N1676)/(O1676-N1676))*100)),0))</f>
        <v/>
      </c>
      <c r="AF1676" s="11">
        <f>ROUND(MAX(0,MIN(100,50+((H1676-K1676)/K1676)*1000)),0)</f>
        <v/>
      </c>
      <c r="AG1676" s="11">
        <f>IFERROR(ROUND(MAX(0,MIN(100,50+25*LN(MAX(0.01,X1676)))),0),25)</f>
        <v/>
      </c>
      <c r="AH1676" s="11">
        <f>ROUND(IF(M1676&lt;=-30,0,IF(M1676&lt;=-20,20,IF(M1676&lt;=-10,50,100))),0)</f>
        <v/>
      </c>
      <c r="AI1676" s="11">
        <f>ROUND(MAX(0,MIN(100,50+(Z1676*10))),0)</f>
        <v/>
      </c>
      <c r="AJ1676" s="11">
        <f>IFERROR(IF(--AA1676&gt;=80,"خرید قوی",IF(--AA1676&gt;=70,"خرید مشروط",IF(--AA1676&gt;=60,"مراقبت",IF(--AA1676&gt;=45,"ضعیف","عدم ورود")))),"")</f>
        <v/>
      </c>
    </row>
    <row r="1677">
      <c r="A1677" s="15">
        <f>'دیده بان بازار'!A1680</f>
        <v/>
      </c>
      <c r="B1677" s="16">
        <f>'دیده بان بازار'!B1680</f>
        <v/>
      </c>
      <c r="C1677" s="16">
        <f>'دیده بان بازار'!C1680</f>
        <v/>
      </c>
      <c r="D1677" s="16">
        <f>'دیده بان بازار'!D1680</f>
        <v/>
      </c>
      <c r="E1677" s="17">
        <f>'دیده بان بازار'!E1680</f>
        <v/>
      </c>
      <c r="F1677" s="16">
        <f>'دیده بان بازار'!F1680</f>
        <v/>
      </c>
      <c r="G1677" s="16">
        <f>'دیده بان بازار'!G1680</f>
        <v/>
      </c>
      <c r="H1677" s="16">
        <f>'دیده بان بازار'!H1680</f>
        <v/>
      </c>
      <c r="I1677" s="16">
        <f>'دیده بان بازار'!I1680</f>
        <v/>
      </c>
      <c r="J1677" s="16">
        <f>'دیده بان بازار'!J1680</f>
        <v/>
      </c>
      <c r="K1677" s="16">
        <f>'دیده بان بازار'!K1680</f>
        <v/>
      </c>
      <c r="L1677" s="16">
        <f>'دیده بان بازار'!L1680</f>
        <v/>
      </c>
      <c r="M1677" s="16">
        <f>'دیده بان بازار'!M1680</f>
        <v/>
      </c>
      <c r="N1677" s="16">
        <f>'دیده بان بازار'!N1680</f>
        <v/>
      </c>
      <c r="O1677" s="16">
        <f>'دیده بان بازار'!O1680</f>
        <v/>
      </c>
      <c r="P1677" s="16">
        <f>'دیده بان بازار'!P1680</f>
        <v/>
      </c>
      <c r="Q1677" s="16">
        <f>'دیده بان بازار'!Q1680</f>
        <v/>
      </c>
      <c r="R1677" s="16">
        <f>'دیده بان بازار'!R1680</f>
        <v/>
      </c>
      <c r="S1677" s="16">
        <f>'دیده بان بازار'!S1680</f>
        <v/>
      </c>
      <c r="T1677" s="16">
        <f>'دیده بان بازار'!T1680</f>
        <v/>
      </c>
      <c r="U1677" s="16">
        <f>'دیده بان بازار'!U1680</f>
        <v/>
      </c>
      <c r="V1677" s="16">
        <f>'دیده بان بازار'!V1680</f>
        <v/>
      </c>
      <c r="W1677" s="7">
        <f>'دیده بان بازار'!W1680</f>
        <v/>
      </c>
      <c r="X1677" s="11">
        <f>IFERROR(IF(OR(R1677&lt;=0,W1677&lt;=0,S1677&lt;=0,V1677&lt;=0),0,ROUND((S1677/R1677)/(V1677/W1677),2)),0)</f>
        <v/>
      </c>
      <c r="Y1677" s="11">
        <f>IFERROR(IF(OR(S1677&lt;=0,V1677&lt;=0),0,ROUND(S1677/V1677,2)),0)</f>
        <v/>
      </c>
      <c r="Z1677" s="11">
        <f>IFERROR(J1677-M1677,0)</f>
        <v/>
      </c>
      <c r="AA1677" s="11">
        <f>IFERROR(ROUND(MAX(0,MIN(100,((AB1677*0.2)+(AC1677*0.15)+(AD1677*0.15)+(AE1677*0.1)+(AF1677*0.1)+(AG1677*0.15)+(MIN(Y1677/3,1)*100*0.1)+(AI1677*0.05))*((AH1677/100)*0.25+0.75))),0),0)</f>
        <v/>
      </c>
      <c r="AB1677" s="11">
        <f>ROUND(MAX(0,MIN(100,((M1677+10)/20)*100)),0)</f>
        <v/>
      </c>
      <c r="AC1677" s="11">
        <f>IFERROR(IF(D1677&lt;=0,0,ROUND(COUNTIFS($D$4:$D$3359,"&lt;="&amp;D1677,$D$4:$D$3359,"&gt;0")/COUNTIF($D$4:$D$3359,"&gt;0")*100,0)),0)</f>
        <v/>
      </c>
      <c r="AD1677" s="11">
        <f>IF(E1677&lt;=0,0,ROUND(MAX(0,MIN(100,(LOG10(1+E1677/1000000000)/LOG10(101))*100)),0))</f>
        <v/>
      </c>
      <c r="AE1677" s="11">
        <f>IF(O1677=N1677,50,ROUND(MAX(0,MIN(100,((H1677-N1677)/(O1677-N1677))*100)),0))</f>
        <v/>
      </c>
      <c r="AF1677" s="11">
        <f>ROUND(MAX(0,MIN(100,50+((H1677-K1677)/K1677)*1000)),0)</f>
        <v/>
      </c>
      <c r="AG1677" s="11">
        <f>IFERROR(ROUND(MAX(0,MIN(100,50+25*LN(MAX(0.01,X1677)))),0),25)</f>
        <v/>
      </c>
      <c r="AH1677" s="11">
        <f>ROUND(IF(M1677&lt;=-30,0,IF(M1677&lt;=-20,20,IF(M1677&lt;=-10,50,100))),0)</f>
        <v/>
      </c>
      <c r="AI1677" s="11">
        <f>ROUND(MAX(0,MIN(100,50+(Z1677*10))),0)</f>
        <v/>
      </c>
      <c r="AJ1677" s="11">
        <f>IFERROR(IF(--AA1677&gt;=80,"خرید قوی",IF(--AA1677&gt;=70,"خرید مشروط",IF(--AA1677&gt;=60,"مراقبت",IF(--AA1677&gt;=45,"ضعیف","عدم ورود")))),"")</f>
        <v/>
      </c>
    </row>
    <row r="1678">
      <c r="A1678" s="12">
        <f>'دیده بان بازار'!A1681</f>
        <v/>
      </c>
      <c r="B1678" s="13">
        <f>'دیده بان بازار'!B1681</f>
        <v/>
      </c>
      <c r="C1678" s="13">
        <f>'دیده بان بازار'!C1681</f>
        <v/>
      </c>
      <c r="D1678" s="13">
        <f>'دیده بان بازار'!D1681</f>
        <v/>
      </c>
      <c r="E1678" s="14">
        <f>'دیده بان بازار'!E1681</f>
        <v/>
      </c>
      <c r="F1678" s="13">
        <f>'دیده بان بازار'!F1681</f>
        <v/>
      </c>
      <c r="G1678" s="13">
        <f>'دیده بان بازار'!G1681</f>
        <v/>
      </c>
      <c r="H1678" s="13">
        <f>'دیده بان بازار'!H1681</f>
        <v/>
      </c>
      <c r="I1678" s="13">
        <f>'دیده بان بازار'!I1681</f>
        <v/>
      </c>
      <c r="J1678" s="13">
        <f>'دیده بان بازار'!J1681</f>
        <v/>
      </c>
      <c r="K1678" s="13">
        <f>'دیده بان بازار'!K1681</f>
        <v/>
      </c>
      <c r="L1678" s="13">
        <f>'دیده بان بازار'!L1681</f>
        <v/>
      </c>
      <c r="M1678" s="13">
        <f>'دیده بان بازار'!M1681</f>
        <v/>
      </c>
      <c r="N1678" s="13">
        <f>'دیده بان بازار'!N1681</f>
        <v/>
      </c>
      <c r="O1678" s="13">
        <f>'دیده بان بازار'!O1681</f>
        <v/>
      </c>
      <c r="P1678" s="13">
        <f>'دیده بان بازار'!P1681</f>
        <v/>
      </c>
      <c r="Q1678" s="13">
        <f>'دیده بان بازار'!Q1681</f>
        <v/>
      </c>
      <c r="R1678" s="13">
        <f>'دیده بان بازار'!R1681</f>
        <v/>
      </c>
      <c r="S1678" s="13">
        <f>'دیده بان بازار'!S1681</f>
        <v/>
      </c>
      <c r="T1678" s="13">
        <f>'دیده بان بازار'!T1681</f>
        <v/>
      </c>
      <c r="U1678" s="13">
        <f>'دیده بان بازار'!U1681</f>
        <v/>
      </c>
      <c r="V1678" s="13">
        <f>'دیده بان بازار'!V1681</f>
        <v/>
      </c>
      <c r="W1678" s="6">
        <f>'دیده بان بازار'!W1681</f>
        <v/>
      </c>
      <c r="X1678" s="11">
        <f>IFERROR(IF(OR(R1678&lt;=0,W1678&lt;=0,S1678&lt;=0,V1678&lt;=0),0,ROUND((S1678/R1678)/(V1678/W1678),2)),0)</f>
        <v/>
      </c>
      <c r="Y1678" s="11">
        <f>IFERROR(IF(OR(S1678&lt;=0,V1678&lt;=0),0,ROUND(S1678/V1678,2)),0)</f>
        <v/>
      </c>
      <c r="Z1678" s="11">
        <f>IFERROR(J1678-M1678,0)</f>
        <v/>
      </c>
      <c r="AA1678" s="11">
        <f>IFERROR(ROUND(MAX(0,MIN(100,((AB1678*0.2)+(AC1678*0.15)+(AD1678*0.15)+(AE1678*0.1)+(AF1678*0.1)+(AG1678*0.15)+(MIN(Y1678/3,1)*100*0.1)+(AI1678*0.05))*((AH1678/100)*0.25+0.75))),0),0)</f>
        <v/>
      </c>
      <c r="AB1678" s="11">
        <f>ROUND(MAX(0,MIN(100,((M1678+10)/20)*100)),0)</f>
        <v/>
      </c>
      <c r="AC1678" s="11">
        <f>IFERROR(IF(D1678&lt;=0,0,ROUND(COUNTIFS($D$4:$D$3359,"&lt;="&amp;D1678,$D$4:$D$3359,"&gt;0")/COUNTIF($D$4:$D$3359,"&gt;0")*100,0)),0)</f>
        <v/>
      </c>
      <c r="AD1678" s="11">
        <f>IF(E1678&lt;=0,0,ROUND(MAX(0,MIN(100,(LOG10(1+E1678/1000000000)/LOG10(101))*100)),0))</f>
        <v/>
      </c>
      <c r="AE1678" s="11">
        <f>IF(O1678=N1678,50,ROUND(MAX(0,MIN(100,((H1678-N1678)/(O1678-N1678))*100)),0))</f>
        <v/>
      </c>
      <c r="AF1678" s="11">
        <f>ROUND(MAX(0,MIN(100,50+((H1678-K1678)/K1678)*1000)),0)</f>
        <v/>
      </c>
      <c r="AG1678" s="11">
        <f>IFERROR(ROUND(MAX(0,MIN(100,50+25*LN(MAX(0.01,X1678)))),0),25)</f>
        <v/>
      </c>
      <c r="AH1678" s="11">
        <f>ROUND(IF(M1678&lt;=-30,0,IF(M1678&lt;=-20,20,IF(M1678&lt;=-10,50,100))),0)</f>
        <v/>
      </c>
      <c r="AI1678" s="11">
        <f>ROUND(MAX(0,MIN(100,50+(Z1678*10))),0)</f>
        <v/>
      </c>
      <c r="AJ1678" s="11">
        <f>IFERROR(IF(--AA1678&gt;=80,"خرید قوی",IF(--AA1678&gt;=70,"خرید مشروط",IF(--AA1678&gt;=60,"مراقبت",IF(--AA1678&gt;=45,"ضعیف","عدم ورود")))),"")</f>
        <v/>
      </c>
    </row>
    <row r="1679">
      <c r="A1679" s="15">
        <f>'دیده بان بازار'!A1682</f>
        <v/>
      </c>
      <c r="B1679" s="16">
        <f>'دیده بان بازار'!B1682</f>
        <v/>
      </c>
      <c r="C1679" s="16">
        <f>'دیده بان بازار'!C1682</f>
        <v/>
      </c>
      <c r="D1679" s="16">
        <f>'دیده بان بازار'!D1682</f>
        <v/>
      </c>
      <c r="E1679" s="17">
        <f>'دیده بان بازار'!E1682</f>
        <v/>
      </c>
      <c r="F1679" s="16">
        <f>'دیده بان بازار'!F1682</f>
        <v/>
      </c>
      <c r="G1679" s="16">
        <f>'دیده بان بازار'!G1682</f>
        <v/>
      </c>
      <c r="H1679" s="16">
        <f>'دیده بان بازار'!H1682</f>
        <v/>
      </c>
      <c r="I1679" s="16">
        <f>'دیده بان بازار'!I1682</f>
        <v/>
      </c>
      <c r="J1679" s="16">
        <f>'دیده بان بازار'!J1682</f>
        <v/>
      </c>
      <c r="K1679" s="16">
        <f>'دیده بان بازار'!K1682</f>
        <v/>
      </c>
      <c r="L1679" s="16">
        <f>'دیده بان بازار'!L1682</f>
        <v/>
      </c>
      <c r="M1679" s="16">
        <f>'دیده بان بازار'!M1682</f>
        <v/>
      </c>
      <c r="N1679" s="16">
        <f>'دیده بان بازار'!N1682</f>
        <v/>
      </c>
      <c r="O1679" s="16">
        <f>'دیده بان بازار'!O1682</f>
        <v/>
      </c>
      <c r="P1679" s="16">
        <f>'دیده بان بازار'!P1682</f>
        <v/>
      </c>
      <c r="Q1679" s="16">
        <f>'دیده بان بازار'!Q1682</f>
        <v/>
      </c>
      <c r="R1679" s="16">
        <f>'دیده بان بازار'!R1682</f>
        <v/>
      </c>
      <c r="S1679" s="16">
        <f>'دیده بان بازار'!S1682</f>
        <v/>
      </c>
      <c r="T1679" s="16">
        <f>'دیده بان بازار'!T1682</f>
        <v/>
      </c>
      <c r="U1679" s="16">
        <f>'دیده بان بازار'!U1682</f>
        <v/>
      </c>
      <c r="V1679" s="16">
        <f>'دیده بان بازار'!V1682</f>
        <v/>
      </c>
      <c r="W1679" s="7">
        <f>'دیده بان بازار'!W1682</f>
        <v/>
      </c>
      <c r="X1679" s="11">
        <f>IFERROR(IF(OR(R1679&lt;=0,W1679&lt;=0,S1679&lt;=0,V1679&lt;=0),0,ROUND((S1679/R1679)/(V1679/W1679),2)),0)</f>
        <v/>
      </c>
      <c r="Y1679" s="11">
        <f>IFERROR(IF(OR(S1679&lt;=0,V1679&lt;=0),0,ROUND(S1679/V1679,2)),0)</f>
        <v/>
      </c>
      <c r="Z1679" s="11">
        <f>IFERROR(J1679-M1679,0)</f>
        <v/>
      </c>
      <c r="AA1679" s="11">
        <f>IFERROR(ROUND(MAX(0,MIN(100,((AB1679*0.2)+(AC1679*0.15)+(AD1679*0.15)+(AE1679*0.1)+(AF1679*0.1)+(AG1679*0.15)+(MIN(Y1679/3,1)*100*0.1)+(AI1679*0.05))*((AH1679/100)*0.25+0.75))),0),0)</f>
        <v/>
      </c>
      <c r="AB1679" s="11">
        <f>ROUND(MAX(0,MIN(100,((M1679+10)/20)*100)),0)</f>
        <v/>
      </c>
      <c r="AC1679" s="11">
        <f>IFERROR(IF(D1679&lt;=0,0,ROUND(COUNTIFS($D$4:$D$3359,"&lt;="&amp;D1679,$D$4:$D$3359,"&gt;0")/COUNTIF($D$4:$D$3359,"&gt;0")*100,0)),0)</f>
        <v/>
      </c>
      <c r="AD1679" s="11">
        <f>IF(E1679&lt;=0,0,ROUND(MAX(0,MIN(100,(LOG10(1+E1679/1000000000)/LOG10(101))*100)),0))</f>
        <v/>
      </c>
      <c r="AE1679" s="11">
        <f>IF(O1679=N1679,50,ROUND(MAX(0,MIN(100,((H1679-N1679)/(O1679-N1679))*100)),0))</f>
        <v/>
      </c>
      <c r="AF1679" s="11">
        <f>ROUND(MAX(0,MIN(100,50+((H1679-K1679)/K1679)*1000)),0)</f>
        <v/>
      </c>
      <c r="AG1679" s="11">
        <f>IFERROR(ROUND(MAX(0,MIN(100,50+25*LN(MAX(0.01,X1679)))),0),25)</f>
        <v/>
      </c>
      <c r="AH1679" s="11">
        <f>ROUND(IF(M1679&lt;=-30,0,IF(M1679&lt;=-20,20,IF(M1679&lt;=-10,50,100))),0)</f>
        <v/>
      </c>
      <c r="AI1679" s="11">
        <f>ROUND(MAX(0,MIN(100,50+(Z1679*10))),0)</f>
        <v/>
      </c>
      <c r="AJ1679" s="11">
        <f>IFERROR(IF(--AA1679&gt;=80,"خرید قوی",IF(--AA1679&gt;=70,"خرید مشروط",IF(--AA1679&gt;=60,"مراقبت",IF(--AA1679&gt;=45,"ضعیف","عدم ورود")))),"")</f>
        <v/>
      </c>
    </row>
    <row r="1680">
      <c r="A1680" s="12">
        <f>'دیده بان بازار'!A1683</f>
        <v/>
      </c>
      <c r="B1680" s="13">
        <f>'دیده بان بازار'!B1683</f>
        <v/>
      </c>
      <c r="C1680" s="13">
        <f>'دیده بان بازار'!C1683</f>
        <v/>
      </c>
      <c r="D1680" s="13">
        <f>'دیده بان بازار'!D1683</f>
        <v/>
      </c>
      <c r="E1680" s="14">
        <f>'دیده بان بازار'!E1683</f>
        <v/>
      </c>
      <c r="F1680" s="13">
        <f>'دیده بان بازار'!F1683</f>
        <v/>
      </c>
      <c r="G1680" s="13">
        <f>'دیده بان بازار'!G1683</f>
        <v/>
      </c>
      <c r="H1680" s="13">
        <f>'دیده بان بازار'!H1683</f>
        <v/>
      </c>
      <c r="I1680" s="13">
        <f>'دیده بان بازار'!I1683</f>
        <v/>
      </c>
      <c r="J1680" s="13">
        <f>'دیده بان بازار'!J1683</f>
        <v/>
      </c>
      <c r="K1680" s="13">
        <f>'دیده بان بازار'!K1683</f>
        <v/>
      </c>
      <c r="L1680" s="13">
        <f>'دیده بان بازار'!L1683</f>
        <v/>
      </c>
      <c r="M1680" s="13">
        <f>'دیده بان بازار'!M1683</f>
        <v/>
      </c>
      <c r="N1680" s="13">
        <f>'دیده بان بازار'!N1683</f>
        <v/>
      </c>
      <c r="O1680" s="13">
        <f>'دیده بان بازار'!O1683</f>
        <v/>
      </c>
      <c r="P1680" s="13">
        <f>'دیده بان بازار'!P1683</f>
        <v/>
      </c>
      <c r="Q1680" s="13">
        <f>'دیده بان بازار'!Q1683</f>
        <v/>
      </c>
      <c r="R1680" s="13">
        <f>'دیده بان بازار'!R1683</f>
        <v/>
      </c>
      <c r="S1680" s="13">
        <f>'دیده بان بازار'!S1683</f>
        <v/>
      </c>
      <c r="T1680" s="13">
        <f>'دیده بان بازار'!T1683</f>
        <v/>
      </c>
      <c r="U1680" s="13">
        <f>'دیده بان بازار'!U1683</f>
        <v/>
      </c>
      <c r="V1680" s="13">
        <f>'دیده بان بازار'!V1683</f>
        <v/>
      </c>
      <c r="W1680" s="6">
        <f>'دیده بان بازار'!W1683</f>
        <v/>
      </c>
      <c r="X1680" s="11">
        <f>IFERROR(IF(OR(R1680&lt;=0,W1680&lt;=0,S1680&lt;=0,V1680&lt;=0),0,ROUND((S1680/R1680)/(V1680/W1680),2)),0)</f>
        <v/>
      </c>
      <c r="Y1680" s="11">
        <f>IFERROR(IF(OR(S1680&lt;=0,V1680&lt;=0),0,ROUND(S1680/V1680,2)),0)</f>
        <v/>
      </c>
      <c r="Z1680" s="11">
        <f>IFERROR(J1680-M1680,0)</f>
        <v/>
      </c>
      <c r="AA1680" s="11">
        <f>IFERROR(ROUND(MAX(0,MIN(100,((AB1680*0.2)+(AC1680*0.15)+(AD1680*0.15)+(AE1680*0.1)+(AF1680*0.1)+(AG1680*0.15)+(MIN(Y1680/3,1)*100*0.1)+(AI1680*0.05))*((AH1680/100)*0.25+0.75))),0),0)</f>
        <v/>
      </c>
      <c r="AB1680" s="11">
        <f>ROUND(MAX(0,MIN(100,((M1680+10)/20)*100)),0)</f>
        <v/>
      </c>
      <c r="AC1680" s="11">
        <f>IFERROR(IF(D1680&lt;=0,0,ROUND(COUNTIFS($D$4:$D$3359,"&lt;="&amp;D1680,$D$4:$D$3359,"&gt;0")/COUNTIF($D$4:$D$3359,"&gt;0")*100,0)),0)</f>
        <v/>
      </c>
      <c r="AD1680" s="11">
        <f>IF(E1680&lt;=0,0,ROUND(MAX(0,MIN(100,(LOG10(1+E1680/1000000000)/LOG10(101))*100)),0))</f>
        <v/>
      </c>
      <c r="AE1680" s="11">
        <f>IF(O1680=N1680,50,ROUND(MAX(0,MIN(100,((H1680-N1680)/(O1680-N1680))*100)),0))</f>
        <v/>
      </c>
      <c r="AF1680" s="11">
        <f>ROUND(MAX(0,MIN(100,50+((H1680-K1680)/K1680)*1000)),0)</f>
        <v/>
      </c>
      <c r="AG1680" s="11">
        <f>IFERROR(ROUND(MAX(0,MIN(100,50+25*LN(MAX(0.01,X1680)))),0),25)</f>
        <v/>
      </c>
      <c r="AH1680" s="11">
        <f>ROUND(IF(M1680&lt;=-30,0,IF(M1680&lt;=-20,20,IF(M1680&lt;=-10,50,100))),0)</f>
        <v/>
      </c>
      <c r="AI1680" s="11">
        <f>ROUND(MAX(0,MIN(100,50+(Z1680*10))),0)</f>
        <v/>
      </c>
      <c r="AJ1680" s="11">
        <f>IFERROR(IF(--AA1680&gt;=80,"خرید قوی",IF(--AA1680&gt;=70,"خرید مشروط",IF(--AA1680&gt;=60,"مراقبت",IF(--AA1680&gt;=45,"ضعیف","عدم ورود")))),"")</f>
        <v/>
      </c>
    </row>
    <row r="1681">
      <c r="A1681" s="15">
        <f>'دیده بان بازار'!A1684</f>
        <v/>
      </c>
      <c r="B1681" s="16">
        <f>'دیده بان بازار'!B1684</f>
        <v/>
      </c>
      <c r="C1681" s="16">
        <f>'دیده بان بازار'!C1684</f>
        <v/>
      </c>
      <c r="D1681" s="16">
        <f>'دیده بان بازار'!D1684</f>
        <v/>
      </c>
      <c r="E1681" s="17">
        <f>'دیده بان بازار'!E1684</f>
        <v/>
      </c>
      <c r="F1681" s="16">
        <f>'دیده بان بازار'!F1684</f>
        <v/>
      </c>
      <c r="G1681" s="16">
        <f>'دیده بان بازار'!G1684</f>
        <v/>
      </c>
      <c r="H1681" s="16">
        <f>'دیده بان بازار'!H1684</f>
        <v/>
      </c>
      <c r="I1681" s="16">
        <f>'دیده بان بازار'!I1684</f>
        <v/>
      </c>
      <c r="J1681" s="16">
        <f>'دیده بان بازار'!J1684</f>
        <v/>
      </c>
      <c r="K1681" s="16">
        <f>'دیده بان بازار'!K1684</f>
        <v/>
      </c>
      <c r="L1681" s="16">
        <f>'دیده بان بازار'!L1684</f>
        <v/>
      </c>
      <c r="M1681" s="16">
        <f>'دیده بان بازار'!M1684</f>
        <v/>
      </c>
      <c r="N1681" s="16">
        <f>'دیده بان بازار'!N1684</f>
        <v/>
      </c>
      <c r="O1681" s="16">
        <f>'دیده بان بازار'!O1684</f>
        <v/>
      </c>
      <c r="P1681" s="16">
        <f>'دیده بان بازار'!P1684</f>
        <v/>
      </c>
      <c r="Q1681" s="16">
        <f>'دیده بان بازار'!Q1684</f>
        <v/>
      </c>
      <c r="R1681" s="16">
        <f>'دیده بان بازار'!R1684</f>
        <v/>
      </c>
      <c r="S1681" s="16">
        <f>'دیده بان بازار'!S1684</f>
        <v/>
      </c>
      <c r="T1681" s="16">
        <f>'دیده بان بازار'!T1684</f>
        <v/>
      </c>
      <c r="U1681" s="16">
        <f>'دیده بان بازار'!U1684</f>
        <v/>
      </c>
      <c r="V1681" s="16">
        <f>'دیده بان بازار'!V1684</f>
        <v/>
      </c>
      <c r="W1681" s="7">
        <f>'دیده بان بازار'!W1684</f>
        <v/>
      </c>
      <c r="X1681" s="11">
        <f>IFERROR(IF(OR(R1681&lt;=0,W1681&lt;=0,S1681&lt;=0,V1681&lt;=0),0,ROUND((S1681/R1681)/(V1681/W1681),2)),0)</f>
        <v/>
      </c>
      <c r="Y1681" s="11">
        <f>IFERROR(IF(OR(S1681&lt;=0,V1681&lt;=0),0,ROUND(S1681/V1681,2)),0)</f>
        <v/>
      </c>
      <c r="Z1681" s="11">
        <f>IFERROR(J1681-M1681,0)</f>
        <v/>
      </c>
      <c r="AA1681" s="11">
        <f>IFERROR(ROUND(MAX(0,MIN(100,((AB1681*0.2)+(AC1681*0.15)+(AD1681*0.15)+(AE1681*0.1)+(AF1681*0.1)+(AG1681*0.15)+(MIN(Y1681/3,1)*100*0.1)+(AI1681*0.05))*((AH1681/100)*0.25+0.75))),0),0)</f>
        <v/>
      </c>
      <c r="AB1681" s="11">
        <f>ROUND(MAX(0,MIN(100,((M1681+10)/20)*100)),0)</f>
        <v/>
      </c>
      <c r="AC1681" s="11">
        <f>IFERROR(IF(D1681&lt;=0,0,ROUND(COUNTIFS($D$4:$D$3359,"&lt;="&amp;D1681,$D$4:$D$3359,"&gt;0")/COUNTIF($D$4:$D$3359,"&gt;0")*100,0)),0)</f>
        <v/>
      </c>
      <c r="AD1681" s="11">
        <f>IF(E1681&lt;=0,0,ROUND(MAX(0,MIN(100,(LOG10(1+E1681/1000000000)/LOG10(101))*100)),0))</f>
        <v/>
      </c>
      <c r="AE1681" s="11">
        <f>IF(O1681=N1681,50,ROUND(MAX(0,MIN(100,((H1681-N1681)/(O1681-N1681))*100)),0))</f>
        <v/>
      </c>
      <c r="AF1681" s="11">
        <f>ROUND(MAX(0,MIN(100,50+((H1681-K1681)/K1681)*1000)),0)</f>
        <v/>
      </c>
      <c r="AG1681" s="11">
        <f>IFERROR(ROUND(MAX(0,MIN(100,50+25*LN(MAX(0.01,X1681)))),0),25)</f>
        <v/>
      </c>
      <c r="AH1681" s="11">
        <f>ROUND(IF(M1681&lt;=-30,0,IF(M1681&lt;=-20,20,IF(M1681&lt;=-10,50,100))),0)</f>
        <v/>
      </c>
      <c r="AI1681" s="11">
        <f>ROUND(MAX(0,MIN(100,50+(Z1681*10))),0)</f>
        <v/>
      </c>
      <c r="AJ1681" s="11">
        <f>IFERROR(IF(--AA1681&gt;=80,"خرید قوی",IF(--AA1681&gt;=70,"خرید مشروط",IF(--AA1681&gt;=60,"مراقبت",IF(--AA1681&gt;=45,"ضعیف","عدم ورود")))),"")</f>
        <v/>
      </c>
    </row>
    <row r="1682">
      <c r="A1682" s="15">
        <f>'دیده بان بازار'!A1685</f>
        <v/>
      </c>
      <c r="B1682" s="16">
        <f>'دیده بان بازار'!B1685</f>
        <v/>
      </c>
      <c r="C1682" s="16">
        <f>'دیده بان بازار'!C1685</f>
        <v/>
      </c>
      <c r="D1682" s="16">
        <f>'دیده بان بازار'!D1685</f>
        <v/>
      </c>
      <c r="E1682" s="17">
        <f>'دیده بان بازار'!E1685</f>
        <v/>
      </c>
      <c r="F1682" s="16">
        <f>'دیده بان بازار'!F1685</f>
        <v/>
      </c>
      <c r="G1682" s="16">
        <f>'دیده بان بازار'!G1685</f>
        <v/>
      </c>
      <c r="H1682" s="16">
        <f>'دیده بان بازار'!H1685</f>
        <v/>
      </c>
      <c r="I1682" s="16">
        <f>'دیده بان بازار'!I1685</f>
        <v/>
      </c>
      <c r="J1682" s="16">
        <f>'دیده بان بازار'!J1685</f>
        <v/>
      </c>
      <c r="K1682" s="16">
        <f>'دیده بان بازار'!K1685</f>
        <v/>
      </c>
      <c r="L1682" s="16">
        <f>'دیده بان بازار'!L1685</f>
        <v/>
      </c>
      <c r="M1682" s="16">
        <f>'دیده بان بازار'!M1685</f>
        <v/>
      </c>
      <c r="N1682" s="16">
        <f>'دیده بان بازار'!N1685</f>
        <v/>
      </c>
      <c r="O1682" s="16">
        <f>'دیده بان بازار'!O1685</f>
        <v/>
      </c>
      <c r="P1682" s="16">
        <f>'دیده بان بازار'!P1685</f>
        <v/>
      </c>
      <c r="Q1682" s="16">
        <f>'دیده بان بازار'!Q1685</f>
        <v/>
      </c>
      <c r="R1682" s="16">
        <f>'دیده بان بازار'!R1685</f>
        <v/>
      </c>
      <c r="S1682" s="16">
        <f>'دیده بان بازار'!S1685</f>
        <v/>
      </c>
      <c r="T1682" s="16">
        <f>'دیده بان بازار'!T1685</f>
        <v/>
      </c>
      <c r="U1682" s="16">
        <f>'دیده بان بازار'!U1685</f>
        <v/>
      </c>
      <c r="V1682" s="16">
        <f>'دیده بان بازار'!V1685</f>
        <v/>
      </c>
      <c r="W1682" s="7">
        <f>'دیده بان بازار'!W1685</f>
        <v/>
      </c>
      <c r="X1682" s="11">
        <f>IFERROR(IF(OR(R1682&lt;=0,W1682&lt;=0,S1682&lt;=0,V1682&lt;=0),0,ROUND((S1682/R1682)/(V1682/W1682),2)),0)</f>
        <v/>
      </c>
      <c r="Y1682" s="11">
        <f>IFERROR(IF(OR(S1682&lt;=0,V1682&lt;=0),0,ROUND(S1682/V1682,2)),0)</f>
        <v/>
      </c>
      <c r="Z1682" s="11">
        <f>IFERROR(J1682-M1682,0)</f>
        <v/>
      </c>
      <c r="AA1682" s="11">
        <f>IFERROR(ROUND(MAX(0,MIN(100,((AB1682*0.2)+(AC1682*0.15)+(AD1682*0.15)+(AE1682*0.1)+(AF1682*0.1)+(AG1682*0.15)+(MIN(Y1682/3,1)*100*0.1)+(AI1682*0.05))*((AH1682/100)*0.25+0.75))),0),0)</f>
        <v/>
      </c>
      <c r="AB1682" s="11">
        <f>ROUND(MAX(0,MIN(100,((M1682+10)/20)*100)),0)</f>
        <v/>
      </c>
      <c r="AC1682" s="11">
        <f>IFERROR(IF(D1682&lt;=0,0,ROUND(COUNTIFS($D$4:$D$3359,"&lt;="&amp;D1682,$D$4:$D$3359,"&gt;0")/COUNTIF($D$4:$D$3359,"&gt;0")*100,0)),0)</f>
        <v/>
      </c>
      <c r="AD1682" s="11">
        <f>IF(E1682&lt;=0,0,ROUND(MAX(0,MIN(100,(LOG10(1+E1682/1000000000)/LOG10(101))*100)),0))</f>
        <v/>
      </c>
      <c r="AE1682" s="11">
        <f>IF(O1682=N1682,50,ROUND(MAX(0,MIN(100,((H1682-N1682)/(O1682-N1682))*100)),0))</f>
        <v/>
      </c>
      <c r="AF1682" s="11">
        <f>ROUND(MAX(0,MIN(100,50+((H1682-K1682)/K1682)*1000)),0)</f>
        <v/>
      </c>
      <c r="AG1682" s="11">
        <f>IFERROR(ROUND(MAX(0,MIN(100,50+25*LN(MAX(0.01,X1682)))),0),25)</f>
        <v/>
      </c>
      <c r="AH1682" s="11">
        <f>ROUND(IF(M1682&lt;=-30,0,IF(M1682&lt;=-20,20,IF(M1682&lt;=-10,50,100))),0)</f>
        <v/>
      </c>
      <c r="AI1682" s="11">
        <f>ROUND(MAX(0,MIN(100,50+(Z1682*10))),0)</f>
        <v/>
      </c>
      <c r="AJ1682" s="11">
        <f>IFERROR(IF(--AA1682&gt;=80,"خرید قوی",IF(--AA1682&gt;=70,"خرید مشروط",IF(--AA1682&gt;=60,"مراقبت",IF(--AA1682&gt;=45,"ضعیف","عدم ورود")))),"")</f>
        <v/>
      </c>
    </row>
    <row r="1683">
      <c r="A1683" s="12">
        <f>'دیده بان بازار'!A1686</f>
        <v/>
      </c>
      <c r="B1683" s="13">
        <f>'دیده بان بازار'!B1686</f>
        <v/>
      </c>
      <c r="C1683" s="13">
        <f>'دیده بان بازار'!C1686</f>
        <v/>
      </c>
      <c r="D1683" s="13">
        <f>'دیده بان بازار'!D1686</f>
        <v/>
      </c>
      <c r="E1683" s="14">
        <f>'دیده بان بازار'!E1686</f>
        <v/>
      </c>
      <c r="F1683" s="13">
        <f>'دیده بان بازار'!F1686</f>
        <v/>
      </c>
      <c r="G1683" s="13">
        <f>'دیده بان بازار'!G1686</f>
        <v/>
      </c>
      <c r="H1683" s="13">
        <f>'دیده بان بازار'!H1686</f>
        <v/>
      </c>
      <c r="I1683" s="13">
        <f>'دیده بان بازار'!I1686</f>
        <v/>
      </c>
      <c r="J1683" s="13">
        <f>'دیده بان بازار'!J1686</f>
        <v/>
      </c>
      <c r="K1683" s="13">
        <f>'دیده بان بازار'!K1686</f>
        <v/>
      </c>
      <c r="L1683" s="13">
        <f>'دیده بان بازار'!L1686</f>
        <v/>
      </c>
      <c r="M1683" s="13">
        <f>'دیده بان بازار'!M1686</f>
        <v/>
      </c>
      <c r="N1683" s="13">
        <f>'دیده بان بازار'!N1686</f>
        <v/>
      </c>
      <c r="O1683" s="13">
        <f>'دیده بان بازار'!O1686</f>
        <v/>
      </c>
      <c r="P1683" s="13">
        <f>'دیده بان بازار'!P1686</f>
        <v/>
      </c>
      <c r="Q1683" s="13">
        <f>'دیده بان بازار'!Q1686</f>
        <v/>
      </c>
      <c r="R1683" s="13">
        <f>'دیده بان بازار'!R1686</f>
        <v/>
      </c>
      <c r="S1683" s="13">
        <f>'دیده بان بازار'!S1686</f>
        <v/>
      </c>
      <c r="T1683" s="13">
        <f>'دیده بان بازار'!T1686</f>
        <v/>
      </c>
      <c r="U1683" s="13">
        <f>'دیده بان بازار'!U1686</f>
        <v/>
      </c>
      <c r="V1683" s="13">
        <f>'دیده بان بازار'!V1686</f>
        <v/>
      </c>
      <c r="W1683" s="6">
        <f>'دیده بان بازار'!W1686</f>
        <v/>
      </c>
      <c r="X1683" s="11">
        <f>IFERROR(IF(OR(R1683&lt;=0,W1683&lt;=0,S1683&lt;=0,V1683&lt;=0),0,ROUND((S1683/R1683)/(V1683/W1683),2)),0)</f>
        <v/>
      </c>
      <c r="Y1683" s="11">
        <f>IFERROR(IF(OR(S1683&lt;=0,V1683&lt;=0),0,ROUND(S1683/V1683,2)),0)</f>
        <v/>
      </c>
      <c r="Z1683" s="11">
        <f>IFERROR(J1683-M1683,0)</f>
        <v/>
      </c>
      <c r="AA1683" s="11">
        <f>IFERROR(ROUND(MAX(0,MIN(100,((AB1683*0.2)+(AC1683*0.15)+(AD1683*0.15)+(AE1683*0.1)+(AF1683*0.1)+(AG1683*0.15)+(MIN(Y1683/3,1)*100*0.1)+(AI1683*0.05))*((AH1683/100)*0.25+0.75))),0),0)</f>
        <v/>
      </c>
      <c r="AB1683" s="11">
        <f>ROUND(MAX(0,MIN(100,((M1683+10)/20)*100)),0)</f>
        <v/>
      </c>
      <c r="AC1683" s="11">
        <f>IFERROR(IF(D1683&lt;=0,0,ROUND(COUNTIFS($D$4:$D$3359,"&lt;="&amp;D1683,$D$4:$D$3359,"&gt;0")/COUNTIF($D$4:$D$3359,"&gt;0")*100,0)),0)</f>
        <v/>
      </c>
      <c r="AD1683" s="11">
        <f>IF(E1683&lt;=0,0,ROUND(MAX(0,MIN(100,(LOG10(1+E1683/1000000000)/LOG10(101))*100)),0))</f>
        <v/>
      </c>
      <c r="AE1683" s="11">
        <f>IF(O1683=N1683,50,ROUND(MAX(0,MIN(100,((H1683-N1683)/(O1683-N1683))*100)),0))</f>
        <v/>
      </c>
      <c r="AF1683" s="11">
        <f>ROUND(MAX(0,MIN(100,50+((H1683-K1683)/K1683)*1000)),0)</f>
        <v/>
      </c>
      <c r="AG1683" s="11">
        <f>IFERROR(ROUND(MAX(0,MIN(100,50+25*LN(MAX(0.01,X1683)))),0),25)</f>
        <v/>
      </c>
      <c r="AH1683" s="11">
        <f>ROUND(IF(M1683&lt;=-30,0,IF(M1683&lt;=-20,20,IF(M1683&lt;=-10,50,100))),0)</f>
        <v/>
      </c>
      <c r="AI1683" s="11">
        <f>ROUND(MAX(0,MIN(100,50+(Z1683*10))),0)</f>
        <v/>
      </c>
      <c r="AJ1683" s="11">
        <f>IFERROR(IF(--AA1683&gt;=80,"خرید قوی",IF(--AA1683&gt;=70,"خرید مشروط",IF(--AA1683&gt;=60,"مراقبت",IF(--AA1683&gt;=45,"ضعیف","عدم ورود")))),"")</f>
        <v/>
      </c>
    </row>
    <row r="1684">
      <c r="A1684" s="15">
        <f>'دیده بان بازار'!A1687</f>
        <v/>
      </c>
      <c r="B1684" s="16">
        <f>'دیده بان بازار'!B1687</f>
        <v/>
      </c>
      <c r="C1684" s="16">
        <f>'دیده بان بازار'!C1687</f>
        <v/>
      </c>
      <c r="D1684" s="16">
        <f>'دیده بان بازار'!D1687</f>
        <v/>
      </c>
      <c r="E1684" s="17">
        <f>'دیده بان بازار'!E1687</f>
        <v/>
      </c>
      <c r="F1684" s="16">
        <f>'دیده بان بازار'!F1687</f>
        <v/>
      </c>
      <c r="G1684" s="16">
        <f>'دیده بان بازار'!G1687</f>
        <v/>
      </c>
      <c r="H1684" s="16">
        <f>'دیده بان بازار'!H1687</f>
        <v/>
      </c>
      <c r="I1684" s="16">
        <f>'دیده بان بازار'!I1687</f>
        <v/>
      </c>
      <c r="J1684" s="16">
        <f>'دیده بان بازار'!J1687</f>
        <v/>
      </c>
      <c r="K1684" s="16">
        <f>'دیده بان بازار'!K1687</f>
        <v/>
      </c>
      <c r="L1684" s="16">
        <f>'دیده بان بازار'!L1687</f>
        <v/>
      </c>
      <c r="M1684" s="16">
        <f>'دیده بان بازار'!M1687</f>
        <v/>
      </c>
      <c r="N1684" s="16">
        <f>'دیده بان بازار'!N1687</f>
        <v/>
      </c>
      <c r="O1684" s="16">
        <f>'دیده بان بازار'!O1687</f>
        <v/>
      </c>
      <c r="P1684" s="16">
        <f>'دیده بان بازار'!P1687</f>
        <v/>
      </c>
      <c r="Q1684" s="16">
        <f>'دیده بان بازار'!Q1687</f>
        <v/>
      </c>
      <c r="R1684" s="16">
        <f>'دیده بان بازار'!R1687</f>
        <v/>
      </c>
      <c r="S1684" s="16">
        <f>'دیده بان بازار'!S1687</f>
        <v/>
      </c>
      <c r="T1684" s="16">
        <f>'دیده بان بازار'!T1687</f>
        <v/>
      </c>
      <c r="U1684" s="16">
        <f>'دیده بان بازار'!U1687</f>
        <v/>
      </c>
      <c r="V1684" s="16">
        <f>'دیده بان بازار'!V1687</f>
        <v/>
      </c>
      <c r="W1684" s="7">
        <f>'دیده بان بازار'!W1687</f>
        <v/>
      </c>
      <c r="X1684" s="11">
        <f>IFERROR(IF(OR(R1684&lt;=0,W1684&lt;=0,S1684&lt;=0,V1684&lt;=0),0,ROUND((S1684/R1684)/(V1684/W1684),2)),0)</f>
        <v/>
      </c>
      <c r="Y1684" s="11">
        <f>IFERROR(IF(OR(S1684&lt;=0,V1684&lt;=0),0,ROUND(S1684/V1684,2)),0)</f>
        <v/>
      </c>
      <c r="Z1684" s="11">
        <f>IFERROR(J1684-M1684,0)</f>
        <v/>
      </c>
      <c r="AA1684" s="11">
        <f>IFERROR(ROUND(MAX(0,MIN(100,((AB1684*0.2)+(AC1684*0.15)+(AD1684*0.15)+(AE1684*0.1)+(AF1684*0.1)+(AG1684*0.15)+(MIN(Y1684/3,1)*100*0.1)+(AI1684*0.05))*((AH1684/100)*0.25+0.75))),0),0)</f>
        <v/>
      </c>
      <c r="AB1684" s="11">
        <f>ROUND(MAX(0,MIN(100,((M1684+10)/20)*100)),0)</f>
        <v/>
      </c>
      <c r="AC1684" s="11">
        <f>IFERROR(IF(D1684&lt;=0,0,ROUND(COUNTIFS($D$4:$D$3359,"&lt;="&amp;D1684,$D$4:$D$3359,"&gt;0")/COUNTIF($D$4:$D$3359,"&gt;0")*100,0)),0)</f>
        <v/>
      </c>
      <c r="AD1684" s="11">
        <f>IF(E1684&lt;=0,0,ROUND(MAX(0,MIN(100,(LOG10(1+E1684/1000000000)/LOG10(101))*100)),0))</f>
        <v/>
      </c>
      <c r="AE1684" s="11">
        <f>IF(O1684=N1684,50,ROUND(MAX(0,MIN(100,((H1684-N1684)/(O1684-N1684))*100)),0))</f>
        <v/>
      </c>
      <c r="AF1684" s="11">
        <f>ROUND(MAX(0,MIN(100,50+((H1684-K1684)/K1684)*1000)),0)</f>
        <v/>
      </c>
      <c r="AG1684" s="11">
        <f>IFERROR(ROUND(MAX(0,MIN(100,50+25*LN(MAX(0.01,X1684)))),0),25)</f>
        <v/>
      </c>
      <c r="AH1684" s="11">
        <f>ROUND(IF(M1684&lt;=-30,0,IF(M1684&lt;=-20,20,IF(M1684&lt;=-10,50,100))),0)</f>
        <v/>
      </c>
      <c r="AI1684" s="11">
        <f>ROUND(MAX(0,MIN(100,50+(Z1684*10))),0)</f>
        <v/>
      </c>
      <c r="AJ1684" s="11">
        <f>IFERROR(IF(--AA1684&gt;=80,"خرید قوی",IF(--AA1684&gt;=70,"خرید مشروط",IF(--AA1684&gt;=60,"مراقبت",IF(--AA1684&gt;=45,"ضعیف","عدم ورود")))),"")</f>
        <v/>
      </c>
    </row>
    <row r="1685">
      <c r="A1685" s="12">
        <f>'دیده بان بازار'!A1688</f>
        <v/>
      </c>
      <c r="B1685" s="13">
        <f>'دیده بان بازار'!B1688</f>
        <v/>
      </c>
      <c r="C1685" s="13">
        <f>'دیده بان بازار'!C1688</f>
        <v/>
      </c>
      <c r="D1685" s="13">
        <f>'دیده بان بازار'!D1688</f>
        <v/>
      </c>
      <c r="E1685" s="14">
        <f>'دیده بان بازار'!E1688</f>
        <v/>
      </c>
      <c r="F1685" s="13">
        <f>'دیده بان بازار'!F1688</f>
        <v/>
      </c>
      <c r="G1685" s="13">
        <f>'دیده بان بازار'!G1688</f>
        <v/>
      </c>
      <c r="H1685" s="13">
        <f>'دیده بان بازار'!H1688</f>
        <v/>
      </c>
      <c r="I1685" s="13">
        <f>'دیده بان بازار'!I1688</f>
        <v/>
      </c>
      <c r="J1685" s="13">
        <f>'دیده بان بازار'!J1688</f>
        <v/>
      </c>
      <c r="K1685" s="13">
        <f>'دیده بان بازار'!K1688</f>
        <v/>
      </c>
      <c r="L1685" s="13">
        <f>'دیده بان بازار'!L1688</f>
        <v/>
      </c>
      <c r="M1685" s="13">
        <f>'دیده بان بازار'!M1688</f>
        <v/>
      </c>
      <c r="N1685" s="13">
        <f>'دیده بان بازار'!N1688</f>
        <v/>
      </c>
      <c r="O1685" s="13">
        <f>'دیده بان بازار'!O1688</f>
        <v/>
      </c>
      <c r="P1685" s="13">
        <f>'دیده بان بازار'!P1688</f>
        <v/>
      </c>
      <c r="Q1685" s="13">
        <f>'دیده بان بازار'!Q1688</f>
        <v/>
      </c>
      <c r="R1685" s="13">
        <f>'دیده بان بازار'!R1688</f>
        <v/>
      </c>
      <c r="S1685" s="13">
        <f>'دیده بان بازار'!S1688</f>
        <v/>
      </c>
      <c r="T1685" s="13">
        <f>'دیده بان بازار'!T1688</f>
        <v/>
      </c>
      <c r="U1685" s="13">
        <f>'دیده بان بازار'!U1688</f>
        <v/>
      </c>
      <c r="V1685" s="13">
        <f>'دیده بان بازار'!V1688</f>
        <v/>
      </c>
      <c r="W1685" s="6">
        <f>'دیده بان بازار'!W1688</f>
        <v/>
      </c>
      <c r="X1685" s="11">
        <f>IFERROR(IF(OR(R1685&lt;=0,W1685&lt;=0,S1685&lt;=0,V1685&lt;=0),0,ROUND((S1685/R1685)/(V1685/W1685),2)),0)</f>
        <v/>
      </c>
      <c r="Y1685" s="11">
        <f>IFERROR(IF(OR(S1685&lt;=0,V1685&lt;=0),0,ROUND(S1685/V1685,2)),0)</f>
        <v/>
      </c>
      <c r="Z1685" s="11">
        <f>IFERROR(J1685-M1685,0)</f>
        <v/>
      </c>
      <c r="AA1685" s="11">
        <f>IFERROR(ROUND(MAX(0,MIN(100,((AB1685*0.2)+(AC1685*0.15)+(AD1685*0.15)+(AE1685*0.1)+(AF1685*0.1)+(AG1685*0.15)+(MIN(Y1685/3,1)*100*0.1)+(AI1685*0.05))*((AH1685/100)*0.25+0.75))),0),0)</f>
        <v/>
      </c>
      <c r="AB1685" s="11">
        <f>ROUND(MAX(0,MIN(100,((M1685+10)/20)*100)),0)</f>
        <v/>
      </c>
      <c r="AC1685" s="11">
        <f>IFERROR(IF(D1685&lt;=0,0,ROUND(COUNTIFS($D$4:$D$3359,"&lt;="&amp;D1685,$D$4:$D$3359,"&gt;0")/COUNTIF($D$4:$D$3359,"&gt;0")*100,0)),0)</f>
        <v/>
      </c>
      <c r="AD1685" s="11">
        <f>IF(E1685&lt;=0,0,ROUND(MAX(0,MIN(100,(LOG10(1+E1685/1000000000)/LOG10(101))*100)),0))</f>
        <v/>
      </c>
      <c r="AE1685" s="11">
        <f>IF(O1685=N1685,50,ROUND(MAX(0,MIN(100,((H1685-N1685)/(O1685-N1685))*100)),0))</f>
        <v/>
      </c>
      <c r="AF1685" s="11">
        <f>ROUND(MAX(0,MIN(100,50+((H1685-K1685)/K1685)*1000)),0)</f>
        <v/>
      </c>
      <c r="AG1685" s="11">
        <f>IFERROR(ROUND(MAX(0,MIN(100,50+25*LN(MAX(0.01,X1685)))),0),25)</f>
        <v/>
      </c>
      <c r="AH1685" s="11">
        <f>ROUND(IF(M1685&lt;=-30,0,IF(M1685&lt;=-20,20,IF(M1685&lt;=-10,50,100))),0)</f>
        <v/>
      </c>
      <c r="AI1685" s="11">
        <f>ROUND(MAX(0,MIN(100,50+(Z1685*10))),0)</f>
        <v/>
      </c>
      <c r="AJ1685" s="11">
        <f>IFERROR(IF(--AA1685&gt;=80,"خرید قوی",IF(--AA1685&gt;=70,"خرید مشروط",IF(--AA1685&gt;=60,"مراقبت",IF(--AA1685&gt;=45,"ضعیف","عدم ورود")))),"")</f>
        <v/>
      </c>
    </row>
    <row r="1686">
      <c r="A1686" s="15">
        <f>'دیده بان بازار'!A1689</f>
        <v/>
      </c>
      <c r="B1686" s="16">
        <f>'دیده بان بازار'!B1689</f>
        <v/>
      </c>
      <c r="C1686" s="16">
        <f>'دیده بان بازار'!C1689</f>
        <v/>
      </c>
      <c r="D1686" s="16">
        <f>'دیده بان بازار'!D1689</f>
        <v/>
      </c>
      <c r="E1686" s="17">
        <f>'دیده بان بازار'!E1689</f>
        <v/>
      </c>
      <c r="F1686" s="16">
        <f>'دیده بان بازار'!F1689</f>
        <v/>
      </c>
      <c r="G1686" s="16">
        <f>'دیده بان بازار'!G1689</f>
        <v/>
      </c>
      <c r="H1686" s="16">
        <f>'دیده بان بازار'!H1689</f>
        <v/>
      </c>
      <c r="I1686" s="16">
        <f>'دیده بان بازار'!I1689</f>
        <v/>
      </c>
      <c r="J1686" s="16">
        <f>'دیده بان بازار'!J1689</f>
        <v/>
      </c>
      <c r="K1686" s="16">
        <f>'دیده بان بازار'!K1689</f>
        <v/>
      </c>
      <c r="L1686" s="16">
        <f>'دیده بان بازار'!L1689</f>
        <v/>
      </c>
      <c r="M1686" s="16">
        <f>'دیده بان بازار'!M1689</f>
        <v/>
      </c>
      <c r="N1686" s="16">
        <f>'دیده بان بازار'!N1689</f>
        <v/>
      </c>
      <c r="O1686" s="16">
        <f>'دیده بان بازار'!O1689</f>
        <v/>
      </c>
      <c r="P1686" s="16">
        <f>'دیده بان بازار'!P1689</f>
        <v/>
      </c>
      <c r="Q1686" s="16">
        <f>'دیده بان بازار'!Q1689</f>
        <v/>
      </c>
      <c r="R1686" s="16">
        <f>'دیده بان بازار'!R1689</f>
        <v/>
      </c>
      <c r="S1686" s="16">
        <f>'دیده بان بازار'!S1689</f>
        <v/>
      </c>
      <c r="T1686" s="16">
        <f>'دیده بان بازار'!T1689</f>
        <v/>
      </c>
      <c r="U1686" s="16">
        <f>'دیده بان بازار'!U1689</f>
        <v/>
      </c>
      <c r="V1686" s="16">
        <f>'دیده بان بازار'!V1689</f>
        <v/>
      </c>
      <c r="W1686" s="7">
        <f>'دیده بان بازار'!W1689</f>
        <v/>
      </c>
      <c r="X1686" s="11">
        <f>IFERROR(IF(OR(R1686&lt;=0,W1686&lt;=0,S1686&lt;=0,V1686&lt;=0),0,ROUND((S1686/R1686)/(V1686/W1686),2)),0)</f>
        <v/>
      </c>
      <c r="Y1686" s="11">
        <f>IFERROR(IF(OR(S1686&lt;=0,V1686&lt;=0),0,ROUND(S1686/V1686,2)),0)</f>
        <v/>
      </c>
      <c r="Z1686" s="11">
        <f>IFERROR(J1686-M1686,0)</f>
        <v/>
      </c>
      <c r="AA1686" s="11">
        <f>IFERROR(ROUND(MAX(0,MIN(100,((AB1686*0.2)+(AC1686*0.15)+(AD1686*0.15)+(AE1686*0.1)+(AF1686*0.1)+(AG1686*0.15)+(MIN(Y1686/3,1)*100*0.1)+(AI1686*0.05))*((AH1686/100)*0.25+0.75))),0),0)</f>
        <v/>
      </c>
      <c r="AB1686" s="11">
        <f>ROUND(MAX(0,MIN(100,((M1686+10)/20)*100)),0)</f>
        <v/>
      </c>
      <c r="AC1686" s="11">
        <f>IFERROR(IF(D1686&lt;=0,0,ROUND(COUNTIFS($D$4:$D$3359,"&lt;="&amp;D1686,$D$4:$D$3359,"&gt;0")/COUNTIF($D$4:$D$3359,"&gt;0")*100,0)),0)</f>
        <v/>
      </c>
      <c r="AD1686" s="11">
        <f>IF(E1686&lt;=0,0,ROUND(MAX(0,MIN(100,(LOG10(1+E1686/1000000000)/LOG10(101))*100)),0))</f>
        <v/>
      </c>
      <c r="AE1686" s="11">
        <f>IF(O1686=N1686,50,ROUND(MAX(0,MIN(100,((H1686-N1686)/(O1686-N1686))*100)),0))</f>
        <v/>
      </c>
      <c r="AF1686" s="11">
        <f>ROUND(MAX(0,MIN(100,50+((H1686-K1686)/K1686)*1000)),0)</f>
        <v/>
      </c>
      <c r="AG1686" s="11">
        <f>IFERROR(ROUND(MAX(0,MIN(100,50+25*LN(MAX(0.01,X1686)))),0),25)</f>
        <v/>
      </c>
      <c r="AH1686" s="11">
        <f>ROUND(IF(M1686&lt;=-30,0,IF(M1686&lt;=-20,20,IF(M1686&lt;=-10,50,100))),0)</f>
        <v/>
      </c>
      <c r="AI1686" s="11">
        <f>ROUND(MAX(0,MIN(100,50+(Z1686*10))),0)</f>
        <v/>
      </c>
      <c r="AJ1686" s="11">
        <f>IFERROR(IF(--AA1686&gt;=80,"خرید قوی",IF(--AA1686&gt;=70,"خرید مشروط",IF(--AA1686&gt;=60,"مراقبت",IF(--AA1686&gt;=45,"ضعیف","عدم ورود")))),"")</f>
        <v/>
      </c>
    </row>
    <row r="1687">
      <c r="A1687" s="12">
        <f>'دیده بان بازار'!A1690</f>
        <v/>
      </c>
      <c r="B1687" s="13">
        <f>'دیده بان بازار'!B1690</f>
        <v/>
      </c>
      <c r="C1687" s="13">
        <f>'دیده بان بازار'!C1690</f>
        <v/>
      </c>
      <c r="D1687" s="13">
        <f>'دیده بان بازار'!D1690</f>
        <v/>
      </c>
      <c r="E1687" s="14">
        <f>'دیده بان بازار'!E1690</f>
        <v/>
      </c>
      <c r="F1687" s="13">
        <f>'دیده بان بازار'!F1690</f>
        <v/>
      </c>
      <c r="G1687" s="13">
        <f>'دیده بان بازار'!G1690</f>
        <v/>
      </c>
      <c r="H1687" s="13">
        <f>'دیده بان بازار'!H1690</f>
        <v/>
      </c>
      <c r="I1687" s="13">
        <f>'دیده بان بازار'!I1690</f>
        <v/>
      </c>
      <c r="J1687" s="13">
        <f>'دیده بان بازار'!J1690</f>
        <v/>
      </c>
      <c r="K1687" s="13">
        <f>'دیده بان بازار'!K1690</f>
        <v/>
      </c>
      <c r="L1687" s="13">
        <f>'دیده بان بازار'!L1690</f>
        <v/>
      </c>
      <c r="M1687" s="13">
        <f>'دیده بان بازار'!M1690</f>
        <v/>
      </c>
      <c r="N1687" s="13">
        <f>'دیده بان بازار'!N1690</f>
        <v/>
      </c>
      <c r="O1687" s="13">
        <f>'دیده بان بازار'!O1690</f>
        <v/>
      </c>
      <c r="P1687" s="13">
        <f>'دیده بان بازار'!P1690</f>
        <v/>
      </c>
      <c r="Q1687" s="13">
        <f>'دیده بان بازار'!Q1690</f>
        <v/>
      </c>
      <c r="R1687" s="13">
        <f>'دیده بان بازار'!R1690</f>
        <v/>
      </c>
      <c r="S1687" s="13">
        <f>'دیده بان بازار'!S1690</f>
        <v/>
      </c>
      <c r="T1687" s="13">
        <f>'دیده بان بازار'!T1690</f>
        <v/>
      </c>
      <c r="U1687" s="13">
        <f>'دیده بان بازار'!U1690</f>
        <v/>
      </c>
      <c r="V1687" s="13">
        <f>'دیده بان بازار'!V1690</f>
        <v/>
      </c>
      <c r="W1687" s="6">
        <f>'دیده بان بازار'!W1690</f>
        <v/>
      </c>
      <c r="X1687" s="11">
        <f>IFERROR(IF(OR(R1687&lt;=0,W1687&lt;=0,S1687&lt;=0,V1687&lt;=0),0,ROUND((S1687/R1687)/(V1687/W1687),2)),0)</f>
        <v/>
      </c>
      <c r="Y1687" s="11">
        <f>IFERROR(IF(OR(S1687&lt;=0,V1687&lt;=0),0,ROUND(S1687/V1687,2)),0)</f>
        <v/>
      </c>
      <c r="Z1687" s="11">
        <f>IFERROR(J1687-M1687,0)</f>
        <v/>
      </c>
      <c r="AA1687" s="11">
        <f>IFERROR(ROUND(MAX(0,MIN(100,((AB1687*0.2)+(AC1687*0.15)+(AD1687*0.15)+(AE1687*0.1)+(AF1687*0.1)+(AG1687*0.15)+(MIN(Y1687/3,1)*100*0.1)+(AI1687*0.05))*((AH1687/100)*0.25+0.75))),0),0)</f>
        <v/>
      </c>
      <c r="AB1687" s="11">
        <f>ROUND(MAX(0,MIN(100,((M1687+10)/20)*100)),0)</f>
        <v/>
      </c>
      <c r="AC1687" s="11">
        <f>IFERROR(IF(D1687&lt;=0,0,ROUND(COUNTIFS($D$4:$D$3359,"&lt;="&amp;D1687,$D$4:$D$3359,"&gt;0")/COUNTIF($D$4:$D$3359,"&gt;0")*100,0)),0)</f>
        <v/>
      </c>
      <c r="AD1687" s="11">
        <f>IF(E1687&lt;=0,0,ROUND(MAX(0,MIN(100,(LOG10(1+E1687/1000000000)/LOG10(101))*100)),0))</f>
        <v/>
      </c>
      <c r="AE1687" s="11">
        <f>IF(O1687=N1687,50,ROUND(MAX(0,MIN(100,((H1687-N1687)/(O1687-N1687))*100)),0))</f>
        <v/>
      </c>
      <c r="AF1687" s="11">
        <f>ROUND(MAX(0,MIN(100,50+((H1687-K1687)/K1687)*1000)),0)</f>
        <v/>
      </c>
      <c r="AG1687" s="11">
        <f>IFERROR(ROUND(MAX(0,MIN(100,50+25*LN(MAX(0.01,X1687)))),0),25)</f>
        <v/>
      </c>
      <c r="AH1687" s="11">
        <f>ROUND(IF(M1687&lt;=-30,0,IF(M1687&lt;=-20,20,IF(M1687&lt;=-10,50,100))),0)</f>
        <v/>
      </c>
      <c r="AI1687" s="11">
        <f>ROUND(MAX(0,MIN(100,50+(Z1687*10))),0)</f>
        <v/>
      </c>
      <c r="AJ1687" s="11">
        <f>IFERROR(IF(--AA1687&gt;=80,"خرید قوی",IF(--AA1687&gt;=70,"خرید مشروط",IF(--AA1687&gt;=60,"مراقبت",IF(--AA1687&gt;=45,"ضعیف","عدم ورود")))),"")</f>
        <v/>
      </c>
    </row>
    <row r="1688">
      <c r="A1688" s="15">
        <f>'دیده بان بازار'!A1691</f>
        <v/>
      </c>
      <c r="B1688" s="16">
        <f>'دیده بان بازار'!B1691</f>
        <v/>
      </c>
      <c r="C1688" s="16">
        <f>'دیده بان بازار'!C1691</f>
        <v/>
      </c>
      <c r="D1688" s="16">
        <f>'دیده بان بازار'!D1691</f>
        <v/>
      </c>
      <c r="E1688" s="17">
        <f>'دیده بان بازار'!E1691</f>
        <v/>
      </c>
      <c r="F1688" s="16">
        <f>'دیده بان بازار'!F1691</f>
        <v/>
      </c>
      <c r="G1688" s="16">
        <f>'دیده بان بازار'!G1691</f>
        <v/>
      </c>
      <c r="H1688" s="16">
        <f>'دیده بان بازار'!H1691</f>
        <v/>
      </c>
      <c r="I1688" s="16">
        <f>'دیده بان بازار'!I1691</f>
        <v/>
      </c>
      <c r="J1688" s="16">
        <f>'دیده بان بازار'!J1691</f>
        <v/>
      </c>
      <c r="K1688" s="16">
        <f>'دیده بان بازار'!K1691</f>
        <v/>
      </c>
      <c r="L1688" s="16">
        <f>'دیده بان بازار'!L1691</f>
        <v/>
      </c>
      <c r="M1688" s="16">
        <f>'دیده بان بازار'!M1691</f>
        <v/>
      </c>
      <c r="N1688" s="16">
        <f>'دیده بان بازار'!N1691</f>
        <v/>
      </c>
      <c r="O1688" s="16">
        <f>'دیده بان بازار'!O1691</f>
        <v/>
      </c>
      <c r="P1688" s="16">
        <f>'دیده بان بازار'!P1691</f>
        <v/>
      </c>
      <c r="Q1688" s="16">
        <f>'دیده بان بازار'!Q1691</f>
        <v/>
      </c>
      <c r="R1688" s="16">
        <f>'دیده بان بازار'!R1691</f>
        <v/>
      </c>
      <c r="S1688" s="16">
        <f>'دیده بان بازار'!S1691</f>
        <v/>
      </c>
      <c r="T1688" s="16">
        <f>'دیده بان بازار'!T1691</f>
        <v/>
      </c>
      <c r="U1688" s="16">
        <f>'دیده بان بازار'!U1691</f>
        <v/>
      </c>
      <c r="V1688" s="16">
        <f>'دیده بان بازار'!V1691</f>
        <v/>
      </c>
      <c r="W1688" s="7">
        <f>'دیده بان بازار'!W1691</f>
        <v/>
      </c>
      <c r="X1688" s="11">
        <f>IFERROR(IF(OR(R1688&lt;=0,W1688&lt;=0,S1688&lt;=0,V1688&lt;=0),0,ROUND((S1688/R1688)/(V1688/W1688),2)),0)</f>
        <v/>
      </c>
      <c r="Y1688" s="11">
        <f>IFERROR(IF(OR(S1688&lt;=0,V1688&lt;=0),0,ROUND(S1688/V1688,2)),0)</f>
        <v/>
      </c>
      <c r="Z1688" s="11">
        <f>IFERROR(J1688-M1688,0)</f>
        <v/>
      </c>
      <c r="AA1688" s="11">
        <f>IFERROR(ROUND(MAX(0,MIN(100,((AB1688*0.2)+(AC1688*0.15)+(AD1688*0.15)+(AE1688*0.1)+(AF1688*0.1)+(AG1688*0.15)+(MIN(Y1688/3,1)*100*0.1)+(AI1688*0.05))*((AH1688/100)*0.25+0.75))),0),0)</f>
        <v/>
      </c>
      <c r="AB1688" s="11">
        <f>ROUND(MAX(0,MIN(100,((M1688+10)/20)*100)),0)</f>
        <v/>
      </c>
      <c r="AC1688" s="11">
        <f>IFERROR(IF(D1688&lt;=0,0,ROUND(COUNTIFS($D$4:$D$3359,"&lt;="&amp;D1688,$D$4:$D$3359,"&gt;0")/COUNTIF($D$4:$D$3359,"&gt;0")*100,0)),0)</f>
        <v/>
      </c>
      <c r="AD1688" s="11">
        <f>IF(E1688&lt;=0,0,ROUND(MAX(0,MIN(100,(LOG10(1+E1688/1000000000)/LOG10(101))*100)),0))</f>
        <v/>
      </c>
      <c r="AE1688" s="11">
        <f>IF(O1688=N1688,50,ROUND(MAX(0,MIN(100,((H1688-N1688)/(O1688-N1688))*100)),0))</f>
        <v/>
      </c>
      <c r="AF1688" s="11">
        <f>ROUND(MAX(0,MIN(100,50+((H1688-K1688)/K1688)*1000)),0)</f>
        <v/>
      </c>
      <c r="AG1688" s="11">
        <f>IFERROR(ROUND(MAX(0,MIN(100,50+25*LN(MAX(0.01,X1688)))),0),25)</f>
        <v/>
      </c>
      <c r="AH1688" s="11">
        <f>ROUND(IF(M1688&lt;=-30,0,IF(M1688&lt;=-20,20,IF(M1688&lt;=-10,50,100))),0)</f>
        <v/>
      </c>
      <c r="AI1688" s="11">
        <f>ROUND(MAX(0,MIN(100,50+(Z1688*10))),0)</f>
        <v/>
      </c>
      <c r="AJ1688" s="11">
        <f>IFERROR(IF(--AA1688&gt;=80,"خرید قوی",IF(--AA1688&gt;=70,"خرید مشروط",IF(--AA1688&gt;=60,"مراقبت",IF(--AA1688&gt;=45,"ضعیف","عدم ورود")))),"")</f>
        <v/>
      </c>
    </row>
    <row r="1689">
      <c r="A1689" s="12">
        <f>'دیده بان بازار'!A1692</f>
        <v/>
      </c>
      <c r="B1689" s="13">
        <f>'دیده بان بازار'!B1692</f>
        <v/>
      </c>
      <c r="C1689" s="13">
        <f>'دیده بان بازار'!C1692</f>
        <v/>
      </c>
      <c r="D1689" s="13">
        <f>'دیده بان بازار'!D1692</f>
        <v/>
      </c>
      <c r="E1689" s="14">
        <f>'دیده بان بازار'!E1692</f>
        <v/>
      </c>
      <c r="F1689" s="13">
        <f>'دیده بان بازار'!F1692</f>
        <v/>
      </c>
      <c r="G1689" s="13">
        <f>'دیده بان بازار'!G1692</f>
        <v/>
      </c>
      <c r="H1689" s="13">
        <f>'دیده بان بازار'!H1692</f>
        <v/>
      </c>
      <c r="I1689" s="13">
        <f>'دیده بان بازار'!I1692</f>
        <v/>
      </c>
      <c r="J1689" s="13">
        <f>'دیده بان بازار'!J1692</f>
        <v/>
      </c>
      <c r="K1689" s="13">
        <f>'دیده بان بازار'!K1692</f>
        <v/>
      </c>
      <c r="L1689" s="13">
        <f>'دیده بان بازار'!L1692</f>
        <v/>
      </c>
      <c r="M1689" s="13">
        <f>'دیده بان بازار'!M1692</f>
        <v/>
      </c>
      <c r="N1689" s="13">
        <f>'دیده بان بازار'!N1692</f>
        <v/>
      </c>
      <c r="O1689" s="13">
        <f>'دیده بان بازار'!O1692</f>
        <v/>
      </c>
      <c r="P1689" s="13">
        <f>'دیده بان بازار'!P1692</f>
        <v/>
      </c>
      <c r="Q1689" s="13">
        <f>'دیده بان بازار'!Q1692</f>
        <v/>
      </c>
      <c r="R1689" s="13">
        <f>'دیده بان بازار'!R1692</f>
        <v/>
      </c>
      <c r="S1689" s="13">
        <f>'دیده بان بازار'!S1692</f>
        <v/>
      </c>
      <c r="T1689" s="13">
        <f>'دیده بان بازار'!T1692</f>
        <v/>
      </c>
      <c r="U1689" s="13">
        <f>'دیده بان بازار'!U1692</f>
        <v/>
      </c>
      <c r="V1689" s="13">
        <f>'دیده بان بازار'!V1692</f>
        <v/>
      </c>
      <c r="W1689" s="6">
        <f>'دیده بان بازار'!W1692</f>
        <v/>
      </c>
      <c r="X1689" s="11">
        <f>IFERROR(IF(OR(R1689&lt;=0,W1689&lt;=0,S1689&lt;=0,V1689&lt;=0),0,ROUND((S1689/R1689)/(V1689/W1689),2)),0)</f>
        <v/>
      </c>
      <c r="Y1689" s="11">
        <f>IFERROR(IF(OR(S1689&lt;=0,V1689&lt;=0),0,ROUND(S1689/V1689,2)),0)</f>
        <v/>
      </c>
      <c r="Z1689" s="11">
        <f>IFERROR(J1689-M1689,0)</f>
        <v/>
      </c>
      <c r="AA1689" s="11">
        <f>IFERROR(ROUND(MAX(0,MIN(100,((AB1689*0.2)+(AC1689*0.15)+(AD1689*0.15)+(AE1689*0.1)+(AF1689*0.1)+(AG1689*0.15)+(MIN(Y1689/3,1)*100*0.1)+(AI1689*0.05))*((AH1689/100)*0.25+0.75))),0),0)</f>
        <v/>
      </c>
      <c r="AB1689" s="11">
        <f>ROUND(MAX(0,MIN(100,((M1689+10)/20)*100)),0)</f>
        <v/>
      </c>
      <c r="AC1689" s="11">
        <f>IFERROR(IF(D1689&lt;=0,0,ROUND(COUNTIFS($D$4:$D$3359,"&lt;="&amp;D1689,$D$4:$D$3359,"&gt;0")/COUNTIF($D$4:$D$3359,"&gt;0")*100,0)),0)</f>
        <v/>
      </c>
      <c r="AD1689" s="11">
        <f>IF(E1689&lt;=0,0,ROUND(MAX(0,MIN(100,(LOG10(1+E1689/1000000000)/LOG10(101))*100)),0))</f>
        <v/>
      </c>
      <c r="AE1689" s="11">
        <f>IF(O1689=N1689,50,ROUND(MAX(0,MIN(100,((H1689-N1689)/(O1689-N1689))*100)),0))</f>
        <v/>
      </c>
      <c r="AF1689" s="11">
        <f>ROUND(MAX(0,MIN(100,50+((H1689-K1689)/K1689)*1000)),0)</f>
        <v/>
      </c>
      <c r="AG1689" s="11">
        <f>IFERROR(ROUND(MAX(0,MIN(100,50+25*LN(MAX(0.01,X1689)))),0),25)</f>
        <v/>
      </c>
      <c r="AH1689" s="11">
        <f>ROUND(IF(M1689&lt;=-30,0,IF(M1689&lt;=-20,20,IF(M1689&lt;=-10,50,100))),0)</f>
        <v/>
      </c>
      <c r="AI1689" s="11">
        <f>ROUND(MAX(0,MIN(100,50+(Z1689*10))),0)</f>
        <v/>
      </c>
      <c r="AJ1689" s="11">
        <f>IFERROR(IF(--AA1689&gt;=80,"خرید قوی",IF(--AA1689&gt;=70,"خرید مشروط",IF(--AA1689&gt;=60,"مراقبت",IF(--AA1689&gt;=45,"ضعیف","عدم ورود")))),"")</f>
        <v/>
      </c>
    </row>
    <row r="1690">
      <c r="A1690" s="15">
        <f>'دیده بان بازار'!A1693</f>
        <v/>
      </c>
      <c r="B1690" s="16">
        <f>'دیده بان بازار'!B1693</f>
        <v/>
      </c>
      <c r="C1690" s="16">
        <f>'دیده بان بازار'!C1693</f>
        <v/>
      </c>
      <c r="D1690" s="16">
        <f>'دیده بان بازار'!D1693</f>
        <v/>
      </c>
      <c r="E1690" s="17">
        <f>'دیده بان بازار'!E1693</f>
        <v/>
      </c>
      <c r="F1690" s="16">
        <f>'دیده بان بازار'!F1693</f>
        <v/>
      </c>
      <c r="G1690" s="16">
        <f>'دیده بان بازار'!G1693</f>
        <v/>
      </c>
      <c r="H1690" s="16">
        <f>'دیده بان بازار'!H1693</f>
        <v/>
      </c>
      <c r="I1690" s="16">
        <f>'دیده بان بازار'!I1693</f>
        <v/>
      </c>
      <c r="J1690" s="16">
        <f>'دیده بان بازار'!J1693</f>
        <v/>
      </c>
      <c r="K1690" s="16">
        <f>'دیده بان بازار'!K1693</f>
        <v/>
      </c>
      <c r="L1690" s="16">
        <f>'دیده بان بازار'!L1693</f>
        <v/>
      </c>
      <c r="M1690" s="16">
        <f>'دیده بان بازار'!M1693</f>
        <v/>
      </c>
      <c r="N1690" s="16">
        <f>'دیده بان بازار'!N1693</f>
        <v/>
      </c>
      <c r="O1690" s="16">
        <f>'دیده بان بازار'!O1693</f>
        <v/>
      </c>
      <c r="P1690" s="16">
        <f>'دیده بان بازار'!P1693</f>
        <v/>
      </c>
      <c r="Q1690" s="16">
        <f>'دیده بان بازار'!Q1693</f>
        <v/>
      </c>
      <c r="R1690" s="16">
        <f>'دیده بان بازار'!R1693</f>
        <v/>
      </c>
      <c r="S1690" s="16">
        <f>'دیده بان بازار'!S1693</f>
        <v/>
      </c>
      <c r="T1690" s="16">
        <f>'دیده بان بازار'!T1693</f>
        <v/>
      </c>
      <c r="U1690" s="16">
        <f>'دیده بان بازار'!U1693</f>
        <v/>
      </c>
      <c r="V1690" s="16">
        <f>'دیده بان بازار'!V1693</f>
        <v/>
      </c>
      <c r="W1690" s="7">
        <f>'دیده بان بازار'!W1693</f>
        <v/>
      </c>
      <c r="X1690" s="11">
        <f>IFERROR(IF(OR(R1690&lt;=0,W1690&lt;=0,S1690&lt;=0,V1690&lt;=0),0,ROUND((S1690/R1690)/(V1690/W1690),2)),0)</f>
        <v/>
      </c>
      <c r="Y1690" s="11">
        <f>IFERROR(IF(OR(S1690&lt;=0,V1690&lt;=0),0,ROUND(S1690/V1690,2)),0)</f>
        <v/>
      </c>
      <c r="Z1690" s="11">
        <f>IFERROR(J1690-M1690,0)</f>
        <v/>
      </c>
      <c r="AA1690" s="11">
        <f>IFERROR(ROUND(MAX(0,MIN(100,((AB1690*0.2)+(AC1690*0.15)+(AD1690*0.15)+(AE1690*0.1)+(AF1690*0.1)+(AG1690*0.15)+(MIN(Y1690/3,1)*100*0.1)+(AI1690*0.05))*((AH1690/100)*0.25+0.75))),0),0)</f>
        <v/>
      </c>
      <c r="AB1690" s="11">
        <f>ROUND(MAX(0,MIN(100,((M1690+10)/20)*100)),0)</f>
        <v/>
      </c>
      <c r="AC1690" s="11">
        <f>IFERROR(IF(D1690&lt;=0,0,ROUND(COUNTIFS($D$4:$D$3359,"&lt;="&amp;D1690,$D$4:$D$3359,"&gt;0")/COUNTIF($D$4:$D$3359,"&gt;0")*100,0)),0)</f>
        <v/>
      </c>
      <c r="AD1690" s="11">
        <f>IF(E1690&lt;=0,0,ROUND(MAX(0,MIN(100,(LOG10(1+E1690/1000000000)/LOG10(101))*100)),0))</f>
        <v/>
      </c>
      <c r="AE1690" s="11">
        <f>IF(O1690=N1690,50,ROUND(MAX(0,MIN(100,((H1690-N1690)/(O1690-N1690))*100)),0))</f>
        <v/>
      </c>
      <c r="AF1690" s="11">
        <f>ROUND(MAX(0,MIN(100,50+((H1690-K1690)/K1690)*1000)),0)</f>
        <v/>
      </c>
      <c r="AG1690" s="11">
        <f>IFERROR(ROUND(MAX(0,MIN(100,50+25*LN(MAX(0.01,X1690)))),0),25)</f>
        <v/>
      </c>
      <c r="AH1690" s="11">
        <f>ROUND(IF(M1690&lt;=-30,0,IF(M1690&lt;=-20,20,IF(M1690&lt;=-10,50,100))),0)</f>
        <v/>
      </c>
      <c r="AI1690" s="11">
        <f>ROUND(MAX(0,MIN(100,50+(Z1690*10))),0)</f>
        <v/>
      </c>
      <c r="AJ1690" s="11">
        <f>IFERROR(IF(--AA1690&gt;=80,"خرید قوی",IF(--AA1690&gt;=70,"خرید مشروط",IF(--AA1690&gt;=60,"مراقبت",IF(--AA1690&gt;=45,"ضعیف","عدم ورود")))),"")</f>
        <v/>
      </c>
    </row>
    <row r="1691">
      <c r="A1691" s="12">
        <f>'دیده بان بازار'!A1694</f>
        <v/>
      </c>
      <c r="B1691" s="13">
        <f>'دیده بان بازار'!B1694</f>
        <v/>
      </c>
      <c r="C1691" s="13">
        <f>'دیده بان بازار'!C1694</f>
        <v/>
      </c>
      <c r="D1691" s="13">
        <f>'دیده بان بازار'!D1694</f>
        <v/>
      </c>
      <c r="E1691" s="14">
        <f>'دیده بان بازار'!E1694</f>
        <v/>
      </c>
      <c r="F1691" s="13">
        <f>'دیده بان بازار'!F1694</f>
        <v/>
      </c>
      <c r="G1691" s="13">
        <f>'دیده بان بازار'!G1694</f>
        <v/>
      </c>
      <c r="H1691" s="13">
        <f>'دیده بان بازار'!H1694</f>
        <v/>
      </c>
      <c r="I1691" s="13">
        <f>'دیده بان بازار'!I1694</f>
        <v/>
      </c>
      <c r="J1691" s="13">
        <f>'دیده بان بازار'!J1694</f>
        <v/>
      </c>
      <c r="K1691" s="13">
        <f>'دیده بان بازار'!K1694</f>
        <v/>
      </c>
      <c r="L1691" s="13">
        <f>'دیده بان بازار'!L1694</f>
        <v/>
      </c>
      <c r="M1691" s="13">
        <f>'دیده بان بازار'!M1694</f>
        <v/>
      </c>
      <c r="N1691" s="13">
        <f>'دیده بان بازار'!N1694</f>
        <v/>
      </c>
      <c r="O1691" s="13">
        <f>'دیده بان بازار'!O1694</f>
        <v/>
      </c>
      <c r="P1691" s="13">
        <f>'دیده بان بازار'!P1694</f>
        <v/>
      </c>
      <c r="Q1691" s="13">
        <f>'دیده بان بازار'!Q1694</f>
        <v/>
      </c>
      <c r="R1691" s="13">
        <f>'دیده بان بازار'!R1694</f>
        <v/>
      </c>
      <c r="S1691" s="13">
        <f>'دیده بان بازار'!S1694</f>
        <v/>
      </c>
      <c r="T1691" s="13">
        <f>'دیده بان بازار'!T1694</f>
        <v/>
      </c>
      <c r="U1691" s="13">
        <f>'دیده بان بازار'!U1694</f>
        <v/>
      </c>
      <c r="V1691" s="13">
        <f>'دیده بان بازار'!V1694</f>
        <v/>
      </c>
      <c r="W1691" s="6">
        <f>'دیده بان بازار'!W1694</f>
        <v/>
      </c>
      <c r="X1691" s="11">
        <f>IFERROR(IF(OR(R1691&lt;=0,W1691&lt;=0,S1691&lt;=0,V1691&lt;=0),0,ROUND((S1691/R1691)/(V1691/W1691),2)),0)</f>
        <v/>
      </c>
      <c r="Y1691" s="11">
        <f>IFERROR(IF(OR(S1691&lt;=0,V1691&lt;=0),0,ROUND(S1691/V1691,2)),0)</f>
        <v/>
      </c>
      <c r="Z1691" s="11">
        <f>IFERROR(J1691-M1691,0)</f>
        <v/>
      </c>
      <c r="AA1691" s="11">
        <f>IFERROR(ROUND(MAX(0,MIN(100,((AB1691*0.2)+(AC1691*0.15)+(AD1691*0.15)+(AE1691*0.1)+(AF1691*0.1)+(AG1691*0.15)+(MIN(Y1691/3,1)*100*0.1)+(AI1691*0.05))*((AH1691/100)*0.25+0.75))),0),0)</f>
        <v/>
      </c>
      <c r="AB1691" s="11">
        <f>ROUND(MAX(0,MIN(100,((M1691+10)/20)*100)),0)</f>
        <v/>
      </c>
      <c r="AC1691" s="11">
        <f>IFERROR(IF(D1691&lt;=0,0,ROUND(COUNTIFS($D$4:$D$3359,"&lt;="&amp;D1691,$D$4:$D$3359,"&gt;0")/COUNTIF($D$4:$D$3359,"&gt;0")*100,0)),0)</f>
        <v/>
      </c>
      <c r="AD1691" s="11">
        <f>IF(E1691&lt;=0,0,ROUND(MAX(0,MIN(100,(LOG10(1+E1691/1000000000)/LOG10(101))*100)),0))</f>
        <v/>
      </c>
      <c r="AE1691" s="11">
        <f>IF(O1691=N1691,50,ROUND(MAX(0,MIN(100,((H1691-N1691)/(O1691-N1691))*100)),0))</f>
        <v/>
      </c>
      <c r="AF1691" s="11">
        <f>ROUND(MAX(0,MIN(100,50+((H1691-K1691)/K1691)*1000)),0)</f>
        <v/>
      </c>
      <c r="AG1691" s="11">
        <f>IFERROR(ROUND(MAX(0,MIN(100,50+25*LN(MAX(0.01,X1691)))),0),25)</f>
        <v/>
      </c>
      <c r="AH1691" s="11">
        <f>ROUND(IF(M1691&lt;=-30,0,IF(M1691&lt;=-20,20,IF(M1691&lt;=-10,50,100))),0)</f>
        <v/>
      </c>
      <c r="AI1691" s="11">
        <f>ROUND(MAX(0,MIN(100,50+(Z1691*10))),0)</f>
        <v/>
      </c>
      <c r="AJ1691" s="11">
        <f>IFERROR(IF(--AA1691&gt;=80,"خرید قوی",IF(--AA1691&gt;=70,"خرید مشروط",IF(--AA1691&gt;=60,"مراقبت",IF(--AA1691&gt;=45,"ضعیف","عدم ورود")))),"")</f>
        <v/>
      </c>
    </row>
    <row r="1692">
      <c r="A1692" s="15">
        <f>'دیده بان بازار'!A1695</f>
        <v/>
      </c>
      <c r="B1692" s="16">
        <f>'دیده بان بازار'!B1695</f>
        <v/>
      </c>
      <c r="C1692" s="16">
        <f>'دیده بان بازار'!C1695</f>
        <v/>
      </c>
      <c r="D1692" s="16">
        <f>'دیده بان بازار'!D1695</f>
        <v/>
      </c>
      <c r="E1692" s="17">
        <f>'دیده بان بازار'!E1695</f>
        <v/>
      </c>
      <c r="F1692" s="16">
        <f>'دیده بان بازار'!F1695</f>
        <v/>
      </c>
      <c r="G1692" s="16">
        <f>'دیده بان بازار'!G1695</f>
        <v/>
      </c>
      <c r="H1692" s="16">
        <f>'دیده بان بازار'!H1695</f>
        <v/>
      </c>
      <c r="I1692" s="16">
        <f>'دیده بان بازار'!I1695</f>
        <v/>
      </c>
      <c r="J1692" s="16">
        <f>'دیده بان بازار'!J1695</f>
        <v/>
      </c>
      <c r="K1692" s="16">
        <f>'دیده بان بازار'!K1695</f>
        <v/>
      </c>
      <c r="L1692" s="16">
        <f>'دیده بان بازار'!L1695</f>
        <v/>
      </c>
      <c r="M1692" s="16">
        <f>'دیده بان بازار'!M1695</f>
        <v/>
      </c>
      <c r="N1692" s="16">
        <f>'دیده بان بازار'!N1695</f>
        <v/>
      </c>
      <c r="O1692" s="16">
        <f>'دیده بان بازار'!O1695</f>
        <v/>
      </c>
      <c r="P1692" s="16">
        <f>'دیده بان بازار'!P1695</f>
        <v/>
      </c>
      <c r="Q1692" s="16">
        <f>'دیده بان بازار'!Q1695</f>
        <v/>
      </c>
      <c r="R1692" s="16">
        <f>'دیده بان بازار'!R1695</f>
        <v/>
      </c>
      <c r="S1692" s="16">
        <f>'دیده بان بازار'!S1695</f>
        <v/>
      </c>
      <c r="T1692" s="16">
        <f>'دیده بان بازار'!T1695</f>
        <v/>
      </c>
      <c r="U1692" s="16">
        <f>'دیده بان بازار'!U1695</f>
        <v/>
      </c>
      <c r="V1692" s="16">
        <f>'دیده بان بازار'!V1695</f>
        <v/>
      </c>
      <c r="W1692" s="7">
        <f>'دیده بان بازار'!W1695</f>
        <v/>
      </c>
      <c r="X1692" s="11">
        <f>IFERROR(IF(OR(R1692&lt;=0,W1692&lt;=0,S1692&lt;=0,V1692&lt;=0),0,ROUND((S1692/R1692)/(V1692/W1692),2)),0)</f>
        <v/>
      </c>
      <c r="Y1692" s="11">
        <f>IFERROR(IF(OR(S1692&lt;=0,V1692&lt;=0),0,ROUND(S1692/V1692,2)),0)</f>
        <v/>
      </c>
      <c r="Z1692" s="11">
        <f>IFERROR(J1692-M1692,0)</f>
        <v/>
      </c>
      <c r="AA1692" s="11">
        <f>IFERROR(ROUND(MAX(0,MIN(100,((AB1692*0.2)+(AC1692*0.15)+(AD1692*0.15)+(AE1692*0.1)+(AF1692*0.1)+(AG1692*0.15)+(MIN(Y1692/3,1)*100*0.1)+(AI1692*0.05))*((AH1692/100)*0.25+0.75))),0),0)</f>
        <v/>
      </c>
      <c r="AB1692" s="11">
        <f>ROUND(MAX(0,MIN(100,((M1692+10)/20)*100)),0)</f>
        <v/>
      </c>
      <c r="AC1692" s="11">
        <f>IFERROR(IF(D1692&lt;=0,0,ROUND(COUNTIFS($D$4:$D$3359,"&lt;="&amp;D1692,$D$4:$D$3359,"&gt;0")/COUNTIF($D$4:$D$3359,"&gt;0")*100,0)),0)</f>
        <v/>
      </c>
      <c r="AD1692" s="11">
        <f>IF(E1692&lt;=0,0,ROUND(MAX(0,MIN(100,(LOG10(1+E1692/1000000000)/LOG10(101))*100)),0))</f>
        <v/>
      </c>
      <c r="AE1692" s="11">
        <f>IF(O1692=N1692,50,ROUND(MAX(0,MIN(100,((H1692-N1692)/(O1692-N1692))*100)),0))</f>
        <v/>
      </c>
      <c r="AF1692" s="11">
        <f>ROUND(MAX(0,MIN(100,50+((H1692-K1692)/K1692)*1000)),0)</f>
        <v/>
      </c>
      <c r="AG1692" s="11">
        <f>IFERROR(ROUND(MAX(0,MIN(100,50+25*LN(MAX(0.01,X1692)))),0),25)</f>
        <v/>
      </c>
      <c r="AH1692" s="11">
        <f>ROUND(IF(M1692&lt;=-30,0,IF(M1692&lt;=-20,20,IF(M1692&lt;=-10,50,100))),0)</f>
        <v/>
      </c>
      <c r="AI1692" s="11">
        <f>ROUND(MAX(0,MIN(100,50+(Z1692*10))),0)</f>
        <v/>
      </c>
      <c r="AJ1692" s="11">
        <f>IFERROR(IF(--AA1692&gt;=80,"خرید قوی",IF(--AA1692&gt;=70,"خرید مشروط",IF(--AA1692&gt;=60,"مراقبت",IF(--AA1692&gt;=45,"ضعیف","عدم ورود")))),"")</f>
        <v/>
      </c>
    </row>
    <row r="1693">
      <c r="A1693" s="12">
        <f>'دیده بان بازار'!A1696</f>
        <v/>
      </c>
      <c r="B1693" s="13">
        <f>'دیده بان بازار'!B1696</f>
        <v/>
      </c>
      <c r="C1693" s="13">
        <f>'دیده بان بازار'!C1696</f>
        <v/>
      </c>
      <c r="D1693" s="13">
        <f>'دیده بان بازار'!D1696</f>
        <v/>
      </c>
      <c r="E1693" s="14">
        <f>'دیده بان بازار'!E1696</f>
        <v/>
      </c>
      <c r="F1693" s="13">
        <f>'دیده بان بازار'!F1696</f>
        <v/>
      </c>
      <c r="G1693" s="13">
        <f>'دیده بان بازار'!G1696</f>
        <v/>
      </c>
      <c r="H1693" s="13">
        <f>'دیده بان بازار'!H1696</f>
        <v/>
      </c>
      <c r="I1693" s="13">
        <f>'دیده بان بازار'!I1696</f>
        <v/>
      </c>
      <c r="J1693" s="13">
        <f>'دیده بان بازار'!J1696</f>
        <v/>
      </c>
      <c r="K1693" s="13">
        <f>'دیده بان بازار'!K1696</f>
        <v/>
      </c>
      <c r="L1693" s="13">
        <f>'دیده بان بازار'!L1696</f>
        <v/>
      </c>
      <c r="M1693" s="13">
        <f>'دیده بان بازار'!M1696</f>
        <v/>
      </c>
      <c r="N1693" s="13">
        <f>'دیده بان بازار'!N1696</f>
        <v/>
      </c>
      <c r="O1693" s="13">
        <f>'دیده بان بازار'!O1696</f>
        <v/>
      </c>
      <c r="P1693" s="13">
        <f>'دیده بان بازار'!P1696</f>
        <v/>
      </c>
      <c r="Q1693" s="13">
        <f>'دیده بان بازار'!Q1696</f>
        <v/>
      </c>
      <c r="R1693" s="13">
        <f>'دیده بان بازار'!R1696</f>
        <v/>
      </c>
      <c r="S1693" s="13">
        <f>'دیده بان بازار'!S1696</f>
        <v/>
      </c>
      <c r="T1693" s="13">
        <f>'دیده بان بازار'!T1696</f>
        <v/>
      </c>
      <c r="U1693" s="13">
        <f>'دیده بان بازار'!U1696</f>
        <v/>
      </c>
      <c r="V1693" s="13">
        <f>'دیده بان بازار'!V1696</f>
        <v/>
      </c>
      <c r="W1693" s="6">
        <f>'دیده بان بازار'!W1696</f>
        <v/>
      </c>
      <c r="X1693" s="11">
        <f>IFERROR(IF(OR(R1693&lt;=0,W1693&lt;=0,S1693&lt;=0,V1693&lt;=0),0,ROUND((S1693/R1693)/(V1693/W1693),2)),0)</f>
        <v/>
      </c>
      <c r="Y1693" s="11">
        <f>IFERROR(IF(OR(S1693&lt;=0,V1693&lt;=0),0,ROUND(S1693/V1693,2)),0)</f>
        <v/>
      </c>
      <c r="Z1693" s="11">
        <f>IFERROR(J1693-M1693,0)</f>
        <v/>
      </c>
      <c r="AA1693" s="11">
        <f>IFERROR(ROUND(MAX(0,MIN(100,((AB1693*0.2)+(AC1693*0.15)+(AD1693*0.15)+(AE1693*0.1)+(AF1693*0.1)+(AG1693*0.15)+(MIN(Y1693/3,1)*100*0.1)+(AI1693*0.05))*((AH1693/100)*0.25+0.75))),0),0)</f>
        <v/>
      </c>
      <c r="AB1693" s="11">
        <f>ROUND(MAX(0,MIN(100,((M1693+10)/20)*100)),0)</f>
        <v/>
      </c>
      <c r="AC1693" s="11">
        <f>IFERROR(IF(D1693&lt;=0,0,ROUND(COUNTIFS($D$4:$D$3359,"&lt;="&amp;D1693,$D$4:$D$3359,"&gt;0")/COUNTIF($D$4:$D$3359,"&gt;0")*100,0)),0)</f>
        <v/>
      </c>
      <c r="AD1693" s="11">
        <f>IF(E1693&lt;=0,0,ROUND(MAX(0,MIN(100,(LOG10(1+E1693/1000000000)/LOG10(101))*100)),0))</f>
        <v/>
      </c>
      <c r="AE1693" s="11">
        <f>IF(O1693=N1693,50,ROUND(MAX(0,MIN(100,((H1693-N1693)/(O1693-N1693))*100)),0))</f>
        <v/>
      </c>
      <c r="AF1693" s="11">
        <f>ROUND(MAX(0,MIN(100,50+((H1693-K1693)/K1693)*1000)),0)</f>
        <v/>
      </c>
      <c r="AG1693" s="11">
        <f>IFERROR(ROUND(MAX(0,MIN(100,50+25*LN(MAX(0.01,X1693)))),0),25)</f>
        <v/>
      </c>
      <c r="AH1693" s="11">
        <f>ROUND(IF(M1693&lt;=-30,0,IF(M1693&lt;=-20,20,IF(M1693&lt;=-10,50,100))),0)</f>
        <v/>
      </c>
      <c r="AI1693" s="11">
        <f>ROUND(MAX(0,MIN(100,50+(Z1693*10))),0)</f>
        <v/>
      </c>
      <c r="AJ1693" s="11">
        <f>IFERROR(IF(--AA1693&gt;=80,"خرید قوی",IF(--AA1693&gt;=70,"خرید مشروط",IF(--AA1693&gt;=60,"مراقبت",IF(--AA1693&gt;=45,"ضعیف","عدم ورود")))),"")</f>
        <v/>
      </c>
    </row>
    <row r="1694">
      <c r="A1694" s="15">
        <f>'دیده بان بازار'!A1697</f>
        <v/>
      </c>
      <c r="B1694" s="16">
        <f>'دیده بان بازار'!B1697</f>
        <v/>
      </c>
      <c r="C1694" s="16">
        <f>'دیده بان بازار'!C1697</f>
        <v/>
      </c>
      <c r="D1694" s="16">
        <f>'دیده بان بازار'!D1697</f>
        <v/>
      </c>
      <c r="E1694" s="17">
        <f>'دیده بان بازار'!E1697</f>
        <v/>
      </c>
      <c r="F1694" s="16">
        <f>'دیده بان بازار'!F1697</f>
        <v/>
      </c>
      <c r="G1694" s="16">
        <f>'دیده بان بازار'!G1697</f>
        <v/>
      </c>
      <c r="H1694" s="16">
        <f>'دیده بان بازار'!H1697</f>
        <v/>
      </c>
      <c r="I1694" s="16">
        <f>'دیده بان بازار'!I1697</f>
        <v/>
      </c>
      <c r="J1694" s="16">
        <f>'دیده بان بازار'!J1697</f>
        <v/>
      </c>
      <c r="K1694" s="16">
        <f>'دیده بان بازار'!K1697</f>
        <v/>
      </c>
      <c r="L1694" s="16">
        <f>'دیده بان بازار'!L1697</f>
        <v/>
      </c>
      <c r="M1694" s="16">
        <f>'دیده بان بازار'!M1697</f>
        <v/>
      </c>
      <c r="N1694" s="16">
        <f>'دیده بان بازار'!N1697</f>
        <v/>
      </c>
      <c r="O1694" s="16">
        <f>'دیده بان بازار'!O1697</f>
        <v/>
      </c>
      <c r="P1694" s="16">
        <f>'دیده بان بازار'!P1697</f>
        <v/>
      </c>
      <c r="Q1694" s="16">
        <f>'دیده بان بازار'!Q1697</f>
        <v/>
      </c>
      <c r="R1694" s="16">
        <f>'دیده بان بازار'!R1697</f>
        <v/>
      </c>
      <c r="S1694" s="16">
        <f>'دیده بان بازار'!S1697</f>
        <v/>
      </c>
      <c r="T1694" s="16">
        <f>'دیده بان بازار'!T1697</f>
        <v/>
      </c>
      <c r="U1694" s="16">
        <f>'دیده بان بازار'!U1697</f>
        <v/>
      </c>
      <c r="V1694" s="16">
        <f>'دیده بان بازار'!V1697</f>
        <v/>
      </c>
      <c r="W1694" s="7">
        <f>'دیده بان بازار'!W1697</f>
        <v/>
      </c>
      <c r="X1694" s="11">
        <f>IFERROR(IF(OR(R1694&lt;=0,W1694&lt;=0,S1694&lt;=0,V1694&lt;=0),0,ROUND((S1694/R1694)/(V1694/W1694),2)),0)</f>
        <v/>
      </c>
      <c r="Y1694" s="11">
        <f>IFERROR(IF(OR(S1694&lt;=0,V1694&lt;=0),0,ROUND(S1694/V1694,2)),0)</f>
        <v/>
      </c>
      <c r="Z1694" s="11">
        <f>IFERROR(J1694-M1694,0)</f>
        <v/>
      </c>
      <c r="AA1694" s="11">
        <f>IFERROR(ROUND(MAX(0,MIN(100,((AB1694*0.2)+(AC1694*0.15)+(AD1694*0.15)+(AE1694*0.1)+(AF1694*0.1)+(AG1694*0.15)+(MIN(Y1694/3,1)*100*0.1)+(AI1694*0.05))*((AH1694/100)*0.25+0.75))),0),0)</f>
        <v/>
      </c>
      <c r="AB1694" s="11">
        <f>ROUND(MAX(0,MIN(100,((M1694+10)/20)*100)),0)</f>
        <v/>
      </c>
      <c r="AC1694" s="11">
        <f>IFERROR(IF(D1694&lt;=0,0,ROUND(COUNTIFS($D$4:$D$3359,"&lt;="&amp;D1694,$D$4:$D$3359,"&gt;0")/COUNTIF($D$4:$D$3359,"&gt;0")*100,0)),0)</f>
        <v/>
      </c>
      <c r="AD1694" s="11">
        <f>IF(E1694&lt;=0,0,ROUND(MAX(0,MIN(100,(LOG10(1+E1694/1000000000)/LOG10(101))*100)),0))</f>
        <v/>
      </c>
      <c r="AE1694" s="11">
        <f>IF(O1694=N1694,50,ROUND(MAX(0,MIN(100,((H1694-N1694)/(O1694-N1694))*100)),0))</f>
        <v/>
      </c>
      <c r="AF1694" s="11">
        <f>ROUND(MAX(0,MIN(100,50+((H1694-K1694)/K1694)*1000)),0)</f>
        <v/>
      </c>
      <c r="AG1694" s="11">
        <f>IFERROR(ROUND(MAX(0,MIN(100,50+25*LN(MAX(0.01,X1694)))),0),25)</f>
        <v/>
      </c>
      <c r="AH1694" s="11">
        <f>ROUND(IF(M1694&lt;=-30,0,IF(M1694&lt;=-20,20,IF(M1694&lt;=-10,50,100))),0)</f>
        <v/>
      </c>
      <c r="AI1694" s="11">
        <f>ROUND(MAX(0,MIN(100,50+(Z1694*10))),0)</f>
        <v/>
      </c>
      <c r="AJ1694" s="11">
        <f>IFERROR(IF(--AA1694&gt;=80,"خرید قوی",IF(--AA1694&gt;=70,"خرید مشروط",IF(--AA1694&gt;=60,"مراقبت",IF(--AA1694&gt;=45,"ضعیف","عدم ورود")))),"")</f>
        <v/>
      </c>
    </row>
    <row r="1695">
      <c r="A1695" s="12">
        <f>'دیده بان بازار'!A1698</f>
        <v/>
      </c>
      <c r="B1695" s="13">
        <f>'دیده بان بازار'!B1698</f>
        <v/>
      </c>
      <c r="C1695" s="13">
        <f>'دیده بان بازار'!C1698</f>
        <v/>
      </c>
      <c r="D1695" s="13">
        <f>'دیده بان بازار'!D1698</f>
        <v/>
      </c>
      <c r="E1695" s="14">
        <f>'دیده بان بازار'!E1698</f>
        <v/>
      </c>
      <c r="F1695" s="13">
        <f>'دیده بان بازار'!F1698</f>
        <v/>
      </c>
      <c r="G1695" s="13">
        <f>'دیده بان بازار'!G1698</f>
        <v/>
      </c>
      <c r="H1695" s="13">
        <f>'دیده بان بازار'!H1698</f>
        <v/>
      </c>
      <c r="I1695" s="13">
        <f>'دیده بان بازار'!I1698</f>
        <v/>
      </c>
      <c r="J1695" s="13">
        <f>'دیده بان بازار'!J1698</f>
        <v/>
      </c>
      <c r="K1695" s="13">
        <f>'دیده بان بازار'!K1698</f>
        <v/>
      </c>
      <c r="L1695" s="13">
        <f>'دیده بان بازار'!L1698</f>
        <v/>
      </c>
      <c r="M1695" s="13">
        <f>'دیده بان بازار'!M1698</f>
        <v/>
      </c>
      <c r="N1695" s="13">
        <f>'دیده بان بازار'!N1698</f>
        <v/>
      </c>
      <c r="O1695" s="13">
        <f>'دیده بان بازار'!O1698</f>
        <v/>
      </c>
      <c r="P1695" s="13">
        <f>'دیده بان بازار'!P1698</f>
        <v/>
      </c>
      <c r="Q1695" s="13">
        <f>'دیده بان بازار'!Q1698</f>
        <v/>
      </c>
      <c r="R1695" s="13">
        <f>'دیده بان بازار'!R1698</f>
        <v/>
      </c>
      <c r="S1695" s="13">
        <f>'دیده بان بازار'!S1698</f>
        <v/>
      </c>
      <c r="T1695" s="13">
        <f>'دیده بان بازار'!T1698</f>
        <v/>
      </c>
      <c r="U1695" s="13">
        <f>'دیده بان بازار'!U1698</f>
        <v/>
      </c>
      <c r="V1695" s="13">
        <f>'دیده بان بازار'!V1698</f>
        <v/>
      </c>
      <c r="W1695" s="6">
        <f>'دیده بان بازار'!W1698</f>
        <v/>
      </c>
      <c r="X1695" s="11">
        <f>IFERROR(IF(OR(R1695&lt;=0,W1695&lt;=0,S1695&lt;=0,V1695&lt;=0),0,ROUND((S1695/R1695)/(V1695/W1695),2)),0)</f>
        <v/>
      </c>
      <c r="Y1695" s="11">
        <f>IFERROR(IF(OR(S1695&lt;=0,V1695&lt;=0),0,ROUND(S1695/V1695,2)),0)</f>
        <v/>
      </c>
      <c r="Z1695" s="11">
        <f>IFERROR(J1695-M1695,0)</f>
        <v/>
      </c>
      <c r="AA1695" s="11">
        <f>IFERROR(ROUND(MAX(0,MIN(100,((AB1695*0.2)+(AC1695*0.15)+(AD1695*0.15)+(AE1695*0.1)+(AF1695*0.1)+(AG1695*0.15)+(MIN(Y1695/3,1)*100*0.1)+(AI1695*0.05))*((AH1695/100)*0.25+0.75))),0),0)</f>
        <v/>
      </c>
      <c r="AB1695" s="11">
        <f>ROUND(MAX(0,MIN(100,((M1695+10)/20)*100)),0)</f>
        <v/>
      </c>
      <c r="AC1695" s="11">
        <f>IFERROR(IF(D1695&lt;=0,0,ROUND(COUNTIFS($D$4:$D$3359,"&lt;="&amp;D1695,$D$4:$D$3359,"&gt;0")/COUNTIF($D$4:$D$3359,"&gt;0")*100,0)),0)</f>
        <v/>
      </c>
      <c r="AD1695" s="11">
        <f>IF(E1695&lt;=0,0,ROUND(MAX(0,MIN(100,(LOG10(1+E1695/1000000000)/LOG10(101))*100)),0))</f>
        <v/>
      </c>
      <c r="AE1695" s="11">
        <f>IF(O1695=N1695,50,ROUND(MAX(0,MIN(100,((H1695-N1695)/(O1695-N1695))*100)),0))</f>
        <v/>
      </c>
      <c r="AF1695" s="11">
        <f>ROUND(MAX(0,MIN(100,50+((H1695-K1695)/K1695)*1000)),0)</f>
        <v/>
      </c>
      <c r="AG1695" s="11">
        <f>IFERROR(ROUND(MAX(0,MIN(100,50+25*LN(MAX(0.01,X1695)))),0),25)</f>
        <v/>
      </c>
      <c r="AH1695" s="11">
        <f>ROUND(IF(M1695&lt;=-30,0,IF(M1695&lt;=-20,20,IF(M1695&lt;=-10,50,100))),0)</f>
        <v/>
      </c>
      <c r="AI1695" s="11">
        <f>ROUND(MAX(0,MIN(100,50+(Z1695*10))),0)</f>
        <v/>
      </c>
      <c r="AJ1695" s="11">
        <f>IFERROR(IF(--AA1695&gt;=80,"خرید قوی",IF(--AA1695&gt;=70,"خرید مشروط",IF(--AA1695&gt;=60,"مراقبت",IF(--AA1695&gt;=45,"ضعیف","عدم ورود")))),"")</f>
        <v/>
      </c>
    </row>
    <row r="1696">
      <c r="A1696" s="15">
        <f>'دیده بان بازار'!A1699</f>
        <v/>
      </c>
      <c r="B1696" s="16">
        <f>'دیده بان بازار'!B1699</f>
        <v/>
      </c>
      <c r="C1696" s="16">
        <f>'دیده بان بازار'!C1699</f>
        <v/>
      </c>
      <c r="D1696" s="16">
        <f>'دیده بان بازار'!D1699</f>
        <v/>
      </c>
      <c r="E1696" s="17">
        <f>'دیده بان بازار'!E1699</f>
        <v/>
      </c>
      <c r="F1696" s="16">
        <f>'دیده بان بازار'!F1699</f>
        <v/>
      </c>
      <c r="G1696" s="16">
        <f>'دیده بان بازار'!G1699</f>
        <v/>
      </c>
      <c r="H1696" s="16">
        <f>'دیده بان بازار'!H1699</f>
        <v/>
      </c>
      <c r="I1696" s="16">
        <f>'دیده بان بازار'!I1699</f>
        <v/>
      </c>
      <c r="J1696" s="16">
        <f>'دیده بان بازار'!J1699</f>
        <v/>
      </c>
      <c r="K1696" s="16">
        <f>'دیده بان بازار'!K1699</f>
        <v/>
      </c>
      <c r="L1696" s="16">
        <f>'دیده بان بازار'!L1699</f>
        <v/>
      </c>
      <c r="M1696" s="16">
        <f>'دیده بان بازار'!M1699</f>
        <v/>
      </c>
      <c r="N1696" s="16">
        <f>'دیده بان بازار'!N1699</f>
        <v/>
      </c>
      <c r="O1696" s="16">
        <f>'دیده بان بازار'!O1699</f>
        <v/>
      </c>
      <c r="P1696" s="16">
        <f>'دیده بان بازار'!P1699</f>
        <v/>
      </c>
      <c r="Q1696" s="16">
        <f>'دیده بان بازار'!Q1699</f>
        <v/>
      </c>
      <c r="R1696" s="16">
        <f>'دیده بان بازار'!R1699</f>
        <v/>
      </c>
      <c r="S1696" s="16">
        <f>'دیده بان بازار'!S1699</f>
        <v/>
      </c>
      <c r="T1696" s="16">
        <f>'دیده بان بازار'!T1699</f>
        <v/>
      </c>
      <c r="U1696" s="16">
        <f>'دیده بان بازار'!U1699</f>
        <v/>
      </c>
      <c r="V1696" s="16">
        <f>'دیده بان بازار'!V1699</f>
        <v/>
      </c>
      <c r="W1696" s="7">
        <f>'دیده بان بازار'!W1699</f>
        <v/>
      </c>
      <c r="X1696" s="11">
        <f>IFERROR(IF(OR(R1696&lt;=0,W1696&lt;=0,S1696&lt;=0,V1696&lt;=0),0,ROUND((S1696/R1696)/(V1696/W1696),2)),0)</f>
        <v/>
      </c>
      <c r="Y1696" s="11">
        <f>IFERROR(IF(OR(S1696&lt;=0,V1696&lt;=0),0,ROUND(S1696/V1696,2)),0)</f>
        <v/>
      </c>
      <c r="Z1696" s="11">
        <f>IFERROR(J1696-M1696,0)</f>
        <v/>
      </c>
      <c r="AA1696" s="11">
        <f>IFERROR(ROUND(MAX(0,MIN(100,((AB1696*0.2)+(AC1696*0.15)+(AD1696*0.15)+(AE1696*0.1)+(AF1696*0.1)+(AG1696*0.15)+(MIN(Y1696/3,1)*100*0.1)+(AI1696*0.05))*((AH1696/100)*0.25+0.75))),0),0)</f>
        <v/>
      </c>
      <c r="AB1696" s="11">
        <f>ROUND(MAX(0,MIN(100,((M1696+10)/20)*100)),0)</f>
        <v/>
      </c>
      <c r="AC1696" s="11">
        <f>IFERROR(IF(D1696&lt;=0,0,ROUND(COUNTIFS($D$4:$D$3359,"&lt;="&amp;D1696,$D$4:$D$3359,"&gt;0")/COUNTIF($D$4:$D$3359,"&gt;0")*100,0)),0)</f>
        <v/>
      </c>
      <c r="AD1696" s="11">
        <f>IF(E1696&lt;=0,0,ROUND(MAX(0,MIN(100,(LOG10(1+E1696/1000000000)/LOG10(101))*100)),0))</f>
        <v/>
      </c>
      <c r="AE1696" s="11">
        <f>IF(O1696=N1696,50,ROUND(MAX(0,MIN(100,((H1696-N1696)/(O1696-N1696))*100)),0))</f>
        <v/>
      </c>
      <c r="AF1696" s="11">
        <f>ROUND(MAX(0,MIN(100,50+((H1696-K1696)/K1696)*1000)),0)</f>
        <v/>
      </c>
      <c r="AG1696" s="11">
        <f>IFERROR(ROUND(MAX(0,MIN(100,50+25*LN(MAX(0.01,X1696)))),0),25)</f>
        <v/>
      </c>
      <c r="AH1696" s="11">
        <f>ROUND(IF(M1696&lt;=-30,0,IF(M1696&lt;=-20,20,IF(M1696&lt;=-10,50,100))),0)</f>
        <v/>
      </c>
      <c r="AI1696" s="11">
        <f>ROUND(MAX(0,MIN(100,50+(Z1696*10))),0)</f>
        <v/>
      </c>
      <c r="AJ1696" s="11">
        <f>IFERROR(IF(--AA1696&gt;=80,"خرید قوی",IF(--AA1696&gt;=70,"خرید مشروط",IF(--AA1696&gt;=60,"مراقبت",IF(--AA1696&gt;=45,"ضعیف","عدم ورود")))),"")</f>
        <v/>
      </c>
    </row>
    <row r="1697">
      <c r="A1697" s="15">
        <f>'دیده بان بازار'!A1700</f>
        <v/>
      </c>
      <c r="B1697" s="16">
        <f>'دیده بان بازار'!B1700</f>
        <v/>
      </c>
      <c r="C1697" s="16">
        <f>'دیده بان بازار'!C1700</f>
        <v/>
      </c>
      <c r="D1697" s="16">
        <f>'دیده بان بازار'!D1700</f>
        <v/>
      </c>
      <c r="E1697" s="17">
        <f>'دیده بان بازار'!E1700</f>
        <v/>
      </c>
      <c r="F1697" s="16">
        <f>'دیده بان بازار'!F1700</f>
        <v/>
      </c>
      <c r="G1697" s="16">
        <f>'دیده بان بازار'!G1700</f>
        <v/>
      </c>
      <c r="H1697" s="16">
        <f>'دیده بان بازار'!H1700</f>
        <v/>
      </c>
      <c r="I1697" s="16">
        <f>'دیده بان بازار'!I1700</f>
        <v/>
      </c>
      <c r="J1697" s="16">
        <f>'دیده بان بازار'!J1700</f>
        <v/>
      </c>
      <c r="K1697" s="16">
        <f>'دیده بان بازار'!K1700</f>
        <v/>
      </c>
      <c r="L1697" s="16">
        <f>'دیده بان بازار'!L1700</f>
        <v/>
      </c>
      <c r="M1697" s="16">
        <f>'دیده بان بازار'!M1700</f>
        <v/>
      </c>
      <c r="N1697" s="16">
        <f>'دیده بان بازار'!N1700</f>
        <v/>
      </c>
      <c r="O1697" s="16">
        <f>'دیده بان بازار'!O1700</f>
        <v/>
      </c>
      <c r="P1697" s="16">
        <f>'دیده بان بازار'!P1700</f>
        <v/>
      </c>
      <c r="Q1697" s="16">
        <f>'دیده بان بازار'!Q1700</f>
        <v/>
      </c>
      <c r="R1697" s="16">
        <f>'دیده بان بازار'!R1700</f>
        <v/>
      </c>
      <c r="S1697" s="16">
        <f>'دیده بان بازار'!S1700</f>
        <v/>
      </c>
      <c r="T1697" s="16">
        <f>'دیده بان بازار'!T1700</f>
        <v/>
      </c>
      <c r="U1697" s="16">
        <f>'دیده بان بازار'!U1700</f>
        <v/>
      </c>
      <c r="V1697" s="16">
        <f>'دیده بان بازار'!V1700</f>
        <v/>
      </c>
      <c r="W1697" s="7">
        <f>'دیده بان بازار'!W1700</f>
        <v/>
      </c>
      <c r="X1697" s="11">
        <f>IFERROR(IF(OR(R1697&lt;=0,W1697&lt;=0,S1697&lt;=0,V1697&lt;=0),0,ROUND((S1697/R1697)/(V1697/W1697),2)),0)</f>
        <v/>
      </c>
      <c r="Y1697" s="11">
        <f>IFERROR(IF(OR(S1697&lt;=0,V1697&lt;=0),0,ROUND(S1697/V1697,2)),0)</f>
        <v/>
      </c>
      <c r="Z1697" s="11">
        <f>IFERROR(J1697-M1697,0)</f>
        <v/>
      </c>
      <c r="AA1697" s="11">
        <f>IFERROR(ROUND(MAX(0,MIN(100,((AB1697*0.2)+(AC1697*0.15)+(AD1697*0.15)+(AE1697*0.1)+(AF1697*0.1)+(AG1697*0.15)+(MIN(Y1697/3,1)*100*0.1)+(AI1697*0.05))*((AH1697/100)*0.25+0.75))),0),0)</f>
        <v/>
      </c>
      <c r="AB1697" s="11">
        <f>ROUND(MAX(0,MIN(100,((M1697+10)/20)*100)),0)</f>
        <v/>
      </c>
      <c r="AC1697" s="11">
        <f>IFERROR(IF(D1697&lt;=0,0,ROUND(COUNTIFS($D$4:$D$3359,"&lt;="&amp;D1697,$D$4:$D$3359,"&gt;0")/COUNTIF($D$4:$D$3359,"&gt;0")*100,0)),0)</f>
        <v/>
      </c>
      <c r="AD1697" s="11">
        <f>IF(E1697&lt;=0,0,ROUND(MAX(0,MIN(100,(LOG10(1+E1697/1000000000)/LOG10(101))*100)),0))</f>
        <v/>
      </c>
      <c r="AE1697" s="11">
        <f>IF(O1697=N1697,50,ROUND(MAX(0,MIN(100,((H1697-N1697)/(O1697-N1697))*100)),0))</f>
        <v/>
      </c>
      <c r="AF1697" s="11">
        <f>ROUND(MAX(0,MIN(100,50+((H1697-K1697)/K1697)*1000)),0)</f>
        <v/>
      </c>
      <c r="AG1697" s="11">
        <f>IFERROR(ROUND(MAX(0,MIN(100,50+25*LN(MAX(0.01,X1697)))),0),25)</f>
        <v/>
      </c>
      <c r="AH1697" s="11">
        <f>ROUND(IF(M1697&lt;=-30,0,IF(M1697&lt;=-20,20,IF(M1697&lt;=-10,50,100))),0)</f>
        <v/>
      </c>
      <c r="AI1697" s="11">
        <f>ROUND(MAX(0,MIN(100,50+(Z1697*10))),0)</f>
        <v/>
      </c>
      <c r="AJ1697" s="11">
        <f>IFERROR(IF(--AA1697&gt;=80,"خرید قوی",IF(--AA1697&gt;=70,"خرید مشروط",IF(--AA1697&gt;=60,"مراقبت",IF(--AA1697&gt;=45,"ضعیف","عدم ورود")))),"")</f>
        <v/>
      </c>
    </row>
    <row r="1698">
      <c r="A1698" s="12">
        <f>'دیده بان بازار'!A1701</f>
        <v/>
      </c>
      <c r="B1698" s="13">
        <f>'دیده بان بازار'!B1701</f>
        <v/>
      </c>
      <c r="C1698" s="13">
        <f>'دیده بان بازار'!C1701</f>
        <v/>
      </c>
      <c r="D1698" s="13">
        <f>'دیده بان بازار'!D1701</f>
        <v/>
      </c>
      <c r="E1698" s="14">
        <f>'دیده بان بازار'!E1701</f>
        <v/>
      </c>
      <c r="F1698" s="13">
        <f>'دیده بان بازار'!F1701</f>
        <v/>
      </c>
      <c r="G1698" s="13">
        <f>'دیده بان بازار'!G1701</f>
        <v/>
      </c>
      <c r="H1698" s="13">
        <f>'دیده بان بازار'!H1701</f>
        <v/>
      </c>
      <c r="I1698" s="13">
        <f>'دیده بان بازار'!I1701</f>
        <v/>
      </c>
      <c r="J1698" s="13">
        <f>'دیده بان بازار'!J1701</f>
        <v/>
      </c>
      <c r="K1698" s="13">
        <f>'دیده بان بازار'!K1701</f>
        <v/>
      </c>
      <c r="L1698" s="13">
        <f>'دیده بان بازار'!L1701</f>
        <v/>
      </c>
      <c r="M1698" s="13">
        <f>'دیده بان بازار'!M1701</f>
        <v/>
      </c>
      <c r="N1698" s="13">
        <f>'دیده بان بازار'!N1701</f>
        <v/>
      </c>
      <c r="O1698" s="13">
        <f>'دیده بان بازار'!O1701</f>
        <v/>
      </c>
      <c r="P1698" s="13">
        <f>'دیده بان بازار'!P1701</f>
        <v/>
      </c>
      <c r="Q1698" s="13">
        <f>'دیده بان بازار'!Q1701</f>
        <v/>
      </c>
      <c r="R1698" s="13">
        <f>'دیده بان بازار'!R1701</f>
        <v/>
      </c>
      <c r="S1698" s="13">
        <f>'دیده بان بازار'!S1701</f>
        <v/>
      </c>
      <c r="T1698" s="13">
        <f>'دیده بان بازار'!T1701</f>
        <v/>
      </c>
      <c r="U1698" s="13">
        <f>'دیده بان بازار'!U1701</f>
        <v/>
      </c>
      <c r="V1698" s="13">
        <f>'دیده بان بازار'!V1701</f>
        <v/>
      </c>
      <c r="W1698" s="6">
        <f>'دیده بان بازار'!W1701</f>
        <v/>
      </c>
      <c r="X1698" s="11">
        <f>IFERROR(IF(OR(R1698&lt;=0,W1698&lt;=0,S1698&lt;=0,V1698&lt;=0),0,ROUND((S1698/R1698)/(V1698/W1698),2)),0)</f>
        <v/>
      </c>
      <c r="Y1698" s="11">
        <f>IFERROR(IF(OR(S1698&lt;=0,V1698&lt;=0),0,ROUND(S1698/V1698,2)),0)</f>
        <v/>
      </c>
      <c r="Z1698" s="11">
        <f>IFERROR(J1698-M1698,0)</f>
        <v/>
      </c>
      <c r="AA1698" s="11">
        <f>IFERROR(ROUND(MAX(0,MIN(100,((AB1698*0.2)+(AC1698*0.15)+(AD1698*0.15)+(AE1698*0.1)+(AF1698*0.1)+(AG1698*0.15)+(MIN(Y1698/3,1)*100*0.1)+(AI1698*0.05))*((AH1698/100)*0.25+0.75))),0),0)</f>
        <v/>
      </c>
      <c r="AB1698" s="11">
        <f>ROUND(MAX(0,MIN(100,((M1698+10)/20)*100)),0)</f>
        <v/>
      </c>
      <c r="AC1698" s="11">
        <f>IFERROR(IF(D1698&lt;=0,0,ROUND(COUNTIFS($D$4:$D$3359,"&lt;="&amp;D1698,$D$4:$D$3359,"&gt;0")/COUNTIF($D$4:$D$3359,"&gt;0")*100,0)),0)</f>
        <v/>
      </c>
      <c r="AD1698" s="11">
        <f>IF(E1698&lt;=0,0,ROUND(MAX(0,MIN(100,(LOG10(1+E1698/1000000000)/LOG10(101))*100)),0))</f>
        <v/>
      </c>
      <c r="AE1698" s="11">
        <f>IF(O1698=N1698,50,ROUND(MAX(0,MIN(100,((H1698-N1698)/(O1698-N1698))*100)),0))</f>
        <v/>
      </c>
      <c r="AF1698" s="11">
        <f>ROUND(MAX(0,MIN(100,50+((H1698-K1698)/K1698)*1000)),0)</f>
        <v/>
      </c>
      <c r="AG1698" s="11">
        <f>IFERROR(ROUND(MAX(0,MIN(100,50+25*LN(MAX(0.01,X1698)))),0),25)</f>
        <v/>
      </c>
      <c r="AH1698" s="11">
        <f>ROUND(IF(M1698&lt;=-30,0,IF(M1698&lt;=-20,20,IF(M1698&lt;=-10,50,100))),0)</f>
        <v/>
      </c>
      <c r="AI1698" s="11">
        <f>ROUND(MAX(0,MIN(100,50+(Z1698*10))),0)</f>
        <v/>
      </c>
      <c r="AJ1698" s="11">
        <f>IFERROR(IF(--AA1698&gt;=80,"خرید قوی",IF(--AA1698&gt;=70,"خرید مشروط",IF(--AA1698&gt;=60,"مراقبت",IF(--AA1698&gt;=45,"ضعیف","عدم ورود")))),"")</f>
        <v/>
      </c>
    </row>
    <row r="1699">
      <c r="A1699" s="15">
        <f>'دیده بان بازار'!A1702</f>
        <v/>
      </c>
      <c r="B1699" s="16">
        <f>'دیده بان بازار'!B1702</f>
        <v/>
      </c>
      <c r="C1699" s="16">
        <f>'دیده بان بازار'!C1702</f>
        <v/>
      </c>
      <c r="D1699" s="16">
        <f>'دیده بان بازار'!D1702</f>
        <v/>
      </c>
      <c r="E1699" s="17">
        <f>'دیده بان بازار'!E1702</f>
        <v/>
      </c>
      <c r="F1699" s="16">
        <f>'دیده بان بازار'!F1702</f>
        <v/>
      </c>
      <c r="G1699" s="16">
        <f>'دیده بان بازار'!G1702</f>
        <v/>
      </c>
      <c r="H1699" s="16">
        <f>'دیده بان بازار'!H1702</f>
        <v/>
      </c>
      <c r="I1699" s="16">
        <f>'دیده بان بازار'!I1702</f>
        <v/>
      </c>
      <c r="J1699" s="16">
        <f>'دیده بان بازار'!J1702</f>
        <v/>
      </c>
      <c r="K1699" s="16">
        <f>'دیده بان بازار'!K1702</f>
        <v/>
      </c>
      <c r="L1699" s="16">
        <f>'دیده بان بازار'!L1702</f>
        <v/>
      </c>
      <c r="M1699" s="16">
        <f>'دیده بان بازار'!M1702</f>
        <v/>
      </c>
      <c r="N1699" s="16">
        <f>'دیده بان بازار'!N1702</f>
        <v/>
      </c>
      <c r="O1699" s="16">
        <f>'دیده بان بازار'!O1702</f>
        <v/>
      </c>
      <c r="P1699" s="16">
        <f>'دیده بان بازار'!P1702</f>
        <v/>
      </c>
      <c r="Q1699" s="16">
        <f>'دیده بان بازار'!Q1702</f>
        <v/>
      </c>
      <c r="R1699" s="16">
        <f>'دیده بان بازار'!R1702</f>
        <v/>
      </c>
      <c r="S1699" s="16">
        <f>'دیده بان بازار'!S1702</f>
        <v/>
      </c>
      <c r="T1699" s="16">
        <f>'دیده بان بازار'!T1702</f>
        <v/>
      </c>
      <c r="U1699" s="16">
        <f>'دیده بان بازار'!U1702</f>
        <v/>
      </c>
      <c r="V1699" s="16">
        <f>'دیده بان بازار'!V1702</f>
        <v/>
      </c>
      <c r="W1699" s="7">
        <f>'دیده بان بازار'!W1702</f>
        <v/>
      </c>
      <c r="X1699" s="11">
        <f>IFERROR(IF(OR(R1699&lt;=0,W1699&lt;=0,S1699&lt;=0,V1699&lt;=0),0,ROUND((S1699/R1699)/(V1699/W1699),2)),0)</f>
        <v/>
      </c>
      <c r="Y1699" s="11">
        <f>IFERROR(IF(OR(S1699&lt;=0,V1699&lt;=0),0,ROUND(S1699/V1699,2)),0)</f>
        <v/>
      </c>
      <c r="Z1699" s="11">
        <f>IFERROR(J1699-M1699,0)</f>
        <v/>
      </c>
      <c r="AA1699" s="11">
        <f>IFERROR(ROUND(MAX(0,MIN(100,((AB1699*0.2)+(AC1699*0.15)+(AD1699*0.15)+(AE1699*0.1)+(AF1699*0.1)+(AG1699*0.15)+(MIN(Y1699/3,1)*100*0.1)+(AI1699*0.05))*((AH1699/100)*0.25+0.75))),0),0)</f>
        <v/>
      </c>
      <c r="AB1699" s="11">
        <f>ROUND(MAX(0,MIN(100,((M1699+10)/20)*100)),0)</f>
        <v/>
      </c>
      <c r="AC1699" s="11">
        <f>IFERROR(IF(D1699&lt;=0,0,ROUND(COUNTIFS($D$4:$D$3359,"&lt;="&amp;D1699,$D$4:$D$3359,"&gt;0")/COUNTIF($D$4:$D$3359,"&gt;0")*100,0)),0)</f>
        <v/>
      </c>
      <c r="AD1699" s="11">
        <f>IF(E1699&lt;=0,0,ROUND(MAX(0,MIN(100,(LOG10(1+E1699/1000000000)/LOG10(101))*100)),0))</f>
        <v/>
      </c>
      <c r="AE1699" s="11">
        <f>IF(O1699=N1699,50,ROUND(MAX(0,MIN(100,((H1699-N1699)/(O1699-N1699))*100)),0))</f>
        <v/>
      </c>
      <c r="AF1699" s="11">
        <f>ROUND(MAX(0,MIN(100,50+((H1699-K1699)/K1699)*1000)),0)</f>
        <v/>
      </c>
      <c r="AG1699" s="11">
        <f>IFERROR(ROUND(MAX(0,MIN(100,50+25*LN(MAX(0.01,X1699)))),0),25)</f>
        <v/>
      </c>
      <c r="AH1699" s="11">
        <f>ROUND(IF(M1699&lt;=-30,0,IF(M1699&lt;=-20,20,IF(M1699&lt;=-10,50,100))),0)</f>
        <v/>
      </c>
      <c r="AI1699" s="11">
        <f>ROUND(MAX(0,MIN(100,50+(Z1699*10))),0)</f>
        <v/>
      </c>
      <c r="AJ1699" s="11">
        <f>IFERROR(IF(--AA1699&gt;=80,"خرید قوی",IF(--AA1699&gt;=70,"خرید مشروط",IF(--AA1699&gt;=60,"مراقبت",IF(--AA1699&gt;=45,"ضعیف","عدم ورود")))),"")</f>
        <v/>
      </c>
    </row>
    <row r="1700">
      <c r="A1700" s="12">
        <f>'دیده بان بازار'!A1703</f>
        <v/>
      </c>
      <c r="B1700" s="13">
        <f>'دیده بان بازار'!B1703</f>
        <v/>
      </c>
      <c r="C1700" s="13">
        <f>'دیده بان بازار'!C1703</f>
        <v/>
      </c>
      <c r="D1700" s="13">
        <f>'دیده بان بازار'!D1703</f>
        <v/>
      </c>
      <c r="E1700" s="14">
        <f>'دیده بان بازار'!E1703</f>
        <v/>
      </c>
      <c r="F1700" s="13">
        <f>'دیده بان بازار'!F1703</f>
        <v/>
      </c>
      <c r="G1700" s="13">
        <f>'دیده بان بازار'!G1703</f>
        <v/>
      </c>
      <c r="H1700" s="13">
        <f>'دیده بان بازار'!H1703</f>
        <v/>
      </c>
      <c r="I1700" s="13">
        <f>'دیده بان بازار'!I1703</f>
        <v/>
      </c>
      <c r="J1700" s="13">
        <f>'دیده بان بازار'!J1703</f>
        <v/>
      </c>
      <c r="K1700" s="13">
        <f>'دیده بان بازار'!K1703</f>
        <v/>
      </c>
      <c r="L1700" s="13">
        <f>'دیده بان بازار'!L1703</f>
        <v/>
      </c>
      <c r="M1700" s="13">
        <f>'دیده بان بازار'!M1703</f>
        <v/>
      </c>
      <c r="N1700" s="13">
        <f>'دیده بان بازار'!N1703</f>
        <v/>
      </c>
      <c r="O1700" s="13">
        <f>'دیده بان بازار'!O1703</f>
        <v/>
      </c>
      <c r="P1700" s="13">
        <f>'دیده بان بازار'!P1703</f>
        <v/>
      </c>
      <c r="Q1700" s="13">
        <f>'دیده بان بازار'!Q1703</f>
        <v/>
      </c>
      <c r="R1700" s="13">
        <f>'دیده بان بازار'!R1703</f>
        <v/>
      </c>
      <c r="S1700" s="13">
        <f>'دیده بان بازار'!S1703</f>
        <v/>
      </c>
      <c r="T1700" s="13">
        <f>'دیده بان بازار'!T1703</f>
        <v/>
      </c>
      <c r="U1700" s="13">
        <f>'دیده بان بازار'!U1703</f>
        <v/>
      </c>
      <c r="V1700" s="13">
        <f>'دیده بان بازار'!V1703</f>
        <v/>
      </c>
      <c r="W1700" s="6">
        <f>'دیده بان بازار'!W1703</f>
        <v/>
      </c>
      <c r="X1700" s="11">
        <f>IFERROR(IF(OR(R1700&lt;=0,W1700&lt;=0,S1700&lt;=0,V1700&lt;=0),0,ROUND((S1700/R1700)/(V1700/W1700),2)),0)</f>
        <v/>
      </c>
      <c r="Y1700" s="11">
        <f>IFERROR(IF(OR(S1700&lt;=0,V1700&lt;=0),0,ROUND(S1700/V1700,2)),0)</f>
        <v/>
      </c>
      <c r="Z1700" s="11">
        <f>IFERROR(J1700-M1700,0)</f>
        <v/>
      </c>
      <c r="AA1700" s="11">
        <f>IFERROR(ROUND(MAX(0,MIN(100,((AB1700*0.2)+(AC1700*0.15)+(AD1700*0.15)+(AE1700*0.1)+(AF1700*0.1)+(AG1700*0.15)+(MIN(Y1700/3,1)*100*0.1)+(AI1700*0.05))*((AH1700/100)*0.25+0.75))),0),0)</f>
        <v/>
      </c>
      <c r="AB1700" s="11">
        <f>ROUND(MAX(0,MIN(100,((M1700+10)/20)*100)),0)</f>
        <v/>
      </c>
      <c r="AC1700" s="11">
        <f>IFERROR(IF(D1700&lt;=0,0,ROUND(COUNTIFS($D$4:$D$3359,"&lt;="&amp;D1700,$D$4:$D$3359,"&gt;0")/COUNTIF($D$4:$D$3359,"&gt;0")*100,0)),0)</f>
        <v/>
      </c>
      <c r="AD1700" s="11">
        <f>IF(E1700&lt;=0,0,ROUND(MAX(0,MIN(100,(LOG10(1+E1700/1000000000)/LOG10(101))*100)),0))</f>
        <v/>
      </c>
      <c r="AE1700" s="11">
        <f>IF(O1700=N1700,50,ROUND(MAX(0,MIN(100,((H1700-N1700)/(O1700-N1700))*100)),0))</f>
        <v/>
      </c>
      <c r="AF1700" s="11">
        <f>ROUND(MAX(0,MIN(100,50+((H1700-K1700)/K1700)*1000)),0)</f>
        <v/>
      </c>
      <c r="AG1700" s="11">
        <f>IFERROR(ROUND(MAX(0,MIN(100,50+25*LN(MAX(0.01,X1700)))),0),25)</f>
        <v/>
      </c>
      <c r="AH1700" s="11">
        <f>ROUND(IF(M1700&lt;=-30,0,IF(M1700&lt;=-20,20,IF(M1700&lt;=-10,50,100))),0)</f>
        <v/>
      </c>
      <c r="AI1700" s="11">
        <f>ROUND(MAX(0,MIN(100,50+(Z1700*10))),0)</f>
        <v/>
      </c>
      <c r="AJ1700" s="11">
        <f>IFERROR(IF(--AA1700&gt;=80,"خرید قوی",IF(--AA1700&gt;=70,"خرید مشروط",IF(--AA1700&gt;=60,"مراقبت",IF(--AA1700&gt;=45,"ضعیف","عدم ورود")))),"")</f>
        <v/>
      </c>
    </row>
    <row r="1701">
      <c r="A1701" s="15">
        <f>'دیده بان بازار'!A1704</f>
        <v/>
      </c>
      <c r="B1701" s="16">
        <f>'دیده بان بازار'!B1704</f>
        <v/>
      </c>
      <c r="C1701" s="16">
        <f>'دیده بان بازار'!C1704</f>
        <v/>
      </c>
      <c r="D1701" s="16">
        <f>'دیده بان بازار'!D1704</f>
        <v/>
      </c>
      <c r="E1701" s="17">
        <f>'دیده بان بازار'!E1704</f>
        <v/>
      </c>
      <c r="F1701" s="16">
        <f>'دیده بان بازار'!F1704</f>
        <v/>
      </c>
      <c r="G1701" s="16">
        <f>'دیده بان بازار'!G1704</f>
        <v/>
      </c>
      <c r="H1701" s="16">
        <f>'دیده بان بازار'!H1704</f>
        <v/>
      </c>
      <c r="I1701" s="16">
        <f>'دیده بان بازار'!I1704</f>
        <v/>
      </c>
      <c r="J1701" s="16">
        <f>'دیده بان بازار'!J1704</f>
        <v/>
      </c>
      <c r="K1701" s="16">
        <f>'دیده بان بازار'!K1704</f>
        <v/>
      </c>
      <c r="L1701" s="16">
        <f>'دیده بان بازار'!L1704</f>
        <v/>
      </c>
      <c r="M1701" s="16">
        <f>'دیده بان بازار'!M1704</f>
        <v/>
      </c>
      <c r="N1701" s="16">
        <f>'دیده بان بازار'!N1704</f>
        <v/>
      </c>
      <c r="O1701" s="16">
        <f>'دیده بان بازار'!O1704</f>
        <v/>
      </c>
      <c r="P1701" s="16">
        <f>'دیده بان بازار'!P1704</f>
        <v/>
      </c>
      <c r="Q1701" s="16">
        <f>'دیده بان بازار'!Q1704</f>
        <v/>
      </c>
      <c r="R1701" s="16">
        <f>'دیده بان بازار'!R1704</f>
        <v/>
      </c>
      <c r="S1701" s="16">
        <f>'دیده بان بازار'!S1704</f>
        <v/>
      </c>
      <c r="T1701" s="16">
        <f>'دیده بان بازار'!T1704</f>
        <v/>
      </c>
      <c r="U1701" s="16">
        <f>'دیده بان بازار'!U1704</f>
        <v/>
      </c>
      <c r="V1701" s="16">
        <f>'دیده بان بازار'!V1704</f>
        <v/>
      </c>
      <c r="W1701" s="7">
        <f>'دیده بان بازار'!W1704</f>
        <v/>
      </c>
      <c r="X1701" s="11">
        <f>IFERROR(IF(OR(R1701&lt;=0,W1701&lt;=0,S1701&lt;=0,V1701&lt;=0),0,ROUND((S1701/R1701)/(V1701/W1701),2)),0)</f>
        <v/>
      </c>
      <c r="Y1701" s="11">
        <f>IFERROR(IF(OR(S1701&lt;=0,V1701&lt;=0),0,ROUND(S1701/V1701,2)),0)</f>
        <v/>
      </c>
      <c r="Z1701" s="11">
        <f>IFERROR(J1701-M1701,0)</f>
        <v/>
      </c>
      <c r="AA1701" s="11">
        <f>IFERROR(ROUND(MAX(0,MIN(100,((AB1701*0.2)+(AC1701*0.15)+(AD1701*0.15)+(AE1701*0.1)+(AF1701*0.1)+(AG1701*0.15)+(MIN(Y1701/3,1)*100*0.1)+(AI1701*0.05))*((AH1701/100)*0.25+0.75))),0),0)</f>
        <v/>
      </c>
      <c r="AB1701" s="11">
        <f>ROUND(MAX(0,MIN(100,((M1701+10)/20)*100)),0)</f>
        <v/>
      </c>
      <c r="AC1701" s="11">
        <f>IFERROR(IF(D1701&lt;=0,0,ROUND(COUNTIFS($D$4:$D$3359,"&lt;="&amp;D1701,$D$4:$D$3359,"&gt;0")/COUNTIF($D$4:$D$3359,"&gt;0")*100,0)),0)</f>
        <v/>
      </c>
      <c r="AD1701" s="11">
        <f>IF(E1701&lt;=0,0,ROUND(MAX(0,MIN(100,(LOG10(1+E1701/1000000000)/LOG10(101))*100)),0))</f>
        <v/>
      </c>
      <c r="AE1701" s="11">
        <f>IF(O1701=N1701,50,ROUND(MAX(0,MIN(100,((H1701-N1701)/(O1701-N1701))*100)),0))</f>
        <v/>
      </c>
      <c r="AF1701" s="11">
        <f>ROUND(MAX(0,MIN(100,50+((H1701-K1701)/K1701)*1000)),0)</f>
        <v/>
      </c>
      <c r="AG1701" s="11">
        <f>IFERROR(ROUND(MAX(0,MIN(100,50+25*LN(MAX(0.01,X1701)))),0),25)</f>
        <v/>
      </c>
      <c r="AH1701" s="11">
        <f>ROUND(IF(M1701&lt;=-30,0,IF(M1701&lt;=-20,20,IF(M1701&lt;=-10,50,100))),0)</f>
        <v/>
      </c>
      <c r="AI1701" s="11">
        <f>ROUND(MAX(0,MIN(100,50+(Z1701*10))),0)</f>
        <v/>
      </c>
      <c r="AJ1701" s="11">
        <f>IFERROR(IF(--AA1701&gt;=80,"خرید قوی",IF(--AA1701&gt;=70,"خرید مشروط",IF(--AA1701&gt;=60,"مراقبت",IF(--AA1701&gt;=45,"ضعیف","عدم ورود")))),"")</f>
        <v/>
      </c>
    </row>
    <row r="1702">
      <c r="A1702" s="12">
        <f>'دیده بان بازار'!A1705</f>
        <v/>
      </c>
      <c r="B1702" s="13">
        <f>'دیده بان بازار'!B1705</f>
        <v/>
      </c>
      <c r="C1702" s="13">
        <f>'دیده بان بازار'!C1705</f>
        <v/>
      </c>
      <c r="D1702" s="13">
        <f>'دیده بان بازار'!D1705</f>
        <v/>
      </c>
      <c r="E1702" s="14">
        <f>'دیده بان بازار'!E1705</f>
        <v/>
      </c>
      <c r="F1702" s="13">
        <f>'دیده بان بازار'!F1705</f>
        <v/>
      </c>
      <c r="G1702" s="13">
        <f>'دیده بان بازار'!G1705</f>
        <v/>
      </c>
      <c r="H1702" s="13">
        <f>'دیده بان بازار'!H1705</f>
        <v/>
      </c>
      <c r="I1702" s="13">
        <f>'دیده بان بازار'!I1705</f>
        <v/>
      </c>
      <c r="J1702" s="13">
        <f>'دیده بان بازار'!J1705</f>
        <v/>
      </c>
      <c r="K1702" s="13">
        <f>'دیده بان بازار'!K1705</f>
        <v/>
      </c>
      <c r="L1702" s="13">
        <f>'دیده بان بازار'!L1705</f>
        <v/>
      </c>
      <c r="M1702" s="13">
        <f>'دیده بان بازار'!M1705</f>
        <v/>
      </c>
      <c r="N1702" s="13">
        <f>'دیده بان بازار'!N1705</f>
        <v/>
      </c>
      <c r="O1702" s="13">
        <f>'دیده بان بازار'!O1705</f>
        <v/>
      </c>
      <c r="P1702" s="13">
        <f>'دیده بان بازار'!P1705</f>
        <v/>
      </c>
      <c r="Q1702" s="13">
        <f>'دیده بان بازار'!Q1705</f>
        <v/>
      </c>
      <c r="R1702" s="13">
        <f>'دیده بان بازار'!R1705</f>
        <v/>
      </c>
      <c r="S1702" s="13">
        <f>'دیده بان بازار'!S1705</f>
        <v/>
      </c>
      <c r="T1702" s="13">
        <f>'دیده بان بازار'!T1705</f>
        <v/>
      </c>
      <c r="U1702" s="13">
        <f>'دیده بان بازار'!U1705</f>
        <v/>
      </c>
      <c r="V1702" s="13">
        <f>'دیده بان بازار'!V1705</f>
        <v/>
      </c>
      <c r="W1702" s="6">
        <f>'دیده بان بازار'!W1705</f>
        <v/>
      </c>
      <c r="X1702" s="11">
        <f>IFERROR(IF(OR(R1702&lt;=0,W1702&lt;=0,S1702&lt;=0,V1702&lt;=0),0,ROUND((S1702/R1702)/(V1702/W1702),2)),0)</f>
        <v/>
      </c>
      <c r="Y1702" s="11">
        <f>IFERROR(IF(OR(S1702&lt;=0,V1702&lt;=0),0,ROUND(S1702/V1702,2)),0)</f>
        <v/>
      </c>
      <c r="Z1702" s="11">
        <f>IFERROR(J1702-M1702,0)</f>
        <v/>
      </c>
      <c r="AA1702" s="11">
        <f>IFERROR(ROUND(MAX(0,MIN(100,((AB1702*0.2)+(AC1702*0.15)+(AD1702*0.15)+(AE1702*0.1)+(AF1702*0.1)+(AG1702*0.15)+(MIN(Y1702/3,1)*100*0.1)+(AI1702*0.05))*((AH1702/100)*0.25+0.75))),0),0)</f>
        <v/>
      </c>
      <c r="AB1702" s="11">
        <f>ROUND(MAX(0,MIN(100,((M1702+10)/20)*100)),0)</f>
        <v/>
      </c>
      <c r="AC1702" s="11">
        <f>IFERROR(IF(D1702&lt;=0,0,ROUND(COUNTIFS($D$4:$D$3359,"&lt;="&amp;D1702,$D$4:$D$3359,"&gt;0")/COUNTIF($D$4:$D$3359,"&gt;0")*100,0)),0)</f>
        <v/>
      </c>
      <c r="AD1702" s="11">
        <f>IF(E1702&lt;=0,0,ROUND(MAX(0,MIN(100,(LOG10(1+E1702/1000000000)/LOG10(101))*100)),0))</f>
        <v/>
      </c>
      <c r="AE1702" s="11">
        <f>IF(O1702=N1702,50,ROUND(MAX(0,MIN(100,((H1702-N1702)/(O1702-N1702))*100)),0))</f>
        <v/>
      </c>
      <c r="AF1702" s="11">
        <f>ROUND(MAX(0,MIN(100,50+((H1702-K1702)/K1702)*1000)),0)</f>
        <v/>
      </c>
      <c r="AG1702" s="11">
        <f>IFERROR(ROUND(MAX(0,MIN(100,50+25*LN(MAX(0.01,X1702)))),0),25)</f>
        <v/>
      </c>
      <c r="AH1702" s="11">
        <f>ROUND(IF(M1702&lt;=-30,0,IF(M1702&lt;=-20,20,IF(M1702&lt;=-10,50,100))),0)</f>
        <v/>
      </c>
      <c r="AI1702" s="11">
        <f>ROUND(MAX(0,MIN(100,50+(Z1702*10))),0)</f>
        <v/>
      </c>
      <c r="AJ1702" s="11">
        <f>IFERROR(IF(--AA1702&gt;=80,"خرید قوی",IF(--AA1702&gt;=70,"خرید مشروط",IF(--AA1702&gt;=60,"مراقبت",IF(--AA1702&gt;=45,"ضعیف","عدم ورود")))),"")</f>
        <v/>
      </c>
    </row>
    <row r="1703">
      <c r="A1703" s="15">
        <f>'دیده بان بازار'!A1706</f>
        <v/>
      </c>
      <c r="B1703" s="16">
        <f>'دیده بان بازار'!B1706</f>
        <v/>
      </c>
      <c r="C1703" s="16">
        <f>'دیده بان بازار'!C1706</f>
        <v/>
      </c>
      <c r="D1703" s="16">
        <f>'دیده بان بازار'!D1706</f>
        <v/>
      </c>
      <c r="E1703" s="17">
        <f>'دیده بان بازار'!E1706</f>
        <v/>
      </c>
      <c r="F1703" s="16">
        <f>'دیده بان بازار'!F1706</f>
        <v/>
      </c>
      <c r="G1703" s="16">
        <f>'دیده بان بازار'!G1706</f>
        <v/>
      </c>
      <c r="H1703" s="16">
        <f>'دیده بان بازار'!H1706</f>
        <v/>
      </c>
      <c r="I1703" s="16">
        <f>'دیده بان بازار'!I1706</f>
        <v/>
      </c>
      <c r="J1703" s="16">
        <f>'دیده بان بازار'!J1706</f>
        <v/>
      </c>
      <c r="K1703" s="16">
        <f>'دیده بان بازار'!K1706</f>
        <v/>
      </c>
      <c r="L1703" s="16">
        <f>'دیده بان بازار'!L1706</f>
        <v/>
      </c>
      <c r="M1703" s="16">
        <f>'دیده بان بازار'!M1706</f>
        <v/>
      </c>
      <c r="N1703" s="16">
        <f>'دیده بان بازار'!N1706</f>
        <v/>
      </c>
      <c r="O1703" s="16">
        <f>'دیده بان بازار'!O1706</f>
        <v/>
      </c>
      <c r="P1703" s="16">
        <f>'دیده بان بازار'!P1706</f>
        <v/>
      </c>
      <c r="Q1703" s="16">
        <f>'دیده بان بازار'!Q1706</f>
        <v/>
      </c>
      <c r="R1703" s="16">
        <f>'دیده بان بازار'!R1706</f>
        <v/>
      </c>
      <c r="S1703" s="16">
        <f>'دیده بان بازار'!S1706</f>
        <v/>
      </c>
      <c r="T1703" s="16">
        <f>'دیده بان بازار'!T1706</f>
        <v/>
      </c>
      <c r="U1703" s="16">
        <f>'دیده بان بازار'!U1706</f>
        <v/>
      </c>
      <c r="V1703" s="16">
        <f>'دیده بان بازار'!V1706</f>
        <v/>
      </c>
      <c r="W1703" s="7">
        <f>'دیده بان بازار'!W1706</f>
        <v/>
      </c>
      <c r="X1703" s="11">
        <f>IFERROR(IF(OR(R1703&lt;=0,W1703&lt;=0,S1703&lt;=0,V1703&lt;=0),0,ROUND((S1703/R1703)/(V1703/W1703),2)),0)</f>
        <v/>
      </c>
      <c r="Y1703" s="11">
        <f>IFERROR(IF(OR(S1703&lt;=0,V1703&lt;=0),0,ROUND(S1703/V1703,2)),0)</f>
        <v/>
      </c>
      <c r="Z1703" s="11">
        <f>IFERROR(J1703-M1703,0)</f>
        <v/>
      </c>
      <c r="AA1703" s="11">
        <f>IFERROR(ROUND(MAX(0,MIN(100,((AB1703*0.2)+(AC1703*0.15)+(AD1703*0.15)+(AE1703*0.1)+(AF1703*0.1)+(AG1703*0.15)+(MIN(Y1703/3,1)*100*0.1)+(AI1703*0.05))*((AH1703/100)*0.25+0.75))),0),0)</f>
        <v/>
      </c>
      <c r="AB1703" s="11">
        <f>ROUND(MAX(0,MIN(100,((M1703+10)/20)*100)),0)</f>
        <v/>
      </c>
      <c r="AC1703" s="11">
        <f>IFERROR(IF(D1703&lt;=0,0,ROUND(COUNTIFS($D$4:$D$3359,"&lt;="&amp;D1703,$D$4:$D$3359,"&gt;0")/COUNTIF($D$4:$D$3359,"&gt;0")*100,0)),0)</f>
        <v/>
      </c>
      <c r="AD1703" s="11">
        <f>IF(E1703&lt;=0,0,ROUND(MAX(0,MIN(100,(LOG10(1+E1703/1000000000)/LOG10(101))*100)),0))</f>
        <v/>
      </c>
      <c r="AE1703" s="11">
        <f>IF(O1703=N1703,50,ROUND(MAX(0,MIN(100,((H1703-N1703)/(O1703-N1703))*100)),0))</f>
        <v/>
      </c>
      <c r="AF1703" s="11">
        <f>ROUND(MAX(0,MIN(100,50+((H1703-K1703)/K1703)*1000)),0)</f>
        <v/>
      </c>
      <c r="AG1703" s="11">
        <f>IFERROR(ROUND(MAX(0,MIN(100,50+25*LN(MAX(0.01,X1703)))),0),25)</f>
        <v/>
      </c>
      <c r="AH1703" s="11">
        <f>ROUND(IF(M1703&lt;=-30,0,IF(M1703&lt;=-20,20,IF(M1703&lt;=-10,50,100))),0)</f>
        <v/>
      </c>
      <c r="AI1703" s="11">
        <f>ROUND(MAX(0,MIN(100,50+(Z1703*10))),0)</f>
        <v/>
      </c>
      <c r="AJ1703" s="11">
        <f>IFERROR(IF(--AA1703&gt;=80,"خرید قوی",IF(--AA1703&gt;=70,"خرید مشروط",IF(--AA1703&gt;=60,"مراقبت",IF(--AA1703&gt;=45,"ضعیف","عدم ورود")))),"")</f>
        <v/>
      </c>
    </row>
    <row r="1704">
      <c r="A1704" s="12">
        <f>'دیده بان بازار'!A1707</f>
        <v/>
      </c>
      <c r="B1704" s="13">
        <f>'دیده بان بازار'!B1707</f>
        <v/>
      </c>
      <c r="C1704" s="13">
        <f>'دیده بان بازار'!C1707</f>
        <v/>
      </c>
      <c r="D1704" s="13">
        <f>'دیده بان بازار'!D1707</f>
        <v/>
      </c>
      <c r="E1704" s="14">
        <f>'دیده بان بازار'!E1707</f>
        <v/>
      </c>
      <c r="F1704" s="13">
        <f>'دیده بان بازار'!F1707</f>
        <v/>
      </c>
      <c r="G1704" s="13">
        <f>'دیده بان بازار'!G1707</f>
        <v/>
      </c>
      <c r="H1704" s="13">
        <f>'دیده بان بازار'!H1707</f>
        <v/>
      </c>
      <c r="I1704" s="13">
        <f>'دیده بان بازار'!I1707</f>
        <v/>
      </c>
      <c r="J1704" s="13">
        <f>'دیده بان بازار'!J1707</f>
        <v/>
      </c>
      <c r="K1704" s="13">
        <f>'دیده بان بازار'!K1707</f>
        <v/>
      </c>
      <c r="L1704" s="13">
        <f>'دیده بان بازار'!L1707</f>
        <v/>
      </c>
      <c r="M1704" s="13">
        <f>'دیده بان بازار'!M1707</f>
        <v/>
      </c>
      <c r="N1704" s="13">
        <f>'دیده بان بازار'!N1707</f>
        <v/>
      </c>
      <c r="O1704" s="13">
        <f>'دیده بان بازار'!O1707</f>
        <v/>
      </c>
      <c r="P1704" s="13">
        <f>'دیده بان بازار'!P1707</f>
        <v/>
      </c>
      <c r="Q1704" s="13">
        <f>'دیده بان بازار'!Q1707</f>
        <v/>
      </c>
      <c r="R1704" s="13">
        <f>'دیده بان بازار'!R1707</f>
        <v/>
      </c>
      <c r="S1704" s="13">
        <f>'دیده بان بازار'!S1707</f>
        <v/>
      </c>
      <c r="T1704" s="13">
        <f>'دیده بان بازار'!T1707</f>
        <v/>
      </c>
      <c r="U1704" s="13">
        <f>'دیده بان بازار'!U1707</f>
        <v/>
      </c>
      <c r="V1704" s="13">
        <f>'دیده بان بازار'!V1707</f>
        <v/>
      </c>
      <c r="W1704" s="6">
        <f>'دیده بان بازار'!W1707</f>
        <v/>
      </c>
      <c r="X1704" s="11">
        <f>IFERROR(IF(OR(R1704&lt;=0,W1704&lt;=0,S1704&lt;=0,V1704&lt;=0),0,ROUND((S1704/R1704)/(V1704/W1704),2)),0)</f>
        <v/>
      </c>
      <c r="Y1704" s="11">
        <f>IFERROR(IF(OR(S1704&lt;=0,V1704&lt;=0),0,ROUND(S1704/V1704,2)),0)</f>
        <v/>
      </c>
      <c r="Z1704" s="11">
        <f>IFERROR(J1704-M1704,0)</f>
        <v/>
      </c>
      <c r="AA1704" s="11">
        <f>IFERROR(ROUND(MAX(0,MIN(100,((AB1704*0.2)+(AC1704*0.15)+(AD1704*0.15)+(AE1704*0.1)+(AF1704*0.1)+(AG1704*0.15)+(MIN(Y1704/3,1)*100*0.1)+(AI1704*0.05))*((AH1704/100)*0.25+0.75))),0),0)</f>
        <v/>
      </c>
      <c r="AB1704" s="11">
        <f>ROUND(MAX(0,MIN(100,((M1704+10)/20)*100)),0)</f>
        <v/>
      </c>
      <c r="AC1704" s="11">
        <f>IFERROR(IF(D1704&lt;=0,0,ROUND(COUNTIFS($D$4:$D$3359,"&lt;="&amp;D1704,$D$4:$D$3359,"&gt;0")/COUNTIF($D$4:$D$3359,"&gt;0")*100,0)),0)</f>
        <v/>
      </c>
      <c r="AD1704" s="11">
        <f>IF(E1704&lt;=0,0,ROUND(MAX(0,MIN(100,(LOG10(1+E1704/1000000000)/LOG10(101))*100)),0))</f>
        <v/>
      </c>
      <c r="AE1704" s="11">
        <f>IF(O1704=N1704,50,ROUND(MAX(0,MIN(100,((H1704-N1704)/(O1704-N1704))*100)),0))</f>
        <v/>
      </c>
      <c r="AF1704" s="11">
        <f>ROUND(MAX(0,MIN(100,50+((H1704-K1704)/K1704)*1000)),0)</f>
        <v/>
      </c>
      <c r="AG1704" s="11">
        <f>IFERROR(ROUND(MAX(0,MIN(100,50+25*LN(MAX(0.01,X1704)))),0),25)</f>
        <v/>
      </c>
      <c r="AH1704" s="11">
        <f>ROUND(IF(M1704&lt;=-30,0,IF(M1704&lt;=-20,20,IF(M1704&lt;=-10,50,100))),0)</f>
        <v/>
      </c>
      <c r="AI1704" s="11">
        <f>ROUND(MAX(0,MIN(100,50+(Z1704*10))),0)</f>
        <v/>
      </c>
      <c r="AJ1704" s="11">
        <f>IFERROR(IF(--AA1704&gt;=80,"خرید قوی",IF(--AA1704&gt;=70,"خرید مشروط",IF(--AA1704&gt;=60,"مراقبت",IF(--AA1704&gt;=45,"ضعیف","عدم ورود")))),"")</f>
        <v/>
      </c>
    </row>
    <row r="1705">
      <c r="A1705" s="15">
        <f>'دیده بان بازار'!A1708</f>
        <v/>
      </c>
      <c r="B1705" s="16">
        <f>'دیده بان بازار'!B1708</f>
        <v/>
      </c>
      <c r="C1705" s="16">
        <f>'دیده بان بازار'!C1708</f>
        <v/>
      </c>
      <c r="D1705" s="16">
        <f>'دیده بان بازار'!D1708</f>
        <v/>
      </c>
      <c r="E1705" s="17">
        <f>'دیده بان بازار'!E1708</f>
        <v/>
      </c>
      <c r="F1705" s="16">
        <f>'دیده بان بازار'!F1708</f>
        <v/>
      </c>
      <c r="G1705" s="16">
        <f>'دیده بان بازار'!G1708</f>
        <v/>
      </c>
      <c r="H1705" s="16">
        <f>'دیده بان بازار'!H1708</f>
        <v/>
      </c>
      <c r="I1705" s="16">
        <f>'دیده بان بازار'!I1708</f>
        <v/>
      </c>
      <c r="J1705" s="16">
        <f>'دیده بان بازار'!J1708</f>
        <v/>
      </c>
      <c r="K1705" s="16">
        <f>'دیده بان بازار'!K1708</f>
        <v/>
      </c>
      <c r="L1705" s="16">
        <f>'دیده بان بازار'!L1708</f>
        <v/>
      </c>
      <c r="M1705" s="16">
        <f>'دیده بان بازار'!M1708</f>
        <v/>
      </c>
      <c r="N1705" s="16">
        <f>'دیده بان بازار'!N1708</f>
        <v/>
      </c>
      <c r="O1705" s="16">
        <f>'دیده بان بازار'!O1708</f>
        <v/>
      </c>
      <c r="P1705" s="16">
        <f>'دیده بان بازار'!P1708</f>
        <v/>
      </c>
      <c r="Q1705" s="16">
        <f>'دیده بان بازار'!Q1708</f>
        <v/>
      </c>
      <c r="R1705" s="16">
        <f>'دیده بان بازار'!R1708</f>
        <v/>
      </c>
      <c r="S1705" s="16">
        <f>'دیده بان بازار'!S1708</f>
        <v/>
      </c>
      <c r="T1705" s="16">
        <f>'دیده بان بازار'!T1708</f>
        <v/>
      </c>
      <c r="U1705" s="16">
        <f>'دیده بان بازار'!U1708</f>
        <v/>
      </c>
      <c r="V1705" s="16">
        <f>'دیده بان بازار'!V1708</f>
        <v/>
      </c>
      <c r="W1705" s="7">
        <f>'دیده بان بازار'!W1708</f>
        <v/>
      </c>
      <c r="X1705" s="11">
        <f>IFERROR(IF(OR(R1705&lt;=0,W1705&lt;=0,S1705&lt;=0,V1705&lt;=0),0,ROUND((S1705/R1705)/(V1705/W1705),2)),0)</f>
        <v/>
      </c>
      <c r="Y1705" s="11">
        <f>IFERROR(IF(OR(S1705&lt;=0,V1705&lt;=0),0,ROUND(S1705/V1705,2)),0)</f>
        <v/>
      </c>
      <c r="Z1705" s="11">
        <f>IFERROR(J1705-M1705,0)</f>
        <v/>
      </c>
      <c r="AA1705" s="11">
        <f>IFERROR(ROUND(MAX(0,MIN(100,((AB1705*0.2)+(AC1705*0.15)+(AD1705*0.15)+(AE1705*0.1)+(AF1705*0.1)+(AG1705*0.15)+(MIN(Y1705/3,1)*100*0.1)+(AI1705*0.05))*((AH1705/100)*0.25+0.75))),0),0)</f>
        <v/>
      </c>
      <c r="AB1705" s="11">
        <f>ROUND(MAX(0,MIN(100,((M1705+10)/20)*100)),0)</f>
        <v/>
      </c>
      <c r="AC1705" s="11">
        <f>IFERROR(IF(D1705&lt;=0,0,ROUND(COUNTIFS($D$4:$D$3359,"&lt;="&amp;D1705,$D$4:$D$3359,"&gt;0")/COUNTIF($D$4:$D$3359,"&gt;0")*100,0)),0)</f>
        <v/>
      </c>
      <c r="AD1705" s="11">
        <f>IF(E1705&lt;=0,0,ROUND(MAX(0,MIN(100,(LOG10(1+E1705/1000000000)/LOG10(101))*100)),0))</f>
        <v/>
      </c>
      <c r="AE1705" s="11">
        <f>IF(O1705=N1705,50,ROUND(MAX(0,MIN(100,((H1705-N1705)/(O1705-N1705))*100)),0))</f>
        <v/>
      </c>
      <c r="AF1705" s="11">
        <f>ROUND(MAX(0,MIN(100,50+((H1705-K1705)/K1705)*1000)),0)</f>
        <v/>
      </c>
      <c r="AG1705" s="11">
        <f>IFERROR(ROUND(MAX(0,MIN(100,50+25*LN(MAX(0.01,X1705)))),0),25)</f>
        <v/>
      </c>
      <c r="AH1705" s="11">
        <f>ROUND(IF(M1705&lt;=-30,0,IF(M1705&lt;=-20,20,IF(M1705&lt;=-10,50,100))),0)</f>
        <v/>
      </c>
      <c r="AI1705" s="11">
        <f>ROUND(MAX(0,MIN(100,50+(Z1705*10))),0)</f>
        <v/>
      </c>
      <c r="AJ1705" s="11">
        <f>IFERROR(IF(--AA1705&gt;=80,"خرید قوی",IF(--AA1705&gt;=70,"خرید مشروط",IF(--AA1705&gt;=60,"مراقبت",IF(--AA1705&gt;=45,"ضعیف","عدم ورود")))),"")</f>
        <v/>
      </c>
    </row>
    <row r="1706">
      <c r="A1706" s="12">
        <f>'دیده بان بازار'!A1709</f>
        <v/>
      </c>
      <c r="B1706" s="13">
        <f>'دیده بان بازار'!B1709</f>
        <v/>
      </c>
      <c r="C1706" s="13">
        <f>'دیده بان بازار'!C1709</f>
        <v/>
      </c>
      <c r="D1706" s="13">
        <f>'دیده بان بازار'!D1709</f>
        <v/>
      </c>
      <c r="E1706" s="14">
        <f>'دیده بان بازار'!E1709</f>
        <v/>
      </c>
      <c r="F1706" s="13">
        <f>'دیده بان بازار'!F1709</f>
        <v/>
      </c>
      <c r="G1706" s="13">
        <f>'دیده بان بازار'!G1709</f>
        <v/>
      </c>
      <c r="H1706" s="13">
        <f>'دیده بان بازار'!H1709</f>
        <v/>
      </c>
      <c r="I1706" s="13">
        <f>'دیده بان بازار'!I1709</f>
        <v/>
      </c>
      <c r="J1706" s="13">
        <f>'دیده بان بازار'!J1709</f>
        <v/>
      </c>
      <c r="K1706" s="13">
        <f>'دیده بان بازار'!K1709</f>
        <v/>
      </c>
      <c r="L1706" s="13">
        <f>'دیده بان بازار'!L1709</f>
        <v/>
      </c>
      <c r="M1706" s="13">
        <f>'دیده بان بازار'!M1709</f>
        <v/>
      </c>
      <c r="N1706" s="13">
        <f>'دیده بان بازار'!N1709</f>
        <v/>
      </c>
      <c r="O1706" s="13">
        <f>'دیده بان بازار'!O1709</f>
        <v/>
      </c>
      <c r="P1706" s="13">
        <f>'دیده بان بازار'!P1709</f>
        <v/>
      </c>
      <c r="Q1706" s="13">
        <f>'دیده بان بازار'!Q1709</f>
        <v/>
      </c>
      <c r="R1706" s="13">
        <f>'دیده بان بازار'!R1709</f>
        <v/>
      </c>
      <c r="S1706" s="13">
        <f>'دیده بان بازار'!S1709</f>
        <v/>
      </c>
      <c r="T1706" s="13">
        <f>'دیده بان بازار'!T1709</f>
        <v/>
      </c>
      <c r="U1706" s="13">
        <f>'دیده بان بازار'!U1709</f>
        <v/>
      </c>
      <c r="V1706" s="13">
        <f>'دیده بان بازار'!V1709</f>
        <v/>
      </c>
      <c r="W1706" s="6">
        <f>'دیده بان بازار'!W1709</f>
        <v/>
      </c>
      <c r="X1706" s="11">
        <f>IFERROR(IF(OR(R1706&lt;=0,W1706&lt;=0,S1706&lt;=0,V1706&lt;=0),0,ROUND((S1706/R1706)/(V1706/W1706),2)),0)</f>
        <v/>
      </c>
      <c r="Y1706" s="11">
        <f>IFERROR(IF(OR(S1706&lt;=0,V1706&lt;=0),0,ROUND(S1706/V1706,2)),0)</f>
        <v/>
      </c>
      <c r="Z1706" s="11">
        <f>IFERROR(J1706-M1706,0)</f>
        <v/>
      </c>
      <c r="AA1706" s="11">
        <f>IFERROR(ROUND(MAX(0,MIN(100,((AB1706*0.2)+(AC1706*0.15)+(AD1706*0.15)+(AE1706*0.1)+(AF1706*0.1)+(AG1706*0.15)+(MIN(Y1706/3,1)*100*0.1)+(AI1706*0.05))*((AH1706/100)*0.25+0.75))),0),0)</f>
        <v/>
      </c>
      <c r="AB1706" s="11">
        <f>ROUND(MAX(0,MIN(100,((M1706+10)/20)*100)),0)</f>
        <v/>
      </c>
      <c r="AC1706" s="11">
        <f>IFERROR(IF(D1706&lt;=0,0,ROUND(COUNTIFS($D$4:$D$3359,"&lt;="&amp;D1706,$D$4:$D$3359,"&gt;0")/COUNTIF($D$4:$D$3359,"&gt;0")*100,0)),0)</f>
        <v/>
      </c>
      <c r="AD1706" s="11">
        <f>IF(E1706&lt;=0,0,ROUND(MAX(0,MIN(100,(LOG10(1+E1706/1000000000)/LOG10(101))*100)),0))</f>
        <v/>
      </c>
      <c r="AE1706" s="11">
        <f>IF(O1706=N1706,50,ROUND(MAX(0,MIN(100,((H1706-N1706)/(O1706-N1706))*100)),0))</f>
        <v/>
      </c>
      <c r="AF1706" s="11">
        <f>ROUND(MAX(0,MIN(100,50+((H1706-K1706)/K1706)*1000)),0)</f>
        <v/>
      </c>
      <c r="AG1706" s="11">
        <f>IFERROR(ROUND(MAX(0,MIN(100,50+25*LN(MAX(0.01,X1706)))),0),25)</f>
        <v/>
      </c>
      <c r="AH1706" s="11">
        <f>ROUND(IF(M1706&lt;=-30,0,IF(M1706&lt;=-20,20,IF(M1706&lt;=-10,50,100))),0)</f>
        <v/>
      </c>
      <c r="AI1706" s="11">
        <f>ROUND(MAX(0,MIN(100,50+(Z1706*10))),0)</f>
        <v/>
      </c>
      <c r="AJ1706" s="11">
        <f>IFERROR(IF(--AA1706&gt;=80,"خرید قوی",IF(--AA1706&gt;=70,"خرید مشروط",IF(--AA1706&gt;=60,"مراقبت",IF(--AA1706&gt;=45,"ضعیف","عدم ورود")))),"")</f>
        <v/>
      </c>
    </row>
    <row r="1707">
      <c r="A1707" s="15">
        <f>'دیده بان بازار'!A1710</f>
        <v/>
      </c>
      <c r="B1707" s="16">
        <f>'دیده بان بازار'!B1710</f>
        <v/>
      </c>
      <c r="C1707" s="16">
        <f>'دیده بان بازار'!C1710</f>
        <v/>
      </c>
      <c r="D1707" s="16">
        <f>'دیده بان بازار'!D1710</f>
        <v/>
      </c>
      <c r="E1707" s="17">
        <f>'دیده بان بازار'!E1710</f>
        <v/>
      </c>
      <c r="F1707" s="16">
        <f>'دیده بان بازار'!F1710</f>
        <v/>
      </c>
      <c r="G1707" s="16">
        <f>'دیده بان بازار'!G1710</f>
        <v/>
      </c>
      <c r="H1707" s="16">
        <f>'دیده بان بازار'!H1710</f>
        <v/>
      </c>
      <c r="I1707" s="16">
        <f>'دیده بان بازار'!I1710</f>
        <v/>
      </c>
      <c r="J1707" s="16">
        <f>'دیده بان بازار'!J1710</f>
        <v/>
      </c>
      <c r="K1707" s="16">
        <f>'دیده بان بازار'!K1710</f>
        <v/>
      </c>
      <c r="L1707" s="16">
        <f>'دیده بان بازار'!L1710</f>
        <v/>
      </c>
      <c r="M1707" s="16">
        <f>'دیده بان بازار'!M1710</f>
        <v/>
      </c>
      <c r="N1707" s="16">
        <f>'دیده بان بازار'!N1710</f>
        <v/>
      </c>
      <c r="O1707" s="16">
        <f>'دیده بان بازار'!O1710</f>
        <v/>
      </c>
      <c r="P1707" s="16">
        <f>'دیده بان بازار'!P1710</f>
        <v/>
      </c>
      <c r="Q1707" s="16">
        <f>'دیده بان بازار'!Q1710</f>
        <v/>
      </c>
      <c r="R1707" s="16">
        <f>'دیده بان بازار'!R1710</f>
        <v/>
      </c>
      <c r="S1707" s="16">
        <f>'دیده بان بازار'!S1710</f>
        <v/>
      </c>
      <c r="T1707" s="16">
        <f>'دیده بان بازار'!T1710</f>
        <v/>
      </c>
      <c r="U1707" s="16">
        <f>'دیده بان بازار'!U1710</f>
        <v/>
      </c>
      <c r="V1707" s="16">
        <f>'دیده بان بازار'!V1710</f>
        <v/>
      </c>
      <c r="W1707" s="7">
        <f>'دیده بان بازار'!W1710</f>
        <v/>
      </c>
      <c r="X1707" s="11">
        <f>IFERROR(IF(OR(R1707&lt;=0,W1707&lt;=0,S1707&lt;=0,V1707&lt;=0),0,ROUND((S1707/R1707)/(V1707/W1707),2)),0)</f>
        <v/>
      </c>
      <c r="Y1707" s="11">
        <f>IFERROR(IF(OR(S1707&lt;=0,V1707&lt;=0),0,ROUND(S1707/V1707,2)),0)</f>
        <v/>
      </c>
      <c r="Z1707" s="11">
        <f>IFERROR(J1707-M1707,0)</f>
        <v/>
      </c>
      <c r="AA1707" s="11">
        <f>IFERROR(ROUND(MAX(0,MIN(100,((AB1707*0.2)+(AC1707*0.15)+(AD1707*0.15)+(AE1707*0.1)+(AF1707*0.1)+(AG1707*0.15)+(MIN(Y1707/3,1)*100*0.1)+(AI1707*0.05))*((AH1707/100)*0.25+0.75))),0),0)</f>
        <v/>
      </c>
      <c r="AB1707" s="11">
        <f>ROUND(MAX(0,MIN(100,((M1707+10)/20)*100)),0)</f>
        <v/>
      </c>
      <c r="AC1707" s="11">
        <f>IFERROR(IF(D1707&lt;=0,0,ROUND(COUNTIFS($D$4:$D$3359,"&lt;="&amp;D1707,$D$4:$D$3359,"&gt;0")/COUNTIF($D$4:$D$3359,"&gt;0")*100,0)),0)</f>
        <v/>
      </c>
      <c r="AD1707" s="11">
        <f>IF(E1707&lt;=0,0,ROUND(MAX(0,MIN(100,(LOG10(1+E1707/1000000000)/LOG10(101))*100)),0))</f>
        <v/>
      </c>
      <c r="AE1707" s="11">
        <f>IF(O1707=N1707,50,ROUND(MAX(0,MIN(100,((H1707-N1707)/(O1707-N1707))*100)),0))</f>
        <v/>
      </c>
      <c r="AF1707" s="11">
        <f>ROUND(MAX(0,MIN(100,50+((H1707-K1707)/K1707)*1000)),0)</f>
        <v/>
      </c>
      <c r="AG1707" s="11">
        <f>IFERROR(ROUND(MAX(0,MIN(100,50+25*LN(MAX(0.01,X1707)))),0),25)</f>
        <v/>
      </c>
      <c r="AH1707" s="11">
        <f>ROUND(IF(M1707&lt;=-30,0,IF(M1707&lt;=-20,20,IF(M1707&lt;=-10,50,100))),0)</f>
        <v/>
      </c>
      <c r="AI1707" s="11">
        <f>ROUND(MAX(0,MIN(100,50+(Z1707*10))),0)</f>
        <v/>
      </c>
      <c r="AJ1707" s="11">
        <f>IFERROR(IF(--AA1707&gt;=80,"خرید قوی",IF(--AA1707&gt;=70,"خرید مشروط",IF(--AA1707&gt;=60,"مراقبت",IF(--AA1707&gt;=45,"ضعیف","عدم ورود")))),"")</f>
        <v/>
      </c>
    </row>
    <row r="1708">
      <c r="A1708" s="12">
        <f>'دیده بان بازار'!A1711</f>
        <v/>
      </c>
      <c r="B1708" s="13">
        <f>'دیده بان بازار'!B1711</f>
        <v/>
      </c>
      <c r="C1708" s="13">
        <f>'دیده بان بازار'!C1711</f>
        <v/>
      </c>
      <c r="D1708" s="13">
        <f>'دیده بان بازار'!D1711</f>
        <v/>
      </c>
      <c r="E1708" s="14">
        <f>'دیده بان بازار'!E1711</f>
        <v/>
      </c>
      <c r="F1708" s="13">
        <f>'دیده بان بازار'!F1711</f>
        <v/>
      </c>
      <c r="G1708" s="13">
        <f>'دیده بان بازار'!G1711</f>
        <v/>
      </c>
      <c r="H1708" s="13">
        <f>'دیده بان بازار'!H1711</f>
        <v/>
      </c>
      <c r="I1708" s="13">
        <f>'دیده بان بازار'!I1711</f>
        <v/>
      </c>
      <c r="J1708" s="13">
        <f>'دیده بان بازار'!J1711</f>
        <v/>
      </c>
      <c r="K1708" s="13">
        <f>'دیده بان بازار'!K1711</f>
        <v/>
      </c>
      <c r="L1708" s="13">
        <f>'دیده بان بازار'!L1711</f>
        <v/>
      </c>
      <c r="M1708" s="13">
        <f>'دیده بان بازار'!M1711</f>
        <v/>
      </c>
      <c r="N1708" s="13">
        <f>'دیده بان بازار'!N1711</f>
        <v/>
      </c>
      <c r="O1708" s="13">
        <f>'دیده بان بازار'!O1711</f>
        <v/>
      </c>
      <c r="P1708" s="13">
        <f>'دیده بان بازار'!P1711</f>
        <v/>
      </c>
      <c r="Q1708" s="13">
        <f>'دیده بان بازار'!Q1711</f>
        <v/>
      </c>
      <c r="R1708" s="13">
        <f>'دیده بان بازار'!R1711</f>
        <v/>
      </c>
      <c r="S1708" s="13">
        <f>'دیده بان بازار'!S1711</f>
        <v/>
      </c>
      <c r="T1708" s="13">
        <f>'دیده بان بازار'!T1711</f>
        <v/>
      </c>
      <c r="U1708" s="13">
        <f>'دیده بان بازار'!U1711</f>
        <v/>
      </c>
      <c r="V1708" s="13">
        <f>'دیده بان بازار'!V1711</f>
        <v/>
      </c>
      <c r="W1708" s="6">
        <f>'دیده بان بازار'!W1711</f>
        <v/>
      </c>
      <c r="X1708" s="11">
        <f>IFERROR(IF(OR(R1708&lt;=0,W1708&lt;=0,S1708&lt;=0,V1708&lt;=0),0,ROUND((S1708/R1708)/(V1708/W1708),2)),0)</f>
        <v/>
      </c>
      <c r="Y1708" s="11">
        <f>IFERROR(IF(OR(S1708&lt;=0,V1708&lt;=0),0,ROUND(S1708/V1708,2)),0)</f>
        <v/>
      </c>
      <c r="Z1708" s="11">
        <f>IFERROR(J1708-M1708,0)</f>
        <v/>
      </c>
      <c r="AA1708" s="11">
        <f>IFERROR(ROUND(MAX(0,MIN(100,((AB1708*0.2)+(AC1708*0.15)+(AD1708*0.15)+(AE1708*0.1)+(AF1708*0.1)+(AG1708*0.15)+(MIN(Y1708/3,1)*100*0.1)+(AI1708*0.05))*((AH1708/100)*0.25+0.75))),0),0)</f>
        <v/>
      </c>
      <c r="AB1708" s="11">
        <f>ROUND(MAX(0,MIN(100,((M1708+10)/20)*100)),0)</f>
        <v/>
      </c>
      <c r="AC1708" s="11">
        <f>IFERROR(IF(D1708&lt;=0,0,ROUND(COUNTIFS($D$4:$D$3359,"&lt;="&amp;D1708,$D$4:$D$3359,"&gt;0")/COUNTIF($D$4:$D$3359,"&gt;0")*100,0)),0)</f>
        <v/>
      </c>
      <c r="AD1708" s="11">
        <f>IF(E1708&lt;=0,0,ROUND(MAX(0,MIN(100,(LOG10(1+E1708/1000000000)/LOG10(101))*100)),0))</f>
        <v/>
      </c>
      <c r="AE1708" s="11">
        <f>IF(O1708=N1708,50,ROUND(MAX(0,MIN(100,((H1708-N1708)/(O1708-N1708))*100)),0))</f>
        <v/>
      </c>
      <c r="AF1708" s="11">
        <f>ROUND(MAX(0,MIN(100,50+((H1708-K1708)/K1708)*1000)),0)</f>
        <v/>
      </c>
      <c r="AG1708" s="11">
        <f>IFERROR(ROUND(MAX(0,MIN(100,50+25*LN(MAX(0.01,X1708)))),0),25)</f>
        <v/>
      </c>
      <c r="AH1708" s="11">
        <f>ROUND(IF(M1708&lt;=-30,0,IF(M1708&lt;=-20,20,IF(M1708&lt;=-10,50,100))),0)</f>
        <v/>
      </c>
      <c r="AI1708" s="11">
        <f>ROUND(MAX(0,MIN(100,50+(Z1708*10))),0)</f>
        <v/>
      </c>
      <c r="AJ1708" s="11">
        <f>IFERROR(IF(--AA1708&gt;=80,"خرید قوی",IF(--AA1708&gt;=70,"خرید مشروط",IF(--AA1708&gt;=60,"مراقبت",IF(--AA1708&gt;=45,"ضعیف","عدم ورود")))),"")</f>
        <v/>
      </c>
    </row>
    <row r="1709">
      <c r="A1709" s="15">
        <f>'دیده بان بازار'!A1712</f>
        <v/>
      </c>
      <c r="B1709" s="16">
        <f>'دیده بان بازار'!B1712</f>
        <v/>
      </c>
      <c r="C1709" s="16">
        <f>'دیده بان بازار'!C1712</f>
        <v/>
      </c>
      <c r="D1709" s="16">
        <f>'دیده بان بازار'!D1712</f>
        <v/>
      </c>
      <c r="E1709" s="17">
        <f>'دیده بان بازار'!E1712</f>
        <v/>
      </c>
      <c r="F1709" s="16">
        <f>'دیده بان بازار'!F1712</f>
        <v/>
      </c>
      <c r="G1709" s="16">
        <f>'دیده بان بازار'!G1712</f>
        <v/>
      </c>
      <c r="H1709" s="16">
        <f>'دیده بان بازار'!H1712</f>
        <v/>
      </c>
      <c r="I1709" s="16">
        <f>'دیده بان بازار'!I1712</f>
        <v/>
      </c>
      <c r="J1709" s="16">
        <f>'دیده بان بازار'!J1712</f>
        <v/>
      </c>
      <c r="K1709" s="16">
        <f>'دیده بان بازار'!K1712</f>
        <v/>
      </c>
      <c r="L1709" s="16">
        <f>'دیده بان بازار'!L1712</f>
        <v/>
      </c>
      <c r="M1709" s="16">
        <f>'دیده بان بازار'!M1712</f>
        <v/>
      </c>
      <c r="N1709" s="16">
        <f>'دیده بان بازار'!N1712</f>
        <v/>
      </c>
      <c r="O1709" s="16">
        <f>'دیده بان بازار'!O1712</f>
        <v/>
      </c>
      <c r="P1709" s="16">
        <f>'دیده بان بازار'!P1712</f>
        <v/>
      </c>
      <c r="Q1709" s="16">
        <f>'دیده بان بازار'!Q1712</f>
        <v/>
      </c>
      <c r="R1709" s="16">
        <f>'دیده بان بازار'!R1712</f>
        <v/>
      </c>
      <c r="S1709" s="16">
        <f>'دیده بان بازار'!S1712</f>
        <v/>
      </c>
      <c r="T1709" s="16">
        <f>'دیده بان بازار'!T1712</f>
        <v/>
      </c>
      <c r="U1709" s="16">
        <f>'دیده بان بازار'!U1712</f>
        <v/>
      </c>
      <c r="V1709" s="16">
        <f>'دیده بان بازار'!V1712</f>
        <v/>
      </c>
      <c r="W1709" s="7">
        <f>'دیده بان بازار'!W1712</f>
        <v/>
      </c>
      <c r="X1709" s="11">
        <f>IFERROR(IF(OR(R1709&lt;=0,W1709&lt;=0,S1709&lt;=0,V1709&lt;=0),0,ROUND((S1709/R1709)/(V1709/W1709),2)),0)</f>
        <v/>
      </c>
      <c r="Y1709" s="11">
        <f>IFERROR(IF(OR(S1709&lt;=0,V1709&lt;=0),0,ROUND(S1709/V1709,2)),0)</f>
        <v/>
      </c>
      <c r="Z1709" s="11">
        <f>IFERROR(J1709-M1709,0)</f>
        <v/>
      </c>
      <c r="AA1709" s="11">
        <f>IFERROR(ROUND(MAX(0,MIN(100,((AB1709*0.2)+(AC1709*0.15)+(AD1709*0.15)+(AE1709*0.1)+(AF1709*0.1)+(AG1709*0.15)+(MIN(Y1709/3,1)*100*0.1)+(AI1709*0.05))*((AH1709/100)*0.25+0.75))),0),0)</f>
        <v/>
      </c>
      <c r="AB1709" s="11">
        <f>ROUND(MAX(0,MIN(100,((M1709+10)/20)*100)),0)</f>
        <v/>
      </c>
      <c r="AC1709" s="11">
        <f>IFERROR(IF(D1709&lt;=0,0,ROUND(COUNTIFS($D$4:$D$3359,"&lt;="&amp;D1709,$D$4:$D$3359,"&gt;0")/COUNTIF($D$4:$D$3359,"&gt;0")*100,0)),0)</f>
        <v/>
      </c>
      <c r="AD1709" s="11">
        <f>IF(E1709&lt;=0,0,ROUND(MAX(0,MIN(100,(LOG10(1+E1709/1000000000)/LOG10(101))*100)),0))</f>
        <v/>
      </c>
      <c r="AE1709" s="11">
        <f>IF(O1709=N1709,50,ROUND(MAX(0,MIN(100,((H1709-N1709)/(O1709-N1709))*100)),0))</f>
        <v/>
      </c>
      <c r="AF1709" s="11">
        <f>ROUND(MAX(0,MIN(100,50+((H1709-K1709)/K1709)*1000)),0)</f>
        <v/>
      </c>
      <c r="AG1709" s="11">
        <f>IFERROR(ROUND(MAX(0,MIN(100,50+25*LN(MAX(0.01,X1709)))),0),25)</f>
        <v/>
      </c>
      <c r="AH1709" s="11">
        <f>ROUND(IF(M1709&lt;=-30,0,IF(M1709&lt;=-20,20,IF(M1709&lt;=-10,50,100))),0)</f>
        <v/>
      </c>
      <c r="AI1709" s="11">
        <f>ROUND(MAX(0,MIN(100,50+(Z1709*10))),0)</f>
        <v/>
      </c>
      <c r="AJ1709" s="11">
        <f>IFERROR(IF(--AA1709&gt;=80,"خرید قوی",IF(--AA1709&gt;=70,"خرید مشروط",IF(--AA1709&gt;=60,"مراقبت",IF(--AA1709&gt;=45,"ضعیف","عدم ورود")))),"")</f>
        <v/>
      </c>
    </row>
    <row r="1710">
      <c r="A1710" s="12">
        <f>'دیده بان بازار'!A1713</f>
        <v/>
      </c>
      <c r="B1710" s="13">
        <f>'دیده بان بازار'!B1713</f>
        <v/>
      </c>
      <c r="C1710" s="13">
        <f>'دیده بان بازار'!C1713</f>
        <v/>
      </c>
      <c r="D1710" s="13">
        <f>'دیده بان بازار'!D1713</f>
        <v/>
      </c>
      <c r="E1710" s="14">
        <f>'دیده بان بازار'!E1713</f>
        <v/>
      </c>
      <c r="F1710" s="13">
        <f>'دیده بان بازار'!F1713</f>
        <v/>
      </c>
      <c r="G1710" s="13">
        <f>'دیده بان بازار'!G1713</f>
        <v/>
      </c>
      <c r="H1710" s="13">
        <f>'دیده بان بازار'!H1713</f>
        <v/>
      </c>
      <c r="I1710" s="13">
        <f>'دیده بان بازار'!I1713</f>
        <v/>
      </c>
      <c r="J1710" s="13">
        <f>'دیده بان بازار'!J1713</f>
        <v/>
      </c>
      <c r="K1710" s="13">
        <f>'دیده بان بازار'!K1713</f>
        <v/>
      </c>
      <c r="L1710" s="13">
        <f>'دیده بان بازار'!L1713</f>
        <v/>
      </c>
      <c r="M1710" s="13">
        <f>'دیده بان بازار'!M1713</f>
        <v/>
      </c>
      <c r="N1710" s="13">
        <f>'دیده بان بازار'!N1713</f>
        <v/>
      </c>
      <c r="O1710" s="13">
        <f>'دیده بان بازار'!O1713</f>
        <v/>
      </c>
      <c r="P1710" s="13">
        <f>'دیده بان بازار'!P1713</f>
        <v/>
      </c>
      <c r="Q1710" s="13">
        <f>'دیده بان بازار'!Q1713</f>
        <v/>
      </c>
      <c r="R1710" s="13">
        <f>'دیده بان بازار'!R1713</f>
        <v/>
      </c>
      <c r="S1710" s="13">
        <f>'دیده بان بازار'!S1713</f>
        <v/>
      </c>
      <c r="T1710" s="13">
        <f>'دیده بان بازار'!T1713</f>
        <v/>
      </c>
      <c r="U1710" s="13">
        <f>'دیده بان بازار'!U1713</f>
        <v/>
      </c>
      <c r="V1710" s="13">
        <f>'دیده بان بازار'!V1713</f>
        <v/>
      </c>
      <c r="W1710" s="6">
        <f>'دیده بان بازار'!W1713</f>
        <v/>
      </c>
      <c r="X1710" s="11">
        <f>IFERROR(IF(OR(R1710&lt;=0,W1710&lt;=0,S1710&lt;=0,V1710&lt;=0),0,ROUND((S1710/R1710)/(V1710/W1710),2)),0)</f>
        <v/>
      </c>
      <c r="Y1710" s="11">
        <f>IFERROR(IF(OR(S1710&lt;=0,V1710&lt;=0),0,ROUND(S1710/V1710,2)),0)</f>
        <v/>
      </c>
      <c r="Z1710" s="11">
        <f>IFERROR(J1710-M1710,0)</f>
        <v/>
      </c>
      <c r="AA1710" s="11">
        <f>IFERROR(ROUND(MAX(0,MIN(100,((AB1710*0.2)+(AC1710*0.15)+(AD1710*0.15)+(AE1710*0.1)+(AF1710*0.1)+(AG1710*0.15)+(MIN(Y1710/3,1)*100*0.1)+(AI1710*0.05))*((AH1710/100)*0.25+0.75))),0),0)</f>
        <v/>
      </c>
      <c r="AB1710" s="11">
        <f>ROUND(MAX(0,MIN(100,((M1710+10)/20)*100)),0)</f>
        <v/>
      </c>
      <c r="AC1710" s="11">
        <f>IFERROR(IF(D1710&lt;=0,0,ROUND(COUNTIFS($D$4:$D$3359,"&lt;="&amp;D1710,$D$4:$D$3359,"&gt;0")/COUNTIF($D$4:$D$3359,"&gt;0")*100,0)),0)</f>
        <v/>
      </c>
      <c r="AD1710" s="11">
        <f>IF(E1710&lt;=0,0,ROUND(MAX(0,MIN(100,(LOG10(1+E1710/1000000000)/LOG10(101))*100)),0))</f>
        <v/>
      </c>
      <c r="AE1710" s="11">
        <f>IF(O1710=N1710,50,ROUND(MAX(0,MIN(100,((H1710-N1710)/(O1710-N1710))*100)),0))</f>
        <v/>
      </c>
      <c r="AF1710" s="11">
        <f>ROUND(MAX(0,MIN(100,50+((H1710-K1710)/K1710)*1000)),0)</f>
        <v/>
      </c>
      <c r="AG1710" s="11">
        <f>IFERROR(ROUND(MAX(0,MIN(100,50+25*LN(MAX(0.01,X1710)))),0),25)</f>
        <v/>
      </c>
      <c r="AH1710" s="11">
        <f>ROUND(IF(M1710&lt;=-30,0,IF(M1710&lt;=-20,20,IF(M1710&lt;=-10,50,100))),0)</f>
        <v/>
      </c>
      <c r="AI1710" s="11">
        <f>ROUND(MAX(0,MIN(100,50+(Z1710*10))),0)</f>
        <v/>
      </c>
      <c r="AJ1710" s="11">
        <f>IFERROR(IF(--AA1710&gt;=80,"خرید قوی",IF(--AA1710&gt;=70,"خرید مشروط",IF(--AA1710&gt;=60,"مراقبت",IF(--AA1710&gt;=45,"ضعیف","عدم ورود")))),"")</f>
        <v/>
      </c>
    </row>
    <row r="1711">
      <c r="A1711" s="15">
        <f>'دیده بان بازار'!A1714</f>
        <v/>
      </c>
      <c r="B1711" s="16">
        <f>'دیده بان بازار'!B1714</f>
        <v/>
      </c>
      <c r="C1711" s="16">
        <f>'دیده بان بازار'!C1714</f>
        <v/>
      </c>
      <c r="D1711" s="16">
        <f>'دیده بان بازار'!D1714</f>
        <v/>
      </c>
      <c r="E1711" s="17">
        <f>'دیده بان بازار'!E1714</f>
        <v/>
      </c>
      <c r="F1711" s="16">
        <f>'دیده بان بازار'!F1714</f>
        <v/>
      </c>
      <c r="G1711" s="16">
        <f>'دیده بان بازار'!G1714</f>
        <v/>
      </c>
      <c r="H1711" s="16">
        <f>'دیده بان بازار'!H1714</f>
        <v/>
      </c>
      <c r="I1711" s="16">
        <f>'دیده بان بازار'!I1714</f>
        <v/>
      </c>
      <c r="J1711" s="16">
        <f>'دیده بان بازار'!J1714</f>
        <v/>
      </c>
      <c r="K1711" s="16">
        <f>'دیده بان بازار'!K1714</f>
        <v/>
      </c>
      <c r="L1711" s="16">
        <f>'دیده بان بازار'!L1714</f>
        <v/>
      </c>
      <c r="M1711" s="16">
        <f>'دیده بان بازار'!M1714</f>
        <v/>
      </c>
      <c r="N1711" s="16">
        <f>'دیده بان بازار'!N1714</f>
        <v/>
      </c>
      <c r="O1711" s="16">
        <f>'دیده بان بازار'!O1714</f>
        <v/>
      </c>
      <c r="P1711" s="16">
        <f>'دیده بان بازار'!P1714</f>
        <v/>
      </c>
      <c r="Q1711" s="16">
        <f>'دیده بان بازار'!Q1714</f>
        <v/>
      </c>
      <c r="R1711" s="16">
        <f>'دیده بان بازار'!R1714</f>
        <v/>
      </c>
      <c r="S1711" s="16">
        <f>'دیده بان بازار'!S1714</f>
        <v/>
      </c>
      <c r="T1711" s="16">
        <f>'دیده بان بازار'!T1714</f>
        <v/>
      </c>
      <c r="U1711" s="16">
        <f>'دیده بان بازار'!U1714</f>
        <v/>
      </c>
      <c r="V1711" s="16">
        <f>'دیده بان بازار'!V1714</f>
        <v/>
      </c>
      <c r="W1711" s="7">
        <f>'دیده بان بازار'!W1714</f>
        <v/>
      </c>
      <c r="X1711" s="11">
        <f>IFERROR(IF(OR(R1711&lt;=0,W1711&lt;=0,S1711&lt;=0,V1711&lt;=0),0,ROUND((S1711/R1711)/(V1711/W1711),2)),0)</f>
        <v/>
      </c>
      <c r="Y1711" s="11">
        <f>IFERROR(IF(OR(S1711&lt;=0,V1711&lt;=0),0,ROUND(S1711/V1711,2)),0)</f>
        <v/>
      </c>
      <c r="Z1711" s="11">
        <f>IFERROR(J1711-M1711,0)</f>
        <v/>
      </c>
      <c r="AA1711" s="11">
        <f>IFERROR(ROUND(MAX(0,MIN(100,((AB1711*0.2)+(AC1711*0.15)+(AD1711*0.15)+(AE1711*0.1)+(AF1711*0.1)+(AG1711*0.15)+(MIN(Y1711/3,1)*100*0.1)+(AI1711*0.05))*((AH1711/100)*0.25+0.75))),0),0)</f>
        <v/>
      </c>
      <c r="AB1711" s="11">
        <f>ROUND(MAX(0,MIN(100,((M1711+10)/20)*100)),0)</f>
        <v/>
      </c>
      <c r="AC1711" s="11">
        <f>IFERROR(IF(D1711&lt;=0,0,ROUND(COUNTIFS($D$4:$D$3359,"&lt;="&amp;D1711,$D$4:$D$3359,"&gt;0")/COUNTIF($D$4:$D$3359,"&gt;0")*100,0)),0)</f>
        <v/>
      </c>
      <c r="AD1711" s="11">
        <f>IF(E1711&lt;=0,0,ROUND(MAX(0,MIN(100,(LOG10(1+E1711/1000000000)/LOG10(101))*100)),0))</f>
        <v/>
      </c>
      <c r="AE1711" s="11">
        <f>IF(O1711=N1711,50,ROUND(MAX(0,MIN(100,((H1711-N1711)/(O1711-N1711))*100)),0))</f>
        <v/>
      </c>
      <c r="AF1711" s="11">
        <f>ROUND(MAX(0,MIN(100,50+((H1711-K1711)/K1711)*1000)),0)</f>
        <v/>
      </c>
      <c r="AG1711" s="11">
        <f>IFERROR(ROUND(MAX(0,MIN(100,50+25*LN(MAX(0.01,X1711)))),0),25)</f>
        <v/>
      </c>
      <c r="AH1711" s="11">
        <f>ROUND(IF(M1711&lt;=-30,0,IF(M1711&lt;=-20,20,IF(M1711&lt;=-10,50,100))),0)</f>
        <v/>
      </c>
      <c r="AI1711" s="11">
        <f>ROUND(MAX(0,MIN(100,50+(Z1711*10))),0)</f>
        <v/>
      </c>
      <c r="AJ1711" s="11">
        <f>IFERROR(IF(--AA1711&gt;=80,"خرید قوی",IF(--AA1711&gt;=70,"خرید مشروط",IF(--AA1711&gt;=60,"مراقبت",IF(--AA1711&gt;=45,"ضعیف","عدم ورود")))),"")</f>
        <v/>
      </c>
    </row>
    <row r="1712">
      <c r="A1712" s="15">
        <f>'دیده بان بازار'!A1715</f>
        <v/>
      </c>
      <c r="B1712" s="16">
        <f>'دیده بان بازار'!B1715</f>
        <v/>
      </c>
      <c r="C1712" s="16">
        <f>'دیده بان بازار'!C1715</f>
        <v/>
      </c>
      <c r="D1712" s="16">
        <f>'دیده بان بازار'!D1715</f>
        <v/>
      </c>
      <c r="E1712" s="17">
        <f>'دیده بان بازار'!E1715</f>
        <v/>
      </c>
      <c r="F1712" s="16">
        <f>'دیده بان بازار'!F1715</f>
        <v/>
      </c>
      <c r="G1712" s="16">
        <f>'دیده بان بازار'!G1715</f>
        <v/>
      </c>
      <c r="H1712" s="16">
        <f>'دیده بان بازار'!H1715</f>
        <v/>
      </c>
      <c r="I1712" s="16">
        <f>'دیده بان بازار'!I1715</f>
        <v/>
      </c>
      <c r="J1712" s="16">
        <f>'دیده بان بازار'!J1715</f>
        <v/>
      </c>
      <c r="K1712" s="16">
        <f>'دیده بان بازار'!K1715</f>
        <v/>
      </c>
      <c r="L1712" s="16">
        <f>'دیده بان بازار'!L1715</f>
        <v/>
      </c>
      <c r="M1712" s="16">
        <f>'دیده بان بازار'!M1715</f>
        <v/>
      </c>
      <c r="N1712" s="16">
        <f>'دیده بان بازار'!N1715</f>
        <v/>
      </c>
      <c r="O1712" s="16">
        <f>'دیده بان بازار'!O1715</f>
        <v/>
      </c>
      <c r="P1712" s="16">
        <f>'دیده بان بازار'!P1715</f>
        <v/>
      </c>
      <c r="Q1712" s="16">
        <f>'دیده بان بازار'!Q1715</f>
        <v/>
      </c>
      <c r="R1712" s="16">
        <f>'دیده بان بازار'!R1715</f>
        <v/>
      </c>
      <c r="S1712" s="16">
        <f>'دیده بان بازار'!S1715</f>
        <v/>
      </c>
      <c r="T1712" s="16">
        <f>'دیده بان بازار'!T1715</f>
        <v/>
      </c>
      <c r="U1712" s="16">
        <f>'دیده بان بازار'!U1715</f>
        <v/>
      </c>
      <c r="V1712" s="16">
        <f>'دیده بان بازار'!V1715</f>
        <v/>
      </c>
      <c r="W1712" s="7">
        <f>'دیده بان بازار'!W1715</f>
        <v/>
      </c>
      <c r="X1712" s="11">
        <f>IFERROR(IF(OR(R1712&lt;=0,W1712&lt;=0,S1712&lt;=0,V1712&lt;=0),0,ROUND((S1712/R1712)/(V1712/W1712),2)),0)</f>
        <v/>
      </c>
      <c r="Y1712" s="11">
        <f>IFERROR(IF(OR(S1712&lt;=0,V1712&lt;=0),0,ROUND(S1712/V1712,2)),0)</f>
        <v/>
      </c>
      <c r="Z1712" s="11">
        <f>IFERROR(J1712-M1712,0)</f>
        <v/>
      </c>
      <c r="AA1712" s="11">
        <f>IFERROR(ROUND(MAX(0,MIN(100,((AB1712*0.2)+(AC1712*0.15)+(AD1712*0.15)+(AE1712*0.1)+(AF1712*0.1)+(AG1712*0.15)+(MIN(Y1712/3,1)*100*0.1)+(AI1712*0.05))*((AH1712/100)*0.25+0.75))),0),0)</f>
        <v/>
      </c>
      <c r="AB1712" s="11">
        <f>ROUND(MAX(0,MIN(100,((M1712+10)/20)*100)),0)</f>
        <v/>
      </c>
      <c r="AC1712" s="11">
        <f>IFERROR(IF(D1712&lt;=0,0,ROUND(COUNTIFS($D$4:$D$3359,"&lt;="&amp;D1712,$D$4:$D$3359,"&gt;0")/COUNTIF($D$4:$D$3359,"&gt;0")*100,0)),0)</f>
        <v/>
      </c>
      <c r="AD1712" s="11">
        <f>IF(E1712&lt;=0,0,ROUND(MAX(0,MIN(100,(LOG10(1+E1712/1000000000)/LOG10(101))*100)),0))</f>
        <v/>
      </c>
      <c r="AE1712" s="11">
        <f>IF(O1712=N1712,50,ROUND(MAX(0,MIN(100,((H1712-N1712)/(O1712-N1712))*100)),0))</f>
        <v/>
      </c>
      <c r="AF1712" s="11">
        <f>ROUND(MAX(0,MIN(100,50+((H1712-K1712)/K1712)*1000)),0)</f>
        <v/>
      </c>
      <c r="AG1712" s="11">
        <f>IFERROR(ROUND(MAX(0,MIN(100,50+25*LN(MAX(0.01,X1712)))),0),25)</f>
        <v/>
      </c>
      <c r="AH1712" s="11">
        <f>ROUND(IF(M1712&lt;=-30,0,IF(M1712&lt;=-20,20,IF(M1712&lt;=-10,50,100))),0)</f>
        <v/>
      </c>
      <c r="AI1712" s="11">
        <f>ROUND(MAX(0,MIN(100,50+(Z1712*10))),0)</f>
        <v/>
      </c>
      <c r="AJ1712" s="11">
        <f>IFERROR(IF(--AA1712&gt;=80,"خرید قوی",IF(--AA1712&gt;=70,"خرید مشروط",IF(--AA1712&gt;=60,"مراقبت",IF(--AA1712&gt;=45,"ضعیف","عدم ورود")))),"")</f>
        <v/>
      </c>
    </row>
    <row r="1713">
      <c r="A1713" s="12">
        <f>'دیده بان بازار'!A1716</f>
        <v/>
      </c>
      <c r="B1713" s="13">
        <f>'دیده بان بازار'!B1716</f>
        <v/>
      </c>
      <c r="C1713" s="13">
        <f>'دیده بان بازار'!C1716</f>
        <v/>
      </c>
      <c r="D1713" s="13">
        <f>'دیده بان بازار'!D1716</f>
        <v/>
      </c>
      <c r="E1713" s="14">
        <f>'دیده بان بازار'!E1716</f>
        <v/>
      </c>
      <c r="F1713" s="13">
        <f>'دیده بان بازار'!F1716</f>
        <v/>
      </c>
      <c r="G1713" s="13">
        <f>'دیده بان بازار'!G1716</f>
        <v/>
      </c>
      <c r="H1713" s="13">
        <f>'دیده بان بازار'!H1716</f>
        <v/>
      </c>
      <c r="I1713" s="13">
        <f>'دیده بان بازار'!I1716</f>
        <v/>
      </c>
      <c r="J1713" s="13">
        <f>'دیده بان بازار'!J1716</f>
        <v/>
      </c>
      <c r="K1713" s="13">
        <f>'دیده بان بازار'!K1716</f>
        <v/>
      </c>
      <c r="L1713" s="13">
        <f>'دیده بان بازار'!L1716</f>
        <v/>
      </c>
      <c r="M1713" s="13">
        <f>'دیده بان بازار'!M1716</f>
        <v/>
      </c>
      <c r="N1713" s="13">
        <f>'دیده بان بازار'!N1716</f>
        <v/>
      </c>
      <c r="O1713" s="13">
        <f>'دیده بان بازار'!O1716</f>
        <v/>
      </c>
      <c r="P1713" s="13">
        <f>'دیده بان بازار'!P1716</f>
        <v/>
      </c>
      <c r="Q1713" s="13">
        <f>'دیده بان بازار'!Q1716</f>
        <v/>
      </c>
      <c r="R1713" s="13">
        <f>'دیده بان بازار'!R1716</f>
        <v/>
      </c>
      <c r="S1713" s="13">
        <f>'دیده بان بازار'!S1716</f>
        <v/>
      </c>
      <c r="T1713" s="13">
        <f>'دیده بان بازار'!T1716</f>
        <v/>
      </c>
      <c r="U1713" s="13">
        <f>'دیده بان بازار'!U1716</f>
        <v/>
      </c>
      <c r="V1713" s="13">
        <f>'دیده بان بازار'!V1716</f>
        <v/>
      </c>
      <c r="W1713" s="6">
        <f>'دیده بان بازار'!W1716</f>
        <v/>
      </c>
      <c r="X1713" s="11">
        <f>IFERROR(IF(OR(R1713&lt;=0,W1713&lt;=0,S1713&lt;=0,V1713&lt;=0),0,ROUND((S1713/R1713)/(V1713/W1713),2)),0)</f>
        <v/>
      </c>
      <c r="Y1713" s="11">
        <f>IFERROR(IF(OR(S1713&lt;=0,V1713&lt;=0),0,ROUND(S1713/V1713,2)),0)</f>
        <v/>
      </c>
      <c r="Z1713" s="11">
        <f>IFERROR(J1713-M1713,0)</f>
        <v/>
      </c>
      <c r="AA1713" s="11">
        <f>IFERROR(ROUND(MAX(0,MIN(100,((AB1713*0.2)+(AC1713*0.15)+(AD1713*0.15)+(AE1713*0.1)+(AF1713*0.1)+(AG1713*0.15)+(MIN(Y1713/3,1)*100*0.1)+(AI1713*0.05))*((AH1713/100)*0.25+0.75))),0),0)</f>
        <v/>
      </c>
      <c r="AB1713" s="11">
        <f>ROUND(MAX(0,MIN(100,((M1713+10)/20)*100)),0)</f>
        <v/>
      </c>
      <c r="AC1713" s="11">
        <f>IFERROR(IF(D1713&lt;=0,0,ROUND(COUNTIFS($D$4:$D$3359,"&lt;="&amp;D1713,$D$4:$D$3359,"&gt;0")/COUNTIF($D$4:$D$3359,"&gt;0")*100,0)),0)</f>
        <v/>
      </c>
      <c r="AD1713" s="11">
        <f>IF(E1713&lt;=0,0,ROUND(MAX(0,MIN(100,(LOG10(1+E1713/1000000000)/LOG10(101))*100)),0))</f>
        <v/>
      </c>
      <c r="AE1713" s="11">
        <f>IF(O1713=N1713,50,ROUND(MAX(0,MIN(100,((H1713-N1713)/(O1713-N1713))*100)),0))</f>
        <v/>
      </c>
      <c r="AF1713" s="11">
        <f>ROUND(MAX(0,MIN(100,50+((H1713-K1713)/K1713)*1000)),0)</f>
        <v/>
      </c>
      <c r="AG1713" s="11">
        <f>IFERROR(ROUND(MAX(0,MIN(100,50+25*LN(MAX(0.01,X1713)))),0),25)</f>
        <v/>
      </c>
      <c r="AH1713" s="11">
        <f>ROUND(IF(M1713&lt;=-30,0,IF(M1713&lt;=-20,20,IF(M1713&lt;=-10,50,100))),0)</f>
        <v/>
      </c>
      <c r="AI1713" s="11">
        <f>ROUND(MAX(0,MIN(100,50+(Z1713*10))),0)</f>
        <v/>
      </c>
      <c r="AJ1713" s="11">
        <f>IFERROR(IF(--AA1713&gt;=80,"خرید قوی",IF(--AA1713&gt;=70,"خرید مشروط",IF(--AA1713&gt;=60,"مراقبت",IF(--AA1713&gt;=45,"ضعیف","عدم ورود")))),"")</f>
        <v/>
      </c>
    </row>
    <row r="1714">
      <c r="A1714" s="15">
        <f>'دیده بان بازار'!A1717</f>
        <v/>
      </c>
      <c r="B1714" s="16">
        <f>'دیده بان بازار'!B1717</f>
        <v/>
      </c>
      <c r="C1714" s="16">
        <f>'دیده بان بازار'!C1717</f>
        <v/>
      </c>
      <c r="D1714" s="16">
        <f>'دیده بان بازار'!D1717</f>
        <v/>
      </c>
      <c r="E1714" s="17">
        <f>'دیده بان بازار'!E1717</f>
        <v/>
      </c>
      <c r="F1714" s="16">
        <f>'دیده بان بازار'!F1717</f>
        <v/>
      </c>
      <c r="G1714" s="16">
        <f>'دیده بان بازار'!G1717</f>
        <v/>
      </c>
      <c r="H1714" s="16">
        <f>'دیده بان بازار'!H1717</f>
        <v/>
      </c>
      <c r="I1714" s="16">
        <f>'دیده بان بازار'!I1717</f>
        <v/>
      </c>
      <c r="J1714" s="16">
        <f>'دیده بان بازار'!J1717</f>
        <v/>
      </c>
      <c r="K1714" s="16">
        <f>'دیده بان بازار'!K1717</f>
        <v/>
      </c>
      <c r="L1714" s="16">
        <f>'دیده بان بازار'!L1717</f>
        <v/>
      </c>
      <c r="M1714" s="16">
        <f>'دیده بان بازار'!M1717</f>
        <v/>
      </c>
      <c r="N1714" s="16">
        <f>'دیده بان بازار'!N1717</f>
        <v/>
      </c>
      <c r="O1714" s="16">
        <f>'دیده بان بازار'!O1717</f>
        <v/>
      </c>
      <c r="P1714" s="16">
        <f>'دیده بان بازار'!P1717</f>
        <v/>
      </c>
      <c r="Q1714" s="16">
        <f>'دیده بان بازار'!Q1717</f>
        <v/>
      </c>
      <c r="R1714" s="16">
        <f>'دیده بان بازار'!R1717</f>
        <v/>
      </c>
      <c r="S1714" s="16">
        <f>'دیده بان بازار'!S1717</f>
        <v/>
      </c>
      <c r="T1714" s="16">
        <f>'دیده بان بازار'!T1717</f>
        <v/>
      </c>
      <c r="U1714" s="16">
        <f>'دیده بان بازار'!U1717</f>
        <v/>
      </c>
      <c r="V1714" s="16">
        <f>'دیده بان بازار'!V1717</f>
        <v/>
      </c>
      <c r="W1714" s="7">
        <f>'دیده بان بازار'!W1717</f>
        <v/>
      </c>
      <c r="X1714" s="11">
        <f>IFERROR(IF(OR(R1714&lt;=0,W1714&lt;=0,S1714&lt;=0,V1714&lt;=0),0,ROUND((S1714/R1714)/(V1714/W1714),2)),0)</f>
        <v/>
      </c>
      <c r="Y1714" s="11">
        <f>IFERROR(IF(OR(S1714&lt;=0,V1714&lt;=0),0,ROUND(S1714/V1714,2)),0)</f>
        <v/>
      </c>
      <c r="Z1714" s="11">
        <f>IFERROR(J1714-M1714,0)</f>
        <v/>
      </c>
      <c r="AA1714" s="11">
        <f>IFERROR(ROUND(MAX(0,MIN(100,((AB1714*0.2)+(AC1714*0.15)+(AD1714*0.15)+(AE1714*0.1)+(AF1714*0.1)+(AG1714*0.15)+(MIN(Y1714/3,1)*100*0.1)+(AI1714*0.05))*((AH1714/100)*0.25+0.75))),0),0)</f>
        <v/>
      </c>
      <c r="AB1714" s="11">
        <f>ROUND(MAX(0,MIN(100,((M1714+10)/20)*100)),0)</f>
        <v/>
      </c>
      <c r="AC1714" s="11">
        <f>IFERROR(IF(D1714&lt;=0,0,ROUND(COUNTIFS($D$4:$D$3359,"&lt;="&amp;D1714,$D$4:$D$3359,"&gt;0")/COUNTIF($D$4:$D$3359,"&gt;0")*100,0)),0)</f>
        <v/>
      </c>
      <c r="AD1714" s="11">
        <f>IF(E1714&lt;=0,0,ROUND(MAX(0,MIN(100,(LOG10(1+E1714/1000000000)/LOG10(101))*100)),0))</f>
        <v/>
      </c>
      <c r="AE1714" s="11">
        <f>IF(O1714=N1714,50,ROUND(MAX(0,MIN(100,((H1714-N1714)/(O1714-N1714))*100)),0))</f>
        <v/>
      </c>
      <c r="AF1714" s="11">
        <f>ROUND(MAX(0,MIN(100,50+((H1714-K1714)/K1714)*1000)),0)</f>
        <v/>
      </c>
      <c r="AG1714" s="11">
        <f>IFERROR(ROUND(MAX(0,MIN(100,50+25*LN(MAX(0.01,X1714)))),0),25)</f>
        <v/>
      </c>
      <c r="AH1714" s="11">
        <f>ROUND(IF(M1714&lt;=-30,0,IF(M1714&lt;=-20,20,IF(M1714&lt;=-10,50,100))),0)</f>
        <v/>
      </c>
      <c r="AI1714" s="11">
        <f>ROUND(MAX(0,MIN(100,50+(Z1714*10))),0)</f>
        <v/>
      </c>
      <c r="AJ1714" s="11">
        <f>IFERROR(IF(--AA1714&gt;=80,"خرید قوی",IF(--AA1714&gt;=70,"خرید مشروط",IF(--AA1714&gt;=60,"مراقبت",IF(--AA1714&gt;=45,"ضعیف","عدم ورود")))),"")</f>
        <v/>
      </c>
    </row>
    <row r="1715">
      <c r="A1715" s="12">
        <f>'دیده بان بازار'!A1718</f>
        <v/>
      </c>
      <c r="B1715" s="13">
        <f>'دیده بان بازار'!B1718</f>
        <v/>
      </c>
      <c r="C1715" s="13">
        <f>'دیده بان بازار'!C1718</f>
        <v/>
      </c>
      <c r="D1715" s="13">
        <f>'دیده بان بازار'!D1718</f>
        <v/>
      </c>
      <c r="E1715" s="14">
        <f>'دیده بان بازار'!E1718</f>
        <v/>
      </c>
      <c r="F1715" s="13">
        <f>'دیده بان بازار'!F1718</f>
        <v/>
      </c>
      <c r="G1715" s="13">
        <f>'دیده بان بازار'!G1718</f>
        <v/>
      </c>
      <c r="H1715" s="13">
        <f>'دیده بان بازار'!H1718</f>
        <v/>
      </c>
      <c r="I1715" s="13">
        <f>'دیده بان بازار'!I1718</f>
        <v/>
      </c>
      <c r="J1715" s="13">
        <f>'دیده بان بازار'!J1718</f>
        <v/>
      </c>
      <c r="K1715" s="13">
        <f>'دیده بان بازار'!K1718</f>
        <v/>
      </c>
      <c r="L1715" s="13">
        <f>'دیده بان بازار'!L1718</f>
        <v/>
      </c>
      <c r="M1715" s="13">
        <f>'دیده بان بازار'!M1718</f>
        <v/>
      </c>
      <c r="N1715" s="13">
        <f>'دیده بان بازار'!N1718</f>
        <v/>
      </c>
      <c r="O1715" s="13">
        <f>'دیده بان بازار'!O1718</f>
        <v/>
      </c>
      <c r="P1715" s="13">
        <f>'دیده بان بازار'!P1718</f>
        <v/>
      </c>
      <c r="Q1715" s="13">
        <f>'دیده بان بازار'!Q1718</f>
        <v/>
      </c>
      <c r="R1715" s="13">
        <f>'دیده بان بازار'!R1718</f>
        <v/>
      </c>
      <c r="S1715" s="13">
        <f>'دیده بان بازار'!S1718</f>
        <v/>
      </c>
      <c r="T1715" s="13">
        <f>'دیده بان بازار'!T1718</f>
        <v/>
      </c>
      <c r="U1715" s="13">
        <f>'دیده بان بازار'!U1718</f>
        <v/>
      </c>
      <c r="V1715" s="13">
        <f>'دیده بان بازار'!V1718</f>
        <v/>
      </c>
      <c r="W1715" s="6">
        <f>'دیده بان بازار'!W1718</f>
        <v/>
      </c>
      <c r="X1715" s="11">
        <f>IFERROR(IF(OR(R1715&lt;=0,W1715&lt;=0,S1715&lt;=0,V1715&lt;=0),0,ROUND((S1715/R1715)/(V1715/W1715),2)),0)</f>
        <v/>
      </c>
      <c r="Y1715" s="11">
        <f>IFERROR(IF(OR(S1715&lt;=0,V1715&lt;=0),0,ROUND(S1715/V1715,2)),0)</f>
        <v/>
      </c>
      <c r="Z1715" s="11">
        <f>IFERROR(J1715-M1715,0)</f>
        <v/>
      </c>
      <c r="AA1715" s="11">
        <f>IFERROR(ROUND(MAX(0,MIN(100,((AB1715*0.2)+(AC1715*0.15)+(AD1715*0.15)+(AE1715*0.1)+(AF1715*0.1)+(AG1715*0.15)+(MIN(Y1715/3,1)*100*0.1)+(AI1715*0.05))*((AH1715/100)*0.25+0.75))),0),0)</f>
        <v/>
      </c>
      <c r="AB1715" s="11">
        <f>ROUND(MAX(0,MIN(100,((M1715+10)/20)*100)),0)</f>
        <v/>
      </c>
      <c r="AC1715" s="11">
        <f>IFERROR(IF(D1715&lt;=0,0,ROUND(COUNTIFS($D$4:$D$3359,"&lt;="&amp;D1715,$D$4:$D$3359,"&gt;0")/COUNTIF($D$4:$D$3359,"&gt;0")*100,0)),0)</f>
        <v/>
      </c>
      <c r="AD1715" s="11">
        <f>IF(E1715&lt;=0,0,ROUND(MAX(0,MIN(100,(LOG10(1+E1715/1000000000)/LOG10(101))*100)),0))</f>
        <v/>
      </c>
      <c r="AE1715" s="11">
        <f>IF(O1715=N1715,50,ROUND(MAX(0,MIN(100,((H1715-N1715)/(O1715-N1715))*100)),0))</f>
        <v/>
      </c>
      <c r="AF1715" s="11">
        <f>ROUND(MAX(0,MIN(100,50+((H1715-K1715)/K1715)*1000)),0)</f>
        <v/>
      </c>
      <c r="AG1715" s="11">
        <f>IFERROR(ROUND(MAX(0,MIN(100,50+25*LN(MAX(0.01,X1715)))),0),25)</f>
        <v/>
      </c>
      <c r="AH1715" s="11">
        <f>ROUND(IF(M1715&lt;=-30,0,IF(M1715&lt;=-20,20,IF(M1715&lt;=-10,50,100))),0)</f>
        <v/>
      </c>
      <c r="AI1715" s="11">
        <f>ROUND(MAX(0,MIN(100,50+(Z1715*10))),0)</f>
        <v/>
      </c>
      <c r="AJ1715" s="11">
        <f>IFERROR(IF(--AA1715&gt;=80,"خرید قوی",IF(--AA1715&gt;=70,"خرید مشروط",IF(--AA1715&gt;=60,"مراقبت",IF(--AA1715&gt;=45,"ضعیف","عدم ورود")))),"")</f>
        <v/>
      </c>
    </row>
    <row r="1716">
      <c r="A1716" s="15">
        <f>'دیده بان بازار'!A1719</f>
        <v/>
      </c>
      <c r="B1716" s="16">
        <f>'دیده بان بازار'!B1719</f>
        <v/>
      </c>
      <c r="C1716" s="16">
        <f>'دیده بان بازار'!C1719</f>
        <v/>
      </c>
      <c r="D1716" s="16">
        <f>'دیده بان بازار'!D1719</f>
        <v/>
      </c>
      <c r="E1716" s="17">
        <f>'دیده بان بازار'!E1719</f>
        <v/>
      </c>
      <c r="F1716" s="16">
        <f>'دیده بان بازار'!F1719</f>
        <v/>
      </c>
      <c r="G1716" s="16">
        <f>'دیده بان بازار'!G1719</f>
        <v/>
      </c>
      <c r="H1716" s="16">
        <f>'دیده بان بازار'!H1719</f>
        <v/>
      </c>
      <c r="I1716" s="16">
        <f>'دیده بان بازار'!I1719</f>
        <v/>
      </c>
      <c r="J1716" s="16">
        <f>'دیده بان بازار'!J1719</f>
        <v/>
      </c>
      <c r="K1716" s="16">
        <f>'دیده بان بازار'!K1719</f>
        <v/>
      </c>
      <c r="L1716" s="16">
        <f>'دیده بان بازار'!L1719</f>
        <v/>
      </c>
      <c r="M1716" s="16">
        <f>'دیده بان بازار'!M1719</f>
        <v/>
      </c>
      <c r="N1716" s="16">
        <f>'دیده بان بازار'!N1719</f>
        <v/>
      </c>
      <c r="O1716" s="16">
        <f>'دیده بان بازار'!O1719</f>
        <v/>
      </c>
      <c r="P1716" s="16">
        <f>'دیده بان بازار'!P1719</f>
        <v/>
      </c>
      <c r="Q1716" s="16">
        <f>'دیده بان بازار'!Q1719</f>
        <v/>
      </c>
      <c r="R1716" s="16">
        <f>'دیده بان بازار'!R1719</f>
        <v/>
      </c>
      <c r="S1716" s="16">
        <f>'دیده بان بازار'!S1719</f>
        <v/>
      </c>
      <c r="T1716" s="16">
        <f>'دیده بان بازار'!T1719</f>
        <v/>
      </c>
      <c r="U1716" s="16">
        <f>'دیده بان بازار'!U1719</f>
        <v/>
      </c>
      <c r="V1716" s="16">
        <f>'دیده بان بازار'!V1719</f>
        <v/>
      </c>
      <c r="W1716" s="7">
        <f>'دیده بان بازار'!W1719</f>
        <v/>
      </c>
      <c r="X1716" s="11">
        <f>IFERROR(IF(OR(R1716&lt;=0,W1716&lt;=0,S1716&lt;=0,V1716&lt;=0),0,ROUND((S1716/R1716)/(V1716/W1716),2)),0)</f>
        <v/>
      </c>
      <c r="Y1716" s="11">
        <f>IFERROR(IF(OR(S1716&lt;=0,V1716&lt;=0),0,ROUND(S1716/V1716,2)),0)</f>
        <v/>
      </c>
      <c r="Z1716" s="11">
        <f>IFERROR(J1716-M1716,0)</f>
        <v/>
      </c>
      <c r="AA1716" s="11">
        <f>IFERROR(ROUND(MAX(0,MIN(100,((AB1716*0.2)+(AC1716*0.15)+(AD1716*0.15)+(AE1716*0.1)+(AF1716*0.1)+(AG1716*0.15)+(MIN(Y1716/3,1)*100*0.1)+(AI1716*0.05))*((AH1716/100)*0.25+0.75))),0),0)</f>
        <v/>
      </c>
      <c r="AB1716" s="11">
        <f>ROUND(MAX(0,MIN(100,((M1716+10)/20)*100)),0)</f>
        <v/>
      </c>
      <c r="AC1716" s="11">
        <f>IFERROR(IF(D1716&lt;=0,0,ROUND(COUNTIFS($D$4:$D$3359,"&lt;="&amp;D1716,$D$4:$D$3359,"&gt;0")/COUNTIF($D$4:$D$3359,"&gt;0")*100,0)),0)</f>
        <v/>
      </c>
      <c r="AD1716" s="11">
        <f>IF(E1716&lt;=0,0,ROUND(MAX(0,MIN(100,(LOG10(1+E1716/1000000000)/LOG10(101))*100)),0))</f>
        <v/>
      </c>
      <c r="AE1716" s="11">
        <f>IF(O1716=N1716,50,ROUND(MAX(0,MIN(100,((H1716-N1716)/(O1716-N1716))*100)),0))</f>
        <v/>
      </c>
      <c r="AF1716" s="11">
        <f>ROUND(MAX(0,MIN(100,50+((H1716-K1716)/K1716)*1000)),0)</f>
        <v/>
      </c>
      <c r="AG1716" s="11">
        <f>IFERROR(ROUND(MAX(0,MIN(100,50+25*LN(MAX(0.01,X1716)))),0),25)</f>
        <v/>
      </c>
      <c r="AH1716" s="11">
        <f>ROUND(IF(M1716&lt;=-30,0,IF(M1716&lt;=-20,20,IF(M1716&lt;=-10,50,100))),0)</f>
        <v/>
      </c>
      <c r="AI1716" s="11">
        <f>ROUND(MAX(0,MIN(100,50+(Z1716*10))),0)</f>
        <v/>
      </c>
      <c r="AJ1716" s="11">
        <f>IFERROR(IF(--AA1716&gt;=80,"خرید قوی",IF(--AA1716&gt;=70,"خرید مشروط",IF(--AA1716&gt;=60,"مراقبت",IF(--AA1716&gt;=45,"ضعیف","عدم ورود")))),"")</f>
        <v/>
      </c>
    </row>
    <row r="1717">
      <c r="A1717" s="12">
        <f>'دیده بان بازار'!A1720</f>
        <v/>
      </c>
      <c r="B1717" s="13">
        <f>'دیده بان بازار'!B1720</f>
        <v/>
      </c>
      <c r="C1717" s="13">
        <f>'دیده بان بازار'!C1720</f>
        <v/>
      </c>
      <c r="D1717" s="13">
        <f>'دیده بان بازار'!D1720</f>
        <v/>
      </c>
      <c r="E1717" s="14">
        <f>'دیده بان بازار'!E1720</f>
        <v/>
      </c>
      <c r="F1717" s="13">
        <f>'دیده بان بازار'!F1720</f>
        <v/>
      </c>
      <c r="G1717" s="13">
        <f>'دیده بان بازار'!G1720</f>
        <v/>
      </c>
      <c r="H1717" s="13">
        <f>'دیده بان بازار'!H1720</f>
        <v/>
      </c>
      <c r="I1717" s="13">
        <f>'دیده بان بازار'!I1720</f>
        <v/>
      </c>
      <c r="J1717" s="13">
        <f>'دیده بان بازار'!J1720</f>
        <v/>
      </c>
      <c r="K1717" s="13">
        <f>'دیده بان بازار'!K1720</f>
        <v/>
      </c>
      <c r="L1717" s="13">
        <f>'دیده بان بازار'!L1720</f>
        <v/>
      </c>
      <c r="M1717" s="13">
        <f>'دیده بان بازار'!M1720</f>
        <v/>
      </c>
      <c r="N1717" s="13">
        <f>'دیده بان بازار'!N1720</f>
        <v/>
      </c>
      <c r="O1717" s="13">
        <f>'دیده بان بازار'!O1720</f>
        <v/>
      </c>
      <c r="P1717" s="13">
        <f>'دیده بان بازار'!P1720</f>
        <v/>
      </c>
      <c r="Q1717" s="13">
        <f>'دیده بان بازار'!Q1720</f>
        <v/>
      </c>
      <c r="R1717" s="13">
        <f>'دیده بان بازار'!R1720</f>
        <v/>
      </c>
      <c r="S1717" s="13">
        <f>'دیده بان بازار'!S1720</f>
        <v/>
      </c>
      <c r="T1717" s="13">
        <f>'دیده بان بازار'!T1720</f>
        <v/>
      </c>
      <c r="U1717" s="13">
        <f>'دیده بان بازار'!U1720</f>
        <v/>
      </c>
      <c r="V1717" s="13">
        <f>'دیده بان بازار'!V1720</f>
        <v/>
      </c>
      <c r="W1717" s="6">
        <f>'دیده بان بازار'!W1720</f>
        <v/>
      </c>
      <c r="X1717" s="11">
        <f>IFERROR(IF(OR(R1717&lt;=0,W1717&lt;=0,S1717&lt;=0,V1717&lt;=0),0,ROUND((S1717/R1717)/(V1717/W1717),2)),0)</f>
        <v/>
      </c>
      <c r="Y1717" s="11">
        <f>IFERROR(IF(OR(S1717&lt;=0,V1717&lt;=0),0,ROUND(S1717/V1717,2)),0)</f>
        <v/>
      </c>
      <c r="Z1717" s="11">
        <f>IFERROR(J1717-M1717,0)</f>
        <v/>
      </c>
      <c r="AA1717" s="11">
        <f>IFERROR(ROUND(MAX(0,MIN(100,((AB1717*0.2)+(AC1717*0.15)+(AD1717*0.15)+(AE1717*0.1)+(AF1717*0.1)+(AG1717*0.15)+(MIN(Y1717/3,1)*100*0.1)+(AI1717*0.05))*((AH1717/100)*0.25+0.75))),0),0)</f>
        <v/>
      </c>
      <c r="AB1717" s="11">
        <f>ROUND(MAX(0,MIN(100,((M1717+10)/20)*100)),0)</f>
        <v/>
      </c>
      <c r="AC1717" s="11">
        <f>IFERROR(IF(D1717&lt;=0,0,ROUND(COUNTIFS($D$4:$D$3359,"&lt;="&amp;D1717,$D$4:$D$3359,"&gt;0")/COUNTIF($D$4:$D$3359,"&gt;0")*100,0)),0)</f>
        <v/>
      </c>
      <c r="AD1717" s="11">
        <f>IF(E1717&lt;=0,0,ROUND(MAX(0,MIN(100,(LOG10(1+E1717/1000000000)/LOG10(101))*100)),0))</f>
        <v/>
      </c>
      <c r="AE1717" s="11">
        <f>IF(O1717=N1717,50,ROUND(MAX(0,MIN(100,((H1717-N1717)/(O1717-N1717))*100)),0))</f>
        <v/>
      </c>
      <c r="AF1717" s="11">
        <f>ROUND(MAX(0,MIN(100,50+((H1717-K1717)/K1717)*1000)),0)</f>
        <v/>
      </c>
      <c r="AG1717" s="11">
        <f>IFERROR(ROUND(MAX(0,MIN(100,50+25*LN(MAX(0.01,X1717)))),0),25)</f>
        <v/>
      </c>
      <c r="AH1717" s="11">
        <f>ROUND(IF(M1717&lt;=-30,0,IF(M1717&lt;=-20,20,IF(M1717&lt;=-10,50,100))),0)</f>
        <v/>
      </c>
      <c r="AI1717" s="11">
        <f>ROUND(MAX(0,MIN(100,50+(Z1717*10))),0)</f>
        <v/>
      </c>
      <c r="AJ1717" s="11">
        <f>IFERROR(IF(--AA1717&gt;=80,"خرید قوی",IF(--AA1717&gt;=70,"خرید مشروط",IF(--AA1717&gt;=60,"مراقبت",IF(--AA1717&gt;=45,"ضعیف","عدم ورود")))),"")</f>
        <v/>
      </c>
    </row>
    <row r="1718">
      <c r="A1718" s="15">
        <f>'دیده بان بازار'!A1721</f>
        <v/>
      </c>
      <c r="B1718" s="16">
        <f>'دیده بان بازار'!B1721</f>
        <v/>
      </c>
      <c r="C1718" s="16">
        <f>'دیده بان بازار'!C1721</f>
        <v/>
      </c>
      <c r="D1718" s="16">
        <f>'دیده بان بازار'!D1721</f>
        <v/>
      </c>
      <c r="E1718" s="17">
        <f>'دیده بان بازار'!E1721</f>
        <v/>
      </c>
      <c r="F1718" s="16">
        <f>'دیده بان بازار'!F1721</f>
        <v/>
      </c>
      <c r="G1718" s="16">
        <f>'دیده بان بازار'!G1721</f>
        <v/>
      </c>
      <c r="H1718" s="16">
        <f>'دیده بان بازار'!H1721</f>
        <v/>
      </c>
      <c r="I1718" s="16">
        <f>'دیده بان بازار'!I1721</f>
        <v/>
      </c>
      <c r="J1718" s="16">
        <f>'دیده بان بازار'!J1721</f>
        <v/>
      </c>
      <c r="K1718" s="16">
        <f>'دیده بان بازار'!K1721</f>
        <v/>
      </c>
      <c r="L1718" s="16">
        <f>'دیده بان بازار'!L1721</f>
        <v/>
      </c>
      <c r="M1718" s="16">
        <f>'دیده بان بازار'!M1721</f>
        <v/>
      </c>
      <c r="N1718" s="16">
        <f>'دیده بان بازار'!N1721</f>
        <v/>
      </c>
      <c r="O1718" s="16">
        <f>'دیده بان بازار'!O1721</f>
        <v/>
      </c>
      <c r="P1718" s="16">
        <f>'دیده بان بازار'!P1721</f>
        <v/>
      </c>
      <c r="Q1718" s="16">
        <f>'دیده بان بازار'!Q1721</f>
        <v/>
      </c>
      <c r="R1718" s="16">
        <f>'دیده بان بازار'!R1721</f>
        <v/>
      </c>
      <c r="S1718" s="16">
        <f>'دیده بان بازار'!S1721</f>
        <v/>
      </c>
      <c r="T1718" s="16">
        <f>'دیده بان بازار'!T1721</f>
        <v/>
      </c>
      <c r="U1718" s="16">
        <f>'دیده بان بازار'!U1721</f>
        <v/>
      </c>
      <c r="V1718" s="16">
        <f>'دیده بان بازار'!V1721</f>
        <v/>
      </c>
      <c r="W1718" s="7">
        <f>'دیده بان بازار'!W1721</f>
        <v/>
      </c>
      <c r="X1718" s="11">
        <f>IFERROR(IF(OR(R1718&lt;=0,W1718&lt;=0,S1718&lt;=0,V1718&lt;=0),0,ROUND((S1718/R1718)/(V1718/W1718),2)),0)</f>
        <v/>
      </c>
      <c r="Y1718" s="11">
        <f>IFERROR(IF(OR(S1718&lt;=0,V1718&lt;=0),0,ROUND(S1718/V1718,2)),0)</f>
        <v/>
      </c>
      <c r="Z1718" s="11">
        <f>IFERROR(J1718-M1718,0)</f>
        <v/>
      </c>
      <c r="AA1718" s="11">
        <f>IFERROR(ROUND(MAX(0,MIN(100,((AB1718*0.2)+(AC1718*0.15)+(AD1718*0.15)+(AE1718*0.1)+(AF1718*0.1)+(AG1718*0.15)+(MIN(Y1718/3,1)*100*0.1)+(AI1718*0.05))*((AH1718/100)*0.25+0.75))),0),0)</f>
        <v/>
      </c>
      <c r="AB1718" s="11">
        <f>ROUND(MAX(0,MIN(100,((M1718+10)/20)*100)),0)</f>
        <v/>
      </c>
      <c r="AC1718" s="11">
        <f>IFERROR(IF(D1718&lt;=0,0,ROUND(COUNTIFS($D$4:$D$3359,"&lt;="&amp;D1718,$D$4:$D$3359,"&gt;0")/COUNTIF($D$4:$D$3359,"&gt;0")*100,0)),0)</f>
        <v/>
      </c>
      <c r="AD1718" s="11">
        <f>IF(E1718&lt;=0,0,ROUND(MAX(0,MIN(100,(LOG10(1+E1718/1000000000)/LOG10(101))*100)),0))</f>
        <v/>
      </c>
      <c r="AE1718" s="11">
        <f>IF(O1718=N1718,50,ROUND(MAX(0,MIN(100,((H1718-N1718)/(O1718-N1718))*100)),0))</f>
        <v/>
      </c>
      <c r="AF1718" s="11">
        <f>ROUND(MAX(0,MIN(100,50+((H1718-K1718)/K1718)*1000)),0)</f>
        <v/>
      </c>
      <c r="AG1718" s="11">
        <f>IFERROR(ROUND(MAX(0,MIN(100,50+25*LN(MAX(0.01,X1718)))),0),25)</f>
        <v/>
      </c>
      <c r="AH1718" s="11">
        <f>ROUND(IF(M1718&lt;=-30,0,IF(M1718&lt;=-20,20,IF(M1718&lt;=-10,50,100))),0)</f>
        <v/>
      </c>
      <c r="AI1718" s="11">
        <f>ROUND(MAX(0,MIN(100,50+(Z1718*10))),0)</f>
        <v/>
      </c>
      <c r="AJ1718" s="11">
        <f>IFERROR(IF(--AA1718&gt;=80,"خرید قوی",IF(--AA1718&gt;=70,"خرید مشروط",IF(--AA1718&gt;=60,"مراقبت",IF(--AA1718&gt;=45,"ضعیف","عدم ورود")))),"")</f>
        <v/>
      </c>
    </row>
    <row r="1719">
      <c r="A1719" s="12">
        <f>'دیده بان بازار'!A1722</f>
        <v/>
      </c>
      <c r="B1719" s="13">
        <f>'دیده بان بازار'!B1722</f>
        <v/>
      </c>
      <c r="C1719" s="13">
        <f>'دیده بان بازار'!C1722</f>
        <v/>
      </c>
      <c r="D1719" s="13">
        <f>'دیده بان بازار'!D1722</f>
        <v/>
      </c>
      <c r="E1719" s="14">
        <f>'دیده بان بازار'!E1722</f>
        <v/>
      </c>
      <c r="F1719" s="13">
        <f>'دیده بان بازار'!F1722</f>
        <v/>
      </c>
      <c r="G1719" s="13">
        <f>'دیده بان بازار'!G1722</f>
        <v/>
      </c>
      <c r="H1719" s="13">
        <f>'دیده بان بازار'!H1722</f>
        <v/>
      </c>
      <c r="I1719" s="13">
        <f>'دیده بان بازار'!I1722</f>
        <v/>
      </c>
      <c r="J1719" s="13">
        <f>'دیده بان بازار'!J1722</f>
        <v/>
      </c>
      <c r="K1719" s="13">
        <f>'دیده بان بازار'!K1722</f>
        <v/>
      </c>
      <c r="L1719" s="13">
        <f>'دیده بان بازار'!L1722</f>
        <v/>
      </c>
      <c r="M1719" s="13">
        <f>'دیده بان بازار'!M1722</f>
        <v/>
      </c>
      <c r="N1719" s="13">
        <f>'دیده بان بازار'!N1722</f>
        <v/>
      </c>
      <c r="O1719" s="13">
        <f>'دیده بان بازار'!O1722</f>
        <v/>
      </c>
      <c r="P1719" s="13">
        <f>'دیده بان بازار'!P1722</f>
        <v/>
      </c>
      <c r="Q1719" s="13">
        <f>'دیده بان بازار'!Q1722</f>
        <v/>
      </c>
      <c r="R1719" s="13">
        <f>'دیده بان بازار'!R1722</f>
        <v/>
      </c>
      <c r="S1719" s="13">
        <f>'دیده بان بازار'!S1722</f>
        <v/>
      </c>
      <c r="T1719" s="13">
        <f>'دیده بان بازار'!T1722</f>
        <v/>
      </c>
      <c r="U1719" s="13">
        <f>'دیده بان بازار'!U1722</f>
        <v/>
      </c>
      <c r="V1719" s="13">
        <f>'دیده بان بازار'!V1722</f>
        <v/>
      </c>
      <c r="W1719" s="6">
        <f>'دیده بان بازار'!W1722</f>
        <v/>
      </c>
      <c r="X1719" s="11">
        <f>IFERROR(IF(OR(R1719&lt;=0,W1719&lt;=0,S1719&lt;=0,V1719&lt;=0),0,ROUND((S1719/R1719)/(V1719/W1719),2)),0)</f>
        <v/>
      </c>
      <c r="Y1719" s="11">
        <f>IFERROR(IF(OR(S1719&lt;=0,V1719&lt;=0),0,ROUND(S1719/V1719,2)),0)</f>
        <v/>
      </c>
      <c r="Z1719" s="11">
        <f>IFERROR(J1719-M1719,0)</f>
        <v/>
      </c>
      <c r="AA1719" s="11">
        <f>IFERROR(ROUND(MAX(0,MIN(100,((AB1719*0.2)+(AC1719*0.15)+(AD1719*0.15)+(AE1719*0.1)+(AF1719*0.1)+(AG1719*0.15)+(MIN(Y1719/3,1)*100*0.1)+(AI1719*0.05))*((AH1719/100)*0.25+0.75))),0),0)</f>
        <v/>
      </c>
      <c r="AB1719" s="11">
        <f>ROUND(MAX(0,MIN(100,((M1719+10)/20)*100)),0)</f>
        <v/>
      </c>
      <c r="AC1719" s="11">
        <f>IFERROR(IF(D1719&lt;=0,0,ROUND(COUNTIFS($D$4:$D$3359,"&lt;="&amp;D1719,$D$4:$D$3359,"&gt;0")/COUNTIF($D$4:$D$3359,"&gt;0")*100,0)),0)</f>
        <v/>
      </c>
      <c r="AD1719" s="11">
        <f>IF(E1719&lt;=0,0,ROUND(MAX(0,MIN(100,(LOG10(1+E1719/1000000000)/LOG10(101))*100)),0))</f>
        <v/>
      </c>
      <c r="AE1719" s="11">
        <f>IF(O1719=N1719,50,ROUND(MAX(0,MIN(100,((H1719-N1719)/(O1719-N1719))*100)),0))</f>
        <v/>
      </c>
      <c r="AF1719" s="11">
        <f>ROUND(MAX(0,MIN(100,50+((H1719-K1719)/K1719)*1000)),0)</f>
        <v/>
      </c>
      <c r="AG1719" s="11">
        <f>IFERROR(ROUND(MAX(0,MIN(100,50+25*LN(MAX(0.01,X1719)))),0),25)</f>
        <v/>
      </c>
      <c r="AH1719" s="11">
        <f>ROUND(IF(M1719&lt;=-30,0,IF(M1719&lt;=-20,20,IF(M1719&lt;=-10,50,100))),0)</f>
        <v/>
      </c>
      <c r="AI1719" s="11">
        <f>ROUND(MAX(0,MIN(100,50+(Z1719*10))),0)</f>
        <v/>
      </c>
      <c r="AJ1719" s="11">
        <f>IFERROR(IF(--AA1719&gt;=80,"خرید قوی",IF(--AA1719&gt;=70,"خرید مشروط",IF(--AA1719&gt;=60,"مراقبت",IF(--AA1719&gt;=45,"ضعیف","عدم ورود")))),"")</f>
        <v/>
      </c>
    </row>
    <row r="1720">
      <c r="A1720" s="15">
        <f>'دیده بان بازار'!A1723</f>
        <v/>
      </c>
      <c r="B1720" s="16">
        <f>'دیده بان بازار'!B1723</f>
        <v/>
      </c>
      <c r="C1720" s="16">
        <f>'دیده بان بازار'!C1723</f>
        <v/>
      </c>
      <c r="D1720" s="16">
        <f>'دیده بان بازار'!D1723</f>
        <v/>
      </c>
      <c r="E1720" s="17">
        <f>'دیده بان بازار'!E1723</f>
        <v/>
      </c>
      <c r="F1720" s="16">
        <f>'دیده بان بازار'!F1723</f>
        <v/>
      </c>
      <c r="G1720" s="16">
        <f>'دیده بان بازار'!G1723</f>
        <v/>
      </c>
      <c r="H1720" s="16">
        <f>'دیده بان بازار'!H1723</f>
        <v/>
      </c>
      <c r="I1720" s="16">
        <f>'دیده بان بازار'!I1723</f>
        <v/>
      </c>
      <c r="J1720" s="16">
        <f>'دیده بان بازار'!J1723</f>
        <v/>
      </c>
      <c r="K1720" s="16">
        <f>'دیده بان بازار'!K1723</f>
        <v/>
      </c>
      <c r="L1720" s="16">
        <f>'دیده بان بازار'!L1723</f>
        <v/>
      </c>
      <c r="M1720" s="16">
        <f>'دیده بان بازار'!M1723</f>
        <v/>
      </c>
      <c r="N1720" s="16">
        <f>'دیده بان بازار'!N1723</f>
        <v/>
      </c>
      <c r="O1720" s="16">
        <f>'دیده بان بازار'!O1723</f>
        <v/>
      </c>
      <c r="P1720" s="16">
        <f>'دیده بان بازار'!P1723</f>
        <v/>
      </c>
      <c r="Q1720" s="16">
        <f>'دیده بان بازار'!Q1723</f>
        <v/>
      </c>
      <c r="R1720" s="16">
        <f>'دیده بان بازار'!R1723</f>
        <v/>
      </c>
      <c r="S1720" s="16">
        <f>'دیده بان بازار'!S1723</f>
        <v/>
      </c>
      <c r="T1720" s="16">
        <f>'دیده بان بازار'!T1723</f>
        <v/>
      </c>
      <c r="U1720" s="16">
        <f>'دیده بان بازار'!U1723</f>
        <v/>
      </c>
      <c r="V1720" s="16">
        <f>'دیده بان بازار'!V1723</f>
        <v/>
      </c>
      <c r="W1720" s="7">
        <f>'دیده بان بازار'!W1723</f>
        <v/>
      </c>
      <c r="X1720" s="11">
        <f>IFERROR(IF(OR(R1720&lt;=0,W1720&lt;=0,S1720&lt;=0,V1720&lt;=0),0,ROUND((S1720/R1720)/(V1720/W1720),2)),0)</f>
        <v/>
      </c>
      <c r="Y1720" s="11">
        <f>IFERROR(IF(OR(S1720&lt;=0,V1720&lt;=0),0,ROUND(S1720/V1720,2)),0)</f>
        <v/>
      </c>
      <c r="Z1720" s="11">
        <f>IFERROR(J1720-M1720,0)</f>
        <v/>
      </c>
      <c r="AA1720" s="11">
        <f>IFERROR(ROUND(MAX(0,MIN(100,((AB1720*0.2)+(AC1720*0.15)+(AD1720*0.15)+(AE1720*0.1)+(AF1720*0.1)+(AG1720*0.15)+(MIN(Y1720/3,1)*100*0.1)+(AI1720*0.05))*((AH1720/100)*0.25+0.75))),0),0)</f>
        <v/>
      </c>
      <c r="AB1720" s="11">
        <f>ROUND(MAX(0,MIN(100,((M1720+10)/20)*100)),0)</f>
        <v/>
      </c>
      <c r="AC1720" s="11">
        <f>IFERROR(IF(D1720&lt;=0,0,ROUND(COUNTIFS($D$4:$D$3359,"&lt;="&amp;D1720,$D$4:$D$3359,"&gt;0")/COUNTIF($D$4:$D$3359,"&gt;0")*100,0)),0)</f>
        <v/>
      </c>
      <c r="AD1720" s="11">
        <f>IF(E1720&lt;=0,0,ROUND(MAX(0,MIN(100,(LOG10(1+E1720/1000000000)/LOG10(101))*100)),0))</f>
        <v/>
      </c>
      <c r="AE1720" s="11">
        <f>IF(O1720=N1720,50,ROUND(MAX(0,MIN(100,((H1720-N1720)/(O1720-N1720))*100)),0))</f>
        <v/>
      </c>
      <c r="AF1720" s="11">
        <f>ROUND(MAX(0,MIN(100,50+((H1720-K1720)/K1720)*1000)),0)</f>
        <v/>
      </c>
      <c r="AG1720" s="11">
        <f>IFERROR(ROUND(MAX(0,MIN(100,50+25*LN(MAX(0.01,X1720)))),0),25)</f>
        <v/>
      </c>
      <c r="AH1720" s="11">
        <f>ROUND(IF(M1720&lt;=-30,0,IF(M1720&lt;=-20,20,IF(M1720&lt;=-10,50,100))),0)</f>
        <v/>
      </c>
      <c r="AI1720" s="11">
        <f>ROUND(MAX(0,MIN(100,50+(Z1720*10))),0)</f>
        <v/>
      </c>
      <c r="AJ1720" s="11">
        <f>IFERROR(IF(--AA1720&gt;=80,"خرید قوی",IF(--AA1720&gt;=70,"خرید مشروط",IF(--AA1720&gt;=60,"مراقبت",IF(--AA1720&gt;=45,"ضعیف","عدم ورود")))),"")</f>
        <v/>
      </c>
    </row>
    <row r="1721">
      <c r="A1721" s="12">
        <f>'دیده بان بازار'!A1724</f>
        <v/>
      </c>
      <c r="B1721" s="13">
        <f>'دیده بان بازار'!B1724</f>
        <v/>
      </c>
      <c r="C1721" s="13">
        <f>'دیده بان بازار'!C1724</f>
        <v/>
      </c>
      <c r="D1721" s="13">
        <f>'دیده بان بازار'!D1724</f>
        <v/>
      </c>
      <c r="E1721" s="14">
        <f>'دیده بان بازار'!E1724</f>
        <v/>
      </c>
      <c r="F1721" s="13">
        <f>'دیده بان بازار'!F1724</f>
        <v/>
      </c>
      <c r="G1721" s="13">
        <f>'دیده بان بازار'!G1724</f>
        <v/>
      </c>
      <c r="H1721" s="13">
        <f>'دیده بان بازار'!H1724</f>
        <v/>
      </c>
      <c r="I1721" s="13">
        <f>'دیده بان بازار'!I1724</f>
        <v/>
      </c>
      <c r="J1721" s="13">
        <f>'دیده بان بازار'!J1724</f>
        <v/>
      </c>
      <c r="K1721" s="13">
        <f>'دیده بان بازار'!K1724</f>
        <v/>
      </c>
      <c r="L1721" s="13">
        <f>'دیده بان بازار'!L1724</f>
        <v/>
      </c>
      <c r="M1721" s="13">
        <f>'دیده بان بازار'!M1724</f>
        <v/>
      </c>
      <c r="N1721" s="13">
        <f>'دیده بان بازار'!N1724</f>
        <v/>
      </c>
      <c r="O1721" s="13">
        <f>'دیده بان بازار'!O1724</f>
        <v/>
      </c>
      <c r="P1721" s="13">
        <f>'دیده بان بازار'!P1724</f>
        <v/>
      </c>
      <c r="Q1721" s="13">
        <f>'دیده بان بازار'!Q1724</f>
        <v/>
      </c>
      <c r="R1721" s="13">
        <f>'دیده بان بازار'!R1724</f>
        <v/>
      </c>
      <c r="S1721" s="13">
        <f>'دیده بان بازار'!S1724</f>
        <v/>
      </c>
      <c r="T1721" s="13">
        <f>'دیده بان بازار'!T1724</f>
        <v/>
      </c>
      <c r="U1721" s="13">
        <f>'دیده بان بازار'!U1724</f>
        <v/>
      </c>
      <c r="V1721" s="13">
        <f>'دیده بان بازار'!V1724</f>
        <v/>
      </c>
      <c r="W1721" s="6">
        <f>'دیده بان بازار'!W1724</f>
        <v/>
      </c>
      <c r="X1721" s="11">
        <f>IFERROR(IF(OR(R1721&lt;=0,W1721&lt;=0,S1721&lt;=0,V1721&lt;=0),0,ROUND((S1721/R1721)/(V1721/W1721),2)),0)</f>
        <v/>
      </c>
      <c r="Y1721" s="11">
        <f>IFERROR(IF(OR(S1721&lt;=0,V1721&lt;=0),0,ROUND(S1721/V1721,2)),0)</f>
        <v/>
      </c>
      <c r="Z1721" s="11">
        <f>IFERROR(J1721-M1721,0)</f>
        <v/>
      </c>
      <c r="AA1721" s="11">
        <f>IFERROR(ROUND(MAX(0,MIN(100,((AB1721*0.2)+(AC1721*0.15)+(AD1721*0.15)+(AE1721*0.1)+(AF1721*0.1)+(AG1721*0.15)+(MIN(Y1721/3,1)*100*0.1)+(AI1721*0.05))*((AH1721/100)*0.25+0.75))),0),0)</f>
        <v/>
      </c>
      <c r="AB1721" s="11">
        <f>ROUND(MAX(0,MIN(100,((M1721+10)/20)*100)),0)</f>
        <v/>
      </c>
      <c r="AC1721" s="11">
        <f>IFERROR(IF(D1721&lt;=0,0,ROUND(COUNTIFS($D$4:$D$3359,"&lt;="&amp;D1721,$D$4:$D$3359,"&gt;0")/COUNTIF($D$4:$D$3359,"&gt;0")*100,0)),0)</f>
        <v/>
      </c>
      <c r="AD1721" s="11">
        <f>IF(E1721&lt;=0,0,ROUND(MAX(0,MIN(100,(LOG10(1+E1721/1000000000)/LOG10(101))*100)),0))</f>
        <v/>
      </c>
      <c r="AE1721" s="11">
        <f>IF(O1721=N1721,50,ROUND(MAX(0,MIN(100,((H1721-N1721)/(O1721-N1721))*100)),0))</f>
        <v/>
      </c>
      <c r="AF1721" s="11">
        <f>ROUND(MAX(0,MIN(100,50+((H1721-K1721)/K1721)*1000)),0)</f>
        <v/>
      </c>
      <c r="AG1721" s="11">
        <f>IFERROR(ROUND(MAX(0,MIN(100,50+25*LN(MAX(0.01,X1721)))),0),25)</f>
        <v/>
      </c>
      <c r="AH1721" s="11">
        <f>ROUND(IF(M1721&lt;=-30,0,IF(M1721&lt;=-20,20,IF(M1721&lt;=-10,50,100))),0)</f>
        <v/>
      </c>
      <c r="AI1721" s="11">
        <f>ROUND(MAX(0,MIN(100,50+(Z1721*10))),0)</f>
        <v/>
      </c>
      <c r="AJ1721" s="11">
        <f>IFERROR(IF(--AA1721&gt;=80,"خرید قوی",IF(--AA1721&gt;=70,"خرید مشروط",IF(--AA1721&gt;=60,"مراقبت",IF(--AA1721&gt;=45,"ضعیف","عدم ورود")))),"")</f>
        <v/>
      </c>
    </row>
    <row r="1722">
      <c r="A1722" s="15">
        <f>'دیده بان بازار'!A1725</f>
        <v/>
      </c>
      <c r="B1722" s="16">
        <f>'دیده بان بازار'!B1725</f>
        <v/>
      </c>
      <c r="C1722" s="16">
        <f>'دیده بان بازار'!C1725</f>
        <v/>
      </c>
      <c r="D1722" s="16">
        <f>'دیده بان بازار'!D1725</f>
        <v/>
      </c>
      <c r="E1722" s="17">
        <f>'دیده بان بازار'!E1725</f>
        <v/>
      </c>
      <c r="F1722" s="16">
        <f>'دیده بان بازار'!F1725</f>
        <v/>
      </c>
      <c r="G1722" s="16">
        <f>'دیده بان بازار'!G1725</f>
        <v/>
      </c>
      <c r="H1722" s="16">
        <f>'دیده بان بازار'!H1725</f>
        <v/>
      </c>
      <c r="I1722" s="16">
        <f>'دیده بان بازار'!I1725</f>
        <v/>
      </c>
      <c r="J1722" s="16">
        <f>'دیده بان بازار'!J1725</f>
        <v/>
      </c>
      <c r="K1722" s="16">
        <f>'دیده بان بازار'!K1725</f>
        <v/>
      </c>
      <c r="L1722" s="16">
        <f>'دیده بان بازار'!L1725</f>
        <v/>
      </c>
      <c r="M1722" s="16">
        <f>'دیده بان بازار'!M1725</f>
        <v/>
      </c>
      <c r="N1722" s="16">
        <f>'دیده بان بازار'!N1725</f>
        <v/>
      </c>
      <c r="O1722" s="16">
        <f>'دیده بان بازار'!O1725</f>
        <v/>
      </c>
      <c r="P1722" s="16">
        <f>'دیده بان بازار'!P1725</f>
        <v/>
      </c>
      <c r="Q1722" s="16">
        <f>'دیده بان بازار'!Q1725</f>
        <v/>
      </c>
      <c r="R1722" s="16">
        <f>'دیده بان بازار'!R1725</f>
        <v/>
      </c>
      <c r="S1722" s="16">
        <f>'دیده بان بازار'!S1725</f>
        <v/>
      </c>
      <c r="T1722" s="16">
        <f>'دیده بان بازار'!T1725</f>
        <v/>
      </c>
      <c r="U1722" s="16">
        <f>'دیده بان بازار'!U1725</f>
        <v/>
      </c>
      <c r="V1722" s="16">
        <f>'دیده بان بازار'!V1725</f>
        <v/>
      </c>
      <c r="W1722" s="7">
        <f>'دیده بان بازار'!W1725</f>
        <v/>
      </c>
      <c r="X1722" s="11">
        <f>IFERROR(IF(OR(R1722&lt;=0,W1722&lt;=0,S1722&lt;=0,V1722&lt;=0),0,ROUND((S1722/R1722)/(V1722/W1722),2)),0)</f>
        <v/>
      </c>
      <c r="Y1722" s="11">
        <f>IFERROR(IF(OR(S1722&lt;=0,V1722&lt;=0),0,ROUND(S1722/V1722,2)),0)</f>
        <v/>
      </c>
      <c r="Z1722" s="11">
        <f>IFERROR(J1722-M1722,0)</f>
        <v/>
      </c>
      <c r="AA1722" s="11">
        <f>IFERROR(ROUND(MAX(0,MIN(100,((AB1722*0.2)+(AC1722*0.15)+(AD1722*0.15)+(AE1722*0.1)+(AF1722*0.1)+(AG1722*0.15)+(MIN(Y1722/3,1)*100*0.1)+(AI1722*0.05))*((AH1722/100)*0.25+0.75))),0),0)</f>
        <v/>
      </c>
      <c r="AB1722" s="11">
        <f>ROUND(MAX(0,MIN(100,((M1722+10)/20)*100)),0)</f>
        <v/>
      </c>
      <c r="AC1722" s="11">
        <f>IFERROR(IF(D1722&lt;=0,0,ROUND(COUNTIFS($D$4:$D$3359,"&lt;="&amp;D1722,$D$4:$D$3359,"&gt;0")/COUNTIF($D$4:$D$3359,"&gt;0")*100,0)),0)</f>
        <v/>
      </c>
      <c r="AD1722" s="11">
        <f>IF(E1722&lt;=0,0,ROUND(MAX(0,MIN(100,(LOG10(1+E1722/1000000000)/LOG10(101))*100)),0))</f>
        <v/>
      </c>
      <c r="AE1722" s="11">
        <f>IF(O1722=N1722,50,ROUND(MAX(0,MIN(100,((H1722-N1722)/(O1722-N1722))*100)),0))</f>
        <v/>
      </c>
      <c r="AF1722" s="11">
        <f>ROUND(MAX(0,MIN(100,50+((H1722-K1722)/K1722)*1000)),0)</f>
        <v/>
      </c>
      <c r="AG1722" s="11">
        <f>IFERROR(ROUND(MAX(0,MIN(100,50+25*LN(MAX(0.01,X1722)))),0),25)</f>
        <v/>
      </c>
      <c r="AH1722" s="11">
        <f>ROUND(IF(M1722&lt;=-30,0,IF(M1722&lt;=-20,20,IF(M1722&lt;=-10,50,100))),0)</f>
        <v/>
      </c>
      <c r="AI1722" s="11">
        <f>ROUND(MAX(0,MIN(100,50+(Z1722*10))),0)</f>
        <v/>
      </c>
      <c r="AJ1722" s="11">
        <f>IFERROR(IF(--AA1722&gt;=80,"خرید قوی",IF(--AA1722&gt;=70,"خرید مشروط",IF(--AA1722&gt;=60,"مراقبت",IF(--AA1722&gt;=45,"ضعیف","عدم ورود")))),"")</f>
        <v/>
      </c>
    </row>
    <row r="1723">
      <c r="A1723" s="12">
        <f>'دیده بان بازار'!A1726</f>
        <v/>
      </c>
      <c r="B1723" s="13">
        <f>'دیده بان بازار'!B1726</f>
        <v/>
      </c>
      <c r="C1723" s="13">
        <f>'دیده بان بازار'!C1726</f>
        <v/>
      </c>
      <c r="D1723" s="13">
        <f>'دیده بان بازار'!D1726</f>
        <v/>
      </c>
      <c r="E1723" s="14">
        <f>'دیده بان بازار'!E1726</f>
        <v/>
      </c>
      <c r="F1723" s="13">
        <f>'دیده بان بازار'!F1726</f>
        <v/>
      </c>
      <c r="G1723" s="13">
        <f>'دیده بان بازار'!G1726</f>
        <v/>
      </c>
      <c r="H1723" s="13">
        <f>'دیده بان بازار'!H1726</f>
        <v/>
      </c>
      <c r="I1723" s="13">
        <f>'دیده بان بازار'!I1726</f>
        <v/>
      </c>
      <c r="J1723" s="13">
        <f>'دیده بان بازار'!J1726</f>
        <v/>
      </c>
      <c r="K1723" s="13">
        <f>'دیده بان بازار'!K1726</f>
        <v/>
      </c>
      <c r="L1723" s="13">
        <f>'دیده بان بازار'!L1726</f>
        <v/>
      </c>
      <c r="M1723" s="13">
        <f>'دیده بان بازار'!M1726</f>
        <v/>
      </c>
      <c r="N1723" s="13">
        <f>'دیده بان بازار'!N1726</f>
        <v/>
      </c>
      <c r="O1723" s="13">
        <f>'دیده بان بازار'!O1726</f>
        <v/>
      </c>
      <c r="P1723" s="13">
        <f>'دیده بان بازار'!P1726</f>
        <v/>
      </c>
      <c r="Q1723" s="13">
        <f>'دیده بان بازار'!Q1726</f>
        <v/>
      </c>
      <c r="R1723" s="13">
        <f>'دیده بان بازار'!R1726</f>
        <v/>
      </c>
      <c r="S1723" s="13">
        <f>'دیده بان بازار'!S1726</f>
        <v/>
      </c>
      <c r="T1723" s="13">
        <f>'دیده بان بازار'!T1726</f>
        <v/>
      </c>
      <c r="U1723" s="13">
        <f>'دیده بان بازار'!U1726</f>
        <v/>
      </c>
      <c r="V1723" s="13">
        <f>'دیده بان بازار'!V1726</f>
        <v/>
      </c>
      <c r="W1723" s="6">
        <f>'دیده بان بازار'!W1726</f>
        <v/>
      </c>
      <c r="X1723" s="11">
        <f>IFERROR(IF(OR(R1723&lt;=0,W1723&lt;=0,S1723&lt;=0,V1723&lt;=0),0,ROUND((S1723/R1723)/(V1723/W1723),2)),0)</f>
        <v/>
      </c>
      <c r="Y1723" s="11">
        <f>IFERROR(IF(OR(S1723&lt;=0,V1723&lt;=0),0,ROUND(S1723/V1723,2)),0)</f>
        <v/>
      </c>
      <c r="Z1723" s="11">
        <f>IFERROR(J1723-M1723,0)</f>
        <v/>
      </c>
      <c r="AA1723" s="11">
        <f>IFERROR(ROUND(MAX(0,MIN(100,((AB1723*0.2)+(AC1723*0.15)+(AD1723*0.15)+(AE1723*0.1)+(AF1723*0.1)+(AG1723*0.15)+(MIN(Y1723/3,1)*100*0.1)+(AI1723*0.05))*((AH1723/100)*0.25+0.75))),0),0)</f>
        <v/>
      </c>
      <c r="AB1723" s="11">
        <f>ROUND(MAX(0,MIN(100,((M1723+10)/20)*100)),0)</f>
        <v/>
      </c>
      <c r="AC1723" s="11">
        <f>IFERROR(IF(D1723&lt;=0,0,ROUND(COUNTIFS($D$4:$D$3359,"&lt;="&amp;D1723,$D$4:$D$3359,"&gt;0")/COUNTIF($D$4:$D$3359,"&gt;0")*100,0)),0)</f>
        <v/>
      </c>
      <c r="AD1723" s="11">
        <f>IF(E1723&lt;=0,0,ROUND(MAX(0,MIN(100,(LOG10(1+E1723/1000000000)/LOG10(101))*100)),0))</f>
        <v/>
      </c>
      <c r="AE1723" s="11">
        <f>IF(O1723=N1723,50,ROUND(MAX(0,MIN(100,((H1723-N1723)/(O1723-N1723))*100)),0))</f>
        <v/>
      </c>
      <c r="AF1723" s="11">
        <f>ROUND(MAX(0,MIN(100,50+((H1723-K1723)/K1723)*1000)),0)</f>
        <v/>
      </c>
      <c r="AG1723" s="11">
        <f>IFERROR(ROUND(MAX(0,MIN(100,50+25*LN(MAX(0.01,X1723)))),0),25)</f>
        <v/>
      </c>
      <c r="AH1723" s="11">
        <f>ROUND(IF(M1723&lt;=-30,0,IF(M1723&lt;=-20,20,IF(M1723&lt;=-10,50,100))),0)</f>
        <v/>
      </c>
      <c r="AI1723" s="11">
        <f>ROUND(MAX(0,MIN(100,50+(Z1723*10))),0)</f>
        <v/>
      </c>
      <c r="AJ1723" s="11">
        <f>IFERROR(IF(--AA1723&gt;=80,"خرید قوی",IF(--AA1723&gt;=70,"خرید مشروط",IF(--AA1723&gt;=60,"مراقبت",IF(--AA1723&gt;=45,"ضعیف","عدم ورود")))),"")</f>
        <v/>
      </c>
    </row>
    <row r="1724">
      <c r="A1724" s="15">
        <f>'دیده بان بازار'!A1727</f>
        <v/>
      </c>
      <c r="B1724" s="16">
        <f>'دیده بان بازار'!B1727</f>
        <v/>
      </c>
      <c r="C1724" s="16">
        <f>'دیده بان بازار'!C1727</f>
        <v/>
      </c>
      <c r="D1724" s="16">
        <f>'دیده بان بازار'!D1727</f>
        <v/>
      </c>
      <c r="E1724" s="17">
        <f>'دیده بان بازار'!E1727</f>
        <v/>
      </c>
      <c r="F1724" s="16">
        <f>'دیده بان بازار'!F1727</f>
        <v/>
      </c>
      <c r="G1724" s="16">
        <f>'دیده بان بازار'!G1727</f>
        <v/>
      </c>
      <c r="H1724" s="16">
        <f>'دیده بان بازار'!H1727</f>
        <v/>
      </c>
      <c r="I1724" s="16">
        <f>'دیده بان بازار'!I1727</f>
        <v/>
      </c>
      <c r="J1724" s="16">
        <f>'دیده بان بازار'!J1727</f>
        <v/>
      </c>
      <c r="K1724" s="16">
        <f>'دیده بان بازار'!K1727</f>
        <v/>
      </c>
      <c r="L1724" s="16">
        <f>'دیده بان بازار'!L1727</f>
        <v/>
      </c>
      <c r="M1724" s="16">
        <f>'دیده بان بازار'!M1727</f>
        <v/>
      </c>
      <c r="N1724" s="16">
        <f>'دیده بان بازار'!N1727</f>
        <v/>
      </c>
      <c r="O1724" s="16">
        <f>'دیده بان بازار'!O1727</f>
        <v/>
      </c>
      <c r="P1724" s="16">
        <f>'دیده بان بازار'!P1727</f>
        <v/>
      </c>
      <c r="Q1724" s="16">
        <f>'دیده بان بازار'!Q1727</f>
        <v/>
      </c>
      <c r="R1724" s="16">
        <f>'دیده بان بازار'!R1727</f>
        <v/>
      </c>
      <c r="S1724" s="16">
        <f>'دیده بان بازار'!S1727</f>
        <v/>
      </c>
      <c r="T1724" s="16">
        <f>'دیده بان بازار'!T1727</f>
        <v/>
      </c>
      <c r="U1724" s="16">
        <f>'دیده بان بازار'!U1727</f>
        <v/>
      </c>
      <c r="V1724" s="16">
        <f>'دیده بان بازار'!V1727</f>
        <v/>
      </c>
      <c r="W1724" s="7">
        <f>'دیده بان بازار'!W1727</f>
        <v/>
      </c>
      <c r="X1724" s="11">
        <f>IFERROR(IF(OR(R1724&lt;=0,W1724&lt;=0,S1724&lt;=0,V1724&lt;=0),0,ROUND((S1724/R1724)/(V1724/W1724),2)),0)</f>
        <v/>
      </c>
      <c r="Y1724" s="11">
        <f>IFERROR(IF(OR(S1724&lt;=0,V1724&lt;=0),0,ROUND(S1724/V1724,2)),0)</f>
        <v/>
      </c>
      <c r="Z1724" s="11">
        <f>IFERROR(J1724-M1724,0)</f>
        <v/>
      </c>
      <c r="AA1724" s="11">
        <f>IFERROR(ROUND(MAX(0,MIN(100,((AB1724*0.2)+(AC1724*0.15)+(AD1724*0.15)+(AE1724*0.1)+(AF1724*0.1)+(AG1724*0.15)+(MIN(Y1724/3,1)*100*0.1)+(AI1724*0.05))*((AH1724/100)*0.25+0.75))),0),0)</f>
        <v/>
      </c>
      <c r="AB1724" s="11">
        <f>ROUND(MAX(0,MIN(100,((M1724+10)/20)*100)),0)</f>
        <v/>
      </c>
      <c r="AC1724" s="11">
        <f>IFERROR(IF(D1724&lt;=0,0,ROUND(COUNTIFS($D$4:$D$3359,"&lt;="&amp;D1724,$D$4:$D$3359,"&gt;0")/COUNTIF($D$4:$D$3359,"&gt;0")*100,0)),0)</f>
        <v/>
      </c>
      <c r="AD1724" s="11">
        <f>IF(E1724&lt;=0,0,ROUND(MAX(0,MIN(100,(LOG10(1+E1724/1000000000)/LOG10(101))*100)),0))</f>
        <v/>
      </c>
      <c r="AE1724" s="11">
        <f>IF(O1724=N1724,50,ROUND(MAX(0,MIN(100,((H1724-N1724)/(O1724-N1724))*100)),0))</f>
        <v/>
      </c>
      <c r="AF1724" s="11">
        <f>ROUND(MAX(0,MIN(100,50+((H1724-K1724)/K1724)*1000)),0)</f>
        <v/>
      </c>
      <c r="AG1724" s="11">
        <f>IFERROR(ROUND(MAX(0,MIN(100,50+25*LN(MAX(0.01,X1724)))),0),25)</f>
        <v/>
      </c>
      <c r="AH1724" s="11">
        <f>ROUND(IF(M1724&lt;=-30,0,IF(M1724&lt;=-20,20,IF(M1724&lt;=-10,50,100))),0)</f>
        <v/>
      </c>
      <c r="AI1724" s="11">
        <f>ROUND(MAX(0,MIN(100,50+(Z1724*10))),0)</f>
        <v/>
      </c>
      <c r="AJ1724" s="11">
        <f>IFERROR(IF(--AA1724&gt;=80,"خرید قوی",IF(--AA1724&gt;=70,"خرید مشروط",IF(--AA1724&gt;=60,"مراقبت",IF(--AA1724&gt;=45,"ضعیف","عدم ورود")))),"")</f>
        <v/>
      </c>
    </row>
    <row r="1725">
      <c r="A1725" s="12">
        <f>'دیده بان بازار'!A1728</f>
        <v/>
      </c>
      <c r="B1725" s="13">
        <f>'دیده بان بازار'!B1728</f>
        <v/>
      </c>
      <c r="C1725" s="13">
        <f>'دیده بان بازار'!C1728</f>
        <v/>
      </c>
      <c r="D1725" s="13">
        <f>'دیده بان بازار'!D1728</f>
        <v/>
      </c>
      <c r="E1725" s="14">
        <f>'دیده بان بازار'!E1728</f>
        <v/>
      </c>
      <c r="F1725" s="13">
        <f>'دیده بان بازار'!F1728</f>
        <v/>
      </c>
      <c r="G1725" s="13">
        <f>'دیده بان بازار'!G1728</f>
        <v/>
      </c>
      <c r="H1725" s="13">
        <f>'دیده بان بازار'!H1728</f>
        <v/>
      </c>
      <c r="I1725" s="13">
        <f>'دیده بان بازار'!I1728</f>
        <v/>
      </c>
      <c r="J1725" s="13">
        <f>'دیده بان بازار'!J1728</f>
        <v/>
      </c>
      <c r="K1725" s="13">
        <f>'دیده بان بازار'!K1728</f>
        <v/>
      </c>
      <c r="L1725" s="13">
        <f>'دیده بان بازار'!L1728</f>
        <v/>
      </c>
      <c r="M1725" s="13">
        <f>'دیده بان بازار'!M1728</f>
        <v/>
      </c>
      <c r="N1725" s="13">
        <f>'دیده بان بازار'!N1728</f>
        <v/>
      </c>
      <c r="O1725" s="13">
        <f>'دیده بان بازار'!O1728</f>
        <v/>
      </c>
      <c r="P1725" s="13">
        <f>'دیده بان بازار'!P1728</f>
        <v/>
      </c>
      <c r="Q1725" s="13">
        <f>'دیده بان بازار'!Q1728</f>
        <v/>
      </c>
      <c r="R1725" s="13">
        <f>'دیده بان بازار'!R1728</f>
        <v/>
      </c>
      <c r="S1725" s="13">
        <f>'دیده بان بازار'!S1728</f>
        <v/>
      </c>
      <c r="T1725" s="13">
        <f>'دیده بان بازار'!T1728</f>
        <v/>
      </c>
      <c r="U1725" s="13">
        <f>'دیده بان بازار'!U1728</f>
        <v/>
      </c>
      <c r="V1725" s="13">
        <f>'دیده بان بازار'!V1728</f>
        <v/>
      </c>
      <c r="W1725" s="6">
        <f>'دیده بان بازار'!W1728</f>
        <v/>
      </c>
      <c r="X1725" s="11">
        <f>IFERROR(IF(OR(R1725&lt;=0,W1725&lt;=0,S1725&lt;=0,V1725&lt;=0),0,ROUND((S1725/R1725)/(V1725/W1725),2)),0)</f>
        <v/>
      </c>
      <c r="Y1725" s="11">
        <f>IFERROR(IF(OR(S1725&lt;=0,V1725&lt;=0),0,ROUND(S1725/V1725,2)),0)</f>
        <v/>
      </c>
      <c r="Z1725" s="11">
        <f>IFERROR(J1725-M1725,0)</f>
        <v/>
      </c>
      <c r="AA1725" s="11">
        <f>IFERROR(ROUND(MAX(0,MIN(100,((AB1725*0.2)+(AC1725*0.15)+(AD1725*0.15)+(AE1725*0.1)+(AF1725*0.1)+(AG1725*0.15)+(MIN(Y1725/3,1)*100*0.1)+(AI1725*0.05))*((AH1725/100)*0.25+0.75))),0),0)</f>
        <v/>
      </c>
      <c r="AB1725" s="11">
        <f>ROUND(MAX(0,MIN(100,((M1725+10)/20)*100)),0)</f>
        <v/>
      </c>
      <c r="AC1725" s="11">
        <f>IFERROR(IF(D1725&lt;=0,0,ROUND(COUNTIFS($D$4:$D$3359,"&lt;="&amp;D1725,$D$4:$D$3359,"&gt;0")/COUNTIF($D$4:$D$3359,"&gt;0")*100,0)),0)</f>
        <v/>
      </c>
      <c r="AD1725" s="11">
        <f>IF(E1725&lt;=0,0,ROUND(MAX(0,MIN(100,(LOG10(1+E1725/1000000000)/LOG10(101))*100)),0))</f>
        <v/>
      </c>
      <c r="AE1725" s="11">
        <f>IF(O1725=N1725,50,ROUND(MAX(0,MIN(100,((H1725-N1725)/(O1725-N1725))*100)),0))</f>
        <v/>
      </c>
      <c r="AF1725" s="11">
        <f>ROUND(MAX(0,MIN(100,50+((H1725-K1725)/K1725)*1000)),0)</f>
        <v/>
      </c>
      <c r="AG1725" s="11">
        <f>IFERROR(ROUND(MAX(0,MIN(100,50+25*LN(MAX(0.01,X1725)))),0),25)</f>
        <v/>
      </c>
      <c r="AH1725" s="11">
        <f>ROUND(IF(M1725&lt;=-30,0,IF(M1725&lt;=-20,20,IF(M1725&lt;=-10,50,100))),0)</f>
        <v/>
      </c>
      <c r="AI1725" s="11">
        <f>ROUND(MAX(0,MIN(100,50+(Z1725*10))),0)</f>
        <v/>
      </c>
      <c r="AJ1725" s="11">
        <f>IFERROR(IF(--AA1725&gt;=80,"خرید قوی",IF(--AA1725&gt;=70,"خرید مشروط",IF(--AA1725&gt;=60,"مراقبت",IF(--AA1725&gt;=45,"ضعیف","عدم ورود")))),"")</f>
        <v/>
      </c>
    </row>
    <row r="1726">
      <c r="A1726" s="15">
        <f>'دیده بان بازار'!A1729</f>
        <v/>
      </c>
      <c r="B1726" s="16">
        <f>'دیده بان بازار'!B1729</f>
        <v/>
      </c>
      <c r="C1726" s="16">
        <f>'دیده بان بازار'!C1729</f>
        <v/>
      </c>
      <c r="D1726" s="16">
        <f>'دیده بان بازار'!D1729</f>
        <v/>
      </c>
      <c r="E1726" s="17">
        <f>'دیده بان بازار'!E1729</f>
        <v/>
      </c>
      <c r="F1726" s="16">
        <f>'دیده بان بازار'!F1729</f>
        <v/>
      </c>
      <c r="G1726" s="16">
        <f>'دیده بان بازار'!G1729</f>
        <v/>
      </c>
      <c r="H1726" s="16">
        <f>'دیده بان بازار'!H1729</f>
        <v/>
      </c>
      <c r="I1726" s="16">
        <f>'دیده بان بازار'!I1729</f>
        <v/>
      </c>
      <c r="J1726" s="16">
        <f>'دیده بان بازار'!J1729</f>
        <v/>
      </c>
      <c r="K1726" s="16">
        <f>'دیده بان بازار'!K1729</f>
        <v/>
      </c>
      <c r="L1726" s="16">
        <f>'دیده بان بازار'!L1729</f>
        <v/>
      </c>
      <c r="M1726" s="16">
        <f>'دیده بان بازار'!M1729</f>
        <v/>
      </c>
      <c r="N1726" s="16">
        <f>'دیده بان بازار'!N1729</f>
        <v/>
      </c>
      <c r="O1726" s="16">
        <f>'دیده بان بازار'!O1729</f>
        <v/>
      </c>
      <c r="P1726" s="16">
        <f>'دیده بان بازار'!P1729</f>
        <v/>
      </c>
      <c r="Q1726" s="16">
        <f>'دیده بان بازار'!Q1729</f>
        <v/>
      </c>
      <c r="R1726" s="16">
        <f>'دیده بان بازار'!R1729</f>
        <v/>
      </c>
      <c r="S1726" s="16">
        <f>'دیده بان بازار'!S1729</f>
        <v/>
      </c>
      <c r="T1726" s="16">
        <f>'دیده بان بازار'!T1729</f>
        <v/>
      </c>
      <c r="U1726" s="16">
        <f>'دیده بان بازار'!U1729</f>
        <v/>
      </c>
      <c r="V1726" s="16">
        <f>'دیده بان بازار'!V1729</f>
        <v/>
      </c>
      <c r="W1726" s="7">
        <f>'دیده بان بازار'!W1729</f>
        <v/>
      </c>
      <c r="X1726" s="11">
        <f>IFERROR(IF(OR(R1726&lt;=0,W1726&lt;=0,S1726&lt;=0,V1726&lt;=0),0,ROUND((S1726/R1726)/(V1726/W1726),2)),0)</f>
        <v/>
      </c>
      <c r="Y1726" s="11">
        <f>IFERROR(IF(OR(S1726&lt;=0,V1726&lt;=0),0,ROUND(S1726/V1726,2)),0)</f>
        <v/>
      </c>
      <c r="Z1726" s="11">
        <f>IFERROR(J1726-M1726,0)</f>
        <v/>
      </c>
      <c r="AA1726" s="11">
        <f>IFERROR(ROUND(MAX(0,MIN(100,((AB1726*0.2)+(AC1726*0.15)+(AD1726*0.15)+(AE1726*0.1)+(AF1726*0.1)+(AG1726*0.15)+(MIN(Y1726/3,1)*100*0.1)+(AI1726*0.05))*((AH1726/100)*0.25+0.75))),0),0)</f>
        <v/>
      </c>
      <c r="AB1726" s="11">
        <f>ROUND(MAX(0,MIN(100,((M1726+10)/20)*100)),0)</f>
        <v/>
      </c>
      <c r="AC1726" s="11">
        <f>IFERROR(IF(D1726&lt;=0,0,ROUND(COUNTIFS($D$4:$D$3359,"&lt;="&amp;D1726,$D$4:$D$3359,"&gt;0")/COUNTIF($D$4:$D$3359,"&gt;0")*100,0)),0)</f>
        <v/>
      </c>
      <c r="AD1726" s="11">
        <f>IF(E1726&lt;=0,0,ROUND(MAX(0,MIN(100,(LOG10(1+E1726/1000000000)/LOG10(101))*100)),0))</f>
        <v/>
      </c>
      <c r="AE1726" s="11">
        <f>IF(O1726=N1726,50,ROUND(MAX(0,MIN(100,((H1726-N1726)/(O1726-N1726))*100)),0))</f>
        <v/>
      </c>
      <c r="AF1726" s="11">
        <f>ROUND(MAX(0,MIN(100,50+((H1726-K1726)/K1726)*1000)),0)</f>
        <v/>
      </c>
      <c r="AG1726" s="11">
        <f>IFERROR(ROUND(MAX(0,MIN(100,50+25*LN(MAX(0.01,X1726)))),0),25)</f>
        <v/>
      </c>
      <c r="AH1726" s="11">
        <f>ROUND(IF(M1726&lt;=-30,0,IF(M1726&lt;=-20,20,IF(M1726&lt;=-10,50,100))),0)</f>
        <v/>
      </c>
      <c r="AI1726" s="11">
        <f>ROUND(MAX(0,MIN(100,50+(Z1726*10))),0)</f>
        <v/>
      </c>
      <c r="AJ1726" s="11">
        <f>IFERROR(IF(--AA1726&gt;=80,"خرید قوی",IF(--AA1726&gt;=70,"خرید مشروط",IF(--AA1726&gt;=60,"مراقبت",IF(--AA1726&gt;=45,"ضعیف","عدم ورود")))),"")</f>
        <v/>
      </c>
    </row>
    <row r="1727">
      <c r="A1727" s="15">
        <f>'دیده بان بازار'!A1730</f>
        <v/>
      </c>
      <c r="B1727" s="16">
        <f>'دیده بان بازار'!B1730</f>
        <v/>
      </c>
      <c r="C1727" s="16">
        <f>'دیده بان بازار'!C1730</f>
        <v/>
      </c>
      <c r="D1727" s="16">
        <f>'دیده بان بازار'!D1730</f>
        <v/>
      </c>
      <c r="E1727" s="17">
        <f>'دیده بان بازار'!E1730</f>
        <v/>
      </c>
      <c r="F1727" s="16">
        <f>'دیده بان بازار'!F1730</f>
        <v/>
      </c>
      <c r="G1727" s="16">
        <f>'دیده بان بازار'!G1730</f>
        <v/>
      </c>
      <c r="H1727" s="16">
        <f>'دیده بان بازار'!H1730</f>
        <v/>
      </c>
      <c r="I1727" s="16">
        <f>'دیده بان بازار'!I1730</f>
        <v/>
      </c>
      <c r="J1727" s="16">
        <f>'دیده بان بازار'!J1730</f>
        <v/>
      </c>
      <c r="K1727" s="16">
        <f>'دیده بان بازار'!K1730</f>
        <v/>
      </c>
      <c r="L1727" s="16">
        <f>'دیده بان بازار'!L1730</f>
        <v/>
      </c>
      <c r="M1727" s="16">
        <f>'دیده بان بازار'!M1730</f>
        <v/>
      </c>
      <c r="N1727" s="16">
        <f>'دیده بان بازار'!N1730</f>
        <v/>
      </c>
      <c r="O1727" s="16">
        <f>'دیده بان بازار'!O1730</f>
        <v/>
      </c>
      <c r="P1727" s="16">
        <f>'دیده بان بازار'!P1730</f>
        <v/>
      </c>
      <c r="Q1727" s="16">
        <f>'دیده بان بازار'!Q1730</f>
        <v/>
      </c>
      <c r="R1727" s="16">
        <f>'دیده بان بازار'!R1730</f>
        <v/>
      </c>
      <c r="S1727" s="16">
        <f>'دیده بان بازار'!S1730</f>
        <v/>
      </c>
      <c r="T1727" s="16">
        <f>'دیده بان بازار'!T1730</f>
        <v/>
      </c>
      <c r="U1727" s="16">
        <f>'دیده بان بازار'!U1730</f>
        <v/>
      </c>
      <c r="V1727" s="16">
        <f>'دیده بان بازار'!V1730</f>
        <v/>
      </c>
      <c r="W1727" s="7">
        <f>'دیده بان بازار'!W1730</f>
        <v/>
      </c>
      <c r="X1727" s="11">
        <f>IFERROR(IF(OR(R1727&lt;=0,W1727&lt;=0,S1727&lt;=0,V1727&lt;=0),0,ROUND((S1727/R1727)/(V1727/W1727),2)),0)</f>
        <v/>
      </c>
      <c r="Y1727" s="11">
        <f>IFERROR(IF(OR(S1727&lt;=0,V1727&lt;=0),0,ROUND(S1727/V1727,2)),0)</f>
        <v/>
      </c>
      <c r="Z1727" s="11">
        <f>IFERROR(J1727-M1727,0)</f>
        <v/>
      </c>
      <c r="AA1727" s="11">
        <f>IFERROR(ROUND(MAX(0,MIN(100,((AB1727*0.2)+(AC1727*0.15)+(AD1727*0.15)+(AE1727*0.1)+(AF1727*0.1)+(AG1727*0.15)+(MIN(Y1727/3,1)*100*0.1)+(AI1727*0.05))*((AH1727/100)*0.25+0.75))),0),0)</f>
        <v/>
      </c>
      <c r="AB1727" s="11">
        <f>ROUND(MAX(0,MIN(100,((M1727+10)/20)*100)),0)</f>
        <v/>
      </c>
      <c r="AC1727" s="11">
        <f>IFERROR(IF(D1727&lt;=0,0,ROUND(COUNTIFS($D$4:$D$3359,"&lt;="&amp;D1727,$D$4:$D$3359,"&gt;0")/COUNTIF($D$4:$D$3359,"&gt;0")*100,0)),0)</f>
        <v/>
      </c>
      <c r="AD1727" s="11">
        <f>IF(E1727&lt;=0,0,ROUND(MAX(0,MIN(100,(LOG10(1+E1727/1000000000)/LOG10(101))*100)),0))</f>
        <v/>
      </c>
      <c r="AE1727" s="11">
        <f>IF(O1727=N1727,50,ROUND(MAX(0,MIN(100,((H1727-N1727)/(O1727-N1727))*100)),0))</f>
        <v/>
      </c>
      <c r="AF1727" s="11">
        <f>ROUND(MAX(0,MIN(100,50+((H1727-K1727)/K1727)*1000)),0)</f>
        <v/>
      </c>
      <c r="AG1727" s="11">
        <f>IFERROR(ROUND(MAX(0,MIN(100,50+25*LN(MAX(0.01,X1727)))),0),25)</f>
        <v/>
      </c>
      <c r="AH1727" s="11">
        <f>ROUND(IF(M1727&lt;=-30,0,IF(M1727&lt;=-20,20,IF(M1727&lt;=-10,50,100))),0)</f>
        <v/>
      </c>
      <c r="AI1727" s="11">
        <f>ROUND(MAX(0,MIN(100,50+(Z1727*10))),0)</f>
        <v/>
      </c>
      <c r="AJ1727" s="11">
        <f>IFERROR(IF(--AA1727&gt;=80,"خرید قوی",IF(--AA1727&gt;=70,"خرید مشروط",IF(--AA1727&gt;=60,"مراقبت",IF(--AA1727&gt;=45,"ضعیف","عدم ورود")))),"")</f>
        <v/>
      </c>
    </row>
    <row r="1728">
      <c r="A1728" s="12">
        <f>'دیده بان بازار'!A1731</f>
        <v/>
      </c>
      <c r="B1728" s="13">
        <f>'دیده بان بازار'!B1731</f>
        <v/>
      </c>
      <c r="C1728" s="13">
        <f>'دیده بان بازار'!C1731</f>
        <v/>
      </c>
      <c r="D1728" s="13">
        <f>'دیده بان بازار'!D1731</f>
        <v/>
      </c>
      <c r="E1728" s="14">
        <f>'دیده بان بازار'!E1731</f>
        <v/>
      </c>
      <c r="F1728" s="13">
        <f>'دیده بان بازار'!F1731</f>
        <v/>
      </c>
      <c r="G1728" s="13">
        <f>'دیده بان بازار'!G1731</f>
        <v/>
      </c>
      <c r="H1728" s="13">
        <f>'دیده بان بازار'!H1731</f>
        <v/>
      </c>
      <c r="I1728" s="13">
        <f>'دیده بان بازار'!I1731</f>
        <v/>
      </c>
      <c r="J1728" s="13">
        <f>'دیده بان بازار'!J1731</f>
        <v/>
      </c>
      <c r="K1728" s="13">
        <f>'دیده بان بازار'!K1731</f>
        <v/>
      </c>
      <c r="L1728" s="13">
        <f>'دیده بان بازار'!L1731</f>
        <v/>
      </c>
      <c r="M1728" s="13">
        <f>'دیده بان بازار'!M1731</f>
        <v/>
      </c>
      <c r="N1728" s="13">
        <f>'دیده بان بازار'!N1731</f>
        <v/>
      </c>
      <c r="O1728" s="13">
        <f>'دیده بان بازار'!O1731</f>
        <v/>
      </c>
      <c r="P1728" s="13">
        <f>'دیده بان بازار'!P1731</f>
        <v/>
      </c>
      <c r="Q1728" s="13">
        <f>'دیده بان بازار'!Q1731</f>
        <v/>
      </c>
      <c r="R1728" s="13">
        <f>'دیده بان بازار'!R1731</f>
        <v/>
      </c>
      <c r="S1728" s="13">
        <f>'دیده بان بازار'!S1731</f>
        <v/>
      </c>
      <c r="T1728" s="13">
        <f>'دیده بان بازار'!T1731</f>
        <v/>
      </c>
      <c r="U1728" s="13">
        <f>'دیده بان بازار'!U1731</f>
        <v/>
      </c>
      <c r="V1728" s="13">
        <f>'دیده بان بازار'!V1731</f>
        <v/>
      </c>
      <c r="W1728" s="6">
        <f>'دیده بان بازار'!W1731</f>
        <v/>
      </c>
      <c r="X1728" s="11">
        <f>IFERROR(IF(OR(R1728&lt;=0,W1728&lt;=0,S1728&lt;=0,V1728&lt;=0),0,ROUND((S1728/R1728)/(V1728/W1728),2)),0)</f>
        <v/>
      </c>
      <c r="Y1728" s="11">
        <f>IFERROR(IF(OR(S1728&lt;=0,V1728&lt;=0),0,ROUND(S1728/V1728,2)),0)</f>
        <v/>
      </c>
      <c r="Z1728" s="11">
        <f>IFERROR(J1728-M1728,0)</f>
        <v/>
      </c>
      <c r="AA1728" s="11">
        <f>IFERROR(ROUND(MAX(0,MIN(100,((AB1728*0.2)+(AC1728*0.15)+(AD1728*0.15)+(AE1728*0.1)+(AF1728*0.1)+(AG1728*0.15)+(MIN(Y1728/3,1)*100*0.1)+(AI1728*0.05))*((AH1728/100)*0.25+0.75))),0),0)</f>
        <v/>
      </c>
      <c r="AB1728" s="11">
        <f>ROUND(MAX(0,MIN(100,((M1728+10)/20)*100)),0)</f>
        <v/>
      </c>
      <c r="AC1728" s="11">
        <f>IFERROR(IF(D1728&lt;=0,0,ROUND(COUNTIFS($D$4:$D$3359,"&lt;="&amp;D1728,$D$4:$D$3359,"&gt;0")/COUNTIF($D$4:$D$3359,"&gt;0")*100,0)),0)</f>
        <v/>
      </c>
      <c r="AD1728" s="11">
        <f>IF(E1728&lt;=0,0,ROUND(MAX(0,MIN(100,(LOG10(1+E1728/1000000000)/LOG10(101))*100)),0))</f>
        <v/>
      </c>
      <c r="AE1728" s="11">
        <f>IF(O1728=N1728,50,ROUND(MAX(0,MIN(100,((H1728-N1728)/(O1728-N1728))*100)),0))</f>
        <v/>
      </c>
      <c r="AF1728" s="11">
        <f>ROUND(MAX(0,MIN(100,50+((H1728-K1728)/K1728)*1000)),0)</f>
        <v/>
      </c>
      <c r="AG1728" s="11">
        <f>IFERROR(ROUND(MAX(0,MIN(100,50+25*LN(MAX(0.01,X1728)))),0),25)</f>
        <v/>
      </c>
      <c r="AH1728" s="11">
        <f>ROUND(IF(M1728&lt;=-30,0,IF(M1728&lt;=-20,20,IF(M1728&lt;=-10,50,100))),0)</f>
        <v/>
      </c>
      <c r="AI1728" s="11">
        <f>ROUND(MAX(0,MIN(100,50+(Z1728*10))),0)</f>
        <v/>
      </c>
      <c r="AJ1728" s="11">
        <f>IFERROR(IF(--AA1728&gt;=80,"خرید قوی",IF(--AA1728&gt;=70,"خرید مشروط",IF(--AA1728&gt;=60,"مراقبت",IF(--AA1728&gt;=45,"ضعیف","عدم ورود")))),"")</f>
        <v/>
      </c>
    </row>
    <row r="1729">
      <c r="A1729" s="15">
        <f>'دیده بان بازار'!A1732</f>
        <v/>
      </c>
      <c r="B1729" s="16">
        <f>'دیده بان بازار'!B1732</f>
        <v/>
      </c>
      <c r="C1729" s="16">
        <f>'دیده بان بازار'!C1732</f>
        <v/>
      </c>
      <c r="D1729" s="16">
        <f>'دیده بان بازار'!D1732</f>
        <v/>
      </c>
      <c r="E1729" s="17">
        <f>'دیده بان بازار'!E1732</f>
        <v/>
      </c>
      <c r="F1729" s="16">
        <f>'دیده بان بازار'!F1732</f>
        <v/>
      </c>
      <c r="G1729" s="16">
        <f>'دیده بان بازار'!G1732</f>
        <v/>
      </c>
      <c r="H1729" s="16">
        <f>'دیده بان بازار'!H1732</f>
        <v/>
      </c>
      <c r="I1729" s="16">
        <f>'دیده بان بازار'!I1732</f>
        <v/>
      </c>
      <c r="J1729" s="16">
        <f>'دیده بان بازار'!J1732</f>
        <v/>
      </c>
      <c r="K1729" s="16">
        <f>'دیده بان بازار'!K1732</f>
        <v/>
      </c>
      <c r="L1729" s="16">
        <f>'دیده بان بازار'!L1732</f>
        <v/>
      </c>
      <c r="M1729" s="16">
        <f>'دیده بان بازار'!M1732</f>
        <v/>
      </c>
      <c r="N1729" s="16">
        <f>'دیده بان بازار'!N1732</f>
        <v/>
      </c>
      <c r="O1729" s="16">
        <f>'دیده بان بازار'!O1732</f>
        <v/>
      </c>
      <c r="P1729" s="16">
        <f>'دیده بان بازار'!P1732</f>
        <v/>
      </c>
      <c r="Q1729" s="16">
        <f>'دیده بان بازار'!Q1732</f>
        <v/>
      </c>
      <c r="R1729" s="16">
        <f>'دیده بان بازار'!R1732</f>
        <v/>
      </c>
      <c r="S1729" s="16">
        <f>'دیده بان بازار'!S1732</f>
        <v/>
      </c>
      <c r="T1729" s="16">
        <f>'دیده بان بازار'!T1732</f>
        <v/>
      </c>
      <c r="U1729" s="16">
        <f>'دیده بان بازار'!U1732</f>
        <v/>
      </c>
      <c r="V1729" s="16">
        <f>'دیده بان بازار'!V1732</f>
        <v/>
      </c>
      <c r="W1729" s="7">
        <f>'دیده بان بازار'!W1732</f>
        <v/>
      </c>
      <c r="X1729" s="11">
        <f>IFERROR(IF(OR(R1729&lt;=0,W1729&lt;=0,S1729&lt;=0,V1729&lt;=0),0,ROUND((S1729/R1729)/(V1729/W1729),2)),0)</f>
        <v/>
      </c>
      <c r="Y1729" s="11">
        <f>IFERROR(IF(OR(S1729&lt;=0,V1729&lt;=0),0,ROUND(S1729/V1729,2)),0)</f>
        <v/>
      </c>
      <c r="Z1729" s="11">
        <f>IFERROR(J1729-M1729,0)</f>
        <v/>
      </c>
      <c r="AA1729" s="11">
        <f>IFERROR(ROUND(MAX(0,MIN(100,((AB1729*0.2)+(AC1729*0.15)+(AD1729*0.15)+(AE1729*0.1)+(AF1729*0.1)+(AG1729*0.15)+(MIN(Y1729/3,1)*100*0.1)+(AI1729*0.05))*((AH1729/100)*0.25+0.75))),0),0)</f>
        <v/>
      </c>
      <c r="AB1729" s="11">
        <f>ROUND(MAX(0,MIN(100,((M1729+10)/20)*100)),0)</f>
        <v/>
      </c>
      <c r="AC1729" s="11">
        <f>IFERROR(IF(D1729&lt;=0,0,ROUND(COUNTIFS($D$4:$D$3359,"&lt;="&amp;D1729,$D$4:$D$3359,"&gt;0")/COUNTIF($D$4:$D$3359,"&gt;0")*100,0)),0)</f>
        <v/>
      </c>
      <c r="AD1729" s="11">
        <f>IF(E1729&lt;=0,0,ROUND(MAX(0,MIN(100,(LOG10(1+E1729/1000000000)/LOG10(101))*100)),0))</f>
        <v/>
      </c>
      <c r="AE1729" s="11">
        <f>IF(O1729=N1729,50,ROUND(MAX(0,MIN(100,((H1729-N1729)/(O1729-N1729))*100)),0))</f>
        <v/>
      </c>
      <c r="AF1729" s="11">
        <f>ROUND(MAX(0,MIN(100,50+((H1729-K1729)/K1729)*1000)),0)</f>
        <v/>
      </c>
      <c r="AG1729" s="11">
        <f>IFERROR(ROUND(MAX(0,MIN(100,50+25*LN(MAX(0.01,X1729)))),0),25)</f>
        <v/>
      </c>
      <c r="AH1729" s="11">
        <f>ROUND(IF(M1729&lt;=-30,0,IF(M1729&lt;=-20,20,IF(M1729&lt;=-10,50,100))),0)</f>
        <v/>
      </c>
      <c r="AI1729" s="11">
        <f>ROUND(MAX(0,MIN(100,50+(Z1729*10))),0)</f>
        <v/>
      </c>
      <c r="AJ1729" s="11">
        <f>IFERROR(IF(--AA1729&gt;=80,"خرید قوی",IF(--AA1729&gt;=70,"خرید مشروط",IF(--AA1729&gt;=60,"مراقبت",IF(--AA1729&gt;=45,"ضعیف","عدم ورود")))),"")</f>
        <v/>
      </c>
    </row>
    <row r="1730">
      <c r="A1730" s="12">
        <f>'دیده بان بازار'!A1733</f>
        <v/>
      </c>
      <c r="B1730" s="13">
        <f>'دیده بان بازار'!B1733</f>
        <v/>
      </c>
      <c r="C1730" s="13">
        <f>'دیده بان بازار'!C1733</f>
        <v/>
      </c>
      <c r="D1730" s="13">
        <f>'دیده بان بازار'!D1733</f>
        <v/>
      </c>
      <c r="E1730" s="14">
        <f>'دیده بان بازار'!E1733</f>
        <v/>
      </c>
      <c r="F1730" s="13">
        <f>'دیده بان بازار'!F1733</f>
        <v/>
      </c>
      <c r="G1730" s="13">
        <f>'دیده بان بازار'!G1733</f>
        <v/>
      </c>
      <c r="H1730" s="13">
        <f>'دیده بان بازار'!H1733</f>
        <v/>
      </c>
      <c r="I1730" s="13">
        <f>'دیده بان بازار'!I1733</f>
        <v/>
      </c>
      <c r="J1730" s="13">
        <f>'دیده بان بازار'!J1733</f>
        <v/>
      </c>
      <c r="K1730" s="13">
        <f>'دیده بان بازار'!K1733</f>
        <v/>
      </c>
      <c r="L1730" s="13">
        <f>'دیده بان بازار'!L1733</f>
        <v/>
      </c>
      <c r="M1730" s="13">
        <f>'دیده بان بازار'!M1733</f>
        <v/>
      </c>
      <c r="N1730" s="13">
        <f>'دیده بان بازار'!N1733</f>
        <v/>
      </c>
      <c r="O1730" s="13">
        <f>'دیده بان بازار'!O1733</f>
        <v/>
      </c>
      <c r="P1730" s="13">
        <f>'دیده بان بازار'!P1733</f>
        <v/>
      </c>
      <c r="Q1730" s="13">
        <f>'دیده بان بازار'!Q1733</f>
        <v/>
      </c>
      <c r="R1730" s="13">
        <f>'دیده بان بازار'!R1733</f>
        <v/>
      </c>
      <c r="S1730" s="13">
        <f>'دیده بان بازار'!S1733</f>
        <v/>
      </c>
      <c r="T1730" s="13">
        <f>'دیده بان بازار'!T1733</f>
        <v/>
      </c>
      <c r="U1730" s="13">
        <f>'دیده بان بازار'!U1733</f>
        <v/>
      </c>
      <c r="V1730" s="13">
        <f>'دیده بان بازار'!V1733</f>
        <v/>
      </c>
      <c r="W1730" s="6">
        <f>'دیده بان بازار'!W1733</f>
        <v/>
      </c>
      <c r="X1730" s="11">
        <f>IFERROR(IF(OR(R1730&lt;=0,W1730&lt;=0,S1730&lt;=0,V1730&lt;=0),0,ROUND((S1730/R1730)/(V1730/W1730),2)),0)</f>
        <v/>
      </c>
      <c r="Y1730" s="11">
        <f>IFERROR(IF(OR(S1730&lt;=0,V1730&lt;=0),0,ROUND(S1730/V1730,2)),0)</f>
        <v/>
      </c>
      <c r="Z1730" s="11">
        <f>IFERROR(J1730-M1730,0)</f>
        <v/>
      </c>
      <c r="AA1730" s="11">
        <f>IFERROR(ROUND(MAX(0,MIN(100,((AB1730*0.2)+(AC1730*0.15)+(AD1730*0.15)+(AE1730*0.1)+(AF1730*0.1)+(AG1730*0.15)+(MIN(Y1730/3,1)*100*0.1)+(AI1730*0.05))*((AH1730/100)*0.25+0.75))),0),0)</f>
        <v/>
      </c>
      <c r="AB1730" s="11">
        <f>ROUND(MAX(0,MIN(100,((M1730+10)/20)*100)),0)</f>
        <v/>
      </c>
      <c r="AC1730" s="11">
        <f>IFERROR(IF(D1730&lt;=0,0,ROUND(COUNTIFS($D$4:$D$3359,"&lt;="&amp;D1730,$D$4:$D$3359,"&gt;0")/COUNTIF($D$4:$D$3359,"&gt;0")*100,0)),0)</f>
        <v/>
      </c>
      <c r="AD1730" s="11">
        <f>IF(E1730&lt;=0,0,ROUND(MAX(0,MIN(100,(LOG10(1+E1730/1000000000)/LOG10(101))*100)),0))</f>
        <v/>
      </c>
      <c r="AE1730" s="11">
        <f>IF(O1730=N1730,50,ROUND(MAX(0,MIN(100,((H1730-N1730)/(O1730-N1730))*100)),0))</f>
        <v/>
      </c>
      <c r="AF1730" s="11">
        <f>ROUND(MAX(0,MIN(100,50+((H1730-K1730)/K1730)*1000)),0)</f>
        <v/>
      </c>
      <c r="AG1730" s="11">
        <f>IFERROR(ROUND(MAX(0,MIN(100,50+25*LN(MAX(0.01,X1730)))),0),25)</f>
        <v/>
      </c>
      <c r="AH1730" s="11">
        <f>ROUND(IF(M1730&lt;=-30,0,IF(M1730&lt;=-20,20,IF(M1730&lt;=-10,50,100))),0)</f>
        <v/>
      </c>
      <c r="AI1730" s="11">
        <f>ROUND(MAX(0,MIN(100,50+(Z1730*10))),0)</f>
        <v/>
      </c>
      <c r="AJ1730" s="11">
        <f>IFERROR(IF(--AA1730&gt;=80,"خرید قوی",IF(--AA1730&gt;=70,"خرید مشروط",IF(--AA1730&gt;=60,"مراقبت",IF(--AA1730&gt;=45,"ضعیف","عدم ورود")))),"")</f>
        <v/>
      </c>
    </row>
    <row r="1731">
      <c r="A1731" s="15">
        <f>'دیده بان بازار'!A1734</f>
        <v/>
      </c>
      <c r="B1731" s="16">
        <f>'دیده بان بازار'!B1734</f>
        <v/>
      </c>
      <c r="C1731" s="16">
        <f>'دیده بان بازار'!C1734</f>
        <v/>
      </c>
      <c r="D1731" s="16">
        <f>'دیده بان بازار'!D1734</f>
        <v/>
      </c>
      <c r="E1731" s="17">
        <f>'دیده بان بازار'!E1734</f>
        <v/>
      </c>
      <c r="F1731" s="16">
        <f>'دیده بان بازار'!F1734</f>
        <v/>
      </c>
      <c r="G1731" s="16">
        <f>'دیده بان بازار'!G1734</f>
        <v/>
      </c>
      <c r="H1731" s="16">
        <f>'دیده بان بازار'!H1734</f>
        <v/>
      </c>
      <c r="I1731" s="16">
        <f>'دیده بان بازار'!I1734</f>
        <v/>
      </c>
      <c r="J1731" s="16">
        <f>'دیده بان بازار'!J1734</f>
        <v/>
      </c>
      <c r="K1731" s="16">
        <f>'دیده بان بازار'!K1734</f>
        <v/>
      </c>
      <c r="L1731" s="16">
        <f>'دیده بان بازار'!L1734</f>
        <v/>
      </c>
      <c r="M1731" s="16">
        <f>'دیده بان بازار'!M1734</f>
        <v/>
      </c>
      <c r="N1731" s="16">
        <f>'دیده بان بازار'!N1734</f>
        <v/>
      </c>
      <c r="O1731" s="16">
        <f>'دیده بان بازار'!O1734</f>
        <v/>
      </c>
      <c r="P1731" s="16">
        <f>'دیده بان بازار'!P1734</f>
        <v/>
      </c>
      <c r="Q1731" s="16">
        <f>'دیده بان بازار'!Q1734</f>
        <v/>
      </c>
      <c r="R1731" s="16">
        <f>'دیده بان بازار'!R1734</f>
        <v/>
      </c>
      <c r="S1731" s="16">
        <f>'دیده بان بازار'!S1734</f>
        <v/>
      </c>
      <c r="T1731" s="16">
        <f>'دیده بان بازار'!T1734</f>
        <v/>
      </c>
      <c r="U1731" s="16">
        <f>'دیده بان بازار'!U1734</f>
        <v/>
      </c>
      <c r="V1731" s="16">
        <f>'دیده بان بازار'!V1734</f>
        <v/>
      </c>
      <c r="W1731" s="7">
        <f>'دیده بان بازار'!W1734</f>
        <v/>
      </c>
      <c r="X1731" s="11">
        <f>IFERROR(IF(OR(R1731&lt;=0,W1731&lt;=0,S1731&lt;=0,V1731&lt;=0),0,ROUND((S1731/R1731)/(V1731/W1731),2)),0)</f>
        <v/>
      </c>
      <c r="Y1731" s="11">
        <f>IFERROR(IF(OR(S1731&lt;=0,V1731&lt;=0),0,ROUND(S1731/V1731,2)),0)</f>
        <v/>
      </c>
      <c r="Z1731" s="11">
        <f>IFERROR(J1731-M1731,0)</f>
        <v/>
      </c>
      <c r="AA1731" s="11">
        <f>IFERROR(ROUND(MAX(0,MIN(100,((AB1731*0.2)+(AC1731*0.15)+(AD1731*0.15)+(AE1731*0.1)+(AF1731*0.1)+(AG1731*0.15)+(MIN(Y1731/3,1)*100*0.1)+(AI1731*0.05))*((AH1731/100)*0.25+0.75))),0),0)</f>
        <v/>
      </c>
      <c r="AB1731" s="11">
        <f>ROUND(MAX(0,MIN(100,((M1731+10)/20)*100)),0)</f>
        <v/>
      </c>
      <c r="AC1731" s="11">
        <f>IFERROR(IF(D1731&lt;=0,0,ROUND(COUNTIFS($D$4:$D$3359,"&lt;="&amp;D1731,$D$4:$D$3359,"&gt;0")/COUNTIF($D$4:$D$3359,"&gt;0")*100,0)),0)</f>
        <v/>
      </c>
      <c r="AD1731" s="11">
        <f>IF(E1731&lt;=0,0,ROUND(MAX(0,MIN(100,(LOG10(1+E1731/1000000000)/LOG10(101))*100)),0))</f>
        <v/>
      </c>
      <c r="AE1731" s="11">
        <f>IF(O1731=N1731,50,ROUND(MAX(0,MIN(100,((H1731-N1731)/(O1731-N1731))*100)),0))</f>
        <v/>
      </c>
      <c r="AF1731" s="11">
        <f>ROUND(MAX(0,MIN(100,50+((H1731-K1731)/K1731)*1000)),0)</f>
        <v/>
      </c>
      <c r="AG1731" s="11">
        <f>IFERROR(ROUND(MAX(0,MIN(100,50+25*LN(MAX(0.01,X1731)))),0),25)</f>
        <v/>
      </c>
      <c r="AH1731" s="11">
        <f>ROUND(IF(M1731&lt;=-30,0,IF(M1731&lt;=-20,20,IF(M1731&lt;=-10,50,100))),0)</f>
        <v/>
      </c>
      <c r="AI1731" s="11">
        <f>ROUND(MAX(0,MIN(100,50+(Z1731*10))),0)</f>
        <v/>
      </c>
      <c r="AJ1731" s="11">
        <f>IFERROR(IF(--AA1731&gt;=80,"خرید قوی",IF(--AA1731&gt;=70,"خرید مشروط",IF(--AA1731&gt;=60,"مراقبت",IF(--AA1731&gt;=45,"ضعیف","عدم ورود")))),"")</f>
        <v/>
      </c>
    </row>
    <row r="1732">
      <c r="A1732" s="12">
        <f>'دیده بان بازار'!A1735</f>
        <v/>
      </c>
      <c r="B1732" s="13">
        <f>'دیده بان بازار'!B1735</f>
        <v/>
      </c>
      <c r="C1732" s="13">
        <f>'دیده بان بازار'!C1735</f>
        <v/>
      </c>
      <c r="D1732" s="13">
        <f>'دیده بان بازار'!D1735</f>
        <v/>
      </c>
      <c r="E1732" s="14">
        <f>'دیده بان بازار'!E1735</f>
        <v/>
      </c>
      <c r="F1732" s="13">
        <f>'دیده بان بازار'!F1735</f>
        <v/>
      </c>
      <c r="G1732" s="13">
        <f>'دیده بان بازار'!G1735</f>
        <v/>
      </c>
      <c r="H1732" s="13">
        <f>'دیده بان بازار'!H1735</f>
        <v/>
      </c>
      <c r="I1732" s="13">
        <f>'دیده بان بازار'!I1735</f>
        <v/>
      </c>
      <c r="J1732" s="13">
        <f>'دیده بان بازار'!J1735</f>
        <v/>
      </c>
      <c r="K1732" s="13">
        <f>'دیده بان بازار'!K1735</f>
        <v/>
      </c>
      <c r="L1732" s="13">
        <f>'دیده بان بازار'!L1735</f>
        <v/>
      </c>
      <c r="M1732" s="13">
        <f>'دیده بان بازار'!M1735</f>
        <v/>
      </c>
      <c r="N1732" s="13">
        <f>'دیده بان بازار'!N1735</f>
        <v/>
      </c>
      <c r="O1732" s="13">
        <f>'دیده بان بازار'!O1735</f>
        <v/>
      </c>
      <c r="P1732" s="13">
        <f>'دیده بان بازار'!P1735</f>
        <v/>
      </c>
      <c r="Q1732" s="13">
        <f>'دیده بان بازار'!Q1735</f>
        <v/>
      </c>
      <c r="R1732" s="13">
        <f>'دیده بان بازار'!R1735</f>
        <v/>
      </c>
      <c r="S1732" s="13">
        <f>'دیده بان بازار'!S1735</f>
        <v/>
      </c>
      <c r="T1732" s="13">
        <f>'دیده بان بازار'!T1735</f>
        <v/>
      </c>
      <c r="U1732" s="13">
        <f>'دیده بان بازار'!U1735</f>
        <v/>
      </c>
      <c r="V1732" s="13">
        <f>'دیده بان بازار'!V1735</f>
        <v/>
      </c>
      <c r="W1732" s="6">
        <f>'دیده بان بازار'!W1735</f>
        <v/>
      </c>
      <c r="X1732" s="11">
        <f>IFERROR(IF(OR(R1732&lt;=0,W1732&lt;=0,S1732&lt;=0,V1732&lt;=0),0,ROUND((S1732/R1732)/(V1732/W1732),2)),0)</f>
        <v/>
      </c>
      <c r="Y1732" s="11">
        <f>IFERROR(IF(OR(S1732&lt;=0,V1732&lt;=0),0,ROUND(S1732/V1732,2)),0)</f>
        <v/>
      </c>
      <c r="Z1732" s="11">
        <f>IFERROR(J1732-M1732,0)</f>
        <v/>
      </c>
      <c r="AA1732" s="11">
        <f>IFERROR(ROUND(MAX(0,MIN(100,((AB1732*0.2)+(AC1732*0.15)+(AD1732*0.15)+(AE1732*0.1)+(AF1732*0.1)+(AG1732*0.15)+(MIN(Y1732/3,1)*100*0.1)+(AI1732*0.05))*((AH1732/100)*0.25+0.75))),0),0)</f>
        <v/>
      </c>
      <c r="AB1732" s="11">
        <f>ROUND(MAX(0,MIN(100,((M1732+10)/20)*100)),0)</f>
        <v/>
      </c>
      <c r="AC1732" s="11">
        <f>IFERROR(IF(D1732&lt;=0,0,ROUND(COUNTIFS($D$4:$D$3359,"&lt;="&amp;D1732,$D$4:$D$3359,"&gt;0")/COUNTIF($D$4:$D$3359,"&gt;0")*100,0)),0)</f>
        <v/>
      </c>
      <c r="AD1732" s="11">
        <f>IF(E1732&lt;=0,0,ROUND(MAX(0,MIN(100,(LOG10(1+E1732/1000000000)/LOG10(101))*100)),0))</f>
        <v/>
      </c>
      <c r="AE1732" s="11">
        <f>IF(O1732=N1732,50,ROUND(MAX(0,MIN(100,((H1732-N1732)/(O1732-N1732))*100)),0))</f>
        <v/>
      </c>
      <c r="AF1732" s="11">
        <f>ROUND(MAX(0,MIN(100,50+((H1732-K1732)/K1732)*1000)),0)</f>
        <v/>
      </c>
      <c r="AG1732" s="11">
        <f>IFERROR(ROUND(MAX(0,MIN(100,50+25*LN(MAX(0.01,X1732)))),0),25)</f>
        <v/>
      </c>
      <c r="AH1732" s="11">
        <f>ROUND(IF(M1732&lt;=-30,0,IF(M1732&lt;=-20,20,IF(M1732&lt;=-10,50,100))),0)</f>
        <v/>
      </c>
      <c r="AI1732" s="11">
        <f>ROUND(MAX(0,MIN(100,50+(Z1732*10))),0)</f>
        <v/>
      </c>
      <c r="AJ1732" s="11">
        <f>IFERROR(IF(--AA1732&gt;=80,"خرید قوی",IF(--AA1732&gt;=70,"خرید مشروط",IF(--AA1732&gt;=60,"مراقبت",IF(--AA1732&gt;=45,"ضعیف","عدم ورود")))),"")</f>
        <v/>
      </c>
    </row>
    <row r="1733">
      <c r="A1733" s="15">
        <f>'دیده بان بازار'!A1736</f>
        <v/>
      </c>
      <c r="B1733" s="16">
        <f>'دیده بان بازار'!B1736</f>
        <v/>
      </c>
      <c r="C1733" s="16">
        <f>'دیده بان بازار'!C1736</f>
        <v/>
      </c>
      <c r="D1733" s="16">
        <f>'دیده بان بازار'!D1736</f>
        <v/>
      </c>
      <c r="E1733" s="17">
        <f>'دیده بان بازار'!E1736</f>
        <v/>
      </c>
      <c r="F1733" s="16">
        <f>'دیده بان بازار'!F1736</f>
        <v/>
      </c>
      <c r="G1733" s="16">
        <f>'دیده بان بازار'!G1736</f>
        <v/>
      </c>
      <c r="H1733" s="16">
        <f>'دیده بان بازار'!H1736</f>
        <v/>
      </c>
      <c r="I1733" s="16">
        <f>'دیده بان بازار'!I1736</f>
        <v/>
      </c>
      <c r="J1733" s="16">
        <f>'دیده بان بازار'!J1736</f>
        <v/>
      </c>
      <c r="K1733" s="16">
        <f>'دیده بان بازار'!K1736</f>
        <v/>
      </c>
      <c r="L1733" s="16">
        <f>'دیده بان بازار'!L1736</f>
        <v/>
      </c>
      <c r="M1733" s="16">
        <f>'دیده بان بازار'!M1736</f>
        <v/>
      </c>
      <c r="N1733" s="16">
        <f>'دیده بان بازار'!N1736</f>
        <v/>
      </c>
      <c r="O1733" s="16">
        <f>'دیده بان بازار'!O1736</f>
        <v/>
      </c>
      <c r="P1733" s="16">
        <f>'دیده بان بازار'!P1736</f>
        <v/>
      </c>
      <c r="Q1733" s="16">
        <f>'دیده بان بازار'!Q1736</f>
        <v/>
      </c>
      <c r="R1733" s="16">
        <f>'دیده بان بازار'!R1736</f>
        <v/>
      </c>
      <c r="S1733" s="16">
        <f>'دیده بان بازار'!S1736</f>
        <v/>
      </c>
      <c r="T1733" s="16">
        <f>'دیده بان بازار'!T1736</f>
        <v/>
      </c>
      <c r="U1733" s="16">
        <f>'دیده بان بازار'!U1736</f>
        <v/>
      </c>
      <c r="V1733" s="16">
        <f>'دیده بان بازار'!V1736</f>
        <v/>
      </c>
      <c r="W1733" s="7">
        <f>'دیده بان بازار'!W1736</f>
        <v/>
      </c>
      <c r="X1733" s="11">
        <f>IFERROR(IF(OR(R1733&lt;=0,W1733&lt;=0,S1733&lt;=0,V1733&lt;=0),0,ROUND((S1733/R1733)/(V1733/W1733),2)),0)</f>
        <v/>
      </c>
      <c r="Y1733" s="11">
        <f>IFERROR(IF(OR(S1733&lt;=0,V1733&lt;=0),0,ROUND(S1733/V1733,2)),0)</f>
        <v/>
      </c>
      <c r="Z1733" s="11">
        <f>IFERROR(J1733-M1733,0)</f>
        <v/>
      </c>
      <c r="AA1733" s="11">
        <f>IFERROR(ROUND(MAX(0,MIN(100,((AB1733*0.2)+(AC1733*0.15)+(AD1733*0.15)+(AE1733*0.1)+(AF1733*0.1)+(AG1733*0.15)+(MIN(Y1733/3,1)*100*0.1)+(AI1733*0.05))*((AH1733/100)*0.25+0.75))),0),0)</f>
        <v/>
      </c>
      <c r="AB1733" s="11">
        <f>ROUND(MAX(0,MIN(100,((M1733+10)/20)*100)),0)</f>
        <v/>
      </c>
      <c r="AC1733" s="11">
        <f>IFERROR(IF(D1733&lt;=0,0,ROUND(COUNTIFS($D$4:$D$3359,"&lt;="&amp;D1733,$D$4:$D$3359,"&gt;0")/COUNTIF($D$4:$D$3359,"&gt;0")*100,0)),0)</f>
        <v/>
      </c>
      <c r="AD1733" s="11">
        <f>IF(E1733&lt;=0,0,ROUND(MAX(0,MIN(100,(LOG10(1+E1733/1000000000)/LOG10(101))*100)),0))</f>
        <v/>
      </c>
      <c r="AE1733" s="11">
        <f>IF(O1733=N1733,50,ROUND(MAX(0,MIN(100,((H1733-N1733)/(O1733-N1733))*100)),0))</f>
        <v/>
      </c>
      <c r="AF1733" s="11">
        <f>ROUND(MAX(0,MIN(100,50+((H1733-K1733)/K1733)*1000)),0)</f>
        <v/>
      </c>
      <c r="AG1733" s="11">
        <f>IFERROR(ROUND(MAX(0,MIN(100,50+25*LN(MAX(0.01,X1733)))),0),25)</f>
        <v/>
      </c>
      <c r="AH1733" s="11">
        <f>ROUND(IF(M1733&lt;=-30,0,IF(M1733&lt;=-20,20,IF(M1733&lt;=-10,50,100))),0)</f>
        <v/>
      </c>
      <c r="AI1733" s="11">
        <f>ROUND(MAX(0,MIN(100,50+(Z1733*10))),0)</f>
        <v/>
      </c>
      <c r="AJ1733" s="11">
        <f>IFERROR(IF(--AA1733&gt;=80,"خرید قوی",IF(--AA1733&gt;=70,"خرید مشروط",IF(--AA1733&gt;=60,"مراقبت",IF(--AA1733&gt;=45,"ضعیف","عدم ورود")))),"")</f>
        <v/>
      </c>
    </row>
    <row r="1734">
      <c r="A1734" s="12">
        <f>'دیده بان بازار'!A1737</f>
        <v/>
      </c>
      <c r="B1734" s="13">
        <f>'دیده بان بازار'!B1737</f>
        <v/>
      </c>
      <c r="C1734" s="13">
        <f>'دیده بان بازار'!C1737</f>
        <v/>
      </c>
      <c r="D1734" s="13">
        <f>'دیده بان بازار'!D1737</f>
        <v/>
      </c>
      <c r="E1734" s="14">
        <f>'دیده بان بازار'!E1737</f>
        <v/>
      </c>
      <c r="F1734" s="13">
        <f>'دیده بان بازار'!F1737</f>
        <v/>
      </c>
      <c r="G1734" s="13">
        <f>'دیده بان بازار'!G1737</f>
        <v/>
      </c>
      <c r="H1734" s="13">
        <f>'دیده بان بازار'!H1737</f>
        <v/>
      </c>
      <c r="I1734" s="13">
        <f>'دیده بان بازار'!I1737</f>
        <v/>
      </c>
      <c r="J1734" s="13">
        <f>'دیده بان بازار'!J1737</f>
        <v/>
      </c>
      <c r="K1734" s="13">
        <f>'دیده بان بازار'!K1737</f>
        <v/>
      </c>
      <c r="L1734" s="13">
        <f>'دیده بان بازار'!L1737</f>
        <v/>
      </c>
      <c r="M1734" s="13">
        <f>'دیده بان بازار'!M1737</f>
        <v/>
      </c>
      <c r="N1734" s="13">
        <f>'دیده بان بازار'!N1737</f>
        <v/>
      </c>
      <c r="O1734" s="13">
        <f>'دیده بان بازار'!O1737</f>
        <v/>
      </c>
      <c r="P1734" s="13">
        <f>'دیده بان بازار'!P1737</f>
        <v/>
      </c>
      <c r="Q1734" s="13">
        <f>'دیده بان بازار'!Q1737</f>
        <v/>
      </c>
      <c r="R1734" s="13">
        <f>'دیده بان بازار'!R1737</f>
        <v/>
      </c>
      <c r="S1734" s="13">
        <f>'دیده بان بازار'!S1737</f>
        <v/>
      </c>
      <c r="T1734" s="13">
        <f>'دیده بان بازار'!T1737</f>
        <v/>
      </c>
      <c r="U1734" s="13">
        <f>'دیده بان بازار'!U1737</f>
        <v/>
      </c>
      <c r="V1734" s="13">
        <f>'دیده بان بازار'!V1737</f>
        <v/>
      </c>
      <c r="W1734" s="6">
        <f>'دیده بان بازار'!W1737</f>
        <v/>
      </c>
      <c r="X1734" s="11">
        <f>IFERROR(IF(OR(R1734&lt;=0,W1734&lt;=0,S1734&lt;=0,V1734&lt;=0),0,ROUND((S1734/R1734)/(V1734/W1734),2)),0)</f>
        <v/>
      </c>
      <c r="Y1734" s="11">
        <f>IFERROR(IF(OR(S1734&lt;=0,V1734&lt;=0),0,ROUND(S1734/V1734,2)),0)</f>
        <v/>
      </c>
      <c r="Z1734" s="11">
        <f>IFERROR(J1734-M1734,0)</f>
        <v/>
      </c>
      <c r="AA1734" s="11">
        <f>IFERROR(ROUND(MAX(0,MIN(100,((AB1734*0.2)+(AC1734*0.15)+(AD1734*0.15)+(AE1734*0.1)+(AF1734*0.1)+(AG1734*0.15)+(MIN(Y1734/3,1)*100*0.1)+(AI1734*0.05))*((AH1734/100)*0.25+0.75))),0),0)</f>
        <v/>
      </c>
      <c r="AB1734" s="11">
        <f>ROUND(MAX(0,MIN(100,((M1734+10)/20)*100)),0)</f>
        <v/>
      </c>
      <c r="AC1734" s="11">
        <f>IFERROR(IF(D1734&lt;=0,0,ROUND(COUNTIFS($D$4:$D$3359,"&lt;="&amp;D1734,$D$4:$D$3359,"&gt;0")/COUNTIF($D$4:$D$3359,"&gt;0")*100,0)),0)</f>
        <v/>
      </c>
      <c r="AD1734" s="11">
        <f>IF(E1734&lt;=0,0,ROUND(MAX(0,MIN(100,(LOG10(1+E1734/1000000000)/LOG10(101))*100)),0))</f>
        <v/>
      </c>
      <c r="AE1734" s="11">
        <f>IF(O1734=N1734,50,ROUND(MAX(0,MIN(100,((H1734-N1734)/(O1734-N1734))*100)),0))</f>
        <v/>
      </c>
      <c r="AF1734" s="11">
        <f>ROUND(MAX(0,MIN(100,50+((H1734-K1734)/K1734)*1000)),0)</f>
        <v/>
      </c>
      <c r="AG1734" s="11">
        <f>IFERROR(ROUND(MAX(0,MIN(100,50+25*LN(MAX(0.01,X1734)))),0),25)</f>
        <v/>
      </c>
      <c r="AH1734" s="11">
        <f>ROUND(IF(M1734&lt;=-30,0,IF(M1734&lt;=-20,20,IF(M1734&lt;=-10,50,100))),0)</f>
        <v/>
      </c>
      <c r="AI1734" s="11">
        <f>ROUND(MAX(0,MIN(100,50+(Z1734*10))),0)</f>
        <v/>
      </c>
      <c r="AJ1734" s="11">
        <f>IFERROR(IF(--AA1734&gt;=80,"خرید قوی",IF(--AA1734&gt;=70,"خرید مشروط",IF(--AA1734&gt;=60,"مراقبت",IF(--AA1734&gt;=45,"ضعیف","عدم ورود")))),"")</f>
        <v/>
      </c>
    </row>
    <row r="1735">
      <c r="A1735" s="15">
        <f>'دیده بان بازار'!A1738</f>
        <v/>
      </c>
      <c r="B1735" s="16">
        <f>'دیده بان بازار'!B1738</f>
        <v/>
      </c>
      <c r="C1735" s="16">
        <f>'دیده بان بازار'!C1738</f>
        <v/>
      </c>
      <c r="D1735" s="16">
        <f>'دیده بان بازار'!D1738</f>
        <v/>
      </c>
      <c r="E1735" s="17">
        <f>'دیده بان بازار'!E1738</f>
        <v/>
      </c>
      <c r="F1735" s="16">
        <f>'دیده بان بازار'!F1738</f>
        <v/>
      </c>
      <c r="G1735" s="16">
        <f>'دیده بان بازار'!G1738</f>
        <v/>
      </c>
      <c r="H1735" s="16">
        <f>'دیده بان بازار'!H1738</f>
        <v/>
      </c>
      <c r="I1735" s="16">
        <f>'دیده بان بازار'!I1738</f>
        <v/>
      </c>
      <c r="J1735" s="16">
        <f>'دیده بان بازار'!J1738</f>
        <v/>
      </c>
      <c r="K1735" s="16">
        <f>'دیده بان بازار'!K1738</f>
        <v/>
      </c>
      <c r="L1735" s="16">
        <f>'دیده بان بازار'!L1738</f>
        <v/>
      </c>
      <c r="M1735" s="16">
        <f>'دیده بان بازار'!M1738</f>
        <v/>
      </c>
      <c r="N1735" s="16">
        <f>'دیده بان بازار'!N1738</f>
        <v/>
      </c>
      <c r="O1735" s="16">
        <f>'دیده بان بازار'!O1738</f>
        <v/>
      </c>
      <c r="P1735" s="16">
        <f>'دیده بان بازار'!P1738</f>
        <v/>
      </c>
      <c r="Q1735" s="16">
        <f>'دیده بان بازار'!Q1738</f>
        <v/>
      </c>
      <c r="R1735" s="16">
        <f>'دیده بان بازار'!R1738</f>
        <v/>
      </c>
      <c r="S1735" s="16">
        <f>'دیده بان بازار'!S1738</f>
        <v/>
      </c>
      <c r="T1735" s="16">
        <f>'دیده بان بازار'!T1738</f>
        <v/>
      </c>
      <c r="U1735" s="16">
        <f>'دیده بان بازار'!U1738</f>
        <v/>
      </c>
      <c r="V1735" s="16">
        <f>'دیده بان بازار'!V1738</f>
        <v/>
      </c>
      <c r="W1735" s="7">
        <f>'دیده بان بازار'!W1738</f>
        <v/>
      </c>
      <c r="X1735" s="11">
        <f>IFERROR(IF(OR(R1735&lt;=0,W1735&lt;=0,S1735&lt;=0,V1735&lt;=0),0,ROUND((S1735/R1735)/(V1735/W1735),2)),0)</f>
        <v/>
      </c>
      <c r="Y1735" s="11">
        <f>IFERROR(IF(OR(S1735&lt;=0,V1735&lt;=0),0,ROUND(S1735/V1735,2)),0)</f>
        <v/>
      </c>
      <c r="Z1735" s="11">
        <f>IFERROR(J1735-M1735,0)</f>
        <v/>
      </c>
      <c r="AA1735" s="11">
        <f>IFERROR(ROUND(MAX(0,MIN(100,((AB1735*0.2)+(AC1735*0.15)+(AD1735*0.15)+(AE1735*0.1)+(AF1735*0.1)+(AG1735*0.15)+(MIN(Y1735/3,1)*100*0.1)+(AI1735*0.05))*((AH1735/100)*0.25+0.75))),0),0)</f>
        <v/>
      </c>
      <c r="AB1735" s="11">
        <f>ROUND(MAX(0,MIN(100,((M1735+10)/20)*100)),0)</f>
        <v/>
      </c>
      <c r="AC1735" s="11">
        <f>IFERROR(IF(D1735&lt;=0,0,ROUND(COUNTIFS($D$4:$D$3359,"&lt;="&amp;D1735,$D$4:$D$3359,"&gt;0")/COUNTIF($D$4:$D$3359,"&gt;0")*100,0)),0)</f>
        <v/>
      </c>
      <c r="AD1735" s="11">
        <f>IF(E1735&lt;=0,0,ROUND(MAX(0,MIN(100,(LOG10(1+E1735/1000000000)/LOG10(101))*100)),0))</f>
        <v/>
      </c>
      <c r="AE1735" s="11">
        <f>IF(O1735=N1735,50,ROUND(MAX(0,MIN(100,((H1735-N1735)/(O1735-N1735))*100)),0))</f>
        <v/>
      </c>
      <c r="AF1735" s="11">
        <f>ROUND(MAX(0,MIN(100,50+((H1735-K1735)/K1735)*1000)),0)</f>
        <v/>
      </c>
      <c r="AG1735" s="11">
        <f>IFERROR(ROUND(MAX(0,MIN(100,50+25*LN(MAX(0.01,X1735)))),0),25)</f>
        <v/>
      </c>
      <c r="AH1735" s="11">
        <f>ROUND(IF(M1735&lt;=-30,0,IF(M1735&lt;=-20,20,IF(M1735&lt;=-10,50,100))),0)</f>
        <v/>
      </c>
      <c r="AI1735" s="11">
        <f>ROUND(MAX(0,MIN(100,50+(Z1735*10))),0)</f>
        <v/>
      </c>
      <c r="AJ1735" s="11">
        <f>IFERROR(IF(--AA1735&gt;=80,"خرید قوی",IF(--AA1735&gt;=70,"خرید مشروط",IF(--AA1735&gt;=60,"مراقبت",IF(--AA1735&gt;=45,"ضعیف","عدم ورود")))),"")</f>
        <v/>
      </c>
    </row>
    <row r="1736">
      <c r="A1736" s="12">
        <f>'دیده بان بازار'!A1739</f>
        <v/>
      </c>
      <c r="B1736" s="13">
        <f>'دیده بان بازار'!B1739</f>
        <v/>
      </c>
      <c r="C1736" s="13">
        <f>'دیده بان بازار'!C1739</f>
        <v/>
      </c>
      <c r="D1736" s="13">
        <f>'دیده بان بازار'!D1739</f>
        <v/>
      </c>
      <c r="E1736" s="14">
        <f>'دیده بان بازار'!E1739</f>
        <v/>
      </c>
      <c r="F1736" s="13">
        <f>'دیده بان بازار'!F1739</f>
        <v/>
      </c>
      <c r="G1736" s="13">
        <f>'دیده بان بازار'!G1739</f>
        <v/>
      </c>
      <c r="H1736" s="13">
        <f>'دیده بان بازار'!H1739</f>
        <v/>
      </c>
      <c r="I1736" s="13">
        <f>'دیده بان بازار'!I1739</f>
        <v/>
      </c>
      <c r="J1736" s="13">
        <f>'دیده بان بازار'!J1739</f>
        <v/>
      </c>
      <c r="K1736" s="13">
        <f>'دیده بان بازار'!K1739</f>
        <v/>
      </c>
      <c r="L1736" s="13">
        <f>'دیده بان بازار'!L1739</f>
        <v/>
      </c>
      <c r="M1736" s="13">
        <f>'دیده بان بازار'!M1739</f>
        <v/>
      </c>
      <c r="N1736" s="13">
        <f>'دیده بان بازار'!N1739</f>
        <v/>
      </c>
      <c r="O1736" s="13">
        <f>'دیده بان بازار'!O1739</f>
        <v/>
      </c>
      <c r="P1736" s="13">
        <f>'دیده بان بازار'!P1739</f>
        <v/>
      </c>
      <c r="Q1736" s="13">
        <f>'دیده بان بازار'!Q1739</f>
        <v/>
      </c>
      <c r="R1736" s="13">
        <f>'دیده بان بازار'!R1739</f>
        <v/>
      </c>
      <c r="S1736" s="13">
        <f>'دیده بان بازار'!S1739</f>
        <v/>
      </c>
      <c r="T1736" s="13">
        <f>'دیده بان بازار'!T1739</f>
        <v/>
      </c>
      <c r="U1736" s="13">
        <f>'دیده بان بازار'!U1739</f>
        <v/>
      </c>
      <c r="V1736" s="13">
        <f>'دیده بان بازار'!V1739</f>
        <v/>
      </c>
      <c r="W1736" s="6">
        <f>'دیده بان بازار'!W1739</f>
        <v/>
      </c>
      <c r="X1736" s="11">
        <f>IFERROR(IF(OR(R1736&lt;=0,W1736&lt;=0,S1736&lt;=0,V1736&lt;=0),0,ROUND((S1736/R1736)/(V1736/W1736),2)),0)</f>
        <v/>
      </c>
      <c r="Y1736" s="11">
        <f>IFERROR(IF(OR(S1736&lt;=0,V1736&lt;=0),0,ROUND(S1736/V1736,2)),0)</f>
        <v/>
      </c>
      <c r="Z1736" s="11">
        <f>IFERROR(J1736-M1736,0)</f>
        <v/>
      </c>
      <c r="AA1736" s="11">
        <f>IFERROR(ROUND(MAX(0,MIN(100,((AB1736*0.2)+(AC1736*0.15)+(AD1736*0.15)+(AE1736*0.1)+(AF1736*0.1)+(AG1736*0.15)+(MIN(Y1736/3,1)*100*0.1)+(AI1736*0.05))*((AH1736/100)*0.25+0.75))),0),0)</f>
        <v/>
      </c>
      <c r="AB1736" s="11">
        <f>ROUND(MAX(0,MIN(100,((M1736+10)/20)*100)),0)</f>
        <v/>
      </c>
      <c r="AC1736" s="11">
        <f>IFERROR(IF(D1736&lt;=0,0,ROUND(COUNTIFS($D$4:$D$3359,"&lt;="&amp;D1736,$D$4:$D$3359,"&gt;0")/COUNTIF($D$4:$D$3359,"&gt;0")*100,0)),0)</f>
        <v/>
      </c>
      <c r="AD1736" s="11">
        <f>IF(E1736&lt;=0,0,ROUND(MAX(0,MIN(100,(LOG10(1+E1736/1000000000)/LOG10(101))*100)),0))</f>
        <v/>
      </c>
      <c r="AE1736" s="11">
        <f>IF(O1736=N1736,50,ROUND(MAX(0,MIN(100,((H1736-N1736)/(O1736-N1736))*100)),0))</f>
        <v/>
      </c>
      <c r="AF1736" s="11">
        <f>ROUND(MAX(0,MIN(100,50+((H1736-K1736)/K1736)*1000)),0)</f>
        <v/>
      </c>
      <c r="AG1736" s="11">
        <f>IFERROR(ROUND(MAX(0,MIN(100,50+25*LN(MAX(0.01,X1736)))),0),25)</f>
        <v/>
      </c>
      <c r="AH1736" s="11">
        <f>ROUND(IF(M1736&lt;=-30,0,IF(M1736&lt;=-20,20,IF(M1736&lt;=-10,50,100))),0)</f>
        <v/>
      </c>
      <c r="AI1736" s="11">
        <f>ROUND(MAX(0,MIN(100,50+(Z1736*10))),0)</f>
        <v/>
      </c>
      <c r="AJ1736" s="11">
        <f>IFERROR(IF(--AA1736&gt;=80,"خرید قوی",IF(--AA1736&gt;=70,"خرید مشروط",IF(--AA1736&gt;=60,"مراقبت",IF(--AA1736&gt;=45,"ضعیف","عدم ورود")))),"")</f>
        <v/>
      </c>
    </row>
    <row r="1737">
      <c r="A1737" s="15">
        <f>'دیده بان بازار'!A1740</f>
        <v/>
      </c>
      <c r="B1737" s="16">
        <f>'دیده بان بازار'!B1740</f>
        <v/>
      </c>
      <c r="C1737" s="16">
        <f>'دیده بان بازار'!C1740</f>
        <v/>
      </c>
      <c r="D1737" s="16">
        <f>'دیده بان بازار'!D1740</f>
        <v/>
      </c>
      <c r="E1737" s="17">
        <f>'دیده بان بازار'!E1740</f>
        <v/>
      </c>
      <c r="F1737" s="16">
        <f>'دیده بان بازار'!F1740</f>
        <v/>
      </c>
      <c r="G1737" s="16">
        <f>'دیده بان بازار'!G1740</f>
        <v/>
      </c>
      <c r="H1737" s="16">
        <f>'دیده بان بازار'!H1740</f>
        <v/>
      </c>
      <c r="I1737" s="16">
        <f>'دیده بان بازار'!I1740</f>
        <v/>
      </c>
      <c r="J1737" s="16">
        <f>'دیده بان بازار'!J1740</f>
        <v/>
      </c>
      <c r="K1737" s="16">
        <f>'دیده بان بازار'!K1740</f>
        <v/>
      </c>
      <c r="L1737" s="16">
        <f>'دیده بان بازار'!L1740</f>
        <v/>
      </c>
      <c r="M1737" s="16">
        <f>'دیده بان بازار'!M1740</f>
        <v/>
      </c>
      <c r="N1737" s="16">
        <f>'دیده بان بازار'!N1740</f>
        <v/>
      </c>
      <c r="O1737" s="16">
        <f>'دیده بان بازار'!O1740</f>
        <v/>
      </c>
      <c r="P1737" s="16">
        <f>'دیده بان بازار'!P1740</f>
        <v/>
      </c>
      <c r="Q1737" s="16">
        <f>'دیده بان بازار'!Q1740</f>
        <v/>
      </c>
      <c r="R1737" s="16">
        <f>'دیده بان بازار'!R1740</f>
        <v/>
      </c>
      <c r="S1737" s="16">
        <f>'دیده بان بازار'!S1740</f>
        <v/>
      </c>
      <c r="T1737" s="16">
        <f>'دیده بان بازار'!T1740</f>
        <v/>
      </c>
      <c r="U1737" s="16">
        <f>'دیده بان بازار'!U1740</f>
        <v/>
      </c>
      <c r="V1737" s="16">
        <f>'دیده بان بازار'!V1740</f>
        <v/>
      </c>
      <c r="W1737" s="7">
        <f>'دیده بان بازار'!W1740</f>
        <v/>
      </c>
      <c r="X1737" s="11">
        <f>IFERROR(IF(OR(R1737&lt;=0,W1737&lt;=0,S1737&lt;=0,V1737&lt;=0),0,ROUND((S1737/R1737)/(V1737/W1737),2)),0)</f>
        <v/>
      </c>
      <c r="Y1737" s="11">
        <f>IFERROR(IF(OR(S1737&lt;=0,V1737&lt;=0),0,ROUND(S1737/V1737,2)),0)</f>
        <v/>
      </c>
      <c r="Z1737" s="11">
        <f>IFERROR(J1737-M1737,0)</f>
        <v/>
      </c>
      <c r="AA1737" s="11">
        <f>IFERROR(ROUND(MAX(0,MIN(100,((AB1737*0.2)+(AC1737*0.15)+(AD1737*0.15)+(AE1737*0.1)+(AF1737*0.1)+(AG1737*0.15)+(MIN(Y1737/3,1)*100*0.1)+(AI1737*0.05))*((AH1737/100)*0.25+0.75))),0),0)</f>
        <v/>
      </c>
      <c r="AB1737" s="11">
        <f>ROUND(MAX(0,MIN(100,((M1737+10)/20)*100)),0)</f>
        <v/>
      </c>
      <c r="AC1737" s="11">
        <f>IFERROR(IF(D1737&lt;=0,0,ROUND(COUNTIFS($D$4:$D$3359,"&lt;="&amp;D1737,$D$4:$D$3359,"&gt;0")/COUNTIF($D$4:$D$3359,"&gt;0")*100,0)),0)</f>
        <v/>
      </c>
      <c r="AD1737" s="11">
        <f>IF(E1737&lt;=0,0,ROUND(MAX(0,MIN(100,(LOG10(1+E1737/1000000000)/LOG10(101))*100)),0))</f>
        <v/>
      </c>
      <c r="AE1737" s="11">
        <f>IF(O1737=N1737,50,ROUND(MAX(0,MIN(100,((H1737-N1737)/(O1737-N1737))*100)),0))</f>
        <v/>
      </c>
      <c r="AF1737" s="11">
        <f>ROUND(MAX(0,MIN(100,50+((H1737-K1737)/K1737)*1000)),0)</f>
        <v/>
      </c>
      <c r="AG1737" s="11">
        <f>IFERROR(ROUND(MAX(0,MIN(100,50+25*LN(MAX(0.01,X1737)))),0),25)</f>
        <v/>
      </c>
      <c r="AH1737" s="11">
        <f>ROUND(IF(M1737&lt;=-30,0,IF(M1737&lt;=-20,20,IF(M1737&lt;=-10,50,100))),0)</f>
        <v/>
      </c>
      <c r="AI1737" s="11">
        <f>ROUND(MAX(0,MIN(100,50+(Z1737*10))),0)</f>
        <v/>
      </c>
      <c r="AJ1737" s="11">
        <f>IFERROR(IF(--AA1737&gt;=80,"خرید قوی",IF(--AA1737&gt;=70,"خرید مشروط",IF(--AA1737&gt;=60,"مراقبت",IF(--AA1737&gt;=45,"ضعیف","عدم ورود")))),"")</f>
        <v/>
      </c>
    </row>
    <row r="1738">
      <c r="A1738" s="12">
        <f>'دیده بان بازار'!A1741</f>
        <v/>
      </c>
      <c r="B1738" s="13">
        <f>'دیده بان بازار'!B1741</f>
        <v/>
      </c>
      <c r="C1738" s="13">
        <f>'دیده بان بازار'!C1741</f>
        <v/>
      </c>
      <c r="D1738" s="13">
        <f>'دیده بان بازار'!D1741</f>
        <v/>
      </c>
      <c r="E1738" s="14">
        <f>'دیده بان بازار'!E1741</f>
        <v/>
      </c>
      <c r="F1738" s="13">
        <f>'دیده بان بازار'!F1741</f>
        <v/>
      </c>
      <c r="G1738" s="13">
        <f>'دیده بان بازار'!G1741</f>
        <v/>
      </c>
      <c r="H1738" s="13">
        <f>'دیده بان بازار'!H1741</f>
        <v/>
      </c>
      <c r="I1738" s="13">
        <f>'دیده بان بازار'!I1741</f>
        <v/>
      </c>
      <c r="J1738" s="13">
        <f>'دیده بان بازار'!J1741</f>
        <v/>
      </c>
      <c r="K1738" s="13">
        <f>'دیده بان بازار'!K1741</f>
        <v/>
      </c>
      <c r="L1738" s="13">
        <f>'دیده بان بازار'!L1741</f>
        <v/>
      </c>
      <c r="M1738" s="13">
        <f>'دیده بان بازار'!M1741</f>
        <v/>
      </c>
      <c r="N1738" s="13">
        <f>'دیده بان بازار'!N1741</f>
        <v/>
      </c>
      <c r="O1738" s="13">
        <f>'دیده بان بازار'!O1741</f>
        <v/>
      </c>
      <c r="P1738" s="13">
        <f>'دیده بان بازار'!P1741</f>
        <v/>
      </c>
      <c r="Q1738" s="13">
        <f>'دیده بان بازار'!Q1741</f>
        <v/>
      </c>
      <c r="R1738" s="13">
        <f>'دیده بان بازار'!R1741</f>
        <v/>
      </c>
      <c r="S1738" s="13">
        <f>'دیده بان بازار'!S1741</f>
        <v/>
      </c>
      <c r="T1738" s="13">
        <f>'دیده بان بازار'!T1741</f>
        <v/>
      </c>
      <c r="U1738" s="13">
        <f>'دیده بان بازار'!U1741</f>
        <v/>
      </c>
      <c r="V1738" s="13">
        <f>'دیده بان بازار'!V1741</f>
        <v/>
      </c>
      <c r="W1738" s="6">
        <f>'دیده بان بازار'!W1741</f>
        <v/>
      </c>
      <c r="X1738" s="11">
        <f>IFERROR(IF(OR(R1738&lt;=0,W1738&lt;=0,S1738&lt;=0,V1738&lt;=0),0,ROUND((S1738/R1738)/(V1738/W1738),2)),0)</f>
        <v/>
      </c>
      <c r="Y1738" s="11">
        <f>IFERROR(IF(OR(S1738&lt;=0,V1738&lt;=0),0,ROUND(S1738/V1738,2)),0)</f>
        <v/>
      </c>
      <c r="Z1738" s="11">
        <f>IFERROR(J1738-M1738,0)</f>
        <v/>
      </c>
      <c r="AA1738" s="11">
        <f>IFERROR(ROUND(MAX(0,MIN(100,((AB1738*0.2)+(AC1738*0.15)+(AD1738*0.15)+(AE1738*0.1)+(AF1738*0.1)+(AG1738*0.15)+(MIN(Y1738/3,1)*100*0.1)+(AI1738*0.05))*((AH1738/100)*0.25+0.75))),0),0)</f>
        <v/>
      </c>
      <c r="AB1738" s="11">
        <f>ROUND(MAX(0,MIN(100,((M1738+10)/20)*100)),0)</f>
        <v/>
      </c>
      <c r="AC1738" s="11">
        <f>IFERROR(IF(D1738&lt;=0,0,ROUND(COUNTIFS($D$4:$D$3359,"&lt;="&amp;D1738,$D$4:$D$3359,"&gt;0")/COUNTIF($D$4:$D$3359,"&gt;0")*100,0)),0)</f>
        <v/>
      </c>
      <c r="AD1738" s="11">
        <f>IF(E1738&lt;=0,0,ROUND(MAX(0,MIN(100,(LOG10(1+E1738/1000000000)/LOG10(101))*100)),0))</f>
        <v/>
      </c>
      <c r="AE1738" s="11">
        <f>IF(O1738=N1738,50,ROUND(MAX(0,MIN(100,((H1738-N1738)/(O1738-N1738))*100)),0))</f>
        <v/>
      </c>
      <c r="AF1738" s="11">
        <f>ROUND(MAX(0,MIN(100,50+((H1738-K1738)/K1738)*1000)),0)</f>
        <v/>
      </c>
      <c r="AG1738" s="11">
        <f>IFERROR(ROUND(MAX(0,MIN(100,50+25*LN(MAX(0.01,X1738)))),0),25)</f>
        <v/>
      </c>
      <c r="AH1738" s="11">
        <f>ROUND(IF(M1738&lt;=-30,0,IF(M1738&lt;=-20,20,IF(M1738&lt;=-10,50,100))),0)</f>
        <v/>
      </c>
      <c r="AI1738" s="11">
        <f>ROUND(MAX(0,MIN(100,50+(Z1738*10))),0)</f>
        <v/>
      </c>
      <c r="AJ1738" s="11">
        <f>IFERROR(IF(--AA1738&gt;=80,"خرید قوی",IF(--AA1738&gt;=70,"خرید مشروط",IF(--AA1738&gt;=60,"مراقبت",IF(--AA1738&gt;=45,"ضعیف","عدم ورود")))),"")</f>
        <v/>
      </c>
    </row>
    <row r="1739">
      <c r="A1739" s="15">
        <f>'دیده بان بازار'!A1742</f>
        <v/>
      </c>
      <c r="B1739" s="16">
        <f>'دیده بان بازار'!B1742</f>
        <v/>
      </c>
      <c r="C1739" s="16">
        <f>'دیده بان بازار'!C1742</f>
        <v/>
      </c>
      <c r="D1739" s="16">
        <f>'دیده بان بازار'!D1742</f>
        <v/>
      </c>
      <c r="E1739" s="17">
        <f>'دیده بان بازار'!E1742</f>
        <v/>
      </c>
      <c r="F1739" s="16">
        <f>'دیده بان بازار'!F1742</f>
        <v/>
      </c>
      <c r="G1739" s="16">
        <f>'دیده بان بازار'!G1742</f>
        <v/>
      </c>
      <c r="H1739" s="16">
        <f>'دیده بان بازار'!H1742</f>
        <v/>
      </c>
      <c r="I1739" s="16">
        <f>'دیده بان بازار'!I1742</f>
        <v/>
      </c>
      <c r="J1739" s="16">
        <f>'دیده بان بازار'!J1742</f>
        <v/>
      </c>
      <c r="K1739" s="16">
        <f>'دیده بان بازار'!K1742</f>
        <v/>
      </c>
      <c r="L1739" s="16">
        <f>'دیده بان بازار'!L1742</f>
        <v/>
      </c>
      <c r="M1739" s="16">
        <f>'دیده بان بازار'!M1742</f>
        <v/>
      </c>
      <c r="N1739" s="16">
        <f>'دیده بان بازار'!N1742</f>
        <v/>
      </c>
      <c r="O1739" s="16">
        <f>'دیده بان بازار'!O1742</f>
        <v/>
      </c>
      <c r="P1739" s="16">
        <f>'دیده بان بازار'!P1742</f>
        <v/>
      </c>
      <c r="Q1739" s="16">
        <f>'دیده بان بازار'!Q1742</f>
        <v/>
      </c>
      <c r="R1739" s="16">
        <f>'دیده بان بازار'!R1742</f>
        <v/>
      </c>
      <c r="S1739" s="16">
        <f>'دیده بان بازار'!S1742</f>
        <v/>
      </c>
      <c r="T1739" s="16">
        <f>'دیده بان بازار'!T1742</f>
        <v/>
      </c>
      <c r="U1739" s="16">
        <f>'دیده بان بازار'!U1742</f>
        <v/>
      </c>
      <c r="V1739" s="16">
        <f>'دیده بان بازار'!V1742</f>
        <v/>
      </c>
      <c r="W1739" s="7">
        <f>'دیده بان بازار'!W1742</f>
        <v/>
      </c>
      <c r="X1739" s="11">
        <f>IFERROR(IF(OR(R1739&lt;=0,W1739&lt;=0,S1739&lt;=0,V1739&lt;=0),0,ROUND((S1739/R1739)/(V1739/W1739),2)),0)</f>
        <v/>
      </c>
      <c r="Y1739" s="11">
        <f>IFERROR(IF(OR(S1739&lt;=0,V1739&lt;=0),0,ROUND(S1739/V1739,2)),0)</f>
        <v/>
      </c>
      <c r="Z1739" s="11">
        <f>IFERROR(J1739-M1739,0)</f>
        <v/>
      </c>
      <c r="AA1739" s="11">
        <f>IFERROR(ROUND(MAX(0,MIN(100,((AB1739*0.2)+(AC1739*0.15)+(AD1739*0.15)+(AE1739*0.1)+(AF1739*0.1)+(AG1739*0.15)+(MIN(Y1739/3,1)*100*0.1)+(AI1739*0.05))*((AH1739/100)*0.25+0.75))),0),0)</f>
        <v/>
      </c>
      <c r="AB1739" s="11">
        <f>ROUND(MAX(0,MIN(100,((M1739+10)/20)*100)),0)</f>
        <v/>
      </c>
      <c r="AC1739" s="11">
        <f>IFERROR(IF(D1739&lt;=0,0,ROUND(COUNTIFS($D$4:$D$3359,"&lt;="&amp;D1739,$D$4:$D$3359,"&gt;0")/COUNTIF($D$4:$D$3359,"&gt;0")*100,0)),0)</f>
        <v/>
      </c>
      <c r="AD1739" s="11">
        <f>IF(E1739&lt;=0,0,ROUND(MAX(0,MIN(100,(LOG10(1+E1739/1000000000)/LOG10(101))*100)),0))</f>
        <v/>
      </c>
      <c r="AE1739" s="11">
        <f>IF(O1739=N1739,50,ROUND(MAX(0,MIN(100,((H1739-N1739)/(O1739-N1739))*100)),0))</f>
        <v/>
      </c>
      <c r="AF1739" s="11">
        <f>ROUND(MAX(0,MIN(100,50+((H1739-K1739)/K1739)*1000)),0)</f>
        <v/>
      </c>
      <c r="AG1739" s="11">
        <f>IFERROR(ROUND(MAX(0,MIN(100,50+25*LN(MAX(0.01,X1739)))),0),25)</f>
        <v/>
      </c>
      <c r="AH1739" s="11">
        <f>ROUND(IF(M1739&lt;=-30,0,IF(M1739&lt;=-20,20,IF(M1739&lt;=-10,50,100))),0)</f>
        <v/>
      </c>
      <c r="AI1739" s="11">
        <f>ROUND(MAX(0,MIN(100,50+(Z1739*10))),0)</f>
        <v/>
      </c>
      <c r="AJ1739" s="11">
        <f>IFERROR(IF(--AA1739&gt;=80,"خرید قوی",IF(--AA1739&gt;=70,"خرید مشروط",IF(--AA1739&gt;=60,"مراقبت",IF(--AA1739&gt;=45,"ضعیف","عدم ورود")))),"")</f>
        <v/>
      </c>
    </row>
    <row r="1740">
      <c r="A1740" s="12">
        <f>'دیده بان بازار'!A1743</f>
        <v/>
      </c>
      <c r="B1740" s="13">
        <f>'دیده بان بازار'!B1743</f>
        <v/>
      </c>
      <c r="C1740" s="13">
        <f>'دیده بان بازار'!C1743</f>
        <v/>
      </c>
      <c r="D1740" s="13">
        <f>'دیده بان بازار'!D1743</f>
        <v/>
      </c>
      <c r="E1740" s="14">
        <f>'دیده بان بازار'!E1743</f>
        <v/>
      </c>
      <c r="F1740" s="13">
        <f>'دیده بان بازار'!F1743</f>
        <v/>
      </c>
      <c r="G1740" s="13">
        <f>'دیده بان بازار'!G1743</f>
        <v/>
      </c>
      <c r="H1740" s="13">
        <f>'دیده بان بازار'!H1743</f>
        <v/>
      </c>
      <c r="I1740" s="13">
        <f>'دیده بان بازار'!I1743</f>
        <v/>
      </c>
      <c r="J1740" s="13">
        <f>'دیده بان بازار'!J1743</f>
        <v/>
      </c>
      <c r="K1740" s="13">
        <f>'دیده بان بازار'!K1743</f>
        <v/>
      </c>
      <c r="L1740" s="13">
        <f>'دیده بان بازار'!L1743</f>
        <v/>
      </c>
      <c r="M1740" s="13">
        <f>'دیده بان بازار'!M1743</f>
        <v/>
      </c>
      <c r="N1740" s="13">
        <f>'دیده بان بازار'!N1743</f>
        <v/>
      </c>
      <c r="O1740" s="13">
        <f>'دیده بان بازار'!O1743</f>
        <v/>
      </c>
      <c r="P1740" s="13">
        <f>'دیده بان بازار'!P1743</f>
        <v/>
      </c>
      <c r="Q1740" s="13">
        <f>'دیده بان بازار'!Q1743</f>
        <v/>
      </c>
      <c r="R1740" s="13">
        <f>'دیده بان بازار'!R1743</f>
        <v/>
      </c>
      <c r="S1740" s="13">
        <f>'دیده بان بازار'!S1743</f>
        <v/>
      </c>
      <c r="T1740" s="13">
        <f>'دیده بان بازار'!T1743</f>
        <v/>
      </c>
      <c r="U1740" s="13">
        <f>'دیده بان بازار'!U1743</f>
        <v/>
      </c>
      <c r="V1740" s="13">
        <f>'دیده بان بازار'!V1743</f>
        <v/>
      </c>
      <c r="W1740" s="6">
        <f>'دیده بان بازار'!W1743</f>
        <v/>
      </c>
      <c r="X1740" s="11">
        <f>IFERROR(IF(OR(R1740&lt;=0,W1740&lt;=0,S1740&lt;=0,V1740&lt;=0),0,ROUND((S1740/R1740)/(V1740/W1740),2)),0)</f>
        <v/>
      </c>
      <c r="Y1740" s="11">
        <f>IFERROR(IF(OR(S1740&lt;=0,V1740&lt;=0),0,ROUND(S1740/V1740,2)),0)</f>
        <v/>
      </c>
      <c r="Z1740" s="11">
        <f>IFERROR(J1740-M1740,0)</f>
        <v/>
      </c>
      <c r="AA1740" s="11">
        <f>IFERROR(ROUND(MAX(0,MIN(100,((AB1740*0.2)+(AC1740*0.15)+(AD1740*0.15)+(AE1740*0.1)+(AF1740*0.1)+(AG1740*0.15)+(MIN(Y1740/3,1)*100*0.1)+(AI1740*0.05))*((AH1740/100)*0.25+0.75))),0),0)</f>
        <v/>
      </c>
      <c r="AB1740" s="11">
        <f>ROUND(MAX(0,MIN(100,((M1740+10)/20)*100)),0)</f>
        <v/>
      </c>
      <c r="AC1740" s="11">
        <f>IFERROR(IF(D1740&lt;=0,0,ROUND(COUNTIFS($D$4:$D$3359,"&lt;="&amp;D1740,$D$4:$D$3359,"&gt;0")/COUNTIF($D$4:$D$3359,"&gt;0")*100,0)),0)</f>
        <v/>
      </c>
      <c r="AD1740" s="11">
        <f>IF(E1740&lt;=0,0,ROUND(MAX(0,MIN(100,(LOG10(1+E1740/1000000000)/LOG10(101))*100)),0))</f>
        <v/>
      </c>
      <c r="AE1740" s="11">
        <f>IF(O1740=N1740,50,ROUND(MAX(0,MIN(100,((H1740-N1740)/(O1740-N1740))*100)),0))</f>
        <v/>
      </c>
      <c r="AF1740" s="11">
        <f>ROUND(MAX(0,MIN(100,50+((H1740-K1740)/K1740)*1000)),0)</f>
        <v/>
      </c>
      <c r="AG1740" s="11">
        <f>IFERROR(ROUND(MAX(0,MIN(100,50+25*LN(MAX(0.01,X1740)))),0),25)</f>
        <v/>
      </c>
      <c r="AH1740" s="11">
        <f>ROUND(IF(M1740&lt;=-30,0,IF(M1740&lt;=-20,20,IF(M1740&lt;=-10,50,100))),0)</f>
        <v/>
      </c>
      <c r="AI1740" s="11">
        <f>ROUND(MAX(0,MIN(100,50+(Z1740*10))),0)</f>
        <v/>
      </c>
      <c r="AJ1740" s="11">
        <f>IFERROR(IF(--AA1740&gt;=80,"خرید قوی",IF(--AA1740&gt;=70,"خرید مشروط",IF(--AA1740&gt;=60,"مراقبت",IF(--AA1740&gt;=45,"ضعیف","عدم ورود")))),"")</f>
        <v/>
      </c>
    </row>
    <row r="1741">
      <c r="A1741" s="15">
        <f>'دیده بان بازار'!A1744</f>
        <v/>
      </c>
      <c r="B1741" s="16">
        <f>'دیده بان بازار'!B1744</f>
        <v/>
      </c>
      <c r="C1741" s="16">
        <f>'دیده بان بازار'!C1744</f>
        <v/>
      </c>
      <c r="D1741" s="16">
        <f>'دیده بان بازار'!D1744</f>
        <v/>
      </c>
      <c r="E1741" s="17">
        <f>'دیده بان بازار'!E1744</f>
        <v/>
      </c>
      <c r="F1741" s="16">
        <f>'دیده بان بازار'!F1744</f>
        <v/>
      </c>
      <c r="G1741" s="16">
        <f>'دیده بان بازار'!G1744</f>
        <v/>
      </c>
      <c r="H1741" s="16">
        <f>'دیده بان بازار'!H1744</f>
        <v/>
      </c>
      <c r="I1741" s="16">
        <f>'دیده بان بازار'!I1744</f>
        <v/>
      </c>
      <c r="J1741" s="16">
        <f>'دیده بان بازار'!J1744</f>
        <v/>
      </c>
      <c r="K1741" s="16">
        <f>'دیده بان بازار'!K1744</f>
        <v/>
      </c>
      <c r="L1741" s="16">
        <f>'دیده بان بازار'!L1744</f>
        <v/>
      </c>
      <c r="M1741" s="16">
        <f>'دیده بان بازار'!M1744</f>
        <v/>
      </c>
      <c r="N1741" s="16">
        <f>'دیده بان بازار'!N1744</f>
        <v/>
      </c>
      <c r="O1741" s="16">
        <f>'دیده بان بازار'!O1744</f>
        <v/>
      </c>
      <c r="P1741" s="16">
        <f>'دیده بان بازار'!P1744</f>
        <v/>
      </c>
      <c r="Q1741" s="16">
        <f>'دیده بان بازار'!Q1744</f>
        <v/>
      </c>
      <c r="R1741" s="16">
        <f>'دیده بان بازار'!R1744</f>
        <v/>
      </c>
      <c r="S1741" s="16">
        <f>'دیده بان بازار'!S1744</f>
        <v/>
      </c>
      <c r="T1741" s="16">
        <f>'دیده بان بازار'!T1744</f>
        <v/>
      </c>
      <c r="U1741" s="16">
        <f>'دیده بان بازار'!U1744</f>
        <v/>
      </c>
      <c r="V1741" s="16">
        <f>'دیده بان بازار'!V1744</f>
        <v/>
      </c>
      <c r="W1741" s="7">
        <f>'دیده بان بازار'!W1744</f>
        <v/>
      </c>
      <c r="X1741" s="11">
        <f>IFERROR(IF(OR(R1741&lt;=0,W1741&lt;=0,S1741&lt;=0,V1741&lt;=0),0,ROUND((S1741/R1741)/(V1741/W1741),2)),0)</f>
        <v/>
      </c>
      <c r="Y1741" s="11">
        <f>IFERROR(IF(OR(S1741&lt;=0,V1741&lt;=0),0,ROUND(S1741/V1741,2)),0)</f>
        <v/>
      </c>
      <c r="Z1741" s="11">
        <f>IFERROR(J1741-M1741,0)</f>
        <v/>
      </c>
      <c r="AA1741" s="11">
        <f>IFERROR(ROUND(MAX(0,MIN(100,((AB1741*0.2)+(AC1741*0.15)+(AD1741*0.15)+(AE1741*0.1)+(AF1741*0.1)+(AG1741*0.15)+(MIN(Y1741/3,1)*100*0.1)+(AI1741*0.05))*((AH1741/100)*0.25+0.75))),0),0)</f>
        <v/>
      </c>
      <c r="AB1741" s="11">
        <f>ROUND(MAX(0,MIN(100,((M1741+10)/20)*100)),0)</f>
        <v/>
      </c>
      <c r="AC1741" s="11">
        <f>IFERROR(IF(D1741&lt;=0,0,ROUND(COUNTIFS($D$4:$D$3359,"&lt;="&amp;D1741,$D$4:$D$3359,"&gt;0")/COUNTIF($D$4:$D$3359,"&gt;0")*100,0)),0)</f>
        <v/>
      </c>
      <c r="AD1741" s="11">
        <f>IF(E1741&lt;=0,0,ROUND(MAX(0,MIN(100,(LOG10(1+E1741/1000000000)/LOG10(101))*100)),0))</f>
        <v/>
      </c>
      <c r="AE1741" s="11">
        <f>IF(O1741=N1741,50,ROUND(MAX(0,MIN(100,((H1741-N1741)/(O1741-N1741))*100)),0))</f>
        <v/>
      </c>
      <c r="AF1741" s="11">
        <f>ROUND(MAX(0,MIN(100,50+((H1741-K1741)/K1741)*1000)),0)</f>
        <v/>
      </c>
      <c r="AG1741" s="11">
        <f>IFERROR(ROUND(MAX(0,MIN(100,50+25*LN(MAX(0.01,X1741)))),0),25)</f>
        <v/>
      </c>
      <c r="AH1741" s="11">
        <f>ROUND(IF(M1741&lt;=-30,0,IF(M1741&lt;=-20,20,IF(M1741&lt;=-10,50,100))),0)</f>
        <v/>
      </c>
      <c r="AI1741" s="11">
        <f>ROUND(MAX(0,MIN(100,50+(Z1741*10))),0)</f>
        <v/>
      </c>
      <c r="AJ1741" s="11">
        <f>IFERROR(IF(--AA1741&gt;=80,"خرید قوی",IF(--AA1741&gt;=70,"خرید مشروط",IF(--AA1741&gt;=60,"مراقبت",IF(--AA1741&gt;=45,"ضعیف","عدم ورود")))),"")</f>
        <v/>
      </c>
    </row>
    <row r="1742">
      <c r="A1742" s="15">
        <f>'دیده بان بازار'!A1745</f>
        <v/>
      </c>
      <c r="B1742" s="16">
        <f>'دیده بان بازار'!B1745</f>
        <v/>
      </c>
      <c r="C1742" s="16">
        <f>'دیده بان بازار'!C1745</f>
        <v/>
      </c>
      <c r="D1742" s="16">
        <f>'دیده بان بازار'!D1745</f>
        <v/>
      </c>
      <c r="E1742" s="17">
        <f>'دیده بان بازار'!E1745</f>
        <v/>
      </c>
      <c r="F1742" s="16">
        <f>'دیده بان بازار'!F1745</f>
        <v/>
      </c>
      <c r="G1742" s="16">
        <f>'دیده بان بازار'!G1745</f>
        <v/>
      </c>
      <c r="H1742" s="16">
        <f>'دیده بان بازار'!H1745</f>
        <v/>
      </c>
      <c r="I1742" s="16">
        <f>'دیده بان بازار'!I1745</f>
        <v/>
      </c>
      <c r="J1742" s="16">
        <f>'دیده بان بازار'!J1745</f>
        <v/>
      </c>
      <c r="K1742" s="16">
        <f>'دیده بان بازار'!K1745</f>
        <v/>
      </c>
      <c r="L1742" s="16">
        <f>'دیده بان بازار'!L1745</f>
        <v/>
      </c>
      <c r="M1742" s="16">
        <f>'دیده بان بازار'!M1745</f>
        <v/>
      </c>
      <c r="N1742" s="16">
        <f>'دیده بان بازار'!N1745</f>
        <v/>
      </c>
      <c r="O1742" s="16">
        <f>'دیده بان بازار'!O1745</f>
        <v/>
      </c>
      <c r="P1742" s="16">
        <f>'دیده بان بازار'!P1745</f>
        <v/>
      </c>
      <c r="Q1742" s="16">
        <f>'دیده بان بازار'!Q1745</f>
        <v/>
      </c>
      <c r="R1742" s="16">
        <f>'دیده بان بازار'!R1745</f>
        <v/>
      </c>
      <c r="S1742" s="16">
        <f>'دیده بان بازار'!S1745</f>
        <v/>
      </c>
      <c r="T1742" s="16">
        <f>'دیده بان بازار'!T1745</f>
        <v/>
      </c>
      <c r="U1742" s="16">
        <f>'دیده بان بازار'!U1745</f>
        <v/>
      </c>
      <c r="V1742" s="16">
        <f>'دیده بان بازار'!V1745</f>
        <v/>
      </c>
      <c r="W1742" s="7">
        <f>'دیده بان بازار'!W1745</f>
        <v/>
      </c>
      <c r="X1742" s="11">
        <f>IFERROR(IF(OR(R1742&lt;=0,W1742&lt;=0,S1742&lt;=0,V1742&lt;=0),0,ROUND((S1742/R1742)/(V1742/W1742),2)),0)</f>
        <v/>
      </c>
      <c r="Y1742" s="11">
        <f>IFERROR(IF(OR(S1742&lt;=0,V1742&lt;=0),0,ROUND(S1742/V1742,2)),0)</f>
        <v/>
      </c>
      <c r="Z1742" s="11">
        <f>IFERROR(J1742-M1742,0)</f>
        <v/>
      </c>
      <c r="AA1742" s="11">
        <f>IFERROR(ROUND(MAX(0,MIN(100,((AB1742*0.2)+(AC1742*0.15)+(AD1742*0.15)+(AE1742*0.1)+(AF1742*0.1)+(AG1742*0.15)+(MIN(Y1742/3,1)*100*0.1)+(AI1742*0.05))*((AH1742/100)*0.25+0.75))),0),0)</f>
        <v/>
      </c>
      <c r="AB1742" s="11">
        <f>ROUND(MAX(0,MIN(100,((M1742+10)/20)*100)),0)</f>
        <v/>
      </c>
      <c r="AC1742" s="11">
        <f>IFERROR(IF(D1742&lt;=0,0,ROUND(COUNTIFS($D$4:$D$3359,"&lt;="&amp;D1742,$D$4:$D$3359,"&gt;0")/COUNTIF($D$4:$D$3359,"&gt;0")*100,0)),0)</f>
        <v/>
      </c>
      <c r="AD1742" s="11">
        <f>IF(E1742&lt;=0,0,ROUND(MAX(0,MIN(100,(LOG10(1+E1742/1000000000)/LOG10(101))*100)),0))</f>
        <v/>
      </c>
      <c r="AE1742" s="11">
        <f>IF(O1742=N1742,50,ROUND(MAX(0,MIN(100,((H1742-N1742)/(O1742-N1742))*100)),0))</f>
        <v/>
      </c>
      <c r="AF1742" s="11">
        <f>ROUND(MAX(0,MIN(100,50+((H1742-K1742)/K1742)*1000)),0)</f>
        <v/>
      </c>
      <c r="AG1742" s="11">
        <f>IFERROR(ROUND(MAX(0,MIN(100,50+25*LN(MAX(0.01,X1742)))),0),25)</f>
        <v/>
      </c>
      <c r="AH1742" s="11">
        <f>ROUND(IF(M1742&lt;=-30,0,IF(M1742&lt;=-20,20,IF(M1742&lt;=-10,50,100))),0)</f>
        <v/>
      </c>
      <c r="AI1742" s="11">
        <f>ROUND(MAX(0,MIN(100,50+(Z1742*10))),0)</f>
        <v/>
      </c>
      <c r="AJ1742" s="11">
        <f>IFERROR(IF(--AA1742&gt;=80,"خرید قوی",IF(--AA1742&gt;=70,"خرید مشروط",IF(--AA1742&gt;=60,"مراقبت",IF(--AA1742&gt;=45,"ضعیف","عدم ورود")))),"")</f>
        <v/>
      </c>
    </row>
    <row r="1743">
      <c r="A1743" s="12">
        <f>'دیده بان بازار'!A1746</f>
        <v/>
      </c>
      <c r="B1743" s="13">
        <f>'دیده بان بازار'!B1746</f>
        <v/>
      </c>
      <c r="C1743" s="13">
        <f>'دیده بان بازار'!C1746</f>
        <v/>
      </c>
      <c r="D1743" s="13">
        <f>'دیده بان بازار'!D1746</f>
        <v/>
      </c>
      <c r="E1743" s="14">
        <f>'دیده بان بازار'!E1746</f>
        <v/>
      </c>
      <c r="F1743" s="13">
        <f>'دیده بان بازار'!F1746</f>
        <v/>
      </c>
      <c r="G1743" s="13">
        <f>'دیده بان بازار'!G1746</f>
        <v/>
      </c>
      <c r="H1743" s="13">
        <f>'دیده بان بازار'!H1746</f>
        <v/>
      </c>
      <c r="I1743" s="13">
        <f>'دیده بان بازار'!I1746</f>
        <v/>
      </c>
      <c r="J1743" s="13">
        <f>'دیده بان بازار'!J1746</f>
        <v/>
      </c>
      <c r="K1743" s="13">
        <f>'دیده بان بازار'!K1746</f>
        <v/>
      </c>
      <c r="L1743" s="13">
        <f>'دیده بان بازار'!L1746</f>
        <v/>
      </c>
      <c r="M1743" s="13">
        <f>'دیده بان بازار'!M1746</f>
        <v/>
      </c>
      <c r="N1743" s="13">
        <f>'دیده بان بازار'!N1746</f>
        <v/>
      </c>
      <c r="O1743" s="13">
        <f>'دیده بان بازار'!O1746</f>
        <v/>
      </c>
      <c r="P1743" s="13">
        <f>'دیده بان بازار'!P1746</f>
        <v/>
      </c>
      <c r="Q1743" s="13">
        <f>'دیده بان بازار'!Q1746</f>
        <v/>
      </c>
      <c r="R1743" s="13">
        <f>'دیده بان بازار'!R1746</f>
        <v/>
      </c>
      <c r="S1743" s="13">
        <f>'دیده بان بازار'!S1746</f>
        <v/>
      </c>
      <c r="T1743" s="13">
        <f>'دیده بان بازار'!T1746</f>
        <v/>
      </c>
      <c r="U1743" s="13">
        <f>'دیده بان بازار'!U1746</f>
        <v/>
      </c>
      <c r="V1743" s="13">
        <f>'دیده بان بازار'!V1746</f>
        <v/>
      </c>
      <c r="W1743" s="6">
        <f>'دیده بان بازار'!W1746</f>
        <v/>
      </c>
      <c r="X1743" s="11">
        <f>IFERROR(IF(OR(R1743&lt;=0,W1743&lt;=0,S1743&lt;=0,V1743&lt;=0),0,ROUND((S1743/R1743)/(V1743/W1743),2)),0)</f>
        <v/>
      </c>
      <c r="Y1743" s="11">
        <f>IFERROR(IF(OR(S1743&lt;=0,V1743&lt;=0),0,ROUND(S1743/V1743,2)),0)</f>
        <v/>
      </c>
      <c r="Z1743" s="11">
        <f>IFERROR(J1743-M1743,0)</f>
        <v/>
      </c>
      <c r="AA1743" s="11">
        <f>IFERROR(ROUND(MAX(0,MIN(100,((AB1743*0.2)+(AC1743*0.15)+(AD1743*0.15)+(AE1743*0.1)+(AF1743*0.1)+(AG1743*0.15)+(MIN(Y1743/3,1)*100*0.1)+(AI1743*0.05))*((AH1743/100)*0.25+0.75))),0),0)</f>
        <v/>
      </c>
      <c r="AB1743" s="11">
        <f>ROUND(MAX(0,MIN(100,((M1743+10)/20)*100)),0)</f>
        <v/>
      </c>
      <c r="AC1743" s="11">
        <f>IFERROR(IF(D1743&lt;=0,0,ROUND(COUNTIFS($D$4:$D$3359,"&lt;="&amp;D1743,$D$4:$D$3359,"&gt;0")/COUNTIF($D$4:$D$3359,"&gt;0")*100,0)),0)</f>
        <v/>
      </c>
      <c r="AD1743" s="11">
        <f>IF(E1743&lt;=0,0,ROUND(MAX(0,MIN(100,(LOG10(1+E1743/1000000000)/LOG10(101))*100)),0))</f>
        <v/>
      </c>
      <c r="AE1743" s="11">
        <f>IF(O1743=N1743,50,ROUND(MAX(0,MIN(100,((H1743-N1743)/(O1743-N1743))*100)),0))</f>
        <v/>
      </c>
      <c r="AF1743" s="11">
        <f>ROUND(MAX(0,MIN(100,50+((H1743-K1743)/K1743)*1000)),0)</f>
        <v/>
      </c>
      <c r="AG1743" s="11">
        <f>IFERROR(ROUND(MAX(0,MIN(100,50+25*LN(MAX(0.01,X1743)))),0),25)</f>
        <v/>
      </c>
      <c r="AH1743" s="11">
        <f>ROUND(IF(M1743&lt;=-30,0,IF(M1743&lt;=-20,20,IF(M1743&lt;=-10,50,100))),0)</f>
        <v/>
      </c>
      <c r="AI1743" s="11">
        <f>ROUND(MAX(0,MIN(100,50+(Z1743*10))),0)</f>
        <v/>
      </c>
      <c r="AJ1743" s="11">
        <f>IFERROR(IF(--AA1743&gt;=80,"خرید قوی",IF(--AA1743&gt;=70,"خرید مشروط",IF(--AA1743&gt;=60,"مراقبت",IF(--AA1743&gt;=45,"ضعیف","عدم ورود")))),"")</f>
        <v/>
      </c>
    </row>
    <row r="1744">
      <c r="A1744" s="15">
        <f>'دیده بان بازار'!A1747</f>
        <v/>
      </c>
      <c r="B1744" s="16">
        <f>'دیده بان بازار'!B1747</f>
        <v/>
      </c>
      <c r="C1744" s="16">
        <f>'دیده بان بازار'!C1747</f>
        <v/>
      </c>
      <c r="D1744" s="16">
        <f>'دیده بان بازار'!D1747</f>
        <v/>
      </c>
      <c r="E1744" s="17">
        <f>'دیده بان بازار'!E1747</f>
        <v/>
      </c>
      <c r="F1744" s="16">
        <f>'دیده بان بازار'!F1747</f>
        <v/>
      </c>
      <c r="G1744" s="16">
        <f>'دیده بان بازار'!G1747</f>
        <v/>
      </c>
      <c r="H1744" s="16">
        <f>'دیده بان بازار'!H1747</f>
        <v/>
      </c>
      <c r="I1744" s="16">
        <f>'دیده بان بازار'!I1747</f>
        <v/>
      </c>
      <c r="J1744" s="16">
        <f>'دیده بان بازار'!J1747</f>
        <v/>
      </c>
      <c r="K1744" s="16">
        <f>'دیده بان بازار'!K1747</f>
        <v/>
      </c>
      <c r="L1744" s="16">
        <f>'دیده بان بازار'!L1747</f>
        <v/>
      </c>
      <c r="M1744" s="16">
        <f>'دیده بان بازار'!M1747</f>
        <v/>
      </c>
      <c r="N1744" s="16">
        <f>'دیده بان بازار'!N1747</f>
        <v/>
      </c>
      <c r="O1744" s="16">
        <f>'دیده بان بازار'!O1747</f>
        <v/>
      </c>
      <c r="P1744" s="16">
        <f>'دیده بان بازار'!P1747</f>
        <v/>
      </c>
      <c r="Q1744" s="16">
        <f>'دیده بان بازار'!Q1747</f>
        <v/>
      </c>
      <c r="R1744" s="16">
        <f>'دیده بان بازار'!R1747</f>
        <v/>
      </c>
      <c r="S1744" s="16">
        <f>'دیده بان بازار'!S1747</f>
        <v/>
      </c>
      <c r="T1744" s="16">
        <f>'دیده بان بازار'!T1747</f>
        <v/>
      </c>
      <c r="U1744" s="16">
        <f>'دیده بان بازار'!U1747</f>
        <v/>
      </c>
      <c r="V1744" s="16">
        <f>'دیده بان بازار'!V1747</f>
        <v/>
      </c>
      <c r="W1744" s="7">
        <f>'دیده بان بازار'!W1747</f>
        <v/>
      </c>
      <c r="X1744" s="11">
        <f>IFERROR(IF(OR(R1744&lt;=0,W1744&lt;=0,S1744&lt;=0,V1744&lt;=0),0,ROUND((S1744/R1744)/(V1744/W1744),2)),0)</f>
        <v/>
      </c>
      <c r="Y1744" s="11">
        <f>IFERROR(IF(OR(S1744&lt;=0,V1744&lt;=0),0,ROUND(S1744/V1744,2)),0)</f>
        <v/>
      </c>
      <c r="Z1744" s="11">
        <f>IFERROR(J1744-M1744,0)</f>
        <v/>
      </c>
      <c r="AA1744" s="11">
        <f>IFERROR(ROUND(MAX(0,MIN(100,((AB1744*0.2)+(AC1744*0.15)+(AD1744*0.15)+(AE1744*0.1)+(AF1744*0.1)+(AG1744*0.15)+(MIN(Y1744/3,1)*100*0.1)+(AI1744*0.05))*((AH1744/100)*0.25+0.75))),0),0)</f>
        <v/>
      </c>
      <c r="AB1744" s="11">
        <f>ROUND(MAX(0,MIN(100,((M1744+10)/20)*100)),0)</f>
        <v/>
      </c>
      <c r="AC1744" s="11">
        <f>IFERROR(IF(D1744&lt;=0,0,ROUND(COUNTIFS($D$4:$D$3359,"&lt;="&amp;D1744,$D$4:$D$3359,"&gt;0")/COUNTIF($D$4:$D$3359,"&gt;0")*100,0)),0)</f>
        <v/>
      </c>
      <c r="AD1744" s="11">
        <f>IF(E1744&lt;=0,0,ROUND(MAX(0,MIN(100,(LOG10(1+E1744/1000000000)/LOG10(101))*100)),0))</f>
        <v/>
      </c>
      <c r="AE1744" s="11">
        <f>IF(O1744=N1744,50,ROUND(MAX(0,MIN(100,((H1744-N1744)/(O1744-N1744))*100)),0))</f>
        <v/>
      </c>
      <c r="AF1744" s="11">
        <f>ROUND(MAX(0,MIN(100,50+((H1744-K1744)/K1744)*1000)),0)</f>
        <v/>
      </c>
      <c r="AG1744" s="11">
        <f>IFERROR(ROUND(MAX(0,MIN(100,50+25*LN(MAX(0.01,X1744)))),0),25)</f>
        <v/>
      </c>
      <c r="AH1744" s="11">
        <f>ROUND(IF(M1744&lt;=-30,0,IF(M1744&lt;=-20,20,IF(M1744&lt;=-10,50,100))),0)</f>
        <v/>
      </c>
      <c r="AI1744" s="11">
        <f>ROUND(MAX(0,MIN(100,50+(Z1744*10))),0)</f>
        <v/>
      </c>
      <c r="AJ1744" s="11">
        <f>IFERROR(IF(--AA1744&gt;=80,"خرید قوی",IF(--AA1744&gt;=70,"خرید مشروط",IF(--AA1744&gt;=60,"مراقبت",IF(--AA1744&gt;=45,"ضعیف","عدم ورود")))),"")</f>
        <v/>
      </c>
    </row>
    <row r="1745">
      <c r="A1745" s="12">
        <f>'دیده بان بازار'!A1748</f>
        <v/>
      </c>
      <c r="B1745" s="13">
        <f>'دیده بان بازار'!B1748</f>
        <v/>
      </c>
      <c r="C1745" s="13">
        <f>'دیده بان بازار'!C1748</f>
        <v/>
      </c>
      <c r="D1745" s="13">
        <f>'دیده بان بازار'!D1748</f>
        <v/>
      </c>
      <c r="E1745" s="14">
        <f>'دیده بان بازار'!E1748</f>
        <v/>
      </c>
      <c r="F1745" s="13">
        <f>'دیده بان بازار'!F1748</f>
        <v/>
      </c>
      <c r="G1745" s="13">
        <f>'دیده بان بازار'!G1748</f>
        <v/>
      </c>
      <c r="H1745" s="13">
        <f>'دیده بان بازار'!H1748</f>
        <v/>
      </c>
      <c r="I1745" s="13">
        <f>'دیده بان بازار'!I1748</f>
        <v/>
      </c>
      <c r="J1745" s="13">
        <f>'دیده بان بازار'!J1748</f>
        <v/>
      </c>
      <c r="K1745" s="13">
        <f>'دیده بان بازار'!K1748</f>
        <v/>
      </c>
      <c r="L1745" s="13">
        <f>'دیده بان بازار'!L1748</f>
        <v/>
      </c>
      <c r="M1745" s="13">
        <f>'دیده بان بازار'!M1748</f>
        <v/>
      </c>
      <c r="N1745" s="13">
        <f>'دیده بان بازار'!N1748</f>
        <v/>
      </c>
      <c r="O1745" s="13">
        <f>'دیده بان بازار'!O1748</f>
        <v/>
      </c>
      <c r="P1745" s="13">
        <f>'دیده بان بازار'!P1748</f>
        <v/>
      </c>
      <c r="Q1745" s="13">
        <f>'دیده بان بازار'!Q1748</f>
        <v/>
      </c>
      <c r="R1745" s="13">
        <f>'دیده بان بازار'!R1748</f>
        <v/>
      </c>
      <c r="S1745" s="13">
        <f>'دیده بان بازار'!S1748</f>
        <v/>
      </c>
      <c r="T1745" s="13">
        <f>'دیده بان بازار'!T1748</f>
        <v/>
      </c>
      <c r="U1745" s="13">
        <f>'دیده بان بازار'!U1748</f>
        <v/>
      </c>
      <c r="V1745" s="13">
        <f>'دیده بان بازار'!V1748</f>
        <v/>
      </c>
      <c r="W1745" s="6">
        <f>'دیده بان بازار'!W1748</f>
        <v/>
      </c>
      <c r="X1745" s="11">
        <f>IFERROR(IF(OR(R1745&lt;=0,W1745&lt;=0,S1745&lt;=0,V1745&lt;=0),0,ROUND((S1745/R1745)/(V1745/W1745),2)),0)</f>
        <v/>
      </c>
      <c r="Y1745" s="11">
        <f>IFERROR(IF(OR(S1745&lt;=0,V1745&lt;=0),0,ROUND(S1745/V1745,2)),0)</f>
        <v/>
      </c>
      <c r="Z1745" s="11">
        <f>IFERROR(J1745-M1745,0)</f>
        <v/>
      </c>
      <c r="AA1745" s="11">
        <f>IFERROR(ROUND(MAX(0,MIN(100,((AB1745*0.2)+(AC1745*0.15)+(AD1745*0.15)+(AE1745*0.1)+(AF1745*0.1)+(AG1745*0.15)+(MIN(Y1745/3,1)*100*0.1)+(AI1745*0.05))*((AH1745/100)*0.25+0.75))),0),0)</f>
        <v/>
      </c>
      <c r="AB1745" s="11">
        <f>ROUND(MAX(0,MIN(100,((M1745+10)/20)*100)),0)</f>
        <v/>
      </c>
      <c r="AC1745" s="11">
        <f>IFERROR(IF(D1745&lt;=0,0,ROUND(COUNTIFS($D$4:$D$3359,"&lt;="&amp;D1745,$D$4:$D$3359,"&gt;0")/COUNTIF($D$4:$D$3359,"&gt;0")*100,0)),0)</f>
        <v/>
      </c>
      <c r="AD1745" s="11">
        <f>IF(E1745&lt;=0,0,ROUND(MAX(0,MIN(100,(LOG10(1+E1745/1000000000)/LOG10(101))*100)),0))</f>
        <v/>
      </c>
      <c r="AE1745" s="11">
        <f>IF(O1745=N1745,50,ROUND(MAX(0,MIN(100,((H1745-N1745)/(O1745-N1745))*100)),0))</f>
        <v/>
      </c>
      <c r="AF1745" s="11">
        <f>ROUND(MAX(0,MIN(100,50+((H1745-K1745)/K1745)*1000)),0)</f>
        <v/>
      </c>
      <c r="AG1745" s="11">
        <f>IFERROR(ROUND(MAX(0,MIN(100,50+25*LN(MAX(0.01,X1745)))),0),25)</f>
        <v/>
      </c>
      <c r="AH1745" s="11">
        <f>ROUND(IF(M1745&lt;=-30,0,IF(M1745&lt;=-20,20,IF(M1745&lt;=-10,50,100))),0)</f>
        <v/>
      </c>
      <c r="AI1745" s="11">
        <f>ROUND(MAX(0,MIN(100,50+(Z1745*10))),0)</f>
        <v/>
      </c>
      <c r="AJ1745" s="11">
        <f>IFERROR(IF(--AA1745&gt;=80,"خرید قوی",IF(--AA1745&gt;=70,"خرید مشروط",IF(--AA1745&gt;=60,"مراقبت",IF(--AA1745&gt;=45,"ضعیف","عدم ورود")))),"")</f>
        <v/>
      </c>
    </row>
    <row r="1746">
      <c r="A1746" s="15">
        <f>'دیده بان بازار'!A1749</f>
        <v/>
      </c>
      <c r="B1746" s="16">
        <f>'دیده بان بازار'!B1749</f>
        <v/>
      </c>
      <c r="C1746" s="16">
        <f>'دیده بان بازار'!C1749</f>
        <v/>
      </c>
      <c r="D1746" s="16">
        <f>'دیده بان بازار'!D1749</f>
        <v/>
      </c>
      <c r="E1746" s="17">
        <f>'دیده بان بازار'!E1749</f>
        <v/>
      </c>
      <c r="F1746" s="16">
        <f>'دیده بان بازار'!F1749</f>
        <v/>
      </c>
      <c r="G1746" s="16">
        <f>'دیده بان بازار'!G1749</f>
        <v/>
      </c>
      <c r="H1746" s="16">
        <f>'دیده بان بازار'!H1749</f>
        <v/>
      </c>
      <c r="I1746" s="16">
        <f>'دیده بان بازار'!I1749</f>
        <v/>
      </c>
      <c r="J1746" s="16">
        <f>'دیده بان بازار'!J1749</f>
        <v/>
      </c>
      <c r="K1746" s="16">
        <f>'دیده بان بازار'!K1749</f>
        <v/>
      </c>
      <c r="L1746" s="16">
        <f>'دیده بان بازار'!L1749</f>
        <v/>
      </c>
      <c r="M1746" s="16">
        <f>'دیده بان بازار'!M1749</f>
        <v/>
      </c>
      <c r="N1746" s="16">
        <f>'دیده بان بازار'!N1749</f>
        <v/>
      </c>
      <c r="O1746" s="16">
        <f>'دیده بان بازار'!O1749</f>
        <v/>
      </c>
      <c r="P1746" s="16">
        <f>'دیده بان بازار'!P1749</f>
        <v/>
      </c>
      <c r="Q1746" s="16">
        <f>'دیده بان بازار'!Q1749</f>
        <v/>
      </c>
      <c r="R1746" s="16">
        <f>'دیده بان بازار'!R1749</f>
        <v/>
      </c>
      <c r="S1746" s="16">
        <f>'دیده بان بازار'!S1749</f>
        <v/>
      </c>
      <c r="T1746" s="16">
        <f>'دیده بان بازار'!T1749</f>
        <v/>
      </c>
      <c r="U1746" s="16">
        <f>'دیده بان بازار'!U1749</f>
        <v/>
      </c>
      <c r="V1746" s="16">
        <f>'دیده بان بازار'!V1749</f>
        <v/>
      </c>
      <c r="W1746" s="7">
        <f>'دیده بان بازار'!W1749</f>
        <v/>
      </c>
      <c r="X1746" s="11">
        <f>IFERROR(IF(OR(R1746&lt;=0,W1746&lt;=0,S1746&lt;=0,V1746&lt;=0),0,ROUND((S1746/R1746)/(V1746/W1746),2)),0)</f>
        <v/>
      </c>
      <c r="Y1746" s="11">
        <f>IFERROR(IF(OR(S1746&lt;=0,V1746&lt;=0),0,ROUND(S1746/V1746,2)),0)</f>
        <v/>
      </c>
      <c r="Z1746" s="11">
        <f>IFERROR(J1746-M1746,0)</f>
        <v/>
      </c>
      <c r="AA1746" s="11">
        <f>IFERROR(ROUND(MAX(0,MIN(100,((AB1746*0.2)+(AC1746*0.15)+(AD1746*0.15)+(AE1746*0.1)+(AF1746*0.1)+(AG1746*0.15)+(MIN(Y1746/3,1)*100*0.1)+(AI1746*0.05))*((AH1746/100)*0.25+0.75))),0),0)</f>
        <v/>
      </c>
      <c r="AB1746" s="11">
        <f>ROUND(MAX(0,MIN(100,((M1746+10)/20)*100)),0)</f>
        <v/>
      </c>
      <c r="AC1746" s="11">
        <f>IFERROR(IF(D1746&lt;=0,0,ROUND(COUNTIFS($D$4:$D$3359,"&lt;="&amp;D1746,$D$4:$D$3359,"&gt;0")/COUNTIF($D$4:$D$3359,"&gt;0")*100,0)),0)</f>
        <v/>
      </c>
      <c r="AD1746" s="11">
        <f>IF(E1746&lt;=0,0,ROUND(MAX(0,MIN(100,(LOG10(1+E1746/1000000000)/LOG10(101))*100)),0))</f>
        <v/>
      </c>
      <c r="AE1746" s="11">
        <f>IF(O1746=N1746,50,ROUND(MAX(0,MIN(100,((H1746-N1746)/(O1746-N1746))*100)),0))</f>
        <v/>
      </c>
      <c r="AF1746" s="11">
        <f>ROUND(MAX(0,MIN(100,50+((H1746-K1746)/K1746)*1000)),0)</f>
        <v/>
      </c>
      <c r="AG1746" s="11">
        <f>IFERROR(ROUND(MAX(0,MIN(100,50+25*LN(MAX(0.01,X1746)))),0),25)</f>
        <v/>
      </c>
      <c r="AH1746" s="11">
        <f>ROUND(IF(M1746&lt;=-30,0,IF(M1746&lt;=-20,20,IF(M1746&lt;=-10,50,100))),0)</f>
        <v/>
      </c>
      <c r="AI1746" s="11">
        <f>ROUND(MAX(0,MIN(100,50+(Z1746*10))),0)</f>
        <v/>
      </c>
      <c r="AJ1746" s="11">
        <f>IFERROR(IF(--AA1746&gt;=80,"خرید قوی",IF(--AA1746&gt;=70,"خرید مشروط",IF(--AA1746&gt;=60,"مراقبت",IF(--AA1746&gt;=45,"ضعیف","عدم ورود")))),"")</f>
        <v/>
      </c>
    </row>
    <row r="1747">
      <c r="A1747" s="12">
        <f>'دیده بان بازار'!A1750</f>
        <v/>
      </c>
      <c r="B1747" s="13">
        <f>'دیده بان بازار'!B1750</f>
        <v/>
      </c>
      <c r="C1747" s="13">
        <f>'دیده بان بازار'!C1750</f>
        <v/>
      </c>
      <c r="D1747" s="13">
        <f>'دیده بان بازار'!D1750</f>
        <v/>
      </c>
      <c r="E1747" s="14">
        <f>'دیده بان بازار'!E1750</f>
        <v/>
      </c>
      <c r="F1747" s="13">
        <f>'دیده بان بازار'!F1750</f>
        <v/>
      </c>
      <c r="G1747" s="13">
        <f>'دیده بان بازار'!G1750</f>
        <v/>
      </c>
      <c r="H1747" s="13">
        <f>'دیده بان بازار'!H1750</f>
        <v/>
      </c>
      <c r="I1747" s="13">
        <f>'دیده بان بازار'!I1750</f>
        <v/>
      </c>
      <c r="J1747" s="13">
        <f>'دیده بان بازار'!J1750</f>
        <v/>
      </c>
      <c r="K1747" s="13">
        <f>'دیده بان بازار'!K1750</f>
        <v/>
      </c>
      <c r="L1747" s="13">
        <f>'دیده بان بازار'!L1750</f>
        <v/>
      </c>
      <c r="M1747" s="13">
        <f>'دیده بان بازار'!M1750</f>
        <v/>
      </c>
      <c r="N1747" s="13">
        <f>'دیده بان بازار'!N1750</f>
        <v/>
      </c>
      <c r="O1747" s="13">
        <f>'دیده بان بازار'!O1750</f>
        <v/>
      </c>
      <c r="P1747" s="13">
        <f>'دیده بان بازار'!P1750</f>
        <v/>
      </c>
      <c r="Q1747" s="13">
        <f>'دیده بان بازار'!Q1750</f>
        <v/>
      </c>
      <c r="R1747" s="13">
        <f>'دیده بان بازار'!R1750</f>
        <v/>
      </c>
      <c r="S1747" s="13">
        <f>'دیده بان بازار'!S1750</f>
        <v/>
      </c>
      <c r="T1747" s="13">
        <f>'دیده بان بازار'!T1750</f>
        <v/>
      </c>
      <c r="U1747" s="13">
        <f>'دیده بان بازار'!U1750</f>
        <v/>
      </c>
      <c r="V1747" s="13">
        <f>'دیده بان بازار'!V1750</f>
        <v/>
      </c>
      <c r="W1747" s="6">
        <f>'دیده بان بازار'!W1750</f>
        <v/>
      </c>
      <c r="X1747" s="11">
        <f>IFERROR(IF(OR(R1747&lt;=0,W1747&lt;=0,S1747&lt;=0,V1747&lt;=0),0,ROUND((S1747/R1747)/(V1747/W1747),2)),0)</f>
        <v/>
      </c>
      <c r="Y1747" s="11">
        <f>IFERROR(IF(OR(S1747&lt;=0,V1747&lt;=0),0,ROUND(S1747/V1747,2)),0)</f>
        <v/>
      </c>
      <c r="Z1747" s="11">
        <f>IFERROR(J1747-M1747,0)</f>
        <v/>
      </c>
      <c r="AA1747" s="11">
        <f>IFERROR(ROUND(MAX(0,MIN(100,((AB1747*0.2)+(AC1747*0.15)+(AD1747*0.15)+(AE1747*0.1)+(AF1747*0.1)+(AG1747*0.15)+(MIN(Y1747/3,1)*100*0.1)+(AI1747*0.05))*((AH1747/100)*0.25+0.75))),0),0)</f>
        <v/>
      </c>
      <c r="AB1747" s="11">
        <f>ROUND(MAX(0,MIN(100,((M1747+10)/20)*100)),0)</f>
        <v/>
      </c>
      <c r="AC1747" s="11">
        <f>IFERROR(IF(D1747&lt;=0,0,ROUND(COUNTIFS($D$4:$D$3359,"&lt;="&amp;D1747,$D$4:$D$3359,"&gt;0")/COUNTIF($D$4:$D$3359,"&gt;0")*100,0)),0)</f>
        <v/>
      </c>
      <c r="AD1747" s="11">
        <f>IF(E1747&lt;=0,0,ROUND(MAX(0,MIN(100,(LOG10(1+E1747/1000000000)/LOG10(101))*100)),0))</f>
        <v/>
      </c>
      <c r="AE1747" s="11">
        <f>IF(O1747=N1747,50,ROUND(MAX(0,MIN(100,((H1747-N1747)/(O1747-N1747))*100)),0))</f>
        <v/>
      </c>
      <c r="AF1747" s="11">
        <f>ROUND(MAX(0,MIN(100,50+((H1747-K1747)/K1747)*1000)),0)</f>
        <v/>
      </c>
      <c r="AG1747" s="11">
        <f>IFERROR(ROUND(MAX(0,MIN(100,50+25*LN(MAX(0.01,X1747)))),0),25)</f>
        <v/>
      </c>
      <c r="AH1747" s="11">
        <f>ROUND(IF(M1747&lt;=-30,0,IF(M1747&lt;=-20,20,IF(M1747&lt;=-10,50,100))),0)</f>
        <v/>
      </c>
      <c r="AI1747" s="11">
        <f>ROUND(MAX(0,MIN(100,50+(Z1747*10))),0)</f>
        <v/>
      </c>
      <c r="AJ1747" s="11">
        <f>IFERROR(IF(--AA1747&gt;=80,"خرید قوی",IF(--AA1747&gt;=70,"خرید مشروط",IF(--AA1747&gt;=60,"مراقبت",IF(--AA1747&gt;=45,"ضعیف","عدم ورود")))),"")</f>
        <v/>
      </c>
    </row>
    <row r="1748">
      <c r="A1748" s="15">
        <f>'دیده بان بازار'!A1751</f>
        <v/>
      </c>
      <c r="B1748" s="16">
        <f>'دیده بان بازار'!B1751</f>
        <v/>
      </c>
      <c r="C1748" s="16">
        <f>'دیده بان بازار'!C1751</f>
        <v/>
      </c>
      <c r="D1748" s="16">
        <f>'دیده بان بازار'!D1751</f>
        <v/>
      </c>
      <c r="E1748" s="17">
        <f>'دیده بان بازار'!E1751</f>
        <v/>
      </c>
      <c r="F1748" s="16">
        <f>'دیده بان بازار'!F1751</f>
        <v/>
      </c>
      <c r="G1748" s="16">
        <f>'دیده بان بازار'!G1751</f>
        <v/>
      </c>
      <c r="H1748" s="16">
        <f>'دیده بان بازار'!H1751</f>
        <v/>
      </c>
      <c r="I1748" s="16">
        <f>'دیده بان بازار'!I1751</f>
        <v/>
      </c>
      <c r="J1748" s="16">
        <f>'دیده بان بازار'!J1751</f>
        <v/>
      </c>
      <c r="K1748" s="16">
        <f>'دیده بان بازار'!K1751</f>
        <v/>
      </c>
      <c r="L1748" s="16">
        <f>'دیده بان بازار'!L1751</f>
        <v/>
      </c>
      <c r="M1748" s="16">
        <f>'دیده بان بازار'!M1751</f>
        <v/>
      </c>
      <c r="N1748" s="16">
        <f>'دیده بان بازار'!N1751</f>
        <v/>
      </c>
      <c r="O1748" s="16">
        <f>'دیده بان بازار'!O1751</f>
        <v/>
      </c>
      <c r="P1748" s="16">
        <f>'دیده بان بازار'!P1751</f>
        <v/>
      </c>
      <c r="Q1748" s="16">
        <f>'دیده بان بازار'!Q1751</f>
        <v/>
      </c>
      <c r="R1748" s="16">
        <f>'دیده بان بازار'!R1751</f>
        <v/>
      </c>
      <c r="S1748" s="16">
        <f>'دیده بان بازار'!S1751</f>
        <v/>
      </c>
      <c r="T1748" s="16">
        <f>'دیده بان بازار'!T1751</f>
        <v/>
      </c>
      <c r="U1748" s="16">
        <f>'دیده بان بازار'!U1751</f>
        <v/>
      </c>
      <c r="V1748" s="16">
        <f>'دیده بان بازار'!V1751</f>
        <v/>
      </c>
      <c r="W1748" s="7">
        <f>'دیده بان بازار'!W1751</f>
        <v/>
      </c>
      <c r="X1748" s="11">
        <f>IFERROR(IF(OR(R1748&lt;=0,W1748&lt;=0,S1748&lt;=0,V1748&lt;=0),0,ROUND((S1748/R1748)/(V1748/W1748),2)),0)</f>
        <v/>
      </c>
      <c r="Y1748" s="11">
        <f>IFERROR(IF(OR(S1748&lt;=0,V1748&lt;=0),0,ROUND(S1748/V1748,2)),0)</f>
        <v/>
      </c>
      <c r="Z1748" s="11">
        <f>IFERROR(J1748-M1748,0)</f>
        <v/>
      </c>
      <c r="AA1748" s="11">
        <f>IFERROR(ROUND(MAX(0,MIN(100,((AB1748*0.2)+(AC1748*0.15)+(AD1748*0.15)+(AE1748*0.1)+(AF1748*0.1)+(AG1748*0.15)+(MIN(Y1748/3,1)*100*0.1)+(AI1748*0.05))*((AH1748/100)*0.25+0.75))),0),0)</f>
        <v/>
      </c>
      <c r="AB1748" s="11">
        <f>ROUND(MAX(0,MIN(100,((M1748+10)/20)*100)),0)</f>
        <v/>
      </c>
      <c r="AC1748" s="11">
        <f>IFERROR(IF(D1748&lt;=0,0,ROUND(COUNTIFS($D$4:$D$3359,"&lt;="&amp;D1748,$D$4:$D$3359,"&gt;0")/COUNTIF($D$4:$D$3359,"&gt;0")*100,0)),0)</f>
        <v/>
      </c>
      <c r="AD1748" s="11">
        <f>IF(E1748&lt;=0,0,ROUND(MAX(0,MIN(100,(LOG10(1+E1748/1000000000)/LOG10(101))*100)),0))</f>
        <v/>
      </c>
      <c r="AE1748" s="11">
        <f>IF(O1748=N1748,50,ROUND(MAX(0,MIN(100,((H1748-N1748)/(O1748-N1748))*100)),0))</f>
        <v/>
      </c>
      <c r="AF1748" s="11">
        <f>ROUND(MAX(0,MIN(100,50+((H1748-K1748)/K1748)*1000)),0)</f>
        <v/>
      </c>
      <c r="AG1748" s="11">
        <f>IFERROR(ROUND(MAX(0,MIN(100,50+25*LN(MAX(0.01,X1748)))),0),25)</f>
        <v/>
      </c>
      <c r="AH1748" s="11">
        <f>ROUND(IF(M1748&lt;=-30,0,IF(M1748&lt;=-20,20,IF(M1748&lt;=-10,50,100))),0)</f>
        <v/>
      </c>
      <c r="AI1748" s="11">
        <f>ROUND(MAX(0,MIN(100,50+(Z1748*10))),0)</f>
        <v/>
      </c>
      <c r="AJ1748" s="11">
        <f>IFERROR(IF(--AA1748&gt;=80,"خرید قوی",IF(--AA1748&gt;=70,"خرید مشروط",IF(--AA1748&gt;=60,"مراقبت",IF(--AA1748&gt;=45,"ضعیف","عدم ورود")))),"")</f>
        <v/>
      </c>
    </row>
    <row r="1749">
      <c r="A1749" s="12">
        <f>'دیده بان بازار'!A1752</f>
        <v/>
      </c>
      <c r="B1749" s="13">
        <f>'دیده بان بازار'!B1752</f>
        <v/>
      </c>
      <c r="C1749" s="13">
        <f>'دیده بان بازار'!C1752</f>
        <v/>
      </c>
      <c r="D1749" s="13">
        <f>'دیده بان بازار'!D1752</f>
        <v/>
      </c>
      <c r="E1749" s="14">
        <f>'دیده بان بازار'!E1752</f>
        <v/>
      </c>
      <c r="F1749" s="13">
        <f>'دیده بان بازار'!F1752</f>
        <v/>
      </c>
      <c r="G1749" s="13">
        <f>'دیده بان بازار'!G1752</f>
        <v/>
      </c>
      <c r="H1749" s="13">
        <f>'دیده بان بازار'!H1752</f>
        <v/>
      </c>
      <c r="I1749" s="13">
        <f>'دیده بان بازار'!I1752</f>
        <v/>
      </c>
      <c r="J1749" s="13">
        <f>'دیده بان بازار'!J1752</f>
        <v/>
      </c>
      <c r="K1749" s="13">
        <f>'دیده بان بازار'!K1752</f>
        <v/>
      </c>
      <c r="L1749" s="13">
        <f>'دیده بان بازار'!L1752</f>
        <v/>
      </c>
      <c r="M1749" s="13">
        <f>'دیده بان بازار'!M1752</f>
        <v/>
      </c>
      <c r="N1749" s="13">
        <f>'دیده بان بازار'!N1752</f>
        <v/>
      </c>
      <c r="O1749" s="13">
        <f>'دیده بان بازار'!O1752</f>
        <v/>
      </c>
      <c r="P1749" s="13">
        <f>'دیده بان بازار'!P1752</f>
        <v/>
      </c>
      <c r="Q1749" s="13">
        <f>'دیده بان بازار'!Q1752</f>
        <v/>
      </c>
      <c r="R1749" s="13">
        <f>'دیده بان بازار'!R1752</f>
        <v/>
      </c>
      <c r="S1749" s="13">
        <f>'دیده بان بازار'!S1752</f>
        <v/>
      </c>
      <c r="T1749" s="13">
        <f>'دیده بان بازار'!T1752</f>
        <v/>
      </c>
      <c r="U1749" s="13">
        <f>'دیده بان بازار'!U1752</f>
        <v/>
      </c>
      <c r="V1749" s="13">
        <f>'دیده بان بازار'!V1752</f>
        <v/>
      </c>
      <c r="W1749" s="6">
        <f>'دیده بان بازار'!W1752</f>
        <v/>
      </c>
      <c r="X1749" s="11">
        <f>IFERROR(IF(OR(R1749&lt;=0,W1749&lt;=0,S1749&lt;=0,V1749&lt;=0),0,ROUND((S1749/R1749)/(V1749/W1749),2)),0)</f>
        <v/>
      </c>
      <c r="Y1749" s="11">
        <f>IFERROR(IF(OR(S1749&lt;=0,V1749&lt;=0),0,ROUND(S1749/V1749,2)),0)</f>
        <v/>
      </c>
      <c r="Z1749" s="11">
        <f>IFERROR(J1749-M1749,0)</f>
        <v/>
      </c>
      <c r="AA1749" s="11">
        <f>IFERROR(ROUND(MAX(0,MIN(100,((AB1749*0.2)+(AC1749*0.15)+(AD1749*0.15)+(AE1749*0.1)+(AF1749*0.1)+(AG1749*0.15)+(MIN(Y1749/3,1)*100*0.1)+(AI1749*0.05))*((AH1749/100)*0.25+0.75))),0),0)</f>
        <v/>
      </c>
      <c r="AB1749" s="11">
        <f>ROUND(MAX(0,MIN(100,((M1749+10)/20)*100)),0)</f>
        <v/>
      </c>
      <c r="AC1749" s="11">
        <f>IFERROR(IF(D1749&lt;=0,0,ROUND(COUNTIFS($D$4:$D$3359,"&lt;="&amp;D1749,$D$4:$D$3359,"&gt;0")/COUNTIF($D$4:$D$3359,"&gt;0")*100,0)),0)</f>
        <v/>
      </c>
      <c r="AD1749" s="11">
        <f>IF(E1749&lt;=0,0,ROUND(MAX(0,MIN(100,(LOG10(1+E1749/1000000000)/LOG10(101))*100)),0))</f>
        <v/>
      </c>
      <c r="AE1749" s="11">
        <f>IF(O1749=N1749,50,ROUND(MAX(0,MIN(100,((H1749-N1749)/(O1749-N1749))*100)),0))</f>
        <v/>
      </c>
      <c r="AF1749" s="11">
        <f>ROUND(MAX(0,MIN(100,50+((H1749-K1749)/K1749)*1000)),0)</f>
        <v/>
      </c>
      <c r="AG1749" s="11">
        <f>IFERROR(ROUND(MAX(0,MIN(100,50+25*LN(MAX(0.01,X1749)))),0),25)</f>
        <v/>
      </c>
      <c r="AH1749" s="11">
        <f>ROUND(IF(M1749&lt;=-30,0,IF(M1749&lt;=-20,20,IF(M1749&lt;=-10,50,100))),0)</f>
        <v/>
      </c>
      <c r="AI1749" s="11">
        <f>ROUND(MAX(0,MIN(100,50+(Z1749*10))),0)</f>
        <v/>
      </c>
      <c r="AJ1749" s="11">
        <f>IFERROR(IF(--AA1749&gt;=80,"خرید قوی",IF(--AA1749&gt;=70,"خرید مشروط",IF(--AA1749&gt;=60,"مراقبت",IF(--AA1749&gt;=45,"ضعیف","عدم ورود")))),"")</f>
        <v/>
      </c>
    </row>
    <row r="1750">
      <c r="A1750" s="15">
        <f>'دیده بان بازار'!A1753</f>
        <v/>
      </c>
      <c r="B1750" s="16">
        <f>'دیده بان بازار'!B1753</f>
        <v/>
      </c>
      <c r="C1750" s="16">
        <f>'دیده بان بازار'!C1753</f>
        <v/>
      </c>
      <c r="D1750" s="16">
        <f>'دیده بان بازار'!D1753</f>
        <v/>
      </c>
      <c r="E1750" s="17">
        <f>'دیده بان بازار'!E1753</f>
        <v/>
      </c>
      <c r="F1750" s="16">
        <f>'دیده بان بازار'!F1753</f>
        <v/>
      </c>
      <c r="G1750" s="16">
        <f>'دیده بان بازار'!G1753</f>
        <v/>
      </c>
      <c r="H1750" s="16">
        <f>'دیده بان بازار'!H1753</f>
        <v/>
      </c>
      <c r="I1750" s="16">
        <f>'دیده بان بازار'!I1753</f>
        <v/>
      </c>
      <c r="J1750" s="16">
        <f>'دیده بان بازار'!J1753</f>
        <v/>
      </c>
      <c r="K1750" s="16">
        <f>'دیده بان بازار'!K1753</f>
        <v/>
      </c>
      <c r="L1750" s="16">
        <f>'دیده بان بازار'!L1753</f>
        <v/>
      </c>
      <c r="M1750" s="16">
        <f>'دیده بان بازار'!M1753</f>
        <v/>
      </c>
      <c r="N1750" s="16">
        <f>'دیده بان بازار'!N1753</f>
        <v/>
      </c>
      <c r="O1750" s="16">
        <f>'دیده بان بازار'!O1753</f>
        <v/>
      </c>
      <c r="P1750" s="16">
        <f>'دیده بان بازار'!P1753</f>
        <v/>
      </c>
      <c r="Q1750" s="16">
        <f>'دیده بان بازار'!Q1753</f>
        <v/>
      </c>
      <c r="R1750" s="16">
        <f>'دیده بان بازار'!R1753</f>
        <v/>
      </c>
      <c r="S1750" s="16">
        <f>'دیده بان بازار'!S1753</f>
        <v/>
      </c>
      <c r="T1750" s="16">
        <f>'دیده بان بازار'!T1753</f>
        <v/>
      </c>
      <c r="U1750" s="16">
        <f>'دیده بان بازار'!U1753</f>
        <v/>
      </c>
      <c r="V1750" s="16">
        <f>'دیده بان بازار'!V1753</f>
        <v/>
      </c>
      <c r="W1750" s="7">
        <f>'دیده بان بازار'!W1753</f>
        <v/>
      </c>
      <c r="X1750" s="11">
        <f>IFERROR(IF(OR(R1750&lt;=0,W1750&lt;=0,S1750&lt;=0,V1750&lt;=0),0,ROUND((S1750/R1750)/(V1750/W1750),2)),0)</f>
        <v/>
      </c>
      <c r="Y1750" s="11">
        <f>IFERROR(IF(OR(S1750&lt;=0,V1750&lt;=0),0,ROUND(S1750/V1750,2)),0)</f>
        <v/>
      </c>
      <c r="Z1750" s="11">
        <f>IFERROR(J1750-M1750,0)</f>
        <v/>
      </c>
      <c r="AA1750" s="11">
        <f>IFERROR(ROUND(MAX(0,MIN(100,((AB1750*0.2)+(AC1750*0.15)+(AD1750*0.15)+(AE1750*0.1)+(AF1750*0.1)+(AG1750*0.15)+(MIN(Y1750/3,1)*100*0.1)+(AI1750*0.05))*((AH1750/100)*0.25+0.75))),0),0)</f>
        <v/>
      </c>
      <c r="AB1750" s="11">
        <f>ROUND(MAX(0,MIN(100,((M1750+10)/20)*100)),0)</f>
        <v/>
      </c>
      <c r="AC1750" s="11">
        <f>IFERROR(IF(D1750&lt;=0,0,ROUND(COUNTIFS($D$4:$D$3359,"&lt;="&amp;D1750,$D$4:$D$3359,"&gt;0")/COUNTIF($D$4:$D$3359,"&gt;0")*100,0)),0)</f>
        <v/>
      </c>
      <c r="AD1750" s="11">
        <f>IF(E1750&lt;=0,0,ROUND(MAX(0,MIN(100,(LOG10(1+E1750/1000000000)/LOG10(101))*100)),0))</f>
        <v/>
      </c>
      <c r="AE1750" s="11">
        <f>IF(O1750=N1750,50,ROUND(MAX(0,MIN(100,((H1750-N1750)/(O1750-N1750))*100)),0))</f>
        <v/>
      </c>
      <c r="AF1750" s="11">
        <f>ROUND(MAX(0,MIN(100,50+((H1750-K1750)/K1750)*1000)),0)</f>
        <v/>
      </c>
      <c r="AG1750" s="11">
        <f>IFERROR(ROUND(MAX(0,MIN(100,50+25*LN(MAX(0.01,X1750)))),0),25)</f>
        <v/>
      </c>
      <c r="AH1750" s="11">
        <f>ROUND(IF(M1750&lt;=-30,0,IF(M1750&lt;=-20,20,IF(M1750&lt;=-10,50,100))),0)</f>
        <v/>
      </c>
      <c r="AI1750" s="11">
        <f>ROUND(MAX(0,MIN(100,50+(Z1750*10))),0)</f>
        <v/>
      </c>
      <c r="AJ1750" s="11">
        <f>IFERROR(IF(--AA1750&gt;=80,"خرید قوی",IF(--AA1750&gt;=70,"خرید مشروط",IF(--AA1750&gt;=60,"مراقبت",IF(--AA1750&gt;=45,"ضعیف","عدم ورود")))),"")</f>
        <v/>
      </c>
    </row>
    <row r="1751">
      <c r="A1751" s="12">
        <f>'دیده بان بازار'!A1754</f>
        <v/>
      </c>
      <c r="B1751" s="13">
        <f>'دیده بان بازار'!B1754</f>
        <v/>
      </c>
      <c r="C1751" s="13">
        <f>'دیده بان بازار'!C1754</f>
        <v/>
      </c>
      <c r="D1751" s="13">
        <f>'دیده بان بازار'!D1754</f>
        <v/>
      </c>
      <c r="E1751" s="14">
        <f>'دیده بان بازار'!E1754</f>
        <v/>
      </c>
      <c r="F1751" s="13">
        <f>'دیده بان بازار'!F1754</f>
        <v/>
      </c>
      <c r="G1751" s="13">
        <f>'دیده بان بازار'!G1754</f>
        <v/>
      </c>
      <c r="H1751" s="13">
        <f>'دیده بان بازار'!H1754</f>
        <v/>
      </c>
      <c r="I1751" s="13">
        <f>'دیده بان بازار'!I1754</f>
        <v/>
      </c>
      <c r="J1751" s="13">
        <f>'دیده بان بازار'!J1754</f>
        <v/>
      </c>
      <c r="K1751" s="13">
        <f>'دیده بان بازار'!K1754</f>
        <v/>
      </c>
      <c r="L1751" s="13">
        <f>'دیده بان بازار'!L1754</f>
        <v/>
      </c>
      <c r="M1751" s="13">
        <f>'دیده بان بازار'!M1754</f>
        <v/>
      </c>
      <c r="N1751" s="13">
        <f>'دیده بان بازار'!N1754</f>
        <v/>
      </c>
      <c r="O1751" s="13">
        <f>'دیده بان بازار'!O1754</f>
        <v/>
      </c>
      <c r="P1751" s="13">
        <f>'دیده بان بازار'!P1754</f>
        <v/>
      </c>
      <c r="Q1751" s="13">
        <f>'دیده بان بازار'!Q1754</f>
        <v/>
      </c>
      <c r="R1751" s="13">
        <f>'دیده بان بازار'!R1754</f>
        <v/>
      </c>
      <c r="S1751" s="13">
        <f>'دیده بان بازار'!S1754</f>
        <v/>
      </c>
      <c r="T1751" s="13">
        <f>'دیده بان بازار'!T1754</f>
        <v/>
      </c>
      <c r="U1751" s="13">
        <f>'دیده بان بازار'!U1754</f>
        <v/>
      </c>
      <c r="V1751" s="13">
        <f>'دیده بان بازار'!V1754</f>
        <v/>
      </c>
      <c r="W1751" s="6">
        <f>'دیده بان بازار'!W1754</f>
        <v/>
      </c>
      <c r="X1751" s="11">
        <f>IFERROR(IF(OR(R1751&lt;=0,W1751&lt;=0,S1751&lt;=0,V1751&lt;=0),0,ROUND((S1751/R1751)/(V1751/W1751),2)),0)</f>
        <v/>
      </c>
      <c r="Y1751" s="11">
        <f>IFERROR(IF(OR(S1751&lt;=0,V1751&lt;=0),0,ROUND(S1751/V1751,2)),0)</f>
        <v/>
      </c>
      <c r="Z1751" s="11">
        <f>IFERROR(J1751-M1751,0)</f>
        <v/>
      </c>
      <c r="AA1751" s="11">
        <f>IFERROR(ROUND(MAX(0,MIN(100,((AB1751*0.2)+(AC1751*0.15)+(AD1751*0.15)+(AE1751*0.1)+(AF1751*0.1)+(AG1751*0.15)+(MIN(Y1751/3,1)*100*0.1)+(AI1751*0.05))*((AH1751/100)*0.25+0.75))),0),0)</f>
        <v/>
      </c>
      <c r="AB1751" s="11">
        <f>ROUND(MAX(0,MIN(100,((M1751+10)/20)*100)),0)</f>
        <v/>
      </c>
      <c r="AC1751" s="11">
        <f>IFERROR(IF(D1751&lt;=0,0,ROUND(COUNTIFS($D$4:$D$3359,"&lt;="&amp;D1751,$D$4:$D$3359,"&gt;0")/COUNTIF($D$4:$D$3359,"&gt;0")*100,0)),0)</f>
        <v/>
      </c>
      <c r="AD1751" s="11">
        <f>IF(E1751&lt;=0,0,ROUND(MAX(0,MIN(100,(LOG10(1+E1751/1000000000)/LOG10(101))*100)),0))</f>
        <v/>
      </c>
      <c r="AE1751" s="11">
        <f>IF(O1751=N1751,50,ROUND(MAX(0,MIN(100,((H1751-N1751)/(O1751-N1751))*100)),0))</f>
        <v/>
      </c>
      <c r="AF1751" s="11">
        <f>ROUND(MAX(0,MIN(100,50+((H1751-K1751)/K1751)*1000)),0)</f>
        <v/>
      </c>
      <c r="AG1751" s="11">
        <f>IFERROR(ROUND(MAX(0,MIN(100,50+25*LN(MAX(0.01,X1751)))),0),25)</f>
        <v/>
      </c>
      <c r="AH1751" s="11">
        <f>ROUND(IF(M1751&lt;=-30,0,IF(M1751&lt;=-20,20,IF(M1751&lt;=-10,50,100))),0)</f>
        <v/>
      </c>
      <c r="AI1751" s="11">
        <f>ROUND(MAX(0,MIN(100,50+(Z1751*10))),0)</f>
        <v/>
      </c>
      <c r="AJ1751" s="11">
        <f>IFERROR(IF(--AA1751&gt;=80,"خرید قوی",IF(--AA1751&gt;=70,"خرید مشروط",IF(--AA1751&gt;=60,"مراقبت",IF(--AA1751&gt;=45,"ضعیف","عدم ورود")))),"")</f>
        <v/>
      </c>
    </row>
    <row r="1752">
      <c r="A1752" s="15">
        <f>'دیده بان بازار'!A1755</f>
        <v/>
      </c>
      <c r="B1752" s="16">
        <f>'دیده بان بازار'!B1755</f>
        <v/>
      </c>
      <c r="C1752" s="16">
        <f>'دیده بان بازار'!C1755</f>
        <v/>
      </c>
      <c r="D1752" s="16">
        <f>'دیده بان بازار'!D1755</f>
        <v/>
      </c>
      <c r="E1752" s="17">
        <f>'دیده بان بازار'!E1755</f>
        <v/>
      </c>
      <c r="F1752" s="16">
        <f>'دیده بان بازار'!F1755</f>
        <v/>
      </c>
      <c r="G1752" s="16">
        <f>'دیده بان بازار'!G1755</f>
        <v/>
      </c>
      <c r="H1752" s="16">
        <f>'دیده بان بازار'!H1755</f>
        <v/>
      </c>
      <c r="I1752" s="16">
        <f>'دیده بان بازار'!I1755</f>
        <v/>
      </c>
      <c r="J1752" s="16">
        <f>'دیده بان بازار'!J1755</f>
        <v/>
      </c>
      <c r="K1752" s="16">
        <f>'دیده بان بازار'!K1755</f>
        <v/>
      </c>
      <c r="L1752" s="16">
        <f>'دیده بان بازار'!L1755</f>
        <v/>
      </c>
      <c r="M1752" s="16">
        <f>'دیده بان بازار'!M1755</f>
        <v/>
      </c>
      <c r="N1752" s="16">
        <f>'دیده بان بازار'!N1755</f>
        <v/>
      </c>
      <c r="O1752" s="16">
        <f>'دیده بان بازار'!O1755</f>
        <v/>
      </c>
      <c r="P1752" s="16">
        <f>'دیده بان بازار'!P1755</f>
        <v/>
      </c>
      <c r="Q1752" s="16">
        <f>'دیده بان بازار'!Q1755</f>
        <v/>
      </c>
      <c r="R1752" s="16">
        <f>'دیده بان بازار'!R1755</f>
        <v/>
      </c>
      <c r="S1752" s="16">
        <f>'دیده بان بازار'!S1755</f>
        <v/>
      </c>
      <c r="T1752" s="16">
        <f>'دیده بان بازار'!T1755</f>
        <v/>
      </c>
      <c r="U1752" s="16">
        <f>'دیده بان بازار'!U1755</f>
        <v/>
      </c>
      <c r="V1752" s="16">
        <f>'دیده بان بازار'!V1755</f>
        <v/>
      </c>
      <c r="W1752" s="7">
        <f>'دیده بان بازار'!W1755</f>
        <v/>
      </c>
      <c r="X1752" s="11">
        <f>IFERROR(IF(OR(R1752&lt;=0,W1752&lt;=0,S1752&lt;=0,V1752&lt;=0),0,ROUND((S1752/R1752)/(V1752/W1752),2)),0)</f>
        <v/>
      </c>
      <c r="Y1752" s="11">
        <f>IFERROR(IF(OR(S1752&lt;=0,V1752&lt;=0),0,ROUND(S1752/V1752,2)),0)</f>
        <v/>
      </c>
      <c r="Z1752" s="11">
        <f>IFERROR(J1752-M1752,0)</f>
        <v/>
      </c>
      <c r="AA1752" s="11">
        <f>IFERROR(ROUND(MAX(0,MIN(100,((AB1752*0.2)+(AC1752*0.15)+(AD1752*0.15)+(AE1752*0.1)+(AF1752*0.1)+(AG1752*0.15)+(MIN(Y1752/3,1)*100*0.1)+(AI1752*0.05))*((AH1752/100)*0.25+0.75))),0),0)</f>
        <v/>
      </c>
      <c r="AB1752" s="11">
        <f>ROUND(MAX(0,MIN(100,((M1752+10)/20)*100)),0)</f>
        <v/>
      </c>
      <c r="AC1752" s="11">
        <f>IFERROR(IF(D1752&lt;=0,0,ROUND(COUNTIFS($D$4:$D$3359,"&lt;="&amp;D1752,$D$4:$D$3359,"&gt;0")/COUNTIF($D$4:$D$3359,"&gt;0")*100,0)),0)</f>
        <v/>
      </c>
      <c r="AD1752" s="11">
        <f>IF(E1752&lt;=0,0,ROUND(MAX(0,MIN(100,(LOG10(1+E1752/1000000000)/LOG10(101))*100)),0))</f>
        <v/>
      </c>
      <c r="AE1752" s="11">
        <f>IF(O1752=N1752,50,ROUND(MAX(0,MIN(100,((H1752-N1752)/(O1752-N1752))*100)),0))</f>
        <v/>
      </c>
      <c r="AF1752" s="11">
        <f>ROUND(MAX(0,MIN(100,50+((H1752-K1752)/K1752)*1000)),0)</f>
        <v/>
      </c>
      <c r="AG1752" s="11">
        <f>IFERROR(ROUND(MAX(0,MIN(100,50+25*LN(MAX(0.01,X1752)))),0),25)</f>
        <v/>
      </c>
      <c r="AH1752" s="11">
        <f>ROUND(IF(M1752&lt;=-30,0,IF(M1752&lt;=-20,20,IF(M1752&lt;=-10,50,100))),0)</f>
        <v/>
      </c>
      <c r="AI1752" s="11">
        <f>ROUND(MAX(0,MIN(100,50+(Z1752*10))),0)</f>
        <v/>
      </c>
      <c r="AJ1752" s="11">
        <f>IFERROR(IF(--AA1752&gt;=80,"خرید قوی",IF(--AA1752&gt;=70,"خرید مشروط",IF(--AA1752&gt;=60,"مراقبت",IF(--AA1752&gt;=45,"ضعیف","عدم ورود")))),"")</f>
        <v/>
      </c>
    </row>
    <row r="1753">
      <c r="A1753" s="12">
        <f>'دیده بان بازار'!A1756</f>
        <v/>
      </c>
      <c r="B1753" s="13">
        <f>'دیده بان بازار'!B1756</f>
        <v/>
      </c>
      <c r="C1753" s="13">
        <f>'دیده بان بازار'!C1756</f>
        <v/>
      </c>
      <c r="D1753" s="13">
        <f>'دیده بان بازار'!D1756</f>
        <v/>
      </c>
      <c r="E1753" s="14">
        <f>'دیده بان بازار'!E1756</f>
        <v/>
      </c>
      <c r="F1753" s="13">
        <f>'دیده بان بازار'!F1756</f>
        <v/>
      </c>
      <c r="G1753" s="13">
        <f>'دیده بان بازار'!G1756</f>
        <v/>
      </c>
      <c r="H1753" s="13">
        <f>'دیده بان بازار'!H1756</f>
        <v/>
      </c>
      <c r="I1753" s="13">
        <f>'دیده بان بازار'!I1756</f>
        <v/>
      </c>
      <c r="J1753" s="13">
        <f>'دیده بان بازار'!J1756</f>
        <v/>
      </c>
      <c r="K1753" s="13">
        <f>'دیده بان بازار'!K1756</f>
        <v/>
      </c>
      <c r="L1753" s="13">
        <f>'دیده بان بازار'!L1756</f>
        <v/>
      </c>
      <c r="M1753" s="13">
        <f>'دیده بان بازار'!M1756</f>
        <v/>
      </c>
      <c r="N1753" s="13">
        <f>'دیده بان بازار'!N1756</f>
        <v/>
      </c>
      <c r="O1753" s="13">
        <f>'دیده بان بازار'!O1756</f>
        <v/>
      </c>
      <c r="P1753" s="13">
        <f>'دیده بان بازار'!P1756</f>
        <v/>
      </c>
      <c r="Q1753" s="13">
        <f>'دیده بان بازار'!Q1756</f>
        <v/>
      </c>
      <c r="R1753" s="13">
        <f>'دیده بان بازار'!R1756</f>
        <v/>
      </c>
      <c r="S1753" s="13">
        <f>'دیده بان بازار'!S1756</f>
        <v/>
      </c>
      <c r="T1753" s="13">
        <f>'دیده بان بازار'!T1756</f>
        <v/>
      </c>
      <c r="U1753" s="13">
        <f>'دیده بان بازار'!U1756</f>
        <v/>
      </c>
      <c r="V1753" s="13">
        <f>'دیده بان بازار'!V1756</f>
        <v/>
      </c>
      <c r="W1753" s="6">
        <f>'دیده بان بازار'!W1756</f>
        <v/>
      </c>
      <c r="X1753" s="11">
        <f>IFERROR(IF(OR(R1753&lt;=0,W1753&lt;=0,S1753&lt;=0,V1753&lt;=0),0,ROUND((S1753/R1753)/(V1753/W1753),2)),0)</f>
        <v/>
      </c>
      <c r="Y1753" s="11">
        <f>IFERROR(IF(OR(S1753&lt;=0,V1753&lt;=0),0,ROUND(S1753/V1753,2)),0)</f>
        <v/>
      </c>
      <c r="Z1753" s="11">
        <f>IFERROR(J1753-M1753,0)</f>
        <v/>
      </c>
      <c r="AA1753" s="11">
        <f>IFERROR(ROUND(MAX(0,MIN(100,((AB1753*0.2)+(AC1753*0.15)+(AD1753*0.15)+(AE1753*0.1)+(AF1753*0.1)+(AG1753*0.15)+(MIN(Y1753/3,1)*100*0.1)+(AI1753*0.05))*((AH1753/100)*0.25+0.75))),0),0)</f>
        <v/>
      </c>
      <c r="AB1753" s="11">
        <f>ROUND(MAX(0,MIN(100,((M1753+10)/20)*100)),0)</f>
        <v/>
      </c>
      <c r="AC1753" s="11">
        <f>IFERROR(IF(D1753&lt;=0,0,ROUND(COUNTIFS($D$4:$D$3359,"&lt;="&amp;D1753,$D$4:$D$3359,"&gt;0")/COUNTIF($D$4:$D$3359,"&gt;0")*100,0)),0)</f>
        <v/>
      </c>
      <c r="AD1753" s="11">
        <f>IF(E1753&lt;=0,0,ROUND(MAX(0,MIN(100,(LOG10(1+E1753/1000000000)/LOG10(101))*100)),0))</f>
        <v/>
      </c>
      <c r="AE1753" s="11">
        <f>IF(O1753=N1753,50,ROUND(MAX(0,MIN(100,((H1753-N1753)/(O1753-N1753))*100)),0))</f>
        <v/>
      </c>
      <c r="AF1753" s="11">
        <f>ROUND(MAX(0,MIN(100,50+((H1753-K1753)/K1753)*1000)),0)</f>
        <v/>
      </c>
      <c r="AG1753" s="11">
        <f>IFERROR(ROUND(MAX(0,MIN(100,50+25*LN(MAX(0.01,X1753)))),0),25)</f>
        <v/>
      </c>
      <c r="AH1753" s="11">
        <f>ROUND(IF(M1753&lt;=-30,0,IF(M1753&lt;=-20,20,IF(M1753&lt;=-10,50,100))),0)</f>
        <v/>
      </c>
      <c r="AI1753" s="11">
        <f>ROUND(MAX(0,MIN(100,50+(Z1753*10))),0)</f>
        <v/>
      </c>
      <c r="AJ1753" s="11">
        <f>IFERROR(IF(--AA1753&gt;=80,"خرید قوی",IF(--AA1753&gt;=70,"خرید مشروط",IF(--AA1753&gt;=60,"مراقبت",IF(--AA1753&gt;=45,"ضعیف","عدم ورود")))),"")</f>
        <v/>
      </c>
    </row>
    <row r="1754">
      <c r="A1754" s="15">
        <f>'دیده بان بازار'!A1757</f>
        <v/>
      </c>
      <c r="B1754" s="16">
        <f>'دیده بان بازار'!B1757</f>
        <v/>
      </c>
      <c r="C1754" s="16">
        <f>'دیده بان بازار'!C1757</f>
        <v/>
      </c>
      <c r="D1754" s="16">
        <f>'دیده بان بازار'!D1757</f>
        <v/>
      </c>
      <c r="E1754" s="17">
        <f>'دیده بان بازار'!E1757</f>
        <v/>
      </c>
      <c r="F1754" s="16">
        <f>'دیده بان بازار'!F1757</f>
        <v/>
      </c>
      <c r="G1754" s="16">
        <f>'دیده بان بازار'!G1757</f>
        <v/>
      </c>
      <c r="H1754" s="16">
        <f>'دیده بان بازار'!H1757</f>
        <v/>
      </c>
      <c r="I1754" s="16">
        <f>'دیده بان بازار'!I1757</f>
        <v/>
      </c>
      <c r="J1754" s="16">
        <f>'دیده بان بازار'!J1757</f>
        <v/>
      </c>
      <c r="K1754" s="16">
        <f>'دیده بان بازار'!K1757</f>
        <v/>
      </c>
      <c r="L1754" s="16">
        <f>'دیده بان بازار'!L1757</f>
        <v/>
      </c>
      <c r="M1754" s="16">
        <f>'دیده بان بازار'!M1757</f>
        <v/>
      </c>
      <c r="N1754" s="16">
        <f>'دیده بان بازار'!N1757</f>
        <v/>
      </c>
      <c r="O1754" s="16">
        <f>'دیده بان بازار'!O1757</f>
        <v/>
      </c>
      <c r="P1754" s="16">
        <f>'دیده بان بازار'!P1757</f>
        <v/>
      </c>
      <c r="Q1754" s="16">
        <f>'دیده بان بازار'!Q1757</f>
        <v/>
      </c>
      <c r="R1754" s="16">
        <f>'دیده بان بازار'!R1757</f>
        <v/>
      </c>
      <c r="S1754" s="16">
        <f>'دیده بان بازار'!S1757</f>
        <v/>
      </c>
      <c r="T1754" s="16">
        <f>'دیده بان بازار'!T1757</f>
        <v/>
      </c>
      <c r="U1754" s="16">
        <f>'دیده بان بازار'!U1757</f>
        <v/>
      </c>
      <c r="V1754" s="16">
        <f>'دیده بان بازار'!V1757</f>
        <v/>
      </c>
      <c r="W1754" s="7">
        <f>'دیده بان بازار'!W1757</f>
        <v/>
      </c>
      <c r="X1754" s="11">
        <f>IFERROR(IF(OR(R1754&lt;=0,W1754&lt;=0,S1754&lt;=0,V1754&lt;=0),0,ROUND((S1754/R1754)/(V1754/W1754),2)),0)</f>
        <v/>
      </c>
      <c r="Y1754" s="11">
        <f>IFERROR(IF(OR(S1754&lt;=0,V1754&lt;=0),0,ROUND(S1754/V1754,2)),0)</f>
        <v/>
      </c>
      <c r="Z1754" s="11">
        <f>IFERROR(J1754-M1754,0)</f>
        <v/>
      </c>
      <c r="AA1754" s="11">
        <f>IFERROR(ROUND(MAX(0,MIN(100,((AB1754*0.2)+(AC1754*0.15)+(AD1754*0.15)+(AE1754*0.1)+(AF1754*0.1)+(AG1754*0.15)+(MIN(Y1754/3,1)*100*0.1)+(AI1754*0.05))*((AH1754/100)*0.25+0.75))),0),0)</f>
        <v/>
      </c>
      <c r="AB1754" s="11">
        <f>ROUND(MAX(0,MIN(100,((M1754+10)/20)*100)),0)</f>
        <v/>
      </c>
      <c r="AC1754" s="11">
        <f>IFERROR(IF(D1754&lt;=0,0,ROUND(COUNTIFS($D$4:$D$3359,"&lt;="&amp;D1754,$D$4:$D$3359,"&gt;0")/COUNTIF($D$4:$D$3359,"&gt;0")*100,0)),0)</f>
        <v/>
      </c>
      <c r="AD1754" s="11">
        <f>IF(E1754&lt;=0,0,ROUND(MAX(0,MIN(100,(LOG10(1+E1754/1000000000)/LOG10(101))*100)),0))</f>
        <v/>
      </c>
      <c r="AE1754" s="11">
        <f>IF(O1754=N1754,50,ROUND(MAX(0,MIN(100,((H1754-N1754)/(O1754-N1754))*100)),0))</f>
        <v/>
      </c>
      <c r="AF1754" s="11">
        <f>ROUND(MAX(0,MIN(100,50+((H1754-K1754)/K1754)*1000)),0)</f>
        <v/>
      </c>
      <c r="AG1754" s="11">
        <f>IFERROR(ROUND(MAX(0,MIN(100,50+25*LN(MAX(0.01,X1754)))),0),25)</f>
        <v/>
      </c>
      <c r="AH1754" s="11">
        <f>ROUND(IF(M1754&lt;=-30,0,IF(M1754&lt;=-20,20,IF(M1754&lt;=-10,50,100))),0)</f>
        <v/>
      </c>
      <c r="AI1754" s="11">
        <f>ROUND(MAX(0,MIN(100,50+(Z1754*10))),0)</f>
        <v/>
      </c>
      <c r="AJ1754" s="11">
        <f>IFERROR(IF(--AA1754&gt;=80,"خرید قوی",IF(--AA1754&gt;=70,"خرید مشروط",IF(--AA1754&gt;=60,"مراقبت",IF(--AA1754&gt;=45,"ضعیف","عدم ورود")))),"")</f>
        <v/>
      </c>
    </row>
    <row r="1755">
      <c r="A1755" s="12">
        <f>'دیده بان بازار'!A1758</f>
        <v/>
      </c>
      <c r="B1755" s="13">
        <f>'دیده بان بازار'!B1758</f>
        <v/>
      </c>
      <c r="C1755" s="13">
        <f>'دیده بان بازار'!C1758</f>
        <v/>
      </c>
      <c r="D1755" s="13">
        <f>'دیده بان بازار'!D1758</f>
        <v/>
      </c>
      <c r="E1755" s="14">
        <f>'دیده بان بازار'!E1758</f>
        <v/>
      </c>
      <c r="F1755" s="13">
        <f>'دیده بان بازار'!F1758</f>
        <v/>
      </c>
      <c r="G1755" s="13">
        <f>'دیده بان بازار'!G1758</f>
        <v/>
      </c>
      <c r="H1755" s="13">
        <f>'دیده بان بازار'!H1758</f>
        <v/>
      </c>
      <c r="I1755" s="13">
        <f>'دیده بان بازار'!I1758</f>
        <v/>
      </c>
      <c r="J1755" s="13">
        <f>'دیده بان بازار'!J1758</f>
        <v/>
      </c>
      <c r="K1755" s="13">
        <f>'دیده بان بازار'!K1758</f>
        <v/>
      </c>
      <c r="L1755" s="13">
        <f>'دیده بان بازار'!L1758</f>
        <v/>
      </c>
      <c r="M1755" s="13">
        <f>'دیده بان بازار'!M1758</f>
        <v/>
      </c>
      <c r="N1755" s="13">
        <f>'دیده بان بازار'!N1758</f>
        <v/>
      </c>
      <c r="O1755" s="13">
        <f>'دیده بان بازار'!O1758</f>
        <v/>
      </c>
      <c r="P1755" s="13">
        <f>'دیده بان بازار'!P1758</f>
        <v/>
      </c>
      <c r="Q1755" s="13">
        <f>'دیده بان بازار'!Q1758</f>
        <v/>
      </c>
      <c r="R1755" s="13">
        <f>'دیده بان بازار'!R1758</f>
        <v/>
      </c>
      <c r="S1755" s="13">
        <f>'دیده بان بازار'!S1758</f>
        <v/>
      </c>
      <c r="T1755" s="13">
        <f>'دیده بان بازار'!T1758</f>
        <v/>
      </c>
      <c r="U1755" s="13">
        <f>'دیده بان بازار'!U1758</f>
        <v/>
      </c>
      <c r="V1755" s="13">
        <f>'دیده بان بازار'!V1758</f>
        <v/>
      </c>
      <c r="W1755" s="6">
        <f>'دیده بان بازار'!W1758</f>
        <v/>
      </c>
      <c r="X1755" s="11">
        <f>IFERROR(IF(OR(R1755&lt;=0,W1755&lt;=0,S1755&lt;=0,V1755&lt;=0),0,ROUND((S1755/R1755)/(V1755/W1755),2)),0)</f>
        <v/>
      </c>
      <c r="Y1755" s="11">
        <f>IFERROR(IF(OR(S1755&lt;=0,V1755&lt;=0),0,ROUND(S1755/V1755,2)),0)</f>
        <v/>
      </c>
      <c r="Z1755" s="11">
        <f>IFERROR(J1755-M1755,0)</f>
        <v/>
      </c>
      <c r="AA1755" s="11">
        <f>IFERROR(ROUND(MAX(0,MIN(100,((AB1755*0.2)+(AC1755*0.15)+(AD1755*0.15)+(AE1755*0.1)+(AF1755*0.1)+(AG1755*0.15)+(MIN(Y1755/3,1)*100*0.1)+(AI1755*0.05))*((AH1755/100)*0.25+0.75))),0),0)</f>
        <v/>
      </c>
      <c r="AB1755" s="11">
        <f>ROUND(MAX(0,MIN(100,((M1755+10)/20)*100)),0)</f>
        <v/>
      </c>
      <c r="AC1755" s="11">
        <f>IFERROR(IF(D1755&lt;=0,0,ROUND(COUNTIFS($D$4:$D$3359,"&lt;="&amp;D1755,$D$4:$D$3359,"&gt;0")/COUNTIF($D$4:$D$3359,"&gt;0")*100,0)),0)</f>
        <v/>
      </c>
      <c r="AD1755" s="11">
        <f>IF(E1755&lt;=0,0,ROUND(MAX(0,MIN(100,(LOG10(1+E1755/1000000000)/LOG10(101))*100)),0))</f>
        <v/>
      </c>
      <c r="AE1755" s="11">
        <f>IF(O1755=N1755,50,ROUND(MAX(0,MIN(100,((H1755-N1755)/(O1755-N1755))*100)),0))</f>
        <v/>
      </c>
      <c r="AF1755" s="11">
        <f>ROUND(MAX(0,MIN(100,50+((H1755-K1755)/K1755)*1000)),0)</f>
        <v/>
      </c>
      <c r="AG1755" s="11">
        <f>IFERROR(ROUND(MAX(0,MIN(100,50+25*LN(MAX(0.01,X1755)))),0),25)</f>
        <v/>
      </c>
      <c r="AH1755" s="11">
        <f>ROUND(IF(M1755&lt;=-30,0,IF(M1755&lt;=-20,20,IF(M1755&lt;=-10,50,100))),0)</f>
        <v/>
      </c>
      <c r="AI1755" s="11">
        <f>ROUND(MAX(0,MIN(100,50+(Z1755*10))),0)</f>
        <v/>
      </c>
      <c r="AJ1755" s="11">
        <f>IFERROR(IF(--AA1755&gt;=80,"خرید قوی",IF(--AA1755&gt;=70,"خرید مشروط",IF(--AA1755&gt;=60,"مراقبت",IF(--AA1755&gt;=45,"ضعیف","عدم ورود")))),"")</f>
        <v/>
      </c>
    </row>
    <row r="1756">
      <c r="A1756" s="15">
        <f>'دیده بان بازار'!A1759</f>
        <v/>
      </c>
      <c r="B1756" s="16">
        <f>'دیده بان بازار'!B1759</f>
        <v/>
      </c>
      <c r="C1756" s="16">
        <f>'دیده بان بازار'!C1759</f>
        <v/>
      </c>
      <c r="D1756" s="16">
        <f>'دیده بان بازار'!D1759</f>
        <v/>
      </c>
      <c r="E1756" s="17">
        <f>'دیده بان بازار'!E1759</f>
        <v/>
      </c>
      <c r="F1756" s="16">
        <f>'دیده بان بازار'!F1759</f>
        <v/>
      </c>
      <c r="G1756" s="16">
        <f>'دیده بان بازار'!G1759</f>
        <v/>
      </c>
      <c r="H1756" s="16">
        <f>'دیده بان بازار'!H1759</f>
        <v/>
      </c>
      <c r="I1756" s="16">
        <f>'دیده بان بازار'!I1759</f>
        <v/>
      </c>
      <c r="J1756" s="16">
        <f>'دیده بان بازار'!J1759</f>
        <v/>
      </c>
      <c r="K1756" s="16">
        <f>'دیده بان بازار'!K1759</f>
        <v/>
      </c>
      <c r="L1756" s="16">
        <f>'دیده بان بازار'!L1759</f>
        <v/>
      </c>
      <c r="M1756" s="16">
        <f>'دیده بان بازار'!M1759</f>
        <v/>
      </c>
      <c r="N1756" s="16">
        <f>'دیده بان بازار'!N1759</f>
        <v/>
      </c>
      <c r="O1756" s="16">
        <f>'دیده بان بازار'!O1759</f>
        <v/>
      </c>
      <c r="P1756" s="16">
        <f>'دیده بان بازار'!P1759</f>
        <v/>
      </c>
      <c r="Q1756" s="16">
        <f>'دیده بان بازار'!Q1759</f>
        <v/>
      </c>
      <c r="R1756" s="16">
        <f>'دیده بان بازار'!R1759</f>
        <v/>
      </c>
      <c r="S1756" s="16">
        <f>'دیده بان بازار'!S1759</f>
        <v/>
      </c>
      <c r="T1756" s="16">
        <f>'دیده بان بازار'!T1759</f>
        <v/>
      </c>
      <c r="U1756" s="16">
        <f>'دیده بان بازار'!U1759</f>
        <v/>
      </c>
      <c r="V1756" s="16">
        <f>'دیده بان بازار'!V1759</f>
        <v/>
      </c>
      <c r="W1756" s="7">
        <f>'دیده بان بازار'!W1759</f>
        <v/>
      </c>
      <c r="X1756" s="11">
        <f>IFERROR(IF(OR(R1756&lt;=0,W1756&lt;=0,S1756&lt;=0,V1756&lt;=0),0,ROUND((S1756/R1756)/(V1756/W1756),2)),0)</f>
        <v/>
      </c>
      <c r="Y1756" s="11">
        <f>IFERROR(IF(OR(S1756&lt;=0,V1756&lt;=0),0,ROUND(S1756/V1756,2)),0)</f>
        <v/>
      </c>
      <c r="Z1756" s="11">
        <f>IFERROR(J1756-M1756,0)</f>
        <v/>
      </c>
      <c r="AA1756" s="11">
        <f>IFERROR(ROUND(MAX(0,MIN(100,((AB1756*0.2)+(AC1756*0.15)+(AD1756*0.15)+(AE1756*0.1)+(AF1756*0.1)+(AG1756*0.15)+(MIN(Y1756/3,1)*100*0.1)+(AI1756*0.05))*((AH1756/100)*0.25+0.75))),0),0)</f>
        <v/>
      </c>
      <c r="AB1756" s="11">
        <f>ROUND(MAX(0,MIN(100,((M1756+10)/20)*100)),0)</f>
        <v/>
      </c>
      <c r="AC1756" s="11">
        <f>IFERROR(IF(D1756&lt;=0,0,ROUND(COUNTIFS($D$4:$D$3359,"&lt;="&amp;D1756,$D$4:$D$3359,"&gt;0")/COUNTIF($D$4:$D$3359,"&gt;0")*100,0)),0)</f>
        <v/>
      </c>
      <c r="AD1756" s="11">
        <f>IF(E1756&lt;=0,0,ROUND(MAX(0,MIN(100,(LOG10(1+E1756/1000000000)/LOG10(101))*100)),0))</f>
        <v/>
      </c>
      <c r="AE1756" s="11">
        <f>IF(O1756=N1756,50,ROUND(MAX(0,MIN(100,((H1756-N1756)/(O1756-N1756))*100)),0))</f>
        <v/>
      </c>
      <c r="AF1756" s="11">
        <f>ROUND(MAX(0,MIN(100,50+((H1756-K1756)/K1756)*1000)),0)</f>
        <v/>
      </c>
      <c r="AG1756" s="11">
        <f>IFERROR(ROUND(MAX(0,MIN(100,50+25*LN(MAX(0.01,X1756)))),0),25)</f>
        <v/>
      </c>
      <c r="AH1756" s="11">
        <f>ROUND(IF(M1756&lt;=-30,0,IF(M1756&lt;=-20,20,IF(M1756&lt;=-10,50,100))),0)</f>
        <v/>
      </c>
      <c r="AI1756" s="11">
        <f>ROUND(MAX(0,MIN(100,50+(Z1756*10))),0)</f>
        <v/>
      </c>
      <c r="AJ1756" s="11">
        <f>IFERROR(IF(--AA1756&gt;=80,"خرید قوی",IF(--AA1756&gt;=70,"خرید مشروط",IF(--AA1756&gt;=60,"مراقبت",IF(--AA1756&gt;=45,"ضعیف","عدم ورود")))),"")</f>
        <v/>
      </c>
    </row>
    <row r="1757">
      <c r="A1757" s="15">
        <f>'دیده بان بازار'!A1760</f>
        <v/>
      </c>
      <c r="B1757" s="16">
        <f>'دیده بان بازار'!B1760</f>
        <v/>
      </c>
      <c r="C1757" s="16">
        <f>'دیده بان بازار'!C1760</f>
        <v/>
      </c>
      <c r="D1757" s="16">
        <f>'دیده بان بازار'!D1760</f>
        <v/>
      </c>
      <c r="E1757" s="17">
        <f>'دیده بان بازار'!E1760</f>
        <v/>
      </c>
      <c r="F1757" s="16">
        <f>'دیده بان بازار'!F1760</f>
        <v/>
      </c>
      <c r="G1757" s="16">
        <f>'دیده بان بازار'!G1760</f>
        <v/>
      </c>
      <c r="H1757" s="16">
        <f>'دیده بان بازار'!H1760</f>
        <v/>
      </c>
      <c r="I1757" s="16">
        <f>'دیده بان بازار'!I1760</f>
        <v/>
      </c>
      <c r="J1757" s="16">
        <f>'دیده بان بازار'!J1760</f>
        <v/>
      </c>
      <c r="K1757" s="16">
        <f>'دیده بان بازار'!K1760</f>
        <v/>
      </c>
      <c r="L1757" s="16">
        <f>'دیده بان بازار'!L1760</f>
        <v/>
      </c>
      <c r="M1757" s="16">
        <f>'دیده بان بازار'!M1760</f>
        <v/>
      </c>
      <c r="N1757" s="16">
        <f>'دیده بان بازار'!N1760</f>
        <v/>
      </c>
      <c r="O1757" s="16">
        <f>'دیده بان بازار'!O1760</f>
        <v/>
      </c>
      <c r="P1757" s="16">
        <f>'دیده بان بازار'!P1760</f>
        <v/>
      </c>
      <c r="Q1757" s="16">
        <f>'دیده بان بازار'!Q1760</f>
        <v/>
      </c>
      <c r="R1757" s="16">
        <f>'دیده بان بازار'!R1760</f>
        <v/>
      </c>
      <c r="S1757" s="16">
        <f>'دیده بان بازار'!S1760</f>
        <v/>
      </c>
      <c r="T1757" s="16">
        <f>'دیده بان بازار'!T1760</f>
        <v/>
      </c>
      <c r="U1757" s="16">
        <f>'دیده بان بازار'!U1760</f>
        <v/>
      </c>
      <c r="V1757" s="16">
        <f>'دیده بان بازار'!V1760</f>
        <v/>
      </c>
      <c r="W1757" s="7">
        <f>'دیده بان بازار'!W1760</f>
        <v/>
      </c>
      <c r="X1757" s="11">
        <f>IFERROR(IF(OR(R1757&lt;=0,W1757&lt;=0,S1757&lt;=0,V1757&lt;=0),0,ROUND((S1757/R1757)/(V1757/W1757),2)),0)</f>
        <v/>
      </c>
      <c r="Y1757" s="11">
        <f>IFERROR(IF(OR(S1757&lt;=0,V1757&lt;=0),0,ROUND(S1757/V1757,2)),0)</f>
        <v/>
      </c>
      <c r="Z1757" s="11">
        <f>IFERROR(J1757-M1757,0)</f>
        <v/>
      </c>
      <c r="AA1757" s="11">
        <f>IFERROR(ROUND(MAX(0,MIN(100,((AB1757*0.2)+(AC1757*0.15)+(AD1757*0.15)+(AE1757*0.1)+(AF1757*0.1)+(AG1757*0.15)+(MIN(Y1757/3,1)*100*0.1)+(AI1757*0.05))*((AH1757/100)*0.25+0.75))),0),0)</f>
        <v/>
      </c>
      <c r="AB1757" s="11">
        <f>ROUND(MAX(0,MIN(100,((M1757+10)/20)*100)),0)</f>
        <v/>
      </c>
      <c r="AC1757" s="11">
        <f>IFERROR(IF(D1757&lt;=0,0,ROUND(COUNTIFS($D$4:$D$3359,"&lt;="&amp;D1757,$D$4:$D$3359,"&gt;0")/COUNTIF($D$4:$D$3359,"&gt;0")*100,0)),0)</f>
        <v/>
      </c>
      <c r="AD1757" s="11">
        <f>IF(E1757&lt;=0,0,ROUND(MAX(0,MIN(100,(LOG10(1+E1757/1000000000)/LOG10(101))*100)),0))</f>
        <v/>
      </c>
      <c r="AE1757" s="11">
        <f>IF(O1757=N1757,50,ROUND(MAX(0,MIN(100,((H1757-N1757)/(O1757-N1757))*100)),0))</f>
        <v/>
      </c>
      <c r="AF1757" s="11">
        <f>ROUND(MAX(0,MIN(100,50+((H1757-K1757)/K1757)*1000)),0)</f>
        <v/>
      </c>
      <c r="AG1757" s="11">
        <f>IFERROR(ROUND(MAX(0,MIN(100,50+25*LN(MAX(0.01,X1757)))),0),25)</f>
        <v/>
      </c>
      <c r="AH1757" s="11">
        <f>ROUND(IF(M1757&lt;=-30,0,IF(M1757&lt;=-20,20,IF(M1757&lt;=-10,50,100))),0)</f>
        <v/>
      </c>
      <c r="AI1757" s="11">
        <f>ROUND(MAX(0,MIN(100,50+(Z1757*10))),0)</f>
        <v/>
      </c>
      <c r="AJ1757" s="11">
        <f>IFERROR(IF(--AA1757&gt;=80,"خرید قوی",IF(--AA1757&gt;=70,"خرید مشروط",IF(--AA1757&gt;=60,"مراقبت",IF(--AA1757&gt;=45,"ضعیف","عدم ورود")))),"")</f>
        <v/>
      </c>
    </row>
    <row r="1758">
      <c r="A1758" s="12">
        <f>'دیده بان بازار'!A1761</f>
        <v/>
      </c>
      <c r="B1758" s="13">
        <f>'دیده بان بازار'!B1761</f>
        <v/>
      </c>
      <c r="C1758" s="13">
        <f>'دیده بان بازار'!C1761</f>
        <v/>
      </c>
      <c r="D1758" s="13">
        <f>'دیده بان بازار'!D1761</f>
        <v/>
      </c>
      <c r="E1758" s="14">
        <f>'دیده بان بازار'!E1761</f>
        <v/>
      </c>
      <c r="F1758" s="13">
        <f>'دیده بان بازار'!F1761</f>
        <v/>
      </c>
      <c r="G1758" s="13">
        <f>'دیده بان بازار'!G1761</f>
        <v/>
      </c>
      <c r="H1758" s="13">
        <f>'دیده بان بازار'!H1761</f>
        <v/>
      </c>
      <c r="I1758" s="13">
        <f>'دیده بان بازار'!I1761</f>
        <v/>
      </c>
      <c r="J1758" s="13">
        <f>'دیده بان بازار'!J1761</f>
        <v/>
      </c>
      <c r="K1758" s="13">
        <f>'دیده بان بازار'!K1761</f>
        <v/>
      </c>
      <c r="L1758" s="13">
        <f>'دیده بان بازار'!L1761</f>
        <v/>
      </c>
      <c r="M1758" s="13">
        <f>'دیده بان بازار'!M1761</f>
        <v/>
      </c>
      <c r="N1758" s="13">
        <f>'دیده بان بازار'!N1761</f>
        <v/>
      </c>
      <c r="O1758" s="13">
        <f>'دیده بان بازار'!O1761</f>
        <v/>
      </c>
      <c r="P1758" s="13">
        <f>'دیده بان بازار'!P1761</f>
        <v/>
      </c>
      <c r="Q1758" s="13">
        <f>'دیده بان بازار'!Q1761</f>
        <v/>
      </c>
      <c r="R1758" s="13">
        <f>'دیده بان بازار'!R1761</f>
        <v/>
      </c>
      <c r="S1758" s="13">
        <f>'دیده بان بازار'!S1761</f>
        <v/>
      </c>
      <c r="T1758" s="13">
        <f>'دیده بان بازار'!T1761</f>
        <v/>
      </c>
      <c r="U1758" s="13">
        <f>'دیده بان بازار'!U1761</f>
        <v/>
      </c>
      <c r="V1758" s="13">
        <f>'دیده بان بازار'!V1761</f>
        <v/>
      </c>
      <c r="W1758" s="6">
        <f>'دیده بان بازار'!W1761</f>
        <v/>
      </c>
      <c r="X1758" s="11">
        <f>IFERROR(IF(OR(R1758&lt;=0,W1758&lt;=0,S1758&lt;=0,V1758&lt;=0),0,ROUND((S1758/R1758)/(V1758/W1758),2)),0)</f>
        <v/>
      </c>
      <c r="Y1758" s="11">
        <f>IFERROR(IF(OR(S1758&lt;=0,V1758&lt;=0),0,ROUND(S1758/V1758,2)),0)</f>
        <v/>
      </c>
      <c r="Z1758" s="11">
        <f>IFERROR(J1758-M1758,0)</f>
        <v/>
      </c>
      <c r="AA1758" s="11">
        <f>IFERROR(ROUND(MAX(0,MIN(100,((AB1758*0.2)+(AC1758*0.15)+(AD1758*0.15)+(AE1758*0.1)+(AF1758*0.1)+(AG1758*0.15)+(MIN(Y1758/3,1)*100*0.1)+(AI1758*0.05))*((AH1758/100)*0.25+0.75))),0),0)</f>
        <v/>
      </c>
      <c r="AB1758" s="11">
        <f>ROUND(MAX(0,MIN(100,((M1758+10)/20)*100)),0)</f>
        <v/>
      </c>
      <c r="AC1758" s="11">
        <f>IFERROR(IF(D1758&lt;=0,0,ROUND(COUNTIFS($D$4:$D$3359,"&lt;="&amp;D1758,$D$4:$D$3359,"&gt;0")/COUNTIF($D$4:$D$3359,"&gt;0")*100,0)),0)</f>
        <v/>
      </c>
      <c r="AD1758" s="11">
        <f>IF(E1758&lt;=0,0,ROUND(MAX(0,MIN(100,(LOG10(1+E1758/1000000000)/LOG10(101))*100)),0))</f>
        <v/>
      </c>
      <c r="AE1758" s="11">
        <f>IF(O1758=N1758,50,ROUND(MAX(0,MIN(100,((H1758-N1758)/(O1758-N1758))*100)),0))</f>
        <v/>
      </c>
      <c r="AF1758" s="11">
        <f>ROUND(MAX(0,MIN(100,50+((H1758-K1758)/K1758)*1000)),0)</f>
        <v/>
      </c>
      <c r="AG1758" s="11">
        <f>IFERROR(ROUND(MAX(0,MIN(100,50+25*LN(MAX(0.01,X1758)))),0),25)</f>
        <v/>
      </c>
      <c r="AH1758" s="11">
        <f>ROUND(IF(M1758&lt;=-30,0,IF(M1758&lt;=-20,20,IF(M1758&lt;=-10,50,100))),0)</f>
        <v/>
      </c>
      <c r="AI1758" s="11">
        <f>ROUND(MAX(0,MIN(100,50+(Z1758*10))),0)</f>
        <v/>
      </c>
      <c r="AJ1758" s="11">
        <f>IFERROR(IF(--AA1758&gt;=80,"خرید قوی",IF(--AA1758&gt;=70,"خرید مشروط",IF(--AA1758&gt;=60,"مراقبت",IF(--AA1758&gt;=45,"ضعیف","عدم ورود")))),"")</f>
        <v/>
      </c>
    </row>
    <row r="1759">
      <c r="A1759" s="15">
        <f>'دیده بان بازار'!A1762</f>
        <v/>
      </c>
      <c r="B1759" s="16">
        <f>'دیده بان بازار'!B1762</f>
        <v/>
      </c>
      <c r="C1759" s="16">
        <f>'دیده بان بازار'!C1762</f>
        <v/>
      </c>
      <c r="D1759" s="16">
        <f>'دیده بان بازار'!D1762</f>
        <v/>
      </c>
      <c r="E1759" s="17">
        <f>'دیده بان بازار'!E1762</f>
        <v/>
      </c>
      <c r="F1759" s="16">
        <f>'دیده بان بازار'!F1762</f>
        <v/>
      </c>
      <c r="G1759" s="16">
        <f>'دیده بان بازار'!G1762</f>
        <v/>
      </c>
      <c r="H1759" s="16">
        <f>'دیده بان بازار'!H1762</f>
        <v/>
      </c>
      <c r="I1759" s="16">
        <f>'دیده بان بازار'!I1762</f>
        <v/>
      </c>
      <c r="J1759" s="16">
        <f>'دیده بان بازار'!J1762</f>
        <v/>
      </c>
      <c r="K1759" s="16">
        <f>'دیده بان بازار'!K1762</f>
        <v/>
      </c>
      <c r="L1759" s="16">
        <f>'دیده بان بازار'!L1762</f>
        <v/>
      </c>
      <c r="M1759" s="16">
        <f>'دیده بان بازار'!M1762</f>
        <v/>
      </c>
      <c r="N1759" s="16">
        <f>'دیده بان بازار'!N1762</f>
        <v/>
      </c>
      <c r="O1759" s="16">
        <f>'دیده بان بازار'!O1762</f>
        <v/>
      </c>
      <c r="P1759" s="16">
        <f>'دیده بان بازار'!P1762</f>
        <v/>
      </c>
      <c r="Q1759" s="16">
        <f>'دیده بان بازار'!Q1762</f>
        <v/>
      </c>
      <c r="R1759" s="16">
        <f>'دیده بان بازار'!R1762</f>
        <v/>
      </c>
      <c r="S1759" s="16">
        <f>'دیده بان بازار'!S1762</f>
        <v/>
      </c>
      <c r="T1759" s="16">
        <f>'دیده بان بازار'!T1762</f>
        <v/>
      </c>
      <c r="U1759" s="16">
        <f>'دیده بان بازار'!U1762</f>
        <v/>
      </c>
      <c r="V1759" s="16">
        <f>'دیده بان بازار'!V1762</f>
        <v/>
      </c>
      <c r="W1759" s="7">
        <f>'دیده بان بازار'!W1762</f>
        <v/>
      </c>
      <c r="X1759" s="11">
        <f>IFERROR(IF(OR(R1759&lt;=0,W1759&lt;=0,S1759&lt;=0,V1759&lt;=0),0,ROUND((S1759/R1759)/(V1759/W1759),2)),0)</f>
        <v/>
      </c>
      <c r="Y1759" s="11">
        <f>IFERROR(IF(OR(S1759&lt;=0,V1759&lt;=0),0,ROUND(S1759/V1759,2)),0)</f>
        <v/>
      </c>
      <c r="Z1759" s="11">
        <f>IFERROR(J1759-M1759,0)</f>
        <v/>
      </c>
      <c r="AA1759" s="11">
        <f>IFERROR(ROUND(MAX(0,MIN(100,((AB1759*0.2)+(AC1759*0.15)+(AD1759*0.15)+(AE1759*0.1)+(AF1759*0.1)+(AG1759*0.15)+(MIN(Y1759/3,1)*100*0.1)+(AI1759*0.05))*((AH1759/100)*0.25+0.75))),0),0)</f>
        <v/>
      </c>
      <c r="AB1759" s="11">
        <f>ROUND(MAX(0,MIN(100,((M1759+10)/20)*100)),0)</f>
        <v/>
      </c>
      <c r="AC1759" s="11">
        <f>IFERROR(IF(D1759&lt;=0,0,ROUND(COUNTIFS($D$4:$D$3359,"&lt;="&amp;D1759,$D$4:$D$3359,"&gt;0")/COUNTIF($D$4:$D$3359,"&gt;0")*100,0)),0)</f>
        <v/>
      </c>
      <c r="AD1759" s="11">
        <f>IF(E1759&lt;=0,0,ROUND(MAX(0,MIN(100,(LOG10(1+E1759/1000000000)/LOG10(101))*100)),0))</f>
        <v/>
      </c>
      <c r="AE1759" s="11">
        <f>IF(O1759=N1759,50,ROUND(MAX(0,MIN(100,((H1759-N1759)/(O1759-N1759))*100)),0))</f>
        <v/>
      </c>
      <c r="AF1759" s="11">
        <f>ROUND(MAX(0,MIN(100,50+((H1759-K1759)/K1759)*1000)),0)</f>
        <v/>
      </c>
      <c r="AG1759" s="11">
        <f>IFERROR(ROUND(MAX(0,MIN(100,50+25*LN(MAX(0.01,X1759)))),0),25)</f>
        <v/>
      </c>
      <c r="AH1759" s="11">
        <f>ROUND(IF(M1759&lt;=-30,0,IF(M1759&lt;=-20,20,IF(M1759&lt;=-10,50,100))),0)</f>
        <v/>
      </c>
      <c r="AI1759" s="11">
        <f>ROUND(MAX(0,MIN(100,50+(Z1759*10))),0)</f>
        <v/>
      </c>
      <c r="AJ1759" s="11">
        <f>IFERROR(IF(--AA1759&gt;=80,"خرید قوی",IF(--AA1759&gt;=70,"خرید مشروط",IF(--AA1759&gt;=60,"مراقبت",IF(--AA1759&gt;=45,"ضعیف","عدم ورود")))),"")</f>
        <v/>
      </c>
    </row>
    <row r="1760">
      <c r="A1760" s="12">
        <f>'دیده بان بازار'!A1763</f>
        <v/>
      </c>
      <c r="B1760" s="13">
        <f>'دیده بان بازار'!B1763</f>
        <v/>
      </c>
      <c r="C1760" s="13">
        <f>'دیده بان بازار'!C1763</f>
        <v/>
      </c>
      <c r="D1760" s="13">
        <f>'دیده بان بازار'!D1763</f>
        <v/>
      </c>
      <c r="E1760" s="14">
        <f>'دیده بان بازار'!E1763</f>
        <v/>
      </c>
      <c r="F1760" s="13">
        <f>'دیده بان بازار'!F1763</f>
        <v/>
      </c>
      <c r="G1760" s="13">
        <f>'دیده بان بازار'!G1763</f>
        <v/>
      </c>
      <c r="H1760" s="13">
        <f>'دیده بان بازار'!H1763</f>
        <v/>
      </c>
      <c r="I1760" s="13">
        <f>'دیده بان بازار'!I1763</f>
        <v/>
      </c>
      <c r="J1760" s="13">
        <f>'دیده بان بازار'!J1763</f>
        <v/>
      </c>
      <c r="K1760" s="13">
        <f>'دیده بان بازار'!K1763</f>
        <v/>
      </c>
      <c r="L1760" s="13">
        <f>'دیده بان بازار'!L1763</f>
        <v/>
      </c>
      <c r="M1760" s="13">
        <f>'دیده بان بازار'!M1763</f>
        <v/>
      </c>
      <c r="N1760" s="13">
        <f>'دیده بان بازار'!N1763</f>
        <v/>
      </c>
      <c r="O1760" s="13">
        <f>'دیده بان بازار'!O1763</f>
        <v/>
      </c>
      <c r="P1760" s="13">
        <f>'دیده بان بازار'!P1763</f>
        <v/>
      </c>
      <c r="Q1760" s="13">
        <f>'دیده بان بازار'!Q1763</f>
        <v/>
      </c>
      <c r="R1760" s="13">
        <f>'دیده بان بازار'!R1763</f>
        <v/>
      </c>
      <c r="S1760" s="13">
        <f>'دیده بان بازار'!S1763</f>
        <v/>
      </c>
      <c r="T1760" s="13">
        <f>'دیده بان بازار'!T1763</f>
        <v/>
      </c>
      <c r="U1760" s="13">
        <f>'دیده بان بازار'!U1763</f>
        <v/>
      </c>
      <c r="V1760" s="13">
        <f>'دیده بان بازار'!V1763</f>
        <v/>
      </c>
      <c r="W1760" s="6">
        <f>'دیده بان بازار'!W1763</f>
        <v/>
      </c>
      <c r="X1760" s="11">
        <f>IFERROR(IF(OR(R1760&lt;=0,W1760&lt;=0,S1760&lt;=0,V1760&lt;=0),0,ROUND((S1760/R1760)/(V1760/W1760),2)),0)</f>
        <v/>
      </c>
      <c r="Y1760" s="11">
        <f>IFERROR(IF(OR(S1760&lt;=0,V1760&lt;=0),0,ROUND(S1760/V1760,2)),0)</f>
        <v/>
      </c>
      <c r="Z1760" s="11">
        <f>IFERROR(J1760-M1760,0)</f>
        <v/>
      </c>
      <c r="AA1760" s="11">
        <f>IFERROR(ROUND(MAX(0,MIN(100,((AB1760*0.2)+(AC1760*0.15)+(AD1760*0.15)+(AE1760*0.1)+(AF1760*0.1)+(AG1760*0.15)+(MIN(Y1760/3,1)*100*0.1)+(AI1760*0.05))*((AH1760/100)*0.25+0.75))),0),0)</f>
        <v/>
      </c>
      <c r="AB1760" s="11">
        <f>ROUND(MAX(0,MIN(100,((M1760+10)/20)*100)),0)</f>
        <v/>
      </c>
      <c r="AC1760" s="11">
        <f>IFERROR(IF(D1760&lt;=0,0,ROUND(COUNTIFS($D$4:$D$3359,"&lt;="&amp;D1760,$D$4:$D$3359,"&gt;0")/COUNTIF($D$4:$D$3359,"&gt;0")*100,0)),0)</f>
        <v/>
      </c>
      <c r="AD1760" s="11">
        <f>IF(E1760&lt;=0,0,ROUND(MAX(0,MIN(100,(LOG10(1+E1760/1000000000)/LOG10(101))*100)),0))</f>
        <v/>
      </c>
      <c r="AE1760" s="11">
        <f>IF(O1760=N1760,50,ROUND(MAX(0,MIN(100,((H1760-N1760)/(O1760-N1760))*100)),0))</f>
        <v/>
      </c>
      <c r="AF1760" s="11">
        <f>ROUND(MAX(0,MIN(100,50+((H1760-K1760)/K1760)*1000)),0)</f>
        <v/>
      </c>
      <c r="AG1760" s="11">
        <f>IFERROR(ROUND(MAX(0,MIN(100,50+25*LN(MAX(0.01,X1760)))),0),25)</f>
        <v/>
      </c>
      <c r="AH1760" s="11">
        <f>ROUND(IF(M1760&lt;=-30,0,IF(M1760&lt;=-20,20,IF(M1760&lt;=-10,50,100))),0)</f>
        <v/>
      </c>
      <c r="AI1760" s="11">
        <f>ROUND(MAX(0,MIN(100,50+(Z1760*10))),0)</f>
        <v/>
      </c>
      <c r="AJ1760" s="11">
        <f>IFERROR(IF(--AA1760&gt;=80,"خرید قوی",IF(--AA1760&gt;=70,"خرید مشروط",IF(--AA1760&gt;=60,"مراقبت",IF(--AA1760&gt;=45,"ضعیف","عدم ورود")))),"")</f>
        <v/>
      </c>
    </row>
    <row r="1761">
      <c r="A1761" s="15">
        <f>'دیده بان بازار'!A1764</f>
        <v/>
      </c>
      <c r="B1761" s="16">
        <f>'دیده بان بازار'!B1764</f>
        <v/>
      </c>
      <c r="C1761" s="16">
        <f>'دیده بان بازار'!C1764</f>
        <v/>
      </c>
      <c r="D1761" s="16">
        <f>'دیده بان بازار'!D1764</f>
        <v/>
      </c>
      <c r="E1761" s="17">
        <f>'دیده بان بازار'!E1764</f>
        <v/>
      </c>
      <c r="F1761" s="16">
        <f>'دیده بان بازار'!F1764</f>
        <v/>
      </c>
      <c r="G1761" s="16">
        <f>'دیده بان بازار'!G1764</f>
        <v/>
      </c>
      <c r="H1761" s="16">
        <f>'دیده بان بازار'!H1764</f>
        <v/>
      </c>
      <c r="I1761" s="16">
        <f>'دیده بان بازار'!I1764</f>
        <v/>
      </c>
      <c r="J1761" s="16">
        <f>'دیده بان بازار'!J1764</f>
        <v/>
      </c>
      <c r="K1761" s="16">
        <f>'دیده بان بازار'!K1764</f>
        <v/>
      </c>
      <c r="L1761" s="16">
        <f>'دیده بان بازار'!L1764</f>
        <v/>
      </c>
      <c r="M1761" s="16">
        <f>'دیده بان بازار'!M1764</f>
        <v/>
      </c>
      <c r="N1761" s="16">
        <f>'دیده بان بازار'!N1764</f>
        <v/>
      </c>
      <c r="O1761" s="16">
        <f>'دیده بان بازار'!O1764</f>
        <v/>
      </c>
      <c r="P1761" s="16">
        <f>'دیده بان بازار'!P1764</f>
        <v/>
      </c>
      <c r="Q1761" s="16">
        <f>'دیده بان بازار'!Q1764</f>
        <v/>
      </c>
      <c r="R1761" s="16">
        <f>'دیده بان بازار'!R1764</f>
        <v/>
      </c>
      <c r="S1761" s="16">
        <f>'دیده بان بازار'!S1764</f>
        <v/>
      </c>
      <c r="T1761" s="16">
        <f>'دیده بان بازار'!T1764</f>
        <v/>
      </c>
      <c r="U1761" s="16">
        <f>'دیده بان بازار'!U1764</f>
        <v/>
      </c>
      <c r="V1761" s="16">
        <f>'دیده بان بازار'!V1764</f>
        <v/>
      </c>
      <c r="W1761" s="7">
        <f>'دیده بان بازار'!W1764</f>
        <v/>
      </c>
      <c r="X1761" s="11">
        <f>IFERROR(IF(OR(R1761&lt;=0,W1761&lt;=0,S1761&lt;=0,V1761&lt;=0),0,ROUND((S1761/R1761)/(V1761/W1761),2)),0)</f>
        <v/>
      </c>
      <c r="Y1761" s="11">
        <f>IFERROR(IF(OR(S1761&lt;=0,V1761&lt;=0),0,ROUND(S1761/V1761,2)),0)</f>
        <v/>
      </c>
      <c r="Z1761" s="11">
        <f>IFERROR(J1761-M1761,0)</f>
        <v/>
      </c>
      <c r="AA1761" s="11">
        <f>IFERROR(ROUND(MAX(0,MIN(100,((AB1761*0.2)+(AC1761*0.15)+(AD1761*0.15)+(AE1761*0.1)+(AF1761*0.1)+(AG1761*0.15)+(MIN(Y1761/3,1)*100*0.1)+(AI1761*0.05))*((AH1761/100)*0.25+0.75))),0),0)</f>
        <v/>
      </c>
      <c r="AB1761" s="11">
        <f>ROUND(MAX(0,MIN(100,((M1761+10)/20)*100)),0)</f>
        <v/>
      </c>
      <c r="AC1761" s="11">
        <f>IFERROR(IF(D1761&lt;=0,0,ROUND(COUNTIFS($D$4:$D$3359,"&lt;="&amp;D1761,$D$4:$D$3359,"&gt;0")/COUNTIF($D$4:$D$3359,"&gt;0")*100,0)),0)</f>
        <v/>
      </c>
      <c r="AD1761" s="11">
        <f>IF(E1761&lt;=0,0,ROUND(MAX(0,MIN(100,(LOG10(1+E1761/1000000000)/LOG10(101))*100)),0))</f>
        <v/>
      </c>
      <c r="AE1761" s="11">
        <f>IF(O1761=N1761,50,ROUND(MAX(0,MIN(100,((H1761-N1761)/(O1761-N1761))*100)),0))</f>
        <v/>
      </c>
      <c r="AF1761" s="11">
        <f>ROUND(MAX(0,MIN(100,50+((H1761-K1761)/K1761)*1000)),0)</f>
        <v/>
      </c>
      <c r="AG1761" s="11">
        <f>IFERROR(ROUND(MAX(0,MIN(100,50+25*LN(MAX(0.01,X1761)))),0),25)</f>
        <v/>
      </c>
      <c r="AH1761" s="11">
        <f>ROUND(IF(M1761&lt;=-30,0,IF(M1761&lt;=-20,20,IF(M1761&lt;=-10,50,100))),0)</f>
        <v/>
      </c>
      <c r="AI1761" s="11">
        <f>ROUND(MAX(0,MIN(100,50+(Z1761*10))),0)</f>
        <v/>
      </c>
      <c r="AJ1761" s="11">
        <f>IFERROR(IF(--AA1761&gt;=80,"خرید قوی",IF(--AA1761&gt;=70,"خرید مشروط",IF(--AA1761&gt;=60,"مراقبت",IF(--AA1761&gt;=45,"ضعیف","عدم ورود")))),"")</f>
        <v/>
      </c>
    </row>
    <row r="1762">
      <c r="A1762" s="12">
        <f>'دیده بان بازار'!A1765</f>
        <v/>
      </c>
      <c r="B1762" s="13">
        <f>'دیده بان بازار'!B1765</f>
        <v/>
      </c>
      <c r="C1762" s="13">
        <f>'دیده بان بازار'!C1765</f>
        <v/>
      </c>
      <c r="D1762" s="13">
        <f>'دیده بان بازار'!D1765</f>
        <v/>
      </c>
      <c r="E1762" s="14">
        <f>'دیده بان بازار'!E1765</f>
        <v/>
      </c>
      <c r="F1762" s="13">
        <f>'دیده بان بازار'!F1765</f>
        <v/>
      </c>
      <c r="G1762" s="13">
        <f>'دیده بان بازار'!G1765</f>
        <v/>
      </c>
      <c r="H1762" s="13">
        <f>'دیده بان بازار'!H1765</f>
        <v/>
      </c>
      <c r="I1762" s="13">
        <f>'دیده بان بازار'!I1765</f>
        <v/>
      </c>
      <c r="J1762" s="13">
        <f>'دیده بان بازار'!J1765</f>
        <v/>
      </c>
      <c r="K1762" s="13">
        <f>'دیده بان بازار'!K1765</f>
        <v/>
      </c>
      <c r="L1762" s="13">
        <f>'دیده بان بازار'!L1765</f>
        <v/>
      </c>
      <c r="M1762" s="13">
        <f>'دیده بان بازار'!M1765</f>
        <v/>
      </c>
      <c r="N1762" s="13">
        <f>'دیده بان بازار'!N1765</f>
        <v/>
      </c>
      <c r="O1762" s="13">
        <f>'دیده بان بازار'!O1765</f>
        <v/>
      </c>
      <c r="P1762" s="13">
        <f>'دیده بان بازار'!P1765</f>
        <v/>
      </c>
      <c r="Q1762" s="13">
        <f>'دیده بان بازار'!Q1765</f>
        <v/>
      </c>
      <c r="R1762" s="13">
        <f>'دیده بان بازار'!R1765</f>
        <v/>
      </c>
      <c r="S1762" s="13">
        <f>'دیده بان بازار'!S1765</f>
        <v/>
      </c>
      <c r="T1762" s="13">
        <f>'دیده بان بازار'!T1765</f>
        <v/>
      </c>
      <c r="U1762" s="13">
        <f>'دیده بان بازار'!U1765</f>
        <v/>
      </c>
      <c r="V1762" s="13">
        <f>'دیده بان بازار'!V1765</f>
        <v/>
      </c>
      <c r="W1762" s="6">
        <f>'دیده بان بازار'!W1765</f>
        <v/>
      </c>
      <c r="X1762" s="11">
        <f>IFERROR(IF(OR(R1762&lt;=0,W1762&lt;=0,S1762&lt;=0,V1762&lt;=0),0,ROUND((S1762/R1762)/(V1762/W1762),2)),0)</f>
        <v/>
      </c>
      <c r="Y1762" s="11">
        <f>IFERROR(IF(OR(S1762&lt;=0,V1762&lt;=0),0,ROUND(S1762/V1762,2)),0)</f>
        <v/>
      </c>
      <c r="Z1762" s="11">
        <f>IFERROR(J1762-M1762,0)</f>
        <v/>
      </c>
      <c r="AA1762" s="11">
        <f>IFERROR(ROUND(MAX(0,MIN(100,((AB1762*0.2)+(AC1762*0.15)+(AD1762*0.15)+(AE1762*0.1)+(AF1762*0.1)+(AG1762*0.15)+(MIN(Y1762/3,1)*100*0.1)+(AI1762*0.05))*((AH1762/100)*0.25+0.75))),0),0)</f>
        <v/>
      </c>
      <c r="AB1762" s="11">
        <f>ROUND(MAX(0,MIN(100,((M1762+10)/20)*100)),0)</f>
        <v/>
      </c>
      <c r="AC1762" s="11">
        <f>IFERROR(IF(D1762&lt;=0,0,ROUND(COUNTIFS($D$4:$D$3359,"&lt;="&amp;D1762,$D$4:$D$3359,"&gt;0")/COUNTIF($D$4:$D$3359,"&gt;0")*100,0)),0)</f>
        <v/>
      </c>
      <c r="AD1762" s="11">
        <f>IF(E1762&lt;=0,0,ROUND(MAX(0,MIN(100,(LOG10(1+E1762/1000000000)/LOG10(101))*100)),0))</f>
        <v/>
      </c>
      <c r="AE1762" s="11">
        <f>IF(O1762=N1762,50,ROUND(MAX(0,MIN(100,((H1762-N1762)/(O1762-N1762))*100)),0))</f>
        <v/>
      </c>
      <c r="AF1762" s="11">
        <f>ROUND(MAX(0,MIN(100,50+((H1762-K1762)/K1762)*1000)),0)</f>
        <v/>
      </c>
      <c r="AG1762" s="11">
        <f>IFERROR(ROUND(MAX(0,MIN(100,50+25*LN(MAX(0.01,X1762)))),0),25)</f>
        <v/>
      </c>
      <c r="AH1762" s="11">
        <f>ROUND(IF(M1762&lt;=-30,0,IF(M1762&lt;=-20,20,IF(M1762&lt;=-10,50,100))),0)</f>
        <v/>
      </c>
      <c r="AI1762" s="11">
        <f>ROUND(MAX(0,MIN(100,50+(Z1762*10))),0)</f>
        <v/>
      </c>
      <c r="AJ1762" s="11">
        <f>IFERROR(IF(--AA1762&gt;=80,"خرید قوی",IF(--AA1762&gt;=70,"خرید مشروط",IF(--AA1762&gt;=60,"مراقبت",IF(--AA1762&gt;=45,"ضعیف","عدم ورود")))),"")</f>
        <v/>
      </c>
    </row>
    <row r="1763">
      <c r="A1763" s="15">
        <f>'دیده بان بازار'!A1766</f>
        <v/>
      </c>
      <c r="B1763" s="16">
        <f>'دیده بان بازار'!B1766</f>
        <v/>
      </c>
      <c r="C1763" s="16">
        <f>'دیده بان بازار'!C1766</f>
        <v/>
      </c>
      <c r="D1763" s="16">
        <f>'دیده بان بازار'!D1766</f>
        <v/>
      </c>
      <c r="E1763" s="17">
        <f>'دیده بان بازار'!E1766</f>
        <v/>
      </c>
      <c r="F1763" s="16">
        <f>'دیده بان بازار'!F1766</f>
        <v/>
      </c>
      <c r="G1763" s="16">
        <f>'دیده بان بازار'!G1766</f>
        <v/>
      </c>
      <c r="H1763" s="16">
        <f>'دیده بان بازار'!H1766</f>
        <v/>
      </c>
      <c r="I1763" s="16">
        <f>'دیده بان بازار'!I1766</f>
        <v/>
      </c>
      <c r="J1763" s="16">
        <f>'دیده بان بازار'!J1766</f>
        <v/>
      </c>
      <c r="K1763" s="16">
        <f>'دیده بان بازار'!K1766</f>
        <v/>
      </c>
      <c r="L1763" s="16">
        <f>'دیده بان بازار'!L1766</f>
        <v/>
      </c>
      <c r="M1763" s="16">
        <f>'دیده بان بازار'!M1766</f>
        <v/>
      </c>
      <c r="N1763" s="16">
        <f>'دیده بان بازار'!N1766</f>
        <v/>
      </c>
      <c r="O1763" s="16">
        <f>'دیده بان بازار'!O1766</f>
        <v/>
      </c>
      <c r="P1763" s="16">
        <f>'دیده بان بازار'!P1766</f>
        <v/>
      </c>
      <c r="Q1763" s="16">
        <f>'دیده بان بازار'!Q1766</f>
        <v/>
      </c>
      <c r="R1763" s="16">
        <f>'دیده بان بازار'!R1766</f>
        <v/>
      </c>
      <c r="S1763" s="16">
        <f>'دیده بان بازار'!S1766</f>
        <v/>
      </c>
      <c r="T1763" s="16">
        <f>'دیده بان بازار'!T1766</f>
        <v/>
      </c>
      <c r="U1763" s="16">
        <f>'دیده بان بازار'!U1766</f>
        <v/>
      </c>
      <c r="V1763" s="16">
        <f>'دیده بان بازار'!V1766</f>
        <v/>
      </c>
      <c r="W1763" s="7">
        <f>'دیده بان بازار'!W1766</f>
        <v/>
      </c>
      <c r="X1763" s="11">
        <f>IFERROR(IF(OR(R1763&lt;=0,W1763&lt;=0,S1763&lt;=0,V1763&lt;=0),0,ROUND((S1763/R1763)/(V1763/W1763),2)),0)</f>
        <v/>
      </c>
      <c r="Y1763" s="11">
        <f>IFERROR(IF(OR(S1763&lt;=0,V1763&lt;=0),0,ROUND(S1763/V1763,2)),0)</f>
        <v/>
      </c>
      <c r="Z1763" s="11">
        <f>IFERROR(J1763-M1763,0)</f>
        <v/>
      </c>
      <c r="AA1763" s="11">
        <f>IFERROR(ROUND(MAX(0,MIN(100,((AB1763*0.2)+(AC1763*0.15)+(AD1763*0.15)+(AE1763*0.1)+(AF1763*0.1)+(AG1763*0.15)+(MIN(Y1763/3,1)*100*0.1)+(AI1763*0.05))*((AH1763/100)*0.25+0.75))),0),0)</f>
        <v/>
      </c>
      <c r="AB1763" s="11">
        <f>ROUND(MAX(0,MIN(100,((M1763+10)/20)*100)),0)</f>
        <v/>
      </c>
      <c r="AC1763" s="11">
        <f>IFERROR(IF(D1763&lt;=0,0,ROUND(COUNTIFS($D$4:$D$3359,"&lt;="&amp;D1763,$D$4:$D$3359,"&gt;0")/COUNTIF($D$4:$D$3359,"&gt;0")*100,0)),0)</f>
        <v/>
      </c>
      <c r="AD1763" s="11">
        <f>IF(E1763&lt;=0,0,ROUND(MAX(0,MIN(100,(LOG10(1+E1763/1000000000)/LOG10(101))*100)),0))</f>
        <v/>
      </c>
      <c r="AE1763" s="11">
        <f>IF(O1763=N1763,50,ROUND(MAX(0,MIN(100,((H1763-N1763)/(O1763-N1763))*100)),0))</f>
        <v/>
      </c>
      <c r="AF1763" s="11">
        <f>ROUND(MAX(0,MIN(100,50+((H1763-K1763)/K1763)*1000)),0)</f>
        <v/>
      </c>
      <c r="AG1763" s="11">
        <f>IFERROR(ROUND(MAX(0,MIN(100,50+25*LN(MAX(0.01,X1763)))),0),25)</f>
        <v/>
      </c>
      <c r="AH1763" s="11">
        <f>ROUND(IF(M1763&lt;=-30,0,IF(M1763&lt;=-20,20,IF(M1763&lt;=-10,50,100))),0)</f>
        <v/>
      </c>
      <c r="AI1763" s="11">
        <f>ROUND(MAX(0,MIN(100,50+(Z1763*10))),0)</f>
        <v/>
      </c>
      <c r="AJ1763" s="11">
        <f>IFERROR(IF(--AA1763&gt;=80,"خرید قوی",IF(--AA1763&gt;=70,"خرید مشروط",IF(--AA1763&gt;=60,"مراقبت",IF(--AA1763&gt;=45,"ضعیف","عدم ورود")))),"")</f>
        <v/>
      </c>
    </row>
    <row r="1764">
      <c r="A1764" s="12">
        <f>'دیده بان بازار'!A1767</f>
        <v/>
      </c>
      <c r="B1764" s="13">
        <f>'دیده بان بازار'!B1767</f>
        <v/>
      </c>
      <c r="C1764" s="13">
        <f>'دیده بان بازار'!C1767</f>
        <v/>
      </c>
      <c r="D1764" s="13">
        <f>'دیده بان بازار'!D1767</f>
        <v/>
      </c>
      <c r="E1764" s="14">
        <f>'دیده بان بازار'!E1767</f>
        <v/>
      </c>
      <c r="F1764" s="13">
        <f>'دیده بان بازار'!F1767</f>
        <v/>
      </c>
      <c r="G1764" s="13">
        <f>'دیده بان بازار'!G1767</f>
        <v/>
      </c>
      <c r="H1764" s="13">
        <f>'دیده بان بازار'!H1767</f>
        <v/>
      </c>
      <c r="I1764" s="13">
        <f>'دیده بان بازار'!I1767</f>
        <v/>
      </c>
      <c r="J1764" s="13">
        <f>'دیده بان بازار'!J1767</f>
        <v/>
      </c>
      <c r="K1764" s="13">
        <f>'دیده بان بازار'!K1767</f>
        <v/>
      </c>
      <c r="L1764" s="13">
        <f>'دیده بان بازار'!L1767</f>
        <v/>
      </c>
      <c r="M1764" s="13">
        <f>'دیده بان بازار'!M1767</f>
        <v/>
      </c>
      <c r="N1764" s="13">
        <f>'دیده بان بازار'!N1767</f>
        <v/>
      </c>
      <c r="O1764" s="13">
        <f>'دیده بان بازار'!O1767</f>
        <v/>
      </c>
      <c r="P1764" s="13">
        <f>'دیده بان بازار'!P1767</f>
        <v/>
      </c>
      <c r="Q1764" s="13">
        <f>'دیده بان بازار'!Q1767</f>
        <v/>
      </c>
      <c r="R1764" s="13">
        <f>'دیده بان بازار'!R1767</f>
        <v/>
      </c>
      <c r="S1764" s="13">
        <f>'دیده بان بازار'!S1767</f>
        <v/>
      </c>
      <c r="T1764" s="13">
        <f>'دیده بان بازار'!T1767</f>
        <v/>
      </c>
      <c r="U1764" s="13">
        <f>'دیده بان بازار'!U1767</f>
        <v/>
      </c>
      <c r="V1764" s="13">
        <f>'دیده بان بازار'!V1767</f>
        <v/>
      </c>
      <c r="W1764" s="6">
        <f>'دیده بان بازار'!W1767</f>
        <v/>
      </c>
      <c r="X1764" s="11">
        <f>IFERROR(IF(OR(R1764&lt;=0,W1764&lt;=0,S1764&lt;=0,V1764&lt;=0),0,ROUND((S1764/R1764)/(V1764/W1764),2)),0)</f>
        <v/>
      </c>
      <c r="Y1764" s="11">
        <f>IFERROR(IF(OR(S1764&lt;=0,V1764&lt;=0),0,ROUND(S1764/V1764,2)),0)</f>
        <v/>
      </c>
      <c r="Z1764" s="11">
        <f>IFERROR(J1764-M1764,0)</f>
        <v/>
      </c>
      <c r="AA1764" s="11">
        <f>IFERROR(ROUND(MAX(0,MIN(100,((AB1764*0.2)+(AC1764*0.15)+(AD1764*0.15)+(AE1764*0.1)+(AF1764*0.1)+(AG1764*0.15)+(MIN(Y1764/3,1)*100*0.1)+(AI1764*0.05))*((AH1764/100)*0.25+0.75))),0),0)</f>
        <v/>
      </c>
      <c r="AB1764" s="11">
        <f>ROUND(MAX(0,MIN(100,((M1764+10)/20)*100)),0)</f>
        <v/>
      </c>
      <c r="AC1764" s="11">
        <f>IFERROR(IF(D1764&lt;=0,0,ROUND(COUNTIFS($D$4:$D$3359,"&lt;="&amp;D1764,$D$4:$D$3359,"&gt;0")/COUNTIF($D$4:$D$3359,"&gt;0")*100,0)),0)</f>
        <v/>
      </c>
      <c r="AD1764" s="11">
        <f>IF(E1764&lt;=0,0,ROUND(MAX(0,MIN(100,(LOG10(1+E1764/1000000000)/LOG10(101))*100)),0))</f>
        <v/>
      </c>
      <c r="AE1764" s="11">
        <f>IF(O1764=N1764,50,ROUND(MAX(0,MIN(100,((H1764-N1764)/(O1764-N1764))*100)),0))</f>
        <v/>
      </c>
      <c r="AF1764" s="11">
        <f>ROUND(MAX(0,MIN(100,50+((H1764-K1764)/K1764)*1000)),0)</f>
        <v/>
      </c>
      <c r="AG1764" s="11">
        <f>IFERROR(ROUND(MAX(0,MIN(100,50+25*LN(MAX(0.01,X1764)))),0),25)</f>
        <v/>
      </c>
      <c r="AH1764" s="11">
        <f>ROUND(IF(M1764&lt;=-30,0,IF(M1764&lt;=-20,20,IF(M1764&lt;=-10,50,100))),0)</f>
        <v/>
      </c>
      <c r="AI1764" s="11">
        <f>ROUND(MAX(0,MIN(100,50+(Z1764*10))),0)</f>
        <v/>
      </c>
      <c r="AJ1764" s="11">
        <f>IFERROR(IF(--AA1764&gt;=80,"خرید قوی",IF(--AA1764&gt;=70,"خرید مشروط",IF(--AA1764&gt;=60,"مراقبت",IF(--AA1764&gt;=45,"ضعیف","عدم ورود")))),"")</f>
        <v/>
      </c>
    </row>
    <row r="1765">
      <c r="A1765" s="15">
        <f>'دیده بان بازار'!A1768</f>
        <v/>
      </c>
      <c r="B1765" s="16">
        <f>'دیده بان بازار'!B1768</f>
        <v/>
      </c>
      <c r="C1765" s="16">
        <f>'دیده بان بازار'!C1768</f>
        <v/>
      </c>
      <c r="D1765" s="16">
        <f>'دیده بان بازار'!D1768</f>
        <v/>
      </c>
      <c r="E1765" s="17">
        <f>'دیده بان بازار'!E1768</f>
        <v/>
      </c>
      <c r="F1765" s="16">
        <f>'دیده بان بازار'!F1768</f>
        <v/>
      </c>
      <c r="G1765" s="16">
        <f>'دیده بان بازار'!G1768</f>
        <v/>
      </c>
      <c r="H1765" s="16">
        <f>'دیده بان بازار'!H1768</f>
        <v/>
      </c>
      <c r="I1765" s="16">
        <f>'دیده بان بازار'!I1768</f>
        <v/>
      </c>
      <c r="J1765" s="16">
        <f>'دیده بان بازار'!J1768</f>
        <v/>
      </c>
      <c r="K1765" s="16">
        <f>'دیده بان بازار'!K1768</f>
        <v/>
      </c>
      <c r="L1765" s="16">
        <f>'دیده بان بازار'!L1768</f>
        <v/>
      </c>
      <c r="M1765" s="16">
        <f>'دیده بان بازار'!M1768</f>
        <v/>
      </c>
      <c r="N1765" s="16">
        <f>'دیده بان بازار'!N1768</f>
        <v/>
      </c>
      <c r="O1765" s="16">
        <f>'دیده بان بازار'!O1768</f>
        <v/>
      </c>
      <c r="P1765" s="16">
        <f>'دیده بان بازار'!P1768</f>
        <v/>
      </c>
      <c r="Q1765" s="16">
        <f>'دیده بان بازار'!Q1768</f>
        <v/>
      </c>
      <c r="R1765" s="16">
        <f>'دیده بان بازار'!R1768</f>
        <v/>
      </c>
      <c r="S1765" s="16">
        <f>'دیده بان بازار'!S1768</f>
        <v/>
      </c>
      <c r="T1765" s="16">
        <f>'دیده بان بازار'!T1768</f>
        <v/>
      </c>
      <c r="U1765" s="16">
        <f>'دیده بان بازار'!U1768</f>
        <v/>
      </c>
      <c r="V1765" s="16">
        <f>'دیده بان بازار'!V1768</f>
        <v/>
      </c>
      <c r="W1765" s="7">
        <f>'دیده بان بازار'!W1768</f>
        <v/>
      </c>
      <c r="X1765" s="11">
        <f>IFERROR(IF(OR(R1765&lt;=0,W1765&lt;=0,S1765&lt;=0,V1765&lt;=0),0,ROUND((S1765/R1765)/(V1765/W1765),2)),0)</f>
        <v/>
      </c>
      <c r="Y1765" s="11">
        <f>IFERROR(IF(OR(S1765&lt;=0,V1765&lt;=0),0,ROUND(S1765/V1765,2)),0)</f>
        <v/>
      </c>
      <c r="Z1765" s="11">
        <f>IFERROR(J1765-M1765,0)</f>
        <v/>
      </c>
      <c r="AA1765" s="11">
        <f>IFERROR(ROUND(MAX(0,MIN(100,((AB1765*0.2)+(AC1765*0.15)+(AD1765*0.15)+(AE1765*0.1)+(AF1765*0.1)+(AG1765*0.15)+(MIN(Y1765/3,1)*100*0.1)+(AI1765*0.05))*((AH1765/100)*0.25+0.75))),0),0)</f>
        <v/>
      </c>
      <c r="AB1765" s="11">
        <f>ROUND(MAX(0,MIN(100,((M1765+10)/20)*100)),0)</f>
        <v/>
      </c>
      <c r="AC1765" s="11">
        <f>IFERROR(IF(D1765&lt;=0,0,ROUND(COUNTIFS($D$4:$D$3359,"&lt;="&amp;D1765,$D$4:$D$3359,"&gt;0")/COUNTIF($D$4:$D$3359,"&gt;0")*100,0)),0)</f>
        <v/>
      </c>
      <c r="AD1765" s="11">
        <f>IF(E1765&lt;=0,0,ROUND(MAX(0,MIN(100,(LOG10(1+E1765/1000000000)/LOG10(101))*100)),0))</f>
        <v/>
      </c>
      <c r="AE1765" s="11">
        <f>IF(O1765=N1765,50,ROUND(MAX(0,MIN(100,((H1765-N1765)/(O1765-N1765))*100)),0))</f>
        <v/>
      </c>
      <c r="AF1765" s="11">
        <f>ROUND(MAX(0,MIN(100,50+((H1765-K1765)/K1765)*1000)),0)</f>
        <v/>
      </c>
      <c r="AG1765" s="11">
        <f>IFERROR(ROUND(MAX(0,MIN(100,50+25*LN(MAX(0.01,X1765)))),0),25)</f>
        <v/>
      </c>
      <c r="AH1765" s="11">
        <f>ROUND(IF(M1765&lt;=-30,0,IF(M1765&lt;=-20,20,IF(M1765&lt;=-10,50,100))),0)</f>
        <v/>
      </c>
      <c r="AI1765" s="11">
        <f>ROUND(MAX(0,MIN(100,50+(Z1765*10))),0)</f>
        <v/>
      </c>
      <c r="AJ1765" s="11">
        <f>IFERROR(IF(--AA1765&gt;=80,"خرید قوی",IF(--AA1765&gt;=70,"خرید مشروط",IF(--AA1765&gt;=60,"مراقبت",IF(--AA1765&gt;=45,"ضعیف","عدم ورود")))),"")</f>
        <v/>
      </c>
    </row>
    <row r="1766">
      <c r="A1766" s="12">
        <f>'دیده بان بازار'!A1769</f>
        <v/>
      </c>
      <c r="B1766" s="13">
        <f>'دیده بان بازار'!B1769</f>
        <v/>
      </c>
      <c r="C1766" s="13">
        <f>'دیده بان بازار'!C1769</f>
        <v/>
      </c>
      <c r="D1766" s="13">
        <f>'دیده بان بازار'!D1769</f>
        <v/>
      </c>
      <c r="E1766" s="14">
        <f>'دیده بان بازار'!E1769</f>
        <v/>
      </c>
      <c r="F1766" s="13">
        <f>'دیده بان بازار'!F1769</f>
        <v/>
      </c>
      <c r="G1766" s="13">
        <f>'دیده بان بازار'!G1769</f>
        <v/>
      </c>
      <c r="H1766" s="13">
        <f>'دیده بان بازار'!H1769</f>
        <v/>
      </c>
      <c r="I1766" s="13">
        <f>'دیده بان بازار'!I1769</f>
        <v/>
      </c>
      <c r="J1766" s="13">
        <f>'دیده بان بازار'!J1769</f>
        <v/>
      </c>
      <c r="K1766" s="13">
        <f>'دیده بان بازار'!K1769</f>
        <v/>
      </c>
      <c r="L1766" s="13">
        <f>'دیده بان بازار'!L1769</f>
        <v/>
      </c>
      <c r="M1766" s="13">
        <f>'دیده بان بازار'!M1769</f>
        <v/>
      </c>
      <c r="N1766" s="13">
        <f>'دیده بان بازار'!N1769</f>
        <v/>
      </c>
      <c r="O1766" s="13">
        <f>'دیده بان بازار'!O1769</f>
        <v/>
      </c>
      <c r="P1766" s="13">
        <f>'دیده بان بازار'!P1769</f>
        <v/>
      </c>
      <c r="Q1766" s="13">
        <f>'دیده بان بازار'!Q1769</f>
        <v/>
      </c>
      <c r="R1766" s="13">
        <f>'دیده بان بازار'!R1769</f>
        <v/>
      </c>
      <c r="S1766" s="13">
        <f>'دیده بان بازار'!S1769</f>
        <v/>
      </c>
      <c r="T1766" s="13">
        <f>'دیده بان بازار'!T1769</f>
        <v/>
      </c>
      <c r="U1766" s="13">
        <f>'دیده بان بازار'!U1769</f>
        <v/>
      </c>
      <c r="V1766" s="13">
        <f>'دیده بان بازار'!V1769</f>
        <v/>
      </c>
      <c r="W1766" s="6">
        <f>'دیده بان بازار'!W1769</f>
        <v/>
      </c>
      <c r="X1766" s="11">
        <f>IFERROR(IF(OR(R1766&lt;=0,W1766&lt;=0,S1766&lt;=0,V1766&lt;=0),0,ROUND((S1766/R1766)/(V1766/W1766),2)),0)</f>
        <v/>
      </c>
      <c r="Y1766" s="11">
        <f>IFERROR(IF(OR(S1766&lt;=0,V1766&lt;=0),0,ROUND(S1766/V1766,2)),0)</f>
        <v/>
      </c>
      <c r="Z1766" s="11">
        <f>IFERROR(J1766-M1766,0)</f>
        <v/>
      </c>
      <c r="AA1766" s="11">
        <f>IFERROR(ROUND(MAX(0,MIN(100,((AB1766*0.2)+(AC1766*0.15)+(AD1766*0.15)+(AE1766*0.1)+(AF1766*0.1)+(AG1766*0.15)+(MIN(Y1766/3,1)*100*0.1)+(AI1766*0.05))*((AH1766/100)*0.25+0.75))),0),0)</f>
        <v/>
      </c>
      <c r="AB1766" s="11">
        <f>ROUND(MAX(0,MIN(100,((M1766+10)/20)*100)),0)</f>
        <v/>
      </c>
      <c r="AC1766" s="11">
        <f>IFERROR(IF(D1766&lt;=0,0,ROUND(COUNTIFS($D$4:$D$3359,"&lt;="&amp;D1766,$D$4:$D$3359,"&gt;0")/COUNTIF($D$4:$D$3359,"&gt;0")*100,0)),0)</f>
        <v/>
      </c>
      <c r="AD1766" s="11">
        <f>IF(E1766&lt;=0,0,ROUND(MAX(0,MIN(100,(LOG10(1+E1766/1000000000)/LOG10(101))*100)),0))</f>
        <v/>
      </c>
      <c r="AE1766" s="11">
        <f>IF(O1766=N1766,50,ROUND(MAX(0,MIN(100,((H1766-N1766)/(O1766-N1766))*100)),0))</f>
        <v/>
      </c>
      <c r="AF1766" s="11">
        <f>ROUND(MAX(0,MIN(100,50+((H1766-K1766)/K1766)*1000)),0)</f>
        <v/>
      </c>
      <c r="AG1766" s="11">
        <f>IFERROR(ROUND(MAX(0,MIN(100,50+25*LN(MAX(0.01,X1766)))),0),25)</f>
        <v/>
      </c>
      <c r="AH1766" s="11">
        <f>ROUND(IF(M1766&lt;=-30,0,IF(M1766&lt;=-20,20,IF(M1766&lt;=-10,50,100))),0)</f>
        <v/>
      </c>
      <c r="AI1766" s="11">
        <f>ROUND(MAX(0,MIN(100,50+(Z1766*10))),0)</f>
        <v/>
      </c>
      <c r="AJ1766" s="11">
        <f>IFERROR(IF(--AA1766&gt;=80,"خرید قوی",IF(--AA1766&gt;=70,"خرید مشروط",IF(--AA1766&gt;=60,"مراقبت",IF(--AA1766&gt;=45,"ضعیف","عدم ورود")))),"")</f>
        <v/>
      </c>
    </row>
    <row r="1767">
      <c r="A1767" s="15">
        <f>'دیده بان بازار'!A1770</f>
        <v/>
      </c>
      <c r="B1767" s="16">
        <f>'دیده بان بازار'!B1770</f>
        <v/>
      </c>
      <c r="C1767" s="16">
        <f>'دیده بان بازار'!C1770</f>
        <v/>
      </c>
      <c r="D1767" s="16">
        <f>'دیده بان بازار'!D1770</f>
        <v/>
      </c>
      <c r="E1767" s="17">
        <f>'دیده بان بازار'!E1770</f>
        <v/>
      </c>
      <c r="F1767" s="16">
        <f>'دیده بان بازار'!F1770</f>
        <v/>
      </c>
      <c r="G1767" s="16">
        <f>'دیده بان بازار'!G1770</f>
        <v/>
      </c>
      <c r="H1767" s="16">
        <f>'دیده بان بازار'!H1770</f>
        <v/>
      </c>
      <c r="I1767" s="16">
        <f>'دیده بان بازار'!I1770</f>
        <v/>
      </c>
      <c r="J1767" s="16">
        <f>'دیده بان بازار'!J1770</f>
        <v/>
      </c>
      <c r="K1767" s="16">
        <f>'دیده بان بازار'!K1770</f>
        <v/>
      </c>
      <c r="L1767" s="16">
        <f>'دیده بان بازار'!L1770</f>
        <v/>
      </c>
      <c r="M1767" s="16">
        <f>'دیده بان بازار'!M1770</f>
        <v/>
      </c>
      <c r="N1767" s="16">
        <f>'دیده بان بازار'!N1770</f>
        <v/>
      </c>
      <c r="O1767" s="16">
        <f>'دیده بان بازار'!O1770</f>
        <v/>
      </c>
      <c r="P1767" s="16">
        <f>'دیده بان بازار'!P1770</f>
        <v/>
      </c>
      <c r="Q1767" s="16">
        <f>'دیده بان بازار'!Q1770</f>
        <v/>
      </c>
      <c r="R1767" s="16">
        <f>'دیده بان بازار'!R1770</f>
        <v/>
      </c>
      <c r="S1767" s="16">
        <f>'دیده بان بازار'!S1770</f>
        <v/>
      </c>
      <c r="T1767" s="16">
        <f>'دیده بان بازار'!T1770</f>
        <v/>
      </c>
      <c r="U1767" s="16">
        <f>'دیده بان بازار'!U1770</f>
        <v/>
      </c>
      <c r="V1767" s="16">
        <f>'دیده بان بازار'!V1770</f>
        <v/>
      </c>
      <c r="W1767" s="7">
        <f>'دیده بان بازار'!W1770</f>
        <v/>
      </c>
      <c r="X1767" s="11">
        <f>IFERROR(IF(OR(R1767&lt;=0,W1767&lt;=0,S1767&lt;=0,V1767&lt;=0),0,ROUND((S1767/R1767)/(V1767/W1767),2)),0)</f>
        <v/>
      </c>
      <c r="Y1767" s="11">
        <f>IFERROR(IF(OR(S1767&lt;=0,V1767&lt;=0),0,ROUND(S1767/V1767,2)),0)</f>
        <v/>
      </c>
      <c r="Z1767" s="11">
        <f>IFERROR(J1767-M1767,0)</f>
        <v/>
      </c>
      <c r="AA1767" s="11">
        <f>IFERROR(ROUND(MAX(0,MIN(100,((AB1767*0.2)+(AC1767*0.15)+(AD1767*0.15)+(AE1767*0.1)+(AF1767*0.1)+(AG1767*0.15)+(MIN(Y1767/3,1)*100*0.1)+(AI1767*0.05))*((AH1767/100)*0.25+0.75))),0),0)</f>
        <v/>
      </c>
      <c r="AB1767" s="11">
        <f>ROUND(MAX(0,MIN(100,((M1767+10)/20)*100)),0)</f>
        <v/>
      </c>
      <c r="AC1767" s="11">
        <f>IFERROR(IF(D1767&lt;=0,0,ROUND(COUNTIFS($D$4:$D$3359,"&lt;="&amp;D1767,$D$4:$D$3359,"&gt;0")/COUNTIF($D$4:$D$3359,"&gt;0")*100,0)),0)</f>
        <v/>
      </c>
      <c r="AD1767" s="11">
        <f>IF(E1767&lt;=0,0,ROUND(MAX(0,MIN(100,(LOG10(1+E1767/1000000000)/LOG10(101))*100)),0))</f>
        <v/>
      </c>
      <c r="AE1767" s="11">
        <f>IF(O1767=N1767,50,ROUND(MAX(0,MIN(100,((H1767-N1767)/(O1767-N1767))*100)),0))</f>
        <v/>
      </c>
      <c r="AF1767" s="11">
        <f>ROUND(MAX(0,MIN(100,50+((H1767-K1767)/K1767)*1000)),0)</f>
        <v/>
      </c>
      <c r="AG1767" s="11">
        <f>IFERROR(ROUND(MAX(0,MIN(100,50+25*LN(MAX(0.01,X1767)))),0),25)</f>
        <v/>
      </c>
      <c r="AH1767" s="11">
        <f>ROUND(IF(M1767&lt;=-30,0,IF(M1767&lt;=-20,20,IF(M1767&lt;=-10,50,100))),0)</f>
        <v/>
      </c>
      <c r="AI1767" s="11">
        <f>ROUND(MAX(0,MIN(100,50+(Z1767*10))),0)</f>
        <v/>
      </c>
      <c r="AJ1767" s="11">
        <f>IFERROR(IF(--AA1767&gt;=80,"خرید قوی",IF(--AA1767&gt;=70,"خرید مشروط",IF(--AA1767&gt;=60,"مراقبت",IF(--AA1767&gt;=45,"ضعیف","عدم ورود")))),"")</f>
        <v/>
      </c>
    </row>
    <row r="1768">
      <c r="A1768" s="12">
        <f>'دیده بان بازار'!A1771</f>
        <v/>
      </c>
      <c r="B1768" s="13">
        <f>'دیده بان بازار'!B1771</f>
        <v/>
      </c>
      <c r="C1768" s="13">
        <f>'دیده بان بازار'!C1771</f>
        <v/>
      </c>
      <c r="D1768" s="13">
        <f>'دیده بان بازار'!D1771</f>
        <v/>
      </c>
      <c r="E1768" s="14">
        <f>'دیده بان بازار'!E1771</f>
        <v/>
      </c>
      <c r="F1768" s="13">
        <f>'دیده بان بازار'!F1771</f>
        <v/>
      </c>
      <c r="G1768" s="13">
        <f>'دیده بان بازار'!G1771</f>
        <v/>
      </c>
      <c r="H1768" s="13">
        <f>'دیده بان بازار'!H1771</f>
        <v/>
      </c>
      <c r="I1768" s="13">
        <f>'دیده بان بازار'!I1771</f>
        <v/>
      </c>
      <c r="J1768" s="13">
        <f>'دیده بان بازار'!J1771</f>
        <v/>
      </c>
      <c r="K1768" s="13">
        <f>'دیده بان بازار'!K1771</f>
        <v/>
      </c>
      <c r="L1768" s="13">
        <f>'دیده بان بازار'!L1771</f>
        <v/>
      </c>
      <c r="M1768" s="13">
        <f>'دیده بان بازار'!M1771</f>
        <v/>
      </c>
      <c r="N1768" s="13">
        <f>'دیده بان بازار'!N1771</f>
        <v/>
      </c>
      <c r="O1768" s="13">
        <f>'دیده بان بازار'!O1771</f>
        <v/>
      </c>
      <c r="P1768" s="13">
        <f>'دیده بان بازار'!P1771</f>
        <v/>
      </c>
      <c r="Q1768" s="13">
        <f>'دیده بان بازار'!Q1771</f>
        <v/>
      </c>
      <c r="R1768" s="13">
        <f>'دیده بان بازار'!R1771</f>
        <v/>
      </c>
      <c r="S1768" s="13">
        <f>'دیده بان بازار'!S1771</f>
        <v/>
      </c>
      <c r="T1768" s="13">
        <f>'دیده بان بازار'!T1771</f>
        <v/>
      </c>
      <c r="U1768" s="13">
        <f>'دیده بان بازار'!U1771</f>
        <v/>
      </c>
      <c r="V1768" s="13">
        <f>'دیده بان بازار'!V1771</f>
        <v/>
      </c>
      <c r="W1768" s="6">
        <f>'دیده بان بازار'!W1771</f>
        <v/>
      </c>
      <c r="X1768" s="11">
        <f>IFERROR(IF(OR(R1768&lt;=0,W1768&lt;=0,S1768&lt;=0,V1768&lt;=0),0,ROUND((S1768/R1768)/(V1768/W1768),2)),0)</f>
        <v/>
      </c>
      <c r="Y1768" s="11">
        <f>IFERROR(IF(OR(S1768&lt;=0,V1768&lt;=0),0,ROUND(S1768/V1768,2)),0)</f>
        <v/>
      </c>
      <c r="Z1768" s="11">
        <f>IFERROR(J1768-M1768,0)</f>
        <v/>
      </c>
      <c r="AA1768" s="11">
        <f>IFERROR(ROUND(MAX(0,MIN(100,((AB1768*0.2)+(AC1768*0.15)+(AD1768*0.15)+(AE1768*0.1)+(AF1768*0.1)+(AG1768*0.15)+(MIN(Y1768/3,1)*100*0.1)+(AI1768*0.05))*((AH1768/100)*0.25+0.75))),0),0)</f>
        <v/>
      </c>
      <c r="AB1768" s="11">
        <f>ROUND(MAX(0,MIN(100,((M1768+10)/20)*100)),0)</f>
        <v/>
      </c>
      <c r="AC1768" s="11">
        <f>IFERROR(IF(D1768&lt;=0,0,ROUND(COUNTIFS($D$4:$D$3359,"&lt;="&amp;D1768,$D$4:$D$3359,"&gt;0")/COUNTIF($D$4:$D$3359,"&gt;0")*100,0)),0)</f>
        <v/>
      </c>
      <c r="AD1768" s="11">
        <f>IF(E1768&lt;=0,0,ROUND(MAX(0,MIN(100,(LOG10(1+E1768/1000000000)/LOG10(101))*100)),0))</f>
        <v/>
      </c>
      <c r="AE1768" s="11">
        <f>IF(O1768=N1768,50,ROUND(MAX(0,MIN(100,((H1768-N1768)/(O1768-N1768))*100)),0))</f>
        <v/>
      </c>
      <c r="AF1768" s="11">
        <f>ROUND(MAX(0,MIN(100,50+((H1768-K1768)/K1768)*1000)),0)</f>
        <v/>
      </c>
      <c r="AG1768" s="11">
        <f>IFERROR(ROUND(MAX(0,MIN(100,50+25*LN(MAX(0.01,X1768)))),0),25)</f>
        <v/>
      </c>
      <c r="AH1768" s="11">
        <f>ROUND(IF(M1768&lt;=-30,0,IF(M1768&lt;=-20,20,IF(M1768&lt;=-10,50,100))),0)</f>
        <v/>
      </c>
      <c r="AI1768" s="11">
        <f>ROUND(MAX(0,MIN(100,50+(Z1768*10))),0)</f>
        <v/>
      </c>
      <c r="AJ1768" s="11">
        <f>IFERROR(IF(--AA1768&gt;=80,"خرید قوی",IF(--AA1768&gt;=70,"خرید مشروط",IF(--AA1768&gt;=60,"مراقبت",IF(--AA1768&gt;=45,"ضعیف","عدم ورود")))),"")</f>
        <v/>
      </c>
    </row>
    <row r="1769">
      <c r="A1769" s="15">
        <f>'دیده بان بازار'!A1772</f>
        <v/>
      </c>
      <c r="B1769" s="16">
        <f>'دیده بان بازار'!B1772</f>
        <v/>
      </c>
      <c r="C1769" s="16">
        <f>'دیده بان بازار'!C1772</f>
        <v/>
      </c>
      <c r="D1769" s="16">
        <f>'دیده بان بازار'!D1772</f>
        <v/>
      </c>
      <c r="E1769" s="17">
        <f>'دیده بان بازار'!E1772</f>
        <v/>
      </c>
      <c r="F1769" s="16">
        <f>'دیده بان بازار'!F1772</f>
        <v/>
      </c>
      <c r="G1769" s="16">
        <f>'دیده بان بازار'!G1772</f>
        <v/>
      </c>
      <c r="H1769" s="16">
        <f>'دیده بان بازار'!H1772</f>
        <v/>
      </c>
      <c r="I1769" s="16">
        <f>'دیده بان بازار'!I1772</f>
        <v/>
      </c>
      <c r="J1769" s="16">
        <f>'دیده بان بازار'!J1772</f>
        <v/>
      </c>
      <c r="K1769" s="16">
        <f>'دیده بان بازار'!K1772</f>
        <v/>
      </c>
      <c r="L1769" s="16">
        <f>'دیده بان بازار'!L1772</f>
        <v/>
      </c>
      <c r="M1769" s="16">
        <f>'دیده بان بازار'!M1772</f>
        <v/>
      </c>
      <c r="N1769" s="16">
        <f>'دیده بان بازار'!N1772</f>
        <v/>
      </c>
      <c r="O1769" s="16">
        <f>'دیده بان بازار'!O1772</f>
        <v/>
      </c>
      <c r="P1769" s="16">
        <f>'دیده بان بازار'!P1772</f>
        <v/>
      </c>
      <c r="Q1769" s="16">
        <f>'دیده بان بازار'!Q1772</f>
        <v/>
      </c>
      <c r="R1769" s="16">
        <f>'دیده بان بازار'!R1772</f>
        <v/>
      </c>
      <c r="S1769" s="16">
        <f>'دیده بان بازار'!S1772</f>
        <v/>
      </c>
      <c r="T1769" s="16">
        <f>'دیده بان بازار'!T1772</f>
        <v/>
      </c>
      <c r="U1769" s="16">
        <f>'دیده بان بازار'!U1772</f>
        <v/>
      </c>
      <c r="V1769" s="16">
        <f>'دیده بان بازار'!V1772</f>
        <v/>
      </c>
      <c r="W1769" s="7">
        <f>'دیده بان بازار'!W1772</f>
        <v/>
      </c>
      <c r="X1769" s="11">
        <f>IFERROR(IF(OR(R1769&lt;=0,W1769&lt;=0,S1769&lt;=0,V1769&lt;=0),0,ROUND((S1769/R1769)/(V1769/W1769),2)),0)</f>
        <v/>
      </c>
      <c r="Y1769" s="11">
        <f>IFERROR(IF(OR(S1769&lt;=0,V1769&lt;=0),0,ROUND(S1769/V1769,2)),0)</f>
        <v/>
      </c>
      <c r="Z1769" s="11">
        <f>IFERROR(J1769-M1769,0)</f>
        <v/>
      </c>
      <c r="AA1769" s="11">
        <f>IFERROR(ROUND(MAX(0,MIN(100,((AB1769*0.2)+(AC1769*0.15)+(AD1769*0.15)+(AE1769*0.1)+(AF1769*0.1)+(AG1769*0.15)+(MIN(Y1769/3,1)*100*0.1)+(AI1769*0.05))*((AH1769/100)*0.25+0.75))),0),0)</f>
        <v/>
      </c>
      <c r="AB1769" s="11">
        <f>ROUND(MAX(0,MIN(100,((M1769+10)/20)*100)),0)</f>
        <v/>
      </c>
      <c r="AC1769" s="11">
        <f>IFERROR(IF(D1769&lt;=0,0,ROUND(COUNTIFS($D$4:$D$3359,"&lt;="&amp;D1769,$D$4:$D$3359,"&gt;0")/COUNTIF($D$4:$D$3359,"&gt;0")*100,0)),0)</f>
        <v/>
      </c>
      <c r="AD1769" s="11">
        <f>IF(E1769&lt;=0,0,ROUND(MAX(0,MIN(100,(LOG10(1+E1769/1000000000)/LOG10(101))*100)),0))</f>
        <v/>
      </c>
      <c r="AE1769" s="11">
        <f>IF(O1769=N1769,50,ROUND(MAX(0,MIN(100,((H1769-N1769)/(O1769-N1769))*100)),0))</f>
        <v/>
      </c>
      <c r="AF1769" s="11">
        <f>ROUND(MAX(0,MIN(100,50+((H1769-K1769)/K1769)*1000)),0)</f>
        <v/>
      </c>
      <c r="AG1769" s="11">
        <f>IFERROR(ROUND(MAX(0,MIN(100,50+25*LN(MAX(0.01,X1769)))),0),25)</f>
        <v/>
      </c>
      <c r="AH1769" s="11">
        <f>ROUND(IF(M1769&lt;=-30,0,IF(M1769&lt;=-20,20,IF(M1769&lt;=-10,50,100))),0)</f>
        <v/>
      </c>
      <c r="AI1769" s="11">
        <f>ROUND(MAX(0,MIN(100,50+(Z1769*10))),0)</f>
        <v/>
      </c>
      <c r="AJ1769" s="11">
        <f>IFERROR(IF(--AA1769&gt;=80,"خرید قوی",IF(--AA1769&gt;=70,"خرید مشروط",IF(--AA1769&gt;=60,"مراقبت",IF(--AA1769&gt;=45,"ضعیف","عدم ورود")))),"")</f>
        <v/>
      </c>
    </row>
    <row r="1770">
      <c r="A1770" s="12">
        <f>'دیده بان بازار'!A1773</f>
        <v/>
      </c>
      <c r="B1770" s="13">
        <f>'دیده بان بازار'!B1773</f>
        <v/>
      </c>
      <c r="C1770" s="13">
        <f>'دیده بان بازار'!C1773</f>
        <v/>
      </c>
      <c r="D1770" s="13">
        <f>'دیده بان بازار'!D1773</f>
        <v/>
      </c>
      <c r="E1770" s="14">
        <f>'دیده بان بازار'!E1773</f>
        <v/>
      </c>
      <c r="F1770" s="13">
        <f>'دیده بان بازار'!F1773</f>
        <v/>
      </c>
      <c r="G1770" s="13">
        <f>'دیده بان بازار'!G1773</f>
        <v/>
      </c>
      <c r="H1770" s="13">
        <f>'دیده بان بازار'!H1773</f>
        <v/>
      </c>
      <c r="I1770" s="13">
        <f>'دیده بان بازار'!I1773</f>
        <v/>
      </c>
      <c r="J1770" s="13">
        <f>'دیده بان بازار'!J1773</f>
        <v/>
      </c>
      <c r="K1770" s="13">
        <f>'دیده بان بازار'!K1773</f>
        <v/>
      </c>
      <c r="L1770" s="13">
        <f>'دیده بان بازار'!L1773</f>
        <v/>
      </c>
      <c r="M1770" s="13">
        <f>'دیده بان بازار'!M1773</f>
        <v/>
      </c>
      <c r="N1770" s="13">
        <f>'دیده بان بازار'!N1773</f>
        <v/>
      </c>
      <c r="O1770" s="13">
        <f>'دیده بان بازار'!O1773</f>
        <v/>
      </c>
      <c r="P1770" s="13">
        <f>'دیده بان بازار'!P1773</f>
        <v/>
      </c>
      <c r="Q1770" s="13">
        <f>'دیده بان بازار'!Q1773</f>
        <v/>
      </c>
      <c r="R1770" s="13">
        <f>'دیده بان بازار'!R1773</f>
        <v/>
      </c>
      <c r="S1770" s="13">
        <f>'دیده بان بازار'!S1773</f>
        <v/>
      </c>
      <c r="T1770" s="13">
        <f>'دیده بان بازار'!T1773</f>
        <v/>
      </c>
      <c r="U1770" s="13">
        <f>'دیده بان بازار'!U1773</f>
        <v/>
      </c>
      <c r="V1770" s="13">
        <f>'دیده بان بازار'!V1773</f>
        <v/>
      </c>
      <c r="W1770" s="6">
        <f>'دیده بان بازار'!W1773</f>
        <v/>
      </c>
      <c r="X1770" s="11">
        <f>IFERROR(IF(OR(R1770&lt;=0,W1770&lt;=0,S1770&lt;=0,V1770&lt;=0),0,ROUND((S1770/R1770)/(V1770/W1770),2)),0)</f>
        <v/>
      </c>
      <c r="Y1770" s="11">
        <f>IFERROR(IF(OR(S1770&lt;=0,V1770&lt;=0),0,ROUND(S1770/V1770,2)),0)</f>
        <v/>
      </c>
      <c r="Z1770" s="11">
        <f>IFERROR(J1770-M1770,0)</f>
        <v/>
      </c>
      <c r="AA1770" s="11">
        <f>IFERROR(ROUND(MAX(0,MIN(100,((AB1770*0.2)+(AC1770*0.15)+(AD1770*0.15)+(AE1770*0.1)+(AF1770*0.1)+(AG1770*0.15)+(MIN(Y1770/3,1)*100*0.1)+(AI1770*0.05))*((AH1770/100)*0.25+0.75))),0),0)</f>
        <v/>
      </c>
      <c r="AB1770" s="11">
        <f>ROUND(MAX(0,MIN(100,((M1770+10)/20)*100)),0)</f>
        <v/>
      </c>
      <c r="AC1770" s="11">
        <f>IFERROR(IF(D1770&lt;=0,0,ROUND(COUNTIFS($D$4:$D$3359,"&lt;="&amp;D1770,$D$4:$D$3359,"&gt;0")/COUNTIF($D$4:$D$3359,"&gt;0")*100,0)),0)</f>
        <v/>
      </c>
      <c r="AD1770" s="11">
        <f>IF(E1770&lt;=0,0,ROUND(MAX(0,MIN(100,(LOG10(1+E1770/1000000000)/LOG10(101))*100)),0))</f>
        <v/>
      </c>
      <c r="AE1770" s="11">
        <f>IF(O1770=N1770,50,ROUND(MAX(0,MIN(100,((H1770-N1770)/(O1770-N1770))*100)),0))</f>
        <v/>
      </c>
      <c r="AF1770" s="11">
        <f>ROUND(MAX(0,MIN(100,50+((H1770-K1770)/K1770)*1000)),0)</f>
        <v/>
      </c>
      <c r="AG1770" s="11">
        <f>IFERROR(ROUND(MAX(0,MIN(100,50+25*LN(MAX(0.01,X1770)))),0),25)</f>
        <v/>
      </c>
      <c r="AH1770" s="11">
        <f>ROUND(IF(M1770&lt;=-30,0,IF(M1770&lt;=-20,20,IF(M1770&lt;=-10,50,100))),0)</f>
        <v/>
      </c>
      <c r="AI1770" s="11">
        <f>ROUND(MAX(0,MIN(100,50+(Z1770*10))),0)</f>
        <v/>
      </c>
      <c r="AJ1770" s="11">
        <f>IFERROR(IF(--AA1770&gt;=80,"خرید قوی",IF(--AA1770&gt;=70,"خرید مشروط",IF(--AA1770&gt;=60,"مراقبت",IF(--AA1770&gt;=45,"ضعیف","عدم ورود")))),"")</f>
        <v/>
      </c>
    </row>
    <row r="1771">
      <c r="A1771" s="15">
        <f>'دیده بان بازار'!A1774</f>
        <v/>
      </c>
      <c r="B1771" s="16">
        <f>'دیده بان بازار'!B1774</f>
        <v/>
      </c>
      <c r="C1771" s="16">
        <f>'دیده بان بازار'!C1774</f>
        <v/>
      </c>
      <c r="D1771" s="16">
        <f>'دیده بان بازار'!D1774</f>
        <v/>
      </c>
      <c r="E1771" s="17">
        <f>'دیده بان بازار'!E1774</f>
        <v/>
      </c>
      <c r="F1771" s="16">
        <f>'دیده بان بازار'!F1774</f>
        <v/>
      </c>
      <c r="G1771" s="16">
        <f>'دیده بان بازار'!G1774</f>
        <v/>
      </c>
      <c r="H1771" s="16">
        <f>'دیده بان بازار'!H1774</f>
        <v/>
      </c>
      <c r="I1771" s="16">
        <f>'دیده بان بازار'!I1774</f>
        <v/>
      </c>
      <c r="J1771" s="16">
        <f>'دیده بان بازار'!J1774</f>
        <v/>
      </c>
      <c r="K1771" s="16">
        <f>'دیده بان بازار'!K1774</f>
        <v/>
      </c>
      <c r="L1771" s="16">
        <f>'دیده بان بازار'!L1774</f>
        <v/>
      </c>
      <c r="M1771" s="16">
        <f>'دیده بان بازار'!M1774</f>
        <v/>
      </c>
      <c r="N1771" s="16">
        <f>'دیده بان بازار'!N1774</f>
        <v/>
      </c>
      <c r="O1771" s="16">
        <f>'دیده بان بازار'!O1774</f>
        <v/>
      </c>
      <c r="P1771" s="16">
        <f>'دیده بان بازار'!P1774</f>
        <v/>
      </c>
      <c r="Q1771" s="16">
        <f>'دیده بان بازار'!Q1774</f>
        <v/>
      </c>
      <c r="R1771" s="16">
        <f>'دیده بان بازار'!R1774</f>
        <v/>
      </c>
      <c r="S1771" s="16">
        <f>'دیده بان بازار'!S1774</f>
        <v/>
      </c>
      <c r="T1771" s="16">
        <f>'دیده بان بازار'!T1774</f>
        <v/>
      </c>
      <c r="U1771" s="16">
        <f>'دیده بان بازار'!U1774</f>
        <v/>
      </c>
      <c r="V1771" s="16">
        <f>'دیده بان بازار'!V1774</f>
        <v/>
      </c>
      <c r="W1771" s="7">
        <f>'دیده بان بازار'!W1774</f>
        <v/>
      </c>
      <c r="X1771" s="11">
        <f>IFERROR(IF(OR(R1771&lt;=0,W1771&lt;=0,S1771&lt;=0,V1771&lt;=0),0,ROUND((S1771/R1771)/(V1771/W1771),2)),0)</f>
        <v/>
      </c>
      <c r="Y1771" s="11">
        <f>IFERROR(IF(OR(S1771&lt;=0,V1771&lt;=0),0,ROUND(S1771/V1771,2)),0)</f>
        <v/>
      </c>
      <c r="Z1771" s="11">
        <f>IFERROR(J1771-M1771,0)</f>
        <v/>
      </c>
      <c r="AA1771" s="11">
        <f>IFERROR(ROUND(MAX(0,MIN(100,((AB1771*0.2)+(AC1771*0.15)+(AD1771*0.15)+(AE1771*0.1)+(AF1771*0.1)+(AG1771*0.15)+(MIN(Y1771/3,1)*100*0.1)+(AI1771*0.05))*((AH1771/100)*0.25+0.75))),0),0)</f>
        <v/>
      </c>
      <c r="AB1771" s="11">
        <f>ROUND(MAX(0,MIN(100,((M1771+10)/20)*100)),0)</f>
        <v/>
      </c>
      <c r="AC1771" s="11">
        <f>IFERROR(IF(D1771&lt;=0,0,ROUND(COUNTIFS($D$4:$D$3359,"&lt;="&amp;D1771,$D$4:$D$3359,"&gt;0")/COUNTIF($D$4:$D$3359,"&gt;0")*100,0)),0)</f>
        <v/>
      </c>
      <c r="AD1771" s="11">
        <f>IF(E1771&lt;=0,0,ROUND(MAX(0,MIN(100,(LOG10(1+E1771/1000000000)/LOG10(101))*100)),0))</f>
        <v/>
      </c>
      <c r="AE1771" s="11">
        <f>IF(O1771=N1771,50,ROUND(MAX(0,MIN(100,((H1771-N1771)/(O1771-N1771))*100)),0))</f>
        <v/>
      </c>
      <c r="AF1771" s="11">
        <f>ROUND(MAX(0,MIN(100,50+((H1771-K1771)/K1771)*1000)),0)</f>
        <v/>
      </c>
      <c r="AG1771" s="11">
        <f>IFERROR(ROUND(MAX(0,MIN(100,50+25*LN(MAX(0.01,X1771)))),0),25)</f>
        <v/>
      </c>
      <c r="AH1771" s="11">
        <f>ROUND(IF(M1771&lt;=-30,0,IF(M1771&lt;=-20,20,IF(M1771&lt;=-10,50,100))),0)</f>
        <v/>
      </c>
      <c r="AI1771" s="11">
        <f>ROUND(MAX(0,MIN(100,50+(Z1771*10))),0)</f>
        <v/>
      </c>
      <c r="AJ1771" s="11">
        <f>IFERROR(IF(--AA1771&gt;=80,"خرید قوی",IF(--AA1771&gt;=70,"خرید مشروط",IF(--AA1771&gt;=60,"مراقبت",IF(--AA1771&gt;=45,"ضعیف","عدم ورود")))),"")</f>
        <v/>
      </c>
    </row>
    <row r="1772">
      <c r="A1772" s="15">
        <f>'دیده بان بازار'!A1775</f>
        <v/>
      </c>
      <c r="B1772" s="16">
        <f>'دیده بان بازار'!B1775</f>
        <v/>
      </c>
      <c r="C1772" s="16">
        <f>'دیده بان بازار'!C1775</f>
        <v/>
      </c>
      <c r="D1772" s="16">
        <f>'دیده بان بازار'!D1775</f>
        <v/>
      </c>
      <c r="E1772" s="17">
        <f>'دیده بان بازار'!E1775</f>
        <v/>
      </c>
      <c r="F1772" s="16">
        <f>'دیده بان بازار'!F1775</f>
        <v/>
      </c>
      <c r="G1772" s="16">
        <f>'دیده بان بازار'!G1775</f>
        <v/>
      </c>
      <c r="H1772" s="16">
        <f>'دیده بان بازار'!H1775</f>
        <v/>
      </c>
      <c r="I1772" s="16">
        <f>'دیده بان بازار'!I1775</f>
        <v/>
      </c>
      <c r="J1772" s="16">
        <f>'دیده بان بازار'!J1775</f>
        <v/>
      </c>
      <c r="K1772" s="16">
        <f>'دیده بان بازار'!K1775</f>
        <v/>
      </c>
      <c r="L1772" s="16">
        <f>'دیده بان بازار'!L1775</f>
        <v/>
      </c>
      <c r="M1772" s="16">
        <f>'دیده بان بازار'!M1775</f>
        <v/>
      </c>
      <c r="N1772" s="16">
        <f>'دیده بان بازار'!N1775</f>
        <v/>
      </c>
      <c r="O1772" s="16">
        <f>'دیده بان بازار'!O1775</f>
        <v/>
      </c>
      <c r="P1772" s="16">
        <f>'دیده بان بازار'!P1775</f>
        <v/>
      </c>
      <c r="Q1772" s="16">
        <f>'دیده بان بازار'!Q1775</f>
        <v/>
      </c>
      <c r="R1772" s="16">
        <f>'دیده بان بازار'!R1775</f>
        <v/>
      </c>
      <c r="S1772" s="16">
        <f>'دیده بان بازار'!S1775</f>
        <v/>
      </c>
      <c r="T1772" s="16">
        <f>'دیده بان بازار'!T1775</f>
        <v/>
      </c>
      <c r="U1772" s="16">
        <f>'دیده بان بازار'!U1775</f>
        <v/>
      </c>
      <c r="V1772" s="16">
        <f>'دیده بان بازار'!V1775</f>
        <v/>
      </c>
      <c r="W1772" s="7">
        <f>'دیده بان بازار'!W1775</f>
        <v/>
      </c>
      <c r="X1772" s="11">
        <f>IFERROR(IF(OR(R1772&lt;=0,W1772&lt;=0,S1772&lt;=0,V1772&lt;=0),0,ROUND((S1772/R1772)/(V1772/W1772),2)),0)</f>
        <v/>
      </c>
      <c r="Y1772" s="11">
        <f>IFERROR(IF(OR(S1772&lt;=0,V1772&lt;=0),0,ROUND(S1772/V1772,2)),0)</f>
        <v/>
      </c>
      <c r="Z1772" s="11">
        <f>IFERROR(J1772-M1772,0)</f>
        <v/>
      </c>
      <c r="AA1772" s="11">
        <f>IFERROR(ROUND(MAX(0,MIN(100,((AB1772*0.2)+(AC1772*0.15)+(AD1772*0.15)+(AE1772*0.1)+(AF1772*0.1)+(AG1772*0.15)+(MIN(Y1772/3,1)*100*0.1)+(AI1772*0.05))*((AH1772/100)*0.25+0.75))),0),0)</f>
        <v/>
      </c>
      <c r="AB1772" s="11">
        <f>ROUND(MAX(0,MIN(100,((M1772+10)/20)*100)),0)</f>
        <v/>
      </c>
      <c r="AC1772" s="11">
        <f>IFERROR(IF(D1772&lt;=0,0,ROUND(COUNTIFS($D$4:$D$3359,"&lt;="&amp;D1772,$D$4:$D$3359,"&gt;0")/COUNTIF($D$4:$D$3359,"&gt;0")*100,0)),0)</f>
        <v/>
      </c>
      <c r="AD1772" s="11">
        <f>IF(E1772&lt;=0,0,ROUND(MAX(0,MIN(100,(LOG10(1+E1772/1000000000)/LOG10(101))*100)),0))</f>
        <v/>
      </c>
      <c r="AE1772" s="11">
        <f>IF(O1772=N1772,50,ROUND(MAX(0,MIN(100,((H1772-N1772)/(O1772-N1772))*100)),0))</f>
        <v/>
      </c>
      <c r="AF1772" s="11">
        <f>ROUND(MAX(0,MIN(100,50+((H1772-K1772)/K1772)*1000)),0)</f>
        <v/>
      </c>
      <c r="AG1772" s="11">
        <f>IFERROR(ROUND(MAX(0,MIN(100,50+25*LN(MAX(0.01,X1772)))),0),25)</f>
        <v/>
      </c>
      <c r="AH1772" s="11">
        <f>ROUND(IF(M1772&lt;=-30,0,IF(M1772&lt;=-20,20,IF(M1772&lt;=-10,50,100))),0)</f>
        <v/>
      </c>
      <c r="AI1772" s="11">
        <f>ROUND(MAX(0,MIN(100,50+(Z1772*10))),0)</f>
        <v/>
      </c>
      <c r="AJ1772" s="11">
        <f>IFERROR(IF(--AA1772&gt;=80,"خرید قوی",IF(--AA1772&gt;=70,"خرید مشروط",IF(--AA1772&gt;=60,"مراقبت",IF(--AA1772&gt;=45,"ضعیف","عدم ورود")))),"")</f>
        <v/>
      </c>
    </row>
    <row r="1773">
      <c r="A1773" s="12">
        <f>'دیده بان بازار'!A1776</f>
        <v/>
      </c>
      <c r="B1773" s="13">
        <f>'دیده بان بازار'!B1776</f>
        <v/>
      </c>
      <c r="C1773" s="13">
        <f>'دیده بان بازار'!C1776</f>
        <v/>
      </c>
      <c r="D1773" s="13">
        <f>'دیده بان بازار'!D1776</f>
        <v/>
      </c>
      <c r="E1773" s="14">
        <f>'دیده بان بازار'!E1776</f>
        <v/>
      </c>
      <c r="F1773" s="13">
        <f>'دیده بان بازار'!F1776</f>
        <v/>
      </c>
      <c r="G1773" s="13">
        <f>'دیده بان بازار'!G1776</f>
        <v/>
      </c>
      <c r="H1773" s="13">
        <f>'دیده بان بازار'!H1776</f>
        <v/>
      </c>
      <c r="I1773" s="13">
        <f>'دیده بان بازار'!I1776</f>
        <v/>
      </c>
      <c r="J1773" s="13">
        <f>'دیده بان بازار'!J1776</f>
        <v/>
      </c>
      <c r="K1773" s="13">
        <f>'دیده بان بازار'!K1776</f>
        <v/>
      </c>
      <c r="L1773" s="13">
        <f>'دیده بان بازار'!L1776</f>
        <v/>
      </c>
      <c r="M1773" s="13">
        <f>'دیده بان بازار'!M1776</f>
        <v/>
      </c>
      <c r="N1773" s="13">
        <f>'دیده بان بازار'!N1776</f>
        <v/>
      </c>
      <c r="O1773" s="13">
        <f>'دیده بان بازار'!O1776</f>
        <v/>
      </c>
      <c r="P1773" s="13">
        <f>'دیده بان بازار'!P1776</f>
        <v/>
      </c>
      <c r="Q1773" s="13">
        <f>'دیده بان بازار'!Q1776</f>
        <v/>
      </c>
      <c r="R1773" s="13">
        <f>'دیده بان بازار'!R1776</f>
        <v/>
      </c>
      <c r="S1773" s="13">
        <f>'دیده بان بازار'!S1776</f>
        <v/>
      </c>
      <c r="T1773" s="13">
        <f>'دیده بان بازار'!T1776</f>
        <v/>
      </c>
      <c r="U1773" s="13">
        <f>'دیده بان بازار'!U1776</f>
        <v/>
      </c>
      <c r="V1773" s="13">
        <f>'دیده بان بازار'!V1776</f>
        <v/>
      </c>
      <c r="W1773" s="6">
        <f>'دیده بان بازار'!W1776</f>
        <v/>
      </c>
      <c r="X1773" s="11">
        <f>IFERROR(IF(OR(R1773&lt;=0,W1773&lt;=0,S1773&lt;=0,V1773&lt;=0),0,ROUND((S1773/R1773)/(V1773/W1773),2)),0)</f>
        <v/>
      </c>
      <c r="Y1773" s="11">
        <f>IFERROR(IF(OR(S1773&lt;=0,V1773&lt;=0),0,ROUND(S1773/V1773,2)),0)</f>
        <v/>
      </c>
      <c r="Z1773" s="11">
        <f>IFERROR(J1773-M1773,0)</f>
        <v/>
      </c>
      <c r="AA1773" s="11">
        <f>IFERROR(ROUND(MAX(0,MIN(100,((AB1773*0.2)+(AC1773*0.15)+(AD1773*0.15)+(AE1773*0.1)+(AF1773*0.1)+(AG1773*0.15)+(MIN(Y1773/3,1)*100*0.1)+(AI1773*0.05))*((AH1773/100)*0.25+0.75))),0),0)</f>
        <v/>
      </c>
      <c r="AB1773" s="11">
        <f>ROUND(MAX(0,MIN(100,((M1773+10)/20)*100)),0)</f>
        <v/>
      </c>
      <c r="AC1773" s="11">
        <f>IFERROR(IF(D1773&lt;=0,0,ROUND(COUNTIFS($D$4:$D$3359,"&lt;="&amp;D1773,$D$4:$D$3359,"&gt;0")/COUNTIF($D$4:$D$3359,"&gt;0")*100,0)),0)</f>
        <v/>
      </c>
      <c r="AD1773" s="11">
        <f>IF(E1773&lt;=0,0,ROUND(MAX(0,MIN(100,(LOG10(1+E1773/1000000000)/LOG10(101))*100)),0))</f>
        <v/>
      </c>
      <c r="AE1773" s="11">
        <f>IF(O1773=N1773,50,ROUND(MAX(0,MIN(100,((H1773-N1773)/(O1773-N1773))*100)),0))</f>
        <v/>
      </c>
      <c r="AF1773" s="11">
        <f>ROUND(MAX(0,MIN(100,50+((H1773-K1773)/K1773)*1000)),0)</f>
        <v/>
      </c>
      <c r="AG1773" s="11">
        <f>IFERROR(ROUND(MAX(0,MIN(100,50+25*LN(MAX(0.01,X1773)))),0),25)</f>
        <v/>
      </c>
      <c r="AH1773" s="11">
        <f>ROUND(IF(M1773&lt;=-30,0,IF(M1773&lt;=-20,20,IF(M1773&lt;=-10,50,100))),0)</f>
        <v/>
      </c>
      <c r="AI1773" s="11">
        <f>ROUND(MAX(0,MIN(100,50+(Z1773*10))),0)</f>
        <v/>
      </c>
      <c r="AJ1773" s="11">
        <f>IFERROR(IF(--AA1773&gt;=80,"خرید قوی",IF(--AA1773&gt;=70,"خرید مشروط",IF(--AA1773&gt;=60,"مراقبت",IF(--AA1773&gt;=45,"ضعیف","عدم ورود")))),"")</f>
        <v/>
      </c>
    </row>
    <row r="1774">
      <c r="A1774" s="15">
        <f>'دیده بان بازار'!A1777</f>
        <v/>
      </c>
      <c r="B1774" s="16">
        <f>'دیده بان بازار'!B1777</f>
        <v/>
      </c>
      <c r="C1774" s="16">
        <f>'دیده بان بازار'!C1777</f>
        <v/>
      </c>
      <c r="D1774" s="16">
        <f>'دیده بان بازار'!D1777</f>
        <v/>
      </c>
      <c r="E1774" s="17">
        <f>'دیده بان بازار'!E1777</f>
        <v/>
      </c>
      <c r="F1774" s="16">
        <f>'دیده بان بازار'!F1777</f>
        <v/>
      </c>
      <c r="G1774" s="16">
        <f>'دیده بان بازار'!G1777</f>
        <v/>
      </c>
      <c r="H1774" s="16">
        <f>'دیده بان بازار'!H1777</f>
        <v/>
      </c>
      <c r="I1774" s="16">
        <f>'دیده بان بازار'!I1777</f>
        <v/>
      </c>
      <c r="J1774" s="16">
        <f>'دیده بان بازار'!J1777</f>
        <v/>
      </c>
      <c r="K1774" s="16">
        <f>'دیده بان بازار'!K1777</f>
        <v/>
      </c>
      <c r="L1774" s="16">
        <f>'دیده بان بازار'!L1777</f>
        <v/>
      </c>
      <c r="M1774" s="16">
        <f>'دیده بان بازار'!M1777</f>
        <v/>
      </c>
      <c r="N1774" s="16">
        <f>'دیده بان بازار'!N1777</f>
        <v/>
      </c>
      <c r="O1774" s="16">
        <f>'دیده بان بازار'!O1777</f>
        <v/>
      </c>
      <c r="P1774" s="16">
        <f>'دیده بان بازار'!P1777</f>
        <v/>
      </c>
      <c r="Q1774" s="16">
        <f>'دیده بان بازار'!Q1777</f>
        <v/>
      </c>
      <c r="R1774" s="16">
        <f>'دیده بان بازار'!R1777</f>
        <v/>
      </c>
      <c r="S1774" s="16">
        <f>'دیده بان بازار'!S1777</f>
        <v/>
      </c>
      <c r="T1774" s="16">
        <f>'دیده بان بازار'!T1777</f>
        <v/>
      </c>
      <c r="U1774" s="16">
        <f>'دیده بان بازار'!U1777</f>
        <v/>
      </c>
      <c r="V1774" s="16">
        <f>'دیده بان بازار'!V1777</f>
        <v/>
      </c>
      <c r="W1774" s="7">
        <f>'دیده بان بازار'!W1777</f>
        <v/>
      </c>
      <c r="X1774" s="11">
        <f>IFERROR(IF(OR(R1774&lt;=0,W1774&lt;=0,S1774&lt;=0,V1774&lt;=0),0,ROUND((S1774/R1774)/(V1774/W1774),2)),0)</f>
        <v/>
      </c>
      <c r="Y1774" s="11">
        <f>IFERROR(IF(OR(S1774&lt;=0,V1774&lt;=0),0,ROUND(S1774/V1774,2)),0)</f>
        <v/>
      </c>
      <c r="Z1774" s="11">
        <f>IFERROR(J1774-M1774,0)</f>
        <v/>
      </c>
      <c r="AA1774" s="11">
        <f>IFERROR(ROUND(MAX(0,MIN(100,((AB1774*0.2)+(AC1774*0.15)+(AD1774*0.15)+(AE1774*0.1)+(AF1774*0.1)+(AG1774*0.15)+(MIN(Y1774/3,1)*100*0.1)+(AI1774*0.05))*((AH1774/100)*0.25+0.75))),0),0)</f>
        <v/>
      </c>
      <c r="AB1774" s="11">
        <f>ROUND(MAX(0,MIN(100,((M1774+10)/20)*100)),0)</f>
        <v/>
      </c>
      <c r="AC1774" s="11">
        <f>IFERROR(IF(D1774&lt;=0,0,ROUND(COUNTIFS($D$4:$D$3359,"&lt;="&amp;D1774,$D$4:$D$3359,"&gt;0")/COUNTIF($D$4:$D$3359,"&gt;0")*100,0)),0)</f>
        <v/>
      </c>
      <c r="AD1774" s="11">
        <f>IF(E1774&lt;=0,0,ROUND(MAX(0,MIN(100,(LOG10(1+E1774/1000000000)/LOG10(101))*100)),0))</f>
        <v/>
      </c>
      <c r="AE1774" s="11">
        <f>IF(O1774=N1774,50,ROUND(MAX(0,MIN(100,((H1774-N1774)/(O1774-N1774))*100)),0))</f>
        <v/>
      </c>
      <c r="AF1774" s="11">
        <f>ROUND(MAX(0,MIN(100,50+((H1774-K1774)/K1774)*1000)),0)</f>
        <v/>
      </c>
      <c r="AG1774" s="11">
        <f>IFERROR(ROUND(MAX(0,MIN(100,50+25*LN(MAX(0.01,X1774)))),0),25)</f>
        <v/>
      </c>
      <c r="AH1774" s="11">
        <f>ROUND(IF(M1774&lt;=-30,0,IF(M1774&lt;=-20,20,IF(M1774&lt;=-10,50,100))),0)</f>
        <v/>
      </c>
      <c r="AI1774" s="11">
        <f>ROUND(MAX(0,MIN(100,50+(Z1774*10))),0)</f>
        <v/>
      </c>
      <c r="AJ1774" s="11">
        <f>IFERROR(IF(--AA1774&gt;=80,"خرید قوی",IF(--AA1774&gt;=70,"خرید مشروط",IF(--AA1774&gt;=60,"مراقبت",IF(--AA1774&gt;=45,"ضعیف","عدم ورود")))),"")</f>
        <v/>
      </c>
    </row>
    <row r="1775">
      <c r="A1775" s="12">
        <f>'دیده بان بازار'!A1778</f>
        <v/>
      </c>
      <c r="B1775" s="13">
        <f>'دیده بان بازار'!B1778</f>
        <v/>
      </c>
      <c r="C1775" s="13">
        <f>'دیده بان بازار'!C1778</f>
        <v/>
      </c>
      <c r="D1775" s="13">
        <f>'دیده بان بازار'!D1778</f>
        <v/>
      </c>
      <c r="E1775" s="14">
        <f>'دیده بان بازار'!E1778</f>
        <v/>
      </c>
      <c r="F1775" s="13">
        <f>'دیده بان بازار'!F1778</f>
        <v/>
      </c>
      <c r="G1775" s="13">
        <f>'دیده بان بازار'!G1778</f>
        <v/>
      </c>
      <c r="H1775" s="13">
        <f>'دیده بان بازار'!H1778</f>
        <v/>
      </c>
      <c r="I1775" s="13">
        <f>'دیده بان بازار'!I1778</f>
        <v/>
      </c>
      <c r="J1775" s="13">
        <f>'دیده بان بازار'!J1778</f>
        <v/>
      </c>
      <c r="K1775" s="13">
        <f>'دیده بان بازار'!K1778</f>
        <v/>
      </c>
      <c r="L1775" s="13">
        <f>'دیده بان بازار'!L1778</f>
        <v/>
      </c>
      <c r="M1775" s="13">
        <f>'دیده بان بازار'!M1778</f>
        <v/>
      </c>
      <c r="N1775" s="13">
        <f>'دیده بان بازار'!N1778</f>
        <v/>
      </c>
      <c r="O1775" s="13">
        <f>'دیده بان بازار'!O1778</f>
        <v/>
      </c>
      <c r="P1775" s="13">
        <f>'دیده بان بازار'!P1778</f>
        <v/>
      </c>
      <c r="Q1775" s="13">
        <f>'دیده بان بازار'!Q1778</f>
        <v/>
      </c>
      <c r="R1775" s="13">
        <f>'دیده بان بازار'!R1778</f>
        <v/>
      </c>
      <c r="S1775" s="13">
        <f>'دیده بان بازار'!S1778</f>
        <v/>
      </c>
      <c r="T1775" s="13">
        <f>'دیده بان بازار'!T1778</f>
        <v/>
      </c>
      <c r="U1775" s="13">
        <f>'دیده بان بازار'!U1778</f>
        <v/>
      </c>
      <c r="V1775" s="13">
        <f>'دیده بان بازار'!V1778</f>
        <v/>
      </c>
      <c r="W1775" s="6">
        <f>'دیده بان بازار'!W1778</f>
        <v/>
      </c>
      <c r="X1775" s="11">
        <f>IFERROR(IF(OR(R1775&lt;=0,W1775&lt;=0,S1775&lt;=0,V1775&lt;=0),0,ROUND((S1775/R1775)/(V1775/W1775),2)),0)</f>
        <v/>
      </c>
      <c r="Y1775" s="11">
        <f>IFERROR(IF(OR(S1775&lt;=0,V1775&lt;=0),0,ROUND(S1775/V1775,2)),0)</f>
        <v/>
      </c>
      <c r="Z1775" s="11">
        <f>IFERROR(J1775-M1775,0)</f>
        <v/>
      </c>
      <c r="AA1775" s="11">
        <f>IFERROR(ROUND(MAX(0,MIN(100,((AB1775*0.2)+(AC1775*0.15)+(AD1775*0.15)+(AE1775*0.1)+(AF1775*0.1)+(AG1775*0.15)+(MIN(Y1775/3,1)*100*0.1)+(AI1775*0.05))*((AH1775/100)*0.25+0.75))),0),0)</f>
        <v/>
      </c>
      <c r="AB1775" s="11">
        <f>ROUND(MAX(0,MIN(100,((M1775+10)/20)*100)),0)</f>
        <v/>
      </c>
      <c r="AC1775" s="11">
        <f>IFERROR(IF(D1775&lt;=0,0,ROUND(COUNTIFS($D$4:$D$3359,"&lt;="&amp;D1775,$D$4:$D$3359,"&gt;0")/COUNTIF($D$4:$D$3359,"&gt;0")*100,0)),0)</f>
        <v/>
      </c>
      <c r="AD1775" s="11">
        <f>IF(E1775&lt;=0,0,ROUND(MAX(0,MIN(100,(LOG10(1+E1775/1000000000)/LOG10(101))*100)),0))</f>
        <v/>
      </c>
      <c r="AE1775" s="11">
        <f>IF(O1775=N1775,50,ROUND(MAX(0,MIN(100,((H1775-N1775)/(O1775-N1775))*100)),0))</f>
        <v/>
      </c>
      <c r="AF1775" s="11">
        <f>ROUND(MAX(0,MIN(100,50+((H1775-K1775)/K1775)*1000)),0)</f>
        <v/>
      </c>
      <c r="AG1775" s="11">
        <f>IFERROR(ROUND(MAX(0,MIN(100,50+25*LN(MAX(0.01,X1775)))),0),25)</f>
        <v/>
      </c>
      <c r="AH1775" s="11">
        <f>ROUND(IF(M1775&lt;=-30,0,IF(M1775&lt;=-20,20,IF(M1775&lt;=-10,50,100))),0)</f>
        <v/>
      </c>
      <c r="AI1775" s="11">
        <f>ROUND(MAX(0,MIN(100,50+(Z1775*10))),0)</f>
        <v/>
      </c>
      <c r="AJ1775" s="11">
        <f>IFERROR(IF(--AA1775&gt;=80,"خرید قوی",IF(--AA1775&gt;=70,"خرید مشروط",IF(--AA1775&gt;=60,"مراقبت",IF(--AA1775&gt;=45,"ضعیف","عدم ورود")))),"")</f>
        <v/>
      </c>
    </row>
    <row r="1776">
      <c r="A1776" s="15">
        <f>'دیده بان بازار'!A1779</f>
        <v/>
      </c>
      <c r="B1776" s="16">
        <f>'دیده بان بازار'!B1779</f>
        <v/>
      </c>
      <c r="C1776" s="16">
        <f>'دیده بان بازار'!C1779</f>
        <v/>
      </c>
      <c r="D1776" s="16">
        <f>'دیده بان بازار'!D1779</f>
        <v/>
      </c>
      <c r="E1776" s="17">
        <f>'دیده بان بازار'!E1779</f>
        <v/>
      </c>
      <c r="F1776" s="16">
        <f>'دیده بان بازار'!F1779</f>
        <v/>
      </c>
      <c r="G1776" s="16">
        <f>'دیده بان بازار'!G1779</f>
        <v/>
      </c>
      <c r="H1776" s="16">
        <f>'دیده بان بازار'!H1779</f>
        <v/>
      </c>
      <c r="I1776" s="16">
        <f>'دیده بان بازار'!I1779</f>
        <v/>
      </c>
      <c r="J1776" s="16">
        <f>'دیده بان بازار'!J1779</f>
        <v/>
      </c>
      <c r="K1776" s="16">
        <f>'دیده بان بازار'!K1779</f>
        <v/>
      </c>
      <c r="L1776" s="16">
        <f>'دیده بان بازار'!L1779</f>
        <v/>
      </c>
      <c r="M1776" s="16">
        <f>'دیده بان بازار'!M1779</f>
        <v/>
      </c>
      <c r="N1776" s="16">
        <f>'دیده بان بازار'!N1779</f>
        <v/>
      </c>
      <c r="O1776" s="16">
        <f>'دیده بان بازار'!O1779</f>
        <v/>
      </c>
      <c r="P1776" s="16">
        <f>'دیده بان بازار'!P1779</f>
        <v/>
      </c>
      <c r="Q1776" s="16">
        <f>'دیده بان بازار'!Q1779</f>
        <v/>
      </c>
      <c r="R1776" s="16">
        <f>'دیده بان بازار'!R1779</f>
        <v/>
      </c>
      <c r="S1776" s="16">
        <f>'دیده بان بازار'!S1779</f>
        <v/>
      </c>
      <c r="T1776" s="16">
        <f>'دیده بان بازار'!T1779</f>
        <v/>
      </c>
      <c r="U1776" s="16">
        <f>'دیده بان بازار'!U1779</f>
        <v/>
      </c>
      <c r="V1776" s="16">
        <f>'دیده بان بازار'!V1779</f>
        <v/>
      </c>
      <c r="W1776" s="7">
        <f>'دیده بان بازار'!W1779</f>
        <v/>
      </c>
      <c r="X1776" s="11">
        <f>IFERROR(IF(OR(R1776&lt;=0,W1776&lt;=0,S1776&lt;=0,V1776&lt;=0),0,ROUND((S1776/R1776)/(V1776/W1776),2)),0)</f>
        <v/>
      </c>
      <c r="Y1776" s="11">
        <f>IFERROR(IF(OR(S1776&lt;=0,V1776&lt;=0),0,ROUND(S1776/V1776,2)),0)</f>
        <v/>
      </c>
      <c r="Z1776" s="11">
        <f>IFERROR(J1776-M1776,0)</f>
        <v/>
      </c>
      <c r="AA1776" s="11">
        <f>IFERROR(ROUND(MAX(0,MIN(100,((AB1776*0.2)+(AC1776*0.15)+(AD1776*0.15)+(AE1776*0.1)+(AF1776*0.1)+(AG1776*0.15)+(MIN(Y1776/3,1)*100*0.1)+(AI1776*0.05))*((AH1776/100)*0.25+0.75))),0),0)</f>
        <v/>
      </c>
      <c r="AB1776" s="11">
        <f>ROUND(MAX(0,MIN(100,((M1776+10)/20)*100)),0)</f>
        <v/>
      </c>
      <c r="AC1776" s="11">
        <f>IFERROR(IF(D1776&lt;=0,0,ROUND(COUNTIFS($D$4:$D$3359,"&lt;="&amp;D1776,$D$4:$D$3359,"&gt;0")/COUNTIF($D$4:$D$3359,"&gt;0")*100,0)),0)</f>
        <v/>
      </c>
      <c r="AD1776" s="11">
        <f>IF(E1776&lt;=0,0,ROUND(MAX(0,MIN(100,(LOG10(1+E1776/1000000000)/LOG10(101))*100)),0))</f>
        <v/>
      </c>
      <c r="AE1776" s="11">
        <f>IF(O1776=N1776,50,ROUND(MAX(0,MIN(100,((H1776-N1776)/(O1776-N1776))*100)),0))</f>
        <v/>
      </c>
      <c r="AF1776" s="11">
        <f>ROUND(MAX(0,MIN(100,50+((H1776-K1776)/K1776)*1000)),0)</f>
        <v/>
      </c>
      <c r="AG1776" s="11">
        <f>IFERROR(ROUND(MAX(0,MIN(100,50+25*LN(MAX(0.01,X1776)))),0),25)</f>
        <v/>
      </c>
      <c r="AH1776" s="11">
        <f>ROUND(IF(M1776&lt;=-30,0,IF(M1776&lt;=-20,20,IF(M1776&lt;=-10,50,100))),0)</f>
        <v/>
      </c>
      <c r="AI1776" s="11">
        <f>ROUND(MAX(0,MIN(100,50+(Z1776*10))),0)</f>
        <v/>
      </c>
      <c r="AJ1776" s="11">
        <f>IFERROR(IF(--AA1776&gt;=80,"خرید قوی",IF(--AA1776&gt;=70,"خرید مشروط",IF(--AA1776&gt;=60,"مراقبت",IF(--AA1776&gt;=45,"ضعیف","عدم ورود")))),"")</f>
        <v/>
      </c>
    </row>
    <row r="1777">
      <c r="A1777" s="12">
        <f>'دیده بان بازار'!A1780</f>
        <v/>
      </c>
      <c r="B1777" s="13">
        <f>'دیده بان بازار'!B1780</f>
        <v/>
      </c>
      <c r="C1777" s="13">
        <f>'دیده بان بازار'!C1780</f>
        <v/>
      </c>
      <c r="D1777" s="13">
        <f>'دیده بان بازار'!D1780</f>
        <v/>
      </c>
      <c r="E1777" s="14">
        <f>'دیده بان بازار'!E1780</f>
        <v/>
      </c>
      <c r="F1777" s="13">
        <f>'دیده بان بازار'!F1780</f>
        <v/>
      </c>
      <c r="G1777" s="13">
        <f>'دیده بان بازار'!G1780</f>
        <v/>
      </c>
      <c r="H1777" s="13">
        <f>'دیده بان بازار'!H1780</f>
        <v/>
      </c>
      <c r="I1777" s="13">
        <f>'دیده بان بازار'!I1780</f>
        <v/>
      </c>
      <c r="J1777" s="13">
        <f>'دیده بان بازار'!J1780</f>
        <v/>
      </c>
      <c r="K1777" s="13">
        <f>'دیده بان بازار'!K1780</f>
        <v/>
      </c>
      <c r="L1777" s="13">
        <f>'دیده بان بازار'!L1780</f>
        <v/>
      </c>
      <c r="M1777" s="13">
        <f>'دیده بان بازار'!M1780</f>
        <v/>
      </c>
      <c r="N1777" s="13">
        <f>'دیده بان بازار'!N1780</f>
        <v/>
      </c>
      <c r="O1777" s="13">
        <f>'دیده بان بازار'!O1780</f>
        <v/>
      </c>
      <c r="P1777" s="13">
        <f>'دیده بان بازار'!P1780</f>
        <v/>
      </c>
      <c r="Q1777" s="13">
        <f>'دیده بان بازار'!Q1780</f>
        <v/>
      </c>
      <c r="R1777" s="13">
        <f>'دیده بان بازار'!R1780</f>
        <v/>
      </c>
      <c r="S1777" s="13">
        <f>'دیده بان بازار'!S1780</f>
        <v/>
      </c>
      <c r="T1777" s="13">
        <f>'دیده بان بازار'!T1780</f>
        <v/>
      </c>
      <c r="U1777" s="13">
        <f>'دیده بان بازار'!U1780</f>
        <v/>
      </c>
      <c r="V1777" s="13">
        <f>'دیده بان بازار'!V1780</f>
        <v/>
      </c>
      <c r="W1777" s="6">
        <f>'دیده بان بازار'!W1780</f>
        <v/>
      </c>
      <c r="X1777" s="11">
        <f>IFERROR(IF(OR(R1777&lt;=0,W1777&lt;=0,S1777&lt;=0,V1777&lt;=0),0,ROUND((S1777/R1777)/(V1777/W1777),2)),0)</f>
        <v/>
      </c>
      <c r="Y1777" s="11">
        <f>IFERROR(IF(OR(S1777&lt;=0,V1777&lt;=0),0,ROUND(S1777/V1777,2)),0)</f>
        <v/>
      </c>
      <c r="Z1777" s="11">
        <f>IFERROR(J1777-M1777,0)</f>
        <v/>
      </c>
      <c r="AA1777" s="11">
        <f>IFERROR(ROUND(MAX(0,MIN(100,((AB1777*0.2)+(AC1777*0.15)+(AD1777*0.15)+(AE1777*0.1)+(AF1777*0.1)+(AG1777*0.15)+(MIN(Y1777/3,1)*100*0.1)+(AI1777*0.05))*((AH1777/100)*0.25+0.75))),0),0)</f>
        <v/>
      </c>
      <c r="AB1777" s="11">
        <f>ROUND(MAX(0,MIN(100,((M1777+10)/20)*100)),0)</f>
        <v/>
      </c>
      <c r="AC1777" s="11">
        <f>IFERROR(IF(D1777&lt;=0,0,ROUND(COUNTIFS($D$4:$D$3359,"&lt;="&amp;D1777,$D$4:$D$3359,"&gt;0")/COUNTIF($D$4:$D$3359,"&gt;0")*100,0)),0)</f>
        <v/>
      </c>
      <c r="AD1777" s="11">
        <f>IF(E1777&lt;=0,0,ROUND(MAX(0,MIN(100,(LOG10(1+E1777/1000000000)/LOG10(101))*100)),0))</f>
        <v/>
      </c>
      <c r="AE1777" s="11">
        <f>IF(O1777=N1777,50,ROUND(MAX(0,MIN(100,((H1777-N1777)/(O1777-N1777))*100)),0))</f>
        <v/>
      </c>
      <c r="AF1777" s="11">
        <f>ROUND(MAX(0,MIN(100,50+((H1777-K1777)/K1777)*1000)),0)</f>
        <v/>
      </c>
      <c r="AG1777" s="11">
        <f>IFERROR(ROUND(MAX(0,MIN(100,50+25*LN(MAX(0.01,X1777)))),0),25)</f>
        <v/>
      </c>
      <c r="AH1777" s="11">
        <f>ROUND(IF(M1777&lt;=-30,0,IF(M1777&lt;=-20,20,IF(M1777&lt;=-10,50,100))),0)</f>
        <v/>
      </c>
      <c r="AI1777" s="11">
        <f>ROUND(MAX(0,MIN(100,50+(Z1777*10))),0)</f>
        <v/>
      </c>
      <c r="AJ1777" s="11">
        <f>IFERROR(IF(--AA1777&gt;=80,"خرید قوی",IF(--AA1777&gt;=70,"خرید مشروط",IF(--AA1777&gt;=60,"مراقبت",IF(--AA1777&gt;=45,"ضعیف","عدم ورود")))),"")</f>
        <v/>
      </c>
    </row>
    <row r="1778">
      <c r="A1778" s="15">
        <f>'دیده بان بازار'!A1781</f>
        <v/>
      </c>
      <c r="B1778" s="16">
        <f>'دیده بان بازار'!B1781</f>
        <v/>
      </c>
      <c r="C1778" s="16">
        <f>'دیده بان بازار'!C1781</f>
        <v/>
      </c>
      <c r="D1778" s="16">
        <f>'دیده بان بازار'!D1781</f>
        <v/>
      </c>
      <c r="E1778" s="17">
        <f>'دیده بان بازار'!E1781</f>
        <v/>
      </c>
      <c r="F1778" s="16">
        <f>'دیده بان بازار'!F1781</f>
        <v/>
      </c>
      <c r="G1778" s="16">
        <f>'دیده بان بازار'!G1781</f>
        <v/>
      </c>
      <c r="H1778" s="16">
        <f>'دیده بان بازار'!H1781</f>
        <v/>
      </c>
      <c r="I1778" s="16">
        <f>'دیده بان بازار'!I1781</f>
        <v/>
      </c>
      <c r="J1778" s="16">
        <f>'دیده بان بازار'!J1781</f>
        <v/>
      </c>
      <c r="K1778" s="16">
        <f>'دیده بان بازار'!K1781</f>
        <v/>
      </c>
      <c r="L1778" s="16">
        <f>'دیده بان بازار'!L1781</f>
        <v/>
      </c>
      <c r="M1778" s="16">
        <f>'دیده بان بازار'!M1781</f>
        <v/>
      </c>
      <c r="N1778" s="16">
        <f>'دیده بان بازار'!N1781</f>
        <v/>
      </c>
      <c r="O1778" s="16">
        <f>'دیده بان بازار'!O1781</f>
        <v/>
      </c>
      <c r="P1778" s="16">
        <f>'دیده بان بازار'!P1781</f>
        <v/>
      </c>
      <c r="Q1778" s="16">
        <f>'دیده بان بازار'!Q1781</f>
        <v/>
      </c>
      <c r="R1778" s="16">
        <f>'دیده بان بازار'!R1781</f>
        <v/>
      </c>
      <c r="S1778" s="16">
        <f>'دیده بان بازار'!S1781</f>
        <v/>
      </c>
      <c r="T1778" s="16">
        <f>'دیده بان بازار'!T1781</f>
        <v/>
      </c>
      <c r="U1778" s="16">
        <f>'دیده بان بازار'!U1781</f>
        <v/>
      </c>
      <c r="V1778" s="16">
        <f>'دیده بان بازار'!V1781</f>
        <v/>
      </c>
      <c r="W1778" s="7">
        <f>'دیده بان بازار'!W1781</f>
        <v/>
      </c>
      <c r="X1778" s="11">
        <f>IFERROR(IF(OR(R1778&lt;=0,W1778&lt;=0,S1778&lt;=0,V1778&lt;=0),0,ROUND((S1778/R1778)/(V1778/W1778),2)),0)</f>
        <v/>
      </c>
      <c r="Y1778" s="11">
        <f>IFERROR(IF(OR(S1778&lt;=0,V1778&lt;=0),0,ROUND(S1778/V1778,2)),0)</f>
        <v/>
      </c>
      <c r="Z1778" s="11">
        <f>IFERROR(J1778-M1778,0)</f>
        <v/>
      </c>
      <c r="AA1778" s="11">
        <f>IFERROR(ROUND(MAX(0,MIN(100,((AB1778*0.2)+(AC1778*0.15)+(AD1778*0.15)+(AE1778*0.1)+(AF1778*0.1)+(AG1778*0.15)+(MIN(Y1778/3,1)*100*0.1)+(AI1778*0.05))*((AH1778/100)*0.25+0.75))),0),0)</f>
        <v/>
      </c>
      <c r="AB1778" s="11">
        <f>ROUND(MAX(0,MIN(100,((M1778+10)/20)*100)),0)</f>
        <v/>
      </c>
      <c r="AC1778" s="11">
        <f>IFERROR(IF(D1778&lt;=0,0,ROUND(COUNTIFS($D$4:$D$3359,"&lt;="&amp;D1778,$D$4:$D$3359,"&gt;0")/COUNTIF($D$4:$D$3359,"&gt;0")*100,0)),0)</f>
        <v/>
      </c>
      <c r="AD1778" s="11">
        <f>IF(E1778&lt;=0,0,ROUND(MAX(0,MIN(100,(LOG10(1+E1778/1000000000)/LOG10(101))*100)),0))</f>
        <v/>
      </c>
      <c r="AE1778" s="11">
        <f>IF(O1778=N1778,50,ROUND(MAX(0,MIN(100,((H1778-N1778)/(O1778-N1778))*100)),0))</f>
        <v/>
      </c>
      <c r="AF1778" s="11">
        <f>ROUND(MAX(0,MIN(100,50+((H1778-K1778)/K1778)*1000)),0)</f>
        <v/>
      </c>
      <c r="AG1778" s="11">
        <f>IFERROR(ROUND(MAX(0,MIN(100,50+25*LN(MAX(0.01,X1778)))),0),25)</f>
        <v/>
      </c>
      <c r="AH1778" s="11">
        <f>ROUND(IF(M1778&lt;=-30,0,IF(M1778&lt;=-20,20,IF(M1778&lt;=-10,50,100))),0)</f>
        <v/>
      </c>
      <c r="AI1778" s="11">
        <f>ROUND(MAX(0,MIN(100,50+(Z1778*10))),0)</f>
        <v/>
      </c>
      <c r="AJ1778" s="11">
        <f>IFERROR(IF(--AA1778&gt;=80,"خرید قوی",IF(--AA1778&gt;=70,"خرید مشروط",IF(--AA1778&gt;=60,"مراقبت",IF(--AA1778&gt;=45,"ضعیف","عدم ورود")))),"")</f>
        <v/>
      </c>
    </row>
    <row r="1779">
      <c r="A1779" s="12">
        <f>'دیده بان بازار'!A1782</f>
        <v/>
      </c>
      <c r="B1779" s="13">
        <f>'دیده بان بازار'!B1782</f>
        <v/>
      </c>
      <c r="C1779" s="13">
        <f>'دیده بان بازار'!C1782</f>
        <v/>
      </c>
      <c r="D1779" s="13">
        <f>'دیده بان بازار'!D1782</f>
        <v/>
      </c>
      <c r="E1779" s="14">
        <f>'دیده بان بازار'!E1782</f>
        <v/>
      </c>
      <c r="F1779" s="13">
        <f>'دیده بان بازار'!F1782</f>
        <v/>
      </c>
      <c r="G1779" s="13">
        <f>'دیده بان بازار'!G1782</f>
        <v/>
      </c>
      <c r="H1779" s="13">
        <f>'دیده بان بازار'!H1782</f>
        <v/>
      </c>
      <c r="I1779" s="13">
        <f>'دیده بان بازار'!I1782</f>
        <v/>
      </c>
      <c r="J1779" s="13">
        <f>'دیده بان بازار'!J1782</f>
        <v/>
      </c>
      <c r="K1779" s="13">
        <f>'دیده بان بازار'!K1782</f>
        <v/>
      </c>
      <c r="L1779" s="13">
        <f>'دیده بان بازار'!L1782</f>
        <v/>
      </c>
      <c r="M1779" s="13">
        <f>'دیده بان بازار'!M1782</f>
        <v/>
      </c>
      <c r="N1779" s="13">
        <f>'دیده بان بازار'!N1782</f>
        <v/>
      </c>
      <c r="O1779" s="13">
        <f>'دیده بان بازار'!O1782</f>
        <v/>
      </c>
      <c r="P1779" s="13">
        <f>'دیده بان بازار'!P1782</f>
        <v/>
      </c>
      <c r="Q1779" s="13">
        <f>'دیده بان بازار'!Q1782</f>
        <v/>
      </c>
      <c r="R1779" s="13">
        <f>'دیده بان بازار'!R1782</f>
        <v/>
      </c>
      <c r="S1779" s="13">
        <f>'دیده بان بازار'!S1782</f>
        <v/>
      </c>
      <c r="T1779" s="13">
        <f>'دیده بان بازار'!T1782</f>
        <v/>
      </c>
      <c r="U1779" s="13">
        <f>'دیده بان بازار'!U1782</f>
        <v/>
      </c>
      <c r="V1779" s="13">
        <f>'دیده بان بازار'!V1782</f>
        <v/>
      </c>
      <c r="W1779" s="6">
        <f>'دیده بان بازار'!W1782</f>
        <v/>
      </c>
      <c r="X1779" s="11">
        <f>IFERROR(IF(OR(R1779&lt;=0,W1779&lt;=0,S1779&lt;=0,V1779&lt;=0),0,ROUND((S1779/R1779)/(V1779/W1779),2)),0)</f>
        <v/>
      </c>
      <c r="Y1779" s="11">
        <f>IFERROR(IF(OR(S1779&lt;=0,V1779&lt;=0),0,ROUND(S1779/V1779,2)),0)</f>
        <v/>
      </c>
      <c r="Z1779" s="11">
        <f>IFERROR(J1779-M1779,0)</f>
        <v/>
      </c>
      <c r="AA1779" s="11">
        <f>IFERROR(ROUND(MAX(0,MIN(100,((AB1779*0.2)+(AC1779*0.15)+(AD1779*0.15)+(AE1779*0.1)+(AF1779*0.1)+(AG1779*0.15)+(MIN(Y1779/3,1)*100*0.1)+(AI1779*0.05))*((AH1779/100)*0.25+0.75))),0),0)</f>
        <v/>
      </c>
      <c r="AB1779" s="11">
        <f>ROUND(MAX(0,MIN(100,((M1779+10)/20)*100)),0)</f>
        <v/>
      </c>
      <c r="AC1779" s="11">
        <f>IFERROR(IF(D1779&lt;=0,0,ROUND(COUNTIFS($D$4:$D$3359,"&lt;="&amp;D1779,$D$4:$D$3359,"&gt;0")/COUNTIF($D$4:$D$3359,"&gt;0")*100,0)),0)</f>
        <v/>
      </c>
      <c r="AD1779" s="11">
        <f>IF(E1779&lt;=0,0,ROUND(MAX(0,MIN(100,(LOG10(1+E1779/1000000000)/LOG10(101))*100)),0))</f>
        <v/>
      </c>
      <c r="AE1779" s="11">
        <f>IF(O1779=N1779,50,ROUND(MAX(0,MIN(100,((H1779-N1779)/(O1779-N1779))*100)),0))</f>
        <v/>
      </c>
      <c r="AF1779" s="11">
        <f>ROUND(MAX(0,MIN(100,50+((H1779-K1779)/K1779)*1000)),0)</f>
        <v/>
      </c>
      <c r="AG1779" s="11">
        <f>IFERROR(ROUND(MAX(0,MIN(100,50+25*LN(MAX(0.01,X1779)))),0),25)</f>
        <v/>
      </c>
      <c r="AH1779" s="11">
        <f>ROUND(IF(M1779&lt;=-30,0,IF(M1779&lt;=-20,20,IF(M1779&lt;=-10,50,100))),0)</f>
        <v/>
      </c>
      <c r="AI1779" s="11">
        <f>ROUND(MAX(0,MIN(100,50+(Z1779*10))),0)</f>
        <v/>
      </c>
      <c r="AJ1779" s="11">
        <f>IFERROR(IF(--AA1779&gt;=80,"خرید قوی",IF(--AA1779&gt;=70,"خرید مشروط",IF(--AA1779&gt;=60,"مراقبت",IF(--AA1779&gt;=45,"ضعیف","عدم ورود")))),"")</f>
        <v/>
      </c>
    </row>
    <row r="1780">
      <c r="A1780" s="15">
        <f>'دیده بان بازار'!A1783</f>
        <v/>
      </c>
      <c r="B1780" s="16">
        <f>'دیده بان بازار'!B1783</f>
        <v/>
      </c>
      <c r="C1780" s="16">
        <f>'دیده بان بازار'!C1783</f>
        <v/>
      </c>
      <c r="D1780" s="16">
        <f>'دیده بان بازار'!D1783</f>
        <v/>
      </c>
      <c r="E1780" s="17">
        <f>'دیده بان بازار'!E1783</f>
        <v/>
      </c>
      <c r="F1780" s="16">
        <f>'دیده بان بازار'!F1783</f>
        <v/>
      </c>
      <c r="G1780" s="16">
        <f>'دیده بان بازار'!G1783</f>
        <v/>
      </c>
      <c r="H1780" s="16">
        <f>'دیده بان بازار'!H1783</f>
        <v/>
      </c>
      <c r="I1780" s="16">
        <f>'دیده بان بازار'!I1783</f>
        <v/>
      </c>
      <c r="J1780" s="16">
        <f>'دیده بان بازار'!J1783</f>
        <v/>
      </c>
      <c r="K1780" s="16">
        <f>'دیده بان بازار'!K1783</f>
        <v/>
      </c>
      <c r="L1780" s="16">
        <f>'دیده بان بازار'!L1783</f>
        <v/>
      </c>
      <c r="M1780" s="16">
        <f>'دیده بان بازار'!M1783</f>
        <v/>
      </c>
      <c r="N1780" s="16">
        <f>'دیده بان بازار'!N1783</f>
        <v/>
      </c>
      <c r="O1780" s="16">
        <f>'دیده بان بازار'!O1783</f>
        <v/>
      </c>
      <c r="P1780" s="16">
        <f>'دیده بان بازار'!P1783</f>
        <v/>
      </c>
      <c r="Q1780" s="16">
        <f>'دیده بان بازار'!Q1783</f>
        <v/>
      </c>
      <c r="R1780" s="16">
        <f>'دیده بان بازار'!R1783</f>
        <v/>
      </c>
      <c r="S1780" s="16">
        <f>'دیده بان بازار'!S1783</f>
        <v/>
      </c>
      <c r="T1780" s="16">
        <f>'دیده بان بازار'!T1783</f>
        <v/>
      </c>
      <c r="U1780" s="16">
        <f>'دیده بان بازار'!U1783</f>
        <v/>
      </c>
      <c r="V1780" s="16">
        <f>'دیده بان بازار'!V1783</f>
        <v/>
      </c>
      <c r="W1780" s="7">
        <f>'دیده بان بازار'!W1783</f>
        <v/>
      </c>
      <c r="X1780" s="11">
        <f>IFERROR(IF(OR(R1780&lt;=0,W1780&lt;=0,S1780&lt;=0,V1780&lt;=0),0,ROUND((S1780/R1780)/(V1780/W1780),2)),0)</f>
        <v/>
      </c>
      <c r="Y1780" s="11">
        <f>IFERROR(IF(OR(S1780&lt;=0,V1780&lt;=0),0,ROUND(S1780/V1780,2)),0)</f>
        <v/>
      </c>
      <c r="Z1780" s="11">
        <f>IFERROR(J1780-M1780,0)</f>
        <v/>
      </c>
      <c r="AA1780" s="11">
        <f>IFERROR(ROUND(MAX(0,MIN(100,((AB1780*0.2)+(AC1780*0.15)+(AD1780*0.15)+(AE1780*0.1)+(AF1780*0.1)+(AG1780*0.15)+(MIN(Y1780/3,1)*100*0.1)+(AI1780*0.05))*((AH1780/100)*0.25+0.75))),0),0)</f>
        <v/>
      </c>
      <c r="AB1780" s="11">
        <f>ROUND(MAX(0,MIN(100,((M1780+10)/20)*100)),0)</f>
        <v/>
      </c>
      <c r="AC1780" s="11">
        <f>IFERROR(IF(D1780&lt;=0,0,ROUND(COUNTIFS($D$4:$D$3359,"&lt;="&amp;D1780,$D$4:$D$3359,"&gt;0")/COUNTIF($D$4:$D$3359,"&gt;0")*100,0)),0)</f>
        <v/>
      </c>
      <c r="AD1780" s="11">
        <f>IF(E1780&lt;=0,0,ROUND(MAX(0,MIN(100,(LOG10(1+E1780/1000000000)/LOG10(101))*100)),0))</f>
        <v/>
      </c>
      <c r="AE1780" s="11">
        <f>IF(O1780=N1780,50,ROUND(MAX(0,MIN(100,((H1780-N1780)/(O1780-N1780))*100)),0))</f>
        <v/>
      </c>
      <c r="AF1780" s="11">
        <f>ROUND(MAX(0,MIN(100,50+((H1780-K1780)/K1780)*1000)),0)</f>
        <v/>
      </c>
      <c r="AG1780" s="11">
        <f>IFERROR(ROUND(MAX(0,MIN(100,50+25*LN(MAX(0.01,X1780)))),0),25)</f>
        <v/>
      </c>
      <c r="AH1780" s="11">
        <f>ROUND(IF(M1780&lt;=-30,0,IF(M1780&lt;=-20,20,IF(M1780&lt;=-10,50,100))),0)</f>
        <v/>
      </c>
      <c r="AI1780" s="11">
        <f>ROUND(MAX(0,MIN(100,50+(Z1780*10))),0)</f>
        <v/>
      </c>
      <c r="AJ1780" s="11">
        <f>IFERROR(IF(--AA1780&gt;=80,"خرید قوی",IF(--AA1780&gt;=70,"خرید مشروط",IF(--AA1780&gt;=60,"مراقبت",IF(--AA1780&gt;=45,"ضعیف","عدم ورود")))),"")</f>
        <v/>
      </c>
    </row>
    <row r="1781">
      <c r="A1781" s="12">
        <f>'دیده بان بازار'!A1784</f>
        <v/>
      </c>
      <c r="B1781" s="13">
        <f>'دیده بان بازار'!B1784</f>
        <v/>
      </c>
      <c r="C1781" s="13">
        <f>'دیده بان بازار'!C1784</f>
        <v/>
      </c>
      <c r="D1781" s="13">
        <f>'دیده بان بازار'!D1784</f>
        <v/>
      </c>
      <c r="E1781" s="14">
        <f>'دیده بان بازار'!E1784</f>
        <v/>
      </c>
      <c r="F1781" s="13">
        <f>'دیده بان بازار'!F1784</f>
        <v/>
      </c>
      <c r="G1781" s="13">
        <f>'دیده بان بازار'!G1784</f>
        <v/>
      </c>
      <c r="H1781" s="13">
        <f>'دیده بان بازار'!H1784</f>
        <v/>
      </c>
      <c r="I1781" s="13">
        <f>'دیده بان بازار'!I1784</f>
        <v/>
      </c>
      <c r="J1781" s="13">
        <f>'دیده بان بازار'!J1784</f>
        <v/>
      </c>
      <c r="K1781" s="13">
        <f>'دیده بان بازار'!K1784</f>
        <v/>
      </c>
      <c r="L1781" s="13">
        <f>'دیده بان بازار'!L1784</f>
        <v/>
      </c>
      <c r="M1781" s="13">
        <f>'دیده بان بازار'!M1784</f>
        <v/>
      </c>
      <c r="N1781" s="13">
        <f>'دیده بان بازار'!N1784</f>
        <v/>
      </c>
      <c r="O1781" s="13">
        <f>'دیده بان بازار'!O1784</f>
        <v/>
      </c>
      <c r="P1781" s="13">
        <f>'دیده بان بازار'!P1784</f>
        <v/>
      </c>
      <c r="Q1781" s="13">
        <f>'دیده بان بازار'!Q1784</f>
        <v/>
      </c>
      <c r="R1781" s="13">
        <f>'دیده بان بازار'!R1784</f>
        <v/>
      </c>
      <c r="S1781" s="13">
        <f>'دیده بان بازار'!S1784</f>
        <v/>
      </c>
      <c r="T1781" s="13">
        <f>'دیده بان بازار'!T1784</f>
        <v/>
      </c>
      <c r="U1781" s="13">
        <f>'دیده بان بازار'!U1784</f>
        <v/>
      </c>
      <c r="V1781" s="13">
        <f>'دیده بان بازار'!V1784</f>
        <v/>
      </c>
      <c r="W1781" s="6">
        <f>'دیده بان بازار'!W1784</f>
        <v/>
      </c>
      <c r="X1781" s="11">
        <f>IFERROR(IF(OR(R1781&lt;=0,W1781&lt;=0,S1781&lt;=0,V1781&lt;=0),0,ROUND((S1781/R1781)/(V1781/W1781),2)),0)</f>
        <v/>
      </c>
      <c r="Y1781" s="11">
        <f>IFERROR(IF(OR(S1781&lt;=0,V1781&lt;=0),0,ROUND(S1781/V1781,2)),0)</f>
        <v/>
      </c>
      <c r="Z1781" s="11">
        <f>IFERROR(J1781-M1781,0)</f>
        <v/>
      </c>
      <c r="AA1781" s="11">
        <f>IFERROR(ROUND(MAX(0,MIN(100,((AB1781*0.2)+(AC1781*0.15)+(AD1781*0.15)+(AE1781*0.1)+(AF1781*0.1)+(AG1781*0.15)+(MIN(Y1781/3,1)*100*0.1)+(AI1781*0.05))*((AH1781/100)*0.25+0.75))),0),0)</f>
        <v/>
      </c>
      <c r="AB1781" s="11">
        <f>ROUND(MAX(0,MIN(100,((M1781+10)/20)*100)),0)</f>
        <v/>
      </c>
      <c r="AC1781" s="11">
        <f>IFERROR(IF(D1781&lt;=0,0,ROUND(COUNTIFS($D$4:$D$3359,"&lt;="&amp;D1781,$D$4:$D$3359,"&gt;0")/COUNTIF($D$4:$D$3359,"&gt;0")*100,0)),0)</f>
        <v/>
      </c>
      <c r="AD1781" s="11">
        <f>IF(E1781&lt;=0,0,ROUND(MAX(0,MIN(100,(LOG10(1+E1781/1000000000)/LOG10(101))*100)),0))</f>
        <v/>
      </c>
      <c r="AE1781" s="11">
        <f>IF(O1781=N1781,50,ROUND(MAX(0,MIN(100,((H1781-N1781)/(O1781-N1781))*100)),0))</f>
        <v/>
      </c>
      <c r="AF1781" s="11">
        <f>ROUND(MAX(0,MIN(100,50+((H1781-K1781)/K1781)*1000)),0)</f>
        <v/>
      </c>
      <c r="AG1781" s="11">
        <f>IFERROR(ROUND(MAX(0,MIN(100,50+25*LN(MAX(0.01,X1781)))),0),25)</f>
        <v/>
      </c>
      <c r="AH1781" s="11">
        <f>ROUND(IF(M1781&lt;=-30,0,IF(M1781&lt;=-20,20,IF(M1781&lt;=-10,50,100))),0)</f>
        <v/>
      </c>
      <c r="AI1781" s="11">
        <f>ROUND(MAX(0,MIN(100,50+(Z1781*10))),0)</f>
        <v/>
      </c>
      <c r="AJ1781" s="11">
        <f>IFERROR(IF(--AA1781&gt;=80,"خرید قوی",IF(--AA1781&gt;=70,"خرید مشروط",IF(--AA1781&gt;=60,"مراقبت",IF(--AA1781&gt;=45,"ضعیف","عدم ورود")))),"")</f>
        <v/>
      </c>
    </row>
    <row r="1782">
      <c r="A1782" s="15">
        <f>'دیده بان بازار'!A1785</f>
        <v/>
      </c>
      <c r="B1782" s="16">
        <f>'دیده بان بازار'!B1785</f>
        <v/>
      </c>
      <c r="C1782" s="16">
        <f>'دیده بان بازار'!C1785</f>
        <v/>
      </c>
      <c r="D1782" s="16">
        <f>'دیده بان بازار'!D1785</f>
        <v/>
      </c>
      <c r="E1782" s="17">
        <f>'دیده بان بازار'!E1785</f>
        <v/>
      </c>
      <c r="F1782" s="16">
        <f>'دیده بان بازار'!F1785</f>
        <v/>
      </c>
      <c r="G1782" s="16">
        <f>'دیده بان بازار'!G1785</f>
        <v/>
      </c>
      <c r="H1782" s="16">
        <f>'دیده بان بازار'!H1785</f>
        <v/>
      </c>
      <c r="I1782" s="16">
        <f>'دیده بان بازار'!I1785</f>
        <v/>
      </c>
      <c r="J1782" s="16">
        <f>'دیده بان بازار'!J1785</f>
        <v/>
      </c>
      <c r="K1782" s="16">
        <f>'دیده بان بازار'!K1785</f>
        <v/>
      </c>
      <c r="L1782" s="16">
        <f>'دیده بان بازار'!L1785</f>
        <v/>
      </c>
      <c r="M1782" s="16">
        <f>'دیده بان بازار'!M1785</f>
        <v/>
      </c>
      <c r="N1782" s="16">
        <f>'دیده بان بازار'!N1785</f>
        <v/>
      </c>
      <c r="O1782" s="16">
        <f>'دیده بان بازار'!O1785</f>
        <v/>
      </c>
      <c r="P1782" s="16">
        <f>'دیده بان بازار'!P1785</f>
        <v/>
      </c>
      <c r="Q1782" s="16">
        <f>'دیده بان بازار'!Q1785</f>
        <v/>
      </c>
      <c r="R1782" s="16">
        <f>'دیده بان بازار'!R1785</f>
        <v/>
      </c>
      <c r="S1782" s="16">
        <f>'دیده بان بازار'!S1785</f>
        <v/>
      </c>
      <c r="T1782" s="16">
        <f>'دیده بان بازار'!T1785</f>
        <v/>
      </c>
      <c r="U1782" s="16">
        <f>'دیده بان بازار'!U1785</f>
        <v/>
      </c>
      <c r="V1782" s="16">
        <f>'دیده بان بازار'!V1785</f>
        <v/>
      </c>
      <c r="W1782" s="7">
        <f>'دیده بان بازار'!W1785</f>
        <v/>
      </c>
      <c r="X1782" s="11">
        <f>IFERROR(IF(OR(R1782&lt;=0,W1782&lt;=0,S1782&lt;=0,V1782&lt;=0),0,ROUND((S1782/R1782)/(V1782/W1782),2)),0)</f>
        <v/>
      </c>
      <c r="Y1782" s="11">
        <f>IFERROR(IF(OR(S1782&lt;=0,V1782&lt;=0),0,ROUND(S1782/V1782,2)),0)</f>
        <v/>
      </c>
      <c r="Z1782" s="11">
        <f>IFERROR(J1782-M1782,0)</f>
        <v/>
      </c>
      <c r="AA1782" s="11">
        <f>IFERROR(ROUND(MAX(0,MIN(100,((AB1782*0.2)+(AC1782*0.15)+(AD1782*0.15)+(AE1782*0.1)+(AF1782*0.1)+(AG1782*0.15)+(MIN(Y1782/3,1)*100*0.1)+(AI1782*0.05))*((AH1782/100)*0.25+0.75))),0),0)</f>
        <v/>
      </c>
      <c r="AB1782" s="11">
        <f>ROUND(MAX(0,MIN(100,((M1782+10)/20)*100)),0)</f>
        <v/>
      </c>
      <c r="AC1782" s="11">
        <f>IFERROR(IF(D1782&lt;=0,0,ROUND(COUNTIFS($D$4:$D$3359,"&lt;="&amp;D1782,$D$4:$D$3359,"&gt;0")/COUNTIF($D$4:$D$3359,"&gt;0")*100,0)),0)</f>
        <v/>
      </c>
      <c r="AD1782" s="11">
        <f>IF(E1782&lt;=0,0,ROUND(MAX(0,MIN(100,(LOG10(1+E1782/1000000000)/LOG10(101))*100)),0))</f>
        <v/>
      </c>
      <c r="AE1782" s="11">
        <f>IF(O1782=N1782,50,ROUND(MAX(0,MIN(100,((H1782-N1782)/(O1782-N1782))*100)),0))</f>
        <v/>
      </c>
      <c r="AF1782" s="11">
        <f>ROUND(MAX(0,MIN(100,50+((H1782-K1782)/K1782)*1000)),0)</f>
        <v/>
      </c>
      <c r="AG1782" s="11">
        <f>IFERROR(ROUND(MAX(0,MIN(100,50+25*LN(MAX(0.01,X1782)))),0),25)</f>
        <v/>
      </c>
      <c r="AH1782" s="11">
        <f>ROUND(IF(M1782&lt;=-30,0,IF(M1782&lt;=-20,20,IF(M1782&lt;=-10,50,100))),0)</f>
        <v/>
      </c>
      <c r="AI1782" s="11">
        <f>ROUND(MAX(0,MIN(100,50+(Z1782*10))),0)</f>
        <v/>
      </c>
      <c r="AJ1782" s="11">
        <f>IFERROR(IF(--AA1782&gt;=80,"خرید قوی",IF(--AA1782&gt;=70,"خرید مشروط",IF(--AA1782&gt;=60,"مراقبت",IF(--AA1782&gt;=45,"ضعیف","عدم ورود")))),"")</f>
        <v/>
      </c>
    </row>
    <row r="1783">
      <c r="A1783" s="12">
        <f>'دیده بان بازار'!A1786</f>
        <v/>
      </c>
      <c r="B1783" s="13">
        <f>'دیده بان بازار'!B1786</f>
        <v/>
      </c>
      <c r="C1783" s="13">
        <f>'دیده بان بازار'!C1786</f>
        <v/>
      </c>
      <c r="D1783" s="13">
        <f>'دیده بان بازار'!D1786</f>
        <v/>
      </c>
      <c r="E1783" s="14">
        <f>'دیده بان بازار'!E1786</f>
        <v/>
      </c>
      <c r="F1783" s="13">
        <f>'دیده بان بازار'!F1786</f>
        <v/>
      </c>
      <c r="G1783" s="13">
        <f>'دیده بان بازار'!G1786</f>
        <v/>
      </c>
      <c r="H1783" s="13">
        <f>'دیده بان بازار'!H1786</f>
        <v/>
      </c>
      <c r="I1783" s="13">
        <f>'دیده بان بازار'!I1786</f>
        <v/>
      </c>
      <c r="J1783" s="13">
        <f>'دیده بان بازار'!J1786</f>
        <v/>
      </c>
      <c r="K1783" s="13">
        <f>'دیده بان بازار'!K1786</f>
        <v/>
      </c>
      <c r="L1783" s="13">
        <f>'دیده بان بازار'!L1786</f>
        <v/>
      </c>
      <c r="M1783" s="13">
        <f>'دیده بان بازار'!M1786</f>
        <v/>
      </c>
      <c r="N1783" s="13">
        <f>'دیده بان بازار'!N1786</f>
        <v/>
      </c>
      <c r="O1783" s="13">
        <f>'دیده بان بازار'!O1786</f>
        <v/>
      </c>
      <c r="P1783" s="13">
        <f>'دیده بان بازار'!P1786</f>
        <v/>
      </c>
      <c r="Q1783" s="13">
        <f>'دیده بان بازار'!Q1786</f>
        <v/>
      </c>
      <c r="R1783" s="13">
        <f>'دیده بان بازار'!R1786</f>
        <v/>
      </c>
      <c r="S1783" s="13">
        <f>'دیده بان بازار'!S1786</f>
        <v/>
      </c>
      <c r="T1783" s="13">
        <f>'دیده بان بازار'!T1786</f>
        <v/>
      </c>
      <c r="U1783" s="13">
        <f>'دیده بان بازار'!U1786</f>
        <v/>
      </c>
      <c r="V1783" s="13">
        <f>'دیده بان بازار'!V1786</f>
        <v/>
      </c>
      <c r="W1783" s="6">
        <f>'دیده بان بازار'!W1786</f>
        <v/>
      </c>
      <c r="X1783" s="11">
        <f>IFERROR(IF(OR(R1783&lt;=0,W1783&lt;=0,S1783&lt;=0,V1783&lt;=0),0,ROUND((S1783/R1783)/(V1783/W1783),2)),0)</f>
        <v/>
      </c>
      <c r="Y1783" s="11">
        <f>IFERROR(IF(OR(S1783&lt;=0,V1783&lt;=0),0,ROUND(S1783/V1783,2)),0)</f>
        <v/>
      </c>
      <c r="Z1783" s="11">
        <f>IFERROR(J1783-M1783,0)</f>
        <v/>
      </c>
      <c r="AA1783" s="11">
        <f>IFERROR(ROUND(MAX(0,MIN(100,((AB1783*0.2)+(AC1783*0.15)+(AD1783*0.15)+(AE1783*0.1)+(AF1783*0.1)+(AG1783*0.15)+(MIN(Y1783/3,1)*100*0.1)+(AI1783*0.05))*((AH1783/100)*0.25+0.75))),0),0)</f>
        <v/>
      </c>
      <c r="AB1783" s="11">
        <f>ROUND(MAX(0,MIN(100,((M1783+10)/20)*100)),0)</f>
        <v/>
      </c>
      <c r="AC1783" s="11">
        <f>IFERROR(IF(D1783&lt;=0,0,ROUND(COUNTIFS($D$4:$D$3359,"&lt;="&amp;D1783,$D$4:$D$3359,"&gt;0")/COUNTIF($D$4:$D$3359,"&gt;0")*100,0)),0)</f>
        <v/>
      </c>
      <c r="AD1783" s="11">
        <f>IF(E1783&lt;=0,0,ROUND(MAX(0,MIN(100,(LOG10(1+E1783/1000000000)/LOG10(101))*100)),0))</f>
        <v/>
      </c>
      <c r="AE1783" s="11">
        <f>IF(O1783=N1783,50,ROUND(MAX(0,MIN(100,((H1783-N1783)/(O1783-N1783))*100)),0))</f>
        <v/>
      </c>
      <c r="AF1783" s="11">
        <f>ROUND(MAX(0,MIN(100,50+((H1783-K1783)/K1783)*1000)),0)</f>
        <v/>
      </c>
      <c r="AG1783" s="11">
        <f>IFERROR(ROUND(MAX(0,MIN(100,50+25*LN(MAX(0.01,X1783)))),0),25)</f>
        <v/>
      </c>
      <c r="AH1783" s="11">
        <f>ROUND(IF(M1783&lt;=-30,0,IF(M1783&lt;=-20,20,IF(M1783&lt;=-10,50,100))),0)</f>
        <v/>
      </c>
      <c r="AI1783" s="11">
        <f>ROUND(MAX(0,MIN(100,50+(Z1783*10))),0)</f>
        <v/>
      </c>
      <c r="AJ1783" s="11">
        <f>IFERROR(IF(--AA1783&gt;=80,"خرید قوی",IF(--AA1783&gt;=70,"خرید مشروط",IF(--AA1783&gt;=60,"مراقبت",IF(--AA1783&gt;=45,"ضعیف","عدم ورود")))),"")</f>
        <v/>
      </c>
    </row>
    <row r="1784">
      <c r="A1784" s="15">
        <f>'دیده بان بازار'!A1787</f>
        <v/>
      </c>
      <c r="B1784" s="16">
        <f>'دیده بان بازار'!B1787</f>
        <v/>
      </c>
      <c r="C1784" s="16">
        <f>'دیده بان بازار'!C1787</f>
        <v/>
      </c>
      <c r="D1784" s="16">
        <f>'دیده بان بازار'!D1787</f>
        <v/>
      </c>
      <c r="E1784" s="17">
        <f>'دیده بان بازار'!E1787</f>
        <v/>
      </c>
      <c r="F1784" s="16">
        <f>'دیده بان بازار'!F1787</f>
        <v/>
      </c>
      <c r="G1784" s="16">
        <f>'دیده بان بازار'!G1787</f>
        <v/>
      </c>
      <c r="H1784" s="16">
        <f>'دیده بان بازار'!H1787</f>
        <v/>
      </c>
      <c r="I1784" s="16">
        <f>'دیده بان بازار'!I1787</f>
        <v/>
      </c>
      <c r="J1784" s="16">
        <f>'دیده بان بازار'!J1787</f>
        <v/>
      </c>
      <c r="K1784" s="16">
        <f>'دیده بان بازار'!K1787</f>
        <v/>
      </c>
      <c r="L1784" s="16">
        <f>'دیده بان بازار'!L1787</f>
        <v/>
      </c>
      <c r="M1784" s="16">
        <f>'دیده بان بازار'!M1787</f>
        <v/>
      </c>
      <c r="N1784" s="16">
        <f>'دیده بان بازار'!N1787</f>
        <v/>
      </c>
      <c r="O1784" s="16">
        <f>'دیده بان بازار'!O1787</f>
        <v/>
      </c>
      <c r="P1784" s="16">
        <f>'دیده بان بازار'!P1787</f>
        <v/>
      </c>
      <c r="Q1784" s="16">
        <f>'دیده بان بازار'!Q1787</f>
        <v/>
      </c>
      <c r="R1784" s="16">
        <f>'دیده بان بازار'!R1787</f>
        <v/>
      </c>
      <c r="S1784" s="16">
        <f>'دیده بان بازار'!S1787</f>
        <v/>
      </c>
      <c r="T1784" s="16">
        <f>'دیده بان بازار'!T1787</f>
        <v/>
      </c>
      <c r="U1784" s="16">
        <f>'دیده بان بازار'!U1787</f>
        <v/>
      </c>
      <c r="V1784" s="16">
        <f>'دیده بان بازار'!V1787</f>
        <v/>
      </c>
      <c r="W1784" s="7">
        <f>'دیده بان بازار'!W1787</f>
        <v/>
      </c>
      <c r="X1784" s="11">
        <f>IFERROR(IF(OR(R1784&lt;=0,W1784&lt;=0,S1784&lt;=0,V1784&lt;=0),0,ROUND((S1784/R1784)/(V1784/W1784),2)),0)</f>
        <v/>
      </c>
      <c r="Y1784" s="11">
        <f>IFERROR(IF(OR(S1784&lt;=0,V1784&lt;=0),0,ROUND(S1784/V1784,2)),0)</f>
        <v/>
      </c>
      <c r="Z1784" s="11">
        <f>IFERROR(J1784-M1784,0)</f>
        <v/>
      </c>
      <c r="AA1784" s="11">
        <f>IFERROR(ROUND(MAX(0,MIN(100,((AB1784*0.2)+(AC1784*0.15)+(AD1784*0.15)+(AE1784*0.1)+(AF1784*0.1)+(AG1784*0.15)+(MIN(Y1784/3,1)*100*0.1)+(AI1784*0.05))*((AH1784/100)*0.25+0.75))),0),0)</f>
        <v/>
      </c>
      <c r="AB1784" s="11">
        <f>ROUND(MAX(0,MIN(100,((M1784+10)/20)*100)),0)</f>
        <v/>
      </c>
      <c r="AC1784" s="11">
        <f>IFERROR(IF(D1784&lt;=0,0,ROUND(COUNTIFS($D$4:$D$3359,"&lt;="&amp;D1784,$D$4:$D$3359,"&gt;0")/COUNTIF($D$4:$D$3359,"&gt;0")*100,0)),0)</f>
        <v/>
      </c>
      <c r="AD1784" s="11">
        <f>IF(E1784&lt;=0,0,ROUND(MAX(0,MIN(100,(LOG10(1+E1784/1000000000)/LOG10(101))*100)),0))</f>
        <v/>
      </c>
      <c r="AE1784" s="11">
        <f>IF(O1784=N1784,50,ROUND(MAX(0,MIN(100,((H1784-N1784)/(O1784-N1784))*100)),0))</f>
        <v/>
      </c>
      <c r="AF1784" s="11">
        <f>ROUND(MAX(0,MIN(100,50+((H1784-K1784)/K1784)*1000)),0)</f>
        <v/>
      </c>
      <c r="AG1784" s="11">
        <f>IFERROR(ROUND(MAX(0,MIN(100,50+25*LN(MAX(0.01,X1784)))),0),25)</f>
        <v/>
      </c>
      <c r="AH1784" s="11">
        <f>ROUND(IF(M1784&lt;=-30,0,IF(M1784&lt;=-20,20,IF(M1784&lt;=-10,50,100))),0)</f>
        <v/>
      </c>
      <c r="AI1784" s="11">
        <f>ROUND(MAX(0,MIN(100,50+(Z1784*10))),0)</f>
        <v/>
      </c>
      <c r="AJ1784" s="11">
        <f>IFERROR(IF(--AA1784&gt;=80,"خرید قوی",IF(--AA1784&gt;=70,"خرید مشروط",IF(--AA1784&gt;=60,"مراقبت",IF(--AA1784&gt;=45,"ضعیف","عدم ورود")))),"")</f>
        <v/>
      </c>
    </row>
    <row r="1785">
      <c r="A1785" s="12">
        <f>'دیده بان بازار'!A1788</f>
        <v/>
      </c>
      <c r="B1785" s="13">
        <f>'دیده بان بازار'!B1788</f>
        <v/>
      </c>
      <c r="C1785" s="13">
        <f>'دیده بان بازار'!C1788</f>
        <v/>
      </c>
      <c r="D1785" s="13">
        <f>'دیده بان بازار'!D1788</f>
        <v/>
      </c>
      <c r="E1785" s="14">
        <f>'دیده بان بازار'!E1788</f>
        <v/>
      </c>
      <c r="F1785" s="13">
        <f>'دیده بان بازار'!F1788</f>
        <v/>
      </c>
      <c r="G1785" s="13">
        <f>'دیده بان بازار'!G1788</f>
        <v/>
      </c>
      <c r="H1785" s="13">
        <f>'دیده بان بازار'!H1788</f>
        <v/>
      </c>
      <c r="I1785" s="13">
        <f>'دیده بان بازار'!I1788</f>
        <v/>
      </c>
      <c r="J1785" s="13">
        <f>'دیده بان بازار'!J1788</f>
        <v/>
      </c>
      <c r="K1785" s="13">
        <f>'دیده بان بازار'!K1788</f>
        <v/>
      </c>
      <c r="L1785" s="13">
        <f>'دیده بان بازار'!L1788</f>
        <v/>
      </c>
      <c r="M1785" s="13">
        <f>'دیده بان بازار'!M1788</f>
        <v/>
      </c>
      <c r="N1785" s="13">
        <f>'دیده بان بازار'!N1788</f>
        <v/>
      </c>
      <c r="O1785" s="13">
        <f>'دیده بان بازار'!O1788</f>
        <v/>
      </c>
      <c r="P1785" s="13">
        <f>'دیده بان بازار'!P1788</f>
        <v/>
      </c>
      <c r="Q1785" s="13">
        <f>'دیده بان بازار'!Q1788</f>
        <v/>
      </c>
      <c r="R1785" s="13">
        <f>'دیده بان بازار'!R1788</f>
        <v/>
      </c>
      <c r="S1785" s="13">
        <f>'دیده بان بازار'!S1788</f>
        <v/>
      </c>
      <c r="T1785" s="13">
        <f>'دیده بان بازار'!T1788</f>
        <v/>
      </c>
      <c r="U1785" s="13">
        <f>'دیده بان بازار'!U1788</f>
        <v/>
      </c>
      <c r="V1785" s="13">
        <f>'دیده بان بازار'!V1788</f>
        <v/>
      </c>
      <c r="W1785" s="6">
        <f>'دیده بان بازار'!W1788</f>
        <v/>
      </c>
      <c r="X1785" s="11">
        <f>IFERROR(IF(OR(R1785&lt;=0,W1785&lt;=0,S1785&lt;=0,V1785&lt;=0),0,ROUND((S1785/R1785)/(V1785/W1785),2)),0)</f>
        <v/>
      </c>
      <c r="Y1785" s="11">
        <f>IFERROR(IF(OR(S1785&lt;=0,V1785&lt;=0),0,ROUND(S1785/V1785,2)),0)</f>
        <v/>
      </c>
      <c r="Z1785" s="11">
        <f>IFERROR(J1785-M1785,0)</f>
        <v/>
      </c>
      <c r="AA1785" s="11">
        <f>IFERROR(ROUND(MAX(0,MIN(100,((AB1785*0.2)+(AC1785*0.15)+(AD1785*0.15)+(AE1785*0.1)+(AF1785*0.1)+(AG1785*0.15)+(MIN(Y1785/3,1)*100*0.1)+(AI1785*0.05))*((AH1785/100)*0.25+0.75))),0),0)</f>
        <v/>
      </c>
      <c r="AB1785" s="11">
        <f>ROUND(MAX(0,MIN(100,((M1785+10)/20)*100)),0)</f>
        <v/>
      </c>
      <c r="AC1785" s="11">
        <f>IFERROR(IF(D1785&lt;=0,0,ROUND(COUNTIFS($D$4:$D$3359,"&lt;="&amp;D1785,$D$4:$D$3359,"&gt;0")/COUNTIF($D$4:$D$3359,"&gt;0")*100,0)),0)</f>
        <v/>
      </c>
      <c r="AD1785" s="11">
        <f>IF(E1785&lt;=0,0,ROUND(MAX(0,MIN(100,(LOG10(1+E1785/1000000000)/LOG10(101))*100)),0))</f>
        <v/>
      </c>
      <c r="AE1785" s="11">
        <f>IF(O1785=N1785,50,ROUND(MAX(0,MIN(100,((H1785-N1785)/(O1785-N1785))*100)),0))</f>
        <v/>
      </c>
      <c r="AF1785" s="11">
        <f>ROUND(MAX(0,MIN(100,50+((H1785-K1785)/K1785)*1000)),0)</f>
        <v/>
      </c>
      <c r="AG1785" s="11">
        <f>IFERROR(ROUND(MAX(0,MIN(100,50+25*LN(MAX(0.01,X1785)))),0),25)</f>
        <v/>
      </c>
      <c r="AH1785" s="11">
        <f>ROUND(IF(M1785&lt;=-30,0,IF(M1785&lt;=-20,20,IF(M1785&lt;=-10,50,100))),0)</f>
        <v/>
      </c>
      <c r="AI1785" s="11">
        <f>ROUND(MAX(0,MIN(100,50+(Z1785*10))),0)</f>
        <v/>
      </c>
      <c r="AJ1785" s="11">
        <f>IFERROR(IF(--AA1785&gt;=80,"خرید قوی",IF(--AA1785&gt;=70,"خرید مشروط",IF(--AA1785&gt;=60,"مراقبت",IF(--AA1785&gt;=45,"ضعیف","عدم ورود")))),"")</f>
        <v/>
      </c>
    </row>
    <row r="1786">
      <c r="A1786" s="15">
        <f>'دیده بان بازار'!A1789</f>
        <v/>
      </c>
      <c r="B1786" s="16">
        <f>'دیده بان بازار'!B1789</f>
        <v/>
      </c>
      <c r="C1786" s="16">
        <f>'دیده بان بازار'!C1789</f>
        <v/>
      </c>
      <c r="D1786" s="16">
        <f>'دیده بان بازار'!D1789</f>
        <v/>
      </c>
      <c r="E1786" s="17">
        <f>'دیده بان بازار'!E1789</f>
        <v/>
      </c>
      <c r="F1786" s="16">
        <f>'دیده بان بازار'!F1789</f>
        <v/>
      </c>
      <c r="G1786" s="16">
        <f>'دیده بان بازار'!G1789</f>
        <v/>
      </c>
      <c r="H1786" s="16">
        <f>'دیده بان بازار'!H1789</f>
        <v/>
      </c>
      <c r="I1786" s="16">
        <f>'دیده بان بازار'!I1789</f>
        <v/>
      </c>
      <c r="J1786" s="16">
        <f>'دیده بان بازار'!J1789</f>
        <v/>
      </c>
      <c r="K1786" s="16">
        <f>'دیده بان بازار'!K1789</f>
        <v/>
      </c>
      <c r="L1786" s="16">
        <f>'دیده بان بازار'!L1789</f>
        <v/>
      </c>
      <c r="M1786" s="16">
        <f>'دیده بان بازار'!M1789</f>
        <v/>
      </c>
      <c r="N1786" s="16">
        <f>'دیده بان بازار'!N1789</f>
        <v/>
      </c>
      <c r="O1786" s="16">
        <f>'دیده بان بازار'!O1789</f>
        <v/>
      </c>
      <c r="P1786" s="16">
        <f>'دیده بان بازار'!P1789</f>
        <v/>
      </c>
      <c r="Q1786" s="16">
        <f>'دیده بان بازار'!Q1789</f>
        <v/>
      </c>
      <c r="R1786" s="16">
        <f>'دیده بان بازار'!R1789</f>
        <v/>
      </c>
      <c r="S1786" s="16">
        <f>'دیده بان بازار'!S1789</f>
        <v/>
      </c>
      <c r="T1786" s="16">
        <f>'دیده بان بازار'!T1789</f>
        <v/>
      </c>
      <c r="U1786" s="16">
        <f>'دیده بان بازار'!U1789</f>
        <v/>
      </c>
      <c r="V1786" s="16">
        <f>'دیده بان بازار'!V1789</f>
        <v/>
      </c>
      <c r="W1786" s="7">
        <f>'دیده بان بازار'!W1789</f>
        <v/>
      </c>
      <c r="X1786" s="11">
        <f>IFERROR(IF(OR(R1786&lt;=0,W1786&lt;=0,S1786&lt;=0,V1786&lt;=0),0,ROUND((S1786/R1786)/(V1786/W1786),2)),0)</f>
        <v/>
      </c>
      <c r="Y1786" s="11">
        <f>IFERROR(IF(OR(S1786&lt;=0,V1786&lt;=0),0,ROUND(S1786/V1786,2)),0)</f>
        <v/>
      </c>
      <c r="Z1786" s="11">
        <f>IFERROR(J1786-M1786,0)</f>
        <v/>
      </c>
      <c r="AA1786" s="11">
        <f>IFERROR(ROUND(MAX(0,MIN(100,((AB1786*0.2)+(AC1786*0.15)+(AD1786*0.15)+(AE1786*0.1)+(AF1786*0.1)+(AG1786*0.15)+(MIN(Y1786/3,1)*100*0.1)+(AI1786*0.05))*((AH1786/100)*0.25+0.75))),0),0)</f>
        <v/>
      </c>
      <c r="AB1786" s="11">
        <f>ROUND(MAX(0,MIN(100,((M1786+10)/20)*100)),0)</f>
        <v/>
      </c>
      <c r="AC1786" s="11">
        <f>IFERROR(IF(D1786&lt;=0,0,ROUND(COUNTIFS($D$4:$D$3359,"&lt;="&amp;D1786,$D$4:$D$3359,"&gt;0")/COUNTIF($D$4:$D$3359,"&gt;0")*100,0)),0)</f>
        <v/>
      </c>
      <c r="AD1786" s="11">
        <f>IF(E1786&lt;=0,0,ROUND(MAX(0,MIN(100,(LOG10(1+E1786/1000000000)/LOG10(101))*100)),0))</f>
        <v/>
      </c>
      <c r="AE1786" s="11">
        <f>IF(O1786=N1786,50,ROUND(MAX(0,MIN(100,((H1786-N1786)/(O1786-N1786))*100)),0))</f>
        <v/>
      </c>
      <c r="AF1786" s="11">
        <f>ROUND(MAX(0,MIN(100,50+((H1786-K1786)/K1786)*1000)),0)</f>
        <v/>
      </c>
      <c r="AG1786" s="11">
        <f>IFERROR(ROUND(MAX(0,MIN(100,50+25*LN(MAX(0.01,X1786)))),0),25)</f>
        <v/>
      </c>
      <c r="AH1786" s="11">
        <f>ROUND(IF(M1786&lt;=-30,0,IF(M1786&lt;=-20,20,IF(M1786&lt;=-10,50,100))),0)</f>
        <v/>
      </c>
      <c r="AI1786" s="11">
        <f>ROUND(MAX(0,MIN(100,50+(Z1786*10))),0)</f>
        <v/>
      </c>
      <c r="AJ1786" s="11">
        <f>IFERROR(IF(--AA1786&gt;=80,"خرید قوی",IF(--AA1786&gt;=70,"خرید مشروط",IF(--AA1786&gt;=60,"مراقبت",IF(--AA1786&gt;=45,"ضعیف","عدم ورود")))),"")</f>
        <v/>
      </c>
    </row>
    <row r="1787">
      <c r="A1787" s="15">
        <f>'دیده بان بازار'!A1790</f>
        <v/>
      </c>
      <c r="B1787" s="16">
        <f>'دیده بان بازار'!B1790</f>
        <v/>
      </c>
      <c r="C1787" s="16">
        <f>'دیده بان بازار'!C1790</f>
        <v/>
      </c>
      <c r="D1787" s="16">
        <f>'دیده بان بازار'!D1790</f>
        <v/>
      </c>
      <c r="E1787" s="17">
        <f>'دیده بان بازار'!E1790</f>
        <v/>
      </c>
      <c r="F1787" s="16">
        <f>'دیده بان بازار'!F1790</f>
        <v/>
      </c>
      <c r="G1787" s="16">
        <f>'دیده بان بازار'!G1790</f>
        <v/>
      </c>
      <c r="H1787" s="16">
        <f>'دیده بان بازار'!H1790</f>
        <v/>
      </c>
      <c r="I1787" s="16">
        <f>'دیده بان بازار'!I1790</f>
        <v/>
      </c>
      <c r="J1787" s="16">
        <f>'دیده بان بازار'!J1790</f>
        <v/>
      </c>
      <c r="K1787" s="16">
        <f>'دیده بان بازار'!K1790</f>
        <v/>
      </c>
      <c r="L1787" s="16">
        <f>'دیده بان بازار'!L1790</f>
        <v/>
      </c>
      <c r="M1787" s="16">
        <f>'دیده بان بازار'!M1790</f>
        <v/>
      </c>
      <c r="N1787" s="16">
        <f>'دیده بان بازار'!N1790</f>
        <v/>
      </c>
      <c r="O1787" s="16">
        <f>'دیده بان بازار'!O1790</f>
        <v/>
      </c>
      <c r="P1787" s="16">
        <f>'دیده بان بازار'!P1790</f>
        <v/>
      </c>
      <c r="Q1787" s="16">
        <f>'دیده بان بازار'!Q1790</f>
        <v/>
      </c>
      <c r="R1787" s="16">
        <f>'دیده بان بازار'!R1790</f>
        <v/>
      </c>
      <c r="S1787" s="16">
        <f>'دیده بان بازار'!S1790</f>
        <v/>
      </c>
      <c r="T1787" s="16">
        <f>'دیده بان بازار'!T1790</f>
        <v/>
      </c>
      <c r="U1787" s="16">
        <f>'دیده بان بازار'!U1790</f>
        <v/>
      </c>
      <c r="V1787" s="16">
        <f>'دیده بان بازار'!V1790</f>
        <v/>
      </c>
      <c r="W1787" s="7">
        <f>'دیده بان بازار'!W1790</f>
        <v/>
      </c>
      <c r="X1787" s="11">
        <f>IFERROR(IF(OR(R1787&lt;=0,W1787&lt;=0,S1787&lt;=0,V1787&lt;=0),0,ROUND((S1787/R1787)/(V1787/W1787),2)),0)</f>
        <v/>
      </c>
      <c r="Y1787" s="11">
        <f>IFERROR(IF(OR(S1787&lt;=0,V1787&lt;=0),0,ROUND(S1787/V1787,2)),0)</f>
        <v/>
      </c>
      <c r="Z1787" s="11">
        <f>IFERROR(J1787-M1787,0)</f>
        <v/>
      </c>
      <c r="AA1787" s="11">
        <f>IFERROR(ROUND(MAX(0,MIN(100,((AB1787*0.2)+(AC1787*0.15)+(AD1787*0.15)+(AE1787*0.1)+(AF1787*0.1)+(AG1787*0.15)+(MIN(Y1787/3,1)*100*0.1)+(AI1787*0.05))*((AH1787/100)*0.25+0.75))),0),0)</f>
        <v/>
      </c>
      <c r="AB1787" s="11">
        <f>ROUND(MAX(0,MIN(100,((M1787+10)/20)*100)),0)</f>
        <v/>
      </c>
      <c r="AC1787" s="11">
        <f>IFERROR(IF(D1787&lt;=0,0,ROUND(COUNTIFS($D$4:$D$3359,"&lt;="&amp;D1787,$D$4:$D$3359,"&gt;0")/COUNTIF($D$4:$D$3359,"&gt;0")*100,0)),0)</f>
        <v/>
      </c>
      <c r="AD1787" s="11">
        <f>IF(E1787&lt;=0,0,ROUND(MAX(0,MIN(100,(LOG10(1+E1787/1000000000)/LOG10(101))*100)),0))</f>
        <v/>
      </c>
      <c r="AE1787" s="11">
        <f>IF(O1787=N1787,50,ROUND(MAX(0,MIN(100,((H1787-N1787)/(O1787-N1787))*100)),0))</f>
        <v/>
      </c>
      <c r="AF1787" s="11">
        <f>ROUND(MAX(0,MIN(100,50+((H1787-K1787)/K1787)*1000)),0)</f>
        <v/>
      </c>
      <c r="AG1787" s="11">
        <f>IFERROR(ROUND(MAX(0,MIN(100,50+25*LN(MAX(0.01,X1787)))),0),25)</f>
        <v/>
      </c>
      <c r="AH1787" s="11">
        <f>ROUND(IF(M1787&lt;=-30,0,IF(M1787&lt;=-20,20,IF(M1787&lt;=-10,50,100))),0)</f>
        <v/>
      </c>
      <c r="AI1787" s="11">
        <f>ROUND(MAX(0,MIN(100,50+(Z1787*10))),0)</f>
        <v/>
      </c>
      <c r="AJ1787" s="11">
        <f>IFERROR(IF(--AA1787&gt;=80,"خرید قوی",IF(--AA1787&gt;=70,"خرید مشروط",IF(--AA1787&gt;=60,"مراقبت",IF(--AA1787&gt;=45,"ضعیف","عدم ورود")))),"")</f>
        <v/>
      </c>
    </row>
    <row r="1788">
      <c r="A1788" s="12">
        <f>'دیده بان بازار'!A1791</f>
        <v/>
      </c>
      <c r="B1788" s="13">
        <f>'دیده بان بازار'!B1791</f>
        <v/>
      </c>
      <c r="C1788" s="13">
        <f>'دیده بان بازار'!C1791</f>
        <v/>
      </c>
      <c r="D1788" s="13">
        <f>'دیده بان بازار'!D1791</f>
        <v/>
      </c>
      <c r="E1788" s="14">
        <f>'دیده بان بازار'!E1791</f>
        <v/>
      </c>
      <c r="F1788" s="13">
        <f>'دیده بان بازار'!F1791</f>
        <v/>
      </c>
      <c r="G1788" s="13">
        <f>'دیده بان بازار'!G1791</f>
        <v/>
      </c>
      <c r="H1788" s="13">
        <f>'دیده بان بازار'!H1791</f>
        <v/>
      </c>
      <c r="I1788" s="13">
        <f>'دیده بان بازار'!I1791</f>
        <v/>
      </c>
      <c r="J1788" s="13">
        <f>'دیده بان بازار'!J1791</f>
        <v/>
      </c>
      <c r="K1788" s="13">
        <f>'دیده بان بازار'!K1791</f>
        <v/>
      </c>
      <c r="L1788" s="13">
        <f>'دیده بان بازار'!L1791</f>
        <v/>
      </c>
      <c r="M1788" s="13">
        <f>'دیده بان بازار'!M1791</f>
        <v/>
      </c>
      <c r="N1788" s="13">
        <f>'دیده بان بازار'!N1791</f>
        <v/>
      </c>
      <c r="O1788" s="13">
        <f>'دیده بان بازار'!O1791</f>
        <v/>
      </c>
      <c r="P1788" s="13">
        <f>'دیده بان بازار'!P1791</f>
        <v/>
      </c>
      <c r="Q1788" s="13">
        <f>'دیده بان بازار'!Q1791</f>
        <v/>
      </c>
      <c r="R1788" s="13">
        <f>'دیده بان بازار'!R1791</f>
        <v/>
      </c>
      <c r="S1788" s="13">
        <f>'دیده بان بازار'!S1791</f>
        <v/>
      </c>
      <c r="T1788" s="13">
        <f>'دیده بان بازار'!T1791</f>
        <v/>
      </c>
      <c r="U1788" s="13">
        <f>'دیده بان بازار'!U1791</f>
        <v/>
      </c>
      <c r="V1788" s="13">
        <f>'دیده بان بازار'!V1791</f>
        <v/>
      </c>
      <c r="W1788" s="6">
        <f>'دیده بان بازار'!W1791</f>
        <v/>
      </c>
      <c r="X1788" s="11">
        <f>IFERROR(IF(OR(R1788&lt;=0,W1788&lt;=0,S1788&lt;=0,V1788&lt;=0),0,ROUND((S1788/R1788)/(V1788/W1788),2)),0)</f>
        <v/>
      </c>
      <c r="Y1788" s="11">
        <f>IFERROR(IF(OR(S1788&lt;=0,V1788&lt;=0),0,ROUND(S1788/V1788,2)),0)</f>
        <v/>
      </c>
      <c r="Z1788" s="11">
        <f>IFERROR(J1788-M1788,0)</f>
        <v/>
      </c>
      <c r="AA1788" s="11">
        <f>IFERROR(ROUND(MAX(0,MIN(100,((AB1788*0.2)+(AC1788*0.15)+(AD1788*0.15)+(AE1788*0.1)+(AF1788*0.1)+(AG1788*0.15)+(MIN(Y1788/3,1)*100*0.1)+(AI1788*0.05))*((AH1788/100)*0.25+0.75))),0),0)</f>
        <v/>
      </c>
      <c r="AB1788" s="11">
        <f>ROUND(MAX(0,MIN(100,((M1788+10)/20)*100)),0)</f>
        <v/>
      </c>
      <c r="AC1788" s="11">
        <f>IFERROR(IF(D1788&lt;=0,0,ROUND(COUNTIFS($D$4:$D$3359,"&lt;="&amp;D1788,$D$4:$D$3359,"&gt;0")/COUNTIF($D$4:$D$3359,"&gt;0")*100,0)),0)</f>
        <v/>
      </c>
      <c r="AD1788" s="11">
        <f>IF(E1788&lt;=0,0,ROUND(MAX(0,MIN(100,(LOG10(1+E1788/1000000000)/LOG10(101))*100)),0))</f>
        <v/>
      </c>
      <c r="AE1788" s="11">
        <f>IF(O1788=N1788,50,ROUND(MAX(0,MIN(100,((H1788-N1788)/(O1788-N1788))*100)),0))</f>
        <v/>
      </c>
      <c r="AF1788" s="11">
        <f>ROUND(MAX(0,MIN(100,50+((H1788-K1788)/K1788)*1000)),0)</f>
        <v/>
      </c>
      <c r="AG1788" s="11">
        <f>IFERROR(ROUND(MAX(0,MIN(100,50+25*LN(MAX(0.01,X1788)))),0),25)</f>
        <v/>
      </c>
      <c r="AH1788" s="11">
        <f>ROUND(IF(M1788&lt;=-30,0,IF(M1788&lt;=-20,20,IF(M1788&lt;=-10,50,100))),0)</f>
        <v/>
      </c>
      <c r="AI1788" s="11">
        <f>ROUND(MAX(0,MIN(100,50+(Z1788*10))),0)</f>
        <v/>
      </c>
      <c r="AJ1788" s="11">
        <f>IFERROR(IF(--AA1788&gt;=80,"خرید قوی",IF(--AA1788&gt;=70,"خرید مشروط",IF(--AA1788&gt;=60,"مراقبت",IF(--AA1788&gt;=45,"ضعیف","عدم ورود")))),"")</f>
        <v/>
      </c>
    </row>
    <row r="1789">
      <c r="A1789" s="15">
        <f>'دیده بان بازار'!A1792</f>
        <v/>
      </c>
      <c r="B1789" s="16">
        <f>'دیده بان بازار'!B1792</f>
        <v/>
      </c>
      <c r="C1789" s="16">
        <f>'دیده بان بازار'!C1792</f>
        <v/>
      </c>
      <c r="D1789" s="16">
        <f>'دیده بان بازار'!D1792</f>
        <v/>
      </c>
      <c r="E1789" s="17">
        <f>'دیده بان بازار'!E1792</f>
        <v/>
      </c>
      <c r="F1789" s="16">
        <f>'دیده بان بازار'!F1792</f>
        <v/>
      </c>
      <c r="G1789" s="16">
        <f>'دیده بان بازار'!G1792</f>
        <v/>
      </c>
      <c r="H1789" s="16">
        <f>'دیده بان بازار'!H1792</f>
        <v/>
      </c>
      <c r="I1789" s="16">
        <f>'دیده بان بازار'!I1792</f>
        <v/>
      </c>
      <c r="J1789" s="16">
        <f>'دیده بان بازار'!J1792</f>
        <v/>
      </c>
      <c r="K1789" s="16">
        <f>'دیده بان بازار'!K1792</f>
        <v/>
      </c>
      <c r="L1789" s="16">
        <f>'دیده بان بازار'!L1792</f>
        <v/>
      </c>
      <c r="M1789" s="16">
        <f>'دیده بان بازار'!M1792</f>
        <v/>
      </c>
      <c r="N1789" s="16">
        <f>'دیده بان بازار'!N1792</f>
        <v/>
      </c>
      <c r="O1789" s="16">
        <f>'دیده بان بازار'!O1792</f>
        <v/>
      </c>
      <c r="P1789" s="16">
        <f>'دیده بان بازار'!P1792</f>
        <v/>
      </c>
      <c r="Q1789" s="16">
        <f>'دیده بان بازار'!Q1792</f>
        <v/>
      </c>
      <c r="R1789" s="16">
        <f>'دیده بان بازار'!R1792</f>
        <v/>
      </c>
      <c r="S1789" s="16">
        <f>'دیده بان بازار'!S1792</f>
        <v/>
      </c>
      <c r="T1789" s="16">
        <f>'دیده بان بازار'!T1792</f>
        <v/>
      </c>
      <c r="U1789" s="16">
        <f>'دیده بان بازار'!U1792</f>
        <v/>
      </c>
      <c r="V1789" s="16">
        <f>'دیده بان بازار'!V1792</f>
        <v/>
      </c>
      <c r="W1789" s="7">
        <f>'دیده بان بازار'!W1792</f>
        <v/>
      </c>
      <c r="X1789" s="11">
        <f>IFERROR(IF(OR(R1789&lt;=0,W1789&lt;=0,S1789&lt;=0,V1789&lt;=0),0,ROUND((S1789/R1789)/(V1789/W1789),2)),0)</f>
        <v/>
      </c>
      <c r="Y1789" s="11">
        <f>IFERROR(IF(OR(S1789&lt;=0,V1789&lt;=0),0,ROUND(S1789/V1789,2)),0)</f>
        <v/>
      </c>
      <c r="Z1789" s="11">
        <f>IFERROR(J1789-M1789,0)</f>
        <v/>
      </c>
      <c r="AA1789" s="11">
        <f>IFERROR(ROUND(MAX(0,MIN(100,((AB1789*0.2)+(AC1789*0.15)+(AD1789*0.15)+(AE1789*0.1)+(AF1789*0.1)+(AG1789*0.15)+(MIN(Y1789/3,1)*100*0.1)+(AI1789*0.05))*((AH1789/100)*0.25+0.75))),0),0)</f>
        <v/>
      </c>
      <c r="AB1789" s="11">
        <f>ROUND(MAX(0,MIN(100,((M1789+10)/20)*100)),0)</f>
        <v/>
      </c>
      <c r="AC1789" s="11">
        <f>IFERROR(IF(D1789&lt;=0,0,ROUND(COUNTIFS($D$4:$D$3359,"&lt;="&amp;D1789,$D$4:$D$3359,"&gt;0")/COUNTIF($D$4:$D$3359,"&gt;0")*100,0)),0)</f>
        <v/>
      </c>
      <c r="AD1789" s="11">
        <f>IF(E1789&lt;=0,0,ROUND(MAX(0,MIN(100,(LOG10(1+E1789/1000000000)/LOG10(101))*100)),0))</f>
        <v/>
      </c>
      <c r="AE1789" s="11">
        <f>IF(O1789=N1789,50,ROUND(MAX(0,MIN(100,((H1789-N1789)/(O1789-N1789))*100)),0))</f>
        <v/>
      </c>
      <c r="AF1789" s="11">
        <f>ROUND(MAX(0,MIN(100,50+((H1789-K1789)/K1789)*1000)),0)</f>
        <v/>
      </c>
      <c r="AG1789" s="11">
        <f>IFERROR(ROUND(MAX(0,MIN(100,50+25*LN(MAX(0.01,X1789)))),0),25)</f>
        <v/>
      </c>
      <c r="AH1789" s="11">
        <f>ROUND(IF(M1789&lt;=-30,0,IF(M1789&lt;=-20,20,IF(M1789&lt;=-10,50,100))),0)</f>
        <v/>
      </c>
      <c r="AI1789" s="11">
        <f>ROUND(MAX(0,MIN(100,50+(Z1789*10))),0)</f>
        <v/>
      </c>
      <c r="AJ1789" s="11">
        <f>IFERROR(IF(--AA1789&gt;=80,"خرید قوی",IF(--AA1789&gt;=70,"خرید مشروط",IF(--AA1789&gt;=60,"مراقبت",IF(--AA1789&gt;=45,"ضعیف","عدم ورود")))),"")</f>
        <v/>
      </c>
    </row>
    <row r="1790">
      <c r="A1790" s="12">
        <f>'دیده بان بازار'!A1793</f>
        <v/>
      </c>
      <c r="B1790" s="13">
        <f>'دیده بان بازار'!B1793</f>
        <v/>
      </c>
      <c r="C1790" s="13">
        <f>'دیده بان بازار'!C1793</f>
        <v/>
      </c>
      <c r="D1790" s="13">
        <f>'دیده بان بازار'!D1793</f>
        <v/>
      </c>
      <c r="E1790" s="14">
        <f>'دیده بان بازار'!E1793</f>
        <v/>
      </c>
      <c r="F1790" s="13">
        <f>'دیده بان بازار'!F1793</f>
        <v/>
      </c>
      <c r="G1790" s="13">
        <f>'دیده بان بازار'!G1793</f>
        <v/>
      </c>
      <c r="H1790" s="13">
        <f>'دیده بان بازار'!H1793</f>
        <v/>
      </c>
      <c r="I1790" s="13">
        <f>'دیده بان بازار'!I1793</f>
        <v/>
      </c>
      <c r="J1790" s="13">
        <f>'دیده بان بازار'!J1793</f>
        <v/>
      </c>
      <c r="K1790" s="13">
        <f>'دیده بان بازار'!K1793</f>
        <v/>
      </c>
      <c r="L1790" s="13">
        <f>'دیده بان بازار'!L1793</f>
        <v/>
      </c>
      <c r="M1790" s="13">
        <f>'دیده بان بازار'!M1793</f>
        <v/>
      </c>
      <c r="N1790" s="13">
        <f>'دیده بان بازار'!N1793</f>
        <v/>
      </c>
      <c r="O1790" s="13">
        <f>'دیده بان بازار'!O1793</f>
        <v/>
      </c>
      <c r="P1790" s="13">
        <f>'دیده بان بازار'!P1793</f>
        <v/>
      </c>
      <c r="Q1790" s="13">
        <f>'دیده بان بازار'!Q1793</f>
        <v/>
      </c>
      <c r="R1790" s="13">
        <f>'دیده بان بازار'!R1793</f>
        <v/>
      </c>
      <c r="S1790" s="13">
        <f>'دیده بان بازار'!S1793</f>
        <v/>
      </c>
      <c r="T1790" s="13">
        <f>'دیده بان بازار'!T1793</f>
        <v/>
      </c>
      <c r="U1790" s="13">
        <f>'دیده بان بازار'!U1793</f>
        <v/>
      </c>
      <c r="V1790" s="13">
        <f>'دیده بان بازار'!V1793</f>
        <v/>
      </c>
      <c r="W1790" s="6">
        <f>'دیده بان بازار'!W1793</f>
        <v/>
      </c>
      <c r="X1790" s="11">
        <f>IFERROR(IF(OR(R1790&lt;=0,W1790&lt;=0,S1790&lt;=0,V1790&lt;=0),0,ROUND((S1790/R1790)/(V1790/W1790),2)),0)</f>
        <v/>
      </c>
      <c r="Y1790" s="11">
        <f>IFERROR(IF(OR(S1790&lt;=0,V1790&lt;=0),0,ROUND(S1790/V1790,2)),0)</f>
        <v/>
      </c>
      <c r="Z1790" s="11">
        <f>IFERROR(J1790-M1790,0)</f>
        <v/>
      </c>
      <c r="AA1790" s="11">
        <f>IFERROR(ROUND(MAX(0,MIN(100,((AB1790*0.2)+(AC1790*0.15)+(AD1790*0.15)+(AE1790*0.1)+(AF1790*0.1)+(AG1790*0.15)+(MIN(Y1790/3,1)*100*0.1)+(AI1790*0.05))*((AH1790/100)*0.25+0.75))),0),0)</f>
        <v/>
      </c>
      <c r="AB1790" s="11">
        <f>ROUND(MAX(0,MIN(100,((M1790+10)/20)*100)),0)</f>
        <v/>
      </c>
      <c r="AC1790" s="11">
        <f>IFERROR(IF(D1790&lt;=0,0,ROUND(COUNTIFS($D$4:$D$3359,"&lt;="&amp;D1790,$D$4:$D$3359,"&gt;0")/COUNTIF($D$4:$D$3359,"&gt;0")*100,0)),0)</f>
        <v/>
      </c>
      <c r="AD1790" s="11">
        <f>IF(E1790&lt;=0,0,ROUND(MAX(0,MIN(100,(LOG10(1+E1790/1000000000)/LOG10(101))*100)),0))</f>
        <v/>
      </c>
      <c r="AE1790" s="11">
        <f>IF(O1790=N1790,50,ROUND(MAX(0,MIN(100,((H1790-N1790)/(O1790-N1790))*100)),0))</f>
        <v/>
      </c>
      <c r="AF1790" s="11">
        <f>ROUND(MAX(0,MIN(100,50+((H1790-K1790)/K1790)*1000)),0)</f>
        <v/>
      </c>
      <c r="AG1790" s="11">
        <f>IFERROR(ROUND(MAX(0,MIN(100,50+25*LN(MAX(0.01,X1790)))),0),25)</f>
        <v/>
      </c>
      <c r="AH1790" s="11">
        <f>ROUND(IF(M1790&lt;=-30,0,IF(M1790&lt;=-20,20,IF(M1790&lt;=-10,50,100))),0)</f>
        <v/>
      </c>
      <c r="AI1790" s="11">
        <f>ROUND(MAX(0,MIN(100,50+(Z1790*10))),0)</f>
        <v/>
      </c>
      <c r="AJ1790" s="11">
        <f>IFERROR(IF(--AA1790&gt;=80,"خرید قوی",IF(--AA1790&gt;=70,"خرید مشروط",IF(--AA1790&gt;=60,"مراقبت",IF(--AA1790&gt;=45,"ضعیف","عدم ورود")))),"")</f>
        <v/>
      </c>
    </row>
    <row r="1791">
      <c r="A1791" s="15">
        <f>'دیده بان بازار'!A1794</f>
        <v/>
      </c>
      <c r="B1791" s="16">
        <f>'دیده بان بازار'!B1794</f>
        <v/>
      </c>
      <c r="C1791" s="16">
        <f>'دیده بان بازار'!C1794</f>
        <v/>
      </c>
      <c r="D1791" s="16">
        <f>'دیده بان بازار'!D1794</f>
        <v/>
      </c>
      <c r="E1791" s="17">
        <f>'دیده بان بازار'!E1794</f>
        <v/>
      </c>
      <c r="F1791" s="16">
        <f>'دیده بان بازار'!F1794</f>
        <v/>
      </c>
      <c r="G1791" s="16">
        <f>'دیده بان بازار'!G1794</f>
        <v/>
      </c>
      <c r="H1791" s="16">
        <f>'دیده بان بازار'!H1794</f>
        <v/>
      </c>
      <c r="I1791" s="16">
        <f>'دیده بان بازار'!I1794</f>
        <v/>
      </c>
      <c r="J1791" s="16">
        <f>'دیده بان بازار'!J1794</f>
        <v/>
      </c>
      <c r="K1791" s="16">
        <f>'دیده بان بازار'!K1794</f>
        <v/>
      </c>
      <c r="L1791" s="16">
        <f>'دیده بان بازار'!L1794</f>
        <v/>
      </c>
      <c r="M1791" s="16">
        <f>'دیده بان بازار'!M1794</f>
        <v/>
      </c>
      <c r="N1791" s="16">
        <f>'دیده بان بازار'!N1794</f>
        <v/>
      </c>
      <c r="O1791" s="16">
        <f>'دیده بان بازار'!O1794</f>
        <v/>
      </c>
      <c r="P1791" s="16">
        <f>'دیده بان بازار'!P1794</f>
        <v/>
      </c>
      <c r="Q1791" s="16">
        <f>'دیده بان بازار'!Q1794</f>
        <v/>
      </c>
      <c r="R1791" s="16">
        <f>'دیده بان بازار'!R1794</f>
        <v/>
      </c>
      <c r="S1791" s="16">
        <f>'دیده بان بازار'!S1794</f>
        <v/>
      </c>
      <c r="T1791" s="16">
        <f>'دیده بان بازار'!T1794</f>
        <v/>
      </c>
      <c r="U1791" s="16">
        <f>'دیده بان بازار'!U1794</f>
        <v/>
      </c>
      <c r="V1791" s="16">
        <f>'دیده بان بازار'!V1794</f>
        <v/>
      </c>
      <c r="W1791" s="7">
        <f>'دیده بان بازار'!W1794</f>
        <v/>
      </c>
      <c r="X1791" s="11">
        <f>IFERROR(IF(OR(R1791&lt;=0,W1791&lt;=0,S1791&lt;=0,V1791&lt;=0),0,ROUND((S1791/R1791)/(V1791/W1791),2)),0)</f>
        <v/>
      </c>
      <c r="Y1791" s="11">
        <f>IFERROR(IF(OR(S1791&lt;=0,V1791&lt;=0),0,ROUND(S1791/V1791,2)),0)</f>
        <v/>
      </c>
      <c r="Z1791" s="11">
        <f>IFERROR(J1791-M1791,0)</f>
        <v/>
      </c>
      <c r="AA1791" s="11">
        <f>IFERROR(ROUND(MAX(0,MIN(100,((AB1791*0.2)+(AC1791*0.15)+(AD1791*0.15)+(AE1791*0.1)+(AF1791*0.1)+(AG1791*0.15)+(MIN(Y1791/3,1)*100*0.1)+(AI1791*0.05))*((AH1791/100)*0.25+0.75))),0),0)</f>
        <v/>
      </c>
      <c r="AB1791" s="11">
        <f>ROUND(MAX(0,MIN(100,((M1791+10)/20)*100)),0)</f>
        <v/>
      </c>
      <c r="AC1791" s="11">
        <f>IFERROR(IF(D1791&lt;=0,0,ROUND(COUNTIFS($D$4:$D$3359,"&lt;="&amp;D1791,$D$4:$D$3359,"&gt;0")/COUNTIF($D$4:$D$3359,"&gt;0")*100,0)),0)</f>
        <v/>
      </c>
      <c r="AD1791" s="11">
        <f>IF(E1791&lt;=0,0,ROUND(MAX(0,MIN(100,(LOG10(1+E1791/1000000000)/LOG10(101))*100)),0))</f>
        <v/>
      </c>
      <c r="AE1791" s="11">
        <f>IF(O1791=N1791,50,ROUND(MAX(0,MIN(100,((H1791-N1791)/(O1791-N1791))*100)),0))</f>
        <v/>
      </c>
      <c r="AF1791" s="11">
        <f>ROUND(MAX(0,MIN(100,50+((H1791-K1791)/K1791)*1000)),0)</f>
        <v/>
      </c>
      <c r="AG1791" s="11">
        <f>IFERROR(ROUND(MAX(0,MIN(100,50+25*LN(MAX(0.01,X1791)))),0),25)</f>
        <v/>
      </c>
      <c r="AH1791" s="11">
        <f>ROUND(IF(M1791&lt;=-30,0,IF(M1791&lt;=-20,20,IF(M1791&lt;=-10,50,100))),0)</f>
        <v/>
      </c>
      <c r="AI1791" s="11">
        <f>ROUND(MAX(0,MIN(100,50+(Z1791*10))),0)</f>
        <v/>
      </c>
      <c r="AJ1791" s="11">
        <f>IFERROR(IF(--AA1791&gt;=80,"خرید قوی",IF(--AA1791&gt;=70,"خرید مشروط",IF(--AA1791&gt;=60,"مراقبت",IF(--AA1791&gt;=45,"ضعیف","عدم ورود")))),"")</f>
        <v/>
      </c>
    </row>
    <row r="1792">
      <c r="A1792" s="12">
        <f>'دیده بان بازار'!A1795</f>
        <v/>
      </c>
      <c r="B1792" s="13">
        <f>'دیده بان بازار'!B1795</f>
        <v/>
      </c>
      <c r="C1792" s="13">
        <f>'دیده بان بازار'!C1795</f>
        <v/>
      </c>
      <c r="D1792" s="13">
        <f>'دیده بان بازار'!D1795</f>
        <v/>
      </c>
      <c r="E1792" s="14">
        <f>'دیده بان بازار'!E1795</f>
        <v/>
      </c>
      <c r="F1792" s="13">
        <f>'دیده بان بازار'!F1795</f>
        <v/>
      </c>
      <c r="G1792" s="13">
        <f>'دیده بان بازار'!G1795</f>
        <v/>
      </c>
      <c r="H1792" s="13">
        <f>'دیده بان بازار'!H1795</f>
        <v/>
      </c>
      <c r="I1792" s="13">
        <f>'دیده بان بازار'!I1795</f>
        <v/>
      </c>
      <c r="J1792" s="13">
        <f>'دیده بان بازار'!J1795</f>
        <v/>
      </c>
      <c r="K1792" s="13">
        <f>'دیده بان بازار'!K1795</f>
        <v/>
      </c>
      <c r="L1792" s="13">
        <f>'دیده بان بازار'!L1795</f>
        <v/>
      </c>
      <c r="M1792" s="13">
        <f>'دیده بان بازار'!M1795</f>
        <v/>
      </c>
      <c r="N1792" s="13">
        <f>'دیده بان بازار'!N1795</f>
        <v/>
      </c>
      <c r="O1792" s="13">
        <f>'دیده بان بازار'!O1795</f>
        <v/>
      </c>
      <c r="P1792" s="13">
        <f>'دیده بان بازار'!P1795</f>
        <v/>
      </c>
      <c r="Q1792" s="13">
        <f>'دیده بان بازار'!Q1795</f>
        <v/>
      </c>
      <c r="R1792" s="13">
        <f>'دیده بان بازار'!R1795</f>
        <v/>
      </c>
      <c r="S1792" s="13">
        <f>'دیده بان بازار'!S1795</f>
        <v/>
      </c>
      <c r="T1792" s="13">
        <f>'دیده بان بازار'!T1795</f>
        <v/>
      </c>
      <c r="U1792" s="13">
        <f>'دیده بان بازار'!U1795</f>
        <v/>
      </c>
      <c r="V1792" s="13">
        <f>'دیده بان بازار'!V1795</f>
        <v/>
      </c>
      <c r="W1792" s="6">
        <f>'دیده بان بازار'!W1795</f>
        <v/>
      </c>
      <c r="X1792" s="11">
        <f>IFERROR(IF(OR(R1792&lt;=0,W1792&lt;=0,S1792&lt;=0,V1792&lt;=0),0,ROUND((S1792/R1792)/(V1792/W1792),2)),0)</f>
        <v/>
      </c>
      <c r="Y1792" s="11">
        <f>IFERROR(IF(OR(S1792&lt;=0,V1792&lt;=0),0,ROUND(S1792/V1792,2)),0)</f>
        <v/>
      </c>
      <c r="Z1792" s="11">
        <f>IFERROR(J1792-M1792,0)</f>
        <v/>
      </c>
      <c r="AA1792" s="11">
        <f>IFERROR(ROUND(MAX(0,MIN(100,((AB1792*0.2)+(AC1792*0.15)+(AD1792*0.15)+(AE1792*0.1)+(AF1792*0.1)+(AG1792*0.15)+(MIN(Y1792/3,1)*100*0.1)+(AI1792*0.05))*((AH1792/100)*0.25+0.75))),0),0)</f>
        <v/>
      </c>
      <c r="AB1792" s="11">
        <f>ROUND(MAX(0,MIN(100,((M1792+10)/20)*100)),0)</f>
        <v/>
      </c>
      <c r="AC1792" s="11">
        <f>IFERROR(IF(D1792&lt;=0,0,ROUND(COUNTIFS($D$4:$D$3359,"&lt;="&amp;D1792,$D$4:$D$3359,"&gt;0")/COUNTIF($D$4:$D$3359,"&gt;0")*100,0)),0)</f>
        <v/>
      </c>
      <c r="AD1792" s="11">
        <f>IF(E1792&lt;=0,0,ROUND(MAX(0,MIN(100,(LOG10(1+E1792/1000000000)/LOG10(101))*100)),0))</f>
        <v/>
      </c>
      <c r="AE1792" s="11">
        <f>IF(O1792=N1792,50,ROUND(MAX(0,MIN(100,((H1792-N1792)/(O1792-N1792))*100)),0))</f>
        <v/>
      </c>
      <c r="AF1792" s="11">
        <f>ROUND(MAX(0,MIN(100,50+((H1792-K1792)/K1792)*1000)),0)</f>
        <v/>
      </c>
      <c r="AG1792" s="11">
        <f>IFERROR(ROUND(MAX(0,MIN(100,50+25*LN(MAX(0.01,X1792)))),0),25)</f>
        <v/>
      </c>
      <c r="AH1792" s="11">
        <f>ROUND(IF(M1792&lt;=-30,0,IF(M1792&lt;=-20,20,IF(M1792&lt;=-10,50,100))),0)</f>
        <v/>
      </c>
      <c r="AI1792" s="11">
        <f>ROUND(MAX(0,MIN(100,50+(Z1792*10))),0)</f>
        <v/>
      </c>
      <c r="AJ1792" s="11">
        <f>IFERROR(IF(--AA1792&gt;=80,"خرید قوی",IF(--AA1792&gt;=70,"خرید مشروط",IF(--AA1792&gt;=60,"مراقبت",IF(--AA1792&gt;=45,"ضعیف","عدم ورود")))),"")</f>
        <v/>
      </c>
    </row>
    <row r="1793">
      <c r="A1793" s="15">
        <f>'دیده بان بازار'!A1796</f>
        <v/>
      </c>
      <c r="B1793" s="16">
        <f>'دیده بان بازار'!B1796</f>
        <v/>
      </c>
      <c r="C1793" s="16">
        <f>'دیده بان بازار'!C1796</f>
        <v/>
      </c>
      <c r="D1793" s="16">
        <f>'دیده بان بازار'!D1796</f>
        <v/>
      </c>
      <c r="E1793" s="17">
        <f>'دیده بان بازار'!E1796</f>
        <v/>
      </c>
      <c r="F1793" s="16">
        <f>'دیده بان بازار'!F1796</f>
        <v/>
      </c>
      <c r="G1793" s="16">
        <f>'دیده بان بازار'!G1796</f>
        <v/>
      </c>
      <c r="H1793" s="16">
        <f>'دیده بان بازار'!H1796</f>
        <v/>
      </c>
      <c r="I1793" s="16">
        <f>'دیده بان بازار'!I1796</f>
        <v/>
      </c>
      <c r="J1793" s="16">
        <f>'دیده بان بازار'!J1796</f>
        <v/>
      </c>
      <c r="K1793" s="16">
        <f>'دیده بان بازار'!K1796</f>
        <v/>
      </c>
      <c r="L1793" s="16">
        <f>'دیده بان بازار'!L1796</f>
        <v/>
      </c>
      <c r="M1793" s="16">
        <f>'دیده بان بازار'!M1796</f>
        <v/>
      </c>
      <c r="N1793" s="16">
        <f>'دیده بان بازار'!N1796</f>
        <v/>
      </c>
      <c r="O1793" s="16">
        <f>'دیده بان بازار'!O1796</f>
        <v/>
      </c>
      <c r="P1793" s="16">
        <f>'دیده بان بازار'!P1796</f>
        <v/>
      </c>
      <c r="Q1793" s="16">
        <f>'دیده بان بازار'!Q1796</f>
        <v/>
      </c>
      <c r="R1793" s="16">
        <f>'دیده بان بازار'!R1796</f>
        <v/>
      </c>
      <c r="S1793" s="16">
        <f>'دیده بان بازار'!S1796</f>
        <v/>
      </c>
      <c r="T1793" s="16">
        <f>'دیده بان بازار'!T1796</f>
        <v/>
      </c>
      <c r="U1793" s="16">
        <f>'دیده بان بازار'!U1796</f>
        <v/>
      </c>
      <c r="V1793" s="16">
        <f>'دیده بان بازار'!V1796</f>
        <v/>
      </c>
      <c r="W1793" s="7">
        <f>'دیده بان بازار'!W1796</f>
        <v/>
      </c>
      <c r="X1793" s="11">
        <f>IFERROR(IF(OR(R1793&lt;=0,W1793&lt;=0,S1793&lt;=0,V1793&lt;=0),0,ROUND((S1793/R1793)/(V1793/W1793),2)),0)</f>
        <v/>
      </c>
      <c r="Y1793" s="11">
        <f>IFERROR(IF(OR(S1793&lt;=0,V1793&lt;=0),0,ROUND(S1793/V1793,2)),0)</f>
        <v/>
      </c>
      <c r="Z1793" s="11">
        <f>IFERROR(J1793-M1793,0)</f>
        <v/>
      </c>
      <c r="AA1793" s="11">
        <f>IFERROR(ROUND(MAX(0,MIN(100,((AB1793*0.2)+(AC1793*0.15)+(AD1793*0.15)+(AE1793*0.1)+(AF1793*0.1)+(AG1793*0.15)+(MIN(Y1793/3,1)*100*0.1)+(AI1793*0.05))*((AH1793/100)*0.25+0.75))),0),0)</f>
        <v/>
      </c>
      <c r="AB1793" s="11">
        <f>ROUND(MAX(0,MIN(100,((M1793+10)/20)*100)),0)</f>
        <v/>
      </c>
      <c r="AC1793" s="11">
        <f>IFERROR(IF(D1793&lt;=0,0,ROUND(COUNTIFS($D$4:$D$3359,"&lt;="&amp;D1793,$D$4:$D$3359,"&gt;0")/COUNTIF($D$4:$D$3359,"&gt;0")*100,0)),0)</f>
        <v/>
      </c>
      <c r="AD1793" s="11">
        <f>IF(E1793&lt;=0,0,ROUND(MAX(0,MIN(100,(LOG10(1+E1793/1000000000)/LOG10(101))*100)),0))</f>
        <v/>
      </c>
      <c r="AE1793" s="11">
        <f>IF(O1793=N1793,50,ROUND(MAX(0,MIN(100,((H1793-N1793)/(O1793-N1793))*100)),0))</f>
        <v/>
      </c>
      <c r="AF1793" s="11">
        <f>ROUND(MAX(0,MIN(100,50+((H1793-K1793)/K1793)*1000)),0)</f>
        <v/>
      </c>
      <c r="AG1793" s="11">
        <f>IFERROR(ROUND(MAX(0,MIN(100,50+25*LN(MAX(0.01,X1793)))),0),25)</f>
        <v/>
      </c>
      <c r="AH1793" s="11">
        <f>ROUND(IF(M1793&lt;=-30,0,IF(M1793&lt;=-20,20,IF(M1793&lt;=-10,50,100))),0)</f>
        <v/>
      </c>
      <c r="AI1793" s="11">
        <f>ROUND(MAX(0,MIN(100,50+(Z1793*10))),0)</f>
        <v/>
      </c>
      <c r="AJ1793" s="11">
        <f>IFERROR(IF(--AA1793&gt;=80,"خرید قوی",IF(--AA1793&gt;=70,"خرید مشروط",IF(--AA1793&gt;=60,"مراقبت",IF(--AA1793&gt;=45,"ضعیف","عدم ورود")))),"")</f>
        <v/>
      </c>
    </row>
    <row r="1794">
      <c r="A1794" s="12">
        <f>'دیده بان بازار'!A1797</f>
        <v/>
      </c>
      <c r="B1794" s="13">
        <f>'دیده بان بازار'!B1797</f>
        <v/>
      </c>
      <c r="C1794" s="13">
        <f>'دیده بان بازار'!C1797</f>
        <v/>
      </c>
      <c r="D1794" s="13">
        <f>'دیده بان بازار'!D1797</f>
        <v/>
      </c>
      <c r="E1794" s="14">
        <f>'دیده بان بازار'!E1797</f>
        <v/>
      </c>
      <c r="F1794" s="13">
        <f>'دیده بان بازار'!F1797</f>
        <v/>
      </c>
      <c r="G1794" s="13">
        <f>'دیده بان بازار'!G1797</f>
        <v/>
      </c>
      <c r="H1794" s="13">
        <f>'دیده بان بازار'!H1797</f>
        <v/>
      </c>
      <c r="I1794" s="13">
        <f>'دیده بان بازار'!I1797</f>
        <v/>
      </c>
      <c r="J1794" s="13">
        <f>'دیده بان بازار'!J1797</f>
        <v/>
      </c>
      <c r="K1794" s="13">
        <f>'دیده بان بازار'!K1797</f>
        <v/>
      </c>
      <c r="L1794" s="13">
        <f>'دیده بان بازار'!L1797</f>
        <v/>
      </c>
      <c r="M1794" s="13">
        <f>'دیده بان بازار'!M1797</f>
        <v/>
      </c>
      <c r="N1794" s="13">
        <f>'دیده بان بازار'!N1797</f>
        <v/>
      </c>
      <c r="O1794" s="13">
        <f>'دیده بان بازار'!O1797</f>
        <v/>
      </c>
      <c r="P1794" s="13">
        <f>'دیده بان بازار'!P1797</f>
        <v/>
      </c>
      <c r="Q1794" s="13">
        <f>'دیده بان بازار'!Q1797</f>
        <v/>
      </c>
      <c r="R1794" s="13">
        <f>'دیده بان بازار'!R1797</f>
        <v/>
      </c>
      <c r="S1794" s="13">
        <f>'دیده بان بازار'!S1797</f>
        <v/>
      </c>
      <c r="T1794" s="13">
        <f>'دیده بان بازار'!T1797</f>
        <v/>
      </c>
      <c r="U1794" s="13">
        <f>'دیده بان بازار'!U1797</f>
        <v/>
      </c>
      <c r="V1794" s="13">
        <f>'دیده بان بازار'!V1797</f>
        <v/>
      </c>
      <c r="W1794" s="6">
        <f>'دیده بان بازار'!W1797</f>
        <v/>
      </c>
      <c r="X1794" s="11">
        <f>IFERROR(IF(OR(R1794&lt;=0,W1794&lt;=0,S1794&lt;=0,V1794&lt;=0),0,ROUND((S1794/R1794)/(V1794/W1794),2)),0)</f>
        <v/>
      </c>
      <c r="Y1794" s="11">
        <f>IFERROR(IF(OR(S1794&lt;=0,V1794&lt;=0),0,ROUND(S1794/V1794,2)),0)</f>
        <v/>
      </c>
      <c r="Z1794" s="11">
        <f>IFERROR(J1794-M1794,0)</f>
        <v/>
      </c>
      <c r="AA1794" s="11">
        <f>IFERROR(ROUND(MAX(0,MIN(100,((AB1794*0.2)+(AC1794*0.15)+(AD1794*0.15)+(AE1794*0.1)+(AF1794*0.1)+(AG1794*0.15)+(MIN(Y1794/3,1)*100*0.1)+(AI1794*0.05))*((AH1794/100)*0.25+0.75))),0),0)</f>
        <v/>
      </c>
      <c r="AB1794" s="11">
        <f>ROUND(MAX(0,MIN(100,((M1794+10)/20)*100)),0)</f>
        <v/>
      </c>
      <c r="AC1794" s="11">
        <f>IFERROR(IF(D1794&lt;=0,0,ROUND(COUNTIFS($D$4:$D$3359,"&lt;="&amp;D1794,$D$4:$D$3359,"&gt;0")/COUNTIF($D$4:$D$3359,"&gt;0")*100,0)),0)</f>
        <v/>
      </c>
      <c r="AD1794" s="11">
        <f>IF(E1794&lt;=0,0,ROUND(MAX(0,MIN(100,(LOG10(1+E1794/1000000000)/LOG10(101))*100)),0))</f>
        <v/>
      </c>
      <c r="AE1794" s="11">
        <f>IF(O1794=N1794,50,ROUND(MAX(0,MIN(100,((H1794-N1794)/(O1794-N1794))*100)),0))</f>
        <v/>
      </c>
      <c r="AF1794" s="11">
        <f>ROUND(MAX(0,MIN(100,50+((H1794-K1794)/K1794)*1000)),0)</f>
        <v/>
      </c>
      <c r="AG1794" s="11">
        <f>IFERROR(ROUND(MAX(0,MIN(100,50+25*LN(MAX(0.01,X1794)))),0),25)</f>
        <v/>
      </c>
      <c r="AH1794" s="11">
        <f>ROUND(IF(M1794&lt;=-30,0,IF(M1794&lt;=-20,20,IF(M1794&lt;=-10,50,100))),0)</f>
        <v/>
      </c>
      <c r="AI1794" s="11">
        <f>ROUND(MAX(0,MIN(100,50+(Z1794*10))),0)</f>
        <v/>
      </c>
      <c r="AJ1794" s="11">
        <f>IFERROR(IF(--AA1794&gt;=80,"خرید قوی",IF(--AA1794&gt;=70,"خرید مشروط",IF(--AA1794&gt;=60,"مراقبت",IF(--AA1794&gt;=45,"ضعیف","عدم ورود")))),"")</f>
        <v/>
      </c>
    </row>
    <row r="1795">
      <c r="A1795" s="15">
        <f>'دیده بان بازار'!A1798</f>
        <v/>
      </c>
      <c r="B1795" s="16">
        <f>'دیده بان بازار'!B1798</f>
        <v/>
      </c>
      <c r="C1795" s="16">
        <f>'دیده بان بازار'!C1798</f>
        <v/>
      </c>
      <c r="D1795" s="16">
        <f>'دیده بان بازار'!D1798</f>
        <v/>
      </c>
      <c r="E1795" s="17">
        <f>'دیده بان بازار'!E1798</f>
        <v/>
      </c>
      <c r="F1795" s="16">
        <f>'دیده بان بازار'!F1798</f>
        <v/>
      </c>
      <c r="G1795" s="16">
        <f>'دیده بان بازار'!G1798</f>
        <v/>
      </c>
      <c r="H1795" s="16">
        <f>'دیده بان بازار'!H1798</f>
        <v/>
      </c>
      <c r="I1795" s="16">
        <f>'دیده بان بازار'!I1798</f>
        <v/>
      </c>
      <c r="J1795" s="16">
        <f>'دیده بان بازار'!J1798</f>
        <v/>
      </c>
      <c r="K1795" s="16">
        <f>'دیده بان بازار'!K1798</f>
        <v/>
      </c>
      <c r="L1795" s="16">
        <f>'دیده بان بازار'!L1798</f>
        <v/>
      </c>
      <c r="M1795" s="16">
        <f>'دیده بان بازار'!M1798</f>
        <v/>
      </c>
      <c r="N1795" s="16">
        <f>'دیده بان بازار'!N1798</f>
        <v/>
      </c>
      <c r="O1795" s="16">
        <f>'دیده بان بازار'!O1798</f>
        <v/>
      </c>
      <c r="P1795" s="16">
        <f>'دیده بان بازار'!P1798</f>
        <v/>
      </c>
      <c r="Q1795" s="16">
        <f>'دیده بان بازار'!Q1798</f>
        <v/>
      </c>
      <c r="R1795" s="16">
        <f>'دیده بان بازار'!R1798</f>
        <v/>
      </c>
      <c r="S1795" s="16">
        <f>'دیده بان بازار'!S1798</f>
        <v/>
      </c>
      <c r="T1795" s="16">
        <f>'دیده بان بازار'!T1798</f>
        <v/>
      </c>
      <c r="U1795" s="16">
        <f>'دیده بان بازار'!U1798</f>
        <v/>
      </c>
      <c r="V1795" s="16">
        <f>'دیده بان بازار'!V1798</f>
        <v/>
      </c>
      <c r="W1795" s="7">
        <f>'دیده بان بازار'!W1798</f>
        <v/>
      </c>
      <c r="X1795" s="11">
        <f>IFERROR(IF(OR(R1795&lt;=0,W1795&lt;=0,S1795&lt;=0,V1795&lt;=0),0,ROUND((S1795/R1795)/(V1795/W1795),2)),0)</f>
        <v/>
      </c>
      <c r="Y1795" s="11">
        <f>IFERROR(IF(OR(S1795&lt;=0,V1795&lt;=0),0,ROUND(S1795/V1795,2)),0)</f>
        <v/>
      </c>
      <c r="Z1795" s="11">
        <f>IFERROR(J1795-M1795,0)</f>
        <v/>
      </c>
      <c r="AA1795" s="11">
        <f>IFERROR(ROUND(MAX(0,MIN(100,((AB1795*0.2)+(AC1795*0.15)+(AD1795*0.15)+(AE1795*0.1)+(AF1795*0.1)+(AG1795*0.15)+(MIN(Y1795/3,1)*100*0.1)+(AI1795*0.05))*((AH1795/100)*0.25+0.75))),0),0)</f>
        <v/>
      </c>
      <c r="AB1795" s="11">
        <f>ROUND(MAX(0,MIN(100,((M1795+10)/20)*100)),0)</f>
        <v/>
      </c>
      <c r="AC1795" s="11">
        <f>IFERROR(IF(D1795&lt;=0,0,ROUND(COUNTIFS($D$4:$D$3359,"&lt;="&amp;D1795,$D$4:$D$3359,"&gt;0")/COUNTIF($D$4:$D$3359,"&gt;0")*100,0)),0)</f>
        <v/>
      </c>
      <c r="AD1795" s="11">
        <f>IF(E1795&lt;=0,0,ROUND(MAX(0,MIN(100,(LOG10(1+E1795/1000000000)/LOG10(101))*100)),0))</f>
        <v/>
      </c>
      <c r="AE1795" s="11">
        <f>IF(O1795=N1795,50,ROUND(MAX(0,MIN(100,((H1795-N1795)/(O1795-N1795))*100)),0))</f>
        <v/>
      </c>
      <c r="AF1795" s="11">
        <f>ROUND(MAX(0,MIN(100,50+((H1795-K1795)/K1795)*1000)),0)</f>
        <v/>
      </c>
      <c r="AG1795" s="11">
        <f>IFERROR(ROUND(MAX(0,MIN(100,50+25*LN(MAX(0.01,X1795)))),0),25)</f>
        <v/>
      </c>
      <c r="AH1795" s="11">
        <f>ROUND(IF(M1795&lt;=-30,0,IF(M1795&lt;=-20,20,IF(M1795&lt;=-10,50,100))),0)</f>
        <v/>
      </c>
      <c r="AI1795" s="11">
        <f>ROUND(MAX(0,MIN(100,50+(Z1795*10))),0)</f>
        <v/>
      </c>
      <c r="AJ1795" s="11">
        <f>IFERROR(IF(--AA1795&gt;=80,"خرید قوی",IF(--AA1795&gt;=70,"خرید مشروط",IF(--AA1795&gt;=60,"مراقبت",IF(--AA1795&gt;=45,"ضعیف","عدم ورود")))),"")</f>
        <v/>
      </c>
    </row>
    <row r="1796">
      <c r="A1796" s="12">
        <f>'دیده بان بازار'!A1799</f>
        <v/>
      </c>
      <c r="B1796" s="13">
        <f>'دیده بان بازار'!B1799</f>
        <v/>
      </c>
      <c r="C1796" s="13">
        <f>'دیده بان بازار'!C1799</f>
        <v/>
      </c>
      <c r="D1796" s="13">
        <f>'دیده بان بازار'!D1799</f>
        <v/>
      </c>
      <c r="E1796" s="14">
        <f>'دیده بان بازار'!E1799</f>
        <v/>
      </c>
      <c r="F1796" s="13">
        <f>'دیده بان بازار'!F1799</f>
        <v/>
      </c>
      <c r="G1796" s="13">
        <f>'دیده بان بازار'!G1799</f>
        <v/>
      </c>
      <c r="H1796" s="13">
        <f>'دیده بان بازار'!H1799</f>
        <v/>
      </c>
      <c r="I1796" s="13">
        <f>'دیده بان بازار'!I1799</f>
        <v/>
      </c>
      <c r="J1796" s="13">
        <f>'دیده بان بازار'!J1799</f>
        <v/>
      </c>
      <c r="K1796" s="13">
        <f>'دیده بان بازار'!K1799</f>
        <v/>
      </c>
      <c r="L1796" s="13">
        <f>'دیده بان بازار'!L1799</f>
        <v/>
      </c>
      <c r="M1796" s="13">
        <f>'دیده بان بازار'!M1799</f>
        <v/>
      </c>
      <c r="N1796" s="13">
        <f>'دیده بان بازار'!N1799</f>
        <v/>
      </c>
      <c r="O1796" s="13">
        <f>'دیده بان بازار'!O1799</f>
        <v/>
      </c>
      <c r="P1796" s="13">
        <f>'دیده بان بازار'!P1799</f>
        <v/>
      </c>
      <c r="Q1796" s="13">
        <f>'دیده بان بازار'!Q1799</f>
        <v/>
      </c>
      <c r="R1796" s="13">
        <f>'دیده بان بازار'!R1799</f>
        <v/>
      </c>
      <c r="S1796" s="13">
        <f>'دیده بان بازار'!S1799</f>
        <v/>
      </c>
      <c r="T1796" s="13">
        <f>'دیده بان بازار'!T1799</f>
        <v/>
      </c>
      <c r="U1796" s="13">
        <f>'دیده بان بازار'!U1799</f>
        <v/>
      </c>
      <c r="V1796" s="13">
        <f>'دیده بان بازار'!V1799</f>
        <v/>
      </c>
      <c r="W1796" s="6">
        <f>'دیده بان بازار'!W1799</f>
        <v/>
      </c>
      <c r="X1796" s="11">
        <f>IFERROR(IF(OR(R1796&lt;=0,W1796&lt;=0,S1796&lt;=0,V1796&lt;=0),0,ROUND((S1796/R1796)/(V1796/W1796),2)),0)</f>
        <v/>
      </c>
      <c r="Y1796" s="11">
        <f>IFERROR(IF(OR(S1796&lt;=0,V1796&lt;=0),0,ROUND(S1796/V1796,2)),0)</f>
        <v/>
      </c>
      <c r="Z1796" s="11">
        <f>IFERROR(J1796-M1796,0)</f>
        <v/>
      </c>
      <c r="AA1796" s="11">
        <f>IFERROR(ROUND(MAX(0,MIN(100,((AB1796*0.2)+(AC1796*0.15)+(AD1796*0.15)+(AE1796*0.1)+(AF1796*0.1)+(AG1796*0.15)+(MIN(Y1796/3,1)*100*0.1)+(AI1796*0.05))*((AH1796/100)*0.25+0.75))),0),0)</f>
        <v/>
      </c>
      <c r="AB1796" s="11">
        <f>ROUND(MAX(0,MIN(100,((M1796+10)/20)*100)),0)</f>
        <v/>
      </c>
      <c r="AC1796" s="11">
        <f>IFERROR(IF(D1796&lt;=0,0,ROUND(COUNTIFS($D$4:$D$3359,"&lt;="&amp;D1796,$D$4:$D$3359,"&gt;0")/COUNTIF($D$4:$D$3359,"&gt;0")*100,0)),0)</f>
        <v/>
      </c>
      <c r="AD1796" s="11">
        <f>IF(E1796&lt;=0,0,ROUND(MAX(0,MIN(100,(LOG10(1+E1796/1000000000)/LOG10(101))*100)),0))</f>
        <v/>
      </c>
      <c r="AE1796" s="11">
        <f>IF(O1796=N1796,50,ROUND(MAX(0,MIN(100,((H1796-N1796)/(O1796-N1796))*100)),0))</f>
        <v/>
      </c>
      <c r="AF1796" s="11">
        <f>ROUND(MAX(0,MIN(100,50+((H1796-K1796)/K1796)*1000)),0)</f>
        <v/>
      </c>
      <c r="AG1796" s="11">
        <f>IFERROR(ROUND(MAX(0,MIN(100,50+25*LN(MAX(0.01,X1796)))),0),25)</f>
        <v/>
      </c>
      <c r="AH1796" s="11">
        <f>ROUND(IF(M1796&lt;=-30,0,IF(M1796&lt;=-20,20,IF(M1796&lt;=-10,50,100))),0)</f>
        <v/>
      </c>
      <c r="AI1796" s="11">
        <f>ROUND(MAX(0,MIN(100,50+(Z1796*10))),0)</f>
        <v/>
      </c>
      <c r="AJ1796" s="11">
        <f>IFERROR(IF(--AA1796&gt;=80,"خرید قوی",IF(--AA1796&gt;=70,"خرید مشروط",IF(--AA1796&gt;=60,"مراقبت",IF(--AA1796&gt;=45,"ضعیف","عدم ورود")))),"")</f>
        <v/>
      </c>
    </row>
    <row r="1797">
      <c r="A1797" s="15">
        <f>'دیده بان بازار'!A1800</f>
        <v/>
      </c>
      <c r="B1797" s="16">
        <f>'دیده بان بازار'!B1800</f>
        <v/>
      </c>
      <c r="C1797" s="16">
        <f>'دیده بان بازار'!C1800</f>
        <v/>
      </c>
      <c r="D1797" s="16">
        <f>'دیده بان بازار'!D1800</f>
        <v/>
      </c>
      <c r="E1797" s="17">
        <f>'دیده بان بازار'!E1800</f>
        <v/>
      </c>
      <c r="F1797" s="16">
        <f>'دیده بان بازار'!F1800</f>
        <v/>
      </c>
      <c r="G1797" s="16">
        <f>'دیده بان بازار'!G1800</f>
        <v/>
      </c>
      <c r="H1797" s="16">
        <f>'دیده بان بازار'!H1800</f>
        <v/>
      </c>
      <c r="I1797" s="16">
        <f>'دیده بان بازار'!I1800</f>
        <v/>
      </c>
      <c r="J1797" s="16">
        <f>'دیده بان بازار'!J1800</f>
        <v/>
      </c>
      <c r="K1797" s="16">
        <f>'دیده بان بازار'!K1800</f>
        <v/>
      </c>
      <c r="L1797" s="16">
        <f>'دیده بان بازار'!L1800</f>
        <v/>
      </c>
      <c r="M1797" s="16">
        <f>'دیده بان بازار'!M1800</f>
        <v/>
      </c>
      <c r="N1797" s="16">
        <f>'دیده بان بازار'!N1800</f>
        <v/>
      </c>
      <c r="O1797" s="16">
        <f>'دیده بان بازار'!O1800</f>
        <v/>
      </c>
      <c r="P1797" s="16">
        <f>'دیده بان بازار'!P1800</f>
        <v/>
      </c>
      <c r="Q1797" s="16">
        <f>'دیده بان بازار'!Q1800</f>
        <v/>
      </c>
      <c r="R1797" s="16">
        <f>'دیده بان بازار'!R1800</f>
        <v/>
      </c>
      <c r="S1797" s="16">
        <f>'دیده بان بازار'!S1800</f>
        <v/>
      </c>
      <c r="T1797" s="16">
        <f>'دیده بان بازار'!T1800</f>
        <v/>
      </c>
      <c r="U1797" s="16">
        <f>'دیده بان بازار'!U1800</f>
        <v/>
      </c>
      <c r="V1797" s="16">
        <f>'دیده بان بازار'!V1800</f>
        <v/>
      </c>
      <c r="W1797" s="7">
        <f>'دیده بان بازار'!W1800</f>
        <v/>
      </c>
      <c r="X1797" s="11">
        <f>IFERROR(IF(OR(R1797&lt;=0,W1797&lt;=0,S1797&lt;=0,V1797&lt;=0),0,ROUND((S1797/R1797)/(V1797/W1797),2)),0)</f>
        <v/>
      </c>
      <c r="Y1797" s="11">
        <f>IFERROR(IF(OR(S1797&lt;=0,V1797&lt;=0),0,ROUND(S1797/V1797,2)),0)</f>
        <v/>
      </c>
      <c r="Z1797" s="11">
        <f>IFERROR(J1797-M1797,0)</f>
        <v/>
      </c>
      <c r="AA1797" s="11">
        <f>IFERROR(ROUND(MAX(0,MIN(100,((AB1797*0.2)+(AC1797*0.15)+(AD1797*0.15)+(AE1797*0.1)+(AF1797*0.1)+(AG1797*0.15)+(MIN(Y1797/3,1)*100*0.1)+(AI1797*0.05))*((AH1797/100)*0.25+0.75))),0),0)</f>
        <v/>
      </c>
      <c r="AB1797" s="11">
        <f>ROUND(MAX(0,MIN(100,((M1797+10)/20)*100)),0)</f>
        <v/>
      </c>
      <c r="AC1797" s="11">
        <f>IFERROR(IF(D1797&lt;=0,0,ROUND(COUNTIFS($D$4:$D$3359,"&lt;="&amp;D1797,$D$4:$D$3359,"&gt;0")/COUNTIF($D$4:$D$3359,"&gt;0")*100,0)),0)</f>
        <v/>
      </c>
      <c r="AD1797" s="11">
        <f>IF(E1797&lt;=0,0,ROUND(MAX(0,MIN(100,(LOG10(1+E1797/1000000000)/LOG10(101))*100)),0))</f>
        <v/>
      </c>
      <c r="AE1797" s="11">
        <f>IF(O1797=N1797,50,ROUND(MAX(0,MIN(100,((H1797-N1797)/(O1797-N1797))*100)),0))</f>
        <v/>
      </c>
      <c r="AF1797" s="11">
        <f>ROUND(MAX(0,MIN(100,50+((H1797-K1797)/K1797)*1000)),0)</f>
        <v/>
      </c>
      <c r="AG1797" s="11">
        <f>IFERROR(ROUND(MAX(0,MIN(100,50+25*LN(MAX(0.01,X1797)))),0),25)</f>
        <v/>
      </c>
      <c r="AH1797" s="11">
        <f>ROUND(IF(M1797&lt;=-30,0,IF(M1797&lt;=-20,20,IF(M1797&lt;=-10,50,100))),0)</f>
        <v/>
      </c>
      <c r="AI1797" s="11">
        <f>ROUND(MAX(0,MIN(100,50+(Z1797*10))),0)</f>
        <v/>
      </c>
      <c r="AJ1797" s="11">
        <f>IFERROR(IF(--AA1797&gt;=80,"خرید قوی",IF(--AA1797&gt;=70,"خرید مشروط",IF(--AA1797&gt;=60,"مراقبت",IF(--AA1797&gt;=45,"ضعیف","عدم ورود")))),"")</f>
        <v/>
      </c>
    </row>
    <row r="1798">
      <c r="A1798" s="12">
        <f>'دیده بان بازار'!A1801</f>
        <v/>
      </c>
      <c r="B1798" s="13">
        <f>'دیده بان بازار'!B1801</f>
        <v/>
      </c>
      <c r="C1798" s="13">
        <f>'دیده بان بازار'!C1801</f>
        <v/>
      </c>
      <c r="D1798" s="13">
        <f>'دیده بان بازار'!D1801</f>
        <v/>
      </c>
      <c r="E1798" s="14">
        <f>'دیده بان بازار'!E1801</f>
        <v/>
      </c>
      <c r="F1798" s="13">
        <f>'دیده بان بازار'!F1801</f>
        <v/>
      </c>
      <c r="G1798" s="13">
        <f>'دیده بان بازار'!G1801</f>
        <v/>
      </c>
      <c r="H1798" s="13">
        <f>'دیده بان بازار'!H1801</f>
        <v/>
      </c>
      <c r="I1798" s="13">
        <f>'دیده بان بازار'!I1801</f>
        <v/>
      </c>
      <c r="J1798" s="13">
        <f>'دیده بان بازار'!J1801</f>
        <v/>
      </c>
      <c r="K1798" s="13">
        <f>'دیده بان بازار'!K1801</f>
        <v/>
      </c>
      <c r="L1798" s="13">
        <f>'دیده بان بازار'!L1801</f>
        <v/>
      </c>
      <c r="M1798" s="13">
        <f>'دیده بان بازار'!M1801</f>
        <v/>
      </c>
      <c r="N1798" s="13">
        <f>'دیده بان بازار'!N1801</f>
        <v/>
      </c>
      <c r="O1798" s="13">
        <f>'دیده بان بازار'!O1801</f>
        <v/>
      </c>
      <c r="P1798" s="13">
        <f>'دیده بان بازار'!P1801</f>
        <v/>
      </c>
      <c r="Q1798" s="13">
        <f>'دیده بان بازار'!Q1801</f>
        <v/>
      </c>
      <c r="R1798" s="13">
        <f>'دیده بان بازار'!R1801</f>
        <v/>
      </c>
      <c r="S1798" s="13">
        <f>'دیده بان بازار'!S1801</f>
        <v/>
      </c>
      <c r="T1798" s="13">
        <f>'دیده بان بازار'!T1801</f>
        <v/>
      </c>
      <c r="U1798" s="13">
        <f>'دیده بان بازار'!U1801</f>
        <v/>
      </c>
      <c r="V1798" s="13">
        <f>'دیده بان بازار'!V1801</f>
        <v/>
      </c>
      <c r="W1798" s="6">
        <f>'دیده بان بازار'!W1801</f>
        <v/>
      </c>
      <c r="X1798" s="11">
        <f>IFERROR(IF(OR(R1798&lt;=0,W1798&lt;=0,S1798&lt;=0,V1798&lt;=0),0,ROUND((S1798/R1798)/(V1798/W1798),2)),0)</f>
        <v/>
      </c>
      <c r="Y1798" s="11">
        <f>IFERROR(IF(OR(S1798&lt;=0,V1798&lt;=0),0,ROUND(S1798/V1798,2)),0)</f>
        <v/>
      </c>
      <c r="Z1798" s="11">
        <f>IFERROR(J1798-M1798,0)</f>
        <v/>
      </c>
      <c r="AA1798" s="11">
        <f>IFERROR(ROUND(MAX(0,MIN(100,((AB1798*0.2)+(AC1798*0.15)+(AD1798*0.15)+(AE1798*0.1)+(AF1798*0.1)+(AG1798*0.15)+(MIN(Y1798/3,1)*100*0.1)+(AI1798*0.05))*((AH1798/100)*0.25+0.75))),0),0)</f>
        <v/>
      </c>
      <c r="AB1798" s="11">
        <f>ROUND(MAX(0,MIN(100,((M1798+10)/20)*100)),0)</f>
        <v/>
      </c>
      <c r="AC1798" s="11">
        <f>IFERROR(IF(D1798&lt;=0,0,ROUND(COUNTIFS($D$4:$D$3359,"&lt;="&amp;D1798,$D$4:$D$3359,"&gt;0")/COUNTIF($D$4:$D$3359,"&gt;0")*100,0)),0)</f>
        <v/>
      </c>
      <c r="AD1798" s="11">
        <f>IF(E1798&lt;=0,0,ROUND(MAX(0,MIN(100,(LOG10(1+E1798/1000000000)/LOG10(101))*100)),0))</f>
        <v/>
      </c>
      <c r="AE1798" s="11">
        <f>IF(O1798=N1798,50,ROUND(MAX(0,MIN(100,((H1798-N1798)/(O1798-N1798))*100)),0))</f>
        <v/>
      </c>
      <c r="AF1798" s="11">
        <f>ROUND(MAX(0,MIN(100,50+((H1798-K1798)/K1798)*1000)),0)</f>
        <v/>
      </c>
      <c r="AG1798" s="11">
        <f>IFERROR(ROUND(MAX(0,MIN(100,50+25*LN(MAX(0.01,X1798)))),0),25)</f>
        <v/>
      </c>
      <c r="AH1798" s="11">
        <f>ROUND(IF(M1798&lt;=-30,0,IF(M1798&lt;=-20,20,IF(M1798&lt;=-10,50,100))),0)</f>
        <v/>
      </c>
      <c r="AI1798" s="11">
        <f>ROUND(MAX(0,MIN(100,50+(Z1798*10))),0)</f>
        <v/>
      </c>
      <c r="AJ1798" s="11">
        <f>IFERROR(IF(--AA1798&gt;=80,"خرید قوی",IF(--AA1798&gt;=70,"خرید مشروط",IF(--AA1798&gt;=60,"مراقبت",IF(--AA1798&gt;=45,"ضعیف","عدم ورود")))),"")</f>
        <v/>
      </c>
    </row>
    <row r="1799">
      <c r="A1799" s="15">
        <f>'دیده بان بازار'!A1802</f>
        <v/>
      </c>
      <c r="B1799" s="16">
        <f>'دیده بان بازار'!B1802</f>
        <v/>
      </c>
      <c r="C1799" s="16">
        <f>'دیده بان بازار'!C1802</f>
        <v/>
      </c>
      <c r="D1799" s="16">
        <f>'دیده بان بازار'!D1802</f>
        <v/>
      </c>
      <c r="E1799" s="17">
        <f>'دیده بان بازار'!E1802</f>
        <v/>
      </c>
      <c r="F1799" s="16">
        <f>'دیده بان بازار'!F1802</f>
        <v/>
      </c>
      <c r="G1799" s="16">
        <f>'دیده بان بازار'!G1802</f>
        <v/>
      </c>
      <c r="H1799" s="16">
        <f>'دیده بان بازار'!H1802</f>
        <v/>
      </c>
      <c r="I1799" s="16">
        <f>'دیده بان بازار'!I1802</f>
        <v/>
      </c>
      <c r="J1799" s="16">
        <f>'دیده بان بازار'!J1802</f>
        <v/>
      </c>
      <c r="K1799" s="16">
        <f>'دیده بان بازار'!K1802</f>
        <v/>
      </c>
      <c r="L1799" s="16">
        <f>'دیده بان بازار'!L1802</f>
        <v/>
      </c>
      <c r="M1799" s="16">
        <f>'دیده بان بازار'!M1802</f>
        <v/>
      </c>
      <c r="N1799" s="16">
        <f>'دیده بان بازار'!N1802</f>
        <v/>
      </c>
      <c r="O1799" s="16">
        <f>'دیده بان بازار'!O1802</f>
        <v/>
      </c>
      <c r="P1799" s="16">
        <f>'دیده بان بازار'!P1802</f>
        <v/>
      </c>
      <c r="Q1799" s="16">
        <f>'دیده بان بازار'!Q1802</f>
        <v/>
      </c>
      <c r="R1799" s="16">
        <f>'دیده بان بازار'!R1802</f>
        <v/>
      </c>
      <c r="S1799" s="16">
        <f>'دیده بان بازار'!S1802</f>
        <v/>
      </c>
      <c r="T1799" s="16">
        <f>'دیده بان بازار'!T1802</f>
        <v/>
      </c>
      <c r="U1799" s="16">
        <f>'دیده بان بازار'!U1802</f>
        <v/>
      </c>
      <c r="V1799" s="16">
        <f>'دیده بان بازار'!V1802</f>
        <v/>
      </c>
      <c r="W1799" s="7">
        <f>'دیده بان بازار'!W1802</f>
        <v/>
      </c>
      <c r="X1799" s="11">
        <f>IFERROR(IF(OR(R1799&lt;=0,W1799&lt;=0,S1799&lt;=0,V1799&lt;=0),0,ROUND((S1799/R1799)/(V1799/W1799),2)),0)</f>
        <v/>
      </c>
      <c r="Y1799" s="11">
        <f>IFERROR(IF(OR(S1799&lt;=0,V1799&lt;=0),0,ROUND(S1799/V1799,2)),0)</f>
        <v/>
      </c>
      <c r="Z1799" s="11">
        <f>IFERROR(J1799-M1799,0)</f>
        <v/>
      </c>
      <c r="AA1799" s="11">
        <f>IFERROR(ROUND(MAX(0,MIN(100,((AB1799*0.2)+(AC1799*0.15)+(AD1799*0.15)+(AE1799*0.1)+(AF1799*0.1)+(AG1799*0.15)+(MIN(Y1799/3,1)*100*0.1)+(AI1799*0.05))*((AH1799/100)*0.25+0.75))),0),0)</f>
        <v/>
      </c>
      <c r="AB1799" s="11">
        <f>ROUND(MAX(0,MIN(100,((M1799+10)/20)*100)),0)</f>
        <v/>
      </c>
      <c r="AC1799" s="11">
        <f>IFERROR(IF(D1799&lt;=0,0,ROUND(COUNTIFS($D$4:$D$3359,"&lt;="&amp;D1799,$D$4:$D$3359,"&gt;0")/COUNTIF($D$4:$D$3359,"&gt;0")*100,0)),0)</f>
        <v/>
      </c>
      <c r="AD1799" s="11">
        <f>IF(E1799&lt;=0,0,ROUND(MAX(0,MIN(100,(LOG10(1+E1799/1000000000)/LOG10(101))*100)),0))</f>
        <v/>
      </c>
      <c r="AE1799" s="11">
        <f>IF(O1799=N1799,50,ROUND(MAX(0,MIN(100,((H1799-N1799)/(O1799-N1799))*100)),0))</f>
        <v/>
      </c>
      <c r="AF1799" s="11">
        <f>ROUND(MAX(0,MIN(100,50+((H1799-K1799)/K1799)*1000)),0)</f>
        <v/>
      </c>
      <c r="AG1799" s="11">
        <f>IFERROR(ROUND(MAX(0,MIN(100,50+25*LN(MAX(0.01,X1799)))),0),25)</f>
        <v/>
      </c>
      <c r="AH1799" s="11">
        <f>ROUND(IF(M1799&lt;=-30,0,IF(M1799&lt;=-20,20,IF(M1799&lt;=-10,50,100))),0)</f>
        <v/>
      </c>
      <c r="AI1799" s="11">
        <f>ROUND(MAX(0,MIN(100,50+(Z1799*10))),0)</f>
        <v/>
      </c>
      <c r="AJ1799" s="11">
        <f>IFERROR(IF(--AA1799&gt;=80,"خرید قوی",IF(--AA1799&gt;=70,"خرید مشروط",IF(--AA1799&gt;=60,"مراقبت",IF(--AA1799&gt;=45,"ضعیف","عدم ورود")))),"")</f>
        <v/>
      </c>
    </row>
    <row r="1800">
      <c r="A1800" s="12">
        <f>'دیده بان بازار'!A1803</f>
        <v/>
      </c>
      <c r="B1800" s="13">
        <f>'دیده بان بازار'!B1803</f>
        <v/>
      </c>
      <c r="C1800" s="13">
        <f>'دیده بان بازار'!C1803</f>
        <v/>
      </c>
      <c r="D1800" s="13">
        <f>'دیده بان بازار'!D1803</f>
        <v/>
      </c>
      <c r="E1800" s="14">
        <f>'دیده بان بازار'!E1803</f>
        <v/>
      </c>
      <c r="F1800" s="13">
        <f>'دیده بان بازار'!F1803</f>
        <v/>
      </c>
      <c r="G1800" s="13">
        <f>'دیده بان بازار'!G1803</f>
        <v/>
      </c>
      <c r="H1800" s="13">
        <f>'دیده بان بازار'!H1803</f>
        <v/>
      </c>
      <c r="I1800" s="13">
        <f>'دیده بان بازار'!I1803</f>
        <v/>
      </c>
      <c r="J1800" s="13">
        <f>'دیده بان بازار'!J1803</f>
        <v/>
      </c>
      <c r="K1800" s="13">
        <f>'دیده بان بازار'!K1803</f>
        <v/>
      </c>
      <c r="L1800" s="13">
        <f>'دیده بان بازار'!L1803</f>
        <v/>
      </c>
      <c r="M1800" s="13">
        <f>'دیده بان بازار'!M1803</f>
        <v/>
      </c>
      <c r="N1800" s="13">
        <f>'دیده بان بازار'!N1803</f>
        <v/>
      </c>
      <c r="O1800" s="13">
        <f>'دیده بان بازار'!O1803</f>
        <v/>
      </c>
      <c r="P1800" s="13">
        <f>'دیده بان بازار'!P1803</f>
        <v/>
      </c>
      <c r="Q1800" s="13">
        <f>'دیده بان بازار'!Q1803</f>
        <v/>
      </c>
      <c r="R1800" s="13">
        <f>'دیده بان بازار'!R1803</f>
        <v/>
      </c>
      <c r="S1800" s="13">
        <f>'دیده بان بازار'!S1803</f>
        <v/>
      </c>
      <c r="T1800" s="13">
        <f>'دیده بان بازار'!T1803</f>
        <v/>
      </c>
      <c r="U1800" s="13">
        <f>'دیده بان بازار'!U1803</f>
        <v/>
      </c>
      <c r="V1800" s="13">
        <f>'دیده بان بازار'!V1803</f>
        <v/>
      </c>
      <c r="W1800" s="6">
        <f>'دیده بان بازار'!W1803</f>
        <v/>
      </c>
      <c r="X1800" s="11">
        <f>IFERROR(IF(OR(R1800&lt;=0,W1800&lt;=0,S1800&lt;=0,V1800&lt;=0),0,ROUND((S1800/R1800)/(V1800/W1800),2)),0)</f>
        <v/>
      </c>
      <c r="Y1800" s="11">
        <f>IFERROR(IF(OR(S1800&lt;=0,V1800&lt;=0),0,ROUND(S1800/V1800,2)),0)</f>
        <v/>
      </c>
      <c r="Z1800" s="11">
        <f>IFERROR(J1800-M1800,0)</f>
        <v/>
      </c>
      <c r="AA1800" s="11">
        <f>IFERROR(ROUND(MAX(0,MIN(100,((AB1800*0.2)+(AC1800*0.15)+(AD1800*0.15)+(AE1800*0.1)+(AF1800*0.1)+(AG1800*0.15)+(MIN(Y1800/3,1)*100*0.1)+(AI1800*0.05))*((AH1800/100)*0.25+0.75))),0),0)</f>
        <v/>
      </c>
      <c r="AB1800" s="11">
        <f>ROUND(MAX(0,MIN(100,((M1800+10)/20)*100)),0)</f>
        <v/>
      </c>
      <c r="AC1800" s="11">
        <f>IFERROR(IF(D1800&lt;=0,0,ROUND(COUNTIFS($D$4:$D$3359,"&lt;="&amp;D1800,$D$4:$D$3359,"&gt;0")/COUNTIF($D$4:$D$3359,"&gt;0")*100,0)),0)</f>
        <v/>
      </c>
      <c r="AD1800" s="11">
        <f>IF(E1800&lt;=0,0,ROUND(MAX(0,MIN(100,(LOG10(1+E1800/1000000000)/LOG10(101))*100)),0))</f>
        <v/>
      </c>
      <c r="AE1800" s="11">
        <f>IF(O1800=N1800,50,ROUND(MAX(0,MIN(100,((H1800-N1800)/(O1800-N1800))*100)),0))</f>
        <v/>
      </c>
      <c r="AF1800" s="11">
        <f>ROUND(MAX(0,MIN(100,50+((H1800-K1800)/K1800)*1000)),0)</f>
        <v/>
      </c>
      <c r="AG1800" s="11">
        <f>IFERROR(ROUND(MAX(0,MIN(100,50+25*LN(MAX(0.01,X1800)))),0),25)</f>
        <v/>
      </c>
      <c r="AH1800" s="11">
        <f>ROUND(IF(M1800&lt;=-30,0,IF(M1800&lt;=-20,20,IF(M1800&lt;=-10,50,100))),0)</f>
        <v/>
      </c>
      <c r="AI1800" s="11">
        <f>ROUND(MAX(0,MIN(100,50+(Z1800*10))),0)</f>
        <v/>
      </c>
      <c r="AJ1800" s="11">
        <f>IFERROR(IF(--AA1800&gt;=80,"خرید قوی",IF(--AA1800&gt;=70,"خرید مشروط",IF(--AA1800&gt;=60,"مراقبت",IF(--AA1800&gt;=45,"ضعیف","عدم ورود")))),"")</f>
        <v/>
      </c>
    </row>
    <row r="1801">
      <c r="A1801" s="15">
        <f>'دیده بان بازار'!A1804</f>
        <v/>
      </c>
      <c r="B1801" s="16">
        <f>'دیده بان بازار'!B1804</f>
        <v/>
      </c>
      <c r="C1801" s="16">
        <f>'دیده بان بازار'!C1804</f>
        <v/>
      </c>
      <c r="D1801" s="16">
        <f>'دیده بان بازار'!D1804</f>
        <v/>
      </c>
      <c r="E1801" s="17">
        <f>'دیده بان بازار'!E1804</f>
        <v/>
      </c>
      <c r="F1801" s="16">
        <f>'دیده بان بازار'!F1804</f>
        <v/>
      </c>
      <c r="G1801" s="16">
        <f>'دیده بان بازار'!G1804</f>
        <v/>
      </c>
      <c r="H1801" s="16">
        <f>'دیده بان بازار'!H1804</f>
        <v/>
      </c>
      <c r="I1801" s="16">
        <f>'دیده بان بازار'!I1804</f>
        <v/>
      </c>
      <c r="J1801" s="16">
        <f>'دیده بان بازار'!J1804</f>
        <v/>
      </c>
      <c r="K1801" s="16">
        <f>'دیده بان بازار'!K1804</f>
        <v/>
      </c>
      <c r="L1801" s="16">
        <f>'دیده بان بازار'!L1804</f>
        <v/>
      </c>
      <c r="M1801" s="16">
        <f>'دیده بان بازار'!M1804</f>
        <v/>
      </c>
      <c r="N1801" s="16">
        <f>'دیده بان بازار'!N1804</f>
        <v/>
      </c>
      <c r="O1801" s="16">
        <f>'دیده بان بازار'!O1804</f>
        <v/>
      </c>
      <c r="P1801" s="16">
        <f>'دیده بان بازار'!P1804</f>
        <v/>
      </c>
      <c r="Q1801" s="16">
        <f>'دیده بان بازار'!Q1804</f>
        <v/>
      </c>
      <c r="R1801" s="16">
        <f>'دیده بان بازار'!R1804</f>
        <v/>
      </c>
      <c r="S1801" s="16">
        <f>'دیده بان بازار'!S1804</f>
        <v/>
      </c>
      <c r="T1801" s="16">
        <f>'دیده بان بازار'!T1804</f>
        <v/>
      </c>
      <c r="U1801" s="16">
        <f>'دیده بان بازار'!U1804</f>
        <v/>
      </c>
      <c r="V1801" s="16">
        <f>'دیده بان بازار'!V1804</f>
        <v/>
      </c>
      <c r="W1801" s="7">
        <f>'دیده بان بازار'!W1804</f>
        <v/>
      </c>
      <c r="X1801" s="11">
        <f>IFERROR(IF(OR(R1801&lt;=0,W1801&lt;=0,S1801&lt;=0,V1801&lt;=0),0,ROUND((S1801/R1801)/(V1801/W1801),2)),0)</f>
        <v/>
      </c>
      <c r="Y1801" s="11">
        <f>IFERROR(IF(OR(S1801&lt;=0,V1801&lt;=0),0,ROUND(S1801/V1801,2)),0)</f>
        <v/>
      </c>
      <c r="Z1801" s="11">
        <f>IFERROR(J1801-M1801,0)</f>
        <v/>
      </c>
      <c r="AA1801" s="11">
        <f>IFERROR(ROUND(MAX(0,MIN(100,((AB1801*0.2)+(AC1801*0.15)+(AD1801*0.15)+(AE1801*0.1)+(AF1801*0.1)+(AG1801*0.15)+(MIN(Y1801/3,1)*100*0.1)+(AI1801*0.05))*((AH1801/100)*0.25+0.75))),0),0)</f>
        <v/>
      </c>
      <c r="AB1801" s="11">
        <f>ROUND(MAX(0,MIN(100,((M1801+10)/20)*100)),0)</f>
        <v/>
      </c>
      <c r="AC1801" s="11">
        <f>IFERROR(IF(D1801&lt;=0,0,ROUND(COUNTIFS($D$4:$D$3359,"&lt;="&amp;D1801,$D$4:$D$3359,"&gt;0")/COUNTIF($D$4:$D$3359,"&gt;0")*100,0)),0)</f>
        <v/>
      </c>
      <c r="AD1801" s="11">
        <f>IF(E1801&lt;=0,0,ROUND(MAX(0,MIN(100,(LOG10(1+E1801/1000000000)/LOG10(101))*100)),0))</f>
        <v/>
      </c>
      <c r="AE1801" s="11">
        <f>IF(O1801=N1801,50,ROUND(MAX(0,MIN(100,((H1801-N1801)/(O1801-N1801))*100)),0))</f>
        <v/>
      </c>
      <c r="AF1801" s="11">
        <f>ROUND(MAX(0,MIN(100,50+((H1801-K1801)/K1801)*1000)),0)</f>
        <v/>
      </c>
      <c r="AG1801" s="11">
        <f>IFERROR(ROUND(MAX(0,MIN(100,50+25*LN(MAX(0.01,X1801)))),0),25)</f>
        <v/>
      </c>
      <c r="AH1801" s="11">
        <f>ROUND(IF(M1801&lt;=-30,0,IF(M1801&lt;=-20,20,IF(M1801&lt;=-10,50,100))),0)</f>
        <v/>
      </c>
      <c r="AI1801" s="11">
        <f>ROUND(MAX(0,MIN(100,50+(Z1801*10))),0)</f>
        <v/>
      </c>
      <c r="AJ1801" s="11">
        <f>IFERROR(IF(--AA1801&gt;=80,"خرید قوی",IF(--AA1801&gt;=70,"خرید مشروط",IF(--AA1801&gt;=60,"مراقبت",IF(--AA1801&gt;=45,"ضعیف","عدم ورود")))),"")</f>
        <v/>
      </c>
    </row>
    <row r="1802">
      <c r="A1802" s="15">
        <f>'دیده بان بازار'!A1805</f>
        <v/>
      </c>
      <c r="B1802" s="16">
        <f>'دیده بان بازار'!B1805</f>
        <v/>
      </c>
      <c r="C1802" s="16">
        <f>'دیده بان بازار'!C1805</f>
        <v/>
      </c>
      <c r="D1802" s="16">
        <f>'دیده بان بازار'!D1805</f>
        <v/>
      </c>
      <c r="E1802" s="17">
        <f>'دیده بان بازار'!E1805</f>
        <v/>
      </c>
      <c r="F1802" s="16">
        <f>'دیده بان بازار'!F1805</f>
        <v/>
      </c>
      <c r="G1802" s="16">
        <f>'دیده بان بازار'!G1805</f>
        <v/>
      </c>
      <c r="H1802" s="16">
        <f>'دیده بان بازار'!H1805</f>
        <v/>
      </c>
      <c r="I1802" s="16">
        <f>'دیده بان بازار'!I1805</f>
        <v/>
      </c>
      <c r="J1802" s="16">
        <f>'دیده بان بازار'!J1805</f>
        <v/>
      </c>
      <c r="K1802" s="16">
        <f>'دیده بان بازار'!K1805</f>
        <v/>
      </c>
      <c r="L1802" s="16">
        <f>'دیده بان بازار'!L1805</f>
        <v/>
      </c>
      <c r="M1802" s="16">
        <f>'دیده بان بازار'!M1805</f>
        <v/>
      </c>
      <c r="N1802" s="16">
        <f>'دیده بان بازار'!N1805</f>
        <v/>
      </c>
      <c r="O1802" s="16">
        <f>'دیده بان بازار'!O1805</f>
        <v/>
      </c>
      <c r="P1802" s="16">
        <f>'دیده بان بازار'!P1805</f>
        <v/>
      </c>
      <c r="Q1802" s="16">
        <f>'دیده بان بازار'!Q1805</f>
        <v/>
      </c>
      <c r="R1802" s="16">
        <f>'دیده بان بازار'!R1805</f>
        <v/>
      </c>
      <c r="S1802" s="16">
        <f>'دیده بان بازار'!S1805</f>
        <v/>
      </c>
      <c r="T1802" s="16">
        <f>'دیده بان بازار'!T1805</f>
        <v/>
      </c>
      <c r="U1802" s="16">
        <f>'دیده بان بازار'!U1805</f>
        <v/>
      </c>
      <c r="V1802" s="16">
        <f>'دیده بان بازار'!V1805</f>
        <v/>
      </c>
      <c r="W1802" s="7">
        <f>'دیده بان بازار'!W1805</f>
        <v/>
      </c>
      <c r="X1802" s="11">
        <f>IFERROR(IF(OR(R1802&lt;=0,W1802&lt;=0,S1802&lt;=0,V1802&lt;=0),0,ROUND((S1802/R1802)/(V1802/W1802),2)),0)</f>
        <v/>
      </c>
      <c r="Y1802" s="11">
        <f>IFERROR(IF(OR(S1802&lt;=0,V1802&lt;=0),0,ROUND(S1802/V1802,2)),0)</f>
        <v/>
      </c>
      <c r="Z1802" s="11">
        <f>IFERROR(J1802-M1802,0)</f>
        <v/>
      </c>
      <c r="AA1802" s="11">
        <f>IFERROR(ROUND(MAX(0,MIN(100,((AB1802*0.2)+(AC1802*0.15)+(AD1802*0.15)+(AE1802*0.1)+(AF1802*0.1)+(AG1802*0.15)+(MIN(Y1802/3,1)*100*0.1)+(AI1802*0.05))*((AH1802/100)*0.25+0.75))),0),0)</f>
        <v/>
      </c>
      <c r="AB1802" s="11">
        <f>ROUND(MAX(0,MIN(100,((M1802+10)/20)*100)),0)</f>
        <v/>
      </c>
      <c r="AC1802" s="11">
        <f>IFERROR(IF(D1802&lt;=0,0,ROUND(COUNTIFS($D$4:$D$3359,"&lt;="&amp;D1802,$D$4:$D$3359,"&gt;0")/COUNTIF($D$4:$D$3359,"&gt;0")*100,0)),0)</f>
        <v/>
      </c>
      <c r="AD1802" s="11">
        <f>IF(E1802&lt;=0,0,ROUND(MAX(0,MIN(100,(LOG10(1+E1802/1000000000)/LOG10(101))*100)),0))</f>
        <v/>
      </c>
      <c r="AE1802" s="11">
        <f>IF(O1802=N1802,50,ROUND(MAX(0,MIN(100,((H1802-N1802)/(O1802-N1802))*100)),0))</f>
        <v/>
      </c>
      <c r="AF1802" s="11">
        <f>ROUND(MAX(0,MIN(100,50+((H1802-K1802)/K1802)*1000)),0)</f>
        <v/>
      </c>
      <c r="AG1802" s="11">
        <f>IFERROR(ROUND(MAX(0,MIN(100,50+25*LN(MAX(0.01,X1802)))),0),25)</f>
        <v/>
      </c>
      <c r="AH1802" s="11">
        <f>ROUND(IF(M1802&lt;=-30,0,IF(M1802&lt;=-20,20,IF(M1802&lt;=-10,50,100))),0)</f>
        <v/>
      </c>
      <c r="AI1802" s="11">
        <f>ROUND(MAX(0,MIN(100,50+(Z1802*10))),0)</f>
        <v/>
      </c>
      <c r="AJ1802" s="11">
        <f>IFERROR(IF(--AA1802&gt;=80,"خرید قوی",IF(--AA1802&gt;=70,"خرید مشروط",IF(--AA1802&gt;=60,"مراقبت",IF(--AA1802&gt;=45,"ضعیف","عدم ورود")))),"")</f>
        <v/>
      </c>
    </row>
    <row r="1803">
      <c r="A1803" s="12">
        <f>'دیده بان بازار'!A1806</f>
        <v/>
      </c>
      <c r="B1803" s="13">
        <f>'دیده بان بازار'!B1806</f>
        <v/>
      </c>
      <c r="C1803" s="13">
        <f>'دیده بان بازار'!C1806</f>
        <v/>
      </c>
      <c r="D1803" s="13">
        <f>'دیده بان بازار'!D1806</f>
        <v/>
      </c>
      <c r="E1803" s="14">
        <f>'دیده بان بازار'!E1806</f>
        <v/>
      </c>
      <c r="F1803" s="13">
        <f>'دیده بان بازار'!F1806</f>
        <v/>
      </c>
      <c r="G1803" s="13">
        <f>'دیده بان بازار'!G1806</f>
        <v/>
      </c>
      <c r="H1803" s="13">
        <f>'دیده بان بازار'!H1806</f>
        <v/>
      </c>
      <c r="I1803" s="13">
        <f>'دیده بان بازار'!I1806</f>
        <v/>
      </c>
      <c r="J1803" s="13">
        <f>'دیده بان بازار'!J1806</f>
        <v/>
      </c>
      <c r="K1803" s="13">
        <f>'دیده بان بازار'!K1806</f>
        <v/>
      </c>
      <c r="L1803" s="13">
        <f>'دیده بان بازار'!L1806</f>
        <v/>
      </c>
      <c r="M1803" s="13">
        <f>'دیده بان بازار'!M1806</f>
        <v/>
      </c>
      <c r="N1803" s="13">
        <f>'دیده بان بازار'!N1806</f>
        <v/>
      </c>
      <c r="O1803" s="13">
        <f>'دیده بان بازار'!O1806</f>
        <v/>
      </c>
      <c r="P1803" s="13">
        <f>'دیده بان بازار'!P1806</f>
        <v/>
      </c>
      <c r="Q1803" s="13">
        <f>'دیده بان بازار'!Q1806</f>
        <v/>
      </c>
      <c r="R1803" s="13">
        <f>'دیده بان بازار'!R1806</f>
        <v/>
      </c>
      <c r="S1803" s="13">
        <f>'دیده بان بازار'!S1806</f>
        <v/>
      </c>
      <c r="T1803" s="13">
        <f>'دیده بان بازار'!T1806</f>
        <v/>
      </c>
      <c r="U1803" s="13">
        <f>'دیده بان بازار'!U1806</f>
        <v/>
      </c>
      <c r="V1803" s="13">
        <f>'دیده بان بازار'!V1806</f>
        <v/>
      </c>
      <c r="W1803" s="6">
        <f>'دیده بان بازار'!W1806</f>
        <v/>
      </c>
      <c r="X1803" s="11">
        <f>IFERROR(IF(OR(R1803&lt;=0,W1803&lt;=0,S1803&lt;=0,V1803&lt;=0),0,ROUND((S1803/R1803)/(V1803/W1803),2)),0)</f>
        <v/>
      </c>
      <c r="Y1803" s="11">
        <f>IFERROR(IF(OR(S1803&lt;=0,V1803&lt;=0),0,ROUND(S1803/V1803,2)),0)</f>
        <v/>
      </c>
      <c r="Z1803" s="11">
        <f>IFERROR(J1803-M1803,0)</f>
        <v/>
      </c>
      <c r="AA1803" s="11">
        <f>IFERROR(ROUND(MAX(0,MIN(100,((AB1803*0.2)+(AC1803*0.15)+(AD1803*0.15)+(AE1803*0.1)+(AF1803*0.1)+(AG1803*0.15)+(MIN(Y1803/3,1)*100*0.1)+(AI1803*0.05))*((AH1803/100)*0.25+0.75))),0),0)</f>
        <v/>
      </c>
      <c r="AB1803" s="11">
        <f>ROUND(MAX(0,MIN(100,((M1803+10)/20)*100)),0)</f>
        <v/>
      </c>
      <c r="AC1803" s="11">
        <f>IFERROR(IF(D1803&lt;=0,0,ROUND(COUNTIFS($D$4:$D$3359,"&lt;="&amp;D1803,$D$4:$D$3359,"&gt;0")/COUNTIF($D$4:$D$3359,"&gt;0")*100,0)),0)</f>
        <v/>
      </c>
      <c r="AD1803" s="11">
        <f>IF(E1803&lt;=0,0,ROUND(MAX(0,MIN(100,(LOG10(1+E1803/1000000000)/LOG10(101))*100)),0))</f>
        <v/>
      </c>
      <c r="AE1803" s="11">
        <f>IF(O1803=N1803,50,ROUND(MAX(0,MIN(100,((H1803-N1803)/(O1803-N1803))*100)),0))</f>
        <v/>
      </c>
      <c r="AF1803" s="11">
        <f>ROUND(MAX(0,MIN(100,50+((H1803-K1803)/K1803)*1000)),0)</f>
        <v/>
      </c>
      <c r="AG1803" s="11">
        <f>IFERROR(ROUND(MAX(0,MIN(100,50+25*LN(MAX(0.01,X1803)))),0),25)</f>
        <v/>
      </c>
      <c r="AH1803" s="11">
        <f>ROUND(IF(M1803&lt;=-30,0,IF(M1803&lt;=-20,20,IF(M1803&lt;=-10,50,100))),0)</f>
        <v/>
      </c>
      <c r="AI1803" s="11">
        <f>ROUND(MAX(0,MIN(100,50+(Z1803*10))),0)</f>
        <v/>
      </c>
      <c r="AJ1803" s="11">
        <f>IFERROR(IF(--AA1803&gt;=80,"خرید قوی",IF(--AA1803&gt;=70,"خرید مشروط",IF(--AA1803&gt;=60,"مراقبت",IF(--AA1803&gt;=45,"ضعیف","عدم ورود")))),"")</f>
        <v/>
      </c>
    </row>
    <row r="1804">
      <c r="A1804" s="15">
        <f>'دیده بان بازار'!A1807</f>
        <v/>
      </c>
      <c r="B1804" s="16">
        <f>'دیده بان بازار'!B1807</f>
        <v/>
      </c>
      <c r="C1804" s="16">
        <f>'دیده بان بازار'!C1807</f>
        <v/>
      </c>
      <c r="D1804" s="16">
        <f>'دیده بان بازار'!D1807</f>
        <v/>
      </c>
      <c r="E1804" s="17">
        <f>'دیده بان بازار'!E1807</f>
        <v/>
      </c>
      <c r="F1804" s="16">
        <f>'دیده بان بازار'!F1807</f>
        <v/>
      </c>
      <c r="G1804" s="16">
        <f>'دیده بان بازار'!G1807</f>
        <v/>
      </c>
      <c r="H1804" s="16">
        <f>'دیده بان بازار'!H1807</f>
        <v/>
      </c>
      <c r="I1804" s="16">
        <f>'دیده بان بازار'!I1807</f>
        <v/>
      </c>
      <c r="J1804" s="16">
        <f>'دیده بان بازار'!J1807</f>
        <v/>
      </c>
      <c r="K1804" s="16">
        <f>'دیده بان بازار'!K1807</f>
        <v/>
      </c>
      <c r="L1804" s="16">
        <f>'دیده بان بازار'!L1807</f>
        <v/>
      </c>
      <c r="M1804" s="16">
        <f>'دیده بان بازار'!M1807</f>
        <v/>
      </c>
      <c r="N1804" s="16">
        <f>'دیده بان بازار'!N1807</f>
        <v/>
      </c>
      <c r="O1804" s="16">
        <f>'دیده بان بازار'!O1807</f>
        <v/>
      </c>
      <c r="P1804" s="16">
        <f>'دیده بان بازار'!P1807</f>
        <v/>
      </c>
      <c r="Q1804" s="16">
        <f>'دیده بان بازار'!Q1807</f>
        <v/>
      </c>
      <c r="R1804" s="16">
        <f>'دیده بان بازار'!R1807</f>
        <v/>
      </c>
      <c r="S1804" s="16">
        <f>'دیده بان بازار'!S1807</f>
        <v/>
      </c>
      <c r="T1804" s="16">
        <f>'دیده بان بازار'!T1807</f>
        <v/>
      </c>
      <c r="U1804" s="16">
        <f>'دیده بان بازار'!U1807</f>
        <v/>
      </c>
      <c r="V1804" s="16">
        <f>'دیده بان بازار'!V1807</f>
        <v/>
      </c>
      <c r="W1804" s="7">
        <f>'دیده بان بازار'!W1807</f>
        <v/>
      </c>
      <c r="X1804" s="11">
        <f>IFERROR(IF(OR(R1804&lt;=0,W1804&lt;=0,S1804&lt;=0,V1804&lt;=0),0,ROUND((S1804/R1804)/(V1804/W1804),2)),0)</f>
        <v/>
      </c>
      <c r="Y1804" s="11">
        <f>IFERROR(IF(OR(S1804&lt;=0,V1804&lt;=0),0,ROUND(S1804/V1804,2)),0)</f>
        <v/>
      </c>
      <c r="Z1804" s="11">
        <f>IFERROR(J1804-M1804,0)</f>
        <v/>
      </c>
      <c r="AA1804" s="11">
        <f>IFERROR(ROUND(MAX(0,MIN(100,((AB1804*0.2)+(AC1804*0.15)+(AD1804*0.15)+(AE1804*0.1)+(AF1804*0.1)+(AG1804*0.15)+(MIN(Y1804/3,1)*100*0.1)+(AI1804*0.05))*((AH1804/100)*0.25+0.75))),0),0)</f>
        <v/>
      </c>
      <c r="AB1804" s="11">
        <f>ROUND(MAX(0,MIN(100,((M1804+10)/20)*100)),0)</f>
        <v/>
      </c>
      <c r="AC1804" s="11">
        <f>IFERROR(IF(D1804&lt;=0,0,ROUND(COUNTIFS($D$4:$D$3359,"&lt;="&amp;D1804,$D$4:$D$3359,"&gt;0")/COUNTIF($D$4:$D$3359,"&gt;0")*100,0)),0)</f>
        <v/>
      </c>
      <c r="AD1804" s="11">
        <f>IF(E1804&lt;=0,0,ROUND(MAX(0,MIN(100,(LOG10(1+E1804/1000000000)/LOG10(101))*100)),0))</f>
        <v/>
      </c>
      <c r="AE1804" s="11">
        <f>IF(O1804=N1804,50,ROUND(MAX(0,MIN(100,((H1804-N1804)/(O1804-N1804))*100)),0))</f>
        <v/>
      </c>
      <c r="AF1804" s="11">
        <f>ROUND(MAX(0,MIN(100,50+((H1804-K1804)/K1804)*1000)),0)</f>
        <v/>
      </c>
      <c r="AG1804" s="11">
        <f>IFERROR(ROUND(MAX(0,MIN(100,50+25*LN(MAX(0.01,X1804)))),0),25)</f>
        <v/>
      </c>
      <c r="AH1804" s="11">
        <f>ROUND(IF(M1804&lt;=-30,0,IF(M1804&lt;=-20,20,IF(M1804&lt;=-10,50,100))),0)</f>
        <v/>
      </c>
      <c r="AI1804" s="11">
        <f>ROUND(MAX(0,MIN(100,50+(Z1804*10))),0)</f>
        <v/>
      </c>
      <c r="AJ1804" s="11">
        <f>IFERROR(IF(--AA1804&gt;=80,"خرید قوی",IF(--AA1804&gt;=70,"خرید مشروط",IF(--AA1804&gt;=60,"مراقبت",IF(--AA1804&gt;=45,"ضعیف","عدم ورود")))),"")</f>
        <v/>
      </c>
    </row>
    <row r="1805">
      <c r="A1805" s="12">
        <f>'دیده بان بازار'!A1808</f>
        <v/>
      </c>
      <c r="B1805" s="13">
        <f>'دیده بان بازار'!B1808</f>
        <v/>
      </c>
      <c r="C1805" s="13">
        <f>'دیده بان بازار'!C1808</f>
        <v/>
      </c>
      <c r="D1805" s="13">
        <f>'دیده بان بازار'!D1808</f>
        <v/>
      </c>
      <c r="E1805" s="14">
        <f>'دیده بان بازار'!E1808</f>
        <v/>
      </c>
      <c r="F1805" s="13">
        <f>'دیده بان بازار'!F1808</f>
        <v/>
      </c>
      <c r="G1805" s="13">
        <f>'دیده بان بازار'!G1808</f>
        <v/>
      </c>
      <c r="H1805" s="13">
        <f>'دیده بان بازار'!H1808</f>
        <v/>
      </c>
      <c r="I1805" s="13">
        <f>'دیده بان بازار'!I1808</f>
        <v/>
      </c>
      <c r="J1805" s="13">
        <f>'دیده بان بازار'!J1808</f>
        <v/>
      </c>
      <c r="K1805" s="13">
        <f>'دیده بان بازار'!K1808</f>
        <v/>
      </c>
      <c r="L1805" s="13">
        <f>'دیده بان بازار'!L1808</f>
        <v/>
      </c>
      <c r="M1805" s="13">
        <f>'دیده بان بازار'!M1808</f>
        <v/>
      </c>
      <c r="N1805" s="13">
        <f>'دیده بان بازار'!N1808</f>
        <v/>
      </c>
      <c r="O1805" s="13">
        <f>'دیده بان بازار'!O1808</f>
        <v/>
      </c>
      <c r="P1805" s="13">
        <f>'دیده بان بازار'!P1808</f>
        <v/>
      </c>
      <c r="Q1805" s="13">
        <f>'دیده بان بازار'!Q1808</f>
        <v/>
      </c>
      <c r="R1805" s="13">
        <f>'دیده بان بازار'!R1808</f>
        <v/>
      </c>
      <c r="S1805" s="13">
        <f>'دیده بان بازار'!S1808</f>
        <v/>
      </c>
      <c r="T1805" s="13">
        <f>'دیده بان بازار'!T1808</f>
        <v/>
      </c>
      <c r="U1805" s="13">
        <f>'دیده بان بازار'!U1808</f>
        <v/>
      </c>
      <c r="V1805" s="13">
        <f>'دیده بان بازار'!V1808</f>
        <v/>
      </c>
      <c r="W1805" s="6">
        <f>'دیده بان بازار'!W1808</f>
        <v/>
      </c>
      <c r="X1805" s="11">
        <f>IFERROR(IF(OR(R1805&lt;=0,W1805&lt;=0,S1805&lt;=0,V1805&lt;=0),0,ROUND((S1805/R1805)/(V1805/W1805),2)),0)</f>
        <v/>
      </c>
      <c r="Y1805" s="11">
        <f>IFERROR(IF(OR(S1805&lt;=0,V1805&lt;=0),0,ROUND(S1805/V1805,2)),0)</f>
        <v/>
      </c>
      <c r="Z1805" s="11">
        <f>IFERROR(J1805-M1805,0)</f>
        <v/>
      </c>
      <c r="AA1805" s="11">
        <f>IFERROR(ROUND(MAX(0,MIN(100,((AB1805*0.2)+(AC1805*0.15)+(AD1805*0.15)+(AE1805*0.1)+(AF1805*0.1)+(AG1805*0.15)+(MIN(Y1805/3,1)*100*0.1)+(AI1805*0.05))*((AH1805/100)*0.25+0.75))),0),0)</f>
        <v/>
      </c>
      <c r="AB1805" s="11">
        <f>ROUND(MAX(0,MIN(100,((M1805+10)/20)*100)),0)</f>
        <v/>
      </c>
      <c r="AC1805" s="11">
        <f>IFERROR(IF(D1805&lt;=0,0,ROUND(COUNTIFS($D$4:$D$3359,"&lt;="&amp;D1805,$D$4:$D$3359,"&gt;0")/COUNTIF($D$4:$D$3359,"&gt;0")*100,0)),0)</f>
        <v/>
      </c>
      <c r="AD1805" s="11">
        <f>IF(E1805&lt;=0,0,ROUND(MAX(0,MIN(100,(LOG10(1+E1805/1000000000)/LOG10(101))*100)),0))</f>
        <v/>
      </c>
      <c r="AE1805" s="11">
        <f>IF(O1805=N1805,50,ROUND(MAX(0,MIN(100,((H1805-N1805)/(O1805-N1805))*100)),0))</f>
        <v/>
      </c>
      <c r="AF1805" s="11">
        <f>ROUND(MAX(0,MIN(100,50+((H1805-K1805)/K1805)*1000)),0)</f>
        <v/>
      </c>
      <c r="AG1805" s="11">
        <f>IFERROR(ROUND(MAX(0,MIN(100,50+25*LN(MAX(0.01,X1805)))),0),25)</f>
        <v/>
      </c>
      <c r="AH1805" s="11">
        <f>ROUND(IF(M1805&lt;=-30,0,IF(M1805&lt;=-20,20,IF(M1805&lt;=-10,50,100))),0)</f>
        <v/>
      </c>
      <c r="AI1805" s="11">
        <f>ROUND(MAX(0,MIN(100,50+(Z1805*10))),0)</f>
        <v/>
      </c>
      <c r="AJ1805" s="11">
        <f>IFERROR(IF(--AA1805&gt;=80,"خرید قوی",IF(--AA1805&gt;=70,"خرید مشروط",IF(--AA1805&gt;=60,"مراقبت",IF(--AA1805&gt;=45,"ضعیف","عدم ورود")))),"")</f>
        <v/>
      </c>
    </row>
    <row r="1806">
      <c r="A1806" s="15">
        <f>'دیده بان بازار'!A1809</f>
        <v/>
      </c>
      <c r="B1806" s="16">
        <f>'دیده بان بازار'!B1809</f>
        <v/>
      </c>
      <c r="C1806" s="16">
        <f>'دیده بان بازار'!C1809</f>
        <v/>
      </c>
      <c r="D1806" s="16">
        <f>'دیده بان بازار'!D1809</f>
        <v/>
      </c>
      <c r="E1806" s="17">
        <f>'دیده بان بازار'!E1809</f>
        <v/>
      </c>
      <c r="F1806" s="16">
        <f>'دیده بان بازار'!F1809</f>
        <v/>
      </c>
      <c r="G1806" s="16">
        <f>'دیده بان بازار'!G1809</f>
        <v/>
      </c>
      <c r="H1806" s="16">
        <f>'دیده بان بازار'!H1809</f>
        <v/>
      </c>
      <c r="I1806" s="16">
        <f>'دیده بان بازار'!I1809</f>
        <v/>
      </c>
      <c r="J1806" s="16">
        <f>'دیده بان بازار'!J1809</f>
        <v/>
      </c>
      <c r="K1806" s="16">
        <f>'دیده بان بازار'!K1809</f>
        <v/>
      </c>
      <c r="L1806" s="16">
        <f>'دیده بان بازار'!L1809</f>
        <v/>
      </c>
      <c r="M1806" s="16">
        <f>'دیده بان بازار'!M1809</f>
        <v/>
      </c>
      <c r="N1806" s="16">
        <f>'دیده بان بازار'!N1809</f>
        <v/>
      </c>
      <c r="O1806" s="16">
        <f>'دیده بان بازار'!O1809</f>
        <v/>
      </c>
      <c r="P1806" s="16">
        <f>'دیده بان بازار'!P1809</f>
        <v/>
      </c>
      <c r="Q1806" s="16">
        <f>'دیده بان بازار'!Q1809</f>
        <v/>
      </c>
      <c r="R1806" s="16">
        <f>'دیده بان بازار'!R1809</f>
        <v/>
      </c>
      <c r="S1806" s="16">
        <f>'دیده بان بازار'!S1809</f>
        <v/>
      </c>
      <c r="T1806" s="16">
        <f>'دیده بان بازار'!T1809</f>
        <v/>
      </c>
      <c r="U1806" s="16">
        <f>'دیده بان بازار'!U1809</f>
        <v/>
      </c>
      <c r="V1806" s="16">
        <f>'دیده بان بازار'!V1809</f>
        <v/>
      </c>
      <c r="W1806" s="7">
        <f>'دیده بان بازار'!W1809</f>
        <v/>
      </c>
      <c r="X1806" s="11">
        <f>IFERROR(IF(OR(R1806&lt;=0,W1806&lt;=0,S1806&lt;=0,V1806&lt;=0),0,ROUND((S1806/R1806)/(V1806/W1806),2)),0)</f>
        <v/>
      </c>
      <c r="Y1806" s="11">
        <f>IFERROR(IF(OR(S1806&lt;=0,V1806&lt;=0),0,ROUND(S1806/V1806,2)),0)</f>
        <v/>
      </c>
      <c r="Z1806" s="11">
        <f>IFERROR(J1806-M1806,0)</f>
        <v/>
      </c>
      <c r="AA1806" s="11">
        <f>IFERROR(ROUND(MAX(0,MIN(100,((AB1806*0.2)+(AC1806*0.15)+(AD1806*0.15)+(AE1806*0.1)+(AF1806*0.1)+(AG1806*0.15)+(MIN(Y1806/3,1)*100*0.1)+(AI1806*0.05))*((AH1806/100)*0.25+0.75))),0),0)</f>
        <v/>
      </c>
      <c r="AB1806" s="11">
        <f>ROUND(MAX(0,MIN(100,((M1806+10)/20)*100)),0)</f>
        <v/>
      </c>
      <c r="AC1806" s="11">
        <f>IFERROR(IF(D1806&lt;=0,0,ROUND(COUNTIFS($D$4:$D$3359,"&lt;="&amp;D1806,$D$4:$D$3359,"&gt;0")/COUNTIF($D$4:$D$3359,"&gt;0")*100,0)),0)</f>
        <v/>
      </c>
      <c r="AD1806" s="11">
        <f>IF(E1806&lt;=0,0,ROUND(MAX(0,MIN(100,(LOG10(1+E1806/1000000000)/LOG10(101))*100)),0))</f>
        <v/>
      </c>
      <c r="AE1806" s="11">
        <f>IF(O1806=N1806,50,ROUND(MAX(0,MIN(100,((H1806-N1806)/(O1806-N1806))*100)),0))</f>
        <v/>
      </c>
      <c r="AF1806" s="11">
        <f>ROUND(MAX(0,MIN(100,50+((H1806-K1806)/K1806)*1000)),0)</f>
        <v/>
      </c>
      <c r="AG1806" s="11">
        <f>IFERROR(ROUND(MAX(0,MIN(100,50+25*LN(MAX(0.01,X1806)))),0),25)</f>
        <v/>
      </c>
      <c r="AH1806" s="11">
        <f>ROUND(IF(M1806&lt;=-30,0,IF(M1806&lt;=-20,20,IF(M1806&lt;=-10,50,100))),0)</f>
        <v/>
      </c>
      <c r="AI1806" s="11">
        <f>ROUND(MAX(0,MIN(100,50+(Z1806*10))),0)</f>
        <v/>
      </c>
      <c r="AJ1806" s="11">
        <f>IFERROR(IF(--AA1806&gt;=80,"خرید قوی",IF(--AA1806&gt;=70,"خرید مشروط",IF(--AA1806&gt;=60,"مراقبت",IF(--AA1806&gt;=45,"ضعیف","عدم ورود")))),"")</f>
        <v/>
      </c>
    </row>
    <row r="1807">
      <c r="A1807" s="12">
        <f>'دیده بان بازار'!A1810</f>
        <v/>
      </c>
      <c r="B1807" s="13">
        <f>'دیده بان بازار'!B1810</f>
        <v/>
      </c>
      <c r="C1807" s="13">
        <f>'دیده بان بازار'!C1810</f>
        <v/>
      </c>
      <c r="D1807" s="13">
        <f>'دیده بان بازار'!D1810</f>
        <v/>
      </c>
      <c r="E1807" s="14">
        <f>'دیده بان بازار'!E1810</f>
        <v/>
      </c>
      <c r="F1807" s="13">
        <f>'دیده بان بازار'!F1810</f>
        <v/>
      </c>
      <c r="G1807" s="13">
        <f>'دیده بان بازار'!G1810</f>
        <v/>
      </c>
      <c r="H1807" s="13">
        <f>'دیده بان بازار'!H1810</f>
        <v/>
      </c>
      <c r="I1807" s="13">
        <f>'دیده بان بازار'!I1810</f>
        <v/>
      </c>
      <c r="J1807" s="13">
        <f>'دیده بان بازار'!J1810</f>
        <v/>
      </c>
      <c r="K1807" s="13">
        <f>'دیده بان بازار'!K1810</f>
        <v/>
      </c>
      <c r="L1807" s="13">
        <f>'دیده بان بازار'!L1810</f>
        <v/>
      </c>
      <c r="M1807" s="13">
        <f>'دیده بان بازار'!M1810</f>
        <v/>
      </c>
      <c r="N1807" s="13">
        <f>'دیده بان بازار'!N1810</f>
        <v/>
      </c>
      <c r="O1807" s="13">
        <f>'دیده بان بازار'!O1810</f>
        <v/>
      </c>
      <c r="P1807" s="13">
        <f>'دیده بان بازار'!P1810</f>
        <v/>
      </c>
      <c r="Q1807" s="13">
        <f>'دیده بان بازار'!Q1810</f>
        <v/>
      </c>
      <c r="R1807" s="13">
        <f>'دیده بان بازار'!R1810</f>
        <v/>
      </c>
      <c r="S1807" s="13">
        <f>'دیده بان بازار'!S1810</f>
        <v/>
      </c>
      <c r="T1807" s="13">
        <f>'دیده بان بازار'!T1810</f>
        <v/>
      </c>
      <c r="U1807" s="13">
        <f>'دیده بان بازار'!U1810</f>
        <v/>
      </c>
      <c r="V1807" s="13">
        <f>'دیده بان بازار'!V1810</f>
        <v/>
      </c>
      <c r="W1807" s="6">
        <f>'دیده بان بازار'!W1810</f>
        <v/>
      </c>
      <c r="X1807" s="11">
        <f>IFERROR(IF(OR(R1807&lt;=0,W1807&lt;=0,S1807&lt;=0,V1807&lt;=0),0,ROUND((S1807/R1807)/(V1807/W1807),2)),0)</f>
        <v/>
      </c>
      <c r="Y1807" s="11">
        <f>IFERROR(IF(OR(S1807&lt;=0,V1807&lt;=0),0,ROUND(S1807/V1807,2)),0)</f>
        <v/>
      </c>
      <c r="Z1807" s="11">
        <f>IFERROR(J1807-M1807,0)</f>
        <v/>
      </c>
      <c r="AA1807" s="11">
        <f>IFERROR(ROUND(MAX(0,MIN(100,((AB1807*0.2)+(AC1807*0.15)+(AD1807*0.15)+(AE1807*0.1)+(AF1807*0.1)+(AG1807*0.15)+(MIN(Y1807/3,1)*100*0.1)+(AI1807*0.05))*((AH1807/100)*0.25+0.75))),0),0)</f>
        <v/>
      </c>
      <c r="AB1807" s="11">
        <f>ROUND(MAX(0,MIN(100,((M1807+10)/20)*100)),0)</f>
        <v/>
      </c>
      <c r="AC1807" s="11">
        <f>IFERROR(IF(D1807&lt;=0,0,ROUND(COUNTIFS($D$4:$D$3359,"&lt;="&amp;D1807,$D$4:$D$3359,"&gt;0")/COUNTIF($D$4:$D$3359,"&gt;0")*100,0)),0)</f>
        <v/>
      </c>
      <c r="AD1807" s="11">
        <f>IF(E1807&lt;=0,0,ROUND(MAX(0,MIN(100,(LOG10(1+E1807/1000000000)/LOG10(101))*100)),0))</f>
        <v/>
      </c>
      <c r="AE1807" s="11">
        <f>IF(O1807=N1807,50,ROUND(MAX(0,MIN(100,((H1807-N1807)/(O1807-N1807))*100)),0))</f>
        <v/>
      </c>
      <c r="AF1807" s="11">
        <f>ROUND(MAX(0,MIN(100,50+((H1807-K1807)/K1807)*1000)),0)</f>
        <v/>
      </c>
      <c r="AG1807" s="11">
        <f>IFERROR(ROUND(MAX(0,MIN(100,50+25*LN(MAX(0.01,X1807)))),0),25)</f>
        <v/>
      </c>
      <c r="AH1807" s="11">
        <f>ROUND(IF(M1807&lt;=-30,0,IF(M1807&lt;=-20,20,IF(M1807&lt;=-10,50,100))),0)</f>
        <v/>
      </c>
      <c r="AI1807" s="11">
        <f>ROUND(MAX(0,MIN(100,50+(Z1807*10))),0)</f>
        <v/>
      </c>
      <c r="AJ1807" s="11">
        <f>IFERROR(IF(--AA1807&gt;=80,"خرید قوی",IF(--AA1807&gt;=70,"خرید مشروط",IF(--AA1807&gt;=60,"مراقبت",IF(--AA1807&gt;=45,"ضعیف","عدم ورود")))),"")</f>
        <v/>
      </c>
    </row>
    <row r="1808">
      <c r="A1808" s="15">
        <f>'دیده بان بازار'!A1811</f>
        <v/>
      </c>
      <c r="B1808" s="16">
        <f>'دیده بان بازار'!B1811</f>
        <v/>
      </c>
      <c r="C1808" s="16">
        <f>'دیده بان بازار'!C1811</f>
        <v/>
      </c>
      <c r="D1808" s="16">
        <f>'دیده بان بازار'!D1811</f>
        <v/>
      </c>
      <c r="E1808" s="17">
        <f>'دیده بان بازار'!E1811</f>
        <v/>
      </c>
      <c r="F1808" s="16">
        <f>'دیده بان بازار'!F1811</f>
        <v/>
      </c>
      <c r="G1808" s="16">
        <f>'دیده بان بازار'!G1811</f>
        <v/>
      </c>
      <c r="H1808" s="16">
        <f>'دیده بان بازار'!H1811</f>
        <v/>
      </c>
      <c r="I1808" s="16">
        <f>'دیده بان بازار'!I1811</f>
        <v/>
      </c>
      <c r="J1808" s="16">
        <f>'دیده بان بازار'!J1811</f>
        <v/>
      </c>
      <c r="K1808" s="16">
        <f>'دیده بان بازار'!K1811</f>
        <v/>
      </c>
      <c r="L1808" s="16">
        <f>'دیده بان بازار'!L1811</f>
        <v/>
      </c>
      <c r="M1808" s="16">
        <f>'دیده بان بازار'!M1811</f>
        <v/>
      </c>
      <c r="N1808" s="16">
        <f>'دیده بان بازار'!N1811</f>
        <v/>
      </c>
      <c r="O1808" s="16">
        <f>'دیده بان بازار'!O1811</f>
        <v/>
      </c>
      <c r="P1808" s="16">
        <f>'دیده بان بازار'!P1811</f>
        <v/>
      </c>
      <c r="Q1808" s="16">
        <f>'دیده بان بازار'!Q1811</f>
        <v/>
      </c>
      <c r="R1808" s="16">
        <f>'دیده بان بازار'!R1811</f>
        <v/>
      </c>
      <c r="S1808" s="16">
        <f>'دیده بان بازار'!S1811</f>
        <v/>
      </c>
      <c r="T1808" s="16">
        <f>'دیده بان بازار'!T1811</f>
        <v/>
      </c>
      <c r="U1808" s="16">
        <f>'دیده بان بازار'!U1811</f>
        <v/>
      </c>
      <c r="V1808" s="16">
        <f>'دیده بان بازار'!V1811</f>
        <v/>
      </c>
      <c r="W1808" s="7">
        <f>'دیده بان بازار'!W1811</f>
        <v/>
      </c>
      <c r="X1808" s="11">
        <f>IFERROR(IF(OR(R1808&lt;=0,W1808&lt;=0,S1808&lt;=0,V1808&lt;=0),0,ROUND((S1808/R1808)/(V1808/W1808),2)),0)</f>
        <v/>
      </c>
      <c r="Y1808" s="11">
        <f>IFERROR(IF(OR(S1808&lt;=0,V1808&lt;=0),0,ROUND(S1808/V1808,2)),0)</f>
        <v/>
      </c>
      <c r="Z1808" s="11">
        <f>IFERROR(J1808-M1808,0)</f>
        <v/>
      </c>
      <c r="AA1808" s="11">
        <f>IFERROR(ROUND(MAX(0,MIN(100,((AB1808*0.2)+(AC1808*0.15)+(AD1808*0.15)+(AE1808*0.1)+(AF1808*0.1)+(AG1808*0.15)+(MIN(Y1808/3,1)*100*0.1)+(AI1808*0.05))*((AH1808/100)*0.25+0.75))),0),0)</f>
        <v/>
      </c>
      <c r="AB1808" s="11">
        <f>ROUND(MAX(0,MIN(100,((M1808+10)/20)*100)),0)</f>
        <v/>
      </c>
      <c r="AC1808" s="11">
        <f>IFERROR(IF(D1808&lt;=0,0,ROUND(COUNTIFS($D$4:$D$3359,"&lt;="&amp;D1808,$D$4:$D$3359,"&gt;0")/COUNTIF($D$4:$D$3359,"&gt;0")*100,0)),0)</f>
        <v/>
      </c>
      <c r="AD1808" s="11">
        <f>IF(E1808&lt;=0,0,ROUND(MAX(0,MIN(100,(LOG10(1+E1808/1000000000)/LOG10(101))*100)),0))</f>
        <v/>
      </c>
      <c r="AE1808" s="11">
        <f>IF(O1808=N1808,50,ROUND(MAX(0,MIN(100,((H1808-N1808)/(O1808-N1808))*100)),0))</f>
        <v/>
      </c>
      <c r="AF1808" s="11">
        <f>ROUND(MAX(0,MIN(100,50+((H1808-K1808)/K1808)*1000)),0)</f>
        <v/>
      </c>
      <c r="AG1808" s="11">
        <f>IFERROR(ROUND(MAX(0,MIN(100,50+25*LN(MAX(0.01,X1808)))),0),25)</f>
        <v/>
      </c>
      <c r="AH1808" s="11">
        <f>ROUND(IF(M1808&lt;=-30,0,IF(M1808&lt;=-20,20,IF(M1808&lt;=-10,50,100))),0)</f>
        <v/>
      </c>
      <c r="AI1808" s="11">
        <f>ROUND(MAX(0,MIN(100,50+(Z1808*10))),0)</f>
        <v/>
      </c>
      <c r="AJ1808" s="11">
        <f>IFERROR(IF(--AA1808&gt;=80,"خرید قوی",IF(--AA1808&gt;=70,"خرید مشروط",IF(--AA1808&gt;=60,"مراقبت",IF(--AA1808&gt;=45,"ضعیف","عدم ورود")))),"")</f>
        <v/>
      </c>
    </row>
    <row r="1809">
      <c r="A1809" s="12">
        <f>'دیده بان بازار'!A1812</f>
        <v/>
      </c>
      <c r="B1809" s="13">
        <f>'دیده بان بازار'!B1812</f>
        <v/>
      </c>
      <c r="C1809" s="13">
        <f>'دیده بان بازار'!C1812</f>
        <v/>
      </c>
      <c r="D1809" s="13">
        <f>'دیده بان بازار'!D1812</f>
        <v/>
      </c>
      <c r="E1809" s="14">
        <f>'دیده بان بازار'!E1812</f>
        <v/>
      </c>
      <c r="F1809" s="13">
        <f>'دیده بان بازار'!F1812</f>
        <v/>
      </c>
      <c r="G1809" s="13">
        <f>'دیده بان بازار'!G1812</f>
        <v/>
      </c>
      <c r="H1809" s="13">
        <f>'دیده بان بازار'!H1812</f>
        <v/>
      </c>
      <c r="I1809" s="13">
        <f>'دیده بان بازار'!I1812</f>
        <v/>
      </c>
      <c r="J1809" s="13">
        <f>'دیده بان بازار'!J1812</f>
        <v/>
      </c>
      <c r="K1809" s="13">
        <f>'دیده بان بازار'!K1812</f>
        <v/>
      </c>
      <c r="L1809" s="13">
        <f>'دیده بان بازار'!L1812</f>
        <v/>
      </c>
      <c r="M1809" s="13">
        <f>'دیده بان بازار'!M1812</f>
        <v/>
      </c>
      <c r="N1809" s="13">
        <f>'دیده بان بازار'!N1812</f>
        <v/>
      </c>
      <c r="O1809" s="13">
        <f>'دیده بان بازار'!O1812</f>
        <v/>
      </c>
      <c r="P1809" s="13">
        <f>'دیده بان بازار'!P1812</f>
        <v/>
      </c>
      <c r="Q1809" s="13">
        <f>'دیده بان بازار'!Q1812</f>
        <v/>
      </c>
      <c r="R1809" s="13">
        <f>'دیده بان بازار'!R1812</f>
        <v/>
      </c>
      <c r="S1809" s="13">
        <f>'دیده بان بازار'!S1812</f>
        <v/>
      </c>
      <c r="T1809" s="13">
        <f>'دیده بان بازار'!T1812</f>
        <v/>
      </c>
      <c r="U1809" s="13">
        <f>'دیده بان بازار'!U1812</f>
        <v/>
      </c>
      <c r="V1809" s="13">
        <f>'دیده بان بازار'!V1812</f>
        <v/>
      </c>
      <c r="W1809" s="6">
        <f>'دیده بان بازار'!W1812</f>
        <v/>
      </c>
      <c r="X1809" s="11">
        <f>IFERROR(IF(OR(R1809&lt;=0,W1809&lt;=0,S1809&lt;=0,V1809&lt;=0),0,ROUND((S1809/R1809)/(V1809/W1809),2)),0)</f>
        <v/>
      </c>
      <c r="Y1809" s="11">
        <f>IFERROR(IF(OR(S1809&lt;=0,V1809&lt;=0),0,ROUND(S1809/V1809,2)),0)</f>
        <v/>
      </c>
      <c r="Z1809" s="11">
        <f>IFERROR(J1809-M1809,0)</f>
        <v/>
      </c>
      <c r="AA1809" s="11">
        <f>IFERROR(ROUND(MAX(0,MIN(100,((AB1809*0.2)+(AC1809*0.15)+(AD1809*0.15)+(AE1809*0.1)+(AF1809*0.1)+(AG1809*0.15)+(MIN(Y1809/3,1)*100*0.1)+(AI1809*0.05))*((AH1809/100)*0.25+0.75))),0),0)</f>
        <v/>
      </c>
      <c r="AB1809" s="11">
        <f>ROUND(MAX(0,MIN(100,((M1809+10)/20)*100)),0)</f>
        <v/>
      </c>
      <c r="AC1809" s="11">
        <f>IFERROR(IF(D1809&lt;=0,0,ROUND(COUNTIFS($D$4:$D$3359,"&lt;="&amp;D1809,$D$4:$D$3359,"&gt;0")/COUNTIF($D$4:$D$3359,"&gt;0")*100,0)),0)</f>
        <v/>
      </c>
      <c r="AD1809" s="11">
        <f>IF(E1809&lt;=0,0,ROUND(MAX(0,MIN(100,(LOG10(1+E1809/1000000000)/LOG10(101))*100)),0))</f>
        <v/>
      </c>
      <c r="AE1809" s="11">
        <f>IF(O1809=N1809,50,ROUND(MAX(0,MIN(100,((H1809-N1809)/(O1809-N1809))*100)),0))</f>
        <v/>
      </c>
      <c r="AF1809" s="11">
        <f>ROUND(MAX(0,MIN(100,50+((H1809-K1809)/K1809)*1000)),0)</f>
        <v/>
      </c>
      <c r="AG1809" s="11">
        <f>IFERROR(ROUND(MAX(0,MIN(100,50+25*LN(MAX(0.01,X1809)))),0),25)</f>
        <v/>
      </c>
      <c r="AH1809" s="11">
        <f>ROUND(IF(M1809&lt;=-30,0,IF(M1809&lt;=-20,20,IF(M1809&lt;=-10,50,100))),0)</f>
        <v/>
      </c>
      <c r="AI1809" s="11">
        <f>ROUND(MAX(0,MIN(100,50+(Z1809*10))),0)</f>
        <v/>
      </c>
      <c r="AJ1809" s="11">
        <f>IFERROR(IF(--AA1809&gt;=80,"خرید قوی",IF(--AA1809&gt;=70,"خرید مشروط",IF(--AA1809&gt;=60,"مراقبت",IF(--AA1809&gt;=45,"ضعیف","عدم ورود")))),"")</f>
        <v/>
      </c>
    </row>
    <row r="1810">
      <c r="A1810" s="15">
        <f>'دیده بان بازار'!A1813</f>
        <v/>
      </c>
      <c r="B1810" s="16">
        <f>'دیده بان بازار'!B1813</f>
        <v/>
      </c>
      <c r="C1810" s="16">
        <f>'دیده بان بازار'!C1813</f>
        <v/>
      </c>
      <c r="D1810" s="16">
        <f>'دیده بان بازار'!D1813</f>
        <v/>
      </c>
      <c r="E1810" s="17">
        <f>'دیده بان بازار'!E1813</f>
        <v/>
      </c>
      <c r="F1810" s="16">
        <f>'دیده بان بازار'!F1813</f>
        <v/>
      </c>
      <c r="G1810" s="16">
        <f>'دیده بان بازار'!G1813</f>
        <v/>
      </c>
      <c r="H1810" s="16">
        <f>'دیده بان بازار'!H1813</f>
        <v/>
      </c>
      <c r="I1810" s="16">
        <f>'دیده بان بازار'!I1813</f>
        <v/>
      </c>
      <c r="J1810" s="16">
        <f>'دیده بان بازار'!J1813</f>
        <v/>
      </c>
      <c r="K1810" s="16">
        <f>'دیده بان بازار'!K1813</f>
        <v/>
      </c>
      <c r="L1810" s="16">
        <f>'دیده بان بازار'!L1813</f>
        <v/>
      </c>
      <c r="M1810" s="16">
        <f>'دیده بان بازار'!M1813</f>
        <v/>
      </c>
      <c r="N1810" s="16">
        <f>'دیده بان بازار'!N1813</f>
        <v/>
      </c>
      <c r="O1810" s="16">
        <f>'دیده بان بازار'!O1813</f>
        <v/>
      </c>
      <c r="P1810" s="16">
        <f>'دیده بان بازار'!P1813</f>
        <v/>
      </c>
      <c r="Q1810" s="16">
        <f>'دیده بان بازار'!Q1813</f>
        <v/>
      </c>
      <c r="R1810" s="16">
        <f>'دیده بان بازار'!R1813</f>
        <v/>
      </c>
      <c r="S1810" s="16">
        <f>'دیده بان بازار'!S1813</f>
        <v/>
      </c>
      <c r="T1810" s="16">
        <f>'دیده بان بازار'!T1813</f>
        <v/>
      </c>
      <c r="U1810" s="16">
        <f>'دیده بان بازار'!U1813</f>
        <v/>
      </c>
      <c r="V1810" s="16">
        <f>'دیده بان بازار'!V1813</f>
        <v/>
      </c>
      <c r="W1810" s="7">
        <f>'دیده بان بازار'!W1813</f>
        <v/>
      </c>
      <c r="X1810" s="11">
        <f>IFERROR(IF(OR(R1810&lt;=0,W1810&lt;=0,S1810&lt;=0,V1810&lt;=0),0,ROUND((S1810/R1810)/(V1810/W1810),2)),0)</f>
        <v/>
      </c>
      <c r="Y1810" s="11">
        <f>IFERROR(IF(OR(S1810&lt;=0,V1810&lt;=0),0,ROUND(S1810/V1810,2)),0)</f>
        <v/>
      </c>
      <c r="Z1810" s="11">
        <f>IFERROR(J1810-M1810,0)</f>
        <v/>
      </c>
      <c r="AA1810" s="11">
        <f>IFERROR(ROUND(MAX(0,MIN(100,((AB1810*0.2)+(AC1810*0.15)+(AD1810*0.15)+(AE1810*0.1)+(AF1810*0.1)+(AG1810*0.15)+(MIN(Y1810/3,1)*100*0.1)+(AI1810*0.05))*((AH1810/100)*0.25+0.75))),0),0)</f>
        <v/>
      </c>
      <c r="AB1810" s="11">
        <f>ROUND(MAX(0,MIN(100,((M1810+10)/20)*100)),0)</f>
        <v/>
      </c>
      <c r="AC1810" s="11">
        <f>IFERROR(IF(D1810&lt;=0,0,ROUND(COUNTIFS($D$4:$D$3359,"&lt;="&amp;D1810,$D$4:$D$3359,"&gt;0")/COUNTIF($D$4:$D$3359,"&gt;0")*100,0)),0)</f>
        <v/>
      </c>
      <c r="AD1810" s="11">
        <f>IF(E1810&lt;=0,0,ROUND(MAX(0,MIN(100,(LOG10(1+E1810/1000000000)/LOG10(101))*100)),0))</f>
        <v/>
      </c>
      <c r="AE1810" s="11">
        <f>IF(O1810=N1810,50,ROUND(MAX(0,MIN(100,((H1810-N1810)/(O1810-N1810))*100)),0))</f>
        <v/>
      </c>
      <c r="AF1810" s="11">
        <f>ROUND(MAX(0,MIN(100,50+((H1810-K1810)/K1810)*1000)),0)</f>
        <v/>
      </c>
      <c r="AG1810" s="11">
        <f>IFERROR(ROUND(MAX(0,MIN(100,50+25*LN(MAX(0.01,X1810)))),0),25)</f>
        <v/>
      </c>
      <c r="AH1810" s="11">
        <f>ROUND(IF(M1810&lt;=-30,0,IF(M1810&lt;=-20,20,IF(M1810&lt;=-10,50,100))),0)</f>
        <v/>
      </c>
      <c r="AI1810" s="11">
        <f>ROUND(MAX(0,MIN(100,50+(Z1810*10))),0)</f>
        <v/>
      </c>
      <c r="AJ1810" s="11">
        <f>IFERROR(IF(--AA1810&gt;=80,"خرید قوی",IF(--AA1810&gt;=70,"خرید مشروط",IF(--AA1810&gt;=60,"مراقبت",IF(--AA1810&gt;=45,"ضعیف","عدم ورود")))),"")</f>
        <v/>
      </c>
    </row>
    <row r="1811">
      <c r="A1811" s="12">
        <f>'دیده بان بازار'!A1814</f>
        <v/>
      </c>
      <c r="B1811" s="13">
        <f>'دیده بان بازار'!B1814</f>
        <v/>
      </c>
      <c r="C1811" s="13">
        <f>'دیده بان بازار'!C1814</f>
        <v/>
      </c>
      <c r="D1811" s="13">
        <f>'دیده بان بازار'!D1814</f>
        <v/>
      </c>
      <c r="E1811" s="14">
        <f>'دیده بان بازار'!E1814</f>
        <v/>
      </c>
      <c r="F1811" s="13">
        <f>'دیده بان بازار'!F1814</f>
        <v/>
      </c>
      <c r="G1811" s="13">
        <f>'دیده بان بازار'!G1814</f>
        <v/>
      </c>
      <c r="H1811" s="13">
        <f>'دیده بان بازار'!H1814</f>
        <v/>
      </c>
      <c r="I1811" s="13">
        <f>'دیده بان بازار'!I1814</f>
        <v/>
      </c>
      <c r="J1811" s="13">
        <f>'دیده بان بازار'!J1814</f>
        <v/>
      </c>
      <c r="K1811" s="13">
        <f>'دیده بان بازار'!K1814</f>
        <v/>
      </c>
      <c r="L1811" s="13">
        <f>'دیده بان بازار'!L1814</f>
        <v/>
      </c>
      <c r="M1811" s="13">
        <f>'دیده بان بازار'!M1814</f>
        <v/>
      </c>
      <c r="N1811" s="13">
        <f>'دیده بان بازار'!N1814</f>
        <v/>
      </c>
      <c r="O1811" s="13">
        <f>'دیده بان بازار'!O1814</f>
        <v/>
      </c>
      <c r="P1811" s="13">
        <f>'دیده بان بازار'!P1814</f>
        <v/>
      </c>
      <c r="Q1811" s="13">
        <f>'دیده بان بازار'!Q1814</f>
        <v/>
      </c>
      <c r="R1811" s="13">
        <f>'دیده بان بازار'!R1814</f>
        <v/>
      </c>
      <c r="S1811" s="13">
        <f>'دیده بان بازار'!S1814</f>
        <v/>
      </c>
      <c r="T1811" s="13">
        <f>'دیده بان بازار'!T1814</f>
        <v/>
      </c>
      <c r="U1811" s="13">
        <f>'دیده بان بازار'!U1814</f>
        <v/>
      </c>
      <c r="V1811" s="13">
        <f>'دیده بان بازار'!V1814</f>
        <v/>
      </c>
      <c r="W1811" s="6">
        <f>'دیده بان بازار'!W1814</f>
        <v/>
      </c>
      <c r="X1811" s="11">
        <f>IFERROR(IF(OR(R1811&lt;=0,W1811&lt;=0,S1811&lt;=0,V1811&lt;=0),0,ROUND((S1811/R1811)/(V1811/W1811),2)),0)</f>
        <v/>
      </c>
      <c r="Y1811" s="11">
        <f>IFERROR(IF(OR(S1811&lt;=0,V1811&lt;=0),0,ROUND(S1811/V1811,2)),0)</f>
        <v/>
      </c>
      <c r="Z1811" s="11">
        <f>IFERROR(J1811-M1811,0)</f>
        <v/>
      </c>
      <c r="AA1811" s="11">
        <f>IFERROR(ROUND(MAX(0,MIN(100,((AB1811*0.2)+(AC1811*0.15)+(AD1811*0.15)+(AE1811*0.1)+(AF1811*0.1)+(AG1811*0.15)+(MIN(Y1811/3,1)*100*0.1)+(AI1811*0.05))*((AH1811/100)*0.25+0.75))),0),0)</f>
        <v/>
      </c>
      <c r="AB1811" s="11">
        <f>ROUND(MAX(0,MIN(100,((M1811+10)/20)*100)),0)</f>
        <v/>
      </c>
      <c r="AC1811" s="11">
        <f>IFERROR(IF(D1811&lt;=0,0,ROUND(COUNTIFS($D$4:$D$3359,"&lt;="&amp;D1811,$D$4:$D$3359,"&gt;0")/COUNTIF($D$4:$D$3359,"&gt;0")*100,0)),0)</f>
        <v/>
      </c>
      <c r="AD1811" s="11">
        <f>IF(E1811&lt;=0,0,ROUND(MAX(0,MIN(100,(LOG10(1+E1811/1000000000)/LOG10(101))*100)),0))</f>
        <v/>
      </c>
      <c r="AE1811" s="11">
        <f>IF(O1811=N1811,50,ROUND(MAX(0,MIN(100,((H1811-N1811)/(O1811-N1811))*100)),0))</f>
        <v/>
      </c>
      <c r="AF1811" s="11">
        <f>ROUND(MAX(0,MIN(100,50+((H1811-K1811)/K1811)*1000)),0)</f>
        <v/>
      </c>
      <c r="AG1811" s="11">
        <f>IFERROR(ROUND(MAX(0,MIN(100,50+25*LN(MAX(0.01,X1811)))),0),25)</f>
        <v/>
      </c>
      <c r="AH1811" s="11">
        <f>ROUND(IF(M1811&lt;=-30,0,IF(M1811&lt;=-20,20,IF(M1811&lt;=-10,50,100))),0)</f>
        <v/>
      </c>
      <c r="AI1811" s="11">
        <f>ROUND(MAX(0,MIN(100,50+(Z1811*10))),0)</f>
        <v/>
      </c>
      <c r="AJ1811" s="11">
        <f>IFERROR(IF(--AA1811&gt;=80,"خرید قوی",IF(--AA1811&gt;=70,"خرید مشروط",IF(--AA1811&gt;=60,"مراقبت",IF(--AA1811&gt;=45,"ضعیف","عدم ورود")))),"")</f>
        <v/>
      </c>
    </row>
    <row r="1812">
      <c r="A1812" s="15">
        <f>'دیده بان بازار'!A1815</f>
        <v/>
      </c>
      <c r="B1812" s="16">
        <f>'دیده بان بازار'!B1815</f>
        <v/>
      </c>
      <c r="C1812" s="16">
        <f>'دیده بان بازار'!C1815</f>
        <v/>
      </c>
      <c r="D1812" s="16">
        <f>'دیده بان بازار'!D1815</f>
        <v/>
      </c>
      <c r="E1812" s="17">
        <f>'دیده بان بازار'!E1815</f>
        <v/>
      </c>
      <c r="F1812" s="16">
        <f>'دیده بان بازار'!F1815</f>
        <v/>
      </c>
      <c r="G1812" s="16">
        <f>'دیده بان بازار'!G1815</f>
        <v/>
      </c>
      <c r="H1812" s="16">
        <f>'دیده بان بازار'!H1815</f>
        <v/>
      </c>
      <c r="I1812" s="16">
        <f>'دیده بان بازار'!I1815</f>
        <v/>
      </c>
      <c r="J1812" s="16">
        <f>'دیده بان بازار'!J1815</f>
        <v/>
      </c>
      <c r="K1812" s="16">
        <f>'دیده بان بازار'!K1815</f>
        <v/>
      </c>
      <c r="L1812" s="16">
        <f>'دیده بان بازار'!L1815</f>
        <v/>
      </c>
      <c r="M1812" s="16">
        <f>'دیده بان بازار'!M1815</f>
        <v/>
      </c>
      <c r="N1812" s="16">
        <f>'دیده بان بازار'!N1815</f>
        <v/>
      </c>
      <c r="O1812" s="16">
        <f>'دیده بان بازار'!O1815</f>
        <v/>
      </c>
      <c r="P1812" s="16">
        <f>'دیده بان بازار'!P1815</f>
        <v/>
      </c>
      <c r="Q1812" s="16">
        <f>'دیده بان بازار'!Q1815</f>
        <v/>
      </c>
      <c r="R1812" s="16">
        <f>'دیده بان بازار'!R1815</f>
        <v/>
      </c>
      <c r="S1812" s="16">
        <f>'دیده بان بازار'!S1815</f>
        <v/>
      </c>
      <c r="T1812" s="16">
        <f>'دیده بان بازار'!T1815</f>
        <v/>
      </c>
      <c r="U1812" s="16">
        <f>'دیده بان بازار'!U1815</f>
        <v/>
      </c>
      <c r="V1812" s="16">
        <f>'دیده بان بازار'!V1815</f>
        <v/>
      </c>
      <c r="W1812" s="7">
        <f>'دیده بان بازار'!W1815</f>
        <v/>
      </c>
      <c r="X1812" s="11">
        <f>IFERROR(IF(OR(R1812&lt;=0,W1812&lt;=0,S1812&lt;=0,V1812&lt;=0),0,ROUND((S1812/R1812)/(V1812/W1812),2)),0)</f>
        <v/>
      </c>
      <c r="Y1812" s="11">
        <f>IFERROR(IF(OR(S1812&lt;=0,V1812&lt;=0),0,ROUND(S1812/V1812,2)),0)</f>
        <v/>
      </c>
      <c r="Z1812" s="11">
        <f>IFERROR(J1812-M1812,0)</f>
        <v/>
      </c>
      <c r="AA1812" s="11">
        <f>IFERROR(ROUND(MAX(0,MIN(100,((AB1812*0.2)+(AC1812*0.15)+(AD1812*0.15)+(AE1812*0.1)+(AF1812*0.1)+(AG1812*0.15)+(MIN(Y1812/3,1)*100*0.1)+(AI1812*0.05))*((AH1812/100)*0.25+0.75))),0),0)</f>
        <v/>
      </c>
      <c r="AB1812" s="11">
        <f>ROUND(MAX(0,MIN(100,((M1812+10)/20)*100)),0)</f>
        <v/>
      </c>
      <c r="AC1812" s="11">
        <f>IFERROR(IF(D1812&lt;=0,0,ROUND(COUNTIFS($D$4:$D$3359,"&lt;="&amp;D1812,$D$4:$D$3359,"&gt;0")/COUNTIF($D$4:$D$3359,"&gt;0")*100,0)),0)</f>
        <v/>
      </c>
      <c r="AD1812" s="11">
        <f>IF(E1812&lt;=0,0,ROUND(MAX(0,MIN(100,(LOG10(1+E1812/1000000000)/LOG10(101))*100)),0))</f>
        <v/>
      </c>
      <c r="AE1812" s="11">
        <f>IF(O1812=N1812,50,ROUND(MAX(0,MIN(100,((H1812-N1812)/(O1812-N1812))*100)),0))</f>
        <v/>
      </c>
      <c r="AF1812" s="11">
        <f>ROUND(MAX(0,MIN(100,50+((H1812-K1812)/K1812)*1000)),0)</f>
        <v/>
      </c>
      <c r="AG1812" s="11">
        <f>IFERROR(ROUND(MAX(0,MIN(100,50+25*LN(MAX(0.01,X1812)))),0),25)</f>
        <v/>
      </c>
      <c r="AH1812" s="11">
        <f>ROUND(IF(M1812&lt;=-30,0,IF(M1812&lt;=-20,20,IF(M1812&lt;=-10,50,100))),0)</f>
        <v/>
      </c>
      <c r="AI1812" s="11">
        <f>ROUND(MAX(0,MIN(100,50+(Z1812*10))),0)</f>
        <v/>
      </c>
      <c r="AJ1812" s="11">
        <f>IFERROR(IF(--AA1812&gt;=80,"خرید قوی",IF(--AA1812&gt;=70,"خرید مشروط",IF(--AA1812&gt;=60,"مراقبت",IF(--AA1812&gt;=45,"ضعیف","عدم ورود")))),"")</f>
        <v/>
      </c>
    </row>
    <row r="1813">
      <c r="A1813" s="12">
        <f>'دیده بان بازار'!A1816</f>
        <v/>
      </c>
      <c r="B1813" s="13">
        <f>'دیده بان بازار'!B1816</f>
        <v/>
      </c>
      <c r="C1813" s="13">
        <f>'دیده بان بازار'!C1816</f>
        <v/>
      </c>
      <c r="D1813" s="13">
        <f>'دیده بان بازار'!D1816</f>
        <v/>
      </c>
      <c r="E1813" s="14">
        <f>'دیده بان بازار'!E1816</f>
        <v/>
      </c>
      <c r="F1813" s="13">
        <f>'دیده بان بازار'!F1816</f>
        <v/>
      </c>
      <c r="G1813" s="13">
        <f>'دیده بان بازار'!G1816</f>
        <v/>
      </c>
      <c r="H1813" s="13">
        <f>'دیده بان بازار'!H1816</f>
        <v/>
      </c>
      <c r="I1813" s="13">
        <f>'دیده بان بازار'!I1816</f>
        <v/>
      </c>
      <c r="J1813" s="13">
        <f>'دیده بان بازار'!J1816</f>
        <v/>
      </c>
      <c r="K1813" s="13">
        <f>'دیده بان بازار'!K1816</f>
        <v/>
      </c>
      <c r="L1813" s="13">
        <f>'دیده بان بازار'!L1816</f>
        <v/>
      </c>
      <c r="M1813" s="13">
        <f>'دیده بان بازار'!M1816</f>
        <v/>
      </c>
      <c r="N1813" s="13">
        <f>'دیده بان بازار'!N1816</f>
        <v/>
      </c>
      <c r="O1813" s="13">
        <f>'دیده بان بازار'!O1816</f>
        <v/>
      </c>
      <c r="P1813" s="13">
        <f>'دیده بان بازار'!P1816</f>
        <v/>
      </c>
      <c r="Q1813" s="13">
        <f>'دیده بان بازار'!Q1816</f>
        <v/>
      </c>
      <c r="R1813" s="13">
        <f>'دیده بان بازار'!R1816</f>
        <v/>
      </c>
      <c r="S1813" s="13">
        <f>'دیده بان بازار'!S1816</f>
        <v/>
      </c>
      <c r="T1813" s="13">
        <f>'دیده بان بازار'!T1816</f>
        <v/>
      </c>
      <c r="U1813" s="13">
        <f>'دیده بان بازار'!U1816</f>
        <v/>
      </c>
      <c r="V1813" s="13">
        <f>'دیده بان بازار'!V1816</f>
        <v/>
      </c>
      <c r="W1813" s="6">
        <f>'دیده بان بازار'!W1816</f>
        <v/>
      </c>
      <c r="X1813" s="11">
        <f>IFERROR(IF(OR(R1813&lt;=0,W1813&lt;=0,S1813&lt;=0,V1813&lt;=0),0,ROUND((S1813/R1813)/(V1813/W1813),2)),0)</f>
        <v/>
      </c>
      <c r="Y1813" s="11">
        <f>IFERROR(IF(OR(S1813&lt;=0,V1813&lt;=0),0,ROUND(S1813/V1813,2)),0)</f>
        <v/>
      </c>
      <c r="Z1813" s="11">
        <f>IFERROR(J1813-M1813,0)</f>
        <v/>
      </c>
      <c r="AA1813" s="11">
        <f>IFERROR(ROUND(MAX(0,MIN(100,((AB1813*0.2)+(AC1813*0.15)+(AD1813*0.15)+(AE1813*0.1)+(AF1813*0.1)+(AG1813*0.15)+(MIN(Y1813/3,1)*100*0.1)+(AI1813*0.05))*((AH1813/100)*0.25+0.75))),0),0)</f>
        <v/>
      </c>
      <c r="AB1813" s="11">
        <f>ROUND(MAX(0,MIN(100,((M1813+10)/20)*100)),0)</f>
        <v/>
      </c>
      <c r="AC1813" s="11">
        <f>IFERROR(IF(D1813&lt;=0,0,ROUND(COUNTIFS($D$4:$D$3359,"&lt;="&amp;D1813,$D$4:$D$3359,"&gt;0")/COUNTIF($D$4:$D$3359,"&gt;0")*100,0)),0)</f>
        <v/>
      </c>
      <c r="AD1813" s="11">
        <f>IF(E1813&lt;=0,0,ROUND(MAX(0,MIN(100,(LOG10(1+E1813/1000000000)/LOG10(101))*100)),0))</f>
        <v/>
      </c>
      <c r="AE1813" s="11">
        <f>IF(O1813=N1813,50,ROUND(MAX(0,MIN(100,((H1813-N1813)/(O1813-N1813))*100)),0))</f>
        <v/>
      </c>
      <c r="AF1813" s="11">
        <f>ROUND(MAX(0,MIN(100,50+((H1813-K1813)/K1813)*1000)),0)</f>
        <v/>
      </c>
      <c r="AG1813" s="11">
        <f>IFERROR(ROUND(MAX(0,MIN(100,50+25*LN(MAX(0.01,X1813)))),0),25)</f>
        <v/>
      </c>
      <c r="AH1813" s="11">
        <f>ROUND(IF(M1813&lt;=-30,0,IF(M1813&lt;=-20,20,IF(M1813&lt;=-10,50,100))),0)</f>
        <v/>
      </c>
      <c r="AI1813" s="11">
        <f>ROUND(MAX(0,MIN(100,50+(Z1813*10))),0)</f>
        <v/>
      </c>
      <c r="AJ1813" s="11">
        <f>IFERROR(IF(--AA1813&gt;=80,"خرید قوی",IF(--AA1813&gt;=70,"خرید مشروط",IF(--AA1813&gt;=60,"مراقبت",IF(--AA1813&gt;=45,"ضعیف","عدم ورود")))),"")</f>
        <v/>
      </c>
    </row>
    <row r="1814">
      <c r="A1814" s="15">
        <f>'دیده بان بازار'!A1817</f>
        <v/>
      </c>
      <c r="B1814" s="16">
        <f>'دیده بان بازار'!B1817</f>
        <v/>
      </c>
      <c r="C1814" s="16">
        <f>'دیده بان بازار'!C1817</f>
        <v/>
      </c>
      <c r="D1814" s="16">
        <f>'دیده بان بازار'!D1817</f>
        <v/>
      </c>
      <c r="E1814" s="17">
        <f>'دیده بان بازار'!E1817</f>
        <v/>
      </c>
      <c r="F1814" s="16">
        <f>'دیده بان بازار'!F1817</f>
        <v/>
      </c>
      <c r="G1814" s="16">
        <f>'دیده بان بازار'!G1817</f>
        <v/>
      </c>
      <c r="H1814" s="16">
        <f>'دیده بان بازار'!H1817</f>
        <v/>
      </c>
      <c r="I1814" s="16">
        <f>'دیده بان بازار'!I1817</f>
        <v/>
      </c>
      <c r="J1814" s="16">
        <f>'دیده بان بازار'!J1817</f>
        <v/>
      </c>
      <c r="K1814" s="16">
        <f>'دیده بان بازار'!K1817</f>
        <v/>
      </c>
      <c r="L1814" s="16">
        <f>'دیده بان بازار'!L1817</f>
        <v/>
      </c>
      <c r="M1814" s="16">
        <f>'دیده بان بازار'!M1817</f>
        <v/>
      </c>
      <c r="N1814" s="16">
        <f>'دیده بان بازار'!N1817</f>
        <v/>
      </c>
      <c r="O1814" s="16">
        <f>'دیده بان بازار'!O1817</f>
        <v/>
      </c>
      <c r="P1814" s="16">
        <f>'دیده بان بازار'!P1817</f>
        <v/>
      </c>
      <c r="Q1814" s="16">
        <f>'دیده بان بازار'!Q1817</f>
        <v/>
      </c>
      <c r="R1814" s="16">
        <f>'دیده بان بازار'!R1817</f>
        <v/>
      </c>
      <c r="S1814" s="16">
        <f>'دیده بان بازار'!S1817</f>
        <v/>
      </c>
      <c r="T1814" s="16">
        <f>'دیده بان بازار'!T1817</f>
        <v/>
      </c>
      <c r="U1814" s="16">
        <f>'دیده بان بازار'!U1817</f>
        <v/>
      </c>
      <c r="V1814" s="16">
        <f>'دیده بان بازار'!V1817</f>
        <v/>
      </c>
      <c r="W1814" s="7">
        <f>'دیده بان بازار'!W1817</f>
        <v/>
      </c>
      <c r="X1814" s="11">
        <f>IFERROR(IF(OR(R1814&lt;=0,W1814&lt;=0,S1814&lt;=0,V1814&lt;=0),0,ROUND((S1814/R1814)/(V1814/W1814),2)),0)</f>
        <v/>
      </c>
      <c r="Y1814" s="11">
        <f>IFERROR(IF(OR(S1814&lt;=0,V1814&lt;=0),0,ROUND(S1814/V1814,2)),0)</f>
        <v/>
      </c>
      <c r="Z1814" s="11">
        <f>IFERROR(J1814-M1814,0)</f>
        <v/>
      </c>
      <c r="AA1814" s="11">
        <f>IFERROR(ROUND(MAX(0,MIN(100,((AB1814*0.2)+(AC1814*0.15)+(AD1814*0.15)+(AE1814*0.1)+(AF1814*0.1)+(AG1814*0.15)+(MIN(Y1814/3,1)*100*0.1)+(AI1814*0.05))*((AH1814/100)*0.25+0.75))),0),0)</f>
        <v/>
      </c>
      <c r="AB1814" s="11">
        <f>ROUND(MAX(0,MIN(100,((M1814+10)/20)*100)),0)</f>
        <v/>
      </c>
      <c r="AC1814" s="11">
        <f>IFERROR(IF(D1814&lt;=0,0,ROUND(COUNTIFS($D$4:$D$3359,"&lt;="&amp;D1814,$D$4:$D$3359,"&gt;0")/COUNTIF($D$4:$D$3359,"&gt;0")*100,0)),0)</f>
        <v/>
      </c>
      <c r="AD1814" s="11">
        <f>IF(E1814&lt;=0,0,ROUND(MAX(0,MIN(100,(LOG10(1+E1814/1000000000)/LOG10(101))*100)),0))</f>
        <v/>
      </c>
      <c r="AE1814" s="11">
        <f>IF(O1814=N1814,50,ROUND(MAX(0,MIN(100,((H1814-N1814)/(O1814-N1814))*100)),0))</f>
        <v/>
      </c>
      <c r="AF1814" s="11">
        <f>ROUND(MAX(0,MIN(100,50+((H1814-K1814)/K1814)*1000)),0)</f>
        <v/>
      </c>
      <c r="AG1814" s="11">
        <f>IFERROR(ROUND(MAX(0,MIN(100,50+25*LN(MAX(0.01,X1814)))),0),25)</f>
        <v/>
      </c>
      <c r="AH1814" s="11">
        <f>ROUND(IF(M1814&lt;=-30,0,IF(M1814&lt;=-20,20,IF(M1814&lt;=-10,50,100))),0)</f>
        <v/>
      </c>
      <c r="AI1814" s="11">
        <f>ROUND(MAX(0,MIN(100,50+(Z1814*10))),0)</f>
        <v/>
      </c>
      <c r="AJ1814" s="11">
        <f>IFERROR(IF(--AA1814&gt;=80,"خرید قوی",IF(--AA1814&gt;=70,"خرید مشروط",IF(--AA1814&gt;=60,"مراقبت",IF(--AA1814&gt;=45,"ضعیف","عدم ورود")))),"")</f>
        <v/>
      </c>
    </row>
    <row r="1815">
      <c r="A1815" s="12">
        <f>'دیده بان بازار'!A1818</f>
        <v/>
      </c>
      <c r="B1815" s="13">
        <f>'دیده بان بازار'!B1818</f>
        <v/>
      </c>
      <c r="C1815" s="13">
        <f>'دیده بان بازار'!C1818</f>
        <v/>
      </c>
      <c r="D1815" s="13">
        <f>'دیده بان بازار'!D1818</f>
        <v/>
      </c>
      <c r="E1815" s="14">
        <f>'دیده بان بازار'!E1818</f>
        <v/>
      </c>
      <c r="F1815" s="13">
        <f>'دیده بان بازار'!F1818</f>
        <v/>
      </c>
      <c r="G1815" s="13">
        <f>'دیده بان بازار'!G1818</f>
        <v/>
      </c>
      <c r="H1815" s="13">
        <f>'دیده بان بازار'!H1818</f>
        <v/>
      </c>
      <c r="I1815" s="13">
        <f>'دیده بان بازار'!I1818</f>
        <v/>
      </c>
      <c r="J1815" s="13">
        <f>'دیده بان بازار'!J1818</f>
        <v/>
      </c>
      <c r="K1815" s="13">
        <f>'دیده بان بازار'!K1818</f>
        <v/>
      </c>
      <c r="L1815" s="13">
        <f>'دیده بان بازار'!L1818</f>
        <v/>
      </c>
      <c r="M1815" s="13">
        <f>'دیده بان بازار'!M1818</f>
        <v/>
      </c>
      <c r="N1815" s="13">
        <f>'دیده بان بازار'!N1818</f>
        <v/>
      </c>
      <c r="O1815" s="13">
        <f>'دیده بان بازار'!O1818</f>
        <v/>
      </c>
      <c r="P1815" s="13">
        <f>'دیده بان بازار'!P1818</f>
        <v/>
      </c>
      <c r="Q1815" s="13">
        <f>'دیده بان بازار'!Q1818</f>
        <v/>
      </c>
      <c r="R1815" s="13">
        <f>'دیده بان بازار'!R1818</f>
        <v/>
      </c>
      <c r="S1815" s="13">
        <f>'دیده بان بازار'!S1818</f>
        <v/>
      </c>
      <c r="T1815" s="13">
        <f>'دیده بان بازار'!T1818</f>
        <v/>
      </c>
      <c r="U1815" s="13">
        <f>'دیده بان بازار'!U1818</f>
        <v/>
      </c>
      <c r="V1815" s="13">
        <f>'دیده بان بازار'!V1818</f>
        <v/>
      </c>
      <c r="W1815" s="6">
        <f>'دیده بان بازار'!W1818</f>
        <v/>
      </c>
      <c r="X1815" s="11">
        <f>IFERROR(IF(OR(R1815&lt;=0,W1815&lt;=0,S1815&lt;=0,V1815&lt;=0),0,ROUND((S1815/R1815)/(V1815/W1815),2)),0)</f>
        <v/>
      </c>
      <c r="Y1815" s="11">
        <f>IFERROR(IF(OR(S1815&lt;=0,V1815&lt;=0),0,ROUND(S1815/V1815,2)),0)</f>
        <v/>
      </c>
      <c r="Z1815" s="11">
        <f>IFERROR(J1815-M1815,0)</f>
        <v/>
      </c>
      <c r="AA1815" s="11">
        <f>IFERROR(ROUND(MAX(0,MIN(100,((AB1815*0.2)+(AC1815*0.15)+(AD1815*0.15)+(AE1815*0.1)+(AF1815*0.1)+(AG1815*0.15)+(MIN(Y1815/3,1)*100*0.1)+(AI1815*0.05))*((AH1815/100)*0.25+0.75))),0),0)</f>
        <v/>
      </c>
      <c r="AB1815" s="11">
        <f>ROUND(MAX(0,MIN(100,((M1815+10)/20)*100)),0)</f>
        <v/>
      </c>
      <c r="AC1815" s="11">
        <f>IFERROR(IF(D1815&lt;=0,0,ROUND(COUNTIFS($D$4:$D$3359,"&lt;="&amp;D1815,$D$4:$D$3359,"&gt;0")/COUNTIF($D$4:$D$3359,"&gt;0")*100,0)),0)</f>
        <v/>
      </c>
      <c r="AD1815" s="11">
        <f>IF(E1815&lt;=0,0,ROUND(MAX(0,MIN(100,(LOG10(1+E1815/1000000000)/LOG10(101))*100)),0))</f>
        <v/>
      </c>
      <c r="AE1815" s="11">
        <f>IF(O1815=N1815,50,ROUND(MAX(0,MIN(100,((H1815-N1815)/(O1815-N1815))*100)),0))</f>
        <v/>
      </c>
      <c r="AF1815" s="11">
        <f>ROUND(MAX(0,MIN(100,50+((H1815-K1815)/K1815)*1000)),0)</f>
        <v/>
      </c>
      <c r="AG1815" s="11">
        <f>IFERROR(ROUND(MAX(0,MIN(100,50+25*LN(MAX(0.01,X1815)))),0),25)</f>
        <v/>
      </c>
      <c r="AH1815" s="11">
        <f>ROUND(IF(M1815&lt;=-30,0,IF(M1815&lt;=-20,20,IF(M1815&lt;=-10,50,100))),0)</f>
        <v/>
      </c>
      <c r="AI1815" s="11">
        <f>ROUND(MAX(0,MIN(100,50+(Z1815*10))),0)</f>
        <v/>
      </c>
      <c r="AJ1815" s="11">
        <f>IFERROR(IF(--AA1815&gt;=80,"خرید قوی",IF(--AA1815&gt;=70,"خرید مشروط",IF(--AA1815&gt;=60,"مراقبت",IF(--AA1815&gt;=45,"ضعیف","عدم ورود")))),"")</f>
        <v/>
      </c>
    </row>
    <row r="1816">
      <c r="A1816" s="15">
        <f>'دیده بان بازار'!A1819</f>
        <v/>
      </c>
      <c r="B1816" s="16">
        <f>'دیده بان بازار'!B1819</f>
        <v/>
      </c>
      <c r="C1816" s="16">
        <f>'دیده بان بازار'!C1819</f>
        <v/>
      </c>
      <c r="D1816" s="16">
        <f>'دیده بان بازار'!D1819</f>
        <v/>
      </c>
      <c r="E1816" s="17">
        <f>'دیده بان بازار'!E1819</f>
        <v/>
      </c>
      <c r="F1816" s="16">
        <f>'دیده بان بازار'!F1819</f>
        <v/>
      </c>
      <c r="G1816" s="16">
        <f>'دیده بان بازار'!G1819</f>
        <v/>
      </c>
      <c r="H1816" s="16">
        <f>'دیده بان بازار'!H1819</f>
        <v/>
      </c>
      <c r="I1816" s="16">
        <f>'دیده بان بازار'!I1819</f>
        <v/>
      </c>
      <c r="J1816" s="16">
        <f>'دیده بان بازار'!J1819</f>
        <v/>
      </c>
      <c r="K1816" s="16">
        <f>'دیده بان بازار'!K1819</f>
        <v/>
      </c>
      <c r="L1816" s="16">
        <f>'دیده بان بازار'!L1819</f>
        <v/>
      </c>
      <c r="M1816" s="16">
        <f>'دیده بان بازار'!M1819</f>
        <v/>
      </c>
      <c r="N1816" s="16">
        <f>'دیده بان بازار'!N1819</f>
        <v/>
      </c>
      <c r="O1816" s="16">
        <f>'دیده بان بازار'!O1819</f>
        <v/>
      </c>
      <c r="P1816" s="16">
        <f>'دیده بان بازار'!P1819</f>
        <v/>
      </c>
      <c r="Q1816" s="16">
        <f>'دیده بان بازار'!Q1819</f>
        <v/>
      </c>
      <c r="R1816" s="16">
        <f>'دیده بان بازار'!R1819</f>
        <v/>
      </c>
      <c r="S1816" s="16">
        <f>'دیده بان بازار'!S1819</f>
        <v/>
      </c>
      <c r="T1816" s="16">
        <f>'دیده بان بازار'!T1819</f>
        <v/>
      </c>
      <c r="U1816" s="16">
        <f>'دیده بان بازار'!U1819</f>
        <v/>
      </c>
      <c r="V1816" s="16">
        <f>'دیده بان بازار'!V1819</f>
        <v/>
      </c>
      <c r="W1816" s="7">
        <f>'دیده بان بازار'!W1819</f>
        <v/>
      </c>
      <c r="X1816" s="11">
        <f>IFERROR(IF(OR(R1816&lt;=0,W1816&lt;=0,S1816&lt;=0,V1816&lt;=0),0,ROUND((S1816/R1816)/(V1816/W1816),2)),0)</f>
        <v/>
      </c>
      <c r="Y1816" s="11">
        <f>IFERROR(IF(OR(S1816&lt;=0,V1816&lt;=0),0,ROUND(S1816/V1816,2)),0)</f>
        <v/>
      </c>
      <c r="Z1816" s="11">
        <f>IFERROR(J1816-M1816,0)</f>
        <v/>
      </c>
      <c r="AA1816" s="11">
        <f>IFERROR(ROUND(MAX(0,MIN(100,((AB1816*0.2)+(AC1816*0.15)+(AD1816*0.15)+(AE1816*0.1)+(AF1816*0.1)+(AG1816*0.15)+(MIN(Y1816/3,1)*100*0.1)+(AI1816*0.05))*((AH1816/100)*0.25+0.75))),0),0)</f>
        <v/>
      </c>
      <c r="AB1816" s="11">
        <f>ROUND(MAX(0,MIN(100,((M1816+10)/20)*100)),0)</f>
        <v/>
      </c>
      <c r="AC1816" s="11">
        <f>IFERROR(IF(D1816&lt;=0,0,ROUND(COUNTIFS($D$4:$D$3359,"&lt;="&amp;D1816,$D$4:$D$3359,"&gt;0")/COUNTIF($D$4:$D$3359,"&gt;0")*100,0)),0)</f>
        <v/>
      </c>
      <c r="AD1816" s="11">
        <f>IF(E1816&lt;=0,0,ROUND(MAX(0,MIN(100,(LOG10(1+E1816/1000000000)/LOG10(101))*100)),0))</f>
        <v/>
      </c>
      <c r="AE1816" s="11">
        <f>IF(O1816=N1816,50,ROUND(MAX(0,MIN(100,((H1816-N1816)/(O1816-N1816))*100)),0))</f>
        <v/>
      </c>
      <c r="AF1816" s="11">
        <f>ROUND(MAX(0,MIN(100,50+((H1816-K1816)/K1816)*1000)),0)</f>
        <v/>
      </c>
      <c r="AG1816" s="11">
        <f>IFERROR(ROUND(MAX(0,MIN(100,50+25*LN(MAX(0.01,X1816)))),0),25)</f>
        <v/>
      </c>
      <c r="AH1816" s="11">
        <f>ROUND(IF(M1816&lt;=-30,0,IF(M1816&lt;=-20,20,IF(M1816&lt;=-10,50,100))),0)</f>
        <v/>
      </c>
      <c r="AI1816" s="11">
        <f>ROUND(MAX(0,MIN(100,50+(Z1816*10))),0)</f>
        <v/>
      </c>
      <c r="AJ1816" s="11">
        <f>IFERROR(IF(--AA1816&gt;=80,"خرید قوی",IF(--AA1816&gt;=70,"خرید مشروط",IF(--AA1816&gt;=60,"مراقبت",IF(--AA1816&gt;=45,"ضعیف","عدم ورود")))),"")</f>
        <v/>
      </c>
    </row>
    <row r="1817">
      <c r="A1817" s="15">
        <f>'دیده بان بازار'!A1820</f>
        <v/>
      </c>
      <c r="B1817" s="16">
        <f>'دیده بان بازار'!B1820</f>
        <v/>
      </c>
      <c r="C1817" s="16">
        <f>'دیده بان بازار'!C1820</f>
        <v/>
      </c>
      <c r="D1817" s="16">
        <f>'دیده بان بازار'!D1820</f>
        <v/>
      </c>
      <c r="E1817" s="17">
        <f>'دیده بان بازار'!E1820</f>
        <v/>
      </c>
      <c r="F1817" s="16">
        <f>'دیده بان بازار'!F1820</f>
        <v/>
      </c>
      <c r="G1817" s="16">
        <f>'دیده بان بازار'!G1820</f>
        <v/>
      </c>
      <c r="H1817" s="16">
        <f>'دیده بان بازار'!H1820</f>
        <v/>
      </c>
      <c r="I1817" s="16">
        <f>'دیده بان بازار'!I1820</f>
        <v/>
      </c>
      <c r="J1817" s="16">
        <f>'دیده بان بازار'!J1820</f>
        <v/>
      </c>
      <c r="K1817" s="16">
        <f>'دیده بان بازار'!K1820</f>
        <v/>
      </c>
      <c r="L1817" s="16">
        <f>'دیده بان بازار'!L1820</f>
        <v/>
      </c>
      <c r="M1817" s="16">
        <f>'دیده بان بازار'!M1820</f>
        <v/>
      </c>
      <c r="N1817" s="16">
        <f>'دیده بان بازار'!N1820</f>
        <v/>
      </c>
      <c r="O1817" s="16">
        <f>'دیده بان بازار'!O1820</f>
        <v/>
      </c>
      <c r="P1817" s="16">
        <f>'دیده بان بازار'!P1820</f>
        <v/>
      </c>
      <c r="Q1817" s="16">
        <f>'دیده بان بازار'!Q1820</f>
        <v/>
      </c>
      <c r="R1817" s="16">
        <f>'دیده بان بازار'!R1820</f>
        <v/>
      </c>
      <c r="S1817" s="16">
        <f>'دیده بان بازار'!S1820</f>
        <v/>
      </c>
      <c r="T1817" s="16">
        <f>'دیده بان بازار'!T1820</f>
        <v/>
      </c>
      <c r="U1817" s="16">
        <f>'دیده بان بازار'!U1820</f>
        <v/>
      </c>
      <c r="V1817" s="16">
        <f>'دیده بان بازار'!V1820</f>
        <v/>
      </c>
      <c r="W1817" s="7">
        <f>'دیده بان بازار'!W1820</f>
        <v/>
      </c>
      <c r="X1817" s="11">
        <f>IFERROR(IF(OR(R1817&lt;=0,W1817&lt;=0,S1817&lt;=0,V1817&lt;=0),0,ROUND((S1817/R1817)/(V1817/W1817),2)),0)</f>
        <v/>
      </c>
      <c r="Y1817" s="11">
        <f>IFERROR(IF(OR(S1817&lt;=0,V1817&lt;=0),0,ROUND(S1817/V1817,2)),0)</f>
        <v/>
      </c>
      <c r="Z1817" s="11">
        <f>IFERROR(J1817-M1817,0)</f>
        <v/>
      </c>
      <c r="AA1817" s="11">
        <f>IFERROR(ROUND(MAX(0,MIN(100,((AB1817*0.2)+(AC1817*0.15)+(AD1817*0.15)+(AE1817*0.1)+(AF1817*0.1)+(AG1817*0.15)+(MIN(Y1817/3,1)*100*0.1)+(AI1817*0.05))*((AH1817/100)*0.25+0.75))),0),0)</f>
        <v/>
      </c>
      <c r="AB1817" s="11">
        <f>ROUND(MAX(0,MIN(100,((M1817+10)/20)*100)),0)</f>
        <v/>
      </c>
      <c r="AC1817" s="11">
        <f>IFERROR(IF(D1817&lt;=0,0,ROUND(COUNTIFS($D$4:$D$3359,"&lt;="&amp;D1817,$D$4:$D$3359,"&gt;0")/COUNTIF($D$4:$D$3359,"&gt;0")*100,0)),0)</f>
        <v/>
      </c>
      <c r="AD1817" s="11">
        <f>IF(E1817&lt;=0,0,ROUND(MAX(0,MIN(100,(LOG10(1+E1817/1000000000)/LOG10(101))*100)),0))</f>
        <v/>
      </c>
      <c r="AE1817" s="11">
        <f>IF(O1817=N1817,50,ROUND(MAX(0,MIN(100,((H1817-N1817)/(O1817-N1817))*100)),0))</f>
        <v/>
      </c>
      <c r="AF1817" s="11">
        <f>ROUND(MAX(0,MIN(100,50+((H1817-K1817)/K1817)*1000)),0)</f>
        <v/>
      </c>
      <c r="AG1817" s="11">
        <f>IFERROR(ROUND(MAX(0,MIN(100,50+25*LN(MAX(0.01,X1817)))),0),25)</f>
        <v/>
      </c>
      <c r="AH1817" s="11">
        <f>ROUND(IF(M1817&lt;=-30,0,IF(M1817&lt;=-20,20,IF(M1817&lt;=-10,50,100))),0)</f>
        <v/>
      </c>
      <c r="AI1817" s="11">
        <f>ROUND(MAX(0,MIN(100,50+(Z1817*10))),0)</f>
        <v/>
      </c>
      <c r="AJ1817" s="11">
        <f>IFERROR(IF(--AA1817&gt;=80,"خرید قوی",IF(--AA1817&gt;=70,"خرید مشروط",IF(--AA1817&gt;=60,"مراقبت",IF(--AA1817&gt;=45,"ضعیف","عدم ورود")))),"")</f>
        <v/>
      </c>
    </row>
    <row r="1818">
      <c r="A1818" s="12">
        <f>'دیده بان بازار'!A1821</f>
        <v/>
      </c>
      <c r="B1818" s="13">
        <f>'دیده بان بازار'!B1821</f>
        <v/>
      </c>
      <c r="C1818" s="13">
        <f>'دیده بان بازار'!C1821</f>
        <v/>
      </c>
      <c r="D1818" s="13">
        <f>'دیده بان بازار'!D1821</f>
        <v/>
      </c>
      <c r="E1818" s="14">
        <f>'دیده بان بازار'!E1821</f>
        <v/>
      </c>
      <c r="F1818" s="13">
        <f>'دیده بان بازار'!F1821</f>
        <v/>
      </c>
      <c r="G1818" s="13">
        <f>'دیده بان بازار'!G1821</f>
        <v/>
      </c>
      <c r="H1818" s="13">
        <f>'دیده بان بازار'!H1821</f>
        <v/>
      </c>
      <c r="I1818" s="13">
        <f>'دیده بان بازار'!I1821</f>
        <v/>
      </c>
      <c r="J1818" s="13">
        <f>'دیده بان بازار'!J1821</f>
        <v/>
      </c>
      <c r="K1818" s="13">
        <f>'دیده بان بازار'!K1821</f>
        <v/>
      </c>
      <c r="L1818" s="13">
        <f>'دیده بان بازار'!L1821</f>
        <v/>
      </c>
      <c r="M1818" s="13">
        <f>'دیده بان بازار'!M1821</f>
        <v/>
      </c>
      <c r="N1818" s="13">
        <f>'دیده بان بازار'!N1821</f>
        <v/>
      </c>
      <c r="O1818" s="13">
        <f>'دیده بان بازار'!O1821</f>
        <v/>
      </c>
      <c r="P1818" s="13">
        <f>'دیده بان بازار'!P1821</f>
        <v/>
      </c>
      <c r="Q1818" s="13">
        <f>'دیده بان بازار'!Q1821</f>
        <v/>
      </c>
      <c r="R1818" s="13">
        <f>'دیده بان بازار'!R1821</f>
        <v/>
      </c>
      <c r="S1818" s="13">
        <f>'دیده بان بازار'!S1821</f>
        <v/>
      </c>
      <c r="T1818" s="13">
        <f>'دیده بان بازار'!T1821</f>
        <v/>
      </c>
      <c r="U1818" s="13">
        <f>'دیده بان بازار'!U1821</f>
        <v/>
      </c>
      <c r="V1818" s="13">
        <f>'دیده بان بازار'!V1821</f>
        <v/>
      </c>
      <c r="W1818" s="6">
        <f>'دیده بان بازار'!W1821</f>
        <v/>
      </c>
      <c r="X1818" s="11">
        <f>IFERROR(IF(OR(R1818&lt;=0,W1818&lt;=0,S1818&lt;=0,V1818&lt;=0),0,ROUND((S1818/R1818)/(V1818/W1818),2)),0)</f>
        <v/>
      </c>
      <c r="Y1818" s="11">
        <f>IFERROR(IF(OR(S1818&lt;=0,V1818&lt;=0),0,ROUND(S1818/V1818,2)),0)</f>
        <v/>
      </c>
      <c r="Z1818" s="11">
        <f>IFERROR(J1818-M1818,0)</f>
        <v/>
      </c>
      <c r="AA1818" s="11">
        <f>IFERROR(ROUND(MAX(0,MIN(100,((AB1818*0.2)+(AC1818*0.15)+(AD1818*0.15)+(AE1818*0.1)+(AF1818*0.1)+(AG1818*0.15)+(MIN(Y1818/3,1)*100*0.1)+(AI1818*0.05))*((AH1818/100)*0.25+0.75))),0),0)</f>
        <v/>
      </c>
      <c r="AB1818" s="11">
        <f>ROUND(MAX(0,MIN(100,((M1818+10)/20)*100)),0)</f>
        <v/>
      </c>
      <c r="AC1818" s="11">
        <f>IFERROR(IF(D1818&lt;=0,0,ROUND(COUNTIFS($D$4:$D$3359,"&lt;="&amp;D1818,$D$4:$D$3359,"&gt;0")/COUNTIF($D$4:$D$3359,"&gt;0")*100,0)),0)</f>
        <v/>
      </c>
      <c r="AD1818" s="11">
        <f>IF(E1818&lt;=0,0,ROUND(MAX(0,MIN(100,(LOG10(1+E1818/1000000000)/LOG10(101))*100)),0))</f>
        <v/>
      </c>
      <c r="AE1818" s="11">
        <f>IF(O1818=N1818,50,ROUND(MAX(0,MIN(100,((H1818-N1818)/(O1818-N1818))*100)),0))</f>
        <v/>
      </c>
      <c r="AF1818" s="11">
        <f>ROUND(MAX(0,MIN(100,50+((H1818-K1818)/K1818)*1000)),0)</f>
        <v/>
      </c>
      <c r="AG1818" s="11">
        <f>IFERROR(ROUND(MAX(0,MIN(100,50+25*LN(MAX(0.01,X1818)))),0),25)</f>
        <v/>
      </c>
      <c r="AH1818" s="11">
        <f>ROUND(IF(M1818&lt;=-30,0,IF(M1818&lt;=-20,20,IF(M1818&lt;=-10,50,100))),0)</f>
        <v/>
      </c>
      <c r="AI1818" s="11">
        <f>ROUND(MAX(0,MIN(100,50+(Z1818*10))),0)</f>
        <v/>
      </c>
      <c r="AJ1818" s="11">
        <f>IFERROR(IF(--AA1818&gt;=80,"خرید قوی",IF(--AA1818&gt;=70,"خرید مشروط",IF(--AA1818&gt;=60,"مراقبت",IF(--AA1818&gt;=45,"ضعیف","عدم ورود")))),"")</f>
        <v/>
      </c>
    </row>
    <row r="1819">
      <c r="A1819" s="15">
        <f>'دیده بان بازار'!A1822</f>
        <v/>
      </c>
      <c r="B1819" s="16">
        <f>'دیده بان بازار'!B1822</f>
        <v/>
      </c>
      <c r="C1819" s="16">
        <f>'دیده بان بازار'!C1822</f>
        <v/>
      </c>
      <c r="D1819" s="16">
        <f>'دیده بان بازار'!D1822</f>
        <v/>
      </c>
      <c r="E1819" s="17">
        <f>'دیده بان بازار'!E1822</f>
        <v/>
      </c>
      <c r="F1819" s="16">
        <f>'دیده بان بازار'!F1822</f>
        <v/>
      </c>
      <c r="G1819" s="16">
        <f>'دیده بان بازار'!G1822</f>
        <v/>
      </c>
      <c r="H1819" s="16">
        <f>'دیده بان بازار'!H1822</f>
        <v/>
      </c>
      <c r="I1819" s="16">
        <f>'دیده بان بازار'!I1822</f>
        <v/>
      </c>
      <c r="J1819" s="16">
        <f>'دیده بان بازار'!J1822</f>
        <v/>
      </c>
      <c r="K1819" s="16">
        <f>'دیده بان بازار'!K1822</f>
        <v/>
      </c>
      <c r="L1819" s="16">
        <f>'دیده بان بازار'!L1822</f>
        <v/>
      </c>
      <c r="M1819" s="16">
        <f>'دیده بان بازار'!M1822</f>
        <v/>
      </c>
      <c r="N1819" s="16">
        <f>'دیده بان بازار'!N1822</f>
        <v/>
      </c>
      <c r="O1819" s="16">
        <f>'دیده بان بازار'!O1822</f>
        <v/>
      </c>
      <c r="P1819" s="16">
        <f>'دیده بان بازار'!P1822</f>
        <v/>
      </c>
      <c r="Q1819" s="16">
        <f>'دیده بان بازار'!Q1822</f>
        <v/>
      </c>
      <c r="R1819" s="16">
        <f>'دیده بان بازار'!R1822</f>
        <v/>
      </c>
      <c r="S1819" s="16">
        <f>'دیده بان بازار'!S1822</f>
        <v/>
      </c>
      <c r="T1819" s="16">
        <f>'دیده بان بازار'!T1822</f>
        <v/>
      </c>
      <c r="U1819" s="16">
        <f>'دیده بان بازار'!U1822</f>
        <v/>
      </c>
      <c r="V1819" s="16">
        <f>'دیده بان بازار'!V1822</f>
        <v/>
      </c>
      <c r="W1819" s="7">
        <f>'دیده بان بازار'!W1822</f>
        <v/>
      </c>
      <c r="X1819" s="11">
        <f>IFERROR(IF(OR(R1819&lt;=0,W1819&lt;=0,S1819&lt;=0,V1819&lt;=0),0,ROUND((S1819/R1819)/(V1819/W1819),2)),0)</f>
        <v/>
      </c>
      <c r="Y1819" s="11">
        <f>IFERROR(IF(OR(S1819&lt;=0,V1819&lt;=0),0,ROUND(S1819/V1819,2)),0)</f>
        <v/>
      </c>
      <c r="Z1819" s="11">
        <f>IFERROR(J1819-M1819,0)</f>
        <v/>
      </c>
      <c r="AA1819" s="11">
        <f>IFERROR(ROUND(MAX(0,MIN(100,((AB1819*0.2)+(AC1819*0.15)+(AD1819*0.15)+(AE1819*0.1)+(AF1819*0.1)+(AG1819*0.15)+(MIN(Y1819/3,1)*100*0.1)+(AI1819*0.05))*((AH1819/100)*0.25+0.75))),0),0)</f>
        <v/>
      </c>
      <c r="AB1819" s="11">
        <f>ROUND(MAX(0,MIN(100,((M1819+10)/20)*100)),0)</f>
        <v/>
      </c>
      <c r="AC1819" s="11">
        <f>IFERROR(IF(D1819&lt;=0,0,ROUND(COUNTIFS($D$4:$D$3359,"&lt;="&amp;D1819,$D$4:$D$3359,"&gt;0")/COUNTIF($D$4:$D$3359,"&gt;0")*100,0)),0)</f>
        <v/>
      </c>
      <c r="AD1819" s="11">
        <f>IF(E1819&lt;=0,0,ROUND(MAX(0,MIN(100,(LOG10(1+E1819/1000000000)/LOG10(101))*100)),0))</f>
        <v/>
      </c>
      <c r="AE1819" s="11">
        <f>IF(O1819=N1819,50,ROUND(MAX(0,MIN(100,((H1819-N1819)/(O1819-N1819))*100)),0))</f>
        <v/>
      </c>
      <c r="AF1819" s="11">
        <f>ROUND(MAX(0,MIN(100,50+((H1819-K1819)/K1819)*1000)),0)</f>
        <v/>
      </c>
      <c r="AG1819" s="11">
        <f>IFERROR(ROUND(MAX(0,MIN(100,50+25*LN(MAX(0.01,X1819)))),0),25)</f>
        <v/>
      </c>
      <c r="AH1819" s="11">
        <f>ROUND(IF(M1819&lt;=-30,0,IF(M1819&lt;=-20,20,IF(M1819&lt;=-10,50,100))),0)</f>
        <v/>
      </c>
      <c r="AI1819" s="11">
        <f>ROUND(MAX(0,MIN(100,50+(Z1819*10))),0)</f>
        <v/>
      </c>
      <c r="AJ1819" s="11">
        <f>IFERROR(IF(--AA1819&gt;=80,"خرید قوی",IF(--AA1819&gt;=70,"خرید مشروط",IF(--AA1819&gt;=60,"مراقبت",IF(--AA1819&gt;=45,"ضعیف","عدم ورود")))),"")</f>
        <v/>
      </c>
    </row>
    <row r="1820">
      <c r="A1820" s="12">
        <f>'دیده بان بازار'!A1823</f>
        <v/>
      </c>
      <c r="B1820" s="13">
        <f>'دیده بان بازار'!B1823</f>
        <v/>
      </c>
      <c r="C1820" s="13">
        <f>'دیده بان بازار'!C1823</f>
        <v/>
      </c>
      <c r="D1820" s="13">
        <f>'دیده بان بازار'!D1823</f>
        <v/>
      </c>
      <c r="E1820" s="14">
        <f>'دیده بان بازار'!E1823</f>
        <v/>
      </c>
      <c r="F1820" s="13">
        <f>'دیده بان بازار'!F1823</f>
        <v/>
      </c>
      <c r="G1820" s="13">
        <f>'دیده بان بازار'!G1823</f>
        <v/>
      </c>
      <c r="H1820" s="13">
        <f>'دیده بان بازار'!H1823</f>
        <v/>
      </c>
      <c r="I1820" s="13">
        <f>'دیده بان بازار'!I1823</f>
        <v/>
      </c>
      <c r="J1820" s="13">
        <f>'دیده بان بازار'!J1823</f>
        <v/>
      </c>
      <c r="K1820" s="13">
        <f>'دیده بان بازار'!K1823</f>
        <v/>
      </c>
      <c r="L1820" s="13">
        <f>'دیده بان بازار'!L1823</f>
        <v/>
      </c>
      <c r="M1820" s="13">
        <f>'دیده بان بازار'!M1823</f>
        <v/>
      </c>
      <c r="N1820" s="13">
        <f>'دیده بان بازار'!N1823</f>
        <v/>
      </c>
      <c r="O1820" s="13">
        <f>'دیده بان بازار'!O1823</f>
        <v/>
      </c>
      <c r="P1820" s="13">
        <f>'دیده بان بازار'!P1823</f>
        <v/>
      </c>
      <c r="Q1820" s="13">
        <f>'دیده بان بازار'!Q1823</f>
        <v/>
      </c>
      <c r="R1820" s="13">
        <f>'دیده بان بازار'!R1823</f>
        <v/>
      </c>
      <c r="S1820" s="13">
        <f>'دیده بان بازار'!S1823</f>
        <v/>
      </c>
      <c r="T1820" s="13">
        <f>'دیده بان بازار'!T1823</f>
        <v/>
      </c>
      <c r="U1820" s="13">
        <f>'دیده بان بازار'!U1823</f>
        <v/>
      </c>
      <c r="V1820" s="13">
        <f>'دیده بان بازار'!V1823</f>
        <v/>
      </c>
      <c r="W1820" s="6">
        <f>'دیده بان بازار'!W1823</f>
        <v/>
      </c>
      <c r="X1820" s="11">
        <f>IFERROR(IF(OR(R1820&lt;=0,W1820&lt;=0,S1820&lt;=0,V1820&lt;=0),0,ROUND((S1820/R1820)/(V1820/W1820),2)),0)</f>
        <v/>
      </c>
      <c r="Y1820" s="11">
        <f>IFERROR(IF(OR(S1820&lt;=0,V1820&lt;=0),0,ROUND(S1820/V1820,2)),0)</f>
        <v/>
      </c>
      <c r="Z1820" s="11">
        <f>IFERROR(J1820-M1820,0)</f>
        <v/>
      </c>
      <c r="AA1820" s="11">
        <f>IFERROR(ROUND(MAX(0,MIN(100,((AB1820*0.2)+(AC1820*0.15)+(AD1820*0.15)+(AE1820*0.1)+(AF1820*0.1)+(AG1820*0.15)+(MIN(Y1820/3,1)*100*0.1)+(AI1820*0.05))*((AH1820/100)*0.25+0.75))),0),0)</f>
        <v/>
      </c>
      <c r="AB1820" s="11">
        <f>ROUND(MAX(0,MIN(100,((M1820+10)/20)*100)),0)</f>
        <v/>
      </c>
      <c r="AC1820" s="11">
        <f>IFERROR(IF(D1820&lt;=0,0,ROUND(COUNTIFS($D$4:$D$3359,"&lt;="&amp;D1820,$D$4:$D$3359,"&gt;0")/COUNTIF($D$4:$D$3359,"&gt;0")*100,0)),0)</f>
        <v/>
      </c>
      <c r="AD1820" s="11">
        <f>IF(E1820&lt;=0,0,ROUND(MAX(0,MIN(100,(LOG10(1+E1820/1000000000)/LOG10(101))*100)),0))</f>
        <v/>
      </c>
      <c r="AE1820" s="11">
        <f>IF(O1820=N1820,50,ROUND(MAX(0,MIN(100,((H1820-N1820)/(O1820-N1820))*100)),0))</f>
        <v/>
      </c>
      <c r="AF1820" s="11">
        <f>ROUND(MAX(0,MIN(100,50+((H1820-K1820)/K1820)*1000)),0)</f>
        <v/>
      </c>
      <c r="AG1820" s="11">
        <f>IFERROR(ROUND(MAX(0,MIN(100,50+25*LN(MAX(0.01,X1820)))),0),25)</f>
        <v/>
      </c>
      <c r="AH1820" s="11">
        <f>ROUND(IF(M1820&lt;=-30,0,IF(M1820&lt;=-20,20,IF(M1820&lt;=-10,50,100))),0)</f>
        <v/>
      </c>
      <c r="AI1820" s="11">
        <f>ROUND(MAX(0,MIN(100,50+(Z1820*10))),0)</f>
        <v/>
      </c>
      <c r="AJ1820" s="11">
        <f>IFERROR(IF(--AA1820&gt;=80,"خرید قوی",IF(--AA1820&gt;=70,"خرید مشروط",IF(--AA1820&gt;=60,"مراقبت",IF(--AA1820&gt;=45,"ضعیف","عدم ورود")))),"")</f>
        <v/>
      </c>
    </row>
    <row r="1821">
      <c r="A1821" s="15">
        <f>'دیده بان بازار'!A1824</f>
        <v/>
      </c>
      <c r="B1821" s="16">
        <f>'دیده بان بازار'!B1824</f>
        <v/>
      </c>
      <c r="C1821" s="16">
        <f>'دیده بان بازار'!C1824</f>
        <v/>
      </c>
      <c r="D1821" s="16">
        <f>'دیده بان بازار'!D1824</f>
        <v/>
      </c>
      <c r="E1821" s="17">
        <f>'دیده بان بازار'!E1824</f>
        <v/>
      </c>
      <c r="F1821" s="16">
        <f>'دیده بان بازار'!F1824</f>
        <v/>
      </c>
      <c r="G1821" s="16">
        <f>'دیده بان بازار'!G1824</f>
        <v/>
      </c>
      <c r="H1821" s="16">
        <f>'دیده بان بازار'!H1824</f>
        <v/>
      </c>
      <c r="I1821" s="16">
        <f>'دیده بان بازار'!I1824</f>
        <v/>
      </c>
      <c r="J1821" s="16">
        <f>'دیده بان بازار'!J1824</f>
        <v/>
      </c>
      <c r="K1821" s="16">
        <f>'دیده بان بازار'!K1824</f>
        <v/>
      </c>
      <c r="L1821" s="16">
        <f>'دیده بان بازار'!L1824</f>
        <v/>
      </c>
      <c r="M1821" s="16">
        <f>'دیده بان بازار'!M1824</f>
        <v/>
      </c>
      <c r="N1821" s="16">
        <f>'دیده بان بازار'!N1824</f>
        <v/>
      </c>
      <c r="O1821" s="16">
        <f>'دیده بان بازار'!O1824</f>
        <v/>
      </c>
      <c r="P1821" s="16">
        <f>'دیده بان بازار'!P1824</f>
        <v/>
      </c>
      <c r="Q1821" s="16">
        <f>'دیده بان بازار'!Q1824</f>
        <v/>
      </c>
      <c r="R1821" s="16">
        <f>'دیده بان بازار'!R1824</f>
        <v/>
      </c>
      <c r="S1821" s="16">
        <f>'دیده بان بازار'!S1824</f>
        <v/>
      </c>
      <c r="T1821" s="16">
        <f>'دیده بان بازار'!T1824</f>
        <v/>
      </c>
      <c r="U1821" s="16">
        <f>'دیده بان بازار'!U1824</f>
        <v/>
      </c>
      <c r="V1821" s="16">
        <f>'دیده بان بازار'!V1824</f>
        <v/>
      </c>
      <c r="W1821" s="7">
        <f>'دیده بان بازار'!W1824</f>
        <v/>
      </c>
      <c r="X1821" s="11">
        <f>IFERROR(IF(OR(R1821&lt;=0,W1821&lt;=0,S1821&lt;=0,V1821&lt;=0),0,ROUND((S1821/R1821)/(V1821/W1821),2)),0)</f>
        <v/>
      </c>
      <c r="Y1821" s="11">
        <f>IFERROR(IF(OR(S1821&lt;=0,V1821&lt;=0),0,ROUND(S1821/V1821,2)),0)</f>
        <v/>
      </c>
      <c r="Z1821" s="11">
        <f>IFERROR(J1821-M1821,0)</f>
        <v/>
      </c>
      <c r="AA1821" s="11">
        <f>IFERROR(ROUND(MAX(0,MIN(100,((AB1821*0.2)+(AC1821*0.15)+(AD1821*0.15)+(AE1821*0.1)+(AF1821*0.1)+(AG1821*0.15)+(MIN(Y1821/3,1)*100*0.1)+(AI1821*0.05))*((AH1821/100)*0.25+0.75))),0),0)</f>
        <v/>
      </c>
      <c r="AB1821" s="11">
        <f>ROUND(MAX(0,MIN(100,((M1821+10)/20)*100)),0)</f>
        <v/>
      </c>
      <c r="AC1821" s="11">
        <f>IFERROR(IF(D1821&lt;=0,0,ROUND(COUNTIFS($D$4:$D$3359,"&lt;="&amp;D1821,$D$4:$D$3359,"&gt;0")/COUNTIF($D$4:$D$3359,"&gt;0")*100,0)),0)</f>
        <v/>
      </c>
      <c r="AD1821" s="11">
        <f>IF(E1821&lt;=0,0,ROUND(MAX(0,MIN(100,(LOG10(1+E1821/1000000000)/LOG10(101))*100)),0))</f>
        <v/>
      </c>
      <c r="AE1821" s="11">
        <f>IF(O1821=N1821,50,ROUND(MAX(0,MIN(100,((H1821-N1821)/(O1821-N1821))*100)),0))</f>
        <v/>
      </c>
      <c r="AF1821" s="11">
        <f>ROUND(MAX(0,MIN(100,50+((H1821-K1821)/K1821)*1000)),0)</f>
        <v/>
      </c>
      <c r="AG1821" s="11">
        <f>IFERROR(ROUND(MAX(0,MIN(100,50+25*LN(MAX(0.01,X1821)))),0),25)</f>
        <v/>
      </c>
      <c r="AH1821" s="11">
        <f>ROUND(IF(M1821&lt;=-30,0,IF(M1821&lt;=-20,20,IF(M1821&lt;=-10,50,100))),0)</f>
        <v/>
      </c>
      <c r="AI1821" s="11">
        <f>ROUND(MAX(0,MIN(100,50+(Z1821*10))),0)</f>
        <v/>
      </c>
      <c r="AJ1821" s="11">
        <f>IFERROR(IF(--AA1821&gt;=80,"خرید قوی",IF(--AA1821&gt;=70,"خرید مشروط",IF(--AA1821&gt;=60,"مراقبت",IF(--AA1821&gt;=45,"ضعیف","عدم ورود")))),"")</f>
        <v/>
      </c>
    </row>
    <row r="1822">
      <c r="A1822" s="12">
        <f>'دیده بان بازار'!A1825</f>
        <v/>
      </c>
      <c r="B1822" s="13">
        <f>'دیده بان بازار'!B1825</f>
        <v/>
      </c>
      <c r="C1822" s="13">
        <f>'دیده بان بازار'!C1825</f>
        <v/>
      </c>
      <c r="D1822" s="13">
        <f>'دیده بان بازار'!D1825</f>
        <v/>
      </c>
      <c r="E1822" s="14">
        <f>'دیده بان بازار'!E1825</f>
        <v/>
      </c>
      <c r="F1822" s="13">
        <f>'دیده بان بازار'!F1825</f>
        <v/>
      </c>
      <c r="G1822" s="13">
        <f>'دیده بان بازار'!G1825</f>
        <v/>
      </c>
      <c r="H1822" s="13">
        <f>'دیده بان بازار'!H1825</f>
        <v/>
      </c>
      <c r="I1822" s="13">
        <f>'دیده بان بازار'!I1825</f>
        <v/>
      </c>
      <c r="J1822" s="13">
        <f>'دیده بان بازار'!J1825</f>
        <v/>
      </c>
      <c r="K1822" s="13">
        <f>'دیده بان بازار'!K1825</f>
        <v/>
      </c>
      <c r="L1822" s="13">
        <f>'دیده بان بازار'!L1825</f>
        <v/>
      </c>
      <c r="M1822" s="13">
        <f>'دیده بان بازار'!M1825</f>
        <v/>
      </c>
      <c r="N1822" s="13">
        <f>'دیده بان بازار'!N1825</f>
        <v/>
      </c>
      <c r="O1822" s="13">
        <f>'دیده بان بازار'!O1825</f>
        <v/>
      </c>
      <c r="P1822" s="13">
        <f>'دیده بان بازار'!P1825</f>
        <v/>
      </c>
      <c r="Q1822" s="13">
        <f>'دیده بان بازار'!Q1825</f>
        <v/>
      </c>
      <c r="R1822" s="13">
        <f>'دیده بان بازار'!R1825</f>
        <v/>
      </c>
      <c r="S1822" s="13">
        <f>'دیده بان بازار'!S1825</f>
        <v/>
      </c>
      <c r="T1822" s="13">
        <f>'دیده بان بازار'!T1825</f>
        <v/>
      </c>
      <c r="U1822" s="13">
        <f>'دیده بان بازار'!U1825</f>
        <v/>
      </c>
      <c r="V1822" s="13">
        <f>'دیده بان بازار'!V1825</f>
        <v/>
      </c>
      <c r="W1822" s="6">
        <f>'دیده بان بازار'!W1825</f>
        <v/>
      </c>
      <c r="X1822" s="11">
        <f>IFERROR(IF(OR(R1822&lt;=0,W1822&lt;=0,S1822&lt;=0,V1822&lt;=0),0,ROUND((S1822/R1822)/(V1822/W1822),2)),0)</f>
        <v/>
      </c>
      <c r="Y1822" s="11">
        <f>IFERROR(IF(OR(S1822&lt;=0,V1822&lt;=0),0,ROUND(S1822/V1822,2)),0)</f>
        <v/>
      </c>
      <c r="Z1822" s="11">
        <f>IFERROR(J1822-M1822,0)</f>
        <v/>
      </c>
      <c r="AA1822" s="11">
        <f>IFERROR(ROUND(MAX(0,MIN(100,((AB1822*0.2)+(AC1822*0.15)+(AD1822*0.15)+(AE1822*0.1)+(AF1822*0.1)+(AG1822*0.15)+(MIN(Y1822/3,1)*100*0.1)+(AI1822*0.05))*((AH1822/100)*0.25+0.75))),0),0)</f>
        <v/>
      </c>
      <c r="AB1822" s="11">
        <f>ROUND(MAX(0,MIN(100,((M1822+10)/20)*100)),0)</f>
        <v/>
      </c>
      <c r="AC1822" s="11">
        <f>IFERROR(IF(D1822&lt;=0,0,ROUND(COUNTIFS($D$4:$D$3359,"&lt;="&amp;D1822,$D$4:$D$3359,"&gt;0")/COUNTIF($D$4:$D$3359,"&gt;0")*100,0)),0)</f>
        <v/>
      </c>
      <c r="AD1822" s="11">
        <f>IF(E1822&lt;=0,0,ROUND(MAX(0,MIN(100,(LOG10(1+E1822/1000000000)/LOG10(101))*100)),0))</f>
        <v/>
      </c>
      <c r="AE1822" s="11">
        <f>IF(O1822=N1822,50,ROUND(MAX(0,MIN(100,((H1822-N1822)/(O1822-N1822))*100)),0))</f>
        <v/>
      </c>
      <c r="AF1822" s="11">
        <f>ROUND(MAX(0,MIN(100,50+((H1822-K1822)/K1822)*1000)),0)</f>
        <v/>
      </c>
      <c r="AG1822" s="11">
        <f>IFERROR(ROUND(MAX(0,MIN(100,50+25*LN(MAX(0.01,X1822)))),0),25)</f>
        <v/>
      </c>
      <c r="AH1822" s="11">
        <f>ROUND(IF(M1822&lt;=-30,0,IF(M1822&lt;=-20,20,IF(M1822&lt;=-10,50,100))),0)</f>
        <v/>
      </c>
      <c r="AI1822" s="11">
        <f>ROUND(MAX(0,MIN(100,50+(Z1822*10))),0)</f>
        <v/>
      </c>
      <c r="AJ1822" s="11">
        <f>IFERROR(IF(--AA1822&gt;=80,"خرید قوی",IF(--AA1822&gt;=70,"خرید مشروط",IF(--AA1822&gt;=60,"مراقبت",IF(--AA1822&gt;=45,"ضعیف","عدم ورود")))),"")</f>
        <v/>
      </c>
    </row>
    <row r="1823">
      <c r="A1823" s="15">
        <f>'دیده بان بازار'!A1826</f>
        <v/>
      </c>
      <c r="B1823" s="16">
        <f>'دیده بان بازار'!B1826</f>
        <v/>
      </c>
      <c r="C1823" s="16">
        <f>'دیده بان بازار'!C1826</f>
        <v/>
      </c>
      <c r="D1823" s="16">
        <f>'دیده بان بازار'!D1826</f>
        <v/>
      </c>
      <c r="E1823" s="17">
        <f>'دیده بان بازار'!E1826</f>
        <v/>
      </c>
      <c r="F1823" s="16">
        <f>'دیده بان بازار'!F1826</f>
        <v/>
      </c>
      <c r="G1823" s="16">
        <f>'دیده بان بازار'!G1826</f>
        <v/>
      </c>
      <c r="H1823" s="16">
        <f>'دیده بان بازار'!H1826</f>
        <v/>
      </c>
      <c r="I1823" s="16">
        <f>'دیده بان بازار'!I1826</f>
        <v/>
      </c>
      <c r="J1823" s="16">
        <f>'دیده بان بازار'!J1826</f>
        <v/>
      </c>
      <c r="K1823" s="16">
        <f>'دیده بان بازار'!K1826</f>
        <v/>
      </c>
      <c r="L1823" s="16">
        <f>'دیده بان بازار'!L1826</f>
        <v/>
      </c>
      <c r="M1823" s="16">
        <f>'دیده بان بازار'!M1826</f>
        <v/>
      </c>
      <c r="N1823" s="16">
        <f>'دیده بان بازار'!N1826</f>
        <v/>
      </c>
      <c r="O1823" s="16">
        <f>'دیده بان بازار'!O1826</f>
        <v/>
      </c>
      <c r="P1823" s="16">
        <f>'دیده بان بازار'!P1826</f>
        <v/>
      </c>
      <c r="Q1823" s="16">
        <f>'دیده بان بازار'!Q1826</f>
        <v/>
      </c>
      <c r="R1823" s="16">
        <f>'دیده بان بازار'!R1826</f>
        <v/>
      </c>
      <c r="S1823" s="16">
        <f>'دیده بان بازار'!S1826</f>
        <v/>
      </c>
      <c r="T1823" s="16">
        <f>'دیده بان بازار'!T1826</f>
        <v/>
      </c>
      <c r="U1823" s="16">
        <f>'دیده بان بازار'!U1826</f>
        <v/>
      </c>
      <c r="V1823" s="16">
        <f>'دیده بان بازار'!V1826</f>
        <v/>
      </c>
      <c r="W1823" s="7">
        <f>'دیده بان بازار'!W1826</f>
        <v/>
      </c>
      <c r="X1823" s="11">
        <f>IFERROR(IF(OR(R1823&lt;=0,W1823&lt;=0,S1823&lt;=0,V1823&lt;=0),0,ROUND((S1823/R1823)/(V1823/W1823),2)),0)</f>
        <v/>
      </c>
      <c r="Y1823" s="11">
        <f>IFERROR(IF(OR(S1823&lt;=0,V1823&lt;=0),0,ROUND(S1823/V1823,2)),0)</f>
        <v/>
      </c>
      <c r="Z1823" s="11">
        <f>IFERROR(J1823-M1823,0)</f>
        <v/>
      </c>
      <c r="AA1823" s="11">
        <f>IFERROR(ROUND(MAX(0,MIN(100,((AB1823*0.2)+(AC1823*0.15)+(AD1823*0.15)+(AE1823*0.1)+(AF1823*0.1)+(AG1823*0.15)+(MIN(Y1823/3,1)*100*0.1)+(AI1823*0.05))*((AH1823/100)*0.25+0.75))),0),0)</f>
        <v/>
      </c>
      <c r="AB1823" s="11">
        <f>ROUND(MAX(0,MIN(100,((M1823+10)/20)*100)),0)</f>
        <v/>
      </c>
      <c r="AC1823" s="11">
        <f>IFERROR(IF(D1823&lt;=0,0,ROUND(COUNTIFS($D$4:$D$3359,"&lt;="&amp;D1823,$D$4:$D$3359,"&gt;0")/COUNTIF($D$4:$D$3359,"&gt;0")*100,0)),0)</f>
        <v/>
      </c>
      <c r="AD1823" s="11">
        <f>IF(E1823&lt;=0,0,ROUND(MAX(0,MIN(100,(LOG10(1+E1823/1000000000)/LOG10(101))*100)),0))</f>
        <v/>
      </c>
      <c r="AE1823" s="11">
        <f>IF(O1823=N1823,50,ROUND(MAX(0,MIN(100,((H1823-N1823)/(O1823-N1823))*100)),0))</f>
        <v/>
      </c>
      <c r="AF1823" s="11">
        <f>ROUND(MAX(0,MIN(100,50+((H1823-K1823)/K1823)*1000)),0)</f>
        <v/>
      </c>
      <c r="AG1823" s="11">
        <f>IFERROR(ROUND(MAX(0,MIN(100,50+25*LN(MAX(0.01,X1823)))),0),25)</f>
        <v/>
      </c>
      <c r="AH1823" s="11">
        <f>ROUND(IF(M1823&lt;=-30,0,IF(M1823&lt;=-20,20,IF(M1823&lt;=-10,50,100))),0)</f>
        <v/>
      </c>
      <c r="AI1823" s="11">
        <f>ROUND(MAX(0,MIN(100,50+(Z1823*10))),0)</f>
        <v/>
      </c>
      <c r="AJ1823" s="11">
        <f>IFERROR(IF(--AA1823&gt;=80,"خرید قوی",IF(--AA1823&gt;=70,"خرید مشروط",IF(--AA1823&gt;=60,"مراقبت",IF(--AA1823&gt;=45,"ضعیف","عدم ورود")))),"")</f>
        <v/>
      </c>
    </row>
    <row r="1824">
      <c r="A1824" s="12">
        <f>'دیده بان بازار'!A1827</f>
        <v/>
      </c>
      <c r="B1824" s="13">
        <f>'دیده بان بازار'!B1827</f>
        <v/>
      </c>
      <c r="C1824" s="13">
        <f>'دیده بان بازار'!C1827</f>
        <v/>
      </c>
      <c r="D1824" s="13">
        <f>'دیده بان بازار'!D1827</f>
        <v/>
      </c>
      <c r="E1824" s="14">
        <f>'دیده بان بازار'!E1827</f>
        <v/>
      </c>
      <c r="F1824" s="13">
        <f>'دیده بان بازار'!F1827</f>
        <v/>
      </c>
      <c r="G1824" s="13">
        <f>'دیده بان بازار'!G1827</f>
        <v/>
      </c>
      <c r="H1824" s="13">
        <f>'دیده بان بازار'!H1827</f>
        <v/>
      </c>
      <c r="I1824" s="13">
        <f>'دیده بان بازار'!I1827</f>
        <v/>
      </c>
      <c r="J1824" s="13">
        <f>'دیده بان بازار'!J1827</f>
        <v/>
      </c>
      <c r="K1824" s="13">
        <f>'دیده بان بازار'!K1827</f>
        <v/>
      </c>
      <c r="L1824" s="13">
        <f>'دیده بان بازار'!L1827</f>
        <v/>
      </c>
      <c r="M1824" s="13">
        <f>'دیده بان بازار'!M1827</f>
        <v/>
      </c>
      <c r="N1824" s="13">
        <f>'دیده بان بازار'!N1827</f>
        <v/>
      </c>
      <c r="O1824" s="13">
        <f>'دیده بان بازار'!O1827</f>
        <v/>
      </c>
      <c r="P1824" s="13">
        <f>'دیده بان بازار'!P1827</f>
        <v/>
      </c>
      <c r="Q1824" s="13">
        <f>'دیده بان بازار'!Q1827</f>
        <v/>
      </c>
      <c r="R1824" s="13">
        <f>'دیده بان بازار'!R1827</f>
        <v/>
      </c>
      <c r="S1824" s="13">
        <f>'دیده بان بازار'!S1827</f>
        <v/>
      </c>
      <c r="T1824" s="13">
        <f>'دیده بان بازار'!T1827</f>
        <v/>
      </c>
      <c r="U1824" s="13">
        <f>'دیده بان بازار'!U1827</f>
        <v/>
      </c>
      <c r="V1824" s="13">
        <f>'دیده بان بازار'!V1827</f>
        <v/>
      </c>
      <c r="W1824" s="6">
        <f>'دیده بان بازار'!W1827</f>
        <v/>
      </c>
      <c r="X1824" s="11">
        <f>IFERROR(IF(OR(R1824&lt;=0,W1824&lt;=0,S1824&lt;=0,V1824&lt;=0),0,ROUND((S1824/R1824)/(V1824/W1824),2)),0)</f>
        <v/>
      </c>
      <c r="Y1824" s="11">
        <f>IFERROR(IF(OR(S1824&lt;=0,V1824&lt;=0),0,ROUND(S1824/V1824,2)),0)</f>
        <v/>
      </c>
      <c r="Z1824" s="11">
        <f>IFERROR(J1824-M1824,0)</f>
        <v/>
      </c>
      <c r="AA1824" s="11">
        <f>IFERROR(ROUND(MAX(0,MIN(100,((AB1824*0.2)+(AC1824*0.15)+(AD1824*0.15)+(AE1824*0.1)+(AF1824*0.1)+(AG1824*0.15)+(MIN(Y1824/3,1)*100*0.1)+(AI1824*0.05))*((AH1824/100)*0.25+0.75))),0),0)</f>
        <v/>
      </c>
      <c r="AB1824" s="11">
        <f>ROUND(MAX(0,MIN(100,((M1824+10)/20)*100)),0)</f>
        <v/>
      </c>
      <c r="AC1824" s="11">
        <f>IFERROR(IF(D1824&lt;=0,0,ROUND(COUNTIFS($D$4:$D$3359,"&lt;="&amp;D1824,$D$4:$D$3359,"&gt;0")/COUNTIF($D$4:$D$3359,"&gt;0")*100,0)),0)</f>
        <v/>
      </c>
      <c r="AD1824" s="11">
        <f>IF(E1824&lt;=0,0,ROUND(MAX(0,MIN(100,(LOG10(1+E1824/1000000000)/LOG10(101))*100)),0))</f>
        <v/>
      </c>
      <c r="AE1824" s="11">
        <f>IF(O1824=N1824,50,ROUND(MAX(0,MIN(100,((H1824-N1824)/(O1824-N1824))*100)),0))</f>
        <v/>
      </c>
      <c r="AF1824" s="11">
        <f>ROUND(MAX(0,MIN(100,50+((H1824-K1824)/K1824)*1000)),0)</f>
        <v/>
      </c>
      <c r="AG1824" s="11">
        <f>IFERROR(ROUND(MAX(0,MIN(100,50+25*LN(MAX(0.01,X1824)))),0),25)</f>
        <v/>
      </c>
      <c r="AH1824" s="11">
        <f>ROUND(IF(M1824&lt;=-30,0,IF(M1824&lt;=-20,20,IF(M1824&lt;=-10,50,100))),0)</f>
        <v/>
      </c>
      <c r="AI1824" s="11">
        <f>ROUND(MAX(0,MIN(100,50+(Z1824*10))),0)</f>
        <v/>
      </c>
      <c r="AJ1824" s="11">
        <f>IFERROR(IF(--AA1824&gt;=80,"خرید قوی",IF(--AA1824&gt;=70,"خرید مشروط",IF(--AA1824&gt;=60,"مراقبت",IF(--AA1824&gt;=45,"ضعیف","عدم ورود")))),"")</f>
        <v/>
      </c>
    </row>
    <row r="1825">
      <c r="A1825" s="15">
        <f>'دیده بان بازار'!A1828</f>
        <v/>
      </c>
      <c r="B1825" s="16">
        <f>'دیده بان بازار'!B1828</f>
        <v/>
      </c>
      <c r="C1825" s="16">
        <f>'دیده بان بازار'!C1828</f>
        <v/>
      </c>
      <c r="D1825" s="16">
        <f>'دیده بان بازار'!D1828</f>
        <v/>
      </c>
      <c r="E1825" s="17">
        <f>'دیده بان بازار'!E1828</f>
        <v/>
      </c>
      <c r="F1825" s="16">
        <f>'دیده بان بازار'!F1828</f>
        <v/>
      </c>
      <c r="G1825" s="16">
        <f>'دیده بان بازار'!G1828</f>
        <v/>
      </c>
      <c r="H1825" s="16">
        <f>'دیده بان بازار'!H1828</f>
        <v/>
      </c>
      <c r="I1825" s="16">
        <f>'دیده بان بازار'!I1828</f>
        <v/>
      </c>
      <c r="J1825" s="16">
        <f>'دیده بان بازار'!J1828</f>
        <v/>
      </c>
      <c r="K1825" s="16">
        <f>'دیده بان بازار'!K1828</f>
        <v/>
      </c>
      <c r="L1825" s="16">
        <f>'دیده بان بازار'!L1828</f>
        <v/>
      </c>
      <c r="M1825" s="16">
        <f>'دیده بان بازار'!M1828</f>
        <v/>
      </c>
      <c r="N1825" s="16">
        <f>'دیده بان بازار'!N1828</f>
        <v/>
      </c>
      <c r="O1825" s="16">
        <f>'دیده بان بازار'!O1828</f>
        <v/>
      </c>
      <c r="P1825" s="16">
        <f>'دیده بان بازار'!P1828</f>
        <v/>
      </c>
      <c r="Q1825" s="16">
        <f>'دیده بان بازار'!Q1828</f>
        <v/>
      </c>
      <c r="R1825" s="16">
        <f>'دیده بان بازار'!R1828</f>
        <v/>
      </c>
      <c r="S1825" s="16">
        <f>'دیده بان بازار'!S1828</f>
        <v/>
      </c>
      <c r="T1825" s="16">
        <f>'دیده بان بازار'!T1828</f>
        <v/>
      </c>
      <c r="U1825" s="16">
        <f>'دیده بان بازار'!U1828</f>
        <v/>
      </c>
      <c r="V1825" s="16">
        <f>'دیده بان بازار'!V1828</f>
        <v/>
      </c>
      <c r="W1825" s="7">
        <f>'دیده بان بازار'!W1828</f>
        <v/>
      </c>
      <c r="X1825" s="11">
        <f>IFERROR(IF(OR(R1825&lt;=0,W1825&lt;=0,S1825&lt;=0,V1825&lt;=0),0,ROUND((S1825/R1825)/(V1825/W1825),2)),0)</f>
        <v/>
      </c>
      <c r="Y1825" s="11">
        <f>IFERROR(IF(OR(S1825&lt;=0,V1825&lt;=0),0,ROUND(S1825/V1825,2)),0)</f>
        <v/>
      </c>
      <c r="Z1825" s="11">
        <f>IFERROR(J1825-M1825,0)</f>
        <v/>
      </c>
      <c r="AA1825" s="11">
        <f>IFERROR(ROUND(MAX(0,MIN(100,((AB1825*0.2)+(AC1825*0.15)+(AD1825*0.15)+(AE1825*0.1)+(AF1825*0.1)+(AG1825*0.15)+(MIN(Y1825/3,1)*100*0.1)+(AI1825*0.05))*((AH1825/100)*0.25+0.75))),0),0)</f>
        <v/>
      </c>
      <c r="AB1825" s="11">
        <f>ROUND(MAX(0,MIN(100,((M1825+10)/20)*100)),0)</f>
        <v/>
      </c>
      <c r="AC1825" s="11">
        <f>IFERROR(IF(D1825&lt;=0,0,ROUND(COUNTIFS($D$4:$D$3359,"&lt;="&amp;D1825,$D$4:$D$3359,"&gt;0")/COUNTIF($D$4:$D$3359,"&gt;0")*100,0)),0)</f>
        <v/>
      </c>
      <c r="AD1825" s="11">
        <f>IF(E1825&lt;=0,0,ROUND(MAX(0,MIN(100,(LOG10(1+E1825/1000000000)/LOG10(101))*100)),0))</f>
        <v/>
      </c>
      <c r="AE1825" s="11">
        <f>IF(O1825=N1825,50,ROUND(MAX(0,MIN(100,((H1825-N1825)/(O1825-N1825))*100)),0))</f>
        <v/>
      </c>
      <c r="AF1825" s="11">
        <f>ROUND(MAX(0,MIN(100,50+((H1825-K1825)/K1825)*1000)),0)</f>
        <v/>
      </c>
      <c r="AG1825" s="11">
        <f>IFERROR(ROUND(MAX(0,MIN(100,50+25*LN(MAX(0.01,X1825)))),0),25)</f>
        <v/>
      </c>
      <c r="AH1825" s="11">
        <f>ROUND(IF(M1825&lt;=-30,0,IF(M1825&lt;=-20,20,IF(M1825&lt;=-10,50,100))),0)</f>
        <v/>
      </c>
      <c r="AI1825" s="11">
        <f>ROUND(MAX(0,MIN(100,50+(Z1825*10))),0)</f>
        <v/>
      </c>
      <c r="AJ1825" s="11">
        <f>IFERROR(IF(--AA1825&gt;=80,"خرید قوی",IF(--AA1825&gt;=70,"خرید مشروط",IF(--AA1825&gt;=60,"مراقبت",IF(--AA1825&gt;=45,"ضعیف","عدم ورود")))),"")</f>
        <v/>
      </c>
    </row>
    <row r="1826">
      <c r="A1826" s="12">
        <f>'دیده بان بازار'!A1829</f>
        <v/>
      </c>
      <c r="B1826" s="13">
        <f>'دیده بان بازار'!B1829</f>
        <v/>
      </c>
      <c r="C1826" s="13">
        <f>'دیده بان بازار'!C1829</f>
        <v/>
      </c>
      <c r="D1826" s="13">
        <f>'دیده بان بازار'!D1829</f>
        <v/>
      </c>
      <c r="E1826" s="14">
        <f>'دیده بان بازار'!E1829</f>
        <v/>
      </c>
      <c r="F1826" s="13">
        <f>'دیده بان بازار'!F1829</f>
        <v/>
      </c>
      <c r="G1826" s="13">
        <f>'دیده بان بازار'!G1829</f>
        <v/>
      </c>
      <c r="H1826" s="13">
        <f>'دیده بان بازار'!H1829</f>
        <v/>
      </c>
      <c r="I1826" s="13">
        <f>'دیده بان بازار'!I1829</f>
        <v/>
      </c>
      <c r="J1826" s="13">
        <f>'دیده بان بازار'!J1829</f>
        <v/>
      </c>
      <c r="K1826" s="13">
        <f>'دیده بان بازار'!K1829</f>
        <v/>
      </c>
      <c r="L1826" s="13">
        <f>'دیده بان بازار'!L1829</f>
        <v/>
      </c>
      <c r="M1826" s="13">
        <f>'دیده بان بازار'!M1829</f>
        <v/>
      </c>
      <c r="N1826" s="13">
        <f>'دیده بان بازار'!N1829</f>
        <v/>
      </c>
      <c r="O1826" s="13">
        <f>'دیده بان بازار'!O1829</f>
        <v/>
      </c>
      <c r="P1826" s="13">
        <f>'دیده بان بازار'!P1829</f>
        <v/>
      </c>
      <c r="Q1826" s="13">
        <f>'دیده بان بازار'!Q1829</f>
        <v/>
      </c>
      <c r="R1826" s="13">
        <f>'دیده بان بازار'!R1829</f>
        <v/>
      </c>
      <c r="S1826" s="13">
        <f>'دیده بان بازار'!S1829</f>
        <v/>
      </c>
      <c r="T1826" s="13">
        <f>'دیده بان بازار'!T1829</f>
        <v/>
      </c>
      <c r="U1826" s="13">
        <f>'دیده بان بازار'!U1829</f>
        <v/>
      </c>
      <c r="V1826" s="13">
        <f>'دیده بان بازار'!V1829</f>
        <v/>
      </c>
      <c r="W1826" s="6">
        <f>'دیده بان بازار'!W1829</f>
        <v/>
      </c>
      <c r="X1826" s="11">
        <f>IFERROR(IF(OR(R1826&lt;=0,W1826&lt;=0,S1826&lt;=0,V1826&lt;=0),0,ROUND((S1826/R1826)/(V1826/W1826),2)),0)</f>
        <v/>
      </c>
      <c r="Y1826" s="11">
        <f>IFERROR(IF(OR(S1826&lt;=0,V1826&lt;=0),0,ROUND(S1826/V1826,2)),0)</f>
        <v/>
      </c>
      <c r="Z1826" s="11">
        <f>IFERROR(J1826-M1826,0)</f>
        <v/>
      </c>
      <c r="AA1826" s="11">
        <f>IFERROR(ROUND(MAX(0,MIN(100,((AB1826*0.2)+(AC1826*0.15)+(AD1826*0.15)+(AE1826*0.1)+(AF1826*0.1)+(AG1826*0.15)+(MIN(Y1826/3,1)*100*0.1)+(AI1826*0.05))*((AH1826/100)*0.25+0.75))),0),0)</f>
        <v/>
      </c>
      <c r="AB1826" s="11">
        <f>ROUND(MAX(0,MIN(100,((M1826+10)/20)*100)),0)</f>
        <v/>
      </c>
      <c r="AC1826" s="11">
        <f>IFERROR(IF(D1826&lt;=0,0,ROUND(COUNTIFS($D$4:$D$3359,"&lt;="&amp;D1826,$D$4:$D$3359,"&gt;0")/COUNTIF($D$4:$D$3359,"&gt;0")*100,0)),0)</f>
        <v/>
      </c>
      <c r="AD1826" s="11">
        <f>IF(E1826&lt;=0,0,ROUND(MAX(0,MIN(100,(LOG10(1+E1826/1000000000)/LOG10(101))*100)),0))</f>
        <v/>
      </c>
      <c r="AE1826" s="11">
        <f>IF(O1826=N1826,50,ROUND(MAX(0,MIN(100,((H1826-N1826)/(O1826-N1826))*100)),0))</f>
        <v/>
      </c>
      <c r="AF1826" s="11">
        <f>ROUND(MAX(0,MIN(100,50+((H1826-K1826)/K1826)*1000)),0)</f>
        <v/>
      </c>
      <c r="AG1826" s="11">
        <f>IFERROR(ROUND(MAX(0,MIN(100,50+25*LN(MAX(0.01,X1826)))),0),25)</f>
        <v/>
      </c>
      <c r="AH1826" s="11">
        <f>ROUND(IF(M1826&lt;=-30,0,IF(M1826&lt;=-20,20,IF(M1826&lt;=-10,50,100))),0)</f>
        <v/>
      </c>
      <c r="AI1826" s="11">
        <f>ROUND(MAX(0,MIN(100,50+(Z1826*10))),0)</f>
        <v/>
      </c>
      <c r="AJ1826" s="11">
        <f>IFERROR(IF(--AA1826&gt;=80,"خرید قوی",IF(--AA1826&gt;=70,"خرید مشروط",IF(--AA1826&gt;=60,"مراقبت",IF(--AA1826&gt;=45,"ضعیف","عدم ورود")))),"")</f>
        <v/>
      </c>
    </row>
    <row r="1827">
      <c r="A1827" s="15">
        <f>'دیده بان بازار'!A1830</f>
        <v/>
      </c>
      <c r="B1827" s="16">
        <f>'دیده بان بازار'!B1830</f>
        <v/>
      </c>
      <c r="C1827" s="16">
        <f>'دیده بان بازار'!C1830</f>
        <v/>
      </c>
      <c r="D1827" s="16">
        <f>'دیده بان بازار'!D1830</f>
        <v/>
      </c>
      <c r="E1827" s="17">
        <f>'دیده بان بازار'!E1830</f>
        <v/>
      </c>
      <c r="F1827" s="16">
        <f>'دیده بان بازار'!F1830</f>
        <v/>
      </c>
      <c r="G1827" s="16">
        <f>'دیده بان بازار'!G1830</f>
        <v/>
      </c>
      <c r="H1827" s="16">
        <f>'دیده بان بازار'!H1830</f>
        <v/>
      </c>
      <c r="I1827" s="16">
        <f>'دیده بان بازار'!I1830</f>
        <v/>
      </c>
      <c r="J1827" s="16">
        <f>'دیده بان بازار'!J1830</f>
        <v/>
      </c>
      <c r="K1827" s="16">
        <f>'دیده بان بازار'!K1830</f>
        <v/>
      </c>
      <c r="L1827" s="16">
        <f>'دیده بان بازار'!L1830</f>
        <v/>
      </c>
      <c r="M1827" s="16">
        <f>'دیده بان بازار'!M1830</f>
        <v/>
      </c>
      <c r="N1827" s="16">
        <f>'دیده بان بازار'!N1830</f>
        <v/>
      </c>
      <c r="O1827" s="16">
        <f>'دیده بان بازار'!O1830</f>
        <v/>
      </c>
      <c r="P1827" s="16">
        <f>'دیده بان بازار'!P1830</f>
        <v/>
      </c>
      <c r="Q1827" s="16">
        <f>'دیده بان بازار'!Q1830</f>
        <v/>
      </c>
      <c r="R1827" s="16">
        <f>'دیده بان بازار'!R1830</f>
        <v/>
      </c>
      <c r="S1827" s="16">
        <f>'دیده بان بازار'!S1830</f>
        <v/>
      </c>
      <c r="T1827" s="16">
        <f>'دیده بان بازار'!T1830</f>
        <v/>
      </c>
      <c r="U1827" s="16">
        <f>'دیده بان بازار'!U1830</f>
        <v/>
      </c>
      <c r="V1827" s="16">
        <f>'دیده بان بازار'!V1830</f>
        <v/>
      </c>
      <c r="W1827" s="7">
        <f>'دیده بان بازار'!W1830</f>
        <v/>
      </c>
      <c r="X1827" s="11">
        <f>IFERROR(IF(OR(R1827&lt;=0,W1827&lt;=0,S1827&lt;=0,V1827&lt;=0),0,ROUND((S1827/R1827)/(V1827/W1827),2)),0)</f>
        <v/>
      </c>
      <c r="Y1827" s="11">
        <f>IFERROR(IF(OR(S1827&lt;=0,V1827&lt;=0),0,ROUND(S1827/V1827,2)),0)</f>
        <v/>
      </c>
      <c r="Z1827" s="11">
        <f>IFERROR(J1827-M1827,0)</f>
        <v/>
      </c>
      <c r="AA1827" s="11">
        <f>IFERROR(ROUND(MAX(0,MIN(100,((AB1827*0.2)+(AC1827*0.15)+(AD1827*0.15)+(AE1827*0.1)+(AF1827*0.1)+(AG1827*0.15)+(MIN(Y1827/3,1)*100*0.1)+(AI1827*0.05))*((AH1827/100)*0.25+0.75))),0),0)</f>
        <v/>
      </c>
      <c r="AB1827" s="11">
        <f>ROUND(MAX(0,MIN(100,((M1827+10)/20)*100)),0)</f>
        <v/>
      </c>
      <c r="AC1827" s="11">
        <f>IFERROR(IF(D1827&lt;=0,0,ROUND(COUNTIFS($D$4:$D$3359,"&lt;="&amp;D1827,$D$4:$D$3359,"&gt;0")/COUNTIF($D$4:$D$3359,"&gt;0")*100,0)),0)</f>
        <v/>
      </c>
      <c r="AD1827" s="11">
        <f>IF(E1827&lt;=0,0,ROUND(MAX(0,MIN(100,(LOG10(1+E1827/1000000000)/LOG10(101))*100)),0))</f>
        <v/>
      </c>
      <c r="AE1827" s="11">
        <f>IF(O1827=N1827,50,ROUND(MAX(0,MIN(100,((H1827-N1827)/(O1827-N1827))*100)),0))</f>
        <v/>
      </c>
      <c r="AF1827" s="11">
        <f>ROUND(MAX(0,MIN(100,50+((H1827-K1827)/K1827)*1000)),0)</f>
        <v/>
      </c>
      <c r="AG1827" s="11">
        <f>IFERROR(ROUND(MAX(0,MIN(100,50+25*LN(MAX(0.01,X1827)))),0),25)</f>
        <v/>
      </c>
      <c r="AH1827" s="11">
        <f>ROUND(IF(M1827&lt;=-30,0,IF(M1827&lt;=-20,20,IF(M1827&lt;=-10,50,100))),0)</f>
        <v/>
      </c>
      <c r="AI1827" s="11">
        <f>ROUND(MAX(0,MIN(100,50+(Z1827*10))),0)</f>
        <v/>
      </c>
      <c r="AJ1827" s="11">
        <f>IFERROR(IF(--AA1827&gt;=80,"خرید قوی",IF(--AA1827&gt;=70,"خرید مشروط",IF(--AA1827&gt;=60,"مراقبت",IF(--AA1827&gt;=45,"ضعیف","عدم ورود")))),"")</f>
        <v/>
      </c>
    </row>
    <row r="1828">
      <c r="A1828" s="12">
        <f>'دیده بان بازار'!A1831</f>
        <v/>
      </c>
      <c r="B1828" s="13">
        <f>'دیده بان بازار'!B1831</f>
        <v/>
      </c>
      <c r="C1828" s="13">
        <f>'دیده بان بازار'!C1831</f>
        <v/>
      </c>
      <c r="D1828" s="13">
        <f>'دیده بان بازار'!D1831</f>
        <v/>
      </c>
      <c r="E1828" s="14">
        <f>'دیده بان بازار'!E1831</f>
        <v/>
      </c>
      <c r="F1828" s="13">
        <f>'دیده بان بازار'!F1831</f>
        <v/>
      </c>
      <c r="G1828" s="13">
        <f>'دیده بان بازار'!G1831</f>
        <v/>
      </c>
      <c r="H1828" s="13">
        <f>'دیده بان بازار'!H1831</f>
        <v/>
      </c>
      <c r="I1828" s="13">
        <f>'دیده بان بازار'!I1831</f>
        <v/>
      </c>
      <c r="J1828" s="13">
        <f>'دیده بان بازار'!J1831</f>
        <v/>
      </c>
      <c r="K1828" s="13">
        <f>'دیده بان بازار'!K1831</f>
        <v/>
      </c>
      <c r="L1828" s="13">
        <f>'دیده بان بازار'!L1831</f>
        <v/>
      </c>
      <c r="M1828" s="13">
        <f>'دیده بان بازار'!M1831</f>
        <v/>
      </c>
      <c r="N1828" s="13">
        <f>'دیده بان بازار'!N1831</f>
        <v/>
      </c>
      <c r="O1828" s="13">
        <f>'دیده بان بازار'!O1831</f>
        <v/>
      </c>
      <c r="P1828" s="13">
        <f>'دیده بان بازار'!P1831</f>
        <v/>
      </c>
      <c r="Q1828" s="13">
        <f>'دیده بان بازار'!Q1831</f>
        <v/>
      </c>
      <c r="R1828" s="13">
        <f>'دیده بان بازار'!R1831</f>
        <v/>
      </c>
      <c r="S1828" s="13">
        <f>'دیده بان بازار'!S1831</f>
        <v/>
      </c>
      <c r="T1828" s="13">
        <f>'دیده بان بازار'!T1831</f>
        <v/>
      </c>
      <c r="U1828" s="13">
        <f>'دیده بان بازار'!U1831</f>
        <v/>
      </c>
      <c r="V1828" s="13">
        <f>'دیده بان بازار'!V1831</f>
        <v/>
      </c>
      <c r="W1828" s="6">
        <f>'دیده بان بازار'!W1831</f>
        <v/>
      </c>
      <c r="X1828" s="11">
        <f>IFERROR(IF(OR(R1828&lt;=0,W1828&lt;=0,S1828&lt;=0,V1828&lt;=0),0,ROUND((S1828/R1828)/(V1828/W1828),2)),0)</f>
        <v/>
      </c>
      <c r="Y1828" s="11">
        <f>IFERROR(IF(OR(S1828&lt;=0,V1828&lt;=0),0,ROUND(S1828/V1828,2)),0)</f>
        <v/>
      </c>
      <c r="Z1828" s="11">
        <f>IFERROR(J1828-M1828,0)</f>
        <v/>
      </c>
      <c r="AA1828" s="11">
        <f>IFERROR(ROUND(MAX(0,MIN(100,((AB1828*0.2)+(AC1828*0.15)+(AD1828*0.15)+(AE1828*0.1)+(AF1828*0.1)+(AG1828*0.15)+(MIN(Y1828/3,1)*100*0.1)+(AI1828*0.05))*((AH1828/100)*0.25+0.75))),0),0)</f>
        <v/>
      </c>
      <c r="AB1828" s="11">
        <f>ROUND(MAX(0,MIN(100,((M1828+10)/20)*100)),0)</f>
        <v/>
      </c>
      <c r="AC1828" s="11">
        <f>IFERROR(IF(D1828&lt;=0,0,ROUND(COUNTIFS($D$4:$D$3359,"&lt;="&amp;D1828,$D$4:$D$3359,"&gt;0")/COUNTIF($D$4:$D$3359,"&gt;0")*100,0)),0)</f>
        <v/>
      </c>
      <c r="AD1828" s="11">
        <f>IF(E1828&lt;=0,0,ROUND(MAX(0,MIN(100,(LOG10(1+E1828/1000000000)/LOG10(101))*100)),0))</f>
        <v/>
      </c>
      <c r="AE1828" s="11">
        <f>IF(O1828=N1828,50,ROUND(MAX(0,MIN(100,((H1828-N1828)/(O1828-N1828))*100)),0))</f>
        <v/>
      </c>
      <c r="AF1828" s="11">
        <f>ROUND(MAX(0,MIN(100,50+((H1828-K1828)/K1828)*1000)),0)</f>
        <v/>
      </c>
      <c r="AG1828" s="11">
        <f>IFERROR(ROUND(MAX(0,MIN(100,50+25*LN(MAX(0.01,X1828)))),0),25)</f>
        <v/>
      </c>
      <c r="AH1828" s="11">
        <f>ROUND(IF(M1828&lt;=-30,0,IF(M1828&lt;=-20,20,IF(M1828&lt;=-10,50,100))),0)</f>
        <v/>
      </c>
      <c r="AI1828" s="11">
        <f>ROUND(MAX(0,MIN(100,50+(Z1828*10))),0)</f>
        <v/>
      </c>
      <c r="AJ1828" s="11">
        <f>IFERROR(IF(--AA1828&gt;=80,"خرید قوی",IF(--AA1828&gt;=70,"خرید مشروط",IF(--AA1828&gt;=60,"مراقبت",IF(--AA1828&gt;=45,"ضعیف","عدم ورود")))),"")</f>
        <v/>
      </c>
    </row>
    <row r="1829">
      <c r="A1829" s="15">
        <f>'دیده بان بازار'!A1832</f>
        <v/>
      </c>
      <c r="B1829" s="16">
        <f>'دیده بان بازار'!B1832</f>
        <v/>
      </c>
      <c r="C1829" s="16">
        <f>'دیده بان بازار'!C1832</f>
        <v/>
      </c>
      <c r="D1829" s="16">
        <f>'دیده بان بازار'!D1832</f>
        <v/>
      </c>
      <c r="E1829" s="17">
        <f>'دیده بان بازار'!E1832</f>
        <v/>
      </c>
      <c r="F1829" s="16">
        <f>'دیده بان بازار'!F1832</f>
        <v/>
      </c>
      <c r="G1829" s="16">
        <f>'دیده بان بازار'!G1832</f>
        <v/>
      </c>
      <c r="H1829" s="16">
        <f>'دیده بان بازار'!H1832</f>
        <v/>
      </c>
      <c r="I1829" s="16">
        <f>'دیده بان بازار'!I1832</f>
        <v/>
      </c>
      <c r="J1829" s="16">
        <f>'دیده بان بازار'!J1832</f>
        <v/>
      </c>
      <c r="K1829" s="16">
        <f>'دیده بان بازار'!K1832</f>
        <v/>
      </c>
      <c r="L1829" s="16">
        <f>'دیده بان بازار'!L1832</f>
        <v/>
      </c>
      <c r="M1829" s="16">
        <f>'دیده بان بازار'!M1832</f>
        <v/>
      </c>
      <c r="N1829" s="16">
        <f>'دیده بان بازار'!N1832</f>
        <v/>
      </c>
      <c r="O1829" s="16">
        <f>'دیده بان بازار'!O1832</f>
        <v/>
      </c>
      <c r="P1829" s="16">
        <f>'دیده بان بازار'!P1832</f>
        <v/>
      </c>
      <c r="Q1829" s="16">
        <f>'دیده بان بازار'!Q1832</f>
        <v/>
      </c>
      <c r="R1829" s="16">
        <f>'دیده بان بازار'!R1832</f>
        <v/>
      </c>
      <c r="S1829" s="16">
        <f>'دیده بان بازار'!S1832</f>
        <v/>
      </c>
      <c r="T1829" s="16">
        <f>'دیده بان بازار'!T1832</f>
        <v/>
      </c>
      <c r="U1829" s="16">
        <f>'دیده بان بازار'!U1832</f>
        <v/>
      </c>
      <c r="V1829" s="16">
        <f>'دیده بان بازار'!V1832</f>
        <v/>
      </c>
      <c r="W1829" s="7">
        <f>'دیده بان بازار'!W1832</f>
        <v/>
      </c>
      <c r="X1829" s="11">
        <f>IFERROR(IF(OR(R1829&lt;=0,W1829&lt;=0,S1829&lt;=0,V1829&lt;=0),0,ROUND((S1829/R1829)/(V1829/W1829),2)),0)</f>
        <v/>
      </c>
      <c r="Y1829" s="11">
        <f>IFERROR(IF(OR(S1829&lt;=0,V1829&lt;=0),0,ROUND(S1829/V1829,2)),0)</f>
        <v/>
      </c>
      <c r="Z1829" s="11">
        <f>IFERROR(J1829-M1829,0)</f>
        <v/>
      </c>
      <c r="AA1829" s="11">
        <f>IFERROR(ROUND(MAX(0,MIN(100,((AB1829*0.2)+(AC1829*0.15)+(AD1829*0.15)+(AE1829*0.1)+(AF1829*0.1)+(AG1829*0.15)+(MIN(Y1829/3,1)*100*0.1)+(AI1829*0.05))*((AH1829/100)*0.25+0.75))),0),0)</f>
        <v/>
      </c>
      <c r="AB1829" s="11">
        <f>ROUND(MAX(0,MIN(100,((M1829+10)/20)*100)),0)</f>
        <v/>
      </c>
      <c r="AC1829" s="11">
        <f>IFERROR(IF(D1829&lt;=0,0,ROUND(COUNTIFS($D$4:$D$3359,"&lt;="&amp;D1829,$D$4:$D$3359,"&gt;0")/COUNTIF($D$4:$D$3359,"&gt;0")*100,0)),0)</f>
        <v/>
      </c>
      <c r="AD1829" s="11">
        <f>IF(E1829&lt;=0,0,ROUND(MAX(0,MIN(100,(LOG10(1+E1829/1000000000)/LOG10(101))*100)),0))</f>
        <v/>
      </c>
      <c r="AE1829" s="11">
        <f>IF(O1829=N1829,50,ROUND(MAX(0,MIN(100,((H1829-N1829)/(O1829-N1829))*100)),0))</f>
        <v/>
      </c>
      <c r="AF1829" s="11">
        <f>ROUND(MAX(0,MIN(100,50+((H1829-K1829)/K1829)*1000)),0)</f>
        <v/>
      </c>
      <c r="AG1829" s="11">
        <f>IFERROR(ROUND(MAX(0,MIN(100,50+25*LN(MAX(0.01,X1829)))),0),25)</f>
        <v/>
      </c>
      <c r="AH1829" s="11">
        <f>ROUND(IF(M1829&lt;=-30,0,IF(M1829&lt;=-20,20,IF(M1829&lt;=-10,50,100))),0)</f>
        <v/>
      </c>
      <c r="AI1829" s="11">
        <f>ROUND(MAX(0,MIN(100,50+(Z1829*10))),0)</f>
        <v/>
      </c>
      <c r="AJ1829" s="11">
        <f>IFERROR(IF(--AA1829&gt;=80,"خرید قوی",IF(--AA1829&gt;=70,"خرید مشروط",IF(--AA1829&gt;=60,"مراقبت",IF(--AA1829&gt;=45,"ضعیف","عدم ورود")))),"")</f>
        <v/>
      </c>
    </row>
    <row r="1830">
      <c r="A1830" s="12">
        <f>'دیده بان بازار'!A1833</f>
        <v/>
      </c>
      <c r="B1830" s="13">
        <f>'دیده بان بازار'!B1833</f>
        <v/>
      </c>
      <c r="C1830" s="13">
        <f>'دیده بان بازار'!C1833</f>
        <v/>
      </c>
      <c r="D1830" s="13">
        <f>'دیده بان بازار'!D1833</f>
        <v/>
      </c>
      <c r="E1830" s="14">
        <f>'دیده بان بازار'!E1833</f>
        <v/>
      </c>
      <c r="F1830" s="13">
        <f>'دیده بان بازار'!F1833</f>
        <v/>
      </c>
      <c r="G1830" s="13">
        <f>'دیده بان بازار'!G1833</f>
        <v/>
      </c>
      <c r="H1830" s="13">
        <f>'دیده بان بازار'!H1833</f>
        <v/>
      </c>
      <c r="I1830" s="13">
        <f>'دیده بان بازار'!I1833</f>
        <v/>
      </c>
      <c r="J1830" s="13">
        <f>'دیده بان بازار'!J1833</f>
        <v/>
      </c>
      <c r="K1830" s="13">
        <f>'دیده بان بازار'!K1833</f>
        <v/>
      </c>
      <c r="L1830" s="13">
        <f>'دیده بان بازار'!L1833</f>
        <v/>
      </c>
      <c r="M1830" s="13">
        <f>'دیده بان بازار'!M1833</f>
        <v/>
      </c>
      <c r="N1830" s="13">
        <f>'دیده بان بازار'!N1833</f>
        <v/>
      </c>
      <c r="O1830" s="13">
        <f>'دیده بان بازار'!O1833</f>
        <v/>
      </c>
      <c r="P1830" s="13">
        <f>'دیده بان بازار'!P1833</f>
        <v/>
      </c>
      <c r="Q1830" s="13">
        <f>'دیده بان بازار'!Q1833</f>
        <v/>
      </c>
      <c r="R1830" s="13">
        <f>'دیده بان بازار'!R1833</f>
        <v/>
      </c>
      <c r="S1830" s="13">
        <f>'دیده بان بازار'!S1833</f>
        <v/>
      </c>
      <c r="T1830" s="13">
        <f>'دیده بان بازار'!T1833</f>
        <v/>
      </c>
      <c r="U1830" s="13">
        <f>'دیده بان بازار'!U1833</f>
        <v/>
      </c>
      <c r="V1830" s="13">
        <f>'دیده بان بازار'!V1833</f>
        <v/>
      </c>
      <c r="W1830" s="6">
        <f>'دیده بان بازار'!W1833</f>
        <v/>
      </c>
      <c r="X1830" s="11">
        <f>IFERROR(IF(OR(R1830&lt;=0,W1830&lt;=0,S1830&lt;=0,V1830&lt;=0),0,ROUND((S1830/R1830)/(V1830/W1830),2)),0)</f>
        <v/>
      </c>
      <c r="Y1830" s="11">
        <f>IFERROR(IF(OR(S1830&lt;=0,V1830&lt;=0),0,ROUND(S1830/V1830,2)),0)</f>
        <v/>
      </c>
      <c r="Z1830" s="11">
        <f>IFERROR(J1830-M1830,0)</f>
        <v/>
      </c>
      <c r="AA1830" s="11">
        <f>IFERROR(ROUND(MAX(0,MIN(100,((AB1830*0.2)+(AC1830*0.15)+(AD1830*0.15)+(AE1830*0.1)+(AF1830*0.1)+(AG1830*0.15)+(MIN(Y1830/3,1)*100*0.1)+(AI1830*0.05))*((AH1830/100)*0.25+0.75))),0),0)</f>
        <v/>
      </c>
      <c r="AB1830" s="11">
        <f>ROUND(MAX(0,MIN(100,((M1830+10)/20)*100)),0)</f>
        <v/>
      </c>
      <c r="AC1830" s="11">
        <f>IFERROR(IF(D1830&lt;=0,0,ROUND(COUNTIFS($D$4:$D$3359,"&lt;="&amp;D1830,$D$4:$D$3359,"&gt;0")/COUNTIF($D$4:$D$3359,"&gt;0")*100,0)),0)</f>
        <v/>
      </c>
      <c r="AD1830" s="11">
        <f>IF(E1830&lt;=0,0,ROUND(MAX(0,MIN(100,(LOG10(1+E1830/1000000000)/LOG10(101))*100)),0))</f>
        <v/>
      </c>
      <c r="AE1830" s="11">
        <f>IF(O1830=N1830,50,ROUND(MAX(0,MIN(100,((H1830-N1830)/(O1830-N1830))*100)),0))</f>
        <v/>
      </c>
      <c r="AF1830" s="11">
        <f>ROUND(MAX(0,MIN(100,50+((H1830-K1830)/K1830)*1000)),0)</f>
        <v/>
      </c>
      <c r="AG1830" s="11">
        <f>IFERROR(ROUND(MAX(0,MIN(100,50+25*LN(MAX(0.01,X1830)))),0),25)</f>
        <v/>
      </c>
      <c r="AH1830" s="11">
        <f>ROUND(IF(M1830&lt;=-30,0,IF(M1830&lt;=-20,20,IF(M1830&lt;=-10,50,100))),0)</f>
        <v/>
      </c>
      <c r="AI1830" s="11">
        <f>ROUND(MAX(0,MIN(100,50+(Z1830*10))),0)</f>
        <v/>
      </c>
      <c r="AJ1830" s="11">
        <f>IFERROR(IF(--AA1830&gt;=80,"خرید قوی",IF(--AA1830&gt;=70,"خرید مشروط",IF(--AA1830&gt;=60,"مراقبت",IF(--AA1830&gt;=45,"ضعیف","عدم ورود")))),"")</f>
        <v/>
      </c>
    </row>
    <row r="1831">
      <c r="A1831" s="15">
        <f>'دیده بان بازار'!A1834</f>
        <v/>
      </c>
      <c r="B1831" s="16">
        <f>'دیده بان بازار'!B1834</f>
        <v/>
      </c>
      <c r="C1831" s="16">
        <f>'دیده بان بازار'!C1834</f>
        <v/>
      </c>
      <c r="D1831" s="16">
        <f>'دیده بان بازار'!D1834</f>
        <v/>
      </c>
      <c r="E1831" s="17">
        <f>'دیده بان بازار'!E1834</f>
        <v/>
      </c>
      <c r="F1831" s="16">
        <f>'دیده بان بازار'!F1834</f>
        <v/>
      </c>
      <c r="G1831" s="16">
        <f>'دیده بان بازار'!G1834</f>
        <v/>
      </c>
      <c r="H1831" s="16">
        <f>'دیده بان بازار'!H1834</f>
        <v/>
      </c>
      <c r="I1831" s="16">
        <f>'دیده بان بازار'!I1834</f>
        <v/>
      </c>
      <c r="J1831" s="16">
        <f>'دیده بان بازار'!J1834</f>
        <v/>
      </c>
      <c r="K1831" s="16">
        <f>'دیده بان بازار'!K1834</f>
        <v/>
      </c>
      <c r="L1831" s="16">
        <f>'دیده بان بازار'!L1834</f>
        <v/>
      </c>
      <c r="M1831" s="16">
        <f>'دیده بان بازار'!M1834</f>
        <v/>
      </c>
      <c r="N1831" s="16">
        <f>'دیده بان بازار'!N1834</f>
        <v/>
      </c>
      <c r="O1831" s="16">
        <f>'دیده بان بازار'!O1834</f>
        <v/>
      </c>
      <c r="P1831" s="16">
        <f>'دیده بان بازار'!P1834</f>
        <v/>
      </c>
      <c r="Q1831" s="16">
        <f>'دیده بان بازار'!Q1834</f>
        <v/>
      </c>
      <c r="R1831" s="16">
        <f>'دیده بان بازار'!R1834</f>
        <v/>
      </c>
      <c r="S1831" s="16">
        <f>'دیده بان بازار'!S1834</f>
        <v/>
      </c>
      <c r="T1831" s="16">
        <f>'دیده بان بازار'!T1834</f>
        <v/>
      </c>
      <c r="U1831" s="16">
        <f>'دیده بان بازار'!U1834</f>
        <v/>
      </c>
      <c r="V1831" s="16">
        <f>'دیده بان بازار'!V1834</f>
        <v/>
      </c>
      <c r="W1831" s="7">
        <f>'دیده بان بازار'!W1834</f>
        <v/>
      </c>
      <c r="X1831" s="11">
        <f>IFERROR(IF(OR(R1831&lt;=0,W1831&lt;=0,S1831&lt;=0,V1831&lt;=0),0,ROUND((S1831/R1831)/(V1831/W1831),2)),0)</f>
        <v/>
      </c>
      <c r="Y1831" s="11">
        <f>IFERROR(IF(OR(S1831&lt;=0,V1831&lt;=0),0,ROUND(S1831/V1831,2)),0)</f>
        <v/>
      </c>
      <c r="Z1831" s="11">
        <f>IFERROR(J1831-M1831,0)</f>
        <v/>
      </c>
      <c r="AA1831" s="11">
        <f>IFERROR(ROUND(MAX(0,MIN(100,((AB1831*0.2)+(AC1831*0.15)+(AD1831*0.15)+(AE1831*0.1)+(AF1831*0.1)+(AG1831*0.15)+(MIN(Y1831/3,1)*100*0.1)+(AI1831*0.05))*((AH1831/100)*0.25+0.75))),0),0)</f>
        <v/>
      </c>
      <c r="AB1831" s="11">
        <f>ROUND(MAX(0,MIN(100,((M1831+10)/20)*100)),0)</f>
        <v/>
      </c>
      <c r="AC1831" s="11">
        <f>IFERROR(IF(D1831&lt;=0,0,ROUND(COUNTIFS($D$4:$D$3359,"&lt;="&amp;D1831,$D$4:$D$3359,"&gt;0")/COUNTIF($D$4:$D$3359,"&gt;0")*100,0)),0)</f>
        <v/>
      </c>
      <c r="AD1831" s="11">
        <f>IF(E1831&lt;=0,0,ROUND(MAX(0,MIN(100,(LOG10(1+E1831/1000000000)/LOG10(101))*100)),0))</f>
        <v/>
      </c>
      <c r="AE1831" s="11">
        <f>IF(O1831=N1831,50,ROUND(MAX(0,MIN(100,((H1831-N1831)/(O1831-N1831))*100)),0))</f>
        <v/>
      </c>
      <c r="AF1831" s="11">
        <f>ROUND(MAX(0,MIN(100,50+((H1831-K1831)/K1831)*1000)),0)</f>
        <v/>
      </c>
      <c r="AG1831" s="11">
        <f>IFERROR(ROUND(MAX(0,MIN(100,50+25*LN(MAX(0.01,X1831)))),0),25)</f>
        <v/>
      </c>
      <c r="AH1831" s="11">
        <f>ROUND(IF(M1831&lt;=-30,0,IF(M1831&lt;=-20,20,IF(M1831&lt;=-10,50,100))),0)</f>
        <v/>
      </c>
      <c r="AI1831" s="11">
        <f>ROUND(MAX(0,MIN(100,50+(Z1831*10))),0)</f>
        <v/>
      </c>
      <c r="AJ1831" s="11">
        <f>IFERROR(IF(--AA1831&gt;=80,"خرید قوی",IF(--AA1831&gt;=70,"خرید مشروط",IF(--AA1831&gt;=60,"مراقبت",IF(--AA1831&gt;=45,"ضعیف","عدم ورود")))),"")</f>
        <v/>
      </c>
    </row>
    <row r="1832">
      <c r="A1832" s="15">
        <f>'دیده بان بازار'!A1835</f>
        <v/>
      </c>
      <c r="B1832" s="16">
        <f>'دیده بان بازار'!B1835</f>
        <v/>
      </c>
      <c r="C1832" s="16">
        <f>'دیده بان بازار'!C1835</f>
        <v/>
      </c>
      <c r="D1832" s="16">
        <f>'دیده بان بازار'!D1835</f>
        <v/>
      </c>
      <c r="E1832" s="17">
        <f>'دیده بان بازار'!E1835</f>
        <v/>
      </c>
      <c r="F1832" s="16">
        <f>'دیده بان بازار'!F1835</f>
        <v/>
      </c>
      <c r="G1832" s="16">
        <f>'دیده بان بازار'!G1835</f>
        <v/>
      </c>
      <c r="H1832" s="16">
        <f>'دیده بان بازار'!H1835</f>
        <v/>
      </c>
      <c r="I1832" s="16">
        <f>'دیده بان بازار'!I1835</f>
        <v/>
      </c>
      <c r="J1832" s="16">
        <f>'دیده بان بازار'!J1835</f>
        <v/>
      </c>
      <c r="K1832" s="16">
        <f>'دیده بان بازار'!K1835</f>
        <v/>
      </c>
      <c r="L1832" s="16">
        <f>'دیده بان بازار'!L1835</f>
        <v/>
      </c>
      <c r="M1832" s="16">
        <f>'دیده بان بازار'!M1835</f>
        <v/>
      </c>
      <c r="N1832" s="16">
        <f>'دیده بان بازار'!N1835</f>
        <v/>
      </c>
      <c r="O1832" s="16">
        <f>'دیده بان بازار'!O1835</f>
        <v/>
      </c>
      <c r="P1832" s="16">
        <f>'دیده بان بازار'!P1835</f>
        <v/>
      </c>
      <c r="Q1832" s="16">
        <f>'دیده بان بازار'!Q1835</f>
        <v/>
      </c>
      <c r="R1832" s="16">
        <f>'دیده بان بازار'!R1835</f>
        <v/>
      </c>
      <c r="S1832" s="16">
        <f>'دیده بان بازار'!S1835</f>
        <v/>
      </c>
      <c r="T1832" s="16">
        <f>'دیده بان بازار'!T1835</f>
        <v/>
      </c>
      <c r="U1832" s="16">
        <f>'دیده بان بازار'!U1835</f>
        <v/>
      </c>
      <c r="V1832" s="16">
        <f>'دیده بان بازار'!V1835</f>
        <v/>
      </c>
      <c r="W1832" s="7">
        <f>'دیده بان بازار'!W1835</f>
        <v/>
      </c>
      <c r="X1832" s="11">
        <f>IFERROR(IF(OR(R1832&lt;=0,W1832&lt;=0,S1832&lt;=0,V1832&lt;=0),0,ROUND((S1832/R1832)/(V1832/W1832),2)),0)</f>
        <v/>
      </c>
      <c r="Y1832" s="11">
        <f>IFERROR(IF(OR(S1832&lt;=0,V1832&lt;=0),0,ROUND(S1832/V1832,2)),0)</f>
        <v/>
      </c>
      <c r="Z1832" s="11">
        <f>IFERROR(J1832-M1832,0)</f>
        <v/>
      </c>
      <c r="AA1832" s="11">
        <f>IFERROR(ROUND(MAX(0,MIN(100,((AB1832*0.2)+(AC1832*0.15)+(AD1832*0.15)+(AE1832*0.1)+(AF1832*0.1)+(AG1832*0.15)+(MIN(Y1832/3,1)*100*0.1)+(AI1832*0.05))*((AH1832/100)*0.25+0.75))),0),0)</f>
        <v/>
      </c>
      <c r="AB1832" s="11">
        <f>ROUND(MAX(0,MIN(100,((M1832+10)/20)*100)),0)</f>
        <v/>
      </c>
      <c r="AC1832" s="11">
        <f>IFERROR(IF(D1832&lt;=0,0,ROUND(COUNTIFS($D$4:$D$3359,"&lt;="&amp;D1832,$D$4:$D$3359,"&gt;0")/COUNTIF($D$4:$D$3359,"&gt;0")*100,0)),0)</f>
        <v/>
      </c>
      <c r="AD1832" s="11">
        <f>IF(E1832&lt;=0,0,ROUND(MAX(0,MIN(100,(LOG10(1+E1832/1000000000)/LOG10(101))*100)),0))</f>
        <v/>
      </c>
      <c r="AE1832" s="11">
        <f>IF(O1832=N1832,50,ROUND(MAX(0,MIN(100,((H1832-N1832)/(O1832-N1832))*100)),0))</f>
        <v/>
      </c>
      <c r="AF1832" s="11">
        <f>ROUND(MAX(0,MIN(100,50+((H1832-K1832)/K1832)*1000)),0)</f>
        <v/>
      </c>
      <c r="AG1832" s="11">
        <f>IFERROR(ROUND(MAX(0,MIN(100,50+25*LN(MAX(0.01,X1832)))),0),25)</f>
        <v/>
      </c>
      <c r="AH1832" s="11">
        <f>ROUND(IF(M1832&lt;=-30,0,IF(M1832&lt;=-20,20,IF(M1832&lt;=-10,50,100))),0)</f>
        <v/>
      </c>
      <c r="AI1832" s="11">
        <f>ROUND(MAX(0,MIN(100,50+(Z1832*10))),0)</f>
        <v/>
      </c>
      <c r="AJ1832" s="11">
        <f>IFERROR(IF(--AA1832&gt;=80,"خرید قوی",IF(--AA1832&gt;=70,"خرید مشروط",IF(--AA1832&gt;=60,"مراقبت",IF(--AA1832&gt;=45,"ضعیف","عدم ورود")))),"")</f>
        <v/>
      </c>
    </row>
    <row r="1833">
      <c r="A1833" s="12">
        <f>'دیده بان بازار'!A1836</f>
        <v/>
      </c>
      <c r="B1833" s="13">
        <f>'دیده بان بازار'!B1836</f>
        <v/>
      </c>
      <c r="C1833" s="13">
        <f>'دیده بان بازار'!C1836</f>
        <v/>
      </c>
      <c r="D1833" s="13">
        <f>'دیده بان بازار'!D1836</f>
        <v/>
      </c>
      <c r="E1833" s="14">
        <f>'دیده بان بازار'!E1836</f>
        <v/>
      </c>
      <c r="F1833" s="13">
        <f>'دیده بان بازار'!F1836</f>
        <v/>
      </c>
      <c r="G1833" s="13">
        <f>'دیده بان بازار'!G1836</f>
        <v/>
      </c>
      <c r="H1833" s="13">
        <f>'دیده بان بازار'!H1836</f>
        <v/>
      </c>
      <c r="I1833" s="13">
        <f>'دیده بان بازار'!I1836</f>
        <v/>
      </c>
      <c r="J1833" s="13">
        <f>'دیده بان بازار'!J1836</f>
        <v/>
      </c>
      <c r="K1833" s="13">
        <f>'دیده بان بازار'!K1836</f>
        <v/>
      </c>
      <c r="L1833" s="13">
        <f>'دیده بان بازار'!L1836</f>
        <v/>
      </c>
      <c r="M1833" s="13">
        <f>'دیده بان بازار'!M1836</f>
        <v/>
      </c>
      <c r="N1833" s="13">
        <f>'دیده بان بازار'!N1836</f>
        <v/>
      </c>
      <c r="O1833" s="13">
        <f>'دیده بان بازار'!O1836</f>
        <v/>
      </c>
      <c r="P1833" s="13">
        <f>'دیده بان بازار'!P1836</f>
        <v/>
      </c>
      <c r="Q1833" s="13">
        <f>'دیده بان بازار'!Q1836</f>
        <v/>
      </c>
      <c r="R1833" s="13">
        <f>'دیده بان بازار'!R1836</f>
        <v/>
      </c>
      <c r="S1833" s="13">
        <f>'دیده بان بازار'!S1836</f>
        <v/>
      </c>
      <c r="T1833" s="13">
        <f>'دیده بان بازار'!T1836</f>
        <v/>
      </c>
      <c r="U1833" s="13">
        <f>'دیده بان بازار'!U1836</f>
        <v/>
      </c>
      <c r="V1833" s="13">
        <f>'دیده بان بازار'!V1836</f>
        <v/>
      </c>
      <c r="W1833" s="6">
        <f>'دیده بان بازار'!W1836</f>
        <v/>
      </c>
      <c r="X1833" s="11">
        <f>IFERROR(IF(OR(R1833&lt;=0,W1833&lt;=0,S1833&lt;=0,V1833&lt;=0),0,ROUND((S1833/R1833)/(V1833/W1833),2)),0)</f>
        <v/>
      </c>
      <c r="Y1833" s="11">
        <f>IFERROR(IF(OR(S1833&lt;=0,V1833&lt;=0),0,ROUND(S1833/V1833,2)),0)</f>
        <v/>
      </c>
      <c r="Z1833" s="11">
        <f>IFERROR(J1833-M1833,0)</f>
        <v/>
      </c>
      <c r="AA1833" s="11">
        <f>IFERROR(ROUND(MAX(0,MIN(100,((AB1833*0.2)+(AC1833*0.15)+(AD1833*0.15)+(AE1833*0.1)+(AF1833*0.1)+(AG1833*0.15)+(MIN(Y1833/3,1)*100*0.1)+(AI1833*0.05))*((AH1833/100)*0.25+0.75))),0),0)</f>
        <v/>
      </c>
      <c r="AB1833" s="11">
        <f>ROUND(MAX(0,MIN(100,((M1833+10)/20)*100)),0)</f>
        <v/>
      </c>
      <c r="AC1833" s="11">
        <f>IFERROR(IF(D1833&lt;=0,0,ROUND(COUNTIFS($D$4:$D$3359,"&lt;="&amp;D1833,$D$4:$D$3359,"&gt;0")/COUNTIF($D$4:$D$3359,"&gt;0")*100,0)),0)</f>
        <v/>
      </c>
      <c r="AD1833" s="11">
        <f>IF(E1833&lt;=0,0,ROUND(MAX(0,MIN(100,(LOG10(1+E1833/1000000000)/LOG10(101))*100)),0))</f>
        <v/>
      </c>
      <c r="AE1833" s="11">
        <f>IF(O1833=N1833,50,ROUND(MAX(0,MIN(100,((H1833-N1833)/(O1833-N1833))*100)),0))</f>
        <v/>
      </c>
      <c r="AF1833" s="11">
        <f>ROUND(MAX(0,MIN(100,50+((H1833-K1833)/K1833)*1000)),0)</f>
        <v/>
      </c>
      <c r="AG1833" s="11">
        <f>IFERROR(ROUND(MAX(0,MIN(100,50+25*LN(MAX(0.01,X1833)))),0),25)</f>
        <v/>
      </c>
      <c r="AH1833" s="11">
        <f>ROUND(IF(M1833&lt;=-30,0,IF(M1833&lt;=-20,20,IF(M1833&lt;=-10,50,100))),0)</f>
        <v/>
      </c>
      <c r="AI1833" s="11">
        <f>ROUND(MAX(0,MIN(100,50+(Z1833*10))),0)</f>
        <v/>
      </c>
      <c r="AJ1833" s="11">
        <f>IFERROR(IF(--AA1833&gt;=80,"خرید قوی",IF(--AA1833&gt;=70,"خرید مشروط",IF(--AA1833&gt;=60,"مراقبت",IF(--AA1833&gt;=45,"ضعیف","عدم ورود")))),"")</f>
        <v/>
      </c>
    </row>
    <row r="1834">
      <c r="A1834" s="15">
        <f>'دیده بان بازار'!A1837</f>
        <v/>
      </c>
      <c r="B1834" s="16">
        <f>'دیده بان بازار'!B1837</f>
        <v/>
      </c>
      <c r="C1834" s="16">
        <f>'دیده بان بازار'!C1837</f>
        <v/>
      </c>
      <c r="D1834" s="16">
        <f>'دیده بان بازار'!D1837</f>
        <v/>
      </c>
      <c r="E1834" s="17">
        <f>'دیده بان بازار'!E1837</f>
        <v/>
      </c>
      <c r="F1834" s="16">
        <f>'دیده بان بازار'!F1837</f>
        <v/>
      </c>
      <c r="G1834" s="16">
        <f>'دیده بان بازار'!G1837</f>
        <v/>
      </c>
      <c r="H1834" s="16">
        <f>'دیده بان بازار'!H1837</f>
        <v/>
      </c>
      <c r="I1834" s="16">
        <f>'دیده بان بازار'!I1837</f>
        <v/>
      </c>
      <c r="J1834" s="16">
        <f>'دیده بان بازار'!J1837</f>
        <v/>
      </c>
      <c r="K1834" s="16">
        <f>'دیده بان بازار'!K1837</f>
        <v/>
      </c>
      <c r="L1834" s="16">
        <f>'دیده بان بازار'!L1837</f>
        <v/>
      </c>
      <c r="M1834" s="16">
        <f>'دیده بان بازار'!M1837</f>
        <v/>
      </c>
      <c r="N1834" s="16">
        <f>'دیده بان بازار'!N1837</f>
        <v/>
      </c>
      <c r="O1834" s="16">
        <f>'دیده بان بازار'!O1837</f>
        <v/>
      </c>
      <c r="P1834" s="16">
        <f>'دیده بان بازار'!P1837</f>
        <v/>
      </c>
      <c r="Q1834" s="16">
        <f>'دیده بان بازار'!Q1837</f>
        <v/>
      </c>
      <c r="R1834" s="16">
        <f>'دیده بان بازار'!R1837</f>
        <v/>
      </c>
      <c r="S1834" s="16">
        <f>'دیده بان بازار'!S1837</f>
        <v/>
      </c>
      <c r="T1834" s="16">
        <f>'دیده بان بازار'!T1837</f>
        <v/>
      </c>
      <c r="U1834" s="16">
        <f>'دیده بان بازار'!U1837</f>
        <v/>
      </c>
      <c r="V1834" s="16">
        <f>'دیده بان بازار'!V1837</f>
        <v/>
      </c>
      <c r="W1834" s="7">
        <f>'دیده بان بازار'!W1837</f>
        <v/>
      </c>
      <c r="X1834" s="11">
        <f>IFERROR(IF(OR(R1834&lt;=0,W1834&lt;=0,S1834&lt;=0,V1834&lt;=0),0,ROUND((S1834/R1834)/(V1834/W1834),2)),0)</f>
        <v/>
      </c>
      <c r="Y1834" s="11">
        <f>IFERROR(IF(OR(S1834&lt;=0,V1834&lt;=0),0,ROUND(S1834/V1834,2)),0)</f>
        <v/>
      </c>
      <c r="Z1834" s="11">
        <f>IFERROR(J1834-M1834,0)</f>
        <v/>
      </c>
      <c r="AA1834" s="11">
        <f>IFERROR(ROUND(MAX(0,MIN(100,((AB1834*0.2)+(AC1834*0.15)+(AD1834*0.15)+(AE1834*0.1)+(AF1834*0.1)+(AG1834*0.15)+(MIN(Y1834/3,1)*100*0.1)+(AI1834*0.05))*((AH1834/100)*0.25+0.75))),0),0)</f>
        <v/>
      </c>
      <c r="AB1834" s="11">
        <f>ROUND(MAX(0,MIN(100,((M1834+10)/20)*100)),0)</f>
        <v/>
      </c>
      <c r="AC1834" s="11">
        <f>IFERROR(IF(D1834&lt;=0,0,ROUND(COUNTIFS($D$4:$D$3359,"&lt;="&amp;D1834,$D$4:$D$3359,"&gt;0")/COUNTIF($D$4:$D$3359,"&gt;0")*100,0)),0)</f>
        <v/>
      </c>
      <c r="AD1834" s="11">
        <f>IF(E1834&lt;=0,0,ROUND(MAX(0,MIN(100,(LOG10(1+E1834/1000000000)/LOG10(101))*100)),0))</f>
        <v/>
      </c>
      <c r="AE1834" s="11">
        <f>IF(O1834=N1834,50,ROUND(MAX(0,MIN(100,((H1834-N1834)/(O1834-N1834))*100)),0))</f>
        <v/>
      </c>
      <c r="AF1834" s="11">
        <f>ROUND(MAX(0,MIN(100,50+((H1834-K1834)/K1834)*1000)),0)</f>
        <v/>
      </c>
      <c r="AG1834" s="11">
        <f>IFERROR(ROUND(MAX(0,MIN(100,50+25*LN(MAX(0.01,X1834)))),0),25)</f>
        <v/>
      </c>
      <c r="AH1834" s="11">
        <f>ROUND(IF(M1834&lt;=-30,0,IF(M1834&lt;=-20,20,IF(M1834&lt;=-10,50,100))),0)</f>
        <v/>
      </c>
      <c r="AI1834" s="11">
        <f>ROUND(MAX(0,MIN(100,50+(Z1834*10))),0)</f>
        <v/>
      </c>
      <c r="AJ1834" s="11">
        <f>IFERROR(IF(--AA1834&gt;=80,"خرید قوی",IF(--AA1834&gt;=70,"خرید مشروط",IF(--AA1834&gt;=60,"مراقبت",IF(--AA1834&gt;=45,"ضعیف","عدم ورود")))),"")</f>
        <v/>
      </c>
    </row>
    <row r="1835">
      <c r="A1835" s="12">
        <f>'دیده بان بازار'!A1838</f>
        <v/>
      </c>
      <c r="B1835" s="13">
        <f>'دیده بان بازار'!B1838</f>
        <v/>
      </c>
      <c r="C1835" s="13">
        <f>'دیده بان بازار'!C1838</f>
        <v/>
      </c>
      <c r="D1835" s="13">
        <f>'دیده بان بازار'!D1838</f>
        <v/>
      </c>
      <c r="E1835" s="14">
        <f>'دیده بان بازار'!E1838</f>
        <v/>
      </c>
      <c r="F1835" s="13">
        <f>'دیده بان بازار'!F1838</f>
        <v/>
      </c>
      <c r="G1835" s="13">
        <f>'دیده بان بازار'!G1838</f>
        <v/>
      </c>
      <c r="H1835" s="13">
        <f>'دیده بان بازار'!H1838</f>
        <v/>
      </c>
      <c r="I1835" s="13">
        <f>'دیده بان بازار'!I1838</f>
        <v/>
      </c>
      <c r="J1835" s="13">
        <f>'دیده بان بازار'!J1838</f>
        <v/>
      </c>
      <c r="K1835" s="13">
        <f>'دیده بان بازار'!K1838</f>
        <v/>
      </c>
      <c r="L1835" s="13">
        <f>'دیده بان بازار'!L1838</f>
        <v/>
      </c>
      <c r="M1835" s="13">
        <f>'دیده بان بازار'!M1838</f>
        <v/>
      </c>
      <c r="N1835" s="13">
        <f>'دیده بان بازار'!N1838</f>
        <v/>
      </c>
      <c r="O1835" s="13">
        <f>'دیده بان بازار'!O1838</f>
        <v/>
      </c>
      <c r="P1835" s="13">
        <f>'دیده بان بازار'!P1838</f>
        <v/>
      </c>
      <c r="Q1835" s="13">
        <f>'دیده بان بازار'!Q1838</f>
        <v/>
      </c>
      <c r="R1835" s="13">
        <f>'دیده بان بازار'!R1838</f>
        <v/>
      </c>
      <c r="S1835" s="13">
        <f>'دیده بان بازار'!S1838</f>
        <v/>
      </c>
      <c r="T1835" s="13">
        <f>'دیده بان بازار'!T1838</f>
        <v/>
      </c>
      <c r="U1835" s="13">
        <f>'دیده بان بازار'!U1838</f>
        <v/>
      </c>
      <c r="V1835" s="13">
        <f>'دیده بان بازار'!V1838</f>
        <v/>
      </c>
      <c r="W1835" s="6">
        <f>'دیده بان بازار'!W1838</f>
        <v/>
      </c>
      <c r="X1835" s="11">
        <f>IFERROR(IF(OR(R1835&lt;=0,W1835&lt;=0,S1835&lt;=0,V1835&lt;=0),0,ROUND((S1835/R1835)/(V1835/W1835),2)),0)</f>
        <v/>
      </c>
      <c r="Y1835" s="11">
        <f>IFERROR(IF(OR(S1835&lt;=0,V1835&lt;=0),0,ROUND(S1835/V1835,2)),0)</f>
        <v/>
      </c>
      <c r="Z1835" s="11">
        <f>IFERROR(J1835-M1835,0)</f>
        <v/>
      </c>
      <c r="AA1835" s="11">
        <f>IFERROR(ROUND(MAX(0,MIN(100,((AB1835*0.2)+(AC1835*0.15)+(AD1835*0.15)+(AE1835*0.1)+(AF1835*0.1)+(AG1835*0.15)+(MIN(Y1835/3,1)*100*0.1)+(AI1835*0.05))*((AH1835/100)*0.25+0.75))),0),0)</f>
        <v/>
      </c>
      <c r="AB1835" s="11">
        <f>ROUND(MAX(0,MIN(100,((M1835+10)/20)*100)),0)</f>
        <v/>
      </c>
      <c r="AC1835" s="11">
        <f>IFERROR(IF(D1835&lt;=0,0,ROUND(COUNTIFS($D$4:$D$3359,"&lt;="&amp;D1835,$D$4:$D$3359,"&gt;0")/COUNTIF($D$4:$D$3359,"&gt;0")*100,0)),0)</f>
        <v/>
      </c>
      <c r="AD1835" s="11">
        <f>IF(E1835&lt;=0,0,ROUND(MAX(0,MIN(100,(LOG10(1+E1835/1000000000)/LOG10(101))*100)),0))</f>
        <v/>
      </c>
      <c r="AE1835" s="11">
        <f>IF(O1835=N1835,50,ROUND(MAX(0,MIN(100,((H1835-N1835)/(O1835-N1835))*100)),0))</f>
        <v/>
      </c>
      <c r="AF1835" s="11">
        <f>ROUND(MAX(0,MIN(100,50+((H1835-K1835)/K1835)*1000)),0)</f>
        <v/>
      </c>
      <c r="AG1835" s="11">
        <f>IFERROR(ROUND(MAX(0,MIN(100,50+25*LN(MAX(0.01,X1835)))),0),25)</f>
        <v/>
      </c>
      <c r="AH1835" s="11">
        <f>ROUND(IF(M1835&lt;=-30,0,IF(M1835&lt;=-20,20,IF(M1835&lt;=-10,50,100))),0)</f>
        <v/>
      </c>
      <c r="AI1835" s="11">
        <f>ROUND(MAX(0,MIN(100,50+(Z1835*10))),0)</f>
        <v/>
      </c>
      <c r="AJ1835" s="11">
        <f>IFERROR(IF(--AA1835&gt;=80,"خرید قوی",IF(--AA1835&gt;=70,"خرید مشروط",IF(--AA1835&gt;=60,"مراقبت",IF(--AA1835&gt;=45,"ضعیف","عدم ورود")))),"")</f>
        <v/>
      </c>
    </row>
    <row r="1836">
      <c r="A1836" s="15">
        <f>'دیده بان بازار'!A1839</f>
        <v/>
      </c>
      <c r="B1836" s="16">
        <f>'دیده بان بازار'!B1839</f>
        <v/>
      </c>
      <c r="C1836" s="16">
        <f>'دیده بان بازار'!C1839</f>
        <v/>
      </c>
      <c r="D1836" s="16">
        <f>'دیده بان بازار'!D1839</f>
        <v/>
      </c>
      <c r="E1836" s="17">
        <f>'دیده بان بازار'!E1839</f>
        <v/>
      </c>
      <c r="F1836" s="16">
        <f>'دیده بان بازار'!F1839</f>
        <v/>
      </c>
      <c r="G1836" s="16">
        <f>'دیده بان بازار'!G1839</f>
        <v/>
      </c>
      <c r="H1836" s="16">
        <f>'دیده بان بازار'!H1839</f>
        <v/>
      </c>
      <c r="I1836" s="16">
        <f>'دیده بان بازار'!I1839</f>
        <v/>
      </c>
      <c r="J1836" s="16">
        <f>'دیده بان بازار'!J1839</f>
        <v/>
      </c>
      <c r="K1836" s="16">
        <f>'دیده بان بازار'!K1839</f>
        <v/>
      </c>
      <c r="L1836" s="16">
        <f>'دیده بان بازار'!L1839</f>
        <v/>
      </c>
      <c r="M1836" s="16">
        <f>'دیده بان بازار'!M1839</f>
        <v/>
      </c>
      <c r="N1836" s="16">
        <f>'دیده بان بازار'!N1839</f>
        <v/>
      </c>
      <c r="O1836" s="16">
        <f>'دیده بان بازار'!O1839</f>
        <v/>
      </c>
      <c r="P1836" s="16">
        <f>'دیده بان بازار'!P1839</f>
        <v/>
      </c>
      <c r="Q1836" s="16">
        <f>'دیده بان بازار'!Q1839</f>
        <v/>
      </c>
      <c r="R1836" s="16">
        <f>'دیده بان بازار'!R1839</f>
        <v/>
      </c>
      <c r="S1836" s="16">
        <f>'دیده بان بازار'!S1839</f>
        <v/>
      </c>
      <c r="T1836" s="16">
        <f>'دیده بان بازار'!T1839</f>
        <v/>
      </c>
      <c r="U1836" s="16">
        <f>'دیده بان بازار'!U1839</f>
        <v/>
      </c>
      <c r="V1836" s="16">
        <f>'دیده بان بازار'!V1839</f>
        <v/>
      </c>
      <c r="W1836" s="7">
        <f>'دیده بان بازار'!W1839</f>
        <v/>
      </c>
      <c r="X1836" s="11">
        <f>IFERROR(IF(OR(R1836&lt;=0,W1836&lt;=0,S1836&lt;=0,V1836&lt;=0),0,ROUND((S1836/R1836)/(V1836/W1836),2)),0)</f>
        <v/>
      </c>
      <c r="Y1836" s="11">
        <f>IFERROR(IF(OR(S1836&lt;=0,V1836&lt;=0),0,ROUND(S1836/V1836,2)),0)</f>
        <v/>
      </c>
      <c r="Z1836" s="11">
        <f>IFERROR(J1836-M1836,0)</f>
        <v/>
      </c>
      <c r="AA1836" s="11">
        <f>IFERROR(ROUND(MAX(0,MIN(100,((AB1836*0.2)+(AC1836*0.15)+(AD1836*0.15)+(AE1836*0.1)+(AF1836*0.1)+(AG1836*0.15)+(MIN(Y1836/3,1)*100*0.1)+(AI1836*0.05))*((AH1836/100)*0.25+0.75))),0),0)</f>
        <v/>
      </c>
      <c r="AB1836" s="11">
        <f>ROUND(MAX(0,MIN(100,((M1836+10)/20)*100)),0)</f>
        <v/>
      </c>
      <c r="AC1836" s="11">
        <f>IFERROR(IF(D1836&lt;=0,0,ROUND(COUNTIFS($D$4:$D$3359,"&lt;="&amp;D1836,$D$4:$D$3359,"&gt;0")/COUNTIF($D$4:$D$3359,"&gt;0")*100,0)),0)</f>
        <v/>
      </c>
      <c r="AD1836" s="11">
        <f>IF(E1836&lt;=0,0,ROUND(MAX(0,MIN(100,(LOG10(1+E1836/1000000000)/LOG10(101))*100)),0))</f>
        <v/>
      </c>
      <c r="AE1836" s="11">
        <f>IF(O1836=N1836,50,ROUND(MAX(0,MIN(100,((H1836-N1836)/(O1836-N1836))*100)),0))</f>
        <v/>
      </c>
      <c r="AF1836" s="11">
        <f>ROUND(MAX(0,MIN(100,50+((H1836-K1836)/K1836)*1000)),0)</f>
        <v/>
      </c>
      <c r="AG1836" s="11">
        <f>IFERROR(ROUND(MAX(0,MIN(100,50+25*LN(MAX(0.01,X1836)))),0),25)</f>
        <v/>
      </c>
      <c r="AH1836" s="11">
        <f>ROUND(IF(M1836&lt;=-30,0,IF(M1836&lt;=-20,20,IF(M1836&lt;=-10,50,100))),0)</f>
        <v/>
      </c>
      <c r="AI1836" s="11">
        <f>ROUND(MAX(0,MIN(100,50+(Z1836*10))),0)</f>
        <v/>
      </c>
      <c r="AJ1836" s="11">
        <f>IFERROR(IF(--AA1836&gt;=80,"خرید قوی",IF(--AA1836&gt;=70,"خرید مشروط",IF(--AA1836&gt;=60,"مراقبت",IF(--AA1836&gt;=45,"ضعیف","عدم ورود")))),"")</f>
        <v/>
      </c>
    </row>
    <row r="1837">
      <c r="A1837" s="12">
        <f>'دیده بان بازار'!A1840</f>
        <v/>
      </c>
      <c r="B1837" s="13">
        <f>'دیده بان بازار'!B1840</f>
        <v/>
      </c>
      <c r="C1837" s="13">
        <f>'دیده بان بازار'!C1840</f>
        <v/>
      </c>
      <c r="D1837" s="13">
        <f>'دیده بان بازار'!D1840</f>
        <v/>
      </c>
      <c r="E1837" s="14">
        <f>'دیده بان بازار'!E1840</f>
        <v/>
      </c>
      <c r="F1837" s="13">
        <f>'دیده بان بازار'!F1840</f>
        <v/>
      </c>
      <c r="G1837" s="13">
        <f>'دیده بان بازار'!G1840</f>
        <v/>
      </c>
      <c r="H1837" s="13">
        <f>'دیده بان بازار'!H1840</f>
        <v/>
      </c>
      <c r="I1837" s="13">
        <f>'دیده بان بازار'!I1840</f>
        <v/>
      </c>
      <c r="J1837" s="13">
        <f>'دیده بان بازار'!J1840</f>
        <v/>
      </c>
      <c r="K1837" s="13">
        <f>'دیده بان بازار'!K1840</f>
        <v/>
      </c>
      <c r="L1837" s="13">
        <f>'دیده بان بازار'!L1840</f>
        <v/>
      </c>
      <c r="M1837" s="13">
        <f>'دیده بان بازار'!M1840</f>
        <v/>
      </c>
      <c r="N1837" s="13">
        <f>'دیده بان بازار'!N1840</f>
        <v/>
      </c>
      <c r="O1837" s="13">
        <f>'دیده بان بازار'!O1840</f>
        <v/>
      </c>
      <c r="P1837" s="13">
        <f>'دیده بان بازار'!P1840</f>
        <v/>
      </c>
      <c r="Q1837" s="13">
        <f>'دیده بان بازار'!Q1840</f>
        <v/>
      </c>
      <c r="R1837" s="13">
        <f>'دیده بان بازار'!R1840</f>
        <v/>
      </c>
      <c r="S1837" s="13">
        <f>'دیده بان بازار'!S1840</f>
        <v/>
      </c>
      <c r="T1837" s="13">
        <f>'دیده بان بازار'!T1840</f>
        <v/>
      </c>
      <c r="U1837" s="13">
        <f>'دیده بان بازار'!U1840</f>
        <v/>
      </c>
      <c r="V1837" s="13">
        <f>'دیده بان بازار'!V1840</f>
        <v/>
      </c>
      <c r="W1837" s="6">
        <f>'دیده بان بازار'!W1840</f>
        <v/>
      </c>
      <c r="X1837" s="11">
        <f>IFERROR(IF(OR(R1837&lt;=0,W1837&lt;=0,S1837&lt;=0,V1837&lt;=0),0,ROUND((S1837/R1837)/(V1837/W1837),2)),0)</f>
        <v/>
      </c>
      <c r="Y1837" s="11">
        <f>IFERROR(IF(OR(S1837&lt;=0,V1837&lt;=0),0,ROUND(S1837/V1837,2)),0)</f>
        <v/>
      </c>
      <c r="Z1837" s="11">
        <f>IFERROR(J1837-M1837,0)</f>
        <v/>
      </c>
      <c r="AA1837" s="11">
        <f>IFERROR(ROUND(MAX(0,MIN(100,((AB1837*0.2)+(AC1837*0.15)+(AD1837*0.15)+(AE1837*0.1)+(AF1837*0.1)+(AG1837*0.15)+(MIN(Y1837/3,1)*100*0.1)+(AI1837*0.05))*((AH1837/100)*0.25+0.75))),0),0)</f>
        <v/>
      </c>
      <c r="AB1837" s="11">
        <f>ROUND(MAX(0,MIN(100,((M1837+10)/20)*100)),0)</f>
        <v/>
      </c>
      <c r="AC1837" s="11">
        <f>IFERROR(IF(D1837&lt;=0,0,ROUND(COUNTIFS($D$4:$D$3359,"&lt;="&amp;D1837,$D$4:$D$3359,"&gt;0")/COUNTIF($D$4:$D$3359,"&gt;0")*100,0)),0)</f>
        <v/>
      </c>
      <c r="AD1837" s="11">
        <f>IF(E1837&lt;=0,0,ROUND(MAX(0,MIN(100,(LOG10(1+E1837/1000000000)/LOG10(101))*100)),0))</f>
        <v/>
      </c>
      <c r="AE1837" s="11">
        <f>IF(O1837=N1837,50,ROUND(MAX(0,MIN(100,((H1837-N1837)/(O1837-N1837))*100)),0))</f>
        <v/>
      </c>
      <c r="AF1837" s="11">
        <f>ROUND(MAX(0,MIN(100,50+((H1837-K1837)/K1837)*1000)),0)</f>
        <v/>
      </c>
      <c r="AG1837" s="11">
        <f>IFERROR(ROUND(MAX(0,MIN(100,50+25*LN(MAX(0.01,X1837)))),0),25)</f>
        <v/>
      </c>
      <c r="AH1837" s="11">
        <f>ROUND(IF(M1837&lt;=-30,0,IF(M1837&lt;=-20,20,IF(M1837&lt;=-10,50,100))),0)</f>
        <v/>
      </c>
      <c r="AI1837" s="11">
        <f>ROUND(MAX(0,MIN(100,50+(Z1837*10))),0)</f>
        <v/>
      </c>
      <c r="AJ1837" s="11">
        <f>IFERROR(IF(--AA1837&gt;=80,"خرید قوی",IF(--AA1837&gt;=70,"خرید مشروط",IF(--AA1837&gt;=60,"مراقبت",IF(--AA1837&gt;=45,"ضعیف","عدم ورود")))),"")</f>
        <v/>
      </c>
    </row>
    <row r="1838">
      <c r="A1838" s="15">
        <f>'دیده بان بازار'!A1841</f>
        <v/>
      </c>
      <c r="B1838" s="16">
        <f>'دیده بان بازار'!B1841</f>
        <v/>
      </c>
      <c r="C1838" s="16">
        <f>'دیده بان بازار'!C1841</f>
        <v/>
      </c>
      <c r="D1838" s="16">
        <f>'دیده بان بازار'!D1841</f>
        <v/>
      </c>
      <c r="E1838" s="17">
        <f>'دیده بان بازار'!E1841</f>
        <v/>
      </c>
      <c r="F1838" s="16">
        <f>'دیده بان بازار'!F1841</f>
        <v/>
      </c>
      <c r="G1838" s="16">
        <f>'دیده بان بازار'!G1841</f>
        <v/>
      </c>
      <c r="H1838" s="16">
        <f>'دیده بان بازار'!H1841</f>
        <v/>
      </c>
      <c r="I1838" s="16">
        <f>'دیده بان بازار'!I1841</f>
        <v/>
      </c>
      <c r="J1838" s="16">
        <f>'دیده بان بازار'!J1841</f>
        <v/>
      </c>
      <c r="K1838" s="16">
        <f>'دیده بان بازار'!K1841</f>
        <v/>
      </c>
      <c r="L1838" s="16">
        <f>'دیده بان بازار'!L1841</f>
        <v/>
      </c>
      <c r="M1838" s="16">
        <f>'دیده بان بازار'!M1841</f>
        <v/>
      </c>
      <c r="N1838" s="16">
        <f>'دیده بان بازار'!N1841</f>
        <v/>
      </c>
      <c r="O1838" s="16">
        <f>'دیده بان بازار'!O1841</f>
        <v/>
      </c>
      <c r="P1838" s="16">
        <f>'دیده بان بازار'!P1841</f>
        <v/>
      </c>
      <c r="Q1838" s="16">
        <f>'دیده بان بازار'!Q1841</f>
        <v/>
      </c>
      <c r="R1838" s="16">
        <f>'دیده بان بازار'!R1841</f>
        <v/>
      </c>
      <c r="S1838" s="16">
        <f>'دیده بان بازار'!S1841</f>
        <v/>
      </c>
      <c r="T1838" s="16">
        <f>'دیده بان بازار'!T1841</f>
        <v/>
      </c>
      <c r="U1838" s="16">
        <f>'دیده بان بازار'!U1841</f>
        <v/>
      </c>
      <c r="V1838" s="16">
        <f>'دیده بان بازار'!V1841</f>
        <v/>
      </c>
      <c r="W1838" s="7">
        <f>'دیده بان بازار'!W1841</f>
        <v/>
      </c>
      <c r="X1838" s="11">
        <f>IFERROR(IF(OR(R1838&lt;=0,W1838&lt;=0,S1838&lt;=0,V1838&lt;=0),0,ROUND((S1838/R1838)/(V1838/W1838),2)),0)</f>
        <v/>
      </c>
      <c r="Y1838" s="11">
        <f>IFERROR(IF(OR(S1838&lt;=0,V1838&lt;=0),0,ROUND(S1838/V1838,2)),0)</f>
        <v/>
      </c>
      <c r="Z1838" s="11">
        <f>IFERROR(J1838-M1838,0)</f>
        <v/>
      </c>
      <c r="AA1838" s="11">
        <f>IFERROR(ROUND(MAX(0,MIN(100,((AB1838*0.2)+(AC1838*0.15)+(AD1838*0.15)+(AE1838*0.1)+(AF1838*0.1)+(AG1838*0.15)+(MIN(Y1838/3,1)*100*0.1)+(AI1838*0.05))*((AH1838/100)*0.25+0.75))),0),0)</f>
        <v/>
      </c>
      <c r="AB1838" s="11">
        <f>ROUND(MAX(0,MIN(100,((M1838+10)/20)*100)),0)</f>
        <v/>
      </c>
      <c r="AC1838" s="11">
        <f>IFERROR(IF(D1838&lt;=0,0,ROUND(COUNTIFS($D$4:$D$3359,"&lt;="&amp;D1838,$D$4:$D$3359,"&gt;0")/COUNTIF($D$4:$D$3359,"&gt;0")*100,0)),0)</f>
        <v/>
      </c>
      <c r="AD1838" s="11">
        <f>IF(E1838&lt;=0,0,ROUND(MAX(0,MIN(100,(LOG10(1+E1838/1000000000)/LOG10(101))*100)),0))</f>
        <v/>
      </c>
      <c r="AE1838" s="11">
        <f>IF(O1838=N1838,50,ROUND(MAX(0,MIN(100,((H1838-N1838)/(O1838-N1838))*100)),0))</f>
        <v/>
      </c>
      <c r="AF1838" s="11">
        <f>ROUND(MAX(0,MIN(100,50+((H1838-K1838)/K1838)*1000)),0)</f>
        <v/>
      </c>
      <c r="AG1838" s="11">
        <f>IFERROR(ROUND(MAX(0,MIN(100,50+25*LN(MAX(0.01,X1838)))),0),25)</f>
        <v/>
      </c>
      <c r="AH1838" s="11">
        <f>ROUND(IF(M1838&lt;=-30,0,IF(M1838&lt;=-20,20,IF(M1838&lt;=-10,50,100))),0)</f>
        <v/>
      </c>
      <c r="AI1838" s="11">
        <f>ROUND(MAX(0,MIN(100,50+(Z1838*10))),0)</f>
        <v/>
      </c>
      <c r="AJ1838" s="11">
        <f>IFERROR(IF(--AA1838&gt;=80,"خرید قوی",IF(--AA1838&gt;=70,"خرید مشروط",IF(--AA1838&gt;=60,"مراقبت",IF(--AA1838&gt;=45,"ضعیف","عدم ورود")))),"")</f>
        <v/>
      </c>
    </row>
    <row r="1839">
      <c r="A1839" s="12">
        <f>'دیده بان بازار'!A1842</f>
        <v/>
      </c>
      <c r="B1839" s="13">
        <f>'دیده بان بازار'!B1842</f>
        <v/>
      </c>
      <c r="C1839" s="13">
        <f>'دیده بان بازار'!C1842</f>
        <v/>
      </c>
      <c r="D1839" s="13">
        <f>'دیده بان بازار'!D1842</f>
        <v/>
      </c>
      <c r="E1839" s="14">
        <f>'دیده بان بازار'!E1842</f>
        <v/>
      </c>
      <c r="F1839" s="13">
        <f>'دیده بان بازار'!F1842</f>
        <v/>
      </c>
      <c r="G1839" s="13">
        <f>'دیده بان بازار'!G1842</f>
        <v/>
      </c>
      <c r="H1839" s="13">
        <f>'دیده بان بازار'!H1842</f>
        <v/>
      </c>
      <c r="I1839" s="13">
        <f>'دیده بان بازار'!I1842</f>
        <v/>
      </c>
      <c r="J1839" s="13">
        <f>'دیده بان بازار'!J1842</f>
        <v/>
      </c>
      <c r="K1839" s="13">
        <f>'دیده بان بازار'!K1842</f>
        <v/>
      </c>
      <c r="L1839" s="13">
        <f>'دیده بان بازار'!L1842</f>
        <v/>
      </c>
      <c r="M1839" s="13">
        <f>'دیده بان بازار'!M1842</f>
        <v/>
      </c>
      <c r="N1839" s="13">
        <f>'دیده بان بازار'!N1842</f>
        <v/>
      </c>
      <c r="O1839" s="13">
        <f>'دیده بان بازار'!O1842</f>
        <v/>
      </c>
      <c r="P1839" s="13">
        <f>'دیده بان بازار'!P1842</f>
        <v/>
      </c>
      <c r="Q1839" s="13">
        <f>'دیده بان بازار'!Q1842</f>
        <v/>
      </c>
      <c r="R1839" s="13">
        <f>'دیده بان بازار'!R1842</f>
        <v/>
      </c>
      <c r="S1839" s="13">
        <f>'دیده بان بازار'!S1842</f>
        <v/>
      </c>
      <c r="T1839" s="13">
        <f>'دیده بان بازار'!T1842</f>
        <v/>
      </c>
      <c r="U1839" s="13">
        <f>'دیده بان بازار'!U1842</f>
        <v/>
      </c>
      <c r="V1839" s="13">
        <f>'دیده بان بازار'!V1842</f>
        <v/>
      </c>
      <c r="W1839" s="6">
        <f>'دیده بان بازار'!W1842</f>
        <v/>
      </c>
      <c r="X1839" s="11">
        <f>IFERROR(IF(OR(R1839&lt;=0,W1839&lt;=0,S1839&lt;=0,V1839&lt;=0),0,ROUND((S1839/R1839)/(V1839/W1839),2)),0)</f>
        <v/>
      </c>
      <c r="Y1839" s="11">
        <f>IFERROR(IF(OR(S1839&lt;=0,V1839&lt;=0),0,ROUND(S1839/V1839,2)),0)</f>
        <v/>
      </c>
      <c r="Z1839" s="11">
        <f>IFERROR(J1839-M1839,0)</f>
        <v/>
      </c>
      <c r="AA1839" s="11">
        <f>IFERROR(ROUND(MAX(0,MIN(100,((AB1839*0.2)+(AC1839*0.15)+(AD1839*0.15)+(AE1839*0.1)+(AF1839*0.1)+(AG1839*0.15)+(MIN(Y1839/3,1)*100*0.1)+(AI1839*0.05))*((AH1839/100)*0.25+0.75))),0),0)</f>
        <v/>
      </c>
      <c r="AB1839" s="11">
        <f>ROUND(MAX(0,MIN(100,((M1839+10)/20)*100)),0)</f>
        <v/>
      </c>
      <c r="AC1839" s="11">
        <f>IFERROR(IF(D1839&lt;=0,0,ROUND(COUNTIFS($D$4:$D$3359,"&lt;="&amp;D1839,$D$4:$D$3359,"&gt;0")/COUNTIF($D$4:$D$3359,"&gt;0")*100,0)),0)</f>
        <v/>
      </c>
      <c r="AD1839" s="11">
        <f>IF(E1839&lt;=0,0,ROUND(MAX(0,MIN(100,(LOG10(1+E1839/1000000000)/LOG10(101))*100)),0))</f>
        <v/>
      </c>
      <c r="AE1839" s="11">
        <f>IF(O1839=N1839,50,ROUND(MAX(0,MIN(100,((H1839-N1839)/(O1839-N1839))*100)),0))</f>
        <v/>
      </c>
      <c r="AF1839" s="11">
        <f>ROUND(MAX(0,MIN(100,50+((H1839-K1839)/K1839)*1000)),0)</f>
        <v/>
      </c>
      <c r="AG1839" s="11">
        <f>IFERROR(ROUND(MAX(0,MIN(100,50+25*LN(MAX(0.01,X1839)))),0),25)</f>
        <v/>
      </c>
      <c r="AH1839" s="11">
        <f>ROUND(IF(M1839&lt;=-30,0,IF(M1839&lt;=-20,20,IF(M1839&lt;=-10,50,100))),0)</f>
        <v/>
      </c>
      <c r="AI1839" s="11">
        <f>ROUND(MAX(0,MIN(100,50+(Z1839*10))),0)</f>
        <v/>
      </c>
      <c r="AJ1839" s="11">
        <f>IFERROR(IF(--AA1839&gt;=80,"خرید قوی",IF(--AA1839&gt;=70,"خرید مشروط",IF(--AA1839&gt;=60,"مراقبت",IF(--AA1839&gt;=45,"ضعیف","عدم ورود")))),"")</f>
        <v/>
      </c>
    </row>
    <row r="1840">
      <c r="A1840" s="15">
        <f>'دیده بان بازار'!A1843</f>
        <v/>
      </c>
      <c r="B1840" s="16">
        <f>'دیده بان بازار'!B1843</f>
        <v/>
      </c>
      <c r="C1840" s="16">
        <f>'دیده بان بازار'!C1843</f>
        <v/>
      </c>
      <c r="D1840" s="16">
        <f>'دیده بان بازار'!D1843</f>
        <v/>
      </c>
      <c r="E1840" s="17">
        <f>'دیده بان بازار'!E1843</f>
        <v/>
      </c>
      <c r="F1840" s="16">
        <f>'دیده بان بازار'!F1843</f>
        <v/>
      </c>
      <c r="G1840" s="16">
        <f>'دیده بان بازار'!G1843</f>
        <v/>
      </c>
      <c r="H1840" s="16">
        <f>'دیده بان بازار'!H1843</f>
        <v/>
      </c>
      <c r="I1840" s="16">
        <f>'دیده بان بازار'!I1843</f>
        <v/>
      </c>
      <c r="J1840" s="16">
        <f>'دیده بان بازار'!J1843</f>
        <v/>
      </c>
      <c r="K1840" s="16">
        <f>'دیده بان بازار'!K1843</f>
        <v/>
      </c>
      <c r="L1840" s="16">
        <f>'دیده بان بازار'!L1843</f>
        <v/>
      </c>
      <c r="M1840" s="16">
        <f>'دیده بان بازار'!M1843</f>
        <v/>
      </c>
      <c r="N1840" s="16">
        <f>'دیده بان بازار'!N1843</f>
        <v/>
      </c>
      <c r="O1840" s="16">
        <f>'دیده بان بازار'!O1843</f>
        <v/>
      </c>
      <c r="P1840" s="16">
        <f>'دیده بان بازار'!P1843</f>
        <v/>
      </c>
      <c r="Q1840" s="16">
        <f>'دیده بان بازار'!Q1843</f>
        <v/>
      </c>
      <c r="R1840" s="16">
        <f>'دیده بان بازار'!R1843</f>
        <v/>
      </c>
      <c r="S1840" s="16">
        <f>'دیده بان بازار'!S1843</f>
        <v/>
      </c>
      <c r="T1840" s="16">
        <f>'دیده بان بازار'!T1843</f>
        <v/>
      </c>
      <c r="U1840" s="16">
        <f>'دیده بان بازار'!U1843</f>
        <v/>
      </c>
      <c r="V1840" s="16">
        <f>'دیده بان بازار'!V1843</f>
        <v/>
      </c>
      <c r="W1840" s="7">
        <f>'دیده بان بازار'!W1843</f>
        <v/>
      </c>
      <c r="X1840" s="11">
        <f>IFERROR(IF(OR(R1840&lt;=0,W1840&lt;=0,S1840&lt;=0,V1840&lt;=0),0,ROUND((S1840/R1840)/(V1840/W1840),2)),0)</f>
        <v/>
      </c>
      <c r="Y1840" s="11">
        <f>IFERROR(IF(OR(S1840&lt;=0,V1840&lt;=0),0,ROUND(S1840/V1840,2)),0)</f>
        <v/>
      </c>
      <c r="Z1840" s="11">
        <f>IFERROR(J1840-M1840,0)</f>
        <v/>
      </c>
      <c r="AA1840" s="11">
        <f>IFERROR(ROUND(MAX(0,MIN(100,((AB1840*0.2)+(AC1840*0.15)+(AD1840*0.15)+(AE1840*0.1)+(AF1840*0.1)+(AG1840*0.15)+(MIN(Y1840/3,1)*100*0.1)+(AI1840*0.05))*((AH1840/100)*0.25+0.75))),0),0)</f>
        <v/>
      </c>
      <c r="AB1840" s="11">
        <f>ROUND(MAX(0,MIN(100,((M1840+10)/20)*100)),0)</f>
        <v/>
      </c>
      <c r="AC1840" s="11">
        <f>IFERROR(IF(D1840&lt;=0,0,ROUND(COUNTIFS($D$4:$D$3359,"&lt;="&amp;D1840,$D$4:$D$3359,"&gt;0")/COUNTIF($D$4:$D$3359,"&gt;0")*100,0)),0)</f>
        <v/>
      </c>
      <c r="AD1840" s="11">
        <f>IF(E1840&lt;=0,0,ROUND(MAX(0,MIN(100,(LOG10(1+E1840/1000000000)/LOG10(101))*100)),0))</f>
        <v/>
      </c>
      <c r="AE1840" s="11">
        <f>IF(O1840=N1840,50,ROUND(MAX(0,MIN(100,((H1840-N1840)/(O1840-N1840))*100)),0))</f>
        <v/>
      </c>
      <c r="AF1840" s="11">
        <f>ROUND(MAX(0,MIN(100,50+((H1840-K1840)/K1840)*1000)),0)</f>
        <v/>
      </c>
      <c r="AG1840" s="11">
        <f>IFERROR(ROUND(MAX(0,MIN(100,50+25*LN(MAX(0.01,X1840)))),0),25)</f>
        <v/>
      </c>
      <c r="AH1840" s="11">
        <f>ROUND(IF(M1840&lt;=-30,0,IF(M1840&lt;=-20,20,IF(M1840&lt;=-10,50,100))),0)</f>
        <v/>
      </c>
      <c r="AI1840" s="11">
        <f>ROUND(MAX(0,MIN(100,50+(Z1840*10))),0)</f>
        <v/>
      </c>
      <c r="AJ1840" s="11">
        <f>IFERROR(IF(--AA1840&gt;=80,"خرید قوی",IF(--AA1840&gt;=70,"خرید مشروط",IF(--AA1840&gt;=60,"مراقبت",IF(--AA1840&gt;=45,"ضعیف","عدم ورود")))),"")</f>
        <v/>
      </c>
    </row>
    <row r="1841">
      <c r="A1841" s="12">
        <f>'دیده بان بازار'!A1844</f>
        <v/>
      </c>
      <c r="B1841" s="13">
        <f>'دیده بان بازار'!B1844</f>
        <v/>
      </c>
      <c r="C1841" s="13">
        <f>'دیده بان بازار'!C1844</f>
        <v/>
      </c>
      <c r="D1841" s="13">
        <f>'دیده بان بازار'!D1844</f>
        <v/>
      </c>
      <c r="E1841" s="14">
        <f>'دیده بان بازار'!E1844</f>
        <v/>
      </c>
      <c r="F1841" s="13">
        <f>'دیده بان بازار'!F1844</f>
        <v/>
      </c>
      <c r="G1841" s="13">
        <f>'دیده بان بازار'!G1844</f>
        <v/>
      </c>
      <c r="H1841" s="13">
        <f>'دیده بان بازار'!H1844</f>
        <v/>
      </c>
      <c r="I1841" s="13">
        <f>'دیده بان بازار'!I1844</f>
        <v/>
      </c>
      <c r="J1841" s="13">
        <f>'دیده بان بازار'!J1844</f>
        <v/>
      </c>
      <c r="K1841" s="13">
        <f>'دیده بان بازار'!K1844</f>
        <v/>
      </c>
      <c r="L1841" s="13">
        <f>'دیده بان بازار'!L1844</f>
        <v/>
      </c>
      <c r="M1841" s="13">
        <f>'دیده بان بازار'!M1844</f>
        <v/>
      </c>
      <c r="N1841" s="13">
        <f>'دیده بان بازار'!N1844</f>
        <v/>
      </c>
      <c r="O1841" s="13">
        <f>'دیده بان بازار'!O1844</f>
        <v/>
      </c>
      <c r="P1841" s="13">
        <f>'دیده بان بازار'!P1844</f>
        <v/>
      </c>
      <c r="Q1841" s="13">
        <f>'دیده بان بازار'!Q1844</f>
        <v/>
      </c>
      <c r="R1841" s="13">
        <f>'دیده بان بازار'!R1844</f>
        <v/>
      </c>
      <c r="S1841" s="13">
        <f>'دیده بان بازار'!S1844</f>
        <v/>
      </c>
      <c r="T1841" s="13">
        <f>'دیده بان بازار'!T1844</f>
        <v/>
      </c>
      <c r="U1841" s="13">
        <f>'دیده بان بازار'!U1844</f>
        <v/>
      </c>
      <c r="V1841" s="13">
        <f>'دیده بان بازار'!V1844</f>
        <v/>
      </c>
      <c r="W1841" s="6">
        <f>'دیده بان بازار'!W1844</f>
        <v/>
      </c>
      <c r="X1841" s="11">
        <f>IFERROR(IF(OR(R1841&lt;=0,W1841&lt;=0,S1841&lt;=0,V1841&lt;=0),0,ROUND((S1841/R1841)/(V1841/W1841),2)),0)</f>
        <v/>
      </c>
      <c r="Y1841" s="11">
        <f>IFERROR(IF(OR(S1841&lt;=0,V1841&lt;=0),0,ROUND(S1841/V1841,2)),0)</f>
        <v/>
      </c>
      <c r="Z1841" s="11">
        <f>IFERROR(J1841-M1841,0)</f>
        <v/>
      </c>
      <c r="AA1841" s="11">
        <f>IFERROR(ROUND(MAX(0,MIN(100,((AB1841*0.2)+(AC1841*0.15)+(AD1841*0.15)+(AE1841*0.1)+(AF1841*0.1)+(AG1841*0.15)+(MIN(Y1841/3,1)*100*0.1)+(AI1841*0.05))*((AH1841/100)*0.25+0.75))),0),0)</f>
        <v/>
      </c>
      <c r="AB1841" s="11">
        <f>ROUND(MAX(0,MIN(100,((M1841+10)/20)*100)),0)</f>
        <v/>
      </c>
      <c r="AC1841" s="11">
        <f>IFERROR(IF(D1841&lt;=0,0,ROUND(COUNTIFS($D$4:$D$3359,"&lt;="&amp;D1841,$D$4:$D$3359,"&gt;0")/COUNTIF($D$4:$D$3359,"&gt;0")*100,0)),0)</f>
        <v/>
      </c>
      <c r="AD1841" s="11">
        <f>IF(E1841&lt;=0,0,ROUND(MAX(0,MIN(100,(LOG10(1+E1841/1000000000)/LOG10(101))*100)),0))</f>
        <v/>
      </c>
      <c r="AE1841" s="11">
        <f>IF(O1841=N1841,50,ROUND(MAX(0,MIN(100,((H1841-N1841)/(O1841-N1841))*100)),0))</f>
        <v/>
      </c>
      <c r="AF1841" s="11">
        <f>ROUND(MAX(0,MIN(100,50+((H1841-K1841)/K1841)*1000)),0)</f>
        <v/>
      </c>
      <c r="AG1841" s="11">
        <f>IFERROR(ROUND(MAX(0,MIN(100,50+25*LN(MAX(0.01,X1841)))),0),25)</f>
        <v/>
      </c>
      <c r="AH1841" s="11">
        <f>ROUND(IF(M1841&lt;=-30,0,IF(M1841&lt;=-20,20,IF(M1841&lt;=-10,50,100))),0)</f>
        <v/>
      </c>
      <c r="AI1841" s="11">
        <f>ROUND(MAX(0,MIN(100,50+(Z1841*10))),0)</f>
        <v/>
      </c>
      <c r="AJ1841" s="11">
        <f>IFERROR(IF(--AA1841&gt;=80,"خرید قوی",IF(--AA1841&gt;=70,"خرید مشروط",IF(--AA1841&gt;=60,"مراقبت",IF(--AA1841&gt;=45,"ضعیف","عدم ورود")))),"")</f>
        <v/>
      </c>
    </row>
    <row r="1842">
      <c r="A1842" s="15">
        <f>'دیده بان بازار'!A1845</f>
        <v/>
      </c>
      <c r="B1842" s="16">
        <f>'دیده بان بازار'!B1845</f>
        <v/>
      </c>
      <c r="C1842" s="16">
        <f>'دیده بان بازار'!C1845</f>
        <v/>
      </c>
      <c r="D1842" s="16">
        <f>'دیده بان بازار'!D1845</f>
        <v/>
      </c>
      <c r="E1842" s="17">
        <f>'دیده بان بازار'!E1845</f>
        <v/>
      </c>
      <c r="F1842" s="16">
        <f>'دیده بان بازار'!F1845</f>
        <v/>
      </c>
      <c r="G1842" s="16">
        <f>'دیده بان بازار'!G1845</f>
        <v/>
      </c>
      <c r="H1842" s="16">
        <f>'دیده بان بازار'!H1845</f>
        <v/>
      </c>
      <c r="I1842" s="16">
        <f>'دیده بان بازار'!I1845</f>
        <v/>
      </c>
      <c r="J1842" s="16">
        <f>'دیده بان بازار'!J1845</f>
        <v/>
      </c>
      <c r="K1842" s="16">
        <f>'دیده بان بازار'!K1845</f>
        <v/>
      </c>
      <c r="L1842" s="16">
        <f>'دیده بان بازار'!L1845</f>
        <v/>
      </c>
      <c r="M1842" s="16">
        <f>'دیده بان بازار'!M1845</f>
        <v/>
      </c>
      <c r="N1842" s="16">
        <f>'دیده بان بازار'!N1845</f>
        <v/>
      </c>
      <c r="O1842" s="16">
        <f>'دیده بان بازار'!O1845</f>
        <v/>
      </c>
      <c r="P1842" s="16">
        <f>'دیده بان بازار'!P1845</f>
        <v/>
      </c>
      <c r="Q1842" s="16">
        <f>'دیده بان بازار'!Q1845</f>
        <v/>
      </c>
      <c r="R1842" s="16">
        <f>'دیده بان بازار'!R1845</f>
        <v/>
      </c>
      <c r="S1842" s="16">
        <f>'دیده بان بازار'!S1845</f>
        <v/>
      </c>
      <c r="T1842" s="16">
        <f>'دیده بان بازار'!T1845</f>
        <v/>
      </c>
      <c r="U1842" s="16">
        <f>'دیده بان بازار'!U1845</f>
        <v/>
      </c>
      <c r="V1842" s="16">
        <f>'دیده بان بازار'!V1845</f>
        <v/>
      </c>
      <c r="W1842" s="7">
        <f>'دیده بان بازار'!W1845</f>
        <v/>
      </c>
      <c r="X1842" s="11">
        <f>IFERROR(IF(OR(R1842&lt;=0,W1842&lt;=0,S1842&lt;=0,V1842&lt;=0),0,ROUND((S1842/R1842)/(V1842/W1842),2)),0)</f>
        <v/>
      </c>
      <c r="Y1842" s="11">
        <f>IFERROR(IF(OR(S1842&lt;=0,V1842&lt;=0),0,ROUND(S1842/V1842,2)),0)</f>
        <v/>
      </c>
      <c r="Z1842" s="11">
        <f>IFERROR(J1842-M1842,0)</f>
        <v/>
      </c>
      <c r="AA1842" s="11">
        <f>IFERROR(ROUND(MAX(0,MIN(100,((AB1842*0.2)+(AC1842*0.15)+(AD1842*0.15)+(AE1842*0.1)+(AF1842*0.1)+(AG1842*0.15)+(MIN(Y1842/3,1)*100*0.1)+(AI1842*0.05))*((AH1842/100)*0.25+0.75))),0),0)</f>
        <v/>
      </c>
      <c r="AB1842" s="11">
        <f>ROUND(MAX(0,MIN(100,((M1842+10)/20)*100)),0)</f>
        <v/>
      </c>
      <c r="AC1842" s="11">
        <f>IFERROR(IF(D1842&lt;=0,0,ROUND(COUNTIFS($D$4:$D$3359,"&lt;="&amp;D1842,$D$4:$D$3359,"&gt;0")/COUNTIF($D$4:$D$3359,"&gt;0")*100,0)),0)</f>
        <v/>
      </c>
      <c r="AD1842" s="11">
        <f>IF(E1842&lt;=0,0,ROUND(MAX(0,MIN(100,(LOG10(1+E1842/1000000000)/LOG10(101))*100)),0))</f>
        <v/>
      </c>
      <c r="AE1842" s="11">
        <f>IF(O1842=N1842,50,ROUND(MAX(0,MIN(100,((H1842-N1842)/(O1842-N1842))*100)),0))</f>
        <v/>
      </c>
      <c r="AF1842" s="11">
        <f>ROUND(MAX(0,MIN(100,50+((H1842-K1842)/K1842)*1000)),0)</f>
        <v/>
      </c>
      <c r="AG1842" s="11">
        <f>IFERROR(ROUND(MAX(0,MIN(100,50+25*LN(MAX(0.01,X1842)))),0),25)</f>
        <v/>
      </c>
      <c r="AH1842" s="11">
        <f>ROUND(IF(M1842&lt;=-30,0,IF(M1842&lt;=-20,20,IF(M1842&lt;=-10,50,100))),0)</f>
        <v/>
      </c>
      <c r="AI1842" s="11">
        <f>ROUND(MAX(0,MIN(100,50+(Z1842*10))),0)</f>
        <v/>
      </c>
      <c r="AJ1842" s="11">
        <f>IFERROR(IF(--AA1842&gt;=80,"خرید قوی",IF(--AA1842&gt;=70,"خرید مشروط",IF(--AA1842&gt;=60,"مراقبت",IF(--AA1842&gt;=45,"ضعیف","عدم ورود")))),"")</f>
        <v/>
      </c>
    </row>
    <row r="1843">
      <c r="A1843" s="12">
        <f>'دیده بان بازار'!A1846</f>
        <v/>
      </c>
      <c r="B1843" s="13">
        <f>'دیده بان بازار'!B1846</f>
        <v/>
      </c>
      <c r="C1843" s="13">
        <f>'دیده بان بازار'!C1846</f>
        <v/>
      </c>
      <c r="D1843" s="13">
        <f>'دیده بان بازار'!D1846</f>
        <v/>
      </c>
      <c r="E1843" s="14">
        <f>'دیده بان بازار'!E1846</f>
        <v/>
      </c>
      <c r="F1843" s="13">
        <f>'دیده بان بازار'!F1846</f>
        <v/>
      </c>
      <c r="G1843" s="13">
        <f>'دیده بان بازار'!G1846</f>
        <v/>
      </c>
      <c r="H1843" s="13">
        <f>'دیده بان بازار'!H1846</f>
        <v/>
      </c>
      <c r="I1843" s="13">
        <f>'دیده بان بازار'!I1846</f>
        <v/>
      </c>
      <c r="J1843" s="13">
        <f>'دیده بان بازار'!J1846</f>
        <v/>
      </c>
      <c r="K1843" s="13">
        <f>'دیده بان بازار'!K1846</f>
        <v/>
      </c>
      <c r="L1843" s="13">
        <f>'دیده بان بازار'!L1846</f>
        <v/>
      </c>
      <c r="M1843" s="13">
        <f>'دیده بان بازار'!M1846</f>
        <v/>
      </c>
      <c r="N1843" s="13">
        <f>'دیده بان بازار'!N1846</f>
        <v/>
      </c>
      <c r="O1843" s="13">
        <f>'دیده بان بازار'!O1846</f>
        <v/>
      </c>
      <c r="P1843" s="13">
        <f>'دیده بان بازار'!P1846</f>
        <v/>
      </c>
      <c r="Q1843" s="13">
        <f>'دیده بان بازار'!Q1846</f>
        <v/>
      </c>
      <c r="R1843" s="13">
        <f>'دیده بان بازار'!R1846</f>
        <v/>
      </c>
      <c r="S1843" s="13">
        <f>'دیده بان بازار'!S1846</f>
        <v/>
      </c>
      <c r="T1843" s="13">
        <f>'دیده بان بازار'!T1846</f>
        <v/>
      </c>
      <c r="U1843" s="13">
        <f>'دیده بان بازار'!U1846</f>
        <v/>
      </c>
      <c r="V1843" s="13">
        <f>'دیده بان بازار'!V1846</f>
        <v/>
      </c>
      <c r="W1843" s="6">
        <f>'دیده بان بازار'!W1846</f>
        <v/>
      </c>
      <c r="X1843" s="11">
        <f>IFERROR(IF(OR(R1843&lt;=0,W1843&lt;=0,S1843&lt;=0,V1843&lt;=0),0,ROUND((S1843/R1843)/(V1843/W1843),2)),0)</f>
        <v/>
      </c>
      <c r="Y1843" s="11">
        <f>IFERROR(IF(OR(S1843&lt;=0,V1843&lt;=0),0,ROUND(S1843/V1843,2)),0)</f>
        <v/>
      </c>
      <c r="Z1843" s="11">
        <f>IFERROR(J1843-M1843,0)</f>
        <v/>
      </c>
      <c r="AA1843" s="11">
        <f>IFERROR(ROUND(MAX(0,MIN(100,((AB1843*0.2)+(AC1843*0.15)+(AD1843*0.15)+(AE1843*0.1)+(AF1843*0.1)+(AG1843*0.15)+(MIN(Y1843/3,1)*100*0.1)+(AI1843*0.05))*((AH1843/100)*0.25+0.75))),0),0)</f>
        <v/>
      </c>
      <c r="AB1843" s="11">
        <f>ROUND(MAX(0,MIN(100,((M1843+10)/20)*100)),0)</f>
        <v/>
      </c>
      <c r="AC1843" s="11">
        <f>IFERROR(IF(D1843&lt;=0,0,ROUND(COUNTIFS($D$4:$D$3359,"&lt;="&amp;D1843,$D$4:$D$3359,"&gt;0")/COUNTIF($D$4:$D$3359,"&gt;0")*100,0)),0)</f>
        <v/>
      </c>
      <c r="AD1843" s="11">
        <f>IF(E1843&lt;=0,0,ROUND(MAX(0,MIN(100,(LOG10(1+E1843/1000000000)/LOG10(101))*100)),0))</f>
        <v/>
      </c>
      <c r="AE1843" s="11">
        <f>IF(O1843=N1843,50,ROUND(MAX(0,MIN(100,((H1843-N1843)/(O1843-N1843))*100)),0))</f>
        <v/>
      </c>
      <c r="AF1843" s="11">
        <f>ROUND(MAX(0,MIN(100,50+((H1843-K1843)/K1843)*1000)),0)</f>
        <v/>
      </c>
      <c r="AG1843" s="11">
        <f>IFERROR(ROUND(MAX(0,MIN(100,50+25*LN(MAX(0.01,X1843)))),0),25)</f>
        <v/>
      </c>
      <c r="AH1843" s="11">
        <f>ROUND(IF(M1843&lt;=-30,0,IF(M1843&lt;=-20,20,IF(M1843&lt;=-10,50,100))),0)</f>
        <v/>
      </c>
      <c r="AI1843" s="11">
        <f>ROUND(MAX(0,MIN(100,50+(Z1843*10))),0)</f>
        <v/>
      </c>
      <c r="AJ1843" s="11">
        <f>IFERROR(IF(--AA1843&gt;=80,"خرید قوی",IF(--AA1843&gt;=70,"خرید مشروط",IF(--AA1843&gt;=60,"مراقبت",IF(--AA1843&gt;=45,"ضعیف","عدم ورود")))),"")</f>
        <v/>
      </c>
    </row>
    <row r="1844">
      <c r="A1844" s="15">
        <f>'دیده بان بازار'!A1847</f>
        <v/>
      </c>
      <c r="B1844" s="16">
        <f>'دیده بان بازار'!B1847</f>
        <v/>
      </c>
      <c r="C1844" s="16">
        <f>'دیده بان بازار'!C1847</f>
        <v/>
      </c>
      <c r="D1844" s="16">
        <f>'دیده بان بازار'!D1847</f>
        <v/>
      </c>
      <c r="E1844" s="17">
        <f>'دیده بان بازار'!E1847</f>
        <v/>
      </c>
      <c r="F1844" s="16">
        <f>'دیده بان بازار'!F1847</f>
        <v/>
      </c>
      <c r="G1844" s="16">
        <f>'دیده بان بازار'!G1847</f>
        <v/>
      </c>
      <c r="H1844" s="16">
        <f>'دیده بان بازار'!H1847</f>
        <v/>
      </c>
      <c r="I1844" s="16">
        <f>'دیده بان بازار'!I1847</f>
        <v/>
      </c>
      <c r="J1844" s="16">
        <f>'دیده بان بازار'!J1847</f>
        <v/>
      </c>
      <c r="K1844" s="16">
        <f>'دیده بان بازار'!K1847</f>
        <v/>
      </c>
      <c r="L1844" s="16">
        <f>'دیده بان بازار'!L1847</f>
        <v/>
      </c>
      <c r="M1844" s="16">
        <f>'دیده بان بازار'!M1847</f>
        <v/>
      </c>
      <c r="N1844" s="16">
        <f>'دیده بان بازار'!N1847</f>
        <v/>
      </c>
      <c r="O1844" s="16">
        <f>'دیده بان بازار'!O1847</f>
        <v/>
      </c>
      <c r="P1844" s="16">
        <f>'دیده بان بازار'!P1847</f>
        <v/>
      </c>
      <c r="Q1844" s="16">
        <f>'دیده بان بازار'!Q1847</f>
        <v/>
      </c>
      <c r="R1844" s="16">
        <f>'دیده بان بازار'!R1847</f>
        <v/>
      </c>
      <c r="S1844" s="16">
        <f>'دیده بان بازار'!S1847</f>
        <v/>
      </c>
      <c r="T1844" s="16">
        <f>'دیده بان بازار'!T1847</f>
        <v/>
      </c>
      <c r="U1844" s="16">
        <f>'دیده بان بازار'!U1847</f>
        <v/>
      </c>
      <c r="V1844" s="16">
        <f>'دیده بان بازار'!V1847</f>
        <v/>
      </c>
      <c r="W1844" s="7">
        <f>'دیده بان بازار'!W1847</f>
        <v/>
      </c>
      <c r="X1844" s="11">
        <f>IFERROR(IF(OR(R1844&lt;=0,W1844&lt;=0,S1844&lt;=0,V1844&lt;=0),0,ROUND((S1844/R1844)/(V1844/W1844),2)),0)</f>
        <v/>
      </c>
      <c r="Y1844" s="11">
        <f>IFERROR(IF(OR(S1844&lt;=0,V1844&lt;=0),0,ROUND(S1844/V1844,2)),0)</f>
        <v/>
      </c>
      <c r="Z1844" s="11">
        <f>IFERROR(J1844-M1844,0)</f>
        <v/>
      </c>
      <c r="AA1844" s="11">
        <f>IFERROR(ROUND(MAX(0,MIN(100,((AB1844*0.2)+(AC1844*0.15)+(AD1844*0.15)+(AE1844*0.1)+(AF1844*0.1)+(AG1844*0.15)+(MIN(Y1844/3,1)*100*0.1)+(AI1844*0.05))*((AH1844/100)*0.25+0.75))),0),0)</f>
        <v/>
      </c>
      <c r="AB1844" s="11">
        <f>ROUND(MAX(0,MIN(100,((M1844+10)/20)*100)),0)</f>
        <v/>
      </c>
      <c r="AC1844" s="11">
        <f>IFERROR(IF(D1844&lt;=0,0,ROUND(COUNTIFS($D$4:$D$3359,"&lt;="&amp;D1844,$D$4:$D$3359,"&gt;0")/COUNTIF($D$4:$D$3359,"&gt;0")*100,0)),0)</f>
        <v/>
      </c>
      <c r="AD1844" s="11">
        <f>IF(E1844&lt;=0,0,ROUND(MAX(0,MIN(100,(LOG10(1+E1844/1000000000)/LOG10(101))*100)),0))</f>
        <v/>
      </c>
      <c r="AE1844" s="11">
        <f>IF(O1844=N1844,50,ROUND(MAX(0,MIN(100,((H1844-N1844)/(O1844-N1844))*100)),0))</f>
        <v/>
      </c>
      <c r="AF1844" s="11">
        <f>ROUND(MAX(0,MIN(100,50+((H1844-K1844)/K1844)*1000)),0)</f>
        <v/>
      </c>
      <c r="AG1844" s="11">
        <f>IFERROR(ROUND(MAX(0,MIN(100,50+25*LN(MAX(0.01,X1844)))),0),25)</f>
        <v/>
      </c>
      <c r="AH1844" s="11">
        <f>ROUND(IF(M1844&lt;=-30,0,IF(M1844&lt;=-20,20,IF(M1844&lt;=-10,50,100))),0)</f>
        <v/>
      </c>
      <c r="AI1844" s="11">
        <f>ROUND(MAX(0,MIN(100,50+(Z1844*10))),0)</f>
        <v/>
      </c>
      <c r="AJ1844" s="11">
        <f>IFERROR(IF(--AA1844&gt;=80,"خرید قوی",IF(--AA1844&gt;=70,"خرید مشروط",IF(--AA1844&gt;=60,"مراقبت",IF(--AA1844&gt;=45,"ضعیف","عدم ورود")))),"")</f>
        <v/>
      </c>
    </row>
    <row r="1845">
      <c r="A1845" s="12">
        <f>'دیده بان بازار'!A1848</f>
        <v/>
      </c>
      <c r="B1845" s="13">
        <f>'دیده بان بازار'!B1848</f>
        <v/>
      </c>
      <c r="C1845" s="13">
        <f>'دیده بان بازار'!C1848</f>
        <v/>
      </c>
      <c r="D1845" s="13">
        <f>'دیده بان بازار'!D1848</f>
        <v/>
      </c>
      <c r="E1845" s="14">
        <f>'دیده بان بازار'!E1848</f>
        <v/>
      </c>
      <c r="F1845" s="13">
        <f>'دیده بان بازار'!F1848</f>
        <v/>
      </c>
      <c r="G1845" s="13">
        <f>'دیده بان بازار'!G1848</f>
        <v/>
      </c>
      <c r="H1845" s="13">
        <f>'دیده بان بازار'!H1848</f>
        <v/>
      </c>
      <c r="I1845" s="13">
        <f>'دیده بان بازار'!I1848</f>
        <v/>
      </c>
      <c r="J1845" s="13">
        <f>'دیده بان بازار'!J1848</f>
        <v/>
      </c>
      <c r="K1845" s="13">
        <f>'دیده بان بازار'!K1848</f>
        <v/>
      </c>
      <c r="L1845" s="13">
        <f>'دیده بان بازار'!L1848</f>
        <v/>
      </c>
      <c r="M1845" s="13">
        <f>'دیده بان بازار'!M1848</f>
        <v/>
      </c>
      <c r="N1845" s="13">
        <f>'دیده بان بازار'!N1848</f>
        <v/>
      </c>
      <c r="O1845" s="13">
        <f>'دیده بان بازار'!O1848</f>
        <v/>
      </c>
      <c r="P1845" s="13">
        <f>'دیده بان بازار'!P1848</f>
        <v/>
      </c>
      <c r="Q1845" s="13">
        <f>'دیده بان بازار'!Q1848</f>
        <v/>
      </c>
      <c r="R1845" s="13">
        <f>'دیده بان بازار'!R1848</f>
        <v/>
      </c>
      <c r="S1845" s="13">
        <f>'دیده بان بازار'!S1848</f>
        <v/>
      </c>
      <c r="T1845" s="13">
        <f>'دیده بان بازار'!T1848</f>
        <v/>
      </c>
      <c r="U1845" s="13">
        <f>'دیده بان بازار'!U1848</f>
        <v/>
      </c>
      <c r="V1845" s="13">
        <f>'دیده بان بازار'!V1848</f>
        <v/>
      </c>
      <c r="W1845" s="6">
        <f>'دیده بان بازار'!W1848</f>
        <v/>
      </c>
      <c r="X1845" s="11">
        <f>IFERROR(IF(OR(R1845&lt;=0,W1845&lt;=0,S1845&lt;=0,V1845&lt;=0),0,ROUND((S1845/R1845)/(V1845/W1845),2)),0)</f>
        <v/>
      </c>
      <c r="Y1845" s="11">
        <f>IFERROR(IF(OR(S1845&lt;=0,V1845&lt;=0),0,ROUND(S1845/V1845,2)),0)</f>
        <v/>
      </c>
      <c r="Z1845" s="11">
        <f>IFERROR(J1845-M1845,0)</f>
        <v/>
      </c>
      <c r="AA1845" s="11">
        <f>IFERROR(ROUND(MAX(0,MIN(100,((AB1845*0.2)+(AC1845*0.15)+(AD1845*0.15)+(AE1845*0.1)+(AF1845*0.1)+(AG1845*0.15)+(MIN(Y1845/3,1)*100*0.1)+(AI1845*0.05))*((AH1845/100)*0.25+0.75))),0),0)</f>
        <v/>
      </c>
      <c r="AB1845" s="11">
        <f>ROUND(MAX(0,MIN(100,((M1845+10)/20)*100)),0)</f>
        <v/>
      </c>
      <c r="AC1845" s="11">
        <f>IFERROR(IF(D1845&lt;=0,0,ROUND(COUNTIFS($D$4:$D$3359,"&lt;="&amp;D1845,$D$4:$D$3359,"&gt;0")/COUNTIF($D$4:$D$3359,"&gt;0")*100,0)),0)</f>
        <v/>
      </c>
      <c r="AD1845" s="11">
        <f>IF(E1845&lt;=0,0,ROUND(MAX(0,MIN(100,(LOG10(1+E1845/1000000000)/LOG10(101))*100)),0))</f>
        <v/>
      </c>
      <c r="AE1845" s="11">
        <f>IF(O1845=N1845,50,ROUND(MAX(0,MIN(100,((H1845-N1845)/(O1845-N1845))*100)),0))</f>
        <v/>
      </c>
      <c r="AF1845" s="11">
        <f>ROUND(MAX(0,MIN(100,50+((H1845-K1845)/K1845)*1000)),0)</f>
        <v/>
      </c>
      <c r="AG1845" s="11">
        <f>IFERROR(ROUND(MAX(0,MIN(100,50+25*LN(MAX(0.01,X1845)))),0),25)</f>
        <v/>
      </c>
      <c r="AH1845" s="11">
        <f>ROUND(IF(M1845&lt;=-30,0,IF(M1845&lt;=-20,20,IF(M1845&lt;=-10,50,100))),0)</f>
        <v/>
      </c>
      <c r="AI1845" s="11">
        <f>ROUND(MAX(0,MIN(100,50+(Z1845*10))),0)</f>
        <v/>
      </c>
      <c r="AJ1845" s="11">
        <f>IFERROR(IF(--AA1845&gt;=80,"خرید قوی",IF(--AA1845&gt;=70,"خرید مشروط",IF(--AA1845&gt;=60,"مراقبت",IF(--AA1845&gt;=45,"ضعیف","عدم ورود")))),"")</f>
        <v/>
      </c>
    </row>
    <row r="1846">
      <c r="A1846" s="15">
        <f>'دیده بان بازار'!A1849</f>
        <v/>
      </c>
      <c r="B1846" s="16">
        <f>'دیده بان بازار'!B1849</f>
        <v/>
      </c>
      <c r="C1846" s="16">
        <f>'دیده بان بازار'!C1849</f>
        <v/>
      </c>
      <c r="D1846" s="16">
        <f>'دیده بان بازار'!D1849</f>
        <v/>
      </c>
      <c r="E1846" s="17">
        <f>'دیده بان بازار'!E1849</f>
        <v/>
      </c>
      <c r="F1846" s="16">
        <f>'دیده بان بازار'!F1849</f>
        <v/>
      </c>
      <c r="G1846" s="16">
        <f>'دیده بان بازار'!G1849</f>
        <v/>
      </c>
      <c r="H1846" s="16">
        <f>'دیده بان بازار'!H1849</f>
        <v/>
      </c>
      <c r="I1846" s="16">
        <f>'دیده بان بازار'!I1849</f>
        <v/>
      </c>
      <c r="J1846" s="16">
        <f>'دیده بان بازار'!J1849</f>
        <v/>
      </c>
      <c r="K1846" s="16">
        <f>'دیده بان بازار'!K1849</f>
        <v/>
      </c>
      <c r="L1846" s="16">
        <f>'دیده بان بازار'!L1849</f>
        <v/>
      </c>
      <c r="M1846" s="16">
        <f>'دیده بان بازار'!M1849</f>
        <v/>
      </c>
      <c r="N1846" s="16">
        <f>'دیده بان بازار'!N1849</f>
        <v/>
      </c>
      <c r="O1846" s="16">
        <f>'دیده بان بازار'!O1849</f>
        <v/>
      </c>
      <c r="P1846" s="16">
        <f>'دیده بان بازار'!P1849</f>
        <v/>
      </c>
      <c r="Q1846" s="16">
        <f>'دیده بان بازار'!Q1849</f>
        <v/>
      </c>
      <c r="R1846" s="16">
        <f>'دیده بان بازار'!R1849</f>
        <v/>
      </c>
      <c r="S1846" s="16">
        <f>'دیده بان بازار'!S1849</f>
        <v/>
      </c>
      <c r="T1846" s="16">
        <f>'دیده بان بازار'!T1849</f>
        <v/>
      </c>
      <c r="U1846" s="16">
        <f>'دیده بان بازار'!U1849</f>
        <v/>
      </c>
      <c r="V1846" s="16">
        <f>'دیده بان بازار'!V1849</f>
        <v/>
      </c>
      <c r="W1846" s="7">
        <f>'دیده بان بازار'!W1849</f>
        <v/>
      </c>
      <c r="X1846" s="11">
        <f>IFERROR(IF(OR(R1846&lt;=0,W1846&lt;=0,S1846&lt;=0,V1846&lt;=0),0,ROUND((S1846/R1846)/(V1846/W1846),2)),0)</f>
        <v/>
      </c>
      <c r="Y1846" s="11">
        <f>IFERROR(IF(OR(S1846&lt;=0,V1846&lt;=0),0,ROUND(S1846/V1846,2)),0)</f>
        <v/>
      </c>
      <c r="Z1846" s="11">
        <f>IFERROR(J1846-M1846,0)</f>
        <v/>
      </c>
      <c r="AA1846" s="11">
        <f>IFERROR(ROUND(MAX(0,MIN(100,((AB1846*0.2)+(AC1846*0.15)+(AD1846*0.15)+(AE1846*0.1)+(AF1846*0.1)+(AG1846*0.15)+(MIN(Y1846/3,1)*100*0.1)+(AI1846*0.05))*((AH1846/100)*0.25+0.75))),0),0)</f>
        <v/>
      </c>
      <c r="AB1846" s="11">
        <f>ROUND(MAX(0,MIN(100,((M1846+10)/20)*100)),0)</f>
        <v/>
      </c>
      <c r="AC1846" s="11">
        <f>IFERROR(IF(D1846&lt;=0,0,ROUND(COUNTIFS($D$4:$D$3359,"&lt;="&amp;D1846,$D$4:$D$3359,"&gt;0")/COUNTIF($D$4:$D$3359,"&gt;0")*100,0)),0)</f>
        <v/>
      </c>
      <c r="AD1846" s="11">
        <f>IF(E1846&lt;=0,0,ROUND(MAX(0,MIN(100,(LOG10(1+E1846/1000000000)/LOG10(101))*100)),0))</f>
        <v/>
      </c>
      <c r="AE1846" s="11">
        <f>IF(O1846=N1846,50,ROUND(MAX(0,MIN(100,((H1846-N1846)/(O1846-N1846))*100)),0))</f>
        <v/>
      </c>
      <c r="AF1846" s="11">
        <f>ROUND(MAX(0,MIN(100,50+((H1846-K1846)/K1846)*1000)),0)</f>
        <v/>
      </c>
      <c r="AG1846" s="11">
        <f>IFERROR(ROUND(MAX(0,MIN(100,50+25*LN(MAX(0.01,X1846)))),0),25)</f>
        <v/>
      </c>
      <c r="AH1846" s="11">
        <f>ROUND(IF(M1846&lt;=-30,0,IF(M1846&lt;=-20,20,IF(M1846&lt;=-10,50,100))),0)</f>
        <v/>
      </c>
      <c r="AI1846" s="11">
        <f>ROUND(MAX(0,MIN(100,50+(Z1846*10))),0)</f>
        <v/>
      </c>
      <c r="AJ1846" s="11">
        <f>IFERROR(IF(--AA1846&gt;=80,"خرید قوی",IF(--AA1846&gt;=70,"خرید مشروط",IF(--AA1846&gt;=60,"مراقبت",IF(--AA1846&gt;=45,"ضعیف","عدم ورود")))),"")</f>
        <v/>
      </c>
    </row>
    <row r="1847">
      <c r="A1847" s="15">
        <f>'دیده بان بازار'!A1850</f>
        <v/>
      </c>
      <c r="B1847" s="16">
        <f>'دیده بان بازار'!B1850</f>
        <v/>
      </c>
      <c r="C1847" s="16">
        <f>'دیده بان بازار'!C1850</f>
        <v/>
      </c>
      <c r="D1847" s="16">
        <f>'دیده بان بازار'!D1850</f>
        <v/>
      </c>
      <c r="E1847" s="17">
        <f>'دیده بان بازار'!E1850</f>
        <v/>
      </c>
      <c r="F1847" s="16">
        <f>'دیده بان بازار'!F1850</f>
        <v/>
      </c>
      <c r="G1847" s="16">
        <f>'دیده بان بازار'!G1850</f>
        <v/>
      </c>
      <c r="H1847" s="16">
        <f>'دیده بان بازار'!H1850</f>
        <v/>
      </c>
      <c r="I1847" s="16">
        <f>'دیده بان بازار'!I1850</f>
        <v/>
      </c>
      <c r="J1847" s="16">
        <f>'دیده بان بازار'!J1850</f>
        <v/>
      </c>
      <c r="K1847" s="16">
        <f>'دیده بان بازار'!K1850</f>
        <v/>
      </c>
      <c r="L1847" s="16">
        <f>'دیده بان بازار'!L1850</f>
        <v/>
      </c>
      <c r="M1847" s="16">
        <f>'دیده بان بازار'!M1850</f>
        <v/>
      </c>
      <c r="N1847" s="16">
        <f>'دیده بان بازار'!N1850</f>
        <v/>
      </c>
      <c r="O1847" s="16">
        <f>'دیده بان بازار'!O1850</f>
        <v/>
      </c>
      <c r="P1847" s="16">
        <f>'دیده بان بازار'!P1850</f>
        <v/>
      </c>
      <c r="Q1847" s="16">
        <f>'دیده بان بازار'!Q1850</f>
        <v/>
      </c>
      <c r="R1847" s="16">
        <f>'دیده بان بازار'!R1850</f>
        <v/>
      </c>
      <c r="S1847" s="16">
        <f>'دیده بان بازار'!S1850</f>
        <v/>
      </c>
      <c r="T1847" s="16">
        <f>'دیده بان بازار'!T1850</f>
        <v/>
      </c>
      <c r="U1847" s="16">
        <f>'دیده بان بازار'!U1850</f>
        <v/>
      </c>
      <c r="V1847" s="16">
        <f>'دیده بان بازار'!V1850</f>
        <v/>
      </c>
      <c r="W1847" s="7">
        <f>'دیده بان بازار'!W1850</f>
        <v/>
      </c>
      <c r="X1847" s="11">
        <f>IFERROR(IF(OR(R1847&lt;=0,W1847&lt;=0,S1847&lt;=0,V1847&lt;=0),0,ROUND((S1847/R1847)/(V1847/W1847),2)),0)</f>
        <v/>
      </c>
      <c r="Y1847" s="11">
        <f>IFERROR(IF(OR(S1847&lt;=0,V1847&lt;=0),0,ROUND(S1847/V1847,2)),0)</f>
        <v/>
      </c>
      <c r="Z1847" s="11">
        <f>IFERROR(J1847-M1847,0)</f>
        <v/>
      </c>
      <c r="AA1847" s="11">
        <f>IFERROR(ROUND(MAX(0,MIN(100,((AB1847*0.2)+(AC1847*0.15)+(AD1847*0.15)+(AE1847*0.1)+(AF1847*0.1)+(AG1847*0.15)+(MIN(Y1847/3,1)*100*0.1)+(AI1847*0.05))*((AH1847/100)*0.25+0.75))),0),0)</f>
        <v/>
      </c>
      <c r="AB1847" s="11">
        <f>ROUND(MAX(0,MIN(100,((M1847+10)/20)*100)),0)</f>
        <v/>
      </c>
      <c r="AC1847" s="11">
        <f>IFERROR(IF(D1847&lt;=0,0,ROUND(COUNTIFS($D$4:$D$3359,"&lt;="&amp;D1847,$D$4:$D$3359,"&gt;0")/COUNTIF($D$4:$D$3359,"&gt;0")*100,0)),0)</f>
        <v/>
      </c>
      <c r="AD1847" s="11">
        <f>IF(E1847&lt;=0,0,ROUND(MAX(0,MIN(100,(LOG10(1+E1847/1000000000)/LOG10(101))*100)),0))</f>
        <v/>
      </c>
      <c r="AE1847" s="11">
        <f>IF(O1847=N1847,50,ROUND(MAX(0,MIN(100,((H1847-N1847)/(O1847-N1847))*100)),0))</f>
        <v/>
      </c>
      <c r="AF1847" s="11">
        <f>ROUND(MAX(0,MIN(100,50+((H1847-K1847)/K1847)*1000)),0)</f>
        <v/>
      </c>
      <c r="AG1847" s="11">
        <f>IFERROR(ROUND(MAX(0,MIN(100,50+25*LN(MAX(0.01,X1847)))),0),25)</f>
        <v/>
      </c>
      <c r="AH1847" s="11">
        <f>ROUND(IF(M1847&lt;=-30,0,IF(M1847&lt;=-20,20,IF(M1847&lt;=-10,50,100))),0)</f>
        <v/>
      </c>
      <c r="AI1847" s="11">
        <f>ROUND(MAX(0,MIN(100,50+(Z1847*10))),0)</f>
        <v/>
      </c>
      <c r="AJ1847" s="11">
        <f>IFERROR(IF(--AA1847&gt;=80,"خرید قوی",IF(--AA1847&gt;=70,"خرید مشروط",IF(--AA1847&gt;=60,"مراقبت",IF(--AA1847&gt;=45,"ضعیف","عدم ورود")))),"")</f>
        <v/>
      </c>
    </row>
    <row r="1848">
      <c r="A1848" s="12">
        <f>'دیده بان بازار'!A1851</f>
        <v/>
      </c>
      <c r="B1848" s="13">
        <f>'دیده بان بازار'!B1851</f>
        <v/>
      </c>
      <c r="C1848" s="13">
        <f>'دیده بان بازار'!C1851</f>
        <v/>
      </c>
      <c r="D1848" s="13">
        <f>'دیده بان بازار'!D1851</f>
        <v/>
      </c>
      <c r="E1848" s="14">
        <f>'دیده بان بازار'!E1851</f>
        <v/>
      </c>
      <c r="F1848" s="13">
        <f>'دیده بان بازار'!F1851</f>
        <v/>
      </c>
      <c r="G1848" s="13">
        <f>'دیده بان بازار'!G1851</f>
        <v/>
      </c>
      <c r="H1848" s="13">
        <f>'دیده بان بازار'!H1851</f>
        <v/>
      </c>
      <c r="I1848" s="13">
        <f>'دیده بان بازار'!I1851</f>
        <v/>
      </c>
      <c r="J1848" s="13">
        <f>'دیده بان بازار'!J1851</f>
        <v/>
      </c>
      <c r="K1848" s="13">
        <f>'دیده بان بازار'!K1851</f>
        <v/>
      </c>
      <c r="L1848" s="13">
        <f>'دیده بان بازار'!L1851</f>
        <v/>
      </c>
      <c r="M1848" s="13">
        <f>'دیده بان بازار'!M1851</f>
        <v/>
      </c>
      <c r="N1848" s="13">
        <f>'دیده بان بازار'!N1851</f>
        <v/>
      </c>
      <c r="O1848" s="13">
        <f>'دیده بان بازار'!O1851</f>
        <v/>
      </c>
      <c r="P1848" s="13">
        <f>'دیده بان بازار'!P1851</f>
        <v/>
      </c>
      <c r="Q1848" s="13">
        <f>'دیده بان بازار'!Q1851</f>
        <v/>
      </c>
      <c r="R1848" s="13">
        <f>'دیده بان بازار'!R1851</f>
        <v/>
      </c>
      <c r="S1848" s="13">
        <f>'دیده بان بازار'!S1851</f>
        <v/>
      </c>
      <c r="T1848" s="13">
        <f>'دیده بان بازار'!T1851</f>
        <v/>
      </c>
      <c r="U1848" s="13">
        <f>'دیده بان بازار'!U1851</f>
        <v/>
      </c>
      <c r="V1848" s="13">
        <f>'دیده بان بازار'!V1851</f>
        <v/>
      </c>
      <c r="W1848" s="6">
        <f>'دیده بان بازار'!W1851</f>
        <v/>
      </c>
      <c r="X1848" s="11">
        <f>IFERROR(IF(OR(R1848&lt;=0,W1848&lt;=0,S1848&lt;=0,V1848&lt;=0),0,ROUND((S1848/R1848)/(V1848/W1848),2)),0)</f>
        <v/>
      </c>
      <c r="Y1848" s="11">
        <f>IFERROR(IF(OR(S1848&lt;=0,V1848&lt;=0),0,ROUND(S1848/V1848,2)),0)</f>
        <v/>
      </c>
      <c r="Z1848" s="11">
        <f>IFERROR(J1848-M1848,0)</f>
        <v/>
      </c>
      <c r="AA1848" s="11">
        <f>IFERROR(ROUND(MAX(0,MIN(100,((AB1848*0.2)+(AC1848*0.15)+(AD1848*0.15)+(AE1848*0.1)+(AF1848*0.1)+(AG1848*0.15)+(MIN(Y1848/3,1)*100*0.1)+(AI1848*0.05))*((AH1848/100)*0.25+0.75))),0),0)</f>
        <v/>
      </c>
      <c r="AB1848" s="11">
        <f>ROUND(MAX(0,MIN(100,((M1848+10)/20)*100)),0)</f>
        <v/>
      </c>
      <c r="AC1848" s="11">
        <f>IFERROR(IF(D1848&lt;=0,0,ROUND(COUNTIFS($D$4:$D$3359,"&lt;="&amp;D1848,$D$4:$D$3359,"&gt;0")/COUNTIF($D$4:$D$3359,"&gt;0")*100,0)),0)</f>
        <v/>
      </c>
      <c r="AD1848" s="11">
        <f>IF(E1848&lt;=0,0,ROUND(MAX(0,MIN(100,(LOG10(1+E1848/1000000000)/LOG10(101))*100)),0))</f>
        <v/>
      </c>
      <c r="AE1848" s="11">
        <f>IF(O1848=N1848,50,ROUND(MAX(0,MIN(100,((H1848-N1848)/(O1848-N1848))*100)),0))</f>
        <v/>
      </c>
      <c r="AF1848" s="11">
        <f>ROUND(MAX(0,MIN(100,50+((H1848-K1848)/K1848)*1000)),0)</f>
        <v/>
      </c>
      <c r="AG1848" s="11">
        <f>IFERROR(ROUND(MAX(0,MIN(100,50+25*LN(MAX(0.01,X1848)))),0),25)</f>
        <v/>
      </c>
      <c r="AH1848" s="11">
        <f>ROUND(IF(M1848&lt;=-30,0,IF(M1848&lt;=-20,20,IF(M1848&lt;=-10,50,100))),0)</f>
        <v/>
      </c>
      <c r="AI1848" s="11">
        <f>ROUND(MAX(0,MIN(100,50+(Z1848*10))),0)</f>
        <v/>
      </c>
      <c r="AJ1848" s="11">
        <f>IFERROR(IF(--AA1848&gt;=80,"خرید قوی",IF(--AA1848&gt;=70,"خرید مشروط",IF(--AA1848&gt;=60,"مراقبت",IF(--AA1848&gt;=45,"ضعیف","عدم ورود")))),"")</f>
        <v/>
      </c>
    </row>
    <row r="1849">
      <c r="A1849" s="15">
        <f>'دیده بان بازار'!A1852</f>
        <v/>
      </c>
      <c r="B1849" s="16">
        <f>'دیده بان بازار'!B1852</f>
        <v/>
      </c>
      <c r="C1849" s="16">
        <f>'دیده بان بازار'!C1852</f>
        <v/>
      </c>
      <c r="D1849" s="16">
        <f>'دیده بان بازار'!D1852</f>
        <v/>
      </c>
      <c r="E1849" s="17">
        <f>'دیده بان بازار'!E1852</f>
        <v/>
      </c>
      <c r="F1849" s="16">
        <f>'دیده بان بازار'!F1852</f>
        <v/>
      </c>
      <c r="G1849" s="16">
        <f>'دیده بان بازار'!G1852</f>
        <v/>
      </c>
      <c r="H1849" s="16">
        <f>'دیده بان بازار'!H1852</f>
        <v/>
      </c>
      <c r="I1849" s="16">
        <f>'دیده بان بازار'!I1852</f>
        <v/>
      </c>
      <c r="J1849" s="16">
        <f>'دیده بان بازار'!J1852</f>
        <v/>
      </c>
      <c r="K1849" s="16">
        <f>'دیده بان بازار'!K1852</f>
        <v/>
      </c>
      <c r="L1849" s="16">
        <f>'دیده بان بازار'!L1852</f>
        <v/>
      </c>
      <c r="M1849" s="16">
        <f>'دیده بان بازار'!M1852</f>
        <v/>
      </c>
      <c r="N1849" s="16">
        <f>'دیده بان بازار'!N1852</f>
        <v/>
      </c>
      <c r="O1849" s="16">
        <f>'دیده بان بازار'!O1852</f>
        <v/>
      </c>
      <c r="P1849" s="16">
        <f>'دیده بان بازار'!P1852</f>
        <v/>
      </c>
      <c r="Q1849" s="16">
        <f>'دیده بان بازار'!Q1852</f>
        <v/>
      </c>
      <c r="R1849" s="16">
        <f>'دیده بان بازار'!R1852</f>
        <v/>
      </c>
      <c r="S1849" s="16">
        <f>'دیده بان بازار'!S1852</f>
        <v/>
      </c>
      <c r="T1849" s="16">
        <f>'دیده بان بازار'!T1852</f>
        <v/>
      </c>
      <c r="U1849" s="16">
        <f>'دیده بان بازار'!U1852</f>
        <v/>
      </c>
      <c r="V1849" s="16">
        <f>'دیده بان بازار'!V1852</f>
        <v/>
      </c>
      <c r="W1849" s="7">
        <f>'دیده بان بازار'!W1852</f>
        <v/>
      </c>
      <c r="X1849" s="11">
        <f>IFERROR(IF(OR(R1849&lt;=0,W1849&lt;=0,S1849&lt;=0,V1849&lt;=0),0,ROUND((S1849/R1849)/(V1849/W1849),2)),0)</f>
        <v/>
      </c>
      <c r="Y1849" s="11">
        <f>IFERROR(IF(OR(S1849&lt;=0,V1849&lt;=0),0,ROUND(S1849/V1849,2)),0)</f>
        <v/>
      </c>
      <c r="Z1849" s="11">
        <f>IFERROR(J1849-M1849,0)</f>
        <v/>
      </c>
      <c r="AA1849" s="11">
        <f>IFERROR(ROUND(MAX(0,MIN(100,((AB1849*0.2)+(AC1849*0.15)+(AD1849*0.15)+(AE1849*0.1)+(AF1849*0.1)+(AG1849*0.15)+(MIN(Y1849/3,1)*100*0.1)+(AI1849*0.05))*((AH1849/100)*0.25+0.75))),0),0)</f>
        <v/>
      </c>
      <c r="AB1849" s="11">
        <f>ROUND(MAX(0,MIN(100,((M1849+10)/20)*100)),0)</f>
        <v/>
      </c>
      <c r="AC1849" s="11">
        <f>IFERROR(IF(D1849&lt;=0,0,ROUND(COUNTIFS($D$4:$D$3359,"&lt;="&amp;D1849,$D$4:$D$3359,"&gt;0")/COUNTIF($D$4:$D$3359,"&gt;0")*100,0)),0)</f>
        <v/>
      </c>
      <c r="AD1849" s="11">
        <f>IF(E1849&lt;=0,0,ROUND(MAX(0,MIN(100,(LOG10(1+E1849/1000000000)/LOG10(101))*100)),0))</f>
        <v/>
      </c>
      <c r="AE1849" s="11">
        <f>IF(O1849=N1849,50,ROUND(MAX(0,MIN(100,((H1849-N1849)/(O1849-N1849))*100)),0))</f>
        <v/>
      </c>
      <c r="AF1849" s="11">
        <f>ROUND(MAX(0,MIN(100,50+((H1849-K1849)/K1849)*1000)),0)</f>
        <v/>
      </c>
      <c r="AG1849" s="11">
        <f>IFERROR(ROUND(MAX(0,MIN(100,50+25*LN(MAX(0.01,X1849)))),0),25)</f>
        <v/>
      </c>
      <c r="AH1849" s="11">
        <f>ROUND(IF(M1849&lt;=-30,0,IF(M1849&lt;=-20,20,IF(M1849&lt;=-10,50,100))),0)</f>
        <v/>
      </c>
      <c r="AI1849" s="11">
        <f>ROUND(MAX(0,MIN(100,50+(Z1849*10))),0)</f>
        <v/>
      </c>
      <c r="AJ1849" s="11">
        <f>IFERROR(IF(--AA1849&gt;=80,"خرید قوی",IF(--AA1849&gt;=70,"خرید مشروط",IF(--AA1849&gt;=60,"مراقبت",IF(--AA1849&gt;=45,"ضعیف","عدم ورود")))),"")</f>
        <v/>
      </c>
    </row>
    <row r="1850">
      <c r="A1850" s="12">
        <f>'دیده بان بازار'!A1853</f>
        <v/>
      </c>
      <c r="B1850" s="13">
        <f>'دیده بان بازار'!B1853</f>
        <v/>
      </c>
      <c r="C1850" s="13">
        <f>'دیده بان بازار'!C1853</f>
        <v/>
      </c>
      <c r="D1850" s="13">
        <f>'دیده بان بازار'!D1853</f>
        <v/>
      </c>
      <c r="E1850" s="14">
        <f>'دیده بان بازار'!E1853</f>
        <v/>
      </c>
      <c r="F1850" s="13">
        <f>'دیده بان بازار'!F1853</f>
        <v/>
      </c>
      <c r="G1850" s="13">
        <f>'دیده بان بازار'!G1853</f>
        <v/>
      </c>
      <c r="H1850" s="13">
        <f>'دیده بان بازار'!H1853</f>
        <v/>
      </c>
      <c r="I1850" s="13">
        <f>'دیده بان بازار'!I1853</f>
        <v/>
      </c>
      <c r="J1850" s="13">
        <f>'دیده بان بازار'!J1853</f>
        <v/>
      </c>
      <c r="K1850" s="13">
        <f>'دیده بان بازار'!K1853</f>
        <v/>
      </c>
      <c r="L1850" s="13">
        <f>'دیده بان بازار'!L1853</f>
        <v/>
      </c>
      <c r="M1850" s="13">
        <f>'دیده بان بازار'!M1853</f>
        <v/>
      </c>
      <c r="N1850" s="13">
        <f>'دیده بان بازار'!N1853</f>
        <v/>
      </c>
      <c r="O1850" s="13">
        <f>'دیده بان بازار'!O1853</f>
        <v/>
      </c>
      <c r="P1850" s="13">
        <f>'دیده بان بازار'!P1853</f>
        <v/>
      </c>
      <c r="Q1850" s="13">
        <f>'دیده بان بازار'!Q1853</f>
        <v/>
      </c>
      <c r="R1850" s="13">
        <f>'دیده بان بازار'!R1853</f>
        <v/>
      </c>
      <c r="S1850" s="13">
        <f>'دیده بان بازار'!S1853</f>
        <v/>
      </c>
      <c r="T1850" s="13">
        <f>'دیده بان بازار'!T1853</f>
        <v/>
      </c>
      <c r="U1850" s="13">
        <f>'دیده بان بازار'!U1853</f>
        <v/>
      </c>
      <c r="V1850" s="13">
        <f>'دیده بان بازار'!V1853</f>
        <v/>
      </c>
      <c r="W1850" s="6">
        <f>'دیده بان بازار'!W1853</f>
        <v/>
      </c>
      <c r="X1850" s="11">
        <f>IFERROR(IF(OR(R1850&lt;=0,W1850&lt;=0,S1850&lt;=0,V1850&lt;=0),0,ROUND((S1850/R1850)/(V1850/W1850),2)),0)</f>
        <v/>
      </c>
      <c r="Y1850" s="11">
        <f>IFERROR(IF(OR(S1850&lt;=0,V1850&lt;=0),0,ROUND(S1850/V1850,2)),0)</f>
        <v/>
      </c>
      <c r="Z1850" s="11">
        <f>IFERROR(J1850-M1850,0)</f>
        <v/>
      </c>
      <c r="AA1850" s="11">
        <f>IFERROR(ROUND(MAX(0,MIN(100,((AB1850*0.2)+(AC1850*0.15)+(AD1850*0.15)+(AE1850*0.1)+(AF1850*0.1)+(AG1850*0.15)+(MIN(Y1850/3,1)*100*0.1)+(AI1850*0.05))*((AH1850/100)*0.25+0.75))),0),0)</f>
        <v/>
      </c>
      <c r="AB1850" s="11">
        <f>ROUND(MAX(0,MIN(100,((M1850+10)/20)*100)),0)</f>
        <v/>
      </c>
      <c r="AC1850" s="11">
        <f>IFERROR(IF(D1850&lt;=0,0,ROUND(COUNTIFS($D$4:$D$3359,"&lt;="&amp;D1850,$D$4:$D$3359,"&gt;0")/COUNTIF($D$4:$D$3359,"&gt;0")*100,0)),0)</f>
        <v/>
      </c>
      <c r="AD1850" s="11">
        <f>IF(E1850&lt;=0,0,ROUND(MAX(0,MIN(100,(LOG10(1+E1850/1000000000)/LOG10(101))*100)),0))</f>
        <v/>
      </c>
      <c r="AE1850" s="11">
        <f>IF(O1850=N1850,50,ROUND(MAX(0,MIN(100,((H1850-N1850)/(O1850-N1850))*100)),0))</f>
        <v/>
      </c>
      <c r="AF1850" s="11">
        <f>ROUND(MAX(0,MIN(100,50+((H1850-K1850)/K1850)*1000)),0)</f>
        <v/>
      </c>
      <c r="AG1850" s="11">
        <f>IFERROR(ROUND(MAX(0,MIN(100,50+25*LN(MAX(0.01,X1850)))),0),25)</f>
        <v/>
      </c>
      <c r="AH1850" s="11">
        <f>ROUND(IF(M1850&lt;=-30,0,IF(M1850&lt;=-20,20,IF(M1850&lt;=-10,50,100))),0)</f>
        <v/>
      </c>
      <c r="AI1850" s="11">
        <f>ROUND(MAX(0,MIN(100,50+(Z1850*10))),0)</f>
        <v/>
      </c>
      <c r="AJ1850" s="11">
        <f>IFERROR(IF(--AA1850&gt;=80,"خرید قوی",IF(--AA1850&gt;=70,"خرید مشروط",IF(--AA1850&gt;=60,"مراقبت",IF(--AA1850&gt;=45,"ضعیف","عدم ورود")))),"")</f>
        <v/>
      </c>
    </row>
    <row r="1851">
      <c r="A1851" s="15">
        <f>'دیده بان بازار'!A1854</f>
        <v/>
      </c>
      <c r="B1851" s="16">
        <f>'دیده بان بازار'!B1854</f>
        <v/>
      </c>
      <c r="C1851" s="16">
        <f>'دیده بان بازار'!C1854</f>
        <v/>
      </c>
      <c r="D1851" s="16">
        <f>'دیده بان بازار'!D1854</f>
        <v/>
      </c>
      <c r="E1851" s="17">
        <f>'دیده بان بازار'!E1854</f>
        <v/>
      </c>
      <c r="F1851" s="16">
        <f>'دیده بان بازار'!F1854</f>
        <v/>
      </c>
      <c r="G1851" s="16">
        <f>'دیده بان بازار'!G1854</f>
        <v/>
      </c>
      <c r="H1851" s="16">
        <f>'دیده بان بازار'!H1854</f>
        <v/>
      </c>
      <c r="I1851" s="16">
        <f>'دیده بان بازار'!I1854</f>
        <v/>
      </c>
      <c r="J1851" s="16">
        <f>'دیده بان بازار'!J1854</f>
        <v/>
      </c>
      <c r="K1851" s="16">
        <f>'دیده بان بازار'!K1854</f>
        <v/>
      </c>
      <c r="L1851" s="16">
        <f>'دیده بان بازار'!L1854</f>
        <v/>
      </c>
      <c r="M1851" s="16">
        <f>'دیده بان بازار'!M1854</f>
        <v/>
      </c>
      <c r="N1851" s="16">
        <f>'دیده بان بازار'!N1854</f>
        <v/>
      </c>
      <c r="O1851" s="16">
        <f>'دیده بان بازار'!O1854</f>
        <v/>
      </c>
      <c r="P1851" s="16">
        <f>'دیده بان بازار'!P1854</f>
        <v/>
      </c>
      <c r="Q1851" s="16">
        <f>'دیده بان بازار'!Q1854</f>
        <v/>
      </c>
      <c r="R1851" s="16">
        <f>'دیده بان بازار'!R1854</f>
        <v/>
      </c>
      <c r="S1851" s="16">
        <f>'دیده بان بازار'!S1854</f>
        <v/>
      </c>
      <c r="T1851" s="16">
        <f>'دیده بان بازار'!T1854</f>
        <v/>
      </c>
      <c r="U1851" s="16">
        <f>'دیده بان بازار'!U1854</f>
        <v/>
      </c>
      <c r="V1851" s="16">
        <f>'دیده بان بازار'!V1854</f>
        <v/>
      </c>
      <c r="W1851" s="7">
        <f>'دیده بان بازار'!W1854</f>
        <v/>
      </c>
      <c r="X1851" s="11">
        <f>IFERROR(IF(OR(R1851&lt;=0,W1851&lt;=0,S1851&lt;=0,V1851&lt;=0),0,ROUND((S1851/R1851)/(V1851/W1851),2)),0)</f>
        <v/>
      </c>
      <c r="Y1851" s="11">
        <f>IFERROR(IF(OR(S1851&lt;=0,V1851&lt;=0),0,ROUND(S1851/V1851,2)),0)</f>
        <v/>
      </c>
      <c r="Z1851" s="11">
        <f>IFERROR(J1851-M1851,0)</f>
        <v/>
      </c>
      <c r="AA1851" s="11">
        <f>IFERROR(ROUND(MAX(0,MIN(100,((AB1851*0.2)+(AC1851*0.15)+(AD1851*0.15)+(AE1851*0.1)+(AF1851*0.1)+(AG1851*0.15)+(MIN(Y1851/3,1)*100*0.1)+(AI1851*0.05))*((AH1851/100)*0.25+0.75))),0),0)</f>
        <v/>
      </c>
      <c r="AB1851" s="11">
        <f>ROUND(MAX(0,MIN(100,((M1851+10)/20)*100)),0)</f>
        <v/>
      </c>
      <c r="AC1851" s="11">
        <f>IFERROR(IF(D1851&lt;=0,0,ROUND(COUNTIFS($D$4:$D$3359,"&lt;="&amp;D1851,$D$4:$D$3359,"&gt;0")/COUNTIF($D$4:$D$3359,"&gt;0")*100,0)),0)</f>
        <v/>
      </c>
      <c r="AD1851" s="11">
        <f>IF(E1851&lt;=0,0,ROUND(MAX(0,MIN(100,(LOG10(1+E1851/1000000000)/LOG10(101))*100)),0))</f>
        <v/>
      </c>
      <c r="AE1851" s="11">
        <f>IF(O1851=N1851,50,ROUND(MAX(0,MIN(100,((H1851-N1851)/(O1851-N1851))*100)),0))</f>
        <v/>
      </c>
      <c r="AF1851" s="11">
        <f>ROUND(MAX(0,MIN(100,50+((H1851-K1851)/K1851)*1000)),0)</f>
        <v/>
      </c>
      <c r="AG1851" s="11">
        <f>IFERROR(ROUND(MAX(0,MIN(100,50+25*LN(MAX(0.01,X1851)))),0),25)</f>
        <v/>
      </c>
      <c r="AH1851" s="11">
        <f>ROUND(IF(M1851&lt;=-30,0,IF(M1851&lt;=-20,20,IF(M1851&lt;=-10,50,100))),0)</f>
        <v/>
      </c>
      <c r="AI1851" s="11">
        <f>ROUND(MAX(0,MIN(100,50+(Z1851*10))),0)</f>
        <v/>
      </c>
      <c r="AJ1851" s="11">
        <f>IFERROR(IF(--AA1851&gt;=80,"خرید قوی",IF(--AA1851&gt;=70,"خرید مشروط",IF(--AA1851&gt;=60,"مراقبت",IF(--AA1851&gt;=45,"ضعیف","عدم ورود")))),"")</f>
        <v/>
      </c>
    </row>
    <row r="1852">
      <c r="A1852" s="12">
        <f>'دیده بان بازار'!A1855</f>
        <v/>
      </c>
      <c r="B1852" s="13">
        <f>'دیده بان بازار'!B1855</f>
        <v/>
      </c>
      <c r="C1852" s="13">
        <f>'دیده بان بازار'!C1855</f>
        <v/>
      </c>
      <c r="D1852" s="13">
        <f>'دیده بان بازار'!D1855</f>
        <v/>
      </c>
      <c r="E1852" s="14">
        <f>'دیده بان بازار'!E1855</f>
        <v/>
      </c>
      <c r="F1852" s="13">
        <f>'دیده بان بازار'!F1855</f>
        <v/>
      </c>
      <c r="G1852" s="13">
        <f>'دیده بان بازار'!G1855</f>
        <v/>
      </c>
      <c r="H1852" s="13">
        <f>'دیده بان بازار'!H1855</f>
        <v/>
      </c>
      <c r="I1852" s="13">
        <f>'دیده بان بازار'!I1855</f>
        <v/>
      </c>
      <c r="J1852" s="13">
        <f>'دیده بان بازار'!J1855</f>
        <v/>
      </c>
      <c r="K1852" s="13">
        <f>'دیده بان بازار'!K1855</f>
        <v/>
      </c>
      <c r="L1852" s="13">
        <f>'دیده بان بازار'!L1855</f>
        <v/>
      </c>
      <c r="M1852" s="13">
        <f>'دیده بان بازار'!M1855</f>
        <v/>
      </c>
      <c r="N1852" s="13">
        <f>'دیده بان بازار'!N1855</f>
        <v/>
      </c>
      <c r="O1852" s="13">
        <f>'دیده بان بازار'!O1855</f>
        <v/>
      </c>
      <c r="P1852" s="13">
        <f>'دیده بان بازار'!P1855</f>
        <v/>
      </c>
      <c r="Q1852" s="13">
        <f>'دیده بان بازار'!Q1855</f>
        <v/>
      </c>
      <c r="R1852" s="13">
        <f>'دیده بان بازار'!R1855</f>
        <v/>
      </c>
      <c r="S1852" s="13">
        <f>'دیده بان بازار'!S1855</f>
        <v/>
      </c>
      <c r="T1852" s="13">
        <f>'دیده بان بازار'!T1855</f>
        <v/>
      </c>
      <c r="U1852" s="13">
        <f>'دیده بان بازار'!U1855</f>
        <v/>
      </c>
      <c r="V1852" s="13">
        <f>'دیده بان بازار'!V1855</f>
        <v/>
      </c>
      <c r="W1852" s="6">
        <f>'دیده بان بازار'!W1855</f>
        <v/>
      </c>
      <c r="X1852" s="11">
        <f>IFERROR(IF(OR(R1852&lt;=0,W1852&lt;=0,S1852&lt;=0,V1852&lt;=0),0,ROUND((S1852/R1852)/(V1852/W1852),2)),0)</f>
        <v/>
      </c>
      <c r="Y1852" s="11">
        <f>IFERROR(IF(OR(S1852&lt;=0,V1852&lt;=0),0,ROUND(S1852/V1852,2)),0)</f>
        <v/>
      </c>
      <c r="Z1852" s="11">
        <f>IFERROR(J1852-M1852,0)</f>
        <v/>
      </c>
      <c r="AA1852" s="11">
        <f>IFERROR(ROUND(MAX(0,MIN(100,((AB1852*0.2)+(AC1852*0.15)+(AD1852*0.15)+(AE1852*0.1)+(AF1852*0.1)+(AG1852*0.15)+(MIN(Y1852/3,1)*100*0.1)+(AI1852*0.05))*((AH1852/100)*0.25+0.75))),0),0)</f>
        <v/>
      </c>
      <c r="AB1852" s="11">
        <f>ROUND(MAX(0,MIN(100,((M1852+10)/20)*100)),0)</f>
        <v/>
      </c>
      <c r="AC1852" s="11">
        <f>IFERROR(IF(D1852&lt;=0,0,ROUND(COUNTIFS($D$4:$D$3359,"&lt;="&amp;D1852,$D$4:$D$3359,"&gt;0")/COUNTIF($D$4:$D$3359,"&gt;0")*100,0)),0)</f>
        <v/>
      </c>
      <c r="AD1852" s="11">
        <f>IF(E1852&lt;=0,0,ROUND(MAX(0,MIN(100,(LOG10(1+E1852/1000000000)/LOG10(101))*100)),0))</f>
        <v/>
      </c>
      <c r="AE1852" s="11">
        <f>IF(O1852=N1852,50,ROUND(MAX(0,MIN(100,((H1852-N1852)/(O1852-N1852))*100)),0))</f>
        <v/>
      </c>
      <c r="AF1852" s="11">
        <f>ROUND(MAX(0,MIN(100,50+((H1852-K1852)/K1852)*1000)),0)</f>
        <v/>
      </c>
      <c r="AG1852" s="11">
        <f>IFERROR(ROUND(MAX(0,MIN(100,50+25*LN(MAX(0.01,X1852)))),0),25)</f>
        <v/>
      </c>
      <c r="AH1852" s="11">
        <f>ROUND(IF(M1852&lt;=-30,0,IF(M1852&lt;=-20,20,IF(M1852&lt;=-10,50,100))),0)</f>
        <v/>
      </c>
      <c r="AI1852" s="11">
        <f>ROUND(MAX(0,MIN(100,50+(Z1852*10))),0)</f>
        <v/>
      </c>
      <c r="AJ1852" s="11">
        <f>IFERROR(IF(--AA1852&gt;=80,"خرید قوی",IF(--AA1852&gt;=70,"خرید مشروط",IF(--AA1852&gt;=60,"مراقبت",IF(--AA1852&gt;=45,"ضعیف","عدم ورود")))),"")</f>
        <v/>
      </c>
    </row>
    <row r="1853">
      <c r="A1853" s="15">
        <f>'دیده بان بازار'!A1856</f>
        <v/>
      </c>
      <c r="B1853" s="16">
        <f>'دیده بان بازار'!B1856</f>
        <v/>
      </c>
      <c r="C1853" s="16">
        <f>'دیده بان بازار'!C1856</f>
        <v/>
      </c>
      <c r="D1853" s="16">
        <f>'دیده بان بازار'!D1856</f>
        <v/>
      </c>
      <c r="E1853" s="17">
        <f>'دیده بان بازار'!E1856</f>
        <v/>
      </c>
      <c r="F1853" s="16">
        <f>'دیده بان بازار'!F1856</f>
        <v/>
      </c>
      <c r="G1853" s="16">
        <f>'دیده بان بازار'!G1856</f>
        <v/>
      </c>
      <c r="H1853" s="16">
        <f>'دیده بان بازار'!H1856</f>
        <v/>
      </c>
      <c r="I1853" s="16">
        <f>'دیده بان بازار'!I1856</f>
        <v/>
      </c>
      <c r="J1853" s="16">
        <f>'دیده بان بازار'!J1856</f>
        <v/>
      </c>
      <c r="K1853" s="16">
        <f>'دیده بان بازار'!K1856</f>
        <v/>
      </c>
      <c r="L1853" s="16">
        <f>'دیده بان بازار'!L1856</f>
        <v/>
      </c>
      <c r="M1853" s="16">
        <f>'دیده بان بازار'!M1856</f>
        <v/>
      </c>
      <c r="N1853" s="16">
        <f>'دیده بان بازار'!N1856</f>
        <v/>
      </c>
      <c r="O1853" s="16">
        <f>'دیده بان بازار'!O1856</f>
        <v/>
      </c>
      <c r="P1853" s="16">
        <f>'دیده بان بازار'!P1856</f>
        <v/>
      </c>
      <c r="Q1853" s="16">
        <f>'دیده بان بازار'!Q1856</f>
        <v/>
      </c>
      <c r="R1853" s="16">
        <f>'دیده بان بازار'!R1856</f>
        <v/>
      </c>
      <c r="S1853" s="16">
        <f>'دیده بان بازار'!S1856</f>
        <v/>
      </c>
      <c r="T1853" s="16">
        <f>'دیده بان بازار'!T1856</f>
        <v/>
      </c>
      <c r="U1853" s="16">
        <f>'دیده بان بازار'!U1856</f>
        <v/>
      </c>
      <c r="V1853" s="16">
        <f>'دیده بان بازار'!V1856</f>
        <v/>
      </c>
      <c r="W1853" s="7">
        <f>'دیده بان بازار'!W1856</f>
        <v/>
      </c>
      <c r="X1853" s="11">
        <f>IFERROR(IF(OR(R1853&lt;=0,W1853&lt;=0,S1853&lt;=0,V1853&lt;=0),0,ROUND((S1853/R1853)/(V1853/W1853),2)),0)</f>
        <v/>
      </c>
      <c r="Y1853" s="11">
        <f>IFERROR(IF(OR(S1853&lt;=0,V1853&lt;=0),0,ROUND(S1853/V1853,2)),0)</f>
        <v/>
      </c>
      <c r="Z1853" s="11">
        <f>IFERROR(J1853-M1853,0)</f>
        <v/>
      </c>
      <c r="AA1853" s="11">
        <f>IFERROR(ROUND(MAX(0,MIN(100,((AB1853*0.2)+(AC1853*0.15)+(AD1853*0.15)+(AE1853*0.1)+(AF1853*0.1)+(AG1853*0.15)+(MIN(Y1853/3,1)*100*0.1)+(AI1853*0.05))*((AH1853/100)*0.25+0.75))),0),0)</f>
        <v/>
      </c>
      <c r="AB1853" s="11">
        <f>ROUND(MAX(0,MIN(100,((M1853+10)/20)*100)),0)</f>
        <v/>
      </c>
      <c r="AC1853" s="11">
        <f>IFERROR(IF(D1853&lt;=0,0,ROUND(COUNTIFS($D$4:$D$3359,"&lt;="&amp;D1853,$D$4:$D$3359,"&gt;0")/COUNTIF($D$4:$D$3359,"&gt;0")*100,0)),0)</f>
        <v/>
      </c>
      <c r="AD1853" s="11">
        <f>IF(E1853&lt;=0,0,ROUND(MAX(0,MIN(100,(LOG10(1+E1853/1000000000)/LOG10(101))*100)),0))</f>
        <v/>
      </c>
      <c r="AE1853" s="11">
        <f>IF(O1853=N1853,50,ROUND(MAX(0,MIN(100,((H1853-N1853)/(O1853-N1853))*100)),0))</f>
        <v/>
      </c>
      <c r="AF1853" s="11">
        <f>ROUND(MAX(0,MIN(100,50+((H1853-K1853)/K1853)*1000)),0)</f>
        <v/>
      </c>
      <c r="AG1853" s="11">
        <f>IFERROR(ROUND(MAX(0,MIN(100,50+25*LN(MAX(0.01,X1853)))),0),25)</f>
        <v/>
      </c>
      <c r="AH1853" s="11">
        <f>ROUND(IF(M1853&lt;=-30,0,IF(M1853&lt;=-20,20,IF(M1853&lt;=-10,50,100))),0)</f>
        <v/>
      </c>
      <c r="AI1853" s="11">
        <f>ROUND(MAX(0,MIN(100,50+(Z1853*10))),0)</f>
        <v/>
      </c>
      <c r="AJ1853" s="11">
        <f>IFERROR(IF(--AA1853&gt;=80,"خرید قوی",IF(--AA1853&gt;=70,"خرید مشروط",IF(--AA1853&gt;=60,"مراقبت",IF(--AA1853&gt;=45,"ضعیف","عدم ورود")))),"")</f>
        <v/>
      </c>
    </row>
    <row r="1854">
      <c r="A1854" s="12">
        <f>'دیده بان بازار'!A1857</f>
        <v/>
      </c>
      <c r="B1854" s="13">
        <f>'دیده بان بازار'!B1857</f>
        <v/>
      </c>
      <c r="C1854" s="13">
        <f>'دیده بان بازار'!C1857</f>
        <v/>
      </c>
      <c r="D1854" s="13">
        <f>'دیده بان بازار'!D1857</f>
        <v/>
      </c>
      <c r="E1854" s="14">
        <f>'دیده بان بازار'!E1857</f>
        <v/>
      </c>
      <c r="F1854" s="13">
        <f>'دیده بان بازار'!F1857</f>
        <v/>
      </c>
      <c r="G1854" s="13">
        <f>'دیده بان بازار'!G1857</f>
        <v/>
      </c>
      <c r="H1854" s="13">
        <f>'دیده بان بازار'!H1857</f>
        <v/>
      </c>
      <c r="I1854" s="13">
        <f>'دیده بان بازار'!I1857</f>
        <v/>
      </c>
      <c r="J1854" s="13">
        <f>'دیده بان بازار'!J1857</f>
        <v/>
      </c>
      <c r="K1854" s="13">
        <f>'دیده بان بازار'!K1857</f>
        <v/>
      </c>
      <c r="L1854" s="13">
        <f>'دیده بان بازار'!L1857</f>
        <v/>
      </c>
      <c r="M1854" s="13">
        <f>'دیده بان بازار'!M1857</f>
        <v/>
      </c>
      <c r="N1854" s="13">
        <f>'دیده بان بازار'!N1857</f>
        <v/>
      </c>
      <c r="O1854" s="13">
        <f>'دیده بان بازار'!O1857</f>
        <v/>
      </c>
      <c r="P1854" s="13">
        <f>'دیده بان بازار'!P1857</f>
        <v/>
      </c>
      <c r="Q1854" s="13">
        <f>'دیده بان بازار'!Q1857</f>
        <v/>
      </c>
      <c r="R1854" s="13">
        <f>'دیده بان بازار'!R1857</f>
        <v/>
      </c>
      <c r="S1854" s="13">
        <f>'دیده بان بازار'!S1857</f>
        <v/>
      </c>
      <c r="T1854" s="13">
        <f>'دیده بان بازار'!T1857</f>
        <v/>
      </c>
      <c r="U1854" s="13">
        <f>'دیده بان بازار'!U1857</f>
        <v/>
      </c>
      <c r="V1854" s="13">
        <f>'دیده بان بازار'!V1857</f>
        <v/>
      </c>
      <c r="W1854" s="6">
        <f>'دیده بان بازار'!W1857</f>
        <v/>
      </c>
      <c r="X1854" s="11">
        <f>IFERROR(IF(OR(R1854&lt;=0,W1854&lt;=0,S1854&lt;=0,V1854&lt;=0),0,ROUND((S1854/R1854)/(V1854/W1854),2)),0)</f>
        <v/>
      </c>
      <c r="Y1854" s="11">
        <f>IFERROR(IF(OR(S1854&lt;=0,V1854&lt;=0),0,ROUND(S1854/V1854,2)),0)</f>
        <v/>
      </c>
      <c r="Z1854" s="11">
        <f>IFERROR(J1854-M1854,0)</f>
        <v/>
      </c>
      <c r="AA1854" s="11">
        <f>IFERROR(ROUND(MAX(0,MIN(100,((AB1854*0.2)+(AC1854*0.15)+(AD1854*0.15)+(AE1854*0.1)+(AF1854*0.1)+(AG1854*0.15)+(MIN(Y1854/3,1)*100*0.1)+(AI1854*0.05))*((AH1854/100)*0.25+0.75))),0),0)</f>
        <v/>
      </c>
      <c r="AB1854" s="11">
        <f>ROUND(MAX(0,MIN(100,((M1854+10)/20)*100)),0)</f>
        <v/>
      </c>
      <c r="AC1854" s="11">
        <f>IFERROR(IF(D1854&lt;=0,0,ROUND(COUNTIFS($D$4:$D$3359,"&lt;="&amp;D1854,$D$4:$D$3359,"&gt;0")/COUNTIF($D$4:$D$3359,"&gt;0")*100,0)),0)</f>
        <v/>
      </c>
      <c r="AD1854" s="11">
        <f>IF(E1854&lt;=0,0,ROUND(MAX(0,MIN(100,(LOG10(1+E1854/1000000000)/LOG10(101))*100)),0))</f>
        <v/>
      </c>
      <c r="AE1854" s="11">
        <f>IF(O1854=N1854,50,ROUND(MAX(0,MIN(100,((H1854-N1854)/(O1854-N1854))*100)),0))</f>
        <v/>
      </c>
      <c r="AF1854" s="11">
        <f>ROUND(MAX(0,MIN(100,50+((H1854-K1854)/K1854)*1000)),0)</f>
        <v/>
      </c>
      <c r="AG1854" s="11">
        <f>IFERROR(ROUND(MAX(0,MIN(100,50+25*LN(MAX(0.01,X1854)))),0),25)</f>
        <v/>
      </c>
      <c r="AH1854" s="11">
        <f>ROUND(IF(M1854&lt;=-30,0,IF(M1854&lt;=-20,20,IF(M1854&lt;=-10,50,100))),0)</f>
        <v/>
      </c>
      <c r="AI1854" s="11">
        <f>ROUND(MAX(0,MIN(100,50+(Z1854*10))),0)</f>
        <v/>
      </c>
      <c r="AJ1854" s="11">
        <f>IFERROR(IF(--AA1854&gt;=80,"خرید قوی",IF(--AA1854&gt;=70,"خرید مشروط",IF(--AA1854&gt;=60,"مراقبت",IF(--AA1854&gt;=45,"ضعیف","عدم ورود")))),"")</f>
        <v/>
      </c>
    </row>
    <row r="1855">
      <c r="A1855" s="15">
        <f>'دیده بان بازار'!A1858</f>
        <v/>
      </c>
      <c r="B1855" s="16">
        <f>'دیده بان بازار'!B1858</f>
        <v/>
      </c>
      <c r="C1855" s="16">
        <f>'دیده بان بازار'!C1858</f>
        <v/>
      </c>
      <c r="D1855" s="16">
        <f>'دیده بان بازار'!D1858</f>
        <v/>
      </c>
      <c r="E1855" s="17">
        <f>'دیده بان بازار'!E1858</f>
        <v/>
      </c>
      <c r="F1855" s="16">
        <f>'دیده بان بازار'!F1858</f>
        <v/>
      </c>
      <c r="G1855" s="16">
        <f>'دیده بان بازار'!G1858</f>
        <v/>
      </c>
      <c r="H1855" s="16">
        <f>'دیده بان بازار'!H1858</f>
        <v/>
      </c>
      <c r="I1855" s="16">
        <f>'دیده بان بازار'!I1858</f>
        <v/>
      </c>
      <c r="J1855" s="16">
        <f>'دیده بان بازار'!J1858</f>
        <v/>
      </c>
      <c r="K1855" s="16">
        <f>'دیده بان بازار'!K1858</f>
        <v/>
      </c>
      <c r="L1855" s="16">
        <f>'دیده بان بازار'!L1858</f>
        <v/>
      </c>
      <c r="M1855" s="16">
        <f>'دیده بان بازار'!M1858</f>
        <v/>
      </c>
      <c r="N1855" s="16">
        <f>'دیده بان بازار'!N1858</f>
        <v/>
      </c>
      <c r="O1855" s="16">
        <f>'دیده بان بازار'!O1858</f>
        <v/>
      </c>
      <c r="P1855" s="16">
        <f>'دیده بان بازار'!P1858</f>
        <v/>
      </c>
      <c r="Q1855" s="16">
        <f>'دیده بان بازار'!Q1858</f>
        <v/>
      </c>
      <c r="R1855" s="16">
        <f>'دیده بان بازار'!R1858</f>
        <v/>
      </c>
      <c r="S1855" s="16">
        <f>'دیده بان بازار'!S1858</f>
        <v/>
      </c>
      <c r="T1855" s="16">
        <f>'دیده بان بازار'!T1858</f>
        <v/>
      </c>
      <c r="U1855" s="16">
        <f>'دیده بان بازار'!U1858</f>
        <v/>
      </c>
      <c r="V1855" s="16">
        <f>'دیده بان بازار'!V1858</f>
        <v/>
      </c>
      <c r="W1855" s="7">
        <f>'دیده بان بازار'!W1858</f>
        <v/>
      </c>
      <c r="X1855" s="11">
        <f>IFERROR(IF(OR(R1855&lt;=0,W1855&lt;=0,S1855&lt;=0,V1855&lt;=0),0,ROUND((S1855/R1855)/(V1855/W1855),2)),0)</f>
        <v/>
      </c>
      <c r="Y1855" s="11">
        <f>IFERROR(IF(OR(S1855&lt;=0,V1855&lt;=0),0,ROUND(S1855/V1855,2)),0)</f>
        <v/>
      </c>
      <c r="Z1855" s="11">
        <f>IFERROR(J1855-M1855,0)</f>
        <v/>
      </c>
      <c r="AA1855" s="11">
        <f>IFERROR(ROUND(MAX(0,MIN(100,((AB1855*0.2)+(AC1855*0.15)+(AD1855*0.15)+(AE1855*0.1)+(AF1855*0.1)+(AG1855*0.15)+(MIN(Y1855/3,1)*100*0.1)+(AI1855*0.05))*((AH1855/100)*0.25+0.75))),0),0)</f>
        <v/>
      </c>
      <c r="AB1855" s="11">
        <f>ROUND(MAX(0,MIN(100,((M1855+10)/20)*100)),0)</f>
        <v/>
      </c>
      <c r="AC1855" s="11">
        <f>IFERROR(IF(D1855&lt;=0,0,ROUND(COUNTIFS($D$4:$D$3359,"&lt;="&amp;D1855,$D$4:$D$3359,"&gt;0")/COUNTIF($D$4:$D$3359,"&gt;0")*100,0)),0)</f>
        <v/>
      </c>
      <c r="AD1855" s="11">
        <f>IF(E1855&lt;=0,0,ROUND(MAX(0,MIN(100,(LOG10(1+E1855/1000000000)/LOG10(101))*100)),0))</f>
        <v/>
      </c>
      <c r="AE1855" s="11">
        <f>IF(O1855=N1855,50,ROUND(MAX(0,MIN(100,((H1855-N1855)/(O1855-N1855))*100)),0))</f>
        <v/>
      </c>
      <c r="AF1855" s="11">
        <f>ROUND(MAX(0,MIN(100,50+((H1855-K1855)/K1855)*1000)),0)</f>
        <v/>
      </c>
      <c r="AG1855" s="11">
        <f>IFERROR(ROUND(MAX(0,MIN(100,50+25*LN(MAX(0.01,X1855)))),0),25)</f>
        <v/>
      </c>
      <c r="AH1855" s="11">
        <f>ROUND(IF(M1855&lt;=-30,0,IF(M1855&lt;=-20,20,IF(M1855&lt;=-10,50,100))),0)</f>
        <v/>
      </c>
      <c r="AI1855" s="11">
        <f>ROUND(MAX(0,MIN(100,50+(Z1855*10))),0)</f>
        <v/>
      </c>
      <c r="AJ1855" s="11">
        <f>IFERROR(IF(--AA1855&gt;=80,"خرید قوی",IF(--AA1855&gt;=70,"خرید مشروط",IF(--AA1855&gt;=60,"مراقبت",IF(--AA1855&gt;=45,"ضعیف","عدم ورود")))),"")</f>
        <v/>
      </c>
    </row>
    <row r="1856">
      <c r="A1856" s="12">
        <f>'دیده بان بازار'!A1859</f>
        <v/>
      </c>
      <c r="B1856" s="13">
        <f>'دیده بان بازار'!B1859</f>
        <v/>
      </c>
      <c r="C1856" s="13">
        <f>'دیده بان بازار'!C1859</f>
        <v/>
      </c>
      <c r="D1856" s="13">
        <f>'دیده بان بازار'!D1859</f>
        <v/>
      </c>
      <c r="E1856" s="14">
        <f>'دیده بان بازار'!E1859</f>
        <v/>
      </c>
      <c r="F1856" s="13">
        <f>'دیده بان بازار'!F1859</f>
        <v/>
      </c>
      <c r="G1856" s="13">
        <f>'دیده بان بازار'!G1859</f>
        <v/>
      </c>
      <c r="H1856" s="13">
        <f>'دیده بان بازار'!H1859</f>
        <v/>
      </c>
      <c r="I1856" s="13">
        <f>'دیده بان بازار'!I1859</f>
        <v/>
      </c>
      <c r="J1856" s="13">
        <f>'دیده بان بازار'!J1859</f>
        <v/>
      </c>
      <c r="K1856" s="13">
        <f>'دیده بان بازار'!K1859</f>
        <v/>
      </c>
      <c r="L1856" s="13">
        <f>'دیده بان بازار'!L1859</f>
        <v/>
      </c>
      <c r="M1856" s="13">
        <f>'دیده بان بازار'!M1859</f>
        <v/>
      </c>
      <c r="N1856" s="13">
        <f>'دیده بان بازار'!N1859</f>
        <v/>
      </c>
      <c r="O1856" s="13">
        <f>'دیده بان بازار'!O1859</f>
        <v/>
      </c>
      <c r="P1856" s="13">
        <f>'دیده بان بازار'!P1859</f>
        <v/>
      </c>
      <c r="Q1856" s="13">
        <f>'دیده بان بازار'!Q1859</f>
        <v/>
      </c>
      <c r="R1856" s="13">
        <f>'دیده بان بازار'!R1859</f>
        <v/>
      </c>
      <c r="S1856" s="13">
        <f>'دیده بان بازار'!S1859</f>
        <v/>
      </c>
      <c r="T1856" s="13">
        <f>'دیده بان بازار'!T1859</f>
        <v/>
      </c>
      <c r="U1856" s="13">
        <f>'دیده بان بازار'!U1859</f>
        <v/>
      </c>
      <c r="V1856" s="13">
        <f>'دیده بان بازار'!V1859</f>
        <v/>
      </c>
      <c r="W1856" s="6">
        <f>'دیده بان بازار'!W1859</f>
        <v/>
      </c>
      <c r="X1856" s="11">
        <f>IFERROR(IF(OR(R1856&lt;=0,W1856&lt;=0,S1856&lt;=0,V1856&lt;=0),0,ROUND((S1856/R1856)/(V1856/W1856),2)),0)</f>
        <v/>
      </c>
      <c r="Y1856" s="11">
        <f>IFERROR(IF(OR(S1856&lt;=0,V1856&lt;=0),0,ROUND(S1856/V1856,2)),0)</f>
        <v/>
      </c>
      <c r="Z1856" s="11">
        <f>IFERROR(J1856-M1856,0)</f>
        <v/>
      </c>
      <c r="AA1856" s="11">
        <f>IFERROR(ROUND(MAX(0,MIN(100,((AB1856*0.2)+(AC1856*0.15)+(AD1856*0.15)+(AE1856*0.1)+(AF1856*0.1)+(AG1856*0.15)+(MIN(Y1856/3,1)*100*0.1)+(AI1856*0.05))*((AH1856/100)*0.25+0.75))),0),0)</f>
        <v/>
      </c>
      <c r="AB1856" s="11">
        <f>ROUND(MAX(0,MIN(100,((M1856+10)/20)*100)),0)</f>
        <v/>
      </c>
      <c r="AC1856" s="11">
        <f>IFERROR(IF(D1856&lt;=0,0,ROUND(COUNTIFS($D$4:$D$3359,"&lt;="&amp;D1856,$D$4:$D$3359,"&gt;0")/COUNTIF($D$4:$D$3359,"&gt;0")*100,0)),0)</f>
        <v/>
      </c>
      <c r="AD1856" s="11">
        <f>IF(E1856&lt;=0,0,ROUND(MAX(0,MIN(100,(LOG10(1+E1856/1000000000)/LOG10(101))*100)),0))</f>
        <v/>
      </c>
      <c r="AE1856" s="11">
        <f>IF(O1856=N1856,50,ROUND(MAX(0,MIN(100,((H1856-N1856)/(O1856-N1856))*100)),0))</f>
        <v/>
      </c>
      <c r="AF1856" s="11">
        <f>ROUND(MAX(0,MIN(100,50+((H1856-K1856)/K1856)*1000)),0)</f>
        <v/>
      </c>
      <c r="AG1856" s="11">
        <f>IFERROR(ROUND(MAX(0,MIN(100,50+25*LN(MAX(0.01,X1856)))),0),25)</f>
        <v/>
      </c>
      <c r="AH1856" s="11">
        <f>ROUND(IF(M1856&lt;=-30,0,IF(M1856&lt;=-20,20,IF(M1856&lt;=-10,50,100))),0)</f>
        <v/>
      </c>
      <c r="AI1856" s="11">
        <f>ROUND(MAX(0,MIN(100,50+(Z1856*10))),0)</f>
        <v/>
      </c>
      <c r="AJ1856" s="11">
        <f>IFERROR(IF(--AA1856&gt;=80,"خرید قوی",IF(--AA1856&gt;=70,"خرید مشروط",IF(--AA1856&gt;=60,"مراقبت",IF(--AA1856&gt;=45,"ضعیف","عدم ورود")))),"")</f>
        <v/>
      </c>
    </row>
    <row r="1857">
      <c r="A1857" s="15">
        <f>'دیده بان بازار'!A1860</f>
        <v/>
      </c>
      <c r="B1857" s="16">
        <f>'دیده بان بازار'!B1860</f>
        <v/>
      </c>
      <c r="C1857" s="16">
        <f>'دیده بان بازار'!C1860</f>
        <v/>
      </c>
      <c r="D1857" s="16">
        <f>'دیده بان بازار'!D1860</f>
        <v/>
      </c>
      <c r="E1857" s="17">
        <f>'دیده بان بازار'!E1860</f>
        <v/>
      </c>
      <c r="F1857" s="16">
        <f>'دیده بان بازار'!F1860</f>
        <v/>
      </c>
      <c r="G1857" s="16">
        <f>'دیده بان بازار'!G1860</f>
        <v/>
      </c>
      <c r="H1857" s="16">
        <f>'دیده بان بازار'!H1860</f>
        <v/>
      </c>
      <c r="I1857" s="16">
        <f>'دیده بان بازار'!I1860</f>
        <v/>
      </c>
      <c r="J1857" s="16">
        <f>'دیده بان بازار'!J1860</f>
        <v/>
      </c>
      <c r="K1857" s="16">
        <f>'دیده بان بازار'!K1860</f>
        <v/>
      </c>
      <c r="L1857" s="16">
        <f>'دیده بان بازار'!L1860</f>
        <v/>
      </c>
      <c r="M1857" s="16">
        <f>'دیده بان بازار'!M1860</f>
        <v/>
      </c>
      <c r="N1857" s="16">
        <f>'دیده بان بازار'!N1860</f>
        <v/>
      </c>
      <c r="O1857" s="16">
        <f>'دیده بان بازار'!O1860</f>
        <v/>
      </c>
      <c r="P1857" s="16">
        <f>'دیده بان بازار'!P1860</f>
        <v/>
      </c>
      <c r="Q1857" s="16">
        <f>'دیده بان بازار'!Q1860</f>
        <v/>
      </c>
      <c r="R1857" s="16">
        <f>'دیده بان بازار'!R1860</f>
        <v/>
      </c>
      <c r="S1857" s="16">
        <f>'دیده بان بازار'!S1860</f>
        <v/>
      </c>
      <c r="T1857" s="16">
        <f>'دیده بان بازار'!T1860</f>
        <v/>
      </c>
      <c r="U1857" s="16">
        <f>'دیده بان بازار'!U1860</f>
        <v/>
      </c>
      <c r="V1857" s="16">
        <f>'دیده بان بازار'!V1860</f>
        <v/>
      </c>
      <c r="W1857" s="7">
        <f>'دیده بان بازار'!W1860</f>
        <v/>
      </c>
      <c r="X1857" s="11">
        <f>IFERROR(IF(OR(R1857&lt;=0,W1857&lt;=0,S1857&lt;=0,V1857&lt;=0),0,ROUND((S1857/R1857)/(V1857/W1857),2)),0)</f>
        <v/>
      </c>
      <c r="Y1857" s="11">
        <f>IFERROR(IF(OR(S1857&lt;=0,V1857&lt;=0),0,ROUND(S1857/V1857,2)),0)</f>
        <v/>
      </c>
      <c r="Z1857" s="11">
        <f>IFERROR(J1857-M1857,0)</f>
        <v/>
      </c>
      <c r="AA1857" s="11">
        <f>IFERROR(ROUND(MAX(0,MIN(100,((AB1857*0.2)+(AC1857*0.15)+(AD1857*0.15)+(AE1857*0.1)+(AF1857*0.1)+(AG1857*0.15)+(MIN(Y1857/3,1)*100*0.1)+(AI1857*0.05))*((AH1857/100)*0.25+0.75))),0),0)</f>
        <v/>
      </c>
      <c r="AB1857" s="11">
        <f>ROUND(MAX(0,MIN(100,((M1857+10)/20)*100)),0)</f>
        <v/>
      </c>
      <c r="AC1857" s="11">
        <f>IFERROR(IF(D1857&lt;=0,0,ROUND(COUNTIFS($D$4:$D$3359,"&lt;="&amp;D1857,$D$4:$D$3359,"&gt;0")/COUNTIF($D$4:$D$3359,"&gt;0")*100,0)),0)</f>
        <v/>
      </c>
      <c r="AD1857" s="11">
        <f>IF(E1857&lt;=0,0,ROUND(MAX(0,MIN(100,(LOG10(1+E1857/1000000000)/LOG10(101))*100)),0))</f>
        <v/>
      </c>
      <c r="AE1857" s="11">
        <f>IF(O1857=N1857,50,ROUND(MAX(0,MIN(100,((H1857-N1857)/(O1857-N1857))*100)),0))</f>
        <v/>
      </c>
      <c r="AF1857" s="11">
        <f>ROUND(MAX(0,MIN(100,50+((H1857-K1857)/K1857)*1000)),0)</f>
        <v/>
      </c>
      <c r="AG1857" s="11">
        <f>IFERROR(ROUND(MAX(0,MIN(100,50+25*LN(MAX(0.01,X1857)))),0),25)</f>
        <v/>
      </c>
      <c r="AH1857" s="11">
        <f>ROUND(IF(M1857&lt;=-30,0,IF(M1857&lt;=-20,20,IF(M1857&lt;=-10,50,100))),0)</f>
        <v/>
      </c>
      <c r="AI1857" s="11">
        <f>ROUND(MAX(0,MIN(100,50+(Z1857*10))),0)</f>
        <v/>
      </c>
      <c r="AJ1857" s="11">
        <f>IFERROR(IF(--AA1857&gt;=80,"خرید قوی",IF(--AA1857&gt;=70,"خرید مشروط",IF(--AA1857&gt;=60,"مراقبت",IF(--AA1857&gt;=45,"ضعیف","عدم ورود")))),"")</f>
        <v/>
      </c>
    </row>
    <row r="1858">
      <c r="A1858" s="12">
        <f>'دیده بان بازار'!A1861</f>
        <v/>
      </c>
      <c r="B1858" s="13">
        <f>'دیده بان بازار'!B1861</f>
        <v/>
      </c>
      <c r="C1858" s="13">
        <f>'دیده بان بازار'!C1861</f>
        <v/>
      </c>
      <c r="D1858" s="13">
        <f>'دیده بان بازار'!D1861</f>
        <v/>
      </c>
      <c r="E1858" s="14">
        <f>'دیده بان بازار'!E1861</f>
        <v/>
      </c>
      <c r="F1858" s="13">
        <f>'دیده بان بازار'!F1861</f>
        <v/>
      </c>
      <c r="G1858" s="13">
        <f>'دیده بان بازار'!G1861</f>
        <v/>
      </c>
      <c r="H1858" s="13">
        <f>'دیده بان بازار'!H1861</f>
        <v/>
      </c>
      <c r="I1858" s="13">
        <f>'دیده بان بازار'!I1861</f>
        <v/>
      </c>
      <c r="J1858" s="13">
        <f>'دیده بان بازار'!J1861</f>
        <v/>
      </c>
      <c r="K1858" s="13">
        <f>'دیده بان بازار'!K1861</f>
        <v/>
      </c>
      <c r="L1858" s="13">
        <f>'دیده بان بازار'!L1861</f>
        <v/>
      </c>
      <c r="M1858" s="13">
        <f>'دیده بان بازار'!M1861</f>
        <v/>
      </c>
      <c r="N1858" s="13">
        <f>'دیده بان بازار'!N1861</f>
        <v/>
      </c>
      <c r="O1858" s="13">
        <f>'دیده بان بازار'!O1861</f>
        <v/>
      </c>
      <c r="P1858" s="13">
        <f>'دیده بان بازار'!P1861</f>
        <v/>
      </c>
      <c r="Q1858" s="13">
        <f>'دیده بان بازار'!Q1861</f>
        <v/>
      </c>
      <c r="R1858" s="13">
        <f>'دیده بان بازار'!R1861</f>
        <v/>
      </c>
      <c r="S1858" s="13">
        <f>'دیده بان بازار'!S1861</f>
        <v/>
      </c>
      <c r="T1858" s="13">
        <f>'دیده بان بازار'!T1861</f>
        <v/>
      </c>
      <c r="U1858" s="13">
        <f>'دیده بان بازار'!U1861</f>
        <v/>
      </c>
      <c r="V1858" s="13">
        <f>'دیده بان بازار'!V1861</f>
        <v/>
      </c>
      <c r="W1858" s="6">
        <f>'دیده بان بازار'!W1861</f>
        <v/>
      </c>
      <c r="X1858" s="11">
        <f>IFERROR(IF(OR(R1858&lt;=0,W1858&lt;=0,S1858&lt;=0,V1858&lt;=0),0,ROUND((S1858/R1858)/(V1858/W1858),2)),0)</f>
        <v/>
      </c>
      <c r="Y1858" s="11">
        <f>IFERROR(IF(OR(S1858&lt;=0,V1858&lt;=0),0,ROUND(S1858/V1858,2)),0)</f>
        <v/>
      </c>
      <c r="Z1858" s="11">
        <f>IFERROR(J1858-M1858,0)</f>
        <v/>
      </c>
      <c r="AA1858" s="11">
        <f>IFERROR(ROUND(MAX(0,MIN(100,((AB1858*0.2)+(AC1858*0.15)+(AD1858*0.15)+(AE1858*0.1)+(AF1858*0.1)+(AG1858*0.15)+(MIN(Y1858/3,1)*100*0.1)+(AI1858*0.05))*((AH1858/100)*0.25+0.75))),0),0)</f>
        <v/>
      </c>
      <c r="AB1858" s="11">
        <f>ROUND(MAX(0,MIN(100,((M1858+10)/20)*100)),0)</f>
        <v/>
      </c>
      <c r="AC1858" s="11">
        <f>IFERROR(IF(D1858&lt;=0,0,ROUND(COUNTIFS($D$4:$D$3359,"&lt;="&amp;D1858,$D$4:$D$3359,"&gt;0")/COUNTIF($D$4:$D$3359,"&gt;0")*100,0)),0)</f>
        <v/>
      </c>
      <c r="AD1858" s="11">
        <f>IF(E1858&lt;=0,0,ROUND(MAX(0,MIN(100,(LOG10(1+E1858/1000000000)/LOG10(101))*100)),0))</f>
        <v/>
      </c>
      <c r="AE1858" s="11">
        <f>IF(O1858=N1858,50,ROUND(MAX(0,MIN(100,((H1858-N1858)/(O1858-N1858))*100)),0))</f>
        <v/>
      </c>
      <c r="AF1858" s="11">
        <f>ROUND(MAX(0,MIN(100,50+((H1858-K1858)/K1858)*1000)),0)</f>
        <v/>
      </c>
      <c r="AG1858" s="11">
        <f>IFERROR(ROUND(MAX(0,MIN(100,50+25*LN(MAX(0.01,X1858)))),0),25)</f>
        <v/>
      </c>
      <c r="AH1858" s="11">
        <f>ROUND(IF(M1858&lt;=-30,0,IF(M1858&lt;=-20,20,IF(M1858&lt;=-10,50,100))),0)</f>
        <v/>
      </c>
      <c r="AI1858" s="11">
        <f>ROUND(MAX(0,MIN(100,50+(Z1858*10))),0)</f>
        <v/>
      </c>
      <c r="AJ1858" s="11">
        <f>IFERROR(IF(--AA1858&gt;=80,"خرید قوی",IF(--AA1858&gt;=70,"خرید مشروط",IF(--AA1858&gt;=60,"مراقبت",IF(--AA1858&gt;=45,"ضعیف","عدم ورود")))),"")</f>
        <v/>
      </c>
    </row>
    <row r="1859">
      <c r="A1859" s="15">
        <f>'دیده بان بازار'!A1862</f>
        <v/>
      </c>
      <c r="B1859" s="16">
        <f>'دیده بان بازار'!B1862</f>
        <v/>
      </c>
      <c r="C1859" s="16">
        <f>'دیده بان بازار'!C1862</f>
        <v/>
      </c>
      <c r="D1859" s="16">
        <f>'دیده بان بازار'!D1862</f>
        <v/>
      </c>
      <c r="E1859" s="17">
        <f>'دیده بان بازار'!E1862</f>
        <v/>
      </c>
      <c r="F1859" s="16">
        <f>'دیده بان بازار'!F1862</f>
        <v/>
      </c>
      <c r="G1859" s="16">
        <f>'دیده بان بازار'!G1862</f>
        <v/>
      </c>
      <c r="H1859" s="16">
        <f>'دیده بان بازار'!H1862</f>
        <v/>
      </c>
      <c r="I1859" s="16">
        <f>'دیده بان بازار'!I1862</f>
        <v/>
      </c>
      <c r="J1859" s="16">
        <f>'دیده بان بازار'!J1862</f>
        <v/>
      </c>
      <c r="K1859" s="16">
        <f>'دیده بان بازار'!K1862</f>
        <v/>
      </c>
      <c r="L1859" s="16">
        <f>'دیده بان بازار'!L1862</f>
        <v/>
      </c>
      <c r="M1859" s="16">
        <f>'دیده بان بازار'!M1862</f>
        <v/>
      </c>
      <c r="N1859" s="16">
        <f>'دیده بان بازار'!N1862</f>
        <v/>
      </c>
      <c r="O1859" s="16">
        <f>'دیده بان بازار'!O1862</f>
        <v/>
      </c>
      <c r="P1859" s="16">
        <f>'دیده بان بازار'!P1862</f>
        <v/>
      </c>
      <c r="Q1859" s="16">
        <f>'دیده بان بازار'!Q1862</f>
        <v/>
      </c>
      <c r="R1859" s="16">
        <f>'دیده بان بازار'!R1862</f>
        <v/>
      </c>
      <c r="S1859" s="16">
        <f>'دیده بان بازار'!S1862</f>
        <v/>
      </c>
      <c r="T1859" s="16">
        <f>'دیده بان بازار'!T1862</f>
        <v/>
      </c>
      <c r="U1859" s="16">
        <f>'دیده بان بازار'!U1862</f>
        <v/>
      </c>
      <c r="V1859" s="16">
        <f>'دیده بان بازار'!V1862</f>
        <v/>
      </c>
      <c r="W1859" s="7">
        <f>'دیده بان بازار'!W1862</f>
        <v/>
      </c>
      <c r="X1859" s="11">
        <f>IFERROR(IF(OR(R1859&lt;=0,W1859&lt;=0,S1859&lt;=0,V1859&lt;=0),0,ROUND((S1859/R1859)/(V1859/W1859),2)),0)</f>
        <v/>
      </c>
      <c r="Y1859" s="11">
        <f>IFERROR(IF(OR(S1859&lt;=0,V1859&lt;=0),0,ROUND(S1859/V1859,2)),0)</f>
        <v/>
      </c>
      <c r="Z1859" s="11">
        <f>IFERROR(J1859-M1859,0)</f>
        <v/>
      </c>
      <c r="AA1859" s="11">
        <f>IFERROR(ROUND(MAX(0,MIN(100,((AB1859*0.2)+(AC1859*0.15)+(AD1859*0.15)+(AE1859*0.1)+(AF1859*0.1)+(AG1859*0.15)+(MIN(Y1859/3,1)*100*0.1)+(AI1859*0.05))*((AH1859/100)*0.25+0.75))),0),0)</f>
        <v/>
      </c>
      <c r="AB1859" s="11">
        <f>ROUND(MAX(0,MIN(100,((M1859+10)/20)*100)),0)</f>
        <v/>
      </c>
      <c r="AC1859" s="11">
        <f>IFERROR(IF(D1859&lt;=0,0,ROUND(COUNTIFS($D$4:$D$3359,"&lt;="&amp;D1859,$D$4:$D$3359,"&gt;0")/COUNTIF($D$4:$D$3359,"&gt;0")*100,0)),0)</f>
        <v/>
      </c>
      <c r="AD1859" s="11">
        <f>IF(E1859&lt;=0,0,ROUND(MAX(0,MIN(100,(LOG10(1+E1859/1000000000)/LOG10(101))*100)),0))</f>
        <v/>
      </c>
      <c r="AE1859" s="11">
        <f>IF(O1859=N1859,50,ROUND(MAX(0,MIN(100,((H1859-N1859)/(O1859-N1859))*100)),0))</f>
        <v/>
      </c>
      <c r="AF1859" s="11">
        <f>ROUND(MAX(0,MIN(100,50+((H1859-K1859)/K1859)*1000)),0)</f>
        <v/>
      </c>
      <c r="AG1859" s="11">
        <f>IFERROR(ROUND(MAX(0,MIN(100,50+25*LN(MAX(0.01,X1859)))),0),25)</f>
        <v/>
      </c>
      <c r="AH1859" s="11">
        <f>ROUND(IF(M1859&lt;=-30,0,IF(M1859&lt;=-20,20,IF(M1859&lt;=-10,50,100))),0)</f>
        <v/>
      </c>
      <c r="AI1859" s="11">
        <f>ROUND(MAX(0,MIN(100,50+(Z1859*10))),0)</f>
        <v/>
      </c>
      <c r="AJ1859" s="11">
        <f>IFERROR(IF(--AA1859&gt;=80,"خرید قوی",IF(--AA1859&gt;=70,"خرید مشروط",IF(--AA1859&gt;=60,"مراقبت",IF(--AA1859&gt;=45,"ضعیف","عدم ورود")))),"")</f>
        <v/>
      </c>
    </row>
    <row r="1860">
      <c r="A1860" s="12">
        <f>'دیده بان بازار'!A1863</f>
        <v/>
      </c>
      <c r="B1860" s="13">
        <f>'دیده بان بازار'!B1863</f>
        <v/>
      </c>
      <c r="C1860" s="13">
        <f>'دیده بان بازار'!C1863</f>
        <v/>
      </c>
      <c r="D1860" s="13">
        <f>'دیده بان بازار'!D1863</f>
        <v/>
      </c>
      <c r="E1860" s="14">
        <f>'دیده بان بازار'!E1863</f>
        <v/>
      </c>
      <c r="F1860" s="13">
        <f>'دیده بان بازار'!F1863</f>
        <v/>
      </c>
      <c r="G1860" s="13">
        <f>'دیده بان بازار'!G1863</f>
        <v/>
      </c>
      <c r="H1860" s="13">
        <f>'دیده بان بازار'!H1863</f>
        <v/>
      </c>
      <c r="I1860" s="13">
        <f>'دیده بان بازار'!I1863</f>
        <v/>
      </c>
      <c r="J1860" s="13">
        <f>'دیده بان بازار'!J1863</f>
        <v/>
      </c>
      <c r="K1860" s="13">
        <f>'دیده بان بازار'!K1863</f>
        <v/>
      </c>
      <c r="L1860" s="13">
        <f>'دیده بان بازار'!L1863</f>
        <v/>
      </c>
      <c r="M1860" s="13">
        <f>'دیده بان بازار'!M1863</f>
        <v/>
      </c>
      <c r="N1860" s="13">
        <f>'دیده بان بازار'!N1863</f>
        <v/>
      </c>
      <c r="O1860" s="13">
        <f>'دیده بان بازار'!O1863</f>
        <v/>
      </c>
      <c r="P1860" s="13">
        <f>'دیده بان بازار'!P1863</f>
        <v/>
      </c>
      <c r="Q1860" s="13">
        <f>'دیده بان بازار'!Q1863</f>
        <v/>
      </c>
      <c r="R1860" s="13">
        <f>'دیده بان بازار'!R1863</f>
        <v/>
      </c>
      <c r="S1860" s="13">
        <f>'دیده بان بازار'!S1863</f>
        <v/>
      </c>
      <c r="T1860" s="13">
        <f>'دیده بان بازار'!T1863</f>
        <v/>
      </c>
      <c r="U1860" s="13">
        <f>'دیده بان بازار'!U1863</f>
        <v/>
      </c>
      <c r="V1860" s="13">
        <f>'دیده بان بازار'!V1863</f>
        <v/>
      </c>
      <c r="W1860" s="6">
        <f>'دیده بان بازار'!W1863</f>
        <v/>
      </c>
      <c r="X1860" s="11">
        <f>IFERROR(IF(OR(R1860&lt;=0,W1860&lt;=0,S1860&lt;=0,V1860&lt;=0),0,ROUND((S1860/R1860)/(V1860/W1860),2)),0)</f>
        <v/>
      </c>
      <c r="Y1860" s="11">
        <f>IFERROR(IF(OR(S1860&lt;=0,V1860&lt;=0),0,ROUND(S1860/V1860,2)),0)</f>
        <v/>
      </c>
      <c r="Z1860" s="11">
        <f>IFERROR(J1860-M1860,0)</f>
        <v/>
      </c>
      <c r="AA1860" s="11">
        <f>IFERROR(ROUND(MAX(0,MIN(100,((AB1860*0.2)+(AC1860*0.15)+(AD1860*0.15)+(AE1860*0.1)+(AF1860*0.1)+(AG1860*0.15)+(MIN(Y1860/3,1)*100*0.1)+(AI1860*0.05))*((AH1860/100)*0.25+0.75))),0),0)</f>
        <v/>
      </c>
      <c r="AB1860" s="11">
        <f>ROUND(MAX(0,MIN(100,((M1860+10)/20)*100)),0)</f>
        <v/>
      </c>
      <c r="AC1860" s="11">
        <f>IFERROR(IF(D1860&lt;=0,0,ROUND(COUNTIFS($D$4:$D$3359,"&lt;="&amp;D1860,$D$4:$D$3359,"&gt;0")/COUNTIF($D$4:$D$3359,"&gt;0")*100,0)),0)</f>
        <v/>
      </c>
      <c r="AD1860" s="11">
        <f>IF(E1860&lt;=0,0,ROUND(MAX(0,MIN(100,(LOG10(1+E1860/1000000000)/LOG10(101))*100)),0))</f>
        <v/>
      </c>
      <c r="AE1860" s="11">
        <f>IF(O1860=N1860,50,ROUND(MAX(0,MIN(100,((H1860-N1860)/(O1860-N1860))*100)),0))</f>
        <v/>
      </c>
      <c r="AF1860" s="11">
        <f>ROUND(MAX(0,MIN(100,50+((H1860-K1860)/K1860)*1000)),0)</f>
        <v/>
      </c>
      <c r="AG1860" s="11">
        <f>IFERROR(ROUND(MAX(0,MIN(100,50+25*LN(MAX(0.01,X1860)))),0),25)</f>
        <v/>
      </c>
      <c r="AH1860" s="11">
        <f>ROUND(IF(M1860&lt;=-30,0,IF(M1860&lt;=-20,20,IF(M1860&lt;=-10,50,100))),0)</f>
        <v/>
      </c>
      <c r="AI1860" s="11">
        <f>ROUND(MAX(0,MIN(100,50+(Z1860*10))),0)</f>
        <v/>
      </c>
      <c r="AJ1860" s="11">
        <f>IFERROR(IF(--AA1860&gt;=80,"خرید قوی",IF(--AA1860&gt;=70,"خرید مشروط",IF(--AA1860&gt;=60,"مراقبت",IF(--AA1860&gt;=45,"ضعیف","عدم ورود")))),"")</f>
        <v/>
      </c>
    </row>
    <row r="1861">
      <c r="A1861" s="15">
        <f>'دیده بان بازار'!A1864</f>
        <v/>
      </c>
      <c r="B1861" s="16">
        <f>'دیده بان بازار'!B1864</f>
        <v/>
      </c>
      <c r="C1861" s="16">
        <f>'دیده بان بازار'!C1864</f>
        <v/>
      </c>
      <c r="D1861" s="16">
        <f>'دیده بان بازار'!D1864</f>
        <v/>
      </c>
      <c r="E1861" s="17">
        <f>'دیده بان بازار'!E1864</f>
        <v/>
      </c>
      <c r="F1861" s="16">
        <f>'دیده بان بازار'!F1864</f>
        <v/>
      </c>
      <c r="G1861" s="16">
        <f>'دیده بان بازار'!G1864</f>
        <v/>
      </c>
      <c r="H1861" s="16">
        <f>'دیده بان بازار'!H1864</f>
        <v/>
      </c>
      <c r="I1861" s="16">
        <f>'دیده بان بازار'!I1864</f>
        <v/>
      </c>
      <c r="J1861" s="16">
        <f>'دیده بان بازار'!J1864</f>
        <v/>
      </c>
      <c r="K1861" s="16">
        <f>'دیده بان بازار'!K1864</f>
        <v/>
      </c>
      <c r="L1861" s="16">
        <f>'دیده بان بازار'!L1864</f>
        <v/>
      </c>
      <c r="M1861" s="16">
        <f>'دیده بان بازار'!M1864</f>
        <v/>
      </c>
      <c r="N1861" s="16">
        <f>'دیده بان بازار'!N1864</f>
        <v/>
      </c>
      <c r="O1861" s="16">
        <f>'دیده بان بازار'!O1864</f>
        <v/>
      </c>
      <c r="P1861" s="16">
        <f>'دیده بان بازار'!P1864</f>
        <v/>
      </c>
      <c r="Q1861" s="16">
        <f>'دیده بان بازار'!Q1864</f>
        <v/>
      </c>
      <c r="R1861" s="16">
        <f>'دیده بان بازار'!R1864</f>
        <v/>
      </c>
      <c r="S1861" s="16">
        <f>'دیده بان بازار'!S1864</f>
        <v/>
      </c>
      <c r="T1861" s="16">
        <f>'دیده بان بازار'!T1864</f>
        <v/>
      </c>
      <c r="U1861" s="16">
        <f>'دیده بان بازار'!U1864</f>
        <v/>
      </c>
      <c r="V1861" s="16">
        <f>'دیده بان بازار'!V1864</f>
        <v/>
      </c>
      <c r="W1861" s="7">
        <f>'دیده بان بازار'!W1864</f>
        <v/>
      </c>
      <c r="X1861" s="11">
        <f>IFERROR(IF(OR(R1861&lt;=0,W1861&lt;=0,S1861&lt;=0,V1861&lt;=0),0,ROUND((S1861/R1861)/(V1861/W1861),2)),0)</f>
        <v/>
      </c>
      <c r="Y1861" s="11">
        <f>IFERROR(IF(OR(S1861&lt;=0,V1861&lt;=0),0,ROUND(S1861/V1861,2)),0)</f>
        <v/>
      </c>
      <c r="Z1861" s="11">
        <f>IFERROR(J1861-M1861,0)</f>
        <v/>
      </c>
      <c r="AA1861" s="11">
        <f>IFERROR(ROUND(MAX(0,MIN(100,((AB1861*0.2)+(AC1861*0.15)+(AD1861*0.15)+(AE1861*0.1)+(AF1861*0.1)+(AG1861*0.15)+(MIN(Y1861/3,1)*100*0.1)+(AI1861*0.05))*((AH1861/100)*0.25+0.75))),0),0)</f>
        <v/>
      </c>
      <c r="AB1861" s="11">
        <f>ROUND(MAX(0,MIN(100,((M1861+10)/20)*100)),0)</f>
        <v/>
      </c>
      <c r="AC1861" s="11">
        <f>IFERROR(IF(D1861&lt;=0,0,ROUND(COUNTIFS($D$4:$D$3359,"&lt;="&amp;D1861,$D$4:$D$3359,"&gt;0")/COUNTIF($D$4:$D$3359,"&gt;0")*100,0)),0)</f>
        <v/>
      </c>
      <c r="AD1861" s="11">
        <f>IF(E1861&lt;=0,0,ROUND(MAX(0,MIN(100,(LOG10(1+E1861/1000000000)/LOG10(101))*100)),0))</f>
        <v/>
      </c>
      <c r="AE1861" s="11">
        <f>IF(O1861=N1861,50,ROUND(MAX(0,MIN(100,((H1861-N1861)/(O1861-N1861))*100)),0))</f>
        <v/>
      </c>
      <c r="AF1861" s="11">
        <f>ROUND(MAX(0,MIN(100,50+((H1861-K1861)/K1861)*1000)),0)</f>
        <v/>
      </c>
      <c r="AG1861" s="11">
        <f>IFERROR(ROUND(MAX(0,MIN(100,50+25*LN(MAX(0.01,X1861)))),0),25)</f>
        <v/>
      </c>
      <c r="AH1861" s="11">
        <f>ROUND(IF(M1861&lt;=-30,0,IF(M1861&lt;=-20,20,IF(M1861&lt;=-10,50,100))),0)</f>
        <v/>
      </c>
      <c r="AI1861" s="11">
        <f>ROUND(MAX(0,MIN(100,50+(Z1861*10))),0)</f>
        <v/>
      </c>
      <c r="AJ1861" s="11">
        <f>IFERROR(IF(--AA1861&gt;=80,"خرید قوی",IF(--AA1861&gt;=70,"خرید مشروط",IF(--AA1861&gt;=60,"مراقبت",IF(--AA1861&gt;=45,"ضعیف","عدم ورود")))),"")</f>
        <v/>
      </c>
    </row>
    <row r="1862">
      <c r="A1862" s="15">
        <f>'دیده بان بازار'!A1865</f>
        <v/>
      </c>
      <c r="B1862" s="16">
        <f>'دیده بان بازار'!B1865</f>
        <v/>
      </c>
      <c r="C1862" s="16">
        <f>'دیده بان بازار'!C1865</f>
        <v/>
      </c>
      <c r="D1862" s="16">
        <f>'دیده بان بازار'!D1865</f>
        <v/>
      </c>
      <c r="E1862" s="17">
        <f>'دیده بان بازار'!E1865</f>
        <v/>
      </c>
      <c r="F1862" s="16">
        <f>'دیده بان بازار'!F1865</f>
        <v/>
      </c>
      <c r="G1862" s="16">
        <f>'دیده بان بازار'!G1865</f>
        <v/>
      </c>
      <c r="H1862" s="16">
        <f>'دیده بان بازار'!H1865</f>
        <v/>
      </c>
      <c r="I1862" s="16">
        <f>'دیده بان بازار'!I1865</f>
        <v/>
      </c>
      <c r="J1862" s="16">
        <f>'دیده بان بازار'!J1865</f>
        <v/>
      </c>
      <c r="K1862" s="16">
        <f>'دیده بان بازار'!K1865</f>
        <v/>
      </c>
      <c r="L1862" s="16">
        <f>'دیده بان بازار'!L1865</f>
        <v/>
      </c>
      <c r="M1862" s="16">
        <f>'دیده بان بازار'!M1865</f>
        <v/>
      </c>
      <c r="N1862" s="16">
        <f>'دیده بان بازار'!N1865</f>
        <v/>
      </c>
      <c r="O1862" s="16">
        <f>'دیده بان بازار'!O1865</f>
        <v/>
      </c>
      <c r="P1862" s="16">
        <f>'دیده بان بازار'!P1865</f>
        <v/>
      </c>
      <c r="Q1862" s="16">
        <f>'دیده بان بازار'!Q1865</f>
        <v/>
      </c>
      <c r="R1862" s="16">
        <f>'دیده بان بازار'!R1865</f>
        <v/>
      </c>
      <c r="S1862" s="16">
        <f>'دیده بان بازار'!S1865</f>
        <v/>
      </c>
      <c r="T1862" s="16">
        <f>'دیده بان بازار'!T1865</f>
        <v/>
      </c>
      <c r="U1862" s="16">
        <f>'دیده بان بازار'!U1865</f>
        <v/>
      </c>
      <c r="V1862" s="16">
        <f>'دیده بان بازار'!V1865</f>
        <v/>
      </c>
      <c r="W1862" s="7">
        <f>'دیده بان بازار'!W1865</f>
        <v/>
      </c>
      <c r="X1862" s="11">
        <f>IFERROR(IF(OR(R1862&lt;=0,W1862&lt;=0,S1862&lt;=0,V1862&lt;=0),0,ROUND((S1862/R1862)/(V1862/W1862),2)),0)</f>
        <v/>
      </c>
      <c r="Y1862" s="11">
        <f>IFERROR(IF(OR(S1862&lt;=0,V1862&lt;=0),0,ROUND(S1862/V1862,2)),0)</f>
        <v/>
      </c>
      <c r="Z1862" s="11">
        <f>IFERROR(J1862-M1862,0)</f>
        <v/>
      </c>
      <c r="AA1862" s="11">
        <f>IFERROR(ROUND(MAX(0,MIN(100,((AB1862*0.2)+(AC1862*0.15)+(AD1862*0.15)+(AE1862*0.1)+(AF1862*0.1)+(AG1862*0.15)+(MIN(Y1862/3,1)*100*0.1)+(AI1862*0.05))*((AH1862/100)*0.25+0.75))),0),0)</f>
        <v/>
      </c>
      <c r="AB1862" s="11">
        <f>ROUND(MAX(0,MIN(100,((M1862+10)/20)*100)),0)</f>
        <v/>
      </c>
      <c r="AC1862" s="11">
        <f>IFERROR(IF(D1862&lt;=0,0,ROUND(COUNTIFS($D$4:$D$3359,"&lt;="&amp;D1862,$D$4:$D$3359,"&gt;0")/COUNTIF($D$4:$D$3359,"&gt;0")*100,0)),0)</f>
        <v/>
      </c>
      <c r="AD1862" s="11">
        <f>IF(E1862&lt;=0,0,ROUND(MAX(0,MIN(100,(LOG10(1+E1862/1000000000)/LOG10(101))*100)),0))</f>
        <v/>
      </c>
      <c r="AE1862" s="11">
        <f>IF(O1862=N1862,50,ROUND(MAX(0,MIN(100,((H1862-N1862)/(O1862-N1862))*100)),0))</f>
        <v/>
      </c>
      <c r="AF1862" s="11">
        <f>ROUND(MAX(0,MIN(100,50+((H1862-K1862)/K1862)*1000)),0)</f>
        <v/>
      </c>
      <c r="AG1862" s="11">
        <f>IFERROR(ROUND(MAX(0,MIN(100,50+25*LN(MAX(0.01,X1862)))),0),25)</f>
        <v/>
      </c>
      <c r="AH1862" s="11">
        <f>ROUND(IF(M1862&lt;=-30,0,IF(M1862&lt;=-20,20,IF(M1862&lt;=-10,50,100))),0)</f>
        <v/>
      </c>
      <c r="AI1862" s="11">
        <f>ROUND(MAX(0,MIN(100,50+(Z1862*10))),0)</f>
        <v/>
      </c>
      <c r="AJ1862" s="11">
        <f>IFERROR(IF(--AA1862&gt;=80,"خرید قوی",IF(--AA1862&gt;=70,"خرید مشروط",IF(--AA1862&gt;=60,"مراقبت",IF(--AA1862&gt;=45,"ضعیف","عدم ورود")))),"")</f>
        <v/>
      </c>
    </row>
    <row r="1863">
      <c r="A1863" s="12">
        <f>'دیده بان بازار'!A1866</f>
        <v/>
      </c>
      <c r="B1863" s="13">
        <f>'دیده بان بازار'!B1866</f>
        <v/>
      </c>
      <c r="C1863" s="13">
        <f>'دیده بان بازار'!C1866</f>
        <v/>
      </c>
      <c r="D1863" s="13">
        <f>'دیده بان بازار'!D1866</f>
        <v/>
      </c>
      <c r="E1863" s="14">
        <f>'دیده بان بازار'!E1866</f>
        <v/>
      </c>
      <c r="F1863" s="13">
        <f>'دیده بان بازار'!F1866</f>
        <v/>
      </c>
      <c r="G1863" s="13">
        <f>'دیده بان بازار'!G1866</f>
        <v/>
      </c>
      <c r="H1863" s="13">
        <f>'دیده بان بازار'!H1866</f>
        <v/>
      </c>
      <c r="I1863" s="13">
        <f>'دیده بان بازار'!I1866</f>
        <v/>
      </c>
      <c r="J1863" s="13">
        <f>'دیده بان بازار'!J1866</f>
        <v/>
      </c>
      <c r="K1863" s="13">
        <f>'دیده بان بازار'!K1866</f>
        <v/>
      </c>
      <c r="L1863" s="13">
        <f>'دیده بان بازار'!L1866</f>
        <v/>
      </c>
      <c r="M1863" s="13">
        <f>'دیده بان بازار'!M1866</f>
        <v/>
      </c>
      <c r="N1863" s="13">
        <f>'دیده بان بازار'!N1866</f>
        <v/>
      </c>
      <c r="O1863" s="13">
        <f>'دیده بان بازار'!O1866</f>
        <v/>
      </c>
      <c r="P1863" s="13">
        <f>'دیده بان بازار'!P1866</f>
        <v/>
      </c>
      <c r="Q1863" s="13">
        <f>'دیده بان بازار'!Q1866</f>
        <v/>
      </c>
      <c r="R1863" s="13">
        <f>'دیده بان بازار'!R1866</f>
        <v/>
      </c>
      <c r="S1863" s="13">
        <f>'دیده بان بازار'!S1866</f>
        <v/>
      </c>
      <c r="T1863" s="13">
        <f>'دیده بان بازار'!T1866</f>
        <v/>
      </c>
      <c r="U1863" s="13">
        <f>'دیده بان بازار'!U1866</f>
        <v/>
      </c>
      <c r="V1863" s="13">
        <f>'دیده بان بازار'!V1866</f>
        <v/>
      </c>
      <c r="W1863" s="6">
        <f>'دیده بان بازار'!W1866</f>
        <v/>
      </c>
      <c r="X1863" s="11">
        <f>IFERROR(IF(OR(R1863&lt;=0,W1863&lt;=0,S1863&lt;=0,V1863&lt;=0),0,ROUND((S1863/R1863)/(V1863/W1863),2)),0)</f>
        <v/>
      </c>
      <c r="Y1863" s="11">
        <f>IFERROR(IF(OR(S1863&lt;=0,V1863&lt;=0),0,ROUND(S1863/V1863,2)),0)</f>
        <v/>
      </c>
      <c r="Z1863" s="11">
        <f>IFERROR(J1863-M1863,0)</f>
        <v/>
      </c>
      <c r="AA1863" s="11">
        <f>IFERROR(ROUND(MAX(0,MIN(100,((AB1863*0.2)+(AC1863*0.15)+(AD1863*0.15)+(AE1863*0.1)+(AF1863*0.1)+(AG1863*0.15)+(MIN(Y1863/3,1)*100*0.1)+(AI1863*0.05))*((AH1863/100)*0.25+0.75))),0),0)</f>
        <v/>
      </c>
      <c r="AB1863" s="11">
        <f>ROUND(MAX(0,MIN(100,((M1863+10)/20)*100)),0)</f>
        <v/>
      </c>
      <c r="AC1863" s="11">
        <f>IFERROR(IF(D1863&lt;=0,0,ROUND(COUNTIFS($D$4:$D$3359,"&lt;="&amp;D1863,$D$4:$D$3359,"&gt;0")/COUNTIF($D$4:$D$3359,"&gt;0")*100,0)),0)</f>
        <v/>
      </c>
      <c r="AD1863" s="11">
        <f>IF(E1863&lt;=0,0,ROUND(MAX(0,MIN(100,(LOG10(1+E1863/1000000000)/LOG10(101))*100)),0))</f>
        <v/>
      </c>
      <c r="AE1863" s="11">
        <f>IF(O1863=N1863,50,ROUND(MAX(0,MIN(100,((H1863-N1863)/(O1863-N1863))*100)),0))</f>
        <v/>
      </c>
      <c r="AF1863" s="11">
        <f>ROUND(MAX(0,MIN(100,50+((H1863-K1863)/K1863)*1000)),0)</f>
        <v/>
      </c>
      <c r="AG1863" s="11">
        <f>IFERROR(ROUND(MAX(0,MIN(100,50+25*LN(MAX(0.01,X1863)))),0),25)</f>
        <v/>
      </c>
      <c r="AH1863" s="11">
        <f>ROUND(IF(M1863&lt;=-30,0,IF(M1863&lt;=-20,20,IF(M1863&lt;=-10,50,100))),0)</f>
        <v/>
      </c>
      <c r="AI1863" s="11">
        <f>ROUND(MAX(0,MIN(100,50+(Z1863*10))),0)</f>
        <v/>
      </c>
      <c r="AJ1863" s="11">
        <f>IFERROR(IF(--AA1863&gt;=80,"خرید قوی",IF(--AA1863&gt;=70,"خرید مشروط",IF(--AA1863&gt;=60,"مراقبت",IF(--AA1863&gt;=45,"ضعیف","عدم ورود")))),"")</f>
        <v/>
      </c>
    </row>
    <row r="1864">
      <c r="A1864" s="15">
        <f>'دیده بان بازار'!A1867</f>
        <v/>
      </c>
      <c r="B1864" s="16">
        <f>'دیده بان بازار'!B1867</f>
        <v/>
      </c>
      <c r="C1864" s="16">
        <f>'دیده بان بازار'!C1867</f>
        <v/>
      </c>
      <c r="D1864" s="16">
        <f>'دیده بان بازار'!D1867</f>
        <v/>
      </c>
      <c r="E1864" s="17">
        <f>'دیده بان بازار'!E1867</f>
        <v/>
      </c>
      <c r="F1864" s="16">
        <f>'دیده بان بازار'!F1867</f>
        <v/>
      </c>
      <c r="G1864" s="16">
        <f>'دیده بان بازار'!G1867</f>
        <v/>
      </c>
      <c r="H1864" s="16">
        <f>'دیده بان بازار'!H1867</f>
        <v/>
      </c>
      <c r="I1864" s="16">
        <f>'دیده بان بازار'!I1867</f>
        <v/>
      </c>
      <c r="J1864" s="16">
        <f>'دیده بان بازار'!J1867</f>
        <v/>
      </c>
      <c r="K1864" s="16">
        <f>'دیده بان بازار'!K1867</f>
        <v/>
      </c>
      <c r="L1864" s="16">
        <f>'دیده بان بازار'!L1867</f>
        <v/>
      </c>
      <c r="M1864" s="16">
        <f>'دیده بان بازار'!M1867</f>
        <v/>
      </c>
      <c r="N1864" s="16">
        <f>'دیده بان بازار'!N1867</f>
        <v/>
      </c>
      <c r="O1864" s="16">
        <f>'دیده بان بازار'!O1867</f>
        <v/>
      </c>
      <c r="P1864" s="16">
        <f>'دیده بان بازار'!P1867</f>
        <v/>
      </c>
      <c r="Q1864" s="16">
        <f>'دیده بان بازار'!Q1867</f>
        <v/>
      </c>
      <c r="R1864" s="16">
        <f>'دیده بان بازار'!R1867</f>
        <v/>
      </c>
      <c r="S1864" s="16">
        <f>'دیده بان بازار'!S1867</f>
        <v/>
      </c>
      <c r="T1864" s="16">
        <f>'دیده بان بازار'!T1867</f>
        <v/>
      </c>
      <c r="U1864" s="16">
        <f>'دیده بان بازار'!U1867</f>
        <v/>
      </c>
      <c r="V1864" s="16">
        <f>'دیده بان بازار'!V1867</f>
        <v/>
      </c>
      <c r="W1864" s="7">
        <f>'دیده بان بازار'!W1867</f>
        <v/>
      </c>
      <c r="X1864" s="11">
        <f>IFERROR(IF(OR(R1864&lt;=0,W1864&lt;=0,S1864&lt;=0,V1864&lt;=0),0,ROUND((S1864/R1864)/(V1864/W1864),2)),0)</f>
        <v/>
      </c>
      <c r="Y1864" s="11">
        <f>IFERROR(IF(OR(S1864&lt;=0,V1864&lt;=0),0,ROUND(S1864/V1864,2)),0)</f>
        <v/>
      </c>
      <c r="Z1864" s="11">
        <f>IFERROR(J1864-M1864,0)</f>
        <v/>
      </c>
      <c r="AA1864" s="11">
        <f>IFERROR(ROUND(MAX(0,MIN(100,((AB1864*0.2)+(AC1864*0.15)+(AD1864*0.15)+(AE1864*0.1)+(AF1864*0.1)+(AG1864*0.15)+(MIN(Y1864/3,1)*100*0.1)+(AI1864*0.05))*((AH1864/100)*0.25+0.75))),0),0)</f>
        <v/>
      </c>
      <c r="AB1864" s="11">
        <f>ROUND(MAX(0,MIN(100,((M1864+10)/20)*100)),0)</f>
        <v/>
      </c>
      <c r="AC1864" s="11">
        <f>IFERROR(IF(D1864&lt;=0,0,ROUND(COUNTIFS($D$4:$D$3359,"&lt;="&amp;D1864,$D$4:$D$3359,"&gt;0")/COUNTIF($D$4:$D$3359,"&gt;0")*100,0)),0)</f>
        <v/>
      </c>
      <c r="AD1864" s="11">
        <f>IF(E1864&lt;=0,0,ROUND(MAX(0,MIN(100,(LOG10(1+E1864/1000000000)/LOG10(101))*100)),0))</f>
        <v/>
      </c>
      <c r="AE1864" s="11">
        <f>IF(O1864=N1864,50,ROUND(MAX(0,MIN(100,((H1864-N1864)/(O1864-N1864))*100)),0))</f>
        <v/>
      </c>
      <c r="AF1864" s="11">
        <f>ROUND(MAX(0,MIN(100,50+((H1864-K1864)/K1864)*1000)),0)</f>
        <v/>
      </c>
      <c r="AG1864" s="11">
        <f>IFERROR(ROUND(MAX(0,MIN(100,50+25*LN(MAX(0.01,X1864)))),0),25)</f>
        <v/>
      </c>
      <c r="AH1864" s="11">
        <f>ROUND(IF(M1864&lt;=-30,0,IF(M1864&lt;=-20,20,IF(M1864&lt;=-10,50,100))),0)</f>
        <v/>
      </c>
      <c r="AI1864" s="11">
        <f>ROUND(MAX(0,MIN(100,50+(Z1864*10))),0)</f>
        <v/>
      </c>
      <c r="AJ1864" s="11">
        <f>IFERROR(IF(--AA1864&gt;=80,"خرید قوی",IF(--AA1864&gt;=70,"خرید مشروط",IF(--AA1864&gt;=60,"مراقبت",IF(--AA1864&gt;=45,"ضعیف","عدم ورود")))),"")</f>
        <v/>
      </c>
    </row>
    <row r="1865">
      <c r="A1865" s="12">
        <f>'دیده بان بازار'!A1868</f>
        <v/>
      </c>
      <c r="B1865" s="13">
        <f>'دیده بان بازار'!B1868</f>
        <v/>
      </c>
      <c r="C1865" s="13">
        <f>'دیده بان بازار'!C1868</f>
        <v/>
      </c>
      <c r="D1865" s="13">
        <f>'دیده بان بازار'!D1868</f>
        <v/>
      </c>
      <c r="E1865" s="14">
        <f>'دیده بان بازار'!E1868</f>
        <v/>
      </c>
      <c r="F1865" s="13">
        <f>'دیده بان بازار'!F1868</f>
        <v/>
      </c>
      <c r="G1865" s="13">
        <f>'دیده بان بازار'!G1868</f>
        <v/>
      </c>
      <c r="H1865" s="13">
        <f>'دیده بان بازار'!H1868</f>
        <v/>
      </c>
      <c r="I1865" s="13">
        <f>'دیده بان بازار'!I1868</f>
        <v/>
      </c>
      <c r="J1865" s="13">
        <f>'دیده بان بازار'!J1868</f>
        <v/>
      </c>
      <c r="K1865" s="13">
        <f>'دیده بان بازار'!K1868</f>
        <v/>
      </c>
      <c r="L1865" s="13">
        <f>'دیده بان بازار'!L1868</f>
        <v/>
      </c>
      <c r="M1865" s="13">
        <f>'دیده بان بازار'!M1868</f>
        <v/>
      </c>
      <c r="N1865" s="13">
        <f>'دیده بان بازار'!N1868</f>
        <v/>
      </c>
      <c r="O1865" s="13">
        <f>'دیده بان بازار'!O1868</f>
        <v/>
      </c>
      <c r="P1865" s="13">
        <f>'دیده بان بازار'!P1868</f>
        <v/>
      </c>
      <c r="Q1865" s="13">
        <f>'دیده بان بازار'!Q1868</f>
        <v/>
      </c>
      <c r="R1865" s="13">
        <f>'دیده بان بازار'!R1868</f>
        <v/>
      </c>
      <c r="S1865" s="13">
        <f>'دیده بان بازار'!S1868</f>
        <v/>
      </c>
      <c r="T1865" s="13">
        <f>'دیده بان بازار'!T1868</f>
        <v/>
      </c>
      <c r="U1865" s="13">
        <f>'دیده بان بازار'!U1868</f>
        <v/>
      </c>
      <c r="V1865" s="13">
        <f>'دیده بان بازار'!V1868</f>
        <v/>
      </c>
      <c r="W1865" s="6">
        <f>'دیده بان بازار'!W1868</f>
        <v/>
      </c>
      <c r="X1865" s="11">
        <f>IFERROR(IF(OR(R1865&lt;=0,W1865&lt;=0,S1865&lt;=0,V1865&lt;=0),0,ROUND((S1865/R1865)/(V1865/W1865),2)),0)</f>
        <v/>
      </c>
      <c r="Y1865" s="11">
        <f>IFERROR(IF(OR(S1865&lt;=0,V1865&lt;=0),0,ROUND(S1865/V1865,2)),0)</f>
        <v/>
      </c>
      <c r="Z1865" s="11">
        <f>IFERROR(J1865-M1865,0)</f>
        <v/>
      </c>
      <c r="AA1865" s="11">
        <f>IFERROR(ROUND(MAX(0,MIN(100,((AB1865*0.2)+(AC1865*0.15)+(AD1865*0.15)+(AE1865*0.1)+(AF1865*0.1)+(AG1865*0.15)+(MIN(Y1865/3,1)*100*0.1)+(AI1865*0.05))*((AH1865/100)*0.25+0.75))),0),0)</f>
        <v/>
      </c>
      <c r="AB1865" s="11">
        <f>ROUND(MAX(0,MIN(100,((M1865+10)/20)*100)),0)</f>
        <v/>
      </c>
      <c r="AC1865" s="11">
        <f>IFERROR(IF(D1865&lt;=0,0,ROUND(COUNTIFS($D$4:$D$3359,"&lt;="&amp;D1865,$D$4:$D$3359,"&gt;0")/COUNTIF($D$4:$D$3359,"&gt;0")*100,0)),0)</f>
        <v/>
      </c>
      <c r="AD1865" s="11">
        <f>IF(E1865&lt;=0,0,ROUND(MAX(0,MIN(100,(LOG10(1+E1865/1000000000)/LOG10(101))*100)),0))</f>
        <v/>
      </c>
      <c r="AE1865" s="11">
        <f>IF(O1865=N1865,50,ROUND(MAX(0,MIN(100,((H1865-N1865)/(O1865-N1865))*100)),0))</f>
        <v/>
      </c>
      <c r="AF1865" s="11">
        <f>ROUND(MAX(0,MIN(100,50+((H1865-K1865)/K1865)*1000)),0)</f>
        <v/>
      </c>
      <c r="AG1865" s="11">
        <f>IFERROR(ROUND(MAX(0,MIN(100,50+25*LN(MAX(0.01,X1865)))),0),25)</f>
        <v/>
      </c>
      <c r="AH1865" s="11">
        <f>ROUND(IF(M1865&lt;=-30,0,IF(M1865&lt;=-20,20,IF(M1865&lt;=-10,50,100))),0)</f>
        <v/>
      </c>
      <c r="AI1865" s="11">
        <f>ROUND(MAX(0,MIN(100,50+(Z1865*10))),0)</f>
        <v/>
      </c>
      <c r="AJ1865" s="11">
        <f>IFERROR(IF(--AA1865&gt;=80,"خرید قوی",IF(--AA1865&gt;=70,"خرید مشروط",IF(--AA1865&gt;=60,"مراقبت",IF(--AA1865&gt;=45,"ضعیف","عدم ورود")))),"")</f>
        <v/>
      </c>
    </row>
    <row r="1866">
      <c r="A1866" s="15">
        <f>'دیده بان بازار'!A1869</f>
        <v/>
      </c>
      <c r="B1866" s="16">
        <f>'دیده بان بازار'!B1869</f>
        <v/>
      </c>
      <c r="C1866" s="16">
        <f>'دیده بان بازار'!C1869</f>
        <v/>
      </c>
      <c r="D1866" s="16">
        <f>'دیده بان بازار'!D1869</f>
        <v/>
      </c>
      <c r="E1866" s="17">
        <f>'دیده بان بازار'!E1869</f>
        <v/>
      </c>
      <c r="F1866" s="16">
        <f>'دیده بان بازار'!F1869</f>
        <v/>
      </c>
      <c r="G1866" s="16">
        <f>'دیده بان بازار'!G1869</f>
        <v/>
      </c>
      <c r="H1866" s="16">
        <f>'دیده بان بازار'!H1869</f>
        <v/>
      </c>
      <c r="I1866" s="16">
        <f>'دیده بان بازار'!I1869</f>
        <v/>
      </c>
      <c r="J1866" s="16">
        <f>'دیده بان بازار'!J1869</f>
        <v/>
      </c>
      <c r="K1866" s="16">
        <f>'دیده بان بازار'!K1869</f>
        <v/>
      </c>
      <c r="L1866" s="16">
        <f>'دیده بان بازار'!L1869</f>
        <v/>
      </c>
      <c r="M1866" s="16">
        <f>'دیده بان بازار'!M1869</f>
        <v/>
      </c>
      <c r="N1866" s="16">
        <f>'دیده بان بازار'!N1869</f>
        <v/>
      </c>
      <c r="O1866" s="16">
        <f>'دیده بان بازار'!O1869</f>
        <v/>
      </c>
      <c r="P1866" s="16">
        <f>'دیده بان بازار'!P1869</f>
        <v/>
      </c>
      <c r="Q1866" s="16">
        <f>'دیده بان بازار'!Q1869</f>
        <v/>
      </c>
      <c r="R1866" s="16">
        <f>'دیده بان بازار'!R1869</f>
        <v/>
      </c>
      <c r="S1866" s="16">
        <f>'دیده بان بازار'!S1869</f>
        <v/>
      </c>
      <c r="T1866" s="16">
        <f>'دیده بان بازار'!T1869</f>
        <v/>
      </c>
      <c r="U1866" s="16">
        <f>'دیده بان بازار'!U1869</f>
        <v/>
      </c>
      <c r="V1866" s="16">
        <f>'دیده بان بازار'!V1869</f>
        <v/>
      </c>
      <c r="W1866" s="7">
        <f>'دیده بان بازار'!W1869</f>
        <v/>
      </c>
      <c r="X1866" s="11">
        <f>IFERROR(IF(OR(R1866&lt;=0,W1866&lt;=0,S1866&lt;=0,V1866&lt;=0),0,ROUND((S1866/R1866)/(V1866/W1866),2)),0)</f>
        <v/>
      </c>
      <c r="Y1866" s="11">
        <f>IFERROR(IF(OR(S1866&lt;=0,V1866&lt;=0),0,ROUND(S1866/V1866,2)),0)</f>
        <v/>
      </c>
      <c r="Z1866" s="11">
        <f>IFERROR(J1866-M1866,0)</f>
        <v/>
      </c>
      <c r="AA1866" s="11">
        <f>IFERROR(ROUND(MAX(0,MIN(100,((AB1866*0.2)+(AC1866*0.15)+(AD1866*0.15)+(AE1866*0.1)+(AF1866*0.1)+(AG1866*0.15)+(MIN(Y1866/3,1)*100*0.1)+(AI1866*0.05))*((AH1866/100)*0.25+0.75))),0),0)</f>
        <v/>
      </c>
      <c r="AB1866" s="11">
        <f>ROUND(MAX(0,MIN(100,((M1866+10)/20)*100)),0)</f>
        <v/>
      </c>
      <c r="AC1866" s="11">
        <f>IFERROR(IF(D1866&lt;=0,0,ROUND(COUNTIFS($D$4:$D$3359,"&lt;="&amp;D1866,$D$4:$D$3359,"&gt;0")/COUNTIF($D$4:$D$3359,"&gt;0")*100,0)),0)</f>
        <v/>
      </c>
      <c r="AD1866" s="11">
        <f>IF(E1866&lt;=0,0,ROUND(MAX(0,MIN(100,(LOG10(1+E1866/1000000000)/LOG10(101))*100)),0))</f>
        <v/>
      </c>
      <c r="AE1866" s="11">
        <f>IF(O1866=N1866,50,ROUND(MAX(0,MIN(100,((H1866-N1866)/(O1866-N1866))*100)),0))</f>
        <v/>
      </c>
      <c r="AF1866" s="11">
        <f>ROUND(MAX(0,MIN(100,50+((H1866-K1866)/K1866)*1000)),0)</f>
        <v/>
      </c>
      <c r="AG1866" s="11">
        <f>IFERROR(ROUND(MAX(0,MIN(100,50+25*LN(MAX(0.01,X1866)))),0),25)</f>
        <v/>
      </c>
      <c r="AH1866" s="11">
        <f>ROUND(IF(M1866&lt;=-30,0,IF(M1866&lt;=-20,20,IF(M1866&lt;=-10,50,100))),0)</f>
        <v/>
      </c>
      <c r="AI1866" s="11">
        <f>ROUND(MAX(0,MIN(100,50+(Z1866*10))),0)</f>
        <v/>
      </c>
      <c r="AJ1866" s="11">
        <f>IFERROR(IF(--AA1866&gt;=80,"خرید قوی",IF(--AA1866&gt;=70,"خرید مشروط",IF(--AA1866&gt;=60,"مراقبت",IF(--AA1866&gt;=45,"ضعیف","عدم ورود")))),"")</f>
        <v/>
      </c>
    </row>
    <row r="1867">
      <c r="A1867" s="12">
        <f>'دیده بان بازار'!A1870</f>
        <v/>
      </c>
      <c r="B1867" s="13">
        <f>'دیده بان بازار'!B1870</f>
        <v/>
      </c>
      <c r="C1867" s="13">
        <f>'دیده بان بازار'!C1870</f>
        <v/>
      </c>
      <c r="D1867" s="13">
        <f>'دیده بان بازار'!D1870</f>
        <v/>
      </c>
      <c r="E1867" s="14">
        <f>'دیده بان بازار'!E1870</f>
        <v/>
      </c>
      <c r="F1867" s="13">
        <f>'دیده بان بازار'!F1870</f>
        <v/>
      </c>
      <c r="G1867" s="13">
        <f>'دیده بان بازار'!G1870</f>
        <v/>
      </c>
      <c r="H1867" s="13">
        <f>'دیده بان بازار'!H1870</f>
        <v/>
      </c>
      <c r="I1867" s="13">
        <f>'دیده بان بازار'!I1870</f>
        <v/>
      </c>
      <c r="J1867" s="13">
        <f>'دیده بان بازار'!J1870</f>
        <v/>
      </c>
      <c r="K1867" s="13">
        <f>'دیده بان بازار'!K1870</f>
        <v/>
      </c>
      <c r="L1867" s="13">
        <f>'دیده بان بازار'!L1870</f>
        <v/>
      </c>
      <c r="M1867" s="13">
        <f>'دیده بان بازار'!M1870</f>
        <v/>
      </c>
      <c r="N1867" s="13">
        <f>'دیده بان بازار'!N1870</f>
        <v/>
      </c>
      <c r="O1867" s="13">
        <f>'دیده بان بازار'!O1870</f>
        <v/>
      </c>
      <c r="P1867" s="13">
        <f>'دیده بان بازار'!P1870</f>
        <v/>
      </c>
      <c r="Q1867" s="13">
        <f>'دیده بان بازار'!Q1870</f>
        <v/>
      </c>
      <c r="R1867" s="13">
        <f>'دیده بان بازار'!R1870</f>
        <v/>
      </c>
      <c r="S1867" s="13">
        <f>'دیده بان بازار'!S1870</f>
        <v/>
      </c>
      <c r="T1867" s="13">
        <f>'دیده بان بازار'!T1870</f>
        <v/>
      </c>
      <c r="U1867" s="13">
        <f>'دیده بان بازار'!U1870</f>
        <v/>
      </c>
      <c r="V1867" s="13">
        <f>'دیده بان بازار'!V1870</f>
        <v/>
      </c>
      <c r="W1867" s="6">
        <f>'دیده بان بازار'!W1870</f>
        <v/>
      </c>
      <c r="X1867" s="11">
        <f>IFERROR(IF(OR(R1867&lt;=0,W1867&lt;=0,S1867&lt;=0,V1867&lt;=0),0,ROUND((S1867/R1867)/(V1867/W1867),2)),0)</f>
        <v/>
      </c>
      <c r="Y1867" s="11">
        <f>IFERROR(IF(OR(S1867&lt;=0,V1867&lt;=0),0,ROUND(S1867/V1867,2)),0)</f>
        <v/>
      </c>
      <c r="Z1867" s="11">
        <f>IFERROR(J1867-M1867,0)</f>
        <v/>
      </c>
      <c r="AA1867" s="11">
        <f>IFERROR(ROUND(MAX(0,MIN(100,((AB1867*0.2)+(AC1867*0.15)+(AD1867*0.15)+(AE1867*0.1)+(AF1867*0.1)+(AG1867*0.15)+(MIN(Y1867/3,1)*100*0.1)+(AI1867*0.05))*((AH1867/100)*0.25+0.75))),0),0)</f>
        <v/>
      </c>
      <c r="AB1867" s="11">
        <f>ROUND(MAX(0,MIN(100,((M1867+10)/20)*100)),0)</f>
        <v/>
      </c>
      <c r="AC1867" s="11">
        <f>IFERROR(IF(D1867&lt;=0,0,ROUND(COUNTIFS($D$4:$D$3359,"&lt;="&amp;D1867,$D$4:$D$3359,"&gt;0")/COUNTIF($D$4:$D$3359,"&gt;0")*100,0)),0)</f>
        <v/>
      </c>
      <c r="AD1867" s="11">
        <f>IF(E1867&lt;=0,0,ROUND(MAX(0,MIN(100,(LOG10(1+E1867/1000000000)/LOG10(101))*100)),0))</f>
        <v/>
      </c>
      <c r="AE1867" s="11">
        <f>IF(O1867=N1867,50,ROUND(MAX(0,MIN(100,((H1867-N1867)/(O1867-N1867))*100)),0))</f>
        <v/>
      </c>
      <c r="AF1867" s="11">
        <f>ROUND(MAX(0,MIN(100,50+((H1867-K1867)/K1867)*1000)),0)</f>
        <v/>
      </c>
      <c r="AG1867" s="11">
        <f>IFERROR(ROUND(MAX(0,MIN(100,50+25*LN(MAX(0.01,X1867)))),0),25)</f>
        <v/>
      </c>
      <c r="AH1867" s="11">
        <f>ROUND(IF(M1867&lt;=-30,0,IF(M1867&lt;=-20,20,IF(M1867&lt;=-10,50,100))),0)</f>
        <v/>
      </c>
      <c r="AI1867" s="11">
        <f>ROUND(MAX(0,MIN(100,50+(Z1867*10))),0)</f>
        <v/>
      </c>
      <c r="AJ1867" s="11">
        <f>IFERROR(IF(--AA1867&gt;=80,"خرید قوی",IF(--AA1867&gt;=70,"خرید مشروط",IF(--AA1867&gt;=60,"مراقبت",IF(--AA1867&gt;=45,"ضعیف","عدم ورود")))),"")</f>
        <v/>
      </c>
    </row>
    <row r="1868">
      <c r="A1868" s="15">
        <f>'دیده بان بازار'!A1871</f>
        <v/>
      </c>
      <c r="B1868" s="16">
        <f>'دیده بان بازار'!B1871</f>
        <v/>
      </c>
      <c r="C1868" s="16">
        <f>'دیده بان بازار'!C1871</f>
        <v/>
      </c>
      <c r="D1868" s="16">
        <f>'دیده بان بازار'!D1871</f>
        <v/>
      </c>
      <c r="E1868" s="17">
        <f>'دیده بان بازار'!E1871</f>
        <v/>
      </c>
      <c r="F1868" s="16">
        <f>'دیده بان بازار'!F1871</f>
        <v/>
      </c>
      <c r="G1868" s="16">
        <f>'دیده بان بازار'!G1871</f>
        <v/>
      </c>
      <c r="H1868" s="16">
        <f>'دیده بان بازار'!H1871</f>
        <v/>
      </c>
      <c r="I1868" s="16">
        <f>'دیده بان بازار'!I1871</f>
        <v/>
      </c>
      <c r="J1868" s="16">
        <f>'دیده بان بازار'!J1871</f>
        <v/>
      </c>
      <c r="K1868" s="16">
        <f>'دیده بان بازار'!K1871</f>
        <v/>
      </c>
      <c r="L1868" s="16">
        <f>'دیده بان بازار'!L1871</f>
        <v/>
      </c>
      <c r="M1868" s="16">
        <f>'دیده بان بازار'!M1871</f>
        <v/>
      </c>
      <c r="N1868" s="16">
        <f>'دیده بان بازار'!N1871</f>
        <v/>
      </c>
      <c r="O1868" s="16">
        <f>'دیده بان بازار'!O1871</f>
        <v/>
      </c>
      <c r="P1868" s="16">
        <f>'دیده بان بازار'!P1871</f>
        <v/>
      </c>
      <c r="Q1868" s="16">
        <f>'دیده بان بازار'!Q1871</f>
        <v/>
      </c>
      <c r="R1868" s="16">
        <f>'دیده بان بازار'!R1871</f>
        <v/>
      </c>
      <c r="S1868" s="16">
        <f>'دیده بان بازار'!S1871</f>
        <v/>
      </c>
      <c r="T1868" s="16">
        <f>'دیده بان بازار'!T1871</f>
        <v/>
      </c>
      <c r="U1868" s="16">
        <f>'دیده بان بازار'!U1871</f>
        <v/>
      </c>
      <c r="V1868" s="16">
        <f>'دیده بان بازار'!V1871</f>
        <v/>
      </c>
      <c r="W1868" s="7">
        <f>'دیده بان بازار'!W1871</f>
        <v/>
      </c>
      <c r="X1868" s="11">
        <f>IFERROR(IF(OR(R1868&lt;=0,W1868&lt;=0,S1868&lt;=0,V1868&lt;=0),0,ROUND((S1868/R1868)/(V1868/W1868),2)),0)</f>
        <v/>
      </c>
      <c r="Y1868" s="11">
        <f>IFERROR(IF(OR(S1868&lt;=0,V1868&lt;=0),0,ROUND(S1868/V1868,2)),0)</f>
        <v/>
      </c>
      <c r="Z1868" s="11">
        <f>IFERROR(J1868-M1868,0)</f>
        <v/>
      </c>
      <c r="AA1868" s="11">
        <f>IFERROR(ROUND(MAX(0,MIN(100,((AB1868*0.2)+(AC1868*0.15)+(AD1868*0.15)+(AE1868*0.1)+(AF1868*0.1)+(AG1868*0.15)+(MIN(Y1868/3,1)*100*0.1)+(AI1868*0.05))*((AH1868/100)*0.25+0.75))),0),0)</f>
        <v/>
      </c>
      <c r="AB1868" s="11">
        <f>ROUND(MAX(0,MIN(100,((M1868+10)/20)*100)),0)</f>
        <v/>
      </c>
      <c r="AC1868" s="11">
        <f>IFERROR(IF(D1868&lt;=0,0,ROUND(COUNTIFS($D$4:$D$3359,"&lt;="&amp;D1868,$D$4:$D$3359,"&gt;0")/COUNTIF($D$4:$D$3359,"&gt;0")*100,0)),0)</f>
        <v/>
      </c>
      <c r="AD1868" s="11">
        <f>IF(E1868&lt;=0,0,ROUND(MAX(0,MIN(100,(LOG10(1+E1868/1000000000)/LOG10(101))*100)),0))</f>
        <v/>
      </c>
      <c r="AE1868" s="11">
        <f>IF(O1868=N1868,50,ROUND(MAX(0,MIN(100,((H1868-N1868)/(O1868-N1868))*100)),0))</f>
        <v/>
      </c>
      <c r="AF1868" s="11">
        <f>ROUND(MAX(0,MIN(100,50+((H1868-K1868)/K1868)*1000)),0)</f>
        <v/>
      </c>
      <c r="AG1868" s="11">
        <f>IFERROR(ROUND(MAX(0,MIN(100,50+25*LN(MAX(0.01,X1868)))),0),25)</f>
        <v/>
      </c>
      <c r="AH1868" s="11">
        <f>ROUND(IF(M1868&lt;=-30,0,IF(M1868&lt;=-20,20,IF(M1868&lt;=-10,50,100))),0)</f>
        <v/>
      </c>
      <c r="AI1868" s="11">
        <f>ROUND(MAX(0,MIN(100,50+(Z1868*10))),0)</f>
        <v/>
      </c>
      <c r="AJ1868" s="11">
        <f>IFERROR(IF(--AA1868&gt;=80,"خرید قوی",IF(--AA1868&gt;=70,"خرید مشروط",IF(--AA1868&gt;=60,"مراقبت",IF(--AA1868&gt;=45,"ضعیف","عدم ورود")))),"")</f>
        <v/>
      </c>
    </row>
    <row r="1869">
      <c r="A1869" s="12">
        <f>'دیده بان بازار'!A1872</f>
        <v/>
      </c>
      <c r="B1869" s="13">
        <f>'دیده بان بازار'!B1872</f>
        <v/>
      </c>
      <c r="C1869" s="13">
        <f>'دیده بان بازار'!C1872</f>
        <v/>
      </c>
      <c r="D1869" s="13">
        <f>'دیده بان بازار'!D1872</f>
        <v/>
      </c>
      <c r="E1869" s="14">
        <f>'دیده بان بازار'!E1872</f>
        <v/>
      </c>
      <c r="F1869" s="13">
        <f>'دیده بان بازار'!F1872</f>
        <v/>
      </c>
      <c r="G1869" s="13">
        <f>'دیده بان بازار'!G1872</f>
        <v/>
      </c>
      <c r="H1869" s="13">
        <f>'دیده بان بازار'!H1872</f>
        <v/>
      </c>
      <c r="I1869" s="13">
        <f>'دیده بان بازار'!I1872</f>
        <v/>
      </c>
      <c r="J1869" s="13">
        <f>'دیده بان بازار'!J1872</f>
        <v/>
      </c>
      <c r="K1869" s="13">
        <f>'دیده بان بازار'!K1872</f>
        <v/>
      </c>
      <c r="L1869" s="13">
        <f>'دیده بان بازار'!L1872</f>
        <v/>
      </c>
      <c r="M1869" s="13">
        <f>'دیده بان بازار'!M1872</f>
        <v/>
      </c>
      <c r="N1869" s="13">
        <f>'دیده بان بازار'!N1872</f>
        <v/>
      </c>
      <c r="O1869" s="13">
        <f>'دیده بان بازار'!O1872</f>
        <v/>
      </c>
      <c r="P1869" s="13">
        <f>'دیده بان بازار'!P1872</f>
        <v/>
      </c>
      <c r="Q1869" s="13">
        <f>'دیده بان بازار'!Q1872</f>
        <v/>
      </c>
      <c r="R1869" s="13">
        <f>'دیده بان بازار'!R1872</f>
        <v/>
      </c>
      <c r="S1869" s="13">
        <f>'دیده بان بازار'!S1872</f>
        <v/>
      </c>
      <c r="T1869" s="13">
        <f>'دیده بان بازار'!T1872</f>
        <v/>
      </c>
      <c r="U1869" s="13">
        <f>'دیده بان بازار'!U1872</f>
        <v/>
      </c>
      <c r="V1869" s="13">
        <f>'دیده بان بازار'!V1872</f>
        <v/>
      </c>
      <c r="W1869" s="6">
        <f>'دیده بان بازار'!W1872</f>
        <v/>
      </c>
      <c r="X1869" s="11">
        <f>IFERROR(IF(OR(R1869&lt;=0,W1869&lt;=0,S1869&lt;=0,V1869&lt;=0),0,ROUND((S1869/R1869)/(V1869/W1869),2)),0)</f>
        <v/>
      </c>
      <c r="Y1869" s="11">
        <f>IFERROR(IF(OR(S1869&lt;=0,V1869&lt;=0),0,ROUND(S1869/V1869,2)),0)</f>
        <v/>
      </c>
      <c r="Z1869" s="11">
        <f>IFERROR(J1869-M1869,0)</f>
        <v/>
      </c>
      <c r="AA1869" s="11">
        <f>IFERROR(ROUND(MAX(0,MIN(100,((AB1869*0.2)+(AC1869*0.15)+(AD1869*0.15)+(AE1869*0.1)+(AF1869*0.1)+(AG1869*0.15)+(MIN(Y1869/3,1)*100*0.1)+(AI1869*0.05))*((AH1869/100)*0.25+0.75))),0),0)</f>
        <v/>
      </c>
      <c r="AB1869" s="11">
        <f>ROUND(MAX(0,MIN(100,((M1869+10)/20)*100)),0)</f>
        <v/>
      </c>
      <c r="AC1869" s="11">
        <f>IFERROR(IF(D1869&lt;=0,0,ROUND(COUNTIFS($D$4:$D$3359,"&lt;="&amp;D1869,$D$4:$D$3359,"&gt;0")/COUNTIF($D$4:$D$3359,"&gt;0")*100,0)),0)</f>
        <v/>
      </c>
      <c r="AD1869" s="11">
        <f>IF(E1869&lt;=0,0,ROUND(MAX(0,MIN(100,(LOG10(1+E1869/1000000000)/LOG10(101))*100)),0))</f>
        <v/>
      </c>
      <c r="AE1869" s="11">
        <f>IF(O1869=N1869,50,ROUND(MAX(0,MIN(100,((H1869-N1869)/(O1869-N1869))*100)),0))</f>
        <v/>
      </c>
      <c r="AF1869" s="11">
        <f>ROUND(MAX(0,MIN(100,50+((H1869-K1869)/K1869)*1000)),0)</f>
        <v/>
      </c>
      <c r="AG1869" s="11">
        <f>IFERROR(ROUND(MAX(0,MIN(100,50+25*LN(MAX(0.01,X1869)))),0),25)</f>
        <v/>
      </c>
      <c r="AH1869" s="11">
        <f>ROUND(IF(M1869&lt;=-30,0,IF(M1869&lt;=-20,20,IF(M1869&lt;=-10,50,100))),0)</f>
        <v/>
      </c>
      <c r="AI1869" s="11">
        <f>ROUND(MAX(0,MIN(100,50+(Z1869*10))),0)</f>
        <v/>
      </c>
      <c r="AJ1869" s="11">
        <f>IFERROR(IF(--AA1869&gt;=80,"خرید قوی",IF(--AA1869&gt;=70,"خرید مشروط",IF(--AA1869&gt;=60,"مراقبت",IF(--AA1869&gt;=45,"ضعیف","عدم ورود")))),"")</f>
        <v/>
      </c>
    </row>
    <row r="1870">
      <c r="A1870" s="15">
        <f>'دیده بان بازار'!A1873</f>
        <v/>
      </c>
      <c r="B1870" s="16">
        <f>'دیده بان بازار'!B1873</f>
        <v/>
      </c>
      <c r="C1870" s="16">
        <f>'دیده بان بازار'!C1873</f>
        <v/>
      </c>
      <c r="D1870" s="16">
        <f>'دیده بان بازار'!D1873</f>
        <v/>
      </c>
      <c r="E1870" s="17">
        <f>'دیده بان بازار'!E1873</f>
        <v/>
      </c>
      <c r="F1870" s="16">
        <f>'دیده بان بازار'!F1873</f>
        <v/>
      </c>
      <c r="G1870" s="16">
        <f>'دیده بان بازار'!G1873</f>
        <v/>
      </c>
      <c r="H1870" s="16">
        <f>'دیده بان بازار'!H1873</f>
        <v/>
      </c>
      <c r="I1870" s="16">
        <f>'دیده بان بازار'!I1873</f>
        <v/>
      </c>
      <c r="J1870" s="16">
        <f>'دیده بان بازار'!J1873</f>
        <v/>
      </c>
      <c r="K1870" s="16">
        <f>'دیده بان بازار'!K1873</f>
        <v/>
      </c>
      <c r="L1870" s="16">
        <f>'دیده بان بازار'!L1873</f>
        <v/>
      </c>
      <c r="M1870" s="16">
        <f>'دیده بان بازار'!M1873</f>
        <v/>
      </c>
      <c r="N1870" s="16">
        <f>'دیده بان بازار'!N1873</f>
        <v/>
      </c>
      <c r="O1870" s="16">
        <f>'دیده بان بازار'!O1873</f>
        <v/>
      </c>
      <c r="P1870" s="16">
        <f>'دیده بان بازار'!P1873</f>
        <v/>
      </c>
      <c r="Q1870" s="16">
        <f>'دیده بان بازار'!Q1873</f>
        <v/>
      </c>
      <c r="R1870" s="16">
        <f>'دیده بان بازار'!R1873</f>
        <v/>
      </c>
      <c r="S1870" s="16">
        <f>'دیده بان بازار'!S1873</f>
        <v/>
      </c>
      <c r="T1870" s="16">
        <f>'دیده بان بازار'!T1873</f>
        <v/>
      </c>
      <c r="U1870" s="16">
        <f>'دیده بان بازار'!U1873</f>
        <v/>
      </c>
      <c r="V1870" s="16">
        <f>'دیده بان بازار'!V1873</f>
        <v/>
      </c>
      <c r="W1870" s="7">
        <f>'دیده بان بازار'!W1873</f>
        <v/>
      </c>
      <c r="X1870" s="11">
        <f>IFERROR(IF(OR(R1870&lt;=0,W1870&lt;=0,S1870&lt;=0,V1870&lt;=0),0,ROUND((S1870/R1870)/(V1870/W1870),2)),0)</f>
        <v/>
      </c>
      <c r="Y1870" s="11">
        <f>IFERROR(IF(OR(S1870&lt;=0,V1870&lt;=0),0,ROUND(S1870/V1870,2)),0)</f>
        <v/>
      </c>
      <c r="Z1870" s="11">
        <f>IFERROR(J1870-M1870,0)</f>
        <v/>
      </c>
      <c r="AA1870" s="11">
        <f>IFERROR(ROUND(MAX(0,MIN(100,((AB1870*0.2)+(AC1870*0.15)+(AD1870*0.15)+(AE1870*0.1)+(AF1870*0.1)+(AG1870*0.15)+(MIN(Y1870/3,1)*100*0.1)+(AI1870*0.05))*((AH1870/100)*0.25+0.75))),0),0)</f>
        <v/>
      </c>
      <c r="AB1870" s="11">
        <f>ROUND(MAX(0,MIN(100,((M1870+10)/20)*100)),0)</f>
        <v/>
      </c>
      <c r="AC1870" s="11">
        <f>IFERROR(IF(D1870&lt;=0,0,ROUND(COUNTIFS($D$4:$D$3359,"&lt;="&amp;D1870,$D$4:$D$3359,"&gt;0")/COUNTIF($D$4:$D$3359,"&gt;0")*100,0)),0)</f>
        <v/>
      </c>
      <c r="AD1870" s="11">
        <f>IF(E1870&lt;=0,0,ROUND(MAX(0,MIN(100,(LOG10(1+E1870/1000000000)/LOG10(101))*100)),0))</f>
        <v/>
      </c>
      <c r="AE1870" s="11">
        <f>IF(O1870=N1870,50,ROUND(MAX(0,MIN(100,((H1870-N1870)/(O1870-N1870))*100)),0))</f>
        <v/>
      </c>
      <c r="AF1870" s="11">
        <f>ROUND(MAX(0,MIN(100,50+((H1870-K1870)/K1870)*1000)),0)</f>
        <v/>
      </c>
      <c r="AG1870" s="11">
        <f>IFERROR(ROUND(MAX(0,MIN(100,50+25*LN(MAX(0.01,X1870)))),0),25)</f>
        <v/>
      </c>
      <c r="AH1870" s="11">
        <f>ROUND(IF(M1870&lt;=-30,0,IF(M1870&lt;=-20,20,IF(M1870&lt;=-10,50,100))),0)</f>
        <v/>
      </c>
      <c r="AI1870" s="11">
        <f>ROUND(MAX(0,MIN(100,50+(Z1870*10))),0)</f>
        <v/>
      </c>
      <c r="AJ1870" s="11">
        <f>IFERROR(IF(--AA1870&gt;=80,"خرید قوی",IF(--AA1870&gt;=70,"خرید مشروط",IF(--AA1870&gt;=60,"مراقبت",IF(--AA1870&gt;=45,"ضعیف","عدم ورود")))),"")</f>
        <v/>
      </c>
    </row>
    <row r="1871">
      <c r="A1871" s="12">
        <f>'دیده بان بازار'!A1874</f>
        <v/>
      </c>
      <c r="B1871" s="13">
        <f>'دیده بان بازار'!B1874</f>
        <v/>
      </c>
      <c r="C1871" s="13">
        <f>'دیده بان بازار'!C1874</f>
        <v/>
      </c>
      <c r="D1871" s="13">
        <f>'دیده بان بازار'!D1874</f>
        <v/>
      </c>
      <c r="E1871" s="14">
        <f>'دیده بان بازار'!E1874</f>
        <v/>
      </c>
      <c r="F1871" s="13">
        <f>'دیده بان بازار'!F1874</f>
        <v/>
      </c>
      <c r="G1871" s="13">
        <f>'دیده بان بازار'!G1874</f>
        <v/>
      </c>
      <c r="H1871" s="13">
        <f>'دیده بان بازار'!H1874</f>
        <v/>
      </c>
      <c r="I1871" s="13">
        <f>'دیده بان بازار'!I1874</f>
        <v/>
      </c>
      <c r="J1871" s="13">
        <f>'دیده بان بازار'!J1874</f>
        <v/>
      </c>
      <c r="K1871" s="13">
        <f>'دیده بان بازار'!K1874</f>
        <v/>
      </c>
      <c r="L1871" s="13">
        <f>'دیده بان بازار'!L1874</f>
        <v/>
      </c>
      <c r="M1871" s="13">
        <f>'دیده بان بازار'!M1874</f>
        <v/>
      </c>
      <c r="N1871" s="13">
        <f>'دیده بان بازار'!N1874</f>
        <v/>
      </c>
      <c r="O1871" s="13">
        <f>'دیده بان بازار'!O1874</f>
        <v/>
      </c>
      <c r="P1871" s="13">
        <f>'دیده بان بازار'!P1874</f>
        <v/>
      </c>
      <c r="Q1871" s="13">
        <f>'دیده بان بازار'!Q1874</f>
        <v/>
      </c>
      <c r="R1871" s="13">
        <f>'دیده بان بازار'!R1874</f>
        <v/>
      </c>
      <c r="S1871" s="13">
        <f>'دیده بان بازار'!S1874</f>
        <v/>
      </c>
      <c r="T1871" s="13">
        <f>'دیده بان بازار'!T1874</f>
        <v/>
      </c>
      <c r="U1871" s="13">
        <f>'دیده بان بازار'!U1874</f>
        <v/>
      </c>
      <c r="V1871" s="13">
        <f>'دیده بان بازار'!V1874</f>
        <v/>
      </c>
      <c r="W1871" s="6">
        <f>'دیده بان بازار'!W1874</f>
        <v/>
      </c>
      <c r="X1871" s="11">
        <f>IFERROR(IF(OR(R1871&lt;=0,W1871&lt;=0,S1871&lt;=0,V1871&lt;=0),0,ROUND((S1871/R1871)/(V1871/W1871),2)),0)</f>
        <v/>
      </c>
      <c r="Y1871" s="11">
        <f>IFERROR(IF(OR(S1871&lt;=0,V1871&lt;=0),0,ROUND(S1871/V1871,2)),0)</f>
        <v/>
      </c>
      <c r="Z1871" s="11">
        <f>IFERROR(J1871-M1871,0)</f>
        <v/>
      </c>
      <c r="AA1871" s="11">
        <f>IFERROR(ROUND(MAX(0,MIN(100,((AB1871*0.2)+(AC1871*0.15)+(AD1871*0.15)+(AE1871*0.1)+(AF1871*0.1)+(AG1871*0.15)+(MIN(Y1871/3,1)*100*0.1)+(AI1871*0.05))*((AH1871/100)*0.25+0.75))),0),0)</f>
        <v/>
      </c>
      <c r="AB1871" s="11">
        <f>ROUND(MAX(0,MIN(100,((M1871+10)/20)*100)),0)</f>
        <v/>
      </c>
      <c r="AC1871" s="11">
        <f>IFERROR(IF(D1871&lt;=0,0,ROUND(COUNTIFS($D$4:$D$3359,"&lt;="&amp;D1871,$D$4:$D$3359,"&gt;0")/COUNTIF($D$4:$D$3359,"&gt;0")*100,0)),0)</f>
        <v/>
      </c>
      <c r="AD1871" s="11">
        <f>IF(E1871&lt;=0,0,ROUND(MAX(0,MIN(100,(LOG10(1+E1871/1000000000)/LOG10(101))*100)),0))</f>
        <v/>
      </c>
      <c r="AE1871" s="11">
        <f>IF(O1871=N1871,50,ROUND(MAX(0,MIN(100,((H1871-N1871)/(O1871-N1871))*100)),0))</f>
        <v/>
      </c>
      <c r="AF1871" s="11">
        <f>ROUND(MAX(0,MIN(100,50+((H1871-K1871)/K1871)*1000)),0)</f>
        <v/>
      </c>
      <c r="AG1871" s="11">
        <f>IFERROR(ROUND(MAX(0,MIN(100,50+25*LN(MAX(0.01,X1871)))),0),25)</f>
        <v/>
      </c>
      <c r="AH1871" s="11">
        <f>ROUND(IF(M1871&lt;=-30,0,IF(M1871&lt;=-20,20,IF(M1871&lt;=-10,50,100))),0)</f>
        <v/>
      </c>
      <c r="AI1871" s="11">
        <f>ROUND(MAX(0,MIN(100,50+(Z1871*10))),0)</f>
        <v/>
      </c>
      <c r="AJ1871" s="11">
        <f>IFERROR(IF(--AA1871&gt;=80,"خرید قوی",IF(--AA1871&gt;=70,"خرید مشروط",IF(--AA1871&gt;=60,"مراقبت",IF(--AA1871&gt;=45,"ضعیف","عدم ورود")))),"")</f>
        <v/>
      </c>
    </row>
    <row r="1872">
      <c r="A1872" s="15">
        <f>'دیده بان بازار'!A1875</f>
        <v/>
      </c>
      <c r="B1872" s="16">
        <f>'دیده بان بازار'!B1875</f>
        <v/>
      </c>
      <c r="C1872" s="16">
        <f>'دیده بان بازار'!C1875</f>
        <v/>
      </c>
      <c r="D1872" s="16">
        <f>'دیده بان بازار'!D1875</f>
        <v/>
      </c>
      <c r="E1872" s="17">
        <f>'دیده بان بازار'!E1875</f>
        <v/>
      </c>
      <c r="F1872" s="16">
        <f>'دیده بان بازار'!F1875</f>
        <v/>
      </c>
      <c r="G1872" s="16">
        <f>'دیده بان بازار'!G1875</f>
        <v/>
      </c>
      <c r="H1872" s="16">
        <f>'دیده بان بازار'!H1875</f>
        <v/>
      </c>
      <c r="I1872" s="16">
        <f>'دیده بان بازار'!I1875</f>
        <v/>
      </c>
      <c r="J1872" s="16">
        <f>'دیده بان بازار'!J1875</f>
        <v/>
      </c>
      <c r="K1872" s="16">
        <f>'دیده بان بازار'!K1875</f>
        <v/>
      </c>
      <c r="L1872" s="16">
        <f>'دیده بان بازار'!L1875</f>
        <v/>
      </c>
      <c r="M1872" s="16">
        <f>'دیده بان بازار'!M1875</f>
        <v/>
      </c>
      <c r="N1872" s="16">
        <f>'دیده بان بازار'!N1875</f>
        <v/>
      </c>
      <c r="O1872" s="16">
        <f>'دیده بان بازار'!O1875</f>
        <v/>
      </c>
      <c r="P1872" s="16">
        <f>'دیده بان بازار'!P1875</f>
        <v/>
      </c>
      <c r="Q1872" s="16">
        <f>'دیده بان بازار'!Q1875</f>
        <v/>
      </c>
      <c r="R1872" s="16">
        <f>'دیده بان بازار'!R1875</f>
        <v/>
      </c>
      <c r="S1872" s="16">
        <f>'دیده بان بازار'!S1875</f>
        <v/>
      </c>
      <c r="T1872" s="16">
        <f>'دیده بان بازار'!T1875</f>
        <v/>
      </c>
      <c r="U1872" s="16">
        <f>'دیده بان بازار'!U1875</f>
        <v/>
      </c>
      <c r="V1872" s="16">
        <f>'دیده بان بازار'!V1875</f>
        <v/>
      </c>
      <c r="W1872" s="7">
        <f>'دیده بان بازار'!W1875</f>
        <v/>
      </c>
      <c r="X1872" s="11">
        <f>IFERROR(IF(OR(R1872&lt;=0,W1872&lt;=0,S1872&lt;=0,V1872&lt;=0),0,ROUND((S1872/R1872)/(V1872/W1872),2)),0)</f>
        <v/>
      </c>
      <c r="Y1872" s="11">
        <f>IFERROR(IF(OR(S1872&lt;=0,V1872&lt;=0),0,ROUND(S1872/V1872,2)),0)</f>
        <v/>
      </c>
      <c r="Z1872" s="11">
        <f>IFERROR(J1872-M1872,0)</f>
        <v/>
      </c>
      <c r="AA1872" s="11">
        <f>IFERROR(ROUND(MAX(0,MIN(100,((AB1872*0.2)+(AC1872*0.15)+(AD1872*0.15)+(AE1872*0.1)+(AF1872*0.1)+(AG1872*0.15)+(MIN(Y1872/3,1)*100*0.1)+(AI1872*0.05))*((AH1872/100)*0.25+0.75))),0),0)</f>
        <v/>
      </c>
      <c r="AB1872" s="11">
        <f>ROUND(MAX(0,MIN(100,((M1872+10)/20)*100)),0)</f>
        <v/>
      </c>
      <c r="AC1872" s="11">
        <f>IFERROR(IF(D1872&lt;=0,0,ROUND(COUNTIFS($D$4:$D$3359,"&lt;="&amp;D1872,$D$4:$D$3359,"&gt;0")/COUNTIF($D$4:$D$3359,"&gt;0")*100,0)),0)</f>
        <v/>
      </c>
      <c r="AD1872" s="11">
        <f>IF(E1872&lt;=0,0,ROUND(MAX(0,MIN(100,(LOG10(1+E1872/1000000000)/LOG10(101))*100)),0))</f>
        <v/>
      </c>
      <c r="AE1872" s="11">
        <f>IF(O1872=N1872,50,ROUND(MAX(0,MIN(100,((H1872-N1872)/(O1872-N1872))*100)),0))</f>
        <v/>
      </c>
      <c r="AF1872" s="11">
        <f>ROUND(MAX(0,MIN(100,50+((H1872-K1872)/K1872)*1000)),0)</f>
        <v/>
      </c>
      <c r="AG1872" s="11">
        <f>IFERROR(ROUND(MAX(0,MIN(100,50+25*LN(MAX(0.01,X1872)))),0),25)</f>
        <v/>
      </c>
      <c r="AH1872" s="11">
        <f>ROUND(IF(M1872&lt;=-30,0,IF(M1872&lt;=-20,20,IF(M1872&lt;=-10,50,100))),0)</f>
        <v/>
      </c>
      <c r="AI1872" s="11">
        <f>ROUND(MAX(0,MIN(100,50+(Z1872*10))),0)</f>
        <v/>
      </c>
      <c r="AJ1872" s="11">
        <f>IFERROR(IF(--AA1872&gt;=80,"خرید قوی",IF(--AA1872&gt;=70,"خرید مشروط",IF(--AA1872&gt;=60,"مراقبت",IF(--AA1872&gt;=45,"ضعیف","عدم ورود")))),"")</f>
        <v/>
      </c>
    </row>
    <row r="1873">
      <c r="A1873" s="12">
        <f>'دیده بان بازار'!A1876</f>
        <v/>
      </c>
      <c r="B1873" s="13">
        <f>'دیده بان بازار'!B1876</f>
        <v/>
      </c>
      <c r="C1873" s="13">
        <f>'دیده بان بازار'!C1876</f>
        <v/>
      </c>
      <c r="D1873" s="13">
        <f>'دیده بان بازار'!D1876</f>
        <v/>
      </c>
      <c r="E1873" s="14">
        <f>'دیده بان بازار'!E1876</f>
        <v/>
      </c>
      <c r="F1873" s="13">
        <f>'دیده بان بازار'!F1876</f>
        <v/>
      </c>
      <c r="G1873" s="13">
        <f>'دیده بان بازار'!G1876</f>
        <v/>
      </c>
      <c r="H1873" s="13">
        <f>'دیده بان بازار'!H1876</f>
        <v/>
      </c>
      <c r="I1873" s="13">
        <f>'دیده بان بازار'!I1876</f>
        <v/>
      </c>
      <c r="J1873" s="13">
        <f>'دیده بان بازار'!J1876</f>
        <v/>
      </c>
      <c r="K1873" s="13">
        <f>'دیده بان بازار'!K1876</f>
        <v/>
      </c>
      <c r="L1873" s="13">
        <f>'دیده بان بازار'!L1876</f>
        <v/>
      </c>
      <c r="M1873" s="13">
        <f>'دیده بان بازار'!M1876</f>
        <v/>
      </c>
      <c r="N1873" s="13">
        <f>'دیده بان بازار'!N1876</f>
        <v/>
      </c>
      <c r="O1873" s="13">
        <f>'دیده بان بازار'!O1876</f>
        <v/>
      </c>
      <c r="P1873" s="13">
        <f>'دیده بان بازار'!P1876</f>
        <v/>
      </c>
      <c r="Q1873" s="13">
        <f>'دیده بان بازار'!Q1876</f>
        <v/>
      </c>
      <c r="R1873" s="13">
        <f>'دیده بان بازار'!R1876</f>
        <v/>
      </c>
      <c r="S1873" s="13">
        <f>'دیده بان بازار'!S1876</f>
        <v/>
      </c>
      <c r="T1873" s="13">
        <f>'دیده بان بازار'!T1876</f>
        <v/>
      </c>
      <c r="U1873" s="13">
        <f>'دیده بان بازار'!U1876</f>
        <v/>
      </c>
      <c r="V1873" s="13">
        <f>'دیده بان بازار'!V1876</f>
        <v/>
      </c>
      <c r="W1873" s="6">
        <f>'دیده بان بازار'!W1876</f>
        <v/>
      </c>
      <c r="X1873" s="11">
        <f>IFERROR(IF(OR(R1873&lt;=0,W1873&lt;=0,S1873&lt;=0,V1873&lt;=0),0,ROUND((S1873/R1873)/(V1873/W1873),2)),0)</f>
        <v/>
      </c>
      <c r="Y1873" s="11">
        <f>IFERROR(IF(OR(S1873&lt;=0,V1873&lt;=0),0,ROUND(S1873/V1873,2)),0)</f>
        <v/>
      </c>
      <c r="Z1873" s="11">
        <f>IFERROR(J1873-M1873,0)</f>
        <v/>
      </c>
      <c r="AA1873" s="11">
        <f>IFERROR(ROUND(MAX(0,MIN(100,((AB1873*0.2)+(AC1873*0.15)+(AD1873*0.15)+(AE1873*0.1)+(AF1873*0.1)+(AG1873*0.15)+(MIN(Y1873/3,1)*100*0.1)+(AI1873*0.05))*((AH1873/100)*0.25+0.75))),0),0)</f>
        <v/>
      </c>
      <c r="AB1873" s="11">
        <f>ROUND(MAX(0,MIN(100,((M1873+10)/20)*100)),0)</f>
        <v/>
      </c>
      <c r="AC1873" s="11">
        <f>IFERROR(IF(D1873&lt;=0,0,ROUND(COUNTIFS($D$4:$D$3359,"&lt;="&amp;D1873,$D$4:$D$3359,"&gt;0")/COUNTIF($D$4:$D$3359,"&gt;0")*100,0)),0)</f>
        <v/>
      </c>
      <c r="AD1873" s="11">
        <f>IF(E1873&lt;=0,0,ROUND(MAX(0,MIN(100,(LOG10(1+E1873/1000000000)/LOG10(101))*100)),0))</f>
        <v/>
      </c>
      <c r="AE1873" s="11">
        <f>IF(O1873=N1873,50,ROUND(MAX(0,MIN(100,((H1873-N1873)/(O1873-N1873))*100)),0))</f>
        <v/>
      </c>
      <c r="AF1873" s="11">
        <f>ROUND(MAX(0,MIN(100,50+((H1873-K1873)/K1873)*1000)),0)</f>
        <v/>
      </c>
      <c r="AG1873" s="11">
        <f>IFERROR(ROUND(MAX(0,MIN(100,50+25*LN(MAX(0.01,X1873)))),0),25)</f>
        <v/>
      </c>
      <c r="AH1873" s="11">
        <f>ROUND(IF(M1873&lt;=-30,0,IF(M1873&lt;=-20,20,IF(M1873&lt;=-10,50,100))),0)</f>
        <v/>
      </c>
      <c r="AI1873" s="11">
        <f>ROUND(MAX(0,MIN(100,50+(Z1873*10))),0)</f>
        <v/>
      </c>
      <c r="AJ1873" s="11">
        <f>IFERROR(IF(--AA1873&gt;=80,"خرید قوی",IF(--AA1873&gt;=70,"خرید مشروط",IF(--AA1873&gt;=60,"مراقبت",IF(--AA1873&gt;=45,"ضعیف","عدم ورود")))),"")</f>
        <v/>
      </c>
    </row>
    <row r="1874">
      <c r="A1874" s="15">
        <f>'دیده بان بازار'!A1877</f>
        <v/>
      </c>
      <c r="B1874" s="16">
        <f>'دیده بان بازار'!B1877</f>
        <v/>
      </c>
      <c r="C1874" s="16">
        <f>'دیده بان بازار'!C1877</f>
        <v/>
      </c>
      <c r="D1874" s="16">
        <f>'دیده بان بازار'!D1877</f>
        <v/>
      </c>
      <c r="E1874" s="17">
        <f>'دیده بان بازار'!E1877</f>
        <v/>
      </c>
      <c r="F1874" s="16">
        <f>'دیده بان بازار'!F1877</f>
        <v/>
      </c>
      <c r="G1874" s="16">
        <f>'دیده بان بازار'!G1877</f>
        <v/>
      </c>
      <c r="H1874" s="16">
        <f>'دیده بان بازار'!H1877</f>
        <v/>
      </c>
      <c r="I1874" s="16">
        <f>'دیده بان بازار'!I1877</f>
        <v/>
      </c>
      <c r="J1874" s="16">
        <f>'دیده بان بازار'!J1877</f>
        <v/>
      </c>
      <c r="K1874" s="16">
        <f>'دیده بان بازار'!K1877</f>
        <v/>
      </c>
      <c r="L1874" s="16">
        <f>'دیده بان بازار'!L1877</f>
        <v/>
      </c>
      <c r="M1874" s="16">
        <f>'دیده بان بازار'!M1877</f>
        <v/>
      </c>
      <c r="N1874" s="16">
        <f>'دیده بان بازار'!N1877</f>
        <v/>
      </c>
      <c r="O1874" s="16">
        <f>'دیده بان بازار'!O1877</f>
        <v/>
      </c>
      <c r="P1874" s="16">
        <f>'دیده بان بازار'!P1877</f>
        <v/>
      </c>
      <c r="Q1874" s="16">
        <f>'دیده بان بازار'!Q1877</f>
        <v/>
      </c>
      <c r="R1874" s="16">
        <f>'دیده بان بازار'!R1877</f>
        <v/>
      </c>
      <c r="S1874" s="16">
        <f>'دیده بان بازار'!S1877</f>
        <v/>
      </c>
      <c r="T1874" s="16">
        <f>'دیده بان بازار'!T1877</f>
        <v/>
      </c>
      <c r="U1874" s="16">
        <f>'دیده بان بازار'!U1877</f>
        <v/>
      </c>
      <c r="V1874" s="16">
        <f>'دیده بان بازار'!V1877</f>
        <v/>
      </c>
      <c r="W1874" s="7">
        <f>'دیده بان بازار'!W1877</f>
        <v/>
      </c>
      <c r="X1874" s="11">
        <f>IFERROR(IF(OR(R1874&lt;=0,W1874&lt;=0,S1874&lt;=0,V1874&lt;=0),0,ROUND((S1874/R1874)/(V1874/W1874),2)),0)</f>
        <v/>
      </c>
      <c r="Y1874" s="11">
        <f>IFERROR(IF(OR(S1874&lt;=0,V1874&lt;=0),0,ROUND(S1874/V1874,2)),0)</f>
        <v/>
      </c>
      <c r="Z1874" s="11">
        <f>IFERROR(J1874-M1874,0)</f>
        <v/>
      </c>
      <c r="AA1874" s="11">
        <f>IFERROR(ROUND(MAX(0,MIN(100,((AB1874*0.2)+(AC1874*0.15)+(AD1874*0.15)+(AE1874*0.1)+(AF1874*0.1)+(AG1874*0.15)+(MIN(Y1874/3,1)*100*0.1)+(AI1874*0.05))*((AH1874/100)*0.25+0.75))),0),0)</f>
        <v/>
      </c>
      <c r="AB1874" s="11">
        <f>ROUND(MAX(0,MIN(100,((M1874+10)/20)*100)),0)</f>
        <v/>
      </c>
      <c r="AC1874" s="11">
        <f>IFERROR(IF(D1874&lt;=0,0,ROUND(COUNTIFS($D$4:$D$3359,"&lt;="&amp;D1874,$D$4:$D$3359,"&gt;0")/COUNTIF($D$4:$D$3359,"&gt;0")*100,0)),0)</f>
        <v/>
      </c>
      <c r="AD1874" s="11">
        <f>IF(E1874&lt;=0,0,ROUND(MAX(0,MIN(100,(LOG10(1+E1874/1000000000)/LOG10(101))*100)),0))</f>
        <v/>
      </c>
      <c r="AE1874" s="11">
        <f>IF(O1874=N1874,50,ROUND(MAX(0,MIN(100,((H1874-N1874)/(O1874-N1874))*100)),0))</f>
        <v/>
      </c>
      <c r="AF1874" s="11">
        <f>ROUND(MAX(0,MIN(100,50+((H1874-K1874)/K1874)*1000)),0)</f>
        <v/>
      </c>
      <c r="AG1874" s="11">
        <f>IFERROR(ROUND(MAX(0,MIN(100,50+25*LN(MAX(0.01,X1874)))),0),25)</f>
        <v/>
      </c>
      <c r="AH1874" s="11">
        <f>ROUND(IF(M1874&lt;=-30,0,IF(M1874&lt;=-20,20,IF(M1874&lt;=-10,50,100))),0)</f>
        <v/>
      </c>
      <c r="AI1874" s="11">
        <f>ROUND(MAX(0,MIN(100,50+(Z1874*10))),0)</f>
        <v/>
      </c>
      <c r="AJ1874" s="11">
        <f>IFERROR(IF(--AA1874&gt;=80,"خرید قوی",IF(--AA1874&gt;=70,"خرید مشروط",IF(--AA1874&gt;=60,"مراقبت",IF(--AA1874&gt;=45,"ضعیف","عدم ورود")))),"")</f>
        <v/>
      </c>
    </row>
    <row r="1875">
      <c r="A1875" s="12">
        <f>'دیده بان بازار'!A1878</f>
        <v/>
      </c>
      <c r="B1875" s="13">
        <f>'دیده بان بازار'!B1878</f>
        <v/>
      </c>
      <c r="C1875" s="13">
        <f>'دیده بان بازار'!C1878</f>
        <v/>
      </c>
      <c r="D1875" s="13">
        <f>'دیده بان بازار'!D1878</f>
        <v/>
      </c>
      <c r="E1875" s="14">
        <f>'دیده بان بازار'!E1878</f>
        <v/>
      </c>
      <c r="F1875" s="13">
        <f>'دیده بان بازار'!F1878</f>
        <v/>
      </c>
      <c r="G1875" s="13">
        <f>'دیده بان بازار'!G1878</f>
        <v/>
      </c>
      <c r="H1875" s="13">
        <f>'دیده بان بازار'!H1878</f>
        <v/>
      </c>
      <c r="I1875" s="13">
        <f>'دیده بان بازار'!I1878</f>
        <v/>
      </c>
      <c r="J1875" s="13">
        <f>'دیده بان بازار'!J1878</f>
        <v/>
      </c>
      <c r="K1875" s="13">
        <f>'دیده بان بازار'!K1878</f>
        <v/>
      </c>
      <c r="L1875" s="13">
        <f>'دیده بان بازار'!L1878</f>
        <v/>
      </c>
      <c r="M1875" s="13">
        <f>'دیده بان بازار'!M1878</f>
        <v/>
      </c>
      <c r="N1875" s="13">
        <f>'دیده بان بازار'!N1878</f>
        <v/>
      </c>
      <c r="O1875" s="13">
        <f>'دیده بان بازار'!O1878</f>
        <v/>
      </c>
      <c r="P1875" s="13">
        <f>'دیده بان بازار'!P1878</f>
        <v/>
      </c>
      <c r="Q1875" s="13">
        <f>'دیده بان بازار'!Q1878</f>
        <v/>
      </c>
      <c r="R1875" s="13">
        <f>'دیده بان بازار'!R1878</f>
        <v/>
      </c>
      <c r="S1875" s="13">
        <f>'دیده بان بازار'!S1878</f>
        <v/>
      </c>
      <c r="T1875" s="13">
        <f>'دیده بان بازار'!T1878</f>
        <v/>
      </c>
      <c r="U1875" s="13">
        <f>'دیده بان بازار'!U1878</f>
        <v/>
      </c>
      <c r="V1875" s="13">
        <f>'دیده بان بازار'!V1878</f>
        <v/>
      </c>
      <c r="W1875" s="6">
        <f>'دیده بان بازار'!W1878</f>
        <v/>
      </c>
      <c r="X1875" s="11">
        <f>IFERROR(IF(OR(R1875&lt;=0,W1875&lt;=0,S1875&lt;=0,V1875&lt;=0),0,ROUND((S1875/R1875)/(V1875/W1875),2)),0)</f>
        <v/>
      </c>
      <c r="Y1875" s="11">
        <f>IFERROR(IF(OR(S1875&lt;=0,V1875&lt;=0),0,ROUND(S1875/V1875,2)),0)</f>
        <v/>
      </c>
      <c r="Z1875" s="11">
        <f>IFERROR(J1875-M1875,0)</f>
        <v/>
      </c>
      <c r="AA1875" s="11">
        <f>IFERROR(ROUND(MAX(0,MIN(100,((AB1875*0.2)+(AC1875*0.15)+(AD1875*0.15)+(AE1875*0.1)+(AF1875*0.1)+(AG1875*0.15)+(MIN(Y1875/3,1)*100*0.1)+(AI1875*0.05))*((AH1875/100)*0.25+0.75))),0),0)</f>
        <v/>
      </c>
      <c r="AB1875" s="11">
        <f>ROUND(MAX(0,MIN(100,((M1875+10)/20)*100)),0)</f>
        <v/>
      </c>
      <c r="AC1875" s="11">
        <f>IFERROR(IF(D1875&lt;=0,0,ROUND(COUNTIFS($D$4:$D$3359,"&lt;="&amp;D1875,$D$4:$D$3359,"&gt;0")/COUNTIF($D$4:$D$3359,"&gt;0")*100,0)),0)</f>
        <v/>
      </c>
      <c r="AD1875" s="11">
        <f>IF(E1875&lt;=0,0,ROUND(MAX(0,MIN(100,(LOG10(1+E1875/1000000000)/LOG10(101))*100)),0))</f>
        <v/>
      </c>
      <c r="AE1875" s="11">
        <f>IF(O1875=N1875,50,ROUND(MAX(0,MIN(100,((H1875-N1875)/(O1875-N1875))*100)),0))</f>
        <v/>
      </c>
      <c r="AF1875" s="11">
        <f>ROUND(MAX(0,MIN(100,50+((H1875-K1875)/K1875)*1000)),0)</f>
        <v/>
      </c>
      <c r="AG1875" s="11">
        <f>IFERROR(ROUND(MAX(0,MIN(100,50+25*LN(MAX(0.01,X1875)))),0),25)</f>
        <v/>
      </c>
      <c r="AH1875" s="11">
        <f>ROUND(IF(M1875&lt;=-30,0,IF(M1875&lt;=-20,20,IF(M1875&lt;=-10,50,100))),0)</f>
        <v/>
      </c>
      <c r="AI1875" s="11">
        <f>ROUND(MAX(0,MIN(100,50+(Z1875*10))),0)</f>
        <v/>
      </c>
      <c r="AJ1875" s="11">
        <f>IFERROR(IF(--AA1875&gt;=80,"خرید قوی",IF(--AA1875&gt;=70,"خرید مشروط",IF(--AA1875&gt;=60,"مراقبت",IF(--AA1875&gt;=45,"ضعیف","عدم ورود")))),"")</f>
        <v/>
      </c>
    </row>
    <row r="1876">
      <c r="A1876" s="15">
        <f>'دیده بان بازار'!A1879</f>
        <v/>
      </c>
      <c r="B1876" s="16">
        <f>'دیده بان بازار'!B1879</f>
        <v/>
      </c>
      <c r="C1876" s="16">
        <f>'دیده بان بازار'!C1879</f>
        <v/>
      </c>
      <c r="D1876" s="16">
        <f>'دیده بان بازار'!D1879</f>
        <v/>
      </c>
      <c r="E1876" s="17">
        <f>'دیده بان بازار'!E1879</f>
        <v/>
      </c>
      <c r="F1876" s="16">
        <f>'دیده بان بازار'!F1879</f>
        <v/>
      </c>
      <c r="G1876" s="16">
        <f>'دیده بان بازار'!G1879</f>
        <v/>
      </c>
      <c r="H1876" s="16">
        <f>'دیده بان بازار'!H1879</f>
        <v/>
      </c>
      <c r="I1876" s="16">
        <f>'دیده بان بازار'!I1879</f>
        <v/>
      </c>
      <c r="J1876" s="16">
        <f>'دیده بان بازار'!J1879</f>
        <v/>
      </c>
      <c r="K1876" s="16">
        <f>'دیده بان بازار'!K1879</f>
        <v/>
      </c>
      <c r="L1876" s="16">
        <f>'دیده بان بازار'!L1879</f>
        <v/>
      </c>
      <c r="M1876" s="16">
        <f>'دیده بان بازار'!M1879</f>
        <v/>
      </c>
      <c r="N1876" s="16">
        <f>'دیده بان بازار'!N1879</f>
        <v/>
      </c>
      <c r="O1876" s="16">
        <f>'دیده بان بازار'!O1879</f>
        <v/>
      </c>
      <c r="P1876" s="16">
        <f>'دیده بان بازار'!P1879</f>
        <v/>
      </c>
      <c r="Q1876" s="16">
        <f>'دیده بان بازار'!Q1879</f>
        <v/>
      </c>
      <c r="R1876" s="16">
        <f>'دیده بان بازار'!R1879</f>
        <v/>
      </c>
      <c r="S1876" s="16">
        <f>'دیده بان بازار'!S1879</f>
        <v/>
      </c>
      <c r="T1876" s="16">
        <f>'دیده بان بازار'!T1879</f>
        <v/>
      </c>
      <c r="U1876" s="16">
        <f>'دیده بان بازار'!U1879</f>
        <v/>
      </c>
      <c r="V1876" s="16">
        <f>'دیده بان بازار'!V1879</f>
        <v/>
      </c>
      <c r="W1876" s="7">
        <f>'دیده بان بازار'!W1879</f>
        <v/>
      </c>
      <c r="X1876" s="11">
        <f>IFERROR(IF(OR(R1876&lt;=0,W1876&lt;=0,S1876&lt;=0,V1876&lt;=0),0,ROUND((S1876/R1876)/(V1876/W1876),2)),0)</f>
        <v/>
      </c>
      <c r="Y1876" s="11">
        <f>IFERROR(IF(OR(S1876&lt;=0,V1876&lt;=0),0,ROUND(S1876/V1876,2)),0)</f>
        <v/>
      </c>
      <c r="Z1876" s="11">
        <f>IFERROR(J1876-M1876,0)</f>
        <v/>
      </c>
      <c r="AA1876" s="11">
        <f>IFERROR(ROUND(MAX(0,MIN(100,((AB1876*0.2)+(AC1876*0.15)+(AD1876*0.15)+(AE1876*0.1)+(AF1876*0.1)+(AG1876*0.15)+(MIN(Y1876/3,1)*100*0.1)+(AI1876*0.05))*((AH1876/100)*0.25+0.75))),0),0)</f>
        <v/>
      </c>
      <c r="AB1876" s="11">
        <f>ROUND(MAX(0,MIN(100,((M1876+10)/20)*100)),0)</f>
        <v/>
      </c>
      <c r="AC1876" s="11">
        <f>IFERROR(IF(D1876&lt;=0,0,ROUND(COUNTIFS($D$4:$D$3359,"&lt;="&amp;D1876,$D$4:$D$3359,"&gt;0")/COUNTIF($D$4:$D$3359,"&gt;0")*100,0)),0)</f>
        <v/>
      </c>
      <c r="AD1876" s="11">
        <f>IF(E1876&lt;=0,0,ROUND(MAX(0,MIN(100,(LOG10(1+E1876/1000000000)/LOG10(101))*100)),0))</f>
        <v/>
      </c>
      <c r="AE1876" s="11">
        <f>IF(O1876=N1876,50,ROUND(MAX(0,MIN(100,((H1876-N1876)/(O1876-N1876))*100)),0))</f>
        <v/>
      </c>
      <c r="AF1876" s="11">
        <f>ROUND(MAX(0,MIN(100,50+((H1876-K1876)/K1876)*1000)),0)</f>
        <v/>
      </c>
      <c r="AG1876" s="11">
        <f>IFERROR(ROUND(MAX(0,MIN(100,50+25*LN(MAX(0.01,X1876)))),0),25)</f>
        <v/>
      </c>
      <c r="AH1876" s="11">
        <f>ROUND(IF(M1876&lt;=-30,0,IF(M1876&lt;=-20,20,IF(M1876&lt;=-10,50,100))),0)</f>
        <v/>
      </c>
      <c r="AI1876" s="11">
        <f>ROUND(MAX(0,MIN(100,50+(Z1876*10))),0)</f>
        <v/>
      </c>
      <c r="AJ1876" s="11">
        <f>IFERROR(IF(--AA1876&gt;=80,"خرید قوی",IF(--AA1876&gt;=70,"خرید مشروط",IF(--AA1876&gt;=60,"مراقبت",IF(--AA1876&gt;=45,"ضعیف","عدم ورود")))),"")</f>
        <v/>
      </c>
    </row>
    <row r="1877">
      <c r="A1877" s="15">
        <f>'دیده بان بازار'!A1880</f>
        <v/>
      </c>
      <c r="B1877" s="16">
        <f>'دیده بان بازار'!B1880</f>
        <v/>
      </c>
      <c r="C1877" s="16">
        <f>'دیده بان بازار'!C1880</f>
        <v/>
      </c>
      <c r="D1877" s="16">
        <f>'دیده بان بازار'!D1880</f>
        <v/>
      </c>
      <c r="E1877" s="17">
        <f>'دیده بان بازار'!E1880</f>
        <v/>
      </c>
      <c r="F1877" s="16">
        <f>'دیده بان بازار'!F1880</f>
        <v/>
      </c>
      <c r="G1877" s="16">
        <f>'دیده بان بازار'!G1880</f>
        <v/>
      </c>
      <c r="H1877" s="16">
        <f>'دیده بان بازار'!H1880</f>
        <v/>
      </c>
      <c r="I1877" s="16">
        <f>'دیده بان بازار'!I1880</f>
        <v/>
      </c>
      <c r="J1877" s="16">
        <f>'دیده بان بازار'!J1880</f>
        <v/>
      </c>
      <c r="K1877" s="16">
        <f>'دیده بان بازار'!K1880</f>
        <v/>
      </c>
      <c r="L1877" s="16">
        <f>'دیده بان بازار'!L1880</f>
        <v/>
      </c>
      <c r="M1877" s="16">
        <f>'دیده بان بازار'!M1880</f>
        <v/>
      </c>
      <c r="N1877" s="16">
        <f>'دیده بان بازار'!N1880</f>
        <v/>
      </c>
      <c r="O1877" s="16">
        <f>'دیده بان بازار'!O1880</f>
        <v/>
      </c>
      <c r="P1877" s="16">
        <f>'دیده بان بازار'!P1880</f>
        <v/>
      </c>
      <c r="Q1877" s="16">
        <f>'دیده بان بازار'!Q1880</f>
        <v/>
      </c>
      <c r="R1877" s="16">
        <f>'دیده بان بازار'!R1880</f>
        <v/>
      </c>
      <c r="S1877" s="16">
        <f>'دیده بان بازار'!S1880</f>
        <v/>
      </c>
      <c r="T1877" s="16">
        <f>'دیده بان بازار'!T1880</f>
        <v/>
      </c>
      <c r="U1877" s="16">
        <f>'دیده بان بازار'!U1880</f>
        <v/>
      </c>
      <c r="V1877" s="16">
        <f>'دیده بان بازار'!V1880</f>
        <v/>
      </c>
      <c r="W1877" s="7">
        <f>'دیده بان بازار'!W1880</f>
        <v/>
      </c>
      <c r="X1877" s="11">
        <f>IFERROR(IF(OR(R1877&lt;=0,W1877&lt;=0,S1877&lt;=0,V1877&lt;=0),0,ROUND((S1877/R1877)/(V1877/W1877),2)),0)</f>
        <v/>
      </c>
      <c r="Y1877" s="11">
        <f>IFERROR(IF(OR(S1877&lt;=0,V1877&lt;=0),0,ROUND(S1877/V1877,2)),0)</f>
        <v/>
      </c>
      <c r="Z1877" s="11">
        <f>IFERROR(J1877-M1877,0)</f>
        <v/>
      </c>
      <c r="AA1877" s="11">
        <f>IFERROR(ROUND(MAX(0,MIN(100,((AB1877*0.2)+(AC1877*0.15)+(AD1877*0.15)+(AE1877*0.1)+(AF1877*0.1)+(AG1877*0.15)+(MIN(Y1877/3,1)*100*0.1)+(AI1877*0.05))*((AH1877/100)*0.25+0.75))),0),0)</f>
        <v/>
      </c>
      <c r="AB1877" s="11">
        <f>ROUND(MAX(0,MIN(100,((M1877+10)/20)*100)),0)</f>
        <v/>
      </c>
      <c r="AC1877" s="11">
        <f>IFERROR(IF(D1877&lt;=0,0,ROUND(COUNTIFS($D$4:$D$3359,"&lt;="&amp;D1877,$D$4:$D$3359,"&gt;0")/COUNTIF($D$4:$D$3359,"&gt;0")*100,0)),0)</f>
        <v/>
      </c>
      <c r="AD1877" s="11">
        <f>IF(E1877&lt;=0,0,ROUND(MAX(0,MIN(100,(LOG10(1+E1877/1000000000)/LOG10(101))*100)),0))</f>
        <v/>
      </c>
      <c r="AE1877" s="11">
        <f>IF(O1877=N1877,50,ROUND(MAX(0,MIN(100,((H1877-N1877)/(O1877-N1877))*100)),0))</f>
        <v/>
      </c>
      <c r="AF1877" s="11">
        <f>ROUND(MAX(0,MIN(100,50+((H1877-K1877)/K1877)*1000)),0)</f>
        <v/>
      </c>
      <c r="AG1877" s="11">
        <f>IFERROR(ROUND(MAX(0,MIN(100,50+25*LN(MAX(0.01,X1877)))),0),25)</f>
        <v/>
      </c>
      <c r="AH1877" s="11">
        <f>ROUND(IF(M1877&lt;=-30,0,IF(M1877&lt;=-20,20,IF(M1877&lt;=-10,50,100))),0)</f>
        <v/>
      </c>
      <c r="AI1877" s="11">
        <f>ROUND(MAX(0,MIN(100,50+(Z1877*10))),0)</f>
        <v/>
      </c>
      <c r="AJ1877" s="11">
        <f>IFERROR(IF(--AA1877&gt;=80,"خرید قوی",IF(--AA1877&gt;=70,"خرید مشروط",IF(--AA1877&gt;=60,"مراقبت",IF(--AA1877&gt;=45,"ضعیف","عدم ورود")))),"")</f>
        <v/>
      </c>
    </row>
    <row r="1878">
      <c r="A1878" s="12">
        <f>'دیده بان بازار'!A1881</f>
        <v/>
      </c>
      <c r="B1878" s="13">
        <f>'دیده بان بازار'!B1881</f>
        <v/>
      </c>
      <c r="C1878" s="13">
        <f>'دیده بان بازار'!C1881</f>
        <v/>
      </c>
      <c r="D1878" s="13">
        <f>'دیده بان بازار'!D1881</f>
        <v/>
      </c>
      <c r="E1878" s="14">
        <f>'دیده بان بازار'!E1881</f>
        <v/>
      </c>
      <c r="F1878" s="13">
        <f>'دیده بان بازار'!F1881</f>
        <v/>
      </c>
      <c r="G1878" s="13">
        <f>'دیده بان بازار'!G1881</f>
        <v/>
      </c>
      <c r="H1878" s="13">
        <f>'دیده بان بازار'!H1881</f>
        <v/>
      </c>
      <c r="I1878" s="13">
        <f>'دیده بان بازار'!I1881</f>
        <v/>
      </c>
      <c r="J1878" s="13">
        <f>'دیده بان بازار'!J1881</f>
        <v/>
      </c>
      <c r="K1878" s="13">
        <f>'دیده بان بازار'!K1881</f>
        <v/>
      </c>
      <c r="L1878" s="13">
        <f>'دیده بان بازار'!L1881</f>
        <v/>
      </c>
      <c r="M1878" s="13">
        <f>'دیده بان بازار'!M1881</f>
        <v/>
      </c>
      <c r="N1878" s="13">
        <f>'دیده بان بازار'!N1881</f>
        <v/>
      </c>
      <c r="O1878" s="13">
        <f>'دیده بان بازار'!O1881</f>
        <v/>
      </c>
      <c r="P1878" s="13">
        <f>'دیده بان بازار'!P1881</f>
        <v/>
      </c>
      <c r="Q1878" s="13">
        <f>'دیده بان بازار'!Q1881</f>
        <v/>
      </c>
      <c r="R1878" s="13">
        <f>'دیده بان بازار'!R1881</f>
        <v/>
      </c>
      <c r="S1878" s="13">
        <f>'دیده بان بازار'!S1881</f>
        <v/>
      </c>
      <c r="T1878" s="13">
        <f>'دیده بان بازار'!T1881</f>
        <v/>
      </c>
      <c r="U1878" s="13">
        <f>'دیده بان بازار'!U1881</f>
        <v/>
      </c>
      <c r="V1878" s="13">
        <f>'دیده بان بازار'!V1881</f>
        <v/>
      </c>
      <c r="W1878" s="6">
        <f>'دیده بان بازار'!W1881</f>
        <v/>
      </c>
      <c r="X1878" s="11">
        <f>IFERROR(IF(OR(R1878&lt;=0,W1878&lt;=0,S1878&lt;=0,V1878&lt;=0),0,ROUND((S1878/R1878)/(V1878/W1878),2)),0)</f>
        <v/>
      </c>
      <c r="Y1878" s="11">
        <f>IFERROR(IF(OR(S1878&lt;=0,V1878&lt;=0),0,ROUND(S1878/V1878,2)),0)</f>
        <v/>
      </c>
      <c r="Z1878" s="11">
        <f>IFERROR(J1878-M1878,0)</f>
        <v/>
      </c>
      <c r="AA1878" s="11">
        <f>IFERROR(ROUND(MAX(0,MIN(100,((AB1878*0.2)+(AC1878*0.15)+(AD1878*0.15)+(AE1878*0.1)+(AF1878*0.1)+(AG1878*0.15)+(MIN(Y1878/3,1)*100*0.1)+(AI1878*0.05))*((AH1878/100)*0.25+0.75))),0),0)</f>
        <v/>
      </c>
      <c r="AB1878" s="11">
        <f>ROUND(MAX(0,MIN(100,((M1878+10)/20)*100)),0)</f>
        <v/>
      </c>
      <c r="AC1878" s="11">
        <f>IFERROR(IF(D1878&lt;=0,0,ROUND(COUNTIFS($D$4:$D$3359,"&lt;="&amp;D1878,$D$4:$D$3359,"&gt;0")/COUNTIF($D$4:$D$3359,"&gt;0")*100,0)),0)</f>
        <v/>
      </c>
      <c r="AD1878" s="11">
        <f>IF(E1878&lt;=0,0,ROUND(MAX(0,MIN(100,(LOG10(1+E1878/1000000000)/LOG10(101))*100)),0))</f>
        <v/>
      </c>
      <c r="AE1878" s="11">
        <f>IF(O1878=N1878,50,ROUND(MAX(0,MIN(100,((H1878-N1878)/(O1878-N1878))*100)),0))</f>
        <v/>
      </c>
      <c r="AF1878" s="11">
        <f>ROUND(MAX(0,MIN(100,50+((H1878-K1878)/K1878)*1000)),0)</f>
        <v/>
      </c>
      <c r="AG1878" s="11">
        <f>IFERROR(ROUND(MAX(0,MIN(100,50+25*LN(MAX(0.01,X1878)))),0),25)</f>
        <v/>
      </c>
      <c r="AH1878" s="11">
        <f>ROUND(IF(M1878&lt;=-30,0,IF(M1878&lt;=-20,20,IF(M1878&lt;=-10,50,100))),0)</f>
        <v/>
      </c>
      <c r="AI1878" s="11">
        <f>ROUND(MAX(0,MIN(100,50+(Z1878*10))),0)</f>
        <v/>
      </c>
      <c r="AJ1878" s="11">
        <f>IFERROR(IF(--AA1878&gt;=80,"خرید قوی",IF(--AA1878&gt;=70,"خرید مشروط",IF(--AA1878&gt;=60,"مراقبت",IF(--AA1878&gt;=45,"ضعیف","عدم ورود")))),"")</f>
        <v/>
      </c>
    </row>
    <row r="1879">
      <c r="A1879" s="15">
        <f>'دیده بان بازار'!A1882</f>
        <v/>
      </c>
      <c r="B1879" s="16">
        <f>'دیده بان بازار'!B1882</f>
        <v/>
      </c>
      <c r="C1879" s="16">
        <f>'دیده بان بازار'!C1882</f>
        <v/>
      </c>
      <c r="D1879" s="16">
        <f>'دیده بان بازار'!D1882</f>
        <v/>
      </c>
      <c r="E1879" s="17">
        <f>'دیده بان بازار'!E1882</f>
        <v/>
      </c>
      <c r="F1879" s="16">
        <f>'دیده بان بازار'!F1882</f>
        <v/>
      </c>
      <c r="G1879" s="16">
        <f>'دیده بان بازار'!G1882</f>
        <v/>
      </c>
      <c r="H1879" s="16">
        <f>'دیده بان بازار'!H1882</f>
        <v/>
      </c>
      <c r="I1879" s="16">
        <f>'دیده بان بازار'!I1882</f>
        <v/>
      </c>
      <c r="J1879" s="16">
        <f>'دیده بان بازار'!J1882</f>
        <v/>
      </c>
      <c r="K1879" s="16">
        <f>'دیده بان بازار'!K1882</f>
        <v/>
      </c>
      <c r="L1879" s="16">
        <f>'دیده بان بازار'!L1882</f>
        <v/>
      </c>
      <c r="M1879" s="16">
        <f>'دیده بان بازار'!M1882</f>
        <v/>
      </c>
      <c r="N1879" s="16">
        <f>'دیده بان بازار'!N1882</f>
        <v/>
      </c>
      <c r="O1879" s="16">
        <f>'دیده بان بازار'!O1882</f>
        <v/>
      </c>
      <c r="P1879" s="16">
        <f>'دیده بان بازار'!P1882</f>
        <v/>
      </c>
      <c r="Q1879" s="16">
        <f>'دیده بان بازار'!Q1882</f>
        <v/>
      </c>
      <c r="R1879" s="16">
        <f>'دیده بان بازار'!R1882</f>
        <v/>
      </c>
      <c r="S1879" s="16">
        <f>'دیده بان بازار'!S1882</f>
        <v/>
      </c>
      <c r="T1879" s="16">
        <f>'دیده بان بازار'!T1882</f>
        <v/>
      </c>
      <c r="U1879" s="16">
        <f>'دیده بان بازار'!U1882</f>
        <v/>
      </c>
      <c r="V1879" s="16">
        <f>'دیده بان بازار'!V1882</f>
        <v/>
      </c>
      <c r="W1879" s="7">
        <f>'دیده بان بازار'!W1882</f>
        <v/>
      </c>
      <c r="X1879" s="11">
        <f>IFERROR(IF(OR(R1879&lt;=0,W1879&lt;=0,S1879&lt;=0,V1879&lt;=0),0,ROUND((S1879/R1879)/(V1879/W1879),2)),0)</f>
        <v/>
      </c>
      <c r="Y1879" s="11">
        <f>IFERROR(IF(OR(S1879&lt;=0,V1879&lt;=0),0,ROUND(S1879/V1879,2)),0)</f>
        <v/>
      </c>
      <c r="Z1879" s="11">
        <f>IFERROR(J1879-M1879,0)</f>
        <v/>
      </c>
      <c r="AA1879" s="11">
        <f>IFERROR(ROUND(MAX(0,MIN(100,((AB1879*0.2)+(AC1879*0.15)+(AD1879*0.15)+(AE1879*0.1)+(AF1879*0.1)+(AG1879*0.15)+(MIN(Y1879/3,1)*100*0.1)+(AI1879*0.05))*((AH1879/100)*0.25+0.75))),0),0)</f>
        <v/>
      </c>
      <c r="AB1879" s="11">
        <f>ROUND(MAX(0,MIN(100,((M1879+10)/20)*100)),0)</f>
        <v/>
      </c>
      <c r="AC1879" s="11">
        <f>IFERROR(IF(D1879&lt;=0,0,ROUND(COUNTIFS($D$4:$D$3359,"&lt;="&amp;D1879,$D$4:$D$3359,"&gt;0")/COUNTIF($D$4:$D$3359,"&gt;0")*100,0)),0)</f>
        <v/>
      </c>
      <c r="AD1879" s="11">
        <f>IF(E1879&lt;=0,0,ROUND(MAX(0,MIN(100,(LOG10(1+E1879/1000000000)/LOG10(101))*100)),0))</f>
        <v/>
      </c>
      <c r="AE1879" s="11">
        <f>IF(O1879=N1879,50,ROUND(MAX(0,MIN(100,((H1879-N1879)/(O1879-N1879))*100)),0))</f>
        <v/>
      </c>
      <c r="AF1879" s="11">
        <f>ROUND(MAX(0,MIN(100,50+((H1879-K1879)/K1879)*1000)),0)</f>
        <v/>
      </c>
      <c r="AG1879" s="11">
        <f>IFERROR(ROUND(MAX(0,MIN(100,50+25*LN(MAX(0.01,X1879)))),0),25)</f>
        <v/>
      </c>
      <c r="AH1879" s="11">
        <f>ROUND(IF(M1879&lt;=-30,0,IF(M1879&lt;=-20,20,IF(M1879&lt;=-10,50,100))),0)</f>
        <v/>
      </c>
      <c r="AI1879" s="11">
        <f>ROUND(MAX(0,MIN(100,50+(Z1879*10))),0)</f>
        <v/>
      </c>
      <c r="AJ1879" s="11">
        <f>IFERROR(IF(--AA1879&gt;=80,"خرید قوی",IF(--AA1879&gt;=70,"خرید مشروط",IF(--AA1879&gt;=60,"مراقبت",IF(--AA1879&gt;=45,"ضعیف","عدم ورود")))),"")</f>
        <v/>
      </c>
    </row>
    <row r="1880">
      <c r="A1880" s="12">
        <f>'دیده بان بازار'!A1883</f>
        <v/>
      </c>
      <c r="B1880" s="13">
        <f>'دیده بان بازار'!B1883</f>
        <v/>
      </c>
      <c r="C1880" s="13">
        <f>'دیده بان بازار'!C1883</f>
        <v/>
      </c>
      <c r="D1880" s="13">
        <f>'دیده بان بازار'!D1883</f>
        <v/>
      </c>
      <c r="E1880" s="14">
        <f>'دیده بان بازار'!E1883</f>
        <v/>
      </c>
      <c r="F1880" s="13">
        <f>'دیده بان بازار'!F1883</f>
        <v/>
      </c>
      <c r="G1880" s="13">
        <f>'دیده بان بازار'!G1883</f>
        <v/>
      </c>
      <c r="H1880" s="13">
        <f>'دیده بان بازار'!H1883</f>
        <v/>
      </c>
      <c r="I1880" s="13">
        <f>'دیده بان بازار'!I1883</f>
        <v/>
      </c>
      <c r="J1880" s="13">
        <f>'دیده بان بازار'!J1883</f>
        <v/>
      </c>
      <c r="K1880" s="13">
        <f>'دیده بان بازار'!K1883</f>
        <v/>
      </c>
      <c r="L1880" s="13">
        <f>'دیده بان بازار'!L1883</f>
        <v/>
      </c>
      <c r="M1880" s="13">
        <f>'دیده بان بازار'!M1883</f>
        <v/>
      </c>
      <c r="N1880" s="13">
        <f>'دیده بان بازار'!N1883</f>
        <v/>
      </c>
      <c r="O1880" s="13">
        <f>'دیده بان بازار'!O1883</f>
        <v/>
      </c>
      <c r="P1880" s="13">
        <f>'دیده بان بازار'!P1883</f>
        <v/>
      </c>
      <c r="Q1880" s="13">
        <f>'دیده بان بازار'!Q1883</f>
        <v/>
      </c>
      <c r="R1880" s="13">
        <f>'دیده بان بازار'!R1883</f>
        <v/>
      </c>
      <c r="S1880" s="13">
        <f>'دیده بان بازار'!S1883</f>
        <v/>
      </c>
      <c r="T1880" s="13">
        <f>'دیده بان بازار'!T1883</f>
        <v/>
      </c>
      <c r="U1880" s="13">
        <f>'دیده بان بازار'!U1883</f>
        <v/>
      </c>
      <c r="V1880" s="13">
        <f>'دیده بان بازار'!V1883</f>
        <v/>
      </c>
      <c r="W1880" s="6">
        <f>'دیده بان بازار'!W1883</f>
        <v/>
      </c>
      <c r="X1880" s="11">
        <f>IFERROR(IF(OR(R1880&lt;=0,W1880&lt;=0,S1880&lt;=0,V1880&lt;=0),0,ROUND((S1880/R1880)/(V1880/W1880),2)),0)</f>
        <v/>
      </c>
      <c r="Y1880" s="11">
        <f>IFERROR(IF(OR(S1880&lt;=0,V1880&lt;=0),0,ROUND(S1880/V1880,2)),0)</f>
        <v/>
      </c>
      <c r="Z1880" s="11">
        <f>IFERROR(J1880-M1880,0)</f>
        <v/>
      </c>
      <c r="AA1880" s="11">
        <f>IFERROR(ROUND(MAX(0,MIN(100,((AB1880*0.2)+(AC1880*0.15)+(AD1880*0.15)+(AE1880*0.1)+(AF1880*0.1)+(AG1880*0.15)+(MIN(Y1880/3,1)*100*0.1)+(AI1880*0.05))*((AH1880/100)*0.25+0.75))),0),0)</f>
        <v/>
      </c>
      <c r="AB1880" s="11">
        <f>ROUND(MAX(0,MIN(100,((M1880+10)/20)*100)),0)</f>
        <v/>
      </c>
      <c r="AC1880" s="11">
        <f>IFERROR(IF(D1880&lt;=0,0,ROUND(COUNTIFS($D$4:$D$3359,"&lt;="&amp;D1880,$D$4:$D$3359,"&gt;0")/COUNTIF($D$4:$D$3359,"&gt;0")*100,0)),0)</f>
        <v/>
      </c>
      <c r="AD1880" s="11">
        <f>IF(E1880&lt;=0,0,ROUND(MAX(0,MIN(100,(LOG10(1+E1880/1000000000)/LOG10(101))*100)),0))</f>
        <v/>
      </c>
      <c r="AE1880" s="11">
        <f>IF(O1880=N1880,50,ROUND(MAX(0,MIN(100,((H1880-N1880)/(O1880-N1880))*100)),0))</f>
        <v/>
      </c>
      <c r="AF1880" s="11">
        <f>ROUND(MAX(0,MIN(100,50+((H1880-K1880)/K1880)*1000)),0)</f>
        <v/>
      </c>
      <c r="AG1880" s="11">
        <f>IFERROR(ROUND(MAX(0,MIN(100,50+25*LN(MAX(0.01,X1880)))),0),25)</f>
        <v/>
      </c>
      <c r="AH1880" s="11">
        <f>ROUND(IF(M1880&lt;=-30,0,IF(M1880&lt;=-20,20,IF(M1880&lt;=-10,50,100))),0)</f>
        <v/>
      </c>
      <c r="AI1880" s="11">
        <f>ROUND(MAX(0,MIN(100,50+(Z1880*10))),0)</f>
        <v/>
      </c>
      <c r="AJ1880" s="11">
        <f>IFERROR(IF(--AA1880&gt;=80,"خرید قوی",IF(--AA1880&gt;=70,"خرید مشروط",IF(--AA1880&gt;=60,"مراقبت",IF(--AA1880&gt;=45,"ضعیف","عدم ورود")))),"")</f>
        <v/>
      </c>
    </row>
    <row r="1881">
      <c r="A1881" s="15">
        <f>'دیده بان بازار'!A1884</f>
        <v/>
      </c>
      <c r="B1881" s="16">
        <f>'دیده بان بازار'!B1884</f>
        <v/>
      </c>
      <c r="C1881" s="16">
        <f>'دیده بان بازار'!C1884</f>
        <v/>
      </c>
      <c r="D1881" s="16">
        <f>'دیده بان بازار'!D1884</f>
        <v/>
      </c>
      <c r="E1881" s="17">
        <f>'دیده بان بازار'!E1884</f>
        <v/>
      </c>
      <c r="F1881" s="16">
        <f>'دیده بان بازار'!F1884</f>
        <v/>
      </c>
      <c r="G1881" s="16">
        <f>'دیده بان بازار'!G1884</f>
        <v/>
      </c>
      <c r="H1881" s="16">
        <f>'دیده بان بازار'!H1884</f>
        <v/>
      </c>
      <c r="I1881" s="16">
        <f>'دیده بان بازار'!I1884</f>
        <v/>
      </c>
      <c r="J1881" s="16">
        <f>'دیده بان بازار'!J1884</f>
        <v/>
      </c>
      <c r="K1881" s="16">
        <f>'دیده بان بازار'!K1884</f>
        <v/>
      </c>
      <c r="L1881" s="16">
        <f>'دیده بان بازار'!L1884</f>
        <v/>
      </c>
      <c r="M1881" s="16">
        <f>'دیده بان بازار'!M1884</f>
        <v/>
      </c>
      <c r="N1881" s="16">
        <f>'دیده بان بازار'!N1884</f>
        <v/>
      </c>
      <c r="O1881" s="16">
        <f>'دیده بان بازار'!O1884</f>
        <v/>
      </c>
      <c r="P1881" s="16">
        <f>'دیده بان بازار'!P1884</f>
        <v/>
      </c>
      <c r="Q1881" s="16">
        <f>'دیده بان بازار'!Q1884</f>
        <v/>
      </c>
      <c r="R1881" s="16">
        <f>'دیده بان بازار'!R1884</f>
        <v/>
      </c>
      <c r="S1881" s="16">
        <f>'دیده بان بازار'!S1884</f>
        <v/>
      </c>
      <c r="T1881" s="16">
        <f>'دیده بان بازار'!T1884</f>
        <v/>
      </c>
      <c r="U1881" s="16">
        <f>'دیده بان بازار'!U1884</f>
        <v/>
      </c>
      <c r="V1881" s="16">
        <f>'دیده بان بازار'!V1884</f>
        <v/>
      </c>
      <c r="W1881" s="7">
        <f>'دیده بان بازار'!W1884</f>
        <v/>
      </c>
      <c r="X1881" s="11">
        <f>IFERROR(IF(OR(R1881&lt;=0,W1881&lt;=0,S1881&lt;=0,V1881&lt;=0),0,ROUND((S1881/R1881)/(V1881/W1881),2)),0)</f>
        <v/>
      </c>
      <c r="Y1881" s="11">
        <f>IFERROR(IF(OR(S1881&lt;=0,V1881&lt;=0),0,ROUND(S1881/V1881,2)),0)</f>
        <v/>
      </c>
      <c r="Z1881" s="11">
        <f>IFERROR(J1881-M1881,0)</f>
        <v/>
      </c>
      <c r="AA1881" s="11">
        <f>IFERROR(ROUND(MAX(0,MIN(100,((AB1881*0.2)+(AC1881*0.15)+(AD1881*0.15)+(AE1881*0.1)+(AF1881*0.1)+(AG1881*0.15)+(MIN(Y1881/3,1)*100*0.1)+(AI1881*0.05))*((AH1881/100)*0.25+0.75))),0),0)</f>
        <v/>
      </c>
      <c r="AB1881" s="11">
        <f>ROUND(MAX(0,MIN(100,((M1881+10)/20)*100)),0)</f>
        <v/>
      </c>
      <c r="AC1881" s="11">
        <f>IFERROR(IF(D1881&lt;=0,0,ROUND(COUNTIFS($D$4:$D$3359,"&lt;="&amp;D1881,$D$4:$D$3359,"&gt;0")/COUNTIF($D$4:$D$3359,"&gt;0")*100,0)),0)</f>
        <v/>
      </c>
      <c r="AD1881" s="11">
        <f>IF(E1881&lt;=0,0,ROUND(MAX(0,MIN(100,(LOG10(1+E1881/1000000000)/LOG10(101))*100)),0))</f>
        <v/>
      </c>
      <c r="AE1881" s="11">
        <f>IF(O1881=N1881,50,ROUND(MAX(0,MIN(100,((H1881-N1881)/(O1881-N1881))*100)),0))</f>
        <v/>
      </c>
      <c r="AF1881" s="11">
        <f>ROUND(MAX(0,MIN(100,50+((H1881-K1881)/K1881)*1000)),0)</f>
        <v/>
      </c>
      <c r="AG1881" s="11">
        <f>IFERROR(ROUND(MAX(0,MIN(100,50+25*LN(MAX(0.01,X1881)))),0),25)</f>
        <v/>
      </c>
      <c r="AH1881" s="11">
        <f>ROUND(IF(M1881&lt;=-30,0,IF(M1881&lt;=-20,20,IF(M1881&lt;=-10,50,100))),0)</f>
        <v/>
      </c>
      <c r="AI1881" s="11">
        <f>ROUND(MAX(0,MIN(100,50+(Z1881*10))),0)</f>
        <v/>
      </c>
      <c r="AJ1881" s="11">
        <f>IFERROR(IF(--AA1881&gt;=80,"خرید قوی",IF(--AA1881&gt;=70,"خرید مشروط",IF(--AA1881&gt;=60,"مراقبت",IF(--AA1881&gt;=45,"ضعیف","عدم ورود")))),"")</f>
        <v/>
      </c>
    </row>
    <row r="1882">
      <c r="A1882" s="12">
        <f>'دیده بان بازار'!A1885</f>
        <v/>
      </c>
      <c r="B1882" s="13">
        <f>'دیده بان بازار'!B1885</f>
        <v/>
      </c>
      <c r="C1882" s="13">
        <f>'دیده بان بازار'!C1885</f>
        <v/>
      </c>
      <c r="D1882" s="13">
        <f>'دیده بان بازار'!D1885</f>
        <v/>
      </c>
      <c r="E1882" s="14">
        <f>'دیده بان بازار'!E1885</f>
        <v/>
      </c>
      <c r="F1882" s="13">
        <f>'دیده بان بازار'!F1885</f>
        <v/>
      </c>
      <c r="G1882" s="13">
        <f>'دیده بان بازار'!G1885</f>
        <v/>
      </c>
      <c r="H1882" s="13">
        <f>'دیده بان بازار'!H1885</f>
        <v/>
      </c>
      <c r="I1882" s="13">
        <f>'دیده بان بازار'!I1885</f>
        <v/>
      </c>
      <c r="J1882" s="13">
        <f>'دیده بان بازار'!J1885</f>
        <v/>
      </c>
      <c r="K1882" s="13">
        <f>'دیده بان بازار'!K1885</f>
        <v/>
      </c>
      <c r="L1882" s="13">
        <f>'دیده بان بازار'!L1885</f>
        <v/>
      </c>
      <c r="M1882" s="13">
        <f>'دیده بان بازار'!M1885</f>
        <v/>
      </c>
      <c r="N1882" s="13">
        <f>'دیده بان بازار'!N1885</f>
        <v/>
      </c>
      <c r="O1882" s="13">
        <f>'دیده بان بازار'!O1885</f>
        <v/>
      </c>
      <c r="P1882" s="13">
        <f>'دیده بان بازار'!P1885</f>
        <v/>
      </c>
      <c r="Q1882" s="13">
        <f>'دیده بان بازار'!Q1885</f>
        <v/>
      </c>
      <c r="R1882" s="13">
        <f>'دیده بان بازار'!R1885</f>
        <v/>
      </c>
      <c r="S1882" s="13">
        <f>'دیده بان بازار'!S1885</f>
        <v/>
      </c>
      <c r="T1882" s="13">
        <f>'دیده بان بازار'!T1885</f>
        <v/>
      </c>
      <c r="U1882" s="13">
        <f>'دیده بان بازار'!U1885</f>
        <v/>
      </c>
      <c r="V1882" s="13">
        <f>'دیده بان بازار'!V1885</f>
        <v/>
      </c>
      <c r="W1882" s="6">
        <f>'دیده بان بازار'!W1885</f>
        <v/>
      </c>
      <c r="X1882" s="11">
        <f>IFERROR(IF(OR(R1882&lt;=0,W1882&lt;=0,S1882&lt;=0,V1882&lt;=0),0,ROUND((S1882/R1882)/(V1882/W1882),2)),0)</f>
        <v/>
      </c>
      <c r="Y1882" s="11">
        <f>IFERROR(IF(OR(S1882&lt;=0,V1882&lt;=0),0,ROUND(S1882/V1882,2)),0)</f>
        <v/>
      </c>
      <c r="Z1882" s="11">
        <f>IFERROR(J1882-M1882,0)</f>
        <v/>
      </c>
      <c r="AA1882" s="11">
        <f>IFERROR(ROUND(MAX(0,MIN(100,((AB1882*0.2)+(AC1882*0.15)+(AD1882*0.15)+(AE1882*0.1)+(AF1882*0.1)+(AG1882*0.15)+(MIN(Y1882/3,1)*100*0.1)+(AI1882*0.05))*((AH1882/100)*0.25+0.75))),0),0)</f>
        <v/>
      </c>
      <c r="AB1882" s="11">
        <f>ROUND(MAX(0,MIN(100,((M1882+10)/20)*100)),0)</f>
        <v/>
      </c>
      <c r="AC1882" s="11">
        <f>IFERROR(IF(D1882&lt;=0,0,ROUND(COUNTIFS($D$4:$D$3359,"&lt;="&amp;D1882,$D$4:$D$3359,"&gt;0")/COUNTIF($D$4:$D$3359,"&gt;0")*100,0)),0)</f>
        <v/>
      </c>
      <c r="AD1882" s="11">
        <f>IF(E1882&lt;=0,0,ROUND(MAX(0,MIN(100,(LOG10(1+E1882/1000000000)/LOG10(101))*100)),0))</f>
        <v/>
      </c>
      <c r="AE1882" s="11">
        <f>IF(O1882=N1882,50,ROUND(MAX(0,MIN(100,((H1882-N1882)/(O1882-N1882))*100)),0))</f>
        <v/>
      </c>
      <c r="AF1882" s="11">
        <f>ROUND(MAX(0,MIN(100,50+((H1882-K1882)/K1882)*1000)),0)</f>
        <v/>
      </c>
      <c r="AG1882" s="11">
        <f>IFERROR(ROUND(MAX(0,MIN(100,50+25*LN(MAX(0.01,X1882)))),0),25)</f>
        <v/>
      </c>
      <c r="AH1882" s="11">
        <f>ROUND(IF(M1882&lt;=-30,0,IF(M1882&lt;=-20,20,IF(M1882&lt;=-10,50,100))),0)</f>
        <v/>
      </c>
      <c r="AI1882" s="11">
        <f>ROUND(MAX(0,MIN(100,50+(Z1882*10))),0)</f>
        <v/>
      </c>
      <c r="AJ1882" s="11">
        <f>IFERROR(IF(--AA1882&gt;=80,"خرید قوی",IF(--AA1882&gt;=70,"خرید مشروط",IF(--AA1882&gt;=60,"مراقبت",IF(--AA1882&gt;=45,"ضعیف","عدم ورود")))),"")</f>
        <v/>
      </c>
    </row>
    <row r="1883">
      <c r="A1883" s="15">
        <f>'دیده بان بازار'!A1886</f>
        <v/>
      </c>
      <c r="B1883" s="16">
        <f>'دیده بان بازار'!B1886</f>
        <v/>
      </c>
      <c r="C1883" s="16">
        <f>'دیده بان بازار'!C1886</f>
        <v/>
      </c>
      <c r="D1883" s="16">
        <f>'دیده بان بازار'!D1886</f>
        <v/>
      </c>
      <c r="E1883" s="17">
        <f>'دیده بان بازار'!E1886</f>
        <v/>
      </c>
      <c r="F1883" s="16">
        <f>'دیده بان بازار'!F1886</f>
        <v/>
      </c>
      <c r="G1883" s="16">
        <f>'دیده بان بازار'!G1886</f>
        <v/>
      </c>
      <c r="H1883" s="16">
        <f>'دیده بان بازار'!H1886</f>
        <v/>
      </c>
      <c r="I1883" s="16">
        <f>'دیده بان بازار'!I1886</f>
        <v/>
      </c>
      <c r="J1883" s="16">
        <f>'دیده بان بازار'!J1886</f>
        <v/>
      </c>
      <c r="K1883" s="16">
        <f>'دیده بان بازار'!K1886</f>
        <v/>
      </c>
      <c r="L1883" s="16">
        <f>'دیده بان بازار'!L1886</f>
        <v/>
      </c>
      <c r="M1883" s="16">
        <f>'دیده بان بازار'!M1886</f>
        <v/>
      </c>
      <c r="N1883" s="16">
        <f>'دیده بان بازار'!N1886</f>
        <v/>
      </c>
      <c r="O1883" s="16">
        <f>'دیده بان بازار'!O1886</f>
        <v/>
      </c>
      <c r="P1883" s="16">
        <f>'دیده بان بازار'!P1886</f>
        <v/>
      </c>
      <c r="Q1883" s="16">
        <f>'دیده بان بازار'!Q1886</f>
        <v/>
      </c>
      <c r="R1883" s="16">
        <f>'دیده بان بازار'!R1886</f>
        <v/>
      </c>
      <c r="S1883" s="16">
        <f>'دیده بان بازار'!S1886</f>
        <v/>
      </c>
      <c r="T1883" s="16">
        <f>'دیده بان بازار'!T1886</f>
        <v/>
      </c>
      <c r="U1883" s="16">
        <f>'دیده بان بازار'!U1886</f>
        <v/>
      </c>
      <c r="V1883" s="16">
        <f>'دیده بان بازار'!V1886</f>
        <v/>
      </c>
      <c r="W1883" s="7">
        <f>'دیده بان بازار'!W1886</f>
        <v/>
      </c>
      <c r="X1883" s="11">
        <f>IFERROR(IF(OR(R1883&lt;=0,W1883&lt;=0,S1883&lt;=0,V1883&lt;=0),0,ROUND((S1883/R1883)/(V1883/W1883),2)),0)</f>
        <v/>
      </c>
      <c r="Y1883" s="11">
        <f>IFERROR(IF(OR(S1883&lt;=0,V1883&lt;=0),0,ROUND(S1883/V1883,2)),0)</f>
        <v/>
      </c>
      <c r="Z1883" s="11">
        <f>IFERROR(J1883-M1883,0)</f>
        <v/>
      </c>
      <c r="AA1883" s="11">
        <f>IFERROR(ROUND(MAX(0,MIN(100,((AB1883*0.2)+(AC1883*0.15)+(AD1883*0.15)+(AE1883*0.1)+(AF1883*0.1)+(AG1883*0.15)+(MIN(Y1883/3,1)*100*0.1)+(AI1883*0.05))*((AH1883/100)*0.25+0.75))),0),0)</f>
        <v/>
      </c>
      <c r="AB1883" s="11">
        <f>ROUND(MAX(0,MIN(100,((M1883+10)/20)*100)),0)</f>
        <v/>
      </c>
      <c r="AC1883" s="11">
        <f>IFERROR(IF(D1883&lt;=0,0,ROUND(COUNTIFS($D$4:$D$3359,"&lt;="&amp;D1883,$D$4:$D$3359,"&gt;0")/COUNTIF($D$4:$D$3359,"&gt;0")*100,0)),0)</f>
        <v/>
      </c>
      <c r="AD1883" s="11">
        <f>IF(E1883&lt;=0,0,ROUND(MAX(0,MIN(100,(LOG10(1+E1883/1000000000)/LOG10(101))*100)),0))</f>
        <v/>
      </c>
      <c r="AE1883" s="11">
        <f>IF(O1883=N1883,50,ROUND(MAX(0,MIN(100,((H1883-N1883)/(O1883-N1883))*100)),0))</f>
        <v/>
      </c>
      <c r="AF1883" s="11">
        <f>ROUND(MAX(0,MIN(100,50+((H1883-K1883)/K1883)*1000)),0)</f>
        <v/>
      </c>
      <c r="AG1883" s="11">
        <f>IFERROR(ROUND(MAX(0,MIN(100,50+25*LN(MAX(0.01,X1883)))),0),25)</f>
        <v/>
      </c>
      <c r="AH1883" s="11">
        <f>ROUND(IF(M1883&lt;=-30,0,IF(M1883&lt;=-20,20,IF(M1883&lt;=-10,50,100))),0)</f>
        <v/>
      </c>
      <c r="AI1883" s="11">
        <f>ROUND(MAX(0,MIN(100,50+(Z1883*10))),0)</f>
        <v/>
      </c>
      <c r="AJ1883" s="11">
        <f>IFERROR(IF(--AA1883&gt;=80,"خرید قوی",IF(--AA1883&gt;=70,"خرید مشروط",IF(--AA1883&gt;=60,"مراقبت",IF(--AA1883&gt;=45,"ضعیف","عدم ورود")))),"")</f>
        <v/>
      </c>
    </row>
    <row r="1884">
      <c r="A1884" s="12">
        <f>'دیده بان بازار'!A1887</f>
        <v/>
      </c>
      <c r="B1884" s="13">
        <f>'دیده بان بازار'!B1887</f>
        <v/>
      </c>
      <c r="C1884" s="13">
        <f>'دیده بان بازار'!C1887</f>
        <v/>
      </c>
      <c r="D1884" s="13">
        <f>'دیده بان بازار'!D1887</f>
        <v/>
      </c>
      <c r="E1884" s="14">
        <f>'دیده بان بازار'!E1887</f>
        <v/>
      </c>
      <c r="F1884" s="13">
        <f>'دیده بان بازار'!F1887</f>
        <v/>
      </c>
      <c r="G1884" s="13">
        <f>'دیده بان بازار'!G1887</f>
        <v/>
      </c>
      <c r="H1884" s="13">
        <f>'دیده بان بازار'!H1887</f>
        <v/>
      </c>
      <c r="I1884" s="13">
        <f>'دیده بان بازار'!I1887</f>
        <v/>
      </c>
      <c r="J1884" s="13">
        <f>'دیده بان بازار'!J1887</f>
        <v/>
      </c>
      <c r="K1884" s="13">
        <f>'دیده بان بازار'!K1887</f>
        <v/>
      </c>
      <c r="L1884" s="13">
        <f>'دیده بان بازار'!L1887</f>
        <v/>
      </c>
      <c r="M1884" s="13">
        <f>'دیده بان بازار'!M1887</f>
        <v/>
      </c>
      <c r="N1884" s="13">
        <f>'دیده بان بازار'!N1887</f>
        <v/>
      </c>
      <c r="O1884" s="13">
        <f>'دیده بان بازار'!O1887</f>
        <v/>
      </c>
      <c r="P1884" s="13">
        <f>'دیده بان بازار'!P1887</f>
        <v/>
      </c>
      <c r="Q1884" s="13">
        <f>'دیده بان بازار'!Q1887</f>
        <v/>
      </c>
      <c r="R1884" s="13">
        <f>'دیده بان بازار'!R1887</f>
        <v/>
      </c>
      <c r="S1884" s="13">
        <f>'دیده بان بازار'!S1887</f>
        <v/>
      </c>
      <c r="T1884" s="13">
        <f>'دیده بان بازار'!T1887</f>
        <v/>
      </c>
      <c r="U1884" s="13">
        <f>'دیده بان بازار'!U1887</f>
        <v/>
      </c>
      <c r="V1884" s="13">
        <f>'دیده بان بازار'!V1887</f>
        <v/>
      </c>
      <c r="W1884" s="6">
        <f>'دیده بان بازار'!W1887</f>
        <v/>
      </c>
      <c r="X1884" s="11">
        <f>IFERROR(IF(OR(R1884&lt;=0,W1884&lt;=0,S1884&lt;=0,V1884&lt;=0),0,ROUND((S1884/R1884)/(V1884/W1884),2)),0)</f>
        <v/>
      </c>
      <c r="Y1884" s="11">
        <f>IFERROR(IF(OR(S1884&lt;=0,V1884&lt;=0),0,ROUND(S1884/V1884,2)),0)</f>
        <v/>
      </c>
      <c r="Z1884" s="11">
        <f>IFERROR(J1884-M1884,0)</f>
        <v/>
      </c>
      <c r="AA1884" s="11">
        <f>IFERROR(ROUND(MAX(0,MIN(100,((AB1884*0.2)+(AC1884*0.15)+(AD1884*0.15)+(AE1884*0.1)+(AF1884*0.1)+(AG1884*0.15)+(MIN(Y1884/3,1)*100*0.1)+(AI1884*0.05))*((AH1884/100)*0.25+0.75))),0),0)</f>
        <v/>
      </c>
      <c r="AB1884" s="11">
        <f>ROUND(MAX(0,MIN(100,((M1884+10)/20)*100)),0)</f>
        <v/>
      </c>
      <c r="AC1884" s="11">
        <f>IFERROR(IF(D1884&lt;=0,0,ROUND(COUNTIFS($D$4:$D$3359,"&lt;="&amp;D1884,$D$4:$D$3359,"&gt;0")/COUNTIF($D$4:$D$3359,"&gt;0")*100,0)),0)</f>
        <v/>
      </c>
      <c r="AD1884" s="11">
        <f>IF(E1884&lt;=0,0,ROUND(MAX(0,MIN(100,(LOG10(1+E1884/1000000000)/LOG10(101))*100)),0))</f>
        <v/>
      </c>
      <c r="AE1884" s="11">
        <f>IF(O1884=N1884,50,ROUND(MAX(0,MIN(100,((H1884-N1884)/(O1884-N1884))*100)),0))</f>
        <v/>
      </c>
      <c r="AF1884" s="11">
        <f>ROUND(MAX(0,MIN(100,50+((H1884-K1884)/K1884)*1000)),0)</f>
        <v/>
      </c>
      <c r="AG1884" s="11">
        <f>IFERROR(ROUND(MAX(0,MIN(100,50+25*LN(MAX(0.01,X1884)))),0),25)</f>
        <v/>
      </c>
      <c r="AH1884" s="11">
        <f>ROUND(IF(M1884&lt;=-30,0,IF(M1884&lt;=-20,20,IF(M1884&lt;=-10,50,100))),0)</f>
        <v/>
      </c>
      <c r="AI1884" s="11">
        <f>ROUND(MAX(0,MIN(100,50+(Z1884*10))),0)</f>
        <v/>
      </c>
      <c r="AJ1884" s="11">
        <f>IFERROR(IF(--AA1884&gt;=80,"خرید قوی",IF(--AA1884&gt;=70,"خرید مشروط",IF(--AA1884&gt;=60,"مراقبت",IF(--AA1884&gt;=45,"ضعیف","عدم ورود")))),"")</f>
        <v/>
      </c>
    </row>
    <row r="1885">
      <c r="A1885" s="15">
        <f>'دیده بان بازار'!A1888</f>
        <v/>
      </c>
      <c r="B1885" s="16">
        <f>'دیده بان بازار'!B1888</f>
        <v/>
      </c>
      <c r="C1885" s="16">
        <f>'دیده بان بازار'!C1888</f>
        <v/>
      </c>
      <c r="D1885" s="16">
        <f>'دیده بان بازار'!D1888</f>
        <v/>
      </c>
      <c r="E1885" s="17">
        <f>'دیده بان بازار'!E1888</f>
        <v/>
      </c>
      <c r="F1885" s="16">
        <f>'دیده بان بازار'!F1888</f>
        <v/>
      </c>
      <c r="G1885" s="16">
        <f>'دیده بان بازار'!G1888</f>
        <v/>
      </c>
      <c r="H1885" s="16">
        <f>'دیده بان بازار'!H1888</f>
        <v/>
      </c>
      <c r="I1885" s="16">
        <f>'دیده بان بازار'!I1888</f>
        <v/>
      </c>
      <c r="J1885" s="16">
        <f>'دیده بان بازار'!J1888</f>
        <v/>
      </c>
      <c r="K1885" s="16">
        <f>'دیده بان بازار'!K1888</f>
        <v/>
      </c>
      <c r="L1885" s="16">
        <f>'دیده بان بازار'!L1888</f>
        <v/>
      </c>
      <c r="M1885" s="16">
        <f>'دیده بان بازار'!M1888</f>
        <v/>
      </c>
      <c r="N1885" s="16">
        <f>'دیده بان بازار'!N1888</f>
        <v/>
      </c>
      <c r="O1885" s="16">
        <f>'دیده بان بازار'!O1888</f>
        <v/>
      </c>
      <c r="P1885" s="16">
        <f>'دیده بان بازار'!P1888</f>
        <v/>
      </c>
      <c r="Q1885" s="16">
        <f>'دیده بان بازار'!Q1888</f>
        <v/>
      </c>
      <c r="R1885" s="16">
        <f>'دیده بان بازار'!R1888</f>
        <v/>
      </c>
      <c r="S1885" s="16">
        <f>'دیده بان بازار'!S1888</f>
        <v/>
      </c>
      <c r="T1885" s="16">
        <f>'دیده بان بازار'!T1888</f>
        <v/>
      </c>
      <c r="U1885" s="16">
        <f>'دیده بان بازار'!U1888</f>
        <v/>
      </c>
      <c r="V1885" s="16">
        <f>'دیده بان بازار'!V1888</f>
        <v/>
      </c>
      <c r="W1885" s="7">
        <f>'دیده بان بازار'!W1888</f>
        <v/>
      </c>
      <c r="X1885" s="11">
        <f>IFERROR(IF(OR(R1885&lt;=0,W1885&lt;=0,S1885&lt;=0,V1885&lt;=0),0,ROUND((S1885/R1885)/(V1885/W1885),2)),0)</f>
        <v/>
      </c>
      <c r="Y1885" s="11">
        <f>IFERROR(IF(OR(S1885&lt;=0,V1885&lt;=0),0,ROUND(S1885/V1885,2)),0)</f>
        <v/>
      </c>
      <c r="Z1885" s="11">
        <f>IFERROR(J1885-M1885,0)</f>
        <v/>
      </c>
      <c r="AA1885" s="11">
        <f>IFERROR(ROUND(MAX(0,MIN(100,((AB1885*0.2)+(AC1885*0.15)+(AD1885*0.15)+(AE1885*0.1)+(AF1885*0.1)+(AG1885*0.15)+(MIN(Y1885/3,1)*100*0.1)+(AI1885*0.05))*((AH1885/100)*0.25+0.75))),0),0)</f>
        <v/>
      </c>
      <c r="AB1885" s="11">
        <f>ROUND(MAX(0,MIN(100,((M1885+10)/20)*100)),0)</f>
        <v/>
      </c>
      <c r="AC1885" s="11">
        <f>IFERROR(IF(D1885&lt;=0,0,ROUND(COUNTIFS($D$4:$D$3359,"&lt;="&amp;D1885,$D$4:$D$3359,"&gt;0")/COUNTIF($D$4:$D$3359,"&gt;0")*100,0)),0)</f>
        <v/>
      </c>
      <c r="AD1885" s="11">
        <f>IF(E1885&lt;=0,0,ROUND(MAX(0,MIN(100,(LOG10(1+E1885/1000000000)/LOG10(101))*100)),0))</f>
        <v/>
      </c>
      <c r="AE1885" s="11">
        <f>IF(O1885=N1885,50,ROUND(MAX(0,MIN(100,((H1885-N1885)/(O1885-N1885))*100)),0))</f>
        <v/>
      </c>
      <c r="AF1885" s="11">
        <f>ROUND(MAX(0,MIN(100,50+((H1885-K1885)/K1885)*1000)),0)</f>
        <v/>
      </c>
      <c r="AG1885" s="11">
        <f>IFERROR(ROUND(MAX(0,MIN(100,50+25*LN(MAX(0.01,X1885)))),0),25)</f>
        <v/>
      </c>
      <c r="AH1885" s="11">
        <f>ROUND(IF(M1885&lt;=-30,0,IF(M1885&lt;=-20,20,IF(M1885&lt;=-10,50,100))),0)</f>
        <v/>
      </c>
      <c r="AI1885" s="11">
        <f>ROUND(MAX(0,MIN(100,50+(Z1885*10))),0)</f>
        <v/>
      </c>
      <c r="AJ1885" s="11">
        <f>IFERROR(IF(--AA1885&gt;=80,"خرید قوی",IF(--AA1885&gt;=70,"خرید مشروط",IF(--AA1885&gt;=60,"مراقبت",IF(--AA1885&gt;=45,"ضعیف","عدم ورود")))),"")</f>
        <v/>
      </c>
    </row>
    <row r="1886">
      <c r="A1886" s="12">
        <f>'دیده بان بازار'!A1889</f>
        <v/>
      </c>
      <c r="B1886" s="13">
        <f>'دیده بان بازار'!B1889</f>
        <v/>
      </c>
      <c r="C1886" s="13">
        <f>'دیده بان بازار'!C1889</f>
        <v/>
      </c>
      <c r="D1886" s="13">
        <f>'دیده بان بازار'!D1889</f>
        <v/>
      </c>
      <c r="E1886" s="14">
        <f>'دیده بان بازار'!E1889</f>
        <v/>
      </c>
      <c r="F1886" s="13">
        <f>'دیده بان بازار'!F1889</f>
        <v/>
      </c>
      <c r="G1886" s="13">
        <f>'دیده بان بازار'!G1889</f>
        <v/>
      </c>
      <c r="H1886" s="13">
        <f>'دیده بان بازار'!H1889</f>
        <v/>
      </c>
      <c r="I1886" s="13">
        <f>'دیده بان بازار'!I1889</f>
        <v/>
      </c>
      <c r="J1886" s="13">
        <f>'دیده بان بازار'!J1889</f>
        <v/>
      </c>
      <c r="K1886" s="13">
        <f>'دیده بان بازار'!K1889</f>
        <v/>
      </c>
      <c r="L1886" s="13">
        <f>'دیده بان بازار'!L1889</f>
        <v/>
      </c>
      <c r="M1886" s="13">
        <f>'دیده بان بازار'!M1889</f>
        <v/>
      </c>
      <c r="N1886" s="13">
        <f>'دیده بان بازار'!N1889</f>
        <v/>
      </c>
      <c r="O1886" s="13">
        <f>'دیده بان بازار'!O1889</f>
        <v/>
      </c>
      <c r="P1886" s="13">
        <f>'دیده بان بازار'!P1889</f>
        <v/>
      </c>
      <c r="Q1886" s="13">
        <f>'دیده بان بازار'!Q1889</f>
        <v/>
      </c>
      <c r="R1886" s="13">
        <f>'دیده بان بازار'!R1889</f>
        <v/>
      </c>
      <c r="S1886" s="13">
        <f>'دیده بان بازار'!S1889</f>
        <v/>
      </c>
      <c r="T1886" s="13">
        <f>'دیده بان بازار'!T1889</f>
        <v/>
      </c>
      <c r="U1886" s="13">
        <f>'دیده بان بازار'!U1889</f>
        <v/>
      </c>
      <c r="V1886" s="13">
        <f>'دیده بان بازار'!V1889</f>
        <v/>
      </c>
      <c r="W1886" s="6">
        <f>'دیده بان بازار'!W1889</f>
        <v/>
      </c>
      <c r="X1886" s="11">
        <f>IFERROR(IF(OR(R1886&lt;=0,W1886&lt;=0,S1886&lt;=0,V1886&lt;=0),0,ROUND((S1886/R1886)/(V1886/W1886),2)),0)</f>
        <v/>
      </c>
      <c r="Y1886" s="11">
        <f>IFERROR(IF(OR(S1886&lt;=0,V1886&lt;=0),0,ROUND(S1886/V1886,2)),0)</f>
        <v/>
      </c>
      <c r="Z1886" s="11">
        <f>IFERROR(J1886-M1886,0)</f>
        <v/>
      </c>
      <c r="AA1886" s="11">
        <f>IFERROR(ROUND(MAX(0,MIN(100,((AB1886*0.2)+(AC1886*0.15)+(AD1886*0.15)+(AE1886*0.1)+(AF1886*0.1)+(AG1886*0.15)+(MIN(Y1886/3,1)*100*0.1)+(AI1886*0.05))*((AH1886/100)*0.25+0.75))),0),0)</f>
        <v/>
      </c>
      <c r="AB1886" s="11">
        <f>ROUND(MAX(0,MIN(100,((M1886+10)/20)*100)),0)</f>
        <v/>
      </c>
      <c r="AC1886" s="11">
        <f>IFERROR(IF(D1886&lt;=0,0,ROUND(COUNTIFS($D$4:$D$3359,"&lt;="&amp;D1886,$D$4:$D$3359,"&gt;0")/COUNTIF($D$4:$D$3359,"&gt;0")*100,0)),0)</f>
        <v/>
      </c>
      <c r="AD1886" s="11">
        <f>IF(E1886&lt;=0,0,ROUND(MAX(0,MIN(100,(LOG10(1+E1886/1000000000)/LOG10(101))*100)),0))</f>
        <v/>
      </c>
      <c r="AE1886" s="11">
        <f>IF(O1886=N1886,50,ROUND(MAX(0,MIN(100,((H1886-N1886)/(O1886-N1886))*100)),0))</f>
        <v/>
      </c>
      <c r="AF1886" s="11">
        <f>ROUND(MAX(0,MIN(100,50+((H1886-K1886)/K1886)*1000)),0)</f>
        <v/>
      </c>
      <c r="AG1886" s="11">
        <f>IFERROR(ROUND(MAX(0,MIN(100,50+25*LN(MAX(0.01,X1886)))),0),25)</f>
        <v/>
      </c>
      <c r="AH1886" s="11">
        <f>ROUND(IF(M1886&lt;=-30,0,IF(M1886&lt;=-20,20,IF(M1886&lt;=-10,50,100))),0)</f>
        <v/>
      </c>
      <c r="AI1886" s="11">
        <f>ROUND(MAX(0,MIN(100,50+(Z1886*10))),0)</f>
        <v/>
      </c>
      <c r="AJ1886" s="11">
        <f>IFERROR(IF(--AA1886&gt;=80,"خرید قوی",IF(--AA1886&gt;=70,"خرید مشروط",IF(--AA1886&gt;=60,"مراقبت",IF(--AA1886&gt;=45,"ضعیف","عدم ورود")))),"")</f>
        <v/>
      </c>
    </row>
    <row r="1887">
      <c r="A1887" s="15">
        <f>'دیده بان بازار'!A1890</f>
        <v/>
      </c>
      <c r="B1887" s="16">
        <f>'دیده بان بازار'!B1890</f>
        <v/>
      </c>
      <c r="C1887" s="16">
        <f>'دیده بان بازار'!C1890</f>
        <v/>
      </c>
      <c r="D1887" s="16">
        <f>'دیده بان بازار'!D1890</f>
        <v/>
      </c>
      <c r="E1887" s="17">
        <f>'دیده بان بازار'!E1890</f>
        <v/>
      </c>
      <c r="F1887" s="16">
        <f>'دیده بان بازار'!F1890</f>
        <v/>
      </c>
      <c r="G1887" s="16">
        <f>'دیده بان بازار'!G1890</f>
        <v/>
      </c>
      <c r="H1887" s="16">
        <f>'دیده بان بازار'!H1890</f>
        <v/>
      </c>
      <c r="I1887" s="16">
        <f>'دیده بان بازار'!I1890</f>
        <v/>
      </c>
      <c r="J1887" s="16">
        <f>'دیده بان بازار'!J1890</f>
        <v/>
      </c>
      <c r="K1887" s="16">
        <f>'دیده بان بازار'!K1890</f>
        <v/>
      </c>
      <c r="L1887" s="16">
        <f>'دیده بان بازار'!L1890</f>
        <v/>
      </c>
      <c r="M1887" s="16">
        <f>'دیده بان بازار'!M1890</f>
        <v/>
      </c>
      <c r="N1887" s="16">
        <f>'دیده بان بازار'!N1890</f>
        <v/>
      </c>
      <c r="O1887" s="16">
        <f>'دیده بان بازار'!O1890</f>
        <v/>
      </c>
      <c r="P1887" s="16">
        <f>'دیده بان بازار'!P1890</f>
        <v/>
      </c>
      <c r="Q1887" s="16">
        <f>'دیده بان بازار'!Q1890</f>
        <v/>
      </c>
      <c r="R1887" s="16">
        <f>'دیده بان بازار'!R1890</f>
        <v/>
      </c>
      <c r="S1887" s="16">
        <f>'دیده بان بازار'!S1890</f>
        <v/>
      </c>
      <c r="T1887" s="16">
        <f>'دیده بان بازار'!T1890</f>
        <v/>
      </c>
      <c r="U1887" s="16">
        <f>'دیده بان بازار'!U1890</f>
        <v/>
      </c>
      <c r="V1887" s="16">
        <f>'دیده بان بازار'!V1890</f>
        <v/>
      </c>
      <c r="W1887" s="7">
        <f>'دیده بان بازار'!W1890</f>
        <v/>
      </c>
      <c r="X1887" s="11">
        <f>IFERROR(IF(OR(R1887&lt;=0,W1887&lt;=0,S1887&lt;=0,V1887&lt;=0),0,ROUND((S1887/R1887)/(V1887/W1887),2)),0)</f>
        <v/>
      </c>
      <c r="Y1887" s="11">
        <f>IFERROR(IF(OR(S1887&lt;=0,V1887&lt;=0),0,ROUND(S1887/V1887,2)),0)</f>
        <v/>
      </c>
      <c r="Z1887" s="11">
        <f>IFERROR(J1887-M1887,0)</f>
        <v/>
      </c>
      <c r="AA1887" s="11">
        <f>IFERROR(ROUND(MAX(0,MIN(100,((AB1887*0.2)+(AC1887*0.15)+(AD1887*0.15)+(AE1887*0.1)+(AF1887*0.1)+(AG1887*0.15)+(MIN(Y1887/3,1)*100*0.1)+(AI1887*0.05))*((AH1887/100)*0.25+0.75))),0),0)</f>
        <v/>
      </c>
      <c r="AB1887" s="11">
        <f>ROUND(MAX(0,MIN(100,((M1887+10)/20)*100)),0)</f>
        <v/>
      </c>
      <c r="AC1887" s="11">
        <f>IFERROR(IF(D1887&lt;=0,0,ROUND(COUNTIFS($D$4:$D$3359,"&lt;="&amp;D1887,$D$4:$D$3359,"&gt;0")/COUNTIF($D$4:$D$3359,"&gt;0")*100,0)),0)</f>
        <v/>
      </c>
      <c r="AD1887" s="11">
        <f>IF(E1887&lt;=0,0,ROUND(MAX(0,MIN(100,(LOG10(1+E1887/1000000000)/LOG10(101))*100)),0))</f>
        <v/>
      </c>
      <c r="AE1887" s="11">
        <f>IF(O1887=N1887,50,ROUND(MAX(0,MIN(100,((H1887-N1887)/(O1887-N1887))*100)),0))</f>
        <v/>
      </c>
      <c r="AF1887" s="11">
        <f>ROUND(MAX(0,MIN(100,50+((H1887-K1887)/K1887)*1000)),0)</f>
        <v/>
      </c>
      <c r="AG1887" s="11">
        <f>IFERROR(ROUND(MAX(0,MIN(100,50+25*LN(MAX(0.01,X1887)))),0),25)</f>
        <v/>
      </c>
      <c r="AH1887" s="11">
        <f>ROUND(IF(M1887&lt;=-30,0,IF(M1887&lt;=-20,20,IF(M1887&lt;=-10,50,100))),0)</f>
        <v/>
      </c>
      <c r="AI1887" s="11">
        <f>ROUND(MAX(0,MIN(100,50+(Z1887*10))),0)</f>
        <v/>
      </c>
      <c r="AJ1887" s="11">
        <f>IFERROR(IF(--AA1887&gt;=80,"خرید قوی",IF(--AA1887&gt;=70,"خرید مشروط",IF(--AA1887&gt;=60,"مراقبت",IF(--AA1887&gt;=45,"ضعیف","عدم ورود")))),"")</f>
        <v/>
      </c>
    </row>
    <row r="1888">
      <c r="A1888" s="12">
        <f>'دیده بان بازار'!A1891</f>
        <v/>
      </c>
      <c r="B1888" s="13">
        <f>'دیده بان بازار'!B1891</f>
        <v/>
      </c>
      <c r="C1888" s="13">
        <f>'دیده بان بازار'!C1891</f>
        <v/>
      </c>
      <c r="D1888" s="13">
        <f>'دیده بان بازار'!D1891</f>
        <v/>
      </c>
      <c r="E1888" s="14">
        <f>'دیده بان بازار'!E1891</f>
        <v/>
      </c>
      <c r="F1888" s="13">
        <f>'دیده بان بازار'!F1891</f>
        <v/>
      </c>
      <c r="G1888" s="13">
        <f>'دیده بان بازار'!G1891</f>
        <v/>
      </c>
      <c r="H1888" s="13">
        <f>'دیده بان بازار'!H1891</f>
        <v/>
      </c>
      <c r="I1888" s="13">
        <f>'دیده بان بازار'!I1891</f>
        <v/>
      </c>
      <c r="J1888" s="13">
        <f>'دیده بان بازار'!J1891</f>
        <v/>
      </c>
      <c r="K1888" s="13">
        <f>'دیده بان بازار'!K1891</f>
        <v/>
      </c>
      <c r="L1888" s="13">
        <f>'دیده بان بازار'!L1891</f>
        <v/>
      </c>
      <c r="M1888" s="13">
        <f>'دیده بان بازار'!M1891</f>
        <v/>
      </c>
      <c r="N1888" s="13">
        <f>'دیده بان بازار'!N1891</f>
        <v/>
      </c>
      <c r="O1888" s="13">
        <f>'دیده بان بازار'!O1891</f>
        <v/>
      </c>
      <c r="P1888" s="13">
        <f>'دیده بان بازار'!P1891</f>
        <v/>
      </c>
      <c r="Q1888" s="13">
        <f>'دیده بان بازار'!Q1891</f>
        <v/>
      </c>
      <c r="R1888" s="13">
        <f>'دیده بان بازار'!R1891</f>
        <v/>
      </c>
      <c r="S1888" s="13">
        <f>'دیده بان بازار'!S1891</f>
        <v/>
      </c>
      <c r="T1888" s="13">
        <f>'دیده بان بازار'!T1891</f>
        <v/>
      </c>
      <c r="U1888" s="13">
        <f>'دیده بان بازار'!U1891</f>
        <v/>
      </c>
      <c r="V1888" s="13">
        <f>'دیده بان بازار'!V1891</f>
        <v/>
      </c>
      <c r="W1888" s="6">
        <f>'دیده بان بازار'!W1891</f>
        <v/>
      </c>
      <c r="X1888" s="11">
        <f>IFERROR(IF(OR(R1888&lt;=0,W1888&lt;=0,S1888&lt;=0,V1888&lt;=0),0,ROUND((S1888/R1888)/(V1888/W1888),2)),0)</f>
        <v/>
      </c>
      <c r="Y1888" s="11">
        <f>IFERROR(IF(OR(S1888&lt;=0,V1888&lt;=0),0,ROUND(S1888/V1888,2)),0)</f>
        <v/>
      </c>
      <c r="Z1888" s="11">
        <f>IFERROR(J1888-M1888,0)</f>
        <v/>
      </c>
      <c r="AA1888" s="11">
        <f>IFERROR(ROUND(MAX(0,MIN(100,((AB1888*0.2)+(AC1888*0.15)+(AD1888*0.15)+(AE1888*0.1)+(AF1888*0.1)+(AG1888*0.15)+(MIN(Y1888/3,1)*100*0.1)+(AI1888*0.05))*((AH1888/100)*0.25+0.75))),0),0)</f>
        <v/>
      </c>
      <c r="AB1888" s="11">
        <f>ROUND(MAX(0,MIN(100,((M1888+10)/20)*100)),0)</f>
        <v/>
      </c>
      <c r="AC1888" s="11">
        <f>IFERROR(IF(D1888&lt;=0,0,ROUND(COUNTIFS($D$4:$D$3359,"&lt;="&amp;D1888,$D$4:$D$3359,"&gt;0")/COUNTIF($D$4:$D$3359,"&gt;0")*100,0)),0)</f>
        <v/>
      </c>
      <c r="AD1888" s="11">
        <f>IF(E1888&lt;=0,0,ROUND(MAX(0,MIN(100,(LOG10(1+E1888/1000000000)/LOG10(101))*100)),0))</f>
        <v/>
      </c>
      <c r="AE1888" s="11">
        <f>IF(O1888=N1888,50,ROUND(MAX(0,MIN(100,((H1888-N1888)/(O1888-N1888))*100)),0))</f>
        <v/>
      </c>
      <c r="AF1888" s="11">
        <f>ROUND(MAX(0,MIN(100,50+((H1888-K1888)/K1888)*1000)),0)</f>
        <v/>
      </c>
      <c r="AG1888" s="11">
        <f>IFERROR(ROUND(MAX(0,MIN(100,50+25*LN(MAX(0.01,X1888)))),0),25)</f>
        <v/>
      </c>
      <c r="AH1888" s="11">
        <f>ROUND(IF(M1888&lt;=-30,0,IF(M1888&lt;=-20,20,IF(M1888&lt;=-10,50,100))),0)</f>
        <v/>
      </c>
      <c r="AI1888" s="11">
        <f>ROUND(MAX(0,MIN(100,50+(Z1888*10))),0)</f>
        <v/>
      </c>
      <c r="AJ1888" s="11">
        <f>IFERROR(IF(--AA1888&gt;=80,"خرید قوی",IF(--AA1888&gt;=70,"خرید مشروط",IF(--AA1888&gt;=60,"مراقبت",IF(--AA1888&gt;=45,"ضعیف","عدم ورود")))),"")</f>
        <v/>
      </c>
    </row>
    <row r="1889">
      <c r="A1889" s="15">
        <f>'دیده بان بازار'!A1892</f>
        <v/>
      </c>
      <c r="B1889" s="16">
        <f>'دیده بان بازار'!B1892</f>
        <v/>
      </c>
      <c r="C1889" s="16">
        <f>'دیده بان بازار'!C1892</f>
        <v/>
      </c>
      <c r="D1889" s="16">
        <f>'دیده بان بازار'!D1892</f>
        <v/>
      </c>
      <c r="E1889" s="17">
        <f>'دیده بان بازار'!E1892</f>
        <v/>
      </c>
      <c r="F1889" s="16">
        <f>'دیده بان بازار'!F1892</f>
        <v/>
      </c>
      <c r="G1889" s="16">
        <f>'دیده بان بازار'!G1892</f>
        <v/>
      </c>
      <c r="H1889" s="16">
        <f>'دیده بان بازار'!H1892</f>
        <v/>
      </c>
      <c r="I1889" s="16">
        <f>'دیده بان بازار'!I1892</f>
        <v/>
      </c>
      <c r="J1889" s="16">
        <f>'دیده بان بازار'!J1892</f>
        <v/>
      </c>
      <c r="K1889" s="16">
        <f>'دیده بان بازار'!K1892</f>
        <v/>
      </c>
      <c r="L1889" s="16">
        <f>'دیده بان بازار'!L1892</f>
        <v/>
      </c>
      <c r="M1889" s="16">
        <f>'دیده بان بازار'!M1892</f>
        <v/>
      </c>
      <c r="N1889" s="16">
        <f>'دیده بان بازار'!N1892</f>
        <v/>
      </c>
      <c r="O1889" s="16">
        <f>'دیده بان بازار'!O1892</f>
        <v/>
      </c>
      <c r="P1889" s="16">
        <f>'دیده بان بازار'!P1892</f>
        <v/>
      </c>
      <c r="Q1889" s="16">
        <f>'دیده بان بازار'!Q1892</f>
        <v/>
      </c>
      <c r="R1889" s="16">
        <f>'دیده بان بازار'!R1892</f>
        <v/>
      </c>
      <c r="S1889" s="16">
        <f>'دیده بان بازار'!S1892</f>
        <v/>
      </c>
      <c r="T1889" s="16">
        <f>'دیده بان بازار'!T1892</f>
        <v/>
      </c>
      <c r="U1889" s="16">
        <f>'دیده بان بازار'!U1892</f>
        <v/>
      </c>
      <c r="V1889" s="16">
        <f>'دیده بان بازار'!V1892</f>
        <v/>
      </c>
      <c r="W1889" s="7">
        <f>'دیده بان بازار'!W1892</f>
        <v/>
      </c>
      <c r="X1889" s="11">
        <f>IFERROR(IF(OR(R1889&lt;=0,W1889&lt;=0,S1889&lt;=0,V1889&lt;=0),0,ROUND((S1889/R1889)/(V1889/W1889),2)),0)</f>
        <v/>
      </c>
      <c r="Y1889" s="11">
        <f>IFERROR(IF(OR(S1889&lt;=0,V1889&lt;=0),0,ROUND(S1889/V1889,2)),0)</f>
        <v/>
      </c>
      <c r="Z1889" s="11">
        <f>IFERROR(J1889-M1889,0)</f>
        <v/>
      </c>
      <c r="AA1889" s="11">
        <f>IFERROR(ROUND(MAX(0,MIN(100,((AB1889*0.2)+(AC1889*0.15)+(AD1889*0.15)+(AE1889*0.1)+(AF1889*0.1)+(AG1889*0.15)+(MIN(Y1889/3,1)*100*0.1)+(AI1889*0.05))*((AH1889/100)*0.25+0.75))),0),0)</f>
        <v/>
      </c>
      <c r="AB1889" s="11">
        <f>ROUND(MAX(0,MIN(100,((M1889+10)/20)*100)),0)</f>
        <v/>
      </c>
      <c r="AC1889" s="11">
        <f>IFERROR(IF(D1889&lt;=0,0,ROUND(COUNTIFS($D$4:$D$3359,"&lt;="&amp;D1889,$D$4:$D$3359,"&gt;0")/COUNTIF($D$4:$D$3359,"&gt;0")*100,0)),0)</f>
        <v/>
      </c>
      <c r="AD1889" s="11">
        <f>IF(E1889&lt;=0,0,ROUND(MAX(0,MIN(100,(LOG10(1+E1889/1000000000)/LOG10(101))*100)),0))</f>
        <v/>
      </c>
      <c r="AE1889" s="11">
        <f>IF(O1889=N1889,50,ROUND(MAX(0,MIN(100,((H1889-N1889)/(O1889-N1889))*100)),0))</f>
        <v/>
      </c>
      <c r="AF1889" s="11">
        <f>ROUND(MAX(0,MIN(100,50+((H1889-K1889)/K1889)*1000)),0)</f>
        <v/>
      </c>
      <c r="AG1889" s="11">
        <f>IFERROR(ROUND(MAX(0,MIN(100,50+25*LN(MAX(0.01,X1889)))),0),25)</f>
        <v/>
      </c>
      <c r="AH1889" s="11">
        <f>ROUND(IF(M1889&lt;=-30,0,IF(M1889&lt;=-20,20,IF(M1889&lt;=-10,50,100))),0)</f>
        <v/>
      </c>
      <c r="AI1889" s="11">
        <f>ROUND(MAX(0,MIN(100,50+(Z1889*10))),0)</f>
        <v/>
      </c>
      <c r="AJ1889" s="11">
        <f>IFERROR(IF(--AA1889&gt;=80,"خرید قوی",IF(--AA1889&gt;=70,"خرید مشروط",IF(--AA1889&gt;=60,"مراقبت",IF(--AA1889&gt;=45,"ضعیف","عدم ورود")))),"")</f>
        <v/>
      </c>
    </row>
    <row r="1890">
      <c r="A1890" s="12">
        <f>'دیده بان بازار'!A1893</f>
        <v/>
      </c>
      <c r="B1890" s="13">
        <f>'دیده بان بازار'!B1893</f>
        <v/>
      </c>
      <c r="C1890" s="13">
        <f>'دیده بان بازار'!C1893</f>
        <v/>
      </c>
      <c r="D1890" s="13">
        <f>'دیده بان بازار'!D1893</f>
        <v/>
      </c>
      <c r="E1890" s="14">
        <f>'دیده بان بازار'!E1893</f>
        <v/>
      </c>
      <c r="F1890" s="13">
        <f>'دیده بان بازار'!F1893</f>
        <v/>
      </c>
      <c r="G1890" s="13">
        <f>'دیده بان بازار'!G1893</f>
        <v/>
      </c>
      <c r="H1890" s="13">
        <f>'دیده بان بازار'!H1893</f>
        <v/>
      </c>
      <c r="I1890" s="13">
        <f>'دیده بان بازار'!I1893</f>
        <v/>
      </c>
      <c r="J1890" s="13">
        <f>'دیده بان بازار'!J1893</f>
        <v/>
      </c>
      <c r="K1890" s="13">
        <f>'دیده بان بازار'!K1893</f>
        <v/>
      </c>
      <c r="L1890" s="13">
        <f>'دیده بان بازار'!L1893</f>
        <v/>
      </c>
      <c r="M1890" s="13">
        <f>'دیده بان بازار'!M1893</f>
        <v/>
      </c>
      <c r="N1890" s="13">
        <f>'دیده بان بازار'!N1893</f>
        <v/>
      </c>
      <c r="O1890" s="13">
        <f>'دیده بان بازار'!O1893</f>
        <v/>
      </c>
      <c r="P1890" s="13">
        <f>'دیده بان بازار'!P1893</f>
        <v/>
      </c>
      <c r="Q1890" s="13">
        <f>'دیده بان بازار'!Q1893</f>
        <v/>
      </c>
      <c r="R1890" s="13">
        <f>'دیده بان بازار'!R1893</f>
        <v/>
      </c>
      <c r="S1890" s="13">
        <f>'دیده بان بازار'!S1893</f>
        <v/>
      </c>
      <c r="T1890" s="13">
        <f>'دیده بان بازار'!T1893</f>
        <v/>
      </c>
      <c r="U1890" s="13">
        <f>'دیده بان بازار'!U1893</f>
        <v/>
      </c>
      <c r="V1890" s="13">
        <f>'دیده بان بازار'!V1893</f>
        <v/>
      </c>
      <c r="W1890" s="6">
        <f>'دیده بان بازار'!W1893</f>
        <v/>
      </c>
      <c r="X1890" s="11">
        <f>IFERROR(IF(OR(R1890&lt;=0,W1890&lt;=0,S1890&lt;=0,V1890&lt;=0),0,ROUND((S1890/R1890)/(V1890/W1890),2)),0)</f>
        <v/>
      </c>
      <c r="Y1890" s="11">
        <f>IFERROR(IF(OR(S1890&lt;=0,V1890&lt;=0),0,ROUND(S1890/V1890,2)),0)</f>
        <v/>
      </c>
      <c r="Z1890" s="11">
        <f>IFERROR(J1890-M1890,0)</f>
        <v/>
      </c>
      <c r="AA1890" s="11">
        <f>IFERROR(ROUND(MAX(0,MIN(100,((AB1890*0.2)+(AC1890*0.15)+(AD1890*0.15)+(AE1890*0.1)+(AF1890*0.1)+(AG1890*0.15)+(MIN(Y1890/3,1)*100*0.1)+(AI1890*0.05))*((AH1890/100)*0.25+0.75))),0),0)</f>
        <v/>
      </c>
      <c r="AB1890" s="11">
        <f>ROUND(MAX(0,MIN(100,((M1890+10)/20)*100)),0)</f>
        <v/>
      </c>
      <c r="AC1890" s="11">
        <f>IFERROR(IF(D1890&lt;=0,0,ROUND(COUNTIFS($D$4:$D$3359,"&lt;="&amp;D1890,$D$4:$D$3359,"&gt;0")/COUNTIF($D$4:$D$3359,"&gt;0")*100,0)),0)</f>
        <v/>
      </c>
      <c r="AD1890" s="11">
        <f>IF(E1890&lt;=0,0,ROUND(MAX(0,MIN(100,(LOG10(1+E1890/1000000000)/LOG10(101))*100)),0))</f>
        <v/>
      </c>
      <c r="AE1890" s="11">
        <f>IF(O1890=N1890,50,ROUND(MAX(0,MIN(100,((H1890-N1890)/(O1890-N1890))*100)),0))</f>
        <v/>
      </c>
      <c r="AF1890" s="11">
        <f>ROUND(MAX(0,MIN(100,50+((H1890-K1890)/K1890)*1000)),0)</f>
        <v/>
      </c>
      <c r="AG1890" s="11">
        <f>IFERROR(ROUND(MAX(0,MIN(100,50+25*LN(MAX(0.01,X1890)))),0),25)</f>
        <v/>
      </c>
      <c r="AH1890" s="11">
        <f>ROUND(IF(M1890&lt;=-30,0,IF(M1890&lt;=-20,20,IF(M1890&lt;=-10,50,100))),0)</f>
        <v/>
      </c>
      <c r="AI1890" s="11">
        <f>ROUND(MAX(0,MIN(100,50+(Z1890*10))),0)</f>
        <v/>
      </c>
      <c r="AJ1890" s="11">
        <f>IFERROR(IF(--AA1890&gt;=80,"خرید قوی",IF(--AA1890&gt;=70,"خرید مشروط",IF(--AA1890&gt;=60,"مراقبت",IF(--AA1890&gt;=45,"ضعیف","عدم ورود")))),"")</f>
        <v/>
      </c>
    </row>
    <row r="1891">
      <c r="A1891" s="15">
        <f>'دیده بان بازار'!A1894</f>
        <v/>
      </c>
      <c r="B1891" s="16">
        <f>'دیده بان بازار'!B1894</f>
        <v/>
      </c>
      <c r="C1891" s="16">
        <f>'دیده بان بازار'!C1894</f>
        <v/>
      </c>
      <c r="D1891" s="16">
        <f>'دیده بان بازار'!D1894</f>
        <v/>
      </c>
      <c r="E1891" s="17">
        <f>'دیده بان بازار'!E1894</f>
        <v/>
      </c>
      <c r="F1891" s="16">
        <f>'دیده بان بازار'!F1894</f>
        <v/>
      </c>
      <c r="G1891" s="16">
        <f>'دیده بان بازار'!G1894</f>
        <v/>
      </c>
      <c r="H1891" s="16">
        <f>'دیده بان بازار'!H1894</f>
        <v/>
      </c>
      <c r="I1891" s="16">
        <f>'دیده بان بازار'!I1894</f>
        <v/>
      </c>
      <c r="J1891" s="16">
        <f>'دیده بان بازار'!J1894</f>
        <v/>
      </c>
      <c r="K1891" s="16">
        <f>'دیده بان بازار'!K1894</f>
        <v/>
      </c>
      <c r="L1891" s="16">
        <f>'دیده بان بازار'!L1894</f>
        <v/>
      </c>
      <c r="M1891" s="16">
        <f>'دیده بان بازار'!M1894</f>
        <v/>
      </c>
      <c r="N1891" s="16">
        <f>'دیده بان بازار'!N1894</f>
        <v/>
      </c>
      <c r="O1891" s="16">
        <f>'دیده بان بازار'!O1894</f>
        <v/>
      </c>
      <c r="P1891" s="16">
        <f>'دیده بان بازار'!P1894</f>
        <v/>
      </c>
      <c r="Q1891" s="16">
        <f>'دیده بان بازار'!Q1894</f>
        <v/>
      </c>
      <c r="R1891" s="16">
        <f>'دیده بان بازار'!R1894</f>
        <v/>
      </c>
      <c r="S1891" s="16">
        <f>'دیده بان بازار'!S1894</f>
        <v/>
      </c>
      <c r="T1891" s="16">
        <f>'دیده بان بازار'!T1894</f>
        <v/>
      </c>
      <c r="U1891" s="16">
        <f>'دیده بان بازار'!U1894</f>
        <v/>
      </c>
      <c r="V1891" s="16">
        <f>'دیده بان بازار'!V1894</f>
        <v/>
      </c>
      <c r="W1891" s="7">
        <f>'دیده بان بازار'!W1894</f>
        <v/>
      </c>
      <c r="X1891" s="11">
        <f>IFERROR(IF(OR(R1891&lt;=0,W1891&lt;=0,S1891&lt;=0,V1891&lt;=0),0,ROUND((S1891/R1891)/(V1891/W1891),2)),0)</f>
        <v/>
      </c>
      <c r="Y1891" s="11">
        <f>IFERROR(IF(OR(S1891&lt;=0,V1891&lt;=0),0,ROUND(S1891/V1891,2)),0)</f>
        <v/>
      </c>
      <c r="Z1891" s="11">
        <f>IFERROR(J1891-M1891,0)</f>
        <v/>
      </c>
      <c r="AA1891" s="11">
        <f>IFERROR(ROUND(MAX(0,MIN(100,((AB1891*0.2)+(AC1891*0.15)+(AD1891*0.15)+(AE1891*0.1)+(AF1891*0.1)+(AG1891*0.15)+(MIN(Y1891/3,1)*100*0.1)+(AI1891*0.05))*((AH1891/100)*0.25+0.75))),0),0)</f>
        <v/>
      </c>
      <c r="AB1891" s="11">
        <f>ROUND(MAX(0,MIN(100,((M1891+10)/20)*100)),0)</f>
        <v/>
      </c>
      <c r="AC1891" s="11">
        <f>IFERROR(IF(D1891&lt;=0,0,ROUND(COUNTIFS($D$4:$D$3359,"&lt;="&amp;D1891,$D$4:$D$3359,"&gt;0")/COUNTIF($D$4:$D$3359,"&gt;0")*100,0)),0)</f>
        <v/>
      </c>
      <c r="AD1891" s="11">
        <f>IF(E1891&lt;=0,0,ROUND(MAX(0,MIN(100,(LOG10(1+E1891/1000000000)/LOG10(101))*100)),0))</f>
        <v/>
      </c>
      <c r="AE1891" s="11">
        <f>IF(O1891=N1891,50,ROUND(MAX(0,MIN(100,((H1891-N1891)/(O1891-N1891))*100)),0))</f>
        <v/>
      </c>
      <c r="AF1891" s="11">
        <f>ROUND(MAX(0,MIN(100,50+((H1891-K1891)/K1891)*1000)),0)</f>
        <v/>
      </c>
      <c r="AG1891" s="11">
        <f>IFERROR(ROUND(MAX(0,MIN(100,50+25*LN(MAX(0.01,X1891)))),0),25)</f>
        <v/>
      </c>
      <c r="AH1891" s="11">
        <f>ROUND(IF(M1891&lt;=-30,0,IF(M1891&lt;=-20,20,IF(M1891&lt;=-10,50,100))),0)</f>
        <v/>
      </c>
      <c r="AI1891" s="11">
        <f>ROUND(MAX(0,MIN(100,50+(Z1891*10))),0)</f>
        <v/>
      </c>
      <c r="AJ1891" s="11">
        <f>IFERROR(IF(--AA1891&gt;=80,"خرید قوی",IF(--AA1891&gt;=70,"خرید مشروط",IF(--AA1891&gt;=60,"مراقبت",IF(--AA1891&gt;=45,"ضعیف","عدم ورود")))),"")</f>
        <v/>
      </c>
    </row>
    <row r="1892">
      <c r="A1892" s="15">
        <f>'دیده بان بازار'!A1895</f>
        <v/>
      </c>
      <c r="B1892" s="16">
        <f>'دیده بان بازار'!B1895</f>
        <v/>
      </c>
      <c r="C1892" s="16">
        <f>'دیده بان بازار'!C1895</f>
        <v/>
      </c>
      <c r="D1892" s="16">
        <f>'دیده بان بازار'!D1895</f>
        <v/>
      </c>
      <c r="E1892" s="17">
        <f>'دیده بان بازار'!E1895</f>
        <v/>
      </c>
      <c r="F1892" s="16">
        <f>'دیده بان بازار'!F1895</f>
        <v/>
      </c>
      <c r="G1892" s="16">
        <f>'دیده بان بازار'!G1895</f>
        <v/>
      </c>
      <c r="H1892" s="16">
        <f>'دیده بان بازار'!H1895</f>
        <v/>
      </c>
      <c r="I1892" s="16">
        <f>'دیده بان بازار'!I1895</f>
        <v/>
      </c>
      <c r="J1892" s="16">
        <f>'دیده بان بازار'!J1895</f>
        <v/>
      </c>
      <c r="K1892" s="16">
        <f>'دیده بان بازار'!K1895</f>
        <v/>
      </c>
      <c r="L1892" s="16">
        <f>'دیده بان بازار'!L1895</f>
        <v/>
      </c>
      <c r="M1892" s="16">
        <f>'دیده بان بازار'!M1895</f>
        <v/>
      </c>
      <c r="N1892" s="16">
        <f>'دیده بان بازار'!N1895</f>
        <v/>
      </c>
      <c r="O1892" s="16">
        <f>'دیده بان بازار'!O1895</f>
        <v/>
      </c>
      <c r="P1892" s="16">
        <f>'دیده بان بازار'!P1895</f>
        <v/>
      </c>
      <c r="Q1892" s="16">
        <f>'دیده بان بازار'!Q1895</f>
        <v/>
      </c>
      <c r="R1892" s="16">
        <f>'دیده بان بازار'!R1895</f>
        <v/>
      </c>
      <c r="S1892" s="16">
        <f>'دیده بان بازار'!S1895</f>
        <v/>
      </c>
      <c r="T1892" s="16">
        <f>'دیده بان بازار'!T1895</f>
        <v/>
      </c>
      <c r="U1892" s="16">
        <f>'دیده بان بازار'!U1895</f>
        <v/>
      </c>
      <c r="V1892" s="16">
        <f>'دیده بان بازار'!V1895</f>
        <v/>
      </c>
      <c r="W1892" s="7">
        <f>'دیده بان بازار'!W1895</f>
        <v/>
      </c>
      <c r="X1892" s="11">
        <f>IFERROR(IF(OR(R1892&lt;=0,W1892&lt;=0,S1892&lt;=0,V1892&lt;=0),0,ROUND((S1892/R1892)/(V1892/W1892),2)),0)</f>
        <v/>
      </c>
      <c r="Y1892" s="11">
        <f>IFERROR(IF(OR(S1892&lt;=0,V1892&lt;=0),0,ROUND(S1892/V1892,2)),0)</f>
        <v/>
      </c>
      <c r="Z1892" s="11">
        <f>IFERROR(J1892-M1892,0)</f>
        <v/>
      </c>
      <c r="AA1892" s="11">
        <f>IFERROR(ROUND(MAX(0,MIN(100,((AB1892*0.2)+(AC1892*0.15)+(AD1892*0.15)+(AE1892*0.1)+(AF1892*0.1)+(AG1892*0.15)+(MIN(Y1892/3,1)*100*0.1)+(AI1892*0.05))*((AH1892/100)*0.25+0.75))),0),0)</f>
        <v/>
      </c>
      <c r="AB1892" s="11">
        <f>ROUND(MAX(0,MIN(100,((M1892+10)/20)*100)),0)</f>
        <v/>
      </c>
      <c r="AC1892" s="11">
        <f>IFERROR(IF(D1892&lt;=0,0,ROUND(COUNTIFS($D$4:$D$3359,"&lt;="&amp;D1892,$D$4:$D$3359,"&gt;0")/COUNTIF($D$4:$D$3359,"&gt;0")*100,0)),0)</f>
        <v/>
      </c>
      <c r="AD1892" s="11">
        <f>IF(E1892&lt;=0,0,ROUND(MAX(0,MIN(100,(LOG10(1+E1892/1000000000)/LOG10(101))*100)),0))</f>
        <v/>
      </c>
      <c r="AE1892" s="11">
        <f>IF(O1892=N1892,50,ROUND(MAX(0,MIN(100,((H1892-N1892)/(O1892-N1892))*100)),0))</f>
        <v/>
      </c>
      <c r="AF1892" s="11">
        <f>ROUND(MAX(0,MIN(100,50+((H1892-K1892)/K1892)*1000)),0)</f>
        <v/>
      </c>
      <c r="AG1892" s="11">
        <f>IFERROR(ROUND(MAX(0,MIN(100,50+25*LN(MAX(0.01,X1892)))),0),25)</f>
        <v/>
      </c>
      <c r="AH1892" s="11">
        <f>ROUND(IF(M1892&lt;=-30,0,IF(M1892&lt;=-20,20,IF(M1892&lt;=-10,50,100))),0)</f>
        <v/>
      </c>
      <c r="AI1892" s="11">
        <f>ROUND(MAX(0,MIN(100,50+(Z1892*10))),0)</f>
        <v/>
      </c>
      <c r="AJ1892" s="11">
        <f>IFERROR(IF(--AA1892&gt;=80,"خرید قوی",IF(--AA1892&gt;=70,"خرید مشروط",IF(--AA1892&gt;=60,"مراقبت",IF(--AA1892&gt;=45,"ضعیف","عدم ورود")))),"")</f>
        <v/>
      </c>
    </row>
    <row r="1893">
      <c r="A1893" s="12">
        <f>'دیده بان بازار'!A1896</f>
        <v/>
      </c>
      <c r="B1893" s="13">
        <f>'دیده بان بازار'!B1896</f>
        <v/>
      </c>
      <c r="C1893" s="13">
        <f>'دیده بان بازار'!C1896</f>
        <v/>
      </c>
      <c r="D1893" s="13">
        <f>'دیده بان بازار'!D1896</f>
        <v/>
      </c>
      <c r="E1893" s="14">
        <f>'دیده بان بازار'!E1896</f>
        <v/>
      </c>
      <c r="F1893" s="13">
        <f>'دیده بان بازار'!F1896</f>
        <v/>
      </c>
      <c r="G1893" s="13">
        <f>'دیده بان بازار'!G1896</f>
        <v/>
      </c>
      <c r="H1893" s="13">
        <f>'دیده بان بازار'!H1896</f>
        <v/>
      </c>
      <c r="I1893" s="13">
        <f>'دیده بان بازار'!I1896</f>
        <v/>
      </c>
      <c r="J1893" s="13">
        <f>'دیده بان بازار'!J1896</f>
        <v/>
      </c>
      <c r="K1893" s="13">
        <f>'دیده بان بازار'!K1896</f>
        <v/>
      </c>
      <c r="L1893" s="13">
        <f>'دیده بان بازار'!L1896</f>
        <v/>
      </c>
      <c r="M1893" s="13">
        <f>'دیده بان بازار'!M1896</f>
        <v/>
      </c>
      <c r="N1893" s="13">
        <f>'دیده بان بازار'!N1896</f>
        <v/>
      </c>
      <c r="O1893" s="13">
        <f>'دیده بان بازار'!O1896</f>
        <v/>
      </c>
      <c r="P1893" s="13">
        <f>'دیده بان بازار'!P1896</f>
        <v/>
      </c>
      <c r="Q1893" s="13">
        <f>'دیده بان بازار'!Q1896</f>
        <v/>
      </c>
      <c r="R1893" s="13">
        <f>'دیده بان بازار'!R1896</f>
        <v/>
      </c>
      <c r="S1893" s="13">
        <f>'دیده بان بازار'!S1896</f>
        <v/>
      </c>
      <c r="T1893" s="13">
        <f>'دیده بان بازار'!T1896</f>
        <v/>
      </c>
      <c r="U1893" s="13">
        <f>'دیده بان بازار'!U1896</f>
        <v/>
      </c>
      <c r="V1893" s="13">
        <f>'دیده بان بازار'!V1896</f>
        <v/>
      </c>
      <c r="W1893" s="6">
        <f>'دیده بان بازار'!W1896</f>
        <v/>
      </c>
      <c r="X1893" s="11">
        <f>IFERROR(IF(OR(R1893&lt;=0,W1893&lt;=0,S1893&lt;=0,V1893&lt;=0),0,ROUND((S1893/R1893)/(V1893/W1893),2)),0)</f>
        <v/>
      </c>
      <c r="Y1893" s="11">
        <f>IFERROR(IF(OR(S1893&lt;=0,V1893&lt;=0),0,ROUND(S1893/V1893,2)),0)</f>
        <v/>
      </c>
      <c r="Z1893" s="11">
        <f>IFERROR(J1893-M1893,0)</f>
        <v/>
      </c>
      <c r="AA1893" s="11">
        <f>IFERROR(ROUND(MAX(0,MIN(100,((AB1893*0.2)+(AC1893*0.15)+(AD1893*0.15)+(AE1893*0.1)+(AF1893*0.1)+(AG1893*0.15)+(MIN(Y1893/3,1)*100*0.1)+(AI1893*0.05))*((AH1893/100)*0.25+0.75))),0),0)</f>
        <v/>
      </c>
      <c r="AB1893" s="11">
        <f>ROUND(MAX(0,MIN(100,((M1893+10)/20)*100)),0)</f>
        <v/>
      </c>
      <c r="AC1893" s="11">
        <f>IFERROR(IF(D1893&lt;=0,0,ROUND(COUNTIFS($D$4:$D$3359,"&lt;="&amp;D1893,$D$4:$D$3359,"&gt;0")/COUNTIF($D$4:$D$3359,"&gt;0")*100,0)),0)</f>
        <v/>
      </c>
      <c r="AD1893" s="11">
        <f>IF(E1893&lt;=0,0,ROUND(MAX(0,MIN(100,(LOG10(1+E1893/1000000000)/LOG10(101))*100)),0))</f>
        <v/>
      </c>
      <c r="AE1893" s="11">
        <f>IF(O1893=N1893,50,ROUND(MAX(0,MIN(100,((H1893-N1893)/(O1893-N1893))*100)),0))</f>
        <v/>
      </c>
      <c r="AF1893" s="11">
        <f>ROUND(MAX(0,MIN(100,50+((H1893-K1893)/K1893)*1000)),0)</f>
        <v/>
      </c>
      <c r="AG1893" s="11">
        <f>IFERROR(ROUND(MAX(0,MIN(100,50+25*LN(MAX(0.01,X1893)))),0),25)</f>
        <v/>
      </c>
      <c r="AH1893" s="11">
        <f>ROUND(IF(M1893&lt;=-30,0,IF(M1893&lt;=-20,20,IF(M1893&lt;=-10,50,100))),0)</f>
        <v/>
      </c>
      <c r="AI1893" s="11">
        <f>ROUND(MAX(0,MIN(100,50+(Z1893*10))),0)</f>
        <v/>
      </c>
      <c r="AJ1893" s="11">
        <f>IFERROR(IF(--AA1893&gt;=80,"خرید قوی",IF(--AA1893&gt;=70,"خرید مشروط",IF(--AA1893&gt;=60,"مراقبت",IF(--AA1893&gt;=45,"ضعیف","عدم ورود")))),"")</f>
        <v/>
      </c>
    </row>
    <row r="1894">
      <c r="A1894" s="15">
        <f>'دیده بان بازار'!A1897</f>
        <v/>
      </c>
      <c r="B1894" s="16">
        <f>'دیده بان بازار'!B1897</f>
        <v/>
      </c>
      <c r="C1894" s="16">
        <f>'دیده بان بازار'!C1897</f>
        <v/>
      </c>
      <c r="D1894" s="16">
        <f>'دیده بان بازار'!D1897</f>
        <v/>
      </c>
      <c r="E1894" s="17">
        <f>'دیده بان بازار'!E1897</f>
        <v/>
      </c>
      <c r="F1894" s="16">
        <f>'دیده بان بازار'!F1897</f>
        <v/>
      </c>
      <c r="G1894" s="16">
        <f>'دیده بان بازار'!G1897</f>
        <v/>
      </c>
      <c r="H1894" s="16">
        <f>'دیده بان بازار'!H1897</f>
        <v/>
      </c>
      <c r="I1894" s="16">
        <f>'دیده بان بازار'!I1897</f>
        <v/>
      </c>
      <c r="J1894" s="16">
        <f>'دیده بان بازار'!J1897</f>
        <v/>
      </c>
      <c r="K1894" s="16">
        <f>'دیده بان بازار'!K1897</f>
        <v/>
      </c>
      <c r="L1894" s="16">
        <f>'دیده بان بازار'!L1897</f>
        <v/>
      </c>
      <c r="M1894" s="16">
        <f>'دیده بان بازار'!M1897</f>
        <v/>
      </c>
      <c r="N1894" s="16">
        <f>'دیده بان بازار'!N1897</f>
        <v/>
      </c>
      <c r="O1894" s="16">
        <f>'دیده بان بازار'!O1897</f>
        <v/>
      </c>
      <c r="P1894" s="16">
        <f>'دیده بان بازار'!P1897</f>
        <v/>
      </c>
      <c r="Q1894" s="16">
        <f>'دیده بان بازار'!Q1897</f>
        <v/>
      </c>
      <c r="R1894" s="16">
        <f>'دیده بان بازار'!R1897</f>
        <v/>
      </c>
      <c r="S1894" s="16">
        <f>'دیده بان بازار'!S1897</f>
        <v/>
      </c>
      <c r="T1894" s="16">
        <f>'دیده بان بازار'!T1897</f>
        <v/>
      </c>
      <c r="U1894" s="16">
        <f>'دیده بان بازار'!U1897</f>
        <v/>
      </c>
      <c r="V1894" s="16">
        <f>'دیده بان بازار'!V1897</f>
        <v/>
      </c>
      <c r="W1894" s="7">
        <f>'دیده بان بازار'!W1897</f>
        <v/>
      </c>
      <c r="X1894" s="11">
        <f>IFERROR(IF(OR(R1894&lt;=0,W1894&lt;=0,S1894&lt;=0,V1894&lt;=0),0,ROUND((S1894/R1894)/(V1894/W1894),2)),0)</f>
        <v/>
      </c>
      <c r="Y1894" s="11">
        <f>IFERROR(IF(OR(S1894&lt;=0,V1894&lt;=0),0,ROUND(S1894/V1894,2)),0)</f>
        <v/>
      </c>
      <c r="Z1894" s="11">
        <f>IFERROR(J1894-M1894,0)</f>
        <v/>
      </c>
      <c r="AA1894" s="11">
        <f>IFERROR(ROUND(MAX(0,MIN(100,((AB1894*0.2)+(AC1894*0.15)+(AD1894*0.15)+(AE1894*0.1)+(AF1894*0.1)+(AG1894*0.15)+(MIN(Y1894/3,1)*100*0.1)+(AI1894*0.05))*((AH1894/100)*0.25+0.75))),0),0)</f>
        <v/>
      </c>
      <c r="AB1894" s="11">
        <f>ROUND(MAX(0,MIN(100,((M1894+10)/20)*100)),0)</f>
        <v/>
      </c>
      <c r="AC1894" s="11">
        <f>IFERROR(IF(D1894&lt;=0,0,ROUND(COUNTIFS($D$4:$D$3359,"&lt;="&amp;D1894,$D$4:$D$3359,"&gt;0")/COUNTIF($D$4:$D$3359,"&gt;0")*100,0)),0)</f>
        <v/>
      </c>
      <c r="AD1894" s="11">
        <f>IF(E1894&lt;=0,0,ROUND(MAX(0,MIN(100,(LOG10(1+E1894/1000000000)/LOG10(101))*100)),0))</f>
        <v/>
      </c>
      <c r="AE1894" s="11">
        <f>IF(O1894=N1894,50,ROUND(MAX(0,MIN(100,((H1894-N1894)/(O1894-N1894))*100)),0))</f>
        <v/>
      </c>
      <c r="AF1894" s="11">
        <f>ROUND(MAX(0,MIN(100,50+((H1894-K1894)/K1894)*1000)),0)</f>
        <v/>
      </c>
      <c r="AG1894" s="11">
        <f>IFERROR(ROUND(MAX(0,MIN(100,50+25*LN(MAX(0.01,X1894)))),0),25)</f>
        <v/>
      </c>
      <c r="AH1894" s="11">
        <f>ROUND(IF(M1894&lt;=-30,0,IF(M1894&lt;=-20,20,IF(M1894&lt;=-10,50,100))),0)</f>
        <v/>
      </c>
      <c r="AI1894" s="11">
        <f>ROUND(MAX(0,MIN(100,50+(Z1894*10))),0)</f>
        <v/>
      </c>
      <c r="AJ1894" s="11">
        <f>IFERROR(IF(--AA1894&gt;=80,"خرید قوی",IF(--AA1894&gt;=70,"خرید مشروط",IF(--AA1894&gt;=60,"مراقبت",IF(--AA1894&gt;=45,"ضعیف","عدم ورود")))),"")</f>
        <v/>
      </c>
    </row>
    <row r="1895">
      <c r="A1895" s="12">
        <f>'دیده بان بازار'!A1898</f>
        <v/>
      </c>
      <c r="B1895" s="13">
        <f>'دیده بان بازار'!B1898</f>
        <v/>
      </c>
      <c r="C1895" s="13">
        <f>'دیده بان بازار'!C1898</f>
        <v/>
      </c>
      <c r="D1895" s="13">
        <f>'دیده بان بازار'!D1898</f>
        <v/>
      </c>
      <c r="E1895" s="14">
        <f>'دیده بان بازار'!E1898</f>
        <v/>
      </c>
      <c r="F1895" s="13">
        <f>'دیده بان بازار'!F1898</f>
        <v/>
      </c>
      <c r="G1895" s="13">
        <f>'دیده بان بازار'!G1898</f>
        <v/>
      </c>
      <c r="H1895" s="13">
        <f>'دیده بان بازار'!H1898</f>
        <v/>
      </c>
      <c r="I1895" s="13">
        <f>'دیده بان بازار'!I1898</f>
        <v/>
      </c>
      <c r="J1895" s="13">
        <f>'دیده بان بازار'!J1898</f>
        <v/>
      </c>
      <c r="K1895" s="13">
        <f>'دیده بان بازار'!K1898</f>
        <v/>
      </c>
      <c r="L1895" s="13">
        <f>'دیده بان بازار'!L1898</f>
        <v/>
      </c>
      <c r="M1895" s="13">
        <f>'دیده بان بازار'!M1898</f>
        <v/>
      </c>
      <c r="N1895" s="13">
        <f>'دیده بان بازار'!N1898</f>
        <v/>
      </c>
      <c r="O1895" s="13">
        <f>'دیده بان بازار'!O1898</f>
        <v/>
      </c>
      <c r="P1895" s="13">
        <f>'دیده بان بازار'!P1898</f>
        <v/>
      </c>
      <c r="Q1895" s="13">
        <f>'دیده بان بازار'!Q1898</f>
        <v/>
      </c>
      <c r="R1895" s="13">
        <f>'دیده بان بازار'!R1898</f>
        <v/>
      </c>
      <c r="S1895" s="13">
        <f>'دیده بان بازار'!S1898</f>
        <v/>
      </c>
      <c r="T1895" s="13">
        <f>'دیده بان بازار'!T1898</f>
        <v/>
      </c>
      <c r="U1895" s="13">
        <f>'دیده بان بازار'!U1898</f>
        <v/>
      </c>
      <c r="V1895" s="13">
        <f>'دیده بان بازار'!V1898</f>
        <v/>
      </c>
      <c r="W1895" s="6">
        <f>'دیده بان بازار'!W1898</f>
        <v/>
      </c>
      <c r="X1895" s="11">
        <f>IFERROR(IF(OR(R1895&lt;=0,W1895&lt;=0,S1895&lt;=0,V1895&lt;=0),0,ROUND((S1895/R1895)/(V1895/W1895),2)),0)</f>
        <v/>
      </c>
      <c r="Y1895" s="11">
        <f>IFERROR(IF(OR(S1895&lt;=0,V1895&lt;=0),0,ROUND(S1895/V1895,2)),0)</f>
        <v/>
      </c>
      <c r="Z1895" s="11">
        <f>IFERROR(J1895-M1895,0)</f>
        <v/>
      </c>
      <c r="AA1895" s="11">
        <f>IFERROR(ROUND(MAX(0,MIN(100,((AB1895*0.2)+(AC1895*0.15)+(AD1895*0.15)+(AE1895*0.1)+(AF1895*0.1)+(AG1895*0.15)+(MIN(Y1895/3,1)*100*0.1)+(AI1895*0.05))*((AH1895/100)*0.25+0.75))),0),0)</f>
        <v/>
      </c>
      <c r="AB1895" s="11">
        <f>ROUND(MAX(0,MIN(100,((M1895+10)/20)*100)),0)</f>
        <v/>
      </c>
      <c r="AC1895" s="11">
        <f>IFERROR(IF(D1895&lt;=0,0,ROUND(COUNTIFS($D$4:$D$3359,"&lt;="&amp;D1895,$D$4:$D$3359,"&gt;0")/COUNTIF($D$4:$D$3359,"&gt;0")*100,0)),0)</f>
        <v/>
      </c>
      <c r="AD1895" s="11">
        <f>IF(E1895&lt;=0,0,ROUND(MAX(0,MIN(100,(LOG10(1+E1895/1000000000)/LOG10(101))*100)),0))</f>
        <v/>
      </c>
      <c r="AE1895" s="11">
        <f>IF(O1895=N1895,50,ROUND(MAX(0,MIN(100,((H1895-N1895)/(O1895-N1895))*100)),0))</f>
        <v/>
      </c>
      <c r="AF1895" s="11">
        <f>ROUND(MAX(0,MIN(100,50+((H1895-K1895)/K1895)*1000)),0)</f>
        <v/>
      </c>
      <c r="AG1895" s="11">
        <f>IFERROR(ROUND(MAX(0,MIN(100,50+25*LN(MAX(0.01,X1895)))),0),25)</f>
        <v/>
      </c>
      <c r="AH1895" s="11">
        <f>ROUND(IF(M1895&lt;=-30,0,IF(M1895&lt;=-20,20,IF(M1895&lt;=-10,50,100))),0)</f>
        <v/>
      </c>
      <c r="AI1895" s="11">
        <f>ROUND(MAX(0,MIN(100,50+(Z1895*10))),0)</f>
        <v/>
      </c>
      <c r="AJ1895" s="11">
        <f>IFERROR(IF(--AA1895&gt;=80,"خرید قوی",IF(--AA1895&gt;=70,"خرید مشروط",IF(--AA1895&gt;=60,"مراقبت",IF(--AA1895&gt;=45,"ضعیف","عدم ورود")))),"")</f>
        <v/>
      </c>
    </row>
    <row r="1896">
      <c r="A1896" s="15">
        <f>'دیده بان بازار'!A1899</f>
        <v/>
      </c>
      <c r="B1896" s="16">
        <f>'دیده بان بازار'!B1899</f>
        <v/>
      </c>
      <c r="C1896" s="16">
        <f>'دیده بان بازار'!C1899</f>
        <v/>
      </c>
      <c r="D1896" s="16">
        <f>'دیده بان بازار'!D1899</f>
        <v/>
      </c>
      <c r="E1896" s="17">
        <f>'دیده بان بازار'!E1899</f>
        <v/>
      </c>
      <c r="F1896" s="16">
        <f>'دیده بان بازار'!F1899</f>
        <v/>
      </c>
      <c r="G1896" s="16">
        <f>'دیده بان بازار'!G1899</f>
        <v/>
      </c>
      <c r="H1896" s="16">
        <f>'دیده بان بازار'!H1899</f>
        <v/>
      </c>
      <c r="I1896" s="16">
        <f>'دیده بان بازار'!I1899</f>
        <v/>
      </c>
      <c r="J1896" s="16">
        <f>'دیده بان بازار'!J1899</f>
        <v/>
      </c>
      <c r="K1896" s="16">
        <f>'دیده بان بازار'!K1899</f>
        <v/>
      </c>
      <c r="L1896" s="16">
        <f>'دیده بان بازار'!L1899</f>
        <v/>
      </c>
      <c r="M1896" s="16">
        <f>'دیده بان بازار'!M1899</f>
        <v/>
      </c>
      <c r="N1896" s="16">
        <f>'دیده بان بازار'!N1899</f>
        <v/>
      </c>
      <c r="O1896" s="16">
        <f>'دیده بان بازار'!O1899</f>
        <v/>
      </c>
      <c r="P1896" s="16">
        <f>'دیده بان بازار'!P1899</f>
        <v/>
      </c>
      <c r="Q1896" s="16">
        <f>'دیده بان بازار'!Q1899</f>
        <v/>
      </c>
      <c r="R1896" s="16">
        <f>'دیده بان بازار'!R1899</f>
        <v/>
      </c>
      <c r="S1896" s="16">
        <f>'دیده بان بازار'!S1899</f>
        <v/>
      </c>
      <c r="T1896" s="16">
        <f>'دیده بان بازار'!T1899</f>
        <v/>
      </c>
      <c r="U1896" s="16">
        <f>'دیده بان بازار'!U1899</f>
        <v/>
      </c>
      <c r="V1896" s="16">
        <f>'دیده بان بازار'!V1899</f>
        <v/>
      </c>
      <c r="W1896" s="7">
        <f>'دیده بان بازار'!W1899</f>
        <v/>
      </c>
      <c r="X1896" s="11">
        <f>IFERROR(IF(OR(R1896&lt;=0,W1896&lt;=0,S1896&lt;=0,V1896&lt;=0),0,ROUND((S1896/R1896)/(V1896/W1896),2)),0)</f>
        <v/>
      </c>
      <c r="Y1896" s="11">
        <f>IFERROR(IF(OR(S1896&lt;=0,V1896&lt;=0),0,ROUND(S1896/V1896,2)),0)</f>
        <v/>
      </c>
      <c r="Z1896" s="11">
        <f>IFERROR(J1896-M1896,0)</f>
        <v/>
      </c>
      <c r="AA1896" s="11">
        <f>IFERROR(ROUND(MAX(0,MIN(100,((AB1896*0.2)+(AC1896*0.15)+(AD1896*0.15)+(AE1896*0.1)+(AF1896*0.1)+(AG1896*0.15)+(MIN(Y1896/3,1)*100*0.1)+(AI1896*0.05))*((AH1896/100)*0.25+0.75))),0),0)</f>
        <v/>
      </c>
      <c r="AB1896" s="11">
        <f>ROUND(MAX(0,MIN(100,((M1896+10)/20)*100)),0)</f>
        <v/>
      </c>
      <c r="AC1896" s="11">
        <f>IFERROR(IF(D1896&lt;=0,0,ROUND(COUNTIFS($D$4:$D$3359,"&lt;="&amp;D1896,$D$4:$D$3359,"&gt;0")/COUNTIF($D$4:$D$3359,"&gt;0")*100,0)),0)</f>
        <v/>
      </c>
      <c r="AD1896" s="11">
        <f>IF(E1896&lt;=0,0,ROUND(MAX(0,MIN(100,(LOG10(1+E1896/1000000000)/LOG10(101))*100)),0))</f>
        <v/>
      </c>
      <c r="AE1896" s="11">
        <f>IF(O1896=N1896,50,ROUND(MAX(0,MIN(100,((H1896-N1896)/(O1896-N1896))*100)),0))</f>
        <v/>
      </c>
      <c r="AF1896" s="11">
        <f>ROUND(MAX(0,MIN(100,50+((H1896-K1896)/K1896)*1000)),0)</f>
        <v/>
      </c>
      <c r="AG1896" s="11">
        <f>IFERROR(ROUND(MAX(0,MIN(100,50+25*LN(MAX(0.01,X1896)))),0),25)</f>
        <v/>
      </c>
      <c r="AH1896" s="11">
        <f>ROUND(IF(M1896&lt;=-30,0,IF(M1896&lt;=-20,20,IF(M1896&lt;=-10,50,100))),0)</f>
        <v/>
      </c>
      <c r="AI1896" s="11">
        <f>ROUND(MAX(0,MIN(100,50+(Z1896*10))),0)</f>
        <v/>
      </c>
      <c r="AJ1896" s="11">
        <f>IFERROR(IF(--AA1896&gt;=80,"خرید قوی",IF(--AA1896&gt;=70,"خرید مشروط",IF(--AA1896&gt;=60,"مراقبت",IF(--AA1896&gt;=45,"ضعیف","عدم ورود")))),"")</f>
        <v/>
      </c>
    </row>
    <row r="1897">
      <c r="A1897" s="12">
        <f>'دیده بان بازار'!A1900</f>
        <v/>
      </c>
      <c r="B1897" s="13">
        <f>'دیده بان بازار'!B1900</f>
        <v/>
      </c>
      <c r="C1897" s="13">
        <f>'دیده بان بازار'!C1900</f>
        <v/>
      </c>
      <c r="D1897" s="13">
        <f>'دیده بان بازار'!D1900</f>
        <v/>
      </c>
      <c r="E1897" s="14">
        <f>'دیده بان بازار'!E1900</f>
        <v/>
      </c>
      <c r="F1897" s="13">
        <f>'دیده بان بازار'!F1900</f>
        <v/>
      </c>
      <c r="G1897" s="13">
        <f>'دیده بان بازار'!G1900</f>
        <v/>
      </c>
      <c r="H1897" s="13">
        <f>'دیده بان بازار'!H1900</f>
        <v/>
      </c>
      <c r="I1897" s="13">
        <f>'دیده بان بازار'!I1900</f>
        <v/>
      </c>
      <c r="J1897" s="13">
        <f>'دیده بان بازار'!J1900</f>
        <v/>
      </c>
      <c r="K1897" s="13">
        <f>'دیده بان بازار'!K1900</f>
        <v/>
      </c>
      <c r="L1897" s="13">
        <f>'دیده بان بازار'!L1900</f>
        <v/>
      </c>
      <c r="M1897" s="13">
        <f>'دیده بان بازار'!M1900</f>
        <v/>
      </c>
      <c r="N1897" s="13">
        <f>'دیده بان بازار'!N1900</f>
        <v/>
      </c>
      <c r="O1897" s="13">
        <f>'دیده بان بازار'!O1900</f>
        <v/>
      </c>
      <c r="P1897" s="13">
        <f>'دیده بان بازار'!P1900</f>
        <v/>
      </c>
      <c r="Q1897" s="13">
        <f>'دیده بان بازار'!Q1900</f>
        <v/>
      </c>
      <c r="R1897" s="13">
        <f>'دیده بان بازار'!R1900</f>
        <v/>
      </c>
      <c r="S1897" s="13">
        <f>'دیده بان بازار'!S1900</f>
        <v/>
      </c>
      <c r="T1897" s="13">
        <f>'دیده بان بازار'!T1900</f>
        <v/>
      </c>
      <c r="U1897" s="13">
        <f>'دیده بان بازار'!U1900</f>
        <v/>
      </c>
      <c r="V1897" s="13">
        <f>'دیده بان بازار'!V1900</f>
        <v/>
      </c>
      <c r="W1897" s="6">
        <f>'دیده بان بازار'!W1900</f>
        <v/>
      </c>
      <c r="X1897" s="11">
        <f>IFERROR(IF(OR(R1897&lt;=0,W1897&lt;=0,S1897&lt;=0,V1897&lt;=0),0,ROUND((S1897/R1897)/(V1897/W1897),2)),0)</f>
        <v/>
      </c>
      <c r="Y1897" s="11">
        <f>IFERROR(IF(OR(S1897&lt;=0,V1897&lt;=0),0,ROUND(S1897/V1897,2)),0)</f>
        <v/>
      </c>
      <c r="Z1897" s="11">
        <f>IFERROR(J1897-M1897,0)</f>
        <v/>
      </c>
      <c r="AA1897" s="11">
        <f>IFERROR(ROUND(MAX(0,MIN(100,((AB1897*0.2)+(AC1897*0.15)+(AD1897*0.15)+(AE1897*0.1)+(AF1897*0.1)+(AG1897*0.15)+(MIN(Y1897/3,1)*100*0.1)+(AI1897*0.05))*((AH1897/100)*0.25+0.75))),0),0)</f>
        <v/>
      </c>
      <c r="AB1897" s="11">
        <f>ROUND(MAX(0,MIN(100,((M1897+10)/20)*100)),0)</f>
        <v/>
      </c>
      <c r="AC1897" s="11">
        <f>IFERROR(IF(D1897&lt;=0,0,ROUND(COUNTIFS($D$4:$D$3359,"&lt;="&amp;D1897,$D$4:$D$3359,"&gt;0")/COUNTIF($D$4:$D$3359,"&gt;0")*100,0)),0)</f>
        <v/>
      </c>
      <c r="AD1897" s="11">
        <f>IF(E1897&lt;=0,0,ROUND(MAX(0,MIN(100,(LOG10(1+E1897/1000000000)/LOG10(101))*100)),0))</f>
        <v/>
      </c>
      <c r="AE1897" s="11">
        <f>IF(O1897=N1897,50,ROUND(MAX(0,MIN(100,((H1897-N1897)/(O1897-N1897))*100)),0))</f>
        <v/>
      </c>
      <c r="AF1897" s="11">
        <f>ROUND(MAX(0,MIN(100,50+((H1897-K1897)/K1897)*1000)),0)</f>
        <v/>
      </c>
      <c r="AG1897" s="11">
        <f>IFERROR(ROUND(MAX(0,MIN(100,50+25*LN(MAX(0.01,X1897)))),0),25)</f>
        <v/>
      </c>
      <c r="AH1897" s="11">
        <f>ROUND(IF(M1897&lt;=-30,0,IF(M1897&lt;=-20,20,IF(M1897&lt;=-10,50,100))),0)</f>
        <v/>
      </c>
      <c r="AI1897" s="11">
        <f>ROUND(MAX(0,MIN(100,50+(Z1897*10))),0)</f>
        <v/>
      </c>
      <c r="AJ1897" s="11">
        <f>IFERROR(IF(--AA1897&gt;=80,"خرید قوی",IF(--AA1897&gt;=70,"خرید مشروط",IF(--AA1897&gt;=60,"مراقبت",IF(--AA1897&gt;=45,"ضعیف","عدم ورود")))),"")</f>
        <v/>
      </c>
    </row>
    <row r="1898">
      <c r="A1898" s="15">
        <f>'دیده بان بازار'!A1901</f>
        <v/>
      </c>
      <c r="B1898" s="16">
        <f>'دیده بان بازار'!B1901</f>
        <v/>
      </c>
      <c r="C1898" s="16">
        <f>'دیده بان بازار'!C1901</f>
        <v/>
      </c>
      <c r="D1898" s="16">
        <f>'دیده بان بازار'!D1901</f>
        <v/>
      </c>
      <c r="E1898" s="17">
        <f>'دیده بان بازار'!E1901</f>
        <v/>
      </c>
      <c r="F1898" s="16">
        <f>'دیده بان بازار'!F1901</f>
        <v/>
      </c>
      <c r="G1898" s="16">
        <f>'دیده بان بازار'!G1901</f>
        <v/>
      </c>
      <c r="H1898" s="16">
        <f>'دیده بان بازار'!H1901</f>
        <v/>
      </c>
      <c r="I1898" s="16">
        <f>'دیده بان بازار'!I1901</f>
        <v/>
      </c>
      <c r="J1898" s="16">
        <f>'دیده بان بازار'!J1901</f>
        <v/>
      </c>
      <c r="K1898" s="16">
        <f>'دیده بان بازار'!K1901</f>
        <v/>
      </c>
      <c r="L1898" s="16">
        <f>'دیده بان بازار'!L1901</f>
        <v/>
      </c>
      <c r="M1898" s="16">
        <f>'دیده بان بازار'!M1901</f>
        <v/>
      </c>
      <c r="N1898" s="16">
        <f>'دیده بان بازار'!N1901</f>
        <v/>
      </c>
      <c r="O1898" s="16">
        <f>'دیده بان بازار'!O1901</f>
        <v/>
      </c>
      <c r="P1898" s="16">
        <f>'دیده بان بازار'!P1901</f>
        <v/>
      </c>
      <c r="Q1898" s="16">
        <f>'دیده بان بازار'!Q1901</f>
        <v/>
      </c>
      <c r="R1898" s="16">
        <f>'دیده بان بازار'!R1901</f>
        <v/>
      </c>
      <c r="S1898" s="16">
        <f>'دیده بان بازار'!S1901</f>
        <v/>
      </c>
      <c r="T1898" s="16">
        <f>'دیده بان بازار'!T1901</f>
        <v/>
      </c>
      <c r="U1898" s="16">
        <f>'دیده بان بازار'!U1901</f>
        <v/>
      </c>
      <c r="V1898" s="16">
        <f>'دیده بان بازار'!V1901</f>
        <v/>
      </c>
      <c r="W1898" s="7">
        <f>'دیده بان بازار'!W1901</f>
        <v/>
      </c>
      <c r="X1898" s="11">
        <f>IFERROR(IF(OR(R1898&lt;=0,W1898&lt;=0,S1898&lt;=0,V1898&lt;=0),0,ROUND((S1898/R1898)/(V1898/W1898),2)),0)</f>
        <v/>
      </c>
      <c r="Y1898" s="11">
        <f>IFERROR(IF(OR(S1898&lt;=0,V1898&lt;=0),0,ROUND(S1898/V1898,2)),0)</f>
        <v/>
      </c>
      <c r="Z1898" s="11">
        <f>IFERROR(J1898-M1898,0)</f>
        <v/>
      </c>
      <c r="AA1898" s="11">
        <f>IFERROR(ROUND(MAX(0,MIN(100,((AB1898*0.2)+(AC1898*0.15)+(AD1898*0.15)+(AE1898*0.1)+(AF1898*0.1)+(AG1898*0.15)+(MIN(Y1898/3,1)*100*0.1)+(AI1898*0.05))*((AH1898/100)*0.25+0.75))),0),0)</f>
        <v/>
      </c>
      <c r="AB1898" s="11">
        <f>ROUND(MAX(0,MIN(100,((M1898+10)/20)*100)),0)</f>
        <v/>
      </c>
      <c r="AC1898" s="11">
        <f>IFERROR(IF(D1898&lt;=0,0,ROUND(COUNTIFS($D$4:$D$3359,"&lt;="&amp;D1898,$D$4:$D$3359,"&gt;0")/COUNTIF($D$4:$D$3359,"&gt;0")*100,0)),0)</f>
        <v/>
      </c>
      <c r="AD1898" s="11">
        <f>IF(E1898&lt;=0,0,ROUND(MAX(0,MIN(100,(LOG10(1+E1898/1000000000)/LOG10(101))*100)),0))</f>
        <v/>
      </c>
      <c r="AE1898" s="11">
        <f>IF(O1898=N1898,50,ROUND(MAX(0,MIN(100,((H1898-N1898)/(O1898-N1898))*100)),0))</f>
        <v/>
      </c>
      <c r="AF1898" s="11">
        <f>ROUND(MAX(0,MIN(100,50+((H1898-K1898)/K1898)*1000)),0)</f>
        <v/>
      </c>
      <c r="AG1898" s="11">
        <f>IFERROR(ROUND(MAX(0,MIN(100,50+25*LN(MAX(0.01,X1898)))),0),25)</f>
        <v/>
      </c>
      <c r="AH1898" s="11">
        <f>ROUND(IF(M1898&lt;=-30,0,IF(M1898&lt;=-20,20,IF(M1898&lt;=-10,50,100))),0)</f>
        <v/>
      </c>
      <c r="AI1898" s="11">
        <f>ROUND(MAX(0,MIN(100,50+(Z1898*10))),0)</f>
        <v/>
      </c>
      <c r="AJ1898" s="11">
        <f>IFERROR(IF(--AA1898&gt;=80,"خرید قوی",IF(--AA1898&gt;=70,"خرید مشروط",IF(--AA1898&gt;=60,"مراقبت",IF(--AA1898&gt;=45,"ضعیف","عدم ورود")))),"")</f>
        <v/>
      </c>
    </row>
    <row r="1899">
      <c r="A1899" s="12">
        <f>'دیده بان بازار'!A1902</f>
        <v/>
      </c>
      <c r="B1899" s="13">
        <f>'دیده بان بازار'!B1902</f>
        <v/>
      </c>
      <c r="C1899" s="13">
        <f>'دیده بان بازار'!C1902</f>
        <v/>
      </c>
      <c r="D1899" s="13">
        <f>'دیده بان بازار'!D1902</f>
        <v/>
      </c>
      <c r="E1899" s="14">
        <f>'دیده بان بازار'!E1902</f>
        <v/>
      </c>
      <c r="F1899" s="13">
        <f>'دیده بان بازار'!F1902</f>
        <v/>
      </c>
      <c r="G1899" s="13">
        <f>'دیده بان بازار'!G1902</f>
        <v/>
      </c>
      <c r="H1899" s="13">
        <f>'دیده بان بازار'!H1902</f>
        <v/>
      </c>
      <c r="I1899" s="13">
        <f>'دیده بان بازار'!I1902</f>
        <v/>
      </c>
      <c r="J1899" s="13">
        <f>'دیده بان بازار'!J1902</f>
        <v/>
      </c>
      <c r="K1899" s="13">
        <f>'دیده بان بازار'!K1902</f>
        <v/>
      </c>
      <c r="L1899" s="13">
        <f>'دیده بان بازار'!L1902</f>
        <v/>
      </c>
      <c r="M1899" s="13">
        <f>'دیده بان بازار'!M1902</f>
        <v/>
      </c>
      <c r="N1899" s="13">
        <f>'دیده بان بازار'!N1902</f>
        <v/>
      </c>
      <c r="O1899" s="13">
        <f>'دیده بان بازار'!O1902</f>
        <v/>
      </c>
      <c r="P1899" s="13">
        <f>'دیده بان بازار'!P1902</f>
        <v/>
      </c>
      <c r="Q1899" s="13">
        <f>'دیده بان بازار'!Q1902</f>
        <v/>
      </c>
      <c r="R1899" s="13">
        <f>'دیده بان بازار'!R1902</f>
        <v/>
      </c>
      <c r="S1899" s="13">
        <f>'دیده بان بازار'!S1902</f>
        <v/>
      </c>
      <c r="T1899" s="13">
        <f>'دیده بان بازار'!T1902</f>
        <v/>
      </c>
      <c r="U1899" s="13">
        <f>'دیده بان بازار'!U1902</f>
        <v/>
      </c>
      <c r="V1899" s="13">
        <f>'دیده بان بازار'!V1902</f>
        <v/>
      </c>
      <c r="W1899" s="6">
        <f>'دیده بان بازار'!W1902</f>
        <v/>
      </c>
      <c r="X1899" s="11">
        <f>IFERROR(IF(OR(R1899&lt;=0,W1899&lt;=0,S1899&lt;=0,V1899&lt;=0),0,ROUND((S1899/R1899)/(V1899/W1899),2)),0)</f>
        <v/>
      </c>
      <c r="Y1899" s="11">
        <f>IFERROR(IF(OR(S1899&lt;=0,V1899&lt;=0),0,ROUND(S1899/V1899,2)),0)</f>
        <v/>
      </c>
      <c r="Z1899" s="11">
        <f>IFERROR(J1899-M1899,0)</f>
        <v/>
      </c>
      <c r="AA1899" s="11">
        <f>IFERROR(ROUND(MAX(0,MIN(100,((AB1899*0.2)+(AC1899*0.15)+(AD1899*0.15)+(AE1899*0.1)+(AF1899*0.1)+(AG1899*0.15)+(MIN(Y1899/3,1)*100*0.1)+(AI1899*0.05))*((AH1899/100)*0.25+0.75))),0),0)</f>
        <v/>
      </c>
      <c r="AB1899" s="11">
        <f>ROUND(MAX(0,MIN(100,((M1899+10)/20)*100)),0)</f>
        <v/>
      </c>
      <c r="AC1899" s="11">
        <f>IFERROR(IF(D1899&lt;=0,0,ROUND(COUNTIFS($D$4:$D$3359,"&lt;="&amp;D1899,$D$4:$D$3359,"&gt;0")/COUNTIF($D$4:$D$3359,"&gt;0")*100,0)),0)</f>
        <v/>
      </c>
      <c r="AD1899" s="11">
        <f>IF(E1899&lt;=0,0,ROUND(MAX(0,MIN(100,(LOG10(1+E1899/1000000000)/LOG10(101))*100)),0))</f>
        <v/>
      </c>
      <c r="AE1899" s="11">
        <f>IF(O1899=N1899,50,ROUND(MAX(0,MIN(100,((H1899-N1899)/(O1899-N1899))*100)),0))</f>
        <v/>
      </c>
      <c r="AF1899" s="11">
        <f>ROUND(MAX(0,MIN(100,50+((H1899-K1899)/K1899)*1000)),0)</f>
        <v/>
      </c>
      <c r="AG1899" s="11">
        <f>IFERROR(ROUND(MAX(0,MIN(100,50+25*LN(MAX(0.01,X1899)))),0),25)</f>
        <v/>
      </c>
      <c r="AH1899" s="11">
        <f>ROUND(IF(M1899&lt;=-30,0,IF(M1899&lt;=-20,20,IF(M1899&lt;=-10,50,100))),0)</f>
        <v/>
      </c>
      <c r="AI1899" s="11">
        <f>ROUND(MAX(0,MIN(100,50+(Z1899*10))),0)</f>
        <v/>
      </c>
      <c r="AJ1899" s="11">
        <f>IFERROR(IF(--AA1899&gt;=80,"خرید قوی",IF(--AA1899&gt;=70,"خرید مشروط",IF(--AA1899&gt;=60,"مراقبت",IF(--AA1899&gt;=45,"ضعیف","عدم ورود")))),"")</f>
        <v/>
      </c>
    </row>
    <row r="1900">
      <c r="A1900" s="15">
        <f>'دیده بان بازار'!A1903</f>
        <v/>
      </c>
      <c r="B1900" s="16">
        <f>'دیده بان بازار'!B1903</f>
        <v/>
      </c>
      <c r="C1900" s="16">
        <f>'دیده بان بازار'!C1903</f>
        <v/>
      </c>
      <c r="D1900" s="16">
        <f>'دیده بان بازار'!D1903</f>
        <v/>
      </c>
      <c r="E1900" s="17">
        <f>'دیده بان بازار'!E1903</f>
        <v/>
      </c>
      <c r="F1900" s="16">
        <f>'دیده بان بازار'!F1903</f>
        <v/>
      </c>
      <c r="G1900" s="16">
        <f>'دیده بان بازار'!G1903</f>
        <v/>
      </c>
      <c r="H1900" s="16">
        <f>'دیده بان بازار'!H1903</f>
        <v/>
      </c>
      <c r="I1900" s="16">
        <f>'دیده بان بازار'!I1903</f>
        <v/>
      </c>
      <c r="J1900" s="16">
        <f>'دیده بان بازار'!J1903</f>
        <v/>
      </c>
      <c r="K1900" s="16">
        <f>'دیده بان بازار'!K1903</f>
        <v/>
      </c>
      <c r="L1900" s="16">
        <f>'دیده بان بازار'!L1903</f>
        <v/>
      </c>
      <c r="M1900" s="16">
        <f>'دیده بان بازار'!M1903</f>
        <v/>
      </c>
      <c r="N1900" s="16">
        <f>'دیده بان بازار'!N1903</f>
        <v/>
      </c>
      <c r="O1900" s="16">
        <f>'دیده بان بازار'!O1903</f>
        <v/>
      </c>
      <c r="P1900" s="16">
        <f>'دیده بان بازار'!P1903</f>
        <v/>
      </c>
      <c r="Q1900" s="16">
        <f>'دیده بان بازار'!Q1903</f>
        <v/>
      </c>
      <c r="R1900" s="16">
        <f>'دیده بان بازار'!R1903</f>
        <v/>
      </c>
      <c r="S1900" s="16">
        <f>'دیده بان بازار'!S1903</f>
        <v/>
      </c>
      <c r="T1900" s="16">
        <f>'دیده بان بازار'!T1903</f>
        <v/>
      </c>
      <c r="U1900" s="16">
        <f>'دیده بان بازار'!U1903</f>
        <v/>
      </c>
      <c r="V1900" s="16">
        <f>'دیده بان بازار'!V1903</f>
        <v/>
      </c>
      <c r="W1900" s="7">
        <f>'دیده بان بازار'!W1903</f>
        <v/>
      </c>
      <c r="X1900" s="11">
        <f>IFERROR(IF(OR(R1900&lt;=0,W1900&lt;=0,S1900&lt;=0,V1900&lt;=0),0,ROUND((S1900/R1900)/(V1900/W1900),2)),0)</f>
        <v/>
      </c>
      <c r="Y1900" s="11">
        <f>IFERROR(IF(OR(S1900&lt;=0,V1900&lt;=0),0,ROUND(S1900/V1900,2)),0)</f>
        <v/>
      </c>
      <c r="Z1900" s="11">
        <f>IFERROR(J1900-M1900,0)</f>
        <v/>
      </c>
      <c r="AA1900" s="11">
        <f>IFERROR(ROUND(MAX(0,MIN(100,((AB1900*0.2)+(AC1900*0.15)+(AD1900*0.15)+(AE1900*0.1)+(AF1900*0.1)+(AG1900*0.15)+(MIN(Y1900/3,1)*100*0.1)+(AI1900*0.05))*((AH1900/100)*0.25+0.75))),0),0)</f>
        <v/>
      </c>
      <c r="AB1900" s="11">
        <f>ROUND(MAX(0,MIN(100,((M1900+10)/20)*100)),0)</f>
        <v/>
      </c>
      <c r="AC1900" s="11">
        <f>IFERROR(IF(D1900&lt;=0,0,ROUND(COUNTIFS($D$4:$D$3359,"&lt;="&amp;D1900,$D$4:$D$3359,"&gt;0")/COUNTIF($D$4:$D$3359,"&gt;0")*100,0)),0)</f>
        <v/>
      </c>
      <c r="AD1900" s="11">
        <f>IF(E1900&lt;=0,0,ROUND(MAX(0,MIN(100,(LOG10(1+E1900/1000000000)/LOG10(101))*100)),0))</f>
        <v/>
      </c>
      <c r="AE1900" s="11">
        <f>IF(O1900=N1900,50,ROUND(MAX(0,MIN(100,((H1900-N1900)/(O1900-N1900))*100)),0))</f>
        <v/>
      </c>
      <c r="AF1900" s="11">
        <f>ROUND(MAX(0,MIN(100,50+((H1900-K1900)/K1900)*1000)),0)</f>
        <v/>
      </c>
      <c r="AG1900" s="11">
        <f>IFERROR(ROUND(MAX(0,MIN(100,50+25*LN(MAX(0.01,X1900)))),0),25)</f>
        <v/>
      </c>
      <c r="AH1900" s="11">
        <f>ROUND(IF(M1900&lt;=-30,0,IF(M1900&lt;=-20,20,IF(M1900&lt;=-10,50,100))),0)</f>
        <v/>
      </c>
      <c r="AI1900" s="11">
        <f>ROUND(MAX(0,MIN(100,50+(Z1900*10))),0)</f>
        <v/>
      </c>
      <c r="AJ1900" s="11">
        <f>IFERROR(IF(--AA1900&gt;=80,"خرید قوی",IF(--AA1900&gt;=70,"خرید مشروط",IF(--AA1900&gt;=60,"مراقبت",IF(--AA1900&gt;=45,"ضعیف","عدم ورود")))),"")</f>
        <v/>
      </c>
    </row>
    <row r="1901">
      <c r="A1901" s="12">
        <f>'دیده بان بازار'!A1904</f>
        <v/>
      </c>
      <c r="B1901" s="13">
        <f>'دیده بان بازار'!B1904</f>
        <v/>
      </c>
      <c r="C1901" s="13">
        <f>'دیده بان بازار'!C1904</f>
        <v/>
      </c>
      <c r="D1901" s="13">
        <f>'دیده بان بازار'!D1904</f>
        <v/>
      </c>
      <c r="E1901" s="14">
        <f>'دیده بان بازار'!E1904</f>
        <v/>
      </c>
      <c r="F1901" s="13">
        <f>'دیده بان بازار'!F1904</f>
        <v/>
      </c>
      <c r="G1901" s="13">
        <f>'دیده بان بازار'!G1904</f>
        <v/>
      </c>
      <c r="H1901" s="13">
        <f>'دیده بان بازار'!H1904</f>
        <v/>
      </c>
      <c r="I1901" s="13">
        <f>'دیده بان بازار'!I1904</f>
        <v/>
      </c>
      <c r="J1901" s="13">
        <f>'دیده بان بازار'!J1904</f>
        <v/>
      </c>
      <c r="K1901" s="13">
        <f>'دیده بان بازار'!K1904</f>
        <v/>
      </c>
      <c r="L1901" s="13">
        <f>'دیده بان بازار'!L1904</f>
        <v/>
      </c>
      <c r="M1901" s="13">
        <f>'دیده بان بازار'!M1904</f>
        <v/>
      </c>
      <c r="N1901" s="13">
        <f>'دیده بان بازار'!N1904</f>
        <v/>
      </c>
      <c r="O1901" s="13">
        <f>'دیده بان بازار'!O1904</f>
        <v/>
      </c>
      <c r="P1901" s="13">
        <f>'دیده بان بازار'!P1904</f>
        <v/>
      </c>
      <c r="Q1901" s="13">
        <f>'دیده بان بازار'!Q1904</f>
        <v/>
      </c>
      <c r="R1901" s="13">
        <f>'دیده بان بازار'!R1904</f>
        <v/>
      </c>
      <c r="S1901" s="13">
        <f>'دیده بان بازار'!S1904</f>
        <v/>
      </c>
      <c r="T1901" s="13">
        <f>'دیده بان بازار'!T1904</f>
        <v/>
      </c>
      <c r="U1901" s="13">
        <f>'دیده بان بازار'!U1904</f>
        <v/>
      </c>
      <c r="V1901" s="13">
        <f>'دیده بان بازار'!V1904</f>
        <v/>
      </c>
      <c r="W1901" s="6">
        <f>'دیده بان بازار'!W1904</f>
        <v/>
      </c>
      <c r="X1901" s="11">
        <f>IFERROR(IF(OR(R1901&lt;=0,W1901&lt;=0,S1901&lt;=0,V1901&lt;=0),0,ROUND((S1901/R1901)/(V1901/W1901),2)),0)</f>
        <v/>
      </c>
      <c r="Y1901" s="11">
        <f>IFERROR(IF(OR(S1901&lt;=0,V1901&lt;=0),0,ROUND(S1901/V1901,2)),0)</f>
        <v/>
      </c>
      <c r="Z1901" s="11">
        <f>IFERROR(J1901-M1901,0)</f>
        <v/>
      </c>
      <c r="AA1901" s="11">
        <f>IFERROR(ROUND(MAX(0,MIN(100,((AB1901*0.2)+(AC1901*0.15)+(AD1901*0.15)+(AE1901*0.1)+(AF1901*0.1)+(AG1901*0.15)+(MIN(Y1901/3,1)*100*0.1)+(AI1901*0.05))*((AH1901/100)*0.25+0.75))),0),0)</f>
        <v/>
      </c>
      <c r="AB1901" s="11">
        <f>ROUND(MAX(0,MIN(100,((M1901+10)/20)*100)),0)</f>
        <v/>
      </c>
      <c r="AC1901" s="11">
        <f>IFERROR(IF(D1901&lt;=0,0,ROUND(COUNTIFS($D$4:$D$3359,"&lt;="&amp;D1901,$D$4:$D$3359,"&gt;0")/COUNTIF($D$4:$D$3359,"&gt;0")*100,0)),0)</f>
        <v/>
      </c>
      <c r="AD1901" s="11">
        <f>IF(E1901&lt;=0,0,ROUND(MAX(0,MIN(100,(LOG10(1+E1901/1000000000)/LOG10(101))*100)),0))</f>
        <v/>
      </c>
      <c r="AE1901" s="11">
        <f>IF(O1901=N1901,50,ROUND(MAX(0,MIN(100,((H1901-N1901)/(O1901-N1901))*100)),0))</f>
        <v/>
      </c>
      <c r="AF1901" s="11">
        <f>ROUND(MAX(0,MIN(100,50+((H1901-K1901)/K1901)*1000)),0)</f>
        <v/>
      </c>
      <c r="AG1901" s="11">
        <f>IFERROR(ROUND(MAX(0,MIN(100,50+25*LN(MAX(0.01,X1901)))),0),25)</f>
        <v/>
      </c>
      <c r="AH1901" s="11">
        <f>ROUND(IF(M1901&lt;=-30,0,IF(M1901&lt;=-20,20,IF(M1901&lt;=-10,50,100))),0)</f>
        <v/>
      </c>
      <c r="AI1901" s="11">
        <f>ROUND(MAX(0,MIN(100,50+(Z1901*10))),0)</f>
        <v/>
      </c>
      <c r="AJ1901" s="11">
        <f>IFERROR(IF(--AA1901&gt;=80,"خرید قوی",IF(--AA1901&gt;=70,"خرید مشروط",IF(--AA1901&gt;=60,"مراقبت",IF(--AA1901&gt;=45,"ضعیف","عدم ورود")))),"")</f>
        <v/>
      </c>
    </row>
    <row r="1902">
      <c r="A1902" s="15">
        <f>'دیده بان بازار'!A1905</f>
        <v/>
      </c>
      <c r="B1902" s="16">
        <f>'دیده بان بازار'!B1905</f>
        <v/>
      </c>
      <c r="C1902" s="16">
        <f>'دیده بان بازار'!C1905</f>
        <v/>
      </c>
      <c r="D1902" s="16">
        <f>'دیده بان بازار'!D1905</f>
        <v/>
      </c>
      <c r="E1902" s="17">
        <f>'دیده بان بازار'!E1905</f>
        <v/>
      </c>
      <c r="F1902" s="16">
        <f>'دیده بان بازار'!F1905</f>
        <v/>
      </c>
      <c r="G1902" s="16">
        <f>'دیده بان بازار'!G1905</f>
        <v/>
      </c>
      <c r="H1902" s="16">
        <f>'دیده بان بازار'!H1905</f>
        <v/>
      </c>
      <c r="I1902" s="16">
        <f>'دیده بان بازار'!I1905</f>
        <v/>
      </c>
      <c r="J1902" s="16">
        <f>'دیده بان بازار'!J1905</f>
        <v/>
      </c>
      <c r="K1902" s="16">
        <f>'دیده بان بازار'!K1905</f>
        <v/>
      </c>
      <c r="L1902" s="16">
        <f>'دیده بان بازار'!L1905</f>
        <v/>
      </c>
      <c r="M1902" s="16">
        <f>'دیده بان بازار'!M1905</f>
        <v/>
      </c>
      <c r="N1902" s="16">
        <f>'دیده بان بازار'!N1905</f>
        <v/>
      </c>
      <c r="O1902" s="16">
        <f>'دیده بان بازار'!O1905</f>
        <v/>
      </c>
      <c r="P1902" s="16">
        <f>'دیده بان بازار'!P1905</f>
        <v/>
      </c>
      <c r="Q1902" s="16">
        <f>'دیده بان بازار'!Q1905</f>
        <v/>
      </c>
      <c r="R1902" s="16">
        <f>'دیده بان بازار'!R1905</f>
        <v/>
      </c>
      <c r="S1902" s="16">
        <f>'دیده بان بازار'!S1905</f>
        <v/>
      </c>
      <c r="T1902" s="16">
        <f>'دیده بان بازار'!T1905</f>
        <v/>
      </c>
      <c r="U1902" s="16">
        <f>'دیده بان بازار'!U1905</f>
        <v/>
      </c>
      <c r="V1902" s="16">
        <f>'دیده بان بازار'!V1905</f>
        <v/>
      </c>
      <c r="W1902" s="7">
        <f>'دیده بان بازار'!W1905</f>
        <v/>
      </c>
      <c r="X1902" s="11">
        <f>IFERROR(IF(OR(R1902&lt;=0,W1902&lt;=0,S1902&lt;=0,V1902&lt;=0),0,ROUND((S1902/R1902)/(V1902/W1902),2)),0)</f>
        <v/>
      </c>
      <c r="Y1902" s="11">
        <f>IFERROR(IF(OR(S1902&lt;=0,V1902&lt;=0),0,ROUND(S1902/V1902,2)),0)</f>
        <v/>
      </c>
      <c r="Z1902" s="11">
        <f>IFERROR(J1902-M1902,0)</f>
        <v/>
      </c>
      <c r="AA1902" s="11">
        <f>IFERROR(ROUND(MAX(0,MIN(100,((AB1902*0.2)+(AC1902*0.15)+(AD1902*0.15)+(AE1902*0.1)+(AF1902*0.1)+(AG1902*0.15)+(MIN(Y1902/3,1)*100*0.1)+(AI1902*0.05))*((AH1902/100)*0.25+0.75))),0),0)</f>
        <v/>
      </c>
      <c r="AB1902" s="11">
        <f>ROUND(MAX(0,MIN(100,((M1902+10)/20)*100)),0)</f>
        <v/>
      </c>
      <c r="AC1902" s="11">
        <f>IFERROR(IF(D1902&lt;=0,0,ROUND(COUNTIFS($D$4:$D$3359,"&lt;="&amp;D1902,$D$4:$D$3359,"&gt;0")/COUNTIF($D$4:$D$3359,"&gt;0")*100,0)),0)</f>
        <v/>
      </c>
      <c r="AD1902" s="11">
        <f>IF(E1902&lt;=0,0,ROUND(MAX(0,MIN(100,(LOG10(1+E1902/1000000000)/LOG10(101))*100)),0))</f>
        <v/>
      </c>
      <c r="AE1902" s="11">
        <f>IF(O1902=N1902,50,ROUND(MAX(0,MIN(100,((H1902-N1902)/(O1902-N1902))*100)),0))</f>
        <v/>
      </c>
      <c r="AF1902" s="11">
        <f>ROUND(MAX(0,MIN(100,50+((H1902-K1902)/K1902)*1000)),0)</f>
        <v/>
      </c>
      <c r="AG1902" s="11">
        <f>IFERROR(ROUND(MAX(0,MIN(100,50+25*LN(MAX(0.01,X1902)))),0),25)</f>
        <v/>
      </c>
      <c r="AH1902" s="11">
        <f>ROUND(IF(M1902&lt;=-30,0,IF(M1902&lt;=-20,20,IF(M1902&lt;=-10,50,100))),0)</f>
        <v/>
      </c>
      <c r="AI1902" s="11">
        <f>ROUND(MAX(0,MIN(100,50+(Z1902*10))),0)</f>
        <v/>
      </c>
      <c r="AJ1902" s="11">
        <f>IFERROR(IF(--AA1902&gt;=80,"خرید قوی",IF(--AA1902&gt;=70,"خرید مشروط",IF(--AA1902&gt;=60,"مراقبت",IF(--AA1902&gt;=45,"ضعیف","عدم ورود")))),"")</f>
        <v/>
      </c>
    </row>
    <row r="1903">
      <c r="A1903" s="12">
        <f>'دیده بان بازار'!A1906</f>
        <v/>
      </c>
      <c r="B1903" s="13">
        <f>'دیده بان بازار'!B1906</f>
        <v/>
      </c>
      <c r="C1903" s="13">
        <f>'دیده بان بازار'!C1906</f>
        <v/>
      </c>
      <c r="D1903" s="13">
        <f>'دیده بان بازار'!D1906</f>
        <v/>
      </c>
      <c r="E1903" s="14">
        <f>'دیده بان بازار'!E1906</f>
        <v/>
      </c>
      <c r="F1903" s="13">
        <f>'دیده بان بازار'!F1906</f>
        <v/>
      </c>
      <c r="G1903" s="13">
        <f>'دیده بان بازار'!G1906</f>
        <v/>
      </c>
      <c r="H1903" s="13">
        <f>'دیده بان بازار'!H1906</f>
        <v/>
      </c>
      <c r="I1903" s="13">
        <f>'دیده بان بازار'!I1906</f>
        <v/>
      </c>
      <c r="J1903" s="13">
        <f>'دیده بان بازار'!J1906</f>
        <v/>
      </c>
      <c r="K1903" s="13">
        <f>'دیده بان بازار'!K1906</f>
        <v/>
      </c>
      <c r="L1903" s="13">
        <f>'دیده بان بازار'!L1906</f>
        <v/>
      </c>
      <c r="M1903" s="13">
        <f>'دیده بان بازار'!M1906</f>
        <v/>
      </c>
      <c r="N1903" s="13">
        <f>'دیده بان بازار'!N1906</f>
        <v/>
      </c>
      <c r="O1903" s="13">
        <f>'دیده بان بازار'!O1906</f>
        <v/>
      </c>
      <c r="P1903" s="13">
        <f>'دیده بان بازار'!P1906</f>
        <v/>
      </c>
      <c r="Q1903" s="13">
        <f>'دیده بان بازار'!Q1906</f>
        <v/>
      </c>
      <c r="R1903" s="13">
        <f>'دیده بان بازار'!R1906</f>
        <v/>
      </c>
      <c r="S1903" s="13">
        <f>'دیده بان بازار'!S1906</f>
        <v/>
      </c>
      <c r="T1903" s="13">
        <f>'دیده بان بازار'!T1906</f>
        <v/>
      </c>
      <c r="U1903" s="13">
        <f>'دیده بان بازار'!U1906</f>
        <v/>
      </c>
      <c r="V1903" s="13">
        <f>'دیده بان بازار'!V1906</f>
        <v/>
      </c>
      <c r="W1903" s="6">
        <f>'دیده بان بازار'!W1906</f>
        <v/>
      </c>
      <c r="X1903" s="11">
        <f>IFERROR(IF(OR(R1903&lt;=0,W1903&lt;=0,S1903&lt;=0,V1903&lt;=0),0,ROUND((S1903/R1903)/(V1903/W1903),2)),0)</f>
        <v/>
      </c>
      <c r="Y1903" s="11">
        <f>IFERROR(IF(OR(S1903&lt;=0,V1903&lt;=0),0,ROUND(S1903/V1903,2)),0)</f>
        <v/>
      </c>
      <c r="Z1903" s="11">
        <f>IFERROR(J1903-M1903,0)</f>
        <v/>
      </c>
      <c r="AA1903" s="11">
        <f>IFERROR(ROUND(MAX(0,MIN(100,((AB1903*0.2)+(AC1903*0.15)+(AD1903*0.15)+(AE1903*0.1)+(AF1903*0.1)+(AG1903*0.15)+(MIN(Y1903/3,1)*100*0.1)+(AI1903*0.05))*((AH1903/100)*0.25+0.75))),0),0)</f>
        <v/>
      </c>
      <c r="AB1903" s="11">
        <f>ROUND(MAX(0,MIN(100,((M1903+10)/20)*100)),0)</f>
        <v/>
      </c>
      <c r="AC1903" s="11">
        <f>IFERROR(IF(D1903&lt;=0,0,ROUND(COUNTIFS($D$4:$D$3359,"&lt;="&amp;D1903,$D$4:$D$3359,"&gt;0")/COUNTIF($D$4:$D$3359,"&gt;0")*100,0)),0)</f>
        <v/>
      </c>
      <c r="AD1903" s="11">
        <f>IF(E1903&lt;=0,0,ROUND(MAX(0,MIN(100,(LOG10(1+E1903/1000000000)/LOG10(101))*100)),0))</f>
        <v/>
      </c>
      <c r="AE1903" s="11">
        <f>IF(O1903=N1903,50,ROUND(MAX(0,MIN(100,((H1903-N1903)/(O1903-N1903))*100)),0))</f>
        <v/>
      </c>
      <c r="AF1903" s="11">
        <f>ROUND(MAX(0,MIN(100,50+((H1903-K1903)/K1903)*1000)),0)</f>
        <v/>
      </c>
      <c r="AG1903" s="11">
        <f>IFERROR(ROUND(MAX(0,MIN(100,50+25*LN(MAX(0.01,X1903)))),0),25)</f>
        <v/>
      </c>
      <c r="AH1903" s="11">
        <f>ROUND(IF(M1903&lt;=-30,0,IF(M1903&lt;=-20,20,IF(M1903&lt;=-10,50,100))),0)</f>
        <v/>
      </c>
      <c r="AI1903" s="11">
        <f>ROUND(MAX(0,MIN(100,50+(Z1903*10))),0)</f>
        <v/>
      </c>
      <c r="AJ1903" s="11">
        <f>IFERROR(IF(--AA1903&gt;=80,"خرید قوی",IF(--AA1903&gt;=70,"خرید مشروط",IF(--AA1903&gt;=60,"مراقبت",IF(--AA1903&gt;=45,"ضعیف","عدم ورود")))),"")</f>
        <v/>
      </c>
    </row>
    <row r="1904">
      <c r="A1904" s="15">
        <f>'دیده بان بازار'!A1907</f>
        <v/>
      </c>
      <c r="B1904" s="16">
        <f>'دیده بان بازار'!B1907</f>
        <v/>
      </c>
      <c r="C1904" s="16">
        <f>'دیده بان بازار'!C1907</f>
        <v/>
      </c>
      <c r="D1904" s="16">
        <f>'دیده بان بازار'!D1907</f>
        <v/>
      </c>
      <c r="E1904" s="17">
        <f>'دیده بان بازار'!E1907</f>
        <v/>
      </c>
      <c r="F1904" s="16">
        <f>'دیده بان بازار'!F1907</f>
        <v/>
      </c>
      <c r="G1904" s="16">
        <f>'دیده بان بازار'!G1907</f>
        <v/>
      </c>
      <c r="H1904" s="16">
        <f>'دیده بان بازار'!H1907</f>
        <v/>
      </c>
      <c r="I1904" s="16">
        <f>'دیده بان بازار'!I1907</f>
        <v/>
      </c>
      <c r="J1904" s="16">
        <f>'دیده بان بازار'!J1907</f>
        <v/>
      </c>
      <c r="K1904" s="16">
        <f>'دیده بان بازار'!K1907</f>
        <v/>
      </c>
      <c r="L1904" s="16">
        <f>'دیده بان بازار'!L1907</f>
        <v/>
      </c>
      <c r="M1904" s="16">
        <f>'دیده بان بازار'!M1907</f>
        <v/>
      </c>
      <c r="N1904" s="16">
        <f>'دیده بان بازار'!N1907</f>
        <v/>
      </c>
      <c r="O1904" s="16">
        <f>'دیده بان بازار'!O1907</f>
        <v/>
      </c>
      <c r="P1904" s="16">
        <f>'دیده بان بازار'!P1907</f>
        <v/>
      </c>
      <c r="Q1904" s="16">
        <f>'دیده بان بازار'!Q1907</f>
        <v/>
      </c>
      <c r="R1904" s="16">
        <f>'دیده بان بازار'!R1907</f>
        <v/>
      </c>
      <c r="S1904" s="16">
        <f>'دیده بان بازار'!S1907</f>
        <v/>
      </c>
      <c r="T1904" s="16">
        <f>'دیده بان بازار'!T1907</f>
        <v/>
      </c>
      <c r="U1904" s="16">
        <f>'دیده بان بازار'!U1907</f>
        <v/>
      </c>
      <c r="V1904" s="16">
        <f>'دیده بان بازار'!V1907</f>
        <v/>
      </c>
      <c r="W1904" s="7">
        <f>'دیده بان بازار'!W1907</f>
        <v/>
      </c>
      <c r="X1904" s="11">
        <f>IFERROR(IF(OR(R1904&lt;=0,W1904&lt;=0,S1904&lt;=0,V1904&lt;=0),0,ROUND((S1904/R1904)/(V1904/W1904),2)),0)</f>
        <v/>
      </c>
      <c r="Y1904" s="11">
        <f>IFERROR(IF(OR(S1904&lt;=0,V1904&lt;=0),0,ROUND(S1904/V1904,2)),0)</f>
        <v/>
      </c>
      <c r="Z1904" s="11">
        <f>IFERROR(J1904-M1904,0)</f>
        <v/>
      </c>
      <c r="AA1904" s="11">
        <f>IFERROR(ROUND(MAX(0,MIN(100,((AB1904*0.2)+(AC1904*0.15)+(AD1904*0.15)+(AE1904*0.1)+(AF1904*0.1)+(AG1904*0.15)+(MIN(Y1904/3,1)*100*0.1)+(AI1904*0.05))*((AH1904/100)*0.25+0.75))),0),0)</f>
        <v/>
      </c>
      <c r="AB1904" s="11">
        <f>ROUND(MAX(0,MIN(100,((M1904+10)/20)*100)),0)</f>
        <v/>
      </c>
      <c r="AC1904" s="11">
        <f>IFERROR(IF(D1904&lt;=0,0,ROUND(COUNTIFS($D$4:$D$3359,"&lt;="&amp;D1904,$D$4:$D$3359,"&gt;0")/COUNTIF($D$4:$D$3359,"&gt;0")*100,0)),0)</f>
        <v/>
      </c>
      <c r="AD1904" s="11">
        <f>IF(E1904&lt;=0,0,ROUND(MAX(0,MIN(100,(LOG10(1+E1904/1000000000)/LOG10(101))*100)),0))</f>
        <v/>
      </c>
      <c r="AE1904" s="11">
        <f>IF(O1904=N1904,50,ROUND(MAX(0,MIN(100,((H1904-N1904)/(O1904-N1904))*100)),0))</f>
        <v/>
      </c>
      <c r="AF1904" s="11">
        <f>ROUND(MAX(0,MIN(100,50+((H1904-K1904)/K1904)*1000)),0)</f>
        <v/>
      </c>
      <c r="AG1904" s="11">
        <f>IFERROR(ROUND(MAX(0,MIN(100,50+25*LN(MAX(0.01,X1904)))),0),25)</f>
        <v/>
      </c>
      <c r="AH1904" s="11">
        <f>ROUND(IF(M1904&lt;=-30,0,IF(M1904&lt;=-20,20,IF(M1904&lt;=-10,50,100))),0)</f>
        <v/>
      </c>
      <c r="AI1904" s="11">
        <f>ROUND(MAX(0,MIN(100,50+(Z1904*10))),0)</f>
        <v/>
      </c>
      <c r="AJ1904" s="11">
        <f>IFERROR(IF(--AA1904&gt;=80,"خرید قوی",IF(--AA1904&gt;=70,"خرید مشروط",IF(--AA1904&gt;=60,"مراقبت",IF(--AA1904&gt;=45,"ضعیف","عدم ورود")))),"")</f>
        <v/>
      </c>
    </row>
    <row r="1905">
      <c r="A1905" s="12">
        <f>'دیده بان بازار'!A1908</f>
        <v/>
      </c>
      <c r="B1905" s="13">
        <f>'دیده بان بازار'!B1908</f>
        <v/>
      </c>
      <c r="C1905" s="13">
        <f>'دیده بان بازار'!C1908</f>
        <v/>
      </c>
      <c r="D1905" s="13">
        <f>'دیده بان بازار'!D1908</f>
        <v/>
      </c>
      <c r="E1905" s="14">
        <f>'دیده بان بازار'!E1908</f>
        <v/>
      </c>
      <c r="F1905" s="13">
        <f>'دیده بان بازار'!F1908</f>
        <v/>
      </c>
      <c r="G1905" s="13">
        <f>'دیده بان بازار'!G1908</f>
        <v/>
      </c>
      <c r="H1905" s="13">
        <f>'دیده بان بازار'!H1908</f>
        <v/>
      </c>
      <c r="I1905" s="13">
        <f>'دیده بان بازار'!I1908</f>
        <v/>
      </c>
      <c r="J1905" s="13">
        <f>'دیده بان بازار'!J1908</f>
        <v/>
      </c>
      <c r="K1905" s="13">
        <f>'دیده بان بازار'!K1908</f>
        <v/>
      </c>
      <c r="L1905" s="13">
        <f>'دیده بان بازار'!L1908</f>
        <v/>
      </c>
      <c r="M1905" s="13">
        <f>'دیده بان بازار'!M1908</f>
        <v/>
      </c>
      <c r="N1905" s="13">
        <f>'دیده بان بازار'!N1908</f>
        <v/>
      </c>
      <c r="O1905" s="13">
        <f>'دیده بان بازار'!O1908</f>
        <v/>
      </c>
      <c r="P1905" s="13">
        <f>'دیده بان بازار'!P1908</f>
        <v/>
      </c>
      <c r="Q1905" s="13">
        <f>'دیده بان بازار'!Q1908</f>
        <v/>
      </c>
      <c r="R1905" s="13">
        <f>'دیده بان بازار'!R1908</f>
        <v/>
      </c>
      <c r="S1905" s="13">
        <f>'دیده بان بازار'!S1908</f>
        <v/>
      </c>
      <c r="T1905" s="13">
        <f>'دیده بان بازار'!T1908</f>
        <v/>
      </c>
      <c r="U1905" s="13">
        <f>'دیده بان بازار'!U1908</f>
        <v/>
      </c>
      <c r="V1905" s="13">
        <f>'دیده بان بازار'!V1908</f>
        <v/>
      </c>
      <c r="W1905" s="6">
        <f>'دیده بان بازار'!W1908</f>
        <v/>
      </c>
      <c r="X1905" s="11">
        <f>IFERROR(IF(OR(R1905&lt;=0,W1905&lt;=0,S1905&lt;=0,V1905&lt;=0),0,ROUND((S1905/R1905)/(V1905/W1905),2)),0)</f>
        <v/>
      </c>
      <c r="Y1905" s="11">
        <f>IFERROR(IF(OR(S1905&lt;=0,V1905&lt;=0),0,ROUND(S1905/V1905,2)),0)</f>
        <v/>
      </c>
      <c r="Z1905" s="11">
        <f>IFERROR(J1905-M1905,0)</f>
        <v/>
      </c>
      <c r="AA1905" s="11">
        <f>IFERROR(ROUND(MAX(0,MIN(100,((AB1905*0.2)+(AC1905*0.15)+(AD1905*0.15)+(AE1905*0.1)+(AF1905*0.1)+(AG1905*0.15)+(MIN(Y1905/3,1)*100*0.1)+(AI1905*0.05))*((AH1905/100)*0.25+0.75))),0),0)</f>
        <v/>
      </c>
      <c r="AB1905" s="11">
        <f>ROUND(MAX(0,MIN(100,((M1905+10)/20)*100)),0)</f>
        <v/>
      </c>
      <c r="AC1905" s="11">
        <f>IFERROR(IF(D1905&lt;=0,0,ROUND(COUNTIFS($D$4:$D$3359,"&lt;="&amp;D1905,$D$4:$D$3359,"&gt;0")/COUNTIF($D$4:$D$3359,"&gt;0")*100,0)),0)</f>
        <v/>
      </c>
      <c r="AD1905" s="11">
        <f>IF(E1905&lt;=0,0,ROUND(MAX(0,MIN(100,(LOG10(1+E1905/1000000000)/LOG10(101))*100)),0))</f>
        <v/>
      </c>
      <c r="AE1905" s="11">
        <f>IF(O1905=N1905,50,ROUND(MAX(0,MIN(100,((H1905-N1905)/(O1905-N1905))*100)),0))</f>
        <v/>
      </c>
      <c r="AF1905" s="11">
        <f>ROUND(MAX(0,MIN(100,50+((H1905-K1905)/K1905)*1000)),0)</f>
        <v/>
      </c>
      <c r="AG1905" s="11">
        <f>IFERROR(ROUND(MAX(0,MIN(100,50+25*LN(MAX(0.01,X1905)))),0),25)</f>
        <v/>
      </c>
      <c r="AH1905" s="11">
        <f>ROUND(IF(M1905&lt;=-30,0,IF(M1905&lt;=-20,20,IF(M1905&lt;=-10,50,100))),0)</f>
        <v/>
      </c>
      <c r="AI1905" s="11">
        <f>ROUND(MAX(0,MIN(100,50+(Z1905*10))),0)</f>
        <v/>
      </c>
      <c r="AJ1905" s="11">
        <f>IFERROR(IF(--AA1905&gt;=80,"خرید قوی",IF(--AA1905&gt;=70,"خرید مشروط",IF(--AA1905&gt;=60,"مراقبت",IF(--AA1905&gt;=45,"ضعیف","عدم ورود")))),"")</f>
        <v/>
      </c>
    </row>
    <row r="1906">
      <c r="A1906" s="15">
        <f>'دیده بان بازار'!A1909</f>
        <v/>
      </c>
      <c r="B1906" s="16">
        <f>'دیده بان بازار'!B1909</f>
        <v/>
      </c>
      <c r="C1906" s="16">
        <f>'دیده بان بازار'!C1909</f>
        <v/>
      </c>
      <c r="D1906" s="16">
        <f>'دیده بان بازار'!D1909</f>
        <v/>
      </c>
      <c r="E1906" s="17">
        <f>'دیده بان بازار'!E1909</f>
        <v/>
      </c>
      <c r="F1906" s="16">
        <f>'دیده بان بازار'!F1909</f>
        <v/>
      </c>
      <c r="G1906" s="16">
        <f>'دیده بان بازار'!G1909</f>
        <v/>
      </c>
      <c r="H1906" s="16">
        <f>'دیده بان بازار'!H1909</f>
        <v/>
      </c>
      <c r="I1906" s="16">
        <f>'دیده بان بازار'!I1909</f>
        <v/>
      </c>
      <c r="J1906" s="16">
        <f>'دیده بان بازار'!J1909</f>
        <v/>
      </c>
      <c r="K1906" s="16">
        <f>'دیده بان بازار'!K1909</f>
        <v/>
      </c>
      <c r="L1906" s="16">
        <f>'دیده بان بازار'!L1909</f>
        <v/>
      </c>
      <c r="M1906" s="16">
        <f>'دیده بان بازار'!M1909</f>
        <v/>
      </c>
      <c r="N1906" s="16">
        <f>'دیده بان بازار'!N1909</f>
        <v/>
      </c>
      <c r="O1906" s="16">
        <f>'دیده بان بازار'!O1909</f>
        <v/>
      </c>
      <c r="P1906" s="16">
        <f>'دیده بان بازار'!P1909</f>
        <v/>
      </c>
      <c r="Q1906" s="16">
        <f>'دیده بان بازار'!Q1909</f>
        <v/>
      </c>
      <c r="R1906" s="16">
        <f>'دیده بان بازار'!R1909</f>
        <v/>
      </c>
      <c r="S1906" s="16">
        <f>'دیده بان بازار'!S1909</f>
        <v/>
      </c>
      <c r="T1906" s="16">
        <f>'دیده بان بازار'!T1909</f>
        <v/>
      </c>
      <c r="U1906" s="16">
        <f>'دیده بان بازار'!U1909</f>
        <v/>
      </c>
      <c r="V1906" s="16">
        <f>'دیده بان بازار'!V1909</f>
        <v/>
      </c>
      <c r="W1906" s="7">
        <f>'دیده بان بازار'!W1909</f>
        <v/>
      </c>
      <c r="X1906" s="11">
        <f>IFERROR(IF(OR(R1906&lt;=0,W1906&lt;=0,S1906&lt;=0,V1906&lt;=0),0,ROUND((S1906/R1906)/(V1906/W1906),2)),0)</f>
        <v/>
      </c>
      <c r="Y1906" s="11">
        <f>IFERROR(IF(OR(S1906&lt;=0,V1906&lt;=0),0,ROUND(S1906/V1906,2)),0)</f>
        <v/>
      </c>
      <c r="Z1906" s="11">
        <f>IFERROR(J1906-M1906,0)</f>
        <v/>
      </c>
      <c r="AA1906" s="11">
        <f>IFERROR(ROUND(MAX(0,MIN(100,((AB1906*0.2)+(AC1906*0.15)+(AD1906*0.15)+(AE1906*0.1)+(AF1906*0.1)+(AG1906*0.15)+(MIN(Y1906/3,1)*100*0.1)+(AI1906*0.05))*((AH1906/100)*0.25+0.75))),0),0)</f>
        <v/>
      </c>
      <c r="AB1906" s="11">
        <f>ROUND(MAX(0,MIN(100,((M1906+10)/20)*100)),0)</f>
        <v/>
      </c>
      <c r="AC1906" s="11">
        <f>IFERROR(IF(D1906&lt;=0,0,ROUND(COUNTIFS($D$4:$D$3359,"&lt;="&amp;D1906,$D$4:$D$3359,"&gt;0")/COUNTIF($D$4:$D$3359,"&gt;0")*100,0)),0)</f>
        <v/>
      </c>
      <c r="AD1906" s="11">
        <f>IF(E1906&lt;=0,0,ROUND(MAX(0,MIN(100,(LOG10(1+E1906/1000000000)/LOG10(101))*100)),0))</f>
        <v/>
      </c>
      <c r="AE1906" s="11">
        <f>IF(O1906=N1906,50,ROUND(MAX(0,MIN(100,((H1906-N1906)/(O1906-N1906))*100)),0))</f>
        <v/>
      </c>
      <c r="AF1906" s="11">
        <f>ROUND(MAX(0,MIN(100,50+((H1906-K1906)/K1906)*1000)),0)</f>
        <v/>
      </c>
      <c r="AG1906" s="11">
        <f>IFERROR(ROUND(MAX(0,MIN(100,50+25*LN(MAX(0.01,X1906)))),0),25)</f>
        <v/>
      </c>
      <c r="AH1906" s="11">
        <f>ROUND(IF(M1906&lt;=-30,0,IF(M1906&lt;=-20,20,IF(M1906&lt;=-10,50,100))),0)</f>
        <v/>
      </c>
      <c r="AI1906" s="11">
        <f>ROUND(MAX(0,MIN(100,50+(Z1906*10))),0)</f>
        <v/>
      </c>
      <c r="AJ1906" s="11">
        <f>IFERROR(IF(--AA1906&gt;=80,"خرید قوی",IF(--AA1906&gt;=70,"خرید مشروط",IF(--AA1906&gt;=60,"مراقبت",IF(--AA1906&gt;=45,"ضعیف","عدم ورود")))),"")</f>
        <v/>
      </c>
    </row>
    <row r="1907">
      <c r="A1907" s="15">
        <f>'دیده بان بازار'!A1910</f>
        <v/>
      </c>
      <c r="B1907" s="16">
        <f>'دیده بان بازار'!B1910</f>
        <v/>
      </c>
      <c r="C1907" s="16">
        <f>'دیده بان بازار'!C1910</f>
        <v/>
      </c>
      <c r="D1907" s="16">
        <f>'دیده بان بازار'!D1910</f>
        <v/>
      </c>
      <c r="E1907" s="17">
        <f>'دیده بان بازار'!E1910</f>
        <v/>
      </c>
      <c r="F1907" s="16">
        <f>'دیده بان بازار'!F1910</f>
        <v/>
      </c>
      <c r="G1907" s="16">
        <f>'دیده بان بازار'!G1910</f>
        <v/>
      </c>
      <c r="H1907" s="16">
        <f>'دیده بان بازار'!H1910</f>
        <v/>
      </c>
      <c r="I1907" s="16">
        <f>'دیده بان بازار'!I1910</f>
        <v/>
      </c>
      <c r="J1907" s="16">
        <f>'دیده بان بازار'!J1910</f>
        <v/>
      </c>
      <c r="K1907" s="16">
        <f>'دیده بان بازار'!K1910</f>
        <v/>
      </c>
      <c r="L1907" s="16">
        <f>'دیده بان بازار'!L1910</f>
        <v/>
      </c>
      <c r="M1907" s="16">
        <f>'دیده بان بازار'!M1910</f>
        <v/>
      </c>
      <c r="N1907" s="16">
        <f>'دیده بان بازار'!N1910</f>
        <v/>
      </c>
      <c r="O1907" s="16">
        <f>'دیده بان بازار'!O1910</f>
        <v/>
      </c>
      <c r="P1907" s="16">
        <f>'دیده بان بازار'!P1910</f>
        <v/>
      </c>
      <c r="Q1907" s="16">
        <f>'دیده بان بازار'!Q1910</f>
        <v/>
      </c>
      <c r="R1907" s="16">
        <f>'دیده بان بازار'!R1910</f>
        <v/>
      </c>
      <c r="S1907" s="16">
        <f>'دیده بان بازار'!S1910</f>
        <v/>
      </c>
      <c r="T1907" s="16">
        <f>'دیده بان بازار'!T1910</f>
        <v/>
      </c>
      <c r="U1907" s="16">
        <f>'دیده بان بازار'!U1910</f>
        <v/>
      </c>
      <c r="V1907" s="16">
        <f>'دیده بان بازار'!V1910</f>
        <v/>
      </c>
      <c r="W1907" s="7">
        <f>'دیده بان بازار'!W1910</f>
        <v/>
      </c>
      <c r="X1907" s="11">
        <f>IFERROR(IF(OR(R1907&lt;=0,W1907&lt;=0,S1907&lt;=0,V1907&lt;=0),0,ROUND((S1907/R1907)/(V1907/W1907),2)),0)</f>
        <v/>
      </c>
      <c r="Y1907" s="11">
        <f>IFERROR(IF(OR(S1907&lt;=0,V1907&lt;=0),0,ROUND(S1907/V1907,2)),0)</f>
        <v/>
      </c>
      <c r="Z1907" s="11">
        <f>IFERROR(J1907-M1907,0)</f>
        <v/>
      </c>
      <c r="AA1907" s="11">
        <f>IFERROR(ROUND(MAX(0,MIN(100,((AB1907*0.2)+(AC1907*0.15)+(AD1907*0.15)+(AE1907*0.1)+(AF1907*0.1)+(AG1907*0.15)+(MIN(Y1907/3,1)*100*0.1)+(AI1907*0.05))*((AH1907/100)*0.25+0.75))),0),0)</f>
        <v/>
      </c>
      <c r="AB1907" s="11">
        <f>ROUND(MAX(0,MIN(100,((M1907+10)/20)*100)),0)</f>
        <v/>
      </c>
      <c r="AC1907" s="11">
        <f>IFERROR(IF(D1907&lt;=0,0,ROUND(COUNTIFS($D$4:$D$3359,"&lt;="&amp;D1907,$D$4:$D$3359,"&gt;0")/COUNTIF($D$4:$D$3359,"&gt;0")*100,0)),0)</f>
        <v/>
      </c>
      <c r="AD1907" s="11">
        <f>IF(E1907&lt;=0,0,ROUND(MAX(0,MIN(100,(LOG10(1+E1907/1000000000)/LOG10(101))*100)),0))</f>
        <v/>
      </c>
      <c r="AE1907" s="11">
        <f>IF(O1907=N1907,50,ROUND(MAX(0,MIN(100,((H1907-N1907)/(O1907-N1907))*100)),0))</f>
        <v/>
      </c>
      <c r="AF1907" s="11">
        <f>ROUND(MAX(0,MIN(100,50+((H1907-K1907)/K1907)*1000)),0)</f>
        <v/>
      </c>
      <c r="AG1907" s="11">
        <f>IFERROR(ROUND(MAX(0,MIN(100,50+25*LN(MAX(0.01,X1907)))),0),25)</f>
        <v/>
      </c>
      <c r="AH1907" s="11">
        <f>ROUND(IF(M1907&lt;=-30,0,IF(M1907&lt;=-20,20,IF(M1907&lt;=-10,50,100))),0)</f>
        <v/>
      </c>
      <c r="AI1907" s="11">
        <f>ROUND(MAX(0,MIN(100,50+(Z1907*10))),0)</f>
        <v/>
      </c>
      <c r="AJ1907" s="11">
        <f>IFERROR(IF(--AA1907&gt;=80,"خرید قوی",IF(--AA1907&gt;=70,"خرید مشروط",IF(--AA1907&gt;=60,"مراقبت",IF(--AA1907&gt;=45,"ضعیف","عدم ورود")))),"")</f>
        <v/>
      </c>
    </row>
    <row r="1908">
      <c r="A1908" s="12">
        <f>'دیده بان بازار'!A1911</f>
        <v/>
      </c>
      <c r="B1908" s="13">
        <f>'دیده بان بازار'!B1911</f>
        <v/>
      </c>
      <c r="C1908" s="13">
        <f>'دیده بان بازار'!C1911</f>
        <v/>
      </c>
      <c r="D1908" s="13">
        <f>'دیده بان بازار'!D1911</f>
        <v/>
      </c>
      <c r="E1908" s="14">
        <f>'دیده بان بازار'!E1911</f>
        <v/>
      </c>
      <c r="F1908" s="13">
        <f>'دیده بان بازار'!F1911</f>
        <v/>
      </c>
      <c r="G1908" s="13">
        <f>'دیده بان بازار'!G1911</f>
        <v/>
      </c>
      <c r="H1908" s="13">
        <f>'دیده بان بازار'!H1911</f>
        <v/>
      </c>
      <c r="I1908" s="13">
        <f>'دیده بان بازار'!I1911</f>
        <v/>
      </c>
      <c r="J1908" s="13">
        <f>'دیده بان بازار'!J1911</f>
        <v/>
      </c>
      <c r="K1908" s="13">
        <f>'دیده بان بازار'!K1911</f>
        <v/>
      </c>
      <c r="L1908" s="13">
        <f>'دیده بان بازار'!L1911</f>
        <v/>
      </c>
      <c r="M1908" s="13">
        <f>'دیده بان بازار'!M1911</f>
        <v/>
      </c>
      <c r="N1908" s="13">
        <f>'دیده بان بازار'!N1911</f>
        <v/>
      </c>
      <c r="O1908" s="13">
        <f>'دیده بان بازار'!O1911</f>
        <v/>
      </c>
      <c r="P1908" s="13">
        <f>'دیده بان بازار'!P1911</f>
        <v/>
      </c>
      <c r="Q1908" s="13">
        <f>'دیده بان بازار'!Q1911</f>
        <v/>
      </c>
      <c r="R1908" s="13">
        <f>'دیده بان بازار'!R1911</f>
        <v/>
      </c>
      <c r="S1908" s="13">
        <f>'دیده بان بازار'!S1911</f>
        <v/>
      </c>
      <c r="T1908" s="13">
        <f>'دیده بان بازار'!T1911</f>
        <v/>
      </c>
      <c r="U1908" s="13">
        <f>'دیده بان بازار'!U1911</f>
        <v/>
      </c>
      <c r="V1908" s="13">
        <f>'دیده بان بازار'!V1911</f>
        <v/>
      </c>
      <c r="W1908" s="6">
        <f>'دیده بان بازار'!W1911</f>
        <v/>
      </c>
      <c r="X1908" s="11">
        <f>IFERROR(IF(OR(R1908&lt;=0,W1908&lt;=0,S1908&lt;=0,V1908&lt;=0),0,ROUND((S1908/R1908)/(V1908/W1908),2)),0)</f>
        <v/>
      </c>
      <c r="Y1908" s="11">
        <f>IFERROR(IF(OR(S1908&lt;=0,V1908&lt;=0),0,ROUND(S1908/V1908,2)),0)</f>
        <v/>
      </c>
      <c r="Z1908" s="11">
        <f>IFERROR(J1908-M1908,0)</f>
        <v/>
      </c>
      <c r="AA1908" s="11">
        <f>IFERROR(ROUND(MAX(0,MIN(100,((AB1908*0.2)+(AC1908*0.15)+(AD1908*0.15)+(AE1908*0.1)+(AF1908*0.1)+(AG1908*0.15)+(MIN(Y1908/3,1)*100*0.1)+(AI1908*0.05))*((AH1908/100)*0.25+0.75))),0),0)</f>
        <v/>
      </c>
      <c r="AB1908" s="11">
        <f>ROUND(MAX(0,MIN(100,((M1908+10)/20)*100)),0)</f>
        <v/>
      </c>
      <c r="AC1908" s="11">
        <f>IFERROR(IF(D1908&lt;=0,0,ROUND(COUNTIFS($D$4:$D$3359,"&lt;="&amp;D1908,$D$4:$D$3359,"&gt;0")/COUNTIF($D$4:$D$3359,"&gt;0")*100,0)),0)</f>
        <v/>
      </c>
      <c r="AD1908" s="11">
        <f>IF(E1908&lt;=0,0,ROUND(MAX(0,MIN(100,(LOG10(1+E1908/1000000000)/LOG10(101))*100)),0))</f>
        <v/>
      </c>
      <c r="AE1908" s="11">
        <f>IF(O1908=N1908,50,ROUND(MAX(0,MIN(100,((H1908-N1908)/(O1908-N1908))*100)),0))</f>
        <v/>
      </c>
      <c r="AF1908" s="11">
        <f>ROUND(MAX(0,MIN(100,50+((H1908-K1908)/K1908)*1000)),0)</f>
        <v/>
      </c>
      <c r="AG1908" s="11">
        <f>IFERROR(ROUND(MAX(0,MIN(100,50+25*LN(MAX(0.01,X1908)))),0),25)</f>
        <v/>
      </c>
      <c r="AH1908" s="11">
        <f>ROUND(IF(M1908&lt;=-30,0,IF(M1908&lt;=-20,20,IF(M1908&lt;=-10,50,100))),0)</f>
        <v/>
      </c>
      <c r="AI1908" s="11">
        <f>ROUND(MAX(0,MIN(100,50+(Z1908*10))),0)</f>
        <v/>
      </c>
      <c r="AJ1908" s="11">
        <f>IFERROR(IF(--AA1908&gt;=80,"خرید قوی",IF(--AA1908&gt;=70,"خرید مشروط",IF(--AA1908&gt;=60,"مراقبت",IF(--AA1908&gt;=45,"ضعیف","عدم ورود")))),"")</f>
        <v/>
      </c>
    </row>
    <row r="1909">
      <c r="A1909" s="15">
        <f>'دیده بان بازار'!A1912</f>
        <v/>
      </c>
      <c r="B1909" s="16">
        <f>'دیده بان بازار'!B1912</f>
        <v/>
      </c>
      <c r="C1909" s="16">
        <f>'دیده بان بازار'!C1912</f>
        <v/>
      </c>
      <c r="D1909" s="16">
        <f>'دیده بان بازار'!D1912</f>
        <v/>
      </c>
      <c r="E1909" s="17">
        <f>'دیده بان بازار'!E1912</f>
        <v/>
      </c>
      <c r="F1909" s="16">
        <f>'دیده بان بازار'!F1912</f>
        <v/>
      </c>
      <c r="G1909" s="16">
        <f>'دیده بان بازار'!G1912</f>
        <v/>
      </c>
      <c r="H1909" s="16">
        <f>'دیده بان بازار'!H1912</f>
        <v/>
      </c>
      <c r="I1909" s="16">
        <f>'دیده بان بازار'!I1912</f>
        <v/>
      </c>
      <c r="J1909" s="16">
        <f>'دیده بان بازار'!J1912</f>
        <v/>
      </c>
      <c r="K1909" s="16">
        <f>'دیده بان بازار'!K1912</f>
        <v/>
      </c>
      <c r="L1909" s="16">
        <f>'دیده بان بازار'!L1912</f>
        <v/>
      </c>
      <c r="M1909" s="16">
        <f>'دیده بان بازار'!M1912</f>
        <v/>
      </c>
      <c r="N1909" s="16">
        <f>'دیده بان بازار'!N1912</f>
        <v/>
      </c>
      <c r="O1909" s="16">
        <f>'دیده بان بازار'!O1912</f>
        <v/>
      </c>
      <c r="P1909" s="16">
        <f>'دیده بان بازار'!P1912</f>
        <v/>
      </c>
      <c r="Q1909" s="16">
        <f>'دیده بان بازار'!Q1912</f>
        <v/>
      </c>
      <c r="R1909" s="16">
        <f>'دیده بان بازار'!R1912</f>
        <v/>
      </c>
      <c r="S1909" s="16">
        <f>'دیده بان بازار'!S1912</f>
        <v/>
      </c>
      <c r="T1909" s="16">
        <f>'دیده بان بازار'!T1912</f>
        <v/>
      </c>
      <c r="U1909" s="16">
        <f>'دیده بان بازار'!U1912</f>
        <v/>
      </c>
      <c r="V1909" s="16">
        <f>'دیده بان بازار'!V1912</f>
        <v/>
      </c>
      <c r="W1909" s="7">
        <f>'دیده بان بازار'!W1912</f>
        <v/>
      </c>
      <c r="X1909" s="11">
        <f>IFERROR(IF(OR(R1909&lt;=0,W1909&lt;=0,S1909&lt;=0,V1909&lt;=0),0,ROUND((S1909/R1909)/(V1909/W1909),2)),0)</f>
        <v/>
      </c>
      <c r="Y1909" s="11">
        <f>IFERROR(IF(OR(S1909&lt;=0,V1909&lt;=0),0,ROUND(S1909/V1909,2)),0)</f>
        <v/>
      </c>
      <c r="Z1909" s="11">
        <f>IFERROR(J1909-M1909,0)</f>
        <v/>
      </c>
      <c r="AA1909" s="11">
        <f>IFERROR(ROUND(MAX(0,MIN(100,((AB1909*0.2)+(AC1909*0.15)+(AD1909*0.15)+(AE1909*0.1)+(AF1909*0.1)+(AG1909*0.15)+(MIN(Y1909/3,1)*100*0.1)+(AI1909*0.05))*((AH1909/100)*0.25+0.75))),0),0)</f>
        <v/>
      </c>
      <c r="AB1909" s="11">
        <f>ROUND(MAX(0,MIN(100,((M1909+10)/20)*100)),0)</f>
        <v/>
      </c>
      <c r="AC1909" s="11">
        <f>IFERROR(IF(D1909&lt;=0,0,ROUND(COUNTIFS($D$4:$D$3359,"&lt;="&amp;D1909,$D$4:$D$3359,"&gt;0")/COUNTIF($D$4:$D$3359,"&gt;0")*100,0)),0)</f>
        <v/>
      </c>
      <c r="AD1909" s="11">
        <f>IF(E1909&lt;=0,0,ROUND(MAX(0,MIN(100,(LOG10(1+E1909/1000000000)/LOG10(101))*100)),0))</f>
        <v/>
      </c>
      <c r="AE1909" s="11">
        <f>IF(O1909=N1909,50,ROUND(MAX(0,MIN(100,((H1909-N1909)/(O1909-N1909))*100)),0))</f>
        <v/>
      </c>
      <c r="AF1909" s="11">
        <f>ROUND(MAX(0,MIN(100,50+((H1909-K1909)/K1909)*1000)),0)</f>
        <v/>
      </c>
      <c r="AG1909" s="11">
        <f>IFERROR(ROUND(MAX(0,MIN(100,50+25*LN(MAX(0.01,X1909)))),0),25)</f>
        <v/>
      </c>
      <c r="AH1909" s="11">
        <f>ROUND(IF(M1909&lt;=-30,0,IF(M1909&lt;=-20,20,IF(M1909&lt;=-10,50,100))),0)</f>
        <v/>
      </c>
      <c r="AI1909" s="11">
        <f>ROUND(MAX(0,MIN(100,50+(Z1909*10))),0)</f>
        <v/>
      </c>
      <c r="AJ1909" s="11">
        <f>IFERROR(IF(--AA1909&gt;=80,"خرید قوی",IF(--AA1909&gt;=70,"خرید مشروط",IF(--AA1909&gt;=60,"مراقبت",IF(--AA1909&gt;=45,"ضعیف","عدم ورود")))),"")</f>
        <v/>
      </c>
    </row>
    <row r="1910">
      <c r="A1910" s="12">
        <f>'دیده بان بازار'!A1913</f>
        <v/>
      </c>
      <c r="B1910" s="13">
        <f>'دیده بان بازار'!B1913</f>
        <v/>
      </c>
      <c r="C1910" s="13">
        <f>'دیده بان بازار'!C1913</f>
        <v/>
      </c>
      <c r="D1910" s="13">
        <f>'دیده بان بازار'!D1913</f>
        <v/>
      </c>
      <c r="E1910" s="14">
        <f>'دیده بان بازار'!E1913</f>
        <v/>
      </c>
      <c r="F1910" s="13">
        <f>'دیده بان بازار'!F1913</f>
        <v/>
      </c>
      <c r="G1910" s="13">
        <f>'دیده بان بازار'!G1913</f>
        <v/>
      </c>
      <c r="H1910" s="13">
        <f>'دیده بان بازار'!H1913</f>
        <v/>
      </c>
      <c r="I1910" s="13">
        <f>'دیده بان بازار'!I1913</f>
        <v/>
      </c>
      <c r="J1910" s="13">
        <f>'دیده بان بازار'!J1913</f>
        <v/>
      </c>
      <c r="K1910" s="13">
        <f>'دیده بان بازار'!K1913</f>
        <v/>
      </c>
      <c r="L1910" s="13">
        <f>'دیده بان بازار'!L1913</f>
        <v/>
      </c>
      <c r="M1910" s="13">
        <f>'دیده بان بازار'!M1913</f>
        <v/>
      </c>
      <c r="N1910" s="13">
        <f>'دیده بان بازار'!N1913</f>
        <v/>
      </c>
      <c r="O1910" s="13">
        <f>'دیده بان بازار'!O1913</f>
        <v/>
      </c>
      <c r="P1910" s="13">
        <f>'دیده بان بازار'!P1913</f>
        <v/>
      </c>
      <c r="Q1910" s="13">
        <f>'دیده بان بازار'!Q1913</f>
        <v/>
      </c>
      <c r="R1910" s="13">
        <f>'دیده بان بازار'!R1913</f>
        <v/>
      </c>
      <c r="S1910" s="13">
        <f>'دیده بان بازار'!S1913</f>
        <v/>
      </c>
      <c r="T1910" s="13">
        <f>'دیده بان بازار'!T1913</f>
        <v/>
      </c>
      <c r="U1910" s="13">
        <f>'دیده بان بازار'!U1913</f>
        <v/>
      </c>
      <c r="V1910" s="13">
        <f>'دیده بان بازار'!V1913</f>
        <v/>
      </c>
      <c r="W1910" s="6">
        <f>'دیده بان بازار'!W1913</f>
        <v/>
      </c>
      <c r="X1910" s="11">
        <f>IFERROR(IF(OR(R1910&lt;=0,W1910&lt;=0,S1910&lt;=0,V1910&lt;=0),0,ROUND((S1910/R1910)/(V1910/W1910),2)),0)</f>
        <v/>
      </c>
      <c r="Y1910" s="11">
        <f>IFERROR(IF(OR(S1910&lt;=0,V1910&lt;=0),0,ROUND(S1910/V1910,2)),0)</f>
        <v/>
      </c>
      <c r="Z1910" s="11">
        <f>IFERROR(J1910-M1910,0)</f>
        <v/>
      </c>
      <c r="AA1910" s="11">
        <f>IFERROR(ROUND(MAX(0,MIN(100,((AB1910*0.2)+(AC1910*0.15)+(AD1910*0.15)+(AE1910*0.1)+(AF1910*0.1)+(AG1910*0.15)+(MIN(Y1910/3,1)*100*0.1)+(AI1910*0.05))*((AH1910/100)*0.25+0.75))),0),0)</f>
        <v/>
      </c>
      <c r="AB1910" s="11">
        <f>ROUND(MAX(0,MIN(100,((M1910+10)/20)*100)),0)</f>
        <v/>
      </c>
      <c r="AC1910" s="11">
        <f>IFERROR(IF(D1910&lt;=0,0,ROUND(COUNTIFS($D$4:$D$3359,"&lt;="&amp;D1910,$D$4:$D$3359,"&gt;0")/COUNTIF($D$4:$D$3359,"&gt;0")*100,0)),0)</f>
        <v/>
      </c>
      <c r="AD1910" s="11">
        <f>IF(E1910&lt;=0,0,ROUND(MAX(0,MIN(100,(LOG10(1+E1910/1000000000)/LOG10(101))*100)),0))</f>
        <v/>
      </c>
      <c r="AE1910" s="11">
        <f>IF(O1910=N1910,50,ROUND(MAX(0,MIN(100,((H1910-N1910)/(O1910-N1910))*100)),0))</f>
        <v/>
      </c>
      <c r="AF1910" s="11">
        <f>ROUND(MAX(0,MIN(100,50+((H1910-K1910)/K1910)*1000)),0)</f>
        <v/>
      </c>
      <c r="AG1910" s="11">
        <f>IFERROR(ROUND(MAX(0,MIN(100,50+25*LN(MAX(0.01,X1910)))),0),25)</f>
        <v/>
      </c>
      <c r="AH1910" s="11">
        <f>ROUND(IF(M1910&lt;=-30,0,IF(M1910&lt;=-20,20,IF(M1910&lt;=-10,50,100))),0)</f>
        <v/>
      </c>
      <c r="AI1910" s="11">
        <f>ROUND(MAX(0,MIN(100,50+(Z1910*10))),0)</f>
        <v/>
      </c>
      <c r="AJ1910" s="11">
        <f>IFERROR(IF(--AA1910&gt;=80,"خرید قوی",IF(--AA1910&gt;=70,"خرید مشروط",IF(--AA1910&gt;=60,"مراقبت",IF(--AA1910&gt;=45,"ضعیف","عدم ورود")))),"")</f>
        <v/>
      </c>
    </row>
    <row r="1911">
      <c r="A1911" s="15">
        <f>'دیده بان بازار'!A1914</f>
        <v/>
      </c>
      <c r="B1911" s="16">
        <f>'دیده بان بازار'!B1914</f>
        <v/>
      </c>
      <c r="C1911" s="16">
        <f>'دیده بان بازار'!C1914</f>
        <v/>
      </c>
      <c r="D1911" s="16">
        <f>'دیده بان بازار'!D1914</f>
        <v/>
      </c>
      <c r="E1911" s="17">
        <f>'دیده بان بازار'!E1914</f>
        <v/>
      </c>
      <c r="F1911" s="16">
        <f>'دیده بان بازار'!F1914</f>
        <v/>
      </c>
      <c r="G1911" s="16">
        <f>'دیده بان بازار'!G1914</f>
        <v/>
      </c>
      <c r="H1911" s="16">
        <f>'دیده بان بازار'!H1914</f>
        <v/>
      </c>
      <c r="I1911" s="16">
        <f>'دیده بان بازار'!I1914</f>
        <v/>
      </c>
      <c r="J1911" s="16">
        <f>'دیده بان بازار'!J1914</f>
        <v/>
      </c>
      <c r="K1911" s="16">
        <f>'دیده بان بازار'!K1914</f>
        <v/>
      </c>
      <c r="L1911" s="16">
        <f>'دیده بان بازار'!L1914</f>
        <v/>
      </c>
      <c r="M1911" s="16">
        <f>'دیده بان بازار'!M1914</f>
        <v/>
      </c>
      <c r="N1911" s="16">
        <f>'دیده بان بازار'!N1914</f>
        <v/>
      </c>
      <c r="O1911" s="16">
        <f>'دیده بان بازار'!O1914</f>
        <v/>
      </c>
      <c r="P1911" s="16">
        <f>'دیده بان بازار'!P1914</f>
        <v/>
      </c>
      <c r="Q1911" s="16">
        <f>'دیده بان بازار'!Q1914</f>
        <v/>
      </c>
      <c r="R1911" s="16">
        <f>'دیده بان بازار'!R1914</f>
        <v/>
      </c>
      <c r="S1911" s="16">
        <f>'دیده بان بازار'!S1914</f>
        <v/>
      </c>
      <c r="T1911" s="16">
        <f>'دیده بان بازار'!T1914</f>
        <v/>
      </c>
      <c r="U1911" s="16">
        <f>'دیده بان بازار'!U1914</f>
        <v/>
      </c>
      <c r="V1911" s="16">
        <f>'دیده بان بازار'!V1914</f>
        <v/>
      </c>
      <c r="W1911" s="7">
        <f>'دیده بان بازار'!W1914</f>
        <v/>
      </c>
      <c r="X1911" s="11">
        <f>IFERROR(IF(OR(R1911&lt;=0,W1911&lt;=0,S1911&lt;=0,V1911&lt;=0),0,ROUND((S1911/R1911)/(V1911/W1911),2)),0)</f>
        <v/>
      </c>
      <c r="Y1911" s="11">
        <f>IFERROR(IF(OR(S1911&lt;=0,V1911&lt;=0),0,ROUND(S1911/V1911,2)),0)</f>
        <v/>
      </c>
      <c r="Z1911" s="11">
        <f>IFERROR(J1911-M1911,0)</f>
        <v/>
      </c>
      <c r="AA1911" s="11">
        <f>IFERROR(ROUND(MAX(0,MIN(100,((AB1911*0.2)+(AC1911*0.15)+(AD1911*0.15)+(AE1911*0.1)+(AF1911*0.1)+(AG1911*0.15)+(MIN(Y1911/3,1)*100*0.1)+(AI1911*0.05))*((AH1911/100)*0.25+0.75))),0),0)</f>
        <v/>
      </c>
      <c r="AB1911" s="11">
        <f>ROUND(MAX(0,MIN(100,((M1911+10)/20)*100)),0)</f>
        <v/>
      </c>
      <c r="AC1911" s="11">
        <f>IFERROR(IF(D1911&lt;=0,0,ROUND(COUNTIFS($D$4:$D$3359,"&lt;="&amp;D1911,$D$4:$D$3359,"&gt;0")/COUNTIF($D$4:$D$3359,"&gt;0")*100,0)),0)</f>
        <v/>
      </c>
      <c r="AD1911" s="11">
        <f>IF(E1911&lt;=0,0,ROUND(MAX(0,MIN(100,(LOG10(1+E1911/1000000000)/LOG10(101))*100)),0))</f>
        <v/>
      </c>
      <c r="AE1911" s="11">
        <f>IF(O1911=N1911,50,ROUND(MAX(0,MIN(100,((H1911-N1911)/(O1911-N1911))*100)),0))</f>
        <v/>
      </c>
      <c r="AF1911" s="11">
        <f>ROUND(MAX(0,MIN(100,50+((H1911-K1911)/K1911)*1000)),0)</f>
        <v/>
      </c>
      <c r="AG1911" s="11">
        <f>IFERROR(ROUND(MAX(0,MIN(100,50+25*LN(MAX(0.01,X1911)))),0),25)</f>
        <v/>
      </c>
      <c r="AH1911" s="11">
        <f>ROUND(IF(M1911&lt;=-30,0,IF(M1911&lt;=-20,20,IF(M1911&lt;=-10,50,100))),0)</f>
        <v/>
      </c>
      <c r="AI1911" s="11">
        <f>ROUND(MAX(0,MIN(100,50+(Z1911*10))),0)</f>
        <v/>
      </c>
      <c r="AJ1911" s="11">
        <f>IFERROR(IF(--AA1911&gt;=80,"خرید قوی",IF(--AA1911&gt;=70,"خرید مشروط",IF(--AA1911&gt;=60,"مراقبت",IF(--AA1911&gt;=45,"ضعیف","عدم ورود")))),"")</f>
        <v/>
      </c>
    </row>
    <row r="1912">
      <c r="A1912" s="12">
        <f>'دیده بان بازار'!A1915</f>
        <v/>
      </c>
      <c r="B1912" s="13">
        <f>'دیده بان بازار'!B1915</f>
        <v/>
      </c>
      <c r="C1912" s="13">
        <f>'دیده بان بازار'!C1915</f>
        <v/>
      </c>
      <c r="D1912" s="13">
        <f>'دیده بان بازار'!D1915</f>
        <v/>
      </c>
      <c r="E1912" s="14">
        <f>'دیده بان بازار'!E1915</f>
        <v/>
      </c>
      <c r="F1912" s="13">
        <f>'دیده بان بازار'!F1915</f>
        <v/>
      </c>
      <c r="G1912" s="13">
        <f>'دیده بان بازار'!G1915</f>
        <v/>
      </c>
      <c r="H1912" s="13">
        <f>'دیده بان بازار'!H1915</f>
        <v/>
      </c>
      <c r="I1912" s="13">
        <f>'دیده بان بازار'!I1915</f>
        <v/>
      </c>
      <c r="J1912" s="13">
        <f>'دیده بان بازار'!J1915</f>
        <v/>
      </c>
      <c r="K1912" s="13">
        <f>'دیده بان بازار'!K1915</f>
        <v/>
      </c>
      <c r="L1912" s="13">
        <f>'دیده بان بازار'!L1915</f>
        <v/>
      </c>
      <c r="M1912" s="13">
        <f>'دیده بان بازار'!M1915</f>
        <v/>
      </c>
      <c r="N1912" s="13">
        <f>'دیده بان بازار'!N1915</f>
        <v/>
      </c>
      <c r="O1912" s="13">
        <f>'دیده بان بازار'!O1915</f>
        <v/>
      </c>
      <c r="P1912" s="13">
        <f>'دیده بان بازار'!P1915</f>
        <v/>
      </c>
      <c r="Q1912" s="13">
        <f>'دیده بان بازار'!Q1915</f>
        <v/>
      </c>
      <c r="R1912" s="13">
        <f>'دیده بان بازار'!R1915</f>
        <v/>
      </c>
      <c r="S1912" s="13">
        <f>'دیده بان بازار'!S1915</f>
        <v/>
      </c>
      <c r="T1912" s="13">
        <f>'دیده بان بازار'!T1915</f>
        <v/>
      </c>
      <c r="U1912" s="13">
        <f>'دیده بان بازار'!U1915</f>
        <v/>
      </c>
      <c r="V1912" s="13">
        <f>'دیده بان بازار'!V1915</f>
        <v/>
      </c>
      <c r="W1912" s="6">
        <f>'دیده بان بازار'!W1915</f>
        <v/>
      </c>
      <c r="X1912" s="11">
        <f>IFERROR(IF(OR(R1912&lt;=0,W1912&lt;=0,S1912&lt;=0,V1912&lt;=0),0,ROUND((S1912/R1912)/(V1912/W1912),2)),0)</f>
        <v/>
      </c>
      <c r="Y1912" s="11">
        <f>IFERROR(IF(OR(S1912&lt;=0,V1912&lt;=0),0,ROUND(S1912/V1912,2)),0)</f>
        <v/>
      </c>
      <c r="Z1912" s="11">
        <f>IFERROR(J1912-M1912,0)</f>
        <v/>
      </c>
      <c r="AA1912" s="11">
        <f>IFERROR(ROUND(MAX(0,MIN(100,((AB1912*0.2)+(AC1912*0.15)+(AD1912*0.15)+(AE1912*0.1)+(AF1912*0.1)+(AG1912*0.15)+(MIN(Y1912/3,1)*100*0.1)+(AI1912*0.05))*((AH1912/100)*0.25+0.75))),0),0)</f>
        <v/>
      </c>
      <c r="AB1912" s="11">
        <f>ROUND(MAX(0,MIN(100,((M1912+10)/20)*100)),0)</f>
        <v/>
      </c>
      <c r="AC1912" s="11">
        <f>IFERROR(IF(D1912&lt;=0,0,ROUND(COUNTIFS($D$4:$D$3359,"&lt;="&amp;D1912,$D$4:$D$3359,"&gt;0")/COUNTIF($D$4:$D$3359,"&gt;0")*100,0)),0)</f>
        <v/>
      </c>
      <c r="AD1912" s="11">
        <f>IF(E1912&lt;=0,0,ROUND(MAX(0,MIN(100,(LOG10(1+E1912/1000000000)/LOG10(101))*100)),0))</f>
        <v/>
      </c>
      <c r="AE1912" s="11">
        <f>IF(O1912=N1912,50,ROUND(MAX(0,MIN(100,((H1912-N1912)/(O1912-N1912))*100)),0))</f>
        <v/>
      </c>
      <c r="AF1912" s="11">
        <f>ROUND(MAX(0,MIN(100,50+((H1912-K1912)/K1912)*1000)),0)</f>
        <v/>
      </c>
      <c r="AG1912" s="11">
        <f>IFERROR(ROUND(MAX(0,MIN(100,50+25*LN(MAX(0.01,X1912)))),0),25)</f>
        <v/>
      </c>
      <c r="AH1912" s="11">
        <f>ROUND(IF(M1912&lt;=-30,0,IF(M1912&lt;=-20,20,IF(M1912&lt;=-10,50,100))),0)</f>
        <v/>
      </c>
      <c r="AI1912" s="11">
        <f>ROUND(MAX(0,MIN(100,50+(Z1912*10))),0)</f>
        <v/>
      </c>
      <c r="AJ1912" s="11">
        <f>IFERROR(IF(--AA1912&gt;=80,"خرید قوی",IF(--AA1912&gt;=70,"خرید مشروط",IF(--AA1912&gt;=60,"مراقبت",IF(--AA1912&gt;=45,"ضعیف","عدم ورود")))),"")</f>
        <v/>
      </c>
    </row>
    <row r="1913">
      <c r="A1913" s="15">
        <f>'دیده بان بازار'!A1916</f>
        <v/>
      </c>
      <c r="B1913" s="16">
        <f>'دیده بان بازار'!B1916</f>
        <v/>
      </c>
      <c r="C1913" s="16">
        <f>'دیده بان بازار'!C1916</f>
        <v/>
      </c>
      <c r="D1913" s="16">
        <f>'دیده بان بازار'!D1916</f>
        <v/>
      </c>
      <c r="E1913" s="17">
        <f>'دیده بان بازار'!E1916</f>
        <v/>
      </c>
      <c r="F1913" s="16">
        <f>'دیده بان بازار'!F1916</f>
        <v/>
      </c>
      <c r="G1913" s="16">
        <f>'دیده بان بازار'!G1916</f>
        <v/>
      </c>
      <c r="H1913" s="16">
        <f>'دیده بان بازار'!H1916</f>
        <v/>
      </c>
      <c r="I1913" s="16">
        <f>'دیده بان بازار'!I1916</f>
        <v/>
      </c>
      <c r="J1913" s="16">
        <f>'دیده بان بازار'!J1916</f>
        <v/>
      </c>
      <c r="K1913" s="16">
        <f>'دیده بان بازار'!K1916</f>
        <v/>
      </c>
      <c r="L1913" s="16">
        <f>'دیده بان بازار'!L1916</f>
        <v/>
      </c>
      <c r="M1913" s="16">
        <f>'دیده بان بازار'!M1916</f>
        <v/>
      </c>
      <c r="N1913" s="16">
        <f>'دیده بان بازار'!N1916</f>
        <v/>
      </c>
      <c r="O1913" s="16">
        <f>'دیده بان بازار'!O1916</f>
        <v/>
      </c>
      <c r="P1913" s="16">
        <f>'دیده بان بازار'!P1916</f>
        <v/>
      </c>
      <c r="Q1913" s="16">
        <f>'دیده بان بازار'!Q1916</f>
        <v/>
      </c>
      <c r="R1913" s="16">
        <f>'دیده بان بازار'!R1916</f>
        <v/>
      </c>
      <c r="S1913" s="16">
        <f>'دیده بان بازار'!S1916</f>
        <v/>
      </c>
      <c r="T1913" s="16">
        <f>'دیده بان بازار'!T1916</f>
        <v/>
      </c>
      <c r="U1913" s="16">
        <f>'دیده بان بازار'!U1916</f>
        <v/>
      </c>
      <c r="V1913" s="16">
        <f>'دیده بان بازار'!V1916</f>
        <v/>
      </c>
      <c r="W1913" s="7">
        <f>'دیده بان بازار'!W1916</f>
        <v/>
      </c>
      <c r="X1913" s="11">
        <f>IFERROR(IF(OR(R1913&lt;=0,W1913&lt;=0,S1913&lt;=0,V1913&lt;=0),0,ROUND((S1913/R1913)/(V1913/W1913),2)),0)</f>
        <v/>
      </c>
      <c r="Y1913" s="11">
        <f>IFERROR(IF(OR(S1913&lt;=0,V1913&lt;=0),0,ROUND(S1913/V1913,2)),0)</f>
        <v/>
      </c>
      <c r="Z1913" s="11">
        <f>IFERROR(J1913-M1913,0)</f>
        <v/>
      </c>
      <c r="AA1913" s="11">
        <f>IFERROR(ROUND(MAX(0,MIN(100,((AB1913*0.2)+(AC1913*0.15)+(AD1913*0.15)+(AE1913*0.1)+(AF1913*0.1)+(AG1913*0.15)+(MIN(Y1913/3,1)*100*0.1)+(AI1913*0.05))*((AH1913/100)*0.25+0.75))),0),0)</f>
        <v/>
      </c>
      <c r="AB1913" s="11">
        <f>ROUND(MAX(0,MIN(100,((M1913+10)/20)*100)),0)</f>
        <v/>
      </c>
      <c r="AC1913" s="11">
        <f>IFERROR(IF(D1913&lt;=0,0,ROUND(COUNTIFS($D$4:$D$3359,"&lt;="&amp;D1913,$D$4:$D$3359,"&gt;0")/COUNTIF($D$4:$D$3359,"&gt;0")*100,0)),0)</f>
        <v/>
      </c>
      <c r="AD1913" s="11">
        <f>IF(E1913&lt;=0,0,ROUND(MAX(0,MIN(100,(LOG10(1+E1913/1000000000)/LOG10(101))*100)),0))</f>
        <v/>
      </c>
      <c r="AE1913" s="11">
        <f>IF(O1913=N1913,50,ROUND(MAX(0,MIN(100,((H1913-N1913)/(O1913-N1913))*100)),0))</f>
        <v/>
      </c>
      <c r="AF1913" s="11">
        <f>ROUND(MAX(0,MIN(100,50+((H1913-K1913)/K1913)*1000)),0)</f>
        <v/>
      </c>
      <c r="AG1913" s="11">
        <f>IFERROR(ROUND(MAX(0,MIN(100,50+25*LN(MAX(0.01,X1913)))),0),25)</f>
        <v/>
      </c>
      <c r="AH1913" s="11">
        <f>ROUND(IF(M1913&lt;=-30,0,IF(M1913&lt;=-20,20,IF(M1913&lt;=-10,50,100))),0)</f>
        <v/>
      </c>
      <c r="AI1913" s="11">
        <f>ROUND(MAX(0,MIN(100,50+(Z1913*10))),0)</f>
        <v/>
      </c>
      <c r="AJ1913" s="11">
        <f>IFERROR(IF(--AA1913&gt;=80,"خرید قوی",IF(--AA1913&gt;=70,"خرید مشروط",IF(--AA1913&gt;=60,"مراقبت",IF(--AA1913&gt;=45,"ضعیف","عدم ورود")))),"")</f>
        <v/>
      </c>
    </row>
    <row r="1914">
      <c r="A1914" s="12">
        <f>'دیده بان بازار'!A1917</f>
        <v/>
      </c>
      <c r="B1914" s="13">
        <f>'دیده بان بازار'!B1917</f>
        <v/>
      </c>
      <c r="C1914" s="13">
        <f>'دیده بان بازار'!C1917</f>
        <v/>
      </c>
      <c r="D1914" s="13">
        <f>'دیده بان بازار'!D1917</f>
        <v/>
      </c>
      <c r="E1914" s="14">
        <f>'دیده بان بازار'!E1917</f>
        <v/>
      </c>
      <c r="F1914" s="13">
        <f>'دیده بان بازار'!F1917</f>
        <v/>
      </c>
      <c r="G1914" s="13">
        <f>'دیده بان بازار'!G1917</f>
        <v/>
      </c>
      <c r="H1914" s="13">
        <f>'دیده بان بازار'!H1917</f>
        <v/>
      </c>
      <c r="I1914" s="13">
        <f>'دیده بان بازار'!I1917</f>
        <v/>
      </c>
      <c r="J1914" s="13">
        <f>'دیده بان بازار'!J1917</f>
        <v/>
      </c>
      <c r="K1914" s="13">
        <f>'دیده بان بازار'!K1917</f>
        <v/>
      </c>
      <c r="L1914" s="13">
        <f>'دیده بان بازار'!L1917</f>
        <v/>
      </c>
      <c r="M1914" s="13">
        <f>'دیده بان بازار'!M1917</f>
        <v/>
      </c>
      <c r="N1914" s="13">
        <f>'دیده بان بازار'!N1917</f>
        <v/>
      </c>
      <c r="O1914" s="13">
        <f>'دیده بان بازار'!O1917</f>
        <v/>
      </c>
      <c r="P1914" s="13">
        <f>'دیده بان بازار'!P1917</f>
        <v/>
      </c>
      <c r="Q1914" s="13">
        <f>'دیده بان بازار'!Q1917</f>
        <v/>
      </c>
      <c r="R1914" s="13">
        <f>'دیده بان بازار'!R1917</f>
        <v/>
      </c>
      <c r="S1914" s="13">
        <f>'دیده بان بازار'!S1917</f>
        <v/>
      </c>
      <c r="T1914" s="13">
        <f>'دیده بان بازار'!T1917</f>
        <v/>
      </c>
      <c r="U1914" s="13">
        <f>'دیده بان بازار'!U1917</f>
        <v/>
      </c>
      <c r="V1914" s="13">
        <f>'دیده بان بازار'!V1917</f>
        <v/>
      </c>
      <c r="W1914" s="6">
        <f>'دیده بان بازار'!W1917</f>
        <v/>
      </c>
      <c r="X1914" s="11">
        <f>IFERROR(IF(OR(R1914&lt;=0,W1914&lt;=0,S1914&lt;=0,V1914&lt;=0),0,ROUND((S1914/R1914)/(V1914/W1914),2)),0)</f>
        <v/>
      </c>
      <c r="Y1914" s="11">
        <f>IFERROR(IF(OR(S1914&lt;=0,V1914&lt;=0),0,ROUND(S1914/V1914,2)),0)</f>
        <v/>
      </c>
      <c r="Z1914" s="11">
        <f>IFERROR(J1914-M1914,0)</f>
        <v/>
      </c>
      <c r="AA1914" s="11">
        <f>IFERROR(ROUND(MAX(0,MIN(100,((AB1914*0.2)+(AC1914*0.15)+(AD1914*0.15)+(AE1914*0.1)+(AF1914*0.1)+(AG1914*0.15)+(MIN(Y1914/3,1)*100*0.1)+(AI1914*0.05))*((AH1914/100)*0.25+0.75))),0),0)</f>
        <v/>
      </c>
      <c r="AB1914" s="11">
        <f>ROUND(MAX(0,MIN(100,((M1914+10)/20)*100)),0)</f>
        <v/>
      </c>
      <c r="AC1914" s="11">
        <f>IFERROR(IF(D1914&lt;=0,0,ROUND(COUNTIFS($D$4:$D$3359,"&lt;="&amp;D1914,$D$4:$D$3359,"&gt;0")/COUNTIF($D$4:$D$3359,"&gt;0")*100,0)),0)</f>
        <v/>
      </c>
      <c r="AD1914" s="11">
        <f>IF(E1914&lt;=0,0,ROUND(MAX(0,MIN(100,(LOG10(1+E1914/1000000000)/LOG10(101))*100)),0))</f>
        <v/>
      </c>
      <c r="AE1914" s="11">
        <f>IF(O1914=N1914,50,ROUND(MAX(0,MIN(100,((H1914-N1914)/(O1914-N1914))*100)),0))</f>
        <v/>
      </c>
      <c r="AF1914" s="11">
        <f>ROUND(MAX(0,MIN(100,50+((H1914-K1914)/K1914)*1000)),0)</f>
        <v/>
      </c>
      <c r="AG1914" s="11">
        <f>IFERROR(ROUND(MAX(0,MIN(100,50+25*LN(MAX(0.01,X1914)))),0),25)</f>
        <v/>
      </c>
      <c r="AH1914" s="11">
        <f>ROUND(IF(M1914&lt;=-30,0,IF(M1914&lt;=-20,20,IF(M1914&lt;=-10,50,100))),0)</f>
        <v/>
      </c>
      <c r="AI1914" s="11">
        <f>ROUND(MAX(0,MIN(100,50+(Z1914*10))),0)</f>
        <v/>
      </c>
      <c r="AJ1914" s="11">
        <f>IFERROR(IF(--AA1914&gt;=80,"خرید قوی",IF(--AA1914&gt;=70,"خرید مشروط",IF(--AA1914&gt;=60,"مراقبت",IF(--AA1914&gt;=45,"ضعیف","عدم ورود")))),"")</f>
        <v/>
      </c>
    </row>
    <row r="1915">
      <c r="A1915" s="15">
        <f>'دیده بان بازار'!A1918</f>
        <v/>
      </c>
      <c r="B1915" s="16">
        <f>'دیده بان بازار'!B1918</f>
        <v/>
      </c>
      <c r="C1915" s="16">
        <f>'دیده بان بازار'!C1918</f>
        <v/>
      </c>
      <c r="D1915" s="16">
        <f>'دیده بان بازار'!D1918</f>
        <v/>
      </c>
      <c r="E1915" s="17">
        <f>'دیده بان بازار'!E1918</f>
        <v/>
      </c>
      <c r="F1915" s="16">
        <f>'دیده بان بازار'!F1918</f>
        <v/>
      </c>
      <c r="G1915" s="16">
        <f>'دیده بان بازار'!G1918</f>
        <v/>
      </c>
      <c r="H1915" s="16">
        <f>'دیده بان بازار'!H1918</f>
        <v/>
      </c>
      <c r="I1915" s="16">
        <f>'دیده بان بازار'!I1918</f>
        <v/>
      </c>
      <c r="J1915" s="16">
        <f>'دیده بان بازار'!J1918</f>
        <v/>
      </c>
      <c r="K1915" s="16">
        <f>'دیده بان بازار'!K1918</f>
        <v/>
      </c>
      <c r="L1915" s="16">
        <f>'دیده بان بازار'!L1918</f>
        <v/>
      </c>
      <c r="M1915" s="16">
        <f>'دیده بان بازار'!M1918</f>
        <v/>
      </c>
      <c r="N1915" s="16">
        <f>'دیده بان بازار'!N1918</f>
        <v/>
      </c>
      <c r="O1915" s="16">
        <f>'دیده بان بازار'!O1918</f>
        <v/>
      </c>
      <c r="P1915" s="16">
        <f>'دیده بان بازار'!P1918</f>
        <v/>
      </c>
      <c r="Q1915" s="16">
        <f>'دیده بان بازار'!Q1918</f>
        <v/>
      </c>
      <c r="R1915" s="16">
        <f>'دیده بان بازار'!R1918</f>
        <v/>
      </c>
      <c r="S1915" s="16">
        <f>'دیده بان بازار'!S1918</f>
        <v/>
      </c>
      <c r="T1915" s="16">
        <f>'دیده بان بازار'!T1918</f>
        <v/>
      </c>
      <c r="U1915" s="16">
        <f>'دیده بان بازار'!U1918</f>
        <v/>
      </c>
      <c r="V1915" s="16">
        <f>'دیده بان بازار'!V1918</f>
        <v/>
      </c>
      <c r="W1915" s="7">
        <f>'دیده بان بازار'!W1918</f>
        <v/>
      </c>
      <c r="X1915" s="11">
        <f>IFERROR(IF(OR(R1915&lt;=0,W1915&lt;=0,S1915&lt;=0,V1915&lt;=0),0,ROUND((S1915/R1915)/(V1915/W1915),2)),0)</f>
        <v/>
      </c>
      <c r="Y1915" s="11">
        <f>IFERROR(IF(OR(S1915&lt;=0,V1915&lt;=0),0,ROUND(S1915/V1915,2)),0)</f>
        <v/>
      </c>
      <c r="Z1915" s="11">
        <f>IFERROR(J1915-M1915,0)</f>
        <v/>
      </c>
      <c r="AA1915" s="11">
        <f>IFERROR(ROUND(MAX(0,MIN(100,((AB1915*0.2)+(AC1915*0.15)+(AD1915*0.15)+(AE1915*0.1)+(AF1915*0.1)+(AG1915*0.15)+(MIN(Y1915/3,1)*100*0.1)+(AI1915*0.05))*((AH1915/100)*0.25+0.75))),0),0)</f>
        <v/>
      </c>
      <c r="AB1915" s="11">
        <f>ROUND(MAX(0,MIN(100,((M1915+10)/20)*100)),0)</f>
        <v/>
      </c>
      <c r="AC1915" s="11">
        <f>IFERROR(IF(D1915&lt;=0,0,ROUND(COUNTIFS($D$4:$D$3359,"&lt;="&amp;D1915,$D$4:$D$3359,"&gt;0")/COUNTIF($D$4:$D$3359,"&gt;0")*100,0)),0)</f>
        <v/>
      </c>
      <c r="AD1915" s="11">
        <f>IF(E1915&lt;=0,0,ROUND(MAX(0,MIN(100,(LOG10(1+E1915/1000000000)/LOG10(101))*100)),0))</f>
        <v/>
      </c>
      <c r="AE1915" s="11">
        <f>IF(O1915=N1915,50,ROUND(MAX(0,MIN(100,((H1915-N1915)/(O1915-N1915))*100)),0))</f>
        <v/>
      </c>
      <c r="AF1915" s="11">
        <f>ROUND(MAX(0,MIN(100,50+((H1915-K1915)/K1915)*1000)),0)</f>
        <v/>
      </c>
      <c r="AG1915" s="11">
        <f>IFERROR(ROUND(MAX(0,MIN(100,50+25*LN(MAX(0.01,X1915)))),0),25)</f>
        <v/>
      </c>
      <c r="AH1915" s="11">
        <f>ROUND(IF(M1915&lt;=-30,0,IF(M1915&lt;=-20,20,IF(M1915&lt;=-10,50,100))),0)</f>
        <v/>
      </c>
      <c r="AI1915" s="11">
        <f>ROUND(MAX(0,MIN(100,50+(Z1915*10))),0)</f>
        <v/>
      </c>
      <c r="AJ1915" s="11">
        <f>IFERROR(IF(--AA1915&gt;=80,"خرید قوی",IF(--AA1915&gt;=70,"خرید مشروط",IF(--AA1915&gt;=60,"مراقبت",IF(--AA1915&gt;=45,"ضعیف","عدم ورود")))),"")</f>
        <v/>
      </c>
    </row>
    <row r="1916">
      <c r="A1916" s="12">
        <f>'دیده بان بازار'!A1919</f>
        <v/>
      </c>
      <c r="B1916" s="13">
        <f>'دیده بان بازار'!B1919</f>
        <v/>
      </c>
      <c r="C1916" s="13">
        <f>'دیده بان بازار'!C1919</f>
        <v/>
      </c>
      <c r="D1916" s="13">
        <f>'دیده بان بازار'!D1919</f>
        <v/>
      </c>
      <c r="E1916" s="14">
        <f>'دیده بان بازار'!E1919</f>
        <v/>
      </c>
      <c r="F1916" s="13">
        <f>'دیده بان بازار'!F1919</f>
        <v/>
      </c>
      <c r="G1916" s="13">
        <f>'دیده بان بازار'!G1919</f>
        <v/>
      </c>
      <c r="H1916" s="13">
        <f>'دیده بان بازار'!H1919</f>
        <v/>
      </c>
      <c r="I1916" s="13">
        <f>'دیده بان بازار'!I1919</f>
        <v/>
      </c>
      <c r="J1916" s="13">
        <f>'دیده بان بازار'!J1919</f>
        <v/>
      </c>
      <c r="K1916" s="13">
        <f>'دیده بان بازار'!K1919</f>
        <v/>
      </c>
      <c r="L1916" s="13">
        <f>'دیده بان بازار'!L1919</f>
        <v/>
      </c>
      <c r="M1916" s="13">
        <f>'دیده بان بازار'!M1919</f>
        <v/>
      </c>
      <c r="N1916" s="13">
        <f>'دیده بان بازار'!N1919</f>
        <v/>
      </c>
      <c r="O1916" s="13">
        <f>'دیده بان بازار'!O1919</f>
        <v/>
      </c>
      <c r="P1916" s="13">
        <f>'دیده بان بازار'!P1919</f>
        <v/>
      </c>
      <c r="Q1916" s="13">
        <f>'دیده بان بازار'!Q1919</f>
        <v/>
      </c>
      <c r="R1916" s="13">
        <f>'دیده بان بازار'!R1919</f>
        <v/>
      </c>
      <c r="S1916" s="13">
        <f>'دیده بان بازار'!S1919</f>
        <v/>
      </c>
      <c r="T1916" s="13">
        <f>'دیده بان بازار'!T1919</f>
        <v/>
      </c>
      <c r="U1916" s="13">
        <f>'دیده بان بازار'!U1919</f>
        <v/>
      </c>
      <c r="V1916" s="13">
        <f>'دیده بان بازار'!V1919</f>
        <v/>
      </c>
      <c r="W1916" s="6">
        <f>'دیده بان بازار'!W1919</f>
        <v/>
      </c>
      <c r="X1916" s="11">
        <f>IFERROR(IF(OR(R1916&lt;=0,W1916&lt;=0,S1916&lt;=0,V1916&lt;=0),0,ROUND((S1916/R1916)/(V1916/W1916),2)),0)</f>
        <v/>
      </c>
      <c r="Y1916" s="11">
        <f>IFERROR(IF(OR(S1916&lt;=0,V1916&lt;=0),0,ROUND(S1916/V1916,2)),0)</f>
        <v/>
      </c>
      <c r="Z1916" s="11">
        <f>IFERROR(J1916-M1916,0)</f>
        <v/>
      </c>
      <c r="AA1916" s="11">
        <f>IFERROR(ROUND(MAX(0,MIN(100,((AB1916*0.2)+(AC1916*0.15)+(AD1916*0.15)+(AE1916*0.1)+(AF1916*0.1)+(AG1916*0.15)+(MIN(Y1916/3,1)*100*0.1)+(AI1916*0.05))*((AH1916/100)*0.25+0.75))),0),0)</f>
        <v/>
      </c>
      <c r="AB1916" s="11">
        <f>ROUND(MAX(0,MIN(100,((M1916+10)/20)*100)),0)</f>
        <v/>
      </c>
      <c r="AC1916" s="11">
        <f>IFERROR(IF(D1916&lt;=0,0,ROUND(COUNTIFS($D$4:$D$3359,"&lt;="&amp;D1916,$D$4:$D$3359,"&gt;0")/COUNTIF($D$4:$D$3359,"&gt;0")*100,0)),0)</f>
        <v/>
      </c>
      <c r="AD1916" s="11">
        <f>IF(E1916&lt;=0,0,ROUND(MAX(0,MIN(100,(LOG10(1+E1916/1000000000)/LOG10(101))*100)),0))</f>
        <v/>
      </c>
      <c r="AE1916" s="11">
        <f>IF(O1916=N1916,50,ROUND(MAX(0,MIN(100,((H1916-N1916)/(O1916-N1916))*100)),0))</f>
        <v/>
      </c>
      <c r="AF1916" s="11">
        <f>ROUND(MAX(0,MIN(100,50+((H1916-K1916)/K1916)*1000)),0)</f>
        <v/>
      </c>
      <c r="AG1916" s="11">
        <f>IFERROR(ROUND(MAX(0,MIN(100,50+25*LN(MAX(0.01,X1916)))),0),25)</f>
        <v/>
      </c>
      <c r="AH1916" s="11">
        <f>ROUND(IF(M1916&lt;=-30,0,IF(M1916&lt;=-20,20,IF(M1916&lt;=-10,50,100))),0)</f>
        <v/>
      </c>
      <c r="AI1916" s="11">
        <f>ROUND(MAX(0,MIN(100,50+(Z1916*10))),0)</f>
        <v/>
      </c>
      <c r="AJ1916" s="11">
        <f>IFERROR(IF(--AA1916&gt;=80,"خرید قوی",IF(--AA1916&gt;=70,"خرید مشروط",IF(--AA1916&gt;=60,"مراقبت",IF(--AA1916&gt;=45,"ضعیف","عدم ورود")))),"")</f>
        <v/>
      </c>
    </row>
    <row r="1917">
      <c r="A1917" s="15">
        <f>'دیده بان بازار'!A1920</f>
        <v/>
      </c>
      <c r="B1917" s="16">
        <f>'دیده بان بازار'!B1920</f>
        <v/>
      </c>
      <c r="C1917" s="16">
        <f>'دیده بان بازار'!C1920</f>
        <v/>
      </c>
      <c r="D1917" s="16">
        <f>'دیده بان بازار'!D1920</f>
        <v/>
      </c>
      <c r="E1917" s="17">
        <f>'دیده بان بازار'!E1920</f>
        <v/>
      </c>
      <c r="F1917" s="16">
        <f>'دیده بان بازار'!F1920</f>
        <v/>
      </c>
      <c r="G1917" s="16">
        <f>'دیده بان بازار'!G1920</f>
        <v/>
      </c>
      <c r="H1917" s="16">
        <f>'دیده بان بازار'!H1920</f>
        <v/>
      </c>
      <c r="I1917" s="16">
        <f>'دیده بان بازار'!I1920</f>
        <v/>
      </c>
      <c r="J1917" s="16">
        <f>'دیده بان بازار'!J1920</f>
        <v/>
      </c>
      <c r="K1917" s="16">
        <f>'دیده بان بازار'!K1920</f>
        <v/>
      </c>
      <c r="L1917" s="16">
        <f>'دیده بان بازار'!L1920</f>
        <v/>
      </c>
      <c r="M1917" s="16">
        <f>'دیده بان بازار'!M1920</f>
        <v/>
      </c>
      <c r="N1917" s="16">
        <f>'دیده بان بازار'!N1920</f>
        <v/>
      </c>
      <c r="O1917" s="16">
        <f>'دیده بان بازار'!O1920</f>
        <v/>
      </c>
      <c r="P1917" s="16">
        <f>'دیده بان بازار'!P1920</f>
        <v/>
      </c>
      <c r="Q1917" s="16">
        <f>'دیده بان بازار'!Q1920</f>
        <v/>
      </c>
      <c r="R1917" s="16">
        <f>'دیده بان بازار'!R1920</f>
        <v/>
      </c>
      <c r="S1917" s="16">
        <f>'دیده بان بازار'!S1920</f>
        <v/>
      </c>
      <c r="T1917" s="16">
        <f>'دیده بان بازار'!T1920</f>
        <v/>
      </c>
      <c r="U1917" s="16">
        <f>'دیده بان بازار'!U1920</f>
        <v/>
      </c>
      <c r="V1917" s="16">
        <f>'دیده بان بازار'!V1920</f>
        <v/>
      </c>
      <c r="W1917" s="7">
        <f>'دیده بان بازار'!W1920</f>
        <v/>
      </c>
      <c r="X1917" s="11">
        <f>IFERROR(IF(OR(R1917&lt;=0,W1917&lt;=0,S1917&lt;=0,V1917&lt;=0),0,ROUND((S1917/R1917)/(V1917/W1917),2)),0)</f>
        <v/>
      </c>
      <c r="Y1917" s="11">
        <f>IFERROR(IF(OR(S1917&lt;=0,V1917&lt;=0),0,ROUND(S1917/V1917,2)),0)</f>
        <v/>
      </c>
      <c r="Z1917" s="11">
        <f>IFERROR(J1917-M1917,0)</f>
        <v/>
      </c>
      <c r="AA1917" s="11">
        <f>IFERROR(ROUND(MAX(0,MIN(100,((AB1917*0.2)+(AC1917*0.15)+(AD1917*0.15)+(AE1917*0.1)+(AF1917*0.1)+(AG1917*0.15)+(MIN(Y1917/3,1)*100*0.1)+(AI1917*0.05))*((AH1917/100)*0.25+0.75))),0),0)</f>
        <v/>
      </c>
      <c r="AB1917" s="11">
        <f>ROUND(MAX(0,MIN(100,((M1917+10)/20)*100)),0)</f>
        <v/>
      </c>
      <c r="AC1917" s="11">
        <f>IFERROR(IF(D1917&lt;=0,0,ROUND(COUNTIFS($D$4:$D$3359,"&lt;="&amp;D1917,$D$4:$D$3359,"&gt;0")/COUNTIF($D$4:$D$3359,"&gt;0")*100,0)),0)</f>
        <v/>
      </c>
      <c r="AD1917" s="11">
        <f>IF(E1917&lt;=0,0,ROUND(MAX(0,MIN(100,(LOG10(1+E1917/1000000000)/LOG10(101))*100)),0))</f>
        <v/>
      </c>
      <c r="AE1917" s="11">
        <f>IF(O1917=N1917,50,ROUND(MAX(0,MIN(100,((H1917-N1917)/(O1917-N1917))*100)),0))</f>
        <v/>
      </c>
      <c r="AF1917" s="11">
        <f>ROUND(MAX(0,MIN(100,50+((H1917-K1917)/K1917)*1000)),0)</f>
        <v/>
      </c>
      <c r="AG1917" s="11">
        <f>IFERROR(ROUND(MAX(0,MIN(100,50+25*LN(MAX(0.01,X1917)))),0),25)</f>
        <v/>
      </c>
      <c r="AH1917" s="11">
        <f>ROUND(IF(M1917&lt;=-30,0,IF(M1917&lt;=-20,20,IF(M1917&lt;=-10,50,100))),0)</f>
        <v/>
      </c>
      <c r="AI1917" s="11">
        <f>ROUND(MAX(0,MIN(100,50+(Z1917*10))),0)</f>
        <v/>
      </c>
      <c r="AJ1917" s="11">
        <f>IFERROR(IF(--AA1917&gt;=80,"خرید قوی",IF(--AA1917&gt;=70,"خرید مشروط",IF(--AA1917&gt;=60,"مراقبت",IF(--AA1917&gt;=45,"ضعیف","عدم ورود")))),"")</f>
        <v/>
      </c>
    </row>
    <row r="1918">
      <c r="A1918" s="12">
        <f>'دیده بان بازار'!A1921</f>
        <v/>
      </c>
      <c r="B1918" s="13">
        <f>'دیده بان بازار'!B1921</f>
        <v/>
      </c>
      <c r="C1918" s="13">
        <f>'دیده بان بازار'!C1921</f>
        <v/>
      </c>
      <c r="D1918" s="13">
        <f>'دیده بان بازار'!D1921</f>
        <v/>
      </c>
      <c r="E1918" s="14">
        <f>'دیده بان بازار'!E1921</f>
        <v/>
      </c>
      <c r="F1918" s="13">
        <f>'دیده بان بازار'!F1921</f>
        <v/>
      </c>
      <c r="G1918" s="13">
        <f>'دیده بان بازار'!G1921</f>
        <v/>
      </c>
      <c r="H1918" s="13">
        <f>'دیده بان بازار'!H1921</f>
        <v/>
      </c>
      <c r="I1918" s="13">
        <f>'دیده بان بازار'!I1921</f>
        <v/>
      </c>
      <c r="J1918" s="13">
        <f>'دیده بان بازار'!J1921</f>
        <v/>
      </c>
      <c r="K1918" s="13">
        <f>'دیده بان بازار'!K1921</f>
        <v/>
      </c>
      <c r="L1918" s="13">
        <f>'دیده بان بازار'!L1921</f>
        <v/>
      </c>
      <c r="M1918" s="13">
        <f>'دیده بان بازار'!M1921</f>
        <v/>
      </c>
      <c r="N1918" s="13">
        <f>'دیده بان بازار'!N1921</f>
        <v/>
      </c>
      <c r="O1918" s="13">
        <f>'دیده بان بازار'!O1921</f>
        <v/>
      </c>
      <c r="P1918" s="13">
        <f>'دیده بان بازار'!P1921</f>
        <v/>
      </c>
      <c r="Q1918" s="13">
        <f>'دیده بان بازار'!Q1921</f>
        <v/>
      </c>
      <c r="R1918" s="13">
        <f>'دیده بان بازار'!R1921</f>
        <v/>
      </c>
      <c r="S1918" s="13">
        <f>'دیده بان بازار'!S1921</f>
        <v/>
      </c>
      <c r="T1918" s="13">
        <f>'دیده بان بازار'!T1921</f>
        <v/>
      </c>
      <c r="U1918" s="13">
        <f>'دیده بان بازار'!U1921</f>
        <v/>
      </c>
      <c r="V1918" s="13">
        <f>'دیده بان بازار'!V1921</f>
        <v/>
      </c>
      <c r="W1918" s="6">
        <f>'دیده بان بازار'!W1921</f>
        <v/>
      </c>
      <c r="X1918" s="11">
        <f>IFERROR(IF(OR(R1918&lt;=0,W1918&lt;=0,S1918&lt;=0,V1918&lt;=0),0,ROUND((S1918/R1918)/(V1918/W1918),2)),0)</f>
        <v/>
      </c>
      <c r="Y1918" s="11">
        <f>IFERROR(IF(OR(S1918&lt;=0,V1918&lt;=0),0,ROUND(S1918/V1918,2)),0)</f>
        <v/>
      </c>
      <c r="Z1918" s="11">
        <f>IFERROR(J1918-M1918,0)</f>
        <v/>
      </c>
      <c r="AA1918" s="11">
        <f>IFERROR(ROUND(MAX(0,MIN(100,((AB1918*0.2)+(AC1918*0.15)+(AD1918*0.15)+(AE1918*0.1)+(AF1918*0.1)+(AG1918*0.15)+(MIN(Y1918/3,1)*100*0.1)+(AI1918*0.05))*((AH1918/100)*0.25+0.75))),0),0)</f>
        <v/>
      </c>
      <c r="AB1918" s="11">
        <f>ROUND(MAX(0,MIN(100,((M1918+10)/20)*100)),0)</f>
        <v/>
      </c>
      <c r="AC1918" s="11">
        <f>IFERROR(IF(D1918&lt;=0,0,ROUND(COUNTIFS($D$4:$D$3359,"&lt;="&amp;D1918,$D$4:$D$3359,"&gt;0")/COUNTIF($D$4:$D$3359,"&gt;0")*100,0)),0)</f>
        <v/>
      </c>
      <c r="AD1918" s="11">
        <f>IF(E1918&lt;=0,0,ROUND(MAX(0,MIN(100,(LOG10(1+E1918/1000000000)/LOG10(101))*100)),0))</f>
        <v/>
      </c>
      <c r="AE1918" s="11">
        <f>IF(O1918=N1918,50,ROUND(MAX(0,MIN(100,((H1918-N1918)/(O1918-N1918))*100)),0))</f>
        <v/>
      </c>
      <c r="AF1918" s="11">
        <f>ROUND(MAX(0,MIN(100,50+((H1918-K1918)/K1918)*1000)),0)</f>
        <v/>
      </c>
      <c r="AG1918" s="11">
        <f>IFERROR(ROUND(MAX(0,MIN(100,50+25*LN(MAX(0.01,X1918)))),0),25)</f>
        <v/>
      </c>
      <c r="AH1918" s="11">
        <f>ROUND(IF(M1918&lt;=-30,0,IF(M1918&lt;=-20,20,IF(M1918&lt;=-10,50,100))),0)</f>
        <v/>
      </c>
      <c r="AI1918" s="11">
        <f>ROUND(MAX(0,MIN(100,50+(Z1918*10))),0)</f>
        <v/>
      </c>
      <c r="AJ1918" s="11">
        <f>IFERROR(IF(--AA1918&gt;=80,"خرید قوی",IF(--AA1918&gt;=70,"خرید مشروط",IF(--AA1918&gt;=60,"مراقبت",IF(--AA1918&gt;=45,"ضعیف","عدم ورود")))),"")</f>
        <v/>
      </c>
    </row>
    <row r="1919">
      <c r="A1919" s="15">
        <f>'دیده بان بازار'!A1922</f>
        <v/>
      </c>
      <c r="B1919" s="16">
        <f>'دیده بان بازار'!B1922</f>
        <v/>
      </c>
      <c r="C1919" s="16">
        <f>'دیده بان بازار'!C1922</f>
        <v/>
      </c>
      <c r="D1919" s="16">
        <f>'دیده بان بازار'!D1922</f>
        <v/>
      </c>
      <c r="E1919" s="17">
        <f>'دیده بان بازار'!E1922</f>
        <v/>
      </c>
      <c r="F1919" s="16">
        <f>'دیده بان بازار'!F1922</f>
        <v/>
      </c>
      <c r="G1919" s="16">
        <f>'دیده بان بازار'!G1922</f>
        <v/>
      </c>
      <c r="H1919" s="16">
        <f>'دیده بان بازار'!H1922</f>
        <v/>
      </c>
      <c r="I1919" s="16">
        <f>'دیده بان بازار'!I1922</f>
        <v/>
      </c>
      <c r="J1919" s="16">
        <f>'دیده بان بازار'!J1922</f>
        <v/>
      </c>
      <c r="K1919" s="16">
        <f>'دیده بان بازار'!K1922</f>
        <v/>
      </c>
      <c r="L1919" s="16">
        <f>'دیده بان بازار'!L1922</f>
        <v/>
      </c>
      <c r="M1919" s="16">
        <f>'دیده بان بازار'!M1922</f>
        <v/>
      </c>
      <c r="N1919" s="16">
        <f>'دیده بان بازار'!N1922</f>
        <v/>
      </c>
      <c r="O1919" s="16">
        <f>'دیده بان بازار'!O1922</f>
        <v/>
      </c>
      <c r="P1919" s="16">
        <f>'دیده بان بازار'!P1922</f>
        <v/>
      </c>
      <c r="Q1919" s="16">
        <f>'دیده بان بازار'!Q1922</f>
        <v/>
      </c>
      <c r="R1919" s="16">
        <f>'دیده بان بازار'!R1922</f>
        <v/>
      </c>
      <c r="S1919" s="16">
        <f>'دیده بان بازار'!S1922</f>
        <v/>
      </c>
      <c r="T1919" s="16">
        <f>'دیده بان بازار'!T1922</f>
        <v/>
      </c>
      <c r="U1919" s="16">
        <f>'دیده بان بازار'!U1922</f>
        <v/>
      </c>
      <c r="V1919" s="16">
        <f>'دیده بان بازار'!V1922</f>
        <v/>
      </c>
      <c r="W1919" s="7">
        <f>'دیده بان بازار'!W1922</f>
        <v/>
      </c>
      <c r="X1919" s="11">
        <f>IFERROR(IF(OR(R1919&lt;=0,W1919&lt;=0,S1919&lt;=0,V1919&lt;=0),0,ROUND((S1919/R1919)/(V1919/W1919),2)),0)</f>
        <v/>
      </c>
      <c r="Y1919" s="11">
        <f>IFERROR(IF(OR(S1919&lt;=0,V1919&lt;=0),0,ROUND(S1919/V1919,2)),0)</f>
        <v/>
      </c>
      <c r="Z1919" s="11">
        <f>IFERROR(J1919-M1919,0)</f>
        <v/>
      </c>
      <c r="AA1919" s="11">
        <f>IFERROR(ROUND(MAX(0,MIN(100,((AB1919*0.2)+(AC1919*0.15)+(AD1919*0.15)+(AE1919*0.1)+(AF1919*0.1)+(AG1919*0.15)+(MIN(Y1919/3,1)*100*0.1)+(AI1919*0.05))*((AH1919/100)*0.25+0.75))),0),0)</f>
        <v/>
      </c>
      <c r="AB1919" s="11">
        <f>ROUND(MAX(0,MIN(100,((M1919+10)/20)*100)),0)</f>
        <v/>
      </c>
      <c r="AC1919" s="11">
        <f>IFERROR(IF(D1919&lt;=0,0,ROUND(COUNTIFS($D$4:$D$3359,"&lt;="&amp;D1919,$D$4:$D$3359,"&gt;0")/COUNTIF($D$4:$D$3359,"&gt;0")*100,0)),0)</f>
        <v/>
      </c>
      <c r="AD1919" s="11">
        <f>IF(E1919&lt;=0,0,ROUND(MAX(0,MIN(100,(LOG10(1+E1919/1000000000)/LOG10(101))*100)),0))</f>
        <v/>
      </c>
      <c r="AE1919" s="11">
        <f>IF(O1919=N1919,50,ROUND(MAX(0,MIN(100,((H1919-N1919)/(O1919-N1919))*100)),0))</f>
        <v/>
      </c>
      <c r="AF1919" s="11">
        <f>ROUND(MAX(0,MIN(100,50+((H1919-K1919)/K1919)*1000)),0)</f>
        <v/>
      </c>
      <c r="AG1919" s="11">
        <f>IFERROR(ROUND(MAX(0,MIN(100,50+25*LN(MAX(0.01,X1919)))),0),25)</f>
        <v/>
      </c>
      <c r="AH1919" s="11">
        <f>ROUND(IF(M1919&lt;=-30,0,IF(M1919&lt;=-20,20,IF(M1919&lt;=-10,50,100))),0)</f>
        <v/>
      </c>
      <c r="AI1919" s="11">
        <f>ROUND(MAX(0,MIN(100,50+(Z1919*10))),0)</f>
        <v/>
      </c>
      <c r="AJ1919" s="11">
        <f>IFERROR(IF(--AA1919&gt;=80,"خرید قوی",IF(--AA1919&gt;=70,"خرید مشروط",IF(--AA1919&gt;=60,"مراقبت",IF(--AA1919&gt;=45,"ضعیف","عدم ورود")))),"")</f>
        <v/>
      </c>
    </row>
    <row r="1920">
      <c r="A1920" s="12">
        <f>'دیده بان بازار'!A1923</f>
        <v/>
      </c>
      <c r="B1920" s="13">
        <f>'دیده بان بازار'!B1923</f>
        <v/>
      </c>
      <c r="C1920" s="13">
        <f>'دیده بان بازار'!C1923</f>
        <v/>
      </c>
      <c r="D1920" s="13">
        <f>'دیده بان بازار'!D1923</f>
        <v/>
      </c>
      <c r="E1920" s="14">
        <f>'دیده بان بازار'!E1923</f>
        <v/>
      </c>
      <c r="F1920" s="13">
        <f>'دیده بان بازار'!F1923</f>
        <v/>
      </c>
      <c r="G1920" s="13">
        <f>'دیده بان بازار'!G1923</f>
        <v/>
      </c>
      <c r="H1920" s="13">
        <f>'دیده بان بازار'!H1923</f>
        <v/>
      </c>
      <c r="I1920" s="13">
        <f>'دیده بان بازار'!I1923</f>
        <v/>
      </c>
      <c r="J1920" s="13">
        <f>'دیده بان بازار'!J1923</f>
        <v/>
      </c>
      <c r="K1920" s="13">
        <f>'دیده بان بازار'!K1923</f>
        <v/>
      </c>
      <c r="L1920" s="13">
        <f>'دیده بان بازار'!L1923</f>
        <v/>
      </c>
      <c r="M1920" s="13">
        <f>'دیده بان بازار'!M1923</f>
        <v/>
      </c>
      <c r="N1920" s="13">
        <f>'دیده بان بازار'!N1923</f>
        <v/>
      </c>
      <c r="O1920" s="13">
        <f>'دیده بان بازار'!O1923</f>
        <v/>
      </c>
      <c r="P1920" s="13">
        <f>'دیده بان بازار'!P1923</f>
        <v/>
      </c>
      <c r="Q1920" s="13">
        <f>'دیده بان بازار'!Q1923</f>
        <v/>
      </c>
      <c r="R1920" s="13">
        <f>'دیده بان بازار'!R1923</f>
        <v/>
      </c>
      <c r="S1920" s="13">
        <f>'دیده بان بازار'!S1923</f>
        <v/>
      </c>
      <c r="T1920" s="13">
        <f>'دیده بان بازار'!T1923</f>
        <v/>
      </c>
      <c r="U1920" s="13">
        <f>'دیده بان بازار'!U1923</f>
        <v/>
      </c>
      <c r="V1920" s="13">
        <f>'دیده بان بازار'!V1923</f>
        <v/>
      </c>
      <c r="W1920" s="6">
        <f>'دیده بان بازار'!W1923</f>
        <v/>
      </c>
      <c r="X1920" s="11">
        <f>IFERROR(IF(OR(R1920&lt;=0,W1920&lt;=0,S1920&lt;=0,V1920&lt;=0),0,ROUND((S1920/R1920)/(V1920/W1920),2)),0)</f>
        <v/>
      </c>
      <c r="Y1920" s="11">
        <f>IFERROR(IF(OR(S1920&lt;=0,V1920&lt;=0),0,ROUND(S1920/V1920,2)),0)</f>
        <v/>
      </c>
      <c r="Z1920" s="11">
        <f>IFERROR(J1920-M1920,0)</f>
        <v/>
      </c>
      <c r="AA1920" s="11">
        <f>IFERROR(ROUND(MAX(0,MIN(100,((AB1920*0.2)+(AC1920*0.15)+(AD1920*0.15)+(AE1920*0.1)+(AF1920*0.1)+(AG1920*0.15)+(MIN(Y1920/3,1)*100*0.1)+(AI1920*0.05))*((AH1920/100)*0.25+0.75))),0),0)</f>
        <v/>
      </c>
      <c r="AB1920" s="11">
        <f>ROUND(MAX(0,MIN(100,((M1920+10)/20)*100)),0)</f>
        <v/>
      </c>
      <c r="AC1920" s="11">
        <f>IFERROR(IF(D1920&lt;=0,0,ROUND(COUNTIFS($D$4:$D$3359,"&lt;="&amp;D1920,$D$4:$D$3359,"&gt;0")/COUNTIF($D$4:$D$3359,"&gt;0")*100,0)),0)</f>
        <v/>
      </c>
      <c r="AD1920" s="11">
        <f>IF(E1920&lt;=0,0,ROUND(MAX(0,MIN(100,(LOG10(1+E1920/1000000000)/LOG10(101))*100)),0))</f>
        <v/>
      </c>
      <c r="AE1920" s="11">
        <f>IF(O1920=N1920,50,ROUND(MAX(0,MIN(100,((H1920-N1920)/(O1920-N1920))*100)),0))</f>
        <v/>
      </c>
      <c r="AF1920" s="11">
        <f>ROUND(MAX(0,MIN(100,50+((H1920-K1920)/K1920)*1000)),0)</f>
        <v/>
      </c>
      <c r="AG1920" s="11">
        <f>IFERROR(ROUND(MAX(0,MIN(100,50+25*LN(MAX(0.01,X1920)))),0),25)</f>
        <v/>
      </c>
      <c r="AH1920" s="11">
        <f>ROUND(IF(M1920&lt;=-30,0,IF(M1920&lt;=-20,20,IF(M1920&lt;=-10,50,100))),0)</f>
        <v/>
      </c>
      <c r="AI1920" s="11">
        <f>ROUND(MAX(0,MIN(100,50+(Z1920*10))),0)</f>
        <v/>
      </c>
      <c r="AJ1920" s="11">
        <f>IFERROR(IF(--AA1920&gt;=80,"خرید قوی",IF(--AA1920&gt;=70,"خرید مشروط",IF(--AA1920&gt;=60,"مراقبت",IF(--AA1920&gt;=45,"ضعیف","عدم ورود")))),"")</f>
        <v/>
      </c>
    </row>
    <row r="1921">
      <c r="A1921" s="15">
        <f>'دیده بان بازار'!A1924</f>
        <v/>
      </c>
      <c r="B1921" s="16">
        <f>'دیده بان بازار'!B1924</f>
        <v/>
      </c>
      <c r="C1921" s="16">
        <f>'دیده بان بازار'!C1924</f>
        <v/>
      </c>
      <c r="D1921" s="16">
        <f>'دیده بان بازار'!D1924</f>
        <v/>
      </c>
      <c r="E1921" s="17">
        <f>'دیده بان بازار'!E1924</f>
        <v/>
      </c>
      <c r="F1921" s="16">
        <f>'دیده بان بازار'!F1924</f>
        <v/>
      </c>
      <c r="G1921" s="16">
        <f>'دیده بان بازار'!G1924</f>
        <v/>
      </c>
      <c r="H1921" s="16">
        <f>'دیده بان بازار'!H1924</f>
        <v/>
      </c>
      <c r="I1921" s="16">
        <f>'دیده بان بازار'!I1924</f>
        <v/>
      </c>
      <c r="J1921" s="16">
        <f>'دیده بان بازار'!J1924</f>
        <v/>
      </c>
      <c r="K1921" s="16">
        <f>'دیده بان بازار'!K1924</f>
        <v/>
      </c>
      <c r="L1921" s="16">
        <f>'دیده بان بازار'!L1924</f>
        <v/>
      </c>
      <c r="M1921" s="16">
        <f>'دیده بان بازار'!M1924</f>
        <v/>
      </c>
      <c r="N1921" s="16">
        <f>'دیده بان بازار'!N1924</f>
        <v/>
      </c>
      <c r="O1921" s="16">
        <f>'دیده بان بازار'!O1924</f>
        <v/>
      </c>
      <c r="P1921" s="16">
        <f>'دیده بان بازار'!P1924</f>
        <v/>
      </c>
      <c r="Q1921" s="16">
        <f>'دیده بان بازار'!Q1924</f>
        <v/>
      </c>
      <c r="R1921" s="16">
        <f>'دیده بان بازار'!R1924</f>
        <v/>
      </c>
      <c r="S1921" s="16">
        <f>'دیده بان بازار'!S1924</f>
        <v/>
      </c>
      <c r="T1921" s="16">
        <f>'دیده بان بازار'!T1924</f>
        <v/>
      </c>
      <c r="U1921" s="16">
        <f>'دیده بان بازار'!U1924</f>
        <v/>
      </c>
      <c r="V1921" s="16">
        <f>'دیده بان بازار'!V1924</f>
        <v/>
      </c>
      <c r="W1921" s="7">
        <f>'دیده بان بازار'!W1924</f>
        <v/>
      </c>
      <c r="X1921" s="11">
        <f>IFERROR(IF(OR(R1921&lt;=0,W1921&lt;=0,S1921&lt;=0,V1921&lt;=0),0,ROUND((S1921/R1921)/(V1921/W1921),2)),0)</f>
        <v/>
      </c>
      <c r="Y1921" s="11">
        <f>IFERROR(IF(OR(S1921&lt;=0,V1921&lt;=0),0,ROUND(S1921/V1921,2)),0)</f>
        <v/>
      </c>
      <c r="Z1921" s="11">
        <f>IFERROR(J1921-M1921,0)</f>
        <v/>
      </c>
      <c r="AA1921" s="11">
        <f>IFERROR(ROUND(MAX(0,MIN(100,((AB1921*0.2)+(AC1921*0.15)+(AD1921*0.15)+(AE1921*0.1)+(AF1921*0.1)+(AG1921*0.15)+(MIN(Y1921/3,1)*100*0.1)+(AI1921*0.05))*((AH1921/100)*0.25+0.75))),0),0)</f>
        <v/>
      </c>
      <c r="AB1921" s="11">
        <f>ROUND(MAX(0,MIN(100,((M1921+10)/20)*100)),0)</f>
        <v/>
      </c>
      <c r="AC1921" s="11">
        <f>IFERROR(IF(D1921&lt;=0,0,ROUND(COUNTIFS($D$4:$D$3359,"&lt;="&amp;D1921,$D$4:$D$3359,"&gt;0")/COUNTIF($D$4:$D$3359,"&gt;0")*100,0)),0)</f>
        <v/>
      </c>
      <c r="AD1921" s="11">
        <f>IF(E1921&lt;=0,0,ROUND(MAX(0,MIN(100,(LOG10(1+E1921/1000000000)/LOG10(101))*100)),0))</f>
        <v/>
      </c>
      <c r="AE1921" s="11">
        <f>IF(O1921=N1921,50,ROUND(MAX(0,MIN(100,((H1921-N1921)/(O1921-N1921))*100)),0))</f>
        <v/>
      </c>
      <c r="AF1921" s="11">
        <f>ROUND(MAX(0,MIN(100,50+((H1921-K1921)/K1921)*1000)),0)</f>
        <v/>
      </c>
      <c r="AG1921" s="11">
        <f>IFERROR(ROUND(MAX(0,MIN(100,50+25*LN(MAX(0.01,X1921)))),0),25)</f>
        <v/>
      </c>
      <c r="AH1921" s="11">
        <f>ROUND(IF(M1921&lt;=-30,0,IF(M1921&lt;=-20,20,IF(M1921&lt;=-10,50,100))),0)</f>
        <v/>
      </c>
      <c r="AI1921" s="11">
        <f>ROUND(MAX(0,MIN(100,50+(Z1921*10))),0)</f>
        <v/>
      </c>
      <c r="AJ1921" s="11">
        <f>IFERROR(IF(--AA1921&gt;=80,"خرید قوی",IF(--AA1921&gt;=70,"خرید مشروط",IF(--AA1921&gt;=60,"مراقبت",IF(--AA1921&gt;=45,"ضعیف","عدم ورود")))),"")</f>
        <v/>
      </c>
    </row>
    <row r="1922">
      <c r="A1922" s="15">
        <f>'دیده بان بازار'!A1925</f>
        <v/>
      </c>
      <c r="B1922" s="16">
        <f>'دیده بان بازار'!B1925</f>
        <v/>
      </c>
      <c r="C1922" s="16">
        <f>'دیده بان بازار'!C1925</f>
        <v/>
      </c>
      <c r="D1922" s="16">
        <f>'دیده بان بازار'!D1925</f>
        <v/>
      </c>
      <c r="E1922" s="17">
        <f>'دیده بان بازار'!E1925</f>
        <v/>
      </c>
      <c r="F1922" s="16">
        <f>'دیده بان بازار'!F1925</f>
        <v/>
      </c>
      <c r="G1922" s="16">
        <f>'دیده بان بازار'!G1925</f>
        <v/>
      </c>
      <c r="H1922" s="16">
        <f>'دیده بان بازار'!H1925</f>
        <v/>
      </c>
      <c r="I1922" s="16">
        <f>'دیده بان بازار'!I1925</f>
        <v/>
      </c>
      <c r="J1922" s="16">
        <f>'دیده بان بازار'!J1925</f>
        <v/>
      </c>
      <c r="K1922" s="16">
        <f>'دیده بان بازار'!K1925</f>
        <v/>
      </c>
      <c r="L1922" s="16">
        <f>'دیده بان بازار'!L1925</f>
        <v/>
      </c>
      <c r="M1922" s="16">
        <f>'دیده بان بازار'!M1925</f>
        <v/>
      </c>
      <c r="N1922" s="16">
        <f>'دیده بان بازار'!N1925</f>
        <v/>
      </c>
      <c r="O1922" s="16">
        <f>'دیده بان بازار'!O1925</f>
        <v/>
      </c>
      <c r="P1922" s="16">
        <f>'دیده بان بازار'!P1925</f>
        <v/>
      </c>
      <c r="Q1922" s="16">
        <f>'دیده بان بازار'!Q1925</f>
        <v/>
      </c>
      <c r="R1922" s="16">
        <f>'دیده بان بازار'!R1925</f>
        <v/>
      </c>
      <c r="S1922" s="16">
        <f>'دیده بان بازار'!S1925</f>
        <v/>
      </c>
      <c r="T1922" s="16">
        <f>'دیده بان بازار'!T1925</f>
        <v/>
      </c>
      <c r="U1922" s="16">
        <f>'دیده بان بازار'!U1925</f>
        <v/>
      </c>
      <c r="V1922" s="16">
        <f>'دیده بان بازار'!V1925</f>
        <v/>
      </c>
      <c r="W1922" s="7">
        <f>'دیده بان بازار'!W1925</f>
        <v/>
      </c>
      <c r="X1922" s="11">
        <f>IFERROR(IF(OR(R1922&lt;=0,W1922&lt;=0,S1922&lt;=0,V1922&lt;=0),0,ROUND((S1922/R1922)/(V1922/W1922),2)),0)</f>
        <v/>
      </c>
      <c r="Y1922" s="11">
        <f>IFERROR(IF(OR(S1922&lt;=0,V1922&lt;=0),0,ROUND(S1922/V1922,2)),0)</f>
        <v/>
      </c>
      <c r="Z1922" s="11">
        <f>IFERROR(J1922-M1922,0)</f>
        <v/>
      </c>
      <c r="AA1922" s="11">
        <f>IFERROR(ROUND(MAX(0,MIN(100,((AB1922*0.2)+(AC1922*0.15)+(AD1922*0.15)+(AE1922*0.1)+(AF1922*0.1)+(AG1922*0.15)+(MIN(Y1922/3,1)*100*0.1)+(AI1922*0.05))*((AH1922/100)*0.25+0.75))),0),0)</f>
        <v/>
      </c>
      <c r="AB1922" s="11">
        <f>ROUND(MAX(0,MIN(100,((M1922+10)/20)*100)),0)</f>
        <v/>
      </c>
      <c r="AC1922" s="11">
        <f>IFERROR(IF(D1922&lt;=0,0,ROUND(COUNTIFS($D$4:$D$3359,"&lt;="&amp;D1922,$D$4:$D$3359,"&gt;0")/COUNTIF($D$4:$D$3359,"&gt;0")*100,0)),0)</f>
        <v/>
      </c>
      <c r="AD1922" s="11">
        <f>IF(E1922&lt;=0,0,ROUND(MAX(0,MIN(100,(LOG10(1+E1922/1000000000)/LOG10(101))*100)),0))</f>
        <v/>
      </c>
      <c r="AE1922" s="11">
        <f>IF(O1922=N1922,50,ROUND(MAX(0,MIN(100,((H1922-N1922)/(O1922-N1922))*100)),0))</f>
        <v/>
      </c>
      <c r="AF1922" s="11">
        <f>ROUND(MAX(0,MIN(100,50+((H1922-K1922)/K1922)*1000)),0)</f>
        <v/>
      </c>
      <c r="AG1922" s="11">
        <f>IFERROR(ROUND(MAX(0,MIN(100,50+25*LN(MAX(0.01,X1922)))),0),25)</f>
        <v/>
      </c>
      <c r="AH1922" s="11">
        <f>ROUND(IF(M1922&lt;=-30,0,IF(M1922&lt;=-20,20,IF(M1922&lt;=-10,50,100))),0)</f>
        <v/>
      </c>
      <c r="AI1922" s="11">
        <f>ROUND(MAX(0,MIN(100,50+(Z1922*10))),0)</f>
        <v/>
      </c>
      <c r="AJ1922" s="11">
        <f>IFERROR(IF(--AA1922&gt;=80,"خرید قوی",IF(--AA1922&gt;=70,"خرید مشروط",IF(--AA1922&gt;=60,"مراقبت",IF(--AA1922&gt;=45,"ضعیف","عدم ورود")))),"")</f>
        <v/>
      </c>
    </row>
    <row r="1923">
      <c r="A1923" s="12">
        <f>'دیده بان بازار'!A1926</f>
        <v/>
      </c>
      <c r="B1923" s="13">
        <f>'دیده بان بازار'!B1926</f>
        <v/>
      </c>
      <c r="C1923" s="13">
        <f>'دیده بان بازار'!C1926</f>
        <v/>
      </c>
      <c r="D1923" s="13">
        <f>'دیده بان بازار'!D1926</f>
        <v/>
      </c>
      <c r="E1923" s="14">
        <f>'دیده بان بازار'!E1926</f>
        <v/>
      </c>
      <c r="F1923" s="13">
        <f>'دیده بان بازار'!F1926</f>
        <v/>
      </c>
      <c r="G1923" s="13">
        <f>'دیده بان بازار'!G1926</f>
        <v/>
      </c>
      <c r="H1923" s="13">
        <f>'دیده بان بازار'!H1926</f>
        <v/>
      </c>
      <c r="I1923" s="13">
        <f>'دیده بان بازار'!I1926</f>
        <v/>
      </c>
      <c r="J1923" s="13">
        <f>'دیده بان بازار'!J1926</f>
        <v/>
      </c>
      <c r="K1923" s="13">
        <f>'دیده بان بازار'!K1926</f>
        <v/>
      </c>
      <c r="L1923" s="13">
        <f>'دیده بان بازار'!L1926</f>
        <v/>
      </c>
      <c r="M1923" s="13">
        <f>'دیده بان بازار'!M1926</f>
        <v/>
      </c>
      <c r="N1923" s="13">
        <f>'دیده بان بازار'!N1926</f>
        <v/>
      </c>
      <c r="O1923" s="13">
        <f>'دیده بان بازار'!O1926</f>
        <v/>
      </c>
      <c r="P1923" s="13">
        <f>'دیده بان بازار'!P1926</f>
        <v/>
      </c>
      <c r="Q1923" s="13">
        <f>'دیده بان بازار'!Q1926</f>
        <v/>
      </c>
      <c r="R1923" s="13">
        <f>'دیده بان بازار'!R1926</f>
        <v/>
      </c>
      <c r="S1923" s="13">
        <f>'دیده بان بازار'!S1926</f>
        <v/>
      </c>
      <c r="T1923" s="13">
        <f>'دیده بان بازار'!T1926</f>
        <v/>
      </c>
      <c r="U1923" s="13">
        <f>'دیده بان بازار'!U1926</f>
        <v/>
      </c>
      <c r="V1923" s="13">
        <f>'دیده بان بازار'!V1926</f>
        <v/>
      </c>
      <c r="W1923" s="6">
        <f>'دیده بان بازار'!W1926</f>
        <v/>
      </c>
      <c r="X1923" s="11">
        <f>IFERROR(IF(OR(R1923&lt;=0,W1923&lt;=0,S1923&lt;=0,V1923&lt;=0),0,ROUND((S1923/R1923)/(V1923/W1923),2)),0)</f>
        <v/>
      </c>
      <c r="Y1923" s="11">
        <f>IFERROR(IF(OR(S1923&lt;=0,V1923&lt;=0),0,ROUND(S1923/V1923,2)),0)</f>
        <v/>
      </c>
      <c r="Z1923" s="11">
        <f>IFERROR(J1923-M1923,0)</f>
        <v/>
      </c>
      <c r="AA1923" s="11">
        <f>IFERROR(ROUND(MAX(0,MIN(100,((AB1923*0.2)+(AC1923*0.15)+(AD1923*0.15)+(AE1923*0.1)+(AF1923*0.1)+(AG1923*0.15)+(MIN(Y1923/3,1)*100*0.1)+(AI1923*0.05))*((AH1923/100)*0.25+0.75))),0),0)</f>
        <v/>
      </c>
      <c r="AB1923" s="11">
        <f>ROUND(MAX(0,MIN(100,((M1923+10)/20)*100)),0)</f>
        <v/>
      </c>
      <c r="AC1923" s="11">
        <f>IFERROR(IF(D1923&lt;=0,0,ROUND(COUNTIFS($D$4:$D$3359,"&lt;="&amp;D1923,$D$4:$D$3359,"&gt;0")/COUNTIF($D$4:$D$3359,"&gt;0")*100,0)),0)</f>
        <v/>
      </c>
      <c r="AD1923" s="11">
        <f>IF(E1923&lt;=0,0,ROUND(MAX(0,MIN(100,(LOG10(1+E1923/1000000000)/LOG10(101))*100)),0))</f>
        <v/>
      </c>
      <c r="AE1923" s="11">
        <f>IF(O1923=N1923,50,ROUND(MAX(0,MIN(100,((H1923-N1923)/(O1923-N1923))*100)),0))</f>
        <v/>
      </c>
      <c r="AF1923" s="11">
        <f>ROUND(MAX(0,MIN(100,50+((H1923-K1923)/K1923)*1000)),0)</f>
        <v/>
      </c>
      <c r="AG1923" s="11">
        <f>IFERROR(ROUND(MAX(0,MIN(100,50+25*LN(MAX(0.01,X1923)))),0),25)</f>
        <v/>
      </c>
      <c r="AH1923" s="11">
        <f>ROUND(IF(M1923&lt;=-30,0,IF(M1923&lt;=-20,20,IF(M1923&lt;=-10,50,100))),0)</f>
        <v/>
      </c>
      <c r="AI1923" s="11">
        <f>ROUND(MAX(0,MIN(100,50+(Z1923*10))),0)</f>
        <v/>
      </c>
      <c r="AJ1923" s="11">
        <f>IFERROR(IF(--AA1923&gt;=80,"خرید قوی",IF(--AA1923&gt;=70,"خرید مشروط",IF(--AA1923&gt;=60,"مراقبت",IF(--AA1923&gt;=45,"ضعیف","عدم ورود")))),"")</f>
        <v/>
      </c>
    </row>
    <row r="1924">
      <c r="A1924" s="15">
        <f>'دیده بان بازار'!A1927</f>
        <v/>
      </c>
      <c r="B1924" s="16">
        <f>'دیده بان بازار'!B1927</f>
        <v/>
      </c>
      <c r="C1924" s="16">
        <f>'دیده بان بازار'!C1927</f>
        <v/>
      </c>
      <c r="D1924" s="16">
        <f>'دیده بان بازار'!D1927</f>
        <v/>
      </c>
      <c r="E1924" s="17">
        <f>'دیده بان بازار'!E1927</f>
        <v/>
      </c>
      <c r="F1924" s="16">
        <f>'دیده بان بازار'!F1927</f>
        <v/>
      </c>
      <c r="G1924" s="16">
        <f>'دیده بان بازار'!G1927</f>
        <v/>
      </c>
      <c r="H1924" s="16">
        <f>'دیده بان بازار'!H1927</f>
        <v/>
      </c>
      <c r="I1924" s="16">
        <f>'دیده بان بازار'!I1927</f>
        <v/>
      </c>
      <c r="J1924" s="16">
        <f>'دیده بان بازار'!J1927</f>
        <v/>
      </c>
      <c r="K1924" s="16">
        <f>'دیده بان بازار'!K1927</f>
        <v/>
      </c>
      <c r="L1924" s="16">
        <f>'دیده بان بازار'!L1927</f>
        <v/>
      </c>
      <c r="M1924" s="16">
        <f>'دیده بان بازار'!M1927</f>
        <v/>
      </c>
      <c r="N1924" s="16">
        <f>'دیده بان بازار'!N1927</f>
        <v/>
      </c>
      <c r="O1924" s="16">
        <f>'دیده بان بازار'!O1927</f>
        <v/>
      </c>
      <c r="P1924" s="16">
        <f>'دیده بان بازار'!P1927</f>
        <v/>
      </c>
      <c r="Q1924" s="16">
        <f>'دیده بان بازار'!Q1927</f>
        <v/>
      </c>
      <c r="R1924" s="16">
        <f>'دیده بان بازار'!R1927</f>
        <v/>
      </c>
      <c r="S1924" s="16">
        <f>'دیده بان بازار'!S1927</f>
        <v/>
      </c>
      <c r="T1924" s="16">
        <f>'دیده بان بازار'!T1927</f>
        <v/>
      </c>
      <c r="U1924" s="16">
        <f>'دیده بان بازار'!U1927</f>
        <v/>
      </c>
      <c r="V1924" s="16">
        <f>'دیده بان بازار'!V1927</f>
        <v/>
      </c>
      <c r="W1924" s="7">
        <f>'دیده بان بازار'!W1927</f>
        <v/>
      </c>
      <c r="X1924" s="11">
        <f>IFERROR(IF(OR(R1924&lt;=0,W1924&lt;=0,S1924&lt;=0,V1924&lt;=0),0,ROUND((S1924/R1924)/(V1924/W1924),2)),0)</f>
        <v/>
      </c>
      <c r="Y1924" s="11">
        <f>IFERROR(IF(OR(S1924&lt;=0,V1924&lt;=0),0,ROUND(S1924/V1924,2)),0)</f>
        <v/>
      </c>
      <c r="Z1924" s="11">
        <f>IFERROR(J1924-M1924,0)</f>
        <v/>
      </c>
      <c r="AA1924" s="11">
        <f>IFERROR(ROUND(MAX(0,MIN(100,((AB1924*0.2)+(AC1924*0.15)+(AD1924*0.15)+(AE1924*0.1)+(AF1924*0.1)+(AG1924*0.15)+(MIN(Y1924/3,1)*100*0.1)+(AI1924*0.05))*((AH1924/100)*0.25+0.75))),0),0)</f>
        <v/>
      </c>
      <c r="AB1924" s="11">
        <f>ROUND(MAX(0,MIN(100,((M1924+10)/20)*100)),0)</f>
        <v/>
      </c>
      <c r="AC1924" s="11">
        <f>IFERROR(IF(D1924&lt;=0,0,ROUND(COUNTIFS($D$4:$D$3359,"&lt;="&amp;D1924,$D$4:$D$3359,"&gt;0")/COUNTIF($D$4:$D$3359,"&gt;0")*100,0)),0)</f>
        <v/>
      </c>
      <c r="AD1924" s="11">
        <f>IF(E1924&lt;=0,0,ROUND(MAX(0,MIN(100,(LOG10(1+E1924/1000000000)/LOG10(101))*100)),0))</f>
        <v/>
      </c>
      <c r="AE1924" s="11">
        <f>IF(O1924=N1924,50,ROUND(MAX(0,MIN(100,((H1924-N1924)/(O1924-N1924))*100)),0))</f>
        <v/>
      </c>
      <c r="AF1924" s="11">
        <f>ROUND(MAX(0,MIN(100,50+((H1924-K1924)/K1924)*1000)),0)</f>
        <v/>
      </c>
      <c r="AG1924" s="11">
        <f>IFERROR(ROUND(MAX(0,MIN(100,50+25*LN(MAX(0.01,X1924)))),0),25)</f>
        <v/>
      </c>
      <c r="AH1924" s="11">
        <f>ROUND(IF(M1924&lt;=-30,0,IF(M1924&lt;=-20,20,IF(M1924&lt;=-10,50,100))),0)</f>
        <v/>
      </c>
      <c r="AI1924" s="11">
        <f>ROUND(MAX(0,MIN(100,50+(Z1924*10))),0)</f>
        <v/>
      </c>
      <c r="AJ1924" s="11">
        <f>IFERROR(IF(--AA1924&gt;=80,"خرید قوی",IF(--AA1924&gt;=70,"خرید مشروط",IF(--AA1924&gt;=60,"مراقبت",IF(--AA1924&gt;=45,"ضعیف","عدم ورود")))),"")</f>
        <v/>
      </c>
    </row>
    <row r="1925">
      <c r="A1925" s="12">
        <f>'دیده بان بازار'!A1928</f>
        <v/>
      </c>
      <c r="B1925" s="13">
        <f>'دیده بان بازار'!B1928</f>
        <v/>
      </c>
      <c r="C1925" s="13">
        <f>'دیده بان بازار'!C1928</f>
        <v/>
      </c>
      <c r="D1925" s="13">
        <f>'دیده بان بازار'!D1928</f>
        <v/>
      </c>
      <c r="E1925" s="14">
        <f>'دیده بان بازار'!E1928</f>
        <v/>
      </c>
      <c r="F1925" s="13">
        <f>'دیده بان بازار'!F1928</f>
        <v/>
      </c>
      <c r="G1925" s="13">
        <f>'دیده بان بازار'!G1928</f>
        <v/>
      </c>
      <c r="H1925" s="13">
        <f>'دیده بان بازار'!H1928</f>
        <v/>
      </c>
      <c r="I1925" s="13">
        <f>'دیده بان بازار'!I1928</f>
        <v/>
      </c>
      <c r="J1925" s="13">
        <f>'دیده بان بازار'!J1928</f>
        <v/>
      </c>
      <c r="K1925" s="13">
        <f>'دیده بان بازار'!K1928</f>
        <v/>
      </c>
      <c r="L1925" s="13">
        <f>'دیده بان بازار'!L1928</f>
        <v/>
      </c>
      <c r="M1925" s="13">
        <f>'دیده بان بازار'!M1928</f>
        <v/>
      </c>
      <c r="N1925" s="13">
        <f>'دیده بان بازار'!N1928</f>
        <v/>
      </c>
      <c r="O1925" s="13">
        <f>'دیده بان بازار'!O1928</f>
        <v/>
      </c>
      <c r="P1925" s="13">
        <f>'دیده بان بازار'!P1928</f>
        <v/>
      </c>
      <c r="Q1925" s="13">
        <f>'دیده بان بازار'!Q1928</f>
        <v/>
      </c>
      <c r="R1925" s="13">
        <f>'دیده بان بازار'!R1928</f>
        <v/>
      </c>
      <c r="S1925" s="13">
        <f>'دیده بان بازار'!S1928</f>
        <v/>
      </c>
      <c r="T1925" s="13">
        <f>'دیده بان بازار'!T1928</f>
        <v/>
      </c>
      <c r="U1925" s="13">
        <f>'دیده بان بازار'!U1928</f>
        <v/>
      </c>
      <c r="V1925" s="13">
        <f>'دیده بان بازار'!V1928</f>
        <v/>
      </c>
      <c r="W1925" s="6">
        <f>'دیده بان بازار'!W1928</f>
        <v/>
      </c>
      <c r="X1925" s="11">
        <f>IFERROR(IF(OR(R1925&lt;=0,W1925&lt;=0,S1925&lt;=0,V1925&lt;=0),0,ROUND((S1925/R1925)/(V1925/W1925),2)),0)</f>
        <v/>
      </c>
      <c r="Y1925" s="11">
        <f>IFERROR(IF(OR(S1925&lt;=0,V1925&lt;=0),0,ROUND(S1925/V1925,2)),0)</f>
        <v/>
      </c>
      <c r="Z1925" s="11">
        <f>IFERROR(J1925-M1925,0)</f>
        <v/>
      </c>
      <c r="AA1925" s="11">
        <f>IFERROR(ROUND(MAX(0,MIN(100,((AB1925*0.2)+(AC1925*0.15)+(AD1925*0.15)+(AE1925*0.1)+(AF1925*0.1)+(AG1925*0.15)+(MIN(Y1925/3,1)*100*0.1)+(AI1925*0.05))*((AH1925/100)*0.25+0.75))),0),0)</f>
        <v/>
      </c>
      <c r="AB1925" s="11">
        <f>ROUND(MAX(0,MIN(100,((M1925+10)/20)*100)),0)</f>
        <v/>
      </c>
      <c r="AC1925" s="11">
        <f>IFERROR(IF(D1925&lt;=0,0,ROUND(COUNTIFS($D$4:$D$3359,"&lt;="&amp;D1925,$D$4:$D$3359,"&gt;0")/COUNTIF($D$4:$D$3359,"&gt;0")*100,0)),0)</f>
        <v/>
      </c>
      <c r="AD1925" s="11">
        <f>IF(E1925&lt;=0,0,ROUND(MAX(0,MIN(100,(LOG10(1+E1925/1000000000)/LOG10(101))*100)),0))</f>
        <v/>
      </c>
      <c r="AE1925" s="11">
        <f>IF(O1925=N1925,50,ROUND(MAX(0,MIN(100,((H1925-N1925)/(O1925-N1925))*100)),0))</f>
        <v/>
      </c>
      <c r="AF1925" s="11">
        <f>ROUND(MAX(0,MIN(100,50+((H1925-K1925)/K1925)*1000)),0)</f>
        <v/>
      </c>
      <c r="AG1925" s="11">
        <f>IFERROR(ROUND(MAX(0,MIN(100,50+25*LN(MAX(0.01,X1925)))),0),25)</f>
        <v/>
      </c>
      <c r="AH1925" s="11">
        <f>ROUND(IF(M1925&lt;=-30,0,IF(M1925&lt;=-20,20,IF(M1925&lt;=-10,50,100))),0)</f>
        <v/>
      </c>
      <c r="AI1925" s="11">
        <f>ROUND(MAX(0,MIN(100,50+(Z1925*10))),0)</f>
        <v/>
      </c>
      <c r="AJ1925" s="11">
        <f>IFERROR(IF(--AA1925&gt;=80,"خرید قوی",IF(--AA1925&gt;=70,"خرید مشروط",IF(--AA1925&gt;=60,"مراقبت",IF(--AA1925&gt;=45,"ضعیف","عدم ورود")))),"")</f>
        <v/>
      </c>
    </row>
    <row r="1926">
      <c r="A1926" s="15">
        <f>'دیده بان بازار'!A1929</f>
        <v/>
      </c>
      <c r="B1926" s="16">
        <f>'دیده بان بازار'!B1929</f>
        <v/>
      </c>
      <c r="C1926" s="16">
        <f>'دیده بان بازار'!C1929</f>
        <v/>
      </c>
      <c r="D1926" s="16">
        <f>'دیده بان بازار'!D1929</f>
        <v/>
      </c>
      <c r="E1926" s="17">
        <f>'دیده بان بازار'!E1929</f>
        <v/>
      </c>
      <c r="F1926" s="16">
        <f>'دیده بان بازار'!F1929</f>
        <v/>
      </c>
      <c r="G1926" s="16">
        <f>'دیده بان بازار'!G1929</f>
        <v/>
      </c>
      <c r="H1926" s="16">
        <f>'دیده بان بازار'!H1929</f>
        <v/>
      </c>
      <c r="I1926" s="16">
        <f>'دیده بان بازار'!I1929</f>
        <v/>
      </c>
      <c r="J1926" s="16">
        <f>'دیده بان بازار'!J1929</f>
        <v/>
      </c>
      <c r="K1926" s="16">
        <f>'دیده بان بازار'!K1929</f>
        <v/>
      </c>
      <c r="L1926" s="16">
        <f>'دیده بان بازار'!L1929</f>
        <v/>
      </c>
      <c r="M1926" s="16">
        <f>'دیده بان بازار'!M1929</f>
        <v/>
      </c>
      <c r="N1926" s="16">
        <f>'دیده بان بازار'!N1929</f>
        <v/>
      </c>
      <c r="O1926" s="16">
        <f>'دیده بان بازار'!O1929</f>
        <v/>
      </c>
      <c r="P1926" s="16">
        <f>'دیده بان بازار'!P1929</f>
        <v/>
      </c>
      <c r="Q1926" s="16">
        <f>'دیده بان بازار'!Q1929</f>
        <v/>
      </c>
      <c r="R1926" s="16">
        <f>'دیده بان بازار'!R1929</f>
        <v/>
      </c>
      <c r="S1926" s="16">
        <f>'دیده بان بازار'!S1929</f>
        <v/>
      </c>
      <c r="T1926" s="16">
        <f>'دیده بان بازار'!T1929</f>
        <v/>
      </c>
      <c r="U1926" s="16">
        <f>'دیده بان بازار'!U1929</f>
        <v/>
      </c>
      <c r="V1926" s="16">
        <f>'دیده بان بازار'!V1929</f>
        <v/>
      </c>
      <c r="W1926" s="7">
        <f>'دیده بان بازار'!W1929</f>
        <v/>
      </c>
      <c r="X1926" s="11">
        <f>IFERROR(IF(OR(R1926&lt;=0,W1926&lt;=0,S1926&lt;=0,V1926&lt;=0),0,ROUND((S1926/R1926)/(V1926/W1926),2)),0)</f>
        <v/>
      </c>
      <c r="Y1926" s="11">
        <f>IFERROR(IF(OR(S1926&lt;=0,V1926&lt;=0),0,ROUND(S1926/V1926,2)),0)</f>
        <v/>
      </c>
      <c r="Z1926" s="11">
        <f>IFERROR(J1926-M1926,0)</f>
        <v/>
      </c>
      <c r="AA1926" s="11">
        <f>IFERROR(ROUND(MAX(0,MIN(100,((AB1926*0.2)+(AC1926*0.15)+(AD1926*0.15)+(AE1926*0.1)+(AF1926*0.1)+(AG1926*0.15)+(MIN(Y1926/3,1)*100*0.1)+(AI1926*0.05))*((AH1926/100)*0.25+0.75))),0),0)</f>
        <v/>
      </c>
      <c r="AB1926" s="11">
        <f>ROUND(MAX(0,MIN(100,((M1926+10)/20)*100)),0)</f>
        <v/>
      </c>
      <c r="AC1926" s="11">
        <f>IFERROR(IF(D1926&lt;=0,0,ROUND(COUNTIFS($D$4:$D$3359,"&lt;="&amp;D1926,$D$4:$D$3359,"&gt;0")/COUNTIF($D$4:$D$3359,"&gt;0")*100,0)),0)</f>
        <v/>
      </c>
      <c r="AD1926" s="11">
        <f>IF(E1926&lt;=0,0,ROUND(MAX(0,MIN(100,(LOG10(1+E1926/1000000000)/LOG10(101))*100)),0))</f>
        <v/>
      </c>
      <c r="AE1926" s="11">
        <f>IF(O1926=N1926,50,ROUND(MAX(0,MIN(100,((H1926-N1926)/(O1926-N1926))*100)),0))</f>
        <v/>
      </c>
      <c r="AF1926" s="11">
        <f>ROUND(MAX(0,MIN(100,50+((H1926-K1926)/K1926)*1000)),0)</f>
        <v/>
      </c>
      <c r="AG1926" s="11">
        <f>IFERROR(ROUND(MAX(0,MIN(100,50+25*LN(MAX(0.01,X1926)))),0),25)</f>
        <v/>
      </c>
      <c r="AH1926" s="11">
        <f>ROUND(IF(M1926&lt;=-30,0,IF(M1926&lt;=-20,20,IF(M1926&lt;=-10,50,100))),0)</f>
        <v/>
      </c>
      <c r="AI1926" s="11">
        <f>ROUND(MAX(0,MIN(100,50+(Z1926*10))),0)</f>
        <v/>
      </c>
      <c r="AJ1926" s="11">
        <f>IFERROR(IF(--AA1926&gt;=80,"خرید قوی",IF(--AA1926&gt;=70,"خرید مشروط",IF(--AA1926&gt;=60,"مراقبت",IF(--AA1926&gt;=45,"ضعیف","عدم ورود")))),"")</f>
        <v/>
      </c>
    </row>
    <row r="1927">
      <c r="A1927" s="12">
        <f>'دیده بان بازار'!A1930</f>
        <v/>
      </c>
      <c r="B1927" s="13">
        <f>'دیده بان بازار'!B1930</f>
        <v/>
      </c>
      <c r="C1927" s="13">
        <f>'دیده بان بازار'!C1930</f>
        <v/>
      </c>
      <c r="D1927" s="13">
        <f>'دیده بان بازار'!D1930</f>
        <v/>
      </c>
      <c r="E1927" s="14">
        <f>'دیده بان بازار'!E1930</f>
        <v/>
      </c>
      <c r="F1927" s="13">
        <f>'دیده بان بازار'!F1930</f>
        <v/>
      </c>
      <c r="G1927" s="13">
        <f>'دیده بان بازار'!G1930</f>
        <v/>
      </c>
      <c r="H1927" s="13">
        <f>'دیده بان بازار'!H1930</f>
        <v/>
      </c>
      <c r="I1927" s="13">
        <f>'دیده بان بازار'!I1930</f>
        <v/>
      </c>
      <c r="J1927" s="13">
        <f>'دیده بان بازار'!J1930</f>
        <v/>
      </c>
      <c r="K1927" s="13">
        <f>'دیده بان بازار'!K1930</f>
        <v/>
      </c>
      <c r="L1927" s="13">
        <f>'دیده بان بازار'!L1930</f>
        <v/>
      </c>
      <c r="M1927" s="13">
        <f>'دیده بان بازار'!M1930</f>
        <v/>
      </c>
      <c r="N1927" s="13">
        <f>'دیده بان بازار'!N1930</f>
        <v/>
      </c>
      <c r="O1927" s="13">
        <f>'دیده بان بازار'!O1930</f>
        <v/>
      </c>
      <c r="P1927" s="13">
        <f>'دیده بان بازار'!P1930</f>
        <v/>
      </c>
      <c r="Q1927" s="13">
        <f>'دیده بان بازار'!Q1930</f>
        <v/>
      </c>
      <c r="R1927" s="13">
        <f>'دیده بان بازار'!R1930</f>
        <v/>
      </c>
      <c r="S1927" s="13">
        <f>'دیده بان بازار'!S1930</f>
        <v/>
      </c>
      <c r="T1927" s="13">
        <f>'دیده بان بازار'!T1930</f>
        <v/>
      </c>
      <c r="U1927" s="13">
        <f>'دیده بان بازار'!U1930</f>
        <v/>
      </c>
      <c r="V1927" s="13">
        <f>'دیده بان بازار'!V1930</f>
        <v/>
      </c>
      <c r="W1927" s="6">
        <f>'دیده بان بازار'!W1930</f>
        <v/>
      </c>
      <c r="X1927" s="11">
        <f>IFERROR(IF(OR(R1927&lt;=0,W1927&lt;=0,S1927&lt;=0,V1927&lt;=0),0,ROUND((S1927/R1927)/(V1927/W1927),2)),0)</f>
        <v/>
      </c>
      <c r="Y1927" s="11">
        <f>IFERROR(IF(OR(S1927&lt;=0,V1927&lt;=0),0,ROUND(S1927/V1927,2)),0)</f>
        <v/>
      </c>
      <c r="Z1927" s="11">
        <f>IFERROR(J1927-M1927,0)</f>
        <v/>
      </c>
      <c r="AA1927" s="11">
        <f>IFERROR(ROUND(MAX(0,MIN(100,((AB1927*0.2)+(AC1927*0.15)+(AD1927*0.15)+(AE1927*0.1)+(AF1927*0.1)+(AG1927*0.15)+(MIN(Y1927/3,1)*100*0.1)+(AI1927*0.05))*((AH1927/100)*0.25+0.75))),0),0)</f>
        <v/>
      </c>
      <c r="AB1927" s="11">
        <f>ROUND(MAX(0,MIN(100,((M1927+10)/20)*100)),0)</f>
        <v/>
      </c>
      <c r="AC1927" s="11">
        <f>IFERROR(IF(D1927&lt;=0,0,ROUND(COUNTIFS($D$4:$D$3359,"&lt;="&amp;D1927,$D$4:$D$3359,"&gt;0")/COUNTIF($D$4:$D$3359,"&gt;0")*100,0)),0)</f>
        <v/>
      </c>
      <c r="AD1927" s="11">
        <f>IF(E1927&lt;=0,0,ROUND(MAX(0,MIN(100,(LOG10(1+E1927/1000000000)/LOG10(101))*100)),0))</f>
        <v/>
      </c>
      <c r="AE1927" s="11">
        <f>IF(O1927=N1927,50,ROUND(MAX(0,MIN(100,((H1927-N1927)/(O1927-N1927))*100)),0))</f>
        <v/>
      </c>
      <c r="AF1927" s="11">
        <f>ROUND(MAX(0,MIN(100,50+((H1927-K1927)/K1927)*1000)),0)</f>
        <v/>
      </c>
      <c r="AG1927" s="11">
        <f>IFERROR(ROUND(MAX(0,MIN(100,50+25*LN(MAX(0.01,X1927)))),0),25)</f>
        <v/>
      </c>
      <c r="AH1927" s="11">
        <f>ROUND(IF(M1927&lt;=-30,0,IF(M1927&lt;=-20,20,IF(M1927&lt;=-10,50,100))),0)</f>
        <v/>
      </c>
      <c r="AI1927" s="11">
        <f>ROUND(MAX(0,MIN(100,50+(Z1927*10))),0)</f>
        <v/>
      </c>
      <c r="AJ1927" s="11">
        <f>IFERROR(IF(--AA1927&gt;=80,"خرید قوی",IF(--AA1927&gt;=70,"خرید مشروط",IF(--AA1927&gt;=60,"مراقبت",IF(--AA1927&gt;=45,"ضعیف","عدم ورود")))),"")</f>
        <v/>
      </c>
    </row>
    <row r="1928">
      <c r="A1928" s="15">
        <f>'دیده بان بازار'!A1931</f>
        <v/>
      </c>
      <c r="B1928" s="16">
        <f>'دیده بان بازار'!B1931</f>
        <v/>
      </c>
      <c r="C1928" s="16">
        <f>'دیده بان بازار'!C1931</f>
        <v/>
      </c>
      <c r="D1928" s="16">
        <f>'دیده بان بازار'!D1931</f>
        <v/>
      </c>
      <c r="E1928" s="17">
        <f>'دیده بان بازار'!E1931</f>
        <v/>
      </c>
      <c r="F1928" s="16">
        <f>'دیده بان بازار'!F1931</f>
        <v/>
      </c>
      <c r="G1928" s="16">
        <f>'دیده بان بازار'!G1931</f>
        <v/>
      </c>
      <c r="H1928" s="16">
        <f>'دیده بان بازار'!H1931</f>
        <v/>
      </c>
      <c r="I1928" s="16">
        <f>'دیده بان بازار'!I1931</f>
        <v/>
      </c>
      <c r="J1928" s="16">
        <f>'دیده بان بازار'!J1931</f>
        <v/>
      </c>
      <c r="K1928" s="16">
        <f>'دیده بان بازار'!K1931</f>
        <v/>
      </c>
      <c r="L1928" s="16">
        <f>'دیده بان بازار'!L1931</f>
        <v/>
      </c>
      <c r="M1928" s="16">
        <f>'دیده بان بازار'!M1931</f>
        <v/>
      </c>
      <c r="N1928" s="16">
        <f>'دیده بان بازار'!N1931</f>
        <v/>
      </c>
      <c r="O1928" s="16">
        <f>'دیده بان بازار'!O1931</f>
        <v/>
      </c>
      <c r="P1928" s="16">
        <f>'دیده بان بازار'!P1931</f>
        <v/>
      </c>
      <c r="Q1928" s="16">
        <f>'دیده بان بازار'!Q1931</f>
        <v/>
      </c>
      <c r="R1928" s="16">
        <f>'دیده بان بازار'!R1931</f>
        <v/>
      </c>
      <c r="S1928" s="16">
        <f>'دیده بان بازار'!S1931</f>
        <v/>
      </c>
      <c r="T1928" s="16">
        <f>'دیده بان بازار'!T1931</f>
        <v/>
      </c>
      <c r="U1928" s="16">
        <f>'دیده بان بازار'!U1931</f>
        <v/>
      </c>
      <c r="V1928" s="16">
        <f>'دیده بان بازار'!V1931</f>
        <v/>
      </c>
      <c r="W1928" s="7">
        <f>'دیده بان بازار'!W1931</f>
        <v/>
      </c>
      <c r="X1928" s="11">
        <f>IFERROR(IF(OR(R1928&lt;=0,W1928&lt;=0,S1928&lt;=0,V1928&lt;=0),0,ROUND((S1928/R1928)/(V1928/W1928),2)),0)</f>
        <v/>
      </c>
      <c r="Y1928" s="11">
        <f>IFERROR(IF(OR(S1928&lt;=0,V1928&lt;=0),0,ROUND(S1928/V1928,2)),0)</f>
        <v/>
      </c>
      <c r="Z1928" s="11">
        <f>IFERROR(J1928-M1928,0)</f>
        <v/>
      </c>
      <c r="AA1928" s="11">
        <f>IFERROR(ROUND(MAX(0,MIN(100,((AB1928*0.2)+(AC1928*0.15)+(AD1928*0.15)+(AE1928*0.1)+(AF1928*0.1)+(AG1928*0.15)+(MIN(Y1928/3,1)*100*0.1)+(AI1928*0.05))*((AH1928/100)*0.25+0.75))),0),0)</f>
        <v/>
      </c>
      <c r="AB1928" s="11">
        <f>ROUND(MAX(0,MIN(100,((M1928+10)/20)*100)),0)</f>
        <v/>
      </c>
      <c r="AC1928" s="11">
        <f>IFERROR(IF(D1928&lt;=0,0,ROUND(COUNTIFS($D$4:$D$3359,"&lt;="&amp;D1928,$D$4:$D$3359,"&gt;0")/COUNTIF($D$4:$D$3359,"&gt;0")*100,0)),0)</f>
        <v/>
      </c>
      <c r="AD1928" s="11">
        <f>IF(E1928&lt;=0,0,ROUND(MAX(0,MIN(100,(LOG10(1+E1928/1000000000)/LOG10(101))*100)),0))</f>
        <v/>
      </c>
      <c r="AE1928" s="11">
        <f>IF(O1928=N1928,50,ROUND(MAX(0,MIN(100,((H1928-N1928)/(O1928-N1928))*100)),0))</f>
        <v/>
      </c>
      <c r="AF1928" s="11">
        <f>ROUND(MAX(0,MIN(100,50+((H1928-K1928)/K1928)*1000)),0)</f>
        <v/>
      </c>
      <c r="AG1928" s="11">
        <f>IFERROR(ROUND(MAX(0,MIN(100,50+25*LN(MAX(0.01,X1928)))),0),25)</f>
        <v/>
      </c>
      <c r="AH1928" s="11">
        <f>ROUND(IF(M1928&lt;=-30,0,IF(M1928&lt;=-20,20,IF(M1928&lt;=-10,50,100))),0)</f>
        <v/>
      </c>
      <c r="AI1928" s="11">
        <f>ROUND(MAX(0,MIN(100,50+(Z1928*10))),0)</f>
        <v/>
      </c>
      <c r="AJ1928" s="11">
        <f>IFERROR(IF(--AA1928&gt;=80,"خرید قوی",IF(--AA1928&gt;=70,"خرید مشروط",IF(--AA1928&gt;=60,"مراقبت",IF(--AA1928&gt;=45,"ضعیف","عدم ورود")))),"")</f>
        <v/>
      </c>
    </row>
    <row r="1929">
      <c r="A1929" s="12">
        <f>'دیده بان بازار'!A1932</f>
        <v/>
      </c>
      <c r="B1929" s="13">
        <f>'دیده بان بازار'!B1932</f>
        <v/>
      </c>
      <c r="C1929" s="13">
        <f>'دیده بان بازار'!C1932</f>
        <v/>
      </c>
      <c r="D1929" s="13">
        <f>'دیده بان بازار'!D1932</f>
        <v/>
      </c>
      <c r="E1929" s="14">
        <f>'دیده بان بازار'!E1932</f>
        <v/>
      </c>
      <c r="F1929" s="13">
        <f>'دیده بان بازار'!F1932</f>
        <v/>
      </c>
      <c r="G1929" s="13">
        <f>'دیده بان بازار'!G1932</f>
        <v/>
      </c>
      <c r="H1929" s="13">
        <f>'دیده بان بازار'!H1932</f>
        <v/>
      </c>
      <c r="I1929" s="13">
        <f>'دیده بان بازار'!I1932</f>
        <v/>
      </c>
      <c r="J1929" s="13">
        <f>'دیده بان بازار'!J1932</f>
        <v/>
      </c>
      <c r="K1929" s="13">
        <f>'دیده بان بازار'!K1932</f>
        <v/>
      </c>
      <c r="L1929" s="13">
        <f>'دیده بان بازار'!L1932</f>
        <v/>
      </c>
      <c r="M1929" s="13">
        <f>'دیده بان بازار'!M1932</f>
        <v/>
      </c>
      <c r="N1929" s="13">
        <f>'دیده بان بازار'!N1932</f>
        <v/>
      </c>
      <c r="O1929" s="13">
        <f>'دیده بان بازار'!O1932</f>
        <v/>
      </c>
      <c r="P1929" s="13">
        <f>'دیده بان بازار'!P1932</f>
        <v/>
      </c>
      <c r="Q1929" s="13">
        <f>'دیده بان بازار'!Q1932</f>
        <v/>
      </c>
      <c r="R1929" s="13">
        <f>'دیده بان بازار'!R1932</f>
        <v/>
      </c>
      <c r="S1929" s="13">
        <f>'دیده بان بازار'!S1932</f>
        <v/>
      </c>
      <c r="T1929" s="13">
        <f>'دیده بان بازار'!T1932</f>
        <v/>
      </c>
      <c r="U1929" s="13">
        <f>'دیده بان بازار'!U1932</f>
        <v/>
      </c>
      <c r="V1929" s="13">
        <f>'دیده بان بازار'!V1932</f>
        <v/>
      </c>
      <c r="W1929" s="6">
        <f>'دیده بان بازار'!W1932</f>
        <v/>
      </c>
      <c r="X1929" s="11">
        <f>IFERROR(IF(OR(R1929&lt;=0,W1929&lt;=0,S1929&lt;=0,V1929&lt;=0),0,ROUND((S1929/R1929)/(V1929/W1929),2)),0)</f>
        <v/>
      </c>
      <c r="Y1929" s="11">
        <f>IFERROR(IF(OR(S1929&lt;=0,V1929&lt;=0),0,ROUND(S1929/V1929,2)),0)</f>
        <v/>
      </c>
      <c r="Z1929" s="11">
        <f>IFERROR(J1929-M1929,0)</f>
        <v/>
      </c>
      <c r="AA1929" s="11">
        <f>IFERROR(ROUND(MAX(0,MIN(100,((AB1929*0.2)+(AC1929*0.15)+(AD1929*0.15)+(AE1929*0.1)+(AF1929*0.1)+(AG1929*0.15)+(MIN(Y1929/3,1)*100*0.1)+(AI1929*0.05))*((AH1929/100)*0.25+0.75))),0),0)</f>
        <v/>
      </c>
      <c r="AB1929" s="11">
        <f>ROUND(MAX(0,MIN(100,((M1929+10)/20)*100)),0)</f>
        <v/>
      </c>
      <c r="AC1929" s="11">
        <f>IFERROR(IF(D1929&lt;=0,0,ROUND(COUNTIFS($D$4:$D$3359,"&lt;="&amp;D1929,$D$4:$D$3359,"&gt;0")/COUNTIF($D$4:$D$3359,"&gt;0")*100,0)),0)</f>
        <v/>
      </c>
      <c r="AD1929" s="11">
        <f>IF(E1929&lt;=0,0,ROUND(MAX(0,MIN(100,(LOG10(1+E1929/1000000000)/LOG10(101))*100)),0))</f>
        <v/>
      </c>
      <c r="AE1929" s="11">
        <f>IF(O1929=N1929,50,ROUND(MAX(0,MIN(100,((H1929-N1929)/(O1929-N1929))*100)),0))</f>
        <v/>
      </c>
      <c r="AF1929" s="11">
        <f>ROUND(MAX(0,MIN(100,50+((H1929-K1929)/K1929)*1000)),0)</f>
        <v/>
      </c>
      <c r="AG1929" s="11">
        <f>IFERROR(ROUND(MAX(0,MIN(100,50+25*LN(MAX(0.01,X1929)))),0),25)</f>
        <v/>
      </c>
      <c r="AH1929" s="11">
        <f>ROUND(IF(M1929&lt;=-30,0,IF(M1929&lt;=-20,20,IF(M1929&lt;=-10,50,100))),0)</f>
        <v/>
      </c>
      <c r="AI1929" s="11">
        <f>ROUND(MAX(0,MIN(100,50+(Z1929*10))),0)</f>
        <v/>
      </c>
      <c r="AJ1929" s="11">
        <f>IFERROR(IF(--AA1929&gt;=80,"خرید قوی",IF(--AA1929&gt;=70,"خرید مشروط",IF(--AA1929&gt;=60,"مراقبت",IF(--AA1929&gt;=45,"ضعیف","عدم ورود")))),"")</f>
        <v/>
      </c>
    </row>
    <row r="1930">
      <c r="A1930" s="15">
        <f>'دیده بان بازار'!A1933</f>
        <v/>
      </c>
      <c r="B1930" s="16">
        <f>'دیده بان بازار'!B1933</f>
        <v/>
      </c>
      <c r="C1930" s="16">
        <f>'دیده بان بازار'!C1933</f>
        <v/>
      </c>
      <c r="D1930" s="16">
        <f>'دیده بان بازار'!D1933</f>
        <v/>
      </c>
      <c r="E1930" s="17">
        <f>'دیده بان بازار'!E1933</f>
        <v/>
      </c>
      <c r="F1930" s="16">
        <f>'دیده بان بازار'!F1933</f>
        <v/>
      </c>
      <c r="G1930" s="16">
        <f>'دیده بان بازار'!G1933</f>
        <v/>
      </c>
      <c r="H1930" s="16">
        <f>'دیده بان بازار'!H1933</f>
        <v/>
      </c>
      <c r="I1930" s="16">
        <f>'دیده بان بازار'!I1933</f>
        <v/>
      </c>
      <c r="J1930" s="16">
        <f>'دیده بان بازار'!J1933</f>
        <v/>
      </c>
      <c r="K1930" s="16">
        <f>'دیده بان بازار'!K1933</f>
        <v/>
      </c>
      <c r="L1930" s="16">
        <f>'دیده بان بازار'!L1933</f>
        <v/>
      </c>
      <c r="M1930" s="16">
        <f>'دیده بان بازار'!M1933</f>
        <v/>
      </c>
      <c r="N1930" s="16">
        <f>'دیده بان بازار'!N1933</f>
        <v/>
      </c>
      <c r="O1930" s="16">
        <f>'دیده بان بازار'!O1933</f>
        <v/>
      </c>
      <c r="P1930" s="16">
        <f>'دیده بان بازار'!P1933</f>
        <v/>
      </c>
      <c r="Q1930" s="16">
        <f>'دیده بان بازار'!Q1933</f>
        <v/>
      </c>
      <c r="R1930" s="16">
        <f>'دیده بان بازار'!R1933</f>
        <v/>
      </c>
      <c r="S1930" s="16">
        <f>'دیده بان بازار'!S1933</f>
        <v/>
      </c>
      <c r="T1930" s="16">
        <f>'دیده بان بازار'!T1933</f>
        <v/>
      </c>
      <c r="U1930" s="16">
        <f>'دیده بان بازار'!U1933</f>
        <v/>
      </c>
      <c r="V1930" s="16">
        <f>'دیده بان بازار'!V1933</f>
        <v/>
      </c>
      <c r="W1930" s="7">
        <f>'دیده بان بازار'!W1933</f>
        <v/>
      </c>
      <c r="X1930" s="11">
        <f>IFERROR(IF(OR(R1930&lt;=0,W1930&lt;=0,S1930&lt;=0,V1930&lt;=0),0,ROUND((S1930/R1930)/(V1930/W1930),2)),0)</f>
        <v/>
      </c>
      <c r="Y1930" s="11">
        <f>IFERROR(IF(OR(S1930&lt;=0,V1930&lt;=0),0,ROUND(S1930/V1930,2)),0)</f>
        <v/>
      </c>
      <c r="Z1930" s="11">
        <f>IFERROR(J1930-M1930,0)</f>
        <v/>
      </c>
      <c r="AA1930" s="11">
        <f>IFERROR(ROUND(MAX(0,MIN(100,((AB1930*0.2)+(AC1930*0.15)+(AD1930*0.15)+(AE1930*0.1)+(AF1930*0.1)+(AG1930*0.15)+(MIN(Y1930/3,1)*100*0.1)+(AI1930*0.05))*((AH1930/100)*0.25+0.75))),0),0)</f>
        <v/>
      </c>
      <c r="AB1930" s="11">
        <f>ROUND(MAX(0,MIN(100,((M1930+10)/20)*100)),0)</f>
        <v/>
      </c>
      <c r="AC1930" s="11">
        <f>IFERROR(IF(D1930&lt;=0,0,ROUND(COUNTIFS($D$4:$D$3359,"&lt;="&amp;D1930,$D$4:$D$3359,"&gt;0")/COUNTIF($D$4:$D$3359,"&gt;0")*100,0)),0)</f>
        <v/>
      </c>
      <c r="AD1930" s="11">
        <f>IF(E1930&lt;=0,0,ROUND(MAX(0,MIN(100,(LOG10(1+E1930/1000000000)/LOG10(101))*100)),0))</f>
        <v/>
      </c>
      <c r="AE1930" s="11">
        <f>IF(O1930=N1930,50,ROUND(MAX(0,MIN(100,((H1930-N1930)/(O1930-N1930))*100)),0))</f>
        <v/>
      </c>
      <c r="AF1930" s="11">
        <f>ROUND(MAX(0,MIN(100,50+((H1930-K1930)/K1930)*1000)),0)</f>
        <v/>
      </c>
      <c r="AG1930" s="11">
        <f>IFERROR(ROUND(MAX(0,MIN(100,50+25*LN(MAX(0.01,X1930)))),0),25)</f>
        <v/>
      </c>
      <c r="AH1930" s="11">
        <f>ROUND(IF(M1930&lt;=-30,0,IF(M1930&lt;=-20,20,IF(M1930&lt;=-10,50,100))),0)</f>
        <v/>
      </c>
      <c r="AI1930" s="11">
        <f>ROUND(MAX(0,MIN(100,50+(Z1930*10))),0)</f>
        <v/>
      </c>
      <c r="AJ1930" s="11">
        <f>IFERROR(IF(--AA1930&gt;=80,"خرید قوی",IF(--AA1930&gt;=70,"خرید مشروط",IF(--AA1930&gt;=60,"مراقبت",IF(--AA1930&gt;=45,"ضعیف","عدم ورود")))),"")</f>
        <v/>
      </c>
    </row>
    <row r="1931">
      <c r="A1931" s="12">
        <f>'دیده بان بازار'!A1934</f>
        <v/>
      </c>
      <c r="B1931" s="13">
        <f>'دیده بان بازار'!B1934</f>
        <v/>
      </c>
      <c r="C1931" s="13">
        <f>'دیده بان بازار'!C1934</f>
        <v/>
      </c>
      <c r="D1931" s="13">
        <f>'دیده بان بازار'!D1934</f>
        <v/>
      </c>
      <c r="E1931" s="14">
        <f>'دیده بان بازار'!E1934</f>
        <v/>
      </c>
      <c r="F1931" s="13">
        <f>'دیده بان بازار'!F1934</f>
        <v/>
      </c>
      <c r="G1931" s="13">
        <f>'دیده بان بازار'!G1934</f>
        <v/>
      </c>
      <c r="H1931" s="13">
        <f>'دیده بان بازار'!H1934</f>
        <v/>
      </c>
      <c r="I1931" s="13">
        <f>'دیده بان بازار'!I1934</f>
        <v/>
      </c>
      <c r="J1931" s="13">
        <f>'دیده بان بازار'!J1934</f>
        <v/>
      </c>
      <c r="K1931" s="13">
        <f>'دیده بان بازار'!K1934</f>
        <v/>
      </c>
      <c r="L1931" s="13">
        <f>'دیده بان بازار'!L1934</f>
        <v/>
      </c>
      <c r="M1931" s="13">
        <f>'دیده بان بازار'!M1934</f>
        <v/>
      </c>
      <c r="N1931" s="13">
        <f>'دیده بان بازار'!N1934</f>
        <v/>
      </c>
      <c r="O1931" s="13">
        <f>'دیده بان بازار'!O1934</f>
        <v/>
      </c>
      <c r="P1931" s="13">
        <f>'دیده بان بازار'!P1934</f>
        <v/>
      </c>
      <c r="Q1931" s="13">
        <f>'دیده بان بازار'!Q1934</f>
        <v/>
      </c>
      <c r="R1931" s="13">
        <f>'دیده بان بازار'!R1934</f>
        <v/>
      </c>
      <c r="S1931" s="13">
        <f>'دیده بان بازار'!S1934</f>
        <v/>
      </c>
      <c r="T1931" s="13">
        <f>'دیده بان بازار'!T1934</f>
        <v/>
      </c>
      <c r="U1931" s="13">
        <f>'دیده بان بازار'!U1934</f>
        <v/>
      </c>
      <c r="V1931" s="13">
        <f>'دیده بان بازار'!V1934</f>
        <v/>
      </c>
      <c r="W1931" s="6">
        <f>'دیده بان بازار'!W1934</f>
        <v/>
      </c>
      <c r="X1931" s="11">
        <f>IFERROR(IF(OR(R1931&lt;=0,W1931&lt;=0,S1931&lt;=0,V1931&lt;=0),0,ROUND((S1931/R1931)/(V1931/W1931),2)),0)</f>
        <v/>
      </c>
      <c r="Y1931" s="11">
        <f>IFERROR(IF(OR(S1931&lt;=0,V1931&lt;=0),0,ROUND(S1931/V1931,2)),0)</f>
        <v/>
      </c>
      <c r="Z1931" s="11">
        <f>IFERROR(J1931-M1931,0)</f>
        <v/>
      </c>
      <c r="AA1931" s="11">
        <f>IFERROR(ROUND(MAX(0,MIN(100,((AB1931*0.2)+(AC1931*0.15)+(AD1931*0.15)+(AE1931*0.1)+(AF1931*0.1)+(AG1931*0.15)+(MIN(Y1931/3,1)*100*0.1)+(AI1931*0.05))*((AH1931/100)*0.25+0.75))),0),0)</f>
        <v/>
      </c>
      <c r="AB1931" s="11">
        <f>ROUND(MAX(0,MIN(100,((M1931+10)/20)*100)),0)</f>
        <v/>
      </c>
      <c r="AC1931" s="11">
        <f>IFERROR(IF(D1931&lt;=0,0,ROUND(COUNTIFS($D$4:$D$3359,"&lt;="&amp;D1931,$D$4:$D$3359,"&gt;0")/COUNTIF($D$4:$D$3359,"&gt;0")*100,0)),0)</f>
        <v/>
      </c>
      <c r="AD1931" s="11">
        <f>IF(E1931&lt;=0,0,ROUND(MAX(0,MIN(100,(LOG10(1+E1931/1000000000)/LOG10(101))*100)),0))</f>
        <v/>
      </c>
      <c r="AE1931" s="11">
        <f>IF(O1931=N1931,50,ROUND(MAX(0,MIN(100,((H1931-N1931)/(O1931-N1931))*100)),0))</f>
        <v/>
      </c>
      <c r="AF1931" s="11">
        <f>ROUND(MAX(0,MIN(100,50+((H1931-K1931)/K1931)*1000)),0)</f>
        <v/>
      </c>
      <c r="AG1931" s="11">
        <f>IFERROR(ROUND(MAX(0,MIN(100,50+25*LN(MAX(0.01,X1931)))),0),25)</f>
        <v/>
      </c>
      <c r="AH1931" s="11">
        <f>ROUND(IF(M1931&lt;=-30,0,IF(M1931&lt;=-20,20,IF(M1931&lt;=-10,50,100))),0)</f>
        <v/>
      </c>
      <c r="AI1931" s="11">
        <f>ROUND(MAX(0,MIN(100,50+(Z1931*10))),0)</f>
        <v/>
      </c>
      <c r="AJ1931" s="11">
        <f>IFERROR(IF(--AA1931&gt;=80,"خرید قوی",IF(--AA1931&gt;=70,"خرید مشروط",IF(--AA1931&gt;=60,"مراقبت",IF(--AA1931&gt;=45,"ضعیف","عدم ورود")))),"")</f>
        <v/>
      </c>
    </row>
    <row r="1932">
      <c r="A1932" s="15">
        <f>'دیده بان بازار'!A1935</f>
        <v/>
      </c>
      <c r="B1932" s="16">
        <f>'دیده بان بازار'!B1935</f>
        <v/>
      </c>
      <c r="C1932" s="16">
        <f>'دیده بان بازار'!C1935</f>
        <v/>
      </c>
      <c r="D1932" s="16">
        <f>'دیده بان بازار'!D1935</f>
        <v/>
      </c>
      <c r="E1932" s="17">
        <f>'دیده بان بازار'!E1935</f>
        <v/>
      </c>
      <c r="F1932" s="16">
        <f>'دیده بان بازار'!F1935</f>
        <v/>
      </c>
      <c r="G1932" s="16">
        <f>'دیده بان بازار'!G1935</f>
        <v/>
      </c>
      <c r="H1932" s="16">
        <f>'دیده بان بازار'!H1935</f>
        <v/>
      </c>
      <c r="I1932" s="16">
        <f>'دیده بان بازار'!I1935</f>
        <v/>
      </c>
      <c r="J1932" s="16">
        <f>'دیده بان بازار'!J1935</f>
        <v/>
      </c>
      <c r="K1932" s="16">
        <f>'دیده بان بازار'!K1935</f>
        <v/>
      </c>
      <c r="L1932" s="16">
        <f>'دیده بان بازار'!L1935</f>
        <v/>
      </c>
      <c r="M1932" s="16">
        <f>'دیده بان بازار'!M1935</f>
        <v/>
      </c>
      <c r="N1932" s="16">
        <f>'دیده بان بازار'!N1935</f>
        <v/>
      </c>
      <c r="O1932" s="16">
        <f>'دیده بان بازار'!O1935</f>
        <v/>
      </c>
      <c r="P1932" s="16">
        <f>'دیده بان بازار'!P1935</f>
        <v/>
      </c>
      <c r="Q1932" s="16">
        <f>'دیده بان بازار'!Q1935</f>
        <v/>
      </c>
      <c r="R1932" s="16">
        <f>'دیده بان بازار'!R1935</f>
        <v/>
      </c>
      <c r="S1932" s="16">
        <f>'دیده بان بازار'!S1935</f>
        <v/>
      </c>
      <c r="T1932" s="16">
        <f>'دیده بان بازار'!T1935</f>
        <v/>
      </c>
      <c r="U1932" s="16">
        <f>'دیده بان بازار'!U1935</f>
        <v/>
      </c>
      <c r="V1932" s="16">
        <f>'دیده بان بازار'!V1935</f>
        <v/>
      </c>
      <c r="W1932" s="7">
        <f>'دیده بان بازار'!W1935</f>
        <v/>
      </c>
      <c r="X1932" s="11">
        <f>IFERROR(IF(OR(R1932&lt;=0,W1932&lt;=0,S1932&lt;=0,V1932&lt;=0),0,ROUND((S1932/R1932)/(V1932/W1932),2)),0)</f>
        <v/>
      </c>
      <c r="Y1932" s="11">
        <f>IFERROR(IF(OR(S1932&lt;=0,V1932&lt;=0),0,ROUND(S1932/V1932,2)),0)</f>
        <v/>
      </c>
      <c r="Z1932" s="11">
        <f>IFERROR(J1932-M1932,0)</f>
        <v/>
      </c>
      <c r="AA1932" s="11">
        <f>IFERROR(ROUND(MAX(0,MIN(100,((AB1932*0.2)+(AC1932*0.15)+(AD1932*0.15)+(AE1932*0.1)+(AF1932*0.1)+(AG1932*0.15)+(MIN(Y1932/3,1)*100*0.1)+(AI1932*0.05))*((AH1932/100)*0.25+0.75))),0),0)</f>
        <v/>
      </c>
      <c r="AB1932" s="11">
        <f>ROUND(MAX(0,MIN(100,((M1932+10)/20)*100)),0)</f>
        <v/>
      </c>
      <c r="AC1932" s="11">
        <f>IFERROR(IF(D1932&lt;=0,0,ROUND(COUNTIFS($D$4:$D$3359,"&lt;="&amp;D1932,$D$4:$D$3359,"&gt;0")/COUNTIF($D$4:$D$3359,"&gt;0")*100,0)),0)</f>
        <v/>
      </c>
      <c r="AD1932" s="11">
        <f>IF(E1932&lt;=0,0,ROUND(MAX(0,MIN(100,(LOG10(1+E1932/1000000000)/LOG10(101))*100)),0))</f>
        <v/>
      </c>
      <c r="AE1932" s="11">
        <f>IF(O1932=N1932,50,ROUND(MAX(0,MIN(100,((H1932-N1932)/(O1932-N1932))*100)),0))</f>
        <v/>
      </c>
      <c r="AF1932" s="11">
        <f>ROUND(MAX(0,MIN(100,50+((H1932-K1932)/K1932)*1000)),0)</f>
        <v/>
      </c>
      <c r="AG1932" s="11">
        <f>IFERROR(ROUND(MAX(0,MIN(100,50+25*LN(MAX(0.01,X1932)))),0),25)</f>
        <v/>
      </c>
      <c r="AH1932" s="11">
        <f>ROUND(IF(M1932&lt;=-30,0,IF(M1932&lt;=-20,20,IF(M1932&lt;=-10,50,100))),0)</f>
        <v/>
      </c>
      <c r="AI1932" s="11">
        <f>ROUND(MAX(0,MIN(100,50+(Z1932*10))),0)</f>
        <v/>
      </c>
      <c r="AJ1932" s="11">
        <f>IFERROR(IF(--AA1932&gt;=80,"خرید قوی",IF(--AA1932&gt;=70,"خرید مشروط",IF(--AA1932&gt;=60,"مراقبت",IF(--AA1932&gt;=45,"ضعیف","عدم ورود")))),"")</f>
        <v/>
      </c>
    </row>
    <row r="1933">
      <c r="A1933" s="12">
        <f>'دیده بان بازار'!A1936</f>
        <v/>
      </c>
      <c r="B1933" s="13">
        <f>'دیده بان بازار'!B1936</f>
        <v/>
      </c>
      <c r="C1933" s="13">
        <f>'دیده بان بازار'!C1936</f>
        <v/>
      </c>
      <c r="D1933" s="13">
        <f>'دیده بان بازار'!D1936</f>
        <v/>
      </c>
      <c r="E1933" s="14">
        <f>'دیده بان بازار'!E1936</f>
        <v/>
      </c>
      <c r="F1933" s="13">
        <f>'دیده بان بازار'!F1936</f>
        <v/>
      </c>
      <c r="G1933" s="13">
        <f>'دیده بان بازار'!G1936</f>
        <v/>
      </c>
      <c r="H1933" s="13">
        <f>'دیده بان بازار'!H1936</f>
        <v/>
      </c>
      <c r="I1933" s="13">
        <f>'دیده بان بازار'!I1936</f>
        <v/>
      </c>
      <c r="J1933" s="13">
        <f>'دیده بان بازار'!J1936</f>
        <v/>
      </c>
      <c r="K1933" s="13">
        <f>'دیده بان بازار'!K1936</f>
        <v/>
      </c>
      <c r="L1933" s="13">
        <f>'دیده بان بازار'!L1936</f>
        <v/>
      </c>
      <c r="M1933" s="13">
        <f>'دیده بان بازار'!M1936</f>
        <v/>
      </c>
      <c r="N1933" s="13">
        <f>'دیده بان بازار'!N1936</f>
        <v/>
      </c>
      <c r="O1933" s="13">
        <f>'دیده بان بازار'!O1936</f>
        <v/>
      </c>
      <c r="P1933" s="13">
        <f>'دیده بان بازار'!P1936</f>
        <v/>
      </c>
      <c r="Q1933" s="13">
        <f>'دیده بان بازار'!Q1936</f>
        <v/>
      </c>
      <c r="R1933" s="13">
        <f>'دیده بان بازار'!R1936</f>
        <v/>
      </c>
      <c r="S1933" s="13">
        <f>'دیده بان بازار'!S1936</f>
        <v/>
      </c>
      <c r="T1933" s="13">
        <f>'دیده بان بازار'!T1936</f>
        <v/>
      </c>
      <c r="U1933" s="13">
        <f>'دیده بان بازار'!U1936</f>
        <v/>
      </c>
      <c r="V1933" s="13">
        <f>'دیده بان بازار'!V1936</f>
        <v/>
      </c>
      <c r="W1933" s="6">
        <f>'دیده بان بازار'!W1936</f>
        <v/>
      </c>
      <c r="X1933" s="11">
        <f>IFERROR(IF(OR(R1933&lt;=0,W1933&lt;=0,S1933&lt;=0,V1933&lt;=0),0,ROUND((S1933/R1933)/(V1933/W1933),2)),0)</f>
        <v/>
      </c>
      <c r="Y1933" s="11">
        <f>IFERROR(IF(OR(S1933&lt;=0,V1933&lt;=0),0,ROUND(S1933/V1933,2)),0)</f>
        <v/>
      </c>
      <c r="Z1933" s="11">
        <f>IFERROR(J1933-M1933,0)</f>
        <v/>
      </c>
      <c r="AA1933" s="11">
        <f>IFERROR(ROUND(MAX(0,MIN(100,((AB1933*0.2)+(AC1933*0.15)+(AD1933*0.15)+(AE1933*0.1)+(AF1933*0.1)+(AG1933*0.15)+(MIN(Y1933/3,1)*100*0.1)+(AI1933*0.05))*((AH1933/100)*0.25+0.75))),0),0)</f>
        <v/>
      </c>
      <c r="AB1933" s="11">
        <f>ROUND(MAX(0,MIN(100,((M1933+10)/20)*100)),0)</f>
        <v/>
      </c>
      <c r="AC1933" s="11">
        <f>IFERROR(IF(D1933&lt;=0,0,ROUND(COUNTIFS($D$4:$D$3359,"&lt;="&amp;D1933,$D$4:$D$3359,"&gt;0")/COUNTIF($D$4:$D$3359,"&gt;0")*100,0)),0)</f>
        <v/>
      </c>
      <c r="AD1933" s="11">
        <f>IF(E1933&lt;=0,0,ROUND(MAX(0,MIN(100,(LOG10(1+E1933/1000000000)/LOG10(101))*100)),0))</f>
        <v/>
      </c>
      <c r="AE1933" s="11">
        <f>IF(O1933=N1933,50,ROUND(MAX(0,MIN(100,((H1933-N1933)/(O1933-N1933))*100)),0))</f>
        <v/>
      </c>
      <c r="AF1933" s="11">
        <f>ROUND(MAX(0,MIN(100,50+((H1933-K1933)/K1933)*1000)),0)</f>
        <v/>
      </c>
      <c r="AG1933" s="11">
        <f>IFERROR(ROUND(MAX(0,MIN(100,50+25*LN(MAX(0.01,X1933)))),0),25)</f>
        <v/>
      </c>
      <c r="AH1933" s="11">
        <f>ROUND(IF(M1933&lt;=-30,0,IF(M1933&lt;=-20,20,IF(M1933&lt;=-10,50,100))),0)</f>
        <v/>
      </c>
      <c r="AI1933" s="11">
        <f>ROUND(MAX(0,MIN(100,50+(Z1933*10))),0)</f>
        <v/>
      </c>
      <c r="AJ1933" s="11">
        <f>IFERROR(IF(--AA1933&gt;=80,"خرید قوی",IF(--AA1933&gt;=70,"خرید مشروط",IF(--AA1933&gt;=60,"مراقبت",IF(--AA1933&gt;=45,"ضعیف","عدم ورود")))),"")</f>
        <v/>
      </c>
    </row>
    <row r="1934">
      <c r="A1934" s="15">
        <f>'دیده بان بازار'!A1937</f>
        <v/>
      </c>
      <c r="B1934" s="16">
        <f>'دیده بان بازار'!B1937</f>
        <v/>
      </c>
      <c r="C1934" s="16">
        <f>'دیده بان بازار'!C1937</f>
        <v/>
      </c>
      <c r="D1934" s="16">
        <f>'دیده بان بازار'!D1937</f>
        <v/>
      </c>
      <c r="E1934" s="17">
        <f>'دیده بان بازار'!E1937</f>
        <v/>
      </c>
      <c r="F1934" s="16">
        <f>'دیده بان بازار'!F1937</f>
        <v/>
      </c>
      <c r="G1934" s="16">
        <f>'دیده بان بازار'!G1937</f>
        <v/>
      </c>
      <c r="H1934" s="16">
        <f>'دیده بان بازار'!H1937</f>
        <v/>
      </c>
      <c r="I1934" s="16">
        <f>'دیده بان بازار'!I1937</f>
        <v/>
      </c>
      <c r="J1934" s="16">
        <f>'دیده بان بازار'!J1937</f>
        <v/>
      </c>
      <c r="K1934" s="16">
        <f>'دیده بان بازار'!K1937</f>
        <v/>
      </c>
      <c r="L1934" s="16">
        <f>'دیده بان بازار'!L1937</f>
        <v/>
      </c>
      <c r="M1934" s="16">
        <f>'دیده بان بازار'!M1937</f>
        <v/>
      </c>
      <c r="N1934" s="16">
        <f>'دیده بان بازار'!N1937</f>
        <v/>
      </c>
      <c r="O1934" s="16">
        <f>'دیده بان بازار'!O1937</f>
        <v/>
      </c>
      <c r="P1934" s="16">
        <f>'دیده بان بازار'!P1937</f>
        <v/>
      </c>
      <c r="Q1934" s="16">
        <f>'دیده بان بازار'!Q1937</f>
        <v/>
      </c>
      <c r="R1934" s="16">
        <f>'دیده بان بازار'!R1937</f>
        <v/>
      </c>
      <c r="S1934" s="16">
        <f>'دیده بان بازار'!S1937</f>
        <v/>
      </c>
      <c r="T1934" s="16">
        <f>'دیده بان بازار'!T1937</f>
        <v/>
      </c>
      <c r="U1934" s="16">
        <f>'دیده بان بازار'!U1937</f>
        <v/>
      </c>
      <c r="V1934" s="16">
        <f>'دیده بان بازار'!V1937</f>
        <v/>
      </c>
      <c r="W1934" s="7">
        <f>'دیده بان بازار'!W1937</f>
        <v/>
      </c>
      <c r="X1934" s="11">
        <f>IFERROR(IF(OR(R1934&lt;=0,W1934&lt;=0,S1934&lt;=0,V1934&lt;=0),0,ROUND((S1934/R1934)/(V1934/W1934),2)),0)</f>
        <v/>
      </c>
      <c r="Y1934" s="11">
        <f>IFERROR(IF(OR(S1934&lt;=0,V1934&lt;=0),0,ROUND(S1934/V1934,2)),0)</f>
        <v/>
      </c>
      <c r="Z1934" s="11">
        <f>IFERROR(J1934-M1934,0)</f>
        <v/>
      </c>
      <c r="AA1934" s="11">
        <f>IFERROR(ROUND(MAX(0,MIN(100,((AB1934*0.2)+(AC1934*0.15)+(AD1934*0.15)+(AE1934*0.1)+(AF1934*0.1)+(AG1934*0.15)+(MIN(Y1934/3,1)*100*0.1)+(AI1934*0.05))*((AH1934/100)*0.25+0.75))),0),0)</f>
        <v/>
      </c>
      <c r="AB1934" s="11">
        <f>ROUND(MAX(0,MIN(100,((M1934+10)/20)*100)),0)</f>
        <v/>
      </c>
      <c r="AC1934" s="11">
        <f>IFERROR(IF(D1934&lt;=0,0,ROUND(COUNTIFS($D$4:$D$3359,"&lt;="&amp;D1934,$D$4:$D$3359,"&gt;0")/COUNTIF($D$4:$D$3359,"&gt;0")*100,0)),0)</f>
        <v/>
      </c>
      <c r="AD1934" s="11">
        <f>IF(E1934&lt;=0,0,ROUND(MAX(0,MIN(100,(LOG10(1+E1934/1000000000)/LOG10(101))*100)),0))</f>
        <v/>
      </c>
      <c r="AE1934" s="11">
        <f>IF(O1934=N1934,50,ROUND(MAX(0,MIN(100,((H1934-N1934)/(O1934-N1934))*100)),0))</f>
        <v/>
      </c>
      <c r="AF1934" s="11">
        <f>ROUND(MAX(0,MIN(100,50+((H1934-K1934)/K1934)*1000)),0)</f>
        <v/>
      </c>
      <c r="AG1934" s="11">
        <f>IFERROR(ROUND(MAX(0,MIN(100,50+25*LN(MAX(0.01,X1934)))),0),25)</f>
        <v/>
      </c>
      <c r="AH1934" s="11">
        <f>ROUND(IF(M1934&lt;=-30,0,IF(M1934&lt;=-20,20,IF(M1934&lt;=-10,50,100))),0)</f>
        <v/>
      </c>
      <c r="AI1934" s="11">
        <f>ROUND(MAX(0,MIN(100,50+(Z1934*10))),0)</f>
        <v/>
      </c>
      <c r="AJ1934" s="11">
        <f>IFERROR(IF(--AA1934&gt;=80,"خرید قوی",IF(--AA1934&gt;=70,"خرید مشروط",IF(--AA1934&gt;=60,"مراقبت",IF(--AA1934&gt;=45,"ضعیف","عدم ورود")))),"")</f>
        <v/>
      </c>
    </row>
    <row r="1935">
      <c r="A1935" s="12">
        <f>'دیده بان بازار'!A1938</f>
        <v/>
      </c>
      <c r="B1935" s="13">
        <f>'دیده بان بازار'!B1938</f>
        <v/>
      </c>
      <c r="C1935" s="13">
        <f>'دیده بان بازار'!C1938</f>
        <v/>
      </c>
      <c r="D1935" s="13">
        <f>'دیده بان بازار'!D1938</f>
        <v/>
      </c>
      <c r="E1935" s="14">
        <f>'دیده بان بازار'!E1938</f>
        <v/>
      </c>
      <c r="F1935" s="13">
        <f>'دیده بان بازار'!F1938</f>
        <v/>
      </c>
      <c r="G1935" s="13">
        <f>'دیده بان بازار'!G1938</f>
        <v/>
      </c>
      <c r="H1935" s="13">
        <f>'دیده بان بازار'!H1938</f>
        <v/>
      </c>
      <c r="I1935" s="13">
        <f>'دیده بان بازار'!I1938</f>
        <v/>
      </c>
      <c r="J1935" s="13">
        <f>'دیده بان بازار'!J1938</f>
        <v/>
      </c>
      <c r="K1935" s="13">
        <f>'دیده بان بازار'!K1938</f>
        <v/>
      </c>
      <c r="L1935" s="13">
        <f>'دیده بان بازار'!L1938</f>
        <v/>
      </c>
      <c r="M1935" s="13">
        <f>'دیده بان بازار'!M1938</f>
        <v/>
      </c>
      <c r="N1935" s="13">
        <f>'دیده بان بازار'!N1938</f>
        <v/>
      </c>
      <c r="O1935" s="13">
        <f>'دیده بان بازار'!O1938</f>
        <v/>
      </c>
      <c r="P1935" s="13">
        <f>'دیده بان بازار'!P1938</f>
        <v/>
      </c>
      <c r="Q1935" s="13">
        <f>'دیده بان بازار'!Q1938</f>
        <v/>
      </c>
      <c r="R1935" s="13">
        <f>'دیده بان بازار'!R1938</f>
        <v/>
      </c>
      <c r="S1935" s="13">
        <f>'دیده بان بازار'!S1938</f>
        <v/>
      </c>
      <c r="T1935" s="13">
        <f>'دیده بان بازار'!T1938</f>
        <v/>
      </c>
      <c r="U1935" s="13">
        <f>'دیده بان بازار'!U1938</f>
        <v/>
      </c>
      <c r="V1935" s="13">
        <f>'دیده بان بازار'!V1938</f>
        <v/>
      </c>
      <c r="W1935" s="6">
        <f>'دیده بان بازار'!W1938</f>
        <v/>
      </c>
      <c r="X1935" s="11">
        <f>IFERROR(IF(OR(R1935&lt;=0,W1935&lt;=0,S1935&lt;=0,V1935&lt;=0),0,ROUND((S1935/R1935)/(V1935/W1935),2)),0)</f>
        <v/>
      </c>
      <c r="Y1935" s="11">
        <f>IFERROR(IF(OR(S1935&lt;=0,V1935&lt;=0),0,ROUND(S1935/V1935,2)),0)</f>
        <v/>
      </c>
      <c r="Z1935" s="11">
        <f>IFERROR(J1935-M1935,0)</f>
        <v/>
      </c>
      <c r="AA1935" s="11">
        <f>IFERROR(ROUND(MAX(0,MIN(100,((AB1935*0.2)+(AC1935*0.15)+(AD1935*0.15)+(AE1935*0.1)+(AF1935*0.1)+(AG1935*0.15)+(MIN(Y1935/3,1)*100*0.1)+(AI1935*0.05))*((AH1935/100)*0.25+0.75))),0),0)</f>
        <v/>
      </c>
      <c r="AB1935" s="11">
        <f>ROUND(MAX(0,MIN(100,((M1935+10)/20)*100)),0)</f>
        <v/>
      </c>
      <c r="AC1935" s="11">
        <f>IFERROR(IF(D1935&lt;=0,0,ROUND(COUNTIFS($D$4:$D$3359,"&lt;="&amp;D1935,$D$4:$D$3359,"&gt;0")/COUNTIF($D$4:$D$3359,"&gt;0")*100,0)),0)</f>
        <v/>
      </c>
      <c r="AD1935" s="11">
        <f>IF(E1935&lt;=0,0,ROUND(MAX(0,MIN(100,(LOG10(1+E1935/1000000000)/LOG10(101))*100)),0))</f>
        <v/>
      </c>
      <c r="AE1935" s="11">
        <f>IF(O1935=N1935,50,ROUND(MAX(0,MIN(100,((H1935-N1935)/(O1935-N1935))*100)),0))</f>
        <v/>
      </c>
      <c r="AF1935" s="11">
        <f>ROUND(MAX(0,MIN(100,50+((H1935-K1935)/K1935)*1000)),0)</f>
        <v/>
      </c>
      <c r="AG1935" s="11">
        <f>IFERROR(ROUND(MAX(0,MIN(100,50+25*LN(MAX(0.01,X1935)))),0),25)</f>
        <v/>
      </c>
      <c r="AH1935" s="11">
        <f>ROUND(IF(M1935&lt;=-30,0,IF(M1935&lt;=-20,20,IF(M1935&lt;=-10,50,100))),0)</f>
        <v/>
      </c>
      <c r="AI1935" s="11">
        <f>ROUND(MAX(0,MIN(100,50+(Z1935*10))),0)</f>
        <v/>
      </c>
      <c r="AJ1935" s="11">
        <f>IFERROR(IF(--AA1935&gt;=80,"خرید قوی",IF(--AA1935&gt;=70,"خرید مشروط",IF(--AA1935&gt;=60,"مراقبت",IF(--AA1935&gt;=45,"ضعیف","عدم ورود")))),"")</f>
        <v/>
      </c>
    </row>
    <row r="1936">
      <c r="A1936" s="15">
        <f>'دیده بان بازار'!A1939</f>
        <v/>
      </c>
      <c r="B1936" s="16">
        <f>'دیده بان بازار'!B1939</f>
        <v/>
      </c>
      <c r="C1936" s="16">
        <f>'دیده بان بازار'!C1939</f>
        <v/>
      </c>
      <c r="D1936" s="16">
        <f>'دیده بان بازار'!D1939</f>
        <v/>
      </c>
      <c r="E1936" s="17">
        <f>'دیده بان بازار'!E1939</f>
        <v/>
      </c>
      <c r="F1936" s="16">
        <f>'دیده بان بازار'!F1939</f>
        <v/>
      </c>
      <c r="G1936" s="16">
        <f>'دیده بان بازار'!G1939</f>
        <v/>
      </c>
      <c r="H1936" s="16">
        <f>'دیده بان بازار'!H1939</f>
        <v/>
      </c>
      <c r="I1936" s="16">
        <f>'دیده بان بازار'!I1939</f>
        <v/>
      </c>
      <c r="J1936" s="16">
        <f>'دیده بان بازار'!J1939</f>
        <v/>
      </c>
      <c r="K1936" s="16">
        <f>'دیده بان بازار'!K1939</f>
        <v/>
      </c>
      <c r="L1936" s="16">
        <f>'دیده بان بازار'!L1939</f>
        <v/>
      </c>
      <c r="M1936" s="16">
        <f>'دیده بان بازار'!M1939</f>
        <v/>
      </c>
      <c r="N1936" s="16">
        <f>'دیده بان بازار'!N1939</f>
        <v/>
      </c>
      <c r="O1936" s="16">
        <f>'دیده بان بازار'!O1939</f>
        <v/>
      </c>
      <c r="P1936" s="16">
        <f>'دیده بان بازار'!P1939</f>
        <v/>
      </c>
      <c r="Q1936" s="16">
        <f>'دیده بان بازار'!Q1939</f>
        <v/>
      </c>
      <c r="R1936" s="16">
        <f>'دیده بان بازار'!R1939</f>
        <v/>
      </c>
      <c r="S1936" s="16">
        <f>'دیده بان بازار'!S1939</f>
        <v/>
      </c>
      <c r="T1936" s="16">
        <f>'دیده بان بازار'!T1939</f>
        <v/>
      </c>
      <c r="U1936" s="16">
        <f>'دیده بان بازار'!U1939</f>
        <v/>
      </c>
      <c r="V1936" s="16">
        <f>'دیده بان بازار'!V1939</f>
        <v/>
      </c>
      <c r="W1936" s="7">
        <f>'دیده بان بازار'!W1939</f>
        <v/>
      </c>
      <c r="X1936" s="11">
        <f>IFERROR(IF(OR(R1936&lt;=0,W1936&lt;=0,S1936&lt;=0,V1936&lt;=0),0,ROUND((S1936/R1936)/(V1936/W1936),2)),0)</f>
        <v/>
      </c>
      <c r="Y1936" s="11">
        <f>IFERROR(IF(OR(S1936&lt;=0,V1936&lt;=0),0,ROUND(S1936/V1936,2)),0)</f>
        <v/>
      </c>
      <c r="Z1936" s="11">
        <f>IFERROR(J1936-M1936,0)</f>
        <v/>
      </c>
      <c r="AA1936" s="11">
        <f>IFERROR(ROUND(MAX(0,MIN(100,((AB1936*0.2)+(AC1936*0.15)+(AD1936*0.15)+(AE1936*0.1)+(AF1936*0.1)+(AG1936*0.15)+(MIN(Y1936/3,1)*100*0.1)+(AI1936*0.05))*((AH1936/100)*0.25+0.75))),0),0)</f>
        <v/>
      </c>
      <c r="AB1936" s="11">
        <f>ROUND(MAX(0,MIN(100,((M1936+10)/20)*100)),0)</f>
        <v/>
      </c>
      <c r="AC1936" s="11">
        <f>IFERROR(IF(D1936&lt;=0,0,ROUND(COUNTIFS($D$4:$D$3359,"&lt;="&amp;D1936,$D$4:$D$3359,"&gt;0")/COUNTIF($D$4:$D$3359,"&gt;0")*100,0)),0)</f>
        <v/>
      </c>
      <c r="AD1936" s="11">
        <f>IF(E1936&lt;=0,0,ROUND(MAX(0,MIN(100,(LOG10(1+E1936/1000000000)/LOG10(101))*100)),0))</f>
        <v/>
      </c>
      <c r="AE1936" s="11">
        <f>IF(O1936=N1936,50,ROUND(MAX(0,MIN(100,((H1936-N1936)/(O1936-N1936))*100)),0))</f>
        <v/>
      </c>
      <c r="AF1936" s="11">
        <f>ROUND(MAX(0,MIN(100,50+((H1936-K1936)/K1936)*1000)),0)</f>
        <v/>
      </c>
      <c r="AG1936" s="11">
        <f>IFERROR(ROUND(MAX(0,MIN(100,50+25*LN(MAX(0.01,X1936)))),0),25)</f>
        <v/>
      </c>
      <c r="AH1936" s="11">
        <f>ROUND(IF(M1936&lt;=-30,0,IF(M1936&lt;=-20,20,IF(M1936&lt;=-10,50,100))),0)</f>
        <v/>
      </c>
      <c r="AI1936" s="11">
        <f>ROUND(MAX(0,MIN(100,50+(Z1936*10))),0)</f>
        <v/>
      </c>
      <c r="AJ1936" s="11">
        <f>IFERROR(IF(--AA1936&gt;=80,"خرید قوی",IF(--AA1936&gt;=70,"خرید مشروط",IF(--AA1936&gt;=60,"مراقبت",IF(--AA1936&gt;=45,"ضعیف","عدم ورود")))),"")</f>
        <v/>
      </c>
    </row>
    <row r="1937">
      <c r="A1937" s="15">
        <f>'دیده بان بازار'!A1940</f>
        <v/>
      </c>
      <c r="B1937" s="16">
        <f>'دیده بان بازار'!B1940</f>
        <v/>
      </c>
      <c r="C1937" s="16">
        <f>'دیده بان بازار'!C1940</f>
        <v/>
      </c>
      <c r="D1937" s="16">
        <f>'دیده بان بازار'!D1940</f>
        <v/>
      </c>
      <c r="E1937" s="17">
        <f>'دیده بان بازار'!E1940</f>
        <v/>
      </c>
      <c r="F1937" s="16">
        <f>'دیده بان بازار'!F1940</f>
        <v/>
      </c>
      <c r="G1937" s="16">
        <f>'دیده بان بازار'!G1940</f>
        <v/>
      </c>
      <c r="H1937" s="16">
        <f>'دیده بان بازار'!H1940</f>
        <v/>
      </c>
      <c r="I1937" s="16">
        <f>'دیده بان بازار'!I1940</f>
        <v/>
      </c>
      <c r="J1937" s="16">
        <f>'دیده بان بازار'!J1940</f>
        <v/>
      </c>
      <c r="K1937" s="16">
        <f>'دیده بان بازار'!K1940</f>
        <v/>
      </c>
      <c r="L1937" s="16">
        <f>'دیده بان بازار'!L1940</f>
        <v/>
      </c>
      <c r="M1937" s="16">
        <f>'دیده بان بازار'!M1940</f>
        <v/>
      </c>
      <c r="N1937" s="16">
        <f>'دیده بان بازار'!N1940</f>
        <v/>
      </c>
      <c r="O1937" s="16">
        <f>'دیده بان بازار'!O1940</f>
        <v/>
      </c>
      <c r="P1937" s="16">
        <f>'دیده بان بازار'!P1940</f>
        <v/>
      </c>
      <c r="Q1937" s="16">
        <f>'دیده بان بازار'!Q1940</f>
        <v/>
      </c>
      <c r="R1937" s="16">
        <f>'دیده بان بازار'!R1940</f>
        <v/>
      </c>
      <c r="S1937" s="16">
        <f>'دیده بان بازار'!S1940</f>
        <v/>
      </c>
      <c r="T1937" s="16">
        <f>'دیده بان بازار'!T1940</f>
        <v/>
      </c>
      <c r="U1937" s="16">
        <f>'دیده بان بازار'!U1940</f>
        <v/>
      </c>
      <c r="V1937" s="16">
        <f>'دیده بان بازار'!V1940</f>
        <v/>
      </c>
      <c r="W1937" s="7">
        <f>'دیده بان بازار'!W1940</f>
        <v/>
      </c>
      <c r="X1937" s="11">
        <f>IFERROR(IF(OR(R1937&lt;=0,W1937&lt;=0,S1937&lt;=0,V1937&lt;=0),0,ROUND((S1937/R1937)/(V1937/W1937),2)),0)</f>
        <v/>
      </c>
      <c r="Y1937" s="11">
        <f>IFERROR(IF(OR(S1937&lt;=0,V1937&lt;=0),0,ROUND(S1937/V1937,2)),0)</f>
        <v/>
      </c>
      <c r="Z1937" s="11">
        <f>IFERROR(J1937-M1937,0)</f>
        <v/>
      </c>
      <c r="AA1937" s="11">
        <f>IFERROR(ROUND(MAX(0,MIN(100,((AB1937*0.2)+(AC1937*0.15)+(AD1937*0.15)+(AE1937*0.1)+(AF1937*0.1)+(AG1937*0.15)+(MIN(Y1937/3,1)*100*0.1)+(AI1937*0.05))*((AH1937/100)*0.25+0.75))),0),0)</f>
        <v/>
      </c>
      <c r="AB1937" s="11">
        <f>ROUND(MAX(0,MIN(100,((M1937+10)/20)*100)),0)</f>
        <v/>
      </c>
      <c r="AC1937" s="11">
        <f>IFERROR(IF(D1937&lt;=0,0,ROUND(COUNTIFS($D$4:$D$3359,"&lt;="&amp;D1937,$D$4:$D$3359,"&gt;0")/COUNTIF($D$4:$D$3359,"&gt;0")*100,0)),0)</f>
        <v/>
      </c>
      <c r="AD1937" s="11">
        <f>IF(E1937&lt;=0,0,ROUND(MAX(0,MIN(100,(LOG10(1+E1937/1000000000)/LOG10(101))*100)),0))</f>
        <v/>
      </c>
      <c r="AE1937" s="11">
        <f>IF(O1937=N1937,50,ROUND(MAX(0,MIN(100,((H1937-N1937)/(O1937-N1937))*100)),0))</f>
        <v/>
      </c>
      <c r="AF1937" s="11">
        <f>ROUND(MAX(0,MIN(100,50+((H1937-K1937)/K1937)*1000)),0)</f>
        <v/>
      </c>
      <c r="AG1937" s="11">
        <f>IFERROR(ROUND(MAX(0,MIN(100,50+25*LN(MAX(0.01,X1937)))),0),25)</f>
        <v/>
      </c>
      <c r="AH1937" s="11">
        <f>ROUND(IF(M1937&lt;=-30,0,IF(M1937&lt;=-20,20,IF(M1937&lt;=-10,50,100))),0)</f>
        <v/>
      </c>
      <c r="AI1937" s="11">
        <f>ROUND(MAX(0,MIN(100,50+(Z1937*10))),0)</f>
        <v/>
      </c>
      <c r="AJ1937" s="11">
        <f>IFERROR(IF(--AA1937&gt;=80,"خرید قوی",IF(--AA1937&gt;=70,"خرید مشروط",IF(--AA1937&gt;=60,"مراقبت",IF(--AA1937&gt;=45,"ضعیف","عدم ورود")))),"")</f>
        <v/>
      </c>
    </row>
    <row r="1938">
      <c r="A1938" s="12">
        <f>'دیده بان بازار'!A1941</f>
        <v/>
      </c>
      <c r="B1938" s="13">
        <f>'دیده بان بازار'!B1941</f>
        <v/>
      </c>
      <c r="C1938" s="13">
        <f>'دیده بان بازار'!C1941</f>
        <v/>
      </c>
      <c r="D1938" s="13">
        <f>'دیده بان بازار'!D1941</f>
        <v/>
      </c>
      <c r="E1938" s="14">
        <f>'دیده بان بازار'!E1941</f>
        <v/>
      </c>
      <c r="F1938" s="13">
        <f>'دیده بان بازار'!F1941</f>
        <v/>
      </c>
      <c r="G1938" s="13">
        <f>'دیده بان بازار'!G1941</f>
        <v/>
      </c>
      <c r="H1938" s="13">
        <f>'دیده بان بازار'!H1941</f>
        <v/>
      </c>
      <c r="I1938" s="13">
        <f>'دیده بان بازار'!I1941</f>
        <v/>
      </c>
      <c r="J1938" s="13">
        <f>'دیده بان بازار'!J1941</f>
        <v/>
      </c>
      <c r="K1938" s="13">
        <f>'دیده بان بازار'!K1941</f>
        <v/>
      </c>
      <c r="L1938" s="13">
        <f>'دیده بان بازار'!L1941</f>
        <v/>
      </c>
      <c r="M1938" s="13">
        <f>'دیده بان بازار'!M1941</f>
        <v/>
      </c>
      <c r="N1938" s="13">
        <f>'دیده بان بازار'!N1941</f>
        <v/>
      </c>
      <c r="O1938" s="13">
        <f>'دیده بان بازار'!O1941</f>
        <v/>
      </c>
      <c r="P1938" s="13">
        <f>'دیده بان بازار'!P1941</f>
        <v/>
      </c>
      <c r="Q1938" s="13">
        <f>'دیده بان بازار'!Q1941</f>
        <v/>
      </c>
      <c r="R1938" s="13">
        <f>'دیده بان بازار'!R1941</f>
        <v/>
      </c>
      <c r="S1938" s="13">
        <f>'دیده بان بازار'!S1941</f>
        <v/>
      </c>
      <c r="T1938" s="13">
        <f>'دیده بان بازار'!T1941</f>
        <v/>
      </c>
      <c r="U1938" s="13">
        <f>'دیده بان بازار'!U1941</f>
        <v/>
      </c>
      <c r="V1938" s="13">
        <f>'دیده بان بازار'!V1941</f>
        <v/>
      </c>
      <c r="W1938" s="6">
        <f>'دیده بان بازار'!W1941</f>
        <v/>
      </c>
      <c r="X1938" s="11">
        <f>IFERROR(IF(OR(R1938&lt;=0,W1938&lt;=0,S1938&lt;=0,V1938&lt;=0),0,ROUND((S1938/R1938)/(V1938/W1938),2)),0)</f>
        <v/>
      </c>
      <c r="Y1938" s="11">
        <f>IFERROR(IF(OR(S1938&lt;=0,V1938&lt;=0),0,ROUND(S1938/V1938,2)),0)</f>
        <v/>
      </c>
      <c r="Z1938" s="11">
        <f>IFERROR(J1938-M1938,0)</f>
        <v/>
      </c>
      <c r="AA1938" s="11">
        <f>IFERROR(ROUND(MAX(0,MIN(100,((AB1938*0.2)+(AC1938*0.15)+(AD1938*0.15)+(AE1938*0.1)+(AF1938*0.1)+(AG1938*0.15)+(MIN(Y1938/3,1)*100*0.1)+(AI1938*0.05))*((AH1938/100)*0.25+0.75))),0),0)</f>
        <v/>
      </c>
      <c r="AB1938" s="11">
        <f>ROUND(MAX(0,MIN(100,((M1938+10)/20)*100)),0)</f>
        <v/>
      </c>
      <c r="AC1938" s="11">
        <f>IFERROR(IF(D1938&lt;=0,0,ROUND(COUNTIFS($D$4:$D$3359,"&lt;="&amp;D1938,$D$4:$D$3359,"&gt;0")/COUNTIF($D$4:$D$3359,"&gt;0")*100,0)),0)</f>
        <v/>
      </c>
      <c r="AD1938" s="11">
        <f>IF(E1938&lt;=0,0,ROUND(MAX(0,MIN(100,(LOG10(1+E1938/1000000000)/LOG10(101))*100)),0))</f>
        <v/>
      </c>
      <c r="AE1938" s="11">
        <f>IF(O1938=N1938,50,ROUND(MAX(0,MIN(100,((H1938-N1938)/(O1938-N1938))*100)),0))</f>
        <v/>
      </c>
      <c r="AF1938" s="11">
        <f>ROUND(MAX(0,MIN(100,50+((H1938-K1938)/K1938)*1000)),0)</f>
        <v/>
      </c>
      <c r="AG1938" s="11">
        <f>IFERROR(ROUND(MAX(0,MIN(100,50+25*LN(MAX(0.01,X1938)))),0),25)</f>
        <v/>
      </c>
      <c r="AH1938" s="11">
        <f>ROUND(IF(M1938&lt;=-30,0,IF(M1938&lt;=-20,20,IF(M1938&lt;=-10,50,100))),0)</f>
        <v/>
      </c>
      <c r="AI1938" s="11">
        <f>ROUND(MAX(0,MIN(100,50+(Z1938*10))),0)</f>
        <v/>
      </c>
      <c r="AJ1938" s="11">
        <f>IFERROR(IF(--AA1938&gt;=80,"خرید قوی",IF(--AA1938&gt;=70,"خرید مشروط",IF(--AA1938&gt;=60,"مراقبت",IF(--AA1938&gt;=45,"ضعیف","عدم ورود")))),"")</f>
        <v/>
      </c>
    </row>
    <row r="1939">
      <c r="A1939" s="15">
        <f>'دیده بان بازار'!A1942</f>
        <v/>
      </c>
      <c r="B1939" s="16">
        <f>'دیده بان بازار'!B1942</f>
        <v/>
      </c>
      <c r="C1939" s="16">
        <f>'دیده بان بازار'!C1942</f>
        <v/>
      </c>
      <c r="D1939" s="16">
        <f>'دیده بان بازار'!D1942</f>
        <v/>
      </c>
      <c r="E1939" s="17">
        <f>'دیده بان بازار'!E1942</f>
        <v/>
      </c>
      <c r="F1939" s="16">
        <f>'دیده بان بازار'!F1942</f>
        <v/>
      </c>
      <c r="G1939" s="16">
        <f>'دیده بان بازار'!G1942</f>
        <v/>
      </c>
      <c r="H1939" s="16">
        <f>'دیده بان بازار'!H1942</f>
        <v/>
      </c>
      <c r="I1939" s="16">
        <f>'دیده بان بازار'!I1942</f>
        <v/>
      </c>
      <c r="J1939" s="16">
        <f>'دیده بان بازار'!J1942</f>
        <v/>
      </c>
      <c r="K1939" s="16">
        <f>'دیده بان بازار'!K1942</f>
        <v/>
      </c>
      <c r="L1939" s="16">
        <f>'دیده بان بازار'!L1942</f>
        <v/>
      </c>
      <c r="M1939" s="16">
        <f>'دیده بان بازار'!M1942</f>
        <v/>
      </c>
      <c r="N1939" s="16">
        <f>'دیده بان بازار'!N1942</f>
        <v/>
      </c>
      <c r="O1939" s="16">
        <f>'دیده بان بازار'!O1942</f>
        <v/>
      </c>
      <c r="P1939" s="16">
        <f>'دیده بان بازار'!P1942</f>
        <v/>
      </c>
      <c r="Q1939" s="16">
        <f>'دیده بان بازار'!Q1942</f>
        <v/>
      </c>
      <c r="R1939" s="16">
        <f>'دیده بان بازار'!R1942</f>
        <v/>
      </c>
      <c r="S1939" s="16">
        <f>'دیده بان بازار'!S1942</f>
        <v/>
      </c>
      <c r="T1939" s="16">
        <f>'دیده بان بازار'!T1942</f>
        <v/>
      </c>
      <c r="U1939" s="16">
        <f>'دیده بان بازار'!U1942</f>
        <v/>
      </c>
      <c r="V1939" s="16">
        <f>'دیده بان بازار'!V1942</f>
        <v/>
      </c>
      <c r="W1939" s="7">
        <f>'دیده بان بازار'!W1942</f>
        <v/>
      </c>
      <c r="X1939" s="11">
        <f>IFERROR(IF(OR(R1939&lt;=0,W1939&lt;=0,S1939&lt;=0,V1939&lt;=0),0,ROUND((S1939/R1939)/(V1939/W1939),2)),0)</f>
        <v/>
      </c>
      <c r="Y1939" s="11">
        <f>IFERROR(IF(OR(S1939&lt;=0,V1939&lt;=0),0,ROUND(S1939/V1939,2)),0)</f>
        <v/>
      </c>
      <c r="Z1939" s="11">
        <f>IFERROR(J1939-M1939,0)</f>
        <v/>
      </c>
      <c r="AA1939" s="11">
        <f>IFERROR(ROUND(MAX(0,MIN(100,((AB1939*0.2)+(AC1939*0.15)+(AD1939*0.15)+(AE1939*0.1)+(AF1939*0.1)+(AG1939*0.15)+(MIN(Y1939/3,1)*100*0.1)+(AI1939*0.05))*((AH1939/100)*0.25+0.75))),0),0)</f>
        <v/>
      </c>
      <c r="AB1939" s="11">
        <f>ROUND(MAX(0,MIN(100,((M1939+10)/20)*100)),0)</f>
        <v/>
      </c>
      <c r="AC1939" s="11">
        <f>IFERROR(IF(D1939&lt;=0,0,ROUND(COUNTIFS($D$4:$D$3359,"&lt;="&amp;D1939,$D$4:$D$3359,"&gt;0")/COUNTIF($D$4:$D$3359,"&gt;0")*100,0)),0)</f>
        <v/>
      </c>
      <c r="AD1939" s="11">
        <f>IF(E1939&lt;=0,0,ROUND(MAX(0,MIN(100,(LOG10(1+E1939/1000000000)/LOG10(101))*100)),0))</f>
        <v/>
      </c>
      <c r="AE1939" s="11">
        <f>IF(O1939=N1939,50,ROUND(MAX(0,MIN(100,((H1939-N1939)/(O1939-N1939))*100)),0))</f>
        <v/>
      </c>
      <c r="AF1939" s="11">
        <f>ROUND(MAX(0,MIN(100,50+((H1939-K1939)/K1939)*1000)),0)</f>
        <v/>
      </c>
      <c r="AG1939" s="11">
        <f>IFERROR(ROUND(MAX(0,MIN(100,50+25*LN(MAX(0.01,X1939)))),0),25)</f>
        <v/>
      </c>
      <c r="AH1939" s="11">
        <f>ROUND(IF(M1939&lt;=-30,0,IF(M1939&lt;=-20,20,IF(M1939&lt;=-10,50,100))),0)</f>
        <v/>
      </c>
      <c r="AI1939" s="11">
        <f>ROUND(MAX(0,MIN(100,50+(Z1939*10))),0)</f>
        <v/>
      </c>
      <c r="AJ1939" s="11">
        <f>IFERROR(IF(--AA1939&gt;=80,"خرید قوی",IF(--AA1939&gt;=70,"خرید مشروط",IF(--AA1939&gt;=60,"مراقبت",IF(--AA1939&gt;=45,"ضعیف","عدم ورود")))),"")</f>
        <v/>
      </c>
    </row>
    <row r="1940">
      <c r="A1940" s="12">
        <f>'دیده بان بازار'!A1943</f>
        <v/>
      </c>
      <c r="B1940" s="13">
        <f>'دیده بان بازار'!B1943</f>
        <v/>
      </c>
      <c r="C1940" s="13">
        <f>'دیده بان بازار'!C1943</f>
        <v/>
      </c>
      <c r="D1940" s="13">
        <f>'دیده بان بازار'!D1943</f>
        <v/>
      </c>
      <c r="E1940" s="14">
        <f>'دیده بان بازار'!E1943</f>
        <v/>
      </c>
      <c r="F1940" s="13">
        <f>'دیده بان بازار'!F1943</f>
        <v/>
      </c>
      <c r="G1940" s="13">
        <f>'دیده بان بازار'!G1943</f>
        <v/>
      </c>
      <c r="H1940" s="13">
        <f>'دیده بان بازار'!H1943</f>
        <v/>
      </c>
      <c r="I1940" s="13">
        <f>'دیده بان بازار'!I1943</f>
        <v/>
      </c>
      <c r="J1940" s="13">
        <f>'دیده بان بازار'!J1943</f>
        <v/>
      </c>
      <c r="K1940" s="13">
        <f>'دیده بان بازار'!K1943</f>
        <v/>
      </c>
      <c r="L1940" s="13">
        <f>'دیده بان بازار'!L1943</f>
        <v/>
      </c>
      <c r="M1940" s="13">
        <f>'دیده بان بازار'!M1943</f>
        <v/>
      </c>
      <c r="N1940" s="13">
        <f>'دیده بان بازار'!N1943</f>
        <v/>
      </c>
      <c r="O1940" s="13">
        <f>'دیده بان بازار'!O1943</f>
        <v/>
      </c>
      <c r="P1940" s="13">
        <f>'دیده بان بازار'!P1943</f>
        <v/>
      </c>
      <c r="Q1940" s="13">
        <f>'دیده بان بازار'!Q1943</f>
        <v/>
      </c>
      <c r="R1940" s="13">
        <f>'دیده بان بازار'!R1943</f>
        <v/>
      </c>
      <c r="S1940" s="13">
        <f>'دیده بان بازار'!S1943</f>
        <v/>
      </c>
      <c r="T1940" s="13">
        <f>'دیده بان بازار'!T1943</f>
        <v/>
      </c>
      <c r="U1940" s="13">
        <f>'دیده بان بازار'!U1943</f>
        <v/>
      </c>
      <c r="V1940" s="13">
        <f>'دیده بان بازار'!V1943</f>
        <v/>
      </c>
      <c r="W1940" s="6">
        <f>'دیده بان بازار'!W1943</f>
        <v/>
      </c>
      <c r="X1940" s="11">
        <f>IFERROR(IF(OR(R1940&lt;=0,W1940&lt;=0,S1940&lt;=0,V1940&lt;=0),0,ROUND((S1940/R1940)/(V1940/W1940),2)),0)</f>
        <v/>
      </c>
      <c r="Y1940" s="11">
        <f>IFERROR(IF(OR(S1940&lt;=0,V1940&lt;=0),0,ROUND(S1940/V1940,2)),0)</f>
        <v/>
      </c>
      <c r="Z1940" s="11">
        <f>IFERROR(J1940-M1940,0)</f>
        <v/>
      </c>
      <c r="AA1940" s="11">
        <f>IFERROR(ROUND(MAX(0,MIN(100,((AB1940*0.2)+(AC1940*0.15)+(AD1940*0.15)+(AE1940*0.1)+(AF1940*0.1)+(AG1940*0.15)+(MIN(Y1940/3,1)*100*0.1)+(AI1940*0.05))*((AH1940/100)*0.25+0.75))),0),0)</f>
        <v/>
      </c>
      <c r="AB1940" s="11">
        <f>ROUND(MAX(0,MIN(100,((M1940+10)/20)*100)),0)</f>
        <v/>
      </c>
      <c r="AC1940" s="11">
        <f>IFERROR(IF(D1940&lt;=0,0,ROUND(COUNTIFS($D$4:$D$3359,"&lt;="&amp;D1940,$D$4:$D$3359,"&gt;0")/COUNTIF($D$4:$D$3359,"&gt;0")*100,0)),0)</f>
        <v/>
      </c>
      <c r="AD1940" s="11">
        <f>IF(E1940&lt;=0,0,ROUND(MAX(0,MIN(100,(LOG10(1+E1940/1000000000)/LOG10(101))*100)),0))</f>
        <v/>
      </c>
      <c r="AE1940" s="11">
        <f>IF(O1940=N1940,50,ROUND(MAX(0,MIN(100,((H1940-N1940)/(O1940-N1940))*100)),0))</f>
        <v/>
      </c>
      <c r="AF1940" s="11">
        <f>ROUND(MAX(0,MIN(100,50+((H1940-K1940)/K1940)*1000)),0)</f>
        <v/>
      </c>
      <c r="AG1940" s="11">
        <f>IFERROR(ROUND(MAX(0,MIN(100,50+25*LN(MAX(0.01,X1940)))),0),25)</f>
        <v/>
      </c>
      <c r="AH1940" s="11">
        <f>ROUND(IF(M1940&lt;=-30,0,IF(M1940&lt;=-20,20,IF(M1940&lt;=-10,50,100))),0)</f>
        <v/>
      </c>
      <c r="AI1940" s="11">
        <f>ROUND(MAX(0,MIN(100,50+(Z1940*10))),0)</f>
        <v/>
      </c>
      <c r="AJ1940" s="11">
        <f>IFERROR(IF(--AA1940&gt;=80,"خرید قوی",IF(--AA1940&gt;=70,"خرید مشروط",IF(--AA1940&gt;=60,"مراقبت",IF(--AA1940&gt;=45,"ضعیف","عدم ورود")))),"")</f>
        <v/>
      </c>
    </row>
    <row r="1941">
      <c r="A1941" s="15">
        <f>'دیده بان بازار'!A1944</f>
        <v/>
      </c>
      <c r="B1941" s="16">
        <f>'دیده بان بازار'!B1944</f>
        <v/>
      </c>
      <c r="C1941" s="16">
        <f>'دیده بان بازار'!C1944</f>
        <v/>
      </c>
      <c r="D1941" s="16">
        <f>'دیده بان بازار'!D1944</f>
        <v/>
      </c>
      <c r="E1941" s="17">
        <f>'دیده بان بازار'!E1944</f>
        <v/>
      </c>
      <c r="F1941" s="16">
        <f>'دیده بان بازار'!F1944</f>
        <v/>
      </c>
      <c r="G1941" s="16">
        <f>'دیده بان بازار'!G1944</f>
        <v/>
      </c>
      <c r="H1941" s="16">
        <f>'دیده بان بازار'!H1944</f>
        <v/>
      </c>
      <c r="I1941" s="16">
        <f>'دیده بان بازار'!I1944</f>
        <v/>
      </c>
      <c r="J1941" s="16">
        <f>'دیده بان بازار'!J1944</f>
        <v/>
      </c>
      <c r="K1941" s="16">
        <f>'دیده بان بازار'!K1944</f>
        <v/>
      </c>
      <c r="L1941" s="16">
        <f>'دیده بان بازار'!L1944</f>
        <v/>
      </c>
      <c r="M1941" s="16">
        <f>'دیده بان بازار'!M1944</f>
        <v/>
      </c>
      <c r="N1941" s="16">
        <f>'دیده بان بازار'!N1944</f>
        <v/>
      </c>
      <c r="O1941" s="16">
        <f>'دیده بان بازار'!O1944</f>
        <v/>
      </c>
      <c r="P1941" s="16">
        <f>'دیده بان بازار'!P1944</f>
        <v/>
      </c>
      <c r="Q1941" s="16">
        <f>'دیده بان بازار'!Q1944</f>
        <v/>
      </c>
      <c r="R1941" s="16">
        <f>'دیده بان بازار'!R1944</f>
        <v/>
      </c>
      <c r="S1941" s="16">
        <f>'دیده بان بازار'!S1944</f>
        <v/>
      </c>
      <c r="T1941" s="16">
        <f>'دیده بان بازار'!T1944</f>
        <v/>
      </c>
      <c r="U1941" s="16">
        <f>'دیده بان بازار'!U1944</f>
        <v/>
      </c>
      <c r="V1941" s="16">
        <f>'دیده بان بازار'!V1944</f>
        <v/>
      </c>
      <c r="W1941" s="7">
        <f>'دیده بان بازار'!W1944</f>
        <v/>
      </c>
      <c r="X1941" s="11">
        <f>IFERROR(IF(OR(R1941&lt;=0,W1941&lt;=0,S1941&lt;=0,V1941&lt;=0),0,ROUND((S1941/R1941)/(V1941/W1941),2)),0)</f>
        <v/>
      </c>
      <c r="Y1941" s="11">
        <f>IFERROR(IF(OR(S1941&lt;=0,V1941&lt;=0),0,ROUND(S1941/V1941,2)),0)</f>
        <v/>
      </c>
      <c r="Z1941" s="11">
        <f>IFERROR(J1941-M1941,0)</f>
        <v/>
      </c>
      <c r="AA1941" s="11">
        <f>IFERROR(ROUND(MAX(0,MIN(100,((AB1941*0.2)+(AC1941*0.15)+(AD1941*0.15)+(AE1941*0.1)+(AF1941*0.1)+(AG1941*0.15)+(MIN(Y1941/3,1)*100*0.1)+(AI1941*0.05))*((AH1941/100)*0.25+0.75))),0),0)</f>
        <v/>
      </c>
      <c r="AB1941" s="11">
        <f>ROUND(MAX(0,MIN(100,((M1941+10)/20)*100)),0)</f>
        <v/>
      </c>
      <c r="AC1941" s="11">
        <f>IFERROR(IF(D1941&lt;=0,0,ROUND(COUNTIFS($D$4:$D$3359,"&lt;="&amp;D1941,$D$4:$D$3359,"&gt;0")/COUNTIF($D$4:$D$3359,"&gt;0")*100,0)),0)</f>
        <v/>
      </c>
      <c r="AD1941" s="11">
        <f>IF(E1941&lt;=0,0,ROUND(MAX(0,MIN(100,(LOG10(1+E1941/1000000000)/LOG10(101))*100)),0))</f>
        <v/>
      </c>
      <c r="AE1941" s="11">
        <f>IF(O1941=N1941,50,ROUND(MAX(0,MIN(100,((H1941-N1941)/(O1941-N1941))*100)),0))</f>
        <v/>
      </c>
      <c r="AF1941" s="11">
        <f>ROUND(MAX(0,MIN(100,50+((H1941-K1941)/K1941)*1000)),0)</f>
        <v/>
      </c>
      <c r="AG1941" s="11">
        <f>IFERROR(ROUND(MAX(0,MIN(100,50+25*LN(MAX(0.01,X1941)))),0),25)</f>
        <v/>
      </c>
      <c r="AH1941" s="11">
        <f>ROUND(IF(M1941&lt;=-30,0,IF(M1941&lt;=-20,20,IF(M1941&lt;=-10,50,100))),0)</f>
        <v/>
      </c>
      <c r="AI1941" s="11">
        <f>ROUND(MAX(0,MIN(100,50+(Z1941*10))),0)</f>
        <v/>
      </c>
      <c r="AJ1941" s="11">
        <f>IFERROR(IF(--AA1941&gt;=80,"خرید قوی",IF(--AA1941&gt;=70,"خرید مشروط",IF(--AA1941&gt;=60,"مراقبت",IF(--AA1941&gt;=45,"ضعیف","عدم ورود")))),"")</f>
        <v/>
      </c>
    </row>
    <row r="1942">
      <c r="A1942" s="12">
        <f>'دیده بان بازار'!A1945</f>
        <v/>
      </c>
      <c r="B1942" s="13">
        <f>'دیده بان بازار'!B1945</f>
        <v/>
      </c>
      <c r="C1942" s="13">
        <f>'دیده بان بازار'!C1945</f>
        <v/>
      </c>
      <c r="D1942" s="13">
        <f>'دیده بان بازار'!D1945</f>
        <v/>
      </c>
      <c r="E1942" s="14">
        <f>'دیده بان بازار'!E1945</f>
        <v/>
      </c>
      <c r="F1942" s="13">
        <f>'دیده بان بازار'!F1945</f>
        <v/>
      </c>
      <c r="G1942" s="13">
        <f>'دیده بان بازار'!G1945</f>
        <v/>
      </c>
      <c r="H1942" s="13">
        <f>'دیده بان بازار'!H1945</f>
        <v/>
      </c>
      <c r="I1942" s="13">
        <f>'دیده بان بازار'!I1945</f>
        <v/>
      </c>
      <c r="J1942" s="13">
        <f>'دیده بان بازار'!J1945</f>
        <v/>
      </c>
      <c r="K1942" s="13">
        <f>'دیده بان بازار'!K1945</f>
        <v/>
      </c>
      <c r="L1942" s="13">
        <f>'دیده بان بازار'!L1945</f>
        <v/>
      </c>
      <c r="M1942" s="13">
        <f>'دیده بان بازار'!M1945</f>
        <v/>
      </c>
      <c r="N1942" s="13">
        <f>'دیده بان بازار'!N1945</f>
        <v/>
      </c>
      <c r="O1942" s="13">
        <f>'دیده بان بازار'!O1945</f>
        <v/>
      </c>
      <c r="P1942" s="13">
        <f>'دیده بان بازار'!P1945</f>
        <v/>
      </c>
      <c r="Q1942" s="13">
        <f>'دیده بان بازار'!Q1945</f>
        <v/>
      </c>
      <c r="R1942" s="13">
        <f>'دیده بان بازار'!R1945</f>
        <v/>
      </c>
      <c r="S1942" s="13">
        <f>'دیده بان بازار'!S1945</f>
        <v/>
      </c>
      <c r="T1942" s="13">
        <f>'دیده بان بازار'!T1945</f>
        <v/>
      </c>
      <c r="U1942" s="13">
        <f>'دیده بان بازار'!U1945</f>
        <v/>
      </c>
      <c r="V1942" s="13">
        <f>'دیده بان بازار'!V1945</f>
        <v/>
      </c>
      <c r="W1942" s="6">
        <f>'دیده بان بازار'!W1945</f>
        <v/>
      </c>
      <c r="X1942" s="11">
        <f>IFERROR(IF(OR(R1942&lt;=0,W1942&lt;=0,S1942&lt;=0,V1942&lt;=0),0,ROUND((S1942/R1942)/(V1942/W1942),2)),0)</f>
        <v/>
      </c>
      <c r="Y1942" s="11">
        <f>IFERROR(IF(OR(S1942&lt;=0,V1942&lt;=0),0,ROUND(S1942/V1942,2)),0)</f>
        <v/>
      </c>
      <c r="Z1942" s="11">
        <f>IFERROR(J1942-M1942,0)</f>
        <v/>
      </c>
      <c r="AA1942" s="11">
        <f>IFERROR(ROUND(MAX(0,MIN(100,((AB1942*0.2)+(AC1942*0.15)+(AD1942*0.15)+(AE1942*0.1)+(AF1942*0.1)+(AG1942*0.15)+(MIN(Y1942/3,1)*100*0.1)+(AI1942*0.05))*((AH1942/100)*0.25+0.75))),0),0)</f>
        <v/>
      </c>
      <c r="AB1942" s="11">
        <f>ROUND(MAX(0,MIN(100,((M1942+10)/20)*100)),0)</f>
        <v/>
      </c>
      <c r="AC1942" s="11">
        <f>IFERROR(IF(D1942&lt;=0,0,ROUND(COUNTIFS($D$4:$D$3359,"&lt;="&amp;D1942,$D$4:$D$3359,"&gt;0")/COUNTIF($D$4:$D$3359,"&gt;0")*100,0)),0)</f>
        <v/>
      </c>
      <c r="AD1942" s="11">
        <f>IF(E1942&lt;=0,0,ROUND(MAX(0,MIN(100,(LOG10(1+E1942/1000000000)/LOG10(101))*100)),0))</f>
        <v/>
      </c>
      <c r="AE1942" s="11">
        <f>IF(O1942=N1942,50,ROUND(MAX(0,MIN(100,((H1942-N1942)/(O1942-N1942))*100)),0))</f>
        <v/>
      </c>
      <c r="AF1942" s="11">
        <f>ROUND(MAX(0,MIN(100,50+((H1942-K1942)/K1942)*1000)),0)</f>
        <v/>
      </c>
      <c r="AG1942" s="11">
        <f>IFERROR(ROUND(MAX(0,MIN(100,50+25*LN(MAX(0.01,X1942)))),0),25)</f>
        <v/>
      </c>
      <c r="AH1942" s="11">
        <f>ROUND(IF(M1942&lt;=-30,0,IF(M1942&lt;=-20,20,IF(M1942&lt;=-10,50,100))),0)</f>
        <v/>
      </c>
      <c r="AI1942" s="11">
        <f>ROUND(MAX(0,MIN(100,50+(Z1942*10))),0)</f>
        <v/>
      </c>
      <c r="AJ1942" s="11">
        <f>IFERROR(IF(--AA1942&gt;=80,"خرید قوی",IF(--AA1942&gt;=70,"خرید مشروط",IF(--AA1942&gt;=60,"مراقبت",IF(--AA1942&gt;=45,"ضعیف","عدم ورود")))),"")</f>
        <v/>
      </c>
    </row>
    <row r="1943">
      <c r="A1943" s="15">
        <f>'دیده بان بازار'!A1946</f>
        <v/>
      </c>
      <c r="B1943" s="16">
        <f>'دیده بان بازار'!B1946</f>
        <v/>
      </c>
      <c r="C1943" s="16">
        <f>'دیده بان بازار'!C1946</f>
        <v/>
      </c>
      <c r="D1943" s="16">
        <f>'دیده بان بازار'!D1946</f>
        <v/>
      </c>
      <c r="E1943" s="17">
        <f>'دیده بان بازار'!E1946</f>
        <v/>
      </c>
      <c r="F1943" s="16">
        <f>'دیده بان بازار'!F1946</f>
        <v/>
      </c>
      <c r="G1943" s="16">
        <f>'دیده بان بازار'!G1946</f>
        <v/>
      </c>
      <c r="H1943" s="16">
        <f>'دیده بان بازار'!H1946</f>
        <v/>
      </c>
      <c r="I1943" s="16">
        <f>'دیده بان بازار'!I1946</f>
        <v/>
      </c>
      <c r="J1943" s="16">
        <f>'دیده بان بازار'!J1946</f>
        <v/>
      </c>
      <c r="K1943" s="16">
        <f>'دیده بان بازار'!K1946</f>
        <v/>
      </c>
      <c r="L1943" s="16">
        <f>'دیده بان بازار'!L1946</f>
        <v/>
      </c>
      <c r="M1943" s="16">
        <f>'دیده بان بازار'!M1946</f>
        <v/>
      </c>
      <c r="N1943" s="16">
        <f>'دیده بان بازار'!N1946</f>
        <v/>
      </c>
      <c r="O1943" s="16">
        <f>'دیده بان بازار'!O1946</f>
        <v/>
      </c>
      <c r="P1943" s="16">
        <f>'دیده بان بازار'!P1946</f>
        <v/>
      </c>
      <c r="Q1943" s="16">
        <f>'دیده بان بازار'!Q1946</f>
        <v/>
      </c>
      <c r="R1943" s="16">
        <f>'دیده بان بازار'!R1946</f>
        <v/>
      </c>
      <c r="S1943" s="16">
        <f>'دیده بان بازار'!S1946</f>
        <v/>
      </c>
      <c r="T1943" s="16">
        <f>'دیده بان بازار'!T1946</f>
        <v/>
      </c>
      <c r="U1943" s="16">
        <f>'دیده بان بازار'!U1946</f>
        <v/>
      </c>
      <c r="V1943" s="16">
        <f>'دیده بان بازار'!V1946</f>
        <v/>
      </c>
      <c r="W1943" s="7">
        <f>'دیده بان بازار'!W1946</f>
        <v/>
      </c>
      <c r="X1943" s="11">
        <f>IFERROR(IF(OR(R1943&lt;=0,W1943&lt;=0,S1943&lt;=0,V1943&lt;=0),0,ROUND((S1943/R1943)/(V1943/W1943),2)),0)</f>
        <v/>
      </c>
      <c r="Y1943" s="11">
        <f>IFERROR(IF(OR(S1943&lt;=0,V1943&lt;=0),0,ROUND(S1943/V1943,2)),0)</f>
        <v/>
      </c>
      <c r="Z1943" s="11">
        <f>IFERROR(J1943-M1943,0)</f>
        <v/>
      </c>
      <c r="AA1943" s="11">
        <f>IFERROR(ROUND(MAX(0,MIN(100,((AB1943*0.2)+(AC1943*0.15)+(AD1943*0.15)+(AE1943*0.1)+(AF1943*0.1)+(AG1943*0.15)+(MIN(Y1943/3,1)*100*0.1)+(AI1943*0.05))*((AH1943/100)*0.25+0.75))),0),0)</f>
        <v/>
      </c>
      <c r="AB1943" s="11">
        <f>ROUND(MAX(0,MIN(100,((M1943+10)/20)*100)),0)</f>
        <v/>
      </c>
      <c r="AC1943" s="11">
        <f>IFERROR(IF(D1943&lt;=0,0,ROUND(COUNTIFS($D$4:$D$3359,"&lt;="&amp;D1943,$D$4:$D$3359,"&gt;0")/COUNTIF($D$4:$D$3359,"&gt;0")*100,0)),0)</f>
        <v/>
      </c>
      <c r="AD1943" s="11">
        <f>IF(E1943&lt;=0,0,ROUND(MAX(0,MIN(100,(LOG10(1+E1943/1000000000)/LOG10(101))*100)),0))</f>
        <v/>
      </c>
      <c r="AE1943" s="11">
        <f>IF(O1943=N1943,50,ROUND(MAX(0,MIN(100,((H1943-N1943)/(O1943-N1943))*100)),0))</f>
        <v/>
      </c>
      <c r="AF1943" s="11">
        <f>ROUND(MAX(0,MIN(100,50+((H1943-K1943)/K1943)*1000)),0)</f>
        <v/>
      </c>
      <c r="AG1943" s="11">
        <f>IFERROR(ROUND(MAX(0,MIN(100,50+25*LN(MAX(0.01,X1943)))),0),25)</f>
        <v/>
      </c>
      <c r="AH1943" s="11">
        <f>ROUND(IF(M1943&lt;=-30,0,IF(M1943&lt;=-20,20,IF(M1943&lt;=-10,50,100))),0)</f>
        <v/>
      </c>
      <c r="AI1943" s="11">
        <f>ROUND(MAX(0,MIN(100,50+(Z1943*10))),0)</f>
        <v/>
      </c>
      <c r="AJ1943" s="11">
        <f>IFERROR(IF(--AA1943&gt;=80,"خرید قوی",IF(--AA1943&gt;=70,"خرید مشروط",IF(--AA1943&gt;=60,"مراقبت",IF(--AA1943&gt;=45,"ضعیف","عدم ورود")))),"")</f>
        <v/>
      </c>
    </row>
    <row r="1944">
      <c r="A1944" s="12">
        <f>'دیده بان بازار'!A1947</f>
        <v/>
      </c>
      <c r="B1944" s="13">
        <f>'دیده بان بازار'!B1947</f>
        <v/>
      </c>
      <c r="C1944" s="13">
        <f>'دیده بان بازار'!C1947</f>
        <v/>
      </c>
      <c r="D1944" s="13">
        <f>'دیده بان بازار'!D1947</f>
        <v/>
      </c>
      <c r="E1944" s="14">
        <f>'دیده بان بازار'!E1947</f>
        <v/>
      </c>
      <c r="F1944" s="13">
        <f>'دیده بان بازار'!F1947</f>
        <v/>
      </c>
      <c r="G1944" s="13">
        <f>'دیده بان بازار'!G1947</f>
        <v/>
      </c>
      <c r="H1944" s="13">
        <f>'دیده بان بازار'!H1947</f>
        <v/>
      </c>
      <c r="I1944" s="13">
        <f>'دیده بان بازار'!I1947</f>
        <v/>
      </c>
      <c r="J1944" s="13">
        <f>'دیده بان بازار'!J1947</f>
        <v/>
      </c>
      <c r="K1944" s="13">
        <f>'دیده بان بازار'!K1947</f>
        <v/>
      </c>
      <c r="L1944" s="13">
        <f>'دیده بان بازار'!L1947</f>
        <v/>
      </c>
      <c r="M1944" s="13">
        <f>'دیده بان بازار'!M1947</f>
        <v/>
      </c>
      <c r="N1944" s="13">
        <f>'دیده بان بازار'!N1947</f>
        <v/>
      </c>
      <c r="O1944" s="13">
        <f>'دیده بان بازار'!O1947</f>
        <v/>
      </c>
      <c r="P1944" s="13">
        <f>'دیده بان بازار'!P1947</f>
        <v/>
      </c>
      <c r="Q1944" s="13">
        <f>'دیده بان بازار'!Q1947</f>
        <v/>
      </c>
      <c r="R1944" s="13">
        <f>'دیده بان بازار'!R1947</f>
        <v/>
      </c>
      <c r="S1944" s="13">
        <f>'دیده بان بازار'!S1947</f>
        <v/>
      </c>
      <c r="T1944" s="13">
        <f>'دیده بان بازار'!T1947</f>
        <v/>
      </c>
      <c r="U1944" s="13">
        <f>'دیده بان بازار'!U1947</f>
        <v/>
      </c>
      <c r="V1944" s="13">
        <f>'دیده بان بازار'!V1947</f>
        <v/>
      </c>
      <c r="W1944" s="6">
        <f>'دیده بان بازار'!W1947</f>
        <v/>
      </c>
      <c r="X1944" s="11">
        <f>IFERROR(IF(OR(R1944&lt;=0,W1944&lt;=0,S1944&lt;=0,V1944&lt;=0),0,ROUND((S1944/R1944)/(V1944/W1944),2)),0)</f>
        <v/>
      </c>
      <c r="Y1944" s="11">
        <f>IFERROR(IF(OR(S1944&lt;=0,V1944&lt;=0),0,ROUND(S1944/V1944,2)),0)</f>
        <v/>
      </c>
      <c r="Z1944" s="11">
        <f>IFERROR(J1944-M1944,0)</f>
        <v/>
      </c>
      <c r="AA1944" s="11">
        <f>IFERROR(ROUND(MAX(0,MIN(100,((AB1944*0.2)+(AC1944*0.15)+(AD1944*0.15)+(AE1944*0.1)+(AF1944*0.1)+(AG1944*0.15)+(MIN(Y1944/3,1)*100*0.1)+(AI1944*0.05))*((AH1944/100)*0.25+0.75))),0),0)</f>
        <v/>
      </c>
      <c r="AB1944" s="11">
        <f>ROUND(MAX(0,MIN(100,((M1944+10)/20)*100)),0)</f>
        <v/>
      </c>
      <c r="AC1944" s="11">
        <f>IFERROR(IF(D1944&lt;=0,0,ROUND(COUNTIFS($D$4:$D$3359,"&lt;="&amp;D1944,$D$4:$D$3359,"&gt;0")/COUNTIF($D$4:$D$3359,"&gt;0")*100,0)),0)</f>
        <v/>
      </c>
      <c r="AD1944" s="11">
        <f>IF(E1944&lt;=0,0,ROUND(MAX(0,MIN(100,(LOG10(1+E1944/1000000000)/LOG10(101))*100)),0))</f>
        <v/>
      </c>
      <c r="AE1944" s="11">
        <f>IF(O1944=N1944,50,ROUND(MAX(0,MIN(100,((H1944-N1944)/(O1944-N1944))*100)),0))</f>
        <v/>
      </c>
      <c r="AF1944" s="11">
        <f>ROUND(MAX(0,MIN(100,50+((H1944-K1944)/K1944)*1000)),0)</f>
        <v/>
      </c>
      <c r="AG1944" s="11">
        <f>IFERROR(ROUND(MAX(0,MIN(100,50+25*LN(MAX(0.01,X1944)))),0),25)</f>
        <v/>
      </c>
      <c r="AH1944" s="11">
        <f>ROUND(IF(M1944&lt;=-30,0,IF(M1944&lt;=-20,20,IF(M1944&lt;=-10,50,100))),0)</f>
        <v/>
      </c>
      <c r="AI1944" s="11">
        <f>ROUND(MAX(0,MIN(100,50+(Z1944*10))),0)</f>
        <v/>
      </c>
      <c r="AJ1944" s="11">
        <f>IFERROR(IF(--AA1944&gt;=80,"خرید قوی",IF(--AA1944&gt;=70,"خرید مشروط",IF(--AA1944&gt;=60,"مراقبت",IF(--AA1944&gt;=45,"ضعیف","عدم ورود")))),"")</f>
        <v/>
      </c>
    </row>
    <row r="1945">
      <c r="A1945" s="15">
        <f>'دیده بان بازار'!A1948</f>
        <v/>
      </c>
      <c r="B1945" s="16">
        <f>'دیده بان بازار'!B1948</f>
        <v/>
      </c>
      <c r="C1945" s="16">
        <f>'دیده بان بازار'!C1948</f>
        <v/>
      </c>
      <c r="D1945" s="16">
        <f>'دیده بان بازار'!D1948</f>
        <v/>
      </c>
      <c r="E1945" s="17">
        <f>'دیده بان بازار'!E1948</f>
        <v/>
      </c>
      <c r="F1945" s="16">
        <f>'دیده بان بازار'!F1948</f>
        <v/>
      </c>
      <c r="G1945" s="16">
        <f>'دیده بان بازار'!G1948</f>
        <v/>
      </c>
      <c r="H1945" s="16">
        <f>'دیده بان بازار'!H1948</f>
        <v/>
      </c>
      <c r="I1945" s="16">
        <f>'دیده بان بازار'!I1948</f>
        <v/>
      </c>
      <c r="J1945" s="16">
        <f>'دیده بان بازار'!J1948</f>
        <v/>
      </c>
      <c r="K1945" s="16">
        <f>'دیده بان بازار'!K1948</f>
        <v/>
      </c>
      <c r="L1945" s="16">
        <f>'دیده بان بازار'!L1948</f>
        <v/>
      </c>
      <c r="M1945" s="16">
        <f>'دیده بان بازار'!M1948</f>
        <v/>
      </c>
      <c r="N1945" s="16">
        <f>'دیده بان بازار'!N1948</f>
        <v/>
      </c>
      <c r="O1945" s="16">
        <f>'دیده بان بازار'!O1948</f>
        <v/>
      </c>
      <c r="P1945" s="16">
        <f>'دیده بان بازار'!P1948</f>
        <v/>
      </c>
      <c r="Q1945" s="16">
        <f>'دیده بان بازار'!Q1948</f>
        <v/>
      </c>
      <c r="R1945" s="16">
        <f>'دیده بان بازار'!R1948</f>
        <v/>
      </c>
      <c r="S1945" s="16">
        <f>'دیده بان بازار'!S1948</f>
        <v/>
      </c>
      <c r="T1945" s="16">
        <f>'دیده بان بازار'!T1948</f>
        <v/>
      </c>
      <c r="U1945" s="16">
        <f>'دیده بان بازار'!U1948</f>
        <v/>
      </c>
      <c r="V1945" s="16">
        <f>'دیده بان بازار'!V1948</f>
        <v/>
      </c>
      <c r="W1945" s="7">
        <f>'دیده بان بازار'!W1948</f>
        <v/>
      </c>
      <c r="X1945" s="11">
        <f>IFERROR(IF(OR(R1945&lt;=0,W1945&lt;=0,S1945&lt;=0,V1945&lt;=0),0,ROUND((S1945/R1945)/(V1945/W1945),2)),0)</f>
        <v/>
      </c>
      <c r="Y1945" s="11">
        <f>IFERROR(IF(OR(S1945&lt;=0,V1945&lt;=0),0,ROUND(S1945/V1945,2)),0)</f>
        <v/>
      </c>
      <c r="Z1945" s="11">
        <f>IFERROR(J1945-M1945,0)</f>
        <v/>
      </c>
      <c r="AA1945" s="11">
        <f>IFERROR(ROUND(MAX(0,MIN(100,((AB1945*0.2)+(AC1945*0.15)+(AD1945*0.15)+(AE1945*0.1)+(AF1945*0.1)+(AG1945*0.15)+(MIN(Y1945/3,1)*100*0.1)+(AI1945*0.05))*((AH1945/100)*0.25+0.75))),0),0)</f>
        <v/>
      </c>
      <c r="AB1945" s="11">
        <f>ROUND(MAX(0,MIN(100,((M1945+10)/20)*100)),0)</f>
        <v/>
      </c>
      <c r="AC1945" s="11">
        <f>IFERROR(IF(D1945&lt;=0,0,ROUND(COUNTIFS($D$4:$D$3359,"&lt;="&amp;D1945,$D$4:$D$3359,"&gt;0")/COUNTIF($D$4:$D$3359,"&gt;0")*100,0)),0)</f>
        <v/>
      </c>
      <c r="AD1945" s="11">
        <f>IF(E1945&lt;=0,0,ROUND(MAX(0,MIN(100,(LOG10(1+E1945/1000000000)/LOG10(101))*100)),0))</f>
        <v/>
      </c>
      <c r="AE1945" s="11">
        <f>IF(O1945=N1945,50,ROUND(MAX(0,MIN(100,((H1945-N1945)/(O1945-N1945))*100)),0))</f>
        <v/>
      </c>
      <c r="AF1945" s="11">
        <f>ROUND(MAX(0,MIN(100,50+((H1945-K1945)/K1945)*1000)),0)</f>
        <v/>
      </c>
      <c r="AG1945" s="11">
        <f>IFERROR(ROUND(MAX(0,MIN(100,50+25*LN(MAX(0.01,X1945)))),0),25)</f>
        <v/>
      </c>
      <c r="AH1945" s="11">
        <f>ROUND(IF(M1945&lt;=-30,0,IF(M1945&lt;=-20,20,IF(M1945&lt;=-10,50,100))),0)</f>
        <v/>
      </c>
      <c r="AI1945" s="11">
        <f>ROUND(MAX(0,MIN(100,50+(Z1945*10))),0)</f>
        <v/>
      </c>
      <c r="AJ1945" s="11">
        <f>IFERROR(IF(--AA1945&gt;=80,"خرید قوی",IF(--AA1945&gt;=70,"خرید مشروط",IF(--AA1945&gt;=60,"مراقبت",IF(--AA1945&gt;=45,"ضعیف","عدم ورود")))),"")</f>
        <v/>
      </c>
    </row>
    <row r="1946">
      <c r="A1946" s="12">
        <f>'دیده بان بازار'!A1949</f>
        <v/>
      </c>
      <c r="B1946" s="13">
        <f>'دیده بان بازار'!B1949</f>
        <v/>
      </c>
      <c r="C1946" s="13">
        <f>'دیده بان بازار'!C1949</f>
        <v/>
      </c>
      <c r="D1946" s="13">
        <f>'دیده بان بازار'!D1949</f>
        <v/>
      </c>
      <c r="E1946" s="14">
        <f>'دیده بان بازار'!E1949</f>
        <v/>
      </c>
      <c r="F1946" s="13">
        <f>'دیده بان بازار'!F1949</f>
        <v/>
      </c>
      <c r="G1946" s="13">
        <f>'دیده بان بازار'!G1949</f>
        <v/>
      </c>
      <c r="H1946" s="13">
        <f>'دیده بان بازار'!H1949</f>
        <v/>
      </c>
      <c r="I1946" s="13">
        <f>'دیده بان بازار'!I1949</f>
        <v/>
      </c>
      <c r="J1946" s="13">
        <f>'دیده بان بازار'!J1949</f>
        <v/>
      </c>
      <c r="K1946" s="13">
        <f>'دیده بان بازار'!K1949</f>
        <v/>
      </c>
      <c r="L1946" s="13">
        <f>'دیده بان بازار'!L1949</f>
        <v/>
      </c>
      <c r="M1946" s="13">
        <f>'دیده بان بازار'!M1949</f>
        <v/>
      </c>
      <c r="N1946" s="13">
        <f>'دیده بان بازار'!N1949</f>
        <v/>
      </c>
      <c r="O1946" s="13">
        <f>'دیده بان بازار'!O1949</f>
        <v/>
      </c>
      <c r="P1946" s="13">
        <f>'دیده بان بازار'!P1949</f>
        <v/>
      </c>
      <c r="Q1946" s="13">
        <f>'دیده بان بازار'!Q1949</f>
        <v/>
      </c>
      <c r="R1946" s="13">
        <f>'دیده بان بازار'!R1949</f>
        <v/>
      </c>
      <c r="S1946" s="13">
        <f>'دیده بان بازار'!S1949</f>
        <v/>
      </c>
      <c r="T1946" s="13">
        <f>'دیده بان بازار'!T1949</f>
        <v/>
      </c>
      <c r="U1946" s="13">
        <f>'دیده بان بازار'!U1949</f>
        <v/>
      </c>
      <c r="V1946" s="13">
        <f>'دیده بان بازار'!V1949</f>
        <v/>
      </c>
      <c r="W1946" s="6">
        <f>'دیده بان بازار'!W1949</f>
        <v/>
      </c>
      <c r="X1946" s="11">
        <f>IFERROR(IF(OR(R1946&lt;=0,W1946&lt;=0,S1946&lt;=0,V1946&lt;=0),0,ROUND((S1946/R1946)/(V1946/W1946),2)),0)</f>
        <v/>
      </c>
      <c r="Y1946" s="11">
        <f>IFERROR(IF(OR(S1946&lt;=0,V1946&lt;=0),0,ROUND(S1946/V1946,2)),0)</f>
        <v/>
      </c>
      <c r="Z1946" s="11">
        <f>IFERROR(J1946-M1946,0)</f>
        <v/>
      </c>
      <c r="AA1946" s="11">
        <f>IFERROR(ROUND(MAX(0,MIN(100,((AB1946*0.2)+(AC1946*0.15)+(AD1946*0.15)+(AE1946*0.1)+(AF1946*0.1)+(AG1946*0.15)+(MIN(Y1946/3,1)*100*0.1)+(AI1946*0.05))*((AH1946/100)*0.25+0.75))),0),0)</f>
        <v/>
      </c>
      <c r="AB1946" s="11">
        <f>ROUND(MAX(0,MIN(100,((M1946+10)/20)*100)),0)</f>
        <v/>
      </c>
      <c r="AC1946" s="11">
        <f>IFERROR(IF(D1946&lt;=0,0,ROUND(COUNTIFS($D$4:$D$3359,"&lt;="&amp;D1946,$D$4:$D$3359,"&gt;0")/COUNTIF($D$4:$D$3359,"&gt;0")*100,0)),0)</f>
        <v/>
      </c>
      <c r="AD1946" s="11">
        <f>IF(E1946&lt;=0,0,ROUND(MAX(0,MIN(100,(LOG10(1+E1946/1000000000)/LOG10(101))*100)),0))</f>
        <v/>
      </c>
      <c r="AE1946" s="11">
        <f>IF(O1946=N1946,50,ROUND(MAX(0,MIN(100,((H1946-N1946)/(O1946-N1946))*100)),0))</f>
        <v/>
      </c>
      <c r="AF1946" s="11">
        <f>ROUND(MAX(0,MIN(100,50+((H1946-K1946)/K1946)*1000)),0)</f>
        <v/>
      </c>
      <c r="AG1946" s="11">
        <f>IFERROR(ROUND(MAX(0,MIN(100,50+25*LN(MAX(0.01,X1946)))),0),25)</f>
        <v/>
      </c>
      <c r="AH1946" s="11">
        <f>ROUND(IF(M1946&lt;=-30,0,IF(M1946&lt;=-20,20,IF(M1946&lt;=-10,50,100))),0)</f>
        <v/>
      </c>
      <c r="AI1946" s="11">
        <f>ROUND(MAX(0,MIN(100,50+(Z1946*10))),0)</f>
        <v/>
      </c>
      <c r="AJ1946" s="11">
        <f>IFERROR(IF(--AA1946&gt;=80,"خرید قوی",IF(--AA1946&gt;=70,"خرید مشروط",IF(--AA1946&gt;=60,"مراقبت",IF(--AA1946&gt;=45,"ضعیف","عدم ورود")))),"")</f>
        <v/>
      </c>
    </row>
    <row r="1947">
      <c r="A1947" s="15">
        <f>'دیده بان بازار'!A1950</f>
        <v/>
      </c>
      <c r="B1947" s="16">
        <f>'دیده بان بازار'!B1950</f>
        <v/>
      </c>
      <c r="C1947" s="16">
        <f>'دیده بان بازار'!C1950</f>
        <v/>
      </c>
      <c r="D1947" s="16">
        <f>'دیده بان بازار'!D1950</f>
        <v/>
      </c>
      <c r="E1947" s="17">
        <f>'دیده بان بازار'!E1950</f>
        <v/>
      </c>
      <c r="F1947" s="16">
        <f>'دیده بان بازار'!F1950</f>
        <v/>
      </c>
      <c r="G1947" s="16">
        <f>'دیده بان بازار'!G1950</f>
        <v/>
      </c>
      <c r="H1947" s="16">
        <f>'دیده بان بازار'!H1950</f>
        <v/>
      </c>
      <c r="I1947" s="16">
        <f>'دیده بان بازار'!I1950</f>
        <v/>
      </c>
      <c r="J1947" s="16">
        <f>'دیده بان بازار'!J1950</f>
        <v/>
      </c>
      <c r="K1947" s="16">
        <f>'دیده بان بازار'!K1950</f>
        <v/>
      </c>
      <c r="L1947" s="16">
        <f>'دیده بان بازار'!L1950</f>
        <v/>
      </c>
      <c r="M1947" s="16">
        <f>'دیده بان بازار'!M1950</f>
        <v/>
      </c>
      <c r="N1947" s="16">
        <f>'دیده بان بازار'!N1950</f>
        <v/>
      </c>
      <c r="O1947" s="16">
        <f>'دیده بان بازار'!O1950</f>
        <v/>
      </c>
      <c r="P1947" s="16">
        <f>'دیده بان بازار'!P1950</f>
        <v/>
      </c>
      <c r="Q1947" s="16">
        <f>'دیده بان بازار'!Q1950</f>
        <v/>
      </c>
      <c r="R1947" s="16">
        <f>'دیده بان بازار'!R1950</f>
        <v/>
      </c>
      <c r="S1947" s="16">
        <f>'دیده بان بازار'!S1950</f>
        <v/>
      </c>
      <c r="T1947" s="16">
        <f>'دیده بان بازار'!T1950</f>
        <v/>
      </c>
      <c r="U1947" s="16">
        <f>'دیده بان بازار'!U1950</f>
        <v/>
      </c>
      <c r="V1947" s="16">
        <f>'دیده بان بازار'!V1950</f>
        <v/>
      </c>
      <c r="W1947" s="7">
        <f>'دیده بان بازار'!W1950</f>
        <v/>
      </c>
      <c r="X1947" s="11">
        <f>IFERROR(IF(OR(R1947&lt;=0,W1947&lt;=0,S1947&lt;=0,V1947&lt;=0),0,ROUND((S1947/R1947)/(V1947/W1947),2)),0)</f>
        <v/>
      </c>
      <c r="Y1947" s="11">
        <f>IFERROR(IF(OR(S1947&lt;=0,V1947&lt;=0),0,ROUND(S1947/V1947,2)),0)</f>
        <v/>
      </c>
      <c r="Z1947" s="11">
        <f>IFERROR(J1947-M1947,0)</f>
        <v/>
      </c>
      <c r="AA1947" s="11">
        <f>IFERROR(ROUND(MAX(0,MIN(100,((AB1947*0.2)+(AC1947*0.15)+(AD1947*0.15)+(AE1947*0.1)+(AF1947*0.1)+(AG1947*0.15)+(MIN(Y1947/3,1)*100*0.1)+(AI1947*0.05))*((AH1947/100)*0.25+0.75))),0),0)</f>
        <v/>
      </c>
      <c r="AB1947" s="11">
        <f>ROUND(MAX(0,MIN(100,((M1947+10)/20)*100)),0)</f>
        <v/>
      </c>
      <c r="AC1947" s="11">
        <f>IFERROR(IF(D1947&lt;=0,0,ROUND(COUNTIFS($D$4:$D$3359,"&lt;="&amp;D1947,$D$4:$D$3359,"&gt;0")/COUNTIF($D$4:$D$3359,"&gt;0")*100,0)),0)</f>
        <v/>
      </c>
      <c r="AD1947" s="11">
        <f>IF(E1947&lt;=0,0,ROUND(MAX(0,MIN(100,(LOG10(1+E1947/1000000000)/LOG10(101))*100)),0))</f>
        <v/>
      </c>
      <c r="AE1947" s="11">
        <f>IF(O1947=N1947,50,ROUND(MAX(0,MIN(100,((H1947-N1947)/(O1947-N1947))*100)),0))</f>
        <v/>
      </c>
      <c r="AF1947" s="11">
        <f>ROUND(MAX(0,MIN(100,50+((H1947-K1947)/K1947)*1000)),0)</f>
        <v/>
      </c>
      <c r="AG1947" s="11">
        <f>IFERROR(ROUND(MAX(0,MIN(100,50+25*LN(MAX(0.01,X1947)))),0),25)</f>
        <v/>
      </c>
      <c r="AH1947" s="11">
        <f>ROUND(IF(M1947&lt;=-30,0,IF(M1947&lt;=-20,20,IF(M1947&lt;=-10,50,100))),0)</f>
        <v/>
      </c>
      <c r="AI1947" s="11">
        <f>ROUND(MAX(0,MIN(100,50+(Z1947*10))),0)</f>
        <v/>
      </c>
      <c r="AJ1947" s="11">
        <f>IFERROR(IF(--AA1947&gt;=80,"خرید قوی",IF(--AA1947&gt;=70,"خرید مشروط",IF(--AA1947&gt;=60,"مراقبت",IF(--AA1947&gt;=45,"ضعیف","عدم ورود")))),"")</f>
        <v/>
      </c>
    </row>
    <row r="1948">
      <c r="A1948" s="12">
        <f>'دیده بان بازار'!A1951</f>
        <v/>
      </c>
      <c r="B1948" s="13">
        <f>'دیده بان بازار'!B1951</f>
        <v/>
      </c>
      <c r="C1948" s="13">
        <f>'دیده بان بازار'!C1951</f>
        <v/>
      </c>
      <c r="D1948" s="13">
        <f>'دیده بان بازار'!D1951</f>
        <v/>
      </c>
      <c r="E1948" s="14">
        <f>'دیده بان بازار'!E1951</f>
        <v/>
      </c>
      <c r="F1948" s="13">
        <f>'دیده بان بازار'!F1951</f>
        <v/>
      </c>
      <c r="G1948" s="13">
        <f>'دیده بان بازار'!G1951</f>
        <v/>
      </c>
      <c r="H1948" s="13">
        <f>'دیده بان بازار'!H1951</f>
        <v/>
      </c>
      <c r="I1948" s="13">
        <f>'دیده بان بازار'!I1951</f>
        <v/>
      </c>
      <c r="J1948" s="13">
        <f>'دیده بان بازار'!J1951</f>
        <v/>
      </c>
      <c r="K1948" s="13">
        <f>'دیده بان بازار'!K1951</f>
        <v/>
      </c>
      <c r="L1948" s="13">
        <f>'دیده بان بازار'!L1951</f>
        <v/>
      </c>
      <c r="M1948" s="13">
        <f>'دیده بان بازار'!M1951</f>
        <v/>
      </c>
      <c r="N1948" s="13">
        <f>'دیده بان بازار'!N1951</f>
        <v/>
      </c>
      <c r="O1948" s="13">
        <f>'دیده بان بازار'!O1951</f>
        <v/>
      </c>
      <c r="P1948" s="13">
        <f>'دیده بان بازار'!P1951</f>
        <v/>
      </c>
      <c r="Q1948" s="13">
        <f>'دیده بان بازار'!Q1951</f>
        <v/>
      </c>
      <c r="R1948" s="13">
        <f>'دیده بان بازار'!R1951</f>
        <v/>
      </c>
      <c r="S1948" s="13">
        <f>'دیده بان بازار'!S1951</f>
        <v/>
      </c>
      <c r="T1948" s="13">
        <f>'دیده بان بازار'!T1951</f>
        <v/>
      </c>
      <c r="U1948" s="13">
        <f>'دیده بان بازار'!U1951</f>
        <v/>
      </c>
      <c r="V1948" s="13">
        <f>'دیده بان بازار'!V1951</f>
        <v/>
      </c>
      <c r="W1948" s="6">
        <f>'دیده بان بازار'!W1951</f>
        <v/>
      </c>
      <c r="X1948" s="11">
        <f>IFERROR(IF(OR(R1948&lt;=0,W1948&lt;=0,S1948&lt;=0,V1948&lt;=0),0,ROUND((S1948/R1948)/(V1948/W1948),2)),0)</f>
        <v/>
      </c>
      <c r="Y1948" s="11">
        <f>IFERROR(IF(OR(S1948&lt;=0,V1948&lt;=0),0,ROUND(S1948/V1948,2)),0)</f>
        <v/>
      </c>
      <c r="Z1948" s="11">
        <f>IFERROR(J1948-M1948,0)</f>
        <v/>
      </c>
      <c r="AA1948" s="11">
        <f>IFERROR(ROUND(MAX(0,MIN(100,((AB1948*0.2)+(AC1948*0.15)+(AD1948*0.15)+(AE1948*0.1)+(AF1948*0.1)+(AG1948*0.15)+(MIN(Y1948/3,1)*100*0.1)+(AI1948*0.05))*((AH1948/100)*0.25+0.75))),0),0)</f>
        <v/>
      </c>
      <c r="AB1948" s="11">
        <f>ROUND(MAX(0,MIN(100,((M1948+10)/20)*100)),0)</f>
        <v/>
      </c>
      <c r="AC1948" s="11">
        <f>IFERROR(IF(D1948&lt;=0,0,ROUND(COUNTIFS($D$4:$D$3359,"&lt;="&amp;D1948,$D$4:$D$3359,"&gt;0")/COUNTIF($D$4:$D$3359,"&gt;0")*100,0)),0)</f>
        <v/>
      </c>
      <c r="AD1948" s="11">
        <f>IF(E1948&lt;=0,0,ROUND(MAX(0,MIN(100,(LOG10(1+E1948/1000000000)/LOG10(101))*100)),0))</f>
        <v/>
      </c>
      <c r="AE1948" s="11">
        <f>IF(O1948=N1948,50,ROUND(MAX(0,MIN(100,((H1948-N1948)/(O1948-N1948))*100)),0))</f>
        <v/>
      </c>
      <c r="AF1948" s="11">
        <f>ROUND(MAX(0,MIN(100,50+((H1948-K1948)/K1948)*1000)),0)</f>
        <v/>
      </c>
      <c r="AG1948" s="11">
        <f>IFERROR(ROUND(MAX(0,MIN(100,50+25*LN(MAX(0.01,X1948)))),0),25)</f>
        <v/>
      </c>
      <c r="AH1948" s="11">
        <f>ROUND(IF(M1948&lt;=-30,0,IF(M1948&lt;=-20,20,IF(M1948&lt;=-10,50,100))),0)</f>
        <v/>
      </c>
      <c r="AI1948" s="11">
        <f>ROUND(MAX(0,MIN(100,50+(Z1948*10))),0)</f>
        <v/>
      </c>
      <c r="AJ1948" s="11">
        <f>IFERROR(IF(--AA1948&gt;=80,"خرید قوی",IF(--AA1948&gt;=70,"خرید مشروط",IF(--AA1948&gt;=60,"مراقبت",IF(--AA1948&gt;=45,"ضعیف","عدم ورود")))),"")</f>
        <v/>
      </c>
    </row>
    <row r="1949">
      <c r="A1949" s="15">
        <f>'دیده بان بازار'!A1952</f>
        <v/>
      </c>
      <c r="B1949" s="16">
        <f>'دیده بان بازار'!B1952</f>
        <v/>
      </c>
      <c r="C1949" s="16">
        <f>'دیده بان بازار'!C1952</f>
        <v/>
      </c>
      <c r="D1949" s="16">
        <f>'دیده بان بازار'!D1952</f>
        <v/>
      </c>
      <c r="E1949" s="17">
        <f>'دیده بان بازار'!E1952</f>
        <v/>
      </c>
      <c r="F1949" s="16">
        <f>'دیده بان بازار'!F1952</f>
        <v/>
      </c>
      <c r="G1949" s="16">
        <f>'دیده بان بازار'!G1952</f>
        <v/>
      </c>
      <c r="H1949" s="16">
        <f>'دیده بان بازار'!H1952</f>
        <v/>
      </c>
      <c r="I1949" s="16">
        <f>'دیده بان بازار'!I1952</f>
        <v/>
      </c>
      <c r="J1949" s="16">
        <f>'دیده بان بازار'!J1952</f>
        <v/>
      </c>
      <c r="K1949" s="16">
        <f>'دیده بان بازار'!K1952</f>
        <v/>
      </c>
      <c r="L1949" s="16">
        <f>'دیده بان بازار'!L1952</f>
        <v/>
      </c>
      <c r="M1949" s="16">
        <f>'دیده بان بازار'!M1952</f>
        <v/>
      </c>
      <c r="N1949" s="16">
        <f>'دیده بان بازار'!N1952</f>
        <v/>
      </c>
      <c r="O1949" s="16">
        <f>'دیده بان بازار'!O1952</f>
        <v/>
      </c>
      <c r="P1949" s="16">
        <f>'دیده بان بازار'!P1952</f>
        <v/>
      </c>
      <c r="Q1949" s="16">
        <f>'دیده بان بازار'!Q1952</f>
        <v/>
      </c>
      <c r="R1949" s="16">
        <f>'دیده بان بازار'!R1952</f>
        <v/>
      </c>
      <c r="S1949" s="16">
        <f>'دیده بان بازار'!S1952</f>
        <v/>
      </c>
      <c r="T1949" s="16">
        <f>'دیده بان بازار'!T1952</f>
        <v/>
      </c>
      <c r="U1949" s="16">
        <f>'دیده بان بازار'!U1952</f>
        <v/>
      </c>
      <c r="V1949" s="16">
        <f>'دیده بان بازار'!V1952</f>
        <v/>
      </c>
      <c r="W1949" s="7">
        <f>'دیده بان بازار'!W1952</f>
        <v/>
      </c>
      <c r="X1949" s="11">
        <f>IFERROR(IF(OR(R1949&lt;=0,W1949&lt;=0,S1949&lt;=0,V1949&lt;=0),0,ROUND((S1949/R1949)/(V1949/W1949),2)),0)</f>
        <v/>
      </c>
      <c r="Y1949" s="11">
        <f>IFERROR(IF(OR(S1949&lt;=0,V1949&lt;=0),0,ROUND(S1949/V1949,2)),0)</f>
        <v/>
      </c>
      <c r="Z1949" s="11">
        <f>IFERROR(J1949-M1949,0)</f>
        <v/>
      </c>
      <c r="AA1949" s="11">
        <f>IFERROR(ROUND(MAX(0,MIN(100,((AB1949*0.2)+(AC1949*0.15)+(AD1949*0.15)+(AE1949*0.1)+(AF1949*0.1)+(AG1949*0.15)+(MIN(Y1949/3,1)*100*0.1)+(AI1949*0.05))*((AH1949/100)*0.25+0.75))),0),0)</f>
        <v/>
      </c>
      <c r="AB1949" s="11">
        <f>ROUND(MAX(0,MIN(100,((M1949+10)/20)*100)),0)</f>
        <v/>
      </c>
      <c r="AC1949" s="11">
        <f>IFERROR(IF(D1949&lt;=0,0,ROUND(COUNTIFS($D$4:$D$3359,"&lt;="&amp;D1949,$D$4:$D$3359,"&gt;0")/COUNTIF($D$4:$D$3359,"&gt;0")*100,0)),0)</f>
        <v/>
      </c>
      <c r="AD1949" s="11">
        <f>IF(E1949&lt;=0,0,ROUND(MAX(0,MIN(100,(LOG10(1+E1949/1000000000)/LOG10(101))*100)),0))</f>
        <v/>
      </c>
      <c r="AE1949" s="11">
        <f>IF(O1949=N1949,50,ROUND(MAX(0,MIN(100,((H1949-N1949)/(O1949-N1949))*100)),0))</f>
        <v/>
      </c>
      <c r="AF1949" s="11">
        <f>ROUND(MAX(0,MIN(100,50+((H1949-K1949)/K1949)*1000)),0)</f>
        <v/>
      </c>
      <c r="AG1949" s="11">
        <f>IFERROR(ROUND(MAX(0,MIN(100,50+25*LN(MAX(0.01,X1949)))),0),25)</f>
        <v/>
      </c>
      <c r="AH1949" s="11">
        <f>ROUND(IF(M1949&lt;=-30,0,IF(M1949&lt;=-20,20,IF(M1949&lt;=-10,50,100))),0)</f>
        <v/>
      </c>
      <c r="AI1949" s="11">
        <f>ROUND(MAX(0,MIN(100,50+(Z1949*10))),0)</f>
        <v/>
      </c>
      <c r="AJ1949" s="11">
        <f>IFERROR(IF(--AA1949&gt;=80,"خرید قوی",IF(--AA1949&gt;=70,"خرید مشروط",IF(--AA1949&gt;=60,"مراقبت",IF(--AA1949&gt;=45,"ضعیف","عدم ورود")))),"")</f>
        <v/>
      </c>
    </row>
    <row r="1950">
      <c r="A1950" s="12">
        <f>'دیده بان بازار'!A1953</f>
        <v/>
      </c>
      <c r="B1950" s="13">
        <f>'دیده بان بازار'!B1953</f>
        <v/>
      </c>
      <c r="C1950" s="13">
        <f>'دیده بان بازار'!C1953</f>
        <v/>
      </c>
      <c r="D1950" s="13">
        <f>'دیده بان بازار'!D1953</f>
        <v/>
      </c>
      <c r="E1950" s="14">
        <f>'دیده بان بازار'!E1953</f>
        <v/>
      </c>
      <c r="F1950" s="13">
        <f>'دیده بان بازار'!F1953</f>
        <v/>
      </c>
      <c r="G1950" s="13">
        <f>'دیده بان بازار'!G1953</f>
        <v/>
      </c>
      <c r="H1950" s="13">
        <f>'دیده بان بازار'!H1953</f>
        <v/>
      </c>
      <c r="I1950" s="13">
        <f>'دیده بان بازار'!I1953</f>
        <v/>
      </c>
      <c r="J1950" s="13">
        <f>'دیده بان بازار'!J1953</f>
        <v/>
      </c>
      <c r="K1950" s="13">
        <f>'دیده بان بازار'!K1953</f>
        <v/>
      </c>
      <c r="L1950" s="13">
        <f>'دیده بان بازار'!L1953</f>
        <v/>
      </c>
      <c r="M1950" s="13">
        <f>'دیده بان بازار'!M1953</f>
        <v/>
      </c>
      <c r="N1950" s="13">
        <f>'دیده بان بازار'!N1953</f>
        <v/>
      </c>
      <c r="O1950" s="13">
        <f>'دیده بان بازار'!O1953</f>
        <v/>
      </c>
      <c r="P1950" s="13">
        <f>'دیده بان بازار'!P1953</f>
        <v/>
      </c>
      <c r="Q1950" s="13">
        <f>'دیده بان بازار'!Q1953</f>
        <v/>
      </c>
      <c r="R1950" s="13">
        <f>'دیده بان بازار'!R1953</f>
        <v/>
      </c>
      <c r="S1950" s="13">
        <f>'دیده بان بازار'!S1953</f>
        <v/>
      </c>
      <c r="T1950" s="13">
        <f>'دیده بان بازار'!T1953</f>
        <v/>
      </c>
      <c r="U1950" s="13">
        <f>'دیده بان بازار'!U1953</f>
        <v/>
      </c>
      <c r="V1950" s="13">
        <f>'دیده بان بازار'!V1953</f>
        <v/>
      </c>
      <c r="W1950" s="6">
        <f>'دیده بان بازار'!W1953</f>
        <v/>
      </c>
      <c r="X1950" s="11">
        <f>IFERROR(IF(OR(R1950&lt;=0,W1950&lt;=0,S1950&lt;=0,V1950&lt;=0),0,ROUND((S1950/R1950)/(V1950/W1950),2)),0)</f>
        <v/>
      </c>
      <c r="Y1950" s="11">
        <f>IFERROR(IF(OR(S1950&lt;=0,V1950&lt;=0),0,ROUND(S1950/V1950,2)),0)</f>
        <v/>
      </c>
      <c r="Z1950" s="11">
        <f>IFERROR(J1950-M1950,0)</f>
        <v/>
      </c>
      <c r="AA1950" s="11">
        <f>IFERROR(ROUND(MAX(0,MIN(100,((AB1950*0.2)+(AC1950*0.15)+(AD1950*0.15)+(AE1950*0.1)+(AF1950*0.1)+(AG1950*0.15)+(MIN(Y1950/3,1)*100*0.1)+(AI1950*0.05))*((AH1950/100)*0.25+0.75))),0),0)</f>
        <v/>
      </c>
      <c r="AB1950" s="11">
        <f>ROUND(MAX(0,MIN(100,((M1950+10)/20)*100)),0)</f>
        <v/>
      </c>
      <c r="AC1950" s="11">
        <f>IFERROR(IF(D1950&lt;=0,0,ROUND(COUNTIFS($D$4:$D$3359,"&lt;="&amp;D1950,$D$4:$D$3359,"&gt;0")/COUNTIF($D$4:$D$3359,"&gt;0")*100,0)),0)</f>
        <v/>
      </c>
      <c r="AD1950" s="11">
        <f>IF(E1950&lt;=0,0,ROUND(MAX(0,MIN(100,(LOG10(1+E1950/1000000000)/LOG10(101))*100)),0))</f>
        <v/>
      </c>
      <c r="AE1950" s="11">
        <f>IF(O1950=N1950,50,ROUND(MAX(0,MIN(100,((H1950-N1950)/(O1950-N1950))*100)),0))</f>
        <v/>
      </c>
      <c r="AF1950" s="11">
        <f>ROUND(MAX(0,MIN(100,50+((H1950-K1950)/K1950)*1000)),0)</f>
        <v/>
      </c>
      <c r="AG1950" s="11">
        <f>IFERROR(ROUND(MAX(0,MIN(100,50+25*LN(MAX(0.01,X1950)))),0),25)</f>
        <v/>
      </c>
      <c r="AH1950" s="11">
        <f>ROUND(IF(M1950&lt;=-30,0,IF(M1950&lt;=-20,20,IF(M1950&lt;=-10,50,100))),0)</f>
        <v/>
      </c>
      <c r="AI1950" s="11">
        <f>ROUND(MAX(0,MIN(100,50+(Z1950*10))),0)</f>
        <v/>
      </c>
      <c r="AJ1950" s="11">
        <f>IFERROR(IF(--AA1950&gt;=80,"خرید قوی",IF(--AA1950&gt;=70,"خرید مشروط",IF(--AA1950&gt;=60,"مراقبت",IF(--AA1950&gt;=45,"ضعیف","عدم ورود")))),"")</f>
        <v/>
      </c>
    </row>
    <row r="1951">
      <c r="A1951" s="15">
        <f>'دیده بان بازار'!A1954</f>
        <v/>
      </c>
      <c r="B1951" s="16">
        <f>'دیده بان بازار'!B1954</f>
        <v/>
      </c>
      <c r="C1951" s="16">
        <f>'دیده بان بازار'!C1954</f>
        <v/>
      </c>
      <c r="D1951" s="16">
        <f>'دیده بان بازار'!D1954</f>
        <v/>
      </c>
      <c r="E1951" s="17">
        <f>'دیده بان بازار'!E1954</f>
        <v/>
      </c>
      <c r="F1951" s="16">
        <f>'دیده بان بازار'!F1954</f>
        <v/>
      </c>
      <c r="G1951" s="16">
        <f>'دیده بان بازار'!G1954</f>
        <v/>
      </c>
      <c r="H1951" s="16">
        <f>'دیده بان بازار'!H1954</f>
        <v/>
      </c>
      <c r="I1951" s="16">
        <f>'دیده بان بازار'!I1954</f>
        <v/>
      </c>
      <c r="J1951" s="16">
        <f>'دیده بان بازار'!J1954</f>
        <v/>
      </c>
      <c r="K1951" s="16">
        <f>'دیده بان بازار'!K1954</f>
        <v/>
      </c>
      <c r="L1951" s="16">
        <f>'دیده بان بازار'!L1954</f>
        <v/>
      </c>
      <c r="M1951" s="16">
        <f>'دیده بان بازار'!M1954</f>
        <v/>
      </c>
      <c r="N1951" s="16">
        <f>'دیده بان بازار'!N1954</f>
        <v/>
      </c>
      <c r="O1951" s="16">
        <f>'دیده بان بازار'!O1954</f>
        <v/>
      </c>
      <c r="P1951" s="16">
        <f>'دیده بان بازار'!P1954</f>
        <v/>
      </c>
      <c r="Q1951" s="16">
        <f>'دیده بان بازار'!Q1954</f>
        <v/>
      </c>
      <c r="R1951" s="16">
        <f>'دیده بان بازار'!R1954</f>
        <v/>
      </c>
      <c r="S1951" s="16">
        <f>'دیده بان بازار'!S1954</f>
        <v/>
      </c>
      <c r="T1951" s="16">
        <f>'دیده بان بازار'!T1954</f>
        <v/>
      </c>
      <c r="U1951" s="16">
        <f>'دیده بان بازار'!U1954</f>
        <v/>
      </c>
      <c r="V1951" s="16">
        <f>'دیده بان بازار'!V1954</f>
        <v/>
      </c>
      <c r="W1951" s="7">
        <f>'دیده بان بازار'!W1954</f>
        <v/>
      </c>
      <c r="X1951" s="11">
        <f>IFERROR(IF(OR(R1951&lt;=0,W1951&lt;=0,S1951&lt;=0,V1951&lt;=0),0,ROUND((S1951/R1951)/(V1951/W1951),2)),0)</f>
        <v/>
      </c>
      <c r="Y1951" s="11">
        <f>IFERROR(IF(OR(S1951&lt;=0,V1951&lt;=0),0,ROUND(S1951/V1951,2)),0)</f>
        <v/>
      </c>
      <c r="Z1951" s="11">
        <f>IFERROR(J1951-M1951,0)</f>
        <v/>
      </c>
      <c r="AA1951" s="11">
        <f>IFERROR(ROUND(MAX(0,MIN(100,((AB1951*0.2)+(AC1951*0.15)+(AD1951*0.15)+(AE1951*0.1)+(AF1951*0.1)+(AG1951*0.15)+(MIN(Y1951/3,1)*100*0.1)+(AI1951*0.05))*((AH1951/100)*0.25+0.75))),0),0)</f>
        <v/>
      </c>
      <c r="AB1951" s="11">
        <f>ROUND(MAX(0,MIN(100,((M1951+10)/20)*100)),0)</f>
        <v/>
      </c>
      <c r="AC1951" s="11">
        <f>IFERROR(IF(D1951&lt;=0,0,ROUND(COUNTIFS($D$4:$D$3359,"&lt;="&amp;D1951,$D$4:$D$3359,"&gt;0")/COUNTIF($D$4:$D$3359,"&gt;0")*100,0)),0)</f>
        <v/>
      </c>
      <c r="AD1951" s="11">
        <f>IF(E1951&lt;=0,0,ROUND(MAX(0,MIN(100,(LOG10(1+E1951/1000000000)/LOG10(101))*100)),0))</f>
        <v/>
      </c>
      <c r="AE1951" s="11">
        <f>IF(O1951=N1951,50,ROUND(MAX(0,MIN(100,((H1951-N1951)/(O1951-N1951))*100)),0))</f>
        <v/>
      </c>
      <c r="AF1951" s="11">
        <f>ROUND(MAX(0,MIN(100,50+((H1951-K1951)/K1951)*1000)),0)</f>
        <v/>
      </c>
      <c r="AG1951" s="11">
        <f>IFERROR(ROUND(MAX(0,MIN(100,50+25*LN(MAX(0.01,X1951)))),0),25)</f>
        <v/>
      </c>
      <c r="AH1951" s="11">
        <f>ROUND(IF(M1951&lt;=-30,0,IF(M1951&lt;=-20,20,IF(M1951&lt;=-10,50,100))),0)</f>
        <v/>
      </c>
      <c r="AI1951" s="11">
        <f>ROUND(MAX(0,MIN(100,50+(Z1951*10))),0)</f>
        <v/>
      </c>
      <c r="AJ1951" s="11">
        <f>IFERROR(IF(--AA1951&gt;=80,"خرید قوی",IF(--AA1951&gt;=70,"خرید مشروط",IF(--AA1951&gt;=60,"مراقبت",IF(--AA1951&gt;=45,"ضعیف","عدم ورود")))),"")</f>
        <v/>
      </c>
    </row>
    <row r="1952">
      <c r="A1952" s="15">
        <f>'دیده بان بازار'!A1955</f>
        <v/>
      </c>
      <c r="B1952" s="16">
        <f>'دیده بان بازار'!B1955</f>
        <v/>
      </c>
      <c r="C1952" s="16">
        <f>'دیده بان بازار'!C1955</f>
        <v/>
      </c>
      <c r="D1952" s="16">
        <f>'دیده بان بازار'!D1955</f>
        <v/>
      </c>
      <c r="E1952" s="17">
        <f>'دیده بان بازار'!E1955</f>
        <v/>
      </c>
      <c r="F1952" s="16">
        <f>'دیده بان بازار'!F1955</f>
        <v/>
      </c>
      <c r="G1952" s="16">
        <f>'دیده بان بازار'!G1955</f>
        <v/>
      </c>
      <c r="H1952" s="16">
        <f>'دیده بان بازار'!H1955</f>
        <v/>
      </c>
      <c r="I1952" s="16">
        <f>'دیده بان بازار'!I1955</f>
        <v/>
      </c>
      <c r="J1952" s="16">
        <f>'دیده بان بازار'!J1955</f>
        <v/>
      </c>
      <c r="K1952" s="16">
        <f>'دیده بان بازار'!K1955</f>
        <v/>
      </c>
      <c r="L1952" s="16">
        <f>'دیده بان بازار'!L1955</f>
        <v/>
      </c>
      <c r="M1952" s="16">
        <f>'دیده بان بازار'!M1955</f>
        <v/>
      </c>
      <c r="N1952" s="16">
        <f>'دیده بان بازار'!N1955</f>
        <v/>
      </c>
      <c r="O1952" s="16">
        <f>'دیده بان بازار'!O1955</f>
        <v/>
      </c>
      <c r="P1952" s="16">
        <f>'دیده بان بازار'!P1955</f>
        <v/>
      </c>
      <c r="Q1952" s="16">
        <f>'دیده بان بازار'!Q1955</f>
        <v/>
      </c>
      <c r="R1952" s="16">
        <f>'دیده بان بازار'!R1955</f>
        <v/>
      </c>
      <c r="S1952" s="16">
        <f>'دیده بان بازار'!S1955</f>
        <v/>
      </c>
      <c r="T1952" s="16">
        <f>'دیده بان بازار'!T1955</f>
        <v/>
      </c>
      <c r="U1952" s="16">
        <f>'دیده بان بازار'!U1955</f>
        <v/>
      </c>
      <c r="V1952" s="16">
        <f>'دیده بان بازار'!V1955</f>
        <v/>
      </c>
      <c r="W1952" s="7">
        <f>'دیده بان بازار'!W1955</f>
        <v/>
      </c>
      <c r="X1952" s="11">
        <f>IFERROR(IF(OR(R1952&lt;=0,W1952&lt;=0,S1952&lt;=0,V1952&lt;=0),0,ROUND((S1952/R1952)/(V1952/W1952),2)),0)</f>
        <v/>
      </c>
      <c r="Y1952" s="11">
        <f>IFERROR(IF(OR(S1952&lt;=0,V1952&lt;=0),0,ROUND(S1952/V1952,2)),0)</f>
        <v/>
      </c>
      <c r="Z1952" s="11">
        <f>IFERROR(J1952-M1952,0)</f>
        <v/>
      </c>
      <c r="AA1952" s="11">
        <f>IFERROR(ROUND(MAX(0,MIN(100,((AB1952*0.2)+(AC1952*0.15)+(AD1952*0.15)+(AE1952*0.1)+(AF1952*0.1)+(AG1952*0.15)+(MIN(Y1952/3,1)*100*0.1)+(AI1952*0.05))*((AH1952/100)*0.25+0.75))),0),0)</f>
        <v/>
      </c>
      <c r="AB1952" s="11">
        <f>ROUND(MAX(0,MIN(100,((M1952+10)/20)*100)),0)</f>
        <v/>
      </c>
      <c r="AC1952" s="11">
        <f>IFERROR(IF(D1952&lt;=0,0,ROUND(COUNTIFS($D$4:$D$3359,"&lt;="&amp;D1952,$D$4:$D$3359,"&gt;0")/COUNTIF($D$4:$D$3359,"&gt;0")*100,0)),0)</f>
        <v/>
      </c>
      <c r="AD1952" s="11">
        <f>IF(E1952&lt;=0,0,ROUND(MAX(0,MIN(100,(LOG10(1+E1952/1000000000)/LOG10(101))*100)),0))</f>
        <v/>
      </c>
      <c r="AE1952" s="11">
        <f>IF(O1952=N1952,50,ROUND(MAX(0,MIN(100,((H1952-N1952)/(O1952-N1952))*100)),0))</f>
        <v/>
      </c>
      <c r="AF1952" s="11">
        <f>ROUND(MAX(0,MIN(100,50+((H1952-K1952)/K1952)*1000)),0)</f>
        <v/>
      </c>
      <c r="AG1952" s="11">
        <f>IFERROR(ROUND(MAX(0,MIN(100,50+25*LN(MAX(0.01,X1952)))),0),25)</f>
        <v/>
      </c>
      <c r="AH1952" s="11">
        <f>ROUND(IF(M1952&lt;=-30,0,IF(M1952&lt;=-20,20,IF(M1952&lt;=-10,50,100))),0)</f>
        <v/>
      </c>
      <c r="AI1952" s="11">
        <f>ROUND(MAX(0,MIN(100,50+(Z1952*10))),0)</f>
        <v/>
      </c>
      <c r="AJ1952" s="11">
        <f>IFERROR(IF(--AA1952&gt;=80,"خرید قوی",IF(--AA1952&gt;=70,"خرید مشروط",IF(--AA1952&gt;=60,"مراقبت",IF(--AA1952&gt;=45,"ضعیف","عدم ورود")))),"")</f>
        <v/>
      </c>
    </row>
    <row r="1953">
      <c r="A1953" s="12">
        <f>'دیده بان بازار'!A1956</f>
        <v/>
      </c>
      <c r="B1953" s="13">
        <f>'دیده بان بازار'!B1956</f>
        <v/>
      </c>
      <c r="C1953" s="13">
        <f>'دیده بان بازار'!C1956</f>
        <v/>
      </c>
      <c r="D1953" s="13">
        <f>'دیده بان بازار'!D1956</f>
        <v/>
      </c>
      <c r="E1953" s="14">
        <f>'دیده بان بازار'!E1956</f>
        <v/>
      </c>
      <c r="F1953" s="13">
        <f>'دیده بان بازار'!F1956</f>
        <v/>
      </c>
      <c r="G1953" s="13">
        <f>'دیده بان بازار'!G1956</f>
        <v/>
      </c>
      <c r="H1953" s="13">
        <f>'دیده بان بازار'!H1956</f>
        <v/>
      </c>
      <c r="I1953" s="13">
        <f>'دیده بان بازار'!I1956</f>
        <v/>
      </c>
      <c r="J1953" s="13">
        <f>'دیده بان بازار'!J1956</f>
        <v/>
      </c>
      <c r="K1953" s="13">
        <f>'دیده بان بازار'!K1956</f>
        <v/>
      </c>
      <c r="L1953" s="13">
        <f>'دیده بان بازار'!L1956</f>
        <v/>
      </c>
      <c r="M1953" s="13">
        <f>'دیده بان بازار'!M1956</f>
        <v/>
      </c>
      <c r="N1953" s="13">
        <f>'دیده بان بازار'!N1956</f>
        <v/>
      </c>
      <c r="O1953" s="13">
        <f>'دیده بان بازار'!O1956</f>
        <v/>
      </c>
      <c r="P1953" s="13">
        <f>'دیده بان بازار'!P1956</f>
        <v/>
      </c>
      <c r="Q1953" s="13">
        <f>'دیده بان بازار'!Q1956</f>
        <v/>
      </c>
      <c r="R1953" s="13">
        <f>'دیده بان بازار'!R1956</f>
        <v/>
      </c>
      <c r="S1953" s="13">
        <f>'دیده بان بازار'!S1956</f>
        <v/>
      </c>
      <c r="T1953" s="13">
        <f>'دیده بان بازار'!T1956</f>
        <v/>
      </c>
      <c r="U1953" s="13">
        <f>'دیده بان بازار'!U1956</f>
        <v/>
      </c>
      <c r="V1953" s="13">
        <f>'دیده بان بازار'!V1956</f>
        <v/>
      </c>
      <c r="W1953" s="6">
        <f>'دیده بان بازار'!W1956</f>
        <v/>
      </c>
      <c r="X1953" s="11">
        <f>IFERROR(IF(OR(R1953&lt;=0,W1953&lt;=0,S1953&lt;=0,V1953&lt;=0),0,ROUND((S1953/R1953)/(V1953/W1953),2)),0)</f>
        <v/>
      </c>
      <c r="Y1953" s="11">
        <f>IFERROR(IF(OR(S1953&lt;=0,V1953&lt;=0),0,ROUND(S1953/V1953,2)),0)</f>
        <v/>
      </c>
      <c r="Z1953" s="11">
        <f>IFERROR(J1953-M1953,0)</f>
        <v/>
      </c>
      <c r="AA1953" s="11">
        <f>IFERROR(ROUND(MAX(0,MIN(100,((AB1953*0.2)+(AC1953*0.15)+(AD1953*0.15)+(AE1953*0.1)+(AF1953*0.1)+(AG1953*0.15)+(MIN(Y1953/3,1)*100*0.1)+(AI1953*0.05))*((AH1953/100)*0.25+0.75))),0),0)</f>
        <v/>
      </c>
      <c r="AB1953" s="11">
        <f>ROUND(MAX(0,MIN(100,((M1953+10)/20)*100)),0)</f>
        <v/>
      </c>
      <c r="AC1953" s="11">
        <f>IFERROR(IF(D1953&lt;=0,0,ROUND(COUNTIFS($D$4:$D$3359,"&lt;="&amp;D1953,$D$4:$D$3359,"&gt;0")/COUNTIF($D$4:$D$3359,"&gt;0")*100,0)),0)</f>
        <v/>
      </c>
      <c r="AD1953" s="11">
        <f>IF(E1953&lt;=0,0,ROUND(MAX(0,MIN(100,(LOG10(1+E1953/1000000000)/LOG10(101))*100)),0))</f>
        <v/>
      </c>
      <c r="AE1953" s="11">
        <f>IF(O1953=N1953,50,ROUND(MAX(0,MIN(100,((H1953-N1953)/(O1953-N1953))*100)),0))</f>
        <v/>
      </c>
      <c r="AF1953" s="11">
        <f>ROUND(MAX(0,MIN(100,50+((H1953-K1953)/K1953)*1000)),0)</f>
        <v/>
      </c>
      <c r="AG1953" s="11">
        <f>IFERROR(ROUND(MAX(0,MIN(100,50+25*LN(MAX(0.01,X1953)))),0),25)</f>
        <v/>
      </c>
      <c r="AH1953" s="11">
        <f>ROUND(IF(M1953&lt;=-30,0,IF(M1953&lt;=-20,20,IF(M1953&lt;=-10,50,100))),0)</f>
        <v/>
      </c>
      <c r="AI1953" s="11">
        <f>ROUND(MAX(0,MIN(100,50+(Z1953*10))),0)</f>
        <v/>
      </c>
      <c r="AJ1953" s="11">
        <f>IFERROR(IF(--AA1953&gt;=80,"خرید قوی",IF(--AA1953&gt;=70,"خرید مشروط",IF(--AA1953&gt;=60,"مراقبت",IF(--AA1953&gt;=45,"ضعیف","عدم ورود")))),"")</f>
        <v/>
      </c>
    </row>
    <row r="1954">
      <c r="A1954" s="15">
        <f>'دیده بان بازار'!A1957</f>
        <v/>
      </c>
      <c r="B1954" s="16">
        <f>'دیده بان بازار'!B1957</f>
        <v/>
      </c>
      <c r="C1954" s="16">
        <f>'دیده بان بازار'!C1957</f>
        <v/>
      </c>
      <c r="D1954" s="16">
        <f>'دیده بان بازار'!D1957</f>
        <v/>
      </c>
      <c r="E1954" s="17">
        <f>'دیده بان بازار'!E1957</f>
        <v/>
      </c>
      <c r="F1954" s="16">
        <f>'دیده بان بازار'!F1957</f>
        <v/>
      </c>
      <c r="G1954" s="16">
        <f>'دیده بان بازار'!G1957</f>
        <v/>
      </c>
      <c r="H1954" s="16">
        <f>'دیده بان بازار'!H1957</f>
        <v/>
      </c>
      <c r="I1954" s="16">
        <f>'دیده بان بازار'!I1957</f>
        <v/>
      </c>
      <c r="J1954" s="16">
        <f>'دیده بان بازار'!J1957</f>
        <v/>
      </c>
      <c r="K1954" s="16">
        <f>'دیده بان بازار'!K1957</f>
        <v/>
      </c>
      <c r="L1954" s="16">
        <f>'دیده بان بازار'!L1957</f>
        <v/>
      </c>
      <c r="M1954" s="16">
        <f>'دیده بان بازار'!M1957</f>
        <v/>
      </c>
      <c r="N1954" s="16">
        <f>'دیده بان بازار'!N1957</f>
        <v/>
      </c>
      <c r="O1954" s="16">
        <f>'دیده بان بازار'!O1957</f>
        <v/>
      </c>
      <c r="P1954" s="16">
        <f>'دیده بان بازار'!P1957</f>
        <v/>
      </c>
      <c r="Q1954" s="16">
        <f>'دیده بان بازار'!Q1957</f>
        <v/>
      </c>
      <c r="R1954" s="16">
        <f>'دیده بان بازار'!R1957</f>
        <v/>
      </c>
      <c r="S1954" s="16">
        <f>'دیده بان بازار'!S1957</f>
        <v/>
      </c>
      <c r="T1954" s="16">
        <f>'دیده بان بازار'!T1957</f>
        <v/>
      </c>
      <c r="U1954" s="16">
        <f>'دیده بان بازار'!U1957</f>
        <v/>
      </c>
      <c r="V1954" s="16">
        <f>'دیده بان بازار'!V1957</f>
        <v/>
      </c>
      <c r="W1954" s="7">
        <f>'دیده بان بازار'!W1957</f>
        <v/>
      </c>
      <c r="X1954" s="11">
        <f>IFERROR(IF(OR(R1954&lt;=0,W1954&lt;=0,S1954&lt;=0,V1954&lt;=0),0,ROUND((S1954/R1954)/(V1954/W1954),2)),0)</f>
        <v/>
      </c>
      <c r="Y1954" s="11">
        <f>IFERROR(IF(OR(S1954&lt;=0,V1954&lt;=0),0,ROUND(S1954/V1954,2)),0)</f>
        <v/>
      </c>
      <c r="Z1954" s="11">
        <f>IFERROR(J1954-M1954,0)</f>
        <v/>
      </c>
      <c r="AA1954" s="11">
        <f>IFERROR(ROUND(MAX(0,MIN(100,((AB1954*0.2)+(AC1954*0.15)+(AD1954*0.15)+(AE1954*0.1)+(AF1954*0.1)+(AG1954*0.15)+(MIN(Y1954/3,1)*100*0.1)+(AI1954*0.05))*((AH1954/100)*0.25+0.75))),0),0)</f>
        <v/>
      </c>
      <c r="AB1954" s="11">
        <f>ROUND(MAX(0,MIN(100,((M1954+10)/20)*100)),0)</f>
        <v/>
      </c>
      <c r="AC1954" s="11">
        <f>IFERROR(IF(D1954&lt;=0,0,ROUND(COUNTIFS($D$4:$D$3359,"&lt;="&amp;D1954,$D$4:$D$3359,"&gt;0")/COUNTIF($D$4:$D$3359,"&gt;0")*100,0)),0)</f>
        <v/>
      </c>
      <c r="AD1954" s="11">
        <f>IF(E1954&lt;=0,0,ROUND(MAX(0,MIN(100,(LOG10(1+E1954/1000000000)/LOG10(101))*100)),0))</f>
        <v/>
      </c>
      <c r="AE1954" s="11">
        <f>IF(O1954=N1954,50,ROUND(MAX(0,MIN(100,((H1954-N1954)/(O1954-N1954))*100)),0))</f>
        <v/>
      </c>
      <c r="AF1954" s="11">
        <f>ROUND(MAX(0,MIN(100,50+((H1954-K1954)/K1954)*1000)),0)</f>
        <v/>
      </c>
      <c r="AG1954" s="11">
        <f>IFERROR(ROUND(MAX(0,MIN(100,50+25*LN(MAX(0.01,X1954)))),0),25)</f>
        <v/>
      </c>
      <c r="AH1954" s="11">
        <f>ROUND(IF(M1954&lt;=-30,0,IF(M1954&lt;=-20,20,IF(M1954&lt;=-10,50,100))),0)</f>
        <v/>
      </c>
      <c r="AI1954" s="11">
        <f>ROUND(MAX(0,MIN(100,50+(Z1954*10))),0)</f>
        <v/>
      </c>
      <c r="AJ1954" s="11">
        <f>IFERROR(IF(--AA1954&gt;=80,"خرید قوی",IF(--AA1954&gt;=70,"خرید مشروط",IF(--AA1954&gt;=60,"مراقبت",IF(--AA1954&gt;=45,"ضعیف","عدم ورود")))),"")</f>
        <v/>
      </c>
    </row>
    <row r="1955">
      <c r="A1955" s="12">
        <f>'دیده بان بازار'!A1958</f>
        <v/>
      </c>
      <c r="B1955" s="13">
        <f>'دیده بان بازار'!B1958</f>
        <v/>
      </c>
      <c r="C1955" s="13">
        <f>'دیده بان بازار'!C1958</f>
        <v/>
      </c>
      <c r="D1955" s="13">
        <f>'دیده بان بازار'!D1958</f>
        <v/>
      </c>
      <c r="E1955" s="14">
        <f>'دیده بان بازار'!E1958</f>
        <v/>
      </c>
      <c r="F1955" s="13">
        <f>'دیده بان بازار'!F1958</f>
        <v/>
      </c>
      <c r="G1955" s="13">
        <f>'دیده بان بازار'!G1958</f>
        <v/>
      </c>
      <c r="H1955" s="13">
        <f>'دیده بان بازار'!H1958</f>
        <v/>
      </c>
      <c r="I1955" s="13">
        <f>'دیده بان بازار'!I1958</f>
        <v/>
      </c>
      <c r="J1955" s="13">
        <f>'دیده بان بازار'!J1958</f>
        <v/>
      </c>
      <c r="K1955" s="13">
        <f>'دیده بان بازار'!K1958</f>
        <v/>
      </c>
      <c r="L1955" s="13">
        <f>'دیده بان بازار'!L1958</f>
        <v/>
      </c>
      <c r="M1955" s="13">
        <f>'دیده بان بازار'!M1958</f>
        <v/>
      </c>
      <c r="N1955" s="13">
        <f>'دیده بان بازار'!N1958</f>
        <v/>
      </c>
      <c r="O1955" s="13">
        <f>'دیده بان بازار'!O1958</f>
        <v/>
      </c>
      <c r="P1955" s="13">
        <f>'دیده بان بازار'!P1958</f>
        <v/>
      </c>
      <c r="Q1955" s="13">
        <f>'دیده بان بازار'!Q1958</f>
        <v/>
      </c>
      <c r="R1955" s="13">
        <f>'دیده بان بازار'!R1958</f>
        <v/>
      </c>
      <c r="S1955" s="13">
        <f>'دیده بان بازار'!S1958</f>
        <v/>
      </c>
      <c r="T1955" s="13">
        <f>'دیده بان بازار'!T1958</f>
        <v/>
      </c>
      <c r="U1955" s="13">
        <f>'دیده بان بازار'!U1958</f>
        <v/>
      </c>
      <c r="V1955" s="13">
        <f>'دیده بان بازار'!V1958</f>
        <v/>
      </c>
      <c r="W1955" s="6">
        <f>'دیده بان بازار'!W1958</f>
        <v/>
      </c>
      <c r="X1955" s="11">
        <f>IFERROR(IF(OR(R1955&lt;=0,W1955&lt;=0,S1955&lt;=0,V1955&lt;=0),0,ROUND((S1955/R1955)/(V1955/W1955),2)),0)</f>
        <v/>
      </c>
      <c r="Y1955" s="11">
        <f>IFERROR(IF(OR(S1955&lt;=0,V1955&lt;=0),0,ROUND(S1955/V1955,2)),0)</f>
        <v/>
      </c>
      <c r="Z1955" s="11">
        <f>IFERROR(J1955-M1955,0)</f>
        <v/>
      </c>
      <c r="AA1955" s="11">
        <f>IFERROR(ROUND(MAX(0,MIN(100,((AB1955*0.2)+(AC1955*0.15)+(AD1955*0.15)+(AE1955*0.1)+(AF1955*0.1)+(AG1955*0.15)+(MIN(Y1955/3,1)*100*0.1)+(AI1955*0.05))*((AH1955/100)*0.25+0.75))),0),0)</f>
        <v/>
      </c>
      <c r="AB1955" s="11">
        <f>ROUND(MAX(0,MIN(100,((M1955+10)/20)*100)),0)</f>
        <v/>
      </c>
      <c r="AC1955" s="11">
        <f>IFERROR(IF(D1955&lt;=0,0,ROUND(COUNTIFS($D$4:$D$3359,"&lt;="&amp;D1955,$D$4:$D$3359,"&gt;0")/COUNTIF($D$4:$D$3359,"&gt;0")*100,0)),0)</f>
        <v/>
      </c>
      <c r="AD1955" s="11">
        <f>IF(E1955&lt;=0,0,ROUND(MAX(0,MIN(100,(LOG10(1+E1955/1000000000)/LOG10(101))*100)),0))</f>
        <v/>
      </c>
      <c r="AE1955" s="11">
        <f>IF(O1955=N1955,50,ROUND(MAX(0,MIN(100,((H1955-N1955)/(O1955-N1955))*100)),0))</f>
        <v/>
      </c>
      <c r="AF1955" s="11">
        <f>ROUND(MAX(0,MIN(100,50+((H1955-K1955)/K1955)*1000)),0)</f>
        <v/>
      </c>
      <c r="AG1955" s="11">
        <f>IFERROR(ROUND(MAX(0,MIN(100,50+25*LN(MAX(0.01,X1955)))),0),25)</f>
        <v/>
      </c>
      <c r="AH1955" s="11">
        <f>ROUND(IF(M1955&lt;=-30,0,IF(M1955&lt;=-20,20,IF(M1955&lt;=-10,50,100))),0)</f>
        <v/>
      </c>
      <c r="AI1955" s="11">
        <f>ROUND(MAX(0,MIN(100,50+(Z1955*10))),0)</f>
        <v/>
      </c>
      <c r="AJ1955" s="11">
        <f>IFERROR(IF(--AA1955&gt;=80,"خرید قوی",IF(--AA1955&gt;=70,"خرید مشروط",IF(--AA1955&gt;=60,"مراقبت",IF(--AA1955&gt;=45,"ضعیف","عدم ورود")))),"")</f>
        <v/>
      </c>
    </row>
    <row r="1956">
      <c r="A1956" s="15">
        <f>'دیده بان بازار'!A1959</f>
        <v/>
      </c>
      <c r="B1956" s="16">
        <f>'دیده بان بازار'!B1959</f>
        <v/>
      </c>
      <c r="C1956" s="16">
        <f>'دیده بان بازار'!C1959</f>
        <v/>
      </c>
      <c r="D1956" s="16">
        <f>'دیده بان بازار'!D1959</f>
        <v/>
      </c>
      <c r="E1956" s="17">
        <f>'دیده بان بازار'!E1959</f>
        <v/>
      </c>
      <c r="F1956" s="16">
        <f>'دیده بان بازار'!F1959</f>
        <v/>
      </c>
      <c r="G1956" s="16">
        <f>'دیده بان بازار'!G1959</f>
        <v/>
      </c>
      <c r="H1956" s="16">
        <f>'دیده بان بازار'!H1959</f>
        <v/>
      </c>
      <c r="I1956" s="16">
        <f>'دیده بان بازار'!I1959</f>
        <v/>
      </c>
      <c r="J1956" s="16">
        <f>'دیده بان بازار'!J1959</f>
        <v/>
      </c>
      <c r="K1956" s="16">
        <f>'دیده بان بازار'!K1959</f>
        <v/>
      </c>
      <c r="L1956" s="16">
        <f>'دیده بان بازار'!L1959</f>
        <v/>
      </c>
      <c r="M1956" s="16">
        <f>'دیده بان بازار'!M1959</f>
        <v/>
      </c>
      <c r="N1956" s="16">
        <f>'دیده بان بازار'!N1959</f>
        <v/>
      </c>
      <c r="O1956" s="16">
        <f>'دیده بان بازار'!O1959</f>
        <v/>
      </c>
      <c r="P1956" s="16">
        <f>'دیده بان بازار'!P1959</f>
        <v/>
      </c>
      <c r="Q1956" s="16">
        <f>'دیده بان بازار'!Q1959</f>
        <v/>
      </c>
      <c r="R1956" s="16">
        <f>'دیده بان بازار'!R1959</f>
        <v/>
      </c>
      <c r="S1956" s="16">
        <f>'دیده بان بازار'!S1959</f>
        <v/>
      </c>
      <c r="T1956" s="16">
        <f>'دیده بان بازار'!T1959</f>
        <v/>
      </c>
      <c r="U1956" s="16">
        <f>'دیده بان بازار'!U1959</f>
        <v/>
      </c>
      <c r="V1956" s="16">
        <f>'دیده بان بازار'!V1959</f>
        <v/>
      </c>
      <c r="W1956" s="7">
        <f>'دیده بان بازار'!W1959</f>
        <v/>
      </c>
      <c r="X1956" s="11">
        <f>IFERROR(IF(OR(R1956&lt;=0,W1956&lt;=0,S1956&lt;=0,V1956&lt;=0),0,ROUND((S1956/R1956)/(V1956/W1956),2)),0)</f>
        <v/>
      </c>
      <c r="Y1956" s="11">
        <f>IFERROR(IF(OR(S1956&lt;=0,V1956&lt;=0),0,ROUND(S1956/V1956,2)),0)</f>
        <v/>
      </c>
      <c r="Z1956" s="11">
        <f>IFERROR(J1956-M1956,0)</f>
        <v/>
      </c>
      <c r="AA1956" s="11">
        <f>IFERROR(ROUND(MAX(0,MIN(100,((AB1956*0.2)+(AC1956*0.15)+(AD1956*0.15)+(AE1956*0.1)+(AF1956*0.1)+(AG1956*0.15)+(MIN(Y1956/3,1)*100*0.1)+(AI1956*0.05))*((AH1956/100)*0.25+0.75))),0),0)</f>
        <v/>
      </c>
      <c r="AB1956" s="11">
        <f>ROUND(MAX(0,MIN(100,((M1956+10)/20)*100)),0)</f>
        <v/>
      </c>
      <c r="AC1956" s="11">
        <f>IFERROR(IF(D1956&lt;=0,0,ROUND(COUNTIFS($D$4:$D$3359,"&lt;="&amp;D1956,$D$4:$D$3359,"&gt;0")/COUNTIF($D$4:$D$3359,"&gt;0")*100,0)),0)</f>
        <v/>
      </c>
      <c r="AD1956" s="11">
        <f>IF(E1956&lt;=0,0,ROUND(MAX(0,MIN(100,(LOG10(1+E1956/1000000000)/LOG10(101))*100)),0))</f>
        <v/>
      </c>
      <c r="AE1956" s="11">
        <f>IF(O1956=N1956,50,ROUND(MAX(0,MIN(100,((H1956-N1956)/(O1956-N1956))*100)),0))</f>
        <v/>
      </c>
      <c r="AF1956" s="11">
        <f>ROUND(MAX(0,MIN(100,50+((H1956-K1956)/K1956)*1000)),0)</f>
        <v/>
      </c>
      <c r="AG1956" s="11">
        <f>IFERROR(ROUND(MAX(0,MIN(100,50+25*LN(MAX(0.01,X1956)))),0),25)</f>
        <v/>
      </c>
      <c r="AH1956" s="11">
        <f>ROUND(IF(M1956&lt;=-30,0,IF(M1956&lt;=-20,20,IF(M1956&lt;=-10,50,100))),0)</f>
        <v/>
      </c>
      <c r="AI1956" s="11">
        <f>ROUND(MAX(0,MIN(100,50+(Z1956*10))),0)</f>
        <v/>
      </c>
      <c r="AJ1956" s="11">
        <f>IFERROR(IF(--AA1956&gt;=80,"خرید قوی",IF(--AA1956&gt;=70,"خرید مشروط",IF(--AA1956&gt;=60,"مراقبت",IF(--AA1956&gt;=45,"ضعیف","عدم ورود")))),"")</f>
        <v/>
      </c>
    </row>
    <row r="1957">
      <c r="A1957" s="12">
        <f>'دیده بان بازار'!A1960</f>
        <v/>
      </c>
      <c r="B1957" s="13">
        <f>'دیده بان بازار'!B1960</f>
        <v/>
      </c>
      <c r="C1957" s="13">
        <f>'دیده بان بازار'!C1960</f>
        <v/>
      </c>
      <c r="D1957" s="13">
        <f>'دیده بان بازار'!D1960</f>
        <v/>
      </c>
      <c r="E1957" s="14">
        <f>'دیده بان بازار'!E1960</f>
        <v/>
      </c>
      <c r="F1957" s="13">
        <f>'دیده بان بازار'!F1960</f>
        <v/>
      </c>
      <c r="G1957" s="13">
        <f>'دیده بان بازار'!G1960</f>
        <v/>
      </c>
      <c r="H1957" s="13">
        <f>'دیده بان بازار'!H1960</f>
        <v/>
      </c>
      <c r="I1957" s="13">
        <f>'دیده بان بازار'!I1960</f>
        <v/>
      </c>
      <c r="J1957" s="13">
        <f>'دیده بان بازار'!J1960</f>
        <v/>
      </c>
      <c r="K1957" s="13">
        <f>'دیده بان بازار'!K1960</f>
        <v/>
      </c>
      <c r="L1957" s="13">
        <f>'دیده بان بازار'!L1960</f>
        <v/>
      </c>
      <c r="M1957" s="13">
        <f>'دیده بان بازار'!M1960</f>
        <v/>
      </c>
      <c r="N1957" s="13">
        <f>'دیده بان بازار'!N1960</f>
        <v/>
      </c>
      <c r="O1957" s="13">
        <f>'دیده بان بازار'!O1960</f>
        <v/>
      </c>
      <c r="P1957" s="13">
        <f>'دیده بان بازار'!P1960</f>
        <v/>
      </c>
      <c r="Q1957" s="13">
        <f>'دیده بان بازار'!Q1960</f>
        <v/>
      </c>
      <c r="R1957" s="13">
        <f>'دیده بان بازار'!R1960</f>
        <v/>
      </c>
      <c r="S1957" s="13">
        <f>'دیده بان بازار'!S1960</f>
        <v/>
      </c>
      <c r="T1957" s="13">
        <f>'دیده بان بازار'!T1960</f>
        <v/>
      </c>
      <c r="U1957" s="13">
        <f>'دیده بان بازار'!U1960</f>
        <v/>
      </c>
      <c r="V1957" s="13">
        <f>'دیده بان بازار'!V1960</f>
        <v/>
      </c>
      <c r="W1957" s="6">
        <f>'دیده بان بازار'!W1960</f>
        <v/>
      </c>
      <c r="X1957" s="11">
        <f>IFERROR(IF(OR(R1957&lt;=0,W1957&lt;=0,S1957&lt;=0,V1957&lt;=0),0,ROUND((S1957/R1957)/(V1957/W1957),2)),0)</f>
        <v/>
      </c>
      <c r="Y1957" s="11">
        <f>IFERROR(IF(OR(S1957&lt;=0,V1957&lt;=0),0,ROUND(S1957/V1957,2)),0)</f>
        <v/>
      </c>
      <c r="Z1957" s="11">
        <f>IFERROR(J1957-M1957,0)</f>
        <v/>
      </c>
      <c r="AA1957" s="11">
        <f>IFERROR(ROUND(MAX(0,MIN(100,((AB1957*0.2)+(AC1957*0.15)+(AD1957*0.15)+(AE1957*0.1)+(AF1957*0.1)+(AG1957*0.15)+(MIN(Y1957/3,1)*100*0.1)+(AI1957*0.05))*((AH1957/100)*0.25+0.75))),0),0)</f>
        <v/>
      </c>
      <c r="AB1957" s="11">
        <f>ROUND(MAX(0,MIN(100,((M1957+10)/20)*100)),0)</f>
        <v/>
      </c>
      <c r="AC1957" s="11">
        <f>IFERROR(IF(D1957&lt;=0,0,ROUND(COUNTIFS($D$4:$D$3359,"&lt;="&amp;D1957,$D$4:$D$3359,"&gt;0")/COUNTIF($D$4:$D$3359,"&gt;0")*100,0)),0)</f>
        <v/>
      </c>
      <c r="AD1957" s="11">
        <f>IF(E1957&lt;=0,0,ROUND(MAX(0,MIN(100,(LOG10(1+E1957/1000000000)/LOG10(101))*100)),0))</f>
        <v/>
      </c>
      <c r="AE1957" s="11">
        <f>IF(O1957=N1957,50,ROUND(MAX(0,MIN(100,((H1957-N1957)/(O1957-N1957))*100)),0))</f>
        <v/>
      </c>
      <c r="AF1957" s="11">
        <f>ROUND(MAX(0,MIN(100,50+((H1957-K1957)/K1957)*1000)),0)</f>
        <v/>
      </c>
      <c r="AG1957" s="11">
        <f>IFERROR(ROUND(MAX(0,MIN(100,50+25*LN(MAX(0.01,X1957)))),0),25)</f>
        <v/>
      </c>
      <c r="AH1957" s="11">
        <f>ROUND(IF(M1957&lt;=-30,0,IF(M1957&lt;=-20,20,IF(M1957&lt;=-10,50,100))),0)</f>
        <v/>
      </c>
      <c r="AI1957" s="11">
        <f>ROUND(MAX(0,MIN(100,50+(Z1957*10))),0)</f>
        <v/>
      </c>
      <c r="AJ1957" s="11">
        <f>IFERROR(IF(--AA1957&gt;=80,"خرید قوی",IF(--AA1957&gt;=70,"خرید مشروط",IF(--AA1957&gt;=60,"مراقبت",IF(--AA1957&gt;=45,"ضعیف","عدم ورود")))),"")</f>
        <v/>
      </c>
    </row>
    <row r="1958">
      <c r="A1958" s="15">
        <f>'دیده بان بازار'!A1961</f>
        <v/>
      </c>
      <c r="B1958" s="16">
        <f>'دیده بان بازار'!B1961</f>
        <v/>
      </c>
      <c r="C1958" s="16">
        <f>'دیده بان بازار'!C1961</f>
        <v/>
      </c>
      <c r="D1958" s="16">
        <f>'دیده بان بازار'!D1961</f>
        <v/>
      </c>
      <c r="E1958" s="17">
        <f>'دیده بان بازار'!E1961</f>
        <v/>
      </c>
      <c r="F1958" s="16">
        <f>'دیده بان بازار'!F1961</f>
        <v/>
      </c>
      <c r="G1958" s="16">
        <f>'دیده بان بازار'!G1961</f>
        <v/>
      </c>
      <c r="H1958" s="16">
        <f>'دیده بان بازار'!H1961</f>
        <v/>
      </c>
      <c r="I1958" s="16">
        <f>'دیده بان بازار'!I1961</f>
        <v/>
      </c>
      <c r="J1958" s="16">
        <f>'دیده بان بازار'!J1961</f>
        <v/>
      </c>
      <c r="K1958" s="16">
        <f>'دیده بان بازار'!K1961</f>
        <v/>
      </c>
      <c r="L1958" s="16">
        <f>'دیده بان بازار'!L1961</f>
        <v/>
      </c>
      <c r="M1958" s="16">
        <f>'دیده بان بازار'!M1961</f>
        <v/>
      </c>
      <c r="N1958" s="16">
        <f>'دیده بان بازار'!N1961</f>
        <v/>
      </c>
      <c r="O1958" s="16">
        <f>'دیده بان بازار'!O1961</f>
        <v/>
      </c>
      <c r="P1958" s="16">
        <f>'دیده بان بازار'!P1961</f>
        <v/>
      </c>
      <c r="Q1958" s="16">
        <f>'دیده بان بازار'!Q1961</f>
        <v/>
      </c>
      <c r="R1958" s="16">
        <f>'دیده بان بازار'!R1961</f>
        <v/>
      </c>
      <c r="S1958" s="16">
        <f>'دیده بان بازار'!S1961</f>
        <v/>
      </c>
      <c r="T1958" s="16">
        <f>'دیده بان بازار'!T1961</f>
        <v/>
      </c>
      <c r="U1958" s="16">
        <f>'دیده بان بازار'!U1961</f>
        <v/>
      </c>
      <c r="V1958" s="16">
        <f>'دیده بان بازار'!V1961</f>
        <v/>
      </c>
      <c r="W1958" s="7">
        <f>'دیده بان بازار'!W1961</f>
        <v/>
      </c>
      <c r="X1958" s="11">
        <f>IFERROR(IF(OR(R1958&lt;=0,W1958&lt;=0,S1958&lt;=0,V1958&lt;=0),0,ROUND((S1958/R1958)/(V1958/W1958),2)),0)</f>
        <v/>
      </c>
      <c r="Y1958" s="11">
        <f>IFERROR(IF(OR(S1958&lt;=0,V1958&lt;=0),0,ROUND(S1958/V1958,2)),0)</f>
        <v/>
      </c>
      <c r="Z1958" s="11">
        <f>IFERROR(J1958-M1958,0)</f>
        <v/>
      </c>
      <c r="AA1958" s="11">
        <f>IFERROR(ROUND(MAX(0,MIN(100,((AB1958*0.2)+(AC1958*0.15)+(AD1958*0.15)+(AE1958*0.1)+(AF1958*0.1)+(AG1958*0.15)+(MIN(Y1958/3,1)*100*0.1)+(AI1958*0.05))*((AH1958/100)*0.25+0.75))),0),0)</f>
        <v/>
      </c>
      <c r="AB1958" s="11">
        <f>ROUND(MAX(0,MIN(100,((M1958+10)/20)*100)),0)</f>
        <v/>
      </c>
      <c r="AC1958" s="11">
        <f>IFERROR(IF(D1958&lt;=0,0,ROUND(COUNTIFS($D$4:$D$3359,"&lt;="&amp;D1958,$D$4:$D$3359,"&gt;0")/COUNTIF($D$4:$D$3359,"&gt;0")*100,0)),0)</f>
        <v/>
      </c>
      <c r="AD1958" s="11">
        <f>IF(E1958&lt;=0,0,ROUND(MAX(0,MIN(100,(LOG10(1+E1958/1000000000)/LOG10(101))*100)),0))</f>
        <v/>
      </c>
      <c r="AE1958" s="11">
        <f>IF(O1958=N1958,50,ROUND(MAX(0,MIN(100,((H1958-N1958)/(O1958-N1958))*100)),0))</f>
        <v/>
      </c>
      <c r="AF1958" s="11">
        <f>ROUND(MAX(0,MIN(100,50+((H1958-K1958)/K1958)*1000)),0)</f>
        <v/>
      </c>
      <c r="AG1958" s="11">
        <f>IFERROR(ROUND(MAX(0,MIN(100,50+25*LN(MAX(0.01,X1958)))),0),25)</f>
        <v/>
      </c>
      <c r="AH1958" s="11">
        <f>ROUND(IF(M1958&lt;=-30,0,IF(M1958&lt;=-20,20,IF(M1958&lt;=-10,50,100))),0)</f>
        <v/>
      </c>
      <c r="AI1958" s="11">
        <f>ROUND(MAX(0,MIN(100,50+(Z1958*10))),0)</f>
        <v/>
      </c>
      <c r="AJ1958" s="11">
        <f>IFERROR(IF(--AA1958&gt;=80,"خرید قوی",IF(--AA1958&gt;=70,"خرید مشروط",IF(--AA1958&gt;=60,"مراقبت",IF(--AA1958&gt;=45,"ضعیف","عدم ورود")))),"")</f>
        <v/>
      </c>
    </row>
    <row r="1959">
      <c r="A1959" s="12">
        <f>'دیده بان بازار'!A1962</f>
        <v/>
      </c>
      <c r="B1959" s="13">
        <f>'دیده بان بازار'!B1962</f>
        <v/>
      </c>
      <c r="C1959" s="13">
        <f>'دیده بان بازار'!C1962</f>
        <v/>
      </c>
      <c r="D1959" s="13">
        <f>'دیده بان بازار'!D1962</f>
        <v/>
      </c>
      <c r="E1959" s="14">
        <f>'دیده بان بازار'!E1962</f>
        <v/>
      </c>
      <c r="F1959" s="13">
        <f>'دیده بان بازار'!F1962</f>
        <v/>
      </c>
      <c r="G1959" s="13">
        <f>'دیده بان بازار'!G1962</f>
        <v/>
      </c>
      <c r="H1959" s="13">
        <f>'دیده بان بازار'!H1962</f>
        <v/>
      </c>
      <c r="I1959" s="13">
        <f>'دیده بان بازار'!I1962</f>
        <v/>
      </c>
      <c r="J1959" s="13">
        <f>'دیده بان بازار'!J1962</f>
        <v/>
      </c>
      <c r="K1959" s="13">
        <f>'دیده بان بازار'!K1962</f>
        <v/>
      </c>
      <c r="L1959" s="13">
        <f>'دیده بان بازار'!L1962</f>
        <v/>
      </c>
      <c r="M1959" s="13">
        <f>'دیده بان بازار'!M1962</f>
        <v/>
      </c>
      <c r="N1959" s="13">
        <f>'دیده بان بازار'!N1962</f>
        <v/>
      </c>
      <c r="O1959" s="13">
        <f>'دیده بان بازار'!O1962</f>
        <v/>
      </c>
      <c r="P1959" s="13">
        <f>'دیده بان بازار'!P1962</f>
        <v/>
      </c>
      <c r="Q1959" s="13">
        <f>'دیده بان بازار'!Q1962</f>
        <v/>
      </c>
      <c r="R1959" s="13">
        <f>'دیده بان بازار'!R1962</f>
        <v/>
      </c>
      <c r="S1959" s="13">
        <f>'دیده بان بازار'!S1962</f>
        <v/>
      </c>
      <c r="T1959" s="13">
        <f>'دیده بان بازار'!T1962</f>
        <v/>
      </c>
      <c r="U1959" s="13">
        <f>'دیده بان بازار'!U1962</f>
        <v/>
      </c>
      <c r="V1959" s="13">
        <f>'دیده بان بازار'!V1962</f>
        <v/>
      </c>
      <c r="W1959" s="6">
        <f>'دیده بان بازار'!W1962</f>
        <v/>
      </c>
      <c r="X1959" s="11">
        <f>IFERROR(IF(OR(R1959&lt;=0,W1959&lt;=0,S1959&lt;=0,V1959&lt;=0),0,ROUND((S1959/R1959)/(V1959/W1959),2)),0)</f>
        <v/>
      </c>
      <c r="Y1959" s="11">
        <f>IFERROR(IF(OR(S1959&lt;=0,V1959&lt;=0),0,ROUND(S1959/V1959,2)),0)</f>
        <v/>
      </c>
      <c r="Z1959" s="11">
        <f>IFERROR(J1959-M1959,0)</f>
        <v/>
      </c>
      <c r="AA1959" s="11">
        <f>IFERROR(ROUND(MAX(0,MIN(100,((AB1959*0.2)+(AC1959*0.15)+(AD1959*0.15)+(AE1959*0.1)+(AF1959*0.1)+(AG1959*0.15)+(MIN(Y1959/3,1)*100*0.1)+(AI1959*0.05))*((AH1959/100)*0.25+0.75))),0),0)</f>
        <v/>
      </c>
      <c r="AB1959" s="11">
        <f>ROUND(MAX(0,MIN(100,((M1959+10)/20)*100)),0)</f>
        <v/>
      </c>
      <c r="AC1959" s="11">
        <f>IFERROR(IF(D1959&lt;=0,0,ROUND(COUNTIFS($D$4:$D$3359,"&lt;="&amp;D1959,$D$4:$D$3359,"&gt;0")/COUNTIF($D$4:$D$3359,"&gt;0")*100,0)),0)</f>
        <v/>
      </c>
      <c r="AD1959" s="11">
        <f>IF(E1959&lt;=0,0,ROUND(MAX(0,MIN(100,(LOG10(1+E1959/1000000000)/LOG10(101))*100)),0))</f>
        <v/>
      </c>
      <c r="AE1959" s="11">
        <f>IF(O1959=N1959,50,ROUND(MAX(0,MIN(100,((H1959-N1959)/(O1959-N1959))*100)),0))</f>
        <v/>
      </c>
      <c r="AF1959" s="11">
        <f>ROUND(MAX(0,MIN(100,50+((H1959-K1959)/K1959)*1000)),0)</f>
        <v/>
      </c>
      <c r="AG1959" s="11">
        <f>IFERROR(ROUND(MAX(0,MIN(100,50+25*LN(MAX(0.01,X1959)))),0),25)</f>
        <v/>
      </c>
      <c r="AH1959" s="11">
        <f>ROUND(IF(M1959&lt;=-30,0,IF(M1959&lt;=-20,20,IF(M1959&lt;=-10,50,100))),0)</f>
        <v/>
      </c>
      <c r="AI1959" s="11">
        <f>ROUND(MAX(0,MIN(100,50+(Z1959*10))),0)</f>
        <v/>
      </c>
      <c r="AJ1959" s="11">
        <f>IFERROR(IF(--AA1959&gt;=80,"خرید قوی",IF(--AA1959&gt;=70,"خرید مشروط",IF(--AA1959&gt;=60,"مراقبت",IF(--AA1959&gt;=45,"ضعیف","عدم ورود")))),"")</f>
        <v/>
      </c>
    </row>
    <row r="1960">
      <c r="A1960" s="15">
        <f>'دیده بان بازار'!A1963</f>
        <v/>
      </c>
      <c r="B1960" s="16">
        <f>'دیده بان بازار'!B1963</f>
        <v/>
      </c>
      <c r="C1960" s="16">
        <f>'دیده بان بازار'!C1963</f>
        <v/>
      </c>
      <c r="D1960" s="16">
        <f>'دیده بان بازار'!D1963</f>
        <v/>
      </c>
      <c r="E1960" s="17">
        <f>'دیده بان بازار'!E1963</f>
        <v/>
      </c>
      <c r="F1960" s="16">
        <f>'دیده بان بازار'!F1963</f>
        <v/>
      </c>
      <c r="G1960" s="16">
        <f>'دیده بان بازار'!G1963</f>
        <v/>
      </c>
      <c r="H1960" s="16">
        <f>'دیده بان بازار'!H1963</f>
        <v/>
      </c>
      <c r="I1960" s="16">
        <f>'دیده بان بازار'!I1963</f>
        <v/>
      </c>
      <c r="J1960" s="16">
        <f>'دیده بان بازار'!J1963</f>
        <v/>
      </c>
      <c r="K1960" s="16">
        <f>'دیده بان بازار'!K1963</f>
        <v/>
      </c>
      <c r="L1960" s="16">
        <f>'دیده بان بازار'!L1963</f>
        <v/>
      </c>
      <c r="M1960" s="16">
        <f>'دیده بان بازار'!M1963</f>
        <v/>
      </c>
      <c r="N1960" s="16">
        <f>'دیده بان بازار'!N1963</f>
        <v/>
      </c>
      <c r="O1960" s="16">
        <f>'دیده بان بازار'!O1963</f>
        <v/>
      </c>
      <c r="P1960" s="16">
        <f>'دیده بان بازار'!P1963</f>
        <v/>
      </c>
      <c r="Q1960" s="16">
        <f>'دیده بان بازار'!Q1963</f>
        <v/>
      </c>
      <c r="R1960" s="16">
        <f>'دیده بان بازار'!R1963</f>
        <v/>
      </c>
      <c r="S1960" s="16">
        <f>'دیده بان بازار'!S1963</f>
        <v/>
      </c>
      <c r="T1960" s="16">
        <f>'دیده بان بازار'!T1963</f>
        <v/>
      </c>
      <c r="U1960" s="16">
        <f>'دیده بان بازار'!U1963</f>
        <v/>
      </c>
      <c r="V1960" s="16">
        <f>'دیده بان بازار'!V1963</f>
        <v/>
      </c>
      <c r="W1960" s="7">
        <f>'دیده بان بازار'!W1963</f>
        <v/>
      </c>
      <c r="X1960" s="11">
        <f>IFERROR(IF(OR(R1960&lt;=0,W1960&lt;=0,S1960&lt;=0,V1960&lt;=0),0,ROUND((S1960/R1960)/(V1960/W1960),2)),0)</f>
        <v/>
      </c>
      <c r="Y1960" s="11">
        <f>IFERROR(IF(OR(S1960&lt;=0,V1960&lt;=0),0,ROUND(S1960/V1960,2)),0)</f>
        <v/>
      </c>
      <c r="Z1960" s="11">
        <f>IFERROR(J1960-M1960,0)</f>
        <v/>
      </c>
      <c r="AA1960" s="11">
        <f>IFERROR(ROUND(MAX(0,MIN(100,((AB1960*0.2)+(AC1960*0.15)+(AD1960*0.15)+(AE1960*0.1)+(AF1960*0.1)+(AG1960*0.15)+(MIN(Y1960/3,1)*100*0.1)+(AI1960*0.05))*((AH1960/100)*0.25+0.75))),0),0)</f>
        <v/>
      </c>
      <c r="AB1960" s="11">
        <f>ROUND(MAX(0,MIN(100,((M1960+10)/20)*100)),0)</f>
        <v/>
      </c>
      <c r="AC1960" s="11">
        <f>IFERROR(IF(D1960&lt;=0,0,ROUND(COUNTIFS($D$4:$D$3359,"&lt;="&amp;D1960,$D$4:$D$3359,"&gt;0")/COUNTIF($D$4:$D$3359,"&gt;0")*100,0)),0)</f>
        <v/>
      </c>
      <c r="AD1960" s="11">
        <f>IF(E1960&lt;=0,0,ROUND(MAX(0,MIN(100,(LOG10(1+E1960/1000000000)/LOG10(101))*100)),0))</f>
        <v/>
      </c>
      <c r="AE1960" s="11">
        <f>IF(O1960=N1960,50,ROUND(MAX(0,MIN(100,((H1960-N1960)/(O1960-N1960))*100)),0))</f>
        <v/>
      </c>
      <c r="AF1960" s="11">
        <f>ROUND(MAX(0,MIN(100,50+((H1960-K1960)/K1960)*1000)),0)</f>
        <v/>
      </c>
      <c r="AG1960" s="11">
        <f>IFERROR(ROUND(MAX(0,MIN(100,50+25*LN(MAX(0.01,X1960)))),0),25)</f>
        <v/>
      </c>
      <c r="AH1960" s="11">
        <f>ROUND(IF(M1960&lt;=-30,0,IF(M1960&lt;=-20,20,IF(M1960&lt;=-10,50,100))),0)</f>
        <v/>
      </c>
      <c r="AI1960" s="11">
        <f>ROUND(MAX(0,MIN(100,50+(Z1960*10))),0)</f>
        <v/>
      </c>
      <c r="AJ1960" s="11">
        <f>IFERROR(IF(--AA1960&gt;=80,"خرید قوی",IF(--AA1960&gt;=70,"خرید مشروط",IF(--AA1960&gt;=60,"مراقبت",IF(--AA1960&gt;=45,"ضعیف","عدم ورود")))),"")</f>
        <v/>
      </c>
    </row>
    <row r="1961">
      <c r="A1961" s="12">
        <f>'دیده بان بازار'!A1964</f>
        <v/>
      </c>
      <c r="B1961" s="13">
        <f>'دیده بان بازار'!B1964</f>
        <v/>
      </c>
      <c r="C1961" s="13">
        <f>'دیده بان بازار'!C1964</f>
        <v/>
      </c>
      <c r="D1961" s="13">
        <f>'دیده بان بازار'!D1964</f>
        <v/>
      </c>
      <c r="E1961" s="14">
        <f>'دیده بان بازار'!E1964</f>
        <v/>
      </c>
      <c r="F1961" s="13">
        <f>'دیده بان بازار'!F1964</f>
        <v/>
      </c>
      <c r="G1961" s="13">
        <f>'دیده بان بازار'!G1964</f>
        <v/>
      </c>
      <c r="H1961" s="13">
        <f>'دیده بان بازار'!H1964</f>
        <v/>
      </c>
      <c r="I1961" s="13">
        <f>'دیده بان بازار'!I1964</f>
        <v/>
      </c>
      <c r="J1961" s="13">
        <f>'دیده بان بازار'!J1964</f>
        <v/>
      </c>
      <c r="K1961" s="13">
        <f>'دیده بان بازار'!K1964</f>
        <v/>
      </c>
      <c r="L1961" s="13">
        <f>'دیده بان بازار'!L1964</f>
        <v/>
      </c>
      <c r="M1961" s="13">
        <f>'دیده بان بازار'!M1964</f>
        <v/>
      </c>
      <c r="N1961" s="13">
        <f>'دیده بان بازار'!N1964</f>
        <v/>
      </c>
      <c r="O1961" s="13">
        <f>'دیده بان بازار'!O1964</f>
        <v/>
      </c>
      <c r="P1961" s="13">
        <f>'دیده بان بازار'!P1964</f>
        <v/>
      </c>
      <c r="Q1961" s="13">
        <f>'دیده بان بازار'!Q1964</f>
        <v/>
      </c>
      <c r="R1961" s="13">
        <f>'دیده بان بازار'!R1964</f>
        <v/>
      </c>
      <c r="S1961" s="13">
        <f>'دیده بان بازار'!S1964</f>
        <v/>
      </c>
      <c r="T1961" s="13">
        <f>'دیده بان بازار'!T1964</f>
        <v/>
      </c>
      <c r="U1961" s="13">
        <f>'دیده بان بازار'!U1964</f>
        <v/>
      </c>
      <c r="V1961" s="13">
        <f>'دیده بان بازار'!V1964</f>
        <v/>
      </c>
      <c r="W1961" s="6">
        <f>'دیده بان بازار'!W1964</f>
        <v/>
      </c>
      <c r="X1961" s="11">
        <f>IFERROR(IF(OR(R1961&lt;=0,W1961&lt;=0,S1961&lt;=0,V1961&lt;=0),0,ROUND((S1961/R1961)/(V1961/W1961),2)),0)</f>
        <v/>
      </c>
      <c r="Y1961" s="11">
        <f>IFERROR(IF(OR(S1961&lt;=0,V1961&lt;=0),0,ROUND(S1961/V1961,2)),0)</f>
        <v/>
      </c>
      <c r="Z1961" s="11">
        <f>IFERROR(J1961-M1961,0)</f>
        <v/>
      </c>
      <c r="AA1961" s="11">
        <f>IFERROR(ROUND(MAX(0,MIN(100,((AB1961*0.2)+(AC1961*0.15)+(AD1961*0.15)+(AE1961*0.1)+(AF1961*0.1)+(AG1961*0.15)+(MIN(Y1961/3,1)*100*0.1)+(AI1961*0.05))*((AH1961/100)*0.25+0.75))),0),0)</f>
        <v/>
      </c>
      <c r="AB1961" s="11">
        <f>ROUND(MAX(0,MIN(100,((M1961+10)/20)*100)),0)</f>
        <v/>
      </c>
      <c r="AC1961" s="11">
        <f>IFERROR(IF(D1961&lt;=0,0,ROUND(COUNTIFS($D$4:$D$3359,"&lt;="&amp;D1961,$D$4:$D$3359,"&gt;0")/COUNTIF($D$4:$D$3359,"&gt;0")*100,0)),0)</f>
        <v/>
      </c>
      <c r="AD1961" s="11">
        <f>IF(E1961&lt;=0,0,ROUND(MAX(0,MIN(100,(LOG10(1+E1961/1000000000)/LOG10(101))*100)),0))</f>
        <v/>
      </c>
      <c r="AE1961" s="11">
        <f>IF(O1961=N1961,50,ROUND(MAX(0,MIN(100,((H1961-N1961)/(O1961-N1961))*100)),0))</f>
        <v/>
      </c>
      <c r="AF1961" s="11">
        <f>ROUND(MAX(0,MIN(100,50+((H1961-K1961)/K1961)*1000)),0)</f>
        <v/>
      </c>
      <c r="AG1961" s="11">
        <f>IFERROR(ROUND(MAX(0,MIN(100,50+25*LN(MAX(0.01,X1961)))),0),25)</f>
        <v/>
      </c>
      <c r="AH1961" s="11">
        <f>ROUND(IF(M1961&lt;=-30,0,IF(M1961&lt;=-20,20,IF(M1961&lt;=-10,50,100))),0)</f>
        <v/>
      </c>
      <c r="AI1961" s="11">
        <f>ROUND(MAX(0,MIN(100,50+(Z1961*10))),0)</f>
        <v/>
      </c>
      <c r="AJ1961" s="11">
        <f>IFERROR(IF(--AA1961&gt;=80,"خرید قوی",IF(--AA1961&gt;=70,"خرید مشروط",IF(--AA1961&gt;=60,"مراقبت",IF(--AA1961&gt;=45,"ضعیف","عدم ورود")))),"")</f>
        <v/>
      </c>
    </row>
    <row r="1962">
      <c r="A1962" s="15">
        <f>'دیده بان بازار'!A1965</f>
        <v/>
      </c>
      <c r="B1962" s="16">
        <f>'دیده بان بازار'!B1965</f>
        <v/>
      </c>
      <c r="C1962" s="16">
        <f>'دیده بان بازار'!C1965</f>
        <v/>
      </c>
      <c r="D1962" s="16">
        <f>'دیده بان بازار'!D1965</f>
        <v/>
      </c>
      <c r="E1962" s="17">
        <f>'دیده بان بازار'!E1965</f>
        <v/>
      </c>
      <c r="F1962" s="16">
        <f>'دیده بان بازار'!F1965</f>
        <v/>
      </c>
      <c r="G1962" s="16">
        <f>'دیده بان بازار'!G1965</f>
        <v/>
      </c>
      <c r="H1962" s="16">
        <f>'دیده بان بازار'!H1965</f>
        <v/>
      </c>
      <c r="I1962" s="16">
        <f>'دیده بان بازار'!I1965</f>
        <v/>
      </c>
      <c r="J1962" s="16">
        <f>'دیده بان بازار'!J1965</f>
        <v/>
      </c>
      <c r="K1962" s="16">
        <f>'دیده بان بازار'!K1965</f>
        <v/>
      </c>
      <c r="L1962" s="16">
        <f>'دیده بان بازار'!L1965</f>
        <v/>
      </c>
      <c r="M1962" s="16">
        <f>'دیده بان بازار'!M1965</f>
        <v/>
      </c>
      <c r="N1962" s="16">
        <f>'دیده بان بازار'!N1965</f>
        <v/>
      </c>
      <c r="O1962" s="16">
        <f>'دیده بان بازار'!O1965</f>
        <v/>
      </c>
      <c r="P1962" s="16">
        <f>'دیده بان بازار'!P1965</f>
        <v/>
      </c>
      <c r="Q1962" s="16">
        <f>'دیده بان بازار'!Q1965</f>
        <v/>
      </c>
      <c r="R1962" s="16">
        <f>'دیده بان بازار'!R1965</f>
        <v/>
      </c>
      <c r="S1962" s="16">
        <f>'دیده بان بازار'!S1965</f>
        <v/>
      </c>
      <c r="T1962" s="16">
        <f>'دیده بان بازار'!T1965</f>
        <v/>
      </c>
      <c r="U1962" s="16">
        <f>'دیده بان بازار'!U1965</f>
        <v/>
      </c>
      <c r="V1962" s="16">
        <f>'دیده بان بازار'!V1965</f>
        <v/>
      </c>
      <c r="W1962" s="7">
        <f>'دیده بان بازار'!W1965</f>
        <v/>
      </c>
      <c r="X1962" s="11">
        <f>IFERROR(IF(OR(R1962&lt;=0,W1962&lt;=0,S1962&lt;=0,V1962&lt;=0),0,ROUND((S1962/R1962)/(V1962/W1962),2)),0)</f>
        <v/>
      </c>
      <c r="Y1962" s="11">
        <f>IFERROR(IF(OR(S1962&lt;=0,V1962&lt;=0),0,ROUND(S1962/V1962,2)),0)</f>
        <v/>
      </c>
      <c r="Z1962" s="11">
        <f>IFERROR(J1962-M1962,0)</f>
        <v/>
      </c>
      <c r="AA1962" s="11">
        <f>IFERROR(ROUND(MAX(0,MIN(100,((AB1962*0.2)+(AC1962*0.15)+(AD1962*0.15)+(AE1962*0.1)+(AF1962*0.1)+(AG1962*0.15)+(MIN(Y1962/3,1)*100*0.1)+(AI1962*0.05))*((AH1962/100)*0.25+0.75))),0),0)</f>
        <v/>
      </c>
      <c r="AB1962" s="11">
        <f>ROUND(MAX(0,MIN(100,((M1962+10)/20)*100)),0)</f>
        <v/>
      </c>
      <c r="AC1962" s="11">
        <f>IFERROR(IF(D1962&lt;=0,0,ROUND(COUNTIFS($D$4:$D$3359,"&lt;="&amp;D1962,$D$4:$D$3359,"&gt;0")/COUNTIF($D$4:$D$3359,"&gt;0")*100,0)),0)</f>
        <v/>
      </c>
      <c r="AD1962" s="11">
        <f>IF(E1962&lt;=0,0,ROUND(MAX(0,MIN(100,(LOG10(1+E1962/1000000000)/LOG10(101))*100)),0))</f>
        <v/>
      </c>
      <c r="AE1962" s="11">
        <f>IF(O1962=N1962,50,ROUND(MAX(0,MIN(100,((H1962-N1962)/(O1962-N1962))*100)),0))</f>
        <v/>
      </c>
      <c r="AF1962" s="11">
        <f>ROUND(MAX(0,MIN(100,50+((H1962-K1962)/K1962)*1000)),0)</f>
        <v/>
      </c>
      <c r="AG1962" s="11">
        <f>IFERROR(ROUND(MAX(0,MIN(100,50+25*LN(MAX(0.01,X1962)))),0),25)</f>
        <v/>
      </c>
      <c r="AH1962" s="11">
        <f>ROUND(IF(M1962&lt;=-30,0,IF(M1962&lt;=-20,20,IF(M1962&lt;=-10,50,100))),0)</f>
        <v/>
      </c>
      <c r="AI1962" s="11">
        <f>ROUND(MAX(0,MIN(100,50+(Z1962*10))),0)</f>
        <v/>
      </c>
      <c r="AJ1962" s="11">
        <f>IFERROR(IF(--AA1962&gt;=80,"خرید قوی",IF(--AA1962&gt;=70,"خرید مشروط",IF(--AA1962&gt;=60,"مراقبت",IF(--AA1962&gt;=45,"ضعیف","عدم ورود")))),"")</f>
        <v/>
      </c>
    </row>
    <row r="1963">
      <c r="A1963" s="12">
        <f>'دیده بان بازار'!A1966</f>
        <v/>
      </c>
      <c r="B1963" s="13">
        <f>'دیده بان بازار'!B1966</f>
        <v/>
      </c>
      <c r="C1963" s="13">
        <f>'دیده بان بازار'!C1966</f>
        <v/>
      </c>
      <c r="D1963" s="13">
        <f>'دیده بان بازار'!D1966</f>
        <v/>
      </c>
      <c r="E1963" s="14">
        <f>'دیده بان بازار'!E1966</f>
        <v/>
      </c>
      <c r="F1963" s="13">
        <f>'دیده بان بازار'!F1966</f>
        <v/>
      </c>
      <c r="G1963" s="13">
        <f>'دیده بان بازار'!G1966</f>
        <v/>
      </c>
      <c r="H1963" s="13">
        <f>'دیده بان بازار'!H1966</f>
        <v/>
      </c>
      <c r="I1963" s="13">
        <f>'دیده بان بازار'!I1966</f>
        <v/>
      </c>
      <c r="J1963" s="13">
        <f>'دیده بان بازار'!J1966</f>
        <v/>
      </c>
      <c r="K1963" s="13">
        <f>'دیده بان بازار'!K1966</f>
        <v/>
      </c>
      <c r="L1963" s="13">
        <f>'دیده بان بازار'!L1966</f>
        <v/>
      </c>
      <c r="M1963" s="13">
        <f>'دیده بان بازار'!M1966</f>
        <v/>
      </c>
      <c r="N1963" s="13">
        <f>'دیده بان بازار'!N1966</f>
        <v/>
      </c>
      <c r="O1963" s="13">
        <f>'دیده بان بازار'!O1966</f>
        <v/>
      </c>
      <c r="P1963" s="13">
        <f>'دیده بان بازار'!P1966</f>
        <v/>
      </c>
      <c r="Q1963" s="13">
        <f>'دیده بان بازار'!Q1966</f>
        <v/>
      </c>
      <c r="R1963" s="13">
        <f>'دیده بان بازار'!R1966</f>
        <v/>
      </c>
      <c r="S1963" s="13">
        <f>'دیده بان بازار'!S1966</f>
        <v/>
      </c>
      <c r="T1963" s="13">
        <f>'دیده بان بازار'!T1966</f>
        <v/>
      </c>
      <c r="U1963" s="13">
        <f>'دیده بان بازار'!U1966</f>
        <v/>
      </c>
      <c r="V1963" s="13">
        <f>'دیده بان بازار'!V1966</f>
        <v/>
      </c>
      <c r="W1963" s="6">
        <f>'دیده بان بازار'!W1966</f>
        <v/>
      </c>
      <c r="X1963" s="11">
        <f>IFERROR(IF(OR(R1963&lt;=0,W1963&lt;=0,S1963&lt;=0,V1963&lt;=0),0,ROUND((S1963/R1963)/(V1963/W1963),2)),0)</f>
        <v/>
      </c>
      <c r="Y1963" s="11">
        <f>IFERROR(IF(OR(S1963&lt;=0,V1963&lt;=0),0,ROUND(S1963/V1963,2)),0)</f>
        <v/>
      </c>
      <c r="Z1963" s="11">
        <f>IFERROR(J1963-M1963,0)</f>
        <v/>
      </c>
      <c r="AA1963" s="11">
        <f>IFERROR(ROUND(MAX(0,MIN(100,((AB1963*0.2)+(AC1963*0.15)+(AD1963*0.15)+(AE1963*0.1)+(AF1963*0.1)+(AG1963*0.15)+(MIN(Y1963/3,1)*100*0.1)+(AI1963*0.05))*((AH1963/100)*0.25+0.75))),0),0)</f>
        <v/>
      </c>
      <c r="AB1963" s="11">
        <f>ROUND(MAX(0,MIN(100,((M1963+10)/20)*100)),0)</f>
        <v/>
      </c>
      <c r="AC1963" s="11">
        <f>IFERROR(IF(D1963&lt;=0,0,ROUND(COUNTIFS($D$4:$D$3359,"&lt;="&amp;D1963,$D$4:$D$3359,"&gt;0")/COUNTIF($D$4:$D$3359,"&gt;0")*100,0)),0)</f>
        <v/>
      </c>
      <c r="AD1963" s="11">
        <f>IF(E1963&lt;=0,0,ROUND(MAX(0,MIN(100,(LOG10(1+E1963/1000000000)/LOG10(101))*100)),0))</f>
        <v/>
      </c>
      <c r="AE1963" s="11">
        <f>IF(O1963=N1963,50,ROUND(MAX(0,MIN(100,((H1963-N1963)/(O1963-N1963))*100)),0))</f>
        <v/>
      </c>
      <c r="AF1963" s="11">
        <f>ROUND(MAX(0,MIN(100,50+((H1963-K1963)/K1963)*1000)),0)</f>
        <v/>
      </c>
      <c r="AG1963" s="11">
        <f>IFERROR(ROUND(MAX(0,MIN(100,50+25*LN(MAX(0.01,X1963)))),0),25)</f>
        <v/>
      </c>
      <c r="AH1963" s="11">
        <f>ROUND(IF(M1963&lt;=-30,0,IF(M1963&lt;=-20,20,IF(M1963&lt;=-10,50,100))),0)</f>
        <v/>
      </c>
      <c r="AI1963" s="11">
        <f>ROUND(MAX(0,MIN(100,50+(Z1963*10))),0)</f>
        <v/>
      </c>
      <c r="AJ1963" s="11">
        <f>IFERROR(IF(--AA1963&gt;=80,"خرید قوی",IF(--AA1963&gt;=70,"خرید مشروط",IF(--AA1963&gt;=60,"مراقبت",IF(--AA1963&gt;=45,"ضعیف","عدم ورود")))),"")</f>
        <v/>
      </c>
    </row>
    <row r="1964">
      <c r="A1964" s="15">
        <f>'دیده بان بازار'!A1967</f>
        <v/>
      </c>
      <c r="B1964" s="16">
        <f>'دیده بان بازار'!B1967</f>
        <v/>
      </c>
      <c r="C1964" s="16">
        <f>'دیده بان بازار'!C1967</f>
        <v/>
      </c>
      <c r="D1964" s="16">
        <f>'دیده بان بازار'!D1967</f>
        <v/>
      </c>
      <c r="E1964" s="17">
        <f>'دیده بان بازار'!E1967</f>
        <v/>
      </c>
      <c r="F1964" s="16">
        <f>'دیده بان بازار'!F1967</f>
        <v/>
      </c>
      <c r="G1964" s="16">
        <f>'دیده بان بازار'!G1967</f>
        <v/>
      </c>
      <c r="H1964" s="16">
        <f>'دیده بان بازار'!H1967</f>
        <v/>
      </c>
      <c r="I1964" s="16">
        <f>'دیده بان بازار'!I1967</f>
        <v/>
      </c>
      <c r="J1964" s="16">
        <f>'دیده بان بازار'!J1967</f>
        <v/>
      </c>
      <c r="K1964" s="16">
        <f>'دیده بان بازار'!K1967</f>
        <v/>
      </c>
      <c r="L1964" s="16">
        <f>'دیده بان بازار'!L1967</f>
        <v/>
      </c>
      <c r="M1964" s="16">
        <f>'دیده بان بازار'!M1967</f>
        <v/>
      </c>
      <c r="N1964" s="16">
        <f>'دیده بان بازار'!N1967</f>
        <v/>
      </c>
      <c r="O1964" s="16">
        <f>'دیده بان بازار'!O1967</f>
        <v/>
      </c>
      <c r="P1964" s="16">
        <f>'دیده بان بازار'!P1967</f>
        <v/>
      </c>
      <c r="Q1964" s="16">
        <f>'دیده بان بازار'!Q1967</f>
        <v/>
      </c>
      <c r="R1964" s="16">
        <f>'دیده بان بازار'!R1967</f>
        <v/>
      </c>
      <c r="S1964" s="16">
        <f>'دیده بان بازار'!S1967</f>
        <v/>
      </c>
      <c r="T1964" s="16">
        <f>'دیده بان بازار'!T1967</f>
        <v/>
      </c>
      <c r="U1964" s="16">
        <f>'دیده بان بازار'!U1967</f>
        <v/>
      </c>
      <c r="V1964" s="16">
        <f>'دیده بان بازار'!V1967</f>
        <v/>
      </c>
      <c r="W1964" s="7">
        <f>'دیده بان بازار'!W1967</f>
        <v/>
      </c>
      <c r="X1964" s="11">
        <f>IFERROR(IF(OR(R1964&lt;=0,W1964&lt;=0,S1964&lt;=0,V1964&lt;=0),0,ROUND((S1964/R1964)/(V1964/W1964),2)),0)</f>
        <v/>
      </c>
      <c r="Y1964" s="11">
        <f>IFERROR(IF(OR(S1964&lt;=0,V1964&lt;=0),0,ROUND(S1964/V1964,2)),0)</f>
        <v/>
      </c>
      <c r="Z1964" s="11">
        <f>IFERROR(J1964-M1964,0)</f>
        <v/>
      </c>
      <c r="AA1964" s="11">
        <f>IFERROR(ROUND(MAX(0,MIN(100,((AB1964*0.2)+(AC1964*0.15)+(AD1964*0.15)+(AE1964*0.1)+(AF1964*0.1)+(AG1964*0.15)+(MIN(Y1964/3,1)*100*0.1)+(AI1964*0.05))*((AH1964/100)*0.25+0.75))),0),0)</f>
        <v/>
      </c>
      <c r="AB1964" s="11">
        <f>ROUND(MAX(0,MIN(100,((M1964+10)/20)*100)),0)</f>
        <v/>
      </c>
      <c r="AC1964" s="11">
        <f>IFERROR(IF(D1964&lt;=0,0,ROUND(COUNTIFS($D$4:$D$3359,"&lt;="&amp;D1964,$D$4:$D$3359,"&gt;0")/COUNTIF($D$4:$D$3359,"&gt;0")*100,0)),0)</f>
        <v/>
      </c>
      <c r="AD1964" s="11">
        <f>IF(E1964&lt;=0,0,ROUND(MAX(0,MIN(100,(LOG10(1+E1964/1000000000)/LOG10(101))*100)),0))</f>
        <v/>
      </c>
      <c r="AE1964" s="11">
        <f>IF(O1964=N1964,50,ROUND(MAX(0,MIN(100,((H1964-N1964)/(O1964-N1964))*100)),0))</f>
        <v/>
      </c>
      <c r="AF1964" s="11">
        <f>ROUND(MAX(0,MIN(100,50+((H1964-K1964)/K1964)*1000)),0)</f>
        <v/>
      </c>
      <c r="AG1964" s="11">
        <f>IFERROR(ROUND(MAX(0,MIN(100,50+25*LN(MAX(0.01,X1964)))),0),25)</f>
        <v/>
      </c>
      <c r="AH1964" s="11">
        <f>ROUND(IF(M1964&lt;=-30,0,IF(M1964&lt;=-20,20,IF(M1964&lt;=-10,50,100))),0)</f>
        <v/>
      </c>
      <c r="AI1964" s="11">
        <f>ROUND(MAX(0,MIN(100,50+(Z1964*10))),0)</f>
        <v/>
      </c>
      <c r="AJ1964" s="11">
        <f>IFERROR(IF(--AA1964&gt;=80,"خرید قوی",IF(--AA1964&gt;=70,"خرید مشروط",IF(--AA1964&gt;=60,"مراقبت",IF(--AA1964&gt;=45,"ضعیف","عدم ورود")))),"")</f>
        <v/>
      </c>
    </row>
    <row r="1965">
      <c r="A1965" s="12">
        <f>'دیده بان بازار'!A1968</f>
        <v/>
      </c>
      <c r="B1965" s="13">
        <f>'دیده بان بازار'!B1968</f>
        <v/>
      </c>
      <c r="C1965" s="13">
        <f>'دیده بان بازار'!C1968</f>
        <v/>
      </c>
      <c r="D1965" s="13">
        <f>'دیده بان بازار'!D1968</f>
        <v/>
      </c>
      <c r="E1965" s="14">
        <f>'دیده بان بازار'!E1968</f>
        <v/>
      </c>
      <c r="F1965" s="13">
        <f>'دیده بان بازار'!F1968</f>
        <v/>
      </c>
      <c r="G1965" s="13">
        <f>'دیده بان بازار'!G1968</f>
        <v/>
      </c>
      <c r="H1965" s="13">
        <f>'دیده بان بازار'!H1968</f>
        <v/>
      </c>
      <c r="I1965" s="13">
        <f>'دیده بان بازار'!I1968</f>
        <v/>
      </c>
      <c r="J1965" s="13">
        <f>'دیده بان بازار'!J1968</f>
        <v/>
      </c>
      <c r="K1965" s="13">
        <f>'دیده بان بازار'!K1968</f>
        <v/>
      </c>
      <c r="L1965" s="13">
        <f>'دیده بان بازار'!L1968</f>
        <v/>
      </c>
      <c r="M1965" s="13">
        <f>'دیده بان بازار'!M1968</f>
        <v/>
      </c>
      <c r="N1965" s="13">
        <f>'دیده بان بازار'!N1968</f>
        <v/>
      </c>
      <c r="O1965" s="13">
        <f>'دیده بان بازار'!O1968</f>
        <v/>
      </c>
      <c r="P1965" s="13">
        <f>'دیده بان بازار'!P1968</f>
        <v/>
      </c>
      <c r="Q1965" s="13">
        <f>'دیده بان بازار'!Q1968</f>
        <v/>
      </c>
      <c r="R1965" s="13">
        <f>'دیده بان بازار'!R1968</f>
        <v/>
      </c>
      <c r="S1965" s="13">
        <f>'دیده بان بازار'!S1968</f>
        <v/>
      </c>
      <c r="T1965" s="13">
        <f>'دیده بان بازار'!T1968</f>
        <v/>
      </c>
      <c r="U1965" s="13">
        <f>'دیده بان بازار'!U1968</f>
        <v/>
      </c>
      <c r="V1965" s="13">
        <f>'دیده بان بازار'!V1968</f>
        <v/>
      </c>
      <c r="W1965" s="6">
        <f>'دیده بان بازار'!W1968</f>
        <v/>
      </c>
      <c r="X1965" s="11">
        <f>IFERROR(IF(OR(R1965&lt;=0,W1965&lt;=0,S1965&lt;=0,V1965&lt;=0),0,ROUND((S1965/R1965)/(V1965/W1965),2)),0)</f>
        <v/>
      </c>
      <c r="Y1965" s="11">
        <f>IFERROR(IF(OR(S1965&lt;=0,V1965&lt;=0),0,ROUND(S1965/V1965,2)),0)</f>
        <v/>
      </c>
      <c r="Z1965" s="11">
        <f>IFERROR(J1965-M1965,0)</f>
        <v/>
      </c>
      <c r="AA1965" s="11">
        <f>IFERROR(ROUND(MAX(0,MIN(100,((AB1965*0.2)+(AC1965*0.15)+(AD1965*0.15)+(AE1965*0.1)+(AF1965*0.1)+(AG1965*0.15)+(MIN(Y1965/3,1)*100*0.1)+(AI1965*0.05))*((AH1965/100)*0.25+0.75))),0),0)</f>
        <v/>
      </c>
      <c r="AB1965" s="11">
        <f>ROUND(MAX(0,MIN(100,((M1965+10)/20)*100)),0)</f>
        <v/>
      </c>
      <c r="AC1965" s="11">
        <f>IFERROR(IF(D1965&lt;=0,0,ROUND(COUNTIFS($D$4:$D$3359,"&lt;="&amp;D1965,$D$4:$D$3359,"&gt;0")/COUNTIF($D$4:$D$3359,"&gt;0")*100,0)),0)</f>
        <v/>
      </c>
      <c r="AD1965" s="11">
        <f>IF(E1965&lt;=0,0,ROUND(MAX(0,MIN(100,(LOG10(1+E1965/1000000000)/LOG10(101))*100)),0))</f>
        <v/>
      </c>
      <c r="AE1965" s="11">
        <f>IF(O1965=N1965,50,ROUND(MAX(0,MIN(100,((H1965-N1965)/(O1965-N1965))*100)),0))</f>
        <v/>
      </c>
      <c r="AF1965" s="11">
        <f>ROUND(MAX(0,MIN(100,50+((H1965-K1965)/K1965)*1000)),0)</f>
        <v/>
      </c>
      <c r="AG1965" s="11">
        <f>IFERROR(ROUND(MAX(0,MIN(100,50+25*LN(MAX(0.01,X1965)))),0),25)</f>
        <v/>
      </c>
      <c r="AH1965" s="11">
        <f>ROUND(IF(M1965&lt;=-30,0,IF(M1965&lt;=-20,20,IF(M1965&lt;=-10,50,100))),0)</f>
        <v/>
      </c>
      <c r="AI1965" s="11">
        <f>ROUND(MAX(0,MIN(100,50+(Z1965*10))),0)</f>
        <v/>
      </c>
      <c r="AJ1965" s="11">
        <f>IFERROR(IF(--AA1965&gt;=80,"خرید قوی",IF(--AA1965&gt;=70,"خرید مشروط",IF(--AA1965&gt;=60,"مراقبت",IF(--AA1965&gt;=45,"ضعیف","عدم ورود")))),"")</f>
        <v/>
      </c>
    </row>
    <row r="1966">
      <c r="A1966" s="15">
        <f>'دیده بان بازار'!A1969</f>
        <v/>
      </c>
      <c r="B1966" s="16">
        <f>'دیده بان بازار'!B1969</f>
        <v/>
      </c>
      <c r="C1966" s="16">
        <f>'دیده بان بازار'!C1969</f>
        <v/>
      </c>
      <c r="D1966" s="16">
        <f>'دیده بان بازار'!D1969</f>
        <v/>
      </c>
      <c r="E1966" s="17">
        <f>'دیده بان بازار'!E1969</f>
        <v/>
      </c>
      <c r="F1966" s="16">
        <f>'دیده بان بازار'!F1969</f>
        <v/>
      </c>
      <c r="G1966" s="16">
        <f>'دیده بان بازار'!G1969</f>
        <v/>
      </c>
      <c r="H1966" s="16">
        <f>'دیده بان بازار'!H1969</f>
        <v/>
      </c>
      <c r="I1966" s="16">
        <f>'دیده بان بازار'!I1969</f>
        <v/>
      </c>
      <c r="J1966" s="16">
        <f>'دیده بان بازار'!J1969</f>
        <v/>
      </c>
      <c r="K1966" s="16">
        <f>'دیده بان بازار'!K1969</f>
        <v/>
      </c>
      <c r="L1966" s="16">
        <f>'دیده بان بازار'!L1969</f>
        <v/>
      </c>
      <c r="M1966" s="16">
        <f>'دیده بان بازار'!M1969</f>
        <v/>
      </c>
      <c r="N1966" s="16">
        <f>'دیده بان بازار'!N1969</f>
        <v/>
      </c>
      <c r="O1966" s="16">
        <f>'دیده بان بازار'!O1969</f>
        <v/>
      </c>
      <c r="P1966" s="16">
        <f>'دیده بان بازار'!P1969</f>
        <v/>
      </c>
      <c r="Q1966" s="16">
        <f>'دیده بان بازار'!Q1969</f>
        <v/>
      </c>
      <c r="R1966" s="16">
        <f>'دیده بان بازار'!R1969</f>
        <v/>
      </c>
      <c r="S1966" s="16">
        <f>'دیده بان بازار'!S1969</f>
        <v/>
      </c>
      <c r="T1966" s="16">
        <f>'دیده بان بازار'!T1969</f>
        <v/>
      </c>
      <c r="U1966" s="16">
        <f>'دیده بان بازار'!U1969</f>
        <v/>
      </c>
      <c r="V1966" s="16">
        <f>'دیده بان بازار'!V1969</f>
        <v/>
      </c>
      <c r="W1966" s="7">
        <f>'دیده بان بازار'!W1969</f>
        <v/>
      </c>
      <c r="X1966" s="11">
        <f>IFERROR(IF(OR(R1966&lt;=0,W1966&lt;=0,S1966&lt;=0,V1966&lt;=0),0,ROUND((S1966/R1966)/(V1966/W1966),2)),0)</f>
        <v/>
      </c>
      <c r="Y1966" s="11">
        <f>IFERROR(IF(OR(S1966&lt;=0,V1966&lt;=0),0,ROUND(S1966/V1966,2)),0)</f>
        <v/>
      </c>
      <c r="Z1966" s="11">
        <f>IFERROR(J1966-M1966,0)</f>
        <v/>
      </c>
      <c r="AA1966" s="11">
        <f>IFERROR(ROUND(MAX(0,MIN(100,((AB1966*0.2)+(AC1966*0.15)+(AD1966*0.15)+(AE1966*0.1)+(AF1966*0.1)+(AG1966*0.15)+(MIN(Y1966/3,1)*100*0.1)+(AI1966*0.05))*((AH1966/100)*0.25+0.75))),0),0)</f>
        <v/>
      </c>
      <c r="AB1966" s="11">
        <f>ROUND(MAX(0,MIN(100,((M1966+10)/20)*100)),0)</f>
        <v/>
      </c>
      <c r="AC1966" s="11">
        <f>IFERROR(IF(D1966&lt;=0,0,ROUND(COUNTIFS($D$4:$D$3359,"&lt;="&amp;D1966,$D$4:$D$3359,"&gt;0")/COUNTIF($D$4:$D$3359,"&gt;0")*100,0)),0)</f>
        <v/>
      </c>
      <c r="AD1966" s="11">
        <f>IF(E1966&lt;=0,0,ROUND(MAX(0,MIN(100,(LOG10(1+E1966/1000000000)/LOG10(101))*100)),0))</f>
        <v/>
      </c>
      <c r="AE1966" s="11">
        <f>IF(O1966=N1966,50,ROUND(MAX(0,MIN(100,((H1966-N1966)/(O1966-N1966))*100)),0))</f>
        <v/>
      </c>
      <c r="AF1966" s="11">
        <f>ROUND(MAX(0,MIN(100,50+((H1966-K1966)/K1966)*1000)),0)</f>
        <v/>
      </c>
      <c r="AG1966" s="11">
        <f>IFERROR(ROUND(MAX(0,MIN(100,50+25*LN(MAX(0.01,X1966)))),0),25)</f>
        <v/>
      </c>
      <c r="AH1966" s="11">
        <f>ROUND(IF(M1966&lt;=-30,0,IF(M1966&lt;=-20,20,IF(M1966&lt;=-10,50,100))),0)</f>
        <v/>
      </c>
      <c r="AI1966" s="11">
        <f>ROUND(MAX(0,MIN(100,50+(Z1966*10))),0)</f>
        <v/>
      </c>
      <c r="AJ1966" s="11">
        <f>IFERROR(IF(--AA1966&gt;=80,"خرید قوی",IF(--AA1966&gt;=70,"خرید مشروط",IF(--AA1966&gt;=60,"مراقبت",IF(--AA1966&gt;=45,"ضعیف","عدم ورود")))),"")</f>
        <v/>
      </c>
    </row>
    <row r="1967">
      <c r="A1967" s="15">
        <f>'دیده بان بازار'!A1970</f>
        <v/>
      </c>
      <c r="B1967" s="16">
        <f>'دیده بان بازار'!B1970</f>
        <v/>
      </c>
      <c r="C1967" s="16">
        <f>'دیده بان بازار'!C1970</f>
        <v/>
      </c>
      <c r="D1967" s="16">
        <f>'دیده بان بازار'!D1970</f>
        <v/>
      </c>
      <c r="E1967" s="17">
        <f>'دیده بان بازار'!E1970</f>
        <v/>
      </c>
      <c r="F1967" s="16">
        <f>'دیده بان بازار'!F1970</f>
        <v/>
      </c>
      <c r="G1967" s="16">
        <f>'دیده بان بازار'!G1970</f>
        <v/>
      </c>
      <c r="H1967" s="16">
        <f>'دیده بان بازار'!H1970</f>
        <v/>
      </c>
      <c r="I1967" s="16">
        <f>'دیده بان بازار'!I1970</f>
        <v/>
      </c>
      <c r="J1967" s="16">
        <f>'دیده بان بازار'!J1970</f>
        <v/>
      </c>
      <c r="K1967" s="16">
        <f>'دیده بان بازار'!K1970</f>
        <v/>
      </c>
      <c r="L1967" s="16">
        <f>'دیده بان بازار'!L1970</f>
        <v/>
      </c>
      <c r="M1967" s="16">
        <f>'دیده بان بازار'!M1970</f>
        <v/>
      </c>
      <c r="N1967" s="16">
        <f>'دیده بان بازار'!N1970</f>
        <v/>
      </c>
      <c r="O1967" s="16">
        <f>'دیده بان بازار'!O1970</f>
        <v/>
      </c>
      <c r="P1967" s="16">
        <f>'دیده بان بازار'!P1970</f>
        <v/>
      </c>
      <c r="Q1967" s="16">
        <f>'دیده بان بازار'!Q1970</f>
        <v/>
      </c>
      <c r="R1967" s="16">
        <f>'دیده بان بازار'!R1970</f>
        <v/>
      </c>
      <c r="S1967" s="16">
        <f>'دیده بان بازار'!S1970</f>
        <v/>
      </c>
      <c r="T1967" s="16">
        <f>'دیده بان بازار'!T1970</f>
        <v/>
      </c>
      <c r="U1967" s="16">
        <f>'دیده بان بازار'!U1970</f>
        <v/>
      </c>
      <c r="V1967" s="16">
        <f>'دیده بان بازار'!V1970</f>
        <v/>
      </c>
      <c r="W1967" s="7">
        <f>'دیده بان بازار'!W1970</f>
        <v/>
      </c>
      <c r="X1967" s="11">
        <f>IFERROR(IF(OR(R1967&lt;=0,W1967&lt;=0,S1967&lt;=0,V1967&lt;=0),0,ROUND((S1967/R1967)/(V1967/W1967),2)),0)</f>
        <v/>
      </c>
      <c r="Y1967" s="11">
        <f>IFERROR(IF(OR(S1967&lt;=0,V1967&lt;=0),0,ROUND(S1967/V1967,2)),0)</f>
        <v/>
      </c>
      <c r="Z1967" s="11">
        <f>IFERROR(J1967-M1967,0)</f>
        <v/>
      </c>
      <c r="AA1967" s="11">
        <f>IFERROR(ROUND(MAX(0,MIN(100,((AB1967*0.2)+(AC1967*0.15)+(AD1967*0.15)+(AE1967*0.1)+(AF1967*0.1)+(AG1967*0.15)+(MIN(Y1967/3,1)*100*0.1)+(AI1967*0.05))*((AH1967/100)*0.25+0.75))),0),0)</f>
        <v/>
      </c>
      <c r="AB1967" s="11">
        <f>ROUND(MAX(0,MIN(100,((M1967+10)/20)*100)),0)</f>
        <v/>
      </c>
      <c r="AC1967" s="11">
        <f>IFERROR(IF(D1967&lt;=0,0,ROUND(COUNTIFS($D$4:$D$3359,"&lt;="&amp;D1967,$D$4:$D$3359,"&gt;0")/COUNTIF($D$4:$D$3359,"&gt;0")*100,0)),0)</f>
        <v/>
      </c>
      <c r="AD1967" s="11">
        <f>IF(E1967&lt;=0,0,ROUND(MAX(0,MIN(100,(LOG10(1+E1967/1000000000)/LOG10(101))*100)),0))</f>
        <v/>
      </c>
      <c r="AE1967" s="11">
        <f>IF(O1967=N1967,50,ROUND(MAX(0,MIN(100,((H1967-N1967)/(O1967-N1967))*100)),0))</f>
        <v/>
      </c>
      <c r="AF1967" s="11">
        <f>ROUND(MAX(0,MIN(100,50+((H1967-K1967)/K1967)*1000)),0)</f>
        <v/>
      </c>
      <c r="AG1967" s="11">
        <f>IFERROR(ROUND(MAX(0,MIN(100,50+25*LN(MAX(0.01,X1967)))),0),25)</f>
        <v/>
      </c>
      <c r="AH1967" s="11">
        <f>ROUND(IF(M1967&lt;=-30,0,IF(M1967&lt;=-20,20,IF(M1967&lt;=-10,50,100))),0)</f>
        <v/>
      </c>
      <c r="AI1967" s="11">
        <f>ROUND(MAX(0,MIN(100,50+(Z1967*10))),0)</f>
        <v/>
      </c>
      <c r="AJ1967" s="11">
        <f>IFERROR(IF(--AA1967&gt;=80,"خرید قوی",IF(--AA1967&gt;=70,"خرید مشروط",IF(--AA1967&gt;=60,"مراقبت",IF(--AA1967&gt;=45,"ضعیف","عدم ورود")))),"")</f>
        <v/>
      </c>
    </row>
    <row r="1968">
      <c r="A1968" s="12">
        <f>'دیده بان بازار'!A1971</f>
        <v/>
      </c>
      <c r="B1968" s="13">
        <f>'دیده بان بازار'!B1971</f>
        <v/>
      </c>
      <c r="C1968" s="13">
        <f>'دیده بان بازار'!C1971</f>
        <v/>
      </c>
      <c r="D1968" s="13">
        <f>'دیده بان بازار'!D1971</f>
        <v/>
      </c>
      <c r="E1968" s="14">
        <f>'دیده بان بازار'!E1971</f>
        <v/>
      </c>
      <c r="F1968" s="13">
        <f>'دیده بان بازار'!F1971</f>
        <v/>
      </c>
      <c r="G1968" s="13">
        <f>'دیده بان بازار'!G1971</f>
        <v/>
      </c>
      <c r="H1968" s="13">
        <f>'دیده بان بازار'!H1971</f>
        <v/>
      </c>
      <c r="I1968" s="13">
        <f>'دیده بان بازار'!I1971</f>
        <v/>
      </c>
      <c r="J1968" s="13">
        <f>'دیده بان بازار'!J1971</f>
        <v/>
      </c>
      <c r="K1968" s="13">
        <f>'دیده بان بازار'!K1971</f>
        <v/>
      </c>
      <c r="L1968" s="13">
        <f>'دیده بان بازار'!L1971</f>
        <v/>
      </c>
      <c r="M1968" s="13">
        <f>'دیده بان بازار'!M1971</f>
        <v/>
      </c>
      <c r="N1968" s="13">
        <f>'دیده بان بازار'!N1971</f>
        <v/>
      </c>
      <c r="O1968" s="13">
        <f>'دیده بان بازار'!O1971</f>
        <v/>
      </c>
      <c r="P1968" s="13">
        <f>'دیده بان بازار'!P1971</f>
        <v/>
      </c>
      <c r="Q1968" s="13">
        <f>'دیده بان بازار'!Q1971</f>
        <v/>
      </c>
      <c r="R1968" s="13">
        <f>'دیده بان بازار'!R1971</f>
        <v/>
      </c>
      <c r="S1968" s="13">
        <f>'دیده بان بازار'!S1971</f>
        <v/>
      </c>
      <c r="T1968" s="13">
        <f>'دیده بان بازار'!T1971</f>
        <v/>
      </c>
      <c r="U1968" s="13">
        <f>'دیده بان بازار'!U1971</f>
        <v/>
      </c>
      <c r="V1968" s="13">
        <f>'دیده بان بازار'!V1971</f>
        <v/>
      </c>
      <c r="W1968" s="6">
        <f>'دیده بان بازار'!W1971</f>
        <v/>
      </c>
      <c r="X1968" s="11">
        <f>IFERROR(IF(OR(R1968&lt;=0,W1968&lt;=0,S1968&lt;=0,V1968&lt;=0),0,ROUND((S1968/R1968)/(V1968/W1968),2)),0)</f>
        <v/>
      </c>
      <c r="Y1968" s="11">
        <f>IFERROR(IF(OR(S1968&lt;=0,V1968&lt;=0),0,ROUND(S1968/V1968,2)),0)</f>
        <v/>
      </c>
      <c r="Z1968" s="11">
        <f>IFERROR(J1968-M1968,0)</f>
        <v/>
      </c>
      <c r="AA1968" s="11">
        <f>IFERROR(ROUND(MAX(0,MIN(100,((AB1968*0.2)+(AC1968*0.15)+(AD1968*0.15)+(AE1968*0.1)+(AF1968*0.1)+(AG1968*0.15)+(MIN(Y1968/3,1)*100*0.1)+(AI1968*0.05))*((AH1968/100)*0.25+0.75))),0),0)</f>
        <v/>
      </c>
      <c r="AB1968" s="11">
        <f>ROUND(MAX(0,MIN(100,((M1968+10)/20)*100)),0)</f>
        <v/>
      </c>
      <c r="AC1968" s="11">
        <f>IFERROR(IF(D1968&lt;=0,0,ROUND(COUNTIFS($D$4:$D$3359,"&lt;="&amp;D1968,$D$4:$D$3359,"&gt;0")/COUNTIF($D$4:$D$3359,"&gt;0")*100,0)),0)</f>
        <v/>
      </c>
      <c r="AD1968" s="11">
        <f>IF(E1968&lt;=0,0,ROUND(MAX(0,MIN(100,(LOG10(1+E1968/1000000000)/LOG10(101))*100)),0))</f>
        <v/>
      </c>
      <c r="AE1968" s="11">
        <f>IF(O1968=N1968,50,ROUND(MAX(0,MIN(100,((H1968-N1968)/(O1968-N1968))*100)),0))</f>
        <v/>
      </c>
      <c r="AF1968" s="11">
        <f>ROUND(MAX(0,MIN(100,50+((H1968-K1968)/K1968)*1000)),0)</f>
        <v/>
      </c>
      <c r="AG1968" s="11">
        <f>IFERROR(ROUND(MAX(0,MIN(100,50+25*LN(MAX(0.01,X1968)))),0),25)</f>
        <v/>
      </c>
      <c r="AH1968" s="11">
        <f>ROUND(IF(M1968&lt;=-30,0,IF(M1968&lt;=-20,20,IF(M1968&lt;=-10,50,100))),0)</f>
        <v/>
      </c>
      <c r="AI1968" s="11">
        <f>ROUND(MAX(0,MIN(100,50+(Z1968*10))),0)</f>
        <v/>
      </c>
      <c r="AJ1968" s="11">
        <f>IFERROR(IF(--AA1968&gt;=80,"خرید قوی",IF(--AA1968&gt;=70,"خرید مشروط",IF(--AA1968&gt;=60,"مراقبت",IF(--AA1968&gt;=45,"ضعیف","عدم ورود")))),"")</f>
        <v/>
      </c>
    </row>
    <row r="1969">
      <c r="A1969" s="15">
        <f>'دیده بان بازار'!A1972</f>
        <v/>
      </c>
      <c r="B1969" s="16">
        <f>'دیده بان بازار'!B1972</f>
        <v/>
      </c>
      <c r="C1969" s="16">
        <f>'دیده بان بازار'!C1972</f>
        <v/>
      </c>
      <c r="D1969" s="16">
        <f>'دیده بان بازار'!D1972</f>
        <v/>
      </c>
      <c r="E1969" s="17">
        <f>'دیده بان بازار'!E1972</f>
        <v/>
      </c>
      <c r="F1969" s="16">
        <f>'دیده بان بازار'!F1972</f>
        <v/>
      </c>
      <c r="G1969" s="16">
        <f>'دیده بان بازار'!G1972</f>
        <v/>
      </c>
      <c r="H1969" s="16">
        <f>'دیده بان بازار'!H1972</f>
        <v/>
      </c>
      <c r="I1969" s="16">
        <f>'دیده بان بازار'!I1972</f>
        <v/>
      </c>
      <c r="J1969" s="16">
        <f>'دیده بان بازار'!J1972</f>
        <v/>
      </c>
      <c r="K1969" s="16">
        <f>'دیده بان بازار'!K1972</f>
        <v/>
      </c>
      <c r="L1969" s="16">
        <f>'دیده بان بازار'!L1972</f>
        <v/>
      </c>
      <c r="M1969" s="16">
        <f>'دیده بان بازار'!M1972</f>
        <v/>
      </c>
      <c r="N1969" s="16">
        <f>'دیده بان بازار'!N1972</f>
        <v/>
      </c>
      <c r="O1969" s="16">
        <f>'دیده بان بازار'!O1972</f>
        <v/>
      </c>
      <c r="P1969" s="16">
        <f>'دیده بان بازار'!P1972</f>
        <v/>
      </c>
      <c r="Q1969" s="16">
        <f>'دیده بان بازار'!Q1972</f>
        <v/>
      </c>
      <c r="R1969" s="16">
        <f>'دیده بان بازار'!R1972</f>
        <v/>
      </c>
      <c r="S1969" s="16">
        <f>'دیده بان بازار'!S1972</f>
        <v/>
      </c>
      <c r="T1969" s="16">
        <f>'دیده بان بازار'!T1972</f>
        <v/>
      </c>
      <c r="U1969" s="16">
        <f>'دیده بان بازار'!U1972</f>
        <v/>
      </c>
      <c r="V1969" s="16">
        <f>'دیده بان بازار'!V1972</f>
        <v/>
      </c>
      <c r="W1969" s="7">
        <f>'دیده بان بازار'!W1972</f>
        <v/>
      </c>
      <c r="X1969" s="11">
        <f>IFERROR(IF(OR(R1969&lt;=0,W1969&lt;=0,S1969&lt;=0,V1969&lt;=0),0,ROUND((S1969/R1969)/(V1969/W1969),2)),0)</f>
        <v/>
      </c>
      <c r="Y1969" s="11">
        <f>IFERROR(IF(OR(S1969&lt;=0,V1969&lt;=0),0,ROUND(S1969/V1969,2)),0)</f>
        <v/>
      </c>
      <c r="Z1969" s="11">
        <f>IFERROR(J1969-M1969,0)</f>
        <v/>
      </c>
      <c r="AA1969" s="11">
        <f>IFERROR(ROUND(MAX(0,MIN(100,((AB1969*0.2)+(AC1969*0.15)+(AD1969*0.15)+(AE1969*0.1)+(AF1969*0.1)+(AG1969*0.15)+(MIN(Y1969/3,1)*100*0.1)+(AI1969*0.05))*((AH1969/100)*0.25+0.75))),0),0)</f>
        <v/>
      </c>
      <c r="AB1969" s="11">
        <f>ROUND(MAX(0,MIN(100,((M1969+10)/20)*100)),0)</f>
        <v/>
      </c>
      <c r="AC1969" s="11">
        <f>IFERROR(IF(D1969&lt;=0,0,ROUND(COUNTIFS($D$4:$D$3359,"&lt;="&amp;D1969,$D$4:$D$3359,"&gt;0")/COUNTIF($D$4:$D$3359,"&gt;0")*100,0)),0)</f>
        <v/>
      </c>
      <c r="AD1969" s="11">
        <f>IF(E1969&lt;=0,0,ROUND(MAX(0,MIN(100,(LOG10(1+E1969/1000000000)/LOG10(101))*100)),0))</f>
        <v/>
      </c>
      <c r="AE1969" s="11">
        <f>IF(O1969=N1969,50,ROUND(MAX(0,MIN(100,((H1969-N1969)/(O1969-N1969))*100)),0))</f>
        <v/>
      </c>
      <c r="AF1969" s="11">
        <f>ROUND(MAX(0,MIN(100,50+((H1969-K1969)/K1969)*1000)),0)</f>
        <v/>
      </c>
      <c r="AG1969" s="11">
        <f>IFERROR(ROUND(MAX(0,MIN(100,50+25*LN(MAX(0.01,X1969)))),0),25)</f>
        <v/>
      </c>
      <c r="AH1969" s="11">
        <f>ROUND(IF(M1969&lt;=-30,0,IF(M1969&lt;=-20,20,IF(M1969&lt;=-10,50,100))),0)</f>
        <v/>
      </c>
      <c r="AI1969" s="11">
        <f>ROUND(MAX(0,MIN(100,50+(Z1969*10))),0)</f>
        <v/>
      </c>
      <c r="AJ1969" s="11">
        <f>IFERROR(IF(--AA1969&gt;=80,"خرید قوی",IF(--AA1969&gt;=70,"خرید مشروط",IF(--AA1969&gt;=60,"مراقبت",IF(--AA1969&gt;=45,"ضعیف","عدم ورود")))),"")</f>
        <v/>
      </c>
    </row>
    <row r="1970">
      <c r="A1970" s="12">
        <f>'دیده بان بازار'!A1973</f>
        <v/>
      </c>
      <c r="B1970" s="13">
        <f>'دیده بان بازار'!B1973</f>
        <v/>
      </c>
      <c r="C1970" s="13">
        <f>'دیده بان بازار'!C1973</f>
        <v/>
      </c>
      <c r="D1970" s="13">
        <f>'دیده بان بازار'!D1973</f>
        <v/>
      </c>
      <c r="E1970" s="14">
        <f>'دیده بان بازار'!E1973</f>
        <v/>
      </c>
      <c r="F1970" s="13">
        <f>'دیده بان بازار'!F1973</f>
        <v/>
      </c>
      <c r="G1970" s="13">
        <f>'دیده بان بازار'!G1973</f>
        <v/>
      </c>
      <c r="H1970" s="13">
        <f>'دیده بان بازار'!H1973</f>
        <v/>
      </c>
      <c r="I1970" s="13">
        <f>'دیده بان بازار'!I1973</f>
        <v/>
      </c>
      <c r="J1970" s="13">
        <f>'دیده بان بازار'!J1973</f>
        <v/>
      </c>
      <c r="K1970" s="13">
        <f>'دیده بان بازار'!K1973</f>
        <v/>
      </c>
      <c r="L1970" s="13">
        <f>'دیده بان بازار'!L1973</f>
        <v/>
      </c>
      <c r="M1970" s="13">
        <f>'دیده بان بازار'!M1973</f>
        <v/>
      </c>
      <c r="N1970" s="13">
        <f>'دیده بان بازار'!N1973</f>
        <v/>
      </c>
      <c r="O1970" s="13">
        <f>'دیده بان بازار'!O1973</f>
        <v/>
      </c>
      <c r="P1970" s="13">
        <f>'دیده بان بازار'!P1973</f>
        <v/>
      </c>
      <c r="Q1970" s="13">
        <f>'دیده بان بازار'!Q1973</f>
        <v/>
      </c>
      <c r="R1970" s="13">
        <f>'دیده بان بازار'!R1973</f>
        <v/>
      </c>
      <c r="S1970" s="13">
        <f>'دیده بان بازار'!S1973</f>
        <v/>
      </c>
      <c r="T1970" s="13">
        <f>'دیده بان بازار'!T1973</f>
        <v/>
      </c>
      <c r="U1970" s="13">
        <f>'دیده بان بازار'!U1973</f>
        <v/>
      </c>
      <c r="V1970" s="13">
        <f>'دیده بان بازار'!V1973</f>
        <v/>
      </c>
      <c r="W1970" s="6">
        <f>'دیده بان بازار'!W1973</f>
        <v/>
      </c>
      <c r="X1970" s="11">
        <f>IFERROR(IF(OR(R1970&lt;=0,W1970&lt;=0,S1970&lt;=0,V1970&lt;=0),0,ROUND((S1970/R1970)/(V1970/W1970),2)),0)</f>
        <v/>
      </c>
      <c r="Y1970" s="11">
        <f>IFERROR(IF(OR(S1970&lt;=0,V1970&lt;=0),0,ROUND(S1970/V1970,2)),0)</f>
        <v/>
      </c>
      <c r="Z1970" s="11">
        <f>IFERROR(J1970-M1970,0)</f>
        <v/>
      </c>
      <c r="AA1970" s="11">
        <f>IFERROR(ROUND(MAX(0,MIN(100,((AB1970*0.2)+(AC1970*0.15)+(AD1970*0.15)+(AE1970*0.1)+(AF1970*0.1)+(AG1970*0.15)+(MIN(Y1970/3,1)*100*0.1)+(AI1970*0.05))*((AH1970/100)*0.25+0.75))),0),0)</f>
        <v/>
      </c>
      <c r="AB1970" s="11">
        <f>ROUND(MAX(0,MIN(100,((M1970+10)/20)*100)),0)</f>
        <v/>
      </c>
      <c r="AC1970" s="11">
        <f>IFERROR(IF(D1970&lt;=0,0,ROUND(COUNTIFS($D$4:$D$3359,"&lt;="&amp;D1970,$D$4:$D$3359,"&gt;0")/COUNTIF($D$4:$D$3359,"&gt;0")*100,0)),0)</f>
        <v/>
      </c>
      <c r="AD1970" s="11">
        <f>IF(E1970&lt;=0,0,ROUND(MAX(0,MIN(100,(LOG10(1+E1970/1000000000)/LOG10(101))*100)),0))</f>
        <v/>
      </c>
      <c r="AE1970" s="11">
        <f>IF(O1970=N1970,50,ROUND(MAX(0,MIN(100,((H1970-N1970)/(O1970-N1970))*100)),0))</f>
        <v/>
      </c>
      <c r="AF1970" s="11">
        <f>ROUND(MAX(0,MIN(100,50+((H1970-K1970)/K1970)*1000)),0)</f>
        <v/>
      </c>
      <c r="AG1970" s="11">
        <f>IFERROR(ROUND(MAX(0,MIN(100,50+25*LN(MAX(0.01,X1970)))),0),25)</f>
        <v/>
      </c>
      <c r="AH1970" s="11">
        <f>ROUND(IF(M1970&lt;=-30,0,IF(M1970&lt;=-20,20,IF(M1970&lt;=-10,50,100))),0)</f>
        <v/>
      </c>
      <c r="AI1970" s="11">
        <f>ROUND(MAX(0,MIN(100,50+(Z1970*10))),0)</f>
        <v/>
      </c>
      <c r="AJ1970" s="11">
        <f>IFERROR(IF(--AA1970&gt;=80,"خرید قوی",IF(--AA1970&gt;=70,"خرید مشروط",IF(--AA1970&gt;=60,"مراقبت",IF(--AA1970&gt;=45,"ضعیف","عدم ورود")))),"")</f>
        <v/>
      </c>
    </row>
    <row r="1971">
      <c r="A1971" s="15">
        <f>'دیده بان بازار'!A1974</f>
        <v/>
      </c>
      <c r="B1971" s="16">
        <f>'دیده بان بازار'!B1974</f>
        <v/>
      </c>
      <c r="C1971" s="16">
        <f>'دیده بان بازار'!C1974</f>
        <v/>
      </c>
      <c r="D1971" s="16">
        <f>'دیده بان بازار'!D1974</f>
        <v/>
      </c>
      <c r="E1971" s="17">
        <f>'دیده بان بازار'!E1974</f>
        <v/>
      </c>
      <c r="F1971" s="16">
        <f>'دیده بان بازار'!F1974</f>
        <v/>
      </c>
      <c r="G1971" s="16">
        <f>'دیده بان بازار'!G1974</f>
        <v/>
      </c>
      <c r="H1971" s="16">
        <f>'دیده بان بازار'!H1974</f>
        <v/>
      </c>
      <c r="I1971" s="16">
        <f>'دیده بان بازار'!I1974</f>
        <v/>
      </c>
      <c r="J1971" s="16">
        <f>'دیده بان بازار'!J1974</f>
        <v/>
      </c>
      <c r="K1971" s="16">
        <f>'دیده بان بازار'!K1974</f>
        <v/>
      </c>
      <c r="L1971" s="16">
        <f>'دیده بان بازار'!L1974</f>
        <v/>
      </c>
      <c r="M1971" s="16">
        <f>'دیده بان بازار'!M1974</f>
        <v/>
      </c>
      <c r="N1971" s="16">
        <f>'دیده بان بازار'!N1974</f>
        <v/>
      </c>
      <c r="O1971" s="16">
        <f>'دیده بان بازار'!O1974</f>
        <v/>
      </c>
      <c r="P1971" s="16">
        <f>'دیده بان بازار'!P1974</f>
        <v/>
      </c>
      <c r="Q1971" s="16">
        <f>'دیده بان بازار'!Q1974</f>
        <v/>
      </c>
      <c r="R1971" s="16">
        <f>'دیده بان بازار'!R1974</f>
        <v/>
      </c>
      <c r="S1971" s="16">
        <f>'دیده بان بازار'!S1974</f>
        <v/>
      </c>
      <c r="T1971" s="16">
        <f>'دیده بان بازار'!T1974</f>
        <v/>
      </c>
      <c r="U1971" s="16">
        <f>'دیده بان بازار'!U1974</f>
        <v/>
      </c>
      <c r="V1971" s="16">
        <f>'دیده بان بازار'!V1974</f>
        <v/>
      </c>
      <c r="W1971" s="7">
        <f>'دیده بان بازار'!W1974</f>
        <v/>
      </c>
      <c r="X1971" s="11">
        <f>IFERROR(IF(OR(R1971&lt;=0,W1971&lt;=0,S1971&lt;=0,V1971&lt;=0),0,ROUND((S1971/R1971)/(V1971/W1971),2)),0)</f>
        <v/>
      </c>
      <c r="Y1971" s="11">
        <f>IFERROR(IF(OR(S1971&lt;=0,V1971&lt;=0),0,ROUND(S1971/V1971,2)),0)</f>
        <v/>
      </c>
      <c r="Z1971" s="11">
        <f>IFERROR(J1971-M1971,0)</f>
        <v/>
      </c>
      <c r="AA1971" s="11">
        <f>IFERROR(ROUND(MAX(0,MIN(100,((AB1971*0.2)+(AC1971*0.15)+(AD1971*0.15)+(AE1971*0.1)+(AF1971*0.1)+(AG1971*0.15)+(MIN(Y1971/3,1)*100*0.1)+(AI1971*0.05))*((AH1971/100)*0.25+0.75))),0),0)</f>
        <v/>
      </c>
      <c r="AB1971" s="11">
        <f>ROUND(MAX(0,MIN(100,((M1971+10)/20)*100)),0)</f>
        <v/>
      </c>
      <c r="AC1971" s="11">
        <f>IFERROR(IF(D1971&lt;=0,0,ROUND(COUNTIFS($D$4:$D$3359,"&lt;="&amp;D1971,$D$4:$D$3359,"&gt;0")/COUNTIF($D$4:$D$3359,"&gt;0")*100,0)),0)</f>
        <v/>
      </c>
      <c r="AD1971" s="11">
        <f>IF(E1971&lt;=0,0,ROUND(MAX(0,MIN(100,(LOG10(1+E1971/1000000000)/LOG10(101))*100)),0))</f>
        <v/>
      </c>
      <c r="AE1971" s="11">
        <f>IF(O1971=N1971,50,ROUND(MAX(0,MIN(100,((H1971-N1971)/(O1971-N1971))*100)),0))</f>
        <v/>
      </c>
      <c r="AF1971" s="11">
        <f>ROUND(MAX(0,MIN(100,50+((H1971-K1971)/K1971)*1000)),0)</f>
        <v/>
      </c>
      <c r="AG1971" s="11">
        <f>IFERROR(ROUND(MAX(0,MIN(100,50+25*LN(MAX(0.01,X1971)))),0),25)</f>
        <v/>
      </c>
      <c r="AH1971" s="11">
        <f>ROUND(IF(M1971&lt;=-30,0,IF(M1971&lt;=-20,20,IF(M1971&lt;=-10,50,100))),0)</f>
        <v/>
      </c>
      <c r="AI1971" s="11">
        <f>ROUND(MAX(0,MIN(100,50+(Z1971*10))),0)</f>
        <v/>
      </c>
      <c r="AJ1971" s="11">
        <f>IFERROR(IF(--AA1971&gt;=80,"خرید قوی",IF(--AA1971&gt;=70,"خرید مشروط",IF(--AA1971&gt;=60,"مراقبت",IF(--AA1971&gt;=45,"ضعیف","عدم ورود")))),"")</f>
        <v/>
      </c>
    </row>
    <row r="1972">
      <c r="A1972" s="12">
        <f>'دیده بان بازار'!A1975</f>
        <v/>
      </c>
      <c r="B1972" s="13">
        <f>'دیده بان بازار'!B1975</f>
        <v/>
      </c>
      <c r="C1972" s="13">
        <f>'دیده بان بازار'!C1975</f>
        <v/>
      </c>
      <c r="D1972" s="13">
        <f>'دیده بان بازار'!D1975</f>
        <v/>
      </c>
      <c r="E1972" s="14">
        <f>'دیده بان بازار'!E1975</f>
        <v/>
      </c>
      <c r="F1972" s="13">
        <f>'دیده بان بازار'!F1975</f>
        <v/>
      </c>
      <c r="G1972" s="13">
        <f>'دیده بان بازار'!G1975</f>
        <v/>
      </c>
      <c r="H1972" s="13">
        <f>'دیده بان بازار'!H1975</f>
        <v/>
      </c>
      <c r="I1972" s="13">
        <f>'دیده بان بازار'!I1975</f>
        <v/>
      </c>
      <c r="J1972" s="13">
        <f>'دیده بان بازار'!J1975</f>
        <v/>
      </c>
      <c r="K1972" s="13">
        <f>'دیده بان بازار'!K1975</f>
        <v/>
      </c>
      <c r="L1972" s="13">
        <f>'دیده بان بازار'!L1975</f>
        <v/>
      </c>
      <c r="M1972" s="13">
        <f>'دیده بان بازار'!M1975</f>
        <v/>
      </c>
      <c r="N1972" s="13">
        <f>'دیده بان بازار'!N1975</f>
        <v/>
      </c>
      <c r="O1972" s="13">
        <f>'دیده بان بازار'!O1975</f>
        <v/>
      </c>
      <c r="P1972" s="13">
        <f>'دیده بان بازار'!P1975</f>
        <v/>
      </c>
      <c r="Q1972" s="13">
        <f>'دیده بان بازار'!Q1975</f>
        <v/>
      </c>
      <c r="R1972" s="13">
        <f>'دیده بان بازار'!R1975</f>
        <v/>
      </c>
      <c r="S1972" s="13">
        <f>'دیده بان بازار'!S1975</f>
        <v/>
      </c>
      <c r="T1972" s="13">
        <f>'دیده بان بازار'!T1975</f>
        <v/>
      </c>
      <c r="U1972" s="13">
        <f>'دیده بان بازار'!U1975</f>
        <v/>
      </c>
      <c r="V1972" s="13">
        <f>'دیده بان بازار'!V1975</f>
        <v/>
      </c>
      <c r="W1972" s="6">
        <f>'دیده بان بازار'!W1975</f>
        <v/>
      </c>
      <c r="X1972" s="11">
        <f>IFERROR(IF(OR(R1972&lt;=0,W1972&lt;=0,S1972&lt;=0,V1972&lt;=0),0,ROUND((S1972/R1972)/(V1972/W1972),2)),0)</f>
        <v/>
      </c>
      <c r="Y1972" s="11">
        <f>IFERROR(IF(OR(S1972&lt;=0,V1972&lt;=0),0,ROUND(S1972/V1972,2)),0)</f>
        <v/>
      </c>
      <c r="Z1972" s="11">
        <f>IFERROR(J1972-M1972,0)</f>
        <v/>
      </c>
      <c r="AA1972" s="11">
        <f>IFERROR(ROUND(MAX(0,MIN(100,((AB1972*0.2)+(AC1972*0.15)+(AD1972*0.15)+(AE1972*0.1)+(AF1972*0.1)+(AG1972*0.15)+(MIN(Y1972/3,1)*100*0.1)+(AI1972*0.05))*((AH1972/100)*0.25+0.75))),0),0)</f>
        <v/>
      </c>
      <c r="AB1972" s="11">
        <f>ROUND(MAX(0,MIN(100,((M1972+10)/20)*100)),0)</f>
        <v/>
      </c>
      <c r="AC1972" s="11">
        <f>IFERROR(IF(D1972&lt;=0,0,ROUND(COUNTIFS($D$4:$D$3359,"&lt;="&amp;D1972,$D$4:$D$3359,"&gt;0")/COUNTIF($D$4:$D$3359,"&gt;0")*100,0)),0)</f>
        <v/>
      </c>
      <c r="AD1972" s="11">
        <f>IF(E1972&lt;=0,0,ROUND(MAX(0,MIN(100,(LOG10(1+E1972/1000000000)/LOG10(101))*100)),0))</f>
        <v/>
      </c>
      <c r="AE1972" s="11">
        <f>IF(O1972=N1972,50,ROUND(MAX(0,MIN(100,((H1972-N1972)/(O1972-N1972))*100)),0))</f>
        <v/>
      </c>
      <c r="AF1972" s="11">
        <f>ROUND(MAX(0,MIN(100,50+((H1972-K1972)/K1972)*1000)),0)</f>
        <v/>
      </c>
      <c r="AG1972" s="11">
        <f>IFERROR(ROUND(MAX(0,MIN(100,50+25*LN(MAX(0.01,X1972)))),0),25)</f>
        <v/>
      </c>
      <c r="AH1972" s="11">
        <f>ROUND(IF(M1972&lt;=-30,0,IF(M1972&lt;=-20,20,IF(M1972&lt;=-10,50,100))),0)</f>
        <v/>
      </c>
      <c r="AI1972" s="11">
        <f>ROUND(MAX(0,MIN(100,50+(Z1972*10))),0)</f>
        <v/>
      </c>
      <c r="AJ1972" s="11">
        <f>IFERROR(IF(--AA1972&gt;=80,"خرید قوی",IF(--AA1972&gt;=70,"خرید مشروط",IF(--AA1972&gt;=60,"مراقبت",IF(--AA1972&gt;=45,"ضعیف","عدم ورود")))),"")</f>
        <v/>
      </c>
    </row>
    <row r="1973">
      <c r="A1973" s="15">
        <f>'دیده بان بازار'!A1976</f>
        <v/>
      </c>
      <c r="B1973" s="16">
        <f>'دیده بان بازار'!B1976</f>
        <v/>
      </c>
      <c r="C1973" s="16">
        <f>'دیده بان بازار'!C1976</f>
        <v/>
      </c>
      <c r="D1973" s="16">
        <f>'دیده بان بازار'!D1976</f>
        <v/>
      </c>
      <c r="E1973" s="17">
        <f>'دیده بان بازار'!E1976</f>
        <v/>
      </c>
      <c r="F1973" s="16">
        <f>'دیده بان بازار'!F1976</f>
        <v/>
      </c>
      <c r="G1973" s="16">
        <f>'دیده بان بازار'!G1976</f>
        <v/>
      </c>
      <c r="H1973" s="16">
        <f>'دیده بان بازار'!H1976</f>
        <v/>
      </c>
      <c r="I1973" s="16">
        <f>'دیده بان بازار'!I1976</f>
        <v/>
      </c>
      <c r="J1973" s="16">
        <f>'دیده بان بازار'!J1976</f>
        <v/>
      </c>
      <c r="K1973" s="16">
        <f>'دیده بان بازار'!K1976</f>
        <v/>
      </c>
      <c r="L1973" s="16">
        <f>'دیده بان بازار'!L1976</f>
        <v/>
      </c>
      <c r="M1973" s="16">
        <f>'دیده بان بازار'!M1976</f>
        <v/>
      </c>
      <c r="N1973" s="16">
        <f>'دیده بان بازار'!N1976</f>
        <v/>
      </c>
      <c r="O1973" s="16">
        <f>'دیده بان بازار'!O1976</f>
        <v/>
      </c>
      <c r="P1973" s="16">
        <f>'دیده بان بازار'!P1976</f>
        <v/>
      </c>
      <c r="Q1973" s="16">
        <f>'دیده بان بازار'!Q1976</f>
        <v/>
      </c>
      <c r="R1973" s="16">
        <f>'دیده بان بازار'!R1976</f>
        <v/>
      </c>
      <c r="S1973" s="16">
        <f>'دیده بان بازار'!S1976</f>
        <v/>
      </c>
      <c r="T1973" s="16">
        <f>'دیده بان بازار'!T1976</f>
        <v/>
      </c>
      <c r="U1973" s="16">
        <f>'دیده بان بازار'!U1976</f>
        <v/>
      </c>
      <c r="V1973" s="16">
        <f>'دیده بان بازار'!V1976</f>
        <v/>
      </c>
      <c r="W1973" s="7">
        <f>'دیده بان بازار'!W1976</f>
        <v/>
      </c>
      <c r="X1973" s="11">
        <f>IFERROR(IF(OR(R1973&lt;=0,W1973&lt;=0,S1973&lt;=0,V1973&lt;=0),0,ROUND((S1973/R1973)/(V1973/W1973),2)),0)</f>
        <v/>
      </c>
      <c r="Y1973" s="11">
        <f>IFERROR(IF(OR(S1973&lt;=0,V1973&lt;=0),0,ROUND(S1973/V1973,2)),0)</f>
        <v/>
      </c>
      <c r="Z1973" s="11">
        <f>IFERROR(J1973-M1973,0)</f>
        <v/>
      </c>
      <c r="AA1973" s="11">
        <f>IFERROR(ROUND(MAX(0,MIN(100,((AB1973*0.2)+(AC1973*0.15)+(AD1973*0.15)+(AE1973*0.1)+(AF1973*0.1)+(AG1973*0.15)+(MIN(Y1973/3,1)*100*0.1)+(AI1973*0.05))*((AH1973/100)*0.25+0.75))),0),0)</f>
        <v/>
      </c>
      <c r="AB1973" s="11">
        <f>ROUND(MAX(0,MIN(100,((M1973+10)/20)*100)),0)</f>
        <v/>
      </c>
      <c r="AC1973" s="11">
        <f>IFERROR(IF(D1973&lt;=0,0,ROUND(COUNTIFS($D$4:$D$3359,"&lt;="&amp;D1973,$D$4:$D$3359,"&gt;0")/COUNTIF($D$4:$D$3359,"&gt;0")*100,0)),0)</f>
        <v/>
      </c>
      <c r="AD1973" s="11">
        <f>IF(E1973&lt;=0,0,ROUND(MAX(0,MIN(100,(LOG10(1+E1973/1000000000)/LOG10(101))*100)),0))</f>
        <v/>
      </c>
      <c r="AE1973" s="11">
        <f>IF(O1973=N1973,50,ROUND(MAX(0,MIN(100,((H1973-N1973)/(O1973-N1973))*100)),0))</f>
        <v/>
      </c>
      <c r="AF1973" s="11">
        <f>ROUND(MAX(0,MIN(100,50+((H1973-K1973)/K1973)*1000)),0)</f>
        <v/>
      </c>
      <c r="AG1973" s="11">
        <f>IFERROR(ROUND(MAX(0,MIN(100,50+25*LN(MAX(0.01,X1973)))),0),25)</f>
        <v/>
      </c>
      <c r="AH1973" s="11">
        <f>ROUND(IF(M1973&lt;=-30,0,IF(M1973&lt;=-20,20,IF(M1973&lt;=-10,50,100))),0)</f>
        <v/>
      </c>
      <c r="AI1973" s="11">
        <f>ROUND(MAX(0,MIN(100,50+(Z1973*10))),0)</f>
        <v/>
      </c>
      <c r="AJ1973" s="11">
        <f>IFERROR(IF(--AA1973&gt;=80,"خرید قوی",IF(--AA1973&gt;=70,"خرید مشروط",IF(--AA1973&gt;=60,"مراقبت",IF(--AA1973&gt;=45,"ضعیف","عدم ورود")))),"")</f>
        <v/>
      </c>
    </row>
    <row r="1974">
      <c r="A1974" s="12">
        <f>'دیده بان بازار'!A1977</f>
        <v/>
      </c>
      <c r="B1974" s="13">
        <f>'دیده بان بازار'!B1977</f>
        <v/>
      </c>
      <c r="C1974" s="13">
        <f>'دیده بان بازار'!C1977</f>
        <v/>
      </c>
      <c r="D1974" s="13">
        <f>'دیده بان بازار'!D1977</f>
        <v/>
      </c>
      <c r="E1974" s="14">
        <f>'دیده بان بازار'!E1977</f>
        <v/>
      </c>
      <c r="F1974" s="13">
        <f>'دیده بان بازار'!F1977</f>
        <v/>
      </c>
      <c r="G1974" s="13">
        <f>'دیده بان بازار'!G1977</f>
        <v/>
      </c>
      <c r="H1974" s="13">
        <f>'دیده بان بازار'!H1977</f>
        <v/>
      </c>
      <c r="I1974" s="13">
        <f>'دیده بان بازار'!I1977</f>
        <v/>
      </c>
      <c r="J1974" s="13">
        <f>'دیده بان بازار'!J1977</f>
        <v/>
      </c>
      <c r="K1974" s="13">
        <f>'دیده بان بازار'!K1977</f>
        <v/>
      </c>
      <c r="L1974" s="13">
        <f>'دیده بان بازار'!L1977</f>
        <v/>
      </c>
      <c r="M1974" s="13">
        <f>'دیده بان بازار'!M1977</f>
        <v/>
      </c>
      <c r="N1974" s="13">
        <f>'دیده بان بازار'!N1977</f>
        <v/>
      </c>
      <c r="O1974" s="13">
        <f>'دیده بان بازار'!O1977</f>
        <v/>
      </c>
      <c r="P1974" s="13">
        <f>'دیده بان بازار'!P1977</f>
        <v/>
      </c>
      <c r="Q1974" s="13">
        <f>'دیده بان بازار'!Q1977</f>
        <v/>
      </c>
      <c r="R1974" s="13">
        <f>'دیده بان بازار'!R1977</f>
        <v/>
      </c>
      <c r="S1974" s="13">
        <f>'دیده بان بازار'!S1977</f>
        <v/>
      </c>
      <c r="T1974" s="13">
        <f>'دیده بان بازار'!T1977</f>
        <v/>
      </c>
      <c r="U1974" s="13">
        <f>'دیده بان بازار'!U1977</f>
        <v/>
      </c>
      <c r="V1974" s="13">
        <f>'دیده بان بازار'!V1977</f>
        <v/>
      </c>
      <c r="W1974" s="6">
        <f>'دیده بان بازار'!W1977</f>
        <v/>
      </c>
      <c r="X1974" s="11">
        <f>IFERROR(IF(OR(R1974&lt;=0,W1974&lt;=0,S1974&lt;=0,V1974&lt;=0),0,ROUND((S1974/R1974)/(V1974/W1974),2)),0)</f>
        <v/>
      </c>
      <c r="Y1974" s="11">
        <f>IFERROR(IF(OR(S1974&lt;=0,V1974&lt;=0),0,ROUND(S1974/V1974,2)),0)</f>
        <v/>
      </c>
      <c r="Z1974" s="11">
        <f>IFERROR(J1974-M1974,0)</f>
        <v/>
      </c>
      <c r="AA1974" s="11">
        <f>IFERROR(ROUND(MAX(0,MIN(100,((AB1974*0.2)+(AC1974*0.15)+(AD1974*0.15)+(AE1974*0.1)+(AF1974*0.1)+(AG1974*0.15)+(MIN(Y1974/3,1)*100*0.1)+(AI1974*0.05))*((AH1974/100)*0.25+0.75))),0),0)</f>
        <v/>
      </c>
      <c r="AB1974" s="11">
        <f>ROUND(MAX(0,MIN(100,((M1974+10)/20)*100)),0)</f>
        <v/>
      </c>
      <c r="AC1974" s="11">
        <f>IFERROR(IF(D1974&lt;=0,0,ROUND(COUNTIFS($D$4:$D$3359,"&lt;="&amp;D1974,$D$4:$D$3359,"&gt;0")/COUNTIF($D$4:$D$3359,"&gt;0")*100,0)),0)</f>
        <v/>
      </c>
      <c r="AD1974" s="11">
        <f>IF(E1974&lt;=0,0,ROUND(MAX(0,MIN(100,(LOG10(1+E1974/1000000000)/LOG10(101))*100)),0))</f>
        <v/>
      </c>
      <c r="AE1974" s="11">
        <f>IF(O1974=N1974,50,ROUND(MAX(0,MIN(100,((H1974-N1974)/(O1974-N1974))*100)),0))</f>
        <v/>
      </c>
      <c r="AF1974" s="11">
        <f>ROUND(MAX(0,MIN(100,50+((H1974-K1974)/K1974)*1000)),0)</f>
        <v/>
      </c>
      <c r="AG1974" s="11">
        <f>IFERROR(ROUND(MAX(0,MIN(100,50+25*LN(MAX(0.01,X1974)))),0),25)</f>
        <v/>
      </c>
      <c r="AH1974" s="11">
        <f>ROUND(IF(M1974&lt;=-30,0,IF(M1974&lt;=-20,20,IF(M1974&lt;=-10,50,100))),0)</f>
        <v/>
      </c>
      <c r="AI1974" s="11">
        <f>ROUND(MAX(0,MIN(100,50+(Z1974*10))),0)</f>
        <v/>
      </c>
      <c r="AJ1974" s="11">
        <f>IFERROR(IF(--AA1974&gt;=80,"خرید قوی",IF(--AA1974&gt;=70,"خرید مشروط",IF(--AA1974&gt;=60,"مراقبت",IF(--AA1974&gt;=45,"ضعیف","عدم ورود")))),"")</f>
        <v/>
      </c>
    </row>
    <row r="1975">
      <c r="A1975" s="15">
        <f>'دیده بان بازار'!A1978</f>
        <v/>
      </c>
      <c r="B1975" s="16">
        <f>'دیده بان بازار'!B1978</f>
        <v/>
      </c>
      <c r="C1975" s="16">
        <f>'دیده بان بازار'!C1978</f>
        <v/>
      </c>
      <c r="D1975" s="16">
        <f>'دیده بان بازار'!D1978</f>
        <v/>
      </c>
      <c r="E1975" s="17">
        <f>'دیده بان بازار'!E1978</f>
        <v/>
      </c>
      <c r="F1975" s="16">
        <f>'دیده بان بازار'!F1978</f>
        <v/>
      </c>
      <c r="G1975" s="16">
        <f>'دیده بان بازار'!G1978</f>
        <v/>
      </c>
      <c r="H1975" s="16">
        <f>'دیده بان بازار'!H1978</f>
        <v/>
      </c>
      <c r="I1975" s="16">
        <f>'دیده بان بازار'!I1978</f>
        <v/>
      </c>
      <c r="J1975" s="16">
        <f>'دیده بان بازار'!J1978</f>
        <v/>
      </c>
      <c r="K1975" s="16">
        <f>'دیده بان بازار'!K1978</f>
        <v/>
      </c>
      <c r="L1975" s="16">
        <f>'دیده بان بازار'!L1978</f>
        <v/>
      </c>
      <c r="M1975" s="16">
        <f>'دیده بان بازار'!M1978</f>
        <v/>
      </c>
      <c r="N1975" s="16">
        <f>'دیده بان بازار'!N1978</f>
        <v/>
      </c>
      <c r="O1975" s="16">
        <f>'دیده بان بازار'!O1978</f>
        <v/>
      </c>
      <c r="P1975" s="16">
        <f>'دیده بان بازار'!P1978</f>
        <v/>
      </c>
      <c r="Q1975" s="16">
        <f>'دیده بان بازار'!Q1978</f>
        <v/>
      </c>
      <c r="R1975" s="16">
        <f>'دیده بان بازار'!R1978</f>
        <v/>
      </c>
      <c r="S1975" s="16">
        <f>'دیده بان بازار'!S1978</f>
        <v/>
      </c>
      <c r="T1975" s="16">
        <f>'دیده بان بازار'!T1978</f>
        <v/>
      </c>
      <c r="U1975" s="16">
        <f>'دیده بان بازار'!U1978</f>
        <v/>
      </c>
      <c r="V1975" s="16">
        <f>'دیده بان بازار'!V1978</f>
        <v/>
      </c>
      <c r="W1975" s="7">
        <f>'دیده بان بازار'!W1978</f>
        <v/>
      </c>
      <c r="X1975" s="11">
        <f>IFERROR(IF(OR(R1975&lt;=0,W1975&lt;=0,S1975&lt;=0,V1975&lt;=0),0,ROUND((S1975/R1975)/(V1975/W1975),2)),0)</f>
        <v/>
      </c>
      <c r="Y1975" s="11">
        <f>IFERROR(IF(OR(S1975&lt;=0,V1975&lt;=0),0,ROUND(S1975/V1975,2)),0)</f>
        <v/>
      </c>
      <c r="Z1975" s="11">
        <f>IFERROR(J1975-M1975,0)</f>
        <v/>
      </c>
      <c r="AA1975" s="11">
        <f>IFERROR(ROUND(MAX(0,MIN(100,((AB1975*0.2)+(AC1975*0.15)+(AD1975*0.15)+(AE1975*0.1)+(AF1975*0.1)+(AG1975*0.15)+(MIN(Y1975/3,1)*100*0.1)+(AI1975*0.05))*((AH1975/100)*0.25+0.75))),0),0)</f>
        <v/>
      </c>
      <c r="AB1975" s="11">
        <f>ROUND(MAX(0,MIN(100,((M1975+10)/20)*100)),0)</f>
        <v/>
      </c>
      <c r="AC1975" s="11">
        <f>IFERROR(IF(D1975&lt;=0,0,ROUND(COUNTIFS($D$4:$D$3359,"&lt;="&amp;D1975,$D$4:$D$3359,"&gt;0")/COUNTIF($D$4:$D$3359,"&gt;0")*100,0)),0)</f>
        <v/>
      </c>
      <c r="AD1975" s="11">
        <f>IF(E1975&lt;=0,0,ROUND(MAX(0,MIN(100,(LOG10(1+E1975/1000000000)/LOG10(101))*100)),0))</f>
        <v/>
      </c>
      <c r="AE1975" s="11">
        <f>IF(O1975=N1975,50,ROUND(MAX(0,MIN(100,((H1975-N1975)/(O1975-N1975))*100)),0))</f>
        <v/>
      </c>
      <c r="AF1975" s="11">
        <f>ROUND(MAX(0,MIN(100,50+((H1975-K1975)/K1975)*1000)),0)</f>
        <v/>
      </c>
      <c r="AG1975" s="11">
        <f>IFERROR(ROUND(MAX(0,MIN(100,50+25*LN(MAX(0.01,X1975)))),0),25)</f>
        <v/>
      </c>
      <c r="AH1975" s="11">
        <f>ROUND(IF(M1975&lt;=-30,0,IF(M1975&lt;=-20,20,IF(M1975&lt;=-10,50,100))),0)</f>
        <v/>
      </c>
      <c r="AI1975" s="11">
        <f>ROUND(MAX(0,MIN(100,50+(Z1975*10))),0)</f>
        <v/>
      </c>
      <c r="AJ1975" s="11">
        <f>IFERROR(IF(--AA1975&gt;=80,"خرید قوی",IF(--AA1975&gt;=70,"خرید مشروط",IF(--AA1975&gt;=60,"مراقبت",IF(--AA1975&gt;=45,"ضعیف","عدم ورود")))),"")</f>
        <v/>
      </c>
    </row>
    <row r="1976">
      <c r="A1976" s="12">
        <f>'دیده بان بازار'!A1979</f>
        <v/>
      </c>
      <c r="B1976" s="13">
        <f>'دیده بان بازار'!B1979</f>
        <v/>
      </c>
      <c r="C1976" s="13">
        <f>'دیده بان بازار'!C1979</f>
        <v/>
      </c>
      <c r="D1976" s="13">
        <f>'دیده بان بازار'!D1979</f>
        <v/>
      </c>
      <c r="E1976" s="14">
        <f>'دیده بان بازار'!E1979</f>
        <v/>
      </c>
      <c r="F1976" s="13">
        <f>'دیده بان بازار'!F1979</f>
        <v/>
      </c>
      <c r="G1976" s="13">
        <f>'دیده بان بازار'!G1979</f>
        <v/>
      </c>
      <c r="H1976" s="13">
        <f>'دیده بان بازار'!H1979</f>
        <v/>
      </c>
      <c r="I1976" s="13">
        <f>'دیده بان بازار'!I1979</f>
        <v/>
      </c>
      <c r="J1976" s="13">
        <f>'دیده بان بازار'!J1979</f>
        <v/>
      </c>
      <c r="K1976" s="13">
        <f>'دیده بان بازار'!K1979</f>
        <v/>
      </c>
      <c r="L1976" s="13">
        <f>'دیده بان بازار'!L1979</f>
        <v/>
      </c>
      <c r="M1976" s="13">
        <f>'دیده بان بازار'!M1979</f>
        <v/>
      </c>
      <c r="N1976" s="13">
        <f>'دیده بان بازار'!N1979</f>
        <v/>
      </c>
      <c r="O1976" s="13">
        <f>'دیده بان بازار'!O1979</f>
        <v/>
      </c>
      <c r="P1976" s="13">
        <f>'دیده بان بازار'!P1979</f>
        <v/>
      </c>
      <c r="Q1976" s="13">
        <f>'دیده بان بازار'!Q1979</f>
        <v/>
      </c>
      <c r="R1976" s="13">
        <f>'دیده بان بازار'!R1979</f>
        <v/>
      </c>
      <c r="S1976" s="13">
        <f>'دیده بان بازار'!S1979</f>
        <v/>
      </c>
      <c r="T1976" s="13">
        <f>'دیده بان بازار'!T1979</f>
        <v/>
      </c>
      <c r="U1976" s="13">
        <f>'دیده بان بازار'!U1979</f>
        <v/>
      </c>
      <c r="V1976" s="13">
        <f>'دیده بان بازار'!V1979</f>
        <v/>
      </c>
      <c r="W1976" s="6">
        <f>'دیده بان بازار'!W1979</f>
        <v/>
      </c>
      <c r="X1976" s="11">
        <f>IFERROR(IF(OR(R1976&lt;=0,W1976&lt;=0,S1976&lt;=0,V1976&lt;=0),0,ROUND((S1976/R1976)/(V1976/W1976),2)),0)</f>
        <v/>
      </c>
      <c r="Y1976" s="11">
        <f>IFERROR(IF(OR(S1976&lt;=0,V1976&lt;=0),0,ROUND(S1976/V1976,2)),0)</f>
        <v/>
      </c>
      <c r="Z1976" s="11">
        <f>IFERROR(J1976-M1976,0)</f>
        <v/>
      </c>
      <c r="AA1976" s="11">
        <f>IFERROR(ROUND(MAX(0,MIN(100,((AB1976*0.2)+(AC1976*0.15)+(AD1976*0.15)+(AE1976*0.1)+(AF1976*0.1)+(AG1976*0.15)+(MIN(Y1976/3,1)*100*0.1)+(AI1976*0.05))*((AH1976/100)*0.25+0.75))),0),0)</f>
        <v/>
      </c>
      <c r="AB1976" s="11">
        <f>ROUND(MAX(0,MIN(100,((M1976+10)/20)*100)),0)</f>
        <v/>
      </c>
      <c r="AC1976" s="11">
        <f>IFERROR(IF(D1976&lt;=0,0,ROUND(COUNTIFS($D$4:$D$3359,"&lt;="&amp;D1976,$D$4:$D$3359,"&gt;0")/COUNTIF($D$4:$D$3359,"&gt;0")*100,0)),0)</f>
        <v/>
      </c>
      <c r="AD1976" s="11">
        <f>IF(E1976&lt;=0,0,ROUND(MAX(0,MIN(100,(LOG10(1+E1976/1000000000)/LOG10(101))*100)),0))</f>
        <v/>
      </c>
      <c r="AE1976" s="11">
        <f>IF(O1976=N1976,50,ROUND(MAX(0,MIN(100,((H1976-N1976)/(O1976-N1976))*100)),0))</f>
        <v/>
      </c>
      <c r="AF1976" s="11">
        <f>ROUND(MAX(0,MIN(100,50+((H1976-K1976)/K1976)*1000)),0)</f>
        <v/>
      </c>
      <c r="AG1976" s="11">
        <f>IFERROR(ROUND(MAX(0,MIN(100,50+25*LN(MAX(0.01,X1976)))),0),25)</f>
        <v/>
      </c>
      <c r="AH1976" s="11">
        <f>ROUND(IF(M1976&lt;=-30,0,IF(M1976&lt;=-20,20,IF(M1976&lt;=-10,50,100))),0)</f>
        <v/>
      </c>
      <c r="AI1976" s="11">
        <f>ROUND(MAX(0,MIN(100,50+(Z1976*10))),0)</f>
        <v/>
      </c>
      <c r="AJ1976" s="11">
        <f>IFERROR(IF(--AA1976&gt;=80,"خرید قوی",IF(--AA1976&gt;=70,"خرید مشروط",IF(--AA1976&gt;=60,"مراقبت",IF(--AA1976&gt;=45,"ضعیف","عدم ورود")))),"")</f>
        <v/>
      </c>
    </row>
    <row r="1977">
      <c r="A1977" s="15">
        <f>'دیده بان بازار'!A1980</f>
        <v/>
      </c>
      <c r="B1977" s="16">
        <f>'دیده بان بازار'!B1980</f>
        <v/>
      </c>
      <c r="C1977" s="16">
        <f>'دیده بان بازار'!C1980</f>
        <v/>
      </c>
      <c r="D1977" s="16">
        <f>'دیده بان بازار'!D1980</f>
        <v/>
      </c>
      <c r="E1977" s="17">
        <f>'دیده بان بازار'!E1980</f>
        <v/>
      </c>
      <c r="F1977" s="16">
        <f>'دیده بان بازار'!F1980</f>
        <v/>
      </c>
      <c r="G1977" s="16">
        <f>'دیده بان بازار'!G1980</f>
        <v/>
      </c>
      <c r="H1977" s="16">
        <f>'دیده بان بازار'!H1980</f>
        <v/>
      </c>
      <c r="I1977" s="16">
        <f>'دیده بان بازار'!I1980</f>
        <v/>
      </c>
      <c r="J1977" s="16">
        <f>'دیده بان بازار'!J1980</f>
        <v/>
      </c>
      <c r="K1977" s="16">
        <f>'دیده بان بازار'!K1980</f>
        <v/>
      </c>
      <c r="L1977" s="16">
        <f>'دیده بان بازار'!L1980</f>
        <v/>
      </c>
      <c r="M1977" s="16">
        <f>'دیده بان بازار'!M1980</f>
        <v/>
      </c>
      <c r="N1977" s="16">
        <f>'دیده بان بازار'!N1980</f>
        <v/>
      </c>
      <c r="O1977" s="16">
        <f>'دیده بان بازار'!O1980</f>
        <v/>
      </c>
      <c r="P1977" s="16">
        <f>'دیده بان بازار'!P1980</f>
        <v/>
      </c>
      <c r="Q1977" s="16">
        <f>'دیده بان بازار'!Q1980</f>
        <v/>
      </c>
      <c r="R1977" s="16">
        <f>'دیده بان بازار'!R1980</f>
        <v/>
      </c>
      <c r="S1977" s="16">
        <f>'دیده بان بازار'!S1980</f>
        <v/>
      </c>
      <c r="T1977" s="16">
        <f>'دیده بان بازار'!T1980</f>
        <v/>
      </c>
      <c r="U1977" s="16">
        <f>'دیده بان بازار'!U1980</f>
        <v/>
      </c>
      <c r="V1977" s="16">
        <f>'دیده بان بازار'!V1980</f>
        <v/>
      </c>
      <c r="W1977" s="7">
        <f>'دیده بان بازار'!W1980</f>
        <v/>
      </c>
      <c r="X1977" s="11">
        <f>IFERROR(IF(OR(R1977&lt;=0,W1977&lt;=0,S1977&lt;=0,V1977&lt;=0),0,ROUND((S1977/R1977)/(V1977/W1977),2)),0)</f>
        <v/>
      </c>
      <c r="Y1977" s="11">
        <f>IFERROR(IF(OR(S1977&lt;=0,V1977&lt;=0),0,ROUND(S1977/V1977,2)),0)</f>
        <v/>
      </c>
      <c r="Z1977" s="11">
        <f>IFERROR(J1977-M1977,0)</f>
        <v/>
      </c>
      <c r="AA1977" s="11">
        <f>IFERROR(ROUND(MAX(0,MIN(100,((AB1977*0.2)+(AC1977*0.15)+(AD1977*0.15)+(AE1977*0.1)+(AF1977*0.1)+(AG1977*0.15)+(MIN(Y1977/3,1)*100*0.1)+(AI1977*0.05))*((AH1977/100)*0.25+0.75))),0),0)</f>
        <v/>
      </c>
      <c r="AB1977" s="11">
        <f>ROUND(MAX(0,MIN(100,((M1977+10)/20)*100)),0)</f>
        <v/>
      </c>
      <c r="AC1977" s="11">
        <f>IFERROR(IF(D1977&lt;=0,0,ROUND(COUNTIFS($D$4:$D$3359,"&lt;="&amp;D1977,$D$4:$D$3359,"&gt;0")/COUNTIF($D$4:$D$3359,"&gt;0")*100,0)),0)</f>
        <v/>
      </c>
      <c r="AD1977" s="11">
        <f>IF(E1977&lt;=0,0,ROUND(MAX(0,MIN(100,(LOG10(1+E1977/1000000000)/LOG10(101))*100)),0))</f>
        <v/>
      </c>
      <c r="AE1977" s="11">
        <f>IF(O1977=N1977,50,ROUND(MAX(0,MIN(100,((H1977-N1977)/(O1977-N1977))*100)),0))</f>
        <v/>
      </c>
      <c r="AF1977" s="11">
        <f>ROUND(MAX(0,MIN(100,50+((H1977-K1977)/K1977)*1000)),0)</f>
        <v/>
      </c>
      <c r="AG1977" s="11">
        <f>IFERROR(ROUND(MAX(0,MIN(100,50+25*LN(MAX(0.01,X1977)))),0),25)</f>
        <v/>
      </c>
      <c r="AH1977" s="11">
        <f>ROUND(IF(M1977&lt;=-30,0,IF(M1977&lt;=-20,20,IF(M1977&lt;=-10,50,100))),0)</f>
        <v/>
      </c>
      <c r="AI1977" s="11">
        <f>ROUND(MAX(0,MIN(100,50+(Z1977*10))),0)</f>
        <v/>
      </c>
      <c r="AJ1977" s="11">
        <f>IFERROR(IF(--AA1977&gt;=80,"خرید قوی",IF(--AA1977&gt;=70,"خرید مشروط",IF(--AA1977&gt;=60,"مراقبت",IF(--AA1977&gt;=45,"ضعیف","عدم ورود")))),"")</f>
        <v/>
      </c>
    </row>
    <row r="1978">
      <c r="A1978" s="12">
        <f>'دیده بان بازار'!A1981</f>
        <v/>
      </c>
      <c r="B1978" s="13">
        <f>'دیده بان بازار'!B1981</f>
        <v/>
      </c>
      <c r="C1978" s="13">
        <f>'دیده بان بازار'!C1981</f>
        <v/>
      </c>
      <c r="D1978" s="13">
        <f>'دیده بان بازار'!D1981</f>
        <v/>
      </c>
      <c r="E1978" s="14">
        <f>'دیده بان بازار'!E1981</f>
        <v/>
      </c>
      <c r="F1978" s="13">
        <f>'دیده بان بازار'!F1981</f>
        <v/>
      </c>
      <c r="G1978" s="13">
        <f>'دیده بان بازار'!G1981</f>
        <v/>
      </c>
      <c r="H1978" s="13">
        <f>'دیده بان بازار'!H1981</f>
        <v/>
      </c>
      <c r="I1978" s="13">
        <f>'دیده بان بازار'!I1981</f>
        <v/>
      </c>
      <c r="J1978" s="13">
        <f>'دیده بان بازار'!J1981</f>
        <v/>
      </c>
      <c r="K1978" s="13">
        <f>'دیده بان بازار'!K1981</f>
        <v/>
      </c>
      <c r="L1978" s="13">
        <f>'دیده بان بازار'!L1981</f>
        <v/>
      </c>
      <c r="M1978" s="13">
        <f>'دیده بان بازار'!M1981</f>
        <v/>
      </c>
      <c r="N1978" s="13">
        <f>'دیده بان بازار'!N1981</f>
        <v/>
      </c>
      <c r="O1978" s="13">
        <f>'دیده بان بازار'!O1981</f>
        <v/>
      </c>
      <c r="P1978" s="13">
        <f>'دیده بان بازار'!P1981</f>
        <v/>
      </c>
      <c r="Q1978" s="13">
        <f>'دیده بان بازار'!Q1981</f>
        <v/>
      </c>
      <c r="R1978" s="13">
        <f>'دیده بان بازار'!R1981</f>
        <v/>
      </c>
      <c r="S1978" s="13">
        <f>'دیده بان بازار'!S1981</f>
        <v/>
      </c>
      <c r="T1978" s="13">
        <f>'دیده بان بازار'!T1981</f>
        <v/>
      </c>
      <c r="U1978" s="13">
        <f>'دیده بان بازار'!U1981</f>
        <v/>
      </c>
      <c r="V1978" s="13">
        <f>'دیده بان بازار'!V1981</f>
        <v/>
      </c>
      <c r="W1978" s="6">
        <f>'دیده بان بازار'!W1981</f>
        <v/>
      </c>
      <c r="X1978" s="11">
        <f>IFERROR(IF(OR(R1978&lt;=0,W1978&lt;=0,S1978&lt;=0,V1978&lt;=0),0,ROUND((S1978/R1978)/(V1978/W1978),2)),0)</f>
        <v/>
      </c>
      <c r="Y1978" s="11">
        <f>IFERROR(IF(OR(S1978&lt;=0,V1978&lt;=0),0,ROUND(S1978/V1978,2)),0)</f>
        <v/>
      </c>
      <c r="Z1978" s="11">
        <f>IFERROR(J1978-M1978,0)</f>
        <v/>
      </c>
      <c r="AA1978" s="11">
        <f>IFERROR(ROUND(MAX(0,MIN(100,((AB1978*0.2)+(AC1978*0.15)+(AD1978*0.15)+(AE1978*0.1)+(AF1978*0.1)+(AG1978*0.15)+(MIN(Y1978/3,1)*100*0.1)+(AI1978*0.05))*((AH1978/100)*0.25+0.75))),0),0)</f>
        <v/>
      </c>
      <c r="AB1978" s="11">
        <f>ROUND(MAX(0,MIN(100,((M1978+10)/20)*100)),0)</f>
        <v/>
      </c>
      <c r="AC1978" s="11">
        <f>IFERROR(IF(D1978&lt;=0,0,ROUND(COUNTIFS($D$4:$D$3359,"&lt;="&amp;D1978,$D$4:$D$3359,"&gt;0")/COUNTIF($D$4:$D$3359,"&gt;0")*100,0)),0)</f>
        <v/>
      </c>
      <c r="AD1978" s="11">
        <f>IF(E1978&lt;=0,0,ROUND(MAX(0,MIN(100,(LOG10(1+E1978/1000000000)/LOG10(101))*100)),0))</f>
        <v/>
      </c>
      <c r="AE1978" s="11">
        <f>IF(O1978=N1978,50,ROUND(MAX(0,MIN(100,((H1978-N1978)/(O1978-N1978))*100)),0))</f>
        <v/>
      </c>
      <c r="AF1978" s="11">
        <f>ROUND(MAX(0,MIN(100,50+((H1978-K1978)/K1978)*1000)),0)</f>
        <v/>
      </c>
      <c r="AG1978" s="11">
        <f>IFERROR(ROUND(MAX(0,MIN(100,50+25*LN(MAX(0.01,X1978)))),0),25)</f>
        <v/>
      </c>
      <c r="AH1978" s="11">
        <f>ROUND(IF(M1978&lt;=-30,0,IF(M1978&lt;=-20,20,IF(M1978&lt;=-10,50,100))),0)</f>
        <v/>
      </c>
      <c r="AI1978" s="11">
        <f>ROUND(MAX(0,MIN(100,50+(Z1978*10))),0)</f>
        <v/>
      </c>
      <c r="AJ1978" s="11">
        <f>IFERROR(IF(--AA1978&gt;=80,"خرید قوی",IF(--AA1978&gt;=70,"خرید مشروط",IF(--AA1978&gt;=60,"مراقبت",IF(--AA1978&gt;=45,"ضعیف","عدم ورود")))),"")</f>
        <v/>
      </c>
    </row>
    <row r="1979">
      <c r="A1979" s="15">
        <f>'دیده بان بازار'!A1982</f>
        <v/>
      </c>
      <c r="B1979" s="16">
        <f>'دیده بان بازار'!B1982</f>
        <v/>
      </c>
      <c r="C1979" s="16">
        <f>'دیده بان بازار'!C1982</f>
        <v/>
      </c>
      <c r="D1979" s="16">
        <f>'دیده بان بازار'!D1982</f>
        <v/>
      </c>
      <c r="E1979" s="17">
        <f>'دیده بان بازار'!E1982</f>
        <v/>
      </c>
      <c r="F1979" s="16">
        <f>'دیده بان بازار'!F1982</f>
        <v/>
      </c>
      <c r="G1979" s="16">
        <f>'دیده بان بازار'!G1982</f>
        <v/>
      </c>
      <c r="H1979" s="16">
        <f>'دیده بان بازار'!H1982</f>
        <v/>
      </c>
      <c r="I1979" s="16">
        <f>'دیده بان بازار'!I1982</f>
        <v/>
      </c>
      <c r="J1979" s="16">
        <f>'دیده بان بازار'!J1982</f>
        <v/>
      </c>
      <c r="K1979" s="16">
        <f>'دیده بان بازار'!K1982</f>
        <v/>
      </c>
      <c r="L1979" s="16">
        <f>'دیده بان بازار'!L1982</f>
        <v/>
      </c>
      <c r="M1979" s="16">
        <f>'دیده بان بازار'!M1982</f>
        <v/>
      </c>
      <c r="N1979" s="16">
        <f>'دیده بان بازار'!N1982</f>
        <v/>
      </c>
      <c r="O1979" s="16">
        <f>'دیده بان بازار'!O1982</f>
        <v/>
      </c>
      <c r="P1979" s="16">
        <f>'دیده بان بازار'!P1982</f>
        <v/>
      </c>
      <c r="Q1979" s="16">
        <f>'دیده بان بازار'!Q1982</f>
        <v/>
      </c>
      <c r="R1979" s="16">
        <f>'دیده بان بازار'!R1982</f>
        <v/>
      </c>
      <c r="S1979" s="16">
        <f>'دیده بان بازار'!S1982</f>
        <v/>
      </c>
      <c r="T1979" s="16">
        <f>'دیده بان بازار'!T1982</f>
        <v/>
      </c>
      <c r="U1979" s="16">
        <f>'دیده بان بازار'!U1982</f>
        <v/>
      </c>
      <c r="V1979" s="16">
        <f>'دیده بان بازار'!V1982</f>
        <v/>
      </c>
      <c r="W1979" s="7">
        <f>'دیده بان بازار'!W1982</f>
        <v/>
      </c>
      <c r="X1979" s="11">
        <f>IFERROR(IF(OR(R1979&lt;=0,W1979&lt;=0,S1979&lt;=0,V1979&lt;=0),0,ROUND((S1979/R1979)/(V1979/W1979),2)),0)</f>
        <v/>
      </c>
      <c r="Y1979" s="11">
        <f>IFERROR(IF(OR(S1979&lt;=0,V1979&lt;=0),0,ROUND(S1979/V1979,2)),0)</f>
        <v/>
      </c>
      <c r="Z1979" s="11">
        <f>IFERROR(J1979-M1979,0)</f>
        <v/>
      </c>
      <c r="AA1979" s="11">
        <f>IFERROR(ROUND(MAX(0,MIN(100,((AB1979*0.2)+(AC1979*0.15)+(AD1979*0.15)+(AE1979*0.1)+(AF1979*0.1)+(AG1979*0.15)+(MIN(Y1979/3,1)*100*0.1)+(AI1979*0.05))*((AH1979/100)*0.25+0.75))),0),0)</f>
        <v/>
      </c>
      <c r="AB1979" s="11">
        <f>ROUND(MAX(0,MIN(100,((M1979+10)/20)*100)),0)</f>
        <v/>
      </c>
      <c r="AC1979" s="11">
        <f>IFERROR(IF(D1979&lt;=0,0,ROUND(COUNTIFS($D$4:$D$3359,"&lt;="&amp;D1979,$D$4:$D$3359,"&gt;0")/COUNTIF($D$4:$D$3359,"&gt;0")*100,0)),0)</f>
        <v/>
      </c>
      <c r="AD1979" s="11">
        <f>IF(E1979&lt;=0,0,ROUND(MAX(0,MIN(100,(LOG10(1+E1979/1000000000)/LOG10(101))*100)),0))</f>
        <v/>
      </c>
      <c r="AE1979" s="11">
        <f>IF(O1979=N1979,50,ROUND(MAX(0,MIN(100,((H1979-N1979)/(O1979-N1979))*100)),0))</f>
        <v/>
      </c>
      <c r="AF1979" s="11">
        <f>ROUND(MAX(0,MIN(100,50+((H1979-K1979)/K1979)*1000)),0)</f>
        <v/>
      </c>
      <c r="AG1979" s="11">
        <f>IFERROR(ROUND(MAX(0,MIN(100,50+25*LN(MAX(0.01,X1979)))),0),25)</f>
        <v/>
      </c>
      <c r="AH1979" s="11">
        <f>ROUND(IF(M1979&lt;=-30,0,IF(M1979&lt;=-20,20,IF(M1979&lt;=-10,50,100))),0)</f>
        <v/>
      </c>
      <c r="AI1979" s="11">
        <f>ROUND(MAX(0,MIN(100,50+(Z1979*10))),0)</f>
        <v/>
      </c>
      <c r="AJ1979" s="11">
        <f>IFERROR(IF(--AA1979&gt;=80,"خرید قوی",IF(--AA1979&gt;=70,"خرید مشروط",IF(--AA1979&gt;=60,"مراقبت",IF(--AA1979&gt;=45,"ضعیف","عدم ورود")))),"")</f>
        <v/>
      </c>
    </row>
    <row r="1980">
      <c r="A1980" s="12">
        <f>'دیده بان بازار'!A1983</f>
        <v/>
      </c>
      <c r="B1980" s="13">
        <f>'دیده بان بازار'!B1983</f>
        <v/>
      </c>
      <c r="C1980" s="13">
        <f>'دیده بان بازار'!C1983</f>
        <v/>
      </c>
      <c r="D1980" s="13">
        <f>'دیده بان بازار'!D1983</f>
        <v/>
      </c>
      <c r="E1980" s="14">
        <f>'دیده بان بازار'!E1983</f>
        <v/>
      </c>
      <c r="F1980" s="13">
        <f>'دیده بان بازار'!F1983</f>
        <v/>
      </c>
      <c r="G1980" s="13">
        <f>'دیده بان بازار'!G1983</f>
        <v/>
      </c>
      <c r="H1980" s="13">
        <f>'دیده بان بازار'!H1983</f>
        <v/>
      </c>
      <c r="I1980" s="13">
        <f>'دیده بان بازار'!I1983</f>
        <v/>
      </c>
      <c r="J1980" s="13">
        <f>'دیده بان بازار'!J1983</f>
        <v/>
      </c>
      <c r="K1980" s="13">
        <f>'دیده بان بازار'!K1983</f>
        <v/>
      </c>
      <c r="L1980" s="13">
        <f>'دیده بان بازار'!L1983</f>
        <v/>
      </c>
      <c r="M1980" s="13">
        <f>'دیده بان بازار'!M1983</f>
        <v/>
      </c>
      <c r="N1980" s="13">
        <f>'دیده بان بازار'!N1983</f>
        <v/>
      </c>
      <c r="O1980" s="13">
        <f>'دیده بان بازار'!O1983</f>
        <v/>
      </c>
      <c r="P1980" s="13">
        <f>'دیده بان بازار'!P1983</f>
        <v/>
      </c>
      <c r="Q1980" s="13">
        <f>'دیده بان بازار'!Q1983</f>
        <v/>
      </c>
      <c r="R1980" s="13">
        <f>'دیده بان بازار'!R1983</f>
        <v/>
      </c>
      <c r="S1980" s="13">
        <f>'دیده بان بازار'!S1983</f>
        <v/>
      </c>
      <c r="T1980" s="13">
        <f>'دیده بان بازار'!T1983</f>
        <v/>
      </c>
      <c r="U1980" s="13">
        <f>'دیده بان بازار'!U1983</f>
        <v/>
      </c>
      <c r="V1980" s="13">
        <f>'دیده بان بازار'!V1983</f>
        <v/>
      </c>
      <c r="W1980" s="6">
        <f>'دیده بان بازار'!W1983</f>
        <v/>
      </c>
      <c r="X1980" s="11">
        <f>IFERROR(IF(OR(R1980&lt;=0,W1980&lt;=0,S1980&lt;=0,V1980&lt;=0),0,ROUND((S1980/R1980)/(V1980/W1980),2)),0)</f>
        <v/>
      </c>
      <c r="Y1980" s="11">
        <f>IFERROR(IF(OR(S1980&lt;=0,V1980&lt;=0),0,ROUND(S1980/V1980,2)),0)</f>
        <v/>
      </c>
      <c r="Z1980" s="11">
        <f>IFERROR(J1980-M1980,0)</f>
        <v/>
      </c>
      <c r="AA1980" s="11">
        <f>IFERROR(ROUND(MAX(0,MIN(100,((AB1980*0.2)+(AC1980*0.15)+(AD1980*0.15)+(AE1980*0.1)+(AF1980*0.1)+(AG1980*0.15)+(MIN(Y1980/3,1)*100*0.1)+(AI1980*0.05))*((AH1980/100)*0.25+0.75))),0),0)</f>
        <v/>
      </c>
      <c r="AB1980" s="11">
        <f>ROUND(MAX(0,MIN(100,((M1980+10)/20)*100)),0)</f>
        <v/>
      </c>
      <c r="AC1980" s="11">
        <f>IFERROR(IF(D1980&lt;=0,0,ROUND(COUNTIFS($D$4:$D$3359,"&lt;="&amp;D1980,$D$4:$D$3359,"&gt;0")/COUNTIF($D$4:$D$3359,"&gt;0")*100,0)),0)</f>
        <v/>
      </c>
      <c r="AD1980" s="11">
        <f>IF(E1980&lt;=0,0,ROUND(MAX(0,MIN(100,(LOG10(1+E1980/1000000000)/LOG10(101))*100)),0))</f>
        <v/>
      </c>
      <c r="AE1980" s="11">
        <f>IF(O1980=N1980,50,ROUND(MAX(0,MIN(100,((H1980-N1980)/(O1980-N1980))*100)),0))</f>
        <v/>
      </c>
      <c r="AF1980" s="11">
        <f>ROUND(MAX(0,MIN(100,50+((H1980-K1980)/K1980)*1000)),0)</f>
        <v/>
      </c>
      <c r="AG1980" s="11">
        <f>IFERROR(ROUND(MAX(0,MIN(100,50+25*LN(MAX(0.01,X1980)))),0),25)</f>
        <v/>
      </c>
      <c r="AH1980" s="11">
        <f>ROUND(IF(M1980&lt;=-30,0,IF(M1980&lt;=-20,20,IF(M1980&lt;=-10,50,100))),0)</f>
        <v/>
      </c>
      <c r="AI1980" s="11">
        <f>ROUND(MAX(0,MIN(100,50+(Z1980*10))),0)</f>
        <v/>
      </c>
      <c r="AJ1980" s="11">
        <f>IFERROR(IF(--AA1980&gt;=80,"خرید قوی",IF(--AA1980&gt;=70,"خرید مشروط",IF(--AA1980&gt;=60,"مراقبت",IF(--AA1980&gt;=45,"ضعیف","عدم ورود")))),"")</f>
        <v/>
      </c>
    </row>
    <row r="1981">
      <c r="A1981" s="15">
        <f>'دیده بان بازار'!A1984</f>
        <v/>
      </c>
      <c r="B1981" s="16">
        <f>'دیده بان بازار'!B1984</f>
        <v/>
      </c>
      <c r="C1981" s="16">
        <f>'دیده بان بازار'!C1984</f>
        <v/>
      </c>
      <c r="D1981" s="16">
        <f>'دیده بان بازار'!D1984</f>
        <v/>
      </c>
      <c r="E1981" s="17">
        <f>'دیده بان بازار'!E1984</f>
        <v/>
      </c>
      <c r="F1981" s="16">
        <f>'دیده بان بازار'!F1984</f>
        <v/>
      </c>
      <c r="G1981" s="16">
        <f>'دیده بان بازار'!G1984</f>
        <v/>
      </c>
      <c r="H1981" s="16">
        <f>'دیده بان بازار'!H1984</f>
        <v/>
      </c>
      <c r="I1981" s="16">
        <f>'دیده بان بازار'!I1984</f>
        <v/>
      </c>
      <c r="J1981" s="16">
        <f>'دیده بان بازار'!J1984</f>
        <v/>
      </c>
      <c r="K1981" s="16">
        <f>'دیده بان بازار'!K1984</f>
        <v/>
      </c>
      <c r="L1981" s="16">
        <f>'دیده بان بازار'!L1984</f>
        <v/>
      </c>
      <c r="M1981" s="16">
        <f>'دیده بان بازار'!M1984</f>
        <v/>
      </c>
      <c r="N1981" s="16">
        <f>'دیده بان بازار'!N1984</f>
        <v/>
      </c>
      <c r="O1981" s="16">
        <f>'دیده بان بازار'!O1984</f>
        <v/>
      </c>
      <c r="P1981" s="16">
        <f>'دیده بان بازار'!P1984</f>
        <v/>
      </c>
      <c r="Q1981" s="16">
        <f>'دیده بان بازار'!Q1984</f>
        <v/>
      </c>
      <c r="R1981" s="16">
        <f>'دیده بان بازار'!R1984</f>
        <v/>
      </c>
      <c r="S1981" s="16">
        <f>'دیده بان بازار'!S1984</f>
        <v/>
      </c>
      <c r="T1981" s="16">
        <f>'دیده بان بازار'!T1984</f>
        <v/>
      </c>
      <c r="U1981" s="16">
        <f>'دیده بان بازار'!U1984</f>
        <v/>
      </c>
      <c r="V1981" s="16">
        <f>'دیده بان بازار'!V1984</f>
        <v/>
      </c>
      <c r="W1981" s="7">
        <f>'دیده بان بازار'!W1984</f>
        <v/>
      </c>
      <c r="X1981" s="11">
        <f>IFERROR(IF(OR(R1981&lt;=0,W1981&lt;=0,S1981&lt;=0,V1981&lt;=0),0,ROUND((S1981/R1981)/(V1981/W1981),2)),0)</f>
        <v/>
      </c>
      <c r="Y1981" s="11">
        <f>IFERROR(IF(OR(S1981&lt;=0,V1981&lt;=0),0,ROUND(S1981/V1981,2)),0)</f>
        <v/>
      </c>
      <c r="Z1981" s="11">
        <f>IFERROR(J1981-M1981,0)</f>
        <v/>
      </c>
      <c r="AA1981" s="11">
        <f>IFERROR(ROUND(MAX(0,MIN(100,((AB1981*0.2)+(AC1981*0.15)+(AD1981*0.15)+(AE1981*0.1)+(AF1981*0.1)+(AG1981*0.15)+(MIN(Y1981/3,1)*100*0.1)+(AI1981*0.05))*((AH1981/100)*0.25+0.75))),0),0)</f>
        <v/>
      </c>
      <c r="AB1981" s="11">
        <f>ROUND(MAX(0,MIN(100,((M1981+10)/20)*100)),0)</f>
        <v/>
      </c>
      <c r="AC1981" s="11">
        <f>IFERROR(IF(D1981&lt;=0,0,ROUND(COUNTIFS($D$4:$D$3359,"&lt;="&amp;D1981,$D$4:$D$3359,"&gt;0")/COUNTIF($D$4:$D$3359,"&gt;0")*100,0)),0)</f>
        <v/>
      </c>
      <c r="AD1981" s="11">
        <f>IF(E1981&lt;=0,0,ROUND(MAX(0,MIN(100,(LOG10(1+E1981/1000000000)/LOG10(101))*100)),0))</f>
        <v/>
      </c>
      <c r="AE1981" s="11">
        <f>IF(O1981=N1981,50,ROUND(MAX(0,MIN(100,((H1981-N1981)/(O1981-N1981))*100)),0))</f>
        <v/>
      </c>
      <c r="AF1981" s="11">
        <f>ROUND(MAX(0,MIN(100,50+((H1981-K1981)/K1981)*1000)),0)</f>
        <v/>
      </c>
      <c r="AG1981" s="11">
        <f>IFERROR(ROUND(MAX(0,MIN(100,50+25*LN(MAX(0.01,X1981)))),0),25)</f>
        <v/>
      </c>
      <c r="AH1981" s="11">
        <f>ROUND(IF(M1981&lt;=-30,0,IF(M1981&lt;=-20,20,IF(M1981&lt;=-10,50,100))),0)</f>
        <v/>
      </c>
      <c r="AI1981" s="11">
        <f>ROUND(MAX(0,MIN(100,50+(Z1981*10))),0)</f>
        <v/>
      </c>
      <c r="AJ1981" s="11">
        <f>IFERROR(IF(--AA1981&gt;=80,"خرید قوی",IF(--AA1981&gt;=70,"خرید مشروط",IF(--AA1981&gt;=60,"مراقبت",IF(--AA1981&gt;=45,"ضعیف","عدم ورود")))),"")</f>
        <v/>
      </c>
    </row>
    <row r="1982">
      <c r="A1982" s="15">
        <f>'دیده بان بازار'!A1985</f>
        <v/>
      </c>
      <c r="B1982" s="16">
        <f>'دیده بان بازار'!B1985</f>
        <v/>
      </c>
      <c r="C1982" s="16">
        <f>'دیده بان بازار'!C1985</f>
        <v/>
      </c>
      <c r="D1982" s="16">
        <f>'دیده بان بازار'!D1985</f>
        <v/>
      </c>
      <c r="E1982" s="17">
        <f>'دیده بان بازار'!E1985</f>
        <v/>
      </c>
      <c r="F1982" s="16">
        <f>'دیده بان بازار'!F1985</f>
        <v/>
      </c>
      <c r="G1982" s="16">
        <f>'دیده بان بازار'!G1985</f>
        <v/>
      </c>
      <c r="H1982" s="16">
        <f>'دیده بان بازار'!H1985</f>
        <v/>
      </c>
      <c r="I1982" s="16">
        <f>'دیده بان بازار'!I1985</f>
        <v/>
      </c>
      <c r="J1982" s="16">
        <f>'دیده بان بازار'!J1985</f>
        <v/>
      </c>
      <c r="K1982" s="16">
        <f>'دیده بان بازار'!K1985</f>
        <v/>
      </c>
      <c r="L1982" s="16">
        <f>'دیده بان بازار'!L1985</f>
        <v/>
      </c>
      <c r="M1982" s="16">
        <f>'دیده بان بازار'!M1985</f>
        <v/>
      </c>
      <c r="N1982" s="16">
        <f>'دیده بان بازار'!N1985</f>
        <v/>
      </c>
      <c r="O1982" s="16">
        <f>'دیده بان بازار'!O1985</f>
        <v/>
      </c>
      <c r="P1982" s="16">
        <f>'دیده بان بازار'!P1985</f>
        <v/>
      </c>
      <c r="Q1982" s="16">
        <f>'دیده بان بازار'!Q1985</f>
        <v/>
      </c>
      <c r="R1982" s="16">
        <f>'دیده بان بازار'!R1985</f>
        <v/>
      </c>
      <c r="S1982" s="16">
        <f>'دیده بان بازار'!S1985</f>
        <v/>
      </c>
      <c r="T1982" s="16">
        <f>'دیده بان بازار'!T1985</f>
        <v/>
      </c>
      <c r="U1982" s="16">
        <f>'دیده بان بازار'!U1985</f>
        <v/>
      </c>
      <c r="V1982" s="16">
        <f>'دیده بان بازار'!V1985</f>
        <v/>
      </c>
      <c r="W1982" s="7">
        <f>'دیده بان بازار'!W1985</f>
        <v/>
      </c>
      <c r="X1982" s="11">
        <f>IFERROR(IF(OR(R1982&lt;=0,W1982&lt;=0,S1982&lt;=0,V1982&lt;=0),0,ROUND((S1982/R1982)/(V1982/W1982),2)),0)</f>
        <v/>
      </c>
      <c r="Y1982" s="11">
        <f>IFERROR(IF(OR(S1982&lt;=0,V1982&lt;=0),0,ROUND(S1982/V1982,2)),0)</f>
        <v/>
      </c>
      <c r="Z1982" s="11">
        <f>IFERROR(J1982-M1982,0)</f>
        <v/>
      </c>
      <c r="AA1982" s="11">
        <f>IFERROR(ROUND(MAX(0,MIN(100,((AB1982*0.2)+(AC1982*0.15)+(AD1982*0.15)+(AE1982*0.1)+(AF1982*0.1)+(AG1982*0.15)+(MIN(Y1982/3,1)*100*0.1)+(AI1982*0.05))*((AH1982/100)*0.25+0.75))),0),0)</f>
        <v/>
      </c>
      <c r="AB1982" s="11">
        <f>ROUND(MAX(0,MIN(100,((M1982+10)/20)*100)),0)</f>
        <v/>
      </c>
      <c r="AC1982" s="11">
        <f>IFERROR(IF(D1982&lt;=0,0,ROUND(COUNTIFS($D$4:$D$3359,"&lt;="&amp;D1982,$D$4:$D$3359,"&gt;0")/COUNTIF($D$4:$D$3359,"&gt;0")*100,0)),0)</f>
        <v/>
      </c>
      <c r="AD1982" s="11">
        <f>IF(E1982&lt;=0,0,ROUND(MAX(0,MIN(100,(LOG10(1+E1982/1000000000)/LOG10(101))*100)),0))</f>
        <v/>
      </c>
      <c r="AE1982" s="11">
        <f>IF(O1982=N1982,50,ROUND(MAX(0,MIN(100,((H1982-N1982)/(O1982-N1982))*100)),0))</f>
        <v/>
      </c>
      <c r="AF1982" s="11">
        <f>ROUND(MAX(0,MIN(100,50+((H1982-K1982)/K1982)*1000)),0)</f>
        <v/>
      </c>
      <c r="AG1982" s="11">
        <f>IFERROR(ROUND(MAX(0,MIN(100,50+25*LN(MAX(0.01,X1982)))),0),25)</f>
        <v/>
      </c>
      <c r="AH1982" s="11">
        <f>ROUND(IF(M1982&lt;=-30,0,IF(M1982&lt;=-20,20,IF(M1982&lt;=-10,50,100))),0)</f>
        <v/>
      </c>
      <c r="AI1982" s="11">
        <f>ROUND(MAX(0,MIN(100,50+(Z1982*10))),0)</f>
        <v/>
      </c>
      <c r="AJ1982" s="11">
        <f>IFERROR(IF(--AA1982&gt;=80,"خرید قوی",IF(--AA1982&gt;=70,"خرید مشروط",IF(--AA1982&gt;=60,"مراقبت",IF(--AA1982&gt;=45,"ضعیف","عدم ورود")))),"")</f>
        <v/>
      </c>
    </row>
    <row r="1983">
      <c r="A1983" s="12">
        <f>'دیده بان بازار'!A1986</f>
        <v/>
      </c>
      <c r="B1983" s="13">
        <f>'دیده بان بازار'!B1986</f>
        <v/>
      </c>
      <c r="C1983" s="13">
        <f>'دیده بان بازار'!C1986</f>
        <v/>
      </c>
      <c r="D1983" s="13">
        <f>'دیده بان بازار'!D1986</f>
        <v/>
      </c>
      <c r="E1983" s="14">
        <f>'دیده بان بازار'!E1986</f>
        <v/>
      </c>
      <c r="F1983" s="13">
        <f>'دیده بان بازار'!F1986</f>
        <v/>
      </c>
      <c r="G1983" s="13">
        <f>'دیده بان بازار'!G1986</f>
        <v/>
      </c>
      <c r="H1983" s="13">
        <f>'دیده بان بازار'!H1986</f>
        <v/>
      </c>
      <c r="I1983" s="13">
        <f>'دیده بان بازار'!I1986</f>
        <v/>
      </c>
      <c r="J1983" s="13">
        <f>'دیده بان بازار'!J1986</f>
        <v/>
      </c>
      <c r="K1983" s="13">
        <f>'دیده بان بازار'!K1986</f>
        <v/>
      </c>
      <c r="L1983" s="13">
        <f>'دیده بان بازار'!L1986</f>
        <v/>
      </c>
      <c r="M1983" s="13">
        <f>'دیده بان بازار'!M1986</f>
        <v/>
      </c>
      <c r="N1983" s="13">
        <f>'دیده بان بازار'!N1986</f>
        <v/>
      </c>
      <c r="O1983" s="13">
        <f>'دیده بان بازار'!O1986</f>
        <v/>
      </c>
      <c r="P1983" s="13">
        <f>'دیده بان بازار'!P1986</f>
        <v/>
      </c>
      <c r="Q1983" s="13">
        <f>'دیده بان بازار'!Q1986</f>
        <v/>
      </c>
      <c r="R1983" s="13">
        <f>'دیده بان بازار'!R1986</f>
        <v/>
      </c>
      <c r="S1983" s="13">
        <f>'دیده بان بازار'!S1986</f>
        <v/>
      </c>
      <c r="T1983" s="13">
        <f>'دیده بان بازار'!T1986</f>
        <v/>
      </c>
      <c r="U1983" s="13">
        <f>'دیده بان بازار'!U1986</f>
        <v/>
      </c>
      <c r="V1983" s="13">
        <f>'دیده بان بازار'!V1986</f>
        <v/>
      </c>
      <c r="W1983" s="6">
        <f>'دیده بان بازار'!W1986</f>
        <v/>
      </c>
      <c r="X1983" s="11">
        <f>IFERROR(IF(OR(R1983&lt;=0,W1983&lt;=0,S1983&lt;=0,V1983&lt;=0),0,ROUND((S1983/R1983)/(V1983/W1983),2)),0)</f>
        <v/>
      </c>
      <c r="Y1983" s="11">
        <f>IFERROR(IF(OR(S1983&lt;=0,V1983&lt;=0),0,ROUND(S1983/V1983,2)),0)</f>
        <v/>
      </c>
      <c r="Z1983" s="11">
        <f>IFERROR(J1983-M1983,0)</f>
        <v/>
      </c>
      <c r="AA1983" s="11">
        <f>IFERROR(ROUND(MAX(0,MIN(100,((AB1983*0.2)+(AC1983*0.15)+(AD1983*0.15)+(AE1983*0.1)+(AF1983*0.1)+(AG1983*0.15)+(MIN(Y1983/3,1)*100*0.1)+(AI1983*0.05))*((AH1983/100)*0.25+0.75))),0),0)</f>
        <v/>
      </c>
      <c r="AB1983" s="11">
        <f>ROUND(MAX(0,MIN(100,((M1983+10)/20)*100)),0)</f>
        <v/>
      </c>
      <c r="AC1983" s="11">
        <f>IFERROR(IF(D1983&lt;=0,0,ROUND(COUNTIFS($D$4:$D$3359,"&lt;="&amp;D1983,$D$4:$D$3359,"&gt;0")/COUNTIF($D$4:$D$3359,"&gt;0")*100,0)),0)</f>
        <v/>
      </c>
      <c r="AD1983" s="11">
        <f>IF(E1983&lt;=0,0,ROUND(MAX(0,MIN(100,(LOG10(1+E1983/1000000000)/LOG10(101))*100)),0))</f>
        <v/>
      </c>
      <c r="AE1983" s="11">
        <f>IF(O1983=N1983,50,ROUND(MAX(0,MIN(100,((H1983-N1983)/(O1983-N1983))*100)),0))</f>
        <v/>
      </c>
      <c r="AF1983" s="11">
        <f>ROUND(MAX(0,MIN(100,50+((H1983-K1983)/K1983)*1000)),0)</f>
        <v/>
      </c>
      <c r="AG1983" s="11">
        <f>IFERROR(ROUND(MAX(0,MIN(100,50+25*LN(MAX(0.01,X1983)))),0),25)</f>
        <v/>
      </c>
      <c r="AH1983" s="11">
        <f>ROUND(IF(M1983&lt;=-30,0,IF(M1983&lt;=-20,20,IF(M1983&lt;=-10,50,100))),0)</f>
        <v/>
      </c>
      <c r="AI1983" s="11">
        <f>ROUND(MAX(0,MIN(100,50+(Z1983*10))),0)</f>
        <v/>
      </c>
      <c r="AJ1983" s="11">
        <f>IFERROR(IF(--AA1983&gt;=80,"خرید قوی",IF(--AA1983&gt;=70,"خرید مشروط",IF(--AA1983&gt;=60,"مراقبت",IF(--AA1983&gt;=45,"ضعیف","عدم ورود")))),"")</f>
        <v/>
      </c>
    </row>
    <row r="1984">
      <c r="A1984" s="15">
        <f>'دیده بان بازار'!A1987</f>
        <v/>
      </c>
      <c r="B1984" s="16">
        <f>'دیده بان بازار'!B1987</f>
        <v/>
      </c>
      <c r="C1984" s="16">
        <f>'دیده بان بازار'!C1987</f>
        <v/>
      </c>
      <c r="D1984" s="16">
        <f>'دیده بان بازار'!D1987</f>
        <v/>
      </c>
      <c r="E1984" s="17">
        <f>'دیده بان بازار'!E1987</f>
        <v/>
      </c>
      <c r="F1984" s="16">
        <f>'دیده بان بازار'!F1987</f>
        <v/>
      </c>
      <c r="G1984" s="16">
        <f>'دیده بان بازار'!G1987</f>
        <v/>
      </c>
      <c r="H1984" s="16">
        <f>'دیده بان بازار'!H1987</f>
        <v/>
      </c>
      <c r="I1984" s="16">
        <f>'دیده بان بازار'!I1987</f>
        <v/>
      </c>
      <c r="J1984" s="16">
        <f>'دیده بان بازار'!J1987</f>
        <v/>
      </c>
      <c r="K1984" s="16">
        <f>'دیده بان بازار'!K1987</f>
        <v/>
      </c>
      <c r="L1984" s="16">
        <f>'دیده بان بازار'!L1987</f>
        <v/>
      </c>
      <c r="M1984" s="16">
        <f>'دیده بان بازار'!M1987</f>
        <v/>
      </c>
      <c r="N1984" s="16">
        <f>'دیده بان بازار'!N1987</f>
        <v/>
      </c>
      <c r="O1984" s="16">
        <f>'دیده بان بازار'!O1987</f>
        <v/>
      </c>
      <c r="P1984" s="16">
        <f>'دیده بان بازار'!P1987</f>
        <v/>
      </c>
      <c r="Q1984" s="16">
        <f>'دیده بان بازار'!Q1987</f>
        <v/>
      </c>
      <c r="R1984" s="16">
        <f>'دیده بان بازار'!R1987</f>
        <v/>
      </c>
      <c r="S1984" s="16">
        <f>'دیده بان بازار'!S1987</f>
        <v/>
      </c>
      <c r="T1984" s="16">
        <f>'دیده بان بازار'!T1987</f>
        <v/>
      </c>
      <c r="U1984" s="16">
        <f>'دیده بان بازار'!U1987</f>
        <v/>
      </c>
      <c r="V1984" s="16">
        <f>'دیده بان بازار'!V1987</f>
        <v/>
      </c>
      <c r="W1984" s="7">
        <f>'دیده بان بازار'!W1987</f>
        <v/>
      </c>
      <c r="X1984" s="11">
        <f>IFERROR(IF(OR(R1984&lt;=0,W1984&lt;=0,S1984&lt;=0,V1984&lt;=0),0,ROUND((S1984/R1984)/(V1984/W1984),2)),0)</f>
        <v/>
      </c>
      <c r="Y1984" s="11">
        <f>IFERROR(IF(OR(S1984&lt;=0,V1984&lt;=0),0,ROUND(S1984/V1984,2)),0)</f>
        <v/>
      </c>
      <c r="Z1984" s="11">
        <f>IFERROR(J1984-M1984,0)</f>
        <v/>
      </c>
      <c r="AA1984" s="11">
        <f>IFERROR(ROUND(MAX(0,MIN(100,((AB1984*0.2)+(AC1984*0.15)+(AD1984*0.15)+(AE1984*0.1)+(AF1984*0.1)+(AG1984*0.15)+(MIN(Y1984/3,1)*100*0.1)+(AI1984*0.05))*((AH1984/100)*0.25+0.75))),0),0)</f>
        <v/>
      </c>
      <c r="AB1984" s="11">
        <f>ROUND(MAX(0,MIN(100,((M1984+10)/20)*100)),0)</f>
        <v/>
      </c>
      <c r="AC1984" s="11">
        <f>IFERROR(IF(D1984&lt;=0,0,ROUND(COUNTIFS($D$4:$D$3359,"&lt;="&amp;D1984,$D$4:$D$3359,"&gt;0")/COUNTIF($D$4:$D$3359,"&gt;0")*100,0)),0)</f>
        <v/>
      </c>
      <c r="AD1984" s="11">
        <f>IF(E1984&lt;=0,0,ROUND(MAX(0,MIN(100,(LOG10(1+E1984/1000000000)/LOG10(101))*100)),0))</f>
        <v/>
      </c>
      <c r="AE1984" s="11">
        <f>IF(O1984=N1984,50,ROUND(MAX(0,MIN(100,((H1984-N1984)/(O1984-N1984))*100)),0))</f>
        <v/>
      </c>
      <c r="AF1984" s="11">
        <f>ROUND(MAX(0,MIN(100,50+((H1984-K1984)/K1984)*1000)),0)</f>
        <v/>
      </c>
      <c r="AG1984" s="11">
        <f>IFERROR(ROUND(MAX(0,MIN(100,50+25*LN(MAX(0.01,X1984)))),0),25)</f>
        <v/>
      </c>
      <c r="AH1984" s="11">
        <f>ROUND(IF(M1984&lt;=-30,0,IF(M1984&lt;=-20,20,IF(M1984&lt;=-10,50,100))),0)</f>
        <v/>
      </c>
      <c r="AI1984" s="11">
        <f>ROUND(MAX(0,MIN(100,50+(Z1984*10))),0)</f>
        <v/>
      </c>
      <c r="AJ1984" s="11">
        <f>IFERROR(IF(--AA1984&gt;=80,"خرید قوی",IF(--AA1984&gt;=70,"خرید مشروط",IF(--AA1984&gt;=60,"مراقبت",IF(--AA1984&gt;=45,"ضعیف","عدم ورود")))),"")</f>
        <v/>
      </c>
    </row>
    <row r="1985">
      <c r="A1985" s="12">
        <f>'دیده بان بازار'!A1988</f>
        <v/>
      </c>
      <c r="B1985" s="13">
        <f>'دیده بان بازار'!B1988</f>
        <v/>
      </c>
      <c r="C1985" s="13">
        <f>'دیده بان بازار'!C1988</f>
        <v/>
      </c>
      <c r="D1985" s="13">
        <f>'دیده بان بازار'!D1988</f>
        <v/>
      </c>
      <c r="E1985" s="14">
        <f>'دیده بان بازار'!E1988</f>
        <v/>
      </c>
      <c r="F1985" s="13">
        <f>'دیده بان بازار'!F1988</f>
        <v/>
      </c>
      <c r="G1985" s="13">
        <f>'دیده بان بازار'!G1988</f>
        <v/>
      </c>
      <c r="H1985" s="13">
        <f>'دیده بان بازار'!H1988</f>
        <v/>
      </c>
      <c r="I1985" s="13">
        <f>'دیده بان بازار'!I1988</f>
        <v/>
      </c>
      <c r="J1985" s="13">
        <f>'دیده بان بازار'!J1988</f>
        <v/>
      </c>
      <c r="K1985" s="13">
        <f>'دیده بان بازار'!K1988</f>
        <v/>
      </c>
      <c r="L1985" s="13">
        <f>'دیده بان بازار'!L1988</f>
        <v/>
      </c>
      <c r="M1985" s="13">
        <f>'دیده بان بازار'!M1988</f>
        <v/>
      </c>
      <c r="N1985" s="13">
        <f>'دیده بان بازار'!N1988</f>
        <v/>
      </c>
      <c r="O1985" s="13">
        <f>'دیده بان بازار'!O1988</f>
        <v/>
      </c>
      <c r="P1985" s="13">
        <f>'دیده بان بازار'!P1988</f>
        <v/>
      </c>
      <c r="Q1985" s="13">
        <f>'دیده بان بازار'!Q1988</f>
        <v/>
      </c>
      <c r="R1985" s="13">
        <f>'دیده بان بازار'!R1988</f>
        <v/>
      </c>
      <c r="S1985" s="13">
        <f>'دیده بان بازار'!S1988</f>
        <v/>
      </c>
      <c r="T1985" s="13">
        <f>'دیده بان بازار'!T1988</f>
        <v/>
      </c>
      <c r="U1985" s="13">
        <f>'دیده بان بازار'!U1988</f>
        <v/>
      </c>
      <c r="V1985" s="13">
        <f>'دیده بان بازار'!V1988</f>
        <v/>
      </c>
      <c r="W1985" s="6">
        <f>'دیده بان بازار'!W1988</f>
        <v/>
      </c>
      <c r="X1985" s="11">
        <f>IFERROR(IF(OR(R1985&lt;=0,W1985&lt;=0,S1985&lt;=0,V1985&lt;=0),0,ROUND((S1985/R1985)/(V1985/W1985),2)),0)</f>
        <v/>
      </c>
      <c r="Y1985" s="11">
        <f>IFERROR(IF(OR(S1985&lt;=0,V1985&lt;=0),0,ROUND(S1985/V1985,2)),0)</f>
        <v/>
      </c>
      <c r="Z1985" s="11">
        <f>IFERROR(J1985-M1985,0)</f>
        <v/>
      </c>
      <c r="AA1985" s="11">
        <f>IFERROR(ROUND(MAX(0,MIN(100,((AB1985*0.2)+(AC1985*0.15)+(AD1985*0.15)+(AE1985*0.1)+(AF1985*0.1)+(AG1985*0.15)+(MIN(Y1985/3,1)*100*0.1)+(AI1985*0.05))*((AH1985/100)*0.25+0.75))),0),0)</f>
        <v/>
      </c>
      <c r="AB1985" s="11">
        <f>ROUND(MAX(0,MIN(100,((M1985+10)/20)*100)),0)</f>
        <v/>
      </c>
      <c r="AC1985" s="11">
        <f>IFERROR(IF(D1985&lt;=0,0,ROUND(COUNTIFS($D$4:$D$3359,"&lt;="&amp;D1985,$D$4:$D$3359,"&gt;0")/COUNTIF($D$4:$D$3359,"&gt;0")*100,0)),0)</f>
        <v/>
      </c>
      <c r="AD1985" s="11">
        <f>IF(E1985&lt;=0,0,ROUND(MAX(0,MIN(100,(LOG10(1+E1985/1000000000)/LOG10(101))*100)),0))</f>
        <v/>
      </c>
      <c r="AE1985" s="11">
        <f>IF(O1985=N1985,50,ROUND(MAX(0,MIN(100,((H1985-N1985)/(O1985-N1985))*100)),0))</f>
        <v/>
      </c>
      <c r="AF1985" s="11">
        <f>ROUND(MAX(0,MIN(100,50+((H1985-K1985)/K1985)*1000)),0)</f>
        <v/>
      </c>
      <c r="AG1985" s="11">
        <f>IFERROR(ROUND(MAX(0,MIN(100,50+25*LN(MAX(0.01,X1985)))),0),25)</f>
        <v/>
      </c>
      <c r="AH1985" s="11">
        <f>ROUND(IF(M1985&lt;=-30,0,IF(M1985&lt;=-20,20,IF(M1985&lt;=-10,50,100))),0)</f>
        <v/>
      </c>
      <c r="AI1985" s="11">
        <f>ROUND(MAX(0,MIN(100,50+(Z1985*10))),0)</f>
        <v/>
      </c>
      <c r="AJ1985" s="11">
        <f>IFERROR(IF(--AA1985&gt;=80,"خرید قوی",IF(--AA1985&gt;=70,"خرید مشروط",IF(--AA1985&gt;=60,"مراقبت",IF(--AA1985&gt;=45,"ضعیف","عدم ورود")))),"")</f>
        <v/>
      </c>
    </row>
    <row r="1986">
      <c r="A1986" s="15">
        <f>'دیده بان بازار'!A1989</f>
        <v/>
      </c>
      <c r="B1986" s="16">
        <f>'دیده بان بازار'!B1989</f>
        <v/>
      </c>
      <c r="C1986" s="16">
        <f>'دیده بان بازار'!C1989</f>
        <v/>
      </c>
      <c r="D1986" s="16">
        <f>'دیده بان بازار'!D1989</f>
        <v/>
      </c>
      <c r="E1986" s="17">
        <f>'دیده بان بازار'!E1989</f>
        <v/>
      </c>
      <c r="F1986" s="16">
        <f>'دیده بان بازار'!F1989</f>
        <v/>
      </c>
      <c r="G1986" s="16">
        <f>'دیده بان بازار'!G1989</f>
        <v/>
      </c>
      <c r="H1986" s="16">
        <f>'دیده بان بازار'!H1989</f>
        <v/>
      </c>
      <c r="I1986" s="16">
        <f>'دیده بان بازار'!I1989</f>
        <v/>
      </c>
      <c r="J1986" s="16">
        <f>'دیده بان بازار'!J1989</f>
        <v/>
      </c>
      <c r="K1986" s="16">
        <f>'دیده بان بازار'!K1989</f>
        <v/>
      </c>
      <c r="L1986" s="16">
        <f>'دیده بان بازار'!L1989</f>
        <v/>
      </c>
      <c r="M1986" s="16">
        <f>'دیده بان بازار'!M1989</f>
        <v/>
      </c>
      <c r="N1986" s="16">
        <f>'دیده بان بازار'!N1989</f>
        <v/>
      </c>
      <c r="O1986" s="16">
        <f>'دیده بان بازار'!O1989</f>
        <v/>
      </c>
      <c r="P1986" s="16">
        <f>'دیده بان بازار'!P1989</f>
        <v/>
      </c>
      <c r="Q1986" s="16">
        <f>'دیده بان بازار'!Q1989</f>
        <v/>
      </c>
      <c r="R1986" s="16">
        <f>'دیده بان بازار'!R1989</f>
        <v/>
      </c>
      <c r="S1986" s="16">
        <f>'دیده بان بازار'!S1989</f>
        <v/>
      </c>
      <c r="T1986" s="16">
        <f>'دیده بان بازار'!T1989</f>
        <v/>
      </c>
      <c r="U1986" s="16">
        <f>'دیده بان بازار'!U1989</f>
        <v/>
      </c>
      <c r="V1986" s="16">
        <f>'دیده بان بازار'!V1989</f>
        <v/>
      </c>
      <c r="W1986" s="7">
        <f>'دیده بان بازار'!W1989</f>
        <v/>
      </c>
      <c r="X1986" s="11">
        <f>IFERROR(IF(OR(R1986&lt;=0,W1986&lt;=0,S1986&lt;=0,V1986&lt;=0),0,ROUND((S1986/R1986)/(V1986/W1986),2)),0)</f>
        <v/>
      </c>
      <c r="Y1986" s="11">
        <f>IFERROR(IF(OR(S1986&lt;=0,V1986&lt;=0),0,ROUND(S1986/V1986,2)),0)</f>
        <v/>
      </c>
      <c r="Z1986" s="11">
        <f>IFERROR(J1986-M1986,0)</f>
        <v/>
      </c>
      <c r="AA1986" s="11">
        <f>IFERROR(ROUND(MAX(0,MIN(100,((AB1986*0.2)+(AC1986*0.15)+(AD1986*0.15)+(AE1986*0.1)+(AF1986*0.1)+(AG1986*0.15)+(MIN(Y1986/3,1)*100*0.1)+(AI1986*0.05))*((AH1986/100)*0.25+0.75))),0),0)</f>
        <v/>
      </c>
      <c r="AB1986" s="11">
        <f>ROUND(MAX(0,MIN(100,((M1986+10)/20)*100)),0)</f>
        <v/>
      </c>
      <c r="AC1986" s="11">
        <f>IFERROR(IF(D1986&lt;=0,0,ROUND(COUNTIFS($D$4:$D$3359,"&lt;="&amp;D1986,$D$4:$D$3359,"&gt;0")/COUNTIF($D$4:$D$3359,"&gt;0")*100,0)),0)</f>
        <v/>
      </c>
      <c r="AD1986" s="11">
        <f>IF(E1986&lt;=0,0,ROUND(MAX(0,MIN(100,(LOG10(1+E1986/1000000000)/LOG10(101))*100)),0))</f>
        <v/>
      </c>
      <c r="AE1986" s="11">
        <f>IF(O1986=N1986,50,ROUND(MAX(0,MIN(100,((H1986-N1986)/(O1986-N1986))*100)),0))</f>
        <v/>
      </c>
      <c r="AF1986" s="11">
        <f>ROUND(MAX(0,MIN(100,50+((H1986-K1986)/K1986)*1000)),0)</f>
        <v/>
      </c>
      <c r="AG1986" s="11">
        <f>IFERROR(ROUND(MAX(0,MIN(100,50+25*LN(MAX(0.01,X1986)))),0),25)</f>
        <v/>
      </c>
      <c r="AH1986" s="11">
        <f>ROUND(IF(M1986&lt;=-30,0,IF(M1986&lt;=-20,20,IF(M1986&lt;=-10,50,100))),0)</f>
        <v/>
      </c>
      <c r="AI1986" s="11">
        <f>ROUND(MAX(0,MIN(100,50+(Z1986*10))),0)</f>
        <v/>
      </c>
      <c r="AJ1986" s="11">
        <f>IFERROR(IF(--AA1986&gt;=80,"خرید قوی",IF(--AA1986&gt;=70,"خرید مشروط",IF(--AA1986&gt;=60,"مراقبت",IF(--AA1986&gt;=45,"ضعیف","عدم ورود")))),"")</f>
        <v/>
      </c>
    </row>
    <row r="1987">
      <c r="A1987" s="12">
        <f>'دیده بان بازار'!A1990</f>
        <v/>
      </c>
      <c r="B1987" s="13">
        <f>'دیده بان بازار'!B1990</f>
        <v/>
      </c>
      <c r="C1987" s="13">
        <f>'دیده بان بازار'!C1990</f>
        <v/>
      </c>
      <c r="D1987" s="13">
        <f>'دیده بان بازار'!D1990</f>
        <v/>
      </c>
      <c r="E1987" s="14">
        <f>'دیده بان بازار'!E1990</f>
        <v/>
      </c>
      <c r="F1987" s="13">
        <f>'دیده بان بازار'!F1990</f>
        <v/>
      </c>
      <c r="G1987" s="13">
        <f>'دیده بان بازار'!G1990</f>
        <v/>
      </c>
      <c r="H1987" s="13">
        <f>'دیده بان بازار'!H1990</f>
        <v/>
      </c>
      <c r="I1987" s="13">
        <f>'دیده بان بازار'!I1990</f>
        <v/>
      </c>
      <c r="J1987" s="13">
        <f>'دیده بان بازار'!J1990</f>
        <v/>
      </c>
      <c r="K1987" s="13">
        <f>'دیده بان بازار'!K1990</f>
        <v/>
      </c>
      <c r="L1987" s="13">
        <f>'دیده بان بازار'!L1990</f>
        <v/>
      </c>
      <c r="M1987" s="13">
        <f>'دیده بان بازار'!M1990</f>
        <v/>
      </c>
      <c r="N1987" s="13">
        <f>'دیده بان بازار'!N1990</f>
        <v/>
      </c>
      <c r="O1987" s="13">
        <f>'دیده بان بازار'!O1990</f>
        <v/>
      </c>
      <c r="P1987" s="13">
        <f>'دیده بان بازار'!P1990</f>
        <v/>
      </c>
      <c r="Q1987" s="13">
        <f>'دیده بان بازار'!Q1990</f>
        <v/>
      </c>
      <c r="R1987" s="13">
        <f>'دیده بان بازار'!R1990</f>
        <v/>
      </c>
      <c r="S1987" s="13">
        <f>'دیده بان بازار'!S1990</f>
        <v/>
      </c>
      <c r="T1987" s="13">
        <f>'دیده بان بازار'!T1990</f>
        <v/>
      </c>
      <c r="U1987" s="13">
        <f>'دیده بان بازار'!U1990</f>
        <v/>
      </c>
      <c r="V1987" s="13">
        <f>'دیده بان بازار'!V1990</f>
        <v/>
      </c>
      <c r="W1987" s="6">
        <f>'دیده بان بازار'!W1990</f>
        <v/>
      </c>
      <c r="X1987" s="11">
        <f>IFERROR(IF(OR(R1987&lt;=0,W1987&lt;=0,S1987&lt;=0,V1987&lt;=0),0,ROUND((S1987/R1987)/(V1987/W1987),2)),0)</f>
        <v/>
      </c>
      <c r="Y1987" s="11">
        <f>IFERROR(IF(OR(S1987&lt;=0,V1987&lt;=0),0,ROUND(S1987/V1987,2)),0)</f>
        <v/>
      </c>
      <c r="Z1987" s="11">
        <f>IFERROR(J1987-M1987,0)</f>
        <v/>
      </c>
      <c r="AA1987" s="11">
        <f>IFERROR(ROUND(MAX(0,MIN(100,((AB1987*0.2)+(AC1987*0.15)+(AD1987*0.15)+(AE1987*0.1)+(AF1987*0.1)+(AG1987*0.15)+(MIN(Y1987/3,1)*100*0.1)+(AI1987*0.05))*((AH1987/100)*0.25+0.75))),0),0)</f>
        <v/>
      </c>
      <c r="AB1987" s="11">
        <f>ROUND(MAX(0,MIN(100,((M1987+10)/20)*100)),0)</f>
        <v/>
      </c>
      <c r="AC1987" s="11">
        <f>IFERROR(IF(D1987&lt;=0,0,ROUND(COUNTIFS($D$4:$D$3359,"&lt;="&amp;D1987,$D$4:$D$3359,"&gt;0")/COUNTIF($D$4:$D$3359,"&gt;0")*100,0)),0)</f>
        <v/>
      </c>
      <c r="AD1987" s="11">
        <f>IF(E1987&lt;=0,0,ROUND(MAX(0,MIN(100,(LOG10(1+E1987/1000000000)/LOG10(101))*100)),0))</f>
        <v/>
      </c>
      <c r="AE1987" s="11">
        <f>IF(O1987=N1987,50,ROUND(MAX(0,MIN(100,((H1987-N1987)/(O1987-N1987))*100)),0))</f>
        <v/>
      </c>
      <c r="AF1987" s="11">
        <f>ROUND(MAX(0,MIN(100,50+((H1987-K1987)/K1987)*1000)),0)</f>
        <v/>
      </c>
      <c r="AG1987" s="11">
        <f>IFERROR(ROUND(MAX(0,MIN(100,50+25*LN(MAX(0.01,X1987)))),0),25)</f>
        <v/>
      </c>
      <c r="AH1987" s="11">
        <f>ROUND(IF(M1987&lt;=-30,0,IF(M1987&lt;=-20,20,IF(M1987&lt;=-10,50,100))),0)</f>
        <v/>
      </c>
      <c r="AI1987" s="11">
        <f>ROUND(MAX(0,MIN(100,50+(Z1987*10))),0)</f>
        <v/>
      </c>
      <c r="AJ1987" s="11">
        <f>IFERROR(IF(--AA1987&gt;=80,"خرید قوی",IF(--AA1987&gt;=70,"خرید مشروط",IF(--AA1987&gt;=60,"مراقبت",IF(--AA1987&gt;=45,"ضعیف","عدم ورود")))),"")</f>
        <v/>
      </c>
    </row>
    <row r="1988">
      <c r="A1988" s="15">
        <f>'دیده بان بازار'!A1991</f>
        <v/>
      </c>
      <c r="B1988" s="16">
        <f>'دیده بان بازار'!B1991</f>
        <v/>
      </c>
      <c r="C1988" s="16">
        <f>'دیده بان بازار'!C1991</f>
        <v/>
      </c>
      <c r="D1988" s="16">
        <f>'دیده بان بازار'!D1991</f>
        <v/>
      </c>
      <c r="E1988" s="17">
        <f>'دیده بان بازار'!E1991</f>
        <v/>
      </c>
      <c r="F1988" s="16">
        <f>'دیده بان بازار'!F1991</f>
        <v/>
      </c>
      <c r="G1988" s="16">
        <f>'دیده بان بازار'!G1991</f>
        <v/>
      </c>
      <c r="H1988" s="16">
        <f>'دیده بان بازار'!H1991</f>
        <v/>
      </c>
      <c r="I1988" s="16">
        <f>'دیده بان بازار'!I1991</f>
        <v/>
      </c>
      <c r="J1988" s="16">
        <f>'دیده بان بازار'!J1991</f>
        <v/>
      </c>
      <c r="K1988" s="16">
        <f>'دیده بان بازار'!K1991</f>
        <v/>
      </c>
      <c r="L1988" s="16">
        <f>'دیده بان بازار'!L1991</f>
        <v/>
      </c>
      <c r="M1988" s="16">
        <f>'دیده بان بازار'!M1991</f>
        <v/>
      </c>
      <c r="N1988" s="16">
        <f>'دیده بان بازار'!N1991</f>
        <v/>
      </c>
      <c r="O1988" s="16">
        <f>'دیده بان بازار'!O1991</f>
        <v/>
      </c>
      <c r="P1988" s="16">
        <f>'دیده بان بازار'!P1991</f>
        <v/>
      </c>
      <c r="Q1988" s="16">
        <f>'دیده بان بازار'!Q1991</f>
        <v/>
      </c>
      <c r="R1988" s="16">
        <f>'دیده بان بازار'!R1991</f>
        <v/>
      </c>
      <c r="S1988" s="16">
        <f>'دیده بان بازار'!S1991</f>
        <v/>
      </c>
      <c r="T1988" s="16">
        <f>'دیده بان بازار'!T1991</f>
        <v/>
      </c>
      <c r="U1988" s="16">
        <f>'دیده بان بازار'!U1991</f>
        <v/>
      </c>
      <c r="V1988" s="16">
        <f>'دیده بان بازار'!V1991</f>
        <v/>
      </c>
      <c r="W1988" s="7">
        <f>'دیده بان بازار'!W1991</f>
        <v/>
      </c>
      <c r="X1988" s="11">
        <f>IFERROR(IF(OR(R1988&lt;=0,W1988&lt;=0,S1988&lt;=0,V1988&lt;=0),0,ROUND((S1988/R1988)/(V1988/W1988),2)),0)</f>
        <v/>
      </c>
      <c r="Y1988" s="11">
        <f>IFERROR(IF(OR(S1988&lt;=0,V1988&lt;=0),0,ROUND(S1988/V1988,2)),0)</f>
        <v/>
      </c>
      <c r="Z1988" s="11">
        <f>IFERROR(J1988-M1988,0)</f>
        <v/>
      </c>
      <c r="AA1988" s="11">
        <f>IFERROR(ROUND(MAX(0,MIN(100,((AB1988*0.2)+(AC1988*0.15)+(AD1988*0.15)+(AE1988*0.1)+(AF1988*0.1)+(AG1988*0.15)+(MIN(Y1988/3,1)*100*0.1)+(AI1988*0.05))*((AH1988/100)*0.25+0.75))),0),0)</f>
        <v/>
      </c>
      <c r="AB1988" s="11">
        <f>ROUND(MAX(0,MIN(100,((M1988+10)/20)*100)),0)</f>
        <v/>
      </c>
      <c r="AC1988" s="11">
        <f>IFERROR(IF(D1988&lt;=0,0,ROUND(COUNTIFS($D$4:$D$3359,"&lt;="&amp;D1988,$D$4:$D$3359,"&gt;0")/COUNTIF($D$4:$D$3359,"&gt;0")*100,0)),0)</f>
        <v/>
      </c>
      <c r="AD1988" s="11">
        <f>IF(E1988&lt;=0,0,ROUND(MAX(0,MIN(100,(LOG10(1+E1988/1000000000)/LOG10(101))*100)),0))</f>
        <v/>
      </c>
      <c r="AE1988" s="11">
        <f>IF(O1988=N1988,50,ROUND(MAX(0,MIN(100,((H1988-N1988)/(O1988-N1988))*100)),0))</f>
        <v/>
      </c>
      <c r="AF1988" s="11">
        <f>ROUND(MAX(0,MIN(100,50+((H1988-K1988)/K1988)*1000)),0)</f>
        <v/>
      </c>
      <c r="AG1988" s="11">
        <f>IFERROR(ROUND(MAX(0,MIN(100,50+25*LN(MAX(0.01,X1988)))),0),25)</f>
        <v/>
      </c>
      <c r="AH1988" s="11">
        <f>ROUND(IF(M1988&lt;=-30,0,IF(M1988&lt;=-20,20,IF(M1988&lt;=-10,50,100))),0)</f>
        <v/>
      </c>
      <c r="AI1988" s="11">
        <f>ROUND(MAX(0,MIN(100,50+(Z1988*10))),0)</f>
        <v/>
      </c>
      <c r="AJ1988" s="11">
        <f>IFERROR(IF(--AA1988&gt;=80,"خرید قوی",IF(--AA1988&gt;=70,"خرید مشروط",IF(--AA1988&gt;=60,"مراقبت",IF(--AA1988&gt;=45,"ضعیف","عدم ورود")))),"")</f>
        <v/>
      </c>
    </row>
    <row r="1989">
      <c r="A1989" s="12">
        <f>'دیده بان بازار'!A1992</f>
        <v/>
      </c>
      <c r="B1989" s="13">
        <f>'دیده بان بازار'!B1992</f>
        <v/>
      </c>
      <c r="C1989" s="13">
        <f>'دیده بان بازار'!C1992</f>
        <v/>
      </c>
      <c r="D1989" s="13">
        <f>'دیده بان بازار'!D1992</f>
        <v/>
      </c>
      <c r="E1989" s="14">
        <f>'دیده بان بازار'!E1992</f>
        <v/>
      </c>
      <c r="F1989" s="13">
        <f>'دیده بان بازار'!F1992</f>
        <v/>
      </c>
      <c r="G1989" s="13">
        <f>'دیده بان بازار'!G1992</f>
        <v/>
      </c>
      <c r="H1989" s="13">
        <f>'دیده بان بازار'!H1992</f>
        <v/>
      </c>
      <c r="I1989" s="13">
        <f>'دیده بان بازار'!I1992</f>
        <v/>
      </c>
      <c r="J1989" s="13">
        <f>'دیده بان بازار'!J1992</f>
        <v/>
      </c>
      <c r="K1989" s="13">
        <f>'دیده بان بازار'!K1992</f>
        <v/>
      </c>
      <c r="L1989" s="13">
        <f>'دیده بان بازار'!L1992</f>
        <v/>
      </c>
      <c r="M1989" s="13">
        <f>'دیده بان بازار'!M1992</f>
        <v/>
      </c>
      <c r="N1989" s="13">
        <f>'دیده بان بازار'!N1992</f>
        <v/>
      </c>
      <c r="O1989" s="13">
        <f>'دیده بان بازار'!O1992</f>
        <v/>
      </c>
      <c r="P1989" s="13">
        <f>'دیده بان بازار'!P1992</f>
        <v/>
      </c>
      <c r="Q1989" s="13">
        <f>'دیده بان بازار'!Q1992</f>
        <v/>
      </c>
      <c r="R1989" s="13">
        <f>'دیده بان بازار'!R1992</f>
        <v/>
      </c>
      <c r="S1989" s="13">
        <f>'دیده بان بازار'!S1992</f>
        <v/>
      </c>
      <c r="T1989" s="13">
        <f>'دیده بان بازار'!T1992</f>
        <v/>
      </c>
      <c r="U1989" s="13">
        <f>'دیده بان بازار'!U1992</f>
        <v/>
      </c>
      <c r="V1989" s="13">
        <f>'دیده بان بازار'!V1992</f>
        <v/>
      </c>
      <c r="W1989" s="6">
        <f>'دیده بان بازار'!W1992</f>
        <v/>
      </c>
      <c r="X1989" s="11">
        <f>IFERROR(IF(OR(R1989&lt;=0,W1989&lt;=0,S1989&lt;=0,V1989&lt;=0),0,ROUND((S1989/R1989)/(V1989/W1989),2)),0)</f>
        <v/>
      </c>
      <c r="Y1989" s="11">
        <f>IFERROR(IF(OR(S1989&lt;=0,V1989&lt;=0),0,ROUND(S1989/V1989,2)),0)</f>
        <v/>
      </c>
      <c r="Z1989" s="11">
        <f>IFERROR(J1989-M1989,0)</f>
        <v/>
      </c>
      <c r="AA1989" s="11">
        <f>IFERROR(ROUND(MAX(0,MIN(100,((AB1989*0.2)+(AC1989*0.15)+(AD1989*0.15)+(AE1989*0.1)+(AF1989*0.1)+(AG1989*0.15)+(MIN(Y1989/3,1)*100*0.1)+(AI1989*0.05))*((AH1989/100)*0.25+0.75))),0),0)</f>
        <v/>
      </c>
      <c r="AB1989" s="11">
        <f>ROUND(MAX(0,MIN(100,((M1989+10)/20)*100)),0)</f>
        <v/>
      </c>
      <c r="AC1989" s="11">
        <f>IFERROR(IF(D1989&lt;=0,0,ROUND(COUNTIFS($D$4:$D$3359,"&lt;="&amp;D1989,$D$4:$D$3359,"&gt;0")/COUNTIF($D$4:$D$3359,"&gt;0")*100,0)),0)</f>
        <v/>
      </c>
      <c r="AD1989" s="11">
        <f>IF(E1989&lt;=0,0,ROUND(MAX(0,MIN(100,(LOG10(1+E1989/1000000000)/LOG10(101))*100)),0))</f>
        <v/>
      </c>
      <c r="AE1989" s="11">
        <f>IF(O1989=N1989,50,ROUND(MAX(0,MIN(100,((H1989-N1989)/(O1989-N1989))*100)),0))</f>
        <v/>
      </c>
      <c r="AF1989" s="11">
        <f>ROUND(MAX(0,MIN(100,50+((H1989-K1989)/K1989)*1000)),0)</f>
        <v/>
      </c>
      <c r="AG1989" s="11">
        <f>IFERROR(ROUND(MAX(0,MIN(100,50+25*LN(MAX(0.01,X1989)))),0),25)</f>
        <v/>
      </c>
      <c r="AH1989" s="11">
        <f>ROUND(IF(M1989&lt;=-30,0,IF(M1989&lt;=-20,20,IF(M1989&lt;=-10,50,100))),0)</f>
        <v/>
      </c>
      <c r="AI1989" s="11">
        <f>ROUND(MAX(0,MIN(100,50+(Z1989*10))),0)</f>
        <v/>
      </c>
      <c r="AJ1989" s="11">
        <f>IFERROR(IF(--AA1989&gt;=80,"خرید قوی",IF(--AA1989&gt;=70,"خرید مشروط",IF(--AA1989&gt;=60,"مراقبت",IF(--AA1989&gt;=45,"ضعیف","عدم ورود")))),"")</f>
        <v/>
      </c>
    </row>
    <row r="1990">
      <c r="A1990" s="15">
        <f>'دیده بان بازار'!A1993</f>
        <v/>
      </c>
      <c r="B1990" s="16">
        <f>'دیده بان بازار'!B1993</f>
        <v/>
      </c>
      <c r="C1990" s="16">
        <f>'دیده بان بازار'!C1993</f>
        <v/>
      </c>
      <c r="D1990" s="16">
        <f>'دیده بان بازار'!D1993</f>
        <v/>
      </c>
      <c r="E1990" s="17">
        <f>'دیده بان بازار'!E1993</f>
        <v/>
      </c>
      <c r="F1990" s="16">
        <f>'دیده بان بازار'!F1993</f>
        <v/>
      </c>
      <c r="G1990" s="16">
        <f>'دیده بان بازار'!G1993</f>
        <v/>
      </c>
      <c r="H1990" s="16">
        <f>'دیده بان بازار'!H1993</f>
        <v/>
      </c>
      <c r="I1990" s="16">
        <f>'دیده بان بازار'!I1993</f>
        <v/>
      </c>
      <c r="J1990" s="16">
        <f>'دیده بان بازار'!J1993</f>
        <v/>
      </c>
      <c r="K1990" s="16">
        <f>'دیده بان بازار'!K1993</f>
        <v/>
      </c>
      <c r="L1990" s="16">
        <f>'دیده بان بازار'!L1993</f>
        <v/>
      </c>
      <c r="M1990" s="16">
        <f>'دیده بان بازار'!M1993</f>
        <v/>
      </c>
      <c r="N1990" s="16">
        <f>'دیده بان بازار'!N1993</f>
        <v/>
      </c>
      <c r="O1990" s="16">
        <f>'دیده بان بازار'!O1993</f>
        <v/>
      </c>
      <c r="P1990" s="16">
        <f>'دیده بان بازار'!P1993</f>
        <v/>
      </c>
      <c r="Q1990" s="16">
        <f>'دیده بان بازار'!Q1993</f>
        <v/>
      </c>
      <c r="R1990" s="16">
        <f>'دیده بان بازار'!R1993</f>
        <v/>
      </c>
      <c r="S1990" s="16">
        <f>'دیده بان بازار'!S1993</f>
        <v/>
      </c>
      <c r="T1990" s="16">
        <f>'دیده بان بازار'!T1993</f>
        <v/>
      </c>
      <c r="U1990" s="16">
        <f>'دیده بان بازار'!U1993</f>
        <v/>
      </c>
      <c r="V1990" s="16">
        <f>'دیده بان بازار'!V1993</f>
        <v/>
      </c>
      <c r="W1990" s="7">
        <f>'دیده بان بازار'!W1993</f>
        <v/>
      </c>
      <c r="X1990" s="11">
        <f>IFERROR(IF(OR(R1990&lt;=0,W1990&lt;=0,S1990&lt;=0,V1990&lt;=0),0,ROUND((S1990/R1990)/(V1990/W1990),2)),0)</f>
        <v/>
      </c>
      <c r="Y1990" s="11">
        <f>IFERROR(IF(OR(S1990&lt;=0,V1990&lt;=0),0,ROUND(S1990/V1990,2)),0)</f>
        <v/>
      </c>
      <c r="Z1990" s="11">
        <f>IFERROR(J1990-M1990,0)</f>
        <v/>
      </c>
      <c r="AA1990" s="11">
        <f>IFERROR(ROUND(MAX(0,MIN(100,((AB1990*0.2)+(AC1990*0.15)+(AD1990*0.15)+(AE1990*0.1)+(AF1990*0.1)+(AG1990*0.15)+(MIN(Y1990/3,1)*100*0.1)+(AI1990*0.05))*((AH1990/100)*0.25+0.75))),0),0)</f>
        <v/>
      </c>
      <c r="AB1990" s="11">
        <f>ROUND(MAX(0,MIN(100,((M1990+10)/20)*100)),0)</f>
        <v/>
      </c>
      <c r="AC1990" s="11">
        <f>IFERROR(IF(D1990&lt;=0,0,ROUND(COUNTIFS($D$4:$D$3359,"&lt;="&amp;D1990,$D$4:$D$3359,"&gt;0")/COUNTIF($D$4:$D$3359,"&gt;0")*100,0)),0)</f>
        <v/>
      </c>
      <c r="AD1990" s="11">
        <f>IF(E1990&lt;=0,0,ROUND(MAX(0,MIN(100,(LOG10(1+E1990/1000000000)/LOG10(101))*100)),0))</f>
        <v/>
      </c>
      <c r="AE1990" s="11">
        <f>IF(O1990=N1990,50,ROUND(MAX(0,MIN(100,((H1990-N1990)/(O1990-N1990))*100)),0))</f>
        <v/>
      </c>
      <c r="AF1990" s="11">
        <f>ROUND(MAX(0,MIN(100,50+((H1990-K1990)/K1990)*1000)),0)</f>
        <v/>
      </c>
      <c r="AG1990" s="11">
        <f>IFERROR(ROUND(MAX(0,MIN(100,50+25*LN(MAX(0.01,X1990)))),0),25)</f>
        <v/>
      </c>
      <c r="AH1990" s="11">
        <f>ROUND(IF(M1990&lt;=-30,0,IF(M1990&lt;=-20,20,IF(M1990&lt;=-10,50,100))),0)</f>
        <v/>
      </c>
      <c r="AI1990" s="11">
        <f>ROUND(MAX(0,MIN(100,50+(Z1990*10))),0)</f>
        <v/>
      </c>
      <c r="AJ1990" s="11">
        <f>IFERROR(IF(--AA1990&gt;=80,"خرید قوی",IF(--AA1990&gt;=70,"خرید مشروط",IF(--AA1990&gt;=60,"مراقبت",IF(--AA1990&gt;=45,"ضعیف","عدم ورود")))),"")</f>
        <v/>
      </c>
    </row>
    <row r="1991">
      <c r="A1991" s="12">
        <f>'دیده بان بازار'!A1994</f>
        <v/>
      </c>
      <c r="B1991" s="13">
        <f>'دیده بان بازار'!B1994</f>
        <v/>
      </c>
      <c r="C1991" s="13">
        <f>'دیده بان بازار'!C1994</f>
        <v/>
      </c>
      <c r="D1991" s="13">
        <f>'دیده بان بازار'!D1994</f>
        <v/>
      </c>
      <c r="E1991" s="14">
        <f>'دیده بان بازار'!E1994</f>
        <v/>
      </c>
      <c r="F1991" s="13">
        <f>'دیده بان بازار'!F1994</f>
        <v/>
      </c>
      <c r="G1991" s="13">
        <f>'دیده بان بازار'!G1994</f>
        <v/>
      </c>
      <c r="H1991" s="13">
        <f>'دیده بان بازار'!H1994</f>
        <v/>
      </c>
      <c r="I1991" s="13">
        <f>'دیده بان بازار'!I1994</f>
        <v/>
      </c>
      <c r="J1991" s="13">
        <f>'دیده بان بازار'!J1994</f>
        <v/>
      </c>
      <c r="K1991" s="13">
        <f>'دیده بان بازار'!K1994</f>
        <v/>
      </c>
      <c r="L1991" s="13">
        <f>'دیده بان بازار'!L1994</f>
        <v/>
      </c>
      <c r="M1991" s="13">
        <f>'دیده بان بازار'!M1994</f>
        <v/>
      </c>
      <c r="N1991" s="13">
        <f>'دیده بان بازار'!N1994</f>
        <v/>
      </c>
      <c r="O1991" s="13">
        <f>'دیده بان بازار'!O1994</f>
        <v/>
      </c>
      <c r="P1991" s="13">
        <f>'دیده بان بازار'!P1994</f>
        <v/>
      </c>
      <c r="Q1991" s="13">
        <f>'دیده بان بازار'!Q1994</f>
        <v/>
      </c>
      <c r="R1991" s="13">
        <f>'دیده بان بازار'!R1994</f>
        <v/>
      </c>
      <c r="S1991" s="13">
        <f>'دیده بان بازار'!S1994</f>
        <v/>
      </c>
      <c r="T1991" s="13">
        <f>'دیده بان بازار'!T1994</f>
        <v/>
      </c>
      <c r="U1991" s="13">
        <f>'دیده بان بازار'!U1994</f>
        <v/>
      </c>
      <c r="V1991" s="13">
        <f>'دیده بان بازار'!V1994</f>
        <v/>
      </c>
      <c r="W1991" s="6">
        <f>'دیده بان بازار'!W1994</f>
        <v/>
      </c>
      <c r="X1991" s="11">
        <f>IFERROR(IF(OR(R1991&lt;=0,W1991&lt;=0,S1991&lt;=0,V1991&lt;=0),0,ROUND((S1991/R1991)/(V1991/W1991),2)),0)</f>
        <v/>
      </c>
      <c r="Y1991" s="11">
        <f>IFERROR(IF(OR(S1991&lt;=0,V1991&lt;=0),0,ROUND(S1991/V1991,2)),0)</f>
        <v/>
      </c>
      <c r="Z1991" s="11">
        <f>IFERROR(J1991-M1991,0)</f>
        <v/>
      </c>
      <c r="AA1991" s="11">
        <f>IFERROR(ROUND(MAX(0,MIN(100,((AB1991*0.2)+(AC1991*0.15)+(AD1991*0.15)+(AE1991*0.1)+(AF1991*0.1)+(AG1991*0.15)+(MIN(Y1991/3,1)*100*0.1)+(AI1991*0.05))*((AH1991/100)*0.25+0.75))),0),0)</f>
        <v/>
      </c>
      <c r="AB1991" s="11">
        <f>ROUND(MAX(0,MIN(100,((M1991+10)/20)*100)),0)</f>
        <v/>
      </c>
      <c r="AC1991" s="11">
        <f>IFERROR(IF(D1991&lt;=0,0,ROUND(COUNTIFS($D$4:$D$3359,"&lt;="&amp;D1991,$D$4:$D$3359,"&gt;0")/COUNTIF($D$4:$D$3359,"&gt;0")*100,0)),0)</f>
        <v/>
      </c>
      <c r="AD1991" s="11">
        <f>IF(E1991&lt;=0,0,ROUND(MAX(0,MIN(100,(LOG10(1+E1991/1000000000)/LOG10(101))*100)),0))</f>
        <v/>
      </c>
      <c r="AE1991" s="11">
        <f>IF(O1991=N1991,50,ROUND(MAX(0,MIN(100,((H1991-N1991)/(O1991-N1991))*100)),0))</f>
        <v/>
      </c>
      <c r="AF1991" s="11">
        <f>ROUND(MAX(0,MIN(100,50+((H1991-K1991)/K1991)*1000)),0)</f>
        <v/>
      </c>
      <c r="AG1991" s="11">
        <f>IFERROR(ROUND(MAX(0,MIN(100,50+25*LN(MAX(0.01,X1991)))),0),25)</f>
        <v/>
      </c>
      <c r="AH1991" s="11">
        <f>ROUND(IF(M1991&lt;=-30,0,IF(M1991&lt;=-20,20,IF(M1991&lt;=-10,50,100))),0)</f>
        <v/>
      </c>
      <c r="AI1991" s="11">
        <f>ROUND(MAX(0,MIN(100,50+(Z1991*10))),0)</f>
        <v/>
      </c>
      <c r="AJ1991" s="11">
        <f>IFERROR(IF(--AA1991&gt;=80,"خرید قوی",IF(--AA1991&gt;=70,"خرید مشروط",IF(--AA1991&gt;=60,"مراقبت",IF(--AA1991&gt;=45,"ضعیف","عدم ورود")))),"")</f>
        <v/>
      </c>
    </row>
    <row r="1992">
      <c r="A1992" s="15">
        <f>'دیده بان بازار'!A1995</f>
        <v/>
      </c>
      <c r="B1992" s="16">
        <f>'دیده بان بازار'!B1995</f>
        <v/>
      </c>
      <c r="C1992" s="16">
        <f>'دیده بان بازار'!C1995</f>
        <v/>
      </c>
      <c r="D1992" s="16">
        <f>'دیده بان بازار'!D1995</f>
        <v/>
      </c>
      <c r="E1992" s="17">
        <f>'دیده بان بازار'!E1995</f>
        <v/>
      </c>
      <c r="F1992" s="16">
        <f>'دیده بان بازار'!F1995</f>
        <v/>
      </c>
      <c r="G1992" s="16">
        <f>'دیده بان بازار'!G1995</f>
        <v/>
      </c>
      <c r="H1992" s="16">
        <f>'دیده بان بازار'!H1995</f>
        <v/>
      </c>
      <c r="I1992" s="16">
        <f>'دیده بان بازار'!I1995</f>
        <v/>
      </c>
      <c r="J1992" s="16">
        <f>'دیده بان بازار'!J1995</f>
        <v/>
      </c>
      <c r="K1992" s="16">
        <f>'دیده بان بازار'!K1995</f>
        <v/>
      </c>
      <c r="L1992" s="16">
        <f>'دیده بان بازار'!L1995</f>
        <v/>
      </c>
      <c r="M1992" s="16">
        <f>'دیده بان بازار'!M1995</f>
        <v/>
      </c>
      <c r="N1992" s="16">
        <f>'دیده بان بازار'!N1995</f>
        <v/>
      </c>
      <c r="O1992" s="16">
        <f>'دیده بان بازار'!O1995</f>
        <v/>
      </c>
      <c r="P1992" s="16">
        <f>'دیده بان بازار'!P1995</f>
        <v/>
      </c>
      <c r="Q1992" s="16">
        <f>'دیده بان بازار'!Q1995</f>
        <v/>
      </c>
      <c r="R1992" s="16">
        <f>'دیده بان بازار'!R1995</f>
        <v/>
      </c>
      <c r="S1992" s="16">
        <f>'دیده بان بازار'!S1995</f>
        <v/>
      </c>
      <c r="T1992" s="16">
        <f>'دیده بان بازار'!T1995</f>
        <v/>
      </c>
      <c r="U1992" s="16">
        <f>'دیده بان بازار'!U1995</f>
        <v/>
      </c>
      <c r="V1992" s="16">
        <f>'دیده بان بازار'!V1995</f>
        <v/>
      </c>
      <c r="W1992" s="7">
        <f>'دیده بان بازار'!W1995</f>
        <v/>
      </c>
      <c r="X1992" s="11">
        <f>IFERROR(IF(OR(R1992&lt;=0,W1992&lt;=0,S1992&lt;=0,V1992&lt;=0),0,ROUND((S1992/R1992)/(V1992/W1992),2)),0)</f>
        <v/>
      </c>
      <c r="Y1992" s="11">
        <f>IFERROR(IF(OR(S1992&lt;=0,V1992&lt;=0),0,ROUND(S1992/V1992,2)),0)</f>
        <v/>
      </c>
      <c r="Z1992" s="11">
        <f>IFERROR(J1992-M1992,0)</f>
        <v/>
      </c>
      <c r="AA1992" s="11">
        <f>IFERROR(ROUND(MAX(0,MIN(100,((AB1992*0.2)+(AC1992*0.15)+(AD1992*0.15)+(AE1992*0.1)+(AF1992*0.1)+(AG1992*0.15)+(MIN(Y1992/3,1)*100*0.1)+(AI1992*0.05))*((AH1992/100)*0.25+0.75))),0),0)</f>
        <v/>
      </c>
      <c r="AB1992" s="11">
        <f>ROUND(MAX(0,MIN(100,((M1992+10)/20)*100)),0)</f>
        <v/>
      </c>
      <c r="AC1992" s="11">
        <f>IFERROR(IF(D1992&lt;=0,0,ROUND(COUNTIFS($D$4:$D$3359,"&lt;="&amp;D1992,$D$4:$D$3359,"&gt;0")/COUNTIF($D$4:$D$3359,"&gt;0")*100,0)),0)</f>
        <v/>
      </c>
      <c r="AD1992" s="11">
        <f>IF(E1992&lt;=0,0,ROUND(MAX(0,MIN(100,(LOG10(1+E1992/1000000000)/LOG10(101))*100)),0))</f>
        <v/>
      </c>
      <c r="AE1992" s="11">
        <f>IF(O1992=N1992,50,ROUND(MAX(0,MIN(100,((H1992-N1992)/(O1992-N1992))*100)),0))</f>
        <v/>
      </c>
      <c r="AF1992" s="11">
        <f>ROUND(MAX(0,MIN(100,50+((H1992-K1992)/K1992)*1000)),0)</f>
        <v/>
      </c>
      <c r="AG1992" s="11">
        <f>IFERROR(ROUND(MAX(0,MIN(100,50+25*LN(MAX(0.01,X1992)))),0),25)</f>
        <v/>
      </c>
      <c r="AH1992" s="11">
        <f>ROUND(IF(M1992&lt;=-30,0,IF(M1992&lt;=-20,20,IF(M1992&lt;=-10,50,100))),0)</f>
        <v/>
      </c>
      <c r="AI1992" s="11">
        <f>ROUND(MAX(0,MIN(100,50+(Z1992*10))),0)</f>
        <v/>
      </c>
      <c r="AJ1992" s="11">
        <f>IFERROR(IF(--AA1992&gt;=80,"خرید قوی",IF(--AA1992&gt;=70,"خرید مشروط",IF(--AA1992&gt;=60,"مراقبت",IF(--AA1992&gt;=45,"ضعیف","عدم ورود")))),"")</f>
        <v/>
      </c>
    </row>
    <row r="1993">
      <c r="A1993" s="12">
        <f>'دیده بان بازار'!A1996</f>
        <v/>
      </c>
      <c r="B1993" s="13">
        <f>'دیده بان بازار'!B1996</f>
        <v/>
      </c>
      <c r="C1993" s="13">
        <f>'دیده بان بازار'!C1996</f>
        <v/>
      </c>
      <c r="D1993" s="13">
        <f>'دیده بان بازار'!D1996</f>
        <v/>
      </c>
      <c r="E1993" s="14">
        <f>'دیده بان بازار'!E1996</f>
        <v/>
      </c>
      <c r="F1993" s="13">
        <f>'دیده بان بازار'!F1996</f>
        <v/>
      </c>
      <c r="G1993" s="13">
        <f>'دیده بان بازار'!G1996</f>
        <v/>
      </c>
      <c r="H1993" s="13">
        <f>'دیده بان بازار'!H1996</f>
        <v/>
      </c>
      <c r="I1993" s="13">
        <f>'دیده بان بازار'!I1996</f>
        <v/>
      </c>
      <c r="J1993" s="13">
        <f>'دیده بان بازار'!J1996</f>
        <v/>
      </c>
      <c r="K1993" s="13">
        <f>'دیده بان بازار'!K1996</f>
        <v/>
      </c>
      <c r="L1993" s="13">
        <f>'دیده بان بازار'!L1996</f>
        <v/>
      </c>
      <c r="M1993" s="13">
        <f>'دیده بان بازار'!M1996</f>
        <v/>
      </c>
      <c r="N1993" s="13">
        <f>'دیده بان بازار'!N1996</f>
        <v/>
      </c>
      <c r="O1993" s="13">
        <f>'دیده بان بازار'!O1996</f>
        <v/>
      </c>
      <c r="P1993" s="13">
        <f>'دیده بان بازار'!P1996</f>
        <v/>
      </c>
      <c r="Q1993" s="13">
        <f>'دیده بان بازار'!Q1996</f>
        <v/>
      </c>
      <c r="R1993" s="13">
        <f>'دیده بان بازار'!R1996</f>
        <v/>
      </c>
      <c r="S1993" s="13">
        <f>'دیده بان بازار'!S1996</f>
        <v/>
      </c>
      <c r="T1993" s="13">
        <f>'دیده بان بازار'!T1996</f>
        <v/>
      </c>
      <c r="U1993" s="13">
        <f>'دیده بان بازار'!U1996</f>
        <v/>
      </c>
      <c r="V1993" s="13">
        <f>'دیده بان بازار'!V1996</f>
        <v/>
      </c>
      <c r="W1993" s="6">
        <f>'دیده بان بازار'!W1996</f>
        <v/>
      </c>
      <c r="X1993" s="11">
        <f>IFERROR(IF(OR(R1993&lt;=0,W1993&lt;=0,S1993&lt;=0,V1993&lt;=0),0,ROUND((S1993/R1993)/(V1993/W1993),2)),0)</f>
        <v/>
      </c>
      <c r="Y1993" s="11">
        <f>IFERROR(IF(OR(S1993&lt;=0,V1993&lt;=0),0,ROUND(S1993/V1993,2)),0)</f>
        <v/>
      </c>
      <c r="Z1993" s="11">
        <f>IFERROR(J1993-M1993,0)</f>
        <v/>
      </c>
      <c r="AA1993" s="11">
        <f>IFERROR(ROUND(MAX(0,MIN(100,((AB1993*0.2)+(AC1993*0.15)+(AD1993*0.15)+(AE1993*0.1)+(AF1993*0.1)+(AG1993*0.15)+(MIN(Y1993/3,1)*100*0.1)+(AI1993*0.05))*((AH1993/100)*0.25+0.75))),0),0)</f>
        <v/>
      </c>
      <c r="AB1993" s="11">
        <f>ROUND(MAX(0,MIN(100,((M1993+10)/20)*100)),0)</f>
        <v/>
      </c>
      <c r="AC1993" s="11">
        <f>IFERROR(IF(D1993&lt;=0,0,ROUND(COUNTIFS($D$4:$D$3359,"&lt;="&amp;D1993,$D$4:$D$3359,"&gt;0")/COUNTIF($D$4:$D$3359,"&gt;0")*100,0)),0)</f>
        <v/>
      </c>
      <c r="AD1993" s="11">
        <f>IF(E1993&lt;=0,0,ROUND(MAX(0,MIN(100,(LOG10(1+E1993/1000000000)/LOG10(101))*100)),0))</f>
        <v/>
      </c>
      <c r="AE1993" s="11">
        <f>IF(O1993=N1993,50,ROUND(MAX(0,MIN(100,((H1993-N1993)/(O1993-N1993))*100)),0))</f>
        <v/>
      </c>
      <c r="AF1993" s="11">
        <f>ROUND(MAX(0,MIN(100,50+((H1993-K1993)/K1993)*1000)),0)</f>
        <v/>
      </c>
      <c r="AG1993" s="11">
        <f>IFERROR(ROUND(MAX(0,MIN(100,50+25*LN(MAX(0.01,X1993)))),0),25)</f>
        <v/>
      </c>
      <c r="AH1993" s="11">
        <f>ROUND(IF(M1993&lt;=-30,0,IF(M1993&lt;=-20,20,IF(M1993&lt;=-10,50,100))),0)</f>
        <v/>
      </c>
      <c r="AI1993" s="11">
        <f>ROUND(MAX(0,MIN(100,50+(Z1993*10))),0)</f>
        <v/>
      </c>
      <c r="AJ1993" s="11">
        <f>IFERROR(IF(--AA1993&gt;=80,"خرید قوی",IF(--AA1993&gt;=70,"خرید مشروط",IF(--AA1993&gt;=60,"مراقبت",IF(--AA1993&gt;=45,"ضعیف","عدم ورود")))),"")</f>
        <v/>
      </c>
    </row>
    <row r="1994">
      <c r="A1994" s="15">
        <f>'دیده بان بازار'!A1997</f>
        <v/>
      </c>
      <c r="B1994" s="16">
        <f>'دیده بان بازار'!B1997</f>
        <v/>
      </c>
      <c r="C1994" s="16">
        <f>'دیده بان بازار'!C1997</f>
        <v/>
      </c>
      <c r="D1994" s="16">
        <f>'دیده بان بازار'!D1997</f>
        <v/>
      </c>
      <c r="E1994" s="17">
        <f>'دیده بان بازار'!E1997</f>
        <v/>
      </c>
      <c r="F1994" s="16">
        <f>'دیده بان بازار'!F1997</f>
        <v/>
      </c>
      <c r="G1994" s="16">
        <f>'دیده بان بازار'!G1997</f>
        <v/>
      </c>
      <c r="H1994" s="16">
        <f>'دیده بان بازار'!H1997</f>
        <v/>
      </c>
      <c r="I1994" s="16">
        <f>'دیده بان بازار'!I1997</f>
        <v/>
      </c>
      <c r="J1994" s="16">
        <f>'دیده بان بازار'!J1997</f>
        <v/>
      </c>
      <c r="K1994" s="16">
        <f>'دیده بان بازار'!K1997</f>
        <v/>
      </c>
      <c r="L1994" s="16">
        <f>'دیده بان بازار'!L1997</f>
        <v/>
      </c>
      <c r="M1994" s="16">
        <f>'دیده بان بازار'!M1997</f>
        <v/>
      </c>
      <c r="N1994" s="16">
        <f>'دیده بان بازار'!N1997</f>
        <v/>
      </c>
      <c r="O1994" s="16">
        <f>'دیده بان بازار'!O1997</f>
        <v/>
      </c>
      <c r="P1994" s="16">
        <f>'دیده بان بازار'!P1997</f>
        <v/>
      </c>
      <c r="Q1994" s="16">
        <f>'دیده بان بازار'!Q1997</f>
        <v/>
      </c>
      <c r="R1994" s="16">
        <f>'دیده بان بازار'!R1997</f>
        <v/>
      </c>
      <c r="S1994" s="16">
        <f>'دیده بان بازار'!S1997</f>
        <v/>
      </c>
      <c r="T1994" s="16">
        <f>'دیده بان بازار'!T1997</f>
        <v/>
      </c>
      <c r="U1994" s="16">
        <f>'دیده بان بازار'!U1997</f>
        <v/>
      </c>
      <c r="V1994" s="16">
        <f>'دیده بان بازار'!V1997</f>
        <v/>
      </c>
      <c r="W1994" s="7">
        <f>'دیده بان بازار'!W1997</f>
        <v/>
      </c>
      <c r="X1994" s="11">
        <f>IFERROR(IF(OR(R1994&lt;=0,W1994&lt;=0,S1994&lt;=0,V1994&lt;=0),0,ROUND((S1994/R1994)/(V1994/W1994),2)),0)</f>
        <v/>
      </c>
      <c r="Y1994" s="11">
        <f>IFERROR(IF(OR(S1994&lt;=0,V1994&lt;=0),0,ROUND(S1994/V1994,2)),0)</f>
        <v/>
      </c>
      <c r="Z1994" s="11">
        <f>IFERROR(J1994-M1994,0)</f>
        <v/>
      </c>
      <c r="AA1994" s="11">
        <f>IFERROR(ROUND(MAX(0,MIN(100,((AB1994*0.2)+(AC1994*0.15)+(AD1994*0.15)+(AE1994*0.1)+(AF1994*0.1)+(AG1994*0.15)+(MIN(Y1994/3,1)*100*0.1)+(AI1994*0.05))*((AH1994/100)*0.25+0.75))),0),0)</f>
        <v/>
      </c>
      <c r="AB1994" s="11">
        <f>ROUND(MAX(0,MIN(100,((M1994+10)/20)*100)),0)</f>
        <v/>
      </c>
      <c r="AC1994" s="11">
        <f>IFERROR(IF(D1994&lt;=0,0,ROUND(COUNTIFS($D$4:$D$3359,"&lt;="&amp;D1994,$D$4:$D$3359,"&gt;0")/COUNTIF($D$4:$D$3359,"&gt;0")*100,0)),0)</f>
        <v/>
      </c>
      <c r="AD1994" s="11">
        <f>IF(E1994&lt;=0,0,ROUND(MAX(0,MIN(100,(LOG10(1+E1994/1000000000)/LOG10(101))*100)),0))</f>
        <v/>
      </c>
      <c r="AE1994" s="11">
        <f>IF(O1994=N1994,50,ROUND(MAX(0,MIN(100,((H1994-N1994)/(O1994-N1994))*100)),0))</f>
        <v/>
      </c>
      <c r="AF1994" s="11">
        <f>ROUND(MAX(0,MIN(100,50+((H1994-K1994)/K1994)*1000)),0)</f>
        <v/>
      </c>
      <c r="AG1994" s="11">
        <f>IFERROR(ROUND(MAX(0,MIN(100,50+25*LN(MAX(0.01,X1994)))),0),25)</f>
        <v/>
      </c>
      <c r="AH1994" s="11">
        <f>ROUND(IF(M1994&lt;=-30,0,IF(M1994&lt;=-20,20,IF(M1994&lt;=-10,50,100))),0)</f>
        <v/>
      </c>
      <c r="AI1994" s="11">
        <f>ROUND(MAX(0,MIN(100,50+(Z1994*10))),0)</f>
        <v/>
      </c>
      <c r="AJ1994" s="11">
        <f>IFERROR(IF(--AA1994&gt;=80,"خرید قوی",IF(--AA1994&gt;=70,"خرید مشروط",IF(--AA1994&gt;=60,"مراقبت",IF(--AA1994&gt;=45,"ضعیف","عدم ورود")))),"")</f>
        <v/>
      </c>
    </row>
    <row r="1995">
      <c r="A1995" s="12">
        <f>'دیده بان بازار'!A1998</f>
        <v/>
      </c>
      <c r="B1995" s="13">
        <f>'دیده بان بازار'!B1998</f>
        <v/>
      </c>
      <c r="C1995" s="13">
        <f>'دیده بان بازار'!C1998</f>
        <v/>
      </c>
      <c r="D1995" s="13">
        <f>'دیده بان بازار'!D1998</f>
        <v/>
      </c>
      <c r="E1995" s="14">
        <f>'دیده بان بازار'!E1998</f>
        <v/>
      </c>
      <c r="F1995" s="13">
        <f>'دیده بان بازار'!F1998</f>
        <v/>
      </c>
      <c r="G1995" s="13">
        <f>'دیده بان بازار'!G1998</f>
        <v/>
      </c>
      <c r="H1995" s="13">
        <f>'دیده بان بازار'!H1998</f>
        <v/>
      </c>
      <c r="I1995" s="13">
        <f>'دیده بان بازار'!I1998</f>
        <v/>
      </c>
      <c r="J1995" s="13">
        <f>'دیده بان بازار'!J1998</f>
        <v/>
      </c>
      <c r="K1995" s="13">
        <f>'دیده بان بازار'!K1998</f>
        <v/>
      </c>
      <c r="L1995" s="13">
        <f>'دیده بان بازار'!L1998</f>
        <v/>
      </c>
      <c r="M1995" s="13">
        <f>'دیده بان بازار'!M1998</f>
        <v/>
      </c>
      <c r="N1995" s="13">
        <f>'دیده بان بازار'!N1998</f>
        <v/>
      </c>
      <c r="O1995" s="13">
        <f>'دیده بان بازار'!O1998</f>
        <v/>
      </c>
      <c r="P1995" s="13">
        <f>'دیده بان بازار'!P1998</f>
        <v/>
      </c>
      <c r="Q1995" s="13">
        <f>'دیده بان بازار'!Q1998</f>
        <v/>
      </c>
      <c r="R1995" s="13">
        <f>'دیده بان بازار'!R1998</f>
        <v/>
      </c>
      <c r="S1995" s="13">
        <f>'دیده بان بازار'!S1998</f>
        <v/>
      </c>
      <c r="T1995" s="13">
        <f>'دیده بان بازار'!T1998</f>
        <v/>
      </c>
      <c r="U1995" s="13">
        <f>'دیده بان بازار'!U1998</f>
        <v/>
      </c>
      <c r="V1995" s="13">
        <f>'دیده بان بازار'!V1998</f>
        <v/>
      </c>
      <c r="W1995" s="6">
        <f>'دیده بان بازار'!W1998</f>
        <v/>
      </c>
      <c r="X1995" s="11">
        <f>IFERROR(IF(OR(R1995&lt;=0,W1995&lt;=0,S1995&lt;=0,V1995&lt;=0),0,ROUND((S1995/R1995)/(V1995/W1995),2)),0)</f>
        <v/>
      </c>
      <c r="Y1995" s="11">
        <f>IFERROR(IF(OR(S1995&lt;=0,V1995&lt;=0),0,ROUND(S1995/V1995,2)),0)</f>
        <v/>
      </c>
      <c r="Z1995" s="11">
        <f>IFERROR(J1995-M1995,0)</f>
        <v/>
      </c>
      <c r="AA1995" s="11">
        <f>IFERROR(ROUND(MAX(0,MIN(100,((AB1995*0.2)+(AC1995*0.15)+(AD1995*0.15)+(AE1995*0.1)+(AF1995*0.1)+(AG1995*0.15)+(MIN(Y1995/3,1)*100*0.1)+(AI1995*0.05))*((AH1995/100)*0.25+0.75))),0),0)</f>
        <v/>
      </c>
      <c r="AB1995" s="11">
        <f>ROUND(MAX(0,MIN(100,((M1995+10)/20)*100)),0)</f>
        <v/>
      </c>
      <c r="AC1995" s="11">
        <f>IFERROR(IF(D1995&lt;=0,0,ROUND(COUNTIFS($D$4:$D$3359,"&lt;="&amp;D1995,$D$4:$D$3359,"&gt;0")/COUNTIF($D$4:$D$3359,"&gt;0")*100,0)),0)</f>
        <v/>
      </c>
      <c r="AD1995" s="11">
        <f>IF(E1995&lt;=0,0,ROUND(MAX(0,MIN(100,(LOG10(1+E1995/1000000000)/LOG10(101))*100)),0))</f>
        <v/>
      </c>
      <c r="AE1995" s="11">
        <f>IF(O1995=N1995,50,ROUND(MAX(0,MIN(100,((H1995-N1995)/(O1995-N1995))*100)),0))</f>
        <v/>
      </c>
      <c r="AF1995" s="11">
        <f>ROUND(MAX(0,MIN(100,50+((H1995-K1995)/K1995)*1000)),0)</f>
        <v/>
      </c>
      <c r="AG1995" s="11">
        <f>IFERROR(ROUND(MAX(0,MIN(100,50+25*LN(MAX(0.01,X1995)))),0),25)</f>
        <v/>
      </c>
      <c r="AH1995" s="11">
        <f>ROUND(IF(M1995&lt;=-30,0,IF(M1995&lt;=-20,20,IF(M1995&lt;=-10,50,100))),0)</f>
        <v/>
      </c>
      <c r="AI1995" s="11">
        <f>ROUND(MAX(0,MIN(100,50+(Z1995*10))),0)</f>
        <v/>
      </c>
      <c r="AJ1995" s="11">
        <f>IFERROR(IF(--AA1995&gt;=80,"خرید قوی",IF(--AA1995&gt;=70,"خرید مشروط",IF(--AA1995&gt;=60,"مراقبت",IF(--AA1995&gt;=45,"ضعیف","عدم ورود")))),"")</f>
        <v/>
      </c>
    </row>
    <row r="1996">
      <c r="A1996" s="15">
        <f>'دیده بان بازار'!A1999</f>
        <v/>
      </c>
      <c r="B1996" s="16">
        <f>'دیده بان بازار'!B1999</f>
        <v/>
      </c>
      <c r="C1996" s="16">
        <f>'دیده بان بازار'!C1999</f>
        <v/>
      </c>
      <c r="D1996" s="16">
        <f>'دیده بان بازار'!D1999</f>
        <v/>
      </c>
      <c r="E1996" s="17">
        <f>'دیده بان بازار'!E1999</f>
        <v/>
      </c>
      <c r="F1996" s="16">
        <f>'دیده بان بازار'!F1999</f>
        <v/>
      </c>
      <c r="G1996" s="16">
        <f>'دیده بان بازار'!G1999</f>
        <v/>
      </c>
      <c r="H1996" s="16">
        <f>'دیده بان بازار'!H1999</f>
        <v/>
      </c>
      <c r="I1996" s="16">
        <f>'دیده بان بازار'!I1999</f>
        <v/>
      </c>
      <c r="J1996" s="16">
        <f>'دیده بان بازار'!J1999</f>
        <v/>
      </c>
      <c r="K1996" s="16">
        <f>'دیده بان بازار'!K1999</f>
        <v/>
      </c>
      <c r="L1996" s="16">
        <f>'دیده بان بازار'!L1999</f>
        <v/>
      </c>
      <c r="M1996" s="16">
        <f>'دیده بان بازار'!M1999</f>
        <v/>
      </c>
      <c r="N1996" s="16">
        <f>'دیده بان بازار'!N1999</f>
        <v/>
      </c>
      <c r="O1996" s="16">
        <f>'دیده بان بازار'!O1999</f>
        <v/>
      </c>
      <c r="P1996" s="16">
        <f>'دیده بان بازار'!P1999</f>
        <v/>
      </c>
      <c r="Q1996" s="16">
        <f>'دیده بان بازار'!Q1999</f>
        <v/>
      </c>
      <c r="R1996" s="16">
        <f>'دیده بان بازار'!R1999</f>
        <v/>
      </c>
      <c r="S1996" s="16">
        <f>'دیده بان بازار'!S1999</f>
        <v/>
      </c>
      <c r="T1996" s="16">
        <f>'دیده بان بازار'!T1999</f>
        <v/>
      </c>
      <c r="U1996" s="16">
        <f>'دیده بان بازار'!U1999</f>
        <v/>
      </c>
      <c r="V1996" s="16">
        <f>'دیده بان بازار'!V1999</f>
        <v/>
      </c>
      <c r="W1996" s="7">
        <f>'دیده بان بازار'!W1999</f>
        <v/>
      </c>
      <c r="X1996" s="11">
        <f>IFERROR(IF(OR(R1996&lt;=0,W1996&lt;=0,S1996&lt;=0,V1996&lt;=0),0,ROUND((S1996/R1996)/(V1996/W1996),2)),0)</f>
        <v/>
      </c>
      <c r="Y1996" s="11">
        <f>IFERROR(IF(OR(S1996&lt;=0,V1996&lt;=0),0,ROUND(S1996/V1996,2)),0)</f>
        <v/>
      </c>
      <c r="Z1996" s="11">
        <f>IFERROR(J1996-M1996,0)</f>
        <v/>
      </c>
      <c r="AA1996" s="11">
        <f>IFERROR(ROUND(MAX(0,MIN(100,((AB1996*0.2)+(AC1996*0.15)+(AD1996*0.15)+(AE1996*0.1)+(AF1996*0.1)+(AG1996*0.15)+(MIN(Y1996/3,1)*100*0.1)+(AI1996*0.05))*((AH1996/100)*0.25+0.75))),0),0)</f>
        <v/>
      </c>
      <c r="AB1996" s="11">
        <f>ROUND(MAX(0,MIN(100,((M1996+10)/20)*100)),0)</f>
        <v/>
      </c>
      <c r="AC1996" s="11">
        <f>IFERROR(IF(D1996&lt;=0,0,ROUND(COUNTIFS($D$4:$D$3359,"&lt;="&amp;D1996,$D$4:$D$3359,"&gt;0")/COUNTIF($D$4:$D$3359,"&gt;0")*100,0)),0)</f>
        <v/>
      </c>
      <c r="AD1996" s="11">
        <f>IF(E1996&lt;=0,0,ROUND(MAX(0,MIN(100,(LOG10(1+E1996/1000000000)/LOG10(101))*100)),0))</f>
        <v/>
      </c>
      <c r="AE1996" s="11">
        <f>IF(O1996=N1996,50,ROUND(MAX(0,MIN(100,((H1996-N1996)/(O1996-N1996))*100)),0))</f>
        <v/>
      </c>
      <c r="AF1996" s="11">
        <f>ROUND(MAX(0,MIN(100,50+((H1996-K1996)/K1996)*1000)),0)</f>
        <v/>
      </c>
      <c r="AG1996" s="11">
        <f>IFERROR(ROUND(MAX(0,MIN(100,50+25*LN(MAX(0.01,X1996)))),0),25)</f>
        <v/>
      </c>
      <c r="AH1996" s="11">
        <f>ROUND(IF(M1996&lt;=-30,0,IF(M1996&lt;=-20,20,IF(M1996&lt;=-10,50,100))),0)</f>
        <v/>
      </c>
      <c r="AI1996" s="11">
        <f>ROUND(MAX(0,MIN(100,50+(Z1996*10))),0)</f>
        <v/>
      </c>
      <c r="AJ1996" s="11">
        <f>IFERROR(IF(--AA1996&gt;=80,"خرید قوی",IF(--AA1996&gt;=70,"خرید مشروط",IF(--AA1996&gt;=60,"مراقبت",IF(--AA1996&gt;=45,"ضعیف","عدم ورود")))),"")</f>
        <v/>
      </c>
    </row>
    <row r="1997">
      <c r="A1997" s="15">
        <f>'دیده بان بازار'!A2000</f>
        <v/>
      </c>
      <c r="B1997" s="16">
        <f>'دیده بان بازار'!B2000</f>
        <v/>
      </c>
      <c r="C1997" s="16">
        <f>'دیده بان بازار'!C2000</f>
        <v/>
      </c>
      <c r="D1997" s="16">
        <f>'دیده بان بازار'!D2000</f>
        <v/>
      </c>
      <c r="E1997" s="17">
        <f>'دیده بان بازار'!E2000</f>
        <v/>
      </c>
      <c r="F1997" s="16">
        <f>'دیده بان بازار'!F2000</f>
        <v/>
      </c>
      <c r="G1997" s="16">
        <f>'دیده بان بازار'!G2000</f>
        <v/>
      </c>
      <c r="H1997" s="16">
        <f>'دیده بان بازار'!H2000</f>
        <v/>
      </c>
      <c r="I1997" s="16">
        <f>'دیده بان بازار'!I2000</f>
        <v/>
      </c>
      <c r="J1997" s="16">
        <f>'دیده بان بازار'!J2000</f>
        <v/>
      </c>
      <c r="K1997" s="16">
        <f>'دیده بان بازار'!K2000</f>
        <v/>
      </c>
      <c r="L1997" s="16">
        <f>'دیده بان بازار'!L2000</f>
        <v/>
      </c>
      <c r="M1997" s="16">
        <f>'دیده بان بازار'!M2000</f>
        <v/>
      </c>
      <c r="N1997" s="16">
        <f>'دیده بان بازار'!N2000</f>
        <v/>
      </c>
      <c r="O1997" s="16">
        <f>'دیده بان بازار'!O2000</f>
        <v/>
      </c>
      <c r="P1997" s="16">
        <f>'دیده بان بازار'!P2000</f>
        <v/>
      </c>
      <c r="Q1997" s="16">
        <f>'دیده بان بازار'!Q2000</f>
        <v/>
      </c>
      <c r="R1997" s="16">
        <f>'دیده بان بازار'!R2000</f>
        <v/>
      </c>
      <c r="S1997" s="16">
        <f>'دیده بان بازار'!S2000</f>
        <v/>
      </c>
      <c r="T1997" s="16">
        <f>'دیده بان بازار'!T2000</f>
        <v/>
      </c>
      <c r="U1997" s="16">
        <f>'دیده بان بازار'!U2000</f>
        <v/>
      </c>
      <c r="V1997" s="16">
        <f>'دیده بان بازار'!V2000</f>
        <v/>
      </c>
      <c r="W1997" s="7">
        <f>'دیده بان بازار'!W2000</f>
        <v/>
      </c>
      <c r="X1997" s="11">
        <f>IFERROR(IF(OR(R1997&lt;=0,W1997&lt;=0,S1997&lt;=0,V1997&lt;=0),0,ROUND((S1997/R1997)/(V1997/W1997),2)),0)</f>
        <v/>
      </c>
      <c r="Y1997" s="11">
        <f>IFERROR(IF(OR(S1997&lt;=0,V1997&lt;=0),0,ROUND(S1997/V1997,2)),0)</f>
        <v/>
      </c>
      <c r="Z1997" s="11">
        <f>IFERROR(J1997-M1997,0)</f>
        <v/>
      </c>
      <c r="AA1997" s="11">
        <f>IFERROR(ROUND(MAX(0,MIN(100,((AB1997*0.2)+(AC1997*0.15)+(AD1997*0.15)+(AE1997*0.1)+(AF1997*0.1)+(AG1997*0.15)+(MIN(Y1997/3,1)*100*0.1)+(AI1997*0.05))*((AH1997/100)*0.25+0.75))),0),0)</f>
        <v/>
      </c>
      <c r="AB1997" s="11">
        <f>ROUND(MAX(0,MIN(100,((M1997+10)/20)*100)),0)</f>
        <v/>
      </c>
      <c r="AC1997" s="11">
        <f>IFERROR(IF(D1997&lt;=0,0,ROUND(COUNTIFS($D$4:$D$3359,"&lt;="&amp;D1997,$D$4:$D$3359,"&gt;0")/COUNTIF($D$4:$D$3359,"&gt;0")*100,0)),0)</f>
        <v/>
      </c>
      <c r="AD1997" s="11">
        <f>IF(E1997&lt;=0,0,ROUND(MAX(0,MIN(100,(LOG10(1+E1997/1000000000)/LOG10(101))*100)),0))</f>
        <v/>
      </c>
      <c r="AE1997" s="11">
        <f>IF(O1997=N1997,50,ROUND(MAX(0,MIN(100,((H1997-N1997)/(O1997-N1997))*100)),0))</f>
        <v/>
      </c>
      <c r="AF1997" s="11">
        <f>ROUND(MAX(0,MIN(100,50+((H1997-K1997)/K1997)*1000)),0)</f>
        <v/>
      </c>
      <c r="AG1997" s="11">
        <f>IFERROR(ROUND(MAX(0,MIN(100,50+25*LN(MAX(0.01,X1997)))),0),25)</f>
        <v/>
      </c>
      <c r="AH1997" s="11">
        <f>ROUND(IF(M1997&lt;=-30,0,IF(M1997&lt;=-20,20,IF(M1997&lt;=-10,50,100))),0)</f>
        <v/>
      </c>
      <c r="AI1997" s="11">
        <f>ROUND(MAX(0,MIN(100,50+(Z1997*10))),0)</f>
        <v/>
      </c>
      <c r="AJ1997" s="11">
        <f>IFERROR(IF(--AA1997&gt;=80,"خرید قوی",IF(--AA1997&gt;=70,"خرید مشروط",IF(--AA1997&gt;=60,"مراقبت",IF(--AA1997&gt;=45,"ضعیف","عدم ورود")))),"")</f>
        <v/>
      </c>
    </row>
    <row r="1998">
      <c r="A1998" s="12">
        <f>'دیده بان بازار'!A2001</f>
        <v/>
      </c>
      <c r="B1998" s="13">
        <f>'دیده بان بازار'!B2001</f>
        <v/>
      </c>
      <c r="C1998" s="13">
        <f>'دیده بان بازار'!C2001</f>
        <v/>
      </c>
      <c r="D1998" s="13">
        <f>'دیده بان بازار'!D2001</f>
        <v/>
      </c>
      <c r="E1998" s="14">
        <f>'دیده بان بازار'!E2001</f>
        <v/>
      </c>
      <c r="F1998" s="13">
        <f>'دیده بان بازار'!F2001</f>
        <v/>
      </c>
      <c r="G1998" s="13">
        <f>'دیده بان بازار'!G2001</f>
        <v/>
      </c>
      <c r="H1998" s="13">
        <f>'دیده بان بازار'!H2001</f>
        <v/>
      </c>
      <c r="I1998" s="13">
        <f>'دیده بان بازار'!I2001</f>
        <v/>
      </c>
      <c r="J1998" s="13">
        <f>'دیده بان بازار'!J2001</f>
        <v/>
      </c>
      <c r="K1998" s="13">
        <f>'دیده بان بازار'!K2001</f>
        <v/>
      </c>
      <c r="L1998" s="13">
        <f>'دیده بان بازار'!L2001</f>
        <v/>
      </c>
      <c r="M1998" s="13">
        <f>'دیده بان بازار'!M2001</f>
        <v/>
      </c>
      <c r="N1998" s="13">
        <f>'دیده بان بازار'!N2001</f>
        <v/>
      </c>
      <c r="O1998" s="13">
        <f>'دیده بان بازار'!O2001</f>
        <v/>
      </c>
      <c r="P1998" s="13">
        <f>'دیده بان بازار'!P2001</f>
        <v/>
      </c>
      <c r="Q1998" s="13">
        <f>'دیده بان بازار'!Q2001</f>
        <v/>
      </c>
      <c r="R1998" s="13">
        <f>'دیده بان بازار'!R2001</f>
        <v/>
      </c>
      <c r="S1998" s="13">
        <f>'دیده بان بازار'!S2001</f>
        <v/>
      </c>
      <c r="T1998" s="13">
        <f>'دیده بان بازار'!T2001</f>
        <v/>
      </c>
      <c r="U1998" s="13">
        <f>'دیده بان بازار'!U2001</f>
        <v/>
      </c>
      <c r="V1998" s="13">
        <f>'دیده بان بازار'!V2001</f>
        <v/>
      </c>
      <c r="W1998" s="6">
        <f>'دیده بان بازار'!W2001</f>
        <v/>
      </c>
      <c r="X1998" s="11">
        <f>IFERROR(IF(OR(R1998&lt;=0,W1998&lt;=0,S1998&lt;=0,V1998&lt;=0),0,ROUND((S1998/R1998)/(V1998/W1998),2)),0)</f>
        <v/>
      </c>
      <c r="Y1998" s="11">
        <f>IFERROR(IF(OR(S1998&lt;=0,V1998&lt;=0),0,ROUND(S1998/V1998,2)),0)</f>
        <v/>
      </c>
      <c r="Z1998" s="11">
        <f>IFERROR(J1998-M1998,0)</f>
        <v/>
      </c>
      <c r="AA1998" s="11">
        <f>IFERROR(ROUND(MAX(0,MIN(100,((AB1998*0.2)+(AC1998*0.15)+(AD1998*0.15)+(AE1998*0.1)+(AF1998*0.1)+(AG1998*0.15)+(MIN(Y1998/3,1)*100*0.1)+(AI1998*0.05))*((AH1998/100)*0.25+0.75))),0),0)</f>
        <v/>
      </c>
      <c r="AB1998" s="11">
        <f>ROUND(MAX(0,MIN(100,((M1998+10)/20)*100)),0)</f>
        <v/>
      </c>
      <c r="AC1998" s="11">
        <f>IFERROR(IF(D1998&lt;=0,0,ROUND(COUNTIFS($D$4:$D$3359,"&lt;="&amp;D1998,$D$4:$D$3359,"&gt;0")/COUNTIF($D$4:$D$3359,"&gt;0")*100,0)),0)</f>
        <v/>
      </c>
      <c r="AD1998" s="11">
        <f>IF(E1998&lt;=0,0,ROUND(MAX(0,MIN(100,(LOG10(1+E1998/1000000000)/LOG10(101))*100)),0))</f>
        <v/>
      </c>
      <c r="AE1998" s="11">
        <f>IF(O1998=N1998,50,ROUND(MAX(0,MIN(100,((H1998-N1998)/(O1998-N1998))*100)),0))</f>
        <v/>
      </c>
      <c r="AF1998" s="11">
        <f>ROUND(MAX(0,MIN(100,50+((H1998-K1998)/K1998)*1000)),0)</f>
        <v/>
      </c>
      <c r="AG1998" s="11">
        <f>IFERROR(ROUND(MAX(0,MIN(100,50+25*LN(MAX(0.01,X1998)))),0),25)</f>
        <v/>
      </c>
      <c r="AH1998" s="11">
        <f>ROUND(IF(M1998&lt;=-30,0,IF(M1998&lt;=-20,20,IF(M1998&lt;=-10,50,100))),0)</f>
        <v/>
      </c>
      <c r="AI1998" s="11">
        <f>ROUND(MAX(0,MIN(100,50+(Z1998*10))),0)</f>
        <v/>
      </c>
      <c r="AJ1998" s="11">
        <f>IFERROR(IF(--AA1998&gt;=80,"خرید قوی",IF(--AA1998&gt;=70,"خرید مشروط",IF(--AA1998&gt;=60,"مراقبت",IF(--AA1998&gt;=45,"ضعیف","عدم ورود")))),"")</f>
        <v/>
      </c>
    </row>
    <row r="1999">
      <c r="A1999" s="15">
        <f>'دیده بان بازار'!A2002</f>
        <v/>
      </c>
      <c r="B1999" s="16">
        <f>'دیده بان بازار'!B2002</f>
        <v/>
      </c>
      <c r="C1999" s="16">
        <f>'دیده بان بازار'!C2002</f>
        <v/>
      </c>
      <c r="D1999" s="16">
        <f>'دیده بان بازار'!D2002</f>
        <v/>
      </c>
      <c r="E1999" s="17">
        <f>'دیده بان بازار'!E2002</f>
        <v/>
      </c>
      <c r="F1999" s="16">
        <f>'دیده بان بازار'!F2002</f>
        <v/>
      </c>
      <c r="G1999" s="16">
        <f>'دیده بان بازار'!G2002</f>
        <v/>
      </c>
      <c r="H1999" s="16">
        <f>'دیده بان بازار'!H2002</f>
        <v/>
      </c>
      <c r="I1999" s="16">
        <f>'دیده بان بازار'!I2002</f>
        <v/>
      </c>
      <c r="J1999" s="16">
        <f>'دیده بان بازار'!J2002</f>
        <v/>
      </c>
      <c r="K1999" s="16">
        <f>'دیده بان بازار'!K2002</f>
        <v/>
      </c>
      <c r="L1999" s="16">
        <f>'دیده بان بازار'!L2002</f>
        <v/>
      </c>
      <c r="M1999" s="16">
        <f>'دیده بان بازار'!M2002</f>
        <v/>
      </c>
      <c r="N1999" s="16">
        <f>'دیده بان بازار'!N2002</f>
        <v/>
      </c>
      <c r="O1999" s="16">
        <f>'دیده بان بازار'!O2002</f>
        <v/>
      </c>
      <c r="P1999" s="16">
        <f>'دیده بان بازار'!P2002</f>
        <v/>
      </c>
      <c r="Q1999" s="16">
        <f>'دیده بان بازار'!Q2002</f>
        <v/>
      </c>
      <c r="R1999" s="16">
        <f>'دیده بان بازار'!R2002</f>
        <v/>
      </c>
      <c r="S1999" s="16">
        <f>'دیده بان بازار'!S2002</f>
        <v/>
      </c>
      <c r="T1999" s="16">
        <f>'دیده بان بازار'!T2002</f>
        <v/>
      </c>
      <c r="U1999" s="16">
        <f>'دیده بان بازار'!U2002</f>
        <v/>
      </c>
      <c r="V1999" s="16">
        <f>'دیده بان بازار'!V2002</f>
        <v/>
      </c>
      <c r="W1999" s="7">
        <f>'دیده بان بازار'!W2002</f>
        <v/>
      </c>
      <c r="X1999" s="11">
        <f>IFERROR(IF(OR(R1999&lt;=0,W1999&lt;=0,S1999&lt;=0,V1999&lt;=0),0,ROUND((S1999/R1999)/(V1999/W1999),2)),0)</f>
        <v/>
      </c>
      <c r="Y1999" s="11">
        <f>IFERROR(IF(OR(S1999&lt;=0,V1999&lt;=0),0,ROUND(S1999/V1999,2)),0)</f>
        <v/>
      </c>
      <c r="Z1999" s="11">
        <f>IFERROR(J1999-M1999,0)</f>
        <v/>
      </c>
      <c r="AA1999" s="11">
        <f>IFERROR(ROUND(MAX(0,MIN(100,((AB1999*0.2)+(AC1999*0.15)+(AD1999*0.15)+(AE1999*0.1)+(AF1999*0.1)+(AG1999*0.15)+(MIN(Y1999/3,1)*100*0.1)+(AI1999*0.05))*((AH1999/100)*0.25+0.75))),0),0)</f>
        <v/>
      </c>
      <c r="AB1999" s="11">
        <f>ROUND(MAX(0,MIN(100,((M1999+10)/20)*100)),0)</f>
        <v/>
      </c>
      <c r="AC1999" s="11">
        <f>IFERROR(IF(D1999&lt;=0,0,ROUND(COUNTIFS($D$4:$D$3359,"&lt;="&amp;D1999,$D$4:$D$3359,"&gt;0")/COUNTIF($D$4:$D$3359,"&gt;0")*100,0)),0)</f>
        <v/>
      </c>
      <c r="AD1999" s="11">
        <f>IF(E1999&lt;=0,0,ROUND(MAX(0,MIN(100,(LOG10(1+E1999/1000000000)/LOG10(101))*100)),0))</f>
        <v/>
      </c>
      <c r="AE1999" s="11">
        <f>IF(O1999=N1999,50,ROUND(MAX(0,MIN(100,((H1999-N1999)/(O1999-N1999))*100)),0))</f>
        <v/>
      </c>
      <c r="AF1999" s="11">
        <f>ROUND(MAX(0,MIN(100,50+((H1999-K1999)/K1999)*1000)),0)</f>
        <v/>
      </c>
      <c r="AG1999" s="11">
        <f>IFERROR(ROUND(MAX(0,MIN(100,50+25*LN(MAX(0.01,X1999)))),0),25)</f>
        <v/>
      </c>
      <c r="AH1999" s="11">
        <f>ROUND(IF(M1999&lt;=-30,0,IF(M1999&lt;=-20,20,IF(M1999&lt;=-10,50,100))),0)</f>
        <v/>
      </c>
      <c r="AI1999" s="11">
        <f>ROUND(MAX(0,MIN(100,50+(Z1999*10))),0)</f>
        <v/>
      </c>
      <c r="AJ1999" s="11">
        <f>IFERROR(IF(--AA1999&gt;=80,"خرید قوی",IF(--AA1999&gt;=70,"خرید مشروط",IF(--AA1999&gt;=60,"مراقبت",IF(--AA1999&gt;=45,"ضعیف","عدم ورود")))),"")</f>
        <v/>
      </c>
    </row>
    <row r="2000">
      <c r="A2000" s="12">
        <f>'دیده بان بازار'!A2003</f>
        <v/>
      </c>
      <c r="B2000" s="13">
        <f>'دیده بان بازار'!B2003</f>
        <v/>
      </c>
      <c r="C2000" s="13">
        <f>'دیده بان بازار'!C2003</f>
        <v/>
      </c>
      <c r="D2000" s="13">
        <f>'دیده بان بازار'!D2003</f>
        <v/>
      </c>
      <c r="E2000" s="14">
        <f>'دیده بان بازار'!E2003</f>
        <v/>
      </c>
      <c r="F2000" s="13">
        <f>'دیده بان بازار'!F2003</f>
        <v/>
      </c>
      <c r="G2000" s="13">
        <f>'دیده بان بازار'!G2003</f>
        <v/>
      </c>
      <c r="H2000" s="13">
        <f>'دیده بان بازار'!H2003</f>
        <v/>
      </c>
      <c r="I2000" s="13">
        <f>'دیده بان بازار'!I2003</f>
        <v/>
      </c>
      <c r="J2000" s="13">
        <f>'دیده بان بازار'!J2003</f>
        <v/>
      </c>
      <c r="K2000" s="13">
        <f>'دیده بان بازار'!K2003</f>
        <v/>
      </c>
      <c r="L2000" s="13">
        <f>'دیده بان بازار'!L2003</f>
        <v/>
      </c>
      <c r="M2000" s="13">
        <f>'دیده بان بازار'!M2003</f>
        <v/>
      </c>
      <c r="N2000" s="13">
        <f>'دیده بان بازار'!N2003</f>
        <v/>
      </c>
      <c r="O2000" s="13">
        <f>'دیده بان بازار'!O2003</f>
        <v/>
      </c>
      <c r="P2000" s="13">
        <f>'دیده بان بازار'!P2003</f>
        <v/>
      </c>
      <c r="Q2000" s="13">
        <f>'دیده بان بازار'!Q2003</f>
        <v/>
      </c>
      <c r="R2000" s="13">
        <f>'دیده بان بازار'!R2003</f>
        <v/>
      </c>
      <c r="S2000" s="13">
        <f>'دیده بان بازار'!S2003</f>
        <v/>
      </c>
      <c r="T2000" s="13">
        <f>'دیده بان بازار'!T2003</f>
        <v/>
      </c>
      <c r="U2000" s="13">
        <f>'دیده بان بازار'!U2003</f>
        <v/>
      </c>
      <c r="V2000" s="13">
        <f>'دیده بان بازار'!V2003</f>
        <v/>
      </c>
      <c r="W2000" s="6">
        <f>'دیده بان بازار'!W2003</f>
        <v/>
      </c>
      <c r="X2000" s="11">
        <f>IFERROR(IF(OR(R2000&lt;=0,W2000&lt;=0,S2000&lt;=0,V2000&lt;=0),0,ROUND((S2000/R2000)/(V2000/W2000),2)),0)</f>
        <v/>
      </c>
      <c r="Y2000" s="11">
        <f>IFERROR(IF(OR(S2000&lt;=0,V2000&lt;=0),0,ROUND(S2000/V2000,2)),0)</f>
        <v/>
      </c>
      <c r="Z2000" s="11">
        <f>IFERROR(J2000-M2000,0)</f>
        <v/>
      </c>
      <c r="AA2000" s="11">
        <f>IFERROR(ROUND(MAX(0,MIN(100,((AB2000*0.2)+(AC2000*0.15)+(AD2000*0.15)+(AE2000*0.1)+(AF2000*0.1)+(AG2000*0.15)+(MIN(Y2000/3,1)*100*0.1)+(AI2000*0.05))*((AH2000/100)*0.25+0.75))),0),0)</f>
        <v/>
      </c>
      <c r="AB2000" s="11">
        <f>ROUND(MAX(0,MIN(100,((M2000+10)/20)*100)),0)</f>
        <v/>
      </c>
      <c r="AC2000" s="11">
        <f>IFERROR(IF(D2000&lt;=0,0,ROUND(COUNTIFS($D$4:$D$3359,"&lt;="&amp;D2000,$D$4:$D$3359,"&gt;0")/COUNTIF($D$4:$D$3359,"&gt;0")*100,0)),0)</f>
        <v/>
      </c>
      <c r="AD2000" s="11">
        <f>IF(E2000&lt;=0,0,ROUND(MAX(0,MIN(100,(LOG10(1+E2000/1000000000)/LOG10(101))*100)),0))</f>
        <v/>
      </c>
      <c r="AE2000" s="11">
        <f>IF(O2000=N2000,50,ROUND(MAX(0,MIN(100,((H2000-N2000)/(O2000-N2000))*100)),0))</f>
        <v/>
      </c>
      <c r="AF2000" s="11">
        <f>ROUND(MAX(0,MIN(100,50+((H2000-K2000)/K2000)*1000)),0)</f>
        <v/>
      </c>
      <c r="AG2000" s="11">
        <f>IFERROR(ROUND(MAX(0,MIN(100,50+25*LN(MAX(0.01,X2000)))),0),25)</f>
        <v/>
      </c>
      <c r="AH2000" s="11">
        <f>ROUND(IF(M2000&lt;=-30,0,IF(M2000&lt;=-20,20,IF(M2000&lt;=-10,50,100))),0)</f>
        <v/>
      </c>
      <c r="AI2000" s="11">
        <f>ROUND(MAX(0,MIN(100,50+(Z2000*10))),0)</f>
        <v/>
      </c>
      <c r="AJ2000" s="11">
        <f>IFERROR(IF(--AA2000&gt;=80,"خرید قوی",IF(--AA2000&gt;=70,"خرید مشروط",IF(--AA2000&gt;=60,"مراقبت",IF(--AA2000&gt;=45,"ضعیف","عدم ورود")))),"")</f>
        <v/>
      </c>
    </row>
    <row r="2001">
      <c r="A2001" s="15">
        <f>'دیده بان بازار'!A2004</f>
        <v/>
      </c>
      <c r="B2001" s="16">
        <f>'دیده بان بازار'!B2004</f>
        <v/>
      </c>
      <c r="C2001" s="16">
        <f>'دیده بان بازار'!C2004</f>
        <v/>
      </c>
      <c r="D2001" s="16">
        <f>'دیده بان بازار'!D2004</f>
        <v/>
      </c>
      <c r="E2001" s="17">
        <f>'دیده بان بازار'!E2004</f>
        <v/>
      </c>
      <c r="F2001" s="16">
        <f>'دیده بان بازار'!F2004</f>
        <v/>
      </c>
      <c r="G2001" s="16">
        <f>'دیده بان بازار'!G2004</f>
        <v/>
      </c>
      <c r="H2001" s="16">
        <f>'دیده بان بازار'!H2004</f>
        <v/>
      </c>
      <c r="I2001" s="16">
        <f>'دیده بان بازار'!I2004</f>
        <v/>
      </c>
      <c r="J2001" s="16">
        <f>'دیده بان بازار'!J2004</f>
        <v/>
      </c>
      <c r="K2001" s="16">
        <f>'دیده بان بازار'!K2004</f>
        <v/>
      </c>
      <c r="L2001" s="16">
        <f>'دیده بان بازار'!L2004</f>
        <v/>
      </c>
      <c r="M2001" s="16">
        <f>'دیده بان بازار'!M2004</f>
        <v/>
      </c>
      <c r="N2001" s="16">
        <f>'دیده بان بازار'!N2004</f>
        <v/>
      </c>
      <c r="O2001" s="16">
        <f>'دیده بان بازار'!O2004</f>
        <v/>
      </c>
      <c r="P2001" s="16">
        <f>'دیده بان بازار'!P2004</f>
        <v/>
      </c>
      <c r="Q2001" s="16">
        <f>'دیده بان بازار'!Q2004</f>
        <v/>
      </c>
      <c r="R2001" s="16">
        <f>'دیده بان بازار'!R2004</f>
        <v/>
      </c>
      <c r="S2001" s="16">
        <f>'دیده بان بازار'!S2004</f>
        <v/>
      </c>
      <c r="T2001" s="16">
        <f>'دیده بان بازار'!T2004</f>
        <v/>
      </c>
      <c r="U2001" s="16">
        <f>'دیده بان بازار'!U2004</f>
        <v/>
      </c>
      <c r="V2001" s="16">
        <f>'دیده بان بازار'!V2004</f>
        <v/>
      </c>
      <c r="W2001" s="7">
        <f>'دیده بان بازار'!W2004</f>
        <v/>
      </c>
      <c r="X2001" s="11">
        <f>IFERROR(IF(OR(R2001&lt;=0,W2001&lt;=0,S2001&lt;=0,V2001&lt;=0),0,ROUND((S2001/R2001)/(V2001/W2001),2)),0)</f>
        <v/>
      </c>
      <c r="Y2001" s="11">
        <f>IFERROR(IF(OR(S2001&lt;=0,V2001&lt;=0),0,ROUND(S2001/V2001,2)),0)</f>
        <v/>
      </c>
      <c r="Z2001" s="11">
        <f>IFERROR(J2001-M2001,0)</f>
        <v/>
      </c>
      <c r="AA2001" s="11">
        <f>IFERROR(ROUND(MAX(0,MIN(100,((AB2001*0.2)+(AC2001*0.15)+(AD2001*0.15)+(AE2001*0.1)+(AF2001*0.1)+(AG2001*0.15)+(MIN(Y2001/3,1)*100*0.1)+(AI2001*0.05))*((AH2001/100)*0.25+0.75))),0),0)</f>
        <v/>
      </c>
      <c r="AB2001" s="11">
        <f>ROUND(MAX(0,MIN(100,((M2001+10)/20)*100)),0)</f>
        <v/>
      </c>
      <c r="AC2001" s="11">
        <f>IFERROR(IF(D2001&lt;=0,0,ROUND(COUNTIFS($D$4:$D$3359,"&lt;="&amp;D2001,$D$4:$D$3359,"&gt;0")/COUNTIF($D$4:$D$3359,"&gt;0")*100,0)),0)</f>
        <v/>
      </c>
      <c r="AD2001" s="11">
        <f>IF(E2001&lt;=0,0,ROUND(MAX(0,MIN(100,(LOG10(1+E2001/1000000000)/LOG10(101))*100)),0))</f>
        <v/>
      </c>
      <c r="AE2001" s="11">
        <f>IF(O2001=N2001,50,ROUND(MAX(0,MIN(100,((H2001-N2001)/(O2001-N2001))*100)),0))</f>
        <v/>
      </c>
      <c r="AF2001" s="11">
        <f>ROUND(MAX(0,MIN(100,50+((H2001-K2001)/K2001)*1000)),0)</f>
        <v/>
      </c>
      <c r="AG2001" s="11">
        <f>IFERROR(ROUND(MAX(0,MIN(100,50+25*LN(MAX(0.01,X2001)))),0),25)</f>
        <v/>
      </c>
      <c r="AH2001" s="11">
        <f>ROUND(IF(M2001&lt;=-30,0,IF(M2001&lt;=-20,20,IF(M2001&lt;=-10,50,100))),0)</f>
        <v/>
      </c>
      <c r="AI2001" s="11">
        <f>ROUND(MAX(0,MIN(100,50+(Z2001*10))),0)</f>
        <v/>
      </c>
      <c r="AJ2001" s="11">
        <f>IFERROR(IF(--AA2001&gt;=80,"خرید قوی",IF(--AA2001&gt;=70,"خرید مشروط",IF(--AA2001&gt;=60,"مراقبت",IF(--AA2001&gt;=45,"ضعیف","عدم ورود")))),"")</f>
        <v/>
      </c>
    </row>
    <row r="2002">
      <c r="A2002" s="12">
        <f>'دیده بان بازار'!A2005</f>
        <v/>
      </c>
      <c r="B2002" s="13">
        <f>'دیده بان بازار'!B2005</f>
        <v/>
      </c>
      <c r="C2002" s="13">
        <f>'دیده بان بازار'!C2005</f>
        <v/>
      </c>
      <c r="D2002" s="13">
        <f>'دیده بان بازار'!D2005</f>
        <v/>
      </c>
      <c r="E2002" s="14">
        <f>'دیده بان بازار'!E2005</f>
        <v/>
      </c>
      <c r="F2002" s="13">
        <f>'دیده بان بازار'!F2005</f>
        <v/>
      </c>
      <c r="G2002" s="13">
        <f>'دیده بان بازار'!G2005</f>
        <v/>
      </c>
      <c r="H2002" s="13">
        <f>'دیده بان بازار'!H2005</f>
        <v/>
      </c>
      <c r="I2002" s="13">
        <f>'دیده بان بازار'!I2005</f>
        <v/>
      </c>
      <c r="J2002" s="13">
        <f>'دیده بان بازار'!J2005</f>
        <v/>
      </c>
      <c r="K2002" s="13">
        <f>'دیده بان بازار'!K2005</f>
        <v/>
      </c>
      <c r="L2002" s="13">
        <f>'دیده بان بازار'!L2005</f>
        <v/>
      </c>
      <c r="M2002" s="13">
        <f>'دیده بان بازار'!M2005</f>
        <v/>
      </c>
      <c r="N2002" s="13">
        <f>'دیده بان بازار'!N2005</f>
        <v/>
      </c>
      <c r="O2002" s="13">
        <f>'دیده بان بازار'!O2005</f>
        <v/>
      </c>
      <c r="P2002" s="13">
        <f>'دیده بان بازار'!P2005</f>
        <v/>
      </c>
      <c r="Q2002" s="13">
        <f>'دیده بان بازار'!Q2005</f>
        <v/>
      </c>
      <c r="R2002" s="13">
        <f>'دیده بان بازار'!R2005</f>
        <v/>
      </c>
      <c r="S2002" s="13">
        <f>'دیده بان بازار'!S2005</f>
        <v/>
      </c>
      <c r="T2002" s="13">
        <f>'دیده بان بازار'!T2005</f>
        <v/>
      </c>
      <c r="U2002" s="13">
        <f>'دیده بان بازار'!U2005</f>
        <v/>
      </c>
      <c r="V2002" s="13">
        <f>'دیده بان بازار'!V2005</f>
        <v/>
      </c>
      <c r="W2002" s="6">
        <f>'دیده بان بازار'!W2005</f>
        <v/>
      </c>
      <c r="X2002" s="11">
        <f>IFERROR(IF(OR(R2002&lt;=0,W2002&lt;=0,S2002&lt;=0,V2002&lt;=0),0,ROUND((S2002/R2002)/(V2002/W2002),2)),0)</f>
        <v/>
      </c>
      <c r="Y2002" s="11">
        <f>IFERROR(IF(OR(S2002&lt;=0,V2002&lt;=0),0,ROUND(S2002/V2002,2)),0)</f>
        <v/>
      </c>
      <c r="Z2002" s="11">
        <f>IFERROR(J2002-M2002,0)</f>
        <v/>
      </c>
      <c r="AA2002" s="11">
        <f>IFERROR(ROUND(MAX(0,MIN(100,((AB2002*0.2)+(AC2002*0.15)+(AD2002*0.15)+(AE2002*0.1)+(AF2002*0.1)+(AG2002*0.15)+(MIN(Y2002/3,1)*100*0.1)+(AI2002*0.05))*((AH2002/100)*0.25+0.75))),0),0)</f>
        <v/>
      </c>
      <c r="AB2002" s="11">
        <f>ROUND(MAX(0,MIN(100,((M2002+10)/20)*100)),0)</f>
        <v/>
      </c>
      <c r="AC2002" s="11">
        <f>IFERROR(IF(D2002&lt;=0,0,ROUND(COUNTIFS($D$4:$D$3359,"&lt;="&amp;D2002,$D$4:$D$3359,"&gt;0")/COUNTIF($D$4:$D$3359,"&gt;0")*100,0)),0)</f>
        <v/>
      </c>
      <c r="AD2002" s="11">
        <f>IF(E2002&lt;=0,0,ROUND(MAX(0,MIN(100,(LOG10(1+E2002/1000000000)/LOG10(101))*100)),0))</f>
        <v/>
      </c>
      <c r="AE2002" s="11">
        <f>IF(O2002=N2002,50,ROUND(MAX(0,MIN(100,((H2002-N2002)/(O2002-N2002))*100)),0))</f>
        <v/>
      </c>
      <c r="AF2002" s="11">
        <f>ROUND(MAX(0,MIN(100,50+((H2002-K2002)/K2002)*1000)),0)</f>
        <v/>
      </c>
      <c r="AG2002" s="11">
        <f>IFERROR(ROUND(MAX(0,MIN(100,50+25*LN(MAX(0.01,X2002)))),0),25)</f>
        <v/>
      </c>
      <c r="AH2002" s="11">
        <f>ROUND(IF(M2002&lt;=-30,0,IF(M2002&lt;=-20,20,IF(M2002&lt;=-10,50,100))),0)</f>
        <v/>
      </c>
      <c r="AI2002" s="11">
        <f>ROUND(MAX(0,MIN(100,50+(Z2002*10))),0)</f>
        <v/>
      </c>
      <c r="AJ2002" s="11">
        <f>IFERROR(IF(--AA2002&gt;=80,"خرید قوی",IF(--AA2002&gt;=70,"خرید مشروط",IF(--AA2002&gt;=60,"مراقبت",IF(--AA2002&gt;=45,"ضعیف","عدم ورود")))),"")</f>
        <v/>
      </c>
    </row>
    <row r="2003">
      <c r="A2003" s="15">
        <f>'دیده بان بازار'!A2006</f>
        <v/>
      </c>
      <c r="B2003" s="16">
        <f>'دیده بان بازار'!B2006</f>
        <v/>
      </c>
      <c r="C2003" s="16">
        <f>'دیده بان بازار'!C2006</f>
        <v/>
      </c>
      <c r="D2003" s="16">
        <f>'دیده بان بازار'!D2006</f>
        <v/>
      </c>
      <c r="E2003" s="17">
        <f>'دیده بان بازار'!E2006</f>
        <v/>
      </c>
      <c r="F2003" s="16">
        <f>'دیده بان بازار'!F2006</f>
        <v/>
      </c>
      <c r="G2003" s="16">
        <f>'دیده بان بازار'!G2006</f>
        <v/>
      </c>
      <c r="H2003" s="16">
        <f>'دیده بان بازار'!H2006</f>
        <v/>
      </c>
      <c r="I2003" s="16">
        <f>'دیده بان بازار'!I2006</f>
        <v/>
      </c>
      <c r="J2003" s="16">
        <f>'دیده بان بازار'!J2006</f>
        <v/>
      </c>
      <c r="K2003" s="16">
        <f>'دیده بان بازار'!K2006</f>
        <v/>
      </c>
      <c r="L2003" s="16">
        <f>'دیده بان بازار'!L2006</f>
        <v/>
      </c>
      <c r="M2003" s="16">
        <f>'دیده بان بازار'!M2006</f>
        <v/>
      </c>
      <c r="N2003" s="16">
        <f>'دیده بان بازار'!N2006</f>
        <v/>
      </c>
      <c r="O2003" s="16">
        <f>'دیده بان بازار'!O2006</f>
        <v/>
      </c>
      <c r="P2003" s="16">
        <f>'دیده بان بازار'!P2006</f>
        <v/>
      </c>
      <c r="Q2003" s="16">
        <f>'دیده بان بازار'!Q2006</f>
        <v/>
      </c>
      <c r="R2003" s="16">
        <f>'دیده بان بازار'!R2006</f>
        <v/>
      </c>
      <c r="S2003" s="16">
        <f>'دیده بان بازار'!S2006</f>
        <v/>
      </c>
      <c r="T2003" s="16">
        <f>'دیده بان بازار'!T2006</f>
        <v/>
      </c>
      <c r="U2003" s="16">
        <f>'دیده بان بازار'!U2006</f>
        <v/>
      </c>
      <c r="V2003" s="16">
        <f>'دیده بان بازار'!V2006</f>
        <v/>
      </c>
      <c r="W2003" s="7">
        <f>'دیده بان بازار'!W2006</f>
        <v/>
      </c>
      <c r="X2003" s="11">
        <f>IFERROR(IF(OR(R2003&lt;=0,W2003&lt;=0,S2003&lt;=0,V2003&lt;=0),0,ROUND((S2003/R2003)/(V2003/W2003),2)),0)</f>
        <v/>
      </c>
      <c r="Y2003" s="11">
        <f>IFERROR(IF(OR(S2003&lt;=0,V2003&lt;=0),0,ROUND(S2003/V2003,2)),0)</f>
        <v/>
      </c>
      <c r="Z2003" s="11">
        <f>IFERROR(J2003-M2003,0)</f>
        <v/>
      </c>
      <c r="AA2003" s="11">
        <f>IFERROR(ROUND(MAX(0,MIN(100,((AB2003*0.2)+(AC2003*0.15)+(AD2003*0.15)+(AE2003*0.1)+(AF2003*0.1)+(AG2003*0.15)+(MIN(Y2003/3,1)*100*0.1)+(AI2003*0.05))*((AH2003/100)*0.25+0.75))),0),0)</f>
        <v/>
      </c>
      <c r="AB2003" s="11">
        <f>ROUND(MAX(0,MIN(100,((M2003+10)/20)*100)),0)</f>
        <v/>
      </c>
      <c r="AC2003" s="11">
        <f>IFERROR(IF(D2003&lt;=0,0,ROUND(COUNTIFS($D$4:$D$3359,"&lt;="&amp;D2003,$D$4:$D$3359,"&gt;0")/COUNTIF($D$4:$D$3359,"&gt;0")*100,0)),0)</f>
        <v/>
      </c>
      <c r="AD2003" s="11">
        <f>IF(E2003&lt;=0,0,ROUND(MAX(0,MIN(100,(LOG10(1+E2003/1000000000)/LOG10(101))*100)),0))</f>
        <v/>
      </c>
      <c r="AE2003" s="11">
        <f>IF(O2003=N2003,50,ROUND(MAX(0,MIN(100,((H2003-N2003)/(O2003-N2003))*100)),0))</f>
        <v/>
      </c>
      <c r="AF2003" s="11">
        <f>ROUND(MAX(0,MIN(100,50+((H2003-K2003)/K2003)*1000)),0)</f>
        <v/>
      </c>
      <c r="AG2003" s="11">
        <f>IFERROR(ROUND(MAX(0,MIN(100,50+25*LN(MAX(0.01,X2003)))),0),25)</f>
        <v/>
      </c>
      <c r="AH2003" s="11">
        <f>ROUND(IF(M2003&lt;=-30,0,IF(M2003&lt;=-20,20,IF(M2003&lt;=-10,50,100))),0)</f>
        <v/>
      </c>
      <c r="AI2003" s="11">
        <f>ROUND(MAX(0,MIN(100,50+(Z2003*10))),0)</f>
        <v/>
      </c>
      <c r="AJ2003" s="11">
        <f>IFERROR(IF(--AA2003&gt;=80,"خرید قوی",IF(--AA2003&gt;=70,"خرید مشروط",IF(--AA2003&gt;=60,"مراقبت",IF(--AA2003&gt;=45,"ضعیف","عدم ورود")))),"")</f>
        <v/>
      </c>
    </row>
    <row r="2004">
      <c r="A2004" s="12">
        <f>'دیده بان بازار'!A2007</f>
        <v/>
      </c>
      <c r="B2004" s="13">
        <f>'دیده بان بازار'!B2007</f>
        <v/>
      </c>
      <c r="C2004" s="13">
        <f>'دیده بان بازار'!C2007</f>
        <v/>
      </c>
      <c r="D2004" s="13">
        <f>'دیده بان بازار'!D2007</f>
        <v/>
      </c>
      <c r="E2004" s="14">
        <f>'دیده بان بازار'!E2007</f>
        <v/>
      </c>
      <c r="F2004" s="13">
        <f>'دیده بان بازار'!F2007</f>
        <v/>
      </c>
      <c r="G2004" s="13">
        <f>'دیده بان بازار'!G2007</f>
        <v/>
      </c>
      <c r="H2004" s="13">
        <f>'دیده بان بازار'!H2007</f>
        <v/>
      </c>
      <c r="I2004" s="13">
        <f>'دیده بان بازار'!I2007</f>
        <v/>
      </c>
      <c r="J2004" s="13">
        <f>'دیده بان بازار'!J2007</f>
        <v/>
      </c>
      <c r="K2004" s="13">
        <f>'دیده بان بازار'!K2007</f>
        <v/>
      </c>
      <c r="L2004" s="13">
        <f>'دیده بان بازار'!L2007</f>
        <v/>
      </c>
      <c r="M2004" s="13">
        <f>'دیده بان بازار'!M2007</f>
        <v/>
      </c>
      <c r="N2004" s="13">
        <f>'دیده بان بازار'!N2007</f>
        <v/>
      </c>
      <c r="O2004" s="13">
        <f>'دیده بان بازار'!O2007</f>
        <v/>
      </c>
      <c r="P2004" s="13">
        <f>'دیده بان بازار'!P2007</f>
        <v/>
      </c>
      <c r="Q2004" s="13">
        <f>'دیده بان بازار'!Q2007</f>
        <v/>
      </c>
      <c r="R2004" s="13">
        <f>'دیده بان بازار'!R2007</f>
        <v/>
      </c>
      <c r="S2004" s="13">
        <f>'دیده بان بازار'!S2007</f>
        <v/>
      </c>
      <c r="T2004" s="13">
        <f>'دیده بان بازار'!T2007</f>
        <v/>
      </c>
      <c r="U2004" s="13">
        <f>'دیده بان بازار'!U2007</f>
        <v/>
      </c>
      <c r="V2004" s="13">
        <f>'دیده بان بازار'!V2007</f>
        <v/>
      </c>
      <c r="W2004" s="6">
        <f>'دیده بان بازار'!W2007</f>
        <v/>
      </c>
      <c r="X2004" s="11">
        <f>IFERROR(IF(OR(R2004&lt;=0,W2004&lt;=0,S2004&lt;=0,V2004&lt;=0),0,ROUND((S2004/R2004)/(V2004/W2004),2)),0)</f>
        <v/>
      </c>
      <c r="Y2004" s="11">
        <f>IFERROR(IF(OR(S2004&lt;=0,V2004&lt;=0),0,ROUND(S2004/V2004,2)),0)</f>
        <v/>
      </c>
      <c r="Z2004" s="11">
        <f>IFERROR(J2004-M2004,0)</f>
        <v/>
      </c>
      <c r="AA2004" s="11">
        <f>IFERROR(ROUND(MAX(0,MIN(100,((AB2004*0.2)+(AC2004*0.15)+(AD2004*0.15)+(AE2004*0.1)+(AF2004*0.1)+(AG2004*0.15)+(MIN(Y2004/3,1)*100*0.1)+(AI2004*0.05))*((AH2004/100)*0.25+0.75))),0),0)</f>
        <v/>
      </c>
      <c r="AB2004" s="11">
        <f>ROUND(MAX(0,MIN(100,((M2004+10)/20)*100)),0)</f>
        <v/>
      </c>
      <c r="AC2004" s="11">
        <f>IFERROR(IF(D2004&lt;=0,0,ROUND(COUNTIFS($D$4:$D$3359,"&lt;="&amp;D2004,$D$4:$D$3359,"&gt;0")/COUNTIF($D$4:$D$3359,"&gt;0")*100,0)),0)</f>
        <v/>
      </c>
      <c r="AD2004" s="11">
        <f>IF(E2004&lt;=0,0,ROUND(MAX(0,MIN(100,(LOG10(1+E2004/1000000000)/LOG10(101))*100)),0))</f>
        <v/>
      </c>
      <c r="AE2004" s="11">
        <f>IF(O2004=N2004,50,ROUND(MAX(0,MIN(100,((H2004-N2004)/(O2004-N2004))*100)),0))</f>
        <v/>
      </c>
      <c r="AF2004" s="11">
        <f>ROUND(MAX(0,MIN(100,50+((H2004-K2004)/K2004)*1000)),0)</f>
        <v/>
      </c>
      <c r="AG2004" s="11">
        <f>IFERROR(ROUND(MAX(0,MIN(100,50+25*LN(MAX(0.01,X2004)))),0),25)</f>
        <v/>
      </c>
      <c r="AH2004" s="11">
        <f>ROUND(IF(M2004&lt;=-30,0,IF(M2004&lt;=-20,20,IF(M2004&lt;=-10,50,100))),0)</f>
        <v/>
      </c>
      <c r="AI2004" s="11">
        <f>ROUND(MAX(0,MIN(100,50+(Z2004*10))),0)</f>
        <v/>
      </c>
      <c r="AJ2004" s="11">
        <f>IFERROR(IF(--AA2004&gt;=80,"خرید قوی",IF(--AA2004&gt;=70,"خرید مشروط",IF(--AA2004&gt;=60,"مراقبت",IF(--AA2004&gt;=45,"ضعیف","عدم ورود")))),"")</f>
        <v/>
      </c>
    </row>
    <row r="2005">
      <c r="A2005" s="15">
        <f>'دیده بان بازار'!A2008</f>
        <v/>
      </c>
      <c r="B2005" s="16">
        <f>'دیده بان بازار'!B2008</f>
        <v/>
      </c>
      <c r="C2005" s="16">
        <f>'دیده بان بازار'!C2008</f>
        <v/>
      </c>
      <c r="D2005" s="16">
        <f>'دیده بان بازار'!D2008</f>
        <v/>
      </c>
      <c r="E2005" s="17">
        <f>'دیده بان بازار'!E2008</f>
        <v/>
      </c>
      <c r="F2005" s="16">
        <f>'دیده بان بازار'!F2008</f>
        <v/>
      </c>
      <c r="G2005" s="16">
        <f>'دیده بان بازار'!G2008</f>
        <v/>
      </c>
      <c r="H2005" s="16">
        <f>'دیده بان بازار'!H2008</f>
        <v/>
      </c>
      <c r="I2005" s="16">
        <f>'دیده بان بازار'!I2008</f>
        <v/>
      </c>
      <c r="J2005" s="16">
        <f>'دیده بان بازار'!J2008</f>
        <v/>
      </c>
      <c r="K2005" s="16">
        <f>'دیده بان بازار'!K2008</f>
        <v/>
      </c>
      <c r="L2005" s="16">
        <f>'دیده بان بازار'!L2008</f>
        <v/>
      </c>
      <c r="M2005" s="16">
        <f>'دیده بان بازار'!M2008</f>
        <v/>
      </c>
      <c r="N2005" s="16">
        <f>'دیده بان بازار'!N2008</f>
        <v/>
      </c>
      <c r="O2005" s="16">
        <f>'دیده بان بازار'!O2008</f>
        <v/>
      </c>
      <c r="P2005" s="16">
        <f>'دیده بان بازار'!P2008</f>
        <v/>
      </c>
      <c r="Q2005" s="16">
        <f>'دیده بان بازار'!Q2008</f>
        <v/>
      </c>
      <c r="R2005" s="16">
        <f>'دیده بان بازار'!R2008</f>
        <v/>
      </c>
      <c r="S2005" s="16">
        <f>'دیده بان بازار'!S2008</f>
        <v/>
      </c>
      <c r="T2005" s="16">
        <f>'دیده بان بازار'!T2008</f>
        <v/>
      </c>
      <c r="U2005" s="16">
        <f>'دیده بان بازار'!U2008</f>
        <v/>
      </c>
      <c r="V2005" s="16">
        <f>'دیده بان بازار'!V2008</f>
        <v/>
      </c>
      <c r="W2005" s="7">
        <f>'دیده بان بازار'!W2008</f>
        <v/>
      </c>
      <c r="X2005" s="11">
        <f>IFERROR(IF(OR(R2005&lt;=0,W2005&lt;=0,S2005&lt;=0,V2005&lt;=0),0,ROUND((S2005/R2005)/(V2005/W2005),2)),0)</f>
        <v/>
      </c>
      <c r="Y2005" s="11">
        <f>IFERROR(IF(OR(S2005&lt;=0,V2005&lt;=0),0,ROUND(S2005/V2005,2)),0)</f>
        <v/>
      </c>
      <c r="Z2005" s="11">
        <f>IFERROR(J2005-M2005,0)</f>
        <v/>
      </c>
      <c r="AA2005" s="11">
        <f>IFERROR(ROUND(MAX(0,MIN(100,((AB2005*0.2)+(AC2005*0.15)+(AD2005*0.15)+(AE2005*0.1)+(AF2005*0.1)+(AG2005*0.15)+(MIN(Y2005/3,1)*100*0.1)+(AI2005*0.05))*((AH2005/100)*0.25+0.75))),0),0)</f>
        <v/>
      </c>
      <c r="AB2005" s="11">
        <f>ROUND(MAX(0,MIN(100,((M2005+10)/20)*100)),0)</f>
        <v/>
      </c>
      <c r="AC2005" s="11">
        <f>IFERROR(IF(D2005&lt;=0,0,ROUND(COUNTIFS($D$4:$D$3359,"&lt;="&amp;D2005,$D$4:$D$3359,"&gt;0")/COUNTIF($D$4:$D$3359,"&gt;0")*100,0)),0)</f>
        <v/>
      </c>
      <c r="AD2005" s="11">
        <f>IF(E2005&lt;=0,0,ROUND(MAX(0,MIN(100,(LOG10(1+E2005/1000000000)/LOG10(101))*100)),0))</f>
        <v/>
      </c>
      <c r="AE2005" s="11">
        <f>IF(O2005=N2005,50,ROUND(MAX(0,MIN(100,((H2005-N2005)/(O2005-N2005))*100)),0))</f>
        <v/>
      </c>
      <c r="AF2005" s="11">
        <f>ROUND(MAX(0,MIN(100,50+((H2005-K2005)/K2005)*1000)),0)</f>
        <v/>
      </c>
      <c r="AG2005" s="11">
        <f>IFERROR(ROUND(MAX(0,MIN(100,50+25*LN(MAX(0.01,X2005)))),0),25)</f>
        <v/>
      </c>
      <c r="AH2005" s="11">
        <f>ROUND(IF(M2005&lt;=-30,0,IF(M2005&lt;=-20,20,IF(M2005&lt;=-10,50,100))),0)</f>
        <v/>
      </c>
      <c r="AI2005" s="11">
        <f>ROUND(MAX(0,MIN(100,50+(Z2005*10))),0)</f>
        <v/>
      </c>
      <c r="AJ2005" s="11">
        <f>IFERROR(IF(--AA2005&gt;=80,"خرید قوی",IF(--AA2005&gt;=70,"خرید مشروط",IF(--AA2005&gt;=60,"مراقبت",IF(--AA2005&gt;=45,"ضعیف","عدم ورود")))),"")</f>
        <v/>
      </c>
    </row>
    <row r="2006">
      <c r="A2006" s="12">
        <f>'دیده بان بازار'!A2009</f>
        <v/>
      </c>
      <c r="B2006" s="13">
        <f>'دیده بان بازار'!B2009</f>
        <v/>
      </c>
      <c r="C2006" s="13">
        <f>'دیده بان بازار'!C2009</f>
        <v/>
      </c>
      <c r="D2006" s="13">
        <f>'دیده بان بازار'!D2009</f>
        <v/>
      </c>
      <c r="E2006" s="14">
        <f>'دیده بان بازار'!E2009</f>
        <v/>
      </c>
      <c r="F2006" s="13">
        <f>'دیده بان بازار'!F2009</f>
        <v/>
      </c>
      <c r="G2006" s="13">
        <f>'دیده بان بازار'!G2009</f>
        <v/>
      </c>
      <c r="H2006" s="13">
        <f>'دیده بان بازار'!H2009</f>
        <v/>
      </c>
      <c r="I2006" s="13">
        <f>'دیده بان بازار'!I2009</f>
        <v/>
      </c>
      <c r="J2006" s="13">
        <f>'دیده بان بازار'!J2009</f>
        <v/>
      </c>
      <c r="K2006" s="13">
        <f>'دیده بان بازار'!K2009</f>
        <v/>
      </c>
      <c r="L2006" s="13">
        <f>'دیده بان بازار'!L2009</f>
        <v/>
      </c>
      <c r="M2006" s="13">
        <f>'دیده بان بازار'!M2009</f>
        <v/>
      </c>
      <c r="N2006" s="13">
        <f>'دیده بان بازار'!N2009</f>
        <v/>
      </c>
      <c r="O2006" s="13">
        <f>'دیده بان بازار'!O2009</f>
        <v/>
      </c>
      <c r="P2006" s="13">
        <f>'دیده بان بازار'!P2009</f>
        <v/>
      </c>
      <c r="Q2006" s="13">
        <f>'دیده بان بازار'!Q2009</f>
        <v/>
      </c>
      <c r="R2006" s="13">
        <f>'دیده بان بازار'!R2009</f>
        <v/>
      </c>
      <c r="S2006" s="13">
        <f>'دیده بان بازار'!S2009</f>
        <v/>
      </c>
      <c r="T2006" s="13">
        <f>'دیده بان بازار'!T2009</f>
        <v/>
      </c>
      <c r="U2006" s="13">
        <f>'دیده بان بازار'!U2009</f>
        <v/>
      </c>
      <c r="V2006" s="13">
        <f>'دیده بان بازار'!V2009</f>
        <v/>
      </c>
      <c r="W2006" s="6">
        <f>'دیده بان بازار'!W2009</f>
        <v/>
      </c>
      <c r="X2006" s="11">
        <f>IFERROR(IF(OR(R2006&lt;=0,W2006&lt;=0,S2006&lt;=0,V2006&lt;=0),0,ROUND((S2006/R2006)/(V2006/W2006),2)),0)</f>
        <v/>
      </c>
      <c r="Y2006" s="11">
        <f>IFERROR(IF(OR(S2006&lt;=0,V2006&lt;=0),0,ROUND(S2006/V2006,2)),0)</f>
        <v/>
      </c>
      <c r="Z2006" s="11">
        <f>IFERROR(J2006-M2006,0)</f>
        <v/>
      </c>
      <c r="AA2006" s="11">
        <f>IFERROR(ROUND(MAX(0,MIN(100,((AB2006*0.2)+(AC2006*0.15)+(AD2006*0.15)+(AE2006*0.1)+(AF2006*0.1)+(AG2006*0.15)+(MIN(Y2006/3,1)*100*0.1)+(AI2006*0.05))*((AH2006/100)*0.25+0.75))),0),0)</f>
        <v/>
      </c>
      <c r="AB2006" s="11">
        <f>ROUND(MAX(0,MIN(100,((M2006+10)/20)*100)),0)</f>
        <v/>
      </c>
      <c r="AC2006" s="11">
        <f>IFERROR(IF(D2006&lt;=0,0,ROUND(COUNTIFS($D$4:$D$3359,"&lt;="&amp;D2006,$D$4:$D$3359,"&gt;0")/COUNTIF($D$4:$D$3359,"&gt;0")*100,0)),0)</f>
        <v/>
      </c>
      <c r="AD2006" s="11">
        <f>IF(E2006&lt;=0,0,ROUND(MAX(0,MIN(100,(LOG10(1+E2006/1000000000)/LOG10(101))*100)),0))</f>
        <v/>
      </c>
      <c r="AE2006" s="11">
        <f>IF(O2006=N2006,50,ROUND(MAX(0,MIN(100,((H2006-N2006)/(O2006-N2006))*100)),0))</f>
        <v/>
      </c>
      <c r="AF2006" s="11">
        <f>ROUND(MAX(0,MIN(100,50+((H2006-K2006)/K2006)*1000)),0)</f>
        <v/>
      </c>
      <c r="AG2006" s="11">
        <f>IFERROR(ROUND(MAX(0,MIN(100,50+25*LN(MAX(0.01,X2006)))),0),25)</f>
        <v/>
      </c>
      <c r="AH2006" s="11">
        <f>ROUND(IF(M2006&lt;=-30,0,IF(M2006&lt;=-20,20,IF(M2006&lt;=-10,50,100))),0)</f>
        <v/>
      </c>
      <c r="AI2006" s="11">
        <f>ROUND(MAX(0,MIN(100,50+(Z2006*10))),0)</f>
        <v/>
      </c>
      <c r="AJ2006" s="11">
        <f>IFERROR(IF(--AA2006&gt;=80,"خرید قوی",IF(--AA2006&gt;=70,"خرید مشروط",IF(--AA2006&gt;=60,"مراقبت",IF(--AA2006&gt;=45,"ضعیف","عدم ورود")))),"")</f>
        <v/>
      </c>
    </row>
    <row r="2007">
      <c r="A2007" s="15">
        <f>'دیده بان بازار'!A2010</f>
        <v/>
      </c>
      <c r="B2007" s="16">
        <f>'دیده بان بازار'!B2010</f>
        <v/>
      </c>
      <c r="C2007" s="16">
        <f>'دیده بان بازار'!C2010</f>
        <v/>
      </c>
      <c r="D2007" s="16">
        <f>'دیده بان بازار'!D2010</f>
        <v/>
      </c>
      <c r="E2007" s="17">
        <f>'دیده بان بازار'!E2010</f>
        <v/>
      </c>
      <c r="F2007" s="16">
        <f>'دیده بان بازار'!F2010</f>
        <v/>
      </c>
      <c r="G2007" s="16">
        <f>'دیده بان بازار'!G2010</f>
        <v/>
      </c>
      <c r="H2007" s="16">
        <f>'دیده بان بازار'!H2010</f>
        <v/>
      </c>
      <c r="I2007" s="16">
        <f>'دیده بان بازار'!I2010</f>
        <v/>
      </c>
      <c r="J2007" s="16">
        <f>'دیده بان بازار'!J2010</f>
        <v/>
      </c>
      <c r="K2007" s="16">
        <f>'دیده بان بازار'!K2010</f>
        <v/>
      </c>
      <c r="L2007" s="16">
        <f>'دیده بان بازار'!L2010</f>
        <v/>
      </c>
      <c r="M2007" s="16">
        <f>'دیده بان بازار'!M2010</f>
        <v/>
      </c>
      <c r="N2007" s="16">
        <f>'دیده بان بازار'!N2010</f>
        <v/>
      </c>
      <c r="O2007" s="16">
        <f>'دیده بان بازار'!O2010</f>
        <v/>
      </c>
      <c r="P2007" s="16">
        <f>'دیده بان بازار'!P2010</f>
        <v/>
      </c>
      <c r="Q2007" s="16">
        <f>'دیده بان بازار'!Q2010</f>
        <v/>
      </c>
      <c r="R2007" s="16">
        <f>'دیده بان بازار'!R2010</f>
        <v/>
      </c>
      <c r="S2007" s="16">
        <f>'دیده بان بازار'!S2010</f>
        <v/>
      </c>
      <c r="T2007" s="16">
        <f>'دیده بان بازار'!T2010</f>
        <v/>
      </c>
      <c r="U2007" s="16">
        <f>'دیده بان بازار'!U2010</f>
        <v/>
      </c>
      <c r="V2007" s="16">
        <f>'دیده بان بازار'!V2010</f>
        <v/>
      </c>
      <c r="W2007" s="7">
        <f>'دیده بان بازار'!W2010</f>
        <v/>
      </c>
      <c r="X2007" s="11">
        <f>IFERROR(IF(OR(R2007&lt;=0,W2007&lt;=0,S2007&lt;=0,V2007&lt;=0),0,ROUND((S2007/R2007)/(V2007/W2007),2)),0)</f>
        <v/>
      </c>
      <c r="Y2007" s="11">
        <f>IFERROR(IF(OR(S2007&lt;=0,V2007&lt;=0),0,ROUND(S2007/V2007,2)),0)</f>
        <v/>
      </c>
      <c r="Z2007" s="11">
        <f>IFERROR(J2007-M2007,0)</f>
        <v/>
      </c>
      <c r="AA2007" s="11">
        <f>IFERROR(ROUND(MAX(0,MIN(100,((AB2007*0.2)+(AC2007*0.15)+(AD2007*0.15)+(AE2007*0.1)+(AF2007*0.1)+(AG2007*0.15)+(MIN(Y2007/3,1)*100*0.1)+(AI2007*0.05))*((AH2007/100)*0.25+0.75))),0),0)</f>
        <v/>
      </c>
      <c r="AB2007" s="11">
        <f>ROUND(MAX(0,MIN(100,((M2007+10)/20)*100)),0)</f>
        <v/>
      </c>
      <c r="AC2007" s="11">
        <f>IFERROR(IF(D2007&lt;=0,0,ROUND(COUNTIFS($D$4:$D$3359,"&lt;="&amp;D2007,$D$4:$D$3359,"&gt;0")/COUNTIF($D$4:$D$3359,"&gt;0")*100,0)),0)</f>
        <v/>
      </c>
      <c r="AD2007" s="11">
        <f>IF(E2007&lt;=0,0,ROUND(MAX(0,MIN(100,(LOG10(1+E2007/1000000000)/LOG10(101))*100)),0))</f>
        <v/>
      </c>
      <c r="AE2007" s="11">
        <f>IF(O2007=N2007,50,ROUND(MAX(0,MIN(100,((H2007-N2007)/(O2007-N2007))*100)),0))</f>
        <v/>
      </c>
      <c r="AF2007" s="11">
        <f>ROUND(MAX(0,MIN(100,50+((H2007-K2007)/K2007)*1000)),0)</f>
        <v/>
      </c>
      <c r="AG2007" s="11">
        <f>IFERROR(ROUND(MAX(0,MIN(100,50+25*LN(MAX(0.01,X2007)))),0),25)</f>
        <v/>
      </c>
      <c r="AH2007" s="11">
        <f>ROUND(IF(M2007&lt;=-30,0,IF(M2007&lt;=-20,20,IF(M2007&lt;=-10,50,100))),0)</f>
        <v/>
      </c>
      <c r="AI2007" s="11">
        <f>ROUND(MAX(0,MIN(100,50+(Z2007*10))),0)</f>
        <v/>
      </c>
      <c r="AJ2007" s="11">
        <f>IFERROR(IF(--AA2007&gt;=80,"خرید قوی",IF(--AA2007&gt;=70,"خرید مشروط",IF(--AA2007&gt;=60,"مراقبت",IF(--AA2007&gt;=45,"ضعیف","عدم ورود")))),"")</f>
        <v/>
      </c>
    </row>
    <row r="2008">
      <c r="A2008" s="12">
        <f>'دیده بان بازار'!A2011</f>
        <v/>
      </c>
      <c r="B2008" s="13">
        <f>'دیده بان بازار'!B2011</f>
        <v/>
      </c>
      <c r="C2008" s="13">
        <f>'دیده بان بازار'!C2011</f>
        <v/>
      </c>
      <c r="D2008" s="13">
        <f>'دیده بان بازار'!D2011</f>
        <v/>
      </c>
      <c r="E2008" s="14">
        <f>'دیده بان بازار'!E2011</f>
        <v/>
      </c>
      <c r="F2008" s="13">
        <f>'دیده بان بازار'!F2011</f>
        <v/>
      </c>
      <c r="G2008" s="13">
        <f>'دیده بان بازار'!G2011</f>
        <v/>
      </c>
      <c r="H2008" s="13">
        <f>'دیده بان بازار'!H2011</f>
        <v/>
      </c>
      <c r="I2008" s="13">
        <f>'دیده بان بازار'!I2011</f>
        <v/>
      </c>
      <c r="J2008" s="13">
        <f>'دیده بان بازار'!J2011</f>
        <v/>
      </c>
      <c r="K2008" s="13">
        <f>'دیده بان بازار'!K2011</f>
        <v/>
      </c>
      <c r="L2008" s="13">
        <f>'دیده بان بازار'!L2011</f>
        <v/>
      </c>
      <c r="M2008" s="13">
        <f>'دیده بان بازار'!M2011</f>
        <v/>
      </c>
      <c r="N2008" s="13">
        <f>'دیده بان بازار'!N2011</f>
        <v/>
      </c>
      <c r="O2008" s="13">
        <f>'دیده بان بازار'!O2011</f>
        <v/>
      </c>
      <c r="P2008" s="13">
        <f>'دیده بان بازار'!P2011</f>
        <v/>
      </c>
      <c r="Q2008" s="13">
        <f>'دیده بان بازار'!Q2011</f>
        <v/>
      </c>
      <c r="R2008" s="13">
        <f>'دیده بان بازار'!R2011</f>
        <v/>
      </c>
      <c r="S2008" s="13">
        <f>'دیده بان بازار'!S2011</f>
        <v/>
      </c>
      <c r="T2008" s="13">
        <f>'دیده بان بازار'!T2011</f>
        <v/>
      </c>
      <c r="U2008" s="13">
        <f>'دیده بان بازار'!U2011</f>
        <v/>
      </c>
      <c r="V2008" s="13">
        <f>'دیده بان بازار'!V2011</f>
        <v/>
      </c>
      <c r="W2008" s="6">
        <f>'دیده بان بازار'!W2011</f>
        <v/>
      </c>
      <c r="X2008" s="11">
        <f>IFERROR(IF(OR(R2008&lt;=0,W2008&lt;=0,S2008&lt;=0,V2008&lt;=0),0,ROUND((S2008/R2008)/(V2008/W2008),2)),0)</f>
        <v/>
      </c>
      <c r="Y2008" s="11">
        <f>IFERROR(IF(OR(S2008&lt;=0,V2008&lt;=0),0,ROUND(S2008/V2008,2)),0)</f>
        <v/>
      </c>
      <c r="Z2008" s="11">
        <f>IFERROR(J2008-M2008,0)</f>
        <v/>
      </c>
      <c r="AA2008" s="11">
        <f>IFERROR(ROUND(MAX(0,MIN(100,((AB2008*0.2)+(AC2008*0.15)+(AD2008*0.15)+(AE2008*0.1)+(AF2008*0.1)+(AG2008*0.15)+(MIN(Y2008/3,1)*100*0.1)+(AI2008*0.05))*((AH2008/100)*0.25+0.75))),0),0)</f>
        <v/>
      </c>
      <c r="AB2008" s="11">
        <f>ROUND(MAX(0,MIN(100,((M2008+10)/20)*100)),0)</f>
        <v/>
      </c>
      <c r="AC2008" s="11">
        <f>IFERROR(IF(D2008&lt;=0,0,ROUND(COUNTIFS($D$4:$D$3359,"&lt;="&amp;D2008,$D$4:$D$3359,"&gt;0")/COUNTIF($D$4:$D$3359,"&gt;0")*100,0)),0)</f>
        <v/>
      </c>
      <c r="AD2008" s="11">
        <f>IF(E2008&lt;=0,0,ROUND(MAX(0,MIN(100,(LOG10(1+E2008/1000000000)/LOG10(101))*100)),0))</f>
        <v/>
      </c>
      <c r="AE2008" s="11">
        <f>IF(O2008=N2008,50,ROUND(MAX(0,MIN(100,((H2008-N2008)/(O2008-N2008))*100)),0))</f>
        <v/>
      </c>
      <c r="AF2008" s="11">
        <f>ROUND(MAX(0,MIN(100,50+((H2008-K2008)/K2008)*1000)),0)</f>
        <v/>
      </c>
      <c r="AG2008" s="11">
        <f>IFERROR(ROUND(MAX(0,MIN(100,50+25*LN(MAX(0.01,X2008)))),0),25)</f>
        <v/>
      </c>
      <c r="AH2008" s="11">
        <f>ROUND(IF(M2008&lt;=-30,0,IF(M2008&lt;=-20,20,IF(M2008&lt;=-10,50,100))),0)</f>
        <v/>
      </c>
      <c r="AI2008" s="11">
        <f>ROUND(MAX(0,MIN(100,50+(Z2008*10))),0)</f>
        <v/>
      </c>
      <c r="AJ2008" s="11">
        <f>IFERROR(IF(--AA2008&gt;=80,"خرید قوی",IF(--AA2008&gt;=70,"خرید مشروط",IF(--AA2008&gt;=60,"مراقبت",IF(--AA2008&gt;=45,"ضعیف","عدم ورود")))),"")</f>
        <v/>
      </c>
    </row>
    <row r="2009">
      <c r="A2009" s="15">
        <f>'دیده بان بازار'!A2012</f>
        <v/>
      </c>
      <c r="B2009" s="16">
        <f>'دیده بان بازار'!B2012</f>
        <v/>
      </c>
      <c r="C2009" s="16">
        <f>'دیده بان بازار'!C2012</f>
        <v/>
      </c>
      <c r="D2009" s="16">
        <f>'دیده بان بازار'!D2012</f>
        <v/>
      </c>
      <c r="E2009" s="17">
        <f>'دیده بان بازار'!E2012</f>
        <v/>
      </c>
      <c r="F2009" s="16">
        <f>'دیده بان بازار'!F2012</f>
        <v/>
      </c>
      <c r="G2009" s="16">
        <f>'دیده بان بازار'!G2012</f>
        <v/>
      </c>
      <c r="H2009" s="16">
        <f>'دیده بان بازار'!H2012</f>
        <v/>
      </c>
      <c r="I2009" s="16">
        <f>'دیده بان بازار'!I2012</f>
        <v/>
      </c>
      <c r="J2009" s="16">
        <f>'دیده بان بازار'!J2012</f>
        <v/>
      </c>
      <c r="K2009" s="16">
        <f>'دیده بان بازار'!K2012</f>
        <v/>
      </c>
      <c r="L2009" s="16">
        <f>'دیده بان بازار'!L2012</f>
        <v/>
      </c>
      <c r="M2009" s="16">
        <f>'دیده بان بازار'!M2012</f>
        <v/>
      </c>
      <c r="N2009" s="16">
        <f>'دیده بان بازار'!N2012</f>
        <v/>
      </c>
      <c r="O2009" s="16">
        <f>'دیده بان بازار'!O2012</f>
        <v/>
      </c>
      <c r="P2009" s="16">
        <f>'دیده بان بازار'!P2012</f>
        <v/>
      </c>
      <c r="Q2009" s="16">
        <f>'دیده بان بازار'!Q2012</f>
        <v/>
      </c>
      <c r="R2009" s="16">
        <f>'دیده بان بازار'!R2012</f>
        <v/>
      </c>
      <c r="S2009" s="16">
        <f>'دیده بان بازار'!S2012</f>
        <v/>
      </c>
      <c r="T2009" s="16">
        <f>'دیده بان بازار'!T2012</f>
        <v/>
      </c>
      <c r="U2009" s="16">
        <f>'دیده بان بازار'!U2012</f>
        <v/>
      </c>
      <c r="V2009" s="16">
        <f>'دیده بان بازار'!V2012</f>
        <v/>
      </c>
      <c r="W2009" s="7">
        <f>'دیده بان بازار'!W2012</f>
        <v/>
      </c>
      <c r="X2009" s="11">
        <f>IFERROR(IF(OR(R2009&lt;=0,W2009&lt;=0,S2009&lt;=0,V2009&lt;=0),0,ROUND((S2009/R2009)/(V2009/W2009),2)),0)</f>
        <v/>
      </c>
      <c r="Y2009" s="11">
        <f>IFERROR(IF(OR(S2009&lt;=0,V2009&lt;=0),0,ROUND(S2009/V2009,2)),0)</f>
        <v/>
      </c>
      <c r="Z2009" s="11">
        <f>IFERROR(J2009-M2009,0)</f>
        <v/>
      </c>
      <c r="AA2009" s="11">
        <f>IFERROR(ROUND(MAX(0,MIN(100,((AB2009*0.2)+(AC2009*0.15)+(AD2009*0.15)+(AE2009*0.1)+(AF2009*0.1)+(AG2009*0.15)+(MIN(Y2009/3,1)*100*0.1)+(AI2009*0.05))*((AH2009/100)*0.25+0.75))),0),0)</f>
        <v/>
      </c>
      <c r="AB2009" s="11">
        <f>ROUND(MAX(0,MIN(100,((M2009+10)/20)*100)),0)</f>
        <v/>
      </c>
      <c r="AC2009" s="11">
        <f>IFERROR(IF(D2009&lt;=0,0,ROUND(COUNTIFS($D$4:$D$3359,"&lt;="&amp;D2009,$D$4:$D$3359,"&gt;0")/COUNTIF($D$4:$D$3359,"&gt;0")*100,0)),0)</f>
        <v/>
      </c>
      <c r="AD2009" s="11">
        <f>IF(E2009&lt;=0,0,ROUND(MAX(0,MIN(100,(LOG10(1+E2009/1000000000)/LOG10(101))*100)),0))</f>
        <v/>
      </c>
      <c r="AE2009" s="11">
        <f>IF(O2009=N2009,50,ROUND(MAX(0,MIN(100,((H2009-N2009)/(O2009-N2009))*100)),0))</f>
        <v/>
      </c>
      <c r="AF2009" s="11">
        <f>ROUND(MAX(0,MIN(100,50+((H2009-K2009)/K2009)*1000)),0)</f>
        <v/>
      </c>
      <c r="AG2009" s="11">
        <f>IFERROR(ROUND(MAX(0,MIN(100,50+25*LN(MAX(0.01,X2009)))),0),25)</f>
        <v/>
      </c>
      <c r="AH2009" s="11">
        <f>ROUND(IF(M2009&lt;=-30,0,IF(M2009&lt;=-20,20,IF(M2009&lt;=-10,50,100))),0)</f>
        <v/>
      </c>
      <c r="AI2009" s="11">
        <f>ROUND(MAX(0,MIN(100,50+(Z2009*10))),0)</f>
        <v/>
      </c>
      <c r="AJ2009" s="11">
        <f>IFERROR(IF(--AA2009&gt;=80,"خرید قوی",IF(--AA2009&gt;=70,"خرید مشروط",IF(--AA2009&gt;=60,"مراقبت",IF(--AA2009&gt;=45,"ضعیف","عدم ورود")))),"")</f>
        <v/>
      </c>
    </row>
    <row r="2010">
      <c r="A2010" s="12">
        <f>'دیده بان بازار'!A2013</f>
        <v/>
      </c>
      <c r="B2010" s="13">
        <f>'دیده بان بازار'!B2013</f>
        <v/>
      </c>
      <c r="C2010" s="13">
        <f>'دیده بان بازار'!C2013</f>
        <v/>
      </c>
      <c r="D2010" s="13">
        <f>'دیده بان بازار'!D2013</f>
        <v/>
      </c>
      <c r="E2010" s="14">
        <f>'دیده بان بازار'!E2013</f>
        <v/>
      </c>
      <c r="F2010" s="13">
        <f>'دیده بان بازار'!F2013</f>
        <v/>
      </c>
      <c r="G2010" s="13">
        <f>'دیده بان بازار'!G2013</f>
        <v/>
      </c>
      <c r="H2010" s="13">
        <f>'دیده بان بازار'!H2013</f>
        <v/>
      </c>
      <c r="I2010" s="13">
        <f>'دیده بان بازار'!I2013</f>
        <v/>
      </c>
      <c r="J2010" s="13">
        <f>'دیده بان بازار'!J2013</f>
        <v/>
      </c>
      <c r="K2010" s="13">
        <f>'دیده بان بازار'!K2013</f>
        <v/>
      </c>
      <c r="L2010" s="13">
        <f>'دیده بان بازار'!L2013</f>
        <v/>
      </c>
      <c r="M2010" s="13">
        <f>'دیده بان بازار'!M2013</f>
        <v/>
      </c>
      <c r="N2010" s="13">
        <f>'دیده بان بازار'!N2013</f>
        <v/>
      </c>
      <c r="O2010" s="13">
        <f>'دیده بان بازار'!O2013</f>
        <v/>
      </c>
      <c r="P2010" s="13">
        <f>'دیده بان بازار'!P2013</f>
        <v/>
      </c>
      <c r="Q2010" s="13">
        <f>'دیده بان بازار'!Q2013</f>
        <v/>
      </c>
      <c r="R2010" s="13">
        <f>'دیده بان بازار'!R2013</f>
        <v/>
      </c>
      <c r="S2010" s="13">
        <f>'دیده بان بازار'!S2013</f>
        <v/>
      </c>
      <c r="T2010" s="13">
        <f>'دیده بان بازار'!T2013</f>
        <v/>
      </c>
      <c r="U2010" s="13">
        <f>'دیده بان بازار'!U2013</f>
        <v/>
      </c>
      <c r="V2010" s="13">
        <f>'دیده بان بازار'!V2013</f>
        <v/>
      </c>
      <c r="W2010" s="6">
        <f>'دیده بان بازار'!W2013</f>
        <v/>
      </c>
      <c r="X2010" s="11">
        <f>IFERROR(IF(OR(R2010&lt;=0,W2010&lt;=0,S2010&lt;=0,V2010&lt;=0),0,ROUND((S2010/R2010)/(V2010/W2010),2)),0)</f>
        <v/>
      </c>
      <c r="Y2010" s="11">
        <f>IFERROR(IF(OR(S2010&lt;=0,V2010&lt;=0),0,ROUND(S2010/V2010,2)),0)</f>
        <v/>
      </c>
      <c r="Z2010" s="11">
        <f>IFERROR(J2010-M2010,0)</f>
        <v/>
      </c>
      <c r="AA2010" s="11">
        <f>IFERROR(ROUND(MAX(0,MIN(100,((AB2010*0.2)+(AC2010*0.15)+(AD2010*0.15)+(AE2010*0.1)+(AF2010*0.1)+(AG2010*0.15)+(MIN(Y2010/3,1)*100*0.1)+(AI2010*0.05))*((AH2010/100)*0.25+0.75))),0),0)</f>
        <v/>
      </c>
      <c r="AB2010" s="11">
        <f>ROUND(MAX(0,MIN(100,((M2010+10)/20)*100)),0)</f>
        <v/>
      </c>
      <c r="AC2010" s="11">
        <f>IFERROR(IF(D2010&lt;=0,0,ROUND(COUNTIFS($D$4:$D$3359,"&lt;="&amp;D2010,$D$4:$D$3359,"&gt;0")/COUNTIF($D$4:$D$3359,"&gt;0")*100,0)),0)</f>
        <v/>
      </c>
      <c r="AD2010" s="11">
        <f>IF(E2010&lt;=0,0,ROUND(MAX(0,MIN(100,(LOG10(1+E2010/1000000000)/LOG10(101))*100)),0))</f>
        <v/>
      </c>
      <c r="AE2010" s="11">
        <f>IF(O2010=N2010,50,ROUND(MAX(0,MIN(100,((H2010-N2010)/(O2010-N2010))*100)),0))</f>
        <v/>
      </c>
      <c r="AF2010" s="11">
        <f>ROUND(MAX(0,MIN(100,50+((H2010-K2010)/K2010)*1000)),0)</f>
        <v/>
      </c>
      <c r="AG2010" s="11">
        <f>IFERROR(ROUND(MAX(0,MIN(100,50+25*LN(MAX(0.01,X2010)))),0),25)</f>
        <v/>
      </c>
      <c r="AH2010" s="11">
        <f>ROUND(IF(M2010&lt;=-30,0,IF(M2010&lt;=-20,20,IF(M2010&lt;=-10,50,100))),0)</f>
        <v/>
      </c>
      <c r="AI2010" s="11">
        <f>ROUND(MAX(0,MIN(100,50+(Z2010*10))),0)</f>
        <v/>
      </c>
      <c r="AJ2010" s="11">
        <f>IFERROR(IF(--AA2010&gt;=80,"خرید قوی",IF(--AA2010&gt;=70,"خرید مشروط",IF(--AA2010&gt;=60,"مراقبت",IF(--AA2010&gt;=45,"ضعیف","عدم ورود")))),"")</f>
        <v/>
      </c>
    </row>
    <row r="2011">
      <c r="A2011" s="15">
        <f>'دیده بان بازار'!A2014</f>
        <v/>
      </c>
      <c r="B2011" s="16">
        <f>'دیده بان بازار'!B2014</f>
        <v/>
      </c>
      <c r="C2011" s="16">
        <f>'دیده بان بازار'!C2014</f>
        <v/>
      </c>
      <c r="D2011" s="16">
        <f>'دیده بان بازار'!D2014</f>
        <v/>
      </c>
      <c r="E2011" s="17">
        <f>'دیده بان بازار'!E2014</f>
        <v/>
      </c>
      <c r="F2011" s="16">
        <f>'دیده بان بازار'!F2014</f>
        <v/>
      </c>
      <c r="G2011" s="16">
        <f>'دیده بان بازار'!G2014</f>
        <v/>
      </c>
      <c r="H2011" s="16">
        <f>'دیده بان بازار'!H2014</f>
        <v/>
      </c>
      <c r="I2011" s="16">
        <f>'دیده بان بازار'!I2014</f>
        <v/>
      </c>
      <c r="J2011" s="16">
        <f>'دیده بان بازار'!J2014</f>
        <v/>
      </c>
      <c r="K2011" s="16">
        <f>'دیده بان بازار'!K2014</f>
        <v/>
      </c>
      <c r="L2011" s="16">
        <f>'دیده بان بازار'!L2014</f>
        <v/>
      </c>
      <c r="M2011" s="16">
        <f>'دیده بان بازار'!M2014</f>
        <v/>
      </c>
      <c r="N2011" s="16">
        <f>'دیده بان بازار'!N2014</f>
        <v/>
      </c>
      <c r="O2011" s="16">
        <f>'دیده بان بازار'!O2014</f>
        <v/>
      </c>
      <c r="P2011" s="16">
        <f>'دیده بان بازار'!P2014</f>
        <v/>
      </c>
      <c r="Q2011" s="16">
        <f>'دیده بان بازار'!Q2014</f>
        <v/>
      </c>
      <c r="R2011" s="16">
        <f>'دیده بان بازار'!R2014</f>
        <v/>
      </c>
      <c r="S2011" s="16">
        <f>'دیده بان بازار'!S2014</f>
        <v/>
      </c>
      <c r="T2011" s="16">
        <f>'دیده بان بازار'!T2014</f>
        <v/>
      </c>
      <c r="U2011" s="16">
        <f>'دیده بان بازار'!U2014</f>
        <v/>
      </c>
      <c r="V2011" s="16">
        <f>'دیده بان بازار'!V2014</f>
        <v/>
      </c>
      <c r="W2011" s="7">
        <f>'دیده بان بازار'!W2014</f>
        <v/>
      </c>
      <c r="X2011" s="11">
        <f>IFERROR(IF(OR(R2011&lt;=0,W2011&lt;=0,S2011&lt;=0,V2011&lt;=0),0,ROUND((S2011/R2011)/(V2011/W2011),2)),0)</f>
        <v/>
      </c>
      <c r="Y2011" s="11">
        <f>IFERROR(IF(OR(S2011&lt;=0,V2011&lt;=0),0,ROUND(S2011/V2011,2)),0)</f>
        <v/>
      </c>
      <c r="Z2011" s="11">
        <f>IFERROR(J2011-M2011,0)</f>
        <v/>
      </c>
      <c r="AA2011" s="11">
        <f>IFERROR(ROUND(MAX(0,MIN(100,((AB2011*0.2)+(AC2011*0.15)+(AD2011*0.15)+(AE2011*0.1)+(AF2011*0.1)+(AG2011*0.15)+(MIN(Y2011/3,1)*100*0.1)+(AI2011*0.05))*((AH2011/100)*0.25+0.75))),0),0)</f>
        <v/>
      </c>
      <c r="AB2011" s="11">
        <f>ROUND(MAX(0,MIN(100,((M2011+10)/20)*100)),0)</f>
        <v/>
      </c>
      <c r="AC2011" s="11">
        <f>IFERROR(IF(D2011&lt;=0,0,ROUND(COUNTIFS($D$4:$D$3359,"&lt;="&amp;D2011,$D$4:$D$3359,"&gt;0")/COUNTIF($D$4:$D$3359,"&gt;0")*100,0)),0)</f>
        <v/>
      </c>
      <c r="AD2011" s="11">
        <f>IF(E2011&lt;=0,0,ROUND(MAX(0,MIN(100,(LOG10(1+E2011/1000000000)/LOG10(101))*100)),0))</f>
        <v/>
      </c>
      <c r="AE2011" s="11">
        <f>IF(O2011=N2011,50,ROUND(MAX(0,MIN(100,((H2011-N2011)/(O2011-N2011))*100)),0))</f>
        <v/>
      </c>
      <c r="AF2011" s="11">
        <f>ROUND(MAX(0,MIN(100,50+((H2011-K2011)/K2011)*1000)),0)</f>
        <v/>
      </c>
      <c r="AG2011" s="11">
        <f>IFERROR(ROUND(MAX(0,MIN(100,50+25*LN(MAX(0.01,X2011)))),0),25)</f>
        <v/>
      </c>
      <c r="AH2011" s="11">
        <f>ROUND(IF(M2011&lt;=-30,0,IF(M2011&lt;=-20,20,IF(M2011&lt;=-10,50,100))),0)</f>
        <v/>
      </c>
      <c r="AI2011" s="11">
        <f>ROUND(MAX(0,MIN(100,50+(Z2011*10))),0)</f>
        <v/>
      </c>
      <c r="AJ2011" s="11">
        <f>IFERROR(IF(--AA2011&gt;=80,"خرید قوی",IF(--AA2011&gt;=70,"خرید مشروط",IF(--AA2011&gt;=60,"مراقبت",IF(--AA2011&gt;=45,"ضعیف","عدم ورود")))),"")</f>
        <v/>
      </c>
    </row>
    <row r="2012">
      <c r="A2012" s="15">
        <f>'دیده بان بازار'!A2015</f>
        <v/>
      </c>
      <c r="B2012" s="16">
        <f>'دیده بان بازار'!B2015</f>
        <v/>
      </c>
      <c r="C2012" s="16">
        <f>'دیده بان بازار'!C2015</f>
        <v/>
      </c>
      <c r="D2012" s="16">
        <f>'دیده بان بازار'!D2015</f>
        <v/>
      </c>
      <c r="E2012" s="17">
        <f>'دیده بان بازار'!E2015</f>
        <v/>
      </c>
      <c r="F2012" s="16">
        <f>'دیده بان بازار'!F2015</f>
        <v/>
      </c>
      <c r="G2012" s="16">
        <f>'دیده بان بازار'!G2015</f>
        <v/>
      </c>
      <c r="H2012" s="16">
        <f>'دیده بان بازار'!H2015</f>
        <v/>
      </c>
      <c r="I2012" s="16">
        <f>'دیده بان بازار'!I2015</f>
        <v/>
      </c>
      <c r="J2012" s="16">
        <f>'دیده بان بازار'!J2015</f>
        <v/>
      </c>
      <c r="K2012" s="16">
        <f>'دیده بان بازار'!K2015</f>
        <v/>
      </c>
      <c r="L2012" s="16">
        <f>'دیده بان بازار'!L2015</f>
        <v/>
      </c>
      <c r="M2012" s="16">
        <f>'دیده بان بازار'!M2015</f>
        <v/>
      </c>
      <c r="N2012" s="16">
        <f>'دیده بان بازار'!N2015</f>
        <v/>
      </c>
      <c r="O2012" s="16">
        <f>'دیده بان بازار'!O2015</f>
        <v/>
      </c>
      <c r="P2012" s="16">
        <f>'دیده بان بازار'!P2015</f>
        <v/>
      </c>
      <c r="Q2012" s="16">
        <f>'دیده بان بازار'!Q2015</f>
        <v/>
      </c>
      <c r="R2012" s="16">
        <f>'دیده بان بازار'!R2015</f>
        <v/>
      </c>
      <c r="S2012" s="16">
        <f>'دیده بان بازار'!S2015</f>
        <v/>
      </c>
      <c r="T2012" s="16">
        <f>'دیده بان بازار'!T2015</f>
        <v/>
      </c>
      <c r="U2012" s="16">
        <f>'دیده بان بازار'!U2015</f>
        <v/>
      </c>
      <c r="V2012" s="16">
        <f>'دیده بان بازار'!V2015</f>
        <v/>
      </c>
      <c r="W2012" s="7">
        <f>'دیده بان بازار'!W2015</f>
        <v/>
      </c>
      <c r="X2012" s="11">
        <f>IFERROR(IF(OR(R2012&lt;=0,W2012&lt;=0,S2012&lt;=0,V2012&lt;=0),0,ROUND((S2012/R2012)/(V2012/W2012),2)),0)</f>
        <v/>
      </c>
      <c r="Y2012" s="11">
        <f>IFERROR(IF(OR(S2012&lt;=0,V2012&lt;=0),0,ROUND(S2012/V2012,2)),0)</f>
        <v/>
      </c>
      <c r="Z2012" s="11">
        <f>IFERROR(J2012-M2012,0)</f>
        <v/>
      </c>
      <c r="AA2012" s="11">
        <f>IFERROR(ROUND(MAX(0,MIN(100,((AB2012*0.2)+(AC2012*0.15)+(AD2012*0.15)+(AE2012*0.1)+(AF2012*0.1)+(AG2012*0.15)+(MIN(Y2012/3,1)*100*0.1)+(AI2012*0.05))*((AH2012/100)*0.25+0.75))),0),0)</f>
        <v/>
      </c>
      <c r="AB2012" s="11">
        <f>ROUND(MAX(0,MIN(100,((M2012+10)/20)*100)),0)</f>
        <v/>
      </c>
      <c r="AC2012" s="11">
        <f>IFERROR(IF(D2012&lt;=0,0,ROUND(COUNTIFS($D$4:$D$3359,"&lt;="&amp;D2012,$D$4:$D$3359,"&gt;0")/COUNTIF($D$4:$D$3359,"&gt;0")*100,0)),0)</f>
        <v/>
      </c>
      <c r="AD2012" s="11">
        <f>IF(E2012&lt;=0,0,ROUND(MAX(0,MIN(100,(LOG10(1+E2012/1000000000)/LOG10(101))*100)),0))</f>
        <v/>
      </c>
      <c r="AE2012" s="11">
        <f>IF(O2012=N2012,50,ROUND(MAX(0,MIN(100,((H2012-N2012)/(O2012-N2012))*100)),0))</f>
        <v/>
      </c>
      <c r="AF2012" s="11">
        <f>ROUND(MAX(0,MIN(100,50+((H2012-K2012)/K2012)*1000)),0)</f>
        <v/>
      </c>
      <c r="AG2012" s="11">
        <f>IFERROR(ROUND(MAX(0,MIN(100,50+25*LN(MAX(0.01,X2012)))),0),25)</f>
        <v/>
      </c>
      <c r="AH2012" s="11">
        <f>ROUND(IF(M2012&lt;=-30,0,IF(M2012&lt;=-20,20,IF(M2012&lt;=-10,50,100))),0)</f>
        <v/>
      </c>
      <c r="AI2012" s="11">
        <f>ROUND(MAX(0,MIN(100,50+(Z2012*10))),0)</f>
        <v/>
      </c>
      <c r="AJ2012" s="11">
        <f>IFERROR(IF(--AA2012&gt;=80,"خرید قوی",IF(--AA2012&gt;=70,"خرید مشروط",IF(--AA2012&gt;=60,"مراقبت",IF(--AA2012&gt;=45,"ضعیف","عدم ورود")))),"")</f>
        <v/>
      </c>
    </row>
    <row r="2013">
      <c r="A2013" s="12">
        <f>'دیده بان بازار'!A2016</f>
        <v/>
      </c>
      <c r="B2013" s="13">
        <f>'دیده بان بازار'!B2016</f>
        <v/>
      </c>
      <c r="C2013" s="13">
        <f>'دیده بان بازار'!C2016</f>
        <v/>
      </c>
      <c r="D2013" s="13">
        <f>'دیده بان بازار'!D2016</f>
        <v/>
      </c>
      <c r="E2013" s="14">
        <f>'دیده بان بازار'!E2016</f>
        <v/>
      </c>
      <c r="F2013" s="13">
        <f>'دیده بان بازار'!F2016</f>
        <v/>
      </c>
      <c r="G2013" s="13">
        <f>'دیده بان بازار'!G2016</f>
        <v/>
      </c>
      <c r="H2013" s="13">
        <f>'دیده بان بازار'!H2016</f>
        <v/>
      </c>
      <c r="I2013" s="13">
        <f>'دیده بان بازار'!I2016</f>
        <v/>
      </c>
      <c r="J2013" s="13">
        <f>'دیده بان بازار'!J2016</f>
        <v/>
      </c>
      <c r="K2013" s="13">
        <f>'دیده بان بازار'!K2016</f>
        <v/>
      </c>
      <c r="L2013" s="13">
        <f>'دیده بان بازار'!L2016</f>
        <v/>
      </c>
      <c r="M2013" s="13">
        <f>'دیده بان بازار'!M2016</f>
        <v/>
      </c>
      <c r="N2013" s="13">
        <f>'دیده بان بازار'!N2016</f>
        <v/>
      </c>
      <c r="O2013" s="13">
        <f>'دیده بان بازار'!O2016</f>
        <v/>
      </c>
      <c r="P2013" s="13">
        <f>'دیده بان بازار'!P2016</f>
        <v/>
      </c>
      <c r="Q2013" s="13">
        <f>'دیده بان بازار'!Q2016</f>
        <v/>
      </c>
      <c r="R2013" s="13">
        <f>'دیده بان بازار'!R2016</f>
        <v/>
      </c>
      <c r="S2013" s="13">
        <f>'دیده بان بازار'!S2016</f>
        <v/>
      </c>
      <c r="T2013" s="13">
        <f>'دیده بان بازار'!T2016</f>
        <v/>
      </c>
      <c r="U2013" s="13">
        <f>'دیده بان بازار'!U2016</f>
        <v/>
      </c>
      <c r="V2013" s="13">
        <f>'دیده بان بازار'!V2016</f>
        <v/>
      </c>
      <c r="W2013" s="6">
        <f>'دیده بان بازار'!W2016</f>
        <v/>
      </c>
      <c r="X2013" s="11">
        <f>IFERROR(IF(OR(R2013&lt;=0,W2013&lt;=0,S2013&lt;=0,V2013&lt;=0),0,ROUND((S2013/R2013)/(V2013/W2013),2)),0)</f>
        <v/>
      </c>
      <c r="Y2013" s="11">
        <f>IFERROR(IF(OR(S2013&lt;=0,V2013&lt;=0),0,ROUND(S2013/V2013,2)),0)</f>
        <v/>
      </c>
      <c r="Z2013" s="11">
        <f>IFERROR(J2013-M2013,0)</f>
        <v/>
      </c>
      <c r="AA2013" s="11">
        <f>IFERROR(ROUND(MAX(0,MIN(100,((AB2013*0.2)+(AC2013*0.15)+(AD2013*0.15)+(AE2013*0.1)+(AF2013*0.1)+(AG2013*0.15)+(MIN(Y2013/3,1)*100*0.1)+(AI2013*0.05))*((AH2013/100)*0.25+0.75))),0),0)</f>
        <v/>
      </c>
      <c r="AB2013" s="11">
        <f>ROUND(MAX(0,MIN(100,((M2013+10)/20)*100)),0)</f>
        <v/>
      </c>
      <c r="AC2013" s="11">
        <f>IFERROR(IF(D2013&lt;=0,0,ROUND(COUNTIFS($D$4:$D$3359,"&lt;="&amp;D2013,$D$4:$D$3359,"&gt;0")/COUNTIF($D$4:$D$3359,"&gt;0")*100,0)),0)</f>
        <v/>
      </c>
      <c r="AD2013" s="11">
        <f>IF(E2013&lt;=0,0,ROUND(MAX(0,MIN(100,(LOG10(1+E2013/1000000000)/LOG10(101))*100)),0))</f>
        <v/>
      </c>
      <c r="AE2013" s="11">
        <f>IF(O2013=N2013,50,ROUND(MAX(0,MIN(100,((H2013-N2013)/(O2013-N2013))*100)),0))</f>
        <v/>
      </c>
      <c r="AF2013" s="11">
        <f>ROUND(MAX(0,MIN(100,50+((H2013-K2013)/K2013)*1000)),0)</f>
        <v/>
      </c>
      <c r="AG2013" s="11">
        <f>IFERROR(ROUND(MAX(0,MIN(100,50+25*LN(MAX(0.01,X2013)))),0),25)</f>
        <v/>
      </c>
      <c r="AH2013" s="11">
        <f>ROUND(IF(M2013&lt;=-30,0,IF(M2013&lt;=-20,20,IF(M2013&lt;=-10,50,100))),0)</f>
        <v/>
      </c>
      <c r="AI2013" s="11">
        <f>ROUND(MAX(0,MIN(100,50+(Z2013*10))),0)</f>
        <v/>
      </c>
      <c r="AJ2013" s="11">
        <f>IFERROR(IF(--AA2013&gt;=80,"خرید قوی",IF(--AA2013&gt;=70,"خرید مشروط",IF(--AA2013&gt;=60,"مراقبت",IF(--AA2013&gt;=45,"ضعیف","عدم ورود")))),"")</f>
        <v/>
      </c>
    </row>
    <row r="2014">
      <c r="A2014" s="15">
        <f>'دیده بان بازار'!A2017</f>
        <v/>
      </c>
      <c r="B2014" s="16">
        <f>'دیده بان بازار'!B2017</f>
        <v/>
      </c>
      <c r="C2014" s="16">
        <f>'دیده بان بازار'!C2017</f>
        <v/>
      </c>
      <c r="D2014" s="16">
        <f>'دیده بان بازار'!D2017</f>
        <v/>
      </c>
      <c r="E2014" s="17">
        <f>'دیده بان بازار'!E2017</f>
        <v/>
      </c>
      <c r="F2014" s="16">
        <f>'دیده بان بازار'!F2017</f>
        <v/>
      </c>
      <c r="G2014" s="16">
        <f>'دیده بان بازار'!G2017</f>
        <v/>
      </c>
      <c r="H2014" s="16">
        <f>'دیده بان بازار'!H2017</f>
        <v/>
      </c>
      <c r="I2014" s="16">
        <f>'دیده بان بازار'!I2017</f>
        <v/>
      </c>
      <c r="J2014" s="16">
        <f>'دیده بان بازار'!J2017</f>
        <v/>
      </c>
      <c r="K2014" s="16">
        <f>'دیده بان بازار'!K2017</f>
        <v/>
      </c>
      <c r="L2014" s="16">
        <f>'دیده بان بازار'!L2017</f>
        <v/>
      </c>
      <c r="M2014" s="16">
        <f>'دیده بان بازار'!M2017</f>
        <v/>
      </c>
      <c r="N2014" s="16">
        <f>'دیده بان بازار'!N2017</f>
        <v/>
      </c>
      <c r="O2014" s="16">
        <f>'دیده بان بازار'!O2017</f>
        <v/>
      </c>
      <c r="P2014" s="16">
        <f>'دیده بان بازار'!P2017</f>
        <v/>
      </c>
      <c r="Q2014" s="16">
        <f>'دیده بان بازار'!Q2017</f>
        <v/>
      </c>
      <c r="R2014" s="16">
        <f>'دیده بان بازار'!R2017</f>
        <v/>
      </c>
      <c r="S2014" s="16">
        <f>'دیده بان بازار'!S2017</f>
        <v/>
      </c>
      <c r="T2014" s="16">
        <f>'دیده بان بازار'!T2017</f>
        <v/>
      </c>
      <c r="U2014" s="16">
        <f>'دیده بان بازار'!U2017</f>
        <v/>
      </c>
      <c r="V2014" s="16">
        <f>'دیده بان بازار'!V2017</f>
        <v/>
      </c>
      <c r="W2014" s="7">
        <f>'دیده بان بازار'!W2017</f>
        <v/>
      </c>
      <c r="X2014" s="11">
        <f>IFERROR(IF(OR(R2014&lt;=0,W2014&lt;=0,S2014&lt;=0,V2014&lt;=0),0,ROUND((S2014/R2014)/(V2014/W2014),2)),0)</f>
        <v/>
      </c>
      <c r="Y2014" s="11">
        <f>IFERROR(IF(OR(S2014&lt;=0,V2014&lt;=0),0,ROUND(S2014/V2014,2)),0)</f>
        <v/>
      </c>
      <c r="Z2014" s="11">
        <f>IFERROR(J2014-M2014,0)</f>
        <v/>
      </c>
      <c r="AA2014" s="11">
        <f>IFERROR(ROUND(MAX(0,MIN(100,((AB2014*0.2)+(AC2014*0.15)+(AD2014*0.15)+(AE2014*0.1)+(AF2014*0.1)+(AG2014*0.15)+(MIN(Y2014/3,1)*100*0.1)+(AI2014*0.05))*((AH2014/100)*0.25+0.75))),0),0)</f>
        <v/>
      </c>
      <c r="AB2014" s="11">
        <f>ROUND(MAX(0,MIN(100,((M2014+10)/20)*100)),0)</f>
        <v/>
      </c>
      <c r="AC2014" s="11">
        <f>IFERROR(IF(D2014&lt;=0,0,ROUND(COUNTIFS($D$4:$D$3359,"&lt;="&amp;D2014,$D$4:$D$3359,"&gt;0")/COUNTIF($D$4:$D$3359,"&gt;0")*100,0)),0)</f>
        <v/>
      </c>
      <c r="AD2014" s="11">
        <f>IF(E2014&lt;=0,0,ROUND(MAX(0,MIN(100,(LOG10(1+E2014/1000000000)/LOG10(101))*100)),0))</f>
        <v/>
      </c>
      <c r="AE2014" s="11">
        <f>IF(O2014=N2014,50,ROUND(MAX(0,MIN(100,((H2014-N2014)/(O2014-N2014))*100)),0))</f>
        <v/>
      </c>
      <c r="AF2014" s="11">
        <f>ROUND(MAX(0,MIN(100,50+((H2014-K2014)/K2014)*1000)),0)</f>
        <v/>
      </c>
      <c r="AG2014" s="11">
        <f>IFERROR(ROUND(MAX(0,MIN(100,50+25*LN(MAX(0.01,X2014)))),0),25)</f>
        <v/>
      </c>
      <c r="AH2014" s="11">
        <f>ROUND(IF(M2014&lt;=-30,0,IF(M2014&lt;=-20,20,IF(M2014&lt;=-10,50,100))),0)</f>
        <v/>
      </c>
      <c r="AI2014" s="11">
        <f>ROUND(MAX(0,MIN(100,50+(Z2014*10))),0)</f>
        <v/>
      </c>
      <c r="AJ2014" s="11">
        <f>IFERROR(IF(--AA2014&gt;=80,"خرید قوی",IF(--AA2014&gt;=70,"خرید مشروط",IF(--AA2014&gt;=60,"مراقبت",IF(--AA2014&gt;=45,"ضعیف","عدم ورود")))),"")</f>
        <v/>
      </c>
    </row>
    <row r="2015">
      <c r="A2015" s="12">
        <f>'دیده بان بازار'!A2018</f>
        <v/>
      </c>
      <c r="B2015" s="13">
        <f>'دیده بان بازار'!B2018</f>
        <v/>
      </c>
      <c r="C2015" s="13">
        <f>'دیده بان بازار'!C2018</f>
        <v/>
      </c>
      <c r="D2015" s="13">
        <f>'دیده بان بازار'!D2018</f>
        <v/>
      </c>
      <c r="E2015" s="14">
        <f>'دیده بان بازار'!E2018</f>
        <v/>
      </c>
      <c r="F2015" s="13">
        <f>'دیده بان بازار'!F2018</f>
        <v/>
      </c>
      <c r="G2015" s="13">
        <f>'دیده بان بازار'!G2018</f>
        <v/>
      </c>
      <c r="H2015" s="13">
        <f>'دیده بان بازار'!H2018</f>
        <v/>
      </c>
      <c r="I2015" s="13">
        <f>'دیده بان بازار'!I2018</f>
        <v/>
      </c>
      <c r="J2015" s="13">
        <f>'دیده بان بازار'!J2018</f>
        <v/>
      </c>
      <c r="K2015" s="13">
        <f>'دیده بان بازار'!K2018</f>
        <v/>
      </c>
      <c r="L2015" s="13">
        <f>'دیده بان بازار'!L2018</f>
        <v/>
      </c>
      <c r="M2015" s="13">
        <f>'دیده بان بازار'!M2018</f>
        <v/>
      </c>
      <c r="N2015" s="13">
        <f>'دیده بان بازار'!N2018</f>
        <v/>
      </c>
      <c r="O2015" s="13">
        <f>'دیده بان بازار'!O2018</f>
        <v/>
      </c>
      <c r="P2015" s="13">
        <f>'دیده بان بازار'!P2018</f>
        <v/>
      </c>
      <c r="Q2015" s="13">
        <f>'دیده بان بازار'!Q2018</f>
        <v/>
      </c>
      <c r="R2015" s="13">
        <f>'دیده بان بازار'!R2018</f>
        <v/>
      </c>
      <c r="S2015" s="13">
        <f>'دیده بان بازار'!S2018</f>
        <v/>
      </c>
      <c r="T2015" s="13">
        <f>'دیده بان بازار'!T2018</f>
        <v/>
      </c>
      <c r="U2015" s="13">
        <f>'دیده بان بازار'!U2018</f>
        <v/>
      </c>
      <c r="V2015" s="13">
        <f>'دیده بان بازار'!V2018</f>
        <v/>
      </c>
      <c r="W2015" s="6">
        <f>'دیده بان بازار'!W2018</f>
        <v/>
      </c>
      <c r="X2015" s="11">
        <f>IFERROR(IF(OR(R2015&lt;=0,W2015&lt;=0,S2015&lt;=0,V2015&lt;=0),0,ROUND((S2015/R2015)/(V2015/W2015),2)),0)</f>
        <v/>
      </c>
      <c r="Y2015" s="11">
        <f>IFERROR(IF(OR(S2015&lt;=0,V2015&lt;=0),0,ROUND(S2015/V2015,2)),0)</f>
        <v/>
      </c>
      <c r="Z2015" s="11">
        <f>IFERROR(J2015-M2015,0)</f>
        <v/>
      </c>
      <c r="AA2015" s="11">
        <f>IFERROR(ROUND(MAX(0,MIN(100,((AB2015*0.2)+(AC2015*0.15)+(AD2015*0.15)+(AE2015*0.1)+(AF2015*0.1)+(AG2015*0.15)+(MIN(Y2015/3,1)*100*0.1)+(AI2015*0.05))*((AH2015/100)*0.25+0.75))),0),0)</f>
        <v/>
      </c>
      <c r="AB2015" s="11">
        <f>ROUND(MAX(0,MIN(100,((M2015+10)/20)*100)),0)</f>
        <v/>
      </c>
      <c r="AC2015" s="11">
        <f>IFERROR(IF(D2015&lt;=0,0,ROUND(COUNTIFS($D$4:$D$3359,"&lt;="&amp;D2015,$D$4:$D$3359,"&gt;0")/COUNTIF($D$4:$D$3359,"&gt;0")*100,0)),0)</f>
        <v/>
      </c>
      <c r="AD2015" s="11">
        <f>IF(E2015&lt;=0,0,ROUND(MAX(0,MIN(100,(LOG10(1+E2015/1000000000)/LOG10(101))*100)),0))</f>
        <v/>
      </c>
      <c r="AE2015" s="11">
        <f>IF(O2015=N2015,50,ROUND(MAX(0,MIN(100,((H2015-N2015)/(O2015-N2015))*100)),0))</f>
        <v/>
      </c>
      <c r="AF2015" s="11">
        <f>ROUND(MAX(0,MIN(100,50+((H2015-K2015)/K2015)*1000)),0)</f>
        <v/>
      </c>
      <c r="AG2015" s="11">
        <f>IFERROR(ROUND(MAX(0,MIN(100,50+25*LN(MAX(0.01,X2015)))),0),25)</f>
        <v/>
      </c>
      <c r="AH2015" s="11">
        <f>ROUND(IF(M2015&lt;=-30,0,IF(M2015&lt;=-20,20,IF(M2015&lt;=-10,50,100))),0)</f>
        <v/>
      </c>
      <c r="AI2015" s="11">
        <f>ROUND(MAX(0,MIN(100,50+(Z2015*10))),0)</f>
        <v/>
      </c>
      <c r="AJ2015" s="11">
        <f>IFERROR(IF(--AA2015&gt;=80,"خرید قوی",IF(--AA2015&gt;=70,"خرید مشروط",IF(--AA2015&gt;=60,"مراقبت",IF(--AA2015&gt;=45,"ضعیف","عدم ورود")))),"")</f>
        <v/>
      </c>
    </row>
    <row r="2016">
      <c r="A2016" s="15">
        <f>'دیده بان بازار'!A2019</f>
        <v/>
      </c>
      <c r="B2016" s="16">
        <f>'دیده بان بازار'!B2019</f>
        <v/>
      </c>
      <c r="C2016" s="16">
        <f>'دیده بان بازار'!C2019</f>
        <v/>
      </c>
      <c r="D2016" s="16">
        <f>'دیده بان بازار'!D2019</f>
        <v/>
      </c>
      <c r="E2016" s="17">
        <f>'دیده بان بازار'!E2019</f>
        <v/>
      </c>
      <c r="F2016" s="16">
        <f>'دیده بان بازار'!F2019</f>
        <v/>
      </c>
      <c r="G2016" s="16">
        <f>'دیده بان بازار'!G2019</f>
        <v/>
      </c>
      <c r="H2016" s="16">
        <f>'دیده بان بازار'!H2019</f>
        <v/>
      </c>
      <c r="I2016" s="16">
        <f>'دیده بان بازار'!I2019</f>
        <v/>
      </c>
      <c r="J2016" s="16">
        <f>'دیده بان بازار'!J2019</f>
        <v/>
      </c>
      <c r="K2016" s="16">
        <f>'دیده بان بازار'!K2019</f>
        <v/>
      </c>
      <c r="L2016" s="16">
        <f>'دیده بان بازار'!L2019</f>
        <v/>
      </c>
      <c r="M2016" s="16">
        <f>'دیده بان بازار'!M2019</f>
        <v/>
      </c>
      <c r="N2016" s="16">
        <f>'دیده بان بازار'!N2019</f>
        <v/>
      </c>
      <c r="O2016" s="16">
        <f>'دیده بان بازار'!O2019</f>
        <v/>
      </c>
      <c r="P2016" s="16">
        <f>'دیده بان بازار'!P2019</f>
        <v/>
      </c>
      <c r="Q2016" s="16">
        <f>'دیده بان بازار'!Q2019</f>
        <v/>
      </c>
      <c r="R2016" s="16">
        <f>'دیده بان بازار'!R2019</f>
        <v/>
      </c>
      <c r="S2016" s="16">
        <f>'دیده بان بازار'!S2019</f>
        <v/>
      </c>
      <c r="T2016" s="16">
        <f>'دیده بان بازار'!T2019</f>
        <v/>
      </c>
      <c r="U2016" s="16">
        <f>'دیده بان بازار'!U2019</f>
        <v/>
      </c>
      <c r="V2016" s="16">
        <f>'دیده بان بازار'!V2019</f>
        <v/>
      </c>
      <c r="W2016" s="7">
        <f>'دیده بان بازار'!W2019</f>
        <v/>
      </c>
      <c r="X2016" s="11">
        <f>IFERROR(IF(OR(R2016&lt;=0,W2016&lt;=0,S2016&lt;=0,V2016&lt;=0),0,ROUND((S2016/R2016)/(V2016/W2016),2)),0)</f>
        <v/>
      </c>
      <c r="Y2016" s="11">
        <f>IFERROR(IF(OR(S2016&lt;=0,V2016&lt;=0),0,ROUND(S2016/V2016,2)),0)</f>
        <v/>
      </c>
      <c r="Z2016" s="11">
        <f>IFERROR(J2016-M2016,0)</f>
        <v/>
      </c>
      <c r="AA2016" s="11">
        <f>IFERROR(ROUND(MAX(0,MIN(100,((AB2016*0.2)+(AC2016*0.15)+(AD2016*0.15)+(AE2016*0.1)+(AF2016*0.1)+(AG2016*0.15)+(MIN(Y2016/3,1)*100*0.1)+(AI2016*0.05))*((AH2016/100)*0.25+0.75))),0),0)</f>
        <v/>
      </c>
      <c r="AB2016" s="11">
        <f>ROUND(MAX(0,MIN(100,((M2016+10)/20)*100)),0)</f>
        <v/>
      </c>
      <c r="AC2016" s="11">
        <f>IFERROR(IF(D2016&lt;=0,0,ROUND(COUNTIFS($D$4:$D$3359,"&lt;="&amp;D2016,$D$4:$D$3359,"&gt;0")/COUNTIF($D$4:$D$3359,"&gt;0")*100,0)),0)</f>
        <v/>
      </c>
      <c r="AD2016" s="11">
        <f>IF(E2016&lt;=0,0,ROUND(MAX(0,MIN(100,(LOG10(1+E2016/1000000000)/LOG10(101))*100)),0))</f>
        <v/>
      </c>
      <c r="AE2016" s="11">
        <f>IF(O2016=N2016,50,ROUND(MAX(0,MIN(100,((H2016-N2016)/(O2016-N2016))*100)),0))</f>
        <v/>
      </c>
      <c r="AF2016" s="11">
        <f>ROUND(MAX(0,MIN(100,50+((H2016-K2016)/K2016)*1000)),0)</f>
        <v/>
      </c>
      <c r="AG2016" s="11">
        <f>IFERROR(ROUND(MAX(0,MIN(100,50+25*LN(MAX(0.01,X2016)))),0),25)</f>
        <v/>
      </c>
      <c r="AH2016" s="11">
        <f>ROUND(IF(M2016&lt;=-30,0,IF(M2016&lt;=-20,20,IF(M2016&lt;=-10,50,100))),0)</f>
        <v/>
      </c>
      <c r="AI2016" s="11">
        <f>ROUND(MAX(0,MIN(100,50+(Z2016*10))),0)</f>
        <v/>
      </c>
      <c r="AJ2016" s="11">
        <f>IFERROR(IF(--AA2016&gt;=80,"خرید قوی",IF(--AA2016&gt;=70,"خرید مشروط",IF(--AA2016&gt;=60,"مراقبت",IF(--AA2016&gt;=45,"ضعیف","عدم ورود")))),"")</f>
        <v/>
      </c>
    </row>
    <row r="2017">
      <c r="A2017" s="12">
        <f>'دیده بان بازار'!A2020</f>
        <v/>
      </c>
      <c r="B2017" s="13">
        <f>'دیده بان بازار'!B2020</f>
        <v/>
      </c>
      <c r="C2017" s="13">
        <f>'دیده بان بازار'!C2020</f>
        <v/>
      </c>
      <c r="D2017" s="13">
        <f>'دیده بان بازار'!D2020</f>
        <v/>
      </c>
      <c r="E2017" s="14">
        <f>'دیده بان بازار'!E2020</f>
        <v/>
      </c>
      <c r="F2017" s="13">
        <f>'دیده بان بازار'!F2020</f>
        <v/>
      </c>
      <c r="G2017" s="13">
        <f>'دیده بان بازار'!G2020</f>
        <v/>
      </c>
      <c r="H2017" s="13">
        <f>'دیده بان بازار'!H2020</f>
        <v/>
      </c>
      <c r="I2017" s="13">
        <f>'دیده بان بازار'!I2020</f>
        <v/>
      </c>
      <c r="J2017" s="13">
        <f>'دیده بان بازار'!J2020</f>
        <v/>
      </c>
      <c r="K2017" s="13">
        <f>'دیده بان بازار'!K2020</f>
        <v/>
      </c>
      <c r="L2017" s="13">
        <f>'دیده بان بازار'!L2020</f>
        <v/>
      </c>
      <c r="M2017" s="13">
        <f>'دیده بان بازار'!M2020</f>
        <v/>
      </c>
      <c r="N2017" s="13">
        <f>'دیده بان بازار'!N2020</f>
        <v/>
      </c>
      <c r="O2017" s="13">
        <f>'دیده بان بازار'!O2020</f>
        <v/>
      </c>
      <c r="P2017" s="13">
        <f>'دیده بان بازار'!P2020</f>
        <v/>
      </c>
      <c r="Q2017" s="13">
        <f>'دیده بان بازار'!Q2020</f>
        <v/>
      </c>
      <c r="R2017" s="13">
        <f>'دیده بان بازار'!R2020</f>
        <v/>
      </c>
      <c r="S2017" s="13">
        <f>'دیده بان بازار'!S2020</f>
        <v/>
      </c>
      <c r="T2017" s="13">
        <f>'دیده بان بازار'!T2020</f>
        <v/>
      </c>
      <c r="U2017" s="13">
        <f>'دیده بان بازار'!U2020</f>
        <v/>
      </c>
      <c r="V2017" s="13">
        <f>'دیده بان بازار'!V2020</f>
        <v/>
      </c>
      <c r="W2017" s="6">
        <f>'دیده بان بازار'!W2020</f>
        <v/>
      </c>
      <c r="X2017" s="11">
        <f>IFERROR(IF(OR(R2017&lt;=0,W2017&lt;=0,S2017&lt;=0,V2017&lt;=0),0,ROUND((S2017/R2017)/(V2017/W2017),2)),0)</f>
        <v/>
      </c>
      <c r="Y2017" s="11">
        <f>IFERROR(IF(OR(S2017&lt;=0,V2017&lt;=0),0,ROUND(S2017/V2017,2)),0)</f>
        <v/>
      </c>
      <c r="Z2017" s="11">
        <f>IFERROR(J2017-M2017,0)</f>
        <v/>
      </c>
      <c r="AA2017" s="11">
        <f>IFERROR(ROUND(MAX(0,MIN(100,((AB2017*0.2)+(AC2017*0.15)+(AD2017*0.15)+(AE2017*0.1)+(AF2017*0.1)+(AG2017*0.15)+(MIN(Y2017/3,1)*100*0.1)+(AI2017*0.05))*((AH2017/100)*0.25+0.75))),0),0)</f>
        <v/>
      </c>
      <c r="AB2017" s="11">
        <f>ROUND(MAX(0,MIN(100,((M2017+10)/20)*100)),0)</f>
        <v/>
      </c>
      <c r="AC2017" s="11">
        <f>IFERROR(IF(D2017&lt;=0,0,ROUND(COUNTIFS($D$4:$D$3359,"&lt;="&amp;D2017,$D$4:$D$3359,"&gt;0")/COUNTIF($D$4:$D$3359,"&gt;0")*100,0)),0)</f>
        <v/>
      </c>
      <c r="AD2017" s="11">
        <f>IF(E2017&lt;=0,0,ROUND(MAX(0,MIN(100,(LOG10(1+E2017/1000000000)/LOG10(101))*100)),0))</f>
        <v/>
      </c>
      <c r="AE2017" s="11">
        <f>IF(O2017=N2017,50,ROUND(MAX(0,MIN(100,((H2017-N2017)/(O2017-N2017))*100)),0))</f>
        <v/>
      </c>
      <c r="AF2017" s="11">
        <f>ROUND(MAX(0,MIN(100,50+((H2017-K2017)/K2017)*1000)),0)</f>
        <v/>
      </c>
      <c r="AG2017" s="11">
        <f>IFERROR(ROUND(MAX(0,MIN(100,50+25*LN(MAX(0.01,X2017)))),0),25)</f>
        <v/>
      </c>
      <c r="AH2017" s="11">
        <f>ROUND(IF(M2017&lt;=-30,0,IF(M2017&lt;=-20,20,IF(M2017&lt;=-10,50,100))),0)</f>
        <v/>
      </c>
      <c r="AI2017" s="11">
        <f>ROUND(MAX(0,MIN(100,50+(Z2017*10))),0)</f>
        <v/>
      </c>
      <c r="AJ2017" s="11">
        <f>IFERROR(IF(--AA2017&gt;=80,"خرید قوی",IF(--AA2017&gt;=70,"خرید مشروط",IF(--AA2017&gt;=60,"مراقبت",IF(--AA2017&gt;=45,"ضعیف","عدم ورود")))),"")</f>
        <v/>
      </c>
    </row>
    <row r="2018">
      <c r="A2018" s="15">
        <f>'دیده بان بازار'!A2021</f>
        <v/>
      </c>
      <c r="B2018" s="16">
        <f>'دیده بان بازار'!B2021</f>
        <v/>
      </c>
      <c r="C2018" s="16">
        <f>'دیده بان بازار'!C2021</f>
        <v/>
      </c>
      <c r="D2018" s="16">
        <f>'دیده بان بازار'!D2021</f>
        <v/>
      </c>
      <c r="E2018" s="17">
        <f>'دیده بان بازار'!E2021</f>
        <v/>
      </c>
      <c r="F2018" s="16">
        <f>'دیده بان بازار'!F2021</f>
        <v/>
      </c>
      <c r="G2018" s="16">
        <f>'دیده بان بازار'!G2021</f>
        <v/>
      </c>
      <c r="H2018" s="16">
        <f>'دیده بان بازار'!H2021</f>
        <v/>
      </c>
      <c r="I2018" s="16">
        <f>'دیده بان بازار'!I2021</f>
        <v/>
      </c>
      <c r="J2018" s="16">
        <f>'دیده بان بازار'!J2021</f>
        <v/>
      </c>
      <c r="K2018" s="16">
        <f>'دیده بان بازار'!K2021</f>
        <v/>
      </c>
      <c r="L2018" s="16">
        <f>'دیده بان بازار'!L2021</f>
        <v/>
      </c>
      <c r="M2018" s="16">
        <f>'دیده بان بازار'!M2021</f>
        <v/>
      </c>
      <c r="N2018" s="16">
        <f>'دیده بان بازار'!N2021</f>
        <v/>
      </c>
      <c r="O2018" s="16">
        <f>'دیده بان بازار'!O2021</f>
        <v/>
      </c>
      <c r="P2018" s="16">
        <f>'دیده بان بازار'!P2021</f>
        <v/>
      </c>
      <c r="Q2018" s="16">
        <f>'دیده بان بازار'!Q2021</f>
        <v/>
      </c>
      <c r="R2018" s="16">
        <f>'دیده بان بازار'!R2021</f>
        <v/>
      </c>
      <c r="S2018" s="16">
        <f>'دیده بان بازار'!S2021</f>
        <v/>
      </c>
      <c r="T2018" s="16">
        <f>'دیده بان بازار'!T2021</f>
        <v/>
      </c>
      <c r="U2018" s="16">
        <f>'دیده بان بازار'!U2021</f>
        <v/>
      </c>
      <c r="V2018" s="16">
        <f>'دیده بان بازار'!V2021</f>
        <v/>
      </c>
      <c r="W2018" s="7">
        <f>'دیده بان بازار'!W2021</f>
        <v/>
      </c>
      <c r="X2018" s="11">
        <f>IFERROR(IF(OR(R2018&lt;=0,W2018&lt;=0,S2018&lt;=0,V2018&lt;=0),0,ROUND((S2018/R2018)/(V2018/W2018),2)),0)</f>
        <v/>
      </c>
      <c r="Y2018" s="11">
        <f>IFERROR(IF(OR(S2018&lt;=0,V2018&lt;=0),0,ROUND(S2018/V2018,2)),0)</f>
        <v/>
      </c>
      <c r="Z2018" s="11">
        <f>IFERROR(J2018-M2018,0)</f>
        <v/>
      </c>
      <c r="AA2018" s="11">
        <f>IFERROR(ROUND(MAX(0,MIN(100,((AB2018*0.2)+(AC2018*0.15)+(AD2018*0.15)+(AE2018*0.1)+(AF2018*0.1)+(AG2018*0.15)+(MIN(Y2018/3,1)*100*0.1)+(AI2018*0.05))*((AH2018/100)*0.25+0.75))),0),0)</f>
        <v/>
      </c>
      <c r="AB2018" s="11">
        <f>ROUND(MAX(0,MIN(100,((M2018+10)/20)*100)),0)</f>
        <v/>
      </c>
      <c r="AC2018" s="11">
        <f>IFERROR(IF(D2018&lt;=0,0,ROUND(COUNTIFS($D$4:$D$3359,"&lt;="&amp;D2018,$D$4:$D$3359,"&gt;0")/COUNTIF($D$4:$D$3359,"&gt;0")*100,0)),0)</f>
        <v/>
      </c>
      <c r="AD2018" s="11">
        <f>IF(E2018&lt;=0,0,ROUND(MAX(0,MIN(100,(LOG10(1+E2018/1000000000)/LOG10(101))*100)),0))</f>
        <v/>
      </c>
      <c r="AE2018" s="11">
        <f>IF(O2018=N2018,50,ROUND(MAX(0,MIN(100,((H2018-N2018)/(O2018-N2018))*100)),0))</f>
        <v/>
      </c>
      <c r="AF2018" s="11">
        <f>ROUND(MAX(0,MIN(100,50+((H2018-K2018)/K2018)*1000)),0)</f>
        <v/>
      </c>
      <c r="AG2018" s="11">
        <f>IFERROR(ROUND(MAX(0,MIN(100,50+25*LN(MAX(0.01,X2018)))),0),25)</f>
        <v/>
      </c>
      <c r="AH2018" s="11">
        <f>ROUND(IF(M2018&lt;=-30,0,IF(M2018&lt;=-20,20,IF(M2018&lt;=-10,50,100))),0)</f>
        <v/>
      </c>
      <c r="AI2018" s="11">
        <f>ROUND(MAX(0,MIN(100,50+(Z2018*10))),0)</f>
        <v/>
      </c>
      <c r="AJ2018" s="11">
        <f>IFERROR(IF(--AA2018&gt;=80,"خرید قوی",IF(--AA2018&gt;=70,"خرید مشروط",IF(--AA2018&gt;=60,"مراقبت",IF(--AA2018&gt;=45,"ضعیف","عدم ورود")))),"")</f>
        <v/>
      </c>
    </row>
    <row r="2019">
      <c r="A2019" s="12">
        <f>'دیده بان بازار'!A2022</f>
        <v/>
      </c>
      <c r="B2019" s="13">
        <f>'دیده بان بازار'!B2022</f>
        <v/>
      </c>
      <c r="C2019" s="13">
        <f>'دیده بان بازار'!C2022</f>
        <v/>
      </c>
      <c r="D2019" s="13">
        <f>'دیده بان بازار'!D2022</f>
        <v/>
      </c>
      <c r="E2019" s="14">
        <f>'دیده بان بازار'!E2022</f>
        <v/>
      </c>
      <c r="F2019" s="13">
        <f>'دیده بان بازار'!F2022</f>
        <v/>
      </c>
      <c r="G2019" s="13">
        <f>'دیده بان بازار'!G2022</f>
        <v/>
      </c>
      <c r="H2019" s="13">
        <f>'دیده بان بازار'!H2022</f>
        <v/>
      </c>
      <c r="I2019" s="13">
        <f>'دیده بان بازار'!I2022</f>
        <v/>
      </c>
      <c r="J2019" s="13">
        <f>'دیده بان بازار'!J2022</f>
        <v/>
      </c>
      <c r="K2019" s="13">
        <f>'دیده بان بازار'!K2022</f>
        <v/>
      </c>
      <c r="L2019" s="13">
        <f>'دیده بان بازار'!L2022</f>
        <v/>
      </c>
      <c r="M2019" s="13">
        <f>'دیده بان بازار'!M2022</f>
        <v/>
      </c>
      <c r="N2019" s="13">
        <f>'دیده بان بازار'!N2022</f>
        <v/>
      </c>
      <c r="O2019" s="13">
        <f>'دیده بان بازار'!O2022</f>
        <v/>
      </c>
      <c r="P2019" s="13">
        <f>'دیده بان بازار'!P2022</f>
        <v/>
      </c>
      <c r="Q2019" s="13">
        <f>'دیده بان بازار'!Q2022</f>
        <v/>
      </c>
      <c r="R2019" s="13">
        <f>'دیده بان بازار'!R2022</f>
        <v/>
      </c>
      <c r="S2019" s="13">
        <f>'دیده بان بازار'!S2022</f>
        <v/>
      </c>
      <c r="T2019" s="13">
        <f>'دیده بان بازار'!T2022</f>
        <v/>
      </c>
      <c r="U2019" s="13">
        <f>'دیده بان بازار'!U2022</f>
        <v/>
      </c>
      <c r="V2019" s="13">
        <f>'دیده بان بازار'!V2022</f>
        <v/>
      </c>
      <c r="W2019" s="6">
        <f>'دیده بان بازار'!W2022</f>
        <v/>
      </c>
      <c r="X2019" s="11">
        <f>IFERROR(IF(OR(R2019&lt;=0,W2019&lt;=0,S2019&lt;=0,V2019&lt;=0),0,ROUND((S2019/R2019)/(V2019/W2019),2)),0)</f>
        <v/>
      </c>
      <c r="Y2019" s="11">
        <f>IFERROR(IF(OR(S2019&lt;=0,V2019&lt;=0),0,ROUND(S2019/V2019,2)),0)</f>
        <v/>
      </c>
      <c r="Z2019" s="11">
        <f>IFERROR(J2019-M2019,0)</f>
        <v/>
      </c>
      <c r="AA2019" s="11">
        <f>IFERROR(ROUND(MAX(0,MIN(100,((AB2019*0.2)+(AC2019*0.15)+(AD2019*0.15)+(AE2019*0.1)+(AF2019*0.1)+(AG2019*0.15)+(MIN(Y2019/3,1)*100*0.1)+(AI2019*0.05))*((AH2019/100)*0.25+0.75))),0),0)</f>
        <v/>
      </c>
      <c r="AB2019" s="11">
        <f>ROUND(MAX(0,MIN(100,((M2019+10)/20)*100)),0)</f>
        <v/>
      </c>
      <c r="AC2019" s="11">
        <f>IFERROR(IF(D2019&lt;=0,0,ROUND(COUNTIFS($D$4:$D$3359,"&lt;="&amp;D2019,$D$4:$D$3359,"&gt;0")/COUNTIF($D$4:$D$3359,"&gt;0")*100,0)),0)</f>
        <v/>
      </c>
      <c r="AD2019" s="11">
        <f>IF(E2019&lt;=0,0,ROUND(MAX(0,MIN(100,(LOG10(1+E2019/1000000000)/LOG10(101))*100)),0))</f>
        <v/>
      </c>
      <c r="AE2019" s="11">
        <f>IF(O2019=N2019,50,ROUND(MAX(0,MIN(100,((H2019-N2019)/(O2019-N2019))*100)),0))</f>
        <v/>
      </c>
      <c r="AF2019" s="11">
        <f>ROUND(MAX(0,MIN(100,50+((H2019-K2019)/K2019)*1000)),0)</f>
        <v/>
      </c>
      <c r="AG2019" s="11">
        <f>IFERROR(ROUND(MAX(0,MIN(100,50+25*LN(MAX(0.01,X2019)))),0),25)</f>
        <v/>
      </c>
      <c r="AH2019" s="11">
        <f>ROUND(IF(M2019&lt;=-30,0,IF(M2019&lt;=-20,20,IF(M2019&lt;=-10,50,100))),0)</f>
        <v/>
      </c>
      <c r="AI2019" s="11">
        <f>ROUND(MAX(0,MIN(100,50+(Z2019*10))),0)</f>
        <v/>
      </c>
      <c r="AJ2019" s="11">
        <f>IFERROR(IF(--AA2019&gt;=80,"خرید قوی",IF(--AA2019&gt;=70,"خرید مشروط",IF(--AA2019&gt;=60,"مراقبت",IF(--AA2019&gt;=45,"ضعیف","عدم ورود")))),"")</f>
        <v/>
      </c>
    </row>
    <row r="2020">
      <c r="A2020" s="15">
        <f>'دیده بان بازار'!A2023</f>
        <v/>
      </c>
      <c r="B2020" s="16">
        <f>'دیده بان بازار'!B2023</f>
        <v/>
      </c>
      <c r="C2020" s="16">
        <f>'دیده بان بازار'!C2023</f>
        <v/>
      </c>
      <c r="D2020" s="16">
        <f>'دیده بان بازار'!D2023</f>
        <v/>
      </c>
      <c r="E2020" s="17">
        <f>'دیده بان بازار'!E2023</f>
        <v/>
      </c>
      <c r="F2020" s="16">
        <f>'دیده بان بازار'!F2023</f>
        <v/>
      </c>
      <c r="G2020" s="16">
        <f>'دیده بان بازار'!G2023</f>
        <v/>
      </c>
      <c r="H2020" s="16">
        <f>'دیده بان بازار'!H2023</f>
        <v/>
      </c>
      <c r="I2020" s="16">
        <f>'دیده بان بازار'!I2023</f>
        <v/>
      </c>
      <c r="J2020" s="16">
        <f>'دیده بان بازار'!J2023</f>
        <v/>
      </c>
      <c r="K2020" s="16">
        <f>'دیده بان بازار'!K2023</f>
        <v/>
      </c>
      <c r="L2020" s="16">
        <f>'دیده بان بازار'!L2023</f>
        <v/>
      </c>
      <c r="M2020" s="16">
        <f>'دیده بان بازار'!M2023</f>
        <v/>
      </c>
      <c r="N2020" s="16">
        <f>'دیده بان بازار'!N2023</f>
        <v/>
      </c>
      <c r="O2020" s="16">
        <f>'دیده بان بازار'!O2023</f>
        <v/>
      </c>
      <c r="P2020" s="16">
        <f>'دیده بان بازار'!P2023</f>
        <v/>
      </c>
      <c r="Q2020" s="16">
        <f>'دیده بان بازار'!Q2023</f>
        <v/>
      </c>
      <c r="R2020" s="16">
        <f>'دیده بان بازار'!R2023</f>
        <v/>
      </c>
      <c r="S2020" s="16">
        <f>'دیده بان بازار'!S2023</f>
        <v/>
      </c>
      <c r="T2020" s="16">
        <f>'دیده بان بازار'!T2023</f>
        <v/>
      </c>
      <c r="U2020" s="16">
        <f>'دیده بان بازار'!U2023</f>
        <v/>
      </c>
      <c r="V2020" s="16">
        <f>'دیده بان بازار'!V2023</f>
        <v/>
      </c>
      <c r="W2020" s="7">
        <f>'دیده بان بازار'!W2023</f>
        <v/>
      </c>
      <c r="X2020" s="11">
        <f>IFERROR(IF(OR(R2020&lt;=0,W2020&lt;=0,S2020&lt;=0,V2020&lt;=0),0,ROUND((S2020/R2020)/(V2020/W2020),2)),0)</f>
        <v/>
      </c>
      <c r="Y2020" s="11">
        <f>IFERROR(IF(OR(S2020&lt;=0,V2020&lt;=0),0,ROUND(S2020/V2020,2)),0)</f>
        <v/>
      </c>
      <c r="Z2020" s="11">
        <f>IFERROR(J2020-M2020,0)</f>
        <v/>
      </c>
      <c r="AA2020" s="11">
        <f>IFERROR(ROUND(MAX(0,MIN(100,((AB2020*0.2)+(AC2020*0.15)+(AD2020*0.15)+(AE2020*0.1)+(AF2020*0.1)+(AG2020*0.15)+(MIN(Y2020/3,1)*100*0.1)+(AI2020*0.05))*((AH2020/100)*0.25+0.75))),0),0)</f>
        <v/>
      </c>
      <c r="AB2020" s="11">
        <f>ROUND(MAX(0,MIN(100,((M2020+10)/20)*100)),0)</f>
        <v/>
      </c>
      <c r="AC2020" s="11">
        <f>IFERROR(IF(D2020&lt;=0,0,ROUND(COUNTIFS($D$4:$D$3359,"&lt;="&amp;D2020,$D$4:$D$3359,"&gt;0")/COUNTIF($D$4:$D$3359,"&gt;0")*100,0)),0)</f>
        <v/>
      </c>
      <c r="AD2020" s="11">
        <f>IF(E2020&lt;=0,0,ROUND(MAX(0,MIN(100,(LOG10(1+E2020/1000000000)/LOG10(101))*100)),0))</f>
        <v/>
      </c>
      <c r="AE2020" s="11">
        <f>IF(O2020=N2020,50,ROUND(MAX(0,MIN(100,((H2020-N2020)/(O2020-N2020))*100)),0))</f>
        <v/>
      </c>
      <c r="AF2020" s="11">
        <f>ROUND(MAX(0,MIN(100,50+((H2020-K2020)/K2020)*1000)),0)</f>
        <v/>
      </c>
      <c r="AG2020" s="11">
        <f>IFERROR(ROUND(MAX(0,MIN(100,50+25*LN(MAX(0.01,X2020)))),0),25)</f>
        <v/>
      </c>
      <c r="AH2020" s="11">
        <f>ROUND(IF(M2020&lt;=-30,0,IF(M2020&lt;=-20,20,IF(M2020&lt;=-10,50,100))),0)</f>
        <v/>
      </c>
      <c r="AI2020" s="11">
        <f>ROUND(MAX(0,MIN(100,50+(Z2020*10))),0)</f>
        <v/>
      </c>
      <c r="AJ2020" s="11">
        <f>IFERROR(IF(--AA2020&gt;=80,"خرید قوی",IF(--AA2020&gt;=70,"خرید مشروط",IF(--AA2020&gt;=60,"مراقبت",IF(--AA2020&gt;=45,"ضعیف","عدم ورود")))),"")</f>
        <v/>
      </c>
    </row>
    <row r="2021">
      <c r="A2021" s="12">
        <f>'دیده بان بازار'!A2024</f>
        <v/>
      </c>
      <c r="B2021" s="13">
        <f>'دیده بان بازار'!B2024</f>
        <v/>
      </c>
      <c r="C2021" s="13">
        <f>'دیده بان بازار'!C2024</f>
        <v/>
      </c>
      <c r="D2021" s="13">
        <f>'دیده بان بازار'!D2024</f>
        <v/>
      </c>
      <c r="E2021" s="14">
        <f>'دیده بان بازار'!E2024</f>
        <v/>
      </c>
      <c r="F2021" s="13">
        <f>'دیده بان بازار'!F2024</f>
        <v/>
      </c>
      <c r="G2021" s="13">
        <f>'دیده بان بازار'!G2024</f>
        <v/>
      </c>
      <c r="H2021" s="13">
        <f>'دیده بان بازار'!H2024</f>
        <v/>
      </c>
      <c r="I2021" s="13">
        <f>'دیده بان بازار'!I2024</f>
        <v/>
      </c>
      <c r="J2021" s="13">
        <f>'دیده بان بازار'!J2024</f>
        <v/>
      </c>
      <c r="K2021" s="13">
        <f>'دیده بان بازار'!K2024</f>
        <v/>
      </c>
      <c r="L2021" s="13">
        <f>'دیده بان بازار'!L2024</f>
        <v/>
      </c>
      <c r="M2021" s="13">
        <f>'دیده بان بازار'!M2024</f>
        <v/>
      </c>
      <c r="N2021" s="13">
        <f>'دیده بان بازار'!N2024</f>
        <v/>
      </c>
      <c r="O2021" s="13">
        <f>'دیده بان بازار'!O2024</f>
        <v/>
      </c>
      <c r="P2021" s="13">
        <f>'دیده بان بازار'!P2024</f>
        <v/>
      </c>
      <c r="Q2021" s="13">
        <f>'دیده بان بازار'!Q2024</f>
        <v/>
      </c>
      <c r="R2021" s="13">
        <f>'دیده بان بازار'!R2024</f>
        <v/>
      </c>
      <c r="S2021" s="13">
        <f>'دیده بان بازار'!S2024</f>
        <v/>
      </c>
      <c r="T2021" s="13">
        <f>'دیده بان بازار'!T2024</f>
        <v/>
      </c>
      <c r="U2021" s="13">
        <f>'دیده بان بازار'!U2024</f>
        <v/>
      </c>
      <c r="V2021" s="13">
        <f>'دیده بان بازار'!V2024</f>
        <v/>
      </c>
      <c r="W2021" s="6">
        <f>'دیده بان بازار'!W2024</f>
        <v/>
      </c>
      <c r="X2021" s="11">
        <f>IFERROR(IF(OR(R2021&lt;=0,W2021&lt;=0,S2021&lt;=0,V2021&lt;=0),0,ROUND((S2021/R2021)/(V2021/W2021),2)),0)</f>
        <v/>
      </c>
      <c r="Y2021" s="11">
        <f>IFERROR(IF(OR(S2021&lt;=0,V2021&lt;=0),0,ROUND(S2021/V2021,2)),0)</f>
        <v/>
      </c>
      <c r="Z2021" s="11">
        <f>IFERROR(J2021-M2021,0)</f>
        <v/>
      </c>
      <c r="AA2021" s="11">
        <f>IFERROR(ROUND(MAX(0,MIN(100,((AB2021*0.2)+(AC2021*0.15)+(AD2021*0.15)+(AE2021*0.1)+(AF2021*0.1)+(AG2021*0.15)+(MIN(Y2021/3,1)*100*0.1)+(AI2021*0.05))*((AH2021/100)*0.25+0.75))),0),0)</f>
        <v/>
      </c>
      <c r="AB2021" s="11">
        <f>ROUND(MAX(0,MIN(100,((M2021+10)/20)*100)),0)</f>
        <v/>
      </c>
      <c r="AC2021" s="11">
        <f>IFERROR(IF(D2021&lt;=0,0,ROUND(COUNTIFS($D$4:$D$3359,"&lt;="&amp;D2021,$D$4:$D$3359,"&gt;0")/COUNTIF($D$4:$D$3359,"&gt;0")*100,0)),0)</f>
        <v/>
      </c>
      <c r="AD2021" s="11">
        <f>IF(E2021&lt;=0,0,ROUND(MAX(0,MIN(100,(LOG10(1+E2021/1000000000)/LOG10(101))*100)),0))</f>
        <v/>
      </c>
      <c r="AE2021" s="11">
        <f>IF(O2021=N2021,50,ROUND(MAX(0,MIN(100,((H2021-N2021)/(O2021-N2021))*100)),0))</f>
        <v/>
      </c>
      <c r="AF2021" s="11">
        <f>ROUND(MAX(0,MIN(100,50+((H2021-K2021)/K2021)*1000)),0)</f>
        <v/>
      </c>
      <c r="AG2021" s="11">
        <f>IFERROR(ROUND(MAX(0,MIN(100,50+25*LN(MAX(0.01,X2021)))),0),25)</f>
        <v/>
      </c>
      <c r="AH2021" s="11">
        <f>ROUND(IF(M2021&lt;=-30,0,IF(M2021&lt;=-20,20,IF(M2021&lt;=-10,50,100))),0)</f>
        <v/>
      </c>
      <c r="AI2021" s="11">
        <f>ROUND(MAX(0,MIN(100,50+(Z2021*10))),0)</f>
        <v/>
      </c>
      <c r="AJ2021" s="11">
        <f>IFERROR(IF(--AA2021&gt;=80,"خرید قوی",IF(--AA2021&gt;=70,"خرید مشروط",IF(--AA2021&gt;=60,"مراقبت",IF(--AA2021&gt;=45,"ضعیف","عدم ورود")))),"")</f>
        <v/>
      </c>
    </row>
    <row r="2022">
      <c r="A2022" s="15">
        <f>'دیده بان بازار'!A2025</f>
        <v/>
      </c>
      <c r="B2022" s="16">
        <f>'دیده بان بازار'!B2025</f>
        <v/>
      </c>
      <c r="C2022" s="16">
        <f>'دیده بان بازار'!C2025</f>
        <v/>
      </c>
      <c r="D2022" s="16">
        <f>'دیده بان بازار'!D2025</f>
        <v/>
      </c>
      <c r="E2022" s="17">
        <f>'دیده بان بازار'!E2025</f>
        <v/>
      </c>
      <c r="F2022" s="16">
        <f>'دیده بان بازار'!F2025</f>
        <v/>
      </c>
      <c r="G2022" s="16">
        <f>'دیده بان بازار'!G2025</f>
        <v/>
      </c>
      <c r="H2022" s="16">
        <f>'دیده بان بازار'!H2025</f>
        <v/>
      </c>
      <c r="I2022" s="16">
        <f>'دیده بان بازار'!I2025</f>
        <v/>
      </c>
      <c r="J2022" s="16">
        <f>'دیده بان بازار'!J2025</f>
        <v/>
      </c>
      <c r="K2022" s="16">
        <f>'دیده بان بازار'!K2025</f>
        <v/>
      </c>
      <c r="L2022" s="16">
        <f>'دیده بان بازار'!L2025</f>
        <v/>
      </c>
      <c r="M2022" s="16">
        <f>'دیده بان بازار'!M2025</f>
        <v/>
      </c>
      <c r="N2022" s="16">
        <f>'دیده بان بازار'!N2025</f>
        <v/>
      </c>
      <c r="O2022" s="16">
        <f>'دیده بان بازار'!O2025</f>
        <v/>
      </c>
      <c r="P2022" s="16">
        <f>'دیده بان بازار'!P2025</f>
        <v/>
      </c>
      <c r="Q2022" s="16">
        <f>'دیده بان بازار'!Q2025</f>
        <v/>
      </c>
      <c r="R2022" s="16">
        <f>'دیده بان بازار'!R2025</f>
        <v/>
      </c>
      <c r="S2022" s="16">
        <f>'دیده بان بازار'!S2025</f>
        <v/>
      </c>
      <c r="T2022" s="16">
        <f>'دیده بان بازار'!T2025</f>
        <v/>
      </c>
      <c r="U2022" s="16">
        <f>'دیده بان بازار'!U2025</f>
        <v/>
      </c>
      <c r="V2022" s="16">
        <f>'دیده بان بازار'!V2025</f>
        <v/>
      </c>
      <c r="W2022" s="7">
        <f>'دیده بان بازار'!W2025</f>
        <v/>
      </c>
      <c r="X2022" s="11">
        <f>IFERROR(IF(OR(R2022&lt;=0,W2022&lt;=0,S2022&lt;=0,V2022&lt;=0),0,ROUND((S2022/R2022)/(V2022/W2022),2)),0)</f>
        <v/>
      </c>
      <c r="Y2022" s="11">
        <f>IFERROR(IF(OR(S2022&lt;=0,V2022&lt;=0),0,ROUND(S2022/V2022,2)),0)</f>
        <v/>
      </c>
      <c r="Z2022" s="11">
        <f>IFERROR(J2022-M2022,0)</f>
        <v/>
      </c>
      <c r="AA2022" s="11">
        <f>IFERROR(ROUND(MAX(0,MIN(100,((AB2022*0.2)+(AC2022*0.15)+(AD2022*0.15)+(AE2022*0.1)+(AF2022*0.1)+(AG2022*0.15)+(MIN(Y2022/3,1)*100*0.1)+(AI2022*0.05))*((AH2022/100)*0.25+0.75))),0),0)</f>
        <v/>
      </c>
      <c r="AB2022" s="11">
        <f>ROUND(MAX(0,MIN(100,((M2022+10)/20)*100)),0)</f>
        <v/>
      </c>
      <c r="AC2022" s="11">
        <f>IFERROR(IF(D2022&lt;=0,0,ROUND(COUNTIFS($D$4:$D$3359,"&lt;="&amp;D2022,$D$4:$D$3359,"&gt;0")/COUNTIF($D$4:$D$3359,"&gt;0")*100,0)),0)</f>
        <v/>
      </c>
      <c r="AD2022" s="11">
        <f>IF(E2022&lt;=0,0,ROUND(MAX(0,MIN(100,(LOG10(1+E2022/1000000000)/LOG10(101))*100)),0))</f>
        <v/>
      </c>
      <c r="AE2022" s="11">
        <f>IF(O2022=N2022,50,ROUND(MAX(0,MIN(100,((H2022-N2022)/(O2022-N2022))*100)),0))</f>
        <v/>
      </c>
      <c r="AF2022" s="11">
        <f>ROUND(MAX(0,MIN(100,50+((H2022-K2022)/K2022)*1000)),0)</f>
        <v/>
      </c>
      <c r="AG2022" s="11">
        <f>IFERROR(ROUND(MAX(0,MIN(100,50+25*LN(MAX(0.01,X2022)))),0),25)</f>
        <v/>
      </c>
      <c r="AH2022" s="11">
        <f>ROUND(IF(M2022&lt;=-30,0,IF(M2022&lt;=-20,20,IF(M2022&lt;=-10,50,100))),0)</f>
        <v/>
      </c>
      <c r="AI2022" s="11">
        <f>ROUND(MAX(0,MIN(100,50+(Z2022*10))),0)</f>
        <v/>
      </c>
      <c r="AJ2022" s="11">
        <f>IFERROR(IF(--AA2022&gt;=80,"خرید قوی",IF(--AA2022&gt;=70,"خرید مشروط",IF(--AA2022&gt;=60,"مراقبت",IF(--AA2022&gt;=45,"ضعیف","عدم ورود")))),"")</f>
        <v/>
      </c>
    </row>
    <row r="2023">
      <c r="A2023" s="12">
        <f>'دیده بان بازار'!A2026</f>
        <v/>
      </c>
      <c r="B2023" s="13">
        <f>'دیده بان بازار'!B2026</f>
        <v/>
      </c>
      <c r="C2023" s="13">
        <f>'دیده بان بازار'!C2026</f>
        <v/>
      </c>
      <c r="D2023" s="13">
        <f>'دیده بان بازار'!D2026</f>
        <v/>
      </c>
      <c r="E2023" s="14">
        <f>'دیده بان بازار'!E2026</f>
        <v/>
      </c>
      <c r="F2023" s="13">
        <f>'دیده بان بازار'!F2026</f>
        <v/>
      </c>
      <c r="G2023" s="13">
        <f>'دیده بان بازار'!G2026</f>
        <v/>
      </c>
      <c r="H2023" s="13">
        <f>'دیده بان بازار'!H2026</f>
        <v/>
      </c>
      <c r="I2023" s="13">
        <f>'دیده بان بازار'!I2026</f>
        <v/>
      </c>
      <c r="J2023" s="13">
        <f>'دیده بان بازار'!J2026</f>
        <v/>
      </c>
      <c r="K2023" s="13">
        <f>'دیده بان بازار'!K2026</f>
        <v/>
      </c>
      <c r="L2023" s="13">
        <f>'دیده بان بازار'!L2026</f>
        <v/>
      </c>
      <c r="M2023" s="13">
        <f>'دیده بان بازار'!M2026</f>
        <v/>
      </c>
      <c r="N2023" s="13">
        <f>'دیده بان بازار'!N2026</f>
        <v/>
      </c>
      <c r="O2023" s="13">
        <f>'دیده بان بازار'!O2026</f>
        <v/>
      </c>
      <c r="P2023" s="13">
        <f>'دیده بان بازار'!P2026</f>
        <v/>
      </c>
      <c r="Q2023" s="13">
        <f>'دیده بان بازار'!Q2026</f>
        <v/>
      </c>
      <c r="R2023" s="13">
        <f>'دیده بان بازار'!R2026</f>
        <v/>
      </c>
      <c r="S2023" s="13">
        <f>'دیده بان بازار'!S2026</f>
        <v/>
      </c>
      <c r="T2023" s="13">
        <f>'دیده بان بازار'!T2026</f>
        <v/>
      </c>
      <c r="U2023" s="13">
        <f>'دیده بان بازار'!U2026</f>
        <v/>
      </c>
      <c r="V2023" s="13">
        <f>'دیده بان بازار'!V2026</f>
        <v/>
      </c>
      <c r="W2023" s="6">
        <f>'دیده بان بازار'!W2026</f>
        <v/>
      </c>
      <c r="X2023" s="11">
        <f>IFERROR(IF(OR(R2023&lt;=0,W2023&lt;=0,S2023&lt;=0,V2023&lt;=0),0,ROUND((S2023/R2023)/(V2023/W2023),2)),0)</f>
        <v/>
      </c>
      <c r="Y2023" s="11">
        <f>IFERROR(IF(OR(S2023&lt;=0,V2023&lt;=0),0,ROUND(S2023/V2023,2)),0)</f>
        <v/>
      </c>
      <c r="Z2023" s="11">
        <f>IFERROR(J2023-M2023,0)</f>
        <v/>
      </c>
      <c r="AA2023" s="11">
        <f>IFERROR(ROUND(MAX(0,MIN(100,((AB2023*0.2)+(AC2023*0.15)+(AD2023*0.15)+(AE2023*0.1)+(AF2023*0.1)+(AG2023*0.15)+(MIN(Y2023/3,1)*100*0.1)+(AI2023*0.05))*((AH2023/100)*0.25+0.75))),0),0)</f>
        <v/>
      </c>
      <c r="AB2023" s="11">
        <f>ROUND(MAX(0,MIN(100,((M2023+10)/20)*100)),0)</f>
        <v/>
      </c>
      <c r="AC2023" s="11">
        <f>IFERROR(IF(D2023&lt;=0,0,ROUND(COUNTIFS($D$4:$D$3359,"&lt;="&amp;D2023,$D$4:$D$3359,"&gt;0")/COUNTIF($D$4:$D$3359,"&gt;0")*100,0)),0)</f>
        <v/>
      </c>
      <c r="AD2023" s="11">
        <f>IF(E2023&lt;=0,0,ROUND(MAX(0,MIN(100,(LOG10(1+E2023/1000000000)/LOG10(101))*100)),0))</f>
        <v/>
      </c>
      <c r="AE2023" s="11">
        <f>IF(O2023=N2023,50,ROUND(MAX(0,MIN(100,((H2023-N2023)/(O2023-N2023))*100)),0))</f>
        <v/>
      </c>
      <c r="AF2023" s="11">
        <f>ROUND(MAX(0,MIN(100,50+((H2023-K2023)/K2023)*1000)),0)</f>
        <v/>
      </c>
      <c r="AG2023" s="11">
        <f>IFERROR(ROUND(MAX(0,MIN(100,50+25*LN(MAX(0.01,X2023)))),0),25)</f>
        <v/>
      </c>
      <c r="AH2023" s="11">
        <f>ROUND(IF(M2023&lt;=-30,0,IF(M2023&lt;=-20,20,IF(M2023&lt;=-10,50,100))),0)</f>
        <v/>
      </c>
      <c r="AI2023" s="11">
        <f>ROUND(MAX(0,MIN(100,50+(Z2023*10))),0)</f>
        <v/>
      </c>
      <c r="AJ2023" s="11">
        <f>IFERROR(IF(--AA2023&gt;=80,"خرید قوی",IF(--AA2023&gt;=70,"خرید مشروط",IF(--AA2023&gt;=60,"مراقبت",IF(--AA2023&gt;=45,"ضعیف","عدم ورود")))),"")</f>
        <v/>
      </c>
    </row>
    <row r="2024">
      <c r="A2024" s="15">
        <f>'دیده بان بازار'!A2027</f>
        <v/>
      </c>
      <c r="B2024" s="16">
        <f>'دیده بان بازار'!B2027</f>
        <v/>
      </c>
      <c r="C2024" s="16">
        <f>'دیده بان بازار'!C2027</f>
        <v/>
      </c>
      <c r="D2024" s="16">
        <f>'دیده بان بازار'!D2027</f>
        <v/>
      </c>
      <c r="E2024" s="17">
        <f>'دیده بان بازار'!E2027</f>
        <v/>
      </c>
      <c r="F2024" s="16">
        <f>'دیده بان بازار'!F2027</f>
        <v/>
      </c>
      <c r="G2024" s="16">
        <f>'دیده بان بازار'!G2027</f>
        <v/>
      </c>
      <c r="H2024" s="16">
        <f>'دیده بان بازار'!H2027</f>
        <v/>
      </c>
      <c r="I2024" s="16">
        <f>'دیده بان بازار'!I2027</f>
        <v/>
      </c>
      <c r="J2024" s="16">
        <f>'دیده بان بازار'!J2027</f>
        <v/>
      </c>
      <c r="K2024" s="16">
        <f>'دیده بان بازار'!K2027</f>
        <v/>
      </c>
      <c r="L2024" s="16">
        <f>'دیده بان بازار'!L2027</f>
        <v/>
      </c>
      <c r="M2024" s="16">
        <f>'دیده بان بازار'!M2027</f>
        <v/>
      </c>
      <c r="N2024" s="16">
        <f>'دیده بان بازار'!N2027</f>
        <v/>
      </c>
      <c r="O2024" s="16">
        <f>'دیده بان بازار'!O2027</f>
        <v/>
      </c>
      <c r="P2024" s="16">
        <f>'دیده بان بازار'!P2027</f>
        <v/>
      </c>
      <c r="Q2024" s="16">
        <f>'دیده بان بازار'!Q2027</f>
        <v/>
      </c>
      <c r="R2024" s="16">
        <f>'دیده بان بازار'!R2027</f>
        <v/>
      </c>
      <c r="S2024" s="16">
        <f>'دیده بان بازار'!S2027</f>
        <v/>
      </c>
      <c r="T2024" s="16">
        <f>'دیده بان بازار'!T2027</f>
        <v/>
      </c>
      <c r="U2024" s="16">
        <f>'دیده بان بازار'!U2027</f>
        <v/>
      </c>
      <c r="V2024" s="16">
        <f>'دیده بان بازار'!V2027</f>
        <v/>
      </c>
      <c r="W2024" s="7">
        <f>'دیده بان بازار'!W2027</f>
        <v/>
      </c>
      <c r="X2024" s="11">
        <f>IFERROR(IF(OR(R2024&lt;=0,W2024&lt;=0,S2024&lt;=0,V2024&lt;=0),0,ROUND((S2024/R2024)/(V2024/W2024),2)),0)</f>
        <v/>
      </c>
      <c r="Y2024" s="11">
        <f>IFERROR(IF(OR(S2024&lt;=0,V2024&lt;=0),0,ROUND(S2024/V2024,2)),0)</f>
        <v/>
      </c>
      <c r="Z2024" s="11">
        <f>IFERROR(J2024-M2024,0)</f>
        <v/>
      </c>
      <c r="AA2024" s="11">
        <f>IFERROR(ROUND(MAX(0,MIN(100,((AB2024*0.2)+(AC2024*0.15)+(AD2024*0.15)+(AE2024*0.1)+(AF2024*0.1)+(AG2024*0.15)+(MIN(Y2024/3,1)*100*0.1)+(AI2024*0.05))*((AH2024/100)*0.25+0.75))),0),0)</f>
        <v/>
      </c>
      <c r="AB2024" s="11">
        <f>ROUND(MAX(0,MIN(100,((M2024+10)/20)*100)),0)</f>
        <v/>
      </c>
      <c r="AC2024" s="11">
        <f>IFERROR(IF(D2024&lt;=0,0,ROUND(COUNTIFS($D$4:$D$3359,"&lt;="&amp;D2024,$D$4:$D$3359,"&gt;0")/COUNTIF($D$4:$D$3359,"&gt;0")*100,0)),0)</f>
        <v/>
      </c>
      <c r="AD2024" s="11">
        <f>IF(E2024&lt;=0,0,ROUND(MAX(0,MIN(100,(LOG10(1+E2024/1000000000)/LOG10(101))*100)),0))</f>
        <v/>
      </c>
      <c r="AE2024" s="11">
        <f>IF(O2024=N2024,50,ROUND(MAX(0,MIN(100,((H2024-N2024)/(O2024-N2024))*100)),0))</f>
        <v/>
      </c>
      <c r="AF2024" s="11">
        <f>ROUND(MAX(0,MIN(100,50+((H2024-K2024)/K2024)*1000)),0)</f>
        <v/>
      </c>
      <c r="AG2024" s="11">
        <f>IFERROR(ROUND(MAX(0,MIN(100,50+25*LN(MAX(0.01,X2024)))),0),25)</f>
        <v/>
      </c>
      <c r="AH2024" s="11">
        <f>ROUND(IF(M2024&lt;=-30,0,IF(M2024&lt;=-20,20,IF(M2024&lt;=-10,50,100))),0)</f>
        <v/>
      </c>
      <c r="AI2024" s="11">
        <f>ROUND(MAX(0,MIN(100,50+(Z2024*10))),0)</f>
        <v/>
      </c>
      <c r="AJ2024" s="11">
        <f>IFERROR(IF(--AA2024&gt;=80,"خرید قوی",IF(--AA2024&gt;=70,"خرید مشروط",IF(--AA2024&gt;=60,"مراقبت",IF(--AA2024&gt;=45,"ضعیف","عدم ورود")))),"")</f>
        <v/>
      </c>
    </row>
    <row r="2025">
      <c r="A2025" s="12">
        <f>'دیده بان بازار'!A2028</f>
        <v/>
      </c>
      <c r="B2025" s="13">
        <f>'دیده بان بازار'!B2028</f>
        <v/>
      </c>
      <c r="C2025" s="13">
        <f>'دیده بان بازار'!C2028</f>
        <v/>
      </c>
      <c r="D2025" s="13">
        <f>'دیده بان بازار'!D2028</f>
        <v/>
      </c>
      <c r="E2025" s="14">
        <f>'دیده بان بازار'!E2028</f>
        <v/>
      </c>
      <c r="F2025" s="13">
        <f>'دیده بان بازار'!F2028</f>
        <v/>
      </c>
      <c r="G2025" s="13">
        <f>'دیده بان بازار'!G2028</f>
        <v/>
      </c>
      <c r="H2025" s="13">
        <f>'دیده بان بازار'!H2028</f>
        <v/>
      </c>
      <c r="I2025" s="13">
        <f>'دیده بان بازار'!I2028</f>
        <v/>
      </c>
      <c r="J2025" s="13">
        <f>'دیده بان بازار'!J2028</f>
        <v/>
      </c>
      <c r="K2025" s="13">
        <f>'دیده بان بازار'!K2028</f>
        <v/>
      </c>
      <c r="L2025" s="13">
        <f>'دیده بان بازار'!L2028</f>
        <v/>
      </c>
      <c r="M2025" s="13">
        <f>'دیده بان بازار'!M2028</f>
        <v/>
      </c>
      <c r="N2025" s="13">
        <f>'دیده بان بازار'!N2028</f>
        <v/>
      </c>
      <c r="O2025" s="13">
        <f>'دیده بان بازار'!O2028</f>
        <v/>
      </c>
      <c r="P2025" s="13">
        <f>'دیده بان بازار'!P2028</f>
        <v/>
      </c>
      <c r="Q2025" s="13">
        <f>'دیده بان بازار'!Q2028</f>
        <v/>
      </c>
      <c r="R2025" s="13">
        <f>'دیده بان بازار'!R2028</f>
        <v/>
      </c>
      <c r="S2025" s="13">
        <f>'دیده بان بازار'!S2028</f>
        <v/>
      </c>
      <c r="T2025" s="13">
        <f>'دیده بان بازار'!T2028</f>
        <v/>
      </c>
      <c r="U2025" s="13">
        <f>'دیده بان بازار'!U2028</f>
        <v/>
      </c>
      <c r="V2025" s="13">
        <f>'دیده بان بازار'!V2028</f>
        <v/>
      </c>
      <c r="W2025" s="6">
        <f>'دیده بان بازار'!W2028</f>
        <v/>
      </c>
      <c r="X2025" s="11">
        <f>IFERROR(IF(OR(R2025&lt;=0,W2025&lt;=0,S2025&lt;=0,V2025&lt;=0),0,ROUND((S2025/R2025)/(V2025/W2025),2)),0)</f>
        <v/>
      </c>
      <c r="Y2025" s="11">
        <f>IFERROR(IF(OR(S2025&lt;=0,V2025&lt;=0),0,ROUND(S2025/V2025,2)),0)</f>
        <v/>
      </c>
      <c r="Z2025" s="11">
        <f>IFERROR(J2025-M2025,0)</f>
        <v/>
      </c>
      <c r="AA2025" s="11">
        <f>IFERROR(ROUND(MAX(0,MIN(100,((AB2025*0.2)+(AC2025*0.15)+(AD2025*0.15)+(AE2025*0.1)+(AF2025*0.1)+(AG2025*0.15)+(MIN(Y2025/3,1)*100*0.1)+(AI2025*0.05))*((AH2025/100)*0.25+0.75))),0),0)</f>
        <v/>
      </c>
      <c r="AB2025" s="11">
        <f>ROUND(MAX(0,MIN(100,((M2025+10)/20)*100)),0)</f>
        <v/>
      </c>
      <c r="AC2025" s="11">
        <f>IFERROR(IF(D2025&lt;=0,0,ROUND(COUNTIFS($D$4:$D$3359,"&lt;="&amp;D2025,$D$4:$D$3359,"&gt;0")/COUNTIF($D$4:$D$3359,"&gt;0")*100,0)),0)</f>
        <v/>
      </c>
      <c r="AD2025" s="11">
        <f>IF(E2025&lt;=0,0,ROUND(MAX(0,MIN(100,(LOG10(1+E2025/1000000000)/LOG10(101))*100)),0))</f>
        <v/>
      </c>
      <c r="AE2025" s="11">
        <f>IF(O2025=N2025,50,ROUND(MAX(0,MIN(100,((H2025-N2025)/(O2025-N2025))*100)),0))</f>
        <v/>
      </c>
      <c r="AF2025" s="11">
        <f>ROUND(MAX(0,MIN(100,50+((H2025-K2025)/K2025)*1000)),0)</f>
        <v/>
      </c>
      <c r="AG2025" s="11">
        <f>IFERROR(ROUND(MAX(0,MIN(100,50+25*LN(MAX(0.01,X2025)))),0),25)</f>
        <v/>
      </c>
      <c r="AH2025" s="11">
        <f>ROUND(IF(M2025&lt;=-30,0,IF(M2025&lt;=-20,20,IF(M2025&lt;=-10,50,100))),0)</f>
        <v/>
      </c>
      <c r="AI2025" s="11">
        <f>ROUND(MAX(0,MIN(100,50+(Z2025*10))),0)</f>
        <v/>
      </c>
      <c r="AJ2025" s="11">
        <f>IFERROR(IF(--AA2025&gt;=80,"خرید قوی",IF(--AA2025&gt;=70,"خرید مشروط",IF(--AA2025&gt;=60,"مراقبت",IF(--AA2025&gt;=45,"ضعیف","عدم ورود")))),"")</f>
        <v/>
      </c>
    </row>
    <row r="2026">
      <c r="A2026" s="15">
        <f>'دیده بان بازار'!A2029</f>
        <v/>
      </c>
      <c r="B2026" s="16">
        <f>'دیده بان بازار'!B2029</f>
        <v/>
      </c>
      <c r="C2026" s="16">
        <f>'دیده بان بازار'!C2029</f>
        <v/>
      </c>
      <c r="D2026" s="16">
        <f>'دیده بان بازار'!D2029</f>
        <v/>
      </c>
      <c r="E2026" s="17">
        <f>'دیده بان بازار'!E2029</f>
        <v/>
      </c>
      <c r="F2026" s="16">
        <f>'دیده بان بازار'!F2029</f>
        <v/>
      </c>
      <c r="G2026" s="16">
        <f>'دیده بان بازار'!G2029</f>
        <v/>
      </c>
      <c r="H2026" s="16">
        <f>'دیده بان بازار'!H2029</f>
        <v/>
      </c>
      <c r="I2026" s="16">
        <f>'دیده بان بازار'!I2029</f>
        <v/>
      </c>
      <c r="J2026" s="16">
        <f>'دیده بان بازار'!J2029</f>
        <v/>
      </c>
      <c r="K2026" s="16">
        <f>'دیده بان بازار'!K2029</f>
        <v/>
      </c>
      <c r="L2026" s="16">
        <f>'دیده بان بازار'!L2029</f>
        <v/>
      </c>
      <c r="M2026" s="16">
        <f>'دیده بان بازار'!M2029</f>
        <v/>
      </c>
      <c r="N2026" s="16">
        <f>'دیده بان بازار'!N2029</f>
        <v/>
      </c>
      <c r="O2026" s="16">
        <f>'دیده بان بازار'!O2029</f>
        <v/>
      </c>
      <c r="P2026" s="16">
        <f>'دیده بان بازار'!P2029</f>
        <v/>
      </c>
      <c r="Q2026" s="16">
        <f>'دیده بان بازار'!Q2029</f>
        <v/>
      </c>
      <c r="R2026" s="16">
        <f>'دیده بان بازار'!R2029</f>
        <v/>
      </c>
      <c r="S2026" s="16">
        <f>'دیده بان بازار'!S2029</f>
        <v/>
      </c>
      <c r="T2026" s="16">
        <f>'دیده بان بازار'!T2029</f>
        <v/>
      </c>
      <c r="U2026" s="16">
        <f>'دیده بان بازار'!U2029</f>
        <v/>
      </c>
      <c r="V2026" s="16">
        <f>'دیده بان بازار'!V2029</f>
        <v/>
      </c>
      <c r="W2026" s="7">
        <f>'دیده بان بازار'!W2029</f>
        <v/>
      </c>
      <c r="X2026" s="11">
        <f>IFERROR(IF(OR(R2026&lt;=0,W2026&lt;=0,S2026&lt;=0,V2026&lt;=0),0,ROUND((S2026/R2026)/(V2026/W2026),2)),0)</f>
        <v/>
      </c>
      <c r="Y2026" s="11">
        <f>IFERROR(IF(OR(S2026&lt;=0,V2026&lt;=0),0,ROUND(S2026/V2026,2)),0)</f>
        <v/>
      </c>
      <c r="Z2026" s="11">
        <f>IFERROR(J2026-M2026,0)</f>
        <v/>
      </c>
      <c r="AA2026" s="11">
        <f>IFERROR(ROUND(MAX(0,MIN(100,((AB2026*0.2)+(AC2026*0.15)+(AD2026*0.15)+(AE2026*0.1)+(AF2026*0.1)+(AG2026*0.15)+(MIN(Y2026/3,1)*100*0.1)+(AI2026*0.05))*((AH2026/100)*0.25+0.75))),0),0)</f>
        <v/>
      </c>
      <c r="AB2026" s="11">
        <f>ROUND(MAX(0,MIN(100,((M2026+10)/20)*100)),0)</f>
        <v/>
      </c>
      <c r="AC2026" s="11">
        <f>IFERROR(IF(D2026&lt;=0,0,ROUND(COUNTIFS($D$4:$D$3359,"&lt;="&amp;D2026,$D$4:$D$3359,"&gt;0")/COUNTIF($D$4:$D$3359,"&gt;0")*100,0)),0)</f>
        <v/>
      </c>
      <c r="AD2026" s="11">
        <f>IF(E2026&lt;=0,0,ROUND(MAX(0,MIN(100,(LOG10(1+E2026/1000000000)/LOG10(101))*100)),0))</f>
        <v/>
      </c>
      <c r="AE2026" s="11">
        <f>IF(O2026=N2026,50,ROUND(MAX(0,MIN(100,((H2026-N2026)/(O2026-N2026))*100)),0))</f>
        <v/>
      </c>
      <c r="AF2026" s="11">
        <f>ROUND(MAX(0,MIN(100,50+((H2026-K2026)/K2026)*1000)),0)</f>
        <v/>
      </c>
      <c r="AG2026" s="11">
        <f>IFERROR(ROUND(MAX(0,MIN(100,50+25*LN(MAX(0.01,X2026)))),0),25)</f>
        <v/>
      </c>
      <c r="AH2026" s="11">
        <f>ROUND(IF(M2026&lt;=-30,0,IF(M2026&lt;=-20,20,IF(M2026&lt;=-10,50,100))),0)</f>
        <v/>
      </c>
      <c r="AI2026" s="11">
        <f>ROUND(MAX(0,MIN(100,50+(Z2026*10))),0)</f>
        <v/>
      </c>
      <c r="AJ2026" s="11">
        <f>IFERROR(IF(--AA2026&gt;=80,"خرید قوی",IF(--AA2026&gt;=70,"خرید مشروط",IF(--AA2026&gt;=60,"مراقبت",IF(--AA2026&gt;=45,"ضعیف","عدم ورود")))),"")</f>
        <v/>
      </c>
    </row>
    <row r="2027">
      <c r="A2027" s="15">
        <f>'دیده بان بازار'!A2030</f>
        <v/>
      </c>
      <c r="B2027" s="16">
        <f>'دیده بان بازار'!B2030</f>
        <v/>
      </c>
      <c r="C2027" s="16">
        <f>'دیده بان بازار'!C2030</f>
        <v/>
      </c>
      <c r="D2027" s="16">
        <f>'دیده بان بازار'!D2030</f>
        <v/>
      </c>
      <c r="E2027" s="17">
        <f>'دیده بان بازار'!E2030</f>
        <v/>
      </c>
      <c r="F2027" s="16">
        <f>'دیده بان بازار'!F2030</f>
        <v/>
      </c>
      <c r="G2027" s="16">
        <f>'دیده بان بازار'!G2030</f>
        <v/>
      </c>
      <c r="H2027" s="16">
        <f>'دیده بان بازار'!H2030</f>
        <v/>
      </c>
      <c r="I2027" s="16">
        <f>'دیده بان بازار'!I2030</f>
        <v/>
      </c>
      <c r="J2027" s="16">
        <f>'دیده بان بازار'!J2030</f>
        <v/>
      </c>
      <c r="K2027" s="16">
        <f>'دیده بان بازار'!K2030</f>
        <v/>
      </c>
      <c r="L2027" s="16">
        <f>'دیده بان بازار'!L2030</f>
        <v/>
      </c>
      <c r="M2027" s="16">
        <f>'دیده بان بازار'!M2030</f>
        <v/>
      </c>
      <c r="N2027" s="16">
        <f>'دیده بان بازار'!N2030</f>
        <v/>
      </c>
      <c r="O2027" s="16">
        <f>'دیده بان بازار'!O2030</f>
        <v/>
      </c>
      <c r="P2027" s="16">
        <f>'دیده بان بازار'!P2030</f>
        <v/>
      </c>
      <c r="Q2027" s="16">
        <f>'دیده بان بازار'!Q2030</f>
        <v/>
      </c>
      <c r="R2027" s="16">
        <f>'دیده بان بازار'!R2030</f>
        <v/>
      </c>
      <c r="S2027" s="16">
        <f>'دیده بان بازار'!S2030</f>
        <v/>
      </c>
      <c r="T2027" s="16">
        <f>'دیده بان بازار'!T2030</f>
        <v/>
      </c>
      <c r="U2027" s="16">
        <f>'دیده بان بازار'!U2030</f>
        <v/>
      </c>
      <c r="V2027" s="16">
        <f>'دیده بان بازار'!V2030</f>
        <v/>
      </c>
      <c r="W2027" s="7">
        <f>'دیده بان بازار'!W2030</f>
        <v/>
      </c>
      <c r="X2027" s="11">
        <f>IFERROR(IF(OR(R2027&lt;=0,W2027&lt;=0,S2027&lt;=0,V2027&lt;=0),0,ROUND((S2027/R2027)/(V2027/W2027),2)),0)</f>
        <v/>
      </c>
      <c r="Y2027" s="11">
        <f>IFERROR(IF(OR(S2027&lt;=0,V2027&lt;=0),0,ROUND(S2027/V2027,2)),0)</f>
        <v/>
      </c>
      <c r="Z2027" s="11">
        <f>IFERROR(J2027-M2027,0)</f>
        <v/>
      </c>
      <c r="AA2027" s="11">
        <f>IFERROR(ROUND(MAX(0,MIN(100,((AB2027*0.2)+(AC2027*0.15)+(AD2027*0.15)+(AE2027*0.1)+(AF2027*0.1)+(AG2027*0.15)+(MIN(Y2027/3,1)*100*0.1)+(AI2027*0.05))*((AH2027/100)*0.25+0.75))),0),0)</f>
        <v/>
      </c>
      <c r="AB2027" s="11">
        <f>ROUND(MAX(0,MIN(100,((M2027+10)/20)*100)),0)</f>
        <v/>
      </c>
      <c r="AC2027" s="11">
        <f>IFERROR(IF(D2027&lt;=0,0,ROUND(COUNTIFS($D$4:$D$3359,"&lt;="&amp;D2027,$D$4:$D$3359,"&gt;0")/COUNTIF($D$4:$D$3359,"&gt;0")*100,0)),0)</f>
        <v/>
      </c>
      <c r="AD2027" s="11">
        <f>IF(E2027&lt;=0,0,ROUND(MAX(0,MIN(100,(LOG10(1+E2027/1000000000)/LOG10(101))*100)),0))</f>
        <v/>
      </c>
      <c r="AE2027" s="11">
        <f>IF(O2027=N2027,50,ROUND(MAX(0,MIN(100,((H2027-N2027)/(O2027-N2027))*100)),0))</f>
        <v/>
      </c>
      <c r="AF2027" s="11">
        <f>ROUND(MAX(0,MIN(100,50+((H2027-K2027)/K2027)*1000)),0)</f>
        <v/>
      </c>
      <c r="AG2027" s="11">
        <f>IFERROR(ROUND(MAX(0,MIN(100,50+25*LN(MAX(0.01,X2027)))),0),25)</f>
        <v/>
      </c>
      <c r="AH2027" s="11">
        <f>ROUND(IF(M2027&lt;=-30,0,IF(M2027&lt;=-20,20,IF(M2027&lt;=-10,50,100))),0)</f>
        <v/>
      </c>
      <c r="AI2027" s="11">
        <f>ROUND(MAX(0,MIN(100,50+(Z2027*10))),0)</f>
        <v/>
      </c>
      <c r="AJ2027" s="11">
        <f>IFERROR(IF(--AA2027&gt;=80,"خرید قوی",IF(--AA2027&gt;=70,"خرید مشروط",IF(--AA2027&gt;=60,"مراقبت",IF(--AA2027&gt;=45,"ضعیف","عدم ورود")))),"")</f>
        <v/>
      </c>
    </row>
    <row r="2028">
      <c r="A2028" s="12">
        <f>'دیده بان بازار'!A2031</f>
        <v/>
      </c>
      <c r="B2028" s="13">
        <f>'دیده بان بازار'!B2031</f>
        <v/>
      </c>
      <c r="C2028" s="13">
        <f>'دیده بان بازار'!C2031</f>
        <v/>
      </c>
      <c r="D2028" s="13">
        <f>'دیده بان بازار'!D2031</f>
        <v/>
      </c>
      <c r="E2028" s="14">
        <f>'دیده بان بازار'!E2031</f>
        <v/>
      </c>
      <c r="F2028" s="13">
        <f>'دیده بان بازار'!F2031</f>
        <v/>
      </c>
      <c r="G2028" s="13">
        <f>'دیده بان بازار'!G2031</f>
        <v/>
      </c>
      <c r="H2028" s="13">
        <f>'دیده بان بازار'!H2031</f>
        <v/>
      </c>
      <c r="I2028" s="13">
        <f>'دیده بان بازار'!I2031</f>
        <v/>
      </c>
      <c r="J2028" s="13">
        <f>'دیده بان بازار'!J2031</f>
        <v/>
      </c>
      <c r="K2028" s="13">
        <f>'دیده بان بازار'!K2031</f>
        <v/>
      </c>
      <c r="L2028" s="13">
        <f>'دیده بان بازار'!L2031</f>
        <v/>
      </c>
      <c r="M2028" s="13">
        <f>'دیده بان بازار'!M2031</f>
        <v/>
      </c>
      <c r="N2028" s="13">
        <f>'دیده بان بازار'!N2031</f>
        <v/>
      </c>
      <c r="O2028" s="13">
        <f>'دیده بان بازار'!O2031</f>
        <v/>
      </c>
      <c r="P2028" s="13">
        <f>'دیده بان بازار'!P2031</f>
        <v/>
      </c>
      <c r="Q2028" s="13">
        <f>'دیده بان بازار'!Q2031</f>
        <v/>
      </c>
      <c r="R2028" s="13">
        <f>'دیده بان بازار'!R2031</f>
        <v/>
      </c>
      <c r="S2028" s="13">
        <f>'دیده بان بازار'!S2031</f>
        <v/>
      </c>
      <c r="T2028" s="13">
        <f>'دیده بان بازار'!T2031</f>
        <v/>
      </c>
      <c r="U2028" s="13">
        <f>'دیده بان بازار'!U2031</f>
        <v/>
      </c>
      <c r="V2028" s="13">
        <f>'دیده بان بازار'!V2031</f>
        <v/>
      </c>
      <c r="W2028" s="6">
        <f>'دیده بان بازار'!W2031</f>
        <v/>
      </c>
      <c r="X2028" s="11">
        <f>IFERROR(IF(OR(R2028&lt;=0,W2028&lt;=0,S2028&lt;=0,V2028&lt;=0),0,ROUND((S2028/R2028)/(V2028/W2028),2)),0)</f>
        <v/>
      </c>
      <c r="Y2028" s="11">
        <f>IFERROR(IF(OR(S2028&lt;=0,V2028&lt;=0),0,ROUND(S2028/V2028,2)),0)</f>
        <v/>
      </c>
      <c r="Z2028" s="11">
        <f>IFERROR(J2028-M2028,0)</f>
        <v/>
      </c>
      <c r="AA2028" s="11">
        <f>IFERROR(ROUND(MAX(0,MIN(100,((AB2028*0.2)+(AC2028*0.15)+(AD2028*0.15)+(AE2028*0.1)+(AF2028*0.1)+(AG2028*0.15)+(MIN(Y2028/3,1)*100*0.1)+(AI2028*0.05))*((AH2028/100)*0.25+0.75))),0),0)</f>
        <v/>
      </c>
      <c r="AB2028" s="11">
        <f>ROUND(MAX(0,MIN(100,((M2028+10)/20)*100)),0)</f>
        <v/>
      </c>
      <c r="AC2028" s="11">
        <f>IFERROR(IF(D2028&lt;=0,0,ROUND(COUNTIFS($D$4:$D$3359,"&lt;="&amp;D2028,$D$4:$D$3359,"&gt;0")/COUNTIF($D$4:$D$3359,"&gt;0")*100,0)),0)</f>
        <v/>
      </c>
      <c r="AD2028" s="11">
        <f>IF(E2028&lt;=0,0,ROUND(MAX(0,MIN(100,(LOG10(1+E2028/1000000000)/LOG10(101))*100)),0))</f>
        <v/>
      </c>
      <c r="AE2028" s="11">
        <f>IF(O2028=N2028,50,ROUND(MAX(0,MIN(100,((H2028-N2028)/(O2028-N2028))*100)),0))</f>
        <v/>
      </c>
      <c r="AF2028" s="11">
        <f>ROUND(MAX(0,MIN(100,50+((H2028-K2028)/K2028)*1000)),0)</f>
        <v/>
      </c>
      <c r="AG2028" s="11">
        <f>IFERROR(ROUND(MAX(0,MIN(100,50+25*LN(MAX(0.01,X2028)))),0),25)</f>
        <v/>
      </c>
      <c r="AH2028" s="11">
        <f>ROUND(IF(M2028&lt;=-30,0,IF(M2028&lt;=-20,20,IF(M2028&lt;=-10,50,100))),0)</f>
        <v/>
      </c>
      <c r="AI2028" s="11">
        <f>ROUND(MAX(0,MIN(100,50+(Z2028*10))),0)</f>
        <v/>
      </c>
      <c r="AJ2028" s="11">
        <f>IFERROR(IF(--AA2028&gt;=80,"خرید قوی",IF(--AA2028&gt;=70,"خرید مشروط",IF(--AA2028&gt;=60,"مراقبت",IF(--AA2028&gt;=45,"ضعیف","عدم ورود")))),"")</f>
        <v/>
      </c>
    </row>
    <row r="2029">
      <c r="A2029" s="15">
        <f>'دیده بان بازار'!A2032</f>
        <v/>
      </c>
      <c r="B2029" s="16">
        <f>'دیده بان بازار'!B2032</f>
        <v/>
      </c>
      <c r="C2029" s="16">
        <f>'دیده بان بازار'!C2032</f>
        <v/>
      </c>
      <c r="D2029" s="16">
        <f>'دیده بان بازار'!D2032</f>
        <v/>
      </c>
      <c r="E2029" s="17">
        <f>'دیده بان بازار'!E2032</f>
        <v/>
      </c>
      <c r="F2029" s="16">
        <f>'دیده بان بازار'!F2032</f>
        <v/>
      </c>
      <c r="G2029" s="16">
        <f>'دیده بان بازار'!G2032</f>
        <v/>
      </c>
      <c r="H2029" s="16">
        <f>'دیده بان بازار'!H2032</f>
        <v/>
      </c>
      <c r="I2029" s="16">
        <f>'دیده بان بازار'!I2032</f>
        <v/>
      </c>
      <c r="J2029" s="16">
        <f>'دیده بان بازار'!J2032</f>
        <v/>
      </c>
      <c r="K2029" s="16">
        <f>'دیده بان بازار'!K2032</f>
        <v/>
      </c>
      <c r="L2029" s="16">
        <f>'دیده بان بازار'!L2032</f>
        <v/>
      </c>
      <c r="M2029" s="16">
        <f>'دیده بان بازار'!M2032</f>
        <v/>
      </c>
      <c r="N2029" s="16">
        <f>'دیده بان بازار'!N2032</f>
        <v/>
      </c>
      <c r="O2029" s="16">
        <f>'دیده بان بازار'!O2032</f>
        <v/>
      </c>
      <c r="P2029" s="16">
        <f>'دیده بان بازار'!P2032</f>
        <v/>
      </c>
      <c r="Q2029" s="16">
        <f>'دیده بان بازار'!Q2032</f>
        <v/>
      </c>
      <c r="R2029" s="16">
        <f>'دیده بان بازار'!R2032</f>
        <v/>
      </c>
      <c r="S2029" s="16">
        <f>'دیده بان بازار'!S2032</f>
        <v/>
      </c>
      <c r="T2029" s="16">
        <f>'دیده بان بازار'!T2032</f>
        <v/>
      </c>
      <c r="U2029" s="16">
        <f>'دیده بان بازار'!U2032</f>
        <v/>
      </c>
      <c r="V2029" s="16">
        <f>'دیده بان بازار'!V2032</f>
        <v/>
      </c>
      <c r="W2029" s="7">
        <f>'دیده بان بازار'!W2032</f>
        <v/>
      </c>
      <c r="X2029" s="11">
        <f>IFERROR(IF(OR(R2029&lt;=0,W2029&lt;=0,S2029&lt;=0,V2029&lt;=0),0,ROUND((S2029/R2029)/(V2029/W2029),2)),0)</f>
        <v/>
      </c>
      <c r="Y2029" s="11">
        <f>IFERROR(IF(OR(S2029&lt;=0,V2029&lt;=0),0,ROUND(S2029/V2029,2)),0)</f>
        <v/>
      </c>
      <c r="Z2029" s="11">
        <f>IFERROR(J2029-M2029,0)</f>
        <v/>
      </c>
      <c r="AA2029" s="11">
        <f>IFERROR(ROUND(MAX(0,MIN(100,((AB2029*0.2)+(AC2029*0.15)+(AD2029*0.15)+(AE2029*0.1)+(AF2029*0.1)+(AG2029*0.15)+(MIN(Y2029/3,1)*100*0.1)+(AI2029*0.05))*((AH2029/100)*0.25+0.75))),0),0)</f>
        <v/>
      </c>
      <c r="AB2029" s="11">
        <f>ROUND(MAX(0,MIN(100,((M2029+10)/20)*100)),0)</f>
        <v/>
      </c>
      <c r="AC2029" s="11">
        <f>IFERROR(IF(D2029&lt;=0,0,ROUND(COUNTIFS($D$4:$D$3359,"&lt;="&amp;D2029,$D$4:$D$3359,"&gt;0")/COUNTIF($D$4:$D$3359,"&gt;0")*100,0)),0)</f>
        <v/>
      </c>
      <c r="AD2029" s="11">
        <f>IF(E2029&lt;=0,0,ROUND(MAX(0,MIN(100,(LOG10(1+E2029/1000000000)/LOG10(101))*100)),0))</f>
        <v/>
      </c>
      <c r="AE2029" s="11">
        <f>IF(O2029=N2029,50,ROUND(MAX(0,MIN(100,((H2029-N2029)/(O2029-N2029))*100)),0))</f>
        <v/>
      </c>
      <c r="AF2029" s="11">
        <f>ROUND(MAX(0,MIN(100,50+((H2029-K2029)/K2029)*1000)),0)</f>
        <v/>
      </c>
      <c r="AG2029" s="11">
        <f>IFERROR(ROUND(MAX(0,MIN(100,50+25*LN(MAX(0.01,X2029)))),0),25)</f>
        <v/>
      </c>
      <c r="AH2029" s="11">
        <f>ROUND(IF(M2029&lt;=-30,0,IF(M2029&lt;=-20,20,IF(M2029&lt;=-10,50,100))),0)</f>
        <v/>
      </c>
      <c r="AI2029" s="11">
        <f>ROUND(MAX(0,MIN(100,50+(Z2029*10))),0)</f>
        <v/>
      </c>
      <c r="AJ2029" s="11">
        <f>IFERROR(IF(--AA2029&gt;=80,"خرید قوی",IF(--AA2029&gt;=70,"خرید مشروط",IF(--AA2029&gt;=60,"مراقبت",IF(--AA2029&gt;=45,"ضعیف","عدم ورود")))),"")</f>
        <v/>
      </c>
    </row>
    <row r="2030">
      <c r="A2030" s="12">
        <f>'دیده بان بازار'!A2033</f>
        <v/>
      </c>
      <c r="B2030" s="13">
        <f>'دیده بان بازار'!B2033</f>
        <v/>
      </c>
      <c r="C2030" s="13">
        <f>'دیده بان بازار'!C2033</f>
        <v/>
      </c>
      <c r="D2030" s="13">
        <f>'دیده بان بازار'!D2033</f>
        <v/>
      </c>
      <c r="E2030" s="14">
        <f>'دیده بان بازار'!E2033</f>
        <v/>
      </c>
      <c r="F2030" s="13">
        <f>'دیده بان بازار'!F2033</f>
        <v/>
      </c>
      <c r="G2030" s="13">
        <f>'دیده بان بازار'!G2033</f>
        <v/>
      </c>
      <c r="H2030" s="13">
        <f>'دیده بان بازار'!H2033</f>
        <v/>
      </c>
      <c r="I2030" s="13">
        <f>'دیده بان بازار'!I2033</f>
        <v/>
      </c>
      <c r="J2030" s="13">
        <f>'دیده بان بازار'!J2033</f>
        <v/>
      </c>
      <c r="K2030" s="13">
        <f>'دیده بان بازار'!K2033</f>
        <v/>
      </c>
      <c r="L2030" s="13">
        <f>'دیده بان بازار'!L2033</f>
        <v/>
      </c>
      <c r="M2030" s="13">
        <f>'دیده بان بازار'!M2033</f>
        <v/>
      </c>
      <c r="N2030" s="13">
        <f>'دیده بان بازار'!N2033</f>
        <v/>
      </c>
      <c r="O2030" s="13">
        <f>'دیده بان بازار'!O2033</f>
        <v/>
      </c>
      <c r="P2030" s="13">
        <f>'دیده بان بازار'!P2033</f>
        <v/>
      </c>
      <c r="Q2030" s="13">
        <f>'دیده بان بازار'!Q2033</f>
        <v/>
      </c>
      <c r="R2030" s="13">
        <f>'دیده بان بازار'!R2033</f>
        <v/>
      </c>
      <c r="S2030" s="13">
        <f>'دیده بان بازار'!S2033</f>
        <v/>
      </c>
      <c r="T2030" s="13">
        <f>'دیده بان بازار'!T2033</f>
        <v/>
      </c>
      <c r="U2030" s="13">
        <f>'دیده بان بازار'!U2033</f>
        <v/>
      </c>
      <c r="V2030" s="13">
        <f>'دیده بان بازار'!V2033</f>
        <v/>
      </c>
      <c r="W2030" s="6">
        <f>'دیده بان بازار'!W2033</f>
        <v/>
      </c>
      <c r="X2030" s="11">
        <f>IFERROR(IF(OR(R2030&lt;=0,W2030&lt;=0,S2030&lt;=0,V2030&lt;=0),0,ROUND((S2030/R2030)/(V2030/W2030),2)),0)</f>
        <v/>
      </c>
      <c r="Y2030" s="11">
        <f>IFERROR(IF(OR(S2030&lt;=0,V2030&lt;=0),0,ROUND(S2030/V2030,2)),0)</f>
        <v/>
      </c>
      <c r="Z2030" s="11">
        <f>IFERROR(J2030-M2030,0)</f>
        <v/>
      </c>
      <c r="AA2030" s="11">
        <f>IFERROR(ROUND(MAX(0,MIN(100,((AB2030*0.2)+(AC2030*0.15)+(AD2030*0.15)+(AE2030*0.1)+(AF2030*0.1)+(AG2030*0.15)+(MIN(Y2030/3,1)*100*0.1)+(AI2030*0.05))*((AH2030/100)*0.25+0.75))),0),0)</f>
        <v/>
      </c>
      <c r="AB2030" s="11">
        <f>ROUND(MAX(0,MIN(100,((M2030+10)/20)*100)),0)</f>
        <v/>
      </c>
      <c r="AC2030" s="11">
        <f>IFERROR(IF(D2030&lt;=0,0,ROUND(COUNTIFS($D$4:$D$3359,"&lt;="&amp;D2030,$D$4:$D$3359,"&gt;0")/COUNTIF($D$4:$D$3359,"&gt;0")*100,0)),0)</f>
        <v/>
      </c>
      <c r="AD2030" s="11">
        <f>IF(E2030&lt;=0,0,ROUND(MAX(0,MIN(100,(LOG10(1+E2030/1000000000)/LOG10(101))*100)),0))</f>
        <v/>
      </c>
      <c r="AE2030" s="11">
        <f>IF(O2030=N2030,50,ROUND(MAX(0,MIN(100,((H2030-N2030)/(O2030-N2030))*100)),0))</f>
        <v/>
      </c>
      <c r="AF2030" s="11">
        <f>ROUND(MAX(0,MIN(100,50+((H2030-K2030)/K2030)*1000)),0)</f>
        <v/>
      </c>
      <c r="AG2030" s="11">
        <f>IFERROR(ROUND(MAX(0,MIN(100,50+25*LN(MAX(0.01,X2030)))),0),25)</f>
        <v/>
      </c>
      <c r="AH2030" s="11">
        <f>ROUND(IF(M2030&lt;=-30,0,IF(M2030&lt;=-20,20,IF(M2030&lt;=-10,50,100))),0)</f>
        <v/>
      </c>
      <c r="AI2030" s="11">
        <f>ROUND(MAX(0,MIN(100,50+(Z2030*10))),0)</f>
        <v/>
      </c>
      <c r="AJ2030" s="11">
        <f>IFERROR(IF(--AA2030&gt;=80,"خرید قوی",IF(--AA2030&gt;=70,"خرید مشروط",IF(--AA2030&gt;=60,"مراقبت",IF(--AA2030&gt;=45,"ضعیف","عدم ورود")))),"")</f>
        <v/>
      </c>
    </row>
    <row r="2031">
      <c r="A2031" s="15">
        <f>'دیده بان بازار'!A2034</f>
        <v/>
      </c>
      <c r="B2031" s="16">
        <f>'دیده بان بازار'!B2034</f>
        <v/>
      </c>
      <c r="C2031" s="16">
        <f>'دیده بان بازار'!C2034</f>
        <v/>
      </c>
      <c r="D2031" s="16">
        <f>'دیده بان بازار'!D2034</f>
        <v/>
      </c>
      <c r="E2031" s="17">
        <f>'دیده بان بازار'!E2034</f>
        <v/>
      </c>
      <c r="F2031" s="16">
        <f>'دیده بان بازار'!F2034</f>
        <v/>
      </c>
      <c r="G2031" s="16">
        <f>'دیده بان بازار'!G2034</f>
        <v/>
      </c>
      <c r="H2031" s="16">
        <f>'دیده بان بازار'!H2034</f>
        <v/>
      </c>
      <c r="I2031" s="16">
        <f>'دیده بان بازار'!I2034</f>
        <v/>
      </c>
      <c r="J2031" s="16">
        <f>'دیده بان بازار'!J2034</f>
        <v/>
      </c>
      <c r="K2031" s="16">
        <f>'دیده بان بازار'!K2034</f>
        <v/>
      </c>
      <c r="L2031" s="16">
        <f>'دیده بان بازار'!L2034</f>
        <v/>
      </c>
      <c r="M2031" s="16">
        <f>'دیده بان بازار'!M2034</f>
        <v/>
      </c>
      <c r="N2031" s="16">
        <f>'دیده بان بازار'!N2034</f>
        <v/>
      </c>
      <c r="O2031" s="16">
        <f>'دیده بان بازار'!O2034</f>
        <v/>
      </c>
      <c r="P2031" s="16">
        <f>'دیده بان بازار'!P2034</f>
        <v/>
      </c>
      <c r="Q2031" s="16">
        <f>'دیده بان بازار'!Q2034</f>
        <v/>
      </c>
      <c r="R2031" s="16">
        <f>'دیده بان بازار'!R2034</f>
        <v/>
      </c>
      <c r="S2031" s="16">
        <f>'دیده بان بازار'!S2034</f>
        <v/>
      </c>
      <c r="T2031" s="16">
        <f>'دیده بان بازار'!T2034</f>
        <v/>
      </c>
      <c r="U2031" s="16">
        <f>'دیده بان بازار'!U2034</f>
        <v/>
      </c>
      <c r="V2031" s="16">
        <f>'دیده بان بازار'!V2034</f>
        <v/>
      </c>
      <c r="W2031" s="7">
        <f>'دیده بان بازار'!W2034</f>
        <v/>
      </c>
      <c r="X2031" s="11">
        <f>IFERROR(IF(OR(R2031&lt;=0,W2031&lt;=0,S2031&lt;=0,V2031&lt;=0),0,ROUND((S2031/R2031)/(V2031/W2031),2)),0)</f>
        <v/>
      </c>
      <c r="Y2031" s="11">
        <f>IFERROR(IF(OR(S2031&lt;=0,V2031&lt;=0),0,ROUND(S2031/V2031,2)),0)</f>
        <v/>
      </c>
      <c r="Z2031" s="11">
        <f>IFERROR(J2031-M2031,0)</f>
        <v/>
      </c>
      <c r="AA2031" s="11">
        <f>IFERROR(ROUND(MAX(0,MIN(100,((AB2031*0.2)+(AC2031*0.15)+(AD2031*0.15)+(AE2031*0.1)+(AF2031*0.1)+(AG2031*0.15)+(MIN(Y2031/3,1)*100*0.1)+(AI2031*0.05))*((AH2031/100)*0.25+0.75))),0),0)</f>
        <v/>
      </c>
      <c r="AB2031" s="11">
        <f>ROUND(MAX(0,MIN(100,((M2031+10)/20)*100)),0)</f>
        <v/>
      </c>
      <c r="AC2031" s="11">
        <f>IFERROR(IF(D2031&lt;=0,0,ROUND(COUNTIFS($D$4:$D$3359,"&lt;="&amp;D2031,$D$4:$D$3359,"&gt;0")/COUNTIF($D$4:$D$3359,"&gt;0")*100,0)),0)</f>
        <v/>
      </c>
      <c r="AD2031" s="11">
        <f>IF(E2031&lt;=0,0,ROUND(MAX(0,MIN(100,(LOG10(1+E2031/1000000000)/LOG10(101))*100)),0))</f>
        <v/>
      </c>
      <c r="AE2031" s="11">
        <f>IF(O2031=N2031,50,ROUND(MAX(0,MIN(100,((H2031-N2031)/(O2031-N2031))*100)),0))</f>
        <v/>
      </c>
      <c r="AF2031" s="11">
        <f>ROUND(MAX(0,MIN(100,50+((H2031-K2031)/K2031)*1000)),0)</f>
        <v/>
      </c>
      <c r="AG2031" s="11">
        <f>IFERROR(ROUND(MAX(0,MIN(100,50+25*LN(MAX(0.01,X2031)))),0),25)</f>
        <v/>
      </c>
      <c r="AH2031" s="11">
        <f>ROUND(IF(M2031&lt;=-30,0,IF(M2031&lt;=-20,20,IF(M2031&lt;=-10,50,100))),0)</f>
        <v/>
      </c>
      <c r="AI2031" s="11">
        <f>ROUND(MAX(0,MIN(100,50+(Z2031*10))),0)</f>
        <v/>
      </c>
      <c r="AJ2031" s="11">
        <f>IFERROR(IF(--AA2031&gt;=80,"خرید قوی",IF(--AA2031&gt;=70,"خرید مشروط",IF(--AA2031&gt;=60,"مراقبت",IF(--AA2031&gt;=45,"ضعیف","عدم ورود")))),"")</f>
        <v/>
      </c>
    </row>
    <row r="2032">
      <c r="A2032" s="12">
        <f>'دیده بان بازار'!A2035</f>
        <v/>
      </c>
      <c r="B2032" s="13">
        <f>'دیده بان بازار'!B2035</f>
        <v/>
      </c>
      <c r="C2032" s="13">
        <f>'دیده بان بازار'!C2035</f>
        <v/>
      </c>
      <c r="D2032" s="13">
        <f>'دیده بان بازار'!D2035</f>
        <v/>
      </c>
      <c r="E2032" s="14">
        <f>'دیده بان بازار'!E2035</f>
        <v/>
      </c>
      <c r="F2032" s="13">
        <f>'دیده بان بازار'!F2035</f>
        <v/>
      </c>
      <c r="G2032" s="13">
        <f>'دیده بان بازار'!G2035</f>
        <v/>
      </c>
      <c r="H2032" s="13">
        <f>'دیده بان بازار'!H2035</f>
        <v/>
      </c>
      <c r="I2032" s="13">
        <f>'دیده بان بازار'!I2035</f>
        <v/>
      </c>
      <c r="J2032" s="13">
        <f>'دیده بان بازار'!J2035</f>
        <v/>
      </c>
      <c r="K2032" s="13">
        <f>'دیده بان بازار'!K2035</f>
        <v/>
      </c>
      <c r="L2032" s="13">
        <f>'دیده بان بازار'!L2035</f>
        <v/>
      </c>
      <c r="M2032" s="13">
        <f>'دیده بان بازار'!M2035</f>
        <v/>
      </c>
      <c r="N2032" s="13">
        <f>'دیده بان بازار'!N2035</f>
        <v/>
      </c>
      <c r="O2032" s="13">
        <f>'دیده بان بازار'!O2035</f>
        <v/>
      </c>
      <c r="P2032" s="13">
        <f>'دیده بان بازار'!P2035</f>
        <v/>
      </c>
      <c r="Q2032" s="13">
        <f>'دیده بان بازار'!Q2035</f>
        <v/>
      </c>
      <c r="R2032" s="13">
        <f>'دیده بان بازار'!R2035</f>
        <v/>
      </c>
      <c r="S2032" s="13">
        <f>'دیده بان بازار'!S2035</f>
        <v/>
      </c>
      <c r="T2032" s="13">
        <f>'دیده بان بازار'!T2035</f>
        <v/>
      </c>
      <c r="U2032" s="13">
        <f>'دیده بان بازار'!U2035</f>
        <v/>
      </c>
      <c r="V2032" s="13">
        <f>'دیده بان بازار'!V2035</f>
        <v/>
      </c>
      <c r="W2032" s="6">
        <f>'دیده بان بازار'!W2035</f>
        <v/>
      </c>
      <c r="X2032" s="11">
        <f>IFERROR(IF(OR(R2032&lt;=0,W2032&lt;=0,S2032&lt;=0,V2032&lt;=0),0,ROUND((S2032/R2032)/(V2032/W2032),2)),0)</f>
        <v/>
      </c>
      <c r="Y2032" s="11">
        <f>IFERROR(IF(OR(S2032&lt;=0,V2032&lt;=0),0,ROUND(S2032/V2032,2)),0)</f>
        <v/>
      </c>
      <c r="Z2032" s="11">
        <f>IFERROR(J2032-M2032,0)</f>
        <v/>
      </c>
      <c r="AA2032" s="11">
        <f>IFERROR(ROUND(MAX(0,MIN(100,((AB2032*0.2)+(AC2032*0.15)+(AD2032*0.15)+(AE2032*0.1)+(AF2032*0.1)+(AG2032*0.15)+(MIN(Y2032/3,1)*100*0.1)+(AI2032*0.05))*((AH2032/100)*0.25+0.75))),0),0)</f>
        <v/>
      </c>
      <c r="AB2032" s="11">
        <f>ROUND(MAX(0,MIN(100,((M2032+10)/20)*100)),0)</f>
        <v/>
      </c>
      <c r="AC2032" s="11">
        <f>IFERROR(IF(D2032&lt;=0,0,ROUND(COUNTIFS($D$4:$D$3359,"&lt;="&amp;D2032,$D$4:$D$3359,"&gt;0")/COUNTIF($D$4:$D$3359,"&gt;0")*100,0)),0)</f>
        <v/>
      </c>
      <c r="AD2032" s="11">
        <f>IF(E2032&lt;=0,0,ROUND(MAX(0,MIN(100,(LOG10(1+E2032/1000000000)/LOG10(101))*100)),0))</f>
        <v/>
      </c>
      <c r="AE2032" s="11">
        <f>IF(O2032=N2032,50,ROUND(MAX(0,MIN(100,((H2032-N2032)/(O2032-N2032))*100)),0))</f>
        <v/>
      </c>
      <c r="AF2032" s="11">
        <f>ROUND(MAX(0,MIN(100,50+((H2032-K2032)/K2032)*1000)),0)</f>
        <v/>
      </c>
      <c r="AG2032" s="11">
        <f>IFERROR(ROUND(MAX(0,MIN(100,50+25*LN(MAX(0.01,X2032)))),0),25)</f>
        <v/>
      </c>
      <c r="AH2032" s="11">
        <f>ROUND(IF(M2032&lt;=-30,0,IF(M2032&lt;=-20,20,IF(M2032&lt;=-10,50,100))),0)</f>
        <v/>
      </c>
      <c r="AI2032" s="11">
        <f>ROUND(MAX(0,MIN(100,50+(Z2032*10))),0)</f>
        <v/>
      </c>
      <c r="AJ2032" s="11">
        <f>IFERROR(IF(--AA2032&gt;=80,"خرید قوی",IF(--AA2032&gt;=70,"خرید مشروط",IF(--AA2032&gt;=60,"مراقبت",IF(--AA2032&gt;=45,"ضعیف","عدم ورود")))),"")</f>
        <v/>
      </c>
    </row>
    <row r="2033">
      <c r="A2033" s="15">
        <f>'دیده بان بازار'!A2036</f>
        <v/>
      </c>
      <c r="B2033" s="16">
        <f>'دیده بان بازار'!B2036</f>
        <v/>
      </c>
      <c r="C2033" s="16">
        <f>'دیده بان بازار'!C2036</f>
        <v/>
      </c>
      <c r="D2033" s="16">
        <f>'دیده بان بازار'!D2036</f>
        <v/>
      </c>
      <c r="E2033" s="17">
        <f>'دیده بان بازار'!E2036</f>
        <v/>
      </c>
      <c r="F2033" s="16">
        <f>'دیده بان بازار'!F2036</f>
        <v/>
      </c>
      <c r="G2033" s="16">
        <f>'دیده بان بازار'!G2036</f>
        <v/>
      </c>
      <c r="H2033" s="16">
        <f>'دیده بان بازار'!H2036</f>
        <v/>
      </c>
      <c r="I2033" s="16">
        <f>'دیده بان بازار'!I2036</f>
        <v/>
      </c>
      <c r="J2033" s="16">
        <f>'دیده بان بازار'!J2036</f>
        <v/>
      </c>
      <c r="K2033" s="16">
        <f>'دیده بان بازار'!K2036</f>
        <v/>
      </c>
      <c r="L2033" s="16">
        <f>'دیده بان بازار'!L2036</f>
        <v/>
      </c>
      <c r="M2033" s="16">
        <f>'دیده بان بازار'!M2036</f>
        <v/>
      </c>
      <c r="N2033" s="16">
        <f>'دیده بان بازار'!N2036</f>
        <v/>
      </c>
      <c r="O2033" s="16">
        <f>'دیده بان بازار'!O2036</f>
        <v/>
      </c>
      <c r="P2033" s="16">
        <f>'دیده بان بازار'!P2036</f>
        <v/>
      </c>
      <c r="Q2033" s="16">
        <f>'دیده بان بازار'!Q2036</f>
        <v/>
      </c>
      <c r="R2033" s="16">
        <f>'دیده بان بازار'!R2036</f>
        <v/>
      </c>
      <c r="S2033" s="16">
        <f>'دیده بان بازار'!S2036</f>
        <v/>
      </c>
      <c r="T2033" s="16">
        <f>'دیده بان بازار'!T2036</f>
        <v/>
      </c>
      <c r="U2033" s="16">
        <f>'دیده بان بازار'!U2036</f>
        <v/>
      </c>
      <c r="V2033" s="16">
        <f>'دیده بان بازار'!V2036</f>
        <v/>
      </c>
      <c r="W2033" s="7">
        <f>'دیده بان بازار'!W2036</f>
        <v/>
      </c>
      <c r="X2033" s="11">
        <f>IFERROR(IF(OR(R2033&lt;=0,W2033&lt;=0,S2033&lt;=0,V2033&lt;=0),0,ROUND((S2033/R2033)/(V2033/W2033),2)),0)</f>
        <v/>
      </c>
      <c r="Y2033" s="11">
        <f>IFERROR(IF(OR(S2033&lt;=0,V2033&lt;=0),0,ROUND(S2033/V2033,2)),0)</f>
        <v/>
      </c>
      <c r="Z2033" s="11">
        <f>IFERROR(J2033-M2033,0)</f>
        <v/>
      </c>
      <c r="AA2033" s="11">
        <f>IFERROR(ROUND(MAX(0,MIN(100,((AB2033*0.2)+(AC2033*0.15)+(AD2033*0.15)+(AE2033*0.1)+(AF2033*0.1)+(AG2033*0.15)+(MIN(Y2033/3,1)*100*0.1)+(AI2033*0.05))*((AH2033/100)*0.25+0.75))),0),0)</f>
        <v/>
      </c>
      <c r="AB2033" s="11">
        <f>ROUND(MAX(0,MIN(100,((M2033+10)/20)*100)),0)</f>
        <v/>
      </c>
      <c r="AC2033" s="11">
        <f>IFERROR(IF(D2033&lt;=0,0,ROUND(COUNTIFS($D$4:$D$3359,"&lt;="&amp;D2033,$D$4:$D$3359,"&gt;0")/COUNTIF($D$4:$D$3359,"&gt;0")*100,0)),0)</f>
        <v/>
      </c>
      <c r="AD2033" s="11">
        <f>IF(E2033&lt;=0,0,ROUND(MAX(0,MIN(100,(LOG10(1+E2033/1000000000)/LOG10(101))*100)),0))</f>
        <v/>
      </c>
      <c r="AE2033" s="11">
        <f>IF(O2033=N2033,50,ROUND(MAX(0,MIN(100,((H2033-N2033)/(O2033-N2033))*100)),0))</f>
        <v/>
      </c>
      <c r="AF2033" s="11">
        <f>ROUND(MAX(0,MIN(100,50+((H2033-K2033)/K2033)*1000)),0)</f>
        <v/>
      </c>
      <c r="AG2033" s="11">
        <f>IFERROR(ROUND(MAX(0,MIN(100,50+25*LN(MAX(0.01,X2033)))),0),25)</f>
        <v/>
      </c>
      <c r="AH2033" s="11">
        <f>ROUND(IF(M2033&lt;=-30,0,IF(M2033&lt;=-20,20,IF(M2033&lt;=-10,50,100))),0)</f>
        <v/>
      </c>
      <c r="AI2033" s="11">
        <f>ROUND(MAX(0,MIN(100,50+(Z2033*10))),0)</f>
        <v/>
      </c>
      <c r="AJ2033" s="11">
        <f>IFERROR(IF(--AA2033&gt;=80,"خرید قوی",IF(--AA2033&gt;=70,"خرید مشروط",IF(--AA2033&gt;=60,"مراقبت",IF(--AA2033&gt;=45,"ضعیف","عدم ورود")))),"")</f>
        <v/>
      </c>
    </row>
    <row r="2034">
      <c r="A2034" s="12">
        <f>'دیده بان بازار'!A2037</f>
        <v/>
      </c>
      <c r="B2034" s="13">
        <f>'دیده بان بازار'!B2037</f>
        <v/>
      </c>
      <c r="C2034" s="13">
        <f>'دیده بان بازار'!C2037</f>
        <v/>
      </c>
      <c r="D2034" s="13">
        <f>'دیده بان بازار'!D2037</f>
        <v/>
      </c>
      <c r="E2034" s="14">
        <f>'دیده بان بازار'!E2037</f>
        <v/>
      </c>
      <c r="F2034" s="13">
        <f>'دیده بان بازار'!F2037</f>
        <v/>
      </c>
      <c r="G2034" s="13">
        <f>'دیده بان بازار'!G2037</f>
        <v/>
      </c>
      <c r="H2034" s="13">
        <f>'دیده بان بازار'!H2037</f>
        <v/>
      </c>
      <c r="I2034" s="13">
        <f>'دیده بان بازار'!I2037</f>
        <v/>
      </c>
      <c r="J2034" s="13">
        <f>'دیده بان بازار'!J2037</f>
        <v/>
      </c>
      <c r="K2034" s="13">
        <f>'دیده بان بازار'!K2037</f>
        <v/>
      </c>
      <c r="L2034" s="13">
        <f>'دیده بان بازار'!L2037</f>
        <v/>
      </c>
      <c r="M2034" s="13">
        <f>'دیده بان بازار'!M2037</f>
        <v/>
      </c>
      <c r="N2034" s="13">
        <f>'دیده بان بازار'!N2037</f>
        <v/>
      </c>
      <c r="O2034" s="13">
        <f>'دیده بان بازار'!O2037</f>
        <v/>
      </c>
      <c r="P2034" s="13">
        <f>'دیده بان بازار'!P2037</f>
        <v/>
      </c>
      <c r="Q2034" s="13">
        <f>'دیده بان بازار'!Q2037</f>
        <v/>
      </c>
      <c r="R2034" s="13">
        <f>'دیده بان بازار'!R2037</f>
        <v/>
      </c>
      <c r="S2034" s="13">
        <f>'دیده بان بازار'!S2037</f>
        <v/>
      </c>
      <c r="T2034" s="13">
        <f>'دیده بان بازار'!T2037</f>
        <v/>
      </c>
      <c r="U2034" s="13">
        <f>'دیده بان بازار'!U2037</f>
        <v/>
      </c>
      <c r="V2034" s="13">
        <f>'دیده بان بازار'!V2037</f>
        <v/>
      </c>
      <c r="W2034" s="6">
        <f>'دیده بان بازار'!W2037</f>
        <v/>
      </c>
      <c r="X2034" s="11">
        <f>IFERROR(IF(OR(R2034&lt;=0,W2034&lt;=0,S2034&lt;=0,V2034&lt;=0),0,ROUND((S2034/R2034)/(V2034/W2034),2)),0)</f>
        <v/>
      </c>
      <c r="Y2034" s="11">
        <f>IFERROR(IF(OR(S2034&lt;=0,V2034&lt;=0),0,ROUND(S2034/V2034,2)),0)</f>
        <v/>
      </c>
      <c r="Z2034" s="11">
        <f>IFERROR(J2034-M2034,0)</f>
        <v/>
      </c>
      <c r="AA2034" s="11">
        <f>IFERROR(ROUND(MAX(0,MIN(100,((AB2034*0.2)+(AC2034*0.15)+(AD2034*0.15)+(AE2034*0.1)+(AF2034*0.1)+(AG2034*0.15)+(MIN(Y2034/3,1)*100*0.1)+(AI2034*0.05))*((AH2034/100)*0.25+0.75))),0),0)</f>
        <v/>
      </c>
      <c r="AB2034" s="11">
        <f>ROUND(MAX(0,MIN(100,((M2034+10)/20)*100)),0)</f>
        <v/>
      </c>
      <c r="AC2034" s="11">
        <f>IFERROR(IF(D2034&lt;=0,0,ROUND(COUNTIFS($D$4:$D$3359,"&lt;="&amp;D2034,$D$4:$D$3359,"&gt;0")/COUNTIF($D$4:$D$3359,"&gt;0")*100,0)),0)</f>
        <v/>
      </c>
      <c r="AD2034" s="11">
        <f>IF(E2034&lt;=0,0,ROUND(MAX(0,MIN(100,(LOG10(1+E2034/1000000000)/LOG10(101))*100)),0))</f>
        <v/>
      </c>
      <c r="AE2034" s="11">
        <f>IF(O2034=N2034,50,ROUND(MAX(0,MIN(100,((H2034-N2034)/(O2034-N2034))*100)),0))</f>
        <v/>
      </c>
      <c r="AF2034" s="11">
        <f>ROUND(MAX(0,MIN(100,50+((H2034-K2034)/K2034)*1000)),0)</f>
        <v/>
      </c>
      <c r="AG2034" s="11">
        <f>IFERROR(ROUND(MAX(0,MIN(100,50+25*LN(MAX(0.01,X2034)))),0),25)</f>
        <v/>
      </c>
      <c r="AH2034" s="11">
        <f>ROUND(IF(M2034&lt;=-30,0,IF(M2034&lt;=-20,20,IF(M2034&lt;=-10,50,100))),0)</f>
        <v/>
      </c>
      <c r="AI2034" s="11">
        <f>ROUND(MAX(0,MIN(100,50+(Z2034*10))),0)</f>
        <v/>
      </c>
      <c r="AJ2034" s="11">
        <f>IFERROR(IF(--AA2034&gt;=80,"خرید قوی",IF(--AA2034&gt;=70,"خرید مشروط",IF(--AA2034&gt;=60,"مراقبت",IF(--AA2034&gt;=45,"ضعیف","عدم ورود")))),"")</f>
        <v/>
      </c>
    </row>
    <row r="2035">
      <c r="A2035" s="15">
        <f>'دیده بان بازار'!A2038</f>
        <v/>
      </c>
      <c r="B2035" s="16">
        <f>'دیده بان بازار'!B2038</f>
        <v/>
      </c>
      <c r="C2035" s="16">
        <f>'دیده بان بازار'!C2038</f>
        <v/>
      </c>
      <c r="D2035" s="16">
        <f>'دیده بان بازار'!D2038</f>
        <v/>
      </c>
      <c r="E2035" s="17">
        <f>'دیده بان بازار'!E2038</f>
        <v/>
      </c>
      <c r="F2035" s="16">
        <f>'دیده بان بازار'!F2038</f>
        <v/>
      </c>
      <c r="G2035" s="16">
        <f>'دیده بان بازار'!G2038</f>
        <v/>
      </c>
      <c r="H2035" s="16">
        <f>'دیده بان بازار'!H2038</f>
        <v/>
      </c>
      <c r="I2035" s="16">
        <f>'دیده بان بازار'!I2038</f>
        <v/>
      </c>
      <c r="J2035" s="16">
        <f>'دیده بان بازار'!J2038</f>
        <v/>
      </c>
      <c r="K2035" s="16">
        <f>'دیده بان بازار'!K2038</f>
        <v/>
      </c>
      <c r="L2035" s="16">
        <f>'دیده بان بازار'!L2038</f>
        <v/>
      </c>
      <c r="M2035" s="16">
        <f>'دیده بان بازار'!M2038</f>
        <v/>
      </c>
      <c r="N2035" s="16">
        <f>'دیده بان بازار'!N2038</f>
        <v/>
      </c>
      <c r="O2035" s="16">
        <f>'دیده بان بازار'!O2038</f>
        <v/>
      </c>
      <c r="P2035" s="16">
        <f>'دیده بان بازار'!P2038</f>
        <v/>
      </c>
      <c r="Q2035" s="16">
        <f>'دیده بان بازار'!Q2038</f>
        <v/>
      </c>
      <c r="R2035" s="16">
        <f>'دیده بان بازار'!R2038</f>
        <v/>
      </c>
      <c r="S2035" s="16">
        <f>'دیده بان بازار'!S2038</f>
        <v/>
      </c>
      <c r="T2035" s="16">
        <f>'دیده بان بازار'!T2038</f>
        <v/>
      </c>
      <c r="U2035" s="16">
        <f>'دیده بان بازار'!U2038</f>
        <v/>
      </c>
      <c r="V2035" s="16">
        <f>'دیده بان بازار'!V2038</f>
        <v/>
      </c>
      <c r="W2035" s="7">
        <f>'دیده بان بازار'!W2038</f>
        <v/>
      </c>
      <c r="X2035" s="11">
        <f>IFERROR(IF(OR(R2035&lt;=0,W2035&lt;=0,S2035&lt;=0,V2035&lt;=0),0,ROUND((S2035/R2035)/(V2035/W2035),2)),0)</f>
        <v/>
      </c>
      <c r="Y2035" s="11">
        <f>IFERROR(IF(OR(S2035&lt;=0,V2035&lt;=0),0,ROUND(S2035/V2035,2)),0)</f>
        <v/>
      </c>
      <c r="Z2035" s="11">
        <f>IFERROR(J2035-M2035,0)</f>
        <v/>
      </c>
      <c r="AA2035" s="11">
        <f>IFERROR(ROUND(MAX(0,MIN(100,((AB2035*0.2)+(AC2035*0.15)+(AD2035*0.15)+(AE2035*0.1)+(AF2035*0.1)+(AG2035*0.15)+(MIN(Y2035/3,1)*100*0.1)+(AI2035*0.05))*((AH2035/100)*0.25+0.75))),0),0)</f>
        <v/>
      </c>
      <c r="AB2035" s="11">
        <f>ROUND(MAX(0,MIN(100,((M2035+10)/20)*100)),0)</f>
        <v/>
      </c>
      <c r="AC2035" s="11">
        <f>IFERROR(IF(D2035&lt;=0,0,ROUND(COUNTIFS($D$4:$D$3359,"&lt;="&amp;D2035,$D$4:$D$3359,"&gt;0")/COUNTIF($D$4:$D$3359,"&gt;0")*100,0)),0)</f>
        <v/>
      </c>
      <c r="AD2035" s="11">
        <f>IF(E2035&lt;=0,0,ROUND(MAX(0,MIN(100,(LOG10(1+E2035/1000000000)/LOG10(101))*100)),0))</f>
        <v/>
      </c>
      <c r="AE2035" s="11">
        <f>IF(O2035=N2035,50,ROUND(MAX(0,MIN(100,((H2035-N2035)/(O2035-N2035))*100)),0))</f>
        <v/>
      </c>
      <c r="AF2035" s="11">
        <f>ROUND(MAX(0,MIN(100,50+((H2035-K2035)/K2035)*1000)),0)</f>
        <v/>
      </c>
      <c r="AG2035" s="11">
        <f>IFERROR(ROUND(MAX(0,MIN(100,50+25*LN(MAX(0.01,X2035)))),0),25)</f>
        <v/>
      </c>
      <c r="AH2035" s="11">
        <f>ROUND(IF(M2035&lt;=-30,0,IF(M2035&lt;=-20,20,IF(M2035&lt;=-10,50,100))),0)</f>
        <v/>
      </c>
      <c r="AI2035" s="11">
        <f>ROUND(MAX(0,MIN(100,50+(Z2035*10))),0)</f>
        <v/>
      </c>
      <c r="AJ2035" s="11">
        <f>IFERROR(IF(--AA2035&gt;=80,"خرید قوی",IF(--AA2035&gt;=70,"خرید مشروط",IF(--AA2035&gt;=60,"مراقبت",IF(--AA2035&gt;=45,"ضعیف","عدم ورود")))),"")</f>
        <v/>
      </c>
    </row>
    <row r="2036">
      <c r="A2036" s="12">
        <f>'دیده بان بازار'!A2039</f>
        <v/>
      </c>
      <c r="B2036" s="13">
        <f>'دیده بان بازار'!B2039</f>
        <v/>
      </c>
      <c r="C2036" s="13">
        <f>'دیده بان بازار'!C2039</f>
        <v/>
      </c>
      <c r="D2036" s="13">
        <f>'دیده بان بازار'!D2039</f>
        <v/>
      </c>
      <c r="E2036" s="14">
        <f>'دیده بان بازار'!E2039</f>
        <v/>
      </c>
      <c r="F2036" s="13">
        <f>'دیده بان بازار'!F2039</f>
        <v/>
      </c>
      <c r="G2036" s="13">
        <f>'دیده بان بازار'!G2039</f>
        <v/>
      </c>
      <c r="H2036" s="13">
        <f>'دیده بان بازار'!H2039</f>
        <v/>
      </c>
      <c r="I2036" s="13">
        <f>'دیده بان بازار'!I2039</f>
        <v/>
      </c>
      <c r="J2036" s="13">
        <f>'دیده بان بازار'!J2039</f>
        <v/>
      </c>
      <c r="K2036" s="13">
        <f>'دیده بان بازار'!K2039</f>
        <v/>
      </c>
      <c r="L2036" s="13">
        <f>'دیده بان بازار'!L2039</f>
        <v/>
      </c>
      <c r="M2036" s="13">
        <f>'دیده بان بازار'!M2039</f>
        <v/>
      </c>
      <c r="N2036" s="13">
        <f>'دیده بان بازار'!N2039</f>
        <v/>
      </c>
      <c r="O2036" s="13">
        <f>'دیده بان بازار'!O2039</f>
        <v/>
      </c>
      <c r="P2036" s="13">
        <f>'دیده بان بازار'!P2039</f>
        <v/>
      </c>
      <c r="Q2036" s="13">
        <f>'دیده بان بازار'!Q2039</f>
        <v/>
      </c>
      <c r="R2036" s="13">
        <f>'دیده بان بازار'!R2039</f>
        <v/>
      </c>
      <c r="S2036" s="13">
        <f>'دیده بان بازار'!S2039</f>
        <v/>
      </c>
      <c r="T2036" s="13">
        <f>'دیده بان بازار'!T2039</f>
        <v/>
      </c>
      <c r="U2036" s="13">
        <f>'دیده بان بازار'!U2039</f>
        <v/>
      </c>
      <c r="V2036" s="13">
        <f>'دیده بان بازار'!V2039</f>
        <v/>
      </c>
      <c r="W2036" s="6">
        <f>'دیده بان بازار'!W2039</f>
        <v/>
      </c>
      <c r="X2036" s="11">
        <f>IFERROR(IF(OR(R2036&lt;=0,W2036&lt;=0,S2036&lt;=0,V2036&lt;=0),0,ROUND((S2036/R2036)/(V2036/W2036),2)),0)</f>
        <v/>
      </c>
      <c r="Y2036" s="11">
        <f>IFERROR(IF(OR(S2036&lt;=0,V2036&lt;=0),0,ROUND(S2036/V2036,2)),0)</f>
        <v/>
      </c>
      <c r="Z2036" s="11">
        <f>IFERROR(J2036-M2036,0)</f>
        <v/>
      </c>
      <c r="AA2036" s="11">
        <f>IFERROR(ROUND(MAX(0,MIN(100,((AB2036*0.2)+(AC2036*0.15)+(AD2036*0.15)+(AE2036*0.1)+(AF2036*0.1)+(AG2036*0.15)+(MIN(Y2036/3,1)*100*0.1)+(AI2036*0.05))*((AH2036/100)*0.25+0.75))),0),0)</f>
        <v/>
      </c>
      <c r="AB2036" s="11">
        <f>ROUND(MAX(0,MIN(100,((M2036+10)/20)*100)),0)</f>
        <v/>
      </c>
      <c r="AC2036" s="11">
        <f>IFERROR(IF(D2036&lt;=0,0,ROUND(COUNTIFS($D$4:$D$3359,"&lt;="&amp;D2036,$D$4:$D$3359,"&gt;0")/COUNTIF($D$4:$D$3359,"&gt;0")*100,0)),0)</f>
        <v/>
      </c>
      <c r="AD2036" s="11">
        <f>IF(E2036&lt;=0,0,ROUND(MAX(0,MIN(100,(LOG10(1+E2036/1000000000)/LOG10(101))*100)),0))</f>
        <v/>
      </c>
      <c r="AE2036" s="11">
        <f>IF(O2036=N2036,50,ROUND(MAX(0,MIN(100,((H2036-N2036)/(O2036-N2036))*100)),0))</f>
        <v/>
      </c>
      <c r="AF2036" s="11">
        <f>ROUND(MAX(0,MIN(100,50+((H2036-K2036)/K2036)*1000)),0)</f>
        <v/>
      </c>
      <c r="AG2036" s="11">
        <f>IFERROR(ROUND(MAX(0,MIN(100,50+25*LN(MAX(0.01,X2036)))),0),25)</f>
        <v/>
      </c>
      <c r="AH2036" s="11">
        <f>ROUND(IF(M2036&lt;=-30,0,IF(M2036&lt;=-20,20,IF(M2036&lt;=-10,50,100))),0)</f>
        <v/>
      </c>
      <c r="AI2036" s="11">
        <f>ROUND(MAX(0,MIN(100,50+(Z2036*10))),0)</f>
        <v/>
      </c>
      <c r="AJ2036" s="11">
        <f>IFERROR(IF(--AA2036&gt;=80,"خرید قوی",IF(--AA2036&gt;=70,"خرید مشروط",IF(--AA2036&gt;=60,"مراقبت",IF(--AA2036&gt;=45,"ضعیف","عدم ورود")))),"")</f>
        <v/>
      </c>
    </row>
    <row r="2037">
      <c r="A2037" s="15">
        <f>'دیده بان بازار'!A2040</f>
        <v/>
      </c>
      <c r="B2037" s="16">
        <f>'دیده بان بازار'!B2040</f>
        <v/>
      </c>
      <c r="C2037" s="16">
        <f>'دیده بان بازار'!C2040</f>
        <v/>
      </c>
      <c r="D2037" s="16">
        <f>'دیده بان بازار'!D2040</f>
        <v/>
      </c>
      <c r="E2037" s="17">
        <f>'دیده بان بازار'!E2040</f>
        <v/>
      </c>
      <c r="F2037" s="16">
        <f>'دیده بان بازار'!F2040</f>
        <v/>
      </c>
      <c r="G2037" s="16">
        <f>'دیده بان بازار'!G2040</f>
        <v/>
      </c>
      <c r="H2037" s="16">
        <f>'دیده بان بازار'!H2040</f>
        <v/>
      </c>
      <c r="I2037" s="16">
        <f>'دیده بان بازار'!I2040</f>
        <v/>
      </c>
      <c r="J2037" s="16">
        <f>'دیده بان بازار'!J2040</f>
        <v/>
      </c>
      <c r="K2037" s="16">
        <f>'دیده بان بازار'!K2040</f>
        <v/>
      </c>
      <c r="L2037" s="16">
        <f>'دیده بان بازار'!L2040</f>
        <v/>
      </c>
      <c r="M2037" s="16">
        <f>'دیده بان بازار'!M2040</f>
        <v/>
      </c>
      <c r="N2037" s="16">
        <f>'دیده بان بازار'!N2040</f>
        <v/>
      </c>
      <c r="O2037" s="16">
        <f>'دیده بان بازار'!O2040</f>
        <v/>
      </c>
      <c r="P2037" s="16">
        <f>'دیده بان بازار'!P2040</f>
        <v/>
      </c>
      <c r="Q2037" s="16">
        <f>'دیده بان بازار'!Q2040</f>
        <v/>
      </c>
      <c r="R2037" s="16">
        <f>'دیده بان بازار'!R2040</f>
        <v/>
      </c>
      <c r="S2037" s="16">
        <f>'دیده بان بازار'!S2040</f>
        <v/>
      </c>
      <c r="T2037" s="16">
        <f>'دیده بان بازار'!T2040</f>
        <v/>
      </c>
      <c r="U2037" s="16">
        <f>'دیده بان بازار'!U2040</f>
        <v/>
      </c>
      <c r="V2037" s="16">
        <f>'دیده بان بازار'!V2040</f>
        <v/>
      </c>
      <c r="W2037" s="7">
        <f>'دیده بان بازار'!W2040</f>
        <v/>
      </c>
      <c r="X2037" s="11">
        <f>IFERROR(IF(OR(R2037&lt;=0,W2037&lt;=0,S2037&lt;=0,V2037&lt;=0),0,ROUND((S2037/R2037)/(V2037/W2037),2)),0)</f>
        <v/>
      </c>
      <c r="Y2037" s="11">
        <f>IFERROR(IF(OR(S2037&lt;=0,V2037&lt;=0),0,ROUND(S2037/V2037,2)),0)</f>
        <v/>
      </c>
      <c r="Z2037" s="11">
        <f>IFERROR(J2037-M2037,0)</f>
        <v/>
      </c>
      <c r="AA2037" s="11">
        <f>IFERROR(ROUND(MAX(0,MIN(100,((AB2037*0.2)+(AC2037*0.15)+(AD2037*0.15)+(AE2037*0.1)+(AF2037*0.1)+(AG2037*0.15)+(MIN(Y2037/3,1)*100*0.1)+(AI2037*0.05))*((AH2037/100)*0.25+0.75))),0),0)</f>
        <v/>
      </c>
      <c r="AB2037" s="11">
        <f>ROUND(MAX(0,MIN(100,((M2037+10)/20)*100)),0)</f>
        <v/>
      </c>
      <c r="AC2037" s="11">
        <f>IFERROR(IF(D2037&lt;=0,0,ROUND(COUNTIFS($D$4:$D$3359,"&lt;="&amp;D2037,$D$4:$D$3359,"&gt;0")/COUNTIF($D$4:$D$3359,"&gt;0")*100,0)),0)</f>
        <v/>
      </c>
      <c r="AD2037" s="11">
        <f>IF(E2037&lt;=0,0,ROUND(MAX(0,MIN(100,(LOG10(1+E2037/1000000000)/LOG10(101))*100)),0))</f>
        <v/>
      </c>
      <c r="AE2037" s="11">
        <f>IF(O2037=N2037,50,ROUND(MAX(0,MIN(100,((H2037-N2037)/(O2037-N2037))*100)),0))</f>
        <v/>
      </c>
      <c r="AF2037" s="11">
        <f>ROUND(MAX(0,MIN(100,50+((H2037-K2037)/K2037)*1000)),0)</f>
        <v/>
      </c>
      <c r="AG2037" s="11">
        <f>IFERROR(ROUND(MAX(0,MIN(100,50+25*LN(MAX(0.01,X2037)))),0),25)</f>
        <v/>
      </c>
      <c r="AH2037" s="11">
        <f>ROUND(IF(M2037&lt;=-30,0,IF(M2037&lt;=-20,20,IF(M2037&lt;=-10,50,100))),0)</f>
        <v/>
      </c>
      <c r="AI2037" s="11">
        <f>ROUND(MAX(0,MIN(100,50+(Z2037*10))),0)</f>
        <v/>
      </c>
      <c r="AJ2037" s="11">
        <f>IFERROR(IF(--AA2037&gt;=80,"خرید قوی",IF(--AA2037&gt;=70,"خرید مشروط",IF(--AA2037&gt;=60,"مراقبت",IF(--AA2037&gt;=45,"ضعیف","عدم ورود")))),"")</f>
        <v/>
      </c>
    </row>
    <row r="2038">
      <c r="A2038" s="12">
        <f>'دیده بان بازار'!A2041</f>
        <v/>
      </c>
      <c r="B2038" s="13">
        <f>'دیده بان بازار'!B2041</f>
        <v/>
      </c>
      <c r="C2038" s="13">
        <f>'دیده بان بازار'!C2041</f>
        <v/>
      </c>
      <c r="D2038" s="13">
        <f>'دیده بان بازار'!D2041</f>
        <v/>
      </c>
      <c r="E2038" s="14">
        <f>'دیده بان بازار'!E2041</f>
        <v/>
      </c>
      <c r="F2038" s="13">
        <f>'دیده بان بازار'!F2041</f>
        <v/>
      </c>
      <c r="G2038" s="13">
        <f>'دیده بان بازار'!G2041</f>
        <v/>
      </c>
      <c r="H2038" s="13">
        <f>'دیده بان بازار'!H2041</f>
        <v/>
      </c>
      <c r="I2038" s="13">
        <f>'دیده بان بازار'!I2041</f>
        <v/>
      </c>
      <c r="J2038" s="13">
        <f>'دیده بان بازار'!J2041</f>
        <v/>
      </c>
      <c r="K2038" s="13">
        <f>'دیده بان بازار'!K2041</f>
        <v/>
      </c>
      <c r="L2038" s="13">
        <f>'دیده بان بازار'!L2041</f>
        <v/>
      </c>
      <c r="M2038" s="13">
        <f>'دیده بان بازار'!M2041</f>
        <v/>
      </c>
      <c r="N2038" s="13">
        <f>'دیده بان بازار'!N2041</f>
        <v/>
      </c>
      <c r="O2038" s="13">
        <f>'دیده بان بازار'!O2041</f>
        <v/>
      </c>
      <c r="P2038" s="13">
        <f>'دیده بان بازار'!P2041</f>
        <v/>
      </c>
      <c r="Q2038" s="13">
        <f>'دیده بان بازار'!Q2041</f>
        <v/>
      </c>
      <c r="R2038" s="13">
        <f>'دیده بان بازار'!R2041</f>
        <v/>
      </c>
      <c r="S2038" s="13">
        <f>'دیده بان بازار'!S2041</f>
        <v/>
      </c>
      <c r="T2038" s="13">
        <f>'دیده بان بازار'!T2041</f>
        <v/>
      </c>
      <c r="U2038" s="13">
        <f>'دیده بان بازار'!U2041</f>
        <v/>
      </c>
      <c r="V2038" s="13">
        <f>'دیده بان بازار'!V2041</f>
        <v/>
      </c>
      <c r="W2038" s="6">
        <f>'دیده بان بازار'!W2041</f>
        <v/>
      </c>
      <c r="X2038" s="11">
        <f>IFERROR(IF(OR(R2038&lt;=0,W2038&lt;=0,S2038&lt;=0,V2038&lt;=0),0,ROUND((S2038/R2038)/(V2038/W2038),2)),0)</f>
        <v/>
      </c>
      <c r="Y2038" s="11">
        <f>IFERROR(IF(OR(S2038&lt;=0,V2038&lt;=0),0,ROUND(S2038/V2038,2)),0)</f>
        <v/>
      </c>
      <c r="Z2038" s="11">
        <f>IFERROR(J2038-M2038,0)</f>
        <v/>
      </c>
      <c r="AA2038" s="11">
        <f>IFERROR(ROUND(MAX(0,MIN(100,((AB2038*0.2)+(AC2038*0.15)+(AD2038*0.15)+(AE2038*0.1)+(AF2038*0.1)+(AG2038*0.15)+(MIN(Y2038/3,1)*100*0.1)+(AI2038*0.05))*((AH2038/100)*0.25+0.75))),0),0)</f>
        <v/>
      </c>
      <c r="AB2038" s="11">
        <f>ROUND(MAX(0,MIN(100,((M2038+10)/20)*100)),0)</f>
        <v/>
      </c>
      <c r="AC2038" s="11">
        <f>IFERROR(IF(D2038&lt;=0,0,ROUND(COUNTIFS($D$4:$D$3359,"&lt;="&amp;D2038,$D$4:$D$3359,"&gt;0")/COUNTIF($D$4:$D$3359,"&gt;0")*100,0)),0)</f>
        <v/>
      </c>
      <c r="AD2038" s="11">
        <f>IF(E2038&lt;=0,0,ROUND(MAX(0,MIN(100,(LOG10(1+E2038/1000000000)/LOG10(101))*100)),0))</f>
        <v/>
      </c>
      <c r="AE2038" s="11">
        <f>IF(O2038=N2038,50,ROUND(MAX(0,MIN(100,((H2038-N2038)/(O2038-N2038))*100)),0))</f>
        <v/>
      </c>
      <c r="AF2038" s="11">
        <f>ROUND(MAX(0,MIN(100,50+((H2038-K2038)/K2038)*1000)),0)</f>
        <v/>
      </c>
      <c r="AG2038" s="11">
        <f>IFERROR(ROUND(MAX(0,MIN(100,50+25*LN(MAX(0.01,X2038)))),0),25)</f>
        <v/>
      </c>
      <c r="AH2038" s="11">
        <f>ROUND(IF(M2038&lt;=-30,0,IF(M2038&lt;=-20,20,IF(M2038&lt;=-10,50,100))),0)</f>
        <v/>
      </c>
      <c r="AI2038" s="11">
        <f>ROUND(MAX(0,MIN(100,50+(Z2038*10))),0)</f>
        <v/>
      </c>
      <c r="AJ2038" s="11">
        <f>IFERROR(IF(--AA2038&gt;=80,"خرید قوی",IF(--AA2038&gt;=70,"خرید مشروط",IF(--AA2038&gt;=60,"مراقبت",IF(--AA2038&gt;=45,"ضعیف","عدم ورود")))),"")</f>
        <v/>
      </c>
    </row>
    <row r="2039">
      <c r="A2039" s="15">
        <f>'دیده بان بازار'!A2042</f>
        <v/>
      </c>
      <c r="B2039" s="16">
        <f>'دیده بان بازار'!B2042</f>
        <v/>
      </c>
      <c r="C2039" s="16">
        <f>'دیده بان بازار'!C2042</f>
        <v/>
      </c>
      <c r="D2039" s="16">
        <f>'دیده بان بازار'!D2042</f>
        <v/>
      </c>
      <c r="E2039" s="17">
        <f>'دیده بان بازار'!E2042</f>
        <v/>
      </c>
      <c r="F2039" s="16">
        <f>'دیده بان بازار'!F2042</f>
        <v/>
      </c>
      <c r="G2039" s="16">
        <f>'دیده بان بازار'!G2042</f>
        <v/>
      </c>
      <c r="H2039" s="16">
        <f>'دیده بان بازار'!H2042</f>
        <v/>
      </c>
      <c r="I2039" s="16">
        <f>'دیده بان بازار'!I2042</f>
        <v/>
      </c>
      <c r="J2039" s="16">
        <f>'دیده بان بازار'!J2042</f>
        <v/>
      </c>
      <c r="K2039" s="16">
        <f>'دیده بان بازار'!K2042</f>
        <v/>
      </c>
      <c r="L2039" s="16">
        <f>'دیده بان بازار'!L2042</f>
        <v/>
      </c>
      <c r="M2039" s="16">
        <f>'دیده بان بازار'!M2042</f>
        <v/>
      </c>
      <c r="N2039" s="16">
        <f>'دیده بان بازار'!N2042</f>
        <v/>
      </c>
      <c r="O2039" s="16">
        <f>'دیده بان بازار'!O2042</f>
        <v/>
      </c>
      <c r="P2039" s="16">
        <f>'دیده بان بازار'!P2042</f>
        <v/>
      </c>
      <c r="Q2039" s="16">
        <f>'دیده بان بازار'!Q2042</f>
        <v/>
      </c>
      <c r="R2039" s="16">
        <f>'دیده بان بازار'!R2042</f>
        <v/>
      </c>
      <c r="S2039" s="16">
        <f>'دیده بان بازار'!S2042</f>
        <v/>
      </c>
      <c r="T2039" s="16">
        <f>'دیده بان بازار'!T2042</f>
        <v/>
      </c>
      <c r="U2039" s="16">
        <f>'دیده بان بازار'!U2042</f>
        <v/>
      </c>
      <c r="V2039" s="16">
        <f>'دیده بان بازار'!V2042</f>
        <v/>
      </c>
      <c r="W2039" s="7">
        <f>'دیده بان بازار'!W2042</f>
        <v/>
      </c>
      <c r="X2039" s="11">
        <f>IFERROR(IF(OR(R2039&lt;=0,W2039&lt;=0,S2039&lt;=0,V2039&lt;=0),0,ROUND((S2039/R2039)/(V2039/W2039),2)),0)</f>
        <v/>
      </c>
      <c r="Y2039" s="11">
        <f>IFERROR(IF(OR(S2039&lt;=0,V2039&lt;=0),0,ROUND(S2039/V2039,2)),0)</f>
        <v/>
      </c>
      <c r="Z2039" s="11">
        <f>IFERROR(J2039-M2039,0)</f>
        <v/>
      </c>
      <c r="AA2039" s="11">
        <f>IFERROR(ROUND(MAX(0,MIN(100,((AB2039*0.2)+(AC2039*0.15)+(AD2039*0.15)+(AE2039*0.1)+(AF2039*0.1)+(AG2039*0.15)+(MIN(Y2039/3,1)*100*0.1)+(AI2039*0.05))*((AH2039/100)*0.25+0.75))),0),0)</f>
        <v/>
      </c>
      <c r="AB2039" s="11">
        <f>ROUND(MAX(0,MIN(100,((M2039+10)/20)*100)),0)</f>
        <v/>
      </c>
      <c r="AC2039" s="11">
        <f>IFERROR(IF(D2039&lt;=0,0,ROUND(COUNTIFS($D$4:$D$3359,"&lt;="&amp;D2039,$D$4:$D$3359,"&gt;0")/COUNTIF($D$4:$D$3359,"&gt;0")*100,0)),0)</f>
        <v/>
      </c>
      <c r="AD2039" s="11">
        <f>IF(E2039&lt;=0,0,ROUND(MAX(0,MIN(100,(LOG10(1+E2039/1000000000)/LOG10(101))*100)),0))</f>
        <v/>
      </c>
      <c r="AE2039" s="11">
        <f>IF(O2039=N2039,50,ROUND(MAX(0,MIN(100,((H2039-N2039)/(O2039-N2039))*100)),0))</f>
        <v/>
      </c>
      <c r="AF2039" s="11">
        <f>ROUND(MAX(0,MIN(100,50+((H2039-K2039)/K2039)*1000)),0)</f>
        <v/>
      </c>
      <c r="AG2039" s="11">
        <f>IFERROR(ROUND(MAX(0,MIN(100,50+25*LN(MAX(0.01,X2039)))),0),25)</f>
        <v/>
      </c>
      <c r="AH2039" s="11">
        <f>ROUND(IF(M2039&lt;=-30,0,IF(M2039&lt;=-20,20,IF(M2039&lt;=-10,50,100))),0)</f>
        <v/>
      </c>
      <c r="AI2039" s="11">
        <f>ROUND(MAX(0,MIN(100,50+(Z2039*10))),0)</f>
        <v/>
      </c>
      <c r="AJ2039" s="11">
        <f>IFERROR(IF(--AA2039&gt;=80,"خرید قوی",IF(--AA2039&gt;=70,"خرید مشروط",IF(--AA2039&gt;=60,"مراقبت",IF(--AA2039&gt;=45,"ضعیف","عدم ورود")))),"")</f>
        <v/>
      </c>
    </row>
    <row r="2040">
      <c r="A2040" s="12">
        <f>'دیده بان بازار'!A2043</f>
        <v/>
      </c>
      <c r="B2040" s="13">
        <f>'دیده بان بازار'!B2043</f>
        <v/>
      </c>
      <c r="C2040" s="13">
        <f>'دیده بان بازار'!C2043</f>
        <v/>
      </c>
      <c r="D2040" s="13">
        <f>'دیده بان بازار'!D2043</f>
        <v/>
      </c>
      <c r="E2040" s="14">
        <f>'دیده بان بازار'!E2043</f>
        <v/>
      </c>
      <c r="F2040" s="13">
        <f>'دیده بان بازار'!F2043</f>
        <v/>
      </c>
      <c r="G2040" s="13">
        <f>'دیده بان بازار'!G2043</f>
        <v/>
      </c>
      <c r="H2040" s="13">
        <f>'دیده بان بازار'!H2043</f>
        <v/>
      </c>
      <c r="I2040" s="13">
        <f>'دیده بان بازار'!I2043</f>
        <v/>
      </c>
      <c r="J2040" s="13">
        <f>'دیده بان بازار'!J2043</f>
        <v/>
      </c>
      <c r="K2040" s="13">
        <f>'دیده بان بازار'!K2043</f>
        <v/>
      </c>
      <c r="L2040" s="13">
        <f>'دیده بان بازار'!L2043</f>
        <v/>
      </c>
      <c r="M2040" s="13">
        <f>'دیده بان بازار'!M2043</f>
        <v/>
      </c>
      <c r="N2040" s="13">
        <f>'دیده بان بازار'!N2043</f>
        <v/>
      </c>
      <c r="O2040" s="13">
        <f>'دیده بان بازار'!O2043</f>
        <v/>
      </c>
      <c r="P2040" s="13">
        <f>'دیده بان بازار'!P2043</f>
        <v/>
      </c>
      <c r="Q2040" s="13">
        <f>'دیده بان بازار'!Q2043</f>
        <v/>
      </c>
      <c r="R2040" s="13">
        <f>'دیده بان بازار'!R2043</f>
        <v/>
      </c>
      <c r="S2040" s="13">
        <f>'دیده بان بازار'!S2043</f>
        <v/>
      </c>
      <c r="T2040" s="13">
        <f>'دیده بان بازار'!T2043</f>
        <v/>
      </c>
      <c r="U2040" s="13">
        <f>'دیده بان بازار'!U2043</f>
        <v/>
      </c>
      <c r="V2040" s="13">
        <f>'دیده بان بازار'!V2043</f>
        <v/>
      </c>
      <c r="W2040" s="6">
        <f>'دیده بان بازار'!W2043</f>
        <v/>
      </c>
      <c r="X2040" s="11">
        <f>IFERROR(IF(OR(R2040&lt;=0,W2040&lt;=0,S2040&lt;=0,V2040&lt;=0),0,ROUND((S2040/R2040)/(V2040/W2040),2)),0)</f>
        <v/>
      </c>
      <c r="Y2040" s="11">
        <f>IFERROR(IF(OR(S2040&lt;=0,V2040&lt;=0),0,ROUND(S2040/V2040,2)),0)</f>
        <v/>
      </c>
      <c r="Z2040" s="11">
        <f>IFERROR(J2040-M2040,0)</f>
        <v/>
      </c>
      <c r="AA2040" s="11">
        <f>IFERROR(ROUND(MAX(0,MIN(100,((AB2040*0.2)+(AC2040*0.15)+(AD2040*0.15)+(AE2040*0.1)+(AF2040*0.1)+(AG2040*0.15)+(MIN(Y2040/3,1)*100*0.1)+(AI2040*0.05))*((AH2040/100)*0.25+0.75))),0),0)</f>
        <v/>
      </c>
      <c r="AB2040" s="11">
        <f>ROUND(MAX(0,MIN(100,((M2040+10)/20)*100)),0)</f>
        <v/>
      </c>
      <c r="AC2040" s="11">
        <f>IFERROR(IF(D2040&lt;=0,0,ROUND(COUNTIFS($D$4:$D$3359,"&lt;="&amp;D2040,$D$4:$D$3359,"&gt;0")/COUNTIF($D$4:$D$3359,"&gt;0")*100,0)),0)</f>
        <v/>
      </c>
      <c r="AD2040" s="11">
        <f>IF(E2040&lt;=0,0,ROUND(MAX(0,MIN(100,(LOG10(1+E2040/1000000000)/LOG10(101))*100)),0))</f>
        <v/>
      </c>
      <c r="AE2040" s="11">
        <f>IF(O2040=N2040,50,ROUND(MAX(0,MIN(100,((H2040-N2040)/(O2040-N2040))*100)),0))</f>
        <v/>
      </c>
      <c r="AF2040" s="11">
        <f>ROUND(MAX(0,MIN(100,50+((H2040-K2040)/K2040)*1000)),0)</f>
        <v/>
      </c>
      <c r="AG2040" s="11">
        <f>IFERROR(ROUND(MAX(0,MIN(100,50+25*LN(MAX(0.01,X2040)))),0),25)</f>
        <v/>
      </c>
      <c r="AH2040" s="11">
        <f>ROUND(IF(M2040&lt;=-30,0,IF(M2040&lt;=-20,20,IF(M2040&lt;=-10,50,100))),0)</f>
        <v/>
      </c>
      <c r="AI2040" s="11">
        <f>ROUND(MAX(0,MIN(100,50+(Z2040*10))),0)</f>
        <v/>
      </c>
      <c r="AJ2040" s="11">
        <f>IFERROR(IF(--AA2040&gt;=80,"خرید قوی",IF(--AA2040&gt;=70,"خرید مشروط",IF(--AA2040&gt;=60,"مراقبت",IF(--AA2040&gt;=45,"ضعیف","عدم ورود")))),"")</f>
        <v/>
      </c>
    </row>
    <row r="2041">
      <c r="A2041" s="15">
        <f>'دیده بان بازار'!A2044</f>
        <v/>
      </c>
      <c r="B2041" s="16">
        <f>'دیده بان بازار'!B2044</f>
        <v/>
      </c>
      <c r="C2041" s="16">
        <f>'دیده بان بازار'!C2044</f>
        <v/>
      </c>
      <c r="D2041" s="16">
        <f>'دیده بان بازار'!D2044</f>
        <v/>
      </c>
      <c r="E2041" s="17">
        <f>'دیده بان بازار'!E2044</f>
        <v/>
      </c>
      <c r="F2041" s="16">
        <f>'دیده بان بازار'!F2044</f>
        <v/>
      </c>
      <c r="G2041" s="16">
        <f>'دیده بان بازار'!G2044</f>
        <v/>
      </c>
      <c r="H2041" s="16">
        <f>'دیده بان بازار'!H2044</f>
        <v/>
      </c>
      <c r="I2041" s="16">
        <f>'دیده بان بازار'!I2044</f>
        <v/>
      </c>
      <c r="J2041" s="16">
        <f>'دیده بان بازار'!J2044</f>
        <v/>
      </c>
      <c r="K2041" s="16">
        <f>'دیده بان بازار'!K2044</f>
        <v/>
      </c>
      <c r="L2041" s="16">
        <f>'دیده بان بازار'!L2044</f>
        <v/>
      </c>
      <c r="M2041" s="16">
        <f>'دیده بان بازار'!M2044</f>
        <v/>
      </c>
      <c r="N2041" s="16">
        <f>'دیده بان بازار'!N2044</f>
        <v/>
      </c>
      <c r="O2041" s="16">
        <f>'دیده بان بازار'!O2044</f>
        <v/>
      </c>
      <c r="P2041" s="16">
        <f>'دیده بان بازار'!P2044</f>
        <v/>
      </c>
      <c r="Q2041" s="16">
        <f>'دیده بان بازار'!Q2044</f>
        <v/>
      </c>
      <c r="R2041" s="16">
        <f>'دیده بان بازار'!R2044</f>
        <v/>
      </c>
      <c r="S2041" s="16">
        <f>'دیده بان بازار'!S2044</f>
        <v/>
      </c>
      <c r="T2041" s="16">
        <f>'دیده بان بازار'!T2044</f>
        <v/>
      </c>
      <c r="U2041" s="16">
        <f>'دیده بان بازار'!U2044</f>
        <v/>
      </c>
      <c r="V2041" s="16">
        <f>'دیده بان بازار'!V2044</f>
        <v/>
      </c>
      <c r="W2041" s="7">
        <f>'دیده بان بازار'!W2044</f>
        <v/>
      </c>
      <c r="X2041" s="11">
        <f>IFERROR(IF(OR(R2041&lt;=0,W2041&lt;=0,S2041&lt;=0,V2041&lt;=0),0,ROUND((S2041/R2041)/(V2041/W2041),2)),0)</f>
        <v/>
      </c>
      <c r="Y2041" s="11">
        <f>IFERROR(IF(OR(S2041&lt;=0,V2041&lt;=0),0,ROUND(S2041/V2041,2)),0)</f>
        <v/>
      </c>
      <c r="Z2041" s="11">
        <f>IFERROR(J2041-M2041,0)</f>
        <v/>
      </c>
      <c r="AA2041" s="11">
        <f>IFERROR(ROUND(MAX(0,MIN(100,((AB2041*0.2)+(AC2041*0.15)+(AD2041*0.15)+(AE2041*0.1)+(AF2041*0.1)+(AG2041*0.15)+(MIN(Y2041/3,1)*100*0.1)+(AI2041*0.05))*((AH2041/100)*0.25+0.75))),0),0)</f>
        <v/>
      </c>
      <c r="AB2041" s="11">
        <f>ROUND(MAX(0,MIN(100,((M2041+10)/20)*100)),0)</f>
        <v/>
      </c>
      <c r="AC2041" s="11">
        <f>IFERROR(IF(D2041&lt;=0,0,ROUND(COUNTIFS($D$4:$D$3359,"&lt;="&amp;D2041,$D$4:$D$3359,"&gt;0")/COUNTIF($D$4:$D$3359,"&gt;0")*100,0)),0)</f>
        <v/>
      </c>
      <c r="AD2041" s="11">
        <f>IF(E2041&lt;=0,0,ROUND(MAX(0,MIN(100,(LOG10(1+E2041/1000000000)/LOG10(101))*100)),0))</f>
        <v/>
      </c>
      <c r="AE2041" s="11">
        <f>IF(O2041=N2041,50,ROUND(MAX(0,MIN(100,((H2041-N2041)/(O2041-N2041))*100)),0))</f>
        <v/>
      </c>
      <c r="AF2041" s="11">
        <f>ROUND(MAX(0,MIN(100,50+((H2041-K2041)/K2041)*1000)),0)</f>
        <v/>
      </c>
      <c r="AG2041" s="11">
        <f>IFERROR(ROUND(MAX(0,MIN(100,50+25*LN(MAX(0.01,X2041)))),0),25)</f>
        <v/>
      </c>
      <c r="AH2041" s="11">
        <f>ROUND(IF(M2041&lt;=-30,0,IF(M2041&lt;=-20,20,IF(M2041&lt;=-10,50,100))),0)</f>
        <v/>
      </c>
      <c r="AI2041" s="11">
        <f>ROUND(MAX(0,MIN(100,50+(Z2041*10))),0)</f>
        <v/>
      </c>
      <c r="AJ2041" s="11">
        <f>IFERROR(IF(--AA2041&gt;=80,"خرید قوی",IF(--AA2041&gt;=70,"خرید مشروط",IF(--AA2041&gt;=60,"مراقبت",IF(--AA2041&gt;=45,"ضعیف","عدم ورود")))),"")</f>
        <v/>
      </c>
    </row>
    <row r="2042">
      <c r="A2042" s="15">
        <f>'دیده بان بازار'!A2045</f>
        <v/>
      </c>
      <c r="B2042" s="16">
        <f>'دیده بان بازار'!B2045</f>
        <v/>
      </c>
      <c r="C2042" s="16">
        <f>'دیده بان بازار'!C2045</f>
        <v/>
      </c>
      <c r="D2042" s="16">
        <f>'دیده بان بازار'!D2045</f>
        <v/>
      </c>
      <c r="E2042" s="17">
        <f>'دیده بان بازار'!E2045</f>
        <v/>
      </c>
      <c r="F2042" s="16">
        <f>'دیده بان بازار'!F2045</f>
        <v/>
      </c>
      <c r="G2042" s="16">
        <f>'دیده بان بازار'!G2045</f>
        <v/>
      </c>
      <c r="H2042" s="16">
        <f>'دیده بان بازار'!H2045</f>
        <v/>
      </c>
      <c r="I2042" s="16">
        <f>'دیده بان بازار'!I2045</f>
        <v/>
      </c>
      <c r="J2042" s="16">
        <f>'دیده بان بازار'!J2045</f>
        <v/>
      </c>
      <c r="K2042" s="16">
        <f>'دیده بان بازار'!K2045</f>
        <v/>
      </c>
      <c r="L2042" s="16">
        <f>'دیده بان بازار'!L2045</f>
        <v/>
      </c>
      <c r="M2042" s="16">
        <f>'دیده بان بازار'!M2045</f>
        <v/>
      </c>
      <c r="N2042" s="16">
        <f>'دیده بان بازار'!N2045</f>
        <v/>
      </c>
      <c r="O2042" s="16">
        <f>'دیده بان بازار'!O2045</f>
        <v/>
      </c>
      <c r="P2042" s="16">
        <f>'دیده بان بازار'!P2045</f>
        <v/>
      </c>
      <c r="Q2042" s="16">
        <f>'دیده بان بازار'!Q2045</f>
        <v/>
      </c>
      <c r="R2042" s="16">
        <f>'دیده بان بازار'!R2045</f>
        <v/>
      </c>
      <c r="S2042" s="16">
        <f>'دیده بان بازار'!S2045</f>
        <v/>
      </c>
      <c r="T2042" s="16">
        <f>'دیده بان بازار'!T2045</f>
        <v/>
      </c>
      <c r="U2042" s="16">
        <f>'دیده بان بازار'!U2045</f>
        <v/>
      </c>
      <c r="V2042" s="16">
        <f>'دیده بان بازار'!V2045</f>
        <v/>
      </c>
      <c r="W2042" s="7">
        <f>'دیده بان بازار'!W2045</f>
        <v/>
      </c>
      <c r="X2042" s="11">
        <f>IFERROR(IF(OR(R2042&lt;=0,W2042&lt;=0,S2042&lt;=0,V2042&lt;=0),0,ROUND((S2042/R2042)/(V2042/W2042),2)),0)</f>
        <v/>
      </c>
      <c r="Y2042" s="11">
        <f>IFERROR(IF(OR(S2042&lt;=0,V2042&lt;=0),0,ROUND(S2042/V2042,2)),0)</f>
        <v/>
      </c>
      <c r="Z2042" s="11">
        <f>IFERROR(J2042-M2042,0)</f>
        <v/>
      </c>
      <c r="AA2042" s="11">
        <f>IFERROR(ROUND(MAX(0,MIN(100,((AB2042*0.2)+(AC2042*0.15)+(AD2042*0.15)+(AE2042*0.1)+(AF2042*0.1)+(AG2042*0.15)+(MIN(Y2042/3,1)*100*0.1)+(AI2042*0.05))*((AH2042/100)*0.25+0.75))),0),0)</f>
        <v/>
      </c>
      <c r="AB2042" s="11">
        <f>ROUND(MAX(0,MIN(100,((M2042+10)/20)*100)),0)</f>
        <v/>
      </c>
      <c r="AC2042" s="11">
        <f>IFERROR(IF(D2042&lt;=0,0,ROUND(COUNTIFS($D$4:$D$3359,"&lt;="&amp;D2042,$D$4:$D$3359,"&gt;0")/COUNTIF($D$4:$D$3359,"&gt;0")*100,0)),0)</f>
        <v/>
      </c>
      <c r="AD2042" s="11">
        <f>IF(E2042&lt;=0,0,ROUND(MAX(0,MIN(100,(LOG10(1+E2042/1000000000)/LOG10(101))*100)),0))</f>
        <v/>
      </c>
      <c r="AE2042" s="11">
        <f>IF(O2042=N2042,50,ROUND(MAX(0,MIN(100,((H2042-N2042)/(O2042-N2042))*100)),0))</f>
        <v/>
      </c>
      <c r="AF2042" s="11">
        <f>ROUND(MAX(0,MIN(100,50+((H2042-K2042)/K2042)*1000)),0)</f>
        <v/>
      </c>
      <c r="AG2042" s="11">
        <f>IFERROR(ROUND(MAX(0,MIN(100,50+25*LN(MAX(0.01,X2042)))),0),25)</f>
        <v/>
      </c>
      <c r="AH2042" s="11">
        <f>ROUND(IF(M2042&lt;=-30,0,IF(M2042&lt;=-20,20,IF(M2042&lt;=-10,50,100))),0)</f>
        <v/>
      </c>
      <c r="AI2042" s="11">
        <f>ROUND(MAX(0,MIN(100,50+(Z2042*10))),0)</f>
        <v/>
      </c>
      <c r="AJ2042" s="11">
        <f>IFERROR(IF(--AA2042&gt;=80,"خرید قوی",IF(--AA2042&gt;=70,"خرید مشروط",IF(--AA2042&gt;=60,"مراقبت",IF(--AA2042&gt;=45,"ضعیف","عدم ورود")))),"")</f>
        <v/>
      </c>
    </row>
    <row r="2043">
      <c r="A2043" s="12">
        <f>'دیده بان بازار'!A2046</f>
        <v/>
      </c>
      <c r="B2043" s="13">
        <f>'دیده بان بازار'!B2046</f>
        <v/>
      </c>
      <c r="C2043" s="13">
        <f>'دیده بان بازار'!C2046</f>
        <v/>
      </c>
      <c r="D2043" s="13">
        <f>'دیده بان بازار'!D2046</f>
        <v/>
      </c>
      <c r="E2043" s="14">
        <f>'دیده بان بازار'!E2046</f>
        <v/>
      </c>
      <c r="F2043" s="13">
        <f>'دیده بان بازار'!F2046</f>
        <v/>
      </c>
      <c r="G2043" s="13">
        <f>'دیده بان بازار'!G2046</f>
        <v/>
      </c>
      <c r="H2043" s="13">
        <f>'دیده بان بازار'!H2046</f>
        <v/>
      </c>
      <c r="I2043" s="13">
        <f>'دیده بان بازار'!I2046</f>
        <v/>
      </c>
      <c r="J2043" s="13">
        <f>'دیده بان بازار'!J2046</f>
        <v/>
      </c>
      <c r="K2043" s="13">
        <f>'دیده بان بازار'!K2046</f>
        <v/>
      </c>
      <c r="L2043" s="13">
        <f>'دیده بان بازار'!L2046</f>
        <v/>
      </c>
      <c r="M2043" s="13">
        <f>'دیده بان بازار'!M2046</f>
        <v/>
      </c>
      <c r="N2043" s="13">
        <f>'دیده بان بازار'!N2046</f>
        <v/>
      </c>
      <c r="O2043" s="13">
        <f>'دیده بان بازار'!O2046</f>
        <v/>
      </c>
      <c r="P2043" s="13">
        <f>'دیده بان بازار'!P2046</f>
        <v/>
      </c>
      <c r="Q2043" s="13">
        <f>'دیده بان بازار'!Q2046</f>
        <v/>
      </c>
      <c r="R2043" s="13">
        <f>'دیده بان بازار'!R2046</f>
        <v/>
      </c>
      <c r="S2043" s="13">
        <f>'دیده بان بازار'!S2046</f>
        <v/>
      </c>
      <c r="T2043" s="13">
        <f>'دیده بان بازار'!T2046</f>
        <v/>
      </c>
      <c r="U2043" s="13">
        <f>'دیده بان بازار'!U2046</f>
        <v/>
      </c>
      <c r="V2043" s="13">
        <f>'دیده بان بازار'!V2046</f>
        <v/>
      </c>
      <c r="W2043" s="6">
        <f>'دیده بان بازار'!W2046</f>
        <v/>
      </c>
      <c r="X2043" s="11">
        <f>IFERROR(IF(OR(R2043&lt;=0,W2043&lt;=0,S2043&lt;=0,V2043&lt;=0),0,ROUND((S2043/R2043)/(V2043/W2043),2)),0)</f>
        <v/>
      </c>
      <c r="Y2043" s="11">
        <f>IFERROR(IF(OR(S2043&lt;=0,V2043&lt;=0),0,ROUND(S2043/V2043,2)),0)</f>
        <v/>
      </c>
      <c r="Z2043" s="11">
        <f>IFERROR(J2043-M2043,0)</f>
        <v/>
      </c>
      <c r="AA2043" s="11">
        <f>IFERROR(ROUND(MAX(0,MIN(100,((AB2043*0.2)+(AC2043*0.15)+(AD2043*0.15)+(AE2043*0.1)+(AF2043*0.1)+(AG2043*0.15)+(MIN(Y2043/3,1)*100*0.1)+(AI2043*0.05))*((AH2043/100)*0.25+0.75))),0),0)</f>
        <v/>
      </c>
      <c r="AB2043" s="11">
        <f>ROUND(MAX(0,MIN(100,((M2043+10)/20)*100)),0)</f>
        <v/>
      </c>
      <c r="AC2043" s="11">
        <f>IFERROR(IF(D2043&lt;=0,0,ROUND(COUNTIFS($D$4:$D$3359,"&lt;="&amp;D2043,$D$4:$D$3359,"&gt;0")/COUNTIF($D$4:$D$3359,"&gt;0")*100,0)),0)</f>
        <v/>
      </c>
      <c r="AD2043" s="11">
        <f>IF(E2043&lt;=0,0,ROUND(MAX(0,MIN(100,(LOG10(1+E2043/1000000000)/LOG10(101))*100)),0))</f>
        <v/>
      </c>
      <c r="AE2043" s="11">
        <f>IF(O2043=N2043,50,ROUND(MAX(0,MIN(100,((H2043-N2043)/(O2043-N2043))*100)),0))</f>
        <v/>
      </c>
      <c r="AF2043" s="11">
        <f>ROUND(MAX(0,MIN(100,50+((H2043-K2043)/K2043)*1000)),0)</f>
        <v/>
      </c>
      <c r="AG2043" s="11">
        <f>IFERROR(ROUND(MAX(0,MIN(100,50+25*LN(MAX(0.01,X2043)))),0),25)</f>
        <v/>
      </c>
      <c r="AH2043" s="11">
        <f>ROUND(IF(M2043&lt;=-30,0,IF(M2043&lt;=-20,20,IF(M2043&lt;=-10,50,100))),0)</f>
        <v/>
      </c>
      <c r="AI2043" s="11">
        <f>ROUND(MAX(0,MIN(100,50+(Z2043*10))),0)</f>
        <v/>
      </c>
      <c r="AJ2043" s="11">
        <f>IFERROR(IF(--AA2043&gt;=80,"خرید قوی",IF(--AA2043&gt;=70,"خرید مشروط",IF(--AA2043&gt;=60,"مراقبت",IF(--AA2043&gt;=45,"ضعیف","عدم ورود")))),"")</f>
        <v/>
      </c>
    </row>
    <row r="2044">
      <c r="A2044" s="15">
        <f>'دیده بان بازار'!A2047</f>
        <v/>
      </c>
      <c r="B2044" s="16">
        <f>'دیده بان بازار'!B2047</f>
        <v/>
      </c>
      <c r="C2044" s="16">
        <f>'دیده بان بازار'!C2047</f>
        <v/>
      </c>
      <c r="D2044" s="16">
        <f>'دیده بان بازار'!D2047</f>
        <v/>
      </c>
      <c r="E2044" s="17">
        <f>'دیده بان بازار'!E2047</f>
        <v/>
      </c>
      <c r="F2044" s="16">
        <f>'دیده بان بازار'!F2047</f>
        <v/>
      </c>
      <c r="G2044" s="16">
        <f>'دیده بان بازار'!G2047</f>
        <v/>
      </c>
      <c r="H2044" s="16">
        <f>'دیده بان بازار'!H2047</f>
        <v/>
      </c>
      <c r="I2044" s="16">
        <f>'دیده بان بازار'!I2047</f>
        <v/>
      </c>
      <c r="J2044" s="16">
        <f>'دیده بان بازار'!J2047</f>
        <v/>
      </c>
      <c r="K2044" s="16">
        <f>'دیده بان بازار'!K2047</f>
        <v/>
      </c>
      <c r="L2044" s="16">
        <f>'دیده بان بازار'!L2047</f>
        <v/>
      </c>
      <c r="M2044" s="16">
        <f>'دیده بان بازار'!M2047</f>
        <v/>
      </c>
      <c r="N2044" s="16">
        <f>'دیده بان بازار'!N2047</f>
        <v/>
      </c>
      <c r="O2044" s="16">
        <f>'دیده بان بازار'!O2047</f>
        <v/>
      </c>
      <c r="P2044" s="16">
        <f>'دیده بان بازار'!P2047</f>
        <v/>
      </c>
      <c r="Q2044" s="16">
        <f>'دیده بان بازار'!Q2047</f>
        <v/>
      </c>
      <c r="R2044" s="16">
        <f>'دیده بان بازار'!R2047</f>
        <v/>
      </c>
      <c r="S2044" s="16">
        <f>'دیده بان بازار'!S2047</f>
        <v/>
      </c>
      <c r="T2044" s="16">
        <f>'دیده بان بازار'!T2047</f>
        <v/>
      </c>
      <c r="U2044" s="16">
        <f>'دیده بان بازار'!U2047</f>
        <v/>
      </c>
      <c r="V2044" s="16">
        <f>'دیده بان بازار'!V2047</f>
        <v/>
      </c>
      <c r="W2044" s="7">
        <f>'دیده بان بازار'!W2047</f>
        <v/>
      </c>
      <c r="X2044" s="11">
        <f>IFERROR(IF(OR(R2044&lt;=0,W2044&lt;=0,S2044&lt;=0,V2044&lt;=0),0,ROUND((S2044/R2044)/(V2044/W2044),2)),0)</f>
        <v/>
      </c>
      <c r="Y2044" s="11">
        <f>IFERROR(IF(OR(S2044&lt;=0,V2044&lt;=0),0,ROUND(S2044/V2044,2)),0)</f>
        <v/>
      </c>
      <c r="Z2044" s="11">
        <f>IFERROR(J2044-M2044,0)</f>
        <v/>
      </c>
      <c r="AA2044" s="11">
        <f>IFERROR(ROUND(MAX(0,MIN(100,((AB2044*0.2)+(AC2044*0.15)+(AD2044*0.15)+(AE2044*0.1)+(AF2044*0.1)+(AG2044*0.15)+(MIN(Y2044/3,1)*100*0.1)+(AI2044*0.05))*((AH2044/100)*0.25+0.75))),0),0)</f>
        <v/>
      </c>
      <c r="AB2044" s="11">
        <f>ROUND(MAX(0,MIN(100,((M2044+10)/20)*100)),0)</f>
        <v/>
      </c>
      <c r="AC2044" s="11">
        <f>IFERROR(IF(D2044&lt;=0,0,ROUND(COUNTIFS($D$4:$D$3359,"&lt;="&amp;D2044,$D$4:$D$3359,"&gt;0")/COUNTIF($D$4:$D$3359,"&gt;0")*100,0)),0)</f>
        <v/>
      </c>
      <c r="AD2044" s="11">
        <f>IF(E2044&lt;=0,0,ROUND(MAX(0,MIN(100,(LOG10(1+E2044/1000000000)/LOG10(101))*100)),0))</f>
        <v/>
      </c>
      <c r="AE2044" s="11">
        <f>IF(O2044=N2044,50,ROUND(MAX(0,MIN(100,((H2044-N2044)/(O2044-N2044))*100)),0))</f>
        <v/>
      </c>
      <c r="AF2044" s="11">
        <f>ROUND(MAX(0,MIN(100,50+((H2044-K2044)/K2044)*1000)),0)</f>
        <v/>
      </c>
      <c r="AG2044" s="11">
        <f>IFERROR(ROUND(MAX(0,MIN(100,50+25*LN(MAX(0.01,X2044)))),0),25)</f>
        <v/>
      </c>
      <c r="AH2044" s="11">
        <f>ROUND(IF(M2044&lt;=-30,0,IF(M2044&lt;=-20,20,IF(M2044&lt;=-10,50,100))),0)</f>
        <v/>
      </c>
      <c r="AI2044" s="11">
        <f>ROUND(MAX(0,MIN(100,50+(Z2044*10))),0)</f>
        <v/>
      </c>
      <c r="AJ2044" s="11">
        <f>IFERROR(IF(--AA2044&gt;=80,"خرید قوی",IF(--AA2044&gt;=70,"خرید مشروط",IF(--AA2044&gt;=60,"مراقبت",IF(--AA2044&gt;=45,"ضعیف","عدم ورود")))),"")</f>
        <v/>
      </c>
    </row>
    <row r="2045">
      <c r="A2045" s="12">
        <f>'دیده بان بازار'!A2048</f>
        <v/>
      </c>
      <c r="B2045" s="13">
        <f>'دیده بان بازار'!B2048</f>
        <v/>
      </c>
      <c r="C2045" s="13">
        <f>'دیده بان بازار'!C2048</f>
        <v/>
      </c>
      <c r="D2045" s="13">
        <f>'دیده بان بازار'!D2048</f>
        <v/>
      </c>
      <c r="E2045" s="14">
        <f>'دیده بان بازار'!E2048</f>
        <v/>
      </c>
      <c r="F2045" s="13">
        <f>'دیده بان بازار'!F2048</f>
        <v/>
      </c>
      <c r="G2045" s="13">
        <f>'دیده بان بازار'!G2048</f>
        <v/>
      </c>
      <c r="H2045" s="13">
        <f>'دیده بان بازار'!H2048</f>
        <v/>
      </c>
      <c r="I2045" s="13">
        <f>'دیده بان بازار'!I2048</f>
        <v/>
      </c>
      <c r="J2045" s="13">
        <f>'دیده بان بازار'!J2048</f>
        <v/>
      </c>
      <c r="K2045" s="13">
        <f>'دیده بان بازار'!K2048</f>
        <v/>
      </c>
      <c r="L2045" s="13">
        <f>'دیده بان بازار'!L2048</f>
        <v/>
      </c>
      <c r="M2045" s="13">
        <f>'دیده بان بازار'!M2048</f>
        <v/>
      </c>
      <c r="N2045" s="13">
        <f>'دیده بان بازار'!N2048</f>
        <v/>
      </c>
      <c r="O2045" s="13">
        <f>'دیده بان بازار'!O2048</f>
        <v/>
      </c>
      <c r="P2045" s="13">
        <f>'دیده بان بازار'!P2048</f>
        <v/>
      </c>
      <c r="Q2045" s="13">
        <f>'دیده بان بازار'!Q2048</f>
        <v/>
      </c>
      <c r="R2045" s="13">
        <f>'دیده بان بازار'!R2048</f>
        <v/>
      </c>
      <c r="S2045" s="13">
        <f>'دیده بان بازار'!S2048</f>
        <v/>
      </c>
      <c r="T2045" s="13">
        <f>'دیده بان بازار'!T2048</f>
        <v/>
      </c>
      <c r="U2045" s="13">
        <f>'دیده بان بازار'!U2048</f>
        <v/>
      </c>
      <c r="V2045" s="13">
        <f>'دیده بان بازار'!V2048</f>
        <v/>
      </c>
      <c r="W2045" s="6">
        <f>'دیده بان بازار'!W2048</f>
        <v/>
      </c>
      <c r="X2045" s="11">
        <f>IFERROR(IF(OR(R2045&lt;=0,W2045&lt;=0,S2045&lt;=0,V2045&lt;=0),0,ROUND((S2045/R2045)/(V2045/W2045),2)),0)</f>
        <v/>
      </c>
      <c r="Y2045" s="11">
        <f>IFERROR(IF(OR(S2045&lt;=0,V2045&lt;=0),0,ROUND(S2045/V2045,2)),0)</f>
        <v/>
      </c>
      <c r="Z2045" s="11">
        <f>IFERROR(J2045-M2045,0)</f>
        <v/>
      </c>
      <c r="AA2045" s="11">
        <f>IFERROR(ROUND(MAX(0,MIN(100,((AB2045*0.2)+(AC2045*0.15)+(AD2045*0.15)+(AE2045*0.1)+(AF2045*0.1)+(AG2045*0.15)+(MIN(Y2045/3,1)*100*0.1)+(AI2045*0.05))*((AH2045/100)*0.25+0.75))),0),0)</f>
        <v/>
      </c>
      <c r="AB2045" s="11">
        <f>ROUND(MAX(0,MIN(100,((M2045+10)/20)*100)),0)</f>
        <v/>
      </c>
      <c r="AC2045" s="11">
        <f>IFERROR(IF(D2045&lt;=0,0,ROUND(COUNTIFS($D$4:$D$3359,"&lt;="&amp;D2045,$D$4:$D$3359,"&gt;0")/COUNTIF($D$4:$D$3359,"&gt;0")*100,0)),0)</f>
        <v/>
      </c>
      <c r="AD2045" s="11">
        <f>IF(E2045&lt;=0,0,ROUND(MAX(0,MIN(100,(LOG10(1+E2045/1000000000)/LOG10(101))*100)),0))</f>
        <v/>
      </c>
      <c r="AE2045" s="11">
        <f>IF(O2045=N2045,50,ROUND(MAX(0,MIN(100,((H2045-N2045)/(O2045-N2045))*100)),0))</f>
        <v/>
      </c>
      <c r="AF2045" s="11">
        <f>ROUND(MAX(0,MIN(100,50+((H2045-K2045)/K2045)*1000)),0)</f>
        <v/>
      </c>
      <c r="AG2045" s="11">
        <f>IFERROR(ROUND(MAX(0,MIN(100,50+25*LN(MAX(0.01,X2045)))),0),25)</f>
        <v/>
      </c>
      <c r="AH2045" s="11">
        <f>ROUND(IF(M2045&lt;=-30,0,IF(M2045&lt;=-20,20,IF(M2045&lt;=-10,50,100))),0)</f>
        <v/>
      </c>
      <c r="AI2045" s="11">
        <f>ROUND(MAX(0,MIN(100,50+(Z2045*10))),0)</f>
        <v/>
      </c>
      <c r="AJ2045" s="11">
        <f>IFERROR(IF(--AA2045&gt;=80,"خرید قوی",IF(--AA2045&gt;=70,"خرید مشروط",IF(--AA2045&gt;=60,"مراقبت",IF(--AA2045&gt;=45,"ضعیف","عدم ورود")))),"")</f>
        <v/>
      </c>
    </row>
    <row r="2046">
      <c r="A2046" s="15">
        <f>'دیده بان بازار'!A2049</f>
        <v/>
      </c>
      <c r="B2046" s="16">
        <f>'دیده بان بازار'!B2049</f>
        <v/>
      </c>
      <c r="C2046" s="16">
        <f>'دیده بان بازار'!C2049</f>
        <v/>
      </c>
      <c r="D2046" s="16">
        <f>'دیده بان بازار'!D2049</f>
        <v/>
      </c>
      <c r="E2046" s="17">
        <f>'دیده بان بازار'!E2049</f>
        <v/>
      </c>
      <c r="F2046" s="16">
        <f>'دیده بان بازار'!F2049</f>
        <v/>
      </c>
      <c r="G2046" s="16">
        <f>'دیده بان بازار'!G2049</f>
        <v/>
      </c>
      <c r="H2046" s="16">
        <f>'دیده بان بازار'!H2049</f>
        <v/>
      </c>
      <c r="I2046" s="16">
        <f>'دیده بان بازار'!I2049</f>
        <v/>
      </c>
      <c r="J2046" s="16">
        <f>'دیده بان بازار'!J2049</f>
        <v/>
      </c>
      <c r="K2046" s="16">
        <f>'دیده بان بازار'!K2049</f>
        <v/>
      </c>
      <c r="L2046" s="16">
        <f>'دیده بان بازار'!L2049</f>
        <v/>
      </c>
      <c r="M2046" s="16">
        <f>'دیده بان بازار'!M2049</f>
        <v/>
      </c>
      <c r="N2046" s="16">
        <f>'دیده بان بازار'!N2049</f>
        <v/>
      </c>
      <c r="O2046" s="16">
        <f>'دیده بان بازار'!O2049</f>
        <v/>
      </c>
      <c r="P2046" s="16">
        <f>'دیده بان بازار'!P2049</f>
        <v/>
      </c>
      <c r="Q2046" s="16">
        <f>'دیده بان بازار'!Q2049</f>
        <v/>
      </c>
      <c r="R2046" s="16">
        <f>'دیده بان بازار'!R2049</f>
        <v/>
      </c>
      <c r="S2046" s="16">
        <f>'دیده بان بازار'!S2049</f>
        <v/>
      </c>
      <c r="T2046" s="16">
        <f>'دیده بان بازار'!T2049</f>
        <v/>
      </c>
      <c r="U2046" s="16">
        <f>'دیده بان بازار'!U2049</f>
        <v/>
      </c>
      <c r="V2046" s="16">
        <f>'دیده بان بازار'!V2049</f>
        <v/>
      </c>
      <c r="W2046" s="7">
        <f>'دیده بان بازار'!W2049</f>
        <v/>
      </c>
      <c r="X2046" s="11">
        <f>IFERROR(IF(OR(R2046&lt;=0,W2046&lt;=0,S2046&lt;=0,V2046&lt;=0),0,ROUND((S2046/R2046)/(V2046/W2046),2)),0)</f>
        <v/>
      </c>
      <c r="Y2046" s="11">
        <f>IFERROR(IF(OR(S2046&lt;=0,V2046&lt;=0),0,ROUND(S2046/V2046,2)),0)</f>
        <v/>
      </c>
      <c r="Z2046" s="11">
        <f>IFERROR(J2046-M2046,0)</f>
        <v/>
      </c>
      <c r="AA2046" s="11">
        <f>IFERROR(ROUND(MAX(0,MIN(100,((AB2046*0.2)+(AC2046*0.15)+(AD2046*0.15)+(AE2046*0.1)+(AF2046*0.1)+(AG2046*0.15)+(MIN(Y2046/3,1)*100*0.1)+(AI2046*0.05))*((AH2046/100)*0.25+0.75))),0),0)</f>
        <v/>
      </c>
      <c r="AB2046" s="11">
        <f>ROUND(MAX(0,MIN(100,((M2046+10)/20)*100)),0)</f>
        <v/>
      </c>
      <c r="AC2046" s="11">
        <f>IFERROR(IF(D2046&lt;=0,0,ROUND(COUNTIFS($D$4:$D$3359,"&lt;="&amp;D2046,$D$4:$D$3359,"&gt;0")/COUNTIF($D$4:$D$3359,"&gt;0")*100,0)),0)</f>
        <v/>
      </c>
      <c r="AD2046" s="11">
        <f>IF(E2046&lt;=0,0,ROUND(MAX(0,MIN(100,(LOG10(1+E2046/1000000000)/LOG10(101))*100)),0))</f>
        <v/>
      </c>
      <c r="AE2046" s="11">
        <f>IF(O2046=N2046,50,ROUND(MAX(0,MIN(100,((H2046-N2046)/(O2046-N2046))*100)),0))</f>
        <v/>
      </c>
      <c r="AF2046" s="11">
        <f>ROUND(MAX(0,MIN(100,50+((H2046-K2046)/K2046)*1000)),0)</f>
        <v/>
      </c>
      <c r="AG2046" s="11">
        <f>IFERROR(ROUND(MAX(0,MIN(100,50+25*LN(MAX(0.01,X2046)))),0),25)</f>
        <v/>
      </c>
      <c r="AH2046" s="11">
        <f>ROUND(IF(M2046&lt;=-30,0,IF(M2046&lt;=-20,20,IF(M2046&lt;=-10,50,100))),0)</f>
        <v/>
      </c>
      <c r="AI2046" s="11">
        <f>ROUND(MAX(0,MIN(100,50+(Z2046*10))),0)</f>
        <v/>
      </c>
      <c r="AJ2046" s="11">
        <f>IFERROR(IF(--AA2046&gt;=80,"خرید قوی",IF(--AA2046&gt;=70,"خرید مشروط",IF(--AA2046&gt;=60,"مراقبت",IF(--AA2046&gt;=45,"ضعیف","عدم ورود")))),"")</f>
        <v/>
      </c>
    </row>
    <row r="2047">
      <c r="A2047" s="12">
        <f>'دیده بان بازار'!A2050</f>
        <v/>
      </c>
      <c r="B2047" s="13">
        <f>'دیده بان بازار'!B2050</f>
        <v/>
      </c>
      <c r="C2047" s="13">
        <f>'دیده بان بازار'!C2050</f>
        <v/>
      </c>
      <c r="D2047" s="13">
        <f>'دیده بان بازار'!D2050</f>
        <v/>
      </c>
      <c r="E2047" s="14">
        <f>'دیده بان بازار'!E2050</f>
        <v/>
      </c>
      <c r="F2047" s="13">
        <f>'دیده بان بازار'!F2050</f>
        <v/>
      </c>
      <c r="G2047" s="13">
        <f>'دیده بان بازار'!G2050</f>
        <v/>
      </c>
      <c r="H2047" s="13">
        <f>'دیده بان بازار'!H2050</f>
        <v/>
      </c>
      <c r="I2047" s="13">
        <f>'دیده بان بازار'!I2050</f>
        <v/>
      </c>
      <c r="J2047" s="13">
        <f>'دیده بان بازار'!J2050</f>
        <v/>
      </c>
      <c r="K2047" s="13">
        <f>'دیده بان بازار'!K2050</f>
        <v/>
      </c>
      <c r="L2047" s="13">
        <f>'دیده بان بازار'!L2050</f>
        <v/>
      </c>
      <c r="M2047" s="13">
        <f>'دیده بان بازار'!M2050</f>
        <v/>
      </c>
      <c r="N2047" s="13">
        <f>'دیده بان بازار'!N2050</f>
        <v/>
      </c>
      <c r="O2047" s="13">
        <f>'دیده بان بازار'!O2050</f>
        <v/>
      </c>
      <c r="P2047" s="13">
        <f>'دیده بان بازار'!P2050</f>
        <v/>
      </c>
      <c r="Q2047" s="13">
        <f>'دیده بان بازار'!Q2050</f>
        <v/>
      </c>
      <c r="R2047" s="13">
        <f>'دیده بان بازار'!R2050</f>
        <v/>
      </c>
      <c r="S2047" s="13">
        <f>'دیده بان بازار'!S2050</f>
        <v/>
      </c>
      <c r="T2047" s="13">
        <f>'دیده بان بازار'!T2050</f>
        <v/>
      </c>
      <c r="U2047" s="13">
        <f>'دیده بان بازار'!U2050</f>
        <v/>
      </c>
      <c r="V2047" s="13">
        <f>'دیده بان بازار'!V2050</f>
        <v/>
      </c>
      <c r="W2047" s="6">
        <f>'دیده بان بازار'!W2050</f>
        <v/>
      </c>
      <c r="X2047" s="11">
        <f>IFERROR(IF(OR(R2047&lt;=0,W2047&lt;=0,S2047&lt;=0,V2047&lt;=0),0,ROUND((S2047/R2047)/(V2047/W2047),2)),0)</f>
        <v/>
      </c>
      <c r="Y2047" s="11">
        <f>IFERROR(IF(OR(S2047&lt;=0,V2047&lt;=0),0,ROUND(S2047/V2047,2)),0)</f>
        <v/>
      </c>
      <c r="Z2047" s="11">
        <f>IFERROR(J2047-M2047,0)</f>
        <v/>
      </c>
      <c r="AA2047" s="11">
        <f>IFERROR(ROUND(MAX(0,MIN(100,((AB2047*0.2)+(AC2047*0.15)+(AD2047*0.15)+(AE2047*0.1)+(AF2047*0.1)+(AG2047*0.15)+(MIN(Y2047/3,1)*100*0.1)+(AI2047*0.05))*((AH2047/100)*0.25+0.75))),0),0)</f>
        <v/>
      </c>
      <c r="AB2047" s="11">
        <f>ROUND(MAX(0,MIN(100,((M2047+10)/20)*100)),0)</f>
        <v/>
      </c>
      <c r="AC2047" s="11">
        <f>IFERROR(IF(D2047&lt;=0,0,ROUND(COUNTIFS($D$4:$D$3359,"&lt;="&amp;D2047,$D$4:$D$3359,"&gt;0")/COUNTIF($D$4:$D$3359,"&gt;0")*100,0)),0)</f>
        <v/>
      </c>
      <c r="AD2047" s="11">
        <f>IF(E2047&lt;=0,0,ROUND(MAX(0,MIN(100,(LOG10(1+E2047/1000000000)/LOG10(101))*100)),0))</f>
        <v/>
      </c>
      <c r="AE2047" s="11">
        <f>IF(O2047=N2047,50,ROUND(MAX(0,MIN(100,((H2047-N2047)/(O2047-N2047))*100)),0))</f>
        <v/>
      </c>
      <c r="AF2047" s="11">
        <f>ROUND(MAX(0,MIN(100,50+((H2047-K2047)/K2047)*1000)),0)</f>
        <v/>
      </c>
      <c r="AG2047" s="11">
        <f>IFERROR(ROUND(MAX(0,MIN(100,50+25*LN(MAX(0.01,X2047)))),0),25)</f>
        <v/>
      </c>
      <c r="AH2047" s="11">
        <f>ROUND(IF(M2047&lt;=-30,0,IF(M2047&lt;=-20,20,IF(M2047&lt;=-10,50,100))),0)</f>
        <v/>
      </c>
      <c r="AI2047" s="11">
        <f>ROUND(MAX(0,MIN(100,50+(Z2047*10))),0)</f>
        <v/>
      </c>
      <c r="AJ2047" s="11">
        <f>IFERROR(IF(--AA2047&gt;=80,"خرید قوی",IF(--AA2047&gt;=70,"خرید مشروط",IF(--AA2047&gt;=60,"مراقبت",IF(--AA2047&gt;=45,"ضعیف","عدم ورود")))),"")</f>
        <v/>
      </c>
    </row>
    <row r="2048">
      <c r="A2048" s="15">
        <f>'دیده بان بازار'!A2051</f>
        <v/>
      </c>
      <c r="B2048" s="16">
        <f>'دیده بان بازار'!B2051</f>
        <v/>
      </c>
      <c r="C2048" s="16">
        <f>'دیده بان بازار'!C2051</f>
        <v/>
      </c>
      <c r="D2048" s="16">
        <f>'دیده بان بازار'!D2051</f>
        <v/>
      </c>
      <c r="E2048" s="17">
        <f>'دیده بان بازار'!E2051</f>
        <v/>
      </c>
      <c r="F2048" s="16">
        <f>'دیده بان بازار'!F2051</f>
        <v/>
      </c>
      <c r="G2048" s="16">
        <f>'دیده بان بازار'!G2051</f>
        <v/>
      </c>
      <c r="H2048" s="16">
        <f>'دیده بان بازار'!H2051</f>
        <v/>
      </c>
      <c r="I2048" s="16">
        <f>'دیده بان بازار'!I2051</f>
        <v/>
      </c>
      <c r="J2048" s="16">
        <f>'دیده بان بازار'!J2051</f>
        <v/>
      </c>
      <c r="K2048" s="16">
        <f>'دیده بان بازار'!K2051</f>
        <v/>
      </c>
      <c r="L2048" s="16">
        <f>'دیده بان بازار'!L2051</f>
        <v/>
      </c>
      <c r="M2048" s="16">
        <f>'دیده بان بازار'!M2051</f>
        <v/>
      </c>
      <c r="N2048" s="16">
        <f>'دیده بان بازار'!N2051</f>
        <v/>
      </c>
      <c r="O2048" s="16">
        <f>'دیده بان بازار'!O2051</f>
        <v/>
      </c>
      <c r="P2048" s="16">
        <f>'دیده بان بازار'!P2051</f>
        <v/>
      </c>
      <c r="Q2048" s="16">
        <f>'دیده بان بازار'!Q2051</f>
        <v/>
      </c>
      <c r="R2048" s="16">
        <f>'دیده بان بازار'!R2051</f>
        <v/>
      </c>
      <c r="S2048" s="16">
        <f>'دیده بان بازار'!S2051</f>
        <v/>
      </c>
      <c r="T2048" s="16">
        <f>'دیده بان بازار'!T2051</f>
        <v/>
      </c>
      <c r="U2048" s="16">
        <f>'دیده بان بازار'!U2051</f>
        <v/>
      </c>
      <c r="V2048" s="16">
        <f>'دیده بان بازار'!V2051</f>
        <v/>
      </c>
      <c r="W2048" s="7">
        <f>'دیده بان بازار'!W2051</f>
        <v/>
      </c>
      <c r="X2048" s="11">
        <f>IFERROR(IF(OR(R2048&lt;=0,W2048&lt;=0,S2048&lt;=0,V2048&lt;=0),0,ROUND((S2048/R2048)/(V2048/W2048),2)),0)</f>
        <v/>
      </c>
      <c r="Y2048" s="11">
        <f>IFERROR(IF(OR(S2048&lt;=0,V2048&lt;=0),0,ROUND(S2048/V2048,2)),0)</f>
        <v/>
      </c>
      <c r="Z2048" s="11">
        <f>IFERROR(J2048-M2048,0)</f>
        <v/>
      </c>
      <c r="AA2048" s="11">
        <f>IFERROR(ROUND(MAX(0,MIN(100,((AB2048*0.2)+(AC2048*0.15)+(AD2048*0.15)+(AE2048*0.1)+(AF2048*0.1)+(AG2048*0.15)+(MIN(Y2048/3,1)*100*0.1)+(AI2048*0.05))*((AH2048/100)*0.25+0.75))),0),0)</f>
        <v/>
      </c>
      <c r="AB2048" s="11">
        <f>ROUND(MAX(0,MIN(100,((M2048+10)/20)*100)),0)</f>
        <v/>
      </c>
      <c r="AC2048" s="11">
        <f>IFERROR(IF(D2048&lt;=0,0,ROUND(COUNTIFS($D$4:$D$3359,"&lt;="&amp;D2048,$D$4:$D$3359,"&gt;0")/COUNTIF($D$4:$D$3359,"&gt;0")*100,0)),0)</f>
        <v/>
      </c>
      <c r="AD2048" s="11">
        <f>IF(E2048&lt;=0,0,ROUND(MAX(0,MIN(100,(LOG10(1+E2048/1000000000)/LOG10(101))*100)),0))</f>
        <v/>
      </c>
      <c r="AE2048" s="11">
        <f>IF(O2048=N2048,50,ROUND(MAX(0,MIN(100,((H2048-N2048)/(O2048-N2048))*100)),0))</f>
        <v/>
      </c>
      <c r="AF2048" s="11">
        <f>ROUND(MAX(0,MIN(100,50+((H2048-K2048)/K2048)*1000)),0)</f>
        <v/>
      </c>
      <c r="AG2048" s="11">
        <f>IFERROR(ROUND(MAX(0,MIN(100,50+25*LN(MAX(0.01,X2048)))),0),25)</f>
        <v/>
      </c>
      <c r="AH2048" s="11">
        <f>ROUND(IF(M2048&lt;=-30,0,IF(M2048&lt;=-20,20,IF(M2048&lt;=-10,50,100))),0)</f>
        <v/>
      </c>
      <c r="AI2048" s="11">
        <f>ROUND(MAX(0,MIN(100,50+(Z2048*10))),0)</f>
        <v/>
      </c>
      <c r="AJ2048" s="11">
        <f>IFERROR(IF(--AA2048&gt;=80,"خرید قوی",IF(--AA2048&gt;=70,"خرید مشروط",IF(--AA2048&gt;=60,"مراقبت",IF(--AA2048&gt;=45,"ضعیف","عدم ورود")))),"")</f>
        <v/>
      </c>
    </row>
    <row r="2049">
      <c r="A2049" s="12">
        <f>'دیده بان بازار'!A2052</f>
        <v/>
      </c>
      <c r="B2049" s="13">
        <f>'دیده بان بازار'!B2052</f>
        <v/>
      </c>
      <c r="C2049" s="13">
        <f>'دیده بان بازار'!C2052</f>
        <v/>
      </c>
      <c r="D2049" s="13">
        <f>'دیده بان بازار'!D2052</f>
        <v/>
      </c>
      <c r="E2049" s="14">
        <f>'دیده بان بازار'!E2052</f>
        <v/>
      </c>
      <c r="F2049" s="13">
        <f>'دیده بان بازار'!F2052</f>
        <v/>
      </c>
      <c r="G2049" s="13">
        <f>'دیده بان بازار'!G2052</f>
        <v/>
      </c>
      <c r="H2049" s="13">
        <f>'دیده بان بازار'!H2052</f>
        <v/>
      </c>
      <c r="I2049" s="13">
        <f>'دیده بان بازار'!I2052</f>
        <v/>
      </c>
      <c r="J2049" s="13">
        <f>'دیده بان بازار'!J2052</f>
        <v/>
      </c>
      <c r="K2049" s="13">
        <f>'دیده بان بازار'!K2052</f>
        <v/>
      </c>
      <c r="L2049" s="13">
        <f>'دیده بان بازار'!L2052</f>
        <v/>
      </c>
      <c r="M2049" s="13">
        <f>'دیده بان بازار'!M2052</f>
        <v/>
      </c>
      <c r="N2049" s="13">
        <f>'دیده بان بازار'!N2052</f>
        <v/>
      </c>
      <c r="O2049" s="13">
        <f>'دیده بان بازار'!O2052</f>
        <v/>
      </c>
      <c r="P2049" s="13">
        <f>'دیده بان بازار'!P2052</f>
        <v/>
      </c>
      <c r="Q2049" s="13">
        <f>'دیده بان بازار'!Q2052</f>
        <v/>
      </c>
      <c r="R2049" s="13">
        <f>'دیده بان بازار'!R2052</f>
        <v/>
      </c>
      <c r="S2049" s="13">
        <f>'دیده بان بازار'!S2052</f>
        <v/>
      </c>
      <c r="T2049" s="13">
        <f>'دیده بان بازار'!T2052</f>
        <v/>
      </c>
      <c r="U2049" s="13">
        <f>'دیده بان بازار'!U2052</f>
        <v/>
      </c>
      <c r="V2049" s="13">
        <f>'دیده بان بازار'!V2052</f>
        <v/>
      </c>
      <c r="W2049" s="6">
        <f>'دیده بان بازار'!W2052</f>
        <v/>
      </c>
      <c r="X2049" s="11">
        <f>IFERROR(IF(OR(R2049&lt;=0,W2049&lt;=0,S2049&lt;=0,V2049&lt;=0),0,ROUND((S2049/R2049)/(V2049/W2049),2)),0)</f>
        <v/>
      </c>
      <c r="Y2049" s="11">
        <f>IFERROR(IF(OR(S2049&lt;=0,V2049&lt;=0),0,ROUND(S2049/V2049,2)),0)</f>
        <v/>
      </c>
      <c r="Z2049" s="11">
        <f>IFERROR(J2049-M2049,0)</f>
        <v/>
      </c>
      <c r="AA2049" s="11">
        <f>IFERROR(ROUND(MAX(0,MIN(100,((AB2049*0.2)+(AC2049*0.15)+(AD2049*0.15)+(AE2049*0.1)+(AF2049*0.1)+(AG2049*0.15)+(MIN(Y2049/3,1)*100*0.1)+(AI2049*0.05))*((AH2049/100)*0.25+0.75))),0),0)</f>
        <v/>
      </c>
      <c r="AB2049" s="11">
        <f>ROUND(MAX(0,MIN(100,((M2049+10)/20)*100)),0)</f>
        <v/>
      </c>
      <c r="AC2049" s="11">
        <f>IFERROR(IF(D2049&lt;=0,0,ROUND(COUNTIFS($D$4:$D$3359,"&lt;="&amp;D2049,$D$4:$D$3359,"&gt;0")/COUNTIF($D$4:$D$3359,"&gt;0")*100,0)),0)</f>
        <v/>
      </c>
      <c r="AD2049" s="11">
        <f>IF(E2049&lt;=0,0,ROUND(MAX(0,MIN(100,(LOG10(1+E2049/1000000000)/LOG10(101))*100)),0))</f>
        <v/>
      </c>
      <c r="AE2049" s="11">
        <f>IF(O2049=N2049,50,ROUND(MAX(0,MIN(100,((H2049-N2049)/(O2049-N2049))*100)),0))</f>
        <v/>
      </c>
      <c r="AF2049" s="11">
        <f>ROUND(MAX(0,MIN(100,50+((H2049-K2049)/K2049)*1000)),0)</f>
        <v/>
      </c>
      <c r="AG2049" s="11">
        <f>IFERROR(ROUND(MAX(0,MIN(100,50+25*LN(MAX(0.01,X2049)))),0),25)</f>
        <v/>
      </c>
      <c r="AH2049" s="11">
        <f>ROUND(IF(M2049&lt;=-30,0,IF(M2049&lt;=-20,20,IF(M2049&lt;=-10,50,100))),0)</f>
        <v/>
      </c>
      <c r="AI2049" s="11">
        <f>ROUND(MAX(0,MIN(100,50+(Z2049*10))),0)</f>
        <v/>
      </c>
      <c r="AJ2049" s="11">
        <f>IFERROR(IF(--AA2049&gt;=80,"خرید قوی",IF(--AA2049&gt;=70,"خرید مشروط",IF(--AA2049&gt;=60,"مراقبت",IF(--AA2049&gt;=45,"ضعیف","عدم ورود")))),"")</f>
        <v/>
      </c>
    </row>
    <row r="2050">
      <c r="A2050" s="15">
        <f>'دیده بان بازار'!A2053</f>
        <v/>
      </c>
      <c r="B2050" s="16">
        <f>'دیده بان بازار'!B2053</f>
        <v/>
      </c>
      <c r="C2050" s="16">
        <f>'دیده بان بازار'!C2053</f>
        <v/>
      </c>
      <c r="D2050" s="16">
        <f>'دیده بان بازار'!D2053</f>
        <v/>
      </c>
      <c r="E2050" s="17">
        <f>'دیده بان بازار'!E2053</f>
        <v/>
      </c>
      <c r="F2050" s="16">
        <f>'دیده بان بازار'!F2053</f>
        <v/>
      </c>
      <c r="G2050" s="16">
        <f>'دیده بان بازار'!G2053</f>
        <v/>
      </c>
      <c r="H2050" s="16">
        <f>'دیده بان بازار'!H2053</f>
        <v/>
      </c>
      <c r="I2050" s="16">
        <f>'دیده بان بازار'!I2053</f>
        <v/>
      </c>
      <c r="J2050" s="16">
        <f>'دیده بان بازار'!J2053</f>
        <v/>
      </c>
      <c r="K2050" s="16">
        <f>'دیده بان بازار'!K2053</f>
        <v/>
      </c>
      <c r="L2050" s="16">
        <f>'دیده بان بازار'!L2053</f>
        <v/>
      </c>
      <c r="M2050" s="16">
        <f>'دیده بان بازار'!M2053</f>
        <v/>
      </c>
      <c r="N2050" s="16">
        <f>'دیده بان بازار'!N2053</f>
        <v/>
      </c>
      <c r="O2050" s="16">
        <f>'دیده بان بازار'!O2053</f>
        <v/>
      </c>
      <c r="P2050" s="16">
        <f>'دیده بان بازار'!P2053</f>
        <v/>
      </c>
      <c r="Q2050" s="16">
        <f>'دیده بان بازار'!Q2053</f>
        <v/>
      </c>
      <c r="R2050" s="16">
        <f>'دیده بان بازار'!R2053</f>
        <v/>
      </c>
      <c r="S2050" s="16">
        <f>'دیده بان بازار'!S2053</f>
        <v/>
      </c>
      <c r="T2050" s="16">
        <f>'دیده بان بازار'!T2053</f>
        <v/>
      </c>
      <c r="U2050" s="16">
        <f>'دیده بان بازار'!U2053</f>
        <v/>
      </c>
      <c r="V2050" s="16">
        <f>'دیده بان بازار'!V2053</f>
        <v/>
      </c>
      <c r="W2050" s="7">
        <f>'دیده بان بازار'!W2053</f>
        <v/>
      </c>
      <c r="X2050" s="11">
        <f>IFERROR(IF(OR(R2050&lt;=0,W2050&lt;=0,S2050&lt;=0,V2050&lt;=0),0,ROUND((S2050/R2050)/(V2050/W2050),2)),0)</f>
        <v/>
      </c>
      <c r="Y2050" s="11">
        <f>IFERROR(IF(OR(S2050&lt;=0,V2050&lt;=0),0,ROUND(S2050/V2050,2)),0)</f>
        <v/>
      </c>
      <c r="Z2050" s="11">
        <f>IFERROR(J2050-M2050,0)</f>
        <v/>
      </c>
      <c r="AA2050" s="11">
        <f>IFERROR(ROUND(MAX(0,MIN(100,((AB2050*0.2)+(AC2050*0.15)+(AD2050*0.15)+(AE2050*0.1)+(AF2050*0.1)+(AG2050*0.15)+(MIN(Y2050/3,1)*100*0.1)+(AI2050*0.05))*((AH2050/100)*0.25+0.75))),0),0)</f>
        <v/>
      </c>
      <c r="AB2050" s="11">
        <f>ROUND(MAX(0,MIN(100,((M2050+10)/20)*100)),0)</f>
        <v/>
      </c>
      <c r="AC2050" s="11">
        <f>IFERROR(IF(D2050&lt;=0,0,ROUND(COUNTIFS($D$4:$D$3359,"&lt;="&amp;D2050,$D$4:$D$3359,"&gt;0")/COUNTIF($D$4:$D$3359,"&gt;0")*100,0)),0)</f>
        <v/>
      </c>
      <c r="AD2050" s="11">
        <f>IF(E2050&lt;=0,0,ROUND(MAX(0,MIN(100,(LOG10(1+E2050/1000000000)/LOG10(101))*100)),0))</f>
        <v/>
      </c>
      <c r="AE2050" s="11">
        <f>IF(O2050=N2050,50,ROUND(MAX(0,MIN(100,((H2050-N2050)/(O2050-N2050))*100)),0))</f>
        <v/>
      </c>
      <c r="AF2050" s="11">
        <f>ROUND(MAX(0,MIN(100,50+((H2050-K2050)/K2050)*1000)),0)</f>
        <v/>
      </c>
      <c r="AG2050" s="11">
        <f>IFERROR(ROUND(MAX(0,MIN(100,50+25*LN(MAX(0.01,X2050)))),0),25)</f>
        <v/>
      </c>
      <c r="AH2050" s="11">
        <f>ROUND(IF(M2050&lt;=-30,0,IF(M2050&lt;=-20,20,IF(M2050&lt;=-10,50,100))),0)</f>
        <v/>
      </c>
      <c r="AI2050" s="11">
        <f>ROUND(MAX(0,MIN(100,50+(Z2050*10))),0)</f>
        <v/>
      </c>
      <c r="AJ2050" s="11">
        <f>IFERROR(IF(--AA2050&gt;=80,"خرید قوی",IF(--AA2050&gt;=70,"خرید مشروط",IF(--AA2050&gt;=60,"مراقبت",IF(--AA2050&gt;=45,"ضعیف","عدم ورود")))),"")</f>
        <v/>
      </c>
    </row>
    <row r="2051">
      <c r="A2051" s="12">
        <f>'دیده بان بازار'!A2054</f>
        <v/>
      </c>
      <c r="B2051" s="13">
        <f>'دیده بان بازار'!B2054</f>
        <v/>
      </c>
      <c r="C2051" s="13">
        <f>'دیده بان بازار'!C2054</f>
        <v/>
      </c>
      <c r="D2051" s="13">
        <f>'دیده بان بازار'!D2054</f>
        <v/>
      </c>
      <c r="E2051" s="14">
        <f>'دیده بان بازار'!E2054</f>
        <v/>
      </c>
      <c r="F2051" s="13">
        <f>'دیده بان بازار'!F2054</f>
        <v/>
      </c>
      <c r="G2051" s="13">
        <f>'دیده بان بازار'!G2054</f>
        <v/>
      </c>
      <c r="H2051" s="13">
        <f>'دیده بان بازار'!H2054</f>
        <v/>
      </c>
      <c r="I2051" s="13">
        <f>'دیده بان بازار'!I2054</f>
        <v/>
      </c>
      <c r="J2051" s="13">
        <f>'دیده بان بازار'!J2054</f>
        <v/>
      </c>
      <c r="K2051" s="13">
        <f>'دیده بان بازار'!K2054</f>
        <v/>
      </c>
      <c r="L2051" s="13">
        <f>'دیده بان بازار'!L2054</f>
        <v/>
      </c>
      <c r="M2051" s="13">
        <f>'دیده بان بازار'!M2054</f>
        <v/>
      </c>
      <c r="N2051" s="13">
        <f>'دیده بان بازار'!N2054</f>
        <v/>
      </c>
      <c r="O2051" s="13">
        <f>'دیده بان بازار'!O2054</f>
        <v/>
      </c>
      <c r="P2051" s="13">
        <f>'دیده بان بازار'!P2054</f>
        <v/>
      </c>
      <c r="Q2051" s="13">
        <f>'دیده بان بازار'!Q2054</f>
        <v/>
      </c>
      <c r="R2051" s="13">
        <f>'دیده بان بازار'!R2054</f>
        <v/>
      </c>
      <c r="S2051" s="13">
        <f>'دیده بان بازار'!S2054</f>
        <v/>
      </c>
      <c r="T2051" s="13">
        <f>'دیده بان بازار'!T2054</f>
        <v/>
      </c>
      <c r="U2051" s="13">
        <f>'دیده بان بازار'!U2054</f>
        <v/>
      </c>
      <c r="V2051" s="13">
        <f>'دیده بان بازار'!V2054</f>
        <v/>
      </c>
      <c r="W2051" s="6">
        <f>'دیده بان بازار'!W2054</f>
        <v/>
      </c>
      <c r="X2051" s="11">
        <f>IFERROR(IF(OR(R2051&lt;=0,W2051&lt;=0,S2051&lt;=0,V2051&lt;=0),0,ROUND((S2051/R2051)/(V2051/W2051),2)),0)</f>
        <v/>
      </c>
      <c r="Y2051" s="11">
        <f>IFERROR(IF(OR(S2051&lt;=0,V2051&lt;=0),0,ROUND(S2051/V2051,2)),0)</f>
        <v/>
      </c>
      <c r="Z2051" s="11">
        <f>IFERROR(J2051-M2051,0)</f>
        <v/>
      </c>
      <c r="AA2051" s="11">
        <f>IFERROR(ROUND(MAX(0,MIN(100,((AB2051*0.2)+(AC2051*0.15)+(AD2051*0.15)+(AE2051*0.1)+(AF2051*0.1)+(AG2051*0.15)+(MIN(Y2051/3,1)*100*0.1)+(AI2051*0.05))*((AH2051/100)*0.25+0.75))),0),0)</f>
        <v/>
      </c>
      <c r="AB2051" s="11">
        <f>ROUND(MAX(0,MIN(100,((M2051+10)/20)*100)),0)</f>
        <v/>
      </c>
      <c r="AC2051" s="11">
        <f>IFERROR(IF(D2051&lt;=0,0,ROUND(COUNTIFS($D$4:$D$3359,"&lt;="&amp;D2051,$D$4:$D$3359,"&gt;0")/COUNTIF($D$4:$D$3359,"&gt;0")*100,0)),0)</f>
        <v/>
      </c>
      <c r="AD2051" s="11">
        <f>IF(E2051&lt;=0,0,ROUND(MAX(0,MIN(100,(LOG10(1+E2051/1000000000)/LOG10(101))*100)),0))</f>
        <v/>
      </c>
      <c r="AE2051" s="11">
        <f>IF(O2051=N2051,50,ROUND(MAX(0,MIN(100,((H2051-N2051)/(O2051-N2051))*100)),0))</f>
        <v/>
      </c>
      <c r="AF2051" s="11">
        <f>ROUND(MAX(0,MIN(100,50+((H2051-K2051)/K2051)*1000)),0)</f>
        <v/>
      </c>
      <c r="AG2051" s="11">
        <f>IFERROR(ROUND(MAX(0,MIN(100,50+25*LN(MAX(0.01,X2051)))),0),25)</f>
        <v/>
      </c>
      <c r="AH2051" s="11">
        <f>ROUND(IF(M2051&lt;=-30,0,IF(M2051&lt;=-20,20,IF(M2051&lt;=-10,50,100))),0)</f>
        <v/>
      </c>
      <c r="AI2051" s="11">
        <f>ROUND(MAX(0,MIN(100,50+(Z2051*10))),0)</f>
        <v/>
      </c>
      <c r="AJ2051" s="11">
        <f>IFERROR(IF(--AA2051&gt;=80,"خرید قوی",IF(--AA2051&gt;=70,"خرید مشروط",IF(--AA2051&gt;=60,"مراقبت",IF(--AA2051&gt;=45,"ضعیف","عدم ورود")))),"")</f>
        <v/>
      </c>
    </row>
    <row r="2052">
      <c r="A2052" s="15">
        <f>'دیده بان بازار'!A2055</f>
        <v/>
      </c>
      <c r="B2052" s="16">
        <f>'دیده بان بازار'!B2055</f>
        <v/>
      </c>
      <c r="C2052" s="16">
        <f>'دیده بان بازار'!C2055</f>
        <v/>
      </c>
      <c r="D2052" s="16">
        <f>'دیده بان بازار'!D2055</f>
        <v/>
      </c>
      <c r="E2052" s="17">
        <f>'دیده بان بازار'!E2055</f>
        <v/>
      </c>
      <c r="F2052" s="16">
        <f>'دیده بان بازار'!F2055</f>
        <v/>
      </c>
      <c r="G2052" s="16">
        <f>'دیده بان بازار'!G2055</f>
        <v/>
      </c>
      <c r="H2052" s="16">
        <f>'دیده بان بازار'!H2055</f>
        <v/>
      </c>
      <c r="I2052" s="16">
        <f>'دیده بان بازار'!I2055</f>
        <v/>
      </c>
      <c r="J2052" s="16">
        <f>'دیده بان بازار'!J2055</f>
        <v/>
      </c>
      <c r="K2052" s="16">
        <f>'دیده بان بازار'!K2055</f>
        <v/>
      </c>
      <c r="L2052" s="16">
        <f>'دیده بان بازار'!L2055</f>
        <v/>
      </c>
      <c r="M2052" s="16">
        <f>'دیده بان بازار'!M2055</f>
        <v/>
      </c>
      <c r="N2052" s="16">
        <f>'دیده بان بازار'!N2055</f>
        <v/>
      </c>
      <c r="O2052" s="16">
        <f>'دیده بان بازار'!O2055</f>
        <v/>
      </c>
      <c r="P2052" s="16">
        <f>'دیده بان بازار'!P2055</f>
        <v/>
      </c>
      <c r="Q2052" s="16">
        <f>'دیده بان بازار'!Q2055</f>
        <v/>
      </c>
      <c r="R2052" s="16">
        <f>'دیده بان بازار'!R2055</f>
        <v/>
      </c>
      <c r="S2052" s="16">
        <f>'دیده بان بازار'!S2055</f>
        <v/>
      </c>
      <c r="T2052" s="16">
        <f>'دیده بان بازار'!T2055</f>
        <v/>
      </c>
      <c r="U2052" s="16">
        <f>'دیده بان بازار'!U2055</f>
        <v/>
      </c>
      <c r="V2052" s="16">
        <f>'دیده بان بازار'!V2055</f>
        <v/>
      </c>
      <c r="W2052" s="7">
        <f>'دیده بان بازار'!W2055</f>
        <v/>
      </c>
      <c r="X2052" s="11">
        <f>IFERROR(IF(OR(R2052&lt;=0,W2052&lt;=0,S2052&lt;=0,V2052&lt;=0),0,ROUND((S2052/R2052)/(V2052/W2052),2)),0)</f>
        <v/>
      </c>
      <c r="Y2052" s="11">
        <f>IFERROR(IF(OR(S2052&lt;=0,V2052&lt;=0),0,ROUND(S2052/V2052,2)),0)</f>
        <v/>
      </c>
      <c r="Z2052" s="11">
        <f>IFERROR(J2052-M2052,0)</f>
        <v/>
      </c>
      <c r="AA2052" s="11">
        <f>IFERROR(ROUND(MAX(0,MIN(100,((AB2052*0.2)+(AC2052*0.15)+(AD2052*0.15)+(AE2052*0.1)+(AF2052*0.1)+(AG2052*0.15)+(MIN(Y2052/3,1)*100*0.1)+(AI2052*0.05))*((AH2052/100)*0.25+0.75))),0),0)</f>
        <v/>
      </c>
      <c r="AB2052" s="11">
        <f>ROUND(MAX(0,MIN(100,((M2052+10)/20)*100)),0)</f>
        <v/>
      </c>
      <c r="AC2052" s="11">
        <f>IFERROR(IF(D2052&lt;=0,0,ROUND(COUNTIFS($D$4:$D$3359,"&lt;="&amp;D2052,$D$4:$D$3359,"&gt;0")/COUNTIF($D$4:$D$3359,"&gt;0")*100,0)),0)</f>
        <v/>
      </c>
      <c r="AD2052" s="11">
        <f>IF(E2052&lt;=0,0,ROUND(MAX(0,MIN(100,(LOG10(1+E2052/1000000000)/LOG10(101))*100)),0))</f>
        <v/>
      </c>
      <c r="AE2052" s="11">
        <f>IF(O2052=N2052,50,ROUND(MAX(0,MIN(100,((H2052-N2052)/(O2052-N2052))*100)),0))</f>
        <v/>
      </c>
      <c r="AF2052" s="11">
        <f>ROUND(MAX(0,MIN(100,50+((H2052-K2052)/K2052)*1000)),0)</f>
        <v/>
      </c>
      <c r="AG2052" s="11">
        <f>IFERROR(ROUND(MAX(0,MIN(100,50+25*LN(MAX(0.01,X2052)))),0),25)</f>
        <v/>
      </c>
      <c r="AH2052" s="11">
        <f>ROUND(IF(M2052&lt;=-30,0,IF(M2052&lt;=-20,20,IF(M2052&lt;=-10,50,100))),0)</f>
        <v/>
      </c>
      <c r="AI2052" s="11">
        <f>ROUND(MAX(0,MIN(100,50+(Z2052*10))),0)</f>
        <v/>
      </c>
      <c r="AJ2052" s="11">
        <f>IFERROR(IF(--AA2052&gt;=80,"خرید قوی",IF(--AA2052&gt;=70,"خرید مشروط",IF(--AA2052&gt;=60,"مراقبت",IF(--AA2052&gt;=45,"ضعیف","عدم ورود")))),"")</f>
        <v/>
      </c>
    </row>
    <row r="2053">
      <c r="A2053" s="12">
        <f>'دیده بان بازار'!A2056</f>
        <v/>
      </c>
      <c r="B2053" s="13">
        <f>'دیده بان بازار'!B2056</f>
        <v/>
      </c>
      <c r="C2053" s="13">
        <f>'دیده بان بازار'!C2056</f>
        <v/>
      </c>
      <c r="D2053" s="13">
        <f>'دیده بان بازار'!D2056</f>
        <v/>
      </c>
      <c r="E2053" s="14">
        <f>'دیده بان بازار'!E2056</f>
        <v/>
      </c>
      <c r="F2053" s="13">
        <f>'دیده بان بازار'!F2056</f>
        <v/>
      </c>
      <c r="G2053" s="13">
        <f>'دیده بان بازار'!G2056</f>
        <v/>
      </c>
      <c r="H2053" s="13">
        <f>'دیده بان بازار'!H2056</f>
        <v/>
      </c>
      <c r="I2053" s="13">
        <f>'دیده بان بازار'!I2056</f>
        <v/>
      </c>
      <c r="J2053" s="13">
        <f>'دیده بان بازار'!J2056</f>
        <v/>
      </c>
      <c r="K2053" s="13">
        <f>'دیده بان بازار'!K2056</f>
        <v/>
      </c>
      <c r="L2053" s="13">
        <f>'دیده بان بازار'!L2056</f>
        <v/>
      </c>
      <c r="M2053" s="13">
        <f>'دیده بان بازار'!M2056</f>
        <v/>
      </c>
      <c r="N2053" s="13">
        <f>'دیده بان بازار'!N2056</f>
        <v/>
      </c>
      <c r="O2053" s="13">
        <f>'دیده بان بازار'!O2056</f>
        <v/>
      </c>
      <c r="P2053" s="13">
        <f>'دیده بان بازار'!P2056</f>
        <v/>
      </c>
      <c r="Q2053" s="13">
        <f>'دیده بان بازار'!Q2056</f>
        <v/>
      </c>
      <c r="R2053" s="13">
        <f>'دیده بان بازار'!R2056</f>
        <v/>
      </c>
      <c r="S2053" s="13">
        <f>'دیده بان بازار'!S2056</f>
        <v/>
      </c>
      <c r="T2053" s="13">
        <f>'دیده بان بازار'!T2056</f>
        <v/>
      </c>
      <c r="U2053" s="13">
        <f>'دیده بان بازار'!U2056</f>
        <v/>
      </c>
      <c r="V2053" s="13">
        <f>'دیده بان بازار'!V2056</f>
        <v/>
      </c>
      <c r="W2053" s="6">
        <f>'دیده بان بازار'!W2056</f>
        <v/>
      </c>
      <c r="X2053" s="11">
        <f>IFERROR(IF(OR(R2053&lt;=0,W2053&lt;=0,S2053&lt;=0,V2053&lt;=0),0,ROUND((S2053/R2053)/(V2053/W2053),2)),0)</f>
        <v/>
      </c>
      <c r="Y2053" s="11">
        <f>IFERROR(IF(OR(S2053&lt;=0,V2053&lt;=0),0,ROUND(S2053/V2053,2)),0)</f>
        <v/>
      </c>
      <c r="Z2053" s="11">
        <f>IFERROR(J2053-M2053,0)</f>
        <v/>
      </c>
      <c r="AA2053" s="11">
        <f>IFERROR(ROUND(MAX(0,MIN(100,((AB2053*0.2)+(AC2053*0.15)+(AD2053*0.15)+(AE2053*0.1)+(AF2053*0.1)+(AG2053*0.15)+(MIN(Y2053/3,1)*100*0.1)+(AI2053*0.05))*((AH2053/100)*0.25+0.75))),0),0)</f>
        <v/>
      </c>
      <c r="AB2053" s="11">
        <f>ROUND(MAX(0,MIN(100,((M2053+10)/20)*100)),0)</f>
        <v/>
      </c>
      <c r="AC2053" s="11">
        <f>IFERROR(IF(D2053&lt;=0,0,ROUND(COUNTIFS($D$4:$D$3359,"&lt;="&amp;D2053,$D$4:$D$3359,"&gt;0")/COUNTIF($D$4:$D$3359,"&gt;0")*100,0)),0)</f>
        <v/>
      </c>
      <c r="AD2053" s="11">
        <f>IF(E2053&lt;=0,0,ROUND(MAX(0,MIN(100,(LOG10(1+E2053/1000000000)/LOG10(101))*100)),0))</f>
        <v/>
      </c>
      <c r="AE2053" s="11">
        <f>IF(O2053=N2053,50,ROUND(MAX(0,MIN(100,((H2053-N2053)/(O2053-N2053))*100)),0))</f>
        <v/>
      </c>
      <c r="AF2053" s="11">
        <f>ROUND(MAX(0,MIN(100,50+((H2053-K2053)/K2053)*1000)),0)</f>
        <v/>
      </c>
      <c r="AG2053" s="11">
        <f>IFERROR(ROUND(MAX(0,MIN(100,50+25*LN(MAX(0.01,X2053)))),0),25)</f>
        <v/>
      </c>
      <c r="AH2053" s="11">
        <f>ROUND(IF(M2053&lt;=-30,0,IF(M2053&lt;=-20,20,IF(M2053&lt;=-10,50,100))),0)</f>
        <v/>
      </c>
      <c r="AI2053" s="11">
        <f>ROUND(MAX(0,MIN(100,50+(Z2053*10))),0)</f>
        <v/>
      </c>
      <c r="AJ2053" s="11">
        <f>IFERROR(IF(--AA2053&gt;=80,"خرید قوی",IF(--AA2053&gt;=70,"خرید مشروط",IF(--AA2053&gt;=60,"مراقبت",IF(--AA2053&gt;=45,"ضعیف","عدم ورود")))),"")</f>
        <v/>
      </c>
    </row>
    <row r="2054">
      <c r="A2054" s="15">
        <f>'دیده بان بازار'!A2057</f>
        <v/>
      </c>
      <c r="B2054" s="16">
        <f>'دیده بان بازار'!B2057</f>
        <v/>
      </c>
      <c r="C2054" s="16">
        <f>'دیده بان بازار'!C2057</f>
        <v/>
      </c>
      <c r="D2054" s="16">
        <f>'دیده بان بازار'!D2057</f>
        <v/>
      </c>
      <c r="E2054" s="17">
        <f>'دیده بان بازار'!E2057</f>
        <v/>
      </c>
      <c r="F2054" s="16">
        <f>'دیده بان بازار'!F2057</f>
        <v/>
      </c>
      <c r="G2054" s="16">
        <f>'دیده بان بازار'!G2057</f>
        <v/>
      </c>
      <c r="H2054" s="16">
        <f>'دیده بان بازار'!H2057</f>
        <v/>
      </c>
      <c r="I2054" s="16">
        <f>'دیده بان بازار'!I2057</f>
        <v/>
      </c>
      <c r="J2054" s="16">
        <f>'دیده بان بازار'!J2057</f>
        <v/>
      </c>
      <c r="K2054" s="16">
        <f>'دیده بان بازار'!K2057</f>
        <v/>
      </c>
      <c r="L2054" s="16">
        <f>'دیده بان بازار'!L2057</f>
        <v/>
      </c>
      <c r="M2054" s="16">
        <f>'دیده بان بازار'!M2057</f>
        <v/>
      </c>
      <c r="N2054" s="16">
        <f>'دیده بان بازار'!N2057</f>
        <v/>
      </c>
      <c r="O2054" s="16">
        <f>'دیده بان بازار'!O2057</f>
        <v/>
      </c>
      <c r="P2054" s="16">
        <f>'دیده بان بازار'!P2057</f>
        <v/>
      </c>
      <c r="Q2054" s="16">
        <f>'دیده بان بازار'!Q2057</f>
        <v/>
      </c>
      <c r="R2054" s="16">
        <f>'دیده بان بازار'!R2057</f>
        <v/>
      </c>
      <c r="S2054" s="16">
        <f>'دیده بان بازار'!S2057</f>
        <v/>
      </c>
      <c r="T2054" s="16">
        <f>'دیده بان بازار'!T2057</f>
        <v/>
      </c>
      <c r="U2054" s="16">
        <f>'دیده بان بازار'!U2057</f>
        <v/>
      </c>
      <c r="V2054" s="16">
        <f>'دیده بان بازار'!V2057</f>
        <v/>
      </c>
      <c r="W2054" s="7">
        <f>'دیده بان بازار'!W2057</f>
        <v/>
      </c>
      <c r="X2054" s="11">
        <f>IFERROR(IF(OR(R2054&lt;=0,W2054&lt;=0,S2054&lt;=0,V2054&lt;=0),0,ROUND((S2054/R2054)/(V2054/W2054),2)),0)</f>
        <v/>
      </c>
      <c r="Y2054" s="11">
        <f>IFERROR(IF(OR(S2054&lt;=0,V2054&lt;=0),0,ROUND(S2054/V2054,2)),0)</f>
        <v/>
      </c>
      <c r="Z2054" s="11">
        <f>IFERROR(J2054-M2054,0)</f>
        <v/>
      </c>
      <c r="AA2054" s="11">
        <f>IFERROR(ROUND(MAX(0,MIN(100,((AB2054*0.2)+(AC2054*0.15)+(AD2054*0.15)+(AE2054*0.1)+(AF2054*0.1)+(AG2054*0.15)+(MIN(Y2054/3,1)*100*0.1)+(AI2054*0.05))*((AH2054/100)*0.25+0.75))),0),0)</f>
        <v/>
      </c>
      <c r="AB2054" s="11">
        <f>ROUND(MAX(0,MIN(100,((M2054+10)/20)*100)),0)</f>
        <v/>
      </c>
      <c r="AC2054" s="11">
        <f>IFERROR(IF(D2054&lt;=0,0,ROUND(COUNTIFS($D$4:$D$3359,"&lt;="&amp;D2054,$D$4:$D$3359,"&gt;0")/COUNTIF($D$4:$D$3359,"&gt;0")*100,0)),0)</f>
        <v/>
      </c>
      <c r="AD2054" s="11">
        <f>IF(E2054&lt;=0,0,ROUND(MAX(0,MIN(100,(LOG10(1+E2054/1000000000)/LOG10(101))*100)),0))</f>
        <v/>
      </c>
      <c r="AE2054" s="11">
        <f>IF(O2054=N2054,50,ROUND(MAX(0,MIN(100,((H2054-N2054)/(O2054-N2054))*100)),0))</f>
        <v/>
      </c>
      <c r="AF2054" s="11">
        <f>ROUND(MAX(0,MIN(100,50+((H2054-K2054)/K2054)*1000)),0)</f>
        <v/>
      </c>
      <c r="AG2054" s="11">
        <f>IFERROR(ROUND(MAX(0,MIN(100,50+25*LN(MAX(0.01,X2054)))),0),25)</f>
        <v/>
      </c>
      <c r="AH2054" s="11">
        <f>ROUND(IF(M2054&lt;=-30,0,IF(M2054&lt;=-20,20,IF(M2054&lt;=-10,50,100))),0)</f>
        <v/>
      </c>
      <c r="AI2054" s="11">
        <f>ROUND(MAX(0,MIN(100,50+(Z2054*10))),0)</f>
        <v/>
      </c>
      <c r="AJ2054" s="11">
        <f>IFERROR(IF(--AA2054&gt;=80,"خرید قوی",IF(--AA2054&gt;=70,"خرید مشروط",IF(--AA2054&gt;=60,"مراقبت",IF(--AA2054&gt;=45,"ضعیف","عدم ورود")))),"")</f>
        <v/>
      </c>
    </row>
    <row r="2055">
      <c r="A2055" s="12">
        <f>'دیده بان بازار'!A2058</f>
        <v/>
      </c>
      <c r="B2055" s="13">
        <f>'دیده بان بازار'!B2058</f>
        <v/>
      </c>
      <c r="C2055" s="13">
        <f>'دیده بان بازار'!C2058</f>
        <v/>
      </c>
      <c r="D2055" s="13">
        <f>'دیده بان بازار'!D2058</f>
        <v/>
      </c>
      <c r="E2055" s="14">
        <f>'دیده بان بازار'!E2058</f>
        <v/>
      </c>
      <c r="F2055" s="13">
        <f>'دیده بان بازار'!F2058</f>
        <v/>
      </c>
      <c r="G2055" s="13">
        <f>'دیده بان بازار'!G2058</f>
        <v/>
      </c>
      <c r="H2055" s="13">
        <f>'دیده بان بازار'!H2058</f>
        <v/>
      </c>
      <c r="I2055" s="13">
        <f>'دیده بان بازار'!I2058</f>
        <v/>
      </c>
      <c r="J2055" s="13">
        <f>'دیده بان بازار'!J2058</f>
        <v/>
      </c>
      <c r="K2055" s="13">
        <f>'دیده بان بازار'!K2058</f>
        <v/>
      </c>
      <c r="L2055" s="13">
        <f>'دیده بان بازار'!L2058</f>
        <v/>
      </c>
      <c r="M2055" s="13">
        <f>'دیده بان بازار'!M2058</f>
        <v/>
      </c>
      <c r="N2055" s="13">
        <f>'دیده بان بازار'!N2058</f>
        <v/>
      </c>
      <c r="O2055" s="13">
        <f>'دیده بان بازار'!O2058</f>
        <v/>
      </c>
      <c r="P2055" s="13">
        <f>'دیده بان بازار'!P2058</f>
        <v/>
      </c>
      <c r="Q2055" s="13">
        <f>'دیده بان بازار'!Q2058</f>
        <v/>
      </c>
      <c r="R2055" s="13">
        <f>'دیده بان بازار'!R2058</f>
        <v/>
      </c>
      <c r="S2055" s="13">
        <f>'دیده بان بازار'!S2058</f>
        <v/>
      </c>
      <c r="T2055" s="13">
        <f>'دیده بان بازار'!T2058</f>
        <v/>
      </c>
      <c r="U2055" s="13">
        <f>'دیده بان بازار'!U2058</f>
        <v/>
      </c>
      <c r="V2055" s="13">
        <f>'دیده بان بازار'!V2058</f>
        <v/>
      </c>
      <c r="W2055" s="6">
        <f>'دیده بان بازار'!W2058</f>
        <v/>
      </c>
      <c r="X2055" s="11">
        <f>IFERROR(IF(OR(R2055&lt;=0,W2055&lt;=0,S2055&lt;=0,V2055&lt;=0),0,ROUND((S2055/R2055)/(V2055/W2055),2)),0)</f>
        <v/>
      </c>
      <c r="Y2055" s="11">
        <f>IFERROR(IF(OR(S2055&lt;=0,V2055&lt;=0),0,ROUND(S2055/V2055,2)),0)</f>
        <v/>
      </c>
      <c r="Z2055" s="11">
        <f>IFERROR(J2055-M2055,0)</f>
        <v/>
      </c>
      <c r="AA2055" s="11">
        <f>IFERROR(ROUND(MAX(0,MIN(100,((AB2055*0.2)+(AC2055*0.15)+(AD2055*0.15)+(AE2055*0.1)+(AF2055*0.1)+(AG2055*0.15)+(MIN(Y2055/3,1)*100*0.1)+(AI2055*0.05))*((AH2055/100)*0.25+0.75))),0),0)</f>
        <v/>
      </c>
      <c r="AB2055" s="11">
        <f>ROUND(MAX(0,MIN(100,((M2055+10)/20)*100)),0)</f>
        <v/>
      </c>
      <c r="AC2055" s="11">
        <f>IFERROR(IF(D2055&lt;=0,0,ROUND(COUNTIFS($D$4:$D$3359,"&lt;="&amp;D2055,$D$4:$D$3359,"&gt;0")/COUNTIF($D$4:$D$3359,"&gt;0")*100,0)),0)</f>
        <v/>
      </c>
      <c r="AD2055" s="11">
        <f>IF(E2055&lt;=0,0,ROUND(MAX(0,MIN(100,(LOG10(1+E2055/1000000000)/LOG10(101))*100)),0))</f>
        <v/>
      </c>
      <c r="AE2055" s="11">
        <f>IF(O2055=N2055,50,ROUND(MAX(0,MIN(100,((H2055-N2055)/(O2055-N2055))*100)),0))</f>
        <v/>
      </c>
      <c r="AF2055" s="11">
        <f>ROUND(MAX(0,MIN(100,50+((H2055-K2055)/K2055)*1000)),0)</f>
        <v/>
      </c>
      <c r="AG2055" s="11">
        <f>IFERROR(ROUND(MAX(0,MIN(100,50+25*LN(MAX(0.01,X2055)))),0),25)</f>
        <v/>
      </c>
      <c r="AH2055" s="11">
        <f>ROUND(IF(M2055&lt;=-30,0,IF(M2055&lt;=-20,20,IF(M2055&lt;=-10,50,100))),0)</f>
        <v/>
      </c>
      <c r="AI2055" s="11">
        <f>ROUND(MAX(0,MIN(100,50+(Z2055*10))),0)</f>
        <v/>
      </c>
      <c r="AJ2055" s="11">
        <f>IFERROR(IF(--AA2055&gt;=80,"خرید قوی",IF(--AA2055&gt;=70,"خرید مشروط",IF(--AA2055&gt;=60,"مراقبت",IF(--AA2055&gt;=45,"ضعیف","عدم ورود")))),"")</f>
        <v/>
      </c>
    </row>
    <row r="2056">
      <c r="A2056" s="15">
        <f>'دیده بان بازار'!A2059</f>
        <v/>
      </c>
      <c r="B2056" s="16">
        <f>'دیده بان بازار'!B2059</f>
        <v/>
      </c>
      <c r="C2056" s="16">
        <f>'دیده بان بازار'!C2059</f>
        <v/>
      </c>
      <c r="D2056" s="16">
        <f>'دیده بان بازار'!D2059</f>
        <v/>
      </c>
      <c r="E2056" s="17">
        <f>'دیده بان بازار'!E2059</f>
        <v/>
      </c>
      <c r="F2056" s="16">
        <f>'دیده بان بازار'!F2059</f>
        <v/>
      </c>
      <c r="G2056" s="16">
        <f>'دیده بان بازار'!G2059</f>
        <v/>
      </c>
      <c r="H2056" s="16">
        <f>'دیده بان بازار'!H2059</f>
        <v/>
      </c>
      <c r="I2056" s="16">
        <f>'دیده بان بازار'!I2059</f>
        <v/>
      </c>
      <c r="J2056" s="16">
        <f>'دیده بان بازار'!J2059</f>
        <v/>
      </c>
      <c r="K2056" s="16">
        <f>'دیده بان بازار'!K2059</f>
        <v/>
      </c>
      <c r="L2056" s="16">
        <f>'دیده بان بازار'!L2059</f>
        <v/>
      </c>
      <c r="M2056" s="16">
        <f>'دیده بان بازار'!M2059</f>
        <v/>
      </c>
      <c r="N2056" s="16">
        <f>'دیده بان بازار'!N2059</f>
        <v/>
      </c>
      <c r="O2056" s="16">
        <f>'دیده بان بازار'!O2059</f>
        <v/>
      </c>
      <c r="P2056" s="16">
        <f>'دیده بان بازار'!P2059</f>
        <v/>
      </c>
      <c r="Q2056" s="16">
        <f>'دیده بان بازار'!Q2059</f>
        <v/>
      </c>
      <c r="R2056" s="16">
        <f>'دیده بان بازار'!R2059</f>
        <v/>
      </c>
      <c r="S2056" s="16">
        <f>'دیده بان بازار'!S2059</f>
        <v/>
      </c>
      <c r="T2056" s="16">
        <f>'دیده بان بازار'!T2059</f>
        <v/>
      </c>
      <c r="U2056" s="16">
        <f>'دیده بان بازار'!U2059</f>
        <v/>
      </c>
      <c r="V2056" s="16">
        <f>'دیده بان بازار'!V2059</f>
        <v/>
      </c>
      <c r="W2056" s="7">
        <f>'دیده بان بازار'!W2059</f>
        <v/>
      </c>
      <c r="X2056" s="11">
        <f>IFERROR(IF(OR(R2056&lt;=0,W2056&lt;=0,S2056&lt;=0,V2056&lt;=0),0,ROUND((S2056/R2056)/(V2056/W2056),2)),0)</f>
        <v/>
      </c>
      <c r="Y2056" s="11">
        <f>IFERROR(IF(OR(S2056&lt;=0,V2056&lt;=0),0,ROUND(S2056/V2056,2)),0)</f>
        <v/>
      </c>
      <c r="Z2056" s="11">
        <f>IFERROR(J2056-M2056,0)</f>
        <v/>
      </c>
      <c r="AA2056" s="11">
        <f>IFERROR(ROUND(MAX(0,MIN(100,((AB2056*0.2)+(AC2056*0.15)+(AD2056*0.15)+(AE2056*0.1)+(AF2056*0.1)+(AG2056*0.15)+(MIN(Y2056/3,1)*100*0.1)+(AI2056*0.05))*((AH2056/100)*0.25+0.75))),0),0)</f>
        <v/>
      </c>
      <c r="AB2056" s="11">
        <f>ROUND(MAX(0,MIN(100,((M2056+10)/20)*100)),0)</f>
        <v/>
      </c>
      <c r="AC2056" s="11">
        <f>IFERROR(IF(D2056&lt;=0,0,ROUND(COUNTIFS($D$4:$D$3359,"&lt;="&amp;D2056,$D$4:$D$3359,"&gt;0")/COUNTIF($D$4:$D$3359,"&gt;0")*100,0)),0)</f>
        <v/>
      </c>
      <c r="AD2056" s="11">
        <f>IF(E2056&lt;=0,0,ROUND(MAX(0,MIN(100,(LOG10(1+E2056/1000000000)/LOG10(101))*100)),0))</f>
        <v/>
      </c>
      <c r="AE2056" s="11">
        <f>IF(O2056=N2056,50,ROUND(MAX(0,MIN(100,((H2056-N2056)/(O2056-N2056))*100)),0))</f>
        <v/>
      </c>
      <c r="AF2056" s="11">
        <f>ROUND(MAX(0,MIN(100,50+((H2056-K2056)/K2056)*1000)),0)</f>
        <v/>
      </c>
      <c r="AG2056" s="11">
        <f>IFERROR(ROUND(MAX(0,MIN(100,50+25*LN(MAX(0.01,X2056)))),0),25)</f>
        <v/>
      </c>
      <c r="AH2056" s="11">
        <f>ROUND(IF(M2056&lt;=-30,0,IF(M2056&lt;=-20,20,IF(M2056&lt;=-10,50,100))),0)</f>
        <v/>
      </c>
      <c r="AI2056" s="11">
        <f>ROUND(MAX(0,MIN(100,50+(Z2056*10))),0)</f>
        <v/>
      </c>
      <c r="AJ2056" s="11">
        <f>IFERROR(IF(--AA2056&gt;=80,"خرید قوی",IF(--AA2056&gt;=70,"خرید مشروط",IF(--AA2056&gt;=60,"مراقبت",IF(--AA2056&gt;=45,"ضعیف","عدم ورود")))),"")</f>
        <v/>
      </c>
    </row>
    <row r="2057">
      <c r="A2057" s="15">
        <f>'دیده بان بازار'!A2060</f>
        <v/>
      </c>
      <c r="B2057" s="16">
        <f>'دیده بان بازار'!B2060</f>
        <v/>
      </c>
      <c r="C2057" s="16">
        <f>'دیده بان بازار'!C2060</f>
        <v/>
      </c>
      <c r="D2057" s="16">
        <f>'دیده بان بازار'!D2060</f>
        <v/>
      </c>
      <c r="E2057" s="17">
        <f>'دیده بان بازار'!E2060</f>
        <v/>
      </c>
      <c r="F2057" s="16">
        <f>'دیده بان بازار'!F2060</f>
        <v/>
      </c>
      <c r="G2057" s="16">
        <f>'دیده بان بازار'!G2060</f>
        <v/>
      </c>
      <c r="H2057" s="16">
        <f>'دیده بان بازار'!H2060</f>
        <v/>
      </c>
      <c r="I2057" s="16">
        <f>'دیده بان بازار'!I2060</f>
        <v/>
      </c>
      <c r="J2057" s="16">
        <f>'دیده بان بازار'!J2060</f>
        <v/>
      </c>
      <c r="K2057" s="16">
        <f>'دیده بان بازار'!K2060</f>
        <v/>
      </c>
      <c r="L2057" s="16">
        <f>'دیده بان بازار'!L2060</f>
        <v/>
      </c>
      <c r="M2057" s="16">
        <f>'دیده بان بازار'!M2060</f>
        <v/>
      </c>
      <c r="N2057" s="16">
        <f>'دیده بان بازار'!N2060</f>
        <v/>
      </c>
      <c r="O2057" s="16">
        <f>'دیده بان بازار'!O2060</f>
        <v/>
      </c>
      <c r="P2057" s="16">
        <f>'دیده بان بازار'!P2060</f>
        <v/>
      </c>
      <c r="Q2057" s="16">
        <f>'دیده بان بازار'!Q2060</f>
        <v/>
      </c>
      <c r="R2057" s="16">
        <f>'دیده بان بازار'!R2060</f>
        <v/>
      </c>
      <c r="S2057" s="16">
        <f>'دیده بان بازار'!S2060</f>
        <v/>
      </c>
      <c r="T2057" s="16">
        <f>'دیده بان بازار'!T2060</f>
        <v/>
      </c>
      <c r="U2057" s="16">
        <f>'دیده بان بازار'!U2060</f>
        <v/>
      </c>
      <c r="V2057" s="16">
        <f>'دیده بان بازار'!V2060</f>
        <v/>
      </c>
      <c r="W2057" s="7">
        <f>'دیده بان بازار'!W2060</f>
        <v/>
      </c>
      <c r="X2057" s="11">
        <f>IFERROR(IF(OR(R2057&lt;=0,W2057&lt;=0,S2057&lt;=0,V2057&lt;=0),0,ROUND((S2057/R2057)/(V2057/W2057),2)),0)</f>
        <v/>
      </c>
      <c r="Y2057" s="11">
        <f>IFERROR(IF(OR(S2057&lt;=0,V2057&lt;=0),0,ROUND(S2057/V2057,2)),0)</f>
        <v/>
      </c>
      <c r="Z2057" s="11">
        <f>IFERROR(J2057-M2057,0)</f>
        <v/>
      </c>
      <c r="AA2057" s="11">
        <f>IFERROR(ROUND(MAX(0,MIN(100,((AB2057*0.2)+(AC2057*0.15)+(AD2057*0.15)+(AE2057*0.1)+(AF2057*0.1)+(AG2057*0.15)+(MIN(Y2057/3,1)*100*0.1)+(AI2057*0.05))*((AH2057/100)*0.25+0.75))),0),0)</f>
        <v/>
      </c>
      <c r="AB2057" s="11">
        <f>ROUND(MAX(0,MIN(100,((M2057+10)/20)*100)),0)</f>
        <v/>
      </c>
      <c r="AC2057" s="11">
        <f>IFERROR(IF(D2057&lt;=0,0,ROUND(COUNTIFS($D$4:$D$3359,"&lt;="&amp;D2057,$D$4:$D$3359,"&gt;0")/COUNTIF($D$4:$D$3359,"&gt;0")*100,0)),0)</f>
        <v/>
      </c>
      <c r="AD2057" s="11">
        <f>IF(E2057&lt;=0,0,ROUND(MAX(0,MIN(100,(LOG10(1+E2057/1000000000)/LOG10(101))*100)),0))</f>
        <v/>
      </c>
      <c r="AE2057" s="11">
        <f>IF(O2057=N2057,50,ROUND(MAX(0,MIN(100,((H2057-N2057)/(O2057-N2057))*100)),0))</f>
        <v/>
      </c>
      <c r="AF2057" s="11">
        <f>ROUND(MAX(0,MIN(100,50+((H2057-K2057)/K2057)*1000)),0)</f>
        <v/>
      </c>
      <c r="AG2057" s="11">
        <f>IFERROR(ROUND(MAX(0,MIN(100,50+25*LN(MAX(0.01,X2057)))),0),25)</f>
        <v/>
      </c>
      <c r="AH2057" s="11">
        <f>ROUND(IF(M2057&lt;=-30,0,IF(M2057&lt;=-20,20,IF(M2057&lt;=-10,50,100))),0)</f>
        <v/>
      </c>
      <c r="AI2057" s="11">
        <f>ROUND(MAX(0,MIN(100,50+(Z2057*10))),0)</f>
        <v/>
      </c>
      <c r="AJ2057" s="11">
        <f>IFERROR(IF(--AA2057&gt;=80,"خرید قوی",IF(--AA2057&gt;=70,"خرید مشروط",IF(--AA2057&gt;=60,"مراقبت",IF(--AA2057&gt;=45,"ضعیف","عدم ورود")))),"")</f>
        <v/>
      </c>
    </row>
    <row r="2058">
      <c r="A2058" s="12">
        <f>'دیده بان بازار'!A2061</f>
        <v/>
      </c>
      <c r="B2058" s="13">
        <f>'دیده بان بازار'!B2061</f>
        <v/>
      </c>
      <c r="C2058" s="13">
        <f>'دیده بان بازار'!C2061</f>
        <v/>
      </c>
      <c r="D2058" s="13">
        <f>'دیده بان بازار'!D2061</f>
        <v/>
      </c>
      <c r="E2058" s="14">
        <f>'دیده بان بازار'!E2061</f>
        <v/>
      </c>
      <c r="F2058" s="13">
        <f>'دیده بان بازار'!F2061</f>
        <v/>
      </c>
      <c r="G2058" s="13">
        <f>'دیده بان بازار'!G2061</f>
        <v/>
      </c>
      <c r="H2058" s="13">
        <f>'دیده بان بازار'!H2061</f>
        <v/>
      </c>
      <c r="I2058" s="13">
        <f>'دیده بان بازار'!I2061</f>
        <v/>
      </c>
      <c r="J2058" s="13">
        <f>'دیده بان بازار'!J2061</f>
        <v/>
      </c>
      <c r="K2058" s="13">
        <f>'دیده بان بازار'!K2061</f>
        <v/>
      </c>
      <c r="L2058" s="13">
        <f>'دیده بان بازار'!L2061</f>
        <v/>
      </c>
      <c r="M2058" s="13">
        <f>'دیده بان بازار'!M2061</f>
        <v/>
      </c>
      <c r="N2058" s="13">
        <f>'دیده بان بازار'!N2061</f>
        <v/>
      </c>
      <c r="O2058" s="13">
        <f>'دیده بان بازار'!O2061</f>
        <v/>
      </c>
      <c r="P2058" s="13">
        <f>'دیده بان بازار'!P2061</f>
        <v/>
      </c>
      <c r="Q2058" s="13">
        <f>'دیده بان بازار'!Q2061</f>
        <v/>
      </c>
      <c r="R2058" s="13">
        <f>'دیده بان بازار'!R2061</f>
        <v/>
      </c>
      <c r="S2058" s="13">
        <f>'دیده بان بازار'!S2061</f>
        <v/>
      </c>
      <c r="T2058" s="13">
        <f>'دیده بان بازار'!T2061</f>
        <v/>
      </c>
      <c r="U2058" s="13">
        <f>'دیده بان بازار'!U2061</f>
        <v/>
      </c>
      <c r="V2058" s="13">
        <f>'دیده بان بازار'!V2061</f>
        <v/>
      </c>
      <c r="W2058" s="6">
        <f>'دیده بان بازار'!W2061</f>
        <v/>
      </c>
      <c r="X2058" s="11">
        <f>IFERROR(IF(OR(R2058&lt;=0,W2058&lt;=0,S2058&lt;=0,V2058&lt;=0),0,ROUND((S2058/R2058)/(V2058/W2058),2)),0)</f>
        <v/>
      </c>
      <c r="Y2058" s="11">
        <f>IFERROR(IF(OR(S2058&lt;=0,V2058&lt;=0),0,ROUND(S2058/V2058,2)),0)</f>
        <v/>
      </c>
      <c r="Z2058" s="11">
        <f>IFERROR(J2058-M2058,0)</f>
        <v/>
      </c>
      <c r="AA2058" s="11">
        <f>IFERROR(ROUND(MAX(0,MIN(100,((AB2058*0.2)+(AC2058*0.15)+(AD2058*0.15)+(AE2058*0.1)+(AF2058*0.1)+(AG2058*0.15)+(MIN(Y2058/3,1)*100*0.1)+(AI2058*0.05))*((AH2058/100)*0.25+0.75))),0),0)</f>
        <v/>
      </c>
      <c r="AB2058" s="11">
        <f>ROUND(MAX(0,MIN(100,((M2058+10)/20)*100)),0)</f>
        <v/>
      </c>
      <c r="AC2058" s="11">
        <f>IFERROR(IF(D2058&lt;=0,0,ROUND(COUNTIFS($D$4:$D$3359,"&lt;="&amp;D2058,$D$4:$D$3359,"&gt;0")/COUNTIF($D$4:$D$3359,"&gt;0")*100,0)),0)</f>
        <v/>
      </c>
      <c r="AD2058" s="11">
        <f>IF(E2058&lt;=0,0,ROUND(MAX(0,MIN(100,(LOG10(1+E2058/1000000000)/LOG10(101))*100)),0))</f>
        <v/>
      </c>
      <c r="AE2058" s="11">
        <f>IF(O2058=N2058,50,ROUND(MAX(0,MIN(100,((H2058-N2058)/(O2058-N2058))*100)),0))</f>
        <v/>
      </c>
      <c r="AF2058" s="11">
        <f>ROUND(MAX(0,MIN(100,50+((H2058-K2058)/K2058)*1000)),0)</f>
        <v/>
      </c>
      <c r="AG2058" s="11">
        <f>IFERROR(ROUND(MAX(0,MIN(100,50+25*LN(MAX(0.01,X2058)))),0),25)</f>
        <v/>
      </c>
      <c r="AH2058" s="11">
        <f>ROUND(IF(M2058&lt;=-30,0,IF(M2058&lt;=-20,20,IF(M2058&lt;=-10,50,100))),0)</f>
        <v/>
      </c>
      <c r="AI2058" s="11">
        <f>ROUND(MAX(0,MIN(100,50+(Z2058*10))),0)</f>
        <v/>
      </c>
      <c r="AJ2058" s="11">
        <f>IFERROR(IF(--AA2058&gt;=80,"خرید قوی",IF(--AA2058&gt;=70,"خرید مشروط",IF(--AA2058&gt;=60,"مراقبت",IF(--AA2058&gt;=45,"ضعیف","عدم ورود")))),"")</f>
        <v/>
      </c>
    </row>
    <row r="2059">
      <c r="A2059" s="15">
        <f>'دیده بان بازار'!A2062</f>
        <v/>
      </c>
      <c r="B2059" s="16">
        <f>'دیده بان بازار'!B2062</f>
        <v/>
      </c>
      <c r="C2059" s="16">
        <f>'دیده بان بازار'!C2062</f>
        <v/>
      </c>
      <c r="D2059" s="16">
        <f>'دیده بان بازار'!D2062</f>
        <v/>
      </c>
      <c r="E2059" s="17">
        <f>'دیده بان بازار'!E2062</f>
        <v/>
      </c>
      <c r="F2059" s="16">
        <f>'دیده بان بازار'!F2062</f>
        <v/>
      </c>
      <c r="G2059" s="16">
        <f>'دیده بان بازار'!G2062</f>
        <v/>
      </c>
      <c r="H2059" s="16">
        <f>'دیده بان بازار'!H2062</f>
        <v/>
      </c>
      <c r="I2059" s="16">
        <f>'دیده بان بازار'!I2062</f>
        <v/>
      </c>
      <c r="J2059" s="16">
        <f>'دیده بان بازار'!J2062</f>
        <v/>
      </c>
      <c r="K2059" s="16">
        <f>'دیده بان بازار'!K2062</f>
        <v/>
      </c>
      <c r="L2059" s="16">
        <f>'دیده بان بازار'!L2062</f>
        <v/>
      </c>
      <c r="M2059" s="16">
        <f>'دیده بان بازار'!M2062</f>
        <v/>
      </c>
      <c r="N2059" s="16">
        <f>'دیده بان بازار'!N2062</f>
        <v/>
      </c>
      <c r="O2059" s="16">
        <f>'دیده بان بازار'!O2062</f>
        <v/>
      </c>
      <c r="P2059" s="16">
        <f>'دیده بان بازار'!P2062</f>
        <v/>
      </c>
      <c r="Q2059" s="16">
        <f>'دیده بان بازار'!Q2062</f>
        <v/>
      </c>
      <c r="R2059" s="16">
        <f>'دیده بان بازار'!R2062</f>
        <v/>
      </c>
      <c r="S2059" s="16">
        <f>'دیده بان بازار'!S2062</f>
        <v/>
      </c>
      <c r="T2059" s="16">
        <f>'دیده بان بازار'!T2062</f>
        <v/>
      </c>
      <c r="U2059" s="16">
        <f>'دیده بان بازار'!U2062</f>
        <v/>
      </c>
      <c r="V2059" s="16">
        <f>'دیده بان بازار'!V2062</f>
        <v/>
      </c>
      <c r="W2059" s="7">
        <f>'دیده بان بازار'!W2062</f>
        <v/>
      </c>
      <c r="X2059" s="11">
        <f>IFERROR(IF(OR(R2059&lt;=0,W2059&lt;=0,S2059&lt;=0,V2059&lt;=0),0,ROUND((S2059/R2059)/(V2059/W2059),2)),0)</f>
        <v/>
      </c>
      <c r="Y2059" s="11">
        <f>IFERROR(IF(OR(S2059&lt;=0,V2059&lt;=0),0,ROUND(S2059/V2059,2)),0)</f>
        <v/>
      </c>
      <c r="Z2059" s="11">
        <f>IFERROR(J2059-M2059,0)</f>
        <v/>
      </c>
      <c r="AA2059" s="11">
        <f>IFERROR(ROUND(MAX(0,MIN(100,((AB2059*0.2)+(AC2059*0.15)+(AD2059*0.15)+(AE2059*0.1)+(AF2059*0.1)+(AG2059*0.15)+(MIN(Y2059/3,1)*100*0.1)+(AI2059*0.05))*((AH2059/100)*0.25+0.75))),0),0)</f>
        <v/>
      </c>
      <c r="AB2059" s="11">
        <f>ROUND(MAX(0,MIN(100,((M2059+10)/20)*100)),0)</f>
        <v/>
      </c>
      <c r="AC2059" s="11">
        <f>IFERROR(IF(D2059&lt;=0,0,ROUND(COUNTIFS($D$4:$D$3359,"&lt;="&amp;D2059,$D$4:$D$3359,"&gt;0")/COUNTIF($D$4:$D$3359,"&gt;0")*100,0)),0)</f>
        <v/>
      </c>
      <c r="AD2059" s="11">
        <f>IF(E2059&lt;=0,0,ROUND(MAX(0,MIN(100,(LOG10(1+E2059/1000000000)/LOG10(101))*100)),0))</f>
        <v/>
      </c>
      <c r="AE2059" s="11">
        <f>IF(O2059=N2059,50,ROUND(MAX(0,MIN(100,((H2059-N2059)/(O2059-N2059))*100)),0))</f>
        <v/>
      </c>
      <c r="AF2059" s="11">
        <f>ROUND(MAX(0,MIN(100,50+((H2059-K2059)/K2059)*1000)),0)</f>
        <v/>
      </c>
      <c r="AG2059" s="11">
        <f>IFERROR(ROUND(MAX(0,MIN(100,50+25*LN(MAX(0.01,X2059)))),0),25)</f>
        <v/>
      </c>
      <c r="AH2059" s="11">
        <f>ROUND(IF(M2059&lt;=-30,0,IF(M2059&lt;=-20,20,IF(M2059&lt;=-10,50,100))),0)</f>
        <v/>
      </c>
      <c r="AI2059" s="11">
        <f>ROUND(MAX(0,MIN(100,50+(Z2059*10))),0)</f>
        <v/>
      </c>
      <c r="AJ2059" s="11">
        <f>IFERROR(IF(--AA2059&gt;=80,"خرید قوی",IF(--AA2059&gt;=70,"خرید مشروط",IF(--AA2059&gt;=60,"مراقبت",IF(--AA2059&gt;=45,"ضعیف","عدم ورود")))),"")</f>
        <v/>
      </c>
    </row>
    <row r="2060">
      <c r="A2060" s="12">
        <f>'دیده بان بازار'!A2063</f>
        <v/>
      </c>
      <c r="B2060" s="13">
        <f>'دیده بان بازار'!B2063</f>
        <v/>
      </c>
      <c r="C2060" s="13">
        <f>'دیده بان بازار'!C2063</f>
        <v/>
      </c>
      <c r="D2060" s="13">
        <f>'دیده بان بازار'!D2063</f>
        <v/>
      </c>
      <c r="E2060" s="14">
        <f>'دیده بان بازار'!E2063</f>
        <v/>
      </c>
      <c r="F2060" s="13">
        <f>'دیده بان بازار'!F2063</f>
        <v/>
      </c>
      <c r="G2060" s="13">
        <f>'دیده بان بازار'!G2063</f>
        <v/>
      </c>
      <c r="H2060" s="13">
        <f>'دیده بان بازار'!H2063</f>
        <v/>
      </c>
      <c r="I2060" s="13">
        <f>'دیده بان بازار'!I2063</f>
        <v/>
      </c>
      <c r="J2060" s="13">
        <f>'دیده بان بازار'!J2063</f>
        <v/>
      </c>
      <c r="K2060" s="13">
        <f>'دیده بان بازار'!K2063</f>
        <v/>
      </c>
      <c r="L2060" s="13">
        <f>'دیده بان بازار'!L2063</f>
        <v/>
      </c>
      <c r="M2060" s="13">
        <f>'دیده بان بازار'!M2063</f>
        <v/>
      </c>
      <c r="N2060" s="13">
        <f>'دیده بان بازار'!N2063</f>
        <v/>
      </c>
      <c r="O2060" s="13">
        <f>'دیده بان بازار'!O2063</f>
        <v/>
      </c>
      <c r="P2060" s="13">
        <f>'دیده بان بازار'!P2063</f>
        <v/>
      </c>
      <c r="Q2060" s="13">
        <f>'دیده بان بازار'!Q2063</f>
        <v/>
      </c>
      <c r="R2060" s="13">
        <f>'دیده بان بازار'!R2063</f>
        <v/>
      </c>
      <c r="S2060" s="13">
        <f>'دیده بان بازار'!S2063</f>
        <v/>
      </c>
      <c r="T2060" s="13">
        <f>'دیده بان بازار'!T2063</f>
        <v/>
      </c>
      <c r="U2060" s="13">
        <f>'دیده بان بازار'!U2063</f>
        <v/>
      </c>
      <c r="V2060" s="13">
        <f>'دیده بان بازار'!V2063</f>
        <v/>
      </c>
      <c r="W2060" s="6">
        <f>'دیده بان بازار'!W2063</f>
        <v/>
      </c>
      <c r="X2060" s="11">
        <f>IFERROR(IF(OR(R2060&lt;=0,W2060&lt;=0,S2060&lt;=0,V2060&lt;=0),0,ROUND((S2060/R2060)/(V2060/W2060),2)),0)</f>
        <v/>
      </c>
      <c r="Y2060" s="11">
        <f>IFERROR(IF(OR(S2060&lt;=0,V2060&lt;=0),0,ROUND(S2060/V2060,2)),0)</f>
        <v/>
      </c>
      <c r="Z2060" s="11">
        <f>IFERROR(J2060-M2060,0)</f>
        <v/>
      </c>
      <c r="AA2060" s="11">
        <f>IFERROR(ROUND(MAX(0,MIN(100,((AB2060*0.2)+(AC2060*0.15)+(AD2060*0.15)+(AE2060*0.1)+(AF2060*0.1)+(AG2060*0.15)+(MIN(Y2060/3,1)*100*0.1)+(AI2060*0.05))*((AH2060/100)*0.25+0.75))),0),0)</f>
        <v/>
      </c>
      <c r="AB2060" s="11">
        <f>ROUND(MAX(0,MIN(100,((M2060+10)/20)*100)),0)</f>
        <v/>
      </c>
      <c r="AC2060" s="11">
        <f>IFERROR(IF(D2060&lt;=0,0,ROUND(COUNTIFS($D$4:$D$3359,"&lt;="&amp;D2060,$D$4:$D$3359,"&gt;0")/COUNTIF($D$4:$D$3359,"&gt;0")*100,0)),0)</f>
        <v/>
      </c>
      <c r="AD2060" s="11">
        <f>IF(E2060&lt;=0,0,ROUND(MAX(0,MIN(100,(LOG10(1+E2060/1000000000)/LOG10(101))*100)),0))</f>
        <v/>
      </c>
      <c r="AE2060" s="11">
        <f>IF(O2060=N2060,50,ROUND(MAX(0,MIN(100,((H2060-N2060)/(O2060-N2060))*100)),0))</f>
        <v/>
      </c>
      <c r="AF2060" s="11">
        <f>ROUND(MAX(0,MIN(100,50+((H2060-K2060)/K2060)*1000)),0)</f>
        <v/>
      </c>
      <c r="AG2060" s="11">
        <f>IFERROR(ROUND(MAX(0,MIN(100,50+25*LN(MAX(0.01,X2060)))),0),25)</f>
        <v/>
      </c>
      <c r="AH2060" s="11">
        <f>ROUND(IF(M2060&lt;=-30,0,IF(M2060&lt;=-20,20,IF(M2060&lt;=-10,50,100))),0)</f>
        <v/>
      </c>
      <c r="AI2060" s="11">
        <f>ROUND(MAX(0,MIN(100,50+(Z2060*10))),0)</f>
        <v/>
      </c>
      <c r="AJ2060" s="11">
        <f>IFERROR(IF(--AA2060&gt;=80,"خرید قوی",IF(--AA2060&gt;=70,"خرید مشروط",IF(--AA2060&gt;=60,"مراقبت",IF(--AA2060&gt;=45,"ضعیف","عدم ورود")))),"")</f>
        <v/>
      </c>
    </row>
    <row r="2061">
      <c r="A2061" s="15">
        <f>'دیده بان بازار'!A2064</f>
        <v/>
      </c>
      <c r="B2061" s="16">
        <f>'دیده بان بازار'!B2064</f>
        <v/>
      </c>
      <c r="C2061" s="16">
        <f>'دیده بان بازار'!C2064</f>
        <v/>
      </c>
      <c r="D2061" s="16">
        <f>'دیده بان بازار'!D2064</f>
        <v/>
      </c>
      <c r="E2061" s="17">
        <f>'دیده بان بازار'!E2064</f>
        <v/>
      </c>
      <c r="F2061" s="16">
        <f>'دیده بان بازار'!F2064</f>
        <v/>
      </c>
      <c r="G2061" s="16">
        <f>'دیده بان بازار'!G2064</f>
        <v/>
      </c>
      <c r="H2061" s="16">
        <f>'دیده بان بازار'!H2064</f>
        <v/>
      </c>
      <c r="I2061" s="16">
        <f>'دیده بان بازار'!I2064</f>
        <v/>
      </c>
      <c r="J2061" s="16">
        <f>'دیده بان بازار'!J2064</f>
        <v/>
      </c>
      <c r="K2061" s="16">
        <f>'دیده بان بازار'!K2064</f>
        <v/>
      </c>
      <c r="L2061" s="16">
        <f>'دیده بان بازار'!L2064</f>
        <v/>
      </c>
      <c r="M2061" s="16">
        <f>'دیده بان بازار'!M2064</f>
        <v/>
      </c>
      <c r="N2061" s="16">
        <f>'دیده بان بازار'!N2064</f>
        <v/>
      </c>
      <c r="O2061" s="16">
        <f>'دیده بان بازار'!O2064</f>
        <v/>
      </c>
      <c r="P2061" s="16">
        <f>'دیده بان بازار'!P2064</f>
        <v/>
      </c>
      <c r="Q2061" s="16">
        <f>'دیده بان بازار'!Q2064</f>
        <v/>
      </c>
      <c r="R2061" s="16">
        <f>'دیده بان بازار'!R2064</f>
        <v/>
      </c>
      <c r="S2061" s="16">
        <f>'دیده بان بازار'!S2064</f>
        <v/>
      </c>
      <c r="T2061" s="16">
        <f>'دیده بان بازار'!T2064</f>
        <v/>
      </c>
      <c r="U2061" s="16">
        <f>'دیده بان بازار'!U2064</f>
        <v/>
      </c>
      <c r="V2061" s="16">
        <f>'دیده بان بازار'!V2064</f>
        <v/>
      </c>
      <c r="W2061" s="7">
        <f>'دیده بان بازار'!W2064</f>
        <v/>
      </c>
      <c r="X2061" s="11">
        <f>IFERROR(IF(OR(R2061&lt;=0,W2061&lt;=0,S2061&lt;=0,V2061&lt;=0),0,ROUND((S2061/R2061)/(V2061/W2061),2)),0)</f>
        <v/>
      </c>
      <c r="Y2061" s="11">
        <f>IFERROR(IF(OR(S2061&lt;=0,V2061&lt;=0),0,ROUND(S2061/V2061,2)),0)</f>
        <v/>
      </c>
      <c r="Z2061" s="11">
        <f>IFERROR(J2061-M2061,0)</f>
        <v/>
      </c>
      <c r="AA2061" s="11">
        <f>IFERROR(ROUND(MAX(0,MIN(100,((AB2061*0.2)+(AC2061*0.15)+(AD2061*0.15)+(AE2061*0.1)+(AF2061*0.1)+(AG2061*0.15)+(MIN(Y2061/3,1)*100*0.1)+(AI2061*0.05))*((AH2061/100)*0.25+0.75))),0),0)</f>
        <v/>
      </c>
      <c r="AB2061" s="11">
        <f>ROUND(MAX(0,MIN(100,((M2061+10)/20)*100)),0)</f>
        <v/>
      </c>
      <c r="AC2061" s="11">
        <f>IFERROR(IF(D2061&lt;=0,0,ROUND(COUNTIFS($D$4:$D$3359,"&lt;="&amp;D2061,$D$4:$D$3359,"&gt;0")/COUNTIF($D$4:$D$3359,"&gt;0")*100,0)),0)</f>
        <v/>
      </c>
      <c r="AD2061" s="11">
        <f>IF(E2061&lt;=0,0,ROUND(MAX(0,MIN(100,(LOG10(1+E2061/1000000000)/LOG10(101))*100)),0))</f>
        <v/>
      </c>
      <c r="AE2061" s="11">
        <f>IF(O2061=N2061,50,ROUND(MAX(0,MIN(100,((H2061-N2061)/(O2061-N2061))*100)),0))</f>
        <v/>
      </c>
      <c r="AF2061" s="11">
        <f>ROUND(MAX(0,MIN(100,50+((H2061-K2061)/K2061)*1000)),0)</f>
        <v/>
      </c>
      <c r="AG2061" s="11">
        <f>IFERROR(ROUND(MAX(0,MIN(100,50+25*LN(MAX(0.01,X2061)))),0),25)</f>
        <v/>
      </c>
      <c r="AH2061" s="11">
        <f>ROUND(IF(M2061&lt;=-30,0,IF(M2061&lt;=-20,20,IF(M2061&lt;=-10,50,100))),0)</f>
        <v/>
      </c>
      <c r="AI2061" s="11">
        <f>ROUND(MAX(0,MIN(100,50+(Z2061*10))),0)</f>
        <v/>
      </c>
      <c r="AJ2061" s="11">
        <f>IFERROR(IF(--AA2061&gt;=80,"خرید قوی",IF(--AA2061&gt;=70,"خرید مشروط",IF(--AA2061&gt;=60,"مراقبت",IF(--AA2061&gt;=45,"ضعیف","عدم ورود")))),"")</f>
        <v/>
      </c>
    </row>
    <row r="2062">
      <c r="A2062" s="12">
        <f>'دیده بان بازار'!A2065</f>
        <v/>
      </c>
      <c r="B2062" s="13">
        <f>'دیده بان بازار'!B2065</f>
        <v/>
      </c>
      <c r="C2062" s="13">
        <f>'دیده بان بازار'!C2065</f>
        <v/>
      </c>
      <c r="D2062" s="13">
        <f>'دیده بان بازار'!D2065</f>
        <v/>
      </c>
      <c r="E2062" s="14">
        <f>'دیده بان بازار'!E2065</f>
        <v/>
      </c>
      <c r="F2062" s="13">
        <f>'دیده بان بازار'!F2065</f>
        <v/>
      </c>
      <c r="G2062" s="13">
        <f>'دیده بان بازار'!G2065</f>
        <v/>
      </c>
      <c r="H2062" s="13">
        <f>'دیده بان بازار'!H2065</f>
        <v/>
      </c>
      <c r="I2062" s="13">
        <f>'دیده بان بازار'!I2065</f>
        <v/>
      </c>
      <c r="J2062" s="13">
        <f>'دیده بان بازار'!J2065</f>
        <v/>
      </c>
      <c r="K2062" s="13">
        <f>'دیده بان بازار'!K2065</f>
        <v/>
      </c>
      <c r="L2062" s="13">
        <f>'دیده بان بازار'!L2065</f>
        <v/>
      </c>
      <c r="M2062" s="13">
        <f>'دیده بان بازار'!M2065</f>
        <v/>
      </c>
      <c r="N2062" s="13">
        <f>'دیده بان بازار'!N2065</f>
        <v/>
      </c>
      <c r="O2062" s="13">
        <f>'دیده بان بازار'!O2065</f>
        <v/>
      </c>
      <c r="P2062" s="13">
        <f>'دیده بان بازار'!P2065</f>
        <v/>
      </c>
      <c r="Q2062" s="13">
        <f>'دیده بان بازار'!Q2065</f>
        <v/>
      </c>
      <c r="R2062" s="13">
        <f>'دیده بان بازار'!R2065</f>
        <v/>
      </c>
      <c r="S2062" s="13">
        <f>'دیده بان بازار'!S2065</f>
        <v/>
      </c>
      <c r="T2062" s="13">
        <f>'دیده بان بازار'!T2065</f>
        <v/>
      </c>
      <c r="U2062" s="13">
        <f>'دیده بان بازار'!U2065</f>
        <v/>
      </c>
      <c r="V2062" s="13">
        <f>'دیده بان بازار'!V2065</f>
        <v/>
      </c>
      <c r="W2062" s="6">
        <f>'دیده بان بازار'!W2065</f>
        <v/>
      </c>
      <c r="X2062" s="11">
        <f>IFERROR(IF(OR(R2062&lt;=0,W2062&lt;=0,S2062&lt;=0,V2062&lt;=0),0,ROUND((S2062/R2062)/(V2062/W2062),2)),0)</f>
        <v/>
      </c>
      <c r="Y2062" s="11">
        <f>IFERROR(IF(OR(S2062&lt;=0,V2062&lt;=0),0,ROUND(S2062/V2062,2)),0)</f>
        <v/>
      </c>
      <c r="Z2062" s="11">
        <f>IFERROR(J2062-M2062,0)</f>
        <v/>
      </c>
      <c r="AA2062" s="11">
        <f>IFERROR(ROUND(MAX(0,MIN(100,((AB2062*0.2)+(AC2062*0.15)+(AD2062*0.15)+(AE2062*0.1)+(AF2062*0.1)+(AG2062*0.15)+(MIN(Y2062/3,1)*100*0.1)+(AI2062*0.05))*((AH2062/100)*0.25+0.75))),0),0)</f>
        <v/>
      </c>
      <c r="AB2062" s="11">
        <f>ROUND(MAX(0,MIN(100,((M2062+10)/20)*100)),0)</f>
        <v/>
      </c>
      <c r="AC2062" s="11">
        <f>IFERROR(IF(D2062&lt;=0,0,ROUND(COUNTIFS($D$4:$D$3359,"&lt;="&amp;D2062,$D$4:$D$3359,"&gt;0")/COUNTIF($D$4:$D$3359,"&gt;0")*100,0)),0)</f>
        <v/>
      </c>
      <c r="AD2062" s="11">
        <f>IF(E2062&lt;=0,0,ROUND(MAX(0,MIN(100,(LOG10(1+E2062/1000000000)/LOG10(101))*100)),0))</f>
        <v/>
      </c>
      <c r="AE2062" s="11">
        <f>IF(O2062=N2062,50,ROUND(MAX(0,MIN(100,((H2062-N2062)/(O2062-N2062))*100)),0))</f>
        <v/>
      </c>
      <c r="AF2062" s="11">
        <f>ROUND(MAX(0,MIN(100,50+((H2062-K2062)/K2062)*1000)),0)</f>
        <v/>
      </c>
      <c r="AG2062" s="11">
        <f>IFERROR(ROUND(MAX(0,MIN(100,50+25*LN(MAX(0.01,X2062)))),0),25)</f>
        <v/>
      </c>
      <c r="AH2062" s="11">
        <f>ROUND(IF(M2062&lt;=-30,0,IF(M2062&lt;=-20,20,IF(M2062&lt;=-10,50,100))),0)</f>
        <v/>
      </c>
      <c r="AI2062" s="11">
        <f>ROUND(MAX(0,MIN(100,50+(Z2062*10))),0)</f>
        <v/>
      </c>
      <c r="AJ2062" s="11">
        <f>IFERROR(IF(--AA2062&gt;=80,"خرید قوی",IF(--AA2062&gt;=70,"خرید مشروط",IF(--AA2062&gt;=60,"مراقبت",IF(--AA2062&gt;=45,"ضعیف","عدم ورود")))),"")</f>
        <v/>
      </c>
    </row>
    <row r="2063">
      <c r="A2063" s="15">
        <f>'دیده بان بازار'!A2066</f>
        <v/>
      </c>
      <c r="B2063" s="16">
        <f>'دیده بان بازار'!B2066</f>
        <v/>
      </c>
      <c r="C2063" s="16">
        <f>'دیده بان بازار'!C2066</f>
        <v/>
      </c>
      <c r="D2063" s="16">
        <f>'دیده بان بازار'!D2066</f>
        <v/>
      </c>
      <c r="E2063" s="17">
        <f>'دیده بان بازار'!E2066</f>
        <v/>
      </c>
      <c r="F2063" s="16">
        <f>'دیده بان بازار'!F2066</f>
        <v/>
      </c>
      <c r="G2063" s="16">
        <f>'دیده بان بازار'!G2066</f>
        <v/>
      </c>
      <c r="H2063" s="16">
        <f>'دیده بان بازار'!H2066</f>
        <v/>
      </c>
      <c r="I2063" s="16">
        <f>'دیده بان بازار'!I2066</f>
        <v/>
      </c>
      <c r="J2063" s="16">
        <f>'دیده بان بازار'!J2066</f>
        <v/>
      </c>
      <c r="K2063" s="16">
        <f>'دیده بان بازار'!K2066</f>
        <v/>
      </c>
      <c r="L2063" s="16">
        <f>'دیده بان بازار'!L2066</f>
        <v/>
      </c>
      <c r="M2063" s="16">
        <f>'دیده بان بازار'!M2066</f>
        <v/>
      </c>
      <c r="N2063" s="16">
        <f>'دیده بان بازار'!N2066</f>
        <v/>
      </c>
      <c r="O2063" s="16">
        <f>'دیده بان بازار'!O2066</f>
        <v/>
      </c>
      <c r="P2063" s="16">
        <f>'دیده بان بازار'!P2066</f>
        <v/>
      </c>
      <c r="Q2063" s="16">
        <f>'دیده بان بازار'!Q2066</f>
        <v/>
      </c>
      <c r="R2063" s="16">
        <f>'دیده بان بازار'!R2066</f>
        <v/>
      </c>
      <c r="S2063" s="16">
        <f>'دیده بان بازار'!S2066</f>
        <v/>
      </c>
      <c r="T2063" s="16">
        <f>'دیده بان بازار'!T2066</f>
        <v/>
      </c>
      <c r="U2063" s="16">
        <f>'دیده بان بازار'!U2066</f>
        <v/>
      </c>
      <c r="V2063" s="16">
        <f>'دیده بان بازار'!V2066</f>
        <v/>
      </c>
      <c r="W2063" s="7">
        <f>'دیده بان بازار'!W2066</f>
        <v/>
      </c>
      <c r="X2063" s="11">
        <f>IFERROR(IF(OR(R2063&lt;=0,W2063&lt;=0,S2063&lt;=0,V2063&lt;=0),0,ROUND((S2063/R2063)/(V2063/W2063),2)),0)</f>
        <v/>
      </c>
      <c r="Y2063" s="11">
        <f>IFERROR(IF(OR(S2063&lt;=0,V2063&lt;=0),0,ROUND(S2063/V2063,2)),0)</f>
        <v/>
      </c>
      <c r="Z2063" s="11">
        <f>IFERROR(J2063-M2063,0)</f>
        <v/>
      </c>
      <c r="AA2063" s="11">
        <f>IFERROR(ROUND(MAX(0,MIN(100,((AB2063*0.2)+(AC2063*0.15)+(AD2063*0.15)+(AE2063*0.1)+(AF2063*0.1)+(AG2063*0.15)+(MIN(Y2063/3,1)*100*0.1)+(AI2063*0.05))*((AH2063/100)*0.25+0.75))),0),0)</f>
        <v/>
      </c>
      <c r="AB2063" s="11">
        <f>ROUND(MAX(0,MIN(100,((M2063+10)/20)*100)),0)</f>
        <v/>
      </c>
      <c r="AC2063" s="11">
        <f>IFERROR(IF(D2063&lt;=0,0,ROUND(COUNTIFS($D$4:$D$3359,"&lt;="&amp;D2063,$D$4:$D$3359,"&gt;0")/COUNTIF($D$4:$D$3359,"&gt;0")*100,0)),0)</f>
        <v/>
      </c>
      <c r="AD2063" s="11">
        <f>IF(E2063&lt;=0,0,ROUND(MAX(0,MIN(100,(LOG10(1+E2063/1000000000)/LOG10(101))*100)),0))</f>
        <v/>
      </c>
      <c r="AE2063" s="11">
        <f>IF(O2063=N2063,50,ROUND(MAX(0,MIN(100,((H2063-N2063)/(O2063-N2063))*100)),0))</f>
        <v/>
      </c>
      <c r="AF2063" s="11">
        <f>ROUND(MAX(0,MIN(100,50+((H2063-K2063)/K2063)*1000)),0)</f>
        <v/>
      </c>
      <c r="AG2063" s="11">
        <f>IFERROR(ROUND(MAX(0,MIN(100,50+25*LN(MAX(0.01,X2063)))),0),25)</f>
        <v/>
      </c>
      <c r="AH2063" s="11">
        <f>ROUND(IF(M2063&lt;=-30,0,IF(M2063&lt;=-20,20,IF(M2063&lt;=-10,50,100))),0)</f>
        <v/>
      </c>
      <c r="AI2063" s="11">
        <f>ROUND(MAX(0,MIN(100,50+(Z2063*10))),0)</f>
        <v/>
      </c>
      <c r="AJ2063" s="11">
        <f>IFERROR(IF(--AA2063&gt;=80,"خرید قوی",IF(--AA2063&gt;=70,"خرید مشروط",IF(--AA2063&gt;=60,"مراقبت",IF(--AA2063&gt;=45,"ضعیف","عدم ورود")))),"")</f>
        <v/>
      </c>
    </row>
    <row r="2064">
      <c r="A2064" s="12">
        <f>'دیده بان بازار'!A2067</f>
        <v/>
      </c>
      <c r="B2064" s="13">
        <f>'دیده بان بازار'!B2067</f>
        <v/>
      </c>
      <c r="C2064" s="13">
        <f>'دیده بان بازار'!C2067</f>
        <v/>
      </c>
      <c r="D2064" s="13">
        <f>'دیده بان بازار'!D2067</f>
        <v/>
      </c>
      <c r="E2064" s="14">
        <f>'دیده بان بازار'!E2067</f>
        <v/>
      </c>
      <c r="F2064" s="13">
        <f>'دیده بان بازار'!F2067</f>
        <v/>
      </c>
      <c r="G2064" s="13">
        <f>'دیده بان بازار'!G2067</f>
        <v/>
      </c>
      <c r="H2064" s="13">
        <f>'دیده بان بازار'!H2067</f>
        <v/>
      </c>
      <c r="I2064" s="13">
        <f>'دیده بان بازار'!I2067</f>
        <v/>
      </c>
      <c r="J2064" s="13">
        <f>'دیده بان بازار'!J2067</f>
        <v/>
      </c>
      <c r="K2064" s="13">
        <f>'دیده بان بازار'!K2067</f>
        <v/>
      </c>
      <c r="L2064" s="13">
        <f>'دیده بان بازار'!L2067</f>
        <v/>
      </c>
      <c r="M2064" s="13">
        <f>'دیده بان بازار'!M2067</f>
        <v/>
      </c>
      <c r="N2064" s="13">
        <f>'دیده بان بازار'!N2067</f>
        <v/>
      </c>
      <c r="O2064" s="13">
        <f>'دیده بان بازار'!O2067</f>
        <v/>
      </c>
      <c r="P2064" s="13">
        <f>'دیده بان بازار'!P2067</f>
        <v/>
      </c>
      <c r="Q2064" s="13">
        <f>'دیده بان بازار'!Q2067</f>
        <v/>
      </c>
      <c r="R2064" s="13">
        <f>'دیده بان بازار'!R2067</f>
        <v/>
      </c>
      <c r="S2064" s="13">
        <f>'دیده بان بازار'!S2067</f>
        <v/>
      </c>
      <c r="T2064" s="13">
        <f>'دیده بان بازار'!T2067</f>
        <v/>
      </c>
      <c r="U2064" s="13">
        <f>'دیده بان بازار'!U2067</f>
        <v/>
      </c>
      <c r="V2064" s="13">
        <f>'دیده بان بازار'!V2067</f>
        <v/>
      </c>
      <c r="W2064" s="6">
        <f>'دیده بان بازار'!W2067</f>
        <v/>
      </c>
      <c r="X2064" s="11">
        <f>IFERROR(IF(OR(R2064&lt;=0,W2064&lt;=0,S2064&lt;=0,V2064&lt;=0),0,ROUND((S2064/R2064)/(V2064/W2064),2)),0)</f>
        <v/>
      </c>
      <c r="Y2064" s="11">
        <f>IFERROR(IF(OR(S2064&lt;=0,V2064&lt;=0),0,ROUND(S2064/V2064,2)),0)</f>
        <v/>
      </c>
      <c r="Z2064" s="11">
        <f>IFERROR(J2064-M2064,0)</f>
        <v/>
      </c>
      <c r="AA2064" s="11">
        <f>IFERROR(ROUND(MAX(0,MIN(100,((AB2064*0.2)+(AC2064*0.15)+(AD2064*0.15)+(AE2064*0.1)+(AF2064*0.1)+(AG2064*0.15)+(MIN(Y2064/3,1)*100*0.1)+(AI2064*0.05))*((AH2064/100)*0.25+0.75))),0),0)</f>
        <v/>
      </c>
      <c r="AB2064" s="11">
        <f>ROUND(MAX(0,MIN(100,((M2064+10)/20)*100)),0)</f>
        <v/>
      </c>
      <c r="AC2064" s="11">
        <f>IFERROR(IF(D2064&lt;=0,0,ROUND(COUNTIFS($D$4:$D$3359,"&lt;="&amp;D2064,$D$4:$D$3359,"&gt;0")/COUNTIF($D$4:$D$3359,"&gt;0")*100,0)),0)</f>
        <v/>
      </c>
      <c r="AD2064" s="11">
        <f>IF(E2064&lt;=0,0,ROUND(MAX(0,MIN(100,(LOG10(1+E2064/1000000000)/LOG10(101))*100)),0))</f>
        <v/>
      </c>
      <c r="AE2064" s="11">
        <f>IF(O2064=N2064,50,ROUND(MAX(0,MIN(100,((H2064-N2064)/(O2064-N2064))*100)),0))</f>
        <v/>
      </c>
      <c r="AF2064" s="11">
        <f>ROUND(MAX(0,MIN(100,50+((H2064-K2064)/K2064)*1000)),0)</f>
        <v/>
      </c>
      <c r="AG2064" s="11">
        <f>IFERROR(ROUND(MAX(0,MIN(100,50+25*LN(MAX(0.01,X2064)))),0),25)</f>
        <v/>
      </c>
      <c r="AH2064" s="11">
        <f>ROUND(IF(M2064&lt;=-30,0,IF(M2064&lt;=-20,20,IF(M2064&lt;=-10,50,100))),0)</f>
        <v/>
      </c>
      <c r="AI2064" s="11">
        <f>ROUND(MAX(0,MIN(100,50+(Z2064*10))),0)</f>
        <v/>
      </c>
      <c r="AJ2064" s="11">
        <f>IFERROR(IF(--AA2064&gt;=80,"خرید قوی",IF(--AA2064&gt;=70,"خرید مشروط",IF(--AA2064&gt;=60,"مراقبت",IF(--AA2064&gt;=45,"ضعیف","عدم ورود")))),"")</f>
        <v/>
      </c>
    </row>
    <row r="2065">
      <c r="A2065" s="15">
        <f>'دیده بان بازار'!A2068</f>
        <v/>
      </c>
      <c r="B2065" s="16">
        <f>'دیده بان بازار'!B2068</f>
        <v/>
      </c>
      <c r="C2065" s="16">
        <f>'دیده بان بازار'!C2068</f>
        <v/>
      </c>
      <c r="D2065" s="16">
        <f>'دیده بان بازار'!D2068</f>
        <v/>
      </c>
      <c r="E2065" s="17">
        <f>'دیده بان بازار'!E2068</f>
        <v/>
      </c>
      <c r="F2065" s="16">
        <f>'دیده بان بازار'!F2068</f>
        <v/>
      </c>
      <c r="G2065" s="16">
        <f>'دیده بان بازار'!G2068</f>
        <v/>
      </c>
      <c r="H2065" s="16">
        <f>'دیده بان بازار'!H2068</f>
        <v/>
      </c>
      <c r="I2065" s="16">
        <f>'دیده بان بازار'!I2068</f>
        <v/>
      </c>
      <c r="J2065" s="16">
        <f>'دیده بان بازار'!J2068</f>
        <v/>
      </c>
      <c r="K2065" s="16">
        <f>'دیده بان بازار'!K2068</f>
        <v/>
      </c>
      <c r="L2065" s="16">
        <f>'دیده بان بازار'!L2068</f>
        <v/>
      </c>
      <c r="M2065" s="16">
        <f>'دیده بان بازار'!M2068</f>
        <v/>
      </c>
      <c r="N2065" s="16">
        <f>'دیده بان بازار'!N2068</f>
        <v/>
      </c>
      <c r="O2065" s="16">
        <f>'دیده بان بازار'!O2068</f>
        <v/>
      </c>
      <c r="P2065" s="16">
        <f>'دیده بان بازار'!P2068</f>
        <v/>
      </c>
      <c r="Q2065" s="16">
        <f>'دیده بان بازار'!Q2068</f>
        <v/>
      </c>
      <c r="R2065" s="16">
        <f>'دیده بان بازار'!R2068</f>
        <v/>
      </c>
      <c r="S2065" s="16">
        <f>'دیده بان بازار'!S2068</f>
        <v/>
      </c>
      <c r="T2065" s="16">
        <f>'دیده بان بازار'!T2068</f>
        <v/>
      </c>
      <c r="U2065" s="16">
        <f>'دیده بان بازار'!U2068</f>
        <v/>
      </c>
      <c r="V2065" s="16">
        <f>'دیده بان بازار'!V2068</f>
        <v/>
      </c>
      <c r="W2065" s="7">
        <f>'دیده بان بازار'!W2068</f>
        <v/>
      </c>
      <c r="X2065" s="11">
        <f>IFERROR(IF(OR(R2065&lt;=0,W2065&lt;=0,S2065&lt;=0,V2065&lt;=0),0,ROUND((S2065/R2065)/(V2065/W2065),2)),0)</f>
        <v/>
      </c>
      <c r="Y2065" s="11">
        <f>IFERROR(IF(OR(S2065&lt;=0,V2065&lt;=0),0,ROUND(S2065/V2065,2)),0)</f>
        <v/>
      </c>
      <c r="Z2065" s="11">
        <f>IFERROR(J2065-M2065,0)</f>
        <v/>
      </c>
      <c r="AA2065" s="11">
        <f>IFERROR(ROUND(MAX(0,MIN(100,((AB2065*0.2)+(AC2065*0.15)+(AD2065*0.15)+(AE2065*0.1)+(AF2065*0.1)+(AG2065*0.15)+(MIN(Y2065/3,1)*100*0.1)+(AI2065*0.05))*((AH2065/100)*0.25+0.75))),0),0)</f>
        <v/>
      </c>
      <c r="AB2065" s="11">
        <f>ROUND(MAX(0,MIN(100,((M2065+10)/20)*100)),0)</f>
        <v/>
      </c>
      <c r="AC2065" s="11">
        <f>IFERROR(IF(D2065&lt;=0,0,ROUND(COUNTIFS($D$4:$D$3359,"&lt;="&amp;D2065,$D$4:$D$3359,"&gt;0")/COUNTIF($D$4:$D$3359,"&gt;0")*100,0)),0)</f>
        <v/>
      </c>
      <c r="AD2065" s="11">
        <f>IF(E2065&lt;=0,0,ROUND(MAX(0,MIN(100,(LOG10(1+E2065/1000000000)/LOG10(101))*100)),0))</f>
        <v/>
      </c>
      <c r="AE2065" s="11">
        <f>IF(O2065=N2065,50,ROUND(MAX(0,MIN(100,((H2065-N2065)/(O2065-N2065))*100)),0))</f>
        <v/>
      </c>
      <c r="AF2065" s="11">
        <f>ROUND(MAX(0,MIN(100,50+((H2065-K2065)/K2065)*1000)),0)</f>
        <v/>
      </c>
      <c r="AG2065" s="11">
        <f>IFERROR(ROUND(MAX(0,MIN(100,50+25*LN(MAX(0.01,X2065)))),0),25)</f>
        <v/>
      </c>
      <c r="AH2065" s="11">
        <f>ROUND(IF(M2065&lt;=-30,0,IF(M2065&lt;=-20,20,IF(M2065&lt;=-10,50,100))),0)</f>
        <v/>
      </c>
      <c r="AI2065" s="11">
        <f>ROUND(MAX(0,MIN(100,50+(Z2065*10))),0)</f>
        <v/>
      </c>
      <c r="AJ2065" s="11">
        <f>IFERROR(IF(--AA2065&gt;=80,"خرید قوی",IF(--AA2065&gt;=70,"خرید مشروط",IF(--AA2065&gt;=60,"مراقبت",IF(--AA2065&gt;=45,"ضعیف","عدم ورود")))),"")</f>
        <v/>
      </c>
    </row>
    <row r="2066">
      <c r="A2066" s="12">
        <f>'دیده بان بازار'!A2069</f>
        <v/>
      </c>
      <c r="B2066" s="13">
        <f>'دیده بان بازار'!B2069</f>
        <v/>
      </c>
      <c r="C2066" s="13">
        <f>'دیده بان بازار'!C2069</f>
        <v/>
      </c>
      <c r="D2066" s="13">
        <f>'دیده بان بازار'!D2069</f>
        <v/>
      </c>
      <c r="E2066" s="14">
        <f>'دیده بان بازار'!E2069</f>
        <v/>
      </c>
      <c r="F2066" s="13">
        <f>'دیده بان بازار'!F2069</f>
        <v/>
      </c>
      <c r="G2066" s="13">
        <f>'دیده بان بازار'!G2069</f>
        <v/>
      </c>
      <c r="H2066" s="13">
        <f>'دیده بان بازار'!H2069</f>
        <v/>
      </c>
      <c r="I2066" s="13">
        <f>'دیده بان بازار'!I2069</f>
        <v/>
      </c>
      <c r="J2066" s="13">
        <f>'دیده بان بازار'!J2069</f>
        <v/>
      </c>
      <c r="K2066" s="13">
        <f>'دیده بان بازار'!K2069</f>
        <v/>
      </c>
      <c r="L2066" s="13">
        <f>'دیده بان بازار'!L2069</f>
        <v/>
      </c>
      <c r="M2066" s="13">
        <f>'دیده بان بازار'!M2069</f>
        <v/>
      </c>
      <c r="N2066" s="13">
        <f>'دیده بان بازار'!N2069</f>
        <v/>
      </c>
      <c r="O2066" s="13">
        <f>'دیده بان بازار'!O2069</f>
        <v/>
      </c>
      <c r="P2066" s="13">
        <f>'دیده بان بازار'!P2069</f>
        <v/>
      </c>
      <c r="Q2066" s="13">
        <f>'دیده بان بازار'!Q2069</f>
        <v/>
      </c>
      <c r="R2066" s="13">
        <f>'دیده بان بازار'!R2069</f>
        <v/>
      </c>
      <c r="S2066" s="13">
        <f>'دیده بان بازار'!S2069</f>
        <v/>
      </c>
      <c r="T2066" s="13">
        <f>'دیده بان بازار'!T2069</f>
        <v/>
      </c>
      <c r="U2066" s="13">
        <f>'دیده بان بازار'!U2069</f>
        <v/>
      </c>
      <c r="V2066" s="13">
        <f>'دیده بان بازار'!V2069</f>
        <v/>
      </c>
      <c r="W2066" s="6">
        <f>'دیده بان بازار'!W2069</f>
        <v/>
      </c>
      <c r="X2066" s="11">
        <f>IFERROR(IF(OR(R2066&lt;=0,W2066&lt;=0,S2066&lt;=0,V2066&lt;=0),0,ROUND((S2066/R2066)/(V2066/W2066),2)),0)</f>
        <v/>
      </c>
      <c r="Y2066" s="11">
        <f>IFERROR(IF(OR(S2066&lt;=0,V2066&lt;=0),0,ROUND(S2066/V2066,2)),0)</f>
        <v/>
      </c>
      <c r="Z2066" s="11">
        <f>IFERROR(J2066-M2066,0)</f>
        <v/>
      </c>
      <c r="AA2066" s="11">
        <f>IFERROR(ROUND(MAX(0,MIN(100,((AB2066*0.2)+(AC2066*0.15)+(AD2066*0.15)+(AE2066*0.1)+(AF2066*0.1)+(AG2066*0.15)+(MIN(Y2066/3,1)*100*0.1)+(AI2066*0.05))*((AH2066/100)*0.25+0.75))),0),0)</f>
        <v/>
      </c>
      <c r="AB2066" s="11">
        <f>ROUND(MAX(0,MIN(100,((M2066+10)/20)*100)),0)</f>
        <v/>
      </c>
      <c r="AC2066" s="11">
        <f>IFERROR(IF(D2066&lt;=0,0,ROUND(COUNTIFS($D$4:$D$3359,"&lt;="&amp;D2066,$D$4:$D$3359,"&gt;0")/COUNTIF($D$4:$D$3359,"&gt;0")*100,0)),0)</f>
        <v/>
      </c>
      <c r="AD2066" s="11">
        <f>IF(E2066&lt;=0,0,ROUND(MAX(0,MIN(100,(LOG10(1+E2066/1000000000)/LOG10(101))*100)),0))</f>
        <v/>
      </c>
      <c r="AE2066" s="11">
        <f>IF(O2066=N2066,50,ROUND(MAX(0,MIN(100,((H2066-N2066)/(O2066-N2066))*100)),0))</f>
        <v/>
      </c>
      <c r="AF2066" s="11">
        <f>ROUND(MAX(0,MIN(100,50+((H2066-K2066)/K2066)*1000)),0)</f>
        <v/>
      </c>
      <c r="AG2066" s="11">
        <f>IFERROR(ROUND(MAX(0,MIN(100,50+25*LN(MAX(0.01,X2066)))),0),25)</f>
        <v/>
      </c>
      <c r="AH2066" s="11">
        <f>ROUND(IF(M2066&lt;=-30,0,IF(M2066&lt;=-20,20,IF(M2066&lt;=-10,50,100))),0)</f>
        <v/>
      </c>
      <c r="AI2066" s="11">
        <f>ROUND(MAX(0,MIN(100,50+(Z2066*10))),0)</f>
        <v/>
      </c>
      <c r="AJ2066" s="11">
        <f>IFERROR(IF(--AA2066&gt;=80,"خرید قوی",IF(--AA2066&gt;=70,"خرید مشروط",IF(--AA2066&gt;=60,"مراقبت",IF(--AA2066&gt;=45,"ضعیف","عدم ورود")))),"")</f>
        <v/>
      </c>
    </row>
    <row r="2067">
      <c r="A2067" s="15">
        <f>'دیده بان بازار'!A2070</f>
        <v/>
      </c>
      <c r="B2067" s="16">
        <f>'دیده بان بازار'!B2070</f>
        <v/>
      </c>
      <c r="C2067" s="16">
        <f>'دیده بان بازار'!C2070</f>
        <v/>
      </c>
      <c r="D2067" s="16">
        <f>'دیده بان بازار'!D2070</f>
        <v/>
      </c>
      <c r="E2067" s="17">
        <f>'دیده بان بازار'!E2070</f>
        <v/>
      </c>
      <c r="F2067" s="16">
        <f>'دیده بان بازار'!F2070</f>
        <v/>
      </c>
      <c r="G2067" s="16">
        <f>'دیده بان بازار'!G2070</f>
        <v/>
      </c>
      <c r="H2067" s="16">
        <f>'دیده بان بازار'!H2070</f>
        <v/>
      </c>
      <c r="I2067" s="16">
        <f>'دیده بان بازار'!I2070</f>
        <v/>
      </c>
      <c r="J2067" s="16">
        <f>'دیده بان بازار'!J2070</f>
        <v/>
      </c>
      <c r="K2067" s="16">
        <f>'دیده بان بازار'!K2070</f>
        <v/>
      </c>
      <c r="L2067" s="16">
        <f>'دیده بان بازار'!L2070</f>
        <v/>
      </c>
      <c r="M2067" s="16">
        <f>'دیده بان بازار'!M2070</f>
        <v/>
      </c>
      <c r="N2067" s="16">
        <f>'دیده بان بازار'!N2070</f>
        <v/>
      </c>
      <c r="O2067" s="16">
        <f>'دیده بان بازار'!O2070</f>
        <v/>
      </c>
      <c r="P2067" s="16">
        <f>'دیده بان بازار'!P2070</f>
        <v/>
      </c>
      <c r="Q2067" s="16">
        <f>'دیده بان بازار'!Q2070</f>
        <v/>
      </c>
      <c r="R2067" s="16">
        <f>'دیده بان بازار'!R2070</f>
        <v/>
      </c>
      <c r="S2067" s="16">
        <f>'دیده بان بازار'!S2070</f>
        <v/>
      </c>
      <c r="T2067" s="16">
        <f>'دیده بان بازار'!T2070</f>
        <v/>
      </c>
      <c r="U2067" s="16">
        <f>'دیده بان بازار'!U2070</f>
        <v/>
      </c>
      <c r="V2067" s="16">
        <f>'دیده بان بازار'!V2070</f>
        <v/>
      </c>
      <c r="W2067" s="7">
        <f>'دیده بان بازار'!W2070</f>
        <v/>
      </c>
      <c r="X2067" s="11">
        <f>IFERROR(IF(OR(R2067&lt;=0,W2067&lt;=0,S2067&lt;=0,V2067&lt;=0),0,ROUND((S2067/R2067)/(V2067/W2067),2)),0)</f>
        <v/>
      </c>
      <c r="Y2067" s="11">
        <f>IFERROR(IF(OR(S2067&lt;=0,V2067&lt;=0),0,ROUND(S2067/V2067,2)),0)</f>
        <v/>
      </c>
      <c r="Z2067" s="11">
        <f>IFERROR(J2067-M2067,0)</f>
        <v/>
      </c>
      <c r="AA2067" s="11">
        <f>IFERROR(ROUND(MAX(0,MIN(100,((AB2067*0.2)+(AC2067*0.15)+(AD2067*0.15)+(AE2067*0.1)+(AF2067*0.1)+(AG2067*0.15)+(MIN(Y2067/3,1)*100*0.1)+(AI2067*0.05))*((AH2067/100)*0.25+0.75))),0),0)</f>
        <v/>
      </c>
      <c r="AB2067" s="11">
        <f>ROUND(MAX(0,MIN(100,((M2067+10)/20)*100)),0)</f>
        <v/>
      </c>
      <c r="AC2067" s="11">
        <f>IFERROR(IF(D2067&lt;=0,0,ROUND(COUNTIFS($D$4:$D$3359,"&lt;="&amp;D2067,$D$4:$D$3359,"&gt;0")/COUNTIF($D$4:$D$3359,"&gt;0")*100,0)),0)</f>
        <v/>
      </c>
      <c r="AD2067" s="11">
        <f>IF(E2067&lt;=0,0,ROUND(MAX(0,MIN(100,(LOG10(1+E2067/1000000000)/LOG10(101))*100)),0))</f>
        <v/>
      </c>
      <c r="AE2067" s="11">
        <f>IF(O2067=N2067,50,ROUND(MAX(0,MIN(100,((H2067-N2067)/(O2067-N2067))*100)),0))</f>
        <v/>
      </c>
      <c r="AF2067" s="11">
        <f>ROUND(MAX(0,MIN(100,50+((H2067-K2067)/K2067)*1000)),0)</f>
        <v/>
      </c>
      <c r="AG2067" s="11">
        <f>IFERROR(ROUND(MAX(0,MIN(100,50+25*LN(MAX(0.01,X2067)))),0),25)</f>
        <v/>
      </c>
      <c r="AH2067" s="11">
        <f>ROUND(IF(M2067&lt;=-30,0,IF(M2067&lt;=-20,20,IF(M2067&lt;=-10,50,100))),0)</f>
        <v/>
      </c>
      <c r="AI2067" s="11">
        <f>ROUND(MAX(0,MIN(100,50+(Z2067*10))),0)</f>
        <v/>
      </c>
      <c r="AJ2067" s="11">
        <f>IFERROR(IF(--AA2067&gt;=80,"خرید قوی",IF(--AA2067&gt;=70,"خرید مشروط",IF(--AA2067&gt;=60,"مراقبت",IF(--AA2067&gt;=45,"ضعیف","عدم ورود")))),"")</f>
        <v/>
      </c>
    </row>
    <row r="2068">
      <c r="A2068" s="12">
        <f>'دیده بان بازار'!A2071</f>
        <v/>
      </c>
      <c r="B2068" s="13">
        <f>'دیده بان بازار'!B2071</f>
        <v/>
      </c>
      <c r="C2068" s="13">
        <f>'دیده بان بازار'!C2071</f>
        <v/>
      </c>
      <c r="D2068" s="13">
        <f>'دیده بان بازار'!D2071</f>
        <v/>
      </c>
      <c r="E2068" s="14">
        <f>'دیده بان بازار'!E2071</f>
        <v/>
      </c>
      <c r="F2068" s="13">
        <f>'دیده بان بازار'!F2071</f>
        <v/>
      </c>
      <c r="G2068" s="13">
        <f>'دیده بان بازار'!G2071</f>
        <v/>
      </c>
      <c r="H2068" s="13">
        <f>'دیده بان بازار'!H2071</f>
        <v/>
      </c>
      <c r="I2068" s="13">
        <f>'دیده بان بازار'!I2071</f>
        <v/>
      </c>
      <c r="J2068" s="13">
        <f>'دیده بان بازار'!J2071</f>
        <v/>
      </c>
      <c r="K2068" s="13">
        <f>'دیده بان بازار'!K2071</f>
        <v/>
      </c>
      <c r="L2068" s="13">
        <f>'دیده بان بازار'!L2071</f>
        <v/>
      </c>
      <c r="M2068" s="13">
        <f>'دیده بان بازار'!M2071</f>
        <v/>
      </c>
      <c r="N2068" s="13">
        <f>'دیده بان بازار'!N2071</f>
        <v/>
      </c>
      <c r="O2068" s="13">
        <f>'دیده بان بازار'!O2071</f>
        <v/>
      </c>
      <c r="P2068" s="13">
        <f>'دیده بان بازار'!P2071</f>
        <v/>
      </c>
      <c r="Q2068" s="13">
        <f>'دیده بان بازار'!Q2071</f>
        <v/>
      </c>
      <c r="R2068" s="13">
        <f>'دیده بان بازار'!R2071</f>
        <v/>
      </c>
      <c r="S2068" s="13">
        <f>'دیده بان بازار'!S2071</f>
        <v/>
      </c>
      <c r="T2068" s="13">
        <f>'دیده بان بازار'!T2071</f>
        <v/>
      </c>
      <c r="U2068" s="13">
        <f>'دیده بان بازار'!U2071</f>
        <v/>
      </c>
      <c r="V2068" s="13">
        <f>'دیده بان بازار'!V2071</f>
        <v/>
      </c>
      <c r="W2068" s="6">
        <f>'دیده بان بازار'!W2071</f>
        <v/>
      </c>
      <c r="X2068" s="11">
        <f>IFERROR(IF(OR(R2068&lt;=0,W2068&lt;=0,S2068&lt;=0,V2068&lt;=0),0,ROUND((S2068/R2068)/(V2068/W2068),2)),0)</f>
        <v/>
      </c>
      <c r="Y2068" s="11">
        <f>IFERROR(IF(OR(S2068&lt;=0,V2068&lt;=0),0,ROUND(S2068/V2068,2)),0)</f>
        <v/>
      </c>
      <c r="Z2068" s="11">
        <f>IFERROR(J2068-M2068,0)</f>
        <v/>
      </c>
      <c r="AA2068" s="11">
        <f>IFERROR(ROUND(MAX(0,MIN(100,((AB2068*0.2)+(AC2068*0.15)+(AD2068*0.15)+(AE2068*0.1)+(AF2068*0.1)+(AG2068*0.15)+(MIN(Y2068/3,1)*100*0.1)+(AI2068*0.05))*((AH2068/100)*0.25+0.75))),0),0)</f>
        <v/>
      </c>
      <c r="AB2068" s="11">
        <f>ROUND(MAX(0,MIN(100,((M2068+10)/20)*100)),0)</f>
        <v/>
      </c>
      <c r="AC2068" s="11">
        <f>IFERROR(IF(D2068&lt;=0,0,ROUND(COUNTIFS($D$4:$D$3359,"&lt;="&amp;D2068,$D$4:$D$3359,"&gt;0")/COUNTIF($D$4:$D$3359,"&gt;0")*100,0)),0)</f>
        <v/>
      </c>
      <c r="AD2068" s="11">
        <f>IF(E2068&lt;=0,0,ROUND(MAX(0,MIN(100,(LOG10(1+E2068/1000000000)/LOG10(101))*100)),0))</f>
        <v/>
      </c>
      <c r="AE2068" s="11">
        <f>IF(O2068=N2068,50,ROUND(MAX(0,MIN(100,((H2068-N2068)/(O2068-N2068))*100)),0))</f>
        <v/>
      </c>
      <c r="AF2068" s="11">
        <f>ROUND(MAX(0,MIN(100,50+((H2068-K2068)/K2068)*1000)),0)</f>
        <v/>
      </c>
      <c r="AG2068" s="11">
        <f>IFERROR(ROUND(MAX(0,MIN(100,50+25*LN(MAX(0.01,X2068)))),0),25)</f>
        <v/>
      </c>
      <c r="AH2068" s="11">
        <f>ROUND(IF(M2068&lt;=-30,0,IF(M2068&lt;=-20,20,IF(M2068&lt;=-10,50,100))),0)</f>
        <v/>
      </c>
      <c r="AI2068" s="11">
        <f>ROUND(MAX(0,MIN(100,50+(Z2068*10))),0)</f>
        <v/>
      </c>
      <c r="AJ2068" s="11">
        <f>IFERROR(IF(--AA2068&gt;=80,"خرید قوی",IF(--AA2068&gt;=70,"خرید مشروط",IF(--AA2068&gt;=60,"مراقبت",IF(--AA2068&gt;=45,"ضعیف","عدم ورود")))),"")</f>
        <v/>
      </c>
    </row>
    <row r="2069">
      <c r="A2069" s="15">
        <f>'دیده بان بازار'!A2072</f>
        <v/>
      </c>
      <c r="B2069" s="16">
        <f>'دیده بان بازار'!B2072</f>
        <v/>
      </c>
      <c r="C2069" s="16">
        <f>'دیده بان بازار'!C2072</f>
        <v/>
      </c>
      <c r="D2069" s="16">
        <f>'دیده بان بازار'!D2072</f>
        <v/>
      </c>
      <c r="E2069" s="17">
        <f>'دیده بان بازار'!E2072</f>
        <v/>
      </c>
      <c r="F2069" s="16">
        <f>'دیده بان بازار'!F2072</f>
        <v/>
      </c>
      <c r="G2069" s="16">
        <f>'دیده بان بازار'!G2072</f>
        <v/>
      </c>
      <c r="H2069" s="16">
        <f>'دیده بان بازار'!H2072</f>
        <v/>
      </c>
      <c r="I2069" s="16">
        <f>'دیده بان بازار'!I2072</f>
        <v/>
      </c>
      <c r="J2069" s="16">
        <f>'دیده بان بازار'!J2072</f>
        <v/>
      </c>
      <c r="K2069" s="16">
        <f>'دیده بان بازار'!K2072</f>
        <v/>
      </c>
      <c r="L2069" s="16">
        <f>'دیده بان بازار'!L2072</f>
        <v/>
      </c>
      <c r="M2069" s="16">
        <f>'دیده بان بازار'!M2072</f>
        <v/>
      </c>
      <c r="N2069" s="16">
        <f>'دیده بان بازار'!N2072</f>
        <v/>
      </c>
      <c r="O2069" s="16">
        <f>'دیده بان بازار'!O2072</f>
        <v/>
      </c>
      <c r="P2069" s="16">
        <f>'دیده بان بازار'!P2072</f>
        <v/>
      </c>
      <c r="Q2069" s="16">
        <f>'دیده بان بازار'!Q2072</f>
        <v/>
      </c>
      <c r="R2069" s="16">
        <f>'دیده بان بازار'!R2072</f>
        <v/>
      </c>
      <c r="S2069" s="16">
        <f>'دیده بان بازار'!S2072</f>
        <v/>
      </c>
      <c r="T2069" s="16">
        <f>'دیده بان بازار'!T2072</f>
        <v/>
      </c>
      <c r="U2069" s="16">
        <f>'دیده بان بازار'!U2072</f>
        <v/>
      </c>
      <c r="V2069" s="16">
        <f>'دیده بان بازار'!V2072</f>
        <v/>
      </c>
      <c r="W2069" s="7">
        <f>'دیده بان بازار'!W2072</f>
        <v/>
      </c>
      <c r="X2069" s="11">
        <f>IFERROR(IF(OR(R2069&lt;=0,W2069&lt;=0,S2069&lt;=0,V2069&lt;=0),0,ROUND((S2069/R2069)/(V2069/W2069),2)),0)</f>
        <v/>
      </c>
      <c r="Y2069" s="11">
        <f>IFERROR(IF(OR(S2069&lt;=0,V2069&lt;=0),0,ROUND(S2069/V2069,2)),0)</f>
        <v/>
      </c>
      <c r="Z2069" s="11">
        <f>IFERROR(J2069-M2069,0)</f>
        <v/>
      </c>
      <c r="AA2069" s="11">
        <f>IFERROR(ROUND(MAX(0,MIN(100,((AB2069*0.2)+(AC2069*0.15)+(AD2069*0.15)+(AE2069*0.1)+(AF2069*0.1)+(AG2069*0.15)+(MIN(Y2069/3,1)*100*0.1)+(AI2069*0.05))*((AH2069/100)*0.25+0.75))),0),0)</f>
        <v/>
      </c>
      <c r="AB2069" s="11">
        <f>ROUND(MAX(0,MIN(100,((M2069+10)/20)*100)),0)</f>
        <v/>
      </c>
      <c r="AC2069" s="11">
        <f>IFERROR(IF(D2069&lt;=0,0,ROUND(COUNTIFS($D$4:$D$3359,"&lt;="&amp;D2069,$D$4:$D$3359,"&gt;0")/COUNTIF($D$4:$D$3359,"&gt;0")*100,0)),0)</f>
        <v/>
      </c>
      <c r="AD2069" s="11">
        <f>IF(E2069&lt;=0,0,ROUND(MAX(0,MIN(100,(LOG10(1+E2069/1000000000)/LOG10(101))*100)),0))</f>
        <v/>
      </c>
      <c r="AE2069" s="11">
        <f>IF(O2069=N2069,50,ROUND(MAX(0,MIN(100,((H2069-N2069)/(O2069-N2069))*100)),0))</f>
        <v/>
      </c>
      <c r="AF2069" s="11">
        <f>ROUND(MAX(0,MIN(100,50+((H2069-K2069)/K2069)*1000)),0)</f>
        <v/>
      </c>
      <c r="AG2069" s="11">
        <f>IFERROR(ROUND(MAX(0,MIN(100,50+25*LN(MAX(0.01,X2069)))),0),25)</f>
        <v/>
      </c>
      <c r="AH2069" s="11">
        <f>ROUND(IF(M2069&lt;=-30,0,IF(M2069&lt;=-20,20,IF(M2069&lt;=-10,50,100))),0)</f>
        <v/>
      </c>
      <c r="AI2069" s="11">
        <f>ROUND(MAX(0,MIN(100,50+(Z2069*10))),0)</f>
        <v/>
      </c>
      <c r="AJ2069" s="11">
        <f>IFERROR(IF(--AA2069&gt;=80,"خرید قوی",IF(--AA2069&gt;=70,"خرید مشروط",IF(--AA2069&gt;=60,"مراقبت",IF(--AA2069&gt;=45,"ضعیف","عدم ورود")))),"")</f>
        <v/>
      </c>
    </row>
    <row r="2070">
      <c r="A2070" s="12">
        <f>'دیده بان بازار'!A2073</f>
        <v/>
      </c>
      <c r="B2070" s="13">
        <f>'دیده بان بازار'!B2073</f>
        <v/>
      </c>
      <c r="C2070" s="13">
        <f>'دیده بان بازار'!C2073</f>
        <v/>
      </c>
      <c r="D2070" s="13">
        <f>'دیده بان بازار'!D2073</f>
        <v/>
      </c>
      <c r="E2070" s="14">
        <f>'دیده بان بازار'!E2073</f>
        <v/>
      </c>
      <c r="F2070" s="13">
        <f>'دیده بان بازار'!F2073</f>
        <v/>
      </c>
      <c r="G2070" s="13">
        <f>'دیده بان بازار'!G2073</f>
        <v/>
      </c>
      <c r="H2070" s="13">
        <f>'دیده بان بازار'!H2073</f>
        <v/>
      </c>
      <c r="I2070" s="13">
        <f>'دیده بان بازار'!I2073</f>
        <v/>
      </c>
      <c r="J2070" s="13">
        <f>'دیده بان بازار'!J2073</f>
        <v/>
      </c>
      <c r="K2070" s="13">
        <f>'دیده بان بازار'!K2073</f>
        <v/>
      </c>
      <c r="L2070" s="13">
        <f>'دیده بان بازار'!L2073</f>
        <v/>
      </c>
      <c r="M2070" s="13">
        <f>'دیده بان بازار'!M2073</f>
        <v/>
      </c>
      <c r="N2070" s="13">
        <f>'دیده بان بازار'!N2073</f>
        <v/>
      </c>
      <c r="O2070" s="13">
        <f>'دیده بان بازار'!O2073</f>
        <v/>
      </c>
      <c r="P2070" s="13">
        <f>'دیده بان بازار'!P2073</f>
        <v/>
      </c>
      <c r="Q2070" s="13">
        <f>'دیده بان بازار'!Q2073</f>
        <v/>
      </c>
      <c r="R2070" s="13">
        <f>'دیده بان بازار'!R2073</f>
        <v/>
      </c>
      <c r="S2070" s="13">
        <f>'دیده بان بازار'!S2073</f>
        <v/>
      </c>
      <c r="T2070" s="13">
        <f>'دیده بان بازار'!T2073</f>
        <v/>
      </c>
      <c r="U2070" s="13">
        <f>'دیده بان بازار'!U2073</f>
        <v/>
      </c>
      <c r="V2070" s="13">
        <f>'دیده بان بازار'!V2073</f>
        <v/>
      </c>
      <c r="W2070" s="6">
        <f>'دیده بان بازار'!W2073</f>
        <v/>
      </c>
      <c r="X2070" s="11">
        <f>IFERROR(IF(OR(R2070&lt;=0,W2070&lt;=0,S2070&lt;=0,V2070&lt;=0),0,ROUND((S2070/R2070)/(V2070/W2070),2)),0)</f>
        <v/>
      </c>
      <c r="Y2070" s="11">
        <f>IFERROR(IF(OR(S2070&lt;=0,V2070&lt;=0),0,ROUND(S2070/V2070,2)),0)</f>
        <v/>
      </c>
      <c r="Z2070" s="11">
        <f>IFERROR(J2070-M2070,0)</f>
        <v/>
      </c>
      <c r="AA2070" s="11">
        <f>IFERROR(ROUND(MAX(0,MIN(100,((AB2070*0.2)+(AC2070*0.15)+(AD2070*0.15)+(AE2070*0.1)+(AF2070*0.1)+(AG2070*0.15)+(MIN(Y2070/3,1)*100*0.1)+(AI2070*0.05))*((AH2070/100)*0.25+0.75))),0),0)</f>
        <v/>
      </c>
      <c r="AB2070" s="11">
        <f>ROUND(MAX(0,MIN(100,((M2070+10)/20)*100)),0)</f>
        <v/>
      </c>
      <c r="AC2070" s="11">
        <f>IFERROR(IF(D2070&lt;=0,0,ROUND(COUNTIFS($D$4:$D$3359,"&lt;="&amp;D2070,$D$4:$D$3359,"&gt;0")/COUNTIF($D$4:$D$3359,"&gt;0")*100,0)),0)</f>
        <v/>
      </c>
      <c r="AD2070" s="11">
        <f>IF(E2070&lt;=0,0,ROUND(MAX(0,MIN(100,(LOG10(1+E2070/1000000000)/LOG10(101))*100)),0))</f>
        <v/>
      </c>
      <c r="AE2070" s="11">
        <f>IF(O2070=N2070,50,ROUND(MAX(0,MIN(100,((H2070-N2070)/(O2070-N2070))*100)),0))</f>
        <v/>
      </c>
      <c r="AF2070" s="11">
        <f>ROUND(MAX(0,MIN(100,50+((H2070-K2070)/K2070)*1000)),0)</f>
        <v/>
      </c>
      <c r="AG2070" s="11">
        <f>IFERROR(ROUND(MAX(0,MIN(100,50+25*LN(MAX(0.01,X2070)))),0),25)</f>
        <v/>
      </c>
      <c r="AH2070" s="11">
        <f>ROUND(IF(M2070&lt;=-30,0,IF(M2070&lt;=-20,20,IF(M2070&lt;=-10,50,100))),0)</f>
        <v/>
      </c>
      <c r="AI2070" s="11">
        <f>ROUND(MAX(0,MIN(100,50+(Z2070*10))),0)</f>
        <v/>
      </c>
      <c r="AJ2070" s="11">
        <f>IFERROR(IF(--AA2070&gt;=80,"خرید قوی",IF(--AA2070&gt;=70,"خرید مشروط",IF(--AA2070&gt;=60,"مراقبت",IF(--AA2070&gt;=45,"ضعیف","عدم ورود")))),"")</f>
        <v/>
      </c>
    </row>
    <row r="2071">
      <c r="A2071" s="15">
        <f>'دیده بان بازار'!A2074</f>
        <v/>
      </c>
      <c r="B2071" s="16">
        <f>'دیده بان بازار'!B2074</f>
        <v/>
      </c>
      <c r="C2071" s="16">
        <f>'دیده بان بازار'!C2074</f>
        <v/>
      </c>
      <c r="D2071" s="16">
        <f>'دیده بان بازار'!D2074</f>
        <v/>
      </c>
      <c r="E2071" s="17">
        <f>'دیده بان بازار'!E2074</f>
        <v/>
      </c>
      <c r="F2071" s="16">
        <f>'دیده بان بازار'!F2074</f>
        <v/>
      </c>
      <c r="G2071" s="16">
        <f>'دیده بان بازار'!G2074</f>
        <v/>
      </c>
      <c r="H2071" s="16">
        <f>'دیده بان بازار'!H2074</f>
        <v/>
      </c>
      <c r="I2071" s="16">
        <f>'دیده بان بازار'!I2074</f>
        <v/>
      </c>
      <c r="J2071" s="16">
        <f>'دیده بان بازار'!J2074</f>
        <v/>
      </c>
      <c r="K2071" s="16">
        <f>'دیده بان بازار'!K2074</f>
        <v/>
      </c>
      <c r="L2071" s="16">
        <f>'دیده بان بازار'!L2074</f>
        <v/>
      </c>
      <c r="M2071" s="16">
        <f>'دیده بان بازار'!M2074</f>
        <v/>
      </c>
      <c r="N2071" s="16">
        <f>'دیده بان بازار'!N2074</f>
        <v/>
      </c>
      <c r="O2071" s="16">
        <f>'دیده بان بازار'!O2074</f>
        <v/>
      </c>
      <c r="P2071" s="16">
        <f>'دیده بان بازار'!P2074</f>
        <v/>
      </c>
      <c r="Q2071" s="16">
        <f>'دیده بان بازار'!Q2074</f>
        <v/>
      </c>
      <c r="R2071" s="16">
        <f>'دیده بان بازار'!R2074</f>
        <v/>
      </c>
      <c r="S2071" s="16">
        <f>'دیده بان بازار'!S2074</f>
        <v/>
      </c>
      <c r="T2071" s="16">
        <f>'دیده بان بازار'!T2074</f>
        <v/>
      </c>
      <c r="U2071" s="16">
        <f>'دیده بان بازار'!U2074</f>
        <v/>
      </c>
      <c r="V2071" s="16">
        <f>'دیده بان بازار'!V2074</f>
        <v/>
      </c>
      <c r="W2071" s="7">
        <f>'دیده بان بازار'!W2074</f>
        <v/>
      </c>
      <c r="X2071" s="11">
        <f>IFERROR(IF(OR(R2071&lt;=0,W2071&lt;=0,S2071&lt;=0,V2071&lt;=0),0,ROUND((S2071/R2071)/(V2071/W2071),2)),0)</f>
        <v/>
      </c>
      <c r="Y2071" s="11">
        <f>IFERROR(IF(OR(S2071&lt;=0,V2071&lt;=0),0,ROUND(S2071/V2071,2)),0)</f>
        <v/>
      </c>
      <c r="Z2071" s="11">
        <f>IFERROR(J2071-M2071,0)</f>
        <v/>
      </c>
      <c r="AA2071" s="11">
        <f>IFERROR(ROUND(MAX(0,MIN(100,((AB2071*0.2)+(AC2071*0.15)+(AD2071*0.15)+(AE2071*0.1)+(AF2071*0.1)+(AG2071*0.15)+(MIN(Y2071/3,1)*100*0.1)+(AI2071*0.05))*((AH2071/100)*0.25+0.75))),0),0)</f>
        <v/>
      </c>
      <c r="AB2071" s="11">
        <f>ROUND(MAX(0,MIN(100,((M2071+10)/20)*100)),0)</f>
        <v/>
      </c>
      <c r="AC2071" s="11">
        <f>IFERROR(IF(D2071&lt;=0,0,ROUND(COUNTIFS($D$4:$D$3359,"&lt;="&amp;D2071,$D$4:$D$3359,"&gt;0")/COUNTIF($D$4:$D$3359,"&gt;0")*100,0)),0)</f>
        <v/>
      </c>
      <c r="AD2071" s="11">
        <f>IF(E2071&lt;=0,0,ROUND(MAX(0,MIN(100,(LOG10(1+E2071/1000000000)/LOG10(101))*100)),0))</f>
        <v/>
      </c>
      <c r="AE2071" s="11">
        <f>IF(O2071=N2071,50,ROUND(MAX(0,MIN(100,((H2071-N2071)/(O2071-N2071))*100)),0))</f>
        <v/>
      </c>
      <c r="AF2071" s="11">
        <f>ROUND(MAX(0,MIN(100,50+((H2071-K2071)/K2071)*1000)),0)</f>
        <v/>
      </c>
      <c r="AG2071" s="11">
        <f>IFERROR(ROUND(MAX(0,MIN(100,50+25*LN(MAX(0.01,X2071)))),0),25)</f>
        <v/>
      </c>
      <c r="AH2071" s="11">
        <f>ROUND(IF(M2071&lt;=-30,0,IF(M2071&lt;=-20,20,IF(M2071&lt;=-10,50,100))),0)</f>
        <v/>
      </c>
      <c r="AI2071" s="11">
        <f>ROUND(MAX(0,MIN(100,50+(Z2071*10))),0)</f>
        <v/>
      </c>
      <c r="AJ2071" s="11">
        <f>IFERROR(IF(--AA2071&gt;=80,"خرید قوی",IF(--AA2071&gt;=70,"خرید مشروط",IF(--AA2071&gt;=60,"مراقبت",IF(--AA2071&gt;=45,"ضعیف","عدم ورود")))),"")</f>
        <v/>
      </c>
    </row>
    <row r="2072">
      <c r="A2072" s="15">
        <f>'دیده بان بازار'!A2075</f>
        <v/>
      </c>
      <c r="B2072" s="16">
        <f>'دیده بان بازار'!B2075</f>
        <v/>
      </c>
      <c r="C2072" s="16">
        <f>'دیده بان بازار'!C2075</f>
        <v/>
      </c>
      <c r="D2072" s="16">
        <f>'دیده بان بازار'!D2075</f>
        <v/>
      </c>
      <c r="E2072" s="17">
        <f>'دیده بان بازار'!E2075</f>
        <v/>
      </c>
      <c r="F2072" s="16">
        <f>'دیده بان بازار'!F2075</f>
        <v/>
      </c>
      <c r="G2072" s="16">
        <f>'دیده بان بازار'!G2075</f>
        <v/>
      </c>
      <c r="H2072" s="16">
        <f>'دیده بان بازار'!H2075</f>
        <v/>
      </c>
      <c r="I2072" s="16">
        <f>'دیده بان بازار'!I2075</f>
        <v/>
      </c>
      <c r="J2072" s="16">
        <f>'دیده بان بازار'!J2075</f>
        <v/>
      </c>
      <c r="K2072" s="16">
        <f>'دیده بان بازار'!K2075</f>
        <v/>
      </c>
      <c r="L2072" s="16">
        <f>'دیده بان بازار'!L2075</f>
        <v/>
      </c>
      <c r="M2072" s="16">
        <f>'دیده بان بازار'!M2075</f>
        <v/>
      </c>
      <c r="N2072" s="16">
        <f>'دیده بان بازار'!N2075</f>
        <v/>
      </c>
      <c r="O2072" s="16">
        <f>'دیده بان بازار'!O2075</f>
        <v/>
      </c>
      <c r="P2072" s="16">
        <f>'دیده بان بازار'!P2075</f>
        <v/>
      </c>
      <c r="Q2072" s="16">
        <f>'دیده بان بازار'!Q2075</f>
        <v/>
      </c>
      <c r="R2072" s="16">
        <f>'دیده بان بازار'!R2075</f>
        <v/>
      </c>
      <c r="S2072" s="16">
        <f>'دیده بان بازار'!S2075</f>
        <v/>
      </c>
      <c r="T2072" s="16">
        <f>'دیده بان بازار'!T2075</f>
        <v/>
      </c>
      <c r="U2072" s="16">
        <f>'دیده بان بازار'!U2075</f>
        <v/>
      </c>
      <c r="V2072" s="16">
        <f>'دیده بان بازار'!V2075</f>
        <v/>
      </c>
      <c r="W2072" s="7">
        <f>'دیده بان بازار'!W2075</f>
        <v/>
      </c>
      <c r="X2072" s="11">
        <f>IFERROR(IF(OR(R2072&lt;=0,W2072&lt;=0,S2072&lt;=0,V2072&lt;=0),0,ROUND((S2072/R2072)/(V2072/W2072),2)),0)</f>
        <v/>
      </c>
      <c r="Y2072" s="11">
        <f>IFERROR(IF(OR(S2072&lt;=0,V2072&lt;=0),0,ROUND(S2072/V2072,2)),0)</f>
        <v/>
      </c>
      <c r="Z2072" s="11">
        <f>IFERROR(J2072-M2072,0)</f>
        <v/>
      </c>
      <c r="AA2072" s="11">
        <f>IFERROR(ROUND(MAX(0,MIN(100,((AB2072*0.2)+(AC2072*0.15)+(AD2072*0.15)+(AE2072*0.1)+(AF2072*0.1)+(AG2072*0.15)+(MIN(Y2072/3,1)*100*0.1)+(AI2072*0.05))*((AH2072/100)*0.25+0.75))),0),0)</f>
        <v/>
      </c>
      <c r="AB2072" s="11">
        <f>ROUND(MAX(0,MIN(100,((M2072+10)/20)*100)),0)</f>
        <v/>
      </c>
      <c r="AC2072" s="11">
        <f>IFERROR(IF(D2072&lt;=0,0,ROUND(COUNTIFS($D$4:$D$3359,"&lt;="&amp;D2072,$D$4:$D$3359,"&gt;0")/COUNTIF($D$4:$D$3359,"&gt;0")*100,0)),0)</f>
        <v/>
      </c>
      <c r="AD2072" s="11">
        <f>IF(E2072&lt;=0,0,ROUND(MAX(0,MIN(100,(LOG10(1+E2072/1000000000)/LOG10(101))*100)),0))</f>
        <v/>
      </c>
      <c r="AE2072" s="11">
        <f>IF(O2072=N2072,50,ROUND(MAX(0,MIN(100,((H2072-N2072)/(O2072-N2072))*100)),0))</f>
        <v/>
      </c>
      <c r="AF2072" s="11">
        <f>ROUND(MAX(0,MIN(100,50+((H2072-K2072)/K2072)*1000)),0)</f>
        <v/>
      </c>
      <c r="AG2072" s="11">
        <f>IFERROR(ROUND(MAX(0,MIN(100,50+25*LN(MAX(0.01,X2072)))),0),25)</f>
        <v/>
      </c>
      <c r="AH2072" s="11">
        <f>ROUND(IF(M2072&lt;=-30,0,IF(M2072&lt;=-20,20,IF(M2072&lt;=-10,50,100))),0)</f>
        <v/>
      </c>
      <c r="AI2072" s="11">
        <f>ROUND(MAX(0,MIN(100,50+(Z2072*10))),0)</f>
        <v/>
      </c>
      <c r="AJ2072" s="11">
        <f>IFERROR(IF(--AA2072&gt;=80,"خرید قوی",IF(--AA2072&gt;=70,"خرید مشروط",IF(--AA2072&gt;=60,"مراقبت",IF(--AA2072&gt;=45,"ضعیف","عدم ورود")))),"")</f>
        <v/>
      </c>
    </row>
    <row r="2073">
      <c r="A2073" s="12">
        <f>'دیده بان بازار'!A2076</f>
        <v/>
      </c>
      <c r="B2073" s="13">
        <f>'دیده بان بازار'!B2076</f>
        <v/>
      </c>
      <c r="C2073" s="13">
        <f>'دیده بان بازار'!C2076</f>
        <v/>
      </c>
      <c r="D2073" s="13">
        <f>'دیده بان بازار'!D2076</f>
        <v/>
      </c>
      <c r="E2073" s="14">
        <f>'دیده بان بازار'!E2076</f>
        <v/>
      </c>
      <c r="F2073" s="13">
        <f>'دیده بان بازار'!F2076</f>
        <v/>
      </c>
      <c r="G2073" s="13">
        <f>'دیده بان بازار'!G2076</f>
        <v/>
      </c>
      <c r="H2073" s="13">
        <f>'دیده بان بازار'!H2076</f>
        <v/>
      </c>
      <c r="I2073" s="13">
        <f>'دیده بان بازار'!I2076</f>
        <v/>
      </c>
      <c r="J2073" s="13">
        <f>'دیده بان بازار'!J2076</f>
        <v/>
      </c>
      <c r="K2073" s="13">
        <f>'دیده بان بازار'!K2076</f>
        <v/>
      </c>
      <c r="L2073" s="13">
        <f>'دیده بان بازار'!L2076</f>
        <v/>
      </c>
      <c r="M2073" s="13">
        <f>'دیده بان بازار'!M2076</f>
        <v/>
      </c>
      <c r="N2073" s="13">
        <f>'دیده بان بازار'!N2076</f>
        <v/>
      </c>
      <c r="O2073" s="13">
        <f>'دیده بان بازار'!O2076</f>
        <v/>
      </c>
      <c r="P2073" s="13">
        <f>'دیده بان بازار'!P2076</f>
        <v/>
      </c>
      <c r="Q2073" s="13">
        <f>'دیده بان بازار'!Q2076</f>
        <v/>
      </c>
      <c r="R2073" s="13">
        <f>'دیده بان بازار'!R2076</f>
        <v/>
      </c>
      <c r="S2073" s="13">
        <f>'دیده بان بازار'!S2076</f>
        <v/>
      </c>
      <c r="T2073" s="13">
        <f>'دیده بان بازار'!T2076</f>
        <v/>
      </c>
      <c r="U2073" s="13">
        <f>'دیده بان بازار'!U2076</f>
        <v/>
      </c>
      <c r="V2073" s="13">
        <f>'دیده بان بازار'!V2076</f>
        <v/>
      </c>
      <c r="W2073" s="6">
        <f>'دیده بان بازار'!W2076</f>
        <v/>
      </c>
      <c r="X2073" s="11">
        <f>IFERROR(IF(OR(R2073&lt;=0,W2073&lt;=0,S2073&lt;=0,V2073&lt;=0),0,ROUND((S2073/R2073)/(V2073/W2073),2)),0)</f>
        <v/>
      </c>
      <c r="Y2073" s="11">
        <f>IFERROR(IF(OR(S2073&lt;=0,V2073&lt;=0),0,ROUND(S2073/V2073,2)),0)</f>
        <v/>
      </c>
      <c r="Z2073" s="11">
        <f>IFERROR(J2073-M2073,0)</f>
        <v/>
      </c>
      <c r="AA2073" s="11">
        <f>IFERROR(ROUND(MAX(0,MIN(100,((AB2073*0.2)+(AC2073*0.15)+(AD2073*0.15)+(AE2073*0.1)+(AF2073*0.1)+(AG2073*0.15)+(MIN(Y2073/3,1)*100*0.1)+(AI2073*0.05))*((AH2073/100)*0.25+0.75))),0),0)</f>
        <v/>
      </c>
      <c r="AB2073" s="11">
        <f>ROUND(MAX(0,MIN(100,((M2073+10)/20)*100)),0)</f>
        <v/>
      </c>
      <c r="AC2073" s="11">
        <f>IFERROR(IF(D2073&lt;=0,0,ROUND(COUNTIFS($D$4:$D$3359,"&lt;="&amp;D2073,$D$4:$D$3359,"&gt;0")/COUNTIF($D$4:$D$3359,"&gt;0")*100,0)),0)</f>
        <v/>
      </c>
      <c r="AD2073" s="11">
        <f>IF(E2073&lt;=0,0,ROUND(MAX(0,MIN(100,(LOG10(1+E2073/1000000000)/LOG10(101))*100)),0))</f>
        <v/>
      </c>
      <c r="AE2073" s="11">
        <f>IF(O2073=N2073,50,ROUND(MAX(0,MIN(100,((H2073-N2073)/(O2073-N2073))*100)),0))</f>
        <v/>
      </c>
      <c r="AF2073" s="11">
        <f>ROUND(MAX(0,MIN(100,50+((H2073-K2073)/K2073)*1000)),0)</f>
        <v/>
      </c>
      <c r="AG2073" s="11">
        <f>IFERROR(ROUND(MAX(0,MIN(100,50+25*LN(MAX(0.01,X2073)))),0),25)</f>
        <v/>
      </c>
      <c r="AH2073" s="11">
        <f>ROUND(IF(M2073&lt;=-30,0,IF(M2073&lt;=-20,20,IF(M2073&lt;=-10,50,100))),0)</f>
        <v/>
      </c>
      <c r="AI2073" s="11">
        <f>ROUND(MAX(0,MIN(100,50+(Z2073*10))),0)</f>
        <v/>
      </c>
      <c r="AJ2073" s="11">
        <f>IFERROR(IF(--AA2073&gt;=80,"خرید قوی",IF(--AA2073&gt;=70,"خرید مشروط",IF(--AA2073&gt;=60,"مراقبت",IF(--AA2073&gt;=45,"ضعیف","عدم ورود")))),"")</f>
        <v/>
      </c>
    </row>
    <row r="2074">
      <c r="A2074" s="15">
        <f>'دیده بان بازار'!A2077</f>
        <v/>
      </c>
      <c r="B2074" s="16">
        <f>'دیده بان بازار'!B2077</f>
        <v/>
      </c>
      <c r="C2074" s="16">
        <f>'دیده بان بازار'!C2077</f>
        <v/>
      </c>
      <c r="D2074" s="16">
        <f>'دیده بان بازار'!D2077</f>
        <v/>
      </c>
      <c r="E2074" s="17">
        <f>'دیده بان بازار'!E2077</f>
        <v/>
      </c>
      <c r="F2074" s="16">
        <f>'دیده بان بازار'!F2077</f>
        <v/>
      </c>
      <c r="G2074" s="16">
        <f>'دیده بان بازار'!G2077</f>
        <v/>
      </c>
      <c r="H2074" s="16">
        <f>'دیده بان بازار'!H2077</f>
        <v/>
      </c>
      <c r="I2074" s="16">
        <f>'دیده بان بازار'!I2077</f>
        <v/>
      </c>
      <c r="J2074" s="16">
        <f>'دیده بان بازار'!J2077</f>
        <v/>
      </c>
      <c r="K2074" s="16">
        <f>'دیده بان بازار'!K2077</f>
        <v/>
      </c>
      <c r="L2074" s="16">
        <f>'دیده بان بازار'!L2077</f>
        <v/>
      </c>
      <c r="M2074" s="16">
        <f>'دیده بان بازار'!M2077</f>
        <v/>
      </c>
      <c r="N2074" s="16">
        <f>'دیده بان بازار'!N2077</f>
        <v/>
      </c>
      <c r="O2074" s="16">
        <f>'دیده بان بازار'!O2077</f>
        <v/>
      </c>
      <c r="P2074" s="16">
        <f>'دیده بان بازار'!P2077</f>
        <v/>
      </c>
      <c r="Q2074" s="16">
        <f>'دیده بان بازار'!Q2077</f>
        <v/>
      </c>
      <c r="R2074" s="16">
        <f>'دیده بان بازار'!R2077</f>
        <v/>
      </c>
      <c r="S2074" s="16">
        <f>'دیده بان بازار'!S2077</f>
        <v/>
      </c>
      <c r="T2074" s="16">
        <f>'دیده بان بازار'!T2077</f>
        <v/>
      </c>
      <c r="U2074" s="16">
        <f>'دیده بان بازار'!U2077</f>
        <v/>
      </c>
      <c r="V2074" s="16">
        <f>'دیده بان بازار'!V2077</f>
        <v/>
      </c>
      <c r="W2074" s="7">
        <f>'دیده بان بازار'!W2077</f>
        <v/>
      </c>
      <c r="X2074" s="11">
        <f>IFERROR(IF(OR(R2074&lt;=0,W2074&lt;=0,S2074&lt;=0,V2074&lt;=0),0,ROUND((S2074/R2074)/(V2074/W2074),2)),0)</f>
        <v/>
      </c>
      <c r="Y2074" s="11">
        <f>IFERROR(IF(OR(S2074&lt;=0,V2074&lt;=0),0,ROUND(S2074/V2074,2)),0)</f>
        <v/>
      </c>
      <c r="Z2074" s="11">
        <f>IFERROR(J2074-M2074,0)</f>
        <v/>
      </c>
      <c r="AA2074" s="11">
        <f>IFERROR(ROUND(MAX(0,MIN(100,((AB2074*0.2)+(AC2074*0.15)+(AD2074*0.15)+(AE2074*0.1)+(AF2074*0.1)+(AG2074*0.15)+(MIN(Y2074/3,1)*100*0.1)+(AI2074*0.05))*((AH2074/100)*0.25+0.75))),0),0)</f>
        <v/>
      </c>
      <c r="AB2074" s="11">
        <f>ROUND(MAX(0,MIN(100,((M2074+10)/20)*100)),0)</f>
        <v/>
      </c>
      <c r="AC2074" s="11">
        <f>IFERROR(IF(D2074&lt;=0,0,ROUND(COUNTIFS($D$4:$D$3359,"&lt;="&amp;D2074,$D$4:$D$3359,"&gt;0")/COUNTIF($D$4:$D$3359,"&gt;0")*100,0)),0)</f>
        <v/>
      </c>
      <c r="AD2074" s="11">
        <f>IF(E2074&lt;=0,0,ROUND(MAX(0,MIN(100,(LOG10(1+E2074/1000000000)/LOG10(101))*100)),0))</f>
        <v/>
      </c>
      <c r="AE2074" s="11">
        <f>IF(O2074=N2074,50,ROUND(MAX(0,MIN(100,((H2074-N2074)/(O2074-N2074))*100)),0))</f>
        <v/>
      </c>
      <c r="AF2074" s="11">
        <f>ROUND(MAX(0,MIN(100,50+((H2074-K2074)/K2074)*1000)),0)</f>
        <v/>
      </c>
      <c r="AG2074" s="11">
        <f>IFERROR(ROUND(MAX(0,MIN(100,50+25*LN(MAX(0.01,X2074)))),0),25)</f>
        <v/>
      </c>
      <c r="AH2074" s="11">
        <f>ROUND(IF(M2074&lt;=-30,0,IF(M2074&lt;=-20,20,IF(M2074&lt;=-10,50,100))),0)</f>
        <v/>
      </c>
      <c r="AI2074" s="11">
        <f>ROUND(MAX(0,MIN(100,50+(Z2074*10))),0)</f>
        <v/>
      </c>
      <c r="AJ2074" s="11">
        <f>IFERROR(IF(--AA2074&gt;=80,"خرید قوی",IF(--AA2074&gt;=70,"خرید مشروط",IF(--AA2074&gt;=60,"مراقبت",IF(--AA2074&gt;=45,"ضعیف","عدم ورود")))),"")</f>
        <v/>
      </c>
    </row>
    <row r="2075">
      <c r="A2075" s="12">
        <f>'دیده بان بازار'!A2078</f>
        <v/>
      </c>
      <c r="B2075" s="13">
        <f>'دیده بان بازار'!B2078</f>
        <v/>
      </c>
      <c r="C2075" s="13">
        <f>'دیده بان بازار'!C2078</f>
        <v/>
      </c>
      <c r="D2075" s="13">
        <f>'دیده بان بازار'!D2078</f>
        <v/>
      </c>
      <c r="E2075" s="14">
        <f>'دیده بان بازار'!E2078</f>
        <v/>
      </c>
      <c r="F2075" s="13">
        <f>'دیده بان بازار'!F2078</f>
        <v/>
      </c>
      <c r="G2075" s="13">
        <f>'دیده بان بازار'!G2078</f>
        <v/>
      </c>
      <c r="H2075" s="13">
        <f>'دیده بان بازار'!H2078</f>
        <v/>
      </c>
      <c r="I2075" s="13">
        <f>'دیده بان بازار'!I2078</f>
        <v/>
      </c>
      <c r="J2075" s="13">
        <f>'دیده بان بازار'!J2078</f>
        <v/>
      </c>
      <c r="K2075" s="13">
        <f>'دیده بان بازار'!K2078</f>
        <v/>
      </c>
      <c r="L2075" s="13">
        <f>'دیده بان بازار'!L2078</f>
        <v/>
      </c>
      <c r="M2075" s="13">
        <f>'دیده بان بازار'!M2078</f>
        <v/>
      </c>
      <c r="N2075" s="13">
        <f>'دیده بان بازار'!N2078</f>
        <v/>
      </c>
      <c r="O2075" s="13">
        <f>'دیده بان بازار'!O2078</f>
        <v/>
      </c>
      <c r="P2075" s="13">
        <f>'دیده بان بازار'!P2078</f>
        <v/>
      </c>
      <c r="Q2075" s="13">
        <f>'دیده بان بازار'!Q2078</f>
        <v/>
      </c>
      <c r="R2075" s="13">
        <f>'دیده بان بازار'!R2078</f>
        <v/>
      </c>
      <c r="S2075" s="13">
        <f>'دیده بان بازار'!S2078</f>
        <v/>
      </c>
      <c r="T2075" s="13">
        <f>'دیده بان بازار'!T2078</f>
        <v/>
      </c>
      <c r="U2075" s="13">
        <f>'دیده بان بازار'!U2078</f>
        <v/>
      </c>
      <c r="V2075" s="13">
        <f>'دیده بان بازار'!V2078</f>
        <v/>
      </c>
      <c r="W2075" s="6">
        <f>'دیده بان بازار'!W2078</f>
        <v/>
      </c>
      <c r="X2075" s="11">
        <f>IFERROR(IF(OR(R2075&lt;=0,W2075&lt;=0,S2075&lt;=0,V2075&lt;=0),0,ROUND((S2075/R2075)/(V2075/W2075),2)),0)</f>
        <v/>
      </c>
      <c r="Y2075" s="11">
        <f>IFERROR(IF(OR(S2075&lt;=0,V2075&lt;=0),0,ROUND(S2075/V2075,2)),0)</f>
        <v/>
      </c>
      <c r="Z2075" s="11">
        <f>IFERROR(J2075-M2075,0)</f>
        <v/>
      </c>
      <c r="AA2075" s="11">
        <f>IFERROR(ROUND(MAX(0,MIN(100,((AB2075*0.2)+(AC2075*0.15)+(AD2075*0.15)+(AE2075*0.1)+(AF2075*0.1)+(AG2075*0.15)+(MIN(Y2075/3,1)*100*0.1)+(AI2075*0.05))*((AH2075/100)*0.25+0.75))),0),0)</f>
        <v/>
      </c>
      <c r="AB2075" s="11">
        <f>ROUND(MAX(0,MIN(100,((M2075+10)/20)*100)),0)</f>
        <v/>
      </c>
      <c r="AC2075" s="11">
        <f>IFERROR(IF(D2075&lt;=0,0,ROUND(COUNTIFS($D$4:$D$3359,"&lt;="&amp;D2075,$D$4:$D$3359,"&gt;0")/COUNTIF($D$4:$D$3359,"&gt;0")*100,0)),0)</f>
        <v/>
      </c>
      <c r="AD2075" s="11">
        <f>IF(E2075&lt;=0,0,ROUND(MAX(0,MIN(100,(LOG10(1+E2075/1000000000)/LOG10(101))*100)),0))</f>
        <v/>
      </c>
      <c r="AE2075" s="11">
        <f>IF(O2075=N2075,50,ROUND(MAX(0,MIN(100,((H2075-N2075)/(O2075-N2075))*100)),0))</f>
        <v/>
      </c>
      <c r="AF2075" s="11">
        <f>ROUND(MAX(0,MIN(100,50+((H2075-K2075)/K2075)*1000)),0)</f>
        <v/>
      </c>
      <c r="AG2075" s="11">
        <f>IFERROR(ROUND(MAX(0,MIN(100,50+25*LN(MAX(0.01,X2075)))),0),25)</f>
        <v/>
      </c>
      <c r="AH2075" s="11">
        <f>ROUND(IF(M2075&lt;=-30,0,IF(M2075&lt;=-20,20,IF(M2075&lt;=-10,50,100))),0)</f>
        <v/>
      </c>
      <c r="AI2075" s="11">
        <f>ROUND(MAX(0,MIN(100,50+(Z2075*10))),0)</f>
        <v/>
      </c>
      <c r="AJ2075" s="11">
        <f>IFERROR(IF(--AA2075&gt;=80,"خرید قوی",IF(--AA2075&gt;=70,"خرید مشروط",IF(--AA2075&gt;=60,"مراقبت",IF(--AA2075&gt;=45,"ضعیف","عدم ورود")))),"")</f>
        <v/>
      </c>
    </row>
    <row r="2076">
      <c r="A2076" s="15">
        <f>'دیده بان بازار'!A2079</f>
        <v/>
      </c>
      <c r="B2076" s="16">
        <f>'دیده بان بازار'!B2079</f>
        <v/>
      </c>
      <c r="C2076" s="16">
        <f>'دیده بان بازار'!C2079</f>
        <v/>
      </c>
      <c r="D2076" s="16">
        <f>'دیده بان بازار'!D2079</f>
        <v/>
      </c>
      <c r="E2076" s="17">
        <f>'دیده بان بازار'!E2079</f>
        <v/>
      </c>
      <c r="F2076" s="16">
        <f>'دیده بان بازار'!F2079</f>
        <v/>
      </c>
      <c r="G2076" s="16">
        <f>'دیده بان بازار'!G2079</f>
        <v/>
      </c>
      <c r="H2076" s="16">
        <f>'دیده بان بازار'!H2079</f>
        <v/>
      </c>
      <c r="I2076" s="16">
        <f>'دیده بان بازار'!I2079</f>
        <v/>
      </c>
      <c r="J2076" s="16">
        <f>'دیده بان بازار'!J2079</f>
        <v/>
      </c>
      <c r="K2076" s="16">
        <f>'دیده بان بازار'!K2079</f>
        <v/>
      </c>
      <c r="L2076" s="16">
        <f>'دیده بان بازار'!L2079</f>
        <v/>
      </c>
      <c r="M2076" s="16">
        <f>'دیده بان بازار'!M2079</f>
        <v/>
      </c>
      <c r="N2076" s="16">
        <f>'دیده بان بازار'!N2079</f>
        <v/>
      </c>
      <c r="O2076" s="16">
        <f>'دیده بان بازار'!O2079</f>
        <v/>
      </c>
      <c r="P2076" s="16">
        <f>'دیده بان بازار'!P2079</f>
        <v/>
      </c>
      <c r="Q2076" s="16">
        <f>'دیده بان بازار'!Q2079</f>
        <v/>
      </c>
      <c r="R2076" s="16">
        <f>'دیده بان بازار'!R2079</f>
        <v/>
      </c>
      <c r="S2076" s="16">
        <f>'دیده بان بازار'!S2079</f>
        <v/>
      </c>
      <c r="T2076" s="16">
        <f>'دیده بان بازار'!T2079</f>
        <v/>
      </c>
      <c r="U2076" s="16">
        <f>'دیده بان بازار'!U2079</f>
        <v/>
      </c>
      <c r="V2076" s="16">
        <f>'دیده بان بازار'!V2079</f>
        <v/>
      </c>
      <c r="W2076" s="7">
        <f>'دیده بان بازار'!W2079</f>
        <v/>
      </c>
      <c r="X2076" s="11">
        <f>IFERROR(IF(OR(R2076&lt;=0,W2076&lt;=0,S2076&lt;=0,V2076&lt;=0),0,ROUND((S2076/R2076)/(V2076/W2076),2)),0)</f>
        <v/>
      </c>
      <c r="Y2076" s="11">
        <f>IFERROR(IF(OR(S2076&lt;=0,V2076&lt;=0),0,ROUND(S2076/V2076,2)),0)</f>
        <v/>
      </c>
      <c r="Z2076" s="11">
        <f>IFERROR(J2076-M2076,0)</f>
        <v/>
      </c>
      <c r="AA2076" s="11">
        <f>IFERROR(ROUND(MAX(0,MIN(100,((AB2076*0.2)+(AC2076*0.15)+(AD2076*0.15)+(AE2076*0.1)+(AF2076*0.1)+(AG2076*0.15)+(MIN(Y2076/3,1)*100*0.1)+(AI2076*0.05))*((AH2076/100)*0.25+0.75))),0),0)</f>
        <v/>
      </c>
      <c r="AB2076" s="11">
        <f>ROUND(MAX(0,MIN(100,((M2076+10)/20)*100)),0)</f>
        <v/>
      </c>
      <c r="AC2076" s="11">
        <f>IFERROR(IF(D2076&lt;=0,0,ROUND(COUNTIFS($D$4:$D$3359,"&lt;="&amp;D2076,$D$4:$D$3359,"&gt;0")/COUNTIF($D$4:$D$3359,"&gt;0")*100,0)),0)</f>
        <v/>
      </c>
      <c r="AD2076" s="11">
        <f>IF(E2076&lt;=0,0,ROUND(MAX(0,MIN(100,(LOG10(1+E2076/1000000000)/LOG10(101))*100)),0))</f>
        <v/>
      </c>
      <c r="AE2076" s="11">
        <f>IF(O2076=N2076,50,ROUND(MAX(0,MIN(100,((H2076-N2076)/(O2076-N2076))*100)),0))</f>
        <v/>
      </c>
      <c r="AF2076" s="11">
        <f>ROUND(MAX(0,MIN(100,50+((H2076-K2076)/K2076)*1000)),0)</f>
        <v/>
      </c>
      <c r="AG2076" s="11">
        <f>IFERROR(ROUND(MAX(0,MIN(100,50+25*LN(MAX(0.01,X2076)))),0),25)</f>
        <v/>
      </c>
      <c r="AH2076" s="11">
        <f>ROUND(IF(M2076&lt;=-30,0,IF(M2076&lt;=-20,20,IF(M2076&lt;=-10,50,100))),0)</f>
        <v/>
      </c>
      <c r="AI2076" s="11">
        <f>ROUND(MAX(0,MIN(100,50+(Z2076*10))),0)</f>
        <v/>
      </c>
      <c r="AJ2076" s="11">
        <f>IFERROR(IF(--AA2076&gt;=80,"خرید قوی",IF(--AA2076&gt;=70,"خرید مشروط",IF(--AA2076&gt;=60,"مراقبت",IF(--AA2076&gt;=45,"ضعیف","عدم ورود")))),"")</f>
        <v/>
      </c>
    </row>
    <row r="2077">
      <c r="A2077" s="12">
        <f>'دیده بان بازار'!A2080</f>
        <v/>
      </c>
      <c r="B2077" s="13">
        <f>'دیده بان بازار'!B2080</f>
        <v/>
      </c>
      <c r="C2077" s="13">
        <f>'دیده بان بازار'!C2080</f>
        <v/>
      </c>
      <c r="D2077" s="13">
        <f>'دیده بان بازار'!D2080</f>
        <v/>
      </c>
      <c r="E2077" s="14">
        <f>'دیده بان بازار'!E2080</f>
        <v/>
      </c>
      <c r="F2077" s="13">
        <f>'دیده بان بازار'!F2080</f>
        <v/>
      </c>
      <c r="G2077" s="13">
        <f>'دیده بان بازار'!G2080</f>
        <v/>
      </c>
      <c r="H2077" s="13">
        <f>'دیده بان بازار'!H2080</f>
        <v/>
      </c>
      <c r="I2077" s="13">
        <f>'دیده بان بازار'!I2080</f>
        <v/>
      </c>
      <c r="J2077" s="13">
        <f>'دیده بان بازار'!J2080</f>
        <v/>
      </c>
      <c r="K2077" s="13">
        <f>'دیده بان بازار'!K2080</f>
        <v/>
      </c>
      <c r="L2077" s="13">
        <f>'دیده بان بازار'!L2080</f>
        <v/>
      </c>
      <c r="M2077" s="13">
        <f>'دیده بان بازار'!M2080</f>
        <v/>
      </c>
      <c r="N2077" s="13">
        <f>'دیده بان بازار'!N2080</f>
        <v/>
      </c>
      <c r="O2077" s="13">
        <f>'دیده بان بازار'!O2080</f>
        <v/>
      </c>
      <c r="P2077" s="13">
        <f>'دیده بان بازار'!P2080</f>
        <v/>
      </c>
      <c r="Q2077" s="13">
        <f>'دیده بان بازار'!Q2080</f>
        <v/>
      </c>
      <c r="R2077" s="13">
        <f>'دیده بان بازار'!R2080</f>
        <v/>
      </c>
      <c r="S2077" s="13">
        <f>'دیده بان بازار'!S2080</f>
        <v/>
      </c>
      <c r="T2077" s="13">
        <f>'دیده بان بازار'!T2080</f>
        <v/>
      </c>
      <c r="U2077" s="13">
        <f>'دیده بان بازار'!U2080</f>
        <v/>
      </c>
      <c r="V2077" s="13">
        <f>'دیده بان بازار'!V2080</f>
        <v/>
      </c>
      <c r="W2077" s="6">
        <f>'دیده بان بازار'!W2080</f>
        <v/>
      </c>
      <c r="X2077" s="11">
        <f>IFERROR(IF(OR(R2077&lt;=0,W2077&lt;=0,S2077&lt;=0,V2077&lt;=0),0,ROUND((S2077/R2077)/(V2077/W2077),2)),0)</f>
        <v/>
      </c>
      <c r="Y2077" s="11">
        <f>IFERROR(IF(OR(S2077&lt;=0,V2077&lt;=0),0,ROUND(S2077/V2077,2)),0)</f>
        <v/>
      </c>
      <c r="Z2077" s="11">
        <f>IFERROR(J2077-M2077,0)</f>
        <v/>
      </c>
      <c r="AA2077" s="11">
        <f>IFERROR(ROUND(MAX(0,MIN(100,((AB2077*0.2)+(AC2077*0.15)+(AD2077*0.15)+(AE2077*0.1)+(AF2077*0.1)+(AG2077*0.15)+(MIN(Y2077/3,1)*100*0.1)+(AI2077*0.05))*((AH2077/100)*0.25+0.75))),0),0)</f>
        <v/>
      </c>
      <c r="AB2077" s="11">
        <f>ROUND(MAX(0,MIN(100,((M2077+10)/20)*100)),0)</f>
        <v/>
      </c>
      <c r="AC2077" s="11">
        <f>IFERROR(IF(D2077&lt;=0,0,ROUND(COUNTIFS($D$4:$D$3359,"&lt;="&amp;D2077,$D$4:$D$3359,"&gt;0")/COUNTIF($D$4:$D$3359,"&gt;0")*100,0)),0)</f>
        <v/>
      </c>
      <c r="AD2077" s="11">
        <f>IF(E2077&lt;=0,0,ROUND(MAX(0,MIN(100,(LOG10(1+E2077/1000000000)/LOG10(101))*100)),0))</f>
        <v/>
      </c>
      <c r="AE2077" s="11">
        <f>IF(O2077=N2077,50,ROUND(MAX(0,MIN(100,((H2077-N2077)/(O2077-N2077))*100)),0))</f>
        <v/>
      </c>
      <c r="AF2077" s="11">
        <f>ROUND(MAX(0,MIN(100,50+((H2077-K2077)/K2077)*1000)),0)</f>
        <v/>
      </c>
      <c r="AG2077" s="11">
        <f>IFERROR(ROUND(MAX(0,MIN(100,50+25*LN(MAX(0.01,X2077)))),0),25)</f>
        <v/>
      </c>
      <c r="AH2077" s="11">
        <f>ROUND(IF(M2077&lt;=-30,0,IF(M2077&lt;=-20,20,IF(M2077&lt;=-10,50,100))),0)</f>
        <v/>
      </c>
      <c r="AI2077" s="11">
        <f>ROUND(MAX(0,MIN(100,50+(Z2077*10))),0)</f>
        <v/>
      </c>
      <c r="AJ2077" s="11">
        <f>IFERROR(IF(--AA2077&gt;=80,"خرید قوی",IF(--AA2077&gt;=70,"خرید مشروط",IF(--AA2077&gt;=60,"مراقبت",IF(--AA2077&gt;=45,"ضعیف","عدم ورود")))),"")</f>
        <v/>
      </c>
    </row>
    <row r="2078">
      <c r="A2078" s="15">
        <f>'دیده بان بازار'!A2081</f>
        <v/>
      </c>
      <c r="B2078" s="16">
        <f>'دیده بان بازار'!B2081</f>
        <v/>
      </c>
      <c r="C2078" s="16">
        <f>'دیده بان بازار'!C2081</f>
        <v/>
      </c>
      <c r="D2078" s="16">
        <f>'دیده بان بازار'!D2081</f>
        <v/>
      </c>
      <c r="E2078" s="17">
        <f>'دیده بان بازار'!E2081</f>
        <v/>
      </c>
      <c r="F2078" s="16">
        <f>'دیده بان بازار'!F2081</f>
        <v/>
      </c>
      <c r="G2078" s="16">
        <f>'دیده بان بازار'!G2081</f>
        <v/>
      </c>
      <c r="H2078" s="16">
        <f>'دیده بان بازار'!H2081</f>
        <v/>
      </c>
      <c r="I2078" s="16">
        <f>'دیده بان بازار'!I2081</f>
        <v/>
      </c>
      <c r="J2078" s="16">
        <f>'دیده بان بازار'!J2081</f>
        <v/>
      </c>
      <c r="K2078" s="16">
        <f>'دیده بان بازار'!K2081</f>
        <v/>
      </c>
      <c r="L2078" s="16">
        <f>'دیده بان بازار'!L2081</f>
        <v/>
      </c>
      <c r="M2078" s="16">
        <f>'دیده بان بازار'!M2081</f>
        <v/>
      </c>
      <c r="N2078" s="16">
        <f>'دیده بان بازار'!N2081</f>
        <v/>
      </c>
      <c r="O2078" s="16">
        <f>'دیده بان بازار'!O2081</f>
        <v/>
      </c>
      <c r="P2078" s="16">
        <f>'دیده بان بازار'!P2081</f>
        <v/>
      </c>
      <c r="Q2078" s="16">
        <f>'دیده بان بازار'!Q2081</f>
        <v/>
      </c>
      <c r="R2078" s="16">
        <f>'دیده بان بازار'!R2081</f>
        <v/>
      </c>
      <c r="S2078" s="16">
        <f>'دیده بان بازار'!S2081</f>
        <v/>
      </c>
      <c r="T2078" s="16">
        <f>'دیده بان بازار'!T2081</f>
        <v/>
      </c>
      <c r="U2078" s="16">
        <f>'دیده بان بازار'!U2081</f>
        <v/>
      </c>
      <c r="V2078" s="16">
        <f>'دیده بان بازار'!V2081</f>
        <v/>
      </c>
      <c r="W2078" s="7">
        <f>'دیده بان بازار'!W2081</f>
        <v/>
      </c>
      <c r="X2078" s="11">
        <f>IFERROR(IF(OR(R2078&lt;=0,W2078&lt;=0,S2078&lt;=0,V2078&lt;=0),0,ROUND((S2078/R2078)/(V2078/W2078),2)),0)</f>
        <v/>
      </c>
      <c r="Y2078" s="11">
        <f>IFERROR(IF(OR(S2078&lt;=0,V2078&lt;=0),0,ROUND(S2078/V2078,2)),0)</f>
        <v/>
      </c>
      <c r="Z2078" s="11">
        <f>IFERROR(J2078-M2078,0)</f>
        <v/>
      </c>
      <c r="AA2078" s="11">
        <f>IFERROR(ROUND(MAX(0,MIN(100,((AB2078*0.2)+(AC2078*0.15)+(AD2078*0.15)+(AE2078*0.1)+(AF2078*0.1)+(AG2078*0.15)+(MIN(Y2078/3,1)*100*0.1)+(AI2078*0.05))*((AH2078/100)*0.25+0.75))),0),0)</f>
        <v/>
      </c>
      <c r="AB2078" s="11">
        <f>ROUND(MAX(0,MIN(100,((M2078+10)/20)*100)),0)</f>
        <v/>
      </c>
      <c r="AC2078" s="11">
        <f>IFERROR(IF(D2078&lt;=0,0,ROUND(COUNTIFS($D$4:$D$3359,"&lt;="&amp;D2078,$D$4:$D$3359,"&gt;0")/COUNTIF($D$4:$D$3359,"&gt;0")*100,0)),0)</f>
        <v/>
      </c>
      <c r="AD2078" s="11">
        <f>IF(E2078&lt;=0,0,ROUND(MAX(0,MIN(100,(LOG10(1+E2078/1000000000)/LOG10(101))*100)),0))</f>
        <v/>
      </c>
      <c r="AE2078" s="11">
        <f>IF(O2078=N2078,50,ROUND(MAX(0,MIN(100,((H2078-N2078)/(O2078-N2078))*100)),0))</f>
        <v/>
      </c>
      <c r="AF2078" s="11">
        <f>ROUND(MAX(0,MIN(100,50+((H2078-K2078)/K2078)*1000)),0)</f>
        <v/>
      </c>
      <c r="AG2078" s="11">
        <f>IFERROR(ROUND(MAX(0,MIN(100,50+25*LN(MAX(0.01,X2078)))),0),25)</f>
        <v/>
      </c>
      <c r="AH2078" s="11">
        <f>ROUND(IF(M2078&lt;=-30,0,IF(M2078&lt;=-20,20,IF(M2078&lt;=-10,50,100))),0)</f>
        <v/>
      </c>
      <c r="AI2078" s="11">
        <f>ROUND(MAX(0,MIN(100,50+(Z2078*10))),0)</f>
        <v/>
      </c>
      <c r="AJ2078" s="11">
        <f>IFERROR(IF(--AA2078&gt;=80,"خرید قوی",IF(--AA2078&gt;=70,"خرید مشروط",IF(--AA2078&gt;=60,"مراقبت",IF(--AA2078&gt;=45,"ضعیف","عدم ورود")))),"")</f>
        <v/>
      </c>
    </row>
    <row r="2079">
      <c r="A2079" s="12">
        <f>'دیده بان بازار'!A2082</f>
        <v/>
      </c>
      <c r="B2079" s="13">
        <f>'دیده بان بازار'!B2082</f>
        <v/>
      </c>
      <c r="C2079" s="13">
        <f>'دیده بان بازار'!C2082</f>
        <v/>
      </c>
      <c r="D2079" s="13">
        <f>'دیده بان بازار'!D2082</f>
        <v/>
      </c>
      <c r="E2079" s="14">
        <f>'دیده بان بازار'!E2082</f>
        <v/>
      </c>
      <c r="F2079" s="13">
        <f>'دیده بان بازار'!F2082</f>
        <v/>
      </c>
      <c r="G2079" s="13">
        <f>'دیده بان بازار'!G2082</f>
        <v/>
      </c>
      <c r="H2079" s="13">
        <f>'دیده بان بازار'!H2082</f>
        <v/>
      </c>
      <c r="I2079" s="13">
        <f>'دیده بان بازار'!I2082</f>
        <v/>
      </c>
      <c r="J2079" s="13">
        <f>'دیده بان بازار'!J2082</f>
        <v/>
      </c>
      <c r="K2079" s="13">
        <f>'دیده بان بازار'!K2082</f>
        <v/>
      </c>
      <c r="L2079" s="13">
        <f>'دیده بان بازار'!L2082</f>
        <v/>
      </c>
      <c r="M2079" s="13">
        <f>'دیده بان بازار'!M2082</f>
        <v/>
      </c>
      <c r="N2079" s="13">
        <f>'دیده بان بازار'!N2082</f>
        <v/>
      </c>
      <c r="O2079" s="13">
        <f>'دیده بان بازار'!O2082</f>
        <v/>
      </c>
      <c r="P2079" s="13">
        <f>'دیده بان بازار'!P2082</f>
        <v/>
      </c>
      <c r="Q2079" s="13">
        <f>'دیده بان بازار'!Q2082</f>
        <v/>
      </c>
      <c r="R2079" s="13">
        <f>'دیده بان بازار'!R2082</f>
        <v/>
      </c>
      <c r="S2079" s="13">
        <f>'دیده بان بازار'!S2082</f>
        <v/>
      </c>
      <c r="T2079" s="13">
        <f>'دیده بان بازار'!T2082</f>
        <v/>
      </c>
      <c r="U2079" s="13">
        <f>'دیده بان بازار'!U2082</f>
        <v/>
      </c>
      <c r="V2079" s="13">
        <f>'دیده بان بازار'!V2082</f>
        <v/>
      </c>
      <c r="W2079" s="6">
        <f>'دیده بان بازار'!W2082</f>
        <v/>
      </c>
      <c r="X2079" s="11">
        <f>IFERROR(IF(OR(R2079&lt;=0,W2079&lt;=0,S2079&lt;=0,V2079&lt;=0),0,ROUND((S2079/R2079)/(V2079/W2079),2)),0)</f>
        <v/>
      </c>
      <c r="Y2079" s="11">
        <f>IFERROR(IF(OR(S2079&lt;=0,V2079&lt;=0),0,ROUND(S2079/V2079,2)),0)</f>
        <v/>
      </c>
      <c r="Z2079" s="11">
        <f>IFERROR(J2079-M2079,0)</f>
        <v/>
      </c>
      <c r="AA2079" s="11">
        <f>IFERROR(ROUND(MAX(0,MIN(100,((AB2079*0.2)+(AC2079*0.15)+(AD2079*0.15)+(AE2079*0.1)+(AF2079*0.1)+(AG2079*0.15)+(MIN(Y2079/3,1)*100*0.1)+(AI2079*0.05))*((AH2079/100)*0.25+0.75))),0),0)</f>
        <v/>
      </c>
      <c r="AB2079" s="11">
        <f>ROUND(MAX(0,MIN(100,((M2079+10)/20)*100)),0)</f>
        <v/>
      </c>
      <c r="AC2079" s="11">
        <f>IFERROR(IF(D2079&lt;=0,0,ROUND(COUNTIFS($D$4:$D$3359,"&lt;="&amp;D2079,$D$4:$D$3359,"&gt;0")/COUNTIF($D$4:$D$3359,"&gt;0")*100,0)),0)</f>
        <v/>
      </c>
      <c r="AD2079" s="11">
        <f>IF(E2079&lt;=0,0,ROUND(MAX(0,MIN(100,(LOG10(1+E2079/1000000000)/LOG10(101))*100)),0))</f>
        <v/>
      </c>
      <c r="AE2079" s="11">
        <f>IF(O2079=N2079,50,ROUND(MAX(0,MIN(100,((H2079-N2079)/(O2079-N2079))*100)),0))</f>
        <v/>
      </c>
      <c r="AF2079" s="11">
        <f>ROUND(MAX(0,MIN(100,50+((H2079-K2079)/K2079)*1000)),0)</f>
        <v/>
      </c>
      <c r="AG2079" s="11">
        <f>IFERROR(ROUND(MAX(0,MIN(100,50+25*LN(MAX(0.01,X2079)))),0),25)</f>
        <v/>
      </c>
      <c r="AH2079" s="11">
        <f>ROUND(IF(M2079&lt;=-30,0,IF(M2079&lt;=-20,20,IF(M2079&lt;=-10,50,100))),0)</f>
        <v/>
      </c>
      <c r="AI2079" s="11">
        <f>ROUND(MAX(0,MIN(100,50+(Z2079*10))),0)</f>
        <v/>
      </c>
      <c r="AJ2079" s="11">
        <f>IFERROR(IF(--AA2079&gt;=80,"خرید قوی",IF(--AA2079&gt;=70,"خرید مشروط",IF(--AA2079&gt;=60,"مراقبت",IF(--AA2079&gt;=45,"ضعیف","عدم ورود")))),"")</f>
        <v/>
      </c>
    </row>
    <row r="2080">
      <c r="A2080" s="15">
        <f>'دیده بان بازار'!A2083</f>
        <v/>
      </c>
      <c r="B2080" s="16">
        <f>'دیده بان بازار'!B2083</f>
        <v/>
      </c>
      <c r="C2080" s="16">
        <f>'دیده بان بازار'!C2083</f>
        <v/>
      </c>
      <c r="D2080" s="16">
        <f>'دیده بان بازار'!D2083</f>
        <v/>
      </c>
      <c r="E2080" s="17">
        <f>'دیده بان بازار'!E2083</f>
        <v/>
      </c>
      <c r="F2080" s="16">
        <f>'دیده بان بازار'!F2083</f>
        <v/>
      </c>
      <c r="G2080" s="16">
        <f>'دیده بان بازار'!G2083</f>
        <v/>
      </c>
      <c r="H2080" s="16">
        <f>'دیده بان بازار'!H2083</f>
        <v/>
      </c>
      <c r="I2080" s="16">
        <f>'دیده بان بازار'!I2083</f>
        <v/>
      </c>
      <c r="J2080" s="16">
        <f>'دیده بان بازار'!J2083</f>
        <v/>
      </c>
      <c r="K2080" s="16">
        <f>'دیده بان بازار'!K2083</f>
        <v/>
      </c>
      <c r="L2080" s="16">
        <f>'دیده بان بازار'!L2083</f>
        <v/>
      </c>
      <c r="M2080" s="16">
        <f>'دیده بان بازار'!M2083</f>
        <v/>
      </c>
      <c r="N2080" s="16">
        <f>'دیده بان بازار'!N2083</f>
        <v/>
      </c>
      <c r="O2080" s="16">
        <f>'دیده بان بازار'!O2083</f>
        <v/>
      </c>
      <c r="P2080" s="16">
        <f>'دیده بان بازار'!P2083</f>
        <v/>
      </c>
      <c r="Q2080" s="16">
        <f>'دیده بان بازار'!Q2083</f>
        <v/>
      </c>
      <c r="R2080" s="16">
        <f>'دیده بان بازار'!R2083</f>
        <v/>
      </c>
      <c r="S2080" s="16">
        <f>'دیده بان بازار'!S2083</f>
        <v/>
      </c>
      <c r="T2080" s="16">
        <f>'دیده بان بازار'!T2083</f>
        <v/>
      </c>
      <c r="U2080" s="16">
        <f>'دیده بان بازار'!U2083</f>
        <v/>
      </c>
      <c r="V2080" s="16">
        <f>'دیده بان بازار'!V2083</f>
        <v/>
      </c>
      <c r="W2080" s="7">
        <f>'دیده بان بازار'!W2083</f>
        <v/>
      </c>
      <c r="X2080" s="11">
        <f>IFERROR(IF(OR(R2080&lt;=0,W2080&lt;=0,S2080&lt;=0,V2080&lt;=0),0,ROUND((S2080/R2080)/(V2080/W2080),2)),0)</f>
        <v/>
      </c>
      <c r="Y2080" s="11">
        <f>IFERROR(IF(OR(S2080&lt;=0,V2080&lt;=0),0,ROUND(S2080/V2080,2)),0)</f>
        <v/>
      </c>
      <c r="Z2080" s="11">
        <f>IFERROR(J2080-M2080,0)</f>
        <v/>
      </c>
      <c r="AA2080" s="11">
        <f>IFERROR(ROUND(MAX(0,MIN(100,((AB2080*0.2)+(AC2080*0.15)+(AD2080*0.15)+(AE2080*0.1)+(AF2080*0.1)+(AG2080*0.15)+(MIN(Y2080/3,1)*100*0.1)+(AI2080*0.05))*((AH2080/100)*0.25+0.75))),0),0)</f>
        <v/>
      </c>
      <c r="AB2080" s="11">
        <f>ROUND(MAX(0,MIN(100,((M2080+10)/20)*100)),0)</f>
        <v/>
      </c>
      <c r="AC2080" s="11">
        <f>IFERROR(IF(D2080&lt;=0,0,ROUND(COUNTIFS($D$4:$D$3359,"&lt;="&amp;D2080,$D$4:$D$3359,"&gt;0")/COUNTIF($D$4:$D$3359,"&gt;0")*100,0)),0)</f>
        <v/>
      </c>
      <c r="AD2080" s="11">
        <f>IF(E2080&lt;=0,0,ROUND(MAX(0,MIN(100,(LOG10(1+E2080/1000000000)/LOG10(101))*100)),0))</f>
        <v/>
      </c>
      <c r="AE2080" s="11">
        <f>IF(O2080=N2080,50,ROUND(MAX(0,MIN(100,((H2080-N2080)/(O2080-N2080))*100)),0))</f>
        <v/>
      </c>
      <c r="AF2080" s="11">
        <f>ROUND(MAX(0,MIN(100,50+((H2080-K2080)/K2080)*1000)),0)</f>
        <v/>
      </c>
      <c r="AG2080" s="11">
        <f>IFERROR(ROUND(MAX(0,MIN(100,50+25*LN(MAX(0.01,X2080)))),0),25)</f>
        <v/>
      </c>
      <c r="AH2080" s="11">
        <f>ROUND(IF(M2080&lt;=-30,0,IF(M2080&lt;=-20,20,IF(M2080&lt;=-10,50,100))),0)</f>
        <v/>
      </c>
      <c r="AI2080" s="11">
        <f>ROUND(MAX(0,MIN(100,50+(Z2080*10))),0)</f>
        <v/>
      </c>
      <c r="AJ2080" s="11">
        <f>IFERROR(IF(--AA2080&gt;=80,"خرید قوی",IF(--AA2080&gt;=70,"خرید مشروط",IF(--AA2080&gt;=60,"مراقبت",IF(--AA2080&gt;=45,"ضعیف","عدم ورود")))),"")</f>
        <v/>
      </c>
    </row>
    <row r="2081">
      <c r="A2081" s="12">
        <f>'دیده بان بازار'!A2084</f>
        <v/>
      </c>
      <c r="B2081" s="13">
        <f>'دیده بان بازار'!B2084</f>
        <v/>
      </c>
      <c r="C2081" s="13">
        <f>'دیده بان بازار'!C2084</f>
        <v/>
      </c>
      <c r="D2081" s="13">
        <f>'دیده بان بازار'!D2084</f>
        <v/>
      </c>
      <c r="E2081" s="14">
        <f>'دیده بان بازار'!E2084</f>
        <v/>
      </c>
      <c r="F2081" s="13">
        <f>'دیده بان بازار'!F2084</f>
        <v/>
      </c>
      <c r="G2081" s="13">
        <f>'دیده بان بازار'!G2084</f>
        <v/>
      </c>
      <c r="H2081" s="13">
        <f>'دیده بان بازار'!H2084</f>
        <v/>
      </c>
      <c r="I2081" s="13">
        <f>'دیده بان بازار'!I2084</f>
        <v/>
      </c>
      <c r="J2081" s="13">
        <f>'دیده بان بازار'!J2084</f>
        <v/>
      </c>
      <c r="K2081" s="13">
        <f>'دیده بان بازار'!K2084</f>
        <v/>
      </c>
      <c r="L2081" s="13">
        <f>'دیده بان بازار'!L2084</f>
        <v/>
      </c>
      <c r="M2081" s="13">
        <f>'دیده بان بازار'!M2084</f>
        <v/>
      </c>
      <c r="N2081" s="13">
        <f>'دیده بان بازار'!N2084</f>
        <v/>
      </c>
      <c r="O2081" s="13">
        <f>'دیده بان بازار'!O2084</f>
        <v/>
      </c>
      <c r="P2081" s="13">
        <f>'دیده بان بازار'!P2084</f>
        <v/>
      </c>
      <c r="Q2081" s="13">
        <f>'دیده بان بازار'!Q2084</f>
        <v/>
      </c>
      <c r="R2081" s="13">
        <f>'دیده بان بازار'!R2084</f>
        <v/>
      </c>
      <c r="S2081" s="13">
        <f>'دیده بان بازار'!S2084</f>
        <v/>
      </c>
      <c r="T2081" s="13">
        <f>'دیده بان بازار'!T2084</f>
        <v/>
      </c>
      <c r="U2081" s="13">
        <f>'دیده بان بازار'!U2084</f>
        <v/>
      </c>
      <c r="V2081" s="13">
        <f>'دیده بان بازار'!V2084</f>
        <v/>
      </c>
      <c r="W2081" s="6">
        <f>'دیده بان بازار'!W2084</f>
        <v/>
      </c>
      <c r="X2081" s="11">
        <f>IFERROR(IF(OR(R2081&lt;=0,W2081&lt;=0,S2081&lt;=0,V2081&lt;=0),0,ROUND((S2081/R2081)/(V2081/W2081),2)),0)</f>
        <v/>
      </c>
      <c r="Y2081" s="11">
        <f>IFERROR(IF(OR(S2081&lt;=0,V2081&lt;=0),0,ROUND(S2081/V2081,2)),0)</f>
        <v/>
      </c>
      <c r="Z2081" s="11">
        <f>IFERROR(J2081-M2081,0)</f>
        <v/>
      </c>
      <c r="AA2081" s="11">
        <f>IFERROR(ROUND(MAX(0,MIN(100,((AB2081*0.2)+(AC2081*0.15)+(AD2081*0.15)+(AE2081*0.1)+(AF2081*0.1)+(AG2081*0.15)+(MIN(Y2081/3,1)*100*0.1)+(AI2081*0.05))*((AH2081/100)*0.25+0.75))),0),0)</f>
        <v/>
      </c>
      <c r="AB2081" s="11">
        <f>ROUND(MAX(0,MIN(100,((M2081+10)/20)*100)),0)</f>
        <v/>
      </c>
      <c r="AC2081" s="11">
        <f>IFERROR(IF(D2081&lt;=0,0,ROUND(COUNTIFS($D$4:$D$3359,"&lt;="&amp;D2081,$D$4:$D$3359,"&gt;0")/COUNTIF($D$4:$D$3359,"&gt;0")*100,0)),0)</f>
        <v/>
      </c>
      <c r="AD2081" s="11">
        <f>IF(E2081&lt;=0,0,ROUND(MAX(0,MIN(100,(LOG10(1+E2081/1000000000)/LOG10(101))*100)),0))</f>
        <v/>
      </c>
      <c r="AE2081" s="11">
        <f>IF(O2081=N2081,50,ROUND(MAX(0,MIN(100,((H2081-N2081)/(O2081-N2081))*100)),0))</f>
        <v/>
      </c>
      <c r="AF2081" s="11">
        <f>ROUND(MAX(0,MIN(100,50+((H2081-K2081)/K2081)*1000)),0)</f>
        <v/>
      </c>
      <c r="AG2081" s="11">
        <f>IFERROR(ROUND(MAX(0,MIN(100,50+25*LN(MAX(0.01,X2081)))),0),25)</f>
        <v/>
      </c>
      <c r="AH2081" s="11">
        <f>ROUND(IF(M2081&lt;=-30,0,IF(M2081&lt;=-20,20,IF(M2081&lt;=-10,50,100))),0)</f>
        <v/>
      </c>
      <c r="AI2081" s="11">
        <f>ROUND(MAX(0,MIN(100,50+(Z2081*10))),0)</f>
        <v/>
      </c>
      <c r="AJ2081" s="11">
        <f>IFERROR(IF(--AA2081&gt;=80,"خرید قوی",IF(--AA2081&gt;=70,"خرید مشروط",IF(--AA2081&gt;=60,"مراقبت",IF(--AA2081&gt;=45,"ضعیف","عدم ورود")))),"")</f>
        <v/>
      </c>
    </row>
    <row r="2082">
      <c r="A2082" s="15">
        <f>'دیده بان بازار'!A2085</f>
        <v/>
      </c>
      <c r="B2082" s="16">
        <f>'دیده بان بازار'!B2085</f>
        <v/>
      </c>
      <c r="C2082" s="16">
        <f>'دیده بان بازار'!C2085</f>
        <v/>
      </c>
      <c r="D2082" s="16">
        <f>'دیده بان بازار'!D2085</f>
        <v/>
      </c>
      <c r="E2082" s="17">
        <f>'دیده بان بازار'!E2085</f>
        <v/>
      </c>
      <c r="F2082" s="16">
        <f>'دیده بان بازار'!F2085</f>
        <v/>
      </c>
      <c r="G2082" s="16">
        <f>'دیده بان بازار'!G2085</f>
        <v/>
      </c>
      <c r="H2082" s="16">
        <f>'دیده بان بازار'!H2085</f>
        <v/>
      </c>
      <c r="I2082" s="16">
        <f>'دیده بان بازار'!I2085</f>
        <v/>
      </c>
      <c r="J2082" s="16">
        <f>'دیده بان بازار'!J2085</f>
        <v/>
      </c>
      <c r="K2082" s="16">
        <f>'دیده بان بازار'!K2085</f>
        <v/>
      </c>
      <c r="L2082" s="16">
        <f>'دیده بان بازار'!L2085</f>
        <v/>
      </c>
      <c r="M2082" s="16">
        <f>'دیده بان بازار'!M2085</f>
        <v/>
      </c>
      <c r="N2082" s="16">
        <f>'دیده بان بازار'!N2085</f>
        <v/>
      </c>
      <c r="O2082" s="16">
        <f>'دیده بان بازار'!O2085</f>
        <v/>
      </c>
      <c r="P2082" s="16">
        <f>'دیده بان بازار'!P2085</f>
        <v/>
      </c>
      <c r="Q2082" s="16">
        <f>'دیده بان بازار'!Q2085</f>
        <v/>
      </c>
      <c r="R2082" s="16">
        <f>'دیده بان بازار'!R2085</f>
        <v/>
      </c>
      <c r="S2082" s="16">
        <f>'دیده بان بازار'!S2085</f>
        <v/>
      </c>
      <c r="T2082" s="16">
        <f>'دیده بان بازار'!T2085</f>
        <v/>
      </c>
      <c r="U2082" s="16">
        <f>'دیده بان بازار'!U2085</f>
        <v/>
      </c>
      <c r="V2082" s="16">
        <f>'دیده بان بازار'!V2085</f>
        <v/>
      </c>
      <c r="W2082" s="7">
        <f>'دیده بان بازار'!W2085</f>
        <v/>
      </c>
      <c r="X2082" s="11">
        <f>IFERROR(IF(OR(R2082&lt;=0,W2082&lt;=0,S2082&lt;=0,V2082&lt;=0),0,ROUND((S2082/R2082)/(V2082/W2082),2)),0)</f>
        <v/>
      </c>
      <c r="Y2082" s="11">
        <f>IFERROR(IF(OR(S2082&lt;=0,V2082&lt;=0),0,ROUND(S2082/V2082,2)),0)</f>
        <v/>
      </c>
      <c r="Z2082" s="11">
        <f>IFERROR(J2082-M2082,0)</f>
        <v/>
      </c>
      <c r="AA2082" s="11">
        <f>IFERROR(ROUND(MAX(0,MIN(100,((AB2082*0.2)+(AC2082*0.15)+(AD2082*0.15)+(AE2082*0.1)+(AF2082*0.1)+(AG2082*0.15)+(MIN(Y2082/3,1)*100*0.1)+(AI2082*0.05))*((AH2082/100)*0.25+0.75))),0),0)</f>
        <v/>
      </c>
      <c r="AB2082" s="11">
        <f>ROUND(MAX(0,MIN(100,((M2082+10)/20)*100)),0)</f>
        <v/>
      </c>
      <c r="AC2082" s="11">
        <f>IFERROR(IF(D2082&lt;=0,0,ROUND(COUNTIFS($D$4:$D$3359,"&lt;="&amp;D2082,$D$4:$D$3359,"&gt;0")/COUNTIF($D$4:$D$3359,"&gt;0")*100,0)),0)</f>
        <v/>
      </c>
      <c r="AD2082" s="11">
        <f>IF(E2082&lt;=0,0,ROUND(MAX(0,MIN(100,(LOG10(1+E2082/1000000000)/LOG10(101))*100)),0))</f>
        <v/>
      </c>
      <c r="AE2082" s="11">
        <f>IF(O2082=N2082,50,ROUND(MAX(0,MIN(100,((H2082-N2082)/(O2082-N2082))*100)),0))</f>
        <v/>
      </c>
      <c r="AF2082" s="11">
        <f>ROUND(MAX(0,MIN(100,50+((H2082-K2082)/K2082)*1000)),0)</f>
        <v/>
      </c>
      <c r="AG2082" s="11">
        <f>IFERROR(ROUND(MAX(0,MIN(100,50+25*LN(MAX(0.01,X2082)))),0),25)</f>
        <v/>
      </c>
      <c r="AH2082" s="11">
        <f>ROUND(IF(M2082&lt;=-30,0,IF(M2082&lt;=-20,20,IF(M2082&lt;=-10,50,100))),0)</f>
        <v/>
      </c>
      <c r="AI2082" s="11">
        <f>ROUND(MAX(0,MIN(100,50+(Z2082*10))),0)</f>
        <v/>
      </c>
      <c r="AJ2082" s="11">
        <f>IFERROR(IF(--AA2082&gt;=80,"خرید قوی",IF(--AA2082&gt;=70,"خرید مشروط",IF(--AA2082&gt;=60,"مراقبت",IF(--AA2082&gt;=45,"ضعیف","عدم ورود")))),"")</f>
        <v/>
      </c>
    </row>
    <row r="2083">
      <c r="A2083" s="12">
        <f>'دیده بان بازار'!A2086</f>
        <v/>
      </c>
      <c r="B2083" s="13">
        <f>'دیده بان بازار'!B2086</f>
        <v/>
      </c>
      <c r="C2083" s="13">
        <f>'دیده بان بازار'!C2086</f>
        <v/>
      </c>
      <c r="D2083" s="13">
        <f>'دیده بان بازار'!D2086</f>
        <v/>
      </c>
      <c r="E2083" s="14">
        <f>'دیده بان بازار'!E2086</f>
        <v/>
      </c>
      <c r="F2083" s="13">
        <f>'دیده بان بازار'!F2086</f>
        <v/>
      </c>
      <c r="G2083" s="13">
        <f>'دیده بان بازار'!G2086</f>
        <v/>
      </c>
      <c r="H2083" s="13">
        <f>'دیده بان بازار'!H2086</f>
        <v/>
      </c>
      <c r="I2083" s="13">
        <f>'دیده بان بازار'!I2086</f>
        <v/>
      </c>
      <c r="J2083" s="13">
        <f>'دیده بان بازار'!J2086</f>
        <v/>
      </c>
      <c r="K2083" s="13">
        <f>'دیده بان بازار'!K2086</f>
        <v/>
      </c>
      <c r="L2083" s="13">
        <f>'دیده بان بازار'!L2086</f>
        <v/>
      </c>
      <c r="M2083" s="13">
        <f>'دیده بان بازار'!M2086</f>
        <v/>
      </c>
      <c r="N2083" s="13">
        <f>'دیده بان بازار'!N2086</f>
        <v/>
      </c>
      <c r="O2083" s="13">
        <f>'دیده بان بازار'!O2086</f>
        <v/>
      </c>
      <c r="P2083" s="13">
        <f>'دیده بان بازار'!P2086</f>
        <v/>
      </c>
      <c r="Q2083" s="13">
        <f>'دیده بان بازار'!Q2086</f>
        <v/>
      </c>
      <c r="R2083" s="13">
        <f>'دیده بان بازار'!R2086</f>
        <v/>
      </c>
      <c r="S2083" s="13">
        <f>'دیده بان بازار'!S2086</f>
        <v/>
      </c>
      <c r="T2083" s="13">
        <f>'دیده بان بازار'!T2086</f>
        <v/>
      </c>
      <c r="U2083" s="13">
        <f>'دیده بان بازار'!U2086</f>
        <v/>
      </c>
      <c r="V2083" s="13">
        <f>'دیده بان بازار'!V2086</f>
        <v/>
      </c>
      <c r="W2083" s="6">
        <f>'دیده بان بازار'!W2086</f>
        <v/>
      </c>
      <c r="X2083" s="11">
        <f>IFERROR(IF(OR(R2083&lt;=0,W2083&lt;=0,S2083&lt;=0,V2083&lt;=0),0,ROUND((S2083/R2083)/(V2083/W2083),2)),0)</f>
        <v/>
      </c>
      <c r="Y2083" s="11">
        <f>IFERROR(IF(OR(S2083&lt;=0,V2083&lt;=0),0,ROUND(S2083/V2083,2)),0)</f>
        <v/>
      </c>
      <c r="Z2083" s="11">
        <f>IFERROR(J2083-M2083,0)</f>
        <v/>
      </c>
      <c r="AA2083" s="11">
        <f>IFERROR(ROUND(MAX(0,MIN(100,((AB2083*0.2)+(AC2083*0.15)+(AD2083*0.15)+(AE2083*0.1)+(AF2083*0.1)+(AG2083*0.15)+(MIN(Y2083/3,1)*100*0.1)+(AI2083*0.05))*((AH2083/100)*0.25+0.75))),0),0)</f>
        <v/>
      </c>
      <c r="AB2083" s="11">
        <f>ROUND(MAX(0,MIN(100,((M2083+10)/20)*100)),0)</f>
        <v/>
      </c>
      <c r="AC2083" s="11">
        <f>IFERROR(IF(D2083&lt;=0,0,ROUND(COUNTIFS($D$4:$D$3359,"&lt;="&amp;D2083,$D$4:$D$3359,"&gt;0")/COUNTIF($D$4:$D$3359,"&gt;0")*100,0)),0)</f>
        <v/>
      </c>
      <c r="AD2083" s="11">
        <f>IF(E2083&lt;=0,0,ROUND(MAX(0,MIN(100,(LOG10(1+E2083/1000000000)/LOG10(101))*100)),0))</f>
        <v/>
      </c>
      <c r="AE2083" s="11">
        <f>IF(O2083=N2083,50,ROUND(MAX(0,MIN(100,((H2083-N2083)/(O2083-N2083))*100)),0))</f>
        <v/>
      </c>
      <c r="AF2083" s="11">
        <f>ROUND(MAX(0,MIN(100,50+((H2083-K2083)/K2083)*1000)),0)</f>
        <v/>
      </c>
      <c r="AG2083" s="11">
        <f>IFERROR(ROUND(MAX(0,MIN(100,50+25*LN(MAX(0.01,X2083)))),0),25)</f>
        <v/>
      </c>
      <c r="AH2083" s="11">
        <f>ROUND(IF(M2083&lt;=-30,0,IF(M2083&lt;=-20,20,IF(M2083&lt;=-10,50,100))),0)</f>
        <v/>
      </c>
      <c r="AI2083" s="11">
        <f>ROUND(MAX(0,MIN(100,50+(Z2083*10))),0)</f>
        <v/>
      </c>
      <c r="AJ2083" s="11">
        <f>IFERROR(IF(--AA2083&gt;=80,"خرید قوی",IF(--AA2083&gt;=70,"خرید مشروط",IF(--AA2083&gt;=60,"مراقبت",IF(--AA2083&gt;=45,"ضعیف","عدم ورود")))),"")</f>
        <v/>
      </c>
    </row>
    <row r="2084">
      <c r="A2084" s="15">
        <f>'دیده بان بازار'!A2087</f>
        <v/>
      </c>
      <c r="B2084" s="16">
        <f>'دیده بان بازار'!B2087</f>
        <v/>
      </c>
      <c r="C2084" s="16">
        <f>'دیده بان بازار'!C2087</f>
        <v/>
      </c>
      <c r="D2084" s="16">
        <f>'دیده بان بازار'!D2087</f>
        <v/>
      </c>
      <c r="E2084" s="17">
        <f>'دیده بان بازار'!E2087</f>
        <v/>
      </c>
      <c r="F2084" s="16">
        <f>'دیده بان بازار'!F2087</f>
        <v/>
      </c>
      <c r="G2084" s="16">
        <f>'دیده بان بازار'!G2087</f>
        <v/>
      </c>
      <c r="H2084" s="16">
        <f>'دیده بان بازار'!H2087</f>
        <v/>
      </c>
      <c r="I2084" s="16">
        <f>'دیده بان بازار'!I2087</f>
        <v/>
      </c>
      <c r="J2084" s="16">
        <f>'دیده بان بازار'!J2087</f>
        <v/>
      </c>
      <c r="K2084" s="16">
        <f>'دیده بان بازار'!K2087</f>
        <v/>
      </c>
      <c r="L2084" s="16">
        <f>'دیده بان بازار'!L2087</f>
        <v/>
      </c>
      <c r="M2084" s="16">
        <f>'دیده بان بازار'!M2087</f>
        <v/>
      </c>
      <c r="N2084" s="16">
        <f>'دیده بان بازار'!N2087</f>
        <v/>
      </c>
      <c r="O2084" s="16">
        <f>'دیده بان بازار'!O2087</f>
        <v/>
      </c>
      <c r="P2084" s="16">
        <f>'دیده بان بازار'!P2087</f>
        <v/>
      </c>
      <c r="Q2084" s="16">
        <f>'دیده بان بازار'!Q2087</f>
        <v/>
      </c>
      <c r="R2084" s="16">
        <f>'دیده بان بازار'!R2087</f>
        <v/>
      </c>
      <c r="S2084" s="16">
        <f>'دیده بان بازار'!S2087</f>
        <v/>
      </c>
      <c r="T2084" s="16">
        <f>'دیده بان بازار'!T2087</f>
        <v/>
      </c>
      <c r="U2084" s="16">
        <f>'دیده بان بازار'!U2087</f>
        <v/>
      </c>
      <c r="V2084" s="16">
        <f>'دیده بان بازار'!V2087</f>
        <v/>
      </c>
      <c r="W2084" s="7">
        <f>'دیده بان بازار'!W2087</f>
        <v/>
      </c>
      <c r="X2084" s="11">
        <f>IFERROR(IF(OR(R2084&lt;=0,W2084&lt;=0,S2084&lt;=0,V2084&lt;=0),0,ROUND((S2084/R2084)/(V2084/W2084),2)),0)</f>
        <v/>
      </c>
      <c r="Y2084" s="11">
        <f>IFERROR(IF(OR(S2084&lt;=0,V2084&lt;=0),0,ROUND(S2084/V2084,2)),0)</f>
        <v/>
      </c>
      <c r="Z2084" s="11">
        <f>IFERROR(J2084-M2084,0)</f>
        <v/>
      </c>
      <c r="AA2084" s="11">
        <f>IFERROR(ROUND(MAX(0,MIN(100,((AB2084*0.2)+(AC2084*0.15)+(AD2084*0.15)+(AE2084*0.1)+(AF2084*0.1)+(AG2084*0.15)+(MIN(Y2084/3,1)*100*0.1)+(AI2084*0.05))*((AH2084/100)*0.25+0.75))),0),0)</f>
        <v/>
      </c>
      <c r="AB2084" s="11">
        <f>ROUND(MAX(0,MIN(100,((M2084+10)/20)*100)),0)</f>
        <v/>
      </c>
      <c r="AC2084" s="11">
        <f>IFERROR(IF(D2084&lt;=0,0,ROUND(COUNTIFS($D$4:$D$3359,"&lt;="&amp;D2084,$D$4:$D$3359,"&gt;0")/COUNTIF($D$4:$D$3359,"&gt;0")*100,0)),0)</f>
        <v/>
      </c>
      <c r="AD2084" s="11">
        <f>IF(E2084&lt;=0,0,ROUND(MAX(0,MIN(100,(LOG10(1+E2084/1000000000)/LOG10(101))*100)),0))</f>
        <v/>
      </c>
      <c r="AE2084" s="11">
        <f>IF(O2084=N2084,50,ROUND(MAX(0,MIN(100,((H2084-N2084)/(O2084-N2084))*100)),0))</f>
        <v/>
      </c>
      <c r="AF2084" s="11">
        <f>ROUND(MAX(0,MIN(100,50+((H2084-K2084)/K2084)*1000)),0)</f>
        <v/>
      </c>
      <c r="AG2084" s="11">
        <f>IFERROR(ROUND(MAX(0,MIN(100,50+25*LN(MAX(0.01,X2084)))),0),25)</f>
        <v/>
      </c>
      <c r="AH2084" s="11">
        <f>ROUND(IF(M2084&lt;=-30,0,IF(M2084&lt;=-20,20,IF(M2084&lt;=-10,50,100))),0)</f>
        <v/>
      </c>
      <c r="AI2084" s="11">
        <f>ROUND(MAX(0,MIN(100,50+(Z2084*10))),0)</f>
        <v/>
      </c>
      <c r="AJ2084" s="11">
        <f>IFERROR(IF(--AA2084&gt;=80,"خرید قوی",IF(--AA2084&gt;=70,"خرید مشروط",IF(--AA2084&gt;=60,"مراقبت",IF(--AA2084&gt;=45,"ضعیف","عدم ورود")))),"")</f>
        <v/>
      </c>
    </row>
    <row r="2085">
      <c r="A2085" s="12">
        <f>'دیده بان بازار'!A2088</f>
        <v/>
      </c>
      <c r="B2085" s="13">
        <f>'دیده بان بازار'!B2088</f>
        <v/>
      </c>
      <c r="C2085" s="13">
        <f>'دیده بان بازار'!C2088</f>
        <v/>
      </c>
      <c r="D2085" s="13">
        <f>'دیده بان بازار'!D2088</f>
        <v/>
      </c>
      <c r="E2085" s="14">
        <f>'دیده بان بازار'!E2088</f>
        <v/>
      </c>
      <c r="F2085" s="13">
        <f>'دیده بان بازار'!F2088</f>
        <v/>
      </c>
      <c r="G2085" s="13">
        <f>'دیده بان بازار'!G2088</f>
        <v/>
      </c>
      <c r="H2085" s="13">
        <f>'دیده بان بازار'!H2088</f>
        <v/>
      </c>
      <c r="I2085" s="13">
        <f>'دیده بان بازار'!I2088</f>
        <v/>
      </c>
      <c r="J2085" s="13">
        <f>'دیده بان بازار'!J2088</f>
        <v/>
      </c>
      <c r="K2085" s="13">
        <f>'دیده بان بازار'!K2088</f>
        <v/>
      </c>
      <c r="L2085" s="13">
        <f>'دیده بان بازار'!L2088</f>
        <v/>
      </c>
      <c r="M2085" s="13">
        <f>'دیده بان بازار'!M2088</f>
        <v/>
      </c>
      <c r="N2085" s="13">
        <f>'دیده بان بازار'!N2088</f>
        <v/>
      </c>
      <c r="O2085" s="13">
        <f>'دیده بان بازار'!O2088</f>
        <v/>
      </c>
      <c r="P2085" s="13">
        <f>'دیده بان بازار'!P2088</f>
        <v/>
      </c>
      <c r="Q2085" s="13">
        <f>'دیده بان بازار'!Q2088</f>
        <v/>
      </c>
      <c r="R2085" s="13">
        <f>'دیده بان بازار'!R2088</f>
        <v/>
      </c>
      <c r="S2085" s="13">
        <f>'دیده بان بازار'!S2088</f>
        <v/>
      </c>
      <c r="T2085" s="13">
        <f>'دیده بان بازار'!T2088</f>
        <v/>
      </c>
      <c r="U2085" s="13">
        <f>'دیده بان بازار'!U2088</f>
        <v/>
      </c>
      <c r="V2085" s="13">
        <f>'دیده بان بازار'!V2088</f>
        <v/>
      </c>
      <c r="W2085" s="6">
        <f>'دیده بان بازار'!W2088</f>
        <v/>
      </c>
      <c r="X2085" s="11">
        <f>IFERROR(IF(OR(R2085&lt;=0,W2085&lt;=0,S2085&lt;=0,V2085&lt;=0),0,ROUND((S2085/R2085)/(V2085/W2085),2)),0)</f>
        <v/>
      </c>
      <c r="Y2085" s="11">
        <f>IFERROR(IF(OR(S2085&lt;=0,V2085&lt;=0),0,ROUND(S2085/V2085,2)),0)</f>
        <v/>
      </c>
      <c r="Z2085" s="11">
        <f>IFERROR(J2085-M2085,0)</f>
        <v/>
      </c>
      <c r="AA2085" s="11">
        <f>IFERROR(ROUND(MAX(0,MIN(100,((AB2085*0.2)+(AC2085*0.15)+(AD2085*0.15)+(AE2085*0.1)+(AF2085*0.1)+(AG2085*0.15)+(MIN(Y2085/3,1)*100*0.1)+(AI2085*0.05))*((AH2085/100)*0.25+0.75))),0),0)</f>
        <v/>
      </c>
      <c r="AB2085" s="11">
        <f>ROUND(MAX(0,MIN(100,((M2085+10)/20)*100)),0)</f>
        <v/>
      </c>
      <c r="AC2085" s="11">
        <f>IFERROR(IF(D2085&lt;=0,0,ROUND(COUNTIFS($D$4:$D$3359,"&lt;="&amp;D2085,$D$4:$D$3359,"&gt;0")/COUNTIF($D$4:$D$3359,"&gt;0")*100,0)),0)</f>
        <v/>
      </c>
      <c r="AD2085" s="11">
        <f>IF(E2085&lt;=0,0,ROUND(MAX(0,MIN(100,(LOG10(1+E2085/1000000000)/LOG10(101))*100)),0))</f>
        <v/>
      </c>
      <c r="AE2085" s="11">
        <f>IF(O2085=N2085,50,ROUND(MAX(0,MIN(100,((H2085-N2085)/(O2085-N2085))*100)),0))</f>
        <v/>
      </c>
      <c r="AF2085" s="11">
        <f>ROUND(MAX(0,MIN(100,50+((H2085-K2085)/K2085)*1000)),0)</f>
        <v/>
      </c>
      <c r="AG2085" s="11">
        <f>IFERROR(ROUND(MAX(0,MIN(100,50+25*LN(MAX(0.01,X2085)))),0),25)</f>
        <v/>
      </c>
      <c r="AH2085" s="11">
        <f>ROUND(IF(M2085&lt;=-30,0,IF(M2085&lt;=-20,20,IF(M2085&lt;=-10,50,100))),0)</f>
        <v/>
      </c>
      <c r="AI2085" s="11">
        <f>ROUND(MAX(0,MIN(100,50+(Z2085*10))),0)</f>
        <v/>
      </c>
      <c r="AJ2085" s="11">
        <f>IFERROR(IF(--AA2085&gt;=80,"خرید قوی",IF(--AA2085&gt;=70,"خرید مشروط",IF(--AA2085&gt;=60,"مراقبت",IF(--AA2085&gt;=45,"ضعیف","عدم ورود")))),"")</f>
        <v/>
      </c>
    </row>
    <row r="2086">
      <c r="A2086" s="15">
        <f>'دیده بان بازار'!A2089</f>
        <v/>
      </c>
      <c r="B2086" s="16">
        <f>'دیده بان بازار'!B2089</f>
        <v/>
      </c>
      <c r="C2086" s="16">
        <f>'دیده بان بازار'!C2089</f>
        <v/>
      </c>
      <c r="D2086" s="16">
        <f>'دیده بان بازار'!D2089</f>
        <v/>
      </c>
      <c r="E2086" s="17">
        <f>'دیده بان بازار'!E2089</f>
        <v/>
      </c>
      <c r="F2086" s="16">
        <f>'دیده بان بازار'!F2089</f>
        <v/>
      </c>
      <c r="G2086" s="16">
        <f>'دیده بان بازار'!G2089</f>
        <v/>
      </c>
      <c r="H2086" s="16">
        <f>'دیده بان بازار'!H2089</f>
        <v/>
      </c>
      <c r="I2086" s="16">
        <f>'دیده بان بازار'!I2089</f>
        <v/>
      </c>
      <c r="J2086" s="16">
        <f>'دیده بان بازار'!J2089</f>
        <v/>
      </c>
      <c r="K2086" s="16">
        <f>'دیده بان بازار'!K2089</f>
        <v/>
      </c>
      <c r="L2086" s="16">
        <f>'دیده بان بازار'!L2089</f>
        <v/>
      </c>
      <c r="M2086" s="16">
        <f>'دیده بان بازار'!M2089</f>
        <v/>
      </c>
      <c r="N2086" s="16">
        <f>'دیده بان بازار'!N2089</f>
        <v/>
      </c>
      <c r="O2086" s="16">
        <f>'دیده بان بازار'!O2089</f>
        <v/>
      </c>
      <c r="P2086" s="16">
        <f>'دیده بان بازار'!P2089</f>
        <v/>
      </c>
      <c r="Q2086" s="16">
        <f>'دیده بان بازار'!Q2089</f>
        <v/>
      </c>
      <c r="R2086" s="16">
        <f>'دیده بان بازار'!R2089</f>
        <v/>
      </c>
      <c r="S2086" s="16">
        <f>'دیده بان بازار'!S2089</f>
        <v/>
      </c>
      <c r="T2086" s="16">
        <f>'دیده بان بازار'!T2089</f>
        <v/>
      </c>
      <c r="U2086" s="16">
        <f>'دیده بان بازار'!U2089</f>
        <v/>
      </c>
      <c r="V2086" s="16">
        <f>'دیده بان بازار'!V2089</f>
        <v/>
      </c>
      <c r="W2086" s="7">
        <f>'دیده بان بازار'!W2089</f>
        <v/>
      </c>
      <c r="X2086" s="11">
        <f>IFERROR(IF(OR(R2086&lt;=0,W2086&lt;=0,S2086&lt;=0,V2086&lt;=0),0,ROUND((S2086/R2086)/(V2086/W2086),2)),0)</f>
        <v/>
      </c>
      <c r="Y2086" s="11">
        <f>IFERROR(IF(OR(S2086&lt;=0,V2086&lt;=0),0,ROUND(S2086/V2086,2)),0)</f>
        <v/>
      </c>
      <c r="Z2086" s="11">
        <f>IFERROR(J2086-M2086,0)</f>
        <v/>
      </c>
      <c r="AA2086" s="11">
        <f>IFERROR(ROUND(MAX(0,MIN(100,((AB2086*0.2)+(AC2086*0.15)+(AD2086*0.15)+(AE2086*0.1)+(AF2086*0.1)+(AG2086*0.15)+(MIN(Y2086/3,1)*100*0.1)+(AI2086*0.05))*((AH2086/100)*0.25+0.75))),0),0)</f>
        <v/>
      </c>
      <c r="AB2086" s="11">
        <f>ROUND(MAX(0,MIN(100,((M2086+10)/20)*100)),0)</f>
        <v/>
      </c>
      <c r="AC2086" s="11">
        <f>IFERROR(IF(D2086&lt;=0,0,ROUND(COUNTIFS($D$4:$D$3359,"&lt;="&amp;D2086,$D$4:$D$3359,"&gt;0")/COUNTIF($D$4:$D$3359,"&gt;0")*100,0)),0)</f>
        <v/>
      </c>
      <c r="AD2086" s="11">
        <f>IF(E2086&lt;=0,0,ROUND(MAX(0,MIN(100,(LOG10(1+E2086/1000000000)/LOG10(101))*100)),0))</f>
        <v/>
      </c>
      <c r="AE2086" s="11">
        <f>IF(O2086=N2086,50,ROUND(MAX(0,MIN(100,((H2086-N2086)/(O2086-N2086))*100)),0))</f>
        <v/>
      </c>
      <c r="AF2086" s="11">
        <f>ROUND(MAX(0,MIN(100,50+((H2086-K2086)/K2086)*1000)),0)</f>
        <v/>
      </c>
      <c r="AG2086" s="11">
        <f>IFERROR(ROUND(MAX(0,MIN(100,50+25*LN(MAX(0.01,X2086)))),0),25)</f>
        <v/>
      </c>
      <c r="AH2086" s="11">
        <f>ROUND(IF(M2086&lt;=-30,0,IF(M2086&lt;=-20,20,IF(M2086&lt;=-10,50,100))),0)</f>
        <v/>
      </c>
      <c r="AI2086" s="11">
        <f>ROUND(MAX(0,MIN(100,50+(Z2086*10))),0)</f>
        <v/>
      </c>
      <c r="AJ2086" s="11">
        <f>IFERROR(IF(--AA2086&gt;=80,"خرید قوی",IF(--AA2086&gt;=70,"خرید مشروط",IF(--AA2086&gt;=60,"مراقبت",IF(--AA2086&gt;=45,"ضعیف","عدم ورود")))),"")</f>
        <v/>
      </c>
    </row>
    <row r="2087">
      <c r="A2087" s="15">
        <f>'دیده بان بازار'!A2090</f>
        <v/>
      </c>
      <c r="B2087" s="16">
        <f>'دیده بان بازار'!B2090</f>
        <v/>
      </c>
      <c r="C2087" s="16">
        <f>'دیده بان بازار'!C2090</f>
        <v/>
      </c>
      <c r="D2087" s="16">
        <f>'دیده بان بازار'!D2090</f>
        <v/>
      </c>
      <c r="E2087" s="17">
        <f>'دیده بان بازار'!E2090</f>
        <v/>
      </c>
      <c r="F2087" s="16">
        <f>'دیده بان بازار'!F2090</f>
        <v/>
      </c>
      <c r="G2087" s="16">
        <f>'دیده بان بازار'!G2090</f>
        <v/>
      </c>
      <c r="H2087" s="16">
        <f>'دیده بان بازار'!H2090</f>
        <v/>
      </c>
      <c r="I2087" s="16">
        <f>'دیده بان بازار'!I2090</f>
        <v/>
      </c>
      <c r="J2087" s="16">
        <f>'دیده بان بازار'!J2090</f>
        <v/>
      </c>
      <c r="K2087" s="16">
        <f>'دیده بان بازار'!K2090</f>
        <v/>
      </c>
      <c r="L2087" s="16">
        <f>'دیده بان بازار'!L2090</f>
        <v/>
      </c>
      <c r="M2087" s="16">
        <f>'دیده بان بازار'!M2090</f>
        <v/>
      </c>
      <c r="N2087" s="16">
        <f>'دیده بان بازار'!N2090</f>
        <v/>
      </c>
      <c r="O2087" s="16">
        <f>'دیده بان بازار'!O2090</f>
        <v/>
      </c>
      <c r="P2087" s="16">
        <f>'دیده بان بازار'!P2090</f>
        <v/>
      </c>
      <c r="Q2087" s="16">
        <f>'دیده بان بازار'!Q2090</f>
        <v/>
      </c>
      <c r="R2087" s="16">
        <f>'دیده بان بازار'!R2090</f>
        <v/>
      </c>
      <c r="S2087" s="16">
        <f>'دیده بان بازار'!S2090</f>
        <v/>
      </c>
      <c r="T2087" s="16">
        <f>'دیده بان بازار'!T2090</f>
        <v/>
      </c>
      <c r="U2087" s="16">
        <f>'دیده بان بازار'!U2090</f>
        <v/>
      </c>
      <c r="V2087" s="16">
        <f>'دیده بان بازار'!V2090</f>
        <v/>
      </c>
      <c r="W2087" s="7">
        <f>'دیده بان بازار'!W2090</f>
        <v/>
      </c>
      <c r="X2087" s="11">
        <f>IFERROR(IF(OR(R2087&lt;=0,W2087&lt;=0,S2087&lt;=0,V2087&lt;=0),0,ROUND((S2087/R2087)/(V2087/W2087),2)),0)</f>
        <v/>
      </c>
      <c r="Y2087" s="11">
        <f>IFERROR(IF(OR(S2087&lt;=0,V2087&lt;=0),0,ROUND(S2087/V2087,2)),0)</f>
        <v/>
      </c>
      <c r="Z2087" s="11">
        <f>IFERROR(J2087-M2087,0)</f>
        <v/>
      </c>
      <c r="AA2087" s="11">
        <f>IFERROR(ROUND(MAX(0,MIN(100,((AB2087*0.2)+(AC2087*0.15)+(AD2087*0.15)+(AE2087*0.1)+(AF2087*0.1)+(AG2087*0.15)+(MIN(Y2087/3,1)*100*0.1)+(AI2087*0.05))*((AH2087/100)*0.25+0.75))),0),0)</f>
        <v/>
      </c>
      <c r="AB2087" s="11">
        <f>ROUND(MAX(0,MIN(100,((M2087+10)/20)*100)),0)</f>
        <v/>
      </c>
      <c r="AC2087" s="11">
        <f>IFERROR(IF(D2087&lt;=0,0,ROUND(COUNTIFS($D$4:$D$3359,"&lt;="&amp;D2087,$D$4:$D$3359,"&gt;0")/COUNTIF($D$4:$D$3359,"&gt;0")*100,0)),0)</f>
        <v/>
      </c>
      <c r="AD2087" s="11">
        <f>IF(E2087&lt;=0,0,ROUND(MAX(0,MIN(100,(LOG10(1+E2087/1000000000)/LOG10(101))*100)),0))</f>
        <v/>
      </c>
      <c r="AE2087" s="11">
        <f>IF(O2087=N2087,50,ROUND(MAX(0,MIN(100,((H2087-N2087)/(O2087-N2087))*100)),0))</f>
        <v/>
      </c>
      <c r="AF2087" s="11">
        <f>ROUND(MAX(0,MIN(100,50+((H2087-K2087)/K2087)*1000)),0)</f>
        <v/>
      </c>
      <c r="AG2087" s="11">
        <f>IFERROR(ROUND(MAX(0,MIN(100,50+25*LN(MAX(0.01,X2087)))),0),25)</f>
        <v/>
      </c>
      <c r="AH2087" s="11">
        <f>ROUND(IF(M2087&lt;=-30,0,IF(M2087&lt;=-20,20,IF(M2087&lt;=-10,50,100))),0)</f>
        <v/>
      </c>
      <c r="AI2087" s="11">
        <f>ROUND(MAX(0,MIN(100,50+(Z2087*10))),0)</f>
        <v/>
      </c>
      <c r="AJ2087" s="11">
        <f>IFERROR(IF(--AA2087&gt;=80,"خرید قوی",IF(--AA2087&gt;=70,"خرید مشروط",IF(--AA2087&gt;=60,"مراقبت",IF(--AA2087&gt;=45,"ضعیف","عدم ورود")))),"")</f>
        <v/>
      </c>
    </row>
    <row r="2088">
      <c r="A2088" s="12">
        <f>'دیده بان بازار'!A2091</f>
        <v/>
      </c>
      <c r="B2088" s="13">
        <f>'دیده بان بازار'!B2091</f>
        <v/>
      </c>
      <c r="C2088" s="13">
        <f>'دیده بان بازار'!C2091</f>
        <v/>
      </c>
      <c r="D2088" s="13">
        <f>'دیده بان بازار'!D2091</f>
        <v/>
      </c>
      <c r="E2088" s="14">
        <f>'دیده بان بازار'!E2091</f>
        <v/>
      </c>
      <c r="F2088" s="13">
        <f>'دیده بان بازار'!F2091</f>
        <v/>
      </c>
      <c r="G2088" s="13">
        <f>'دیده بان بازار'!G2091</f>
        <v/>
      </c>
      <c r="H2088" s="13">
        <f>'دیده بان بازار'!H2091</f>
        <v/>
      </c>
      <c r="I2088" s="13">
        <f>'دیده بان بازار'!I2091</f>
        <v/>
      </c>
      <c r="J2088" s="13">
        <f>'دیده بان بازار'!J2091</f>
        <v/>
      </c>
      <c r="K2088" s="13">
        <f>'دیده بان بازار'!K2091</f>
        <v/>
      </c>
      <c r="L2088" s="13">
        <f>'دیده بان بازار'!L2091</f>
        <v/>
      </c>
      <c r="M2088" s="13">
        <f>'دیده بان بازار'!M2091</f>
        <v/>
      </c>
      <c r="N2088" s="13">
        <f>'دیده بان بازار'!N2091</f>
        <v/>
      </c>
      <c r="O2088" s="13">
        <f>'دیده بان بازار'!O2091</f>
        <v/>
      </c>
      <c r="P2088" s="13">
        <f>'دیده بان بازار'!P2091</f>
        <v/>
      </c>
      <c r="Q2088" s="13">
        <f>'دیده بان بازار'!Q2091</f>
        <v/>
      </c>
      <c r="R2088" s="13">
        <f>'دیده بان بازار'!R2091</f>
        <v/>
      </c>
      <c r="S2088" s="13">
        <f>'دیده بان بازار'!S2091</f>
        <v/>
      </c>
      <c r="T2088" s="13">
        <f>'دیده بان بازار'!T2091</f>
        <v/>
      </c>
      <c r="U2088" s="13">
        <f>'دیده بان بازار'!U2091</f>
        <v/>
      </c>
      <c r="V2088" s="13">
        <f>'دیده بان بازار'!V2091</f>
        <v/>
      </c>
      <c r="W2088" s="6">
        <f>'دیده بان بازار'!W2091</f>
        <v/>
      </c>
      <c r="X2088" s="11">
        <f>IFERROR(IF(OR(R2088&lt;=0,W2088&lt;=0,S2088&lt;=0,V2088&lt;=0),0,ROUND((S2088/R2088)/(V2088/W2088),2)),0)</f>
        <v/>
      </c>
      <c r="Y2088" s="11">
        <f>IFERROR(IF(OR(S2088&lt;=0,V2088&lt;=0),0,ROUND(S2088/V2088,2)),0)</f>
        <v/>
      </c>
      <c r="Z2088" s="11">
        <f>IFERROR(J2088-M2088,0)</f>
        <v/>
      </c>
      <c r="AA2088" s="11">
        <f>IFERROR(ROUND(MAX(0,MIN(100,((AB2088*0.2)+(AC2088*0.15)+(AD2088*0.15)+(AE2088*0.1)+(AF2088*0.1)+(AG2088*0.15)+(MIN(Y2088/3,1)*100*0.1)+(AI2088*0.05))*((AH2088/100)*0.25+0.75))),0),0)</f>
        <v/>
      </c>
      <c r="AB2088" s="11">
        <f>ROUND(MAX(0,MIN(100,((M2088+10)/20)*100)),0)</f>
        <v/>
      </c>
      <c r="AC2088" s="11">
        <f>IFERROR(IF(D2088&lt;=0,0,ROUND(COUNTIFS($D$4:$D$3359,"&lt;="&amp;D2088,$D$4:$D$3359,"&gt;0")/COUNTIF($D$4:$D$3359,"&gt;0")*100,0)),0)</f>
        <v/>
      </c>
      <c r="AD2088" s="11">
        <f>IF(E2088&lt;=0,0,ROUND(MAX(0,MIN(100,(LOG10(1+E2088/1000000000)/LOG10(101))*100)),0))</f>
        <v/>
      </c>
      <c r="AE2088" s="11">
        <f>IF(O2088=N2088,50,ROUND(MAX(0,MIN(100,((H2088-N2088)/(O2088-N2088))*100)),0))</f>
        <v/>
      </c>
      <c r="AF2088" s="11">
        <f>ROUND(MAX(0,MIN(100,50+((H2088-K2088)/K2088)*1000)),0)</f>
        <v/>
      </c>
      <c r="AG2088" s="11">
        <f>IFERROR(ROUND(MAX(0,MIN(100,50+25*LN(MAX(0.01,X2088)))),0),25)</f>
        <v/>
      </c>
      <c r="AH2088" s="11">
        <f>ROUND(IF(M2088&lt;=-30,0,IF(M2088&lt;=-20,20,IF(M2088&lt;=-10,50,100))),0)</f>
        <v/>
      </c>
      <c r="AI2088" s="11">
        <f>ROUND(MAX(0,MIN(100,50+(Z2088*10))),0)</f>
        <v/>
      </c>
      <c r="AJ2088" s="11">
        <f>IFERROR(IF(--AA2088&gt;=80,"خرید قوی",IF(--AA2088&gt;=70,"خرید مشروط",IF(--AA2088&gt;=60,"مراقبت",IF(--AA2088&gt;=45,"ضعیف","عدم ورود")))),"")</f>
        <v/>
      </c>
    </row>
    <row r="2089">
      <c r="A2089" s="15">
        <f>'دیده بان بازار'!A2092</f>
        <v/>
      </c>
      <c r="B2089" s="16">
        <f>'دیده بان بازار'!B2092</f>
        <v/>
      </c>
      <c r="C2089" s="16">
        <f>'دیده بان بازار'!C2092</f>
        <v/>
      </c>
      <c r="D2089" s="16">
        <f>'دیده بان بازار'!D2092</f>
        <v/>
      </c>
      <c r="E2089" s="17">
        <f>'دیده بان بازار'!E2092</f>
        <v/>
      </c>
      <c r="F2089" s="16">
        <f>'دیده بان بازار'!F2092</f>
        <v/>
      </c>
      <c r="G2089" s="16">
        <f>'دیده بان بازار'!G2092</f>
        <v/>
      </c>
      <c r="H2089" s="16">
        <f>'دیده بان بازار'!H2092</f>
        <v/>
      </c>
      <c r="I2089" s="16">
        <f>'دیده بان بازار'!I2092</f>
        <v/>
      </c>
      <c r="J2089" s="16">
        <f>'دیده بان بازار'!J2092</f>
        <v/>
      </c>
      <c r="K2089" s="16">
        <f>'دیده بان بازار'!K2092</f>
        <v/>
      </c>
      <c r="L2089" s="16">
        <f>'دیده بان بازار'!L2092</f>
        <v/>
      </c>
      <c r="M2089" s="16">
        <f>'دیده بان بازار'!M2092</f>
        <v/>
      </c>
      <c r="N2089" s="16">
        <f>'دیده بان بازار'!N2092</f>
        <v/>
      </c>
      <c r="O2089" s="16">
        <f>'دیده بان بازار'!O2092</f>
        <v/>
      </c>
      <c r="P2089" s="16">
        <f>'دیده بان بازار'!P2092</f>
        <v/>
      </c>
      <c r="Q2089" s="16">
        <f>'دیده بان بازار'!Q2092</f>
        <v/>
      </c>
      <c r="R2089" s="16">
        <f>'دیده بان بازار'!R2092</f>
        <v/>
      </c>
      <c r="S2089" s="16">
        <f>'دیده بان بازار'!S2092</f>
        <v/>
      </c>
      <c r="T2089" s="16">
        <f>'دیده بان بازار'!T2092</f>
        <v/>
      </c>
      <c r="U2089" s="16">
        <f>'دیده بان بازار'!U2092</f>
        <v/>
      </c>
      <c r="V2089" s="16">
        <f>'دیده بان بازار'!V2092</f>
        <v/>
      </c>
      <c r="W2089" s="7">
        <f>'دیده بان بازار'!W2092</f>
        <v/>
      </c>
      <c r="X2089" s="11">
        <f>IFERROR(IF(OR(R2089&lt;=0,W2089&lt;=0,S2089&lt;=0,V2089&lt;=0),0,ROUND((S2089/R2089)/(V2089/W2089),2)),0)</f>
        <v/>
      </c>
      <c r="Y2089" s="11">
        <f>IFERROR(IF(OR(S2089&lt;=0,V2089&lt;=0),0,ROUND(S2089/V2089,2)),0)</f>
        <v/>
      </c>
      <c r="Z2089" s="11">
        <f>IFERROR(J2089-M2089,0)</f>
        <v/>
      </c>
      <c r="AA2089" s="11">
        <f>IFERROR(ROUND(MAX(0,MIN(100,((AB2089*0.2)+(AC2089*0.15)+(AD2089*0.15)+(AE2089*0.1)+(AF2089*0.1)+(AG2089*0.15)+(MIN(Y2089/3,1)*100*0.1)+(AI2089*0.05))*((AH2089/100)*0.25+0.75))),0),0)</f>
        <v/>
      </c>
      <c r="AB2089" s="11">
        <f>ROUND(MAX(0,MIN(100,((M2089+10)/20)*100)),0)</f>
        <v/>
      </c>
      <c r="AC2089" s="11">
        <f>IFERROR(IF(D2089&lt;=0,0,ROUND(COUNTIFS($D$4:$D$3359,"&lt;="&amp;D2089,$D$4:$D$3359,"&gt;0")/COUNTIF($D$4:$D$3359,"&gt;0")*100,0)),0)</f>
        <v/>
      </c>
      <c r="AD2089" s="11">
        <f>IF(E2089&lt;=0,0,ROUND(MAX(0,MIN(100,(LOG10(1+E2089/1000000000)/LOG10(101))*100)),0))</f>
        <v/>
      </c>
      <c r="AE2089" s="11">
        <f>IF(O2089=N2089,50,ROUND(MAX(0,MIN(100,((H2089-N2089)/(O2089-N2089))*100)),0))</f>
        <v/>
      </c>
      <c r="AF2089" s="11">
        <f>ROUND(MAX(0,MIN(100,50+((H2089-K2089)/K2089)*1000)),0)</f>
        <v/>
      </c>
      <c r="AG2089" s="11">
        <f>IFERROR(ROUND(MAX(0,MIN(100,50+25*LN(MAX(0.01,X2089)))),0),25)</f>
        <v/>
      </c>
      <c r="AH2089" s="11">
        <f>ROUND(IF(M2089&lt;=-30,0,IF(M2089&lt;=-20,20,IF(M2089&lt;=-10,50,100))),0)</f>
        <v/>
      </c>
      <c r="AI2089" s="11">
        <f>ROUND(MAX(0,MIN(100,50+(Z2089*10))),0)</f>
        <v/>
      </c>
      <c r="AJ2089" s="11">
        <f>IFERROR(IF(--AA2089&gt;=80,"خرید قوی",IF(--AA2089&gt;=70,"خرید مشروط",IF(--AA2089&gt;=60,"مراقبت",IF(--AA2089&gt;=45,"ضعیف","عدم ورود")))),"")</f>
        <v/>
      </c>
    </row>
    <row r="2090">
      <c r="A2090" s="12">
        <f>'دیده بان بازار'!A2093</f>
        <v/>
      </c>
      <c r="B2090" s="13">
        <f>'دیده بان بازار'!B2093</f>
        <v/>
      </c>
      <c r="C2090" s="13">
        <f>'دیده بان بازار'!C2093</f>
        <v/>
      </c>
      <c r="D2090" s="13">
        <f>'دیده بان بازار'!D2093</f>
        <v/>
      </c>
      <c r="E2090" s="14">
        <f>'دیده بان بازار'!E2093</f>
        <v/>
      </c>
      <c r="F2090" s="13">
        <f>'دیده بان بازار'!F2093</f>
        <v/>
      </c>
      <c r="G2090" s="13">
        <f>'دیده بان بازار'!G2093</f>
        <v/>
      </c>
      <c r="H2090" s="13">
        <f>'دیده بان بازار'!H2093</f>
        <v/>
      </c>
      <c r="I2090" s="13">
        <f>'دیده بان بازار'!I2093</f>
        <v/>
      </c>
      <c r="J2090" s="13">
        <f>'دیده بان بازار'!J2093</f>
        <v/>
      </c>
      <c r="K2090" s="13">
        <f>'دیده بان بازار'!K2093</f>
        <v/>
      </c>
      <c r="L2090" s="13">
        <f>'دیده بان بازار'!L2093</f>
        <v/>
      </c>
      <c r="M2090" s="13">
        <f>'دیده بان بازار'!M2093</f>
        <v/>
      </c>
      <c r="N2090" s="13">
        <f>'دیده بان بازار'!N2093</f>
        <v/>
      </c>
      <c r="O2090" s="13">
        <f>'دیده بان بازار'!O2093</f>
        <v/>
      </c>
      <c r="P2090" s="13">
        <f>'دیده بان بازار'!P2093</f>
        <v/>
      </c>
      <c r="Q2090" s="13">
        <f>'دیده بان بازار'!Q2093</f>
        <v/>
      </c>
      <c r="R2090" s="13">
        <f>'دیده بان بازار'!R2093</f>
        <v/>
      </c>
      <c r="S2090" s="13">
        <f>'دیده بان بازار'!S2093</f>
        <v/>
      </c>
      <c r="T2090" s="13">
        <f>'دیده بان بازار'!T2093</f>
        <v/>
      </c>
      <c r="U2090" s="13">
        <f>'دیده بان بازار'!U2093</f>
        <v/>
      </c>
      <c r="V2090" s="13">
        <f>'دیده بان بازار'!V2093</f>
        <v/>
      </c>
      <c r="W2090" s="6">
        <f>'دیده بان بازار'!W2093</f>
        <v/>
      </c>
      <c r="X2090" s="11">
        <f>IFERROR(IF(OR(R2090&lt;=0,W2090&lt;=0,S2090&lt;=0,V2090&lt;=0),0,ROUND((S2090/R2090)/(V2090/W2090),2)),0)</f>
        <v/>
      </c>
      <c r="Y2090" s="11">
        <f>IFERROR(IF(OR(S2090&lt;=0,V2090&lt;=0),0,ROUND(S2090/V2090,2)),0)</f>
        <v/>
      </c>
      <c r="Z2090" s="11">
        <f>IFERROR(J2090-M2090,0)</f>
        <v/>
      </c>
      <c r="AA2090" s="11">
        <f>IFERROR(ROUND(MAX(0,MIN(100,((AB2090*0.2)+(AC2090*0.15)+(AD2090*0.15)+(AE2090*0.1)+(AF2090*0.1)+(AG2090*0.15)+(MIN(Y2090/3,1)*100*0.1)+(AI2090*0.05))*((AH2090/100)*0.25+0.75))),0),0)</f>
        <v/>
      </c>
      <c r="AB2090" s="11">
        <f>ROUND(MAX(0,MIN(100,((M2090+10)/20)*100)),0)</f>
        <v/>
      </c>
      <c r="AC2090" s="11">
        <f>IFERROR(IF(D2090&lt;=0,0,ROUND(COUNTIFS($D$4:$D$3359,"&lt;="&amp;D2090,$D$4:$D$3359,"&gt;0")/COUNTIF($D$4:$D$3359,"&gt;0")*100,0)),0)</f>
        <v/>
      </c>
      <c r="AD2090" s="11">
        <f>IF(E2090&lt;=0,0,ROUND(MAX(0,MIN(100,(LOG10(1+E2090/1000000000)/LOG10(101))*100)),0))</f>
        <v/>
      </c>
      <c r="AE2090" s="11">
        <f>IF(O2090=N2090,50,ROUND(MAX(0,MIN(100,((H2090-N2090)/(O2090-N2090))*100)),0))</f>
        <v/>
      </c>
      <c r="AF2090" s="11">
        <f>ROUND(MAX(0,MIN(100,50+((H2090-K2090)/K2090)*1000)),0)</f>
        <v/>
      </c>
      <c r="AG2090" s="11">
        <f>IFERROR(ROUND(MAX(0,MIN(100,50+25*LN(MAX(0.01,X2090)))),0),25)</f>
        <v/>
      </c>
      <c r="AH2090" s="11">
        <f>ROUND(IF(M2090&lt;=-30,0,IF(M2090&lt;=-20,20,IF(M2090&lt;=-10,50,100))),0)</f>
        <v/>
      </c>
      <c r="AI2090" s="11">
        <f>ROUND(MAX(0,MIN(100,50+(Z2090*10))),0)</f>
        <v/>
      </c>
      <c r="AJ2090" s="11">
        <f>IFERROR(IF(--AA2090&gt;=80,"خرید قوی",IF(--AA2090&gt;=70,"خرید مشروط",IF(--AA2090&gt;=60,"مراقبت",IF(--AA2090&gt;=45,"ضعیف","عدم ورود")))),"")</f>
        <v/>
      </c>
    </row>
    <row r="2091">
      <c r="A2091" s="15">
        <f>'دیده بان بازار'!A2094</f>
        <v/>
      </c>
      <c r="B2091" s="16">
        <f>'دیده بان بازار'!B2094</f>
        <v/>
      </c>
      <c r="C2091" s="16">
        <f>'دیده بان بازار'!C2094</f>
        <v/>
      </c>
      <c r="D2091" s="16">
        <f>'دیده بان بازار'!D2094</f>
        <v/>
      </c>
      <c r="E2091" s="17">
        <f>'دیده بان بازار'!E2094</f>
        <v/>
      </c>
      <c r="F2091" s="16">
        <f>'دیده بان بازار'!F2094</f>
        <v/>
      </c>
      <c r="G2091" s="16">
        <f>'دیده بان بازار'!G2094</f>
        <v/>
      </c>
      <c r="H2091" s="16">
        <f>'دیده بان بازار'!H2094</f>
        <v/>
      </c>
      <c r="I2091" s="16">
        <f>'دیده بان بازار'!I2094</f>
        <v/>
      </c>
      <c r="J2091" s="16">
        <f>'دیده بان بازار'!J2094</f>
        <v/>
      </c>
      <c r="K2091" s="16">
        <f>'دیده بان بازار'!K2094</f>
        <v/>
      </c>
      <c r="L2091" s="16">
        <f>'دیده بان بازار'!L2094</f>
        <v/>
      </c>
      <c r="M2091" s="16">
        <f>'دیده بان بازار'!M2094</f>
        <v/>
      </c>
      <c r="N2091" s="16">
        <f>'دیده بان بازار'!N2094</f>
        <v/>
      </c>
      <c r="O2091" s="16">
        <f>'دیده بان بازار'!O2094</f>
        <v/>
      </c>
      <c r="P2091" s="16">
        <f>'دیده بان بازار'!P2094</f>
        <v/>
      </c>
      <c r="Q2091" s="16">
        <f>'دیده بان بازار'!Q2094</f>
        <v/>
      </c>
      <c r="R2091" s="16">
        <f>'دیده بان بازار'!R2094</f>
        <v/>
      </c>
      <c r="S2091" s="16">
        <f>'دیده بان بازار'!S2094</f>
        <v/>
      </c>
      <c r="T2091" s="16">
        <f>'دیده بان بازار'!T2094</f>
        <v/>
      </c>
      <c r="U2091" s="16">
        <f>'دیده بان بازار'!U2094</f>
        <v/>
      </c>
      <c r="V2091" s="16">
        <f>'دیده بان بازار'!V2094</f>
        <v/>
      </c>
      <c r="W2091" s="7">
        <f>'دیده بان بازار'!W2094</f>
        <v/>
      </c>
      <c r="X2091" s="11">
        <f>IFERROR(IF(OR(R2091&lt;=0,W2091&lt;=0,S2091&lt;=0,V2091&lt;=0),0,ROUND((S2091/R2091)/(V2091/W2091),2)),0)</f>
        <v/>
      </c>
      <c r="Y2091" s="11">
        <f>IFERROR(IF(OR(S2091&lt;=0,V2091&lt;=0),0,ROUND(S2091/V2091,2)),0)</f>
        <v/>
      </c>
      <c r="Z2091" s="11">
        <f>IFERROR(J2091-M2091,0)</f>
        <v/>
      </c>
      <c r="AA2091" s="11">
        <f>IFERROR(ROUND(MAX(0,MIN(100,((AB2091*0.2)+(AC2091*0.15)+(AD2091*0.15)+(AE2091*0.1)+(AF2091*0.1)+(AG2091*0.15)+(MIN(Y2091/3,1)*100*0.1)+(AI2091*0.05))*((AH2091/100)*0.25+0.75))),0),0)</f>
        <v/>
      </c>
      <c r="AB2091" s="11">
        <f>ROUND(MAX(0,MIN(100,((M2091+10)/20)*100)),0)</f>
        <v/>
      </c>
      <c r="AC2091" s="11">
        <f>IFERROR(IF(D2091&lt;=0,0,ROUND(COUNTIFS($D$4:$D$3359,"&lt;="&amp;D2091,$D$4:$D$3359,"&gt;0")/COUNTIF($D$4:$D$3359,"&gt;0")*100,0)),0)</f>
        <v/>
      </c>
      <c r="AD2091" s="11">
        <f>IF(E2091&lt;=0,0,ROUND(MAX(0,MIN(100,(LOG10(1+E2091/1000000000)/LOG10(101))*100)),0))</f>
        <v/>
      </c>
      <c r="AE2091" s="11">
        <f>IF(O2091=N2091,50,ROUND(MAX(0,MIN(100,((H2091-N2091)/(O2091-N2091))*100)),0))</f>
        <v/>
      </c>
      <c r="AF2091" s="11">
        <f>ROUND(MAX(0,MIN(100,50+((H2091-K2091)/K2091)*1000)),0)</f>
        <v/>
      </c>
      <c r="AG2091" s="11">
        <f>IFERROR(ROUND(MAX(0,MIN(100,50+25*LN(MAX(0.01,X2091)))),0),25)</f>
        <v/>
      </c>
      <c r="AH2091" s="11">
        <f>ROUND(IF(M2091&lt;=-30,0,IF(M2091&lt;=-20,20,IF(M2091&lt;=-10,50,100))),0)</f>
        <v/>
      </c>
      <c r="AI2091" s="11">
        <f>ROUND(MAX(0,MIN(100,50+(Z2091*10))),0)</f>
        <v/>
      </c>
      <c r="AJ2091" s="11">
        <f>IFERROR(IF(--AA2091&gt;=80,"خرید قوی",IF(--AA2091&gt;=70,"خرید مشروط",IF(--AA2091&gt;=60,"مراقبت",IF(--AA2091&gt;=45,"ضعیف","عدم ورود")))),"")</f>
        <v/>
      </c>
    </row>
    <row r="2092">
      <c r="A2092" s="12">
        <f>'دیده بان بازار'!A2095</f>
        <v/>
      </c>
      <c r="B2092" s="13">
        <f>'دیده بان بازار'!B2095</f>
        <v/>
      </c>
      <c r="C2092" s="13">
        <f>'دیده بان بازار'!C2095</f>
        <v/>
      </c>
      <c r="D2092" s="13">
        <f>'دیده بان بازار'!D2095</f>
        <v/>
      </c>
      <c r="E2092" s="14">
        <f>'دیده بان بازار'!E2095</f>
        <v/>
      </c>
      <c r="F2092" s="13">
        <f>'دیده بان بازار'!F2095</f>
        <v/>
      </c>
      <c r="G2092" s="13">
        <f>'دیده بان بازار'!G2095</f>
        <v/>
      </c>
      <c r="H2092" s="13">
        <f>'دیده بان بازار'!H2095</f>
        <v/>
      </c>
      <c r="I2092" s="13">
        <f>'دیده بان بازار'!I2095</f>
        <v/>
      </c>
      <c r="J2092" s="13">
        <f>'دیده بان بازار'!J2095</f>
        <v/>
      </c>
      <c r="K2092" s="13">
        <f>'دیده بان بازار'!K2095</f>
        <v/>
      </c>
      <c r="L2092" s="13">
        <f>'دیده بان بازار'!L2095</f>
        <v/>
      </c>
      <c r="M2092" s="13">
        <f>'دیده بان بازار'!M2095</f>
        <v/>
      </c>
      <c r="N2092" s="13">
        <f>'دیده بان بازار'!N2095</f>
        <v/>
      </c>
      <c r="O2092" s="13">
        <f>'دیده بان بازار'!O2095</f>
        <v/>
      </c>
      <c r="P2092" s="13">
        <f>'دیده بان بازار'!P2095</f>
        <v/>
      </c>
      <c r="Q2092" s="13">
        <f>'دیده بان بازار'!Q2095</f>
        <v/>
      </c>
      <c r="R2092" s="13">
        <f>'دیده بان بازار'!R2095</f>
        <v/>
      </c>
      <c r="S2092" s="13">
        <f>'دیده بان بازار'!S2095</f>
        <v/>
      </c>
      <c r="T2092" s="13">
        <f>'دیده بان بازار'!T2095</f>
        <v/>
      </c>
      <c r="U2092" s="13">
        <f>'دیده بان بازار'!U2095</f>
        <v/>
      </c>
      <c r="V2092" s="13">
        <f>'دیده بان بازار'!V2095</f>
        <v/>
      </c>
      <c r="W2092" s="6">
        <f>'دیده بان بازار'!W2095</f>
        <v/>
      </c>
      <c r="X2092" s="11">
        <f>IFERROR(IF(OR(R2092&lt;=0,W2092&lt;=0,S2092&lt;=0,V2092&lt;=0),0,ROUND((S2092/R2092)/(V2092/W2092),2)),0)</f>
        <v/>
      </c>
      <c r="Y2092" s="11">
        <f>IFERROR(IF(OR(S2092&lt;=0,V2092&lt;=0),0,ROUND(S2092/V2092,2)),0)</f>
        <v/>
      </c>
      <c r="Z2092" s="11">
        <f>IFERROR(J2092-M2092,0)</f>
        <v/>
      </c>
      <c r="AA2092" s="11">
        <f>IFERROR(ROUND(MAX(0,MIN(100,((AB2092*0.2)+(AC2092*0.15)+(AD2092*0.15)+(AE2092*0.1)+(AF2092*0.1)+(AG2092*0.15)+(MIN(Y2092/3,1)*100*0.1)+(AI2092*0.05))*((AH2092/100)*0.25+0.75))),0),0)</f>
        <v/>
      </c>
      <c r="AB2092" s="11">
        <f>ROUND(MAX(0,MIN(100,((M2092+10)/20)*100)),0)</f>
        <v/>
      </c>
      <c r="AC2092" s="11">
        <f>IFERROR(IF(D2092&lt;=0,0,ROUND(COUNTIFS($D$4:$D$3359,"&lt;="&amp;D2092,$D$4:$D$3359,"&gt;0")/COUNTIF($D$4:$D$3359,"&gt;0")*100,0)),0)</f>
        <v/>
      </c>
      <c r="AD2092" s="11">
        <f>IF(E2092&lt;=0,0,ROUND(MAX(0,MIN(100,(LOG10(1+E2092/1000000000)/LOG10(101))*100)),0))</f>
        <v/>
      </c>
      <c r="AE2092" s="11">
        <f>IF(O2092=N2092,50,ROUND(MAX(0,MIN(100,((H2092-N2092)/(O2092-N2092))*100)),0))</f>
        <v/>
      </c>
      <c r="AF2092" s="11">
        <f>ROUND(MAX(0,MIN(100,50+((H2092-K2092)/K2092)*1000)),0)</f>
        <v/>
      </c>
      <c r="AG2092" s="11">
        <f>IFERROR(ROUND(MAX(0,MIN(100,50+25*LN(MAX(0.01,X2092)))),0),25)</f>
        <v/>
      </c>
      <c r="AH2092" s="11">
        <f>ROUND(IF(M2092&lt;=-30,0,IF(M2092&lt;=-20,20,IF(M2092&lt;=-10,50,100))),0)</f>
        <v/>
      </c>
      <c r="AI2092" s="11">
        <f>ROUND(MAX(0,MIN(100,50+(Z2092*10))),0)</f>
        <v/>
      </c>
      <c r="AJ2092" s="11">
        <f>IFERROR(IF(--AA2092&gt;=80,"خرید قوی",IF(--AA2092&gt;=70,"خرید مشروط",IF(--AA2092&gt;=60,"مراقبت",IF(--AA2092&gt;=45,"ضعیف","عدم ورود")))),"")</f>
        <v/>
      </c>
    </row>
    <row r="2093">
      <c r="A2093" s="15">
        <f>'دیده بان بازار'!A2096</f>
        <v/>
      </c>
      <c r="B2093" s="16">
        <f>'دیده بان بازار'!B2096</f>
        <v/>
      </c>
      <c r="C2093" s="16">
        <f>'دیده بان بازار'!C2096</f>
        <v/>
      </c>
      <c r="D2093" s="16">
        <f>'دیده بان بازار'!D2096</f>
        <v/>
      </c>
      <c r="E2093" s="17">
        <f>'دیده بان بازار'!E2096</f>
        <v/>
      </c>
      <c r="F2093" s="16">
        <f>'دیده بان بازار'!F2096</f>
        <v/>
      </c>
      <c r="G2093" s="16">
        <f>'دیده بان بازار'!G2096</f>
        <v/>
      </c>
      <c r="H2093" s="16">
        <f>'دیده بان بازار'!H2096</f>
        <v/>
      </c>
      <c r="I2093" s="16">
        <f>'دیده بان بازار'!I2096</f>
        <v/>
      </c>
      <c r="J2093" s="16">
        <f>'دیده بان بازار'!J2096</f>
        <v/>
      </c>
      <c r="K2093" s="16">
        <f>'دیده بان بازار'!K2096</f>
        <v/>
      </c>
      <c r="L2093" s="16">
        <f>'دیده بان بازار'!L2096</f>
        <v/>
      </c>
      <c r="M2093" s="16">
        <f>'دیده بان بازار'!M2096</f>
        <v/>
      </c>
      <c r="N2093" s="16">
        <f>'دیده بان بازار'!N2096</f>
        <v/>
      </c>
      <c r="O2093" s="16">
        <f>'دیده بان بازار'!O2096</f>
        <v/>
      </c>
      <c r="P2093" s="16">
        <f>'دیده بان بازار'!P2096</f>
        <v/>
      </c>
      <c r="Q2093" s="16">
        <f>'دیده بان بازار'!Q2096</f>
        <v/>
      </c>
      <c r="R2093" s="16">
        <f>'دیده بان بازار'!R2096</f>
        <v/>
      </c>
      <c r="S2093" s="16">
        <f>'دیده بان بازار'!S2096</f>
        <v/>
      </c>
      <c r="T2093" s="16">
        <f>'دیده بان بازار'!T2096</f>
        <v/>
      </c>
      <c r="U2093" s="16">
        <f>'دیده بان بازار'!U2096</f>
        <v/>
      </c>
      <c r="V2093" s="16">
        <f>'دیده بان بازار'!V2096</f>
        <v/>
      </c>
      <c r="W2093" s="7">
        <f>'دیده بان بازار'!W2096</f>
        <v/>
      </c>
      <c r="X2093" s="11">
        <f>IFERROR(IF(OR(R2093&lt;=0,W2093&lt;=0,S2093&lt;=0,V2093&lt;=0),0,ROUND((S2093/R2093)/(V2093/W2093),2)),0)</f>
        <v/>
      </c>
      <c r="Y2093" s="11">
        <f>IFERROR(IF(OR(S2093&lt;=0,V2093&lt;=0),0,ROUND(S2093/V2093,2)),0)</f>
        <v/>
      </c>
      <c r="Z2093" s="11">
        <f>IFERROR(J2093-M2093,0)</f>
        <v/>
      </c>
      <c r="AA2093" s="11">
        <f>IFERROR(ROUND(MAX(0,MIN(100,((AB2093*0.2)+(AC2093*0.15)+(AD2093*0.15)+(AE2093*0.1)+(AF2093*0.1)+(AG2093*0.15)+(MIN(Y2093/3,1)*100*0.1)+(AI2093*0.05))*((AH2093/100)*0.25+0.75))),0),0)</f>
        <v/>
      </c>
      <c r="AB2093" s="11">
        <f>ROUND(MAX(0,MIN(100,((M2093+10)/20)*100)),0)</f>
        <v/>
      </c>
      <c r="AC2093" s="11">
        <f>IFERROR(IF(D2093&lt;=0,0,ROUND(COUNTIFS($D$4:$D$3359,"&lt;="&amp;D2093,$D$4:$D$3359,"&gt;0")/COUNTIF($D$4:$D$3359,"&gt;0")*100,0)),0)</f>
        <v/>
      </c>
      <c r="AD2093" s="11">
        <f>IF(E2093&lt;=0,0,ROUND(MAX(0,MIN(100,(LOG10(1+E2093/1000000000)/LOG10(101))*100)),0))</f>
        <v/>
      </c>
      <c r="AE2093" s="11">
        <f>IF(O2093=N2093,50,ROUND(MAX(0,MIN(100,((H2093-N2093)/(O2093-N2093))*100)),0))</f>
        <v/>
      </c>
      <c r="AF2093" s="11">
        <f>ROUND(MAX(0,MIN(100,50+((H2093-K2093)/K2093)*1000)),0)</f>
        <v/>
      </c>
      <c r="AG2093" s="11">
        <f>IFERROR(ROUND(MAX(0,MIN(100,50+25*LN(MAX(0.01,X2093)))),0),25)</f>
        <v/>
      </c>
      <c r="AH2093" s="11">
        <f>ROUND(IF(M2093&lt;=-30,0,IF(M2093&lt;=-20,20,IF(M2093&lt;=-10,50,100))),0)</f>
        <v/>
      </c>
      <c r="AI2093" s="11">
        <f>ROUND(MAX(0,MIN(100,50+(Z2093*10))),0)</f>
        <v/>
      </c>
      <c r="AJ2093" s="11">
        <f>IFERROR(IF(--AA2093&gt;=80,"خرید قوی",IF(--AA2093&gt;=70,"خرید مشروط",IF(--AA2093&gt;=60,"مراقبت",IF(--AA2093&gt;=45,"ضعیف","عدم ورود")))),"")</f>
        <v/>
      </c>
    </row>
    <row r="2094">
      <c r="A2094" s="12">
        <f>'دیده بان بازار'!A2097</f>
        <v/>
      </c>
      <c r="B2094" s="13">
        <f>'دیده بان بازار'!B2097</f>
        <v/>
      </c>
      <c r="C2094" s="13">
        <f>'دیده بان بازار'!C2097</f>
        <v/>
      </c>
      <c r="D2094" s="13">
        <f>'دیده بان بازار'!D2097</f>
        <v/>
      </c>
      <c r="E2094" s="14">
        <f>'دیده بان بازار'!E2097</f>
        <v/>
      </c>
      <c r="F2094" s="13">
        <f>'دیده بان بازار'!F2097</f>
        <v/>
      </c>
      <c r="G2094" s="13">
        <f>'دیده بان بازار'!G2097</f>
        <v/>
      </c>
      <c r="H2094" s="13">
        <f>'دیده بان بازار'!H2097</f>
        <v/>
      </c>
      <c r="I2094" s="13">
        <f>'دیده بان بازار'!I2097</f>
        <v/>
      </c>
      <c r="J2094" s="13">
        <f>'دیده بان بازار'!J2097</f>
        <v/>
      </c>
      <c r="K2094" s="13">
        <f>'دیده بان بازار'!K2097</f>
        <v/>
      </c>
      <c r="L2094" s="13">
        <f>'دیده بان بازار'!L2097</f>
        <v/>
      </c>
      <c r="M2094" s="13">
        <f>'دیده بان بازار'!M2097</f>
        <v/>
      </c>
      <c r="N2094" s="13">
        <f>'دیده بان بازار'!N2097</f>
        <v/>
      </c>
      <c r="O2094" s="13">
        <f>'دیده بان بازار'!O2097</f>
        <v/>
      </c>
      <c r="P2094" s="13">
        <f>'دیده بان بازار'!P2097</f>
        <v/>
      </c>
      <c r="Q2094" s="13">
        <f>'دیده بان بازار'!Q2097</f>
        <v/>
      </c>
      <c r="R2094" s="13">
        <f>'دیده بان بازار'!R2097</f>
        <v/>
      </c>
      <c r="S2094" s="13">
        <f>'دیده بان بازار'!S2097</f>
        <v/>
      </c>
      <c r="T2094" s="13">
        <f>'دیده بان بازار'!T2097</f>
        <v/>
      </c>
      <c r="U2094" s="13">
        <f>'دیده بان بازار'!U2097</f>
        <v/>
      </c>
      <c r="V2094" s="13">
        <f>'دیده بان بازار'!V2097</f>
        <v/>
      </c>
      <c r="W2094" s="6">
        <f>'دیده بان بازار'!W2097</f>
        <v/>
      </c>
      <c r="X2094" s="11">
        <f>IFERROR(IF(OR(R2094&lt;=0,W2094&lt;=0,S2094&lt;=0,V2094&lt;=0),0,ROUND((S2094/R2094)/(V2094/W2094),2)),0)</f>
        <v/>
      </c>
      <c r="Y2094" s="11">
        <f>IFERROR(IF(OR(S2094&lt;=0,V2094&lt;=0),0,ROUND(S2094/V2094,2)),0)</f>
        <v/>
      </c>
      <c r="Z2094" s="11">
        <f>IFERROR(J2094-M2094,0)</f>
        <v/>
      </c>
      <c r="AA2094" s="11">
        <f>IFERROR(ROUND(MAX(0,MIN(100,((AB2094*0.2)+(AC2094*0.15)+(AD2094*0.15)+(AE2094*0.1)+(AF2094*0.1)+(AG2094*0.15)+(MIN(Y2094/3,1)*100*0.1)+(AI2094*0.05))*((AH2094/100)*0.25+0.75))),0),0)</f>
        <v/>
      </c>
      <c r="AB2094" s="11">
        <f>ROUND(MAX(0,MIN(100,((M2094+10)/20)*100)),0)</f>
        <v/>
      </c>
      <c r="AC2094" s="11">
        <f>IFERROR(IF(D2094&lt;=0,0,ROUND(COUNTIFS($D$4:$D$3359,"&lt;="&amp;D2094,$D$4:$D$3359,"&gt;0")/COUNTIF($D$4:$D$3359,"&gt;0")*100,0)),0)</f>
        <v/>
      </c>
      <c r="AD2094" s="11">
        <f>IF(E2094&lt;=0,0,ROUND(MAX(0,MIN(100,(LOG10(1+E2094/1000000000)/LOG10(101))*100)),0))</f>
        <v/>
      </c>
      <c r="AE2094" s="11">
        <f>IF(O2094=N2094,50,ROUND(MAX(0,MIN(100,((H2094-N2094)/(O2094-N2094))*100)),0))</f>
        <v/>
      </c>
      <c r="AF2094" s="11">
        <f>ROUND(MAX(0,MIN(100,50+((H2094-K2094)/K2094)*1000)),0)</f>
        <v/>
      </c>
      <c r="AG2094" s="11">
        <f>IFERROR(ROUND(MAX(0,MIN(100,50+25*LN(MAX(0.01,X2094)))),0),25)</f>
        <v/>
      </c>
      <c r="AH2094" s="11">
        <f>ROUND(IF(M2094&lt;=-30,0,IF(M2094&lt;=-20,20,IF(M2094&lt;=-10,50,100))),0)</f>
        <v/>
      </c>
      <c r="AI2094" s="11">
        <f>ROUND(MAX(0,MIN(100,50+(Z2094*10))),0)</f>
        <v/>
      </c>
      <c r="AJ2094" s="11">
        <f>IFERROR(IF(--AA2094&gt;=80,"خرید قوی",IF(--AA2094&gt;=70,"خرید مشروط",IF(--AA2094&gt;=60,"مراقبت",IF(--AA2094&gt;=45,"ضعیف","عدم ورود")))),"")</f>
        <v/>
      </c>
    </row>
    <row r="2095">
      <c r="A2095" s="15">
        <f>'دیده بان بازار'!A2098</f>
        <v/>
      </c>
      <c r="B2095" s="16">
        <f>'دیده بان بازار'!B2098</f>
        <v/>
      </c>
      <c r="C2095" s="16">
        <f>'دیده بان بازار'!C2098</f>
        <v/>
      </c>
      <c r="D2095" s="16">
        <f>'دیده بان بازار'!D2098</f>
        <v/>
      </c>
      <c r="E2095" s="17">
        <f>'دیده بان بازار'!E2098</f>
        <v/>
      </c>
      <c r="F2095" s="16">
        <f>'دیده بان بازار'!F2098</f>
        <v/>
      </c>
      <c r="G2095" s="16">
        <f>'دیده بان بازار'!G2098</f>
        <v/>
      </c>
      <c r="H2095" s="16">
        <f>'دیده بان بازار'!H2098</f>
        <v/>
      </c>
      <c r="I2095" s="16">
        <f>'دیده بان بازار'!I2098</f>
        <v/>
      </c>
      <c r="J2095" s="16">
        <f>'دیده بان بازار'!J2098</f>
        <v/>
      </c>
      <c r="K2095" s="16">
        <f>'دیده بان بازار'!K2098</f>
        <v/>
      </c>
      <c r="L2095" s="16">
        <f>'دیده بان بازار'!L2098</f>
        <v/>
      </c>
      <c r="M2095" s="16">
        <f>'دیده بان بازار'!M2098</f>
        <v/>
      </c>
      <c r="N2095" s="16">
        <f>'دیده بان بازار'!N2098</f>
        <v/>
      </c>
      <c r="O2095" s="16">
        <f>'دیده بان بازار'!O2098</f>
        <v/>
      </c>
      <c r="P2095" s="16">
        <f>'دیده بان بازار'!P2098</f>
        <v/>
      </c>
      <c r="Q2095" s="16">
        <f>'دیده بان بازار'!Q2098</f>
        <v/>
      </c>
      <c r="R2095" s="16">
        <f>'دیده بان بازار'!R2098</f>
        <v/>
      </c>
      <c r="S2095" s="16">
        <f>'دیده بان بازار'!S2098</f>
        <v/>
      </c>
      <c r="T2095" s="16">
        <f>'دیده بان بازار'!T2098</f>
        <v/>
      </c>
      <c r="U2095" s="16">
        <f>'دیده بان بازار'!U2098</f>
        <v/>
      </c>
      <c r="V2095" s="16">
        <f>'دیده بان بازار'!V2098</f>
        <v/>
      </c>
      <c r="W2095" s="7">
        <f>'دیده بان بازار'!W2098</f>
        <v/>
      </c>
      <c r="X2095" s="11">
        <f>IFERROR(IF(OR(R2095&lt;=0,W2095&lt;=0,S2095&lt;=0,V2095&lt;=0),0,ROUND((S2095/R2095)/(V2095/W2095),2)),0)</f>
        <v/>
      </c>
      <c r="Y2095" s="11">
        <f>IFERROR(IF(OR(S2095&lt;=0,V2095&lt;=0),0,ROUND(S2095/V2095,2)),0)</f>
        <v/>
      </c>
      <c r="Z2095" s="11">
        <f>IFERROR(J2095-M2095,0)</f>
        <v/>
      </c>
      <c r="AA2095" s="11">
        <f>IFERROR(ROUND(MAX(0,MIN(100,((AB2095*0.2)+(AC2095*0.15)+(AD2095*0.15)+(AE2095*0.1)+(AF2095*0.1)+(AG2095*0.15)+(MIN(Y2095/3,1)*100*0.1)+(AI2095*0.05))*((AH2095/100)*0.25+0.75))),0),0)</f>
        <v/>
      </c>
      <c r="AB2095" s="11">
        <f>ROUND(MAX(0,MIN(100,((M2095+10)/20)*100)),0)</f>
        <v/>
      </c>
      <c r="AC2095" s="11">
        <f>IFERROR(IF(D2095&lt;=0,0,ROUND(COUNTIFS($D$4:$D$3359,"&lt;="&amp;D2095,$D$4:$D$3359,"&gt;0")/COUNTIF($D$4:$D$3359,"&gt;0")*100,0)),0)</f>
        <v/>
      </c>
      <c r="AD2095" s="11">
        <f>IF(E2095&lt;=0,0,ROUND(MAX(0,MIN(100,(LOG10(1+E2095/1000000000)/LOG10(101))*100)),0))</f>
        <v/>
      </c>
      <c r="AE2095" s="11">
        <f>IF(O2095=N2095,50,ROUND(MAX(0,MIN(100,((H2095-N2095)/(O2095-N2095))*100)),0))</f>
        <v/>
      </c>
      <c r="AF2095" s="11">
        <f>ROUND(MAX(0,MIN(100,50+((H2095-K2095)/K2095)*1000)),0)</f>
        <v/>
      </c>
      <c r="AG2095" s="11">
        <f>IFERROR(ROUND(MAX(0,MIN(100,50+25*LN(MAX(0.01,X2095)))),0),25)</f>
        <v/>
      </c>
      <c r="AH2095" s="11">
        <f>ROUND(IF(M2095&lt;=-30,0,IF(M2095&lt;=-20,20,IF(M2095&lt;=-10,50,100))),0)</f>
        <v/>
      </c>
      <c r="AI2095" s="11">
        <f>ROUND(MAX(0,MIN(100,50+(Z2095*10))),0)</f>
        <v/>
      </c>
      <c r="AJ2095" s="11">
        <f>IFERROR(IF(--AA2095&gt;=80,"خرید قوی",IF(--AA2095&gt;=70,"خرید مشروط",IF(--AA2095&gt;=60,"مراقبت",IF(--AA2095&gt;=45,"ضعیف","عدم ورود")))),"")</f>
        <v/>
      </c>
    </row>
    <row r="2096">
      <c r="A2096" s="12">
        <f>'دیده بان بازار'!A2099</f>
        <v/>
      </c>
      <c r="B2096" s="13">
        <f>'دیده بان بازار'!B2099</f>
        <v/>
      </c>
      <c r="C2096" s="13">
        <f>'دیده بان بازار'!C2099</f>
        <v/>
      </c>
      <c r="D2096" s="13">
        <f>'دیده بان بازار'!D2099</f>
        <v/>
      </c>
      <c r="E2096" s="14">
        <f>'دیده بان بازار'!E2099</f>
        <v/>
      </c>
      <c r="F2096" s="13">
        <f>'دیده بان بازار'!F2099</f>
        <v/>
      </c>
      <c r="G2096" s="13">
        <f>'دیده بان بازار'!G2099</f>
        <v/>
      </c>
      <c r="H2096" s="13">
        <f>'دیده بان بازار'!H2099</f>
        <v/>
      </c>
      <c r="I2096" s="13">
        <f>'دیده بان بازار'!I2099</f>
        <v/>
      </c>
      <c r="J2096" s="13">
        <f>'دیده بان بازار'!J2099</f>
        <v/>
      </c>
      <c r="K2096" s="13">
        <f>'دیده بان بازار'!K2099</f>
        <v/>
      </c>
      <c r="L2096" s="13">
        <f>'دیده بان بازار'!L2099</f>
        <v/>
      </c>
      <c r="M2096" s="13">
        <f>'دیده بان بازار'!M2099</f>
        <v/>
      </c>
      <c r="N2096" s="13">
        <f>'دیده بان بازار'!N2099</f>
        <v/>
      </c>
      <c r="O2096" s="13">
        <f>'دیده بان بازار'!O2099</f>
        <v/>
      </c>
      <c r="P2096" s="13">
        <f>'دیده بان بازار'!P2099</f>
        <v/>
      </c>
      <c r="Q2096" s="13">
        <f>'دیده بان بازار'!Q2099</f>
        <v/>
      </c>
      <c r="R2096" s="13">
        <f>'دیده بان بازار'!R2099</f>
        <v/>
      </c>
      <c r="S2096" s="13">
        <f>'دیده بان بازار'!S2099</f>
        <v/>
      </c>
      <c r="T2096" s="13">
        <f>'دیده بان بازار'!T2099</f>
        <v/>
      </c>
      <c r="U2096" s="13">
        <f>'دیده بان بازار'!U2099</f>
        <v/>
      </c>
      <c r="V2096" s="13">
        <f>'دیده بان بازار'!V2099</f>
        <v/>
      </c>
      <c r="W2096" s="6">
        <f>'دیده بان بازار'!W2099</f>
        <v/>
      </c>
      <c r="X2096" s="11">
        <f>IFERROR(IF(OR(R2096&lt;=0,W2096&lt;=0,S2096&lt;=0,V2096&lt;=0),0,ROUND((S2096/R2096)/(V2096/W2096),2)),0)</f>
        <v/>
      </c>
      <c r="Y2096" s="11">
        <f>IFERROR(IF(OR(S2096&lt;=0,V2096&lt;=0),0,ROUND(S2096/V2096,2)),0)</f>
        <v/>
      </c>
      <c r="Z2096" s="11">
        <f>IFERROR(J2096-M2096,0)</f>
        <v/>
      </c>
      <c r="AA2096" s="11">
        <f>IFERROR(ROUND(MAX(0,MIN(100,((AB2096*0.2)+(AC2096*0.15)+(AD2096*0.15)+(AE2096*0.1)+(AF2096*0.1)+(AG2096*0.15)+(MIN(Y2096/3,1)*100*0.1)+(AI2096*0.05))*((AH2096/100)*0.25+0.75))),0),0)</f>
        <v/>
      </c>
      <c r="AB2096" s="11">
        <f>ROUND(MAX(0,MIN(100,((M2096+10)/20)*100)),0)</f>
        <v/>
      </c>
      <c r="AC2096" s="11">
        <f>IFERROR(IF(D2096&lt;=0,0,ROUND(COUNTIFS($D$4:$D$3359,"&lt;="&amp;D2096,$D$4:$D$3359,"&gt;0")/COUNTIF($D$4:$D$3359,"&gt;0")*100,0)),0)</f>
        <v/>
      </c>
      <c r="AD2096" s="11">
        <f>IF(E2096&lt;=0,0,ROUND(MAX(0,MIN(100,(LOG10(1+E2096/1000000000)/LOG10(101))*100)),0))</f>
        <v/>
      </c>
      <c r="AE2096" s="11">
        <f>IF(O2096=N2096,50,ROUND(MAX(0,MIN(100,((H2096-N2096)/(O2096-N2096))*100)),0))</f>
        <v/>
      </c>
      <c r="AF2096" s="11">
        <f>ROUND(MAX(0,MIN(100,50+((H2096-K2096)/K2096)*1000)),0)</f>
        <v/>
      </c>
      <c r="AG2096" s="11">
        <f>IFERROR(ROUND(MAX(0,MIN(100,50+25*LN(MAX(0.01,X2096)))),0),25)</f>
        <v/>
      </c>
      <c r="AH2096" s="11">
        <f>ROUND(IF(M2096&lt;=-30,0,IF(M2096&lt;=-20,20,IF(M2096&lt;=-10,50,100))),0)</f>
        <v/>
      </c>
      <c r="AI2096" s="11">
        <f>ROUND(MAX(0,MIN(100,50+(Z2096*10))),0)</f>
        <v/>
      </c>
      <c r="AJ2096" s="11">
        <f>IFERROR(IF(--AA2096&gt;=80,"خرید قوی",IF(--AA2096&gt;=70,"خرید مشروط",IF(--AA2096&gt;=60,"مراقبت",IF(--AA2096&gt;=45,"ضعیف","عدم ورود")))),"")</f>
        <v/>
      </c>
    </row>
    <row r="2097">
      <c r="A2097" s="15">
        <f>'دیده بان بازار'!A2100</f>
        <v/>
      </c>
      <c r="B2097" s="16">
        <f>'دیده بان بازار'!B2100</f>
        <v/>
      </c>
      <c r="C2097" s="16">
        <f>'دیده بان بازار'!C2100</f>
        <v/>
      </c>
      <c r="D2097" s="16">
        <f>'دیده بان بازار'!D2100</f>
        <v/>
      </c>
      <c r="E2097" s="17">
        <f>'دیده بان بازار'!E2100</f>
        <v/>
      </c>
      <c r="F2097" s="16">
        <f>'دیده بان بازار'!F2100</f>
        <v/>
      </c>
      <c r="G2097" s="16">
        <f>'دیده بان بازار'!G2100</f>
        <v/>
      </c>
      <c r="H2097" s="16">
        <f>'دیده بان بازار'!H2100</f>
        <v/>
      </c>
      <c r="I2097" s="16">
        <f>'دیده بان بازار'!I2100</f>
        <v/>
      </c>
      <c r="J2097" s="16">
        <f>'دیده بان بازار'!J2100</f>
        <v/>
      </c>
      <c r="K2097" s="16">
        <f>'دیده بان بازار'!K2100</f>
        <v/>
      </c>
      <c r="L2097" s="16">
        <f>'دیده بان بازار'!L2100</f>
        <v/>
      </c>
      <c r="M2097" s="16">
        <f>'دیده بان بازار'!M2100</f>
        <v/>
      </c>
      <c r="N2097" s="16">
        <f>'دیده بان بازار'!N2100</f>
        <v/>
      </c>
      <c r="O2097" s="16">
        <f>'دیده بان بازار'!O2100</f>
        <v/>
      </c>
      <c r="P2097" s="16">
        <f>'دیده بان بازار'!P2100</f>
        <v/>
      </c>
      <c r="Q2097" s="16">
        <f>'دیده بان بازار'!Q2100</f>
        <v/>
      </c>
      <c r="R2097" s="16">
        <f>'دیده بان بازار'!R2100</f>
        <v/>
      </c>
      <c r="S2097" s="16">
        <f>'دیده بان بازار'!S2100</f>
        <v/>
      </c>
      <c r="T2097" s="16">
        <f>'دیده بان بازار'!T2100</f>
        <v/>
      </c>
      <c r="U2097" s="16">
        <f>'دیده بان بازار'!U2100</f>
        <v/>
      </c>
      <c r="V2097" s="16">
        <f>'دیده بان بازار'!V2100</f>
        <v/>
      </c>
      <c r="W2097" s="7">
        <f>'دیده بان بازار'!W2100</f>
        <v/>
      </c>
      <c r="X2097" s="11">
        <f>IFERROR(IF(OR(R2097&lt;=0,W2097&lt;=0,S2097&lt;=0,V2097&lt;=0),0,ROUND((S2097/R2097)/(V2097/W2097),2)),0)</f>
        <v/>
      </c>
      <c r="Y2097" s="11">
        <f>IFERROR(IF(OR(S2097&lt;=0,V2097&lt;=0),0,ROUND(S2097/V2097,2)),0)</f>
        <v/>
      </c>
      <c r="Z2097" s="11">
        <f>IFERROR(J2097-M2097,0)</f>
        <v/>
      </c>
      <c r="AA2097" s="11">
        <f>IFERROR(ROUND(MAX(0,MIN(100,((AB2097*0.2)+(AC2097*0.15)+(AD2097*0.15)+(AE2097*0.1)+(AF2097*0.1)+(AG2097*0.15)+(MIN(Y2097/3,1)*100*0.1)+(AI2097*0.05))*((AH2097/100)*0.25+0.75))),0),0)</f>
        <v/>
      </c>
      <c r="AB2097" s="11">
        <f>ROUND(MAX(0,MIN(100,((M2097+10)/20)*100)),0)</f>
        <v/>
      </c>
      <c r="AC2097" s="11">
        <f>IFERROR(IF(D2097&lt;=0,0,ROUND(COUNTIFS($D$4:$D$3359,"&lt;="&amp;D2097,$D$4:$D$3359,"&gt;0")/COUNTIF($D$4:$D$3359,"&gt;0")*100,0)),0)</f>
        <v/>
      </c>
      <c r="AD2097" s="11">
        <f>IF(E2097&lt;=0,0,ROUND(MAX(0,MIN(100,(LOG10(1+E2097/1000000000)/LOG10(101))*100)),0))</f>
        <v/>
      </c>
      <c r="AE2097" s="11">
        <f>IF(O2097=N2097,50,ROUND(MAX(0,MIN(100,((H2097-N2097)/(O2097-N2097))*100)),0))</f>
        <v/>
      </c>
      <c r="AF2097" s="11">
        <f>ROUND(MAX(0,MIN(100,50+((H2097-K2097)/K2097)*1000)),0)</f>
        <v/>
      </c>
      <c r="AG2097" s="11">
        <f>IFERROR(ROUND(MAX(0,MIN(100,50+25*LN(MAX(0.01,X2097)))),0),25)</f>
        <v/>
      </c>
      <c r="AH2097" s="11">
        <f>ROUND(IF(M2097&lt;=-30,0,IF(M2097&lt;=-20,20,IF(M2097&lt;=-10,50,100))),0)</f>
        <v/>
      </c>
      <c r="AI2097" s="11">
        <f>ROUND(MAX(0,MIN(100,50+(Z2097*10))),0)</f>
        <v/>
      </c>
      <c r="AJ2097" s="11">
        <f>IFERROR(IF(--AA2097&gt;=80,"خرید قوی",IF(--AA2097&gt;=70,"خرید مشروط",IF(--AA2097&gt;=60,"مراقبت",IF(--AA2097&gt;=45,"ضعیف","عدم ورود")))),"")</f>
        <v/>
      </c>
    </row>
    <row r="2098">
      <c r="A2098" s="12">
        <f>'دیده بان بازار'!A2101</f>
        <v/>
      </c>
      <c r="B2098" s="13">
        <f>'دیده بان بازار'!B2101</f>
        <v/>
      </c>
      <c r="C2098" s="13">
        <f>'دیده بان بازار'!C2101</f>
        <v/>
      </c>
      <c r="D2098" s="13">
        <f>'دیده بان بازار'!D2101</f>
        <v/>
      </c>
      <c r="E2098" s="14">
        <f>'دیده بان بازار'!E2101</f>
        <v/>
      </c>
      <c r="F2098" s="13">
        <f>'دیده بان بازار'!F2101</f>
        <v/>
      </c>
      <c r="G2098" s="13">
        <f>'دیده بان بازار'!G2101</f>
        <v/>
      </c>
      <c r="H2098" s="13">
        <f>'دیده بان بازار'!H2101</f>
        <v/>
      </c>
      <c r="I2098" s="13">
        <f>'دیده بان بازار'!I2101</f>
        <v/>
      </c>
      <c r="J2098" s="13">
        <f>'دیده بان بازار'!J2101</f>
        <v/>
      </c>
      <c r="K2098" s="13">
        <f>'دیده بان بازار'!K2101</f>
        <v/>
      </c>
      <c r="L2098" s="13">
        <f>'دیده بان بازار'!L2101</f>
        <v/>
      </c>
      <c r="M2098" s="13">
        <f>'دیده بان بازار'!M2101</f>
        <v/>
      </c>
      <c r="N2098" s="13">
        <f>'دیده بان بازار'!N2101</f>
        <v/>
      </c>
      <c r="O2098" s="13">
        <f>'دیده بان بازار'!O2101</f>
        <v/>
      </c>
      <c r="P2098" s="13">
        <f>'دیده بان بازار'!P2101</f>
        <v/>
      </c>
      <c r="Q2098" s="13">
        <f>'دیده بان بازار'!Q2101</f>
        <v/>
      </c>
      <c r="R2098" s="13">
        <f>'دیده بان بازار'!R2101</f>
        <v/>
      </c>
      <c r="S2098" s="13">
        <f>'دیده بان بازار'!S2101</f>
        <v/>
      </c>
      <c r="T2098" s="13">
        <f>'دیده بان بازار'!T2101</f>
        <v/>
      </c>
      <c r="U2098" s="13">
        <f>'دیده بان بازار'!U2101</f>
        <v/>
      </c>
      <c r="V2098" s="13">
        <f>'دیده بان بازار'!V2101</f>
        <v/>
      </c>
      <c r="W2098" s="6">
        <f>'دیده بان بازار'!W2101</f>
        <v/>
      </c>
      <c r="X2098" s="11">
        <f>IFERROR(IF(OR(R2098&lt;=0,W2098&lt;=0,S2098&lt;=0,V2098&lt;=0),0,ROUND((S2098/R2098)/(V2098/W2098),2)),0)</f>
        <v/>
      </c>
      <c r="Y2098" s="11">
        <f>IFERROR(IF(OR(S2098&lt;=0,V2098&lt;=0),0,ROUND(S2098/V2098,2)),0)</f>
        <v/>
      </c>
      <c r="Z2098" s="11">
        <f>IFERROR(J2098-M2098,0)</f>
        <v/>
      </c>
      <c r="AA2098" s="11">
        <f>IFERROR(ROUND(MAX(0,MIN(100,((AB2098*0.2)+(AC2098*0.15)+(AD2098*0.15)+(AE2098*0.1)+(AF2098*0.1)+(AG2098*0.15)+(MIN(Y2098/3,1)*100*0.1)+(AI2098*0.05))*((AH2098/100)*0.25+0.75))),0),0)</f>
        <v/>
      </c>
      <c r="AB2098" s="11">
        <f>ROUND(MAX(0,MIN(100,((M2098+10)/20)*100)),0)</f>
        <v/>
      </c>
      <c r="AC2098" s="11">
        <f>IFERROR(IF(D2098&lt;=0,0,ROUND(COUNTIFS($D$4:$D$3359,"&lt;="&amp;D2098,$D$4:$D$3359,"&gt;0")/COUNTIF($D$4:$D$3359,"&gt;0")*100,0)),0)</f>
        <v/>
      </c>
      <c r="AD2098" s="11">
        <f>IF(E2098&lt;=0,0,ROUND(MAX(0,MIN(100,(LOG10(1+E2098/1000000000)/LOG10(101))*100)),0))</f>
        <v/>
      </c>
      <c r="AE2098" s="11">
        <f>IF(O2098=N2098,50,ROUND(MAX(0,MIN(100,((H2098-N2098)/(O2098-N2098))*100)),0))</f>
        <v/>
      </c>
      <c r="AF2098" s="11">
        <f>ROUND(MAX(0,MIN(100,50+((H2098-K2098)/K2098)*1000)),0)</f>
        <v/>
      </c>
      <c r="AG2098" s="11">
        <f>IFERROR(ROUND(MAX(0,MIN(100,50+25*LN(MAX(0.01,X2098)))),0),25)</f>
        <v/>
      </c>
      <c r="AH2098" s="11">
        <f>ROUND(IF(M2098&lt;=-30,0,IF(M2098&lt;=-20,20,IF(M2098&lt;=-10,50,100))),0)</f>
        <v/>
      </c>
      <c r="AI2098" s="11">
        <f>ROUND(MAX(0,MIN(100,50+(Z2098*10))),0)</f>
        <v/>
      </c>
      <c r="AJ2098" s="11">
        <f>IFERROR(IF(--AA2098&gt;=80,"خرید قوی",IF(--AA2098&gt;=70,"خرید مشروط",IF(--AA2098&gt;=60,"مراقبت",IF(--AA2098&gt;=45,"ضعیف","عدم ورود")))),"")</f>
        <v/>
      </c>
    </row>
    <row r="2099">
      <c r="A2099" s="15">
        <f>'دیده بان بازار'!A2102</f>
        <v/>
      </c>
      <c r="B2099" s="16">
        <f>'دیده بان بازار'!B2102</f>
        <v/>
      </c>
      <c r="C2099" s="16">
        <f>'دیده بان بازار'!C2102</f>
        <v/>
      </c>
      <c r="D2099" s="16">
        <f>'دیده بان بازار'!D2102</f>
        <v/>
      </c>
      <c r="E2099" s="17">
        <f>'دیده بان بازار'!E2102</f>
        <v/>
      </c>
      <c r="F2099" s="16">
        <f>'دیده بان بازار'!F2102</f>
        <v/>
      </c>
      <c r="G2099" s="16">
        <f>'دیده بان بازار'!G2102</f>
        <v/>
      </c>
      <c r="H2099" s="16">
        <f>'دیده بان بازار'!H2102</f>
        <v/>
      </c>
      <c r="I2099" s="16">
        <f>'دیده بان بازار'!I2102</f>
        <v/>
      </c>
      <c r="J2099" s="16">
        <f>'دیده بان بازار'!J2102</f>
        <v/>
      </c>
      <c r="K2099" s="16">
        <f>'دیده بان بازار'!K2102</f>
        <v/>
      </c>
      <c r="L2099" s="16">
        <f>'دیده بان بازار'!L2102</f>
        <v/>
      </c>
      <c r="M2099" s="16">
        <f>'دیده بان بازار'!M2102</f>
        <v/>
      </c>
      <c r="N2099" s="16">
        <f>'دیده بان بازار'!N2102</f>
        <v/>
      </c>
      <c r="O2099" s="16">
        <f>'دیده بان بازار'!O2102</f>
        <v/>
      </c>
      <c r="P2099" s="16">
        <f>'دیده بان بازار'!P2102</f>
        <v/>
      </c>
      <c r="Q2099" s="16">
        <f>'دیده بان بازار'!Q2102</f>
        <v/>
      </c>
      <c r="R2099" s="16">
        <f>'دیده بان بازار'!R2102</f>
        <v/>
      </c>
      <c r="S2099" s="16">
        <f>'دیده بان بازار'!S2102</f>
        <v/>
      </c>
      <c r="T2099" s="16">
        <f>'دیده بان بازار'!T2102</f>
        <v/>
      </c>
      <c r="U2099" s="16">
        <f>'دیده بان بازار'!U2102</f>
        <v/>
      </c>
      <c r="V2099" s="16">
        <f>'دیده بان بازار'!V2102</f>
        <v/>
      </c>
      <c r="W2099" s="7">
        <f>'دیده بان بازار'!W2102</f>
        <v/>
      </c>
      <c r="X2099" s="11">
        <f>IFERROR(IF(OR(R2099&lt;=0,W2099&lt;=0,S2099&lt;=0,V2099&lt;=0),0,ROUND((S2099/R2099)/(V2099/W2099),2)),0)</f>
        <v/>
      </c>
      <c r="Y2099" s="11">
        <f>IFERROR(IF(OR(S2099&lt;=0,V2099&lt;=0),0,ROUND(S2099/V2099,2)),0)</f>
        <v/>
      </c>
      <c r="Z2099" s="11">
        <f>IFERROR(J2099-M2099,0)</f>
        <v/>
      </c>
      <c r="AA2099" s="11">
        <f>IFERROR(ROUND(MAX(0,MIN(100,((AB2099*0.2)+(AC2099*0.15)+(AD2099*0.15)+(AE2099*0.1)+(AF2099*0.1)+(AG2099*0.15)+(MIN(Y2099/3,1)*100*0.1)+(AI2099*0.05))*((AH2099/100)*0.25+0.75))),0),0)</f>
        <v/>
      </c>
      <c r="AB2099" s="11">
        <f>ROUND(MAX(0,MIN(100,((M2099+10)/20)*100)),0)</f>
        <v/>
      </c>
      <c r="AC2099" s="11">
        <f>IFERROR(IF(D2099&lt;=0,0,ROUND(COUNTIFS($D$4:$D$3359,"&lt;="&amp;D2099,$D$4:$D$3359,"&gt;0")/COUNTIF($D$4:$D$3359,"&gt;0")*100,0)),0)</f>
        <v/>
      </c>
      <c r="AD2099" s="11">
        <f>IF(E2099&lt;=0,0,ROUND(MAX(0,MIN(100,(LOG10(1+E2099/1000000000)/LOG10(101))*100)),0))</f>
        <v/>
      </c>
      <c r="AE2099" s="11">
        <f>IF(O2099=N2099,50,ROUND(MAX(0,MIN(100,((H2099-N2099)/(O2099-N2099))*100)),0))</f>
        <v/>
      </c>
      <c r="AF2099" s="11">
        <f>ROUND(MAX(0,MIN(100,50+((H2099-K2099)/K2099)*1000)),0)</f>
        <v/>
      </c>
      <c r="AG2099" s="11">
        <f>IFERROR(ROUND(MAX(0,MIN(100,50+25*LN(MAX(0.01,X2099)))),0),25)</f>
        <v/>
      </c>
      <c r="AH2099" s="11">
        <f>ROUND(IF(M2099&lt;=-30,0,IF(M2099&lt;=-20,20,IF(M2099&lt;=-10,50,100))),0)</f>
        <v/>
      </c>
      <c r="AI2099" s="11">
        <f>ROUND(MAX(0,MIN(100,50+(Z2099*10))),0)</f>
        <v/>
      </c>
      <c r="AJ2099" s="11">
        <f>IFERROR(IF(--AA2099&gt;=80,"خرید قوی",IF(--AA2099&gt;=70,"خرید مشروط",IF(--AA2099&gt;=60,"مراقبت",IF(--AA2099&gt;=45,"ضعیف","عدم ورود")))),"")</f>
        <v/>
      </c>
    </row>
    <row r="2100">
      <c r="A2100" s="12">
        <f>'دیده بان بازار'!A2103</f>
        <v/>
      </c>
      <c r="B2100" s="13">
        <f>'دیده بان بازار'!B2103</f>
        <v/>
      </c>
      <c r="C2100" s="13">
        <f>'دیده بان بازار'!C2103</f>
        <v/>
      </c>
      <c r="D2100" s="13">
        <f>'دیده بان بازار'!D2103</f>
        <v/>
      </c>
      <c r="E2100" s="14">
        <f>'دیده بان بازار'!E2103</f>
        <v/>
      </c>
      <c r="F2100" s="13">
        <f>'دیده بان بازار'!F2103</f>
        <v/>
      </c>
      <c r="G2100" s="13">
        <f>'دیده بان بازار'!G2103</f>
        <v/>
      </c>
      <c r="H2100" s="13">
        <f>'دیده بان بازار'!H2103</f>
        <v/>
      </c>
      <c r="I2100" s="13">
        <f>'دیده بان بازار'!I2103</f>
        <v/>
      </c>
      <c r="J2100" s="13">
        <f>'دیده بان بازار'!J2103</f>
        <v/>
      </c>
      <c r="K2100" s="13">
        <f>'دیده بان بازار'!K2103</f>
        <v/>
      </c>
      <c r="L2100" s="13">
        <f>'دیده بان بازار'!L2103</f>
        <v/>
      </c>
      <c r="M2100" s="13">
        <f>'دیده بان بازار'!M2103</f>
        <v/>
      </c>
      <c r="N2100" s="13">
        <f>'دیده بان بازار'!N2103</f>
        <v/>
      </c>
      <c r="O2100" s="13">
        <f>'دیده بان بازار'!O2103</f>
        <v/>
      </c>
      <c r="P2100" s="13">
        <f>'دیده بان بازار'!P2103</f>
        <v/>
      </c>
      <c r="Q2100" s="13">
        <f>'دیده بان بازار'!Q2103</f>
        <v/>
      </c>
      <c r="R2100" s="13">
        <f>'دیده بان بازار'!R2103</f>
        <v/>
      </c>
      <c r="S2100" s="13">
        <f>'دیده بان بازار'!S2103</f>
        <v/>
      </c>
      <c r="T2100" s="13">
        <f>'دیده بان بازار'!T2103</f>
        <v/>
      </c>
      <c r="U2100" s="13">
        <f>'دیده بان بازار'!U2103</f>
        <v/>
      </c>
      <c r="V2100" s="13">
        <f>'دیده بان بازار'!V2103</f>
        <v/>
      </c>
      <c r="W2100" s="6">
        <f>'دیده بان بازار'!W2103</f>
        <v/>
      </c>
      <c r="X2100" s="11">
        <f>IFERROR(IF(OR(R2100&lt;=0,W2100&lt;=0,S2100&lt;=0,V2100&lt;=0),0,ROUND((S2100/R2100)/(V2100/W2100),2)),0)</f>
        <v/>
      </c>
      <c r="Y2100" s="11">
        <f>IFERROR(IF(OR(S2100&lt;=0,V2100&lt;=0),0,ROUND(S2100/V2100,2)),0)</f>
        <v/>
      </c>
      <c r="Z2100" s="11">
        <f>IFERROR(J2100-M2100,0)</f>
        <v/>
      </c>
      <c r="AA2100" s="11">
        <f>IFERROR(ROUND(MAX(0,MIN(100,((AB2100*0.2)+(AC2100*0.15)+(AD2100*0.15)+(AE2100*0.1)+(AF2100*0.1)+(AG2100*0.15)+(MIN(Y2100/3,1)*100*0.1)+(AI2100*0.05))*((AH2100/100)*0.25+0.75))),0),0)</f>
        <v/>
      </c>
      <c r="AB2100" s="11">
        <f>ROUND(MAX(0,MIN(100,((M2100+10)/20)*100)),0)</f>
        <v/>
      </c>
      <c r="AC2100" s="11">
        <f>IFERROR(IF(D2100&lt;=0,0,ROUND(COUNTIFS($D$4:$D$3359,"&lt;="&amp;D2100,$D$4:$D$3359,"&gt;0")/COUNTIF($D$4:$D$3359,"&gt;0")*100,0)),0)</f>
        <v/>
      </c>
      <c r="AD2100" s="11">
        <f>IF(E2100&lt;=0,0,ROUND(MAX(0,MIN(100,(LOG10(1+E2100/1000000000)/LOG10(101))*100)),0))</f>
        <v/>
      </c>
      <c r="AE2100" s="11">
        <f>IF(O2100=N2100,50,ROUND(MAX(0,MIN(100,((H2100-N2100)/(O2100-N2100))*100)),0))</f>
        <v/>
      </c>
      <c r="AF2100" s="11">
        <f>ROUND(MAX(0,MIN(100,50+((H2100-K2100)/K2100)*1000)),0)</f>
        <v/>
      </c>
      <c r="AG2100" s="11">
        <f>IFERROR(ROUND(MAX(0,MIN(100,50+25*LN(MAX(0.01,X2100)))),0),25)</f>
        <v/>
      </c>
      <c r="AH2100" s="11">
        <f>ROUND(IF(M2100&lt;=-30,0,IF(M2100&lt;=-20,20,IF(M2100&lt;=-10,50,100))),0)</f>
        <v/>
      </c>
      <c r="AI2100" s="11">
        <f>ROUND(MAX(0,MIN(100,50+(Z2100*10))),0)</f>
        <v/>
      </c>
      <c r="AJ2100" s="11">
        <f>IFERROR(IF(--AA2100&gt;=80,"خرید قوی",IF(--AA2100&gt;=70,"خرید مشروط",IF(--AA2100&gt;=60,"مراقبت",IF(--AA2100&gt;=45,"ضعیف","عدم ورود")))),"")</f>
        <v/>
      </c>
    </row>
    <row r="2101">
      <c r="A2101" s="15">
        <f>'دیده بان بازار'!A2104</f>
        <v/>
      </c>
      <c r="B2101" s="16">
        <f>'دیده بان بازار'!B2104</f>
        <v/>
      </c>
      <c r="C2101" s="16">
        <f>'دیده بان بازار'!C2104</f>
        <v/>
      </c>
      <c r="D2101" s="16">
        <f>'دیده بان بازار'!D2104</f>
        <v/>
      </c>
      <c r="E2101" s="17">
        <f>'دیده بان بازار'!E2104</f>
        <v/>
      </c>
      <c r="F2101" s="16">
        <f>'دیده بان بازار'!F2104</f>
        <v/>
      </c>
      <c r="G2101" s="16">
        <f>'دیده بان بازار'!G2104</f>
        <v/>
      </c>
      <c r="H2101" s="16">
        <f>'دیده بان بازار'!H2104</f>
        <v/>
      </c>
      <c r="I2101" s="16">
        <f>'دیده بان بازار'!I2104</f>
        <v/>
      </c>
      <c r="J2101" s="16">
        <f>'دیده بان بازار'!J2104</f>
        <v/>
      </c>
      <c r="K2101" s="16">
        <f>'دیده بان بازار'!K2104</f>
        <v/>
      </c>
      <c r="L2101" s="16">
        <f>'دیده بان بازار'!L2104</f>
        <v/>
      </c>
      <c r="M2101" s="16">
        <f>'دیده بان بازار'!M2104</f>
        <v/>
      </c>
      <c r="N2101" s="16">
        <f>'دیده بان بازار'!N2104</f>
        <v/>
      </c>
      <c r="O2101" s="16">
        <f>'دیده بان بازار'!O2104</f>
        <v/>
      </c>
      <c r="P2101" s="16">
        <f>'دیده بان بازار'!P2104</f>
        <v/>
      </c>
      <c r="Q2101" s="16">
        <f>'دیده بان بازار'!Q2104</f>
        <v/>
      </c>
      <c r="R2101" s="16">
        <f>'دیده بان بازار'!R2104</f>
        <v/>
      </c>
      <c r="S2101" s="16">
        <f>'دیده بان بازار'!S2104</f>
        <v/>
      </c>
      <c r="T2101" s="16">
        <f>'دیده بان بازار'!T2104</f>
        <v/>
      </c>
      <c r="U2101" s="16">
        <f>'دیده بان بازار'!U2104</f>
        <v/>
      </c>
      <c r="V2101" s="16">
        <f>'دیده بان بازار'!V2104</f>
        <v/>
      </c>
      <c r="W2101" s="7">
        <f>'دیده بان بازار'!W2104</f>
        <v/>
      </c>
      <c r="X2101" s="11">
        <f>IFERROR(IF(OR(R2101&lt;=0,W2101&lt;=0,S2101&lt;=0,V2101&lt;=0),0,ROUND((S2101/R2101)/(V2101/W2101),2)),0)</f>
        <v/>
      </c>
      <c r="Y2101" s="11">
        <f>IFERROR(IF(OR(S2101&lt;=0,V2101&lt;=0),0,ROUND(S2101/V2101,2)),0)</f>
        <v/>
      </c>
      <c r="Z2101" s="11">
        <f>IFERROR(J2101-M2101,0)</f>
        <v/>
      </c>
      <c r="AA2101" s="11">
        <f>IFERROR(ROUND(MAX(0,MIN(100,((AB2101*0.2)+(AC2101*0.15)+(AD2101*0.15)+(AE2101*0.1)+(AF2101*0.1)+(AG2101*0.15)+(MIN(Y2101/3,1)*100*0.1)+(AI2101*0.05))*((AH2101/100)*0.25+0.75))),0),0)</f>
        <v/>
      </c>
      <c r="AB2101" s="11">
        <f>ROUND(MAX(0,MIN(100,((M2101+10)/20)*100)),0)</f>
        <v/>
      </c>
      <c r="AC2101" s="11">
        <f>IFERROR(IF(D2101&lt;=0,0,ROUND(COUNTIFS($D$4:$D$3359,"&lt;="&amp;D2101,$D$4:$D$3359,"&gt;0")/COUNTIF($D$4:$D$3359,"&gt;0")*100,0)),0)</f>
        <v/>
      </c>
      <c r="AD2101" s="11">
        <f>IF(E2101&lt;=0,0,ROUND(MAX(0,MIN(100,(LOG10(1+E2101/1000000000)/LOG10(101))*100)),0))</f>
        <v/>
      </c>
      <c r="AE2101" s="11">
        <f>IF(O2101=N2101,50,ROUND(MAX(0,MIN(100,((H2101-N2101)/(O2101-N2101))*100)),0))</f>
        <v/>
      </c>
      <c r="AF2101" s="11">
        <f>ROUND(MAX(0,MIN(100,50+((H2101-K2101)/K2101)*1000)),0)</f>
        <v/>
      </c>
      <c r="AG2101" s="11">
        <f>IFERROR(ROUND(MAX(0,MIN(100,50+25*LN(MAX(0.01,X2101)))),0),25)</f>
        <v/>
      </c>
      <c r="AH2101" s="11">
        <f>ROUND(IF(M2101&lt;=-30,0,IF(M2101&lt;=-20,20,IF(M2101&lt;=-10,50,100))),0)</f>
        <v/>
      </c>
      <c r="AI2101" s="11">
        <f>ROUND(MAX(0,MIN(100,50+(Z2101*10))),0)</f>
        <v/>
      </c>
      <c r="AJ2101" s="11">
        <f>IFERROR(IF(--AA2101&gt;=80,"خرید قوی",IF(--AA2101&gt;=70,"خرید مشروط",IF(--AA2101&gt;=60,"مراقبت",IF(--AA2101&gt;=45,"ضعیف","عدم ورود")))),"")</f>
        <v/>
      </c>
    </row>
    <row r="2102">
      <c r="A2102" s="15">
        <f>'دیده بان بازار'!A2105</f>
        <v/>
      </c>
      <c r="B2102" s="16">
        <f>'دیده بان بازار'!B2105</f>
        <v/>
      </c>
      <c r="C2102" s="16">
        <f>'دیده بان بازار'!C2105</f>
        <v/>
      </c>
      <c r="D2102" s="16">
        <f>'دیده بان بازار'!D2105</f>
        <v/>
      </c>
      <c r="E2102" s="17">
        <f>'دیده بان بازار'!E2105</f>
        <v/>
      </c>
      <c r="F2102" s="16">
        <f>'دیده بان بازار'!F2105</f>
        <v/>
      </c>
      <c r="G2102" s="16">
        <f>'دیده بان بازار'!G2105</f>
        <v/>
      </c>
      <c r="H2102" s="16">
        <f>'دیده بان بازار'!H2105</f>
        <v/>
      </c>
      <c r="I2102" s="16">
        <f>'دیده بان بازار'!I2105</f>
        <v/>
      </c>
      <c r="J2102" s="16">
        <f>'دیده بان بازار'!J2105</f>
        <v/>
      </c>
      <c r="K2102" s="16">
        <f>'دیده بان بازار'!K2105</f>
        <v/>
      </c>
      <c r="L2102" s="16">
        <f>'دیده بان بازار'!L2105</f>
        <v/>
      </c>
      <c r="M2102" s="16">
        <f>'دیده بان بازار'!M2105</f>
        <v/>
      </c>
      <c r="N2102" s="16">
        <f>'دیده بان بازار'!N2105</f>
        <v/>
      </c>
      <c r="O2102" s="16">
        <f>'دیده بان بازار'!O2105</f>
        <v/>
      </c>
      <c r="P2102" s="16">
        <f>'دیده بان بازار'!P2105</f>
        <v/>
      </c>
      <c r="Q2102" s="16">
        <f>'دیده بان بازار'!Q2105</f>
        <v/>
      </c>
      <c r="R2102" s="16">
        <f>'دیده بان بازار'!R2105</f>
        <v/>
      </c>
      <c r="S2102" s="16">
        <f>'دیده بان بازار'!S2105</f>
        <v/>
      </c>
      <c r="T2102" s="16">
        <f>'دیده بان بازار'!T2105</f>
        <v/>
      </c>
      <c r="U2102" s="16">
        <f>'دیده بان بازار'!U2105</f>
        <v/>
      </c>
      <c r="V2102" s="16">
        <f>'دیده بان بازار'!V2105</f>
        <v/>
      </c>
      <c r="W2102" s="7">
        <f>'دیده بان بازار'!W2105</f>
        <v/>
      </c>
      <c r="X2102" s="11">
        <f>IFERROR(IF(OR(R2102&lt;=0,W2102&lt;=0,S2102&lt;=0,V2102&lt;=0),0,ROUND((S2102/R2102)/(V2102/W2102),2)),0)</f>
        <v/>
      </c>
      <c r="Y2102" s="11">
        <f>IFERROR(IF(OR(S2102&lt;=0,V2102&lt;=0),0,ROUND(S2102/V2102,2)),0)</f>
        <v/>
      </c>
      <c r="Z2102" s="11">
        <f>IFERROR(J2102-M2102,0)</f>
        <v/>
      </c>
      <c r="AA2102" s="11">
        <f>IFERROR(ROUND(MAX(0,MIN(100,((AB2102*0.2)+(AC2102*0.15)+(AD2102*0.15)+(AE2102*0.1)+(AF2102*0.1)+(AG2102*0.15)+(MIN(Y2102/3,1)*100*0.1)+(AI2102*0.05))*((AH2102/100)*0.25+0.75))),0),0)</f>
        <v/>
      </c>
      <c r="AB2102" s="11">
        <f>ROUND(MAX(0,MIN(100,((M2102+10)/20)*100)),0)</f>
        <v/>
      </c>
      <c r="AC2102" s="11">
        <f>IFERROR(IF(D2102&lt;=0,0,ROUND(COUNTIFS($D$4:$D$3359,"&lt;="&amp;D2102,$D$4:$D$3359,"&gt;0")/COUNTIF($D$4:$D$3359,"&gt;0")*100,0)),0)</f>
        <v/>
      </c>
      <c r="AD2102" s="11">
        <f>IF(E2102&lt;=0,0,ROUND(MAX(0,MIN(100,(LOG10(1+E2102/1000000000)/LOG10(101))*100)),0))</f>
        <v/>
      </c>
      <c r="AE2102" s="11">
        <f>IF(O2102=N2102,50,ROUND(MAX(0,MIN(100,((H2102-N2102)/(O2102-N2102))*100)),0))</f>
        <v/>
      </c>
      <c r="AF2102" s="11">
        <f>ROUND(MAX(0,MIN(100,50+((H2102-K2102)/K2102)*1000)),0)</f>
        <v/>
      </c>
      <c r="AG2102" s="11">
        <f>IFERROR(ROUND(MAX(0,MIN(100,50+25*LN(MAX(0.01,X2102)))),0),25)</f>
        <v/>
      </c>
      <c r="AH2102" s="11">
        <f>ROUND(IF(M2102&lt;=-30,0,IF(M2102&lt;=-20,20,IF(M2102&lt;=-10,50,100))),0)</f>
        <v/>
      </c>
      <c r="AI2102" s="11">
        <f>ROUND(MAX(0,MIN(100,50+(Z2102*10))),0)</f>
        <v/>
      </c>
      <c r="AJ2102" s="11">
        <f>IFERROR(IF(--AA2102&gt;=80,"خرید قوی",IF(--AA2102&gt;=70,"خرید مشروط",IF(--AA2102&gt;=60,"مراقبت",IF(--AA2102&gt;=45,"ضعیف","عدم ورود")))),"")</f>
        <v/>
      </c>
    </row>
    <row r="2103">
      <c r="A2103" s="12">
        <f>'دیده بان بازار'!A2106</f>
        <v/>
      </c>
      <c r="B2103" s="13">
        <f>'دیده بان بازار'!B2106</f>
        <v/>
      </c>
      <c r="C2103" s="13">
        <f>'دیده بان بازار'!C2106</f>
        <v/>
      </c>
      <c r="D2103" s="13">
        <f>'دیده بان بازار'!D2106</f>
        <v/>
      </c>
      <c r="E2103" s="14">
        <f>'دیده بان بازار'!E2106</f>
        <v/>
      </c>
      <c r="F2103" s="13">
        <f>'دیده بان بازار'!F2106</f>
        <v/>
      </c>
      <c r="G2103" s="13">
        <f>'دیده بان بازار'!G2106</f>
        <v/>
      </c>
      <c r="H2103" s="13">
        <f>'دیده بان بازار'!H2106</f>
        <v/>
      </c>
      <c r="I2103" s="13">
        <f>'دیده بان بازار'!I2106</f>
        <v/>
      </c>
      <c r="J2103" s="13">
        <f>'دیده بان بازار'!J2106</f>
        <v/>
      </c>
      <c r="K2103" s="13">
        <f>'دیده بان بازار'!K2106</f>
        <v/>
      </c>
      <c r="L2103" s="13">
        <f>'دیده بان بازار'!L2106</f>
        <v/>
      </c>
      <c r="M2103" s="13">
        <f>'دیده بان بازار'!M2106</f>
        <v/>
      </c>
      <c r="N2103" s="13">
        <f>'دیده بان بازار'!N2106</f>
        <v/>
      </c>
      <c r="O2103" s="13">
        <f>'دیده بان بازار'!O2106</f>
        <v/>
      </c>
      <c r="P2103" s="13">
        <f>'دیده بان بازار'!P2106</f>
        <v/>
      </c>
      <c r="Q2103" s="13">
        <f>'دیده بان بازار'!Q2106</f>
        <v/>
      </c>
      <c r="R2103" s="13">
        <f>'دیده بان بازار'!R2106</f>
        <v/>
      </c>
      <c r="S2103" s="13">
        <f>'دیده بان بازار'!S2106</f>
        <v/>
      </c>
      <c r="T2103" s="13">
        <f>'دیده بان بازار'!T2106</f>
        <v/>
      </c>
      <c r="U2103" s="13">
        <f>'دیده بان بازار'!U2106</f>
        <v/>
      </c>
      <c r="V2103" s="13">
        <f>'دیده بان بازار'!V2106</f>
        <v/>
      </c>
      <c r="W2103" s="6">
        <f>'دیده بان بازار'!W2106</f>
        <v/>
      </c>
      <c r="X2103" s="11">
        <f>IFERROR(IF(OR(R2103&lt;=0,W2103&lt;=0,S2103&lt;=0,V2103&lt;=0),0,ROUND((S2103/R2103)/(V2103/W2103),2)),0)</f>
        <v/>
      </c>
      <c r="Y2103" s="11">
        <f>IFERROR(IF(OR(S2103&lt;=0,V2103&lt;=0),0,ROUND(S2103/V2103,2)),0)</f>
        <v/>
      </c>
      <c r="Z2103" s="11">
        <f>IFERROR(J2103-M2103,0)</f>
        <v/>
      </c>
      <c r="AA2103" s="11">
        <f>IFERROR(ROUND(MAX(0,MIN(100,((AB2103*0.2)+(AC2103*0.15)+(AD2103*0.15)+(AE2103*0.1)+(AF2103*0.1)+(AG2103*0.15)+(MIN(Y2103/3,1)*100*0.1)+(AI2103*0.05))*((AH2103/100)*0.25+0.75))),0),0)</f>
        <v/>
      </c>
      <c r="AB2103" s="11">
        <f>ROUND(MAX(0,MIN(100,((M2103+10)/20)*100)),0)</f>
        <v/>
      </c>
      <c r="AC2103" s="11">
        <f>IFERROR(IF(D2103&lt;=0,0,ROUND(COUNTIFS($D$4:$D$3359,"&lt;="&amp;D2103,$D$4:$D$3359,"&gt;0")/COUNTIF($D$4:$D$3359,"&gt;0")*100,0)),0)</f>
        <v/>
      </c>
      <c r="AD2103" s="11">
        <f>IF(E2103&lt;=0,0,ROUND(MAX(0,MIN(100,(LOG10(1+E2103/1000000000)/LOG10(101))*100)),0))</f>
        <v/>
      </c>
      <c r="AE2103" s="11">
        <f>IF(O2103=N2103,50,ROUND(MAX(0,MIN(100,((H2103-N2103)/(O2103-N2103))*100)),0))</f>
        <v/>
      </c>
      <c r="AF2103" s="11">
        <f>ROUND(MAX(0,MIN(100,50+((H2103-K2103)/K2103)*1000)),0)</f>
        <v/>
      </c>
      <c r="AG2103" s="11">
        <f>IFERROR(ROUND(MAX(0,MIN(100,50+25*LN(MAX(0.01,X2103)))),0),25)</f>
        <v/>
      </c>
      <c r="AH2103" s="11">
        <f>ROUND(IF(M2103&lt;=-30,0,IF(M2103&lt;=-20,20,IF(M2103&lt;=-10,50,100))),0)</f>
        <v/>
      </c>
      <c r="AI2103" s="11">
        <f>ROUND(MAX(0,MIN(100,50+(Z2103*10))),0)</f>
        <v/>
      </c>
      <c r="AJ2103" s="11">
        <f>IFERROR(IF(--AA2103&gt;=80,"خرید قوی",IF(--AA2103&gt;=70,"خرید مشروط",IF(--AA2103&gt;=60,"مراقبت",IF(--AA2103&gt;=45,"ضعیف","عدم ورود")))),"")</f>
        <v/>
      </c>
    </row>
    <row r="2104">
      <c r="A2104" s="15">
        <f>'دیده بان بازار'!A2107</f>
        <v/>
      </c>
      <c r="B2104" s="16">
        <f>'دیده بان بازار'!B2107</f>
        <v/>
      </c>
      <c r="C2104" s="16">
        <f>'دیده بان بازار'!C2107</f>
        <v/>
      </c>
      <c r="D2104" s="16">
        <f>'دیده بان بازار'!D2107</f>
        <v/>
      </c>
      <c r="E2104" s="17">
        <f>'دیده بان بازار'!E2107</f>
        <v/>
      </c>
      <c r="F2104" s="16">
        <f>'دیده بان بازار'!F2107</f>
        <v/>
      </c>
      <c r="G2104" s="16">
        <f>'دیده بان بازار'!G2107</f>
        <v/>
      </c>
      <c r="H2104" s="16">
        <f>'دیده بان بازار'!H2107</f>
        <v/>
      </c>
      <c r="I2104" s="16">
        <f>'دیده بان بازار'!I2107</f>
        <v/>
      </c>
      <c r="J2104" s="16">
        <f>'دیده بان بازار'!J2107</f>
        <v/>
      </c>
      <c r="K2104" s="16">
        <f>'دیده بان بازار'!K2107</f>
        <v/>
      </c>
      <c r="L2104" s="16">
        <f>'دیده بان بازار'!L2107</f>
        <v/>
      </c>
      <c r="M2104" s="16">
        <f>'دیده بان بازار'!M2107</f>
        <v/>
      </c>
      <c r="N2104" s="16">
        <f>'دیده بان بازار'!N2107</f>
        <v/>
      </c>
      <c r="O2104" s="16">
        <f>'دیده بان بازار'!O2107</f>
        <v/>
      </c>
      <c r="P2104" s="16">
        <f>'دیده بان بازار'!P2107</f>
        <v/>
      </c>
      <c r="Q2104" s="16">
        <f>'دیده بان بازار'!Q2107</f>
        <v/>
      </c>
      <c r="R2104" s="16">
        <f>'دیده بان بازار'!R2107</f>
        <v/>
      </c>
      <c r="S2104" s="16">
        <f>'دیده بان بازار'!S2107</f>
        <v/>
      </c>
      <c r="T2104" s="16">
        <f>'دیده بان بازار'!T2107</f>
        <v/>
      </c>
      <c r="U2104" s="16">
        <f>'دیده بان بازار'!U2107</f>
        <v/>
      </c>
      <c r="V2104" s="16">
        <f>'دیده بان بازار'!V2107</f>
        <v/>
      </c>
      <c r="W2104" s="7">
        <f>'دیده بان بازار'!W2107</f>
        <v/>
      </c>
      <c r="X2104" s="11">
        <f>IFERROR(IF(OR(R2104&lt;=0,W2104&lt;=0,S2104&lt;=0,V2104&lt;=0),0,ROUND((S2104/R2104)/(V2104/W2104),2)),0)</f>
        <v/>
      </c>
      <c r="Y2104" s="11">
        <f>IFERROR(IF(OR(S2104&lt;=0,V2104&lt;=0),0,ROUND(S2104/V2104,2)),0)</f>
        <v/>
      </c>
      <c r="Z2104" s="11">
        <f>IFERROR(J2104-M2104,0)</f>
        <v/>
      </c>
      <c r="AA2104" s="11">
        <f>IFERROR(ROUND(MAX(0,MIN(100,((AB2104*0.2)+(AC2104*0.15)+(AD2104*0.15)+(AE2104*0.1)+(AF2104*0.1)+(AG2104*0.15)+(MIN(Y2104/3,1)*100*0.1)+(AI2104*0.05))*((AH2104/100)*0.25+0.75))),0),0)</f>
        <v/>
      </c>
      <c r="AB2104" s="11">
        <f>ROUND(MAX(0,MIN(100,((M2104+10)/20)*100)),0)</f>
        <v/>
      </c>
      <c r="AC2104" s="11">
        <f>IFERROR(IF(D2104&lt;=0,0,ROUND(COUNTIFS($D$4:$D$3359,"&lt;="&amp;D2104,$D$4:$D$3359,"&gt;0")/COUNTIF($D$4:$D$3359,"&gt;0")*100,0)),0)</f>
        <v/>
      </c>
      <c r="AD2104" s="11">
        <f>IF(E2104&lt;=0,0,ROUND(MAX(0,MIN(100,(LOG10(1+E2104/1000000000)/LOG10(101))*100)),0))</f>
        <v/>
      </c>
      <c r="AE2104" s="11">
        <f>IF(O2104=N2104,50,ROUND(MAX(0,MIN(100,((H2104-N2104)/(O2104-N2104))*100)),0))</f>
        <v/>
      </c>
      <c r="AF2104" s="11">
        <f>ROUND(MAX(0,MIN(100,50+((H2104-K2104)/K2104)*1000)),0)</f>
        <v/>
      </c>
      <c r="AG2104" s="11">
        <f>IFERROR(ROUND(MAX(0,MIN(100,50+25*LN(MAX(0.01,X2104)))),0),25)</f>
        <v/>
      </c>
      <c r="AH2104" s="11">
        <f>ROUND(IF(M2104&lt;=-30,0,IF(M2104&lt;=-20,20,IF(M2104&lt;=-10,50,100))),0)</f>
        <v/>
      </c>
      <c r="AI2104" s="11">
        <f>ROUND(MAX(0,MIN(100,50+(Z2104*10))),0)</f>
        <v/>
      </c>
      <c r="AJ2104" s="11">
        <f>IFERROR(IF(--AA2104&gt;=80,"خرید قوی",IF(--AA2104&gt;=70,"خرید مشروط",IF(--AA2104&gt;=60,"مراقبت",IF(--AA2104&gt;=45,"ضعیف","عدم ورود")))),"")</f>
        <v/>
      </c>
    </row>
    <row r="2105">
      <c r="A2105" s="12">
        <f>'دیده بان بازار'!A2108</f>
        <v/>
      </c>
      <c r="B2105" s="13">
        <f>'دیده بان بازار'!B2108</f>
        <v/>
      </c>
      <c r="C2105" s="13">
        <f>'دیده بان بازار'!C2108</f>
        <v/>
      </c>
      <c r="D2105" s="13">
        <f>'دیده بان بازار'!D2108</f>
        <v/>
      </c>
      <c r="E2105" s="14">
        <f>'دیده بان بازار'!E2108</f>
        <v/>
      </c>
      <c r="F2105" s="13">
        <f>'دیده بان بازار'!F2108</f>
        <v/>
      </c>
      <c r="G2105" s="13">
        <f>'دیده بان بازار'!G2108</f>
        <v/>
      </c>
      <c r="H2105" s="13">
        <f>'دیده بان بازار'!H2108</f>
        <v/>
      </c>
      <c r="I2105" s="13">
        <f>'دیده بان بازار'!I2108</f>
        <v/>
      </c>
      <c r="J2105" s="13">
        <f>'دیده بان بازار'!J2108</f>
        <v/>
      </c>
      <c r="K2105" s="13">
        <f>'دیده بان بازار'!K2108</f>
        <v/>
      </c>
      <c r="L2105" s="13">
        <f>'دیده بان بازار'!L2108</f>
        <v/>
      </c>
      <c r="M2105" s="13">
        <f>'دیده بان بازار'!M2108</f>
        <v/>
      </c>
      <c r="N2105" s="13">
        <f>'دیده بان بازار'!N2108</f>
        <v/>
      </c>
      <c r="O2105" s="13">
        <f>'دیده بان بازار'!O2108</f>
        <v/>
      </c>
      <c r="P2105" s="13">
        <f>'دیده بان بازار'!P2108</f>
        <v/>
      </c>
      <c r="Q2105" s="13">
        <f>'دیده بان بازار'!Q2108</f>
        <v/>
      </c>
      <c r="R2105" s="13">
        <f>'دیده بان بازار'!R2108</f>
        <v/>
      </c>
      <c r="S2105" s="13">
        <f>'دیده بان بازار'!S2108</f>
        <v/>
      </c>
      <c r="T2105" s="13">
        <f>'دیده بان بازار'!T2108</f>
        <v/>
      </c>
      <c r="U2105" s="13">
        <f>'دیده بان بازار'!U2108</f>
        <v/>
      </c>
      <c r="V2105" s="13">
        <f>'دیده بان بازار'!V2108</f>
        <v/>
      </c>
      <c r="W2105" s="6">
        <f>'دیده بان بازار'!W2108</f>
        <v/>
      </c>
      <c r="X2105" s="11">
        <f>IFERROR(IF(OR(R2105&lt;=0,W2105&lt;=0,S2105&lt;=0,V2105&lt;=0),0,ROUND((S2105/R2105)/(V2105/W2105),2)),0)</f>
        <v/>
      </c>
      <c r="Y2105" s="11">
        <f>IFERROR(IF(OR(S2105&lt;=0,V2105&lt;=0),0,ROUND(S2105/V2105,2)),0)</f>
        <v/>
      </c>
      <c r="Z2105" s="11">
        <f>IFERROR(J2105-M2105,0)</f>
        <v/>
      </c>
      <c r="AA2105" s="11">
        <f>IFERROR(ROUND(MAX(0,MIN(100,((AB2105*0.2)+(AC2105*0.15)+(AD2105*0.15)+(AE2105*0.1)+(AF2105*0.1)+(AG2105*0.15)+(MIN(Y2105/3,1)*100*0.1)+(AI2105*0.05))*((AH2105/100)*0.25+0.75))),0),0)</f>
        <v/>
      </c>
      <c r="AB2105" s="11">
        <f>ROUND(MAX(0,MIN(100,((M2105+10)/20)*100)),0)</f>
        <v/>
      </c>
      <c r="AC2105" s="11">
        <f>IFERROR(IF(D2105&lt;=0,0,ROUND(COUNTIFS($D$4:$D$3359,"&lt;="&amp;D2105,$D$4:$D$3359,"&gt;0")/COUNTIF($D$4:$D$3359,"&gt;0")*100,0)),0)</f>
        <v/>
      </c>
      <c r="AD2105" s="11">
        <f>IF(E2105&lt;=0,0,ROUND(MAX(0,MIN(100,(LOG10(1+E2105/1000000000)/LOG10(101))*100)),0))</f>
        <v/>
      </c>
      <c r="AE2105" s="11">
        <f>IF(O2105=N2105,50,ROUND(MAX(0,MIN(100,((H2105-N2105)/(O2105-N2105))*100)),0))</f>
        <v/>
      </c>
      <c r="AF2105" s="11">
        <f>ROUND(MAX(0,MIN(100,50+((H2105-K2105)/K2105)*1000)),0)</f>
        <v/>
      </c>
      <c r="AG2105" s="11">
        <f>IFERROR(ROUND(MAX(0,MIN(100,50+25*LN(MAX(0.01,X2105)))),0),25)</f>
        <v/>
      </c>
      <c r="AH2105" s="11">
        <f>ROUND(IF(M2105&lt;=-30,0,IF(M2105&lt;=-20,20,IF(M2105&lt;=-10,50,100))),0)</f>
        <v/>
      </c>
      <c r="AI2105" s="11">
        <f>ROUND(MAX(0,MIN(100,50+(Z2105*10))),0)</f>
        <v/>
      </c>
      <c r="AJ2105" s="11">
        <f>IFERROR(IF(--AA2105&gt;=80,"خرید قوی",IF(--AA2105&gt;=70,"خرید مشروط",IF(--AA2105&gt;=60,"مراقبت",IF(--AA2105&gt;=45,"ضعیف","عدم ورود")))),"")</f>
        <v/>
      </c>
    </row>
    <row r="2106">
      <c r="A2106" s="15">
        <f>'دیده بان بازار'!A2109</f>
        <v/>
      </c>
      <c r="B2106" s="16">
        <f>'دیده بان بازار'!B2109</f>
        <v/>
      </c>
      <c r="C2106" s="16">
        <f>'دیده بان بازار'!C2109</f>
        <v/>
      </c>
      <c r="D2106" s="16">
        <f>'دیده بان بازار'!D2109</f>
        <v/>
      </c>
      <c r="E2106" s="17">
        <f>'دیده بان بازار'!E2109</f>
        <v/>
      </c>
      <c r="F2106" s="16">
        <f>'دیده بان بازار'!F2109</f>
        <v/>
      </c>
      <c r="G2106" s="16">
        <f>'دیده بان بازار'!G2109</f>
        <v/>
      </c>
      <c r="H2106" s="16">
        <f>'دیده بان بازار'!H2109</f>
        <v/>
      </c>
      <c r="I2106" s="16">
        <f>'دیده بان بازار'!I2109</f>
        <v/>
      </c>
      <c r="J2106" s="16">
        <f>'دیده بان بازار'!J2109</f>
        <v/>
      </c>
      <c r="K2106" s="16">
        <f>'دیده بان بازار'!K2109</f>
        <v/>
      </c>
      <c r="L2106" s="16">
        <f>'دیده بان بازار'!L2109</f>
        <v/>
      </c>
      <c r="M2106" s="16">
        <f>'دیده بان بازار'!M2109</f>
        <v/>
      </c>
      <c r="N2106" s="16">
        <f>'دیده بان بازار'!N2109</f>
        <v/>
      </c>
      <c r="O2106" s="16">
        <f>'دیده بان بازار'!O2109</f>
        <v/>
      </c>
      <c r="P2106" s="16">
        <f>'دیده بان بازار'!P2109</f>
        <v/>
      </c>
      <c r="Q2106" s="16">
        <f>'دیده بان بازار'!Q2109</f>
        <v/>
      </c>
      <c r="R2106" s="16">
        <f>'دیده بان بازار'!R2109</f>
        <v/>
      </c>
      <c r="S2106" s="16">
        <f>'دیده بان بازار'!S2109</f>
        <v/>
      </c>
      <c r="T2106" s="16">
        <f>'دیده بان بازار'!T2109</f>
        <v/>
      </c>
      <c r="U2106" s="16">
        <f>'دیده بان بازار'!U2109</f>
        <v/>
      </c>
      <c r="V2106" s="16">
        <f>'دیده بان بازار'!V2109</f>
        <v/>
      </c>
      <c r="W2106" s="7">
        <f>'دیده بان بازار'!W2109</f>
        <v/>
      </c>
      <c r="X2106" s="11">
        <f>IFERROR(IF(OR(R2106&lt;=0,W2106&lt;=0,S2106&lt;=0,V2106&lt;=0),0,ROUND((S2106/R2106)/(V2106/W2106),2)),0)</f>
        <v/>
      </c>
      <c r="Y2106" s="11">
        <f>IFERROR(IF(OR(S2106&lt;=0,V2106&lt;=0),0,ROUND(S2106/V2106,2)),0)</f>
        <v/>
      </c>
      <c r="Z2106" s="11">
        <f>IFERROR(J2106-M2106,0)</f>
        <v/>
      </c>
      <c r="AA2106" s="11">
        <f>IFERROR(ROUND(MAX(0,MIN(100,((AB2106*0.2)+(AC2106*0.15)+(AD2106*0.15)+(AE2106*0.1)+(AF2106*0.1)+(AG2106*0.15)+(MIN(Y2106/3,1)*100*0.1)+(AI2106*0.05))*((AH2106/100)*0.25+0.75))),0),0)</f>
        <v/>
      </c>
      <c r="AB2106" s="11">
        <f>ROUND(MAX(0,MIN(100,((M2106+10)/20)*100)),0)</f>
        <v/>
      </c>
      <c r="AC2106" s="11">
        <f>IFERROR(IF(D2106&lt;=0,0,ROUND(COUNTIFS($D$4:$D$3359,"&lt;="&amp;D2106,$D$4:$D$3359,"&gt;0")/COUNTIF($D$4:$D$3359,"&gt;0")*100,0)),0)</f>
        <v/>
      </c>
      <c r="AD2106" s="11">
        <f>IF(E2106&lt;=0,0,ROUND(MAX(0,MIN(100,(LOG10(1+E2106/1000000000)/LOG10(101))*100)),0))</f>
        <v/>
      </c>
      <c r="AE2106" s="11">
        <f>IF(O2106=N2106,50,ROUND(MAX(0,MIN(100,((H2106-N2106)/(O2106-N2106))*100)),0))</f>
        <v/>
      </c>
      <c r="AF2106" s="11">
        <f>ROUND(MAX(0,MIN(100,50+((H2106-K2106)/K2106)*1000)),0)</f>
        <v/>
      </c>
      <c r="AG2106" s="11">
        <f>IFERROR(ROUND(MAX(0,MIN(100,50+25*LN(MAX(0.01,X2106)))),0),25)</f>
        <v/>
      </c>
      <c r="AH2106" s="11">
        <f>ROUND(IF(M2106&lt;=-30,0,IF(M2106&lt;=-20,20,IF(M2106&lt;=-10,50,100))),0)</f>
        <v/>
      </c>
      <c r="AI2106" s="11">
        <f>ROUND(MAX(0,MIN(100,50+(Z2106*10))),0)</f>
        <v/>
      </c>
      <c r="AJ2106" s="11">
        <f>IFERROR(IF(--AA2106&gt;=80,"خرید قوی",IF(--AA2106&gt;=70,"خرید مشروط",IF(--AA2106&gt;=60,"مراقبت",IF(--AA2106&gt;=45,"ضعیف","عدم ورود")))),"")</f>
        <v/>
      </c>
    </row>
    <row r="2107">
      <c r="A2107" s="12">
        <f>'دیده بان بازار'!A2110</f>
        <v/>
      </c>
      <c r="B2107" s="13">
        <f>'دیده بان بازار'!B2110</f>
        <v/>
      </c>
      <c r="C2107" s="13">
        <f>'دیده بان بازار'!C2110</f>
        <v/>
      </c>
      <c r="D2107" s="13">
        <f>'دیده بان بازار'!D2110</f>
        <v/>
      </c>
      <c r="E2107" s="14">
        <f>'دیده بان بازار'!E2110</f>
        <v/>
      </c>
      <c r="F2107" s="13">
        <f>'دیده بان بازار'!F2110</f>
        <v/>
      </c>
      <c r="G2107" s="13">
        <f>'دیده بان بازار'!G2110</f>
        <v/>
      </c>
      <c r="H2107" s="13">
        <f>'دیده بان بازار'!H2110</f>
        <v/>
      </c>
      <c r="I2107" s="13">
        <f>'دیده بان بازار'!I2110</f>
        <v/>
      </c>
      <c r="J2107" s="13">
        <f>'دیده بان بازار'!J2110</f>
        <v/>
      </c>
      <c r="K2107" s="13">
        <f>'دیده بان بازار'!K2110</f>
        <v/>
      </c>
      <c r="L2107" s="13">
        <f>'دیده بان بازار'!L2110</f>
        <v/>
      </c>
      <c r="M2107" s="13">
        <f>'دیده بان بازار'!M2110</f>
        <v/>
      </c>
      <c r="N2107" s="13">
        <f>'دیده بان بازار'!N2110</f>
        <v/>
      </c>
      <c r="O2107" s="13">
        <f>'دیده بان بازار'!O2110</f>
        <v/>
      </c>
      <c r="P2107" s="13">
        <f>'دیده بان بازار'!P2110</f>
        <v/>
      </c>
      <c r="Q2107" s="13">
        <f>'دیده بان بازار'!Q2110</f>
        <v/>
      </c>
      <c r="R2107" s="13">
        <f>'دیده بان بازار'!R2110</f>
        <v/>
      </c>
      <c r="S2107" s="13">
        <f>'دیده بان بازار'!S2110</f>
        <v/>
      </c>
      <c r="T2107" s="13">
        <f>'دیده بان بازار'!T2110</f>
        <v/>
      </c>
      <c r="U2107" s="13">
        <f>'دیده بان بازار'!U2110</f>
        <v/>
      </c>
      <c r="V2107" s="13">
        <f>'دیده بان بازار'!V2110</f>
        <v/>
      </c>
      <c r="W2107" s="6">
        <f>'دیده بان بازار'!W2110</f>
        <v/>
      </c>
      <c r="X2107" s="11">
        <f>IFERROR(IF(OR(R2107&lt;=0,W2107&lt;=0,S2107&lt;=0,V2107&lt;=0),0,ROUND((S2107/R2107)/(V2107/W2107),2)),0)</f>
        <v/>
      </c>
      <c r="Y2107" s="11">
        <f>IFERROR(IF(OR(S2107&lt;=0,V2107&lt;=0),0,ROUND(S2107/V2107,2)),0)</f>
        <v/>
      </c>
      <c r="Z2107" s="11">
        <f>IFERROR(J2107-M2107,0)</f>
        <v/>
      </c>
      <c r="AA2107" s="11">
        <f>IFERROR(ROUND(MAX(0,MIN(100,((AB2107*0.2)+(AC2107*0.15)+(AD2107*0.15)+(AE2107*0.1)+(AF2107*0.1)+(AG2107*0.15)+(MIN(Y2107/3,1)*100*0.1)+(AI2107*0.05))*((AH2107/100)*0.25+0.75))),0),0)</f>
        <v/>
      </c>
      <c r="AB2107" s="11">
        <f>ROUND(MAX(0,MIN(100,((M2107+10)/20)*100)),0)</f>
        <v/>
      </c>
      <c r="AC2107" s="11">
        <f>IFERROR(IF(D2107&lt;=0,0,ROUND(COUNTIFS($D$4:$D$3359,"&lt;="&amp;D2107,$D$4:$D$3359,"&gt;0")/COUNTIF($D$4:$D$3359,"&gt;0")*100,0)),0)</f>
        <v/>
      </c>
      <c r="AD2107" s="11">
        <f>IF(E2107&lt;=0,0,ROUND(MAX(0,MIN(100,(LOG10(1+E2107/1000000000)/LOG10(101))*100)),0))</f>
        <v/>
      </c>
      <c r="AE2107" s="11">
        <f>IF(O2107=N2107,50,ROUND(MAX(0,MIN(100,((H2107-N2107)/(O2107-N2107))*100)),0))</f>
        <v/>
      </c>
      <c r="AF2107" s="11">
        <f>ROUND(MAX(0,MIN(100,50+((H2107-K2107)/K2107)*1000)),0)</f>
        <v/>
      </c>
      <c r="AG2107" s="11">
        <f>IFERROR(ROUND(MAX(0,MIN(100,50+25*LN(MAX(0.01,X2107)))),0),25)</f>
        <v/>
      </c>
      <c r="AH2107" s="11">
        <f>ROUND(IF(M2107&lt;=-30,0,IF(M2107&lt;=-20,20,IF(M2107&lt;=-10,50,100))),0)</f>
        <v/>
      </c>
      <c r="AI2107" s="11">
        <f>ROUND(MAX(0,MIN(100,50+(Z2107*10))),0)</f>
        <v/>
      </c>
      <c r="AJ2107" s="11">
        <f>IFERROR(IF(--AA2107&gt;=80,"خرید قوی",IF(--AA2107&gt;=70,"خرید مشروط",IF(--AA2107&gt;=60,"مراقبت",IF(--AA2107&gt;=45,"ضعیف","عدم ورود")))),"")</f>
        <v/>
      </c>
    </row>
    <row r="2108">
      <c r="A2108" s="15">
        <f>'دیده بان بازار'!A2111</f>
        <v/>
      </c>
      <c r="B2108" s="16">
        <f>'دیده بان بازار'!B2111</f>
        <v/>
      </c>
      <c r="C2108" s="16">
        <f>'دیده بان بازار'!C2111</f>
        <v/>
      </c>
      <c r="D2108" s="16">
        <f>'دیده بان بازار'!D2111</f>
        <v/>
      </c>
      <c r="E2108" s="17">
        <f>'دیده بان بازار'!E2111</f>
        <v/>
      </c>
      <c r="F2108" s="16">
        <f>'دیده بان بازار'!F2111</f>
        <v/>
      </c>
      <c r="G2108" s="16">
        <f>'دیده بان بازار'!G2111</f>
        <v/>
      </c>
      <c r="H2108" s="16">
        <f>'دیده بان بازار'!H2111</f>
        <v/>
      </c>
      <c r="I2108" s="16">
        <f>'دیده بان بازار'!I2111</f>
        <v/>
      </c>
      <c r="J2108" s="16">
        <f>'دیده بان بازار'!J2111</f>
        <v/>
      </c>
      <c r="K2108" s="16">
        <f>'دیده بان بازار'!K2111</f>
        <v/>
      </c>
      <c r="L2108" s="16">
        <f>'دیده بان بازار'!L2111</f>
        <v/>
      </c>
      <c r="M2108" s="16">
        <f>'دیده بان بازار'!M2111</f>
        <v/>
      </c>
      <c r="N2108" s="16">
        <f>'دیده بان بازار'!N2111</f>
        <v/>
      </c>
      <c r="O2108" s="16">
        <f>'دیده بان بازار'!O2111</f>
        <v/>
      </c>
      <c r="P2108" s="16">
        <f>'دیده بان بازار'!P2111</f>
        <v/>
      </c>
      <c r="Q2108" s="16">
        <f>'دیده بان بازار'!Q2111</f>
        <v/>
      </c>
      <c r="R2108" s="16">
        <f>'دیده بان بازار'!R2111</f>
        <v/>
      </c>
      <c r="S2108" s="16">
        <f>'دیده بان بازار'!S2111</f>
        <v/>
      </c>
      <c r="T2108" s="16">
        <f>'دیده بان بازار'!T2111</f>
        <v/>
      </c>
      <c r="U2108" s="16">
        <f>'دیده بان بازار'!U2111</f>
        <v/>
      </c>
      <c r="V2108" s="16">
        <f>'دیده بان بازار'!V2111</f>
        <v/>
      </c>
      <c r="W2108" s="7">
        <f>'دیده بان بازار'!W2111</f>
        <v/>
      </c>
      <c r="X2108" s="11">
        <f>IFERROR(IF(OR(R2108&lt;=0,W2108&lt;=0,S2108&lt;=0,V2108&lt;=0),0,ROUND((S2108/R2108)/(V2108/W2108),2)),0)</f>
        <v/>
      </c>
      <c r="Y2108" s="11">
        <f>IFERROR(IF(OR(S2108&lt;=0,V2108&lt;=0),0,ROUND(S2108/V2108,2)),0)</f>
        <v/>
      </c>
      <c r="Z2108" s="11">
        <f>IFERROR(J2108-M2108,0)</f>
        <v/>
      </c>
      <c r="AA2108" s="11">
        <f>IFERROR(ROUND(MAX(0,MIN(100,((AB2108*0.2)+(AC2108*0.15)+(AD2108*0.15)+(AE2108*0.1)+(AF2108*0.1)+(AG2108*0.15)+(MIN(Y2108/3,1)*100*0.1)+(AI2108*0.05))*((AH2108/100)*0.25+0.75))),0),0)</f>
        <v/>
      </c>
      <c r="AB2108" s="11">
        <f>ROUND(MAX(0,MIN(100,((M2108+10)/20)*100)),0)</f>
        <v/>
      </c>
      <c r="AC2108" s="11">
        <f>IFERROR(IF(D2108&lt;=0,0,ROUND(COUNTIFS($D$4:$D$3359,"&lt;="&amp;D2108,$D$4:$D$3359,"&gt;0")/COUNTIF($D$4:$D$3359,"&gt;0")*100,0)),0)</f>
        <v/>
      </c>
      <c r="AD2108" s="11">
        <f>IF(E2108&lt;=0,0,ROUND(MAX(0,MIN(100,(LOG10(1+E2108/1000000000)/LOG10(101))*100)),0))</f>
        <v/>
      </c>
      <c r="AE2108" s="11">
        <f>IF(O2108=N2108,50,ROUND(MAX(0,MIN(100,((H2108-N2108)/(O2108-N2108))*100)),0))</f>
        <v/>
      </c>
      <c r="AF2108" s="11">
        <f>ROUND(MAX(0,MIN(100,50+((H2108-K2108)/K2108)*1000)),0)</f>
        <v/>
      </c>
      <c r="AG2108" s="11">
        <f>IFERROR(ROUND(MAX(0,MIN(100,50+25*LN(MAX(0.01,X2108)))),0),25)</f>
        <v/>
      </c>
      <c r="AH2108" s="11">
        <f>ROUND(IF(M2108&lt;=-30,0,IF(M2108&lt;=-20,20,IF(M2108&lt;=-10,50,100))),0)</f>
        <v/>
      </c>
      <c r="AI2108" s="11">
        <f>ROUND(MAX(0,MIN(100,50+(Z2108*10))),0)</f>
        <v/>
      </c>
      <c r="AJ2108" s="11">
        <f>IFERROR(IF(--AA2108&gt;=80,"خرید قوی",IF(--AA2108&gt;=70,"خرید مشروط",IF(--AA2108&gt;=60,"مراقبت",IF(--AA2108&gt;=45,"ضعیف","عدم ورود")))),"")</f>
        <v/>
      </c>
    </row>
    <row r="2109">
      <c r="A2109" s="12">
        <f>'دیده بان بازار'!A2112</f>
        <v/>
      </c>
      <c r="B2109" s="13">
        <f>'دیده بان بازار'!B2112</f>
        <v/>
      </c>
      <c r="C2109" s="13">
        <f>'دیده بان بازار'!C2112</f>
        <v/>
      </c>
      <c r="D2109" s="13">
        <f>'دیده بان بازار'!D2112</f>
        <v/>
      </c>
      <c r="E2109" s="14">
        <f>'دیده بان بازار'!E2112</f>
        <v/>
      </c>
      <c r="F2109" s="13">
        <f>'دیده بان بازار'!F2112</f>
        <v/>
      </c>
      <c r="G2109" s="13">
        <f>'دیده بان بازار'!G2112</f>
        <v/>
      </c>
      <c r="H2109" s="13">
        <f>'دیده بان بازار'!H2112</f>
        <v/>
      </c>
      <c r="I2109" s="13">
        <f>'دیده بان بازار'!I2112</f>
        <v/>
      </c>
      <c r="J2109" s="13">
        <f>'دیده بان بازار'!J2112</f>
        <v/>
      </c>
      <c r="K2109" s="13">
        <f>'دیده بان بازار'!K2112</f>
        <v/>
      </c>
      <c r="L2109" s="13">
        <f>'دیده بان بازار'!L2112</f>
        <v/>
      </c>
      <c r="M2109" s="13">
        <f>'دیده بان بازار'!M2112</f>
        <v/>
      </c>
      <c r="N2109" s="13">
        <f>'دیده بان بازار'!N2112</f>
        <v/>
      </c>
      <c r="O2109" s="13">
        <f>'دیده بان بازار'!O2112</f>
        <v/>
      </c>
      <c r="P2109" s="13">
        <f>'دیده بان بازار'!P2112</f>
        <v/>
      </c>
      <c r="Q2109" s="13">
        <f>'دیده بان بازار'!Q2112</f>
        <v/>
      </c>
      <c r="R2109" s="13">
        <f>'دیده بان بازار'!R2112</f>
        <v/>
      </c>
      <c r="S2109" s="13">
        <f>'دیده بان بازار'!S2112</f>
        <v/>
      </c>
      <c r="T2109" s="13">
        <f>'دیده بان بازار'!T2112</f>
        <v/>
      </c>
      <c r="U2109" s="13">
        <f>'دیده بان بازار'!U2112</f>
        <v/>
      </c>
      <c r="V2109" s="13">
        <f>'دیده بان بازار'!V2112</f>
        <v/>
      </c>
      <c r="W2109" s="6">
        <f>'دیده بان بازار'!W2112</f>
        <v/>
      </c>
      <c r="X2109" s="11">
        <f>IFERROR(IF(OR(R2109&lt;=0,W2109&lt;=0,S2109&lt;=0,V2109&lt;=0),0,ROUND((S2109/R2109)/(V2109/W2109),2)),0)</f>
        <v/>
      </c>
      <c r="Y2109" s="11">
        <f>IFERROR(IF(OR(S2109&lt;=0,V2109&lt;=0),0,ROUND(S2109/V2109,2)),0)</f>
        <v/>
      </c>
      <c r="Z2109" s="11">
        <f>IFERROR(J2109-M2109,0)</f>
        <v/>
      </c>
      <c r="AA2109" s="11">
        <f>IFERROR(ROUND(MAX(0,MIN(100,((AB2109*0.2)+(AC2109*0.15)+(AD2109*0.15)+(AE2109*0.1)+(AF2109*0.1)+(AG2109*0.15)+(MIN(Y2109/3,1)*100*0.1)+(AI2109*0.05))*((AH2109/100)*0.25+0.75))),0),0)</f>
        <v/>
      </c>
      <c r="AB2109" s="11">
        <f>ROUND(MAX(0,MIN(100,((M2109+10)/20)*100)),0)</f>
        <v/>
      </c>
      <c r="AC2109" s="11">
        <f>IFERROR(IF(D2109&lt;=0,0,ROUND(COUNTIFS($D$4:$D$3359,"&lt;="&amp;D2109,$D$4:$D$3359,"&gt;0")/COUNTIF($D$4:$D$3359,"&gt;0")*100,0)),0)</f>
        <v/>
      </c>
      <c r="AD2109" s="11">
        <f>IF(E2109&lt;=0,0,ROUND(MAX(0,MIN(100,(LOG10(1+E2109/1000000000)/LOG10(101))*100)),0))</f>
        <v/>
      </c>
      <c r="AE2109" s="11">
        <f>IF(O2109=N2109,50,ROUND(MAX(0,MIN(100,((H2109-N2109)/(O2109-N2109))*100)),0))</f>
        <v/>
      </c>
      <c r="AF2109" s="11">
        <f>ROUND(MAX(0,MIN(100,50+((H2109-K2109)/K2109)*1000)),0)</f>
        <v/>
      </c>
      <c r="AG2109" s="11">
        <f>IFERROR(ROUND(MAX(0,MIN(100,50+25*LN(MAX(0.01,X2109)))),0),25)</f>
        <v/>
      </c>
      <c r="AH2109" s="11">
        <f>ROUND(IF(M2109&lt;=-30,0,IF(M2109&lt;=-20,20,IF(M2109&lt;=-10,50,100))),0)</f>
        <v/>
      </c>
      <c r="AI2109" s="11">
        <f>ROUND(MAX(0,MIN(100,50+(Z2109*10))),0)</f>
        <v/>
      </c>
      <c r="AJ2109" s="11">
        <f>IFERROR(IF(--AA2109&gt;=80,"خرید قوی",IF(--AA2109&gt;=70,"خرید مشروط",IF(--AA2109&gt;=60,"مراقبت",IF(--AA2109&gt;=45,"ضعیف","عدم ورود")))),"")</f>
        <v/>
      </c>
    </row>
    <row r="2110">
      <c r="A2110" s="15">
        <f>'دیده بان بازار'!A2113</f>
        <v/>
      </c>
      <c r="B2110" s="16">
        <f>'دیده بان بازار'!B2113</f>
        <v/>
      </c>
      <c r="C2110" s="16">
        <f>'دیده بان بازار'!C2113</f>
        <v/>
      </c>
      <c r="D2110" s="16">
        <f>'دیده بان بازار'!D2113</f>
        <v/>
      </c>
      <c r="E2110" s="17">
        <f>'دیده بان بازار'!E2113</f>
        <v/>
      </c>
      <c r="F2110" s="16">
        <f>'دیده بان بازار'!F2113</f>
        <v/>
      </c>
      <c r="G2110" s="16">
        <f>'دیده بان بازار'!G2113</f>
        <v/>
      </c>
      <c r="H2110" s="16">
        <f>'دیده بان بازار'!H2113</f>
        <v/>
      </c>
      <c r="I2110" s="16">
        <f>'دیده بان بازار'!I2113</f>
        <v/>
      </c>
      <c r="J2110" s="16">
        <f>'دیده بان بازار'!J2113</f>
        <v/>
      </c>
      <c r="K2110" s="16">
        <f>'دیده بان بازار'!K2113</f>
        <v/>
      </c>
      <c r="L2110" s="16">
        <f>'دیده بان بازار'!L2113</f>
        <v/>
      </c>
      <c r="M2110" s="16">
        <f>'دیده بان بازار'!M2113</f>
        <v/>
      </c>
      <c r="N2110" s="16">
        <f>'دیده بان بازار'!N2113</f>
        <v/>
      </c>
      <c r="O2110" s="16">
        <f>'دیده بان بازار'!O2113</f>
        <v/>
      </c>
      <c r="P2110" s="16">
        <f>'دیده بان بازار'!P2113</f>
        <v/>
      </c>
      <c r="Q2110" s="16">
        <f>'دیده بان بازار'!Q2113</f>
        <v/>
      </c>
      <c r="R2110" s="16">
        <f>'دیده بان بازار'!R2113</f>
        <v/>
      </c>
      <c r="S2110" s="16">
        <f>'دیده بان بازار'!S2113</f>
        <v/>
      </c>
      <c r="T2110" s="16">
        <f>'دیده بان بازار'!T2113</f>
        <v/>
      </c>
      <c r="U2110" s="16">
        <f>'دیده بان بازار'!U2113</f>
        <v/>
      </c>
      <c r="V2110" s="16">
        <f>'دیده بان بازار'!V2113</f>
        <v/>
      </c>
      <c r="W2110" s="7">
        <f>'دیده بان بازار'!W2113</f>
        <v/>
      </c>
      <c r="X2110" s="11">
        <f>IFERROR(IF(OR(R2110&lt;=0,W2110&lt;=0,S2110&lt;=0,V2110&lt;=0),0,ROUND((S2110/R2110)/(V2110/W2110),2)),0)</f>
        <v/>
      </c>
      <c r="Y2110" s="11">
        <f>IFERROR(IF(OR(S2110&lt;=0,V2110&lt;=0),0,ROUND(S2110/V2110,2)),0)</f>
        <v/>
      </c>
      <c r="Z2110" s="11">
        <f>IFERROR(J2110-M2110,0)</f>
        <v/>
      </c>
      <c r="AA2110" s="11">
        <f>IFERROR(ROUND(MAX(0,MIN(100,((AB2110*0.2)+(AC2110*0.15)+(AD2110*0.15)+(AE2110*0.1)+(AF2110*0.1)+(AG2110*0.15)+(MIN(Y2110/3,1)*100*0.1)+(AI2110*0.05))*((AH2110/100)*0.25+0.75))),0),0)</f>
        <v/>
      </c>
      <c r="AB2110" s="11">
        <f>ROUND(MAX(0,MIN(100,((M2110+10)/20)*100)),0)</f>
        <v/>
      </c>
      <c r="AC2110" s="11">
        <f>IFERROR(IF(D2110&lt;=0,0,ROUND(COUNTIFS($D$4:$D$3359,"&lt;="&amp;D2110,$D$4:$D$3359,"&gt;0")/COUNTIF($D$4:$D$3359,"&gt;0")*100,0)),0)</f>
        <v/>
      </c>
      <c r="AD2110" s="11">
        <f>IF(E2110&lt;=0,0,ROUND(MAX(0,MIN(100,(LOG10(1+E2110/1000000000)/LOG10(101))*100)),0))</f>
        <v/>
      </c>
      <c r="AE2110" s="11">
        <f>IF(O2110=N2110,50,ROUND(MAX(0,MIN(100,((H2110-N2110)/(O2110-N2110))*100)),0))</f>
        <v/>
      </c>
      <c r="AF2110" s="11">
        <f>ROUND(MAX(0,MIN(100,50+((H2110-K2110)/K2110)*1000)),0)</f>
        <v/>
      </c>
      <c r="AG2110" s="11">
        <f>IFERROR(ROUND(MAX(0,MIN(100,50+25*LN(MAX(0.01,X2110)))),0),25)</f>
        <v/>
      </c>
      <c r="AH2110" s="11">
        <f>ROUND(IF(M2110&lt;=-30,0,IF(M2110&lt;=-20,20,IF(M2110&lt;=-10,50,100))),0)</f>
        <v/>
      </c>
      <c r="AI2110" s="11">
        <f>ROUND(MAX(0,MIN(100,50+(Z2110*10))),0)</f>
        <v/>
      </c>
      <c r="AJ2110" s="11">
        <f>IFERROR(IF(--AA2110&gt;=80,"خرید قوی",IF(--AA2110&gt;=70,"خرید مشروط",IF(--AA2110&gt;=60,"مراقبت",IF(--AA2110&gt;=45,"ضعیف","عدم ورود")))),"")</f>
        <v/>
      </c>
    </row>
    <row r="2111">
      <c r="A2111" s="12">
        <f>'دیده بان بازار'!A2114</f>
        <v/>
      </c>
      <c r="B2111" s="13">
        <f>'دیده بان بازار'!B2114</f>
        <v/>
      </c>
      <c r="C2111" s="13">
        <f>'دیده بان بازار'!C2114</f>
        <v/>
      </c>
      <c r="D2111" s="13">
        <f>'دیده بان بازار'!D2114</f>
        <v/>
      </c>
      <c r="E2111" s="14">
        <f>'دیده بان بازار'!E2114</f>
        <v/>
      </c>
      <c r="F2111" s="13">
        <f>'دیده بان بازار'!F2114</f>
        <v/>
      </c>
      <c r="G2111" s="13">
        <f>'دیده بان بازار'!G2114</f>
        <v/>
      </c>
      <c r="H2111" s="13">
        <f>'دیده بان بازار'!H2114</f>
        <v/>
      </c>
      <c r="I2111" s="13">
        <f>'دیده بان بازار'!I2114</f>
        <v/>
      </c>
      <c r="J2111" s="13">
        <f>'دیده بان بازار'!J2114</f>
        <v/>
      </c>
      <c r="K2111" s="13">
        <f>'دیده بان بازار'!K2114</f>
        <v/>
      </c>
      <c r="L2111" s="13">
        <f>'دیده بان بازار'!L2114</f>
        <v/>
      </c>
      <c r="M2111" s="13">
        <f>'دیده بان بازار'!M2114</f>
        <v/>
      </c>
      <c r="N2111" s="13">
        <f>'دیده بان بازار'!N2114</f>
        <v/>
      </c>
      <c r="O2111" s="13">
        <f>'دیده بان بازار'!O2114</f>
        <v/>
      </c>
      <c r="P2111" s="13">
        <f>'دیده بان بازار'!P2114</f>
        <v/>
      </c>
      <c r="Q2111" s="13">
        <f>'دیده بان بازار'!Q2114</f>
        <v/>
      </c>
      <c r="R2111" s="13">
        <f>'دیده بان بازار'!R2114</f>
        <v/>
      </c>
      <c r="S2111" s="13">
        <f>'دیده بان بازار'!S2114</f>
        <v/>
      </c>
      <c r="T2111" s="13">
        <f>'دیده بان بازار'!T2114</f>
        <v/>
      </c>
      <c r="U2111" s="13">
        <f>'دیده بان بازار'!U2114</f>
        <v/>
      </c>
      <c r="V2111" s="13">
        <f>'دیده بان بازار'!V2114</f>
        <v/>
      </c>
      <c r="W2111" s="6">
        <f>'دیده بان بازار'!W2114</f>
        <v/>
      </c>
      <c r="X2111" s="11">
        <f>IFERROR(IF(OR(R2111&lt;=0,W2111&lt;=0,S2111&lt;=0,V2111&lt;=0),0,ROUND((S2111/R2111)/(V2111/W2111),2)),0)</f>
        <v/>
      </c>
      <c r="Y2111" s="11">
        <f>IFERROR(IF(OR(S2111&lt;=0,V2111&lt;=0),0,ROUND(S2111/V2111,2)),0)</f>
        <v/>
      </c>
      <c r="Z2111" s="11">
        <f>IFERROR(J2111-M2111,0)</f>
        <v/>
      </c>
      <c r="AA2111" s="11">
        <f>IFERROR(ROUND(MAX(0,MIN(100,((AB2111*0.2)+(AC2111*0.15)+(AD2111*0.15)+(AE2111*0.1)+(AF2111*0.1)+(AG2111*0.15)+(MIN(Y2111/3,1)*100*0.1)+(AI2111*0.05))*((AH2111/100)*0.25+0.75))),0),0)</f>
        <v/>
      </c>
      <c r="AB2111" s="11">
        <f>ROUND(MAX(0,MIN(100,((M2111+10)/20)*100)),0)</f>
        <v/>
      </c>
      <c r="AC2111" s="11">
        <f>IFERROR(IF(D2111&lt;=0,0,ROUND(COUNTIFS($D$4:$D$3359,"&lt;="&amp;D2111,$D$4:$D$3359,"&gt;0")/COUNTIF($D$4:$D$3359,"&gt;0")*100,0)),0)</f>
        <v/>
      </c>
      <c r="AD2111" s="11">
        <f>IF(E2111&lt;=0,0,ROUND(MAX(0,MIN(100,(LOG10(1+E2111/1000000000)/LOG10(101))*100)),0))</f>
        <v/>
      </c>
      <c r="AE2111" s="11">
        <f>IF(O2111=N2111,50,ROUND(MAX(0,MIN(100,((H2111-N2111)/(O2111-N2111))*100)),0))</f>
        <v/>
      </c>
      <c r="AF2111" s="11">
        <f>ROUND(MAX(0,MIN(100,50+((H2111-K2111)/K2111)*1000)),0)</f>
        <v/>
      </c>
      <c r="AG2111" s="11">
        <f>IFERROR(ROUND(MAX(0,MIN(100,50+25*LN(MAX(0.01,X2111)))),0),25)</f>
        <v/>
      </c>
      <c r="AH2111" s="11">
        <f>ROUND(IF(M2111&lt;=-30,0,IF(M2111&lt;=-20,20,IF(M2111&lt;=-10,50,100))),0)</f>
        <v/>
      </c>
      <c r="AI2111" s="11">
        <f>ROUND(MAX(0,MIN(100,50+(Z2111*10))),0)</f>
        <v/>
      </c>
      <c r="AJ2111" s="11">
        <f>IFERROR(IF(--AA2111&gt;=80,"خرید قوی",IF(--AA2111&gt;=70,"خرید مشروط",IF(--AA2111&gt;=60,"مراقبت",IF(--AA2111&gt;=45,"ضعیف","عدم ورود")))),"")</f>
        <v/>
      </c>
    </row>
    <row r="2112">
      <c r="A2112" s="15">
        <f>'دیده بان بازار'!A2115</f>
        <v/>
      </c>
      <c r="B2112" s="16">
        <f>'دیده بان بازار'!B2115</f>
        <v/>
      </c>
      <c r="C2112" s="16">
        <f>'دیده بان بازار'!C2115</f>
        <v/>
      </c>
      <c r="D2112" s="16">
        <f>'دیده بان بازار'!D2115</f>
        <v/>
      </c>
      <c r="E2112" s="17">
        <f>'دیده بان بازار'!E2115</f>
        <v/>
      </c>
      <c r="F2112" s="16">
        <f>'دیده بان بازار'!F2115</f>
        <v/>
      </c>
      <c r="G2112" s="16">
        <f>'دیده بان بازار'!G2115</f>
        <v/>
      </c>
      <c r="H2112" s="16">
        <f>'دیده بان بازار'!H2115</f>
        <v/>
      </c>
      <c r="I2112" s="16">
        <f>'دیده بان بازار'!I2115</f>
        <v/>
      </c>
      <c r="J2112" s="16">
        <f>'دیده بان بازار'!J2115</f>
        <v/>
      </c>
      <c r="K2112" s="16">
        <f>'دیده بان بازار'!K2115</f>
        <v/>
      </c>
      <c r="L2112" s="16">
        <f>'دیده بان بازار'!L2115</f>
        <v/>
      </c>
      <c r="M2112" s="16">
        <f>'دیده بان بازار'!M2115</f>
        <v/>
      </c>
      <c r="N2112" s="16">
        <f>'دیده بان بازار'!N2115</f>
        <v/>
      </c>
      <c r="O2112" s="16">
        <f>'دیده بان بازار'!O2115</f>
        <v/>
      </c>
      <c r="P2112" s="16">
        <f>'دیده بان بازار'!P2115</f>
        <v/>
      </c>
      <c r="Q2112" s="16">
        <f>'دیده بان بازار'!Q2115</f>
        <v/>
      </c>
      <c r="R2112" s="16">
        <f>'دیده بان بازار'!R2115</f>
        <v/>
      </c>
      <c r="S2112" s="16">
        <f>'دیده بان بازار'!S2115</f>
        <v/>
      </c>
      <c r="T2112" s="16">
        <f>'دیده بان بازار'!T2115</f>
        <v/>
      </c>
      <c r="U2112" s="16">
        <f>'دیده بان بازار'!U2115</f>
        <v/>
      </c>
      <c r="V2112" s="16">
        <f>'دیده بان بازار'!V2115</f>
        <v/>
      </c>
      <c r="W2112" s="7">
        <f>'دیده بان بازار'!W2115</f>
        <v/>
      </c>
      <c r="X2112" s="11">
        <f>IFERROR(IF(OR(R2112&lt;=0,W2112&lt;=0,S2112&lt;=0,V2112&lt;=0),0,ROUND((S2112/R2112)/(V2112/W2112),2)),0)</f>
        <v/>
      </c>
      <c r="Y2112" s="11">
        <f>IFERROR(IF(OR(S2112&lt;=0,V2112&lt;=0),0,ROUND(S2112/V2112,2)),0)</f>
        <v/>
      </c>
      <c r="Z2112" s="11">
        <f>IFERROR(J2112-M2112,0)</f>
        <v/>
      </c>
      <c r="AA2112" s="11">
        <f>IFERROR(ROUND(MAX(0,MIN(100,((AB2112*0.2)+(AC2112*0.15)+(AD2112*0.15)+(AE2112*0.1)+(AF2112*0.1)+(AG2112*0.15)+(MIN(Y2112/3,1)*100*0.1)+(AI2112*0.05))*((AH2112/100)*0.25+0.75))),0),0)</f>
        <v/>
      </c>
      <c r="AB2112" s="11">
        <f>ROUND(MAX(0,MIN(100,((M2112+10)/20)*100)),0)</f>
        <v/>
      </c>
      <c r="AC2112" s="11">
        <f>IFERROR(IF(D2112&lt;=0,0,ROUND(COUNTIFS($D$4:$D$3359,"&lt;="&amp;D2112,$D$4:$D$3359,"&gt;0")/COUNTIF($D$4:$D$3359,"&gt;0")*100,0)),0)</f>
        <v/>
      </c>
      <c r="AD2112" s="11">
        <f>IF(E2112&lt;=0,0,ROUND(MAX(0,MIN(100,(LOG10(1+E2112/1000000000)/LOG10(101))*100)),0))</f>
        <v/>
      </c>
      <c r="AE2112" s="11">
        <f>IF(O2112=N2112,50,ROUND(MAX(0,MIN(100,((H2112-N2112)/(O2112-N2112))*100)),0))</f>
        <v/>
      </c>
      <c r="AF2112" s="11">
        <f>ROUND(MAX(0,MIN(100,50+((H2112-K2112)/K2112)*1000)),0)</f>
        <v/>
      </c>
      <c r="AG2112" s="11">
        <f>IFERROR(ROUND(MAX(0,MIN(100,50+25*LN(MAX(0.01,X2112)))),0),25)</f>
        <v/>
      </c>
      <c r="AH2112" s="11">
        <f>ROUND(IF(M2112&lt;=-30,0,IF(M2112&lt;=-20,20,IF(M2112&lt;=-10,50,100))),0)</f>
        <v/>
      </c>
      <c r="AI2112" s="11">
        <f>ROUND(MAX(0,MIN(100,50+(Z2112*10))),0)</f>
        <v/>
      </c>
      <c r="AJ2112" s="11">
        <f>IFERROR(IF(--AA2112&gt;=80,"خرید قوی",IF(--AA2112&gt;=70,"خرید مشروط",IF(--AA2112&gt;=60,"مراقبت",IF(--AA2112&gt;=45,"ضعیف","عدم ورود")))),"")</f>
        <v/>
      </c>
    </row>
    <row r="2113">
      <c r="A2113" s="12">
        <f>'دیده بان بازار'!A2116</f>
        <v/>
      </c>
      <c r="B2113" s="13">
        <f>'دیده بان بازار'!B2116</f>
        <v/>
      </c>
      <c r="C2113" s="13">
        <f>'دیده بان بازار'!C2116</f>
        <v/>
      </c>
      <c r="D2113" s="13">
        <f>'دیده بان بازار'!D2116</f>
        <v/>
      </c>
      <c r="E2113" s="14">
        <f>'دیده بان بازار'!E2116</f>
        <v/>
      </c>
      <c r="F2113" s="13">
        <f>'دیده بان بازار'!F2116</f>
        <v/>
      </c>
      <c r="G2113" s="13">
        <f>'دیده بان بازار'!G2116</f>
        <v/>
      </c>
      <c r="H2113" s="13">
        <f>'دیده بان بازار'!H2116</f>
        <v/>
      </c>
      <c r="I2113" s="13">
        <f>'دیده بان بازار'!I2116</f>
        <v/>
      </c>
      <c r="J2113" s="13">
        <f>'دیده بان بازار'!J2116</f>
        <v/>
      </c>
      <c r="K2113" s="13">
        <f>'دیده بان بازار'!K2116</f>
        <v/>
      </c>
      <c r="L2113" s="13">
        <f>'دیده بان بازار'!L2116</f>
        <v/>
      </c>
      <c r="M2113" s="13">
        <f>'دیده بان بازار'!M2116</f>
        <v/>
      </c>
      <c r="N2113" s="13">
        <f>'دیده بان بازار'!N2116</f>
        <v/>
      </c>
      <c r="O2113" s="13">
        <f>'دیده بان بازار'!O2116</f>
        <v/>
      </c>
      <c r="P2113" s="13">
        <f>'دیده بان بازار'!P2116</f>
        <v/>
      </c>
      <c r="Q2113" s="13">
        <f>'دیده بان بازار'!Q2116</f>
        <v/>
      </c>
      <c r="R2113" s="13">
        <f>'دیده بان بازار'!R2116</f>
        <v/>
      </c>
      <c r="S2113" s="13">
        <f>'دیده بان بازار'!S2116</f>
        <v/>
      </c>
      <c r="T2113" s="13">
        <f>'دیده بان بازار'!T2116</f>
        <v/>
      </c>
      <c r="U2113" s="13">
        <f>'دیده بان بازار'!U2116</f>
        <v/>
      </c>
      <c r="V2113" s="13">
        <f>'دیده بان بازار'!V2116</f>
        <v/>
      </c>
      <c r="W2113" s="6">
        <f>'دیده بان بازار'!W2116</f>
        <v/>
      </c>
      <c r="X2113" s="11">
        <f>IFERROR(IF(OR(R2113&lt;=0,W2113&lt;=0,S2113&lt;=0,V2113&lt;=0),0,ROUND((S2113/R2113)/(V2113/W2113),2)),0)</f>
        <v/>
      </c>
      <c r="Y2113" s="11">
        <f>IFERROR(IF(OR(S2113&lt;=0,V2113&lt;=0),0,ROUND(S2113/V2113,2)),0)</f>
        <v/>
      </c>
      <c r="Z2113" s="11">
        <f>IFERROR(J2113-M2113,0)</f>
        <v/>
      </c>
      <c r="AA2113" s="11">
        <f>IFERROR(ROUND(MAX(0,MIN(100,((AB2113*0.2)+(AC2113*0.15)+(AD2113*0.15)+(AE2113*0.1)+(AF2113*0.1)+(AG2113*0.15)+(MIN(Y2113/3,1)*100*0.1)+(AI2113*0.05))*((AH2113/100)*0.25+0.75))),0),0)</f>
        <v/>
      </c>
      <c r="AB2113" s="11">
        <f>ROUND(MAX(0,MIN(100,((M2113+10)/20)*100)),0)</f>
        <v/>
      </c>
      <c r="AC2113" s="11">
        <f>IFERROR(IF(D2113&lt;=0,0,ROUND(COUNTIFS($D$4:$D$3359,"&lt;="&amp;D2113,$D$4:$D$3359,"&gt;0")/COUNTIF($D$4:$D$3359,"&gt;0")*100,0)),0)</f>
        <v/>
      </c>
      <c r="AD2113" s="11">
        <f>IF(E2113&lt;=0,0,ROUND(MAX(0,MIN(100,(LOG10(1+E2113/1000000000)/LOG10(101))*100)),0))</f>
        <v/>
      </c>
      <c r="AE2113" s="11">
        <f>IF(O2113=N2113,50,ROUND(MAX(0,MIN(100,((H2113-N2113)/(O2113-N2113))*100)),0))</f>
        <v/>
      </c>
      <c r="AF2113" s="11">
        <f>ROUND(MAX(0,MIN(100,50+((H2113-K2113)/K2113)*1000)),0)</f>
        <v/>
      </c>
      <c r="AG2113" s="11">
        <f>IFERROR(ROUND(MAX(0,MIN(100,50+25*LN(MAX(0.01,X2113)))),0),25)</f>
        <v/>
      </c>
      <c r="AH2113" s="11">
        <f>ROUND(IF(M2113&lt;=-30,0,IF(M2113&lt;=-20,20,IF(M2113&lt;=-10,50,100))),0)</f>
        <v/>
      </c>
      <c r="AI2113" s="11">
        <f>ROUND(MAX(0,MIN(100,50+(Z2113*10))),0)</f>
        <v/>
      </c>
      <c r="AJ2113" s="11">
        <f>IFERROR(IF(--AA2113&gt;=80,"خرید قوی",IF(--AA2113&gt;=70,"خرید مشروط",IF(--AA2113&gt;=60,"مراقبت",IF(--AA2113&gt;=45,"ضعیف","عدم ورود")))),"")</f>
        <v/>
      </c>
    </row>
    <row r="2114">
      <c r="A2114" s="15">
        <f>'دیده بان بازار'!A2117</f>
        <v/>
      </c>
      <c r="B2114" s="16">
        <f>'دیده بان بازار'!B2117</f>
        <v/>
      </c>
      <c r="C2114" s="16">
        <f>'دیده بان بازار'!C2117</f>
        <v/>
      </c>
      <c r="D2114" s="16">
        <f>'دیده بان بازار'!D2117</f>
        <v/>
      </c>
      <c r="E2114" s="17">
        <f>'دیده بان بازار'!E2117</f>
        <v/>
      </c>
      <c r="F2114" s="16">
        <f>'دیده بان بازار'!F2117</f>
        <v/>
      </c>
      <c r="G2114" s="16">
        <f>'دیده بان بازار'!G2117</f>
        <v/>
      </c>
      <c r="H2114" s="16">
        <f>'دیده بان بازار'!H2117</f>
        <v/>
      </c>
      <c r="I2114" s="16">
        <f>'دیده بان بازار'!I2117</f>
        <v/>
      </c>
      <c r="J2114" s="16">
        <f>'دیده بان بازار'!J2117</f>
        <v/>
      </c>
      <c r="K2114" s="16">
        <f>'دیده بان بازار'!K2117</f>
        <v/>
      </c>
      <c r="L2114" s="16">
        <f>'دیده بان بازار'!L2117</f>
        <v/>
      </c>
      <c r="M2114" s="16">
        <f>'دیده بان بازار'!M2117</f>
        <v/>
      </c>
      <c r="N2114" s="16">
        <f>'دیده بان بازار'!N2117</f>
        <v/>
      </c>
      <c r="O2114" s="16">
        <f>'دیده بان بازار'!O2117</f>
        <v/>
      </c>
      <c r="P2114" s="16">
        <f>'دیده بان بازار'!P2117</f>
        <v/>
      </c>
      <c r="Q2114" s="16">
        <f>'دیده بان بازار'!Q2117</f>
        <v/>
      </c>
      <c r="R2114" s="16">
        <f>'دیده بان بازار'!R2117</f>
        <v/>
      </c>
      <c r="S2114" s="16">
        <f>'دیده بان بازار'!S2117</f>
        <v/>
      </c>
      <c r="T2114" s="16">
        <f>'دیده بان بازار'!T2117</f>
        <v/>
      </c>
      <c r="U2114" s="16">
        <f>'دیده بان بازار'!U2117</f>
        <v/>
      </c>
      <c r="V2114" s="16">
        <f>'دیده بان بازار'!V2117</f>
        <v/>
      </c>
      <c r="W2114" s="7">
        <f>'دیده بان بازار'!W2117</f>
        <v/>
      </c>
      <c r="X2114" s="11">
        <f>IFERROR(IF(OR(R2114&lt;=0,W2114&lt;=0,S2114&lt;=0,V2114&lt;=0),0,ROUND((S2114/R2114)/(V2114/W2114),2)),0)</f>
        <v/>
      </c>
      <c r="Y2114" s="11">
        <f>IFERROR(IF(OR(S2114&lt;=0,V2114&lt;=0),0,ROUND(S2114/V2114,2)),0)</f>
        <v/>
      </c>
      <c r="Z2114" s="11">
        <f>IFERROR(J2114-M2114,0)</f>
        <v/>
      </c>
      <c r="AA2114" s="11">
        <f>IFERROR(ROUND(MAX(0,MIN(100,((AB2114*0.2)+(AC2114*0.15)+(AD2114*0.15)+(AE2114*0.1)+(AF2114*0.1)+(AG2114*0.15)+(MIN(Y2114/3,1)*100*0.1)+(AI2114*0.05))*((AH2114/100)*0.25+0.75))),0),0)</f>
        <v/>
      </c>
      <c r="AB2114" s="11">
        <f>ROUND(MAX(0,MIN(100,((M2114+10)/20)*100)),0)</f>
        <v/>
      </c>
      <c r="AC2114" s="11">
        <f>IFERROR(IF(D2114&lt;=0,0,ROUND(COUNTIFS($D$4:$D$3359,"&lt;="&amp;D2114,$D$4:$D$3359,"&gt;0")/COUNTIF($D$4:$D$3359,"&gt;0")*100,0)),0)</f>
        <v/>
      </c>
      <c r="AD2114" s="11">
        <f>IF(E2114&lt;=0,0,ROUND(MAX(0,MIN(100,(LOG10(1+E2114/1000000000)/LOG10(101))*100)),0))</f>
        <v/>
      </c>
      <c r="AE2114" s="11">
        <f>IF(O2114=N2114,50,ROUND(MAX(0,MIN(100,((H2114-N2114)/(O2114-N2114))*100)),0))</f>
        <v/>
      </c>
      <c r="AF2114" s="11">
        <f>ROUND(MAX(0,MIN(100,50+((H2114-K2114)/K2114)*1000)),0)</f>
        <v/>
      </c>
      <c r="AG2114" s="11">
        <f>IFERROR(ROUND(MAX(0,MIN(100,50+25*LN(MAX(0.01,X2114)))),0),25)</f>
        <v/>
      </c>
      <c r="AH2114" s="11">
        <f>ROUND(IF(M2114&lt;=-30,0,IF(M2114&lt;=-20,20,IF(M2114&lt;=-10,50,100))),0)</f>
        <v/>
      </c>
      <c r="AI2114" s="11">
        <f>ROUND(MAX(0,MIN(100,50+(Z2114*10))),0)</f>
        <v/>
      </c>
      <c r="AJ2114" s="11">
        <f>IFERROR(IF(--AA2114&gt;=80,"خرید قوی",IF(--AA2114&gt;=70,"خرید مشروط",IF(--AA2114&gt;=60,"مراقبت",IF(--AA2114&gt;=45,"ضعیف","عدم ورود")))),"")</f>
        <v/>
      </c>
    </row>
    <row r="2115">
      <c r="A2115" s="12">
        <f>'دیده بان بازار'!A2118</f>
        <v/>
      </c>
      <c r="B2115" s="13">
        <f>'دیده بان بازار'!B2118</f>
        <v/>
      </c>
      <c r="C2115" s="13">
        <f>'دیده بان بازار'!C2118</f>
        <v/>
      </c>
      <c r="D2115" s="13">
        <f>'دیده بان بازار'!D2118</f>
        <v/>
      </c>
      <c r="E2115" s="14">
        <f>'دیده بان بازار'!E2118</f>
        <v/>
      </c>
      <c r="F2115" s="13">
        <f>'دیده بان بازار'!F2118</f>
        <v/>
      </c>
      <c r="G2115" s="13">
        <f>'دیده بان بازار'!G2118</f>
        <v/>
      </c>
      <c r="H2115" s="13">
        <f>'دیده بان بازار'!H2118</f>
        <v/>
      </c>
      <c r="I2115" s="13">
        <f>'دیده بان بازار'!I2118</f>
        <v/>
      </c>
      <c r="J2115" s="13">
        <f>'دیده بان بازار'!J2118</f>
        <v/>
      </c>
      <c r="K2115" s="13">
        <f>'دیده بان بازار'!K2118</f>
        <v/>
      </c>
      <c r="L2115" s="13">
        <f>'دیده بان بازار'!L2118</f>
        <v/>
      </c>
      <c r="M2115" s="13">
        <f>'دیده بان بازار'!M2118</f>
        <v/>
      </c>
      <c r="N2115" s="13">
        <f>'دیده بان بازار'!N2118</f>
        <v/>
      </c>
      <c r="O2115" s="13">
        <f>'دیده بان بازار'!O2118</f>
        <v/>
      </c>
      <c r="P2115" s="13">
        <f>'دیده بان بازار'!P2118</f>
        <v/>
      </c>
      <c r="Q2115" s="13">
        <f>'دیده بان بازار'!Q2118</f>
        <v/>
      </c>
      <c r="R2115" s="13">
        <f>'دیده بان بازار'!R2118</f>
        <v/>
      </c>
      <c r="S2115" s="13">
        <f>'دیده بان بازار'!S2118</f>
        <v/>
      </c>
      <c r="T2115" s="13">
        <f>'دیده بان بازار'!T2118</f>
        <v/>
      </c>
      <c r="U2115" s="13">
        <f>'دیده بان بازار'!U2118</f>
        <v/>
      </c>
      <c r="V2115" s="13">
        <f>'دیده بان بازار'!V2118</f>
        <v/>
      </c>
      <c r="W2115" s="6">
        <f>'دیده بان بازار'!W2118</f>
        <v/>
      </c>
      <c r="X2115" s="11">
        <f>IFERROR(IF(OR(R2115&lt;=0,W2115&lt;=0,S2115&lt;=0,V2115&lt;=0),0,ROUND((S2115/R2115)/(V2115/W2115),2)),0)</f>
        <v/>
      </c>
      <c r="Y2115" s="11">
        <f>IFERROR(IF(OR(S2115&lt;=0,V2115&lt;=0),0,ROUND(S2115/V2115,2)),0)</f>
        <v/>
      </c>
      <c r="Z2115" s="11">
        <f>IFERROR(J2115-M2115,0)</f>
        <v/>
      </c>
      <c r="AA2115" s="11">
        <f>IFERROR(ROUND(MAX(0,MIN(100,((AB2115*0.2)+(AC2115*0.15)+(AD2115*0.15)+(AE2115*0.1)+(AF2115*0.1)+(AG2115*0.15)+(MIN(Y2115/3,1)*100*0.1)+(AI2115*0.05))*((AH2115/100)*0.25+0.75))),0),0)</f>
        <v/>
      </c>
      <c r="AB2115" s="11">
        <f>ROUND(MAX(0,MIN(100,((M2115+10)/20)*100)),0)</f>
        <v/>
      </c>
      <c r="AC2115" s="11">
        <f>IFERROR(IF(D2115&lt;=0,0,ROUND(COUNTIFS($D$4:$D$3359,"&lt;="&amp;D2115,$D$4:$D$3359,"&gt;0")/COUNTIF($D$4:$D$3359,"&gt;0")*100,0)),0)</f>
        <v/>
      </c>
      <c r="AD2115" s="11">
        <f>IF(E2115&lt;=0,0,ROUND(MAX(0,MIN(100,(LOG10(1+E2115/1000000000)/LOG10(101))*100)),0))</f>
        <v/>
      </c>
      <c r="AE2115" s="11">
        <f>IF(O2115=N2115,50,ROUND(MAX(0,MIN(100,((H2115-N2115)/(O2115-N2115))*100)),0))</f>
        <v/>
      </c>
      <c r="AF2115" s="11">
        <f>ROUND(MAX(0,MIN(100,50+((H2115-K2115)/K2115)*1000)),0)</f>
        <v/>
      </c>
      <c r="AG2115" s="11">
        <f>IFERROR(ROUND(MAX(0,MIN(100,50+25*LN(MAX(0.01,X2115)))),0),25)</f>
        <v/>
      </c>
      <c r="AH2115" s="11">
        <f>ROUND(IF(M2115&lt;=-30,0,IF(M2115&lt;=-20,20,IF(M2115&lt;=-10,50,100))),0)</f>
        <v/>
      </c>
      <c r="AI2115" s="11">
        <f>ROUND(MAX(0,MIN(100,50+(Z2115*10))),0)</f>
        <v/>
      </c>
      <c r="AJ2115" s="11">
        <f>IFERROR(IF(--AA2115&gt;=80,"خرید قوی",IF(--AA2115&gt;=70,"خرید مشروط",IF(--AA2115&gt;=60,"مراقبت",IF(--AA2115&gt;=45,"ضعیف","عدم ورود")))),"")</f>
        <v/>
      </c>
    </row>
    <row r="2116">
      <c r="A2116" s="15">
        <f>'دیده بان بازار'!A2119</f>
        <v/>
      </c>
      <c r="B2116" s="16">
        <f>'دیده بان بازار'!B2119</f>
        <v/>
      </c>
      <c r="C2116" s="16">
        <f>'دیده بان بازار'!C2119</f>
        <v/>
      </c>
      <c r="D2116" s="16">
        <f>'دیده بان بازار'!D2119</f>
        <v/>
      </c>
      <c r="E2116" s="17">
        <f>'دیده بان بازار'!E2119</f>
        <v/>
      </c>
      <c r="F2116" s="16">
        <f>'دیده بان بازار'!F2119</f>
        <v/>
      </c>
      <c r="G2116" s="16">
        <f>'دیده بان بازار'!G2119</f>
        <v/>
      </c>
      <c r="H2116" s="16">
        <f>'دیده بان بازار'!H2119</f>
        <v/>
      </c>
      <c r="I2116" s="16">
        <f>'دیده بان بازار'!I2119</f>
        <v/>
      </c>
      <c r="J2116" s="16">
        <f>'دیده بان بازار'!J2119</f>
        <v/>
      </c>
      <c r="K2116" s="16">
        <f>'دیده بان بازار'!K2119</f>
        <v/>
      </c>
      <c r="L2116" s="16">
        <f>'دیده بان بازار'!L2119</f>
        <v/>
      </c>
      <c r="M2116" s="16">
        <f>'دیده بان بازار'!M2119</f>
        <v/>
      </c>
      <c r="N2116" s="16">
        <f>'دیده بان بازار'!N2119</f>
        <v/>
      </c>
      <c r="O2116" s="16">
        <f>'دیده بان بازار'!O2119</f>
        <v/>
      </c>
      <c r="P2116" s="16">
        <f>'دیده بان بازار'!P2119</f>
        <v/>
      </c>
      <c r="Q2116" s="16">
        <f>'دیده بان بازار'!Q2119</f>
        <v/>
      </c>
      <c r="R2116" s="16">
        <f>'دیده بان بازار'!R2119</f>
        <v/>
      </c>
      <c r="S2116" s="16">
        <f>'دیده بان بازار'!S2119</f>
        <v/>
      </c>
      <c r="T2116" s="16">
        <f>'دیده بان بازار'!T2119</f>
        <v/>
      </c>
      <c r="U2116" s="16">
        <f>'دیده بان بازار'!U2119</f>
        <v/>
      </c>
      <c r="V2116" s="16">
        <f>'دیده بان بازار'!V2119</f>
        <v/>
      </c>
      <c r="W2116" s="7">
        <f>'دیده بان بازار'!W2119</f>
        <v/>
      </c>
      <c r="X2116" s="11">
        <f>IFERROR(IF(OR(R2116&lt;=0,W2116&lt;=0,S2116&lt;=0,V2116&lt;=0),0,ROUND((S2116/R2116)/(V2116/W2116),2)),0)</f>
        <v/>
      </c>
      <c r="Y2116" s="11">
        <f>IFERROR(IF(OR(S2116&lt;=0,V2116&lt;=0),0,ROUND(S2116/V2116,2)),0)</f>
        <v/>
      </c>
      <c r="Z2116" s="11">
        <f>IFERROR(J2116-M2116,0)</f>
        <v/>
      </c>
      <c r="AA2116" s="11">
        <f>IFERROR(ROUND(MAX(0,MIN(100,((AB2116*0.2)+(AC2116*0.15)+(AD2116*0.15)+(AE2116*0.1)+(AF2116*0.1)+(AG2116*0.15)+(MIN(Y2116/3,1)*100*0.1)+(AI2116*0.05))*((AH2116/100)*0.25+0.75))),0),0)</f>
        <v/>
      </c>
      <c r="AB2116" s="11">
        <f>ROUND(MAX(0,MIN(100,((M2116+10)/20)*100)),0)</f>
        <v/>
      </c>
      <c r="AC2116" s="11">
        <f>IFERROR(IF(D2116&lt;=0,0,ROUND(COUNTIFS($D$4:$D$3359,"&lt;="&amp;D2116,$D$4:$D$3359,"&gt;0")/COUNTIF($D$4:$D$3359,"&gt;0")*100,0)),0)</f>
        <v/>
      </c>
      <c r="AD2116" s="11">
        <f>IF(E2116&lt;=0,0,ROUND(MAX(0,MIN(100,(LOG10(1+E2116/1000000000)/LOG10(101))*100)),0))</f>
        <v/>
      </c>
      <c r="AE2116" s="11">
        <f>IF(O2116=N2116,50,ROUND(MAX(0,MIN(100,((H2116-N2116)/(O2116-N2116))*100)),0))</f>
        <v/>
      </c>
      <c r="AF2116" s="11">
        <f>ROUND(MAX(0,MIN(100,50+((H2116-K2116)/K2116)*1000)),0)</f>
        <v/>
      </c>
      <c r="AG2116" s="11">
        <f>IFERROR(ROUND(MAX(0,MIN(100,50+25*LN(MAX(0.01,X2116)))),0),25)</f>
        <v/>
      </c>
      <c r="AH2116" s="11">
        <f>ROUND(IF(M2116&lt;=-30,0,IF(M2116&lt;=-20,20,IF(M2116&lt;=-10,50,100))),0)</f>
        <v/>
      </c>
      <c r="AI2116" s="11">
        <f>ROUND(MAX(0,MIN(100,50+(Z2116*10))),0)</f>
        <v/>
      </c>
      <c r="AJ2116" s="11">
        <f>IFERROR(IF(--AA2116&gt;=80,"خرید قوی",IF(--AA2116&gt;=70,"خرید مشروط",IF(--AA2116&gt;=60,"مراقبت",IF(--AA2116&gt;=45,"ضعیف","عدم ورود")))),"")</f>
        <v/>
      </c>
    </row>
    <row r="2117">
      <c r="A2117" s="15">
        <f>'دیده بان بازار'!A2120</f>
        <v/>
      </c>
      <c r="B2117" s="16">
        <f>'دیده بان بازار'!B2120</f>
        <v/>
      </c>
      <c r="C2117" s="16">
        <f>'دیده بان بازار'!C2120</f>
        <v/>
      </c>
      <c r="D2117" s="16">
        <f>'دیده بان بازار'!D2120</f>
        <v/>
      </c>
      <c r="E2117" s="17">
        <f>'دیده بان بازار'!E2120</f>
        <v/>
      </c>
      <c r="F2117" s="16">
        <f>'دیده بان بازار'!F2120</f>
        <v/>
      </c>
      <c r="G2117" s="16">
        <f>'دیده بان بازار'!G2120</f>
        <v/>
      </c>
      <c r="H2117" s="16">
        <f>'دیده بان بازار'!H2120</f>
        <v/>
      </c>
      <c r="I2117" s="16">
        <f>'دیده بان بازار'!I2120</f>
        <v/>
      </c>
      <c r="J2117" s="16">
        <f>'دیده بان بازار'!J2120</f>
        <v/>
      </c>
      <c r="K2117" s="16">
        <f>'دیده بان بازار'!K2120</f>
        <v/>
      </c>
      <c r="L2117" s="16">
        <f>'دیده بان بازار'!L2120</f>
        <v/>
      </c>
      <c r="M2117" s="16">
        <f>'دیده بان بازار'!M2120</f>
        <v/>
      </c>
      <c r="N2117" s="16">
        <f>'دیده بان بازار'!N2120</f>
        <v/>
      </c>
      <c r="O2117" s="16">
        <f>'دیده بان بازار'!O2120</f>
        <v/>
      </c>
      <c r="P2117" s="16">
        <f>'دیده بان بازار'!P2120</f>
        <v/>
      </c>
      <c r="Q2117" s="16">
        <f>'دیده بان بازار'!Q2120</f>
        <v/>
      </c>
      <c r="R2117" s="16">
        <f>'دیده بان بازار'!R2120</f>
        <v/>
      </c>
      <c r="S2117" s="16">
        <f>'دیده بان بازار'!S2120</f>
        <v/>
      </c>
      <c r="T2117" s="16">
        <f>'دیده بان بازار'!T2120</f>
        <v/>
      </c>
      <c r="U2117" s="16">
        <f>'دیده بان بازار'!U2120</f>
        <v/>
      </c>
      <c r="V2117" s="16">
        <f>'دیده بان بازار'!V2120</f>
        <v/>
      </c>
      <c r="W2117" s="7">
        <f>'دیده بان بازار'!W2120</f>
        <v/>
      </c>
      <c r="X2117" s="11">
        <f>IFERROR(IF(OR(R2117&lt;=0,W2117&lt;=0,S2117&lt;=0,V2117&lt;=0),0,ROUND((S2117/R2117)/(V2117/W2117),2)),0)</f>
        <v/>
      </c>
      <c r="Y2117" s="11">
        <f>IFERROR(IF(OR(S2117&lt;=0,V2117&lt;=0),0,ROUND(S2117/V2117,2)),0)</f>
        <v/>
      </c>
      <c r="Z2117" s="11">
        <f>IFERROR(J2117-M2117,0)</f>
        <v/>
      </c>
      <c r="AA2117" s="11">
        <f>IFERROR(ROUND(MAX(0,MIN(100,((AB2117*0.2)+(AC2117*0.15)+(AD2117*0.15)+(AE2117*0.1)+(AF2117*0.1)+(AG2117*0.15)+(MIN(Y2117/3,1)*100*0.1)+(AI2117*0.05))*((AH2117/100)*0.25+0.75))),0),0)</f>
        <v/>
      </c>
      <c r="AB2117" s="11">
        <f>ROUND(MAX(0,MIN(100,((M2117+10)/20)*100)),0)</f>
        <v/>
      </c>
      <c r="AC2117" s="11">
        <f>IFERROR(IF(D2117&lt;=0,0,ROUND(COUNTIFS($D$4:$D$3359,"&lt;="&amp;D2117,$D$4:$D$3359,"&gt;0")/COUNTIF($D$4:$D$3359,"&gt;0")*100,0)),0)</f>
        <v/>
      </c>
      <c r="AD2117" s="11">
        <f>IF(E2117&lt;=0,0,ROUND(MAX(0,MIN(100,(LOG10(1+E2117/1000000000)/LOG10(101))*100)),0))</f>
        <v/>
      </c>
      <c r="AE2117" s="11">
        <f>IF(O2117=N2117,50,ROUND(MAX(0,MIN(100,((H2117-N2117)/(O2117-N2117))*100)),0))</f>
        <v/>
      </c>
      <c r="AF2117" s="11">
        <f>ROUND(MAX(0,MIN(100,50+((H2117-K2117)/K2117)*1000)),0)</f>
        <v/>
      </c>
      <c r="AG2117" s="11">
        <f>IFERROR(ROUND(MAX(0,MIN(100,50+25*LN(MAX(0.01,X2117)))),0),25)</f>
        <v/>
      </c>
      <c r="AH2117" s="11">
        <f>ROUND(IF(M2117&lt;=-30,0,IF(M2117&lt;=-20,20,IF(M2117&lt;=-10,50,100))),0)</f>
        <v/>
      </c>
      <c r="AI2117" s="11">
        <f>ROUND(MAX(0,MIN(100,50+(Z2117*10))),0)</f>
        <v/>
      </c>
      <c r="AJ2117" s="11">
        <f>IFERROR(IF(--AA2117&gt;=80,"خرید قوی",IF(--AA2117&gt;=70,"خرید مشروط",IF(--AA2117&gt;=60,"مراقبت",IF(--AA2117&gt;=45,"ضعیف","عدم ورود")))),"")</f>
        <v/>
      </c>
    </row>
    <row r="2118">
      <c r="A2118" s="12">
        <f>'دیده بان بازار'!A2121</f>
        <v/>
      </c>
      <c r="B2118" s="13">
        <f>'دیده بان بازار'!B2121</f>
        <v/>
      </c>
      <c r="C2118" s="13">
        <f>'دیده بان بازار'!C2121</f>
        <v/>
      </c>
      <c r="D2118" s="13">
        <f>'دیده بان بازار'!D2121</f>
        <v/>
      </c>
      <c r="E2118" s="14">
        <f>'دیده بان بازار'!E2121</f>
        <v/>
      </c>
      <c r="F2118" s="13">
        <f>'دیده بان بازار'!F2121</f>
        <v/>
      </c>
      <c r="G2118" s="13">
        <f>'دیده بان بازار'!G2121</f>
        <v/>
      </c>
      <c r="H2118" s="13">
        <f>'دیده بان بازار'!H2121</f>
        <v/>
      </c>
      <c r="I2118" s="13">
        <f>'دیده بان بازار'!I2121</f>
        <v/>
      </c>
      <c r="J2118" s="13">
        <f>'دیده بان بازار'!J2121</f>
        <v/>
      </c>
      <c r="K2118" s="13">
        <f>'دیده بان بازار'!K2121</f>
        <v/>
      </c>
      <c r="L2118" s="13">
        <f>'دیده بان بازار'!L2121</f>
        <v/>
      </c>
      <c r="M2118" s="13">
        <f>'دیده بان بازار'!M2121</f>
        <v/>
      </c>
      <c r="N2118" s="13">
        <f>'دیده بان بازار'!N2121</f>
        <v/>
      </c>
      <c r="O2118" s="13">
        <f>'دیده بان بازار'!O2121</f>
        <v/>
      </c>
      <c r="P2118" s="13">
        <f>'دیده بان بازار'!P2121</f>
        <v/>
      </c>
      <c r="Q2118" s="13">
        <f>'دیده بان بازار'!Q2121</f>
        <v/>
      </c>
      <c r="R2118" s="13">
        <f>'دیده بان بازار'!R2121</f>
        <v/>
      </c>
      <c r="S2118" s="13">
        <f>'دیده بان بازار'!S2121</f>
        <v/>
      </c>
      <c r="T2118" s="13">
        <f>'دیده بان بازار'!T2121</f>
        <v/>
      </c>
      <c r="U2118" s="13">
        <f>'دیده بان بازار'!U2121</f>
        <v/>
      </c>
      <c r="V2118" s="13">
        <f>'دیده بان بازار'!V2121</f>
        <v/>
      </c>
      <c r="W2118" s="6">
        <f>'دیده بان بازار'!W2121</f>
        <v/>
      </c>
      <c r="X2118" s="11">
        <f>IFERROR(IF(OR(R2118&lt;=0,W2118&lt;=0,S2118&lt;=0,V2118&lt;=0),0,ROUND((S2118/R2118)/(V2118/W2118),2)),0)</f>
        <v/>
      </c>
      <c r="Y2118" s="11">
        <f>IFERROR(IF(OR(S2118&lt;=0,V2118&lt;=0),0,ROUND(S2118/V2118,2)),0)</f>
        <v/>
      </c>
      <c r="Z2118" s="11">
        <f>IFERROR(J2118-M2118,0)</f>
        <v/>
      </c>
      <c r="AA2118" s="11">
        <f>IFERROR(ROUND(MAX(0,MIN(100,((AB2118*0.2)+(AC2118*0.15)+(AD2118*0.15)+(AE2118*0.1)+(AF2118*0.1)+(AG2118*0.15)+(MIN(Y2118/3,1)*100*0.1)+(AI2118*0.05))*((AH2118/100)*0.25+0.75))),0),0)</f>
        <v/>
      </c>
      <c r="AB2118" s="11">
        <f>ROUND(MAX(0,MIN(100,((M2118+10)/20)*100)),0)</f>
        <v/>
      </c>
      <c r="AC2118" s="11">
        <f>IFERROR(IF(D2118&lt;=0,0,ROUND(COUNTIFS($D$4:$D$3359,"&lt;="&amp;D2118,$D$4:$D$3359,"&gt;0")/COUNTIF($D$4:$D$3359,"&gt;0")*100,0)),0)</f>
        <v/>
      </c>
      <c r="AD2118" s="11">
        <f>IF(E2118&lt;=0,0,ROUND(MAX(0,MIN(100,(LOG10(1+E2118/1000000000)/LOG10(101))*100)),0))</f>
        <v/>
      </c>
      <c r="AE2118" s="11">
        <f>IF(O2118=N2118,50,ROUND(MAX(0,MIN(100,((H2118-N2118)/(O2118-N2118))*100)),0))</f>
        <v/>
      </c>
      <c r="AF2118" s="11">
        <f>ROUND(MAX(0,MIN(100,50+((H2118-K2118)/K2118)*1000)),0)</f>
        <v/>
      </c>
      <c r="AG2118" s="11">
        <f>IFERROR(ROUND(MAX(0,MIN(100,50+25*LN(MAX(0.01,X2118)))),0),25)</f>
        <v/>
      </c>
      <c r="AH2118" s="11">
        <f>ROUND(IF(M2118&lt;=-30,0,IF(M2118&lt;=-20,20,IF(M2118&lt;=-10,50,100))),0)</f>
        <v/>
      </c>
      <c r="AI2118" s="11">
        <f>ROUND(MAX(0,MIN(100,50+(Z2118*10))),0)</f>
        <v/>
      </c>
      <c r="AJ2118" s="11">
        <f>IFERROR(IF(--AA2118&gt;=80,"خرید قوی",IF(--AA2118&gt;=70,"خرید مشروط",IF(--AA2118&gt;=60,"مراقبت",IF(--AA2118&gt;=45,"ضعیف","عدم ورود")))),"")</f>
        <v/>
      </c>
    </row>
    <row r="2119">
      <c r="A2119" s="15">
        <f>'دیده بان بازار'!A2122</f>
        <v/>
      </c>
      <c r="B2119" s="16">
        <f>'دیده بان بازار'!B2122</f>
        <v/>
      </c>
      <c r="C2119" s="16">
        <f>'دیده بان بازار'!C2122</f>
        <v/>
      </c>
      <c r="D2119" s="16">
        <f>'دیده بان بازار'!D2122</f>
        <v/>
      </c>
      <c r="E2119" s="17">
        <f>'دیده بان بازار'!E2122</f>
        <v/>
      </c>
      <c r="F2119" s="16">
        <f>'دیده بان بازار'!F2122</f>
        <v/>
      </c>
      <c r="G2119" s="16">
        <f>'دیده بان بازار'!G2122</f>
        <v/>
      </c>
      <c r="H2119" s="16">
        <f>'دیده بان بازار'!H2122</f>
        <v/>
      </c>
      <c r="I2119" s="16">
        <f>'دیده بان بازار'!I2122</f>
        <v/>
      </c>
      <c r="J2119" s="16">
        <f>'دیده بان بازار'!J2122</f>
        <v/>
      </c>
      <c r="K2119" s="16">
        <f>'دیده بان بازار'!K2122</f>
        <v/>
      </c>
      <c r="L2119" s="16">
        <f>'دیده بان بازار'!L2122</f>
        <v/>
      </c>
      <c r="M2119" s="16">
        <f>'دیده بان بازار'!M2122</f>
        <v/>
      </c>
      <c r="N2119" s="16">
        <f>'دیده بان بازار'!N2122</f>
        <v/>
      </c>
      <c r="O2119" s="16">
        <f>'دیده بان بازار'!O2122</f>
        <v/>
      </c>
      <c r="P2119" s="16">
        <f>'دیده بان بازار'!P2122</f>
        <v/>
      </c>
      <c r="Q2119" s="16">
        <f>'دیده بان بازار'!Q2122</f>
        <v/>
      </c>
      <c r="R2119" s="16">
        <f>'دیده بان بازار'!R2122</f>
        <v/>
      </c>
      <c r="S2119" s="16">
        <f>'دیده بان بازار'!S2122</f>
        <v/>
      </c>
      <c r="T2119" s="16">
        <f>'دیده بان بازار'!T2122</f>
        <v/>
      </c>
      <c r="U2119" s="16">
        <f>'دیده بان بازار'!U2122</f>
        <v/>
      </c>
      <c r="V2119" s="16">
        <f>'دیده بان بازار'!V2122</f>
        <v/>
      </c>
      <c r="W2119" s="7">
        <f>'دیده بان بازار'!W2122</f>
        <v/>
      </c>
      <c r="X2119" s="11">
        <f>IFERROR(IF(OR(R2119&lt;=0,W2119&lt;=0,S2119&lt;=0,V2119&lt;=0),0,ROUND((S2119/R2119)/(V2119/W2119),2)),0)</f>
        <v/>
      </c>
      <c r="Y2119" s="11">
        <f>IFERROR(IF(OR(S2119&lt;=0,V2119&lt;=0),0,ROUND(S2119/V2119,2)),0)</f>
        <v/>
      </c>
      <c r="Z2119" s="11">
        <f>IFERROR(J2119-M2119,0)</f>
        <v/>
      </c>
      <c r="AA2119" s="11">
        <f>IFERROR(ROUND(MAX(0,MIN(100,((AB2119*0.2)+(AC2119*0.15)+(AD2119*0.15)+(AE2119*0.1)+(AF2119*0.1)+(AG2119*0.15)+(MIN(Y2119/3,1)*100*0.1)+(AI2119*0.05))*((AH2119/100)*0.25+0.75))),0),0)</f>
        <v/>
      </c>
      <c r="AB2119" s="11">
        <f>ROUND(MAX(0,MIN(100,((M2119+10)/20)*100)),0)</f>
        <v/>
      </c>
      <c r="AC2119" s="11">
        <f>IFERROR(IF(D2119&lt;=0,0,ROUND(COUNTIFS($D$4:$D$3359,"&lt;="&amp;D2119,$D$4:$D$3359,"&gt;0")/COUNTIF($D$4:$D$3359,"&gt;0")*100,0)),0)</f>
        <v/>
      </c>
      <c r="AD2119" s="11">
        <f>IF(E2119&lt;=0,0,ROUND(MAX(0,MIN(100,(LOG10(1+E2119/1000000000)/LOG10(101))*100)),0))</f>
        <v/>
      </c>
      <c r="AE2119" s="11">
        <f>IF(O2119=N2119,50,ROUND(MAX(0,MIN(100,((H2119-N2119)/(O2119-N2119))*100)),0))</f>
        <v/>
      </c>
      <c r="AF2119" s="11">
        <f>ROUND(MAX(0,MIN(100,50+((H2119-K2119)/K2119)*1000)),0)</f>
        <v/>
      </c>
      <c r="AG2119" s="11">
        <f>IFERROR(ROUND(MAX(0,MIN(100,50+25*LN(MAX(0.01,X2119)))),0),25)</f>
        <v/>
      </c>
      <c r="AH2119" s="11">
        <f>ROUND(IF(M2119&lt;=-30,0,IF(M2119&lt;=-20,20,IF(M2119&lt;=-10,50,100))),0)</f>
        <v/>
      </c>
      <c r="AI2119" s="11">
        <f>ROUND(MAX(0,MIN(100,50+(Z2119*10))),0)</f>
        <v/>
      </c>
      <c r="AJ2119" s="11">
        <f>IFERROR(IF(--AA2119&gt;=80,"خرید قوی",IF(--AA2119&gt;=70,"خرید مشروط",IF(--AA2119&gt;=60,"مراقبت",IF(--AA2119&gt;=45,"ضعیف","عدم ورود")))),"")</f>
        <v/>
      </c>
    </row>
    <row r="2120">
      <c r="A2120" s="12">
        <f>'دیده بان بازار'!A2123</f>
        <v/>
      </c>
      <c r="B2120" s="13">
        <f>'دیده بان بازار'!B2123</f>
        <v/>
      </c>
      <c r="C2120" s="13">
        <f>'دیده بان بازار'!C2123</f>
        <v/>
      </c>
      <c r="D2120" s="13">
        <f>'دیده بان بازار'!D2123</f>
        <v/>
      </c>
      <c r="E2120" s="14">
        <f>'دیده بان بازار'!E2123</f>
        <v/>
      </c>
      <c r="F2120" s="13">
        <f>'دیده بان بازار'!F2123</f>
        <v/>
      </c>
      <c r="G2120" s="13">
        <f>'دیده بان بازار'!G2123</f>
        <v/>
      </c>
      <c r="H2120" s="13">
        <f>'دیده بان بازار'!H2123</f>
        <v/>
      </c>
      <c r="I2120" s="13">
        <f>'دیده بان بازار'!I2123</f>
        <v/>
      </c>
      <c r="J2120" s="13">
        <f>'دیده بان بازار'!J2123</f>
        <v/>
      </c>
      <c r="K2120" s="13">
        <f>'دیده بان بازار'!K2123</f>
        <v/>
      </c>
      <c r="L2120" s="13">
        <f>'دیده بان بازار'!L2123</f>
        <v/>
      </c>
      <c r="M2120" s="13">
        <f>'دیده بان بازار'!M2123</f>
        <v/>
      </c>
      <c r="N2120" s="13">
        <f>'دیده بان بازار'!N2123</f>
        <v/>
      </c>
      <c r="O2120" s="13">
        <f>'دیده بان بازار'!O2123</f>
        <v/>
      </c>
      <c r="P2120" s="13">
        <f>'دیده بان بازار'!P2123</f>
        <v/>
      </c>
      <c r="Q2120" s="13">
        <f>'دیده بان بازار'!Q2123</f>
        <v/>
      </c>
      <c r="R2120" s="13">
        <f>'دیده بان بازار'!R2123</f>
        <v/>
      </c>
      <c r="S2120" s="13">
        <f>'دیده بان بازار'!S2123</f>
        <v/>
      </c>
      <c r="T2120" s="13">
        <f>'دیده بان بازار'!T2123</f>
        <v/>
      </c>
      <c r="U2120" s="13">
        <f>'دیده بان بازار'!U2123</f>
        <v/>
      </c>
      <c r="V2120" s="13">
        <f>'دیده بان بازار'!V2123</f>
        <v/>
      </c>
      <c r="W2120" s="6">
        <f>'دیده بان بازار'!W2123</f>
        <v/>
      </c>
      <c r="X2120" s="11">
        <f>IFERROR(IF(OR(R2120&lt;=0,W2120&lt;=0,S2120&lt;=0,V2120&lt;=0),0,ROUND((S2120/R2120)/(V2120/W2120),2)),0)</f>
        <v/>
      </c>
      <c r="Y2120" s="11">
        <f>IFERROR(IF(OR(S2120&lt;=0,V2120&lt;=0),0,ROUND(S2120/V2120,2)),0)</f>
        <v/>
      </c>
      <c r="Z2120" s="11">
        <f>IFERROR(J2120-M2120,0)</f>
        <v/>
      </c>
      <c r="AA2120" s="11">
        <f>IFERROR(ROUND(MAX(0,MIN(100,((AB2120*0.2)+(AC2120*0.15)+(AD2120*0.15)+(AE2120*0.1)+(AF2120*0.1)+(AG2120*0.15)+(MIN(Y2120/3,1)*100*0.1)+(AI2120*0.05))*((AH2120/100)*0.25+0.75))),0),0)</f>
        <v/>
      </c>
      <c r="AB2120" s="11">
        <f>ROUND(MAX(0,MIN(100,((M2120+10)/20)*100)),0)</f>
        <v/>
      </c>
      <c r="AC2120" s="11">
        <f>IFERROR(IF(D2120&lt;=0,0,ROUND(COUNTIFS($D$4:$D$3359,"&lt;="&amp;D2120,$D$4:$D$3359,"&gt;0")/COUNTIF($D$4:$D$3359,"&gt;0")*100,0)),0)</f>
        <v/>
      </c>
      <c r="AD2120" s="11">
        <f>IF(E2120&lt;=0,0,ROUND(MAX(0,MIN(100,(LOG10(1+E2120/1000000000)/LOG10(101))*100)),0))</f>
        <v/>
      </c>
      <c r="AE2120" s="11">
        <f>IF(O2120=N2120,50,ROUND(MAX(0,MIN(100,((H2120-N2120)/(O2120-N2120))*100)),0))</f>
        <v/>
      </c>
      <c r="AF2120" s="11">
        <f>ROUND(MAX(0,MIN(100,50+((H2120-K2120)/K2120)*1000)),0)</f>
        <v/>
      </c>
      <c r="AG2120" s="11">
        <f>IFERROR(ROUND(MAX(0,MIN(100,50+25*LN(MAX(0.01,X2120)))),0),25)</f>
        <v/>
      </c>
      <c r="AH2120" s="11">
        <f>ROUND(IF(M2120&lt;=-30,0,IF(M2120&lt;=-20,20,IF(M2120&lt;=-10,50,100))),0)</f>
        <v/>
      </c>
      <c r="AI2120" s="11">
        <f>ROUND(MAX(0,MIN(100,50+(Z2120*10))),0)</f>
        <v/>
      </c>
      <c r="AJ2120" s="11">
        <f>IFERROR(IF(--AA2120&gt;=80,"خرید قوی",IF(--AA2120&gt;=70,"خرید مشروط",IF(--AA2120&gt;=60,"مراقبت",IF(--AA2120&gt;=45,"ضعیف","عدم ورود")))),"")</f>
        <v/>
      </c>
    </row>
    <row r="2121">
      <c r="A2121" s="15">
        <f>'دیده بان بازار'!A2124</f>
        <v/>
      </c>
      <c r="B2121" s="16">
        <f>'دیده بان بازار'!B2124</f>
        <v/>
      </c>
      <c r="C2121" s="16">
        <f>'دیده بان بازار'!C2124</f>
        <v/>
      </c>
      <c r="D2121" s="16">
        <f>'دیده بان بازار'!D2124</f>
        <v/>
      </c>
      <c r="E2121" s="17">
        <f>'دیده بان بازار'!E2124</f>
        <v/>
      </c>
      <c r="F2121" s="16">
        <f>'دیده بان بازار'!F2124</f>
        <v/>
      </c>
      <c r="G2121" s="16">
        <f>'دیده بان بازار'!G2124</f>
        <v/>
      </c>
      <c r="H2121" s="16">
        <f>'دیده بان بازار'!H2124</f>
        <v/>
      </c>
      <c r="I2121" s="16">
        <f>'دیده بان بازار'!I2124</f>
        <v/>
      </c>
      <c r="J2121" s="16">
        <f>'دیده بان بازار'!J2124</f>
        <v/>
      </c>
      <c r="K2121" s="16">
        <f>'دیده بان بازار'!K2124</f>
        <v/>
      </c>
      <c r="L2121" s="16">
        <f>'دیده بان بازار'!L2124</f>
        <v/>
      </c>
      <c r="M2121" s="16">
        <f>'دیده بان بازار'!M2124</f>
        <v/>
      </c>
      <c r="N2121" s="16">
        <f>'دیده بان بازار'!N2124</f>
        <v/>
      </c>
      <c r="O2121" s="16">
        <f>'دیده بان بازار'!O2124</f>
        <v/>
      </c>
      <c r="P2121" s="16">
        <f>'دیده بان بازار'!P2124</f>
        <v/>
      </c>
      <c r="Q2121" s="16">
        <f>'دیده بان بازار'!Q2124</f>
        <v/>
      </c>
      <c r="R2121" s="16">
        <f>'دیده بان بازار'!R2124</f>
        <v/>
      </c>
      <c r="S2121" s="16">
        <f>'دیده بان بازار'!S2124</f>
        <v/>
      </c>
      <c r="T2121" s="16">
        <f>'دیده بان بازار'!T2124</f>
        <v/>
      </c>
      <c r="U2121" s="16">
        <f>'دیده بان بازار'!U2124</f>
        <v/>
      </c>
      <c r="V2121" s="16">
        <f>'دیده بان بازار'!V2124</f>
        <v/>
      </c>
      <c r="W2121" s="7">
        <f>'دیده بان بازار'!W2124</f>
        <v/>
      </c>
      <c r="X2121" s="11">
        <f>IFERROR(IF(OR(R2121&lt;=0,W2121&lt;=0,S2121&lt;=0,V2121&lt;=0),0,ROUND((S2121/R2121)/(V2121/W2121),2)),0)</f>
        <v/>
      </c>
      <c r="Y2121" s="11">
        <f>IFERROR(IF(OR(S2121&lt;=0,V2121&lt;=0),0,ROUND(S2121/V2121,2)),0)</f>
        <v/>
      </c>
      <c r="Z2121" s="11">
        <f>IFERROR(J2121-M2121,0)</f>
        <v/>
      </c>
      <c r="AA2121" s="11">
        <f>IFERROR(ROUND(MAX(0,MIN(100,((AB2121*0.2)+(AC2121*0.15)+(AD2121*0.15)+(AE2121*0.1)+(AF2121*0.1)+(AG2121*0.15)+(MIN(Y2121/3,1)*100*0.1)+(AI2121*0.05))*((AH2121/100)*0.25+0.75))),0),0)</f>
        <v/>
      </c>
      <c r="AB2121" s="11">
        <f>ROUND(MAX(0,MIN(100,((M2121+10)/20)*100)),0)</f>
        <v/>
      </c>
      <c r="AC2121" s="11">
        <f>IFERROR(IF(D2121&lt;=0,0,ROUND(COUNTIFS($D$4:$D$3359,"&lt;="&amp;D2121,$D$4:$D$3359,"&gt;0")/COUNTIF($D$4:$D$3359,"&gt;0")*100,0)),0)</f>
        <v/>
      </c>
      <c r="AD2121" s="11">
        <f>IF(E2121&lt;=0,0,ROUND(MAX(0,MIN(100,(LOG10(1+E2121/1000000000)/LOG10(101))*100)),0))</f>
        <v/>
      </c>
      <c r="AE2121" s="11">
        <f>IF(O2121=N2121,50,ROUND(MAX(0,MIN(100,((H2121-N2121)/(O2121-N2121))*100)),0))</f>
        <v/>
      </c>
      <c r="AF2121" s="11">
        <f>ROUND(MAX(0,MIN(100,50+((H2121-K2121)/K2121)*1000)),0)</f>
        <v/>
      </c>
      <c r="AG2121" s="11">
        <f>IFERROR(ROUND(MAX(0,MIN(100,50+25*LN(MAX(0.01,X2121)))),0),25)</f>
        <v/>
      </c>
      <c r="AH2121" s="11">
        <f>ROUND(IF(M2121&lt;=-30,0,IF(M2121&lt;=-20,20,IF(M2121&lt;=-10,50,100))),0)</f>
        <v/>
      </c>
      <c r="AI2121" s="11">
        <f>ROUND(MAX(0,MIN(100,50+(Z2121*10))),0)</f>
        <v/>
      </c>
      <c r="AJ2121" s="11">
        <f>IFERROR(IF(--AA2121&gt;=80,"خرید قوی",IF(--AA2121&gt;=70,"خرید مشروط",IF(--AA2121&gt;=60,"مراقبت",IF(--AA2121&gt;=45,"ضعیف","عدم ورود")))),"")</f>
        <v/>
      </c>
    </row>
    <row r="2122">
      <c r="A2122" s="12">
        <f>'دیده بان بازار'!A2125</f>
        <v/>
      </c>
      <c r="B2122" s="13">
        <f>'دیده بان بازار'!B2125</f>
        <v/>
      </c>
      <c r="C2122" s="13">
        <f>'دیده بان بازار'!C2125</f>
        <v/>
      </c>
      <c r="D2122" s="13">
        <f>'دیده بان بازار'!D2125</f>
        <v/>
      </c>
      <c r="E2122" s="14">
        <f>'دیده بان بازار'!E2125</f>
        <v/>
      </c>
      <c r="F2122" s="13">
        <f>'دیده بان بازار'!F2125</f>
        <v/>
      </c>
      <c r="G2122" s="13">
        <f>'دیده بان بازار'!G2125</f>
        <v/>
      </c>
      <c r="H2122" s="13">
        <f>'دیده بان بازار'!H2125</f>
        <v/>
      </c>
      <c r="I2122" s="13">
        <f>'دیده بان بازار'!I2125</f>
        <v/>
      </c>
      <c r="J2122" s="13">
        <f>'دیده بان بازار'!J2125</f>
        <v/>
      </c>
      <c r="K2122" s="13">
        <f>'دیده بان بازار'!K2125</f>
        <v/>
      </c>
      <c r="L2122" s="13">
        <f>'دیده بان بازار'!L2125</f>
        <v/>
      </c>
      <c r="M2122" s="13">
        <f>'دیده بان بازار'!M2125</f>
        <v/>
      </c>
      <c r="N2122" s="13">
        <f>'دیده بان بازار'!N2125</f>
        <v/>
      </c>
      <c r="O2122" s="13">
        <f>'دیده بان بازار'!O2125</f>
        <v/>
      </c>
      <c r="P2122" s="13">
        <f>'دیده بان بازار'!P2125</f>
        <v/>
      </c>
      <c r="Q2122" s="13">
        <f>'دیده بان بازار'!Q2125</f>
        <v/>
      </c>
      <c r="R2122" s="13">
        <f>'دیده بان بازار'!R2125</f>
        <v/>
      </c>
      <c r="S2122" s="13">
        <f>'دیده بان بازار'!S2125</f>
        <v/>
      </c>
      <c r="T2122" s="13">
        <f>'دیده بان بازار'!T2125</f>
        <v/>
      </c>
      <c r="U2122" s="13">
        <f>'دیده بان بازار'!U2125</f>
        <v/>
      </c>
      <c r="V2122" s="13">
        <f>'دیده بان بازار'!V2125</f>
        <v/>
      </c>
      <c r="W2122" s="6">
        <f>'دیده بان بازار'!W2125</f>
        <v/>
      </c>
      <c r="X2122" s="11">
        <f>IFERROR(IF(OR(R2122&lt;=0,W2122&lt;=0,S2122&lt;=0,V2122&lt;=0),0,ROUND((S2122/R2122)/(V2122/W2122),2)),0)</f>
        <v/>
      </c>
      <c r="Y2122" s="11">
        <f>IFERROR(IF(OR(S2122&lt;=0,V2122&lt;=0),0,ROUND(S2122/V2122,2)),0)</f>
        <v/>
      </c>
      <c r="Z2122" s="11">
        <f>IFERROR(J2122-M2122,0)</f>
        <v/>
      </c>
      <c r="AA2122" s="11">
        <f>IFERROR(ROUND(MAX(0,MIN(100,((AB2122*0.2)+(AC2122*0.15)+(AD2122*0.15)+(AE2122*0.1)+(AF2122*0.1)+(AG2122*0.15)+(MIN(Y2122/3,1)*100*0.1)+(AI2122*0.05))*((AH2122/100)*0.25+0.75))),0),0)</f>
        <v/>
      </c>
      <c r="AB2122" s="11">
        <f>ROUND(MAX(0,MIN(100,((M2122+10)/20)*100)),0)</f>
        <v/>
      </c>
      <c r="AC2122" s="11">
        <f>IFERROR(IF(D2122&lt;=0,0,ROUND(COUNTIFS($D$4:$D$3359,"&lt;="&amp;D2122,$D$4:$D$3359,"&gt;0")/COUNTIF($D$4:$D$3359,"&gt;0")*100,0)),0)</f>
        <v/>
      </c>
      <c r="AD2122" s="11">
        <f>IF(E2122&lt;=0,0,ROUND(MAX(0,MIN(100,(LOG10(1+E2122/1000000000)/LOG10(101))*100)),0))</f>
        <v/>
      </c>
      <c r="AE2122" s="11">
        <f>IF(O2122=N2122,50,ROUND(MAX(0,MIN(100,((H2122-N2122)/(O2122-N2122))*100)),0))</f>
        <v/>
      </c>
      <c r="AF2122" s="11">
        <f>ROUND(MAX(0,MIN(100,50+((H2122-K2122)/K2122)*1000)),0)</f>
        <v/>
      </c>
      <c r="AG2122" s="11">
        <f>IFERROR(ROUND(MAX(0,MIN(100,50+25*LN(MAX(0.01,X2122)))),0),25)</f>
        <v/>
      </c>
      <c r="AH2122" s="11">
        <f>ROUND(IF(M2122&lt;=-30,0,IF(M2122&lt;=-20,20,IF(M2122&lt;=-10,50,100))),0)</f>
        <v/>
      </c>
      <c r="AI2122" s="11">
        <f>ROUND(MAX(0,MIN(100,50+(Z2122*10))),0)</f>
        <v/>
      </c>
      <c r="AJ2122" s="11">
        <f>IFERROR(IF(--AA2122&gt;=80,"خرید قوی",IF(--AA2122&gt;=70,"خرید مشروط",IF(--AA2122&gt;=60,"مراقبت",IF(--AA2122&gt;=45,"ضعیف","عدم ورود")))),"")</f>
        <v/>
      </c>
    </row>
    <row r="2123">
      <c r="A2123" s="15">
        <f>'دیده بان بازار'!A2126</f>
        <v/>
      </c>
      <c r="B2123" s="16">
        <f>'دیده بان بازار'!B2126</f>
        <v/>
      </c>
      <c r="C2123" s="16">
        <f>'دیده بان بازار'!C2126</f>
        <v/>
      </c>
      <c r="D2123" s="16">
        <f>'دیده بان بازار'!D2126</f>
        <v/>
      </c>
      <c r="E2123" s="17">
        <f>'دیده بان بازار'!E2126</f>
        <v/>
      </c>
      <c r="F2123" s="16">
        <f>'دیده بان بازار'!F2126</f>
        <v/>
      </c>
      <c r="G2123" s="16">
        <f>'دیده بان بازار'!G2126</f>
        <v/>
      </c>
      <c r="H2123" s="16">
        <f>'دیده بان بازار'!H2126</f>
        <v/>
      </c>
      <c r="I2123" s="16">
        <f>'دیده بان بازار'!I2126</f>
        <v/>
      </c>
      <c r="J2123" s="16">
        <f>'دیده بان بازار'!J2126</f>
        <v/>
      </c>
      <c r="K2123" s="16">
        <f>'دیده بان بازار'!K2126</f>
        <v/>
      </c>
      <c r="L2123" s="16">
        <f>'دیده بان بازار'!L2126</f>
        <v/>
      </c>
      <c r="M2123" s="16">
        <f>'دیده بان بازار'!M2126</f>
        <v/>
      </c>
      <c r="N2123" s="16">
        <f>'دیده بان بازار'!N2126</f>
        <v/>
      </c>
      <c r="O2123" s="16">
        <f>'دیده بان بازار'!O2126</f>
        <v/>
      </c>
      <c r="P2123" s="16">
        <f>'دیده بان بازار'!P2126</f>
        <v/>
      </c>
      <c r="Q2123" s="16">
        <f>'دیده بان بازار'!Q2126</f>
        <v/>
      </c>
      <c r="R2123" s="16">
        <f>'دیده بان بازار'!R2126</f>
        <v/>
      </c>
      <c r="S2123" s="16">
        <f>'دیده بان بازار'!S2126</f>
        <v/>
      </c>
      <c r="T2123" s="16">
        <f>'دیده بان بازار'!T2126</f>
        <v/>
      </c>
      <c r="U2123" s="16">
        <f>'دیده بان بازار'!U2126</f>
        <v/>
      </c>
      <c r="V2123" s="16">
        <f>'دیده بان بازار'!V2126</f>
        <v/>
      </c>
      <c r="W2123" s="7">
        <f>'دیده بان بازار'!W2126</f>
        <v/>
      </c>
      <c r="X2123" s="11">
        <f>IFERROR(IF(OR(R2123&lt;=0,W2123&lt;=0,S2123&lt;=0,V2123&lt;=0),0,ROUND((S2123/R2123)/(V2123/W2123),2)),0)</f>
        <v/>
      </c>
      <c r="Y2123" s="11">
        <f>IFERROR(IF(OR(S2123&lt;=0,V2123&lt;=0),0,ROUND(S2123/V2123,2)),0)</f>
        <v/>
      </c>
      <c r="Z2123" s="11">
        <f>IFERROR(J2123-M2123,0)</f>
        <v/>
      </c>
      <c r="AA2123" s="11">
        <f>IFERROR(ROUND(MAX(0,MIN(100,((AB2123*0.2)+(AC2123*0.15)+(AD2123*0.15)+(AE2123*0.1)+(AF2123*0.1)+(AG2123*0.15)+(MIN(Y2123/3,1)*100*0.1)+(AI2123*0.05))*((AH2123/100)*0.25+0.75))),0),0)</f>
        <v/>
      </c>
      <c r="AB2123" s="11">
        <f>ROUND(MAX(0,MIN(100,((M2123+10)/20)*100)),0)</f>
        <v/>
      </c>
      <c r="AC2123" s="11">
        <f>IFERROR(IF(D2123&lt;=0,0,ROUND(COUNTIFS($D$4:$D$3359,"&lt;="&amp;D2123,$D$4:$D$3359,"&gt;0")/COUNTIF($D$4:$D$3359,"&gt;0")*100,0)),0)</f>
        <v/>
      </c>
      <c r="AD2123" s="11">
        <f>IF(E2123&lt;=0,0,ROUND(MAX(0,MIN(100,(LOG10(1+E2123/1000000000)/LOG10(101))*100)),0))</f>
        <v/>
      </c>
      <c r="AE2123" s="11">
        <f>IF(O2123=N2123,50,ROUND(MAX(0,MIN(100,((H2123-N2123)/(O2123-N2123))*100)),0))</f>
        <v/>
      </c>
      <c r="AF2123" s="11">
        <f>ROUND(MAX(0,MIN(100,50+((H2123-K2123)/K2123)*1000)),0)</f>
        <v/>
      </c>
      <c r="AG2123" s="11">
        <f>IFERROR(ROUND(MAX(0,MIN(100,50+25*LN(MAX(0.01,X2123)))),0),25)</f>
        <v/>
      </c>
      <c r="AH2123" s="11">
        <f>ROUND(IF(M2123&lt;=-30,0,IF(M2123&lt;=-20,20,IF(M2123&lt;=-10,50,100))),0)</f>
        <v/>
      </c>
      <c r="AI2123" s="11">
        <f>ROUND(MAX(0,MIN(100,50+(Z2123*10))),0)</f>
        <v/>
      </c>
      <c r="AJ2123" s="11">
        <f>IFERROR(IF(--AA2123&gt;=80,"خرید قوی",IF(--AA2123&gt;=70,"خرید مشروط",IF(--AA2123&gt;=60,"مراقبت",IF(--AA2123&gt;=45,"ضعیف","عدم ورود")))),"")</f>
        <v/>
      </c>
    </row>
    <row r="2124">
      <c r="A2124" s="12">
        <f>'دیده بان بازار'!A2127</f>
        <v/>
      </c>
      <c r="B2124" s="13">
        <f>'دیده بان بازار'!B2127</f>
        <v/>
      </c>
      <c r="C2124" s="13">
        <f>'دیده بان بازار'!C2127</f>
        <v/>
      </c>
      <c r="D2124" s="13">
        <f>'دیده بان بازار'!D2127</f>
        <v/>
      </c>
      <c r="E2124" s="14">
        <f>'دیده بان بازار'!E2127</f>
        <v/>
      </c>
      <c r="F2124" s="13">
        <f>'دیده بان بازار'!F2127</f>
        <v/>
      </c>
      <c r="G2124" s="13">
        <f>'دیده بان بازار'!G2127</f>
        <v/>
      </c>
      <c r="H2124" s="13">
        <f>'دیده بان بازار'!H2127</f>
        <v/>
      </c>
      <c r="I2124" s="13">
        <f>'دیده بان بازار'!I2127</f>
        <v/>
      </c>
      <c r="J2124" s="13">
        <f>'دیده بان بازار'!J2127</f>
        <v/>
      </c>
      <c r="K2124" s="13">
        <f>'دیده بان بازار'!K2127</f>
        <v/>
      </c>
      <c r="L2124" s="13">
        <f>'دیده بان بازار'!L2127</f>
        <v/>
      </c>
      <c r="M2124" s="13">
        <f>'دیده بان بازار'!M2127</f>
        <v/>
      </c>
      <c r="N2124" s="13">
        <f>'دیده بان بازار'!N2127</f>
        <v/>
      </c>
      <c r="O2124" s="13">
        <f>'دیده بان بازار'!O2127</f>
        <v/>
      </c>
      <c r="P2124" s="13">
        <f>'دیده بان بازار'!P2127</f>
        <v/>
      </c>
      <c r="Q2124" s="13">
        <f>'دیده بان بازار'!Q2127</f>
        <v/>
      </c>
      <c r="R2124" s="13">
        <f>'دیده بان بازار'!R2127</f>
        <v/>
      </c>
      <c r="S2124" s="13">
        <f>'دیده بان بازار'!S2127</f>
        <v/>
      </c>
      <c r="T2124" s="13">
        <f>'دیده بان بازار'!T2127</f>
        <v/>
      </c>
      <c r="U2124" s="13">
        <f>'دیده بان بازار'!U2127</f>
        <v/>
      </c>
      <c r="V2124" s="13">
        <f>'دیده بان بازار'!V2127</f>
        <v/>
      </c>
      <c r="W2124" s="6">
        <f>'دیده بان بازار'!W2127</f>
        <v/>
      </c>
      <c r="X2124" s="11">
        <f>IFERROR(IF(OR(R2124&lt;=0,W2124&lt;=0,S2124&lt;=0,V2124&lt;=0),0,ROUND((S2124/R2124)/(V2124/W2124),2)),0)</f>
        <v/>
      </c>
      <c r="Y2124" s="11">
        <f>IFERROR(IF(OR(S2124&lt;=0,V2124&lt;=0),0,ROUND(S2124/V2124,2)),0)</f>
        <v/>
      </c>
      <c r="Z2124" s="11">
        <f>IFERROR(J2124-M2124,0)</f>
        <v/>
      </c>
      <c r="AA2124" s="11">
        <f>IFERROR(ROUND(MAX(0,MIN(100,((AB2124*0.2)+(AC2124*0.15)+(AD2124*0.15)+(AE2124*0.1)+(AF2124*0.1)+(AG2124*0.15)+(MIN(Y2124/3,1)*100*0.1)+(AI2124*0.05))*((AH2124/100)*0.25+0.75))),0),0)</f>
        <v/>
      </c>
      <c r="AB2124" s="11">
        <f>ROUND(MAX(0,MIN(100,((M2124+10)/20)*100)),0)</f>
        <v/>
      </c>
      <c r="AC2124" s="11">
        <f>IFERROR(IF(D2124&lt;=0,0,ROUND(COUNTIFS($D$4:$D$3359,"&lt;="&amp;D2124,$D$4:$D$3359,"&gt;0")/COUNTIF($D$4:$D$3359,"&gt;0")*100,0)),0)</f>
        <v/>
      </c>
      <c r="AD2124" s="11">
        <f>IF(E2124&lt;=0,0,ROUND(MAX(0,MIN(100,(LOG10(1+E2124/1000000000)/LOG10(101))*100)),0))</f>
        <v/>
      </c>
      <c r="AE2124" s="11">
        <f>IF(O2124=N2124,50,ROUND(MAX(0,MIN(100,((H2124-N2124)/(O2124-N2124))*100)),0))</f>
        <v/>
      </c>
      <c r="AF2124" s="11">
        <f>ROUND(MAX(0,MIN(100,50+((H2124-K2124)/K2124)*1000)),0)</f>
        <v/>
      </c>
      <c r="AG2124" s="11">
        <f>IFERROR(ROUND(MAX(0,MIN(100,50+25*LN(MAX(0.01,X2124)))),0),25)</f>
        <v/>
      </c>
      <c r="AH2124" s="11">
        <f>ROUND(IF(M2124&lt;=-30,0,IF(M2124&lt;=-20,20,IF(M2124&lt;=-10,50,100))),0)</f>
        <v/>
      </c>
      <c r="AI2124" s="11">
        <f>ROUND(MAX(0,MIN(100,50+(Z2124*10))),0)</f>
        <v/>
      </c>
      <c r="AJ2124" s="11">
        <f>IFERROR(IF(--AA2124&gt;=80,"خرید قوی",IF(--AA2124&gt;=70,"خرید مشروط",IF(--AA2124&gt;=60,"مراقبت",IF(--AA2124&gt;=45,"ضعیف","عدم ورود")))),"")</f>
        <v/>
      </c>
    </row>
    <row r="2125">
      <c r="A2125" s="15">
        <f>'دیده بان بازار'!A2128</f>
        <v/>
      </c>
      <c r="B2125" s="16">
        <f>'دیده بان بازار'!B2128</f>
        <v/>
      </c>
      <c r="C2125" s="16">
        <f>'دیده بان بازار'!C2128</f>
        <v/>
      </c>
      <c r="D2125" s="16">
        <f>'دیده بان بازار'!D2128</f>
        <v/>
      </c>
      <c r="E2125" s="17">
        <f>'دیده بان بازار'!E2128</f>
        <v/>
      </c>
      <c r="F2125" s="16">
        <f>'دیده بان بازار'!F2128</f>
        <v/>
      </c>
      <c r="G2125" s="16">
        <f>'دیده بان بازار'!G2128</f>
        <v/>
      </c>
      <c r="H2125" s="16">
        <f>'دیده بان بازار'!H2128</f>
        <v/>
      </c>
      <c r="I2125" s="16">
        <f>'دیده بان بازار'!I2128</f>
        <v/>
      </c>
      <c r="J2125" s="16">
        <f>'دیده بان بازار'!J2128</f>
        <v/>
      </c>
      <c r="K2125" s="16">
        <f>'دیده بان بازار'!K2128</f>
        <v/>
      </c>
      <c r="L2125" s="16">
        <f>'دیده بان بازار'!L2128</f>
        <v/>
      </c>
      <c r="M2125" s="16">
        <f>'دیده بان بازار'!M2128</f>
        <v/>
      </c>
      <c r="N2125" s="16">
        <f>'دیده بان بازار'!N2128</f>
        <v/>
      </c>
      <c r="O2125" s="16">
        <f>'دیده بان بازار'!O2128</f>
        <v/>
      </c>
      <c r="P2125" s="16">
        <f>'دیده بان بازار'!P2128</f>
        <v/>
      </c>
      <c r="Q2125" s="16">
        <f>'دیده بان بازار'!Q2128</f>
        <v/>
      </c>
      <c r="R2125" s="16">
        <f>'دیده بان بازار'!R2128</f>
        <v/>
      </c>
      <c r="S2125" s="16">
        <f>'دیده بان بازار'!S2128</f>
        <v/>
      </c>
      <c r="T2125" s="16">
        <f>'دیده بان بازار'!T2128</f>
        <v/>
      </c>
      <c r="U2125" s="16">
        <f>'دیده بان بازار'!U2128</f>
        <v/>
      </c>
      <c r="V2125" s="16">
        <f>'دیده بان بازار'!V2128</f>
        <v/>
      </c>
      <c r="W2125" s="7">
        <f>'دیده بان بازار'!W2128</f>
        <v/>
      </c>
      <c r="X2125" s="11">
        <f>IFERROR(IF(OR(R2125&lt;=0,W2125&lt;=0,S2125&lt;=0,V2125&lt;=0),0,ROUND((S2125/R2125)/(V2125/W2125),2)),0)</f>
        <v/>
      </c>
      <c r="Y2125" s="11">
        <f>IFERROR(IF(OR(S2125&lt;=0,V2125&lt;=0),0,ROUND(S2125/V2125,2)),0)</f>
        <v/>
      </c>
      <c r="Z2125" s="11">
        <f>IFERROR(J2125-M2125,0)</f>
        <v/>
      </c>
      <c r="AA2125" s="11">
        <f>IFERROR(ROUND(MAX(0,MIN(100,((AB2125*0.2)+(AC2125*0.15)+(AD2125*0.15)+(AE2125*0.1)+(AF2125*0.1)+(AG2125*0.15)+(MIN(Y2125/3,1)*100*0.1)+(AI2125*0.05))*((AH2125/100)*0.25+0.75))),0),0)</f>
        <v/>
      </c>
      <c r="AB2125" s="11">
        <f>ROUND(MAX(0,MIN(100,((M2125+10)/20)*100)),0)</f>
        <v/>
      </c>
      <c r="AC2125" s="11">
        <f>IFERROR(IF(D2125&lt;=0,0,ROUND(COUNTIFS($D$4:$D$3359,"&lt;="&amp;D2125,$D$4:$D$3359,"&gt;0")/COUNTIF($D$4:$D$3359,"&gt;0")*100,0)),0)</f>
        <v/>
      </c>
      <c r="AD2125" s="11">
        <f>IF(E2125&lt;=0,0,ROUND(MAX(0,MIN(100,(LOG10(1+E2125/1000000000)/LOG10(101))*100)),0))</f>
        <v/>
      </c>
      <c r="AE2125" s="11">
        <f>IF(O2125=N2125,50,ROUND(MAX(0,MIN(100,((H2125-N2125)/(O2125-N2125))*100)),0))</f>
        <v/>
      </c>
      <c r="AF2125" s="11">
        <f>ROUND(MAX(0,MIN(100,50+((H2125-K2125)/K2125)*1000)),0)</f>
        <v/>
      </c>
      <c r="AG2125" s="11">
        <f>IFERROR(ROUND(MAX(0,MIN(100,50+25*LN(MAX(0.01,X2125)))),0),25)</f>
        <v/>
      </c>
      <c r="AH2125" s="11">
        <f>ROUND(IF(M2125&lt;=-30,0,IF(M2125&lt;=-20,20,IF(M2125&lt;=-10,50,100))),0)</f>
        <v/>
      </c>
      <c r="AI2125" s="11">
        <f>ROUND(MAX(0,MIN(100,50+(Z2125*10))),0)</f>
        <v/>
      </c>
      <c r="AJ2125" s="11">
        <f>IFERROR(IF(--AA2125&gt;=80,"خرید قوی",IF(--AA2125&gt;=70,"خرید مشروط",IF(--AA2125&gt;=60,"مراقبت",IF(--AA2125&gt;=45,"ضعیف","عدم ورود")))),"")</f>
        <v/>
      </c>
    </row>
    <row r="2126">
      <c r="A2126" s="12">
        <f>'دیده بان بازار'!A2129</f>
        <v/>
      </c>
      <c r="B2126" s="13">
        <f>'دیده بان بازار'!B2129</f>
        <v/>
      </c>
      <c r="C2126" s="13">
        <f>'دیده بان بازار'!C2129</f>
        <v/>
      </c>
      <c r="D2126" s="13">
        <f>'دیده بان بازار'!D2129</f>
        <v/>
      </c>
      <c r="E2126" s="14">
        <f>'دیده بان بازار'!E2129</f>
        <v/>
      </c>
      <c r="F2126" s="13">
        <f>'دیده بان بازار'!F2129</f>
        <v/>
      </c>
      <c r="G2126" s="13">
        <f>'دیده بان بازار'!G2129</f>
        <v/>
      </c>
      <c r="H2126" s="13">
        <f>'دیده بان بازار'!H2129</f>
        <v/>
      </c>
      <c r="I2126" s="13">
        <f>'دیده بان بازار'!I2129</f>
        <v/>
      </c>
      <c r="J2126" s="13">
        <f>'دیده بان بازار'!J2129</f>
        <v/>
      </c>
      <c r="K2126" s="13">
        <f>'دیده بان بازار'!K2129</f>
        <v/>
      </c>
      <c r="L2126" s="13">
        <f>'دیده بان بازار'!L2129</f>
        <v/>
      </c>
      <c r="M2126" s="13">
        <f>'دیده بان بازار'!M2129</f>
        <v/>
      </c>
      <c r="N2126" s="13">
        <f>'دیده بان بازار'!N2129</f>
        <v/>
      </c>
      <c r="O2126" s="13">
        <f>'دیده بان بازار'!O2129</f>
        <v/>
      </c>
      <c r="P2126" s="13">
        <f>'دیده بان بازار'!P2129</f>
        <v/>
      </c>
      <c r="Q2126" s="13">
        <f>'دیده بان بازار'!Q2129</f>
        <v/>
      </c>
      <c r="R2126" s="13">
        <f>'دیده بان بازار'!R2129</f>
        <v/>
      </c>
      <c r="S2126" s="13">
        <f>'دیده بان بازار'!S2129</f>
        <v/>
      </c>
      <c r="T2126" s="13">
        <f>'دیده بان بازار'!T2129</f>
        <v/>
      </c>
      <c r="U2126" s="13">
        <f>'دیده بان بازار'!U2129</f>
        <v/>
      </c>
      <c r="V2126" s="13">
        <f>'دیده بان بازار'!V2129</f>
        <v/>
      </c>
      <c r="W2126" s="6">
        <f>'دیده بان بازار'!W2129</f>
        <v/>
      </c>
      <c r="X2126" s="11">
        <f>IFERROR(IF(OR(R2126&lt;=0,W2126&lt;=0,S2126&lt;=0,V2126&lt;=0),0,ROUND((S2126/R2126)/(V2126/W2126),2)),0)</f>
        <v/>
      </c>
      <c r="Y2126" s="11">
        <f>IFERROR(IF(OR(S2126&lt;=0,V2126&lt;=0),0,ROUND(S2126/V2126,2)),0)</f>
        <v/>
      </c>
      <c r="Z2126" s="11">
        <f>IFERROR(J2126-M2126,0)</f>
        <v/>
      </c>
      <c r="AA2126" s="11">
        <f>IFERROR(ROUND(MAX(0,MIN(100,((AB2126*0.2)+(AC2126*0.15)+(AD2126*0.15)+(AE2126*0.1)+(AF2126*0.1)+(AG2126*0.15)+(MIN(Y2126/3,1)*100*0.1)+(AI2126*0.05))*((AH2126/100)*0.25+0.75))),0),0)</f>
        <v/>
      </c>
      <c r="AB2126" s="11">
        <f>ROUND(MAX(0,MIN(100,((M2126+10)/20)*100)),0)</f>
        <v/>
      </c>
      <c r="AC2126" s="11">
        <f>IFERROR(IF(D2126&lt;=0,0,ROUND(COUNTIFS($D$4:$D$3359,"&lt;="&amp;D2126,$D$4:$D$3359,"&gt;0")/COUNTIF($D$4:$D$3359,"&gt;0")*100,0)),0)</f>
        <v/>
      </c>
      <c r="AD2126" s="11">
        <f>IF(E2126&lt;=0,0,ROUND(MAX(0,MIN(100,(LOG10(1+E2126/1000000000)/LOG10(101))*100)),0))</f>
        <v/>
      </c>
      <c r="AE2126" s="11">
        <f>IF(O2126=N2126,50,ROUND(MAX(0,MIN(100,((H2126-N2126)/(O2126-N2126))*100)),0))</f>
        <v/>
      </c>
      <c r="AF2126" s="11">
        <f>ROUND(MAX(0,MIN(100,50+((H2126-K2126)/K2126)*1000)),0)</f>
        <v/>
      </c>
      <c r="AG2126" s="11">
        <f>IFERROR(ROUND(MAX(0,MIN(100,50+25*LN(MAX(0.01,X2126)))),0),25)</f>
        <v/>
      </c>
      <c r="AH2126" s="11">
        <f>ROUND(IF(M2126&lt;=-30,0,IF(M2126&lt;=-20,20,IF(M2126&lt;=-10,50,100))),0)</f>
        <v/>
      </c>
      <c r="AI2126" s="11">
        <f>ROUND(MAX(0,MIN(100,50+(Z2126*10))),0)</f>
        <v/>
      </c>
      <c r="AJ2126" s="11">
        <f>IFERROR(IF(--AA2126&gt;=80,"خرید قوی",IF(--AA2126&gt;=70,"خرید مشروط",IF(--AA2126&gt;=60,"مراقبت",IF(--AA2126&gt;=45,"ضعیف","عدم ورود")))),"")</f>
        <v/>
      </c>
    </row>
    <row r="2127">
      <c r="A2127" s="15">
        <f>'دیده بان بازار'!A2130</f>
        <v/>
      </c>
      <c r="B2127" s="16">
        <f>'دیده بان بازار'!B2130</f>
        <v/>
      </c>
      <c r="C2127" s="16">
        <f>'دیده بان بازار'!C2130</f>
        <v/>
      </c>
      <c r="D2127" s="16">
        <f>'دیده بان بازار'!D2130</f>
        <v/>
      </c>
      <c r="E2127" s="17">
        <f>'دیده بان بازار'!E2130</f>
        <v/>
      </c>
      <c r="F2127" s="16">
        <f>'دیده بان بازار'!F2130</f>
        <v/>
      </c>
      <c r="G2127" s="16">
        <f>'دیده بان بازار'!G2130</f>
        <v/>
      </c>
      <c r="H2127" s="16">
        <f>'دیده بان بازار'!H2130</f>
        <v/>
      </c>
      <c r="I2127" s="16">
        <f>'دیده بان بازار'!I2130</f>
        <v/>
      </c>
      <c r="J2127" s="16">
        <f>'دیده بان بازار'!J2130</f>
        <v/>
      </c>
      <c r="K2127" s="16">
        <f>'دیده بان بازار'!K2130</f>
        <v/>
      </c>
      <c r="L2127" s="16">
        <f>'دیده بان بازار'!L2130</f>
        <v/>
      </c>
      <c r="M2127" s="16">
        <f>'دیده بان بازار'!M2130</f>
        <v/>
      </c>
      <c r="N2127" s="16">
        <f>'دیده بان بازار'!N2130</f>
        <v/>
      </c>
      <c r="O2127" s="16">
        <f>'دیده بان بازار'!O2130</f>
        <v/>
      </c>
      <c r="P2127" s="16">
        <f>'دیده بان بازار'!P2130</f>
        <v/>
      </c>
      <c r="Q2127" s="16">
        <f>'دیده بان بازار'!Q2130</f>
        <v/>
      </c>
      <c r="R2127" s="16">
        <f>'دیده بان بازار'!R2130</f>
        <v/>
      </c>
      <c r="S2127" s="16">
        <f>'دیده بان بازار'!S2130</f>
        <v/>
      </c>
      <c r="T2127" s="16">
        <f>'دیده بان بازار'!T2130</f>
        <v/>
      </c>
      <c r="U2127" s="16">
        <f>'دیده بان بازار'!U2130</f>
        <v/>
      </c>
      <c r="V2127" s="16">
        <f>'دیده بان بازار'!V2130</f>
        <v/>
      </c>
      <c r="W2127" s="7">
        <f>'دیده بان بازار'!W2130</f>
        <v/>
      </c>
      <c r="X2127" s="11">
        <f>IFERROR(IF(OR(R2127&lt;=0,W2127&lt;=0,S2127&lt;=0,V2127&lt;=0),0,ROUND((S2127/R2127)/(V2127/W2127),2)),0)</f>
        <v/>
      </c>
      <c r="Y2127" s="11">
        <f>IFERROR(IF(OR(S2127&lt;=0,V2127&lt;=0),0,ROUND(S2127/V2127,2)),0)</f>
        <v/>
      </c>
      <c r="Z2127" s="11">
        <f>IFERROR(J2127-M2127,0)</f>
        <v/>
      </c>
      <c r="AA2127" s="11">
        <f>IFERROR(ROUND(MAX(0,MIN(100,((AB2127*0.2)+(AC2127*0.15)+(AD2127*0.15)+(AE2127*0.1)+(AF2127*0.1)+(AG2127*0.15)+(MIN(Y2127/3,1)*100*0.1)+(AI2127*0.05))*((AH2127/100)*0.25+0.75))),0),0)</f>
        <v/>
      </c>
      <c r="AB2127" s="11">
        <f>ROUND(MAX(0,MIN(100,((M2127+10)/20)*100)),0)</f>
        <v/>
      </c>
      <c r="AC2127" s="11">
        <f>IFERROR(IF(D2127&lt;=0,0,ROUND(COUNTIFS($D$4:$D$3359,"&lt;="&amp;D2127,$D$4:$D$3359,"&gt;0")/COUNTIF($D$4:$D$3359,"&gt;0")*100,0)),0)</f>
        <v/>
      </c>
      <c r="AD2127" s="11">
        <f>IF(E2127&lt;=0,0,ROUND(MAX(0,MIN(100,(LOG10(1+E2127/1000000000)/LOG10(101))*100)),0))</f>
        <v/>
      </c>
      <c r="AE2127" s="11">
        <f>IF(O2127=N2127,50,ROUND(MAX(0,MIN(100,((H2127-N2127)/(O2127-N2127))*100)),0))</f>
        <v/>
      </c>
      <c r="AF2127" s="11">
        <f>ROUND(MAX(0,MIN(100,50+((H2127-K2127)/K2127)*1000)),0)</f>
        <v/>
      </c>
      <c r="AG2127" s="11">
        <f>IFERROR(ROUND(MAX(0,MIN(100,50+25*LN(MAX(0.01,X2127)))),0),25)</f>
        <v/>
      </c>
      <c r="AH2127" s="11">
        <f>ROUND(IF(M2127&lt;=-30,0,IF(M2127&lt;=-20,20,IF(M2127&lt;=-10,50,100))),0)</f>
        <v/>
      </c>
      <c r="AI2127" s="11">
        <f>ROUND(MAX(0,MIN(100,50+(Z2127*10))),0)</f>
        <v/>
      </c>
      <c r="AJ2127" s="11">
        <f>IFERROR(IF(--AA2127&gt;=80,"خرید قوی",IF(--AA2127&gt;=70,"خرید مشروط",IF(--AA2127&gt;=60,"مراقبت",IF(--AA2127&gt;=45,"ضعیف","عدم ورود")))),"")</f>
        <v/>
      </c>
    </row>
    <row r="2128">
      <c r="A2128" s="12">
        <f>'دیده بان بازار'!A2131</f>
        <v/>
      </c>
      <c r="B2128" s="13">
        <f>'دیده بان بازار'!B2131</f>
        <v/>
      </c>
      <c r="C2128" s="13">
        <f>'دیده بان بازار'!C2131</f>
        <v/>
      </c>
      <c r="D2128" s="13">
        <f>'دیده بان بازار'!D2131</f>
        <v/>
      </c>
      <c r="E2128" s="14">
        <f>'دیده بان بازار'!E2131</f>
        <v/>
      </c>
      <c r="F2128" s="13">
        <f>'دیده بان بازار'!F2131</f>
        <v/>
      </c>
      <c r="G2128" s="13">
        <f>'دیده بان بازار'!G2131</f>
        <v/>
      </c>
      <c r="H2128" s="13">
        <f>'دیده بان بازار'!H2131</f>
        <v/>
      </c>
      <c r="I2128" s="13">
        <f>'دیده بان بازار'!I2131</f>
        <v/>
      </c>
      <c r="J2128" s="13">
        <f>'دیده بان بازار'!J2131</f>
        <v/>
      </c>
      <c r="K2128" s="13">
        <f>'دیده بان بازار'!K2131</f>
        <v/>
      </c>
      <c r="L2128" s="13">
        <f>'دیده بان بازار'!L2131</f>
        <v/>
      </c>
      <c r="M2128" s="13">
        <f>'دیده بان بازار'!M2131</f>
        <v/>
      </c>
      <c r="N2128" s="13">
        <f>'دیده بان بازار'!N2131</f>
        <v/>
      </c>
      <c r="O2128" s="13">
        <f>'دیده بان بازار'!O2131</f>
        <v/>
      </c>
      <c r="P2128" s="13">
        <f>'دیده بان بازار'!P2131</f>
        <v/>
      </c>
      <c r="Q2128" s="13">
        <f>'دیده بان بازار'!Q2131</f>
        <v/>
      </c>
      <c r="R2128" s="13">
        <f>'دیده بان بازار'!R2131</f>
        <v/>
      </c>
      <c r="S2128" s="13">
        <f>'دیده بان بازار'!S2131</f>
        <v/>
      </c>
      <c r="T2128" s="13">
        <f>'دیده بان بازار'!T2131</f>
        <v/>
      </c>
      <c r="U2128" s="13">
        <f>'دیده بان بازار'!U2131</f>
        <v/>
      </c>
      <c r="V2128" s="13">
        <f>'دیده بان بازار'!V2131</f>
        <v/>
      </c>
      <c r="W2128" s="6">
        <f>'دیده بان بازار'!W2131</f>
        <v/>
      </c>
      <c r="X2128" s="11">
        <f>IFERROR(IF(OR(R2128&lt;=0,W2128&lt;=0,S2128&lt;=0,V2128&lt;=0),0,ROUND((S2128/R2128)/(V2128/W2128),2)),0)</f>
        <v/>
      </c>
      <c r="Y2128" s="11">
        <f>IFERROR(IF(OR(S2128&lt;=0,V2128&lt;=0),0,ROUND(S2128/V2128,2)),0)</f>
        <v/>
      </c>
      <c r="Z2128" s="11">
        <f>IFERROR(J2128-M2128,0)</f>
        <v/>
      </c>
      <c r="AA2128" s="11">
        <f>IFERROR(ROUND(MAX(0,MIN(100,((AB2128*0.2)+(AC2128*0.15)+(AD2128*0.15)+(AE2128*0.1)+(AF2128*0.1)+(AG2128*0.15)+(MIN(Y2128/3,1)*100*0.1)+(AI2128*0.05))*((AH2128/100)*0.25+0.75))),0),0)</f>
        <v/>
      </c>
      <c r="AB2128" s="11">
        <f>ROUND(MAX(0,MIN(100,((M2128+10)/20)*100)),0)</f>
        <v/>
      </c>
      <c r="AC2128" s="11">
        <f>IFERROR(IF(D2128&lt;=0,0,ROUND(COUNTIFS($D$4:$D$3359,"&lt;="&amp;D2128,$D$4:$D$3359,"&gt;0")/COUNTIF($D$4:$D$3359,"&gt;0")*100,0)),0)</f>
        <v/>
      </c>
      <c r="AD2128" s="11">
        <f>IF(E2128&lt;=0,0,ROUND(MAX(0,MIN(100,(LOG10(1+E2128/1000000000)/LOG10(101))*100)),0))</f>
        <v/>
      </c>
      <c r="AE2128" s="11">
        <f>IF(O2128=N2128,50,ROUND(MAX(0,MIN(100,((H2128-N2128)/(O2128-N2128))*100)),0))</f>
        <v/>
      </c>
      <c r="AF2128" s="11">
        <f>ROUND(MAX(0,MIN(100,50+((H2128-K2128)/K2128)*1000)),0)</f>
        <v/>
      </c>
      <c r="AG2128" s="11">
        <f>IFERROR(ROUND(MAX(0,MIN(100,50+25*LN(MAX(0.01,X2128)))),0),25)</f>
        <v/>
      </c>
      <c r="AH2128" s="11">
        <f>ROUND(IF(M2128&lt;=-30,0,IF(M2128&lt;=-20,20,IF(M2128&lt;=-10,50,100))),0)</f>
        <v/>
      </c>
      <c r="AI2128" s="11">
        <f>ROUND(MAX(0,MIN(100,50+(Z2128*10))),0)</f>
        <v/>
      </c>
      <c r="AJ2128" s="11">
        <f>IFERROR(IF(--AA2128&gt;=80,"خرید قوی",IF(--AA2128&gt;=70,"خرید مشروط",IF(--AA2128&gt;=60,"مراقبت",IF(--AA2128&gt;=45,"ضعیف","عدم ورود")))),"")</f>
        <v/>
      </c>
    </row>
    <row r="2129">
      <c r="A2129" s="15">
        <f>'دیده بان بازار'!A2132</f>
        <v/>
      </c>
      <c r="B2129" s="16">
        <f>'دیده بان بازار'!B2132</f>
        <v/>
      </c>
      <c r="C2129" s="16">
        <f>'دیده بان بازار'!C2132</f>
        <v/>
      </c>
      <c r="D2129" s="16">
        <f>'دیده بان بازار'!D2132</f>
        <v/>
      </c>
      <c r="E2129" s="17">
        <f>'دیده بان بازار'!E2132</f>
        <v/>
      </c>
      <c r="F2129" s="16">
        <f>'دیده بان بازار'!F2132</f>
        <v/>
      </c>
      <c r="G2129" s="16">
        <f>'دیده بان بازار'!G2132</f>
        <v/>
      </c>
      <c r="H2129" s="16">
        <f>'دیده بان بازار'!H2132</f>
        <v/>
      </c>
      <c r="I2129" s="16">
        <f>'دیده بان بازار'!I2132</f>
        <v/>
      </c>
      <c r="J2129" s="16">
        <f>'دیده بان بازار'!J2132</f>
        <v/>
      </c>
      <c r="K2129" s="16">
        <f>'دیده بان بازار'!K2132</f>
        <v/>
      </c>
      <c r="L2129" s="16">
        <f>'دیده بان بازار'!L2132</f>
        <v/>
      </c>
      <c r="M2129" s="16">
        <f>'دیده بان بازار'!M2132</f>
        <v/>
      </c>
      <c r="N2129" s="16">
        <f>'دیده بان بازار'!N2132</f>
        <v/>
      </c>
      <c r="O2129" s="16">
        <f>'دیده بان بازار'!O2132</f>
        <v/>
      </c>
      <c r="P2129" s="16">
        <f>'دیده بان بازار'!P2132</f>
        <v/>
      </c>
      <c r="Q2129" s="16">
        <f>'دیده بان بازار'!Q2132</f>
        <v/>
      </c>
      <c r="R2129" s="16">
        <f>'دیده بان بازار'!R2132</f>
        <v/>
      </c>
      <c r="S2129" s="16">
        <f>'دیده بان بازار'!S2132</f>
        <v/>
      </c>
      <c r="T2129" s="16">
        <f>'دیده بان بازار'!T2132</f>
        <v/>
      </c>
      <c r="U2129" s="16">
        <f>'دیده بان بازار'!U2132</f>
        <v/>
      </c>
      <c r="V2129" s="16">
        <f>'دیده بان بازار'!V2132</f>
        <v/>
      </c>
      <c r="W2129" s="7">
        <f>'دیده بان بازار'!W2132</f>
        <v/>
      </c>
      <c r="X2129" s="11">
        <f>IFERROR(IF(OR(R2129&lt;=0,W2129&lt;=0,S2129&lt;=0,V2129&lt;=0),0,ROUND((S2129/R2129)/(V2129/W2129),2)),0)</f>
        <v/>
      </c>
      <c r="Y2129" s="11">
        <f>IFERROR(IF(OR(S2129&lt;=0,V2129&lt;=0),0,ROUND(S2129/V2129,2)),0)</f>
        <v/>
      </c>
      <c r="Z2129" s="11">
        <f>IFERROR(J2129-M2129,0)</f>
        <v/>
      </c>
      <c r="AA2129" s="11">
        <f>IFERROR(ROUND(MAX(0,MIN(100,((AB2129*0.2)+(AC2129*0.15)+(AD2129*0.15)+(AE2129*0.1)+(AF2129*0.1)+(AG2129*0.15)+(MIN(Y2129/3,1)*100*0.1)+(AI2129*0.05))*((AH2129/100)*0.25+0.75))),0),0)</f>
        <v/>
      </c>
      <c r="AB2129" s="11">
        <f>ROUND(MAX(0,MIN(100,((M2129+10)/20)*100)),0)</f>
        <v/>
      </c>
      <c r="AC2129" s="11">
        <f>IFERROR(IF(D2129&lt;=0,0,ROUND(COUNTIFS($D$4:$D$3359,"&lt;="&amp;D2129,$D$4:$D$3359,"&gt;0")/COUNTIF($D$4:$D$3359,"&gt;0")*100,0)),0)</f>
        <v/>
      </c>
      <c r="AD2129" s="11">
        <f>IF(E2129&lt;=0,0,ROUND(MAX(0,MIN(100,(LOG10(1+E2129/1000000000)/LOG10(101))*100)),0))</f>
        <v/>
      </c>
      <c r="AE2129" s="11">
        <f>IF(O2129=N2129,50,ROUND(MAX(0,MIN(100,((H2129-N2129)/(O2129-N2129))*100)),0))</f>
        <v/>
      </c>
      <c r="AF2129" s="11">
        <f>ROUND(MAX(0,MIN(100,50+((H2129-K2129)/K2129)*1000)),0)</f>
        <v/>
      </c>
      <c r="AG2129" s="11">
        <f>IFERROR(ROUND(MAX(0,MIN(100,50+25*LN(MAX(0.01,X2129)))),0),25)</f>
        <v/>
      </c>
      <c r="AH2129" s="11">
        <f>ROUND(IF(M2129&lt;=-30,0,IF(M2129&lt;=-20,20,IF(M2129&lt;=-10,50,100))),0)</f>
        <v/>
      </c>
      <c r="AI2129" s="11">
        <f>ROUND(MAX(0,MIN(100,50+(Z2129*10))),0)</f>
        <v/>
      </c>
      <c r="AJ2129" s="11">
        <f>IFERROR(IF(--AA2129&gt;=80,"خرید قوی",IF(--AA2129&gt;=70,"خرید مشروط",IF(--AA2129&gt;=60,"مراقبت",IF(--AA2129&gt;=45,"ضعیف","عدم ورود")))),"")</f>
        <v/>
      </c>
    </row>
    <row r="2130">
      <c r="A2130" s="12">
        <f>'دیده بان بازار'!A2133</f>
        <v/>
      </c>
      <c r="B2130" s="13">
        <f>'دیده بان بازار'!B2133</f>
        <v/>
      </c>
      <c r="C2130" s="13">
        <f>'دیده بان بازار'!C2133</f>
        <v/>
      </c>
      <c r="D2130" s="13">
        <f>'دیده بان بازار'!D2133</f>
        <v/>
      </c>
      <c r="E2130" s="14">
        <f>'دیده بان بازار'!E2133</f>
        <v/>
      </c>
      <c r="F2130" s="13">
        <f>'دیده بان بازار'!F2133</f>
        <v/>
      </c>
      <c r="G2130" s="13">
        <f>'دیده بان بازار'!G2133</f>
        <v/>
      </c>
      <c r="H2130" s="13">
        <f>'دیده بان بازار'!H2133</f>
        <v/>
      </c>
      <c r="I2130" s="13">
        <f>'دیده بان بازار'!I2133</f>
        <v/>
      </c>
      <c r="J2130" s="13">
        <f>'دیده بان بازار'!J2133</f>
        <v/>
      </c>
      <c r="K2130" s="13">
        <f>'دیده بان بازار'!K2133</f>
        <v/>
      </c>
      <c r="L2130" s="13">
        <f>'دیده بان بازار'!L2133</f>
        <v/>
      </c>
      <c r="M2130" s="13">
        <f>'دیده بان بازار'!M2133</f>
        <v/>
      </c>
      <c r="N2130" s="13">
        <f>'دیده بان بازار'!N2133</f>
        <v/>
      </c>
      <c r="O2130" s="13">
        <f>'دیده بان بازار'!O2133</f>
        <v/>
      </c>
      <c r="P2130" s="13">
        <f>'دیده بان بازار'!P2133</f>
        <v/>
      </c>
      <c r="Q2130" s="13">
        <f>'دیده بان بازار'!Q2133</f>
        <v/>
      </c>
      <c r="R2130" s="13">
        <f>'دیده بان بازار'!R2133</f>
        <v/>
      </c>
      <c r="S2130" s="13">
        <f>'دیده بان بازار'!S2133</f>
        <v/>
      </c>
      <c r="T2130" s="13">
        <f>'دیده بان بازار'!T2133</f>
        <v/>
      </c>
      <c r="U2130" s="13">
        <f>'دیده بان بازار'!U2133</f>
        <v/>
      </c>
      <c r="V2130" s="13">
        <f>'دیده بان بازار'!V2133</f>
        <v/>
      </c>
      <c r="W2130" s="6">
        <f>'دیده بان بازار'!W2133</f>
        <v/>
      </c>
      <c r="X2130" s="11">
        <f>IFERROR(IF(OR(R2130&lt;=0,W2130&lt;=0,S2130&lt;=0,V2130&lt;=0),0,ROUND((S2130/R2130)/(V2130/W2130),2)),0)</f>
        <v/>
      </c>
      <c r="Y2130" s="11">
        <f>IFERROR(IF(OR(S2130&lt;=0,V2130&lt;=0),0,ROUND(S2130/V2130,2)),0)</f>
        <v/>
      </c>
      <c r="Z2130" s="11">
        <f>IFERROR(J2130-M2130,0)</f>
        <v/>
      </c>
      <c r="AA2130" s="11">
        <f>IFERROR(ROUND(MAX(0,MIN(100,((AB2130*0.2)+(AC2130*0.15)+(AD2130*0.15)+(AE2130*0.1)+(AF2130*0.1)+(AG2130*0.15)+(MIN(Y2130/3,1)*100*0.1)+(AI2130*0.05))*((AH2130/100)*0.25+0.75))),0),0)</f>
        <v/>
      </c>
      <c r="AB2130" s="11">
        <f>ROUND(MAX(0,MIN(100,((M2130+10)/20)*100)),0)</f>
        <v/>
      </c>
      <c r="AC2130" s="11">
        <f>IFERROR(IF(D2130&lt;=0,0,ROUND(COUNTIFS($D$4:$D$3359,"&lt;="&amp;D2130,$D$4:$D$3359,"&gt;0")/COUNTIF($D$4:$D$3359,"&gt;0")*100,0)),0)</f>
        <v/>
      </c>
      <c r="AD2130" s="11">
        <f>IF(E2130&lt;=0,0,ROUND(MAX(0,MIN(100,(LOG10(1+E2130/1000000000)/LOG10(101))*100)),0))</f>
        <v/>
      </c>
      <c r="AE2130" s="11">
        <f>IF(O2130=N2130,50,ROUND(MAX(0,MIN(100,((H2130-N2130)/(O2130-N2130))*100)),0))</f>
        <v/>
      </c>
      <c r="AF2130" s="11">
        <f>ROUND(MAX(0,MIN(100,50+((H2130-K2130)/K2130)*1000)),0)</f>
        <v/>
      </c>
      <c r="AG2130" s="11">
        <f>IFERROR(ROUND(MAX(0,MIN(100,50+25*LN(MAX(0.01,X2130)))),0),25)</f>
        <v/>
      </c>
      <c r="AH2130" s="11">
        <f>ROUND(IF(M2130&lt;=-30,0,IF(M2130&lt;=-20,20,IF(M2130&lt;=-10,50,100))),0)</f>
        <v/>
      </c>
      <c r="AI2130" s="11">
        <f>ROUND(MAX(0,MIN(100,50+(Z2130*10))),0)</f>
        <v/>
      </c>
      <c r="AJ2130" s="11">
        <f>IFERROR(IF(--AA2130&gt;=80,"خرید قوی",IF(--AA2130&gt;=70,"خرید مشروط",IF(--AA2130&gt;=60,"مراقبت",IF(--AA2130&gt;=45,"ضعیف","عدم ورود")))),"")</f>
        <v/>
      </c>
    </row>
    <row r="2131">
      <c r="A2131" s="15">
        <f>'دیده بان بازار'!A2134</f>
        <v/>
      </c>
      <c r="B2131" s="16">
        <f>'دیده بان بازار'!B2134</f>
        <v/>
      </c>
      <c r="C2131" s="16">
        <f>'دیده بان بازار'!C2134</f>
        <v/>
      </c>
      <c r="D2131" s="16">
        <f>'دیده بان بازار'!D2134</f>
        <v/>
      </c>
      <c r="E2131" s="17">
        <f>'دیده بان بازار'!E2134</f>
        <v/>
      </c>
      <c r="F2131" s="16">
        <f>'دیده بان بازار'!F2134</f>
        <v/>
      </c>
      <c r="G2131" s="16">
        <f>'دیده بان بازار'!G2134</f>
        <v/>
      </c>
      <c r="H2131" s="16">
        <f>'دیده بان بازار'!H2134</f>
        <v/>
      </c>
      <c r="I2131" s="16">
        <f>'دیده بان بازار'!I2134</f>
        <v/>
      </c>
      <c r="J2131" s="16">
        <f>'دیده بان بازار'!J2134</f>
        <v/>
      </c>
      <c r="K2131" s="16">
        <f>'دیده بان بازار'!K2134</f>
        <v/>
      </c>
      <c r="L2131" s="16">
        <f>'دیده بان بازار'!L2134</f>
        <v/>
      </c>
      <c r="M2131" s="16">
        <f>'دیده بان بازار'!M2134</f>
        <v/>
      </c>
      <c r="N2131" s="16">
        <f>'دیده بان بازار'!N2134</f>
        <v/>
      </c>
      <c r="O2131" s="16">
        <f>'دیده بان بازار'!O2134</f>
        <v/>
      </c>
      <c r="P2131" s="16">
        <f>'دیده بان بازار'!P2134</f>
        <v/>
      </c>
      <c r="Q2131" s="16">
        <f>'دیده بان بازار'!Q2134</f>
        <v/>
      </c>
      <c r="R2131" s="16">
        <f>'دیده بان بازار'!R2134</f>
        <v/>
      </c>
      <c r="S2131" s="16">
        <f>'دیده بان بازار'!S2134</f>
        <v/>
      </c>
      <c r="T2131" s="16">
        <f>'دیده بان بازار'!T2134</f>
        <v/>
      </c>
      <c r="U2131" s="16">
        <f>'دیده بان بازار'!U2134</f>
        <v/>
      </c>
      <c r="V2131" s="16">
        <f>'دیده بان بازار'!V2134</f>
        <v/>
      </c>
      <c r="W2131" s="7">
        <f>'دیده بان بازار'!W2134</f>
        <v/>
      </c>
      <c r="X2131" s="11">
        <f>IFERROR(IF(OR(R2131&lt;=0,W2131&lt;=0,S2131&lt;=0,V2131&lt;=0),0,ROUND((S2131/R2131)/(V2131/W2131),2)),0)</f>
        <v/>
      </c>
      <c r="Y2131" s="11">
        <f>IFERROR(IF(OR(S2131&lt;=0,V2131&lt;=0),0,ROUND(S2131/V2131,2)),0)</f>
        <v/>
      </c>
      <c r="Z2131" s="11">
        <f>IFERROR(J2131-M2131,0)</f>
        <v/>
      </c>
      <c r="AA2131" s="11">
        <f>IFERROR(ROUND(MAX(0,MIN(100,((AB2131*0.2)+(AC2131*0.15)+(AD2131*0.15)+(AE2131*0.1)+(AF2131*0.1)+(AG2131*0.15)+(MIN(Y2131/3,1)*100*0.1)+(AI2131*0.05))*((AH2131/100)*0.25+0.75))),0),0)</f>
        <v/>
      </c>
      <c r="AB2131" s="11">
        <f>ROUND(MAX(0,MIN(100,((M2131+10)/20)*100)),0)</f>
        <v/>
      </c>
      <c r="AC2131" s="11">
        <f>IFERROR(IF(D2131&lt;=0,0,ROUND(COUNTIFS($D$4:$D$3359,"&lt;="&amp;D2131,$D$4:$D$3359,"&gt;0")/COUNTIF($D$4:$D$3359,"&gt;0")*100,0)),0)</f>
        <v/>
      </c>
      <c r="AD2131" s="11">
        <f>IF(E2131&lt;=0,0,ROUND(MAX(0,MIN(100,(LOG10(1+E2131/1000000000)/LOG10(101))*100)),0))</f>
        <v/>
      </c>
      <c r="AE2131" s="11">
        <f>IF(O2131=N2131,50,ROUND(MAX(0,MIN(100,((H2131-N2131)/(O2131-N2131))*100)),0))</f>
        <v/>
      </c>
      <c r="AF2131" s="11">
        <f>ROUND(MAX(0,MIN(100,50+((H2131-K2131)/K2131)*1000)),0)</f>
        <v/>
      </c>
      <c r="AG2131" s="11">
        <f>IFERROR(ROUND(MAX(0,MIN(100,50+25*LN(MAX(0.01,X2131)))),0),25)</f>
        <v/>
      </c>
      <c r="AH2131" s="11">
        <f>ROUND(IF(M2131&lt;=-30,0,IF(M2131&lt;=-20,20,IF(M2131&lt;=-10,50,100))),0)</f>
        <v/>
      </c>
      <c r="AI2131" s="11">
        <f>ROUND(MAX(0,MIN(100,50+(Z2131*10))),0)</f>
        <v/>
      </c>
      <c r="AJ2131" s="11">
        <f>IFERROR(IF(--AA2131&gt;=80,"خرید قوی",IF(--AA2131&gt;=70,"خرید مشروط",IF(--AA2131&gt;=60,"مراقبت",IF(--AA2131&gt;=45,"ضعیف","عدم ورود")))),"")</f>
        <v/>
      </c>
    </row>
    <row r="2132">
      <c r="A2132" s="15">
        <f>'دیده بان بازار'!A2135</f>
        <v/>
      </c>
      <c r="B2132" s="16">
        <f>'دیده بان بازار'!B2135</f>
        <v/>
      </c>
      <c r="C2132" s="16">
        <f>'دیده بان بازار'!C2135</f>
        <v/>
      </c>
      <c r="D2132" s="16">
        <f>'دیده بان بازار'!D2135</f>
        <v/>
      </c>
      <c r="E2132" s="17">
        <f>'دیده بان بازار'!E2135</f>
        <v/>
      </c>
      <c r="F2132" s="16">
        <f>'دیده بان بازار'!F2135</f>
        <v/>
      </c>
      <c r="G2132" s="16">
        <f>'دیده بان بازار'!G2135</f>
        <v/>
      </c>
      <c r="H2132" s="16">
        <f>'دیده بان بازار'!H2135</f>
        <v/>
      </c>
      <c r="I2132" s="16">
        <f>'دیده بان بازار'!I2135</f>
        <v/>
      </c>
      <c r="J2132" s="16">
        <f>'دیده بان بازار'!J2135</f>
        <v/>
      </c>
      <c r="K2132" s="16">
        <f>'دیده بان بازار'!K2135</f>
        <v/>
      </c>
      <c r="L2132" s="16">
        <f>'دیده بان بازار'!L2135</f>
        <v/>
      </c>
      <c r="M2132" s="16">
        <f>'دیده بان بازار'!M2135</f>
        <v/>
      </c>
      <c r="N2132" s="16">
        <f>'دیده بان بازار'!N2135</f>
        <v/>
      </c>
      <c r="O2132" s="16">
        <f>'دیده بان بازار'!O2135</f>
        <v/>
      </c>
      <c r="P2132" s="16">
        <f>'دیده بان بازار'!P2135</f>
        <v/>
      </c>
      <c r="Q2132" s="16">
        <f>'دیده بان بازار'!Q2135</f>
        <v/>
      </c>
      <c r="R2132" s="16">
        <f>'دیده بان بازار'!R2135</f>
        <v/>
      </c>
      <c r="S2132" s="16">
        <f>'دیده بان بازار'!S2135</f>
        <v/>
      </c>
      <c r="T2132" s="16">
        <f>'دیده بان بازار'!T2135</f>
        <v/>
      </c>
      <c r="U2132" s="16">
        <f>'دیده بان بازار'!U2135</f>
        <v/>
      </c>
      <c r="V2132" s="16">
        <f>'دیده بان بازار'!V2135</f>
        <v/>
      </c>
      <c r="W2132" s="7">
        <f>'دیده بان بازار'!W2135</f>
        <v/>
      </c>
      <c r="X2132" s="11">
        <f>IFERROR(IF(OR(R2132&lt;=0,W2132&lt;=0,S2132&lt;=0,V2132&lt;=0),0,ROUND((S2132/R2132)/(V2132/W2132),2)),0)</f>
        <v/>
      </c>
      <c r="Y2132" s="11">
        <f>IFERROR(IF(OR(S2132&lt;=0,V2132&lt;=0),0,ROUND(S2132/V2132,2)),0)</f>
        <v/>
      </c>
      <c r="Z2132" s="11">
        <f>IFERROR(J2132-M2132,0)</f>
        <v/>
      </c>
      <c r="AA2132" s="11">
        <f>IFERROR(ROUND(MAX(0,MIN(100,((AB2132*0.2)+(AC2132*0.15)+(AD2132*0.15)+(AE2132*0.1)+(AF2132*0.1)+(AG2132*0.15)+(MIN(Y2132/3,1)*100*0.1)+(AI2132*0.05))*((AH2132/100)*0.25+0.75))),0),0)</f>
        <v/>
      </c>
      <c r="AB2132" s="11">
        <f>ROUND(MAX(0,MIN(100,((M2132+10)/20)*100)),0)</f>
        <v/>
      </c>
      <c r="AC2132" s="11">
        <f>IFERROR(IF(D2132&lt;=0,0,ROUND(COUNTIFS($D$4:$D$3359,"&lt;="&amp;D2132,$D$4:$D$3359,"&gt;0")/COUNTIF($D$4:$D$3359,"&gt;0")*100,0)),0)</f>
        <v/>
      </c>
      <c r="AD2132" s="11">
        <f>IF(E2132&lt;=0,0,ROUND(MAX(0,MIN(100,(LOG10(1+E2132/1000000000)/LOG10(101))*100)),0))</f>
        <v/>
      </c>
      <c r="AE2132" s="11">
        <f>IF(O2132=N2132,50,ROUND(MAX(0,MIN(100,((H2132-N2132)/(O2132-N2132))*100)),0))</f>
        <v/>
      </c>
      <c r="AF2132" s="11">
        <f>ROUND(MAX(0,MIN(100,50+((H2132-K2132)/K2132)*1000)),0)</f>
        <v/>
      </c>
      <c r="AG2132" s="11">
        <f>IFERROR(ROUND(MAX(0,MIN(100,50+25*LN(MAX(0.01,X2132)))),0),25)</f>
        <v/>
      </c>
      <c r="AH2132" s="11">
        <f>ROUND(IF(M2132&lt;=-30,0,IF(M2132&lt;=-20,20,IF(M2132&lt;=-10,50,100))),0)</f>
        <v/>
      </c>
      <c r="AI2132" s="11">
        <f>ROUND(MAX(0,MIN(100,50+(Z2132*10))),0)</f>
        <v/>
      </c>
      <c r="AJ2132" s="11">
        <f>IFERROR(IF(--AA2132&gt;=80,"خرید قوی",IF(--AA2132&gt;=70,"خرید مشروط",IF(--AA2132&gt;=60,"مراقبت",IF(--AA2132&gt;=45,"ضعیف","عدم ورود")))),"")</f>
        <v/>
      </c>
    </row>
    <row r="2133">
      <c r="A2133" s="12">
        <f>'دیده بان بازار'!A2136</f>
        <v/>
      </c>
      <c r="B2133" s="13">
        <f>'دیده بان بازار'!B2136</f>
        <v/>
      </c>
      <c r="C2133" s="13">
        <f>'دیده بان بازار'!C2136</f>
        <v/>
      </c>
      <c r="D2133" s="13">
        <f>'دیده بان بازار'!D2136</f>
        <v/>
      </c>
      <c r="E2133" s="14">
        <f>'دیده بان بازار'!E2136</f>
        <v/>
      </c>
      <c r="F2133" s="13">
        <f>'دیده بان بازار'!F2136</f>
        <v/>
      </c>
      <c r="G2133" s="13">
        <f>'دیده بان بازار'!G2136</f>
        <v/>
      </c>
      <c r="H2133" s="13">
        <f>'دیده بان بازار'!H2136</f>
        <v/>
      </c>
      <c r="I2133" s="13">
        <f>'دیده بان بازار'!I2136</f>
        <v/>
      </c>
      <c r="J2133" s="13">
        <f>'دیده بان بازار'!J2136</f>
        <v/>
      </c>
      <c r="K2133" s="13">
        <f>'دیده بان بازار'!K2136</f>
        <v/>
      </c>
      <c r="L2133" s="13">
        <f>'دیده بان بازار'!L2136</f>
        <v/>
      </c>
      <c r="M2133" s="13">
        <f>'دیده بان بازار'!M2136</f>
        <v/>
      </c>
      <c r="N2133" s="13">
        <f>'دیده بان بازار'!N2136</f>
        <v/>
      </c>
      <c r="O2133" s="13">
        <f>'دیده بان بازار'!O2136</f>
        <v/>
      </c>
      <c r="P2133" s="13">
        <f>'دیده بان بازار'!P2136</f>
        <v/>
      </c>
      <c r="Q2133" s="13">
        <f>'دیده بان بازار'!Q2136</f>
        <v/>
      </c>
      <c r="R2133" s="13">
        <f>'دیده بان بازار'!R2136</f>
        <v/>
      </c>
      <c r="S2133" s="13">
        <f>'دیده بان بازار'!S2136</f>
        <v/>
      </c>
      <c r="T2133" s="13">
        <f>'دیده بان بازار'!T2136</f>
        <v/>
      </c>
      <c r="U2133" s="13">
        <f>'دیده بان بازار'!U2136</f>
        <v/>
      </c>
      <c r="V2133" s="13">
        <f>'دیده بان بازار'!V2136</f>
        <v/>
      </c>
      <c r="W2133" s="6">
        <f>'دیده بان بازار'!W2136</f>
        <v/>
      </c>
      <c r="X2133" s="11">
        <f>IFERROR(IF(OR(R2133&lt;=0,W2133&lt;=0,S2133&lt;=0,V2133&lt;=0),0,ROUND((S2133/R2133)/(V2133/W2133),2)),0)</f>
        <v/>
      </c>
      <c r="Y2133" s="11">
        <f>IFERROR(IF(OR(S2133&lt;=0,V2133&lt;=0),0,ROUND(S2133/V2133,2)),0)</f>
        <v/>
      </c>
      <c r="Z2133" s="11">
        <f>IFERROR(J2133-M2133,0)</f>
        <v/>
      </c>
      <c r="AA2133" s="11">
        <f>IFERROR(ROUND(MAX(0,MIN(100,((AB2133*0.2)+(AC2133*0.15)+(AD2133*0.15)+(AE2133*0.1)+(AF2133*0.1)+(AG2133*0.15)+(MIN(Y2133/3,1)*100*0.1)+(AI2133*0.05))*((AH2133/100)*0.25+0.75))),0),0)</f>
        <v/>
      </c>
      <c r="AB2133" s="11">
        <f>ROUND(MAX(0,MIN(100,((M2133+10)/20)*100)),0)</f>
        <v/>
      </c>
      <c r="AC2133" s="11">
        <f>IFERROR(IF(D2133&lt;=0,0,ROUND(COUNTIFS($D$4:$D$3359,"&lt;="&amp;D2133,$D$4:$D$3359,"&gt;0")/COUNTIF($D$4:$D$3359,"&gt;0")*100,0)),0)</f>
        <v/>
      </c>
      <c r="AD2133" s="11">
        <f>IF(E2133&lt;=0,0,ROUND(MAX(0,MIN(100,(LOG10(1+E2133/1000000000)/LOG10(101))*100)),0))</f>
        <v/>
      </c>
      <c r="AE2133" s="11">
        <f>IF(O2133=N2133,50,ROUND(MAX(0,MIN(100,((H2133-N2133)/(O2133-N2133))*100)),0))</f>
        <v/>
      </c>
      <c r="AF2133" s="11">
        <f>ROUND(MAX(0,MIN(100,50+((H2133-K2133)/K2133)*1000)),0)</f>
        <v/>
      </c>
      <c r="AG2133" s="11">
        <f>IFERROR(ROUND(MAX(0,MIN(100,50+25*LN(MAX(0.01,X2133)))),0),25)</f>
        <v/>
      </c>
      <c r="AH2133" s="11">
        <f>ROUND(IF(M2133&lt;=-30,0,IF(M2133&lt;=-20,20,IF(M2133&lt;=-10,50,100))),0)</f>
        <v/>
      </c>
      <c r="AI2133" s="11">
        <f>ROUND(MAX(0,MIN(100,50+(Z2133*10))),0)</f>
        <v/>
      </c>
      <c r="AJ2133" s="11">
        <f>IFERROR(IF(--AA2133&gt;=80,"خرید قوی",IF(--AA2133&gt;=70,"خرید مشروط",IF(--AA2133&gt;=60,"مراقبت",IF(--AA2133&gt;=45,"ضعیف","عدم ورود")))),"")</f>
        <v/>
      </c>
    </row>
    <row r="2134">
      <c r="A2134" s="15">
        <f>'دیده بان بازار'!A2137</f>
        <v/>
      </c>
      <c r="B2134" s="16">
        <f>'دیده بان بازار'!B2137</f>
        <v/>
      </c>
      <c r="C2134" s="16">
        <f>'دیده بان بازار'!C2137</f>
        <v/>
      </c>
      <c r="D2134" s="16">
        <f>'دیده بان بازار'!D2137</f>
        <v/>
      </c>
      <c r="E2134" s="17">
        <f>'دیده بان بازار'!E2137</f>
        <v/>
      </c>
      <c r="F2134" s="16">
        <f>'دیده بان بازار'!F2137</f>
        <v/>
      </c>
      <c r="G2134" s="16">
        <f>'دیده بان بازار'!G2137</f>
        <v/>
      </c>
      <c r="H2134" s="16">
        <f>'دیده بان بازار'!H2137</f>
        <v/>
      </c>
      <c r="I2134" s="16">
        <f>'دیده بان بازار'!I2137</f>
        <v/>
      </c>
      <c r="J2134" s="16">
        <f>'دیده بان بازار'!J2137</f>
        <v/>
      </c>
      <c r="K2134" s="16">
        <f>'دیده بان بازار'!K2137</f>
        <v/>
      </c>
      <c r="L2134" s="16">
        <f>'دیده بان بازار'!L2137</f>
        <v/>
      </c>
      <c r="M2134" s="16">
        <f>'دیده بان بازار'!M2137</f>
        <v/>
      </c>
      <c r="N2134" s="16">
        <f>'دیده بان بازار'!N2137</f>
        <v/>
      </c>
      <c r="O2134" s="16">
        <f>'دیده بان بازار'!O2137</f>
        <v/>
      </c>
      <c r="P2134" s="16">
        <f>'دیده بان بازار'!P2137</f>
        <v/>
      </c>
      <c r="Q2134" s="16">
        <f>'دیده بان بازار'!Q2137</f>
        <v/>
      </c>
      <c r="R2134" s="16">
        <f>'دیده بان بازار'!R2137</f>
        <v/>
      </c>
      <c r="S2134" s="16">
        <f>'دیده بان بازار'!S2137</f>
        <v/>
      </c>
      <c r="T2134" s="16">
        <f>'دیده بان بازار'!T2137</f>
        <v/>
      </c>
      <c r="U2134" s="16">
        <f>'دیده بان بازار'!U2137</f>
        <v/>
      </c>
      <c r="V2134" s="16">
        <f>'دیده بان بازار'!V2137</f>
        <v/>
      </c>
      <c r="W2134" s="7">
        <f>'دیده بان بازار'!W2137</f>
        <v/>
      </c>
      <c r="X2134" s="11">
        <f>IFERROR(IF(OR(R2134&lt;=0,W2134&lt;=0,S2134&lt;=0,V2134&lt;=0),0,ROUND((S2134/R2134)/(V2134/W2134),2)),0)</f>
        <v/>
      </c>
      <c r="Y2134" s="11">
        <f>IFERROR(IF(OR(S2134&lt;=0,V2134&lt;=0),0,ROUND(S2134/V2134,2)),0)</f>
        <v/>
      </c>
      <c r="Z2134" s="11">
        <f>IFERROR(J2134-M2134,0)</f>
        <v/>
      </c>
      <c r="AA2134" s="11">
        <f>IFERROR(ROUND(MAX(0,MIN(100,((AB2134*0.2)+(AC2134*0.15)+(AD2134*0.15)+(AE2134*0.1)+(AF2134*0.1)+(AG2134*0.15)+(MIN(Y2134/3,1)*100*0.1)+(AI2134*0.05))*((AH2134/100)*0.25+0.75))),0),0)</f>
        <v/>
      </c>
      <c r="AB2134" s="11">
        <f>ROUND(MAX(0,MIN(100,((M2134+10)/20)*100)),0)</f>
        <v/>
      </c>
      <c r="AC2134" s="11">
        <f>IFERROR(IF(D2134&lt;=0,0,ROUND(COUNTIFS($D$4:$D$3359,"&lt;="&amp;D2134,$D$4:$D$3359,"&gt;0")/COUNTIF($D$4:$D$3359,"&gt;0")*100,0)),0)</f>
        <v/>
      </c>
      <c r="AD2134" s="11">
        <f>IF(E2134&lt;=0,0,ROUND(MAX(0,MIN(100,(LOG10(1+E2134/1000000000)/LOG10(101))*100)),0))</f>
        <v/>
      </c>
      <c r="AE2134" s="11">
        <f>IF(O2134=N2134,50,ROUND(MAX(0,MIN(100,((H2134-N2134)/(O2134-N2134))*100)),0))</f>
        <v/>
      </c>
      <c r="AF2134" s="11">
        <f>ROUND(MAX(0,MIN(100,50+((H2134-K2134)/K2134)*1000)),0)</f>
        <v/>
      </c>
      <c r="AG2134" s="11">
        <f>IFERROR(ROUND(MAX(0,MIN(100,50+25*LN(MAX(0.01,X2134)))),0),25)</f>
        <v/>
      </c>
      <c r="AH2134" s="11">
        <f>ROUND(IF(M2134&lt;=-30,0,IF(M2134&lt;=-20,20,IF(M2134&lt;=-10,50,100))),0)</f>
        <v/>
      </c>
      <c r="AI2134" s="11">
        <f>ROUND(MAX(0,MIN(100,50+(Z2134*10))),0)</f>
        <v/>
      </c>
      <c r="AJ2134" s="11">
        <f>IFERROR(IF(--AA2134&gt;=80,"خرید قوی",IF(--AA2134&gt;=70,"خرید مشروط",IF(--AA2134&gt;=60,"مراقبت",IF(--AA2134&gt;=45,"ضعیف","عدم ورود")))),"")</f>
        <v/>
      </c>
    </row>
    <row r="2135">
      <c r="A2135" s="12">
        <f>'دیده بان بازار'!A2138</f>
        <v/>
      </c>
      <c r="B2135" s="13">
        <f>'دیده بان بازار'!B2138</f>
        <v/>
      </c>
      <c r="C2135" s="13">
        <f>'دیده بان بازار'!C2138</f>
        <v/>
      </c>
      <c r="D2135" s="13">
        <f>'دیده بان بازار'!D2138</f>
        <v/>
      </c>
      <c r="E2135" s="14">
        <f>'دیده بان بازار'!E2138</f>
        <v/>
      </c>
      <c r="F2135" s="13">
        <f>'دیده بان بازار'!F2138</f>
        <v/>
      </c>
      <c r="G2135" s="13">
        <f>'دیده بان بازار'!G2138</f>
        <v/>
      </c>
      <c r="H2135" s="13">
        <f>'دیده بان بازار'!H2138</f>
        <v/>
      </c>
      <c r="I2135" s="13">
        <f>'دیده بان بازار'!I2138</f>
        <v/>
      </c>
      <c r="J2135" s="13">
        <f>'دیده بان بازار'!J2138</f>
        <v/>
      </c>
      <c r="K2135" s="13">
        <f>'دیده بان بازار'!K2138</f>
        <v/>
      </c>
      <c r="L2135" s="13">
        <f>'دیده بان بازار'!L2138</f>
        <v/>
      </c>
      <c r="M2135" s="13">
        <f>'دیده بان بازار'!M2138</f>
        <v/>
      </c>
      <c r="N2135" s="13">
        <f>'دیده بان بازار'!N2138</f>
        <v/>
      </c>
      <c r="O2135" s="13">
        <f>'دیده بان بازار'!O2138</f>
        <v/>
      </c>
      <c r="P2135" s="13">
        <f>'دیده بان بازار'!P2138</f>
        <v/>
      </c>
      <c r="Q2135" s="13">
        <f>'دیده بان بازار'!Q2138</f>
        <v/>
      </c>
      <c r="R2135" s="13">
        <f>'دیده بان بازار'!R2138</f>
        <v/>
      </c>
      <c r="S2135" s="13">
        <f>'دیده بان بازار'!S2138</f>
        <v/>
      </c>
      <c r="T2135" s="13">
        <f>'دیده بان بازار'!T2138</f>
        <v/>
      </c>
      <c r="U2135" s="13">
        <f>'دیده بان بازار'!U2138</f>
        <v/>
      </c>
      <c r="V2135" s="13">
        <f>'دیده بان بازار'!V2138</f>
        <v/>
      </c>
      <c r="W2135" s="6">
        <f>'دیده بان بازار'!W2138</f>
        <v/>
      </c>
      <c r="X2135" s="11">
        <f>IFERROR(IF(OR(R2135&lt;=0,W2135&lt;=0,S2135&lt;=0,V2135&lt;=0),0,ROUND((S2135/R2135)/(V2135/W2135),2)),0)</f>
        <v/>
      </c>
      <c r="Y2135" s="11">
        <f>IFERROR(IF(OR(S2135&lt;=0,V2135&lt;=0),0,ROUND(S2135/V2135,2)),0)</f>
        <v/>
      </c>
      <c r="Z2135" s="11">
        <f>IFERROR(J2135-M2135,0)</f>
        <v/>
      </c>
      <c r="AA2135" s="11">
        <f>IFERROR(ROUND(MAX(0,MIN(100,((AB2135*0.2)+(AC2135*0.15)+(AD2135*0.15)+(AE2135*0.1)+(AF2135*0.1)+(AG2135*0.15)+(MIN(Y2135/3,1)*100*0.1)+(AI2135*0.05))*((AH2135/100)*0.25+0.75))),0),0)</f>
        <v/>
      </c>
      <c r="AB2135" s="11">
        <f>ROUND(MAX(0,MIN(100,((M2135+10)/20)*100)),0)</f>
        <v/>
      </c>
      <c r="AC2135" s="11">
        <f>IFERROR(IF(D2135&lt;=0,0,ROUND(COUNTIFS($D$4:$D$3359,"&lt;="&amp;D2135,$D$4:$D$3359,"&gt;0")/COUNTIF($D$4:$D$3359,"&gt;0")*100,0)),0)</f>
        <v/>
      </c>
      <c r="AD2135" s="11">
        <f>IF(E2135&lt;=0,0,ROUND(MAX(0,MIN(100,(LOG10(1+E2135/1000000000)/LOG10(101))*100)),0))</f>
        <v/>
      </c>
      <c r="AE2135" s="11">
        <f>IF(O2135=N2135,50,ROUND(MAX(0,MIN(100,((H2135-N2135)/(O2135-N2135))*100)),0))</f>
        <v/>
      </c>
      <c r="AF2135" s="11">
        <f>ROUND(MAX(0,MIN(100,50+((H2135-K2135)/K2135)*1000)),0)</f>
        <v/>
      </c>
      <c r="AG2135" s="11">
        <f>IFERROR(ROUND(MAX(0,MIN(100,50+25*LN(MAX(0.01,X2135)))),0),25)</f>
        <v/>
      </c>
      <c r="AH2135" s="11">
        <f>ROUND(IF(M2135&lt;=-30,0,IF(M2135&lt;=-20,20,IF(M2135&lt;=-10,50,100))),0)</f>
        <v/>
      </c>
      <c r="AI2135" s="11">
        <f>ROUND(MAX(0,MIN(100,50+(Z2135*10))),0)</f>
        <v/>
      </c>
      <c r="AJ2135" s="11">
        <f>IFERROR(IF(--AA2135&gt;=80,"خرید قوی",IF(--AA2135&gt;=70,"خرید مشروط",IF(--AA2135&gt;=60,"مراقبت",IF(--AA2135&gt;=45,"ضعیف","عدم ورود")))),"")</f>
        <v/>
      </c>
    </row>
    <row r="2136">
      <c r="A2136" s="15">
        <f>'دیده بان بازار'!A2139</f>
        <v/>
      </c>
      <c r="B2136" s="16">
        <f>'دیده بان بازار'!B2139</f>
        <v/>
      </c>
      <c r="C2136" s="16">
        <f>'دیده بان بازار'!C2139</f>
        <v/>
      </c>
      <c r="D2136" s="16">
        <f>'دیده بان بازار'!D2139</f>
        <v/>
      </c>
      <c r="E2136" s="17">
        <f>'دیده بان بازار'!E2139</f>
        <v/>
      </c>
      <c r="F2136" s="16">
        <f>'دیده بان بازار'!F2139</f>
        <v/>
      </c>
      <c r="G2136" s="16">
        <f>'دیده بان بازار'!G2139</f>
        <v/>
      </c>
      <c r="H2136" s="16">
        <f>'دیده بان بازار'!H2139</f>
        <v/>
      </c>
      <c r="I2136" s="16">
        <f>'دیده بان بازار'!I2139</f>
        <v/>
      </c>
      <c r="J2136" s="16">
        <f>'دیده بان بازار'!J2139</f>
        <v/>
      </c>
      <c r="K2136" s="16">
        <f>'دیده بان بازار'!K2139</f>
        <v/>
      </c>
      <c r="L2136" s="16">
        <f>'دیده بان بازار'!L2139</f>
        <v/>
      </c>
      <c r="M2136" s="16">
        <f>'دیده بان بازار'!M2139</f>
        <v/>
      </c>
      <c r="N2136" s="16">
        <f>'دیده بان بازار'!N2139</f>
        <v/>
      </c>
      <c r="O2136" s="16">
        <f>'دیده بان بازار'!O2139</f>
        <v/>
      </c>
      <c r="P2136" s="16">
        <f>'دیده بان بازار'!P2139</f>
        <v/>
      </c>
      <c r="Q2136" s="16">
        <f>'دیده بان بازار'!Q2139</f>
        <v/>
      </c>
      <c r="R2136" s="16">
        <f>'دیده بان بازار'!R2139</f>
        <v/>
      </c>
      <c r="S2136" s="16">
        <f>'دیده بان بازار'!S2139</f>
        <v/>
      </c>
      <c r="T2136" s="16">
        <f>'دیده بان بازار'!T2139</f>
        <v/>
      </c>
      <c r="U2136" s="16">
        <f>'دیده بان بازار'!U2139</f>
        <v/>
      </c>
      <c r="V2136" s="16">
        <f>'دیده بان بازار'!V2139</f>
        <v/>
      </c>
      <c r="W2136" s="7">
        <f>'دیده بان بازار'!W2139</f>
        <v/>
      </c>
      <c r="X2136" s="11">
        <f>IFERROR(IF(OR(R2136&lt;=0,W2136&lt;=0,S2136&lt;=0,V2136&lt;=0),0,ROUND((S2136/R2136)/(V2136/W2136),2)),0)</f>
        <v/>
      </c>
      <c r="Y2136" s="11">
        <f>IFERROR(IF(OR(S2136&lt;=0,V2136&lt;=0),0,ROUND(S2136/V2136,2)),0)</f>
        <v/>
      </c>
      <c r="Z2136" s="11">
        <f>IFERROR(J2136-M2136,0)</f>
        <v/>
      </c>
      <c r="AA2136" s="11">
        <f>IFERROR(ROUND(MAX(0,MIN(100,((AB2136*0.2)+(AC2136*0.15)+(AD2136*0.15)+(AE2136*0.1)+(AF2136*0.1)+(AG2136*0.15)+(MIN(Y2136/3,1)*100*0.1)+(AI2136*0.05))*((AH2136/100)*0.25+0.75))),0),0)</f>
        <v/>
      </c>
      <c r="AB2136" s="11">
        <f>ROUND(MAX(0,MIN(100,((M2136+10)/20)*100)),0)</f>
        <v/>
      </c>
      <c r="AC2136" s="11">
        <f>IFERROR(IF(D2136&lt;=0,0,ROUND(COUNTIFS($D$4:$D$3359,"&lt;="&amp;D2136,$D$4:$D$3359,"&gt;0")/COUNTIF($D$4:$D$3359,"&gt;0")*100,0)),0)</f>
        <v/>
      </c>
      <c r="AD2136" s="11">
        <f>IF(E2136&lt;=0,0,ROUND(MAX(0,MIN(100,(LOG10(1+E2136/1000000000)/LOG10(101))*100)),0))</f>
        <v/>
      </c>
      <c r="AE2136" s="11">
        <f>IF(O2136=N2136,50,ROUND(MAX(0,MIN(100,((H2136-N2136)/(O2136-N2136))*100)),0))</f>
        <v/>
      </c>
      <c r="AF2136" s="11">
        <f>ROUND(MAX(0,MIN(100,50+((H2136-K2136)/K2136)*1000)),0)</f>
        <v/>
      </c>
      <c r="AG2136" s="11">
        <f>IFERROR(ROUND(MAX(0,MIN(100,50+25*LN(MAX(0.01,X2136)))),0),25)</f>
        <v/>
      </c>
      <c r="AH2136" s="11">
        <f>ROUND(IF(M2136&lt;=-30,0,IF(M2136&lt;=-20,20,IF(M2136&lt;=-10,50,100))),0)</f>
        <v/>
      </c>
      <c r="AI2136" s="11">
        <f>ROUND(MAX(0,MIN(100,50+(Z2136*10))),0)</f>
        <v/>
      </c>
      <c r="AJ2136" s="11">
        <f>IFERROR(IF(--AA2136&gt;=80,"خرید قوی",IF(--AA2136&gt;=70,"خرید مشروط",IF(--AA2136&gt;=60,"مراقبت",IF(--AA2136&gt;=45,"ضعیف","عدم ورود")))),"")</f>
        <v/>
      </c>
    </row>
    <row r="2137">
      <c r="A2137" s="12">
        <f>'دیده بان بازار'!A2140</f>
        <v/>
      </c>
      <c r="B2137" s="13">
        <f>'دیده بان بازار'!B2140</f>
        <v/>
      </c>
      <c r="C2137" s="13">
        <f>'دیده بان بازار'!C2140</f>
        <v/>
      </c>
      <c r="D2137" s="13">
        <f>'دیده بان بازار'!D2140</f>
        <v/>
      </c>
      <c r="E2137" s="14">
        <f>'دیده بان بازار'!E2140</f>
        <v/>
      </c>
      <c r="F2137" s="13">
        <f>'دیده بان بازار'!F2140</f>
        <v/>
      </c>
      <c r="G2137" s="13">
        <f>'دیده بان بازار'!G2140</f>
        <v/>
      </c>
      <c r="H2137" s="13">
        <f>'دیده بان بازار'!H2140</f>
        <v/>
      </c>
      <c r="I2137" s="13">
        <f>'دیده بان بازار'!I2140</f>
        <v/>
      </c>
      <c r="J2137" s="13">
        <f>'دیده بان بازار'!J2140</f>
        <v/>
      </c>
      <c r="K2137" s="13">
        <f>'دیده بان بازار'!K2140</f>
        <v/>
      </c>
      <c r="L2137" s="13">
        <f>'دیده بان بازار'!L2140</f>
        <v/>
      </c>
      <c r="M2137" s="13">
        <f>'دیده بان بازار'!M2140</f>
        <v/>
      </c>
      <c r="N2137" s="13">
        <f>'دیده بان بازار'!N2140</f>
        <v/>
      </c>
      <c r="O2137" s="13">
        <f>'دیده بان بازار'!O2140</f>
        <v/>
      </c>
      <c r="P2137" s="13">
        <f>'دیده بان بازار'!P2140</f>
        <v/>
      </c>
      <c r="Q2137" s="13">
        <f>'دیده بان بازار'!Q2140</f>
        <v/>
      </c>
      <c r="R2137" s="13">
        <f>'دیده بان بازار'!R2140</f>
        <v/>
      </c>
      <c r="S2137" s="13">
        <f>'دیده بان بازار'!S2140</f>
        <v/>
      </c>
      <c r="T2137" s="13">
        <f>'دیده بان بازار'!T2140</f>
        <v/>
      </c>
      <c r="U2137" s="13">
        <f>'دیده بان بازار'!U2140</f>
        <v/>
      </c>
      <c r="V2137" s="13">
        <f>'دیده بان بازار'!V2140</f>
        <v/>
      </c>
      <c r="W2137" s="6">
        <f>'دیده بان بازار'!W2140</f>
        <v/>
      </c>
      <c r="X2137" s="11">
        <f>IFERROR(IF(OR(R2137&lt;=0,W2137&lt;=0,S2137&lt;=0,V2137&lt;=0),0,ROUND((S2137/R2137)/(V2137/W2137),2)),0)</f>
        <v/>
      </c>
      <c r="Y2137" s="11">
        <f>IFERROR(IF(OR(S2137&lt;=0,V2137&lt;=0),0,ROUND(S2137/V2137,2)),0)</f>
        <v/>
      </c>
      <c r="Z2137" s="11">
        <f>IFERROR(J2137-M2137,0)</f>
        <v/>
      </c>
      <c r="AA2137" s="11">
        <f>IFERROR(ROUND(MAX(0,MIN(100,((AB2137*0.2)+(AC2137*0.15)+(AD2137*0.15)+(AE2137*0.1)+(AF2137*0.1)+(AG2137*0.15)+(MIN(Y2137/3,1)*100*0.1)+(AI2137*0.05))*((AH2137/100)*0.25+0.75))),0),0)</f>
        <v/>
      </c>
      <c r="AB2137" s="11">
        <f>ROUND(MAX(0,MIN(100,((M2137+10)/20)*100)),0)</f>
        <v/>
      </c>
      <c r="AC2137" s="11">
        <f>IFERROR(IF(D2137&lt;=0,0,ROUND(COUNTIFS($D$4:$D$3359,"&lt;="&amp;D2137,$D$4:$D$3359,"&gt;0")/COUNTIF($D$4:$D$3359,"&gt;0")*100,0)),0)</f>
        <v/>
      </c>
      <c r="AD2137" s="11">
        <f>IF(E2137&lt;=0,0,ROUND(MAX(0,MIN(100,(LOG10(1+E2137/1000000000)/LOG10(101))*100)),0))</f>
        <v/>
      </c>
      <c r="AE2137" s="11">
        <f>IF(O2137=N2137,50,ROUND(MAX(0,MIN(100,((H2137-N2137)/(O2137-N2137))*100)),0))</f>
        <v/>
      </c>
      <c r="AF2137" s="11">
        <f>ROUND(MAX(0,MIN(100,50+((H2137-K2137)/K2137)*1000)),0)</f>
        <v/>
      </c>
      <c r="AG2137" s="11">
        <f>IFERROR(ROUND(MAX(0,MIN(100,50+25*LN(MAX(0.01,X2137)))),0),25)</f>
        <v/>
      </c>
      <c r="AH2137" s="11">
        <f>ROUND(IF(M2137&lt;=-30,0,IF(M2137&lt;=-20,20,IF(M2137&lt;=-10,50,100))),0)</f>
        <v/>
      </c>
      <c r="AI2137" s="11">
        <f>ROUND(MAX(0,MIN(100,50+(Z2137*10))),0)</f>
        <v/>
      </c>
      <c r="AJ2137" s="11">
        <f>IFERROR(IF(--AA2137&gt;=80,"خرید قوی",IF(--AA2137&gt;=70,"خرید مشروط",IF(--AA2137&gt;=60,"مراقبت",IF(--AA2137&gt;=45,"ضعیف","عدم ورود")))),"")</f>
        <v/>
      </c>
    </row>
    <row r="2138">
      <c r="A2138" s="15">
        <f>'دیده بان بازار'!A2141</f>
        <v/>
      </c>
      <c r="B2138" s="16">
        <f>'دیده بان بازار'!B2141</f>
        <v/>
      </c>
      <c r="C2138" s="16">
        <f>'دیده بان بازار'!C2141</f>
        <v/>
      </c>
      <c r="D2138" s="16">
        <f>'دیده بان بازار'!D2141</f>
        <v/>
      </c>
      <c r="E2138" s="17">
        <f>'دیده بان بازار'!E2141</f>
        <v/>
      </c>
      <c r="F2138" s="16">
        <f>'دیده بان بازار'!F2141</f>
        <v/>
      </c>
      <c r="G2138" s="16">
        <f>'دیده بان بازار'!G2141</f>
        <v/>
      </c>
      <c r="H2138" s="16">
        <f>'دیده بان بازار'!H2141</f>
        <v/>
      </c>
      <c r="I2138" s="16">
        <f>'دیده بان بازار'!I2141</f>
        <v/>
      </c>
      <c r="J2138" s="16">
        <f>'دیده بان بازار'!J2141</f>
        <v/>
      </c>
      <c r="K2138" s="16">
        <f>'دیده بان بازار'!K2141</f>
        <v/>
      </c>
      <c r="L2138" s="16">
        <f>'دیده بان بازار'!L2141</f>
        <v/>
      </c>
      <c r="M2138" s="16">
        <f>'دیده بان بازار'!M2141</f>
        <v/>
      </c>
      <c r="N2138" s="16">
        <f>'دیده بان بازار'!N2141</f>
        <v/>
      </c>
      <c r="O2138" s="16">
        <f>'دیده بان بازار'!O2141</f>
        <v/>
      </c>
      <c r="P2138" s="16">
        <f>'دیده بان بازار'!P2141</f>
        <v/>
      </c>
      <c r="Q2138" s="16">
        <f>'دیده بان بازار'!Q2141</f>
        <v/>
      </c>
      <c r="R2138" s="16">
        <f>'دیده بان بازار'!R2141</f>
        <v/>
      </c>
      <c r="S2138" s="16">
        <f>'دیده بان بازار'!S2141</f>
        <v/>
      </c>
      <c r="T2138" s="16">
        <f>'دیده بان بازار'!T2141</f>
        <v/>
      </c>
      <c r="U2138" s="16">
        <f>'دیده بان بازار'!U2141</f>
        <v/>
      </c>
      <c r="V2138" s="16">
        <f>'دیده بان بازار'!V2141</f>
        <v/>
      </c>
      <c r="W2138" s="7">
        <f>'دیده بان بازار'!W2141</f>
        <v/>
      </c>
      <c r="X2138" s="11">
        <f>IFERROR(IF(OR(R2138&lt;=0,W2138&lt;=0,S2138&lt;=0,V2138&lt;=0),0,ROUND((S2138/R2138)/(V2138/W2138),2)),0)</f>
        <v/>
      </c>
      <c r="Y2138" s="11">
        <f>IFERROR(IF(OR(S2138&lt;=0,V2138&lt;=0),0,ROUND(S2138/V2138,2)),0)</f>
        <v/>
      </c>
      <c r="Z2138" s="11">
        <f>IFERROR(J2138-M2138,0)</f>
        <v/>
      </c>
      <c r="AA2138" s="11">
        <f>IFERROR(ROUND(MAX(0,MIN(100,((AB2138*0.2)+(AC2138*0.15)+(AD2138*0.15)+(AE2138*0.1)+(AF2138*0.1)+(AG2138*0.15)+(MIN(Y2138/3,1)*100*0.1)+(AI2138*0.05))*((AH2138/100)*0.25+0.75))),0),0)</f>
        <v/>
      </c>
      <c r="AB2138" s="11">
        <f>ROUND(MAX(0,MIN(100,((M2138+10)/20)*100)),0)</f>
        <v/>
      </c>
      <c r="AC2138" s="11">
        <f>IFERROR(IF(D2138&lt;=0,0,ROUND(COUNTIFS($D$4:$D$3359,"&lt;="&amp;D2138,$D$4:$D$3359,"&gt;0")/COUNTIF($D$4:$D$3359,"&gt;0")*100,0)),0)</f>
        <v/>
      </c>
      <c r="AD2138" s="11">
        <f>IF(E2138&lt;=0,0,ROUND(MAX(0,MIN(100,(LOG10(1+E2138/1000000000)/LOG10(101))*100)),0))</f>
        <v/>
      </c>
      <c r="AE2138" s="11">
        <f>IF(O2138=N2138,50,ROUND(MAX(0,MIN(100,((H2138-N2138)/(O2138-N2138))*100)),0))</f>
        <v/>
      </c>
      <c r="AF2138" s="11">
        <f>ROUND(MAX(0,MIN(100,50+((H2138-K2138)/K2138)*1000)),0)</f>
        <v/>
      </c>
      <c r="AG2138" s="11">
        <f>IFERROR(ROUND(MAX(0,MIN(100,50+25*LN(MAX(0.01,X2138)))),0),25)</f>
        <v/>
      </c>
      <c r="AH2138" s="11">
        <f>ROUND(IF(M2138&lt;=-30,0,IF(M2138&lt;=-20,20,IF(M2138&lt;=-10,50,100))),0)</f>
        <v/>
      </c>
      <c r="AI2138" s="11">
        <f>ROUND(MAX(0,MIN(100,50+(Z2138*10))),0)</f>
        <v/>
      </c>
      <c r="AJ2138" s="11">
        <f>IFERROR(IF(--AA2138&gt;=80,"خرید قوی",IF(--AA2138&gt;=70,"خرید مشروط",IF(--AA2138&gt;=60,"مراقبت",IF(--AA2138&gt;=45,"ضعیف","عدم ورود")))),"")</f>
        <v/>
      </c>
    </row>
    <row r="2139">
      <c r="A2139" s="12">
        <f>'دیده بان بازار'!A2142</f>
        <v/>
      </c>
      <c r="B2139" s="13">
        <f>'دیده بان بازار'!B2142</f>
        <v/>
      </c>
      <c r="C2139" s="13">
        <f>'دیده بان بازار'!C2142</f>
        <v/>
      </c>
      <c r="D2139" s="13">
        <f>'دیده بان بازار'!D2142</f>
        <v/>
      </c>
      <c r="E2139" s="14">
        <f>'دیده بان بازار'!E2142</f>
        <v/>
      </c>
      <c r="F2139" s="13">
        <f>'دیده بان بازار'!F2142</f>
        <v/>
      </c>
      <c r="G2139" s="13">
        <f>'دیده بان بازار'!G2142</f>
        <v/>
      </c>
      <c r="H2139" s="13">
        <f>'دیده بان بازار'!H2142</f>
        <v/>
      </c>
      <c r="I2139" s="13">
        <f>'دیده بان بازار'!I2142</f>
        <v/>
      </c>
      <c r="J2139" s="13">
        <f>'دیده بان بازار'!J2142</f>
        <v/>
      </c>
      <c r="K2139" s="13">
        <f>'دیده بان بازار'!K2142</f>
        <v/>
      </c>
      <c r="L2139" s="13">
        <f>'دیده بان بازار'!L2142</f>
        <v/>
      </c>
      <c r="M2139" s="13">
        <f>'دیده بان بازار'!M2142</f>
        <v/>
      </c>
      <c r="N2139" s="13">
        <f>'دیده بان بازار'!N2142</f>
        <v/>
      </c>
      <c r="O2139" s="13">
        <f>'دیده بان بازار'!O2142</f>
        <v/>
      </c>
      <c r="P2139" s="13">
        <f>'دیده بان بازار'!P2142</f>
        <v/>
      </c>
      <c r="Q2139" s="13">
        <f>'دیده بان بازار'!Q2142</f>
        <v/>
      </c>
      <c r="R2139" s="13">
        <f>'دیده بان بازار'!R2142</f>
        <v/>
      </c>
      <c r="S2139" s="13">
        <f>'دیده بان بازار'!S2142</f>
        <v/>
      </c>
      <c r="T2139" s="13">
        <f>'دیده بان بازار'!T2142</f>
        <v/>
      </c>
      <c r="U2139" s="13">
        <f>'دیده بان بازار'!U2142</f>
        <v/>
      </c>
      <c r="V2139" s="13">
        <f>'دیده بان بازار'!V2142</f>
        <v/>
      </c>
      <c r="W2139" s="6">
        <f>'دیده بان بازار'!W2142</f>
        <v/>
      </c>
      <c r="X2139" s="11">
        <f>IFERROR(IF(OR(R2139&lt;=0,W2139&lt;=0,S2139&lt;=0,V2139&lt;=0),0,ROUND((S2139/R2139)/(V2139/W2139),2)),0)</f>
        <v/>
      </c>
      <c r="Y2139" s="11">
        <f>IFERROR(IF(OR(S2139&lt;=0,V2139&lt;=0),0,ROUND(S2139/V2139,2)),0)</f>
        <v/>
      </c>
      <c r="Z2139" s="11">
        <f>IFERROR(J2139-M2139,0)</f>
        <v/>
      </c>
      <c r="AA2139" s="11">
        <f>IFERROR(ROUND(MAX(0,MIN(100,((AB2139*0.2)+(AC2139*0.15)+(AD2139*0.15)+(AE2139*0.1)+(AF2139*0.1)+(AG2139*0.15)+(MIN(Y2139/3,1)*100*0.1)+(AI2139*0.05))*((AH2139/100)*0.25+0.75))),0),0)</f>
        <v/>
      </c>
      <c r="AB2139" s="11">
        <f>ROUND(MAX(0,MIN(100,((M2139+10)/20)*100)),0)</f>
        <v/>
      </c>
      <c r="AC2139" s="11">
        <f>IFERROR(IF(D2139&lt;=0,0,ROUND(COUNTIFS($D$4:$D$3359,"&lt;="&amp;D2139,$D$4:$D$3359,"&gt;0")/COUNTIF($D$4:$D$3359,"&gt;0")*100,0)),0)</f>
        <v/>
      </c>
      <c r="AD2139" s="11">
        <f>IF(E2139&lt;=0,0,ROUND(MAX(0,MIN(100,(LOG10(1+E2139/1000000000)/LOG10(101))*100)),0))</f>
        <v/>
      </c>
      <c r="AE2139" s="11">
        <f>IF(O2139=N2139,50,ROUND(MAX(0,MIN(100,((H2139-N2139)/(O2139-N2139))*100)),0))</f>
        <v/>
      </c>
      <c r="AF2139" s="11">
        <f>ROUND(MAX(0,MIN(100,50+((H2139-K2139)/K2139)*1000)),0)</f>
        <v/>
      </c>
      <c r="AG2139" s="11">
        <f>IFERROR(ROUND(MAX(0,MIN(100,50+25*LN(MAX(0.01,X2139)))),0),25)</f>
        <v/>
      </c>
      <c r="AH2139" s="11">
        <f>ROUND(IF(M2139&lt;=-30,0,IF(M2139&lt;=-20,20,IF(M2139&lt;=-10,50,100))),0)</f>
        <v/>
      </c>
      <c r="AI2139" s="11">
        <f>ROUND(MAX(0,MIN(100,50+(Z2139*10))),0)</f>
        <v/>
      </c>
      <c r="AJ2139" s="11">
        <f>IFERROR(IF(--AA2139&gt;=80,"خرید قوی",IF(--AA2139&gt;=70,"خرید مشروط",IF(--AA2139&gt;=60,"مراقبت",IF(--AA2139&gt;=45,"ضعیف","عدم ورود")))),"")</f>
        <v/>
      </c>
    </row>
    <row r="2140">
      <c r="A2140" s="15">
        <f>'دیده بان بازار'!A2143</f>
        <v/>
      </c>
      <c r="B2140" s="16">
        <f>'دیده بان بازار'!B2143</f>
        <v/>
      </c>
      <c r="C2140" s="16">
        <f>'دیده بان بازار'!C2143</f>
        <v/>
      </c>
      <c r="D2140" s="16">
        <f>'دیده بان بازار'!D2143</f>
        <v/>
      </c>
      <c r="E2140" s="17">
        <f>'دیده بان بازار'!E2143</f>
        <v/>
      </c>
      <c r="F2140" s="16">
        <f>'دیده بان بازار'!F2143</f>
        <v/>
      </c>
      <c r="G2140" s="16">
        <f>'دیده بان بازار'!G2143</f>
        <v/>
      </c>
      <c r="H2140" s="16">
        <f>'دیده بان بازار'!H2143</f>
        <v/>
      </c>
      <c r="I2140" s="16">
        <f>'دیده بان بازار'!I2143</f>
        <v/>
      </c>
      <c r="J2140" s="16">
        <f>'دیده بان بازار'!J2143</f>
        <v/>
      </c>
      <c r="K2140" s="16">
        <f>'دیده بان بازار'!K2143</f>
        <v/>
      </c>
      <c r="L2140" s="16">
        <f>'دیده بان بازار'!L2143</f>
        <v/>
      </c>
      <c r="M2140" s="16">
        <f>'دیده بان بازار'!M2143</f>
        <v/>
      </c>
      <c r="N2140" s="16">
        <f>'دیده بان بازار'!N2143</f>
        <v/>
      </c>
      <c r="O2140" s="16">
        <f>'دیده بان بازار'!O2143</f>
        <v/>
      </c>
      <c r="P2140" s="16">
        <f>'دیده بان بازار'!P2143</f>
        <v/>
      </c>
      <c r="Q2140" s="16">
        <f>'دیده بان بازار'!Q2143</f>
        <v/>
      </c>
      <c r="R2140" s="16">
        <f>'دیده بان بازار'!R2143</f>
        <v/>
      </c>
      <c r="S2140" s="16">
        <f>'دیده بان بازار'!S2143</f>
        <v/>
      </c>
      <c r="T2140" s="16">
        <f>'دیده بان بازار'!T2143</f>
        <v/>
      </c>
      <c r="U2140" s="16">
        <f>'دیده بان بازار'!U2143</f>
        <v/>
      </c>
      <c r="V2140" s="16">
        <f>'دیده بان بازار'!V2143</f>
        <v/>
      </c>
      <c r="W2140" s="7">
        <f>'دیده بان بازار'!W2143</f>
        <v/>
      </c>
      <c r="X2140" s="11">
        <f>IFERROR(IF(OR(R2140&lt;=0,W2140&lt;=0,S2140&lt;=0,V2140&lt;=0),0,ROUND((S2140/R2140)/(V2140/W2140),2)),0)</f>
        <v/>
      </c>
      <c r="Y2140" s="11">
        <f>IFERROR(IF(OR(S2140&lt;=0,V2140&lt;=0),0,ROUND(S2140/V2140,2)),0)</f>
        <v/>
      </c>
      <c r="Z2140" s="11">
        <f>IFERROR(J2140-M2140,0)</f>
        <v/>
      </c>
      <c r="AA2140" s="11">
        <f>IFERROR(ROUND(MAX(0,MIN(100,((AB2140*0.2)+(AC2140*0.15)+(AD2140*0.15)+(AE2140*0.1)+(AF2140*0.1)+(AG2140*0.15)+(MIN(Y2140/3,1)*100*0.1)+(AI2140*0.05))*((AH2140/100)*0.25+0.75))),0),0)</f>
        <v/>
      </c>
      <c r="AB2140" s="11">
        <f>ROUND(MAX(0,MIN(100,((M2140+10)/20)*100)),0)</f>
        <v/>
      </c>
      <c r="AC2140" s="11">
        <f>IFERROR(IF(D2140&lt;=0,0,ROUND(COUNTIFS($D$4:$D$3359,"&lt;="&amp;D2140,$D$4:$D$3359,"&gt;0")/COUNTIF($D$4:$D$3359,"&gt;0")*100,0)),0)</f>
        <v/>
      </c>
      <c r="AD2140" s="11">
        <f>IF(E2140&lt;=0,0,ROUND(MAX(0,MIN(100,(LOG10(1+E2140/1000000000)/LOG10(101))*100)),0))</f>
        <v/>
      </c>
      <c r="AE2140" s="11">
        <f>IF(O2140=N2140,50,ROUND(MAX(0,MIN(100,((H2140-N2140)/(O2140-N2140))*100)),0))</f>
        <v/>
      </c>
      <c r="AF2140" s="11">
        <f>ROUND(MAX(0,MIN(100,50+((H2140-K2140)/K2140)*1000)),0)</f>
        <v/>
      </c>
      <c r="AG2140" s="11">
        <f>IFERROR(ROUND(MAX(0,MIN(100,50+25*LN(MAX(0.01,X2140)))),0),25)</f>
        <v/>
      </c>
      <c r="AH2140" s="11">
        <f>ROUND(IF(M2140&lt;=-30,0,IF(M2140&lt;=-20,20,IF(M2140&lt;=-10,50,100))),0)</f>
        <v/>
      </c>
      <c r="AI2140" s="11">
        <f>ROUND(MAX(0,MIN(100,50+(Z2140*10))),0)</f>
        <v/>
      </c>
      <c r="AJ2140" s="11">
        <f>IFERROR(IF(--AA2140&gt;=80,"خرید قوی",IF(--AA2140&gt;=70,"خرید مشروط",IF(--AA2140&gt;=60,"مراقبت",IF(--AA2140&gt;=45,"ضعیف","عدم ورود")))),"")</f>
        <v/>
      </c>
    </row>
    <row r="2141">
      <c r="A2141" s="12">
        <f>'دیده بان بازار'!A2144</f>
        <v/>
      </c>
      <c r="B2141" s="13">
        <f>'دیده بان بازار'!B2144</f>
        <v/>
      </c>
      <c r="C2141" s="13">
        <f>'دیده بان بازار'!C2144</f>
        <v/>
      </c>
      <c r="D2141" s="13">
        <f>'دیده بان بازار'!D2144</f>
        <v/>
      </c>
      <c r="E2141" s="14">
        <f>'دیده بان بازار'!E2144</f>
        <v/>
      </c>
      <c r="F2141" s="13">
        <f>'دیده بان بازار'!F2144</f>
        <v/>
      </c>
      <c r="G2141" s="13">
        <f>'دیده بان بازار'!G2144</f>
        <v/>
      </c>
      <c r="H2141" s="13">
        <f>'دیده بان بازار'!H2144</f>
        <v/>
      </c>
      <c r="I2141" s="13">
        <f>'دیده بان بازار'!I2144</f>
        <v/>
      </c>
      <c r="J2141" s="13">
        <f>'دیده بان بازار'!J2144</f>
        <v/>
      </c>
      <c r="K2141" s="13">
        <f>'دیده بان بازار'!K2144</f>
        <v/>
      </c>
      <c r="L2141" s="13">
        <f>'دیده بان بازار'!L2144</f>
        <v/>
      </c>
      <c r="M2141" s="13">
        <f>'دیده بان بازار'!M2144</f>
        <v/>
      </c>
      <c r="N2141" s="13">
        <f>'دیده بان بازار'!N2144</f>
        <v/>
      </c>
      <c r="O2141" s="13">
        <f>'دیده بان بازار'!O2144</f>
        <v/>
      </c>
      <c r="P2141" s="13">
        <f>'دیده بان بازار'!P2144</f>
        <v/>
      </c>
      <c r="Q2141" s="13">
        <f>'دیده بان بازار'!Q2144</f>
        <v/>
      </c>
      <c r="R2141" s="13">
        <f>'دیده بان بازار'!R2144</f>
        <v/>
      </c>
      <c r="S2141" s="13">
        <f>'دیده بان بازار'!S2144</f>
        <v/>
      </c>
      <c r="T2141" s="13">
        <f>'دیده بان بازار'!T2144</f>
        <v/>
      </c>
      <c r="U2141" s="13">
        <f>'دیده بان بازار'!U2144</f>
        <v/>
      </c>
      <c r="V2141" s="13">
        <f>'دیده بان بازار'!V2144</f>
        <v/>
      </c>
      <c r="W2141" s="6">
        <f>'دیده بان بازار'!W2144</f>
        <v/>
      </c>
      <c r="X2141" s="11">
        <f>IFERROR(IF(OR(R2141&lt;=0,W2141&lt;=0,S2141&lt;=0,V2141&lt;=0),0,ROUND((S2141/R2141)/(V2141/W2141),2)),0)</f>
        <v/>
      </c>
      <c r="Y2141" s="11">
        <f>IFERROR(IF(OR(S2141&lt;=0,V2141&lt;=0),0,ROUND(S2141/V2141,2)),0)</f>
        <v/>
      </c>
      <c r="Z2141" s="11">
        <f>IFERROR(J2141-M2141,0)</f>
        <v/>
      </c>
      <c r="AA2141" s="11">
        <f>IFERROR(ROUND(MAX(0,MIN(100,((AB2141*0.2)+(AC2141*0.15)+(AD2141*0.15)+(AE2141*0.1)+(AF2141*0.1)+(AG2141*0.15)+(MIN(Y2141/3,1)*100*0.1)+(AI2141*0.05))*((AH2141/100)*0.25+0.75))),0),0)</f>
        <v/>
      </c>
      <c r="AB2141" s="11">
        <f>ROUND(MAX(0,MIN(100,((M2141+10)/20)*100)),0)</f>
        <v/>
      </c>
      <c r="AC2141" s="11">
        <f>IFERROR(IF(D2141&lt;=0,0,ROUND(COUNTIFS($D$4:$D$3359,"&lt;="&amp;D2141,$D$4:$D$3359,"&gt;0")/COUNTIF($D$4:$D$3359,"&gt;0")*100,0)),0)</f>
        <v/>
      </c>
      <c r="AD2141" s="11">
        <f>IF(E2141&lt;=0,0,ROUND(MAX(0,MIN(100,(LOG10(1+E2141/1000000000)/LOG10(101))*100)),0))</f>
        <v/>
      </c>
      <c r="AE2141" s="11">
        <f>IF(O2141=N2141,50,ROUND(MAX(0,MIN(100,((H2141-N2141)/(O2141-N2141))*100)),0))</f>
        <v/>
      </c>
      <c r="AF2141" s="11">
        <f>ROUND(MAX(0,MIN(100,50+((H2141-K2141)/K2141)*1000)),0)</f>
        <v/>
      </c>
      <c r="AG2141" s="11">
        <f>IFERROR(ROUND(MAX(0,MIN(100,50+25*LN(MAX(0.01,X2141)))),0),25)</f>
        <v/>
      </c>
      <c r="AH2141" s="11">
        <f>ROUND(IF(M2141&lt;=-30,0,IF(M2141&lt;=-20,20,IF(M2141&lt;=-10,50,100))),0)</f>
        <v/>
      </c>
      <c r="AI2141" s="11">
        <f>ROUND(MAX(0,MIN(100,50+(Z2141*10))),0)</f>
        <v/>
      </c>
      <c r="AJ2141" s="11">
        <f>IFERROR(IF(--AA2141&gt;=80,"خرید قوی",IF(--AA2141&gt;=70,"خرید مشروط",IF(--AA2141&gt;=60,"مراقبت",IF(--AA2141&gt;=45,"ضعیف","عدم ورود")))),"")</f>
        <v/>
      </c>
    </row>
    <row r="2142">
      <c r="A2142" s="15">
        <f>'دیده بان بازار'!A2145</f>
        <v/>
      </c>
      <c r="B2142" s="16">
        <f>'دیده بان بازار'!B2145</f>
        <v/>
      </c>
      <c r="C2142" s="16">
        <f>'دیده بان بازار'!C2145</f>
        <v/>
      </c>
      <c r="D2142" s="16">
        <f>'دیده بان بازار'!D2145</f>
        <v/>
      </c>
      <c r="E2142" s="17">
        <f>'دیده بان بازار'!E2145</f>
        <v/>
      </c>
      <c r="F2142" s="16">
        <f>'دیده بان بازار'!F2145</f>
        <v/>
      </c>
      <c r="G2142" s="16">
        <f>'دیده بان بازار'!G2145</f>
        <v/>
      </c>
      <c r="H2142" s="16">
        <f>'دیده بان بازار'!H2145</f>
        <v/>
      </c>
      <c r="I2142" s="16">
        <f>'دیده بان بازار'!I2145</f>
        <v/>
      </c>
      <c r="J2142" s="16">
        <f>'دیده بان بازار'!J2145</f>
        <v/>
      </c>
      <c r="K2142" s="16">
        <f>'دیده بان بازار'!K2145</f>
        <v/>
      </c>
      <c r="L2142" s="16">
        <f>'دیده بان بازار'!L2145</f>
        <v/>
      </c>
      <c r="M2142" s="16">
        <f>'دیده بان بازار'!M2145</f>
        <v/>
      </c>
      <c r="N2142" s="16">
        <f>'دیده بان بازار'!N2145</f>
        <v/>
      </c>
      <c r="O2142" s="16">
        <f>'دیده بان بازار'!O2145</f>
        <v/>
      </c>
      <c r="P2142" s="16">
        <f>'دیده بان بازار'!P2145</f>
        <v/>
      </c>
      <c r="Q2142" s="16">
        <f>'دیده بان بازار'!Q2145</f>
        <v/>
      </c>
      <c r="R2142" s="16">
        <f>'دیده بان بازار'!R2145</f>
        <v/>
      </c>
      <c r="S2142" s="16">
        <f>'دیده بان بازار'!S2145</f>
        <v/>
      </c>
      <c r="T2142" s="16">
        <f>'دیده بان بازار'!T2145</f>
        <v/>
      </c>
      <c r="U2142" s="16">
        <f>'دیده بان بازار'!U2145</f>
        <v/>
      </c>
      <c r="V2142" s="16">
        <f>'دیده بان بازار'!V2145</f>
        <v/>
      </c>
      <c r="W2142" s="7">
        <f>'دیده بان بازار'!W2145</f>
        <v/>
      </c>
      <c r="X2142" s="11">
        <f>IFERROR(IF(OR(R2142&lt;=0,W2142&lt;=0,S2142&lt;=0,V2142&lt;=0),0,ROUND((S2142/R2142)/(V2142/W2142),2)),0)</f>
        <v/>
      </c>
      <c r="Y2142" s="11">
        <f>IFERROR(IF(OR(S2142&lt;=0,V2142&lt;=0),0,ROUND(S2142/V2142,2)),0)</f>
        <v/>
      </c>
      <c r="Z2142" s="11">
        <f>IFERROR(J2142-M2142,0)</f>
        <v/>
      </c>
      <c r="AA2142" s="11">
        <f>IFERROR(ROUND(MAX(0,MIN(100,((AB2142*0.2)+(AC2142*0.15)+(AD2142*0.15)+(AE2142*0.1)+(AF2142*0.1)+(AG2142*0.15)+(MIN(Y2142/3,1)*100*0.1)+(AI2142*0.05))*((AH2142/100)*0.25+0.75))),0),0)</f>
        <v/>
      </c>
      <c r="AB2142" s="11">
        <f>ROUND(MAX(0,MIN(100,((M2142+10)/20)*100)),0)</f>
        <v/>
      </c>
      <c r="AC2142" s="11">
        <f>IFERROR(IF(D2142&lt;=0,0,ROUND(COUNTIFS($D$4:$D$3359,"&lt;="&amp;D2142,$D$4:$D$3359,"&gt;0")/COUNTIF($D$4:$D$3359,"&gt;0")*100,0)),0)</f>
        <v/>
      </c>
      <c r="AD2142" s="11">
        <f>IF(E2142&lt;=0,0,ROUND(MAX(0,MIN(100,(LOG10(1+E2142/1000000000)/LOG10(101))*100)),0))</f>
        <v/>
      </c>
      <c r="AE2142" s="11">
        <f>IF(O2142=N2142,50,ROUND(MAX(0,MIN(100,((H2142-N2142)/(O2142-N2142))*100)),0))</f>
        <v/>
      </c>
      <c r="AF2142" s="11">
        <f>ROUND(MAX(0,MIN(100,50+((H2142-K2142)/K2142)*1000)),0)</f>
        <v/>
      </c>
      <c r="AG2142" s="11">
        <f>IFERROR(ROUND(MAX(0,MIN(100,50+25*LN(MAX(0.01,X2142)))),0),25)</f>
        <v/>
      </c>
      <c r="AH2142" s="11">
        <f>ROUND(IF(M2142&lt;=-30,0,IF(M2142&lt;=-20,20,IF(M2142&lt;=-10,50,100))),0)</f>
        <v/>
      </c>
      <c r="AI2142" s="11">
        <f>ROUND(MAX(0,MIN(100,50+(Z2142*10))),0)</f>
        <v/>
      </c>
      <c r="AJ2142" s="11">
        <f>IFERROR(IF(--AA2142&gt;=80,"خرید قوی",IF(--AA2142&gt;=70,"خرید مشروط",IF(--AA2142&gt;=60,"مراقبت",IF(--AA2142&gt;=45,"ضعیف","عدم ورود")))),"")</f>
        <v/>
      </c>
    </row>
    <row r="2143">
      <c r="A2143" s="12">
        <f>'دیده بان بازار'!A2146</f>
        <v/>
      </c>
      <c r="B2143" s="13">
        <f>'دیده بان بازار'!B2146</f>
        <v/>
      </c>
      <c r="C2143" s="13">
        <f>'دیده بان بازار'!C2146</f>
        <v/>
      </c>
      <c r="D2143" s="13">
        <f>'دیده بان بازار'!D2146</f>
        <v/>
      </c>
      <c r="E2143" s="14">
        <f>'دیده بان بازار'!E2146</f>
        <v/>
      </c>
      <c r="F2143" s="13">
        <f>'دیده بان بازار'!F2146</f>
        <v/>
      </c>
      <c r="G2143" s="13">
        <f>'دیده بان بازار'!G2146</f>
        <v/>
      </c>
      <c r="H2143" s="13">
        <f>'دیده بان بازار'!H2146</f>
        <v/>
      </c>
      <c r="I2143" s="13">
        <f>'دیده بان بازار'!I2146</f>
        <v/>
      </c>
      <c r="J2143" s="13">
        <f>'دیده بان بازار'!J2146</f>
        <v/>
      </c>
      <c r="K2143" s="13">
        <f>'دیده بان بازار'!K2146</f>
        <v/>
      </c>
      <c r="L2143" s="13">
        <f>'دیده بان بازار'!L2146</f>
        <v/>
      </c>
      <c r="M2143" s="13">
        <f>'دیده بان بازار'!M2146</f>
        <v/>
      </c>
      <c r="N2143" s="13">
        <f>'دیده بان بازار'!N2146</f>
        <v/>
      </c>
      <c r="O2143" s="13">
        <f>'دیده بان بازار'!O2146</f>
        <v/>
      </c>
      <c r="P2143" s="13">
        <f>'دیده بان بازار'!P2146</f>
        <v/>
      </c>
      <c r="Q2143" s="13">
        <f>'دیده بان بازار'!Q2146</f>
        <v/>
      </c>
      <c r="R2143" s="13">
        <f>'دیده بان بازار'!R2146</f>
        <v/>
      </c>
      <c r="S2143" s="13">
        <f>'دیده بان بازار'!S2146</f>
        <v/>
      </c>
      <c r="T2143" s="13">
        <f>'دیده بان بازار'!T2146</f>
        <v/>
      </c>
      <c r="U2143" s="13">
        <f>'دیده بان بازار'!U2146</f>
        <v/>
      </c>
      <c r="V2143" s="13">
        <f>'دیده بان بازار'!V2146</f>
        <v/>
      </c>
      <c r="W2143" s="6">
        <f>'دیده بان بازار'!W2146</f>
        <v/>
      </c>
      <c r="X2143" s="11">
        <f>IFERROR(IF(OR(R2143&lt;=0,W2143&lt;=0,S2143&lt;=0,V2143&lt;=0),0,ROUND((S2143/R2143)/(V2143/W2143),2)),0)</f>
        <v/>
      </c>
      <c r="Y2143" s="11">
        <f>IFERROR(IF(OR(S2143&lt;=0,V2143&lt;=0),0,ROUND(S2143/V2143,2)),0)</f>
        <v/>
      </c>
      <c r="Z2143" s="11">
        <f>IFERROR(J2143-M2143,0)</f>
        <v/>
      </c>
      <c r="AA2143" s="11">
        <f>IFERROR(ROUND(MAX(0,MIN(100,((AB2143*0.2)+(AC2143*0.15)+(AD2143*0.15)+(AE2143*0.1)+(AF2143*0.1)+(AG2143*0.15)+(MIN(Y2143/3,1)*100*0.1)+(AI2143*0.05))*((AH2143/100)*0.25+0.75))),0),0)</f>
        <v/>
      </c>
      <c r="AB2143" s="11">
        <f>ROUND(MAX(0,MIN(100,((M2143+10)/20)*100)),0)</f>
        <v/>
      </c>
      <c r="AC2143" s="11">
        <f>IFERROR(IF(D2143&lt;=0,0,ROUND(COUNTIFS($D$4:$D$3359,"&lt;="&amp;D2143,$D$4:$D$3359,"&gt;0")/COUNTIF($D$4:$D$3359,"&gt;0")*100,0)),0)</f>
        <v/>
      </c>
      <c r="AD2143" s="11">
        <f>IF(E2143&lt;=0,0,ROUND(MAX(0,MIN(100,(LOG10(1+E2143/1000000000)/LOG10(101))*100)),0))</f>
        <v/>
      </c>
      <c r="AE2143" s="11">
        <f>IF(O2143=N2143,50,ROUND(MAX(0,MIN(100,((H2143-N2143)/(O2143-N2143))*100)),0))</f>
        <v/>
      </c>
      <c r="AF2143" s="11">
        <f>ROUND(MAX(0,MIN(100,50+((H2143-K2143)/K2143)*1000)),0)</f>
        <v/>
      </c>
      <c r="AG2143" s="11">
        <f>IFERROR(ROUND(MAX(0,MIN(100,50+25*LN(MAX(0.01,X2143)))),0),25)</f>
        <v/>
      </c>
      <c r="AH2143" s="11">
        <f>ROUND(IF(M2143&lt;=-30,0,IF(M2143&lt;=-20,20,IF(M2143&lt;=-10,50,100))),0)</f>
        <v/>
      </c>
      <c r="AI2143" s="11">
        <f>ROUND(MAX(0,MIN(100,50+(Z2143*10))),0)</f>
        <v/>
      </c>
      <c r="AJ2143" s="11">
        <f>IFERROR(IF(--AA2143&gt;=80,"خرید قوی",IF(--AA2143&gt;=70,"خرید مشروط",IF(--AA2143&gt;=60,"مراقبت",IF(--AA2143&gt;=45,"ضعیف","عدم ورود")))),"")</f>
        <v/>
      </c>
    </row>
    <row r="2144">
      <c r="A2144" s="15">
        <f>'دیده بان بازار'!A2147</f>
        <v/>
      </c>
      <c r="B2144" s="16">
        <f>'دیده بان بازار'!B2147</f>
        <v/>
      </c>
      <c r="C2144" s="16">
        <f>'دیده بان بازار'!C2147</f>
        <v/>
      </c>
      <c r="D2144" s="16">
        <f>'دیده بان بازار'!D2147</f>
        <v/>
      </c>
      <c r="E2144" s="17">
        <f>'دیده بان بازار'!E2147</f>
        <v/>
      </c>
      <c r="F2144" s="16">
        <f>'دیده بان بازار'!F2147</f>
        <v/>
      </c>
      <c r="G2144" s="16">
        <f>'دیده بان بازار'!G2147</f>
        <v/>
      </c>
      <c r="H2144" s="16">
        <f>'دیده بان بازار'!H2147</f>
        <v/>
      </c>
      <c r="I2144" s="16">
        <f>'دیده بان بازار'!I2147</f>
        <v/>
      </c>
      <c r="J2144" s="16">
        <f>'دیده بان بازار'!J2147</f>
        <v/>
      </c>
      <c r="K2144" s="16">
        <f>'دیده بان بازار'!K2147</f>
        <v/>
      </c>
      <c r="L2144" s="16">
        <f>'دیده بان بازار'!L2147</f>
        <v/>
      </c>
      <c r="M2144" s="16">
        <f>'دیده بان بازار'!M2147</f>
        <v/>
      </c>
      <c r="N2144" s="16">
        <f>'دیده بان بازار'!N2147</f>
        <v/>
      </c>
      <c r="O2144" s="16">
        <f>'دیده بان بازار'!O2147</f>
        <v/>
      </c>
      <c r="P2144" s="16">
        <f>'دیده بان بازار'!P2147</f>
        <v/>
      </c>
      <c r="Q2144" s="16">
        <f>'دیده بان بازار'!Q2147</f>
        <v/>
      </c>
      <c r="R2144" s="16">
        <f>'دیده بان بازار'!R2147</f>
        <v/>
      </c>
      <c r="S2144" s="16">
        <f>'دیده بان بازار'!S2147</f>
        <v/>
      </c>
      <c r="T2144" s="16">
        <f>'دیده بان بازار'!T2147</f>
        <v/>
      </c>
      <c r="U2144" s="16">
        <f>'دیده بان بازار'!U2147</f>
        <v/>
      </c>
      <c r="V2144" s="16">
        <f>'دیده بان بازار'!V2147</f>
        <v/>
      </c>
      <c r="W2144" s="7">
        <f>'دیده بان بازار'!W2147</f>
        <v/>
      </c>
      <c r="X2144" s="11">
        <f>IFERROR(IF(OR(R2144&lt;=0,W2144&lt;=0,S2144&lt;=0,V2144&lt;=0),0,ROUND((S2144/R2144)/(V2144/W2144),2)),0)</f>
        <v/>
      </c>
      <c r="Y2144" s="11">
        <f>IFERROR(IF(OR(S2144&lt;=0,V2144&lt;=0),0,ROUND(S2144/V2144,2)),0)</f>
        <v/>
      </c>
      <c r="Z2144" s="11">
        <f>IFERROR(J2144-M2144,0)</f>
        <v/>
      </c>
      <c r="AA2144" s="11">
        <f>IFERROR(ROUND(MAX(0,MIN(100,((AB2144*0.2)+(AC2144*0.15)+(AD2144*0.15)+(AE2144*0.1)+(AF2144*0.1)+(AG2144*0.15)+(MIN(Y2144/3,1)*100*0.1)+(AI2144*0.05))*((AH2144/100)*0.25+0.75))),0),0)</f>
        <v/>
      </c>
      <c r="AB2144" s="11">
        <f>ROUND(MAX(0,MIN(100,((M2144+10)/20)*100)),0)</f>
        <v/>
      </c>
      <c r="AC2144" s="11">
        <f>IFERROR(IF(D2144&lt;=0,0,ROUND(COUNTIFS($D$4:$D$3359,"&lt;="&amp;D2144,$D$4:$D$3359,"&gt;0")/COUNTIF($D$4:$D$3359,"&gt;0")*100,0)),0)</f>
        <v/>
      </c>
      <c r="AD2144" s="11">
        <f>IF(E2144&lt;=0,0,ROUND(MAX(0,MIN(100,(LOG10(1+E2144/1000000000)/LOG10(101))*100)),0))</f>
        <v/>
      </c>
      <c r="AE2144" s="11">
        <f>IF(O2144=N2144,50,ROUND(MAX(0,MIN(100,((H2144-N2144)/(O2144-N2144))*100)),0))</f>
        <v/>
      </c>
      <c r="AF2144" s="11">
        <f>ROUND(MAX(0,MIN(100,50+((H2144-K2144)/K2144)*1000)),0)</f>
        <v/>
      </c>
      <c r="AG2144" s="11">
        <f>IFERROR(ROUND(MAX(0,MIN(100,50+25*LN(MAX(0.01,X2144)))),0),25)</f>
        <v/>
      </c>
      <c r="AH2144" s="11">
        <f>ROUND(IF(M2144&lt;=-30,0,IF(M2144&lt;=-20,20,IF(M2144&lt;=-10,50,100))),0)</f>
        <v/>
      </c>
      <c r="AI2144" s="11">
        <f>ROUND(MAX(0,MIN(100,50+(Z2144*10))),0)</f>
        <v/>
      </c>
      <c r="AJ2144" s="11">
        <f>IFERROR(IF(--AA2144&gt;=80,"خرید قوی",IF(--AA2144&gt;=70,"خرید مشروط",IF(--AA2144&gt;=60,"مراقبت",IF(--AA2144&gt;=45,"ضعیف","عدم ورود")))),"")</f>
        <v/>
      </c>
    </row>
    <row r="2145">
      <c r="A2145" s="12">
        <f>'دیده بان بازار'!A2148</f>
        <v/>
      </c>
      <c r="B2145" s="13">
        <f>'دیده بان بازار'!B2148</f>
        <v/>
      </c>
      <c r="C2145" s="13">
        <f>'دیده بان بازار'!C2148</f>
        <v/>
      </c>
      <c r="D2145" s="13">
        <f>'دیده بان بازار'!D2148</f>
        <v/>
      </c>
      <c r="E2145" s="14">
        <f>'دیده بان بازار'!E2148</f>
        <v/>
      </c>
      <c r="F2145" s="13">
        <f>'دیده بان بازار'!F2148</f>
        <v/>
      </c>
      <c r="G2145" s="13">
        <f>'دیده بان بازار'!G2148</f>
        <v/>
      </c>
      <c r="H2145" s="13">
        <f>'دیده بان بازار'!H2148</f>
        <v/>
      </c>
      <c r="I2145" s="13">
        <f>'دیده بان بازار'!I2148</f>
        <v/>
      </c>
      <c r="J2145" s="13">
        <f>'دیده بان بازار'!J2148</f>
        <v/>
      </c>
      <c r="K2145" s="13">
        <f>'دیده بان بازار'!K2148</f>
        <v/>
      </c>
      <c r="L2145" s="13">
        <f>'دیده بان بازار'!L2148</f>
        <v/>
      </c>
      <c r="M2145" s="13">
        <f>'دیده بان بازار'!M2148</f>
        <v/>
      </c>
      <c r="N2145" s="13">
        <f>'دیده بان بازار'!N2148</f>
        <v/>
      </c>
      <c r="O2145" s="13">
        <f>'دیده بان بازار'!O2148</f>
        <v/>
      </c>
      <c r="P2145" s="13">
        <f>'دیده بان بازار'!P2148</f>
        <v/>
      </c>
      <c r="Q2145" s="13">
        <f>'دیده بان بازار'!Q2148</f>
        <v/>
      </c>
      <c r="R2145" s="13">
        <f>'دیده بان بازار'!R2148</f>
        <v/>
      </c>
      <c r="S2145" s="13">
        <f>'دیده بان بازار'!S2148</f>
        <v/>
      </c>
      <c r="T2145" s="13">
        <f>'دیده بان بازار'!T2148</f>
        <v/>
      </c>
      <c r="U2145" s="13">
        <f>'دیده بان بازار'!U2148</f>
        <v/>
      </c>
      <c r="V2145" s="13">
        <f>'دیده بان بازار'!V2148</f>
        <v/>
      </c>
      <c r="W2145" s="6">
        <f>'دیده بان بازار'!W2148</f>
        <v/>
      </c>
      <c r="X2145" s="11">
        <f>IFERROR(IF(OR(R2145&lt;=0,W2145&lt;=0,S2145&lt;=0,V2145&lt;=0),0,ROUND((S2145/R2145)/(V2145/W2145),2)),0)</f>
        <v/>
      </c>
      <c r="Y2145" s="11">
        <f>IFERROR(IF(OR(S2145&lt;=0,V2145&lt;=0),0,ROUND(S2145/V2145,2)),0)</f>
        <v/>
      </c>
      <c r="Z2145" s="11">
        <f>IFERROR(J2145-M2145,0)</f>
        <v/>
      </c>
      <c r="AA2145" s="11">
        <f>IFERROR(ROUND(MAX(0,MIN(100,((AB2145*0.2)+(AC2145*0.15)+(AD2145*0.15)+(AE2145*0.1)+(AF2145*0.1)+(AG2145*0.15)+(MIN(Y2145/3,1)*100*0.1)+(AI2145*0.05))*((AH2145/100)*0.25+0.75))),0),0)</f>
        <v/>
      </c>
      <c r="AB2145" s="11">
        <f>ROUND(MAX(0,MIN(100,((M2145+10)/20)*100)),0)</f>
        <v/>
      </c>
      <c r="AC2145" s="11">
        <f>IFERROR(IF(D2145&lt;=0,0,ROUND(COUNTIFS($D$4:$D$3359,"&lt;="&amp;D2145,$D$4:$D$3359,"&gt;0")/COUNTIF($D$4:$D$3359,"&gt;0")*100,0)),0)</f>
        <v/>
      </c>
      <c r="AD2145" s="11">
        <f>IF(E2145&lt;=0,0,ROUND(MAX(0,MIN(100,(LOG10(1+E2145/1000000000)/LOG10(101))*100)),0))</f>
        <v/>
      </c>
      <c r="AE2145" s="11">
        <f>IF(O2145=N2145,50,ROUND(MAX(0,MIN(100,((H2145-N2145)/(O2145-N2145))*100)),0))</f>
        <v/>
      </c>
      <c r="AF2145" s="11">
        <f>ROUND(MAX(0,MIN(100,50+((H2145-K2145)/K2145)*1000)),0)</f>
        <v/>
      </c>
      <c r="AG2145" s="11">
        <f>IFERROR(ROUND(MAX(0,MIN(100,50+25*LN(MAX(0.01,X2145)))),0),25)</f>
        <v/>
      </c>
      <c r="AH2145" s="11">
        <f>ROUND(IF(M2145&lt;=-30,0,IF(M2145&lt;=-20,20,IF(M2145&lt;=-10,50,100))),0)</f>
        <v/>
      </c>
      <c r="AI2145" s="11">
        <f>ROUND(MAX(0,MIN(100,50+(Z2145*10))),0)</f>
        <v/>
      </c>
      <c r="AJ2145" s="11">
        <f>IFERROR(IF(--AA2145&gt;=80,"خرید قوی",IF(--AA2145&gt;=70,"خرید مشروط",IF(--AA2145&gt;=60,"مراقبت",IF(--AA2145&gt;=45,"ضعیف","عدم ورود")))),"")</f>
        <v/>
      </c>
    </row>
    <row r="2146">
      <c r="A2146" s="15">
        <f>'دیده بان بازار'!A2149</f>
        <v/>
      </c>
      <c r="B2146" s="16">
        <f>'دیده بان بازار'!B2149</f>
        <v/>
      </c>
      <c r="C2146" s="16">
        <f>'دیده بان بازار'!C2149</f>
        <v/>
      </c>
      <c r="D2146" s="16">
        <f>'دیده بان بازار'!D2149</f>
        <v/>
      </c>
      <c r="E2146" s="17">
        <f>'دیده بان بازار'!E2149</f>
        <v/>
      </c>
      <c r="F2146" s="16">
        <f>'دیده بان بازار'!F2149</f>
        <v/>
      </c>
      <c r="G2146" s="16">
        <f>'دیده بان بازار'!G2149</f>
        <v/>
      </c>
      <c r="H2146" s="16">
        <f>'دیده بان بازار'!H2149</f>
        <v/>
      </c>
      <c r="I2146" s="16">
        <f>'دیده بان بازار'!I2149</f>
        <v/>
      </c>
      <c r="J2146" s="16">
        <f>'دیده بان بازار'!J2149</f>
        <v/>
      </c>
      <c r="K2146" s="16">
        <f>'دیده بان بازار'!K2149</f>
        <v/>
      </c>
      <c r="L2146" s="16">
        <f>'دیده بان بازار'!L2149</f>
        <v/>
      </c>
      <c r="M2146" s="16">
        <f>'دیده بان بازار'!M2149</f>
        <v/>
      </c>
      <c r="N2146" s="16">
        <f>'دیده بان بازار'!N2149</f>
        <v/>
      </c>
      <c r="O2146" s="16">
        <f>'دیده بان بازار'!O2149</f>
        <v/>
      </c>
      <c r="P2146" s="16">
        <f>'دیده بان بازار'!P2149</f>
        <v/>
      </c>
      <c r="Q2146" s="16">
        <f>'دیده بان بازار'!Q2149</f>
        <v/>
      </c>
      <c r="R2146" s="16">
        <f>'دیده بان بازار'!R2149</f>
        <v/>
      </c>
      <c r="S2146" s="16">
        <f>'دیده بان بازار'!S2149</f>
        <v/>
      </c>
      <c r="T2146" s="16">
        <f>'دیده بان بازار'!T2149</f>
        <v/>
      </c>
      <c r="U2146" s="16">
        <f>'دیده بان بازار'!U2149</f>
        <v/>
      </c>
      <c r="V2146" s="16">
        <f>'دیده بان بازار'!V2149</f>
        <v/>
      </c>
      <c r="W2146" s="7">
        <f>'دیده بان بازار'!W2149</f>
        <v/>
      </c>
      <c r="X2146" s="11">
        <f>IFERROR(IF(OR(R2146&lt;=0,W2146&lt;=0,S2146&lt;=0,V2146&lt;=0),0,ROUND((S2146/R2146)/(V2146/W2146),2)),0)</f>
        <v/>
      </c>
      <c r="Y2146" s="11">
        <f>IFERROR(IF(OR(S2146&lt;=0,V2146&lt;=0),0,ROUND(S2146/V2146,2)),0)</f>
        <v/>
      </c>
      <c r="Z2146" s="11">
        <f>IFERROR(J2146-M2146,0)</f>
        <v/>
      </c>
      <c r="AA2146" s="11">
        <f>IFERROR(ROUND(MAX(0,MIN(100,((AB2146*0.2)+(AC2146*0.15)+(AD2146*0.15)+(AE2146*0.1)+(AF2146*0.1)+(AG2146*0.15)+(MIN(Y2146/3,1)*100*0.1)+(AI2146*0.05))*((AH2146/100)*0.25+0.75))),0),0)</f>
        <v/>
      </c>
      <c r="AB2146" s="11">
        <f>ROUND(MAX(0,MIN(100,((M2146+10)/20)*100)),0)</f>
        <v/>
      </c>
      <c r="AC2146" s="11">
        <f>IFERROR(IF(D2146&lt;=0,0,ROUND(COUNTIFS($D$4:$D$3359,"&lt;="&amp;D2146,$D$4:$D$3359,"&gt;0")/COUNTIF($D$4:$D$3359,"&gt;0")*100,0)),0)</f>
        <v/>
      </c>
      <c r="AD2146" s="11">
        <f>IF(E2146&lt;=0,0,ROUND(MAX(0,MIN(100,(LOG10(1+E2146/1000000000)/LOG10(101))*100)),0))</f>
        <v/>
      </c>
      <c r="AE2146" s="11">
        <f>IF(O2146=N2146,50,ROUND(MAX(0,MIN(100,((H2146-N2146)/(O2146-N2146))*100)),0))</f>
        <v/>
      </c>
      <c r="AF2146" s="11">
        <f>ROUND(MAX(0,MIN(100,50+((H2146-K2146)/K2146)*1000)),0)</f>
        <v/>
      </c>
      <c r="AG2146" s="11">
        <f>IFERROR(ROUND(MAX(0,MIN(100,50+25*LN(MAX(0.01,X2146)))),0),25)</f>
        <v/>
      </c>
      <c r="AH2146" s="11">
        <f>ROUND(IF(M2146&lt;=-30,0,IF(M2146&lt;=-20,20,IF(M2146&lt;=-10,50,100))),0)</f>
        <v/>
      </c>
      <c r="AI2146" s="11">
        <f>ROUND(MAX(0,MIN(100,50+(Z2146*10))),0)</f>
        <v/>
      </c>
      <c r="AJ2146" s="11">
        <f>IFERROR(IF(--AA2146&gt;=80,"خرید قوی",IF(--AA2146&gt;=70,"خرید مشروط",IF(--AA2146&gt;=60,"مراقبت",IF(--AA2146&gt;=45,"ضعیف","عدم ورود")))),"")</f>
        <v/>
      </c>
    </row>
    <row r="2147">
      <c r="A2147" s="15">
        <f>'دیده بان بازار'!A2150</f>
        <v/>
      </c>
      <c r="B2147" s="16">
        <f>'دیده بان بازار'!B2150</f>
        <v/>
      </c>
      <c r="C2147" s="16">
        <f>'دیده بان بازار'!C2150</f>
        <v/>
      </c>
      <c r="D2147" s="16">
        <f>'دیده بان بازار'!D2150</f>
        <v/>
      </c>
      <c r="E2147" s="17">
        <f>'دیده بان بازار'!E2150</f>
        <v/>
      </c>
      <c r="F2147" s="16">
        <f>'دیده بان بازار'!F2150</f>
        <v/>
      </c>
      <c r="G2147" s="16">
        <f>'دیده بان بازار'!G2150</f>
        <v/>
      </c>
      <c r="H2147" s="16">
        <f>'دیده بان بازار'!H2150</f>
        <v/>
      </c>
      <c r="I2147" s="16">
        <f>'دیده بان بازار'!I2150</f>
        <v/>
      </c>
      <c r="J2147" s="16">
        <f>'دیده بان بازار'!J2150</f>
        <v/>
      </c>
      <c r="K2147" s="16">
        <f>'دیده بان بازار'!K2150</f>
        <v/>
      </c>
      <c r="L2147" s="16">
        <f>'دیده بان بازار'!L2150</f>
        <v/>
      </c>
      <c r="M2147" s="16">
        <f>'دیده بان بازار'!M2150</f>
        <v/>
      </c>
      <c r="N2147" s="16">
        <f>'دیده بان بازار'!N2150</f>
        <v/>
      </c>
      <c r="O2147" s="16">
        <f>'دیده بان بازار'!O2150</f>
        <v/>
      </c>
      <c r="P2147" s="16">
        <f>'دیده بان بازار'!P2150</f>
        <v/>
      </c>
      <c r="Q2147" s="16">
        <f>'دیده بان بازار'!Q2150</f>
        <v/>
      </c>
      <c r="R2147" s="16">
        <f>'دیده بان بازار'!R2150</f>
        <v/>
      </c>
      <c r="S2147" s="16">
        <f>'دیده بان بازار'!S2150</f>
        <v/>
      </c>
      <c r="T2147" s="16">
        <f>'دیده بان بازار'!T2150</f>
        <v/>
      </c>
      <c r="U2147" s="16">
        <f>'دیده بان بازار'!U2150</f>
        <v/>
      </c>
      <c r="V2147" s="16">
        <f>'دیده بان بازار'!V2150</f>
        <v/>
      </c>
      <c r="W2147" s="7">
        <f>'دیده بان بازار'!W2150</f>
        <v/>
      </c>
      <c r="X2147" s="11">
        <f>IFERROR(IF(OR(R2147&lt;=0,W2147&lt;=0,S2147&lt;=0,V2147&lt;=0),0,ROUND((S2147/R2147)/(V2147/W2147),2)),0)</f>
        <v/>
      </c>
      <c r="Y2147" s="11">
        <f>IFERROR(IF(OR(S2147&lt;=0,V2147&lt;=0),0,ROUND(S2147/V2147,2)),0)</f>
        <v/>
      </c>
      <c r="Z2147" s="11">
        <f>IFERROR(J2147-M2147,0)</f>
        <v/>
      </c>
      <c r="AA2147" s="11">
        <f>IFERROR(ROUND(MAX(0,MIN(100,((AB2147*0.2)+(AC2147*0.15)+(AD2147*0.15)+(AE2147*0.1)+(AF2147*0.1)+(AG2147*0.15)+(MIN(Y2147/3,1)*100*0.1)+(AI2147*0.05))*((AH2147/100)*0.25+0.75))),0),0)</f>
        <v/>
      </c>
      <c r="AB2147" s="11">
        <f>ROUND(MAX(0,MIN(100,((M2147+10)/20)*100)),0)</f>
        <v/>
      </c>
      <c r="AC2147" s="11">
        <f>IFERROR(IF(D2147&lt;=0,0,ROUND(COUNTIFS($D$4:$D$3359,"&lt;="&amp;D2147,$D$4:$D$3359,"&gt;0")/COUNTIF($D$4:$D$3359,"&gt;0")*100,0)),0)</f>
        <v/>
      </c>
      <c r="AD2147" s="11">
        <f>IF(E2147&lt;=0,0,ROUND(MAX(0,MIN(100,(LOG10(1+E2147/1000000000)/LOG10(101))*100)),0))</f>
        <v/>
      </c>
      <c r="AE2147" s="11">
        <f>IF(O2147=N2147,50,ROUND(MAX(0,MIN(100,((H2147-N2147)/(O2147-N2147))*100)),0))</f>
        <v/>
      </c>
      <c r="AF2147" s="11">
        <f>ROUND(MAX(0,MIN(100,50+((H2147-K2147)/K2147)*1000)),0)</f>
        <v/>
      </c>
      <c r="AG2147" s="11">
        <f>IFERROR(ROUND(MAX(0,MIN(100,50+25*LN(MAX(0.01,X2147)))),0),25)</f>
        <v/>
      </c>
      <c r="AH2147" s="11">
        <f>ROUND(IF(M2147&lt;=-30,0,IF(M2147&lt;=-20,20,IF(M2147&lt;=-10,50,100))),0)</f>
        <v/>
      </c>
      <c r="AI2147" s="11">
        <f>ROUND(MAX(0,MIN(100,50+(Z2147*10))),0)</f>
        <v/>
      </c>
      <c r="AJ2147" s="11">
        <f>IFERROR(IF(--AA2147&gt;=80,"خرید قوی",IF(--AA2147&gt;=70,"خرید مشروط",IF(--AA2147&gt;=60,"مراقبت",IF(--AA2147&gt;=45,"ضعیف","عدم ورود")))),"")</f>
        <v/>
      </c>
    </row>
    <row r="2148">
      <c r="A2148" s="12">
        <f>'دیده بان بازار'!A2151</f>
        <v/>
      </c>
      <c r="B2148" s="13">
        <f>'دیده بان بازار'!B2151</f>
        <v/>
      </c>
      <c r="C2148" s="13">
        <f>'دیده بان بازار'!C2151</f>
        <v/>
      </c>
      <c r="D2148" s="13">
        <f>'دیده بان بازار'!D2151</f>
        <v/>
      </c>
      <c r="E2148" s="14">
        <f>'دیده بان بازار'!E2151</f>
        <v/>
      </c>
      <c r="F2148" s="13">
        <f>'دیده بان بازار'!F2151</f>
        <v/>
      </c>
      <c r="G2148" s="13">
        <f>'دیده بان بازار'!G2151</f>
        <v/>
      </c>
      <c r="H2148" s="13">
        <f>'دیده بان بازار'!H2151</f>
        <v/>
      </c>
      <c r="I2148" s="13">
        <f>'دیده بان بازار'!I2151</f>
        <v/>
      </c>
      <c r="J2148" s="13">
        <f>'دیده بان بازار'!J2151</f>
        <v/>
      </c>
      <c r="K2148" s="13">
        <f>'دیده بان بازار'!K2151</f>
        <v/>
      </c>
      <c r="L2148" s="13">
        <f>'دیده بان بازار'!L2151</f>
        <v/>
      </c>
      <c r="M2148" s="13">
        <f>'دیده بان بازار'!M2151</f>
        <v/>
      </c>
      <c r="N2148" s="13">
        <f>'دیده بان بازار'!N2151</f>
        <v/>
      </c>
      <c r="O2148" s="13">
        <f>'دیده بان بازار'!O2151</f>
        <v/>
      </c>
      <c r="P2148" s="13">
        <f>'دیده بان بازار'!P2151</f>
        <v/>
      </c>
      <c r="Q2148" s="13">
        <f>'دیده بان بازار'!Q2151</f>
        <v/>
      </c>
      <c r="R2148" s="13">
        <f>'دیده بان بازار'!R2151</f>
        <v/>
      </c>
      <c r="S2148" s="13">
        <f>'دیده بان بازار'!S2151</f>
        <v/>
      </c>
      <c r="T2148" s="13">
        <f>'دیده بان بازار'!T2151</f>
        <v/>
      </c>
      <c r="U2148" s="13">
        <f>'دیده بان بازار'!U2151</f>
        <v/>
      </c>
      <c r="V2148" s="13">
        <f>'دیده بان بازار'!V2151</f>
        <v/>
      </c>
      <c r="W2148" s="6">
        <f>'دیده بان بازار'!W2151</f>
        <v/>
      </c>
      <c r="X2148" s="11">
        <f>IFERROR(IF(OR(R2148&lt;=0,W2148&lt;=0,S2148&lt;=0,V2148&lt;=0),0,ROUND((S2148/R2148)/(V2148/W2148),2)),0)</f>
        <v/>
      </c>
      <c r="Y2148" s="11">
        <f>IFERROR(IF(OR(S2148&lt;=0,V2148&lt;=0),0,ROUND(S2148/V2148,2)),0)</f>
        <v/>
      </c>
      <c r="Z2148" s="11">
        <f>IFERROR(J2148-M2148,0)</f>
        <v/>
      </c>
      <c r="AA2148" s="11">
        <f>IFERROR(ROUND(MAX(0,MIN(100,((AB2148*0.2)+(AC2148*0.15)+(AD2148*0.15)+(AE2148*0.1)+(AF2148*0.1)+(AG2148*0.15)+(MIN(Y2148/3,1)*100*0.1)+(AI2148*0.05))*((AH2148/100)*0.25+0.75))),0),0)</f>
        <v/>
      </c>
      <c r="AB2148" s="11">
        <f>ROUND(MAX(0,MIN(100,((M2148+10)/20)*100)),0)</f>
        <v/>
      </c>
      <c r="AC2148" s="11">
        <f>IFERROR(IF(D2148&lt;=0,0,ROUND(COUNTIFS($D$4:$D$3359,"&lt;="&amp;D2148,$D$4:$D$3359,"&gt;0")/COUNTIF($D$4:$D$3359,"&gt;0")*100,0)),0)</f>
        <v/>
      </c>
      <c r="AD2148" s="11">
        <f>IF(E2148&lt;=0,0,ROUND(MAX(0,MIN(100,(LOG10(1+E2148/1000000000)/LOG10(101))*100)),0))</f>
        <v/>
      </c>
      <c r="AE2148" s="11">
        <f>IF(O2148=N2148,50,ROUND(MAX(0,MIN(100,((H2148-N2148)/(O2148-N2148))*100)),0))</f>
        <v/>
      </c>
      <c r="AF2148" s="11">
        <f>ROUND(MAX(0,MIN(100,50+((H2148-K2148)/K2148)*1000)),0)</f>
        <v/>
      </c>
      <c r="AG2148" s="11">
        <f>IFERROR(ROUND(MAX(0,MIN(100,50+25*LN(MAX(0.01,X2148)))),0),25)</f>
        <v/>
      </c>
      <c r="AH2148" s="11">
        <f>ROUND(IF(M2148&lt;=-30,0,IF(M2148&lt;=-20,20,IF(M2148&lt;=-10,50,100))),0)</f>
        <v/>
      </c>
      <c r="AI2148" s="11">
        <f>ROUND(MAX(0,MIN(100,50+(Z2148*10))),0)</f>
        <v/>
      </c>
      <c r="AJ2148" s="11">
        <f>IFERROR(IF(--AA2148&gt;=80,"خرید قوی",IF(--AA2148&gt;=70,"خرید مشروط",IF(--AA2148&gt;=60,"مراقبت",IF(--AA2148&gt;=45,"ضعیف","عدم ورود")))),"")</f>
        <v/>
      </c>
    </row>
    <row r="2149">
      <c r="A2149" s="15">
        <f>'دیده بان بازار'!A2152</f>
        <v/>
      </c>
      <c r="B2149" s="16">
        <f>'دیده بان بازار'!B2152</f>
        <v/>
      </c>
      <c r="C2149" s="16">
        <f>'دیده بان بازار'!C2152</f>
        <v/>
      </c>
      <c r="D2149" s="16">
        <f>'دیده بان بازار'!D2152</f>
        <v/>
      </c>
      <c r="E2149" s="17">
        <f>'دیده بان بازار'!E2152</f>
        <v/>
      </c>
      <c r="F2149" s="16">
        <f>'دیده بان بازار'!F2152</f>
        <v/>
      </c>
      <c r="G2149" s="16">
        <f>'دیده بان بازار'!G2152</f>
        <v/>
      </c>
      <c r="H2149" s="16">
        <f>'دیده بان بازار'!H2152</f>
        <v/>
      </c>
      <c r="I2149" s="16">
        <f>'دیده بان بازار'!I2152</f>
        <v/>
      </c>
      <c r="J2149" s="16">
        <f>'دیده بان بازار'!J2152</f>
        <v/>
      </c>
      <c r="K2149" s="16">
        <f>'دیده بان بازار'!K2152</f>
        <v/>
      </c>
      <c r="L2149" s="16">
        <f>'دیده بان بازار'!L2152</f>
        <v/>
      </c>
      <c r="M2149" s="16">
        <f>'دیده بان بازار'!M2152</f>
        <v/>
      </c>
      <c r="N2149" s="16">
        <f>'دیده بان بازار'!N2152</f>
        <v/>
      </c>
      <c r="O2149" s="16">
        <f>'دیده بان بازار'!O2152</f>
        <v/>
      </c>
      <c r="P2149" s="16">
        <f>'دیده بان بازار'!P2152</f>
        <v/>
      </c>
      <c r="Q2149" s="16">
        <f>'دیده بان بازار'!Q2152</f>
        <v/>
      </c>
      <c r="R2149" s="16">
        <f>'دیده بان بازار'!R2152</f>
        <v/>
      </c>
      <c r="S2149" s="16">
        <f>'دیده بان بازار'!S2152</f>
        <v/>
      </c>
      <c r="T2149" s="16">
        <f>'دیده بان بازار'!T2152</f>
        <v/>
      </c>
      <c r="U2149" s="16">
        <f>'دیده بان بازار'!U2152</f>
        <v/>
      </c>
      <c r="V2149" s="16">
        <f>'دیده بان بازار'!V2152</f>
        <v/>
      </c>
      <c r="W2149" s="7">
        <f>'دیده بان بازار'!W2152</f>
        <v/>
      </c>
      <c r="X2149" s="11">
        <f>IFERROR(IF(OR(R2149&lt;=0,W2149&lt;=0,S2149&lt;=0,V2149&lt;=0),0,ROUND((S2149/R2149)/(V2149/W2149),2)),0)</f>
        <v/>
      </c>
      <c r="Y2149" s="11">
        <f>IFERROR(IF(OR(S2149&lt;=0,V2149&lt;=0),0,ROUND(S2149/V2149,2)),0)</f>
        <v/>
      </c>
      <c r="Z2149" s="11">
        <f>IFERROR(J2149-M2149,0)</f>
        <v/>
      </c>
      <c r="AA2149" s="11">
        <f>IFERROR(ROUND(MAX(0,MIN(100,((AB2149*0.2)+(AC2149*0.15)+(AD2149*0.15)+(AE2149*0.1)+(AF2149*0.1)+(AG2149*0.15)+(MIN(Y2149/3,1)*100*0.1)+(AI2149*0.05))*((AH2149/100)*0.25+0.75))),0),0)</f>
        <v/>
      </c>
      <c r="AB2149" s="11">
        <f>ROUND(MAX(0,MIN(100,((M2149+10)/20)*100)),0)</f>
        <v/>
      </c>
      <c r="AC2149" s="11">
        <f>IFERROR(IF(D2149&lt;=0,0,ROUND(COUNTIFS($D$4:$D$3359,"&lt;="&amp;D2149,$D$4:$D$3359,"&gt;0")/COUNTIF($D$4:$D$3359,"&gt;0")*100,0)),0)</f>
        <v/>
      </c>
      <c r="AD2149" s="11">
        <f>IF(E2149&lt;=0,0,ROUND(MAX(0,MIN(100,(LOG10(1+E2149/1000000000)/LOG10(101))*100)),0))</f>
        <v/>
      </c>
      <c r="AE2149" s="11">
        <f>IF(O2149=N2149,50,ROUND(MAX(0,MIN(100,((H2149-N2149)/(O2149-N2149))*100)),0))</f>
        <v/>
      </c>
      <c r="AF2149" s="11">
        <f>ROUND(MAX(0,MIN(100,50+((H2149-K2149)/K2149)*1000)),0)</f>
        <v/>
      </c>
      <c r="AG2149" s="11">
        <f>IFERROR(ROUND(MAX(0,MIN(100,50+25*LN(MAX(0.01,X2149)))),0),25)</f>
        <v/>
      </c>
      <c r="AH2149" s="11">
        <f>ROUND(IF(M2149&lt;=-30,0,IF(M2149&lt;=-20,20,IF(M2149&lt;=-10,50,100))),0)</f>
        <v/>
      </c>
      <c r="AI2149" s="11">
        <f>ROUND(MAX(0,MIN(100,50+(Z2149*10))),0)</f>
        <v/>
      </c>
      <c r="AJ2149" s="11">
        <f>IFERROR(IF(--AA2149&gt;=80,"خرید قوی",IF(--AA2149&gt;=70,"خرید مشروط",IF(--AA2149&gt;=60,"مراقبت",IF(--AA2149&gt;=45,"ضعیف","عدم ورود")))),"")</f>
        <v/>
      </c>
    </row>
    <row r="2150">
      <c r="A2150" s="12">
        <f>'دیده بان بازار'!A2153</f>
        <v/>
      </c>
      <c r="B2150" s="13">
        <f>'دیده بان بازار'!B2153</f>
        <v/>
      </c>
      <c r="C2150" s="13">
        <f>'دیده بان بازار'!C2153</f>
        <v/>
      </c>
      <c r="D2150" s="13">
        <f>'دیده بان بازار'!D2153</f>
        <v/>
      </c>
      <c r="E2150" s="14">
        <f>'دیده بان بازار'!E2153</f>
        <v/>
      </c>
      <c r="F2150" s="13">
        <f>'دیده بان بازار'!F2153</f>
        <v/>
      </c>
      <c r="G2150" s="13">
        <f>'دیده بان بازار'!G2153</f>
        <v/>
      </c>
      <c r="H2150" s="13">
        <f>'دیده بان بازار'!H2153</f>
        <v/>
      </c>
      <c r="I2150" s="13">
        <f>'دیده بان بازار'!I2153</f>
        <v/>
      </c>
      <c r="J2150" s="13">
        <f>'دیده بان بازار'!J2153</f>
        <v/>
      </c>
      <c r="K2150" s="13">
        <f>'دیده بان بازار'!K2153</f>
        <v/>
      </c>
      <c r="L2150" s="13">
        <f>'دیده بان بازار'!L2153</f>
        <v/>
      </c>
      <c r="M2150" s="13">
        <f>'دیده بان بازار'!M2153</f>
        <v/>
      </c>
      <c r="N2150" s="13">
        <f>'دیده بان بازار'!N2153</f>
        <v/>
      </c>
      <c r="O2150" s="13">
        <f>'دیده بان بازار'!O2153</f>
        <v/>
      </c>
      <c r="P2150" s="13">
        <f>'دیده بان بازار'!P2153</f>
        <v/>
      </c>
      <c r="Q2150" s="13">
        <f>'دیده بان بازار'!Q2153</f>
        <v/>
      </c>
      <c r="R2150" s="13">
        <f>'دیده بان بازار'!R2153</f>
        <v/>
      </c>
      <c r="S2150" s="13">
        <f>'دیده بان بازار'!S2153</f>
        <v/>
      </c>
      <c r="T2150" s="13">
        <f>'دیده بان بازار'!T2153</f>
        <v/>
      </c>
      <c r="U2150" s="13">
        <f>'دیده بان بازار'!U2153</f>
        <v/>
      </c>
      <c r="V2150" s="13">
        <f>'دیده بان بازار'!V2153</f>
        <v/>
      </c>
      <c r="W2150" s="6">
        <f>'دیده بان بازار'!W2153</f>
        <v/>
      </c>
      <c r="X2150" s="11">
        <f>IFERROR(IF(OR(R2150&lt;=0,W2150&lt;=0,S2150&lt;=0,V2150&lt;=0),0,ROUND((S2150/R2150)/(V2150/W2150),2)),0)</f>
        <v/>
      </c>
      <c r="Y2150" s="11">
        <f>IFERROR(IF(OR(S2150&lt;=0,V2150&lt;=0),0,ROUND(S2150/V2150,2)),0)</f>
        <v/>
      </c>
      <c r="Z2150" s="11">
        <f>IFERROR(J2150-M2150,0)</f>
        <v/>
      </c>
      <c r="AA2150" s="11">
        <f>IFERROR(ROUND(MAX(0,MIN(100,((AB2150*0.2)+(AC2150*0.15)+(AD2150*0.15)+(AE2150*0.1)+(AF2150*0.1)+(AG2150*0.15)+(MIN(Y2150/3,1)*100*0.1)+(AI2150*0.05))*((AH2150/100)*0.25+0.75))),0),0)</f>
        <v/>
      </c>
      <c r="AB2150" s="11">
        <f>ROUND(MAX(0,MIN(100,((M2150+10)/20)*100)),0)</f>
        <v/>
      </c>
      <c r="AC2150" s="11">
        <f>IFERROR(IF(D2150&lt;=0,0,ROUND(COUNTIFS($D$4:$D$3359,"&lt;="&amp;D2150,$D$4:$D$3359,"&gt;0")/COUNTIF($D$4:$D$3359,"&gt;0")*100,0)),0)</f>
        <v/>
      </c>
      <c r="AD2150" s="11">
        <f>IF(E2150&lt;=0,0,ROUND(MAX(0,MIN(100,(LOG10(1+E2150/1000000000)/LOG10(101))*100)),0))</f>
        <v/>
      </c>
      <c r="AE2150" s="11">
        <f>IF(O2150=N2150,50,ROUND(MAX(0,MIN(100,((H2150-N2150)/(O2150-N2150))*100)),0))</f>
        <v/>
      </c>
      <c r="AF2150" s="11">
        <f>ROUND(MAX(0,MIN(100,50+((H2150-K2150)/K2150)*1000)),0)</f>
        <v/>
      </c>
      <c r="AG2150" s="11">
        <f>IFERROR(ROUND(MAX(0,MIN(100,50+25*LN(MAX(0.01,X2150)))),0),25)</f>
        <v/>
      </c>
      <c r="AH2150" s="11">
        <f>ROUND(IF(M2150&lt;=-30,0,IF(M2150&lt;=-20,20,IF(M2150&lt;=-10,50,100))),0)</f>
        <v/>
      </c>
      <c r="AI2150" s="11">
        <f>ROUND(MAX(0,MIN(100,50+(Z2150*10))),0)</f>
        <v/>
      </c>
      <c r="AJ2150" s="11">
        <f>IFERROR(IF(--AA2150&gt;=80,"خرید قوی",IF(--AA2150&gt;=70,"خرید مشروط",IF(--AA2150&gt;=60,"مراقبت",IF(--AA2150&gt;=45,"ضعیف","عدم ورود")))),"")</f>
        <v/>
      </c>
    </row>
    <row r="2151">
      <c r="A2151" s="15">
        <f>'دیده بان بازار'!A2154</f>
        <v/>
      </c>
      <c r="B2151" s="16">
        <f>'دیده بان بازار'!B2154</f>
        <v/>
      </c>
      <c r="C2151" s="16">
        <f>'دیده بان بازار'!C2154</f>
        <v/>
      </c>
      <c r="D2151" s="16">
        <f>'دیده بان بازار'!D2154</f>
        <v/>
      </c>
      <c r="E2151" s="17">
        <f>'دیده بان بازار'!E2154</f>
        <v/>
      </c>
      <c r="F2151" s="16">
        <f>'دیده بان بازار'!F2154</f>
        <v/>
      </c>
      <c r="G2151" s="16">
        <f>'دیده بان بازار'!G2154</f>
        <v/>
      </c>
      <c r="H2151" s="16">
        <f>'دیده بان بازار'!H2154</f>
        <v/>
      </c>
      <c r="I2151" s="16">
        <f>'دیده بان بازار'!I2154</f>
        <v/>
      </c>
      <c r="J2151" s="16">
        <f>'دیده بان بازار'!J2154</f>
        <v/>
      </c>
      <c r="K2151" s="16">
        <f>'دیده بان بازار'!K2154</f>
        <v/>
      </c>
      <c r="L2151" s="16">
        <f>'دیده بان بازار'!L2154</f>
        <v/>
      </c>
      <c r="M2151" s="16">
        <f>'دیده بان بازار'!M2154</f>
        <v/>
      </c>
      <c r="N2151" s="16">
        <f>'دیده بان بازار'!N2154</f>
        <v/>
      </c>
      <c r="O2151" s="16">
        <f>'دیده بان بازار'!O2154</f>
        <v/>
      </c>
      <c r="P2151" s="16">
        <f>'دیده بان بازار'!P2154</f>
        <v/>
      </c>
      <c r="Q2151" s="16">
        <f>'دیده بان بازار'!Q2154</f>
        <v/>
      </c>
      <c r="R2151" s="16">
        <f>'دیده بان بازار'!R2154</f>
        <v/>
      </c>
      <c r="S2151" s="16">
        <f>'دیده بان بازار'!S2154</f>
        <v/>
      </c>
      <c r="T2151" s="16">
        <f>'دیده بان بازار'!T2154</f>
        <v/>
      </c>
      <c r="U2151" s="16">
        <f>'دیده بان بازار'!U2154</f>
        <v/>
      </c>
      <c r="V2151" s="16">
        <f>'دیده بان بازار'!V2154</f>
        <v/>
      </c>
      <c r="W2151" s="7">
        <f>'دیده بان بازار'!W2154</f>
        <v/>
      </c>
      <c r="X2151" s="11">
        <f>IFERROR(IF(OR(R2151&lt;=0,W2151&lt;=0,S2151&lt;=0,V2151&lt;=0),0,ROUND((S2151/R2151)/(V2151/W2151),2)),0)</f>
        <v/>
      </c>
      <c r="Y2151" s="11">
        <f>IFERROR(IF(OR(S2151&lt;=0,V2151&lt;=0),0,ROUND(S2151/V2151,2)),0)</f>
        <v/>
      </c>
      <c r="Z2151" s="11">
        <f>IFERROR(J2151-M2151,0)</f>
        <v/>
      </c>
      <c r="AA2151" s="11">
        <f>IFERROR(ROUND(MAX(0,MIN(100,((AB2151*0.2)+(AC2151*0.15)+(AD2151*0.15)+(AE2151*0.1)+(AF2151*0.1)+(AG2151*0.15)+(MIN(Y2151/3,1)*100*0.1)+(AI2151*0.05))*((AH2151/100)*0.25+0.75))),0),0)</f>
        <v/>
      </c>
      <c r="AB2151" s="11">
        <f>ROUND(MAX(0,MIN(100,((M2151+10)/20)*100)),0)</f>
        <v/>
      </c>
      <c r="AC2151" s="11">
        <f>IFERROR(IF(D2151&lt;=0,0,ROUND(COUNTIFS($D$4:$D$3359,"&lt;="&amp;D2151,$D$4:$D$3359,"&gt;0")/COUNTIF($D$4:$D$3359,"&gt;0")*100,0)),0)</f>
        <v/>
      </c>
      <c r="AD2151" s="11">
        <f>IF(E2151&lt;=0,0,ROUND(MAX(0,MIN(100,(LOG10(1+E2151/1000000000)/LOG10(101))*100)),0))</f>
        <v/>
      </c>
      <c r="AE2151" s="11">
        <f>IF(O2151=N2151,50,ROUND(MAX(0,MIN(100,((H2151-N2151)/(O2151-N2151))*100)),0))</f>
        <v/>
      </c>
      <c r="AF2151" s="11">
        <f>ROUND(MAX(0,MIN(100,50+((H2151-K2151)/K2151)*1000)),0)</f>
        <v/>
      </c>
      <c r="AG2151" s="11">
        <f>IFERROR(ROUND(MAX(0,MIN(100,50+25*LN(MAX(0.01,X2151)))),0),25)</f>
        <v/>
      </c>
      <c r="AH2151" s="11">
        <f>ROUND(IF(M2151&lt;=-30,0,IF(M2151&lt;=-20,20,IF(M2151&lt;=-10,50,100))),0)</f>
        <v/>
      </c>
      <c r="AI2151" s="11">
        <f>ROUND(MAX(0,MIN(100,50+(Z2151*10))),0)</f>
        <v/>
      </c>
      <c r="AJ2151" s="11">
        <f>IFERROR(IF(--AA2151&gt;=80,"خرید قوی",IF(--AA2151&gt;=70,"خرید مشروط",IF(--AA2151&gt;=60,"مراقبت",IF(--AA2151&gt;=45,"ضعیف","عدم ورود")))),"")</f>
        <v/>
      </c>
    </row>
    <row r="2152">
      <c r="A2152" s="12">
        <f>'دیده بان بازار'!A2155</f>
        <v/>
      </c>
      <c r="B2152" s="13">
        <f>'دیده بان بازار'!B2155</f>
        <v/>
      </c>
      <c r="C2152" s="13">
        <f>'دیده بان بازار'!C2155</f>
        <v/>
      </c>
      <c r="D2152" s="13">
        <f>'دیده بان بازار'!D2155</f>
        <v/>
      </c>
      <c r="E2152" s="14">
        <f>'دیده بان بازار'!E2155</f>
        <v/>
      </c>
      <c r="F2152" s="13">
        <f>'دیده بان بازار'!F2155</f>
        <v/>
      </c>
      <c r="G2152" s="13">
        <f>'دیده بان بازار'!G2155</f>
        <v/>
      </c>
      <c r="H2152" s="13">
        <f>'دیده بان بازار'!H2155</f>
        <v/>
      </c>
      <c r="I2152" s="13">
        <f>'دیده بان بازار'!I2155</f>
        <v/>
      </c>
      <c r="J2152" s="13">
        <f>'دیده بان بازار'!J2155</f>
        <v/>
      </c>
      <c r="K2152" s="13">
        <f>'دیده بان بازار'!K2155</f>
        <v/>
      </c>
      <c r="L2152" s="13">
        <f>'دیده بان بازار'!L2155</f>
        <v/>
      </c>
      <c r="M2152" s="13">
        <f>'دیده بان بازار'!M2155</f>
        <v/>
      </c>
      <c r="N2152" s="13">
        <f>'دیده بان بازار'!N2155</f>
        <v/>
      </c>
      <c r="O2152" s="13">
        <f>'دیده بان بازار'!O2155</f>
        <v/>
      </c>
      <c r="P2152" s="13">
        <f>'دیده بان بازار'!P2155</f>
        <v/>
      </c>
      <c r="Q2152" s="13">
        <f>'دیده بان بازار'!Q2155</f>
        <v/>
      </c>
      <c r="R2152" s="13">
        <f>'دیده بان بازار'!R2155</f>
        <v/>
      </c>
      <c r="S2152" s="13">
        <f>'دیده بان بازار'!S2155</f>
        <v/>
      </c>
      <c r="T2152" s="13">
        <f>'دیده بان بازار'!T2155</f>
        <v/>
      </c>
      <c r="U2152" s="13">
        <f>'دیده بان بازار'!U2155</f>
        <v/>
      </c>
      <c r="V2152" s="13">
        <f>'دیده بان بازار'!V2155</f>
        <v/>
      </c>
      <c r="W2152" s="6">
        <f>'دیده بان بازار'!W2155</f>
        <v/>
      </c>
      <c r="X2152" s="11">
        <f>IFERROR(IF(OR(R2152&lt;=0,W2152&lt;=0,S2152&lt;=0,V2152&lt;=0),0,ROUND((S2152/R2152)/(V2152/W2152),2)),0)</f>
        <v/>
      </c>
      <c r="Y2152" s="11">
        <f>IFERROR(IF(OR(S2152&lt;=0,V2152&lt;=0),0,ROUND(S2152/V2152,2)),0)</f>
        <v/>
      </c>
      <c r="Z2152" s="11">
        <f>IFERROR(J2152-M2152,0)</f>
        <v/>
      </c>
      <c r="AA2152" s="11">
        <f>IFERROR(ROUND(MAX(0,MIN(100,((AB2152*0.2)+(AC2152*0.15)+(AD2152*0.15)+(AE2152*0.1)+(AF2152*0.1)+(AG2152*0.15)+(MIN(Y2152/3,1)*100*0.1)+(AI2152*0.05))*((AH2152/100)*0.25+0.75))),0),0)</f>
        <v/>
      </c>
      <c r="AB2152" s="11">
        <f>ROUND(MAX(0,MIN(100,((M2152+10)/20)*100)),0)</f>
        <v/>
      </c>
      <c r="AC2152" s="11">
        <f>IFERROR(IF(D2152&lt;=0,0,ROUND(COUNTIFS($D$4:$D$3359,"&lt;="&amp;D2152,$D$4:$D$3359,"&gt;0")/COUNTIF($D$4:$D$3359,"&gt;0")*100,0)),0)</f>
        <v/>
      </c>
      <c r="AD2152" s="11">
        <f>IF(E2152&lt;=0,0,ROUND(MAX(0,MIN(100,(LOG10(1+E2152/1000000000)/LOG10(101))*100)),0))</f>
        <v/>
      </c>
      <c r="AE2152" s="11">
        <f>IF(O2152=N2152,50,ROUND(MAX(0,MIN(100,((H2152-N2152)/(O2152-N2152))*100)),0))</f>
        <v/>
      </c>
      <c r="AF2152" s="11">
        <f>ROUND(MAX(0,MIN(100,50+((H2152-K2152)/K2152)*1000)),0)</f>
        <v/>
      </c>
      <c r="AG2152" s="11">
        <f>IFERROR(ROUND(MAX(0,MIN(100,50+25*LN(MAX(0.01,X2152)))),0),25)</f>
        <v/>
      </c>
      <c r="AH2152" s="11">
        <f>ROUND(IF(M2152&lt;=-30,0,IF(M2152&lt;=-20,20,IF(M2152&lt;=-10,50,100))),0)</f>
        <v/>
      </c>
      <c r="AI2152" s="11">
        <f>ROUND(MAX(0,MIN(100,50+(Z2152*10))),0)</f>
        <v/>
      </c>
      <c r="AJ2152" s="11">
        <f>IFERROR(IF(--AA2152&gt;=80,"خرید قوی",IF(--AA2152&gt;=70,"خرید مشروط",IF(--AA2152&gt;=60,"مراقبت",IF(--AA2152&gt;=45,"ضعیف","عدم ورود")))),"")</f>
        <v/>
      </c>
    </row>
    <row r="2153">
      <c r="A2153" s="15">
        <f>'دیده بان بازار'!A2156</f>
        <v/>
      </c>
      <c r="B2153" s="16">
        <f>'دیده بان بازار'!B2156</f>
        <v/>
      </c>
      <c r="C2153" s="16">
        <f>'دیده بان بازار'!C2156</f>
        <v/>
      </c>
      <c r="D2153" s="16">
        <f>'دیده بان بازار'!D2156</f>
        <v/>
      </c>
      <c r="E2153" s="17">
        <f>'دیده بان بازار'!E2156</f>
        <v/>
      </c>
      <c r="F2153" s="16">
        <f>'دیده بان بازار'!F2156</f>
        <v/>
      </c>
      <c r="G2153" s="16">
        <f>'دیده بان بازار'!G2156</f>
        <v/>
      </c>
      <c r="H2153" s="16">
        <f>'دیده بان بازار'!H2156</f>
        <v/>
      </c>
      <c r="I2153" s="16">
        <f>'دیده بان بازار'!I2156</f>
        <v/>
      </c>
      <c r="J2153" s="16">
        <f>'دیده بان بازار'!J2156</f>
        <v/>
      </c>
      <c r="K2153" s="16">
        <f>'دیده بان بازار'!K2156</f>
        <v/>
      </c>
      <c r="L2153" s="16">
        <f>'دیده بان بازار'!L2156</f>
        <v/>
      </c>
      <c r="M2153" s="16">
        <f>'دیده بان بازار'!M2156</f>
        <v/>
      </c>
      <c r="N2153" s="16">
        <f>'دیده بان بازار'!N2156</f>
        <v/>
      </c>
      <c r="O2153" s="16">
        <f>'دیده بان بازار'!O2156</f>
        <v/>
      </c>
      <c r="P2153" s="16">
        <f>'دیده بان بازار'!P2156</f>
        <v/>
      </c>
      <c r="Q2153" s="16">
        <f>'دیده بان بازار'!Q2156</f>
        <v/>
      </c>
      <c r="R2153" s="16">
        <f>'دیده بان بازار'!R2156</f>
        <v/>
      </c>
      <c r="S2153" s="16">
        <f>'دیده بان بازار'!S2156</f>
        <v/>
      </c>
      <c r="T2153" s="16">
        <f>'دیده بان بازار'!T2156</f>
        <v/>
      </c>
      <c r="U2153" s="16">
        <f>'دیده بان بازار'!U2156</f>
        <v/>
      </c>
      <c r="V2153" s="16">
        <f>'دیده بان بازار'!V2156</f>
        <v/>
      </c>
      <c r="W2153" s="7">
        <f>'دیده بان بازار'!W2156</f>
        <v/>
      </c>
      <c r="X2153" s="11">
        <f>IFERROR(IF(OR(R2153&lt;=0,W2153&lt;=0,S2153&lt;=0,V2153&lt;=0),0,ROUND((S2153/R2153)/(V2153/W2153),2)),0)</f>
        <v/>
      </c>
      <c r="Y2153" s="11">
        <f>IFERROR(IF(OR(S2153&lt;=0,V2153&lt;=0),0,ROUND(S2153/V2153,2)),0)</f>
        <v/>
      </c>
      <c r="Z2153" s="11">
        <f>IFERROR(J2153-M2153,0)</f>
        <v/>
      </c>
      <c r="AA2153" s="11">
        <f>IFERROR(ROUND(MAX(0,MIN(100,((AB2153*0.2)+(AC2153*0.15)+(AD2153*0.15)+(AE2153*0.1)+(AF2153*0.1)+(AG2153*0.15)+(MIN(Y2153/3,1)*100*0.1)+(AI2153*0.05))*((AH2153/100)*0.25+0.75))),0),0)</f>
        <v/>
      </c>
      <c r="AB2153" s="11">
        <f>ROUND(MAX(0,MIN(100,((M2153+10)/20)*100)),0)</f>
        <v/>
      </c>
      <c r="AC2153" s="11">
        <f>IFERROR(IF(D2153&lt;=0,0,ROUND(COUNTIFS($D$4:$D$3359,"&lt;="&amp;D2153,$D$4:$D$3359,"&gt;0")/COUNTIF($D$4:$D$3359,"&gt;0")*100,0)),0)</f>
        <v/>
      </c>
      <c r="AD2153" s="11">
        <f>IF(E2153&lt;=0,0,ROUND(MAX(0,MIN(100,(LOG10(1+E2153/1000000000)/LOG10(101))*100)),0))</f>
        <v/>
      </c>
      <c r="AE2153" s="11">
        <f>IF(O2153=N2153,50,ROUND(MAX(0,MIN(100,((H2153-N2153)/(O2153-N2153))*100)),0))</f>
        <v/>
      </c>
      <c r="AF2153" s="11">
        <f>ROUND(MAX(0,MIN(100,50+((H2153-K2153)/K2153)*1000)),0)</f>
        <v/>
      </c>
      <c r="AG2153" s="11">
        <f>IFERROR(ROUND(MAX(0,MIN(100,50+25*LN(MAX(0.01,X2153)))),0),25)</f>
        <v/>
      </c>
      <c r="AH2153" s="11">
        <f>ROUND(IF(M2153&lt;=-30,0,IF(M2153&lt;=-20,20,IF(M2153&lt;=-10,50,100))),0)</f>
        <v/>
      </c>
      <c r="AI2153" s="11">
        <f>ROUND(MAX(0,MIN(100,50+(Z2153*10))),0)</f>
        <v/>
      </c>
      <c r="AJ2153" s="11">
        <f>IFERROR(IF(--AA2153&gt;=80,"خرید قوی",IF(--AA2153&gt;=70,"خرید مشروط",IF(--AA2153&gt;=60,"مراقبت",IF(--AA2153&gt;=45,"ضعیف","عدم ورود")))),"")</f>
        <v/>
      </c>
    </row>
    <row r="2154">
      <c r="A2154" s="12">
        <f>'دیده بان بازار'!A2157</f>
        <v/>
      </c>
      <c r="B2154" s="13">
        <f>'دیده بان بازار'!B2157</f>
        <v/>
      </c>
      <c r="C2154" s="13">
        <f>'دیده بان بازار'!C2157</f>
        <v/>
      </c>
      <c r="D2154" s="13">
        <f>'دیده بان بازار'!D2157</f>
        <v/>
      </c>
      <c r="E2154" s="14">
        <f>'دیده بان بازار'!E2157</f>
        <v/>
      </c>
      <c r="F2154" s="13">
        <f>'دیده بان بازار'!F2157</f>
        <v/>
      </c>
      <c r="G2154" s="13">
        <f>'دیده بان بازار'!G2157</f>
        <v/>
      </c>
      <c r="H2154" s="13">
        <f>'دیده بان بازار'!H2157</f>
        <v/>
      </c>
      <c r="I2154" s="13">
        <f>'دیده بان بازار'!I2157</f>
        <v/>
      </c>
      <c r="J2154" s="13">
        <f>'دیده بان بازار'!J2157</f>
        <v/>
      </c>
      <c r="K2154" s="13">
        <f>'دیده بان بازار'!K2157</f>
        <v/>
      </c>
      <c r="L2154" s="13">
        <f>'دیده بان بازار'!L2157</f>
        <v/>
      </c>
      <c r="M2154" s="13">
        <f>'دیده بان بازار'!M2157</f>
        <v/>
      </c>
      <c r="N2154" s="13">
        <f>'دیده بان بازار'!N2157</f>
        <v/>
      </c>
      <c r="O2154" s="13">
        <f>'دیده بان بازار'!O2157</f>
        <v/>
      </c>
      <c r="P2154" s="13">
        <f>'دیده بان بازار'!P2157</f>
        <v/>
      </c>
      <c r="Q2154" s="13">
        <f>'دیده بان بازار'!Q2157</f>
        <v/>
      </c>
      <c r="R2154" s="13">
        <f>'دیده بان بازار'!R2157</f>
        <v/>
      </c>
      <c r="S2154" s="13">
        <f>'دیده بان بازار'!S2157</f>
        <v/>
      </c>
      <c r="T2154" s="13">
        <f>'دیده بان بازار'!T2157</f>
        <v/>
      </c>
      <c r="U2154" s="13">
        <f>'دیده بان بازار'!U2157</f>
        <v/>
      </c>
      <c r="V2154" s="13">
        <f>'دیده بان بازار'!V2157</f>
        <v/>
      </c>
      <c r="W2154" s="6">
        <f>'دیده بان بازار'!W2157</f>
        <v/>
      </c>
      <c r="X2154" s="11">
        <f>IFERROR(IF(OR(R2154&lt;=0,W2154&lt;=0,S2154&lt;=0,V2154&lt;=0),0,ROUND((S2154/R2154)/(V2154/W2154),2)),0)</f>
        <v/>
      </c>
      <c r="Y2154" s="11">
        <f>IFERROR(IF(OR(S2154&lt;=0,V2154&lt;=0),0,ROUND(S2154/V2154,2)),0)</f>
        <v/>
      </c>
      <c r="Z2154" s="11">
        <f>IFERROR(J2154-M2154,0)</f>
        <v/>
      </c>
      <c r="AA2154" s="11">
        <f>IFERROR(ROUND(MAX(0,MIN(100,((AB2154*0.2)+(AC2154*0.15)+(AD2154*0.15)+(AE2154*0.1)+(AF2154*0.1)+(AG2154*0.15)+(MIN(Y2154/3,1)*100*0.1)+(AI2154*0.05))*((AH2154/100)*0.25+0.75))),0),0)</f>
        <v/>
      </c>
      <c r="AB2154" s="11">
        <f>ROUND(MAX(0,MIN(100,((M2154+10)/20)*100)),0)</f>
        <v/>
      </c>
      <c r="AC2154" s="11">
        <f>IFERROR(IF(D2154&lt;=0,0,ROUND(COUNTIFS($D$4:$D$3359,"&lt;="&amp;D2154,$D$4:$D$3359,"&gt;0")/COUNTIF($D$4:$D$3359,"&gt;0")*100,0)),0)</f>
        <v/>
      </c>
      <c r="AD2154" s="11">
        <f>IF(E2154&lt;=0,0,ROUND(MAX(0,MIN(100,(LOG10(1+E2154/1000000000)/LOG10(101))*100)),0))</f>
        <v/>
      </c>
      <c r="AE2154" s="11">
        <f>IF(O2154=N2154,50,ROUND(MAX(0,MIN(100,((H2154-N2154)/(O2154-N2154))*100)),0))</f>
        <v/>
      </c>
      <c r="AF2154" s="11">
        <f>ROUND(MAX(0,MIN(100,50+((H2154-K2154)/K2154)*1000)),0)</f>
        <v/>
      </c>
      <c r="AG2154" s="11">
        <f>IFERROR(ROUND(MAX(0,MIN(100,50+25*LN(MAX(0.01,X2154)))),0),25)</f>
        <v/>
      </c>
      <c r="AH2154" s="11">
        <f>ROUND(IF(M2154&lt;=-30,0,IF(M2154&lt;=-20,20,IF(M2154&lt;=-10,50,100))),0)</f>
        <v/>
      </c>
      <c r="AI2154" s="11">
        <f>ROUND(MAX(0,MIN(100,50+(Z2154*10))),0)</f>
        <v/>
      </c>
      <c r="AJ2154" s="11">
        <f>IFERROR(IF(--AA2154&gt;=80,"خرید قوی",IF(--AA2154&gt;=70,"خرید مشروط",IF(--AA2154&gt;=60,"مراقبت",IF(--AA2154&gt;=45,"ضعیف","عدم ورود")))),"")</f>
        <v/>
      </c>
    </row>
    <row r="2155">
      <c r="A2155" s="15">
        <f>'دیده بان بازار'!A2158</f>
        <v/>
      </c>
      <c r="B2155" s="16">
        <f>'دیده بان بازار'!B2158</f>
        <v/>
      </c>
      <c r="C2155" s="16">
        <f>'دیده بان بازار'!C2158</f>
        <v/>
      </c>
      <c r="D2155" s="16">
        <f>'دیده بان بازار'!D2158</f>
        <v/>
      </c>
      <c r="E2155" s="17">
        <f>'دیده بان بازار'!E2158</f>
        <v/>
      </c>
      <c r="F2155" s="16">
        <f>'دیده بان بازار'!F2158</f>
        <v/>
      </c>
      <c r="G2155" s="16">
        <f>'دیده بان بازار'!G2158</f>
        <v/>
      </c>
      <c r="H2155" s="16">
        <f>'دیده بان بازار'!H2158</f>
        <v/>
      </c>
      <c r="I2155" s="16">
        <f>'دیده بان بازار'!I2158</f>
        <v/>
      </c>
      <c r="J2155" s="16">
        <f>'دیده بان بازار'!J2158</f>
        <v/>
      </c>
      <c r="K2155" s="16">
        <f>'دیده بان بازار'!K2158</f>
        <v/>
      </c>
      <c r="L2155" s="16">
        <f>'دیده بان بازار'!L2158</f>
        <v/>
      </c>
      <c r="M2155" s="16">
        <f>'دیده بان بازار'!M2158</f>
        <v/>
      </c>
      <c r="N2155" s="16">
        <f>'دیده بان بازار'!N2158</f>
        <v/>
      </c>
      <c r="O2155" s="16">
        <f>'دیده بان بازار'!O2158</f>
        <v/>
      </c>
      <c r="P2155" s="16">
        <f>'دیده بان بازار'!P2158</f>
        <v/>
      </c>
      <c r="Q2155" s="16">
        <f>'دیده بان بازار'!Q2158</f>
        <v/>
      </c>
      <c r="R2155" s="16">
        <f>'دیده بان بازار'!R2158</f>
        <v/>
      </c>
      <c r="S2155" s="16">
        <f>'دیده بان بازار'!S2158</f>
        <v/>
      </c>
      <c r="T2155" s="16">
        <f>'دیده بان بازار'!T2158</f>
        <v/>
      </c>
      <c r="U2155" s="16">
        <f>'دیده بان بازار'!U2158</f>
        <v/>
      </c>
      <c r="V2155" s="16">
        <f>'دیده بان بازار'!V2158</f>
        <v/>
      </c>
      <c r="W2155" s="7">
        <f>'دیده بان بازار'!W2158</f>
        <v/>
      </c>
      <c r="X2155" s="11">
        <f>IFERROR(IF(OR(R2155&lt;=0,W2155&lt;=0,S2155&lt;=0,V2155&lt;=0),0,ROUND((S2155/R2155)/(V2155/W2155),2)),0)</f>
        <v/>
      </c>
      <c r="Y2155" s="11">
        <f>IFERROR(IF(OR(S2155&lt;=0,V2155&lt;=0),0,ROUND(S2155/V2155,2)),0)</f>
        <v/>
      </c>
      <c r="Z2155" s="11">
        <f>IFERROR(J2155-M2155,0)</f>
        <v/>
      </c>
      <c r="AA2155" s="11">
        <f>IFERROR(ROUND(MAX(0,MIN(100,((AB2155*0.2)+(AC2155*0.15)+(AD2155*0.15)+(AE2155*0.1)+(AF2155*0.1)+(AG2155*0.15)+(MIN(Y2155/3,1)*100*0.1)+(AI2155*0.05))*((AH2155/100)*0.25+0.75))),0),0)</f>
        <v/>
      </c>
      <c r="AB2155" s="11">
        <f>ROUND(MAX(0,MIN(100,((M2155+10)/20)*100)),0)</f>
        <v/>
      </c>
      <c r="AC2155" s="11">
        <f>IFERROR(IF(D2155&lt;=0,0,ROUND(COUNTIFS($D$4:$D$3359,"&lt;="&amp;D2155,$D$4:$D$3359,"&gt;0")/COUNTIF($D$4:$D$3359,"&gt;0")*100,0)),0)</f>
        <v/>
      </c>
      <c r="AD2155" s="11">
        <f>IF(E2155&lt;=0,0,ROUND(MAX(0,MIN(100,(LOG10(1+E2155/1000000000)/LOG10(101))*100)),0))</f>
        <v/>
      </c>
      <c r="AE2155" s="11">
        <f>IF(O2155=N2155,50,ROUND(MAX(0,MIN(100,((H2155-N2155)/(O2155-N2155))*100)),0))</f>
        <v/>
      </c>
      <c r="AF2155" s="11">
        <f>ROUND(MAX(0,MIN(100,50+((H2155-K2155)/K2155)*1000)),0)</f>
        <v/>
      </c>
      <c r="AG2155" s="11">
        <f>IFERROR(ROUND(MAX(0,MIN(100,50+25*LN(MAX(0.01,X2155)))),0),25)</f>
        <v/>
      </c>
      <c r="AH2155" s="11">
        <f>ROUND(IF(M2155&lt;=-30,0,IF(M2155&lt;=-20,20,IF(M2155&lt;=-10,50,100))),0)</f>
        <v/>
      </c>
      <c r="AI2155" s="11">
        <f>ROUND(MAX(0,MIN(100,50+(Z2155*10))),0)</f>
        <v/>
      </c>
      <c r="AJ2155" s="11">
        <f>IFERROR(IF(--AA2155&gt;=80,"خرید قوی",IF(--AA2155&gt;=70,"خرید مشروط",IF(--AA2155&gt;=60,"مراقبت",IF(--AA2155&gt;=45,"ضعیف","عدم ورود")))),"")</f>
        <v/>
      </c>
    </row>
    <row r="2156">
      <c r="A2156" s="12">
        <f>'دیده بان بازار'!A2159</f>
        <v/>
      </c>
      <c r="B2156" s="13">
        <f>'دیده بان بازار'!B2159</f>
        <v/>
      </c>
      <c r="C2156" s="13">
        <f>'دیده بان بازار'!C2159</f>
        <v/>
      </c>
      <c r="D2156" s="13">
        <f>'دیده بان بازار'!D2159</f>
        <v/>
      </c>
      <c r="E2156" s="14">
        <f>'دیده بان بازار'!E2159</f>
        <v/>
      </c>
      <c r="F2156" s="13">
        <f>'دیده بان بازار'!F2159</f>
        <v/>
      </c>
      <c r="G2156" s="13">
        <f>'دیده بان بازار'!G2159</f>
        <v/>
      </c>
      <c r="H2156" s="13">
        <f>'دیده بان بازار'!H2159</f>
        <v/>
      </c>
      <c r="I2156" s="13">
        <f>'دیده بان بازار'!I2159</f>
        <v/>
      </c>
      <c r="J2156" s="13">
        <f>'دیده بان بازار'!J2159</f>
        <v/>
      </c>
      <c r="K2156" s="13">
        <f>'دیده بان بازار'!K2159</f>
        <v/>
      </c>
      <c r="L2156" s="13">
        <f>'دیده بان بازار'!L2159</f>
        <v/>
      </c>
      <c r="M2156" s="13">
        <f>'دیده بان بازار'!M2159</f>
        <v/>
      </c>
      <c r="N2156" s="13">
        <f>'دیده بان بازار'!N2159</f>
        <v/>
      </c>
      <c r="O2156" s="13">
        <f>'دیده بان بازار'!O2159</f>
        <v/>
      </c>
      <c r="P2156" s="13">
        <f>'دیده بان بازار'!P2159</f>
        <v/>
      </c>
      <c r="Q2156" s="13">
        <f>'دیده بان بازار'!Q2159</f>
        <v/>
      </c>
      <c r="R2156" s="13">
        <f>'دیده بان بازار'!R2159</f>
        <v/>
      </c>
      <c r="S2156" s="13">
        <f>'دیده بان بازار'!S2159</f>
        <v/>
      </c>
      <c r="T2156" s="13">
        <f>'دیده بان بازار'!T2159</f>
        <v/>
      </c>
      <c r="U2156" s="13">
        <f>'دیده بان بازار'!U2159</f>
        <v/>
      </c>
      <c r="V2156" s="13">
        <f>'دیده بان بازار'!V2159</f>
        <v/>
      </c>
      <c r="W2156" s="6">
        <f>'دیده بان بازار'!W2159</f>
        <v/>
      </c>
      <c r="X2156" s="11">
        <f>IFERROR(IF(OR(R2156&lt;=0,W2156&lt;=0,S2156&lt;=0,V2156&lt;=0),0,ROUND((S2156/R2156)/(V2156/W2156),2)),0)</f>
        <v/>
      </c>
      <c r="Y2156" s="11">
        <f>IFERROR(IF(OR(S2156&lt;=0,V2156&lt;=0),0,ROUND(S2156/V2156,2)),0)</f>
        <v/>
      </c>
      <c r="Z2156" s="11">
        <f>IFERROR(J2156-M2156,0)</f>
        <v/>
      </c>
      <c r="AA2156" s="11">
        <f>IFERROR(ROUND(MAX(0,MIN(100,((AB2156*0.2)+(AC2156*0.15)+(AD2156*0.15)+(AE2156*0.1)+(AF2156*0.1)+(AG2156*0.15)+(MIN(Y2156/3,1)*100*0.1)+(AI2156*0.05))*((AH2156/100)*0.25+0.75))),0),0)</f>
        <v/>
      </c>
      <c r="AB2156" s="11">
        <f>ROUND(MAX(0,MIN(100,((M2156+10)/20)*100)),0)</f>
        <v/>
      </c>
      <c r="AC2156" s="11">
        <f>IFERROR(IF(D2156&lt;=0,0,ROUND(COUNTIFS($D$4:$D$3359,"&lt;="&amp;D2156,$D$4:$D$3359,"&gt;0")/COUNTIF($D$4:$D$3359,"&gt;0")*100,0)),0)</f>
        <v/>
      </c>
      <c r="AD2156" s="11">
        <f>IF(E2156&lt;=0,0,ROUND(MAX(0,MIN(100,(LOG10(1+E2156/1000000000)/LOG10(101))*100)),0))</f>
        <v/>
      </c>
      <c r="AE2156" s="11">
        <f>IF(O2156=N2156,50,ROUND(MAX(0,MIN(100,((H2156-N2156)/(O2156-N2156))*100)),0))</f>
        <v/>
      </c>
      <c r="AF2156" s="11">
        <f>ROUND(MAX(0,MIN(100,50+((H2156-K2156)/K2156)*1000)),0)</f>
        <v/>
      </c>
      <c r="AG2156" s="11">
        <f>IFERROR(ROUND(MAX(0,MIN(100,50+25*LN(MAX(0.01,X2156)))),0),25)</f>
        <v/>
      </c>
      <c r="AH2156" s="11">
        <f>ROUND(IF(M2156&lt;=-30,0,IF(M2156&lt;=-20,20,IF(M2156&lt;=-10,50,100))),0)</f>
        <v/>
      </c>
      <c r="AI2156" s="11">
        <f>ROUND(MAX(0,MIN(100,50+(Z2156*10))),0)</f>
        <v/>
      </c>
      <c r="AJ2156" s="11">
        <f>IFERROR(IF(--AA2156&gt;=80,"خرید قوی",IF(--AA2156&gt;=70,"خرید مشروط",IF(--AA2156&gt;=60,"مراقبت",IF(--AA2156&gt;=45,"ضعیف","عدم ورود")))),"")</f>
        <v/>
      </c>
    </row>
    <row r="2157">
      <c r="A2157" s="15">
        <f>'دیده بان بازار'!A2160</f>
        <v/>
      </c>
      <c r="B2157" s="16">
        <f>'دیده بان بازار'!B2160</f>
        <v/>
      </c>
      <c r="C2157" s="16">
        <f>'دیده بان بازار'!C2160</f>
        <v/>
      </c>
      <c r="D2157" s="16">
        <f>'دیده بان بازار'!D2160</f>
        <v/>
      </c>
      <c r="E2157" s="17">
        <f>'دیده بان بازار'!E2160</f>
        <v/>
      </c>
      <c r="F2157" s="16">
        <f>'دیده بان بازار'!F2160</f>
        <v/>
      </c>
      <c r="G2157" s="16">
        <f>'دیده بان بازار'!G2160</f>
        <v/>
      </c>
      <c r="H2157" s="16">
        <f>'دیده بان بازار'!H2160</f>
        <v/>
      </c>
      <c r="I2157" s="16">
        <f>'دیده بان بازار'!I2160</f>
        <v/>
      </c>
      <c r="J2157" s="16">
        <f>'دیده بان بازار'!J2160</f>
        <v/>
      </c>
      <c r="K2157" s="16">
        <f>'دیده بان بازار'!K2160</f>
        <v/>
      </c>
      <c r="L2157" s="16">
        <f>'دیده بان بازار'!L2160</f>
        <v/>
      </c>
      <c r="M2157" s="16">
        <f>'دیده بان بازار'!M2160</f>
        <v/>
      </c>
      <c r="N2157" s="16">
        <f>'دیده بان بازار'!N2160</f>
        <v/>
      </c>
      <c r="O2157" s="16">
        <f>'دیده بان بازار'!O2160</f>
        <v/>
      </c>
      <c r="P2157" s="16">
        <f>'دیده بان بازار'!P2160</f>
        <v/>
      </c>
      <c r="Q2157" s="16">
        <f>'دیده بان بازار'!Q2160</f>
        <v/>
      </c>
      <c r="R2157" s="16">
        <f>'دیده بان بازار'!R2160</f>
        <v/>
      </c>
      <c r="S2157" s="16">
        <f>'دیده بان بازار'!S2160</f>
        <v/>
      </c>
      <c r="T2157" s="16">
        <f>'دیده بان بازار'!T2160</f>
        <v/>
      </c>
      <c r="U2157" s="16">
        <f>'دیده بان بازار'!U2160</f>
        <v/>
      </c>
      <c r="V2157" s="16">
        <f>'دیده بان بازار'!V2160</f>
        <v/>
      </c>
      <c r="W2157" s="7">
        <f>'دیده بان بازار'!W2160</f>
        <v/>
      </c>
      <c r="X2157" s="11">
        <f>IFERROR(IF(OR(R2157&lt;=0,W2157&lt;=0,S2157&lt;=0,V2157&lt;=0),0,ROUND((S2157/R2157)/(V2157/W2157),2)),0)</f>
        <v/>
      </c>
      <c r="Y2157" s="11">
        <f>IFERROR(IF(OR(S2157&lt;=0,V2157&lt;=0),0,ROUND(S2157/V2157,2)),0)</f>
        <v/>
      </c>
      <c r="Z2157" s="11">
        <f>IFERROR(J2157-M2157,0)</f>
        <v/>
      </c>
      <c r="AA2157" s="11">
        <f>IFERROR(ROUND(MAX(0,MIN(100,((AB2157*0.2)+(AC2157*0.15)+(AD2157*0.15)+(AE2157*0.1)+(AF2157*0.1)+(AG2157*0.15)+(MIN(Y2157/3,1)*100*0.1)+(AI2157*0.05))*((AH2157/100)*0.25+0.75))),0),0)</f>
        <v/>
      </c>
      <c r="AB2157" s="11">
        <f>ROUND(MAX(0,MIN(100,((M2157+10)/20)*100)),0)</f>
        <v/>
      </c>
      <c r="AC2157" s="11">
        <f>IFERROR(IF(D2157&lt;=0,0,ROUND(COUNTIFS($D$4:$D$3359,"&lt;="&amp;D2157,$D$4:$D$3359,"&gt;0")/COUNTIF($D$4:$D$3359,"&gt;0")*100,0)),0)</f>
        <v/>
      </c>
      <c r="AD2157" s="11">
        <f>IF(E2157&lt;=0,0,ROUND(MAX(0,MIN(100,(LOG10(1+E2157/1000000000)/LOG10(101))*100)),0))</f>
        <v/>
      </c>
      <c r="AE2157" s="11">
        <f>IF(O2157=N2157,50,ROUND(MAX(0,MIN(100,((H2157-N2157)/(O2157-N2157))*100)),0))</f>
        <v/>
      </c>
      <c r="AF2157" s="11">
        <f>ROUND(MAX(0,MIN(100,50+((H2157-K2157)/K2157)*1000)),0)</f>
        <v/>
      </c>
      <c r="AG2157" s="11">
        <f>IFERROR(ROUND(MAX(0,MIN(100,50+25*LN(MAX(0.01,X2157)))),0),25)</f>
        <v/>
      </c>
      <c r="AH2157" s="11">
        <f>ROUND(IF(M2157&lt;=-30,0,IF(M2157&lt;=-20,20,IF(M2157&lt;=-10,50,100))),0)</f>
        <v/>
      </c>
      <c r="AI2157" s="11">
        <f>ROUND(MAX(0,MIN(100,50+(Z2157*10))),0)</f>
        <v/>
      </c>
      <c r="AJ2157" s="11">
        <f>IFERROR(IF(--AA2157&gt;=80,"خرید قوی",IF(--AA2157&gt;=70,"خرید مشروط",IF(--AA2157&gt;=60,"مراقبت",IF(--AA2157&gt;=45,"ضعیف","عدم ورود")))),"")</f>
        <v/>
      </c>
    </row>
    <row r="2158">
      <c r="A2158" s="12">
        <f>'دیده بان بازار'!A2161</f>
        <v/>
      </c>
      <c r="B2158" s="13">
        <f>'دیده بان بازار'!B2161</f>
        <v/>
      </c>
      <c r="C2158" s="13">
        <f>'دیده بان بازار'!C2161</f>
        <v/>
      </c>
      <c r="D2158" s="13">
        <f>'دیده بان بازار'!D2161</f>
        <v/>
      </c>
      <c r="E2158" s="14">
        <f>'دیده بان بازار'!E2161</f>
        <v/>
      </c>
      <c r="F2158" s="13">
        <f>'دیده بان بازار'!F2161</f>
        <v/>
      </c>
      <c r="G2158" s="13">
        <f>'دیده بان بازار'!G2161</f>
        <v/>
      </c>
      <c r="H2158" s="13">
        <f>'دیده بان بازار'!H2161</f>
        <v/>
      </c>
      <c r="I2158" s="13">
        <f>'دیده بان بازار'!I2161</f>
        <v/>
      </c>
      <c r="J2158" s="13">
        <f>'دیده بان بازار'!J2161</f>
        <v/>
      </c>
      <c r="K2158" s="13">
        <f>'دیده بان بازار'!K2161</f>
        <v/>
      </c>
      <c r="L2158" s="13">
        <f>'دیده بان بازار'!L2161</f>
        <v/>
      </c>
      <c r="M2158" s="13">
        <f>'دیده بان بازار'!M2161</f>
        <v/>
      </c>
      <c r="N2158" s="13">
        <f>'دیده بان بازار'!N2161</f>
        <v/>
      </c>
      <c r="O2158" s="13">
        <f>'دیده بان بازار'!O2161</f>
        <v/>
      </c>
      <c r="P2158" s="13">
        <f>'دیده بان بازار'!P2161</f>
        <v/>
      </c>
      <c r="Q2158" s="13">
        <f>'دیده بان بازار'!Q2161</f>
        <v/>
      </c>
      <c r="R2158" s="13">
        <f>'دیده بان بازار'!R2161</f>
        <v/>
      </c>
      <c r="S2158" s="13">
        <f>'دیده بان بازار'!S2161</f>
        <v/>
      </c>
      <c r="T2158" s="13">
        <f>'دیده بان بازار'!T2161</f>
        <v/>
      </c>
      <c r="U2158" s="13">
        <f>'دیده بان بازار'!U2161</f>
        <v/>
      </c>
      <c r="V2158" s="13">
        <f>'دیده بان بازار'!V2161</f>
        <v/>
      </c>
      <c r="W2158" s="6">
        <f>'دیده بان بازار'!W2161</f>
        <v/>
      </c>
      <c r="X2158" s="11">
        <f>IFERROR(IF(OR(R2158&lt;=0,W2158&lt;=0,S2158&lt;=0,V2158&lt;=0),0,ROUND((S2158/R2158)/(V2158/W2158),2)),0)</f>
        <v/>
      </c>
      <c r="Y2158" s="11">
        <f>IFERROR(IF(OR(S2158&lt;=0,V2158&lt;=0),0,ROUND(S2158/V2158,2)),0)</f>
        <v/>
      </c>
      <c r="Z2158" s="11">
        <f>IFERROR(J2158-M2158,0)</f>
        <v/>
      </c>
      <c r="AA2158" s="11">
        <f>IFERROR(ROUND(MAX(0,MIN(100,((AB2158*0.2)+(AC2158*0.15)+(AD2158*0.15)+(AE2158*0.1)+(AF2158*0.1)+(AG2158*0.15)+(MIN(Y2158/3,1)*100*0.1)+(AI2158*0.05))*((AH2158/100)*0.25+0.75))),0),0)</f>
        <v/>
      </c>
      <c r="AB2158" s="11">
        <f>ROUND(MAX(0,MIN(100,((M2158+10)/20)*100)),0)</f>
        <v/>
      </c>
      <c r="AC2158" s="11">
        <f>IFERROR(IF(D2158&lt;=0,0,ROUND(COUNTIFS($D$4:$D$3359,"&lt;="&amp;D2158,$D$4:$D$3359,"&gt;0")/COUNTIF($D$4:$D$3359,"&gt;0")*100,0)),0)</f>
        <v/>
      </c>
      <c r="AD2158" s="11">
        <f>IF(E2158&lt;=0,0,ROUND(MAX(0,MIN(100,(LOG10(1+E2158/1000000000)/LOG10(101))*100)),0))</f>
        <v/>
      </c>
      <c r="AE2158" s="11">
        <f>IF(O2158=N2158,50,ROUND(MAX(0,MIN(100,((H2158-N2158)/(O2158-N2158))*100)),0))</f>
        <v/>
      </c>
      <c r="AF2158" s="11">
        <f>ROUND(MAX(0,MIN(100,50+((H2158-K2158)/K2158)*1000)),0)</f>
        <v/>
      </c>
      <c r="AG2158" s="11">
        <f>IFERROR(ROUND(MAX(0,MIN(100,50+25*LN(MAX(0.01,X2158)))),0),25)</f>
        <v/>
      </c>
      <c r="AH2158" s="11">
        <f>ROUND(IF(M2158&lt;=-30,0,IF(M2158&lt;=-20,20,IF(M2158&lt;=-10,50,100))),0)</f>
        <v/>
      </c>
      <c r="AI2158" s="11">
        <f>ROUND(MAX(0,MIN(100,50+(Z2158*10))),0)</f>
        <v/>
      </c>
      <c r="AJ2158" s="11">
        <f>IFERROR(IF(--AA2158&gt;=80,"خرید قوی",IF(--AA2158&gt;=70,"خرید مشروط",IF(--AA2158&gt;=60,"مراقبت",IF(--AA2158&gt;=45,"ضعیف","عدم ورود")))),"")</f>
        <v/>
      </c>
    </row>
    <row r="2159">
      <c r="A2159" s="15">
        <f>'دیده بان بازار'!A2162</f>
        <v/>
      </c>
      <c r="B2159" s="16">
        <f>'دیده بان بازار'!B2162</f>
        <v/>
      </c>
      <c r="C2159" s="16">
        <f>'دیده بان بازار'!C2162</f>
        <v/>
      </c>
      <c r="D2159" s="16">
        <f>'دیده بان بازار'!D2162</f>
        <v/>
      </c>
      <c r="E2159" s="17">
        <f>'دیده بان بازار'!E2162</f>
        <v/>
      </c>
      <c r="F2159" s="16">
        <f>'دیده بان بازار'!F2162</f>
        <v/>
      </c>
      <c r="G2159" s="16">
        <f>'دیده بان بازار'!G2162</f>
        <v/>
      </c>
      <c r="H2159" s="16">
        <f>'دیده بان بازار'!H2162</f>
        <v/>
      </c>
      <c r="I2159" s="16">
        <f>'دیده بان بازار'!I2162</f>
        <v/>
      </c>
      <c r="J2159" s="16">
        <f>'دیده بان بازار'!J2162</f>
        <v/>
      </c>
      <c r="K2159" s="16">
        <f>'دیده بان بازار'!K2162</f>
        <v/>
      </c>
      <c r="L2159" s="16">
        <f>'دیده بان بازار'!L2162</f>
        <v/>
      </c>
      <c r="M2159" s="16">
        <f>'دیده بان بازار'!M2162</f>
        <v/>
      </c>
      <c r="N2159" s="16">
        <f>'دیده بان بازار'!N2162</f>
        <v/>
      </c>
      <c r="O2159" s="16">
        <f>'دیده بان بازار'!O2162</f>
        <v/>
      </c>
      <c r="P2159" s="16">
        <f>'دیده بان بازار'!P2162</f>
        <v/>
      </c>
      <c r="Q2159" s="16">
        <f>'دیده بان بازار'!Q2162</f>
        <v/>
      </c>
      <c r="R2159" s="16">
        <f>'دیده بان بازار'!R2162</f>
        <v/>
      </c>
      <c r="S2159" s="16">
        <f>'دیده بان بازار'!S2162</f>
        <v/>
      </c>
      <c r="T2159" s="16">
        <f>'دیده بان بازار'!T2162</f>
        <v/>
      </c>
      <c r="U2159" s="16">
        <f>'دیده بان بازار'!U2162</f>
        <v/>
      </c>
      <c r="V2159" s="16">
        <f>'دیده بان بازار'!V2162</f>
        <v/>
      </c>
      <c r="W2159" s="7">
        <f>'دیده بان بازار'!W2162</f>
        <v/>
      </c>
      <c r="X2159" s="11">
        <f>IFERROR(IF(OR(R2159&lt;=0,W2159&lt;=0,S2159&lt;=0,V2159&lt;=0),0,ROUND((S2159/R2159)/(V2159/W2159),2)),0)</f>
        <v/>
      </c>
      <c r="Y2159" s="11">
        <f>IFERROR(IF(OR(S2159&lt;=0,V2159&lt;=0),0,ROUND(S2159/V2159,2)),0)</f>
        <v/>
      </c>
      <c r="Z2159" s="11">
        <f>IFERROR(J2159-M2159,0)</f>
        <v/>
      </c>
      <c r="AA2159" s="11">
        <f>IFERROR(ROUND(MAX(0,MIN(100,((AB2159*0.2)+(AC2159*0.15)+(AD2159*0.15)+(AE2159*0.1)+(AF2159*0.1)+(AG2159*0.15)+(MIN(Y2159/3,1)*100*0.1)+(AI2159*0.05))*((AH2159/100)*0.25+0.75))),0),0)</f>
        <v/>
      </c>
      <c r="AB2159" s="11">
        <f>ROUND(MAX(0,MIN(100,((M2159+10)/20)*100)),0)</f>
        <v/>
      </c>
      <c r="AC2159" s="11">
        <f>IFERROR(IF(D2159&lt;=0,0,ROUND(COUNTIFS($D$4:$D$3359,"&lt;="&amp;D2159,$D$4:$D$3359,"&gt;0")/COUNTIF($D$4:$D$3359,"&gt;0")*100,0)),0)</f>
        <v/>
      </c>
      <c r="AD2159" s="11">
        <f>IF(E2159&lt;=0,0,ROUND(MAX(0,MIN(100,(LOG10(1+E2159/1000000000)/LOG10(101))*100)),0))</f>
        <v/>
      </c>
      <c r="AE2159" s="11">
        <f>IF(O2159=N2159,50,ROUND(MAX(0,MIN(100,((H2159-N2159)/(O2159-N2159))*100)),0))</f>
        <v/>
      </c>
      <c r="AF2159" s="11">
        <f>ROUND(MAX(0,MIN(100,50+((H2159-K2159)/K2159)*1000)),0)</f>
        <v/>
      </c>
      <c r="AG2159" s="11">
        <f>IFERROR(ROUND(MAX(0,MIN(100,50+25*LN(MAX(0.01,X2159)))),0),25)</f>
        <v/>
      </c>
      <c r="AH2159" s="11">
        <f>ROUND(IF(M2159&lt;=-30,0,IF(M2159&lt;=-20,20,IF(M2159&lt;=-10,50,100))),0)</f>
        <v/>
      </c>
      <c r="AI2159" s="11">
        <f>ROUND(MAX(0,MIN(100,50+(Z2159*10))),0)</f>
        <v/>
      </c>
      <c r="AJ2159" s="11">
        <f>IFERROR(IF(--AA2159&gt;=80,"خرید قوی",IF(--AA2159&gt;=70,"خرید مشروط",IF(--AA2159&gt;=60,"مراقبت",IF(--AA2159&gt;=45,"ضعیف","عدم ورود")))),"")</f>
        <v/>
      </c>
    </row>
    <row r="2160">
      <c r="A2160" s="12">
        <f>'دیده بان بازار'!A2163</f>
        <v/>
      </c>
      <c r="B2160" s="13">
        <f>'دیده بان بازار'!B2163</f>
        <v/>
      </c>
      <c r="C2160" s="13">
        <f>'دیده بان بازار'!C2163</f>
        <v/>
      </c>
      <c r="D2160" s="13">
        <f>'دیده بان بازار'!D2163</f>
        <v/>
      </c>
      <c r="E2160" s="14">
        <f>'دیده بان بازار'!E2163</f>
        <v/>
      </c>
      <c r="F2160" s="13">
        <f>'دیده بان بازار'!F2163</f>
        <v/>
      </c>
      <c r="G2160" s="13">
        <f>'دیده بان بازار'!G2163</f>
        <v/>
      </c>
      <c r="H2160" s="13">
        <f>'دیده بان بازار'!H2163</f>
        <v/>
      </c>
      <c r="I2160" s="13">
        <f>'دیده بان بازار'!I2163</f>
        <v/>
      </c>
      <c r="J2160" s="13">
        <f>'دیده بان بازار'!J2163</f>
        <v/>
      </c>
      <c r="K2160" s="13">
        <f>'دیده بان بازار'!K2163</f>
        <v/>
      </c>
      <c r="L2160" s="13">
        <f>'دیده بان بازار'!L2163</f>
        <v/>
      </c>
      <c r="M2160" s="13">
        <f>'دیده بان بازار'!M2163</f>
        <v/>
      </c>
      <c r="N2160" s="13">
        <f>'دیده بان بازار'!N2163</f>
        <v/>
      </c>
      <c r="O2160" s="13">
        <f>'دیده بان بازار'!O2163</f>
        <v/>
      </c>
      <c r="P2160" s="13">
        <f>'دیده بان بازار'!P2163</f>
        <v/>
      </c>
      <c r="Q2160" s="13">
        <f>'دیده بان بازار'!Q2163</f>
        <v/>
      </c>
      <c r="R2160" s="13">
        <f>'دیده بان بازار'!R2163</f>
        <v/>
      </c>
      <c r="S2160" s="13">
        <f>'دیده بان بازار'!S2163</f>
        <v/>
      </c>
      <c r="T2160" s="13">
        <f>'دیده بان بازار'!T2163</f>
        <v/>
      </c>
      <c r="U2160" s="13">
        <f>'دیده بان بازار'!U2163</f>
        <v/>
      </c>
      <c r="V2160" s="13">
        <f>'دیده بان بازار'!V2163</f>
        <v/>
      </c>
      <c r="W2160" s="6">
        <f>'دیده بان بازار'!W2163</f>
        <v/>
      </c>
      <c r="X2160" s="11">
        <f>IFERROR(IF(OR(R2160&lt;=0,W2160&lt;=0,S2160&lt;=0,V2160&lt;=0),0,ROUND((S2160/R2160)/(V2160/W2160),2)),0)</f>
        <v/>
      </c>
      <c r="Y2160" s="11">
        <f>IFERROR(IF(OR(S2160&lt;=0,V2160&lt;=0),0,ROUND(S2160/V2160,2)),0)</f>
        <v/>
      </c>
      <c r="Z2160" s="11">
        <f>IFERROR(J2160-M2160,0)</f>
        <v/>
      </c>
      <c r="AA2160" s="11">
        <f>IFERROR(ROUND(MAX(0,MIN(100,((AB2160*0.2)+(AC2160*0.15)+(AD2160*0.15)+(AE2160*0.1)+(AF2160*0.1)+(AG2160*0.15)+(MIN(Y2160/3,1)*100*0.1)+(AI2160*0.05))*((AH2160/100)*0.25+0.75))),0),0)</f>
        <v/>
      </c>
      <c r="AB2160" s="11">
        <f>ROUND(MAX(0,MIN(100,((M2160+10)/20)*100)),0)</f>
        <v/>
      </c>
      <c r="AC2160" s="11">
        <f>IFERROR(IF(D2160&lt;=0,0,ROUND(COUNTIFS($D$4:$D$3359,"&lt;="&amp;D2160,$D$4:$D$3359,"&gt;0")/COUNTIF($D$4:$D$3359,"&gt;0")*100,0)),0)</f>
        <v/>
      </c>
      <c r="AD2160" s="11">
        <f>IF(E2160&lt;=0,0,ROUND(MAX(0,MIN(100,(LOG10(1+E2160/1000000000)/LOG10(101))*100)),0))</f>
        <v/>
      </c>
      <c r="AE2160" s="11">
        <f>IF(O2160=N2160,50,ROUND(MAX(0,MIN(100,((H2160-N2160)/(O2160-N2160))*100)),0))</f>
        <v/>
      </c>
      <c r="AF2160" s="11">
        <f>ROUND(MAX(0,MIN(100,50+((H2160-K2160)/K2160)*1000)),0)</f>
        <v/>
      </c>
      <c r="AG2160" s="11">
        <f>IFERROR(ROUND(MAX(0,MIN(100,50+25*LN(MAX(0.01,X2160)))),0),25)</f>
        <v/>
      </c>
      <c r="AH2160" s="11">
        <f>ROUND(IF(M2160&lt;=-30,0,IF(M2160&lt;=-20,20,IF(M2160&lt;=-10,50,100))),0)</f>
        <v/>
      </c>
      <c r="AI2160" s="11">
        <f>ROUND(MAX(0,MIN(100,50+(Z2160*10))),0)</f>
        <v/>
      </c>
      <c r="AJ2160" s="11">
        <f>IFERROR(IF(--AA2160&gt;=80,"خرید قوی",IF(--AA2160&gt;=70,"خرید مشروط",IF(--AA2160&gt;=60,"مراقبت",IF(--AA2160&gt;=45,"ضعیف","عدم ورود")))),"")</f>
        <v/>
      </c>
    </row>
    <row r="2161">
      <c r="A2161" s="15">
        <f>'دیده بان بازار'!A2164</f>
        <v/>
      </c>
      <c r="B2161" s="16">
        <f>'دیده بان بازار'!B2164</f>
        <v/>
      </c>
      <c r="C2161" s="16">
        <f>'دیده بان بازار'!C2164</f>
        <v/>
      </c>
      <c r="D2161" s="16">
        <f>'دیده بان بازار'!D2164</f>
        <v/>
      </c>
      <c r="E2161" s="17">
        <f>'دیده بان بازار'!E2164</f>
        <v/>
      </c>
      <c r="F2161" s="16">
        <f>'دیده بان بازار'!F2164</f>
        <v/>
      </c>
      <c r="G2161" s="16">
        <f>'دیده بان بازار'!G2164</f>
        <v/>
      </c>
      <c r="H2161" s="16">
        <f>'دیده بان بازار'!H2164</f>
        <v/>
      </c>
      <c r="I2161" s="16">
        <f>'دیده بان بازار'!I2164</f>
        <v/>
      </c>
      <c r="J2161" s="16">
        <f>'دیده بان بازار'!J2164</f>
        <v/>
      </c>
      <c r="K2161" s="16">
        <f>'دیده بان بازار'!K2164</f>
        <v/>
      </c>
      <c r="L2161" s="16">
        <f>'دیده بان بازار'!L2164</f>
        <v/>
      </c>
      <c r="M2161" s="16">
        <f>'دیده بان بازار'!M2164</f>
        <v/>
      </c>
      <c r="N2161" s="16">
        <f>'دیده بان بازار'!N2164</f>
        <v/>
      </c>
      <c r="O2161" s="16">
        <f>'دیده بان بازار'!O2164</f>
        <v/>
      </c>
      <c r="P2161" s="16">
        <f>'دیده بان بازار'!P2164</f>
        <v/>
      </c>
      <c r="Q2161" s="16">
        <f>'دیده بان بازار'!Q2164</f>
        <v/>
      </c>
      <c r="R2161" s="16">
        <f>'دیده بان بازار'!R2164</f>
        <v/>
      </c>
      <c r="S2161" s="16">
        <f>'دیده بان بازار'!S2164</f>
        <v/>
      </c>
      <c r="T2161" s="16">
        <f>'دیده بان بازار'!T2164</f>
        <v/>
      </c>
      <c r="U2161" s="16">
        <f>'دیده بان بازار'!U2164</f>
        <v/>
      </c>
      <c r="V2161" s="16">
        <f>'دیده بان بازار'!V2164</f>
        <v/>
      </c>
      <c r="W2161" s="7">
        <f>'دیده بان بازار'!W2164</f>
        <v/>
      </c>
      <c r="X2161" s="11">
        <f>IFERROR(IF(OR(R2161&lt;=0,W2161&lt;=0,S2161&lt;=0,V2161&lt;=0),0,ROUND((S2161/R2161)/(V2161/W2161),2)),0)</f>
        <v/>
      </c>
      <c r="Y2161" s="11">
        <f>IFERROR(IF(OR(S2161&lt;=0,V2161&lt;=0),0,ROUND(S2161/V2161,2)),0)</f>
        <v/>
      </c>
      <c r="Z2161" s="11">
        <f>IFERROR(J2161-M2161,0)</f>
        <v/>
      </c>
      <c r="AA2161" s="11">
        <f>IFERROR(ROUND(MAX(0,MIN(100,((AB2161*0.2)+(AC2161*0.15)+(AD2161*0.15)+(AE2161*0.1)+(AF2161*0.1)+(AG2161*0.15)+(MIN(Y2161/3,1)*100*0.1)+(AI2161*0.05))*((AH2161/100)*0.25+0.75))),0),0)</f>
        <v/>
      </c>
      <c r="AB2161" s="11">
        <f>ROUND(MAX(0,MIN(100,((M2161+10)/20)*100)),0)</f>
        <v/>
      </c>
      <c r="AC2161" s="11">
        <f>IFERROR(IF(D2161&lt;=0,0,ROUND(COUNTIFS($D$4:$D$3359,"&lt;="&amp;D2161,$D$4:$D$3359,"&gt;0")/COUNTIF($D$4:$D$3359,"&gt;0")*100,0)),0)</f>
        <v/>
      </c>
      <c r="AD2161" s="11">
        <f>IF(E2161&lt;=0,0,ROUND(MAX(0,MIN(100,(LOG10(1+E2161/1000000000)/LOG10(101))*100)),0))</f>
        <v/>
      </c>
      <c r="AE2161" s="11">
        <f>IF(O2161=N2161,50,ROUND(MAX(0,MIN(100,((H2161-N2161)/(O2161-N2161))*100)),0))</f>
        <v/>
      </c>
      <c r="AF2161" s="11">
        <f>ROUND(MAX(0,MIN(100,50+((H2161-K2161)/K2161)*1000)),0)</f>
        <v/>
      </c>
      <c r="AG2161" s="11">
        <f>IFERROR(ROUND(MAX(0,MIN(100,50+25*LN(MAX(0.01,X2161)))),0),25)</f>
        <v/>
      </c>
      <c r="AH2161" s="11">
        <f>ROUND(IF(M2161&lt;=-30,0,IF(M2161&lt;=-20,20,IF(M2161&lt;=-10,50,100))),0)</f>
        <v/>
      </c>
      <c r="AI2161" s="11">
        <f>ROUND(MAX(0,MIN(100,50+(Z2161*10))),0)</f>
        <v/>
      </c>
      <c r="AJ2161" s="11">
        <f>IFERROR(IF(--AA2161&gt;=80,"خرید قوی",IF(--AA2161&gt;=70,"خرید مشروط",IF(--AA2161&gt;=60,"مراقبت",IF(--AA2161&gt;=45,"ضعیف","عدم ورود")))),"")</f>
        <v/>
      </c>
    </row>
    <row r="2162">
      <c r="A2162" s="15">
        <f>'دیده بان بازار'!A2165</f>
        <v/>
      </c>
      <c r="B2162" s="16">
        <f>'دیده بان بازار'!B2165</f>
        <v/>
      </c>
      <c r="C2162" s="16">
        <f>'دیده بان بازار'!C2165</f>
        <v/>
      </c>
      <c r="D2162" s="16">
        <f>'دیده بان بازار'!D2165</f>
        <v/>
      </c>
      <c r="E2162" s="17">
        <f>'دیده بان بازار'!E2165</f>
        <v/>
      </c>
      <c r="F2162" s="16">
        <f>'دیده بان بازار'!F2165</f>
        <v/>
      </c>
      <c r="G2162" s="16">
        <f>'دیده بان بازار'!G2165</f>
        <v/>
      </c>
      <c r="H2162" s="16">
        <f>'دیده بان بازار'!H2165</f>
        <v/>
      </c>
      <c r="I2162" s="16">
        <f>'دیده بان بازار'!I2165</f>
        <v/>
      </c>
      <c r="J2162" s="16">
        <f>'دیده بان بازار'!J2165</f>
        <v/>
      </c>
      <c r="K2162" s="16">
        <f>'دیده بان بازار'!K2165</f>
        <v/>
      </c>
      <c r="L2162" s="16">
        <f>'دیده بان بازار'!L2165</f>
        <v/>
      </c>
      <c r="M2162" s="16">
        <f>'دیده بان بازار'!M2165</f>
        <v/>
      </c>
      <c r="N2162" s="16">
        <f>'دیده بان بازار'!N2165</f>
        <v/>
      </c>
      <c r="O2162" s="16">
        <f>'دیده بان بازار'!O2165</f>
        <v/>
      </c>
      <c r="P2162" s="16">
        <f>'دیده بان بازار'!P2165</f>
        <v/>
      </c>
      <c r="Q2162" s="16">
        <f>'دیده بان بازار'!Q2165</f>
        <v/>
      </c>
      <c r="R2162" s="16">
        <f>'دیده بان بازار'!R2165</f>
        <v/>
      </c>
      <c r="S2162" s="16">
        <f>'دیده بان بازار'!S2165</f>
        <v/>
      </c>
      <c r="T2162" s="16">
        <f>'دیده بان بازار'!T2165</f>
        <v/>
      </c>
      <c r="U2162" s="16">
        <f>'دیده بان بازار'!U2165</f>
        <v/>
      </c>
      <c r="V2162" s="16">
        <f>'دیده بان بازار'!V2165</f>
        <v/>
      </c>
      <c r="W2162" s="7">
        <f>'دیده بان بازار'!W2165</f>
        <v/>
      </c>
      <c r="X2162" s="11">
        <f>IFERROR(IF(OR(R2162&lt;=0,W2162&lt;=0,S2162&lt;=0,V2162&lt;=0),0,ROUND((S2162/R2162)/(V2162/W2162),2)),0)</f>
        <v/>
      </c>
      <c r="Y2162" s="11">
        <f>IFERROR(IF(OR(S2162&lt;=0,V2162&lt;=0),0,ROUND(S2162/V2162,2)),0)</f>
        <v/>
      </c>
      <c r="Z2162" s="11">
        <f>IFERROR(J2162-M2162,0)</f>
        <v/>
      </c>
      <c r="AA2162" s="11">
        <f>IFERROR(ROUND(MAX(0,MIN(100,((AB2162*0.2)+(AC2162*0.15)+(AD2162*0.15)+(AE2162*0.1)+(AF2162*0.1)+(AG2162*0.15)+(MIN(Y2162/3,1)*100*0.1)+(AI2162*0.05))*((AH2162/100)*0.25+0.75))),0),0)</f>
        <v/>
      </c>
      <c r="AB2162" s="11">
        <f>ROUND(MAX(0,MIN(100,((M2162+10)/20)*100)),0)</f>
        <v/>
      </c>
      <c r="AC2162" s="11">
        <f>IFERROR(IF(D2162&lt;=0,0,ROUND(COUNTIFS($D$4:$D$3359,"&lt;="&amp;D2162,$D$4:$D$3359,"&gt;0")/COUNTIF($D$4:$D$3359,"&gt;0")*100,0)),0)</f>
        <v/>
      </c>
      <c r="AD2162" s="11">
        <f>IF(E2162&lt;=0,0,ROUND(MAX(0,MIN(100,(LOG10(1+E2162/1000000000)/LOG10(101))*100)),0))</f>
        <v/>
      </c>
      <c r="AE2162" s="11">
        <f>IF(O2162=N2162,50,ROUND(MAX(0,MIN(100,((H2162-N2162)/(O2162-N2162))*100)),0))</f>
        <v/>
      </c>
      <c r="AF2162" s="11">
        <f>ROUND(MAX(0,MIN(100,50+((H2162-K2162)/K2162)*1000)),0)</f>
        <v/>
      </c>
      <c r="AG2162" s="11">
        <f>IFERROR(ROUND(MAX(0,MIN(100,50+25*LN(MAX(0.01,X2162)))),0),25)</f>
        <v/>
      </c>
      <c r="AH2162" s="11">
        <f>ROUND(IF(M2162&lt;=-30,0,IF(M2162&lt;=-20,20,IF(M2162&lt;=-10,50,100))),0)</f>
        <v/>
      </c>
      <c r="AI2162" s="11">
        <f>ROUND(MAX(0,MIN(100,50+(Z2162*10))),0)</f>
        <v/>
      </c>
      <c r="AJ2162" s="11">
        <f>IFERROR(IF(--AA2162&gt;=80,"خرید قوی",IF(--AA2162&gt;=70,"خرید مشروط",IF(--AA2162&gt;=60,"مراقبت",IF(--AA2162&gt;=45,"ضعیف","عدم ورود")))),"")</f>
        <v/>
      </c>
    </row>
    <row r="2163">
      <c r="A2163" s="12">
        <f>'دیده بان بازار'!A2166</f>
        <v/>
      </c>
      <c r="B2163" s="13">
        <f>'دیده بان بازار'!B2166</f>
        <v/>
      </c>
      <c r="C2163" s="13">
        <f>'دیده بان بازار'!C2166</f>
        <v/>
      </c>
      <c r="D2163" s="13">
        <f>'دیده بان بازار'!D2166</f>
        <v/>
      </c>
      <c r="E2163" s="14">
        <f>'دیده بان بازار'!E2166</f>
        <v/>
      </c>
      <c r="F2163" s="13">
        <f>'دیده بان بازار'!F2166</f>
        <v/>
      </c>
      <c r="G2163" s="13">
        <f>'دیده بان بازار'!G2166</f>
        <v/>
      </c>
      <c r="H2163" s="13">
        <f>'دیده بان بازار'!H2166</f>
        <v/>
      </c>
      <c r="I2163" s="13">
        <f>'دیده بان بازار'!I2166</f>
        <v/>
      </c>
      <c r="J2163" s="13">
        <f>'دیده بان بازار'!J2166</f>
        <v/>
      </c>
      <c r="K2163" s="13">
        <f>'دیده بان بازار'!K2166</f>
        <v/>
      </c>
      <c r="L2163" s="13">
        <f>'دیده بان بازار'!L2166</f>
        <v/>
      </c>
      <c r="M2163" s="13">
        <f>'دیده بان بازار'!M2166</f>
        <v/>
      </c>
      <c r="N2163" s="13">
        <f>'دیده بان بازار'!N2166</f>
        <v/>
      </c>
      <c r="O2163" s="13">
        <f>'دیده بان بازار'!O2166</f>
        <v/>
      </c>
      <c r="P2163" s="13">
        <f>'دیده بان بازار'!P2166</f>
        <v/>
      </c>
      <c r="Q2163" s="13">
        <f>'دیده بان بازار'!Q2166</f>
        <v/>
      </c>
      <c r="R2163" s="13">
        <f>'دیده بان بازار'!R2166</f>
        <v/>
      </c>
      <c r="S2163" s="13">
        <f>'دیده بان بازار'!S2166</f>
        <v/>
      </c>
      <c r="T2163" s="13">
        <f>'دیده بان بازار'!T2166</f>
        <v/>
      </c>
      <c r="U2163" s="13">
        <f>'دیده بان بازار'!U2166</f>
        <v/>
      </c>
      <c r="V2163" s="13">
        <f>'دیده بان بازار'!V2166</f>
        <v/>
      </c>
      <c r="W2163" s="6">
        <f>'دیده بان بازار'!W2166</f>
        <v/>
      </c>
      <c r="X2163" s="11">
        <f>IFERROR(IF(OR(R2163&lt;=0,W2163&lt;=0,S2163&lt;=0,V2163&lt;=0),0,ROUND((S2163/R2163)/(V2163/W2163),2)),0)</f>
        <v/>
      </c>
      <c r="Y2163" s="11">
        <f>IFERROR(IF(OR(S2163&lt;=0,V2163&lt;=0),0,ROUND(S2163/V2163,2)),0)</f>
        <v/>
      </c>
      <c r="Z2163" s="11">
        <f>IFERROR(J2163-M2163,0)</f>
        <v/>
      </c>
      <c r="AA2163" s="11">
        <f>IFERROR(ROUND(MAX(0,MIN(100,((AB2163*0.2)+(AC2163*0.15)+(AD2163*0.15)+(AE2163*0.1)+(AF2163*0.1)+(AG2163*0.15)+(MIN(Y2163/3,1)*100*0.1)+(AI2163*0.05))*((AH2163/100)*0.25+0.75))),0),0)</f>
        <v/>
      </c>
      <c r="AB2163" s="11">
        <f>ROUND(MAX(0,MIN(100,((M2163+10)/20)*100)),0)</f>
        <v/>
      </c>
      <c r="AC2163" s="11">
        <f>IFERROR(IF(D2163&lt;=0,0,ROUND(COUNTIFS($D$4:$D$3359,"&lt;="&amp;D2163,$D$4:$D$3359,"&gt;0")/COUNTIF($D$4:$D$3359,"&gt;0")*100,0)),0)</f>
        <v/>
      </c>
      <c r="AD2163" s="11">
        <f>IF(E2163&lt;=0,0,ROUND(MAX(0,MIN(100,(LOG10(1+E2163/1000000000)/LOG10(101))*100)),0))</f>
        <v/>
      </c>
      <c r="AE2163" s="11">
        <f>IF(O2163=N2163,50,ROUND(MAX(0,MIN(100,((H2163-N2163)/(O2163-N2163))*100)),0))</f>
        <v/>
      </c>
      <c r="AF2163" s="11">
        <f>ROUND(MAX(0,MIN(100,50+((H2163-K2163)/K2163)*1000)),0)</f>
        <v/>
      </c>
      <c r="AG2163" s="11">
        <f>IFERROR(ROUND(MAX(0,MIN(100,50+25*LN(MAX(0.01,X2163)))),0),25)</f>
        <v/>
      </c>
      <c r="AH2163" s="11">
        <f>ROUND(IF(M2163&lt;=-30,0,IF(M2163&lt;=-20,20,IF(M2163&lt;=-10,50,100))),0)</f>
        <v/>
      </c>
      <c r="AI2163" s="11">
        <f>ROUND(MAX(0,MIN(100,50+(Z2163*10))),0)</f>
        <v/>
      </c>
      <c r="AJ2163" s="11">
        <f>IFERROR(IF(--AA2163&gt;=80,"خرید قوی",IF(--AA2163&gt;=70,"خرید مشروط",IF(--AA2163&gt;=60,"مراقبت",IF(--AA2163&gt;=45,"ضعیف","عدم ورود")))),"")</f>
        <v/>
      </c>
    </row>
    <row r="2164">
      <c r="A2164" s="15">
        <f>'دیده بان بازار'!A2167</f>
        <v/>
      </c>
      <c r="B2164" s="16">
        <f>'دیده بان بازار'!B2167</f>
        <v/>
      </c>
      <c r="C2164" s="16">
        <f>'دیده بان بازار'!C2167</f>
        <v/>
      </c>
      <c r="D2164" s="16">
        <f>'دیده بان بازار'!D2167</f>
        <v/>
      </c>
      <c r="E2164" s="17">
        <f>'دیده بان بازار'!E2167</f>
        <v/>
      </c>
      <c r="F2164" s="16">
        <f>'دیده بان بازار'!F2167</f>
        <v/>
      </c>
      <c r="G2164" s="16">
        <f>'دیده بان بازار'!G2167</f>
        <v/>
      </c>
      <c r="H2164" s="16">
        <f>'دیده بان بازار'!H2167</f>
        <v/>
      </c>
      <c r="I2164" s="16">
        <f>'دیده بان بازار'!I2167</f>
        <v/>
      </c>
      <c r="J2164" s="16">
        <f>'دیده بان بازار'!J2167</f>
        <v/>
      </c>
      <c r="K2164" s="16">
        <f>'دیده بان بازار'!K2167</f>
        <v/>
      </c>
      <c r="L2164" s="16">
        <f>'دیده بان بازار'!L2167</f>
        <v/>
      </c>
      <c r="M2164" s="16">
        <f>'دیده بان بازار'!M2167</f>
        <v/>
      </c>
      <c r="N2164" s="16">
        <f>'دیده بان بازار'!N2167</f>
        <v/>
      </c>
      <c r="O2164" s="16">
        <f>'دیده بان بازار'!O2167</f>
        <v/>
      </c>
      <c r="P2164" s="16">
        <f>'دیده بان بازار'!P2167</f>
        <v/>
      </c>
      <c r="Q2164" s="16">
        <f>'دیده بان بازار'!Q2167</f>
        <v/>
      </c>
      <c r="R2164" s="16">
        <f>'دیده بان بازار'!R2167</f>
        <v/>
      </c>
      <c r="S2164" s="16">
        <f>'دیده بان بازار'!S2167</f>
        <v/>
      </c>
      <c r="T2164" s="16">
        <f>'دیده بان بازار'!T2167</f>
        <v/>
      </c>
      <c r="U2164" s="16">
        <f>'دیده بان بازار'!U2167</f>
        <v/>
      </c>
      <c r="V2164" s="16">
        <f>'دیده بان بازار'!V2167</f>
        <v/>
      </c>
      <c r="W2164" s="7">
        <f>'دیده بان بازار'!W2167</f>
        <v/>
      </c>
      <c r="X2164" s="11">
        <f>IFERROR(IF(OR(R2164&lt;=0,W2164&lt;=0,S2164&lt;=0,V2164&lt;=0),0,ROUND((S2164/R2164)/(V2164/W2164),2)),0)</f>
        <v/>
      </c>
      <c r="Y2164" s="11">
        <f>IFERROR(IF(OR(S2164&lt;=0,V2164&lt;=0),0,ROUND(S2164/V2164,2)),0)</f>
        <v/>
      </c>
      <c r="Z2164" s="11">
        <f>IFERROR(J2164-M2164,0)</f>
        <v/>
      </c>
      <c r="AA2164" s="11">
        <f>IFERROR(ROUND(MAX(0,MIN(100,((AB2164*0.2)+(AC2164*0.15)+(AD2164*0.15)+(AE2164*0.1)+(AF2164*0.1)+(AG2164*0.15)+(MIN(Y2164/3,1)*100*0.1)+(AI2164*0.05))*((AH2164/100)*0.25+0.75))),0),0)</f>
        <v/>
      </c>
      <c r="AB2164" s="11">
        <f>ROUND(MAX(0,MIN(100,((M2164+10)/20)*100)),0)</f>
        <v/>
      </c>
      <c r="AC2164" s="11">
        <f>IFERROR(IF(D2164&lt;=0,0,ROUND(COUNTIFS($D$4:$D$3359,"&lt;="&amp;D2164,$D$4:$D$3359,"&gt;0")/COUNTIF($D$4:$D$3359,"&gt;0")*100,0)),0)</f>
        <v/>
      </c>
      <c r="AD2164" s="11">
        <f>IF(E2164&lt;=0,0,ROUND(MAX(0,MIN(100,(LOG10(1+E2164/1000000000)/LOG10(101))*100)),0))</f>
        <v/>
      </c>
      <c r="AE2164" s="11">
        <f>IF(O2164=N2164,50,ROUND(MAX(0,MIN(100,((H2164-N2164)/(O2164-N2164))*100)),0))</f>
        <v/>
      </c>
      <c r="AF2164" s="11">
        <f>ROUND(MAX(0,MIN(100,50+((H2164-K2164)/K2164)*1000)),0)</f>
        <v/>
      </c>
      <c r="AG2164" s="11">
        <f>IFERROR(ROUND(MAX(0,MIN(100,50+25*LN(MAX(0.01,X2164)))),0),25)</f>
        <v/>
      </c>
      <c r="AH2164" s="11">
        <f>ROUND(IF(M2164&lt;=-30,0,IF(M2164&lt;=-20,20,IF(M2164&lt;=-10,50,100))),0)</f>
        <v/>
      </c>
      <c r="AI2164" s="11">
        <f>ROUND(MAX(0,MIN(100,50+(Z2164*10))),0)</f>
        <v/>
      </c>
      <c r="AJ2164" s="11">
        <f>IFERROR(IF(--AA2164&gt;=80,"خرید قوی",IF(--AA2164&gt;=70,"خرید مشروط",IF(--AA2164&gt;=60,"مراقبت",IF(--AA2164&gt;=45,"ضعیف","عدم ورود")))),"")</f>
        <v/>
      </c>
    </row>
    <row r="2165">
      <c r="A2165" s="12">
        <f>'دیده بان بازار'!A2168</f>
        <v/>
      </c>
      <c r="B2165" s="13">
        <f>'دیده بان بازار'!B2168</f>
        <v/>
      </c>
      <c r="C2165" s="13">
        <f>'دیده بان بازار'!C2168</f>
        <v/>
      </c>
      <c r="D2165" s="13">
        <f>'دیده بان بازار'!D2168</f>
        <v/>
      </c>
      <c r="E2165" s="14">
        <f>'دیده بان بازار'!E2168</f>
        <v/>
      </c>
      <c r="F2165" s="13">
        <f>'دیده بان بازار'!F2168</f>
        <v/>
      </c>
      <c r="G2165" s="13">
        <f>'دیده بان بازار'!G2168</f>
        <v/>
      </c>
      <c r="H2165" s="13">
        <f>'دیده بان بازار'!H2168</f>
        <v/>
      </c>
      <c r="I2165" s="13">
        <f>'دیده بان بازار'!I2168</f>
        <v/>
      </c>
      <c r="J2165" s="13">
        <f>'دیده بان بازار'!J2168</f>
        <v/>
      </c>
      <c r="K2165" s="13">
        <f>'دیده بان بازار'!K2168</f>
        <v/>
      </c>
      <c r="L2165" s="13">
        <f>'دیده بان بازار'!L2168</f>
        <v/>
      </c>
      <c r="M2165" s="13">
        <f>'دیده بان بازار'!M2168</f>
        <v/>
      </c>
      <c r="N2165" s="13">
        <f>'دیده بان بازار'!N2168</f>
        <v/>
      </c>
      <c r="O2165" s="13">
        <f>'دیده بان بازار'!O2168</f>
        <v/>
      </c>
      <c r="P2165" s="13">
        <f>'دیده بان بازار'!P2168</f>
        <v/>
      </c>
      <c r="Q2165" s="13">
        <f>'دیده بان بازار'!Q2168</f>
        <v/>
      </c>
      <c r="R2165" s="13">
        <f>'دیده بان بازار'!R2168</f>
        <v/>
      </c>
      <c r="S2165" s="13">
        <f>'دیده بان بازار'!S2168</f>
        <v/>
      </c>
      <c r="T2165" s="13">
        <f>'دیده بان بازار'!T2168</f>
        <v/>
      </c>
      <c r="U2165" s="13">
        <f>'دیده بان بازار'!U2168</f>
        <v/>
      </c>
      <c r="V2165" s="13">
        <f>'دیده بان بازار'!V2168</f>
        <v/>
      </c>
      <c r="W2165" s="6">
        <f>'دیده بان بازار'!W2168</f>
        <v/>
      </c>
      <c r="X2165" s="11">
        <f>IFERROR(IF(OR(R2165&lt;=0,W2165&lt;=0,S2165&lt;=0,V2165&lt;=0),0,ROUND((S2165/R2165)/(V2165/W2165),2)),0)</f>
        <v/>
      </c>
      <c r="Y2165" s="11">
        <f>IFERROR(IF(OR(S2165&lt;=0,V2165&lt;=0),0,ROUND(S2165/V2165,2)),0)</f>
        <v/>
      </c>
      <c r="Z2165" s="11">
        <f>IFERROR(J2165-M2165,0)</f>
        <v/>
      </c>
      <c r="AA2165" s="11">
        <f>IFERROR(ROUND(MAX(0,MIN(100,((AB2165*0.2)+(AC2165*0.15)+(AD2165*0.15)+(AE2165*0.1)+(AF2165*0.1)+(AG2165*0.15)+(MIN(Y2165/3,1)*100*0.1)+(AI2165*0.05))*((AH2165/100)*0.25+0.75))),0),0)</f>
        <v/>
      </c>
      <c r="AB2165" s="11">
        <f>ROUND(MAX(0,MIN(100,((M2165+10)/20)*100)),0)</f>
        <v/>
      </c>
      <c r="AC2165" s="11">
        <f>IFERROR(IF(D2165&lt;=0,0,ROUND(COUNTIFS($D$4:$D$3359,"&lt;="&amp;D2165,$D$4:$D$3359,"&gt;0")/COUNTIF($D$4:$D$3359,"&gt;0")*100,0)),0)</f>
        <v/>
      </c>
      <c r="AD2165" s="11">
        <f>IF(E2165&lt;=0,0,ROUND(MAX(0,MIN(100,(LOG10(1+E2165/1000000000)/LOG10(101))*100)),0))</f>
        <v/>
      </c>
      <c r="AE2165" s="11">
        <f>IF(O2165=N2165,50,ROUND(MAX(0,MIN(100,((H2165-N2165)/(O2165-N2165))*100)),0))</f>
        <v/>
      </c>
      <c r="AF2165" s="11">
        <f>ROUND(MAX(0,MIN(100,50+((H2165-K2165)/K2165)*1000)),0)</f>
        <v/>
      </c>
      <c r="AG2165" s="11">
        <f>IFERROR(ROUND(MAX(0,MIN(100,50+25*LN(MAX(0.01,X2165)))),0),25)</f>
        <v/>
      </c>
      <c r="AH2165" s="11">
        <f>ROUND(IF(M2165&lt;=-30,0,IF(M2165&lt;=-20,20,IF(M2165&lt;=-10,50,100))),0)</f>
        <v/>
      </c>
      <c r="AI2165" s="11">
        <f>ROUND(MAX(0,MIN(100,50+(Z2165*10))),0)</f>
        <v/>
      </c>
      <c r="AJ2165" s="11">
        <f>IFERROR(IF(--AA2165&gt;=80,"خرید قوی",IF(--AA2165&gt;=70,"خرید مشروط",IF(--AA2165&gt;=60,"مراقبت",IF(--AA2165&gt;=45,"ضعیف","عدم ورود")))),"")</f>
        <v/>
      </c>
    </row>
    <row r="2166">
      <c r="A2166" s="15">
        <f>'دیده بان بازار'!A2169</f>
        <v/>
      </c>
      <c r="B2166" s="16">
        <f>'دیده بان بازار'!B2169</f>
        <v/>
      </c>
      <c r="C2166" s="16">
        <f>'دیده بان بازار'!C2169</f>
        <v/>
      </c>
      <c r="D2166" s="16">
        <f>'دیده بان بازار'!D2169</f>
        <v/>
      </c>
      <c r="E2166" s="17">
        <f>'دیده بان بازار'!E2169</f>
        <v/>
      </c>
      <c r="F2166" s="16">
        <f>'دیده بان بازار'!F2169</f>
        <v/>
      </c>
      <c r="G2166" s="16">
        <f>'دیده بان بازار'!G2169</f>
        <v/>
      </c>
      <c r="H2166" s="16">
        <f>'دیده بان بازار'!H2169</f>
        <v/>
      </c>
      <c r="I2166" s="16">
        <f>'دیده بان بازار'!I2169</f>
        <v/>
      </c>
      <c r="J2166" s="16">
        <f>'دیده بان بازار'!J2169</f>
        <v/>
      </c>
      <c r="K2166" s="16">
        <f>'دیده بان بازار'!K2169</f>
        <v/>
      </c>
      <c r="L2166" s="16">
        <f>'دیده بان بازار'!L2169</f>
        <v/>
      </c>
      <c r="M2166" s="16">
        <f>'دیده بان بازار'!M2169</f>
        <v/>
      </c>
      <c r="N2166" s="16">
        <f>'دیده بان بازار'!N2169</f>
        <v/>
      </c>
      <c r="O2166" s="16">
        <f>'دیده بان بازار'!O2169</f>
        <v/>
      </c>
      <c r="P2166" s="16">
        <f>'دیده بان بازار'!P2169</f>
        <v/>
      </c>
      <c r="Q2166" s="16">
        <f>'دیده بان بازار'!Q2169</f>
        <v/>
      </c>
      <c r="R2166" s="16">
        <f>'دیده بان بازار'!R2169</f>
        <v/>
      </c>
      <c r="S2166" s="16">
        <f>'دیده بان بازار'!S2169</f>
        <v/>
      </c>
      <c r="T2166" s="16">
        <f>'دیده بان بازار'!T2169</f>
        <v/>
      </c>
      <c r="U2166" s="16">
        <f>'دیده بان بازار'!U2169</f>
        <v/>
      </c>
      <c r="V2166" s="16">
        <f>'دیده بان بازار'!V2169</f>
        <v/>
      </c>
      <c r="W2166" s="7">
        <f>'دیده بان بازار'!W2169</f>
        <v/>
      </c>
      <c r="X2166" s="11">
        <f>IFERROR(IF(OR(R2166&lt;=0,W2166&lt;=0,S2166&lt;=0,V2166&lt;=0),0,ROUND((S2166/R2166)/(V2166/W2166),2)),0)</f>
        <v/>
      </c>
      <c r="Y2166" s="11">
        <f>IFERROR(IF(OR(S2166&lt;=0,V2166&lt;=0),0,ROUND(S2166/V2166,2)),0)</f>
        <v/>
      </c>
      <c r="Z2166" s="11">
        <f>IFERROR(J2166-M2166,0)</f>
        <v/>
      </c>
      <c r="AA2166" s="11">
        <f>IFERROR(ROUND(MAX(0,MIN(100,((AB2166*0.2)+(AC2166*0.15)+(AD2166*0.15)+(AE2166*0.1)+(AF2166*0.1)+(AG2166*0.15)+(MIN(Y2166/3,1)*100*0.1)+(AI2166*0.05))*((AH2166/100)*0.25+0.75))),0),0)</f>
        <v/>
      </c>
      <c r="AB2166" s="11">
        <f>ROUND(MAX(0,MIN(100,((M2166+10)/20)*100)),0)</f>
        <v/>
      </c>
      <c r="AC2166" s="11">
        <f>IFERROR(IF(D2166&lt;=0,0,ROUND(COUNTIFS($D$4:$D$3359,"&lt;="&amp;D2166,$D$4:$D$3359,"&gt;0")/COUNTIF($D$4:$D$3359,"&gt;0")*100,0)),0)</f>
        <v/>
      </c>
      <c r="AD2166" s="11">
        <f>IF(E2166&lt;=0,0,ROUND(MAX(0,MIN(100,(LOG10(1+E2166/1000000000)/LOG10(101))*100)),0))</f>
        <v/>
      </c>
      <c r="AE2166" s="11">
        <f>IF(O2166=N2166,50,ROUND(MAX(0,MIN(100,((H2166-N2166)/(O2166-N2166))*100)),0))</f>
        <v/>
      </c>
      <c r="AF2166" s="11">
        <f>ROUND(MAX(0,MIN(100,50+((H2166-K2166)/K2166)*1000)),0)</f>
        <v/>
      </c>
      <c r="AG2166" s="11">
        <f>IFERROR(ROUND(MAX(0,MIN(100,50+25*LN(MAX(0.01,X2166)))),0),25)</f>
        <v/>
      </c>
      <c r="AH2166" s="11">
        <f>ROUND(IF(M2166&lt;=-30,0,IF(M2166&lt;=-20,20,IF(M2166&lt;=-10,50,100))),0)</f>
        <v/>
      </c>
      <c r="AI2166" s="11">
        <f>ROUND(MAX(0,MIN(100,50+(Z2166*10))),0)</f>
        <v/>
      </c>
      <c r="AJ2166" s="11">
        <f>IFERROR(IF(--AA2166&gt;=80,"خرید قوی",IF(--AA2166&gt;=70,"خرید مشروط",IF(--AA2166&gt;=60,"مراقبت",IF(--AA2166&gt;=45,"ضعیف","عدم ورود")))),"")</f>
        <v/>
      </c>
    </row>
    <row r="2167">
      <c r="A2167" s="12">
        <f>'دیده بان بازار'!A2170</f>
        <v/>
      </c>
      <c r="B2167" s="13">
        <f>'دیده بان بازار'!B2170</f>
        <v/>
      </c>
      <c r="C2167" s="13">
        <f>'دیده بان بازار'!C2170</f>
        <v/>
      </c>
      <c r="D2167" s="13">
        <f>'دیده بان بازار'!D2170</f>
        <v/>
      </c>
      <c r="E2167" s="14">
        <f>'دیده بان بازار'!E2170</f>
        <v/>
      </c>
      <c r="F2167" s="13">
        <f>'دیده بان بازار'!F2170</f>
        <v/>
      </c>
      <c r="G2167" s="13">
        <f>'دیده بان بازار'!G2170</f>
        <v/>
      </c>
      <c r="H2167" s="13">
        <f>'دیده بان بازار'!H2170</f>
        <v/>
      </c>
      <c r="I2167" s="13">
        <f>'دیده بان بازار'!I2170</f>
        <v/>
      </c>
      <c r="J2167" s="13">
        <f>'دیده بان بازار'!J2170</f>
        <v/>
      </c>
      <c r="K2167" s="13">
        <f>'دیده بان بازار'!K2170</f>
        <v/>
      </c>
      <c r="L2167" s="13">
        <f>'دیده بان بازار'!L2170</f>
        <v/>
      </c>
      <c r="M2167" s="13">
        <f>'دیده بان بازار'!M2170</f>
        <v/>
      </c>
      <c r="N2167" s="13">
        <f>'دیده بان بازار'!N2170</f>
        <v/>
      </c>
      <c r="O2167" s="13">
        <f>'دیده بان بازار'!O2170</f>
        <v/>
      </c>
      <c r="P2167" s="13">
        <f>'دیده بان بازار'!P2170</f>
        <v/>
      </c>
      <c r="Q2167" s="13">
        <f>'دیده بان بازار'!Q2170</f>
        <v/>
      </c>
      <c r="R2167" s="13">
        <f>'دیده بان بازار'!R2170</f>
        <v/>
      </c>
      <c r="S2167" s="13">
        <f>'دیده بان بازار'!S2170</f>
        <v/>
      </c>
      <c r="T2167" s="13">
        <f>'دیده بان بازار'!T2170</f>
        <v/>
      </c>
      <c r="U2167" s="13">
        <f>'دیده بان بازار'!U2170</f>
        <v/>
      </c>
      <c r="V2167" s="13">
        <f>'دیده بان بازار'!V2170</f>
        <v/>
      </c>
      <c r="W2167" s="6">
        <f>'دیده بان بازار'!W2170</f>
        <v/>
      </c>
      <c r="X2167" s="11">
        <f>IFERROR(IF(OR(R2167&lt;=0,W2167&lt;=0,S2167&lt;=0,V2167&lt;=0),0,ROUND((S2167/R2167)/(V2167/W2167),2)),0)</f>
        <v/>
      </c>
      <c r="Y2167" s="11">
        <f>IFERROR(IF(OR(S2167&lt;=0,V2167&lt;=0),0,ROUND(S2167/V2167,2)),0)</f>
        <v/>
      </c>
      <c r="Z2167" s="11">
        <f>IFERROR(J2167-M2167,0)</f>
        <v/>
      </c>
      <c r="AA2167" s="11">
        <f>IFERROR(ROUND(MAX(0,MIN(100,((AB2167*0.2)+(AC2167*0.15)+(AD2167*0.15)+(AE2167*0.1)+(AF2167*0.1)+(AG2167*0.15)+(MIN(Y2167/3,1)*100*0.1)+(AI2167*0.05))*((AH2167/100)*0.25+0.75))),0),0)</f>
        <v/>
      </c>
      <c r="AB2167" s="11">
        <f>ROUND(MAX(0,MIN(100,((M2167+10)/20)*100)),0)</f>
        <v/>
      </c>
      <c r="AC2167" s="11">
        <f>IFERROR(IF(D2167&lt;=0,0,ROUND(COUNTIFS($D$4:$D$3359,"&lt;="&amp;D2167,$D$4:$D$3359,"&gt;0")/COUNTIF($D$4:$D$3359,"&gt;0")*100,0)),0)</f>
        <v/>
      </c>
      <c r="AD2167" s="11">
        <f>IF(E2167&lt;=0,0,ROUND(MAX(0,MIN(100,(LOG10(1+E2167/1000000000)/LOG10(101))*100)),0))</f>
        <v/>
      </c>
      <c r="AE2167" s="11">
        <f>IF(O2167=N2167,50,ROUND(MAX(0,MIN(100,((H2167-N2167)/(O2167-N2167))*100)),0))</f>
        <v/>
      </c>
      <c r="AF2167" s="11">
        <f>ROUND(MAX(0,MIN(100,50+((H2167-K2167)/K2167)*1000)),0)</f>
        <v/>
      </c>
      <c r="AG2167" s="11">
        <f>IFERROR(ROUND(MAX(0,MIN(100,50+25*LN(MAX(0.01,X2167)))),0),25)</f>
        <v/>
      </c>
      <c r="AH2167" s="11">
        <f>ROUND(IF(M2167&lt;=-30,0,IF(M2167&lt;=-20,20,IF(M2167&lt;=-10,50,100))),0)</f>
        <v/>
      </c>
      <c r="AI2167" s="11">
        <f>ROUND(MAX(0,MIN(100,50+(Z2167*10))),0)</f>
        <v/>
      </c>
      <c r="AJ2167" s="11">
        <f>IFERROR(IF(--AA2167&gt;=80,"خرید قوی",IF(--AA2167&gt;=70,"خرید مشروط",IF(--AA2167&gt;=60,"مراقبت",IF(--AA2167&gt;=45,"ضعیف","عدم ورود")))),"")</f>
        <v/>
      </c>
    </row>
    <row r="2168">
      <c r="A2168" s="15">
        <f>'دیده بان بازار'!A2171</f>
        <v/>
      </c>
      <c r="B2168" s="16">
        <f>'دیده بان بازار'!B2171</f>
        <v/>
      </c>
      <c r="C2168" s="16">
        <f>'دیده بان بازار'!C2171</f>
        <v/>
      </c>
      <c r="D2168" s="16">
        <f>'دیده بان بازار'!D2171</f>
        <v/>
      </c>
      <c r="E2168" s="17">
        <f>'دیده بان بازار'!E2171</f>
        <v/>
      </c>
      <c r="F2168" s="16">
        <f>'دیده بان بازار'!F2171</f>
        <v/>
      </c>
      <c r="G2168" s="16">
        <f>'دیده بان بازار'!G2171</f>
        <v/>
      </c>
      <c r="H2168" s="16">
        <f>'دیده بان بازار'!H2171</f>
        <v/>
      </c>
      <c r="I2168" s="16">
        <f>'دیده بان بازار'!I2171</f>
        <v/>
      </c>
      <c r="J2168" s="16">
        <f>'دیده بان بازار'!J2171</f>
        <v/>
      </c>
      <c r="K2168" s="16">
        <f>'دیده بان بازار'!K2171</f>
        <v/>
      </c>
      <c r="L2168" s="16">
        <f>'دیده بان بازار'!L2171</f>
        <v/>
      </c>
      <c r="M2168" s="16">
        <f>'دیده بان بازار'!M2171</f>
        <v/>
      </c>
      <c r="N2168" s="16">
        <f>'دیده بان بازار'!N2171</f>
        <v/>
      </c>
      <c r="O2168" s="16">
        <f>'دیده بان بازار'!O2171</f>
        <v/>
      </c>
      <c r="P2168" s="16">
        <f>'دیده بان بازار'!P2171</f>
        <v/>
      </c>
      <c r="Q2168" s="16">
        <f>'دیده بان بازار'!Q2171</f>
        <v/>
      </c>
      <c r="R2168" s="16">
        <f>'دیده بان بازار'!R2171</f>
        <v/>
      </c>
      <c r="S2168" s="16">
        <f>'دیده بان بازار'!S2171</f>
        <v/>
      </c>
      <c r="T2168" s="16">
        <f>'دیده بان بازار'!T2171</f>
        <v/>
      </c>
      <c r="U2168" s="16">
        <f>'دیده بان بازار'!U2171</f>
        <v/>
      </c>
      <c r="V2168" s="16">
        <f>'دیده بان بازار'!V2171</f>
        <v/>
      </c>
      <c r="W2168" s="7">
        <f>'دیده بان بازار'!W2171</f>
        <v/>
      </c>
      <c r="X2168" s="11">
        <f>IFERROR(IF(OR(R2168&lt;=0,W2168&lt;=0,S2168&lt;=0,V2168&lt;=0),0,ROUND((S2168/R2168)/(V2168/W2168),2)),0)</f>
        <v/>
      </c>
      <c r="Y2168" s="11">
        <f>IFERROR(IF(OR(S2168&lt;=0,V2168&lt;=0),0,ROUND(S2168/V2168,2)),0)</f>
        <v/>
      </c>
      <c r="Z2168" s="11">
        <f>IFERROR(J2168-M2168,0)</f>
        <v/>
      </c>
      <c r="AA2168" s="11">
        <f>IFERROR(ROUND(MAX(0,MIN(100,((AB2168*0.2)+(AC2168*0.15)+(AD2168*0.15)+(AE2168*0.1)+(AF2168*0.1)+(AG2168*0.15)+(MIN(Y2168/3,1)*100*0.1)+(AI2168*0.05))*((AH2168/100)*0.25+0.75))),0),0)</f>
        <v/>
      </c>
      <c r="AB2168" s="11">
        <f>ROUND(MAX(0,MIN(100,((M2168+10)/20)*100)),0)</f>
        <v/>
      </c>
      <c r="AC2168" s="11">
        <f>IFERROR(IF(D2168&lt;=0,0,ROUND(COUNTIFS($D$4:$D$3359,"&lt;="&amp;D2168,$D$4:$D$3359,"&gt;0")/COUNTIF($D$4:$D$3359,"&gt;0")*100,0)),0)</f>
        <v/>
      </c>
      <c r="AD2168" s="11">
        <f>IF(E2168&lt;=0,0,ROUND(MAX(0,MIN(100,(LOG10(1+E2168/1000000000)/LOG10(101))*100)),0))</f>
        <v/>
      </c>
      <c r="AE2168" s="11">
        <f>IF(O2168=N2168,50,ROUND(MAX(0,MIN(100,((H2168-N2168)/(O2168-N2168))*100)),0))</f>
        <v/>
      </c>
      <c r="AF2168" s="11">
        <f>ROUND(MAX(0,MIN(100,50+((H2168-K2168)/K2168)*1000)),0)</f>
        <v/>
      </c>
      <c r="AG2168" s="11">
        <f>IFERROR(ROUND(MAX(0,MIN(100,50+25*LN(MAX(0.01,X2168)))),0),25)</f>
        <v/>
      </c>
      <c r="AH2168" s="11">
        <f>ROUND(IF(M2168&lt;=-30,0,IF(M2168&lt;=-20,20,IF(M2168&lt;=-10,50,100))),0)</f>
        <v/>
      </c>
      <c r="AI2168" s="11">
        <f>ROUND(MAX(0,MIN(100,50+(Z2168*10))),0)</f>
        <v/>
      </c>
      <c r="AJ2168" s="11">
        <f>IFERROR(IF(--AA2168&gt;=80,"خرید قوی",IF(--AA2168&gt;=70,"خرید مشروط",IF(--AA2168&gt;=60,"مراقبت",IF(--AA2168&gt;=45,"ضعیف","عدم ورود")))),"")</f>
        <v/>
      </c>
    </row>
    <row r="2169">
      <c r="A2169" s="12">
        <f>'دیده بان بازار'!A2172</f>
        <v/>
      </c>
      <c r="B2169" s="13">
        <f>'دیده بان بازار'!B2172</f>
        <v/>
      </c>
      <c r="C2169" s="13">
        <f>'دیده بان بازار'!C2172</f>
        <v/>
      </c>
      <c r="D2169" s="13">
        <f>'دیده بان بازار'!D2172</f>
        <v/>
      </c>
      <c r="E2169" s="14">
        <f>'دیده بان بازار'!E2172</f>
        <v/>
      </c>
      <c r="F2169" s="13">
        <f>'دیده بان بازار'!F2172</f>
        <v/>
      </c>
      <c r="G2169" s="13">
        <f>'دیده بان بازار'!G2172</f>
        <v/>
      </c>
      <c r="H2169" s="13">
        <f>'دیده بان بازار'!H2172</f>
        <v/>
      </c>
      <c r="I2169" s="13">
        <f>'دیده بان بازار'!I2172</f>
        <v/>
      </c>
      <c r="J2169" s="13">
        <f>'دیده بان بازار'!J2172</f>
        <v/>
      </c>
      <c r="K2169" s="13">
        <f>'دیده بان بازار'!K2172</f>
        <v/>
      </c>
      <c r="L2169" s="13">
        <f>'دیده بان بازار'!L2172</f>
        <v/>
      </c>
      <c r="M2169" s="13">
        <f>'دیده بان بازار'!M2172</f>
        <v/>
      </c>
      <c r="N2169" s="13">
        <f>'دیده بان بازار'!N2172</f>
        <v/>
      </c>
      <c r="O2169" s="13">
        <f>'دیده بان بازار'!O2172</f>
        <v/>
      </c>
      <c r="P2169" s="13">
        <f>'دیده بان بازار'!P2172</f>
        <v/>
      </c>
      <c r="Q2169" s="13">
        <f>'دیده بان بازار'!Q2172</f>
        <v/>
      </c>
      <c r="R2169" s="13">
        <f>'دیده بان بازار'!R2172</f>
        <v/>
      </c>
      <c r="S2169" s="13">
        <f>'دیده بان بازار'!S2172</f>
        <v/>
      </c>
      <c r="T2169" s="13">
        <f>'دیده بان بازار'!T2172</f>
        <v/>
      </c>
      <c r="U2169" s="13">
        <f>'دیده بان بازار'!U2172</f>
        <v/>
      </c>
      <c r="V2169" s="13">
        <f>'دیده بان بازار'!V2172</f>
        <v/>
      </c>
      <c r="W2169" s="6">
        <f>'دیده بان بازار'!W2172</f>
        <v/>
      </c>
      <c r="X2169" s="11">
        <f>IFERROR(IF(OR(R2169&lt;=0,W2169&lt;=0,S2169&lt;=0,V2169&lt;=0),0,ROUND((S2169/R2169)/(V2169/W2169),2)),0)</f>
        <v/>
      </c>
      <c r="Y2169" s="11">
        <f>IFERROR(IF(OR(S2169&lt;=0,V2169&lt;=0),0,ROUND(S2169/V2169,2)),0)</f>
        <v/>
      </c>
      <c r="Z2169" s="11">
        <f>IFERROR(J2169-M2169,0)</f>
        <v/>
      </c>
      <c r="AA2169" s="11">
        <f>IFERROR(ROUND(MAX(0,MIN(100,((AB2169*0.2)+(AC2169*0.15)+(AD2169*0.15)+(AE2169*0.1)+(AF2169*0.1)+(AG2169*0.15)+(MIN(Y2169/3,1)*100*0.1)+(AI2169*0.05))*((AH2169/100)*0.25+0.75))),0),0)</f>
        <v/>
      </c>
      <c r="AB2169" s="11">
        <f>ROUND(MAX(0,MIN(100,((M2169+10)/20)*100)),0)</f>
        <v/>
      </c>
      <c r="AC2169" s="11">
        <f>IFERROR(IF(D2169&lt;=0,0,ROUND(COUNTIFS($D$4:$D$3359,"&lt;="&amp;D2169,$D$4:$D$3359,"&gt;0")/COUNTIF($D$4:$D$3359,"&gt;0")*100,0)),0)</f>
        <v/>
      </c>
      <c r="AD2169" s="11">
        <f>IF(E2169&lt;=0,0,ROUND(MAX(0,MIN(100,(LOG10(1+E2169/1000000000)/LOG10(101))*100)),0))</f>
        <v/>
      </c>
      <c r="AE2169" s="11">
        <f>IF(O2169=N2169,50,ROUND(MAX(0,MIN(100,((H2169-N2169)/(O2169-N2169))*100)),0))</f>
        <v/>
      </c>
      <c r="AF2169" s="11">
        <f>ROUND(MAX(0,MIN(100,50+((H2169-K2169)/K2169)*1000)),0)</f>
        <v/>
      </c>
      <c r="AG2169" s="11">
        <f>IFERROR(ROUND(MAX(0,MIN(100,50+25*LN(MAX(0.01,X2169)))),0),25)</f>
        <v/>
      </c>
      <c r="AH2169" s="11">
        <f>ROUND(IF(M2169&lt;=-30,0,IF(M2169&lt;=-20,20,IF(M2169&lt;=-10,50,100))),0)</f>
        <v/>
      </c>
      <c r="AI2169" s="11">
        <f>ROUND(MAX(0,MIN(100,50+(Z2169*10))),0)</f>
        <v/>
      </c>
      <c r="AJ2169" s="11">
        <f>IFERROR(IF(--AA2169&gt;=80,"خرید قوی",IF(--AA2169&gt;=70,"خرید مشروط",IF(--AA2169&gt;=60,"مراقبت",IF(--AA2169&gt;=45,"ضعیف","عدم ورود")))),"")</f>
        <v/>
      </c>
    </row>
    <row r="2170">
      <c r="A2170" s="15">
        <f>'دیده بان بازار'!A2173</f>
        <v/>
      </c>
      <c r="B2170" s="16">
        <f>'دیده بان بازار'!B2173</f>
        <v/>
      </c>
      <c r="C2170" s="16">
        <f>'دیده بان بازار'!C2173</f>
        <v/>
      </c>
      <c r="D2170" s="16">
        <f>'دیده بان بازار'!D2173</f>
        <v/>
      </c>
      <c r="E2170" s="17">
        <f>'دیده بان بازار'!E2173</f>
        <v/>
      </c>
      <c r="F2170" s="16">
        <f>'دیده بان بازار'!F2173</f>
        <v/>
      </c>
      <c r="G2170" s="16">
        <f>'دیده بان بازار'!G2173</f>
        <v/>
      </c>
      <c r="H2170" s="16">
        <f>'دیده بان بازار'!H2173</f>
        <v/>
      </c>
      <c r="I2170" s="16">
        <f>'دیده بان بازار'!I2173</f>
        <v/>
      </c>
      <c r="J2170" s="16">
        <f>'دیده بان بازار'!J2173</f>
        <v/>
      </c>
      <c r="K2170" s="16">
        <f>'دیده بان بازار'!K2173</f>
        <v/>
      </c>
      <c r="L2170" s="16">
        <f>'دیده بان بازار'!L2173</f>
        <v/>
      </c>
      <c r="M2170" s="16">
        <f>'دیده بان بازار'!M2173</f>
        <v/>
      </c>
      <c r="N2170" s="16">
        <f>'دیده بان بازار'!N2173</f>
        <v/>
      </c>
      <c r="O2170" s="16">
        <f>'دیده بان بازار'!O2173</f>
        <v/>
      </c>
      <c r="P2170" s="16">
        <f>'دیده بان بازار'!P2173</f>
        <v/>
      </c>
      <c r="Q2170" s="16">
        <f>'دیده بان بازار'!Q2173</f>
        <v/>
      </c>
      <c r="R2170" s="16">
        <f>'دیده بان بازار'!R2173</f>
        <v/>
      </c>
      <c r="S2170" s="16">
        <f>'دیده بان بازار'!S2173</f>
        <v/>
      </c>
      <c r="T2170" s="16">
        <f>'دیده بان بازار'!T2173</f>
        <v/>
      </c>
      <c r="U2170" s="16">
        <f>'دیده بان بازار'!U2173</f>
        <v/>
      </c>
      <c r="V2170" s="16">
        <f>'دیده بان بازار'!V2173</f>
        <v/>
      </c>
      <c r="W2170" s="7">
        <f>'دیده بان بازار'!W2173</f>
        <v/>
      </c>
      <c r="X2170" s="11">
        <f>IFERROR(IF(OR(R2170&lt;=0,W2170&lt;=0,S2170&lt;=0,V2170&lt;=0),0,ROUND((S2170/R2170)/(V2170/W2170),2)),0)</f>
        <v/>
      </c>
      <c r="Y2170" s="11">
        <f>IFERROR(IF(OR(S2170&lt;=0,V2170&lt;=0),0,ROUND(S2170/V2170,2)),0)</f>
        <v/>
      </c>
      <c r="Z2170" s="11">
        <f>IFERROR(J2170-M2170,0)</f>
        <v/>
      </c>
      <c r="AA2170" s="11">
        <f>IFERROR(ROUND(MAX(0,MIN(100,((AB2170*0.2)+(AC2170*0.15)+(AD2170*0.15)+(AE2170*0.1)+(AF2170*0.1)+(AG2170*0.15)+(MIN(Y2170/3,1)*100*0.1)+(AI2170*0.05))*((AH2170/100)*0.25+0.75))),0),0)</f>
        <v/>
      </c>
      <c r="AB2170" s="11">
        <f>ROUND(MAX(0,MIN(100,((M2170+10)/20)*100)),0)</f>
        <v/>
      </c>
      <c r="AC2170" s="11">
        <f>IFERROR(IF(D2170&lt;=0,0,ROUND(COUNTIFS($D$4:$D$3359,"&lt;="&amp;D2170,$D$4:$D$3359,"&gt;0")/COUNTIF($D$4:$D$3359,"&gt;0")*100,0)),0)</f>
        <v/>
      </c>
      <c r="AD2170" s="11">
        <f>IF(E2170&lt;=0,0,ROUND(MAX(0,MIN(100,(LOG10(1+E2170/1000000000)/LOG10(101))*100)),0))</f>
        <v/>
      </c>
      <c r="AE2170" s="11">
        <f>IF(O2170=N2170,50,ROUND(MAX(0,MIN(100,((H2170-N2170)/(O2170-N2170))*100)),0))</f>
        <v/>
      </c>
      <c r="AF2170" s="11">
        <f>ROUND(MAX(0,MIN(100,50+((H2170-K2170)/K2170)*1000)),0)</f>
        <v/>
      </c>
      <c r="AG2170" s="11">
        <f>IFERROR(ROUND(MAX(0,MIN(100,50+25*LN(MAX(0.01,X2170)))),0),25)</f>
        <v/>
      </c>
      <c r="AH2170" s="11">
        <f>ROUND(IF(M2170&lt;=-30,0,IF(M2170&lt;=-20,20,IF(M2170&lt;=-10,50,100))),0)</f>
        <v/>
      </c>
      <c r="AI2170" s="11">
        <f>ROUND(MAX(0,MIN(100,50+(Z2170*10))),0)</f>
        <v/>
      </c>
      <c r="AJ2170" s="11">
        <f>IFERROR(IF(--AA2170&gt;=80,"خرید قوی",IF(--AA2170&gt;=70,"خرید مشروط",IF(--AA2170&gt;=60,"مراقبت",IF(--AA2170&gt;=45,"ضعیف","عدم ورود")))),"")</f>
        <v/>
      </c>
    </row>
    <row r="2171">
      <c r="A2171" s="12">
        <f>'دیده بان بازار'!A2174</f>
        <v/>
      </c>
      <c r="B2171" s="13">
        <f>'دیده بان بازار'!B2174</f>
        <v/>
      </c>
      <c r="C2171" s="13">
        <f>'دیده بان بازار'!C2174</f>
        <v/>
      </c>
      <c r="D2171" s="13">
        <f>'دیده بان بازار'!D2174</f>
        <v/>
      </c>
      <c r="E2171" s="14">
        <f>'دیده بان بازار'!E2174</f>
        <v/>
      </c>
      <c r="F2171" s="13">
        <f>'دیده بان بازار'!F2174</f>
        <v/>
      </c>
      <c r="G2171" s="13">
        <f>'دیده بان بازار'!G2174</f>
        <v/>
      </c>
      <c r="H2171" s="13">
        <f>'دیده بان بازار'!H2174</f>
        <v/>
      </c>
      <c r="I2171" s="13">
        <f>'دیده بان بازار'!I2174</f>
        <v/>
      </c>
      <c r="J2171" s="13">
        <f>'دیده بان بازار'!J2174</f>
        <v/>
      </c>
      <c r="K2171" s="13">
        <f>'دیده بان بازار'!K2174</f>
        <v/>
      </c>
      <c r="L2171" s="13">
        <f>'دیده بان بازار'!L2174</f>
        <v/>
      </c>
      <c r="M2171" s="13">
        <f>'دیده بان بازار'!M2174</f>
        <v/>
      </c>
      <c r="N2171" s="13">
        <f>'دیده بان بازار'!N2174</f>
        <v/>
      </c>
      <c r="O2171" s="13">
        <f>'دیده بان بازار'!O2174</f>
        <v/>
      </c>
      <c r="P2171" s="13">
        <f>'دیده بان بازار'!P2174</f>
        <v/>
      </c>
      <c r="Q2171" s="13">
        <f>'دیده بان بازار'!Q2174</f>
        <v/>
      </c>
      <c r="R2171" s="13">
        <f>'دیده بان بازار'!R2174</f>
        <v/>
      </c>
      <c r="S2171" s="13">
        <f>'دیده بان بازار'!S2174</f>
        <v/>
      </c>
      <c r="T2171" s="13">
        <f>'دیده بان بازار'!T2174</f>
        <v/>
      </c>
      <c r="U2171" s="13">
        <f>'دیده بان بازار'!U2174</f>
        <v/>
      </c>
      <c r="V2171" s="13">
        <f>'دیده بان بازار'!V2174</f>
        <v/>
      </c>
      <c r="W2171" s="6">
        <f>'دیده بان بازار'!W2174</f>
        <v/>
      </c>
      <c r="X2171" s="11">
        <f>IFERROR(IF(OR(R2171&lt;=0,W2171&lt;=0,S2171&lt;=0,V2171&lt;=0),0,ROUND((S2171/R2171)/(V2171/W2171),2)),0)</f>
        <v/>
      </c>
      <c r="Y2171" s="11">
        <f>IFERROR(IF(OR(S2171&lt;=0,V2171&lt;=0),0,ROUND(S2171/V2171,2)),0)</f>
        <v/>
      </c>
      <c r="Z2171" s="11">
        <f>IFERROR(J2171-M2171,0)</f>
        <v/>
      </c>
      <c r="AA2171" s="11">
        <f>IFERROR(ROUND(MAX(0,MIN(100,((AB2171*0.2)+(AC2171*0.15)+(AD2171*0.15)+(AE2171*0.1)+(AF2171*0.1)+(AG2171*0.15)+(MIN(Y2171/3,1)*100*0.1)+(AI2171*0.05))*((AH2171/100)*0.25+0.75))),0),0)</f>
        <v/>
      </c>
      <c r="AB2171" s="11">
        <f>ROUND(MAX(0,MIN(100,((M2171+10)/20)*100)),0)</f>
        <v/>
      </c>
      <c r="AC2171" s="11">
        <f>IFERROR(IF(D2171&lt;=0,0,ROUND(COUNTIFS($D$4:$D$3359,"&lt;="&amp;D2171,$D$4:$D$3359,"&gt;0")/COUNTIF($D$4:$D$3359,"&gt;0")*100,0)),0)</f>
        <v/>
      </c>
      <c r="AD2171" s="11">
        <f>IF(E2171&lt;=0,0,ROUND(MAX(0,MIN(100,(LOG10(1+E2171/1000000000)/LOG10(101))*100)),0))</f>
        <v/>
      </c>
      <c r="AE2171" s="11">
        <f>IF(O2171=N2171,50,ROUND(MAX(0,MIN(100,((H2171-N2171)/(O2171-N2171))*100)),0))</f>
        <v/>
      </c>
      <c r="AF2171" s="11">
        <f>ROUND(MAX(0,MIN(100,50+((H2171-K2171)/K2171)*1000)),0)</f>
        <v/>
      </c>
      <c r="AG2171" s="11">
        <f>IFERROR(ROUND(MAX(0,MIN(100,50+25*LN(MAX(0.01,X2171)))),0),25)</f>
        <v/>
      </c>
      <c r="AH2171" s="11">
        <f>ROUND(IF(M2171&lt;=-30,0,IF(M2171&lt;=-20,20,IF(M2171&lt;=-10,50,100))),0)</f>
        <v/>
      </c>
      <c r="AI2171" s="11">
        <f>ROUND(MAX(0,MIN(100,50+(Z2171*10))),0)</f>
        <v/>
      </c>
      <c r="AJ2171" s="11">
        <f>IFERROR(IF(--AA2171&gt;=80,"خرید قوی",IF(--AA2171&gt;=70,"خرید مشروط",IF(--AA2171&gt;=60,"مراقبت",IF(--AA2171&gt;=45,"ضعیف","عدم ورود")))),"")</f>
        <v/>
      </c>
    </row>
    <row r="2172">
      <c r="A2172" s="15">
        <f>'دیده بان بازار'!A2175</f>
        <v/>
      </c>
      <c r="B2172" s="16">
        <f>'دیده بان بازار'!B2175</f>
        <v/>
      </c>
      <c r="C2172" s="16">
        <f>'دیده بان بازار'!C2175</f>
        <v/>
      </c>
      <c r="D2172" s="16">
        <f>'دیده بان بازار'!D2175</f>
        <v/>
      </c>
      <c r="E2172" s="17">
        <f>'دیده بان بازار'!E2175</f>
        <v/>
      </c>
      <c r="F2172" s="16">
        <f>'دیده بان بازار'!F2175</f>
        <v/>
      </c>
      <c r="G2172" s="16">
        <f>'دیده بان بازار'!G2175</f>
        <v/>
      </c>
      <c r="H2172" s="16">
        <f>'دیده بان بازار'!H2175</f>
        <v/>
      </c>
      <c r="I2172" s="16">
        <f>'دیده بان بازار'!I2175</f>
        <v/>
      </c>
      <c r="J2172" s="16">
        <f>'دیده بان بازار'!J2175</f>
        <v/>
      </c>
      <c r="K2172" s="16">
        <f>'دیده بان بازار'!K2175</f>
        <v/>
      </c>
      <c r="L2172" s="16">
        <f>'دیده بان بازار'!L2175</f>
        <v/>
      </c>
      <c r="M2172" s="16">
        <f>'دیده بان بازار'!M2175</f>
        <v/>
      </c>
      <c r="N2172" s="16">
        <f>'دیده بان بازار'!N2175</f>
        <v/>
      </c>
      <c r="O2172" s="16">
        <f>'دیده بان بازار'!O2175</f>
        <v/>
      </c>
      <c r="P2172" s="16">
        <f>'دیده بان بازار'!P2175</f>
        <v/>
      </c>
      <c r="Q2172" s="16">
        <f>'دیده بان بازار'!Q2175</f>
        <v/>
      </c>
      <c r="R2172" s="16">
        <f>'دیده بان بازار'!R2175</f>
        <v/>
      </c>
      <c r="S2172" s="16">
        <f>'دیده بان بازار'!S2175</f>
        <v/>
      </c>
      <c r="T2172" s="16">
        <f>'دیده بان بازار'!T2175</f>
        <v/>
      </c>
      <c r="U2172" s="16">
        <f>'دیده بان بازار'!U2175</f>
        <v/>
      </c>
      <c r="V2172" s="16">
        <f>'دیده بان بازار'!V2175</f>
        <v/>
      </c>
      <c r="W2172" s="7">
        <f>'دیده بان بازار'!W2175</f>
        <v/>
      </c>
      <c r="X2172" s="11">
        <f>IFERROR(IF(OR(R2172&lt;=0,W2172&lt;=0,S2172&lt;=0,V2172&lt;=0),0,ROUND((S2172/R2172)/(V2172/W2172),2)),0)</f>
        <v/>
      </c>
      <c r="Y2172" s="11">
        <f>IFERROR(IF(OR(S2172&lt;=0,V2172&lt;=0),0,ROUND(S2172/V2172,2)),0)</f>
        <v/>
      </c>
      <c r="Z2172" s="11">
        <f>IFERROR(J2172-M2172,0)</f>
        <v/>
      </c>
      <c r="AA2172" s="11">
        <f>IFERROR(ROUND(MAX(0,MIN(100,((AB2172*0.2)+(AC2172*0.15)+(AD2172*0.15)+(AE2172*0.1)+(AF2172*0.1)+(AG2172*0.15)+(MIN(Y2172/3,1)*100*0.1)+(AI2172*0.05))*((AH2172/100)*0.25+0.75))),0),0)</f>
        <v/>
      </c>
      <c r="AB2172" s="11">
        <f>ROUND(MAX(0,MIN(100,((M2172+10)/20)*100)),0)</f>
        <v/>
      </c>
      <c r="AC2172" s="11">
        <f>IFERROR(IF(D2172&lt;=0,0,ROUND(COUNTIFS($D$4:$D$3359,"&lt;="&amp;D2172,$D$4:$D$3359,"&gt;0")/COUNTIF($D$4:$D$3359,"&gt;0")*100,0)),0)</f>
        <v/>
      </c>
      <c r="AD2172" s="11">
        <f>IF(E2172&lt;=0,0,ROUND(MAX(0,MIN(100,(LOG10(1+E2172/1000000000)/LOG10(101))*100)),0))</f>
        <v/>
      </c>
      <c r="AE2172" s="11">
        <f>IF(O2172=N2172,50,ROUND(MAX(0,MIN(100,((H2172-N2172)/(O2172-N2172))*100)),0))</f>
        <v/>
      </c>
      <c r="AF2172" s="11">
        <f>ROUND(MAX(0,MIN(100,50+((H2172-K2172)/K2172)*1000)),0)</f>
        <v/>
      </c>
      <c r="AG2172" s="11">
        <f>IFERROR(ROUND(MAX(0,MIN(100,50+25*LN(MAX(0.01,X2172)))),0),25)</f>
        <v/>
      </c>
      <c r="AH2172" s="11">
        <f>ROUND(IF(M2172&lt;=-30,0,IF(M2172&lt;=-20,20,IF(M2172&lt;=-10,50,100))),0)</f>
        <v/>
      </c>
      <c r="AI2172" s="11">
        <f>ROUND(MAX(0,MIN(100,50+(Z2172*10))),0)</f>
        <v/>
      </c>
      <c r="AJ2172" s="11">
        <f>IFERROR(IF(--AA2172&gt;=80,"خرید قوی",IF(--AA2172&gt;=70,"خرید مشروط",IF(--AA2172&gt;=60,"مراقبت",IF(--AA2172&gt;=45,"ضعیف","عدم ورود")))),"")</f>
        <v/>
      </c>
    </row>
    <row r="2173">
      <c r="A2173" s="12">
        <f>'دیده بان بازار'!A2176</f>
        <v/>
      </c>
      <c r="B2173" s="13">
        <f>'دیده بان بازار'!B2176</f>
        <v/>
      </c>
      <c r="C2173" s="13">
        <f>'دیده بان بازار'!C2176</f>
        <v/>
      </c>
      <c r="D2173" s="13">
        <f>'دیده بان بازار'!D2176</f>
        <v/>
      </c>
      <c r="E2173" s="14">
        <f>'دیده بان بازار'!E2176</f>
        <v/>
      </c>
      <c r="F2173" s="13">
        <f>'دیده بان بازار'!F2176</f>
        <v/>
      </c>
      <c r="G2173" s="13">
        <f>'دیده بان بازار'!G2176</f>
        <v/>
      </c>
      <c r="H2173" s="13">
        <f>'دیده بان بازار'!H2176</f>
        <v/>
      </c>
      <c r="I2173" s="13">
        <f>'دیده بان بازار'!I2176</f>
        <v/>
      </c>
      <c r="J2173" s="13">
        <f>'دیده بان بازار'!J2176</f>
        <v/>
      </c>
      <c r="K2173" s="13">
        <f>'دیده بان بازار'!K2176</f>
        <v/>
      </c>
      <c r="L2173" s="13">
        <f>'دیده بان بازار'!L2176</f>
        <v/>
      </c>
      <c r="M2173" s="13">
        <f>'دیده بان بازار'!M2176</f>
        <v/>
      </c>
      <c r="N2173" s="13">
        <f>'دیده بان بازار'!N2176</f>
        <v/>
      </c>
      <c r="O2173" s="13">
        <f>'دیده بان بازار'!O2176</f>
        <v/>
      </c>
      <c r="P2173" s="13">
        <f>'دیده بان بازار'!P2176</f>
        <v/>
      </c>
      <c r="Q2173" s="13">
        <f>'دیده بان بازار'!Q2176</f>
        <v/>
      </c>
      <c r="R2173" s="13">
        <f>'دیده بان بازار'!R2176</f>
        <v/>
      </c>
      <c r="S2173" s="13">
        <f>'دیده بان بازار'!S2176</f>
        <v/>
      </c>
      <c r="T2173" s="13">
        <f>'دیده بان بازار'!T2176</f>
        <v/>
      </c>
      <c r="U2173" s="13">
        <f>'دیده بان بازار'!U2176</f>
        <v/>
      </c>
      <c r="V2173" s="13">
        <f>'دیده بان بازار'!V2176</f>
        <v/>
      </c>
      <c r="W2173" s="6">
        <f>'دیده بان بازار'!W2176</f>
        <v/>
      </c>
      <c r="X2173" s="11">
        <f>IFERROR(IF(OR(R2173&lt;=0,W2173&lt;=0,S2173&lt;=0,V2173&lt;=0),0,ROUND((S2173/R2173)/(V2173/W2173),2)),0)</f>
        <v/>
      </c>
      <c r="Y2173" s="11">
        <f>IFERROR(IF(OR(S2173&lt;=0,V2173&lt;=0),0,ROUND(S2173/V2173,2)),0)</f>
        <v/>
      </c>
      <c r="Z2173" s="11">
        <f>IFERROR(J2173-M2173,0)</f>
        <v/>
      </c>
      <c r="AA2173" s="11">
        <f>IFERROR(ROUND(MAX(0,MIN(100,((AB2173*0.2)+(AC2173*0.15)+(AD2173*0.15)+(AE2173*0.1)+(AF2173*0.1)+(AG2173*0.15)+(MIN(Y2173/3,1)*100*0.1)+(AI2173*0.05))*((AH2173/100)*0.25+0.75))),0),0)</f>
        <v/>
      </c>
      <c r="AB2173" s="11">
        <f>ROUND(MAX(0,MIN(100,((M2173+10)/20)*100)),0)</f>
        <v/>
      </c>
      <c r="AC2173" s="11">
        <f>IFERROR(IF(D2173&lt;=0,0,ROUND(COUNTIFS($D$4:$D$3359,"&lt;="&amp;D2173,$D$4:$D$3359,"&gt;0")/COUNTIF($D$4:$D$3359,"&gt;0")*100,0)),0)</f>
        <v/>
      </c>
      <c r="AD2173" s="11">
        <f>IF(E2173&lt;=0,0,ROUND(MAX(0,MIN(100,(LOG10(1+E2173/1000000000)/LOG10(101))*100)),0))</f>
        <v/>
      </c>
      <c r="AE2173" s="11">
        <f>IF(O2173=N2173,50,ROUND(MAX(0,MIN(100,((H2173-N2173)/(O2173-N2173))*100)),0))</f>
        <v/>
      </c>
      <c r="AF2173" s="11">
        <f>ROUND(MAX(0,MIN(100,50+((H2173-K2173)/K2173)*1000)),0)</f>
        <v/>
      </c>
      <c r="AG2173" s="11">
        <f>IFERROR(ROUND(MAX(0,MIN(100,50+25*LN(MAX(0.01,X2173)))),0),25)</f>
        <v/>
      </c>
      <c r="AH2173" s="11">
        <f>ROUND(IF(M2173&lt;=-30,0,IF(M2173&lt;=-20,20,IF(M2173&lt;=-10,50,100))),0)</f>
        <v/>
      </c>
      <c r="AI2173" s="11">
        <f>ROUND(MAX(0,MIN(100,50+(Z2173*10))),0)</f>
        <v/>
      </c>
      <c r="AJ2173" s="11">
        <f>IFERROR(IF(--AA2173&gt;=80,"خرید قوی",IF(--AA2173&gt;=70,"خرید مشروط",IF(--AA2173&gt;=60,"مراقبت",IF(--AA2173&gt;=45,"ضعیف","عدم ورود")))),"")</f>
        <v/>
      </c>
    </row>
    <row r="2174">
      <c r="A2174" s="15">
        <f>'دیده بان بازار'!A2177</f>
        <v/>
      </c>
      <c r="B2174" s="16">
        <f>'دیده بان بازار'!B2177</f>
        <v/>
      </c>
      <c r="C2174" s="16">
        <f>'دیده بان بازار'!C2177</f>
        <v/>
      </c>
      <c r="D2174" s="16">
        <f>'دیده بان بازار'!D2177</f>
        <v/>
      </c>
      <c r="E2174" s="17">
        <f>'دیده بان بازار'!E2177</f>
        <v/>
      </c>
      <c r="F2174" s="16">
        <f>'دیده بان بازار'!F2177</f>
        <v/>
      </c>
      <c r="G2174" s="16">
        <f>'دیده بان بازار'!G2177</f>
        <v/>
      </c>
      <c r="H2174" s="16">
        <f>'دیده بان بازار'!H2177</f>
        <v/>
      </c>
      <c r="I2174" s="16">
        <f>'دیده بان بازار'!I2177</f>
        <v/>
      </c>
      <c r="J2174" s="16">
        <f>'دیده بان بازار'!J2177</f>
        <v/>
      </c>
      <c r="K2174" s="16">
        <f>'دیده بان بازار'!K2177</f>
        <v/>
      </c>
      <c r="L2174" s="16">
        <f>'دیده بان بازار'!L2177</f>
        <v/>
      </c>
      <c r="M2174" s="16">
        <f>'دیده بان بازار'!M2177</f>
        <v/>
      </c>
      <c r="N2174" s="16">
        <f>'دیده بان بازار'!N2177</f>
        <v/>
      </c>
      <c r="O2174" s="16">
        <f>'دیده بان بازار'!O2177</f>
        <v/>
      </c>
      <c r="P2174" s="16">
        <f>'دیده بان بازار'!P2177</f>
        <v/>
      </c>
      <c r="Q2174" s="16">
        <f>'دیده بان بازار'!Q2177</f>
        <v/>
      </c>
      <c r="R2174" s="16">
        <f>'دیده بان بازار'!R2177</f>
        <v/>
      </c>
      <c r="S2174" s="16">
        <f>'دیده بان بازار'!S2177</f>
        <v/>
      </c>
      <c r="T2174" s="16">
        <f>'دیده بان بازار'!T2177</f>
        <v/>
      </c>
      <c r="U2174" s="16">
        <f>'دیده بان بازار'!U2177</f>
        <v/>
      </c>
      <c r="V2174" s="16">
        <f>'دیده بان بازار'!V2177</f>
        <v/>
      </c>
      <c r="W2174" s="7">
        <f>'دیده بان بازار'!W2177</f>
        <v/>
      </c>
      <c r="X2174" s="11">
        <f>IFERROR(IF(OR(R2174&lt;=0,W2174&lt;=0,S2174&lt;=0,V2174&lt;=0),0,ROUND((S2174/R2174)/(V2174/W2174),2)),0)</f>
        <v/>
      </c>
      <c r="Y2174" s="11">
        <f>IFERROR(IF(OR(S2174&lt;=0,V2174&lt;=0),0,ROUND(S2174/V2174,2)),0)</f>
        <v/>
      </c>
      <c r="Z2174" s="11">
        <f>IFERROR(J2174-M2174,0)</f>
        <v/>
      </c>
      <c r="AA2174" s="11">
        <f>IFERROR(ROUND(MAX(0,MIN(100,((AB2174*0.2)+(AC2174*0.15)+(AD2174*0.15)+(AE2174*0.1)+(AF2174*0.1)+(AG2174*0.15)+(MIN(Y2174/3,1)*100*0.1)+(AI2174*0.05))*((AH2174/100)*0.25+0.75))),0),0)</f>
        <v/>
      </c>
      <c r="AB2174" s="11">
        <f>ROUND(MAX(0,MIN(100,((M2174+10)/20)*100)),0)</f>
        <v/>
      </c>
      <c r="AC2174" s="11">
        <f>IFERROR(IF(D2174&lt;=0,0,ROUND(COUNTIFS($D$4:$D$3359,"&lt;="&amp;D2174,$D$4:$D$3359,"&gt;0")/COUNTIF($D$4:$D$3359,"&gt;0")*100,0)),0)</f>
        <v/>
      </c>
      <c r="AD2174" s="11">
        <f>IF(E2174&lt;=0,0,ROUND(MAX(0,MIN(100,(LOG10(1+E2174/1000000000)/LOG10(101))*100)),0))</f>
        <v/>
      </c>
      <c r="AE2174" s="11">
        <f>IF(O2174=N2174,50,ROUND(MAX(0,MIN(100,((H2174-N2174)/(O2174-N2174))*100)),0))</f>
        <v/>
      </c>
      <c r="AF2174" s="11">
        <f>ROUND(MAX(0,MIN(100,50+((H2174-K2174)/K2174)*1000)),0)</f>
        <v/>
      </c>
      <c r="AG2174" s="11">
        <f>IFERROR(ROUND(MAX(0,MIN(100,50+25*LN(MAX(0.01,X2174)))),0),25)</f>
        <v/>
      </c>
      <c r="AH2174" s="11">
        <f>ROUND(IF(M2174&lt;=-30,0,IF(M2174&lt;=-20,20,IF(M2174&lt;=-10,50,100))),0)</f>
        <v/>
      </c>
      <c r="AI2174" s="11">
        <f>ROUND(MAX(0,MIN(100,50+(Z2174*10))),0)</f>
        <v/>
      </c>
      <c r="AJ2174" s="11">
        <f>IFERROR(IF(--AA2174&gt;=80,"خرید قوی",IF(--AA2174&gt;=70,"خرید مشروط",IF(--AA2174&gt;=60,"مراقبت",IF(--AA2174&gt;=45,"ضعیف","عدم ورود")))),"")</f>
        <v/>
      </c>
    </row>
    <row r="2175">
      <c r="A2175" s="12">
        <f>'دیده بان بازار'!A2178</f>
        <v/>
      </c>
      <c r="B2175" s="13">
        <f>'دیده بان بازار'!B2178</f>
        <v/>
      </c>
      <c r="C2175" s="13">
        <f>'دیده بان بازار'!C2178</f>
        <v/>
      </c>
      <c r="D2175" s="13">
        <f>'دیده بان بازار'!D2178</f>
        <v/>
      </c>
      <c r="E2175" s="14">
        <f>'دیده بان بازار'!E2178</f>
        <v/>
      </c>
      <c r="F2175" s="13">
        <f>'دیده بان بازار'!F2178</f>
        <v/>
      </c>
      <c r="G2175" s="13">
        <f>'دیده بان بازار'!G2178</f>
        <v/>
      </c>
      <c r="H2175" s="13">
        <f>'دیده بان بازار'!H2178</f>
        <v/>
      </c>
      <c r="I2175" s="13">
        <f>'دیده بان بازار'!I2178</f>
        <v/>
      </c>
      <c r="J2175" s="13">
        <f>'دیده بان بازار'!J2178</f>
        <v/>
      </c>
      <c r="K2175" s="13">
        <f>'دیده بان بازار'!K2178</f>
        <v/>
      </c>
      <c r="L2175" s="13">
        <f>'دیده بان بازار'!L2178</f>
        <v/>
      </c>
      <c r="M2175" s="13">
        <f>'دیده بان بازار'!M2178</f>
        <v/>
      </c>
      <c r="N2175" s="13">
        <f>'دیده بان بازار'!N2178</f>
        <v/>
      </c>
      <c r="O2175" s="13">
        <f>'دیده بان بازار'!O2178</f>
        <v/>
      </c>
      <c r="P2175" s="13">
        <f>'دیده بان بازار'!P2178</f>
        <v/>
      </c>
      <c r="Q2175" s="13">
        <f>'دیده بان بازار'!Q2178</f>
        <v/>
      </c>
      <c r="R2175" s="13">
        <f>'دیده بان بازار'!R2178</f>
        <v/>
      </c>
      <c r="S2175" s="13">
        <f>'دیده بان بازار'!S2178</f>
        <v/>
      </c>
      <c r="T2175" s="13">
        <f>'دیده بان بازار'!T2178</f>
        <v/>
      </c>
      <c r="U2175" s="13">
        <f>'دیده بان بازار'!U2178</f>
        <v/>
      </c>
      <c r="V2175" s="13">
        <f>'دیده بان بازار'!V2178</f>
        <v/>
      </c>
      <c r="W2175" s="6">
        <f>'دیده بان بازار'!W2178</f>
        <v/>
      </c>
      <c r="X2175" s="11">
        <f>IFERROR(IF(OR(R2175&lt;=0,W2175&lt;=0,S2175&lt;=0,V2175&lt;=0),0,ROUND((S2175/R2175)/(V2175/W2175),2)),0)</f>
        <v/>
      </c>
      <c r="Y2175" s="11">
        <f>IFERROR(IF(OR(S2175&lt;=0,V2175&lt;=0),0,ROUND(S2175/V2175,2)),0)</f>
        <v/>
      </c>
      <c r="Z2175" s="11">
        <f>IFERROR(J2175-M2175,0)</f>
        <v/>
      </c>
      <c r="AA2175" s="11">
        <f>IFERROR(ROUND(MAX(0,MIN(100,((AB2175*0.2)+(AC2175*0.15)+(AD2175*0.15)+(AE2175*0.1)+(AF2175*0.1)+(AG2175*0.15)+(MIN(Y2175/3,1)*100*0.1)+(AI2175*0.05))*((AH2175/100)*0.25+0.75))),0),0)</f>
        <v/>
      </c>
      <c r="AB2175" s="11">
        <f>ROUND(MAX(0,MIN(100,((M2175+10)/20)*100)),0)</f>
        <v/>
      </c>
      <c r="AC2175" s="11">
        <f>IFERROR(IF(D2175&lt;=0,0,ROUND(COUNTIFS($D$4:$D$3359,"&lt;="&amp;D2175,$D$4:$D$3359,"&gt;0")/COUNTIF($D$4:$D$3359,"&gt;0")*100,0)),0)</f>
        <v/>
      </c>
      <c r="AD2175" s="11">
        <f>IF(E2175&lt;=0,0,ROUND(MAX(0,MIN(100,(LOG10(1+E2175/1000000000)/LOG10(101))*100)),0))</f>
        <v/>
      </c>
      <c r="AE2175" s="11">
        <f>IF(O2175=N2175,50,ROUND(MAX(0,MIN(100,((H2175-N2175)/(O2175-N2175))*100)),0))</f>
        <v/>
      </c>
      <c r="AF2175" s="11">
        <f>ROUND(MAX(0,MIN(100,50+((H2175-K2175)/K2175)*1000)),0)</f>
        <v/>
      </c>
      <c r="AG2175" s="11">
        <f>IFERROR(ROUND(MAX(0,MIN(100,50+25*LN(MAX(0.01,X2175)))),0),25)</f>
        <v/>
      </c>
      <c r="AH2175" s="11">
        <f>ROUND(IF(M2175&lt;=-30,0,IF(M2175&lt;=-20,20,IF(M2175&lt;=-10,50,100))),0)</f>
        <v/>
      </c>
      <c r="AI2175" s="11">
        <f>ROUND(MAX(0,MIN(100,50+(Z2175*10))),0)</f>
        <v/>
      </c>
      <c r="AJ2175" s="11">
        <f>IFERROR(IF(--AA2175&gt;=80,"خرید قوی",IF(--AA2175&gt;=70,"خرید مشروط",IF(--AA2175&gt;=60,"مراقبت",IF(--AA2175&gt;=45,"ضعیف","عدم ورود")))),"")</f>
        <v/>
      </c>
    </row>
    <row r="2176">
      <c r="A2176" s="15">
        <f>'دیده بان بازار'!A2179</f>
        <v/>
      </c>
      <c r="B2176" s="16">
        <f>'دیده بان بازار'!B2179</f>
        <v/>
      </c>
      <c r="C2176" s="16">
        <f>'دیده بان بازار'!C2179</f>
        <v/>
      </c>
      <c r="D2176" s="16">
        <f>'دیده بان بازار'!D2179</f>
        <v/>
      </c>
      <c r="E2176" s="17">
        <f>'دیده بان بازار'!E2179</f>
        <v/>
      </c>
      <c r="F2176" s="16">
        <f>'دیده بان بازار'!F2179</f>
        <v/>
      </c>
      <c r="G2176" s="16">
        <f>'دیده بان بازار'!G2179</f>
        <v/>
      </c>
      <c r="H2176" s="16">
        <f>'دیده بان بازار'!H2179</f>
        <v/>
      </c>
      <c r="I2176" s="16">
        <f>'دیده بان بازار'!I2179</f>
        <v/>
      </c>
      <c r="J2176" s="16">
        <f>'دیده بان بازار'!J2179</f>
        <v/>
      </c>
      <c r="K2176" s="16">
        <f>'دیده بان بازار'!K2179</f>
        <v/>
      </c>
      <c r="L2176" s="16">
        <f>'دیده بان بازار'!L2179</f>
        <v/>
      </c>
      <c r="M2176" s="16">
        <f>'دیده بان بازار'!M2179</f>
        <v/>
      </c>
      <c r="N2176" s="16">
        <f>'دیده بان بازار'!N2179</f>
        <v/>
      </c>
      <c r="O2176" s="16">
        <f>'دیده بان بازار'!O2179</f>
        <v/>
      </c>
      <c r="P2176" s="16">
        <f>'دیده بان بازار'!P2179</f>
        <v/>
      </c>
      <c r="Q2176" s="16">
        <f>'دیده بان بازار'!Q2179</f>
        <v/>
      </c>
      <c r="R2176" s="16">
        <f>'دیده بان بازار'!R2179</f>
        <v/>
      </c>
      <c r="S2176" s="16">
        <f>'دیده بان بازار'!S2179</f>
        <v/>
      </c>
      <c r="T2176" s="16">
        <f>'دیده بان بازار'!T2179</f>
        <v/>
      </c>
      <c r="U2176" s="16">
        <f>'دیده بان بازار'!U2179</f>
        <v/>
      </c>
      <c r="V2176" s="16">
        <f>'دیده بان بازار'!V2179</f>
        <v/>
      </c>
      <c r="W2176" s="7">
        <f>'دیده بان بازار'!W2179</f>
        <v/>
      </c>
      <c r="X2176" s="11">
        <f>IFERROR(IF(OR(R2176&lt;=0,W2176&lt;=0,S2176&lt;=0,V2176&lt;=0),0,ROUND((S2176/R2176)/(V2176/W2176),2)),0)</f>
        <v/>
      </c>
      <c r="Y2176" s="11">
        <f>IFERROR(IF(OR(S2176&lt;=0,V2176&lt;=0),0,ROUND(S2176/V2176,2)),0)</f>
        <v/>
      </c>
      <c r="Z2176" s="11">
        <f>IFERROR(J2176-M2176,0)</f>
        <v/>
      </c>
      <c r="AA2176" s="11">
        <f>IFERROR(ROUND(MAX(0,MIN(100,((AB2176*0.2)+(AC2176*0.15)+(AD2176*0.15)+(AE2176*0.1)+(AF2176*0.1)+(AG2176*0.15)+(MIN(Y2176/3,1)*100*0.1)+(AI2176*0.05))*((AH2176/100)*0.25+0.75))),0),0)</f>
        <v/>
      </c>
      <c r="AB2176" s="11">
        <f>ROUND(MAX(0,MIN(100,((M2176+10)/20)*100)),0)</f>
        <v/>
      </c>
      <c r="AC2176" s="11">
        <f>IFERROR(IF(D2176&lt;=0,0,ROUND(COUNTIFS($D$4:$D$3359,"&lt;="&amp;D2176,$D$4:$D$3359,"&gt;0")/COUNTIF($D$4:$D$3359,"&gt;0")*100,0)),0)</f>
        <v/>
      </c>
      <c r="AD2176" s="11">
        <f>IF(E2176&lt;=0,0,ROUND(MAX(0,MIN(100,(LOG10(1+E2176/1000000000)/LOG10(101))*100)),0))</f>
        <v/>
      </c>
      <c r="AE2176" s="11">
        <f>IF(O2176=N2176,50,ROUND(MAX(0,MIN(100,((H2176-N2176)/(O2176-N2176))*100)),0))</f>
        <v/>
      </c>
      <c r="AF2176" s="11">
        <f>ROUND(MAX(0,MIN(100,50+((H2176-K2176)/K2176)*1000)),0)</f>
        <v/>
      </c>
      <c r="AG2176" s="11">
        <f>IFERROR(ROUND(MAX(0,MIN(100,50+25*LN(MAX(0.01,X2176)))),0),25)</f>
        <v/>
      </c>
      <c r="AH2176" s="11">
        <f>ROUND(IF(M2176&lt;=-30,0,IF(M2176&lt;=-20,20,IF(M2176&lt;=-10,50,100))),0)</f>
        <v/>
      </c>
      <c r="AI2176" s="11">
        <f>ROUND(MAX(0,MIN(100,50+(Z2176*10))),0)</f>
        <v/>
      </c>
      <c r="AJ2176" s="11">
        <f>IFERROR(IF(--AA2176&gt;=80,"خرید قوی",IF(--AA2176&gt;=70,"خرید مشروط",IF(--AA2176&gt;=60,"مراقبت",IF(--AA2176&gt;=45,"ضعیف","عدم ورود")))),"")</f>
        <v/>
      </c>
    </row>
    <row r="2177">
      <c r="A2177" s="15">
        <f>'دیده بان بازار'!A2180</f>
        <v/>
      </c>
      <c r="B2177" s="16">
        <f>'دیده بان بازار'!B2180</f>
        <v/>
      </c>
      <c r="C2177" s="16">
        <f>'دیده بان بازار'!C2180</f>
        <v/>
      </c>
      <c r="D2177" s="16">
        <f>'دیده بان بازار'!D2180</f>
        <v/>
      </c>
      <c r="E2177" s="17">
        <f>'دیده بان بازار'!E2180</f>
        <v/>
      </c>
      <c r="F2177" s="16">
        <f>'دیده بان بازار'!F2180</f>
        <v/>
      </c>
      <c r="G2177" s="16">
        <f>'دیده بان بازار'!G2180</f>
        <v/>
      </c>
      <c r="H2177" s="16">
        <f>'دیده بان بازار'!H2180</f>
        <v/>
      </c>
      <c r="I2177" s="16">
        <f>'دیده بان بازار'!I2180</f>
        <v/>
      </c>
      <c r="J2177" s="16">
        <f>'دیده بان بازار'!J2180</f>
        <v/>
      </c>
      <c r="K2177" s="16">
        <f>'دیده بان بازار'!K2180</f>
        <v/>
      </c>
      <c r="L2177" s="16">
        <f>'دیده بان بازار'!L2180</f>
        <v/>
      </c>
      <c r="M2177" s="16">
        <f>'دیده بان بازار'!M2180</f>
        <v/>
      </c>
      <c r="N2177" s="16">
        <f>'دیده بان بازار'!N2180</f>
        <v/>
      </c>
      <c r="O2177" s="16">
        <f>'دیده بان بازار'!O2180</f>
        <v/>
      </c>
      <c r="P2177" s="16">
        <f>'دیده بان بازار'!P2180</f>
        <v/>
      </c>
      <c r="Q2177" s="16">
        <f>'دیده بان بازار'!Q2180</f>
        <v/>
      </c>
      <c r="R2177" s="16">
        <f>'دیده بان بازار'!R2180</f>
        <v/>
      </c>
      <c r="S2177" s="16">
        <f>'دیده بان بازار'!S2180</f>
        <v/>
      </c>
      <c r="T2177" s="16">
        <f>'دیده بان بازار'!T2180</f>
        <v/>
      </c>
      <c r="U2177" s="16">
        <f>'دیده بان بازار'!U2180</f>
        <v/>
      </c>
      <c r="V2177" s="16">
        <f>'دیده بان بازار'!V2180</f>
        <v/>
      </c>
      <c r="W2177" s="7">
        <f>'دیده بان بازار'!W2180</f>
        <v/>
      </c>
      <c r="X2177" s="11">
        <f>IFERROR(IF(OR(R2177&lt;=0,W2177&lt;=0,S2177&lt;=0,V2177&lt;=0),0,ROUND((S2177/R2177)/(V2177/W2177),2)),0)</f>
        <v/>
      </c>
      <c r="Y2177" s="11">
        <f>IFERROR(IF(OR(S2177&lt;=0,V2177&lt;=0),0,ROUND(S2177/V2177,2)),0)</f>
        <v/>
      </c>
      <c r="Z2177" s="11">
        <f>IFERROR(J2177-M2177,0)</f>
        <v/>
      </c>
      <c r="AA2177" s="11">
        <f>IFERROR(ROUND(MAX(0,MIN(100,((AB2177*0.2)+(AC2177*0.15)+(AD2177*0.15)+(AE2177*0.1)+(AF2177*0.1)+(AG2177*0.15)+(MIN(Y2177/3,1)*100*0.1)+(AI2177*0.05))*((AH2177/100)*0.25+0.75))),0),0)</f>
        <v/>
      </c>
      <c r="AB2177" s="11">
        <f>ROUND(MAX(0,MIN(100,((M2177+10)/20)*100)),0)</f>
        <v/>
      </c>
      <c r="AC2177" s="11">
        <f>IFERROR(IF(D2177&lt;=0,0,ROUND(COUNTIFS($D$4:$D$3359,"&lt;="&amp;D2177,$D$4:$D$3359,"&gt;0")/COUNTIF($D$4:$D$3359,"&gt;0")*100,0)),0)</f>
        <v/>
      </c>
      <c r="AD2177" s="11">
        <f>IF(E2177&lt;=0,0,ROUND(MAX(0,MIN(100,(LOG10(1+E2177/1000000000)/LOG10(101))*100)),0))</f>
        <v/>
      </c>
      <c r="AE2177" s="11">
        <f>IF(O2177=N2177,50,ROUND(MAX(0,MIN(100,((H2177-N2177)/(O2177-N2177))*100)),0))</f>
        <v/>
      </c>
      <c r="AF2177" s="11">
        <f>ROUND(MAX(0,MIN(100,50+((H2177-K2177)/K2177)*1000)),0)</f>
        <v/>
      </c>
      <c r="AG2177" s="11">
        <f>IFERROR(ROUND(MAX(0,MIN(100,50+25*LN(MAX(0.01,X2177)))),0),25)</f>
        <v/>
      </c>
      <c r="AH2177" s="11">
        <f>ROUND(IF(M2177&lt;=-30,0,IF(M2177&lt;=-20,20,IF(M2177&lt;=-10,50,100))),0)</f>
        <v/>
      </c>
      <c r="AI2177" s="11">
        <f>ROUND(MAX(0,MIN(100,50+(Z2177*10))),0)</f>
        <v/>
      </c>
      <c r="AJ2177" s="11">
        <f>IFERROR(IF(--AA2177&gt;=80,"خرید قوی",IF(--AA2177&gt;=70,"خرید مشروط",IF(--AA2177&gt;=60,"مراقبت",IF(--AA2177&gt;=45,"ضعیف","عدم ورود")))),"")</f>
        <v/>
      </c>
    </row>
    <row r="2178">
      <c r="A2178" s="12">
        <f>'دیده بان بازار'!A2181</f>
        <v/>
      </c>
      <c r="B2178" s="13">
        <f>'دیده بان بازار'!B2181</f>
        <v/>
      </c>
      <c r="C2178" s="13">
        <f>'دیده بان بازار'!C2181</f>
        <v/>
      </c>
      <c r="D2178" s="13">
        <f>'دیده بان بازار'!D2181</f>
        <v/>
      </c>
      <c r="E2178" s="14">
        <f>'دیده بان بازار'!E2181</f>
        <v/>
      </c>
      <c r="F2178" s="13">
        <f>'دیده بان بازار'!F2181</f>
        <v/>
      </c>
      <c r="G2178" s="13">
        <f>'دیده بان بازار'!G2181</f>
        <v/>
      </c>
      <c r="H2178" s="13">
        <f>'دیده بان بازار'!H2181</f>
        <v/>
      </c>
      <c r="I2178" s="13">
        <f>'دیده بان بازار'!I2181</f>
        <v/>
      </c>
      <c r="J2178" s="13">
        <f>'دیده بان بازار'!J2181</f>
        <v/>
      </c>
      <c r="K2178" s="13">
        <f>'دیده بان بازار'!K2181</f>
        <v/>
      </c>
      <c r="L2178" s="13">
        <f>'دیده بان بازار'!L2181</f>
        <v/>
      </c>
      <c r="M2178" s="13">
        <f>'دیده بان بازار'!M2181</f>
        <v/>
      </c>
      <c r="N2178" s="13">
        <f>'دیده بان بازار'!N2181</f>
        <v/>
      </c>
      <c r="O2178" s="13">
        <f>'دیده بان بازار'!O2181</f>
        <v/>
      </c>
      <c r="P2178" s="13">
        <f>'دیده بان بازار'!P2181</f>
        <v/>
      </c>
      <c r="Q2178" s="13">
        <f>'دیده بان بازار'!Q2181</f>
        <v/>
      </c>
      <c r="R2178" s="13">
        <f>'دیده بان بازار'!R2181</f>
        <v/>
      </c>
      <c r="S2178" s="13">
        <f>'دیده بان بازار'!S2181</f>
        <v/>
      </c>
      <c r="T2178" s="13">
        <f>'دیده بان بازار'!T2181</f>
        <v/>
      </c>
      <c r="U2178" s="13">
        <f>'دیده بان بازار'!U2181</f>
        <v/>
      </c>
      <c r="V2178" s="13">
        <f>'دیده بان بازار'!V2181</f>
        <v/>
      </c>
      <c r="W2178" s="6">
        <f>'دیده بان بازار'!W2181</f>
        <v/>
      </c>
      <c r="X2178" s="11">
        <f>IFERROR(IF(OR(R2178&lt;=0,W2178&lt;=0,S2178&lt;=0,V2178&lt;=0),0,ROUND((S2178/R2178)/(V2178/W2178),2)),0)</f>
        <v/>
      </c>
      <c r="Y2178" s="11">
        <f>IFERROR(IF(OR(S2178&lt;=0,V2178&lt;=0),0,ROUND(S2178/V2178,2)),0)</f>
        <v/>
      </c>
      <c r="Z2178" s="11">
        <f>IFERROR(J2178-M2178,0)</f>
        <v/>
      </c>
      <c r="AA2178" s="11">
        <f>IFERROR(ROUND(MAX(0,MIN(100,((AB2178*0.2)+(AC2178*0.15)+(AD2178*0.15)+(AE2178*0.1)+(AF2178*0.1)+(AG2178*0.15)+(MIN(Y2178/3,1)*100*0.1)+(AI2178*0.05))*((AH2178/100)*0.25+0.75))),0),0)</f>
        <v/>
      </c>
      <c r="AB2178" s="11">
        <f>ROUND(MAX(0,MIN(100,((M2178+10)/20)*100)),0)</f>
        <v/>
      </c>
      <c r="AC2178" s="11">
        <f>IFERROR(IF(D2178&lt;=0,0,ROUND(COUNTIFS($D$4:$D$3359,"&lt;="&amp;D2178,$D$4:$D$3359,"&gt;0")/COUNTIF($D$4:$D$3359,"&gt;0")*100,0)),0)</f>
        <v/>
      </c>
      <c r="AD2178" s="11">
        <f>IF(E2178&lt;=0,0,ROUND(MAX(0,MIN(100,(LOG10(1+E2178/1000000000)/LOG10(101))*100)),0))</f>
        <v/>
      </c>
      <c r="AE2178" s="11">
        <f>IF(O2178=N2178,50,ROUND(MAX(0,MIN(100,((H2178-N2178)/(O2178-N2178))*100)),0))</f>
        <v/>
      </c>
      <c r="AF2178" s="11">
        <f>ROUND(MAX(0,MIN(100,50+((H2178-K2178)/K2178)*1000)),0)</f>
        <v/>
      </c>
      <c r="AG2178" s="11">
        <f>IFERROR(ROUND(MAX(0,MIN(100,50+25*LN(MAX(0.01,X2178)))),0),25)</f>
        <v/>
      </c>
      <c r="AH2178" s="11">
        <f>ROUND(IF(M2178&lt;=-30,0,IF(M2178&lt;=-20,20,IF(M2178&lt;=-10,50,100))),0)</f>
        <v/>
      </c>
      <c r="AI2178" s="11">
        <f>ROUND(MAX(0,MIN(100,50+(Z2178*10))),0)</f>
        <v/>
      </c>
      <c r="AJ2178" s="11">
        <f>IFERROR(IF(--AA2178&gt;=80,"خرید قوی",IF(--AA2178&gt;=70,"خرید مشروط",IF(--AA2178&gt;=60,"مراقبت",IF(--AA2178&gt;=45,"ضعیف","عدم ورود")))),"")</f>
        <v/>
      </c>
    </row>
    <row r="2179">
      <c r="A2179" s="15">
        <f>'دیده بان بازار'!A2182</f>
        <v/>
      </c>
      <c r="B2179" s="16">
        <f>'دیده بان بازار'!B2182</f>
        <v/>
      </c>
      <c r="C2179" s="16">
        <f>'دیده بان بازار'!C2182</f>
        <v/>
      </c>
      <c r="D2179" s="16">
        <f>'دیده بان بازار'!D2182</f>
        <v/>
      </c>
      <c r="E2179" s="17">
        <f>'دیده بان بازار'!E2182</f>
        <v/>
      </c>
      <c r="F2179" s="16">
        <f>'دیده بان بازار'!F2182</f>
        <v/>
      </c>
      <c r="G2179" s="16">
        <f>'دیده بان بازار'!G2182</f>
        <v/>
      </c>
      <c r="H2179" s="16">
        <f>'دیده بان بازار'!H2182</f>
        <v/>
      </c>
      <c r="I2179" s="16">
        <f>'دیده بان بازار'!I2182</f>
        <v/>
      </c>
      <c r="J2179" s="16">
        <f>'دیده بان بازار'!J2182</f>
        <v/>
      </c>
      <c r="K2179" s="16">
        <f>'دیده بان بازار'!K2182</f>
        <v/>
      </c>
      <c r="L2179" s="16">
        <f>'دیده بان بازار'!L2182</f>
        <v/>
      </c>
      <c r="M2179" s="16">
        <f>'دیده بان بازار'!M2182</f>
        <v/>
      </c>
      <c r="N2179" s="16">
        <f>'دیده بان بازار'!N2182</f>
        <v/>
      </c>
      <c r="O2179" s="16">
        <f>'دیده بان بازار'!O2182</f>
        <v/>
      </c>
      <c r="P2179" s="16">
        <f>'دیده بان بازار'!P2182</f>
        <v/>
      </c>
      <c r="Q2179" s="16">
        <f>'دیده بان بازار'!Q2182</f>
        <v/>
      </c>
      <c r="R2179" s="16">
        <f>'دیده بان بازار'!R2182</f>
        <v/>
      </c>
      <c r="S2179" s="16">
        <f>'دیده بان بازار'!S2182</f>
        <v/>
      </c>
      <c r="T2179" s="16">
        <f>'دیده بان بازار'!T2182</f>
        <v/>
      </c>
      <c r="U2179" s="16">
        <f>'دیده بان بازار'!U2182</f>
        <v/>
      </c>
      <c r="V2179" s="16">
        <f>'دیده بان بازار'!V2182</f>
        <v/>
      </c>
      <c r="W2179" s="7">
        <f>'دیده بان بازار'!W2182</f>
        <v/>
      </c>
      <c r="X2179" s="11">
        <f>IFERROR(IF(OR(R2179&lt;=0,W2179&lt;=0,S2179&lt;=0,V2179&lt;=0),0,ROUND((S2179/R2179)/(V2179/W2179),2)),0)</f>
        <v/>
      </c>
      <c r="Y2179" s="11">
        <f>IFERROR(IF(OR(S2179&lt;=0,V2179&lt;=0),0,ROUND(S2179/V2179,2)),0)</f>
        <v/>
      </c>
      <c r="Z2179" s="11">
        <f>IFERROR(J2179-M2179,0)</f>
        <v/>
      </c>
      <c r="AA2179" s="11">
        <f>IFERROR(ROUND(MAX(0,MIN(100,((AB2179*0.2)+(AC2179*0.15)+(AD2179*0.15)+(AE2179*0.1)+(AF2179*0.1)+(AG2179*0.15)+(MIN(Y2179/3,1)*100*0.1)+(AI2179*0.05))*((AH2179/100)*0.25+0.75))),0),0)</f>
        <v/>
      </c>
      <c r="AB2179" s="11">
        <f>ROUND(MAX(0,MIN(100,((M2179+10)/20)*100)),0)</f>
        <v/>
      </c>
      <c r="AC2179" s="11">
        <f>IFERROR(IF(D2179&lt;=0,0,ROUND(COUNTIFS($D$4:$D$3359,"&lt;="&amp;D2179,$D$4:$D$3359,"&gt;0")/COUNTIF($D$4:$D$3359,"&gt;0")*100,0)),0)</f>
        <v/>
      </c>
      <c r="AD2179" s="11">
        <f>IF(E2179&lt;=0,0,ROUND(MAX(0,MIN(100,(LOG10(1+E2179/1000000000)/LOG10(101))*100)),0))</f>
        <v/>
      </c>
      <c r="AE2179" s="11">
        <f>IF(O2179=N2179,50,ROUND(MAX(0,MIN(100,((H2179-N2179)/(O2179-N2179))*100)),0))</f>
        <v/>
      </c>
      <c r="AF2179" s="11">
        <f>ROUND(MAX(0,MIN(100,50+((H2179-K2179)/K2179)*1000)),0)</f>
        <v/>
      </c>
      <c r="AG2179" s="11">
        <f>IFERROR(ROUND(MAX(0,MIN(100,50+25*LN(MAX(0.01,X2179)))),0),25)</f>
        <v/>
      </c>
      <c r="AH2179" s="11">
        <f>ROUND(IF(M2179&lt;=-30,0,IF(M2179&lt;=-20,20,IF(M2179&lt;=-10,50,100))),0)</f>
        <v/>
      </c>
      <c r="AI2179" s="11">
        <f>ROUND(MAX(0,MIN(100,50+(Z2179*10))),0)</f>
        <v/>
      </c>
      <c r="AJ2179" s="11">
        <f>IFERROR(IF(--AA2179&gt;=80,"خرید قوی",IF(--AA2179&gt;=70,"خرید مشروط",IF(--AA2179&gt;=60,"مراقبت",IF(--AA2179&gt;=45,"ضعیف","عدم ورود")))),"")</f>
        <v/>
      </c>
    </row>
    <row r="2180">
      <c r="A2180" s="12">
        <f>'دیده بان بازار'!A2183</f>
        <v/>
      </c>
      <c r="B2180" s="13">
        <f>'دیده بان بازار'!B2183</f>
        <v/>
      </c>
      <c r="C2180" s="13">
        <f>'دیده بان بازار'!C2183</f>
        <v/>
      </c>
      <c r="D2180" s="13">
        <f>'دیده بان بازار'!D2183</f>
        <v/>
      </c>
      <c r="E2180" s="14">
        <f>'دیده بان بازار'!E2183</f>
        <v/>
      </c>
      <c r="F2180" s="13">
        <f>'دیده بان بازار'!F2183</f>
        <v/>
      </c>
      <c r="G2180" s="13">
        <f>'دیده بان بازار'!G2183</f>
        <v/>
      </c>
      <c r="H2180" s="13">
        <f>'دیده بان بازار'!H2183</f>
        <v/>
      </c>
      <c r="I2180" s="13">
        <f>'دیده بان بازار'!I2183</f>
        <v/>
      </c>
      <c r="J2180" s="13">
        <f>'دیده بان بازار'!J2183</f>
        <v/>
      </c>
      <c r="K2180" s="13">
        <f>'دیده بان بازار'!K2183</f>
        <v/>
      </c>
      <c r="L2180" s="13">
        <f>'دیده بان بازار'!L2183</f>
        <v/>
      </c>
      <c r="M2180" s="13">
        <f>'دیده بان بازار'!M2183</f>
        <v/>
      </c>
      <c r="N2180" s="13">
        <f>'دیده بان بازار'!N2183</f>
        <v/>
      </c>
      <c r="O2180" s="13">
        <f>'دیده بان بازار'!O2183</f>
        <v/>
      </c>
      <c r="P2180" s="13">
        <f>'دیده بان بازار'!P2183</f>
        <v/>
      </c>
      <c r="Q2180" s="13">
        <f>'دیده بان بازار'!Q2183</f>
        <v/>
      </c>
      <c r="R2180" s="13">
        <f>'دیده بان بازار'!R2183</f>
        <v/>
      </c>
      <c r="S2180" s="13">
        <f>'دیده بان بازار'!S2183</f>
        <v/>
      </c>
      <c r="T2180" s="13">
        <f>'دیده بان بازار'!T2183</f>
        <v/>
      </c>
      <c r="U2180" s="13">
        <f>'دیده بان بازار'!U2183</f>
        <v/>
      </c>
      <c r="V2180" s="13">
        <f>'دیده بان بازار'!V2183</f>
        <v/>
      </c>
      <c r="W2180" s="6">
        <f>'دیده بان بازار'!W2183</f>
        <v/>
      </c>
      <c r="X2180" s="11">
        <f>IFERROR(IF(OR(R2180&lt;=0,W2180&lt;=0,S2180&lt;=0,V2180&lt;=0),0,ROUND((S2180/R2180)/(V2180/W2180),2)),0)</f>
        <v/>
      </c>
      <c r="Y2180" s="11">
        <f>IFERROR(IF(OR(S2180&lt;=0,V2180&lt;=0),0,ROUND(S2180/V2180,2)),0)</f>
        <v/>
      </c>
      <c r="Z2180" s="11">
        <f>IFERROR(J2180-M2180,0)</f>
        <v/>
      </c>
      <c r="AA2180" s="11">
        <f>IFERROR(ROUND(MAX(0,MIN(100,((AB2180*0.2)+(AC2180*0.15)+(AD2180*0.15)+(AE2180*0.1)+(AF2180*0.1)+(AG2180*0.15)+(MIN(Y2180/3,1)*100*0.1)+(AI2180*0.05))*((AH2180/100)*0.25+0.75))),0),0)</f>
        <v/>
      </c>
      <c r="AB2180" s="11">
        <f>ROUND(MAX(0,MIN(100,((M2180+10)/20)*100)),0)</f>
        <v/>
      </c>
      <c r="AC2180" s="11">
        <f>IFERROR(IF(D2180&lt;=0,0,ROUND(COUNTIFS($D$4:$D$3359,"&lt;="&amp;D2180,$D$4:$D$3359,"&gt;0")/COUNTIF($D$4:$D$3359,"&gt;0")*100,0)),0)</f>
        <v/>
      </c>
      <c r="AD2180" s="11">
        <f>IF(E2180&lt;=0,0,ROUND(MAX(0,MIN(100,(LOG10(1+E2180/1000000000)/LOG10(101))*100)),0))</f>
        <v/>
      </c>
      <c r="AE2180" s="11">
        <f>IF(O2180=N2180,50,ROUND(MAX(0,MIN(100,((H2180-N2180)/(O2180-N2180))*100)),0))</f>
        <v/>
      </c>
      <c r="AF2180" s="11">
        <f>ROUND(MAX(0,MIN(100,50+((H2180-K2180)/K2180)*1000)),0)</f>
        <v/>
      </c>
      <c r="AG2180" s="11">
        <f>IFERROR(ROUND(MAX(0,MIN(100,50+25*LN(MAX(0.01,X2180)))),0),25)</f>
        <v/>
      </c>
      <c r="AH2180" s="11">
        <f>ROUND(IF(M2180&lt;=-30,0,IF(M2180&lt;=-20,20,IF(M2180&lt;=-10,50,100))),0)</f>
        <v/>
      </c>
      <c r="AI2180" s="11">
        <f>ROUND(MAX(0,MIN(100,50+(Z2180*10))),0)</f>
        <v/>
      </c>
      <c r="AJ2180" s="11">
        <f>IFERROR(IF(--AA2180&gt;=80,"خرید قوی",IF(--AA2180&gt;=70,"خرید مشروط",IF(--AA2180&gt;=60,"مراقبت",IF(--AA2180&gt;=45,"ضعیف","عدم ورود")))),"")</f>
        <v/>
      </c>
    </row>
    <row r="2181">
      <c r="A2181" s="15">
        <f>'دیده بان بازار'!A2184</f>
        <v/>
      </c>
      <c r="B2181" s="16">
        <f>'دیده بان بازار'!B2184</f>
        <v/>
      </c>
      <c r="C2181" s="16">
        <f>'دیده بان بازار'!C2184</f>
        <v/>
      </c>
      <c r="D2181" s="16">
        <f>'دیده بان بازار'!D2184</f>
        <v/>
      </c>
      <c r="E2181" s="17">
        <f>'دیده بان بازار'!E2184</f>
        <v/>
      </c>
      <c r="F2181" s="16">
        <f>'دیده بان بازار'!F2184</f>
        <v/>
      </c>
      <c r="G2181" s="16">
        <f>'دیده بان بازار'!G2184</f>
        <v/>
      </c>
      <c r="H2181" s="16">
        <f>'دیده بان بازار'!H2184</f>
        <v/>
      </c>
      <c r="I2181" s="16">
        <f>'دیده بان بازار'!I2184</f>
        <v/>
      </c>
      <c r="J2181" s="16">
        <f>'دیده بان بازار'!J2184</f>
        <v/>
      </c>
      <c r="K2181" s="16">
        <f>'دیده بان بازار'!K2184</f>
        <v/>
      </c>
      <c r="L2181" s="16">
        <f>'دیده بان بازار'!L2184</f>
        <v/>
      </c>
      <c r="M2181" s="16">
        <f>'دیده بان بازار'!M2184</f>
        <v/>
      </c>
      <c r="N2181" s="16">
        <f>'دیده بان بازار'!N2184</f>
        <v/>
      </c>
      <c r="O2181" s="16">
        <f>'دیده بان بازار'!O2184</f>
        <v/>
      </c>
      <c r="P2181" s="16">
        <f>'دیده بان بازار'!P2184</f>
        <v/>
      </c>
      <c r="Q2181" s="16">
        <f>'دیده بان بازار'!Q2184</f>
        <v/>
      </c>
      <c r="R2181" s="16">
        <f>'دیده بان بازار'!R2184</f>
        <v/>
      </c>
      <c r="S2181" s="16">
        <f>'دیده بان بازار'!S2184</f>
        <v/>
      </c>
      <c r="T2181" s="16">
        <f>'دیده بان بازار'!T2184</f>
        <v/>
      </c>
      <c r="U2181" s="16">
        <f>'دیده بان بازار'!U2184</f>
        <v/>
      </c>
      <c r="V2181" s="16">
        <f>'دیده بان بازار'!V2184</f>
        <v/>
      </c>
      <c r="W2181" s="7">
        <f>'دیده بان بازار'!W2184</f>
        <v/>
      </c>
      <c r="X2181" s="11">
        <f>IFERROR(IF(OR(R2181&lt;=0,W2181&lt;=0,S2181&lt;=0,V2181&lt;=0),0,ROUND((S2181/R2181)/(V2181/W2181),2)),0)</f>
        <v/>
      </c>
      <c r="Y2181" s="11">
        <f>IFERROR(IF(OR(S2181&lt;=0,V2181&lt;=0),0,ROUND(S2181/V2181,2)),0)</f>
        <v/>
      </c>
      <c r="Z2181" s="11">
        <f>IFERROR(J2181-M2181,0)</f>
        <v/>
      </c>
      <c r="AA2181" s="11">
        <f>IFERROR(ROUND(MAX(0,MIN(100,((AB2181*0.2)+(AC2181*0.15)+(AD2181*0.15)+(AE2181*0.1)+(AF2181*0.1)+(AG2181*0.15)+(MIN(Y2181/3,1)*100*0.1)+(AI2181*0.05))*((AH2181/100)*0.25+0.75))),0),0)</f>
        <v/>
      </c>
      <c r="AB2181" s="11">
        <f>ROUND(MAX(0,MIN(100,((M2181+10)/20)*100)),0)</f>
        <v/>
      </c>
      <c r="AC2181" s="11">
        <f>IFERROR(IF(D2181&lt;=0,0,ROUND(COUNTIFS($D$4:$D$3359,"&lt;="&amp;D2181,$D$4:$D$3359,"&gt;0")/COUNTIF($D$4:$D$3359,"&gt;0")*100,0)),0)</f>
        <v/>
      </c>
      <c r="AD2181" s="11">
        <f>IF(E2181&lt;=0,0,ROUND(MAX(0,MIN(100,(LOG10(1+E2181/1000000000)/LOG10(101))*100)),0))</f>
        <v/>
      </c>
      <c r="AE2181" s="11">
        <f>IF(O2181=N2181,50,ROUND(MAX(0,MIN(100,((H2181-N2181)/(O2181-N2181))*100)),0))</f>
        <v/>
      </c>
      <c r="AF2181" s="11">
        <f>ROUND(MAX(0,MIN(100,50+((H2181-K2181)/K2181)*1000)),0)</f>
        <v/>
      </c>
      <c r="AG2181" s="11">
        <f>IFERROR(ROUND(MAX(0,MIN(100,50+25*LN(MAX(0.01,X2181)))),0),25)</f>
        <v/>
      </c>
      <c r="AH2181" s="11">
        <f>ROUND(IF(M2181&lt;=-30,0,IF(M2181&lt;=-20,20,IF(M2181&lt;=-10,50,100))),0)</f>
        <v/>
      </c>
      <c r="AI2181" s="11">
        <f>ROUND(MAX(0,MIN(100,50+(Z2181*10))),0)</f>
        <v/>
      </c>
      <c r="AJ2181" s="11">
        <f>IFERROR(IF(--AA2181&gt;=80,"خرید قوی",IF(--AA2181&gt;=70,"خرید مشروط",IF(--AA2181&gt;=60,"مراقبت",IF(--AA2181&gt;=45,"ضعیف","عدم ورود")))),"")</f>
        <v/>
      </c>
    </row>
    <row r="2182">
      <c r="A2182" s="12">
        <f>'دیده بان بازار'!A2185</f>
        <v/>
      </c>
      <c r="B2182" s="13">
        <f>'دیده بان بازار'!B2185</f>
        <v/>
      </c>
      <c r="C2182" s="13">
        <f>'دیده بان بازار'!C2185</f>
        <v/>
      </c>
      <c r="D2182" s="13">
        <f>'دیده بان بازار'!D2185</f>
        <v/>
      </c>
      <c r="E2182" s="14">
        <f>'دیده بان بازار'!E2185</f>
        <v/>
      </c>
      <c r="F2182" s="13">
        <f>'دیده بان بازار'!F2185</f>
        <v/>
      </c>
      <c r="G2182" s="13">
        <f>'دیده بان بازار'!G2185</f>
        <v/>
      </c>
      <c r="H2182" s="13">
        <f>'دیده بان بازار'!H2185</f>
        <v/>
      </c>
      <c r="I2182" s="13">
        <f>'دیده بان بازار'!I2185</f>
        <v/>
      </c>
      <c r="J2182" s="13">
        <f>'دیده بان بازار'!J2185</f>
        <v/>
      </c>
      <c r="K2182" s="13">
        <f>'دیده بان بازار'!K2185</f>
        <v/>
      </c>
      <c r="L2182" s="13">
        <f>'دیده بان بازار'!L2185</f>
        <v/>
      </c>
      <c r="M2182" s="13">
        <f>'دیده بان بازار'!M2185</f>
        <v/>
      </c>
      <c r="N2182" s="13">
        <f>'دیده بان بازار'!N2185</f>
        <v/>
      </c>
      <c r="O2182" s="13">
        <f>'دیده بان بازار'!O2185</f>
        <v/>
      </c>
      <c r="P2182" s="13">
        <f>'دیده بان بازار'!P2185</f>
        <v/>
      </c>
      <c r="Q2182" s="13">
        <f>'دیده بان بازار'!Q2185</f>
        <v/>
      </c>
      <c r="R2182" s="13">
        <f>'دیده بان بازار'!R2185</f>
        <v/>
      </c>
      <c r="S2182" s="13">
        <f>'دیده بان بازار'!S2185</f>
        <v/>
      </c>
      <c r="T2182" s="13">
        <f>'دیده بان بازار'!T2185</f>
        <v/>
      </c>
      <c r="U2182" s="13">
        <f>'دیده بان بازار'!U2185</f>
        <v/>
      </c>
      <c r="V2182" s="13">
        <f>'دیده بان بازار'!V2185</f>
        <v/>
      </c>
      <c r="W2182" s="6">
        <f>'دیده بان بازار'!W2185</f>
        <v/>
      </c>
      <c r="X2182" s="11">
        <f>IFERROR(IF(OR(R2182&lt;=0,W2182&lt;=0,S2182&lt;=0,V2182&lt;=0),0,ROUND((S2182/R2182)/(V2182/W2182),2)),0)</f>
        <v/>
      </c>
      <c r="Y2182" s="11">
        <f>IFERROR(IF(OR(S2182&lt;=0,V2182&lt;=0),0,ROUND(S2182/V2182,2)),0)</f>
        <v/>
      </c>
      <c r="Z2182" s="11">
        <f>IFERROR(J2182-M2182,0)</f>
        <v/>
      </c>
      <c r="AA2182" s="11">
        <f>IFERROR(ROUND(MAX(0,MIN(100,((AB2182*0.2)+(AC2182*0.15)+(AD2182*0.15)+(AE2182*0.1)+(AF2182*0.1)+(AG2182*0.15)+(MIN(Y2182/3,1)*100*0.1)+(AI2182*0.05))*((AH2182/100)*0.25+0.75))),0),0)</f>
        <v/>
      </c>
      <c r="AB2182" s="11">
        <f>ROUND(MAX(0,MIN(100,((M2182+10)/20)*100)),0)</f>
        <v/>
      </c>
      <c r="AC2182" s="11">
        <f>IFERROR(IF(D2182&lt;=0,0,ROUND(COUNTIFS($D$4:$D$3359,"&lt;="&amp;D2182,$D$4:$D$3359,"&gt;0")/COUNTIF($D$4:$D$3359,"&gt;0")*100,0)),0)</f>
        <v/>
      </c>
      <c r="AD2182" s="11">
        <f>IF(E2182&lt;=0,0,ROUND(MAX(0,MIN(100,(LOG10(1+E2182/1000000000)/LOG10(101))*100)),0))</f>
        <v/>
      </c>
      <c r="AE2182" s="11">
        <f>IF(O2182=N2182,50,ROUND(MAX(0,MIN(100,((H2182-N2182)/(O2182-N2182))*100)),0))</f>
        <v/>
      </c>
      <c r="AF2182" s="11">
        <f>ROUND(MAX(0,MIN(100,50+((H2182-K2182)/K2182)*1000)),0)</f>
        <v/>
      </c>
      <c r="AG2182" s="11">
        <f>IFERROR(ROUND(MAX(0,MIN(100,50+25*LN(MAX(0.01,X2182)))),0),25)</f>
        <v/>
      </c>
      <c r="AH2182" s="11">
        <f>ROUND(IF(M2182&lt;=-30,0,IF(M2182&lt;=-20,20,IF(M2182&lt;=-10,50,100))),0)</f>
        <v/>
      </c>
      <c r="AI2182" s="11">
        <f>ROUND(MAX(0,MIN(100,50+(Z2182*10))),0)</f>
        <v/>
      </c>
      <c r="AJ2182" s="11">
        <f>IFERROR(IF(--AA2182&gt;=80,"خرید قوی",IF(--AA2182&gt;=70,"خرید مشروط",IF(--AA2182&gt;=60,"مراقبت",IF(--AA2182&gt;=45,"ضعیف","عدم ورود")))),"")</f>
        <v/>
      </c>
    </row>
    <row r="2183">
      <c r="A2183" s="15">
        <f>'دیده بان بازار'!A2186</f>
        <v/>
      </c>
      <c r="B2183" s="16">
        <f>'دیده بان بازار'!B2186</f>
        <v/>
      </c>
      <c r="C2183" s="16">
        <f>'دیده بان بازار'!C2186</f>
        <v/>
      </c>
      <c r="D2183" s="16">
        <f>'دیده بان بازار'!D2186</f>
        <v/>
      </c>
      <c r="E2183" s="17">
        <f>'دیده بان بازار'!E2186</f>
        <v/>
      </c>
      <c r="F2183" s="16">
        <f>'دیده بان بازار'!F2186</f>
        <v/>
      </c>
      <c r="G2183" s="16">
        <f>'دیده بان بازار'!G2186</f>
        <v/>
      </c>
      <c r="H2183" s="16">
        <f>'دیده بان بازار'!H2186</f>
        <v/>
      </c>
      <c r="I2183" s="16">
        <f>'دیده بان بازار'!I2186</f>
        <v/>
      </c>
      <c r="J2183" s="16">
        <f>'دیده بان بازار'!J2186</f>
        <v/>
      </c>
      <c r="K2183" s="16">
        <f>'دیده بان بازار'!K2186</f>
        <v/>
      </c>
      <c r="L2183" s="16">
        <f>'دیده بان بازار'!L2186</f>
        <v/>
      </c>
      <c r="M2183" s="16">
        <f>'دیده بان بازار'!M2186</f>
        <v/>
      </c>
      <c r="N2183" s="16">
        <f>'دیده بان بازار'!N2186</f>
        <v/>
      </c>
      <c r="O2183" s="16">
        <f>'دیده بان بازار'!O2186</f>
        <v/>
      </c>
      <c r="P2183" s="16">
        <f>'دیده بان بازار'!P2186</f>
        <v/>
      </c>
      <c r="Q2183" s="16">
        <f>'دیده بان بازار'!Q2186</f>
        <v/>
      </c>
      <c r="R2183" s="16">
        <f>'دیده بان بازار'!R2186</f>
        <v/>
      </c>
      <c r="S2183" s="16">
        <f>'دیده بان بازار'!S2186</f>
        <v/>
      </c>
      <c r="T2183" s="16">
        <f>'دیده بان بازار'!T2186</f>
        <v/>
      </c>
      <c r="U2183" s="16">
        <f>'دیده بان بازار'!U2186</f>
        <v/>
      </c>
      <c r="V2183" s="16">
        <f>'دیده بان بازار'!V2186</f>
        <v/>
      </c>
      <c r="W2183" s="7">
        <f>'دیده بان بازار'!W2186</f>
        <v/>
      </c>
      <c r="X2183" s="11">
        <f>IFERROR(IF(OR(R2183&lt;=0,W2183&lt;=0,S2183&lt;=0,V2183&lt;=0),0,ROUND((S2183/R2183)/(V2183/W2183),2)),0)</f>
        <v/>
      </c>
      <c r="Y2183" s="11">
        <f>IFERROR(IF(OR(S2183&lt;=0,V2183&lt;=0),0,ROUND(S2183/V2183,2)),0)</f>
        <v/>
      </c>
      <c r="Z2183" s="11">
        <f>IFERROR(J2183-M2183,0)</f>
        <v/>
      </c>
      <c r="AA2183" s="11">
        <f>IFERROR(ROUND(MAX(0,MIN(100,((AB2183*0.2)+(AC2183*0.15)+(AD2183*0.15)+(AE2183*0.1)+(AF2183*0.1)+(AG2183*0.15)+(MIN(Y2183/3,1)*100*0.1)+(AI2183*0.05))*((AH2183/100)*0.25+0.75))),0),0)</f>
        <v/>
      </c>
      <c r="AB2183" s="11">
        <f>ROUND(MAX(0,MIN(100,((M2183+10)/20)*100)),0)</f>
        <v/>
      </c>
      <c r="AC2183" s="11">
        <f>IFERROR(IF(D2183&lt;=0,0,ROUND(COUNTIFS($D$4:$D$3359,"&lt;="&amp;D2183,$D$4:$D$3359,"&gt;0")/COUNTIF($D$4:$D$3359,"&gt;0")*100,0)),0)</f>
        <v/>
      </c>
      <c r="AD2183" s="11">
        <f>IF(E2183&lt;=0,0,ROUND(MAX(0,MIN(100,(LOG10(1+E2183/1000000000)/LOG10(101))*100)),0))</f>
        <v/>
      </c>
      <c r="AE2183" s="11">
        <f>IF(O2183=N2183,50,ROUND(MAX(0,MIN(100,((H2183-N2183)/(O2183-N2183))*100)),0))</f>
        <v/>
      </c>
      <c r="AF2183" s="11">
        <f>ROUND(MAX(0,MIN(100,50+((H2183-K2183)/K2183)*1000)),0)</f>
        <v/>
      </c>
      <c r="AG2183" s="11">
        <f>IFERROR(ROUND(MAX(0,MIN(100,50+25*LN(MAX(0.01,X2183)))),0),25)</f>
        <v/>
      </c>
      <c r="AH2183" s="11">
        <f>ROUND(IF(M2183&lt;=-30,0,IF(M2183&lt;=-20,20,IF(M2183&lt;=-10,50,100))),0)</f>
        <v/>
      </c>
      <c r="AI2183" s="11">
        <f>ROUND(MAX(0,MIN(100,50+(Z2183*10))),0)</f>
        <v/>
      </c>
      <c r="AJ2183" s="11">
        <f>IFERROR(IF(--AA2183&gt;=80,"خرید قوی",IF(--AA2183&gt;=70,"خرید مشروط",IF(--AA2183&gt;=60,"مراقبت",IF(--AA2183&gt;=45,"ضعیف","عدم ورود")))),"")</f>
        <v/>
      </c>
    </row>
    <row r="2184">
      <c r="A2184" s="12">
        <f>'دیده بان بازار'!A2187</f>
        <v/>
      </c>
      <c r="B2184" s="13">
        <f>'دیده بان بازار'!B2187</f>
        <v/>
      </c>
      <c r="C2184" s="13">
        <f>'دیده بان بازار'!C2187</f>
        <v/>
      </c>
      <c r="D2184" s="13">
        <f>'دیده بان بازار'!D2187</f>
        <v/>
      </c>
      <c r="E2184" s="14">
        <f>'دیده بان بازار'!E2187</f>
        <v/>
      </c>
      <c r="F2184" s="13">
        <f>'دیده بان بازار'!F2187</f>
        <v/>
      </c>
      <c r="G2184" s="13">
        <f>'دیده بان بازار'!G2187</f>
        <v/>
      </c>
      <c r="H2184" s="13">
        <f>'دیده بان بازار'!H2187</f>
        <v/>
      </c>
      <c r="I2184" s="13">
        <f>'دیده بان بازار'!I2187</f>
        <v/>
      </c>
      <c r="J2184" s="13">
        <f>'دیده بان بازار'!J2187</f>
        <v/>
      </c>
      <c r="K2184" s="13">
        <f>'دیده بان بازار'!K2187</f>
        <v/>
      </c>
      <c r="L2184" s="13">
        <f>'دیده بان بازار'!L2187</f>
        <v/>
      </c>
      <c r="M2184" s="13">
        <f>'دیده بان بازار'!M2187</f>
        <v/>
      </c>
      <c r="N2184" s="13">
        <f>'دیده بان بازار'!N2187</f>
        <v/>
      </c>
      <c r="O2184" s="13">
        <f>'دیده بان بازار'!O2187</f>
        <v/>
      </c>
      <c r="P2184" s="13">
        <f>'دیده بان بازار'!P2187</f>
        <v/>
      </c>
      <c r="Q2184" s="13">
        <f>'دیده بان بازار'!Q2187</f>
        <v/>
      </c>
      <c r="R2184" s="13">
        <f>'دیده بان بازار'!R2187</f>
        <v/>
      </c>
      <c r="S2184" s="13">
        <f>'دیده بان بازار'!S2187</f>
        <v/>
      </c>
      <c r="T2184" s="13">
        <f>'دیده بان بازار'!T2187</f>
        <v/>
      </c>
      <c r="U2184" s="13">
        <f>'دیده بان بازار'!U2187</f>
        <v/>
      </c>
      <c r="V2184" s="13">
        <f>'دیده بان بازار'!V2187</f>
        <v/>
      </c>
      <c r="W2184" s="6">
        <f>'دیده بان بازار'!W2187</f>
        <v/>
      </c>
      <c r="X2184" s="11">
        <f>IFERROR(IF(OR(R2184&lt;=0,W2184&lt;=0,S2184&lt;=0,V2184&lt;=0),0,ROUND((S2184/R2184)/(V2184/W2184),2)),0)</f>
        <v/>
      </c>
      <c r="Y2184" s="11">
        <f>IFERROR(IF(OR(S2184&lt;=0,V2184&lt;=0),0,ROUND(S2184/V2184,2)),0)</f>
        <v/>
      </c>
      <c r="Z2184" s="11">
        <f>IFERROR(J2184-M2184,0)</f>
        <v/>
      </c>
      <c r="AA2184" s="11">
        <f>IFERROR(ROUND(MAX(0,MIN(100,((AB2184*0.2)+(AC2184*0.15)+(AD2184*0.15)+(AE2184*0.1)+(AF2184*0.1)+(AG2184*0.15)+(MIN(Y2184/3,1)*100*0.1)+(AI2184*0.05))*((AH2184/100)*0.25+0.75))),0),0)</f>
        <v/>
      </c>
      <c r="AB2184" s="11">
        <f>ROUND(MAX(0,MIN(100,((M2184+10)/20)*100)),0)</f>
        <v/>
      </c>
      <c r="AC2184" s="11">
        <f>IFERROR(IF(D2184&lt;=0,0,ROUND(COUNTIFS($D$4:$D$3359,"&lt;="&amp;D2184,$D$4:$D$3359,"&gt;0")/COUNTIF($D$4:$D$3359,"&gt;0")*100,0)),0)</f>
        <v/>
      </c>
      <c r="AD2184" s="11">
        <f>IF(E2184&lt;=0,0,ROUND(MAX(0,MIN(100,(LOG10(1+E2184/1000000000)/LOG10(101))*100)),0))</f>
        <v/>
      </c>
      <c r="AE2184" s="11">
        <f>IF(O2184=N2184,50,ROUND(MAX(0,MIN(100,((H2184-N2184)/(O2184-N2184))*100)),0))</f>
        <v/>
      </c>
      <c r="AF2184" s="11">
        <f>ROUND(MAX(0,MIN(100,50+((H2184-K2184)/K2184)*1000)),0)</f>
        <v/>
      </c>
      <c r="AG2184" s="11">
        <f>IFERROR(ROUND(MAX(0,MIN(100,50+25*LN(MAX(0.01,X2184)))),0),25)</f>
        <v/>
      </c>
      <c r="AH2184" s="11">
        <f>ROUND(IF(M2184&lt;=-30,0,IF(M2184&lt;=-20,20,IF(M2184&lt;=-10,50,100))),0)</f>
        <v/>
      </c>
      <c r="AI2184" s="11">
        <f>ROUND(MAX(0,MIN(100,50+(Z2184*10))),0)</f>
        <v/>
      </c>
      <c r="AJ2184" s="11">
        <f>IFERROR(IF(--AA2184&gt;=80,"خرید قوی",IF(--AA2184&gt;=70,"خرید مشروط",IF(--AA2184&gt;=60,"مراقبت",IF(--AA2184&gt;=45,"ضعیف","عدم ورود")))),"")</f>
        <v/>
      </c>
    </row>
    <row r="2185">
      <c r="A2185" s="15">
        <f>'دیده بان بازار'!A2188</f>
        <v/>
      </c>
      <c r="B2185" s="16">
        <f>'دیده بان بازار'!B2188</f>
        <v/>
      </c>
      <c r="C2185" s="16">
        <f>'دیده بان بازار'!C2188</f>
        <v/>
      </c>
      <c r="D2185" s="16">
        <f>'دیده بان بازار'!D2188</f>
        <v/>
      </c>
      <c r="E2185" s="17">
        <f>'دیده بان بازار'!E2188</f>
        <v/>
      </c>
      <c r="F2185" s="16">
        <f>'دیده بان بازار'!F2188</f>
        <v/>
      </c>
      <c r="G2185" s="16">
        <f>'دیده بان بازار'!G2188</f>
        <v/>
      </c>
      <c r="H2185" s="16">
        <f>'دیده بان بازار'!H2188</f>
        <v/>
      </c>
      <c r="I2185" s="16">
        <f>'دیده بان بازار'!I2188</f>
        <v/>
      </c>
      <c r="J2185" s="16">
        <f>'دیده بان بازار'!J2188</f>
        <v/>
      </c>
      <c r="K2185" s="16">
        <f>'دیده بان بازار'!K2188</f>
        <v/>
      </c>
      <c r="L2185" s="16">
        <f>'دیده بان بازار'!L2188</f>
        <v/>
      </c>
      <c r="M2185" s="16">
        <f>'دیده بان بازار'!M2188</f>
        <v/>
      </c>
      <c r="N2185" s="16">
        <f>'دیده بان بازار'!N2188</f>
        <v/>
      </c>
      <c r="O2185" s="16">
        <f>'دیده بان بازار'!O2188</f>
        <v/>
      </c>
      <c r="P2185" s="16">
        <f>'دیده بان بازار'!P2188</f>
        <v/>
      </c>
      <c r="Q2185" s="16">
        <f>'دیده بان بازار'!Q2188</f>
        <v/>
      </c>
      <c r="R2185" s="16">
        <f>'دیده بان بازار'!R2188</f>
        <v/>
      </c>
      <c r="S2185" s="16">
        <f>'دیده بان بازار'!S2188</f>
        <v/>
      </c>
      <c r="T2185" s="16">
        <f>'دیده بان بازار'!T2188</f>
        <v/>
      </c>
      <c r="U2185" s="16">
        <f>'دیده بان بازار'!U2188</f>
        <v/>
      </c>
      <c r="V2185" s="16">
        <f>'دیده بان بازار'!V2188</f>
        <v/>
      </c>
      <c r="W2185" s="7">
        <f>'دیده بان بازار'!W2188</f>
        <v/>
      </c>
      <c r="X2185" s="11">
        <f>IFERROR(IF(OR(R2185&lt;=0,W2185&lt;=0,S2185&lt;=0,V2185&lt;=0),0,ROUND((S2185/R2185)/(V2185/W2185),2)),0)</f>
        <v/>
      </c>
      <c r="Y2185" s="11">
        <f>IFERROR(IF(OR(S2185&lt;=0,V2185&lt;=0),0,ROUND(S2185/V2185,2)),0)</f>
        <v/>
      </c>
      <c r="Z2185" s="11">
        <f>IFERROR(J2185-M2185,0)</f>
        <v/>
      </c>
      <c r="AA2185" s="11">
        <f>IFERROR(ROUND(MAX(0,MIN(100,((AB2185*0.2)+(AC2185*0.15)+(AD2185*0.15)+(AE2185*0.1)+(AF2185*0.1)+(AG2185*0.15)+(MIN(Y2185/3,1)*100*0.1)+(AI2185*0.05))*((AH2185/100)*0.25+0.75))),0),0)</f>
        <v/>
      </c>
      <c r="AB2185" s="11">
        <f>ROUND(MAX(0,MIN(100,((M2185+10)/20)*100)),0)</f>
        <v/>
      </c>
      <c r="AC2185" s="11">
        <f>IFERROR(IF(D2185&lt;=0,0,ROUND(COUNTIFS($D$4:$D$3359,"&lt;="&amp;D2185,$D$4:$D$3359,"&gt;0")/COUNTIF($D$4:$D$3359,"&gt;0")*100,0)),0)</f>
        <v/>
      </c>
      <c r="AD2185" s="11">
        <f>IF(E2185&lt;=0,0,ROUND(MAX(0,MIN(100,(LOG10(1+E2185/1000000000)/LOG10(101))*100)),0))</f>
        <v/>
      </c>
      <c r="AE2185" s="11">
        <f>IF(O2185=N2185,50,ROUND(MAX(0,MIN(100,((H2185-N2185)/(O2185-N2185))*100)),0))</f>
        <v/>
      </c>
      <c r="AF2185" s="11">
        <f>ROUND(MAX(0,MIN(100,50+((H2185-K2185)/K2185)*1000)),0)</f>
        <v/>
      </c>
      <c r="AG2185" s="11">
        <f>IFERROR(ROUND(MAX(0,MIN(100,50+25*LN(MAX(0.01,X2185)))),0),25)</f>
        <v/>
      </c>
      <c r="AH2185" s="11">
        <f>ROUND(IF(M2185&lt;=-30,0,IF(M2185&lt;=-20,20,IF(M2185&lt;=-10,50,100))),0)</f>
        <v/>
      </c>
      <c r="AI2185" s="11">
        <f>ROUND(MAX(0,MIN(100,50+(Z2185*10))),0)</f>
        <v/>
      </c>
      <c r="AJ2185" s="11">
        <f>IFERROR(IF(--AA2185&gt;=80,"خرید قوی",IF(--AA2185&gt;=70,"خرید مشروط",IF(--AA2185&gt;=60,"مراقبت",IF(--AA2185&gt;=45,"ضعیف","عدم ورود")))),"")</f>
        <v/>
      </c>
    </row>
    <row r="2186">
      <c r="A2186" s="12">
        <f>'دیده بان بازار'!A2189</f>
        <v/>
      </c>
      <c r="B2186" s="13">
        <f>'دیده بان بازار'!B2189</f>
        <v/>
      </c>
      <c r="C2186" s="13">
        <f>'دیده بان بازار'!C2189</f>
        <v/>
      </c>
      <c r="D2186" s="13">
        <f>'دیده بان بازار'!D2189</f>
        <v/>
      </c>
      <c r="E2186" s="14">
        <f>'دیده بان بازار'!E2189</f>
        <v/>
      </c>
      <c r="F2186" s="13">
        <f>'دیده بان بازار'!F2189</f>
        <v/>
      </c>
      <c r="G2186" s="13">
        <f>'دیده بان بازار'!G2189</f>
        <v/>
      </c>
      <c r="H2186" s="13">
        <f>'دیده بان بازار'!H2189</f>
        <v/>
      </c>
      <c r="I2186" s="13">
        <f>'دیده بان بازار'!I2189</f>
        <v/>
      </c>
      <c r="J2186" s="13">
        <f>'دیده بان بازار'!J2189</f>
        <v/>
      </c>
      <c r="K2186" s="13">
        <f>'دیده بان بازار'!K2189</f>
        <v/>
      </c>
      <c r="L2186" s="13">
        <f>'دیده بان بازار'!L2189</f>
        <v/>
      </c>
      <c r="M2186" s="13">
        <f>'دیده بان بازار'!M2189</f>
        <v/>
      </c>
      <c r="N2186" s="13">
        <f>'دیده بان بازار'!N2189</f>
        <v/>
      </c>
      <c r="O2186" s="13">
        <f>'دیده بان بازار'!O2189</f>
        <v/>
      </c>
      <c r="P2186" s="13">
        <f>'دیده بان بازار'!P2189</f>
        <v/>
      </c>
      <c r="Q2186" s="13">
        <f>'دیده بان بازار'!Q2189</f>
        <v/>
      </c>
      <c r="R2186" s="13">
        <f>'دیده بان بازار'!R2189</f>
        <v/>
      </c>
      <c r="S2186" s="13">
        <f>'دیده بان بازار'!S2189</f>
        <v/>
      </c>
      <c r="T2186" s="13">
        <f>'دیده بان بازار'!T2189</f>
        <v/>
      </c>
      <c r="U2186" s="13">
        <f>'دیده بان بازار'!U2189</f>
        <v/>
      </c>
      <c r="V2186" s="13">
        <f>'دیده بان بازار'!V2189</f>
        <v/>
      </c>
      <c r="W2186" s="6">
        <f>'دیده بان بازار'!W2189</f>
        <v/>
      </c>
      <c r="X2186" s="11">
        <f>IFERROR(IF(OR(R2186&lt;=0,W2186&lt;=0,S2186&lt;=0,V2186&lt;=0),0,ROUND((S2186/R2186)/(V2186/W2186),2)),0)</f>
        <v/>
      </c>
      <c r="Y2186" s="11">
        <f>IFERROR(IF(OR(S2186&lt;=0,V2186&lt;=0),0,ROUND(S2186/V2186,2)),0)</f>
        <v/>
      </c>
      <c r="Z2186" s="11">
        <f>IFERROR(J2186-M2186,0)</f>
        <v/>
      </c>
      <c r="AA2186" s="11">
        <f>IFERROR(ROUND(MAX(0,MIN(100,((AB2186*0.2)+(AC2186*0.15)+(AD2186*0.15)+(AE2186*0.1)+(AF2186*0.1)+(AG2186*0.15)+(MIN(Y2186/3,1)*100*0.1)+(AI2186*0.05))*((AH2186/100)*0.25+0.75))),0),0)</f>
        <v/>
      </c>
      <c r="AB2186" s="11">
        <f>ROUND(MAX(0,MIN(100,((M2186+10)/20)*100)),0)</f>
        <v/>
      </c>
      <c r="AC2186" s="11">
        <f>IFERROR(IF(D2186&lt;=0,0,ROUND(COUNTIFS($D$4:$D$3359,"&lt;="&amp;D2186,$D$4:$D$3359,"&gt;0")/COUNTIF($D$4:$D$3359,"&gt;0")*100,0)),0)</f>
        <v/>
      </c>
      <c r="AD2186" s="11">
        <f>IF(E2186&lt;=0,0,ROUND(MAX(0,MIN(100,(LOG10(1+E2186/1000000000)/LOG10(101))*100)),0))</f>
        <v/>
      </c>
      <c r="AE2186" s="11">
        <f>IF(O2186=N2186,50,ROUND(MAX(0,MIN(100,((H2186-N2186)/(O2186-N2186))*100)),0))</f>
        <v/>
      </c>
      <c r="AF2186" s="11">
        <f>ROUND(MAX(0,MIN(100,50+((H2186-K2186)/K2186)*1000)),0)</f>
        <v/>
      </c>
      <c r="AG2186" s="11">
        <f>IFERROR(ROUND(MAX(0,MIN(100,50+25*LN(MAX(0.01,X2186)))),0),25)</f>
        <v/>
      </c>
      <c r="AH2186" s="11">
        <f>ROUND(IF(M2186&lt;=-30,0,IF(M2186&lt;=-20,20,IF(M2186&lt;=-10,50,100))),0)</f>
        <v/>
      </c>
      <c r="AI2186" s="11">
        <f>ROUND(MAX(0,MIN(100,50+(Z2186*10))),0)</f>
        <v/>
      </c>
      <c r="AJ2186" s="11">
        <f>IFERROR(IF(--AA2186&gt;=80,"خرید قوی",IF(--AA2186&gt;=70,"خرید مشروط",IF(--AA2186&gt;=60,"مراقبت",IF(--AA2186&gt;=45,"ضعیف","عدم ورود")))),"")</f>
        <v/>
      </c>
    </row>
    <row r="2187">
      <c r="A2187" s="15">
        <f>'دیده بان بازار'!A2190</f>
        <v/>
      </c>
      <c r="B2187" s="16">
        <f>'دیده بان بازار'!B2190</f>
        <v/>
      </c>
      <c r="C2187" s="16">
        <f>'دیده بان بازار'!C2190</f>
        <v/>
      </c>
      <c r="D2187" s="16">
        <f>'دیده بان بازار'!D2190</f>
        <v/>
      </c>
      <c r="E2187" s="17">
        <f>'دیده بان بازار'!E2190</f>
        <v/>
      </c>
      <c r="F2187" s="16">
        <f>'دیده بان بازار'!F2190</f>
        <v/>
      </c>
      <c r="G2187" s="16">
        <f>'دیده بان بازار'!G2190</f>
        <v/>
      </c>
      <c r="H2187" s="16">
        <f>'دیده بان بازار'!H2190</f>
        <v/>
      </c>
      <c r="I2187" s="16">
        <f>'دیده بان بازار'!I2190</f>
        <v/>
      </c>
      <c r="J2187" s="16">
        <f>'دیده بان بازار'!J2190</f>
        <v/>
      </c>
      <c r="K2187" s="16">
        <f>'دیده بان بازار'!K2190</f>
        <v/>
      </c>
      <c r="L2187" s="16">
        <f>'دیده بان بازار'!L2190</f>
        <v/>
      </c>
      <c r="M2187" s="16">
        <f>'دیده بان بازار'!M2190</f>
        <v/>
      </c>
      <c r="N2187" s="16">
        <f>'دیده بان بازار'!N2190</f>
        <v/>
      </c>
      <c r="O2187" s="16">
        <f>'دیده بان بازار'!O2190</f>
        <v/>
      </c>
      <c r="P2187" s="16">
        <f>'دیده بان بازار'!P2190</f>
        <v/>
      </c>
      <c r="Q2187" s="16">
        <f>'دیده بان بازار'!Q2190</f>
        <v/>
      </c>
      <c r="R2187" s="16">
        <f>'دیده بان بازار'!R2190</f>
        <v/>
      </c>
      <c r="S2187" s="16">
        <f>'دیده بان بازار'!S2190</f>
        <v/>
      </c>
      <c r="T2187" s="16">
        <f>'دیده بان بازار'!T2190</f>
        <v/>
      </c>
      <c r="U2187" s="16">
        <f>'دیده بان بازار'!U2190</f>
        <v/>
      </c>
      <c r="V2187" s="16">
        <f>'دیده بان بازار'!V2190</f>
        <v/>
      </c>
      <c r="W2187" s="7">
        <f>'دیده بان بازار'!W2190</f>
        <v/>
      </c>
      <c r="X2187" s="11">
        <f>IFERROR(IF(OR(R2187&lt;=0,W2187&lt;=0,S2187&lt;=0,V2187&lt;=0),0,ROUND((S2187/R2187)/(V2187/W2187),2)),0)</f>
        <v/>
      </c>
      <c r="Y2187" s="11">
        <f>IFERROR(IF(OR(S2187&lt;=0,V2187&lt;=0),0,ROUND(S2187/V2187,2)),0)</f>
        <v/>
      </c>
      <c r="Z2187" s="11">
        <f>IFERROR(J2187-M2187,0)</f>
        <v/>
      </c>
      <c r="AA2187" s="11">
        <f>IFERROR(ROUND(MAX(0,MIN(100,((AB2187*0.2)+(AC2187*0.15)+(AD2187*0.15)+(AE2187*0.1)+(AF2187*0.1)+(AG2187*0.15)+(MIN(Y2187/3,1)*100*0.1)+(AI2187*0.05))*((AH2187/100)*0.25+0.75))),0),0)</f>
        <v/>
      </c>
      <c r="AB2187" s="11">
        <f>ROUND(MAX(0,MIN(100,((M2187+10)/20)*100)),0)</f>
        <v/>
      </c>
      <c r="AC2187" s="11">
        <f>IFERROR(IF(D2187&lt;=0,0,ROUND(COUNTIFS($D$4:$D$3359,"&lt;="&amp;D2187,$D$4:$D$3359,"&gt;0")/COUNTIF($D$4:$D$3359,"&gt;0")*100,0)),0)</f>
        <v/>
      </c>
      <c r="AD2187" s="11">
        <f>IF(E2187&lt;=0,0,ROUND(MAX(0,MIN(100,(LOG10(1+E2187/1000000000)/LOG10(101))*100)),0))</f>
        <v/>
      </c>
      <c r="AE2187" s="11">
        <f>IF(O2187=N2187,50,ROUND(MAX(0,MIN(100,((H2187-N2187)/(O2187-N2187))*100)),0))</f>
        <v/>
      </c>
      <c r="AF2187" s="11">
        <f>ROUND(MAX(0,MIN(100,50+((H2187-K2187)/K2187)*1000)),0)</f>
        <v/>
      </c>
      <c r="AG2187" s="11">
        <f>IFERROR(ROUND(MAX(0,MIN(100,50+25*LN(MAX(0.01,X2187)))),0),25)</f>
        <v/>
      </c>
      <c r="AH2187" s="11">
        <f>ROUND(IF(M2187&lt;=-30,0,IF(M2187&lt;=-20,20,IF(M2187&lt;=-10,50,100))),0)</f>
        <v/>
      </c>
      <c r="AI2187" s="11">
        <f>ROUND(MAX(0,MIN(100,50+(Z2187*10))),0)</f>
        <v/>
      </c>
      <c r="AJ2187" s="11">
        <f>IFERROR(IF(--AA2187&gt;=80,"خرید قوی",IF(--AA2187&gt;=70,"خرید مشروط",IF(--AA2187&gt;=60,"مراقبت",IF(--AA2187&gt;=45,"ضعیف","عدم ورود")))),"")</f>
        <v/>
      </c>
    </row>
    <row r="2188">
      <c r="A2188" s="12">
        <f>'دیده بان بازار'!A2191</f>
        <v/>
      </c>
      <c r="B2188" s="13">
        <f>'دیده بان بازار'!B2191</f>
        <v/>
      </c>
      <c r="C2188" s="13">
        <f>'دیده بان بازار'!C2191</f>
        <v/>
      </c>
      <c r="D2188" s="13">
        <f>'دیده بان بازار'!D2191</f>
        <v/>
      </c>
      <c r="E2188" s="14">
        <f>'دیده بان بازار'!E2191</f>
        <v/>
      </c>
      <c r="F2188" s="13">
        <f>'دیده بان بازار'!F2191</f>
        <v/>
      </c>
      <c r="G2188" s="13">
        <f>'دیده بان بازار'!G2191</f>
        <v/>
      </c>
      <c r="H2188" s="13">
        <f>'دیده بان بازار'!H2191</f>
        <v/>
      </c>
      <c r="I2188" s="13">
        <f>'دیده بان بازار'!I2191</f>
        <v/>
      </c>
      <c r="J2188" s="13">
        <f>'دیده بان بازار'!J2191</f>
        <v/>
      </c>
      <c r="K2188" s="13">
        <f>'دیده بان بازار'!K2191</f>
        <v/>
      </c>
      <c r="L2188" s="13">
        <f>'دیده بان بازار'!L2191</f>
        <v/>
      </c>
      <c r="M2188" s="13">
        <f>'دیده بان بازار'!M2191</f>
        <v/>
      </c>
      <c r="N2188" s="13">
        <f>'دیده بان بازار'!N2191</f>
        <v/>
      </c>
      <c r="O2188" s="13">
        <f>'دیده بان بازار'!O2191</f>
        <v/>
      </c>
      <c r="P2188" s="13">
        <f>'دیده بان بازار'!P2191</f>
        <v/>
      </c>
      <c r="Q2188" s="13">
        <f>'دیده بان بازار'!Q2191</f>
        <v/>
      </c>
      <c r="R2188" s="13">
        <f>'دیده بان بازار'!R2191</f>
        <v/>
      </c>
      <c r="S2188" s="13">
        <f>'دیده بان بازار'!S2191</f>
        <v/>
      </c>
      <c r="T2188" s="13">
        <f>'دیده بان بازار'!T2191</f>
        <v/>
      </c>
      <c r="U2188" s="13">
        <f>'دیده بان بازار'!U2191</f>
        <v/>
      </c>
      <c r="V2188" s="13">
        <f>'دیده بان بازار'!V2191</f>
        <v/>
      </c>
      <c r="W2188" s="6">
        <f>'دیده بان بازار'!W2191</f>
        <v/>
      </c>
      <c r="X2188" s="11">
        <f>IFERROR(IF(OR(R2188&lt;=0,W2188&lt;=0,S2188&lt;=0,V2188&lt;=0),0,ROUND((S2188/R2188)/(V2188/W2188),2)),0)</f>
        <v/>
      </c>
      <c r="Y2188" s="11">
        <f>IFERROR(IF(OR(S2188&lt;=0,V2188&lt;=0),0,ROUND(S2188/V2188,2)),0)</f>
        <v/>
      </c>
      <c r="Z2188" s="11">
        <f>IFERROR(J2188-M2188,0)</f>
        <v/>
      </c>
      <c r="AA2188" s="11">
        <f>IFERROR(ROUND(MAX(0,MIN(100,((AB2188*0.2)+(AC2188*0.15)+(AD2188*0.15)+(AE2188*0.1)+(AF2188*0.1)+(AG2188*0.15)+(MIN(Y2188/3,1)*100*0.1)+(AI2188*0.05))*((AH2188/100)*0.25+0.75))),0),0)</f>
        <v/>
      </c>
      <c r="AB2188" s="11">
        <f>ROUND(MAX(0,MIN(100,((M2188+10)/20)*100)),0)</f>
        <v/>
      </c>
      <c r="AC2188" s="11">
        <f>IFERROR(IF(D2188&lt;=0,0,ROUND(COUNTIFS($D$4:$D$3359,"&lt;="&amp;D2188,$D$4:$D$3359,"&gt;0")/COUNTIF($D$4:$D$3359,"&gt;0")*100,0)),0)</f>
        <v/>
      </c>
      <c r="AD2188" s="11">
        <f>IF(E2188&lt;=0,0,ROUND(MAX(0,MIN(100,(LOG10(1+E2188/1000000000)/LOG10(101))*100)),0))</f>
        <v/>
      </c>
      <c r="AE2188" s="11">
        <f>IF(O2188=N2188,50,ROUND(MAX(0,MIN(100,((H2188-N2188)/(O2188-N2188))*100)),0))</f>
        <v/>
      </c>
      <c r="AF2188" s="11">
        <f>ROUND(MAX(0,MIN(100,50+((H2188-K2188)/K2188)*1000)),0)</f>
        <v/>
      </c>
      <c r="AG2188" s="11">
        <f>IFERROR(ROUND(MAX(0,MIN(100,50+25*LN(MAX(0.01,X2188)))),0),25)</f>
        <v/>
      </c>
      <c r="AH2188" s="11">
        <f>ROUND(IF(M2188&lt;=-30,0,IF(M2188&lt;=-20,20,IF(M2188&lt;=-10,50,100))),0)</f>
        <v/>
      </c>
      <c r="AI2188" s="11">
        <f>ROUND(MAX(0,MIN(100,50+(Z2188*10))),0)</f>
        <v/>
      </c>
      <c r="AJ2188" s="11">
        <f>IFERROR(IF(--AA2188&gt;=80,"خرید قوی",IF(--AA2188&gt;=70,"خرید مشروط",IF(--AA2188&gt;=60,"مراقبت",IF(--AA2188&gt;=45,"ضعیف","عدم ورود")))),"")</f>
        <v/>
      </c>
    </row>
    <row r="2189">
      <c r="A2189" s="15">
        <f>'دیده بان بازار'!A2192</f>
        <v/>
      </c>
      <c r="B2189" s="16">
        <f>'دیده بان بازار'!B2192</f>
        <v/>
      </c>
      <c r="C2189" s="16">
        <f>'دیده بان بازار'!C2192</f>
        <v/>
      </c>
      <c r="D2189" s="16">
        <f>'دیده بان بازار'!D2192</f>
        <v/>
      </c>
      <c r="E2189" s="17">
        <f>'دیده بان بازار'!E2192</f>
        <v/>
      </c>
      <c r="F2189" s="16">
        <f>'دیده بان بازار'!F2192</f>
        <v/>
      </c>
      <c r="G2189" s="16">
        <f>'دیده بان بازار'!G2192</f>
        <v/>
      </c>
      <c r="H2189" s="16">
        <f>'دیده بان بازار'!H2192</f>
        <v/>
      </c>
      <c r="I2189" s="16">
        <f>'دیده بان بازار'!I2192</f>
        <v/>
      </c>
      <c r="J2189" s="16">
        <f>'دیده بان بازار'!J2192</f>
        <v/>
      </c>
      <c r="K2189" s="16">
        <f>'دیده بان بازار'!K2192</f>
        <v/>
      </c>
      <c r="L2189" s="16">
        <f>'دیده بان بازار'!L2192</f>
        <v/>
      </c>
      <c r="M2189" s="16">
        <f>'دیده بان بازار'!M2192</f>
        <v/>
      </c>
      <c r="N2189" s="16">
        <f>'دیده بان بازار'!N2192</f>
        <v/>
      </c>
      <c r="O2189" s="16">
        <f>'دیده بان بازار'!O2192</f>
        <v/>
      </c>
      <c r="P2189" s="16">
        <f>'دیده بان بازار'!P2192</f>
        <v/>
      </c>
      <c r="Q2189" s="16">
        <f>'دیده بان بازار'!Q2192</f>
        <v/>
      </c>
      <c r="R2189" s="16">
        <f>'دیده بان بازار'!R2192</f>
        <v/>
      </c>
      <c r="S2189" s="16">
        <f>'دیده بان بازار'!S2192</f>
        <v/>
      </c>
      <c r="T2189" s="16">
        <f>'دیده بان بازار'!T2192</f>
        <v/>
      </c>
      <c r="U2189" s="16">
        <f>'دیده بان بازار'!U2192</f>
        <v/>
      </c>
      <c r="V2189" s="16">
        <f>'دیده بان بازار'!V2192</f>
        <v/>
      </c>
      <c r="W2189" s="7">
        <f>'دیده بان بازار'!W2192</f>
        <v/>
      </c>
      <c r="X2189" s="11">
        <f>IFERROR(IF(OR(R2189&lt;=0,W2189&lt;=0,S2189&lt;=0,V2189&lt;=0),0,ROUND((S2189/R2189)/(V2189/W2189),2)),0)</f>
        <v/>
      </c>
      <c r="Y2189" s="11">
        <f>IFERROR(IF(OR(S2189&lt;=0,V2189&lt;=0),0,ROUND(S2189/V2189,2)),0)</f>
        <v/>
      </c>
      <c r="Z2189" s="11">
        <f>IFERROR(J2189-M2189,0)</f>
        <v/>
      </c>
      <c r="AA2189" s="11">
        <f>IFERROR(ROUND(MAX(0,MIN(100,((AB2189*0.2)+(AC2189*0.15)+(AD2189*0.15)+(AE2189*0.1)+(AF2189*0.1)+(AG2189*0.15)+(MIN(Y2189/3,1)*100*0.1)+(AI2189*0.05))*((AH2189/100)*0.25+0.75))),0),0)</f>
        <v/>
      </c>
      <c r="AB2189" s="11">
        <f>ROUND(MAX(0,MIN(100,((M2189+10)/20)*100)),0)</f>
        <v/>
      </c>
      <c r="AC2189" s="11">
        <f>IFERROR(IF(D2189&lt;=0,0,ROUND(COUNTIFS($D$4:$D$3359,"&lt;="&amp;D2189,$D$4:$D$3359,"&gt;0")/COUNTIF($D$4:$D$3359,"&gt;0")*100,0)),0)</f>
        <v/>
      </c>
      <c r="AD2189" s="11">
        <f>IF(E2189&lt;=0,0,ROUND(MAX(0,MIN(100,(LOG10(1+E2189/1000000000)/LOG10(101))*100)),0))</f>
        <v/>
      </c>
      <c r="AE2189" s="11">
        <f>IF(O2189=N2189,50,ROUND(MAX(0,MIN(100,((H2189-N2189)/(O2189-N2189))*100)),0))</f>
        <v/>
      </c>
      <c r="AF2189" s="11">
        <f>ROUND(MAX(0,MIN(100,50+((H2189-K2189)/K2189)*1000)),0)</f>
        <v/>
      </c>
      <c r="AG2189" s="11">
        <f>IFERROR(ROUND(MAX(0,MIN(100,50+25*LN(MAX(0.01,X2189)))),0),25)</f>
        <v/>
      </c>
      <c r="AH2189" s="11">
        <f>ROUND(IF(M2189&lt;=-30,0,IF(M2189&lt;=-20,20,IF(M2189&lt;=-10,50,100))),0)</f>
        <v/>
      </c>
      <c r="AI2189" s="11">
        <f>ROUND(MAX(0,MIN(100,50+(Z2189*10))),0)</f>
        <v/>
      </c>
      <c r="AJ2189" s="11">
        <f>IFERROR(IF(--AA2189&gt;=80,"خرید قوی",IF(--AA2189&gt;=70,"خرید مشروط",IF(--AA2189&gt;=60,"مراقبت",IF(--AA2189&gt;=45,"ضعیف","عدم ورود")))),"")</f>
        <v/>
      </c>
    </row>
    <row r="2190">
      <c r="A2190" s="12">
        <f>'دیده بان بازار'!A2193</f>
        <v/>
      </c>
      <c r="B2190" s="13">
        <f>'دیده بان بازار'!B2193</f>
        <v/>
      </c>
      <c r="C2190" s="13">
        <f>'دیده بان بازار'!C2193</f>
        <v/>
      </c>
      <c r="D2190" s="13">
        <f>'دیده بان بازار'!D2193</f>
        <v/>
      </c>
      <c r="E2190" s="14">
        <f>'دیده بان بازار'!E2193</f>
        <v/>
      </c>
      <c r="F2190" s="13">
        <f>'دیده بان بازار'!F2193</f>
        <v/>
      </c>
      <c r="G2190" s="13">
        <f>'دیده بان بازار'!G2193</f>
        <v/>
      </c>
      <c r="H2190" s="13">
        <f>'دیده بان بازار'!H2193</f>
        <v/>
      </c>
      <c r="I2190" s="13">
        <f>'دیده بان بازار'!I2193</f>
        <v/>
      </c>
      <c r="J2190" s="13">
        <f>'دیده بان بازار'!J2193</f>
        <v/>
      </c>
      <c r="K2190" s="13">
        <f>'دیده بان بازار'!K2193</f>
        <v/>
      </c>
      <c r="L2190" s="13">
        <f>'دیده بان بازار'!L2193</f>
        <v/>
      </c>
      <c r="M2190" s="13">
        <f>'دیده بان بازار'!M2193</f>
        <v/>
      </c>
      <c r="N2190" s="13">
        <f>'دیده بان بازار'!N2193</f>
        <v/>
      </c>
      <c r="O2190" s="13">
        <f>'دیده بان بازار'!O2193</f>
        <v/>
      </c>
      <c r="P2190" s="13">
        <f>'دیده بان بازار'!P2193</f>
        <v/>
      </c>
      <c r="Q2190" s="13">
        <f>'دیده بان بازار'!Q2193</f>
        <v/>
      </c>
      <c r="R2190" s="13">
        <f>'دیده بان بازار'!R2193</f>
        <v/>
      </c>
      <c r="S2190" s="13">
        <f>'دیده بان بازار'!S2193</f>
        <v/>
      </c>
      <c r="T2190" s="13">
        <f>'دیده بان بازار'!T2193</f>
        <v/>
      </c>
      <c r="U2190" s="13">
        <f>'دیده بان بازار'!U2193</f>
        <v/>
      </c>
      <c r="V2190" s="13">
        <f>'دیده بان بازار'!V2193</f>
        <v/>
      </c>
      <c r="W2190" s="6">
        <f>'دیده بان بازار'!W2193</f>
        <v/>
      </c>
      <c r="X2190" s="11">
        <f>IFERROR(IF(OR(R2190&lt;=0,W2190&lt;=0,S2190&lt;=0,V2190&lt;=0),0,ROUND((S2190/R2190)/(V2190/W2190),2)),0)</f>
        <v/>
      </c>
      <c r="Y2190" s="11">
        <f>IFERROR(IF(OR(S2190&lt;=0,V2190&lt;=0),0,ROUND(S2190/V2190,2)),0)</f>
        <v/>
      </c>
      <c r="Z2190" s="11">
        <f>IFERROR(J2190-M2190,0)</f>
        <v/>
      </c>
      <c r="AA2190" s="11">
        <f>IFERROR(ROUND(MAX(0,MIN(100,((AB2190*0.2)+(AC2190*0.15)+(AD2190*0.15)+(AE2190*0.1)+(AF2190*0.1)+(AG2190*0.15)+(MIN(Y2190/3,1)*100*0.1)+(AI2190*0.05))*((AH2190/100)*0.25+0.75))),0),0)</f>
        <v/>
      </c>
      <c r="AB2190" s="11">
        <f>ROUND(MAX(0,MIN(100,((M2190+10)/20)*100)),0)</f>
        <v/>
      </c>
      <c r="AC2190" s="11">
        <f>IFERROR(IF(D2190&lt;=0,0,ROUND(COUNTIFS($D$4:$D$3359,"&lt;="&amp;D2190,$D$4:$D$3359,"&gt;0")/COUNTIF($D$4:$D$3359,"&gt;0")*100,0)),0)</f>
        <v/>
      </c>
      <c r="AD2190" s="11">
        <f>IF(E2190&lt;=0,0,ROUND(MAX(0,MIN(100,(LOG10(1+E2190/1000000000)/LOG10(101))*100)),0))</f>
        <v/>
      </c>
      <c r="AE2190" s="11">
        <f>IF(O2190=N2190,50,ROUND(MAX(0,MIN(100,((H2190-N2190)/(O2190-N2190))*100)),0))</f>
        <v/>
      </c>
      <c r="AF2190" s="11">
        <f>ROUND(MAX(0,MIN(100,50+((H2190-K2190)/K2190)*1000)),0)</f>
        <v/>
      </c>
      <c r="AG2190" s="11">
        <f>IFERROR(ROUND(MAX(0,MIN(100,50+25*LN(MAX(0.01,X2190)))),0),25)</f>
        <v/>
      </c>
      <c r="AH2190" s="11">
        <f>ROUND(IF(M2190&lt;=-30,0,IF(M2190&lt;=-20,20,IF(M2190&lt;=-10,50,100))),0)</f>
        <v/>
      </c>
      <c r="AI2190" s="11">
        <f>ROUND(MAX(0,MIN(100,50+(Z2190*10))),0)</f>
        <v/>
      </c>
      <c r="AJ2190" s="11">
        <f>IFERROR(IF(--AA2190&gt;=80,"خرید قوی",IF(--AA2190&gt;=70,"خرید مشروط",IF(--AA2190&gt;=60,"مراقبت",IF(--AA2190&gt;=45,"ضعیف","عدم ورود")))),"")</f>
        <v/>
      </c>
    </row>
    <row r="2191">
      <c r="A2191" s="15">
        <f>'دیده بان بازار'!A2194</f>
        <v/>
      </c>
      <c r="B2191" s="16">
        <f>'دیده بان بازار'!B2194</f>
        <v/>
      </c>
      <c r="C2191" s="16">
        <f>'دیده بان بازار'!C2194</f>
        <v/>
      </c>
      <c r="D2191" s="16">
        <f>'دیده بان بازار'!D2194</f>
        <v/>
      </c>
      <c r="E2191" s="17">
        <f>'دیده بان بازار'!E2194</f>
        <v/>
      </c>
      <c r="F2191" s="16">
        <f>'دیده بان بازار'!F2194</f>
        <v/>
      </c>
      <c r="G2191" s="16">
        <f>'دیده بان بازار'!G2194</f>
        <v/>
      </c>
      <c r="H2191" s="16">
        <f>'دیده بان بازار'!H2194</f>
        <v/>
      </c>
      <c r="I2191" s="16">
        <f>'دیده بان بازار'!I2194</f>
        <v/>
      </c>
      <c r="J2191" s="16">
        <f>'دیده بان بازار'!J2194</f>
        <v/>
      </c>
      <c r="K2191" s="16">
        <f>'دیده بان بازار'!K2194</f>
        <v/>
      </c>
      <c r="L2191" s="16">
        <f>'دیده بان بازار'!L2194</f>
        <v/>
      </c>
      <c r="M2191" s="16">
        <f>'دیده بان بازار'!M2194</f>
        <v/>
      </c>
      <c r="N2191" s="16">
        <f>'دیده بان بازار'!N2194</f>
        <v/>
      </c>
      <c r="O2191" s="16">
        <f>'دیده بان بازار'!O2194</f>
        <v/>
      </c>
      <c r="P2191" s="16">
        <f>'دیده بان بازار'!P2194</f>
        <v/>
      </c>
      <c r="Q2191" s="16">
        <f>'دیده بان بازار'!Q2194</f>
        <v/>
      </c>
      <c r="R2191" s="16">
        <f>'دیده بان بازار'!R2194</f>
        <v/>
      </c>
      <c r="S2191" s="16">
        <f>'دیده بان بازار'!S2194</f>
        <v/>
      </c>
      <c r="T2191" s="16">
        <f>'دیده بان بازار'!T2194</f>
        <v/>
      </c>
      <c r="U2191" s="16">
        <f>'دیده بان بازار'!U2194</f>
        <v/>
      </c>
      <c r="V2191" s="16">
        <f>'دیده بان بازار'!V2194</f>
        <v/>
      </c>
      <c r="W2191" s="7">
        <f>'دیده بان بازار'!W2194</f>
        <v/>
      </c>
      <c r="X2191" s="11">
        <f>IFERROR(IF(OR(R2191&lt;=0,W2191&lt;=0,S2191&lt;=0,V2191&lt;=0),0,ROUND((S2191/R2191)/(V2191/W2191),2)),0)</f>
        <v/>
      </c>
      <c r="Y2191" s="11">
        <f>IFERROR(IF(OR(S2191&lt;=0,V2191&lt;=0),0,ROUND(S2191/V2191,2)),0)</f>
        <v/>
      </c>
      <c r="Z2191" s="11">
        <f>IFERROR(J2191-M2191,0)</f>
        <v/>
      </c>
      <c r="AA2191" s="11">
        <f>IFERROR(ROUND(MAX(0,MIN(100,((AB2191*0.2)+(AC2191*0.15)+(AD2191*0.15)+(AE2191*0.1)+(AF2191*0.1)+(AG2191*0.15)+(MIN(Y2191/3,1)*100*0.1)+(AI2191*0.05))*((AH2191/100)*0.25+0.75))),0),0)</f>
        <v/>
      </c>
      <c r="AB2191" s="11">
        <f>ROUND(MAX(0,MIN(100,((M2191+10)/20)*100)),0)</f>
        <v/>
      </c>
      <c r="AC2191" s="11">
        <f>IFERROR(IF(D2191&lt;=0,0,ROUND(COUNTIFS($D$4:$D$3359,"&lt;="&amp;D2191,$D$4:$D$3359,"&gt;0")/COUNTIF($D$4:$D$3359,"&gt;0")*100,0)),0)</f>
        <v/>
      </c>
      <c r="AD2191" s="11">
        <f>IF(E2191&lt;=0,0,ROUND(MAX(0,MIN(100,(LOG10(1+E2191/1000000000)/LOG10(101))*100)),0))</f>
        <v/>
      </c>
      <c r="AE2191" s="11">
        <f>IF(O2191=N2191,50,ROUND(MAX(0,MIN(100,((H2191-N2191)/(O2191-N2191))*100)),0))</f>
        <v/>
      </c>
      <c r="AF2191" s="11">
        <f>ROUND(MAX(0,MIN(100,50+((H2191-K2191)/K2191)*1000)),0)</f>
        <v/>
      </c>
      <c r="AG2191" s="11">
        <f>IFERROR(ROUND(MAX(0,MIN(100,50+25*LN(MAX(0.01,X2191)))),0),25)</f>
        <v/>
      </c>
      <c r="AH2191" s="11">
        <f>ROUND(IF(M2191&lt;=-30,0,IF(M2191&lt;=-20,20,IF(M2191&lt;=-10,50,100))),0)</f>
        <v/>
      </c>
      <c r="AI2191" s="11">
        <f>ROUND(MAX(0,MIN(100,50+(Z2191*10))),0)</f>
        <v/>
      </c>
      <c r="AJ2191" s="11">
        <f>IFERROR(IF(--AA2191&gt;=80,"خرید قوی",IF(--AA2191&gt;=70,"خرید مشروط",IF(--AA2191&gt;=60,"مراقبت",IF(--AA2191&gt;=45,"ضعیف","عدم ورود")))),"")</f>
        <v/>
      </c>
    </row>
    <row r="2192">
      <c r="A2192" s="15">
        <f>'دیده بان بازار'!A2195</f>
        <v/>
      </c>
      <c r="B2192" s="16">
        <f>'دیده بان بازار'!B2195</f>
        <v/>
      </c>
      <c r="C2192" s="16">
        <f>'دیده بان بازار'!C2195</f>
        <v/>
      </c>
      <c r="D2192" s="16">
        <f>'دیده بان بازار'!D2195</f>
        <v/>
      </c>
      <c r="E2192" s="17">
        <f>'دیده بان بازار'!E2195</f>
        <v/>
      </c>
      <c r="F2192" s="16">
        <f>'دیده بان بازار'!F2195</f>
        <v/>
      </c>
      <c r="G2192" s="16">
        <f>'دیده بان بازار'!G2195</f>
        <v/>
      </c>
      <c r="H2192" s="16">
        <f>'دیده بان بازار'!H2195</f>
        <v/>
      </c>
      <c r="I2192" s="16">
        <f>'دیده بان بازار'!I2195</f>
        <v/>
      </c>
      <c r="J2192" s="16">
        <f>'دیده بان بازار'!J2195</f>
        <v/>
      </c>
      <c r="K2192" s="16">
        <f>'دیده بان بازار'!K2195</f>
        <v/>
      </c>
      <c r="L2192" s="16">
        <f>'دیده بان بازار'!L2195</f>
        <v/>
      </c>
      <c r="M2192" s="16">
        <f>'دیده بان بازار'!M2195</f>
        <v/>
      </c>
      <c r="N2192" s="16">
        <f>'دیده بان بازار'!N2195</f>
        <v/>
      </c>
      <c r="O2192" s="16">
        <f>'دیده بان بازار'!O2195</f>
        <v/>
      </c>
      <c r="P2192" s="16">
        <f>'دیده بان بازار'!P2195</f>
        <v/>
      </c>
      <c r="Q2192" s="16">
        <f>'دیده بان بازار'!Q2195</f>
        <v/>
      </c>
      <c r="R2192" s="16">
        <f>'دیده بان بازار'!R2195</f>
        <v/>
      </c>
      <c r="S2192" s="16">
        <f>'دیده بان بازار'!S2195</f>
        <v/>
      </c>
      <c r="T2192" s="16">
        <f>'دیده بان بازار'!T2195</f>
        <v/>
      </c>
      <c r="U2192" s="16">
        <f>'دیده بان بازار'!U2195</f>
        <v/>
      </c>
      <c r="V2192" s="16">
        <f>'دیده بان بازار'!V2195</f>
        <v/>
      </c>
      <c r="W2192" s="7">
        <f>'دیده بان بازار'!W2195</f>
        <v/>
      </c>
      <c r="X2192" s="11">
        <f>IFERROR(IF(OR(R2192&lt;=0,W2192&lt;=0,S2192&lt;=0,V2192&lt;=0),0,ROUND((S2192/R2192)/(V2192/W2192),2)),0)</f>
        <v/>
      </c>
      <c r="Y2192" s="11">
        <f>IFERROR(IF(OR(S2192&lt;=0,V2192&lt;=0),0,ROUND(S2192/V2192,2)),0)</f>
        <v/>
      </c>
      <c r="Z2192" s="11">
        <f>IFERROR(J2192-M2192,0)</f>
        <v/>
      </c>
      <c r="AA2192" s="11">
        <f>IFERROR(ROUND(MAX(0,MIN(100,((AB2192*0.2)+(AC2192*0.15)+(AD2192*0.15)+(AE2192*0.1)+(AF2192*0.1)+(AG2192*0.15)+(MIN(Y2192/3,1)*100*0.1)+(AI2192*0.05))*((AH2192/100)*0.25+0.75))),0),0)</f>
        <v/>
      </c>
      <c r="AB2192" s="11">
        <f>ROUND(MAX(0,MIN(100,((M2192+10)/20)*100)),0)</f>
        <v/>
      </c>
      <c r="AC2192" s="11">
        <f>IFERROR(IF(D2192&lt;=0,0,ROUND(COUNTIFS($D$4:$D$3359,"&lt;="&amp;D2192,$D$4:$D$3359,"&gt;0")/COUNTIF($D$4:$D$3359,"&gt;0")*100,0)),0)</f>
        <v/>
      </c>
      <c r="AD2192" s="11">
        <f>IF(E2192&lt;=0,0,ROUND(MAX(0,MIN(100,(LOG10(1+E2192/1000000000)/LOG10(101))*100)),0))</f>
        <v/>
      </c>
      <c r="AE2192" s="11">
        <f>IF(O2192=N2192,50,ROUND(MAX(0,MIN(100,((H2192-N2192)/(O2192-N2192))*100)),0))</f>
        <v/>
      </c>
      <c r="AF2192" s="11">
        <f>ROUND(MAX(0,MIN(100,50+((H2192-K2192)/K2192)*1000)),0)</f>
        <v/>
      </c>
      <c r="AG2192" s="11">
        <f>IFERROR(ROUND(MAX(0,MIN(100,50+25*LN(MAX(0.01,X2192)))),0),25)</f>
        <v/>
      </c>
      <c r="AH2192" s="11">
        <f>ROUND(IF(M2192&lt;=-30,0,IF(M2192&lt;=-20,20,IF(M2192&lt;=-10,50,100))),0)</f>
        <v/>
      </c>
      <c r="AI2192" s="11">
        <f>ROUND(MAX(0,MIN(100,50+(Z2192*10))),0)</f>
        <v/>
      </c>
      <c r="AJ2192" s="11">
        <f>IFERROR(IF(--AA2192&gt;=80,"خرید قوی",IF(--AA2192&gt;=70,"خرید مشروط",IF(--AA2192&gt;=60,"مراقبت",IF(--AA2192&gt;=45,"ضعیف","عدم ورود")))),"")</f>
        <v/>
      </c>
    </row>
    <row r="2193">
      <c r="A2193" s="12">
        <f>'دیده بان بازار'!A2196</f>
        <v/>
      </c>
      <c r="B2193" s="13">
        <f>'دیده بان بازار'!B2196</f>
        <v/>
      </c>
      <c r="C2193" s="13">
        <f>'دیده بان بازار'!C2196</f>
        <v/>
      </c>
      <c r="D2193" s="13">
        <f>'دیده بان بازار'!D2196</f>
        <v/>
      </c>
      <c r="E2193" s="14">
        <f>'دیده بان بازار'!E2196</f>
        <v/>
      </c>
      <c r="F2193" s="13">
        <f>'دیده بان بازار'!F2196</f>
        <v/>
      </c>
      <c r="G2193" s="13">
        <f>'دیده بان بازار'!G2196</f>
        <v/>
      </c>
      <c r="H2193" s="13">
        <f>'دیده بان بازار'!H2196</f>
        <v/>
      </c>
      <c r="I2193" s="13">
        <f>'دیده بان بازار'!I2196</f>
        <v/>
      </c>
      <c r="J2193" s="13">
        <f>'دیده بان بازار'!J2196</f>
        <v/>
      </c>
      <c r="K2193" s="13">
        <f>'دیده بان بازار'!K2196</f>
        <v/>
      </c>
      <c r="L2193" s="13">
        <f>'دیده بان بازار'!L2196</f>
        <v/>
      </c>
      <c r="M2193" s="13">
        <f>'دیده بان بازار'!M2196</f>
        <v/>
      </c>
      <c r="N2193" s="13">
        <f>'دیده بان بازار'!N2196</f>
        <v/>
      </c>
      <c r="O2193" s="13">
        <f>'دیده بان بازار'!O2196</f>
        <v/>
      </c>
      <c r="P2193" s="13">
        <f>'دیده بان بازار'!P2196</f>
        <v/>
      </c>
      <c r="Q2193" s="13">
        <f>'دیده بان بازار'!Q2196</f>
        <v/>
      </c>
      <c r="R2193" s="13">
        <f>'دیده بان بازار'!R2196</f>
        <v/>
      </c>
      <c r="S2193" s="13">
        <f>'دیده بان بازار'!S2196</f>
        <v/>
      </c>
      <c r="T2193" s="13">
        <f>'دیده بان بازار'!T2196</f>
        <v/>
      </c>
      <c r="U2193" s="13">
        <f>'دیده بان بازار'!U2196</f>
        <v/>
      </c>
      <c r="V2193" s="13">
        <f>'دیده بان بازار'!V2196</f>
        <v/>
      </c>
      <c r="W2193" s="6">
        <f>'دیده بان بازار'!W2196</f>
        <v/>
      </c>
      <c r="X2193" s="11">
        <f>IFERROR(IF(OR(R2193&lt;=0,W2193&lt;=0,S2193&lt;=0,V2193&lt;=0),0,ROUND((S2193/R2193)/(V2193/W2193),2)),0)</f>
        <v/>
      </c>
      <c r="Y2193" s="11">
        <f>IFERROR(IF(OR(S2193&lt;=0,V2193&lt;=0),0,ROUND(S2193/V2193,2)),0)</f>
        <v/>
      </c>
      <c r="Z2193" s="11">
        <f>IFERROR(J2193-M2193,0)</f>
        <v/>
      </c>
      <c r="AA2193" s="11">
        <f>IFERROR(ROUND(MAX(0,MIN(100,((AB2193*0.2)+(AC2193*0.15)+(AD2193*0.15)+(AE2193*0.1)+(AF2193*0.1)+(AG2193*0.15)+(MIN(Y2193/3,1)*100*0.1)+(AI2193*0.05))*((AH2193/100)*0.25+0.75))),0),0)</f>
        <v/>
      </c>
      <c r="AB2193" s="11">
        <f>ROUND(MAX(0,MIN(100,((M2193+10)/20)*100)),0)</f>
        <v/>
      </c>
      <c r="AC2193" s="11">
        <f>IFERROR(IF(D2193&lt;=0,0,ROUND(COUNTIFS($D$4:$D$3359,"&lt;="&amp;D2193,$D$4:$D$3359,"&gt;0")/COUNTIF($D$4:$D$3359,"&gt;0")*100,0)),0)</f>
        <v/>
      </c>
      <c r="AD2193" s="11">
        <f>IF(E2193&lt;=0,0,ROUND(MAX(0,MIN(100,(LOG10(1+E2193/1000000000)/LOG10(101))*100)),0))</f>
        <v/>
      </c>
      <c r="AE2193" s="11">
        <f>IF(O2193=N2193,50,ROUND(MAX(0,MIN(100,((H2193-N2193)/(O2193-N2193))*100)),0))</f>
        <v/>
      </c>
      <c r="AF2193" s="11">
        <f>ROUND(MAX(0,MIN(100,50+((H2193-K2193)/K2193)*1000)),0)</f>
        <v/>
      </c>
      <c r="AG2193" s="11">
        <f>IFERROR(ROUND(MAX(0,MIN(100,50+25*LN(MAX(0.01,X2193)))),0),25)</f>
        <v/>
      </c>
      <c r="AH2193" s="11">
        <f>ROUND(IF(M2193&lt;=-30,0,IF(M2193&lt;=-20,20,IF(M2193&lt;=-10,50,100))),0)</f>
        <v/>
      </c>
      <c r="AI2193" s="11">
        <f>ROUND(MAX(0,MIN(100,50+(Z2193*10))),0)</f>
        <v/>
      </c>
      <c r="AJ2193" s="11">
        <f>IFERROR(IF(--AA2193&gt;=80,"خرید قوی",IF(--AA2193&gt;=70,"خرید مشروط",IF(--AA2193&gt;=60,"مراقبت",IF(--AA2193&gt;=45,"ضعیف","عدم ورود")))),"")</f>
        <v/>
      </c>
    </row>
    <row r="2194">
      <c r="A2194" s="15">
        <f>'دیده بان بازار'!A2197</f>
        <v/>
      </c>
      <c r="B2194" s="16">
        <f>'دیده بان بازار'!B2197</f>
        <v/>
      </c>
      <c r="C2194" s="16">
        <f>'دیده بان بازار'!C2197</f>
        <v/>
      </c>
      <c r="D2194" s="16">
        <f>'دیده بان بازار'!D2197</f>
        <v/>
      </c>
      <c r="E2194" s="17">
        <f>'دیده بان بازار'!E2197</f>
        <v/>
      </c>
      <c r="F2194" s="16">
        <f>'دیده بان بازار'!F2197</f>
        <v/>
      </c>
      <c r="G2194" s="16">
        <f>'دیده بان بازار'!G2197</f>
        <v/>
      </c>
      <c r="H2194" s="16">
        <f>'دیده بان بازار'!H2197</f>
        <v/>
      </c>
      <c r="I2194" s="16">
        <f>'دیده بان بازار'!I2197</f>
        <v/>
      </c>
      <c r="J2194" s="16">
        <f>'دیده بان بازار'!J2197</f>
        <v/>
      </c>
      <c r="K2194" s="16">
        <f>'دیده بان بازار'!K2197</f>
        <v/>
      </c>
      <c r="L2194" s="16">
        <f>'دیده بان بازار'!L2197</f>
        <v/>
      </c>
      <c r="M2194" s="16">
        <f>'دیده بان بازار'!M2197</f>
        <v/>
      </c>
      <c r="N2194" s="16">
        <f>'دیده بان بازار'!N2197</f>
        <v/>
      </c>
      <c r="O2194" s="16">
        <f>'دیده بان بازار'!O2197</f>
        <v/>
      </c>
      <c r="P2194" s="16">
        <f>'دیده بان بازار'!P2197</f>
        <v/>
      </c>
      <c r="Q2194" s="16">
        <f>'دیده بان بازار'!Q2197</f>
        <v/>
      </c>
      <c r="R2194" s="16">
        <f>'دیده بان بازار'!R2197</f>
        <v/>
      </c>
      <c r="S2194" s="16">
        <f>'دیده بان بازار'!S2197</f>
        <v/>
      </c>
      <c r="T2194" s="16">
        <f>'دیده بان بازار'!T2197</f>
        <v/>
      </c>
      <c r="U2194" s="16">
        <f>'دیده بان بازار'!U2197</f>
        <v/>
      </c>
      <c r="V2194" s="16">
        <f>'دیده بان بازار'!V2197</f>
        <v/>
      </c>
      <c r="W2194" s="7">
        <f>'دیده بان بازار'!W2197</f>
        <v/>
      </c>
      <c r="X2194" s="11">
        <f>IFERROR(IF(OR(R2194&lt;=0,W2194&lt;=0,S2194&lt;=0,V2194&lt;=0),0,ROUND((S2194/R2194)/(V2194/W2194),2)),0)</f>
        <v/>
      </c>
      <c r="Y2194" s="11">
        <f>IFERROR(IF(OR(S2194&lt;=0,V2194&lt;=0),0,ROUND(S2194/V2194,2)),0)</f>
        <v/>
      </c>
      <c r="Z2194" s="11">
        <f>IFERROR(J2194-M2194,0)</f>
        <v/>
      </c>
      <c r="AA2194" s="11">
        <f>IFERROR(ROUND(MAX(0,MIN(100,((AB2194*0.2)+(AC2194*0.15)+(AD2194*0.15)+(AE2194*0.1)+(AF2194*0.1)+(AG2194*0.15)+(MIN(Y2194/3,1)*100*0.1)+(AI2194*0.05))*((AH2194/100)*0.25+0.75))),0),0)</f>
        <v/>
      </c>
      <c r="AB2194" s="11">
        <f>ROUND(MAX(0,MIN(100,((M2194+10)/20)*100)),0)</f>
        <v/>
      </c>
      <c r="AC2194" s="11">
        <f>IFERROR(IF(D2194&lt;=0,0,ROUND(COUNTIFS($D$4:$D$3359,"&lt;="&amp;D2194,$D$4:$D$3359,"&gt;0")/COUNTIF($D$4:$D$3359,"&gt;0")*100,0)),0)</f>
        <v/>
      </c>
      <c r="AD2194" s="11">
        <f>IF(E2194&lt;=0,0,ROUND(MAX(0,MIN(100,(LOG10(1+E2194/1000000000)/LOG10(101))*100)),0))</f>
        <v/>
      </c>
      <c r="AE2194" s="11">
        <f>IF(O2194=N2194,50,ROUND(MAX(0,MIN(100,((H2194-N2194)/(O2194-N2194))*100)),0))</f>
        <v/>
      </c>
      <c r="AF2194" s="11">
        <f>ROUND(MAX(0,MIN(100,50+((H2194-K2194)/K2194)*1000)),0)</f>
        <v/>
      </c>
      <c r="AG2194" s="11">
        <f>IFERROR(ROUND(MAX(0,MIN(100,50+25*LN(MAX(0.01,X2194)))),0),25)</f>
        <v/>
      </c>
      <c r="AH2194" s="11">
        <f>ROUND(IF(M2194&lt;=-30,0,IF(M2194&lt;=-20,20,IF(M2194&lt;=-10,50,100))),0)</f>
        <v/>
      </c>
      <c r="AI2194" s="11">
        <f>ROUND(MAX(0,MIN(100,50+(Z2194*10))),0)</f>
        <v/>
      </c>
      <c r="AJ2194" s="11">
        <f>IFERROR(IF(--AA2194&gt;=80,"خرید قوی",IF(--AA2194&gt;=70,"خرید مشروط",IF(--AA2194&gt;=60,"مراقبت",IF(--AA2194&gt;=45,"ضعیف","عدم ورود")))),"")</f>
        <v/>
      </c>
    </row>
    <row r="2195">
      <c r="A2195" s="12">
        <f>'دیده بان بازار'!A2198</f>
        <v/>
      </c>
      <c r="B2195" s="13">
        <f>'دیده بان بازار'!B2198</f>
        <v/>
      </c>
      <c r="C2195" s="13">
        <f>'دیده بان بازار'!C2198</f>
        <v/>
      </c>
      <c r="D2195" s="13">
        <f>'دیده بان بازار'!D2198</f>
        <v/>
      </c>
      <c r="E2195" s="14">
        <f>'دیده بان بازار'!E2198</f>
        <v/>
      </c>
      <c r="F2195" s="13">
        <f>'دیده بان بازار'!F2198</f>
        <v/>
      </c>
      <c r="G2195" s="13">
        <f>'دیده بان بازار'!G2198</f>
        <v/>
      </c>
      <c r="H2195" s="13">
        <f>'دیده بان بازار'!H2198</f>
        <v/>
      </c>
      <c r="I2195" s="13">
        <f>'دیده بان بازار'!I2198</f>
        <v/>
      </c>
      <c r="J2195" s="13">
        <f>'دیده بان بازار'!J2198</f>
        <v/>
      </c>
      <c r="K2195" s="13">
        <f>'دیده بان بازار'!K2198</f>
        <v/>
      </c>
      <c r="L2195" s="13">
        <f>'دیده بان بازار'!L2198</f>
        <v/>
      </c>
      <c r="M2195" s="13">
        <f>'دیده بان بازار'!M2198</f>
        <v/>
      </c>
      <c r="N2195" s="13">
        <f>'دیده بان بازار'!N2198</f>
        <v/>
      </c>
      <c r="O2195" s="13">
        <f>'دیده بان بازار'!O2198</f>
        <v/>
      </c>
      <c r="P2195" s="13">
        <f>'دیده بان بازار'!P2198</f>
        <v/>
      </c>
      <c r="Q2195" s="13">
        <f>'دیده بان بازار'!Q2198</f>
        <v/>
      </c>
      <c r="R2195" s="13">
        <f>'دیده بان بازار'!R2198</f>
        <v/>
      </c>
      <c r="S2195" s="13">
        <f>'دیده بان بازار'!S2198</f>
        <v/>
      </c>
      <c r="T2195" s="13">
        <f>'دیده بان بازار'!T2198</f>
        <v/>
      </c>
      <c r="U2195" s="13">
        <f>'دیده بان بازار'!U2198</f>
        <v/>
      </c>
      <c r="V2195" s="13">
        <f>'دیده بان بازار'!V2198</f>
        <v/>
      </c>
      <c r="W2195" s="6">
        <f>'دیده بان بازار'!W2198</f>
        <v/>
      </c>
      <c r="X2195" s="11">
        <f>IFERROR(IF(OR(R2195&lt;=0,W2195&lt;=0,S2195&lt;=0,V2195&lt;=0),0,ROUND((S2195/R2195)/(V2195/W2195),2)),0)</f>
        <v/>
      </c>
      <c r="Y2195" s="11">
        <f>IFERROR(IF(OR(S2195&lt;=0,V2195&lt;=0),0,ROUND(S2195/V2195,2)),0)</f>
        <v/>
      </c>
      <c r="Z2195" s="11">
        <f>IFERROR(J2195-M2195,0)</f>
        <v/>
      </c>
      <c r="AA2195" s="11">
        <f>IFERROR(ROUND(MAX(0,MIN(100,((AB2195*0.2)+(AC2195*0.15)+(AD2195*0.15)+(AE2195*0.1)+(AF2195*0.1)+(AG2195*0.15)+(MIN(Y2195/3,1)*100*0.1)+(AI2195*0.05))*((AH2195/100)*0.25+0.75))),0),0)</f>
        <v/>
      </c>
      <c r="AB2195" s="11">
        <f>ROUND(MAX(0,MIN(100,((M2195+10)/20)*100)),0)</f>
        <v/>
      </c>
      <c r="AC2195" s="11">
        <f>IFERROR(IF(D2195&lt;=0,0,ROUND(COUNTIFS($D$4:$D$3359,"&lt;="&amp;D2195,$D$4:$D$3359,"&gt;0")/COUNTIF($D$4:$D$3359,"&gt;0")*100,0)),0)</f>
        <v/>
      </c>
      <c r="AD2195" s="11">
        <f>IF(E2195&lt;=0,0,ROUND(MAX(0,MIN(100,(LOG10(1+E2195/1000000000)/LOG10(101))*100)),0))</f>
        <v/>
      </c>
      <c r="AE2195" s="11">
        <f>IF(O2195=N2195,50,ROUND(MAX(0,MIN(100,((H2195-N2195)/(O2195-N2195))*100)),0))</f>
        <v/>
      </c>
      <c r="AF2195" s="11">
        <f>ROUND(MAX(0,MIN(100,50+((H2195-K2195)/K2195)*1000)),0)</f>
        <v/>
      </c>
      <c r="AG2195" s="11">
        <f>IFERROR(ROUND(MAX(0,MIN(100,50+25*LN(MAX(0.01,X2195)))),0),25)</f>
        <v/>
      </c>
      <c r="AH2195" s="11">
        <f>ROUND(IF(M2195&lt;=-30,0,IF(M2195&lt;=-20,20,IF(M2195&lt;=-10,50,100))),0)</f>
        <v/>
      </c>
      <c r="AI2195" s="11">
        <f>ROUND(MAX(0,MIN(100,50+(Z2195*10))),0)</f>
        <v/>
      </c>
      <c r="AJ2195" s="11">
        <f>IFERROR(IF(--AA2195&gt;=80,"خرید قوی",IF(--AA2195&gt;=70,"خرید مشروط",IF(--AA2195&gt;=60,"مراقبت",IF(--AA2195&gt;=45,"ضعیف","عدم ورود")))),"")</f>
        <v/>
      </c>
    </row>
    <row r="2196">
      <c r="A2196" s="15">
        <f>'دیده بان بازار'!A2199</f>
        <v/>
      </c>
      <c r="B2196" s="16">
        <f>'دیده بان بازار'!B2199</f>
        <v/>
      </c>
      <c r="C2196" s="16">
        <f>'دیده بان بازار'!C2199</f>
        <v/>
      </c>
      <c r="D2196" s="16">
        <f>'دیده بان بازار'!D2199</f>
        <v/>
      </c>
      <c r="E2196" s="17">
        <f>'دیده بان بازار'!E2199</f>
        <v/>
      </c>
      <c r="F2196" s="16">
        <f>'دیده بان بازار'!F2199</f>
        <v/>
      </c>
      <c r="G2196" s="16">
        <f>'دیده بان بازار'!G2199</f>
        <v/>
      </c>
      <c r="H2196" s="16">
        <f>'دیده بان بازار'!H2199</f>
        <v/>
      </c>
      <c r="I2196" s="16">
        <f>'دیده بان بازار'!I2199</f>
        <v/>
      </c>
      <c r="J2196" s="16">
        <f>'دیده بان بازار'!J2199</f>
        <v/>
      </c>
      <c r="K2196" s="16">
        <f>'دیده بان بازار'!K2199</f>
        <v/>
      </c>
      <c r="L2196" s="16">
        <f>'دیده بان بازار'!L2199</f>
        <v/>
      </c>
      <c r="M2196" s="16">
        <f>'دیده بان بازار'!M2199</f>
        <v/>
      </c>
      <c r="N2196" s="16">
        <f>'دیده بان بازار'!N2199</f>
        <v/>
      </c>
      <c r="O2196" s="16">
        <f>'دیده بان بازار'!O2199</f>
        <v/>
      </c>
      <c r="P2196" s="16">
        <f>'دیده بان بازار'!P2199</f>
        <v/>
      </c>
      <c r="Q2196" s="16">
        <f>'دیده بان بازار'!Q2199</f>
        <v/>
      </c>
      <c r="R2196" s="16">
        <f>'دیده بان بازار'!R2199</f>
        <v/>
      </c>
      <c r="S2196" s="16">
        <f>'دیده بان بازار'!S2199</f>
        <v/>
      </c>
      <c r="T2196" s="16">
        <f>'دیده بان بازار'!T2199</f>
        <v/>
      </c>
      <c r="U2196" s="16">
        <f>'دیده بان بازار'!U2199</f>
        <v/>
      </c>
      <c r="V2196" s="16">
        <f>'دیده بان بازار'!V2199</f>
        <v/>
      </c>
      <c r="W2196" s="7">
        <f>'دیده بان بازار'!W2199</f>
        <v/>
      </c>
      <c r="X2196" s="11">
        <f>IFERROR(IF(OR(R2196&lt;=0,W2196&lt;=0,S2196&lt;=0,V2196&lt;=0),0,ROUND((S2196/R2196)/(V2196/W2196),2)),0)</f>
        <v/>
      </c>
      <c r="Y2196" s="11">
        <f>IFERROR(IF(OR(S2196&lt;=0,V2196&lt;=0),0,ROUND(S2196/V2196,2)),0)</f>
        <v/>
      </c>
      <c r="Z2196" s="11">
        <f>IFERROR(J2196-M2196,0)</f>
        <v/>
      </c>
      <c r="AA2196" s="11">
        <f>IFERROR(ROUND(MAX(0,MIN(100,((AB2196*0.2)+(AC2196*0.15)+(AD2196*0.15)+(AE2196*0.1)+(AF2196*0.1)+(AG2196*0.15)+(MIN(Y2196/3,1)*100*0.1)+(AI2196*0.05))*((AH2196/100)*0.25+0.75))),0),0)</f>
        <v/>
      </c>
      <c r="AB2196" s="11">
        <f>ROUND(MAX(0,MIN(100,((M2196+10)/20)*100)),0)</f>
        <v/>
      </c>
      <c r="AC2196" s="11">
        <f>IFERROR(IF(D2196&lt;=0,0,ROUND(COUNTIFS($D$4:$D$3359,"&lt;="&amp;D2196,$D$4:$D$3359,"&gt;0")/COUNTIF($D$4:$D$3359,"&gt;0")*100,0)),0)</f>
        <v/>
      </c>
      <c r="AD2196" s="11">
        <f>IF(E2196&lt;=0,0,ROUND(MAX(0,MIN(100,(LOG10(1+E2196/1000000000)/LOG10(101))*100)),0))</f>
        <v/>
      </c>
      <c r="AE2196" s="11">
        <f>IF(O2196=N2196,50,ROUND(MAX(0,MIN(100,((H2196-N2196)/(O2196-N2196))*100)),0))</f>
        <v/>
      </c>
      <c r="AF2196" s="11">
        <f>ROUND(MAX(0,MIN(100,50+((H2196-K2196)/K2196)*1000)),0)</f>
        <v/>
      </c>
      <c r="AG2196" s="11">
        <f>IFERROR(ROUND(MAX(0,MIN(100,50+25*LN(MAX(0.01,X2196)))),0),25)</f>
        <v/>
      </c>
      <c r="AH2196" s="11">
        <f>ROUND(IF(M2196&lt;=-30,0,IF(M2196&lt;=-20,20,IF(M2196&lt;=-10,50,100))),0)</f>
        <v/>
      </c>
      <c r="AI2196" s="11">
        <f>ROUND(MAX(0,MIN(100,50+(Z2196*10))),0)</f>
        <v/>
      </c>
      <c r="AJ2196" s="11">
        <f>IFERROR(IF(--AA2196&gt;=80,"خرید قوی",IF(--AA2196&gt;=70,"خرید مشروط",IF(--AA2196&gt;=60,"مراقبت",IF(--AA2196&gt;=45,"ضعیف","عدم ورود")))),"")</f>
        <v/>
      </c>
    </row>
    <row r="2197">
      <c r="A2197" s="12">
        <f>'دیده بان بازار'!A2200</f>
        <v/>
      </c>
      <c r="B2197" s="13">
        <f>'دیده بان بازار'!B2200</f>
        <v/>
      </c>
      <c r="C2197" s="13">
        <f>'دیده بان بازار'!C2200</f>
        <v/>
      </c>
      <c r="D2197" s="13">
        <f>'دیده بان بازار'!D2200</f>
        <v/>
      </c>
      <c r="E2197" s="14">
        <f>'دیده بان بازار'!E2200</f>
        <v/>
      </c>
      <c r="F2197" s="13">
        <f>'دیده بان بازار'!F2200</f>
        <v/>
      </c>
      <c r="G2197" s="13">
        <f>'دیده بان بازار'!G2200</f>
        <v/>
      </c>
      <c r="H2197" s="13">
        <f>'دیده بان بازار'!H2200</f>
        <v/>
      </c>
      <c r="I2197" s="13">
        <f>'دیده بان بازار'!I2200</f>
        <v/>
      </c>
      <c r="J2197" s="13">
        <f>'دیده بان بازار'!J2200</f>
        <v/>
      </c>
      <c r="K2197" s="13">
        <f>'دیده بان بازار'!K2200</f>
        <v/>
      </c>
      <c r="L2197" s="13">
        <f>'دیده بان بازار'!L2200</f>
        <v/>
      </c>
      <c r="M2197" s="13">
        <f>'دیده بان بازار'!M2200</f>
        <v/>
      </c>
      <c r="N2197" s="13">
        <f>'دیده بان بازار'!N2200</f>
        <v/>
      </c>
      <c r="O2197" s="13">
        <f>'دیده بان بازار'!O2200</f>
        <v/>
      </c>
      <c r="P2197" s="13">
        <f>'دیده بان بازار'!P2200</f>
        <v/>
      </c>
      <c r="Q2197" s="13">
        <f>'دیده بان بازار'!Q2200</f>
        <v/>
      </c>
      <c r="R2197" s="13">
        <f>'دیده بان بازار'!R2200</f>
        <v/>
      </c>
      <c r="S2197" s="13">
        <f>'دیده بان بازار'!S2200</f>
        <v/>
      </c>
      <c r="T2197" s="13">
        <f>'دیده بان بازار'!T2200</f>
        <v/>
      </c>
      <c r="U2197" s="13">
        <f>'دیده بان بازار'!U2200</f>
        <v/>
      </c>
      <c r="V2197" s="13">
        <f>'دیده بان بازار'!V2200</f>
        <v/>
      </c>
      <c r="W2197" s="6">
        <f>'دیده بان بازار'!W2200</f>
        <v/>
      </c>
      <c r="X2197" s="11">
        <f>IFERROR(IF(OR(R2197&lt;=0,W2197&lt;=0,S2197&lt;=0,V2197&lt;=0),0,ROUND((S2197/R2197)/(V2197/W2197),2)),0)</f>
        <v/>
      </c>
      <c r="Y2197" s="11">
        <f>IFERROR(IF(OR(S2197&lt;=0,V2197&lt;=0),0,ROUND(S2197/V2197,2)),0)</f>
        <v/>
      </c>
      <c r="Z2197" s="11">
        <f>IFERROR(J2197-M2197,0)</f>
        <v/>
      </c>
      <c r="AA2197" s="11">
        <f>IFERROR(ROUND(MAX(0,MIN(100,((AB2197*0.2)+(AC2197*0.15)+(AD2197*0.15)+(AE2197*0.1)+(AF2197*0.1)+(AG2197*0.15)+(MIN(Y2197/3,1)*100*0.1)+(AI2197*0.05))*((AH2197/100)*0.25+0.75))),0),0)</f>
        <v/>
      </c>
      <c r="AB2197" s="11">
        <f>ROUND(MAX(0,MIN(100,((M2197+10)/20)*100)),0)</f>
        <v/>
      </c>
      <c r="AC2197" s="11">
        <f>IFERROR(IF(D2197&lt;=0,0,ROUND(COUNTIFS($D$4:$D$3359,"&lt;="&amp;D2197,$D$4:$D$3359,"&gt;0")/COUNTIF($D$4:$D$3359,"&gt;0")*100,0)),0)</f>
        <v/>
      </c>
      <c r="AD2197" s="11">
        <f>IF(E2197&lt;=0,0,ROUND(MAX(0,MIN(100,(LOG10(1+E2197/1000000000)/LOG10(101))*100)),0))</f>
        <v/>
      </c>
      <c r="AE2197" s="11">
        <f>IF(O2197=N2197,50,ROUND(MAX(0,MIN(100,((H2197-N2197)/(O2197-N2197))*100)),0))</f>
        <v/>
      </c>
      <c r="AF2197" s="11">
        <f>ROUND(MAX(0,MIN(100,50+((H2197-K2197)/K2197)*1000)),0)</f>
        <v/>
      </c>
      <c r="AG2197" s="11">
        <f>IFERROR(ROUND(MAX(0,MIN(100,50+25*LN(MAX(0.01,X2197)))),0),25)</f>
        <v/>
      </c>
      <c r="AH2197" s="11">
        <f>ROUND(IF(M2197&lt;=-30,0,IF(M2197&lt;=-20,20,IF(M2197&lt;=-10,50,100))),0)</f>
        <v/>
      </c>
      <c r="AI2197" s="11">
        <f>ROUND(MAX(0,MIN(100,50+(Z2197*10))),0)</f>
        <v/>
      </c>
      <c r="AJ2197" s="11">
        <f>IFERROR(IF(--AA2197&gt;=80,"خرید قوی",IF(--AA2197&gt;=70,"خرید مشروط",IF(--AA2197&gt;=60,"مراقبت",IF(--AA2197&gt;=45,"ضعیف","عدم ورود")))),"")</f>
        <v/>
      </c>
    </row>
    <row r="2198">
      <c r="A2198" s="15">
        <f>'دیده بان بازار'!A2201</f>
        <v/>
      </c>
      <c r="B2198" s="16">
        <f>'دیده بان بازار'!B2201</f>
        <v/>
      </c>
      <c r="C2198" s="16">
        <f>'دیده بان بازار'!C2201</f>
        <v/>
      </c>
      <c r="D2198" s="16">
        <f>'دیده بان بازار'!D2201</f>
        <v/>
      </c>
      <c r="E2198" s="17">
        <f>'دیده بان بازار'!E2201</f>
        <v/>
      </c>
      <c r="F2198" s="16">
        <f>'دیده بان بازار'!F2201</f>
        <v/>
      </c>
      <c r="G2198" s="16">
        <f>'دیده بان بازار'!G2201</f>
        <v/>
      </c>
      <c r="H2198" s="16">
        <f>'دیده بان بازار'!H2201</f>
        <v/>
      </c>
      <c r="I2198" s="16">
        <f>'دیده بان بازار'!I2201</f>
        <v/>
      </c>
      <c r="J2198" s="16">
        <f>'دیده بان بازار'!J2201</f>
        <v/>
      </c>
      <c r="K2198" s="16">
        <f>'دیده بان بازار'!K2201</f>
        <v/>
      </c>
      <c r="L2198" s="16">
        <f>'دیده بان بازار'!L2201</f>
        <v/>
      </c>
      <c r="M2198" s="16">
        <f>'دیده بان بازار'!M2201</f>
        <v/>
      </c>
      <c r="N2198" s="16">
        <f>'دیده بان بازار'!N2201</f>
        <v/>
      </c>
      <c r="O2198" s="16">
        <f>'دیده بان بازار'!O2201</f>
        <v/>
      </c>
      <c r="P2198" s="16">
        <f>'دیده بان بازار'!P2201</f>
        <v/>
      </c>
      <c r="Q2198" s="16">
        <f>'دیده بان بازار'!Q2201</f>
        <v/>
      </c>
      <c r="R2198" s="16">
        <f>'دیده بان بازار'!R2201</f>
        <v/>
      </c>
      <c r="S2198" s="16">
        <f>'دیده بان بازار'!S2201</f>
        <v/>
      </c>
      <c r="T2198" s="16">
        <f>'دیده بان بازار'!T2201</f>
        <v/>
      </c>
      <c r="U2198" s="16">
        <f>'دیده بان بازار'!U2201</f>
        <v/>
      </c>
      <c r="V2198" s="16">
        <f>'دیده بان بازار'!V2201</f>
        <v/>
      </c>
      <c r="W2198" s="7">
        <f>'دیده بان بازار'!W2201</f>
        <v/>
      </c>
      <c r="X2198" s="11">
        <f>IFERROR(IF(OR(R2198&lt;=0,W2198&lt;=0,S2198&lt;=0,V2198&lt;=0),0,ROUND((S2198/R2198)/(V2198/W2198),2)),0)</f>
        <v/>
      </c>
      <c r="Y2198" s="11">
        <f>IFERROR(IF(OR(S2198&lt;=0,V2198&lt;=0),0,ROUND(S2198/V2198,2)),0)</f>
        <v/>
      </c>
      <c r="Z2198" s="11">
        <f>IFERROR(J2198-M2198,0)</f>
        <v/>
      </c>
      <c r="AA2198" s="11">
        <f>IFERROR(ROUND(MAX(0,MIN(100,((AB2198*0.2)+(AC2198*0.15)+(AD2198*0.15)+(AE2198*0.1)+(AF2198*0.1)+(AG2198*0.15)+(MIN(Y2198/3,1)*100*0.1)+(AI2198*0.05))*((AH2198/100)*0.25+0.75))),0),0)</f>
        <v/>
      </c>
      <c r="AB2198" s="11">
        <f>ROUND(MAX(0,MIN(100,((M2198+10)/20)*100)),0)</f>
        <v/>
      </c>
      <c r="AC2198" s="11">
        <f>IFERROR(IF(D2198&lt;=0,0,ROUND(COUNTIFS($D$4:$D$3359,"&lt;="&amp;D2198,$D$4:$D$3359,"&gt;0")/COUNTIF($D$4:$D$3359,"&gt;0")*100,0)),0)</f>
        <v/>
      </c>
      <c r="AD2198" s="11">
        <f>IF(E2198&lt;=0,0,ROUND(MAX(0,MIN(100,(LOG10(1+E2198/1000000000)/LOG10(101))*100)),0))</f>
        <v/>
      </c>
      <c r="AE2198" s="11">
        <f>IF(O2198=N2198,50,ROUND(MAX(0,MIN(100,((H2198-N2198)/(O2198-N2198))*100)),0))</f>
        <v/>
      </c>
      <c r="AF2198" s="11">
        <f>ROUND(MAX(0,MIN(100,50+((H2198-K2198)/K2198)*1000)),0)</f>
        <v/>
      </c>
      <c r="AG2198" s="11">
        <f>IFERROR(ROUND(MAX(0,MIN(100,50+25*LN(MAX(0.01,X2198)))),0),25)</f>
        <v/>
      </c>
      <c r="AH2198" s="11">
        <f>ROUND(IF(M2198&lt;=-30,0,IF(M2198&lt;=-20,20,IF(M2198&lt;=-10,50,100))),0)</f>
        <v/>
      </c>
      <c r="AI2198" s="11">
        <f>ROUND(MAX(0,MIN(100,50+(Z2198*10))),0)</f>
        <v/>
      </c>
      <c r="AJ2198" s="11">
        <f>IFERROR(IF(--AA2198&gt;=80,"خرید قوی",IF(--AA2198&gt;=70,"خرید مشروط",IF(--AA2198&gt;=60,"مراقبت",IF(--AA2198&gt;=45,"ضعیف","عدم ورود")))),"")</f>
        <v/>
      </c>
    </row>
    <row r="2199">
      <c r="A2199" s="12">
        <f>'دیده بان بازار'!A2202</f>
        <v/>
      </c>
      <c r="B2199" s="13">
        <f>'دیده بان بازار'!B2202</f>
        <v/>
      </c>
      <c r="C2199" s="13">
        <f>'دیده بان بازار'!C2202</f>
        <v/>
      </c>
      <c r="D2199" s="13">
        <f>'دیده بان بازار'!D2202</f>
        <v/>
      </c>
      <c r="E2199" s="14">
        <f>'دیده بان بازار'!E2202</f>
        <v/>
      </c>
      <c r="F2199" s="13">
        <f>'دیده بان بازار'!F2202</f>
        <v/>
      </c>
      <c r="G2199" s="13">
        <f>'دیده بان بازار'!G2202</f>
        <v/>
      </c>
      <c r="H2199" s="13">
        <f>'دیده بان بازار'!H2202</f>
        <v/>
      </c>
      <c r="I2199" s="13">
        <f>'دیده بان بازار'!I2202</f>
        <v/>
      </c>
      <c r="J2199" s="13">
        <f>'دیده بان بازار'!J2202</f>
        <v/>
      </c>
      <c r="K2199" s="13">
        <f>'دیده بان بازار'!K2202</f>
        <v/>
      </c>
      <c r="L2199" s="13">
        <f>'دیده بان بازار'!L2202</f>
        <v/>
      </c>
      <c r="M2199" s="13">
        <f>'دیده بان بازار'!M2202</f>
        <v/>
      </c>
      <c r="N2199" s="13">
        <f>'دیده بان بازار'!N2202</f>
        <v/>
      </c>
      <c r="O2199" s="13">
        <f>'دیده بان بازار'!O2202</f>
        <v/>
      </c>
      <c r="P2199" s="13">
        <f>'دیده بان بازار'!P2202</f>
        <v/>
      </c>
      <c r="Q2199" s="13">
        <f>'دیده بان بازار'!Q2202</f>
        <v/>
      </c>
      <c r="R2199" s="13">
        <f>'دیده بان بازار'!R2202</f>
        <v/>
      </c>
      <c r="S2199" s="13">
        <f>'دیده بان بازار'!S2202</f>
        <v/>
      </c>
      <c r="T2199" s="13">
        <f>'دیده بان بازار'!T2202</f>
        <v/>
      </c>
      <c r="U2199" s="13">
        <f>'دیده بان بازار'!U2202</f>
        <v/>
      </c>
      <c r="V2199" s="13">
        <f>'دیده بان بازار'!V2202</f>
        <v/>
      </c>
      <c r="W2199" s="6">
        <f>'دیده بان بازار'!W2202</f>
        <v/>
      </c>
      <c r="X2199" s="11">
        <f>IFERROR(IF(OR(R2199&lt;=0,W2199&lt;=0,S2199&lt;=0,V2199&lt;=0),0,ROUND((S2199/R2199)/(V2199/W2199),2)),0)</f>
        <v/>
      </c>
      <c r="Y2199" s="11">
        <f>IFERROR(IF(OR(S2199&lt;=0,V2199&lt;=0),0,ROUND(S2199/V2199,2)),0)</f>
        <v/>
      </c>
      <c r="Z2199" s="11">
        <f>IFERROR(J2199-M2199,0)</f>
        <v/>
      </c>
      <c r="AA2199" s="11">
        <f>IFERROR(ROUND(MAX(0,MIN(100,((AB2199*0.2)+(AC2199*0.15)+(AD2199*0.15)+(AE2199*0.1)+(AF2199*0.1)+(AG2199*0.15)+(MIN(Y2199/3,1)*100*0.1)+(AI2199*0.05))*((AH2199/100)*0.25+0.75))),0),0)</f>
        <v/>
      </c>
      <c r="AB2199" s="11">
        <f>ROUND(MAX(0,MIN(100,((M2199+10)/20)*100)),0)</f>
        <v/>
      </c>
      <c r="AC2199" s="11">
        <f>IFERROR(IF(D2199&lt;=0,0,ROUND(COUNTIFS($D$4:$D$3359,"&lt;="&amp;D2199,$D$4:$D$3359,"&gt;0")/COUNTIF($D$4:$D$3359,"&gt;0")*100,0)),0)</f>
        <v/>
      </c>
      <c r="AD2199" s="11">
        <f>IF(E2199&lt;=0,0,ROUND(MAX(0,MIN(100,(LOG10(1+E2199/1000000000)/LOG10(101))*100)),0))</f>
        <v/>
      </c>
      <c r="AE2199" s="11">
        <f>IF(O2199=N2199,50,ROUND(MAX(0,MIN(100,((H2199-N2199)/(O2199-N2199))*100)),0))</f>
        <v/>
      </c>
      <c r="AF2199" s="11">
        <f>ROUND(MAX(0,MIN(100,50+((H2199-K2199)/K2199)*1000)),0)</f>
        <v/>
      </c>
      <c r="AG2199" s="11">
        <f>IFERROR(ROUND(MAX(0,MIN(100,50+25*LN(MAX(0.01,X2199)))),0),25)</f>
        <v/>
      </c>
      <c r="AH2199" s="11">
        <f>ROUND(IF(M2199&lt;=-30,0,IF(M2199&lt;=-20,20,IF(M2199&lt;=-10,50,100))),0)</f>
        <v/>
      </c>
      <c r="AI2199" s="11">
        <f>ROUND(MAX(0,MIN(100,50+(Z2199*10))),0)</f>
        <v/>
      </c>
      <c r="AJ2199" s="11">
        <f>IFERROR(IF(--AA2199&gt;=80,"خرید قوی",IF(--AA2199&gt;=70,"خرید مشروط",IF(--AA2199&gt;=60,"مراقبت",IF(--AA2199&gt;=45,"ضعیف","عدم ورود")))),"")</f>
        <v/>
      </c>
    </row>
    <row r="2200">
      <c r="A2200" s="15">
        <f>'دیده بان بازار'!A2203</f>
        <v/>
      </c>
      <c r="B2200" s="16">
        <f>'دیده بان بازار'!B2203</f>
        <v/>
      </c>
      <c r="C2200" s="16">
        <f>'دیده بان بازار'!C2203</f>
        <v/>
      </c>
      <c r="D2200" s="16">
        <f>'دیده بان بازار'!D2203</f>
        <v/>
      </c>
      <c r="E2200" s="17">
        <f>'دیده بان بازار'!E2203</f>
        <v/>
      </c>
      <c r="F2200" s="16">
        <f>'دیده بان بازار'!F2203</f>
        <v/>
      </c>
      <c r="G2200" s="16">
        <f>'دیده بان بازار'!G2203</f>
        <v/>
      </c>
      <c r="H2200" s="16">
        <f>'دیده بان بازار'!H2203</f>
        <v/>
      </c>
      <c r="I2200" s="16">
        <f>'دیده بان بازار'!I2203</f>
        <v/>
      </c>
      <c r="J2200" s="16">
        <f>'دیده بان بازار'!J2203</f>
        <v/>
      </c>
      <c r="K2200" s="16">
        <f>'دیده بان بازار'!K2203</f>
        <v/>
      </c>
      <c r="L2200" s="16">
        <f>'دیده بان بازار'!L2203</f>
        <v/>
      </c>
      <c r="M2200" s="16">
        <f>'دیده بان بازار'!M2203</f>
        <v/>
      </c>
      <c r="N2200" s="16">
        <f>'دیده بان بازار'!N2203</f>
        <v/>
      </c>
      <c r="O2200" s="16">
        <f>'دیده بان بازار'!O2203</f>
        <v/>
      </c>
      <c r="P2200" s="16">
        <f>'دیده بان بازار'!P2203</f>
        <v/>
      </c>
      <c r="Q2200" s="16">
        <f>'دیده بان بازار'!Q2203</f>
        <v/>
      </c>
      <c r="R2200" s="16">
        <f>'دیده بان بازار'!R2203</f>
        <v/>
      </c>
      <c r="S2200" s="16">
        <f>'دیده بان بازار'!S2203</f>
        <v/>
      </c>
      <c r="T2200" s="16">
        <f>'دیده بان بازار'!T2203</f>
        <v/>
      </c>
      <c r="U2200" s="16">
        <f>'دیده بان بازار'!U2203</f>
        <v/>
      </c>
      <c r="V2200" s="16">
        <f>'دیده بان بازار'!V2203</f>
        <v/>
      </c>
      <c r="W2200" s="7">
        <f>'دیده بان بازار'!W2203</f>
        <v/>
      </c>
      <c r="X2200" s="11">
        <f>IFERROR(IF(OR(R2200&lt;=0,W2200&lt;=0,S2200&lt;=0,V2200&lt;=0),0,ROUND((S2200/R2200)/(V2200/W2200),2)),0)</f>
        <v/>
      </c>
      <c r="Y2200" s="11">
        <f>IFERROR(IF(OR(S2200&lt;=0,V2200&lt;=0),0,ROUND(S2200/V2200,2)),0)</f>
        <v/>
      </c>
      <c r="Z2200" s="11">
        <f>IFERROR(J2200-M2200,0)</f>
        <v/>
      </c>
      <c r="AA2200" s="11">
        <f>IFERROR(ROUND(MAX(0,MIN(100,((AB2200*0.2)+(AC2200*0.15)+(AD2200*0.15)+(AE2200*0.1)+(AF2200*0.1)+(AG2200*0.15)+(MIN(Y2200/3,1)*100*0.1)+(AI2200*0.05))*((AH2200/100)*0.25+0.75))),0),0)</f>
        <v/>
      </c>
      <c r="AB2200" s="11">
        <f>ROUND(MAX(0,MIN(100,((M2200+10)/20)*100)),0)</f>
        <v/>
      </c>
      <c r="AC2200" s="11">
        <f>IFERROR(IF(D2200&lt;=0,0,ROUND(COUNTIFS($D$4:$D$3359,"&lt;="&amp;D2200,$D$4:$D$3359,"&gt;0")/COUNTIF($D$4:$D$3359,"&gt;0")*100,0)),0)</f>
        <v/>
      </c>
      <c r="AD2200" s="11">
        <f>IF(E2200&lt;=0,0,ROUND(MAX(0,MIN(100,(LOG10(1+E2200/1000000000)/LOG10(101))*100)),0))</f>
        <v/>
      </c>
      <c r="AE2200" s="11">
        <f>IF(O2200=N2200,50,ROUND(MAX(0,MIN(100,((H2200-N2200)/(O2200-N2200))*100)),0))</f>
        <v/>
      </c>
      <c r="AF2200" s="11">
        <f>ROUND(MAX(0,MIN(100,50+((H2200-K2200)/K2200)*1000)),0)</f>
        <v/>
      </c>
      <c r="AG2200" s="11">
        <f>IFERROR(ROUND(MAX(0,MIN(100,50+25*LN(MAX(0.01,X2200)))),0),25)</f>
        <v/>
      </c>
      <c r="AH2200" s="11">
        <f>ROUND(IF(M2200&lt;=-30,0,IF(M2200&lt;=-20,20,IF(M2200&lt;=-10,50,100))),0)</f>
        <v/>
      </c>
      <c r="AI2200" s="11">
        <f>ROUND(MAX(0,MIN(100,50+(Z2200*10))),0)</f>
        <v/>
      </c>
      <c r="AJ2200" s="11">
        <f>IFERROR(IF(--AA2200&gt;=80,"خرید قوی",IF(--AA2200&gt;=70,"خرید مشروط",IF(--AA2200&gt;=60,"مراقبت",IF(--AA2200&gt;=45,"ضعیف","عدم ورود")))),"")</f>
        <v/>
      </c>
    </row>
    <row r="2201">
      <c r="A2201" s="12">
        <f>'دیده بان بازار'!A2204</f>
        <v/>
      </c>
      <c r="B2201" s="13">
        <f>'دیده بان بازار'!B2204</f>
        <v/>
      </c>
      <c r="C2201" s="13">
        <f>'دیده بان بازار'!C2204</f>
        <v/>
      </c>
      <c r="D2201" s="13">
        <f>'دیده بان بازار'!D2204</f>
        <v/>
      </c>
      <c r="E2201" s="14">
        <f>'دیده بان بازار'!E2204</f>
        <v/>
      </c>
      <c r="F2201" s="13">
        <f>'دیده بان بازار'!F2204</f>
        <v/>
      </c>
      <c r="G2201" s="13">
        <f>'دیده بان بازار'!G2204</f>
        <v/>
      </c>
      <c r="H2201" s="13">
        <f>'دیده بان بازار'!H2204</f>
        <v/>
      </c>
      <c r="I2201" s="13">
        <f>'دیده بان بازار'!I2204</f>
        <v/>
      </c>
      <c r="J2201" s="13">
        <f>'دیده بان بازار'!J2204</f>
        <v/>
      </c>
      <c r="K2201" s="13">
        <f>'دیده بان بازار'!K2204</f>
        <v/>
      </c>
      <c r="L2201" s="13">
        <f>'دیده بان بازار'!L2204</f>
        <v/>
      </c>
      <c r="M2201" s="13">
        <f>'دیده بان بازار'!M2204</f>
        <v/>
      </c>
      <c r="N2201" s="13">
        <f>'دیده بان بازار'!N2204</f>
        <v/>
      </c>
      <c r="O2201" s="13">
        <f>'دیده بان بازار'!O2204</f>
        <v/>
      </c>
      <c r="P2201" s="13">
        <f>'دیده بان بازار'!P2204</f>
        <v/>
      </c>
      <c r="Q2201" s="13">
        <f>'دیده بان بازار'!Q2204</f>
        <v/>
      </c>
      <c r="R2201" s="13">
        <f>'دیده بان بازار'!R2204</f>
        <v/>
      </c>
      <c r="S2201" s="13">
        <f>'دیده بان بازار'!S2204</f>
        <v/>
      </c>
      <c r="T2201" s="13">
        <f>'دیده بان بازار'!T2204</f>
        <v/>
      </c>
      <c r="U2201" s="13">
        <f>'دیده بان بازار'!U2204</f>
        <v/>
      </c>
      <c r="V2201" s="13">
        <f>'دیده بان بازار'!V2204</f>
        <v/>
      </c>
      <c r="W2201" s="6">
        <f>'دیده بان بازار'!W2204</f>
        <v/>
      </c>
      <c r="X2201" s="11">
        <f>IFERROR(IF(OR(R2201&lt;=0,W2201&lt;=0,S2201&lt;=0,V2201&lt;=0),0,ROUND((S2201/R2201)/(V2201/W2201),2)),0)</f>
        <v/>
      </c>
      <c r="Y2201" s="11">
        <f>IFERROR(IF(OR(S2201&lt;=0,V2201&lt;=0),0,ROUND(S2201/V2201,2)),0)</f>
        <v/>
      </c>
      <c r="Z2201" s="11">
        <f>IFERROR(J2201-M2201,0)</f>
        <v/>
      </c>
      <c r="AA2201" s="11">
        <f>IFERROR(ROUND(MAX(0,MIN(100,((AB2201*0.2)+(AC2201*0.15)+(AD2201*0.15)+(AE2201*0.1)+(AF2201*0.1)+(AG2201*0.15)+(MIN(Y2201/3,1)*100*0.1)+(AI2201*0.05))*((AH2201/100)*0.25+0.75))),0),0)</f>
        <v/>
      </c>
      <c r="AB2201" s="11">
        <f>ROUND(MAX(0,MIN(100,((M2201+10)/20)*100)),0)</f>
        <v/>
      </c>
      <c r="AC2201" s="11">
        <f>IFERROR(IF(D2201&lt;=0,0,ROUND(COUNTIFS($D$4:$D$3359,"&lt;="&amp;D2201,$D$4:$D$3359,"&gt;0")/COUNTIF($D$4:$D$3359,"&gt;0")*100,0)),0)</f>
        <v/>
      </c>
      <c r="AD2201" s="11">
        <f>IF(E2201&lt;=0,0,ROUND(MAX(0,MIN(100,(LOG10(1+E2201/1000000000)/LOG10(101))*100)),0))</f>
        <v/>
      </c>
      <c r="AE2201" s="11">
        <f>IF(O2201=N2201,50,ROUND(MAX(0,MIN(100,((H2201-N2201)/(O2201-N2201))*100)),0))</f>
        <v/>
      </c>
      <c r="AF2201" s="11">
        <f>ROUND(MAX(0,MIN(100,50+((H2201-K2201)/K2201)*1000)),0)</f>
        <v/>
      </c>
      <c r="AG2201" s="11">
        <f>IFERROR(ROUND(MAX(0,MIN(100,50+25*LN(MAX(0.01,X2201)))),0),25)</f>
        <v/>
      </c>
      <c r="AH2201" s="11">
        <f>ROUND(IF(M2201&lt;=-30,0,IF(M2201&lt;=-20,20,IF(M2201&lt;=-10,50,100))),0)</f>
        <v/>
      </c>
      <c r="AI2201" s="11">
        <f>ROUND(MAX(0,MIN(100,50+(Z2201*10))),0)</f>
        <v/>
      </c>
      <c r="AJ2201" s="11">
        <f>IFERROR(IF(--AA2201&gt;=80,"خرید قوی",IF(--AA2201&gt;=70,"خرید مشروط",IF(--AA2201&gt;=60,"مراقبت",IF(--AA2201&gt;=45,"ضعیف","عدم ورود")))),"")</f>
        <v/>
      </c>
    </row>
    <row r="2202">
      <c r="A2202" s="15">
        <f>'دیده بان بازار'!A2205</f>
        <v/>
      </c>
      <c r="B2202" s="16">
        <f>'دیده بان بازار'!B2205</f>
        <v/>
      </c>
      <c r="C2202" s="16">
        <f>'دیده بان بازار'!C2205</f>
        <v/>
      </c>
      <c r="D2202" s="16">
        <f>'دیده بان بازار'!D2205</f>
        <v/>
      </c>
      <c r="E2202" s="17">
        <f>'دیده بان بازار'!E2205</f>
        <v/>
      </c>
      <c r="F2202" s="16">
        <f>'دیده بان بازار'!F2205</f>
        <v/>
      </c>
      <c r="G2202" s="16">
        <f>'دیده بان بازار'!G2205</f>
        <v/>
      </c>
      <c r="H2202" s="16">
        <f>'دیده بان بازار'!H2205</f>
        <v/>
      </c>
      <c r="I2202" s="16">
        <f>'دیده بان بازار'!I2205</f>
        <v/>
      </c>
      <c r="J2202" s="16">
        <f>'دیده بان بازار'!J2205</f>
        <v/>
      </c>
      <c r="K2202" s="16">
        <f>'دیده بان بازار'!K2205</f>
        <v/>
      </c>
      <c r="L2202" s="16">
        <f>'دیده بان بازار'!L2205</f>
        <v/>
      </c>
      <c r="M2202" s="16">
        <f>'دیده بان بازار'!M2205</f>
        <v/>
      </c>
      <c r="N2202" s="16">
        <f>'دیده بان بازار'!N2205</f>
        <v/>
      </c>
      <c r="O2202" s="16">
        <f>'دیده بان بازار'!O2205</f>
        <v/>
      </c>
      <c r="P2202" s="16">
        <f>'دیده بان بازار'!P2205</f>
        <v/>
      </c>
      <c r="Q2202" s="16">
        <f>'دیده بان بازار'!Q2205</f>
        <v/>
      </c>
      <c r="R2202" s="16">
        <f>'دیده بان بازار'!R2205</f>
        <v/>
      </c>
      <c r="S2202" s="16">
        <f>'دیده بان بازار'!S2205</f>
        <v/>
      </c>
      <c r="T2202" s="16">
        <f>'دیده بان بازار'!T2205</f>
        <v/>
      </c>
      <c r="U2202" s="16">
        <f>'دیده بان بازار'!U2205</f>
        <v/>
      </c>
      <c r="V2202" s="16">
        <f>'دیده بان بازار'!V2205</f>
        <v/>
      </c>
      <c r="W2202" s="7">
        <f>'دیده بان بازار'!W2205</f>
        <v/>
      </c>
      <c r="X2202" s="11">
        <f>IFERROR(IF(OR(R2202&lt;=0,W2202&lt;=0,S2202&lt;=0,V2202&lt;=0),0,ROUND((S2202/R2202)/(V2202/W2202),2)),0)</f>
        <v/>
      </c>
      <c r="Y2202" s="11">
        <f>IFERROR(IF(OR(S2202&lt;=0,V2202&lt;=0),0,ROUND(S2202/V2202,2)),0)</f>
        <v/>
      </c>
      <c r="Z2202" s="11">
        <f>IFERROR(J2202-M2202,0)</f>
        <v/>
      </c>
      <c r="AA2202" s="11">
        <f>IFERROR(ROUND(MAX(0,MIN(100,((AB2202*0.2)+(AC2202*0.15)+(AD2202*0.15)+(AE2202*0.1)+(AF2202*0.1)+(AG2202*0.15)+(MIN(Y2202/3,1)*100*0.1)+(AI2202*0.05))*((AH2202/100)*0.25+0.75))),0),0)</f>
        <v/>
      </c>
      <c r="AB2202" s="11">
        <f>ROUND(MAX(0,MIN(100,((M2202+10)/20)*100)),0)</f>
        <v/>
      </c>
      <c r="AC2202" s="11">
        <f>IFERROR(IF(D2202&lt;=0,0,ROUND(COUNTIFS($D$4:$D$3359,"&lt;="&amp;D2202,$D$4:$D$3359,"&gt;0")/COUNTIF($D$4:$D$3359,"&gt;0")*100,0)),0)</f>
        <v/>
      </c>
      <c r="AD2202" s="11">
        <f>IF(E2202&lt;=0,0,ROUND(MAX(0,MIN(100,(LOG10(1+E2202/1000000000)/LOG10(101))*100)),0))</f>
        <v/>
      </c>
      <c r="AE2202" s="11">
        <f>IF(O2202=N2202,50,ROUND(MAX(0,MIN(100,((H2202-N2202)/(O2202-N2202))*100)),0))</f>
        <v/>
      </c>
      <c r="AF2202" s="11">
        <f>ROUND(MAX(0,MIN(100,50+((H2202-K2202)/K2202)*1000)),0)</f>
        <v/>
      </c>
      <c r="AG2202" s="11">
        <f>IFERROR(ROUND(MAX(0,MIN(100,50+25*LN(MAX(0.01,X2202)))),0),25)</f>
        <v/>
      </c>
      <c r="AH2202" s="11">
        <f>ROUND(IF(M2202&lt;=-30,0,IF(M2202&lt;=-20,20,IF(M2202&lt;=-10,50,100))),0)</f>
        <v/>
      </c>
      <c r="AI2202" s="11">
        <f>ROUND(MAX(0,MIN(100,50+(Z2202*10))),0)</f>
        <v/>
      </c>
      <c r="AJ2202" s="11">
        <f>IFERROR(IF(--AA2202&gt;=80,"خرید قوی",IF(--AA2202&gt;=70,"خرید مشروط",IF(--AA2202&gt;=60,"مراقبت",IF(--AA2202&gt;=45,"ضعیف","عدم ورود")))),"")</f>
        <v/>
      </c>
    </row>
    <row r="2203">
      <c r="A2203" s="12">
        <f>'دیده بان بازار'!A2206</f>
        <v/>
      </c>
      <c r="B2203" s="13">
        <f>'دیده بان بازار'!B2206</f>
        <v/>
      </c>
      <c r="C2203" s="13">
        <f>'دیده بان بازار'!C2206</f>
        <v/>
      </c>
      <c r="D2203" s="13">
        <f>'دیده بان بازار'!D2206</f>
        <v/>
      </c>
      <c r="E2203" s="14">
        <f>'دیده بان بازار'!E2206</f>
        <v/>
      </c>
      <c r="F2203" s="13">
        <f>'دیده بان بازار'!F2206</f>
        <v/>
      </c>
      <c r="G2203" s="13">
        <f>'دیده بان بازار'!G2206</f>
        <v/>
      </c>
      <c r="H2203" s="13">
        <f>'دیده بان بازار'!H2206</f>
        <v/>
      </c>
      <c r="I2203" s="13">
        <f>'دیده بان بازار'!I2206</f>
        <v/>
      </c>
      <c r="J2203" s="13">
        <f>'دیده بان بازار'!J2206</f>
        <v/>
      </c>
      <c r="K2203" s="13">
        <f>'دیده بان بازار'!K2206</f>
        <v/>
      </c>
      <c r="L2203" s="13">
        <f>'دیده بان بازار'!L2206</f>
        <v/>
      </c>
      <c r="M2203" s="13">
        <f>'دیده بان بازار'!M2206</f>
        <v/>
      </c>
      <c r="N2203" s="13">
        <f>'دیده بان بازار'!N2206</f>
        <v/>
      </c>
      <c r="O2203" s="13">
        <f>'دیده بان بازار'!O2206</f>
        <v/>
      </c>
      <c r="P2203" s="13">
        <f>'دیده بان بازار'!P2206</f>
        <v/>
      </c>
      <c r="Q2203" s="13">
        <f>'دیده بان بازار'!Q2206</f>
        <v/>
      </c>
      <c r="R2203" s="13">
        <f>'دیده بان بازار'!R2206</f>
        <v/>
      </c>
      <c r="S2203" s="13">
        <f>'دیده بان بازار'!S2206</f>
        <v/>
      </c>
      <c r="T2203" s="13">
        <f>'دیده بان بازار'!T2206</f>
        <v/>
      </c>
      <c r="U2203" s="13">
        <f>'دیده بان بازار'!U2206</f>
        <v/>
      </c>
      <c r="V2203" s="13">
        <f>'دیده بان بازار'!V2206</f>
        <v/>
      </c>
      <c r="W2203" s="6">
        <f>'دیده بان بازار'!W2206</f>
        <v/>
      </c>
      <c r="X2203" s="11">
        <f>IFERROR(IF(OR(R2203&lt;=0,W2203&lt;=0,S2203&lt;=0,V2203&lt;=0),0,ROUND((S2203/R2203)/(V2203/W2203),2)),0)</f>
        <v/>
      </c>
      <c r="Y2203" s="11">
        <f>IFERROR(IF(OR(S2203&lt;=0,V2203&lt;=0),0,ROUND(S2203/V2203,2)),0)</f>
        <v/>
      </c>
      <c r="Z2203" s="11">
        <f>IFERROR(J2203-M2203,0)</f>
        <v/>
      </c>
      <c r="AA2203" s="11">
        <f>IFERROR(ROUND(MAX(0,MIN(100,((AB2203*0.2)+(AC2203*0.15)+(AD2203*0.15)+(AE2203*0.1)+(AF2203*0.1)+(AG2203*0.15)+(MIN(Y2203/3,1)*100*0.1)+(AI2203*0.05))*((AH2203/100)*0.25+0.75))),0),0)</f>
        <v/>
      </c>
      <c r="AB2203" s="11">
        <f>ROUND(MAX(0,MIN(100,((M2203+10)/20)*100)),0)</f>
        <v/>
      </c>
      <c r="AC2203" s="11">
        <f>IFERROR(IF(D2203&lt;=0,0,ROUND(COUNTIFS($D$4:$D$3359,"&lt;="&amp;D2203,$D$4:$D$3359,"&gt;0")/COUNTIF($D$4:$D$3359,"&gt;0")*100,0)),0)</f>
        <v/>
      </c>
      <c r="AD2203" s="11">
        <f>IF(E2203&lt;=0,0,ROUND(MAX(0,MIN(100,(LOG10(1+E2203/1000000000)/LOG10(101))*100)),0))</f>
        <v/>
      </c>
      <c r="AE2203" s="11">
        <f>IF(O2203=N2203,50,ROUND(MAX(0,MIN(100,((H2203-N2203)/(O2203-N2203))*100)),0))</f>
        <v/>
      </c>
      <c r="AF2203" s="11">
        <f>ROUND(MAX(0,MIN(100,50+((H2203-K2203)/K2203)*1000)),0)</f>
        <v/>
      </c>
      <c r="AG2203" s="11">
        <f>IFERROR(ROUND(MAX(0,MIN(100,50+25*LN(MAX(0.01,X2203)))),0),25)</f>
        <v/>
      </c>
      <c r="AH2203" s="11">
        <f>ROUND(IF(M2203&lt;=-30,0,IF(M2203&lt;=-20,20,IF(M2203&lt;=-10,50,100))),0)</f>
        <v/>
      </c>
      <c r="AI2203" s="11">
        <f>ROUND(MAX(0,MIN(100,50+(Z2203*10))),0)</f>
        <v/>
      </c>
      <c r="AJ2203" s="11">
        <f>IFERROR(IF(--AA2203&gt;=80,"خرید قوی",IF(--AA2203&gt;=70,"خرید مشروط",IF(--AA2203&gt;=60,"مراقبت",IF(--AA2203&gt;=45,"ضعیف","عدم ورود")))),"")</f>
        <v/>
      </c>
    </row>
    <row r="2204">
      <c r="A2204" s="15">
        <f>'دیده بان بازار'!A2207</f>
        <v/>
      </c>
      <c r="B2204" s="16">
        <f>'دیده بان بازار'!B2207</f>
        <v/>
      </c>
      <c r="C2204" s="16">
        <f>'دیده بان بازار'!C2207</f>
        <v/>
      </c>
      <c r="D2204" s="16">
        <f>'دیده بان بازار'!D2207</f>
        <v/>
      </c>
      <c r="E2204" s="17">
        <f>'دیده بان بازار'!E2207</f>
        <v/>
      </c>
      <c r="F2204" s="16">
        <f>'دیده بان بازار'!F2207</f>
        <v/>
      </c>
      <c r="G2204" s="16">
        <f>'دیده بان بازار'!G2207</f>
        <v/>
      </c>
      <c r="H2204" s="16">
        <f>'دیده بان بازار'!H2207</f>
        <v/>
      </c>
      <c r="I2204" s="16">
        <f>'دیده بان بازار'!I2207</f>
        <v/>
      </c>
      <c r="J2204" s="16">
        <f>'دیده بان بازار'!J2207</f>
        <v/>
      </c>
      <c r="K2204" s="16">
        <f>'دیده بان بازار'!K2207</f>
        <v/>
      </c>
      <c r="L2204" s="16">
        <f>'دیده بان بازار'!L2207</f>
        <v/>
      </c>
      <c r="M2204" s="16">
        <f>'دیده بان بازار'!M2207</f>
        <v/>
      </c>
      <c r="N2204" s="16">
        <f>'دیده بان بازار'!N2207</f>
        <v/>
      </c>
      <c r="O2204" s="16">
        <f>'دیده بان بازار'!O2207</f>
        <v/>
      </c>
      <c r="P2204" s="16">
        <f>'دیده بان بازار'!P2207</f>
        <v/>
      </c>
      <c r="Q2204" s="16">
        <f>'دیده بان بازار'!Q2207</f>
        <v/>
      </c>
      <c r="R2204" s="16">
        <f>'دیده بان بازار'!R2207</f>
        <v/>
      </c>
      <c r="S2204" s="16">
        <f>'دیده بان بازار'!S2207</f>
        <v/>
      </c>
      <c r="T2204" s="16">
        <f>'دیده بان بازار'!T2207</f>
        <v/>
      </c>
      <c r="U2204" s="16">
        <f>'دیده بان بازار'!U2207</f>
        <v/>
      </c>
      <c r="V2204" s="16">
        <f>'دیده بان بازار'!V2207</f>
        <v/>
      </c>
      <c r="W2204" s="7">
        <f>'دیده بان بازار'!W2207</f>
        <v/>
      </c>
      <c r="X2204" s="11">
        <f>IFERROR(IF(OR(R2204&lt;=0,W2204&lt;=0,S2204&lt;=0,V2204&lt;=0),0,ROUND((S2204/R2204)/(V2204/W2204),2)),0)</f>
        <v/>
      </c>
      <c r="Y2204" s="11">
        <f>IFERROR(IF(OR(S2204&lt;=0,V2204&lt;=0),0,ROUND(S2204/V2204,2)),0)</f>
        <v/>
      </c>
      <c r="Z2204" s="11">
        <f>IFERROR(J2204-M2204,0)</f>
        <v/>
      </c>
      <c r="AA2204" s="11">
        <f>IFERROR(ROUND(MAX(0,MIN(100,((AB2204*0.2)+(AC2204*0.15)+(AD2204*0.15)+(AE2204*0.1)+(AF2204*0.1)+(AG2204*0.15)+(MIN(Y2204/3,1)*100*0.1)+(AI2204*0.05))*((AH2204/100)*0.25+0.75))),0),0)</f>
        <v/>
      </c>
      <c r="AB2204" s="11">
        <f>ROUND(MAX(0,MIN(100,((M2204+10)/20)*100)),0)</f>
        <v/>
      </c>
      <c r="AC2204" s="11">
        <f>IFERROR(IF(D2204&lt;=0,0,ROUND(COUNTIFS($D$4:$D$3359,"&lt;="&amp;D2204,$D$4:$D$3359,"&gt;0")/COUNTIF($D$4:$D$3359,"&gt;0")*100,0)),0)</f>
        <v/>
      </c>
      <c r="AD2204" s="11">
        <f>IF(E2204&lt;=0,0,ROUND(MAX(0,MIN(100,(LOG10(1+E2204/1000000000)/LOG10(101))*100)),0))</f>
        <v/>
      </c>
      <c r="AE2204" s="11">
        <f>IF(O2204=N2204,50,ROUND(MAX(0,MIN(100,((H2204-N2204)/(O2204-N2204))*100)),0))</f>
        <v/>
      </c>
      <c r="AF2204" s="11">
        <f>ROUND(MAX(0,MIN(100,50+((H2204-K2204)/K2204)*1000)),0)</f>
        <v/>
      </c>
      <c r="AG2204" s="11">
        <f>IFERROR(ROUND(MAX(0,MIN(100,50+25*LN(MAX(0.01,X2204)))),0),25)</f>
        <v/>
      </c>
      <c r="AH2204" s="11">
        <f>ROUND(IF(M2204&lt;=-30,0,IF(M2204&lt;=-20,20,IF(M2204&lt;=-10,50,100))),0)</f>
        <v/>
      </c>
      <c r="AI2204" s="11">
        <f>ROUND(MAX(0,MIN(100,50+(Z2204*10))),0)</f>
        <v/>
      </c>
      <c r="AJ2204" s="11">
        <f>IFERROR(IF(--AA2204&gt;=80,"خرید قوی",IF(--AA2204&gt;=70,"خرید مشروط",IF(--AA2204&gt;=60,"مراقبت",IF(--AA2204&gt;=45,"ضعیف","عدم ورود")))),"")</f>
        <v/>
      </c>
    </row>
    <row r="2205">
      <c r="A2205" s="12">
        <f>'دیده بان بازار'!A2208</f>
        <v/>
      </c>
      <c r="B2205" s="13">
        <f>'دیده بان بازار'!B2208</f>
        <v/>
      </c>
      <c r="C2205" s="13">
        <f>'دیده بان بازار'!C2208</f>
        <v/>
      </c>
      <c r="D2205" s="13">
        <f>'دیده بان بازار'!D2208</f>
        <v/>
      </c>
      <c r="E2205" s="14">
        <f>'دیده بان بازار'!E2208</f>
        <v/>
      </c>
      <c r="F2205" s="13">
        <f>'دیده بان بازار'!F2208</f>
        <v/>
      </c>
      <c r="G2205" s="13">
        <f>'دیده بان بازار'!G2208</f>
        <v/>
      </c>
      <c r="H2205" s="13">
        <f>'دیده بان بازار'!H2208</f>
        <v/>
      </c>
      <c r="I2205" s="13">
        <f>'دیده بان بازار'!I2208</f>
        <v/>
      </c>
      <c r="J2205" s="13">
        <f>'دیده بان بازار'!J2208</f>
        <v/>
      </c>
      <c r="K2205" s="13">
        <f>'دیده بان بازار'!K2208</f>
        <v/>
      </c>
      <c r="L2205" s="13">
        <f>'دیده بان بازار'!L2208</f>
        <v/>
      </c>
      <c r="M2205" s="13">
        <f>'دیده بان بازار'!M2208</f>
        <v/>
      </c>
      <c r="N2205" s="13">
        <f>'دیده بان بازار'!N2208</f>
        <v/>
      </c>
      <c r="O2205" s="13">
        <f>'دیده بان بازار'!O2208</f>
        <v/>
      </c>
      <c r="P2205" s="13">
        <f>'دیده بان بازار'!P2208</f>
        <v/>
      </c>
      <c r="Q2205" s="13">
        <f>'دیده بان بازار'!Q2208</f>
        <v/>
      </c>
      <c r="R2205" s="13">
        <f>'دیده بان بازار'!R2208</f>
        <v/>
      </c>
      <c r="S2205" s="13">
        <f>'دیده بان بازار'!S2208</f>
        <v/>
      </c>
      <c r="T2205" s="13">
        <f>'دیده بان بازار'!T2208</f>
        <v/>
      </c>
      <c r="U2205" s="13">
        <f>'دیده بان بازار'!U2208</f>
        <v/>
      </c>
      <c r="V2205" s="13">
        <f>'دیده بان بازار'!V2208</f>
        <v/>
      </c>
      <c r="W2205" s="6">
        <f>'دیده بان بازار'!W2208</f>
        <v/>
      </c>
      <c r="X2205" s="11">
        <f>IFERROR(IF(OR(R2205&lt;=0,W2205&lt;=0,S2205&lt;=0,V2205&lt;=0),0,ROUND((S2205/R2205)/(V2205/W2205),2)),0)</f>
        <v/>
      </c>
      <c r="Y2205" s="11">
        <f>IFERROR(IF(OR(S2205&lt;=0,V2205&lt;=0),0,ROUND(S2205/V2205,2)),0)</f>
        <v/>
      </c>
      <c r="Z2205" s="11">
        <f>IFERROR(J2205-M2205,0)</f>
        <v/>
      </c>
      <c r="AA2205" s="11">
        <f>IFERROR(ROUND(MAX(0,MIN(100,((AB2205*0.2)+(AC2205*0.15)+(AD2205*0.15)+(AE2205*0.1)+(AF2205*0.1)+(AG2205*0.15)+(MIN(Y2205/3,1)*100*0.1)+(AI2205*0.05))*((AH2205/100)*0.25+0.75))),0),0)</f>
        <v/>
      </c>
      <c r="AB2205" s="11">
        <f>ROUND(MAX(0,MIN(100,((M2205+10)/20)*100)),0)</f>
        <v/>
      </c>
      <c r="AC2205" s="11">
        <f>IFERROR(IF(D2205&lt;=0,0,ROUND(COUNTIFS($D$4:$D$3359,"&lt;="&amp;D2205,$D$4:$D$3359,"&gt;0")/COUNTIF($D$4:$D$3359,"&gt;0")*100,0)),0)</f>
        <v/>
      </c>
      <c r="AD2205" s="11">
        <f>IF(E2205&lt;=0,0,ROUND(MAX(0,MIN(100,(LOG10(1+E2205/1000000000)/LOG10(101))*100)),0))</f>
        <v/>
      </c>
      <c r="AE2205" s="11">
        <f>IF(O2205=N2205,50,ROUND(MAX(0,MIN(100,((H2205-N2205)/(O2205-N2205))*100)),0))</f>
        <v/>
      </c>
      <c r="AF2205" s="11">
        <f>ROUND(MAX(0,MIN(100,50+((H2205-K2205)/K2205)*1000)),0)</f>
        <v/>
      </c>
      <c r="AG2205" s="11">
        <f>IFERROR(ROUND(MAX(0,MIN(100,50+25*LN(MAX(0.01,X2205)))),0),25)</f>
        <v/>
      </c>
      <c r="AH2205" s="11">
        <f>ROUND(IF(M2205&lt;=-30,0,IF(M2205&lt;=-20,20,IF(M2205&lt;=-10,50,100))),0)</f>
        <v/>
      </c>
      <c r="AI2205" s="11">
        <f>ROUND(MAX(0,MIN(100,50+(Z2205*10))),0)</f>
        <v/>
      </c>
      <c r="AJ2205" s="11">
        <f>IFERROR(IF(--AA2205&gt;=80,"خرید قوی",IF(--AA2205&gt;=70,"خرید مشروط",IF(--AA2205&gt;=60,"مراقبت",IF(--AA2205&gt;=45,"ضعیف","عدم ورود")))),"")</f>
        <v/>
      </c>
    </row>
    <row r="2206">
      <c r="A2206" s="15">
        <f>'دیده بان بازار'!A2209</f>
        <v/>
      </c>
      <c r="B2206" s="16">
        <f>'دیده بان بازار'!B2209</f>
        <v/>
      </c>
      <c r="C2206" s="16">
        <f>'دیده بان بازار'!C2209</f>
        <v/>
      </c>
      <c r="D2206" s="16">
        <f>'دیده بان بازار'!D2209</f>
        <v/>
      </c>
      <c r="E2206" s="17">
        <f>'دیده بان بازار'!E2209</f>
        <v/>
      </c>
      <c r="F2206" s="16">
        <f>'دیده بان بازار'!F2209</f>
        <v/>
      </c>
      <c r="G2206" s="16">
        <f>'دیده بان بازار'!G2209</f>
        <v/>
      </c>
      <c r="H2206" s="16">
        <f>'دیده بان بازار'!H2209</f>
        <v/>
      </c>
      <c r="I2206" s="16">
        <f>'دیده بان بازار'!I2209</f>
        <v/>
      </c>
      <c r="J2206" s="16">
        <f>'دیده بان بازار'!J2209</f>
        <v/>
      </c>
      <c r="K2206" s="16">
        <f>'دیده بان بازار'!K2209</f>
        <v/>
      </c>
      <c r="L2206" s="16">
        <f>'دیده بان بازار'!L2209</f>
        <v/>
      </c>
      <c r="M2206" s="16">
        <f>'دیده بان بازار'!M2209</f>
        <v/>
      </c>
      <c r="N2206" s="16">
        <f>'دیده بان بازار'!N2209</f>
        <v/>
      </c>
      <c r="O2206" s="16">
        <f>'دیده بان بازار'!O2209</f>
        <v/>
      </c>
      <c r="P2206" s="16">
        <f>'دیده بان بازار'!P2209</f>
        <v/>
      </c>
      <c r="Q2206" s="16">
        <f>'دیده بان بازار'!Q2209</f>
        <v/>
      </c>
      <c r="R2206" s="16">
        <f>'دیده بان بازار'!R2209</f>
        <v/>
      </c>
      <c r="S2206" s="16">
        <f>'دیده بان بازار'!S2209</f>
        <v/>
      </c>
      <c r="T2206" s="16">
        <f>'دیده بان بازار'!T2209</f>
        <v/>
      </c>
      <c r="U2206" s="16">
        <f>'دیده بان بازار'!U2209</f>
        <v/>
      </c>
      <c r="V2206" s="16">
        <f>'دیده بان بازار'!V2209</f>
        <v/>
      </c>
      <c r="W2206" s="7">
        <f>'دیده بان بازار'!W2209</f>
        <v/>
      </c>
      <c r="X2206" s="11">
        <f>IFERROR(IF(OR(R2206&lt;=0,W2206&lt;=0,S2206&lt;=0,V2206&lt;=0),0,ROUND((S2206/R2206)/(V2206/W2206),2)),0)</f>
        <v/>
      </c>
      <c r="Y2206" s="11">
        <f>IFERROR(IF(OR(S2206&lt;=0,V2206&lt;=0),0,ROUND(S2206/V2206,2)),0)</f>
        <v/>
      </c>
      <c r="Z2206" s="11">
        <f>IFERROR(J2206-M2206,0)</f>
        <v/>
      </c>
      <c r="AA2206" s="11">
        <f>IFERROR(ROUND(MAX(0,MIN(100,((AB2206*0.2)+(AC2206*0.15)+(AD2206*0.15)+(AE2206*0.1)+(AF2206*0.1)+(AG2206*0.15)+(MIN(Y2206/3,1)*100*0.1)+(AI2206*0.05))*((AH2206/100)*0.25+0.75))),0),0)</f>
        <v/>
      </c>
      <c r="AB2206" s="11">
        <f>ROUND(MAX(0,MIN(100,((M2206+10)/20)*100)),0)</f>
        <v/>
      </c>
      <c r="AC2206" s="11">
        <f>IFERROR(IF(D2206&lt;=0,0,ROUND(COUNTIFS($D$4:$D$3359,"&lt;="&amp;D2206,$D$4:$D$3359,"&gt;0")/COUNTIF($D$4:$D$3359,"&gt;0")*100,0)),0)</f>
        <v/>
      </c>
      <c r="AD2206" s="11">
        <f>IF(E2206&lt;=0,0,ROUND(MAX(0,MIN(100,(LOG10(1+E2206/1000000000)/LOG10(101))*100)),0))</f>
        <v/>
      </c>
      <c r="AE2206" s="11">
        <f>IF(O2206=N2206,50,ROUND(MAX(0,MIN(100,((H2206-N2206)/(O2206-N2206))*100)),0))</f>
        <v/>
      </c>
      <c r="AF2206" s="11">
        <f>ROUND(MAX(0,MIN(100,50+((H2206-K2206)/K2206)*1000)),0)</f>
        <v/>
      </c>
      <c r="AG2206" s="11">
        <f>IFERROR(ROUND(MAX(0,MIN(100,50+25*LN(MAX(0.01,X2206)))),0),25)</f>
        <v/>
      </c>
      <c r="AH2206" s="11">
        <f>ROUND(IF(M2206&lt;=-30,0,IF(M2206&lt;=-20,20,IF(M2206&lt;=-10,50,100))),0)</f>
        <v/>
      </c>
      <c r="AI2206" s="11">
        <f>ROUND(MAX(0,MIN(100,50+(Z2206*10))),0)</f>
        <v/>
      </c>
      <c r="AJ2206" s="11">
        <f>IFERROR(IF(--AA2206&gt;=80,"خرید قوی",IF(--AA2206&gt;=70,"خرید مشروط",IF(--AA2206&gt;=60,"مراقبت",IF(--AA2206&gt;=45,"ضعیف","عدم ورود")))),"")</f>
        <v/>
      </c>
    </row>
    <row r="2207">
      <c r="A2207" s="15">
        <f>'دیده بان بازار'!A2210</f>
        <v/>
      </c>
      <c r="B2207" s="16">
        <f>'دیده بان بازار'!B2210</f>
        <v/>
      </c>
      <c r="C2207" s="16">
        <f>'دیده بان بازار'!C2210</f>
        <v/>
      </c>
      <c r="D2207" s="16">
        <f>'دیده بان بازار'!D2210</f>
        <v/>
      </c>
      <c r="E2207" s="17">
        <f>'دیده بان بازار'!E2210</f>
        <v/>
      </c>
      <c r="F2207" s="16">
        <f>'دیده بان بازار'!F2210</f>
        <v/>
      </c>
      <c r="G2207" s="16">
        <f>'دیده بان بازار'!G2210</f>
        <v/>
      </c>
      <c r="H2207" s="16">
        <f>'دیده بان بازار'!H2210</f>
        <v/>
      </c>
      <c r="I2207" s="16">
        <f>'دیده بان بازار'!I2210</f>
        <v/>
      </c>
      <c r="J2207" s="16">
        <f>'دیده بان بازار'!J2210</f>
        <v/>
      </c>
      <c r="K2207" s="16">
        <f>'دیده بان بازار'!K2210</f>
        <v/>
      </c>
      <c r="L2207" s="16">
        <f>'دیده بان بازار'!L2210</f>
        <v/>
      </c>
      <c r="M2207" s="16">
        <f>'دیده بان بازار'!M2210</f>
        <v/>
      </c>
      <c r="N2207" s="16">
        <f>'دیده بان بازار'!N2210</f>
        <v/>
      </c>
      <c r="O2207" s="16">
        <f>'دیده بان بازار'!O2210</f>
        <v/>
      </c>
      <c r="P2207" s="16">
        <f>'دیده بان بازار'!P2210</f>
        <v/>
      </c>
      <c r="Q2207" s="16">
        <f>'دیده بان بازار'!Q2210</f>
        <v/>
      </c>
      <c r="R2207" s="16">
        <f>'دیده بان بازار'!R2210</f>
        <v/>
      </c>
      <c r="S2207" s="16">
        <f>'دیده بان بازار'!S2210</f>
        <v/>
      </c>
      <c r="T2207" s="16">
        <f>'دیده بان بازار'!T2210</f>
        <v/>
      </c>
      <c r="U2207" s="16">
        <f>'دیده بان بازار'!U2210</f>
        <v/>
      </c>
      <c r="V2207" s="16">
        <f>'دیده بان بازار'!V2210</f>
        <v/>
      </c>
      <c r="W2207" s="7">
        <f>'دیده بان بازار'!W2210</f>
        <v/>
      </c>
      <c r="X2207" s="11">
        <f>IFERROR(IF(OR(R2207&lt;=0,W2207&lt;=0,S2207&lt;=0,V2207&lt;=0),0,ROUND((S2207/R2207)/(V2207/W2207),2)),0)</f>
        <v/>
      </c>
      <c r="Y2207" s="11">
        <f>IFERROR(IF(OR(S2207&lt;=0,V2207&lt;=0),0,ROUND(S2207/V2207,2)),0)</f>
        <v/>
      </c>
      <c r="Z2207" s="11">
        <f>IFERROR(J2207-M2207,0)</f>
        <v/>
      </c>
      <c r="AA2207" s="11">
        <f>IFERROR(ROUND(MAX(0,MIN(100,((AB2207*0.2)+(AC2207*0.15)+(AD2207*0.15)+(AE2207*0.1)+(AF2207*0.1)+(AG2207*0.15)+(MIN(Y2207/3,1)*100*0.1)+(AI2207*0.05))*((AH2207/100)*0.25+0.75))),0),0)</f>
        <v/>
      </c>
      <c r="AB2207" s="11">
        <f>ROUND(MAX(0,MIN(100,((M2207+10)/20)*100)),0)</f>
        <v/>
      </c>
      <c r="AC2207" s="11">
        <f>IFERROR(IF(D2207&lt;=0,0,ROUND(COUNTIFS($D$4:$D$3359,"&lt;="&amp;D2207,$D$4:$D$3359,"&gt;0")/COUNTIF($D$4:$D$3359,"&gt;0")*100,0)),0)</f>
        <v/>
      </c>
      <c r="AD2207" s="11">
        <f>IF(E2207&lt;=0,0,ROUND(MAX(0,MIN(100,(LOG10(1+E2207/1000000000)/LOG10(101))*100)),0))</f>
        <v/>
      </c>
      <c r="AE2207" s="11">
        <f>IF(O2207=N2207,50,ROUND(MAX(0,MIN(100,((H2207-N2207)/(O2207-N2207))*100)),0))</f>
        <v/>
      </c>
      <c r="AF2207" s="11">
        <f>ROUND(MAX(0,MIN(100,50+((H2207-K2207)/K2207)*1000)),0)</f>
        <v/>
      </c>
      <c r="AG2207" s="11">
        <f>IFERROR(ROUND(MAX(0,MIN(100,50+25*LN(MAX(0.01,X2207)))),0),25)</f>
        <v/>
      </c>
      <c r="AH2207" s="11">
        <f>ROUND(IF(M2207&lt;=-30,0,IF(M2207&lt;=-20,20,IF(M2207&lt;=-10,50,100))),0)</f>
        <v/>
      </c>
      <c r="AI2207" s="11">
        <f>ROUND(MAX(0,MIN(100,50+(Z2207*10))),0)</f>
        <v/>
      </c>
      <c r="AJ2207" s="11">
        <f>IFERROR(IF(--AA2207&gt;=80,"خرید قوی",IF(--AA2207&gt;=70,"خرید مشروط",IF(--AA2207&gt;=60,"مراقبت",IF(--AA2207&gt;=45,"ضعیف","عدم ورود")))),"")</f>
        <v/>
      </c>
    </row>
    <row r="2208">
      <c r="A2208" s="12">
        <f>'دیده بان بازار'!A2211</f>
        <v/>
      </c>
      <c r="B2208" s="13">
        <f>'دیده بان بازار'!B2211</f>
        <v/>
      </c>
      <c r="C2208" s="13">
        <f>'دیده بان بازار'!C2211</f>
        <v/>
      </c>
      <c r="D2208" s="13">
        <f>'دیده بان بازار'!D2211</f>
        <v/>
      </c>
      <c r="E2208" s="14">
        <f>'دیده بان بازار'!E2211</f>
        <v/>
      </c>
      <c r="F2208" s="13">
        <f>'دیده بان بازار'!F2211</f>
        <v/>
      </c>
      <c r="G2208" s="13">
        <f>'دیده بان بازار'!G2211</f>
        <v/>
      </c>
      <c r="H2208" s="13">
        <f>'دیده بان بازار'!H2211</f>
        <v/>
      </c>
      <c r="I2208" s="13">
        <f>'دیده بان بازار'!I2211</f>
        <v/>
      </c>
      <c r="J2208" s="13">
        <f>'دیده بان بازار'!J2211</f>
        <v/>
      </c>
      <c r="K2208" s="13">
        <f>'دیده بان بازار'!K2211</f>
        <v/>
      </c>
      <c r="L2208" s="13">
        <f>'دیده بان بازار'!L2211</f>
        <v/>
      </c>
      <c r="M2208" s="13">
        <f>'دیده بان بازار'!M2211</f>
        <v/>
      </c>
      <c r="N2208" s="13">
        <f>'دیده بان بازار'!N2211</f>
        <v/>
      </c>
      <c r="O2208" s="13">
        <f>'دیده بان بازار'!O2211</f>
        <v/>
      </c>
      <c r="P2208" s="13">
        <f>'دیده بان بازار'!P2211</f>
        <v/>
      </c>
      <c r="Q2208" s="13">
        <f>'دیده بان بازار'!Q2211</f>
        <v/>
      </c>
      <c r="R2208" s="13">
        <f>'دیده بان بازار'!R2211</f>
        <v/>
      </c>
      <c r="S2208" s="13">
        <f>'دیده بان بازار'!S2211</f>
        <v/>
      </c>
      <c r="T2208" s="13">
        <f>'دیده بان بازار'!T2211</f>
        <v/>
      </c>
      <c r="U2208" s="13">
        <f>'دیده بان بازار'!U2211</f>
        <v/>
      </c>
      <c r="V2208" s="13">
        <f>'دیده بان بازار'!V2211</f>
        <v/>
      </c>
      <c r="W2208" s="6">
        <f>'دیده بان بازار'!W2211</f>
        <v/>
      </c>
      <c r="X2208" s="11">
        <f>IFERROR(IF(OR(R2208&lt;=0,W2208&lt;=0,S2208&lt;=0,V2208&lt;=0),0,ROUND((S2208/R2208)/(V2208/W2208),2)),0)</f>
        <v/>
      </c>
      <c r="Y2208" s="11">
        <f>IFERROR(IF(OR(S2208&lt;=0,V2208&lt;=0),0,ROUND(S2208/V2208,2)),0)</f>
        <v/>
      </c>
      <c r="Z2208" s="11">
        <f>IFERROR(J2208-M2208,0)</f>
        <v/>
      </c>
      <c r="AA2208" s="11">
        <f>IFERROR(ROUND(MAX(0,MIN(100,((AB2208*0.2)+(AC2208*0.15)+(AD2208*0.15)+(AE2208*0.1)+(AF2208*0.1)+(AG2208*0.15)+(MIN(Y2208/3,1)*100*0.1)+(AI2208*0.05))*((AH2208/100)*0.25+0.75))),0),0)</f>
        <v/>
      </c>
      <c r="AB2208" s="11">
        <f>ROUND(MAX(0,MIN(100,((M2208+10)/20)*100)),0)</f>
        <v/>
      </c>
      <c r="AC2208" s="11">
        <f>IFERROR(IF(D2208&lt;=0,0,ROUND(COUNTIFS($D$4:$D$3359,"&lt;="&amp;D2208,$D$4:$D$3359,"&gt;0")/COUNTIF($D$4:$D$3359,"&gt;0")*100,0)),0)</f>
        <v/>
      </c>
      <c r="AD2208" s="11">
        <f>IF(E2208&lt;=0,0,ROUND(MAX(0,MIN(100,(LOG10(1+E2208/1000000000)/LOG10(101))*100)),0))</f>
        <v/>
      </c>
      <c r="AE2208" s="11">
        <f>IF(O2208=N2208,50,ROUND(MAX(0,MIN(100,((H2208-N2208)/(O2208-N2208))*100)),0))</f>
        <v/>
      </c>
      <c r="AF2208" s="11">
        <f>ROUND(MAX(0,MIN(100,50+((H2208-K2208)/K2208)*1000)),0)</f>
        <v/>
      </c>
      <c r="AG2208" s="11">
        <f>IFERROR(ROUND(MAX(0,MIN(100,50+25*LN(MAX(0.01,X2208)))),0),25)</f>
        <v/>
      </c>
      <c r="AH2208" s="11">
        <f>ROUND(IF(M2208&lt;=-30,0,IF(M2208&lt;=-20,20,IF(M2208&lt;=-10,50,100))),0)</f>
        <v/>
      </c>
      <c r="AI2208" s="11">
        <f>ROUND(MAX(0,MIN(100,50+(Z2208*10))),0)</f>
        <v/>
      </c>
      <c r="AJ2208" s="11">
        <f>IFERROR(IF(--AA2208&gt;=80,"خرید قوی",IF(--AA2208&gt;=70,"خرید مشروط",IF(--AA2208&gt;=60,"مراقبت",IF(--AA2208&gt;=45,"ضعیف","عدم ورود")))),"")</f>
        <v/>
      </c>
    </row>
    <row r="2209">
      <c r="A2209" s="15">
        <f>'دیده بان بازار'!A2212</f>
        <v/>
      </c>
      <c r="B2209" s="16">
        <f>'دیده بان بازار'!B2212</f>
        <v/>
      </c>
      <c r="C2209" s="16">
        <f>'دیده بان بازار'!C2212</f>
        <v/>
      </c>
      <c r="D2209" s="16">
        <f>'دیده بان بازار'!D2212</f>
        <v/>
      </c>
      <c r="E2209" s="17">
        <f>'دیده بان بازار'!E2212</f>
        <v/>
      </c>
      <c r="F2209" s="16">
        <f>'دیده بان بازار'!F2212</f>
        <v/>
      </c>
      <c r="G2209" s="16">
        <f>'دیده بان بازار'!G2212</f>
        <v/>
      </c>
      <c r="H2209" s="16">
        <f>'دیده بان بازار'!H2212</f>
        <v/>
      </c>
      <c r="I2209" s="16">
        <f>'دیده بان بازار'!I2212</f>
        <v/>
      </c>
      <c r="J2209" s="16">
        <f>'دیده بان بازار'!J2212</f>
        <v/>
      </c>
      <c r="K2209" s="16">
        <f>'دیده بان بازار'!K2212</f>
        <v/>
      </c>
      <c r="L2209" s="16">
        <f>'دیده بان بازار'!L2212</f>
        <v/>
      </c>
      <c r="M2209" s="16">
        <f>'دیده بان بازار'!M2212</f>
        <v/>
      </c>
      <c r="N2209" s="16">
        <f>'دیده بان بازار'!N2212</f>
        <v/>
      </c>
      <c r="O2209" s="16">
        <f>'دیده بان بازار'!O2212</f>
        <v/>
      </c>
      <c r="P2209" s="16">
        <f>'دیده بان بازار'!P2212</f>
        <v/>
      </c>
      <c r="Q2209" s="16">
        <f>'دیده بان بازار'!Q2212</f>
        <v/>
      </c>
      <c r="R2209" s="16">
        <f>'دیده بان بازار'!R2212</f>
        <v/>
      </c>
      <c r="S2209" s="16">
        <f>'دیده بان بازار'!S2212</f>
        <v/>
      </c>
      <c r="T2209" s="16">
        <f>'دیده بان بازار'!T2212</f>
        <v/>
      </c>
      <c r="U2209" s="16">
        <f>'دیده بان بازار'!U2212</f>
        <v/>
      </c>
      <c r="V2209" s="16">
        <f>'دیده بان بازار'!V2212</f>
        <v/>
      </c>
      <c r="W2209" s="7">
        <f>'دیده بان بازار'!W2212</f>
        <v/>
      </c>
      <c r="X2209" s="11">
        <f>IFERROR(IF(OR(R2209&lt;=0,W2209&lt;=0,S2209&lt;=0,V2209&lt;=0),0,ROUND((S2209/R2209)/(V2209/W2209),2)),0)</f>
        <v/>
      </c>
      <c r="Y2209" s="11">
        <f>IFERROR(IF(OR(S2209&lt;=0,V2209&lt;=0),0,ROUND(S2209/V2209,2)),0)</f>
        <v/>
      </c>
      <c r="Z2209" s="11">
        <f>IFERROR(J2209-M2209,0)</f>
        <v/>
      </c>
      <c r="AA2209" s="11">
        <f>IFERROR(ROUND(MAX(0,MIN(100,((AB2209*0.2)+(AC2209*0.15)+(AD2209*0.15)+(AE2209*0.1)+(AF2209*0.1)+(AG2209*0.15)+(MIN(Y2209/3,1)*100*0.1)+(AI2209*0.05))*((AH2209/100)*0.25+0.75))),0),0)</f>
        <v/>
      </c>
      <c r="AB2209" s="11">
        <f>ROUND(MAX(0,MIN(100,((M2209+10)/20)*100)),0)</f>
        <v/>
      </c>
      <c r="AC2209" s="11">
        <f>IFERROR(IF(D2209&lt;=0,0,ROUND(COUNTIFS($D$4:$D$3359,"&lt;="&amp;D2209,$D$4:$D$3359,"&gt;0")/COUNTIF($D$4:$D$3359,"&gt;0")*100,0)),0)</f>
        <v/>
      </c>
      <c r="AD2209" s="11">
        <f>IF(E2209&lt;=0,0,ROUND(MAX(0,MIN(100,(LOG10(1+E2209/1000000000)/LOG10(101))*100)),0))</f>
        <v/>
      </c>
      <c r="AE2209" s="11">
        <f>IF(O2209=N2209,50,ROUND(MAX(0,MIN(100,((H2209-N2209)/(O2209-N2209))*100)),0))</f>
        <v/>
      </c>
      <c r="AF2209" s="11">
        <f>ROUND(MAX(0,MIN(100,50+((H2209-K2209)/K2209)*1000)),0)</f>
        <v/>
      </c>
      <c r="AG2209" s="11">
        <f>IFERROR(ROUND(MAX(0,MIN(100,50+25*LN(MAX(0.01,X2209)))),0),25)</f>
        <v/>
      </c>
      <c r="AH2209" s="11">
        <f>ROUND(IF(M2209&lt;=-30,0,IF(M2209&lt;=-20,20,IF(M2209&lt;=-10,50,100))),0)</f>
        <v/>
      </c>
      <c r="AI2209" s="11">
        <f>ROUND(MAX(0,MIN(100,50+(Z2209*10))),0)</f>
        <v/>
      </c>
      <c r="AJ2209" s="11">
        <f>IFERROR(IF(--AA2209&gt;=80,"خرید قوی",IF(--AA2209&gt;=70,"خرید مشروط",IF(--AA2209&gt;=60,"مراقبت",IF(--AA2209&gt;=45,"ضعیف","عدم ورود")))),"")</f>
        <v/>
      </c>
    </row>
    <row r="2210">
      <c r="A2210" s="12">
        <f>'دیده بان بازار'!A2213</f>
        <v/>
      </c>
      <c r="B2210" s="13">
        <f>'دیده بان بازار'!B2213</f>
        <v/>
      </c>
      <c r="C2210" s="13">
        <f>'دیده بان بازار'!C2213</f>
        <v/>
      </c>
      <c r="D2210" s="13">
        <f>'دیده بان بازار'!D2213</f>
        <v/>
      </c>
      <c r="E2210" s="14">
        <f>'دیده بان بازار'!E2213</f>
        <v/>
      </c>
      <c r="F2210" s="13">
        <f>'دیده بان بازار'!F2213</f>
        <v/>
      </c>
      <c r="G2210" s="13">
        <f>'دیده بان بازار'!G2213</f>
        <v/>
      </c>
      <c r="H2210" s="13">
        <f>'دیده بان بازار'!H2213</f>
        <v/>
      </c>
      <c r="I2210" s="13">
        <f>'دیده بان بازار'!I2213</f>
        <v/>
      </c>
      <c r="J2210" s="13">
        <f>'دیده بان بازار'!J2213</f>
        <v/>
      </c>
      <c r="K2210" s="13">
        <f>'دیده بان بازار'!K2213</f>
        <v/>
      </c>
      <c r="L2210" s="13">
        <f>'دیده بان بازار'!L2213</f>
        <v/>
      </c>
      <c r="M2210" s="13">
        <f>'دیده بان بازار'!M2213</f>
        <v/>
      </c>
      <c r="N2210" s="13">
        <f>'دیده بان بازار'!N2213</f>
        <v/>
      </c>
      <c r="O2210" s="13">
        <f>'دیده بان بازار'!O2213</f>
        <v/>
      </c>
      <c r="P2210" s="13">
        <f>'دیده بان بازار'!P2213</f>
        <v/>
      </c>
      <c r="Q2210" s="13">
        <f>'دیده بان بازار'!Q2213</f>
        <v/>
      </c>
      <c r="R2210" s="13">
        <f>'دیده بان بازار'!R2213</f>
        <v/>
      </c>
      <c r="S2210" s="13">
        <f>'دیده بان بازار'!S2213</f>
        <v/>
      </c>
      <c r="T2210" s="13">
        <f>'دیده بان بازار'!T2213</f>
        <v/>
      </c>
      <c r="U2210" s="13">
        <f>'دیده بان بازار'!U2213</f>
        <v/>
      </c>
      <c r="V2210" s="13">
        <f>'دیده بان بازار'!V2213</f>
        <v/>
      </c>
      <c r="W2210" s="6">
        <f>'دیده بان بازار'!W2213</f>
        <v/>
      </c>
      <c r="X2210" s="11">
        <f>IFERROR(IF(OR(R2210&lt;=0,W2210&lt;=0,S2210&lt;=0,V2210&lt;=0),0,ROUND((S2210/R2210)/(V2210/W2210),2)),0)</f>
        <v/>
      </c>
      <c r="Y2210" s="11">
        <f>IFERROR(IF(OR(S2210&lt;=0,V2210&lt;=0),0,ROUND(S2210/V2210,2)),0)</f>
        <v/>
      </c>
      <c r="Z2210" s="11">
        <f>IFERROR(J2210-M2210,0)</f>
        <v/>
      </c>
      <c r="AA2210" s="11">
        <f>IFERROR(ROUND(MAX(0,MIN(100,((AB2210*0.2)+(AC2210*0.15)+(AD2210*0.15)+(AE2210*0.1)+(AF2210*0.1)+(AG2210*0.15)+(MIN(Y2210/3,1)*100*0.1)+(AI2210*0.05))*((AH2210/100)*0.25+0.75))),0),0)</f>
        <v/>
      </c>
      <c r="AB2210" s="11">
        <f>ROUND(MAX(0,MIN(100,((M2210+10)/20)*100)),0)</f>
        <v/>
      </c>
      <c r="AC2210" s="11">
        <f>IFERROR(IF(D2210&lt;=0,0,ROUND(COUNTIFS($D$4:$D$3359,"&lt;="&amp;D2210,$D$4:$D$3359,"&gt;0")/COUNTIF($D$4:$D$3359,"&gt;0")*100,0)),0)</f>
        <v/>
      </c>
      <c r="AD2210" s="11">
        <f>IF(E2210&lt;=0,0,ROUND(MAX(0,MIN(100,(LOG10(1+E2210/1000000000)/LOG10(101))*100)),0))</f>
        <v/>
      </c>
      <c r="AE2210" s="11">
        <f>IF(O2210=N2210,50,ROUND(MAX(0,MIN(100,((H2210-N2210)/(O2210-N2210))*100)),0))</f>
        <v/>
      </c>
      <c r="AF2210" s="11">
        <f>ROUND(MAX(0,MIN(100,50+((H2210-K2210)/K2210)*1000)),0)</f>
        <v/>
      </c>
      <c r="AG2210" s="11">
        <f>IFERROR(ROUND(MAX(0,MIN(100,50+25*LN(MAX(0.01,X2210)))),0),25)</f>
        <v/>
      </c>
      <c r="AH2210" s="11">
        <f>ROUND(IF(M2210&lt;=-30,0,IF(M2210&lt;=-20,20,IF(M2210&lt;=-10,50,100))),0)</f>
        <v/>
      </c>
      <c r="AI2210" s="11">
        <f>ROUND(MAX(0,MIN(100,50+(Z2210*10))),0)</f>
        <v/>
      </c>
      <c r="AJ2210" s="11">
        <f>IFERROR(IF(--AA2210&gt;=80,"خرید قوی",IF(--AA2210&gt;=70,"خرید مشروط",IF(--AA2210&gt;=60,"مراقبت",IF(--AA2210&gt;=45,"ضعیف","عدم ورود")))),"")</f>
        <v/>
      </c>
    </row>
    <row r="2211">
      <c r="A2211" s="15">
        <f>'دیده بان بازار'!A2214</f>
        <v/>
      </c>
      <c r="B2211" s="16">
        <f>'دیده بان بازار'!B2214</f>
        <v/>
      </c>
      <c r="C2211" s="16">
        <f>'دیده بان بازار'!C2214</f>
        <v/>
      </c>
      <c r="D2211" s="16">
        <f>'دیده بان بازار'!D2214</f>
        <v/>
      </c>
      <c r="E2211" s="17">
        <f>'دیده بان بازار'!E2214</f>
        <v/>
      </c>
      <c r="F2211" s="16">
        <f>'دیده بان بازار'!F2214</f>
        <v/>
      </c>
      <c r="G2211" s="16">
        <f>'دیده بان بازار'!G2214</f>
        <v/>
      </c>
      <c r="H2211" s="16">
        <f>'دیده بان بازار'!H2214</f>
        <v/>
      </c>
      <c r="I2211" s="16">
        <f>'دیده بان بازار'!I2214</f>
        <v/>
      </c>
      <c r="J2211" s="16">
        <f>'دیده بان بازار'!J2214</f>
        <v/>
      </c>
      <c r="K2211" s="16">
        <f>'دیده بان بازار'!K2214</f>
        <v/>
      </c>
      <c r="L2211" s="16">
        <f>'دیده بان بازار'!L2214</f>
        <v/>
      </c>
      <c r="M2211" s="16">
        <f>'دیده بان بازار'!M2214</f>
        <v/>
      </c>
      <c r="N2211" s="16">
        <f>'دیده بان بازار'!N2214</f>
        <v/>
      </c>
      <c r="O2211" s="16">
        <f>'دیده بان بازار'!O2214</f>
        <v/>
      </c>
      <c r="P2211" s="16">
        <f>'دیده بان بازار'!P2214</f>
        <v/>
      </c>
      <c r="Q2211" s="16">
        <f>'دیده بان بازار'!Q2214</f>
        <v/>
      </c>
      <c r="R2211" s="16">
        <f>'دیده بان بازار'!R2214</f>
        <v/>
      </c>
      <c r="S2211" s="16">
        <f>'دیده بان بازار'!S2214</f>
        <v/>
      </c>
      <c r="T2211" s="16">
        <f>'دیده بان بازار'!T2214</f>
        <v/>
      </c>
      <c r="U2211" s="16">
        <f>'دیده بان بازار'!U2214</f>
        <v/>
      </c>
      <c r="V2211" s="16">
        <f>'دیده بان بازار'!V2214</f>
        <v/>
      </c>
      <c r="W2211" s="7">
        <f>'دیده بان بازار'!W2214</f>
        <v/>
      </c>
      <c r="X2211" s="11">
        <f>IFERROR(IF(OR(R2211&lt;=0,W2211&lt;=0,S2211&lt;=0,V2211&lt;=0),0,ROUND((S2211/R2211)/(V2211/W2211),2)),0)</f>
        <v/>
      </c>
      <c r="Y2211" s="11">
        <f>IFERROR(IF(OR(S2211&lt;=0,V2211&lt;=0),0,ROUND(S2211/V2211,2)),0)</f>
        <v/>
      </c>
      <c r="Z2211" s="11">
        <f>IFERROR(J2211-M2211,0)</f>
        <v/>
      </c>
      <c r="AA2211" s="11">
        <f>IFERROR(ROUND(MAX(0,MIN(100,((AB2211*0.2)+(AC2211*0.15)+(AD2211*0.15)+(AE2211*0.1)+(AF2211*0.1)+(AG2211*0.15)+(MIN(Y2211/3,1)*100*0.1)+(AI2211*0.05))*((AH2211/100)*0.25+0.75))),0),0)</f>
        <v/>
      </c>
      <c r="AB2211" s="11">
        <f>ROUND(MAX(0,MIN(100,((M2211+10)/20)*100)),0)</f>
        <v/>
      </c>
      <c r="AC2211" s="11">
        <f>IFERROR(IF(D2211&lt;=0,0,ROUND(COUNTIFS($D$4:$D$3359,"&lt;="&amp;D2211,$D$4:$D$3359,"&gt;0")/COUNTIF($D$4:$D$3359,"&gt;0")*100,0)),0)</f>
        <v/>
      </c>
      <c r="AD2211" s="11">
        <f>IF(E2211&lt;=0,0,ROUND(MAX(0,MIN(100,(LOG10(1+E2211/1000000000)/LOG10(101))*100)),0))</f>
        <v/>
      </c>
      <c r="AE2211" s="11">
        <f>IF(O2211=N2211,50,ROUND(MAX(0,MIN(100,((H2211-N2211)/(O2211-N2211))*100)),0))</f>
        <v/>
      </c>
      <c r="AF2211" s="11">
        <f>ROUND(MAX(0,MIN(100,50+((H2211-K2211)/K2211)*1000)),0)</f>
        <v/>
      </c>
      <c r="AG2211" s="11">
        <f>IFERROR(ROUND(MAX(0,MIN(100,50+25*LN(MAX(0.01,X2211)))),0),25)</f>
        <v/>
      </c>
      <c r="AH2211" s="11">
        <f>ROUND(IF(M2211&lt;=-30,0,IF(M2211&lt;=-20,20,IF(M2211&lt;=-10,50,100))),0)</f>
        <v/>
      </c>
      <c r="AI2211" s="11">
        <f>ROUND(MAX(0,MIN(100,50+(Z2211*10))),0)</f>
        <v/>
      </c>
      <c r="AJ2211" s="11">
        <f>IFERROR(IF(--AA2211&gt;=80,"خرید قوی",IF(--AA2211&gt;=70,"خرید مشروط",IF(--AA2211&gt;=60,"مراقبت",IF(--AA2211&gt;=45,"ضعیف","عدم ورود")))),"")</f>
        <v/>
      </c>
    </row>
    <row r="2212">
      <c r="A2212" s="12">
        <f>'دیده بان بازار'!A2215</f>
        <v/>
      </c>
      <c r="B2212" s="13">
        <f>'دیده بان بازار'!B2215</f>
        <v/>
      </c>
      <c r="C2212" s="13">
        <f>'دیده بان بازار'!C2215</f>
        <v/>
      </c>
      <c r="D2212" s="13">
        <f>'دیده بان بازار'!D2215</f>
        <v/>
      </c>
      <c r="E2212" s="14">
        <f>'دیده بان بازار'!E2215</f>
        <v/>
      </c>
      <c r="F2212" s="13">
        <f>'دیده بان بازار'!F2215</f>
        <v/>
      </c>
      <c r="G2212" s="13">
        <f>'دیده بان بازار'!G2215</f>
        <v/>
      </c>
      <c r="H2212" s="13">
        <f>'دیده بان بازار'!H2215</f>
        <v/>
      </c>
      <c r="I2212" s="13">
        <f>'دیده بان بازار'!I2215</f>
        <v/>
      </c>
      <c r="J2212" s="13">
        <f>'دیده بان بازار'!J2215</f>
        <v/>
      </c>
      <c r="K2212" s="13">
        <f>'دیده بان بازار'!K2215</f>
        <v/>
      </c>
      <c r="L2212" s="13">
        <f>'دیده بان بازار'!L2215</f>
        <v/>
      </c>
      <c r="M2212" s="13">
        <f>'دیده بان بازار'!M2215</f>
        <v/>
      </c>
      <c r="N2212" s="13">
        <f>'دیده بان بازار'!N2215</f>
        <v/>
      </c>
      <c r="O2212" s="13">
        <f>'دیده بان بازار'!O2215</f>
        <v/>
      </c>
      <c r="P2212" s="13">
        <f>'دیده بان بازار'!P2215</f>
        <v/>
      </c>
      <c r="Q2212" s="13">
        <f>'دیده بان بازار'!Q2215</f>
        <v/>
      </c>
      <c r="R2212" s="13">
        <f>'دیده بان بازار'!R2215</f>
        <v/>
      </c>
      <c r="S2212" s="13">
        <f>'دیده بان بازار'!S2215</f>
        <v/>
      </c>
      <c r="T2212" s="13">
        <f>'دیده بان بازار'!T2215</f>
        <v/>
      </c>
      <c r="U2212" s="13">
        <f>'دیده بان بازار'!U2215</f>
        <v/>
      </c>
      <c r="V2212" s="13">
        <f>'دیده بان بازار'!V2215</f>
        <v/>
      </c>
      <c r="W2212" s="6">
        <f>'دیده بان بازار'!W2215</f>
        <v/>
      </c>
      <c r="X2212" s="11">
        <f>IFERROR(IF(OR(R2212&lt;=0,W2212&lt;=0,S2212&lt;=0,V2212&lt;=0),0,ROUND((S2212/R2212)/(V2212/W2212),2)),0)</f>
        <v/>
      </c>
      <c r="Y2212" s="11">
        <f>IFERROR(IF(OR(S2212&lt;=0,V2212&lt;=0),0,ROUND(S2212/V2212,2)),0)</f>
        <v/>
      </c>
      <c r="Z2212" s="11">
        <f>IFERROR(J2212-M2212,0)</f>
        <v/>
      </c>
      <c r="AA2212" s="11">
        <f>IFERROR(ROUND(MAX(0,MIN(100,((AB2212*0.2)+(AC2212*0.15)+(AD2212*0.15)+(AE2212*0.1)+(AF2212*0.1)+(AG2212*0.15)+(MIN(Y2212/3,1)*100*0.1)+(AI2212*0.05))*((AH2212/100)*0.25+0.75))),0),0)</f>
        <v/>
      </c>
      <c r="AB2212" s="11">
        <f>ROUND(MAX(0,MIN(100,((M2212+10)/20)*100)),0)</f>
        <v/>
      </c>
      <c r="AC2212" s="11">
        <f>IFERROR(IF(D2212&lt;=0,0,ROUND(COUNTIFS($D$4:$D$3359,"&lt;="&amp;D2212,$D$4:$D$3359,"&gt;0")/COUNTIF($D$4:$D$3359,"&gt;0")*100,0)),0)</f>
        <v/>
      </c>
      <c r="AD2212" s="11">
        <f>IF(E2212&lt;=0,0,ROUND(MAX(0,MIN(100,(LOG10(1+E2212/1000000000)/LOG10(101))*100)),0))</f>
        <v/>
      </c>
      <c r="AE2212" s="11">
        <f>IF(O2212=N2212,50,ROUND(MAX(0,MIN(100,((H2212-N2212)/(O2212-N2212))*100)),0))</f>
        <v/>
      </c>
      <c r="AF2212" s="11">
        <f>ROUND(MAX(0,MIN(100,50+((H2212-K2212)/K2212)*1000)),0)</f>
        <v/>
      </c>
      <c r="AG2212" s="11">
        <f>IFERROR(ROUND(MAX(0,MIN(100,50+25*LN(MAX(0.01,X2212)))),0),25)</f>
        <v/>
      </c>
      <c r="AH2212" s="11">
        <f>ROUND(IF(M2212&lt;=-30,0,IF(M2212&lt;=-20,20,IF(M2212&lt;=-10,50,100))),0)</f>
        <v/>
      </c>
      <c r="AI2212" s="11">
        <f>ROUND(MAX(0,MIN(100,50+(Z2212*10))),0)</f>
        <v/>
      </c>
      <c r="AJ2212" s="11">
        <f>IFERROR(IF(--AA2212&gt;=80,"خرید قوی",IF(--AA2212&gt;=70,"خرید مشروط",IF(--AA2212&gt;=60,"مراقبت",IF(--AA2212&gt;=45,"ضعیف","عدم ورود")))),"")</f>
        <v/>
      </c>
    </row>
    <row r="2213">
      <c r="A2213" s="15">
        <f>'دیده بان بازار'!A2216</f>
        <v/>
      </c>
      <c r="B2213" s="16">
        <f>'دیده بان بازار'!B2216</f>
        <v/>
      </c>
      <c r="C2213" s="16">
        <f>'دیده بان بازار'!C2216</f>
        <v/>
      </c>
      <c r="D2213" s="16">
        <f>'دیده بان بازار'!D2216</f>
        <v/>
      </c>
      <c r="E2213" s="17">
        <f>'دیده بان بازار'!E2216</f>
        <v/>
      </c>
      <c r="F2213" s="16">
        <f>'دیده بان بازار'!F2216</f>
        <v/>
      </c>
      <c r="G2213" s="16">
        <f>'دیده بان بازار'!G2216</f>
        <v/>
      </c>
      <c r="H2213" s="16">
        <f>'دیده بان بازار'!H2216</f>
        <v/>
      </c>
      <c r="I2213" s="16">
        <f>'دیده بان بازار'!I2216</f>
        <v/>
      </c>
      <c r="J2213" s="16">
        <f>'دیده بان بازار'!J2216</f>
        <v/>
      </c>
      <c r="K2213" s="16">
        <f>'دیده بان بازار'!K2216</f>
        <v/>
      </c>
      <c r="L2213" s="16">
        <f>'دیده بان بازار'!L2216</f>
        <v/>
      </c>
      <c r="M2213" s="16">
        <f>'دیده بان بازار'!M2216</f>
        <v/>
      </c>
      <c r="N2213" s="16">
        <f>'دیده بان بازار'!N2216</f>
        <v/>
      </c>
      <c r="O2213" s="16">
        <f>'دیده بان بازار'!O2216</f>
        <v/>
      </c>
      <c r="P2213" s="16">
        <f>'دیده بان بازار'!P2216</f>
        <v/>
      </c>
      <c r="Q2213" s="16">
        <f>'دیده بان بازار'!Q2216</f>
        <v/>
      </c>
      <c r="R2213" s="16">
        <f>'دیده بان بازار'!R2216</f>
        <v/>
      </c>
      <c r="S2213" s="16">
        <f>'دیده بان بازار'!S2216</f>
        <v/>
      </c>
      <c r="T2213" s="16">
        <f>'دیده بان بازار'!T2216</f>
        <v/>
      </c>
      <c r="U2213" s="16">
        <f>'دیده بان بازار'!U2216</f>
        <v/>
      </c>
      <c r="V2213" s="16">
        <f>'دیده بان بازار'!V2216</f>
        <v/>
      </c>
      <c r="W2213" s="7">
        <f>'دیده بان بازار'!W2216</f>
        <v/>
      </c>
      <c r="X2213" s="11">
        <f>IFERROR(IF(OR(R2213&lt;=0,W2213&lt;=0,S2213&lt;=0,V2213&lt;=0),0,ROUND((S2213/R2213)/(V2213/W2213),2)),0)</f>
        <v/>
      </c>
      <c r="Y2213" s="11">
        <f>IFERROR(IF(OR(S2213&lt;=0,V2213&lt;=0),0,ROUND(S2213/V2213,2)),0)</f>
        <v/>
      </c>
      <c r="Z2213" s="11">
        <f>IFERROR(J2213-M2213,0)</f>
        <v/>
      </c>
      <c r="AA2213" s="11">
        <f>IFERROR(ROUND(MAX(0,MIN(100,((AB2213*0.2)+(AC2213*0.15)+(AD2213*0.15)+(AE2213*0.1)+(AF2213*0.1)+(AG2213*0.15)+(MIN(Y2213/3,1)*100*0.1)+(AI2213*0.05))*((AH2213/100)*0.25+0.75))),0),0)</f>
        <v/>
      </c>
      <c r="AB2213" s="11">
        <f>ROUND(MAX(0,MIN(100,((M2213+10)/20)*100)),0)</f>
        <v/>
      </c>
      <c r="AC2213" s="11">
        <f>IFERROR(IF(D2213&lt;=0,0,ROUND(COUNTIFS($D$4:$D$3359,"&lt;="&amp;D2213,$D$4:$D$3359,"&gt;0")/COUNTIF($D$4:$D$3359,"&gt;0")*100,0)),0)</f>
        <v/>
      </c>
      <c r="AD2213" s="11">
        <f>IF(E2213&lt;=0,0,ROUND(MAX(0,MIN(100,(LOG10(1+E2213/1000000000)/LOG10(101))*100)),0))</f>
        <v/>
      </c>
      <c r="AE2213" s="11">
        <f>IF(O2213=N2213,50,ROUND(MAX(0,MIN(100,((H2213-N2213)/(O2213-N2213))*100)),0))</f>
        <v/>
      </c>
      <c r="AF2213" s="11">
        <f>ROUND(MAX(0,MIN(100,50+((H2213-K2213)/K2213)*1000)),0)</f>
        <v/>
      </c>
      <c r="AG2213" s="11">
        <f>IFERROR(ROUND(MAX(0,MIN(100,50+25*LN(MAX(0.01,X2213)))),0),25)</f>
        <v/>
      </c>
      <c r="AH2213" s="11">
        <f>ROUND(IF(M2213&lt;=-30,0,IF(M2213&lt;=-20,20,IF(M2213&lt;=-10,50,100))),0)</f>
        <v/>
      </c>
      <c r="AI2213" s="11">
        <f>ROUND(MAX(0,MIN(100,50+(Z2213*10))),0)</f>
        <v/>
      </c>
      <c r="AJ2213" s="11">
        <f>IFERROR(IF(--AA2213&gt;=80,"خرید قوی",IF(--AA2213&gt;=70,"خرید مشروط",IF(--AA2213&gt;=60,"مراقبت",IF(--AA2213&gt;=45,"ضعیف","عدم ورود")))),"")</f>
        <v/>
      </c>
    </row>
    <row r="2214">
      <c r="A2214" s="12">
        <f>'دیده بان بازار'!A2217</f>
        <v/>
      </c>
      <c r="B2214" s="13">
        <f>'دیده بان بازار'!B2217</f>
        <v/>
      </c>
      <c r="C2214" s="13">
        <f>'دیده بان بازار'!C2217</f>
        <v/>
      </c>
      <c r="D2214" s="13">
        <f>'دیده بان بازار'!D2217</f>
        <v/>
      </c>
      <c r="E2214" s="14">
        <f>'دیده بان بازار'!E2217</f>
        <v/>
      </c>
      <c r="F2214" s="13">
        <f>'دیده بان بازار'!F2217</f>
        <v/>
      </c>
      <c r="G2214" s="13">
        <f>'دیده بان بازار'!G2217</f>
        <v/>
      </c>
      <c r="H2214" s="13">
        <f>'دیده بان بازار'!H2217</f>
        <v/>
      </c>
      <c r="I2214" s="13">
        <f>'دیده بان بازار'!I2217</f>
        <v/>
      </c>
      <c r="J2214" s="13">
        <f>'دیده بان بازار'!J2217</f>
        <v/>
      </c>
      <c r="K2214" s="13">
        <f>'دیده بان بازار'!K2217</f>
        <v/>
      </c>
      <c r="L2214" s="13">
        <f>'دیده بان بازار'!L2217</f>
        <v/>
      </c>
      <c r="M2214" s="13">
        <f>'دیده بان بازار'!M2217</f>
        <v/>
      </c>
      <c r="N2214" s="13">
        <f>'دیده بان بازار'!N2217</f>
        <v/>
      </c>
      <c r="O2214" s="13">
        <f>'دیده بان بازار'!O2217</f>
        <v/>
      </c>
      <c r="P2214" s="13">
        <f>'دیده بان بازار'!P2217</f>
        <v/>
      </c>
      <c r="Q2214" s="13">
        <f>'دیده بان بازار'!Q2217</f>
        <v/>
      </c>
      <c r="R2214" s="13">
        <f>'دیده بان بازار'!R2217</f>
        <v/>
      </c>
      <c r="S2214" s="13">
        <f>'دیده بان بازار'!S2217</f>
        <v/>
      </c>
      <c r="T2214" s="13">
        <f>'دیده بان بازار'!T2217</f>
        <v/>
      </c>
      <c r="U2214" s="13">
        <f>'دیده بان بازار'!U2217</f>
        <v/>
      </c>
      <c r="V2214" s="13">
        <f>'دیده بان بازار'!V2217</f>
        <v/>
      </c>
      <c r="W2214" s="6">
        <f>'دیده بان بازار'!W2217</f>
        <v/>
      </c>
      <c r="X2214" s="11">
        <f>IFERROR(IF(OR(R2214&lt;=0,W2214&lt;=0,S2214&lt;=0,V2214&lt;=0),0,ROUND((S2214/R2214)/(V2214/W2214),2)),0)</f>
        <v/>
      </c>
      <c r="Y2214" s="11">
        <f>IFERROR(IF(OR(S2214&lt;=0,V2214&lt;=0),0,ROUND(S2214/V2214,2)),0)</f>
        <v/>
      </c>
      <c r="Z2214" s="11">
        <f>IFERROR(J2214-M2214,0)</f>
        <v/>
      </c>
      <c r="AA2214" s="11">
        <f>IFERROR(ROUND(MAX(0,MIN(100,((AB2214*0.2)+(AC2214*0.15)+(AD2214*0.15)+(AE2214*0.1)+(AF2214*0.1)+(AG2214*0.15)+(MIN(Y2214/3,1)*100*0.1)+(AI2214*0.05))*((AH2214/100)*0.25+0.75))),0),0)</f>
        <v/>
      </c>
      <c r="AB2214" s="11">
        <f>ROUND(MAX(0,MIN(100,((M2214+10)/20)*100)),0)</f>
        <v/>
      </c>
      <c r="AC2214" s="11">
        <f>IFERROR(IF(D2214&lt;=0,0,ROUND(COUNTIFS($D$4:$D$3359,"&lt;="&amp;D2214,$D$4:$D$3359,"&gt;0")/COUNTIF($D$4:$D$3359,"&gt;0")*100,0)),0)</f>
        <v/>
      </c>
      <c r="AD2214" s="11">
        <f>IF(E2214&lt;=0,0,ROUND(MAX(0,MIN(100,(LOG10(1+E2214/1000000000)/LOG10(101))*100)),0))</f>
        <v/>
      </c>
      <c r="AE2214" s="11">
        <f>IF(O2214=N2214,50,ROUND(MAX(0,MIN(100,((H2214-N2214)/(O2214-N2214))*100)),0))</f>
        <v/>
      </c>
      <c r="AF2214" s="11">
        <f>ROUND(MAX(0,MIN(100,50+((H2214-K2214)/K2214)*1000)),0)</f>
        <v/>
      </c>
      <c r="AG2214" s="11">
        <f>IFERROR(ROUND(MAX(0,MIN(100,50+25*LN(MAX(0.01,X2214)))),0),25)</f>
        <v/>
      </c>
      <c r="AH2214" s="11">
        <f>ROUND(IF(M2214&lt;=-30,0,IF(M2214&lt;=-20,20,IF(M2214&lt;=-10,50,100))),0)</f>
        <v/>
      </c>
      <c r="AI2214" s="11">
        <f>ROUND(MAX(0,MIN(100,50+(Z2214*10))),0)</f>
        <v/>
      </c>
      <c r="AJ2214" s="11">
        <f>IFERROR(IF(--AA2214&gt;=80,"خرید قوی",IF(--AA2214&gt;=70,"خرید مشروط",IF(--AA2214&gt;=60,"مراقبت",IF(--AA2214&gt;=45,"ضعیف","عدم ورود")))),"")</f>
        <v/>
      </c>
    </row>
    <row r="2215">
      <c r="A2215" s="15">
        <f>'دیده بان بازار'!A2218</f>
        <v/>
      </c>
      <c r="B2215" s="16">
        <f>'دیده بان بازار'!B2218</f>
        <v/>
      </c>
      <c r="C2215" s="16">
        <f>'دیده بان بازار'!C2218</f>
        <v/>
      </c>
      <c r="D2215" s="16">
        <f>'دیده بان بازار'!D2218</f>
        <v/>
      </c>
      <c r="E2215" s="17">
        <f>'دیده بان بازار'!E2218</f>
        <v/>
      </c>
      <c r="F2215" s="16">
        <f>'دیده بان بازار'!F2218</f>
        <v/>
      </c>
      <c r="G2215" s="16">
        <f>'دیده بان بازار'!G2218</f>
        <v/>
      </c>
      <c r="H2215" s="16">
        <f>'دیده بان بازار'!H2218</f>
        <v/>
      </c>
      <c r="I2215" s="16">
        <f>'دیده بان بازار'!I2218</f>
        <v/>
      </c>
      <c r="J2215" s="16">
        <f>'دیده بان بازار'!J2218</f>
        <v/>
      </c>
      <c r="K2215" s="16">
        <f>'دیده بان بازار'!K2218</f>
        <v/>
      </c>
      <c r="L2215" s="16">
        <f>'دیده بان بازار'!L2218</f>
        <v/>
      </c>
      <c r="M2215" s="16">
        <f>'دیده بان بازار'!M2218</f>
        <v/>
      </c>
      <c r="N2215" s="16">
        <f>'دیده بان بازار'!N2218</f>
        <v/>
      </c>
      <c r="O2215" s="16">
        <f>'دیده بان بازار'!O2218</f>
        <v/>
      </c>
      <c r="P2215" s="16">
        <f>'دیده بان بازار'!P2218</f>
        <v/>
      </c>
      <c r="Q2215" s="16">
        <f>'دیده بان بازار'!Q2218</f>
        <v/>
      </c>
      <c r="R2215" s="16">
        <f>'دیده بان بازار'!R2218</f>
        <v/>
      </c>
      <c r="S2215" s="16">
        <f>'دیده بان بازار'!S2218</f>
        <v/>
      </c>
      <c r="T2215" s="16">
        <f>'دیده بان بازار'!T2218</f>
        <v/>
      </c>
      <c r="U2215" s="16">
        <f>'دیده بان بازار'!U2218</f>
        <v/>
      </c>
      <c r="V2215" s="16">
        <f>'دیده بان بازار'!V2218</f>
        <v/>
      </c>
      <c r="W2215" s="7">
        <f>'دیده بان بازار'!W2218</f>
        <v/>
      </c>
      <c r="X2215" s="11">
        <f>IFERROR(IF(OR(R2215&lt;=0,W2215&lt;=0,S2215&lt;=0,V2215&lt;=0),0,ROUND((S2215/R2215)/(V2215/W2215),2)),0)</f>
        <v/>
      </c>
      <c r="Y2215" s="11">
        <f>IFERROR(IF(OR(S2215&lt;=0,V2215&lt;=0),0,ROUND(S2215/V2215,2)),0)</f>
        <v/>
      </c>
      <c r="Z2215" s="11">
        <f>IFERROR(J2215-M2215,0)</f>
        <v/>
      </c>
      <c r="AA2215" s="11">
        <f>IFERROR(ROUND(MAX(0,MIN(100,((AB2215*0.2)+(AC2215*0.15)+(AD2215*0.15)+(AE2215*0.1)+(AF2215*0.1)+(AG2215*0.15)+(MIN(Y2215/3,1)*100*0.1)+(AI2215*0.05))*((AH2215/100)*0.25+0.75))),0),0)</f>
        <v/>
      </c>
      <c r="AB2215" s="11">
        <f>ROUND(MAX(0,MIN(100,((M2215+10)/20)*100)),0)</f>
        <v/>
      </c>
      <c r="AC2215" s="11">
        <f>IFERROR(IF(D2215&lt;=0,0,ROUND(COUNTIFS($D$4:$D$3359,"&lt;="&amp;D2215,$D$4:$D$3359,"&gt;0")/COUNTIF($D$4:$D$3359,"&gt;0")*100,0)),0)</f>
        <v/>
      </c>
      <c r="AD2215" s="11">
        <f>IF(E2215&lt;=0,0,ROUND(MAX(0,MIN(100,(LOG10(1+E2215/1000000000)/LOG10(101))*100)),0))</f>
        <v/>
      </c>
      <c r="AE2215" s="11">
        <f>IF(O2215=N2215,50,ROUND(MAX(0,MIN(100,((H2215-N2215)/(O2215-N2215))*100)),0))</f>
        <v/>
      </c>
      <c r="AF2215" s="11">
        <f>ROUND(MAX(0,MIN(100,50+((H2215-K2215)/K2215)*1000)),0)</f>
        <v/>
      </c>
      <c r="AG2215" s="11">
        <f>IFERROR(ROUND(MAX(0,MIN(100,50+25*LN(MAX(0.01,X2215)))),0),25)</f>
        <v/>
      </c>
      <c r="AH2215" s="11">
        <f>ROUND(IF(M2215&lt;=-30,0,IF(M2215&lt;=-20,20,IF(M2215&lt;=-10,50,100))),0)</f>
        <v/>
      </c>
      <c r="AI2215" s="11">
        <f>ROUND(MAX(0,MIN(100,50+(Z2215*10))),0)</f>
        <v/>
      </c>
      <c r="AJ2215" s="11">
        <f>IFERROR(IF(--AA2215&gt;=80,"خرید قوی",IF(--AA2215&gt;=70,"خرید مشروط",IF(--AA2215&gt;=60,"مراقبت",IF(--AA2215&gt;=45,"ضعیف","عدم ورود")))),"")</f>
        <v/>
      </c>
    </row>
    <row r="2216">
      <c r="A2216" s="12">
        <f>'دیده بان بازار'!A2219</f>
        <v/>
      </c>
      <c r="B2216" s="13">
        <f>'دیده بان بازار'!B2219</f>
        <v/>
      </c>
      <c r="C2216" s="13">
        <f>'دیده بان بازار'!C2219</f>
        <v/>
      </c>
      <c r="D2216" s="13">
        <f>'دیده بان بازار'!D2219</f>
        <v/>
      </c>
      <c r="E2216" s="14">
        <f>'دیده بان بازار'!E2219</f>
        <v/>
      </c>
      <c r="F2216" s="13">
        <f>'دیده بان بازار'!F2219</f>
        <v/>
      </c>
      <c r="G2216" s="13">
        <f>'دیده بان بازار'!G2219</f>
        <v/>
      </c>
      <c r="H2216" s="13">
        <f>'دیده بان بازار'!H2219</f>
        <v/>
      </c>
      <c r="I2216" s="13">
        <f>'دیده بان بازار'!I2219</f>
        <v/>
      </c>
      <c r="J2216" s="13">
        <f>'دیده بان بازار'!J2219</f>
        <v/>
      </c>
      <c r="K2216" s="13">
        <f>'دیده بان بازار'!K2219</f>
        <v/>
      </c>
      <c r="L2216" s="13">
        <f>'دیده بان بازار'!L2219</f>
        <v/>
      </c>
      <c r="M2216" s="13">
        <f>'دیده بان بازار'!M2219</f>
        <v/>
      </c>
      <c r="N2216" s="13">
        <f>'دیده بان بازار'!N2219</f>
        <v/>
      </c>
      <c r="O2216" s="13">
        <f>'دیده بان بازار'!O2219</f>
        <v/>
      </c>
      <c r="P2216" s="13">
        <f>'دیده بان بازار'!P2219</f>
        <v/>
      </c>
      <c r="Q2216" s="13">
        <f>'دیده بان بازار'!Q2219</f>
        <v/>
      </c>
      <c r="R2216" s="13">
        <f>'دیده بان بازار'!R2219</f>
        <v/>
      </c>
      <c r="S2216" s="13">
        <f>'دیده بان بازار'!S2219</f>
        <v/>
      </c>
      <c r="T2216" s="13">
        <f>'دیده بان بازار'!T2219</f>
        <v/>
      </c>
      <c r="U2216" s="13">
        <f>'دیده بان بازار'!U2219</f>
        <v/>
      </c>
      <c r="V2216" s="13">
        <f>'دیده بان بازار'!V2219</f>
        <v/>
      </c>
      <c r="W2216" s="6">
        <f>'دیده بان بازار'!W2219</f>
        <v/>
      </c>
      <c r="X2216" s="11">
        <f>IFERROR(IF(OR(R2216&lt;=0,W2216&lt;=0,S2216&lt;=0,V2216&lt;=0),0,ROUND((S2216/R2216)/(V2216/W2216),2)),0)</f>
        <v/>
      </c>
      <c r="Y2216" s="11">
        <f>IFERROR(IF(OR(S2216&lt;=0,V2216&lt;=0),0,ROUND(S2216/V2216,2)),0)</f>
        <v/>
      </c>
      <c r="Z2216" s="11">
        <f>IFERROR(J2216-M2216,0)</f>
        <v/>
      </c>
      <c r="AA2216" s="11">
        <f>IFERROR(ROUND(MAX(0,MIN(100,((AB2216*0.2)+(AC2216*0.15)+(AD2216*0.15)+(AE2216*0.1)+(AF2216*0.1)+(AG2216*0.15)+(MIN(Y2216/3,1)*100*0.1)+(AI2216*0.05))*((AH2216/100)*0.25+0.75))),0),0)</f>
        <v/>
      </c>
      <c r="AB2216" s="11">
        <f>ROUND(MAX(0,MIN(100,((M2216+10)/20)*100)),0)</f>
        <v/>
      </c>
      <c r="AC2216" s="11">
        <f>IFERROR(IF(D2216&lt;=0,0,ROUND(COUNTIFS($D$4:$D$3359,"&lt;="&amp;D2216,$D$4:$D$3359,"&gt;0")/COUNTIF($D$4:$D$3359,"&gt;0")*100,0)),0)</f>
        <v/>
      </c>
      <c r="AD2216" s="11">
        <f>IF(E2216&lt;=0,0,ROUND(MAX(0,MIN(100,(LOG10(1+E2216/1000000000)/LOG10(101))*100)),0))</f>
        <v/>
      </c>
      <c r="AE2216" s="11">
        <f>IF(O2216=N2216,50,ROUND(MAX(0,MIN(100,((H2216-N2216)/(O2216-N2216))*100)),0))</f>
        <v/>
      </c>
      <c r="AF2216" s="11">
        <f>ROUND(MAX(0,MIN(100,50+((H2216-K2216)/K2216)*1000)),0)</f>
        <v/>
      </c>
      <c r="AG2216" s="11">
        <f>IFERROR(ROUND(MAX(0,MIN(100,50+25*LN(MAX(0.01,X2216)))),0),25)</f>
        <v/>
      </c>
      <c r="AH2216" s="11">
        <f>ROUND(IF(M2216&lt;=-30,0,IF(M2216&lt;=-20,20,IF(M2216&lt;=-10,50,100))),0)</f>
        <v/>
      </c>
      <c r="AI2216" s="11">
        <f>ROUND(MAX(0,MIN(100,50+(Z2216*10))),0)</f>
        <v/>
      </c>
      <c r="AJ2216" s="11">
        <f>IFERROR(IF(--AA2216&gt;=80,"خرید قوی",IF(--AA2216&gt;=70,"خرید مشروط",IF(--AA2216&gt;=60,"مراقبت",IF(--AA2216&gt;=45,"ضعیف","عدم ورود")))),"")</f>
        <v/>
      </c>
    </row>
    <row r="2217">
      <c r="A2217" s="15">
        <f>'دیده بان بازار'!A2220</f>
        <v/>
      </c>
      <c r="B2217" s="16">
        <f>'دیده بان بازار'!B2220</f>
        <v/>
      </c>
      <c r="C2217" s="16">
        <f>'دیده بان بازار'!C2220</f>
        <v/>
      </c>
      <c r="D2217" s="16">
        <f>'دیده بان بازار'!D2220</f>
        <v/>
      </c>
      <c r="E2217" s="17">
        <f>'دیده بان بازار'!E2220</f>
        <v/>
      </c>
      <c r="F2217" s="16">
        <f>'دیده بان بازار'!F2220</f>
        <v/>
      </c>
      <c r="G2217" s="16">
        <f>'دیده بان بازار'!G2220</f>
        <v/>
      </c>
      <c r="H2217" s="16">
        <f>'دیده بان بازار'!H2220</f>
        <v/>
      </c>
      <c r="I2217" s="16">
        <f>'دیده بان بازار'!I2220</f>
        <v/>
      </c>
      <c r="J2217" s="16">
        <f>'دیده بان بازار'!J2220</f>
        <v/>
      </c>
      <c r="K2217" s="16">
        <f>'دیده بان بازار'!K2220</f>
        <v/>
      </c>
      <c r="L2217" s="16">
        <f>'دیده بان بازار'!L2220</f>
        <v/>
      </c>
      <c r="M2217" s="16">
        <f>'دیده بان بازار'!M2220</f>
        <v/>
      </c>
      <c r="N2217" s="16">
        <f>'دیده بان بازار'!N2220</f>
        <v/>
      </c>
      <c r="O2217" s="16">
        <f>'دیده بان بازار'!O2220</f>
        <v/>
      </c>
      <c r="P2217" s="16">
        <f>'دیده بان بازار'!P2220</f>
        <v/>
      </c>
      <c r="Q2217" s="16">
        <f>'دیده بان بازار'!Q2220</f>
        <v/>
      </c>
      <c r="R2217" s="16">
        <f>'دیده بان بازار'!R2220</f>
        <v/>
      </c>
      <c r="S2217" s="16">
        <f>'دیده بان بازار'!S2220</f>
        <v/>
      </c>
      <c r="T2217" s="16">
        <f>'دیده بان بازار'!T2220</f>
        <v/>
      </c>
      <c r="U2217" s="16">
        <f>'دیده بان بازار'!U2220</f>
        <v/>
      </c>
      <c r="V2217" s="16">
        <f>'دیده بان بازار'!V2220</f>
        <v/>
      </c>
      <c r="W2217" s="7">
        <f>'دیده بان بازار'!W2220</f>
        <v/>
      </c>
      <c r="X2217" s="11">
        <f>IFERROR(IF(OR(R2217&lt;=0,W2217&lt;=0,S2217&lt;=0,V2217&lt;=0),0,ROUND((S2217/R2217)/(V2217/W2217),2)),0)</f>
        <v/>
      </c>
      <c r="Y2217" s="11">
        <f>IFERROR(IF(OR(S2217&lt;=0,V2217&lt;=0),0,ROUND(S2217/V2217,2)),0)</f>
        <v/>
      </c>
      <c r="Z2217" s="11">
        <f>IFERROR(J2217-M2217,0)</f>
        <v/>
      </c>
      <c r="AA2217" s="11">
        <f>IFERROR(ROUND(MAX(0,MIN(100,((AB2217*0.2)+(AC2217*0.15)+(AD2217*0.15)+(AE2217*0.1)+(AF2217*0.1)+(AG2217*0.15)+(MIN(Y2217/3,1)*100*0.1)+(AI2217*0.05))*((AH2217/100)*0.25+0.75))),0),0)</f>
        <v/>
      </c>
      <c r="AB2217" s="11">
        <f>ROUND(MAX(0,MIN(100,((M2217+10)/20)*100)),0)</f>
        <v/>
      </c>
      <c r="AC2217" s="11">
        <f>IFERROR(IF(D2217&lt;=0,0,ROUND(COUNTIFS($D$4:$D$3359,"&lt;="&amp;D2217,$D$4:$D$3359,"&gt;0")/COUNTIF($D$4:$D$3359,"&gt;0")*100,0)),0)</f>
        <v/>
      </c>
      <c r="AD2217" s="11">
        <f>IF(E2217&lt;=0,0,ROUND(MAX(0,MIN(100,(LOG10(1+E2217/1000000000)/LOG10(101))*100)),0))</f>
        <v/>
      </c>
      <c r="AE2217" s="11">
        <f>IF(O2217=N2217,50,ROUND(MAX(0,MIN(100,((H2217-N2217)/(O2217-N2217))*100)),0))</f>
        <v/>
      </c>
      <c r="AF2217" s="11">
        <f>ROUND(MAX(0,MIN(100,50+((H2217-K2217)/K2217)*1000)),0)</f>
        <v/>
      </c>
      <c r="AG2217" s="11">
        <f>IFERROR(ROUND(MAX(0,MIN(100,50+25*LN(MAX(0.01,X2217)))),0),25)</f>
        <v/>
      </c>
      <c r="AH2217" s="11">
        <f>ROUND(IF(M2217&lt;=-30,0,IF(M2217&lt;=-20,20,IF(M2217&lt;=-10,50,100))),0)</f>
        <v/>
      </c>
      <c r="AI2217" s="11">
        <f>ROUND(MAX(0,MIN(100,50+(Z2217*10))),0)</f>
        <v/>
      </c>
      <c r="AJ2217" s="11">
        <f>IFERROR(IF(--AA2217&gt;=80,"خرید قوی",IF(--AA2217&gt;=70,"خرید مشروط",IF(--AA2217&gt;=60,"مراقبت",IF(--AA2217&gt;=45,"ضعیف","عدم ورود")))),"")</f>
        <v/>
      </c>
    </row>
    <row r="2218">
      <c r="A2218" s="12">
        <f>'دیده بان بازار'!A2221</f>
        <v/>
      </c>
      <c r="B2218" s="13">
        <f>'دیده بان بازار'!B2221</f>
        <v/>
      </c>
      <c r="C2218" s="13">
        <f>'دیده بان بازار'!C2221</f>
        <v/>
      </c>
      <c r="D2218" s="13">
        <f>'دیده بان بازار'!D2221</f>
        <v/>
      </c>
      <c r="E2218" s="14">
        <f>'دیده بان بازار'!E2221</f>
        <v/>
      </c>
      <c r="F2218" s="13">
        <f>'دیده بان بازار'!F2221</f>
        <v/>
      </c>
      <c r="G2218" s="13">
        <f>'دیده بان بازار'!G2221</f>
        <v/>
      </c>
      <c r="H2218" s="13">
        <f>'دیده بان بازار'!H2221</f>
        <v/>
      </c>
      <c r="I2218" s="13">
        <f>'دیده بان بازار'!I2221</f>
        <v/>
      </c>
      <c r="J2218" s="13">
        <f>'دیده بان بازار'!J2221</f>
        <v/>
      </c>
      <c r="K2218" s="13">
        <f>'دیده بان بازار'!K2221</f>
        <v/>
      </c>
      <c r="L2218" s="13">
        <f>'دیده بان بازار'!L2221</f>
        <v/>
      </c>
      <c r="M2218" s="13">
        <f>'دیده بان بازار'!M2221</f>
        <v/>
      </c>
      <c r="N2218" s="13">
        <f>'دیده بان بازار'!N2221</f>
        <v/>
      </c>
      <c r="O2218" s="13">
        <f>'دیده بان بازار'!O2221</f>
        <v/>
      </c>
      <c r="P2218" s="13">
        <f>'دیده بان بازار'!P2221</f>
        <v/>
      </c>
      <c r="Q2218" s="13">
        <f>'دیده بان بازار'!Q2221</f>
        <v/>
      </c>
      <c r="R2218" s="13">
        <f>'دیده بان بازار'!R2221</f>
        <v/>
      </c>
      <c r="S2218" s="13">
        <f>'دیده بان بازار'!S2221</f>
        <v/>
      </c>
      <c r="T2218" s="13">
        <f>'دیده بان بازار'!T2221</f>
        <v/>
      </c>
      <c r="U2218" s="13">
        <f>'دیده بان بازار'!U2221</f>
        <v/>
      </c>
      <c r="V2218" s="13">
        <f>'دیده بان بازار'!V2221</f>
        <v/>
      </c>
      <c r="W2218" s="6">
        <f>'دیده بان بازار'!W2221</f>
        <v/>
      </c>
      <c r="X2218" s="11">
        <f>IFERROR(IF(OR(R2218&lt;=0,W2218&lt;=0,S2218&lt;=0,V2218&lt;=0),0,ROUND((S2218/R2218)/(V2218/W2218),2)),0)</f>
        <v/>
      </c>
      <c r="Y2218" s="11">
        <f>IFERROR(IF(OR(S2218&lt;=0,V2218&lt;=0),0,ROUND(S2218/V2218,2)),0)</f>
        <v/>
      </c>
      <c r="Z2218" s="11">
        <f>IFERROR(J2218-M2218,0)</f>
        <v/>
      </c>
      <c r="AA2218" s="11">
        <f>IFERROR(ROUND(MAX(0,MIN(100,((AB2218*0.2)+(AC2218*0.15)+(AD2218*0.15)+(AE2218*0.1)+(AF2218*0.1)+(AG2218*0.15)+(MIN(Y2218/3,1)*100*0.1)+(AI2218*0.05))*((AH2218/100)*0.25+0.75))),0),0)</f>
        <v/>
      </c>
      <c r="AB2218" s="11">
        <f>ROUND(MAX(0,MIN(100,((M2218+10)/20)*100)),0)</f>
        <v/>
      </c>
      <c r="AC2218" s="11">
        <f>IFERROR(IF(D2218&lt;=0,0,ROUND(COUNTIFS($D$4:$D$3359,"&lt;="&amp;D2218,$D$4:$D$3359,"&gt;0")/COUNTIF($D$4:$D$3359,"&gt;0")*100,0)),0)</f>
        <v/>
      </c>
      <c r="AD2218" s="11">
        <f>IF(E2218&lt;=0,0,ROUND(MAX(0,MIN(100,(LOG10(1+E2218/1000000000)/LOG10(101))*100)),0))</f>
        <v/>
      </c>
      <c r="AE2218" s="11">
        <f>IF(O2218=N2218,50,ROUND(MAX(0,MIN(100,((H2218-N2218)/(O2218-N2218))*100)),0))</f>
        <v/>
      </c>
      <c r="AF2218" s="11">
        <f>ROUND(MAX(0,MIN(100,50+((H2218-K2218)/K2218)*1000)),0)</f>
        <v/>
      </c>
      <c r="AG2218" s="11">
        <f>IFERROR(ROUND(MAX(0,MIN(100,50+25*LN(MAX(0.01,X2218)))),0),25)</f>
        <v/>
      </c>
      <c r="AH2218" s="11">
        <f>ROUND(IF(M2218&lt;=-30,0,IF(M2218&lt;=-20,20,IF(M2218&lt;=-10,50,100))),0)</f>
        <v/>
      </c>
      <c r="AI2218" s="11">
        <f>ROUND(MAX(0,MIN(100,50+(Z2218*10))),0)</f>
        <v/>
      </c>
      <c r="AJ2218" s="11">
        <f>IFERROR(IF(--AA2218&gt;=80,"خرید قوی",IF(--AA2218&gt;=70,"خرید مشروط",IF(--AA2218&gt;=60,"مراقبت",IF(--AA2218&gt;=45,"ضعیف","عدم ورود")))),"")</f>
        <v/>
      </c>
    </row>
    <row r="2219">
      <c r="A2219" s="15">
        <f>'دیده بان بازار'!A2222</f>
        <v/>
      </c>
      <c r="B2219" s="16">
        <f>'دیده بان بازار'!B2222</f>
        <v/>
      </c>
      <c r="C2219" s="16">
        <f>'دیده بان بازار'!C2222</f>
        <v/>
      </c>
      <c r="D2219" s="16">
        <f>'دیده بان بازار'!D2222</f>
        <v/>
      </c>
      <c r="E2219" s="17">
        <f>'دیده بان بازار'!E2222</f>
        <v/>
      </c>
      <c r="F2219" s="16">
        <f>'دیده بان بازار'!F2222</f>
        <v/>
      </c>
      <c r="G2219" s="16">
        <f>'دیده بان بازار'!G2222</f>
        <v/>
      </c>
      <c r="H2219" s="16">
        <f>'دیده بان بازار'!H2222</f>
        <v/>
      </c>
      <c r="I2219" s="16">
        <f>'دیده بان بازار'!I2222</f>
        <v/>
      </c>
      <c r="J2219" s="16">
        <f>'دیده بان بازار'!J2222</f>
        <v/>
      </c>
      <c r="K2219" s="16">
        <f>'دیده بان بازار'!K2222</f>
        <v/>
      </c>
      <c r="L2219" s="16">
        <f>'دیده بان بازار'!L2222</f>
        <v/>
      </c>
      <c r="M2219" s="16">
        <f>'دیده بان بازار'!M2222</f>
        <v/>
      </c>
      <c r="N2219" s="16">
        <f>'دیده بان بازار'!N2222</f>
        <v/>
      </c>
      <c r="O2219" s="16">
        <f>'دیده بان بازار'!O2222</f>
        <v/>
      </c>
      <c r="P2219" s="16">
        <f>'دیده بان بازار'!P2222</f>
        <v/>
      </c>
      <c r="Q2219" s="16">
        <f>'دیده بان بازار'!Q2222</f>
        <v/>
      </c>
      <c r="R2219" s="16">
        <f>'دیده بان بازار'!R2222</f>
        <v/>
      </c>
      <c r="S2219" s="16">
        <f>'دیده بان بازار'!S2222</f>
        <v/>
      </c>
      <c r="T2219" s="16">
        <f>'دیده بان بازار'!T2222</f>
        <v/>
      </c>
      <c r="U2219" s="16">
        <f>'دیده بان بازار'!U2222</f>
        <v/>
      </c>
      <c r="V2219" s="16">
        <f>'دیده بان بازار'!V2222</f>
        <v/>
      </c>
      <c r="W2219" s="7">
        <f>'دیده بان بازار'!W2222</f>
        <v/>
      </c>
      <c r="X2219" s="11">
        <f>IFERROR(IF(OR(R2219&lt;=0,W2219&lt;=0,S2219&lt;=0,V2219&lt;=0),0,ROUND((S2219/R2219)/(V2219/W2219),2)),0)</f>
        <v/>
      </c>
      <c r="Y2219" s="11">
        <f>IFERROR(IF(OR(S2219&lt;=0,V2219&lt;=0),0,ROUND(S2219/V2219,2)),0)</f>
        <v/>
      </c>
      <c r="Z2219" s="11">
        <f>IFERROR(J2219-M2219,0)</f>
        <v/>
      </c>
      <c r="AA2219" s="11">
        <f>IFERROR(ROUND(MAX(0,MIN(100,((AB2219*0.2)+(AC2219*0.15)+(AD2219*0.15)+(AE2219*0.1)+(AF2219*0.1)+(AG2219*0.15)+(MIN(Y2219/3,1)*100*0.1)+(AI2219*0.05))*((AH2219/100)*0.25+0.75))),0),0)</f>
        <v/>
      </c>
      <c r="AB2219" s="11">
        <f>ROUND(MAX(0,MIN(100,((M2219+10)/20)*100)),0)</f>
        <v/>
      </c>
      <c r="AC2219" s="11">
        <f>IFERROR(IF(D2219&lt;=0,0,ROUND(COUNTIFS($D$4:$D$3359,"&lt;="&amp;D2219,$D$4:$D$3359,"&gt;0")/COUNTIF($D$4:$D$3359,"&gt;0")*100,0)),0)</f>
        <v/>
      </c>
      <c r="AD2219" s="11">
        <f>IF(E2219&lt;=0,0,ROUND(MAX(0,MIN(100,(LOG10(1+E2219/1000000000)/LOG10(101))*100)),0))</f>
        <v/>
      </c>
      <c r="AE2219" s="11">
        <f>IF(O2219=N2219,50,ROUND(MAX(0,MIN(100,((H2219-N2219)/(O2219-N2219))*100)),0))</f>
        <v/>
      </c>
      <c r="AF2219" s="11">
        <f>ROUND(MAX(0,MIN(100,50+((H2219-K2219)/K2219)*1000)),0)</f>
        <v/>
      </c>
      <c r="AG2219" s="11">
        <f>IFERROR(ROUND(MAX(0,MIN(100,50+25*LN(MAX(0.01,X2219)))),0),25)</f>
        <v/>
      </c>
      <c r="AH2219" s="11">
        <f>ROUND(IF(M2219&lt;=-30,0,IF(M2219&lt;=-20,20,IF(M2219&lt;=-10,50,100))),0)</f>
        <v/>
      </c>
      <c r="AI2219" s="11">
        <f>ROUND(MAX(0,MIN(100,50+(Z2219*10))),0)</f>
        <v/>
      </c>
      <c r="AJ2219" s="11">
        <f>IFERROR(IF(--AA2219&gt;=80,"خرید قوی",IF(--AA2219&gt;=70,"خرید مشروط",IF(--AA2219&gt;=60,"مراقبت",IF(--AA2219&gt;=45,"ضعیف","عدم ورود")))),"")</f>
        <v/>
      </c>
    </row>
    <row r="2220">
      <c r="A2220" s="12">
        <f>'دیده بان بازار'!A2223</f>
        <v/>
      </c>
      <c r="B2220" s="13">
        <f>'دیده بان بازار'!B2223</f>
        <v/>
      </c>
      <c r="C2220" s="13">
        <f>'دیده بان بازار'!C2223</f>
        <v/>
      </c>
      <c r="D2220" s="13">
        <f>'دیده بان بازار'!D2223</f>
        <v/>
      </c>
      <c r="E2220" s="14">
        <f>'دیده بان بازار'!E2223</f>
        <v/>
      </c>
      <c r="F2220" s="13">
        <f>'دیده بان بازار'!F2223</f>
        <v/>
      </c>
      <c r="G2220" s="13">
        <f>'دیده بان بازار'!G2223</f>
        <v/>
      </c>
      <c r="H2220" s="13">
        <f>'دیده بان بازار'!H2223</f>
        <v/>
      </c>
      <c r="I2220" s="13">
        <f>'دیده بان بازار'!I2223</f>
        <v/>
      </c>
      <c r="J2220" s="13">
        <f>'دیده بان بازار'!J2223</f>
        <v/>
      </c>
      <c r="K2220" s="13">
        <f>'دیده بان بازار'!K2223</f>
        <v/>
      </c>
      <c r="L2220" s="13">
        <f>'دیده بان بازار'!L2223</f>
        <v/>
      </c>
      <c r="M2220" s="13">
        <f>'دیده بان بازار'!M2223</f>
        <v/>
      </c>
      <c r="N2220" s="13">
        <f>'دیده بان بازار'!N2223</f>
        <v/>
      </c>
      <c r="O2220" s="13">
        <f>'دیده بان بازار'!O2223</f>
        <v/>
      </c>
      <c r="P2220" s="13">
        <f>'دیده بان بازار'!P2223</f>
        <v/>
      </c>
      <c r="Q2220" s="13">
        <f>'دیده بان بازار'!Q2223</f>
        <v/>
      </c>
      <c r="R2220" s="13">
        <f>'دیده بان بازار'!R2223</f>
        <v/>
      </c>
      <c r="S2220" s="13">
        <f>'دیده بان بازار'!S2223</f>
        <v/>
      </c>
      <c r="T2220" s="13">
        <f>'دیده بان بازار'!T2223</f>
        <v/>
      </c>
      <c r="U2220" s="13">
        <f>'دیده بان بازار'!U2223</f>
        <v/>
      </c>
      <c r="V2220" s="13">
        <f>'دیده بان بازار'!V2223</f>
        <v/>
      </c>
      <c r="W2220" s="6">
        <f>'دیده بان بازار'!W2223</f>
        <v/>
      </c>
      <c r="X2220" s="11">
        <f>IFERROR(IF(OR(R2220&lt;=0,W2220&lt;=0,S2220&lt;=0,V2220&lt;=0),0,ROUND((S2220/R2220)/(V2220/W2220),2)),0)</f>
        <v/>
      </c>
      <c r="Y2220" s="11">
        <f>IFERROR(IF(OR(S2220&lt;=0,V2220&lt;=0),0,ROUND(S2220/V2220,2)),0)</f>
        <v/>
      </c>
      <c r="Z2220" s="11">
        <f>IFERROR(J2220-M2220,0)</f>
        <v/>
      </c>
      <c r="AA2220" s="11">
        <f>IFERROR(ROUND(MAX(0,MIN(100,((AB2220*0.2)+(AC2220*0.15)+(AD2220*0.15)+(AE2220*0.1)+(AF2220*0.1)+(AG2220*0.15)+(MIN(Y2220/3,1)*100*0.1)+(AI2220*0.05))*((AH2220/100)*0.25+0.75))),0),0)</f>
        <v/>
      </c>
      <c r="AB2220" s="11">
        <f>ROUND(MAX(0,MIN(100,((M2220+10)/20)*100)),0)</f>
        <v/>
      </c>
      <c r="AC2220" s="11">
        <f>IFERROR(IF(D2220&lt;=0,0,ROUND(COUNTIFS($D$4:$D$3359,"&lt;="&amp;D2220,$D$4:$D$3359,"&gt;0")/COUNTIF($D$4:$D$3359,"&gt;0")*100,0)),0)</f>
        <v/>
      </c>
      <c r="AD2220" s="11">
        <f>IF(E2220&lt;=0,0,ROUND(MAX(0,MIN(100,(LOG10(1+E2220/1000000000)/LOG10(101))*100)),0))</f>
        <v/>
      </c>
      <c r="AE2220" s="11">
        <f>IF(O2220=N2220,50,ROUND(MAX(0,MIN(100,((H2220-N2220)/(O2220-N2220))*100)),0))</f>
        <v/>
      </c>
      <c r="AF2220" s="11">
        <f>ROUND(MAX(0,MIN(100,50+((H2220-K2220)/K2220)*1000)),0)</f>
        <v/>
      </c>
      <c r="AG2220" s="11">
        <f>IFERROR(ROUND(MAX(0,MIN(100,50+25*LN(MAX(0.01,X2220)))),0),25)</f>
        <v/>
      </c>
      <c r="AH2220" s="11">
        <f>ROUND(IF(M2220&lt;=-30,0,IF(M2220&lt;=-20,20,IF(M2220&lt;=-10,50,100))),0)</f>
        <v/>
      </c>
      <c r="AI2220" s="11">
        <f>ROUND(MAX(0,MIN(100,50+(Z2220*10))),0)</f>
        <v/>
      </c>
      <c r="AJ2220" s="11">
        <f>IFERROR(IF(--AA2220&gt;=80,"خرید قوی",IF(--AA2220&gt;=70,"خرید مشروط",IF(--AA2220&gt;=60,"مراقبت",IF(--AA2220&gt;=45,"ضعیف","عدم ورود")))),"")</f>
        <v/>
      </c>
    </row>
    <row r="2221">
      <c r="A2221" s="15">
        <f>'دیده بان بازار'!A2224</f>
        <v/>
      </c>
      <c r="B2221" s="16">
        <f>'دیده بان بازار'!B2224</f>
        <v/>
      </c>
      <c r="C2221" s="16">
        <f>'دیده بان بازار'!C2224</f>
        <v/>
      </c>
      <c r="D2221" s="16">
        <f>'دیده بان بازار'!D2224</f>
        <v/>
      </c>
      <c r="E2221" s="17">
        <f>'دیده بان بازار'!E2224</f>
        <v/>
      </c>
      <c r="F2221" s="16">
        <f>'دیده بان بازار'!F2224</f>
        <v/>
      </c>
      <c r="G2221" s="16">
        <f>'دیده بان بازار'!G2224</f>
        <v/>
      </c>
      <c r="H2221" s="16">
        <f>'دیده بان بازار'!H2224</f>
        <v/>
      </c>
      <c r="I2221" s="16">
        <f>'دیده بان بازار'!I2224</f>
        <v/>
      </c>
      <c r="J2221" s="16">
        <f>'دیده بان بازار'!J2224</f>
        <v/>
      </c>
      <c r="K2221" s="16">
        <f>'دیده بان بازار'!K2224</f>
        <v/>
      </c>
      <c r="L2221" s="16">
        <f>'دیده بان بازار'!L2224</f>
        <v/>
      </c>
      <c r="M2221" s="16">
        <f>'دیده بان بازار'!M2224</f>
        <v/>
      </c>
      <c r="N2221" s="16">
        <f>'دیده بان بازار'!N2224</f>
        <v/>
      </c>
      <c r="O2221" s="16">
        <f>'دیده بان بازار'!O2224</f>
        <v/>
      </c>
      <c r="P2221" s="16">
        <f>'دیده بان بازار'!P2224</f>
        <v/>
      </c>
      <c r="Q2221" s="16">
        <f>'دیده بان بازار'!Q2224</f>
        <v/>
      </c>
      <c r="R2221" s="16">
        <f>'دیده بان بازار'!R2224</f>
        <v/>
      </c>
      <c r="S2221" s="16">
        <f>'دیده بان بازار'!S2224</f>
        <v/>
      </c>
      <c r="T2221" s="16">
        <f>'دیده بان بازار'!T2224</f>
        <v/>
      </c>
      <c r="U2221" s="16">
        <f>'دیده بان بازار'!U2224</f>
        <v/>
      </c>
      <c r="V2221" s="16">
        <f>'دیده بان بازار'!V2224</f>
        <v/>
      </c>
      <c r="W2221" s="7">
        <f>'دیده بان بازار'!W2224</f>
        <v/>
      </c>
      <c r="X2221" s="11">
        <f>IFERROR(IF(OR(R2221&lt;=0,W2221&lt;=0,S2221&lt;=0,V2221&lt;=0),0,ROUND((S2221/R2221)/(V2221/W2221),2)),0)</f>
        <v/>
      </c>
      <c r="Y2221" s="11">
        <f>IFERROR(IF(OR(S2221&lt;=0,V2221&lt;=0),0,ROUND(S2221/V2221,2)),0)</f>
        <v/>
      </c>
      <c r="Z2221" s="11">
        <f>IFERROR(J2221-M2221,0)</f>
        <v/>
      </c>
      <c r="AA2221" s="11">
        <f>IFERROR(ROUND(MAX(0,MIN(100,((AB2221*0.2)+(AC2221*0.15)+(AD2221*0.15)+(AE2221*0.1)+(AF2221*0.1)+(AG2221*0.15)+(MIN(Y2221/3,1)*100*0.1)+(AI2221*0.05))*((AH2221/100)*0.25+0.75))),0),0)</f>
        <v/>
      </c>
      <c r="AB2221" s="11">
        <f>ROUND(MAX(0,MIN(100,((M2221+10)/20)*100)),0)</f>
        <v/>
      </c>
      <c r="AC2221" s="11">
        <f>IFERROR(IF(D2221&lt;=0,0,ROUND(COUNTIFS($D$4:$D$3359,"&lt;="&amp;D2221,$D$4:$D$3359,"&gt;0")/COUNTIF($D$4:$D$3359,"&gt;0")*100,0)),0)</f>
        <v/>
      </c>
      <c r="AD2221" s="11">
        <f>IF(E2221&lt;=0,0,ROUND(MAX(0,MIN(100,(LOG10(1+E2221/1000000000)/LOG10(101))*100)),0))</f>
        <v/>
      </c>
      <c r="AE2221" s="11">
        <f>IF(O2221=N2221,50,ROUND(MAX(0,MIN(100,((H2221-N2221)/(O2221-N2221))*100)),0))</f>
        <v/>
      </c>
      <c r="AF2221" s="11">
        <f>ROUND(MAX(0,MIN(100,50+((H2221-K2221)/K2221)*1000)),0)</f>
        <v/>
      </c>
      <c r="AG2221" s="11">
        <f>IFERROR(ROUND(MAX(0,MIN(100,50+25*LN(MAX(0.01,X2221)))),0),25)</f>
        <v/>
      </c>
      <c r="AH2221" s="11">
        <f>ROUND(IF(M2221&lt;=-30,0,IF(M2221&lt;=-20,20,IF(M2221&lt;=-10,50,100))),0)</f>
        <v/>
      </c>
      <c r="AI2221" s="11">
        <f>ROUND(MAX(0,MIN(100,50+(Z2221*10))),0)</f>
        <v/>
      </c>
      <c r="AJ2221" s="11">
        <f>IFERROR(IF(--AA2221&gt;=80,"خرید قوی",IF(--AA2221&gt;=70,"خرید مشروط",IF(--AA2221&gt;=60,"مراقبت",IF(--AA2221&gt;=45,"ضعیف","عدم ورود")))),"")</f>
        <v/>
      </c>
    </row>
    <row r="2222">
      <c r="A2222" s="15">
        <f>'دیده بان بازار'!A2225</f>
        <v/>
      </c>
      <c r="B2222" s="16">
        <f>'دیده بان بازار'!B2225</f>
        <v/>
      </c>
      <c r="C2222" s="16">
        <f>'دیده بان بازار'!C2225</f>
        <v/>
      </c>
      <c r="D2222" s="16">
        <f>'دیده بان بازار'!D2225</f>
        <v/>
      </c>
      <c r="E2222" s="17">
        <f>'دیده بان بازار'!E2225</f>
        <v/>
      </c>
      <c r="F2222" s="16">
        <f>'دیده بان بازار'!F2225</f>
        <v/>
      </c>
      <c r="G2222" s="16">
        <f>'دیده بان بازار'!G2225</f>
        <v/>
      </c>
      <c r="H2222" s="16">
        <f>'دیده بان بازار'!H2225</f>
        <v/>
      </c>
      <c r="I2222" s="16">
        <f>'دیده بان بازار'!I2225</f>
        <v/>
      </c>
      <c r="J2222" s="16">
        <f>'دیده بان بازار'!J2225</f>
        <v/>
      </c>
      <c r="K2222" s="16">
        <f>'دیده بان بازار'!K2225</f>
        <v/>
      </c>
      <c r="L2222" s="16">
        <f>'دیده بان بازار'!L2225</f>
        <v/>
      </c>
      <c r="M2222" s="16">
        <f>'دیده بان بازار'!M2225</f>
        <v/>
      </c>
      <c r="N2222" s="16">
        <f>'دیده بان بازار'!N2225</f>
        <v/>
      </c>
      <c r="O2222" s="16">
        <f>'دیده بان بازار'!O2225</f>
        <v/>
      </c>
      <c r="P2222" s="16">
        <f>'دیده بان بازار'!P2225</f>
        <v/>
      </c>
      <c r="Q2222" s="16">
        <f>'دیده بان بازار'!Q2225</f>
        <v/>
      </c>
      <c r="R2222" s="16">
        <f>'دیده بان بازار'!R2225</f>
        <v/>
      </c>
      <c r="S2222" s="16">
        <f>'دیده بان بازار'!S2225</f>
        <v/>
      </c>
      <c r="T2222" s="16">
        <f>'دیده بان بازار'!T2225</f>
        <v/>
      </c>
      <c r="U2222" s="16">
        <f>'دیده بان بازار'!U2225</f>
        <v/>
      </c>
      <c r="V2222" s="16">
        <f>'دیده بان بازار'!V2225</f>
        <v/>
      </c>
      <c r="W2222" s="7">
        <f>'دیده بان بازار'!W2225</f>
        <v/>
      </c>
      <c r="X2222" s="11">
        <f>IFERROR(IF(OR(R2222&lt;=0,W2222&lt;=0,S2222&lt;=0,V2222&lt;=0),0,ROUND((S2222/R2222)/(V2222/W2222),2)),0)</f>
        <v/>
      </c>
      <c r="Y2222" s="11">
        <f>IFERROR(IF(OR(S2222&lt;=0,V2222&lt;=0),0,ROUND(S2222/V2222,2)),0)</f>
        <v/>
      </c>
      <c r="Z2222" s="11">
        <f>IFERROR(J2222-M2222,0)</f>
        <v/>
      </c>
      <c r="AA2222" s="11">
        <f>IFERROR(ROUND(MAX(0,MIN(100,((AB2222*0.2)+(AC2222*0.15)+(AD2222*0.15)+(AE2222*0.1)+(AF2222*0.1)+(AG2222*0.15)+(MIN(Y2222/3,1)*100*0.1)+(AI2222*0.05))*((AH2222/100)*0.25+0.75))),0),0)</f>
        <v/>
      </c>
      <c r="AB2222" s="11">
        <f>ROUND(MAX(0,MIN(100,((M2222+10)/20)*100)),0)</f>
        <v/>
      </c>
      <c r="AC2222" s="11">
        <f>IFERROR(IF(D2222&lt;=0,0,ROUND(COUNTIFS($D$4:$D$3359,"&lt;="&amp;D2222,$D$4:$D$3359,"&gt;0")/COUNTIF($D$4:$D$3359,"&gt;0")*100,0)),0)</f>
        <v/>
      </c>
      <c r="AD2222" s="11">
        <f>IF(E2222&lt;=0,0,ROUND(MAX(0,MIN(100,(LOG10(1+E2222/1000000000)/LOG10(101))*100)),0))</f>
        <v/>
      </c>
      <c r="AE2222" s="11">
        <f>IF(O2222=N2222,50,ROUND(MAX(0,MIN(100,((H2222-N2222)/(O2222-N2222))*100)),0))</f>
        <v/>
      </c>
      <c r="AF2222" s="11">
        <f>ROUND(MAX(0,MIN(100,50+((H2222-K2222)/K2222)*1000)),0)</f>
        <v/>
      </c>
      <c r="AG2222" s="11">
        <f>IFERROR(ROUND(MAX(0,MIN(100,50+25*LN(MAX(0.01,X2222)))),0),25)</f>
        <v/>
      </c>
      <c r="AH2222" s="11">
        <f>ROUND(IF(M2222&lt;=-30,0,IF(M2222&lt;=-20,20,IF(M2222&lt;=-10,50,100))),0)</f>
        <v/>
      </c>
      <c r="AI2222" s="11">
        <f>ROUND(MAX(0,MIN(100,50+(Z2222*10))),0)</f>
        <v/>
      </c>
      <c r="AJ2222" s="11">
        <f>IFERROR(IF(--AA2222&gt;=80,"خرید قوی",IF(--AA2222&gt;=70,"خرید مشروط",IF(--AA2222&gt;=60,"مراقبت",IF(--AA2222&gt;=45,"ضعیف","عدم ورود")))),"")</f>
        <v/>
      </c>
    </row>
    <row r="2223">
      <c r="A2223" s="12">
        <f>'دیده بان بازار'!A2226</f>
        <v/>
      </c>
      <c r="B2223" s="13">
        <f>'دیده بان بازار'!B2226</f>
        <v/>
      </c>
      <c r="C2223" s="13">
        <f>'دیده بان بازار'!C2226</f>
        <v/>
      </c>
      <c r="D2223" s="13">
        <f>'دیده بان بازار'!D2226</f>
        <v/>
      </c>
      <c r="E2223" s="14">
        <f>'دیده بان بازار'!E2226</f>
        <v/>
      </c>
      <c r="F2223" s="13">
        <f>'دیده بان بازار'!F2226</f>
        <v/>
      </c>
      <c r="G2223" s="13">
        <f>'دیده بان بازار'!G2226</f>
        <v/>
      </c>
      <c r="H2223" s="13">
        <f>'دیده بان بازار'!H2226</f>
        <v/>
      </c>
      <c r="I2223" s="13">
        <f>'دیده بان بازار'!I2226</f>
        <v/>
      </c>
      <c r="J2223" s="13">
        <f>'دیده بان بازار'!J2226</f>
        <v/>
      </c>
      <c r="K2223" s="13">
        <f>'دیده بان بازار'!K2226</f>
        <v/>
      </c>
      <c r="L2223" s="13">
        <f>'دیده بان بازار'!L2226</f>
        <v/>
      </c>
      <c r="M2223" s="13">
        <f>'دیده بان بازار'!M2226</f>
        <v/>
      </c>
      <c r="N2223" s="13">
        <f>'دیده بان بازار'!N2226</f>
        <v/>
      </c>
      <c r="O2223" s="13">
        <f>'دیده بان بازار'!O2226</f>
        <v/>
      </c>
      <c r="P2223" s="13">
        <f>'دیده بان بازار'!P2226</f>
        <v/>
      </c>
      <c r="Q2223" s="13">
        <f>'دیده بان بازار'!Q2226</f>
        <v/>
      </c>
      <c r="R2223" s="13">
        <f>'دیده بان بازار'!R2226</f>
        <v/>
      </c>
      <c r="S2223" s="13">
        <f>'دیده بان بازار'!S2226</f>
        <v/>
      </c>
      <c r="T2223" s="13">
        <f>'دیده بان بازار'!T2226</f>
        <v/>
      </c>
      <c r="U2223" s="13">
        <f>'دیده بان بازار'!U2226</f>
        <v/>
      </c>
      <c r="V2223" s="13">
        <f>'دیده بان بازار'!V2226</f>
        <v/>
      </c>
      <c r="W2223" s="6">
        <f>'دیده بان بازار'!W2226</f>
        <v/>
      </c>
      <c r="X2223" s="11">
        <f>IFERROR(IF(OR(R2223&lt;=0,W2223&lt;=0,S2223&lt;=0,V2223&lt;=0),0,ROUND((S2223/R2223)/(V2223/W2223),2)),0)</f>
        <v/>
      </c>
      <c r="Y2223" s="11">
        <f>IFERROR(IF(OR(S2223&lt;=0,V2223&lt;=0),0,ROUND(S2223/V2223,2)),0)</f>
        <v/>
      </c>
      <c r="Z2223" s="11">
        <f>IFERROR(J2223-M2223,0)</f>
        <v/>
      </c>
      <c r="AA2223" s="11">
        <f>IFERROR(ROUND(MAX(0,MIN(100,((AB2223*0.2)+(AC2223*0.15)+(AD2223*0.15)+(AE2223*0.1)+(AF2223*0.1)+(AG2223*0.15)+(MIN(Y2223/3,1)*100*0.1)+(AI2223*0.05))*((AH2223/100)*0.25+0.75))),0),0)</f>
        <v/>
      </c>
      <c r="AB2223" s="11">
        <f>ROUND(MAX(0,MIN(100,((M2223+10)/20)*100)),0)</f>
        <v/>
      </c>
      <c r="AC2223" s="11">
        <f>IFERROR(IF(D2223&lt;=0,0,ROUND(COUNTIFS($D$4:$D$3359,"&lt;="&amp;D2223,$D$4:$D$3359,"&gt;0")/COUNTIF($D$4:$D$3359,"&gt;0")*100,0)),0)</f>
        <v/>
      </c>
      <c r="AD2223" s="11">
        <f>IF(E2223&lt;=0,0,ROUND(MAX(0,MIN(100,(LOG10(1+E2223/1000000000)/LOG10(101))*100)),0))</f>
        <v/>
      </c>
      <c r="AE2223" s="11">
        <f>IF(O2223=N2223,50,ROUND(MAX(0,MIN(100,((H2223-N2223)/(O2223-N2223))*100)),0))</f>
        <v/>
      </c>
      <c r="AF2223" s="11">
        <f>ROUND(MAX(0,MIN(100,50+((H2223-K2223)/K2223)*1000)),0)</f>
        <v/>
      </c>
      <c r="AG2223" s="11">
        <f>IFERROR(ROUND(MAX(0,MIN(100,50+25*LN(MAX(0.01,X2223)))),0),25)</f>
        <v/>
      </c>
      <c r="AH2223" s="11">
        <f>ROUND(IF(M2223&lt;=-30,0,IF(M2223&lt;=-20,20,IF(M2223&lt;=-10,50,100))),0)</f>
        <v/>
      </c>
      <c r="AI2223" s="11">
        <f>ROUND(MAX(0,MIN(100,50+(Z2223*10))),0)</f>
        <v/>
      </c>
      <c r="AJ2223" s="11">
        <f>IFERROR(IF(--AA2223&gt;=80,"خرید قوی",IF(--AA2223&gt;=70,"خرید مشروط",IF(--AA2223&gt;=60,"مراقبت",IF(--AA2223&gt;=45,"ضعیف","عدم ورود")))),"")</f>
        <v/>
      </c>
    </row>
    <row r="2224">
      <c r="A2224" s="15">
        <f>'دیده بان بازار'!A2227</f>
        <v/>
      </c>
      <c r="B2224" s="16">
        <f>'دیده بان بازار'!B2227</f>
        <v/>
      </c>
      <c r="C2224" s="16">
        <f>'دیده بان بازار'!C2227</f>
        <v/>
      </c>
      <c r="D2224" s="16">
        <f>'دیده بان بازار'!D2227</f>
        <v/>
      </c>
      <c r="E2224" s="17">
        <f>'دیده بان بازار'!E2227</f>
        <v/>
      </c>
      <c r="F2224" s="16">
        <f>'دیده بان بازار'!F2227</f>
        <v/>
      </c>
      <c r="G2224" s="16">
        <f>'دیده بان بازار'!G2227</f>
        <v/>
      </c>
      <c r="H2224" s="16">
        <f>'دیده بان بازار'!H2227</f>
        <v/>
      </c>
      <c r="I2224" s="16">
        <f>'دیده بان بازار'!I2227</f>
        <v/>
      </c>
      <c r="J2224" s="16">
        <f>'دیده بان بازار'!J2227</f>
        <v/>
      </c>
      <c r="K2224" s="16">
        <f>'دیده بان بازار'!K2227</f>
        <v/>
      </c>
      <c r="L2224" s="16">
        <f>'دیده بان بازار'!L2227</f>
        <v/>
      </c>
      <c r="M2224" s="16">
        <f>'دیده بان بازار'!M2227</f>
        <v/>
      </c>
      <c r="N2224" s="16">
        <f>'دیده بان بازار'!N2227</f>
        <v/>
      </c>
      <c r="O2224" s="16">
        <f>'دیده بان بازار'!O2227</f>
        <v/>
      </c>
      <c r="P2224" s="16">
        <f>'دیده بان بازار'!P2227</f>
        <v/>
      </c>
      <c r="Q2224" s="16">
        <f>'دیده بان بازار'!Q2227</f>
        <v/>
      </c>
      <c r="R2224" s="16">
        <f>'دیده بان بازار'!R2227</f>
        <v/>
      </c>
      <c r="S2224" s="16">
        <f>'دیده بان بازار'!S2227</f>
        <v/>
      </c>
      <c r="T2224" s="16">
        <f>'دیده بان بازار'!T2227</f>
        <v/>
      </c>
      <c r="U2224" s="16">
        <f>'دیده بان بازار'!U2227</f>
        <v/>
      </c>
      <c r="V2224" s="16">
        <f>'دیده بان بازار'!V2227</f>
        <v/>
      </c>
      <c r="W2224" s="7">
        <f>'دیده بان بازار'!W2227</f>
        <v/>
      </c>
      <c r="X2224" s="11">
        <f>IFERROR(IF(OR(R2224&lt;=0,W2224&lt;=0,S2224&lt;=0,V2224&lt;=0),0,ROUND((S2224/R2224)/(V2224/W2224),2)),0)</f>
        <v/>
      </c>
      <c r="Y2224" s="11">
        <f>IFERROR(IF(OR(S2224&lt;=0,V2224&lt;=0),0,ROUND(S2224/V2224,2)),0)</f>
        <v/>
      </c>
      <c r="Z2224" s="11">
        <f>IFERROR(J2224-M2224,0)</f>
        <v/>
      </c>
      <c r="AA2224" s="11">
        <f>IFERROR(ROUND(MAX(0,MIN(100,((AB2224*0.2)+(AC2224*0.15)+(AD2224*0.15)+(AE2224*0.1)+(AF2224*0.1)+(AG2224*0.15)+(MIN(Y2224/3,1)*100*0.1)+(AI2224*0.05))*((AH2224/100)*0.25+0.75))),0),0)</f>
        <v/>
      </c>
      <c r="AB2224" s="11">
        <f>ROUND(MAX(0,MIN(100,((M2224+10)/20)*100)),0)</f>
        <v/>
      </c>
      <c r="AC2224" s="11">
        <f>IFERROR(IF(D2224&lt;=0,0,ROUND(COUNTIFS($D$4:$D$3359,"&lt;="&amp;D2224,$D$4:$D$3359,"&gt;0")/COUNTIF($D$4:$D$3359,"&gt;0")*100,0)),0)</f>
        <v/>
      </c>
      <c r="AD2224" s="11">
        <f>IF(E2224&lt;=0,0,ROUND(MAX(0,MIN(100,(LOG10(1+E2224/1000000000)/LOG10(101))*100)),0))</f>
        <v/>
      </c>
      <c r="AE2224" s="11">
        <f>IF(O2224=N2224,50,ROUND(MAX(0,MIN(100,((H2224-N2224)/(O2224-N2224))*100)),0))</f>
        <v/>
      </c>
      <c r="AF2224" s="11">
        <f>ROUND(MAX(0,MIN(100,50+((H2224-K2224)/K2224)*1000)),0)</f>
        <v/>
      </c>
      <c r="AG2224" s="11">
        <f>IFERROR(ROUND(MAX(0,MIN(100,50+25*LN(MAX(0.01,X2224)))),0),25)</f>
        <v/>
      </c>
      <c r="AH2224" s="11">
        <f>ROUND(IF(M2224&lt;=-30,0,IF(M2224&lt;=-20,20,IF(M2224&lt;=-10,50,100))),0)</f>
        <v/>
      </c>
      <c r="AI2224" s="11">
        <f>ROUND(MAX(0,MIN(100,50+(Z2224*10))),0)</f>
        <v/>
      </c>
      <c r="AJ2224" s="11">
        <f>IFERROR(IF(--AA2224&gt;=80,"خرید قوی",IF(--AA2224&gt;=70,"خرید مشروط",IF(--AA2224&gt;=60,"مراقبت",IF(--AA2224&gt;=45,"ضعیف","عدم ورود")))),"")</f>
        <v/>
      </c>
    </row>
    <row r="2225">
      <c r="A2225" s="12">
        <f>'دیده بان بازار'!A2228</f>
        <v/>
      </c>
      <c r="B2225" s="13">
        <f>'دیده بان بازار'!B2228</f>
        <v/>
      </c>
      <c r="C2225" s="13">
        <f>'دیده بان بازار'!C2228</f>
        <v/>
      </c>
      <c r="D2225" s="13">
        <f>'دیده بان بازار'!D2228</f>
        <v/>
      </c>
      <c r="E2225" s="14">
        <f>'دیده بان بازار'!E2228</f>
        <v/>
      </c>
      <c r="F2225" s="13">
        <f>'دیده بان بازار'!F2228</f>
        <v/>
      </c>
      <c r="G2225" s="13">
        <f>'دیده بان بازار'!G2228</f>
        <v/>
      </c>
      <c r="H2225" s="13">
        <f>'دیده بان بازار'!H2228</f>
        <v/>
      </c>
      <c r="I2225" s="13">
        <f>'دیده بان بازار'!I2228</f>
        <v/>
      </c>
      <c r="J2225" s="13">
        <f>'دیده بان بازار'!J2228</f>
        <v/>
      </c>
      <c r="K2225" s="13">
        <f>'دیده بان بازار'!K2228</f>
        <v/>
      </c>
      <c r="L2225" s="13">
        <f>'دیده بان بازار'!L2228</f>
        <v/>
      </c>
      <c r="M2225" s="13">
        <f>'دیده بان بازار'!M2228</f>
        <v/>
      </c>
      <c r="N2225" s="13">
        <f>'دیده بان بازار'!N2228</f>
        <v/>
      </c>
      <c r="O2225" s="13">
        <f>'دیده بان بازار'!O2228</f>
        <v/>
      </c>
      <c r="P2225" s="13">
        <f>'دیده بان بازار'!P2228</f>
        <v/>
      </c>
      <c r="Q2225" s="13">
        <f>'دیده بان بازار'!Q2228</f>
        <v/>
      </c>
      <c r="R2225" s="13">
        <f>'دیده بان بازار'!R2228</f>
        <v/>
      </c>
      <c r="S2225" s="13">
        <f>'دیده بان بازار'!S2228</f>
        <v/>
      </c>
      <c r="T2225" s="13">
        <f>'دیده بان بازار'!T2228</f>
        <v/>
      </c>
      <c r="U2225" s="13">
        <f>'دیده بان بازار'!U2228</f>
        <v/>
      </c>
      <c r="V2225" s="13">
        <f>'دیده بان بازار'!V2228</f>
        <v/>
      </c>
      <c r="W2225" s="6">
        <f>'دیده بان بازار'!W2228</f>
        <v/>
      </c>
      <c r="X2225" s="11">
        <f>IFERROR(IF(OR(R2225&lt;=0,W2225&lt;=0,S2225&lt;=0,V2225&lt;=0),0,ROUND((S2225/R2225)/(V2225/W2225),2)),0)</f>
        <v/>
      </c>
      <c r="Y2225" s="11">
        <f>IFERROR(IF(OR(S2225&lt;=0,V2225&lt;=0),0,ROUND(S2225/V2225,2)),0)</f>
        <v/>
      </c>
      <c r="Z2225" s="11">
        <f>IFERROR(J2225-M2225,0)</f>
        <v/>
      </c>
      <c r="AA2225" s="11">
        <f>IFERROR(ROUND(MAX(0,MIN(100,((AB2225*0.2)+(AC2225*0.15)+(AD2225*0.15)+(AE2225*0.1)+(AF2225*0.1)+(AG2225*0.15)+(MIN(Y2225/3,1)*100*0.1)+(AI2225*0.05))*((AH2225/100)*0.25+0.75))),0),0)</f>
        <v/>
      </c>
      <c r="AB2225" s="11">
        <f>ROUND(MAX(0,MIN(100,((M2225+10)/20)*100)),0)</f>
        <v/>
      </c>
      <c r="AC2225" s="11">
        <f>IFERROR(IF(D2225&lt;=0,0,ROUND(COUNTIFS($D$4:$D$3359,"&lt;="&amp;D2225,$D$4:$D$3359,"&gt;0")/COUNTIF($D$4:$D$3359,"&gt;0")*100,0)),0)</f>
        <v/>
      </c>
      <c r="AD2225" s="11">
        <f>IF(E2225&lt;=0,0,ROUND(MAX(0,MIN(100,(LOG10(1+E2225/1000000000)/LOG10(101))*100)),0))</f>
        <v/>
      </c>
      <c r="AE2225" s="11">
        <f>IF(O2225=N2225,50,ROUND(MAX(0,MIN(100,((H2225-N2225)/(O2225-N2225))*100)),0))</f>
        <v/>
      </c>
      <c r="AF2225" s="11">
        <f>ROUND(MAX(0,MIN(100,50+((H2225-K2225)/K2225)*1000)),0)</f>
        <v/>
      </c>
      <c r="AG2225" s="11">
        <f>IFERROR(ROUND(MAX(0,MIN(100,50+25*LN(MAX(0.01,X2225)))),0),25)</f>
        <v/>
      </c>
      <c r="AH2225" s="11">
        <f>ROUND(IF(M2225&lt;=-30,0,IF(M2225&lt;=-20,20,IF(M2225&lt;=-10,50,100))),0)</f>
        <v/>
      </c>
      <c r="AI2225" s="11">
        <f>ROUND(MAX(0,MIN(100,50+(Z2225*10))),0)</f>
        <v/>
      </c>
      <c r="AJ2225" s="11">
        <f>IFERROR(IF(--AA2225&gt;=80,"خرید قوی",IF(--AA2225&gt;=70,"خرید مشروط",IF(--AA2225&gt;=60,"مراقبت",IF(--AA2225&gt;=45,"ضعیف","عدم ورود")))),"")</f>
        <v/>
      </c>
    </row>
    <row r="2226">
      <c r="A2226" s="15">
        <f>'دیده بان بازار'!A2229</f>
        <v/>
      </c>
      <c r="B2226" s="16">
        <f>'دیده بان بازار'!B2229</f>
        <v/>
      </c>
      <c r="C2226" s="16">
        <f>'دیده بان بازار'!C2229</f>
        <v/>
      </c>
      <c r="D2226" s="16">
        <f>'دیده بان بازار'!D2229</f>
        <v/>
      </c>
      <c r="E2226" s="17">
        <f>'دیده بان بازار'!E2229</f>
        <v/>
      </c>
      <c r="F2226" s="16">
        <f>'دیده بان بازار'!F2229</f>
        <v/>
      </c>
      <c r="G2226" s="16">
        <f>'دیده بان بازار'!G2229</f>
        <v/>
      </c>
      <c r="H2226" s="16">
        <f>'دیده بان بازار'!H2229</f>
        <v/>
      </c>
      <c r="I2226" s="16">
        <f>'دیده بان بازار'!I2229</f>
        <v/>
      </c>
      <c r="J2226" s="16">
        <f>'دیده بان بازار'!J2229</f>
        <v/>
      </c>
      <c r="K2226" s="16">
        <f>'دیده بان بازار'!K2229</f>
        <v/>
      </c>
      <c r="L2226" s="16">
        <f>'دیده بان بازار'!L2229</f>
        <v/>
      </c>
      <c r="M2226" s="16">
        <f>'دیده بان بازار'!M2229</f>
        <v/>
      </c>
      <c r="N2226" s="16">
        <f>'دیده بان بازار'!N2229</f>
        <v/>
      </c>
      <c r="O2226" s="16">
        <f>'دیده بان بازار'!O2229</f>
        <v/>
      </c>
      <c r="P2226" s="16">
        <f>'دیده بان بازار'!P2229</f>
        <v/>
      </c>
      <c r="Q2226" s="16">
        <f>'دیده بان بازار'!Q2229</f>
        <v/>
      </c>
      <c r="R2226" s="16">
        <f>'دیده بان بازار'!R2229</f>
        <v/>
      </c>
      <c r="S2226" s="16">
        <f>'دیده بان بازار'!S2229</f>
        <v/>
      </c>
      <c r="T2226" s="16">
        <f>'دیده بان بازار'!T2229</f>
        <v/>
      </c>
      <c r="U2226" s="16">
        <f>'دیده بان بازار'!U2229</f>
        <v/>
      </c>
      <c r="V2226" s="16">
        <f>'دیده بان بازار'!V2229</f>
        <v/>
      </c>
      <c r="W2226" s="7">
        <f>'دیده بان بازار'!W2229</f>
        <v/>
      </c>
      <c r="X2226" s="11">
        <f>IFERROR(IF(OR(R2226&lt;=0,W2226&lt;=0,S2226&lt;=0,V2226&lt;=0),0,ROUND((S2226/R2226)/(V2226/W2226),2)),0)</f>
        <v/>
      </c>
      <c r="Y2226" s="11">
        <f>IFERROR(IF(OR(S2226&lt;=0,V2226&lt;=0),0,ROUND(S2226/V2226,2)),0)</f>
        <v/>
      </c>
      <c r="Z2226" s="11">
        <f>IFERROR(J2226-M2226,0)</f>
        <v/>
      </c>
      <c r="AA2226" s="11">
        <f>IFERROR(ROUND(MAX(0,MIN(100,((AB2226*0.2)+(AC2226*0.15)+(AD2226*0.15)+(AE2226*0.1)+(AF2226*0.1)+(AG2226*0.15)+(MIN(Y2226/3,1)*100*0.1)+(AI2226*0.05))*((AH2226/100)*0.25+0.75))),0),0)</f>
        <v/>
      </c>
      <c r="AB2226" s="11">
        <f>ROUND(MAX(0,MIN(100,((M2226+10)/20)*100)),0)</f>
        <v/>
      </c>
      <c r="AC2226" s="11">
        <f>IFERROR(IF(D2226&lt;=0,0,ROUND(COUNTIFS($D$4:$D$3359,"&lt;="&amp;D2226,$D$4:$D$3359,"&gt;0")/COUNTIF($D$4:$D$3359,"&gt;0")*100,0)),0)</f>
        <v/>
      </c>
      <c r="AD2226" s="11">
        <f>IF(E2226&lt;=0,0,ROUND(MAX(0,MIN(100,(LOG10(1+E2226/1000000000)/LOG10(101))*100)),0))</f>
        <v/>
      </c>
      <c r="AE2226" s="11">
        <f>IF(O2226=N2226,50,ROUND(MAX(0,MIN(100,((H2226-N2226)/(O2226-N2226))*100)),0))</f>
        <v/>
      </c>
      <c r="AF2226" s="11">
        <f>ROUND(MAX(0,MIN(100,50+((H2226-K2226)/K2226)*1000)),0)</f>
        <v/>
      </c>
      <c r="AG2226" s="11">
        <f>IFERROR(ROUND(MAX(0,MIN(100,50+25*LN(MAX(0.01,X2226)))),0),25)</f>
        <v/>
      </c>
      <c r="AH2226" s="11">
        <f>ROUND(IF(M2226&lt;=-30,0,IF(M2226&lt;=-20,20,IF(M2226&lt;=-10,50,100))),0)</f>
        <v/>
      </c>
      <c r="AI2226" s="11">
        <f>ROUND(MAX(0,MIN(100,50+(Z2226*10))),0)</f>
        <v/>
      </c>
      <c r="AJ2226" s="11">
        <f>IFERROR(IF(--AA2226&gt;=80,"خرید قوی",IF(--AA2226&gt;=70,"خرید مشروط",IF(--AA2226&gt;=60,"مراقبت",IF(--AA2226&gt;=45,"ضعیف","عدم ورود")))),"")</f>
        <v/>
      </c>
    </row>
    <row r="2227">
      <c r="A2227" s="12">
        <f>'دیده بان بازار'!A2230</f>
        <v/>
      </c>
      <c r="B2227" s="13">
        <f>'دیده بان بازار'!B2230</f>
        <v/>
      </c>
      <c r="C2227" s="13">
        <f>'دیده بان بازار'!C2230</f>
        <v/>
      </c>
      <c r="D2227" s="13">
        <f>'دیده بان بازار'!D2230</f>
        <v/>
      </c>
      <c r="E2227" s="14">
        <f>'دیده بان بازار'!E2230</f>
        <v/>
      </c>
      <c r="F2227" s="13">
        <f>'دیده بان بازار'!F2230</f>
        <v/>
      </c>
      <c r="G2227" s="13">
        <f>'دیده بان بازار'!G2230</f>
        <v/>
      </c>
      <c r="H2227" s="13">
        <f>'دیده بان بازار'!H2230</f>
        <v/>
      </c>
      <c r="I2227" s="13">
        <f>'دیده بان بازار'!I2230</f>
        <v/>
      </c>
      <c r="J2227" s="13">
        <f>'دیده بان بازار'!J2230</f>
        <v/>
      </c>
      <c r="K2227" s="13">
        <f>'دیده بان بازار'!K2230</f>
        <v/>
      </c>
      <c r="L2227" s="13">
        <f>'دیده بان بازار'!L2230</f>
        <v/>
      </c>
      <c r="M2227" s="13">
        <f>'دیده بان بازار'!M2230</f>
        <v/>
      </c>
      <c r="N2227" s="13">
        <f>'دیده بان بازار'!N2230</f>
        <v/>
      </c>
      <c r="O2227" s="13">
        <f>'دیده بان بازار'!O2230</f>
        <v/>
      </c>
      <c r="P2227" s="13">
        <f>'دیده بان بازار'!P2230</f>
        <v/>
      </c>
      <c r="Q2227" s="13">
        <f>'دیده بان بازار'!Q2230</f>
        <v/>
      </c>
      <c r="R2227" s="13">
        <f>'دیده بان بازار'!R2230</f>
        <v/>
      </c>
      <c r="S2227" s="13">
        <f>'دیده بان بازار'!S2230</f>
        <v/>
      </c>
      <c r="T2227" s="13">
        <f>'دیده بان بازار'!T2230</f>
        <v/>
      </c>
      <c r="U2227" s="13">
        <f>'دیده بان بازار'!U2230</f>
        <v/>
      </c>
      <c r="V2227" s="13">
        <f>'دیده بان بازار'!V2230</f>
        <v/>
      </c>
      <c r="W2227" s="6">
        <f>'دیده بان بازار'!W2230</f>
        <v/>
      </c>
      <c r="X2227" s="11">
        <f>IFERROR(IF(OR(R2227&lt;=0,W2227&lt;=0,S2227&lt;=0,V2227&lt;=0),0,ROUND((S2227/R2227)/(V2227/W2227),2)),0)</f>
        <v/>
      </c>
      <c r="Y2227" s="11">
        <f>IFERROR(IF(OR(S2227&lt;=0,V2227&lt;=0),0,ROUND(S2227/V2227,2)),0)</f>
        <v/>
      </c>
      <c r="Z2227" s="11">
        <f>IFERROR(J2227-M2227,0)</f>
        <v/>
      </c>
      <c r="AA2227" s="11">
        <f>IFERROR(ROUND(MAX(0,MIN(100,((AB2227*0.2)+(AC2227*0.15)+(AD2227*0.15)+(AE2227*0.1)+(AF2227*0.1)+(AG2227*0.15)+(MIN(Y2227/3,1)*100*0.1)+(AI2227*0.05))*((AH2227/100)*0.25+0.75))),0),0)</f>
        <v/>
      </c>
      <c r="AB2227" s="11">
        <f>ROUND(MAX(0,MIN(100,((M2227+10)/20)*100)),0)</f>
        <v/>
      </c>
      <c r="AC2227" s="11">
        <f>IFERROR(IF(D2227&lt;=0,0,ROUND(COUNTIFS($D$4:$D$3359,"&lt;="&amp;D2227,$D$4:$D$3359,"&gt;0")/COUNTIF($D$4:$D$3359,"&gt;0")*100,0)),0)</f>
        <v/>
      </c>
      <c r="AD2227" s="11">
        <f>IF(E2227&lt;=0,0,ROUND(MAX(0,MIN(100,(LOG10(1+E2227/1000000000)/LOG10(101))*100)),0))</f>
        <v/>
      </c>
      <c r="AE2227" s="11">
        <f>IF(O2227=N2227,50,ROUND(MAX(0,MIN(100,((H2227-N2227)/(O2227-N2227))*100)),0))</f>
        <v/>
      </c>
      <c r="AF2227" s="11">
        <f>ROUND(MAX(0,MIN(100,50+((H2227-K2227)/K2227)*1000)),0)</f>
        <v/>
      </c>
      <c r="AG2227" s="11">
        <f>IFERROR(ROUND(MAX(0,MIN(100,50+25*LN(MAX(0.01,X2227)))),0),25)</f>
        <v/>
      </c>
      <c r="AH2227" s="11">
        <f>ROUND(IF(M2227&lt;=-30,0,IF(M2227&lt;=-20,20,IF(M2227&lt;=-10,50,100))),0)</f>
        <v/>
      </c>
      <c r="AI2227" s="11">
        <f>ROUND(MAX(0,MIN(100,50+(Z2227*10))),0)</f>
        <v/>
      </c>
      <c r="AJ2227" s="11">
        <f>IFERROR(IF(--AA2227&gt;=80,"خرید قوی",IF(--AA2227&gt;=70,"خرید مشروط",IF(--AA2227&gt;=60,"مراقبت",IF(--AA2227&gt;=45,"ضعیف","عدم ورود")))),"")</f>
        <v/>
      </c>
    </row>
    <row r="2228">
      <c r="A2228" s="15">
        <f>'دیده بان بازار'!A2231</f>
        <v/>
      </c>
      <c r="B2228" s="16">
        <f>'دیده بان بازار'!B2231</f>
        <v/>
      </c>
      <c r="C2228" s="16">
        <f>'دیده بان بازار'!C2231</f>
        <v/>
      </c>
      <c r="D2228" s="16">
        <f>'دیده بان بازار'!D2231</f>
        <v/>
      </c>
      <c r="E2228" s="17">
        <f>'دیده بان بازار'!E2231</f>
        <v/>
      </c>
      <c r="F2228" s="16">
        <f>'دیده بان بازار'!F2231</f>
        <v/>
      </c>
      <c r="G2228" s="16">
        <f>'دیده بان بازار'!G2231</f>
        <v/>
      </c>
      <c r="H2228" s="16">
        <f>'دیده بان بازار'!H2231</f>
        <v/>
      </c>
      <c r="I2228" s="16">
        <f>'دیده بان بازار'!I2231</f>
        <v/>
      </c>
      <c r="J2228" s="16">
        <f>'دیده بان بازار'!J2231</f>
        <v/>
      </c>
      <c r="K2228" s="16">
        <f>'دیده بان بازار'!K2231</f>
        <v/>
      </c>
      <c r="L2228" s="16">
        <f>'دیده بان بازار'!L2231</f>
        <v/>
      </c>
      <c r="M2228" s="16">
        <f>'دیده بان بازار'!M2231</f>
        <v/>
      </c>
      <c r="N2228" s="16">
        <f>'دیده بان بازار'!N2231</f>
        <v/>
      </c>
      <c r="O2228" s="16">
        <f>'دیده بان بازار'!O2231</f>
        <v/>
      </c>
      <c r="P2228" s="16">
        <f>'دیده بان بازار'!P2231</f>
        <v/>
      </c>
      <c r="Q2228" s="16">
        <f>'دیده بان بازار'!Q2231</f>
        <v/>
      </c>
      <c r="R2228" s="16">
        <f>'دیده بان بازار'!R2231</f>
        <v/>
      </c>
      <c r="S2228" s="16">
        <f>'دیده بان بازار'!S2231</f>
        <v/>
      </c>
      <c r="T2228" s="16">
        <f>'دیده بان بازار'!T2231</f>
        <v/>
      </c>
      <c r="U2228" s="16">
        <f>'دیده بان بازار'!U2231</f>
        <v/>
      </c>
      <c r="V2228" s="16">
        <f>'دیده بان بازار'!V2231</f>
        <v/>
      </c>
      <c r="W2228" s="7">
        <f>'دیده بان بازار'!W2231</f>
        <v/>
      </c>
      <c r="X2228" s="11">
        <f>IFERROR(IF(OR(R2228&lt;=0,W2228&lt;=0,S2228&lt;=0,V2228&lt;=0),0,ROUND((S2228/R2228)/(V2228/W2228),2)),0)</f>
        <v/>
      </c>
      <c r="Y2228" s="11">
        <f>IFERROR(IF(OR(S2228&lt;=0,V2228&lt;=0),0,ROUND(S2228/V2228,2)),0)</f>
        <v/>
      </c>
      <c r="Z2228" s="11">
        <f>IFERROR(J2228-M2228,0)</f>
        <v/>
      </c>
      <c r="AA2228" s="11">
        <f>IFERROR(ROUND(MAX(0,MIN(100,((AB2228*0.2)+(AC2228*0.15)+(AD2228*0.15)+(AE2228*0.1)+(AF2228*0.1)+(AG2228*0.15)+(MIN(Y2228/3,1)*100*0.1)+(AI2228*0.05))*((AH2228/100)*0.25+0.75))),0),0)</f>
        <v/>
      </c>
      <c r="AB2228" s="11">
        <f>ROUND(MAX(0,MIN(100,((M2228+10)/20)*100)),0)</f>
        <v/>
      </c>
      <c r="AC2228" s="11">
        <f>IFERROR(IF(D2228&lt;=0,0,ROUND(COUNTIFS($D$4:$D$3359,"&lt;="&amp;D2228,$D$4:$D$3359,"&gt;0")/COUNTIF($D$4:$D$3359,"&gt;0")*100,0)),0)</f>
        <v/>
      </c>
      <c r="AD2228" s="11">
        <f>IF(E2228&lt;=0,0,ROUND(MAX(0,MIN(100,(LOG10(1+E2228/1000000000)/LOG10(101))*100)),0))</f>
        <v/>
      </c>
      <c r="AE2228" s="11">
        <f>IF(O2228=N2228,50,ROUND(MAX(0,MIN(100,((H2228-N2228)/(O2228-N2228))*100)),0))</f>
        <v/>
      </c>
      <c r="AF2228" s="11">
        <f>ROUND(MAX(0,MIN(100,50+((H2228-K2228)/K2228)*1000)),0)</f>
        <v/>
      </c>
      <c r="AG2228" s="11">
        <f>IFERROR(ROUND(MAX(0,MIN(100,50+25*LN(MAX(0.01,X2228)))),0),25)</f>
        <v/>
      </c>
      <c r="AH2228" s="11">
        <f>ROUND(IF(M2228&lt;=-30,0,IF(M2228&lt;=-20,20,IF(M2228&lt;=-10,50,100))),0)</f>
        <v/>
      </c>
      <c r="AI2228" s="11">
        <f>ROUND(MAX(0,MIN(100,50+(Z2228*10))),0)</f>
        <v/>
      </c>
      <c r="AJ2228" s="11">
        <f>IFERROR(IF(--AA2228&gt;=80,"خرید قوی",IF(--AA2228&gt;=70,"خرید مشروط",IF(--AA2228&gt;=60,"مراقبت",IF(--AA2228&gt;=45,"ضعیف","عدم ورود")))),"")</f>
        <v/>
      </c>
    </row>
    <row r="2229">
      <c r="A2229" s="12">
        <f>'دیده بان بازار'!A2232</f>
        <v/>
      </c>
      <c r="B2229" s="13">
        <f>'دیده بان بازار'!B2232</f>
        <v/>
      </c>
      <c r="C2229" s="13">
        <f>'دیده بان بازار'!C2232</f>
        <v/>
      </c>
      <c r="D2229" s="13">
        <f>'دیده بان بازار'!D2232</f>
        <v/>
      </c>
      <c r="E2229" s="14">
        <f>'دیده بان بازار'!E2232</f>
        <v/>
      </c>
      <c r="F2229" s="13">
        <f>'دیده بان بازار'!F2232</f>
        <v/>
      </c>
      <c r="G2229" s="13">
        <f>'دیده بان بازار'!G2232</f>
        <v/>
      </c>
      <c r="H2229" s="13">
        <f>'دیده بان بازار'!H2232</f>
        <v/>
      </c>
      <c r="I2229" s="13">
        <f>'دیده بان بازار'!I2232</f>
        <v/>
      </c>
      <c r="J2229" s="13">
        <f>'دیده بان بازار'!J2232</f>
        <v/>
      </c>
      <c r="K2229" s="13">
        <f>'دیده بان بازار'!K2232</f>
        <v/>
      </c>
      <c r="L2229" s="13">
        <f>'دیده بان بازار'!L2232</f>
        <v/>
      </c>
      <c r="M2229" s="13">
        <f>'دیده بان بازار'!M2232</f>
        <v/>
      </c>
      <c r="N2229" s="13">
        <f>'دیده بان بازار'!N2232</f>
        <v/>
      </c>
      <c r="O2229" s="13">
        <f>'دیده بان بازار'!O2232</f>
        <v/>
      </c>
      <c r="P2229" s="13">
        <f>'دیده بان بازار'!P2232</f>
        <v/>
      </c>
      <c r="Q2229" s="13">
        <f>'دیده بان بازار'!Q2232</f>
        <v/>
      </c>
      <c r="R2229" s="13">
        <f>'دیده بان بازار'!R2232</f>
        <v/>
      </c>
      <c r="S2229" s="13">
        <f>'دیده بان بازار'!S2232</f>
        <v/>
      </c>
      <c r="T2229" s="13">
        <f>'دیده بان بازار'!T2232</f>
        <v/>
      </c>
      <c r="U2229" s="13">
        <f>'دیده بان بازار'!U2232</f>
        <v/>
      </c>
      <c r="V2229" s="13">
        <f>'دیده بان بازار'!V2232</f>
        <v/>
      </c>
      <c r="W2229" s="6">
        <f>'دیده بان بازار'!W2232</f>
        <v/>
      </c>
      <c r="X2229" s="11">
        <f>IFERROR(IF(OR(R2229&lt;=0,W2229&lt;=0,S2229&lt;=0,V2229&lt;=0),0,ROUND((S2229/R2229)/(V2229/W2229),2)),0)</f>
        <v/>
      </c>
      <c r="Y2229" s="11">
        <f>IFERROR(IF(OR(S2229&lt;=0,V2229&lt;=0),0,ROUND(S2229/V2229,2)),0)</f>
        <v/>
      </c>
      <c r="Z2229" s="11">
        <f>IFERROR(J2229-M2229,0)</f>
        <v/>
      </c>
      <c r="AA2229" s="11">
        <f>IFERROR(ROUND(MAX(0,MIN(100,((AB2229*0.2)+(AC2229*0.15)+(AD2229*0.15)+(AE2229*0.1)+(AF2229*0.1)+(AG2229*0.15)+(MIN(Y2229/3,1)*100*0.1)+(AI2229*0.05))*((AH2229/100)*0.25+0.75))),0),0)</f>
        <v/>
      </c>
      <c r="AB2229" s="11">
        <f>ROUND(MAX(0,MIN(100,((M2229+10)/20)*100)),0)</f>
        <v/>
      </c>
      <c r="AC2229" s="11">
        <f>IFERROR(IF(D2229&lt;=0,0,ROUND(COUNTIFS($D$4:$D$3359,"&lt;="&amp;D2229,$D$4:$D$3359,"&gt;0")/COUNTIF($D$4:$D$3359,"&gt;0")*100,0)),0)</f>
        <v/>
      </c>
      <c r="AD2229" s="11">
        <f>IF(E2229&lt;=0,0,ROUND(MAX(0,MIN(100,(LOG10(1+E2229/1000000000)/LOG10(101))*100)),0))</f>
        <v/>
      </c>
      <c r="AE2229" s="11">
        <f>IF(O2229=N2229,50,ROUND(MAX(0,MIN(100,((H2229-N2229)/(O2229-N2229))*100)),0))</f>
        <v/>
      </c>
      <c r="AF2229" s="11">
        <f>ROUND(MAX(0,MIN(100,50+((H2229-K2229)/K2229)*1000)),0)</f>
        <v/>
      </c>
      <c r="AG2229" s="11">
        <f>IFERROR(ROUND(MAX(0,MIN(100,50+25*LN(MAX(0.01,X2229)))),0),25)</f>
        <v/>
      </c>
      <c r="AH2229" s="11">
        <f>ROUND(IF(M2229&lt;=-30,0,IF(M2229&lt;=-20,20,IF(M2229&lt;=-10,50,100))),0)</f>
        <v/>
      </c>
      <c r="AI2229" s="11">
        <f>ROUND(MAX(0,MIN(100,50+(Z2229*10))),0)</f>
        <v/>
      </c>
      <c r="AJ2229" s="11">
        <f>IFERROR(IF(--AA2229&gt;=80,"خرید قوی",IF(--AA2229&gt;=70,"خرید مشروط",IF(--AA2229&gt;=60,"مراقبت",IF(--AA2229&gt;=45,"ضعیف","عدم ورود")))),"")</f>
        <v/>
      </c>
    </row>
    <row r="2230">
      <c r="A2230" s="15">
        <f>'دیده بان بازار'!A2233</f>
        <v/>
      </c>
      <c r="B2230" s="16">
        <f>'دیده بان بازار'!B2233</f>
        <v/>
      </c>
      <c r="C2230" s="16">
        <f>'دیده بان بازار'!C2233</f>
        <v/>
      </c>
      <c r="D2230" s="16">
        <f>'دیده بان بازار'!D2233</f>
        <v/>
      </c>
      <c r="E2230" s="17">
        <f>'دیده بان بازار'!E2233</f>
        <v/>
      </c>
      <c r="F2230" s="16">
        <f>'دیده بان بازار'!F2233</f>
        <v/>
      </c>
      <c r="G2230" s="16">
        <f>'دیده بان بازار'!G2233</f>
        <v/>
      </c>
      <c r="H2230" s="16">
        <f>'دیده بان بازار'!H2233</f>
        <v/>
      </c>
      <c r="I2230" s="16">
        <f>'دیده بان بازار'!I2233</f>
        <v/>
      </c>
      <c r="J2230" s="16">
        <f>'دیده بان بازار'!J2233</f>
        <v/>
      </c>
      <c r="K2230" s="16">
        <f>'دیده بان بازار'!K2233</f>
        <v/>
      </c>
      <c r="L2230" s="16">
        <f>'دیده بان بازار'!L2233</f>
        <v/>
      </c>
      <c r="M2230" s="16">
        <f>'دیده بان بازار'!M2233</f>
        <v/>
      </c>
      <c r="N2230" s="16">
        <f>'دیده بان بازار'!N2233</f>
        <v/>
      </c>
      <c r="O2230" s="16">
        <f>'دیده بان بازار'!O2233</f>
        <v/>
      </c>
      <c r="P2230" s="16">
        <f>'دیده بان بازار'!P2233</f>
        <v/>
      </c>
      <c r="Q2230" s="16">
        <f>'دیده بان بازار'!Q2233</f>
        <v/>
      </c>
      <c r="R2230" s="16">
        <f>'دیده بان بازار'!R2233</f>
        <v/>
      </c>
      <c r="S2230" s="16">
        <f>'دیده بان بازار'!S2233</f>
        <v/>
      </c>
      <c r="T2230" s="16">
        <f>'دیده بان بازار'!T2233</f>
        <v/>
      </c>
      <c r="U2230" s="16">
        <f>'دیده بان بازار'!U2233</f>
        <v/>
      </c>
      <c r="V2230" s="16">
        <f>'دیده بان بازار'!V2233</f>
        <v/>
      </c>
      <c r="W2230" s="7">
        <f>'دیده بان بازار'!W2233</f>
        <v/>
      </c>
      <c r="X2230" s="11">
        <f>IFERROR(IF(OR(R2230&lt;=0,W2230&lt;=0,S2230&lt;=0,V2230&lt;=0),0,ROUND((S2230/R2230)/(V2230/W2230),2)),0)</f>
        <v/>
      </c>
      <c r="Y2230" s="11">
        <f>IFERROR(IF(OR(S2230&lt;=0,V2230&lt;=0),0,ROUND(S2230/V2230,2)),0)</f>
        <v/>
      </c>
      <c r="Z2230" s="11">
        <f>IFERROR(J2230-M2230,0)</f>
        <v/>
      </c>
      <c r="AA2230" s="11">
        <f>IFERROR(ROUND(MAX(0,MIN(100,((AB2230*0.2)+(AC2230*0.15)+(AD2230*0.15)+(AE2230*0.1)+(AF2230*0.1)+(AG2230*0.15)+(MIN(Y2230/3,1)*100*0.1)+(AI2230*0.05))*((AH2230/100)*0.25+0.75))),0),0)</f>
        <v/>
      </c>
      <c r="AB2230" s="11">
        <f>ROUND(MAX(0,MIN(100,((M2230+10)/20)*100)),0)</f>
        <v/>
      </c>
      <c r="AC2230" s="11">
        <f>IFERROR(IF(D2230&lt;=0,0,ROUND(COUNTIFS($D$4:$D$3359,"&lt;="&amp;D2230,$D$4:$D$3359,"&gt;0")/COUNTIF($D$4:$D$3359,"&gt;0")*100,0)),0)</f>
        <v/>
      </c>
      <c r="AD2230" s="11">
        <f>IF(E2230&lt;=0,0,ROUND(MAX(0,MIN(100,(LOG10(1+E2230/1000000000)/LOG10(101))*100)),0))</f>
        <v/>
      </c>
      <c r="AE2230" s="11">
        <f>IF(O2230=N2230,50,ROUND(MAX(0,MIN(100,((H2230-N2230)/(O2230-N2230))*100)),0))</f>
        <v/>
      </c>
      <c r="AF2230" s="11">
        <f>ROUND(MAX(0,MIN(100,50+((H2230-K2230)/K2230)*1000)),0)</f>
        <v/>
      </c>
      <c r="AG2230" s="11">
        <f>IFERROR(ROUND(MAX(0,MIN(100,50+25*LN(MAX(0.01,X2230)))),0),25)</f>
        <v/>
      </c>
      <c r="AH2230" s="11">
        <f>ROUND(IF(M2230&lt;=-30,0,IF(M2230&lt;=-20,20,IF(M2230&lt;=-10,50,100))),0)</f>
        <v/>
      </c>
      <c r="AI2230" s="11">
        <f>ROUND(MAX(0,MIN(100,50+(Z2230*10))),0)</f>
        <v/>
      </c>
      <c r="AJ2230" s="11">
        <f>IFERROR(IF(--AA2230&gt;=80,"خرید قوی",IF(--AA2230&gt;=70,"خرید مشروط",IF(--AA2230&gt;=60,"مراقبت",IF(--AA2230&gt;=45,"ضعیف","عدم ورود")))),"")</f>
        <v/>
      </c>
    </row>
    <row r="2231">
      <c r="A2231" s="12">
        <f>'دیده بان بازار'!A2234</f>
        <v/>
      </c>
      <c r="B2231" s="13">
        <f>'دیده بان بازار'!B2234</f>
        <v/>
      </c>
      <c r="C2231" s="13">
        <f>'دیده بان بازار'!C2234</f>
        <v/>
      </c>
      <c r="D2231" s="13">
        <f>'دیده بان بازار'!D2234</f>
        <v/>
      </c>
      <c r="E2231" s="14">
        <f>'دیده بان بازار'!E2234</f>
        <v/>
      </c>
      <c r="F2231" s="13">
        <f>'دیده بان بازار'!F2234</f>
        <v/>
      </c>
      <c r="G2231" s="13">
        <f>'دیده بان بازار'!G2234</f>
        <v/>
      </c>
      <c r="H2231" s="13">
        <f>'دیده بان بازار'!H2234</f>
        <v/>
      </c>
      <c r="I2231" s="13">
        <f>'دیده بان بازار'!I2234</f>
        <v/>
      </c>
      <c r="J2231" s="13">
        <f>'دیده بان بازار'!J2234</f>
        <v/>
      </c>
      <c r="K2231" s="13">
        <f>'دیده بان بازار'!K2234</f>
        <v/>
      </c>
      <c r="L2231" s="13">
        <f>'دیده بان بازار'!L2234</f>
        <v/>
      </c>
      <c r="M2231" s="13">
        <f>'دیده بان بازار'!M2234</f>
        <v/>
      </c>
      <c r="N2231" s="13">
        <f>'دیده بان بازار'!N2234</f>
        <v/>
      </c>
      <c r="O2231" s="13">
        <f>'دیده بان بازار'!O2234</f>
        <v/>
      </c>
      <c r="P2231" s="13">
        <f>'دیده بان بازار'!P2234</f>
        <v/>
      </c>
      <c r="Q2231" s="13">
        <f>'دیده بان بازار'!Q2234</f>
        <v/>
      </c>
      <c r="R2231" s="13">
        <f>'دیده بان بازار'!R2234</f>
        <v/>
      </c>
      <c r="S2231" s="13">
        <f>'دیده بان بازار'!S2234</f>
        <v/>
      </c>
      <c r="T2231" s="13">
        <f>'دیده بان بازار'!T2234</f>
        <v/>
      </c>
      <c r="U2231" s="13">
        <f>'دیده بان بازار'!U2234</f>
        <v/>
      </c>
      <c r="V2231" s="13">
        <f>'دیده بان بازار'!V2234</f>
        <v/>
      </c>
      <c r="W2231" s="6">
        <f>'دیده بان بازار'!W2234</f>
        <v/>
      </c>
      <c r="X2231" s="11">
        <f>IFERROR(IF(OR(R2231&lt;=0,W2231&lt;=0,S2231&lt;=0,V2231&lt;=0),0,ROUND((S2231/R2231)/(V2231/W2231),2)),0)</f>
        <v/>
      </c>
      <c r="Y2231" s="11">
        <f>IFERROR(IF(OR(S2231&lt;=0,V2231&lt;=0),0,ROUND(S2231/V2231,2)),0)</f>
        <v/>
      </c>
      <c r="Z2231" s="11">
        <f>IFERROR(J2231-M2231,0)</f>
        <v/>
      </c>
      <c r="AA2231" s="11">
        <f>IFERROR(ROUND(MAX(0,MIN(100,((AB2231*0.2)+(AC2231*0.15)+(AD2231*0.15)+(AE2231*0.1)+(AF2231*0.1)+(AG2231*0.15)+(MIN(Y2231/3,1)*100*0.1)+(AI2231*0.05))*((AH2231/100)*0.25+0.75))),0),0)</f>
        <v/>
      </c>
      <c r="AB2231" s="11">
        <f>ROUND(MAX(0,MIN(100,((M2231+10)/20)*100)),0)</f>
        <v/>
      </c>
      <c r="AC2231" s="11">
        <f>IFERROR(IF(D2231&lt;=0,0,ROUND(COUNTIFS($D$4:$D$3359,"&lt;="&amp;D2231,$D$4:$D$3359,"&gt;0")/COUNTIF($D$4:$D$3359,"&gt;0")*100,0)),0)</f>
        <v/>
      </c>
      <c r="AD2231" s="11">
        <f>IF(E2231&lt;=0,0,ROUND(MAX(0,MIN(100,(LOG10(1+E2231/1000000000)/LOG10(101))*100)),0))</f>
        <v/>
      </c>
      <c r="AE2231" s="11">
        <f>IF(O2231=N2231,50,ROUND(MAX(0,MIN(100,((H2231-N2231)/(O2231-N2231))*100)),0))</f>
        <v/>
      </c>
      <c r="AF2231" s="11">
        <f>ROUND(MAX(0,MIN(100,50+((H2231-K2231)/K2231)*1000)),0)</f>
        <v/>
      </c>
      <c r="AG2231" s="11">
        <f>IFERROR(ROUND(MAX(0,MIN(100,50+25*LN(MAX(0.01,X2231)))),0),25)</f>
        <v/>
      </c>
      <c r="AH2231" s="11">
        <f>ROUND(IF(M2231&lt;=-30,0,IF(M2231&lt;=-20,20,IF(M2231&lt;=-10,50,100))),0)</f>
        <v/>
      </c>
      <c r="AI2231" s="11">
        <f>ROUND(MAX(0,MIN(100,50+(Z2231*10))),0)</f>
        <v/>
      </c>
      <c r="AJ2231" s="11">
        <f>IFERROR(IF(--AA2231&gt;=80,"خرید قوی",IF(--AA2231&gt;=70,"خرید مشروط",IF(--AA2231&gt;=60,"مراقبت",IF(--AA2231&gt;=45,"ضعیف","عدم ورود")))),"")</f>
        <v/>
      </c>
    </row>
    <row r="2232">
      <c r="A2232" s="15">
        <f>'دیده بان بازار'!A2235</f>
        <v/>
      </c>
      <c r="B2232" s="16">
        <f>'دیده بان بازار'!B2235</f>
        <v/>
      </c>
      <c r="C2232" s="16">
        <f>'دیده بان بازار'!C2235</f>
        <v/>
      </c>
      <c r="D2232" s="16">
        <f>'دیده بان بازار'!D2235</f>
        <v/>
      </c>
      <c r="E2232" s="17">
        <f>'دیده بان بازار'!E2235</f>
        <v/>
      </c>
      <c r="F2232" s="16">
        <f>'دیده بان بازار'!F2235</f>
        <v/>
      </c>
      <c r="G2232" s="16">
        <f>'دیده بان بازار'!G2235</f>
        <v/>
      </c>
      <c r="H2232" s="16">
        <f>'دیده بان بازار'!H2235</f>
        <v/>
      </c>
      <c r="I2232" s="16">
        <f>'دیده بان بازار'!I2235</f>
        <v/>
      </c>
      <c r="J2232" s="16">
        <f>'دیده بان بازار'!J2235</f>
        <v/>
      </c>
      <c r="K2232" s="16">
        <f>'دیده بان بازار'!K2235</f>
        <v/>
      </c>
      <c r="L2232" s="16">
        <f>'دیده بان بازار'!L2235</f>
        <v/>
      </c>
      <c r="M2232" s="16">
        <f>'دیده بان بازار'!M2235</f>
        <v/>
      </c>
      <c r="N2232" s="16">
        <f>'دیده بان بازار'!N2235</f>
        <v/>
      </c>
      <c r="O2232" s="16">
        <f>'دیده بان بازار'!O2235</f>
        <v/>
      </c>
      <c r="P2232" s="16">
        <f>'دیده بان بازار'!P2235</f>
        <v/>
      </c>
      <c r="Q2232" s="16">
        <f>'دیده بان بازار'!Q2235</f>
        <v/>
      </c>
      <c r="R2232" s="16">
        <f>'دیده بان بازار'!R2235</f>
        <v/>
      </c>
      <c r="S2232" s="16">
        <f>'دیده بان بازار'!S2235</f>
        <v/>
      </c>
      <c r="T2232" s="16">
        <f>'دیده بان بازار'!T2235</f>
        <v/>
      </c>
      <c r="U2232" s="16">
        <f>'دیده بان بازار'!U2235</f>
        <v/>
      </c>
      <c r="V2232" s="16">
        <f>'دیده بان بازار'!V2235</f>
        <v/>
      </c>
      <c r="W2232" s="7">
        <f>'دیده بان بازار'!W2235</f>
        <v/>
      </c>
      <c r="X2232" s="11">
        <f>IFERROR(IF(OR(R2232&lt;=0,W2232&lt;=0,S2232&lt;=0,V2232&lt;=0),0,ROUND((S2232/R2232)/(V2232/W2232),2)),0)</f>
        <v/>
      </c>
      <c r="Y2232" s="11">
        <f>IFERROR(IF(OR(S2232&lt;=0,V2232&lt;=0),0,ROUND(S2232/V2232,2)),0)</f>
        <v/>
      </c>
      <c r="Z2232" s="11">
        <f>IFERROR(J2232-M2232,0)</f>
        <v/>
      </c>
      <c r="AA2232" s="11">
        <f>IFERROR(ROUND(MAX(0,MIN(100,((AB2232*0.2)+(AC2232*0.15)+(AD2232*0.15)+(AE2232*0.1)+(AF2232*0.1)+(AG2232*0.15)+(MIN(Y2232/3,1)*100*0.1)+(AI2232*0.05))*((AH2232/100)*0.25+0.75))),0),0)</f>
        <v/>
      </c>
      <c r="AB2232" s="11">
        <f>ROUND(MAX(0,MIN(100,((M2232+10)/20)*100)),0)</f>
        <v/>
      </c>
      <c r="AC2232" s="11">
        <f>IFERROR(IF(D2232&lt;=0,0,ROUND(COUNTIFS($D$4:$D$3359,"&lt;="&amp;D2232,$D$4:$D$3359,"&gt;0")/COUNTIF($D$4:$D$3359,"&gt;0")*100,0)),0)</f>
        <v/>
      </c>
      <c r="AD2232" s="11">
        <f>IF(E2232&lt;=0,0,ROUND(MAX(0,MIN(100,(LOG10(1+E2232/1000000000)/LOG10(101))*100)),0))</f>
        <v/>
      </c>
      <c r="AE2232" s="11">
        <f>IF(O2232=N2232,50,ROUND(MAX(0,MIN(100,((H2232-N2232)/(O2232-N2232))*100)),0))</f>
        <v/>
      </c>
      <c r="AF2232" s="11">
        <f>ROUND(MAX(0,MIN(100,50+((H2232-K2232)/K2232)*1000)),0)</f>
        <v/>
      </c>
      <c r="AG2232" s="11">
        <f>IFERROR(ROUND(MAX(0,MIN(100,50+25*LN(MAX(0.01,X2232)))),0),25)</f>
        <v/>
      </c>
      <c r="AH2232" s="11">
        <f>ROUND(IF(M2232&lt;=-30,0,IF(M2232&lt;=-20,20,IF(M2232&lt;=-10,50,100))),0)</f>
        <v/>
      </c>
      <c r="AI2232" s="11">
        <f>ROUND(MAX(0,MIN(100,50+(Z2232*10))),0)</f>
        <v/>
      </c>
      <c r="AJ2232" s="11">
        <f>IFERROR(IF(--AA2232&gt;=80,"خرید قوی",IF(--AA2232&gt;=70,"خرید مشروط",IF(--AA2232&gt;=60,"مراقبت",IF(--AA2232&gt;=45,"ضعیف","عدم ورود")))),"")</f>
        <v/>
      </c>
    </row>
    <row r="2233">
      <c r="A2233" s="12">
        <f>'دیده بان بازار'!A2236</f>
        <v/>
      </c>
      <c r="B2233" s="13">
        <f>'دیده بان بازار'!B2236</f>
        <v/>
      </c>
      <c r="C2233" s="13">
        <f>'دیده بان بازار'!C2236</f>
        <v/>
      </c>
      <c r="D2233" s="13">
        <f>'دیده بان بازار'!D2236</f>
        <v/>
      </c>
      <c r="E2233" s="14">
        <f>'دیده بان بازار'!E2236</f>
        <v/>
      </c>
      <c r="F2233" s="13">
        <f>'دیده بان بازار'!F2236</f>
        <v/>
      </c>
      <c r="G2233" s="13">
        <f>'دیده بان بازار'!G2236</f>
        <v/>
      </c>
      <c r="H2233" s="13">
        <f>'دیده بان بازار'!H2236</f>
        <v/>
      </c>
      <c r="I2233" s="13">
        <f>'دیده بان بازار'!I2236</f>
        <v/>
      </c>
      <c r="J2233" s="13">
        <f>'دیده بان بازار'!J2236</f>
        <v/>
      </c>
      <c r="K2233" s="13">
        <f>'دیده بان بازار'!K2236</f>
        <v/>
      </c>
      <c r="L2233" s="13">
        <f>'دیده بان بازار'!L2236</f>
        <v/>
      </c>
      <c r="M2233" s="13">
        <f>'دیده بان بازار'!M2236</f>
        <v/>
      </c>
      <c r="N2233" s="13">
        <f>'دیده بان بازار'!N2236</f>
        <v/>
      </c>
      <c r="O2233" s="13">
        <f>'دیده بان بازار'!O2236</f>
        <v/>
      </c>
      <c r="P2233" s="13">
        <f>'دیده بان بازار'!P2236</f>
        <v/>
      </c>
      <c r="Q2233" s="13">
        <f>'دیده بان بازار'!Q2236</f>
        <v/>
      </c>
      <c r="R2233" s="13">
        <f>'دیده بان بازار'!R2236</f>
        <v/>
      </c>
      <c r="S2233" s="13">
        <f>'دیده بان بازار'!S2236</f>
        <v/>
      </c>
      <c r="T2233" s="13">
        <f>'دیده بان بازار'!T2236</f>
        <v/>
      </c>
      <c r="U2233" s="13">
        <f>'دیده بان بازار'!U2236</f>
        <v/>
      </c>
      <c r="V2233" s="13">
        <f>'دیده بان بازار'!V2236</f>
        <v/>
      </c>
      <c r="W2233" s="6">
        <f>'دیده بان بازار'!W2236</f>
        <v/>
      </c>
      <c r="X2233" s="11">
        <f>IFERROR(IF(OR(R2233&lt;=0,W2233&lt;=0,S2233&lt;=0,V2233&lt;=0),0,ROUND((S2233/R2233)/(V2233/W2233),2)),0)</f>
        <v/>
      </c>
      <c r="Y2233" s="11">
        <f>IFERROR(IF(OR(S2233&lt;=0,V2233&lt;=0),0,ROUND(S2233/V2233,2)),0)</f>
        <v/>
      </c>
      <c r="Z2233" s="11">
        <f>IFERROR(J2233-M2233,0)</f>
        <v/>
      </c>
      <c r="AA2233" s="11">
        <f>IFERROR(ROUND(MAX(0,MIN(100,((AB2233*0.2)+(AC2233*0.15)+(AD2233*0.15)+(AE2233*0.1)+(AF2233*0.1)+(AG2233*0.15)+(MIN(Y2233/3,1)*100*0.1)+(AI2233*0.05))*((AH2233/100)*0.25+0.75))),0),0)</f>
        <v/>
      </c>
      <c r="AB2233" s="11">
        <f>ROUND(MAX(0,MIN(100,((M2233+10)/20)*100)),0)</f>
        <v/>
      </c>
      <c r="AC2233" s="11">
        <f>IFERROR(IF(D2233&lt;=0,0,ROUND(COUNTIFS($D$4:$D$3359,"&lt;="&amp;D2233,$D$4:$D$3359,"&gt;0")/COUNTIF($D$4:$D$3359,"&gt;0")*100,0)),0)</f>
        <v/>
      </c>
      <c r="AD2233" s="11">
        <f>IF(E2233&lt;=0,0,ROUND(MAX(0,MIN(100,(LOG10(1+E2233/1000000000)/LOG10(101))*100)),0))</f>
        <v/>
      </c>
      <c r="AE2233" s="11">
        <f>IF(O2233=N2233,50,ROUND(MAX(0,MIN(100,((H2233-N2233)/(O2233-N2233))*100)),0))</f>
        <v/>
      </c>
      <c r="AF2233" s="11">
        <f>ROUND(MAX(0,MIN(100,50+((H2233-K2233)/K2233)*1000)),0)</f>
        <v/>
      </c>
      <c r="AG2233" s="11">
        <f>IFERROR(ROUND(MAX(0,MIN(100,50+25*LN(MAX(0.01,X2233)))),0),25)</f>
        <v/>
      </c>
      <c r="AH2233" s="11">
        <f>ROUND(IF(M2233&lt;=-30,0,IF(M2233&lt;=-20,20,IF(M2233&lt;=-10,50,100))),0)</f>
        <v/>
      </c>
      <c r="AI2233" s="11">
        <f>ROUND(MAX(0,MIN(100,50+(Z2233*10))),0)</f>
        <v/>
      </c>
      <c r="AJ2233" s="11">
        <f>IFERROR(IF(--AA2233&gt;=80,"خرید قوی",IF(--AA2233&gt;=70,"خرید مشروط",IF(--AA2233&gt;=60,"مراقبت",IF(--AA2233&gt;=45,"ضعیف","عدم ورود")))),"")</f>
        <v/>
      </c>
    </row>
    <row r="2234">
      <c r="A2234" s="15">
        <f>'دیده بان بازار'!A2237</f>
        <v/>
      </c>
      <c r="B2234" s="16">
        <f>'دیده بان بازار'!B2237</f>
        <v/>
      </c>
      <c r="C2234" s="16">
        <f>'دیده بان بازار'!C2237</f>
        <v/>
      </c>
      <c r="D2234" s="16">
        <f>'دیده بان بازار'!D2237</f>
        <v/>
      </c>
      <c r="E2234" s="17">
        <f>'دیده بان بازار'!E2237</f>
        <v/>
      </c>
      <c r="F2234" s="16">
        <f>'دیده بان بازار'!F2237</f>
        <v/>
      </c>
      <c r="G2234" s="16">
        <f>'دیده بان بازار'!G2237</f>
        <v/>
      </c>
      <c r="H2234" s="16">
        <f>'دیده بان بازار'!H2237</f>
        <v/>
      </c>
      <c r="I2234" s="16">
        <f>'دیده بان بازار'!I2237</f>
        <v/>
      </c>
      <c r="J2234" s="16">
        <f>'دیده بان بازار'!J2237</f>
        <v/>
      </c>
      <c r="K2234" s="16">
        <f>'دیده بان بازار'!K2237</f>
        <v/>
      </c>
      <c r="L2234" s="16">
        <f>'دیده بان بازار'!L2237</f>
        <v/>
      </c>
      <c r="M2234" s="16">
        <f>'دیده بان بازار'!M2237</f>
        <v/>
      </c>
      <c r="N2234" s="16">
        <f>'دیده بان بازار'!N2237</f>
        <v/>
      </c>
      <c r="O2234" s="16">
        <f>'دیده بان بازار'!O2237</f>
        <v/>
      </c>
      <c r="P2234" s="16">
        <f>'دیده بان بازار'!P2237</f>
        <v/>
      </c>
      <c r="Q2234" s="16">
        <f>'دیده بان بازار'!Q2237</f>
        <v/>
      </c>
      <c r="R2234" s="16">
        <f>'دیده بان بازار'!R2237</f>
        <v/>
      </c>
      <c r="S2234" s="16">
        <f>'دیده بان بازار'!S2237</f>
        <v/>
      </c>
      <c r="T2234" s="16">
        <f>'دیده بان بازار'!T2237</f>
        <v/>
      </c>
      <c r="U2234" s="16">
        <f>'دیده بان بازار'!U2237</f>
        <v/>
      </c>
      <c r="V2234" s="16">
        <f>'دیده بان بازار'!V2237</f>
        <v/>
      </c>
      <c r="W2234" s="7">
        <f>'دیده بان بازار'!W2237</f>
        <v/>
      </c>
      <c r="X2234" s="11">
        <f>IFERROR(IF(OR(R2234&lt;=0,W2234&lt;=0,S2234&lt;=0,V2234&lt;=0),0,ROUND((S2234/R2234)/(V2234/W2234),2)),0)</f>
        <v/>
      </c>
      <c r="Y2234" s="11">
        <f>IFERROR(IF(OR(S2234&lt;=0,V2234&lt;=0),0,ROUND(S2234/V2234,2)),0)</f>
        <v/>
      </c>
      <c r="Z2234" s="11">
        <f>IFERROR(J2234-M2234,0)</f>
        <v/>
      </c>
      <c r="AA2234" s="11">
        <f>IFERROR(ROUND(MAX(0,MIN(100,((AB2234*0.2)+(AC2234*0.15)+(AD2234*0.15)+(AE2234*0.1)+(AF2234*0.1)+(AG2234*0.15)+(MIN(Y2234/3,1)*100*0.1)+(AI2234*0.05))*((AH2234/100)*0.25+0.75))),0),0)</f>
        <v/>
      </c>
      <c r="AB2234" s="11">
        <f>ROUND(MAX(0,MIN(100,((M2234+10)/20)*100)),0)</f>
        <v/>
      </c>
      <c r="AC2234" s="11">
        <f>IFERROR(IF(D2234&lt;=0,0,ROUND(COUNTIFS($D$4:$D$3359,"&lt;="&amp;D2234,$D$4:$D$3359,"&gt;0")/COUNTIF($D$4:$D$3359,"&gt;0")*100,0)),0)</f>
        <v/>
      </c>
      <c r="AD2234" s="11">
        <f>IF(E2234&lt;=0,0,ROUND(MAX(0,MIN(100,(LOG10(1+E2234/1000000000)/LOG10(101))*100)),0))</f>
        <v/>
      </c>
      <c r="AE2234" s="11">
        <f>IF(O2234=N2234,50,ROUND(MAX(0,MIN(100,((H2234-N2234)/(O2234-N2234))*100)),0))</f>
        <v/>
      </c>
      <c r="AF2234" s="11">
        <f>ROUND(MAX(0,MIN(100,50+((H2234-K2234)/K2234)*1000)),0)</f>
        <v/>
      </c>
      <c r="AG2234" s="11">
        <f>IFERROR(ROUND(MAX(0,MIN(100,50+25*LN(MAX(0.01,X2234)))),0),25)</f>
        <v/>
      </c>
      <c r="AH2234" s="11">
        <f>ROUND(IF(M2234&lt;=-30,0,IF(M2234&lt;=-20,20,IF(M2234&lt;=-10,50,100))),0)</f>
        <v/>
      </c>
      <c r="AI2234" s="11">
        <f>ROUND(MAX(0,MIN(100,50+(Z2234*10))),0)</f>
        <v/>
      </c>
      <c r="AJ2234" s="11">
        <f>IFERROR(IF(--AA2234&gt;=80,"خرید قوی",IF(--AA2234&gt;=70,"خرید مشروط",IF(--AA2234&gt;=60,"مراقبت",IF(--AA2234&gt;=45,"ضعیف","عدم ورود")))),"")</f>
        <v/>
      </c>
    </row>
    <row r="2235">
      <c r="A2235" s="12">
        <f>'دیده بان بازار'!A2238</f>
        <v/>
      </c>
      <c r="B2235" s="13">
        <f>'دیده بان بازار'!B2238</f>
        <v/>
      </c>
      <c r="C2235" s="13">
        <f>'دیده بان بازار'!C2238</f>
        <v/>
      </c>
      <c r="D2235" s="13">
        <f>'دیده بان بازار'!D2238</f>
        <v/>
      </c>
      <c r="E2235" s="14">
        <f>'دیده بان بازار'!E2238</f>
        <v/>
      </c>
      <c r="F2235" s="13">
        <f>'دیده بان بازار'!F2238</f>
        <v/>
      </c>
      <c r="G2235" s="13">
        <f>'دیده بان بازار'!G2238</f>
        <v/>
      </c>
      <c r="H2235" s="13">
        <f>'دیده بان بازار'!H2238</f>
        <v/>
      </c>
      <c r="I2235" s="13">
        <f>'دیده بان بازار'!I2238</f>
        <v/>
      </c>
      <c r="J2235" s="13">
        <f>'دیده بان بازار'!J2238</f>
        <v/>
      </c>
      <c r="K2235" s="13">
        <f>'دیده بان بازار'!K2238</f>
        <v/>
      </c>
      <c r="L2235" s="13">
        <f>'دیده بان بازار'!L2238</f>
        <v/>
      </c>
      <c r="M2235" s="13">
        <f>'دیده بان بازار'!M2238</f>
        <v/>
      </c>
      <c r="N2235" s="13">
        <f>'دیده بان بازار'!N2238</f>
        <v/>
      </c>
      <c r="O2235" s="13">
        <f>'دیده بان بازار'!O2238</f>
        <v/>
      </c>
      <c r="P2235" s="13">
        <f>'دیده بان بازار'!P2238</f>
        <v/>
      </c>
      <c r="Q2235" s="13">
        <f>'دیده بان بازار'!Q2238</f>
        <v/>
      </c>
      <c r="R2235" s="13">
        <f>'دیده بان بازار'!R2238</f>
        <v/>
      </c>
      <c r="S2235" s="13">
        <f>'دیده بان بازار'!S2238</f>
        <v/>
      </c>
      <c r="T2235" s="13">
        <f>'دیده بان بازار'!T2238</f>
        <v/>
      </c>
      <c r="U2235" s="13">
        <f>'دیده بان بازار'!U2238</f>
        <v/>
      </c>
      <c r="V2235" s="13">
        <f>'دیده بان بازار'!V2238</f>
        <v/>
      </c>
      <c r="W2235" s="6">
        <f>'دیده بان بازار'!W2238</f>
        <v/>
      </c>
      <c r="X2235" s="11">
        <f>IFERROR(IF(OR(R2235&lt;=0,W2235&lt;=0,S2235&lt;=0,V2235&lt;=0),0,ROUND((S2235/R2235)/(V2235/W2235),2)),0)</f>
        <v/>
      </c>
      <c r="Y2235" s="11">
        <f>IFERROR(IF(OR(S2235&lt;=0,V2235&lt;=0),0,ROUND(S2235/V2235,2)),0)</f>
        <v/>
      </c>
      <c r="Z2235" s="11">
        <f>IFERROR(J2235-M2235,0)</f>
        <v/>
      </c>
      <c r="AA2235" s="11">
        <f>IFERROR(ROUND(MAX(0,MIN(100,((AB2235*0.2)+(AC2235*0.15)+(AD2235*0.15)+(AE2235*0.1)+(AF2235*0.1)+(AG2235*0.15)+(MIN(Y2235/3,1)*100*0.1)+(AI2235*0.05))*((AH2235/100)*0.25+0.75))),0),0)</f>
        <v/>
      </c>
      <c r="AB2235" s="11">
        <f>ROUND(MAX(0,MIN(100,((M2235+10)/20)*100)),0)</f>
        <v/>
      </c>
      <c r="AC2235" s="11">
        <f>IFERROR(IF(D2235&lt;=0,0,ROUND(COUNTIFS($D$4:$D$3359,"&lt;="&amp;D2235,$D$4:$D$3359,"&gt;0")/COUNTIF($D$4:$D$3359,"&gt;0")*100,0)),0)</f>
        <v/>
      </c>
      <c r="AD2235" s="11">
        <f>IF(E2235&lt;=0,0,ROUND(MAX(0,MIN(100,(LOG10(1+E2235/1000000000)/LOG10(101))*100)),0))</f>
        <v/>
      </c>
      <c r="AE2235" s="11">
        <f>IF(O2235=N2235,50,ROUND(MAX(0,MIN(100,((H2235-N2235)/(O2235-N2235))*100)),0))</f>
        <v/>
      </c>
      <c r="AF2235" s="11">
        <f>ROUND(MAX(0,MIN(100,50+((H2235-K2235)/K2235)*1000)),0)</f>
        <v/>
      </c>
      <c r="AG2235" s="11">
        <f>IFERROR(ROUND(MAX(0,MIN(100,50+25*LN(MAX(0.01,X2235)))),0),25)</f>
        <v/>
      </c>
      <c r="AH2235" s="11">
        <f>ROUND(IF(M2235&lt;=-30,0,IF(M2235&lt;=-20,20,IF(M2235&lt;=-10,50,100))),0)</f>
        <v/>
      </c>
      <c r="AI2235" s="11">
        <f>ROUND(MAX(0,MIN(100,50+(Z2235*10))),0)</f>
        <v/>
      </c>
      <c r="AJ2235" s="11">
        <f>IFERROR(IF(--AA2235&gt;=80,"خرید قوی",IF(--AA2235&gt;=70,"خرید مشروط",IF(--AA2235&gt;=60,"مراقبت",IF(--AA2235&gt;=45,"ضعیف","عدم ورود")))),"")</f>
        <v/>
      </c>
    </row>
    <row r="2236">
      <c r="A2236" s="15">
        <f>'دیده بان بازار'!A2239</f>
        <v/>
      </c>
      <c r="B2236" s="16">
        <f>'دیده بان بازار'!B2239</f>
        <v/>
      </c>
      <c r="C2236" s="16">
        <f>'دیده بان بازار'!C2239</f>
        <v/>
      </c>
      <c r="D2236" s="16">
        <f>'دیده بان بازار'!D2239</f>
        <v/>
      </c>
      <c r="E2236" s="17">
        <f>'دیده بان بازار'!E2239</f>
        <v/>
      </c>
      <c r="F2236" s="16">
        <f>'دیده بان بازار'!F2239</f>
        <v/>
      </c>
      <c r="G2236" s="16">
        <f>'دیده بان بازار'!G2239</f>
        <v/>
      </c>
      <c r="H2236" s="16">
        <f>'دیده بان بازار'!H2239</f>
        <v/>
      </c>
      <c r="I2236" s="16">
        <f>'دیده بان بازار'!I2239</f>
        <v/>
      </c>
      <c r="J2236" s="16">
        <f>'دیده بان بازار'!J2239</f>
        <v/>
      </c>
      <c r="K2236" s="16">
        <f>'دیده بان بازار'!K2239</f>
        <v/>
      </c>
      <c r="L2236" s="16">
        <f>'دیده بان بازار'!L2239</f>
        <v/>
      </c>
      <c r="M2236" s="16">
        <f>'دیده بان بازار'!M2239</f>
        <v/>
      </c>
      <c r="N2236" s="16">
        <f>'دیده بان بازار'!N2239</f>
        <v/>
      </c>
      <c r="O2236" s="16">
        <f>'دیده بان بازار'!O2239</f>
        <v/>
      </c>
      <c r="P2236" s="16">
        <f>'دیده بان بازار'!P2239</f>
        <v/>
      </c>
      <c r="Q2236" s="16">
        <f>'دیده بان بازار'!Q2239</f>
        <v/>
      </c>
      <c r="R2236" s="16">
        <f>'دیده بان بازار'!R2239</f>
        <v/>
      </c>
      <c r="S2236" s="16">
        <f>'دیده بان بازار'!S2239</f>
        <v/>
      </c>
      <c r="T2236" s="16">
        <f>'دیده بان بازار'!T2239</f>
        <v/>
      </c>
      <c r="U2236" s="16">
        <f>'دیده بان بازار'!U2239</f>
        <v/>
      </c>
      <c r="V2236" s="16">
        <f>'دیده بان بازار'!V2239</f>
        <v/>
      </c>
      <c r="W2236" s="7">
        <f>'دیده بان بازار'!W2239</f>
        <v/>
      </c>
      <c r="X2236" s="11">
        <f>IFERROR(IF(OR(R2236&lt;=0,W2236&lt;=0,S2236&lt;=0,V2236&lt;=0),0,ROUND((S2236/R2236)/(V2236/W2236),2)),0)</f>
        <v/>
      </c>
      <c r="Y2236" s="11">
        <f>IFERROR(IF(OR(S2236&lt;=0,V2236&lt;=0),0,ROUND(S2236/V2236,2)),0)</f>
        <v/>
      </c>
      <c r="Z2236" s="11">
        <f>IFERROR(J2236-M2236,0)</f>
        <v/>
      </c>
      <c r="AA2236" s="11">
        <f>IFERROR(ROUND(MAX(0,MIN(100,((AB2236*0.2)+(AC2236*0.15)+(AD2236*0.15)+(AE2236*0.1)+(AF2236*0.1)+(AG2236*0.15)+(MIN(Y2236/3,1)*100*0.1)+(AI2236*0.05))*((AH2236/100)*0.25+0.75))),0),0)</f>
        <v/>
      </c>
      <c r="AB2236" s="11">
        <f>ROUND(MAX(0,MIN(100,((M2236+10)/20)*100)),0)</f>
        <v/>
      </c>
      <c r="AC2236" s="11">
        <f>IFERROR(IF(D2236&lt;=0,0,ROUND(COUNTIFS($D$4:$D$3359,"&lt;="&amp;D2236,$D$4:$D$3359,"&gt;0")/COUNTIF($D$4:$D$3359,"&gt;0")*100,0)),0)</f>
        <v/>
      </c>
      <c r="AD2236" s="11">
        <f>IF(E2236&lt;=0,0,ROUND(MAX(0,MIN(100,(LOG10(1+E2236/1000000000)/LOG10(101))*100)),0))</f>
        <v/>
      </c>
      <c r="AE2236" s="11">
        <f>IF(O2236=N2236,50,ROUND(MAX(0,MIN(100,((H2236-N2236)/(O2236-N2236))*100)),0))</f>
        <v/>
      </c>
      <c r="AF2236" s="11">
        <f>ROUND(MAX(0,MIN(100,50+((H2236-K2236)/K2236)*1000)),0)</f>
        <v/>
      </c>
      <c r="AG2236" s="11">
        <f>IFERROR(ROUND(MAX(0,MIN(100,50+25*LN(MAX(0.01,X2236)))),0),25)</f>
        <v/>
      </c>
      <c r="AH2236" s="11">
        <f>ROUND(IF(M2236&lt;=-30,0,IF(M2236&lt;=-20,20,IF(M2236&lt;=-10,50,100))),0)</f>
        <v/>
      </c>
      <c r="AI2236" s="11">
        <f>ROUND(MAX(0,MIN(100,50+(Z2236*10))),0)</f>
        <v/>
      </c>
      <c r="AJ2236" s="11">
        <f>IFERROR(IF(--AA2236&gt;=80,"خرید قوی",IF(--AA2236&gt;=70,"خرید مشروط",IF(--AA2236&gt;=60,"مراقبت",IF(--AA2236&gt;=45,"ضعیف","عدم ورود")))),"")</f>
        <v/>
      </c>
    </row>
    <row r="2237">
      <c r="A2237" s="15">
        <f>'دیده بان بازار'!A2240</f>
        <v/>
      </c>
      <c r="B2237" s="16">
        <f>'دیده بان بازار'!B2240</f>
        <v/>
      </c>
      <c r="C2237" s="16">
        <f>'دیده بان بازار'!C2240</f>
        <v/>
      </c>
      <c r="D2237" s="16">
        <f>'دیده بان بازار'!D2240</f>
        <v/>
      </c>
      <c r="E2237" s="17">
        <f>'دیده بان بازار'!E2240</f>
        <v/>
      </c>
      <c r="F2237" s="16">
        <f>'دیده بان بازار'!F2240</f>
        <v/>
      </c>
      <c r="G2237" s="16">
        <f>'دیده بان بازار'!G2240</f>
        <v/>
      </c>
      <c r="H2237" s="16">
        <f>'دیده بان بازار'!H2240</f>
        <v/>
      </c>
      <c r="I2237" s="16">
        <f>'دیده بان بازار'!I2240</f>
        <v/>
      </c>
      <c r="J2237" s="16">
        <f>'دیده بان بازار'!J2240</f>
        <v/>
      </c>
      <c r="K2237" s="16">
        <f>'دیده بان بازار'!K2240</f>
        <v/>
      </c>
      <c r="L2237" s="16">
        <f>'دیده بان بازار'!L2240</f>
        <v/>
      </c>
      <c r="M2237" s="16">
        <f>'دیده بان بازار'!M2240</f>
        <v/>
      </c>
      <c r="N2237" s="16">
        <f>'دیده بان بازار'!N2240</f>
        <v/>
      </c>
      <c r="O2237" s="16">
        <f>'دیده بان بازار'!O2240</f>
        <v/>
      </c>
      <c r="P2237" s="16">
        <f>'دیده بان بازار'!P2240</f>
        <v/>
      </c>
      <c r="Q2237" s="16">
        <f>'دیده بان بازار'!Q2240</f>
        <v/>
      </c>
      <c r="R2237" s="16">
        <f>'دیده بان بازار'!R2240</f>
        <v/>
      </c>
      <c r="S2237" s="16">
        <f>'دیده بان بازار'!S2240</f>
        <v/>
      </c>
      <c r="T2237" s="16">
        <f>'دیده بان بازار'!T2240</f>
        <v/>
      </c>
      <c r="U2237" s="16">
        <f>'دیده بان بازار'!U2240</f>
        <v/>
      </c>
      <c r="V2237" s="16">
        <f>'دیده بان بازار'!V2240</f>
        <v/>
      </c>
      <c r="W2237" s="7">
        <f>'دیده بان بازار'!W2240</f>
        <v/>
      </c>
      <c r="X2237" s="11">
        <f>IFERROR(IF(OR(R2237&lt;=0,W2237&lt;=0,S2237&lt;=0,V2237&lt;=0),0,ROUND((S2237/R2237)/(V2237/W2237),2)),0)</f>
        <v/>
      </c>
      <c r="Y2237" s="11">
        <f>IFERROR(IF(OR(S2237&lt;=0,V2237&lt;=0),0,ROUND(S2237/V2237,2)),0)</f>
        <v/>
      </c>
      <c r="Z2237" s="11">
        <f>IFERROR(J2237-M2237,0)</f>
        <v/>
      </c>
      <c r="AA2237" s="11">
        <f>IFERROR(ROUND(MAX(0,MIN(100,((AB2237*0.2)+(AC2237*0.15)+(AD2237*0.15)+(AE2237*0.1)+(AF2237*0.1)+(AG2237*0.15)+(MIN(Y2237/3,1)*100*0.1)+(AI2237*0.05))*((AH2237/100)*0.25+0.75))),0),0)</f>
        <v/>
      </c>
      <c r="AB2237" s="11">
        <f>ROUND(MAX(0,MIN(100,((M2237+10)/20)*100)),0)</f>
        <v/>
      </c>
      <c r="AC2237" s="11">
        <f>IFERROR(IF(D2237&lt;=0,0,ROUND(COUNTIFS($D$4:$D$3359,"&lt;="&amp;D2237,$D$4:$D$3359,"&gt;0")/COUNTIF($D$4:$D$3359,"&gt;0")*100,0)),0)</f>
        <v/>
      </c>
      <c r="AD2237" s="11">
        <f>IF(E2237&lt;=0,0,ROUND(MAX(0,MIN(100,(LOG10(1+E2237/1000000000)/LOG10(101))*100)),0))</f>
        <v/>
      </c>
      <c r="AE2237" s="11">
        <f>IF(O2237=N2237,50,ROUND(MAX(0,MIN(100,((H2237-N2237)/(O2237-N2237))*100)),0))</f>
        <v/>
      </c>
      <c r="AF2237" s="11">
        <f>ROUND(MAX(0,MIN(100,50+((H2237-K2237)/K2237)*1000)),0)</f>
        <v/>
      </c>
      <c r="AG2237" s="11">
        <f>IFERROR(ROUND(MAX(0,MIN(100,50+25*LN(MAX(0.01,X2237)))),0),25)</f>
        <v/>
      </c>
      <c r="AH2237" s="11">
        <f>ROUND(IF(M2237&lt;=-30,0,IF(M2237&lt;=-20,20,IF(M2237&lt;=-10,50,100))),0)</f>
        <v/>
      </c>
      <c r="AI2237" s="11">
        <f>ROUND(MAX(0,MIN(100,50+(Z2237*10))),0)</f>
        <v/>
      </c>
      <c r="AJ2237" s="11">
        <f>IFERROR(IF(--AA2237&gt;=80,"خرید قوی",IF(--AA2237&gt;=70,"خرید مشروط",IF(--AA2237&gt;=60,"مراقبت",IF(--AA2237&gt;=45,"ضعیف","عدم ورود")))),"")</f>
        <v/>
      </c>
    </row>
    <row r="2238">
      <c r="A2238" s="12">
        <f>'دیده بان بازار'!A2241</f>
        <v/>
      </c>
      <c r="B2238" s="13">
        <f>'دیده بان بازار'!B2241</f>
        <v/>
      </c>
      <c r="C2238" s="13">
        <f>'دیده بان بازار'!C2241</f>
        <v/>
      </c>
      <c r="D2238" s="13">
        <f>'دیده بان بازار'!D2241</f>
        <v/>
      </c>
      <c r="E2238" s="14">
        <f>'دیده بان بازار'!E2241</f>
        <v/>
      </c>
      <c r="F2238" s="13">
        <f>'دیده بان بازار'!F2241</f>
        <v/>
      </c>
      <c r="G2238" s="13">
        <f>'دیده بان بازار'!G2241</f>
        <v/>
      </c>
      <c r="H2238" s="13">
        <f>'دیده بان بازار'!H2241</f>
        <v/>
      </c>
      <c r="I2238" s="13">
        <f>'دیده بان بازار'!I2241</f>
        <v/>
      </c>
      <c r="J2238" s="13">
        <f>'دیده بان بازار'!J2241</f>
        <v/>
      </c>
      <c r="K2238" s="13">
        <f>'دیده بان بازار'!K2241</f>
        <v/>
      </c>
      <c r="L2238" s="13">
        <f>'دیده بان بازار'!L2241</f>
        <v/>
      </c>
      <c r="M2238" s="13">
        <f>'دیده بان بازار'!M2241</f>
        <v/>
      </c>
      <c r="N2238" s="13">
        <f>'دیده بان بازار'!N2241</f>
        <v/>
      </c>
      <c r="O2238" s="13">
        <f>'دیده بان بازار'!O2241</f>
        <v/>
      </c>
      <c r="P2238" s="13">
        <f>'دیده بان بازار'!P2241</f>
        <v/>
      </c>
      <c r="Q2238" s="13">
        <f>'دیده بان بازار'!Q2241</f>
        <v/>
      </c>
      <c r="R2238" s="13">
        <f>'دیده بان بازار'!R2241</f>
        <v/>
      </c>
      <c r="S2238" s="13">
        <f>'دیده بان بازار'!S2241</f>
        <v/>
      </c>
      <c r="T2238" s="13">
        <f>'دیده بان بازار'!T2241</f>
        <v/>
      </c>
      <c r="U2238" s="13">
        <f>'دیده بان بازار'!U2241</f>
        <v/>
      </c>
      <c r="V2238" s="13">
        <f>'دیده بان بازار'!V2241</f>
        <v/>
      </c>
      <c r="W2238" s="6">
        <f>'دیده بان بازار'!W2241</f>
        <v/>
      </c>
      <c r="X2238" s="11">
        <f>IFERROR(IF(OR(R2238&lt;=0,W2238&lt;=0,S2238&lt;=0,V2238&lt;=0),0,ROUND((S2238/R2238)/(V2238/W2238),2)),0)</f>
        <v/>
      </c>
      <c r="Y2238" s="11">
        <f>IFERROR(IF(OR(S2238&lt;=0,V2238&lt;=0),0,ROUND(S2238/V2238,2)),0)</f>
        <v/>
      </c>
      <c r="Z2238" s="11">
        <f>IFERROR(J2238-M2238,0)</f>
        <v/>
      </c>
      <c r="AA2238" s="11">
        <f>IFERROR(ROUND(MAX(0,MIN(100,((AB2238*0.2)+(AC2238*0.15)+(AD2238*0.15)+(AE2238*0.1)+(AF2238*0.1)+(AG2238*0.15)+(MIN(Y2238/3,1)*100*0.1)+(AI2238*0.05))*((AH2238/100)*0.25+0.75))),0),0)</f>
        <v/>
      </c>
      <c r="AB2238" s="11">
        <f>ROUND(MAX(0,MIN(100,((M2238+10)/20)*100)),0)</f>
        <v/>
      </c>
      <c r="AC2238" s="11">
        <f>IFERROR(IF(D2238&lt;=0,0,ROUND(COUNTIFS($D$4:$D$3359,"&lt;="&amp;D2238,$D$4:$D$3359,"&gt;0")/COUNTIF($D$4:$D$3359,"&gt;0")*100,0)),0)</f>
        <v/>
      </c>
      <c r="AD2238" s="11">
        <f>IF(E2238&lt;=0,0,ROUND(MAX(0,MIN(100,(LOG10(1+E2238/1000000000)/LOG10(101))*100)),0))</f>
        <v/>
      </c>
      <c r="AE2238" s="11">
        <f>IF(O2238=N2238,50,ROUND(MAX(0,MIN(100,((H2238-N2238)/(O2238-N2238))*100)),0))</f>
        <v/>
      </c>
      <c r="AF2238" s="11">
        <f>ROUND(MAX(0,MIN(100,50+((H2238-K2238)/K2238)*1000)),0)</f>
        <v/>
      </c>
      <c r="AG2238" s="11">
        <f>IFERROR(ROUND(MAX(0,MIN(100,50+25*LN(MAX(0.01,X2238)))),0),25)</f>
        <v/>
      </c>
      <c r="AH2238" s="11">
        <f>ROUND(IF(M2238&lt;=-30,0,IF(M2238&lt;=-20,20,IF(M2238&lt;=-10,50,100))),0)</f>
        <v/>
      </c>
      <c r="AI2238" s="11">
        <f>ROUND(MAX(0,MIN(100,50+(Z2238*10))),0)</f>
        <v/>
      </c>
      <c r="AJ2238" s="11">
        <f>IFERROR(IF(--AA2238&gt;=80,"خرید قوی",IF(--AA2238&gt;=70,"خرید مشروط",IF(--AA2238&gt;=60,"مراقبت",IF(--AA2238&gt;=45,"ضعیف","عدم ورود")))),"")</f>
        <v/>
      </c>
    </row>
    <row r="2239">
      <c r="A2239" s="15">
        <f>'دیده بان بازار'!A2242</f>
        <v/>
      </c>
      <c r="B2239" s="16">
        <f>'دیده بان بازار'!B2242</f>
        <v/>
      </c>
      <c r="C2239" s="16">
        <f>'دیده بان بازار'!C2242</f>
        <v/>
      </c>
      <c r="D2239" s="16">
        <f>'دیده بان بازار'!D2242</f>
        <v/>
      </c>
      <c r="E2239" s="17">
        <f>'دیده بان بازار'!E2242</f>
        <v/>
      </c>
      <c r="F2239" s="16">
        <f>'دیده بان بازار'!F2242</f>
        <v/>
      </c>
      <c r="G2239" s="16">
        <f>'دیده بان بازار'!G2242</f>
        <v/>
      </c>
      <c r="H2239" s="16">
        <f>'دیده بان بازار'!H2242</f>
        <v/>
      </c>
      <c r="I2239" s="16">
        <f>'دیده بان بازار'!I2242</f>
        <v/>
      </c>
      <c r="J2239" s="16">
        <f>'دیده بان بازار'!J2242</f>
        <v/>
      </c>
      <c r="K2239" s="16">
        <f>'دیده بان بازار'!K2242</f>
        <v/>
      </c>
      <c r="L2239" s="16">
        <f>'دیده بان بازار'!L2242</f>
        <v/>
      </c>
      <c r="M2239" s="16">
        <f>'دیده بان بازار'!M2242</f>
        <v/>
      </c>
      <c r="N2239" s="16">
        <f>'دیده بان بازار'!N2242</f>
        <v/>
      </c>
      <c r="O2239" s="16">
        <f>'دیده بان بازار'!O2242</f>
        <v/>
      </c>
      <c r="P2239" s="16">
        <f>'دیده بان بازار'!P2242</f>
        <v/>
      </c>
      <c r="Q2239" s="16">
        <f>'دیده بان بازار'!Q2242</f>
        <v/>
      </c>
      <c r="R2239" s="16">
        <f>'دیده بان بازار'!R2242</f>
        <v/>
      </c>
      <c r="S2239" s="16">
        <f>'دیده بان بازار'!S2242</f>
        <v/>
      </c>
      <c r="T2239" s="16">
        <f>'دیده بان بازار'!T2242</f>
        <v/>
      </c>
      <c r="U2239" s="16">
        <f>'دیده بان بازار'!U2242</f>
        <v/>
      </c>
      <c r="V2239" s="16">
        <f>'دیده بان بازار'!V2242</f>
        <v/>
      </c>
      <c r="W2239" s="7">
        <f>'دیده بان بازار'!W2242</f>
        <v/>
      </c>
      <c r="X2239" s="11">
        <f>IFERROR(IF(OR(R2239&lt;=0,W2239&lt;=0,S2239&lt;=0,V2239&lt;=0),0,ROUND((S2239/R2239)/(V2239/W2239),2)),0)</f>
        <v/>
      </c>
      <c r="Y2239" s="11">
        <f>IFERROR(IF(OR(S2239&lt;=0,V2239&lt;=0),0,ROUND(S2239/V2239,2)),0)</f>
        <v/>
      </c>
      <c r="Z2239" s="11">
        <f>IFERROR(J2239-M2239,0)</f>
        <v/>
      </c>
      <c r="AA2239" s="11">
        <f>IFERROR(ROUND(MAX(0,MIN(100,((AB2239*0.2)+(AC2239*0.15)+(AD2239*0.15)+(AE2239*0.1)+(AF2239*0.1)+(AG2239*0.15)+(MIN(Y2239/3,1)*100*0.1)+(AI2239*0.05))*((AH2239/100)*0.25+0.75))),0),0)</f>
        <v/>
      </c>
      <c r="AB2239" s="11">
        <f>ROUND(MAX(0,MIN(100,((M2239+10)/20)*100)),0)</f>
        <v/>
      </c>
      <c r="AC2239" s="11">
        <f>IFERROR(IF(D2239&lt;=0,0,ROUND(COUNTIFS($D$4:$D$3359,"&lt;="&amp;D2239,$D$4:$D$3359,"&gt;0")/COUNTIF($D$4:$D$3359,"&gt;0")*100,0)),0)</f>
        <v/>
      </c>
      <c r="AD2239" s="11">
        <f>IF(E2239&lt;=0,0,ROUND(MAX(0,MIN(100,(LOG10(1+E2239/1000000000)/LOG10(101))*100)),0))</f>
        <v/>
      </c>
      <c r="AE2239" s="11">
        <f>IF(O2239=N2239,50,ROUND(MAX(0,MIN(100,((H2239-N2239)/(O2239-N2239))*100)),0))</f>
        <v/>
      </c>
      <c r="AF2239" s="11">
        <f>ROUND(MAX(0,MIN(100,50+((H2239-K2239)/K2239)*1000)),0)</f>
        <v/>
      </c>
      <c r="AG2239" s="11">
        <f>IFERROR(ROUND(MAX(0,MIN(100,50+25*LN(MAX(0.01,X2239)))),0),25)</f>
        <v/>
      </c>
      <c r="AH2239" s="11">
        <f>ROUND(IF(M2239&lt;=-30,0,IF(M2239&lt;=-20,20,IF(M2239&lt;=-10,50,100))),0)</f>
        <v/>
      </c>
      <c r="AI2239" s="11">
        <f>ROUND(MAX(0,MIN(100,50+(Z2239*10))),0)</f>
        <v/>
      </c>
      <c r="AJ2239" s="11">
        <f>IFERROR(IF(--AA2239&gt;=80,"خرید قوی",IF(--AA2239&gt;=70,"خرید مشروط",IF(--AA2239&gt;=60,"مراقبت",IF(--AA2239&gt;=45,"ضعیف","عدم ورود")))),"")</f>
        <v/>
      </c>
    </row>
    <row r="2240">
      <c r="A2240" s="12">
        <f>'دیده بان بازار'!A2243</f>
        <v/>
      </c>
      <c r="B2240" s="13">
        <f>'دیده بان بازار'!B2243</f>
        <v/>
      </c>
      <c r="C2240" s="13">
        <f>'دیده بان بازار'!C2243</f>
        <v/>
      </c>
      <c r="D2240" s="13">
        <f>'دیده بان بازار'!D2243</f>
        <v/>
      </c>
      <c r="E2240" s="14">
        <f>'دیده بان بازار'!E2243</f>
        <v/>
      </c>
      <c r="F2240" s="13">
        <f>'دیده بان بازار'!F2243</f>
        <v/>
      </c>
      <c r="G2240" s="13">
        <f>'دیده بان بازار'!G2243</f>
        <v/>
      </c>
      <c r="H2240" s="13">
        <f>'دیده بان بازار'!H2243</f>
        <v/>
      </c>
      <c r="I2240" s="13">
        <f>'دیده بان بازار'!I2243</f>
        <v/>
      </c>
      <c r="J2240" s="13">
        <f>'دیده بان بازار'!J2243</f>
        <v/>
      </c>
      <c r="K2240" s="13">
        <f>'دیده بان بازار'!K2243</f>
        <v/>
      </c>
      <c r="L2240" s="13">
        <f>'دیده بان بازار'!L2243</f>
        <v/>
      </c>
      <c r="M2240" s="13">
        <f>'دیده بان بازار'!M2243</f>
        <v/>
      </c>
      <c r="N2240" s="13">
        <f>'دیده بان بازار'!N2243</f>
        <v/>
      </c>
      <c r="O2240" s="13">
        <f>'دیده بان بازار'!O2243</f>
        <v/>
      </c>
      <c r="P2240" s="13">
        <f>'دیده بان بازار'!P2243</f>
        <v/>
      </c>
      <c r="Q2240" s="13">
        <f>'دیده بان بازار'!Q2243</f>
        <v/>
      </c>
      <c r="R2240" s="13">
        <f>'دیده بان بازار'!R2243</f>
        <v/>
      </c>
      <c r="S2240" s="13">
        <f>'دیده بان بازار'!S2243</f>
        <v/>
      </c>
      <c r="T2240" s="13">
        <f>'دیده بان بازار'!T2243</f>
        <v/>
      </c>
      <c r="U2240" s="13">
        <f>'دیده بان بازار'!U2243</f>
        <v/>
      </c>
      <c r="V2240" s="13">
        <f>'دیده بان بازار'!V2243</f>
        <v/>
      </c>
      <c r="W2240" s="6">
        <f>'دیده بان بازار'!W2243</f>
        <v/>
      </c>
      <c r="X2240" s="11">
        <f>IFERROR(IF(OR(R2240&lt;=0,W2240&lt;=0,S2240&lt;=0,V2240&lt;=0),0,ROUND((S2240/R2240)/(V2240/W2240),2)),0)</f>
        <v/>
      </c>
      <c r="Y2240" s="11">
        <f>IFERROR(IF(OR(S2240&lt;=0,V2240&lt;=0),0,ROUND(S2240/V2240,2)),0)</f>
        <v/>
      </c>
      <c r="Z2240" s="11">
        <f>IFERROR(J2240-M2240,0)</f>
        <v/>
      </c>
      <c r="AA2240" s="11">
        <f>IFERROR(ROUND(MAX(0,MIN(100,((AB2240*0.2)+(AC2240*0.15)+(AD2240*0.15)+(AE2240*0.1)+(AF2240*0.1)+(AG2240*0.15)+(MIN(Y2240/3,1)*100*0.1)+(AI2240*0.05))*((AH2240/100)*0.25+0.75))),0),0)</f>
        <v/>
      </c>
      <c r="AB2240" s="11">
        <f>ROUND(MAX(0,MIN(100,((M2240+10)/20)*100)),0)</f>
        <v/>
      </c>
      <c r="AC2240" s="11">
        <f>IFERROR(IF(D2240&lt;=0,0,ROUND(COUNTIFS($D$4:$D$3359,"&lt;="&amp;D2240,$D$4:$D$3359,"&gt;0")/COUNTIF($D$4:$D$3359,"&gt;0")*100,0)),0)</f>
        <v/>
      </c>
      <c r="AD2240" s="11">
        <f>IF(E2240&lt;=0,0,ROUND(MAX(0,MIN(100,(LOG10(1+E2240/1000000000)/LOG10(101))*100)),0))</f>
        <v/>
      </c>
      <c r="AE2240" s="11">
        <f>IF(O2240=N2240,50,ROUND(MAX(0,MIN(100,((H2240-N2240)/(O2240-N2240))*100)),0))</f>
        <v/>
      </c>
      <c r="AF2240" s="11">
        <f>ROUND(MAX(0,MIN(100,50+((H2240-K2240)/K2240)*1000)),0)</f>
        <v/>
      </c>
      <c r="AG2240" s="11">
        <f>IFERROR(ROUND(MAX(0,MIN(100,50+25*LN(MAX(0.01,X2240)))),0),25)</f>
        <v/>
      </c>
      <c r="AH2240" s="11">
        <f>ROUND(IF(M2240&lt;=-30,0,IF(M2240&lt;=-20,20,IF(M2240&lt;=-10,50,100))),0)</f>
        <v/>
      </c>
      <c r="AI2240" s="11">
        <f>ROUND(MAX(0,MIN(100,50+(Z2240*10))),0)</f>
        <v/>
      </c>
      <c r="AJ2240" s="11">
        <f>IFERROR(IF(--AA2240&gt;=80,"خرید قوی",IF(--AA2240&gt;=70,"خرید مشروط",IF(--AA2240&gt;=60,"مراقبت",IF(--AA2240&gt;=45,"ضعیف","عدم ورود")))),"")</f>
        <v/>
      </c>
    </row>
    <row r="2241">
      <c r="A2241" s="15">
        <f>'دیده بان بازار'!A2244</f>
        <v/>
      </c>
      <c r="B2241" s="16">
        <f>'دیده بان بازار'!B2244</f>
        <v/>
      </c>
      <c r="C2241" s="16">
        <f>'دیده بان بازار'!C2244</f>
        <v/>
      </c>
      <c r="D2241" s="16">
        <f>'دیده بان بازار'!D2244</f>
        <v/>
      </c>
      <c r="E2241" s="17">
        <f>'دیده بان بازار'!E2244</f>
        <v/>
      </c>
      <c r="F2241" s="16">
        <f>'دیده بان بازار'!F2244</f>
        <v/>
      </c>
      <c r="G2241" s="16">
        <f>'دیده بان بازار'!G2244</f>
        <v/>
      </c>
      <c r="H2241" s="16">
        <f>'دیده بان بازار'!H2244</f>
        <v/>
      </c>
      <c r="I2241" s="16">
        <f>'دیده بان بازار'!I2244</f>
        <v/>
      </c>
      <c r="J2241" s="16">
        <f>'دیده بان بازار'!J2244</f>
        <v/>
      </c>
      <c r="K2241" s="16">
        <f>'دیده بان بازار'!K2244</f>
        <v/>
      </c>
      <c r="L2241" s="16">
        <f>'دیده بان بازار'!L2244</f>
        <v/>
      </c>
      <c r="M2241" s="16">
        <f>'دیده بان بازار'!M2244</f>
        <v/>
      </c>
      <c r="N2241" s="16">
        <f>'دیده بان بازار'!N2244</f>
        <v/>
      </c>
      <c r="O2241" s="16">
        <f>'دیده بان بازار'!O2244</f>
        <v/>
      </c>
      <c r="P2241" s="16">
        <f>'دیده بان بازار'!P2244</f>
        <v/>
      </c>
      <c r="Q2241" s="16">
        <f>'دیده بان بازار'!Q2244</f>
        <v/>
      </c>
      <c r="R2241" s="16">
        <f>'دیده بان بازار'!R2244</f>
        <v/>
      </c>
      <c r="S2241" s="16">
        <f>'دیده بان بازار'!S2244</f>
        <v/>
      </c>
      <c r="T2241" s="16">
        <f>'دیده بان بازار'!T2244</f>
        <v/>
      </c>
      <c r="U2241" s="16">
        <f>'دیده بان بازار'!U2244</f>
        <v/>
      </c>
      <c r="V2241" s="16">
        <f>'دیده بان بازار'!V2244</f>
        <v/>
      </c>
      <c r="W2241" s="7">
        <f>'دیده بان بازار'!W2244</f>
        <v/>
      </c>
      <c r="X2241" s="11">
        <f>IFERROR(IF(OR(R2241&lt;=0,W2241&lt;=0,S2241&lt;=0,V2241&lt;=0),0,ROUND((S2241/R2241)/(V2241/W2241),2)),0)</f>
        <v/>
      </c>
      <c r="Y2241" s="11">
        <f>IFERROR(IF(OR(S2241&lt;=0,V2241&lt;=0),0,ROUND(S2241/V2241,2)),0)</f>
        <v/>
      </c>
      <c r="Z2241" s="11">
        <f>IFERROR(J2241-M2241,0)</f>
        <v/>
      </c>
      <c r="AA2241" s="11">
        <f>IFERROR(ROUND(MAX(0,MIN(100,((AB2241*0.2)+(AC2241*0.15)+(AD2241*0.15)+(AE2241*0.1)+(AF2241*0.1)+(AG2241*0.15)+(MIN(Y2241/3,1)*100*0.1)+(AI2241*0.05))*((AH2241/100)*0.25+0.75))),0),0)</f>
        <v/>
      </c>
      <c r="AB2241" s="11">
        <f>ROUND(MAX(0,MIN(100,((M2241+10)/20)*100)),0)</f>
        <v/>
      </c>
      <c r="AC2241" s="11">
        <f>IFERROR(IF(D2241&lt;=0,0,ROUND(COUNTIFS($D$4:$D$3359,"&lt;="&amp;D2241,$D$4:$D$3359,"&gt;0")/COUNTIF($D$4:$D$3359,"&gt;0")*100,0)),0)</f>
        <v/>
      </c>
      <c r="AD2241" s="11">
        <f>IF(E2241&lt;=0,0,ROUND(MAX(0,MIN(100,(LOG10(1+E2241/1000000000)/LOG10(101))*100)),0))</f>
        <v/>
      </c>
      <c r="AE2241" s="11">
        <f>IF(O2241=N2241,50,ROUND(MAX(0,MIN(100,((H2241-N2241)/(O2241-N2241))*100)),0))</f>
        <v/>
      </c>
      <c r="AF2241" s="11">
        <f>ROUND(MAX(0,MIN(100,50+((H2241-K2241)/K2241)*1000)),0)</f>
        <v/>
      </c>
      <c r="AG2241" s="11">
        <f>IFERROR(ROUND(MAX(0,MIN(100,50+25*LN(MAX(0.01,X2241)))),0),25)</f>
        <v/>
      </c>
      <c r="AH2241" s="11">
        <f>ROUND(IF(M2241&lt;=-30,0,IF(M2241&lt;=-20,20,IF(M2241&lt;=-10,50,100))),0)</f>
        <v/>
      </c>
      <c r="AI2241" s="11">
        <f>ROUND(MAX(0,MIN(100,50+(Z2241*10))),0)</f>
        <v/>
      </c>
      <c r="AJ2241" s="11">
        <f>IFERROR(IF(--AA2241&gt;=80,"خرید قوی",IF(--AA2241&gt;=70,"خرید مشروط",IF(--AA2241&gt;=60,"مراقبت",IF(--AA2241&gt;=45,"ضعیف","عدم ورود")))),"")</f>
        <v/>
      </c>
    </row>
    <row r="2242">
      <c r="A2242" s="12">
        <f>'دیده بان بازار'!A2245</f>
        <v/>
      </c>
      <c r="B2242" s="13">
        <f>'دیده بان بازار'!B2245</f>
        <v/>
      </c>
      <c r="C2242" s="13">
        <f>'دیده بان بازار'!C2245</f>
        <v/>
      </c>
      <c r="D2242" s="13">
        <f>'دیده بان بازار'!D2245</f>
        <v/>
      </c>
      <c r="E2242" s="14">
        <f>'دیده بان بازار'!E2245</f>
        <v/>
      </c>
      <c r="F2242" s="13">
        <f>'دیده بان بازار'!F2245</f>
        <v/>
      </c>
      <c r="G2242" s="13">
        <f>'دیده بان بازار'!G2245</f>
        <v/>
      </c>
      <c r="H2242" s="13">
        <f>'دیده بان بازار'!H2245</f>
        <v/>
      </c>
      <c r="I2242" s="13">
        <f>'دیده بان بازار'!I2245</f>
        <v/>
      </c>
      <c r="J2242" s="13">
        <f>'دیده بان بازار'!J2245</f>
        <v/>
      </c>
      <c r="K2242" s="13">
        <f>'دیده بان بازار'!K2245</f>
        <v/>
      </c>
      <c r="L2242" s="13">
        <f>'دیده بان بازار'!L2245</f>
        <v/>
      </c>
      <c r="M2242" s="13">
        <f>'دیده بان بازار'!M2245</f>
        <v/>
      </c>
      <c r="N2242" s="13">
        <f>'دیده بان بازار'!N2245</f>
        <v/>
      </c>
      <c r="O2242" s="13">
        <f>'دیده بان بازار'!O2245</f>
        <v/>
      </c>
      <c r="P2242" s="13">
        <f>'دیده بان بازار'!P2245</f>
        <v/>
      </c>
      <c r="Q2242" s="13">
        <f>'دیده بان بازار'!Q2245</f>
        <v/>
      </c>
      <c r="R2242" s="13">
        <f>'دیده بان بازار'!R2245</f>
        <v/>
      </c>
      <c r="S2242" s="13">
        <f>'دیده بان بازار'!S2245</f>
        <v/>
      </c>
      <c r="T2242" s="13">
        <f>'دیده بان بازار'!T2245</f>
        <v/>
      </c>
      <c r="U2242" s="13">
        <f>'دیده بان بازار'!U2245</f>
        <v/>
      </c>
      <c r="V2242" s="13">
        <f>'دیده بان بازار'!V2245</f>
        <v/>
      </c>
      <c r="W2242" s="6">
        <f>'دیده بان بازار'!W2245</f>
        <v/>
      </c>
      <c r="X2242" s="11">
        <f>IFERROR(IF(OR(R2242&lt;=0,W2242&lt;=0,S2242&lt;=0,V2242&lt;=0),0,ROUND((S2242/R2242)/(V2242/W2242),2)),0)</f>
        <v/>
      </c>
      <c r="Y2242" s="11">
        <f>IFERROR(IF(OR(S2242&lt;=0,V2242&lt;=0),0,ROUND(S2242/V2242,2)),0)</f>
        <v/>
      </c>
      <c r="Z2242" s="11">
        <f>IFERROR(J2242-M2242,0)</f>
        <v/>
      </c>
      <c r="AA2242" s="11">
        <f>IFERROR(ROUND(MAX(0,MIN(100,((AB2242*0.2)+(AC2242*0.15)+(AD2242*0.15)+(AE2242*0.1)+(AF2242*0.1)+(AG2242*0.15)+(MIN(Y2242/3,1)*100*0.1)+(AI2242*0.05))*((AH2242/100)*0.25+0.75))),0),0)</f>
        <v/>
      </c>
      <c r="AB2242" s="11">
        <f>ROUND(MAX(0,MIN(100,((M2242+10)/20)*100)),0)</f>
        <v/>
      </c>
      <c r="AC2242" s="11">
        <f>IFERROR(IF(D2242&lt;=0,0,ROUND(COUNTIFS($D$4:$D$3359,"&lt;="&amp;D2242,$D$4:$D$3359,"&gt;0")/COUNTIF($D$4:$D$3359,"&gt;0")*100,0)),0)</f>
        <v/>
      </c>
      <c r="AD2242" s="11">
        <f>IF(E2242&lt;=0,0,ROUND(MAX(0,MIN(100,(LOG10(1+E2242/1000000000)/LOG10(101))*100)),0))</f>
        <v/>
      </c>
      <c r="AE2242" s="11">
        <f>IF(O2242=N2242,50,ROUND(MAX(0,MIN(100,((H2242-N2242)/(O2242-N2242))*100)),0))</f>
        <v/>
      </c>
      <c r="AF2242" s="11">
        <f>ROUND(MAX(0,MIN(100,50+((H2242-K2242)/K2242)*1000)),0)</f>
        <v/>
      </c>
      <c r="AG2242" s="11">
        <f>IFERROR(ROUND(MAX(0,MIN(100,50+25*LN(MAX(0.01,X2242)))),0),25)</f>
        <v/>
      </c>
      <c r="AH2242" s="11">
        <f>ROUND(IF(M2242&lt;=-30,0,IF(M2242&lt;=-20,20,IF(M2242&lt;=-10,50,100))),0)</f>
        <v/>
      </c>
      <c r="AI2242" s="11">
        <f>ROUND(MAX(0,MIN(100,50+(Z2242*10))),0)</f>
        <v/>
      </c>
      <c r="AJ2242" s="11">
        <f>IFERROR(IF(--AA2242&gt;=80,"خرید قوی",IF(--AA2242&gt;=70,"خرید مشروط",IF(--AA2242&gt;=60,"مراقبت",IF(--AA2242&gt;=45,"ضعیف","عدم ورود")))),"")</f>
        <v/>
      </c>
    </row>
    <row r="2243">
      <c r="A2243" s="15">
        <f>'دیده بان بازار'!A2246</f>
        <v/>
      </c>
      <c r="B2243" s="16">
        <f>'دیده بان بازار'!B2246</f>
        <v/>
      </c>
      <c r="C2243" s="16">
        <f>'دیده بان بازار'!C2246</f>
        <v/>
      </c>
      <c r="D2243" s="16">
        <f>'دیده بان بازار'!D2246</f>
        <v/>
      </c>
      <c r="E2243" s="17">
        <f>'دیده بان بازار'!E2246</f>
        <v/>
      </c>
      <c r="F2243" s="16">
        <f>'دیده بان بازار'!F2246</f>
        <v/>
      </c>
      <c r="G2243" s="16">
        <f>'دیده بان بازار'!G2246</f>
        <v/>
      </c>
      <c r="H2243" s="16">
        <f>'دیده بان بازار'!H2246</f>
        <v/>
      </c>
      <c r="I2243" s="16">
        <f>'دیده بان بازار'!I2246</f>
        <v/>
      </c>
      <c r="J2243" s="16">
        <f>'دیده بان بازار'!J2246</f>
        <v/>
      </c>
      <c r="K2243" s="16">
        <f>'دیده بان بازار'!K2246</f>
        <v/>
      </c>
      <c r="L2243" s="16">
        <f>'دیده بان بازار'!L2246</f>
        <v/>
      </c>
      <c r="M2243" s="16">
        <f>'دیده بان بازار'!M2246</f>
        <v/>
      </c>
      <c r="N2243" s="16">
        <f>'دیده بان بازار'!N2246</f>
        <v/>
      </c>
      <c r="O2243" s="16">
        <f>'دیده بان بازار'!O2246</f>
        <v/>
      </c>
      <c r="P2243" s="16">
        <f>'دیده بان بازار'!P2246</f>
        <v/>
      </c>
      <c r="Q2243" s="16">
        <f>'دیده بان بازار'!Q2246</f>
        <v/>
      </c>
      <c r="R2243" s="16">
        <f>'دیده بان بازار'!R2246</f>
        <v/>
      </c>
      <c r="S2243" s="16">
        <f>'دیده بان بازار'!S2246</f>
        <v/>
      </c>
      <c r="T2243" s="16">
        <f>'دیده بان بازار'!T2246</f>
        <v/>
      </c>
      <c r="U2243" s="16">
        <f>'دیده بان بازار'!U2246</f>
        <v/>
      </c>
      <c r="V2243" s="16">
        <f>'دیده بان بازار'!V2246</f>
        <v/>
      </c>
      <c r="W2243" s="7">
        <f>'دیده بان بازار'!W2246</f>
        <v/>
      </c>
      <c r="X2243" s="11">
        <f>IFERROR(IF(OR(R2243&lt;=0,W2243&lt;=0,S2243&lt;=0,V2243&lt;=0),0,ROUND((S2243/R2243)/(V2243/W2243),2)),0)</f>
        <v/>
      </c>
      <c r="Y2243" s="11">
        <f>IFERROR(IF(OR(S2243&lt;=0,V2243&lt;=0),0,ROUND(S2243/V2243,2)),0)</f>
        <v/>
      </c>
      <c r="Z2243" s="11">
        <f>IFERROR(J2243-M2243,0)</f>
        <v/>
      </c>
      <c r="AA2243" s="11">
        <f>IFERROR(ROUND(MAX(0,MIN(100,((AB2243*0.2)+(AC2243*0.15)+(AD2243*0.15)+(AE2243*0.1)+(AF2243*0.1)+(AG2243*0.15)+(MIN(Y2243/3,1)*100*0.1)+(AI2243*0.05))*((AH2243/100)*0.25+0.75))),0),0)</f>
        <v/>
      </c>
      <c r="AB2243" s="11">
        <f>ROUND(MAX(0,MIN(100,((M2243+10)/20)*100)),0)</f>
        <v/>
      </c>
      <c r="AC2243" s="11">
        <f>IFERROR(IF(D2243&lt;=0,0,ROUND(COUNTIFS($D$4:$D$3359,"&lt;="&amp;D2243,$D$4:$D$3359,"&gt;0")/COUNTIF($D$4:$D$3359,"&gt;0")*100,0)),0)</f>
        <v/>
      </c>
      <c r="AD2243" s="11">
        <f>IF(E2243&lt;=0,0,ROUND(MAX(0,MIN(100,(LOG10(1+E2243/1000000000)/LOG10(101))*100)),0))</f>
        <v/>
      </c>
      <c r="AE2243" s="11">
        <f>IF(O2243=N2243,50,ROUND(MAX(0,MIN(100,((H2243-N2243)/(O2243-N2243))*100)),0))</f>
        <v/>
      </c>
      <c r="AF2243" s="11">
        <f>ROUND(MAX(0,MIN(100,50+((H2243-K2243)/K2243)*1000)),0)</f>
        <v/>
      </c>
      <c r="AG2243" s="11">
        <f>IFERROR(ROUND(MAX(0,MIN(100,50+25*LN(MAX(0.01,X2243)))),0),25)</f>
        <v/>
      </c>
      <c r="AH2243" s="11">
        <f>ROUND(IF(M2243&lt;=-30,0,IF(M2243&lt;=-20,20,IF(M2243&lt;=-10,50,100))),0)</f>
        <v/>
      </c>
      <c r="AI2243" s="11">
        <f>ROUND(MAX(0,MIN(100,50+(Z2243*10))),0)</f>
        <v/>
      </c>
      <c r="AJ2243" s="11">
        <f>IFERROR(IF(--AA2243&gt;=80,"خرید قوی",IF(--AA2243&gt;=70,"خرید مشروط",IF(--AA2243&gt;=60,"مراقبت",IF(--AA2243&gt;=45,"ضعیف","عدم ورود")))),"")</f>
        <v/>
      </c>
    </row>
    <row r="2244">
      <c r="A2244" s="12">
        <f>'دیده بان بازار'!A2247</f>
        <v/>
      </c>
      <c r="B2244" s="13">
        <f>'دیده بان بازار'!B2247</f>
        <v/>
      </c>
      <c r="C2244" s="13">
        <f>'دیده بان بازار'!C2247</f>
        <v/>
      </c>
      <c r="D2244" s="13">
        <f>'دیده بان بازار'!D2247</f>
        <v/>
      </c>
      <c r="E2244" s="14">
        <f>'دیده بان بازار'!E2247</f>
        <v/>
      </c>
      <c r="F2244" s="13">
        <f>'دیده بان بازار'!F2247</f>
        <v/>
      </c>
      <c r="G2244" s="13">
        <f>'دیده بان بازار'!G2247</f>
        <v/>
      </c>
      <c r="H2244" s="13">
        <f>'دیده بان بازار'!H2247</f>
        <v/>
      </c>
      <c r="I2244" s="13">
        <f>'دیده بان بازار'!I2247</f>
        <v/>
      </c>
      <c r="J2244" s="13">
        <f>'دیده بان بازار'!J2247</f>
        <v/>
      </c>
      <c r="K2244" s="13">
        <f>'دیده بان بازار'!K2247</f>
        <v/>
      </c>
      <c r="L2244" s="13">
        <f>'دیده بان بازار'!L2247</f>
        <v/>
      </c>
      <c r="M2244" s="13">
        <f>'دیده بان بازار'!M2247</f>
        <v/>
      </c>
      <c r="N2244" s="13">
        <f>'دیده بان بازار'!N2247</f>
        <v/>
      </c>
      <c r="O2244" s="13">
        <f>'دیده بان بازار'!O2247</f>
        <v/>
      </c>
      <c r="P2244" s="13">
        <f>'دیده بان بازار'!P2247</f>
        <v/>
      </c>
      <c r="Q2244" s="13">
        <f>'دیده بان بازار'!Q2247</f>
        <v/>
      </c>
      <c r="R2244" s="13">
        <f>'دیده بان بازار'!R2247</f>
        <v/>
      </c>
      <c r="S2244" s="13">
        <f>'دیده بان بازار'!S2247</f>
        <v/>
      </c>
      <c r="T2244" s="13">
        <f>'دیده بان بازار'!T2247</f>
        <v/>
      </c>
      <c r="U2244" s="13">
        <f>'دیده بان بازار'!U2247</f>
        <v/>
      </c>
      <c r="V2244" s="13">
        <f>'دیده بان بازار'!V2247</f>
        <v/>
      </c>
      <c r="W2244" s="6">
        <f>'دیده بان بازار'!W2247</f>
        <v/>
      </c>
      <c r="X2244" s="11">
        <f>IFERROR(IF(OR(R2244&lt;=0,W2244&lt;=0,S2244&lt;=0,V2244&lt;=0),0,ROUND((S2244/R2244)/(V2244/W2244),2)),0)</f>
        <v/>
      </c>
      <c r="Y2244" s="11">
        <f>IFERROR(IF(OR(S2244&lt;=0,V2244&lt;=0),0,ROUND(S2244/V2244,2)),0)</f>
        <v/>
      </c>
      <c r="Z2244" s="11">
        <f>IFERROR(J2244-M2244,0)</f>
        <v/>
      </c>
      <c r="AA2244" s="11">
        <f>IFERROR(ROUND(MAX(0,MIN(100,((AB2244*0.2)+(AC2244*0.15)+(AD2244*0.15)+(AE2244*0.1)+(AF2244*0.1)+(AG2244*0.15)+(MIN(Y2244/3,1)*100*0.1)+(AI2244*0.05))*((AH2244/100)*0.25+0.75))),0),0)</f>
        <v/>
      </c>
      <c r="AB2244" s="11">
        <f>ROUND(MAX(0,MIN(100,((M2244+10)/20)*100)),0)</f>
        <v/>
      </c>
      <c r="AC2244" s="11">
        <f>IFERROR(IF(D2244&lt;=0,0,ROUND(COUNTIFS($D$4:$D$3359,"&lt;="&amp;D2244,$D$4:$D$3359,"&gt;0")/COUNTIF($D$4:$D$3359,"&gt;0")*100,0)),0)</f>
        <v/>
      </c>
      <c r="AD2244" s="11">
        <f>IF(E2244&lt;=0,0,ROUND(MAX(0,MIN(100,(LOG10(1+E2244/1000000000)/LOG10(101))*100)),0))</f>
        <v/>
      </c>
      <c r="AE2244" s="11">
        <f>IF(O2244=N2244,50,ROUND(MAX(0,MIN(100,((H2244-N2244)/(O2244-N2244))*100)),0))</f>
        <v/>
      </c>
      <c r="AF2244" s="11">
        <f>ROUND(MAX(0,MIN(100,50+((H2244-K2244)/K2244)*1000)),0)</f>
        <v/>
      </c>
      <c r="AG2244" s="11">
        <f>IFERROR(ROUND(MAX(0,MIN(100,50+25*LN(MAX(0.01,X2244)))),0),25)</f>
        <v/>
      </c>
      <c r="AH2244" s="11">
        <f>ROUND(IF(M2244&lt;=-30,0,IF(M2244&lt;=-20,20,IF(M2244&lt;=-10,50,100))),0)</f>
        <v/>
      </c>
      <c r="AI2244" s="11">
        <f>ROUND(MAX(0,MIN(100,50+(Z2244*10))),0)</f>
        <v/>
      </c>
      <c r="AJ2244" s="11">
        <f>IFERROR(IF(--AA2244&gt;=80,"خرید قوی",IF(--AA2244&gt;=70,"خرید مشروط",IF(--AA2244&gt;=60,"مراقبت",IF(--AA2244&gt;=45,"ضعیف","عدم ورود")))),"")</f>
        <v/>
      </c>
    </row>
    <row r="2245">
      <c r="A2245" s="15">
        <f>'دیده بان بازار'!A2248</f>
        <v/>
      </c>
      <c r="B2245" s="16">
        <f>'دیده بان بازار'!B2248</f>
        <v/>
      </c>
      <c r="C2245" s="16">
        <f>'دیده بان بازار'!C2248</f>
        <v/>
      </c>
      <c r="D2245" s="16">
        <f>'دیده بان بازار'!D2248</f>
        <v/>
      </c>
      <c r="E2245" s="17">
        <f>'دیده بان بازار'!E2248</f>
        <v/>
      </c>
      <c r="F2245" s="16">
        <f>'دیده بان بازار'!F2248</f>
        <v/>
      </c>
      <c r="G2245" s="16">
        <f>'دیده بان بازار'!G2248</f>
        <v/>
      </c>
      <c r="H2245" s="16">
        <f>'دیده بان بازار'!H2248</f>
        <v/>
      </c>
      <c r="I2245" s="16">
        <f>'دیده بان بازار'!I2248</f>
        <v/>
      </c>
      <c r="J2245" s="16">
        <f>'دیده بان بازار'!J2248</f>
        <v/>
      </c>
      <c r="K2245" s="16">
        <f>'دیده بان بازار'!K2248</f>
        <v/>
      </c>
      <c r="L2245" s="16">
        <f>'دیده بان بازار'!L2248</f>
        <v/>
      </c>
      <c r="M2245" s="16">
        <f>'دیده بان بازار'!M2248</f>
        <v/>
      </c>
      <c r="N2245" s="16">
        <f>'دیده بان بازار'!N2248</f>
        <v/>
      </c>
      <c r="O2245" s="16">
        <f>'دیده بان بازار'!O2248</f>
        <v/>
      </c>
      <c r="P2245" s="16">
        <f>'دیده بان بازار'!P2248</f>
        <v/>
      </c>
      <c r="Q2245" s="16">
        <f>'دیده بان بازار'!Q2248</f>
        <v/>
      </c>
      <c r="R2245" s="16">
        <f>'دیده بان بازار'!R2248</f>
        <v/>
      </c>
      <c r="S2245" s="16">
        <f>'دیده بان بازار'!S2248</f>
        <v/>
      </c>
      <c r="T2245" s="16">
        <f>'دیده بان بازار'!T2248</f>
        <v/>
      </c>
      <c r="U2245" s="16">
        <f>'دیده بان بازار'!U2248</f>
        <v/>
      </c>
      <c r="V2245" s="16">
        <f>'دیده بان بازار'!V2248</f>
        <v/>
      </c>
      <c r="W2245" s="7">
        <f>'دیده بان بازار'!W2248</f>
        <v/>
      </c>
      <c r="X2245" s="11">
        <f>IFERROR(IF(OR(R2245&lt;=0,W2245&lt;=0,S2245&lt;=0,V2245&lt;=0),0,ROUND((S2245/R2245)/(V2245/W2245),2)),0)</f>
        <v/>
      </c>
      <c r="Y2245" s="11">
        <f>IFERROR(IF(OR(S2245&lt;=0,V2245&lt;=0),0,ROUND(S2245/V2245,2)),0)</f>
        <v/>
      </c>
      <c r="Z2245" s="11">
        <f>IFERROR(J2245-M2245,0)</f>
        <v/>
      </c>
      <c r="AA2245" s="11">
        <f>IFERROR(ROUND(MAX(0,MIN(100,((AB2245*0.2)+(AC2245*0.15)+(AD2245*0.15)+(AE2245*0.1)+(AF2245*0.1)+(AG2245*0.15)+(MIN(Y2245/3,1)*100*0.1)+(AI2245*0.05))*((AH2245/100)*0.25+0.75))),0),0)</f>
        <v/>
      </c>
      <c r="AB2245" s="11">
        <f>ROUND(MAX(0,MIN(100,((M2245+10)/20)*100)),0)</f>
        <v/>
      </c>
      <c r="AC2245" s="11">
        <f>IFERROR(IF(D2245&lt;=0,0,ROUND(COUNTIFS($D$4:$D$3359,"&lt;="&amp;D2245,$D$4:$D$3359,"&gt;0")/COUNTIF($D$4:$D$3359,"&gt;0")*100,0)),0)</f>
        <v/>
      </c>
      <c r="AD2245" s="11">
        <f>IF(E2245&lt;=0,0,ROUND(MAX(0,MIN(100,(LOG10(1+E2245/1000000000)/LOG10(101))*100)),0))</f>
        <v/>
      </c>
      <c r="AE2245" s="11">
        <f>IF(O2245=N2245,50,ROUND(MAX(0,MIN(100,((H2245-N2245)/(O2245-N2245))*100)),0))</f>
        <v/>
      </c>
      <c r="AF2245" s="11">
        <f>ROUND(MAX(0,MIN(100,50+((H2245-K2245)/K2245)*1000)),0)</f>
        <v/>
      </c>
      <c r="AG2245" s="11">
        <f>IFERROR(ROUND(MAX(0,MIN(100,50+25*LN(MAX(0.01,X2245)))),0),25)</f>
        <v/>
      </c>
      <c r="AH2245" s="11">
        <f>ROUND(IF(M2245&lt;=-30,0,IF(M2245&lt;=-20,20,IF(M2245&lt;=-10,50,100))),0)</f>
        <v/>
      </c>
      <c r="AI2245" s="11">
        <f>ROUND(MAX(0,MIN(100,50+(Z2245*10))),0)</f>
        <v/>
      </c>
      <c r="AJ2245" s="11">
        <f>IFERROR(IF(--AA2245&gt;=80,"خرید قوی",IF(--AA2245&gt;=70,"خرید مشروط",IF(--AA2245&gt;=60,"مراقبت",IF(--AA2245&gt;=45,"ضعیف","عدم ورود")))),"")</f>
        <v/>
      </c>
    </row>
    <row r="2246">
      <c r="A2246" s="12">
        <f>'دیده بان بازار'!A2249</f>
        <v/>
      </c>
      <c r="B2246" s="13">
        <f>'دیده بان بازار'!B2249</f>
        <v/>
      </c>
      <c r="C2246" s="13">
        <f>'دیده بان بازار'!C2249</f>
        <v/>
      </c>
      <c r="D2246" s="13">
        <f>'دیده بان بازار'!D2249</f>
        <v/>
      </c>
      <c r="E2246" s="14">
        <f>'دیده بان بازار'!E2249</f>
        <v/>
      </c>
      <c r="F2246" s="13">
        <f>'دیده بان بازار'!F2249</f>
        <v/>
      </c>
      <c r="G2246" s="13">
        <f>'دیده بان بازار'!G2249</f>
        <v/>
      </c>
      <c r="H2246" s="13">
        <f>'دیده بان بازار'!H2249</f>
        <v/>
      </c>
      <c r="I2246" s="13">
        <f>'دیده بان بازار'!I2249</f>
        <v/>
      </c>
      <c r="J2246" s="13">
        <f>'دیده بان بازار'!J2249</f>
        <v/>
      </c>
      <c r="K2246" s="13">
        <f>'دیده بان بازار'!K2249</f>
        <v/>
      </c>
      <c r="L2246" s="13">
        <f>'دیده بان بازار'!L2249</f>
        <v/>
      </c>
      <c r="M2246" s="13">
        <f>'دیده بان بازار'!M2249</f>
        <v/>
      </c>
      <c r="N2246" s="13">
        <f>'دیده بان بازار'!N2249</f>
        <v/>
      </c>
      <c r="O2246" s="13">
        <f>'دیده بان بازار'!O2249</f>
        <v/>
      </c>
      <c r="P2246" s="13">
        <f>'دیده بان بازار'!P2249</f>
        <v/>
      </c>
      <c r="Q2246" s="13">
        <f>'دیده بان بازار'!Q2249</f>
        <v/>
      </c>
      <c r="R2246" s="13">
        <f>'دیده بان بازار'!R2249</f>
        <v/>
      </c>
      <c r="S2246" s="13">
        <f>'دیده بان بازار'!S2249</f>
        <v/>
      </c>
      <c r="T2246" s="13">
        <f>'دیده بان بازار'!T2249</f>
        <v/>
      </c>
      <c r="U2246" s="13">
        <f>'دیده بان بازار'!U2249</f>
        <v/>
      </c>
      <c r="V2246" s="13">
        <f>'دیده بان بازار'!V2249</f>
        <v/>
      </c>
      <c r="W2246" s="6">
        <f>'دیده بان بازار'!W2249</f>
        <v/>
      </c>
      <c r="X2246" s="11">
        <f>IFERROR(IF(OR(R2246&lt;=0,W2246&lt;=0,S2246&lt;=0,V2246&lt;=0),0,ROUND((S2246/R2246)/(V2246/W2246),2)),0)</f>
        <v/>
      </c>
      <c r="Y2246" s="11">
        <f>IFERROR(IF(OR(S2246&lt;=0,V2246&lt;=0),0,ROUND(S2246/V2246,2)),0)</f>
        <v/>
      </c>
      <c r="Z2246" s="11">
        <f>IFERROR(J2246-M2246,0)</f>
        <v/>
      </c>
      <c r="AA2246" s="11">
        <f>IFERROR(ROUND(MAX(0,MIN(100,((AB2246*0.2)+(AC2246*0.15)+(AD2246*0.15)+(AE2246*0.1)+(AF2246*0.1)+(AG2246*0.15)+(MIN(Y2246/3,1)*100*0.1)+(AI2246*0.05))*((AH2246/100)*0.25+0.75))),0),0)</f>
        <v/>
      </c>
      <c r="AB2246" s="11">
        <f>ROUND(MAX(0,MIN(100,((M2246+10)/20)*100)),0)</f>
        <v/>
      </c>
      <c r="AC2246" s="11">
        <f>IFERROR(IF(D2246&lt;=0,0,ROUND(COUNTIFS($D$4:$D$3359,"&lt;="&amp;D2246,$D$4:$D$3359,"&gt;0")/COUNTIF($D$4:$D$3359,"&gt;0")*100,0)),0)</f>
        <v/>
      </c>
      <c r="AD2246" s="11">
        <f>IF(E2246&lt;=0,0,ROUND(MAX(0,MIN(100,(LOG10(1+E2246/1000000000)/LOG10(101))*100)),0))</f>
        <v/>
      </c>
      <c r="AE2246" s="11">
        <f>IF(O2246=N2246,50,ROUND(MAX(0,MIN(100,((H2246-N2246)/(O2246-N2246))*100)),0))</f>
        <v/>
      </c>
      <c r="AF2246" s="11">
        <f>ROUND(MAX(0,MIN(100,50+((H2246-K2246)/K2246)*1000)),0)</f>
        <v/>
      </c>
      <c r="AG2246" s="11">
        <f>IFERROR(ROUND(MAX(0,MIN(100,50+25*LN(MAX(0.01,X2246)))),0),25)</f>
        <v/>
      </c>
      <c r="AH2246" s="11">
        <f>ROUND(IF(M2246&lt;=-30,0,IF(M2246&lt;=-20,20,IF(M2246&lt;=-10,50,100))),0)</f>
        <v/>
      </c>
      <c r="AI2246" s="11">
        <f>ROUND(MAX(0,MIN(100,50+(Z2246*10))),0)</f>
        <v/>
      </c>
      <c r="AJ2246" s="11">
        <f>IFERROR(IF(--AA2246&gt;=80,"خرید قوی",IF(--AA2246&gt;=70,"خرید مشروط",IF(--AA2246&gt;=60,"مراقبت",IF(--AA2246&gt;=45,"ضعیف","عدم ورود")))),"")</f>
        <v/>
      </c>
    </row>
    <row r="2247">
      <c r="A2247" s="15">
        <f>'دیده بان بازار'!A2250</f>
        <v/>
      </c>
      <c r="B2247" s="16">
        <f>'دیده بان بازار'!B2250</f>
        <v/>
      </c>
      <c r="C2247" s="16">
        <f>'دیده بان بازار'!C2250</f>
        <v/>
      </c>
      <c r="D2247" s="16">
        <f>'دیده بان بازار'!D2250</f>
        <v/>
      </c>
      <c r="E2247" s="17">
        <f>'دیده بان بازار'!E2250</f>
        <v/>
      </c>
      <c r="F2247" s="16">
        <f>'دیده بان بازار'!F2250</f>
        <v/>
      </c>
      <c r="G2247" s="16">
        <f>'دیده بان بازار'!G2250</f>
        <v/>
      </c>
      <c r="H2247" s="16">
        <f>'دیده بان بازار'!H2250</f>
        <v/>
      </c>
      <c r="I2247" s="16">
        <f>'دیده بان بازار'!I2250</f>
        <v/>
      </c>
      <c r="J2247" s="16">
        <f>'دیده بان بازار'!J2250</f>
        <v/>
      </c>
      <c r="K2247" s="16">
        <f>'دیده بان بازار'!K2250</f>
        <v/>
      </c>
      <c r="L2247" s="16">
        <f>'دیده بان بازار'!L2250</f>
        <v/>
      </c>
      <c r="M2247" s="16">
        <f>'دیده بان بازار'!M2250</f>
        <v/>
      </c>
      <c r="N2247" s="16">
        <f>'دیده بان بازار'!N2250</f>
        <v/>
      </c>
      <c r="O2247" s="16">
        <f>'دیده بان بازار'!O2250</f>
        <v/>
      </c>
      <c r="P2247" s="16">
        <f>'دیده بان بازار'!P2250</f>
        <v/>
      </c>
      <c r="Q2247" s="16">
        <f>'دیده بان بازار'!Q2250</f>
        <v/>
      </c>
      <c r="R2247" s="16">
        <f>'دیده بان بازار'!R2250</f>
        <v/>
      </c>
      <c r="S2247" s="16">
        <f>'دیده بان بازار'!S2250</f>
        <v/>
      </c>
      <c r="T2247" s="16">
        <f>'دیده بان بازار'!T2250</f>
        <v/>
      </c>
      <c r="U2247" s="16">
        <f>'دیده بان بازار'!U2250</f>
        <v/>
      </c>
      <c r="V2247" s="16">
        <f>'دیده بان بازار'!V2250</f>
        <v/>
      </c>
      <c r="W2247" s="7">
        <f>'دیده بان بازار'!W2250</f>
        <v/>
      </c>
      <c r="X2247" s="11">
        <f>IFERROR(IF(OR(R2247&lt;=0,W2247&lt;=0,S2247&lt;=0,V2247&lt;=0),0,ROUND((S2247/R2247)/(V2247/W2247),2)),0)</f>
        <v/>
      </c>
      <c r="Y2247" s="11">
        <f>IFERROR(IF(OR(S2247&lt;=0,V2247&lt;=0),0,ROUND(S2247/V2247,2)),0)</f>
        <v/>
      </c>
      <c r="Z2247" s="11">
        <f>IFERROR(J2247-M2247,0)</f>
        <v/>
      </c>
      <c r="AA2247" s="11">
        <f>IFERROR(ROUND(MAX(0,MIN(100,((AB2247*0.2)+(AC2247*0.15)+(AD2247*0.15)+(AE2247*0.1)+(AF2247*0.1)+(AG2247*0.15)+(MIN(Y2247/3,1)*100*0.1)+(AI2247*0.05))*((AH2247/100)*0.25+0.75))),0),0)</f>
        <v/>
      </c>
      <c r="AB2247" s="11">
        <f>ROUND(MAX(0,MIN(100,((M2247+10)/20)*100)),0)</f>
        <v/>
      </c>
      <c r="AC2247" s="11">
        <f>IFERROR(IF(D2247&lt;=0,0,ROUND(COUNTIFS($D$4:$D$3359,"&lt;="&amp;D2247,$D$4:$D$3359,"&gt;0")/COUNTIF($D$4:$D$3359,"&gt;0")*100,0)),0)</f>
        <v/>
      </c>
      <c r="AD2247" s="11">
        <f>IF(E2247&lt;=0,0,ROUND(MAX(0,MIN(100,(LOG10(1+E2247/1000000000)/LOG10(101))*100)),0))</f>
        <v/>
      </c>
      <c r="AE2247" s="11">
        <f>IF(O2247=N2247,50,ROUND(MAX(0,MIN(100,((H2247-N2247)/(O2247-N2247))*100)),0))</f>
        <v/>
      </c>
      <c r="AF2247" s="11">
        <f>ROUND(MAX(0,MIN(100,50+((H2247-K2247)/K2247)*1000)),0)</f>
        <v/>
      </c>
      <c r="AG2247" s="11">
        <f>IFERROR(ROUND(MAX(0,MIN(100,50+25*LN(MAX(0.01,X2247)))),0),25)</f>
        <v/>
      </c>
      <c r="AH2247" s="11">
        <f>ROUND(IF(M2247&lt;=-30,0,IF(M2247&lt;=-20,20,IF(M2247&lt;=-10,50,100))),0)</f>
        <v/>
      </c>
      <c r="AI2247" s="11">
        <f>ROUND(MAX(0,MIN(100,50+(Z2247*10))),0)</f>
        <v/>
      </c>
      <c r="AJ2247" s="11">
        <f>IFERROR(IF(--AA2247&gt;=80,"خرید قوی",IF(--AA2247&gt;=70,"خرید مشروط",IF(--AA2247&gt;=60,"مراقبت",IF(--AA2247&gt;=45,"ضعیف","عدم ورود")))),"")</f>
        <v/>
      </c>
    </row>
    <row r="2248">
      <c r="A2248" s="12">
        <f>'دیده بان بازار'!A2251</f>
        <v/>
      </c>
      <c r="B2248" s="13">
        <f>'دیده بان بازار'!B2251</f>
        <v/>
      </c>
      <c r="C2248" s="13">
        <f>'دیده بان بازار'!C2251</f>
        <v/>
      </c>
      <c r="D2248" s="13">
        <f>'دیده بان بازار'!D2251</f>
        <v/>
      </c>
      <c r="E2248" s="14">
        <f>'دیده بان بازار'!E2251</f>
        <v/>
      </c>
      <c r="F2248" s="13">
        <f>'دیده بان بازار'!F2251</f>
        <v/>
      </c>
      <c r="G2248" s="13">
        <f>'دیده بان بازار'!G2251</f>
        <v/>
      </c>
      <c r="H2248" s="13">
        <f>'دیده بان بازار'!H2251</f>
        <v/>
      </c>
      <c r="I2248" s="13">
        <f>'دیده بان بازار'!I2251</f>
        <v/>
      </c>
      <c r="J2248" s="13">
        <f>'دیده بان بازار'!J2251</f>
        <v/>
      </c>
      <c r="K2248" s="13">
        <f>'دیده بان بازار'!K2251</f>
        <v/>
      </c>
      <c r="L2248" s="13">
        <f>'دیده بان بازار'!L2251</f>
        <v/>
      </c>
      <c r="M2248" s="13">
        <f>'دیده بان بازار'!M2251</f>
        <v/>
      </c>
      <c r="N2248" s="13">
        <f>'دیده بان بازار'!N2251</f>
        <v/>
      </c>
      <c r="O2248" s="13">
        <f>'دیده بان بازار'!O2251</f>
        <v/>
      </c>
      <c r="P2248" s="13">
        <f>'دیده بان بازار'!P2251</f>
        <v/>
      </c>
      <c r="Q2248" s="13">
        <f>'دیده بان بازار'!Q2251</f>
        <v/>
      </c>
      <c r="R2248" s="13">
        <f>'دیده بان بازار'!R2251</f>
        <v/>
      </c>
      <c r="S2248" s="13">
        <f>'دیده بان بازار'!S2251</f>
        <v/>
      </c>
      <c r="T2248" s="13">
        <f>'دیده بان بازار'!T2251</f>
        <v/>
      </c>
      <c r="U2248" s="13">
        <f>'دیده بان بازار'!U2251</f>
        <v/>
      </c>
      <c r="V2248" s="13">
        <f>'دیده بان بازار'!V2251</f>
        <v/>
      </c>
      <c r="W2248" s="6">
        <f>'دیده بان بازار'!W2251</f>
        <v/>
      </c>
      <c r="X2248" s="11">
        <f>IFERROR(IF(OR(R2248&lt;=0,W2248&lt;=0,S2248&lt;=0,V2248&lt;=0),0,ROUND((S2248/R2248)/(V2248/W2248),2)),0)</f>
        <v/>
      </c>
      <c r="Y2248" s="11">
        <f>IFERROR(IF(OR(S2248&lt;=0,V2248&lt;=0),0,ROUND(S2248/V2248,2)),0)</f>
        <v/>
      </c>
      <c r="Z2248" s="11">
        <f>IFERROR(J2248-M2248,0)</f>
        <v/>
      </c>
      <c r="AA2248" s="11">
        <f>IFERROR(ROUND(MAX(0,MIN(100,((AB2248*0.2)+(AC2248*0.15)+(AD2248*0.15)+(AE2248*0.1)+(AF2248*0.1)+(AG2248*0.15)+(MIN(Y2248/3,1)*100*0.1)+(AI2248*0.05))*((AH2248/100)*0.25+0.75))),0),0)</f>
        <v/>
      </c>
      <c r="AB2248" s="11">
        <f>ROUND(MAX(0,MIN(100,((M2248+10)/20)*100)),0)</f>
        <v/>
      </c>
      <c r="AC2248" s="11">
        <f>IFERROR(IF(D2248&lt;=0,0,ROUND(COUNTIFS($D$4:$D$3359,"&lt;="&amp;D2248,$D$4:$D$3359,"&gt;0")/COUNTIF($D$4:$D$3359,"&gt;0")*100,0)),0)</f>
        <v/>
      </c>
      <c r="AD2248" s="11">
        <f>IF(E2248&lt;=0,0,ROUND(MAX(0,MIN(100,(LOG10(1+E2248/1000000000)/LOG10(101))*100)),0))</f>
        <v/>
      </c>
      <c r="AE2248" s="11">
        <f>IF(O2248=N2248,50,ROUND(MAX(0,MIN(100,((H2248-N2248)/(O2248-N2248))*100)),0))</f>
        <v/>
      </c>
      <c r="AF2248" s="11">
        <f>ROUND(MAX(0,MIN(100,50+((H2248-K2248)/K2248)*1000)),0)</f>
        <v/>
      </c>
      <c r="AG2248" s="11">
        <f>IFERROR(ROUND(MAX(0,MIN(100,50+25*LN(MAX(0.01,X2248)))),0),25)</f>
        <v/>
      </c>
      <c r="AH2248" s="11">
        <f>ROUND(IF(M2248&lt;=-30,0,IF(M2248&lt;=-20,20,IF(M2248&lt;=-10,50,100))),0)</f>
        <v/>
      </c>
      <c r="AI2248" s="11">
        <f>ROUND(MAX(0,MIN(100,50+(Z2248*10))),0)</f>
        <v/>
      </c>
      <c r="AJ2248" s="11">
        <f>IFERROR(IF(--AA2248&gt;=80,"خرید قوی",IF(--AA2248&gt;=70,"خرید مشروط",IF(--AA2248&gt;=60,"مراقبت",IF(--AA2248&gt;=45,"ضعیف","عدم ورود")))),"")</f>
        <v/>
      </c>
    </row>
    <row r="2249">
      <c r="A2249" s="15">
        <f>'دیده بان بازار'!A2252</f>
        <v/>
      </c>
      <c r="B2249" s="16">
        <f>'دیده بان بازار'!B2252</f>
        <v/>
      </c>
      <c r="C2249" s="16">
        <f>'دیده بان بازار'!C2252</f>
        <v/>
      </c>
      <c r="D2249" s="16">
        <f>'دیده بان بازار'!D2252</f>
        <v/>
      </c>
      <c r="E2249" s="17">
        <f>'دیده بان بازار'!E2252</f>
        <v/>
      </c>
      <c r="F2249" s="16">
        <f>'دیده بان بازار'!F2252</f>
        <v/>
      </c>
      <c r="G2249" s="16">
        <f>'دیده بان بازار'!G2252</f>
        <v/>
      </c>
      <c r="H2249" s="16">
        <f>'دیده بان بازار'!H2252</f>
        <v/>
      </c>
      <c r="I2249" s="16">
        <f>'دیده بان بازار'!I2252</f>
        <v/>
      </c>
      <c r="J2249" s="16">
        <f>'دیده بان بازار'!J2252</f>
        <v/>
      </c>
      <c r="K2249" s="16">
        <f>'دیده بان بازار'!K2252</f>
        <v/>
      </c>
      <c r="L2249" s="16">
        <f>'دیده بان بازار'!L2252</f>
        <v/>
      </c>
      <c r="M2249" s="16">
        <f>'دیده بان بازار'!M2252</f>
        <v/>
      </c>
      <c r="N2249" s="16">
        <f>'دیده بان بازار'!N2252</f>
        <v/>
      </c>
      <c r="O2249" s="16">
        <f>'دیده بان بازار'!O2252</f>
        <v/>
      </c>
      <c r="P2249" s="16">
        <f>'دیده بان بازار'!P2252</f>
        <v/>
      </c>
      <c r="Q2249" s="16">
        <f>'دیده بان بازار'!Q2252</f>
        <v/>
      </c>
      <c r="R2249" s="16">
        <f>'دیده بان بازار'!R2252</f>
        <v/>
      </c>
      <c r="S2249" s="16">
        <f>'دیده بان بازار'!S2252</f>
        <v/>
      </c>
      <c r="T2249" s="16">
        <f>'دیده بان بازار'!T2252</f>
        <v/>
      </c>
      <c r="U2249" s="16">
        <f>'دیده بان بازار'!U2252</f>
        <v/>
      </c>
      <c r="V2249" s="16">
        <f>'دیده بان بازار'!V2252</f>
        <v/>
      </c>
      <c r="W2249" s="7">
        <f>'دیده بان بازار'!W2252</f>
        <v/>
      </c>
      <c r="X2249" s="11">
        <f>IFERROR(IF(OR(R2249&lt;=0,W2249&lt;=0,S2249&lt;=0,V2249&lt;=0),0,ROUND((S2249/R2249)/(V2249/W2249),2)),0)</f>
        <v/>
      </c>
      <c r="Y2249" s="11">
        <f>IFERROR(IF(OR(S2249&lt;=0,V2249&lt;=0),0,ROUND(S2249/V2249,2)),0)</f>
        <v/>
      </c>
      <c r="Z2249" s="11">
        <f>IFERROR(J2249-M2249,0)</f>
        <v/>
      </c>
      <c r="AA2249" s="11">
        <f>IFERROR(ROUND(MAX(0,MIN(100,((AB2249*0.2)+(AC2249*0.15)+(AD2249*0.15)+(AE2249*0.1)+(AF2249*0.1)+(AG2249*0.15)+(MIN(Y2249/3,1)*100*0.1)+(AI2249*0.05))*((AH2249/100)*0.25+0.75))),0),0)</f>
        <v/>
      </c>
      <c r="AB2249" s="11">
        <f>ROUND(MAX(0,MIN(100,((M2249+10)/20)*100)),0)</f>
        <v/>
      </c>
      <c r="AC2249" s="11">
        <f>IFERROR(IF(D2249&lt;=0,0,ROUND(COUNTIFS($D$4:$D$3359,"&lt;="&amp;D2249,$D$4:$D$3359,"&gt;0")/COUNTIF($D$4:$D$3359,"&gt;0")*100,0)),0)</f>
        <v/>
      </c>
      <c r="AD2249" s="11">
        <f>IF(E2249&lt;=0,0,ROUND(MAX(0,MIN(100,(LOG10(1+E2249/1000000000)/LOG10(101))*100)),0))</f>
        <v/>
      </c>
      <c r="AE2249" s="11">
        <f>IF(O2249=N2249,50,ROUND(MAX(0,MIN(100,((H2249-N2249)/(O2249-N2249))*100)),0))</f>
        <v/>
      </c>
      <c r="AF2249" s="11">
        <f>ROUND(MAX(0,MIN(100,50+((H2249-K2249)/K2249)*1000)),0)</f>
        <v/>
      </c>
      <c r="AG2249" s="11">
        <f>IFERROR(ROUND(MAX(0,MIN(100,50+25*LN(MAX(0.01,X2249)))),0),25)</f>
        <v/>
      </c>
      <c r="AH2249" s="11">
        <f>ROUND(IF(M2249&lt;=-30,0,IF(M2249&lt;=-20,20,IF(M2249&lt;=-10,50,100))),0)</f>
        <v/>
      </c>
      <c r="AI2249" s="11">
        <f>ROUND(MAX(0,MIN(100,50+(Z2249*10))),0)</f>
        <v/>
      </c>
      <c r="AJ2249" s="11">
        <f>IFERROR(IF(--AA2249&gt;=80,"خرید قوی",IF(--AA2249&gt;=70,"خرید مشروط",IF(--AA2249&gt;=60,"مراقبت",IF(--AA2249&gt;=45,"ضعیف","عدم ورود")))),"")</f>
        <v/>
      </c>
    </row>
    <row r="2250">
      <c r="A2250" s="12">
        <f>'دیده بان بازار'!A2253</f>
        <v/>
      </c>
      <c r="B2250" s="13">
        <f>'دیده بان بازار'!B2253</f>
        <v/>
      </c>
      <c r="C2250" s="13">
        <f>'دیده بان بازار'!C2253</f>
        <v/>
      </c>
      <c r="D2250" s="13">
        <f>'دیده بان بازار'!D2253</f>
        <v/>
      </c>
      <c r="E2250" s="14">
        <f>'دیده بان بازار'!E2253</f>
        <v/>
      </c>
      <c r="F2250" s="13">
        <f>'دیده بان بازار'!F2253</f>
        <v/>
      </c>
      <c r="G2250" s="13">
        <f>'دیده بان بازار'!G2253</f>
        <v/>
      </c>
      <c r="H2250" s="13">
        <f>'دیده بان بازار'!H2253</f>
        <v/>
      </c>
      <c r="I2250" s="13">
        <f>'دیده بان بازار'!I2253</f>
        <v/>
      </c>
      <c r="J2250" s="13">
        <f>'دیده بان بازار'!J2253</f>
        <v/>
      </c>
      <c r="K2250" s="13">
        <f>'دیده بان بازار'!K2253</f>
        <v/>
      </c>
      <c r="L2250" s="13">
        <f>'دیده بان بازار'!L2253</f>
        <v/>
      </c>
      <c r="M2250" s="13">
        <f>'دیده بان بازار'!M2253</f>
        <v/>
      </c>
      <c r="N2250" s="13">
        <f>'دیده بان بازار'!N2253</f>
        <v/>
      </c>
      <c r="O2250" s="13">
        <f>'دیده بان بازار'!O2253</f>
        <v/>
      </c>
      <c r="P2250" s="13">
        <f>'دیده بان بازار'!P2253</f>
        <v/>
      </c>
      <c r="Q2250" s="13">
        <f>'دیده بان بازار'!Q2253</f>
        <v/>
      </c>
      <c r="R2250" s="13">
        <f>'دیده بان بازار'!R2253</f>
        <v/>
      </c>
      <c r="S2250" s="13">
        <f>'دیده بان بازار'!S2253</f>
        <v/>
      </c>
      <c r="T2250" s="13">
        <f>'دیده بان بازار'!T2253</f>
        <v/>
      </c>
      <c r="U2250" s="13">
        <f>'دیده بان بازار'!U2253</f>
        <v/>
      </c>
      <c r="V2250" s="13">
        <f>'دیده بان بازار'!V2253</f>
        <v/>
      </c>
      <c r="W2250" s="6">
        <f>'دیده بان بازار'!W2253</f>
        <v/>
      </c>
      <c r="X2250" s="11">
        <f>IFERROR(IF(OR(R2250&lt;=0,W2250&lt;=0,S2250&lt;=0,V2250&lt;=0),0,ROUND((S2250/R2250)/(V2250/W2250),2)),0)</f>
        <v/>
      </c>
      <c r="Y2250" s="11">
        <f>IFERROR(IF(OR(S2250&lt;=0,V2250&lt;=0),0,ROUND(S2250/V2250,2)),0)</f>
        <v/>
      </c>
      <c r="Z2250" s="11">
        <f>IFERROR(J2250-M2250,0)</f>
        <v/>
      </c>
      <c r="AA2250" s="11">
        <f>IFERROR(ROUND(MAX(0,MIN(100,((AB2250*0.2)+(AC2250*0.15)+(AD2250*0.15)+(AE2250*0.1)+(AF2250*0.1)+(AG2250*0.15)+(MIN(Y2250/3,1)*100*0.1)+(AI2250*0.05))*((AH2250/100)*0.25+0.75))),0),0)</f>
        <v/>
      </c>
      <c r="AB2250" s="11">
        <f>ROUND(MAX(0,MIN(100,((M2250+10)/20)*100)),0)</f>
        <v/>
      </c>
      <c r="AC2250" s="11">
        <f>IFERROR(IF(D2250&lt;=0,0,ROUND(COUNTIFS($D$4:$D$3359,"&lt;="&amp;D2250,$D$4:$D$3359,"&gt;0")/COUNTIF($D$4:$D$3359,"&gt;0")*100,0)),0)</f>
        <v/>
      </c>
      <c r="AD2250" s="11">
        <f>IF(E2250&lt;=0,0,ROUND(MAX(0,MIN(100,(LOG10(1+E2250/1000000000)/LOG10(101))*100)),0))</f>
        <v/>
      </c>
      <c r="AE2250" s="11">
        <f>IF(O2250=N2250,50,ROUND(MAX(0,MIN(100,((H2250-N2250)/(O2250-N2250))*100)),0))</f>
        <v/>
      </c>
      <c r="AF2250" s="11">
        <f>ROUND(MAX(0,MIN(100,50+((H2250-K2250)/K2250)*1000)),0)</f>
        <v/>
      </c>
      <c r="AG2250" s="11">
        <f>IFERROR(ROUND(MAX(0,MIN(100,50+25*LN(MAX(0.01,X2250)))),0),25)</f>
        <v/>
      </c>
      <c r="AH2250" s="11">
        <f>ROUND(IF(M2250&lt;=-30,0,IF(M2250&lt;=-20,20,IF(M2250&lt;=-10,50,100))),0)</f>
        <v/>
      </c>
      <c r="AI2250" s="11">
        <f>ROUND(MAX(0,MIN(100,50+(Z2250*10))),0)</f>
        <v/>
      </c>
      <c r="AJ2250" s="11">
        <f>IFERROR(IF(--AA2250&gt;=80,"خرید قوی",IF(--AA2250&gt;=70,"خرید مشروط",IF(--AA2250&gt;=60,"مراقبت",IF(--AA2250&gt;=45,"ضعیف","عدم ورود")))),"")</f>
        <v/>
      </c>
    </row>
    <row r="2251">
      <c r="A2251" s="15">
        <f>'دیده بان بازار'!A2254</f>
        <v/>
      </c>
      <c r="B2251" s="16">
        <f>'دیده بان بازار'!B2254</f>
        <v/>
      </c>
      <c r="C2251" s="16">
        <f>'دیده بان بازار'!C2254</f>
        <v/>
      </c>
      <c r="D2251" s="16">
        <f>'دیده بان بازار'!D2254</f>
        <v/>
      </c>
      <c r="E2251" s="17">
        <f>'دیده بان بازار'!E2254</f>
        <v/>
      </c>
      <c r="F2251" s="16">
        <f>'دیده بان بازار'!F2254</f>
        <v/>
      </c>
      <c r="G2251" s="16">
        <f>'دیده بان بازار'!G2254</f>
        <v/>
      </c>
      <c r="H2251" s="16">
        <f>'دیده بان بازار'!H2254</f>
        <v/>
      </c>
      <c r="I2251" s="16">
        <f>'دیده بان بازار'!I2254</f>
        <v/>
      </c>
      <c r="J2251" s="16">
        <f>'دیده بان بازار'!J2254</f>
        <v/>
      </c>
      <c r="K2251" s="16">
        <f>'دیده بان بازار'!K2254</f>
        <v/>
      </c>
      <c r="L2251" s="16">
        <f>'دیده بان بازار'!L2254</f>
        <v/>
      </c>
      <c r="M2251" s="16">
        <f>'دیده بان بازار'!M2254</f>
        <v/>
      </c>
      <c r="N2251" s="16">
        <f>'دیده بان بازار'!N2254</f>
        <v/>
      </c>
      <c r="O2251" s="16">
        <f>'دیده بان بازار'!O2254</f>
        <v/>
      </c>
      <c r="P2251" s="16">
        <f>'دیده بان بازار'!P2254</f>
        <v/>
      </c>
      <c r="Q2251" s="16">
        <f>'دیده بان بازار'!Q2254</f>
        <v/>
      </c>
      <c r="R2251" s="16">
        <f>'دیده بان بازار'!R2254</f>
        <v/>
      </c>
      <c r="S2251" s="16">
        <f>'دیده بان بازار'!S2254</f>
        <v/>
      </c>
      <c r="T2251" s="16">
        <f>'دیده بان بازار'!T2254</f>
        <v/>
      </c>
      <c r="U2251" s="16">
        <f>'دیده بان بازار'!U2254</f>
        <v/>
      </c>
      <c r="V2251" s="16">
        <f>'دیده بان بازار'!V2254</f>
        <v/>
      </c>
      <c r="W2251" s="7">
        <f>'دیده بان بازار'!W2254</f>
        <v/>
      </c>
      <c r="X2251" s="11">
        <f>IFERROR(IF(OR(R2251&lt;=0,W2251&lt;=0,S2251&lt;=0,V2251&lt;=0),0,ROUND((S2251/R2251)/(V2251/W2251),2)),0)</f>
        <v/>
      </c>
      <c r="Y2251" s="11">
        <f>IFERROR(IF(OR(S2251&lt;=0,V2251&lt;=0),0,ROUND(S2251/V2251,2)),0)</f>
        <v/>
      </c>
      <c r="Z2251" s="11">
        <f>IFERROR(J2251-M2251,0)</f>
        <v/>
      </c>
      <c r="AA2251" s="11">
        <f>IFERROR(ROUND(MAX(0,MIN(100,((AB2251*0.2)+(AC2251*0.15)+(AD2251*0.15)+(AE2251*0.1)+(AF2251*0.1)+(AG2251*0.15)+(MIN(Y2251/3,1)*100*0.1)+(AI2251*0.05))*((AH2251/100)*0.25+0.75))),0),0)</f>
        <v/>
      </c>
      <c r="AB2251" s="11">
        <f>ROUND(MAX(0,MIN(100,((M2251+10)/20)*100)),0)</f>
        <v/>
      </c>
      <c r="AC2251" s="11">
        <f>IFERROR(IF(D2251&lt;=0,0,ROUND(COUNTIFS($D$4:$D$3359,"&lt;="&amp;D2251,$D$4:$D$3359,"&gt;0")/COUNTIF($D$4:$D$3359,"&gt;0")*100,0)),0)</f>
        <v/>
      </c>
      <c r="AD2251" s="11">
        <f>IF(E2251&lt;=0,0,ROUND(MAX(0,MIN(100,(LOG10(1+E2251/1000000000)/LOG10(101))*100)),0))</f>
        <v/>
      </c>
      <c r="AE2251" s="11">
        <f>IF(O2251=N2251,50,ROUND(MAX(0,MIN(100,((H2251-N2251)/(O2251-N2251))*100)),0))</f>
        <v/>
      </c>
      <c r="AF2251" s="11">
        <f>ROUND(MAX(0,MIN(100,50+((H2251-K2251)/K2251)*1000)),0)</f>
        <v/>
      </c>
      <c r="AG2251" s="11">
        <f>IFERROR(ROUND(MAX(0,MIN(100,50+25*LN(MAX(0.01,X2251)))),0),25)</f>
        <v/>
      </c>
      <c r="AH2251" s="11">
        <f>ROUND(IF(M2251&lt;=-30,0,IF(M2251&lt;=-20,20,IF(M2251&lt;=-10,50,100))),0)</f>
        <v/>
      </c>
      <c r="AI2251" s="11">
        <f>ROUND(MAX(0,MIN(100,50+(Z2251*10))),0)</f>
        <v/>
      </c>
      <c r="AJ2251" s="11">
        <f>IFERROR(IF(--AA2251&gt;=80,"خرید قوی",IF(--AA2251&gt;=70,"خرید مشروط",IF(--AA2251&gt;=60,"مراقبت",IF(--AA2251&gt;=45,"ضعیف","عدم ورود")))),"")</f>
        <v/>
      </c>
    </row>
    <row r="2252">
      <c r="A2252" s="15">
        <f>'دیده بان بازار'!A2255</f>
        <v/>
      </c>
      <c r="B2252" s="16">
        <f>'دیده بان بازار'!B2255</f>
        <v/>
      </c>
      <c r="C2252" s="16">
        <f>'دیده بان بازار'!C2255</f>
        <v/>
      </c>
      <c r="D2252" s="16">
        <f>'دیده بان بازار'!D2255</f>
        <v/>
      </c>
      <c r="E2252" s="17">
        <f>'دیده بان بازار'!E2255</f>
        <v/>
      </c>
      <c r="F2252" s="16">
        <f>'دیده بان بازار'!F2255</f>
        <v/>
      </c>
      <c r="G2252" s="16">
        <f>'دیده بان بازار'!G2255</f>
        <v/>
      </c>
      <c r="H2252" s="16">
        <f>'دیده بان بازار'!H2255</f>
        <v/>
      </c>
      <c r="I2252" s="16">
        <f>'دیده بان بازار'!I2255</f>
        <v/>
      </c>
      <c r="J2252" s="16">
        <f>'دیده بان بازار'!J2255</f>
        <v/>
      </c>
      <c r="K2252" s="16">
        <f>'دیده بان بازار'!K2255</f>
        <v/>
      </c>
      <c r="L2252" s="16">
        <f>'دیده بان بازار'!L2255</f>
        <v/>
      </c>
      <c r="M2252" s="16">
        <f>'دیده بان بازار'!M2255</f>
        <v/>
      </c>
      <c r="N2252" s="16">
        <f>'دیده بان بازار'!N2255</f>
        <v/>
      </c>
      <c r="O2252" s="16">
        <f>'دیده بان بازار'!O2255</f>
        <v/>
      </c>
      <c r="P2252" s="16">
        <f>'دیده بان بازار'!P2255</f>
        <v/>
      </c>
      <c r="Q2252" s="16">
        <f>'دیده بان بازار'!Q2255</f>
        <v/>
      </c>
      <c r="R2252" s="16">
        <f>'دیده بان بازار'!R2255</f>
        <v/>
      </c>
      <c r="S2252" s="16">
        <f>'دیده بان بازار'!S2255</f>
        <v/>
      </c>
      <c r="T2252" s="16">
        <f>'دیده بان بازار'!T2255</f>
        <v/>
      </c>
      <c r="U2252" s="16">
        <f>'دیده بان بازار'!U2255</f>
        <v/>
      </c>
      <c r="V2252" s="16">
        <f>'دیده بان بازار'!V2255</f>
        <v/>
      </c>
      <c r="W2252" s="7">
        <f>'دیده بان بازار'!W2255</f>
        <v/>
      </c>
      <c r="X2252" s="11">
        <f>IFERROR(IF(OR(R2252&lt;=0,W2252&lt;=0,S2252&lt;=0,V2252&lt;=0),0,ROUND((S2252/R2252)/(V2252/W2252),2)),0)</f>
        <v/>
      </c>
      <c r="Y2252" s="11">
        <f>IFERROR(IF(OR(S2252&lt;=0,V2252&lt;=0),0,ROUND(S2252/V2252,2)),0)</f>
        <v/>
      </c>
      <c r="Z2252" s="11">
        <f>IFERROR(J2252-M2252,0)</f>
        <v/>
      </c>
      <c r="AA2252" s="11">
        <f>IFERROR(ROUND(MAX(0,MIN(100,((AB2252*0.2)+(AC2252*0.15)+(AD2252*0.15)+(AE2252*0.1)+(AF2252*0.1)+(AG2252*0.15)+(MIN(Y2252/3,1)*100*0.1)+(AI2252*0.05))*((AH2252/100)*0.25+0.75))),0),0)</f>
        <v/>
      </c>
      <c r="AB2252" s="11">
        <f>ROUND(MAX(0,MIN(100,((M2252+10)/20)*100)),0)</f>
        <v/>
      </c>
      <c r="AC2252" s="11">
        <f>IFERROR(IF(D2252&lt;=0,0,ROUND(COUNTIFS($D$4:$D$3359,"&lt;="&amp;D2252,$D$4:$D$3359,"&gt;0")/COUNTIF($D$4:$D$3359,"&gt;0")*100,0)),0)</f>
        <v/>
      </c>
      <c r="AD2252" s="11">
        <f>IF(E2252&lt;=0,0,ROUND(MAX(0,MIN(100,(LOG10(1+E2252/1000000000)/LOG10(101))*100)),0))</f>
        <v/>
      </c>
      <c r="AE2252" s="11">
        <f>IF(O2252=N2252,50,ROUND(MAX(0,MIN(100,((H2252-N2252)/(O2252-N2252))*100)),0))</f>
        <v/>
      </c>
      <c r="AF2252" s="11">
        <f>ROUND(MAX(0,MIN(100,50+((H2252-K2252)/K2252)*1000)),0)</f>
        <v/>
      </c>
      <c r="AG2252" s="11">
        <f>IFERROR(ROUND(MAX(0,MIN(100,50+25*LN(MAX(0.01,X2252)))),0),25)</f>
        <v/>
      </c>
      <c r="AH2252" s="11">
        <f>ROUND(IF(M2252&lt;=-30,0,IF(M2252&lt;=-20,20,IF(M2252&lt;=-10,50,100))),0)</f>
        <v/>
      </c>
      <c r="AI2252" s="11">
        <f>ROUND(MAX(0,MIN(100,50+(Z2252*10))),0)</f>
        <v/>
      </c>
      <c r="AJ2252" s="11">
        <f>IFERROR(IF(--AA2252&gt;=80,"خرید قوی",IF(--AA2252&gt;=70,"خرید مشروط",IF(--AA2252&gt;=60,"مراقبت",IF(--AA2252&gt;=45,"ضعیف","عدم ورود")))),"")</f>
        <v/>
      </c>
    </row>
    <row r="2253">
      <c r="A2253" s="12">
        <f>'دیده بان بازار'!A2256</f>
        <v/>
      </c>
      <c r="B2253" s="13">
        <f>'دیده بان بازار'!B2256</f>
        <v/>
      </c>
      <c r="C2253" s="13">
        <f>'دیده بان بازار'!C2256</f>
        <v/>
      </c>
      <c r="D2253" s="13">
        <f>'دیده بان بازار'!D2256</f>
        <v/>
      </c>
      <c r="E2253" s="14">
        <f>'دیده بان بازار'!E2256</f>
        <v/>
      </c>
      <c r="F2253" s="13">
        <f>'دیده بان بازار'!F2256</f>
        <v/>
      </c>
      <c r="G2253" s="13">
        <f>'دیده بان بازار'!G2256</f>
        <v/>
      </c>
      <c r="H2253" s="13">
        <f>'دیده بان بازار'!H2256</f>
        <v/>
      </c>
      <c r="I2253" s="13">
        <f>'دیده بان بازار'!I2256</f>
        <v/>
      </c>
      <c r="J2253" s="13">
        <f>'دیده بان بازار'!J2256</f>
        <v/>
      </c>
      <c r="K2253" s="13">
        <f>'دیده بان بازار'!K2256</f>
        <v/>
      </c>
      <c r="L2253" s="13">
        <f>'دیده بان بازار'!L2256</f>
        <v/>
      </c>
      <c r="M2253" s="13">
        <f>'دیده بان بازار'!M2256</f>
        <v/>
      </c>
      <c r="N2253" s="13">
        <f>'دیده بان بازار'!N2256</f>
        <v/>
      </c>
      <c r="O2253" s="13">
        <f>'دیده بان بازار'!O2256</f>
        <v/>
      </c>
      <c r="P2253" s="13">
        <f>'دیده بان بازار'!P2256</f>
        <v/>
      </c>
      <c r="Q2253" s="13">
        <f>'دیده بان بازار'!Q2256</f>
        <v/>
      </c>
      <c r="R2253" s="13">
        <f>'دیده بان بازار'!R2256</f>
        <v/>
      </c>
      <c r="S2253" s="13">
        <f>'دیده بان بازار'!S2256</f>
        <v/>
      </c>
      <c r="T2253" s="13">
        <f>'دیده بان بازار'!T2256</f>
        <v/>
      </c>
      <c r="U2253" s="13">
        <f>'دیده بان بازار'!U2256</f>
        <v/>
      </c>
      <c r="V2253" s="13">
        <f>'دیده بان بازار'!V2256</f>
        <v/>
      </c>
      <c r="W2253" s="6">
        <f>'دیده بان بازار'!W2256</f>
        <v/>
      </c>
      <c r="X2253" s="11">
        <f>IFERROR(IF(OR(R2253&lt;=0,W2253&lt;=0,S2253&lt;=0,V2253&lt;=0),0,ROUND((S2253/R2253)/(V2253/W2253),2)),0)</f>
        <v/>
      </c>
      <c r="Y2253" s="11">
        <f>IFERROR(IF(OR(S2253&lt;=0,V2253&lt;=0),0,ROUND(S2253/V2253,2)),0)</f>
        <v/>
      </c>
      <c r="Z2253" s="11">
        <f>IFERROR(J2253-M2253,0)</f>
        <v/>
      </c>
      <c r="AA2253" s="11">
        <f>IFERROR(ROUND(MAX(0,MIN(100,((AB2253*0.2)+(AC2253*0.15)+(AD2253*0.15)+(AE2253*0.1)+(AF2253*0.1)+(AG2253*0.15)+(MIN(Y2253/3,1)*100*0.1)+(AI2253*0.05))*((AH2253/100)*0.25+0.75))),0),0)</f>
        <v/>
      </c>
      <c r="AB2253" s="11">
        <f>ROUND(MAX(0,MIN(100,((M2253+10)/20)*100)),0)</f>
        <v/>
      </c>
      <c r="AC2253" s="11">
        <f>IFERROR(IF(D2253&lt;=0,0,ROUND(COUNTIFS($D$4:$D$3359,"&lt;="&amp;D2253,$D$4:$D$3359,"&gt;0")/COUNTIF($D$4:$D$3359,"&gt;0")*100,0)),0)</f>
        <v/>
      </c>
      <c r="AD2253" s="11">
        <f>IF(E2253&lt;=0,0,ROUND(MAX(0,MIN(100,(LOG10(1+E2253/1000000000)/LOG10(101))*100)),0))</f>
        <v/>
      </c>
      <c r="AE2253" s="11">
        <f>IF(O2253=N2253,50,ROUND(MAX(0,MIN(100,((H2253-N2253)/(O2253-N2253))*100)),0))</f>
        <v/>
      </c>
      <c r="AF2253" s="11">
        <f>ROUND(MAX(0,MIN(100,50+((H2253-K2253)/K2253)*1000)),0)</f>
        <v/>
      </c>
      <c r="AG2253" s="11">
        <f>IFERROR(ROUND(MAX(0,MIN(100,50+25*LN(MAX(0.01,X2253)))),0),25)</f>
        <v/>
      </c>
      <c r="AH2253" s="11">
        <f>ROUND(IF(M2253&lt;=-30,0,IF(M2253&lt;=-20,20,IF(M2253&lt;=-10,50,100))),0)</f>
        <v/>
      </c>
      <c r="AI2253" s="11">
        <f>ROUND(MAX(0,MIN(100,50+(Z2253*10))),0)</f>
        <v/>
      </c>
      <c r="AJ2253" s="11">
        <f>IFERROR(IF(--AA2253&gt;=80,"خرید قوی",IF(--AA2253&gt;=70,"خرید مشروط",IF(--AA2253&gt;=60,"مراقبت",IF(--AA2253&gt;=45,"ضعیف","عدم ورود")))),"")</f>
        <v/>
      </c>
    </row>
    <row r="2254">
      <c r="A2254" s="15">
        <f>'دیده بان بازار'!A2257</f>
        <v/>
      </c>
      <c r="B2254" s="16">
        <f>'دیده بان بازار'!B2257</f>
        <v/>
      </c>
      <c r="C2254" s="16">
        <f>'دیده بان بازار'!C2257</f>
        <v/>
      </c>
      <c r="D2254" s="16">
        <f>'دیده بان بازار'!D2257</f>
        <v/>
      </c>
      <c r="E2254" s="17">
        <f>'دیده بان بازار'!E2257</f>
        <v/>
      </c>
      <c r="F2254" s="16">
        <f>'دیده بان بازار'!F2257</f>
        <v/>
      </c>
      <c r="G2254" s="16">
        <f>'دیده بان بازار'!G2257</f>
        <v/>
      </c>
      <c r="H2254" s="16">
        <f>'دیده بان بازار'!H2257</f>
        <v/>
      </c>
      <c r="I2254" s="16">
        <f>'دیده بان بازار'!I2257</f>
        <v/>
      </c>
      <c r="J2254" s="16">
        <f>'دیده بان بازار'!J2257</f>
        <v/>
      </c>
      <c r="K2254" s="16">
        <f>'دیده بان بازار'!K2257</f>
        <v/>
      </c>
      <c r="L2254" s="16">
        <f>'دیده بان بازار'!L2257</f>
        <v/>
      </c>
      <c r="M2254" s="16">
        <f>'دیده بان بازار'!M2257</f>
        <v/>
      </c>
      <c r="N2254" s="16">
        <f>'دیده بان بازار'!N2257</f>
        <v/>
      </c>
      <c r="O2254" s="16">
        <f>'دیده بان بازار'!O2257</f>
        <v/>
      </c>
      <c r="P2254" s="16">
        <f>'دیده بان بازار'!P2257</f>
        <v/>
      </c>
      <c r="Q2254" s="16">
        <f>'دیده بان بازار'!Q2257</f>
        <v/>
      </c>
      <c r="R2254" s="16">
        <f>'دیده بان بازار'!R2257</f>
        <v/>
      </c>
      <c r="S2254" s="16">
        <f>'دیده بان بازار'!S2257</f>
        <v/>
      </c>
      <c r="T2254" s="16">
        <f>'دیده بان بازار'!T2257</f>
        <v/>
      </c>
      <c r="U2254" s="16">
        <f>'دیده بان بازار'!U2257</f>
        <v/>
      </c>
      <c r="V2254" s="16">
        <f>'دیده بان بازار'!V2257</f>
        <v/>
      </c>
      <c r="W2254" s="7">
        <f>'دیده بان بازار'!W2257</f>
        <v/>
      </c>
      <c r="X2254" s="11">
        <f>IFERROR(IF(OR(R2254&lt;=0,W2254&lt;=0,S2254&lt;=0,V2254&lt;=0),0,ROUND((S2254/R2254)/(V2254/W2254),2)),0)</f>
        <v/>
      </c>
      <c r="Y2254" s="11">
        <f>IFERROR(IF(OR(S2254&lt;=0,V2254&lt;=0),0,ROUND(S2254/V2254,2)),0)</f>
        <v/>
      </c>
      <c r="Z2254" s="11">
        <f>IFERROR(J2254-M2254,0)</f>
        <v/>
      </c>
      <c r="AA2254" s="11">
        <f>IFERROR(ROUND(MAX(0,MIN(100,((AB2254*0.2)+(AC2254*0.15)+(AD2254*0.15)+(AE2254*0.1)+(AF2254*0.1)+(AG2254*0.15)+(MIN(Y2254/3,1)*100*0.1)+(AI2254*0.05))*((AH2254/100)*0.25+0.75))),0),0)</f>
        <v/>
      </c>
      <c r="AB2254" s="11">
        <f>ROUND(MAX(0,MIN(100,((M2254+10)/20)*100)),0)</f>
        <v/>
      </c>
      <c r="AC2254" s="11">
        <f>IFERROR(IF(D2254&lt;=0,0,ROUND(COUNTIFS($D$4:$D$3359,"&lt;="&amp;D2254,$D$4:$D$3359,"&gt;0")/COUNTIF($D$4:$D$3359,"&gt;0")*100,0)),0)</f>
        <v/>
      </c>
      <c r="AD2254" s="11">
        <f>IF(E2254&lt;=0,0,ROUND(MAX(0,MIN(100,(LOG10(1+E2254/1000000000)/LOG10(101))*100)),0))</f>
        <v/>
      </c>
      <c r="AE2254" s="11">
        <f>IF(O2254=N2254,50,ROUND(MAX(0,MIN(100,((H2254-N2254)/(O2254-N2254))*100)),0))</f>
        <v/>
      </c>
      <c r="AF2254" s="11">
        <f>ROUND(MAX(0,MIN(100,50+((H2254-K2254)/K2254)*1000)),0)</f>
        <v/>
      </c>
      <c r="AG2254" s="11">
        <f>IFERROR(ROUND(MAX(0,MIN(100,50+25*LN(MAX(0.01,X2254)))),0),25)</f>
        <v/>
      </c>
      <c r="AH2254" s="11">
        <f>ROUND(IF(M2254&lt;=-30,0,IF(M2254&lt;=-20,20,IF(M2254&lt;=-10,50,100))),0)</f>
        <v/>
      </c>
      <c r="AI2254" s="11">
        <f>ROUND(MAX(0,MIN(100,50+(Z2254*10))),0)</f>
        <v/>
      </c>
      <c r="AJ2254" s="11">
        <f>IFERROR(IF(--AA2254&gt;=80,"خرید قوی",IF(--AA2254&gt;=70,"خرید مشروط",IF(--AA2254&gt;=60,"مراقبت",IF(--AA2254&gt;=45,"ضعیف","عدم ورود")))),"")</f>
        <v/>
      </c>
    </row>
    <row r="2255">
      <c r="A2255" s="12">
        <f>'دیده بان بازار'!A2258</f>
        <v/>
      </c>
      <c r="B2255" s="13">
        <f>'دیده بان بازار'!B2258</f>
        <v/>
      </c>
      <c r="C2255" s="13">
        <f>'دیده بان بازار'!C2258</f>
        <v/>
      </c>
      <c r="D2255" s="13">
        <f>'دیده بان بازار'!D2258</f>
        <v/>
      </c>
      <c r="E2255" s="14">
        <f>'دیده بان بازار'!E2258</f>
        <v/>
      </c>
      <c r="F2255" s="13">
        <f>'دیده بان بازار'!F2258</f>
        <v/>
      </c>
      <c r="G2255" s="13">
        <f>'دیده بان بازار'!G2258</f>
        <v/>
      </c>
      <c r="H2255" s="13">
        <f>'دیده بان بازار'!H2258</f>
        <v/>
      </c>
      <c r="I2255" s="13">
        <f>'دیده بان بازار'!I2258</f>
        <v/>
      </c>
      <c r="J2255" s="13">
        <f>'دیده بان بازار'!J2258</f>
        <v/>
      </c>
      <c r="K2255" s="13">
        <f>'دیده بان بازار'!K2258</f>
        <v/>
      </c>
      <c r="L2255" s="13">
        <f>'دیده بان بازار'!L2258</f>
        <v/>
      </c>
      <c r="M2255" s="13">
        <f>'دیده بان بازار'!M2258</f>
        <v/>
      </c>
      <c r="N2255" s="13">
        <f>'دیده بان بازار'!N2258</f>
        <v/>
      </c>
      <c r="O2255" s="13">
        <f>'دیده بان بازار'!O2258</f>
        <v/>
      </c>
      <c r="P2255" s="13">
        <f>'دیده بان بازار'!P2258</f>
        <v/>
      </c>
      <c r="Q2255" s="13">
        <f>'دیده بان بازار'!Q2258</f>
        <v/>
      </c>
      <c r="R2255" s="13">
        <f>'دیده بان بازار'!R2258</f>
        <v/>
      </c>
      <c r="S2255" s="13">
        <f>'دیده بان بازار'!S2258</f>
        <v/>
      </c>
      <c r="T2255" s="13">
        <f>'دیده بان بازار'!T2258</f>
        <v/>
      </c>
      <c r="U2255" s="13">
        <f>'دیده بان بازار'!U2258</f>
        <v/>
      </c>
      <c r="V2255" s="13">
        <f>'دیده بان بازار'!V2258</f>
        <v/>
      </c>
      <c r="W2255" s="6">
        <f>'دیده بان بازار'!W2258</f>
        <v/>
      </c>
      <c r="X2255" s="11">
        <f>IFERROR(IF(OR(R2255&lt;=0,W2255&lt;=0,S2255&lt;=0,V2255&lt;=0),0,ROUND((S2255/R2255)/(V2255/W2255),2)),0)</f>
        <v/>
      </c>
      <c r="Y2255" s="11">
        <f>IFERROR(IF(OR(S2255&lt;=0,V2255&lt;=0),0,ROUND(S2255/V2255,2)),0)</f>
        <v/>
      </c>
      <c r="Z2255" s="11">
        <f>IFERROR(J2255-M2255,0)</f>
        <v/>
      </c>
      <c r="AA2255" s="11">
        <f>IFERROR(ROUND(MAX(0,MIN(100,((AB2255*0.2)+(AC2255*0.15)+(AD2255*0.15)+(AE2255*0.1)+(AF2255*0.1)+(AG2255*0.15)+(MIN(Y2255/3,1)*100*0.1)+(AI2255*0.05))*((AH2255/100)*0.25+0.75))),0),0)</f>
        <v/>
      </c>
      <c r="AB2255" s="11">
        <f>ROUND(MAX(0,MIN(100,((M2255+10)/20)*100)),0)</f>
        <v/>
      </c>
      <c r="AC2255" s="11">
        <f>IFERROR(IF(D2255&lt;=0,0,ROUND(COUNTIFS($D$4:$D$3359,"&lt;="&amp;D2255,$D$4:$D$3359,"&gt;0")/COUNTIF($D$4:$D$3359,"&gt;0")*100,0)),0)</f>
        <v/>
      </c>
      <c r="AD2255" s="11">
        <f>IF(E2255&lt;=0,0,ROUND(MAX(0,MIN(100,(LOG10(1+E2255/1000000000)/LOG10(101))*100)),0))</f>
        <v/>
      </c>
      <c r="AE2255" s="11">
        <f>IF(O2255=N2255,50,ROUND(MAX(0,MIN(100,((H2255-N2255)/(O2255-N2255))*100)),0))</f>
        <v/>
      </c>
      <c r="AF2255" s="11">
        <f>ROUND(MAX(0,MIN(100,50+((H2255-K2255)/K2255)*1000)),0)</f>
        <v/>
      </c>
      <c r="AG2255" s="11">
        <f>IFERROR(ROUND(MAX(0,MIN(100,50+25*LN(MAX(0.01,X2255)))),0),25)</f>
        <v/>
      </c>
      <c r="AH2255" s="11">
        <f>ROUND(IF(M2255&lt;=-30,0,IF(M2255&lt;=-20,20,IF(M2255&lt;=-10,50,100))),0)</f>
        <v/>
      </c>
      <c r="AI2255" s="11">
        <f>ROUND(MAX(0,MIN(100,50+(Z2255*10))),0)</f>
        <v/>
      </c>
      <c r="AJ2255" s="11">
        <f>IFERROR(IF(--AA2255&gt;=80,"خرید قوی",IF(--AA2255&gt;=70,"خرید مشروط",IF(--AA2255&gt;=60,"مراقبت",IF(--AA2255&gt;=45,"ضعیف","عدم ورود")))),"")</f>
        <v/>
      </c>
    </row>
    <row r="2256">
      <c r="A2256" s="15">
        <f>'دیده بان بازار'!A2259</f>
        <v/>
      </c>
      <c r="B2256" s="16">
        <f>'دیده بان بازار'!B2259</f>
        <v/>
      </c>
      <c r="C2256" s="16">
        <f>'دیده بان بازار'!C2259</f>
        <v/>
      </c>
      <c r="D2256" s="16">
        <f>'دیده بان بازار'!D2259</f>
        <v/>
      </c>
      <c r="E2256" s="17">
        <f>'دیده بان بازار'!E2259</f>
        <v/>
      </c>
      <c r="F2256" s="16">
        <f>'دیده بان بازار'!F2259</f>
        <v/>
      </c>
      <c r="G2256" s="16">
        <f>'دیده بان بازار'!G2259</f>
        <v/>
      </c>
      <c r="H2256" s="16">
        <f>'دیده بان بازار'!H2259</f>
        <v/>
      </c>
      <c r="I2256" s="16">
        <f>'دیده بان بازار'!I2259</f>
        <v/>
      </c>
      <c r="J2256" s="16">
        <f>'دیده بان بازار'!J2259</f>
        <v/>
      </c>
      <c r="K2256" s="16">
        <f>'دیده بان بازار'!K2259</f>
        <v/>
      </c>
      <c r="L2256" s="16">
        <f>'دیده بان بازار'!L2259</f>
        <v/>
      </c>
      <c r="M2256" s="16">
        <f>'دیده بان بازار'!M2259</f>
        <v/>
      </c>
      <c r="N2256" s="16">
        <f>'دیده بان بازار'!N2259</f>
        <v/>
      </c>
      <c r="O2256" s="16">
        <f>'دیده بان بازار'!O2259</f>
        <v/>
      </c>
      <c r="P2256" s="16">
        <f>'دیده بان بازار'!P2259</f>
        <v/>
      </c>
      <c r="Q2256" s="16">
        <f>'دیده بان بازار'!Q2259</f>
        <v/>
      </c>
      <c r="R2256" s="16">
        <f>'دیده بان بازار'!R2259</f>
        <v/>
      </c>
      <c r="S2256" s="16">
        <f>'دیده بان بازار'!S2259</f>
        <v/>
      </c>
      <c r="T2256" s="16">
        <f>'دیده بان بازار'!T2259</f>
        <v/>
      </c>
      <c r="U2256" s="16">
        <f>'دیده بان بازار'!U2259</f>
        <v/>
      </c>
      <c r="V2256" s="16">
        <f>'دیده بان بازار'!V2259</f>
        <v/>
      </c>
      <c r="W2256" s="7">
        <f>'دیده بان بازار'!W2259</f>
        <v/>
      </c>
      <c r="X2256" s="11">
        <f>IFERROR(IF(OR(R2256&lt;=0,W2256&lt;=0,S2256&lt;=0,V2256&lt;=0),0,ROUND((S2256/R2256)/(V2256/W2256),2)),0)</f>
        <v/>
      </c>
      <c r="Y2256" s="11">
        <f>IFERROR(IF(OR(S2256&lt;=0,V2256&lt;=0),0,ROUND(S2256/V2256,2)),0)</f>
        <v/>
      </c>
      <c r="Z2256" s="11">
        <f>IFERROR(J2256-M2256,0)</f>
        <v/>
      </c>
      <c r="AA2256" s="11">
        <f>IFERROR(ROUND(MAX(0,MIN(100,((AB2256*0.2)+(AC2256*0.15)+(AD2256*0.15)+(AE2256*0.1)+(AF2256*0.1)+(AG2256*0.15)+(MIN(Y2256/3,1)*100*0.1)+(AI2256*0.05))*((AH2256/100)*0.25+0.75))),0),0)</f>
        <v/>
      </c>
      <c r="AB2256" s="11">
        <f>ROUND(MAX(0,MIN(100,((M2256+10)/20)*100)),0)</f>
        <v/>
      </c>
      <c r="AC2256" s="11">
        <f>IFERROR(IF(D2256&lt;=0,0,ROUND(COUNTIFS($D$4:$D$3359,"&lt;="&amp;D2256,$D$4:$D$3359,"&gt;0")/COUNTIF($D$4:$D$3359,"&gt;0")*100,0)),0)</f>
        <v/>
      </c>
      <c r="AD2256" s="11">
        <f>IF(E2256&lt;=0,0,ROUND(MAX(0,MIN(100,(LOG10(1+E2256/1000000000)/LOG10(101))*100)),0))</f>
        <v/>
      </c>
      <c r="AE2256" s="11">
        <f>IF(O2256=N2256,50,ROUND(MAX(0,MIN(100,((H2256-N2256)/(O2256-N2256))*100)),0))</f>
        <v/>
      </c>
      <c r="AF2256" s="11">
        <f>ROUND(MAX(0,MIN(100,50+((H2256-K2256)/K2256)*1000)),0)</f>
        <v/>
      </c>
      <c r="AG2256" s="11">
        <f>IFERROR(ROUND(MAX(0,MIN(100,50+25*LN(MAX(0.01,X2256)))),0),25)</f>
        <v/>
      </c>
      <c r="AH2256" s="11">
        <f>ROUND(IF(M2256&lt;=-30,0,IF(M2256&lt;=-20,20,IF(M2256&lt;=-10,50,100))),0)</f>
        <v/>
      </c>
      <c r="AI2256" s="11">
        <f>ROUND(MAX(0,MIN(100,50+(Z2256*10))),0)</f>
        <v/>
      </c>
      <c r="AJ2256" s="11">
        <f>IFERROR(IF(--AA2256&gt;=80,"خرید قوی",IF(--AA2256&gt;=70,"خرید مشروط",IF(--AA2256&gt;=60,"مراقبت",IF(--AA2256&gt;=45,"ضعیف","عدم ورود")))),"")</f>
        <v/>
      </c>
    </row>
    <row r="2257">
      <c r="A2257" s="12">
        <f>'دیده بان بازار'!A2260</f>
        <v/>
      </c>
      <c r="B2257" s="13">
        <f>'دیده بان بازار'!B2260</f>
        <v/>
      </c>
      <c r="C2257" s="13">
        <f>'دیده بان بازار'!C2260</f>
        <v/>
      </c>
      <c r="D2257" s="13">
        <f>'دیده بان بازار'!D2260</f>
        <v/>
      </c>
      <c r="E2257" s="14">
        <f>'دیده بان بازار'!E2260</f>
        <v/>
      </c>
      <c r="F2257" s="13">
        <f>'دیده بان بازار'!F2260</f>
        <v/>
      </c>
      <c r="G2257" s="13">
        <f>'دیده بان بازار'!G2260</f>
        <v/>
      </c>
      <c r="H2257" s="13">
        <f>'دیده بان بازار'!H2260</f>
        <v/>
      </c>
      <c r="I2257" s="13">
        <f>'دیده بان بازار'!I2260</f>
        <v/>
      </c>
      <c r="J2257" s="13">
        <f>'دیده بان بازار'!J2260</f>
        <v/>
      </c>
      <c r="K2257" s="13">
        <f>'دیده بان بازار'!K2260</f>
        <v/>
      </c>
      <c r="L2257" s="13">
        <f>'دیده بان بازار'!L2260</f>
        <v/>
      </c>
      <c r="M2257" s="13">
        <f>'دیده بان بازار'!M2260</f>
        <v/>
      </c>
      <c r="N2257" s="13">
        <f>'دیده بان بازار'!N2260</f>
        <v/>
      </c>
      <c r="O2257" s="13">
        <f>'دیده بان بازار'!O2260</f>
        <v/>
      </c>
      <c r="P2257" s="13">
        <f>'دیده بان بازار'!P2260</f>
        <v/>
      </c>
      <c r="Q2257" s="13">
        <f>'دیده بان بازار'!Q2260</f>
        <v/>
      </c>
      <c r="R2257" s="13">
        <f>'دیده بان بازار'!R2260</f>
        <v/>
      </c>
      <c r="S2257" s="13">
        <f>'دیده بان بازار'!S2260</f>
        <v/>
      </c>
      <c r="T2257" s="13">
        <f>'دیده بان بازار'!T2260</f>
        <v/>
      </c>
      <c r="U2257" s="13">
        <f>'دیده بان بازار'!U2260</f>
        <v/>
      </c>
      <c r="V2257" s="13">
        <f>'دیده بان بازار'!V2260</f>
        <v/>
      </c>
      <c r="W2257" s="6">
        <f>'دیده بان بازار'!W2260</f>
        <v/>
      </c>
      <c r="X2257" s="11">
        <f>IFERROR(IF(OR(R2257&lt;=0,W2257&lt;=0,S2257&lt;=0,V2257&lt;=0),0,ROUND((S2257/R2257)/(V2257/W2257),2)),0)</f>
        <v/>
      </c>
      <c r="Y2257" s="11">
        <f>IFERROR(IF(OR(S2257&lt;=0,V2257&lt;=0),0,ROUND(S2257/V2257,2)),0)</f>
        <v/>
      </c>
      <c r="Z2257" s="11">
        <f>IFERROR(J2257-M2257,0)</f>
        <v/>
      </c>
      <c r="AA2257" s="11">
        <f>IFERROR(ROUND(MAX(0,MIN(100,((AB2257*0.2)+(AC2257*0.15)+(AD2257*0.15)+(AE2257*0.1)+(AF2257*0.1)+(AG2257*0.15)+(MIN(Y2257/3,1)*100*0.1)+(AI2257*0.05))*((AH2257/100)*0.25+0.75))),0),0)</f>
        <v/>
      </c>
      <c r="AB2257" s="11">
        <f>ROUND(MAX(0,MIN(100,((M2257+10)/20)*100)),0)</f>
        <v/>
      </c>
      <c r="AC2257" s="11">
        <f>IFERROR(IF(D2257&lt;=0,0,ROUND(COUNTIFS($D$4:$D$3359,"&lt;="&amp;D2257,$D$4:$D$3359,"&gt;0")/COUNTIF($D$4:$D$3359,"&gt;0")*100,0)),0)</f>
        <v/>
      </c>
      <c r="AD2257" s="11">
        <f>IF(E2257&lt;=0,0,ROUND(MAX(0,MIN(100,(LOG10(1+E2257/1000000000)/LOG10(101))*100)),0))</f>
        <v/>
      </c>
      <c r="AE2257" s="11">
        <f>IF(O2257=N2257,50,ROUND(MAX(0,MIN(100,((H2257-N2257)/(O2257-N2257))*100)),0))</f>
        <v/>
      </c>
      <c r="AF2257" s="11">
        <f>ROUND(MAX(0,MIN(100,50+((H2257-K2257)/K2257)*1000)),0)</f>
        <v/>
      </c>
      <c r="AG2257" s="11">
        <f>IFERROR(ROUND(MAX(0,MIN(100,50+25*LN(MAX(0.01,X2257)))),0),25)</f>
        <v/>
      </c>
      <c r="AH2257" s="11">
        <f>ROUND(IF(M2257&lt;=-30,0,IF(M2257&lt;=-20,20,IF(M2257&lt;=-10,50,100))),0)</f>
        <v/>
      </c>
      <c r="AI2257" s="11">
        <f>ROUND(MAX(0,MIN(100,50+(Z2257*10))),0)</f>
        <v/>
      </c>
      <c r="AJ2257" s="11">
        <f>IFERROR(IF(--AA2257&gt;=80,"خرید قوی",IF(--AA2257&gt;=70,"خرید مشروط",IF(--AA2257&gt;=60,"مراقبت",IF(--AA2257&gt;=45,"ضعیف","عدم ورود")))),"")</f>
        <v/>
      </c>
    </row>
    <row r="2258">
      <c r="A2258" s="15">
        <f>'دیده بان بازار'!A2261</f>
        <v/>
      </c>
      <c r="B2258" s="16">
        <f>'دیده بان بازار'!B2261</f>
        <v/>
      </c>
      <c r="C2258" s="16">
        <f>'دیده بان بازار'!C2261</f>
        <v/>
      </c>
      <c r="D2258" s="16">
        <f>'دیده بان بازار'!D2261</f>
        <v/>
      </c>
      <c r="E2258" s="17">
        <f>'دیده بان بازار'!E2261</f>
        <v/>
      </c>
      <c r="F2258" s="16">
        <f>'دیده بان بازار'!F2261</f>
        <v/>
      </c>
      <c r="G2258" s="16">
        <f>'دیده بان بازار'!G2261</f>
        <v/>
      </c>
      <c r="H2258" s="16">
        <f>'دیده بان بازار'!H2261</f>
        <v/>
      </c>
      <c r="I2258" s="16">
        <f>'دیده بان بازار'!I2261</f>
        <v/>
      </c>
      <c r="J2258" s="16">
        <f>'دیده بان بازار'!J2261</f>
        <v/>
      </c>
      <c r="K2258" s="16">
        <f>'دیده بان بازار'!K2261</f>
        <v/>
      </c>
      <c r="L2258" s="16">
        <f>'دیده بان بازار'!L2261</f>
        <v/>
      </c>
      <c r="M2258" s="16">
        <f>'دیده بان بازار'!M2261</f>
        <v/>
      </c>
      <c r="N2258" s="16">
        <f>'دیده بان بازار'!N2261</f>
        <v/>
      </c>
      <c r="O2258" s="16">
        <f>'دیده بان بازار'!O2261</f>
        <v/>
      </c>
      <c r="P2258" s="16">
        <f>'دیده بان بازار'!P2261</f>
        <v/>
      </c>
      <c r="Q2258" s="16">
        <f>'دیده بان بازار'!Q2261</f>
        <v/>
      </c>
      <c r="R2258" s="16">
        <f>'دیده بان بازار'!R2261</f>
        <v/>
      </c>
      <c r="S2258" s="16">
        <f>'دیده بان بازار'!S2261</f>
        <v/>
      </c>
      <c r="T2258" s="16">
        <f>'دیده بان بازار'!T2261</f>
        <v/>
      </c>
      <c r="U2258" s="16">
        <f>'دیده بان بازار'!U2261</f>
        <v/>
      </c>
      <c r="V2258" s="16">
        <f>'دیده بان بازار'!V2261</f>
        <v/>
      </c>
      <c r="W2258" s="7">
        <f>'دیده بان بازار'!W2261</f>
        <v/>
      </c>
      <c r="X2258" s="11">
        <f>IFERROR(IF(OR(R2258&lt;=0,W2258&lt;=0,S2258&lt;=0,V2258&lt;=0),0,ROUND((S2258/R2258)/(V2258/W2258),2)),0)</f>
        <v/>
      </c>
      <c r="Y2258" s="11">
        <f>IFERROR(IF(OR(S2258&lt;=0,V2258&lt;=0),0,ROUND(S2258/V2258,2)),0)</f>
        <v/>
      </c>
      <c r="Z2258" s="11">
        <f>IFERROR(J2258-M2258,0)</f>
        <v/>
      </c>
      <c r="AA2258" s="11">
        <f>IFERROR(ROUND(MAX(0,MIN(100,((AB2258*0.2)+(AC2258*0.15)+(AD2258*0.15)+(AE2258*0.1)+(AF2258*0.1)+(AG2258*0.15)+(MIN(Y2258/3,1)*100*0.1)+(AI2258*0.05))*((AH2258/100)*0.25+0.75))),0),0)</f>
        <v/>
      </c>
      <c r="AB2258" s="11">
        <f>ROUND(MAX(0,MIN(100,((M2258+10)/20)*100)),0)</f>
        <v/>
      </c>
      <c r="AC2258" s="11">
        <f>IFERROR(IF(D2258&lt;=0,0,ROUND(COUNTIFS($D$4:$D$3359,"&lt;="&amp;D2258,$D$4:$D$3359,"&gt;0")/COUNTIF($D$4:$D$3359,"&gt;0")*100,0)),0)</f>
        <v/>
      </c>
      <c r="AD2258" s="11">
        <f>IF(E2258&lt;=0,0,ROUND(MAX(0,MIN(100,(LOG10(1+E2258/1000000000)/LOG10(101))*100)),0))</f>
        <v/>
      </c>
      <c r="AE2258" s="11">
        <f>IF(O2258=N2258,50,ROUND(MAX(0,MIN(100,((H2258-N2258)/(O2258-N2258))*100)),0))</f>
        <v/>
      </c>
      <c r="AF2258" s="11">
        <f>ROUND(MAX(0,MIN(100,50+((H2258-K2258)/K2258)*1000)),0)</f>
        <v/>
      </c>
      <c r="AG2258" s="11">
        <f>IFERROR(ROUND(MAX(0,MIN(100,50+25*LN(MAX(0.01,X2258)))),0),25)</f>
        <v/>
      </c>
      <c r="AH2258" s="11">
        <f>ROUND(IF(M2258&lt;=-30,0,IF(M2258&lt;=-20,20,IF(M2258&lt;=-10,50,100))),0)</f>
        <v/>
      </c>
      <c r="AI2258" s="11">
        <f>ROUND(MAX(0,MIN(100,50+(Z2258*10))),0)</f>
        <v/>
      </c>
      <c r="AJ2258" s="11">
        <f>IFERROR(IF(--AA2258&gt;=80,"خرید قوی",IF(--AA2258&gt;=70,"خرید مشروط",IF(--AA2258&gt;=60,"مراقبت",IF(--AA2258&gt;=45,"ضعیف","عدم ورود")))),"")</f>
        <v/>
      </c>
    </row>
    <row r="2259">
      <c r="A2259" s="12">
        <f>'دیده بان بازار'!A2262</f>
        <v/>
      </c>
      <c r="B2259" s="13">
        <f>'دیده بان بازار'!B2262</f>
        <v/>
      </c>
      <c r="C2259" s="13">
        <f>'دیده بان بازار'!C2262</f>
        <v/>
      </c>
      <c r="D2259" s="13">
        <f>'دیده بان بازار'!D2262</f>
        <v/>
      </c>
      <c r="E2259" s="14">
        <f>'دیده بان بازار'!E2262</f>
        <v/>
      </c>
      <c r="F2259" s="13">
        <f>'دیده بان بازار'!F2262</f>
        <v/>
      </c>
      <c r="G2259" s="13">
        <f>'دیده بان بازار'!G2262</f>
        <v/>
      </c>
      <c r="H2259" s="13">
        <f>'دیده بان بازار'!H2262</f>
        <v/>
      </c>
      <c r="I2259" s="13">
        <f>'دیده بان بازار'!I2262</f>
        <v/>
      </c>
      <c r="J2259" s="13">
        <f>'دیده بان بازار'!J2262</f>
        <v/>
      </c>
      <c r="K2259" s="13">
        <f>'دیده بان بازار'!K2262</f>
        <v/>
      </c>
      <c r="L2259" s="13">
        <f>'دیده بان بازار'!L2262</f>
        <v/>
      </c>
      <c r="M2259" s="13">
        <f>'دیده بان بازار'!M2262</f>
        <v/>
      </c>
      <c r="N2259" s="13">
        <f>'دیده بان بازار'!N2262</f>
        <v/>
      </c>
      <c r="O2259" s="13">
        <f>'دیده بان بازار'!O2262</f>
        <v/>
      </c>
      <c r="P2259" s="13">
        <f>'دیده بان بازار'!P2262</f>
        <v/>
      </c>
      <c r="Q2259" s="13">
        <f>'دیده بان بازار'!Q2262</f>
        <v/>
      </c>
      <c r="R2259" s="13">
        <f>'دیده بان بازار'!R2262</f>
        <v/>
      </c>
      <c r="S2259" s="13">
        <f>'دیده بان بازار'!S2262</f>
        <v/>
      </c>
      <c r="T2259" s="13">
        <f>'دیده بان بازار'!T2262</f>
        <v/>
      </c>
      <c r="U2259" s="13">
        <f>'دیده بان بازار'!U2262</f>
        <v/>
      </c>
      <c r="V2259" s="13">
        <f>'دیده بان بازار'!V2262</f>
        <v/>
      </c>
      <c r="W2259" s="6">
        <f>'دیده بان بازار'!W2262</f>
        <v/>
      </c>
      <c r="X2259" s="11">
        <f>IFERROR(IF(OR(R2259&lt;=0,W2259&lt;=0,S2259&lt;=0,V2259&lt;=0),0,ROUND((S2259/R2259)/(V2259/W2259),2)),0)</f>
        <v/>
      </c>
      <c r="Y2259" s="11">
        <f>IFERROR(IF(OR(S2259&lt;=0,V2259&lt;=0),0,ROUND(S2259/V2259,2)),0)</f>
        <v/>
      </c>
      <c r="Z2259" s="11">
        <f>IFERROR(J2259-M2259,0)</f>
        <v/>
      </c>
      <c r="AA2259" s="11">
        <f>IFERROR(ROUND(MAX(0,MIN(100,((AB2259*0.2)+(AC2259*0.15)+(AD2259*0.15)+(AE2259*0.1)+(AF2259*0.1)+(AG2259*0.15)+(MIN(Y2259/3,1)*100*0.1)+(AI2259*0.05))*((AH2259/100)*0.25+0.75))),0),0)</f>
        <v/>
      </c>
      <c r="AB2259" s="11">
        <f>ROUND(MAX(0,MIN(100,((M2259+10)/20)*100)),0)</f>
        <v/>
      </c>
      <c r="AC2259" s="11">
        <f>IFERROR(IF(D2259&lt;=0,0,ROUND(COUNTIFS($D$4:$D$3359,"&lt;="&amp;D2259,$D$4:$D$3359,"&gt;0")/COUNTIF($D$4:$D$3359,"&gt;0")*100,0)),0)</f>
        <v/>
      </c>
      <c r="AD2259" s="11">
        <f>IF(E2259&lt;=0,0,ROUND(MAX(0,MIN(100,(LOG10(1+E2259/1000000000)/LOG10(101))*100)),0))</f>
        <v/>
      </c>
      <c r="AE2259" s="11">
        <f>IF(O2259=N2259,50,ROUND(MAX(0,MIN(100,((H2259-N2259)/(O2259-N2259))*100)),0))</f>
        <v/>
      </c>
      <c r="AF2259" s="11">
        <f>ROUND(MAX(0,MIN(100,50+((H2259-K2259)/K2259)*1000)),0)</f>
        <v/>
      </c>
      <c r="AG2259" s="11">
        <f>IFERROR(ROUND(MAX(0,MIN(100,50+25*LN(MAX(0.01,X2259)))),0),25)</f>
        <v/>
      </c>
      <c r="AH2259" s="11">
        <f>ROUND(IF(M2259&lt;=-30,0,IF(M2259&lt;=-20,20,IF(M2259&lt;=-10,50,100))),0)</f>
        <v/>
      </c>
      <c r="AI2259" s="11">
        <f>ROUND(MAX(0,MIN(100,50+(Z2259*10))),0)</f>
        <v/>
      </c>
      <c r="AJ2259" s="11">
        <f>IFERROR(IF(--AA2259&gt;=80,"خرید قوی",IF(--AA2259&gt;=70,"خرید مشروط",IF(--AA2259&gt;=60,"مراقبت",IF(--AA2259&gt;=45,"ضعیف","عدم ورود")))),"")</f>
        <v/>
      </c>
    </row>
    <row r="2260">
      <c r="A2260" s="15">
        <f>'دیده بان بازار'!A2263</f>
        <v/>
      </c>
      <c r="B2260" s="16">
        <f>'دیده بان بازار'!B2263</f>
        <v/>
      </c>
      <c r="C2260" s="16">
        <f>'دیده بان بازار'!C2263</f>
        <v/>
      </c>
      <c r="D2260" s="16">
        <f>'دیده بان بازار'!D2263</f>
        <v/>
      </c>
      <c r="E2260" s="17">
        <f>'دیده بان بازار'!E2263</f>
        <v/>
      </c>
      <c r="F2260" s="16">
        <f>'دیده بان بازار'!F2263</f>
        <v/>
      </c>
      <c r="G2260" s="16">
        <f>'دیده بان بازار'!G2263</f>
        <v/>
      </c>
      <c r="H2260" s="16">
        <f>'دیده بان بازار'!H2263</f>
        <v/>
      </c>
      <c r="I2260" s="16">
        <f>'دیده بان بازار'!I2263</f>
        <v/>
      </c>
      <c r="J2260" s="16">
        <f>'دیده بان بازار'!J2263</f>
        <v/>
      </c>
      <c r="K2260" s="16">
        <f>'دیده بان بازار'!K2263</f>
        <v/>
      </c>
      <c r="L2260" s="16">
        <f>'دیده بان بازار'!L2263</f>
        <v/>
      </c>
      <c r="M2260" s="16">
        <f>'دیده بان بازار'!M2263</f>
        <v/>
      </c>
      <c r="N2260" s="16">
        <f>'دیده بان بازار'!N2263</f>
        <v/>
      </c>
      <c r="O2260" s="16">
        <f>'دیده بان بازار'!O2263</f>
        <v/>
      </c>
      <c r="P2260" s="16">
        <f>'دیده بان بازار'!P2263</f>
        <v/>
      </c>
      <c r="Q2260" s="16">
        <f>'دیده بان بازار'!Q2263</f>
        <v/>
      </c>
      <c r="R2260" s="16">
        <f>'دیده بان بازار'!R2263</f>
        <v/>
      </c>
      <c r="S2260" s="16">
        <f>'دیده بان بازار'!S2263</f>
        <v/>
      </c>
      <c r="T2260" s="16">
        <f>'دیده بان بازار'!T2263</f>
        <v/>
      </c>
      <c r="U2260" s="16">
        <f>'دیده بان بازار'!U2263</f>
        <v/>
      </c>
      <c r="V2260" s="16">
        <f>'دیده بان بازار'!V2263</f>
        <v/>
      </c>
      <c r="W2260" s="7">
        <f>'دیده بان بازار'!W2263</f>
        <v/>
      </c>
      <c r="X2260" s="11">
        <f>IFERROR(IF(OR(R2260&lt;=0,W2260&lt;=0,S2260&lt;=0,V2260&lt;=0),0,ROUND((S2260/R2260)/(V2260/W2260),2)),0)</f>
        <v/>
      </c>
      <c r="Y2260" s="11">
        <f>IFERROR(IF(OR(S2260&lt;=0,V2260&lt;=0),0,ROUND(S2260/V2260,2)),0)</f>
        <v/>
      </c>
      <c r="Z2260" s="11">
        <f>IFERROR(J2260-M2260,0)</f>
        <v/>
      </c>
      <c r="AA2260" s="11">
        <f>IFERROR(ROUND(MAX(0,MIN(100,((AB2260*0.2)+(AC2260*0.15)+(AD2260*0.15)+(AE2260*0.1)+(AF2260*0.1)+(AG2260*0.15)+(MIN(Y2260/3,1)*100*0.1)+(AI2260*0.05))*((AH2260/100)*0.25+0.75))),0),0)</f>
        <v/>
      </c>
      <c r="AB2260" s="11">
        <f>ROUND(MAX(0,MIN(100,((M2260+10)/20)*100)),0)</f>
        <v/>
      </c>
      <c r="AC2260" s="11">
        <f>IFERROR(IF(D2260&lt;=0,0,ROUND(COUNTIFS($D$4:$D$3359,"&lt;="&amp;D2260,$D$4:$D$3359,"&gt;0")/COUNTIF($D$4:$D$3359,"&gt;0")*100,0)),0)</f>
        <v/>
      </c>
      <c r="AD2260" s="11">
        <f>IF(E2260&lt;=0,0,ROUND(MAX(0,MIN(100,(LOG10(1+E2260/1000000000)/LOG10(101))*100)),0))</f>
        <v/>
      </c>
      <c r="AE2260" s="11">
        <f>IF(O2260=N2260,50,ROUND(MAX(0,MIN(100,((H2260-N2260)/(O2260-N2260))*100)),0))</f>
        <v/>
      </c>
      <c r="AF2260" s="11">
        <f>ROUND(MAX(0,MIN(100,50+((H2260-K2260)/K2260)*1000)),0)</f>
        <v/>
      </c>
      <c r="AG2260" s="11">
        <f>IFERROR(ROUND(MAX(0,MIN(100,50+25*LN(MAX(0.01,X2260)))),0),25)</f>
        <v/>
      </c>
      <c r="AH2260" s="11">
        <f>ROUND(IF(M2260&lt;=-30,0,IF(M2260&lt;=-20,20,IF(M2260&lt;=-10,50,100))),0)</f>
        <v/>
      </c>
      <c r="AI2260" s="11">
        <f>ROUND(MAX(0,MIN(100,50+(Z2260*10))),0)</f>
        <v/>
      </c>
      <c r="AJ2260" s="11">
        <f>IFERROR(IF(--AA2260&gt;=80,"خرید قوی",IF(--AA2260&gt;=70,"خرید مشروط",IF(--AA2260&gt;=60,"مراقبت",IF(--AA2260&gt;=45,"ضعیف","عدم ورود")))),"")</f>
        <v/>
      </c>
    </row>
    <row r="2261">
      <c r="A2261" s="12">
        <f>'دیده بان بازار'!A2264</f>
        <v/>
      </c>
      <c r="B2261" s="13">
        <f>'دیده بان بازار'!B2264</f>
        <v/>
      </c>
      <c r="C2261" s="13">
        <f>'دیده بان بازار'!C2264</f>
        <v/>
      </c>
      <c r="D2261" s="13">
        <f>'دیده بان بازار'!D2264</f>
        <v/>
      </c>
      <c r="E2261" s="14">
        <f>'دیده بان بازار'!E2264</f>
        <v/>
      </c>
      <c r="F2261" s="13">
        <f>'دیده بان بازار'!F2264</f>
        <v/>
      </c>
      <c r="G2261" s="13">
        <f>'دیده بان بازار'!G2264</f>
        <v/>
      </c>
      <c r="H2261" s="13">
        <f>'دیده بان بازار'!H2264</f>
        <v/>
      </c>
      <c r="I2261" s="13">
        <f>'دیده بان بازار'!I2264</f>
        <v/>
      </c>
      <c r="J2261" s="13">
        <f>'دیده بان بازار'!J2264</f>
        <v/>
      </c>
      <c r="K2261" s="13">
        <f>'دیده بان بازار'!K2264</f>
        <v/>
      </c>
      <c r="L2261" s="13">
        <f>'دیده بان بازار'!L2264</f>
        <v/>
      </c>
      <c r="M2261" s="13">
        <f>'دیده بان بازار'!M2264</f>
        <v/>
      </c>
      <c r="N2261" s="13">
        <f>'دیده بان بازار'!N2264</f>
        <v/>
      </c>
      <c r="O2261" s="13">
        <f>'دیده بان بازار'!O2264</f>
        <v/>
      </c>
      <c r="P2261" s="13">
        <f>'دیده بان بازار'!P2264</f>
        <v/>
      </c>
      <c r="Q2261" s="13">
        <f>'دیده بان بازار'!Q2264</f>
        <v/>
      </c>
      <c r="R2261" s="13">
        <f>'دیده بان بازار'!R2264</f>
        <v/>
      </c>
      <c r="S2261" s="13">
        <f>'دیده بان بازار'!S2264</f>
        <v/>
      </c>
      <c r="T2261" s="13">
        <f>'دیده بان بازار'!T2264</f>
        <v/>
      </c>
      <c r="U2261" s="13">
        <f>'دیده بان بازار'!U2264</f>
        <v/>
      </c>
      <c r="V2261" s="13">
        <f>'دیده بان بازار'!V2264</f>
        <v/>
      </c>
      <c r="W2261" s="6">
        <f>'دیده بان بازار'!W2264</f>
        <v/>
      </c>
      <c r="X2261" s="11">
        <f>IFERROR(IF(OR(R2261&lt;=0,W2261&lt;=0,S2261&lt;=0,V2261&lt;=0),0,ROUND((S2261/R2261)/(V2261/W2261),2)),0)</f>
        <v/>
      </c>
      <c r="Y2261" s="11">
        <f>IFERROR(IF(OR(S2261&lt;=0,V2261&lt;=0),0,ROUND(S2261/V2261,2)),0)</f>
        <v/>
      </c>
      <c r="Z2261" s="11">
        <f>IFERROR(J2261-M2261,0)</f>
        <v/>
      </c>
      <c r="AA2261" s="11">
        <f>IFERROR(ROUND(MAX(0,MIN(100,((AB2261*0.2)+(AC2261*0.15)+(AD2261*0.15)+(AE2261*0.1)+(AF2261*0.1)+(AG2261*0.15)+(MIN(Y2261/3,1)*100*0.1)+(AI2261*0.05))*((AH2261/100)*0.25+0.75))),0),0)</f>
        <v/>
      </c>
      <c r="AB2261" s="11">
        <f>ROUND(MAX(0,MIN(100,((M2261+10)/20)*100)),0)</f>
        <v/>
      </c>
      <c r="AC2261" s="11">
        <f>IFERROR(IF(D2261&lt;=0,0,ROUND(COUNTIFS($D$4:$D$3359,"&lt;="&amp;D2261,$D$4:$D$3359,"&gt;0")/COUNTIF($D$4:$D$3359,"&gt;0")*100,0)),0)</f>
        <v/>
      </c>
      <c r="AD2261" s="11">
        <f>IF(E2261&lt;=0,0,ROUND(MAX(0,MIN(100,(LOG10(1+E2261/1000000000)/LOG10(101))*100)),0))</f>
        <v/>
      </c>
      <c r="AE2261" s="11">
        <f>IF(O2261=N2261,50,ROUND(MAX(0,MIN(100,((H2261-N2261)/(O2261-N2261))*100)),0))</f>
        <v/>
      </c>
      <c r="AF2261" s="11">
        <f>ROUND(MAX(0,MIN(100,50+((H2261-K2261)/K2261)*1000)),0)</f>
        <v/>
      </c>
      <c r="AG2261" s="11">
        <f>IFERROR(ROUND(MAX(0,MIN(100,50+25*LN(MAX(0.01,X2261)))),0),25)</f>
        <v/>
      </c>
      <c r="AH2261" s="11">
        <f>ROUND(IF(M2261&lt;=-30,0,IF(M2261&lt;=-20,20,IF(M2261&lt;=-10,50,100))),0)</f>
        <v/>
      </c>
      <c r="AI2261" s="11">
        <f>ROUND(MAX(0,MIN(100,50+(Z2261*10))),0)</f>
        <v/>
      </c>
      <c r="AJ2261" s="11">
        <f>IFERROR(IF(--AA2261&gt;=80,"خرید قوی",IF(--AA2261&gt;=70,"خرید مشروط",IF(--AA2261&gt;=60,"مراقبت",IF(--AA2261&gt;=45,"ضعیف","عدم ورود")))),"")</f>
        <v/>
      </c>
    </row>
    <row r="2262">
      <c r="A2262" s="15">
        <f>'دیده بان بازار'!A2265</f>
        <v/>
      </c>
      <c r="B2262" s="16">
        <f>'دیده بان بازار'!B2265</f>
        <v/>
      </c>
      <c r="C2262" s="16">
        <f>'دیده بان بازار'!C2265</f>
        <v/>
      </c>
      <c r="D2262" s="16">
        <f>'دیده بان بازار'!D2265</f>
        <v/>
      </c>
      <c r="E2262" s="17">
        <f>'دیده بان بازار'!E2265</f>
        <v/>
      </c>
      <c r="F2262" s="16">
        <f>'دیده بان بازار'!F2265</f>
        <v/>
      </c>
      <c r="G2262" s="16">
        <f>'دیده بان بازار'!G2265</f>
        <v/>
      </c>
      <c r="H2262" s="16">
        <f>'دیده بان بازار'!H2265</f>
        <v/>
      </c>
      <c r="I2262" s="16">
        <f>'دیده بان بازار'!I2265</f>
        <v/>
      </c>
      <c r="J2262" s="16">
        <f>'دیده بان بازار'!J2265</f>
        <v/>
      </c>
      <c r="K2262" s="16">
        <f>'دیده بان بازار'!K2265</f>
        <v/>
      </c>
      <c r="L2262" s="16">
        <f>'دیده بان بازار'!L2265</f>
        <v/>
      </c>
      <c r="M2262" s="16">
        <f>'دیده بان بازار'!M2265</f>
        <v/>
      </c>
      <c r="N2262" s="16">
        <f>'دیده بان بازار'!N2265</f>
        <v/>
      </c>
      <c r="O2262" s="16">
        <f>'دیده بان بازار'!O2265</f>
        <v/>
      </c>
      <c r="P2262" s="16">
        <f>'دیده بان بازار'!P2265</f>
        <v/>
      </c>
      <c r="Q2262" s="16">
        <f>'دیده بان بازار'!Q2265</f>
        <v/>
      </c>
      <c r="R2262" s="16">
        <f>'دیده بان بازار'!R2265</f>
        <v/>
      </c>
      <c r="S2262" s="16">
        <f>'دیده بان بازار'!S2265</f>
        <v/>
      </c>
      <c r="T2262" s="16">
        <f>'دیده بان بازار'!T2265</f>
        <v/>
      </c>
      <c r="U2262" s="16">
        <f>'دیده بان بازار'!U2265</f>
        <v/>
      </c>
      <c r="V2262" s="16">
        <f>'دیده بان بازار'!V2265</f>
        <v/>
      </c>
      <c r="W2262" s="7">
        <f>'دیده بان بازار'!W2265</f>
        <v/>
      </c>
      <c r="X2262" s="11">
        <f>IFERROR(IF(OR(R2262&lt;=0,W2262&lt;=0,S2262&lt;=0,V2262&lt;=0),0,ROUND((S2262/R2262)/(V2262/W2262),2)),0)</f>
        <v/>
      </c>
      <c r="Y2262" s="11">
        <f>IFERROR(IF(OR(S2262&lt;=0,V2262&lt;=0),0,ROUND(S2262/V2262,2)),0)</f>
        <v/>
      </c>
      <c r="Z2262" s="11">
        <f>IFERROR(J2262-M2262,0)</f>
        <v/>
      </c>
      <c r="AA2262" s="11">
        <f>IFERROR(ROUND(MAX(0,MIN(100,((AB2262*0.2)+(AC2262*0.15)+(AD2262*0.15)+(AE2262*0.1)+(AF2262*0.1)+(AG2262*0.15)+(MIN(Y2262/3,1)*100*0.1)+(AI2262*0.05))*((AH2262/100)*0.25+0.75))),0),0)</f>
        <v/>
      </c>
      <c r="AB2262" s="11">
        <f>ROUND(MAX(0,MIN(100,((M2262+10)/20)*100)),0)</f>
        <v/>
      </c>
      <c r="AC2262" s="11">
        <f>IFERROR(IF(D2262&lt;=0,0,ROUND(COUNTIFS($D$4:$D$3359,"&lt;="&amp;D2262,$D$4:$D$3359,"&gt;0")/COUNTIF($D$4:$D$3359,"&gt;0")*100,0)),0)</f>
        <v/>
      </c>
      <c r="AD2262" s="11">
        <f>IF(E2262&lt;=0,0,ROUND(MAX(0,MIN(100,(LOG10(1+E2262/1000000000)/LOG10(101))*100)),0))</f>
        <v/>
      </c>
      <c r="AE2262" s="11">
        <f>IF(O2262=N2262,50,ROUND(MAX(0,MIN(100,((H2262-N2262)/(O2262-N2262))*100)),0))</f>
        <v/>
      </c>
      <c r="AF2262" s="11">
        <f>ROUND(MAX(0,MIN(100,50+((H2262-K2262)/K2262)*1000)),0)</f>
        <v/>
      </c>
      <c r="AG2262" s="11">
        <f>IFERROR(ROUND(MAX(0,MIN(100,50+25*LN(MAX(0.01,X2262)))),0),25)</f>
        <v/>
      </c>
      <c r="AH2262" s="11">
        <f>ROUND(IF(M2262&lt;=-30,0,IF(M2262&lt;=-20,20,IF(M2262&lt;=-10,50,100))),0)</f>
        <v/>
      </c>
      <c r="AI2262" s="11">
        <f>ROUND(MAX(0,MIN(100,50+(Z2262*10))),0)</f>
        <v/>
      </c>
      <c r="AJ2262" s="11">
        <f>IFERROR(IF(--AA2262&gt;=80,"خرید قوی",IF(--AA2262&gt;=70,"خرید مشروط",IF(--AA2262&gt;=60,"مراقبت",IF(--AA2262&gt;=45,"ضعیف","عدم ورود")))),"")</f>
        <v/>
      </c>
    </row>
    <row r="2263">
      <c r="A2263" s="12">
        <f>'دیده بان بازار'!A2266</f>
        <v/>
      </c>
      <c r="B2263" s="13">
        <f>'دیده بان بازار'!B2266</f>
        <v/>
      </c>
      <c r="C2263" s="13">
        <f>'دیده بان بازار'!C2266</f>
        <v/>
      </c>
      <c r="D2263" s="13">
        <f>'دیده بان بازار'!D2266</f>
        <v/>
      </c>
      <c r="E2263" s="14">
        <f>'دیده بان بازار'!E2266</f>
        <v/>
      </c>
      <c r="F2263" s="13">
        <f>'دیده بان بازار'!F2266</f>
        <v/>
      </c>
      <c r="G2263" s="13">
        <f>'دیده بان بازار'!G2266</f>
        <v/>
      </c>
      <c r="H2263" s="13">
        <f>'دیده بان بازار'!H2266</f>
        <v/>
      </c>
      <c r="I2263" s="13">
        <f>'دیده بان بازار'!I2266</f>
        <v/>
      </c>
      <c r="J2263" s="13">
        <f>'دیده بان بازار'!J2266</f>
        <v/>
      </c>
      <c r="K2263" s="13">
        <f>'دیده بان بازار'!K2266</f>
        <v/>
      </c>
      <c r="L2263" s="13">
        <f>'دیده بان بازار'!L2266</f>
        <v/>
      </c>
      <c r="M2263" s="13">
        <f>'دیده بان بازار'!M2266</f>
        <v/>
      </c>
      <c r="N2263" s="13">
        <f>'دیده بان بازار'!N2266</f>
        <v/>
      </c>
      <c r="O2263" s="13">
        <f>'دیده بان بازار'!O2266</f>
        <v/>
      </c>
      <c r="P2263" s="13">
        <f>'دیده بان بازار'!P2266</f>
        <v/>
      </c>
      <c r="Q2263" s="13">
        <f>'دیده بان بازار'!Q2266</f>
        <v/>
      </c>
      <c r="R2263" s="13">
        <f>'دیده بان بازار'!R2266</f>
        <v/>
      </c>
      <c r="S2263" s="13">
        <f>'دیده بان بازار'!S2266</f>
        <v/>
      </c>
      <c r="T2263" s="13">
        <f>'دیده بان بازار'!T2266</f>
        <v/>
      </c>
      <c r="U2263" s="13">
        <f>'دیده بان بازار'!U2266</f>
        <v/>
      </c>
      <c r="V2263" s="13">
        <f>'دیده بان بازار'!V2266</f>
        <v/>
      </c>
      <c r="W2263" s="6">
        <f>'دیده بان بازار'!W2266</f>
        <v/>
      </c>
      <c r="X2263" s="11">
        <f>IFERROR(IF(OR(R2263&lt;=0,W2263&lt;=0,S2263&lt;=0,V2263&lt;=0),0,ROUND((S2263/R2263)/(V2263/W2263),2)),0)</f>
        <v/>
      </c>
      <c r="Y2263" s="11">
        <f>IFERROR(IF(OR(S2263&lt;=0,V2263&lt;=0),0,ROUND(S2263/V2263,2)),0)</f>
        <v/>
      </c>
      <c r="Z2263" s="11">
        <f>IFERROR(J2263-M2263,0)</f>
        <v/>
      </c>
      <c r="AA2263" s="11">
        <f>IFERROR(ROUND(MAX(0,MIN(100,((AB2263*0.2)+(AC2263*0.15)+(AD2263*0.15)+(AE2263*0.1)+(AF2263*0.1)+(AG2263*0.15)+(MIN(Y2263/3,1)*100*0.1)+(AI2263*0.05))*((AH2263/100)*0.25+0.75))),0),0)</f>
        <v/>
      </c>
      <c r="AB2263" s="11">
        <f>ROUND(MAX(0,MIN(100,((M2263+10)/20)*100)),0)</f>
        <v/>
      </c>
      <c r="AC2263" s="11">
        <f>IFERROR(IF(D2263&lt;=0,0,ROUND(COUNTIFS($D$4:$D$3359,"&lt;="&amp;D2263,$D$4:$D$3359,"&gt;0")/COUNTIF($D$4:$D$3359,"&gt;0")*100,0)),0)</f>
        <v/>
      </c>
      <c r="AD2263" s="11">
        <f>IF(E2263&lt;=0,0,ROUND(MAX(0,MIN(100,(LOG10(1+E2263/1000000000)/LOG10(101))*100)),0))</f>
        <v/>
      </c>
      <c r="AE2263" s="11">
        <f>IF(O2263=N2263,50,ROUND(MAX(0,MIN(100,((H2263-N2263)/(O2263-N2263))*100)),0))</f>
        <v/>
      </c>
      <c r="AF2263" s="11">
        <f>ROUND(MAX(0,MIN(100,50+((H2263-K2263)/K2263)*1000)),0)</f>
        <v/>
      </c>
      <c r="AG2263" s="11">
        <f>IFERROR(ROUND(MAX(0,MIN(100,50+25*LN(MAX(0.01,X2263)))),0),25)</f>
        <v/>
      </c>
      <c r="AH2263" s="11">
        <f>ROUND(IF(M2263&lt;=-30,0,IF(M2263&lt;=-20,20,IF(M2263&lt;=-10,50,100))),0)</f>
        <v/>
      </c>
      <c r="AI2263" s="11">
        <f>ROUND(MAX(0,MIN(100,50+(Z2263*10))),0)</f>
        <v/>
      </c>
      <c r="AJ2263" s="11">
        <f>IFERROR(IF(--AA2263&gt;=80,"خرید قوی",IF(--AA2263&gt;=70,"خرید مشروط",IF(--AA2263&gt;=60,"مراقبت",IF(--AA2263&gt;=45,"ضعیف","عدم ورود")))),"")</f>
        <v/>
      </c>
    </row>
    <row r="2264">
      <c r="A2264" s="15">
        <f>'دیده بان بازار'!A2267</f>
        <v/>
      </c>
      <c r="B2264" s="16">
        <f>'دیده بان بازار'!B2267</f>
        <v/>
      </c>
      <c r="C2264" s="16">
        <f>'دیده بان بازار'!C2267</f>
        <v/>
      </c>
      <c r="D2264" s="16">
        <f>'دیده بان بازار'!D2267</f>
        <v/>
      </c>
      <c r="E2264" s="17">
        <f>'دیده بان بازار'!E2267</f>
        <v/>
      </c>
      <c r="F2264" s="16">
        <f>'دیده بان بازار'!F2267</f>
        <v/>
      </c>
      <c r="G2264" s="16">
        <f>'دیده بان بازار'!G2267</f>
        <v/>
      </c>
      <c r="H2264" s="16">
        <f>'دیده بان بازار'!H2267</f>
        <v/>
      </c>
      <c r="I2264" s="16">
        <f>'دیده بان بازار'!I2267</f>
        <v/>
      </c>
      <c r="J2264" s="16">
        <f>'دیده بان بازار'!J2267</f>
        <v/>
      </c>
      <c r="K2264" s="16">
        <f>'دیده بان بازار'!K2267</f>
        <v/>
      </c>
      <c r="L2264" s="16">
        <f>'دیده بان بازار'!L2267</f>
        <v/>
      </c>
      <c r="M2264" s="16">
        <f>'دیده بان بازار'!M2267</f>
        <v/>
      </c>
      <c r="N2264" s="16">
        <f>'دیده بان بازار'!N2267</f>
        <v/>
      </c>
      <c r="O2264" s="16">
        <f>'دیده بان بازار'!O2267</f>
        <v/>
      </c>
      <c r="P2264" s="16">
        <f>'دیده بان بازار'!P2267</f>
        <v/>
      </c>
      <c r="Q2264" s="16">
        <f>'دیده بان بازار'!Q2267</f>
        <v/>
      </c>
      <c r="R2264" s="16">
        <f>'دیده بان بازار'!R2267</f>
        <v/>
      </c>
      <c r="S2264" s="16">
        <f>'دیده بان بازار'!S2267</f>
        <v/>
      </c>
      <c r="T2264" s="16">
        <f>'دیده بان بازار'!T2267</f>
        <v/>
      </c>
      <c r="U2264" s="16">
        <f>'دیده بان بازار'!U2267</f>
        <v/>
      </c>
      <c r="V2264" s="16">
        <f>'دیده بان بازار'!V2267</f>
        <v/>
      </c>
      <c r="W2264" s="7">
        <f>'دیده بان بازار'!W2267</f>
        <v/>
      </c>
      <c r="X2264" s="11">
        <f>IFERROR(IF(OR(R2264&lt;=0,W2264&lt;=0,S2264&lt;=0,V2264&lt;=0),0,ROUND((S2264/R2264)/(V2264/W2264),2)),0)</f>
        <v/>
      </c>
      <c r="Y2264" s="11">
        <f>IFERROR(IF(OR(S2264&lt;=0,V2264&lt;=0),0,ROUND(S2264/V2264,2)),0)</f>
        <v/>
      </c>
      <c r="Z2264" s="11">
        <f>IFERROR(J2264-M2264,0)</f>
        <v/>
      </c>
      <c r="AA2264" s="11">
        <f>IFERROR(ROUND(MAX(0,MIN(100,((AB2264*0.2)+(AC2264*0.15)+(AD2264*0.15)+(AE2264*0.1)+(AF2264*0.1)+(AG2264*0.15)+(MIN(Y2264/3,1)*100*0.1)+(AI2264*0.05))*((AH2264/100)*0.25+0.75))),0),0)</f>
        <v/>
      </c>
      <c r="AB2264" s="11">
        <f>ROUND(MAX(0,MIN(100,((M2264+10)/20)*100)),0)</f>
        <v/>
      </c>
      <c r="AC2264" s="11">
        <f>IFERROR(IF(D2264&lt;=0,0,ROUND(COUNTIFS($D$4:$D$3359,"&lt;="&amp;D2264,$D$4:$D$3359,"&gt;0")/COUNTIF($D$4:$D$3359,"&gt;0")*100,0)),0)</f>
        <v/>
      </c>
      <c r="AD2264" s="11">
        <f>IF(E2264&lt;=0,0,ROUND(MAX(0,MIN(100,(LOG10(1+E2264/1000000000)/LOG10(101))*100)),0))</f>
        <v/>
      </c>
      <c r="AE2264" s="11">
        <f>IF(O2264=N2264,50,ROUND(MAX(0,MIN(100,((H2264-N2264)/(O2264-N2264))*100)),0))</f>
        <v/>
      </c>
      <c r="AF2264" s="11">
        <f>ROUND(MAX(0,MIN(100,50+((H2264-K2264)/K2264)*1000)),0)</f>
        <v/>
      </c>
      <c r="AG2264" s="11">
        <f>IFERROR(ROUND(MAX(0,MIN(100,50+25*LN(MAX(0.01,X2264)))),0),25)</f>
        <v/>
      </c>
      <c r="AH2264" s="11">
        <f>ROUND(IF(M2264&lt;=-30,0,IF(M2264&lt;=-20,20,IF(M2264&lt;=-10,50,100))),0)</f>
        <v/>
      </c>
      <c r="AI2264" s="11">
        <f>ROUND(MAX(0,MIN(100,50+(Z2264*10))),0)</f>
        <v/>
      </c>
      <c r="AJ2264" s="11">
        <f>IFERROR(IF(--AA2264&gt;=80,"خرید قوی",IF(--AA2264&gt;=70,"خرید مشروط",IF(--AA2264&gt;=60,"مراقبت",IF(--AA2264&gt;=45,"ضعیف","عدم ورود")))),"")</f>
        <v/>
      </c>
    </row>
    <row r="2265">
      <c r="A2265" s="12">
        <f>'دیده بان بازار'!A2268</f>
        <v/>
      </c>
      <c r="B2265" s="13">
        <f>'دیده بان بازار'!B2268</f>
        <v/>
      </c>
      <c r="C2265" s="13">
        <f>'دیده بان بازار'!C2268</f>
        <v/>
      </c>
      <c r="D2265" s="13">
        <f>'دیده بان بازار'!D2268</f>
        <v/>
      </c>
      <c r="E2265" s="14">
        <f>'دیده بان بازار'!E2268</f>
        <v/>
      </c>
      <c r="F2265" s="13">
        <f>'دیده بان بازار'!F2268</f>
        <v/>
      </c>
      <c r="G2265" s="13">
        <f>'دیده بان بازار'!G2268</f>
        <v/>
      </c>
      <c r="H2265" s="13">
        <f>'دیده بان بازار'!H2268</f>
        <v/>
      </c>
      <c r="I2265" s="13">
        <f>'دیده بان بازار'!I2268</f>
        <v/>
      </c>
      <c r="J2265" s="13">
        <f>'دیده بان بازار'!J2268</f>
        <v/>
      </c>
      <c r="K2265" s="13">
        <f>'دیده بان بازار'!K2268</f>
        <v/>
      </c>
      <c r="L2265" s="13">
        <f>'دیده بان بازار'!L2268</f>
        <v/>
      </c>
      <c r="M2265" s="13">
        <f>'دیده بان بازار'!M2268</f>
        <v/>
      </c>
      <c r="N2265" s="13">
        <f>'دیده بان بازار'!N2268</f>
        <v/>
      </c>
      <c r="O2265" s="13">
        <f>'دیده بان بازار'!O2268</f>
        <v/>
      </c>
      <c r="P2265" s="13">
        <f>'دیده بان بازار'!P2268</f>
        <v/>
      </c>
      <c r="Q2265" s="13">
        <f>'دیده بان بازار'!Q2268</f>
        <v/>
      </c>
      <c r="R2265" s="13">
        <f>'دیده بان بازار'!R2268</f>
        <v/>
      </c>
      <c r="S2265" s="13">
        <f>'دیده بان بازار'!S2268</f>
        <v/>
      </c>
      <c r="T2265" s="13">
        <f>'دیده بان بازار'!T2268</f>
        <v/>
      </c>
      <c r="U2265" s="13">
        <f>'دیده بان بازار'!U2268</f>
        <v/>
      </c>
      <c r="V2265" s="13">
        <f>'دیده بان بازار'!V2268</f>
        <v/>
      </c>
      <c r="W2265" s="6">
        <f>'دیده بان بازار'!W2268</f>
        <v/>
      </c>
      <c r="X2265" s="11">
        <f>IFERROR(IF(OR(R2265&lt;=0,W2265&lt;=0,S2265&lt;=0,V2265&lt;=0),0,ROUND((S2265/R2265)/(V2265/W2265),2)),0)</f>
        <v/>
      </c>
      <c r="Y2265" s="11">
        <f>IFERROR(IF(OR(S2265&lt;=0,V2265&lt;=0),0,ROUND(S2265/V2265,2)),0)</f>
        <v/>
      </c>
      <c r="Z2265" s="11">
        <f>IFERROR(J2265-M2265,0)</f>
        <v/>
      </c>
      <c r="AA2265" s="11">
        <f>IFERROR(ROUND(MAX(0,MIN(100,((AB2265*0.2)+(AC2265*0.15)+(AD2265*0.15)+(AE2265*0.1)+(AF2265*0.1)+(AG2265*0.15)+(MIN(Y2265/3,1)*100*0.1)+(AI2265*0.05))*((AH2265/100)*0.25+0.75))),0),0)</f>
        <v/>
      </c>
      <c r="AB2265" s="11">
        <f>ROUND(MAX(0,MIN(100,((M2265+10)/20)*100)),0)</f>
        <v/>
      </c>
      <c r="AC2265" s="11">
        <f>IFERROR(IF(D2265&lt;=0,0,ROUND(COUNTIFS($D$4:$D$3359,"&lt;="&amp;D2265,$D$4:$D$3359,"&gt;0")/COUNTIF($D$4:$D$3359,"&gt;0")*100,0)),0)</f>
        <v/>
      </c>
      <c r="AD2265" s="11">
        <f>IF(E2265&lt;=0,0,ROUND(MAX(0,MIN(100,(LOG10(1+E2265/1000000000)/LOG10(101))*100)),0))</f>
        <v/>
      </c>
      <c r="AE2265" s="11">
        <f>IF(O2265=N2265,50,ROUND(MAX(0,MIN(100,((H2265-N2265)/(O2265-N2265))*100)),0))</f>
        <v/>
      </c>
      <c r="AF2265" s="11">
        <f>ROUND(MAX(0,MIN(100,50+((H2265-K2265)/K2265)*1000)),0)</f>
        <v/>
      </c>
      <c r="AG2265" s="11">
        <f>IFERROR(ROUND(MAX(0,MIN(100,50+25*LN(MAX(0.01,X2265)))),0),25)</f>
        <v/>
      </c>
      <c r="AH2265" s="11">
        <f>ROUND(IF(M2265&lt;=-30,0,IF(M2265&lt;=-20,20,IF(M2265&lt;=-10,50,100))),0)</f>
        <v/>
      </c>
      <c r="AI2265" s="11">
        <f>ROUND(MAX(0,MIN(100,50+(Z2265*10))),0)</f>
        <v/>
      </c>
      <c r="AJ2265" s="11">
        <f>IFERROR(IF(--AA2265&gt;=80,"خرید قوی",IF(--AA2265&gt;=70,"خرید مشروط",IF(--AA2265&gt;=60,"مراقبت",IF(--AA2265&gt;=45,"ضعیف","عدم ورود")))),"")</f>
        <v/>
      </c>
    </row>
    <row r="2266">
      <c r="A2266" s="15">
        <f>'دیده بان بازار'!A2269</f>
        <v/>
      </c>
      <c r="B2266" s="16">
        <f>'دیده بان بازار'!B2269</f>
        <v/>
      </c>
      <c r="C2266" s="16">
        <f>'دیده بان بازار'!C2269</f>
        <v/>
      </c>
      <c r="D2266" s="16">
        <f>'دیده بان بازار'!D2269</f>
        <v/>
      </c>
      <c r="E2266" s="17">
        <f>'دیده بان بازار'!E2269</f>
        <v/>
      </c>
      <c r="F2266" s="16">
        <f>'دیده بان بازار'!F2269</f>
        <v/>
      </c>
      <c r="G2266" s="16">
        <f>'دیده بان بازار'!G2269</f>
        <v/>
      </c>
      <c r="H2266" s="16">
        <f>'دیده بان بازار'!H2269</f>
        <v/>
      </c>
      <c r="I2266" s="16">
        <f>'دیده بان بازار'!I2269</f>
        <v/>
      </c>
      <c r="J2266" s="16">
        <f>'دیده بان بازار'!J2269</f>
        <v/>
      </c>
      <c r="K2266" s="16">
        <f>'دیده بان بازار'!K2269</f>
        <v/>
      </c>
      <c r="L2266" s="16">
        <f>'دیده بان بازار'!L2269</f>
        <v/>
      </c>
      <c r="M2266" s="16">
        <f>'دیده بان بازار'!M2269</f>
        <v/>
      </c>
      <c r="N2266" s="16">
        <f>'دیده بان بازار'!N2269</f>
        <v/>
      </c>
      <c r="O2266" s="16">
        <f>'دیده بان بازار'!O2269</f>
        <v/>
      </c>
      <c r="P2266" s="16">
        <f>'دیده بان بازار'!P2269</f>
        <v/>
      </c>
      <c r="Q2266" s="16">
        <f>'دیده بان بازار'!Q2269</f>
        <v/>
      </c>
      <c r="R2266" s="16">
        <f>'دیده بان بازار'!R2269</f>
        <v/>
      </c>
      <c r="S2266" s="16">
        <f>'دیده بان بازار'!S2269</f>
        <v/>
      </c>
      <c r="T2266" s="16">
        <f>'دیده بان بازار'!T2269</f>
        <v/>
      </c>
      <c r="U2266" s="16">
        <f>'دیده بان بازار'!U2269</f>
        <v/>
      </c>
      <c r="V2266" s="16">
        <f>'دیده بان بازار'!V2269</f>
        <v/>
      </c>
      <c r="W2266" s="7">
        <f>'دیده بان بازار'!W2269</f>
        <v/>
      </c>
      <c r="X2266" s="11">
        <f>IFERROR(IF(OR(R2266&lt;=0,W2266&lt;=0,S2266&lt;=0,V2266&lt;=0),0,ROUND((S2266/R2266)/(V2266/W2266),2)),0)</f>
        <v/>
      </c>
      <c r="Y2266" s="11">
        <f>IFERROR(IF(OR(S2266&lt;=0,V2266&lt;=0),0,ROUND(S2266/V2266,2)),0)</f>
        <v/>
      </c>
      <c r="Z2266" s="11">
        <f>IFERROR(J2266-M2266,0)</f>
        <v/>
      </c>
      <c r="AA2266" s="11">
        <f>IFERROR(ROUND(MAX(0,MIN(100,((AB2266*0.2)+(AC2266*0.15)+(AD2266*0.15)+(AE2266*0.1)+(AF2266*0.1)+(AG2266*0.15)+(MIN(Y2266/3,1)*100*0.1)+(AI2266*0.05))*((AH2266/100)*0.25+0.75))),0),0)</f>
        <v/>
      </c>
      <c r="AB2266" s="11">
        <f>ROUND(MAX(0,MIN(100,((M2266+10)/20)*100)),0)</f>
        <v/>
      </c>
      <c r="AC2266" s="11">
        <f>IFERROR(IF(D2266&lt;=0,0,ROUND(COUNTIFS($D$4:$D$3359,"&lt;="&amp;D2266,$D$4:$D$3359,"&gt;0")/COUNTIF($D$4:$D$3359,"&gt;0")*100,0)),0)</f>
        <v/>
      </c>
      <c r="AD2266" s="11">
        <f>IF(E2266&lt;=0,0,ROUND(MAX(0,MIN(100,(LOG10(1+E2266/1000000000)/LOG10(101))*100)),0))</f>
        <v/>
      </c>
      <c r="AE2266" s="11">
        <f>IF(O2266=N2266,50,ROUND(MAX(0,MIN(100,((H2266-N2266)/(O2266-N2266))*100)),0))</f>
        <v/>
      </c>
      <c r="AF2266" s="11">
        <f>ROUND(MAX(0,MIN(100,50+((H2266-K2266)/K2266)*1000)),0)</f>
        <v/>
      </c>
      <c r="AG2266" s="11">
        <f>IFERROR(ROUND(MAX(0,MIN(100,50+25*LN(MAX(0.01,X2266)))),0),25)</f>
        <v/>
      </c>
      <c r="AH2266" s="11">
        <f>ROUND(IF(M2266&lt;=-30,0,IF(M2266&lt;=-20,20,IF(M2266&lt;=-10,50,100))),0)</f>
        <v/>
      </c>
      <c r="AI2266" s="11">
        <f>ROUND(MAX(0,MIN(100,50+(Z2266*10))),0)</f>
        <v/>
      </c>
      <c r="AJ2266" s="11">
        <f>IFERROR(IF(--AA2266&gt;=80,"خرید قوی",IF(--AA2266&gt;=70,"خرید مشروط",IF(--AA2266&gt;=60,"مراقبت",IF(--AA2266&gt;=45,"ضعیف","عدم ورود")))),"")</f>
        <v/>
      </c>
    </row>
    <row r="2267">
      <c r="A2267" s="15">
        <f>'دیده بان بازار'!A2270</f>
        <v/>
      </c>
      <c r="B2267" s="16">
        <f>'دیده بان بازار'!B2270</f>
        <v/>
      </c>
      <c r="C2267" s="16">
        <f>'دیده بان بازار'!C2270</f>
        <v/>
      </c>
      <c r="D2267" s="16">
        <f>'دیده بان بازار'!D2270</f>
        <v/>
      </c>
      <c r="E2267" s="17">
        <f>'دیده بان بازار'!E2270</f>
        <v/>
      </c>
      <c r="F2267" s="16">
        <f>'دیده بان بازار'!F2270</f>
        <v/>
      </c>
      <c r="G2267" s="16">
        <f>'دیده بان بازار'!G2270</f>
        <v/>
      </c>
      <c r="H2267" s="16">
        <f>'دیده بان بازار'!H2270</f>
        <v/>
      </c>
      <c r="I2267" s="16">
        <f>'دیده بان بازار'!I2270</f>
        <v/>
      </c>
      <c r="J2267" s="16">
        <f>'دیده بان بازار'!J2270</f>
        <v/>
      </c>
      <c r="K2267" s="16">
        <f>'دیده بان بازار'!K2270</f>
        <v/>
      </c>
      <c r="L2267" s="16">
        <f>'دیده بان بازار'!L2270</f>
        <v/>
      </c>
      <c r="M2267" s="16">
        <f>'دیده بان بازار'!M2270</f>
        <v/>
      </c>
      <c r="N2267" s="16">
        <f>'دیده بان بازار'!N2270</f>
        <v/>
      </c>
      <c r="O2267" s="16">
        <f>'دیده بان بازار'!O2270</f>
        <v/>
      </c>
      <c r="P2267" s="16">
        <f>'دیده بان بازار'!P2270</f>
        <v/>
      </c>
      <c r="Q2267" s="16">
        <f>'دیده بان بازار'!Q2270</f>
        <v/>
      </c>
      <c r="R2267" s="16">
        <f>'دیده بان بازار'!R2270</f>
        <v/>
      </c>
      <c r="S2267" s="16">
        <f>'دیده بان بازار'!S2270</f>
        <v/>
      </c>
      <c r="T2267" s="16">
        <f>'دیده بان بازار'!T2270</f>
        <v/>
      </c>
      <c r="U2267" s="16">
        <f>'دیده بان بازار'!U2270</f>
        <v/>
      </c>
      <c r="V2267" s="16">
        <f>'دیده بان بازار'!V2270</f>
        <v/>
      </c>
      <c r="W2267" s="7">
        <f>'دیده بان بازار'!W2270</f>
        <v/>
      </c>
      <c r="X2267" s="11">
        <f>IFERROR(IF(OR(R2267&lt;=0,W2267&lt;=0,S2267&lt;=0,V2267&lt;=0),0,ROUND((S2267/R2267)/(V2267/W2267),2)),0)</f>
        <v/>
      </c>
      <c r="Y2267" s="11">
        <f>IFERROR(IF(OR(S2267&lt;=0,V2267&lt;=0),0,ROUND(S2267/V2267,2)),0)</f>
        <v/>
      </c>
      <c r="Z2267" s="11">
        <f>IFERROR(J2267-M2267,0)</f>
        <v/>
      </c>
      <c r="AA2267" s="11">
        <f>IFERROR(ROUND(MAX(0,MIN(100,((AB2267*0.2)+(AC2267*0.15)+(AD2267*0.15)+(AE2267*0.1)+(AF2267*0.1)+(AG2267*0.15)+(MIN(Y2267/3,1)*100*0.1)+(AI2267*0.05))*((AH2267/100)*0.25+0.75))),0),0)</f>
        <v/>
      </c>
      <c r="AB2267" s="11">
        <f>ROUND(MAX(0,MIN(100,((M2267+10)/20)*100)),0)</f>
        <v/>
      </c>
      <c r="AC2267" s="11">
        <f>IFERROR(IF(D2267&lt;=0,0,ROUND(COUNTIFS($D$4:$D$3359,"&lt;="&amp;D2267,$D$4:$D$3359,"&gt;0")/COUNTIF($D$4:$D$3359,"&gt;0")*100,0)),0)</f>
        <v/>
      </c>
      <c r="AD2267" s="11">
        <f>IF(E2267&lt;=0,0,ROUND(MAX(0,MIN(100,(LOG10(1+E2267/1000000000)/LOG10(101))*100)),0))</f>
        <v/>
      </c>
      <c r="AE2267" s="11">
        <f>IF(O2267=N2267,50,ROUND(MAX(0,MIN(100,((H2267-N2267)/(O2267-N2267))*100)),0))</f>
        <v/>
      </c>
      <c r="AF2267" s="11">
        <f>ROUND(MAX(0,MIN(100,50+((H2267-K2267)/K2267)*1000)),0)</f>
        <v/>
      </c>
      <c r="AG2267" s="11">
        <f>IFERROR(ROUND(MAX(0,MIN(100,50+25*LN(MAX(0.01,X2267)))),0),25)</f>
        <v/>
      </c>
      <c r="AH2267" s="11">
        <f>ROUND(IF(M2267&lt;=-30,0,IF(M2267&lt;=-20,20,IF(M2267&lt;=-10,50,100))),0)</f>
        <v/>
      </c>
      <c r="AI2267" s="11">
        <f>ROUND(MAX(0,MIN(100,50+(Z2267*10))),0)</f>
        <v/>
      </c>
      <c r="AJ2267" s="11">
        <f>IFERROR(IF(--AA2267&gt;=80,"خرید قوی",IF(--AA2267&gt;=70,"خرید مشروط",IF(--AA2267&gt;=60,"مراقبت",IF(--AA2267&gt;=45,"ضعیف","عدم ورود")))),"")</f>
        <v/>
      </c>
    </row>
    <row r="2268">
      <c r="A2268" s="12">
        <f>'دیده بان بازار'!A2271</f>
        <v/>
      </c>
      <c r="B2268" s="13">
        <f>'دیده بان بازار'!B2271</f>
        <v/>
      </c>
      <c r="C2268" s="13">
        <f>'دیده بان بازار'!C2271</f>
        <v/>
      </c>
      <c r="D2268" s="13">
        <f>'دیده بان بازار'!D2271</f>
        <v/>
      </c>
      <c r="E2268" s="14">
        <f>'دیده بان بازار'!E2271</f>
        <v/>
      </c>
      <c r="F2268" s="13">
        <f>'دیده بان بازار'!F2271</f>
        <v/>
      </c>
      <c r="G2268" s="13">
        <f>'دیده بان بازار'!G2271</f>
        <v/>
      </c>
      <c r="H2268" s="13">
        <f>'دیده بان بازار'!H2271</f>
        <v/>
      </c>
      <c r="I2268" s="13">
        <f>'دیده بان بازار'!I2271</f>
        <v/>
      </c>
      <c r="J2268" s="13">
        <f>'دیده بان بازار'!J2271</f>
        <v/>
      </c>
      <c r="K2268" s="13">
        <f>'دیده بان بازار'!K2271</f>
        <v/>
      </c>
      <c r="L2268" s="13">
        <f>'دیده بان بازار'!L2271</f>
        <v/>
      </c>
      <c r="M2268" s="13">
        <f>'دیده بان بازار'!M2271</f>
        <v/>
      </c>
      <c r="N2268" s="13">
        <f>'دیده بان بازار'!N2271</f>
        <v/>
      </c>
      <c r="O2268" s="13">
        <f>'دیده بان بازار'!O2271</f>
        <v/>
      </c>
      <c r="P2268" s="13">
        <f>'دیده بان بازار'!P2271</f>
        <v/>
      </c>
      <c r="Q2268" s="13">
        <f>'دیده بان بازار'!Q2271</f>
        <v/>
      </c>
      <c r="R2268" s="13">
        <f>'دیده بان بازار'!R2271</f>
        <v/>
      </c>
      <c r="S2268" s="13">
        <f>'دیده بان بازار'!S2271</f>
        <v/>
      </c>
      <c r="T2268" s="13">
        <f>'دیده بان بازار'!T2271</f>
        <v/>
      </c>
      <c r="U2268" s="13">
        <f>'دیده بان بازار'!U2271</f>
        <v/>
      </c>
      <c r="V2268" s="13">
        <f>'دیده بان بازار'!V2271</f>
        <v/>
      </c>
      <c r="W2268" s="6">
        <f>'دیده بان بازار'!W2271</f>
        <v/>
      </c>
      <c r="X2268" s="11">
        <f>IFERROR(IF(OR(R2268&lt;=0,W2268&lt;=0,S2268&lt;=0,V2268&lt;=0),0,ROUND((S2268/R2268)/(V2268/W2268),2)),0)</f>
        <v/>
      </c>
      <c r="Y2268" s="11">
        <f>IFERROR(IF(OR(S2268&lt;=0,V2268&lt;=0),0,ROUND(S2268/V2268,2)),0)</f>
        <v/>
      </c>
      <c r="Z2268" s="11">
        <f>IFERROR(J2268-M2268,0)</f>
        <v/>
      </c>
      <c r="AA2268" s="11">
        <f>IFERROR(ROUND(MAX(0,MIN(100,((AB2268*0.2)+(AC2268*0.15)+(AD2268*0.15)+(AE2268*0.1)+(AF2268*0.1)+(AG2268*0.15)+(MIN(Y2268/3,1)*100*0.1)+(AI2268*0.05))*((AH2268/100)*0.25+0.75))),0),0)</f>
        <v/>
      </c>
      <c r="AB2268" s="11">
        <f>ROUND(MAX(0,MIN(100,((M2268+10)/20)*100)),0)</f>
        <v/>
      </c>
      <c r="AC2268" s="11">
        <f>IFERROR(IF(D2268&lt;=0,0,ROUND(COUNTIFS($D$4:$D$3359,"&lt;="&amp;D2268,$D$4:$D$3359,"&gt;0")/COUNTIF($D$4:$D$3359,"&gt;0")*100,0)),0)</f>
        <v/>
      </c>
      <c r="AD2268" s="11">
        <f>IF(E2268&lt;=0,0,ROUND(MAX(0,MIN(100,(LOG10(1+E2268/1000000000)/LOG10(101))*100)),0))</f>
        <v/>
      </c>
      <c r="AE2268" s="11">
        <f>IF(O2268=N2268,50,ROUND(MAX(0,MIN(100,((H2268-N2268)/(O2268-N2268))*100)),0))</f>
        <v/>
      </c>
      <c r="AF2268" s="11">
        <f>ROUND(MAX(0,MIN(100,50+((H2268-K2268)/K2268)*1000)),0)</f>
        <v/>
      </c>
      <c r="AG2268" s="11">
        <f>IFERROR(ROUND(MAX(0,MIN(100,50+25*LN(MAX(0.01,X2268)))),0),25)</f>
        <v/>
      </c>
      <c r="AH2268" s="11">
        <f>ROUND(IF(M2268&lt;=-30,0,IF(M2268&lt;=-20,20,IF(M2268&lt;=-10,50,100))),0)</f>
        <v/>
      </c>
      <c r="AI2268" s="11">
        <f>ROUND(MAX(0,MIN(100,50+(Z2268*10))),0)</f>
        <v/>
      </c>
      <c r="AJ2268" s="11">
        <f>IFERROR(IF(--AA2268&gt;=80,"خرید قوی",IF(--AA2268&gt;=70,"خرید مشروط",IF(--AA2268&gt;=60,"مراقبت",IF(--AA2268&gt;=45,"ضعیف","عدم ورود")))),"")</f>
        <v/>
      </c>
    </row>
    <row r="2269">
      <c r="A2269" s="15">
        <f>'دیده بان بازار'!A2272</f>
        <v/>
      </c>
      <c r="B2269" s="16">
        <f>'دیده بان بازار'!B2272</f>
        <v/>
      </c>
      <c r="C2269" s="16">
        <f>'دیده بان بازار'!C2272</f>
        <v/>
      </c>
      <c r="D2269" s="16">
        <f>'دیده بان بازار'!D2272</f>
        <v/>
      </c>
      <c r="E2269" s="17">
        <f>'دیده بان بازار'!E2272</f>
        <v/>
      </c>
      <c r="F2269" s="16">
        <f>'دیده بان بازار'!F2272</f>
        <v/>
      </c>
      <c r="G2269" s="16">
        <f>'دیده بان بازار'!G2272</f>
        <v/>
      </c>
      <c r="H2269" s="16">
        <f>'دیده بان بازار'!H2272</f>
        <v/>
      </c>
      <c r="I2269" s="16">
        <f>'دیده بان بازار'!I2272</f>
        <v/>
      </c>
      <c r="J2269" s="16">
        <f>'دیده بان بازار'!J2272</f>
        <v/>
      </c>
      <c r="K2269" s="16">
        <f>'دیده بان بازار'!K2272</f>
        <v/>
      </c>
      <c r="L2269" s="16">
        <f>'دیده بان بازار'!L2272</f>
        <v/>
      </c>
      <c r="M2269" s="16">
        <f>'دیده بان بازار'!M2272</f>
        <v/>
      </c>
      <c r="N2269" s="16">
        <f>'دیده بان بازار'!N2272</f>
        <v/>
      </c>
      <c r="O2269" s="16">
        <f>'دیده بان بازار'!O2272</f>
        <v/>
      </c>
      <c r="P2269" s="16">
        <f>'دیده بان بازار'!P2272</f>
        <v/>
      </c>
      <c r="Q2269" s="16">
        <f>'دیده بان بازار'!Q2272</f>
        <v/>
      </c>
      <c r="R2269" s="16">
        <f>'دیده بان بازار'!R2272</f>
        <v/>
      </c>
      <c r="S2269" s="16">
        <f>'دیده بان بازار'!S2272</f>
        <v/>
      </c>
      <c r="T2269" s="16">
        <f>'دیده بان بازار'!T2272</f>
        <v/>
      </c>
      <c r="U2269" s="16">
        <f>'دیده بان بازار'!U2272</f>
        <v/>
      </c>
      <c r="V2269" s="16">
        <f>'دیده بان بازار'!V2272</f>
        <v/>
      </c>
      <c r="W2269" s="7">
        <f>'دیده بان بازار'!W2272</f>
        <v/>
      </c>
      <c r="X2269" s="11">
        <f>IFERROR(IF(OR(R2269&lt;=0,W2269&lt;=0,S2269&lt;=0,V2269&lt;=0),0,ROUND((S2269/R2269)/(V2269/W2269),2)),0)</f>
        <v/>
      </c>
      <c r="Y2269" s="11">
        <f>IFERROR(IF(OR(S2269&lt;=0,V2269&lt;=0),0,ROUND(S2269/V2269,2)),0)</f>
        <v/>
      </c>
      <c r="Z2269" s="11">
        <f>IFERROR(J2269-M2269,0)</f>
        <v/>
      </c>
      <c r="AA2269" s="11">
        <f>IFERROR(ROUND(MAX(0,MIN(100,((AB2269*0.2)+(AC2269*0.15)+(AD2269*0.15)+(AE2269*0.1)+(AF2269*0.1)+(AG2269*0.15)+(MIN(Y2269/3,1)*100*0.1)+(AI2269*0.05))*((AH2269/100)*0.25+0.75))),0),0)</f>
        <v/>
      </c>
      <c r="AB2269" s="11">
        <f>ROUND(MAX(0,MIN(100,((M2269+10)/20)*100)),0)</f>
        <v/>
      </c>
      <c r="AC2269" s="11">
        <f>IFERROR(IF(D2269&lt;=0,0,ROUND(COUNTIFS($D$4:$D$3359,"&lt;="&amp;D2269,$D$4:$D$3359,"&gt;0")/COUNTIF($D$4:$D$3359,"&gt;0")*100,0)),0)</f>
        <v/>
      </c>
      <c r="AD2269" s="11">
        <f>IF(E2269&lt;=0,0,ROUND(MAX(0,MIN(100,(LOG10(1+E2269/1000000000)/LOG10(101))*100)),0))</f>
        <v/>
      </c>
      <c r="AE2269" s="11">
        <f>IF(O2269=N2269,50,ROUND(MAX(0,MIN(100,((H2269-N2269)/(O2269-N2269))*100)),0))</f>
        <v/>
      </c>
      <c r="AF2269" s="11">
        <f>ROUND(MAX(0,MIN(100,50+((H2269-K2269)/K2269)*1000)),0)</f>
        <v/>
      </c>
      <c r="AG2269" s="11">
        <f>IFERROR(ROUND(MAX(0,MIN(100,50+25*LN(MAX(0.01,X2269)))),0),25)</f>
        <v/>
      </c>
      <c r="AH2269" s="11">
        <f>ROUND(IF(M2269&lt;=-30,0,IF(M2269&lt;=-20,20,IF(M2269&lt;=-10,50,100))),0)</f>
        <v/>
      </c>
      <c r="AI2269" s="11">
        <f>ROUND(MAX(0,MIN(100,50+(Z2269*10))),0)</f>
        <v/>
      </c>
      <c r="AJ2269" s="11">
        <f>IFERROR(IF(--AA2269&gt;=80,"خرید قوی",IF(--AA2269&gt;=70,"خرید مشروط",IF(--AA2269&gt;=60,"مراقبت",IF(--AA2269&gt;=45,"ضعیف","عدم ورود")))),"")</f>
        <v/>
      </c>
    </row>
    <row r="2270">
      <c r="A2270" s="12">
        <f>'دیده بان بازار'!A2273</f>
        <v/>
      </c>
      <c r="B2270" s="13">
        <f>'دیده بان بازار'!B2273</f>
        <v/>
      </c>
      <c r="C2270" s="13">
        <f>'دیده بان بازار'!C2273</f>
        <v/>
      </c>
      <c r="D2270" s="13">
        <f>'دیده بان بازار'!D2273</f>
        <v/>
      </c>
      <c r="E2270" s="14">
        <f>'دیده بان بازار'!E2273</f>
        <v/>
      </c>
      <c r="F2270" s="13">
        <f>'دیده بان بازار'!F2273</f>
        <v/>
      </c>
      <c r="G2270" s="13">
        <f>'دیده بان بازار'!G2273</f>
        <v/>
      </c>
      <c r="H2270" s="13">
        <f>'دیده بان بازار'!H2273</f>
        <v/>
      </c>
      <c r="I2270" s="13">
        <f>'دیده بان بازار'!I2273</f>
        <v/>
      </c>
      <c r="J2270" s="13">
        <f>'دیده بان بازار'!J2273</f>
        <v/>
      </c>
      <c r="K2270" s="13">
        <f>'دیده بان بازار'!K2273</f>
        <v/>
      </c>
      <c r="L2270" s="13">
        <f>'دیده بان بازار'!L2273</f>
        <v/>
      </c>
      <c r="M2270" s="13">
        <f>'دیده بان بازار'!M2273</f>
        <v/>
      </c>
      <c r="N2270" s="13">
        <f>'دیده بان بازار'!N2273</f>
        <v/>
      </c>
      <c r="O2270" s="13">
        <f>'دیده بان بازار'!O2273</f>
        <v/>
      </c>
      <c r="P2270" s="13">
        <f>'دیده بان بازار'!P2273</f>
        <v/>
      </c>
      <c r="Q2270" s="13">
        <f>'دیده بان بازار'!Q2273</f>
        <v/>
      </c>
      <c r="R2270" s="13">
        <f>'دیده بان بازار'!R2273</f>
        <v/>
      </c>
      <c r="S2270" s="13">
        <f>'دیده بان بازار'!S2273</f>
        <v/>
      </c>
      <c r="T2270" s="13">
        <f>'دیده بان بازار'!T2273</f>
        <v/>
      </c>
      <c r="U2270" s="13">
        <f>'دیده بان بازار'!U2273</f>
        <v/>
      </c>
      <c r="V2270" s="13">
        <f>'دیده بان بازار'!V2273</f>
        <v/>
      </c>
      <c r="W2270" s="6">
        <f>'دیده بان بازار'!W2273</f>
        <v/>
      </c>
      <c r="X2270" s="11">
        <f>IFERROR(IF(OR(R2270&lt;=0,W2270&lt;=0,S2270&lt;=0,V2270&lt;=0),0,ROUND((S2270/R2270)/(V2270/W2270),2)),0)</f>
        <v/>
      </c>
      <c r="Y2270" s="11">
        <f>IFERROR(IF(OR(S2270&lt;=0,V2270&lt;=0),0,ROUND(S2270/V2270,2)),0)</f>
        <v/>
      </c>
      <c r="Z2270" s="11">
        <f>IFERROR(J2270-M2270,0)</f>
        <v/>
      </c>
      <c r="AA2270" s="11">
        <f>IFERROR(ROUND(MAX(0,MIN(100,((AB2270*0.2)+(AC2270*0.15)+(AD2270*0.15)+(AE2270*0.1)+(AF2270*0.1)+(AG2270*0.15)+(MIN(Y2270/3,1)*100*0.1)+(AI2270*0.05))*((AH2270/100)*0.25+0.75))),0),0)</f>
        <v/>
      </c>
      <c r="AB2270" s="11">
        <f>ROUND(MAX(0,MIN(100,((M2270+10)/20)*100)),0)</f>
        <v/>
      </c>
      <c r="AC2270" s="11">
        <f>IFERROR(IF(D2270&lt;=0,0,ROUND(COUNTIFS($D$4:$D$3359,"&lt;="&amp;D2270,$D$4:$D$3359,"&gt;0")/COUNTIF($D$4:$D$3359,"&gt;0")*100,0)),0)</f>
        <v/>
      </c>
      <c r="AD2270" s="11">
        <f>IF(E2270&lt;=0,0,ROUND(MAX(0,MIN(100,(LOG10(1+E2270/1000000000)/LOG10(101))*100)),0))</f>
        <v/>
      </c>
      <c r="AE2270" s="11">
        <f>IF(O2270=N2270,50,ROUND(MAX(0,MIN(100,((H2270-N2270)/(O2270-N2270))*100)),0))</f>
        <v/>
      </c>
      <c r="AF2270" s="11">
        <f>ROUND(MAX(0,MIN(100,50+((H2270-K2270)/K2270)*1000)),0)</f>
        <v/>
      </c>
      <c r="AG2270" s="11">
        <f>IFERROR(ROUND(MAX(0,MIN(100,50+25*LN(MAX(0.01,X2270)))),0),25)</f>
        <v/>
      </c>
      <c r="AH2270" s="11">
        <f>ROUND(IF(M2270&lt;=-30,0,IF(M2270&lt;=-20,20,IF(M2270&lt;=-10,50,100))),0)</f>
        <v/>
      </c>
      <c r="AI2270" s="11">
        <f>ROUND(MAX(0,MIN(100,50+(Z2270*10))),0)</f>
        <v/>
      </c>
      <c r="AJ2270" s="11">
        <f>IFERROR(IF(--AA2270&gt;=80,"خرید قوی",IF(--AA2270&gt;=70,"خرید مشروط",IF(--AA2270&gt;=60,"مراقبت",IF(--AA2270&gt;=45,"ضعیف","عدم ورود")))),"")</f>
        <v/>
      </c>
    </row>
    <row r="2271">
      <c r="A2271" s="15">
        <f>'دیده بان بازار'!A2274</f>
        <v/>
      </c>
      <c r="B2271" s="16">
        <f>'دیده بان بازار'!B2274</f>
        <v/>
      </c>
      <c r="C2271" s="16">
        <f>'دیده بان بازار'!C2274</f>
        <v/>
      </c>
      <c r="D2271" s="16">
        <f>'دیده بان بازار'!D2274</f>
        <v/>
      </c>
      <c r="E2271" s="17">
        <f>'دیده بان بازار'!E2274</f>
        <v/>
      </c>
      <c r="F2271" s="16">
        <f>'دیده بان بازار'!F2274</f>
        <v/>
      </c>
      <c r="G2271" s="16">
        <f>'دیده بان بازار'!G2274</f>
        <v/>
      </c>
      <c r="H2271" s="16">
        <f>'دیده بان بازار'!H2274</f>
        <v/>
      </c>
      <c r="I2271" s="16">
        <f>'دیده بان بازار'!I2274</f>
        <v/>
      </c>
      <c r="J2271" s="16">
        <f>'دیده بان بازار'!J2274</f>
        <v/>
      </c>
      <c r="K2271" s="16">
        <f>'دیده بان بازار'!K2274</f>
        <v/>
      </c>
      <c r="L2271" s="16">
        <f>'دیده بان بازار'!L2274</f>
        <v/>
      </c>
      <c r="M2271" s="16">
        <f>'دیده بان بازار'!M2274</f>
        <v/>
      </c>
      <c r="N2271" s="16">
        <f>'دیده بان بازار'!N2274</f>
        <v/>
      </c>
      <c r="O2271" s="16">
        <f>'دیده بان بازار'!O2274</f>
        <v/>
      </c>
      <c r="P2271" s="16">
        <f>'دیده بان بازار'!P2274</f>
        <v/>
      </c>
      <c r="Q2271" s="16">
        <f>'دیده بان بازار'!Q2274</f>
        <v/>
      </c>
      <c r="R2271" s="16">
        <f>'دیده بان بازار'!R2274</f>
        <v/>
      </c>
      <c r="S2271" s="16">
        <f>'دیده بان بازار'!S2274</f>
        <v/>
      </c>
      <c r="T2271" s="16">
        <f>'دیده بان بازار'!T2274</f>
        <v/>
      </c>
      <c r="U2271" s="16">
        <f>'دیده بان بازار'!U2274</f>
        <v/>
      </c>
      <c r="V2271" s="16">
        <f>'دیده بان بازار'!V2274</f>
        <v/>
      </c>
      <c r="W2271" s="7">
        <f>'دیده بان بازار'!W2274</f>
        <v/>
      </c>
      <c r="X2271" s="11">
        <f>IFERROR(IF(OR(R2271&lt;=0,W2271&lt;=0,S2271&lt;=0,V2271&lt;=0),0,ROUND((S2271/R2271)/(V2271/W2271),2)),0)</f>
        <v/>
      </c>
      <c r="Y2271" s="11">
        <f>IFERROR(IF(OR(S2271&lt;=0,V2271&lt;=0),0,ROUND(S2271/V2271,2)),0)</f>
        <v/>
      </c>
      <c r="Z2271" s="11">
        <f>IFERROR(J2271-M2271,0)</f>
        <v/>
      </c>
      <c r="AA2271" s="11">
        <f>IFERROR(ROUND(MAX(0,MIN(100,((AB2271*0.2)+(AC2271*0.15)+(AD2271*0.15)+(AE2271*0.1)+(AF2271*0.1)+(AG2271*0.15)+(MIN(Y2271/3,1)*100*0.1)+(AI2271*0.05))*((AH2271/100)*0.25+0.75))),0),0)</f>
        <v/>
      </c>
      <c r="AB2271" s="11">
        <f>ROUND(MAX(0,MIN(100,((M2271+10)/20)*100)),0)</f>
        <v/>
      </c>
      <c r="AC2271" s="11">
        <f>IFERROR(IF(D2271&lt;=0,0,ROUND(COUNTIFS($D$4:$D$3359,"&lt;="&amp;D2271,$D$4:$D$3359,"&gt;0")/COUNTIF($D$4:$D$3359,"&gt;0")*100,0)),0)</f>
        <v/>
      </c>
      <c r="AD2271" s="11">
        <f>IF(E2271&lt;=0,0,ROUND(MAX(0,MIN(100,(LOG10(1+E2271/1000000000)/LOG10(101))*100)),0))</f>
        <v/>
      </c>
      <c r="AE2271" s="11">
        <f>IF(O2271=N2271,50,ROUND(MAX(0,MIN(100,((H2271-N2271)/(O2271-N2271))*100)),0))</f>
        <v/>
      </c>
      <c r="AF2271" s="11">
        <f>ROUND(MAX(0,MIN(100,50+((H2271-K2271)/K2271)*1000)),0)</f>
        <v/>
      </c>
      <c r="AG2271" s="11">
        <f>IFERROR(ROUND(MAX(0,MIN(100,50+25*LN(MAX(0.01,X2271)))),0),25)</f>
        <v/>
      </c>
      <c r="AH2271" s="11">
        <f>ROUND(IF(M2271&lt;=-30,0,IF(M2271&lt;=-20,20,IF(M2271&lt;=-10,50,100))),0)</f>
        <v/>
      </c>
      <c r="AI2271" s="11">
        <f>ROUND(MAX(0,MIN(100,50+(Z2271*10))),0)</f>
        <v/>
      </c>
      <c r="AJ2271" s="11">
        <f>IFERROR(IF(--AA2271&gt;=80,"خرید قوی",IF(--AA2271&gt;=70,"خرید مشروط",IF(--AA2271&gt;=60,"مراقبت",IF(--AA2271&gt;=45,"ضعیف","عدم ورود")))),"")</f>
        <v/>
      </c>
    </row>
    <row r="2272">
      <c r="A2272" s="12">
        <f>'دیده بان بازار'!A2275</f>
        <v/>
      </c>
      <c r="B2272" s="13">
        <f>'دیده بان بازار'!B2275</f>
        <v/>
      </c>
      <c r="C2272" s="13">
        <f>'دیده بان بازار'!C2275</f>
        <v/>
      </c>
      <c r="D2272" s="13">
        <f>'دیده بان بازار'!D2275</f>
        <v/>
      </c>
      <c r="E2272" s="14">
        <f>'دیده بان بازار'!E2275</f>
        <v/>
      </c>
      <c r="F2272" s="13">
        <f>'دیده بان بازار'!F2275</f>
        <v/>
      </c>
      <c r="G2272" s="13">
        <f>'دیده بان بازار'!G2275</f>
        <v/>
      </c>
      <c r="H2272" s="13">
        <f>'دیده بان بازار'!H2275</f>
        <v/>
      </c>
      <c r="I2272" s="13">
        <f>'دیده بان بازار'!I2275</f>
        <v/>
      </c>
      <c r="J2272" s="13">
        <f>'دیده بان بازار'!J2275</f>
        <v/>
      </c>
      <c r="K2272" s="13">
        <f>'دیده بان بازار'!K2275</f>
        <v/>
      </c>
      <c r="L2272" s="13">
        <f>'دیده بان بازار'!L2275</f>
        <v/>
      </c>
      <c r="M2272" s="13">
        <f>'دیده بان بازار'!M2275</f>
        <v/>
      </c>
      <c r="N2272" s="13">
        <f>'دیده بان بازار'!N2275</f>
        <v/>
      </c>
      <c r="O2272" s="13">
        <f>'دیده بان بازار'!O2275</f>
        <v/>
      </c>
      <c r="P2272" s="13">
        <f>'دیده بان بازار'!P2275</f>
        <v/>
      </c>
      <c r="Q2272" s="13">
        <f>'دیده بان بازار'!Q2275</f>
        <v/>
      </c>
      <c r="R2272" s="13">
        <f>'دیده بان بازار'!R2275</f>
        <v/>
      </c>
      <c r="S2272" s="13">
        <f>'دیده بان بازار'!S2275</f>
        <v/>
      </c>
      <c r="T2272" s="13">
        <f>'دیده بان بازار'!T2275</f>
        <v/>
      </c>
      <c r="U2272" s="13">
        <f>'دیده بان بازار'!U2275</f>
        <v/>
      </c>
      <c r="V2272" s="13">
        <f>'دیده بان بازار'!V2275</f>
        <v/>
      </c>
      <c r="W2272" s="6">
        <f>'دیده بان بازار'!W2275</f>
        <v/>
      </c>
      <c r="X2272" s="11">
        <f>IFERROR(IF(OR(R2272&lt;=0,W2272&lt;=0,S2272&lt;=0,V2272&lt;=0),0,ROUND((S2272/R2272)/(V2272/W2272),2)),0)</f>
        <v/>
      </c>
      <c r="Y2272" s="11">
        <f>IFERROR(IF(OR(S2272&lt;=0,V2272&lt;=0),0,ROUND(S2272/V2272,2)),0)</f>
        <v/>
      </c>
      <c r="Z2272" s="11">
        <f>IFERROR(J2272-M2272,0)</f>
        <v/>
      </c>
      <c r="AA2272" s="11">
        <f>IFERROR(ROUND(MAX(0,MIN(100,((AB2272*0.2)+(AC2272*0.15)+(AD2272*0.15)+(AE2272*0.1)+(AF2272*0.1)+(AG2272*0.15)+(MIN(Y2272/3,1)*100*0.1)+(AI2272*0.05))*((AH2272/100)*0.25+0.75))),0),0)</f>
        <v/>
      </c>
      <c r="AB2272" s="11">
        <f>ROUND(MAX(0,MIN(100,((M2272+10)/20)*100)),0)</f>
        <v/>
      </c>
      <c r="AC2272" s="11">
        <f>IFERROR(IF(D2272&lt;=0,0,ROUND(COUNTIFS($D$4:$D$3359,"&lt;="&amp;D2272,$D$4:$D$3359,"&gt;0")/COUNTIF($D$4:$D$3359,"&gt;0")*100,0)),0)</f>
        <v/>
      </c>
      <c r="AD2272" s="11">
        <f>IF(E2272&lt;=0,0,ROUND(MAX(0,MIN(100,(LOG10(1+E2272/1000000000)/LOG10(101))*100)),0))</f>
        <v/>
      </c>
      <c r="AE2272" s="11">
        <f>IF(O2272=N2272,50,ROUND(MAX(0,MIN(100,((H2272-N2272)/(O2272-N2272))*100)),0))</f>
        <v/>
      </c>
      <c r="AF2272" s="11">
        <f>ROUND(MAX(0,MIN(100,50+((H2272-K2272)/K2272)*1000)),0)</f>
        <v/>
      </c>
      <c r="AG2272" s="11">
        <f>IFERROR(ROUND(MAX(0,MIN(100,50+25*LN(MAX(0.01,X2272)))),0),25)</f>
        <v/>
      </c>
      <c r="AH2272" s="11">
        <f>ROUND(IF(M2272&lt;=-30,0,IF(M2272&lt;=-20,20,IF(M2272&lt;=-10,50,100))),0)</f>
        <v/>
      </c>
      <c r="AI2272" s="11">
        <f>ROUND(MAX(0,MIN(100,50+(Z2272*10))),0)</f>
        <v/>
      </c>
      <c r="AJ2272" s="11">
        <f>IFERROR(IF(--AA2272&gt;=80,"خرید قوی",IF(--AA2272&gt;=70,"خرید مشروط",IF(--AA2272&gt;=60,"مراقبت",IF(--AA2272&gt;=45,"ضعیف","عدم ورود")))),"")</f>
        <v/>
      </c>
    </row>
    <row r="2273">
      <c r="A2273" s="15">
        <f>'دیده بان بازار'!A2276</f>
        <v/>
      </c>
      <c r="B2273" s="16">
        <f>'دیده بان بازار'!B2276</f>
        <v/>
      </c>
      <c r="C2273" s="16">
        <f>'دیده بان بازار'!C2276</f>
        <v/>
      </c>
      <c r="D2273" s="16">
        <f>'دیده بان بازار'!D2276</f>
        <v/>
      </c>
      <c r="E2273" s="17">
        <f>'دیده بان بازار'!E2276</f>
        <v/>
      </c>
      <c r="F2273" s="16">
        <f>'دیده بان بازار'!F2276</f>
        <v/>
      </c>
      <c r="G2273" s="16">
        <f>'دیده بان بازار'!G2276</f>
        <v/>
      </c>
      <c r="H2273" s="16">
        <f>'دیده بان بازار'!H2276</f>
        <v/>
      </c>
      <c r="I2273" s="16">
        <f>'دیده بان بازار'!I2276</f>
        <v/>
      </c>
      <c r="J2273" s="16">
        <f>'دیده بان بازار'!J2276</f>
        <v/>
      </c>
      <c r="K2273" s="16">
        <f>'دیده بان بازار'!K2276</f>
        <v/>
      </c>
      <c r="L2273" s="16">
        <f>'دیده بان بازار'!L2276</f>
        <v/>
      </c>
      <c r="M2273" s="16">
        <f>'دیده بان بازار'!M2276</f>
        <v/>
      </c>
      <c r="N2273" s="16">
        <f>'دیده بان بازار'!N2276</f>
        <v/>
      </c>
      <c r="O2273" s="16">
        <f>'دیده بان بازار'!O2276</f>
        <v/>
      </c>
      <c r="P2273" s="16">
        <f>'دیده بان بازار'!P2276</f>
        <v/>
      </c>
      <c r="Q2273" s="16">
        <f>'دیده بان بازار'!Q2276</f>
        <v/>
      </c>
      <c r="R2273" s="16">
        <f>'دیده بان بازار'!R2276</f>
        <v/>
      </c>
      <c r="S2273" s="16">
        <f>'دیده بان بازار'!S2276</f>
        <v/>
      </c>
      <c r="T2273" s="16">
        <f>'دیده بان بازار'!T2276</f>
        <v/>
      </c>
      <c r="U2273" s="16">
        <f>'دیده بان بازار'!U2276</f>
        <v/>
      </c>
      <c r="V2273" s="16">
        <f>'دیده بان بازار'!V2276</f>
        <v/>
      </c>
      <c r="W2273" s="7">
        <f>'دیده بان بازار'!W2276</f>
        <v/>
      </c>
      <c r="X2273" s="11">
        <f>IFERROR(IF(OR(R2273&lt;=0,W2273&lt;=0,S2273&lt;=0,V2273&lt;=0),0,ROUND((S2273/R2273)/(V2273/W2273),2)),0)</f>
        <v/>
      </c>
      <c r="Y2273" s="11">
        <f>IFERROR(IF(OR(S2273&lt;=0,V2273&lt;=0),0,ROUND(S2273/V2273,2)),0)</f>
        <v/>
      </c>
      <c r="Z2273" s="11">
        <f>IFERROR(J2273-M2273,0)</f>
        <v/>
      </c>
      <c r="AA2273" s="11">
        <f>IFERROR(ROUND(MAX(0,MIN(100,((AB2273*0.2)+(AC2273*0.15)+(AD2273*0.15)+(AE2273*0.1)+(AF2273*0.1)+(AG2273*0.15)+(MIN(Y2273/3,1)*100*0.1)+(AI2273*0.05))*((AH2273/100)*0.25+0.75))),0),0)</f>
        <v/>
      </c>
      <c r="AB2273" s="11">
        <f>ROUND(MAX(0,MIN(100,((M2273+10)/20)*100)),0)</f>
        <v/>
      </c>
      <c r="AC2273" s="11">
        <f>IFERROR(IF(D2273&lt;=0,0,ROUND(COUNTIFS($D$4:$D$3359,"&lt;="&amp;D2273,$D$4:$D$3359,"&gt;0")/COUNTIF($D$4:$D$3359,"&gt;0")*100,0)),0)</f>
        <v/>
      </c>
      <c r="AD2273" s="11">
        <f>IF(E2273&lt;=0,0,ROUND(MAX(0,MIN(100,(LOG10(1+E2273/1000000000)/LOG10(101))*100)),0))</f>
        <v/>
      </c>
      <c r="AE2273" s="11">
        <f>IF(O2273=N2273,50,ROUND(MAX(0,MIN(100,((H2273-N2273)/(O2273-N2273))*100)),0))</f>
        <v/>
      </c>
      <c r="AF2273" s="11">
        <f>ROUND(MAX(0,MIN(100,50+((H2273-K2273)/K2273)*1000)),0)</f>
        <v/>
      </c>
      <c r="AG2273" s="11">
        <f>IFERROR(ROUND(MAX(0,MIN(100,50+25*LN(MAX(0.01,X2273)))),0),25)</f>
        <v/>
      </c>
      <c r="AH2273" s="11">
        <f>ROUND(IF(M2273&lt;=-30,0,IF(M2273&lt;=-20,20,IF(M2273&lt;=-10,50,100))),0)</f>
        <v/>
      </c>
      <c r="AI2273" s="11">
        <f>ROUND(MAX(0,MIN(100,50+(Z2273*10))),0)</f>
        <v/>
      </c>
      <c r="AJ2273" s="11">
        <f>IFERROR(IF(--AA2273&gt;=80,"خرید قوی",IF(--AA2273&gt;=70,"خرید مشروط",IF(--AA2273&gt;=60,"مراقبت",IF(--AA2273&gt;=45,"ضعیف","عدم ورود")))),"")</f>
        <v/>
      </c>
    </row>
    <row r="2274">
      <c r="A2274" s="12">
        <f>'دیده بان بازار'!A2277</f>
        <v/>
      </c>
      <c r="B2274" s="13">
        <f>'دیده بان بازار'!B2277</f>
        <v/>
      </c>
      <c r="C2274" s="13">
        <f>'دیده بان بازار'!C2277</f>
        <v/>
      </c>
      <c r="D2274" s="13">
        <f>'دیده بان بازار'!D2277</f>
        <v/>
      </c>
      <c r="E2274" s="14">
        <f>'دیده بان بازار'!E2277</f>
        <v/>
      </c>
      <c r="F2274" s="13">
        <f>'دیده بان بازار'!F2277</f>
        <v/>
      </c>
      <c r="G2274" s="13">
        <f>'دیده بان بازار'!G2277</f>
        <v/>
      </c>
      <c r="H2274" s="13">
        <f>'دیده بان بازار'!H2277</f>
        <v/>
      </c>
      <c r="I2274" s="13">
        <f>'دیده بان بازار'!I2277</f>
        <v/>
      </c>
      <c r="J2274" s="13">
        <f>'دیده بان بازار'!J2277</f>
        <v/>
      </c>
      <c r="K2274" s="13">
        <f>'دیده بان بازار'!K2277</f>
        <v/>
      </c>
      <c r="L2274" s="13">
        <f>'دیده بان بازار'!L2277</f>
        <v/>
      </c>
      <c r="M2274" s="13">
        <f>'دیده بان بازار'!M2277</f>
        <v/>
      </c>
      <c r="N2274" s="13">
        <f>'دیده بان بازار'!N2277</f>
        <v/>
      </c>
      <c r="O2274" s="13">
        <f>'دیده بان بازار'!O2277</f>
        <v/>
      </c>
      <c r="P2274" s="13">
        <f>'دیده بان بازار'!P2277</f>
        <v/>
      </c>
      <c r="Q2274" s="13">
        <f>'دیده بان بازار'!Q2277</f>
        <v/>
      </c>
      <c r="R2274" s="13">
        <f>'دیده بان بازار'!R2277</f>
        <v/>
      </c>
      <c r="S2274" s="13">
        <f>'دیده بان بازار'!S2277</f>
        <v/>
      </c>
      <c r="T2274" s="13">
        <f>'دیده بان بازار'!T2277</f>
        <v/>
      </c>
      <c r="U2274" s="13">
        <f>'دیده بان بازار'!U2277</f>
        <v/>
      </c>
      <c r="V2274" s="13">
        <f>'دیده بان بازار'!V2277</f>
        <v/>
      </c>
      <c r="W2274" s="6">
        <f>'دیده بان بازار'!W2277</f>
        <v/>
      </c>
      <c r="X2274" s="11">
        <f>IFERROR(IF(OR(R2274&lt;=0,W2274&lt;=0,S2274&lt;=0,V2274&lt;=0),0,ROUND((S2274/R2274)/(V2274/W2274),2)),0)</f>
        <v/>
      </c>
      <c r="Y2274" s="11">
        <f>IFERROR(IF(OR(S2274&lt;=0,V2274&lt;=0),0,ROUND(S2274/V2274,2)),0)</f>
        <v/>
      </c>
      <c r="Z2274" s="11">
        <f>IFERROR(J2274-M2274,0)</f>
        <v/>
      </c>
      <c r="AA2274" s="11">
        <f>IFERROR(ROUND(MAX(0,MIN(100,((AB2274*0.2)+(AC2274*0.15)+(AD2274*0.15)+(AE2274*0.1)+(AF2274*0.1)+(AG2274*0.15)+(MIN(Y2274/3,1)*100*0.1)+(AI2274*0.05))*((AH2274/100)*0.25+0.75))),0),0)</f>
        <v/>
      </c>
      <c r="AB2274" s="11">
        <f>ROUND(MAX(0,MIN(100,((M2274+10)/20)*100)),0)</f>
        <v/>
      </c>
      <c r="AC2274" s="11">
        <f>IFERROR(IF(D2274&lt;=0,0,ROUND(COUNTIFS($D$4:$D$3359,"&lt;="&amp;D2274,$D$4:$D$3359,"&gt;0")/COUNTIF($D$4:$D$3359,"&gt;0")*100,0)),0)</f>
        <v/>
      </c>
      <c r="AD2274" s="11">
        <f>IF(E2274&lt;=0,0,ROUND(MAX(0,MIN(100,(LOG10(1+E2274/1000000000)/LOG10(101))*100)),0))</f>
        <v/>
      </c>
      <c r="AE2274" s="11">
        <f>IF(O2274=N2274,50,ROUND(MAX(0,MIN(100,((H2274-N2274)/(O2274-N2274))*100)),0))</f>
        <v/>
      </c>
      <c r="AF2274" s="11">
        <f>ROUND(MAX(0,MIN(100,50+((H2274-K2274)/K2274)*1000)),0)</f>
        <v/>
      </c>
      <c r="AG2274" s="11">
        <f>IFERROR(ROUND(MAX(0,MIN(100,50+25*LN(MAX(0.01,X2274)))),0),25)</f>
        <v/>
      </c>
      <c r="AH2274" s="11">
        <f>ROUND(IF(M2274&lt;=-30,0,IF(M2274&lt;=-20,20,IF(M2274&lt;=-10,50,100))),0)</f>
        <v/>
      </c>
      <c r="AI2274" s="11">
        <f>ROUND(MAX(0,MIN(100,50+(Z2274*10))),0)</f>
        <v/>
      </c>
      <c r="AJ2274" s="11">
        <f>IFERROR(IF(--AA2274&gt;=80,"خرید قوی",IF(--AA2274&gt;=70,"خرید مشروط",IF(--AA2274&gt;=60,"مراقبت",IF(--AA2274&gt;=45,"ضعیف","عدم ورود")))),"")</f>
        <v/>
      </c>
    </row>
    <row r="2275">
      <c r="A2275" s="15">
        <f>'دیده بان بازار'!A2278</f>
        <v/>
      </c>
      <c r="B2275" s="16">
        <f>'دیده بان بازار'!B2278</f>
        <v/>
      </c>
      <c r="C2275" s="16">
        <f>'دیده بان بازار'!C2278</f>
        <v/>
      </c>
      <c r="D2275" s="16">
        <f>'دیده بان بازار'!D2278</f>
        <v/>
      </c>
      <c r="E2275" s="17">
        <f>'دیده بان بازار'!E2278</f>
        <v/>
      </c>
      <c r="F2275" s="16">
        <f>'دیده بان بازار'!F2278</f>
        <v/>
      </c>
      <c r="G2275" s="16">
        <f>'دیده بان بازار'!G2278</f>
        <v/>
      </c>
      <c r="H2275" s="16">
        <f>'دیده بان بازار'!H2278</f>
        <v/>
      </c>
      <c r="I2275" s="16">
        <f>'دیده بان بازار'!I2278</f>
        <v/>
      </c>
      <c r="J2275" s="16">
        <f>'دیده بان بازار'!J2278</f>
        <v/>
      </c>
      <c r="K2275" s="16">
        <f>'دیده بان بازار'!K2278</f>
        <v/>
      </c>
      <c r="L2275" s="16">
        <f>'دیده بان بازار'!L2278</f>
        <v/>
      </c>
      <c r="M2275" s="16">
        <f>'دیده بان بازار'!M2278</f>
        <v/>
      </c>
      <c r="N2275" s="16">
        <f>'دیده بان بازار'!N2278</f>
        <v/>
      </c>
      <c r="O2275" s="16">
        <f>'دیده بان بازار'!O2278</f>
        <v/>
      </c>
      <c r="P2275" s="16">
        <f>'دیده بان بازار'!P2278</f>
        <v/>
      </c>
      <c r="Q2275" s="16">
        <f>'دیده بان بازار'!Q2278</f>
        <v/>
      </c>
      <c r="R2275" s="16">
        <f>'دیده بان بازار'!R2278</f>
        <v/>
      </c>
      <c r="S2275" s="16">
        <f>'دیده بان بازار'!S2278</f>
        <v/>
      </c>
      <c r="T2275" s="16">
        <f>'دیده بان بازار'!T2278</f>
        <v/>
      </c>
      <c r="U2275" s="16">
        <f>'دیده بان بازار'!U2278</f>
        <v/>
      </c>
      <c r="V2275" s="16">
        <f>'دیده بان بازار'!V2278</f>
        <v/>
      </c>
      <c r="W2275" s="7">
        <f>'دیده بان بازار'!W2278</f>
        <v/>
      </c>
      <c r="X2275" s="11">
        <f>IFERROR(IF(OR(R2275&lt;=0,W2275&lt;=0,S2275&lt;=0,V2275&lt;=0),0,ROUND((S2275/R2275)/(V2275/W2275),2)),0)</f>
        <v/>
      </c>
      <c r="Y2275" s="11">
        <f>IFERROR(IF(OR(S2275&lt;=0,V2275&lt;=0),0,ROUND(S2275/V2275,2)),0)</f>
        <v/>
      </c>
      <c r="Z2275" s="11">
        <f>IFERROR(J2275-M2275,0)</f>
        <v/>
      </c>
      <c r="AA2275" s="11">
        <f>IFERROR(ROUND(MAX(0,MIN(100,((AB2275*0.2)+(AC2275*0.15)+(AD2275*0.15)+(AE2275*0.1)+(AF2275*0.1)+(AG2275*0.15)+(MIN(Y2275/3,1)*100*0.1)+(AI2275*0.05))*((AH2275/100)*0.25+0.75))),0),0)</f>
        <v/>
      </c>
      <c r="AB2275" s="11">
        <f>ROUND(MAX(0,MIN(100,((M2275+10)/20)*100)),0)</f>
        <v/>
      </c>
      <c r="AC2275" s="11">
        <f>IFERROR(IF(D2275&lt;=0,0,ROUND(COUNTIFS($D$4:$D$3359,"&lt;="&amp;D2275,$D$4:$D$3359,"&gt;0")/COUNTIF($D$4:$D$3359,"&gt;0")*100,0)),0)</f>
        <v/>
      </c>
      <c r="AD2275" s="11">
        <f>IF(E2275&lt;=0,0,ROUND(MAX(0,MIN(100,(LOG10(1+E2275/1000000000)/LOG10(101))*100)),0))</f>
        <v/>
      </c>
      <c r="AE2275" s="11">
        <f>IF(O2275=N2275,50,ROUND(MAX(0,MIN(100,((H2275-N2275)/(O2275-N2275))*100)),0))</f>
        <v/>
      </c>
      <c r="AF2275" s="11">
        <f>ROUND(MAX(0,MIN(100,50+((H2275-K2275)/K2275)*1000)),0)</f>
        <v/>
      </c>
      <c r="AG2275" s="11">
        <f>IFERROR(ROUND(MAX(0,MIN(100,50+25*LN(MAX(0.01,X2275)))),0),25)</f>
        <v/>
      </c>
      <c r="AH2275" s="11">
        <f>ROUND(IF(M2275&lt;=-30,0,IF(M2275&lt;=-20,20,IF(M2275&lt;=-10,50,100))),0)</f>
        <v/>
      </c>
      <c r="AI2275" s="11">
        <f>ROUND(MAX(0,MIN(100,50+(Z2275*10))),0)</f>
        <v/>
      </c>
      <c r="AJ2275" s="11">
        <f>IFERROR(IF(--AA2275&gt;=80,"خرید قوی",IF(--AA2275&gt;=70,"خرید مشروط",IF(--AA2275&gt;=60,"مراقبت",IF(--AA2275&gt;=45,"ضعیف","عدم ورود")))),"")</f>
        <v/>
      </c>
    </row>
    <row r="2276">
      <c r="A2276" s="12">
        <f>'دیده بان بازار'!A2279</f>
        <v/>
      </c>
      <c r="B2276" s="13">
        <f>'دیده بان بازار'!B2279</f>
        <v/>
      </c>
      <c r="C2276" s="13">
        <f>'دیده بان بازار'!C2279</f>
        <v/>
      </c>
      <c r="D2276" s="13">
        <f>'دیده بان بازار'!D2279</f>
        <v/>
      </c>
      <c r="E2276" s="14">
        <f>'دیده بان بازار'!E2279</f>
        <v/>
      </c>
      <c r="F2276" s="13">
        <f>'دیده بان بازار'!F2279</f>
        <v/>
      </c>
      <c r="G2276" s="13">
        <f>'دیده بان بازار'!G2279</f>
        <v/>
      </c>
      <c r="H2276" s="13">
        <f>'دیده بان بازار'!H2279</f>
        <v/>
      </c>
      <c r="I2276" s="13">
        <f>'دیده بان بازار'!I2279</f>
        <v/>
      </c>
      <c r="J2276" s="13">
        <f>'دیده بان بازار'!J2279</f>
        <v/>
      </c>
      <c r="K2276" s="13">
        <f>'دیده بان بازار'!K2279</f>
        <v/>
      </c>
      <c r="L2276" s="13">
        <f>'دیده بان بازار'!L2279</f>
        <v/>
      </c>
      <c r="M2276" s="13">
        <f>'دیده بان بازار'!M2279</f>
        <v/>
      </c>
      <c r="N2276" s="13">
        <f>'دیده بان بازار'!N2279</f>
        <v/>
      </c>
      <c r="O2276" s="13">
        <f>'دیده بان بازار'!O2279</f>
        <v/>
      </c>
      <c r="P2276" s="13">
        <f>'دیده بان بازار'!P2279</f>
        <v/>
      </c>
      <c r="Q2276" s="13">
        <f>'دیده بان بازار'!Q2279</f>
        <v/>
      </c>
      <c r="R2276" s="13">
        <f>'دیده بان بازار'!R2279</f>
        <v/>
      </c>
      <c r="S2276" s="13">
        <f>'دیده بان بازار'!S2279</f>
        <v/>
      </c>
      <c r="T2276" s="13">
        <f>'دیده بان بازار'!T2279</f>
        <v/>
      </c>
      <c r="U2276" s="13">
        <f>'دیده بان بازار'!U2279</f>
        <v/>
      </c>
      <c r="V2276" s="13">
        <f>'دیده بان بازار'!V2279</f>
        <v/>
      </c>
      <c r="W2276" s="6">
        <f>'دیده بان بازار'!W2279</f>
        <v/>
      </c>
      <c r="X2276" s="11">
        <f>IFERROR(IF(OR(R2276&lt;=0,W2276&lt;=0,S2276&lt;=0,V2276&lt;=0),0,ROUND((S2276/R2276)/(V2276/W2276),2)),0)</f>
        <v/>
      </c>
      <c r="Y2276" s="11">
        <f>IFERROR(IF(OR(S2276&lt;=0,V2276&lt;=0),0,ROUND(S2276/V2276,2)),0)</f>
        <v/>
      </c>
      <c r="Z2276" s="11">
        <f>IFERROR(J2276-M2276,0)</f>
        <v/>
      </c>
      <c r="AA2276" s="11">
        <f>IFERROR(ROUND(MAX(0,MIN(100,((AB2276*0.2)+(AC2276*0.15)+(AD2276*0.15)+(AE2276*0.1)+(AF2276*0.1)+(AG2276*0.15)+(MIN(Y2276/3,1)*100*0.1)+(AI2276*0.05))*((AH2276/100)*0.25+0.75))),0),0)</f>
        <v/>
      </c>
      <c r="AB2276" s="11">
        <f>ROUND(MAX(0,MIN(100,((M2276+10)/20)*100)),0)</f>
        <v/>
      </c>
      <c r="AC2276" s="11">
        <f>IFERROR(IF(D2276&lt;=0,0,ROUND(COUNTIFS($D$4:$D$3359,"&lt;="&amp;D2276,$D$4:$D$3359,"&gt;0")/COUNTIF($D$4:$D$3359,"&gt;0")*100,0)),0)</f>
        <v/>
      </c>
      <c r="AD2276" s="11">
        <f>IF(E2276&lt;=0,0,ROUND(MAX(0,MIN(100,(LOG10(1+E2276/1000000000)/LOG10(101))*100)),0))</f>
        <v/>
      </c>
      <c r="AE2276" s="11">
        <f>IF(O2276=N2276,50,ROUND(MAX(0,MIN(100,((H2276-N2276)/(O2276-N2276))*100)),0))</f>
        <v/>
      </c>
      <c r="AF2276" s="11">
        <f>ROUND(MAX(0,MIN(100,50+((H2276-K2276)/K2276)*1000)),0)</f>
        <v/>
      </c>
      <c r="AG2276" s="11">
        <f>IFERROR(ROUND(MAX(0,MIN(100,50+25*LN(MAX(0.01,X2276)))),0),25)</f>
        <v/>
      </c>
      <c r="AH2276" s="11">
        <f>ROUND(IF(M2276&lt;=-30,0,IF(M2276&lt;=-20,20,IF(M2276&lt;=-10,50,100))),0)</f>
        <v/>
      </c>
      <c r="AI2276" s="11">
        <f>ROUND(MAX(0,MIN(100,50+(Z2276*10))),0)</f>
        <v/>
      </c>
      <c r="AJ2276" s="11">
        <f>IFERROR(IF(--AA2276&gt;=80,"خرید قوی",IF(--AA2276&gt;=70,"خرید مشروط",IF(--AA2276&gt;=60,"مراقبت",IF(--AA2276&gt;=45,"ضعیف","عدم ورود")))),"")</f>
        <v/>
      </c>
    </row>
    <row r="2277">
      <c r="A2277" s="15">
        <f>'دیده بان بازار'!A2280</f>
        <v/>
      </c>
      <c r="B2277" s="16">
        <f>'دیده بان بازار'!B2280</f>
        <v/>
      </c>
      <c r="C2277" s="16">
        <f>'دیده بان بازار'!C2280</f>
        <v/>
      </c>
      <c r="D2277" s="16">
        <f>'دیده بان بازار'!D2280</f>
        <v/>
      </c>
      <c r="E2277" s="17">
        <f>'دیده بان بازار'!E2280</f>
        <v/>
      </c>
      <c r="F2277" s="16">
        <f>'دیده بان بازار'!F2280</f>
        <v/>
      </c>
      <c r="G2277" s="16">
        <f>'دیده بان بازار'!G2280</f>
        <v/>
      </c>
      <c r="H2277" s="16">
        <f>'دیده بان بازار'!H2280</f>
        <v/>
      </c>
      <c r="I2277" s="16">
        <f>'دیده بان بازار'!I2280</f>
        <v/>
      </c>
      <c r="J2277" s="16">
        <f>'دیده بان بازار'!J2280</f>
        <v/>
      </c>
      <c r="K2277" s="16">
        <f>'دیده بان بازار'!K2280</f>
        <v/>
      </c>
      <c r="L2277" s="16">
        <f>'دیده بان بازار'!L2280</f>
        <v/>
      </c>
      <c r="M2277" s="16">
        <f>'دیده بان بازار'!M2280</f>
        <v/>
      </c>
      <c r="N2277" s="16">
        <f>'دیده بان بازار'!N2280</f>
        <v/>
      </c>
      <c r="O2277" s="16">
        <f>'دیده بان بازار'!O2280</f>
        <v/>
      </c>
      <c r="P2277" s="16">
        <f>'دیده بان بازار'!P2280</f>
        <v/>
      </c>
      <c r="Q2277" s="16">
        <f>'دیده بان بازار'!Q2280</f>
        <v/>
      </c>
      <c r="R2277" s="16">
        <f>'دیده بان بازار'!R2280</f>
        <v/>
      </c>
      <c r="S2277" s="16">
        <f>'دیده بان بازار'!S2280</f>
        <v/>
      </c>
      <c r="T2277" s="16">
        <f>'دیده بان بازار'!T2280</f>
        <v/>
      </c>
      <c r="U2277" s="16">
        <f>'دیده بان بازار'!U2280</f>
        <v/>
      </c>
      <c r="V2277" s="16">
        <f>'دیده بان بازار'!V2280</f>
        <v/>
      </c>
      <c r="W2277" s="7">
        <f>'دیده بان بازار'!W2280</f>
        <v/>
      </c>
      <c r="X2277" s="11">
        <f>IFERROR(IF(OR(R2277&lt;=0,W2277&lt;=0,S2277&lt;=0,V2277&lt;=0),0,ROUND((S2277/R2277)/(V2277/W2277),2)),0)</f>
        <v/>
      </c>
      <c r="Y2277" s="11">
        <f>IFERROR(IF(OR(S2277&lt;=0,V2277&lt;=0),0,ROUND(S2277/V2277,2)),0)</f>
        <v/>
      </c>
      <c r="Z2277" s="11">
        <f>IFERROR(J2277-M2277,0)</f>
        <v/>
      </c>
      <c r="AA2277" s="11">
        <f>IFERROR(ROUND(MAX(0,MIN(100,((AB2277*0.2)+(AC2277*0.15)+(AD2277*0.15)+(AE2277*0.1)+(AF2277*0.1)+(AG2277*0.15)+(MIN(Y2277/3,1)*100*0.1)+(AI2277*0.05))*((AH2277/100)*0.25+0.75))),0),0)</f>
        <v/>
      </c>
      <c r="AB2277" s="11">
        <f>ROUND(MAX(0,MIN(100,((M2277+10)/20)*100)),0)</f>
        <v/>
      </c>
      <c r="AC2277" s="11">
        <f>IFERROR(IF(D2277&lt;=0,0,ROUND(COUNTIFS($D$4:$D$3359,"&lt;="&amp;D2277,$D$4:$D$3359,"&gt;0")/COUNTIF($D$4:$D$3359,"&gt;0")*100,0)),0)</f>
        <v/>
      </c>
      <c r="AD2277" s="11">
        <f>IF(E2277&lt;=0,0,ROUND(MAX(0,MIN(100,(LOG10(1+E2277/1000000000)/LOG10(101))*100)),0))</f>
        <v/>
      </c>
      <c r="AE2277" s="11">
        <f>IF(O2277=N2277,50,ROUND(MAX(0,MIN(100,((H2277-N2277)/(O2277-N2277))*100)),0))</f>
        <v/>
      </c>
      <c r="AF2277" s="11">
        <f>ROUND(MAX(0,MIN(100,50+((H2277-K2277)/K2277)*1000)),0)</f>
        <v/>
      </c>
      <c r="AG2277" s="11">
        <f>IFERROR(ROUND(MAX(0,MIN(100,50+25*LN(MAX(0.01,X2277)))),0),25)</f>
        <v/>
      </c>
      <c r="AH2277" s="11">
        <f>ROUND(IF(M2277&lt;=-30,0,IF(M2277&lt;=-20,20,IF(M2277&lt;=-10,50,100))),0)</f>
        <v/>
      </c>
      <c r="AI2277" s="11">
        <f>ROUND(MAX(0,MIN(100,50+(Z2277*10))),0)</f>
        <v/>
      </c>
      <c r="AJ2277" s="11">
        <f>IFERROR(IF(--AA2277&gt;=80,"خرید قوی",IF(--AA2277&gt;=70,"خرید مشروط",IF(--AA2277&gt;=60,"مراقبت",IF(--AA2277&gt;=45,"ضعیف","عدم ورود")))),"")</f>
        <v/>
      </c>
    </row>
    <row r="2278">
      <c r="A2278" s="12">
        <f>'دیده بان بازار'!A2281</f>
        <v/>
      </c>
      <c r="B2278" s="13">
        <f>'دیده بان بازار'!B2281</f>
        <v/>
      </c>
      <c r="C2278" s="13">
        <f>'دیده بان بازار'!C2281</f>
        <v/>
      </c>
      <c r="D2278" s="13">
        <f>'دیده بان بازار'!D2281</f>
        <v/>
      </c>
      <c r="E2278" s="14">
        <f>'دیده بان بازار'!E2281</f>
        <v/>
      </c>
      <c r="F2278" s="13">
        <f>'دیده بان بازار'!F2281</f>
        <v/>
      </c>
      <c r="G2278" s="13">
        <f>'دیده بان بازار'!G2281</f>
        <v/>
      </c>
      <c r="H2278" s="13">
        <f>'دیده بان بازار'!H2281</f>
        <v/>
      </c>
      <c r="I2278" s="13">
        <f>'دیده بان بازار'!I2281</f>
        <v/>
      </c>
      <c r="J2278" s="13">
        <f>'دیده بان بازار'!J2281</f>
        <v/>
      </c>
      <c r="K2278" s="13">
        <f>'دیده بان بازار'!K2281</f>
        <v/>
      </c>
      <c r="L2278" s="13">
        <f>'دیده بان بازار'!L2281</f>
        <v/>
      </c>
      <c r="M2278" s="13">
        <f>'دیده بان بازار'!M2281</f>
        <v/>
      </c>
      <c r="N2278" s="13">
        <f>'دیده بان بازار'!N2281</f>
        <v/>
      </c>
      <c r="O2278" s="13">
        <f>'دیده بان بازار'!O2281</f>
        <v/>
      </c>
      <c r="P2278" s="13">
        <f>'دیده بان بازار'!P2281</f>
        <v/>
      </c>
      <c r="Q2278" s="13">
        <f>'دیده بان بازار'!Q2281</f>
        <v/>
      </c>
      <c r="R2278" s="13">
        <f>'دیده بان بازار'!R2281</f>
        <v/>
      </c>
      <c r="S2278" s="13">
        <f>'دیده بان بازار'!S2281</f>
        <v/>
      </c>
      <c r="T2278" s="13">
        <f>'دیده بان بازار'!T2281</f>
        <v/>
      </c>
      <c r="U2278" s="13">
        <f>'دیده بان بازار'!U2281</f>
        <v/>
      </c>
      <c r="V2278" s="13">
        <f>'دیده بان بازار'!V2281</f>
        <v/>
      </c>
      <c r="W2278" s="6">
        <f>'دیده بان بازار'!W2281</f>
        <v/>
      </c>
      <c r="X2278" s="11">
        <f>IFERROR(IF(OR(R2278&lt;=0,W2278&lt;=0,S2278&lt;=0,V2278&lt;=0),0,ROUND((S2278/R2278)/(V2278/W2278),2)),0)</f>
        <v/>
      </c>
      <c r="Y2278" s="11">
        <f>IFERROR(IF(OR(S2278&lt;=0,V2278&lt;=0),0,ROUND(S2278/V2278,2)),0)</f>
        <v/>
      </c>
      <c r="Z2278" s="11">
        <f>IFERROR(J2278-M2278,0)</f>
        <v/>
      </c>
      <c r="AA2278" s="11">
        <f>IFERROR(ROUND(MAX(0,MIN(100,((AB2278*0.2)+(AC2278*0.15)+(AD2278*0.15)+(AE2278*0.1)+(AF2278*0.1)+(AG2278*0.15)+(MIN(Y2278/3,1)*100*0.1)+(AI2278*0.05))*((AH2278/100)*0.25+0.75))),0),0)</f>
        <v/>
      </c>
      <c r="AB2278" s="11">
        <f>ROUND(MAX(0,MIN(100,((M2278+10)/20)*100)),0)</f>
        <v/>
      </c>
      <c r="AC2278" s="11">
        <f>IFERROR(IF(D2278&lt;=0,0,ROUND(COUNTIFS($D$4:$D$3359,"&lt;="&amp;D2278,$D$4:$D$3359,"&gt;0")/COUNTIF($D$4:$D$3359,"&gt;0")*100,0)),0)</f>
        <v/>
      </c>
      <c r="AD2278" s="11">
        <f>IF(E2278&lt;=0,0,ROUND(MAX(0,MIN(100,(LOG10(1+E2278/1000000000)/LOG10(101))*100)),0))</f>
        <v/>
      </c>
      <c r="AE2278" s="11">
        <f>IF(O2278=N2278,50,ROUND(MAX(0,MIN(100,((H2278-N2278)/(O2278-N2278))*100)),0))</f>
        <v/>
      </c>
      <c r="AF2278" s="11">
        <f>ROUND(MAX(0,MIN(100,50+((H2278-K2278)/K2278)*1000)),0)</f>
        <v/>
      </c>
      <c r="AG2278" s="11">
        <f>IFERROR(ROUND(MAX(0,MIN(100,50+25*LN(MAX(0.01,X2278)))),0),25)</f>
        <v/>
      </c>
      <c r="AH2278" s="11">
        <f>ROUND(IF(M2278&lt;=-30,0,IF(M2278&lt;=-20,20,IF(M2278&lt;=-10,50,100))),0)</f>
        <v/>
      </c>
      <c r="AI2278" s="11">
        <f>ROUND(MAX(0,MIN(100,50+(Z2278*10))),0)</f>
        <v/>
      </c>
      <c r="AJ2278" s="11">
        <f>IFERROR(IF(--AA2278&gt;=80,"خرید قوی",IF(--AA2278&gt;=70,"خرید مشروط",IF(--AA2278&gt;=60,"مراقبت",IF(--AA2278&gt;=45,"ضعیف","عدم ورود")))),"")</f>
        <v/>
      </c>
    </row>
    <row r="2279">
      <c r="A2279" s="15">
        <f>'دیده بان بازار'!A2282</f>
        <v/>
      </c>
      <c r="B2279" s="16">
        <f>'دیده بان بازار'!B2282</f>
        <v/>
      </c>
      <c r="C2279" s="16">
        <f>'دیده بان بازار'!C2282</f>
        <v/>
      </c>
      <c r="D2279" s="16">
        <f>'دیده بان بازار'!D2282</f>
        <v/>
      </c>
      <c r="E2279" s="17">
        <f>'دیده بان بازار'!E2282</f>
        <v/>
      </c>
      <c r="F2279" s="16">
        <f>'دیده بان بازار'!F2282</f>
        <v/>
      </c>
      <c r="G2279" s="16">
        <f>'دیده بان بازار'!G2282</f>
        <v/>
      </c>
      <c r="H2279" s="16">
        <f>'دیده بان بازار'!H2282</f>
        <v/>
      </c>
      <c r="I2279" s="16">
        <f>'دیده بان بازار'!I2282</f>
        <v/>
      </c>
      <c r="J2279" s="16">
        <f>'دیده بان بازار'!J2282</f>
        <v/>
      </c>
      <c r="K2279" s="16">
        <f>'دیده بان بازار'!K2282</f>
        <v/>
      </c>
      <c r="L2279" s="16">
        <f>'دیده بان بازار'!L2282</f>
        <v/>
      </c>
      <c r="M2279" s="16">
        <f>'دیده بان بازار'!M2282</f>
        <v/>
      </c>
      <c r="N2279" s="16">
        <f>'دیده بان بازار'!N2282</f>
        <v/>
      </c>
      <c r="O2279" s="16">
        <f>'دیده بان بازار'!O2282</f>
        <v/>
      </c>
      <c r="P2279" s="16">
        <f>'دیده بان بازار'!P2282</f>
        <v/>
      </c>
      <c r="Q2279" s="16">
        <f>'دیده بان بازار'!Q2282</f>
        <v/>
      </c>
      <c r="R2279" s="16">
        <f>'دیده بان بازار'!R2282</f>
        <v/>
      </c>
      <c r="S2279" s="16">
        <f>'دیده بان بازار'!S2282</f>
        <v/>
      </c>
      <c r="T2279" s="16">
        <f>'دیده بان بازار'!T2282</f>
        <v/>
      </c>
      <c r="U2279" s="16">
        <f>'دیده بان بازار'!U2282</f>
        <v/>
      </c>
      <c r="V2279" s="16">
        <f>'دیده بان بازار'!V2282</f>
        <v/>
      </c>
      <c r="W2279" s="7">
        <f>'دیده بان بازار'!W2282</f>
        <v/>
      </c>
      <c r="X2279" s="11">
        <f>IFERROR(IF(OR(R2279&lt;=0,W2279&lt;=0,S2279&lt;=0,V2279&lt;=0),0,ROUND((S2279/R2279)/(V2279/W2279),2)),0)</f>
        <v/>
      </c>
      <c r="Y2279" s="11">
        <f>IFERROR(IF(OR(S2279&lt;=0,V2279&lt;=0),0,ROUND(S2279/V2279,2)),0)</f>
        <v/>
      </c>
      <c r="Z2279" s="11">
        <f>IFERROR(J2279-M2279,0)</f>
        <v/>
      </c>
      <c r="AA2279" s="11">
        <f>IFERROR(ROUND(MAX(0,MIN(100,((AB2279*0.2)+(AC2279*0.15)+(AD2279*0.15)+(AE2279*0.1)+(AF2279*0.1)+(AG2279*0.15)+(MIN(Y2279/3,1)*100*0.1)+(AI2279*0.05))*((AH2279/100)*0.25+0.75))),0),0)</f>
        <v/>
      </c>
      <c r="AB2279" s="11">
        <f>ROUND(MAX(0,MIN(100,((M2279+10)/20)*100)),0)</f>
        <v/>
      </c>
      <c r="AC2279" s="11">
        <f>IFERROR(IF(D2279&lt;=0,0,ROUND(COUNTIFS($D$4:$D$3359,"&lt;="&amp;D2279,$D$4:$D$3359,"&gt;0")/COUNTIF($D$4:$D$3359,"&gt;0")*100,0)),0)</f>
        <v/>
      </c>
      <c r="AD2279" s="11">
        <f>IF(E2279&lt;=0,0,ROUND(MAX(0,MIN(100,(LOG10(1+E2279/1000000000)/LOG10(101))*100)),0))</f>
        <v/>
      </c>
      <c r="AE2279" s="11">
        <f>IF(O2279=N2279,50,ROUND(MAX(0,MIN(100,((H2279-N2279)/(O2279-N2279))*100)),0))</f>
        <v/>
      </c>
      <c r="AF2279" s="11">
        <f>ROUND(MAX(0,MIN(100,50+((H2279-K2279)/K2279)*1000)),0)</f>
        <v/>
      </c>
      <c r="AG2279" s="11">
        <f>IFERROR(ROUND(MAX(0,MIN(100,50+25*LN(MAX(0.01,X2279)))),0),25)</f>
        <v/>
      </c>
      <c r="AH2279" s="11">
        <f>ROUND(IF(M2279&lt;=-30,0,IF(M2279&lt;=-20,20,IF(M2279&lt;=-10,50,100))),0)</f>
        <v/>
      </c>
      <c r="AI2279" s="11">
        <f>ROUND(MAX(0,MIN(100,50+(Z2279*10))),0)</f>
        <v/>
      </c>
      <c r="AJ2279" s="11">
        <f>IFERROR(IF(--AA2279&gt;=80,"خرید قوی",IF(--AA2279&gt;=70,"خرید مشروط",IF(--AA2279&gt;=60,"مراقبت",IF(--AA2279&gt;=45,"ضعیف","عدم ورود")))),"")</f>
        <v/>
      </c>
    </row>
    <row r="2280">
      <c r="A2280" s="12">
        <f>'دیده بان بازار'!A2283</f>
        <v/>
      </c>
      <c r="B2280" s="13">
        <f>'دیده بان بازار'!B2283</f>
        <v/>
      </c>
      <c r="C2280" s="13">
        <f>'دیده بان بازار'!C2283</f>
        <v/>
      </c>
      <c r="D2280" s="13">
        <f>'دیده بان بازار'!D2283</f>
        <v/>
      </c>
      <c r="E2280" s="14">
        <f>'دیده بان بازار'!E2283</f>
        <v/>
      </c>
      <c r="F2280" s="13">
        <f>'دیده بان بازار'!F2283</f>
        <v/>
      </c>
      <c r="G2280" s="13">
        <f>'دیده بان بازار'!G2283</f>
        <v/>
      </c>
      <c r="H2280" s="13">
        <f>'دیده بان بازار'!H2283</f>
        <v/>
      </c>
      <c r="I2280" s="13">
        <f>'دیده بان بازار'!I2283</f>
        <v/>
      </c>
      <c r="J2280" s="13">
        <f>'دیده بان بازار'!J2283</f>
        <v/>
      </c>
      <c r="K2280" s="13">
        <f>'دیده بان بازار'!K2283</f>
        <v/>
      </c>
      <c r="L2280" s="13">
        <f>'دیده بان بازار'!L2283</f>
        <v/>
      </c>
      <c r="M2280" s="13">
        <f>'دیده بان بازار'!M2283</f>
        <v/>
      </c>
      <c r="N2280" s="13">
        <f>'دیده بان بازار'!N2283</f>
        <v/>
      </c>
      <c r="O2280" s="13">
        <f>'دیده بان بازار'!O2283</f>
        <v/>
      </c>
      <c r="P2280" s="13">
        <f>'دیده بان بازار'!P2283</f>
        <v/>
      </c>
      <c r="Q2280" s="13">
        <f>'دیده بان بازار'!Q2283</f>
        <v/>
      </c>
      <c r="R2280" s="13">
        <f>'دیده بان بازار'!R2283</f>
        <v/>
      </c>
      <c r="S2280" s="13">
        <f>'دیده بان بازار'!S2283</f>
        <v/>
      </c>
      <c r="T2280" s="13">
        <f>'دیده بان بازار'!T2283</f>
        <v/>
      </c>
      <c r="U2280" s="13">
        <f>'دیده بان بازار'!U2283</f>
        <v/>
      </c>
      <c r="V2280" s="13">
        <f>'دیده بان بازار'!V2283</f>
        <v/>
      </c>
      <c r="W2280" s="6">
        <f>'دیده بان بازار'!W2283</f>
        <v/>
      </c>
      <c r="X2280" s="11">
        <f>IFERROR(IF(OR(R2280&lt;=0,W2280&lt;=0,S2280&lt;=0,V2280&lt;=0),0,ROUND((S2280/R2280)/(V2280/W2280),2)),0)</f>
        <v/>
      </c>
      <c r="Y2280" s="11">
        <f>IFERROR(IF(OR(S2280&lt;=0,V2280&lt;=0),0,ROUND(S2280/V2280,2)),0)</f>
        <v/>
      </c>
      <c r="Z2280" s="11">
        <f>IFERROR(J2280-M2280,0)</f>
        <v/>
      </c>
      <c r="AA2280" s="11">
        <f>IFERROR(ROUND(MAX(0,MIN(100,((AB2280*0.2)+(AC2280*0.15)+(AD2280*0.15)+(AE2280*0.1)+(AF2280*0.1)+(AG2280*0.15)+(MIN(Y2280/3,1)*100*0.1)+(AI2280*0.05))*((AH2280/100)*0.25+0.75))),0),0)</f>
        <v/>
      </c>
      <c r="AB2280" s="11">
        <f>ROUND(MAX(0,MIN(100,((M2280+10)/20)*100)),0)</f>
        <v/>
      </c>
      <c r="AC2280" s="11">
        <f>IFERROR(IF(D2280&lt;=0,0,ROUND(COUNTIFS($D$4:$D$3359,"&lt;="&amp;D2280,$D$4:$D$3359,"&gt;0")/COUNTIF($D$4:$D$3359,"&gt;0")*100,0)),0)</f>
        <v/>
      </c>
      <c r="AD2280" s="11">
        <f>IF(E2280&lt;=0,0,ROUND(MAX(0,MIN(100,(LOG10(1+E2280/1000000000)/LOG10(101))*100)),0))</f>
        <v/>
      </c>
      <c r="AE2280" s="11">
        <f>IF(O2280=N2280,50,ROUND(MAX(0,MIN(100,((H2280-N2280)/(O2280-N2280))*100)),0))</f>
        <v/>
      </c>
      <c r="AF2280" s="11">
        <f>ROUND(MAX(0,MIN(100,50+((H2280-K2280)/K2280)*1000)),0)</f>
        <v/>
      </c>
      <c r="AG2280" s="11">
        <f>IFERROR(ROUND(MAX(0,MIN(100,50+25*LN(MAX(0.01,X2280)))),0),25)</f>
        <v/>
      </c>
      <c r="AH2280" s="11">
        <f>ROUND(IF(M2280&lt;=-30,0,IF(M2280&lt;=-20,20,IF(M2280&lt;=-10,50,100))),0)</f>
        <v/>
      </c>
      <c r="AI2280" s="11">
        <f>ROUND(MAX(0,MIN(100,50+(Z2280*10))),0)</f>
        <v/>
      </c>
      <c r="AJ2280" s="11">
        <f>IFERROR(IF(--AA2280&gt;=80,"خرید قوی",IF(--AA2280&gt;=70,"خرید مشروط",IF(--AA2280&gt;=60,"مراقبت",IF(--AA2280&gt;=45,"ضعیف","عدم ورود")))),"")</f>
        <v/>
      </c>
    </row>
    <row r="2281">
      <c r="A2281" s="15">
        <f>'دیده بان بازار'!A2284</f>
        <v/>
      </c>
      <c r="B2281" s="16">
        <f>'دیده بان بازار'!B2284</f>
        <v/>
      </c>
      <c r="C2281" s="16">
        <f>'دیده بان بازار'!C2284</f>
        <v/>
      </c>
      <c r="D2281" s="16">
        <f>'دیده بان بازار'!D2284</f>
        <v/>
      </c>
      <c r="E2281" s="17">
        <f>'دیده بان بازار'!E2284</f>
        <v/>
      </c>
      <c r="F2281" s="16">
        <f>'دیده بان بازار'!F2284</f>
        <v/>
      </c>
      <c r="G2281" s="16">
        <f>'دیده بان بازار'!G2284</f>
        <v/>
      </c>
      <c r="H2281" s="16">
        <f>'دیده بان بازار'!H2284</f>
        <v/>
      </c>
      <c r="I2281" s="16">
        <f>'دیده بان بازار'!I2284</f>
        <v/>
      </c>
      <c r="J2281" s="16">
        <f>'دیده بان بازار'!J2284</f>
        <v/>
      </c>
      <c r="K2281" s="16">
        <f>'دیده بان بازار'!K2284</f>
        <v/>
      </c>
      <c r="L2281" s="16">
        <f>'دیده بان بازار'!L2284</f>
        <v/>
      </c>
      <c r="M2281" s="16">
        <f>'دیده بان بازار'!M2284</f>
        <v/>
      </c>
      <c r="N2281" s="16">
        <f>'دیده بان بازار'!N2284</f>
        <v/>
      </c>
      <c r="O2281" s="16">
        <f>'دیده بان بازار'!O2284</f>
        <v/>
      </c>
      <c r="P2281" s="16">
        <f>'دیده بان بازار'!P2284</f>
        <v/>
      </c>
      <c r="Q2281" s="16">
        <f>'دیده بان بازار'!Q2284</f>
        <v/>
      </c>
      <c r="R2281" s="16">
        <f>'دیده بان بازار'!R2284</f>
        <v/>
      </c>
      <c r="S2281" s="16">
        <f>'دیده بان بازار'!S2284</f>
        <v/>
      </c>
      <c r="T2281" s="16">
        <f>'دیده بان بازار'!T2284</f>
        <v/>
      </c>
      <c r="U2281" s="16">
        <f>'دیده بان بازار'!U2284</f>
        <v/>
      </c>
      <c r="V2281" s="16">
        <f>'دیده بان بازار'!V2284</f>
        <v/>
      </c>
      <c r="W2281" s="7">
        <f>'دیده بان بازار'!W2284</f>
        <v/>
      </c>
      <c r="X2281" s="11">
        <f>IFERROR(IF(OR(R2281&lt;=0,W2281&lt;=0,S2281&lt;=0,V2281&lt;=0),0,ROUND((S2281/R2281)/(V2281/W2281),2)),0)</f>
        <v/>
      </c>
      <c r="Y2281" s="11">
        <f>IFERROR(IF(OR(S2281&lt;=0,V2281&lt;=0),0,ROUND(S2281/V2281,2)),0)</f>
        <v/>
      </c>
      <c r="Z2281" s="11">
        <f>IFERROR(J2281-M2281,0)</f>
        <v/>
      </c>
      <c r="AA2281" s="11">
        <f>IFERROR(ROUND(MAX(0,MIN(100,((AB2281*0.2)+(AC2281*0.15)+(AD2281*0.15)+(AE2281*0.1)+(AF2281*0.1)+(AG2281*0.15)+(MIN(Y2281/3,1)*100*0.1)+(AI2281*0.05))*((AH2281/100)*0.25+0.75))),0),0)</f>
        <v/>
      </c>
      <c r="AB2281" s="11">
        <f>ROUND(MAX(0,MIN(100,((M2281+10)/20)*100)),0)</f>
        <v/>
      </c>
      <c r="AC2281" s="11">
        <f>IFERROR(IF(D2281&lt;=0,0,ROUND(COUNTIFS($D$4:$D$3359,"&lt;="&amp;D2281,$D$4:$D$3359,"&gt;0")/COUNTIF($D$4:$D$3359,"&gt;0")*100,0)),0)</f>
        <v/>
      </c>
      <c r="AD2281" s="11">
        <f>IF(E2281&lt;=0,0,ROUND(MAX(0,MIN(100,(LOG10(1+E2281/1000000000)/LOG10(101))*100)),0))</f>
        <v/>
      </c>
      <c r="AE2281" s="11">
        <f>IF(O2281=N2281,50,ROUND(MAX(0,MIN(100,((H2281-N2281)/(O2281-N2281))*100)),0))</f>
        <v/>
      </c>
      <c r="AF2281" s="11">
        <f>ROUND(MAX(0,MIN(100,50+((H2281-K2281)/K2281)*1000)),0)</f>
        <v/>
      </c>
      <c r="AG2281" s="11">
        <f>IFERROR(ROUND(MAX(0,MIN(100,50+25*LN(MAX(0.01,X2281)))),0),25)</f>
        <v/>
      </c>
      <c r="AH2281" s="11">
        <f>ROUND(IF(M2281&lt;=-30,0,IF(M2281&lt;=-20,20,IF(M2281&lt;=-10,50,100))),0)</f>
        <v/>
      </c>
      <c r="AI2281" s="11">
        <f>ROUND(MAX(0,MIN(100,50+(Z2281*10))),0)</f>
        <v/>
      </c>
      <c r="AJ2281" s="11">
        <f>IFERROR(IF(--AA2281&gt;=80,"خرید قوی",IF(--AA2281&gt;=70,"خرید مشروط",IF(--AA2281&gt;=60,"مراقبت",IF(--AA2281&gt;=45,"ضعیف","عدم ورود")))),"")</f>
        <v/>
      </c>
    </row>
    <row r="2282">
      <c r="A2282" s="15">
        <f>'دیده بان بازار'!A2285</f>
        <v/>
      </c>
      <c r="B2282" s="16">
        <f>'دیده بان بازار'!B2285</f>
        <v/>
      </c>
      <c r="C2282" s="16">
        <f>'دیده بان بازار'!C2285</f>
        <v/>
      </c>
      <c r="D2282" s="16">
        <f>'دیده بان بازار'!D2285</f>
        <v/>
      </c>
      <c r="E2282" s="17">
        <f>'دیده بان بازار'!E2285</f>
        <v/>
      </c>
      <c r="F2282" s="16">
        <f>'دیده بان بازار'!F2285</f>
        <v/>
      </c>
      <c r="G2282" s="16">
        <f>'دیده بان بازار'!G2285</f>
        <v/>
      </c>
      <c r="H2282" s="16">
        <f>'دیده بان بازار'!H2285</f>
        <v/>
      </c>
      <c r="I2282" s="16">
        <f>'دیده بان بازار'!I2285</f>
        <v/>
      </c>
      <c r="J2282" s="16">
        <f>'دیده بان بازار'!J2285</f>
        <v/>
      </c>
      <c r="K2282" s="16">
        <f>'دیده بان بازار'!K2285</f>
        <v/>
      </c>
      <c r="L2282" s="16">
        <f>'دیده بان بازار'!L2285</f>
        <v/>
      </c>
      <c r="M2282" s="16">
        <f>'دیده بان بازار'!M2285</f>
        <v/>
      </c>
      <c r="N2282" s="16">
        <f>'دیده بان بازار'!N2285</f>
        <v/>
      </c>
      <c r="O2282" s="16">
        <f>'دیده بان بازار'!O2285</f>
        <v/>
      </c>
      <c r="P2282" s="16">
        <f>'دیده بان بازار'!P2285</f>
        <v/>
      </c>
      <c r="Q2282" s="16">
        <f>'دیده بان بازار'!Q2285</f>
        <v/>
      </c>
      <c r="R2282" s="16">
        <f>'دیده بان بازار'!R2285</f>
        <v/>
      </c>
      <c r="S2282" s="16">
        <f>'دیده بان بازار'!S2285</f>
        <v/>
      </c>
      <c r="T2282" s="16">
        <f>'دیده بان بازار'!T2285</f>
        <v/>
      </c>
      <c r="U2282" s="16">
        <f>'دیده بان بازار'!U2285</f>
        <v/>
      </c>
      <c r="V2282" s="16">
        <f>'دیده بان بازار'!V2285</f>
        <v/>
      </c>
      <c r="W2282" s="7">
        <f>'دیده بان بازار'!W2285</f>
        <v/>
      </c>
      <c r="X2282" s="11">
        <f>IFERROR(IF(OR(R2282&lt;=0,W2282&lt;=0,S2282&lt;=0,V2282&lt;=0),0,ROUND((S2282/R2282)/(V2282/W2282),2)),0)</f>
        <v/>
      </c>
      <c r="Y2282" s="11">
        <f>IFERROR(IF(OR(S2282&lt;=0,V2282&lt;=0),0,ROUND(S2282/V2282,2)),0)</f>
        <v/>
      </c>
      <c r="Z2282" s="11">
        <f>IFERROR(J2282-M2282,0)</f>
        <v/>
      </c>
      <c r="AA2282" s="11">
        <f>IFERROR(ROUND(MAX(0,MIN(100,((AB2282*0.2)+(AC2282*0.15)+(AD2282*0.15)+(AE2282*0.1)+(AF2282*0.1)+(AG2282*0.15)+(MIN(Y2282/3,1)*100*0.1)+(AI2282*0.05))*((AH2282/100)*0.25+0.75))),0),0)</f>
        <v/>
      </c>
      <c r="AB2282" s="11">
        <f>ROUND(MAX(0,MIN(100,((M2282+10)/20)*100)),0)</f>
        <v/>
      </c>
      <c r="AC2282" s="11">
        <f>IFERROR(IF(D2282&lt;=0,0,ROUND(COUNTIFS($D$4:$D$3359,"&lt;="&amp;D2282,$D$4:$D$3359,"&gt;0")/COUNTIF($D$4:$D$3359,"&gt;0")*100,0)),0)</f>
        <v/>
      </c>
      <c r="AD2282" s="11">
        <f>IF(E2282&lt;=0,0,ROUND(MAX(0,MIN(100,(LOG10(1+E2282/1000000000)/LOG10(101))*100)),0))</f>
        <v/>
      </c>
      <c r="AE2282" s="11">
        <f>IF(O2282=N2282,50,ROUND(MAX(0,MIN(100,((H2282-N2282)/(O2282-N2282))*100)),0))</f>
        <v/>
      </c>
      <c r="AF2282" s="11">
        <f>ROUND(MAX(0,MIN(100,50+((H2282-K2282)/K2282)*1000)),0)</f>
        <v/>
      </c>
      <c r="AG2282" s="11">
        <f>IFERROR(ROUND(MAX(0,MIN(100,50+25*LN(MAX(0.01,X2282)))),0),25)</f>
        <v/>
      </c>
      <c r="AH2282" s="11">
        <f>ROUND(IF(M2282&lt;=-30,0,IF(M2282&lt;=-20,20,IF(M2282&lt;=-10,50,100))),0)</f>
        <v/>
      </c>
      <c r="AI2282" s="11">
        <f>ROUND(MAX(0,MIN(100,50+(Z2282*10))),0)</f>
        <v/>
      </c>
      <c r="AJ2282" s="11">
        <f>IFERROR(IF(--AA2282&gt;=80,"خرید قوی",IF(--AA2282&gt;=70,"خرید مشروط",IF(--AA2282&gt;=60,"مراقبت",IF(--AA2282&gt;=45,"ضعیف","عدم ورود")))),"")</f>
        <v/>
      </c>
    </row>
    <row r="2283">
      <c r="A2283" s="12">
        <f>'دیده بان بازار'!A2286</f>
        <v/>
      </c>
      <c r="B2283" s="13">
        <f>'دیده بان بازار'!B2286</f>
        <v/>
      </c>
      <c r="C2283" s="13">
        <f>'دیده بان بازار'!C2286</f>
        <v/>
      </c>
      <c r="D2283" s="13">
        <f>'دیده بان بازار'!D2286</f>
        <v/>
      </c>
      <c r="E2283" s="14">
        <f>'دیده بان بازار'!E2286</f>
        <v/>
      </c>
      <c r="F2283" s="13">
        <f>'دیده بان بازار'!F2286</f>
        <v/>
      </c>
      <c r="G2283" s="13">
        <f>'دیده بان بازار'!G2286</f>
        <v/>
      </c>
      <c r="H2283" s="13">
        <f>'دیده بان بازار'!H2286</f>
        <v/>
      </c>
      <c r="I2283" s="13">
        <f>'دیده بان بازار'!I2286</f>
        <v/>
      </c>
      <c r="J2283" s="13">
        <f>'دیده بان بازار'!J2286</f>
        <v/>
      </c>
      <c r="K2283" s="13">
        <f>'دیده بان بازار'!K2286</f>
        <v/>
      </c>
      <c r="L2283" s="13">
        <f>'دیده بان بازار'!L2286</f>
        <v/>
      </c>
      <c r="M2283" s="13">
        <f>'دیده بان بازار'!M2286</f>
        <v/>
      </c>
      <c r="N2283" s="13">
        <f>'دیده بان بازار'!N2286</f>
        <v/>
      </c>
      <c r="O2283" s="13">
        <f>'دیده بان بازار'!O2286</f>
        <v/>
      </c>
      <c r="P2283" s="13">
        <f>'دیده بان بازار'!P2286</f>
        <v/>
      </c>
      <c r="Q2283" s="13">
        <f>'دیده بان بازار'!Q2286</f>
        <v/>
      </c>
      <c r="R2283" s="13">
        <f>'دیده بان بازار'!R2286</f>
        <v/>
      </c>
      <c r="S2283" s="13">
        <f>'دیده بان بازار'!S2286</f>
        <v/>
      </c>
      <c r="T2283" s="13">
        <f>'دیده بان بازار'!T2286</f>
        <v/>
      </c>
      <c r="U2283" s="13">
        <f>'دیده بان بازار'!U2286</f>
        <v/>
      </c>
      <c r="V2283" s="13">
        <f>'دیده بان بازار'!V2286</f>
        <v/>
      </c>
      <c r="W2283" s="6">
        <f>'دیده بان بازار'!W2286</f>
        <v/>
      </c>
      <c r="X2283" s="11">
        <f>IFERROR(IF(OR(R2283&lt;=0,W2283&lt;=0,S2283&lt;=0,V2283&lt;=0),0,ROUND((S2283/R2283)/(V2283/W2283),2)),0)</f>
        <v/>
      </c>
      <c r="Y2283" s="11">
        <f>IFERROR(IF(OR(S2283&lt;=0,V2283&lt;=0),0,ROUND(S2283/V2283,2)),0)</f>
        <v/>
      </c>
      <c r="Z2283" s="11">
        <f>IFERROR(J2283-M2283,0)</f>
        <v/>
      </c>
      <c r="AA2283" s="11">
        <f>IFERROR(ROUND(MAX(0,MIN(100,((AB2283*0.2)+(AC2283*0.15)+(AD2283*0.15)+(AE2283*0.1)+(AF2283*0.1)+(AG2283*0.15)+(MIN(Y2283/3,1)*100*0.1)+(AI2283*0.05))*((AH2283/100)*0.25+0.75))),0),0)</f>
        <v/>
      </c>
      <c r="AB2283" s="11">
        <f>ROUND(MAX(0,MIN(100,((M2283+10)/20)*100)),0)</f>
        <v/>
      </c>
      <c r="AC2283" s="11">
        <f>IFERROR(IF(D2283&lt;=0,0,ROUND(COUNTIFS($D$4:$D$3359,"&lt;="&amp;D2283,$D$4:$D$3359,"&gt;0")/COUNTIF($D$4:$D$3359,"&gt;0")*100,0)),0)</f>
        <v/>
      </c>
      <c r="AD2283" s="11">
        <f>IF(E2283&lt;=0,0,ROUND(MAX(0,MIN(100,(LOG10(1+E2283/1000000000)/LOG10(101))*100)),0))</f>
        <v/>
      </c>
      <c r="AE2283" s="11">
        <f>IF(O2283=N2283,50,ROUND(MAX(0,MIN(100,((H2283-N2283)/(O2283-N2283))*100)),0))</f>
        <v/>
      </c>
      <c r="AF2283" s="11">
        <f>ROUND(MAX(0,MIN(100,50+((H2283-K2283)/K2283)*1000)),0)</f>
        <v/>
      </c>
      <c r="AG2283" s="11">
        <f>IFERROR(ROUND(MAX(0,MIN(100,50+25*LN(MAX(0.01,X2283)))),0),25)</f>
        <v/>
      </c>
      <c r="AH2283" s="11">
        <f>ROUND(IF(M2283&lt;=-30,0,IF(M2283&lt;=-20,20,IF(M2283&lt;=-10,50,100))),0)</f>
        <v/>
      </c>
      <c r="AI2283" s="11">
        <f>ROUND(MAX(0,MIN(100,50+(Z2283*10))),0)</f>
        <v/>
      </c>
      <c r="AJ2283" s="11">
        <f>IFERROR(IF(--AA2283&gt;=80,"خرید قوی",IF(--AA2283&gt;=70,"خرید مشروط",IF(--AA2283&gt;=60,"مراقبت",IF(--AA2283&gt;=45,"ضعیف","عدم ورود")))),"")</f>
        <v/>
      </c>
    </row>
    <row r="2284">
      <c r="A2284" s="15">
        <f>'دیده بان بازار'!A2287</f>
        <v/>
      </c>
      <c r="B2284" s="16">
        <f>'دیده بان بازار'!B2287</f>
        <v/>
      </c>
      <c r="C2284" s="16">
        <f>'دیده بان بازار'!C2287</f>
        <v/>
      </c>
      <c r="D2284" s="16">
        <f>'دیده بان بازار'!D2287</f>
        <v/>
      </c>
      <c r="E2284" s="17">
        <f>'دیده بان بازار'!E2287</f>
        <v/>
      </c>
      <c r="F2284" s="16">
        <f>'دیده بان بازار'!F2287</f>
        <v/>
      </c>
      <c r="G2284" s="16">
        <f>'دیده بان بازار'!G2287</f>
        <v/>
      </c>
      <c r="H2284" s="16">
        <f>'دیده بان بازار'!H2287</f>
        <v/>
      </c>
      <c r="I2284" s="16">
        <f>'دیده بان بازار'!I2287</f>
        <v/>
      </c>
      <c r="J2284" s="16">
        <f>'دیده بان بازار'!J2287</f>
        <v/>
      </c>
      <c r="K2284" s="16">
        <f>'دیده بان بازار'!K2287</f>
        <v/>
      </c>
      <c r="L2284" s="16">
        <f>'دیده بان بازار'!L2287</f>
        <v/>
      </c>
      <c r="M2284" s="16">
        <f>'دیده بان بازار'!M2287</f>
        <v/>
      </c>
      <c r="N2284" s="16">
        <f>'دیده بان بازار'!N2287</f>
        <v/>
      </c>
      <c r="O2284" s="16">
        <f>'دیده بان بازار'!O2287</f>
        <v/>
      </c>
      <c r="P2284" s="16">
        <f>'دیده بان بازار'!P2287</f>
        <v/>
      </c>
      <c r="Q2284" s="16">
        <f>'دیده بان بازار'!Q2287</f>
        <v/>
      </c>
      <c r="R2284" s="16">
        <f>'دیده بان بازار'!R2287</f>
        <v/>
      </c>
      <c r="S2284" s="16">
        <f>'دیده بان بازار'!S2287</f>
        <v/>
      </c>
      <c r="T2284" s="16">
        <f>'دیده بان بازار'!T2287</f>
        <v/>
      </c>
      <c r="U2284" s="16">
        <f>'دیده بان بازار'!U2287</f>
        <v/>
      </c>
      <c r="V2284" s="16">
        <f>'دیده بان بازار'!V2287</f>
        <v/>
      </c>
      <c r="W2284" s="7">
        <f>'دیده بان بازار'!W2287</f>
        <v/>
      </c>
      <c r="X2284" s="11">
        <f>IFERROR(IF(OR(R2284&lt;=0,W2284&lt;=0,S2284&lt;=0,V2284&lt;=0),0,ROUND((S2284/R2284)/(V2284/W2284),2)),0)</f>
        <v/>
      </c>
      <c r="Y2284" s="11">
        <f>IFERROR(IF(OR(S2284&lt;=0,V2284&lt;=0),0,ROUND(S2284/V2284,2)),0)</f>
        <v/>
      </c>
      <c r="Z2284" s="11">
        <f>IFERROR(J2284-M2284,0)</f>
        <v/>
      </c>
      <c r="AA2284" s="11">
        <f>IFERROR(ROUND(MAX(0,MIN(100,((AB2284*0.2)+(AC2284*0.15)+(AD2284*0.15)+(AE2284*0.1)+(AF2284*0.1)+(AG2284*0.15)+(MIN(Y2284/3,1)*100*0.1)+(AI2284*0.05))*((AH2284/100)*0.25+0.75))),0),0)</f>
        <v/>
      </c>
      <c r="AB2284" s="11">
        <f>ROUND(MAX(0,MIN(100,((M2284+10)/20)*100)),0)</f>
        <v/>
      </c>
      <c r="AC2284" s="11">
        <f>IFERROR(IF(D2284&lt;=0,0,ROUND(COUNTIFS($D$4:$D$3359,"&lt;="&amp;D2284,$D$4:$D$3359,"&gt;0")/COUNTIF($D$4:$D$3359,"&gt;0")*100,0)),0)</f>
        <v/>
      </c>
      <c r="AD2284" s="11">
        <f>IF(E2284&lt;=0,0,ROUND(MAX(0,MIN(100,(LOG10(1+E2284/1000000000)/LOG10(101))*100)),0))</f>
        <v/>
      </c>
      <c r="AE2284" s="11">
        <f>IF(O2284=N2284,50,ROUND(MAX(0,MIN(100,((H2284-N2284)/(O2284-N2284))*100)),0))</f>
        <v/>
      </c>
      <c r="AF2284" s="11">
        <f>ROUND(MAX(0,MIN(100,50+((H2284-K2284)/K2284)*1000)),0)</f>
        <v/>
      </c>
      <c r="AG2284" s="11">
        <f>IFERROR(ROUND(MAX(0,MIN(100,50+25*LN(MAX(0.01,X2284)))),0),25)</f>
        <v/>
      </c>
      <c r="AH2284" s="11">
        <f>ROUND(IF(M2284&lt;=-30,0,IF(M2284&lt;=-20,20,IF(M2284&lt;=-10,50,100))),0)</f>
        <v/>
      </c>
      <c r="AI2284" s="11">
        <f>ROUND(MAX(0,MIN(100,50+(Z2284*10))),0)</f>
        <v/>
      </c>
      <c r="AJ2284" s="11">
        <f>IFERROR(IF(--AA2284&gt;=80,"خرید قوی",IF(--AA2284&gt;=70,"خرید مشروط",IF(--AA2284&gt;=60,"مراقبت",IF(--AA2284&gt;=45,"ضعیف","عدم ورود")))),"")</f>
        <v/>
      </c>
    </row>
    <row r="2285">
      <c r="A2285" s="12">
        <f>'دیده بان بازار'!A2288</f>
        <v/>
      </c>
      <c r="B2285" s="13">
        <f>'دیده بان بازار'!B2288</f>
        <v/>
      </c>
      <c r="C2285" s="13">
        <f>'دیده بان بازار'!C2288</f>
        <v/>
      </c>
      <c r="D2285" s="13">
        <f>'دیده بان بازار'!D2288</f>
        <v/>
      </c>
      <c r="E2285" s="14">
        <f>'دیده بان بازار'!E2288</f>
        <v/>
      </c>
      <c r="F2285" s="13">
        <f>'دیده بان بازار'!F2288</f>
        <v/>
      </c>
      <c r="G2285" s="13">
        <f>'دیده بان بازار'!G2288</f>
        <v/>
      </c>
      <c r="H2285" s="13">
        <f>'دیده بان بازار'!H2288</f>
        <v/>
      </c>
      <c r="I2285" s="13">
        <f>'دیده بان بازار'!I2288</f>
        <v/>
      </c>
      <c r="J2285" s="13">
        <f>'دیده بان بازار'!J2288</f>
        <v/>
      </c>
      <c r="K2285" s="13">
        <f>'دیده بان بازار'!K2288</f>
        <v/>
      </c>
      <c r="L2285" s="13">
        <f>'دیده بان بازار'!L2288</f>
        <v/>
      </c>
      <c r="M2285" s="13">
        <f>'دیده بان بازار'!M2288</f>
        <v/>
      </c>
      <c r="N2285" s="13">
        <f>'دیده بان بازار'!N2288</f>
        <v/>
      </c>
      <c r="O2285" s="13">
        <f>'دیده بان بازار'!O2288</f>
        <v/>
      </c>
      <c r="P2285" s="13">
        <f>'دیده بان بازار'!P2288</f>
        <v/>
      </c>
      <c r="Q2285" s="13">
        <f>'دیده بان بازار'!Q2288</f>
        <v/>
      </c>
      <c r="R2285" s="13">
        <f>'دیده بان بازار'!R2288</f>
        <v/>
      </c>
      <c r="S2285" s="13">
        <f>'دیده بان بازار'!S2288</f>
        <v/>
      </c>
      <c r="T2285" s="13">
        <f>'دیده بان بازار'!T2288</f>
        <v/>
      </c>
      <c r="U2285" s="13">
        <f>'دیده بان بازار'!U2288</f>
        <v/>
      </c>
      <c r="V2285" s="13">
        <f>'دیده بان بازار'!V2288</f>
        <v/>
      </c>
      <c r="W2285" s="6">
        <f>'دیده بان بازار'!W2288</f>
        <v/>
      </c>
      <c r="X2285" s="11">
        <f>IFERROR(IF(OR(R2285&lt;=0,W2285&lt;=0,S2285&lt;=0,V2285&lt;=0),0,ROUND((S2285/R2285)/(V2285/W2285),2)),0)</f>
        <v/>
      </c>
      <c r="Y2285" s="11">
        <f>IFERROR(IF(OR(S2285&lt;=0,V2285&lt;=0),0,ROUND(S2285/V2285,2)),0)</f>
        <v/>
      </c>
      <c r="Z2285" s="11">
        <f>IFERROR(J2285-M2285,0)</f>
        <v/>
      </c>
      <c r="AA2285" s="11">
        <f>IFERROR(ROUND(MAX(0,MIN(100,((AB2285*0.2)+(AC2285*0.15)+(AD2285*0.15)+(AE2285*0.1)+(AF2285*0.1)+(AG2285*0.15)+(MIN(Y2285/3,1)*100*0.1)+(AI2285*0.05))*((AH2285/100)*0.25+0.75))),0),0)</f>
        <v/>
      </c>
      <c r="AB2285" s="11">
        <f>ROUND(MAX(0,MIN(100,((M2285+10)/20)*100)),0)</f>
        <v/>
      </c>
      <c r="AC2285" s="11">
        <f>IFERROR(IF(D2285&lt;=0,0,ROUND(COUNTIFS($D$4:$D$3359,"&lt;="&amp;D2285,$D$4:$D$3359,"&gt;0")/COUNTIF($D$4:$D$3359,"&gt;0")*100,0)),0)</f>
        <v/>
      </c>
      <c r="AD2285" s="11">
        <f>IF(E2285&lt;=0,0,ROUND(MAX(0,MIN(100,(LOG10(1+E2285/1000000000)/LOG10(101))*100)),0))</f>
        <v/>
      </c>
      <c r="AE2285" s="11">
        <f>IF(O2285=N2285,50,ROUND(MAX(0,MIN(100,((H2285-N2285)/(O2285-N2285))*100)),0))</f>
        <v/>
      </c>
      <c r="AF2285" s="11">
        <f>ROUND(MAX(0,MIN(100,50+((H2285-K2285)/K2285)*1000)),0)</f>
        <v/>
      </c>
      <c r="AG2285" s="11">
        <f>IFERROR(ROUND(MAX(0,MIN(100,50+25*LN(MAX(0.01,X2285)))),0),25)</f>
        <v/>
      </c>
      <c r="AH2285" s="11">
        <f>ROUND(IF(M2285&lt;=-30,0,IF(M2285&lt;=-20,20,IF(M2285&lt;=-10,50,100))),0)</f>
        <v/>
      </c>
      <c r="AI2285" s="11">
        <f>ROUND(MAX(0,MIN(100,50+(Z2285*10))),0)</f>
        <v/>
      </c>
      <c r="AJ2285" s="11">
        <f>IFERROR(IF(--AA2285&gt;=80,"خرید قوی",IF(--AA2285&gt;=70,"خرید مشروط",IF(--AA2285&gt;=60,"مراقبت",IF(--AA2285&gt;=45,"ضعیف","عدم ورود")))),"")</f>
        <v/>
      </c>
    </row>
    <row r="2286">
      <c r="A2286" s="15">
        <f>'دیده بان بازار'!A2289</f>
        <v/>
      </c>
      <c r="B2286" s="16">
        <f>'دیده بان بازار'!B2289</f>
        <v/>
      </c>
      <c r="C2286" s="16">
        <f>'دیده بان بازار'!C2289</f>
        <v/>
      </c>
      <c r="D2286" s="16">
        <f>'دیده بان بازار'!D2289</f>
        <v/>
      </c>
      <c r="E2286" s="17">
        <f>'دیده بان بازار'!E2289</f>
        <v/>
      </c>
      <c r="F2286" s="16">
        <f>'دیده بان بازار'!F2289</f>
        <v/>
      </c>
      <c r="G2286" s="16">
        <f>'دیده بان بازار'!G2289</f>
        <v/>
      </c>
      <c r="H2286" s="16">
        <f>'دیده بان بازار'!H2289</f>
        <v/>
      </c>
      <c r="I2286" s="16">
        <f>'دیده بان بازار'!I2289</f>
        <v/>
      </c>
      <c r="J2286" s="16">
        <f>'دیده بان بازار'!J2289</f>
        <v/>
      </c>
      <c r="K2286" s="16">
        <f>'دیده بان بازار'!K2289</f>
        <v/>
      </c>
      <c r="L2286" s="16">
        <f>'دیده بان بازار'!L2289</f>
        <v/>
      </c>
      <c r="M2286" s="16">
        <f>'دیده بان بازار'!M2289</f>
        <v/>
      </c>
      <c r="N2286" s="16">
        <f>'دیده بان بازار'!N2289</f>
        <v/>
      </c>
      <c r="O2286" s="16">
        <f>'دیده بان بازار'!O2289</f>
        <v/>
      </c>
      <c r="P2286" s="16">
        <f>'دیده بان بازار'!P2289</f>
        <v/>
      </c>
      <c r="Q2286" s="16">
        <f>'دیده بان بازار'!Q2289</f>
        <v/>
      </c>
      <c r="R2286" s="16">
        <f>'دیده بان بازار'!R2289</f>
        <v/>
      </c>
      <c r="S2286" s="16">
        <f>'دیده بان بازار'!S2289</f>
        <v/>
      </c>
      <c r="T2286" s="16">
        <f>'دیده بان بازار'!T2289</f>
        <v/>
      </c>
      <c r="U2286" s="16">
        <f>'دیده بان بازار'!U2289</f>
        <v/>
      </c>
      <c r="V2286" s="16">
        <f>'دیده بان بازار'!V2289</f>
        <v/>
      </c>
      <c r="W2286" s="7">
        <f>'دیده بان بازار'!W2289</f>
        <v/>
      </c>
      <c r="X2286" s="11">
        <f>IFERROR(IF(OR(R2286&lt;=0,W2286&lt;=0,S2286&lt;=0,V2286&lt;=0),0,ROUND((S2286/R2286)/(V2286/W2286),2)),0)</f>
        <v/>
      </c>
      <c r="Y2286" s="11">
        <f>IFERROR(IF(OR(S2286&lt;=0,V2286&lt;=0),0,ROUND(S2286/V2286,2)),0)</f>
        <v/>
      </c>
      <c r="Z2286" s="11">
        <f>IFERROR(J2286-M2286,0)</f>
        <v/>
      </c>
      <c r="AA2286" s="11">
        <f>IFERROR(ROUND(MAX(0,MIN(100,((AB2286*0.2)+(AC2286*0.15)+(AD2286*0.15)+(AE2286*0.1)+(AF2286*0.1)+(AG2286*0.15)+(MIN(Y2286/3,1)*100*0.1)+(AI2286*0.05))*((AH2286/100)*0.25+0.75))),0),0)</f>
        <v/>
      </c>
      <c r="AB2286" s="11">
        <f>ROUND(MAX(0,MIN(100,((M2286+10)/20)*100)),0)</f>
        <v/>
      </c>
      <c r="AC2286" s="11">
        <f>IFERROR(IF(D2286&lt;=0,0,ROUND(COUNTIFS($D$4:$D$3359,"&lt;="&amp;D2286,$D$4:$D$3359,"&gt;0")/COUNTIF($D$4:$D$3359,"&gt;0")*100,0)),0)</f>
        <v/>
      </c>
      <c r="AD2286" s="11">
        <f>IF(E2286&lt;=0,0,ROUND(MAX(0,MIN(100,(LOG10(1+E2286/1000000000)/LOG10(101))*100)),0))</f>
        <v/>
      </c>
      <c r="AE2286" s="11">
        <f>IF(O2286=N2286,50,ROUND(MAX(0,MIN(100,((H2286-N2286)/(O2286-N2286))*100)),0))</f>
        <v/>
      </c>
      <c r="AF2286" s="11">
        <f>ROUND(MAX(0,MIN(100,50+((H2286-K2286)/K2286)*1000)),0)</f>
        <v/>
      </c>
      <c r="AG2286" s="11">
        <f>IFERROR(ROUND(MAX(0,MIN(100,50+25*LN(MAX(0.01,X2286)))),0),25)</f>
        <v/>
      </c>
      <c r="AH2286" s="11">
        <f>ROUND(IF(M2286&lt;=-30,0,IF(M2286&lt;=-20,20,IF(M2286&lt;=-10,50,100))),0)</f>
        <v/>
      </c>
      <c r="AI2286" s="11">
        <f>ROUND(MAX(0,MIN(100,50+(Z2286*10))),0)</f>
        <v/>
      </c>
      <c r="AJ2286" s="11">
        <f>IFERROR(IF(--AA2286&gt;=80,"خرید قوی",IF(--AA2286&gt;=70,"خرید مشروط",IF(--AA2286&gt;=60,"مراقبت",IF(--AA2286&gt;=45,"ضعیف","عدم ورود")))),"")</f>
        <v/>
      </c>
    </row>
    <row r="2287">
      <c r="A2287" s="12">
        <f>'دیده بان بازار'!A2290</f>
        <v/>
      </c>
      <c r="B2287" s="13">
        <f>'دیده بان بازار'!B2290</f>
        <v/>
      </c>
      <c r="C2287" s="13">
        <f>'دیده بان بازار'!C2290</f>
        <v/>
      </c>
      <c r="D2287" s="13">
        <f>'دیده بان بازار'!D2290</f>
        <v/>
      </c>
      <c r="E2287" s="14">
        <f>'دیده بان بازار'!E2290</f>
        <v/>
      </c>
      <c r="F2287" s="13">
        <f>'دیده بان بازار'!F2290</f>
        <v/>
      </c>
      <c r="G2287" s="13">
        <f>'دیده بان بازار'!G2290</f>
        <v/>
      </c>
      <c r="H2287" s="13">
        <f>'دیده بان بازار'!H2290</f>
        <v/>
      </c>
      <c r="I2287" s="13">
        <f>'دیده بان بازار'!I2290</f>
        <v/>
      </c>
      <c r="J2287" s="13">
        <f>'دیده بان بازار'!J2290</f>
        <v/>
      </c>
      <c r="K2287" s="13">
        <f>'دیده بان بازار'!K2290</f>
        <v/>
      </c>
      <c r="L2287" s="13">
        <f>'دیده بان بازار'!L2290</f>
        <v/>
      </c>
      <c r="M2287" s="13">
        <f>'دیده بان بازار'!M2290</f>
        <v/>
      </c>
      <c r="N2287" s="13">
        <f>'دیده بان بازار'!N2290</f>
        <v/>
      </c>
      <c r="O2287" s="13">
        <f>'دیده بان بازار'!O2290</f>
        <v/>
      </c>
      <c r="P2287" s="13">
        <f>'دیده بان بازار'!P2290</f>
        <v/>
      </c>
      <c r="Q2287" s="13">
        <f>'دیده بان بازار'!Q2290</f>
        <v/>
      </c>
      <c r="R2287" s="13">
        <f>'دیده بان بازار'!R2290</f>
        <v/>
      </c>
      <c r="S2287" s="13">
        <f>'دیده بان بازار'!S2290</f>
        <v/>
      </c>
      <c r="T2287" s="13">
        <f>'دیده بان بازار'!T2290</f>
        <v/>
      </c>
      <c r="U2287" s="13">
        <f>'دیده بان بازار'!U2290</f>
        <v/>
      </c>
      <c r="V2287" s="13">
        <f>'دیده بان بازار'!V2290</f>
        <v/>
      </c>
      <c r="W2287" s="6">
        <f>'دیده بان بازار'!W2290</f>
        <v/>
      </c>
      <c r="X2287" s="11">
        <f>IFERROR(IF(OR(R2287&lt;=0,W2287&lt;=0,S2287&lt;=0,V2287&lt;=0),0,ROUND((S2287/R2287)/(V2287/W2287),2)),0)</f>
        <v/>
      </c>
      <c r="Y2287" s="11">
        <f>IFERROR(IF(OR(S2287&lt;=0,V2287&lt;=0),0,ROUND(S2287/V2287,2)),0)</f>
        <v/>
      </c>
      <c r="Z2287" s="11">
        <f>IFERROR(J2287-M2287,0)</f>
        <v/>
      </c>
      <c r="AA2287" s="11">
        <f>IFERROR(ROUND(MAX(0,MIN(100,((AB2287*0.2)+(AC2287*0.15)+(AD2287*0.15)+(AE2287*0.1)+(AF2287*0.1)+(AG2287*0.15)+(MIN(Y2287/3,1)*100*0.1)+(AI2287*0.05))*((AH2287/100)*0.25+0.75))),0),0)</f>
        <v/>
      </c>
      <c r="AB2287" s="11">
        <f>ROUND(MAX(0,MIN(100,((M2287+10)/20)*100)),0)</f>
        <v/>
      </c>
      <c r="AC2287" s="11">
        <f>IFERROR(IF(D2287&lt;=0,0,ROUND(COUNTIFS($D$4:$D$3359,"&lt;="&amp;D2287,$D$4:$D$3359,"&gt;0")/COUNTIF($D$4:$D$3359,"&gt;0")*100,0)),0)</f>
        <v/>
      </c>
      <c r="AD2287" s="11">
        <f>IF(E2287&lt;=0,0,ROUND(MAX(0,MIN(100,(LOG10(1+E2287/1000000000)/LOG10(101))*100)),0))</f>
        <v/>
      </c>
      <c r="AE2287" s="11">
        <f>IF(O2287=N2287,50,ROUND(MAX(0,MIN(100,((H2287-N2287)/(O2287-N2287))*100)),0))</f>
        <v/>
      </c>
      <c r="AF2287" s="11">
        <f>ROUND(MAX(0,MIN(100,50+((H2287-K2287)/K2287)*1000)),0)</f>
        <v/>
      </c>
      <c r="AG2287" s="11">
        <f>IFERROR(ROUND(MAX(0,MIN(100,50+25*LN(MAX(0.01,X2287)))),0),25)</f>
        <v/>
      </c>
      <c r="AH2287" s="11">
        <f>ROUND(IF(M2287&lt;=-30,0,IF(M2287&lt;=-20,20,IF(M2287&lt;=-10,50,100))),0)</f>
        <v/>
      </c>
      <c r="AI2287" s="11">
        <f>ROUND(MAX(0,MIN(100,50+(Z2287*10))),0)</f>
        <v/>
      </c>
      <c r="AJ2287" s="11">
        <f>IFERROR(IF(--AA2287&gt;=80,"خرید قوی",IF(--AA2287&gt;=70,"خرید مشروط",IF(--AA2287&gt;=60,"مراقبت",IF(--AA2287&gt;=45,"ضعیف","عدم ورود")))),"")</f>
        <v/>
      </c>
    </row>
    <row r="2288">
      <c r="A2288" s="15">
        <f>'دیده بان بازار'!A2291</f>
        <v/>
      </c>
      <c r="B2288" s="16">
        <f>'دیده بان بازار'!B2291</f>
        <v/>
      </c>
      <c r="C2288" s="16">
        <f>'دیده بان بازار'!C2291</f>
        <v/>
      </c>
      <c r="D2288" s="16">
        <f>'دیده بان بازار'!D2291</f>
        <v/>
      </c>
      <c r="E2288" s="17">
        <f>'دیده بان بازار'!E2291</f>
        <v/>
      </c>
      <c r="F2288" s="16">
        <f>'دیده بان بازار'!F2291</f>
        <v/>
      </c>
      <c r="G2288" s="16">
        <f>'دیده بان بازار'!G2291</f>
        <v/>
      </c>
      <c r="H2288" s="16">
        <f>'دیده بان بازار'!H2291</f>
        <v/>
      </c>
      <c r="I2288" s="16">
        <f>'دیده بان بازار'!I2291</f>
        <v/>
      </c>
      <c r="J2288" s="16">
        <f>'دیده بان بازار'!J2291</f>
        <v/>
      </c>
      <c r="K2288" s="16">
        <f>'دیده بان بازار'!K2291</f>
        <v/>
      </c>
      <c r="L2288" s="16">
        <f>'دیده بان بازار'!L2291</f>
        <v/>
      </c>
      <c r="M2288" s="16">
        <f>'دیده بان بازار'!M2291</f>
        <v/>
      </c>
      <c r="N2288" s="16">
        <f>'دیده بان بازار'!N2291</f>
        <v/>
      </c>
      <c r="O2288" s="16">
        <f>'دیده بان بازار'!O2291</f>
        <v/>
      </c>
      <c r="P2288" s="16">
        <f>'دیده بان بازار'!P2291</f>
        <v/>
      </c>
      <c r="Q2288" s="16">
        <f>'دیده بان بازار'!Q2291</f>
        <v/>
      </c>
      <c r="R2288" s="16">
        <f>'دیده بان بازار'!R2291</f>
        <v/>
      </c>
      <c r="S2288" s="16">
        <f>'دیده بان بازار'!S2291</f>
        <v/>
      </c>
      <c r="T2288" s="16">
        <f>'دیده بان بازار'!T2291</f>
        <v/>
      </c>
      <c r="U2288" s="16">
        <f>'دیده بان بازار'!U2291</f>
        <v/>
      </c>
      <c r="V2288" s="16">
        <f>'دیده بان بازار'!V2291</f>
        <v/>
      </c>
      <c r="W2288" s="7">
        <f>'دیده بان بازار'!W2291</f>
        <v/>
      </c>
      <c r="X2288" s="11">
        <f>IFERROR(IF(OR(R2288&lt;=0,W2288&lt;=0,S2288&lt;=0,V2288&lt;=0),0,ROUND((S2288/R2288)/(V2288/W2288),2)),0)</f>
        <v/>
      </c>
      <c r="Y2288" s="11">
        <f>IFERROR(IF(OR(S2288&lt;=0,V2288&lt;=0),0,ROUND(S2288/V2288,2)),0)</f>
        <v/>
      </c>
      <c r="Z2288" s="11">
        <f>IFERROR(J2288-M2288,0)</f>
        <v/>
      </c>
      <c r="AA2288" s="11">
        <f>IFERROR(ROUND(MAX(0,MIN(100,((AB2288*0.2)+(AC2288*0.15)+(AD2288*0.15)+(AE2288*0.1)+(AF2288*0.1)+(AG2288*0.15)+(MIN(Y2288/3,1)*100*0.1)+(AI2288*0.05))*((AH2288/100)*0.25+0.75))),0),0)</f>
        <v/>
      </c>
      <c r="AB2288" s="11">
        <f>ROUND(MAX(0,MIN(100,((M2288+10)/20)*100)),0)</f>
        <v/>
      </c>
      <c r="AC2288" s="11">
        <f>IFERROR(IF(D2288&lt;=0,0,ROUND(COUNTIFS($D$4:$D$3359,"&lt;="&amp;D2288,$D$4:$D$3359,"&gt;0")/COUNTIF($D$4:$D$3359,"&gt;0")*100,0)),0)</f>
        <v/>
      </c>
      <c r="AD2288" s="11">
        <f>IF(E2288&lt;=0,0,ROUND(MAX(0,MIN(100,(LOG10(1+E2288/1000000000)/LOG10(101))*100)),0))</f>
        <v/>
      </c>
      <c r="AE2288" s="11">
        <f>IF(O2288=N2288,50,ROUND(MAX(0,MIN(100,((H2288-N2288)/(O2288-N2288))*100)),0))</f>
        <v/>
      </c>
      <c r="AF2288" s="11">
        <f>ROUND(MAX(0,MIN(100,50+((H2288-K2288)/K2288)*1000)),0)</f>
        <v/>
      </c>
      <c r="AG2288" s="11">
        <f>IFERROR(ROUND(MAX(0,MIN(100,50+25*LN(MAX(0.01,X2288)))),0),25)</f>
        <v/>
      </c>
      <c r="AH2288" s="11">
        <f>ROUND(IF(M2288&lt;=-30,0,IF(M2288&lt;=-20,20,IF(M2288&lt;=-10,50,100))),0)</f>
        <v/>
      </c>
      <c r="AI2288" s="11">
        <f>ROUND(MAX(0,MIN(100,50+(Z2288*10))),0)</f>
        <v/>
      </c>
      <c r="AJ2288" s="11">
        <f>IFERROR(IF(--AA2288&gt;=80,"خرید قوی",IF(--AA2288&gt;=70,"خرید مشروط",IF(--AA2288&gt;=60,"مراقبت",IF(--AA2288&gt;=45,"ضعیف","عدم ورود")))),"")</f>
        <v/>
      </c>
    </row>
    <row r="2289">
      <c r="A2289" s="12">
        <f>'دیده بان بازار'!A2292</f>
        <v/>
      </c>
      <c r="B2289" s="13">
        <f>'دیده بان بازار'!B2292</f>
        <v/>
      </c>
      <c r="C2289" s="13">
        <f>'دیده بان بازار'!C2292</f>
        <v/>
      </c>
      <c r="D2289" s="13">
        <f>'دیده بان بازار'!D2292</f>
        <v/>
      </c>
      <c r="E2289" s="14">
        <f>'دیده بان بازار'!E2292</f>
        <v/>
      </c>
      <c r="F2289" s="13">
        <f>'دیده بان بازار'!F2292</f>
        <v/>
      </c>
      <c r="G2289" s="13">
        <f>'دیده بان بازار'!G2292</f>
        <v/>
      </c>
      <c r="H2289" s="13">
        <f>'دیده بان بازار'!H2292</f>
        <v/>
      </c>
      <c r="I2289" s="13">
        <f>'دیده بان بازار'!I2292</f>
        <v/>
      </c>
      <c r="J2289" s="13">
        <f>'دیده بان بازار'!J2292</f>
        <v/>
      </c>
      <c r="K2289" s="13">
        <f>'دیده بان بازار'!K2292</f>
        <v/>
      </c>
      <c r="L2289" s="13">
        <f>'دیده بان بازار'!L2292</f>
        <v/>
      </c>
      <c r="M2289" s="13">
        <f>'دیده بان بازار'!M2292</f>
        <v/>
      </c>
      <c r="N2289" s="13">
        <f>'دیده بان بازار'!N2292</f>
        <v/>
      </c>
      <c r="O2289" s="13">
        <f>'دیده بان بازار'!O2292</f>
        <v/>
      </c>
      <c r="P2289" s="13">
        <f>'دیده بان بازار'!P2292</f>
        <v/>
      </c>
      <c r="Q2289" s="13">
        <f>'دیده بان بازار'!Q2292</f>
        <v/>
      </c>
      <c r="R2289" s="13">
        <f>'دیده بان بازار'!R2292</f>
        <v/>
      </c>
      <c r="S2289" s="13">
        <f>'دیده بان بازار'!S2292</f>
        <v/>
      </c>
      <c r="T2289" s="13">
        <f>'دیده بان بازار'!T2292</f>
        <v/>
      </c>
      <c r="U2289" s="13">
        <f>'دیده بان بازار'!U2292</f>
        <v/>
      </c>
      <c r="V2289" s="13">
        <f>'دیده بان بازار'!V2292</f>
        <v/>
      </c>
      <c r="W2289" s="6">
        <f>'دیده بان بازار'!W2292</f>
        <v/>
      </c>
      <c r="X2289" s="11">
        <f>IFERROR(IF(OR(R2289&lt;=0,W2289&lt;=0,S2289&lt;=0,V2289&lt;=0),0,ROUND((S2289/R2289)/(V2289/W2289),2)),0)</f>
        <v/>
      </c>
      <c r="Y2289" s="11">
        <f>IFERROR(IF(OR(S2289&lt;=0,V2289&lt;=0),0,ROUND(S2289/V2289,2)),0)</f>
        <v/>
      </c>
      <c r="Z2289" s="11">
        <f>IFERROR(J2289-M2289,0)</f>
        <v/>
      </c>
      <c r="AA2289" s="11">
        <f>IFERROR(ROUND(MAX(0,MIN(100,((AB2289*0.2)+(AC2289*0.15)+(AD2289*0.15)+(AE2289*0.1)+(AF2289*0.1)+(AG2289*0.15)+(MIN(Y2289/3,1)*100*0.1)+(AI2289*0.05))*((AH2289/100)*0.25+0.75))),0),0)</f>
        <v/>
      </c>
      <c r="AB2289" s="11">
        <f>ROUND(MAX(0,MIN(100,((M2289+10)/20)*100)),0)</f>
        <v/>
      </c>
      <c r="AC2289" s="11">
        <f>IFERROR(IF(D2289&lt;=0,0,ROUND(COUNTIFS($D$4:$D$3359,"&lt;="&amp;D2289,$D$4:$D$3359,"&gt;0")/COUNTIF($D$4:$D$3359,"&gt;0")*100,0)),0)</f>
        <v/>
      </c>
      <c r="AD2289" s="11">
        <f>IF(E2289&lt;=0,0,ROUND(MAX(0,MIN(100,(LOG10(1+E2289/1000000000)/LOG10(101))*100)),0))</f>
        <v/>
      </c>
      <c r="AE2289" s="11">
        <f>IF(O2289=N2289,50,ROUND(MAX(0,MIN(100,((H2289-N2289)/(O2289-N2289))*100)),0))</f>
        <v/>
      </c>
      <c r="AF2289" s="11">
        <f>ROUND(MAX(0,MIN(100,50+((H2289-K2289)/K2289)*1000)),0)</f>
        <v/>
      </c>
      <c r="AG2289" s="11">
        <f>IFERROR(ROUND(MAX(0,MIN(100,50+25*LN(MAX(0.01,X2289)))),0),25)</f>
        <v/>
      </c>
      <c r="AH2289" s="11">
        <f>ROUND(IF(M2289&lt;=-30,0,IF(M2289&lt;=-20,20,IF(M2289&lt;=-10,50,100))),0)</f>
        <v/>
      </c>
      <c r="AI2289" s="11">
        <f>ROUND(MAX(0,MIN(100,50+(Z2289*10))),0)</f>
        <v/>
      </c>
      <c r="AJ2289" s="11">
        <f>IFERROR(IF(--AA2289&gt;=80,"خرید قوی",IF(--AA2289&gt;=70,"خرید مشروط",IF(--AA2289&gt;=60,"مراقبت",IF(--AA2289&gt;=45,"ضعیف","عدم ورود")))),"")</f>
        <v/>
      </c>
    </row>
    <row r="2290">
      <c r="A2290" s="15">
        <f>'دیده بان بازار'!A2293</f>
        <v/>
      </c>
      <c r="B2290" s="16">
        <f>'دیده بان بازار'!B2293</f>
        <v/>
      </c>
      <c r="C2290" s="16">
        <f>'دیده بان بازار'!C2293</f>
        <v/>
      </c>
      <c r="D2290" s="16">
        <f>'دیده بان بازار'!D2293</f>
        <v/>
      </c>
      <c r="E2290" s="17">
        <f>'دیده بان بازار'!E2293</f>
        <v/>
      </c>
      <c r="F2290" s="16">
        <f>'دیده بان بازار'!F2293</f>
        <v/>
      </c>
      <c r="G2290" s="16">
        <f>'دیده بان بازار'!G2293</f>
        <v/>
      </c>
      <c r="H2290" s="16">
        <f>'دیده بان بازار'!H2293</f>
        <v/>
      </c>
      <c r="I2290" s="16">
        <f>'دیده بان بازار'!I2293</f>
        <v/>
      </c>
      <c r="J2290" s="16">
        <f>'دیده بان بازار'!J2293</f>
        <v/>
      </c>
      <c r="K2290" s="16">
        <f>'دیده بان بازار'!K2293</f>
        <v/>
      </c>
      <c r="L2290" s="16">
        <f>'دیده بان بازار'!L2293</f>
        <v/>
      </c>
      <c r="M2290" s="16">
        <f>'دیده بان بازار'!M2293</f>
        <v/>
      </c>
      <c r="N2290" s="16">
        <f>'دیده بان بازار'!N2293</f>
        <v/>
      </c>
      <c r="O2290" s="16">
        <f>'دیده بان بازار'!O2293</f>
        <v/>
      </c>
      <c r="P2290" s="16">
        <f>'دیده بان بازار'!P2293</f>
        <v/>
      </c>
      <c r="Q2290" s="16">
        <f>'دیده بان بازار'!Q2293</f>
        <v/>
      </c>
      <c r="R2290" s="16">
        <f>'دیده بان بازار'!R2293</f>
        <v/>
      </c>
      <c r="S2290" s="16">
        <f>'دیده بان بازار'!S2293</f>
        <v/>
      </c>
      <c r="T2290" s="16">
        <f>'دیده بان بازار'!T2293</f>
        <v/>
      </c>
      <c r="U2290" s="16">
        <f>'دیده بان بازار'!U2293</f>
        <v/>
      </c>
      <c r="V2290" s="16">
        <f>'دیده بان بازار'!V2293</f>
        <v/>
      </c>
      <c r="W2290" s="7">
        <f>'دیده بان بازار'!W2293</f>
        <v/>
      </c>
      <c r="X2290" s="11">
        <f>IFERROR(IF(OR(R2290&lt;=0,W2290&lt;=0,S2290&lt;=0,V2290&lt;=0),0,ROUND((S2290/R2290)/(V2290/W2290),2)),0)</f>
        <v/>
      </c>
      <c r="Y2290" s="11">
        <f>IFERROR(IF(OR(S2290&lt;=0,V2290&lt;=0),0,ROUND(S2290/V2290,2)),0)</f>
        <v/>
      </c>
      <c r="Z2290" s="11">
        <f>IFERROR(J2290-M2290,0)</f>
        <v/>
      </c>
      <c r="AA2290" s="11">
        <f>IFERROR(ROUND(MAX(0,MIN(100,((AB2290*0.2)+(AC2290*0.15)+(AD2290*0.15)+(AE2290*0.1)+(AF2290*0.1)+(AG2290*0.15)+(MIN(Y2290/3,1)*100*0.1)+(AI2290*0.05))*((AH2290/100)*0.25+0.75))),0),0)</f>
        <v/>
      </c>
      <c r="AB2290" s="11">
        <f>ROUND(MAX(0,MIN(100,((M2290+10)/20)*100)),0)</f>
        <v/>
      </c>
      <c r="AC2290" s="11">
        <f>IFERROR(IF(D2290&lt;=0,0,ROUND(COUNTIFS($D$4:$D$3359,"&lt;="&amp;D2290,$D$4:$D$3359,"&gt;0")/COUNTIF($D$4:$D$3359,"&gt;0")*100,0)),0)</f>
        <v/>
      </c>
      <c r="AD2290" s="11">
        <f>IF(E2290&lt;=0,0,ROUND(MAX(0,MIN(100,(LOG10(1+E2290/1000000000)/LOG10(101))*100)),0))</f>
        <v/>
      </c>
      <c r="AE2290" s="11">
        <f>IF(O2290=N2290,50,ROUND(MAX(0,MIN(100,((H2290-N2290)/(O2290-N2290))*100)),0))</f>
        <v/>
      </c>
      <c r="AF2290" s="11">
        <f>ROUND(MAX(0,MIN(100,50+((H2290-K2290)/K2290)*1000)),0)</f>
        <v/>
      </c>
      <c r="AG2290" s="11">
        <f>IFERROR(ROUND(MAX(0,MIN(100,50+25*LN(MAX(0.01,X2290)))),0),25)</f>
        <v/>
      </c>
      <c r="AH2290" s="11">
        <f>ROUND(IF(M2290&lt;=-30,0,IF(M2290&lt;=-20,20,IF(M2290&lt;=-10,50,100))),0)</f>
        <v/>
      </c>
      <c r="AI2290" s="11">
        <f>ROUND(MAX(0,MIN(100,50+(Z2290*10))),0)</f>
        <v/>
      </c>
      <c r="AJ2290" s="11">
        <f>IFERROR(IF(--AA2290&gt;=80,"خرید قوی",IF(--AA2290&gt;=70,"خرید مشروط",IF(--AA2290&gt;=60,"مراقبت",IF(--AA2290&gt;=45,"ضعیف","عدم ورود")))),"")</f>
        <v/>
      </c>
    </row>
    <row r="2291">
      <c r="A2291" s="12">
        <f>'دیده بان بازار'!A2294</f>
        <v/>
      </c>
      <c r="B2291" s="13">
        <f>'دیده بان بازار'!B2294</f>
        <v/>
      </c>
      <c r="C2291" s="13">
        <f>'دیده بان بازار'!C2294</f>
        <v/>
      </c>
      <c r="D2291" s="13">
        <f>'دیده بان بازار'!D2294</f>
        <v/>
      </c>
      <c r="E2291" s="14">
        <f>'دیده بان بازار'!E2294</f>
        <v/>
      </c>
      <c r="F2291" s="13">
        <f>'دیده بان بازار'!F2294</f>
        <v/>
      </c>
      <c r="G2291" s="13">
        <f>'دیده بان بازار'!G2294</f>
        <v/>
      </c>
      <c r="H2291" s="13">
        <f>'دیده بان بازار'!H2294</f>
        <v/>
      </c>
      <c r="I2291" s="13">
        <f>'دیده بان بازار'!I2294</f>
        <v/>
      </c>
      <c r="J2291" s="13">
        <f>'دیده بان بازار'!J2294</f>
        <v/>
      </c>
      <c r="K2291" s="13">
        <f>'دیده بان بازار'!K2294</f>
        <v/>
      </c>
      <c r="L2291" s="13">
        <f>'دیده بان بازار'!L2294</f>
        <v/>
      </c>
      <c r="M2291" s="13">
        <f>'دیده بان بازار'!M2294</f>
        <v/>
      </c>
      <c r="N2291" s="13">
        <f>'دیده بان بازار'!N2294</f>
        <v/>
      </c>
      <c r="O2291" s="13">
        <f>'دیده بان بازار'!O2294</f>
        <v/>
      </c>
      <c r="P2291" s="13">
        <f>'دیده بان بازار'!P2294</f>
        <v/>
      </c>
      <c r="Q2291" s="13">
        <f>'دیده بان بازار'!Q2294</f>
        <v/>
      </c>
      <c r="R2291" s="13">
        <f>'دیده بان بازار'!R2294</f>
        <v/>
      </c>
      <c r="S2291" s="13">
        <f>'دیده بان بازار'!S2294</f>
        <v/>
      </c>
      <c r="T2291" s="13">
        <f>'دیده بان بازار'!T2294</f>
        <v/>
      </c>
      <c r="U2291" s="13">
        <f>'دیده بان بازار'!U2294</f>
        <v/>
      </c>
      <c r="V2291" s="13">
        <f>'دیده بان بازار'!V2294</f>
        <v/>
      </c>
      <c r="W2291" s="6">
        <f>'دیده بان بازار'!W2294</f>
        <v/>
      </c>
      <c r="X2291" s="11">
        <f>IFERROR(IF(OR(R2291&lt;=0,W2291&lt;=0,S2291&lt;=0,V2291&lt;=0),0,ROUND((S2291/R2291)/(V2291/W2291),2)),0)</f>
        <v/>
      </c>
      <c r="Y2291" s="11">
        <f>IFERROR(IF(OR(S2291&lt;=0,V2291&lt;=0),0,ROUND(S2291/V2291,2)),0)</f>
        <v/>
      </c>
      <c r="Z2291" s="11">
        <f>IFERROR(J2291-M2291,0)</f>
        <v/>
      </c>
      <c r="AA2291" s="11">
        <f>IFERROR(ROUND(MAX(0,MIN(100,((AB2291*0.2)+(AC2291*0.15)+(AD2291*0.15)+(AE2291*0.1)+(AF2291*0.1)+(AG2291*0.15)+(MIN(Y2291/3,1)*100*0.1)+(AI2291*0.05))*((AH2291/100)*0.25+0.75))),0),0)</f>
        <v/>
      </c>
      <c r="AB2291" s="11">
        <f>ROUND(MAX(0,MIN(100,((M2291+10)/20)*100)),0)</f>
        <v/>
      </c>
      <c r="AC2291" s="11">
        <f>IFERROR(IF(D2291&lt;=0,0,ROUND(COUNTIFS($D$4:$D$3359,"&lt;="&amp;D2291,$D$4:$D$3359,"&gt;0")/COUNTIF($D$4:$D$3359,"&gt;0")*100,0)),0)</f>
        <v/>
      </c>
      <c r="AD2291" s="11">
        <f>IF(E2291&lt;=0,0,ROUND(MAX(0,MIN(100,(LOG10(1+E2291/1000000000)/LOG10(101))*100)),0))</f>
        <v/>
      </c>
      <c r="AE2291" s="11">
        <f>IF(O2291=N2291,50,ROUND(MAX(0,MIN(100,((H2291-N2291)/(O2291-N2291))*100)),0))</f>
        <v/>
      </c>
      <c r="AF2291" s="11">
        <f>ROUND(MAX(0,MIN(100,50+((H2291-K2291)/K2291)*1000)),0)</f>
        <v/>
      </c>
      <c r="AG2291" s="11">
        <f>IFERROR(ROUND(MAX(0,MIN(100,50+25*LN(MAX(0.01,X2291)))),0),25)</f>
        <v/>
      </c>
      <c r="AH2291" s="11">
        <f>ROUND(IF(M2291&lt;=-30,0,IF(M2291&lt;=-20,20,IF(M2291&lt;=-10,50,100))),0)</f>
        <v/>
      </c>
      <c r="AI2291" s="11">
        <f>ROUND(MAX(0,MIN(100,50+(Z2291*10))),0)</f>
        <v/>
      </c>
      <c r="AJ2291" s="11">
        <f>IFERROR(IF(--AA2291&gt;=80,"خرید قوی",IF(--AA2291&gt;=70,"خرید مشروط",IF(--AA2291&gt;=60,"مراقبت",IF(--AA2291&gt;=45,"ضعیف","عدم ورود")))),"")</f>
        <v/>
      </c>
    </row>
    <row r="2292">
      <c r="A2292" s="15">
        <f>'دیده بان بازار'!A2295</f>
        <v/>
      </c>
      <c r="B2292" s="16">
        <f>'دیده بان بازار'!B2295</f>
        <v/>
      </c>
      <c r="C2292" s="16">
        <f>'دیده بان بازار'!C2295</f>
        <v/>
      </c>
      <c r="D2292" s="16">
        <f>'دیده بان بازار'!D2295</f>
        <v/>
      </c>
      <c r="E2292" s="17">
        <f>'دیده بان بازار'!E2295</f>
        <v/>
      </c>
      <c r="F2292" s="16">
        <f>'دیده بان بازار'!F2295</f>
        <v/>
      </c>
      <c r="G2292" s="16">
        <f>'دیده بان بازار'!G2295</f>
        <v/>
      </c>
      <c r="H2292" s="16">
        <f>'دیده بان بازار'!H2295</f>
        <v/>
      </c>
      <c r="I2292" s="16">
        <f>'دیده بان بازار'!I2295</f>
        <v/>
      </c>
      <c r="J2292" s="16">
        <f>'دیده بان بازار'!J2295</f>
        <v/>
      </c>
      <c r="K2292" s="16">
        <f>'دیده بان بازار'!K2295</f>
        <v/>
      </c>
      <c r="L2292" s="16">
        <f>'دیده بان بازار'!L2295</f>
        <v/>
      </c>
      <c r="M2292" s="16">
        <f>'دیده بان بازار'!M2295</f>
        <v/>
      </c>
      <c r="N2292" s="16">
        <f>'دیده بان بازار'!N2295</f>
        <v/>
      </c>
      <c r="O2292" s="16">
        <f>'دیده بان بازار'!O2295</f>
        <v/>
      </c>
      <c r="P2292" s="16">
        <f>'دیده بان بازار'!P2295</f>
        <v/>
      </c>
      <c r="Q2292" s="16">
        <f>'دیده بان بازار'!Q2295</f>
        <v/>
      </c>
      <c r="R2292" s="16">
        <f>'دیده بان بازار'!R2295</f>
        <v/>
      </c>
      <c r="S2292" s="16">
        <f>'دیده بان بازار'!S2295</f>
        <v/>
      </c>
      <c r="T2292" s="16">
        <f>'دیده بان بازار'!T2295</f>
        <v/>
      </c>
      <c r="U2292" s="16">
        <f>'دیده بان بازار'!U2295</f>
        <v/>
      </c>
      <c r="V2292" s="16">
        <f>'دیده بان بازار'!V2295</f>
        <v/>
      </c>
      <c r="W2292" s="7">
        <f>'دیده بان بازار'!W2295</f>
        <v/>
      </c>
      <c r="X2292" s="11">
        <f>IFERROR(IF(OR(R2292&lt;=0,W2292&lt;=0,S2292&lt;=0,V2292&lt;=0),0,ROUND((S2292/R2292)/(V2292/W2292),2)),0)</f>
        <v/>
      </c>
      <c r="Y2292" s="11">
        <f>IFERROR(IF(OR(S2292&lt;=0,V2292&lt;=0),0,ROUND(S2292/V2292,2)),0)</f>
        <v/>
      </c>
      <c r="Z2292" s="11">
        <f>IFERROR(J2292-M2292,0)</f>
        <v/>
      </c>
      <c r="AA2292" s="11">
        <f>IFERROR(ROUND(MAX(0,MIN(100,((AB2292*0.2)+(AC2292*0.15)+(AD2292*0.15)+(AE2292*0.1)+(AF2292*0.1)+(AG2292*0.15)+(MIN(Y2292/3,1)*100*0.1)+(AI2292*0.05))*((AH2292/100)*0.25+0.75))),0),0)</f>
        <v/>
      </c>
      <c r="AB2292" s="11">
        <f>ROUND(MAX(0,MIN(100,((M2292+10)/20)*100)),0)</f>
        <v/>
      </c>
      <c r="AC2292" s="11">
        <f>IFERROR(IF(D2292&lt;=0,0,ROUND(COUNTIFS($D$4:$D$3359,"&lt;="&amp;D2292,$D$4:$D$3359,"&gt;0")/COUNTIF($D$4:$D$3359,"&gt;0")*100,0)),0)</f>
        <v/>
      </c>
      <c r="AD2292" s="11">
        <f>IF(E2292&lt;=0,0,ROUND(MAX(0,MIN(100,(LOG10(1+E2292/1000000000)/LOG10(101))*100)),0))</f>
        <v/>
      </c>
      <c r="AE2292" s="11">
        <f>IF(O2292=N2292,50,ROUND(MAX(0,MIN(100,((H2292-N2292)/(O2292-N2292))*100)),0))</f>
        <v/>
      </c>
      <c r="AF2292" s="11">
        <f>ROUND(MAX(0,MIN(100,50+((H2292-K2292)/K2292)*1000)),0)</f>
        <v/>
      </c>
      <c r="AG2292" s="11">
        <f>IFERROR(ROUND(MAX(0,MIN(100,50+25*LN(MAX(0.01,X2292)))),0),25)</f>
        <v/>
      </c>
      <c r="AH2292" s="11">
        <f>ROUND(IF(M2292&lt;=-30,0,IF(M2292&lt;=-20,20,IF(M2292&lt;=-10,50,100))),0)</f>
        <v/>
      </c>
      <c r="AI2292" s="11">
        <f>ROUND(MAX(0,MIN(100,50+(Z2292*10))),0)</f>
        <v/>
      </c>
      <c r="AJ2292" s="11">
        <f>IFERROR(IF(--AA2292&gt;=80,"خرید قوی",IF(--AA2292&gt;=70,"خرید مشروط",IF(--AA2292&gt;=60,"مراقبت",IF(--AA2292&gt;=45,"ضعیف","عدم ورود")))),"")</f>
        <v/>
      </c>
    </row>
    <row r="2293">
      <c r="A2293" s="12">
        <f>'دیده بان بازار'!A2296</f>
        <v/>
      </c>
      <c r="B2293" s="13">
        <f>'دیده بان بازار'!B2296</f>
        <v/>
      </c>
      <c r="C2293" s="13">
        <f>'دیده بان بازار'!C2296</f>
        <v/>
      </c>
      <c r="D2293" s="13">
        <f>'دیده بان بازار'!D2296</f>
        <v/>
      </c>
      <c r="E2293" s="14">
        <f>'دیده بان بازار'!E2296</f>
        <v/>
      </c>
      <c r="F2293" s="13">
        <f>'دیده بان بازار'!F2296</f>
        <v/>
      </c>
      <c r="G2293" s="13">
        <f>'دیده بان بازار'!G2296</f>
        <v/>
      </c>
      <c r="H2293" s="13">
        <f>'دیده بان بازار'!H2296</f>
        <v/>
      </c>
      <c r="I2293" s="13">
        <f>'دیده بان بازار'!I2296</f>
        <v/>
      </c>
      <c r="J2293" s="13">
        <f>'دیده بان بازار'!J2296</f>
        <v/>
      </c>
      <c r="K2293" s="13">
        <f>'دیده بان بازار'!K2296</f>
        <v/>
      </c>
      <c r="L2293" s="13">
        <f>'دیده بان بازار'!L2296</f>
        <v/>
      </c>
      <c r="M2293" s="13">
        <f>'دیده بان بازار'!M2296</f>
        <v/>
      </c>
      <c r="N2293" s="13">
        <f>'دیده بان بازار'!N2296</f>
        <v/>
      </c>
      <c r="O2293" s="13">
        <f>'دیده بان بازار'!O2296</f>
        <v/>
      </c>
      <c r="P2293" s="13">
        <f>'دیده بان بازار'!P2296</f>
        <v/>
      </c>
      <c r="Q2293" s="13">
        <f>'دیده بان بازار'!Q2296</f>
        <v/>
      </c>
      <c r="R2293" s="13">
        <f>'دیده بان بازار'!R2296</f>
        <v/>
      </c>
      <c r="S2293" s="13">
        <f>'دیده بان بازار'!S2296</f>
        <v/>
      </c>
      <c r="T2293" s="13">
        <f>'دیده بان بازار'!T2296</f>
        <v/>
      </c>
      <c r="U2293" s="13">
        <f>'دیده بان بازار'!U2296</f>
        <v/>
      </c>
      <c r="V2293" s="13">
        <f>'دیده بان بازار'!V2296</f>
        <v/>
      </c>
      <c r="W2293" s="6">
        <f>'دیده بان بازار'!W2296</f>
        <v/>
      </c>
      <c r="X2293" s="11">
        <f>IFERROR(IF(OR(R2293&lt;=0,W2293&lt;=0,S2293&lt;=0,V2293&lt;=0),0,ROUND((S2293/R2293)/(V2293/W2293),2)),0)</f>
        <v/>
      </c>
      <c r="Y2293" s="11">
        <f>IFERROR(IF(OR(S2293&lt;=0,V2293&lt;=0),0,ROUND(S2293/V2293,2)),0)</f>
        <v/>
      </c>
      <c r="Z2293" s="11">
        <f>IFERROR(J2293-M2293,0)</f>
        <v/>
      </c>
      <c r="AA2293" s="11">
        <f>IFERROR(ROUND(MAX(0,MIN(100,((AB2293*0.2)+(AC2293*0.15)+(AD2293*0.15)+(AE2293*0.1)+(AF2293*0.1)+(AG2293*0.15)+(MIN(Y2293/3,1)*100*0.1)+(AI2293*0.05))*((AH2293/100)*0.25+0.75))),0),0)</f>
        <v/>
      </c>
      <c r="AB2293" s="11">
        <f>ROUND(MAX(0,MIN(100,((M2293+10)/20)*100)),0)</f>
        <v/>
      </c>
      <c r="AC2293" s="11">
        <f>IFERROR(IF(D2293&lt;=0,0,ROUND(COUNTIFS($D$4:$D$3359,"&lt;="&amp;D2293,$D$4:$D$3359,"&gt;0")/COUNTIF($D$4:$D$3359,"&gt;0")*100,0)),0)</f>
        <v/>
      </c>
      <c r="AD2293" s="11">
        <f>IF(E2293&lt;=0,0,ROUND(MAX(0,MIN(100,(LOG10(1+E2293/1000000000)/LOG10(101))*100)),0))</f>
        <v/>
      </c>
      <c r="AE2293" s="11">
        <f>IF(O2293=N2293,50,ROUND(MAX(0,MIN(100,((H2293-N2293)/(O2293-N2293))*100)),0))</f>
        <v/>
      </c>
      <c r="AF2293" s="11">
        <f>ROUND(MAX(0,MIN(100,50+((H2293-K2293)/K2293)*1000)),0)</f>
        <v/>
      </c>
      <c r="AG2293" s="11">
        <f>IFERROR(ROUND(MAX(0,MIN(100,50+25*LN(MAX(0.01,X2293)))),0),25)</f>
        <v/>
      </c>
      <c r="AH2293" s="11">
        <f>ROUND(IF(M2293&lt;=-30,0,IF(M2293&lt;=-20,20,IF(M2293&lt;=-10,50,100))),0)</f>
        <v/>
      </c>
      <c r="AI2293" s="11">
        <f>ROUND(MAX(0,MIN(100,50+(Z2293*10))),0)</f>
        <v/>
      </c>
      <c r="AJ2293" s="11">
        <f>IFERROR(IF(--AA2293&gt;=80,"خرید قوی",IF(--AA2293&gt;=70,"خرید مشروط",IF(--AA2293&gt;=60,"مراقبت",IF(--AA2293&gt;=45,"ضعیف","عدم ورود")))),"")</f>
        <v/>
      </c>
    </row>
    <row r="2294">
      <c r="A2294" s="15">
        <f>'دیده بان بازار'!A2297</f>
        <v/>
      </c>
      <c r="B2294" s="16">
        <f>'دیده بان بازار'!B2297</f>
        <v/>
      </c>
      <c r="C2294" s="16">
        <f>'دیده بان بازار'!C2297</f>
        <v/>
      </c>
      <c r="D2294" s="16">
        <f>'دیده بان بازار'!D2297</f>
        <v/>
      </c>
      <c r="E2294" s="17">
        <f>'دیده بان بازار'!E2297</f>
        <v/>
      </c>
      <c r="F2294" s="16">
        <f>'دیده بان بازار'!F2297</f>
        <v/>
      </c>
      <c r="G2294" s="16">
        <f>'دیده بان بازار'!G2297</f>
        <v/>
      </c>
      <c r="H2294" s="16">
        <f>'دیده بان بازار'!H2297</f>
        <v/>
      </c>
      <c r="I2294" s="16">
        <f>'دیده بان بازار'!I2297</f>
        <v/>
      </c>
      <c r="J2294" s="16">
        <f>'دیده بان بازار'!J2297</f>
        <v/>
      </c>
      <c r="K2294" s="16">
        <f>'دیده بان بازار'!K2297</f>
        <v/>
      </c>
      <c r="L2294" s="16">
        <f>'دیده بان بازار'!L2297</f>
        <v/>
      </c>
      <c r="M2294" s="16">
        <f>'دیده بان بازار'!M2297</f>
        <v/>
      </c>
      <c r="N2294" s="16">
        <f>'دیده بان بازار'!N2297</f>
        <v/>
      </c>
      <c r="O2294" s="16">
        <f>'دیده بان بازار'!O2297</f>
        <v/>
      </c>
      <c r="P2294" s="16">
        <f>'دیده بان بازار'!P2297</f>
        <v/>
      </c>
      <c r="Q2294" s="16">
        <f>'دیده بان بازار'!Q2297</f>
        <v/>
      </c>
      <c r="R2294" s="16">
        <f>'دیده بان بازار'!R2297</f>
        <v/>
      </c>
      <c r="S2294" s="16">
        <f>'دیده بان بازار'!S2297</f>
        <v/>
      </c>
      <c r="T2294" s="16">
        <f>'دیده بان بازار'!T2297</f>
        <v/>
      </c>
      <c r="U2294" s="16">
        <f>'دیده بان بازار'!U2297</f>
        <v/>
      </c>
      <c r="V2294" s="16">
        <f>'دیده بان بازار'!V2297</f>
        <v/>
      </c>
      <c r="W2294" s="7">
        <f>'دیده بان بازار'!W2297</f>
        <v/>
      </c>
      <c r="X2294" s="11">
        <f>IFERROR(IF(OR(R2294&lt;=0,W2294&lt;=0,S2294&lt;=0,V2294&lt;=0),0,ROUND((S2294/R2294)/(V2294/W2294),2)),0)</f>
        <v/>
      </c>
      <c r="Y2294" s="11">
        <f>IFERROR(IF(OR(S2294&lt;=0,V2294&lt;=0),0,ROUND(S2294/V2294,2)),0)</f>
        <v/>
      </c>
      <c r="Z2294" s="11">
        <f>IFERROR(J2294-M2294,0)</f>
        <v/>
      </c>
      <c r="AA2294" s="11">
        <f>IFERROR(ROUND(MAX(0,MIN(100,((AB2294*0.2)+(AC2294*0.15)+(AD2294*0.15)+(AE2294*0.1)+(AF2294*0.1)+(AG2294*0.15)+(MIN(Y2294/3,1)*100*0.1)+(AI2294*0.05))*((AH2294/100)*0.25+0.75))),0),0)</f>
        <v/>
      </c>
      <c r="AB2294" s="11">
        <f>ROUND(MAX(0,MIN(100,((M2294+10)/20)*100)),0)</f>
        <v/>
      </c>
      <c r="AC2294" s="11">
        <f>IFERROR(IF(D2294&lt;=0,0,ROUND(COUNTIFS($D$4:$D$3359,"&lt;="&amp;D2294,$D$4:$D$3359,"&gt;0")/COUNTIF($D$4:$D$3359,"&gt;0")*100,0)),0)</f>
        <v/>
      </c>
      <c r="AD2294" s="11">
        <f>IF(E2294&lt;=0,0,ROUND(MAX(0,MIN(100,(LOG10(1+E2294/1000000000)/LOG10(101))*100)),0))</f>
        <v/>
      </c>
      <c r="AE2294" s="11">
        <f>IF(O2294=N2294,50,ROUND(MAX(0,MIN(100,((H2294-N2294)/(O2294-N2294))*100)),0))</f>
        <v/>
      </c>
      <c r="AF2294" s="11">
        <f>ROUND(MAX(0,MIN(100,50+((H2294-K2294)/K2294)*1000)),0)</f>
        <v/>
      </c>
      <c r="AG2294" s="11">
        <f>IFERROR(ROUND(MAX(0,MIN(100,50+25*LN(MAX(0.01,X2294)))),0),25)</f>
        <v/>
      </c>
      <c r="AH2294" s="11">
        <f>ROUND(IF(M2294&lt;=-30,0,IF(M2294&lt;=-20,20,IF(M2294&lt;=-10,50,100))),0)</f>
        <v/>
      </c>
      <c r="AI2294" s="11">
        <f>ROUND(MAX(0,MIN(100,50+(Z2294*10))),0)</f>
        <v/>
      </c>
      <c r="AJ2294" s="11">
        <f>IFERROR(IF(--AA2294&gt;=80,"خرید قوی",IF(--AA2294&gt;=70,"خرید مشروط",IF(--AA2294&gt;=60,"مراقبت",IF(--AA2294&gt;=45,"ضعیف","عدم ورود")))),"")</f>
        <v/>
      </c>
    </row>
    <row r="2295">
      <c r="A2295" s="12">
        <f>'دیده بان بازار'!A2298</f>
        <v/>
      </c>
      <c r="B2295" s="13">
        <f>'دیده بان بازار'!B2298</f>
        <v/>
      </c>
      <c r="C2295" s="13">
        <f>'دیده بان بازار'!C2298</f>
        <v/>
      </c>
      <c r="D2295" s="13">
        <f>'دیده بان بازار'!D2298</f>
        <v/>
      </c>
      <c r="E2295" s="14">
        <f>'دیده بان بازار'!E2298</f>
        <v/>
      </c>
      <c r="F2295" s="13">
        <f>'دیده بان بازار'!F2298</f>
        <v/>
      </c>
      <c r="G2295" s="13">
        <f>'دیده بان بازار'!G2298</f>
        <v/>
      </c>
      <c r="H2295" s="13">
        <f>'دیده بان بازار'!H2298</f>
        <v/>
      </c>
      <c r="I2295" s="13">
        <f>'دیده بان بازار'!I2298</f>
        <v/>
      </c>
      <c r="J2295" s="13">
        <f>'دیده بان بازار'!J2298</f>
        <v/>
      </c>
      <c r="K2295" s="13">
        <f>'دیده بان بازار'!K2298</f>
        <v/>
      </c>
      <c r="L2295" s="13">
        <f>'دیده بان بازار'!L2298</f>
        <v/>
      </c>
      <c r="M2295" s="13">
        <f>'دیده بان بازار'!M2298</f>
        <v/>
      </c>
      <c r="N2295" s="13">
        <f>'دیده بان بازار'!N2298</f>
        <v/>
      </c>
      <c r="O2295" s="13">
        <f>'دیده بان بازار'!O2298</f>
        <v/>
      </c>
      <c r="P2295" s="13">
        <f>'دیده بان بازار'!P2298</f>
        <v/>
      </c>
      <c r="Q2295" s="13">
        <f>'دیده بان بازار'!Q2298</f>
        <v/>
      </c>
      <c r="R2295" s="13">
        <f>'دیده بان بازار'!R2298</f>
        <v/>
      </c>
      <c r="S2295" s="13">
        <f>'دیده بان بازار'!S2298</f>
        <v/>
      </c>
      <c r="T2295" s="13">
        <f>'دیده بان بازار'!T2298</f>
        <v/>
      </c>
      <c r="U2295" s="13">
        <f>'دیده بان بازار'!U2298</f>
        <v/>
      </c>
      <c r="V2295" s="13">
        <f>'دیده بان بازار'!V2298</f>
        <v/>
      </c>
      <c r="W2295" s="6">
        <f>'دیده بان بازار'!W2298</f>
        <v/>
      </c>
      <c r="X2295" s="11">
        <f>IFERROR(IF(OR(R2295&lt;=0,W2295&lt;=0,S2295&lt;=0,V2295&lt;=0),0,ROUND((S2295/R2295)/(V2295/W2295),2)),0)</f>
        <v/>
      </c>
      <c r="Y2295" s="11">
        <f>IFERROR(IF(OR(S2295&lt;=0,V2295&lt;=0),0,ROUND(S2295/V2295,2)),0)</f>
        <v/>
      </c>
      <c r="Z2295" s="11">
        <f>IFERROR(J2295-M2295,0)</f>
        <v/>
      </c>
      <c r="AA2295" s="11">
        <f>IFERROR(ROUND(MAX(0,MIN(100,((AB2295*0.2)+(AC2295*0.15)+(AD2295*0.15)+(AE2295*0.1)+(AF2295*0.1)+(AG2295*0.15)+(MIN(Y2295/3,1)*100*0.1)+(AI2295*0.05))*((AH2295/100)*0.25+0.75))),0),0)</f>
        <v/>
      </c>
      <c r="AB2295" s="11">
        <f>ROUND(MAX(0,MIN(100,((M2295+10)/20)*100)),0)</f>
        <v/>
      </c>
      <c r="AC2295" s="11">
        <f>IFERROR(IF(D2295&lt;=0,0,ROUND(COUNTIFS($D$4:$D$3359,"&lt;="&amp;D2295,$D$4:$D$3359,"&gt;0")/COUNTIF($D$4:$D$3359,"&gt;0")*100,0)),0)</f>
        <v/>
      </c>
      <c r="AD2295" s="11">
        <f>IF(E2295&lt;=0,0,ROUND(MAX(0,MIN(100,(LOG10(1+E2295/1000000000)/LOG10(101))*100)),0))</f>
        <v/>
      </c>
      <c r="AE2295" s="11">
        <f>IF(O2295=N2295,50,ROUND(MAX(0,MIN(100,((H2295-N2295)/(O2295-N2295))*100)),0))</f>
        <v/>
      </c>
      <c r="AF2295" s="11">
        <f>ROUND(MAX(0,MIN(100,50+((H2295-K2295)/K2295)*1000)),0)</f>
        <v/>
      </c>
      <c r="AG2295" s="11">
        <f>IFERROR(ROUND(MAX(0,MIN(100,50+25*LN(MAX(0.01,X2295)))),0),25)</f>
        <v/>
      </c>
      <c r="AH2295" s="11">
        <f>ROUND(IF(M2295&lt;=-30,0,IF(M2295&lt;=-20,20,IF(M2295&lt;=-10,50,100))),0)</f>
        <v/>
      </c>
      <c r="AI2295" s="11">
        <f>ROUND(MAX(0,MIN(100,50+(Z2295*10))),0)</f>
        <v/>
      </c>
      <c r="AJ2295" s="11">
        <f>IFERROR(IF(--AA2295&gt;=80,"خرید قوی",IF(--AA2295&gt;=70,"خرید مشروط",IF(--AA2295&gt;=60,"مراقبت",IF(--AA2295&gt;=45,"ضعیف","عدم ورود")))),"")</f>
        <v/>
      </c>
    </row>
    <row r="2296">
      <c r="A2296" s="15">
        <f>'دیده بان بازار'!A2299</f>
        <v/>
      </c>
      <c r="B2296" s="16">
        <f>'دیده بان بازار'!B2299</f>
        <v/>
      </c>
      <c r="C2296" s="16">
        <f>'دیده بان بازار'!C2299</f>
        <v/>
      </c>
      <c r="D2296" s="16">
        <f>'دیده بان بازار'!D2299</f>
        <v/>
      </c>
      <c r="E2296" s="17">
        <f>'دیده بان بازار'!E2299</f>
        <v/>
      </c>
      <c r="F2296" s="16">
        <f>'دیده بان بازار'!F2299</f>
        <v/>
      </c>
      <c r="G2296" s="16">
        <f>'دیده بان بازار'!G2299</f>
        <v/>
      </c>
      <c r="H2296" s="16">
        <f>'دیده بان بازار'!H2299</f>
        <v/>
      </c>
      <c r="I2296" s="16">
        <f>'دیده بان بازار'!I2299</f>
        <v/>
      </c>
      <c r="J2296" s="16">
        <f>'دیده بان بازار'!J2299</f>
        <v/>
      </c>
      <c r="K2296" s="16">
        <f>'دیده بان بازار'!K2299</f>
        <v/>
      </c>
      <c r="L2296" s="16">
        <f>'دیده بان بازار'!L2299</f>
        <v/>
      </c>
      <c r="M2296" s="16">
        <f>'دیده بان بازار'!M2299</f>
        <v/>
      </c>
      <c r="N2296" s="16">
        <f>'دیده بان بازار'!N2299</f>
        <v/>
      </c>
      <c r="O2296" s="16">
        <f>'دیده بان بازار'!O2299</f>
        <v/>
      </c>
      <c r="P2296" s="16">
        <f>'دیده بان بازار'!P2299</f>
        <v/>
      </c>
      <c r="Q2296" s="16">
        <f>'دیده بان بازار'!Q2299</f>
        <v/>
      </c>
      <c r="R2296" s="16">
        <f>'دیده بان بازار'!R2299</f>
        <v/>
      </c>
      <c r="S2296" s="16">
        <f>'دیده بان بازار'!S2299</f>
        <v/>
      </c>
      <c r="T2296" s="16">
        <f>'دیده بان بازار'!T2299</f>
        <v/>
      </c>
      <c r="U2296" s="16">
        <f>'دیده بان بازار'!U2299</f>
        <v/>
      </c>
      <c r="V2296" s="16">
        <f>'دیده بان بازار'!V2299</f>
        <v/>
      </c>
      <c r="W2296" s="7">
        <f>'دیده بان بازار'!W2299</f>
        <v/>
      </c>
      <c r="X2296" s="11">
        <f>IFERROR(IF(OR(R2296&lt;=0,W2296&lt;=0,S2296&lt;=0,V2296&lt;=0),0,ROUND((S2296/R2296)/(V2296/W2296),2)),0)</f>
        <v/>
      </c>
      <c r="Y2296" s="11">
        <f>IFERROR(IF(OR(S2296&lt;=0,V2296&lt;=0),0,ROUND(S2296/V2296,2)),0)</f>
        <v/>
      </c>
      <c r="Z2296" s="11">
        <f>IFERROR(J2296-M2296,0)</f>
        <v/>
      </c>
      <c r="AA2296" s="11">
        <f>IFERROR(ROUND(MAX(0,MIN(100,((AB2296*0.2)+(AC2296*0.15)+(AD2296*0.15)+(AE2296*0.1)+(AF2296*0.1)+(AG2296*0.15)+(MIN(Y2296/3,1)*100*0.1)+(AI2296*0.05))*((AH2296/100)*0.25+0.75))),0),0)</f>
        <v/>
      </c>
      <c r="AB2296" s="11">
        <f>ROUND(MAX(0,MIN(100,((M2296+10)/20)*100)),0)</f>
        <v/>
      </c>
      <c r="AC2296" s="11">
        <f>IFERROR(IF(D2296&lt;=0,0,ROUND(COUNTIFS($D$4:$D$3359,"&lt;="&amp;D2296,$D$4:$D$3359,"&gt;0")/COUNTIF($D$4:$D$3359,"&gt;0")*100,0)),0)</f>
        <v/>
      </c>
      <c r="AD2296" s="11">
        <f>IF(E2296&lt;=0,0,ROUND(MAX(0,MIN(100,(LOG10(1+E2296/1000000000)/LOG10(101))*100)),0))</f>
        <v/>
      </c>
      <c r="AE2296" s="11">
        <f>IF(O2296=N2296,50,ROUND(MAX(0,MIN(100,((H2296-N2296)/(O2296-N2296))*100)),0))</f>
        <v/>
      </c>
      <c r="AF2296" s="11">
        <f>ROUND(MAX(0,MIN(100,50+((H2296-K2296)/K2296)*1000)),0)</f>
        <v/>
      </c>
      <c r="AG2296" s="11">
        <f>IFERROR(ROUND(MAX(0,MIN(100,50+25*LN(MAX(0.01,X2296)))),0),25)</f>
        <v/>
      </c>
      <c r="AH2296" s="11">
        <f>ROUND(IF(M2296&lt;=-30,0,IF(M2296&lt;=-20,20,IF(M2296&lt;=-10,50,100))),0)</f>
        <v/>
      </c>
      <c r="AI2296" s="11">
        <f>ROUND(MAX(0,MIN(100,50+(Z2296*10))),0)</f>
        <v/>
      </c>
      <c r="AJ2296" s="11">
        <f>IFERROR(IF(--AA2296&gt;=80,"خرید قوی",IF(--AA2296&gt;=70,"خرید مشروط",IF(--AA2296&gt;=60,"مراقبت",IF(--AA2296&gt;=45,"ضعیف","عدم ورود")))),"")</f>
        <v/>
      </c>
    </row>
    <row r="2297">
      <c r="A2297" s="15">
        <f>'دیده بان بازار'!A2300</f>
        <v/>
      </c>
      <c r="B2297" s="16">
        <f>'دیده بان بازار'!B2300</f>
        <v/>
      </c>
      <c r="C2297" s="16">
        <f>'دیده بان بازار'!C2300</f>
        <v/>
      </c>
      <c r="D2297" s="16">
        <f>'دیده بان بازار'!D2300</f>
        <v/>
      </c>
      <c r="E2297" s="17">
        <f>'دیده بان بازار'!E2300</f>
        <v/>
      </c>
      <c r="F2297" s="16">
        <f>'دیده بان بازار'!F2300</f>
        <v/>
      </c>
      <c r="G2297" s="16">
        <f>'دیده بان بازار'!G2300</f>
        <v/>
      </c>
      <c r="H2297" s="16">
        <f>'دیده بان بازار'!H2300</f>
        <v/>
      </c>
      <c r="I2297" s="16">
        <f>'دیده بان بازار'!I2300</f>
        <v/>
      </c>
      <c r="J2297" s="16">
        <f>'دیده بان بازار'!J2300</f>
        <v/>
      </c>
      <c r="K2297" s="16">
        <f>'دیده بان بازار'!K2300</f>
        <v/>
      </c>
      <c r="L2297" s="16">
        <f>'دیده بان بازار'!L2300</f>
        <v/>
      </c>
      <c r="M2297" s="16">
        <f>'دیده بان بازار'!M2300</f>
        <v/>
      </c>
      <c r="N2297" s="16">
        <f>'دیده بان بازار'!N2300</f>
        <v/>
      </c>
      <c r="O2297" s="16">
        <f>'دیده بان بازار'!O2300</f>
        <v/>
      </c>
      <c r="P2297" s="16">
        <f>'دیده بان بازار'!P2300</f>
        <v/>
      </c>
      <c r="Q2297" s="16">
        <f>'دیده بان بازار'!Q2300</f>
        <v/>
      </c>
      <c r="R2297" s="16">
        <f>'دیده بان بازار'!R2300</f>
        <v/>
      </c>
      <c r="S2297" s="16">
        <f>'دیده بان بازار'!S2300</f>
        <v/>
      </c>
      <c r="T2297" s="16">
        <f>'دیده بان بازار'!T2300</f>
        <v/>
      </c>
      <c r="U2297" s="16">
        <f>'دیده بان بازار'!U2300</f>
        <v/>
      </c>
      <c r="V2297" s="16">
        <f>'دیده بان بازار'!V2300</f>
        <v/>
      </c>
      <c r="W2297" s="7">
        <f>'دیده بان بازار'!W2300</f>
        <v/>
      </c>
      <c r="X2297" s="11">
        <f>IFERROR(IF(OR(R2297&lt;=0,W2297&lt;=0,S2297&lt;=0,V2297&lt;=0),0,ROUND((S2297/R2297)/(V2297/W2297),2)),0)</f>
        <v/>
      </c>
      <c r="Y2297" s="11">
        <f>IFERROR(IF(OR(S2297&lt;=0,V2297&lt;=0),0,ROUND(S2297/V2297,2)),0)</f>
        <v/>
      </c>
      <c r="Z2297" s="11">
        <f>IFERROR(J2297-M2297,0)</f>
        <v/>
      </c>
      <c r="AA2297" s="11">
        <f>IFERROR(ROUND(MAX(0,MIN(100,((AB2297*0.2)+(AC2297*0.15)+(AD2297*0.15)+(AE2297*0.1)+(AF2297*0.1)+(AG2297*0.15)+(MIN(Y2297/3,1)*100*0.1)+(AI2297*0.05))*((AH2297/100)*0.25+0.75))),0),0)</f>
        <v/>
      </c>
      <c r="AB2297" s="11">
        <f>ROUND(MAX(0,MIN(100,((M2297+10)/20)*100)),0)</f>
        <v/>
      </c>
      <c r="AC2297" s="11">
        <f>IFERROR(IF(D2297&lt;=0,0,ROUND(COUNTIFS($D$4:$D$3359,"&lt;="&amp;D2297,$D$4:$D$3359,"&gt;0")/COUNTIF($D$4:$D$3359,"&gt;0")*100,0)),0)</f>
        <v/>
      </c>
      <c r="AD2297" s="11">
        <f>IF(E2297&lt;=0,0,ROUND(MAX(0,MIN(100,(LOG10(1+E2297/1000000000)/LOG10(101))*100)),0))</f>
        <v/>
      </c>
      <c r="AE2297" s="11">
        <f>IF(O2297=N2297,50,ROUND(MAX(0,MIN(100,((H2297-N2297)/(O2297-N2297))*100)),0))</f>
        <v/>
      </c>
      <c r="AF2297" s="11">
        <f>ROUND(MAX(0,MIN(100,50+((H2297-K2297)/K2297)*1000)),0)</f>
        <v/>
      </c>
      <c r="AG2297" s="11">
        <f>IFERROR(ROUND(MAX(0,MIN(100,50+25*LN(MAX(0.01,X2297)))),0),25)</f>
        <v/>
      </c>
      <c r="AH2297" s="11">
        <f>ROUND(IF(M2297&lt;=-30,0,IF(M2297&lt;=-20,20,IF(M2297&lt;=-10,50,100))),0)</f>
        <v/>
      </c>
      <c r="AI2297" s="11">
        <f>ROUND(MAX(0,MIN(100,50+(Z2297*10))),0)</f>
        <v/>
      </c>
      <c r="AJ2297" s="11">
        <f>IFERROR(IF(--AA2297&gt;=80,"خرید قوی",IF(--AA2297&gt;=70,"خرید مشروط",IF(--AA2297&gt;=60,"مراقبت",IF(--AA2297&gt;=45,"ضعیف","عدم ورود")))),"")</f>
        <v/>
      </c>
    </row>
    <row r="2298">
      <c r="A2298" s="12">
        <f>'دیده بان بازار'!A2301</f>
        <v/>
      </c>
      <c r="B2298" s="13">
        <f>'دیده بان بازار'!B2301</f>
        <v/>
      </c>
      <c r="C2298" s="13">
        <f>'دیده بان بازار'!C2301</f>
        <v/>
      </c>
      <c r="D2298" s="13">
        <f>'دیده بان بازار'!D2301</f>
        <v/>
      </c>
      <c r="E2298" s="14">
        <f>'دیده بان بازار'!E2301</f>
        <v/>
      </c>
      <c r="F2298" s="13">
        <f>'دیده بان بازار'!F2301</f>
        <v/>
      </c>
      <c r="G2298" s="13">
        <f>'دیده بان بازار'!G2301</f>
        <v/>
      </c>
      <c r="H2298" s="13">
        <f>'دیده بان بازار'!H2301</f>
        <v/>
      </c>
      <c r="I2298" s="13">
        <f>'دیده بان بازار'!I2301</f>
        <v/>
      </c>
      <c r="J2298" s="13">
        <f>'دیده بان بازار'!J2301</f>
        <v/>
      </c>
      <c r="K2298" s="13">
        <f>'دیده بان بازار'!K2301</f>
        <v/>
      </c>
      <c r="L2298" s="13">
        <f>'دیده بان بازار'!L2301</f>
        <v/>
      </c>
      <c r="M2298" s="13">
        <f>'دیده بان بازار'!M2301</f>
        <v/>
      </c>
      <c r="N2298" s="13">
        <f>'دیده بان بازار'!N2301</f>
        <v/>
      </c>
      <c r="O2298" s="13">
        <f>'دیده بان بازار'!O2301</f>
        <v/>
      </c>
      <c r="P2298" s="13">
        <f>'دیده بان بازار'!P2301</f>
        <v/>
      </c>
      <c r="Q2298" s="13">
        <f>'دیده بان بازار'!Q2301</f>
        <v/>
      </c>
      <c r="R2298" s="13">
        <f>'دیده بان بازار'!R2301</f>
        <v/>
      </c>
      <c r="S2298" s="13">
        <f>'دیده بان بازار'!S2301</f>
        <v/>
      </c>
      <c r="T2298" s="13">
        <f>'دیده بان بازار'!T2301</f>
        <v/>
      </c>
      <c r="U2298" s="13">
        <f>'دیده بان بازار'!U2301</f>
        <v/>
      </c>
      <c r="V2298" s="13">
        <f>'دیده بان بازار'!V2301</f>
        <v/>
      </c>
      <c r="W2298" s="6">
        <f>'دیده بان بازار'!W2301</f>
        <v/>
      </c>
      <c r="X2298" s="11">
        <f>IFERROR(IF(OR(R2298&lt;=0,W2298&lt;=0,S2298&lt;=0,V2298&lt;=0),0,ROUND((S2298/R2298)/(V2298/W2298),2)),0)</f>
        <v/>
      </c>
      <c r="Y2298" s="11">
        <f>IFERROR(IF(OR(S2298&lt;=0,V2298&lt;=0),0,ROUND(S2298/V2298,2)),0)</f>
        <v/>
      </c>
      <c r="Z2298" s="11">
        <f>IFERROR(J2298-M2298,0)</f>
        <v/>
      </c>
      <c r="AA2298" s="11">
        <f>IFERROR(ROUND(MAX(0,MIN(100,((AB2298*0.2)+(AC2298*0.15)+(AD2298*0.15)+(AE2298*0.1)+(AF2298*0.1)+(AG2298*0.15)+(MIN(Y2298/3,1)*100*0.1)+(AI2298*0.05))*((AH2298/100)*0.25+0.75))),0),0)</f>
        <v/>
      </c>
      <c r="AB2298" s="11">
        <f>ROUND(MAX(0,MIN(100,((M2298+10)/20)*100)),0)</f>
        <v/>
      </c>
      <c r="AC2298" s="11">
        <f>IFERROR(IF(D2298&lt;=0,0,ROUND(COUNTIFS($D$4:$D$3359,"&lt;="&amp;D2298,$D$4:$D$3359,"&gt;0")/COUNTIF($D$4:$D$3359,"&gt;0")*100,0)),0)</f>
        <v/>
      </c>
      <c r="AD2298" s="11">
        <f>IF(E2298&lt;=0,0,ROUND(MAX(0,MIN(100,(LOG10(1+E2298/1000000000)/LOG10(101))*100)),0))</f>
        <v/>
      </c>
      <c r="AE2298" s="11">
        <f>IF(O2298=N2298,50,ROUND(MAX(0,MIN(100,((H2298-N2298)/(O2298-N2298))*100)),0))</f>
        <v/>
      </c>
      <c r="AF2298" s="11">
        <f>ROUND(MAX(0,MIN(100,50+((H2298-K2298)/K2298)*1000)),0)</f>
        <v/>
      </c>
      <c r="AG2298" s="11">
        <f>IFERROR(ROUND(MAX(0,MIN(100,50+25*LN(MAX(0.01,X2298)))),0),25)</f>
        <v/>
      </c>
      <c r="AH2298" s="11">
        <f>ROUND(IF(M2298&lt;=-30,0,IF(M2298&lt;=-20,20,IF(M2298&lt;=-10,50,100))),0)</f>
        <v/>
      </c>
      <c r="AI2298" s="11">
        <f>ROUND(MAX(0,MIN(100,50+(Z2298*10))),0)</f>
        <v/>
      </c>
      <c r="AJ2298" s="11">
        <f>IFERROR(IF(--AA2298&gt;=80,"خرید قوی",IF(--AA2298&gt;=70,"خرید مشروط",IF(--AA2298&gt;=60,"مراقبت",IF(--AA2298&gt;=45,"ضعیف","عدم ورود")))),"")</f>
        <v/>
      </c>
    </row>
    <row r="2299">
      <c r="A2299" s="15">
        <f>'دیده بان بازار'!A2302</f>
        <v/>
      </c>
      <c r="B2299" s="16">
        <f>'دیده بان بازار'!B2302</f>
        <v/>
      </c>
      <c r="C2299" s="16">
        <f>'دیده بان بازار'!C2302</f>
        <v/>
      </c>
      <c r="D2299" s="16">
        <f>'دیده بان بازار'!D2302</f>
        <v/>
      </c>
      <c r="E2299" s="17">
        <f>'دیده بان بازار'!E2302</f>
        <v/>
      </c>
      <c r="F2299" s="16">
        <f>'دیده بان بازار'!F2302</f>
        <v/>
      </c>
      <c r="G2299" s="16">
        <f>'دیده بان بازار'!G2302</f>
        <v/>
      </c>
      <c r="H2299" s="16">
        <f>'دیده بان بازار'!H2302</f>
        <v/>
      </c>
      <c r="I2299" s="16">
        <f>'دیده بان بازار'!I2302</f>
        <v/>
      </c>
      <c r="J2299" s="16">
        <f>'دیده بان بازار'!J2302</f>
        <v/>
      </c>
      <c r="K2299" s="16">
        <f>'دیده بان بازار'!K2302</f>
        <v/>
      </c>
      <c r="L2299" s="16">
        <f>'دیده بان بازار'!L2302</f>
        <v/>
      </c>
      <c r="M2299" s="16">
        <f>'دیده بان بازار'!M2302</f>
        <v/>
      </c>
      <c r="N2299" s="16">
        <f>'دیده بان بازار'!N2302</f>
        <v/>
      </c>
      <c r="O2299" s="16">
        <f>'دیده بان بازار'!O2302</f>
        <v/>
      </c>
      <c r="P2299" s="16">
        <f>'دیده بان بازار'!P2302</f>
        <v/>
      </c>
      <c r="Q2299" s="16">
        <f>'دیده بان بازار'!Q2302</f>
        <v/>
      </c>
      <c r="R2299" s="16">
        <f>'دیده بان بازار'!R2302</f>
        <v/>
      </c>
      <c r="S2299" s="16">
        <f>'دیده بان بازار'!S2302</f>
        <v/>
      </c>
      <c r="T2299" s="16">
        <f>'دیده بان بازار'!T2302</f>
        <v/>
      </c>
      <c r="U2299" s="16">
        <f>'دیده بان بازار'!U2302</f>
        <v/>
      </c>
      <c r="V2299" s="16">
        <f>'دیده بان بازار'!V2302</f>
        <v/>
      </c>
      <c r="W2299" s="7">
        <f>'دیده بان بازار'!W2302</f>
        <v/>
      </c>
      <c r="X2299" s="11">
        <f>IFERROR(IF(OR(R2299&lt;=0,W2299&lt;=0,S2299&lt;=0,V2299&lt;=0),0,ROUND((S2299/R2299)/(V2299/W2299),2)),0)</f>
        <v/>
      </c>
      <c r="Y2299" s="11">
        <f>IFERROR(IF(OR(S2299&lt;=0,V2299&lt;=0),0,ROUND(S2299/V2299,2)),0)</f>
        <v/>
      </c>
      <c r="Z2299" s="11">
        <f>IFERROR(J2299-M2299,0)</f>
        <v/>
      </c>
      <c r="AA2299" s="11">
        <f>IFERROR(ROUND(MAX(0,MIN(100,((AB2299*0.2)+(AC2299*0.15)+(AD2299*0.15)+(AE2299*0.1)+(AF2299*0.1)+(AG2299*0.15)+(MIN(Y2299/3,1)*100*0.1)+(AI2299*0.05))*((AH2299/100)*0.25+0.75))),0),0)</f>
        <v/>
      </c>
      <c r="AB2299" s="11">
        <f>ROUND(MAX(0,MIN(100,((M2299+10)/20)*100)),0)</f>
        <v/>
      </c>
      <c r="AC2299" s="11">
        <f>IFERROR(IF(D2299&lt;=0,0,ROUND(COUNTIFS($D$4:$D$3359,"&lt;="&amp;D2299,$D$4:$D$3359,"&gt;0")/COUNTIF($D$4:$D$3359,"&gt;0")*100,0)),0)</f>
        <v/>
      </c>
      <c r="AD2299" s="11">
        <f>IF(E2299&lt;=0,0,ROUND(MAX(0,MIN(100,(LOG10(1+E2299/1000000000)/LOG10(101))*100)),0))</f>
        <v/>
      </c>
      <c r="AE2299" s="11">
        <f>IF(O2299=N2299,50,ROUND(MAX(0,MIN(100,((H2299-N2299)/(O2299-N2299))*100)),0))</f>
        <v/>
      </c>
      <c r="AF2299" s="11">
        <f>ROUND(MAX(0,MIN(100,50+((H2299-K2299)/K2299)*1000)),0)</f>
        <v/>
      </c>
      <c r="AG2299" s="11">
        <f>IFERROR(ROUND(MAX(0,MIN(100,50+25*LN(MAX(0.01,X2299)))),0),25)</f>
        <v/>
      </c>
      <c r="AH2299" s="11">
        <f>ROUND(IF(M2299&lt;=-30,0,IF(M2299&lt;=-20,20,IF(M2299&lt;=-10,50,100))),0)</f>
        <v/>
      </c>
      <c r="AI2299" s="11">
        <f>ROUND(MAX(0,MIN(100,50+(Z2299*10))),0)</f>
        <v/>
      </c>
      <c r="AJ2299" s="11">
        <f>IFERROR(IF(--AA2299&gt;=80,"خرید قوی",IF(--AA2299&gt;=70,"خرید مشروط",IF(--AA2299&gt;=60,"مراقبت",IF(--AA2299&gt;=45,"ضعیف","عدم ورود")))),"")</f>
        <v/>
      </c>
    </row>
    <row r="2300">
      <c r="A2300" s="12">
        <f>'دیده بان بازار'!A2303</f>
        <v/>
      </c>
      <c r="B2300" s="13">
        <f>'دیده بان بازار'!B2303</f>
        <v/>
      </c>
      <c r="C2300" s="13">
        <f>'دیده بان بازار'!C2303</f>
        <v/>
      </c>
      <c r="D2300" s="13">
        <f>'دیده بان بازار'!D2303</f>
        <v/>
      </c>
      <c r="E2300" s="14">
        <f>'دیده بان بازار'!E2303</f>
        <v/>
      </c>
      <c r="F2300" s="13">
        <f>'دیده بان بازار'!F2303</f>
        <v/>
      </c>
      <c r="G2300" s="13">
        <f>'دیده بان بازار'!G2303</f>
        <v/>
      </c>
      <c r="H2300" s="13">
        <f>'دیده بان بازار'!H2303</f>
        <v/>
      </c>
      <c r="I2300" s="13">
        <f>'دیده بان بازار'!I2303</f>
        <v/>
      </c>
      <c r="J2300" s="13">
        <f>'دیده بان بازار'!J2303</f>
        <v/>
      </c>
      <c r="K2300" s="13">
        <f>'دیده بان بازار'!K2303</f>
        <v/>
      </c>
      <c r="L2300" s="13">
        <f>'دیده بان بازار'!L2303</f>
        <v/>
      </c>
      <c r="M2300" s="13">
        <f>'دیده بان بازار'!M2303</f>
        <v/>
      </c>
      <c r="N2300" s="13">
        <f>'دیده بان بازار'!N2303</f>
        <v/>
      </c>
      <c r="O2300" s="13">
        <f>'دیده بان بازار'!O2303</f>
        <v/>
      </c>
      <c r="P2300" s="13">
        <f>'دیده بان بازار'!P2303</f>
        <v/>
      </c>
      <c r="Q2300" s="13">
        <f>'دیده بان بازار'!Q2303</f>
        <v/>
      </c>
      <c r="R2300" s="13">
        <f>'دیده بان بازار'!R2303</f>
        <v/>
      </c>
      <c r="S2300" s="13">
        <f>'دیده بان بازار'!S2303</f>
        <v/>
      </c>
      <c r="T2300" s="13">
        <f>'دیده بان بازار'!T2303</f>
        <v/>
      </c>
      <c r="U2300" s="13">
        <f>'دیده بان بازار'!U2303</f>
        <v/>
      </c>
      <c r="V2300" s="13">
        <f>'دیده بان بازار'!V2303</f>
        <v/>
      </c>
      <c r="W2300" s="6">
        <f>'دیده بان بازار'!W2303</f>
        <v/>
      </c>
      <c r="X2300" s="11">
        <f>IFERROR(IF(OR(R2300&lt;=0,W2300&lt;=0,S2300&lt;=0,V2300&lt;=0),0,ROUND((S2300/R2300)/(V2300/W2300),2)),0)</f>
        <v/>
      </c>
      <c r="Y2300" s="11">
        <f>IFERROR(IF(OR(S2300&lt;=0,V2300&lt;=0),0,ROUND(S2300/V2300,2)),0)</f>
        <v/>
      </c>
      <c r="Z2300" s="11">
        <f>IFERROR(J2300-M2300,0)</f>
        <v/>
      </c>
      <c r="AA2300" s="11">
        <f>IFERROR(ROUND(MAX(0,MIN(100,((AB2300*0.2)+(AC2300*0.15)+(AD2300*0.15)+(AE2300*0.1)+(AF2300*0.1)+(AG2300*0.15)+(MIN(Y2300/3,1)*100*0.1)+(AI2300*0.05))*((AH2300/100)*0.25+0.75))),0),0)</f>
        <v/>
      </c>
      <c r="AB2300" s="11">
        <f>ROUND(MAX(0,MIN(100,((M2300+10)/20)*100)),0)</f>
        <v/>
      </c>
      <c r="AC2300" s="11">
        <f>IFERROR(IF(D2300&lt;=0,0,ROUND(COUNTIFS($D$4:$D$3359,"&lt;="&amp;D2300,$D$4:$D$3359,"&gt;0")/COUNTIF($D$4:$D$3359,"&gt;0")*100,0)),0)</f>
        <v/>
      </c>
      <c r="AD2300" s="11">
        <f>IF(E2300&lt;=0,0,ROUND(MAX(0,MIN(100,(LOG10(1+E2300/1000000000)/LOG10(101))*100)),0))</f>
        <v/>
      </c>
      <c r="AE2300" s="11">
        <f>IF(O2300=N2300,50,ROUND(MAX(0,MIN(100,((H2300-N2300)/(O2300-N2300))*100)),0))</f>
        <v/>
      </c>
      <c r="AF2300" s="11">
        <f>ROUND(MAX(0,MIN(100,50+((H2300-K2300)/K2300)*1000)),0)</f>
        <v/>
      </c>
      <c r="AG2300" s="11">
        <f>IFERROR(ROUND(MAX(0,MIN(100,50+25*LN(MAX(0.01,X2300)))),0),25)</f>
        <v/>
      </c>
      <c r="AH2300" s="11">
        <f>ROUND(IF(M2300&lt;=-30,0,IF(M2300&lt;=-20,20,IF(M2300&lt;=-10,50,100))),0)</f>
        <v/>
      </c>
      <c r="AI2300" s="11">
        <f>ROUND(MAX(0,MIN(100,50+(Z2300*10))),0)</f>
        <v/>
      </c>
      <c r="AJ2300" s="11">
        <f>IFERROR(IF(--AA2300&gt;=80,"خرید قوی",IF(--AA2300&gt;=70,"خرید مشروط",IF(--AA2300&gt;=60,"مراقبت",IF(--AA2300&gt;=45,"ضعیف","عدم ورود")))),"")</f>
        <v/>
      </c>
    </row>
    <row r="2301">
      <c r="A2301" s="15">
        <f>'دیده بان بازار'!A2304</f>
        <v/>
      </c>
      <c r="B2301" s="16">
        <f>'دیده بان بازار'!B2304</f>
        <v/>
      </c>
      <c r="C2301" s="16">
        <f>'دیده بان بازار'!C2304</f>
        <v/>
      </c>
      <c r="D2301" s="16">
        <f>'دیده بان بازار'!D2304</f>
        <v/>
      </c>
      <c r="E2301" s="17">
        <f>'دیده بان بازار'!E2304</f>
        <v/>
      </c>
      <c r="F2301" s="16">
        <f>'دیده بان بازار'!F2304</f>
        <v/>
      </c>
      <c r="G2301" s="16">
        <f>'دیده بان بازار'!G2304</f>
        <v/>
      </c>
      <c r="H2301" s="16">
        <f>'دیده بان بازار'!H2304</f>
        <v/>
      </c>
      <c r="I2301" s="16">
        <f>'دیده بان بازار'!I2304</f>
        <v/>
      </c>
      <c r="J2301" s="16">
        <f>'دیده بان بازار'!J2304</f>
        <v/>
      </c>
      <c r="K2301" s="16">
        <f>'دیده بان بازار'!K2304</f>
        <v/>
      </c>
      <c r="L2301" s="16">
        <f>'دیده بان بازار'!L2304</f>
        <v/>
      </c>
      <c r="M2301" s="16">
        <f>'دیده بان بازار'!M2304</f>
        <v/>
      </c>
      <c r="N2301" s="16">
        <f>'دیده بان بازار'!N2304</f>
        <v/>
      </c>
      <c r="O2301" s="16">
        <f>'دیده بان بازار'!O2304</f>
        <v/>
      </c>
      <c r="P2301" s="16">
        <f>'دیده بان بازار'!P2304</f>
        <v/>
      </c>
      <c r="Q2301" s="16">
        <f>'دیده بان بازار'!Q2304</f>
        <v/>
      </c>
      <c r="R2301" s="16">
        <f>'دیده بان بازار'!R2304</f>
        <v/>
      </c>
      <c r="S2301" s="16">
        <f>'دیده بان بازار'!S2304</f>
        <v/>
      </c>
      <c r="T2301" s="16">
        <f>'دیده بان بازار'!T2304</f>
        <v/>
      </c>
      <c r="U2301" s="16">
        <f>'دیده بان بازار'!U2304</f>
        <v/>
      </c>
      <c r="V2301" s="16">
        <f>'دیده بان بازار'!V2304</f>
        <v/>
      </c>
      <c r="W2301" s="7">
        <f>'دیده بان بازار'!W2304</f>
        <v/>
      </c>
      <c r="X2301" s="11">
        <f>IFERROR(IF(OR(R2301&lt;=0,W2301&lt;=0,S2301&lt;=0,V2301&lt;=0),0,ROUND((S2301/R2301)/(V2301/W2301),2)),0)</f>
        <v/>
      </c>
      <c r="Y2301" s="11">
        <f>IFERROR(IF(OR(S2301&lt;=0,V2301&lt;=0),0,ROUND(S2301/V2301,2)),0)</f>
        <v/>
      </c>
      <c r="Z2301" s="11">
        <f>IFERROR(J2301-M2301,0)</f>
        <v/>
      </c>
      <c r="AA2301" s="11">
        <f>IFERROR(ROUND(MAX(0,MIN(100,((AB2301*0.2)+(AC2301*0.15)+(AD2301*0.15)+(AE2301*0.1)+(AF2301*0.1)+(AG2301*0.15)+(MIN(Y2301/3,1)*100*0.1)+(AI2301*0.05))*((AH2301/100)*0.25+0.75))),0),0)</f>
        <v/>
      </c>
      <c r="AB2301" s="11">
        <f>ROUND(MAX(0,MIN(100,((M2301+10)/20)*100)),0)</f>
        <v/>
      </c>
      <c r="AC2301" s="11">
        <f>IFERROR(IF(D2301&lt;=0,0,ROUND(COUNTIFS($D$4:$D$3359,"&lt;="&amp;D2301,$D$4:$D$3359,"&gt;0")/COUNTIF($D$4:$D$3359,"&gt;0")*100,0)),0)</f>
        <v/>
      </c>
      <c r="AD2301" s="11">
        <f>IF(E2301&lt;=0,0,ROUND(MAX(0,MIN(100,(LOG10(1+E2301/1000000000)/LOG10(101))*100)),0))</f>
        <v/>
      </c>
      <c r="AE2301" s="11">
        <f>IF(O2301=N2301,50,ROUND(MAX(0,MIN(100,((H2301-N2301)/(O2301-N2301))*100)),0))</f>
        <v/>
      </c>
      <c r="AF2301" s="11">
        <f>ROUND(MAX(0,MIN(100,50+((H2301-K2301)/K2301)*1000)),0)</f>
        <v/>
      </c>
      <c r="AG2301" s="11">
        <f>IFERROR(ROUND(MAX(0,MIN(100,50+25*LN(MAX(0.01,X2301)))),0),25)</f>
        <v/>
      </c>
      <c r="AH2301" s="11">
        <f>ROUND(IF(M2301&lt;=-30,0,IF(M2301&lt;=-20,20,IF(M2301&lt;=-10,50,100))),0)</f>
        <v/>
      </c>
      <c r="AI2301" s="11">
        <f>ROUND(MAX(0,MIN(100,50+(Z2301*10))),0)</f>
        <v/>
      </c>
      <c r="AJ2301" s="11">
        <f>IFERROR(IF(--AA2301&gt;=80,"خرید قوی",IF(--AA2301&gt;=70,"خرید مشروط",IF(--AA2301&gt;=60,"مراقبت",IF(--AA2301&gt;=45,"ضعیف","عدم ورود")))),"")</f>
        <v/>
      </c>
    </row>
    <row r="2302">
      <c r="A2302" s="12">
        <f>'دیده بان بازار'!A2305</f>
        <v/>
      </c>
      <c r="B2302" s="13">
        <f>'دیده بان بازار'!B2305</f>
        <v/>
      </c>
      <c r="C2302" s="13">
        <f>'دیده بان بازار'!C2305</f>
        <v/>
      </c>
      <c r="D2302" s="13">
        <f>'دیده بان بازار'!D2305</f>
        <v/>
      </c>
      <c r="E2302" s="14">
        <f>'دیده بان بازار'!E2305</f>
        <v/>
      </c>
      <c r="F2302" s="13">
        <f>'دیده بان بازار'!F2305</f>
        <v/>
      </c>
      <c r="G2302" s="13">
        <f>'دیده بان بازار'!G2305</f>
        <v/>
      </c>
      <c r="H2302" s="13">
        <f>'دیده بان بازار'!H2305</f>
        <v/>
      </c>
      <c r="I2302" s="13">
        <f>'دیده بان بازار'!I2305</f>
        <v/>
      </c>
      <c r="J2302" s="13">
        <f>'دیده بان بازار'!J2305</f>
        <v/>
      </c>
      <c r="K2302" s="13">
        <f>'دیده بان بازار'!K2305</f>
        <v/>
      </c>
      <c r="L2302" s="13">
        <f>'دیده بان بازار'!L2305</f>
        <v/>
      </c>
      <c r="M2302" s="13">
        <f>'دیده بان بازار'!M2305</f>
        <v/>
      </c>
      <c r="N2302" s="13">
        <f>'دیده بان بازار'!N2305</f>
        <v/>
      </c>
      <c r="O2302" s="13">
        <f>'دیده بان بازار'!O2305</f>
        <v/>
      </c>
      <c r="P2302" s="13">
        <f>'دیده بان بازار'!P2305</f>
        <v/>
      </c>
      <c r="Q2302" s="13">
        <f>'دیده بان بازار'!Q2305</f>
        <v/>
      </c>
      <c r="R2302" s="13">
        <f>'دیده بان بازار'!R2305</f>
        <v/>
      </c>
      <c r="S2302" s="13">
        <f>'دیده بان بازار'!S2305</f>
        <v/>
      </c>
      <c r="T2302" s="13">
        <f>'دیده بان بازار'!T2305</f>
        <v/>
      </c>
      <c r="U2302" s="13">
        <f>'دیده بان بازار'!U2305</f>
        <v/>
      </c>
      <c r="V2302" s="13">
        <f>'دیده بان بازار'!V2305</f>
        <v/>
      </c>
      <c r="W2302" s="6">
        <f>'دیده بان بازار'!W2305</f>
        <v/>
      </c>
      <c r="X2302" s="11">
        <f>IFERROR(IF(OR(R2302&lt;=0,W2302&lt;=0,S2302&lt;=0,V2302&lt;=0),0,ROUND((S2302/R2302)/(V2302/W2302),2)),0)</f>
        <v/>
      </c>
      <c r="Y2302" s="11">
        <f>IFERROR(IF(OR(S2302&lt;=0,V2302&lt;=0),0,ROUND(S2302/V2302,2)),0)</f>
        <v/>
      </c>
      <c r="Z2302" s="11">
        <f>IFERROR(J2302-M2302,0)</f>
        <v/>
      </c>
      <c r="AA2302" s="11">
        <f>IFERROR(ROUND(MAX(0,MIN(100,((AB2302*0.2)+(AC2302*0.15)+(AD2302*0.15)+(AE2302*0.1)+(AF2302*0.1)+(AG2302*0.15)+(MIN(Y2302/3,1)*100*0.1)+(AI2302*0.05))*((AH2302/100)*0.25+0.75))),0),0)</f>
        <v/>
      </c>
      <c r="AB2302" s="11">
        <f>ROUND(MAX(0,MIN(100,((M2302+10)/20)*100)),0)</f>
        <v/>
      </c>
      <c r="AC2302" s="11">
        <f>IFERROR(IF(D2302&lt;=0,0,ROUND(COUNTIFS($D$4:$D$3359,"&lt;="&amp;D2302,$D$4:$D$3359,"&gt;0")/COUNTIF($D$4:$D$3359,"&gt;0")*100,0)),0)</f>
        <v/>
      </c>
      <c r="AD2302" s="11">
        <f>IF(E2302&lt;=0,0,ROUND(MAX(0,MIN(100,(LOG10(1+E2302/1000000000)/LOG10(101))*100)),0))</f>
        <v/>
      </c>
      <c r="AE2302" s="11">
        <f>IF(O2302=N2302,50,ROUND(MAX(0,MIN(100,((H2302-N2302)/(O2302-N2302))*100)),0))</f>
        <v/>
      </c>
      <c r="AF2302" s="11">
        <f>ROUND(MAX(0,MIN(100,50+((H2302-K2302)/K2302)*1000)),0)</f>
        <v/>
      </c>
      <c r="AG2302" s="11">
        <f>IFERROR(ROUND(MAX(0,MIN(100,50+25*LN(MAX(0.01,X2302)))),0),25)</f>
        <v/>
      </c>
      <c r="AH2302" s="11">
        <f>ROUND(IF(M2302&lt;=-30,0,IF(M2302&lt;=-20,20,IF(M2302&lt;=-10,50,100))),0)</f>
        <v/>
      </c>
      <c r="AI2302" s="11">
        <f>ROUND(MAX(0,MIN(100,50+(Z2302*10))),0)</f>
        <v/>
      </c>
      <c r="AJ2302" s="11">
        <f>IFERROR(IF(--AA2302&gt;=80,"خرید قوی",IF(--AA2302&gt;=70,"خرید مشروط",IF(--AA2302&gt;=60,"مراقبت",IF(--AA2302&gt;=45,"ضعیف","عدم ورود")))),"")</f>
        <v/>
      </c>
    </row>
    <row r="2303">
      <c r="A2303" s="15">
        <f>'دیده بان بازار'!A2306</f>
        <v/>
      </c>
      <c r="B2303" s="16">
        <f>'دیده بان بازار'!B2306</f>
        <v/>
      </c>
      <c r="C2303" s="16">
        <f>'دیده بان بازار'!C2306</f>
        <v/>
      </c>
      <c r="D2303" s="16">
        <f>'دیده بان بازار'!D2306</f>
        <v/>
      </c>
      <c r="E2303" s="17">
        <f>'دیده بان بازار'!E2306</f>
        <v/>
      </c>
      <c r="F2303" s="16">
        <f>'دیده بان بازار'!F2306</f>
        <v/>
      </c>
      <c r="G2303" s="16">
        <f>'دیده بان بازار'!G2306</f>
        <v/>
      </c>
      <c r="H2303" s="16">
        <f>'دیده بان بازار'!H2306</f>
        <v/>
      </c>
      <c r="I2303" s="16">
        <f>'دیده بان بازار'!I2306</f>
        <v/>
      </c>
      <c r="J2303" s="16">
        <f>'دیده بان بازار'!J2306</f>
        <v/>
      </c>
      <c r="K2303" s="16">
        <f>'دیده بان بازار'!K2306</f>
        <v/>
      </c>
      <c r="L2303" s="16">
        <f>'دیده بان بازار'!L2306</f>
        <v/>
      </c>
      <c r="M2303" s="16">
        <f>'دیده بان بازار'!M2306</f>
        <v/>
      </c>
      <c r="N2303" s="16">
        <f>'دیده بان بازار'!N2306</f>
        <v/>
      </c>
      <c r="O2303" s="16">
        <f>'دیده بان بازار'!O2306</f>
        <v/>
      </c>
      <c r="P2303" s="16">
        <f>'دیده بان بازار'!P2306</f>
        <v/>
      </c>
      <c r="Q2303" s="16">
        <f>'دیده بان بازار'!Q2306</f>
        <v/>
      </c>
      <c r="R2303" s="16">
        <f>'دیده بان بازار'!R2306</f>
        <v/>
      </c>
      <c r="S2303" s="16">
        <f>'دیده بان بازار'!S2306</f>
        <v/>
      </c>
      <c r="T2303" s="16">
        <f>'دیده بان بازار'!T2306</f>
        <v/>
      </c>
      <c r="U2303" s="16">
        <f>'دیده بان بازار'!U2306</f>
        <v/>
      </c>
      <c r="V2303" s="16">
        <f>'دیده بان بازار'!V2306</f>
        <v/>
      </c>
      <c r="W2303" s="7">
        <f>'دیده بان بازار'!W2306</f>
        <v/>
      </c>
      <c r="X2303" s="11">
        <f>IFERROR(IF(OR(R2303&lt;=0,W2303&lt;=0,S2303&lt;=0,V2303&lt;=0),0,ROUND((S2303/R2303)/(V2303/W2303),2)),0)</f>
        <v/>
      </c>
      <c r="Y2303" s="11">
        <f>IFERROR(IF(OR(S2303&lt;=0,V2303&lt;=0),0,ROUND(S2303/V2303,2)),0)</f>
        <v/>
      </c>
      <c r="Z2303" s="11">
        <f>IFERROR(J2303-M2303,0)</f>
        <v/>
      </c>
      <c r="AA2303" s="11">
        <f>IFERROR(ROUND(MAX(0,MIN(100,((AB2303*0.2)+(AC2303*0.15)+(AD2303*0.15)+(AE2303*0.1)+(AF2303*0.1)+(AG2303*0.15)+(MIN(Y2303/3,1)*100*0.1)+(AI2303*0.05))*((AH2303/100)*0.25+0.75))),0),0)</f>
        <v/>
      </c>
      <c r="AB2303" s="11">
        <f>ROUND(MAX(0,MIN(100,((M2303+10)/20)*100)),0)</f>
        <v/>
      </c>
      <c r="AC2303" s="11">
        <f>IFERROR(IF(D2303&lt;=0,0,ROUND(COUNTIFS($D$4:$D$3359,"&lt;="&amp;D2303,$D$4:$D$3359,"&gt;0")/COUNTIF($D$4:$D$3359,"&gt;0")*100,0)),0)</f>
        <v/>
      </c>
      <c r="AD2303" s="11">
        <f>IF(E2303&lt;=0,0,ROUND(MAX(0,MIN(100,(LOG10(1+E2303/1000000000)/LOG10(101))*100)),0))</f>
        <v/>
      </c>
      <c r="AE2303" s="11">
        <f>IF(O2303=N2303,50,ROUND(MAX(0,MIN(100,((H2303-N2303)/(O2303-N2303))*100)),0))</f>
        <v/>
      </c>
      <c r="AF2303" s="11">
        <f>ROUND(MAX(0,MIN(100,50+((H2303-K2303)/K2303)*1000)),0)</f>
        <v/>
      </c>
      <c r="AG2303" s="11">
        <f>IFERROR(ROUND(MAX(0,MIN(100,50+25*LN(MAX(0.01,X2303)))),0),25)</f>
        <v/>
      </c>
      <c r="AH2303" s="11">
        <f>ROUND(IF(M2303&lt;=-30,0,IF(M2303&lt;=-20,20,IF(M2303&lt;=-10,50,100))),0)</f>
        <v/>
      </c>
      <c r="AI2303" s="11">
        <f>ROUND(MAX(0,MIN(100,50+(Z2303*10))),0)</f>
        <v/>
      </c>
      <c r="AJ2303" s="11">
        <f>IFERROR(IF(--AA2303&gt;=80,"خرید قوی",IF(--AA2303&gt;=70,"خرید مشروط",IF(--AA2303&gt;=60,"مراقبت",IF(--AA2303&gt;=45,"ضعیف","عدم ورود")))),"")</f>
        <v/>
      </c>
    </row>
    <row r="2304">
      <c r="A2304" s="12">
        <f>'دیده بان بازار'!A2307</f>
        <v/>
      </c>
      <c r="B2304" s="13">
        <f>'دیده بان بازار'!B2307</f>
        <v/>
      </c>
      <c r="C2304" s="13">
        <f>'دیده بان بازار'!C2307</f>
        <v/>
      </c>
      <c r="D2304" s="13">
        <f>'دیده بان بازار'!D2307</f>
        <v/>
      </c>
      <c r="E2304" s="14">
        <f>'دیده بان بازار'!E2307</f>
        <v/>
      </c>
      <c r="F2304" s="13">
        <f>'دیده بان بازار'!F2307</f>
        <v/>
      </c>
      <c r="G2304" s="13">
        <f>'دیده بان بازار'!G2307</f>
        <v/>
      </c>
      <c r="H2304" s="13">
        <f>'دیده بان بازار'!H2307</f>
        <v/>
      </c>
      <c r="I2304" s="13">
        <f>'دیده بان بازار'!I2307</f>
        <v/>
      </c>
      <c r="J2304" s="13">
        <f>'دیده بان بازار'!J2307</f>
        <v/>
      </c>
      <c r="K2304" s="13">
        <f>'دیده بان بازار'!K2307</f>
        <v/>
      </c>
      <c r="L2304" s="13">
        <f>'دیده بان بازار'!L2307</f>
        <v/>
      </c>
      <c r="M2304" s="13">
        <f>'دیده بان بازار'!M2307</f>
        <v/>
      </c>
      <c r="N2304" s="13">
        <f>'دیده بان بازار'!N2307</f>
        <v/>
      </c>
      <c r="O2304" s="13">
        <f>'دیده بان بازار'!O2307</f>
        <v/>
      </c>
      <c r="P2304" s="13">
        <f>'دیده بان بازار'!P2307</f>
        <v/>
      </c>
      <c r="Q2304" s="13">
        <f>'دیده بان بازار'!Q2307</f>
        <v/>
      </c>
      <c r="R2304" s="13">
        <f>'دیده بان بازار'!R2307</f>
        <v/>
      </c>
      <c r="S2304" s="13">
        <f>'دیده بان بازار'!S2307</f>
        <v/>
      </c>
      <c r="T2304" s="13">
        <f>'دیده بان بازار'!T2307</f>
        <v/>
      </c>
      <c r="U2304" s="13">
        <f>'دیده بان بازار'!U2307</f>
        <v/>
      </c>
      <c r="V2304" s="13">
        <f>'دیده بان بازار'!V2307</f>
        <v/>
      </c>
      <c r="W2304" s="6">
        <f>'دیده بان بازار'!W2307</f>
        <v/>
      </c>
      <c r="X2304" s="11">
        <f>IFERROR(IF(OR(R2304&lt;=0,W2304&lt;=0,S2304&lt;=0,V2304&lt;=0),0,ROUND((S2304/R2304)/(V2304/W2304),2)),0)</f>
        <v/>
      </c>
      <c r="Y2304" s="11">
        <f>IFERROR(IF(OR(S2304&lt;=0,V2304&lt;=0),0,ROUND(S2304/V2304,2)),0)</f>
        <v/>
      </c>
      <c r="Z2304" s="11">
        <f>IFERROR(J2304-M2304,0)</f>
        <v/>
      </c>
      <c r="AA2304" s="11">
        <f>IFERROR(ROUND(MAX(0,MIN(100,((AB2304*0.2)+(AC2304*0.15)+(AD2304*0.15)+(AE2304*0.1)+(AF2304*0.1)+(AG2304*0.15)+(MIN(Y2304/3,1)*100*0.1)+(AI2304*0.05))*((AH2304/100)*0.25+0.75))),0),0)</f>
        <v/>
      </c>
      <c r="AB2304" s="11">
        <f>ROUND(MAX(0,MIN(100,((M2304+10)/20)*100)),0)</f>
        <v/>
      </c>
      <c r="AC2304" s="11">
        <f>IFERROR(IF(D2304&lt;=0,0,ROUND(COUNTIFS($D$4:$D$3359,"&lt;="&amp;D2304,$D$4:$D$3359,"&gt;0")/COUNTIF($D$4:$D$3359,"&gt;0")*100,0)),0)</f>
        <v/>
      </c>
      <c r="AD2304" s="11">
        <f>IF(E2304&lt;=0,0,ROUND(MAX(0,MIN(100,(LOG10(1+E2304/1000000000)/LOG10(101))*100)),0))</f>
        <v/>
      </c>
      <c r="AE2304" s="11">
        <f>IF(O2304=N2304,50,ROUND(MAX(0,MIN(100,((H2304-N2304)/(O2304-N2304))*100)),0))</f>
        <v/>
      </c>
      <c r="AF2304" s="11">
        <f>ROUND(MAX(0,MIN(100,50+((H2304-K2304)/K2304)*1000)),0)</f>
        <v/>
      </c>
      <c r="AG2304" s="11">
        <f>IFERROR(ROUND(MAX(0,MIN(100,50+25*LN(MAX(0.01,X2304)))),0),25)</f>
        <v/>
      </c>
      <c r="AH2304" s="11">
        <f>ROUND(IF(M2304&lt;=-30,0,IF(M2304&lt;=-20,20,IF(M2304&lt;=-10,50,100))),0)</f>
        <v/>
      </c>
      <c r="AI2304" s="11">
        <f>ROUND(MAX(0,MIN(100,50+(Z2304*10))),0)</f>
        <v/>
      </c>
      <c r="AJ2304" s="11">
        <f>IFERROR(IF(--AA2304&gt;=80,"خرید قوی",IF(--AA2304&gt;=70,"خرید مشروط",IF(--AA2304&gt;=60,"مراقبت",IF(--AA2304&gt;=45,"ضعیف","عدم ورود")))),"")</f>
        <v/>
      </c>
    </row>
    <row r="2305">
      <c r="A2305" s="15">
        <f>'دیده بان بازار'!A2308</f>
        <v/>
      </c>
      <c r="B2305" s="16">
        <f>'دیده بان بازار'!B2308</f>
        <v/>
      </c>
      <c r="C2305" s="16">
        <f>'دیده بان بازار'!C2308</f>
        <v/>
      </c>
      <c r="D2305" s="16">
        <f>'دیده بان بازار'!D2308</f>
        <v/>
      </c>
      <c r="E2305" s="17">
        <f>'دیده بان بازار'!E2308</f>
        <v/>
      </c>
      <c r="F2305" s="16">
        <f>'دیده بان بازار'!F2308</f>
        <v/>
      </c>
      <c r="G2305" s="16">
        <f>'دیده بان بازار'!G2308</f>
        <v/>
      </c>
      <c r="H2305" s="16">
        <f>'دیده بان بازار'!H2308</f>
        <v/>
      </c>
      <c r="I2305" s="16">
        <f>'دیده بان بازار'!I2308</f>
        <v/>
      </c>
      <c r="J2305" s="16">
        <f>'دیده بان بازار'!J2308</f>
        <v/>
      </c>
      <c r="K2305" s="16">
        <f>'دیده بان بازار'!K2308</f>
        <v/>
      </c>
      <c r="L2305" s="16">
        <f>'دیده بان بازار'!L2308</f>
        <v/>
      </c>
      <c r="M2305" s="16">
        <f>'دیده بان بازار'!M2308</f>
        <v/>
      </c>
      <c r="N2305" s="16">
        <f>'دیده بان بازار'!N2308</f>
        <v/>
      </c>
      <c r="O2305" s="16">
        <f>'دیده بان بازار'!O2308</f>
        <v/>
      </c>
      <c r="P2305" s="16">
        <f>'دیده بان بازار'!P2308</f>
        <v/>
      </c>
      <c r="Q2305" s="16">
        <f>'دیده بان بازار'!Q2308</f>
        <v/>
      </c>
      <c r="R2305" s="16">
        <f>'دیده بان بازار'!R2308</f>
        <v/>
      </c>
      <c r="S2305" s="16">
        <f>'دیده بان بازار'!S2308</f>
        <v/>
      </c>
      <c r="T2305" s="16">
        <f>'دیده بان بازار'!T2308</f>
        <v/>
      </c>
      <c r="U2305" s="16">
        <f>'دیده بان بازار'!U2308</f>
        <v/>
      </c>
      <c r="V2305" s="16">
        <f>'دیده بان بازار'!V2308</f>
        <v/>
      </c>
      <c r="W2305" s="7">
        <f>'دیده بان بازار'!W2308</f>
        <v/>
      </c>
      <c r="X2305" s="11">
        <f>IFERROR(IF(OR(R2305&lt;=0,W2305&lt;=0,S2305&lt;=0,V2305&lt;=0),0,ROUND((S2305/R2305)/(V2305/W2305),2)),0)</f>
        <v/>
      </c>
      <c r="Y2305" s="11">
        <f>IFERROR(IF(OR(S2305&lt;=0,V2305&lt;=0),0,ROUND(S2305/V2305,2)),0)</f>
        <v/>
      </c>
      <c r="Z2305" s="11">
        <f>IFERROR(J2305-M2305,0)</f>
        <v/>
      </c>
      <c r="AA2305" s="11">
        <f>IFERROR(ROUND(MAX(0,MIN(100,((AB2305*0.2)+(AC2305*0.15)+(AD2305*0.15)+(AE2305*0.1)+(AF2305*0.1)+(AG2305*0.15)+(MIN(Y2305/3,1)*100*0.1)+(AI2305*0.05))*((AH2305/100)*0.25+0.75))),0),0)</f>
        <v/>
      </c>
      <c r="AB2305" s="11">
        <f>ROUND(MAX(0,MIN(100,((M2305+10)/20)*100)),0)</f>
        <v/>
      </c>
      <c r="AC2305" s="11">
        <f>IFERROR(IF(D2305&lt;=0,0,ROUND(COUNTIFS($D$4:$D$3359,"&lt;="&amp;D2305,$D$4:$D$3359,"&gt;0")/COUNTIF($D$4:$D$3359,"&gt;0")*100,0)),0)</f>
        <v/>
      </c>
      <c r="AD2305" s="11">
        <f>IF(E2305&lt;=0,0,ROUND(MAX(0,MIN(100,(LOG10(1+E2305/1000000000)/LOG10(101))*100)),0))</f>
        <v/>
      </c>
      <c r="AE2305" s="11">
        <f>IF(O2305=N2305,50,ROUND(MAX(0,MIN(100,((H2305-N2305)/(O2305-N2305))*100)),0))</f>
        <v/>
      </c>
      <c r="AF2305" s="11">
        <f>ROUND(MAX(0,MIN(100,50+((H2305-K2305)/K2305)*1000)),0)</f>
        <v/>
      </c>
      <c r="AG2305" s="11">
        <f>IFERROR(ROUND(MAX(0,MIN(100,50+25*LN(MAX(0.01,X2305)))),0),25)</f>
        <v/>
      </c>
      <c r="AH2305" s="11">
        <f>ROUND(IF(M2305&lt;=-30,0,IF(M2305&lt;=-20,20,IF(M2305&lt;=-10,50,100))),0)</f>
        <v/>
      </c>
      <c r="AI2305" s="11">
        <f>ROUND(MAX(0,MIN(100,50+(Z2305*10))),0)</f>
        <v/>
      </c>
      <c r="AJ2305" s="11">
        <f>IFERROR(IF(--AA2305&gt;=80,"خرید قوی",IF(--AA2305&gt;=70,"خرید مشروط",IF(--AA2305&gt;=60,"مراقبت",IF(--AA2305&gt;=45,"ضعیف","عدم ورود")))),"")</f>
        <v/>
      </c>
    </row>
    <row r="2306">
      <c r="A2306" s="12">
        <f>'دیده بان بازار'!A2309</f>
        <v/>
      </c>
      <c r="B2306" s="13">
        <f>'دیده بان بازار'!B2309</f>
        <v/>
      </c>
      <c r="C2306" s="13">
        <f>'دیده بان بازار'!C2309</f>
        <v/>
      </c>
      <c r="D2306" s="13">
        <f>'دیده بان بازار'!D2309</f>
        <v/>
      </c>
      <c r="E2306" s="14">
        <f>'دیده بان بازار'!E2309</f>
        <v/>
      </c>
      <c r="F2306" s="13">
        <f>'دیده بان بازار'!F2309</f>
        <v/>
      </c>
      <c r="G2306" s="13">
        <f>'دیده بان بازار'!G2309</f>
        <v/>
      </c>
      <c r="H2306" s="13">
        <f>'دیده بان بازار'!H2309</f>
        <v/>
      </c>
      <c r="I2306" s="13">
        <f>'دیده بان بازار'!I2309</f>
        <v/>
      </c>
      <c r="J2306" s="13">
        <f>'دیده بان بازار'!J2309</f>
        <v/>
      </c>
      <c r="K2306" s="13">
        <f>'دیده بان بازار'!K2309</f>
        <v/>
      </c>
      <c r="L2306" s="13">
        <f>'دیده بان بازار'!L2309</f>
        <v/>
      </c>
      <c r="M2306" s="13">
        <f>'دیده بان بازار'!M2309</f>
        <v/>
      </c>
      <c r="N2306" s="13">
        <f>'دیده بان بازار'!N2309</f>
        <v/>
      </c>
      <c r="O2306" s="13">
        <f>'دیده بان بازار'!O2309</f>
        <v/>
      </c>
      <c r="P2306" s="13">
        <f>'دیده بان بازار'!P2309</f>
        <v/>
      </c>
      <c r="Q2306" s="13">
        <f>'دیده بان بازار'!Q2309</f>
        <v/>
      </c>
      <c r="R2306" s="13">
        <f>'دیده بان بازار'!R2309</f>
        <v/>
      </c>
      <c r="S2306" s="13">
        <f>'دیده بان بازار'!S2309</f>
        <v/>
      </c>
      <c r="T2306" s="13">
        <f>'دیده بان بازار'!T2309</f>
        <v/>
      </c>
      <c r="U2306" s="13">
        <f>'دیده بان بازار'!U2309</f>
        <v/>
      </c>
      <c r="V2306" s="13">
        <f>'دیده بان بازار'!V2309</f>
        <v/>
      </c>
      <c r="W2306" s="6">
        <f>'دیده بان بازار'!W2309</f>
        <v/>
      </c>
      <c r="X2306" s="11">
        <f>IFERROR(IF(OR(R2306&lt;=0,W2306&lt;=0,S2306&lt;=0,V2306&lt;=0),0,ROUND((S2306/R2306)/(V2306/W2306),2)),0)</f>
        <v/>
      </c>
      <c r="Y2306" s="11">
        <f>IFERROR(IF(OR(S2306&lt;=0,V2306&lt;=0),0,ROUND(S2306/V2306,2)),0)</f>
        <v/>
      </c>
      <c r="Z2306" s="11">
        <f>IFERROR(J2306-M2306,0)</f>
        <v/>
      </c>
      <c r="AA2306" s="11">
        <f>IFERROR(ROUND(MAX(0,MIN(100,((AB2306*0.2)+(AC2306*0.15)+(AD2306*0.15)+(AE2306*0.1)+(AF2306*0.1)+(AG2306*0.15)+(MIN(Y2306/3,1)*100*0.1)+(AI2306*0.05))*((AH2306/100)*0.25+0.75))),0),0)</f>
        <v/>
      </c>
      <c r="AB2306" s="11">
        <f>ROUND(MAX(0,MIN(100,((M2306+10)/20)*100)),0)</f>
        <v/>
      </c>
      <c r="AC2306" s="11">
        <f>IFERROR(IF(D2306&lt;=0,0,ROUND(COUNTIFS($D$4:$D$3359,"&lt;="&amp;D2306,$D$4:$D$3359,"&gt;0")/COUNTIF($D$4:$D$3359,"&gt;0")*100,0)),0)</f>
        <v/>
      </c>
      <c r="AD2306" s="11">
        <f>IF(E2306&lt;=0,0,ROUND(MAX(0,MIN(100,(LOG10(1+E2306/1000000000)/LOG10(101))*100)),0))</f>
        <v/>
      </c>
      <c r="AE2306" s="11">
        <f>IF(O2306=N2306,50,ROUND(MAX(0,MIN(100,((H2306-N2306)/(O2306-N2306))*100)),0))</f>
        <v/>
      </c>
      <c r="AF2306" s="11">
        <f>ROUND(MAX(0,MIN(100,50+((H2306-K2306)/K2306)*1000)),0)</f>
        <v/>
      </c>
      <c r="AG2306" s="11">
        <f>IFERROR(ROUND(MAX(0,MIN(100,50+25*LN(MAX(0.01,X2306)))),0),25)</f>
        <v/>
      </c>
      <c r="AH2306" s="11">
        <f>ROUND(IF(M2306&lt;=-30,0,IF(M2306&lt;=-20,20,IF(M2306&lt;=-10,50,100))),0)</f>
        <v/>
      </c>
      <c r="AI2306" s="11">
        <f>ROUND(MAX(0,MIN(100,50+(Z2306*10))),0)</f>
        <v/>
      </c>
      <c r="AJ2306" s="11">
        <f>IFERROR(IF(--AA2306&gt;=80,"خرید قوی",IF(--AA2306&gt;=70,"خرید مشروط",IF(--AA2306&gt;=60,"مراقبت",IF(--AA2306&gt;=45,"ضعیف","عدم ورود")))),"")</f>
        <v/>
      </c>
    </row>
    <row r="2307">
      <c r="A2307" s="15">
        <f>'دیده بان بازار'!A2310</f>
        <v/>
      </c>
      <c r="B2307" s="16">
        <f>'دیده بان بازار'!B2310</f>
        <v/>
      </c>
      <c r="C2307" s="16">
        <f>'دیده بان بازار'!C2310</f>
        <v/>
      </c>
      <c r="D2307" s="16">
        <f>'دیده بان بازار'!D2310</f>
        <v/>
      </c>
      <c r="E2307" s="17">
        <f>'دیده بان بازار'!E2310</f>
        <v/>
      </c>
      <c r="F2307" s="16">
        <f>'دیده بان بازار'!F2310</f>
        <v/>
      </c>
      <c r="G2307" s="16">
        <f>'دیده بان بازار'!G2310</f>
        <v/>
      </c>
      <c r="H2307" s="16">
        <f>'دیده بان بازار'!H2310</f>
        <v/>
      </c>
      <c r="I2307" s="16">
        <f>'دیده بان بازار'!I2310</f>
        <v/>
      </c>
      <c r="J2307" s="16">
        <f>'دیده بان بازار'!J2310</f>
        <v/>
      </c>
      <c r="K2307" s="16">
        <f>'دیده بان بازار'!K2310</f>
        <v/>
      </c>
      <c r="L2307" s="16">
        <f>'دیده بان بازار'!L2310</f>
        <v/>
      </c>
      <c r="M2307" s="16">
        <f>'دیده بان بازار'!M2310</f>
        <v/>
      </c>
      <c r="N2307" s="16">
        <f>'دیده بان بازار'!N2310</f>
        <v/>
      </c>
      <c r="O2307" s="16">
        <f>'دیده بان بازار'!O2310</f>
        <v/>
      </c>
      <c r="P2307" s="16">
        <f>'دیده بان بازار'!P2310</f>
        <v/>
      </c>
      <c r="Q2307" s="16">
        <f>'دیده بان بازار'!Q2310</f>
        <v/>
      </c>
      <c r="R2307" s="16">
        <f>'دیده بان بازار'!R2310</f>
        <v/>
      </c>
      <c r="S2307" s="16">
        <f>'دیده بان بازار'!S2310</f>
        <v/>
      </c>
      <c r="T2307" s="16">
        <f>'دیده بان بازار'!T2310</f>
        <v/>
      </c>
      <c r="U2307" s="16">
        <f>'دیده بان بازار'!U2310</f>
        <v/>
      </c>
      <c r="V2307" s="16">
        <f>'دیده بان بازار'!V2310</f>
        <v/>
      </c>
      <c r="W2307" s="7">
        <f>'دیده بان بازار'!W2310</f>
        <v/>
      </c>
      <c r="X2307" s="11">
        <f>IFERROR(IF(OR(R2307&lt;=0,W2307&lt;=0,S2307&lt;=0,V2307&lt;=0),0,ROUND((S2307/R2307)/(V2307/W2307),2)),0)</f>
        <v/>
      </c>
      <c r="Y2307" s="11">
        <f>IFERROR(IF(OR(S2307&lt;=0,V2307&lt;=0),0,ROUND(S2307/V2307,2)),0)</f>
        <v/>
      </c>
      <c r="Z2307" s="11">
        <f>IFERROR(J2307-M2307,0)</f>
        <v/>
      </c>
      <c r="AA2307" s="11">
        <f>IFERROR(ROUND(MAX(0,MIN(100,((AB2307*0.2)+(AC2307*0.15)+(AD2307*0.15)+(AE2307*0.1)+(AF2307*0.1)+(AG2307*0.15)+(MIN(Y2307/3,1)*100*0.1)+(AI2307*0.05))*((AH2307/100)*0.25+0.75))),0),0)</f>
        <v/>
      </c>
      <c r="AB2307" s="11">
        <f>ROUND(MAX(0,MIN(100,((M2307+10)/20)*100)),0)</f>
        <v/>
      </c>
      <c r="AC2307" s="11">
        <f>IFERROR(IF(D2307&lt;=0,0,ROUND(COUNTIFS($D$4:$D$3359,"&lt;="&amp;D2307,$D$4:$D$3359,"&gt;0")/COUNTIF($D$4:$D$3359,"&gt;0")*100,0)),0)</f>
        <v/>
      </c>
      <c r="AD2307" s="11">
        <f>IF(E2307&lt;=0,0,ROUND(MAX(0,MIN(100,(LOG10(1+E2307/1000000000)/LOG10(101))*100)),0))</f>
        <v/>
      </c>
      <c r="AE2307" s="11">
        <f>IF(O2307=N2307,50,ROUND(MAX(0,MIN(100,((H2307-N2307)/(O2307-N2307))*100)),0))</f>
        <v/>
      </c>
      <c r="AF2307" s="11">
        <f>ROUND(MAX(0,MIN(100,50+((H2307-K2307)/K2307)*1000)),0)</f>
        <v/>
      </c>
      <c r="AG2307" s="11">
        <f>IFERROR(ROUND(MAX(0,MIN(100,50+25*LN(MAX(0.01,X2307)))),0),25)</f>
        <v/>
      </c>
      <c r="AH2307" s="11">
        <f>ROUND(IF(M2307&lt;=-30,0,IF(M2307&lt;=-20,20,IF(M2307&lt;=-10,50,100))),0)</f>
        <v/>
      </c>
      <c r="AI2307" s="11">
        <f>ROUND(MAX(0,MIN(100,50+(Z2307*10))),0)</f>
        <v/>
      </c>
      <c r="AJ2307" s="11">
        <f>IFERROR(IF(--AA2307&gt;=80,"خرید قوی",IF(--AA2307&gt;=70,"خرید مشروط",IF(--AA2307&gt;=60,"مراقبت",IF(--AA2307&gt;=45,"ضعیف","عدم ورود")))),"")</f>
        <v/>
      </c>
    </row>
    <row r="2308">
      <c r="A2308" s="12">
        <f>'دیده بان بازار'!A2311</f>
        <v/>
      </c>
      <c r="B2308" s="13">
        <f>'دیده بان بازار'!B2311</f>
        <v/>
      </c>
      <c r="C2308" s="13">
        <f>'دیده بان بازار'!C2311</f>
        <v/>
      </c>
      <c r="D2308" s="13">
        <f>'دیده بان بازار'!D2311</f>
        <v/>
      </c>
      <c r="E2308" s="14">
        <f>'دیده بان بازار'!E2311</f>
        <v/>
      </c>
      <c r="F2308" s="13">
        <f>'دیده بان بازار'!F2311</f>
        <v/>
      </c>
      <c r="G2308" s="13">
        <f>'دیده بان بازار'!G2311</f>
        <v/>
      </c>
      <c r="H2308" s="13">
        <f>'دیده بان بازار'!H2311</f>
        <v/>
      </c>
      <c r="I2308" s="13">
        <f>'دیده بان بازار'!I2311</f>
        <v/>
      </c>
      <c r="J2308" s="13">
        <f>'دیده بان بازار'!J2311</f>
        <v/>
      </c>
      <c r="K2308" s="13">
        <f>'دیده بان بازار'!K2311</f>
        <v/>
      </c>
      <c r="L2308" s="13">
        <f>'دیده بان بازار'!L2311</f>
        <v/>
      </c>
      <c r="M2308" s="13">
        <f>'دیده بان بازار'!M2311</f>
        <v/>
      </c>
      <c r="N2308" s="13">
        <f>'دیده بان بازار'!N2311</f>
        <v/>
      </c>
      <c r="O2308" s="13">
        <f>'دیده بان بازار'!O2311</f>
        <v/>
      </c>
      <c r="P2308" s="13">
        <f>'دیده بان بازار'!P2311</f>
        <v/>
      </c>
      <c r="Q2308" s="13">
        <f>'دیده بان بازار'!Q2311</f>
        <v/>
      </c>
      <c r="R2308" s="13">
        <f>'دیده بان بازار'!R2311</f>
        <v/>
      </c>
      <c r="S2308" s="13">
        <f>'دیده بان بازار'!S2311</f>
        <v/>
      </c>
      <c r="T2308" s="13">
        <f>'دیده بان بازار'!T2311</f>
        <v/>
      </c>
      <c r="U2308" s="13">
        <f>'دیده بان بازار'!U2311</f>
        <v/>
      </c>
      <c r="V2308" s="13">
        <f>'دیده بان بازار'!V2311</f>
        <v/>
      </c>
      <c r="W2308" s="6">
        <f>'دیده بان بازار'!W2311</f>
        <v/>
      </c>
      <c r="X2308" s="11">
        <f>IFERROR(IF(OR(R2308&lt;=0,W2308&lt;=0,S2308&lt;=0,V2308&lt;=0),0,ROUND((S2308/R2308)/(V2308/W2308),2)),0)</f>
        <v/>
      </c>
      <c r="Y2308" s="11">
        <f>IFERROR(IF(OR(S2308&lt;=0,V2308&lt;=0),0,ROUND(S2308/V2308,2)),0)</f>
        <v/>
      </c>
      <c r="Z2308" s="11">
        <f>IFERROR(J2308-M2308,0)</f>
        <v/>
      </c>
      <c r="AA2308" s="11">
        <f>IFERROR(ROUND(MAX(0,MIN(100,((AB2308*0.2)+(AC2308*0.15)+(AD2308*0.15)+(AE2308*0.1)+(AF2308*0.1)+(AG2308*0.15)+(MIN(Y2308/3,1)*100*0.1)+(AI2308*0.05))*((AH2308/100)*0.25+0.75))),0),0)</f>
        <v/>
      </c>
      <c r="AB2308" s="11">
        <f>ROUND(MAX(0,MIN(100,((M2308+10)/20)*100)),0)</f>
        <v/>
      </c>
      <c r="AC2308" s="11">
        <f>IFERROR(IF(D2308&lt;=0,0,ROUND(COUNTIFS($D$4:$D$3359,"&lt;="&amp;D2308,$D$4:$D$3359,"&gt;0")/COUNTIF($D$4:$D$3359,"&gt;0")*100,0)),0)</f>
        <v/>
      </c>
      <c r="AD2308" s="11">
        <f>IF(E2308&lt;=0,0,ROUND(MAX(0,MIN(100,(LOG10(1+E2308/1000000000)/LOG10(101))*100)),0))</f>
        <v/>
      </c>
      <c r="AE2308" s="11">
        <f>IF(O2308=N2308,50,ROUND(MAX(0,MIN(100,((H2308-N2308)/(O2308-N2308))*100)),0))</f>
        <v/>
      </c>
      <c r="AF2308" s="11">
        <f>ROUND(MAX(0,MIN(100,50+((H2308-K2308)/K2308)*1000)),0)</f>
        <v/>
      </c>
      <c r="AG2308" s="11">
        <f>IFERROR(ROUND(MAX(0,MIN(100,50+25*LN(MAX(0.01,X2308)))),0),25)</f>
        <v/>
      </c>
      <c r="AH2308" s="11">
        <f>ROUND(IF(M2308&lt;=-30,0,IF(M2308&lt;=-20,20,IF(M2308&lt;=-10,50,100))),0)</f>
        <v/>
      </c>
      <c r="AI2308" s="11">
        <f>ROUND(MAX(0,MIN(100,50+(Z2308*10))),0)</f>
        <v/>
      </c>
      <c r="AJ2308" s="11">
        <f>IFERROR(IF(--AA2308&gt;=80,"خرید قوی",IF(--AA2308&gt;=70,"خرید مشروط",IF(--AA2308&gt;=60,"مراقبت",IF(--AA2308&gt;=45,"ضعیف","عدم ورود")))),"")</f>
        <v/>
      </c>
    </row>
    <row r="2309">
      <c r="A2309" s="15">
        <f>'دیده بان بازار'!A2312</f>
        <v/>
      </c>
      <c r="B2309" s="16">
        <f>'دیده بان بازار'!B2312</f>
        <v/>
      </c>
      <c r="C2309" s="16">
        <f>'دیده بان بازار'!C2312</f>
        <v/>
      </c>
      <c r="D2309" s="16">
        <f>'دیده بان بازار'!D2312</f>
        <v/>
      </c>
      <c r="E2309" s="17">
        <f>'دیده بان بازار'!E2312</f>
        <v/>
      </c>
      <c r="F2309" s="16">
        <f>'دیده بان بازار'!F2312</f>
        <v/>
      </c>
      <c r="G2309" s="16">
        <f>'دیده بان بازار'!G2312</f>
        <v/>
      </c>
      <c r="H2309" s="16">
        <f>'دیده بان بازار'!H2312</f>
        <v/>
      </c>
      <c r="I2309" s="16">
        <f>'دیده بان بازار'!I2312</f>
        <v/>
      </c>
      <c r="J2309" s="16">
        <f>'دیده بان بازار'!J2312</f>
        <v/>
      </c>
      <c r="K2309" s="16">
        <f>'دیده بان بازار'!K2312</f>
        <v/>
      </c>
      <c r="L2309" s="16">
        <f>'دیده بان بازار'!L2312</f>
        <v/>
      </c>
      <c r="M2309" s="16">
        <f>'دیده بان بازار'!M2312</f>
        <v/>
      </c>
      <c r="N2309" s="16">
        <f>'دیده بان بازار'!N2312</f>
        <v/>
      </c>
      <c r="O2309" s="16">
        <f>'دیده بان بازار'!O2312</f>
        <v/>
      </c>
      <c r="P2309" s="16">
        <f>'دیده بان بازار'!P2312</f>
        <v/>
      </c>
      <c r="Q2309" s="16">
        <f>'دیده بان بازار'!Q2312</f>
        <v/>
      </c>
      <c r="R2309" s="16">
        <f>'دیده بان بازار'!R2312</f>
        <v/>
      </c>
      <c r="S2309" s="16">
        <f>'دیده بان بازار'!S2312</f>
        <v/>
      </c>
      <c r="T2309" s="16">
        <f>'دیده بان بازار'!T2312</f>
        <v/>
      </c>
      <c r="U2309" s="16">
        <f>'دیده بان بازار'!U2312</f>
        <v/>
      </c>
      <c r="V2309" s="16">
        <f>'دیده بان بازار'!V2312</f>
        <v/>
      </c>
      <c r="W2309" s="7">
        <f>'دیده بان بازار'!W2312</f>
        <v/>
      </c>
      <c r="X2309" s="11">
        <f>IFERROR(IF(OR(R2309&lt;=0,W2309&lt;=0,S2309&lt;=0,V2309&lt;=0),0,ROUND((S2309/R2309)/(V2309/W2309),2)),0)</f>
        <v/>
      </c>
      <c r="Y2309" s="11">
        <f>IFERROR(IF(OR(S2309&lt;=0,V2309&lt;=0),0,ROUND(S2309/V2309,2)),0)</f>
        <v/>
      </c>
      <c r="Z2309" s="11">
        <f>IFERROR(J2309-M2309,0)</f>
        <v/>
      </c>
      <c r="AA2309" s="11">
        <f>IFERROR(ROUND(MAX(0,MIN(100,((AB2309*0.2)+(AC2309*0.15)+(AD2309*0.15)+(AE2309*0.1)+(AF2309*0.1)+(AG2309*0.15)+(MIN(Y2309/3,1)*100*0.1)+(AI2309*0.05))*((AH2309/100)*0.25+0.75))),0),0)</f>
        <v/>
      </c>
      <c r="AB2309" s="11">
        <f>ROUND(MAX(0,MIN(100,((M2309+10)/20)*100)),0)</f>
        <v/>
      </c>
      <c r="AC2309" s="11">
        <f>IFERROR(IF(D2309&lt;=0,0,ROUND(COUNTIFS($D$4:$D$3359,"&lt;="&amp;D2309,$D$4:$D$3359,"&gt;0")/COUNTIF($D$4:$D$3359,"&gt;0")*100,0)),0)</f>
        <v/>
      </c>
      <c r="AD2309" s="11">
        <f>IF(E2309&lt;=0,0,ROUND(MAX(0,MIN(100,(LOG10(1+E2309/1000000000)/LOG10(101))*100)),0))</f>
        <v/>
      </c>
      <c r="AE2309" s="11">
        <f>IF(O2309=N2309,50,ROUND(MAX(0,MIN(100,((H2309-N2309)/(O2309-N2309))*100)),0))</f>
        <v/>
      </c>
      <c r="AF2309" s="11">
        <f>ROUND(MAX(0,MIN(100,50+((H2309-K2309)/K2309)*1000)),0)</f>
        <v/>
      </c>
      <c r="AG2309" s="11">
        <f>IFERROR(ROUND(MAX(0,MIN(100,50+25*LN(MAX(0.01,X2309)))),0),25)</f>
        <v/>
      </c>
      <c r="AH2309" s="11">
        <f>ROUND(IF(M2309&lt;=-30,0,IF(M2309&lt;=-20,20,IF(M2309&lt;=-10,50,100))),0)</f>
        <v/>
      </c>
      <c r="AI2309" s="11">
        <f>ROUND(MAX(0,MIN(100,50+(Z2309*10))),0)</f>
        <v/>
      </c>
      <c r="AJ2309" s="11">
        <f>IFERROR(IF(--AA2309&gt;=80,"خرید قوی",IF(--AA2309&gt;=70,"خرید مشروط",IF(--AA2309&gt;=60,"مراقبت",IF(--AA2309&gt;=45,"ضعیف","عدم ورود")))),"")</f>
        <v/>
      </c>
    </row>
    <row r="2310">
      <c r="A2310" s="12">
        <f>'دیده بان بازار'!A2313</f>
        <v/>
      </c>
      <c r="B2310" s="13">
        <f>'دیده بان بازار'!B2313</f>
        <v/>
      </c>
      <c r="C2310" s="13">
        <f>'دیده بان بازار'!C2313</f>
        <v/>
      </c>
      <c r="D2310" s="13">
        <f>'دیده بان بازار'!D2313</f>
        <v/>
      </c>
      <c r="E2310" s="14">
        <f>'دیده بان بازار'!E2313</f>
        <v/>
      </c>
      <c r="F2310" s="13">
        <f>'دیده بان بازار'!F2313</f>
        <v/>
      </c>
      <c r="G2310" s="13">
        <f>'دیده بان بازار'!G2313</f>
        <v/>
      </c>
      <c r="H2310" s="13">
        <f>'دیده بان بازار'!H2313</f>
        <v/>
      </c>
      <c r="I2310" s="13">
        <f>'دیده بان بازار'!I2313</f>
        <v/>
      </c>
      <c r="J2310" s="13">
        <f>'دیده بان بازار'!J2313</f>
        <v/>
      </c>
      <c r="K2310" s="13">
        <f>'دیده بان بازار'!K2313</f>
        <v/>
      </c>
      <c r="L2310" s="13">
        <f>'دیده بان بازار'!L2313</f>
        <v/>
      </c>
      <c r="M2310" s="13">
        <f>'دیده بان بازار'!M2313</f>
        <v/>
      </c>
      <c r="N2310" s="13">
        <f>'دیده بان بازار'!N2313</f>
        <v/>
      </c>
      <c r="O2310" s="13">
        <f>'دیده بان بازار'!O2313</f>
        <v/>
      </c>
      <c r="P2310" s="13">
        <f>'دیده بان بازار'!P2313</f>
        <v/>
      </c>
      <c r="Q2310" s="13">
        <f>'دیده بان بازار'!Q2313</f>
        <v/>
      </c>
      <c r="R2310" s="13">
        <f>'دیده بان بازار'!R2313</f>
        <v/>
      </c>
      <c r="S2310" s="13">
        <f>'دیده بان بازار'!S2313</f>
        <v/>
      </c>
      <c r="T2310" s="13">
        <f>'دیده بان بازار'!T2313</f>
        <v/>
      </c>
      <c r="U2310" s="13">
        <f>'دیده بان بازار'!U2313</f>
        <v/>
      </c>
      <c r="V2310" s="13">
        <f>'دیده بان بازار'!V2313</f>
        <v/>
      </c>
      <c r="W2310" s="6">
        <f>'دیده بان بازار'!W2313</f>
        <v/>
      </c>
      <c r="X2310" s="11">
        <f>IFERROR(IF(OR(R2310&lt;=0,W2310&lt;=0,S2310&lt;=0,V2310&lt;=0),0,ROUND((S2310/R2310)/(V2310/W2310),2)),0)</f>
        <v/>
      </c>
      <c r="Y2310" s="11">
        <f>IFERROR(IF(OR(S2310&lt;=0,V2310&lt;=0),0,ROUND(S2310/V2310,2)),0)</f>
        <v/>
      </c>
      <c r="Z2310" s="11">
        <f>IFERROR(J2310-M2310,0)</f>
        <v/>
      </c>
      <c r="AA2310" s="11">
        <f>IFERROR(ROUND(MAX(0,MIN(100,((AB2310*0.2)+(AC2310*0.15)+(AD2310*0.15)+(AE2310*0.1)+(AF2310*0.1)+(AG2310*0.15)+(MIN(Y2310/3,1)*100*0.1)+(AI2310*0.05))*((AH2310/100)*0.25+0.75))),0),0)</f>
        <v/>
      </c>
      <c r="AB2310" s="11">
        <f>ROUND(MAX(0,MIN(100,((M2310+10)/20)*100)),0)</f>
        <v/>
      </c>
      <c r="AC2310" s="11">
        <f>IFERROR(IF(D2310&lt;=0,0,ROUND(COUNTIFS($D$4:$D$3359,"&lt;="&amp;D2310,$D$4:$D$3359,"&gt;0")/COUNTIF($D$4:$D$3359,"&gt;0")*100,0)),0)</f>
        <v/>
      </c>
      <c r="AD2310" s="11">
        <f>IF(E2310&lt;=0,0,ROUND(MAX(0,MIN(100,(LOG10(1+E2310/1000000000)/LOG10(101))*100)),0))</f>
        <v/>
      </c>
      <c r="AE2310" s="11">
        <f>IF(O2310=N2310,50,ROUND(MAX(0,MIN(100,((H2310-N2310)/(O2310-N2310))*100)),0))</f>
        <v/>
      </c>
      <c r="AF2310" s="11">
        <f>ROUND(MAX(0,MIN(100,50+((H2310-K2310)/K2310)*1000)),0)</f>
        <v/>
      </c>
      <c r="AG2310" s="11">
        <f>IFERROR(ROUND(MAX(0,MIN(100,50+25*LN(MAX(0.01,X2310)))),0),25)</f>
        <v/>
      </c>
      <c r="AH2310" s="11">
        <f>ROUND(IF(M2310&lt;=-30,0,IF(M2310&lt;=-20,20,IF(M2310&lt;=-10,50,100))),0)</f>
        <v/>
      </c>
      <c r="AI2310" s="11">
        <f>ROUND(MAX(0,MIN(100,50+(Z2310*10))),0)</f>
        <v/>
      </c>
      <c r="AJ2310" s="11">
        <f>IFERROR(IF(--AA2310&gt;=80,"خرید قوی",IF(--AA2310&gt;=70,"خرید مشروط",IF(--AA2310&gt;=60,"مراقبت",IF(--AA2310&gt;=45,"ضعیف","عدم ورود")))),"")</f>
        <v/>
      </c>
    </row>
    <row r="2311">
      <c r="A2311" s="15">
        <f>'دیده بان بازار'!A2314</f>
        <v/>
      </c>
      <c r="B2311" s="16">
        <f>'دیده بان بازار'!B2314</f>
        <v/>
      </c>
      <c r="C2311" s="16">
        <f>'دیده بان بازار'!C2314</f>
        <v/>
      </c>
      <c r="D2311" s="16">
        <f>'دیده بان بازار'!D2314</f>
        <v/>
      </c>
      <c r="E2311" s="17">
        <f>'دیده بان بازار'!E2314</f>
        <v/>
      </c>
      <c r="F2311" s="16">
        <f>'دیده بان بازار'!F2314</f>
        <v/>
      </c>
      <c r="G2311" s="16">
        <f>'دیده بان بازار'!G2314</f>
        <v/>
      </c>
      <c r="H2311" s="16">
        <f>'دیده بان بازار'!H2314</f>
        <v/>
      </c>
      <c r="I2311" s="16">
        <f>'دیده بان بازار'!I2314</f>
        <v/>
      </c>
      <c r="J2311" s="16">
        <f>'دیده بان بازار'!J2314</f>
        <v/>
      </c>
      <c r="K2311" s="16">
        <f>'دیده بان بازار'!K2314</f>
        <v/>
      </c>
      <c r="L2311" s="16">
        <f>'دیده بان بازار'!L2314</f>
        <v/>
      </c>
      <c r="M2311" s="16">
        <f>'دیده بان بازار'!M2314</f>
        <v/>
      </c>
      <c r="N2311" s="16">
        <f>'دیده بان بازار'!N2314</f>
        <v/>
      </c>
      <c r="O2311" s="16">
        <f>'دیده بان بازار'!O2314</f>
        <v/>
      </c>
      <c r="P2311" s="16">
        <f>'دیده بان بازار'!P2314</f>
        <v/>
      </c>
      <c r="Q2311" s="16">
        <f>'دیده بان بازار'!Q2314</f>
        <v/>
      </c>
      <c r="R2311" s="16">
        <f>'دیده بان بازار'!R2314</f>
        <v/>
      </c>
      <c r="S2311" s="16">
        <f>'دیده بان بازار'!S2314</f>
        <v/>
      </c>
      <c r="T2311" s="16">
        <f>'دیده بان بازار'!T2314</f>
        <v/>
      </c>
      <c r="U2311" s="16">
        <f>'دیده بان بازار'!U2314</f>
        <v/>
      </c>
      <c r="V2311" s="16">
        <f>'دیده بان بازار'!V2314</f>
        <v/>
      </c>
      <c r="W2311" s="7">
        <f>'دیده بان بازار'!W2314</f>
        <v/>
      </c>
      <c r="X2311" s="11">
        <f>IFERROR(IF(OR(R2311&lt;=0,W2311&lt;=0,S2311&lt;=0,V2311&lt;=0),0,ROUND((S2311/R2311)/(V2311/W2311),2)),0)</f>
        <v/>
      </c>
      <c r="Y2311" s="11">
        <f>IFERROR(IF(OR(S2311&lt;=0,V2311&lt;=0),0,ROUND(S2311/V2311,2)),0)</f>
        <v/>
      </c>
      <c r="Z2311" s="11">
        <f>IFERROR(J2311-M2311,0)</f>
        <v/>
      </c>
      <c r="AA2311" s="11">
        <f>IFERROR(ROUND(MAX(0,MIN(100,((AB2311*0.2)+(AC2311*0.15)+(AD2311*0.15)+(AE2311*0.1)+(AF2311*0.1)+(AG2311*0.15)+(MIN(Y2311/3,1)*100*0.1)+(AI2311*0.05))*((AH2311/100)*0.25+0.75))),0),0)</f>
        <v/>
      </c>
      <c r="AB2311" s="11">
        <f>ROUND(MAX(0,MIN(100,((M2311+10)/20)*100)),0)</f>
        <v/>
      </c>
      <c r="AC2311" s="11">
        <f>IFERROR(IF(D2311&lt;=0,0,ROUND(COUNTIFS($D$4:$D$3359,"&lt;="&amp;D2311,$D$4:$D$3359,"&gt;0")/COUNTIF($D$4:$D$3359,"&gt;0")*100,0)),0)</f>
        <v/>
      </c>
      <c r="AD2311" s="11">
        <f>IF(E2311&lt;=0,0,ROUND(MAX(0,MIN(100,(LOG10(1+E2311/1000000000)/LOG10(101))*100)),0))</f>
        <v/>
      </c>
      <c r="AE2311" s="11">
        <f>IF(O2311=N2311,50,ROUND(MAX(0,MIN(100,((H2311-N2311)/(O2311-N2311))*100)),0))</f>
        <v/>
      </c>
      <c r="AF2311" s="11">
        <f>ROUND(MAX(0,MIN(100,50+((H2311-K2311)/K2311)*1000)),0)</f>
        <v/>
      </c>
      <c r="AG2311" s="11">
        <f>IFERROR(ROUND(MAX(0,MIN(100,50+25*LN(MAX(0.01,X2311)))),0),25)</f>
        <v/>
      </c>
      <c r="AH2311" s="11">
        <f>ROUND(IF(M2311&lt;=-30,0,IF(M2311&lt;=-20,20,IF(M2311&lt;=-10,50,100))),0)</f>
        <v/>
      </c>
      <c r="AI2311" s="11">
        <f>ROUND(MAX(0,MIN(100,50+(Z2311*10))),0)</f>
        <v/>
      </c>
      <c r="AJ2311" s="11">
        <f>IFERROR(IF(--AA2311&gt;=80,"خرید قوی",IF(--AA2311&gt;=70,"خرید مشروط",IF(--AA2311&gt;=60,"مراقبت",IF(--AA2311&gt;=45,"ضعیف","عدم ورود")))),"")</f>
        <v/>
      </c>
    </row>
    <row r="2312">
      <c r="A2312" s="15">
        <f>'دیده بان بازار'!A2315</f>
        <v/>
      </c>
      <c r="B2312" s="16">
        <f>'دیده بان بازار'!B2315</f>
        <v/>
      </c>
      <c r="C2312" s="16">
        <f>'دیده بان بازار'!C2315</f>
        <v/>
      </c>
      <c r="D2312" s="16">
        <f>'دیده بان بازار'!D2315</f>
        <v/>
      </c>
      <c r="E2312" s="17">
        <f>'دیده بان بازار'!E2315</f>
        <v/>
      </c>
      <c r="F2312" s="16">
        <f>'دیده بان بازار'!F2315</f>
        <v/>
      </c>
      <c r="G2312" s="16">
        <f>'دیده بان بازار'!G2315</f>
        <v/>
      </c>
      <c r="H2312" s="16">
        <f>'دیده بان بازار'!H2315</f>
        <v/>
      </c>
      <c r="I2312" s="16">
        <f>'دیده بان بازار'!I2315</f>
        <v/>
      </c>
      <c r="J2312" s="16">
        <f>'دیده بان بازار'!J2315</f>
        <v/>
      </c>
      <c r="K2312" s="16">
        <f>'دیده بان بازار'!K2315</f>
        <v/>
      </c>
      <c r="L2312" s="16">
        <f>'دیده بان بازار'!L2315</f>
        <v/>
      </c>
      <c r="M2312" s="16">
        <f>'دیده بان بازار'!M2315</f>
        <v/>
      </c>
      <c r="N2312" s="16">
        <f>'دیده بان بازار'!N2315</f>
        <v/>
      </c>
      <c r="O2312" s="16">
        <f>'دیده بان بازار'!O2315</f>
        <v/>
      </c>
      <c r="P2312" s="16">
        <f>'دیده بان بازار'!P2315</f>
        <v/>
      </c>
      <c r="Q2312" s="16">
        <f>'دیده بان بازار'!Q2315</f>
        <v/>
      </c>
      <c r="R2312" s="16">
        <f>'دیده بان بازار'!R2315</f>
        <v/>
      </c>
      <c r="S2312" s="16">
        <f>'دیده بان بازار'!S2315</f>
        <v/>
      </c>
      <c r="T2312" s="16">
        <f>'دیده بان بازار'!T2315</f>
        <v/>
      </c>
      <c r="U2312" s="16">
        <f>'دیده بان بازار'!U2315</f>
        <v/>
      </c>
      <c r="V2312" s="16">
        <f>'دیده بان بازار'!V2315</f>
        <v/>
      </c>
      <c r="W2312" s="7">
        <f>'دیده بان بازار'!W2315</f>
        <v/>
      </c>
      <c r="X2312" s="11">
        <f>IFERROR(IF(OR(R2312&lt;=0,W2312&lt;=0,S2312&lt;=0,V2312&lt;=0),0,ROUND((S2312/R2312)/(V2312/W2312),2)),0)</f>
        <v/>
      </c>
      <c r="Y2312" s="11">
        <f>IFERROR(IF(OR(S2312&lt;=0,V2312&lt;=0),0,ROUND(S2312/V2312,2)),0)</f>
        <v/>
      </c>
      <c r="Z2312" s="11">
        <f>IFERROR(J2312-M2312,0)</f>
        <v/>
      </c>
      <c r="AA2312" s="11">
        <f>IFERROR(ROUND(MAX(0,MIN(100,((AB2312*0.2)+(AC2312*0.15)+(AD2312*0.15)+(AE2312*0.1)+(AF2312*0.1)+(AG2312*0.15)+(MIN(Y2312/3,1)*100*0.1)+(AI2312*0.05))*((AH2312/100)*0.25+0.75))),0),0)</f>
        <v/>
      </c>
      <c r="AB2312" s="11">
        <f>ROUND(MAX(0,MIN(100,((M2312+10)/20)*100)),0)</f>
        <v/>
      </c>
      <c r="AC2312" s="11">
        <f>IFERROR(IF(D2312&lt;=0,0,ROUND(COUNTIFS($D$4:$D$3359,"&lt;="&amp;D2312,$D$4:$D$3359,"&gt;0")/COUNTIF($D$4:$D$3359,"&gt;0")*100,0)),0)</f>
        <v/>
      </c>
      <c r="AD2312" s="11">
        <f>IF(E2312&lt;=0,0,ROUND(MAX(0,MIN(100,(LOG10(1+E2312/1000000000)/LOG10(101))*100)),0))</f>
        <v/>
      </c>
      <c r="AE2312" s="11">
        <f>IF(O2312=N2312,50,ROUND(MAX(0,MIN(100,((H2312-N2312)/(O2312-N2312))*100)),0))</f>
        <v/>
      </c>
      <c r="AF2312" s="11">
        <f>ROUND(MAX(0,MIN(100,50+((H2312-K2312)/K2312)*1000)),0)</f>
        <v/>
      </c>
      <c r="AG2312" s="11">
        <f>IFERROR(ROUND(MAX(0,MIN(100,50+25*LN(MAX(0.01,X2312)))),0),25)</f>
        <v/>
      </c>
      <c r="AH2312" s="11">
        <f>ROUND(IF(M2312&lt;=-30,0,IF(M2312&lt;=-20,20,IF(M2312&lt;=-10,50,100))),0)</f>
        <v/>
      </c>
      <c r="AI2312" s="11">
        <f>ROUND(MAX(0,MIN(100,50+(Z2312*10))),0)</f>
        <v/>
      </c>
      <c r="AJ2312" s="11">
        <f>IFERROR(IF(--AA2312&gt;=80,"خرید قوی",IF(--AA2312&gt;=70,"خرید مشروط",IF(--AA2312&gt;=60,"مراقبت",IF(--AA2312&gt;=45,"ضعیف","عدم ورود")))),"")</f>
        <v/>
      </c>
    </row>
    <row r="2313">
      <c r="A2313" s="12">
        <f>'دیده بان بازار'!A2316</f>
        <v/>
      </c>
      <c r="B2313" s="13">
        <f>'دیده بان بازار'!B2316</f>
        <v/>
      </c>
      <c r="C2313" s="13">
        <f>'دیده بان بازار'!C2316</f>
        <v/>
      </c>
      <c r="D2313" s="13">
        <f>'دیده بان بازار'!D2316</f>
        <v/>
      </c>
      <c r="E2313" s="14">
        <f>'دیده بان بازار'!E2316</f>
        <v/>
      </c>
      <c r="F2313" s="13">
        <f>'دیده بان بازار'!F2316</f>
        <v/>
      </c>
      <c r="G2313" s="13">
        <f>'دیده بان بازار'!G2316</f>
        <v/>
      </c>
      <c r="H2313" s="13">
        <f>'دیده بان بازار'!H2316</f>
        <v/>
      </c>
      <c r="I2313" s="13">
        <f>'دیده بان بازار'!I2316</f>
        <v/>
      </c>
      <c r="J2313" s="13">
        <f>'دیده بان بازار'!J2316</f>
        <v/>
      </c>
      <c r="K2313" s="13">
        <f>'دیده بان بازار'!K2316</f>
        <v/>
      </c>
      <c r="L2313" s="13">
        <f>'دیده بان بازار'!L2316</f>
        <v/>
      </c>
      <c r="M2313" s="13">
        <f>'دیده بان بازار'!M2316</f>
        <v/>
      </c>
      <c r="N2313" s="13">
        <f>'دیده بان بازار'!N2316</f>
        <v/>
      </c>
      <c r="O2313" s="13">
        <f>'دیده بان بازار'!O2316</f>
        <v/>
      </c>
      <c r="P2313" s="13">
        <f>'دیده بان بازار'!P2316</f>
        <v/>
      </c>
      <c r="Q2313" s="13">
        <f>'دیده بان بازار'!Q2316</f>
        <v/>
      </c>
      <c r="R2313" s="13">
        <f>'دیده بان بازار'!R2316</f>
        <v/>
      </c>
      <c r="S2313" s="13">
        <f>'دیده بان بازار'!S2316</f>
        <v/>
      </c>
      <c r="T2313" s="13">
        <f>'دیده بان بازار'!T2316</f>
        <v/>
      </c>
      <c r="U2313" s="13">
        <f>'دیده بان بازار'!U2316</f>
        <v/>
      </c>
      <c r="V2313" s="13">
        <f>'دیده بان بازار'!V2316</f>
        <v/>
      </c>
      <c r="W2313" s="6">
        <f>'دیده بان بازار'!W2316</f>
        <v/>
      </c>
      <c r="X2313" s="11">
        <f>IFERROR(IF(OR(R2313&lt;=0,W2313&lt;=0,S2313&lt;=0,V2313&lt;=0),0,ROUND((S2313/R2313)/(V2313/W2313),2)),0)</f>
        <v/>
      </c>
      <c r="Y2313" s="11">
        <f>IFERROR(IF(OR(S2313&lt;=0,V2313&lt;=0),0,ROUND(S2313/V2313,2)),0)</f>
        <v/>
      </c>
      <c r="Z2313" s="11">
        <f>IFERROR(J2313-M2313,0)</f>
        <v/>
      </c>
      <c r="AA2313" s="11">
        <f>IFERROR(ROUND(MAX(0,MIN(100,((AB2313*0.2)+(AC2313*0.15)+(AD2313*0.15)+(AE2313*0.1)+(AF2313*0.1)+(AG2313*0.15)+(MIN(Y2313/3,1)*100*0.1)+(AI2313*0.05))*((AH2313/100)*0.25+0.75))),0),0)</f>
        <v/>
      </c>
      <c r="AB2313" s="11">
        <f>ROUND(MAX(0,MIN(100,((M2313+10)/20)*100)),0)</f>
        <v/>
      </c>
      <c r="AC2313" s="11">
        <f>IFERROR(IF(D2313&lt;=0,0,ROUND(COUNTIFS($D$4:$D$3359,"&lt;="&amp;D2313,$D$4:$D$3359,"&gt;0")/COUNTIF($D$4:$D$3359,"&gt;0")*100,0)),0)</f>
        <v/>
      </c>
      <c r="AD2313" s="11">
        <f>IF(E2313&lt;=0,0,ROUND(MAX(0,MIN(100,(LOG10(1+E2313/1000000000)/LOG10(101))*100)),0))</f>
        <v/>
      </c>
      <c r="AE2313" s="11">
        <f>IF(O2313=N2313,50,ROUND(MAX(0,MIN(100,((H2313-N2313)/(O2313-N2313))*100)),0))</f>
        <v/>
      </c>
      <c r="AF2313" s="11">
        <f>ROUND(MAX(0,MIN(100,50+((H2313-K2313)/K2313)*1000)),0)</f>
        <v/>
      </c>
      <c r="AG2313" s="11">
        <f>IFERROR(ROUND(MAX(0,MIN(100,50+25*LN(MAX(0.01,X2313)))),0),25)</f>
        <v/>
      </c>
      <c r="AH2313" s="11">
        <f>ROUND(IF(M2313&lt;=-30,0,IF(M2313&lt;=-20,20,IF(M2313&lt;=-10,50,100))),0)</f>
        <v/>
      </c>
      <c r="AI2313" s="11">
        <f>ROUND(MAX(0,MIN(100,50+(Z2313*10))),0)</f>
        <v/>
      </c>
      <c r="AJ2313" s="11">
        <f>IFERROR(IF(--AA2313&gt;=80,"خرید قوی",IF(--AA2313&gt;=70,"خرید مشروط",IF(--AA2313&gt;=60,"مراقبت",IF(--AA2313&gt;=45,"ضعیف","عدم ورود")))),"")</f>
        <v/>
      </c>
    </row>
    <row r="2314">
      <c r="A2314" s="15">
        <f>'دیده بان بازار'!A2317</f>
        <v/>
      </c>
      <c r="B2314" s="16">
        <f>'دیده بان بازار'!B2317</f>
        <v/>
      </c>
      <c r="C2314" s="16">
        <f>'دیده بان بازار'!C2317</f>
        <v/>
      </c>
      <c r="D2314" s="16">
        <f>'دیده بان بازار'!D2317</f>
        <v/>
      </c>
      <c r="E2314" s="17">
        <f>'دیده بان بازار'!E2317</f>
        <v/>
      </c>
      <c r="F2314" s="16">
        <f>'دیده بان بازار'!F2317</f>
        <v/>
      </c>
      <c r="G2314" s="16">
        <f>'دیده بان بازار'!G2317</f>
        <v/>
      </c>
      <c r="H2314" s="16">
        <f>'دیده بان بازار'!H2317</f>
        <v/>
      </c>
      <c r="I2314" s="16">
        <f>'دیده بان بازار'!I2317</f>
        <v/>
      </c>
      <c r="J2314" s="16">
        <f>'دیده بان بازار'!J2317</f>
        <v/>
      </c>
      <c r="K2314" s="16">
        <f>'دیده بان بازار'!K2317</f>
        <v/>
      </c>
      <c r="L2314" s="16">
        <f>'دیده بان بازار'!L2317</f>
        <v/>
      </c>
      <c r="M2314" s="16">
        <f>'دیده بان بازار'!M2317</f>
        <v/>
      </c>
      <c r="N2314" s="16">
        <f>'دیده بان بازار'!N2317</f>
        <v/>
      </c>
      <c r="O2314" s="16">
        <f>'دیده بان بازار'!O2317</f>
        <v/>
      </c>
      <c r="P2314" s="16">
        <f>'دیده بان بازار'!P2317</f>
        <v/>
      </c>
      <c r="Q2314" s="16">
        <f>'دیده بان بازار'!Q2317</f>
        <v/>
      </c>
      <c r="R2314" s="16">
        <f>'دیده بان بازار'!R2317</f>
        <v/>
      </c>
      <c r="S2314" s="16">
        <f>'دیده بان بازار'!S2317</f>
        <v/>
      </c>
      <c r="T2314" s="16">
        <f>'دیده بان بازار'!T2317</f>
        <v/>
      </c>
      <c r="U2314" s="16">
        <f>'دیده بان بازار'!U2317</f>
        <v/>
      </c>
      <c r="V2314" s="16">
        <f>'دیده بان بازار'!V2317</f>
        <v/>
      </c>
      <c r="W2314" s="7">
        <f>'دیده بان بازار'!W2317</f>
        <v/>
      </c>
      <c r="X2314" s="11">
        <f>IFERROR(IF(OR(R2314&lt;=0,W2314&lt;=0,S2314&lt;=0,V2314&lt;=0),0,ROUND((S2314/R2314)/(V2314/W2314),2)),0)</f>
        <v/>
      </c>
      <c r="Y2314" s="11">
        <f>IFERROR(IF(OR(S2314&lt;=0,V2314&lt;=0),0,ROUND(S2314/V2314,2)),0)</f>
        <v/>
      </c>
      <c r="Z2314" s="11">
        <f>IFERROR(J2314-M2314,0)</f>
        <v/>
      </c>
      <c r="AA2314" s="11">
        <f>IFERROR(ROUND(MAX(0,MIN(100,((AB2314*0.2)+(AC2314*0.15)+(AD2314*0.15)+(AE2314*0.1)+(AF2314*0.1)+(AG2314*0.15)+(MIN(Y2314/3,1)*100*0.1)+(AI2314*0.05))*((AH2314/100)*0.25+0.75))),0),0)</f>
        <v/>
      </c>
      <c r="AB2314" s="11">
        <f>ROUND(MAX(0,MIN(100,((M2314+10)/20)*100)),0)</f>
        <v/>
      </c>
      <c r="AC2314" s="11">
        <f>IFERROR(IF(D2314&lt;=0,0,ROUND(COUNTIFS($D$4:$D$3359,"&lt;="&amp;D2314,$D$4:$D$3359,"&gt;0")/COUNTIF($D$4:$D$3359,"&gt;0")*100,0)),0)</f>
        <v/>
      </c>
      <c r="AD2314" s="11">
        <f>IF(E2314&lt;=0,0,ROUND(MAX(0,MIN(100,(LOG10(1+E2314/1000000000)/LOG10(101))*100)),0))</f>
        <v/>
      </c>
      <c r="AE2314" s="11">
        <f>IF(O2314=N2314,50,ROUND(MAX(0,MIN(100,((H2314-N2314)/(O2314-N2314))*100)),0))</f>
        <v/>
      </c>
      <c r="AF2314" s="11">
        <f>ROUND(MAX(0,MIN(100,50+((H2314-K2314)/K2314)*1000)),0)</f>
        <v/>
      </c>
      <c r="AG2314" s="11">
        <f>IFERROR(ROUND(MAX(0,MIN(100,50+25*LN(MAX(0.01,X2314)))),0),25)</f>
        <v/>
      </c>
      <c r="AH2314" s="11">
        <f>ROUND(IF(M2314&lt;=-30,0,IF(M2314&lt;=-20,20,IF(M2314&lt;=-10,50,100))),0)</f>
        <v/>
      </c>
      <c r="AI2314" s="11">
        <f>ROUND(MAX(0,MIN(100,50+(Z2314*10))),0)</f>
        <v/>
      </c>
      <c r="AJ2314" s="11">
        <f>IFERROR(IF(--AA2314&gt;=80,"خرید قوی",IF(--AA2314&gt;=70,"خرید مشروط",IF(--AA2314&gt;=60,"مراقبت",IF(--AA2314&gt;=45,"ضعیف","عدم ورود")))),"")</f>
        <v/>
      </c>
    </row>
    <row r="2315">
      <c r="A2315" s="12">
        <f>'دیده بان بازار'!A2318</f>
        <v/>
      </c>
      <c r="B2315" s="13">
        <f>'دیده بان بازار'!B2318</f>
        <v/>
      </c>
      <c r="C2315" s="13">
        <f>'دیده بان بازار'!C2318</f>
        <v/>
      </c>
      <c r="D2315" s="13">
        <f>'دیده بان بازار'!D2318</f>
        <v/>
      </c>
      <c r="E2315" s="14">
        <f>'دیده بان بازار'!E2318</f>
        <v/>
      </c>
      <c r="F2315" s="13">
        <f>'دیده بان بازار'!F2318</f>
        <v/>
      </c>
      <c r="G2315" s="13">
        <f>'دیده بان بازار'!G2318</f>
        <v/>
      </c>
      <c r="H2315" s="13">
        <f>'دیده بان بازار'!H2318</f>
        <v/>
      </c>
      <c r="I2315" s="13">
        <f>'دیده بان بازار'!I2318</f>
        <v/>
      </c>
      <c r="J2315" s="13">
        <f>'دیده بان بازار'!J2318</f>
        <v/>
      </c>
      <c r="K2315" s="13">
        <f>'دیده بان بازار'!K2318</f>
        <v/>
      </c>
      <c r="L2315" s="13">
        <f>'دیده بان بازار'!L2318</f>
        <v/>
      </c>
      <c r="M2315" s="13">
        <f>'دیده بان بازار'!M2318</f>
        <v/>
      </c>
      <c r="N2315" s="13">
        <f>'دیده بان بازار'!N2318</f>
        <v/>
      </c>
      <c r="O2315" s="13">
        <f>'دیده بان بازار'!O2318</f>
        <v/>
      </c>
      <c r="P2315" s="13">
        <f>'دیده بان بازار'!P2318</f>
        <v/>
      </c>
      <c r="Q2315" s="13">
        <f>'دیده بان بازار'!Q2318</f>
        <v/>
      </c>
      <c r="R2315" s="13">
        <f>'دیده بان بازار'!R2318</f>
        <v/>
      </c>
      <c r="S2315" s="13">
        <f>'دیده بان بازار'!S2318</f>
        <v/>
      </c>
      <c r="T2315" s="13">
        <f>'دیده بان بازار'!T2318</f>
        <v/>
      </c>
      <c r="U2315" s="13">
        <f>'دیده بان بازار'!U2318</f>
        <v/>
      </c>
      <c r="V2315" s="13">
        <f>'دیده بان بازار'!V2318</f>
        <v/>
      </c>
      <c r="W2315" s="6">
        <f>'دیده بان بازار'!W2318</f>
        <v/>
      </c>
      <c r="X2315" s="11">
        <f>IFERROR(IF(OR(R2315&lt;=0,W2315&lt;=0,S2315&lt;=0,V2315&lt;=0),0,ROUND((S2315/R2315)/(V2315/W2315),2)),0)</f>
        <v/>
      </c>
      <c r="Y2315" s="11">
        <f>IFERROR(IF(OR(S2315&lt;=0,V2315&lt;=0),0,ROUND(S2315/V2315,2)),0)</f>
        <v/>
      </c>
      <c r="Z2315" s="11">
        <f>IFERROR(J2315-M2315,0)</f>
        <v/>
      </c>
      <c r="AA2315" s="11">
        <f>IFERROR(ROUND(MAX(0,MIN(100,((AB2315*0.2)+(AC2315*0.15)+(AD2315*0.15)+(AE2315*0.1)+(AF2315*0.1)+(AG2315*0.15)+(MIN(Y2315/3,1)*100*0.1)+(AI2315*0.05))*((AH2315/100)*0.25+0.75))),0),0)</f>
        <v/>
      </c>
      <c r="AB2315" s="11">
        <f>ROUND(MAX(0,MIN(100,((M2315+10)/20)*100)),0)</f>
        <v/>
      </c>
      <c r="AC2315" s="11">
        <f>IFERROR(IF(D2315&lt;=0,0,ROUND(COUNTIFS($D$4:$D$3359,"&lt;="&amp;D2315,$D$4:$D$3359,"&gt;0")/COUNTIF($D$4:$D$3359,"&gt;0")*100,0)),0)</f>
        <v/>
      </c>
      <c r="AD2315" s="11">
        <f>IF(E2315&lt;=0,0,ROUND(MAX(0,MIN(100,(LOG10(1+E2315/1000000000)/LOG10(101))*100)),0))</f>
        <v/>
      </c>
      <c r="AE2315" s="11">
        <f>IF(O2315=N2315,50,ROUND(MAX(0,MIN(100,((H2315-N2315)/(O2315-N2315))*100)),0))</f>
        <v/>
      </c>
      <c r="AF2315" s="11">
        <f>ROUND(MAX(0,MIN(100,50+((H2315-K2315)/K2315)*1000)),0)</f>
        <v/>
      </c>
      <c r="AG2315" s="11">
        <f>IFERROR(ROUND(MAX(0,MIN(100,50+25*LN(MAX(0.01,X2315)))),0),25)</f>
        <v/>
      </c>
      <c r="AH2315" s="11">
        <f>ROUND(IF(M2315&lt;=-30,0,IF(M2315&lt;=-20,20,IF(M2315&lt;=-10,50,100))),0)</f>
        <v/>
      </c>
      <c r="AI2315" s="11">
        <f>ROUND(MAX(0,MIN(100,50+(Z2315*10))),0)</f>
        <v/>
      </c>
      <c r="AJ2315" s="11">
        <f>IFERROR(IF(--AA2315&gt;=80,"خرید قوی",IF(--AA2315&gt;=70,"خرید مشروط",IF(--AA2315&gt;=60,"مراقبت",IF(--AA2315&gt;=45,"ضعیف","عدم ورود")))),"")</f>
        <v/>
      </c>
    </row>
    <row r="2316">
      <c r="A2316" s="15">
        <f>'دیده بان بازار'!A2319</f>
        <v/>
      </c>
      <c r="B2316" s="16">
        <f>'دیده بان بازار'!B2319</f>
        <v/>
      </c>
      <c r="C2316" s="16">
        <f>'دیده بان بازار'!C2319</f>
        <v/>
      </c>
      <c r="D2316" s="16">
        <f>'دیده بان بازار'!D2319</f>
        <v/>
      </c>
      <c r="E2316" s="17">
        <f>'دیده بان بازار'!E2319</f>
        <v/>
      </c>
      <c r="F2316" s="16">
        <f>'دیده بان بازار'!F2319</f>
        <v/>
      </c>
      <c r="G2316" s="16">
        <f>'دیده بان بازار'!G2319</f>
        <v/>
      </c>
      <c r="H2316" s="16">
        <f>'دیده بان بازار'!H2319</f>
        <v/>
      </c>
      <c r="I2316" s="16">
        <f>'دیده بان بازار'!I2319</f>
        <v/>
      </c>
      <c r="J2316" s="16">
        <f>'دیده بان بازار'!J2319</f>
        <v/>
      </c>
      <c r="K2316" s="16">
        <f>'دیده بان بازار'!K2319</f>
        <v/>
      </c>
      <c r="L2316" s="16">
        <f>'دیده بان بازار'!L2319</f>
        <v/>
      </c>
      <c r="M2316" s="16">
        <f>'دیده بان بازار'!M2319</f>
        <v/>
      </c>
      <c r="N2316" s="16">
        <f>'دیده بان بازار'!N2319</f>
        <v/>
      </c>
      <c r="O2316" s="16">
        <f>'دیده بان بازار'!O2319</f>
        <v/>
      </c>
      <c r="P2316" s="16">
        <f>'دیده بان بازار'!P2319</f>
        <v/>
      </c>
      <c r="Q2316" s="16">
        <f>'دیده بان بازار'!Q2319</f>
        <v/>
      </c>
      <c r="R2316" s="16">
        <f>'دیده بان بازار'!R2319</f>
        <v/>
      </c>
      <c r="S2316" s="16">
        <f>'دیده بان بازار'!S2319</f>
        <v/>
      </c>
      <c r="T2316" s="16">
        <f>'دیده بان بازار'!T2319</f>
        <v/>
      </c>
      <c r="U2316" s="16">
        <f>'دیده بان بازار'!U2319</f>
        <v/>
      </c>
      <c r="V2316" s="16">
        <f>'دیده بان بازار'!V2319</f>
        <v/>
      </c>
      <c r="W2316" s="7">
        <f>'دیده بان بازار'!W2319</f>
        <v/>
      </c>
      <c r="X2316" s="11">
        <f>IFERROR(IF(OR(R2316&lt;=0,W2316&lt;=0,S2316&lt;=0,V2316&lt;=0),0,ROUND((S2316/R2316)/(V2316/W2316),2)),0)</f>
        <v/>
      </c>
      <c r="Y2316" s="11">
        <f>IFERROR(IF(OR(S2316&lt;=0,V2316&lt;=0),0,ROUND(S2316/V2316,2)),0)</f>
        <v/>
      </c>
      <c r="Z2316" s="11">
        <f>IFERROR(J2316-M2316,0)</f>
        <v/>
      </c>
      <c r="AA2316" s="11">
        <f>IFERROR(ROUND(MAX(0,MIN(100,((AB2316*0.2)+(AC2316*0.15)+(AD2316*0.15)+(AE2316*0.1)+(AF2316*0.1)+(AG2316*0.15)+(MIN(Y2316/3,1)*100*0.1)+(AI2316*0.05))*((AH2316/100)*0.25+0.75))),0),0)</f>
        <v/>
      </c>
      <c r="AB2316" s="11">
        <f>ROUND(MAX(0,MIN(100,((M2316+10)/20)*100)),0)</f>
        <v/>
      </c>
      <c r="AC2316" s="11">
        <f>IFERROR(IF(D2316&lt;=0,0,ROUND(COUNTIFS($D$4:$D$3359,"&lt;="&amp;D2316,$D$4:$D$3359,"&gt;0")/COUNTIF($D$4:$D$3359,"&gt;0")*100,0)),0)</f>
        <v/>
      </c>
      <c r="AD2316" s="11">
        <f>IF(E2316&lt;=0,0,ROUND(MAX(0,MIN(100,(LOG10(1+E2316/1000000000)/LOG10(101))*100)),0))</f>
        <v/>
      </c>
      <c r="AE2316" s="11">
        <f>IF(O2316=N2316,50,ROUND(MAX(0,MIN(100,((H2316-N2316)/(O2316-N2316))*100)),0))</f>
        <v/>
      </c>
      <c r="AF2316" s="11">
        <f>ROUND(MAX(0,MIN(100,50+((H2316-K2316)/K2316)*1000)),0)</f>
        <v/>
      </c>
      <c r="AG2316" s="11">
        <f>IFERROR(ROUND(MAX(0,MIN(100,50+25*LN(MAX(0.01,X2316)))),0),25)</f>
        <v/>
      </c>
      <c r="AH2316" s="11">
        <f>ROUND(IF(M2316&lt;=-30,0,IF(M2316&lt;=-20,20,IF(M2316&lt;=-10,50,100))),0)</f>
        <v/>
      </c>
      <c r="AI2316" s="11">
        <f>ROUND(MAX(0,MIN(100,50+(Z2316*10))),0)</f>
        <v/>
      </c>
      <c r="AJ2316" s="11">
        <f>IFERROR(IF(--AA2316&gt;=80,"خرید قوی",IF(--AA2316&gt;=70,"خرید مشروط",IF(--AA2316&gt;=60,"مراقبت",IF(--AA2316&gt;=45,"ضعیف","عدم ورود")))),"")</f>
        <v/>
      </c>
    </row>
    <row r="2317">
      <c r="A2317" s="12">
        <f>'دیده بان بازار'!A2320</f>
        <v/>
      </c>
      <c r="B2317" s="13">
        <f>'دیده بان بازار'!B2320</f>
        <v/>
      </c>
      <c r="C2317" s="13">
        <f>'دیده بان بازار'!C2320</f>
        <v/>
      </c>
      <c r="D2317" s="13">
        <f>'دیده بان بازار'!D2320</f>
        <v/>
      </c>
      <c r="E2317" s="14">
        <f>'دیده بان بازار'!E2320</f>
        <v/>
      </c>
      <c r="F2317" s="13">
        <f>'دیده بان بازار'!F2320</f>
        <v/>
      </c>
      <c r="G2317" s="13">
        <f>'دیده بان بازار'!G2320</f>
        <v/>
      </c>
      <c r="H2317" s="13">
        <f>'دیده بان بازار'!H2320</f>
        <v/>
      </c>
      <c r="I2317" s="13">
        <f>'دیده بان بازار'!I2320</f>
        <v/>
      </c>
      <c r="J2317" s="13">
        <f>'دیده بان بازار'!J2320</f>
        <v/>
      </c>
      <c r="K2317" s="13">
        <f>'دیده بان بازار'!K2320</f>
        <v/>
      </c>
      <c r="L2317" s="13">
        <f>'دیده بان بازار'!L2320</f>
        <v/>
      </c>
      <c r="M2317" s="13">
        <f>'دیده بان بازار'!M2320</f>
        <v/>
      </c>
      <c r="N2317" s="13">
        <f>'دیده بان بازار'!N2320</f>
        <v/>
      </c>
      <c r="O2317" s="13">
        <f>'دیده بان بازار'!O2320</f>
        <v/>
      </c>
      <c r="P2317" s="13">
        <f>'دیده بان بازار'!P2320</f>
        <v/>
      </c>
      <c r="Q2317" s="13">
        <f>'دیده بان بازار'!Q2320</f>
        <v/>
      </c>
      <c r="R2317" s="13">
        <f>'دیده بان بازار'!R2320</f>
        <v/>
      </c>
      <c r="S2317" s="13">
        <f>'دیده بان بازار'!S2320</f>
        <v/>
      </c>
      <c r="T2317" s="13">
        <f>'دیده بان بازار'!T2320</f>
        <v/>
      </c>
      <c r="U2317" s="13">
        <f>'دیده بان بازار'!U2320</f>
        <v/>
      </c>
      <c r="V2317" s="13">
        <f>'دیده بان بازار'!V2320</f>
        <v/>
      </c>
      <c r="W2317" s="6">
        <f>'دیده بان بازار'!W2320</f>
        <v/>
      </c>
      <c r="X2317" s="11">
        <f>IFERROR(IF(OR(R2317&lt;=0,W2317&lt;=0,S2317&lt;=0,V2317&lt;=0),0,ROUND((S2317/R2317)/(V2317/W2317),2)),0)</f>
        <v/>
      </c>
      <c r="Y2317" s="11">
        <f>IFERROR(IF(OR(S2317&lt;=0,V2317&lt;=0),0,ROUND(S2317/V2317,2)),0)</f>
        <v/>
      </c>
      <c r="Z2317" s="11">
        <f>IFERROR(J2317-M2317,0)</f>
        <v/>
      </c>
      <c r="AA2317" s="11">
        <f>IFERROR(ROUND(MAX(0,MIN(100,((AB2317*0.2)+(AC2317*0.15)+(AD2317*0.15)+(AE2317*0.1)+(AF2317*0.1)+(AG2317*0.15)+(MIN(Y2317/3,1)*100*0.1)+(AI2317*0.05))*((AH2317/100)*0.25+0.75))),0),0)</f>
        <v/>
      </c>
      <c r="AB2317" s="11">
        <f>ROUND(MAX(0,MIN(100,((M2317+10)/20)*100)),0)</f>
        <v/>
      </c>
      <c r="AC2317" s="11">
        <f>IFERROR(IF(D2317&lt;=0,0,ROUND(COUNTIFS($D$4:$D$3359,"&lt;="&amp;D2317,$D$4:$D$3359,"&gt;0")/COUNTIF($D$4:$D$3359,"&gt;0")*100,0)),0)</f>
        <v/>
      </c>
      <c r="AD2317" s="11">
        <f>IF(E2317&lt;=0,0,ROUND(MAX(0,MIN(100,(LOG10(1+E2317/1000000000)/LOG10(101))*100)),0))</f>
        <v/>
      </c>
      <c r="AE2317" s="11">
        <f>IF(O2317=N2317,50,ROUND(MAX(0,MIN(100,((H2317-N2317)/(O2317-N2317))*100)),0))</f>
        <v/>
      </c>
      <c r="AF2317" s="11">
        <f>ROUND(MAX(0,MIN(100,50+((H2317-K2317)/K2317)*1000)),0)</f>
        <v/>
      </c>
      <c r="AG2317" s="11">
        <f>IFERROR(ROUND(MAX(0,MIN(100,50+25*LN(MAX(0.01,X2317)))),0),25)</f>
        <v/>
      </c>
      <c r="AH2317" s="11">
        <f>ROUND(IF(M2317&lt;=-30,0,IF(M2317&lt;=-20,20,IF(M2317&lt;=-10,50,100))),0)</f>
        <v/>
      </c>
      <c r="AI2317" s="11">
        <f>ROUND(MAX(0,MIN(100,50+(Z2317*10))),0)</f>
        <v/>
      </c>
      <c r="AJ2317" s="11">
        <f>IFERROR(IF(--AA2317&gt;=80,"خرید قوی",IF(--AA2317&gt;=70,"خرید مشروط",IF(--AA2317&gt;=60,"مراقبت",IF(--AA2317&gt;=45,"ضعیف","عدم ورود")))),"")</f>
        <v/>
      </c>
    </row>
    <row r="2318">
      <c r="A2318" s="15">
        <f>'دیده بان بازار'!A2321</f>
        <v/>
      </c>
      <c r="B2318" s="16">
        <f>'دیده بان بازار'!B2321</f>
        <v/>
      </c>
      <c r="C2318" s="16">
        <f>'دیده بان بازار'!C2321</f>
        <v/>
      </c>
      <c r="D2318" s="16">
        <f>'دیده بان بازار'!D2321</f>
        <v/>
      </c>
      <c r="E2318" s="17">
        <f>'دیده بان بازار'!E2321</f>
        <v/>
      </c>
      <c r="F2318" s="16">
        <f>'دیده بان بازار'!F2321</f>
        <v/>
      </c>
      <c r="G2318" s="16">
        <f>'دیده بان بازار'!G2321</f>
        <v/>
      </c>
      <c r="H2318" s="16">
        <f>'دیده بان بازار'!H2321</f>
        <v/>
      </c>
      <c r="I2318" s="16">
        <f>'دیده بان بازار'!I2321</f>
        <v/>
      </c>
      <c r="J2318" s="16">
        <f>'دیده بان بازار'!J2321</f>
        <v/>
      </c>
      <c r="K2318" s="16">
        <f>'دیده بان بازار'!K2321</f>
        <v/>
      </c>
      <c r="L2318" s="16">
        <f>'دیده بان بازار'!L2321</f>
        <v/>
      </c>
      <c r="M2318" s="16">
        <f>'دیده بان بازار'!M2321</f>
        <v/>
      </c>
      <c r="N2318" s="16">
        <f>'دیده بان بازار'!N2321</f>
        <v/>
      </c>
      <c r="O2318" s="16">
        <f>'دیده بان بازار'!O2321</f>
        <v/>
      </c>
      <c r="P2318" s="16">
        <f>'دیده بان بازار'!P2321</f>
        <v/>
      </c>
      <c r="Q2318" s="16">
        <f>'دیده بان بازار'!Q2321</f>
        <v/>
      </c>
      <c r="R2318" s="16">
        <f>'دیده بان بازار'!R2321</f>
        <v/>
      </c>
      <c r="S2318" s="16">
        <f>'دیده بان بازار'!S2321</f>
        <v/>
      </c>
      <c r="T2318" s="16">
        <f>'دیده بان بازار'!T2321</f>
        <v/>
      </c>
      <c r="U2318" s="16">
        <f>'دیده بان بازار'!U2321</f>
        <v/>
      </c>
      <c r="V2318" s="16">
        <f>'دیده بان بازار'!V2321</f>
        <v/>
      </c>
      <c r="W2318" s="7">
        <f>'دیده بان بازار'!W2321</f>
        <v/>
      </c>
      <c r="X2318" s="11">
        <f>IFERROR(IF(OR(R2318&lt;=0,W2318&lt;=0,S2318&lt;=0,V2318&lt;=0),0,ROUND((S2318/R2318)/(V2318/W2318),2)),0)</f>
        <v/>
      </c>
      <c r="Y2318" s="11">
        <f>IFERROR(IF(OR(S2318&lt;=0,V2318&lt;=0),0,ROUND(S2318/V2318,2)),0)</f>
        <v/>
      </c>
      <c r="Z2318" s="11">
        <f>IFERROR(J2318-M2318,0)</f>
        <v/>
      </c>
      <c r="AA2318" s="11">
        <f>IFERROR(ROUND(MAX(0,MIN(100,((AB2318*0.2)+(AC2318*0.15)+(AD2318*0.15)+(AE2318*0.1)+(AF2318*0.1)+(AG2318*0.15)+(MIN(Y2318/3,1)*100*0.1)+(AI2318*0.05))*((AH2318/100)*0.25+0.75))),0),0)</f>
        <v/>
      </c>
      <c r="AB2318" s="11">
        <f>ROUND(MAX(0,MIN(100,((M2318+10)/20)*100)),0)</f>
        <v/>
      </c>
      <c r="AC2318" s="11">
        <f>IFERROR(IF(D2318&lt;=0,0,ROUND(COUNTIFS($D$4:$D$3359,"&lt;="&amp;D2318,$D$4:$D$3359,"&gt;0")/COUNTIF($D$4:$D$3359,"&gt;0")*100,0)),0)</f>
        <v/>
      </c>
      <c r="AD2318" s="11">
        <f>IF(E2318&lt;=0,0,ROUND(MAX(0,MIN(100,(LOG10(1+E2318/1000000000)/LOG10(101))*100)),0))</f>
        <v/>
      </c>
      <c r="AE2318" s="11">
        <f>IF(O2318=N2318,50,ROUND(MAX(0,MIN(100,((H2318-N2318)/(O2318-N2318))*100)),0))</f>
        <v/>
      </c>
      <c r="AF2318" s="11">
        <f>ROUND(MAX(0,MIN(100,50+((H2318-K2318)/K2318)*1000)),0)</f>
        <v/>
      </c>
      <c r="AG2318" s="11">
        <f>IFERROR(ROUND(MAX(0,MIN(100,50+25*LN(MAX(0.01,X2318)))),0),25)</f>
        <v/>
      </c>
      <c r="AH2318" s="11">
        <f>ROUND(IF(M2318&lt;=-30,0,IF(M2318&lt;=-20,20,IF(M2318&lt;=-10,50,100))),0)</f>
        <v/>
      </c>
      <c r="AI2318" s="11">
        <f>ROUND(MAX(0,MIN(100,50+(Z2318*10))),0)</f>
        <v/>
      </c>
      <c r="AJ2318" s="11">
        <f>IFERROR(IF(--AA2318&gt;=80,"خرید قوی",IF(--AA2318&gt;=70,"خرید مشروط",IF(--AA2318&gt;=60,"مراقبت",IF(--AA2318&gt;=45,"ضعیف","عدم ورود")))),"")</f>
        <v/>
      </c>
    </row>
    <row r="2319">
      <c r="A2319" s="12">
        <f>'دیده بان بازار'!A2322</f>
        <v/>
      </c>
      <c r="B2319" s="13">
        <f>'دیده بان بازار'!B2322</f>
        <v/>
      </c>
      <c r="C2319" s="13">
        <f>'دیده بان بازار'!C2322</f>
        <v/>
      </c>
      <c r="D2319" s="13">
        <f>'دیده بان بازار'!D2322</f>
        <v/>
      </c>
      <c r="E2319" s="14">
        <f>'دیده بان بازار'!E2322</f>
        <v/>
      </c>
      <c r="F2319" s="13">
        <f>'دیده بان بازار'!F2322</f>
        <v/>
      </c>
      <c r="G2319" s="13">
        <f>'دیده بان بازار'!G2322</f>
        <v/>
      </c>
      <c r="H2319" s="13">
        <f>'دیده بان بازار'!H2322</f>
        <v/>
      </c>
      <c r="I2319" s="13">
        <f>'دیده بان بازار'!I2322</f>
        <v/>
      </c>
      <c r="J2319" s="13">
        <f>'دیده بان بازار'!J2322</f>
        <v/>
      </c>
      <c r="K2319" s="13">
        <f>'دیده بان بازار'!K2322</f>
        <v/>
      </c>
      <c r="L2319" s="13">
        <f>'دیده بان بازار'!L2322</f>
        <v/>
      </c>
      <c r="M2319" s="13">
        <f>'دیده بان بازار'!M2322</f>
        <v/>
      </c>
      <c r="N2319" s="13">
        <f>'دیده بان بازار'!N2322</f>
        <v/>
      </c>
      <c r="O2319" s="13">
        <f>'دیده بان بازار'!O2322</f>
        <v/>
      </c>
      <c r="P2319" s="13">
        <f>'دیده بان بازار'!P2322</f>
        <v/>
      </c>
      <c r="Q2319" s="13">
        <f>'دیده بان بازار'!Q2322</f>
        <v/>
      </c>
      <c r="R2319" s="13">
        <f>'دیده بان بازار'!R2322</f>
        <v/>
      </c>
      <c r="S2319" s="13">
        <f>'دیده بان بازار'!S2322</f>
        <v/>
      </c>
      <c r="T2319" s="13">
        <f>'دیده بان بازار'!T2322</f>
        <v/>
      </c>
      <c r="U2319" s="13">
        <f>'دیده بان بازار'!U2322</f>
        <v/>
      </c>
      <c r="V2319" s="13">
        <f>'دیده بان بازار'!V2322</f>
        <v/>
      </c>
      <c r="W2319" s="6">
        <f>'دیده بان بازار'!W2322</f>
        <v/>
      </c>
      <c r="X2319" s="11">
        <f>IFERROR(IF(OR(R2319&lt;=0,W2319&lt;=0,S2319&lt;=0,V2319&lt;=0),0,ROUND((S2319/R2319)/(V2319/W2319),2)),0)</f>
        <v/>
      </c>
      <c r="Y2319" s="11">
        <f>IFERROR(IF(OR(S2319&lt;=0,V2319&lt;=0),0,ROUND(S2319/V2319,2)),0)</f>
        <v/>
      </c>
      <c r="Z2319" s="11">
        <f>IFERROR(J2319-M2319,0)</f>
        <v/>
      </c>
      <c r="AA2319" s="11">
        <f>IFERROR(ROUND(MAX(0,MIN(100,((AB2319*0.2)+(AC2319*0.15)+(AD2319*0.15)+(AE2319*0.1)+(AF2319*0.1)+(AG2319*0.15)+(MIN(Y2319/3,1)*100*0.1)+(AI2319*0.05))*((AH2319/100)*0.25+0.75))),0),0)</f>
        <v/>
      </c>
      <c r="AB2319" s="11">
        <f>ROUND(MAX(0,MIN(100,((M2319+10)/20)*100)),0)</f>
        <v/>
      </c>
      <c r="AC2319" s="11">
        <f>IFERROR(IF(D2319&lt;=0,0,ROUND(COUNTIFS($D$4:$D$3359,"&lt;="&amp;D2319,$D$4:$D$3359,"&gt;0")/COUNTIF($D$4:$D$3359,"&gt;0")*100,0)),0)</f>
        <v/>
      </c>
      <c r="AD2319" s="11">
        <f>IF(E2319&lt;=0,0,ROUND(MAX(0,MIN(100,(LOG10(1+E2319/1000000000)/LOG10(101))*100)),0))</f>
        <v/>
      </c>
      <c r="AE2319" s="11">
        <f>IF(O2319=N2319,50,ROUND(MAX(0,MIN(100,((H2319-N2319)/(O2319-N2319))*100)),0))</f>
        <v/>
      </c>
      <c r="AF2319" s="11">
        <f>ROUND(MAX(0,MIN(100,50+((H2319-K2319)/K2319)*1000)),0)</f>
        <v/>
      </c>
      <c r="AG2319" s="11">
        <f>IFERROR(ROUND(MAX(0,MIN(100,50+25*LN(MAX(0.01,X2319)))),0),25)</f>
        <v/>
      </c>
      <c r="AH2319" s="11">
        <f>ROUND(IF(M2319&lt;=-30,0,IF(M2319&lt;=-20,20,IF(M2319&lt;=-10,50,100))),0)</f>
        <v/>
      </c>
      <c r="AI2319" s="11">
        <f>ROUND(MAX(0,MIN(100,50+(Z2319*10))),0)</f>
        <v/>
      </c>
      <c r="AJ2319" s="11">
        <f>IFERROR(IF(--AA2319&gt;=80,"خرید قوی",IF(--AA2319&gt;=70,"خرید مشروط",IF(--AA2319&gt;=60,"مراقبت",IF(--AA2319&gt;=45,"ضعیف","عدم ورود")))),"")</f>
        <v/>
      </c>
    </row>
    <row r="2320">
      <c r="A2320" s="15">
        <f>'دیده بان بازار'!A2323</f>
        <v/>
      </c>
      <c r="B2320" s="16">
        <f>'دیده بان بازار'!B2323</f>
        <v/>
      </c>
      <c r="C2320" s="16">
        <f>'دیده بان بازار'!C2323</f>
        <v/>
      </c>
      <c r="D2320" s="16">
        <f>'دیده بان بازار'!D2323</f>
        <v/>
      </c>
      <c r="E2320" s="17">
        <f>'دیده بان بازار'!E2323</f>
        <v/>
      </c>
      <c r="F2320" s="16">
        <f>'دیده بان بازار'!F2323</f>
        <v/>
      </c>
      <c r="G2320" s="16">
        <f>'دیده بان بازار'!G2323</f>
        <v/>
      </c>
      <c r="H2320" s="16">
        <f>'دیده بان بازار'!H2323</f>
        <v/>
      </c>
      <c r="I2320" s="16">
        <f>'دیده بان بازار'!I2323</f>
        <v/>
      </c>
      <c r="J2320" s="16">
        <f>'دیده بان بازار'!J2323</f>
        <v/>
      </c>
      <c r="K2320" s="16">
        <f>'دیده بان بازار'!K2323</f>
        <v/>
      </c>
      <c r="L2320" s="16">
        <f>'دیده بان بازار'!L2323</f>
        <v/>
      </c>
      <c r="M2320" s="16">
        <f>'دیده بان بازار'!M2323</f>
        <v/>
      </c>
      <c r="N2320" s="16">
        <f>'دیده بان بازار'!N2323</f>
        <v/>
      </c>
      <c r="O2320" s="16">
        <f>'دیده بان بازار'!O2323</f>
        <v/>
      </c>
      <c r="P2320" s="16">
        <f>'دیده بان بازار'!P2323</f>
        <v/>
      </c>
      <c r="Q2320" s="16">
        <f>'دیده بان بازار'!Q2323</f>
        <v/>
      </c>
      <c r="R2320" s="16">
        <f>'دیده بان بازار'!R2323</f>
        <v/>
      </c>
      <c r="S2320" s="16">
        <f>'دیده بان بازار'!S2323</f>
        <v/>
      </c>
      <c r="T2320" s="16">
        <f>'دیده بان بازار'!T2323</f>
        <v/>
      </c>
      <c r="U2320" s="16">
        <f>'دیده بان بازار'!U2323</f>
        <v/>
      </c>
      <c r="V2320" s="16">
        <f>'دیده بان بازار'!V2323</f>
        <v/>
      </c>
      <c r="W2320" s="7">
        <f>'دیده بان بازار'!W2323</f>
        <v/>
      </c>
      <c r="X2320" s="11">
        <f>IFERROR(IF(OR(R2320&lt;=0,W2320&lt;=0,S2320&lt;=0,V2320&lt;=0),0,ROUND((S2320/R2320)/(V2320/W2320),2)),0)</f>
        <v/>
      </c>
      <c r="Y2320" s="11">
        <f>IFERROR(IF(OR(S2320&lt;=0,V2320&lt;=0),0,ROUND(S2320/V2320,2)),0)</f>
        <v/>
      </c>
      <c r="Z2320" s="11">
        <f>IFERROR(J2320-M2320,0)</f>
        <v/>
      </c>
      <c r="AA2320" s="11">
        <f>IFERROR(ROUND(MAX(0,MIN(100,((AB2320*0.2)+(AC2320*0.15)+(AD2320*0.15)+(AE2320*0.1)+(AF2320*0.1)+(AG2320*0.15)+(MIN(Y2320/3,1)*100*0.1)+(AI2320*0.05))*((AH2320/100)*0.25+0.75))),0),0)</f>
        <v/>
      </c>
      <c r="AB2320" s="11">
        <f>ROUND(MAX(0,MIN(100,((M2320+10)/20)*100)),0)</f>
        <v/>
      </c>
      <c r="AC2320" s="11">
        <f>IFERROR(IF(D2320&lt;=0,0,ROUND(COUNTIFS($D$4:$D$3359,"&lt;="&amp;D2320,$D$4:$D$3359,"&gt;0")/COUNTIF($D$4:$D$3359,"&gt;0")*100,0)),0)</f>
        <v/>
      </c>
      <c r="AD2320" s="11">
        <f>IF(E2320&lt;=0,0,ROUND(MAX(0,MIN(100,(LOG10(1+E2320/1000000000)/LOG10(101))*100)),0))</f>
        <v/>
      </c>
      <c r="AE2320" s="11">
        <f>IF(O2320=N2320,50,ROUND(MAX(0,MIN(100,((H2320-N2320)/(O2320-N2320))*100)),0))</f>
        <v/>
      </c>
      <c r="AF2320" s="11">
        <f>ROUND(MAX(0,MIN(100,50+((H2320-K2320)/K2320)*1000)),0)</f>
        <v/>
      </c>
      <c r="AG2320" s="11">
        <f>IFERROR(ROUND(MAX(0,MIN(100,50+25*LN(MAX(0.01,X2320)))),0),25)</f>
        <v/>
      </c>
      <c r="AH2320" s="11">
        <f>ROUND(IF(M2320&lt;=-30,0,IF(M2320&lt;=-20,20,IF(M2320&lt;=-10,50,100))),0)</f>
        <v/>
      </c>
      <c r="AI2320" s="11">
        <f>ROUND(MAX(0,MIN(100,50+(Z2320*10))),0)</f>
        <v/>
      </c>
      <c r="AJ2320" s="11">
        <f>IFERROR(IF(--AA2320&gt;=80,"خرید قوی",IF(--AA2320&gt;=70,"خرید مشروط",IF(--AA2320&gt;=60,"مراقبت",IF(--AA2320&gt;=45,"ضعیف","عدم ورود")))),"")</f>
        <v/>
      </c>
    </row>
    <row r="2321">
      <c r="A2321" s="12">
        <f>'دیده بان بازار'!A2324</f>
        <v/>
      </c>
      <c r="B2321" s="13">
        <f>'دیده بان بازار'!B2324</f>
        <v/>
      </c>
      <c r="C2321" s="13">
        <f>'دیده بان بازار'!C2324</f>
        <v/>
      </c>
      <c r="D2321" s="13">
        <f>'دیده بان بازار'!D2324</f>
        <v/>
      </c>
      <c r="E2321" s="14">
        <f>'دیده بان بازار'!E2324</f>
        <v/>
      </c>
      <c r="F2321" s="13">
        <f>'دیده بان بازار'!F2324</f>
        <v/>
      </c>
      <c r="G2321" s="13">
        <f>'دیده بان بازار'!G2324</f>
        <v/>
      </c>
      <c r="H2321" s="13">
        <f>'دیده بان بازار'!H2324</f>
        <v/>
      </c>
      <c r="I2321" s="13">
        <f>'دیده بان بازار'!I2324</f>
        <v/>
      </c>
      <c r="J2321" s="13">
        <f>'دیده بان بازار'!J2324</f>
        <v/>
      </c>
      <c r="K2321" s="13">
        <f>'دیده بان بازار'!K2324</f>
        <v/>
      </c>
      <c r="L2321" s="13">
        <f>'دیده بان بازار'!L2324</f>
        <v/>
      </c>
      <c r="M2321" s="13">
        <f>'دیده بان بازار'!M2324</f>
        <v/>
      </c>
      <c r="N2321" s="13">
        <f>'دیده بان بازار'!N2324</f>
        <v/>
      </c>
      <c r="O2321" s="13">
        <f>'دیده بان بازار'!O2324</f>
        <v/>
      </c>
      <c r="P2321" s="13">
        <f>'دیده بان بازار'!P2324</f>
        <v/>
      </c>
      <c r="Q2321" s="13">
        <f>'دیده بان بازار'!Q2324</f>
        <v/>
      </c>
      <c r="R2321" s="13">
        <f>'دیده بان بازار'!R2324</f>
        <v/>
      </c>
      <c r="S2321" s="13">
        <f>'دیده بان بازار'!S2324</f>
        <v/>
      </c>
      <c r="T2321" s="13">
        <f>'دیده بان بازار'!T2324</f>
        <v/>
      </c>
      <c r="U2321" s="13">
        <f>'دیده بان بازار'!U2324</f>
        <v/>
      </c>
      <c r="V2321" s="13">
        <f>'دیده بان بازار'!V2324</f>
        <v/>
      </c>
      <c r="W2321" s="6">
        <f>'دیده بان بازار'!W2324</f>
        <v/>
      </c>
      <c r="X2321" s="11">
        <f>IFERROR(IF(OR(R2321&lt;=0,W2321&lt;=0,S2321&lt;=0,V2321&lt;=0),0,ROUND((S2321/R2321)/(V2321/W2321),2)),0)</f>
        <v/>
      </c>
      <c r="Y2321" s="11">
        <f>IFERROR(IF(OR(S2321&lt;=0,V2321&lt;=0),0,ROUND(S2321/V2321,2)),0)</f>
        <v/>
      </c>
      <c r="Z2321" s="11">
        <f>IFERROR(J2321-M2321,0)</f>
        <v/>
      </c>
      <c r="AA2321" s="11">
        <f>IFERROR(ROUND(MAX(0,MIN(100,((AB2321*0.2)+(AC2321*0.15)+(AD2321*0.15)+(AE2321*0.1)+(AF2321*0.1)+(AG2321*0.15)+(MIN(Y2321/3,1)*100*0.1)+(AI2321*0.05))*((AH2321/100)*0.25+0.75))),0),0)</f>
        <v/>
      </c>
      <c r="AB2321" s="11">
        <f>ROUND(MAX(0,MIN(100,((M2321+10)/20)*100)),0)</f>
        <v/>
      </c>
      <c r="AC2321" s="11">
        <f>IFERROR(IF(D2321&lt;=0,0,ROUND(COUNTIFS($D$4:$D$3359,"&lt;="&amp;D2321,$D$4:$D$3359,"&gt;0")/COUNTIF($D$4:$D$3359,"&gt;0")*100,0)),0)</f>
        <v/>
      </c>
      <c r="AD2321" s="11">
        <f>IF(E2321&lt;=0,0,ROUND(MAX(0,MIN(100,(LOG10(1+E2321/1000000000)/LOG10(101))*100)),0))</f>
        <v/>
      </c>
      <c r="AE2321" s="11">
        <f>IF(O2321=N2321,50,ROUND(MAX(0,MIN(100,((H2321-N2321)/(O2321-N2321))*100)),0))</f>
        <v/>
      </c>
      <c r="AF2321" s="11">
        <f>ROUND(MAX(0,MIN(100,50+((H2321-K2321)/K2321)*1000)),0)</f>
        <v/>
      </c>
      <c r="AG2321" s="11">
        <f>IFERROR(ROUND(MAX(0,MIN(100,50+25*LN(MAX(0.01,X2321)))),0),25)</f>
        <v/>
      </c>
      <c r="AH2321" s="11">
        <f>ROUND(IF(M2321&lt;=-30,0,IF(M2321&lt;=-20,20,IF(M2321&lt;=-10,50,100))),0)</f>
        <v/>
      </c>
      <c r="AI2321" s="11">
        <f>ROUND(MAX(0,MIN(100,50+(Z2321*10))),0)</f>
        <v/>
      </c>
      <c r="AJ2321" s="11">
        <f>IFERROR(IF(--AA2321&gt;=80,"خرید قوی",IF(--AA2321&gt;=70,"خرید مشروط",IF(--AA2321&gt;=60,"مراقبت",IF(--AA2321&gt;=45,"ضعیف","عدم ورود")))),"")</f>
        <v/>
      </c>
    </row>
    <row r="2322">
      <c r="A2322" s="15">
        <f>'دیده بان بازار'!A2325</f>
        <v/>
      </c>
      <c r="B2322" s="16">
        <f>'دیده بان بازار'!B2325</f>
        <v/>
      </c>
      <c r="C2322" s="16">
        <f>'دیده بان بازار'!C2325</f>
        <v/>
      </c>
      <c r="D2322" s="16">
        <f>'دیده بان بازار'!D2325</f>
        <v/>
      </c>
      <c r="E2322" s="17">
        <f>'دیده بان بازار'!E2325</f>
        <v/>
      </c>
      <c r="F2322" s="16">
        <f>'دیده بان بازار'!F2325</f>
        <v/>
      </c>
      <c r="G2322" s="16">
        <f>'دیده بان بازار'!G2325</f>
        <v/>
      </c>
      <c r="H2322" s="16">
        <f>'دیده بان بازار'!H2325</f>
        <v/>
      </c>
      <c r="I2322" s="16">
        <f>'دیده بان بازار'!I2325</f>
        <v/>
      </c>
      <c r="J2322" s="16">
        <f>'دیده بان بازار'!J2325</f>
        <v/>
      </c>
      <c r="K2322" s="16">
        <f>'دیده بان بازار'!K2325</f>
        <v/>
      </c>
      <c r="L2322" s="16">
        <f>'دیده بان بازار'!L2325</f>
        <v/>
      </c>
      <c r="M2322" s="16">
        <f>'دیده بان بازار'!M2325</f>
        <v/>
      </c>
      <c r="N2322" s="16">
        <f>'دیده بان بازار'!N2325</f>
        <v/>
      </c>
      <c r="O2322" s="16">
        <f>'دیده بان بازار'!O2325</f>
        <v/>
      </c>
      <c r="P2322" s="16">
        <f>'دیده بان بازار'!P2325</f>
        <v/>
      </c>
      <c r="Q2322" s="16">
        <f>'دیده بان بازار'!Q2325</f>
        <v/>
      </c>
      <c r="R2322" s="16">
        <f>'دیده بان بازار'!R2325</f>
        <v/>
      </c>
      <c r="S2322" s="16">
        <f>'دیده بان بازار'!S2325</f>
        <v/>
      </c>
      <c r="T2322" s="16">
        <f>'دیده بان بازار'!T2325</f>
        <v/>
      </c>
      <c r="U2322" s="16">
        <f>'دیده بان بازار'!U2325</f>
        <v/>
      </c>
      <c r="V2322" s="16">
        <f>'دیده بان بازار'!V2325</f>
        <v/>
      </c>
      <c r="W2322" s="7">
        <f>'دیده بان بازار'!W2325</f>
        <v/>
      </c>
      <c r="X2322" s="11">
        <f>IFERROR(IF(OR(R2322&lt;=0,W2322&lt;=0,S2322&lt;=0,V2322&lt;=0),0,ROUND((S2322/R2322)/(V2322/W2322),2)),0)</f>
        <v/>
      </c>
      <c r="Y2322" s="11">
        <f>IFERROR(IF(OR(S2322&lt;=0,V2322&lt;=0),0,ROUND(S2322/V2322,2)),0)</f>
        <v/>
      </c>
      <c r="Z2322" s="11">
        <f>IFERROR(J2322-M2322,0)</f>
        <v/>
      </c>
      <c r="AA2322" s="11">
        <f>IFERROR(ROUND(MAX(0,MIN(100,((AB2322*0.2)+(AC2322*0.15)+(AD2322*0.15)+(AE2322*0.1)+(AF2322*0.1)+(AG2322*0.15)+(MIN(Y2322/3,1)*100*0.1)+(AI2322*0.05))*((AH2322/100)*0.25+0.75))),0),0)</f>
        <v/>
      </c>
      <c r="AB2322" s="11">
        <f>ROUND(MAX(0,MIN(100,((M2322+10)/20)*100)),0)</f>
        <v/>
      </c>
      <c r="AC2322" s="11">
        <f>IFERROR(IF(D2322&lt;=0,0,ROUND(COUNTIFS($D$4:$D$3359,"&lt;="&amp;D2322,$D$4:$D$3359,"&gt;0")/COUNTIF($D$4:$D$3359,"&gt;0")*100,0)),0)</f>
        <v/>
      </c>
      <c r="AD2322" s="11">
        <f>IF(E2322&lt;=0,0,ROUND(MAX(0,MIN(100,(LOG10(1+E2322/1000000000)/LOG10(101))*100)),0))</f>
        <v/>
      </c>
      <c r="AE2322" s="11">
        <f>IF(O2322=N2322,50,ROUND(MAX(0,MIN(100,((H2322-N2322)/(O2322-N2322))*100)),0))</f>
        <v/>
      </c>
      <c r="AF2322" s="11">
        <f>ROUND(MAX(0,MIN(100,50+((H2322-K2322)/K2322)*1000)),0)</f>
        <v/>
      </c>
      <c r="AG2322" s="11">
        <f>IFERROR(ROUND(MAX(0,MIN(100,50+25*LN(MAX(0.01,X2322)))),0),25)</f>
        <v/>
      </c>
      <c r="AH2322" s="11">
        <f>ROUND(IF(M2322&lt;=-30,0,IF(M2322&lt;=-20,20,IF(M2322&lt;=-10,50,100))),0)</f>
        <v/>
      </c>
      <c r="AI2322" s="11">
        <f>ROUND(MAX(0,MIN(100,50+(Z2322*10))),0)</f>
        <v/>
      </c>
      <c r="AJ2322" s="11">
        <f>IFERROR(IF(--AA2322&gt;=80,"خرید قوی",IF(--AA2322&gt;=70,"خرید مشروط",IF(--AA2322&gt;=60,"مراقبت",IF(--AA2322&gt;=45,"ضعیف","عدم ورود")))),"")</f>
        <v/>
      </c>
    </row>
    <row r="2323">
      <c r="A2323" s="12">
        <f>'دیده بان بازار'!A2326</f>
        <v/>
      </c>
      <c r="B2323" s="13">
        <f>'دیده بان بازار'!B2326</f>
        <v/>
      </c>
      <c r="C2323" s="13">
        <f>'دیده بان بازار'!C2326</f>
        <v/>
      </c>
      <c r="D2323" s="13">
        <f>'دیده بان بازار'!D2326</f>
        <v/>
      </c>
      <c r="E2323" s="14">
        <f>'دیده بان بازار'!E2326</f>
        <v/>
      </c>
      <c r="F2323" s="13">
        <f>'دیده بان بازار'!F2326</f>
        <v/>
      </c>
      <c r="G2323" s="13">
        <f>'دیده بان بازار'!G2326</f>
        <v/>
      </c>
      <c r="H2323" s="13">
        <f>'دیده بان بازار'!H2326</f>
        <v/>
      </c>
      <c r="I2323" s="13">
        <f>'دیده بان بازار'!I2326</f>
        <v/>
      </c>
      <c r="J2323" s="13">
        <f>'دیده بان بازار'!J2326</f>
        <v/>
      </c>
      <c r="K2323" s="13">
        <f>'دیده بان بازار'!K2326</f>
        <v/>
      </c>
      <c r="L2323" s="13">
        <f>'دیده بان بازار'!L2326</f>
        <v/>
      </c>
      <c r="M2323" s="13">
        <f>'دیده بان بازار'!M2326</f>
        <v/>
      </c>
      <c r="N2323" s="13">
        <f>'دیده بان بازار'!N2326</f>
        <v/>
      </c>
      <c r="O2323" s="13">
        <f>'دیده بان بازار'!O2326</f>
        <v/>
      </c>
      <c r="P2323" s="13">
        <f>'دیده بان بازار'!P2326</f>
        <v/>
      </c>
      <c r="Q2323" s="13">
        <f>'دیده بان بازار'!Q2326</f>
        <v/>
      </c>
      <c r="R2323" s="13">
        <f>'دیده بان بازار'!R2326</f>
        <v/>
      </c>
      <c r="S2323" s="13">
        <f>'دیده بان بازار'!S2326</f>
        <v/>
      </c>
      <c r="T2323" s="13">
        <f>'دیده بان بازار'!T2326</f>
        <v/>
      </c>
      <c r="U2323" s="13">
        <f>'دیده بان بازار'!U2326</f>
        <v/>
      </c>
      <c r="V2323" s="13">
        <f>'دیده بان بازار'!V2326</f>
        <v/>
      </c>
      <c r="W2323" s="6">
        <f>'دیده بان بازار'!W2326</f>
        <v/>
      </c>
      <c r="X2323" s="11">
        <f>IFERROR(IF(OR(R2323&lt;=0,W2323&lt;=0,S2323&lt;=0,V2323&lt;=0),0,ROUND((S2323/R2323)/(V2323/W2323),2)),0)</f>
        <v/>
      </c>
      <c r="Y2323" s="11">
        <f>IFERROR(IF(OR(S2323&lt;=0,V2323&lt;=0),0,ROUND(S2323/V2323,2)),0)</f>
        <v/>
      </c>
      <c r="Z2323" s="11">
        <f>IFERROR(J2323-M2323,0)</f>
        <v/>
      </c>
      <c r="AA2323" s="11">
        <f>IFERROR(ROUND(MAX(0,MIN(100,((AB2323*0.2)+(AC2323*0.15)+(AD2323*0.15)+(AE2323*0.1)+(AF2323*0.1)+(AG2323*0.15)+(MIN(Y2323/3,1)*100*0.1)+(AI2323*0.05))*((AH2323/100)*0.25+0.75))),0),0)</f>
        <v/>
      </c>
      <c r="AB2323" s="11">
        <f>ROUND(MAX(0,MIN(100,((M2323+10)/20)*100)),0)</f>
        <v/>
      </c>
      <c r="AC2323" s="11">
        <f>IFERROR(IF(D2323&lt;=0,0,ROUND(COUNTIFS($D$4:$D$3359,"&lt;="&amp;D2323,$D$4:$D$3359,"&gt;0")/COUNTIF($D$4:$D$3359,"&gt;0")*100,0)),0)</f>
        <v/>
      </c>
      <c r="AD2323" s="11">
        <f>IF(E2323&lt;=0,0,ROUND(MAX(0,MIN(100,(LOG10(1+E2323/1000000000)/LOG10(101))*100)),0))</f>
        <v/>
      </c>
      <c r="AE2323" s="11">
        <f>IF(O2323=N2323,50,ROUND(MAX(0,MIN(100,((H2323-N2323)/(O2323-N2323))*100)),0))</f>
        <v/>
      </c>
      <c r="AF2323" s="11">
        <f>ROUND(MAX(0,MIN(100,50+((H2323-K2323)/K2323)*1000)),0)</f>
        <v/>
      </c>
      <c r="AG2323" s="11">
        <f>IFERROR(ROUND(MAX(0,MIN(100,50+25*LN(MAX(0.01,X2323)))),0),25)</f>
        <v/>
      </c>
      <c r="AH2323" s="11">
        <f>ROUND(IF(M2323&lt;=-30,0,IF(M2323&lt;=-20,20,IF(M2323&lt;=-10,50,100))),0)</f>
        <v/>
      </c>
      <c r="AI2323" s="11">
        <f>ROUND(MAX(0,MIN(100,50+(Z2323*10))),0)</f>
        <v/>
      </c>
      <c r="AJ2323" s="11">
        <f>IFERROR(IF(--AA2323&gt;=80,"خرید قوی",IF(--AA2323&gt;=70,"خرید مشروط",IF(--AA2323&gt;=60,"مراقبت",IF(--AA2323&gt;=45,"ضعیف","عدم ورود")))),"")</f>
        <v/>
      </c>
    </row>
    <row r="2324">
      <c r="A2324" s="15">
        <f>'دیده بان بازار'!A2327</f>
        <v/>
      </c>
      <c r="B2324" s="16">
        <f>'دیده بان بازار'!B2327</f>
        <v/>
      </c>
      <c r="C2324" s="16">
        <f>'دیده بان بازار'!C2327</f>
        <v/>
      </c>
      <c r="D2324" s="16">
        <f>'دیده بان بازار'!D2327</f>
        <v/>
      </c>
      <c r="E2324" s="17">
        <f>'دیده بان بازار'!E2327</f>
        <v/>
      </c>
      <c r="F2324" s="16">
        <f>'دیده بان بازار'!F2327</f>
        <v/>
      </c>
      <c r="G2324" s="16">
        <f>'دیده بان بازار'!G2327</f>
        <v/>
      </c>
      <c r="H2324" s="16">
        <f>'دیده بان بازار'!H2327</f>
        <v/>
      </c>
      <c r="I2324" s="16">
        <f>'دیده بان بازار'!I2327</f>
        <v/>
      </c>
      <c r="J2324" s="16">
        <f>'دیده بان بازار'!J2327</f>
        <v/>
      </c>
      <c r="K2324" s="16">
        <f>'دیده بان بازار'!K2327</f>
        <v/>
      </c>
      <c r="L2324" s="16">
        <f>'دیده بان بازار'!L2327</f>
        <v/>
      </c>
      <c r="M2324" s="16">
        <f>'دیده بان بازار'!M2327</f>
        <v/>
      </c>
      <c r="N2324" s="16">
        <f>'دیده بان بازار'!N2327</f>
        <v/>
      </c>
      <c r="O2324" s="16">
        <f>'دیده بان بازار'!O2327</f>
        <v/>
      </c>
      <c r="P2324" s="16">
        <f>'دیده بان بازار'!P2327</f>
        <v/>
      </c>
      <c r="Q2324" s="16">
        <f>'دیده بان بازار'!Q2327</f>
        <v/>
      </c>
      <c r="R2324" s="16">
        <f>'دیده بان بازار'!R2327</f>
        <v/>
      </c>
      <c r="S2324" s="16">
        <f>'دیده بان بازار'!S2327</f>
        <v/>
      </c>
      <c r="T2324" s="16">
        <f>'دیده بان بازار'!T2327</f>
        <v/>
      </c>
      <c r="U2324" s="16">
        <f>'دیده بان بازار'!U2327</f>
        <v/>
      </c>
      <c r="V2324" s="16">
        <f>'دیده بان بازار'!V2327</f>
        <v/>
      </c>
      <c r="W2324" s="7">
        <f>'دیده بان بازار'!W2327</f>
        <v/>
      </c>
      <c r="X2324" s="11">
        <f>IFERROR(IF(OR(R2324&lt;=0,W2324&lt;=0,S2324&lt;=0,V2324&lt;=0),0,ROUND((S2324/R2324)/(V2324/W2324),2)),0)</f>
        <v/>
      </c>
      <c r="Y2324" s="11">
        <f>IFERROR(IF(OR(S2324&lt;=0,V2324&lt;=0),0,ROUND(S2324/V2324,2)),0)</f>
        <v/>
      </c>
      <c r="Z2324" s="11">
        <f>IFERROR(J2324-M2324,0)</f>
        <v/>
      </c>
      <c r="AA2324" s="11">
        <f>IFERROR(ROUND(MAX(0,MIN(100,((AB2324*0.2)+(AC2324*0.15)+(AD2324*0.15)+(AE2324*0.1)+(AF2324*0.1)+(AG2324*0.15)+(MIN(Y2324/3,1)*100*0.1)+(AI2324*0.05))*((AH2324/100)*0.25+0.75))),0),0)</f>
        <v/>
      </c>
      <c r="AB2324" s="11">
        <f>ROUND(MAX(0,MIN(100,((M2324+10)/20)*100)),0)</f>
        <v/>
      </c>
      <c r="AC2324" s="11">
        <f>IFERROR(IF(D2324&lt;=0,0,ROUND(COUNTIFS($D$4:$D$3359,"&lt;="&amp;D2324,$D$4:$D$3359,"&gt;0")/COUNTIF($D$4:$D$3359,"&gt;0")*100,0)),0)</f>
        <v/>
      </c>
      <c r="AD2324" s="11">
        <f>IF(E2324&lt;=0,0,ROUND(MAX(0,MIN(100,(LOG10(1+E2324/1000000000)/LOG10(101))*100)),0))</f>
        <v/>
      </c>
      <c r="AE2324" s="11">
        <f>IF(O2324=N2324,50,ROUND(MAX(0,MIN(100,((H2324-N2324)/(O2324-N2324))*100)),0))</f>
        <v/>
      </c>
      <c r="AF2324" s="11">
        <f>ROUND(MAX(0,MIN(100,50+((H2324-K2324)/K2324)*1000)),0)</f>
        <v/>
      </c>
      <c r="AG2324" s="11">
        <f>IFERROR(ROUND(MAX(0,MIN(100,50+25*LN(MAX(0.01,X2324)))),0),25)</f>
        <v/>
      </c>
      <c r="AH2324" s="11">
        <f>ROUND(IF(M2324&lt;=-30,0,IF(M2324&lt;=-20,20,IF(M2324&lt;=-10,50,100))),0)</f>
        <v/>
      </c>
      <c r="AI2324" s="11">
        <f>ROUND(MAX(0,MIN(100,50+(Z2324*10))),0)</f>
        <v/>
      </c>
      <c r="AJ2324" s="11">
        <f>IFERROR(IF(--AA2324&gt;=80,"خرید قوی",IF(--AA2324&gt;=70,"خرید مشروط",IF(--AA2324&gt;=60,"مراقبت",IF(--AA2324&gt;=45,"ضعیف","عدم ورود")))),"")</f>
        <v/>
      </c>
    </row>
    <row r="2325">
      <c r="A2325" s="12">
        <f>'دیده بان بازار'!A2328</f>
        <v/>
      </c>
      <c r="B2325" s="13">
        <f>'دیده بان بازار'!B2328</f>
        <v/>
      </c>
      <c r="C2325" s="13">
        <f>'دیده بان بازار'!C2328</f>
        <v/>
      </c>
      <c r="D2325" s="13">
        <f>'دیده بان بازار'!D2328</f>
        <v/>
      </c>
      <c r="E2325" s="14">
        <f>'دیده بان بازار'!E2328</f>
        <v/>
      </c>
      <c r="F2325" s="13">
        <f>'دیده بان بازار'!F2328</f>
        <v/>
      </c>
      <c r="G2325" s="13">
        <f>'دیده بان بازار'!G2328</f>
        <v/>
      </c>
      <c r="H2325" s="13">
        <f>'دیده بان بازار'!H2328</f>
        <v/>
      </c>
      <c r="I2325" s="13">
        <f>'دیده بان بازار'!I2328</f>
        <v/>
      </c>
      <c r="J2325" s="13">
        <f>'دیده بان بازار'!J2328</f>
        <v/>
      </c>
      <c r="K2325" s="13">
        <f>'دیده بان بازار'!K2328</f>
        <v/>
      </c>
      <c r="L2325" s="13">
        <f>'دیده بان بازار'!L2328</f>
        <v/>
      </c>
      <c r="M2325" s="13">
        <f>'دیده بان بازار'!M2328</f>
        <v/>
      </c>
      <c r="N2325" s="13">
        <f>'دیده بان بازار'!N2328</f>
        <v/>
      </c>
      <c r="O2325" s="13">
        <f>'دیده بان بازار'!O2328</f>
        <v/>
      </c>
      <c r="P2325" s="13">
        <f>'دیده بان بازار'!P2328</f>
        <v/>
      </c>
      <c r="Q2325" s="13">
        <f>'دیده بان بازار'!Q2328</f>
        <v/>
      </c>
      <c r="R2325" s="13">
        <f>'دیده بان بازار'!R2328</f>
        <v/>
      </c>
      <c r="S2325" s="13">
        <f>'دیده بان بازار'!S2328</f>
        <v/>
      </c>
      <c r="T2325" s="13">
        <f>'دیده بان بازار'!T2328</f>
        <v/>
      </c>
      <c r="U2325" s="13">
        <f>'دیده بان بازار'!U2328</f>
        <v/>
      </c>
      <c r="V2325" s="13">
        <f>'دیده بان بازار'!V2328</f>
        <v/>
      </c>
      <c r="W2325" s="6">
        <f>'دیده بان بازار'!W2328</f>
        <v/>
      </c>
      <c r="X2325" s="11">
        <f>IFERROR(IF(OR(R2325&lt;=0,W2325&lt;=0,S2325&lt;=0,V2325&lt;=0),0,ROUND((S2325/R2325)/(V2325/W2325),2)),0)</f>
        <v/>
      </c>
      <c r="Y2325" s="11">
        <f>IFERROR(IF(OR(S2325&lt;=0,V2325&lt;=0),0,ROUND(S2325/V2325,2)),0)</f>
        <v/>
      </c>
      <c r="Z2325" s="11">
        <f>IFERROR(J2325-M2325,0)</f>
        <v/>
      </c>
      <c r="AA2325" s="11">
        <f>IFERROR(ROUND(MAX(0,MIN(100,((AB2325*0.2)+(AC2325*0.15)+(AD2325*0.15)+(AE2325*0.1)+(AF2325*0.1)+(AG2325*0.15)+(MIN(Y2325/3,1)*100*0.1)+(AI2325*0.05))*((AH2325/100)*0.25+0.75))),0),0)</f>
        <v/>
      </c>
      <c r="AB2325" s="11">
        <f>ROUND(MAX(0,MIN(100,((M2325+10)/20)*100)),0)</f>
        <v/>
      </c>
      <c r="AC2325" s="11">
        <f>IFERROR(IF(D2325&lt;=0,0,ROUND(COUNTIFS($D$4:$D$3359,"&lt;="&amp;D2325,$D$4:$D$3359,"&gt;0")/COUNTIF($D$4:$D$3359,"&gt;0")*100,0)),0)</f>
        <v/>
      </c>
      <c r="AD2325" s="11">
        <f>IF(E2325&lt;=0,0,ROUND(MAX(0,MIN(100,(LOG10(1+E2325/1000000000)/LOG10(101))*100)),0))</f>
        <v/>
      </c>
      <c r="AE2325" s="11">
        <f>IF(O2325=N2325,50,ROUND(MAX(0,MIN(100,((H2325-N2325)/(O2325-N2325))*100)),0))</f>
        <v/>
      </c>
      <c r="AF2325" s="11">
        <f>ROUND(MAX(0,MIN(100,50+((H2325-K2325)/K2325)*1000)),0)</f>
        <v/>
      </c>
      <c r="AG2325" s="11">
        <f>IFERROR(ROUND(MAX(0,MIN(100,50+25*LN(MAX(0.01,X2325)))),0),25)</f>
        <v/>
      </c>
      <c r="AH2325" s="11">
        <f>ROUND(IF(M2325&lt;=-30,0,IF(M2325&lt;=-20,20,IF(M2325&lt;=-10,50,100))),0)</f>
        <v/>
      </c>
      <c r="AI2325" s="11">
        <f>ROUND(MAX(0,MIN(100,50+(Z2325*10))),0)</f>
        <v/>
      </c>
      <c r="AJ2325" s="11">
        <f>IFERROR(IF(--AA2325&gt;=80,"خرید قوی",IF(--AA2325&gt;=70,"خرید مشروط",IF(--AA2325&gt;=60,"مراقبت",IF(--AA2325&gt;=45,"ضعیف","عدم ورود")))),"")</f>
        <v/>
      </c>
    </row>
    <row r="2326">
      <c r="A2326" s="15">
        <f>'دیده بان بازار'!A2329</f>
        <v/>
      </c>
      <c r="B2326" s="16">
        <f>'دیده بان بازار'!B2329</f>
        <v/>
      </c>
      <c r="C2326" s="16">
        <f>'دیده بان بازار'!C2329</f>
        <v/>
      </c>
      <c r="D2326" s="16">
        <f>'دیده بان بازار'!D2329</f>
        <v/>
      </c>
      <c r="E2326" s="17">
        <f>'دیده بان بازار'!E2329</f>
        <v/>
      </c>
      <c r="F2326" s="16">
        <f>'دیده بان بازار'!F2329</f>
        <v/>
      </c>
      <c r="G2326" s="16">
        <f>'دیده بان بازار'!G2329</f>
        <v/>
      </c>
      <c r="H2326" s="16">
        <f>'دیده بان بازار'!H2329</f>
        <v/>
      </c>
      <c r="I2326" s="16">
        <f>'دیده بان بازار'!I2329</f>
        <v/>
      </c>
      <c r="J2326" s="16">
        <f>'دیده بان بازار'!J2329</f>
        <v/>
      </c>
      <c r="K2326" s="16">
        <f>'دیده بان بازار'!K2329</f>
        <v/>
      </c>
      <c r="L2326" s="16">
        <f>'دیده بان بازار'!L2329</f>
        <v/>
      </c>
      <c r="M2326" s="16">
        <f>'دیده بان بازار'!M2329</f>
        <v/>
      </c>
      <c r="N2326" s="16">
        <f>'دیده بان بازار'!N2329</f>
        <v/>
      </c>
      <c r="O2326" s="16">
        <f>'دیده بان بازار'!O2329</f>
        <v/>
      </c>
      <c r="P2326" s="16">
        <f>'دیده بان بازار'!P2329</f>
        <v/>
      </c>
      <c r="Q2326" s="16">
        <f>'دیده بان بازار'!Q2329</f>
        <v/>
      </c>
      <c r="R2326" s="16">
        <f>'دیده بان بازار'!R2329</f>
        <v/>
      </c>
      <c r="S2326" s="16">
        <f>'دیده بان بازار'!S2329</f>
        <v/>
      </c>
      <c r="T2326" s="16">
        <f>'دیده بان بازار'!T2329</f>
        <v/>
      </c>
      <c r="U2326" s="16">
        <f>'دیده بان بازار'!U2329</f>
        <v/>
      </c>
      <c r="V2326" s="16">
        <f>'دیده بان بازار'!V2329</f>
        <v/>
      </c>
      <c r="W2326" s="7">
        <f>'دیده بان بازار'!W2329</f>
        <v/>
      </c>
      <c r="X2326" s="11">
        <f>IFERROR(IF(OR(R2326&lt;=0,W2326&lt;=0,S2326&lt;=0,V2326&lt;=0),0,ROUND((S2326/R2326)/(V2326/W2326),2)),0)</f>
        <v/>
      </c>
      <c r="Y2326" s="11">
        <f>IFERROR(IF(OR(S2326&lt;=0,V2326&lt;=0),0,ROUND(S2326/V2326,2)),0)</f>
        <v/>
      </c>
      <c r="Z2326" s="11">
        <f>IFERROR(J2326-M2326,0)</f>
        <v/>
      </c>
      <c r="AA2326" s="11">
        <f>IFERROR(ROUND(MAX(0,MIN(100,((AB2326*0.2)+(AC2326*0.15)+(AD2326*0.15)+(AE2326*0.1)+(AF2326*0.1)+(AG2326*0.15)+(MIN(Y2326/3,1)*100*0.1)+(AI2326*0.05))*((AH2326/100)*0.25+0.75))),0),0)</f>
        <v/>
      </c>
      <c r="AB2326" s="11">
        <f>ROUND(MAX(0,MIN(100,((M2326+10)/20)*100)),0)</f>
        <v/>
      </c>
      <c r="AC2326" s="11">
        <f>IFERROR(IF(D2326&lt;=0,0,ROUND(COUNTIFS($D$4:$D$3359,"&lt;="&amp;D2326,$D$4:$D$3359,"&gt;0")/COUNTIF($D$4:$D$3359,"&gt;0")*100,0)),0)</f>
        <v/>
      </c>
      <c r="AD2326" s="11">
        <f>IF(E2326&lt;=0,0,ROUND(MAX(0,MIN(100,(LOG10(1+E2326/1000000000)/LOG10(101))*100)),0))</f>
        <v/>
      </c>
      <c r="AE2326" s="11">
        <f>IF(O2326=N2326,50,ROUND(MAX(0,MIN(100,((H2326-N2326)/(O2326-N2326))*100)),0))</f>
        <v/>
      </c>
      <c r="AF2326" s="11">
        <f>ROUND(MAX(0,MIN(100,50+((H2326-K2326)/K2326)*1000)),0)</f>
        <v/>
      </c>
      <c r="AG2326" s="11">
        <f>IFERROR(ROUND(MAX(0,MIN(100,50+25*LN(MAX(0.01,X2326)))),0),25)</f>
        <v/>
      </c>
      <c r="AH2326" s="11">
        <f>ROUND(IF(M2326&lt;=-30,0,IF(M2326&lt;=-20,20,IF(M2326&lt;=-10,50,100))),0)</f>
        <v/>
      </c>
      <c r="AI2326" s="11">
        <f>ROUND(MAX(0,MIN(100,50+(Z2326*10))),0)</f>
        <v/>
      </c>
      <c r="AJ2326" s="11">
        <f>IFERROR(IF(--AA2326&gt;=80,"خرید قوی",IF(--AA2326&gt;=70,"خرید مشروط",IF(--AA2326&gt;=60,"مراقبت",IF(--AA2326&gt;=45,"ضعیف","عدم ورود")))),"")</f>
        <v/>
      </c>
    </row>
    <row r="2327">
      <c r="A2327" s="15">
        <f>'دیده بان بازار'!A2330</f>
        <v/>
      </c>
      <c r="B2327" s="16">
        <f>'دیده بان بازار'!B2330</f>
        <v/>
      </c>
      <c r="C2327" s="16">
        <f>'دیده بان بازار'!C2330</f>
        <v/>
      </c>
      <c r="D2327" s="16">
        <f>'دیده بان بازار'!D2330</f>
        <v/>
      </c>
      <c r="E2327" s="17">
        <f>'دیده بان بازار'!E2330</f>
        <v/>
      </c>
      <c r="F2327" s="16">
        <f>'دیده بان بازار'!F2330</f>
        <v/>
      </c>
      <c r="G2327" s="16">
        <f>'دیده بان بازار'!G2330</f>
        <v/>
      </c>
      <c r="H2327" s="16">
        <f>'دیده بان بازار'!H2330</f>
        <v/>
      </c>
      <c r="I2327" s="16">
        <f>'دیده بان بازار'!I2330</f>
        <v/>
      </c>
      <c r="J2327" s="16">
        <f>'دیده بان بازار'!J2330</f>
        <v/>
      </c>
      <c r="K2327" s="16">
        <f>'دیده بان بازار'!K2330</f>
        <v/>
      </c>
      <c r="L2327" s="16">
        <f>'دیده بان بازار'!L2330</f>
        <v/>
      </c>
      <c r="M2327" s="16">
        <f>'دیده بان بازار'!M2330</f>
        <v/>
      </c>
      <c r="N2327" s="16">
        <f>'دیده بان بازار'!N2330</f>
        <v/>
      </c>
      <c r="O2327" s="16">
        <f>'دیده بان بازار'!O2330</f>
        <v/>
      </c>
      <c r="P2327" s="16">
        <f>'دیده بان بازار'!P2330</f>
        <v/>
      </c>
      <c r="Q2327" s="16">
        <f>'دیده بان بازار'!Q2330</f>
        <v/>
      </c>
      <c r="R2327" s="16">
        <f>'دیده بان بازار'!R2330</f>
        <v/>
      </c>
      <c r="S2327" s="16">
        <f>'دیده بان بازار'!S2330</f>
        <v/>
      </c>
      <c r="T2327" s="16">
        <f>'دیده بان بازار'!T2330</f>
        <v/>
      </c>
      <c r="U2327" s="16">
        <f>'دیده بان بازار'!U2330</f>
        <v/>
      </c>
      <c r="V2327" s="16">
        <f>'دیده بان بازار'!V2330</f>
        <v/>
      </c>
      <c r="W2327" s="7">
        <f>'دیده بان بازار'!W2330</f>
        <v/>
      </c>
      <c r="X2327" s="11">
        <f>IFERROR(IF(OR(R2327&lt;=0,W2327&lt;=0,S2327&lt;=0,V2327&lt;=0),0,ROUND((S2327/R2327)/(V2327/W2327),2)),0)</f>
        <v/>
      </c>
      <c r="Y2327" s="11">
        <f>IFERROR(IF(OR(S2327&lt;=0,V2327&lt;=0),0,ROUND(S2327/V2327,2)),0)</f>
        <v/>
      </c>
      <c r="Z2327" s="11">
        <f>IFERROR(J2327-M2327,0)</f>
        <v/>
      </c>
      <c r="AA2327" s="11">
        <f>IFERROR(ROUND(MAX(0,MIN(100,((AB2327*0.2)+(AC2327*0.15)+(AD2327*0.15)+(AE2327*0.1)+(AF2327*0.1)+(AG2327*0.15)+(MIN(Y2327/3,1)*100*0.1)+(AI2327*0.05))*((AH2327/100)*0.25+0.75))),0),0)</f>
        <v/>
      </c>
      <c r="AB2327" s="11">
        <f>ROUND(MAX(0,MIN(100,((M2327+10)/20)*100)),0)</f>
        <v/>
      </c>
      <c r="AC2327" s="11">
        <f>IFERROR(IF(D2327&lt;=0,0,ROUND(COUNTIFS($D$4:$D$3359,"&lt;="&amp;D2327,$D$4:$D$3359,"&gt;0")/COUNTIF($D$4:$D$3359,"&gt;0")*100,0)),0)</f>
        <v/>
      </c>
      <c r="AD2327" s="11">
        <f>IF(E2327&lt;=0,0,ROUND(MAX(0,MIN(100,(LOG10(1+E2327/1000000000)/LOG10(101))*100)),0))</f>
        <v/>
      </c>
      <c r="AE2327" s="11">
        <f>IF(O2327=N2327,50,ROUND(MAX(0,MIN(100,((H2327-N2327)/(O2327-N2327))*100)),0))</f>
        <v/>
      </c>
      <c r="AF2327" s="11">
        <f>ROUND(MAX(0,MIN(100,50+((H2327-K2327)/K2327)*1000)),0)</f>
        <v/>
      </c>
      <c r="AG2327" s="11">
        <f>IFERROR(ROUND(MAX(0,MIN(100,50+25*LN(MAX(0.01,X2327)))),0),25)</f>
        <v/>
      </c>
      <c r="AH2327" s="11">
        <f>ROUND(IF(M2327&lt;=-30,0,IF(M2327&lt;=-20,20,IF(M2327&lt;=-10,50,100))),0)</f>
        <v/>
      </c>
      <c r="AI2327" s="11">
        <f>ROUND(MAX(0,MIN(100,50+(Z2327*10))),0)</f>
        <v/>
      </c>
      <c r="AJ2327" s="11">
        <f>IFERROR(IF(--AA2327&gt;=80,"خرید قوی",IF(--AA2327&gt;=70,"خرید مشروط",IF(--AA2327&gt;=60,"مراقبت",IF(--AA2327&gt;=45,"ضعیف","عدم ورود")))),"")</f>
        <v/>
      </c>
    </row>
    <row r="2328">
      <c r="A2328" s="12">
        <f>'دیده بان بازار'!A2331</f>
        <v/>
      </c>
      <c r="B2328" s="13">
        <f>'دیده بان بازار'!B2331</f>
        <v/>
      </c>
      <c r="C2328" s="13">
        <f>'دیده بان بازار'!C2331</f>
        <v/>
      </c>
      <c r="D2328" s="13">
        <f>'دیده بان بازار'!D2331</f>
        <v/>
      </c>
      <c r="E2328" s="14">
        <f>'دیده بان بازار'!E2331</f>
        <v/>
      </c>
      <c r="F2328" s="13">
        <f>'دیده بان بازار'!F2331</f>
        <v/>
      </c>
      <c r="G2328" s="13">
        <f>'دیده بان بازار'!G2331</f>
        <v/>
      </c>
      <c r="H2328" s="13">
        <f>'دیده بان بازار'!H2331</f>
        <v/>
      </c>
      <c r="I2328" s="13">
        <f>'دیده بان بازار'!I2331</f>
        <v/>
      </c>
      <c r="J2328" s="13">
        <f>'دیده بان بازار'!J2331</f>
        <v/>
      </c>
      <c r="K2328" s="13">
        <f>'دیده بان بازار'!K2331</f>
        <v/>
      </c>
      <c r="L2328" s="13">
        <f>'دیده بان بازار'!L2331</f>
        <v/>
      </c>
      <c r="M2328" s="13">
        <f>'دیده بان بازار'!M2331</f>
        <v/>
      </c>
      <c r="N2328" s="13">
        <f>'دیده بان بازار'!N2331</f>
        <v/>
      </c>
      <c r="O2328" s="13">
        <f>'دیده بان بازار'!O2331</f>
        <v/>
      </c>
      <c r="P2328" s="13">
        <f>'دیده بان بازار'!P2331</f>
        <v/>
      </c>
      <c r="Q2328" s="13">
        <f>'دیده بان بازار'!Q2331</f>
        <v/>
      </c>
      <c r="R2328" s="13">
        <f>'دیده بان بازار'!R2331</f>
        <v/>
      </c>
      <c r="S2328" s="13">
        <f>'دیده بان بازار'!S2331</f>
        <v/>
      </c>
      <c r="T2328" s="13">
        <f>'دیده بان بازار'!T2331</f>
        <v/>
      </c>
      <c r="U2328" s="13">
        <f>'دیده بان بازار'!U2331</f>
        <v/>
      </c>
      <c r="V2328" s="13">
        <f>'دیده بان بازار'!V2331</f>
        <v/>
      </c>
      <c r="W2328" s="6">
        <f>'دیده بان بازار'!W2331</f>
        <v/>
      </c>
      <c r="X2328" s="11">
        <f>IFERROR(IF(OR(R2328&lt;=0,W2328&lt;=0,S2328&lt;=0,V2328&lt;=0),0,ROUND((S2328/R2328)/(V2328/W2328),2)),0)</f>
        <v/>
      </c>
      <c r="Y2328" s="11">
        <f>IFERROR(IF(OR(S2328&lt;=0,V2328&lt;=0),0,ROUND(S2328/V2328,2)),0)</f>
        <v/>
      </c>
      <c r="Z2328" s="11">
        <f>IFERROR(J2328-M2328,0)</f>
        <v/>
      </c>
      <c r="AA2328" s="11">
        <f>IFERROR(ROUND(MAX(0,MIN(100,((AB2328*0.2)+(AC2328*0.15)+(AD2328*0.15)+(AE2328*0.1)+(AF2328*0.1)+(AG2328*0.15)+(MIN(Y2328/3,1)*100*0.1)+(AI2328*0.05))*((AH2328/100)*0.25+0.75))),0),0)</f>
        <v/>
      </c>
      <c r="AB2328" s="11">
        <f>ROUND(MAX(0,MIN(100,((M2328+10)/20)*100)),0)</f>
        <v/>
      </c>
      <c r="AC2328" s="11">
        <f>IFERROR(IF(D2328&lt;=0,0,ROUND(COUNTIFS($D$4:$D$3359,"&lt;="&amp;D2328,$D$4:$D$3359,"&gt;0")/COUNTIF($D$4:$D$3359,"&gt;0")*100,0)),0)</f>
        <v/>
      </c>
      <c r="AD2328" s="11">
        <f>IF(E2328&lt;=0,0,ROUND(MAX(0,MIN(100,(LOG10(1+E2328/1000000000)/LOG10(101))*100)),0))</f>
        <v/>
      </c>
      <c r="AE2328" s="11">
        <f>IF(O2328=N2328,50,ROUND(MAX(0,MIN(100,((H2328-N2328)/(O2328-N2328))*100)),0))</f>
        <v/>
      </c>
      <c r="AF2328" s="11">
        <f>ROUND(MAX(0,MIN(100,50+((H2328-K2328)/K2328)*1000)),0)</f>
        <v/>
      </c>
      <c r="AG2328" s="11">
        <f>IFERROR(ROUND(MAX(0,MIN(100,50+25*LN(MAX(0.01,X2328)))),0),25)</f>
        <v/>
      </c>
      <c r="AH2328" s="11">
        <f>ROUND(IF(M2328&lt;=-30,0,IF(M2328&lt;=-20,20,IF(M2328&lt;=-10,50,100))),0)</f>
        <v/>
      </c>
      <c r="AI2328" s="11">
        <f>ROUND(MAX(0,MIN(100,50+(Z2328*10))),0)</f>
        <v/>
      </c>
      <c r="AJ2328" s="11">
        <f>IFERROR(IF(--AA2328&gt;=80,"خرید قوی",IF(--AA2328&gt;=70,"خرید مشروط",IF(--AA2328&gt;=60,"مراقبت",IF(--AA2328&gt;=45,"ضعیف","عدم ورود")))),"")</f>
        <v/>
      </c>
    </row>
    <row r="2329">
      <c r="A2329" s="15">
        <f>'دیده بان بازار'!A2332</f>
        <v/>
      </c>
      <c r="B2329" s="16">
        <f>'دیده بان بازار'!B2332</f>
        <v/>
      </c>
      <c r="C2329" s="16">
        <f>'دیده بان بازار'!C2332</f>
        <v/>
      </c>
      <c r="D2329" s="16">
        <f>'دیده بان بازار'!D2332</f>
        <v/>
      </c>
      <c r="E2329" s="17">
        <f>'دیده بان بازار'!E2332</f>
        <v/>
      </c>
      <c r="F2329" s="16">
        <f>'دیده بان بازار'!F2332</f>
        <v/>
      </c>
      <c r="G2329" s="16">
        <f>'دیده بان بازار'!G2332</f>
        <v/>
      </c>
      <c r="H2329" s="16">
        <f>'دیده بان بازار'!H2332</f>
        <v/>
      </c>
      <c r="I2329" s="16">
        <f>'دیده بان بازار'!I2332</f>
        <v/>
      </c>
      <c r="J2329" s="16">
        <f>'دیده بان بازار'!J2332</f>
        <v/>
      </c>
      <c r="K2329" s="16">
        <f>'دیده بان بازار'!K2332</f>
        <v/>
      </c>
      <c r="L2329" s="16">
        <f>'دیده بان بازار'!L2332</f>
        <v/>
      </c>
      <c r="M2329" s="16">
        <f>'دیده بان بازار'!M2332</f>
        <v/>
      </c>
      <c r="N2329" s="16">
        <f>'دیده بان بازار'!N2332</f>
        <v/>
      </c>
      <c r="O2329" s="16">
        <f>'دیده بان بازار'!O2332</f>
        <v/>
      </c>
      <c r="P2329" s="16">
        <f>'دیده بان بازار'!P2332</f>
        <v/>
      </c>
      <c r="Q2329" s="16">
        <f>'دیده بان بازار'!Q2332</f>
        <v/>
      </c>
      <c r="R2329" s="16">
        <f>'دیده بان بازار'!R2332</f>
        <v/>
      </c>
      <c r="S2329" s="16">
        <f>'دیده بان بازار'!S2332</f>
        <v/>
      </c>
      <c r="T2329" s="16">
        <f>'دیده بان بازار'!T2332</f>
        <v/>
      </c>
      <c r="U2329" s="16">
        <f>'دیده بان بازار'!U2332</f>
        <v/>
      </c>
      <c r="V2329" s="16">
        <f>'دیده بان بازار'!V2332</f>
        <v/>
      </c>
      <c r="W2329" s="7">
        <f>'دیده بان بازار'!W2332</f>
        <v/>
      </c>
      <c r="X2329" s="11">
        <f>IFERROR(IF(OR(R2329&lt;=0,W2329&lt;=0,S2329&lt;=0,V2329&lt;=0),0,ROUND((S2329/R2329)/(V2329/W2329),2)),0)</f>
        <v/>
      </c>
      <c r="Y2329" s="11">
        <f>IFERROR(IF(OR(S2329&lt;=0,V2329&lt;=0),0,ROUND(S2329/V2329,2)),0)</f>
        <v/>
      </c>
      <c r="Z2329" s="11">
        <f>IFERROR(J2329-M2329,0)</f>
        <v/>
      </c>
      <c r="AA2329" s="11">
        <f>IFERROR(ROUND(MAX(0,MIN(100,((AB2329*0.2)+(AC2329*0.15)+(AD2329*0.15)+(AE2329*0.1)+(AF2329*0.1)+(AG2329*0.15)+(MIN(Y2329/3,1)*100*0.1)+(AI2329*0.05))*((AH2329/100)*0.25+0.75))),0),0)</f>
        <v/>
      </c>
      <c r="AB2329" s="11">
        <f>ROUND(MAX(0,MIN(100,((M2329+10)/20)*100)),0)</f>
        <v/>
      </c>
      <c r="AC2329" s="11">
        <f>IFERROR(IF(D2329&lt;=0,0,ROUND(COUNTIFS($D$4:$D$3359,"&lt;="&amp;D2329,$D$4:$D$3359,"&gt;0")/COUNTIF($D$4:$D$3359,"&gt;0")*100,0)),0)</f>
        <v/>
      </c>
      <c r="AD2329" s="11">
        <f>IF(E2329&lt;=0,0,ROUND(MAX(0,MIN(100,(LOG10(1+E2329/1000000000)/LOG10(101))*100)),0))</f>
        <v/>
      </c>
      <c r="AE2329" s="11">
        <f>IF(O2329=N2329,50,ROUND(MAX(0,MIN(100,((H2329-N2329)/(O2329-N2329))*100)),0))</f>
        <v/>
      </c>
      <c r="AF2329" s="11">
        <f>ROUND(MAX(0,MIN(100,50+((H2329-K2329)/K2329)*1000)),0)</f>
        <v/>
      </c>
      <c r="AG2329" s="11">
        <f>IFERROR(ROUND(MAX(0,MIN(100,50+25*LN(MAX(0.01,X2329)))),0),25)</f>
        <v/>
      </c>
      <c r="AH2329" s="11">
        <f>ROUND(IF(M2329&lt;=-30,0,IF(M2329&lt;=-20,20,IF(M2329&lt;=-10,50,100))),0)</f>
        <v/>
      </c>
      <c r="AI2329" s="11">
        <f>ROUND(MAX(0,MIN(100,50+(Z2329*10))),0)</f>
        <v/>
      </c>
      <c r="AJ2329" s="11">
        <f>IFERROR(IF(--AA2329&gt;=80,"خرید قوی",IF(--AA2329&gt;=70,"خرید مشروط",IF(--AA2329&gt;=60,"مراقبت",IF(--AA2329&gt;=45,"ضعیف","عدم ورود")))),"")</f>
        <v/>
      </c>
    </row>
    <row r="2330">
      <c r="A2330" s="12">
        <f>'دیده بان بازار'!A2333</f>
        <v/>
      </c>
      <c r="B2330" s="13">
        <f>'دیده بان بازار'!B2333</f>
        <v/>
      </c>
      <c r="C2330" s="13">
        <f>'دیده بان بازار'!C2333</f>
        <v/>
      </c>
      <c r="D2330" s="13">
        <f>'دیده بان بازار'!D2333</f>
        <v/>
      </c>
      <c r="E2330" s="14">
        <f>'دیده بان بازار'!E2333</f>
        <v/>
      </c>
      <c r="F2330" s="13">
        <f>'دیده بان بازار'!F2333</f>
        <v/>
      </c>
      <c r="G2330" s="13">
        <f>'دیده بان بازار'!G2333</f>
        <v/>
      </c>
      <c r="H2330" s="13">
        <f>'دیده بان بازار'!H2333</f>
        <v/>
      </c>
      <c r="I2330" s="13">
        <f>'دیده بان بازار'!I2333</f>
        <v/>
      </c>
      <c r="J2330" s="13">
        <f>'دیده بان بازار'!J2333</f>
        <v/>
      </c>
      <c r="K2330" s="13">
        <f>'دیده بان بازار'!K2333</f>
        <v/>
      </c>
      <c r="L2330" s="13">
        <f>'دیده بان بازار'!L2333</f>
        <v/>
      </c>
      <c r="M2330" s="13">
        <f>'دیده بان بازار'!M2333</f>
        <v/>
      </c>
      <c r="N2330" s="13">
        <f>'دیده بان بازار'!N2333</f>
        <v/>
      </c>
      <c r="O2330" s="13">
        <f>'دیده بان بازار'!O2333</f>
        <v/>
      </c>
      <c r="P2330" s="13">
        <f>'دیده بان بازار'!P2333</f>
        <v/>
      </c>
      <c r="Q2330" s="13">
        <f>'دیده بان بازار'!Q2333</f>
        <v/>
      </c>
      <c r="R2330" s="13">
        <f>'دیده بان بازار'!R2333</f>
        <v/>
      </c>
      <c r="S2330" s="13">
        <f>'دیده بان بازار'!S2333</f>
        <v/>
      </c>
      <c r="T2330" s="13">
        <f>'دیده بان بازار'!T2333</f>
        <v/>
      </c>
      <c r="U2330" s="13">
        <f>'دیده بان بازار'!U2333</f>
        <v/>
      </c>
      <c r="V2330" s="13">
        <f>'دیده بان بازار'!V2333</f>
        <v/>
      </c>
      <c r="W2330" s="6">
        <f>'دیده بان بازار'!W2333</f>
        <v/>
      </c>
      <c r="X2330" s="11">
        <f>IFERROR(IF(OR(R2330&lt;=0,W2330&lt;=0,S2330&lt;=0,V2330&lt;=0),0,ROUND((S2330/R2330)/(V2330/W2330),2)),0)</f>
        <v/>
      </c>
      <c r="Y2330" s="11">
        <f>IFERROR(IF(OR(S2330&lt;=0,V2330&lt;=0),0,ROUND(S2330/V2330,2)),0)</f>
        <v/>
      </c>
      <c r="Z2330" s="11">
        <f>IFERROR(J2330-M2330,0)</f>
        <v/>
      </c>
      <c r="AA2330" s="11">
        <f>IFERROR(ROUND(MAX(0,MIN(100,((AB2330*0.2)+(AC2330*0.15)+(AD2330*0.15)+(AE2330*0.1)+(AF2330*0.1)+(AG2330*0.15)+(MIN(Y2330/3,1)*100*0.1)+(AI2330*0.05))*((AH2330/100)*0.25+0.75))),0),0)</f>
        <v/>
      </c>
      <c r="AB2330" s="11">
        <f>ROUND(MAX(0,MIN(100,((M2330+10)/20)*100)),0)</f>
        <v/>
      </c>
      <c r="AC2330" s="11">
        <f>IFERROR(IF(D2330&lt;=0,0,ROUND(COUNTIFS($D$4:$D$3359,"&lt;="&amp;D2330,$D$4:$D$3359,"&gt;0")/COUNTIF($D$4:$D$3359,"&gt;0")*100,0)),0)</f>
        <v/>
      </c>
      <c r="AD2330" s="11">
        <f>IF(E2330&lt;=0,0,ROUND(MAX(0,MIN(100,(LOG10(1+E2330/1000000000)/LOG10(101))*100)),0))</f>
        <v/>
      </c>
      <c r="AE2330" s="11">
        <f>IF(O2330=N2330,50,ROUND(MAX(0,MIN(100,((H2330-N2330)/(O2330-N2330))*100)),0))</f>
        <v/>
      </c>
      <c r="AF2330" s="11">
        <f>ROUND(MAX(0,MIN(100,50+((H2330-K2330)/K2330)*1000)),0)</f>
        <v/>
      </c>
      <c r="AG2330" s="11">
        <f>IFERROR(ROUND(MAX(0,MIN(100,50+25*LN(MAX(0.01,X2330)))),0),25)</f>
        <v/>
      </c>
      <c r="AH2330" s="11">
        <f>ROUND(IF(M2330&lt;=-30,0,IF(M2330&lt;=-20,20,IF(M2330&lt;=-10,50,100))),0)</f>
        <v/>
      </c>
      <c r="AI2330" s="11">
        <f>ROUND(MAX(0,MIN(100,50+(Z2330*10))),0)</f>
        <v/>
      </c>
      <c r="AJ2330" s="11">
        <f>IFERROR(IF(--AA2330&gt;=80,"خرید قوی",IF(--AA2330&gt;=70,"خرید مشروط",IF(--AA2330&gt;=60,"مراقبت",IF(--AA2330&gt;=45,"ضعیف","عدم ورود")))),"")</f>
        <v/>
      </c>
    </row>
    <row r="2331">
      <c r="A2331" s="15">
        <f>'دیده بان بازار'!A2334</f>
        <v/>
      </c>
      <c r="B2331" s="16">
        <f>'دیده بان بازار'!B2334</f>
        <v/>
      </c>
      <c r="C2331" s="16">
        <f>'دیده بان بازار'!C2334</f>
        <v/>
      </c>
      <c r="D2331" s="16">
        <f>'دیده بان بازار'!D2334</f>
        <v/>
      </c>
      <c r="E2331" s="17">
        <f>'دیده بان بازار'!E2334</f>
        <v/>
      </c>
      <c r="F2331" s="16">
        <f>'دیده بان بازار'!F2334</f>
        <v/>
      </c>
      <c r="G2331" s="16">
        <f>'دیده بان بازار'!G2334</f>
        <v/>
      </c>
      <c r="H2331" s="16">
        <f>'دیده بان بازار'!H2334</f>
        <v/>
      </c>
      <c r="I2331" s="16">
        <f>'دیده بان بازار'!I2334</f>
        <v/>
      </c>
      <c r="J2331" s="16">
        <f>'دیده بان بازار'!J2334</f>
        <v/>
      </c>
      <c r="K2331" s="16">
        <f>'دیده بان بازار'!K2334</f>
        <v/>
      </c>
      <c r="L2331" s="16">
        <f>'دیده بان بازار'!L2334</f>
        <v/>
      </c>
      <c r="M2331" s="16">
        <f>'دیده بان بازار'!M2334</f>
        <v/>
      </c>
      <c r="N2331" s="16">
        <f>'دیده بان بازار'!N2334</f>
        <v/>
      </c>
      <c r="O2331" s="16">
        <f>'دیده بان بازار'!O2334</f>
        <v/>
      </c>
      <c r="P2331" s="16">
        <f>'دیده بان بازار'!P2334</f>
        <v/>
      </c>
      <c r="Q2331" s="16">
        <f>'دیده بان بازار'!Q2334</f>
        <v/>
      </c>
      <c r="R2331" s="16">
        <f>'دیده بان بازار'!R2334</f>
        <v/>
      </c>
      <c r="S2331" s="16">
        <f>'دیده بان بازار'!S2334</f>
        <v/>
      </c>
      <c r="T2331" s="16">
        <f>'دیده بان بازار'!T2334</f>
        <v/>
      </c>
      <c r="U2331" s="16">
        <f>'دیده بان بازار'!U2334</f>
        <v/>
      </c>
      <c r="V2331" s="16">
        <f>'دیده بان بازار'!V2334</f>
        <v/>
      </c>
      <c r="W2331" s="7">
        <f>'دیده بان بازار'!W2334</f>
        <v/>
      </c>
      <c r="X2331" s="11">
        <f>IFERROR(IF(OR(R2331&lt;=0,W2331&lt;=0,S2331&lt;=0,V2331&lt;=0),0,ROUND((S2331/R2331)/(V2331/W2331),2)),0)</f>
        <v/>
      </c>
      <c r="Y2331" s="11">
        <f>IFERROR(IF(OR(S2331&lt;=0,V2331&lt;=0),0,ROUND(S2331/V2331,2)),0)</f>
        <v/>
      </c>
      <c r="Z2331" s="11">
        <f>IFERROR(J2331-M2331,0)</f>
        <v/>
      </c>
      <c r="AA2331" s="11">
        <f>IFERROR(ROUND(MAX(0,MIN(100,((AB2331*0.2)+(AC2331*0.15)+(AD2331*0.15)+(AE2331*0.1)+(AF2331*0.1)+(AG2331*0.15)+(MIN(Y2331/3,1)*100*0.1)+(AI2331*0.05))*((AH2331/100)*0.25+0.75))),0),0)</f>
        <v/>
      </c>
      <c r="AB2331" s="11">
        <f>ROUND(MAX(0,MIN(100,((M2331+10)/20)*100)),0)</f>
        <v/>
      </c>
      <c r="AC2331" s="11">
        <f>IFERROR(IF(D2331&lt;=0,0,ROUND(COUNTIFS($D$4:$D$3359,"&lt;="&amp;D2331,$D$4:$D$3359,"&gt;0")/COUNTIF($D$4:$D$3359,"&gt;0")*100,0)),0)</f>
        <v/>
      </c>
      <c r="AD2331" s="11">
        <f>IF(E2331&lt;=0,0,ROUND(MAX(0,MIN(100,(LOG10(1+E2331/1000000000)/LOG10(101))*100)),0))</f>
        <v/>
      </c>
      <c r="AE2331" s="11">
        <f>IF(O2331=N2331,50,ROUND(MAX(0,MIN(100,((H2331-N2331)/(O2331-N2331))*100)),0))</f>
        <v/>
      </c>
      <c r="AF2331" s="11">
        <f>ROUND(MAX(0,MIN(100,50+((H2331-K2331)/K2331)*1000)),0)</f>
        <v/>
      </c>
      <c r="AG2331" s="11">
        <f>IFERROR(ROUND(MAX(0,MIN(100,50+25*LN(MAX(0.01,X2331)))),0),25)</f>
        <v/>
      </c>
      <c r="AH2331" s="11">
        <f>ROUND(IF(M2331&lt;=-30,0,IF(M2331&lt;=-20,20,IF(M2331&lt;=-10,50,100))),0)</f>
        <v/>
      </c>
      <c r="AI2331" s="11">
        <f>ROUND(MAX(0,MIN(100,50+(Z2331*10))),0)</f>
        <v/>
      </c>
      <c r="AJ2331" s="11">
        <f>IFERROR(IF(--AA2331&gt;=80,"خرید قوی",IF(--AA2331&gt;=70,"خرید مشروط",IF(--AA2331&gt;=60,"مراقبت",IF(--AA2331&gt;=45,"ضعیف","عدم ورود")))),"")</f>
        <v/>
      </c>
    </row>
    <row r="2332">
      <c r="A2332" s="12">
        <f>'دیده بان بازار'!A2335</f>
        <v/>
      </c>
      <c r="B2332" s="13">
        <f>'دیده بان بازار'!B2335</f>
        <v/>
      </c>
      <c r="C2332" s="13">
        <f>'دیده بان بازار'!C2335</f>
        <v/>
      </c>
      <c r="D2332" s="13">
        <f>'دیده بان بازار'!D2335</f>
        <v/>
      </c>
      <c r="E2332" s="14">
        <f>'دیده بان بازار'!E2335</f>
        <v/>
      </c>
      <c r="F2332" s="13">
        <f>'دیده بان بازار'!F2335</f>
        <v/>
      </c>
      <c r="G2332" s="13">
        <f>'دیده بان بازار'!G2335</f>
        <v/>
      </c>
      <c r="H2332" s="13">
        <f>'دیده بان بازار'!H2335</f>
        <v/>
      </c>
      <c r="I2332" s="13">
        <f>'دیده بان بازار'!I2335</f>
        <v/>
      </c>
      <c r="J2332" s="13">
        <f>'دیده بان بازار'!J2335</f>
        <v/>
      </c>
      <c r="K2332" s="13">
        <f>'دیده بان بازار'!K2335</f>
        <v/>
      </c>
      <c r="L2332" s="13">
        <f>'دیده بان بازار'!L2335</f>
        <v/>
      </c>
      <c r="M2332" s="13">
        <f>'دیده بان بازار'!M2335</f>
        <v/>
      </c>
      <c r="N2332" s="13">
        <f>'دیده بان بازار'!N2335</f>
        <v/>
      </c>
      <c r="O2332" s="13">
        <f>'دیده بان بازار'!O2335</f>
        <v/>
      </c>
      <c r="P2332" s="13">
        <f>'دیده بان بازار'!P2335</f>
        <v/>
      </c>
      <c r="Q2332" s="13">
        <f>'دیده بان بازار'!Q2335</f>
        <v/>
      </c>
      <c r="R2332" s="13">
        <f>'دیده بان بازار'!R2335</f>
        <v/>
      </c>
      <c r="S2332" s="13">
        <f>'دیده بان بازار'!S2335</f>
        <v/>
      </c>
      <c r="T2332" s="13">
        <f>'دیده بان بازار'!T2335</f>
        <v/>
      </c>
      <c r="U2332" s="13">
        <f>'دیده بان بازار'!U2335</f>
        <v/>
      </c>
      <c r="V2332" s="13">
        <f>'دیده بان بازار'!V2335</f>
        <v/>
      </c>
      <c r="W2332" s="6">
        <f>'دیده بان بازار'!W2335</f>
        <v/>
      </c>
      <c r="X2332" s="11">
        <f>IFERROR(IF(OR(R2332&lt;=0,W2332&lt;=0,S2332&lt;=0,V2332&lt;=0),0,ROUND((S2332/R2332)/(V2332/W2332),2)),0)</f>
        <v/>
      </c>
      <c r="Y2332" s="11">
        <f>IFERROR(IF(OR(S2332&lt;=0,V2332&lt;=0),0,ROUND(S2332/V2332,2)),0)</f>
        <v/>
      </c>
      <c r="Z2332" s="11">
        <f>IFERROR(J2332-M2332,0)</f>
        <v/>
      </c>
      <c r="AA2332" s="11">
        <f>IFERROR(ROUND(MAX(0,MIN(100,((AB2332*0.2)+(AC2332*0.15)+(AD2332*0.15)+(AE2332*0.1)+(AF2332*0.1)+(AG2332*0.15)+(MIN(Y2332/3,1)*100*0.1)+(AI2332*0.05))*((AH2332/100)*0.25+0.75))),0),0)</f>
        <v/>
      </c>
      <c r="AB2332" s="11">
        <f>ROUND(MAX(0,MIN(100,((M2332+10)/20)*100)),0)</f>
        <v/>
      </c>
      <c r="AC2332" s="11">
        <f>IFERROR(IF(D2332&lt;=0,0,ROUND(COUNTIFS($D$4:$D$3359,"&lt;="&amp;D2332,$D$4:$D$3359,"&gt;0")/COUNTIF($D$4:$D$3359,"&gt;0")*100,0)),0)</f>
        <v/>
      </c>
      <c r="AD2332" s="11">
        <f>IF(E2332&lt;=0,0,ROUND(MAX(0,MIN(100,(LOG10(1+E2332/1000000000)/LOG10(101))*100)),0))</f>
        <v/>
      </c>
      <c r="AE2332" s="11">
        <f>IF(O2332=N2332,50,ROUND(MAX(0,MIN(100,((H2332-N2332)/(O2332-N2332))*100)),0))</f>
        <v/>
      </c>
      <c r="AF2332" s="11">
        <f>ROUND(MAX(0,MIN(100,50+((H2332-K2332)/K2332)*1000)),0)</f>
        <v/>
      </c>
      <c r="AG2332" s="11">
        <f>IFERROR(ROUND(MAX(0,MIN(100,50+25*LN(MAX(0.01,X2332)))),0),25)</f>
        <v/>
      </c>
      <c r="AH2332" s="11">
        <f>ROUND(IF(M2332&lt;=-30,0,IF(M2332&lt;=-20,20,IF(M2332&lt;=-10,50,100))),0)</f>
        <v/>
      </c>
      <c r="AI2332" s="11">
        <f>ROUND(MAX(0,MIN(100,50+(Z2332*10))),0)</f>
        <v/>
      </c>
      <c r="AJ2332" s="11">
        <f>IFERROR(IF(--AA2332&gt;=80,"خرید قوی",IF(--AA2332&gt;=70,"خرید مشروط",IF(--AA2332&gt;=60,"مراقبت",IF(--AA2332&gt;=45,"ضعیف","عدم ورود")))),"")</f>
        <v/>
      </c>
    </row>
    <row r="2333">
      <c r="A2333" s="15">
        <f>'دیده بان بازار'!A2336</f>
        <v/>
      </c>
      <c r="B2333" s="16">
        <f>'دیده بان بازار'!B2336</f>
        <v/>
      </c>
      <c r="C2333" s="16">
        <f>'دیده بان بازار'!C2336</f>
        <v/>
      </c>
      <c r="D2333" s="16">
        <f>'دیده بان بازار'!D2336</f>
        <v/>
      </c>
      <c r="E2333" s="17">
        <f>'دیده بان بازار'!E2336</f>
        <v/>
      </c>
      <c r="F2333" s="16">
        <f>'دیده بان بازار'!F2336</f>
        <v/>
      </c>
      <c r="G2333" s="16">
        <f>'دیده بان بازار'!G2336</f>
        <v/>
      </c>
      <c r="H2333" s="16">
        <f>'دیده بان بازار'!H2336</f>
        <v/>
      </c>
      <c r="I2333" s="16">
        <f>'دیده بان بازار'!I2336</f>
        <v/>
      </c>
      <c r="J2333" s="16">
        <f>'دیده بان بازار'!J2336</f>
        <v/>
      </c>
      <c r="K2333" s="16">
        <f>'دیده بان بازار'!K2336</f>
        <v/>
      </c>
      <c r="L2333" s="16">
        <f>'دیده بان بازار'!L2336</f>
        <v/>
      </c>
      <c r="M2333" s="16">
        <f>'دیده بان بازار'!M2336</f>
        <v/>
      </c>
      <c r="N2333" s="16">
        <f>'دیده بان بازار'!N2336</f>
        <v/>
      </c>
      <c r="O2333" s="16">
        <f>'دیده بان بازار'!O2336</f>
        <v/>
      </c>
      <c r="P2333" s="16">
        <f>'دیده بان بازار'!P2336</f>
        <v/>
      </c>
      <c r="Q2333" s="16">
        <f>'دیده بان بازار'!Q2336</f>
        <v/>
      </c>
      <c r="R2333" s="16">
        <f>'دیده بان بازار'!R2336</f>
        <v/>
      </c>
      <c r="S2333" s="16">
        <f>'دیده بان بازار'!S2336</f>
        <v/>
      </c>
      <c r="T2333" s="16">
        <f>'دیده بان بازار'!T2336</f>
        <v/>
      </c>
      <c r="U2333" s="16">
        <f>'دیده بان بازار'!U2336</f>
        <v/>
      </c>
      <c r="V2333" s="16">
        <f>'دیده بان بازار'!V2336</f>
        <v/>
      </c>
      <c r="W2333" s="7">
        <f>'دیده بان بازار'!W2336</f>
        <v/>
      </c>
      <c r="X2333" s="11">
        <f>IFERROR(IF(OR(R2333&lt;=0,W2333&lt;=0,S2333&lt;=0,V2333&lt;=0),0,ROUND((S2333/R2333)/(V2333/W2333),2)),0)</f>
        <v/>
      </c>
      <c r="Y2333" s="11">
        <f>IFERROR(IF(OR(S2333&lt;=0,V2333&lt;=0),0,ROUND(S2333/V2333,2)),0)</f>
        <v/>
      </c>
      <c r="Z2333" s="11">
        <f>IFERROR(J2333-M2333,0)</f>
        <v/>
      </c>
      <c r="AA2333" s="11">
        <f>IFERROR(ROUND(MAX(0,MIN(100,((AB2333*0.2)+(AC2333*0.15)+(AD2333*0.15)+(AE2333*0.1)+(AF2333*0.1)+(AG2333*0.15)+(MIN(Y2333/3,1)*100*0.1)+(AI2333*0.05))*((AH2333/100)*0.25+0.75))),0),0)</f>
        <v/>
      </c>
      <c r="AB2333" s="11">
        <f>ROUND(MAX(0,MIN(100,((M2333+10)/20)*100)),0)</f>
        <v/>
      </c>
      <c r="AC2333" s="11">
        <f>IFERROR(IF(D2333&lt;=0,0,ROUND(COUNTIFS($D$4:$D$3359,"&lt;="&amp;D2333,$D$4:$D$3359,"&gt;0")/COUNTIF($D$4:$D$3359,"&gt;0")*100,0)),0)</f>
        <v/>
      </c>
      <c r="AD2333" s="11">
        <f>IF(E2333&lt;=0,0,ROUND(MAX(0,MIN(100,(LOG10(1+E2333/1000000000)/LOG10(101))*100)),0))</f>
        <v/>
      </c>
      <c r="AE2333" s="11">
        <f>IF(O2333=N2333,50,ROUND(MAX(0,MIN(100,((H2333-N2333)/(O2333-N2333))*100)),0))</f>
        <v/>
      </c>
      <c r="AF2333" s="11">
        <f>ROUND(MAX(0,MIN(100,50+((H2333-K2333)/K2333)*1000)),0)</f>
        <v/>
      </c>
      <c r="AG2333" s="11">
        <f>IFERROR(ROUND(MAX(0,MIN(100,50+25*LN(MAX(0.01,X2333)))),0),25)</f>
        <v/>
      </c>
      <c r="AH2333" s="11">
        <f>ROUND(IF(M2333&lt;=-30,0,IF(M2333&lt;=-20,20,IF(M2333&lt;=-10,50,100))),0)</f>
        <v/>
      </c>
      <c r="AI2333" s="11">
        <f>ROUND(MAX(0,MIN(100,50+(Z2333*10))),0)</f>
        <v/>
      </c>
      <c r="AJ2333" s="11">
        <f>IFERROR(IF(--AA2333&gt;=80,"خرید قوی",IF(--AA2333&gt;=70,"خرید مشروط",IF(--AA2333&gt;=60,"مراقبت",IF(--AA2333&gt;=45,"ضعیف","عدم ورود")))),"")</f>
        <v/>
      </c>
    </row>
    <row r="2334">
      <c r="A2334" s="12">
        <f>'دیده بان بازار'!A2337</f>
        <v/>
      </c>
      <c r="B2334" s="13">
        <f>'دیده بان بازار'!B2337</f>
        <v/>
      </c>
      <c r="C2334" s="13">
        <f>'دیده بان بازار'!C2337</f>
        <v/>
      </c>
      <c r="D2334" s="13">
        <f>'دیده بان بازار'!D2337</f>
        <v/>
      </c>
      <c r="E2334" s="14">
        <f>'دیده بان بازار'!E2337</f>
        <v/>
      </c>
      <c r="F2334" s="13">
        <f>'دیده بان بازار'!F2337</f>
        <v/>
      </c>
      <c r="G2334" s="13">
        <f>'دیده بان بازار'!G2337</f>
        <v/>
      </c>
      <c r="H2334" s="13">
        <f>'دیده بان بازار'!H2337</f>
        <v/>
      </c>
      <c r="I2334" s="13">
        <f>'دیده بان بازار'!I2337</f>
        <v/>
      </c>
      <c r="J2334" s="13">
        <f>'دیده بان بازار'!J2337</f>
        <v/>
      </c>
      <c r="K2334" s="13">
        <f>'دیده بان بازار'!K2337</f>
        <v/>
      </c>
      <c r="L2334" s="13">
        <f>'دیده بان بازار'!L2337</f>
        <v/>
      </c>
      <c r="M2334" s="13">
        <f>'دیده بان بازار'!M2337</f>
        <v/>
      </c>
      <c r="N2334" s="13">
        <f>'دیده بان بازار'!N2337</f>
        <v/>
      </c>
      <c r="O2334" s="13">
        <f>'دیده بان بازار'!O2337</f>
        <v/>
      </c>
      <c r="P2334" s="13">
        <f>'دیده بان بازار'!P2337</f>
        <v/>
      </c>
      <c r="Q2334" s="13">
        <f>'دیده بان بازار'!Q2337</f>
        <v/>
      </c>
      <c r="R2334" s="13">
        <f>'دیده بان بازار'!R2337</f>
        <v/>
      </c>
      <c r="S2334" s="13">
        <f>'دیده بان بازار'!S2337</f>
        <v/>
      </c>
      <c r="T2334" s="13">
        <f>'دیده بان بازار'!T2337</f>
        <v/>
      </c>
      <c r="U2334" s="13">
        <f>'دیده بان بازار'!U2337</f>
        <v/>
      </c>
      <c r="V2334" s="13">
        <f>'دیده بان بازار'!V2337</f>
        <v/>
      </c>
      <c r="W2334" s="6">
        <f>'دیده بان بازار'!W2337</f>
        <v/>
      </c>
      <c r="X2334" s="11">
        <f>IFERROR(IF(OR(R2334&lt;=0,W2334&lt;=0,S2334&lt;=0,V2334&lt;=0),0,ROUND((S2334/R2334)/(V2334/W2334),2)),0)</f>
        <v/>
      </c>
      <c r="Y2334" s="11">
        <f>IFERROR(IF(OR(S2334&lt;=0,V2334&lt;=0),0,ROUND(S2334/V2334,2)),0)</f>
        <v/>
      </c>
      <c r="Z2334" s="11">
        <f>IFERROR(J2334-M2334,0)</f>
        <v/>
      </c>
      <c r="AA2334" s="11">
        <f>IFERROR(ROUND(MAX(0,MIN(100,((AB2334*0.2)+(AC2334*0.15)+(AD2334*0.15)+(AE2334*0.1)+(AF2334*0.1)+(AG2334*0.15)+(MIN(Y2334/3,1)*100*0.1)+(AI2334*0.05))*((AH2334/100)*0.25+0.75))),0),0)</f>
        <v/>
      </c>
      <c r="AB2334" s="11">
        <f>ROUND(MAX(0,MIN(100,((M2334+10)/20)*100)),0)</f>
        <v/>
      </c>
      <c r="AC2334" s="11">
        <f>IFERROR(IF(D2334&lt;=0,0,ROUND(COUNTIFS($D$4:$D$3359,"&lt;="&amp;D2334,$D$4:$D$3359,"&gt;0")/COUNTIF($D$4:$D$3359,"&gt;0")*100,0)),0)</f>
        <v/>
      </c>
      <c r="AD2334" s="11">
        <f>IF(E2334&lt;=0,0,ROUND(MAX(0,MIN(100,(LOG10(1+E2334/1000000000)/LOG10(101))*100)),0))</f>
        <v/>
      </c>
      <c r="AE2334" s="11">
        <f>IF(O2334=N2334,50,ROUND(MAX(0,MIN(100,((H2334-N2334)/(O2334-N2334))*100)),0))</f>
        <v/>
      </c>
      <c r="AF2334" s="11">
        <f>ROUND(MAX(0,MIN(100,50+((H2334-K2334)/K2334)*1000)),0)</f>
        <v/>
      </c>
      <c r="AG2334" s="11">
        <f>IFERROR(ROUND(MAX(0,MIN(100,50+25*LN(MAX(0.01,X2334)))),0),25)</f>
        <v/>
      </c>
      <c r="AH2334" s="11">
        <f>ROUND(IF(M2334&lt;=-30,0,IF(M2334&lt;=-20,20,IF(M2334&lt;=-10,50,100))),0)</f>
        <v/>
      </c>
      <c r="AI2334" s="11">
        <f>ROUND(MAX(0,MIN(100,50+(Z2334*10))),0)</f>
        <v/>
      </c>
      <c r="AJ2334" s="11">
        <f>IFERROR(IF(--AA2334&gt;=80,"خرید قوی",IF(--AA2334&gt;=70,"خرید مشروط",IF(--AA2334&gt;=60,"مراقبت",IF(--AA2334&gt;=45,"ضعیف","عدم ورود")))),"")</f>
        <v/>
      </c>
    </row>
    <row r="2335">
      <c r="A2335" s="15">
        <f>'دیده بان بازار'!A2338</f>
        <v/>
      </c>
      <c r="B2335" s="16">
        <f>'دیده بان بازار'!B2338</f>
        <v/>
      </c>
      <c r="C2335" s="16">
        <f>'دیده بان بازار'!C2338</f>
        <v/>
      </c>
      <c r="D2335" s="16">
        <f>'دیده بان بازار'!D2338</f>
        <v/>
      </c>
      <c r="E2335" s="17">
        <f>'دیده بان بازار'!E2338</f>
        <v/>
      </c>
      <c r="F2335" s="16">
        <f>'دیده بان بازار'!F2338</f>
        <v/>
      </c>
      <c r="G2335" s="16">
        <f>'دیده بان بازار'!G2338</f>
        <v/>
      </c>
      <c r="H2335" s="16">
        <f>'دیده بان بازار'!H2338</f>
        <v/>
      </c>
      <c r="I2335" s="16">
        <f>'دیده بان بازار'!I2338</f>
        <v/>
      </c>
      <c r="J2335" s="16">
        <f>'دیده بان بازار'!J2338</f>
        <v/>
      </c>
      <c r="K2335" s="16">
        <f>'دیده بان بازار'!K2338</f>
        <v/>
      </c>
      <c r="L2335" s="16">
        <f>'دیده بان بازار'!L2338</f>
        <v/>
      </c>
      <c r="M2335" s="16">
        <f>'دیده بان بازار'!M2338</f>
        <v/>
      </c>
      <c r="N2335" s="16">
        <f>'دیده بان بازار'!N2338</f>
        <v/>
      </c>
      <c r="O2335" s="16">
        <f>'دیده بان بازار'!O2338</f>
        <v/>
      </c>
      <c r="P2335" s="16">
        <f>'دیده بان بازار'!P2338</f>
        <v/>
      </c>
      <c r="Q2335" s="16">
        <f>'دیده بان بازار'!Q2338</f>
        <v/>
      </c>
      <c r="R2335" s="16">
        <f>'دیده بان بازار'!R2338</f>
        <v/>
      </c>
      <c r="S2335" s="16">
        <f>'دیده بان بازار'!S2338</f>
        <v/>
      </c>
      <c r="T2335" s="16">
        <f>'دیده بان بازار'!T2338</f>
        <v/>
      </c>
      <c r="U2335" s="16">
        <f>'دیده بان بازار'!U2338</f>
        <v/>
      </c>
      <c r="V2335" s="16">
        <f>'دیده بان بازار'!V2338</f>
        <v/>
      </c>
      <c r="W2335" s="7">
        <f>'دیده بان بازار'!W2338</f>
        <v/>
      </c>
      <c r="X2335" s="11">
        <f>IFERROR(IF(OR(R2335&lt;=0,W2335&lt;=0,S2335&lt;=0,V2335&lt;=0),0,ROUND((S2335/R2335)/(V2335/W2335),2)),0)</f>
        <v/>
      </c>
      <c r="Y2335" s="11">
        <f>IFERROR(IF(OR(S2335&lt;=0,V2335&lt;=0),0,ROUND(S2335/V2335,2)),0)</f>
        <v/>
      </c>
      <c r="Z2335" s="11">
        <f>IFERROR(J2335-M2335,0)</f>
        <v/>
      </c>
      <c r="AA2335" s="11">
        <f>IFERROR(ROUND(MAX(0,MIN(100,((AB2335*0.2)+(AC2335*0.15)+(AD2335*0.15)+(AE2335*0.1)+(AF2335*0.1)+(AG2335*0.15)+(MIN(Y2335/3,1)*100*0.1)+(AI2335*0.05))*((AH2335/100)*0.25+0.75))),0),0)</f>
        <v/>
      </c>
      <c r="AB2335" s="11">
        <f>ROUND(MAX(0,MIN(100,((M2335+10)/20)*100)),0)</f>
        <v/>
      </c>
      <c r="AC2335" s="11">
        <f>IFERROR(IF(D2335&lt;=0,0,ROUND(COUNTIFS($D$4:$D$3359,"&lt;="&amp;D2335,$D$4:$D$3359,"&gt;0")/COUNTIF($D$4:$D$3359,"&gt;0")*100,0)),0)</f>
        <v/>
      </c>
      <c r="AD2335" s="11">
        <f>IF(E2335&lt;=0,0,ROUND(MAX(0,MIN(100,(LOG10(1+E2335/1000000000)/LOG10(101))*100)),0))</f>
        <v/>
      </c>
      <c r="AE2335" s="11">
        <f>IF(O2335=N2335,50,ROUND(MAX(0,MIN(100,((H2335-N2335)/(O2335-N2335))*100)),0))</f>
        <v/>
      </c>
      <c r="AF2335" s="11">
        <f>ROUND(MAX(0,MIN(100,50+((H2335-K2335)/K2335)*1000)),0)</f>
        <v/>
      </c>
      <c r="AG2335" s="11">
        <f>IFERROR(ROUND(MAX(0,MIN(100,50+25*LN(MAX(0.01,X2335)))),0),25)</f>
        <v/>
      </c>
      <c r="AH2335" s="11">
        <f>ROUND(IF(M2335&lt;=-30,0,IF(M2335&lt;=-20,20,IF(M2335&lt;=-10,50,100))),0)</f>
        <v/>
      </c>
      <c r="AI2335" s="11">
        <f>ROUND(MAX(0,MIN(100,50+(Z2335*10))),0)</f>
        <v/>
      </c>
      <c r="AJ2335" s="11">
        <f>IFERROR(IF(--AA2335&gt;=80,"خرید قوی",IF(--AA2335&gt;=70,"خرید مشروط",IF(--AA2335&gt;=60,"مراقبت",IF(--AA2335&gt;=45,"ضعیف","عدم ورود")))),"")</f>
        <v/>
      </c>
    </row>
    <row r="2336">
      <c r="A2336" s="12">
        <f>'دیده بان بازار'!A2339</f>
        <v/>
      </c>
      <c r="B2336" s="13">
        <f>'دیده بان بازار'!B2339</f>
        <v/>
      </c>
      <c r="C2336" s="13">
        <f>'دیده بان بازار'!C2339</f>
        <v/>
      </c>
      <c r="D2336" s="13">
        <f>'دیده بان بازار'!D2339</f>
        <v/>
      </c>
      <c r="E2336" s="14">
        <f>'دیده بان بازار'!E2339</f>
        <v/>
      </c>
      <c r="F2336" s="13">
        <f>'دیده بان بازار'!F2339</f>
        <v/>
      </c>
      <c r="G2336" s="13">
        <f>'دیده بان بازار'!G2339</f>
        <v/>
      </c>
      <c r="H2336" s="13">
        <f>'دیده بان بازار'!H2339</f>
        <v/>
      </c>
      <c r="I2336" s="13">
        <f>'دیده بان بازار'!I2339</f>
        <v/>
      </c>
      <c r="J2336" s="13">
        <f>'دیده بان بازار'!J2339</f>
        <v/>
      </c>
      <c r="K2336" s="13">
        <f>'دیده بان بازار'!K2339</f>
        <v/>
      </c>
      <c r="L2336" s="13">
        <f>'دیده بان بازار'!L2339</f>
        <v/>
      </c>
      <c r="M2336" s="13">
        <f>'دیده بان بازار'!M2339</f>
        <v/>
      </c>
      <c r="N2336" s="13">
        <f>'دیده بان بازار'!N2339</f>
        <v/>
      </c>
      <c r="O2336" s="13">
        <f>'دیده بان بازار'!O2339</f>
        <v/>
      </c>
      <c r="P2336" s="13">
        <f>'دیده بان بازار'!P2339</f>
        <v/>
      </c>
      <c r="Q2336" s="13">
        <f>'دیده بان بازار'!Q2339</f>
        <v/>
      </c>
      <c r="R2336" s="13">
        <f>'دیده بان بازار'!R2339</f>
        <v/>
      </c>
      <c r="S2336" s="13">
        <f>'دیده بان بازار'!S2339</f>
        <v/>
      </c>
      <c r="T2336" s="13">
        <f>'دیده بان بازار'!T2339</f>
        <v/>
      </c>
      <c r="U2336" s="13">
        <f>'دیده بان بازار'!U2339</f>
        <v/>
      </c>
      <c r="V2336" s="13">
        <f>'دیده بان بازار'!V2339</f>
        <v/>
      </c>
      <c r="W2336" s="6">
        <f>'دیده بان بازار'!W2339</f>
        <v/>
      </c>
      <c r="X2336" s="11">
        <f>IFERROR(IF(OR(R2336&lt;=0,W2336&lt;=0,S2336&lt;=0,V2336&lt;=0),0,ROUND((S2336/R2336)/(V2336/W2336),2)),0)</f>
        <v/>
      </c>
      <c r="Y2336" s="11">
        <f>IFERROR(IF(OR(S2336&lt;=0,V2336&lt;=0),0,ROUND(S2336/V2336,2)),0)</f>
        <v/>
      </c>
      <c r="Z2336" s="11">
        <f>IFERROR(J2336-M2336,0)</f>
        <v/>
      </c>
      <c r="AA2336" s="11">
        <f>IFERROR(ROUND(MAX(0,MIN(100,((AB2336*0.2)+(AC2336*0.15)+(AD2336*0.15)+(AE2336*0.1)+(AF2336*0.1)+(AG2336*0.15)+(MIN(Y2336/3,1)*100*0.1)+(AI2336*0.05))*((AH2336/100)*0.25+0.75))),0),0)</f>
        <v/>
      </c>
      <c r="AB2336" s="11">
        <f>ROUND(MAX(0,MIN(100,((M2336+10)/20)*100)),0)</f>
        <v/>
      </c>
      <c r="AC2336" s="11">
        <f>IFERROR(IF(D2336&lt;=0,0,ROUND(COUNTIFS($D$4:$D$3359,"&lt;="&amp;D2336,$D$4:$D$3359,"&gt;0")/COUNTIF($D$4:$D$3359,"&gt;0")*100,0)),0)</f>
        <v/>
      </c>
      <c r="AD2336" s="11">
        <f>IF(E2336&lt;=0,0,ROUND(MAX(0,MIN(100,(LOG10(1+E2336/1000000000)/LOG10(101))*100)),0))</f>
        <v/>
      </c>
      <c r="AE2336" s="11">
        <f>IF(O2336=N2336,50,ROUND(MAX(0,MIN(100,((H2336-N2336)/(O2336-N2336))*100)),0))</f>
        <v/>
      </c>
      <c r="AF2336" s="11">
        <f>ROUND(MAX(0,MIN(100,50+((H2336-K2336)/K2336)*1000)),0)</f>
        <v/>
      </c>
      <c r="AG2336" s="11">
        <f>IFERROR(ROUND(MAX(0,MIN(100,50+25*LN(MAX(0.01,X2336)))),0),25)</f>
        <v/>
      </c>
      <c r="AH2336" s="11">
        <f>ROUND(IF(M2336&lt;=-30,0,IF(M2336&lt;=-20,20,IF(M2336&lt;=-10,50,100))),0)</f>
        <v/>
      </c>
      <c r="AI2336" s="11">
        <f>ROUND(MAX(0,MIN(100,50+(Z2336*10))),0)</f>
        <v/>
      </c>
      <c r="AJ2336" s="11">
        <f>IFERROR(IF(--AA2336&gt;=80,"خرید قوی",IF(--AA2336&gt;=70,"خرید مشروط",IF(--AA2336&gt;=60,"مراقبت",IF(--AA2336&gt;=45,"ضعیف","عدم ورود")))),"")</f>
        <v/>
      </c>
    </row>
    <row r="2337">
      <c r="A2337" s="15">
        <f>'دیده بان بازار'!A2340</f>
        <v/>
      </c>
      <c r="B2337" s="16">
        <f>'دیده بان بازار'!B2340</f>
        <v/>
      </c>
      <c r="C2337" s="16">
        <f>'دیده بان بازار'!C2340</f>
        <v/>
      </c>
      <c r="D2337" s="16">
        <f>'دیده بان بازار'!D2340</f>
        <v/>
      </c>
      <c r="E2337" s="17">
        <f>'دیده بان بازار'!E2340</f>
        <v/>
      </c>
      <c r="F2337" s="16">
        <f>'دیده بان بازار'!F2340</f>
        <v/>
      </c>
      <c r="G2337" s="16">
        <f>'دیده بان بازار'!G2340</f>
        <v/>
      </c>
      <c r="H2337" s="16">
        <f>'دیده بان بازار'!H2340</f>
        <v/>
      </c>
      <c r="I2337" s="16">
        <f>'دیده بان بازار'!I2340</f>
        <v/>
      </c>
      <c r="J2337" s="16">
        <f>'دیده بان بازار'!J2340</f>
        <v/>
      </c>
      <c r="K2337" s="16">
        <f>'دیده بان بازار'!K2340</f>
        <v/>
      </c>
      <c r="L2337" s="16">
        <f>'دیده بان بازار'!L2340</f>
        <v/>
      </c>
      <c r="M2337" s="16">
        <f>'دیده بان بازار'!M2340</f>
        <v/>
      </c>
      <c r="N2337" s="16">
        <f>'دیده بان بازار'!N2340</f>
        <v/>
      </c>
      <c r="O2337" s="16">
        <f>'دیده بان بازار'!O2340</f>
        <v/>
      </c>
      <c r="P2337" s="16">
        <f>'دیده بان بازار'!P2340</f>
        <v/>
      </c>
      <c r="Q2337" s="16">
        <f>'دیده بان بازار'!Q2340</f>
        <v/>
      </c>
      <c r="R2337" s="16">
        <f>'دیده بان بازار'!R2340</f>
        <v/>
      </c>
      <c r="S2337" s="16">
        <f>'دیده بان بازار'!S2340</f>
        <v/>
      </c>
      <c r="T2337" s="16">
        <f>'دیده بان بازار'!T2340</f>
        <v/>
      </c>
      <c r="U2337" s="16">
        <f>'دیده بان بازار'!U2340</f>
        <v/>
      </c>
      <c r="V2337" s="16">
        <f>'دیده بان بازار'!V2340</f>
        <v/>
      </c>
      <c r="W2337" s="7">
        <f>'دیده بان بازار'!W2340</f>
        <v/>
      </c>
      <c r="X2337" s="11">
        <f>IFERROR(IF(OR(R2337&lt;=0,W2337&lt;=0,S2337&lt;=0,V2337&lt;=0),0,ROUND((S2337/R2337)/(V2337/W2337),2)),0)</f>
        <v/>
      </c>
      <c r="Y2337" s="11">
        <f>IFERROR(IF(OR(S2337&lt;=0,V2337&lt;=0),0,ROUND(S2337/V2337,2)),0)</f>
        <v/>
      </c>
      <c r="Z2337" s="11">
        <f>IFERROR(J2337-M2337,0)</f>
        <v/>
      </c>
      <c r="AA2337" s="11">
        <f>IFERROR(ROUND(MAX(0,MIN(100,((AB2337*0.2)+(AC2337*0.15)+(AD2337*0.15)+(AE2337*0.1)+(AF2337*0.1)+(AG2337*0.15)+(MIN(Y2337/3,1)*100*0.1)+(AI2337*0.05))*((AH2337/100)*0.25+0.75))),0),0)</f>
        <v/>
      </c>
      <c r="AB2337" s="11">
        <f>ROUND(MAX(0,MIN(100,((M2337+10)/20)*100)),0)</f>
        <v/>
      </c>
      <c r="AC2337" s="11">
        <f>IFERROR(IF(D2337&lt;=0,0,ROUND(COUNTIFS($D$4:$D$3359,"&lt;="&amp;D2337,$D$4:$D$3359,"&gt;0")/COUNTIF($D$4:$D$3359,"&gt;0")*100,0)),0)</f>
        <v/>
      </c>
      <c r="AD2337" s="11">
        <f>IF(E2337&lt;=0,0,ROUND(MAX(0,MIN(100,(LOG10(1+E2337/1000000000)/LOG10(101))*100)),0))</f>
        <v/>
      </c>
      <c r="AE2337" s="11">
        <f>IF(O2337=N2337,50,ROUND(MAX(0,MIN(100,((H2337-N2337)/(O2337-N2337))*100)),0))</f>
        <v/>
      </c>
      <c r="AF2337" s="11">
        <f>ROUND(MAX(0,MIN(100,50+((H2337-K2337)/K2337)*1000)),0)</f>
        <v/>
      </c>
      <c r="AG2337" s="11">
        <f>IFERROR(ROUND(MAX(0,MIN(100,50+25*LN(MAX(0.01,X2337)))),0),25)</f>
        <v/>
      </c>
      <c r="AH2337" s="11">
        <f>ROUND(IF(M2337&lt;=-30,0,IF(M2337&lt;=-20,20,IF(M2337&lt;=-10,50,100))),0)</f>
        <v/>
      </c>
      <c r="AI2337" s="11">
        <f>ROUND(MAX(0,MIN(100,50+(Z2337*10))),0)</f>
        <v/>
      </c>
      <c r="AJ2337" s="11">
        <f>IFERROR(IF(--AA2337&gt;=80,"خرید قوی",IF(--AA2337&gt;=70,"خرید مشروط",IF(--AA2337&gt;=60,"مراقبت",IF(--AA2337&gt;=45,"ضعیف","عدم ورود")))),"")</f>
        <v/>
      </c>
    </row>
    <row r="2338">
      <c r="A2338" s="12">
        <f>'دیده بان بازار'!A2341</f>
        <v/>
      </c>
      <c r="B2338" s="13">
        <f>'دیده بان بازار'!B2341</f>
        <v/>
      </c>
      <c r="C2338" s="13">
        <f>'دیده بان بازار'!C2341</f>
        <v/>
      </c>
      <c r="D2338" s="13">
        <f>'دیده بان بازار'!D2341</f>
        <v/>
      </c>
      <c r="E2338" s="14">
        <f>'دیده بان بازار'!E2341</f>
        <v/>
      </c>
      <c r="F2338" s="13">
        <f>'دیده بان بازار'!F2341</f>
        <v/>
      </c>
      <c r="G2338" s="13">
        <f>'دیده بان بازار'!G2341</f>
        <v/>
      </c>
      <c r="H2338" s="13">
        <f>'دیده بان بازار'!H2341</f>
        <v/>
      </c>
      <c r="I2338" s="13">
        <f>'دیده بان بازار'!I2341</f>
        <v/>
      </c>
      <c r="J2338" s="13">
        <f>'دیده بان بازار'!J2341</f>
        <v/>
      </c>
      <c r="K2338" s="13">
        <f>'دیده بان بازار'!K2341</f>
        <v/>
      </c>
      <c r="L2338" s="13">
        <f>'دیده بان بازار'!L2341</f>
        <v/>
      </c>
      <c r="M2338" s="13">
        <f>'دیده بان بازار'!M2341</f>
        <v/>
      </c>
      <c r="N2338" s="13">
        <f>'دیده بان بازار'!N2341</f>
        <v/>
      </c>
      <c r="O2338" s="13">
        <f>'دیده بان بازار'!O2341</f>
        <v/>
      </c>
      <c r="P2338" s="13">
        <f>'دیده بان بازار'!P2341</f>
        <v/>
      </c>
      <c r="Q2338" s="13">
        <f>'دیده بان بازار'!Q2341</f>
        <v/>
      </c>
      <c r="R2338" s="13">
        <f>'دیده بان بازار'!R2341</f>
        <v/>
      </c>
      <c r="S2338" s="13">
        <f>'دیده بان بازار'!S2341</f>
        <v/>
      </c>
      <c r="T2338" s="13">
        <f>'دیده بان بازار'!T2341</f>
        <v/>
      </c>
      <c r="U2338" s="13">
        <f>'دیده بان بازار'!U2341</f>
        <v/>
      </c>
      <c r="V2338" s="13">
        <f>'دیده بان بازار'!V2341</f>
        <v/>
      </c>
      <c r="W2338" s="6">
        <f>'دیده بان بازار'!W2341</f>
        <v/>
      </c>
      <c r="X2338" s="11">
        <f>IFERROR(IF(OR(R2338&lt;=0,W2338&lt;=0,S2338&lt;=0,V2338&lt;=0),0,ROUND((S2338/R2338)/(V2338/W2338),2)),0)</f>
        <v/>
      </c>
      <c r="Y2338" s="11">
        <f>IFERROR(IF(OR(S2338&lt;=0,V2338&lt;=0),0,ROUND(S2338/V2338,2)),0)</f>
        <v/>
      </c>
      <c r="Z2338" s="11">
        <f>IFERROR(J2338-M2338,0)</f>
        <v/>
      </c>
      <c r="AA2338" s="11">
        <f>IFERROR(ROUND(MAX(0,MIN(100,((AB2338*0.2)+(AC2338*0.15)+(AD2338*0.15)+(AE2338*0.1)+(AF2338*0.1)+(AG2338*0.15)+(MIN(Y2338/3,1)*100*0.1)+(AI2338*0.05))*((AH2338/100)*0.25+0.75))),0),0)</f>
        <v/>
      </c>
      <c r="AB2338" s="11">
        <f>ROUND(MAX(0,MIN(100,((M2338+10)/20)*100)),0)</f>
        <v/>
      </c>
      <c r="AC2338" s="11">
        <f>IFERROR(IF(D2338&lt;=0,0,ROUND(COUNTIFS($D$4:$D$3359,"&lt;="&amp;D2338,$D$4:$D$3359,"&gt;0")/COUNTIF($D$4:$D$3359,"&gt;0")*100,0)),0)</f>
        <v/>
      </c>
      <c r="AD2338" s="11">
        <f>IF(E2338&lt;=0,0,ROUND(MAX(0,MIN(100,(LOG10(1+E2338/1000000000)/LOG10(101))*100)),0))</f>
        <v/>
      </c>
      <c r="AE2338" s="11">
        <f>IF(O2338=N2338,50,ROUND(MAX(0,MIN(100,((H2338-N2338)/(O2338-N2338))*100)),0))</f>
        <v/>
      </c>
      <c r="AF2338" s="11">
        <f>ROUND(MAX(0,MIN(100,50+((H2338-K2338)/K2338)*1000)),0)</f>
        <v/>
      </c>
      <c r="AG2338" s="11">
        <f>IFERROR(ROUND(MAX(0,MIN(100,50+25*LN(MAX(0.01,X2338)))),0),25)</f>
        <v/>
      </c>
      <c r="AH2338" s="11">
        <f>ROUND(IF(M2338&lt;=-30,0,IF(M2338&lt;=-20,20,IF(M2338&lt;=-10,50,100))),0)</f>
        <v/>
      </c>
      <c r="AI2338" s="11">
        <f>ROUND(MAX(0,MIN(100,50+(Z2338*10))),0)</f>
        <v/>
      </c>
      <c r="AJ2338" s="11">
        <f>IFERROR(IF(--AA2338&gt;=80,"خرید قوی",IF(--AA2338&gt;=70,"خرید مشروط",IF(--AA2338&gt;=60,"مراقبت",IF(--AA2338&gt;=45,"ضعیف","عدم ورود")))),"")</f>
        <v/>
      </c>
    </row>
    <row r="2339">
      <c r="A2339" s="15">
        <f>'دیده بان بازار'!A2342</f>
        <v/>
      </c>
      <c r="B2339" s="16">
        <f>'دیده بان بازار'!B2342</f>
        <v/>
      </c>
      <c r="C2339" s="16">
        <f>'دیده بان بازار'!C2342</f>
        <v/>
      </c>
      <c r="D2339" s="16">
        <f>'دیده بان بازار'!D2342</f>
        <v/>
      </c>
      <c r="E2339" s="17">
        <f>'دیده بان بازار'!E2342</f>
        <v/>
      </c>
      <c r="F2339" s="16">
        <f>'دیده بان بازار'!F2342</f>
        <v/>
      </c>
      <c r="G2339" s="16">
        <f>'دیده بان بازار'!G2342</f>
        <v/>
      </c>
      <c r="H2339" s="16">
        <f>'دیده بان بازار'!H2342</f>
        <v/>
      </c>
      <c r="I2339" s="16">
        <f>'دیده بان بازار'!I2342</f>
        <v/>
      </c>
      <c r="J2339" s="16">
        <f>'دیده بان بازار'!J2342</f>
        <v/>
      </c>
      <c r="K2339" s="16">
        <f>'دیده بان بازار'!K2342</f>
        <v/>
      </c>
      <c r="L2339" s="16">
        <f>'دیده بان بازار'!L2342</f>
        <v/>
      </c>
      <c r="M2339" s="16">
        <f>'دیده بان بازار'!M2342</f>
        <v/>
      </c>
      <c r="N2339" s="16">
        <f>'دیده بان بازار'!N2342</f>
        <v/>
      </c>
      <c r="O2339" s="16">
        <f>'دیده بان بازار'!O2342</f>
        <v/>
      </c>
      <c r="P2339" s="16">
        <f>'دیده بان بازار'!P2342</f>
        <v/>
      </c>
      <c r="Q2339" s="16">
        <f>'دیده بان بازار'!Q2342</f>
        <v/>
      </c>
      <c r="R2339" s="16">
        <f>'دیده بان بازار'!R2342</f>
        <v/>
      </c>
      <c r="S2339" s="16">
        <f>'دیده بان بازار'!S2342</f>
        <v/>
      </c>
      <c r="T2339" s="16">
        <f>'دیده بان بازار'!T2342</f>
        <v/>
      </c>
      <c r="U2339" s="16">
        <f>'دیده بان بازار'!U2342</f>
        <v/>
      </c>
      <c r="V2339" s="16">
        <f>'دیده بان بازار'!V2342</f>
        <v/>
      </c>
      <c r="W2339" s="7">
        <f>'دیده بان بازار'!W2342</f>
        <v/>
      </c>
      <c r="X2339" s="11">
        <f>IFERROR(IF(OR(R2339&lt;=0,W2339&lt;=0,S2339&lt;=0,V2339&lt;=0),0,ROUND((S2339/R2339)/(V2339/W2339),2)),0)</f>
        <v/>
      </c>
      <c r="Y2339" s="11">
        <f>IFERROR(IF(OR(S2339&lt;=0,V2339&lt;=0),0,ROUND(S2339/V2339,2)),0)</f>
        <v/>
      </c>
      <c r="Z2339" s="11">
        <f>IFERROR(J2339-M2339,0)</f>
        <v/>
      </c>
      <c r="AA2339" s="11">
        <f>IFERROR(ROUND(MAX(0,MIN(100,((AB2339*0.2)+(AC2339*0.15)+(AD2339*0.15)+(AE2339*0.1)+(AF2339*0.1)+(AG2339*0.15)+(MIN(Y2339/3,1)*100*0.1)+(AI2339*0.05))*((AH2339/100)*0.25+0.75))),0),0)</f>
        <v/>
      </c>
      <c r="AB2339" s="11">
        <f>ROUND(MAX(0,MIN(100,((M2339+10)/20)*100)),0)</f>
        <v/>
      </c>
      <c r="AC2339" s="11">
        <f>IFERROR(IF(D2339&lt;=0,0,ROUND(COUNTIFS($D$4:$D$3359,"&lt;="&amp;D2339,$D$4:$D$3359,"&gt;0")/COUNTIF($D$4:$D$3359,"&gt;0")*100,0)),0)</f>
        <v/>
      </c>
      <c r="AD2339" s="11">
        <f>IF(E2339&lt;=0,0,ROUND(MAX(0,MIN(100,(LOG10(1+E2339/1000000000)/LOG10(101))*100)),0))</f>
        <v/>
      </c>
      <c r="AE2339" s="11">
        <f>IF(O2339=N2339,50,ROUND(MAX(0,MIN(100,((H2339-N2339)/(O2339-N2339))*100)),0))</f>
        <v/>
      </c>
      <c r="AF2339" s="11">
        <f>ROUND(MAX(0,MIN(100,50+((H2339-K2339)/K2339)*1000)),0)</f>
        <v/>
      </c>
      <c r="AG2339" s="11">
        <f>IFERROR(ROUND(MAX(0,MIN(100,50+25*LN(MAX(0.01,X2339)))),0),25)</f>
        <v/>
      </c>
      <c r="AH2339" s="11">
        <f>ROUND(IF(M2339&lt;=-30,0,IF(M2339&lt;=-20,20,IF(M2339&lt;=-10,50,100))),0)</f>
        <v/>
      </c>
      <c r="AI2339" s="11">
        <f>ROUND(MAX(0,MIN(100,50+(Z2339*10))),0)</f>
        <v/>
      </c>
      <c r="AJ2339" s="11">
        <f>IFERROR(IF(--AA2339&gt;=80,"خرید قوی",IF(--AA2339&gt;=70,"خرید مشروط",IF(--AA2339&gt;=60,"مراقبت",IF(--AA2339&gt;=45,"ضعیف","عدم ورود")))),"")</f>
        <v/>
      </c>
    </row>
    <row r="2340">
      <c r="A2340" s="12">
        <f>'دیده بان بازار'!A2343</f>
        <v/>
      </c>
      <c r="B2340" s="13">
        <f>'دیده بان بازار'!B2343</f>
        <v/>
      </c>
      <c r="C2340" s="13">
        <f>'دیده بان بازار'!C2343</f>
        <v/>
      </c>
      <c r="D2340" s="13">
        <f>'دیده بان بازار'!D2343</f>
        <v/>
      </c>
      <c r="E2340" s="14">
        <f>'دیده بان بازار'!E2343</f>
        <v/>
      </c>
      <c r="F2340" s="13">
        <f>'دیده بان بازار'!F2343</f>
        <v/>
      </c>
      <c r="G2340" s="13">
        <f>'دیده بان بازار'!G2343</f>
        <v/>
      </c>
      <c r="H2340" s="13">
        <f>'دیده بان بازار'!H2343</f>
        <v/>
      </c>
      <c r="I2340" s="13">
        <f>'دیده بان بازار'!I2343</f>
        <v/>
      </c>
      <c r="J2340" s="13">
        <f>'دیده بان بازار'!J2343</f>
        <v/>
      </c>
      <c r="K2340" s="13">
        <f>'دیده بان بازار'!K2343</f>
        <v/>
      </c>
      <c r="L2340" s="13">
        <f>'دیده بان بازار'!L2343</f>
        <v/>
      </c>
      <c r="M2340" s="13">
        <f>'دیده بان بازار'!M2343</f>
        <v/>
      </c>
      <c r="N2340" s="13">
        <f>'دیده بان بازار'!N2343</f>
        <v/>
      </c>
      <c r="O2340" s="13">
        <f>'دیده بان بازار'!O2343</f>
        <v/>
      </c>
      <c r="P2340" s="13">
        <f>'دیده بان بازار'!P2343</f>
        <v/>
      </c>
      <c r="Q2340" s="13">
        <f>'دیده بان بازار'!Q2343</f>
        <v/>
      </c>
      <c r="R2340" s="13">
        <f>'دیده بان بازار'!R2343</f>
        <v/>
      </c>
      <c r="S2340" s="13">
        <f>'دیده بان بازار'!S2343</f>
        <v/>
      </c>
      <c r="T2340" s="13">
        <f>'دیده بان بازار'!T2343</f>
        <v/>
      </c>
      <c r="U2340" s="13">
        <f>'دیده بان بازار'!U2343</f>
        <v/>
      </c>
      <c r="V2340" s="13">
        <f>'دیده بان بازار'!V2343</f>
        <v/>
      </c>
      <c r="W2340" s="6">
        <f>'دیده بان بازار'!W2343</f>
        <v/>
      </c>
      <c r="X2340" s="11">
        <f>IFERROR(IF(OR(R2340&lt;=0,W2340&lt;=0,S2340&lt;=0,V2340&lt;=0),0,ROUND((S2340/R2340)/(V2340/W2340),2)),0)</f>
        <v/>
      </c>
      <c r="Y2340" s="11">
        <f>IFERROR(IF(OR(S2340&lt;=0,V2340&lt;=0),0,ROUND(S2340/V2340,2)),0)</f>
        <v/>
      </c>
      <c r="Z2340" s="11">
        <f>IFERROR(J2340-M2340,0)</f>
        <v/>
      </c>
      <c r="AA2340" s="11">
        <f>IFERROR(ROUND(MAX(0,MIN(100,((AB2340*0.2)+(AC2340*0.15)+(AD2340*0.15)+(AE2340*0.1)+(AF2340*0.1)+(AG2340*0.15)+(MIN(Y2340/3,1)*100*0.1)+(AI2340*0.05))*((AH2340/100)*0.25+0.75))),0),0)</f>
        <v/>
      </c>
      <c r="AB2340" s="11">
        <f>ROUND(MAX(0,MIN(100,((M2340+10)/20)*100)),0)</f>
        <v/>
      </c>
      <c r="AC2340" s="11">
        <f>IFERROR(IF(D2340&lt;=0,0,ROUND(COUNTIFS($D$4:$D$3359,"&lt;="&amp;D2340,$D$4:$D$3359,"&gt;0")/COUNTIF($D$4:$D$3359,"&gt;0")*100,0)),0)</f>
        <v/>
      </c>
      <c r="AD2340" s="11">
        <f>IF(E2340&lt;=0,0,ROUND(MAX(0,MIN(100,(LOG10(1+E2340/1000000000)/LOG10(101))*100)),0))</f>
        <v/>
      </c>
      <c r="AE2340" s="11">
        <f>IF(O2340=N2340,50,ROUND(MAX(0,MIN(100,((H2340-N2340)/(O2340-N2340))*100)),0))</f>
        <v/>
      </c>
      <c r="AF2340" s="11">
        <f>ROUND(MAX(0,MIN(100,50+((H2340-K2340)/K2340)*1000)),0)</f>
        <v/>
      </c>
      <c r="AG2340" s="11">
        <f>IFERROR(ROUND(MAX(0,MIN(100,50+25*LN(MAX(0.01,X2340)))),0),25)</f>
        <v/>
      </c>
      <c r="AH2340" s="11">
        <f>ROUND(IF(M2340&lt;=-30,0,IF(M2340&lt;=-20,20,IF(M2340&lt;=-10,50,100))),0)</f>
        <v/>
      </c>
      <c r="AI2340" s="11">
        <f>ROUND(MAX(0,MIN(100,50+(Z2340*10))),0)</f>
        <v/>
      </c>
      <c r="AJ2340" s="11">
        <f>IFERROR(IF(--AA2340&gt;=80,"خرید قوی",IF(--AA2340&gt;=70,"خرید مشروط",IF(--AA2340&gt;=60,"مراقبت",IF(--AA2340&gt;=45,"ضعیف","عدم ورود")))),"")</f>
        <v/>
      </c>
    </row>
    <row r="2341">
      <c r="A2341" s="15">
        <f>'دیده بان بازار'!A2344</f>
        <v/>
      </c>
      <c r="B2341" s="16">
        <f>'دیده بان بازار'!B2344</f>
        <v/>
      </c>
      <c r="C2341" s="16">
        <f>'دیده بان بازار'!C2344</f>
        <v/>
      </c>
      <c r="D2341" s="16">
        <f>'دیده بان بازار'!D2344</f>
        <v/>
      </c>
      <c r="E2341" s="17">
        <f>'دیده بان بازار'!E2344</f>
        <v/>
      </c>
      <c r="F2341" s="16">
        <f>'دیده بان بازار'!F2344</f>
        <v/>
      </c>
      <c r="G2341" s="16">
        <f>'دیده بان بازار'!G2344</f>
        <v/>
      </c>
      <c r="H2341" s="16">
        <f>'دیده بان بازار'!H2344</f>
        <v/>
      </c>
      <c r="I2341" s="16">
        <f>'دیده بان بازار'!I2344</f>
        <v/>
      </c>
      <c r="J2341" s="16">
        <f>'دیده بان بازار'!J2344</f>
        <v/>
      </c>
      <c r="K2341" s="16">
        <f>'دیده بان بازار'!K2344</f>
        <v/>
      </c>
      <c r="L2341" s="16">
        <f>'دیده بان بازار'!L2344</f>
        <v/>
      </c>
      <c r="M2341" s="16">
        <f>'دیده بان بازار'!M2344</f>
        <v/>
      </c>
      <c r="N2341" s="16">
        <f>'دیده بان بازار'!N2344</f>
        <v/>
      </c>
      <c r="O2341" s="16">
        <f>'دیده بان بازار'!O2344</f>
        <v/>
      </c>
      <c r="P2341" s="16">
        <f>'دیده بان بازار'!P2344</f>
        <v/>
      </c>
      <c r="Q2341" s="16">
        <f>'دیده بان بازار'!Q2344</f>
        <v/>
      </c>
      <c r="R2341" s="16">
        <f>'دیده بان بازار'!R2344</f>
        <v/>
      </c>
      <c r="S2341" s="16">
        <f>'دیده بان بازار'!S2344</f>
        <v/>
      </c>
      <c r="T2341" s="16">
        <f>'دیده بان بازار'!T2344</f>
        <v/>
      </c>
      <c r="U2341" s="16">
        <f>'دیده بان بازار'!U2344</f>
        <v/>
      </c>
      <c r="V2341" s="16">
        <f>'دیده بان بازار'!V2344</f>
        <v/>
      </c>
      <c r="W2341" s="7">
        <f>'دیده بان بازار'!W2344</f>
        <v/>
      </c>
      <c r="X2341" s="11">
        <f>IFERROR(IF(OR(R2341&lt;=0,W2341&lt;=0,S2341&lt;=0,V2341&lt;=0),0,ROUND((S2341/R2341)/(V2341/W2341),2)),0)</f>
        <v/>
      </c>
      <c r="Y2341" s="11">
        <f>IFERROR(IF(OR(S2341&lt;=0,V2341&lt;=0),0,ROUND(S2341/V2341,2)),0)</f>
        <v/>
      </c>
      <c r="Z2341" s="11">
        <f>IFERROR(J2341-M2341,0)</f>
        <v/>
      </c>
      <c r="AA2341" s="11">
        <f>IFERROR(ROUND(MAX(0,MIN(100,((AB2341*0.2)+(AC2341*0.15)+(AD2341*0.15)+(AE2341*0.1)+(AF2341*0.1)+(AG2341*0.15)+(MIN(Y2341/3,1)*100*0.1)+(AI2341*0.05))*((AH2341/100)*0.25+0.75))),0),0)</f>
        <v/>
      </c>
      <c r="AB2341" s="11">
        <f>ROUND(MAX(0,MIN(100,((M2341+10)/20)*100)),0)</f>
        <v/>
      </c>
      <c r="AC2341" s="11">
        <f>IFERROR(IF(D2341&lt;=0,0,ROUND(COUNTIFS($D$4:$D$3359,"&lt;="&amp;D2341,$D$4:$D$3359,"&gt;0")/COUNTIF($D$4:$D$3359,"&gt;0")*100,0)),0)</f>
        <v/>
      </c>
      <c r="AD2341" s="11">
        <f>IF(E2341&lt;=0,0,ROUND(MAX(0,MIN(100,(LOG10(1+E2341/1000000000)/LOG10(101))*100)),0))</f>
        <v/>
      </c>
      <c r="AE2341" s="11">
        <f>IF(O2341=N2341,50,ROUND(MAX(0,MIN(100,((H2341-N2341)/(O2341-N2341))*100)),0))</f>
        <v/>
      </c>
      <c r="AF2341" s="11">
        <f>ROUND(MAX(0,MIN(100,50+((H2341-K2341)/K2341)*1000)),0)</f>
        <v/>
      </c>
      <c r="AG2341" s="11">
        <f>IFERROR(ROUND(MAX(0,MIN(100,50+25*LN(MAX(0.01,X2341)))),0),25)</f>
        <v/>
      </c>
      <c r="AH2341" s="11">
        <f>ROUND(IF(M2341&lt;=-30,0,IF(M2341&lt;=-20,20,IF(M2341&lt;=-10,50,100))),0)</f>
        <v/>
      </c>
      <c r="AI2341" s="11">
        <f>ROUND(MAX(0,MIN(100,50+(Z2341*10))),0)</f>
        <v/>
      </c>
      <c r="AJ2341" s="11">
        <f>IFERROR(IF(--AA2341&gt;=80,"خرید قوی",IF(--AA2341&gt;=70,"خرید مشروط",IF(--AA2341&gt;=60,"مراقبت",IF(--AA2341&gt;=45,"ضعیف","عدم ورود")))),"")</f>
        <v/>
      </c>
    </row>
    <row r="2342">
      <c r="A2342" s="15">
        <f>'دیده بان بازار'!A2345</f>
        <v/>
      </c>
      <c r="B2342" s="16">
        <f>'دیده بان بازار'!B2345</f>
        <v/>
      </c>
      <c r="C2342" s="16">
        <f>'دیده بان بازار'!C2345</f>
        <v/>
      </c>
      <c r="D2342" s="16">
        <f>'دیده بان بازار'!D2345</f>
        <v/>
      </c>
      <c r="E2342" s="17">
        <f>'دیده بان بازار'!E2345</f>
        <v/>
      </c>
      <c r="F2342" s="16">
        <f>'دیده بان بازار'!F2345</f>
        <v/>
      </c>
      <c r="G2342" s="16">
        <f>'دیده بان بازار'!G2345</f>
        <v/>
      </c>
      <c r="H2342" s="16">
        <f>'دیده بان بازار'!H2345</f>
        <v/>
      </c>
      <c r="I2342" s="16">
        <f>'دیده بان بازار'!I2345</f>
        <v/>
      </c>
      <c r="J2342" s="16">
        <f>'دیده بان بازار'!J2345</f>
        <v/>
      </c>
      <c r="K2342" s="16">
        <f>'دیده بان بازار'!K2345</f>
        <v/>
      </c>
      <c r="L2342" s="16">
        <f>'دیده بان بازار'!L2345</f>
        <v/>
      </c>
      <c r="M2342" s="16">
        <f>'دیده بان بازار'!M2345</f>
        <v/>
      </c>
      <c r="N2342" s="16">
        <f>'دیده بان بازار'!N2345</f>
        <v/>
      </c>
      <c r="O2342" s="16">
        <f>'دیده بان بازار'!O2345</f>
        <v/>
      </c>
      <c r="P2342" s="16">
        <f>'دیده بان بازار'!P2345</f>
        <v/>
      </c>
      <c r="Q2342" s="16">
        <f>'دیده بان بازار'!Q2345</f>
        <v/>
      </c>
      <c r="R2342" s="16">
        <f>'دیده بان بازار'!R2345</f>
        <v/>
      </c>
      <c r="S2342" s="16">
        <f>'دیده بان بازار'!S2345</f>
        <v/>
      </c>
      <c r="T2342" s="16">
        <f>'دیده بان بازار'!T2345</f>
        <v/>
      </c>
      <c r="U2342" s="16">
        <f>'دیده بان بازار'!U2345</f>
        <v/>
      </c>
      <c r="V2342" s="16">
        <f>'دیده بان بازار'!V2345</f>
        <v/>
      </c>
      <c r="W2342" s="7">
        <f>'دیده بان بازار'!W2345</f>
        <v/>
      </c>
      <c r="X2342" s="11">
        <f>IFERROR(IF(OR(R2342&lt;=0,W2342&lt;=0,S2342&lt;=0,V2342&lt;=0),0,ROUND((S2342/R2342)/(V2342/W2342),2)),0)</f>
        <v/>
      </c>
      <c r="Y2342" s="11">
        <f>IFERROR(IF(OR(S2342&lt;=0,V2342&lt;=0),0,ROUND(S2342/V2342,2)),0)</f>
        <v/>
      </c>
      <c r="Z2342" s="11">
        <f>IFERROR(J2342-M2342,0)</f>
        <v/>
      </c>
      <c r="AA2342" s="11">
        <f>IFERROR(ROUND(MAX(0,MIN(100,((AB2342*0.2)+(AC2342*0.15)+(AD2342*0.15)+(AE2342*0.1)+(AF2342*0.1)+(AG2342*0.15)+(MIN(Y2342/3,1)*100*0.1)+(AI2342*0.05))*((AH2342/100)*0.25+0.75))),0),0)</f>
        <v/>
      </c>
      <c r="AB2342" s="11">
        <f>ROUND(MAX(0,MIN(100,((M2342+10)/20)*100)),0)</f>
        <v/>
      </c>
      <c r="AC2342" s="11">
        <f>IFERROR(IF(D2342&lt;=0,0,ROUND(COUNTIFS($D$4:$D$3359,"&lt;="&amp;D2342,$D$4:$D$3359,"&gt;0")/COUNTIF($D$4:$D$3359,"&gt;0")*100,0)),0)</f>
        <v/>
      </c>
      <c r="AD2342" s="11">
        <f>IF(E2342&lt;=0,0,ROUND(MAX(0,MIN(100,(LOG10(1+E2342/1000000000)/LOG10(101))*100)),0))</f>
        <v/>
      </c>
      <c r="AE2342" s="11">
        <f>IF(O2342=N2342,50,ROUND(MAX(0,MIN(100,((H2342-N2342)/(O2342-N2342))*100)),0))</f>
        <v/>
      </c>
      <c r="AF2342" s="11">
        <f>ROUND(MAX(0,MIN(100,50+((H2342-K2342)/K2342)*1000)),0)</f>
        <v/>
      </c>
      <c r="AG2342" s="11">
        <f>IFERROR(ROUND(MAX(0,MIN(100,50+25*LN(MAX(0.01,X2342)))),0),25)</f>
        <v/>
      </c>
      <c r="AH2342" s="11">
        <f>ROUND(IF(M2342&lt;=-30,0,IF(M2342&lt;=-20,20,IF(M2342&lt;=-10,50,100))),0)</f>
        <v/>
      </c>
      <c r="AI2342" s="11">
        <f>ROUND(MAX(0,MIN(100,50+(Z2342*10))),0)</f>
        <v/>
      </c>
      <c r="AJ2342" s="11">
        <f>IFERROR(IF(--AA2342&gt;=80,"خرید قوی",IF(--AA2342&gt;=70,"خرید مشروط",IF(--AA2342&gt;=60,"مراقبت",IF(--AA2342&gt;=45,"ضعیف","عدم ورود")))),"")</f>
        <v/>
      </c>
    </row>
    <row r="2343">
      <c r="A2343" s="12">
        <f>'دیده بان بازار'!A2346</f>
        <v/>
      </c>
      <c r="B2343" s="13">
        <f>'دیده بان بازار'!B2346</f>
        <v/>
      </c>
      <c r="C2343" s="13">
        <f>'دیده بان بازار'!C2346</f>
        <v/>
      </c>
      <c r="D2343" s="13">
        <f>'دیده بان بازار'!D2346</f>
        <v/>
      </c>
      <c r="E2343" s="14">
        <f>'دیده بان بازار'!E2346</f>
        <v/>
      </c>
      <c r="F2343" s="13">
        <f>'دیده بان بازار'!F2346</f>
        <v/>
      </c>
      <c r="G2343" s="13">
        <f>'دیده بان بازار'!G2346</f>
        <v/>
      </c>
      <c r="H2343" s="13">
        <f>'دیده بان بازار'!H2346</f>
        <v/>
      </c>
      <c r="I2343" s="13">
        <f>'دیده بان بازار'!I2346</f>
        <v/>
      </c>
      <c r="J2343" s="13">
        <f>'دیده بان بازار'!J2346</f>
        <v/>
      </c>
      <c r="K2343" s="13">
        <f>'دیده بان بازار'!K2346</f>
        <v/>
      </c>
      <c r="L2343" s="13">
        <f>'دیده بان بازار'!L2346</f>
        <v/>
      </c>
      <c r="M2343" s="13">
        <f>'دیده بان بازار'!M2346</f>
        <v/>
      </c>
      <c r="N2343" s="13">
        <f>'دیده بان بازار'!N2346</f>
        <v/>
      </c>
      <c r="O2343" s="13">
        <f>'دیده بان بازار'!O2346</f>
        <v/>
      </c>
      <c r="P2343" s="13">
        <f>'دیده بان بازار'!P2346</f>
        <v/>
      </c>
      <c r="Q2343" s="13">
        <f>'دیده بان بازار'!Q2346</f>
        <v/>
      </c>
      <c r="R2343" s="13">
        <f>'دیده بان بازار'!R2346</f>
        <v/>
      </c>
      <c r="S2343" s="13">
        <f>'دیده بان بازار'!S2346</f>
        <v/>
      </c>
      <c r="T2343" s="13">
        <f>'دیده بان بازار'!T2346</f>
        <v/>
      </c>
      <c r="U2343" s="13">
        <f>'دیده بان بازار'!U2346</f>
        <v/>
      </c>
      <c r="V2343" s="13">
        <f>'دیده بان بازار'!V2346</f>
        <v/>
      </c>
      <c r="W2343" s="6">
        <f>'دیده بان بازار'!W2346</f>
        <v/>
      </c>
      <c r="X2343" s="11">
        <f>IFERROR(IF(OR(R2343&lt;=0,W2343&lt;=0,S2343&lt;=0,V2343&lt;=0),0,ROUND((S2343/R2343)/(V2343/W2343),2)),0)</f>
        <v/>
      </c>
      <c r="Y2343" s="11">
        <f>IFERROR(IF(OR(S2343&lt;=0,V2343&lt;=0),0,ROUND(S2343/V2343,2)),0)</f>
        <v/>
      </c>
      <c r="Z2343" s="11">
        <f>IFERROR(J2343-M2343,0)</f>
        <v/>
      </c>
      <c r="AA2343" s="11">
        <f>IFERROR(ROUND(MAX(0,MIN(100,((AB2343*0.2)+(AC2343*0.15)+(AD2343*0.15)+(AE2343*0.1)+(AF2343*0.1)+(AG2343*0.15)+(MIN(Y2343/3,1)*100*0.1)+(AI2343*0.05))*((AH2343/100)*0.25+0.75))),0),0)</f>
        <v/>
      </c>
      <c r="AB2343" s="11">
        <f>ROUND(MAX(0,MIN(100,((M2343+10)/20)*100)),0)</f>
        <v/>
      </c>
      <c r="AC2343" s="11">
        <f>IFERROR(IF(D2343&lt;=0,0,ROUND(COUNTIFS($D$4:$D$3359,"&lt;="&amp;D2343,$D$4:$D$3359,"&gt;0")/COUNTIF($D$4:$D$3359,"&gt;0")*100,0)),0)</f>
        <v/>
      </c>
      <c r="AD2343" s="11">
        <f>IF(E2343&lt;=0,0,ROUND(MAX(0,MIN(100,(LOG10(1+E2343/1000000000)/LOG10(101))*100)),0))</f>
        <v/>
      </c>
      <c r="AE2343" s="11">
        <f>IF(O2343=N2343,50,ROUND(MAX(0,MIN(100,((H2343-N2343)/(O2343-N2343))*100)),0))</f>
        <v/>
      </c>
      <c r="AF2343" s="11">
        <f>ROUND(MAX(0,MIN(100,50+((H2343-K2343)/K2343)*1000)),0)</f>
        <v/>
      </c>
      <c r="AG2343" s="11">
        <f>IFERROR(ROUND(MAX(0,MIN(100,50+25*LN(MAX(0.01,X2343)))),0),25)</f>
        <v/>
      </c>
      <c r="AH2343" s="11">
        <f>ROUND(IF(M2343&lt;=-30,0,IF(M2343&lt;=-20,20,IF(M2343&lt;=-10,50,100))),0)</f>
        <v/>
      </c>
      <c r="AI2343" s="11">
        <f>ROUND(MAX(0,MIN(100,50+(Z2343*10))),0)</f>
        <v/>
      </c>
      <c r="AJ2343" s="11">
        <f>IFERROR(IF(--AA2343&gt;=80,"خرید قوی",IF(--AA2343&gt;=70,"خرید مشروط",IF(--AA2343&gt;=60,"مراقبت",IF(--AA2343&gt;=45,"ضعیف","عدم ورود")))),"")</f>
        <v/>
      </c>
    </row>
    <row r="2344">
      <c r="A2344" s="15">
        <f>'دیده بان بازار'!A2347</f>
        <v/>
      </c>
      <c r="B2344" s="16">
        <f>'دیده بان بازار'!B2347</f>
        <v/>
      </c>
      <c r="C2344" s="16">
        <f>'دیده بان بازار'!C2347</f>
        <v/>
      </c>
      <c r="D2344" s="16">
        <f>'دیده بان بازار'!D2347</f>
        <v/>
      </c>
      <c r="E2344" s="17">
        <f>'دیده بان بازار'!E2347</f>
        <v/>
      </c>
      <c r="F2344" s="16">
        <f>'دیده بان بازار'!F2347</f>
        <v/>
      </c>
      <c r="G2344" s="16">
        <f>'دیده بان بازار'!G2347</f>
        <v/>
      </c>
      <c r="H2344" s="16">
        <f>'دیده بان بازار'!H2347</f>
        <v/>
      </c>
      <c r="I2344" s="16">
        <f>'دیده بان بازار'!I2347</f>
        <v/>
      </c>
      <c r="J2344" s="16">
        <f>'دیده بان بازار'!J2347</f>
        <v/>
      </c>
      <c r="K2344" s="16">
        <f>'دیده بان بازار'!K2347</f>
        <v/>
      </c>
      <c r="L2344" s="16">
        <f>'دیده بان بازار'!L2347</f>
        <v/>
      </c>
      <c r="M2344" s="16">
        <f>'دیده بان بازار'!M2347</f>
        <v/>
      </c>
      <c r="N2344" s="16">
        <f>'دیده بان بازار'!N2347</f>
        <v/>
      </c>
      <c r="O2344" s="16">
        <f>'دیده بان بازار'!O2347</f>
        <v/>
      </c>
      <c r="P2344" s="16">
        <f>'دیده بان بازار'!P2347</f>
        <v/>
      </c>
      <c r="Q2344" s="16">
        <f>'دیده بان بازار'!Q2347</f>
        <v/>
      </c>
      <c r="R2344" s="16">
        <f>'دیده بان بازار'!R2347</f>
        <v/>
      </c>
      <c r="S2344" s="16">
        <f>'دیده بان بازار'!S2347</f>
        <v/>
      </c>
      <c r="T2344" s="16">
        <f>'دیده بان بازار'!T2347</f>
        <v/>
      </c>
      <c r="U2344" s="16">
        <f>'دیده بان بازار'!U2347</f>
        <v/>
      </c>
      <c r="V2344" s="16">
        <f>'دیده بان بازار'!V2347</f>
        <v/>
      </c>
      <c r="W2344" s="7">
        <f>'دیده بان بازار'!W2347</f>
        <v/>
      </c>
      <c r="X2344" s="11">
        <f>IFERROR(IF(OR(R2344&lt;=0,W2344&lt;=0,S2344&lt;=0,V2344&lt;=0),0,ROUND((S2344/R2344)/(V2344/W2344),2)),0)</f>
        <v/>
      </c>
      <c r="Y2344" s="11">
        <f>IFERROR(IF(OR(S2344&lt;=0,V2344&lt;=0),0,ROUND(S2344/V2344,2)),0)</f>
        <v/>
      </c>
      <c r="Z2344" s="11">
        <f>IFERROR(J2344-M2344,0)</f>
        <v/>
      </c>
      <c r="AA2344" s="11">
        <f>IFERROR(ROUND(MAX(0,MIN(100,((AB2344*0.2)+(AC2344*0.15)+(AD2344*0.15)+(AE2344*0.1)+(AF2344*0.1)+(AG2344*0.15)+(MIN(Y2344/3,1)*100*0.1)+(AI2344*0.05))*((AH2344/100)*0.25+0.75))),0),0)</f>
        <v/>
      </c>
      <c r="AB2344" s="11">
        <f>ROUND(MAX(0,MIN(100,((M2344+10)/20)*100)),0)</f>
        <v/>
      </c>
      <c r="AC2344" s="11">
        <f>IFERROR(IF(D2344&lt;=0,0,ROUND(COUNTIFS($D$4:$D$3359,"&lt;="&amp;D2344,$D$4:$D$3359,"&gt;0")/COUNTIF($D$4:$D$3359,"&gt;0")*100,0)),0)</f>
        <v/>
      </c>
      <c r="AD2344" s="11">
        <f>IF(E2344&lt;=0,0,ROUND(MAX(0,MIN(100,(LOG10(1+E2344/1000000000)/LOG10(101))*100)),0))</f>
        <v/>
      </c>
      <c r="AE2344" s="11">
        <f>IF(O2344=N2344,50,ROUND(MAX(0,MIN(100,((H2344-N2344)/(O2344-N2344))*100)),0))</f>
        <v/>
      </c>
      <c r="AF2344" s="11">
        <f>ROUND(MAX(0,MIN(100,50+((H2344-K2344)/K2344)*1000)),0)</f>
        <v/>
      </c>
      <c r="AG2344" s="11">
        <f>IFERROR(ROUND(MAX(0,MIN(100,50+25*LN(MAX(0.01,X2344)))),0),25)</f>
        <v/>
      </c>
      <c r="AH2344" s="11">
        <f>ROUND(IF(M2344&lt;=-30,0,IF(M2344&lt;=-20,20,IF(M2344&lt;=-10,50,100))),0)</f>
        <v/>
      </c>
      <c r="AI2344" s="11">
        <f>ROUND(MAX(0,MIN(100,50+(Z2344*10))),0)</f>
        <v/>
      </c>
      <c r="AJ2344" s="11">
        <f>IFERROR(IF(--AA2344&gt;=80,"خرید قوی",IF(--AA2344&gt;=70,"خرید مشروط",IF(--AA2344&gt;=60,"مراقبت",IF(--AA2344&gt;=45,"ضعیف","عدم ورود")))),"")</f>
        <v/>
      </c>
    </row>
    <row r="2345">
      <c r="A2345" s="12">
        <f>'دیده بان بازار'!A2348</f>
        <v/>
      </c>
      <c r="B2345" s="13">
        <f>'دیده بان بازار'!B2348</f>
        <v/>
      </c>
      <c r="C2345" s="13">
        <f>'دیده بان بازار'!C2348</f>
        <v/>
      </c>
      <c r="D2345" s="13">
        <f>'دیده بان بازار'!D2348</f>
        <v/>
      </c>
      <c r="E2345" s="14">
        <f>'دیده بان بازار'!E2348</f>
        <v/>
      </c>
      <c r="F2345" s="13">
        <f>'دیده بان بازار'!F2348</f>
        <v/>
      </c>
      <c r="G2345" s="13">
        <f>'دیده بان بازار'!G2348</f>
        <v/>
      </c>
      <c r="H2345" s="13">
        <f>'دیده بان بازار'!H2348</f>
        <v/>
      </c>
      <c r="I2345" s="13">
        <f>'دیده بان بازار'!I2348</f>
        <v/>
      </c>
      <c r="J2345" s="13">
        <f>'دیده بان بازار'!J2348</f>
        <v/>
      </c>
      <c r="K2345" s="13">
        <f>'دیده بان بازار'!K2348</f>
        <v/>
      </c>
      <c r="L2345" s="13">
        <f>'دیده بان بازار'!L2348</f>
        <v/>
      </c>
      <c r="M2345" s="13">
        <f>'دیده بان بازار'!M2348</f>
        <v/>
      </c>
      <c r="N2345" s="13">
        <f>'دیده بان بازار'!N2348</f>
        <v/>
      </c>
      <c r="O2345" s="13">
        <f>'دیده بان بازار'!O2348</f>
        <v/>
      </c>
      <c r="P2345" s="13">
        <f>'دیده بان بازار'!P2348</f>
        <v/>
      </c>
      <c r="Q2345" s="13">
        <f>'دیده بان بازار'!Q2348</f>
        <v/>
      </c>
      <c r="R2345" s="13">
        <f>'دیده بان بازار'!R2348</f>
        <v/>
      </c>
      <c r="S2345" s="13">
        <f>'دیده بان بازار'!S2348</f>
        <v/>
      </c>
      <c r="T2345" s="13">
        <f>'دیده بان بازار'!T2348</f>
        <v/>
      </c>
      <c r="U2345" s="13">
        <f>'دیده بان بازار'!U2348</f>
        <v/>
      </c>
      <c r="V2345" s="13">
        <f>'دیده بان بازار'!V2348</f>
        <v/>
      </c>
      <c r="W2345" s="6">
        <f>'دیده بان بازار'!W2348</f>
        <v/>
      </c>
      <c r="X2345" s="11">
        <f>IFERROR(IF(OR(R2345&lt;=0,W2345&lt;=0,S2345&lt;=0,V2345&lt;=0),0,ROUND((S2345/R2345)/(V2345/W2345),2)),0)</f>
        <v/>
      </c>
      <c r="Y2345" s="11">
        <f>IFERROR(IF(OR(S2345&lt;=0,V2345&lt;=0),0,ROUND(S2345/V2345,2)),0)</f>
        <v/>
      </c>
      <c r="Z2345" s="11">
        <f>IFERROR(J2345-M2345,0)</f>
        <v/>
      </c>
      <c r="AA2345" s="11">
        <f>IFERROR(ROUND(MAX(0,MIN(100,((AB2345*0.2)+(AC2345*0.15)+(AD2345*0.15)+(AE2345*0.1)+(AF2345*0.1)+(AG2345*0.15)+(MIN(Y2345/3,1)*100*0.1)+(AI2345*0.05))*((AH2345/100)*0.25+0.75))),0),0)</f>
        <v/>
      </c>
      <c r="AB2345" s="11">
        <f>ROUND(MAX(0,MIN(100,((M2345+10)/20)*100)),0)</f>
        <v/>
      </c>
      <c r="AC2345" s="11">
        <f>IFERROR(IF(D2345&lt;=0,0,ROUND(COUNTIFS($D$4:$D$3359,"&lt;="&amp;D2345,$D$4:$D$3359,"&gt;0")/COUNTIF($D$4:$D$3359,"&gt;0")*100,0)),0)</f>
        <v/>
      </c>
      <c r="AD2345" s="11">
        <f>IF(E2345&lt;=0,0,ROUND(MAX(0,MIN(100,(LOG10(1+E2345/1000000000)/LOG10(101))*100)),0))</f>
        <v/>
      </c>
      <c r="AE2345" s="11">
        <f>IF(O2345=N2345,50,ROUND(MAX(0,MIN(100,((H2345-N2345)/(O2345-N2345))*100)),0))</f>
        <v/>
      </c>
      <c r="AF2345" s="11">
        <f>ROUND(MAX(0,MIN(100,50+((H2345-K2345)/K2345)*1000)),0)</f>
        <v/>
      </c>
      <c r="AG2345" s="11">
        <f>IFERROR(ROUND(MAX(0,MIN(100,50+25*LN(MAX(0.01,X2345)))),0),25)</f>
        <v/>
      </c>
      <c r="AH2345" s="11">
        <f>ROUND(IF(M2345&lt;=-30,0,IF(M2345&lt;=-20,20,IF(M2345&lt;=-10,50,100))),0)</f>
        <v/>
      </c>
      <c r="AI2345" s="11">
        <f>ROUND(MAX(0,MIN(100,50+(Z2345*10))),0)</f>
        <v/>
      </c>
      <c r="AJ2345" s="11">
        <f>IFERROR(IF(--AA2345&gt;=80,"خرید قوی",IF(--AA2345&gt;=70,"خرید مشروط",IF(--AA2345&gt;=60,"مراقبت",IF(--AA2345&gt;=45,"ضعیف","عدم ورود")))),"")</f>
        <v/>
      </c>
    </row>
    <row r="2346">
      <c r="A2346" s="15">
        <f>'دیده بان بازار'!A2349</f>
        <v/>
      </c>
      <c r="B2346" s="16">
        <f>'دیده بان بازار'!B2349</f>
        <v/>
      </c>
      <c r="C2346" s="16">
        <f>'دیده بان بازار'!C2349</f>
        <v/>
      </c>
      <c r="D2346" s="16">
        <f>'دیده بان بازار'!D2349</f>
        <v/>
      </c>
      <c r="E2346" s="17">
        <f>'دیده بان بازار'!E2349</f>
        <v/>
      </c>
      <c r="F2346" s="16">
        <f>'دیده بان بازار'!F2349</f>
        <v/>
      </c>
      <c r="G2346" s="16">
        <f>'دیده بان بازار'!G2349</f>
        <v/>
      </c>
      <c r="H2346" s="16">
        <f>'دیده بان بازار'!H2349</f>
        <v/>
      </c>
      <c r="I2346" s="16">
        <f>'دیده بان بازار'!I2349</f>
        <v/>
      </c>
      <c r="J2346" s="16">
        <f>'دیده بان بازار'!J2349</f>
        <v/>
      </c>
      <c r="K2346" s="16">
        <f>'دیده بان بازار'!K2349</f>
        <v/>
      </c>
      <c r="L2346" s="16">
        <f>'دیده بان بازار'!L2349</f>
        <v/>
      </c>
      <c r="M2346" s="16">
        <f>'دیده بان بازار'!M2349</f>
        <v/>
      </c>
      <c r="N2346" s="16">
        <f>'دیده بان بازار'!N2349</f>
        <v/>
      </c>
      <c r="O2346" s="16">
        <f>'دیده بان بازار'!O2349</f>
        <v/>
      </c>
      <c r="P2346" s="16">
        <f>'دیده بان بازار'!P2349</f>
        <v/>
      </c>
      <c r="Q2346" s="16">
        <f>'دیده بان بازار'!Q2349</f>
        <v/>
      </c>
      <c r="R2346" s="16">
        <f>'دیده بان بازار'!R2349</f>
        <v/>
      </c>
      <c r="S2346" s="16">
        <f>'دیده بان بازار'!S2349</f>
        <v/>
      </c>
      <c r="T2346" s="16">
        <f>'دیده بان بازار'!T2349</f>
        <v/>
      </c>
      <c r="U2346" s="16">
        <f>'دیده بان بازار'!U2349</f>
        <v/>
      </c>
      <c r="V2346" s="16">
        <f>'دیده بان بازار'!V2349</f>
        <v/>
      </c>
      <c r="W2346" s="7">
        <f>'دیده بان بازار'!W2349</f>
        <v/>
      </c>
      <c r="X2346" s="11">
        <f>IFERROR(IF(OR(R2346&lt;=0,W2346&lt;=0,S2346&lt;=0,V2346&lt;=0),0,ROUND((S2346/R2346)/(V2346/W2346),2)),0)</f>
        <v/>
      </c>
      <c r="Y2346" s="11">
        <f>IFERROR(IF(OR(S2346&lt;=0,V2346&lt;=0),0,ROUND(S2346/V2346,2)),0)</f>
        <v/>
      </c>
      <c r="Z2346" s="11">
        <f>IFERROR(J2346-M2346,0)</f>
        <v/>
      </c>
      <c r="AA2346" s="11">
        <f>IFERROR(ROUND(MAX(0,MIN(100,((AB2346*0.2)+(AC2346*0.15)+(AD2346*0.15)+(AE2346*0.1)+(AF2346*0.1)+(AG2346*0.15)+(MIN(Y2346/3,1)*100*0.1)+(AI2346*0.05))*((AH2346/100)*0.25+0.75))),0),0)</f>
        <v/>
      </c>
      <c r="AB2346" s="11">
        <f>ROUND(MAX(0,MIN(100,((M2346+10)/20)*100)),0)</f>
        <v/>
      </c>
      <c r="AC2346" s="11">
        <f>IFERROR(IF(D2346&lt;=0,0,ROUND(COUNTIFS($D$4:$D$3359,"&lt;="&amp;D2346,$D$4:$D$3359,"&gt;0")/COUNTIF($D$4:$D$3359,"&gt;0")*100,0)),0)</f>
        <v/>
      </c>
      <c r="AD2346" s="11">
        <f>IF(E2346&lt;=0,0,ROUND(MAX(0,MIN(100,(LOG10(1+E2346/1000000000)/LOG10(101))*100)),0))</f>
        <v/>
      </c>
      <c r="AE2346" s="11">
        <f>IF(O2346=N2346,50,ROUND(MAX(0,MIN(100,((H2346-N2346)/(O2346-N2346))*100)),0))</f>
        <v/>
      </c>
      <c r="AF2346" s="11">
        <f>ROUND(MAX(0,MIN(100,50+((H2346-K2346)/K2346)*1000)),0)</f>
        <v/>
      </c>
      <c r="AG2346" s="11">
        <f>IFERROR(ROUND(MAX(0,MIN(100,50+25*LN(MAX(0.01,X2346)))),0),25)</f>
        <v/>
      </c>
      <c r="AH2346" s="11">
        <f>ROUND(IF(M2346&lt;=-30,0,IF(M2346&lt;=-20,20,IF(M2346&lt;=-10,50,100))),0)</f>
        <v/>
      </c>
      <c r="AI2346" s="11">
        <f>ROUND(MAX(0,MIN(100,50+(Z2346*10))),0)</f>
        <v/>
      </c>
      <c r="AJ2346" s="11">
        <f>IFERROR(IF(--AA2346&gt;=80,"خرید قوی",IF(--AA2346&gt;=70,"خرید مشروط",IF(--AA2346&gt;=60,"مراقبت",IF(--AA2346&gt;=45,"ضعیف","عدم ورود")))),"")</f>
        <v/>
      </c>
    </row>
    <row r="2347">
      <c r="A2347" s="12">
        <f>'دیده بان بازار'!A2350</f>
        <v/>
      </c>
      <c r="B2347" s="13">
        <f>'دیده بان بازار'!B2350</f>
        <v/>
      </c>
      <c r="C2347" s="13">
        <f>'دیده بان بازار'!C2350</f>
        <v/>
      </c>
      <c r="D2347" s="13">
        <f>'دیده بان بازار'!D2350</f>
        <v/>
      </c>
      <c r="E2347" s="14">
        <f>'دیده بان بازار'!E2350</f>
        <v/>
      </c>
      <c r="F2347" s="13">
        <f>'دیده بان بازار'!F2350</f>
        <v/>
      </c>
      <c r="G2347" s="13">
        <f>'دیده بان بازار'!G2350</f>
        <v/>
      </c>
      <c r="H2347" s="13">
        <f>'دیده بان بازار'!H2350</f>
        <v/>
      </c>
      <c r="I2347" s="13">
        <f>'دیده بان بازار'!I2350</f>
        <v/>
      </c>
      <c r="J2347" s="13">
        <f>'دیده بان بازار'!J2350</f>
        <v/>
      </c>
      <c r="K2347" s="13">
        <f>'دیده بان بازار'!K2350</f>
        <v/>
      </c>
      <c r="L2347" s="13">
        <f>'دیده بان بازار'!L2350</f>
        <v/>
      </c>
      <c r="M2347" s="13">
        <f>'دیده بان بازار'!M2350</f>
        <v/>
      </c>
      <c r="N2347" s="13">
        <f>'دیده بان بازار'!N2350</f>
        <v/>
      </c>
      <c r="O2347" s="13">
        <f>'دیده بان بازار'!O2350</f>
        <v/>
      </c>
      <c r="P2347" s="13">
        <f>'دیده بان بازار'!P2350</f>
        <v/>
      </c>
      <c r="Q2347" s="13">
        <f>'دیده بان بازار'!Q2350</f>
        <v/>
      </c>
      <c r="R2347" s="13">
        <f>'دیده بان بازار'!R2350</f>
        <v/>
      </c>
      <c r="S2347" s="13">
        <f>'دیده بان بازار'!S2350</f>
        <v/>
      </c>
      <c r="T2347" s="13">
        <f>'دیده بان بازار'!T2350</f>
        <v/>
      </c>
      <c r="U2347" s="13">
        <f>'دیده بان بازار'!U2350</f>
        <v/>
      </c>
      <c r="V2347" s="13">
        <f>'دیده بان بازار'!V2350</f>
        <v/>
      </c>
      <c r="W2347" s="6">
        <f>'دیده بان بازار'!W2350</f>
        <v/>
      </c>
      <c r="X2347" s="11">
        <f>IFERROR(IF(OR(R2347&lt;=0,W2347&lt;=0,S2347&lt;=0,V2347&lt;=0),0,ROUND((S2347/R2347)/(V2347/W2347),2)),0)</f>
        <v/>
      </c>
      <c r="Y2347" s="11">
        <f>IFERROR(IF(OR(S2347&lt;=0,V2347&lt;=0),0,ROUND(S2347/V2347,2)),0)</f>
        <v/>
      </c>
      <c r="Z2347" s="11">
        <f>IFERROR(J2347-M2347,0)</f>
        <v/>
      </c>
      <c r="AA2347" s="11">
        <f>IFERROR(ROUND(MAX(0,MIN(100,((AB2347*0.2)+(AC2347*0.15)+(AD2347*0.15)+(AE2347*0.1)+(AF2347*0.1)+(AG2347*0.15)+(MIN(Y2347/3,1)*100*0.1)+(AI2347*0.05))*((AH2347/100)*0.25+0.75))),0),0)</f>
        <v/>
      </c>
      <c r="AB2347" s="11">
        <f>ROUND(MAX(0,MIN(100,((M2347+10)/20)*100)),0)</f>
        <v/>
      </c>
      <c r="AC2347" s="11">
        <f>IFERROR(IF(D2347&lt;=0,0,ROUND(COUNTIFS($D$4:$D$3359,"&lt;="&amp;D2347,$D$4:$D$3359,"&gt;0")/COUNTIF($D$4:$D$3359,"&gt;0")*100,0)),0)</f>
        <v/>
      </c>
      <c r="AD2347" s="11">
        <f>IF(E2347&lt;=0,0,ROUND(MAX(0,MIN(100,(LOG10(1+E2347/1000000000)/LOG10(101))*100)),0))</f>
        <v/>
      </c>
      <c r="AE2347" s="11">
        <f>IF(O2347=N2347,50,ROUND(MAX(0,MIN(100,((H2347-N2347)/(O2347-N2347))*100)),0))</f>
        <v/>
      </c>
      <c r="AF2347" s="11">
        <f>ROUND(MAX(0,MIN(100,50+((H2347-K2347)/K2347)*1000)),0)</f>
        <v/>
      </c>
      <c r="AG2347" s="11">
        <f>IFERROR(ROUND(MAX(0,MIN(100,50+25*LN(MAX(0.01,X2347)))),0),25)</f>
        <v/>
      </c>
      <c r="AH2347" s="11">
        <f>ROUND(IF(M2347&lt;=-30,0,IF(M2347&lt;=-20,20,IF(M2347&lt;=-10,50,100))),0)</f>
        <v/>
      </c>
      <c r="AI2347" s="11">
        <f>ROUND(MAX(0,MIN(100,50+(Z2347*10))),0)</f>
        <v/>
      </c>
      <c r="AJ2347" s="11">
        <f>IFERROR(IF(--AA2347&gt;=80,"خرید قوی",IF(--AA2347&gt;=70,"خرید مشروط",IF(--AA2347&gt;=60,"مراقبت",IF(--AA2347&gt;=45,"ضعیف","عدم ورود")))),"")</f>
        <v/>
      </c>
    </row>
    <row r="2348">
      <c r="A2348" s="15">
        <f>'دیده بان بازار'!A2351</f>
        <v/>
      </c>
      <c r="B2348" s="16">
        <f>'دیده بان بازار'!B2351</f>
        <v/>
      </c>
      <c r="C2348" s="16">
        <f>'دیده بان بازار'!C2351</f>
        <v/>
      </c>
      <c r="D2348" s="16">
        <f>'دیده بان بازار'!D2351</f>
        <v/>
      </c>
      <c r="E2348" s="17">
        <f>'دیده بان بازار'!E2351</f>
        <v/>
      </c>
      <c r="F2348" s="16">
        <f>'دیده بان بازار'!F2351</f>
        <v/>
      </c>
      <c r="G2348" s="16">
        <f>'دیده بان بازار'!G2351</f>
        <v/>
      </c>
      <c r="H2348" s="16">
        <f>'دیده بان بازار'!H2351</f>
        <v/>
      </c>
      <c r="I2348" s="16">
        <f>'دیده بان بازار'!I2351</f>
        <v/>
      </c>
      <c r="J2348" s="16">
        <f>'دیده بان بازار'!J2351</f>
        <v/>
      </c>
      <c r="K2348" s="16">
        <f>'دیده بان بازار'!K2351</f>
        <v/>
      </c>
      <c r="L2348" s="16">
        <f>'دیده بان بازار'!L2351</f>
        <v/>
      </c>
      <c r="M2348" s="16">
        <f>'دیده بان بازار'!M2351</f>
        <v/>
      </c>
      <c r="N2348" s="16">
        <f>'دیده بان بازار'!N2351</f>
        <v/>
      </c>
      <c r="O2348" s="16">
        <f>'دیده بان بازار'!O2351</f>
        <v/>
      </c>
      <c r="P2348" s="16">
        <f>'دیده بان بازار'!P2351</f>
        <v/>
      </c>
      <c r="Q2348" s="16">
        <f>'دیده بان بازار'!Q2351</f>
        <v/>
      </c>
      <c r="R2348" s="16">
        <f>'دیده بان بازار'!R2351</f>
        <v/>
      </c>
      <c r="S2348" s="16">
        <f>'دیده بان بازار'!S2351</f>
        <v/>
      </c>
      <c r="T2348" s="16">
        <f>'دیده بان بازار'!T2351</f>
        <v/>
      </c>
      <c r="U2348" s="16">
        <f>'دیده بان بازار'!U2351</f>
        <v/>
      </c>
      <c r="V2348" s="16">
        <f>'دیده بان بازار'!V2351</f>
        <v/>
      </c>
      <c r="W2348" s="7">
        <f>'دیده بان بازار'!W2351</f>
        <v/>
      </c>
      <c r="X2348" s="11">
        <f>IFERROR(IF(OR(R2348&lt;=0,W2348&lt;=0,S2348&lt;=0,V2348&lt;=0),0,ROUND((S2348/R2348)/(V2348/W2348),2)),0)</f>
        <v/>
      </c>
      <c r="Y2348" s="11">
        <f>IFERROR(IF(OR(S2348&lt;=0,V2348&lt;=0),0,ROUND(S2348/V2348,2)),0)</f>
        <v/>
      </c>
      <c r="Z2348" s="11">
        <f>IFERROR(J2348-M2348,0)</f>
        <v/>
      </c>
      <c r="AA2348" s="11">
        <f>IFERROR(ROUND(MAX(0,MIN(100,((AB2348*0.2)+(AC2348*0.15)+(AD2348*0.15)+(AE2348*0.1)+(AF2348*0.1)+(AG2348*0.15)+(MIN(Y2348/3,1)*100*0.1)+(AI2348*0.05))*((AH2348/100)*0.25+0.75))),0),0)</f>
        <v/>
      </c>
      <c r="AB2348" s="11">
        <f>ROUND(MAX(0,MIN(100,((M2348+10)/20)*100)),0)</f>
        <v/>
      </c>
      <c r="AC2348" s="11">
        <f>IFERROR(IF(D2348&lt;=0,0,ROUND(COUNTIFS($D$4:$D$3359,"&lt;="&amp;D2348,$D$4:$D$3359,"&gt;0")/COUNTIF($D$4:$D$3359,"&gt;0")*100,0)),0)</f>
        <v/>
      </c>
      <c r="AD2348" s="11">
        <f>IF(E2348&lt;=0,0,ROUND(MAX(0,MIN(100,(LOG10(1+E2348/1000000000)/LOG10(101))*100)),0))</f>
        <v/>
      </c>
      <c r="AE2348" s="11">
        <f>IF(O2348=N2348,50,ROUND(MAX(0,MIN(100,((H2348-N2348)/(O2348-N2348))*100)),0))</f>
        <v/>
      </c>
      <c r="AF2348" s="11">
        <f>ROUND(MAX(0,MIN(100,50+((H2348-K2348)/K2348)*1000)),0)</f>
        <v/>
      </c>
      <c r="AG2348" s="11">
        <f>IFERROR(ROUND(MAX(0,MIN(100,50+25*LN(MAX(0.01,X2348)))),0),25)</f>
        <v/>
      </c>
      <c r="AH2348" s="11">
        <f>ROUND(IF(M2348&lt;=-30,0,IF(M2348&lt;=-20,20,IF(M2348&lt;=-10,50,100))),0)</f>
        <v/>
      </c>
      <c r="AI2348" s="11">
        <f>ROUND(MAX(0,MIN(100,50+(Z2348*10))),0)</f>
        <v/>
      </c>
      <c r="AJ2348" s="11">
        <f>IFERROR(IF(--AA2348&gt;=80,"خرید قوی",IF(--AA2348&gt;=70,"خرید مشروط",IF(--AA2348&gt;=60,"مراقبت",IF(--AA2348&gt;=45,"ضعیف","عدم ورود")))),"")</f>
        <v/>
      </c>
    </row>
    <row r="2349">
      <c r="A2349" s="12">
        <f>'دیده بان بازار'!A2352</f>
        <v/>
      </c>
      <c r="B2349" s="13">
        <f>'دیده بان بازار'!B2352</f>
        <v/>
      </c>
      <c r="C2349" s="13">
        <f>'دیده بان بازار'!C2352</f>
        <v/>
      </c>
      <c r="D2349" s="13">
        <f>'دیده بان بازار'!D2352</f>
        <v/>
      </c>
      <c r="E2349" s="14">
        <f>'دیده بان بازار'!E2352</f>
        <v/>
      </c>
      <c r="F2349" s="13">
        <f>'دیده بان بازار'!F2352</f>
        <v/>
      </c>
      <c r="G2349" s="13">
        <f>'دیده بان بازار'!G2352</f>
        <v/>
      </c>
      <c r="H2349" s="13">
        <f>'دیده بان بازار'!H2352</f>
        <v/>
      </c>
      <c r="I2349" s="13">
        <f>'دیده بان بازار'!I2352</f>
        <v/>
      </c>
      <c r="J2349" s="13">
        <f>'دیده بان بازار'!J2352</f>
        <v/>
      </c>
      <c r="K2349" s="13">
        <f>'دیده بان بازار'!K2352</f>
        <v/>
      </c>
      <c r="L2349" s="13">
        <f>'دیده بان بازار'!L2352</f>
        <v/>
      </c>
      <c r="M2349" s="13">
        <f>'دیده بان بازار'!M2352</f>
        <v/>
      </c>
      <c r="N2349" s="13">
        <f>'دیده بان بازار'!N2352</f>
        <v/>
      </c>
      <c r="O2349" s="13">
        <f>'دیده بان بازار'!O2352</f>
        <v/>
      </c>
      <c r="P2349" s="13">
        <f>'دیده بان بازار'!P2352</f>
        <v/>
      </c>
      <c r="Q2349" s="13">
        <f>'دیده بان بازار'!Q2352</f>
        <v/>
      </c>
      <c r="R2349" s="13">
        <f>'دیده بان بازار'!R2352</f>
        <v/>
      </c>
      <c r="S2349" s="13">
        <f>'دیده بان بازار'!S2352</f>
        <v/>
      </c>
      <c r="T2349" s="13">
        <f>'دیده بان بازار'!T2352</f>
        <v/>
      </c>
      <c r="U2349" s="13">
        <f>'دیده بان بازار'!U2352</f>
        <v/>
      </c>
      <c r="V2349" s="13">
        <f>'دیده بان بازار'!V2352</f>
        <v/>
      </c>
      <c r="W2349" s="6">
        <f>'دیده بان بازار'!W2352</f>
        <v/>
      </c>
      <c r="X2349" s="11">
        <f>IFERROR(IF(OR(R2349&lt;=0,W2349&lt;=0,S2349&lt;=0,V2349&lt;=0),0,ROUND((S2349/R2349)/(V2349/W2349),2)),0)</f>
        <v/>
      </c>
      <c r="Y2349" s="11">
        <f>IFERROR(IF(OR(S2349&lt;=0,V2349&lt;=0),0,ROUND(S2349/V2349,2)),0)</f>
        <v/>
      </c>
      <c r="Z2349" s="11">
        <f>IFERROR(J2349-M2349,0)</f>
        <v/>
      </c>
      <c r="AA2349" s="11">
        <f>IFERROR(ROUND(MAX(0,MIN(100,((AB2349*0.2)+(AC2349*0.15)+(AD2349*0.15)+(AE2349*0.1)+(AF2349*0.1)+(AG2349*0.15)+(MIN(Y2349/3,1)*100*0.1)+(AI2349*0.05))*((AH2349/100)*0.25+0.75))),0),0)</f>
        <v/>
      </c>
      <c r="AB2349" s="11">
        <f>ROUND(MAX(0,MIN(100,((M2349+10)/20)*100)),0)</f>
        <v/>
      </c>
      <c r="AC2349" s="11">
        <f>IFERROR(IF(D2349&lt;=0,0,ROUND(COUNTIFS($D$4:$D$3359,"&lt;="&amp;D2349,$D$4:$D$3359,"&gt;0")/COUNTIF($D$4:$D$3359,"&gt;0")*100,0)),0)</f>
        <v/>
      </c>
      <c r="AD2349" s="11">
        <f>IF(E2349&lt;=0,0,ROUND(MAX(0,MIN(100,(LOG10(1+E2349/1000000000)/LOG10(101))*100)),0))</f>
        <v/>
      </c>
      <c r="AE2349" s="11">
        <f>IF(O2349=N2349,50,ROUND(MAX(0,MIN(100,((H2349-N2349)/(O2349-N2349))*100)),0))</f>
        <v/>
      </c>
      <c r="AF2349" s="11">
        <f>ROUND(MAX(0,MIN(100,50+((H2349-K2349)/K2349)*1000)),0)</f>
        <v/>
      </c>
      <c r="AG2349" s="11">
        <f>IFERROR(ROUND(MAX(0,MIN(100,50+25*LN(MAX(0.01,X2349)))),0),25)</f>
        <v/>
      </c>
      <c r="AH2349" s="11">
        <f>ROUND(IF(M2349&lt;=-30,0,IF(M2349&lt;=-20,20,IF(M2349&lt;=-10,50,100))),0)</f>
        <v/>
      </c>
      <c r="AI2349" s="11">
        <f>ROUND(MAX(0,MIN(100,50+(Z2349*10))),0)</f>
        <v/>
      </c>
      <c r="AJ2349" s="11">
        <f>IFERROR(IF(--AA2349&gt;=80,"خرید قوی",IF(--AA2349&gt;=70,"خرید مشروط",IF(--AA2349&gt;=60,"مراقبت",IF(--AA2349&gt;=45,"ضعیف","عدم ورود")))),"")</f>
        <v/>
      </c>
    </row>
    <row r="2350">
      <c r="A2350" s="15">
        <f>'دیده بان بازار'!A2353</f>
        <v/>
      </c>
      <c r="B2350" s="16">
        <f>'دیده بان بازار'!B2353</f>
        <v/>
      </c>
      <c r="C2350" s="16">
        <f>'دیده بان بازار'!C2353</f>
        <v/>
      </c>
      <c r="D2350" s="16">
        <f>'دیده بان بازار'!D2353</f>
        <v/>
      </c>
      <c r="E2350" s="17">
        <f>'دیده بان بازار'!E2353</f>
        <v/>
      </c>
      <c r="F2350" s="16">
        <f>'دیده بان بازار'!F2353</f>
        <v/>
      </c>
      <c r="G2350" s="16">
        <f>'دیده بان بازار'!G2353</f>
        <v/>
      </c>
      <c r="H2350" s="16">
        <f>'دیده بان بازار'!H2353</f>
        <v/>
      </c>
      <c r="I2350" s="16">
        <f>'دیده بان بازار'!I2353</f>
        <v/>
      </c>
      <c r="J2350" s="16">
        <f>'دیده بان بازار'!J2353</f>
        <v/>
      </c>
      <c r="K2350" s="16">
        <f>'دیده بان بازار'!K2353</f>
        <v/>
      </c>
      <c r="L2350" s="16">
        <f>'دیده بان بازار'!L2353</f>
        <v/>
      </c>
      <c r="M2350" s="16">
        <f>'دیده بان بازار'!M2353</f>
        <v/>
      </c>
      <c r="N2350" s="16">
        <f>'دیده بان بازار'!N2353</f>
        <v/>
      </c>
      <c r="O2350" s="16">
        <f>'دیده بان بازار'!O2353</f>
        <v/>
      </c>
      <c r="P2350" s="16">
        <f>'دیده بان بازار'!P2353</f>
        <v/>
      </c>
      <c r="Q2350" s="16">
        <f>'دیده بان بازار'!Q2353</f>
        <v/>
      </c>
      <c r="R2350" s="16">
        <f>'دیده بان بازار'!R2353</f>
        <v/>
      </c>
      <c r="S2350" s="16">
        <f>'دیده بان بازار'!S2353</f>
        <v/>
      </c>
      <c r="T2350" s="16">
        <f>'دیده بان بازار'!T2353</f>
        <v/>
      </c>
      <c r="U2350" s="16">
        <f>'دیده بان بازار'!U2353</f>
        <v/>
      </c>
      <c r="V2350" s="16">
        <f>'دیده بان بازار'!V2353</f>
        <v/>
      </c>
      <c r="W2350" s="7">
        <f>'دیده بان بازار'!W2353</f>
        <v/>
      </c>
      <c r="X2350" s="11">
        <f>IFERROR(IF(OR(R2350&lt;=0,W2350&lt;=0,S2350&lt;=0,V2350&lt;=0),0,ROUND((S2350/R2350)/(V2350/W2350),2)),0)</f>
        <v/>
      </c>
      <c r="Y2350" s="11">
        <f>IFERROR(IF(OR(S2350&lt;=0,V2350&lt;=0),0,ROUND(S2350/V2350,2)),0)</f>
        <v/>
      </c>
      <c r="Z2350" s="11">
        <f>IFERROR(J2350-M2350,0)</f>
        <v/>
      </c>
      <c r="AA2350" s="11">
        <f>IFERROR(ROUND(MAX(0,MIN(100,((AB2350*0.2)+(AC2350*0.15)+(AD2350*0.15)+(AE2350*0.1)+(AF2350*0.1)+(AG2350*0.15)+(MIN(Y2350/3,1)*100*0.1)+(AI2350*0.05))*((AH2350/100)*0.25+0.75))),0),0)</f>
        <v/>
      </c>
      <c r="AB2350" s="11">
        <f>ROUND(MAX(0,MIN(100,((M2350+10)/20)*100)),0)</f>
        <v/>
      </c>
      <c r="AC2350" s="11">
        <f>IFERROR(IF(D2350&lt;=0,0,ROUND(COUNTIFS($D$4:$D$3359,"&lt;="&amp;D2350,$D$4:$D$3359,"&gt;0")/COUNTIF($D$4:$D$3359,"&gt;0")*100,0)),0)</f>
        <v/>
      </c>
      <c r="AD2350" s="11">
        <f>IF(E2350&lt;=0,0,ROUND(MAX(0,MIN(100,(LOG10(1+E2350/1000000000)/LOG10(101))*100)),0))</f>
        <v/>
      </c>
      <c r="AE2350" s="11">
        <f>IF(O2350=N2350,50,ROUND(MAX(0,MIN(100,((H2350-N2350)/(O2350-N2350))*100)),0))</f>
        <v/>
      </c>
      <c r="AF2350" s="11">
        <f>ROUND(MAX(0,MIN(100,50+((H2350-K2350)/K2350)*1000)),0)</f>
        <v/>
      </c>
      <c r="AG2350" s="11">
        <f>IFERROR(ROUND(MAX(0,MIN(100,50+25*LN(MAX(0.01,X2350)))),0),25)</f>
        <v/>
      </c>
      <c r="AH2350" s="11">
        <f>ROUND(IF(M2350&lt;=-30,0,IF(M2350&lt;=-20,20,IF(M2350&lt;=-10,50,100))),0)</f>
        <v/>
      </c>
      <c r="AI2350" s="11">
        <f>ROUND(MAX(0,MIN(100,50+(Z2350*10))),0)</f>
        <v/>
      </c>
      <c r="AJ2350" s="11">
        <f>IFERROR(IF(--AA2350&gt;=80,"خرید قوی",IF(--AA2350&gt;=70,"خرید مشروط",IF(--AA2350&gt;=60,"مراقبت",IF(--AA2350&gt;=45,"ضعیف","عدم ورود")))),"")</f>
        <v/>
      </c>
    </row>
    <row r="2351">
      <c r="A2351" s="12">
        <f>'دیده بان بازار'!A2354</f>
        <v/>
      </c>
      <c r="B2351" s="13">
        <f>'دیده بان بازار'!B2354</f>
        <v/>
      </c>
      <c r="C2351" s="13">
        <f>'دیده بان بازار'!C2354</f>
        <v/>
      </c>
      <c r="D2351" s="13">
        <f>'دیده بان بازار'!D2354</f>
        <v/>
      </c>
      <c r="E2351" s="14">
        <f>'دیده بان بازار'!E2354</f>
        <v/>
      </c>
      <c r="F2351" s="13">
        <f>'دیده بان بازار'!F2354</f>
        <v/>
      </c>
      <c r="G2351" s="13">
        <f>'دیده بان بازار'!G2354</f>
        <v/>
      </c>
      <c r="H2351" s="13">
        <f>'دیده بان بازار'!H2354</f>
        <v/>
      </c>
      <c r="I2351" s="13">
        <f>'دیده بان بازار'!I2354</f>
        <v/>
      </c>
      <c r="J2351" s="13">
        <f>'دیده بان بازار'!J2354</f>
        <v/>
      </c>
      <c r="K2351" s="13">
        <f>'دیده بان بازار'!K2354</f>
        <v/>
      </c>
      <c r="L2351" s="13">
        <f>'دیده بان بازار'!L2354</f>
        <v/>
      </c>
      <c r="M2351" s="13">
        <f>'دیده بان بازار'!M2354</f>
        <v/>
      </c>
      <c r="N2351" s="13">
        <f>'دیده بان بازار'!N2354</f>
        <v/>
      </c>
      <c r="O2351" s="13">
        <f>'دیده بان بازار'!O2354</f>
        <v/>
      </c>
      <c r="P2351" s="13">
        <f>'دیده بان بازار'!P2354</f>
        <v/>
      </c>
      <c r="Q2351" s="13">
        <f>'دیده بان بازار'!Q2354</f>
        <v/>
      </c>
      <c r="R2351" s="13">
        <f>'دیده بان بازار'!R2354</f>
        <v/>
      </c>
      <c r="S2351" s="13">
        <f>'دیده بان بازار'!S2354</f>
        <v/>
      </c>
      <c r="T2351" s="13">
        <f>'دیده بان بازار'!T2354</f>
        <v/>
      </c>
      <c r="U2351" s="13">
        <f>'دیده بان بازار'!U2354</f>
        <v/>
      </c>
      <c r="V2351" s="13">
        <f>'دیده بان بازار'!V2354</f>
        <v/>
      </c>
      <c r="W2351" s="6">
        <f>'دیده بان بازار'!W2354</f>
        <v/>
      </c>
      <c r="X2351" s="11">
        <f>IFERROR(IF(OR(R2351&lt;=0,W2351&lt;=0,S2351&lt;=0,V2351&lt;=0),0,ROUND((S2351/R2351)/(V2351/W2351),2)),0)</f>
        <v/>
      </c>
      <c r="Y2351" s="11">
        <f>IFERROR(IF(OR(S2351&lt;=0,V2351&lt;=0),0,ROUND(S2351/V2351,2)),0)</f>
        <v/>
      </c>
      <c r="Z2351" s="11">
        <f>IFERROR(J2351-M2351,0)</f>
        <v/>
      </c>
      <c r="AA2351" s="11">
        <f>IFERROR(ROUND(MAX(0,MIN(100,((AB2351*0.2)+(AC2351*0.15)+(AD2351*0.15)+(AE2351*0.1)+(AF2351*0.1)+(AG2351*0.15)+(MIN(Y2351/3,1)*100*0.1)+(AI2351*0.05))*((AH2351/100)*0.25+0.75))),0),0)</f>
        <v/>
      </c>
      <c r="AB2351" s="11">
        <f>ROUND(MAX(0,MIN(100,((M2351+10)/20)*100)),0)</f>
        <v/>
      </c>
      <c r="AC2351" s="11">
        <f>IFERROR(IF(D2351&lt;=0,0,ROUND(COUNTIFS($D$4:$D$3359,"&lt;="&amp;D2351,$D$4:$D$3359,"&gt;0")/COUNTIF($D$4:$D$3359,"&gt;0")*100,0)),0)</f>
        <v/>
      </c>
      <c r="AD2351" s="11">
        <f>IF(E2351&lt;=0,0,ROUND(MAX(0,MIN(100,(LOG10(1+E2351/1000000000)/LOG10(101))*100)),0))</f>
        <v/>
      </c>
      <c r="AE2351" s="11">
        <f>IF(O2351=N2351,50,ROUND(MAX(0,MIN(100,((H2351-N2351)/(O2351-N2351))*100)),0))</f>
        <v/>
      </c>
      <c r="AF2351" s="11">
        <f>ROUND(MAX(0,MIN(100,50+((H2351-K2351)/K2351)*1000)),0)</f>
        <v/>
      </c>
      <c r="AG2351" s="11">
        <f>IFERROR(ROUND(MAX(0,MIN(100,50+25*LN(MAX(0.01,X2351)))),0),25)</f>
        <v/>
      </c>
      <c r="AH2351" s="11">
        <f>ROUND(IF(M2351&lt;=-30,0,IF(M2351&lt;=-20,20,IF(M2351&lt;=-10,50,100))),0)</f>
        <v/>
      </c>
      <c r="AI2351" s="11">
        <f>ROUND(MAX(0,MIN(100,50+(Z2351*10))),0)</f>
        <v/>
      </c>
      <c r="AJ2351" s="11">
        <f>IFERROR(IF(--AA2351&gt;=80,"خرید قوی",IF(--AA2351&gt;=70,"خرید مشروط",IF(--AA2351&gt;=60,"مراقبت",IF(--AA2351&gt;=45,"ضعیف","عدم ورود")))),"")</f>
        <v/>
      </c>
    </row>
    <row r="2352">
      <c r="A2352" s="15">
        <f>'دیده بان بازار'!A2355</f>
        <v/>
      </c>
      <c r="B2352" s="16">
        <f>'دیده بان بازار'!B2355</f>
        <v/>
      </c>
      <c r="C2352" s="16">
        <f>'دیده بان بازار'!C2355</f>
        <v/>
      </c>
      <c r="D2352" s="16">
        <f>'دیده بان بازار'!D2355</f>
        <v/>
      </c>
      <c r="E2352" s="17">
        <f>'دیده بان بازار'!E2355</f>
        <v/>
      </c>
      <c r="F2352" s="16">
        <f>'دیده بان بازار'!F2355</f>
        <v/>
      </c>
      <c r="G2352" s="16">
        <f>'دیده بان بازار'!G2355</f>
        <v/>
      </c>
      <c r="H2352" s="16">
        <f>'دیده بان بازار'!H2355</f>
        <v/>
      </c>
      <c r="I2352" s="16">
        <f>'دیده بان بازار'!I2355</f>
        <v/>
      </c>
      <c r="J2352" s="16">
        <f>'دیده بان بازار'!J2355</f>
        <v/>
      </c>
      <c r="K2352" s="16">
        <f>'دیده بان بازار'!K2355</f>
        <v/>
      </c>
      <c r="L2352" s="16">
        <f>'دیده بان بازار'!L2355</f>
        <v/>
      </c>
      <c r="M2352" s="16">
        <f>'دیده بان بازار'!M2355</f>
        <v/>
      </c>
      <c r="N2352" s="16">
        <f>'دیده بان بازار'!N2355</f>
        <v/>
      </c>
      <c r="O2352" s="16">
        <f>'دیده بان بازار'!O2355</f>
        <v/>
      </c>
      <c r="P2352" s="16">
        <f>'دیده بان بازار'!P2355</f>
        <v/>
      </c>
      <c r="Q2352" s="16">
        <f>'دیده بان بازار'!Q2355</f>
        <v/>
      </c>
      <c r="R2352" s="16">
        <f>'دیده بان بازار'!R2355</f>
        <v/>
      </c>
      <c r="S2352" s="16">
        <f>'دیده بان بازار'!S2355</f>
        <v/>
      </c>
      <c r="T2352" s="16">
        <f>'دیده بان بازار'!T2355</f>
        <v/>
      </c>
      <c r="U2352" s="16">
        <f>'دیده بان بازار'!U2355</f>
        <v/>
      </c>
      <c r="V2352" s="16">
        <f>'دیده بان بازار'!V2355</f>
        <v/>
      </c>
      <c r="W2352" s="7">
        <f>'دیده بان بازار'!W2355</f>
        <v/>
      </c>
      <c r="X2352" s="11">
        <f>IFERROR(IF(OR(R2352&lt;=0,W2352&lt;=0,S2352&lt;=0,V2352&lt;=0),0,ROUND((S2352/R2352)/(V2352/W2352),2)),0)</f>
        <v/>
      </c>
      <c r="Y2352" s="11">
        <f>IFERROR(IF(OR(S2352&lt;=0,V2352&lt;=0),0,ROUND(S2352/V2352,2)),0)</f>
        <v/>
      </c>
      <c r="Z2352" s="11">
        <f>IFERROR(J2352-M2352,0)</f>
        <v/>
      </c>
      <c r="AA2352" s="11">
        <f>IFERROR(ROUND(MAX(0,MIN(100,((AB2352*0.2)+(AC2352*0.15)+(AD2352*0.15)+(AE2352*0.1)+(AF2352*0.1)+(AG2352*0.15)+(MIN(Y2352/3,1)*100*0.1)+(AI2352*0.05))*((AH2352/100)*0.25+0.75))),0),0)</f>
        <v/>
      </c>
      <c r="AB2352" s="11">
        <f>ROUND(MAX(0,MIN(100,((M2352+10)/20)*100)),0)</f>
        <v/>
      </c>
      <c r="AC2352" s="11">
        <f>IFERROR(IF(D2352&lt;=0,0,ROUND(COUNTIFS($D$4:$D$3359,"&lt;="&amp;D2352,$D$4:$D$3359,"&gt;0")/COUNTIF($D$4:$D$3359,"&gt;0")*100,0)),0)</f>
        <v/>
      </c>
      <c r="AD2352" s="11">
        <f>IF(E2352&lt;=0,0,ROUND(MAX(0,MIN(100,(LOG10(1+E2352/1000000000)/LOG10(101))*100)),0))</f>
        <v/>
      </c>
      <c r="AE2352" s="11">
        <f>IF(O2352=N2352,50,ROUND(MAX(0,MIN(100,((H2352-N2352)/(O2352-N2352))*100)),0))</f>
        <v/>
      </c>
      <c r="AF2352" s="11">
        <f>ROUND(MAX(0,MIN(100,50+((H2352-K2352)/K2352)*1000)),0)</f>
        <v/>
      </c>
      <c r="AG2352" s="11">
        <f>IFERROR(ROUND(MAX(0,MIN(100,50+25*LN(MAX(0.01,X2352)))),0),25)</f>
        <v/>
      </c>
      <c r="AH2352" s="11">
        <f>ROUND(IF(M2352&lt;=-30,0,IF(M2352&lt;=-20,20,IF(M2352&lt;=-10,50,100))),0)</f>
        <v/>
      </c>
      <c r="AI2352" s="11">
        <f>ROUND(MAX(0,MIN(100,50+(Z2352*10))),0)</f>
        <v/>
      </c>
      <c r="AJ2352" s="11">
        <f>IFERROR(IF(--AA2352&gt;=80,"خرید قوی",IF(--AA2352&gt;=70,"خرید مشروط",IF(--AA2352&gt;=60,"مراقبت",IF(--AA2352&gt;=45,"ضعیف","عدم ورود")))),"")</f>
        <v/>
      </c>
    </row>
    <row r="2353">
      <c r="A2353" s="12">
        <f>'دیده بان بازار'!A2356</f>
        <v/>
      </c>
      <c r="B2353" s="13">
        <f>'دیده بان بازار'!B2356</f>
        <v/>
      </c>
      <c r="C2353" s="13">
        <f>'دیده بان بازار'!C2356</f>
        <v/>
      </c>
      <c r="D2353" s="13">
        <f>'دیده بان بازار'!D2356</f>
        <v/>
      </c>
      <c r="E2353" s="14">
        <f>'دیده بان بازار'!E2356</f>
        <v/>
      </c>
      <c r="F2353" s="13">
        <f>'دیده بان بازار'!F2356</f>
        <v/>
      </c>
      <c r="G2353" s="13">
        <f>'دیده بان بازار'!G2356</f>
        <v/>
      </c>
      <c r="H2353" s="13">
        <f>'دیده بان بازار'!H2356</f>
        <v/>
      </c>
      <c r="I2353" s="13">
        <f>'دیده بان بازار'!I2356</f>
        <v/>
      </c>
      <c r="J2353" s="13">
        <f>'دیده بان بازار'!J2356</f>
        <v/>
      </c>
      <c r="K2353" s="13">
        <f>'دیده بان بازار'!K2356</f>
        <v/>
      </c>
      <c r="L2353" s="13">
        <f>'دیده بان بازار'!L2356</f>
        <v/>
      </c>
      <c r="M2353" s="13">
        <f>'دیده بان بازار'!M2356</f>
        <v/>
      </c>
      <c r="N2353" s="13">
        <f>'دیده بان بازار'!N2356</f>
        <v/>
      </c>
      <c r="O2353" s="13">
        <f>'دیده بان بازار'!O2356</f>
        <v/>
      </c>
      <c r="P2353" s="13">
        <f>'دیده بان بازار'!P2356</f>
        <v/>
      </c>
      <c r="Q2353" s="13">
        <f>'دیده بان بازار'!Q2356</f>
        <v/>
      </c>
      <c r="R2353" s="13">
        <f>'دیده بان بازار'!R2356</f>
        <v/>
      </c>
      <c r="S2353" s="13">
        <f>'دیده بان بازار'!S2356</f>
        <v/>
      </c>
      <c r="T2353" s="13">
        <f>'دیده بان بازار'!T2356</f>
        <v/>
      </c>
      <c r="U2353" s="13">
        <f>'دیده بان بازار'!U2356</f>
        <v/>
      </c>
      <c r="V2353" s="13">
        <f>'دیده بان بازار'!V2356</f>
        <v/>
      </c>
      <c r="W2353" s="6">
        <f>'دیده بان بازار'!W2356</f>
        <v/>
      </c>
      <c r="X2353" s="11">
        <f>IFERROR(IF(OR(R2353&lt;=0,W2353&lt;=0,S2353&lt;=0,V2353&lt;=0),0,ROUND((S2353/R2353)/(V2353/W2353),2)),0)</f>
        <v/>
      </c>
      <c r="Y2353" s="11">
        <f>IFERROR(IF(OR(S2353&lt;=0,V2353&lt;=0),0,ROUND(S2353/V2353,2)),0)</f>
        <v/>
      </c>
      <c r="Z2353" s="11">
        <f>IFERROR(J2353-M2353,0)</f>
        <v/>
      </c>
      <c r="AA2353" s="11">
        <f>IFERROR(ROUND(MAX(0,MIN(100,((AB2353*0.2)+(AC2353*0.15)+(AD2353*0.15)+(AE2353*0.1)+(AF2353*0.1)+(AG2353*0.15)+(MIN(Y2353/3,1)*100*0.1)+(AI2353*0.05))*((AH2353/100)*0.25+0.75))),0),0)</f>
        <v/>
      </c>
      <c r="AB2353" s="11">
        <f>ROUND(MAX(0,MIN(100,((M2353+10)/20)*100)),0)</f>
        <v/>
      </c>
      <c r="AC2353" s="11">
        <f>IFERROR(IF(D2353&lt;=0,0,ROUND(COUNTIFS($D$4:$D$3359,"&lt;="&amp;D2353,$D$4:$D$3359,"&gt;0")/COUNTIF($D$4:$D$3359,"&gt;0")*100,0)),0)</f>
        <v/>
      </c>
      <c r="AD2353" s="11">
        <f>IF(E2353&lt;=0,0,ROUND(MAX(0,MIN(100,(LOG10(1+E2353/1000000000)/LOG10(101))*100)),0))</f>
        <v/>
      </c>
      <c r="AE2353" s="11">
        <f>IF(O2353=N2353,50,ROUND(MAX(0,MIN(100,((H2353-N2353)/(O2353-N2353))*100)),0))</f>
        <v/>
      </c>
      <c r="AF2353" s="11">
        <f>ROUND(MAX(0,MIN(100,50+((H2353-K2353)/K2353)*1000)),0)</f>
        <v/>
      </c>
      <c r="AG2353" s="11">
        <f>IFERROR(ROUND(MAX(0,MIN(100,50+25*LN(MAX(0.01,X2353)))),0),25)</f>
        <v/>
      </c>
      <c r="AH2353" s="11">
        <f>ROUND(IF(M2353&lt;=-30,0,IF(M2353&lt;=-20,20,IF(M2353&lt;=-10,50,100))),0)</f>
        <v/>
      </c>
      <c r="AI2353" s="11">
        <f>ROUND(MAX(0,MIN(100,50+(Z2353*10))),0)</f>
        <v/>
      </c>
      <c r="AJ2353" s="11">
        <f>IFERROR(IF(--AA2353&gt;=80,"خرید قوی",IF(--AA2353&gt;=70,"خرید مشروط",IF(--AA2353&gt;=60,"مراقبت",IF(--AA2353&gt;=45,"ضعیف","عدم ورود")))),"")</f>
        <v/>
      </c>
    </row>
    <row r="2354">
      <c r="A2354" s="15">
        <f>'دیده بان بازار'!A2357</f>
        <v/>
      </c>
      <c r="B2354" s="16">
        <f>'دیده بان بازار'!B2357</f>
        <v/>
      </c>
      <c r="C2354" s="16">
        <f>'دیده بان بازار'!C2357</f>
        <v/>
      </c>
      <c r="D2354" s="16">
        <f>'دیده بان بازار'!D2357</f>
        <v/>
      </c>
      <c r="E2354" s="17">
        <f>'دیده بان بازار'!E2357</f>
        <v/>
      </c>
      <c r="F2354" s="16">
        <f>'دیده بان بازار'!F2357</f>
        <v/>
      </c>
      <c r="G2354" s="16">
        <f>'دیده بان بازار'!G2357</f>
        <v/>
      </c>
      <c r="H2354" s="16">
        <f>'دیده بان بازار'!H2357</f>
        <v/>
      </c>
      <c r="I2354" s="16">
        <f>'دیده بان بازار'!I2357</f>
        <v/>
      </c>
      <c r="J2354" s="16">
        <f>'دیده بان بازار'!J2357</f>
        <v/>
      </c>
      <c r="K2354" s="16">
        <f>'دیده بان بازار'!K2357</f>
        <v/>
      </c>
      <c r="L2354" s="16">
        <f>'دیده بان بازار'!L2357</f>
        <v/>
      </c>
      <c r="M2354" s="16">
        <f>'دیده بان بازار'!M2357</f>
        <v/>
      </c>
      <c r="N2354" s="16">
        <f>'دیده بان بازار'!N2357</f>
        <v/>
      </c>
      <c r="O2354" s="16">
        <f>'دیده بان بازار'!O2357</f>
        <v/>
      </c>
      <c r="P2354" s="16">
        <f>'دیده بان بازار'!P2357</f>
        <v/>
      </c>
      <c r="Q2354" s="16">
        <f>'دیده بان بازار'!Q2357</f>
        <v/>
      </c>
      <c r="R2354" s="16">
        <f>'دیده بان بازار'!R2357</f>
        <v/>
      </c>
      <c r="S2354" s="16">
        <f>'دیده بان بازار'!S2357</f>
        <v/>
      </c>
      <c r="T2354" s="16">
        <f>'دیده بان بازار'!T2357</f>
        <v/>
      </c>
      <c r="U2354" s="16">
        <f>'دیده بان بازار'!U2357</f>
        <v/>
      </c>
      <c r="V2354" s="16">
        <f>'دیده بان بازار'!V2357</f>
        <v/>
      </c>
      <c r="W2354" s="7">
        <f>'دیده بان بازار'!W2357</f>
        <v/>
      </c>
      <c r="X2354" s="11">
        <f>IFERROR(IF(OR(R2354&lt;=0,W2354&lt;=0,S2354&lt;=0,V2354&lt;=0),0,ROUND((S2354/R2354)/(V2354/W2354),2)),0)</f>
        <v/>
      </c>
      <c r="Y2354" s="11">
        <f>IFERROR(IF(OR(S2354&lt;=0,V2354&lt;=0),0,ROUND(S2354/V2354,2)),0)</f>
        <v/>
      </c>
      <c r="Z2354" s="11">
        <f>IFERROR(J2354-M2354,0)</f>
        <v/>
      </c>
      <c r="AA2354" s="11">
        <f>IFERROR(ROUND(MAX(0,MIN(100,((AB2354*0.2)+(AC2354*0.15)+(AD2354*0.15)+(AE2354*0.1)+(AF2354*0.1)+(AG2354*0.15)+(MIN(Y2354/3,1)*100*0.1)+(AI2354*0.05))*((AH2354/100)*0.25+0.75))),0),0)</f>
        <v/>
      </c>
      <c r="AB2354" s="11">
        <f>ROUND(MAX(0,MIN(100,((M2354+10)/20)*100)),0)</f>
        <v/>
      </c>
      <c r="AC2354" s="11">
        <f>IFERROR(IF(D2354&lt;=0,0,ROUND(COUNTIFS($D$4:$D$3359,"&lt;="&amp;D2354,$D$4:$D$3359,"&gt;0")/COUNTIF($D$4:$D$3359,"&gt;0")*100,0)),0)</f>
        <v/>
      </c>
      <c r="AD2354" s="11">
        <f>IF(E2354&lt;=0,0,ROUND(MAX(0,MIN(100,(LOG10(1+E2354/1000000000)/LOG10(101))*100)),0))</f>
        <v/>
      </c>
      <c r="AE2354" s="11">
        <f>IF(O2354=N2354,50,ROUND(MAX(0,MIN(100,((H2354-N2354)/(O2354-N2354))*100)),0))</f>
        <v/>
      </c>
      <c r="AF2354" s="11">
        <f>ROUND(MAX(0,MIN(100,50+((H2354-K2354)/K2354)*1000)),0)</f>
        <v/>
      </c>
      <c r="AG2354" s="11">
        <f>IFERROR(ROUND(MAX(0,MIN(100,50+25*LN(MAX(0.01,X2354)))),0),25)</f>
        <v/>
      </c>
      <c r="AH2354" s="11">
        <f>ROUND(IF(M2354&lt;=-30,0,IF(M2354&lt;=-20,20,IF(M2354&lt;=-10,50,100))),0)</f>
        <v/>
      </c>
      <c r="AI2354" s="11">
        <f>ROUND(MAX(0,MIN(100,50+(Z2354*10))),0)</f>
        <v/>
      </c>
      <c r="AJ2354" s="11">
        <f>IFERROR(IF(--AA2354&gt;=80,"خرید قوی",IF(--AA2354&gt;=70,"خرید مشروط",IF(--AA2354&gt;=60,"مراقبت",IF(--AA2354&gt;=45,"ضعیف","عدم ورود")))),"")</f>
        <v/>
      </c>
    </row>
    <row r="2355">
      <c r="A2355" s="12">
        <f>'دیده بان بازار'!A2358</f>
        <v/>
      </c>
      <c r="B2355" s="13">
        <f>'دیده بان بازار'!B2358</f>
        <v/>
      </c>
      <c r="C2355" s="13">
        <f>'دیده بان بازار'!C2358</f>
        <v/>
      </c>
      <c r="D2355" s="13">
        <f>'دیده بان بازار'!D2358</f>
        <v/>
      </c>
      <c r="E2355" s="14">
        <f>'دیده بان بازار'!E2358</f>
        <v/>
      </c>
      <c r="F2355" s="13">
        <f>'دیده بان بازار'!F2358</f>
        <v/>
      </c>
      <c r="G2355" s="13">
        <f>'دیده بان بازار'!G2358</f>
        <v/>
      </c>
      <c r="H2355" s="13">
        <f>'دیده بان بازار'!H2358</f>
        <v/>
      </c>
      <c r="I2355" s="13">
        <f>'دیده بان بازار'!I2358</f>
        <v/>
      </c>
      <c r="J2355" s="13">
        <f>'دیده بان بازار'!J2358</f>
        <v/>
      </c>
      <c r="K2355" s="13">
        <f>'دیده بان بازار'!K2358</f>
        <v/>
      </c>
      <c r="L2355" s="13">
        <f>'دیده بان بازار'!L2358</f>
        <v/>
      </c>
      <c r="M2355" s="13">
        <f>'دیده بان بازار'!M2358</f>
        <v/>
      </c>
      <c r="N2355" s="13">
        <f>'دیده بان بازار'!N2358</f>
        <v/>
      </c>
      <c r="O2355" s="13">
        <f>'دیده بان بازار'!O2358</f>
        <v/>
      </c>
      <c r="P2355" s="13">
        <f>'دیده بان بازار'!P2358</f>
        <v/>
      </c>
      <c r="Q2355" s="13">
        <f>'دیده بان بازار'!Q2358</f>
        <v/>
      </c>
      <c r="R2355" s="13">
        <f>'دیده بان بازار'!R2358</f>
        <v/>
      </c>
      <c r="S2355" s="13">
        <f>'دیده بان بازار'!S2358</f>
        <v/>
      </c>
      <c r="T2355" s="13">
        <f>'دیده بان بازار'!T2358</f>
        <v/>
      </c>
      <c r="U2355" s="13">
        <f>'دیده بان بازار'!U2358</f>
        <v/>
      </c>
      <c r="V2355" s="13">
        <f>'دیده بان بازار'!V2358</f>
        <v/>
      </c>
      <c r="W2355" s="6">
        <f>'دیده بان بازار'!W2358</f>
        <v/>
      </c>
      <c r="X2355" s="11">
        <f>IFERROR(IF(OR(R2355&lt;=0,W2355&lt;=0,S2355&lt;=0,V2355&lt;=0),0,ROUND((S2355/R2355)/(V2355/W2355),2)),0)</f>
        <v/>
      </c>
      <c r="Y2355" s="11">
        <f>IFERROR(IF(OR(S2355&lt;=0,V2355&lt;=0),0,ROUND(S2355/V2355,2)),0)</f>
        <v/>
      </c>
      <c r="Z2355" s="11">
        <f>IFERROR(J2355-M2355,0)</f>
        <v/>
      </c>
      <c r="AA2355" s="11">
        <f>IFERROR(ROUND(MAX(0,MIN(100,((AB2355*0.2)+(AC2355*0.15)+(AD2355*0.15)+(AE2355*0.1)+(AF2355*0.1)+(AG2355*0.15)+(MIN(Y2355/3,1)*100*0.1)+(AI2355*0.05))*((AH2355/100)*0.25+0.75))),0),0)</f>
        <v/>
      </c>
      <c r="AB2355" s="11">
        <f>ROUND(MAX(0,MIN(100,((M2355+10)/20)*100)),0)</f>
        <v/>
      </c>
      <c r="AC2355" s="11">
        <f>IFERROR(IF(D2355&lt;=0,0,ROUND(COUNTIFS($D$4:$D$3359,"&lt;="&amp;D2355,$D$4:$D$3359,"&gt;0")/COUNTIF($D$4:$D$3359,"&gt;0")*100,0)),0)</f>
        <v/>
      </c>
      <c r="AD2355" s="11">
        <f>IF(E2355&lt;=0,0,ROUND(MAX(0,MIN(100,(LOG10(1+E2355/1000000000)/LOG10(101))*100)),0))</f>
        <v/>
      </c>
      <c r="AE2355" s="11">
        <f>IF(O2355=N2355,50,ROUND(MAX(0,MIN(100,((H2355-N2355)/(O2355-N2355))*100)),0))</f>
        <v/>
      </c>
      <c r="AF2355" s="11">
        <f>ROUND(MAX(0,MIN(100,50+((H2355-K2355)/K2355)*1000)),0)</f>
        <v/>
      </c>
      <c r="AG2355" s="11">
        <f>IFERROR(ROUND(MAX(0,MIN(100,50+25*LN(MAX(0.01,X2355)))),0),25)</f>
        <v/>
      </c>
      <c r="AH2355" s="11">
        <f>ROUND(IF(M2355&lt;=-30,0,IF(M2355&lt;=-20,20,IF(M2355&lt;=-10,50,100))),0)</f>
        <v/>
      </c>
      <c r="AI2355" s="11">
        <f>ROUND(MAX(0,MIN(100,50+(Z2355*10))),0)</f>
        <v/>
      </c>
      <c r="AJ2355" s="11">
        <f>IFERROR(IF(--AA2355&gt;=80,"خرید قوی",IF(--AA2355&gt;=70,"خرید مشروط",IF(--AA2355&gt;=60,"مراقبت",IF(--AA2355&gt;=45,"ضعیف","عدم ورود")))),"")</f>
        <v/>
      </c>
    </row>
    <row r="2356">
      <c r="A2356" s="15">
        <f>'دیده بان بازار'!A2359</f>
        <v/>
      </c>
      <c r="B2356" s="16">
        <f>'دیده بان بازار'!B2359</f>
        <v/>
      </c>
      <c r="C2356" s="16">
        <f>'دیده بان بازار'!C2359</f>
        <v/>
      </c>
      <c r="D2356" s="16">
        <f>'دیده بان بازار'!D2359</f>
        <v/>
      </c>
      <c r="E2356" s="17">
        <f>'دیده بان بازار'!E2359</f>
        <v/>
      </c>
      <c r="F2356" s="16">
        <f>'دیده بان بازار'!F2359</f>
        <v/>
      </c>
      <c r="G2356" s="16">
        <f>'دیده بان بازار'!G2359</f>
        <v/>
      </c>
      <c r="H2356" s="16">
        <f>'دیده بان بازار'!H2359</f>
        <v/>
      </c>
      <c r="I2356" s="16">
        <f>'دیده بان بازار'!I2359</f>
        <v/>
      </c>
      <c r="J2356" s="16">
        <f>'دیده بان بازار'!J2359</f>
        <v/>
      </c>
      <c r="K2356" s="16">
        <f>'دیده بان بازار'!K2359</f>
        <v/>
      </c>
      <c r="L2356" s="16">
        <f>'دیده بان بازار'!L2359</f>
        <v/>
      </c>
      <c r="M2356" s="16">
        <f>'دیده بان بازار'!M2359</f>
        <v/>
      </c>
      <c r="N2356" s="16">
        <f>'دیده بان بازار'!N2359</f>
        <v/>
      </c>
      <c r="O2356" s="16">
        <f>'دیده بان بازار'!O2359</f>
        <v/>
      </c>
      <c r="P2356" s="16">
        <f>'دیده بان بازار'!P2359</f>
        <v/>
      </c>
      <c r="Q2356" s="16">
        <f>'دیده بان بازار'!Q2359</f>
        <v/>
      </c>
      <c r="R2356" s="16">
        <f>'دیده بان بازار'!R2359</f>
        <v/>
      </c>
      <c r="S2356" s="16">
        <f>'دیده بان بازار'!S2359</f>
        <v/>
      </c>
      <c r="T2356" s="16">
        <f>'دیده بان بازار'!T2359</f>
        <v/>
      </c>
      <c r="U2356" s="16">
        <f>'دیده بان بازار'!U2359</f>
        <v/>
      </c>
      <c r="V2356" s="16">
        <f>'دیده بان بازار'!V2359</f>
        <v/>
      </c>
      <c r="W2356" s="7">
        <f>'دیده بان بازار'!W2359</f>
        <v/>
      </c>
      <c r="X2356" s="11">
        <f>IFERROR(IF(OR(R2356&lt;=0,W2356&lt;=0,S2356&lt;=0,V2356&lt;=0),0,ROUND((S2356/R2356)/(V2356/W2356),2)),0)</f>
        <v/>
      </c>
      <c r="Y2356" s="11">
        <f>IFERROR(IF(OR(S2356&lt;=0,V2356&lt;=0),0,ROUND(S2356/V2356,2)),0)</f>
        <v/>
      </c>
      <c r="Z2356" s="11">
        <f>IFERROR(J2356-M2356,0)</f>
        <v/>
      </c>
      <c r="AA2356" s="11">
        <f>IFERROR(ROUND(MAX(0,MIN(100,((AB2356*0.2)+(AC2356*0.15)+(AD2356*0.15)+(AE2356*0.1)+(AF2356*0.1)+(AG2356*0.15)+(MIN(Y2356/3,1)*100*0.1)+(AI2356*0.05))*((AH2356/100)*0.25+0.75))),0),0)</f>
        <v/>
      </c>
      <c r="AB2356" s="11">
        <f>ROUND(MAX(0,MIN(100,((M2356+10)/20)*100)),0)</f>
        <v/>
      </c>
      <c r="AC2356" s="11">
        <f>IFERROR(IF(D2356&lt;=0,0,ROUND(COUNTIFS($D$4:$D$3359,"&lt;="&amp;D2356,$D$4:$D$3359,"&gt;0")/COUNTIF($D$4:$D$3359,"&gt;0")*100,0)),0)</f>
        <v/>
      </c>
      <c r="AD2356" s="11">
        <f>IF(E2356&lt;=0,0,ROUND(MAX(0,MIN(100,(LOG10(1+E2356/1000000000)/LOG10(101))*100)),0))</f>
        <v/>
      </c>
      <c r="AE2356" s="11">
        <f>IF(O2356=N2356,50,ROUND(MAX(0,MIN(100,((H2356-N2356)/(O2356-N2356))*100)),0))</f>
        <v/>
      </c>
      <c r="AF2356" s="11">
        <f>ROUND(MAX(0,MIN(100,50+((H2356-K2356)/K2356)*1000)),0)</f>
        <v/>
      </c>
      <c r="AG2356" s="11">
        <f>IFERROR(ROUND(MAX(0,MIN(100,50+25*LN(MAX(0.01,X2356)))),0),25)</f>
        <v/>
      </c>
      <c r="AH2356" s="11">
        <f>ROUND(IF(M2356&lt;=-30,0,IF(M2356&lt;=-20,20,IF(M2356&lt;=-10,50,100))),0)</f>
        <v/>
      </c>
      <c r="AI2356" s="11">
        <f>ROUND(MAX(0,MIN(100,50+(Z2356*10))),0)</f>
        <v/>
      </c>
      <c r="AJ2356" s="11">
        <f>IFERROR(IF(--AA2356&gt;=80,"خرید قوی",IF(--AA2356&gt;=70,"خرید مشروط",IF(--AA2356&gt;=60,"مراقبت",IF(--AA2356&gt;=45,"ضعیف","عدم ورود")))),"")</f>
        <v/>
      </c>
    </row>
    <row r="2357">
      <c r="A2357" s="15">
        <f>'دیده بان بازار'!A2360</f>
        <v/>
      </c>
      <c r="B2357" s="16">
        <f>'دیده بان بازار'!B2360</f>
        <v/>
      </c>
      <c r="C2357" s="16">
        <f>'دیده بان بازار'!C2360</f>
        <v/>
      </c>
      <c r="D2357" s="16">
        <f>'دیده بان بازار'!D2360</f>
        <v/>
      </c>
      <c r="E2357" s="17">
        <f>'دیده بان بازار'!E2360</f>
        <v/>
      </c>
      <c r="F2357" s="16">
        <f>'دیده بان بازار'!F2360</f>
        <v/>
      </c>
      <c r="G2357" s="16">
        <f>'دیده بان بازار'!G2360</f>
        <v/>
      </c>
      <c r="H2357" s="16">
        <f>'دیده بان بازار'!H2360</f>
        <v/>
      </c>
      <c r="I2357" s="16">
        <f>'دیده بان بازار'!I2360</f>
        <v/>
      </c>
      <c r="J2357" s="16">
        <f>'دیده بان بازار'!J2360</f>
        <v/>
      </c>
      <c r="K2357" s="16">
        <f>'دیده بان بازار'!K2360</f>
        <v/>
      </c>
      <c r="L2357" s="16">
        <f>'دیده بان بازار'!L2360</f>
        <v/>
      </c>
      <c r="M2357" s="16">
        <f>'دیده بان بازار'!M2360</f>
        <v/>
      </c>
      <c r="N2357" s="16">
        <f>'دیده بان بازار'!N2360</f>
        <v/>
      </c>
      <c r="O2357" s="16">
        <f>'دیده بان بازار'!O2360</f>
        <v/>
      </c>
      <c r="P2357" s="16">
        <f>'دیده بان بازار'!P2360</f>
        <v/>
      </c>
      <c r="Q2357" s="16">
        <f>'دیده بان بازار'!Q2360</f>
        <v/>
      </c>
      <c r="R2357" s="16">
        <f>'دیده بان بازار'!R2360</f>
        <v/>
      </c>
      <c r="S2357" s="16">
        <f>'دیده بان بازار'!S2360</f>
        <v/>
      </c>
      <c r="T2357" s="16">
        <f>'دیده بان بازار'!T2360</f>
        <v/>
      </c>
      <c r="U2357" s="16">
        <f>'دیده بان بازار'!U2360</f>
        <v/>
      </c>
      <c r="V2357" s="16">
        <f>'دیده بان بازار'!V2360</f>
        <v/>
      </c>
      <c r="W2357" s="7">
        <f>'دیده بان بازار'!W2360</f>
        <v/>
      </c>
      <c r="X2357" s="11">
        <f>IFERROR(IF(OR(R2357&lt;=0,W2357&lt;=0,S2357&lt;=0,V2357&lt;=0),0,ROUND((S2357/R2357)/(V2357/W2357),2)),0)</f>
        <v/>
      </c>
      <c r="Y2357" s="11">
        <f>IFERROR(IF(OR(S2357&lt;=0,V2357&lt;=0),0,ROUND(S2357/V2357,2)),0)</f>
        <v/>
      </c>
      <c r="Z2357" s="11">
        <f>IFERROR(J2357-M2357,0)</f>
        <v/>
      </c>
      <c r="AA2357" s="11">
        <f>IFERROR(ROUND(MAX(0,MIN(100,((AB2357*0.2)+(AC2357*0.15)+(AD2357*0.15)+(AE2357*0.1)+(AF2357*0.1)+(AG2357*0.15)+(MIN(Y2357/3,1)*100*0.1)+(AI2357*0.05))*((AH2357/100)*0.25+0.75))),0),0)</f>
        <v/>
      </c>
      <c r="AB2357" s="11">
        <f>ROUND(MAX(0,MIN(100,((M2357+10)/20)*100)),0)</f>
        <v/>
      </c>
      <c r="AC2357" s="11">
        <f>IFERROR(IF(D2357&lt;=0,0,ROUND(COUNTIFS($D$4:$D$3359,"&lt;="&amp;D2357,$D$4:$D$3359,"&gt;0")/COUNTIF($D$4:$D$3359,"&gt;0")*100,0)),0)</f>
        <v/>
      </c>
      <c r="AD2357" s="11">
        <f>IF(E2357&lt;=0,0,ROUND(MAX(0,MIN(100,(LOG10(1+E2357/1000000000)/LOG10(101))*100)),0))</f>
        <v/>
      </c>
      <c r="AE2357" s="11">
        <f>IF(O2357=N2357,50,ROUND(MAX(0,MIN(100,((H2357-N2357)/(O2357-N2357))*100)),0))</f>
        <v/>
      </c>
      <c r="AF2357" s="11">
        <f>ROUND(MAX(0,MIN(100,50+((H2357-K2357)/K2357)*1000)),0)</f>
        <v/>
      </c>
      <c r="AG2357" s="11">
        <f>IFERROR(ROUND(MAX(0,MIN(100,50+25*LN(MAX(0.01,X2357)))),0),25)</f>
        <v/>
      </c>
      <c r="AH2357" s="11">
        <f>ROUND(IF(M2357&lt;=-30,0,IF(M2357&lt;=-20,20,IF(M2357&lt;=-10,50,100))),0)</f>
        <v/>
      </c>
      <c r="AI2357" s="11">
        <f>ROUND(MAX(0,MIN(100,50+(Z2357*10))),0)</f>
        <v/>
      </c>
      <c r="AJ2357" s="11">
        <f>IFERROR(IF(--AA2357&gt;=80,"خرید قوی",IF(--AA2357&gt;=70,"خرید مشروط",IF(--AA2357&gt;=60,"مراقبت",IF(--AA2357&gt;=45,"ضعیف","عدم ورود")))),"")</f>
        <v/>
      </c>
    </row>
    <row r="2358">
      <c r="A2358" s="12">
        <f>'دیده بان بازار'!A2361</f>
        <v/>
      </c>
      <c r="B2358" s="13">
        <f>'دیده بان بازار'!B2361</f>
        <v/>
      </c>
      <c r="C2358" s="13">
        <f>'دیده بان بازار'!C2361</f>
        <v/>
      </c>
      <c r="D2358" s="13">
        <f>'دیده بان بازار'!D2361</f>
        <v/>
      </c>
      <c r="E2358" s="14">
        <f>'دیده بان بازار'!E2361</f>
        <v/>
      </c>
      <c r="F2358" s="13">
        <f>'دیده بان بازار'!F2361</f>
        <v/>
      </c>
      <c r="G2358" s="13">
        <f>'دیده بان بازار'!G2361</f>
        <v/>
      </c>
      <c r="H2358" s="13">
        <f>'دیده بان بازار'!H2361</f>
        <v/>
      </c>
      <c r="I2358" s="13">
        <f>'دیده بان بازار'!I2361</f>
        <v/>
      </c>
      <c r="J2358" s="13">
        <f>'دیده بان بازار'!J2361</f>
        <v/>
      </c>
      <c r="K2358" s="13">
        <f>'دیده بان بازار'!K2361</f>
        <v/>
      </c>
      <c r="L2358" s="13">
        <f>'دیده بان بازار'!L2361</f>
        <v/>
      </c>
      <c r="M2358" s="13">
        <f>'دیده بان بازار'!M2361</f>
        <v/>
      </c>
      <c r="N2358" s="13">
        <f>'دیده بان بازار'!N2361</f>
        <v/>
      </c>
      <c r="O2358" s="13">
        <f>'دیده بان بازار'!O2361</f>
        <v/>
      </c>
      <c r="P2358" s="13">
        <f>'دیده بان بازار'!P2361</f>
        <v/>
      </c>
      <c r="Q2358" s="13">
        <f>'دیده بان بازار'!Q2361</f>
        <v/>
      </c>
      <c r="R2358" s="13">
        <f>'دیده بان بازار'!R2361</f>
        <v/>
      </c>
      <c r="S2358" s="13">
        <f>'دیده بان بازار'!S2361</f>
        <v/>
      </c>
      <c r="T2358" s="13">
        <f>'دیده بان بازار'!T2361</f>
        <v/>
      </c>
      <c r="U2358" s="13">
        <f>'دیده بان بازار'!U2361</f>
        <v/>
      </c>
      <c r="V2358" s="13">
        <f>'دیده بان بازار'!V2361</f>
        <v/>
      </c>
      <c r="W2358" s="6">
        <f>'دیده بان بازار'!W2361</f>
        <v/>
      </c>
      <c r="X2358" s="11">
        <f>IFERROR(IF(OR(R2358&lt;=0,W2358&lt;=0,S2358&lt;=0,V2358&lt;=0),0,ROUND((S2358/R2358)/(V2358/W2358),2)),0)</f>
        <v/>
      </c>
      <c r="Y2358" s="11">
        <f>IFERROR(IF(OR(S2358&lt;=0,V2358&lt;=0),0,ROUND(S2358/V2358,2)),0)</f>
        <v/>
      </c>
      <c r="Z2358" s="11">
        <f>IFERROR(J2358-M2358,0)</f>
        <v/>
      </c>
      <c r="AA2358" s="11">
        <f>IFERROR(ROUND(MAX(0,MIN(100,((AB2358*0.2)+(AC2358*0.15)+(AD2358*0.15)+(AE2358*0.1)+(AF2358*0.1)+(AG2358*0.15)+(MIN(Y2358/3,1)*100*0.1)+(AI2358*0.05))*((AH2358/100)*0.25+0.75))),0),0)</f>
        <v/>
      </c>
      <c r="AB2358" s="11">
        <f>ROUND(MAX(0,MIN(100,((M2358+10)/20)*100)),0)</f>
        <v/>
      </c>
      <c r="AC2358" s="11">
        <f>IFERROR(IF(D2358&lt;=0,0,ROUND(COUNTIFS($D$4:$D$3359,"&lt;="&amp;D2358,$D$4:$D$3359,"&gt;0")/COUNTIF($D$4:$D$3359,"&gt;0")*100,0)),0)</f>
        <v/>
      </c>
      <c r="AD2358" s="11">
        <f>IF(E2358&lt;=0,0,ROUND(MAX(0,MIN(100,(LOG10(1+E2358/1000000000)/LOG10(101))*100)),0))</f>
        <v/>
      </c>
      <c r="AE2358" s="11">
        <f>IF(O2358=N2358,50,ROUND(MAX(0,MIN(100,((H2358-N2358)/(O2358-N2358))*100)),0))</f>
        <v/>
      </c>
      <c r="AF2358" s="11">
        <f>ROUND(MAX(0,MIN(100,50+((H2358-K2358)/K2358)*1000)),0)</f>
        <v/>
      </c>
      <c r="AG2358" s="11">
        <f>IFERROR(ROUND(MAX(0,MIN(100,50+25*LN(MAX(0.01,X2358)))),0),25)</f>
        <v/>
      </c>
      <c r="AH2358" s="11">
        <f>ROUND(IF(M2358&lt;=-30,0,IF(M2358&lt;=-20,20,IF(M2358&lt;=-10,50,100))),0)</f>
        <v/>
      </c>
      <c r="AI2358" s="11">
        <f>ROUND(MAX(0,MIN(100,50+(Z2358*10))),0)</f>
        <v/>
      </c>
      <c r="AJ2358" s="11">
        <f>IFERROR(IF(--AA2358&gt;=80,"خرید قوی",IF(--AA2358&gt;=70,"خرید مشروط",IF(--AA2358&gt;=60,"مراقبت",IF(--AA2358&gt;=45,"ضعیف","عدم ورود")))),"")</f>
        <v/>
      </c>
    </row>
    <row r="2359">
      <c r="A2359" s="15">
        <f>'دیده بان بازار'!A2362</f>
        <v/>
      </c>
      <c r="B2359" s="16">
        <f>'دیده بان بازار'!B2362</f>
        <v/>
      </c>
      <c r="C2359" s="16">
        <f>'دیده بان بازار'!C2362</f>
        <v/>
      </c>
      <c r="D2359" s="16">
        <f>'دیده بان بازار'!D2362</f>
        <v/>
      </c>
      <c r="E2359" s="17">
        <f>'دیده بان بازار'!E2362</f>
        <v/>
      </c>
      <c r="F2359" s="16">
        <f>'دیده بان بازار'!F2362</f>
        <v/>
      </c>
      <c r="G2359" s="16">
        <f>'دیده بان بازار'!G2362</f>
        <v/>
      </c>
      <c r="H2359" s="16">
        <f>'دیده بان بازار'!H2362</f>
        <v/>
      </c>
      <c r="I2359" s="16">
        <f>'دیده بان بازار'!I2362</f>
        <v/>
      </c>
      <c r="J2359" s="16">
        <f>'دیده بان بازار'!J2362</f>
        <v/>
      </c>
      <c r="K2359" s="16">
        <f>'دیده بان بازار'!K2362</f>
        <v/>
      </c>
      <c r="L2359" s="16">
        <f>'دیده بان بازار'!L2362</f>
        <v/>
      </c>
      <c r="M2359" s="16">
        <f>'دیده بان بازار'!M2362</f>
        <v/>
      </c>
      <c r="N2359" s="16">
        <f>'دیده بان بازار'!N2362</f>
        <v/>
      </c>
      <c r="O2359" s="16">
        <f>'دیده بان بازار'!O2362</f>
        <v/>
      </c>
      <c r="P2359" s="16">
        <f>'دیده بان بازار'!P2362</f>
        <v/>
      </c>
      <c r="Q2359" s="16">
        <f>'دیده بان بازار'!Q2362</f>
        <v/>
      </c>
      <c r="R2359" s="16">
        <f>'دیده بان بازار'!R2362</f>
        <v/>
      </c>
      <c r="S2359" s="16">
        <f>'دیده بان بازار'!S2362</f>
        <v/>
      </c>
      <c r="T2359" s="16">
        <f>'دیده بان بازار'!T2362</f>
        <v/>
      </c>
      <c r="U2359" s="16">
        <f>'دیده بان بازار'!U2362</f>
        <v/>
      </c>
      <c r="V2359" s="16">
        <f>'دیده بان بازار'!V2362</f>
        <v/>
      </c>
      <c r="W2359" s="7">
        <f>'دیده بان بازار'!W2362</f>
        <v/>
      </c>
      <c r="X2359" s="11">
        <f>IFERROR(IF(OR(R2359&lt;=0,W2359&lt;=0,S2359&lt;=0,V2359&lt;=0),0,ROUND((S2359/R2359)/(V2359/W2359),2)),0)</f>
        <v/>
      </c>
      <c r="Y2359" s="11">
        <f>IFERROR(IF(OR(S2359&lt;=0,V2359&lt;=0),0,ROUND(S2359/V2359,2)),0)</f>
        <v/>
      </c>
      <c r="Z2359" s="11">
        <f>IFERROR(J2359-M2359,0)</f>
        <v/>
      </c>
      <c r="AA2359" s="11">
        <f>IFERROR(ROUND(MAX(0,MIN(100,((AB2359*0.2)+(AC2359*0.15)+(AD2359*0.15)+(AE2359*0.1)+(AF2359*0.1)+(AG2359*0.15)+(MIN(Y2359/3,1)*100*0.1)+(AI2359*0.05))*((AH2359/100)*0.25+0.75))),0),0)</f>
        <v/>
      </c>
      <c r="AB2359" s="11">
        <f>ROUND(MAX(0,MIN(100,((M2359+10)/20)*100)),0)</f>
        <v/>
      </c>
      <c r="AC2359" s="11">
        <f>IFERROR(IF(D2359&lt;=0,0,ROUND(COUNTIFS($D$4:$D$3359,"&lt;="&amp;D2359,$D$4:$D$3359,"&gt;0")/COUNTIF($D$4:$D$3359,"&gt;0")*100,0)),0)</f>
        <v/>
      </c>
      <c r="AD2359" s="11">
        <f>IF(E2359&lt;=0,0,ROUND(MAX(0,MIN(100,(LOG10(1+E2359/1000000000)/LOG10(101))*100)),0))</f>
        <v/>
      </c>
      <c r="AE2359" s="11">
        <f>IF(O2359=N2359,50,ROUND(MAX(0,MIN(100,((H2359-N2359)/(O2359-N2359))*100)),0))</f>
        <v/>
      </c>
      <c r="AF2359" s="11">
        <f>ROUND(MAX(0,MIN(100,50+((H2359-K2359)/K2359)*1000)),0)</f>
        <v/>
      </c>
      <c r="AG2359" s="11">
        <f>IFERROR(ROUND(MAX(0,MIN(100,50+25*LN(MAX(0.01,X2359)))),0),25)</f>
        <v/>
      </c>
      <c r="AH2359" s="11">
        <f>ROUND(IF(M2359&lt;=-30,0,IF(M2359&lt;=-20,20,IF(M2359&lt;=-10,50,100))),0)</f>
        <v/>
      </c>
      <c r="AI2359" s="11">
        <f>ROUND(MAX(0,MIN(100,50+(Z2359*10))),0)</f>
        <v/>
      </c>
      <c r="AJ2359" s="11">
        <f>IFERROR(IF(--AA2359&gt;=80,"خرید قوی",IF(--AA2359&gt;=70,"خرید مشروط",IF(--AA2359&gt;=60,"مراقبت",IF(--AA2359&gt;=45,"ضعیف","عدم ورود")))),"")</f>
        <v/>
      </c>
    </row>
    <row r="2360">
      <c r="A2360" s="12">
        <f>'دیده بان بازار'!A2363</f>
        <v/>
      </c>
      <c r="B2360" s="13">
        <f>'دیده بان بازار'!B2363</f>
        <v/>
      </c>
      <c r="C2360" s="13">
        <f>'دیده بان بازار'!C2363</f>
        <v/>
      </c>
      <c r="D2360" s="13">
        <f>'دیده بان بازار'!D2363</f>
        <v/>
      </c>
      <c r="E2360" s="14">
        <f>'دیده بان بازار'!E2363</f>
        <v/>
      </c>
      <c r="F2360" s="13">
        <f>'دیده بان بازار'!F2363</f>
        <v/>
      </c>
      <c r="G2360" s="13">
        <f>'دیده بان بازار'!G2363</f>
        <v/>
      </c>
      <c r="H2360" s="13">
        <f>'دیده بان بازار'!H2363</f>
        <v/>
      </c>
      <c r="I2360" s="13">
        <f>'دیده بان بازار'!I2363</f>
        <v/>
      </c>
      <c r="J2360" s="13">
        <f>'دیده بان بازار'!J2363</f>
        <v/>
      </c>
      <c r="K2360" s="13">
        <f>'دیده بان بازار'!K2363</f>
        <v/>
      </c>
      <c r="L2360" s="13">
        <f>'دیده بان بازار'!L2363</f>
        <v/>
      </c>
      <c r="M2360" s="13">
        <f>'دیده بان بازار'!M2363</f>
        <v/>
      </c>
      <c r="N2360" s="13">
        <f>'دیده بان بازار'!N2363</f>
        <v/>
      </c>
      <c r="O2360" s="13">
        <f>'دیده بان بازار'!O2363</f>
        <v/>
      </c>
      <c r="P2360" s="13">
        <f>'دیده بان بازار'!P2363</f>
        <v/>
      </c>
      <c r="Q2360" s="13">
        <f>'دیده بان بازار'!Q2363</f>
        <v/>
      </c>
      <c r="R2360" s="13">
        <f>'دیده بان بازار'!R2363</f>
        <v/>
      </c>
      <c r="S2360" s="13">
        <f>'دیده بان بازار'!S2363</f>
        <v/>
      </c>
      <c r="T2360" s="13">
        <f>'دیده بان بازار'!T2363</f>
        <v/>
      </c>
      <c r="U2360" s="13">
        <f>'دیده بان بازار'!U2363</f>
        <v/>
      </c>
      <c r="V2360" s="13">
        <f>'دیده بان بازار'!V2363</f>
        <v/>
      </c>
      <c r="W2360" s="6">
        <f>'دیده بان بازار'!W2363</f>
        <v/>
      </c>
      <c r="X2360" s="11">
        <f>IFERROR(IF(OR(R2360&lt;=0,W2360&lt;=0,S2360&lt;=0,V2360&lt;=0),0,ROUND((S2360/R2360)/(V2360/W2360),2)),0)</f>
        <v/>
      </c>
      <c r="Y2360" s="11">
        <f>IFERROR(IF(OR(S2360&lt;=0,V2360&lt;=0),0,ROUND(S2360/V2360,2)),0)</f>
        <v/>
      </c>
      <c r="Z2360" s="11">
        <f>IFERROR(J2360-M2360,0)</f>
        <v/>
      </c>
      <c r="AA2360" s="11">
        <f>IFERROR(ROUND(MAX(0,MIN(100,((AB2360*0.2)+(AC2360*0.15)+(AD2360*0.15)+(AE2360*0.1)+(AF2360*0.1)+(AG2360*0.15)+(MIN(Y2360/3,1)*100*0.1)+(AI2360*0.05))*((AH2360/100)*0.25+0.75))),0),0)</f>
        <v/>
      </c>
      <c r="AB2360" s="11">
        <f>ROUND(MAX(0,MIN(100,((M2360+10)/20)*100)),0)</f>
        <v/>
      </c>
      <c r="AC2360" s="11">
        <f>IFERROR(IF(D2360&lt;=0,0,ROUND(COUNTIFS($D$4:$D$3359,"&lt;="&amp;D2360,$D$4:$D$3359,"&gt;0")/COUNTIF($D$4:$D$3359,"&gt;0")*100,0)),0)</f>
        <v/>
      </c>
      <c r="AD2360" s="11">
        <f>IF(E2360&lt;=0,0,ROUND(MAX(0,MIN(100,(LOG10(1+E2360/1000000000)/LOG10(101))*100)),0))</f>
        <v/>
      </c>
      <c r="AE2360" s="11">
        <f>IF(O2360=N2360,50,ROUND(MAX(0,MIN(100,((H2360-N2360)/(O2360-N2360))*100)),0))</f>
        <v/>
      </c>
      <c r="AF2360" s="11">
        <f>ROUND(MAX(0,MIN(100,50+((H2360-K2360)/K2360)*1000)),0)</f>
        <v/>
      </c>
      <c r="AG2360" s="11">
        <f>IFERROR(ROUND(MAX(0,MIN(100,50+25*LN(MAX(0.01,X2360)))),0),25)</f>
        <v/>
      </c>
      <c r="AH2360" s="11">
        <f>ROUND(IF(M2360&lt;=-30,0,IF(M2360&lt;=-20,20,IF(M2360&lt;=-10,50,100))),0)</f>
        <v/>
      </c>
      <c r="AI2360" s="11">
        <f>ROUND(MAX(0,MIN(100,50+(Z2360*10))),0)</f>
        <v/>
      </c>
      <c r="AJ2360" s="11">
        <f>IFERROR(IF(--AA2360&gt;=80,"خرید قوی",IF(--AA2360&gt;=70,"خرید مشروط",IF(--AA2360&gt;=60,"مراقبت",IF(--AA2360&gt;=45,"ضعیف","عدم ورود")))),"")</f>
        <v/>
      </c>
    </row>
    <row r="2361">
      <c r="A2361" s="15">
        <f>'دیده بان بازار'!A2364</f>
        <v/>
      </c>
      <c r="B2361" s="16">
        <f>'دیده بان بازار'!B2364</f>
        <v/>
      </c>
      <c r="C2361" s="16">
        <f>'دیده بان بازار'!C2364</f>
        <v/>
      </c>
      <c r="D2361" s="16">
        <f>'دیده بان بازار'!D2364</f>
        <v/>
      </c>
      <c r="E2361" s="17">
        <f>'دیده بان بازار'!E2364</f>
        <v/>
      </c>
      <c r="F2361" s="16">
        <f>'دیده بان بازار'!F2364</f>
        <v/>
      </c>
      <c r="G2361" s="16">
        <f>'دیده بان بازار'!G2364</f>
        <v/>
      </c>
      <c r="H2361" s="16">
        <f>'دیده بان بازار'!H2364</f>
        <v/>
      </c>
      <c r="I2361" s="16">
        <f>'دیده بان بازار'!I2364</f>
        <v/>
      </c>
      <c r="J2361" s="16">
        <f>'دیده بان بازار'!J2364</f>
        <v/>
      </c>
      <c r="K2361" s="16">
        <f>'دیده بان بازار'!K2364</f>
        <v/>
      </c>
      <c r="L2361" s="16">
        <f>'دیده بان بازار'!L2364</f>
        <v/>
      </c>
      <c r="M2361" s="16">
        <f>'دیده بان بازار'!M2364</f>
        <v/>
      </c>
      <c r="N2361" s="16">
        <f>'دیده بان بازار'!N2364</f>
        <v/>
      </c>
      <c r="O2361" s="16">
        <f>'دیده بان بازار'!O2364</f>
        <v/>
      </c>
      <c r="P2361" s="16">
        <f>'دیده بان بازار'!P2364</f>
        <v/>
      </c>
      <c r="Q2361" s="16">
        <f>'دیده بان بازار'!Q2364</f>
        <v/>
      </c>
      <c r="R2361" s="16">
        <f>'دیده بان بازار'!R2364</f>
        <v/>
      </c>
      <c r="S2361" s="16">
        <f>'دیده بان بازار'!S2364</f>
        <v/>
      </c>
      <c r="T2361" s="16">
        <f>'دیده بان بازار'!T2364</f>
        <v/>
      </c>
      <c r="U2361" s="16">
        <f>'دیده بان بازار'!U2364</f>
        <v/>
      </c>
      <c r="V2361" s="16">
        <f>'دیده بان بازار'!V2364</f>
        <v/>
      </c>
      <c r="W2361" s="7">
        <f>'دیده بان بازار'!W2364</f>
        <v/>
      </c>
      <c r="X2361" s="11">
        <f>IFERROR(IF(OR(R2361&lt;=0,W2361&lt;=0,S2361&lt;=0,V2361&lt;=0),0,ROUND((S2361/R2361)/(V2361/W2361),2)),0)</f>
        <v/>
      </c>
      <c r="Y2361" s="11">
        <f>IFERROR(IF(OR(S2361&lt;=0,V2361&lt;=0),0,ROUND(S2361/V2361,2)),0)</f>
        <v/>
      </c>
      <c r="Z2361" s="11">
        <f>IFERROR(J2361-M2361,0)</f>
        <v/>
      </c>
      <c r="AA2361" s="11">
        <f>IFERROR(ROUND(MAX(0,MIN(100,((AB2361*0.2)+(AC2361*0.15)+(AD2361*0.15)+(AE2361*0.1)+(AF2361*0.1)+(AG2361*0.15)+(MIN(Y2361/3,1)*100*0.1)+(AI2361*0.05))*((AH2361/100)*0.25+0.75))),0),0)</f>
        <v/>
      </c>
      <c r="AB2361" s="11">
        <f>ROUND(MAX(0,MIN(100,((M2361+10)/20)*100)),0)</f>
        <v/>
      </c>
      <c r="AC2361" s="11">
        <f>IFERROR(IF(D2361&lt;=0,0,ROUND(COUNTIFS($D$4:$D$3359,"&lt;="&amp;D2361,$D$4:$D$3359,"&gt;0")/COUNTIF($D$4:$D$3359,"&gt;0")*100,0)),0)</f>
        <v/>
      </c>
      <c r="AD2361" s="11">
        <f>IF(E2361&lt;=0,0,ROUND(MAX(0,MIN(100,(LOG10(1+E2361/1000000000)/LOG10(101))*100)),0))</f>
        <v/>
      </c>
      <c r="AE2361" s="11">
        <f>IF(O2361=N2361,50,ROUND(MAX(0,MIN(100,((H2361-N2361)/(O2361-N2361))*100)),0))</f>
        <v/>
      </c>
      <c r="AF2361" s="11">
        <f>ROUND(MAX(0,MIN(100,50+((H2361-K2361)/K2361)*1000)),0)</f>
        <v/>
      </c>
      <c r="AG2361" s="11">
        <f>IFERROR(ROUND(MAX(0,MIN(100,50+25*LN(MAX(0.01,X2361)))),0),25)</f>
        <v/>
      </c>
      <c r="AH2361" s="11">
        <f>ROUND(IF(M2361&lt;=-30,0,IF(M2361&lt;=-20,20,IF(M2361&lt;=-10,50,100))),0)</f>
        <v/>
      </c>
      <c r="AI2361" s="11">
        <f>ROUND(MAX(0,MIN(100,50+(Z2361*10))),0)</f>
        <v/>
      </c>
      <c r="AJ2361" s="11">
        <f>IFERROR(IF(--AA2361&gt;=80,"خرید قوی",IF(--AA2361&gt;=70,"خرید مشروط",IF(--AA2361&gt;=60,"مراقبت",IF(--AA2361&gt;=45,"ضعیف","عدم ورود")))),"")</f>
        <v/>
      </c>
    </row>
    <row r="2362">
      <c r="A2362" s="12">
        <f>'دیده بان بازار'!A2365</f>
        <v/>
      </c>
      <c r="B2362" s="13">
        <f>'دیده بان بازار'!B2365</f>
        <v/>
      </c>
      <c r="C2362" s="13">
        <f>'دیده بان بازار'!C2365</f>
        <v/>
      </c>
      <c r="D2362" s="13">
        <f>'دیده بان بازار'!D2365</f>
        <v/>
      </c>
      <c r="E2362" s="14">
        <f>'دیده بان بازار'!E2365</f>
        <v/>
      </c>
      <c r="F2362" s="13">
        <f>'دیده بان بازار'!F2365</f>
        <v/>
      </c>
      <c r="G2362" s="13">
        <f>'دیده بان بازار'!G2365</f>
        <v/>
      </c>
      <c r="H2362" s="13">
        <f>'دیده بان بازار'!H2365</f>
        <v/>
      </c>
      <c r="I2362" s="13">
        <f>'دیده بان بازار'!I2365</f>
        <v/>
      </c>
      <c r="J2362" s="13">
        <f>'دیده بان بازار'!J2365</f>
        <v/>
      </c>
      <c r="K2362" s="13">
        <f>'دیده بان بازار'!K2365</f>
        <v/>
      </c>
      <c r="L2362" s="13">
        <f>'دیده بان بازار'!L2365</f>
        <v/>
      </c>
      <c r="M2362" s="13">
        <f>'دیده بان بازار'!M2365</f>
        <v/>
      </c>
      <c r="N2362" s="13">
        <f>'دیده بان بازار'!N2365</f>
        <v/>
      </c>
      <c r="O2362" s="13">
        <f>'دیده بان بازار'!O2365</f>
        <v/>
      </c>
      <c r="P2362" s="13">
        <f>'دیده بان بازار'!P2365</f>
        <v/>
      </c>
      <c r="Q2362" s="13">
        <f>'دیده بان بازار'!Q2365</f>
        <v/>
      </c>
      <c r="R2362" s="13">
        <f>'دیده بان بازار'!R2365</f>
        <v/>
      </c>
      <c r="S2362" s="13">
        <f>'دیده بان بازار'!S2365</f>
        <v/>
      </c>
      <c r="T2362" s="13">
        <f>'دیده بان بازار'!T2365</f>
        <v/>
      </c>
      <c r="U2362" s="13">
        <f>'دیده بان بازار'!U2365</f>
        <v/>
      </c>
      <c r="V2362" s="13">
        <f>'دیده بان بازار'!V2365</f>
        <v/>
      </c>
      <c r="W2362" s="6">
        <f>'دیده بان بازار'!W2365</f>
        <v/>
      </c>
      <c r="X2362" s="11">
        <f>IFERROR(IF(OR(R2362&lt;=0,W2362&lt;=0,S2362&lt;=0,V2362&lt;=0),0,ROUND((S2362/R2362)/(V2362/W2362),2)),0)</f>
        <v/>
      </c>
      <c r="Y2362" s="11">
        <f>IFERROR(IF(OR(S2362&lt;=0,V2362&lt;=0),0,ROUND(S2362/V2362,2)),0)</f>
        <v/>
      </c>
      <c r="Z2362" s="11">
        <f>IFERROR(J2362-M2362,0)</f>
        <v/>
      </c>
      <c r="AA2362" s="11">
        <f>IFERROR(ROUND(MAX(0,MIN(100,((AB2362*0.2)+(AC2362*0.15)+(AD2362*0.15)+(AE2362*0.1)+(AF2362*0.1)+(AG2362*0.15)+(MIN(Y2362/3,1)*100*0.1)+(AI2362*0.05))*((AH2362/100)*0.25+0.75))),0),0)</f>
        <v/>
      </c>
      <c r="AB2362" s="11">
        <f>ROUND(MAX(0,MIN(100,((M2362+10)/20)*100)),0)</f>
        <v/>
      </c>
      <c r="AC2362" s="11">
        <f>IFERROR(IF(D2362&lt;=0,0,ROUND(COUNTIFS($D$4:$D$3359,"&lt;="&amp;D2362,$D$4:$D$3359,"&gt;0")/COUNTIF($D$4:$D$3359,"&gt;0")*100,0)),0)</f>
        <v/>
      </c>
      <c r="AD2362" s="11">
        <f>IF(E2362&lt;=0,0,ROUND(MAX(0,MIN(100,(LOG10(1+E2362/1000000000)/LOG10(101))*100)),0))</f>
        <v/>
      </c>
      <c r="AE2362" s="11">
        <f>IF(O2362=N2362,50,ROUND(MAX(0,MIN(100,((H2362-N2362)/(O2362-N2362))*100)),0))</f>
        <v/>
      </c>
      <c r="AF2362" s="11">
        <f>ROUND(MAX(0,MIN(100,50+((H2362-K2362)/K2362)*1000)),0)</f>
        <v/>
      </c>
      <c r="AG2362" s="11">
        <f>IFERROR(ROUND(MAX(0,MIN(100,50+25*LN(MAX(0.01,X2362)))),0),25)</f>
        <v/>
      </c>
      <c r="AH2362" s="11">
        <f>ROUND(IF(M2362&lt;=-30,0,IF(M2362&lt;=-20,20,IF(M2362&lt;=-10,50,100))),0)</f>
        <v/>
      </c>
      <c r="AI2362" s="11">
        <f>ROUND(MAX(0,MIN(100,50+(Z2362*10))),0)</f>
        <v/>
      </c>
      <c r="AJ2362" s="11">
        <f>IFERROR(IF(--AA2362&gt;=80,"خرید قوی",IF(--AA2362&gt;=70,"خرید مشروط",IF(--AA2362&gt;=60,"مراقبت",IF(--AA2362&gt;=45,"ضعیف","عدم ورود")))),"")</f>
        <v/>
      </c>
    </row>
    <row r="2363">
      <c r="A2363" s="15">
        <f>'دیده بان بازار'!A2366</f>
        <v/>
      </c>
      <c r="B2363" s="16">
        <f>'دیده بان بازار'!B2366</f>
        <v/>
      </c>
      <c r="C2363" s="16">
        <f>'دیده بان بازار'!C2366</f>
        <v/>
      </c>
      <c r="D2363" s="16">
        <f>'دیده بان بازار'!D2366</f>
        <v/>
      </c>
      <c r="E2363" s="17">
        <f>'دیده بان بازار'!E2366</f>
        <v/>
      </c>
      <c r="F2363" s="16">
        <f>'دیده بان بازار'!F2366</f>
        <v/>
      </c>
      <c r="G2363" s="16">
        <f>'دیده بان بازار'!G2366</f>
        <v/>
      </c>
      <c r="H2363" s="16">
        <f>'دیده بان بازار'!H2366</f>
        <v/>
      </c>
      <c r="I2363" s="16">
        <f>'دیده بان بازار'!I2366</f>
        <v/>
      </c>
      <c r="J2363" s="16">
        <f>'دیده بان بازار'!J2366</f>
        <v/>
      </c>
      <c r="K2363" s="16">
        <f>'دیده بان بازار'!K2366</f>
        <v/>
      </c>
      <c r="L2363" s="16">
        <f>'دیده بان بازار'!L2366</f>
        <v/>
      </c>
      <c r="M2363" s="16">
        <f>'دیده بان بازار'!M2366</f>
        <v/>
      </c>
      <c r="N2363" s="16">
        <f>'دیده بان بازار'!N2366</f>
        <v/>
      </c>
      <c r="O2363" s="16">
        <f>'دیده بان بازار'!O2366</f>
        <v/>
      </c>
      <c r="P2363" s="16">
        <f>'دیده بان بازار'!P2366</f>
        <v/>
      </c>
      <c r="Q2363" s="16">
        <f>'دیده بان بازار'!Q2366</f>
        <v/>
      </c>
      <c r="R2363" s="16">
        <f>'دیده بان بازار'!R2366</f>
        <v/>
      </c>
      <c r="S2363" s="16">
        <f>'دیده بان بازار'!S2366</f>
        <v/>
      </c>
      <c r="T2363" s="16">
        <f>'دیده بان بازار'!T2366</f>
        <v/>
      </c>
      <c r="U2363" s="16">
        <f>'دیده بان بازار'!U2366</f>
        <v/>
      </c>
      <c r="V2363" s="16">
        <f>'دیده بان بازار'!V2366</f>
        <v/>
      </c>
      <c r="W2363" s="7">
        <f>'دیده بان بازار'!W2366</f>
        <v/>
      </c>
      <c r="X2363" s="11">
        <f>IFERROR(IF(OR(R2363&lt;=0,W2363&lt;=0,S2363&lt;=0,V2363&lt;=0),0,ROUND((S2363/R2363)/(V2363/W2363),2)),0)</f>
        <v/>
      </c>
      <c r="Y2363" s="11">
        <f>IFERROR(IF(OR(S2363&lt;=0,V2363&lt;=0),0,ROUND(S2363/V2363,2)),0)</f>
        <v/>
      </c>
      <c r="Z2363" s="11">
        <f>IFERROR(J2363-M2363,0)</f>
        <v/>
      </c>
      <c r="AA2363" s="11">
        <f>IFERROR(ROUND(MAX(0,MIN(100,((AB2363*0.2)+(AC2363*0.15)+(AD2363*0.15)+(AE2363*0.1)+(AF2363*0.1)+(AG2363*0.15)+(MIN(Y2363/3,1)*100*0.1)+(AI2363*0.05))*((AH2363/100)*0.25+0.75))),0),0)</f>
        <v/>
      </c>
      <c r="AB2363" s="11">
        <f>ROUND(MAX(0,MIN(100,((M2363+10)/20)*100)),0)</f>
        <v/>
      </c>
      <c r="AC2363" s="11">
        <f>IFERROR(IF(D2363&lt;=0,0,ROUND(COUNTIFS($D$4:$D$3359,"&lt;="&amp;D2363,$D$4:$D$3359,"&gt;0")/COUNTIF($D$4:$D$3359,"&gt;0")*100,0)),0)</f>
        <v/>
      </c>
      <c r="AD2363" s="11">
        <f>IF(E2363&lt;=0,0,ROUND(MAX(0,MIN(100,(LOG10(1+E2363/1000000000)/LOG10(101))*100)),0))</f>
        <v/>
      </c>
      <c r="AE2363" s="11">
        <f>IF(O2363=N2363,50,ROUND(MAX(0,MIN(100,((H2363-N2363)/(O2363-N2363))*100)),0))</f>
        <v/>
      </c>
      <c r="AF2363" s="11">
        <f>ROUND(MAX(0,MIN(100,50+((H2363-K2363)/K2363)*1000)),0)</f>
        <v/>
      </c>
      <c r="AG2363" s="11">
        <f>IFERROR(ROUND(MAX(0,MIN(100,50+25*LN(MAX(0.01,X2363)))),0),25)</f>
        <v/>
      </c>
      <c r="AH2363" s="11">
        <f>ROUND(IF(M2363&lt;=-30,0,IF(M2363&lt;=-20,20,IF(M2363&lt;=-10,50,100))),0)</f>
        <v/>
      </c>
      <c r="AI2363" s="11">
        <f>ROUND(MAX(0,MIN(100,50+(Z2363*10))),0)</f>
        <v/>
      </c>
      <c r="AJ2363" s="11">
        <f>IFERROR(IF(--AA2363&gt;=80,"خرید قوی",IF(--AA2363&gt;=70,"خرید مشروط",IF(--AA2363&gt;=60,"مراقبت",IF(--AA2363&gt;=45,"ضعیف","عدم ورود")))),"")</f>
        <v/>
      </c>
    </row>
    <row r="2364">
      <c r="A2364" s="12">
        <f>'دیده بان بازار'!A2367</f>
        <v/>
      </c>
      <c r="B2364" s="13">
        <f>'دیده بان بازار'!B2367</f>
        <v/>
      </c>
      <c r="C2364" s="13">
        <f>'دیده بان بازار'!C2367</f>
        <v/>
      </c>
      <c r="D2364" s="13">
        <f>'دیده بان بازار'!D2367</f>
        <v/>
      </c>
      <c r="E2364" s="14">
        <f>'دیده بان بازار'!E2367</f>
        <v/>
      </c>
      <c r="F2364" s="13">
        <f>'دیده بان بازار'!F2367</f>
        <v/>
      </c>
      <c r="G2364" s="13">
        <f>'دیده بان بازار'!G2367</f>
        <v/>
      </c>
      <c r="H2364" s="13">
        <f>'دیده بان بازار'!H2367</f>
        <v/>
      </c>
      <c r="I2364" s="13">
        <f>'دیده بان بازار'!I2367</f>
        <v/>
      </c>
      <c r="J2364" s="13">
        <f>'دیده بان بازار'!J2367</f>
        <v/>
      </c>
      <c r="K2364" s="13">
        <f>'دیده بان بازار'!K2367</f>
        <v/>
      </c>
      <c r="L2364" s="13">
        <f>'دیده بان بازار'!L2367</f>
        <v/>
      </c>
      <c r="M2364" s="13">
        <f>'دیده بان بازار'!M2367</f>
        <v/>
      </c>
      <c r="N2364" s="13">
        <f>'دیده بان بازار'!N2367</f>
        <v/>
      </c>
      <c r="O2364" s="13">
        <f>'دیده بان بازار'!O2367</f>
        <v/>
      </c>
      <c r="P2364" s="13">
        <f>'دیده بان بازار'!P2367</f>
        <v/>
      </c>
      <c r="Q2364" s="13">
        <f>'دیده بان بازار'!Q2367</f>
        <v/>
      </c>
      <c r="R2364" s="13">
        <f>'دیده بان بازار'!R2367</f>
        <v/>
      </c>
      <c r="S2364" s="13">
        <f>'دیده بان بازار'!S2367</f>
        <v/>
      </c>
      <c r="T2364" s="13">
        <f>'دیده بان بازار'!T2367</f>
        <v/>
      </c>
      <c r="U2364" s="13">
        <f>'دیده بان بازار'!U2367</f>
        <v/>
      </c>
      <c r="V2364" s="13">
        <f>'دیده بان بازار'!V2367</f>
        <v/>
      </c>
      <c r="W2364" s="6">
        <f>'دیده بان بازار'!W2367</f>
        <v/>
      </c>
      <c r="X2364" s="11">
        <f>IFERROR(IF(OR(R2364&lt;=0,W2364&lt;=0,S2364&lt;=0,V2364&lt;=0),0,ROUND((S2364/R2364)/(V2364/W2364),2)),0)</f>
        <v/>
      </c>
      <c r="Y2364" s="11">
        <f>IFERROR(IF(OR(S2364&lt;=0,V2364&lt;=0),0,ROUND(S2364/V2364,2)),0)</f>
        <v/>
      </c>
      <c r="Z2364" s="11">
        <f>IFERROR(J2364-M2364,0)</f>
        <v/>
      </c>
      <c r="AA2364" s="11">
        <f>IFERROR(ROUND(MAX(0,MIN(100,((AB2364*0.2)+(AC2364*0.15)+(AD2364*0.15)+(AE2364*0.1)+(AF2364*0.1)+(AG2364*0.15)+(MIN(Y2364/3,1)*100*0.1)+(AI2364*0.05))*((AH2364/100)*0.25+0.75))),0),0)</f>
        <v/>
      </c>
      <c r="AB2364" s="11">
        <f>ROUND(MAX(0,MIN(100,((M2364+10)/20)*100)),0)</f>
        <v/>
      </c>
      <c r="AC2364" s="11">
        <f>IFERROR(IF(D2364&lt;=0,0,ROUND(COUNTIFS($D$4:$D$3359,"&lt;="&amp;D2364,$D$4:$D$3359,"&gt;0")/COUNTIF($D$4:$D$3359,"&gt;0")*100,0)),0)</f>
        <v/>
      </c>
      <c r="AD2364" s="11">
        <f>IF(E2364&lt;=0,0,ROUND(MAX(0,MIN(100,(LOG10(1+E2364/1000000000)/LOG10(101))*100)),0))</f>
        <v/>
      </c>
      <c r="AE2364" s="11">
        <f>IF(O2364=N2364,50,ROUND(MAX(0,MIN(100,((H2364-N2364)/(O2364-N2364))*100)),0))</f>
        <v/>
      </c>
      <c r="AF2364" s="11">
        <f>ROUND(MAX(0,MIN(100,50+((H2364-K2364)/K2364)*1000)),0)</f>
        <v/>
      </c>
      <c r="AG2364" s="11">
        <f>IFERROR(ROUND(MAX(0,MIN(100,50+25*LN(MAX(0.01,X2364)))),0),25)</f>
        <v/>
      </c>
      <c r="AH2364" s="11">
        <f>ROUND(IF(M2364&lt;=-30,0,IF(M2364&lt;=-20,20,IF(M2364&lt;=-10,50,100))),0)</f>
        <v/>
      </c>
      <c r="AI2364" s="11">
        <f>ROUND(MAX(0,MIN(100,50+(Z2364*10))),0)</f>
        <v/>
      </c>
      <c r="AJ2364" s="11">
        <f>IFERROR(IF(--AA2364&gt;=80,"خرید قوی",IF(--AA2364&gt;=70,"خرید مشروط",IF(--AA2364&gt;=60,"مراقبت",IF(--AA2364&gt;=45,"ضعیف","عدم ورود")))),"")</f>
        <v/>
      </c>
    </row>
    <row r="2365">
      <c r="A2365" s="15">
        <f>'دیده بان بازار'!A2368</f>
        <v/>
      </c>
      <c r="B2365" s="16">
        <f>'دیده بان بازار'!B2368</f>
        <v/>
      </c>
      <c r="C2365" s="16">
        <f>'دیده بان بازار'!C2368</f>
        <v/>
      </c>
      <c r="D2365" s="16">
        <f>'دیده بان بازار'!D2368</f>
        <v/>
      </c>
      <c r="E2365" s="17">
        <f>'دیده بان بازار'!E2368</f>
        <v/>
      </c>
      <c r="F2365" s="16">
        <f>'دیده بان بازار'!F2368</f>
        <v/>
      </c>
      <c r="G2365" s="16">
        <f>'دیده بان بازار'!G2368</f>
        <v/>
      </c>
      <c r="H2365" s="16">
        <f>'دیده بان بازار'!H2368</f>
        <v/>
      </c>
      <c r="I2365" s="16">
        <f>'دیده بان بازار'!I2368</f>
        <v/>
      </c>
      <c r="J2365" s="16">
        <f>'دیده بان بازار'!J2368</f>
        <v/>
      </c>
      <c r="K2365" s="16">
        <f>'دیده بان بازار'!K2368</f>
        <v/>
      </c>
      <c r="L2365" s="16">
        <f>'دیده بان بازار'!L2368</f>
        <v/>
      </c>
      <c r="M2365" s="16">
        <f>'دیده بان بازار'!M2368</f>
        <v/>
      </c>
      <c r="N2365" s="16">
        <f>'دیده بان بازار'!N2368</f>
        <v/>
      </c>
      <c r="O2365" s="16">
        <f>'دیده بان بازار'!O2368</f>
        <v/>
      </c>
      <c r="P2365" s="16">
        <f>'دیده بان بازار'!P2368</f>
        <v/>
      </c>
      <c r="Q2365" s="16">
        <f>'دیده بان بازار'!Q2368</f>
        <v/>
      </c>
      <c r="R2365" s="16">
        <f>'دیده بان بازار'!R2368</f>
        <v/>
      </c>
      <c r="S2365" s="16">
        <f>'دیده بان بازار'!S2368</f>
        <v/>
      </c>
      <c r="T2365" s="16">
        <f>'دیده بان بازار'!T2368</f>
        <v/>
      </c>
      <c r="U2365" s="16">
        <f>'دیده بان بازار'!U2368</f>
        <v/>
      </c>
      <c r="V2365" s="16">
        <f>'دیده بان بازار'!V2368</f>
        <v/>
      </c>
      <c r="W2365" s="7">
        <f>'دیده بان بازار'!W2368</f>
        <v/>
      </c>
      <c r="X2365" s="11">
        <f>IFERROR(IF(OR(R2365&lt;=0,W2365&lt;=0,S2365&lt;=0,V2365&lt;=0),0,ROUND((S2365/R2365)/(V2365/W2365),2)),0)</f>
        <v/>
      </c>
      <c r="Y2365" s="11">
        <f>IFERROR(IF(OR(S2365&lt;=0,V2365&lt;=0),0,ROUND(S2365/V2365,2)),0)</f>
        <v/>
      </c>
      <c r="Z2365" s="11">
        <f>IFERROR(J2365-M2365,0)</f>
        <v/>
      </c>
      <c r="AA2365" s="11">
        <f>IFERROR(ROUND(MAX(0,MIN(100,((AB2365*0.2)+(AC2365*0.15)+(AD2365*0.15)+(AE2365*0.1)+(AF2365*0.1)+(AG2365*0.15)+(MIN(Y2365/3,1)*100*0.1)+(AI2365*0.05))*((AH2365/100)*0.25+0.75))),0),0)</f>
        <v/>
      </c>
      <c r="AB2365" s="11">
        <f>ROUND(MAX(0,MIN(100,((M2365+10)/20)*100)),0)</f>
        <v/>
      </c>
      <c r="AC2365" s="11">
        <f>IFERROR(IF(D2365&lt;=0,0,ROUND(COUNTIFS($D$4:$D$3359,"&lt;="&amp;D2365,$D$4:$D$3359,"&gt;0")/COUNTIF($D$4:$D$3359,"&gt;0")*100,0)),0)</f>
        <v/>
      </c>
      <c r="AD2365" s="11">
        <f>IF(E2365&lt;=0,0,ROUND(MAX(0,MIN(100,(LOG10(1+E2365/1000000000)/LOG10(101))*100)),0))</f>
        <v/>
      </c>
      <c r="AE2365" s="11">
        <f>IF(O2365=N2365,50,ROUND(MAX(0,MIN(100,((H2365-N2365)/(O2365-N2365))*100)),0))</f>
        <v/>
      </c>
      <c r="AF2365" s="11">
        <f>ROUND(MAX(0,MIN(100,50+((H2365-K2365)/K2365)*1000)),0)</f>
        <v/>
      </c>
      <c r="AG2365" s="11">
        <f>IFERROR(ROUND(MAX(0,MIN(100,50+25*LN(MAX(0.01,X2365)))),0),25)</f>
        <v/>
      </c>
      <c r="AH2365" s="11">
        <f>ROUND(IF(M2365&lt;=-30,0,IF(M2365&lt;=-20,20,IF(M2365&lt;=-10,50,100))),0)</f>
        <v/>
      </c>
      <c r="AI2365" s="11">
        <f>ROUND(MAX(0,MIN(100,50+(Z2365*10))),0)</f>
        <v/>
      </c>
      <c r="AJ2365" s="11">
        <f>IFERROR(IF(--AA2365&gt;=80,"خرید قوی",IF(--AA2365&gt;=70,"خرید مشروط",IF(--AA2365&gt;=60,"مراقبت",IF(--AA2365&gt;=45,"ضعیف","عدم ورود")))),"")</f>
        <v/>
      </c>
    </row>
    <row r="2366">
      <c r="A2366" s="12">
        <f>'دیده بان بازار'!A2369</f>
        <v/>
      </c>
      <c r="B2366" s="13">
        <f>'دیده بان بازار'!B2369</f>
        <v/>
      </c>
      <c r="C2366" s="13">
        <f>'دیده بان بازار'!C2369</f>
        <v/>
      </c>
      <c r="D2366" s="13">
        <f>'دیده بان بازار'!D2369</f>
        <v/>
      </c>
      <c r="E2366" s="14">
        <f>'دیده بان بازار'!E2369</f>
        <v/>
      </c>
      <c r="F2366" s="13">
        <f>'دیده بان بازار'!F2369</f>
        <v/>
      </c>
      <c r="G2366" s="13">
        <f>'دیده بان بازار'!G2369</f>
        <v/>
      </c>
      <c r="H2366" s="13">
        <f>'دیده بان بازار'!H2369</f>
        <v/>
      </c>
      <c r="I2366" s="13">
        <f>'دیده بان بازار'!I2369</f>
        <v/>
      </c>
      <c r="J2366" s="13">
        <f>'دیده بان بازار'!J2369</f>
        <v/>
      </c>
      <c r="K2366" s="13">
        <f>'دیده بان بازار'!K2369</f>
        <v/>
      </c>
      <c r="L2366" s="13">
        <f>'دیده بان بازار'!L2369</f>
        <v/>
      </c>
      <c r="M2366" s="13">
        <f>'دیده بان بازار'!M2369</f>
        <v/>
      </c>
      <c r="N2366" s="13">
        <f>'دیده بان بازار'!N2369</f>
        <v/>
      </c>
      <c r="O2366" s="13">
        <f>'دیده بان بازار'!O2369</f>
        <v/>
      </c>
      <c r="P2366" s="13">
        <f>'دیده بان بازار'!P2369</f>
        <v/>
      </c>
      <c r="Q2366" s="13">
        <f>'دیده بان بازار'!Q2369</f>
        <v/>
      </c>
      <c r="R2366" s="13">
        <f>'دیده بان بازار'!R2369</f>
        <v/>
      </c>
      <c r="S2366" s="13">
        <f>'دیده بان بازار'!S2369</f>
        <v/>
      </c>
      <c r="T2366" s="13">
        <f>'دیده بان بازار'!T2369</f>
        <v/>
      </c>
      <c r="U2366" s="13">
        <f>'دیده بان بازار'!U2369</f>
        <v/>
      </c>
      <c r="V2366" s="13">
        <f>'دیده بان بازار'!V2369</f>
        <v/>
      </c>
      <c r="W2366" s="6">
        <f>'دیده بان بازار'!W2369</f>
        <v/>
      </c>
      <c r="X2366" s="11">
        <f>IFERROR(IF(OR(R2366&lt;=0,W2366&lt;=0,S2366&lt;=0,V2366&lt;=0),0,ROUND((S2366/R2366)/(V2366/W2366),2)),0)</f>
        <v/>
      </c>
      <c r="Y2366" s="11">
        <f>IFERROR(IF(OR(S2366&lt;=0,V2366&lt;=0),0,ROUND(S2366/V2366,2)),0)</f>
        <v/>
      </c>
      <c r="Z2366" s="11">
        <f>IFERROR(J2366-M2366,0)</f>
        <v/>
      </c>
      <c r="AA2366" s="11">
        <f>IFERROR(ROUND(MAX(0,MIN(100,((AB2366*0.2)+(AC2366*0.15)+(AD2366*0.15)+(AE2366*0.1)+(AF2366*0.1)+(AG2366*0.15)+(MIN(Y2366/3,1)*100*0.1)+(AI2366*0.05))*((AH2366/100)*0.25+0.75))),0),0)</f>
        <v/>
      </c>
      <c r="AB2366" s="11">
        <f>ROUND(MAX(0,MIN(100,((M2366+10)/20)*100)),0)</f>
        <v/>
      </c>
      <c r="AC2366" s="11">
        <f>IFERROR(IF(D2366&lt;=0,0,ROUND(COUNTIFS($D$4:$D$3359,"&lt;="&amp;D2366,$D$4:$D$3359,"&gt;0")/COUNTIF($D$4:$D$3359,"&gt;0")*100,0)),0)</f>
        <v/>
      </c>
      <c r="AD2366" s="11">
        <f>IF(E2366&lt;=0,0,ROUND(MAX(0,MIN(100,(LOG10(1+E2366/1000000000)/LOG10(101))*100)),0))</f>
        <v/>
      </c>
      <c r="AE2366" s="11">
        <f>IF(O2366=N2366,50,ROUND(MAX(0,MIN(100,((H2366-N2366)/(O2366-N2366))*100)),0))</f>
        <v/>
      </c>
      <c r="AF2366" s="11">
        <f>ROUND(MAX(0,MIN(100,50+((H2366-K2366)/K2366)*1000)),0)</f>
        <v/>
      </c>
      <c r="AG2366" s="11">
        <f>IFERROR(ROUND(MAX(0,MIN(100,50+25*LN(MAX(0.01,X2366)))),0),25)</f>
        <v/>
      </c>
      <c r="AH2366" s="11">
        <f>ROUND(IF(M2366&lt;=-30,0,IF(M2366&lt;=-20,20,IF(M2366&lt;=-10,50,100))),0)</f>
        <v/>
      </c>
      <c r="AI2366" s="11">
        <f>ROUND(MAX(0,MIN(100,50+(Z2366*10))),0)</f>
        <v/>
      </c>
      <c r="AJ2366" s="11">
        <f>IFERROR(IF(--AA2366&gt;=80,"خرید قوی",IF(--AA2366&gt;=70,"خرید مشروط",IF(--AA2366&gt;=60,"مراقبت",IF(--AA2366&gt;=45,"ضعیف","عدم ورود")))),"")</f>
        <v/>
      </c>
    </row>
    <row r="2367">
      <c r="A2367" s="15">
        <f>'دیده بان بازار'!A2370</f>
        <v/>
      </c>
      <c r="B2367" s="16">
        <f>'دیده بان بازار'!B2370</f>
        <v/>
      </c>
      <c r="C2367" s="16">
        <f>'دیده بان بازار'!C2370</f>
        <v/>
      </c>
      <c r="D2367" s="16">
        <f>'دیده بان بازار'!D2370</f>
        <v/>
      </c>
      <c r="E2367" s="17">
        <f>'دیده بان بازار'!E2370</f>
        <v/>
      </c>
      <c r="F2367" s="16">
        <f>'دیده بان بازار'!F2370</f>
        <v/>
      </c>
      <c r="G2367" s="16">
        <f>'دیده بان بازار'!G2370</f>
        <v/>
      </c>
      <c r="H2367" s="16">
        <f>'دیده بان بازار'!H2370</f>
        <v/>
      </c>
      <c r="I2367" s="16">
        <f>'دیده بان بازار'!I2370</f>
        <v/>
      </c>
      <c r="J2367" s="16">
        <f>'دیده بان بازار'!J2370</f>
        <v/>
      </c>
      <c r="K2367" s="16">
        <f>'دیده بان بازار'!K2370</f>
        <v/>
      </c>
      <c r="L2367" s="16">
        <f>'دیده بان بازار'!L2370</f>
        <v/>
      </c>
      <c r="M2367" s="16">
        <f>'دیده بان بازار'!M2370</f>
        <v/>
      </c>
      <c r="N2367" s="16">
        <f>'دیده بان بازار'!N2370</f>
        <v/>
      </c>
      <c r="O2367" s="16">
        <f>'دیده بان بازار'!O2370</f>
        <v/>
      </c>
      <c r="P2367" s="16">
        <f>'دیده بان بازار'!P2370</f>
        <v/>
      </c>
      <c r="Q2367" s="16">
        <f>'دیده بان بازار'!Q2370</f>
        <v/>
      </c>
      <c r="R2367" s="16">
        <f>'دیده بان بازار'!R2370</f>
        <v/>
      </c>
      <c r="S2367" s="16">
        <f>'دیده بان بازار'!S2370</f>
        <v/>
      </c>
      <c r="T2367" s="16">
        <f>'دیده بان بازار'!T2370</f>
        <v/>
      </c>
      <c r="U2367" s="16">
        <f>'دیده بان بازار'!U2370</f>
        <v/>
      </c>
      <c r="V2367" s="16">
        <f>'دیده بان بازار'!V2370</f>
        <v/>
      </c>
      <c r="W2367" s="7">
        <f>'دیده بان بازار'!W2370</f>
        <v/>
      </c>
      <c r="X2367" s="11">
        <f>IFERROR(IF(OR(R2367&lt;=0,W2367&lt;=0,S2367&lt;=0,V2367&lt;=0),0,ROUND((S2367/R2367)/(V2367/W2367),2)),0)</f>
        <v/>
      </c>
      <c r="Y2367" s="11">
        <f>IFERROR(IF(OR(S2367&lt;=0,V2367&lt;=0),0,ROUND(S2367/V2367,2)),0)</f>
        <v/>
      </c>
      <c r="Z2367" s="11">
        <f>IFERROR(J2367-M2367,0)</f>
        <v/>
      </c>
      <c r="AA2367" s="11">
        <f>IFERROR(ROUND(MAX(0,MIN(100,((AB2367*0.2)+(AC2367*0.15)+(AD2367*0.15)+(AE2367*0.1)+(AF2367*0.1)+(AG2367*0.15)+(MIN(Y2367/3,1)*100*0.1)+(AI2367*0.05))*((AH2367/100)*0.25+0.75))),0),0)</f>
        <v/>
      </c>
      <c r="AB2367" s="11">
        <f>ROUND(MAX(0,MIN(100,((M2367+10)/20)*100)),0)</f>
        <v/>
      </c>
      <c r="AC2367" s="11">
        <f>IFERROR(IF(D2367&lt;=0,0,ROUND(COUNTIFS($D$4:$D$3359,"&lt;="&amp;D2367,$D$4:$D$3359,"&gt;0")/COUNTIF($D$4:$D$3359,"&gt;0")*100,0)),0)</f>
        <v/>
      </c>
      <c r="AD2367" s="11">
        <f>IF(E2367&lt;=0,0,ROUND(MAX(0,MIN(100,(LOG10(1+E2367/1000000000)/LOG10(101))*100)),0))</f>
        <v/>
      </c>
      <c r="AE2367" s="11">
        <f>IF(O2367=N2367,50,ROUND(MAX(0,MIN(100,((H2367-N2367)/(O2367-N2367))*100)),0))</f>
        <v/>
      </c>
      <c r="AF2367" s="11">
        <f>ROUND(MAX(0,MIN(100,50+((H2367-K2367)/K2367)*1000)),0)</f>
        <v/>
      </c>
      <c r="AG2367" s="11">
        <f>IFERROR(ROUND(MAX(0,MIN(100,50+25*LN(MAX(0.01,X2367)))),0),25)</f>
        <v/>
      </c>
      <c r="AH2367" s="11">
        <f>ROUND(IF(M2367&lt;=-30,0,IF(M2367&lt;=-20,20,IF(M2367&lt;=-10,50,100))),0)</f>
        <v/>
      </c>
      <c r="AI2367" s="11">
        <f>ROUND(MAX(0,MIN(100,50+(Z2367*10))),0)</f>
        <v/>
      </c>
      <c r="AJ2367" s="11">
        <f>IFERROR(IF(--AA2367&gt;=80,"خرید قوی",IF(--AA2367&gt;=70,"خرید مشروط",IF(--AA2367&gt;=60,"مراقبت",IF(--AA2367&gt;=45,"ضعیف","عدم ورود")))),"")</f>
        <v/>
      </c>
    </row>
    <row r="2368">
      <c r="A2368" s="12">
        <f>'دیده بان بازار'!A2371</f>
        <v/>
      </c>
      <c r="B2368" s="13">
        <f>'دیده بان بازار'!B2371</f>
        <v/>
      </c>
      <c r="C2368" s="13">
        <f>'دیده بان بازار'!C2371</f>
        <v/>
      </c>
      <c r="D2368" s="13">
        <f>'دیده بان بازار'!D2371</f>
        <v/>
      </c>
      <c r="E2368" s="14">
        <f>'دیده بان بازار'!E2371</f>
        <v/>
      </c>
      <c r="F2368" s="13">
        <f>'دیده بان بازار'!F2371</f>
        <v/>
      </c>
      <c r="G2368" s="13">
        <f>'دیده بان بازار'!G2371</f>
        <v/>
      </c>
      <c r="H2368" s="13">
        <f>'دیده بان بازار'!H2371</f>
        <v/>
      </c>
      <c r="I2368" s="13">
        <f>'دیده بان بازار'!I2371</f>
        <v/>
      </c>
      <c r="J2368" s="13">
        <f>'دیده بان بازار'!J2371</f>
        <v/>
      </c>
      <c r="K2368" s="13">
        <f>'دیده بان بازار'!K2371</f>
        <v/>
      </c>
      <c r="L2368" s="13">
        <f>'دیده بان بازار'!L2371</f>
        <v/>
      </c>
      <c r="M2368" s="13">
        <f>'دیده بان بازار'!M2371</f>
        <v/>
      </c>
      <c r="N2368" s="13">
        <f>'دیده بان بازار'!N2371</f>
        <v/>
      </c>
      <c r="O2368" s="13">
        <f>'دیده بان بازار'!O2371</f>
        <v/>
      </c>
      <c r="P2368" s="13">
        <f>'دیده بان بازار'!P2371</f>
        <v/>
      </c>
      <c r="Q2368" s="13">
        <f>'دیده بان بازار'!Q2371</f>
        <v/>
      </c>
      <c r="R2368" s="13">
        <f>'دیده بان بازار'!R2371</f>
        <v/>
      </c>
      <c r="S2368" s="13">
        <f>'دیده بان بازار'!S2371</f>
        <v/>
      </c>
      <c r="T2368" s="13">
        <f>'دیده بان بازار'!T2371</f>
        <v/>
      </c>
      <c r="U2368" s="13">
        <f>'دیده بان بازار'!U2371</f>
        <v/>
      </c>
      <c r="V2368" s="13">
        <f>'دیده بان بازار'!V2371</f>
        <v/>
      </c>
      <c r="W2368" s="6">
        <f>'دیده بان بازار'!W2371</f>
        <v/>
      </c>
      <c r="X2368" s="11">
        <f>IFERROR(IF(OR(R2368&lt;=0,W2368&lt;=0,S2368&lt;=0,V2368&lt;=0),0,ROUND((S2368/R2368)/(V2368/W2368),2)),0)</f>
        <v/>
      </c>
      <c r="Y2368" s="11">
        <f>IFERROR(IF(OR(S2368&lt;=0,V2368&lt;=0),0,ROUND(S2368/V2368,2)),0)</f>
        <v/>
      </c>
      <c r="Z2368" s="11">
        <f>IFERROR(J2368-M2368,0)</f>
        <v/>
      </c>
      <c r="AA2368" s="11">
        <f>IFERROR(ROUND(MAX(0,MIN(100,((AB2368*0.2)+(AC2368*0.15)+(AD2368*0.15)+(AE2368*0.1)+(AF2368*0.1)+(AG2368*0.15)+(MIN(Y2368/3,1)*100*0.1)+(AI2368*0.05))*((AH2368/100)*0.25+0.75))),0),0)</f>
        <v/>
      </c>
      <c r="AB2368" s="11">
        <f>ROUND(MAX(0,MIN(100,((M2368+10)/20)*100)),0)</f>
        <v/>
      </c>
      <c r="AC2368" s="11">
        <f>IFERROR(IF(D2368&lt;=0,0,ROUND(COUNTIFS($D$4:$D$3359,"&lt;="&amp;D2368,$D$4:$D$3359,"&gt;0")/COUNTIF($D$4:$D$3359,"&gt;0")*100,0)),0)</f>
        <v/>
      </c>
      <c r="AD2368" s="11">
        <f>IF(E2368&lt;=0,0,ROUND(MAX(0,MIN(100,(LOG10(1+E2368/1000000000)/LOG10(101))*100)),0))</f>
        <v/>
      </c>
      <c r="AE2368" s="11">
        <f>IF(O2368=N2368,50,ROUND(MAX(0,MIN(100,((H2368-N2368)/(O2368-N2368))*100)),0))</f>
        <v/>
      </c>
      <c r="AF2368" s="11">
        <f>ROUND(MAX(0,MIN(100,50+((H2368-K2368)/K2368)*1000)),0)</f>
        <v/>
      </c>
      <c r="AG2368" s="11">
        <f>IFERROR(ROUND(MAX(0,MIN(100,50+25*LN(MAX(0.01,X2368)))),0),25)</f>
        <v/>
      </c>
      <c r="AH2368" s="11">
        <f>ROUND(IF(M2368&lt;=-30,0,IF(M2368&lt;=-20,20,IF(M2368&lt;=-10,50,100))),0)</f>
        <v/>
      </c>
      <c r="AI2368" s="11">
        <f>ROUND(MAX(0,MIN(100,50+(Z2368*10))),0)</f>
        <v/>
      </c>
      <c r="AJ2368" s="11">
        <f>IFERROR(IF(--AA2368&gt;=80,"خرید قوی",IF(--AA2368&gt;=70,"خرید مشروط",IF(--AA2368&gt;=60,"مراقبت",IF(--AA2368&gt;=45,"ضعیف","عدم ورود")))),"")</f>
        <v/>
      </c>
    </row>
    <row r="2369">
      <c r="A2369" s="15">
        <f>'دیده بان بازار'!A2372</f>
        <v/>
      </c>
      <c r="B2369" s="16">
        <f>'دیده بان بازار'!B2372</f>
        <v/>
      </c>
      <c r="C2369" s="16">
        <f>'دیده بان بازار'!C2372</f>
        <v/>
      </c>
      <c r="D2369" s="16">
        <f>'دیده بان بازار'!D2372</f>
        <v/>
      </c>
      <c r="E2369" s="17">
        <f>'دیده بان بازار'!E2372</f>
        <v/>
      </c>
      <c r="F2369" s="16">
        <f>'دیده بان بازار'!F2372</f>
        <v/>
      </c>
      <c r="G2369" s="16">
        <f>'دیده بان بازار'!G2372</f>
        <v/>
      </c>
      <c r="H2369" s="16">
        <f>'دیده بان بازار'!H2372</f>
        <v/>
      </c>
      <c r="I2369" s="16">
        <f>'دیده بان بازار'!I2372</f>
        <v/>
      </c>
      <c r="J2369" s="16">
        <f>'دیده بان بازار'!J2372</f>
        <v/>
      </c>
      <c r="K2369" s="16">
        <f>'دیده بان بازار'!K2372</f>
        <v/>
      </c>
      <c r="L2369" s="16">
        <f>'دیده بان بازار'!L2372</f>
        <v/>
      </c>
      <c r="M2369" s="16">
        <f>'دیده بان بازار'!M2372</f>
        <v/>
      </c>
      <c r="N2369" s="16">
        <f>'دیده بان بازار'!N2372</f>
        <v/>
      </c>
      <c r="O2369" s="16">
        <f>'دیده بان بازار'!O2372</f>
        <v/>
      </c>
      <c r="P2369" s="16">
        <f>'دیده بان بازار'!P2372</f>
        <v/>
      </c>
      <c r="Q2369" s="16">
        <f>'دیده بان بازار'!Q2372</f>
        <v/>
      </c>
      <c r="R2369" s="16">
        <f>'دیده بان بازار'!R2372</f>
        <v/>
      </c>
      <c r="S2369" s="16">
        <f>'دیده بان بازار'!S2372</f>
        <v/>
      </c>
      <c r="T2369" s="16">
        <f>'دیده بان بازار'!T2372</f>
        <v/>
      </c>
      <c r="U2369" s="16">
        <f>'دیده بان بازار'!U2372</f>
        <v/>
      </c>
      <c r="V2369" s="16">
        <f>'دیده بان بازار'!V2372</f>
        <v/>
      </c>
      <c r="W2369" s="7">
        <f>'دیده بان بازار'!W2372</f>
        <v/>
      </c>
      <c r="X2369" s="11">
        <f>IFERROR(IF(OR(R2369&lt;=0,W2369&lt;=0,S2369&lt;=0,V2369&lt;=0),0,ROUND((S2369/R2369)/(V2369/W2369),2)),0)</f>
        <v/>
      </c>
      <c r="Y2369" s="11">
        <f>IFERROR(IF(OR(S2369&lt;=0,V2369&lt;=0),0,ROUND(S2369/V2369,2)),0)</f>
        <v/>
      </c>
      <c r="Z2369" s="11">
        <f>IFERROR(J2369-M2369,0)</f>
        <v/>
      </c>
      <c r="AA2369" s="11">
        <f>IFERROR(ROUND(MAX(0,MIN(100,((AB2369*0.2)+(AC2369*0.15)+(AD2369*0.15)+(AE2369*0.1)+(AF2369*0.1)+(AG2369*0.15)+(MIN(Y2369/3,1)*100*0.1)+(AI2369*0.05))*((AH2369/100)*0.25+0.75))),0),0)</f>
        <v/>
      </c>
      <c r="AB2369" s="11">
        <f>ROUND(MAX(0,MIN(100,((M2369+10)/20)*100)),0)</f>
        <v/>
      </c>
      <c r="AC2369" s="11">
        <f>IFERROR(IF(D2369&lt;=0,0,ROUND(COUNTIFS($D$4:$D$3359,"&lt;="&amp;D2369,$D$4:$D$3359,"&gt;0")/COUNTIF($D$4:$D$3359,"&gt;0")*100,0)),0)</f>
        <v/>
      </c>
      <c r="AD2369" s="11">
        <f>IF(E2369&lt;=0,0,ROUND(MAX(0,MIN(100,(LOG10(1+E2369/1000000000)/LOG10(101))*100)),0))</f>
        <v/>
      </c>
      <c r="AE2369" s="11">
        <f>IF(O2369=N2369,50,ROUND(MAX(0,MIN(100,((H2369-N2369)/(O2369-N2369))*100)),0))</f>
        <v/>
      </c>
      <c r="AF2369" s="11">
        <f>ROUND(MAX(0,MIN(100,50+((H2369-K2369)/K2369)*1000)),0)</f>
        <v/>
      </c>
      <c r="AG2369" s="11">
        <f>IFERROR(ROUND(MAX(0,MIN(100,50+25*LN(MAX(0.01,X2369)))),0),25)</f>
        <v/>
      </c>
      <c r="AH2369" s="11">
        <f>ROUND(IF(M2369&lt;=-30,0,IF(M2369&lt;=-20,20,IF(M2369&lt;=-10,50,100))),0)</f>
        <v/>
      </c>
      <c r="AI2369" s="11">
        <f>ROUND(MAX(0,MIN(100,50+(Z2369*10))),0)</f>
        <v/>
      </c>
      <c r="AJ2369" s="11">
        <f>IFERROR(IF(--AA2369&gt;=80,"خرید قوی",IF(--AA2369&gt;=70,"خرید مشروط",IF(--AA2369&gt;=60,"مراقبت",IF(--AA2369&gt;=45,"ضعیف","عدم ورود")))),"")</f>
        <v/>
      </c>
    </row>
    <row r="2370">
      <c r="A2370" s="12">
        <f>'دیده بان بازار'!A2373</f>
        <v/>
      </c>
      <c r="B2370" s="13">
        <f>'دیده بان بازار'!B2373</f>
        <v/>
      </c>
      <c r="C2370" s="13">
        <f>'دیده بان بازار'!C2373</f>
        <v/>
      </c>
      <c r="D2370" s="13">
        <f>'دیده بان بازار'!D2373</f>
        <v/>
      </c>
      <c r="E2370" s="14">
        <f>'دیده بان بازار'!E2373</f>
        <v/>
      </c>
      <c r="F2370" s="13">
        <f>'دیده بان بازار'!F2373</f>
        <v/>
      </c>
      <c r="G2370" s="13">
        <f>'دیده بان بازار'!G2373</f>
        <v/>
      </c>
      <c r="H2370" s="13">
        <f>'دیده بان بازار'!H2373</f>
        <v/>
      </c>
      <c r="I2370" s="13">
        <f>'دیده بان بازار'!I2373</f>
        <v/>
      </c>
      <c r="J2370" s="13">
        <f>'دیده بان بازار'!J2373</f>
        <v/>
      </c>
      <c r="K2370" s="13">
        <f>'دیده بان بازار'!K2373</f>
        <v/>
      </c>
      <c r="L2370" s="13">
        <f>'دیده بان بازار'!L2373</f>
        <v/>
      </c>
      <c r="M2370" s="13">
        <f>'دیده بان بازار'!M2373</f>
        <v/>
      </c>
      <c r="N2370" s="13">
        <f>'دیده بان بازار'!N2373</f>
        <v/>
      </c>
      <c r="O2370" s="13">
        <f>'دیده بان بازار'!O2373</f>
        <v/>
      </c>
      <c r="P2370" s="13">
        <f>'دیده بان بازار'!P2373</f>
        <v/>
      </c>
      <c r="Q2370" s="13">
        <f>'دیده بان بازار'!Q2373</f>
        <v/>
      </c>
      <c r="R2370" s="13">
        <f>'دیده بان بازار'!R2373</f>
        <v/>
      </c>
      <c r="S2370" s="13">
        <f>'دیده بان بازار'!S2373</f>
        <v/>
      </c>
      <c r="T2370" s="13">
        <f>'دیده بان بازار'!T2373</f>
        <v/>
      </c>
      <c r="U2370" s="13">
        <f>'دیده بان بازار'!U2373</f>
        <v/>
      </c>
      <c r="V2370" s="13">
        <f>'دیده بان بازار'!V2373</f>
        <v/>
      </c>
      <c r="W2370" s="6">
        <f>'دیده بان بازار'!W2373</f>
        <v/>
      </c>
      <c r="X2370" s="11">
        <f>IFERROR(IF(OR(R2370&lt;=0,W2370&lt;=0,S2370&lt;=0,V2370&lt;=0),0,ROUND((S2370/R2370)/(V2370/W2370),2)),0)</f>
        <v/>
      </c>
      <c r="Y2370" s="11">
        <f>IFERROR(IF(OR(S2370&lt;=0,V2370&lt;=0),0,ROUND(S2370/V2370,2)),0)</f>
        <v/>
      </c>
      <c r="Z2370" s="11">
        <f>IFERROR(J2370-M2370,0)</f>
        <v/>
      </c>
      <c r="AA2370" s="11">
        <f>IFERROR(ROUND(MAX(0,MIN(100,((AB2370*0.2)+(AC2370*0.15)+(AD2370*0.15)+(AE2370*0.1)+(AF2370*0.1)+(AG2370*0.15)+(MIN(Y2370/3,1)*100*0.1)+(AI2370*0.05))*((AH2370/100)*0.25+0.75))),0),0)</f>
        <v/>
      </c>
      <c r="AB2370" s="11">
        <f>ROUND(MAX(0,MIN(100,((M2370+10)/20)*100)),0)</f>
        <v/>
      </c>
      <c r="AC2370" s="11">
        <f>IFERROR(IF(D2370&lt;=0,0,ROUND(COUNTIFS($D$4:$D$3359,"&lt;="&amp;D2370,$D$4:$D$3359,"&gt;0")/COUNTIF($D$4:$D$3359,"&gt;0")*100,0)),0)</f>
        <v/>
      </c>
      <c r="AD2370" s="11">
        <f>IF(E2370&lt;=0,0,ROUND(MAX(0,MIN(100,(LOG10(1+E2370/1000000000)/LOG10(101))*100)),0))</f>
        <v/>
      </c>
      <c r="AE2370" s="11">
        <f>IF(O2370=N2370,50,ROUND(MAX(0,MIN(100,((H2370-N2370)/(O2370-N2370))*100)),0))</f>
        <v/>
      </c>
      <c r="AF2370" s="11">
        <f>ROUND(MAX(0,MIN(100,50+((H2370-K2370)/K2370)*1000)),0)</f>
        <v/>
      </c>
      <c r="AG2370" s="11">
        <f>IFERROR(ROUND(MAX(0,MIN(100,50+25*LN(MAX(0.01,X2370)))),0),25)</f>
        <v/>
      </c>
      <c r="AH2370" s="11">
        <f>ROUND(IF(M2370&lt;=-30,0,IF(M2370&lt;=-20,20,IF(M2370&lt;=-10,50,100))),0)</f>
        <v/>
      </c>
      <c r="AI2370" s="11">
        <f>ROUND(MAX(0,MIN(100,50+(Z2370*10))),0)</f>
        <v/>
      </c>
      <c r="AJ2370" s="11">
        <f>IFERROR(IF(--AA2370&gt;=80,"خرید قوی",IF(--AA2370&gt;=70,"خرید مشروط",IF(--AA2370&gt;=60,"مراقبت",IF(--AA2370&gt;=45,"ضعیف","عدم ورود")))),"")</f>
        <v/>
      </c>
    </row>
    <row r="2371">
      <c r="A2371" s="15">
        <f>'دیده بان بازار'!A2374</f>
        <v/>
      </c>
      <c r="B2371" s="16">
        <f>'دیده بان بازار'!B2374</f>
        <v/>
      </c>
      <c r="C2371" s="16">
        <f>'دیده بان بازار'!C2374</f>
        <v/>
      </c>
      <c r="D2371" s="16">
        <f>'دیده بان بازار'!D2374</f>
        <v/>
      </c>
      <c r="E2371" s="17">
        <f>'دیده بان بازار'!E2374</f>
        <v/>
      </c>
      <c r="F2371" s="16">
        <f>'دیده بان بازار'!F2374</f>
        <v/>
      </c>
      <c r="G2371" s="16">
        <f>'دیده بان بازار'!G2374</f>
        <v/>
      </c>
      <c r="H2371" s="16">
        <f>'دیده بان بازار'!H2374</f>
        <v/>
      </c>
      <c r="I2371" s="16">
        <f>'دیده بان بازار'!I2374</f>
        <v/>
      </c>
      <c r="J2371" s="16">
        <f>'دیده بان بازار'!J2374</f>
        <v/>
      </c>
      <c r="K2371" s="16">
        <f>'دیده بان بازار'!K2374</f>
        <v/>
      </c>
      <c r="L2371" s="16">
        <f>'دیده بان بازار'!L2374</f>
        <v/>
      </c>
      <c r="M2371" s="16">
        <f>'دیده بان بازار'!M2374</f>
        <v/>
      </c>
      <c r="N2371" s="16">
        <f>'دیده بان بازار'!N2374</f>
        <v/>
      </c>
      <c r="O2371" s="16">
        <f>'دیده بان بازار'!O2374</f>
        <v/>
      </c>
      <c r="P2371" s="16">
        <f>'دیده بان بازار'!P2374</f>
        <v/>
      </c>
      <c r="Q2371" s="16">
        <f>'دیده بان بازار'!Q2374</f>
        <v/>
      </c>
      <c r="R2371" s="16">
        <f>'دیده بان بازار'!R2374</f>
        <v/>
      </c>
      <c r="S2371" s="16">
        <f>'دیده بان بازار'!S2374</f>
        <v/>
      </c>
      <c r="T2371" s="16">
        <f>'دیده بان بازار'!T2374</f>
        <v/>
      </c>
      <c r="U2371" s="16">
        <f>'دیده بان بازار'!U2374</f>
        <v/>
      </c>
      <c r="V2371" s="16">
        <f>'دیده بان بازار'!V2374</f>
        <v/>
      </c>
      <c r="W2371" s="7">
        <f>'دیده بان بازار'!W2374</f>
        <v/>
      </c>
      <c r="X2371" s="11">
        <f>IFERROR(IF(OR(R2371&lt;=0,W2371&lt;=0,S2371&lt;=0,V2371&lt;=0),0,ROUND((S2371/R2371)/(V2371/W2371),2)),0)</f>
        <v/>
      </c>
      <c r="Y2371" s="11">
        <f>IFERROR(IF(OR(S2371&lt;=0,V2371&lt;=0),0,ROUND(S2371/V2371,2)),0)</f>
        <v/>
      </c>
      <c r="Z2371" s="11">
        <f>IFERROR(J2371-M2371,0)</f>
        <v/>
      </c>
      <c r="AA2371" s="11">
        <f>IFERROR(ROUND(MAX(0,MIN(100,((AB2371*0.2)+(AC2371*0.15)+(AD2371*0.15)+(AE2371*0.1)+(AF2371*0.1)+(AG2371*0.15)+(MIN(Y2371/3,1)*100*0.1)+(AI2371*0.05))*((AH2371/100)*0.25+0.75))),0),0)</f>
        <v/>
      </c>
      <c r="AB2371" s="11">
        <f>ROUND(MAX(0,MIN(100,((M2371+10)/20)*100)),0)</f>
        <v/>
      </c>
      <c r="AC2371" s="11">
        <f>IFERROR(IF(D2371&lt;=0,0,ROUND(COUNTIFS($D$4:$D$3359,"&lt;="&amp;D2371,$D$4:$D$3359,"&gt;0")/COUNTIF($D$4:$D$3359,"&gt;0")*100,0)),0)</f>
        <v/>
      </c>
      <c r="AD2371" s="11">
        <f>IF(E2371&lt;=0,0,ROUND(MAX(0,MIN(100,(LOG10(1+E2371/1000000000)/LOG10(101))*100)),0))</f>
        <v/>
      </c>
      <c r="AE2371" s="11">
        <f>IF(O2371=N2371,50,ROUND(MAX(0,MIN(100,((H2371-N2371)/(O2371-N2371))*100)),0))</f>
        <v/>
      </c>
      <c r="AF2371" s="11">
        <f>ROUND(MAX(0,MIN(100,50+((H2371-K2371)/K2371)*1000)),0)</f>
        <v/>
      </c>
      <c r="AG2371" s="11">
        <f>IFERROR(ROUND(MAX(0,MIN(100,50+25*LN(MAX(0.01,X2371)))),0),25)</f>
        <v/>
      </c>
      <c r="AH2371" s="11">
        <f>ROUND(IF(M2371&lt;=-30,0,IF(M2371&lt;=-20,20,IF(M2371&lt;=-10,50,100))),0)</f>
        <v/>
      </c>
      <c r="AI2371" s="11">
        <f>ROUND(MAX(0,MIN(100,50+(Z2371*10))),0)</f>
        <v/>
      </c>
      <c r="AJ2371" s="11">
        <f>IFERROR(IF(--AA2371&gt;=80,"خرید قوی",IF(--AA2371&gt;=70,"خرید مشروط",IF(--AA2371&gt;=60,"مراقبت",IF(--AA2371&gt;=45,"ضعیف","عدم ورود")))),"")</f>
        <v/>
      </c>
    </row>
    <row r="2372">
      <c r="A2372" s="15">
        <f>'دیده بان بازار'!A2375</f>
        <v/>
      </c>
      <c r="B2372" s="16">
        <f>'دیده بان بازار'!B2375</f>
        <v/>
      </c>
      <c r="C2372" s="16">
        <f>'دیده بان بازار'!C2375</f>
        <v/>
      </c>
      <c r="D2372" s="16">
        <f>'دیده بان بازار'!D2375</f>
        <v/>
      </c>
      <c r="E2372" s="17">
        <f>'دیده بان بازار'!E2375</f>
        <v/>
      </c>
      <c r="F2372" s="16">
        <f>'دیده بان بازار'!F2375</f>
        <v/>
      </c>
      <c r="G2372" s="16">
        <f>'دیده بان بازار'!G2375</f>
        <v/>
      </c>
      <c r="H2372" s="16">
        <f>'دیده بان بازار'!H2375</f>
        <v/>
      </c>
      <c r="I2372" s="16">
        <f>'دیده بان بازار'!I2375</f>
        <v/>
      </c>
      <c r="J2372" s="16">
        <f>'دیده بان بازار'!J2375</f>
        <v/>
      </c>
      <c r="K2372" s="16">
        <f>'دیده بان بازار'!K2375</f>
        <v/>
      </c>
      <c r="L2372" s="16">
        <f>'دیده بان بازار'!L2375</f>
        <v/>
      </c>
      <c r="M2372" s="16">
        <f>'دیده بان بازار'!M2375</f>
        <v/>
      </c>
      <c r="N2372" s="16">
        <f>'دیده بان بازار'!N2375</f>
        <v/>
      </c>
      <c r="O2372" s="16">
        <f>'دیده بان بازار'!O2375</f>
        <v/>
      </c>
      <c r="P2372" s="16">
        <f>'دیده بان بازار'!P2375</f>
        <v/>
      </c>
      <c r="Q2372" s="16">
        <f>'دیده بان بازار'!Q2375</f>
        <v/>
      </c>
      <c r="R2372" s="16">
        <f>'دیده بان بازار'!R2375</f>
        <v/>
      </c>
      <c r="S2372" s="16">
        <f>'دیده بان بازار'!S2375</f>
        <v/>
      </c>
      <c r="T2372" s="16">
        <f>'دیده بان بازار'!T2375</f>
        <v/>
      </c>
      <c r="U2372" s="16">
        <f>'دیده بان بازار'!U2375</f>
        <v/>
      </c>
      <c r="V2372" s="16">
        <f>'دیده بان بازار'!V2375</f>
        <v/>
      </c>
      <c r="W2372" s="7">
        <f>'دیده بان بازار'!W2375</f>
        <v/>
      </c>
      <c r="X2372" s="11">
        <f>IFERROR(IF(OR(R2372&lt;=0,W2372&lt;=0,S2372&lt;=0,V2372&lt;=0),0,ROUND((S2372/R2372)/(V2372/W2372),2)),0)</f>
        <v/>
      </c>
      <c r="Y2372" s="11">
        <f>IFERROR(IF(OR(S2372&lt;=0,V2372&lt;=0),0,ROUND(S2372/V2372,2)),0)</f>
        <v/>
      </c>
      <c r="Z2372" s="11">
        <f>IFERROR(J2372-M2372,0)</f>
        <v/>
      </c>
      <c r="AA2372" s="11">
        <f>IFERROR(ROUND(MAX(0,MIN(100,((AB2372*0.2)+(AC2372*0.15)+(AD2372*0.15)+(AE2372*0.1)+(AF2372*0.1)+(AG2372*0.15)+(MIN(Y2372/3,1)*100*0.1)+(AI2372*0.05))*((AH2372/100)*0.25+0.75))),0),0)</f>
        <v/>
      </c>
      <c r="AB2372" s="11">
        <f>ROUND(MAX(0,MIN(100,((M2372+10)/20)*100)),0)</f>
        <v/>
      </c>
      <c r="AC2372" s="11">
        <f>IFERROR(IF(D2372&lt;=0,0,ROUND(COUNTIFS($D$4:$D$3359,"&lt;="&amp;D2372,$D$4:$D$3359,"&gt;0")/COUNTIF($D$4:$D$3359,"&gt;0")*100,0)),0)</f>
        <v/>
      </c>
      <c r="AD2372" s="11">
        <f>IF(E2372&lt;=0,0,ROUND(MAX(0,MIN(100,(LOG10(1+E2372/1000000000)/LOG10(101))*100)),0))</f>
        <v/>
      </c>
      <c r="AE2372" s="11">
        <f>IF(O2372=N2372,50,ROUND(MAX(0,MIN(100,((H2372-N2372)/(O2372-N2372))*100)),0))</f>
        <v/>
      </c>
      <c r="AF2372" s="11">
        <f>ROUND(MAX(0,MIN(100,50+((H2372-K2372)/K2372)*1000)),0)</f>
        <v/>
      </c>
      <c r="AG2372" s="11">
        <f>IFERROR(ROUND(MAX(0,MIN(100,50+25*LN(MAX(0.01,X2372)))),0),25)</f>
        <v/>
      </c>
      <c r="AH2372" s="11">
        <f>ROUND(IF(M2372&lt;=-30,0,IF(M2372&lt;=-20,20,IF(M2372&lt;=-10,50,100))),0)</f>
        <v/>
      </c>
      <c r="AI2372" s="11">
        <f>ROUND(MAX(0,MIN(100,50+(Z2372*10))),0)</f>
        <v/>
      </c>
      <c r="AJ2372" s="11">
        <f>IFERROR(IF(--AA2372&gt;=80,"خرید قوی",IF(--AA2372&gt;=70,"خرید مشروط",IF(--AA2372&gt;=60,"مراقبت",IF(--AA2372&gt;=45,"ضعیف","عدم ورود")))),"")</f>
        <v/>
      </c>
    </row>
    <row r="2373">
      <c r="A2373" s="12">
        <f>'دیده بان بازار'!A2376</f>
        <v/>
      </c>
      <c r="B2373" s="13">
        <f>'دیده بان بازار'!B2376</f>
        <v/>
      </c>
      <c r="C2373" s="13">
        <f>'دیده بان بازار'!C2376</f>
        <v/>
      </c>
      <c r="D2373" s="13">
        <f>'دیده بان بازار'!D2376</f>
        <v/>
      </c>
      <c r="E2373" s="14">
        <f>'دیده بان بازار'!E2376</f>
        <v/>
      </c>
      <c r="F2373" s="13">
        <f>'دیده بان بازار'!F2376</f>
        <v/>
      </c>
      <c r="G2373" s="13">
        <f>'دیده بان بازار'!G2376</f>
        <v/>
      </c>
      <c r="H2373" s="13">
        <f>'دیده بان بازار'!H2376</f>
        <v/>
      </c>
      <c r="I2373" s="13">
        <f>'دیده بان بازار'!I2376</f>
        <v/>
      </c>
      <c r="J2373" s="13">
        <f>'دیده بان بازار'!J2376</f>
        <v/>
      </c>
      <c r="K2373" s="13">
        <f>'دیده بان بازار'!K2376</f>
        <v/>
      </c>
      <c r="L2373" s="13">
        <f>'دیده بان بازار'!L2376</f>
        <v/>
      </c>
      <c r="M2373" s="13">
        <f>'دیده بان بازار'!M2376</f>
        <v/>
      </c>
      <c r="N2373" s="13">
        <f>'دیده بان بازار'!N2376</f>
        <v/>
      </c>
      <c r="O2373" s="13">
        <f>'دیده بان بازار'!O2376</f>
        <v/>
      </c>
      <c r="P2373" s="13">
        <f>'دیده بان بازار'!P2376</f>
        <v/>
      </c>
      <c r="Q2373" s="13">
        <f>'دیده بان بازار'!Q2376</f>
        <v/>
      </c>
      <c r="R2373" s="13">
        <f>'دیده بان بازار'!R2376</f>
        <v/>
      </c>
      <c r="S2373" s="13">
        <f>'دیده بان بازار'!S2376</f>
        <v/>
      </c>
      <c r="T2373" s="13">
        <f>'دیده بان بازار'!T2376</f>
        <v/>
      </c>
      <c r="U2373" s="13">
        <f>'دیده بان بازار'!U2376</f>
        <v/>
      </c>
      <c r="V2373" s="13">
        <f>'دیده بان بازار'!V2376</f>
        <v/>
      </c>
      <c r="W2373" s="6">
        <f>'دیده بان بازار'!W2376</f>
        <v/>
      </c>
      <c r="X2373" s="11">
        <f>IFERROR(IF(OR(R2373&lt;=0,W2373&lt;=0,S2373&lt;=0,V2373&lt;=0),0,ROUND((S2373/R2373)/(V2373/W2373),2)),0)</f>
        <v/>
      </c>
      <c r="Y2373" s="11">
        <f>IFERROR(IF(OR(S2373&lt;=0,V2373&lt;=0),0,ROUND(S2373/V2373,2)),0)</f>
        <v/>
      </c>
      <c r="Z2373" s="11">
        <f>IFERROR(J2373-M2373,0)</f>
        <v/>
      </c>
      <c r="AA2373" s="11">
        <f>IFERROR(ROUND(MAX(0,MIN(100,((AB2373*0.2)+(AC2373*0.15)+(AD2373*0.15)+(AE2373*0.1)+(AF2373*0.1)+(AG2373*0.15)+(MIN(Y2373/3,1)*100*0.1)+(AI2373*0.05))*((AH2373/100)*0.25+0.75))),0),0)</f>
        <v/>
      </c>
      <c r="AB2373" s="11">
        <f>ROUND(MAX(0,MIN(100,((M2373+10)/20)*100)),0)</f>
        <v/>
      </c>
      <c r="AC2373" s="11">
        <f>IFERROR(IF(D2373&lt;=0,0,ROUND(COUNTIFS($D$4:$D$3359,"&lt;="&amp;D2373,$D$4:$D$3359,"&gt;0")/COUNTIF($D$4:$D$3359,"&gt;0")*100,0)),0)</f>
        <v/>
      </c>
      <c r="AD2373" s="11">
        <f>IF(E2373&lt;=0,0,ROUND(MAX(0,MIN(100,(LOG10(1+E2373/1000000000)/LOG10(101))*100)),0))</f>
        <v/>
      </c>
      <c r="AE2373" s="11">
        <f>IF(O2373=N2373,50,ROUND(MAX(0,MIN(100,((H2373-N2373)/(O2373-N2373))*100)),0))</f>
        <v/>
      </c>
      <c r="AF2373" s="11">
        <f>ROUND(MAX(0,MIN(100,50+((H2373-K2373)/K2373)*1000)),0)</f>
        <v/>
      </c>
      <c r="AG2373" s="11">
        <f>IFERROR(ROUND(MAX(0,MIN(100,50+25*LN(MAX(0.01,X2373)))),0),25)</f>
        <v/>
      </c>
      <c r="AH2373" s="11">
        <f>ROUND(IF(M2373&lt;=-30,0,IF(M2373&lt;=-20,20,IF(M2373&lt;=-10,50,100))),0)</f>
        <v/>
      </c>
      <c r="AI2373" s="11">
        <f>ROUND(MAX(0,MIN(100,50+(Z2373*10))),0)</f>
        <v/>
      </c>
      <c r="AJ2373" s="11">
        <f>IFERROR(IF(--AA2373&gt;=80,"خرید قوی",IF(--AA2373&gt;=70,"خرید مشروط",IF(--AA2373&gt;=60,"مراقبت",IF(--AA2373&gt;=45,"ضعیف","عدم ورود")))),"")</f>
        <v/>
      </c>
    </row>
    <row r="2374">
      <c r="A2374" s="15">
        <f>'دیده بان بازار'!A2377</f>
        <v/>
      </c>
      <c r="B2374" s="16">
        <f>'دیده بان بازار'!B2377</f>
        <v/>
      </c>
      <c r="C2374" s="16">
        <f>'دیده بان بازار'!C2377</f>
        <v/>
      </c>
      <c r="D2374" s="16">
        <f>'دیده بان بازار'!D2377</f>
        <v/>
      </c>
      <c r="E2374" s="17">
        <f>'دیده بان بازار'!E2377</f>
        <v/>
      </c>
      <c r="F2374" s="16">
        <f>'دیده بان بازار'!F2377</f>
        <v/>
      </c>
      <c r="G2374" s="16">
        <f>'دیده بان بازار'!G2377</f>
        <v/>
      </c>
      <c r="H2374" s="16">
        <f>'دیده بان بازار'!H2377</f>
        <v/>
      </c>
      <c r="I2374" s="16">
        <f>'دیده بان بازار'!I2377</f>
        <v/>
      </c>
      <c r="J2374" s="16">
        <f>'دیده بان بازار'!J2377</f>
        <v/>
      </c>
      <c r="K2374" s="16">
        <f>'دیده بان بازار'!K2377</f>
        <v/>
      </c>
      <c r="L2374" s="16">
        <f>'دیده بان بازار'!L2377</f>
        <v/>
      </c>
      <c r="M2374" s="16">
        <f>'دیده بان بازار'!M2377</f>
        <v/>
      </c>
      <c r="N2374" s="16">
        <f>'دیده بان بازار'!N2377</f>
        <v/>
      </c>
      <c r="O2374" s="16">
        <f>'دیده بان بازار'!O2377</f>
        <v/>
      </c>
      <c r="P2374" s="16">
        <f>'دیده بان بازار'!P2377</f>
        <v/>
      </c>
      <c r="Q2374" s="16">
        <f>'دیده بان بازار'!Q2377</f>
        <v/>
      </c>
      <c r="R2374" s="16">
        <f>'دیده بان بازار'!R2377</f>
        <v/>
      </c>
      <c r="S2374" s="16">
        <f>'دیده بان بازار'!S2377</f>
        <v/>
      </c>
      <c r="T2374" s="16">
        <f>'دیده بان بازار'!T2377</f>
        <v/>
      </c>
      <c r="U2374" s="16">
        <f>'دیده بان بازار'!U2377</f>
        <v/>
      </c>
      <c r="V2374" s="16">
        <f>'دیده بان بازار'!V2377</f>
        <v/>
      </c>
      <c r="W2374" s="7">
        <f>'دیده بان بازار'!W2377</f>
        <v/>
      </c>
      <c r="X2374" s="11">
        <f>IFERROR(IF(OR(R2374&lt;=0,W2374&lt;=0,S2374&lt;=0,V2374&lt;=0),0,ROUND((S2374/R2374)/(V2374/W2374),2)),0)</f>
        <v/>
      </c>
      <c r="Y2374" s="11">
        <f>IFERROR(IF(OR(S2374&lt;=0,V2374&lt;=0),0,ROUND(S2374/V2374,2)),0)</f>
        <v/>
      </c>
      <c r="Z2374" s="11">
        <f>IFERROR(J2374-M2374,0)</f>
        <v/>
      </c>
      <c r="AA2374" s="11">
        <f>IFERROR(ROUND(MAX(0,MIN(100,((AB2374*0.2)+(AC2374*0.15)+(AD2374*0.15)+(AE2374*0.1)+(AF2374*0.1)+(AG2374*0.15)+(MIN(Y2374/3,1)*100*0.1)+(AI2374*0.05))*((AH2374/100)*0.25+0.75))),0),0)</f>
        <v/>
      </c>
      <c r="AB2374" s="11">
        <f>ROUND(MAX(0,MIN(100,((M2374+10)/20)*100)),0)</f>
        <v/>
      </c>
      <c r="AC2374" s="11">
        <f>IFERROR(IF(D2374&lt;=0,0,ROUND(COUNTIFS($D$4:$D$3359,"&lt;="&amp;D2374,$D$4:$D$3359,"&gt;0")/COUNTIF($D$4:$D$3359,"&gt;0")*100,0)),0)</f>
        <v/>
      </c>
      <c r="AD2374" s="11">
        <f>IF(E2374&lt;=0,0,ROUND(MAX(0,MIN(100,(LOG10(1+E2374/1000000000)/LOG10(101))*100)),0))</f>
        <v/>
      </c>
      <c r="AE2374" s="11">
        <f>IF(O2374=N2374,50,ROUND(MAX(0,MIN(100,((H2374-N2374)/(O2374-N2374))*100)),0))</f>
        <v/>
      </c>
      <c r="AF2374" s="11">
        <f>ROUND(MAX(0,MIN(100,50+((H2374-K2374)/K2374)*1000)),0)</f>
        <v/>
      </c>
      <c r="AG2374" s="11">
        <f>IFERROR(ROUND(MAX(0,MIN(100,50+25*LN(MAX(0.01,X2374)))),0),25)</f>
        <v/>
      </c>
      <c r="AH2374" s="11">
        <f>ROUND(IF(M2374&lt;=-30,0,IF(M2374&lt;=-20,20,IF(M2374&lt;=-10,50,100))),0)</f>
        <v/>
      </c>
      <c r="AI2374" s="11">
        <f>ROUND(MAX(0,MIN(100,50+(Z2374*10))),0)</f>
        <v/>
      </c>
      <c r="AJ2374" s="11">
        <f>IFERROR(IF(--AA2374&gt;=80,"خرید قوی",IF(--AA2374&gt;=70,"خرید مشروط",IF(--AA2374&gt;=60,"مراقبت",IF(--AA2374&gt;=45,"ضعیف","عدم ورود")))),"")</f>
        <v/>
      </c>
    </row>
    <row r="2375">
      <c r="A2375" s="12">
        <f>'دیده بان بازار'!A2378</f>
        <v/>
      </c>
      <c r="B2375" s="13">
        <f>'دیده بان بازار'!B2378</f>
        <v/>
      </c>
      <c r="C2375" s="13">
        <f>'دیده بان بازار'!C2378</f>
        <v/>
      </c>
      <c r="D2375" s="13">
        <f>'دیده بان بازار'!D2378</f>
        <v/>
      </c>
      <c r="E2375" s="14">
        <f>'دیده بان بازار'!E2378</f>
        <v/>
      </c>
      <c r="F2375" s="13">
        <f>'دیده بان بازار'!F2378</f>
        <v/>
      </c>
      <c r="G2375" s="13">
        <f>'دیده بان بازار'!G2378</f>
        <v/>
      </c>
      <c r="H2375" s="13">
        <f>'دیده بان بازار'!H2378</f>
        <v/>
      </c>
      <c r="I2375" s="13">
        <f>'دیده بان بازار'!I2378</f>
        <v/>
      </c>
      <c r="J2375" s="13">
        <f>'دیده بان بازار'!J2378</f>
        <v/>
      </c>
      <c r="K2375" s="13">
        <f>'دیده بان بازار'!K2378</f>
        <v/>
      </c>
      <c r="L2375" s="13">
        <f>'دیده بان بازار'!L2378</f>
        <v/>
      </c>
      <c r="M2375" s="13">
        <f>'دیده بان بازار'!M2378</f>
        <v/>
      </c>
      <c r="N2375" s="13">
        <f>'دیده بان بازار'!N2378</f>
        <v/>
      </c>
      <c r="O2375" s="13">
        <f>'دیده بان بازار'!O2378</f>
        <v/>
      </c>
      <c r="P2375" s="13">
        <f>'دیده بان بازار'!P2378</f>
        <v/>
      </c>
      <c r="Q2375" s="13">
        <f>'دیده بان بازار'!Q2378</f>
        <v/>
      </c>
      <c r="R2375" s="13">
        <f>'دیده بان بازار'!R2378</f>
        <v/>
      </c>
      <c r="S2375" s="13">
        <f>'دیده بان بازار'!S2378</f>
        <v/>
      </c>
      <c r="T2375" s="13">
        <f>'دیده بان بازار'!T2378</f>
        <v/>
      </c>
      <c r="U2375" s="13">
        <f>'دیده بان بازار'!U2378</f>
        <v/>
      </c>
      <c r="V2375" s="13">
        <f>'دیده بان بازار'!V2378</f>
        <v/>
      </c>
      <c r="W2375" s="6">
        <f>'دیده بان بازار'!W2378</f>
        <v/>
      </c>
      <c r="X2375" s="11">
        <f>IFERROR(IF(OR(R2375&lt;=0,W2375&lt;=0,S2375&lt;=0,V2375&lt;=0),0,ROUND((S2375/R2375)/(V2375/W2375),2)),0)</f>
        <v/>
      </c>
      <c r="Y2375" s="11">
        <f>IFERROR(IF(OR(S2375&lt;=0,V2375&lt;=0),0,ROUND(S2375/V2375,2)),0)</f>
        <v/>
      </c>
      <c r="Z2375" s="11">
        <f>IFERROR(J2375-M2375,0)</f>
        <v/>
      </c>
      <c r="AA2375" s="11">
        <f>IFERROR(ROUND(MAX(0,MIN(100,((AB2375*0.2)+(AC2375*0.15)+(AD2375*0.15)+(AE2375*0.1)+(AF2375*0.1)+(AG2375*0.15)+(MIN(Y2375/3,1)*100*0.1)+(AI2375*0.05))*((AH2375/100)*0.25+0.75))),0),0)</f>
        <v/>
      </c>
      <c r="AB2375" s="11">
        <f>ROUND(MAX(0,MIN(100,((M2375+10)/20)*100)),0)</f>
        <v/>
      </c>
      <c r="AC2375" s="11">
        <f>IFERROR(IF(D2375&lt;=0,0,ROUND(COUNTIFS($D$4:$D$3359,"&lt;="&amp;D2375,$D$4:$D$3359,"&gt;0")/COUNTIF($D$4:$D$3359,"&gt;0")*100,0)),0)</f>
        <v/>
      </c>
      <c r="AD2375" s="11">
        <f>IF(E2375&lt;=0,0,ROUND(MAX(0,MIN(100,(LOG10(1+E2375/1000000000)/LOG10(101))*100)),0))</f>
        <v/>
      </c>
      <c r="AE2375" s="11">
        <f>IF(O2375=N2375,50,ROUND(MAX(0,MIN(100,((H2375-N2375)/(O2375-N2375))*100)),0))</f>
        <v/>
      </c>
      <c r="AF2375" s="11">
        <f>ROUND(MAX(0,MIN(100,50+((H2375-K2375)/K2375)*1000)),0)</f>
        <v/>
      </c>
      <c r="AG2375" s="11">
        <f>IFERROR(ROUND(MAX(0,MIN(100,50+25*LN(MAX(0.01,X2375)))),0),25)</f>
        <v/>
      </c>
      <c r="AH2375" s="11">
        <f>ROUND(IF(M2375&lt;=-30,0,IF(M2375&lt;=-20,20,IF(M2375&lt;=-10,50,100))),0)</f>
        <v/>
      </c>
      <c r="AI2375" s="11">
        <f>ROUND(MAX(0,MIN(100,50+(Z2375*10))),0)</f>
        <v/>
      </c>
      <c r="AJ2375" s="11">
        <f>IFERROR(IF(--AA2375&gt;=80,"خرید قوی",IF(--AA2375&gt;=70,"خرید مشروط",IF(--AA2375&gt;=60,"مراقبت",IF(--AA2375&gt;=45,"ضعیف","عدم ورود")))),"")</f>
        <v/>
      </c>
    </row>
    <row r="2376">
      <c r="A2376" s="15">
        <f>'دیده بان بازار'!A2379</f>
        <v/>
      </c>
      <c r="B2376" s="16">
        <f>'دیده بان بازار'!B2379</f>
        <v/>
      </c>
      <c r="C2376" s="16">
        <f>'دیده بان بازار'!C2379</f>
        <v/>
      </c>
      <c r="D2376" s="16">
        <f>'دیده بان بازار'!D2379</f>
        <v/>
      </c>
      <c r="E2376" s="17">
        <f>'دیده بان بازار'!E2379</f>
        <v/>
      </c>
      <c r="F2376" s="16">
        <f>'دیده بان بازار'!F2379</f>
        <v/>
      </c>
      <c r="G2376" s="16">
        <f>'دیده بان بازار'!G2379</f>
        <v/>
      </c>
      <c r="H2376" s="16">
        <f>'دیده بان بازار'!H2379</f>
        <v/>
      </c>
      <c r="I2376" s="16">
        <f>'دیده بان بازار'!I2379</f>
        <v/>
      </c>
      <c r="J2376" s="16">
        <f>'دیده بان بازار'!J2379</f>
        <v/>
      </c>
      <c r="K2376" s="16">
        <f>'دیده بان بازار'!K2379</f>
        <v/>
      </c>
      <c r="L2376" s="16">
        <f>'دیده بان بازار'!L2379</f>
        <v/>
      </c>
      <c r="M2376" s="16">
        <f>'دیده بان بازار'!M2379</f>
        <v/>
      </c>
      <c r="N2376" s="16">
        <f>'دیده بان بازار'!N2379</f>
        <v/>
      </c>
      <c r="O2376" s="16">
        <f>'دیده بان بازار'!O2379</f>
        <v/>
      </c>
      <c r="P2376" s="16">
        <f>'دیده بان بازار'!P2379</f>
        <v/>
      </c>
      <c r="Q2376" s="16">
        <f>'دیده بان بازار'!Q2379</f>
        <v/>
      </c>
      <c r="R2376" s="16">
        <f>'دیده بان بازار'!R2379</f>
        <v/>
      </c>
      <c r="S2376" s="16">
        <f>'دیده بان بازار'!S2379</f>
        <v/>
      </c>
      <c r="T2376" s="16">
        <f>'دیده بان بازار'!T2379</f>
        <v/>
      </c>
      <c r="U2376" s="16">
        <f>'دیده بان بازار'!U2379</f>
        <v/>
      </c>
      <c r="V2376" s="16">
        <f>'دیده بان بازار'!V2379</f>
        <v/>
      </c>
      <c r="W2376" s="7">
        <f>'دیده بان بازار'!W2379</f>
        <v/>
      </c>
      <c r="X2376" s="11">
        <f>IFERROR(IF(OR(R2376&lt;=0,W2376&lt;=0,S2376&lt;=0,V2376&lt;=0),0,ROUND((S2376/R2376)/(V2376/W2376),2)),0)</f>
        <v/>
      </c>
      <c r="Y2376" s="11">
        <f>IFERROR(IF(OR(S2376&lt;=0,V2376&lt;=0),0,ROUND(S2376/V2376,2)),0)</f>
        <v/>
      </c>
      <c r="Z2376" s="11">
        <f>IFERROR(J2376-M2376,0)</f>
        <v/>
      </c>
      <c r="AA2376" s="11">
        <f>IFERROR(ROUND(MAX(0,MIN(100,((AB2376*0.2)+(AC2376*0.15)+(AD2376*0.15)+(AE2376*0.1)+(AF2376*0.1)+(AG2376*0.15)+(MIN(Y2376/3,1)*100*0.1)+(AI2376*0.05))*((AH2376/100)*0.25+0.75))),0),0)</f>
        <v/>
      </c>
      <c r="AB2376" s="11">
        <f>ROUND(MAX(0,MIN(100,((M2376+10)/20)*100)),0)</f>
        <v/>
      </c>
      <c r="AC2376" s="11">
        <f>IFERROR(IF(D2376&lt;=0,0,ROUND(COUNTIFS($D$4:$D$3359,"&lt;="&amp;D2376,$D$4:$D$3359,"&gt;0")/COUNTIF($D$4:$D$3359,"&gt;0")*100,0)),0)</f>
        <v/>
      </c>
      <c r="AD2376" s="11">
        <f>IF(E2376&lt;=0,0,ROUND(MAX(0,MIN(100,(LOG10(1+E2376/1000000000)/LOG10(101))*100)),0))</f>
        <v/>
      </c>
      <c r="AE2376" s="11">
        <f>IF(O2376=N2376,50,ROUND(MAX(0,MIN(100,((H2376-N2376)/(O2376-N2376))*100)),0))</f>
        <v/>
      </c>
      <c r="AF2376" s="11">
        <f>ROUND(MAX(0,MIN(100,50+((H2376-K2376)/K2376)*1000)),0)</f>
        <v/>
      </c>
      <c r="AG2376" s="11">
        <f>IFERROR(ROUND(MAX(0,MIN(100,50+25*LN(MAX(0.01,X2376)))),0),25)</f>
        <v/>
      </c>
      <c r="AH2376" s="11">
        <f>ROUND(IF(M2376&lt;=-30,0,IF(M2376&lt;=-20,20,IF(M2376&lt;=-10,50,100))),0)</f>
        <v/>
      </c>
      <c r="AI2376" s="11">
        <f>ROUND(MAX(0,MIN(100,50+(Z2376*10))),0)</f>
        <v/>
      </c>
      <c r="AJ2376" s="11">
        <f>IFERROR(IF(--AA2376&gt;=80,"خرید قوی",IF(--AA2376&gt;=70,"خرید مشروط",IF(--AA2376&gt;=60,"مراقبت",IF(--AA2376&gt;=45,"ضعیف","عدم ورود")))),"")</f>
        <v/>
      </c>
    </row>
    <row r="2377">
      <c r="A2377" s="12">
        <f>'دیده بان بازار'!A2380</f>
        <v/>
      </c>
      <c r="B2377" s="13">
        <f>'دیده بان بازار'!B2380</f>
        <v/>
      </c>
      <c r="C2377" s="13">
        <f>'دیده بان بازار'!C2380</f>
        <v/>
      </c>
      <c r="D2377" s="13">
        <f>'دیده بان بازار'!D2380</f>
        <v/>
      </c>
      <c r="E2377" s="14">
        <f>'دیده بان بازار'!E2380</f>
        <v/>
      </c>
      <c r="F2377" s="13">
        <f>'دیده بان بازار'!F2380</f>
        <v/>
      </c>
      <c r="G2377" s="13">
        <f>'دیده بان بازار'!G2380</f>
        <v/>
      </c>
      <c r="H2377" s="13">
        <f>'دیده بان بازار'!H2380</f>
        <v/>
      </c>
      <c r="I2377" s="13">
        <f>'دیده بان بازار'!I2380</f>
        <v/>
      </c>
      <c r="J2377" s="13">
        <f>'دیده بان بازار'!J2380</f>
        <v/>
      </c>
      <c r="K2377" s="13">
        <f>'دیده بان بازار'!K2380</f>
        <v/>
      </c>
      <c r="L2377" s="13">
        <f>'دیده بان بازار'!L2380</f>
        <v/>
      </c>
      <c r="M2377" s="13">
        <f>'دیده بان بازار'!M2380</f>
        <v/>
      </c>
      <c r="N2377" s="13">
        <f>'دیده بان بازار'!N2380</f>
        <v/>
      </c>
      <c r="O2377" s="13">
        <f>'دیده بان بازار'!O2380</f>
        <v/>
      </c>
      <c r="P2377" s="13">
        <f>'دیده بان بازار'!P2380</f>
        <v/>
      </c>
      <c r="Q2377" s="13">
        <f>'دیده بان بازار'!Q2380</f>
        <v/>
      </c>
      <c r="R2377" s="13">
        <f>'دیده بان بازار'!R2380</f>
        <v/>
      </c>
      <c r="S2377" s="13">
        <f>'دیده بان بازار'!S2380</f>
        <v/>
      </c>
      <c r="T2377" s="13">
        <f>'دیده بان بازار'!T2380</f>
        <v/>
      </c>
      <c r="U2377" s="13">
        <f>'دیده بان بازار'!U2380</f>
        <v/>
      </c>
      <c r="V2377" s="13">
        <f>'دیده بان بازار'!V2380</f>
        <v/>
      </c>
      <c r="W2377" s="6">
        <f>'دیده بان بازار'!W2380</f>
        <v/>
      </c>
      <c r="X2377" s="11">
        <f>IFERROR(IF(OR(R2377&lt;=0,W2377&lt;=0,S2377&lt;=0,V2377&lt;=0),0,ROUND((S2377/R2377)/(V2377/W2377),2)),0)</f>
        <v/>
      </c>
      <c r="Y2377" s="11">
        <f>IFERROR(IF(OR(S2377&lt;=0,V2377&lt;=0),0,ROUND(S2377/V2377,2)),0)</f>
        <v/>
      </c>
      <c r="Z2377" s="11">
        <f>IFERROR(J2377-M2377,0)</f>
        <v/>
      </c>
      <c r="AA2377" s="11">
        <f>IFERROR(ROUND(MAX(0,MIN(100,((AB2377*0.2)+(AC2377*0.15)+(AD2377*0.15)+(AE2377*0.1)+(AF2377*0.1)+(AG2377*0.15)+(MIN(Y2377/3,1)*100*0.1)+(AI2377*0.05))*((AH2377/100)*0.25+0.75))),0),0)</f>
        <v/>
      </c>
      <c r="AB2377" s="11">
        <f>ROUND(MAX(0,MIN(100,((M2377+10)/20)*100)),0)</f>
        <v/>
      </c>
      <c r="AC2377" s="11">
        <f>IFERROR(IF(D2377&lt;=0,0,ROUND(COUNTIFS($D$4:$D$3359,"&lt;="&amp;D2377,$D$4:$D$3359,"&gt;0")/COUNTIF($D$4:$D$3359,"&gt;0")*100,0)),0)</f>
        <v/>
      </c>
      <c r="AD2377" s="11">
        <f>IF(E2377&lt;=0,0,ROUND(MAX(0,MIN(100,(LOG10(1+E2377/1000000000)/LOG10(101))*100)),0))</f>
        <v/>
      </c>
      <c r="AE2377" s="11">
        <f>IF(O2377=N2377,50,ROUND(MAX(0,MIN(100,((H2377-N2377)/(O2377-N2377))*100)),0))</f>
        <v/>
      </c>
      <c r="AF2377" s="11">
        <f>ROUND(MAX(0,MIN(100,50+((H2377-K2377)/K2377)*1000)),0)</f>
        <v/>
      </c>
      <c r="AG2377" s="11">
        <f>IFERROR(ROUND(MAX(0,MIN(100,50+25*LN(MAX(0.01,X2377)))),0),25)</f>
        <v/>
      </c>
      <c r="AH2377" s="11">
        <f>ROUND(IF(M2377&lt;=-30,0,IF(M2377&lt;=-20,20,IF(M2377&lt;=-10,50,100))),0)</f>
        <v/>
      </c>
      <c r="AI2377" s="11">
        <f>ROUND(MAX(0,MIN(100,50+(Z2377*10))),0)</f>
        <v/>
      </c>
      <c r="AJ2377" s="11">
        <f>IFERROR(IF(--AA2377&gt;=80,"خرید قوی",IF(--AA2377&gt;=70,"خرید مشروط",IF(--AA2377&gt;=60,"مراقبت",IF(--AA2377&gt;=45,"ضعیف","عدم ورود")))),"")</f>
        <v/>
      </c>
    </row>
    <row r="2378">
      <c r="A2378" s="15">
        <f>'دیده بان بازار'!A2381</f>
        <v/>
      </c>
      <c r="B2378" s="16">
        <f>'دیده بان بازار'!B2381</f>
        <v/>
      </c>
      <c r="C2378" s="16">
        <f>'دیده بان بازار'!C2381</f>
        <v/>
      </c>
      <c r="D2378" s="16">
        <f>'دیده بان بازار'!D2381</f>
        <v/>
      </c>
      <c r="E2378" s="17">
        <f>'دیده بان بازار'!E2381</f>
        <v/>
      </c>
      <c r="F2378" s="16">
        <f>'دیده بان بازار'!F2381</f>
        <v/>
      </c>
      <c r="G2378" s="16">
        <f>'دیده بان بازار'!G2381</f>
        <v/>
      </c>
      <c r="H2378" s="16">
        <f>'دیده بان بازار'!H2381</f>
        <v/>
      </c>
      <c r="I2378" s="16">
        <f>'دیده بان بازار'!I2381</f>
        <v/>
      </c>
      <c r="J2378" s="16">
        <f>'دیده بان بازار'!J2381</f>
        <v/>
      </c>
      <c r="K2378" s="16">
        <f>'دیده بان بازار'!K2381</f>
        <v/>
      </c>
      <c r="L2378" s="16">
        <f>'دیده بان بازار'!L2381</f>
        <v/>
      </c>
      <c r="M2378" s="16">
        <f>'دیده بان بازار'!M2381</f>
        <v/>
      </c>
      <c r="N2378" s="16">
        <f>'دیده بان بازار'!N2381</f>
        <v/>
      </c>
      <c r="O2378" s="16">
        <f>'دیده بان بازار'!O2381</f>
        <v/>
      </c>
      <c r="P2378" s="16">
        <f>'دیده بان بازار'!P2381</f>
        <v/>
      </c>
      <c r="Q2378" s="16">
        <f>'دیده بان بازار'!Q2381</f>
        <v/>
      </c>
      <c r="R2378" s="16">
        <f>'دیده بان بازار'!R2381</f>
        <v/>
      </c>
      <c r="S2378" s="16">
        <f>'دیده بان بازار'!S2381</f>
        <v/>
      </c>
      <c r="T2378" s="16">
        <f>'دیده بان بازار'!T2381</f>
        <v/>
      </c>
      <c r="U2378" s="16">
        <f>'دیده بان بازار'!U2381</f>
        <v/>
      </c>
      <c r="V2378" s="16">
        <f>'دیده بان بازار'!V2381</f>
        <v/>
      </c>
      <c r="W2378" s="7">
        <f>'دیده بان بازار'!W2381</f>
        <v/>
      </c>
      <c r="X2378" s="11">
        <f>IFERROR(IF(OR(R2378&lt;=0,W2378&lt;=0,S2378&lt;=0,V2378&lt;=0),0,ROUND((S2378/R2378)/(V2378/W2378),2)),0)</f>
        <v/>
      </c>
      <c r="Y2378" s="11">
        <f>IFERROR(IF(OR(S2378&lt;=0,V2378&lt;=0),0,ROUND(S2378/V2378,2)),0)</f>
        <v/>
      </c>
      <c r="Z2378" s="11">
        <f>IFERROR(J2378-M2378,0)</f>
        <v/>
      </c>
      <c r="AA2378" s="11">
        <f>IFERROR(ROUND(MAX(0,MIN(100,((AB2378*0.2)+(AC2378*0.15)+(AD2378*0.15)+(AE2378*0.1)+(AF2378*0.1)+(AG2378*0.15)+(MIN(Y2378/3,1)*100*0.1)+(AI2378*0.05))*((AH2378/100)*0.25+0.75))),0),0)</f>
        <v/>
      </c>
      <c r="AB2378" s="11">
        <f>ROUND(MAX(0,MIN(100,((M2378+10)/20)*100)),0)</f>
        <v/>
      </c>
      <c r="AC2378" s="11">
        <f>IFERROR(IF(D2378&lt;=0,0,ROUND(COUNTIFS($D$4:$D$3359,"&lt;="&amp;D2378,$D$4:$D$3359,"&gt;0")/COUNTIF($D$4:$D$3359,"&gt;0")*100,0)),0)</f>
        <v/>
      </c>
      <c r="AD2378" s="11">
        <f>IF(E2378&lt;=0,0,ROUND(MAX(0,MIN(100,(LOG10(1+E2378/1000000000)/LOG10(101))*100)),0))</f>
        <v/>
      </c>
      <c r="AE2378" s="11">
        <f>IF(O2378=N2378,50,ROUND(MAX(0,MIN(100,((H2378-N2378)/(O2378-N2378))*100)),0))</f>
        <v/>
      </c>
      <c r="AF2378" s="11">
        <f>ROUND(MAX(0,MIN(100,50+((H2378-K2378)/K2378)*1000)),0)</f>
        <v/>
      </c>
      <c r="AG2378" s="11">
        <f>IFERROR(ROUND(MAX(0,MIN(100,50+25*LN(MAX(0.01,X2378)))),0),25)</f>
        <v/>
      </c>
      <c r="AH2378" s="11">
        <f>ROUND(IF(M2378&lt;=-30,0,IF(M2378&lt;=-20,20,IF(M2378&lt;=-10,50,100))),0)</f>
        <v/>
      </c>
      <c r="AI2378" s="11">
        <f>ROUND(MAX(0,MIN(100,50+(Z2378*10))),0)</f>
        <v/>
      </c>
      <c r="AJ2378" s="11">
        <f>IFERROR(IF(--AA2378&gt;=80,"خرید قوی",IF(--AA2378&gt;=70,"خرید مشروط",IF(--AA2378&gt;=60,"مراقبت",IF(--AA2378&gt;=45,"ضعیف","عدم ورود")))),"")</f>
        <v/>
      </c>
    </row>
    <row r="2379">
      <c r="A2379" s="12">
        <f>'دیده بان بازار'!A2382</f>
        <v/>
      </c>
      <c r="B2379" s="13">
        <f>'دیده بان بازار'!B2382</f>
        <v/>
      </c>
      <c r="C2379" s="13">
        <f>'دیده بان بازار'!C2382</f>
        <v/>
      </c>
      <c r="D2379" s="13">
        <f>'دیده بان بازار'!D2382</f>
        <v/>
      </c>
      <c r="E2379" s="14">
        <f>'دیده بان بازار'!E2382</f>
        <v/>
      </c>
      <c r="F2379" s="13">
        <f>'دیده بان بازار'!F2382</f>
        <v/>
      </c>
      <c r="G2379" s="13">
        <f>'دیده بان بازار'!G2382</f>
        <v/>
      </c>
      <c r="H2379" s="13">
        <f>'دیده بان بازار'!H2382</f>
        <v/>
      </c>
      <c r="I2379" s="13">
        <f>'دیده بان بازار'!I2382</f>
        <v/>
      </c>
      <c r="J2379" s="13">
        <f>'دیده بان بازار'!J2382</f>
        <v/>
      </c>
      <c r="K2379" s="13">
        <f>'دیده بان بازار'!K2382</f>
        <v/>
      </c>
      <c r="L2379" s="13">
        <f>'دیده بان بازار'!L2382</f>
        <v/>
      </c>
      <c r="M2379" s="13">
        <f>'دیده بان بازار'!M2382</f>
        <v/>
      </c>
      <c r="N2379" s="13">
        <f>'دیده بان بازار'!N2382</f>
        <v/>
      </c>
      <c r="O2379" s="13">
        <f>'دیده بان بازار'!O2382</f>
        <v/>
      </c>
      <c r="P2379" s="13">
        <f>'دیده بان بازار'!P2382</f>
        <v/>
      </c>
      <c r="Q2379" s="13">
        <f>'دیده بان بازار'!Q2382</f>
        <v/>
      </c>
      <c r="R2379" s="13">
        <f>'دیده بان بازار'!R2382</f>
        <v/>
      </c>
      <c r="S2379" s="13">
        <f>'دیده بان بازار'!S2382</f>
        <v/>
      </c>
      <c r="T2379" s="13">
        <f>'دیده بان بازار'!T2382</f>
        <v/>
      </c>
      <c r="U2379" s="13">
        <f>'دیده بان بازار'!U2382</f>
        <v/>
      </c>
      <c r="V2379" s="13">
        <f>'دیده بان بازار'!V2382</f>
        <v/>
      </c>
      <c r="W2379" s="6">
        <f>'دیده بان بازار'!W2382</f>
        <v/>
      </c>
      <c r="X2379" s="11">
        <f>IFERROR(IF(OR(R2379&lt;=0,W2379&lt;=0,S2379&lt;=0,V2379&lt;=0),0,ROUND((S2379/R2379)/(V2379/W2379),2)),0)</f>
        <v/>
      </c>
      <c r="Y2379" s="11">
        <f>IFERROR(IF(OR(S2379&lt;=0,V2379&lt;=0),0,ROUND(S2379/V2379,2)),0)</f>
        <v/>
      </c>
      <c r="Z2379" s="11">
        <f>IFERROR(J2379-M2379,0)</f>
        <v/>
      </c>
      <c r="AA2379" s="11">
        <f>IFERROR(ROUND(MAX(0,MIN(100,((AB2379*0.2)+(AC2379*0.15)+(AD2379*0.15)+(AE2379*0.1)+(AF2379*0.1)+(AG2379*0.15)+(MIN(Y2379/3,1)*100*0.1)+(AI2379*0.05))*((AH2379/100)*0.25+0.75))),0),0)</f>
        <v/>
      </c>
      <c r="AB2379" s="11">
        <f>ROUND(MAX(0,MIN(100,((M2379+10)/20)*100)),0)</f>
        <v/>
      </c>
      <c r="AC2379" s="11">
        <f>IFERROR(IF(D2379&lt;=0,0,ROUND(COUNTIFS($D$4:$D$3359,"&lt;="&amp;D2379,$D$4:$D$3359,"&gt;0")/COUNTIF($D$4:$D$3359,"&gt;0")*100,0)),0)</f>
        <v/>
      </c>
      <c r="AD2379" s="11">
        <f>IF(E2379&lt;=0,0,ROUND(MAX(0,MIN(100,(LOG10(1+E2379/1000000000)/LOG10(101))*100)),0))</f>
        <v/>
      </c>
      <c r="AE2379" s="11">
        <f>IF(O2379=N2379,50,ROUND(MAX(0,MIN(100,((H2379-N2379)/(O2379-N2379))*100)),0))</f>
        <v/>
      </c>
      <c r="AF2379" s="11">
        <f>ROUND(MAX(0,MIN(100,50+((H2379-K2379)/K2379)*1000)),0)</f>
        <v/>
      </c>
      <c r="AG2379" s="11">
        <f>IFERROR(ROUND(MAX(0,MIN(100,50+25*LN(MAX(0.01,X2379)))),0),25)</f>
        <v/>
      </c>
      <c r="AH2379" s="11">
        <f>ROUND(IF(M2379&lt;=-30,0,IF(M2379&lt;=-20,20,IF(M2379&lt;=-10,50,100))),0)</f>
        <v/>
      </c>
      <c r="AI2379" s="11">
        <f>ROUND(MAX(0,MIN(100,50+(Z2379*10))),0)</f>
        <v/>
      </c>
      <c r="AJ2379" s="11">
        <f>IFERROR(IF(--AA2379&gt;=80,"خرید قوی",IF(--AA2379&gt;=70,"خرید مشروط",IF(--AA2379&gt;=60,"مراقبت",IF(--AA2379&gt;=45,"ضعیف","عدم ورود")))),"")</f>
        <v/>
      </c>
    </row>
    <row r="2380">
      <c r="A2380" s="15">
        <f>'دیده بان بازار'!A2383</f>
        <v/>
      </c>
      <c r="B2380" s="16">
        <f>'دیده بان بازار'!B2383</f>
        <v/>
      </c>
      <c r="C2380" s="16">
        <f>'دیده بان بازار'!C2383</f>
        <v/>
      </c>
      <c r="D2380" s="16">
        <f>'دیده بان بازار'!D2383</f>
        <v/>
      </c>
      <c r="E2380" s="17">
        <f>'دیده بان بازار'!E2383</f>
        <v/>
      </c>
      <c r="F2380" s="16">
        <f>'دیده بان بازار'!F2383</f>
        <v/>
      </c>
      <c r="G2380" s="16">
        <f>'دیده بان بازار'!G2383</f>
        <v/>
      </c>
      <c r="H2380" s="16">
        <f>'دیده بان بازار'!H2383</f>
        <v/>
      </c>
      <c r="I2380" s="16">
        <f>'دیده بان بازار'!I2383</f>
        <v/>
      </c>
      <c r="J2380" s="16">
        <f>'دیده بان بازار'!J2383</f>
        <v/>
      </c>
      <c r="K2380" s="16">
        <f>'دیده بان بازار'!K2383</f>
        <v/>
      </c>
      <c r="L2380" s="16">
        <f>'دیده بان بازار'!L2383</f>
        <v/>
      </c>
      <c r="M2380" s="16">
        <f>'دیده بان بازار'!M2383</f>
        <v/>
      </c>
      <c r="N2380" s="16">
        <f>'دیده بان بازار'!N2383</f>
        <v/>
      </c>
      <c r="O2380" s="16">
        <f>'دیده بان بازار'!O2383</f>
        <v/>
      </c>
      <c r="P2380" s="16">
        <f>'دیده بان بازار'!P2383</f>
        <v/>
      </c>
      <c r="Q2380" s="16">
        <f>'دیده بان بازار'!Q2383</f>
        <v/>
      </c>
      <c r="R2380" s="16">
        <f>'دیده بان بازار'!R2383</f>
        <v/>
      </c>
      <c r="S2380" s="16">
        <f>'دیده بان بازار'!S2383</f>
        <v/>
      </c>
      <c r="T2380" s="16">
        <f>'دیده بان بازار'!T2383</f>
        <v/>
      </c>
      <c r="U2380" s="16">
        <f>'دیده بان بازار'!U2383</f>
        <v/>
      </c>
      <c r="V2380" s="16">
        <f>'دیده بان بازار'!V2383</f>
        <v/>
      </c>
      <c r="W2380" s="7">
        <f>'دیده بان بازار'!W2383</f>
        <v/>
      </c>
      <c r="X2380" s="11">
        <f>IFERROR(IF(OR(R2380&lt;=0,W2380&lt;=0,S2380&lt;=0,V2380&lt;=0),0,ROUND((S2380/R2380)/(V2380/W2380),2)),0)</f>
        <v/>
      </c>
      <c r="Y2380" s="11">
        <f>IFERROR(IF(OR(S2380&lt;=0,V2380&lt;=0),0,ROUND(S2380/V2380,2)),0)</f>
        <v/>
      </c>
      <c r="Z2380" s="11">
        <f>IFERROR(J2380-M2380,0)</f>
        <v/>
      </c>
      <c r="AA2380" s="11">
        <f>IFERROR(ROUND(MAX(0,MIN(100,((AB2380*0.2)+(AC2380*0.15)+(AD2380*0.15)+(AE2380*0.1)+(AF2380*0.1)+(AG2380*0.15)+(MIN(Y2380/3,1)*100*0.1)+(AI2380*0.05))*((AH2380/100)*0.25+0.75))),0),0)</f>
        <v/>
      </c>
      <c r="AB2380" s="11">
        <f>ROUND(MAX(0,MIN(100,((M2380+10)/20)*100)),0)</f>
        <v/>
      </c>
      <c r="AC2380" s="11">
        <f>IFERROR(IF(D2380&lt;=0,0,ROUND(COUNTIFS($D$4:$D$3359,"&lt;="&amp;D2380,$D$4:$D$3359,"&gt;0")/COUNTIF($D$4:$D$3359,"&gt;0")*100,0)),0)</f>
        <v/>
      </c>
      <c r="AD2380" s="11">
        <f>IF(E2380&lt;=0,0,ROUND(MAX(0,MIN(100,(LOG10(1+E2380/1000000000)/LOG10(101))*100)),0))</f>
        <v/>
      </c>
      <c r="AE2380" s="11">
        <f>IF(O2380=N2380,50,ROUND(MAX(0,MIN(100,((H2380-N2380)/(O2380-N2380))*100)),0))</f>
        <v/>
      </c>
      <c r="AF2380" s="11">
        <f>ROUND(MAX(0,MIN(100,50+((H2380-K2380)/K2380)*1000)),0)</f>
        <v/>
      </c>
      <c r="AG2380" s="11">
        <f>IFERROR(ROUND(MAX(0,MIN(100,50+25*LN(MAX(0.01,X2380)))),0),25)</f>
        <v/>
      </c>
      <c r="AH2380" s="11">
        <f>ROUND(IF(M2380&lt;=-30,0,IF(M2380&lt;=-20,20,IF(M2380&lt;=-10,50,100))),0)</f>
        <v/>
      </c>
      <c r="AI2380" s="11">
        <f>ROUND(MAX(0,MIN(100,50+(Z2380*10))),0)</f>
        <v/>
      </c>
      <c r="AJ2380" s="11">
        <f>IFERROR(IF(--AA2380&gt;=80,"خرید قوی",IF(--AA2380&gt;=70,"خرید مشروط",IF(--AA2380&gt;=60,"مراقبت",IF(--AA2380&gt;=45,"ضعیف","عدم ورود")))),"")</f>
        <v/>
      </c>
    </row>
    <row r="2381">
      <c r="A2381" s="12">
        <f>'دیده بان بازار'!A2384</f>
        <v/>
      </c>
      <c r="B2381" s="13">
        <f>'دیده بان بازار'!B2384</f>
        <v/>
      </c>
      <c r="C2381" s="13">
        <f>'دیده بان بازار'!C2384</f>
        <v/>
      </c>
      <c r="D2381" s="13">
        <f>'دیده بان بازار'!D2384</f>
        <v/>
      </c>
      <c r="E2381" s="14">
        <f>'دیده بان بازار'!E2384</f>
        <v/>
      </c>
      <c r="F2381" s="13">
        <f>'دیده بان بازار'!F2384</f>
        <v/>
      </c>
      <c r="G2381" s="13">
        <f>'دیده بان بازار'!G2384</f>
        <v/>
      </c>
      <c r="H2381" s="13">
        <f>'دیده بان بازار'!H2384</f>
        <v/>
      </c>
      <c r="I2381" s="13">
        <f>'دیده بان بازار'!I2384</f>
        <v/>
      </c>
      <c r="J2381" s="13">
        <f>'دیده بان بازار'!J2384</f>
        <v/>
      </c>
      <c r="K2381" s="13">
        <f>'دیده بان بازار'!K2384</f>
        <v/>
      </c>
      <c r="L2381" s="13">
        <f>'دیده بان بازار'!L2384</f>
        <v/>
      </c>
      <c r="M2381" s="13">
        <f>'دیده بان بازار'!M2384</f>
        <v/>
      </c>
      <c r="N2381" s="13">
        <f>'دیده بان بازار'!N2384</f>
        <v/>
      </c>
      <c r="O2381" s="13">
        <f>'دیده بان بازار'!O2384</f>
        <v/>
      </c>
      <c r="P2381" s="13">
        <f>'دیده بان بازار'!P2384</f>
        <v/>
      </c>
      <c r="Q2381" s="13">
        <f>'دیده بان بازار'!Q2384</f>
        <v/>
      </c>
      <c r="R2381" s="13">
        <f>'دیده بان بازار'!R2384</f>
        <v/>
      </c>
      <c r="S2381" s="13">
        <f>'دیده بان بازار'!S2384</f>
        <v/>
      </c>
      <c r="T2381" s="13">
        <f>'دیده بان بازار'!T2384</f>
        <v/>
      </c>
      <c r="U2381" s="13">
        <f>'دیده بان بازار'!U2384</f>
        <v/>
      </c>
      <c r="V2381" s="13">
        <f>'دیده بان بازار'!V2384</f>
        <v/>
      </c>
      <c r="W2381" s="6">
        <f>'دیده بان بازار'!W2384</f>
        <v/>
      </c>
      <c r="X2381" s="11">
        <f>IFERROR(IF(OR(R2381&lt;=0,W2381&lt;=0,S2381&lt;=0,V2381&lt;=0),0,ROUND((S2381/R2381)/(V2381/W2381),2)),0)</f>
        <v/>
      </c>
      <c r="Y2381" s="11">
        <f>IFERROR(IF(OR(S2381&lt;=0,V2381&lt;=0),0,ROUND(S2381/V2381,2)),0)</f>
        <v/>
      </c>
      <c r="Z2381" s="11">
        <f>IFERROR(J2381-M2381,0)</f>
        <v/>
      </c>
      <c r="AA2381" s="11">
        <f>IFERROR(ROUND(MAX(0,MIN(100,((AB2381*0.2)+(AC2381*0.15)+(AD2381*0.15)+(AE2381*0.1)+(AF2381*0.1)+(AG2381*0.15)+(MIN(Y2381/3,1)*100*0.1)+(AI2381*0.05))*((AH2381/100)*0.25+0.75))),0),0)</f>
        <v/>
      </c>
      <c r="AB2381" s="11">
        <f>ROUND(MAX(0,MIN(100,((M2381+10)/20)*100)),0)</f>
        <v/>
      </c>
      <c r="AC2381" s="11">
        <f>IFERROR(IF(D2381&lt;=0,0,ROUND(COUNTIFS($D$4:$D$3359,"&lt;="&amp;D2381,$D$4:$D$3359,"&gt;0")/COUNTIF($D$4:$D$3359,"&gt;0")*100,0)),0)</f>
        <v/>
      </c>
      <c r="AD2381" s="11">
        <f>IF(E2381&lt;=0,0,ROUND(MAX(0,MIN(100,(LOG10(1+E2381/1000000000)/LOG10(101))*100)),0))</f>
        <v/>
      </c>
      <c r="AE2381" s="11">
        <f>IF(O2381=N2381,50,ROUND(MAX(0,MIN(100,((H2381-N2381)/(O2381-N2381))*100)),0))</f>
        <v/>
      </c>
      <c r="AF2381" s="11">
        <f>ROUND(MAX(0,MIN(100,50+((H2381-K2381)/K2381)*1000)),0)</f>
        <v/>
      </c>
      <c r="AG2381" s="11">
        <f>IFERROR(ROUND(MAX(0,MIN(100,50+25*LN(MAX(0.01,X2381)))),0),25)</f>
        <v/>
      </c>
      <c r="AH2381" s="11">
        <f>ROUND(IF(M2381&lt;=-30,0,IF(M2381&lt;=-20,20,IF(M2381&lt;=-10,50,100))),0)</f>
        <v/>
      </c>
      <c r="AI2381" s="11">
        <f>ROUND(MAX(0,MIN(100,50+(Z2381*10))),0)</f>
        <v/>
      </c>
      <c r="AJ2381" s="11">
        <f>IFERROR(IF(--AA2381&gt;=80,"خرید قوی",IF(--AA2381&gt;=70,"خرید مشروط",IF(--AA2381&gt;=60,"مراقبت",IF(--AA2381&gt;=45,"ضعیف","عدم ورود")))),"")</f>
        <v/>
      </c>
    </row>
    <row r="2382">
      <c r="A2382" s="15">
        <f>'دیده بان بازار'!A2385</f>
        <v/>
      </c>
      <c r="B2382" s="16">
        <f>'دیده بان بازار'!B2385</f>
        <v/>
      </c>
      <c r="C2382" s="16">
        <f>'دیده بان بازار'!C2385</f>
        <v/>
      </c>
      <c r="D2382" s="16">
        <f>'دیده بان بازار'!D2385</f>
        <v/>
      </c>
      <c r="E2382" s="17">
        <f>'دیده بان بازار'!E2385</f>
        <v/>
      </c>
      <c r="F2382" s="16">
        <f>'دیده بان بازار'!F2385</f>
        <v/>
      </c>
      <c r="G2382" s="16">
        <f>'دیده بان بازار'!G2385</f>
        <v/>
      </c>
      <c r="H2382" s="16">
        <f>'دیده بان بازار'!H2385</f>
        <v/>
      </c>
      <c r="I2382" s="16">
        <f>'دیده بان بازار'!I2385</f>
        <v/>
      </c>
      <c r="J2382" s="16">
        <f>'دیده بان بازار'!J2385</f>
        <v/>
      </c>
      <c r="K2382" s="16">
        <f>'دیده بان بازار'!K2385</f>
        <v/>
      </c>
      <c r="L2382" s="16">
        <f>'دیده بان بازار'!L2385</f>
        <v/>
      </c>
      <c r="M2382" s="16">
        <f>'دیده بان بازار'!M2385</f>
        <v/>
      </c>
      <c r="N2382" s="16">
        <f>'دیده بان بازار'!N2385</f>
        <v/>
      </c>
      <c r="O2382" s="16">
        <f>'دیده بان بازار'!O2385</f>
        <v/>
      </c>
      <c r="P2382" s="16">
        <f>'دیده بان بازار'!P2385</f>
        <v/>
      </c>
      <c r="Q2382" s="16">
        <f>'دیده بان بازار'!Q2385</f>
        <v/>
      </c>
      <c r="R2382" s="16">
        <f>'دیده بان بازار'!R2385</f>
        <v/>
      </c>
      <c r="S2382" s="16">
        <f>'دیده بان بازار'!S2385</f>
        <v/>
      </c>
      <c r="T2382" s="16">
        <f>'دیده بان بازار'!T2385</f>
        <v/>
      </c>
      <c r="U2382" s="16">
        <f>'دیده بان بازار'!U2385</f>
        <v/>
      </c>
      <c r="V2382" s="16">
        <f>'دیده بان بازار'!V2385</f>
        <v/>
      </c>
      <c r="W2382" s="7">
        <f>'دیده بان بازار'!W2385</f>
        <v/>
      </c>
      <c r="X2382" s="11">
        <f>IFERROR(IF(OR(R2382&lt;=0,W2382&lt;=0,S2382&lt;=0,V2382&lt;=0),0,ROUND((S2382/R2382)/(V2382/W2382),2)),0)</f>
        <v/>
      </c>
      <c r="Y2382" s="11">
        <f>IFERROR(IF(OR(S2382&lt;=0,V2382&lt;=0),0,ROUND(S2382/V2382,2)),0)</f>
        <v/>
      </c>
      <c r="Z2382" s="11">
        <f>IFERROR(J2382-M2382,0)</f>
        <v/>
      </c>
      <c r="AA2382" s="11">
        <f>IFERROR(ROUND(MAX(0,MIN(100,((AB2382*0.2)+(AC2382*0.15)+(AD2382*0.15)+(AE2382*0.1)+(AF2382*0.1)+(AG2382*0.15)+(MIN(Y2382/3,1)*100*0.1)+(AI2382*0.05))*((AH2382/100)*0.25+0.75))),0),0)</f>
        <v/>
      </c>
      <c r="AB2382" s="11">
        <f>ROUND(MAX(0,MIN(100,((M2382+10)/20)*100)),0)</f>
        <v/>
      </c>
      <c r="AC2382" s="11">
        <f>IFERROR(IF(D2382&lt;=0,0,ROUND(COUNTIFS($D$4:$D$3359,"&lt;="&amp;D2382,$D$4:$D$3359,"&gt;0")/COUNTIF($D$4:$D$3359,"&gt;0")*100,0)),0)</f>
        <v/>
      </c>
      <c r="AD2382" s="11">
        <f>IF(E2382&lt;=0,0,ROUND(MAX(0,MIN(100,(LOG10(1+E2382/1000000000)/LOG10(101))*100)),0))</f>
        <v/>
      </c>
      <c r="AE2382" s="11">
        <f>IF(O2382=N2382,50,ROUND(MAX(0,MIN(100,((H2382-N2382)/(O2382-N2382))*100)),0))</f>
        <v/>
      </c>
      <c r="AF2382" s="11">
        <f>ROUND(MAX(0,MIN(100,50+((H2382-K2382)/K2382)*1000)),0)</f>
        <v/>
      </c>
      <c r="AG2382" s="11">
        <f>IFERROR(ROUND(MAX(0,MIN(100,50+25*LN(MAX(0.01,X2382)))),0),25)</f>
        <v/>
      </c>
      <c r="AH2382" s="11">
        <f>ROUND(IF(M2382&lt;=-30,0,IF(M2382&lt;=-20,20,IF(M2382&lt;=-10,50,100))),0)</f>
        <v/>
      </c>
      <c r="AI2382" s="11">
        <f>ROUND(MAX(0,MIN(100,50+(Z2382*10))),0)</f>
        <v/>
      </c>
      <c r="AJ2382" s="11">
        <f>IFERROR(IF(--AA2382&gt;=80,"خرید قوی",IF(--AA2382&gt;=70,"خرید مشروط",IF(--AA2382&gt;=60,"مراقبت",IF(--AA2382&gt;=45,"ضعیف","عدم ورود")))),"")</f>
        <v/>
      </c>
    </row>
    <row r="2383">
      <c r="A2383" s="12">
        <f>'دیده بان بازار'!A2386</f>
        <v/>
      </c>
      <c r="B2383" s="13">
        <f>'دیده بان بازار'!B2386</f>
        <v/>
      </c>
      <c r="C2383" s="13">
        <f>'دیده بان بازار'!C2386</f>
        <v/>
      </c>
      <c r="D2383" s="13">
        <f>'دیده بان بازار'!D2386</f>
        <v/>
      </c>
      <c r="E2383" s="14">
        <f>'دیده بان بازار'!E2386</f>
        <v/>
      </c>
      <c r="F2383" s="13">
        <f>'دیده بان بازار'!F2386</f>
        <v/>
      </c>
      <c r="G2383" s="13">
        <f>'دیده بان بازار'!G2386</f>
        <v/>
      </c>
      <c r="H2383" s="13">
        <f>'دیده بان بازار'!H2386</f>
        <v/>
      </c>
      <c r="I2383" s="13">
        <f>'دیده بان بازار'!I2386</f>
        <v/>
      </c>
      <c r="J2383" s="13">
        <f>'دیده بان بازار'!J2386</f>
        <v/>
      </c>
      <c r="K2383" s="13">
        <f>'دیده بان بازار'!K2386</f>
        <v/>
      </c>
      <c r="L2383" s="13">
        <f>'دیده بان بازار'!L2386</f>
        <v/>
      </c>
      <c r="M2383" s="13">
        <f>'دیده بان بازار'!M2386</f>
        <v/>
      </c>
      <c r="N2383" s="13">
        <f>'دیده بان بازار'!N2386</f>
        <v/>
      </c>
      <c r="O2383" s="13">
        <f>'دیده بان بازار'!O2386</f>
        <v/>
      </c>
      <c r="P2383" s="13">
        <f>'دیده بان بازار'!P2386</f>
        <v/>
      </c>
      <c r="Q2383" s="13">
        <f>'دیده بان بازار'!Q2386</f>
        <v/>
      </c>
      <c r="R2383" s="13">
        <f>'دیده بان بازار'!R2386</f>
        <v/>
      </c>
      <c r="S2383" s="13">
        <f>'دیده بان بازار'!S2386</f>
        <v/>
      </c>
      <c r="T2383" s="13">
        <f>'دیده بان بازار'!T2386</f>
        <v/>
      </c>
      <c r="U2383" s="13">
        <f>'دیده بان بازار'!U2386</f>
        <v/>
      </c>
      <c r="V2383" s="13">
        <f>'دیده بان بازار'!V2386</f>
        <v/>
      </c>
      <c r="W2383" s="6">
        <f>'دیده بان بازار'!W2386</f>
        <v/>
      </c>
      <c r="X2383" s="11">
        <f>IFERROR(IF(OR(R2383&lt;=0,W2383&lt;=0,S2383&lt;=0,V2383&lt;=0),0,ROUND((S2383/R2383)/(V2383/W2383),2)),0)</f>
        <v/>
      </c>
      <c r="Y2383" s="11">
        <f>IFERROR(IF(OR(S2383&lt;=0,V2383&lt;=0),0,ROUND(S2383/V2383,2)),0)</f>
        <v/>
      </c>
      <c r="Z2383" s="11">
        <f>IFERROR(J2383-M2383,0)</f>
        <v/>
      </c>
      <c r="AA2383" s="11">
        <f>IFERROR(ROUND(MAX(0,MIN(100,((AB2383*0.2)+(AC2383*0.15)+(AD2383*0.15)+(AE2383*0.1)+(AF2383*0.1)+(AG2383*0.15)+(MIN(Y2383/3,1)*100*0.1)+(AI2383*0.05))*((AH2383/100)*0.25+0.75))),0),0)</f>
        <v/>
      </c>
      <c r="AB2383" s="11">
        <f>ROUND(MAX(0,MIN(100,((M2383+10)/20)*100)),0)</f>
        <v/>
      </c>
      <c r="AC2383" s="11">
        <f>IFERROR(IF(D2383&lt;=0,0,ROUND(COUNTIFS($D$4:$D$3359,"&lt;="&amp;D2383,$D$4:$D$3359,"&gt;0")/COUNTIF($D$4:$D$3359,"&gt;0")*100,0)),0)</f>
        <v/>
      </c>
      <c r="AD2383" s="11">
        <f>IF(E2383&lt;=0,0,ROUND(MAX(0,MIN(100,(LOG10(1+E2383/1000000000)/LOG10(101))*100)),0))</f>
        <v/>
      </c>
      <c r="AE2383" s="11">
        <f>IF(O2383=N2383,50,ROUND(MAX(0,MIN(100,((H2383-N2383)/(O2383-N2383))*100)),0))</f>
        <v/>
      </c>
      <c r="AF2383" s="11">
        <f>ROUND(MAX(0,MIN(100,50+((H2383-K2383)/K2383)*1000)),0)</f>
        <v/>
      </c>
      <c r="AG2383" s="11">
        <f>IFERROR(ROUND(MAX(0,MIN(100,50+25*LN(MAX(0.01,X2383)))),0),25)</f>
        <v/>
      </c>
      <c r="AH2383" s="11">
        <f>ROUND(IF(M2383&lt;=-30,0,IF(M2383&lt;=-20,20,IF(M2383&lt;=-10,50,100))),0)</f>
        <v/>
      </c>
      <c r="AI2383" s="11">
        <f>ROUND(MAX(0,MIN(100,50+(Z2383*10))),0)</f>
        <v/>
      </c>
      <c r="AJ2383" s="11">
        <f>IFERROR(IF(--AA2383&gt;=80,"خرید قوی",IF(--AA2383&gt;=70,"خرید مشروط",IF(--AA2383&gt;=60,"مراقبت",IF(--AA2383&gt;=45,"ضعیف","عدم ورود")))),"")</f>
        <v/>
      </c>
    </row>
    <row r="2384">
      <c r="A2384" s="15">
        <f>'دیده بان بازار'!A2387</f>
        <v/>
      </c>
      <c r="B2384" s="16">
        <f>'دیده بان بازار'!B2387</f>
        <v/>
      </c>
      <c r="C2384" s="16">
        <f>'دیده بان بازار'!C2387</f>
        <v/>
      </c>
      <c r="D2384" s="16">
        <f>'دیده بان بازار'!D2387</f>
        <v/>
      </c>
      <c r="E2384" s="17">
        <f>'دیده بان بازار'!E2387</f>
        <v/>
      </c>
      <c r="F2384" s="16">
        <f>'دیده بان بازار'!F2387</f>
        <v/>
      </c>
      <c r="G2384" s="16">
        <f>'دیده بان بازار'!G2387</f>
        <v/>
      </c>
      <c r="H2384" s="16">
        <f>'دیده بان بازار'!H2387</f>
        <v/>
      </c>
      <c r="I2384" s="16">
        <f>'دیده بان بازار'!I2387</f>
        <v/>
      </c>
      <c r="J2384" s="16">
        <f>'دیده بان بازار'!J2387</f>
        <v/>
      </c>
      <c r="K2384" s="16">
        <f>'دیده بان بازار'!K2387</f>
        <v/>
      </c>
      <c r="L2384" s="16">
        <f>'دیده بان بازار'!L2387</f>
        <v/>
      </c>
      <c r="M2384" s="16">
        <f>'دیده بان بازار'!M2387</f>
        <v/>
      </c>
      <c r="N2384" s="16">
        <f>'دیده بان بازار'!N2387</f>
        <v/>
      </c>
      <c r="O2384" s="16">
        <f>'دیده بان بازار'!O2387</f>
        <v/>
      </c>
      <c r="P2384" s="16">
        <f>'دیده بان بازار'!P2387</f>
        <v/>
      </c>
      <c r="Q2384" s="16">
        <f>'دیده بان بازار'!Q2387</f>
        <v/>
      </c>
      <c r="R2384" s="16">
        <f>'دیده بان بازار'!R2387</f>
        <v/>
      </c>
      <c r="S2384" s="16">
        <f>'دیده بان بازار'!S2387</f>
        <v/>
      </c>
      <c r="T2384" s="16">
        <f>'دیده بان بازار'!T2387</f>
        <v/>
      </c>
      <c r="U2384" s="16">
        <f>'دیده بان بازار'!U2387</f>
        <v/>
      </c>
      <c r="V2384" s="16">
        <f>'دیده بان بازار'!V2387</f>
        <v/>
      </c>
      <c r="W2384" s="7">
        <f>'دیده بان بازار'!W2387</f>
        <v/>
      </c>
      <c r="X2384" s="11">
        <f>IFERROR(IF(OR(R2384&lt;=0,W2384&lt;=0,S2384&lt;=0,V2384&lt;=0),0,ROUND((S2384/R2384)/(V2384/W2384),2)),0)</f>
        <v/>
      </c>
      <c r="Y2384" s="11">
        <f>IFERROR(IF(OR(S2384&lt;=0,V2384&lt;=0),0,ROUND(S2384/V2384,2)),0)</f>
        <v/>
      </c>
      <c r="Z2384" s="11">
        <f>IFERROR(J2384-M2384,0)</f>
        <v/>
      </c>
      <c r="AA2384" s="11">
        <f>IFERROR(ROUND(MAX(0,MIN(100,((AB2384*0.2)+(AC2384*0.15)+(AD2384*0.15)+(AE2384*0.1)+(AF2384*0.1)+(AG2384*0.15)+(MIN(Y2384/3,1)*100*0.1)+(AI2384*0.05))*((AH2384/100)*0.25+0.75))),0),0)</f>
        <v/>
      </c>
      <c r="AB2384" s="11">
        <f>ROUND(MAX(0,MIN(100,((M2384+10)/20)*100)),0)</f>
        <v/>
      </c>
      <c r="AC2384" s="11">
        <f>IFERROR(IF(D2384&lt;=0,0,ROUND(COUNTIFS($D$4:$D$3359,"&lt;="&amp;D2384,$D$4:$D$3359,"&gt;0")/COUNTIF($D$4:$D$3359,"&gt;0")*100,0)),0)</f>
        <v/>
      </c>
      <c r="AD2384" s="11">
        <f>IF(E2384&lt;=0,0,ROUND(MAX(0,MIN(100,(LOG10(1+E2384/1000000000)/LOG10(101))*100)),0))</f>
        <v/>
      </c>
      <c r="AE2384" s="11">
        <f>IF(O2384=N2384,50,ROUND(MAX(0,MIN(100,((H2384-N2384)/(O2384-N2384))*100)),0))</f>
        <v/>
      </c>
      <c r="AF2384" s="11">
        <f>ROUND(MAX(0,MIN(100,50+((H2384-K2384)/K2384)*1000)),0)</f>
        <v/>
      </c>
      <c r="AG2384" s="11">
        <f>IFERROR(ROUND(MAX(0,MIN(100,50+25*LN(MAX(0.01,X2384)))),0),25)</f>
        <v/>
      </c>
      <c r="AH2384" s="11">
        <f>ROUND(IF(M2384&lt;=-30,0,IF(M2384&lt;=-20,20,IF(M2384&lt;=-10,50,100))),0)</f>
        <v/>
      </c>
      <c r="AI2384" s="11">
        <f>ROUND(MAX(0,MIN(100,50+(Z2384*10))),0)</f>
        <v/>
      </c>
      <c r="AJ2384" s="11">
        <f>IFERROR(IF(--AA2384&gt;=80,"خرید قوی",IF(--AA2384&gt;=70,"خرید مشروط",IF(--AA2384&gt;=60,"مراقبت",IF(--AA2384&gt;=45,"ضعیف","عدم ورود")))),"")</f>
        <v/>
      </c>
    </row>
    <row r="2385">
      <c r="A2385" s="12">
        <f>'دیده بان بازار'!A2388</f>
        <v/>
      </c>
      <c r="B2385" s="13">
        <f>'دیده بان بازار'!B2388</f>
        <v/>
      </c>
      <c r="C2385" s="13">
        <f>'دیده بان بازار'!C2388</f>
        <v/>
      </c>
      <c r="D2385" s="13">
        <f>'دیده بان بازار'!D2388</f>
        <v/>
      </c>
      <c r="E2385" s="14">
        <f>'دیده بان بازار'!E2388</f>
        <v/>
      </c>
      <c r="F2385" s="13">
        <f>'دیده بان بازار'!F2388</f>
        <v/>
      </c>
      <c r="G2385" s="13">
        <f>'دیده بان بازار'!G2388</f>
        <v/>
      </c>
      <c r="H2385" s="13">
        <f>'دیده بان بازار'!H2388</f>
        <v/>
      </c>
      <c r="I2385" s="13">
        <f>'دیده بان بازار'!I2388</f>
        <v/>
      </c>
      <c r="J2385" s="13">
        <f>'دیده بان بازار'!J2388</f>
        <v/>
      </c>
      <c r="K2385" s="13">
        <f>'دیده بان بازار'!K2388</f>
        <v/>
      </c>
      <c r="L2385" s="13">
        <f>'دیده بان بازار'!L2388</f>
        <v/>
      </c>
      <c r="M2385" s="13">
        <f>'دیده بان بازار'!M2388</f>
        <v/>
      </c>
      <c r="N2385" s="13">
        <f>'دیده بان بازار'!N2388</f>
        <v/>
      </c>
      <c r="O2385" s="13">
        <f>'دیده بان بازار'!O2388</f>
        <v/>
      </c>
      <c r="P2385" s="13">
        <f>'دیده بان بازار'!P2388</f>
        <v/>
      </c>
      <c r="Q2385" s="13">
        <f>'دیده بان بازار'!Q2388</f>
        <v/>
      </c>
      <c r="R2385" s="13">
        <f>'دیده بان بازار'!R2388</f>
        <v/>
      </c>
      <c r="S2385" s="13">
        <f>'دیده بان بازار'!S2388</f>
        <v/>
      </c>
      <c r="T2385" s="13">
        <f>'دیده بان بازار'!T2388</f>
        <v/>
      </c>
      <c r="U2385" s="13">
        <f>'دیده بان بازار'!U2388</f>
        <v/>
      </c>
      <c r="V2385" s="13">
        <f>'دیده بان بازار'!V2388</f>
        <v/>
      </c>
      <c r="W2385" s="6">
        <f>'دیده بان بازار'!W2388</f>
        <v/>
      </c>
      <c r="X2385" s="11">
        <f>IFERROR(IF(OR(R2385&lt;=0,W2385&lt;=0,S2385&lt;=0,V2385&lt;=0),0,ROUND((S2385/R2385)/(V2385/W2385),2)),0)</f>
        <v/>
      </c>
      <c r="Y2385" s="11">
        <f>IFERROR(IF(OR(S2385&lt;=0,V2385&lt;=0),0,ROUND(S2385/V2385,2)),0)</f>
        <v/>
      </c>
      <c r="Z2385" s="11">
        <f>IFERROR(J2385-M2385,0)</f>
        <v/>
      </c>
      <c r="AA2385" s="11">
        <f>IFERROR(ROUND(MAX(0,MIN(100,((AB2385*0.2)+(AC2385*0.15)+(AD2385*0.15)+(AE2385*0.1)+(AF2385*0.1)+(AG2385*0.15)+(MIN(Y2385/3,1)*100*0.1)+(AI2385*0.05))*((AH2385/100)*0.25+0.75))),0),0)</f>
        <v/>
      </c>
      <c r="AB2385" s="11">
        <f>ROUND(MAX(0,MIN(100,((M2385+10)/20)*100)),0)</f>
        <v/>
      </c>
      <c r="AC2385" s="11">
        <f>IFERROR(IF(D2385&lt;=0,0,ROUND(COUNTIFS($D$4:$D$3359,"&lt;="&amp;D2385,$D$4:$D$3359,"&gt;0")/COUNTIF($D$4:$D$3359,"&gt;0")*100,0)),0)</f>
        <v/>
      </c>
      <c r="AD2385" s="11">
        <f>IF(E2385&lt;=0,0,ROUND(MAX(0,MIN(100,(LOG10(1+E2385/1000000000)/LOG10(101))*100)),0))</f>
        <v/>
      </c>
      <c r="AE2385" s="11">
        <f>IF(O2385=N2385,50,ROUND(MAX(0,MIN(100,((H2385-N2385)/(O2385-N2385))*100)),0))</f>
        <v/>
      </c>
      <c r="AF2385" s="11">
        <f>ROUND(MAX(0,MIN(100,50+((H2385-K2385)/K2385)*1000)),0)</f>
        <v/>
      </c>
      <c r="AG2385" s="11">
        <f>IFERROR(ROUND(MAX(0,MIN(100,50+25*LN(MAX(0.01,X2385)))),0),25)</f>
        <v/>
      </c>
      <c r="AH2385" s="11">
        <f>ROUND(IF(M2385&lt;=-30,0,IF(M2385&lt;=-20,20,IF(M2385&lt;=-10,50,100))),0)</f>
        <v/>
      </c>
      <c r="AI2385" s="11">
        <f>ROUND(MAX(0,MIN(100,50+(Z2385*10))),0)</f>
        <v/>
      </c>
      <c r="AJ2385" s="11">
        <f>IFERROR(IF(--AA2385&gt;=80,"خرید قوی",IF(--AA2385&gt;=70,"خرید مشروط",IF(--AA2385&gt;=60,"مراقبت",IF(--AA2385&gt;=45,"ضعیف","عدم ورود")))),"")</f>
        <v/>
      </c>
    </row>
    <row r="2386">
      <c r="A2386" s="15">
        <f>'دیده بان بازار'!A2389</f>
        <v/>
      </c>
      <c r="B2386" s="16">
        <f>'دیده بان بازار'!B2389</f>
        <v/>
      </c>
      <c r="C2386" s="16">
        <f>'دیده بان بازار'!C2389</f>
        <v/>
      </c>
      <c r="D2386" s="16">
        <f>'دیده بان بازار'!D2389</f>
        <v/>
      </c>
      <c r="E2386" s="17">
        <f>'دیده بان بازار'!E2389</f>
        <v/>
      </c>
      <c r="F2386" s="16">
        <f>'دیده بان بازار'!F2389</f>
        <v/>
      </c>
      <c r="G2386" s="16">
        <f>'دیده بان بازار'!G2389</f>
        <v/>
      </c>
      <c r="H2386" s="16">
        <f>'دیده بان بازار'!H2389</f>
        <v/>
      </c>
      <c r="I2386" s="16">
        <f>'دیده بان بازار'!I2389</f>
        <v/>
      </c>
      <c r="J2386" s="16">
        <f>'دیده بان بازار'!J2389</f>
        <v/>
      </c>
      <c r="K2386" s="16">
        <f>'دیده بان بازار'!K2389</f>
        <v/>
      </c>
      <c r="L2386" s="16">
        <f>'دیده بان بازار'!L2389</f>
        <v/>
      </c>
      <c r="M2386" s="16">
        <f>'دیده بان بازار'!M2389</f>
        <v/>
      </c>
      <c r="N2386" s="16">
        <f>'دیده بان بازار'!N2389</f>
        <v/>
      </c>
      <c r="O2386" s="16">
        <f>'دیده بان بازار'!O2389</f>
        <v/>
      </c>
      <c r="P2386" s="16">
        <f>'دیده بان بازار'!P2389</f>
        <v/>
      </c>
      <c r="Q2386" s="16">
        <f>'دیده بان بازار'!Q2389</f>
        <v/>
      </c>
      <c r="R2386" s="16">
        <f>'دیده بان بازار'!R2389</f>
        <v/>
      </c>
      <c r="S2386" s="16">
        <f>'دیده بان بازار'!S2389</f>
        <v/>
      </c>
      <c r="T2386" s="16">
        <f>'دیده بان بازار'!T2389</f>
        <v/>
      </c>
      <c r="U2386" s="16">
        <f>'دیده بان بازار'!U2389</f>
        <v/>
      </c>
      <c r="V2386" s="16">
        <f>'دیده بان بازار'!V2389</f>
        <v/>
      </c>
      <c r="W2386" s="7">
        <f>'دیده بان بازار'!W2389</f>
        <v/>
      </c>
      <c r="X2386" s="11">
        <f>IFERROR(IF(OR(R2386&lt;=0,W2386&lt;=0,S2386&lt;=0,V2386&lt;=0),0,ROUND((S2386/R2386)/(V2386/W2386),2)),0)</f>
        <v/>
      </c>
      <c r="Y2386" s="11">
        <f>IFERROR(IF(OR(S2386&lt;=0,V2386&lt;=0),0,ROUND(S2386/V2386,2)),0)</f>
        <v/>
      </c>
      <c r="Z2386" s="11">
        <f>IFERROR(J2386-M2386,0)</f>
        <v/>
      </c>
      <c r="AA2386" s="11">
        <f>IFERROR(ROUND(MAX(0,MIN(100,((AB2386*0.2)+(AC2386*0.15)+(AD2386*0.15)+(AE2386*0.1)+(AF2386*0.1)+(AG2386*0.15)+(MIN(Y2386/3,1)*100*0.1)+(AI2386*0.05))*((AH2386/100)*0.25+0.75))),0),0)</f>
        <v/>
      </c>
      <c r="AB2386" s="11">
        <f>ROUND(MAX(0,MIN(100,((M2386+10)/20)*100)),0)</f>
        <v/>
      </c>
      <c r="AC2386" s="11">
        <f>IFERROR(IF(D2386&lt;=0,0,ROUND(COUNTIFS($D$4:$D$3359,"&lt;="&amp;D2386,$D$4:$D$3359,"&gt;0")/COUNTIF($D$4:$D$3359,"&gt;0")*100,0)),0)</f>
        <v/>
      </c>
      <c r="AD2386" s="11">
        <f>IF(E2386&lt;=0,0,ROUND(MAX(0,MIN(100,(LOG10(1+E2386/1000000000)/LOG10(101))*100)),0))</f>
        <v/>
      </c>
      <c r="AE2386" s="11">
        <f>IF(O2386=N2386,50,ROUND(MAX(0,MIN(100,((H2386-N2386)/(O2386-N2386))*100)),0))</f>
        <v/>
      </c>
      <c r="AF2386" s="11">
        <f>ROUND(MAX(0,MIN(100,50+((H2386-K2386)/K2386)*1000)),0)</f>
        <v/>
      </c>
      <c r="AG2386" s="11">
        <f>IFERROR(ROUND(MAX(0,MIN(100,50+25*LN(MAX(0.01,X2386)))),0),25)</f>
        <v/>
      </c>
      <c r="AH2386" s="11">
        <f>ROUND(IF(M2386&lt;=-30,0,IF(M2386&lt;=-20,20,IF(M2386&lt;=-10,50,100))),0)</f>
        <v/>
      </c>
      <c r="AI2386" s="11">
        <f>ROUND(MAX(0,MIN(100,50+(Z2386*10))),0)</f>
        <v/>
      </c>
      <c r="AJ2386" s="11">
        <f>IFERROR(IF(--AA2386&gt;=80,"خرید قوی",IF(--AA2386&gt;=70,"خرید مشروط",IF(--AA2386&gt;=60,"مراقبت",IF(--AA2386&gt;=45,"ضعیف","عدم ورود")))),"")</f>
        <v/>
      </c>
    </row>
    <row r="2387">
      <c r="A2387" s="15">
        <f>'دیده بان بازار'!A2390</f>
        <v/>
      </c>
      <c r="B2387" s="16">
        <f>'دیده بان بازار'!B2390</f>
        <v/>
      </c>
      <c r="C2387" s="16">
        <f>'دیده بان بازار'!C2390</f>
        <v/>
      </c>
      <c r="D2387" s="16">
        <f>'دیده بان بازار'!D2390</f>
        <v/>
      </c>
      <c r="E2387" s="17">
        <f>'دیده بان بازار'!E2390</f>
        <v/>
      </c>
      <c r="F2387" s="16">
        <f>'دیده بان بازار'!F2390</f>
        <v/>
      </c>
      <c r="G2387" s="16">
        <f>'دیده بان بازار'!G2390</f>
        <v/>
      </c>
      <c r="H2387" s="16">
        <f>'دیده بان بازار'!H2390</f>
        <v/>
      </c>
      <c r="I2387" s="16">
        <f>'دیده بان بازار'!I2390</f>
        <v/>
      </c>
      <c r="J2387" s="16">
        <f>'دیده بان بازار'!J2390</f>
        <v/>
      </c>
      <c r="K2387" s="16">
        <f>'دیده بان بازار'!K2390</f>
        <v/>
      </c>
      <c r="L2387" s="16">
        <f>'دیده بان بازار'!L2390</f>
        <v/>
      </c>
      <c r="M2387" s="16">
        <f>'دیده بان بازار'!M2390</f>
        <v/>
      </c>
      <c r="N2387" s="16">
        <f>'دیده بان بازار'!N2390</f>
        <v/>
      </c>
      <c r="O2387" s="16">
        <f>'دیده بان بازار'!O2390</f>
        <v/>
      </c>
      <c r="P2387" s="16">
        <f>'دیده بان بازار'!P2390</f>
        <v/>
      </c>
      <c r="Q2387" s="16">
        <f>'دیده بان بازار'!Q2390</f>
        <v/>
      </c>
      <c r="R2387" s="16">
        <f>'دیده بان بازار'!R2390</f>
        <v/>
      </c>
      <c r="S2387" s="16">
        <f>'دیده بان بازار'!S2390</f>
        <v/>
      </c>
      <c r="T2387" s="16">
        <f>'دیده بان بازار'!T2390</f>
        <v/>
      </c>
      <c r="U2387" s="16">
        <f>'دیده بان بازار'!U2390</f>
        <v/>
      </c>
      <c r="V2387" s="16">
        <f>'دیده بان بازار'!V2390</f>
        <v/>
      </c>
      <c r="W2387" s="7">
        <f>'دیده بان بازار'!W2390</f>
        <v/>
      </c>
      <c r="X2387" s="11">
        <f>IFERROR(IF(OR(R2387&lt;=0,W2387&lt;=0,S2387&lt;=0,V2387&lt;=0),0,ROUND((S2387/R2387)/(V2387/W2387),2)),0)</f>
        <v/>
      </c>
      <c r="Y2387" s="11">
        <f>IFERROR(IF(OR(S2387&lt;=0,V2387&lt;=0),0,ROUND(S2387/V2387,2)),0)</f>
        <v/>
      </c>
      <c r="Z2387" s="11">
        <f>IFERROR(J2387-M2387,0)</f>
        <v/>
      </c>
      <c r="AA2387" s="11">
        <f>IFERROR(ROUND(MAX(0,MIN(100,((AB2387*0.2)+(AC2387*0.15)+(AD2387*0.15)+(AE2387*0.1)+(AF2387*0.1)+(AG2387*0.15)+(MIN(Y2387/3,1)*100*0.1)+(AI2387*0.05))*((AH2387/100)*0.25+0.75))),0),0)</f>
        <v/>
      </c>
      <c r="AB2387" s="11">
        <f>ROUND(MAX(0,MIN(100,((M2387+10)/20)*100)),0)</f>
        <v/>
      </c>
      <c r="AC2387" s="11">
        <f>IFERROR(IF(D2387&lt;=0,0,ROUND(COUNTIFS($D$4:$D$3359,"&lt;="&amp;D2387,$D$4:$D$3359,"&gt;0")/COUNTIF($D$4:$D$3359,"&gt;0")*100,0)),0)</f>
        <v/>
      </c>
      <c r="AD2387" s="11">
        <f>IF(E2387&lt;=0,0,ROUND(MAX(0,MIN(100,(LOG10(1+E2387/1000000000)/LOG10(101))*100)),0))</f>
        <v/>
      </c>
      <c r="AE2387" s="11">
        <f>IF(O2387=N2387,50,ROUND(MAX(0,MIN(100,((H2387-N2387)/(O2387-N2387))*100)),0))</f>
        <v/>
      </c>
      <c r="AF2387" s="11">
        <f>ROUND(MAX(0,MIN(100,50+((H2387-K2387)/K2387)*1000)),0)</f>
        <v/>
      </c>
      <c r="AG2387" s="11">
        <f>IFERROR(ROUND(MAX(0,MIN(100,50+25*LN(MAX(0.01,X2387)))),0),25)</f>
        <v/>
      </c>
      <c r="AH2387" s="11">
        <f>ROUND(IF(M2387&lt;=-30,0,IF(M2387&lt;=-20,20,IF(M2387&lt;=-10,50,100))),0)</f>
        <v/>
      </c>
      <c r="AI2387" s="11">
        <f>ROUND(MAX(0,MIN(100,50+(Z2387*10))),0)</f>
        <v/>
      </c>
      <c r="AJ2387" s="11">
        <f>IFERROR(IF(--AA2387&gt;=80,"خرید قوی",IF(--AA2387&gt;=70,"خرید مشروط",IF(--AA2387&gt;=60,"مراقبت",IF(--AA2387&gt;=45,"ضعیف","عدم ورود")))),"")</f>
        <v/>
      </c>
    </row>
    <row r="2388">
      <c r="A2388" s="12">
        <f>'دیده بان بازار'!A2391</f>
        <v/>
      </c>
      <c r="B2388" s="13">
        <f>'دیده بان بازار'!B2391</f>
        <v/>
      </c>
      <c r="C2388" s="13">
        <f>'دیده بان بازار'!C2391</f>
        <v/>
      </c>
      <c r="D2388" s="13">
        <f>'دیده بان بازار'!D2391</f>
        <v/>
      </c>
      <c r="E2388" s="14">
        <f>'دیده بان بازار'!E2391</f>
        <v/>
      </c>
      <c r="F2388" s="13">
        <f>'دیده بان بازار'!F2391</f>
        <v/>
      </c>
      <c r="G2388" s="13">
        <f>'دیده بان بازار'!G2391</f>
        <v/>
      </c>
      <c r="H2388" s="13">
        <f>'دیده بان بازار'!H2391</f>
        <v/>
      </c>
      <c r="I2388" s="13">
        <f>'دیده بان بازار'!I2391</f>
        <v/>
      </c>
      <c r="J2388" s="13">
        <f>'دیده بان بازار'!J2391</f>
        <v/>
      </c>
      <c r="K2388" s="13">
        <f>'دیده بان بازار'!K2391</f>
        <v/>
      </c>
      <c r="L2388" s="13">
        <f>'دیده بان بازار'!L2391</f>
        <v/>
      </c>
      <c r="M2388" s="13">
        <f>'دیده بان بازار'!M2391</f>
        <v/>
      </c>
      <c r="N2388" s="13">
        <f>'دیده بان بازار'!N2391</f>
        <v/>
      </c>
      <c r="O2388" s="13">
        <f>'دیده بان بازار'!O2391</f>
        <v/>
      </c>
      <c r="P2388" s="13">
        <f>'دیده بان بازار'!P2391</f>
        <v/>
      </c>
      <c r="Q2388" s="13">
        <f>'دیده بان بازار'!Q2391</f>
        <v/>
      </c>
      <c r="R2388" s="13">
        <f>'دیده بان بازار'!R2391</f>
        <v/>
      </c>
      <c r="S2388" s="13">
        <f>'دیده بان بازار'!S2391</f>
        <v/>
      </c>
      <c r="T2388" s="13">
        <f>'دیده بان بازار'!T2391</f>
        <v/>
      </c>
      <c r="U2388" s="13">
        <f>'دیده بان بازار'!U2391</f>
        <v/>
      </c>
      <c r="V2388" s="13">
        <f>'دیده بان بازار'!V2391</f>
        <v/>
      </c>
      <c r="W2388" s="6">
        <f>'دیده بان بازار'!W2391</f>
        <v/>
      </c>
      <c r="X2388" s="11">
        <f>IFERROR(IF(OR(R2388&lt;=0,W2388&lt;=0,S2388&lt;=0,V2388&lt;=0),0,ROUND((S2388/R2388)/(V2388/W2388),2)),0)</f>
        <v/>
      </c>
      <c r="Y2388" s="11">
        <f>IFERROR(IF(OR(S2388&lt;=0,V2388&lt;=0),0,ROUND(S2388/V2388,2)),0)</f>
        <v/>
      </c>
      <c r="Z2388" s="11">
        <f>IFERROR(J2388-M2388,0)</f>
        <v/>
      </c>
      <c r="AA2388" s="11">
        <f>IFERROR(ROUND(MAX(0,MIN(100,((AB2388*0.2)+(AC2388*0.15)+(AD2388*0.15)+(AE2388*0.1)+(AF2388*0.1)+(AG2388*0.15)+(MIN(Y2388/3,1)*100*0.1)+(AI2388*0.05))*((AH2388/100)*0.25+0.75))),0),0)</f>
        <v/>
      </c>
      <c r="AB2388" s="11">
        <f>ROUND(MAX(0,MIN(100,((M2388+10)/20)*100)),0)</f>
        <v/>
      </c>
      <c r="AC2388" s="11">
        <f>IFERROR(IF(D2388&lt;=0,0,ROUND(COUNTIFS($D$4:$D$3359,"&lt;="&amp;D2388,$D$4:$D$3359,"&gt;0")/COUNTIF($D$4:$D$3359,"&gt;0")*100,0)),0)</f>
        <v/>
      </c>
      <c r="AD2388" s="11">
        <f>IF(E2388&lt;=0,0,ROUND(MAX(0,MIN(100,(LOG10(1+E2388/1000000000)/LOG10(101))*100)),0))</f>
        <v/>
      </c>
      <c r="AE2388" s="11">
        <f>IF(O2388=N2388,50,ROUND(MAX(0,MIN(100,((H2388-N2388)/(O2388-N2388))*100)),0))</f>
        <v/>
      </c>
      <c r="AF2388" s="11">
        <f>ROUND(MAX(0,MIN(100,50+((H2388-K2388)/K2388)*1000)),0)</f>
        <v/>
      </c>
      <c r="AG2388" s="11">
        <f>IFERROR(ROUND(MAX(0,MIN(100,50+25*LN(MAX(0.01,X2388)))),0),25)</f>
        <v/>
      </c>
      <c r="AH2388" s="11">
        <f>ROUND(IF(M2388&lt;=-30,0,IF(M2388&lt;=-20,20,IF(M2388&lt;=-10,50,100))),0)</f>
        <v/>
      </c>
      <c r="AI2388" s="11">
        <f>ROUND(MAX(0,MIN(100,50+(Z2388*10))),0)</f>
        <v/>
      </c>
      <c r="AJ2388" s="11">
        <f>IFERROR(IF(--AA2388&gt;=80,"خرید قوی",IF(--AA2388&gt;=70,"خرید مشروط",IF(--AA2388&gt;=60,"مراقبت",IF(--AA2388&gt;=45,"ضعیف","عدم ورود")))),"")</f>
        <v/>
      </c>
    </row>
    <row r="2389">
      <c r="A2389" s="15">
        <f>'دیده بان بازار'!A2392</f>
        <v/>
      </c>
      <c r="B2389" s="16">
        <f>'دیده بان بازار'!B2392</f>
        <v/>
      </c>
      <c r="C2389" s="16">
        <f>'دیده بان بازار'!C2392</f>
        <v/>
      </c>
      <c r="D2389" s="16">
        <f>'دیده بان بازار'!D2392</f>
        <v/>
      </c>
      <c r="E2389" s="17">
        <f>'دیده بان بازار'!E2392</f>
        <v/>
      </c>
      <c r="F2389" s="16">
        <f>'دیده بان بازار'!F2392</f>
        <v/>
      </c>
      <c r="G2389" s="16">
        <f>'دیده بان بازار'!G2392</f>
        <v/>
      </c>
      <c r="H2389" s="16">
        <f>'دیده بان بازار'!H2392</f>
        <v/>
      </c>
      <c r="I2389" s="16">
        <f>'دیده بان بازار'!I2392</f>
        <v/>
      </c>
      <c r="J2389" s="16">
        <f>'دیده بان بازار'!J2392</f>
        <v/>
      </c>
      <c r="K2389" s="16">
        <f>'دیده بان بازار'!K2392</f>
        <v/>
      </c>
      <c r="L2389" s="16">
        <f>'دیده بان بازار'!L2392</f>
        <v/>
      </c>
      <c r="M2389" s="16">
        <f>'دیده بان بازار'!M2392</f>
        <v/>
      </c>
      <c r="N2389" s="16">
        <f>'دیده بان بازار'!N2392</f>
        <v/>
      </c>
      <c r="O2389" s="16">
        <f>'دیده بان بازار'!O2392</f>
        <v/>
      </c>
      <c r="P2389" s="16">
        <f>'دیده بان بازار'!P2392</f>
        <v/>
      </c>
      <c r="Q2389" s="16">
        <f>'دیده بان بازار'!Q2392</f>
        <v/>
      </c>
      <c r="R2389" s="16">
        <f>'دیده بان بازار'!R2392</f>
        <v/>
      </c>
      <c r="S2389" s="16">
        <f>'دیده بان بازار'!S2392</f>
        <v/>
      </c>
      <c r="T2389" s="16">
        <f>'دیده بان بازار'!T2392</f>
        <v/>
      </c>
      <c r="U2389" s="16">
        <f>'دیده بان بازار'!U2392</f>
        <v/>
      </c>
      <c r="V2389" s="16">
        <f>'دیده بان بازار'!V2392</f>
        <v/>
      </c>
      <c r="W2389" s="7">
        <f>'دیده بان بازار'!W2392</f>
        <v/>
      </c>
      <c r="X2389" s="11">
        <f>IFERROR(IF(OR(R2389&lt;=0,W2389&lt;=0,S2389&lt;=0,V2389&lt;=0),0,ROUND((S2389/R2389)/(V2389/W2389),2)),0)</f>
        <v/>
      </c>
      <c r="Y2389" s="11">
        <f>IFERROR(IF(OR(S2389&lt;=0,V2389&lt;=0),0,ROUND(S2389/V2389,2)),0)</f>
        <v/>
      </c>
      <c r="Z2389" s="11">
        <f>IFERROR(J2389-M2389,0)</f>
        <v/>
      </c>
      <c r="AA2389" s="11">
        <f>IFERROR(ROUND(MAX(0,MIN(100,((AB2389*0.2)+(AC2389*0.15)+(AD2389*0.15)+(AE2389*0.1)+(AF2389*0.1)+(AG2389*0.15)+(MIN(Y2389/3,1)*100*0.1)+(AI2389*0.05))*((AH2389/100)*0.25+0.75))),0),0)</f>
        <v/>
      </c>
      <c r="AB2389" s="11">
        <f>ROUND(MAX(0,MIN(100,((M2389+10)/20)*100)),0)</f>
        <v/>
      </c>
      <c r="AC2389" s="11">
        <f>IFERROR(IF(D2389&lt;=0,0,ROUND(COUNTIFS($D$4:$D$3359,"&lt;="&amp;D2389,$D$4:$D$3359,"&gt;0")/COUNTIF($D$4:$D$3359,"&gt;0")*100,0)),0)</f>
        <v/>
      </c>
      <c r="AD2389" s="11">
        <f>IF(E2389&lt;=0,0,ROUND(MAX(0,MIN(100,(LOG10(1+E2389/1000000000)/LOG10(101))*100)),0))</f>
        <v/>
      </c>
      <c r="AE2389" s="11">
        <f>IF(O2389=N2389,50,ROUND(MAX(0,MIN(100,((H2389-N2389)/(O2389-N2389))*100)),0))</f>
        <v/>
      </c>
      <c r="AF2389" s="11">
        <f>ROUND(MAX(0,MIN(100,50+((H2389-K2389)/K2389)*1000)),0)</f>
        <v/>
      </c>
      <c r="AG2389" s="11">
        <f>IFERROR(ROUND(MAX(0,MIN(100,50+25*LN(MAX(0.01,X2389)))),0),25)</f>
        <v/>
      </c>
      <c r="AH2389" s="11">
        <f>ROUND(IF(M2389&lt;=-30,0,IF(M2389&lt;=-20,20,IF(M2389&lt;=-10,50,100))),0)</f>
        <v/>
      </c>
      <c r="AI2389" s="11">
        <f>ROUND(MAX(0,MIN(100,50+(Z2389*10))),0)</f>
        <v/>
      </c>
      <c r="AJ2389" s="11">
        <f>IFERROR(IF(--AA2389&gt;=80,"خرید قوی",IF(--AA2389&gt;=70,"خرید مشروط",IF(--AA2389&gt;=60,"مراقبت",IF(--AA2389&gt;=45,"ضعیف","عدم ورود")))),"")</f>
        <v/>
      </c>
    </row>
    <row r="2390">
      <c r="A2390" s="12">
        <f>'دیده بان بازار'!A2393</f>
        <v/>
      </c>
      <c r="B2390" s="13">
        <f>'دیده بان بازار'!B2393</f>
        <v/>
      </c>
      <c r="C2390" s="13">
        <f>'دیده بان بازار'!C2393</f>
        <v/>
      </c>
      <c r="D2390" s="13">
        <f>'دیده بان بازار'!D2393</f>
        <v/>
      </c>
      <c r="E2390" s="14">
        <f>'دیده بان بازار'!E2393</f>
        <v/>
      </c>
      <c r="F2390" s="13">
        <f>'دیده بان بازار'!F2393</f>
        <v/>
      </c>
      <c r="G2390" s="13">
        <f>'دیده بان بازار'!G2393</f>
        <v/>
      </c>
      <c r="H2390" s="13">
        <f>'دیده بان بازار'!H2393</f>
        <v/>
      </c>
      <c r="I2390" s="13">
        <f>'دیده بان بازار'!I2393</f>
        <v/>
      </c>
      <c r="J2390" s="13">
        <f>'دیده بان بازار'!J2393</f>
        <v/>
      </c>
      <c r="K2390" s="13">
        <f>'دیده بان بازار'!K2393</f>
        <v/>
      </c>
      <c r="L2390" s="13">
        <f>'دیده بان بازار'!L2393</f>
        <v/>
      </c>
      <c r="M2390" s="13">
        <f>'دیده بان بازار'!M2393</f>
        <v/>
      </c>
      <c r="N2390" s="13">
        <f>'دیده بان بازار'!N2393</f>
        <v/>
      </c>
      <c r="O2390" s="13">
        <f>'دیده بان بازار'!O2393</f>
        <v/>
      </c>
      <c r="P2390" s="13">
        <f>'دیده بان بازار'!P2393</f>
        <v/>
      </c>
      <c r="Q2390" s="13">
        <f>'دیده بان بازار'!Q2393</f>
        <v/>
      </c>
      <c r="R2390" s="13">
        <f>'دیده بان بازار'!R2393</f>
        <v/>
      </c>
      <c r="S2390" s="13">
        <f>'دیده بان بازار'!S2393</f>
        <v/>
      </c>
      <c r="T2390" s="13">
        <f>'دیده بان بازار'!T2393</f>
        <v/>
      </c>
      <c r="U2390" s="13">
        <f>'دیده بان بازار'!U2393</f>
        <v/>
      </c>
      <c r="V2390" s="13">
        <f>'دیده بان بازار'!V2393</f>
        <v/>
      </c>
      <c r="W2390" s="6">
        <f>'دیده بان بازار'!W2393</f>
        <v/>
      </c>
      <c r="X2390" s="11">
        <f>IFERROR(IF(OR(R2390&lt;=0,W2390&lt;=0,S2390&lt;=0,V2390&lt;=0),0,ROUND((S2390/R2390)/(V2390/W2390),2)),0)</f>
        <v/>
      </c>
      <c r="Y2390" s="11">
        <f>IFERROR(IF(OR(S2390&lt;=0,V2390&lt;=0),0,ROUND(S2390/V2390,2)),0)</f>
        <v/>
      </c>
      <c r="Z2390" s="11">
        <f>IFERROR(J2390-M2390,0)</f>
        <v/>
      </c>
      <c r="AA2390" s="11">
        <f>IFERROR(ROUND(MAX(0,MIN(100,((AB2390*0.2)+(AC2390*0.15)+(AD2390*0.15)+(AE2390*0.1)+(AF2390*0.1)+(AG2390*0.15)+(MIN(Y2390/3,1)*100*0.1)+(AI2390*0.05))*((AH2390/100)*0.25+0.75))),0),0)</f>
        <v/>
      </c>
      <c r="AB2390" s="11">
        <f>ROUND(MAX(0,MIN(100,((M2390+10)/20)*100)),0)</f>
        <v/>
      </c>
      <c r="AC2390" s="11">
        <f>IFERROR(IF(D2390&lt;=0,0,ROUND(COUNTIFS($D$4:$D$3359,"&lt;="&amp;D2390,$D$4:$D$3359,"&gt;0")/COUNTIF($D$4:$D$3359,"&gt;0")*100,0)),0)</f>
        <v/>
      </c>
      <c r="AD2390" s="11">
        <f>IF(E2390&lt;=0,0,ROUND(MAX(0,MIN(100,(LOG10(1+E2390/1000000000)/LOG10(101))*100)),0))</f>
        <v/>
      </c>
      <c r="AE2390" s="11">
        <f>IF(O2390=N2390,50,ROUND(MAX(0,MIN(100,((H2390-N2390)/(O2390-N2390))*100)),0))</f>
        <v/>
      </c>
      <c r="AF2390" s="11">
        <f>ROUND(MAX(0,MIN(100,50+((H2390-K2390)/K2390)*1000)),0)</f>
        <v/>
      </c>
      <c r="AG2390" s="11">
        <f>IFERROR(ROUND(MAX(0,MIN(100,50+25*LN(MAX(0.01,X2390)))),0),25)</f>
        <v/>
      </c>
      <c r="AH2390" s="11">
        <f>ROUND(IF(M2390&lt;=-30,0,IF(M2390&lt;=-20,20,IF(M2390&lt;=-10,50,100))),0)</f>
        <v/>
      </c>
      <c r="AI2390" s="11">
        <f>ROUND(MAX(0,MIN(100,50+(Z2390*10))),0)</f>
        <v/>
      </c>
      <c r="AJ2390" s="11">
        <f>IFERROR(IF(--AA2390&gt;=80,"خرید قوی",IF(--AA2390&gt;=70,"خرید مشروط",IF(--AA2390&gt;=60,"مراقبت",IF(--AA2390&gt;=45,"ضعیف","عدم ورود")))),"")</f>
        <v/>
      </c>
    </row>
    <row r="2391">
      <c r="A2391" s="15">
        <f>'دیده بان بازار'!A2394</f>
        <v/>
      </c>
      <c r="B2391" s="16">
        <f>'دیده بان بازار'!B2394</f>
        <v/>
      </c>
      <c r="C2391" s="16">
        <f>'دیده بان بازار'!C2394</f>
        <v/>
      </c>
      <c r="D2391" s="16">
        <f>'دیده بان بازار'!D2394</f>
        <v/>
      </c>
      <c r="E2391" s="17">
        <f>'دیده بان بازار'!E2394</f>
        <v/>
      </c>
      <c r="F2391" s="16">
        <f>'دیده بان بازار'!F2394</f>
        <v/>
      </c>
      <c r="G2391" s="16">
        <f>'دیده بان بازار'!G2394</f>
        <v/>
      </c>
      <c r="H2391" s="16">
        <f>'دیده بان بازار'!H2394</f>
        <v/>
      </c>
      <c r="I2391" s="16">
        <f>'دیده بان بازار'!I2394</f>
        <v/>
      </c>
      <c r="J2391" s="16">
        <f>'دیده بان بازار'!J2394</f>
        <v/>
      </c>
      <c r="K2391" s="16">
        <f>'دیده بان بازار'!K2394</f>
        <v/>
      </c>
      <c r="L2391" s="16">
        <f>'دیده بان بازار'!L2394</f>
        <v/>
      </c>
      <c r="M2391" s="16">
        <f>'دیده بان بازار'!M2394</f>
        <v/>
      </c>
      <c r="N2391" s="16">
        <f>'دیده بان بازار'!N2394</f>
        <v/>
      </c>
      <c r="O2391" s="16">
        <f>'دیده بان بازار'!O2394</f>
        <v/>
      </c>
      <c r="P2391" s="16">
        <f>'دیده بان بازار'!P2394</f>
        <v/>
      </c>
      <c r="Q2391" s="16">
        <f>'دیده بان بازار'!Q2394</f>
        <v/>
      </c>
      <c r="R2391" s="16">
        <f>'دیده بان بازار'!R2394</f>
        <v/>
      </c>
      <c r="S2391" s="16">
        <f>'دیده بان بازار'!S2394</f>
        <v/>
      </c>
      <c r="T2391" s="16">
        <f>'دیده بان بازار'!T2394</f>
        <v/>
      </c>
      <c r="U2391" s="16">
        <f>'دیده بان بازار'!U2394</f>
        <v/>
      </c>
      <c r="V2391" s="16">
        <f>'دیده بان بازار'!V2394</f>
        <v/>
      </c>
      <c r="W2391" s="7">
        <f>'دیده بان بازار'!W2394</f>
        <v/>
      </c>
      <c r="X2391" s="11">
        <f>IFERROR(IF(OR(R2391&lt;=0,W2391&lt;=0,S2391&lt;=0,V2391&lt;=0),0,ROUND((S2391/R2391)/(V2391/W2391),2)),0)</f>
        <v/>
      </c>
      <c r="Y2391" s="11">
        <f>IFERROR(IF(OR(S2391&lt;=0,V2391&lt;=0),0,ROUND(S2391/V2391,2)),0)</f>
        <v/>
      </c>
      <c r="Z2391" s="11">
        <f>IFERROR(J2391-M2391,0)</f>
        <v/>
      </c>
      <c r="AA2391" s="11">
        <f>IFERROR(ROUND(MAX(0,MIN(100,((AB2391*0.2)+(AC2391*0.15)+(AD2391*0.15)+(AE2391*0.1)+(AF2391*0.1)+(AG2391*0.15)+(MIN(Y2391/3,1)*100*0.1)+(AI2391*0.05))*((AH2391/100)*0.25+0.75))),0),0)</f>
        <v/>
      </c>
      <c r="AB2391" s="11">
        <f>ROUND(MAX(0,MIN(100,((M2391+10)/20)*100)),0)</f>
        <v/>
      </c>
      <c r="AC2391" s="11">
        <f>IFERROR(IF(D2391&lt;=0,0,ROUND(COUNTIFS($D$4:$D$3359,"&lt;="&amp;D2391,$D$4:$D$3359,"&gt;0")/COUNTIF($D$4:$D$3359,"&gt;0")*100,0)),0)</f>
        <v/>
      </c>
      <c r="AD2391" s="11">
        <f>IF(E2391&lt;=0,0,ROUND(MAX(0,MIN(100,(LOG10(1+E2391/1000000000)/LOG10(101))*100)),0))</f>
        <v/>
      </c>
      <c r="AE2391" s="11">
        <f>IF(O2391=N2391,50,ROUND(MAX(0,MIN(100,((H2391-N2391)/(O2391-N2391))*100)),0))</f>
        <v/>
      </c>
      <c r="AF2391" s="11">
        <f>ROUND(MAX(0,MIN(100,50+((H2391-K2391)/K2391)*1000)),0)</f>
        <v/>
      </c>
      <c r="AG2391" s="11">
        <f>IFERROR(ROUND(MAX(0,MIN(100,50+25*LN(MAX(0.01,X2391)))),0),25)</f>
        <v/>
      </c>
      <c r="AH2391" s="11">
        <f>ROUND(IF(M2391&lt;=-30,0,IF(M2391&lt;=-20,20,IF(M2391&lt;=-10,50,100))),0)</f>
        <v/>
      </c>
      <c r="AI2391" s="11">
        <f>ROUND(MAX(0,MIN(100,50+(Z2391*10))),0)</f>
        <v/>
      </c>
      <c r="AJ2391" s="11">
        <f>IFERROR(IF(--AA2391&gt;=80,"خرید قوی",IF(--AA2391&gt;=70,"خرید مشروط",IF(--AA2391&gt;=60,"مراقبت",IF(--AA2391&gt;=45,"ضعیف","عدم ورود")))),"")</f>
        <v/>
      </c>
    </row>
    <row r="2392">
      <c r="A2392" s="12">
        <f>'دیده بان بازار'!A2395</f>
        <v/>
      </c>
      <c r="B2392" s="13">
        <f>'دیده بان بازار'!B2395</f>
        <v/>
      </c>
      <c r="C2392" s="13">
        <f>'دیده بان بازار'!C2395</f>
        <v/>
      </c>
      <c r="D2392" s="13">
        <f>'دیده بان بازار'!D2395</f>
        <v/>
      </c>
      <c r="E2392" s="14">
        <f>'دیده بان بازار'!E2395</f>
        <v/>
      </c>
      <c r="F2392" s="13">
        <f>'دیده بان بازار'!F2395</f>
        <v/>
      </c>
      <c r="G2392" s="13">
        <f>'دیده بان بازار'!G2395</f>
        <v/>
      </c>
      <c r="H2392" s="13">
        <f>'دیده بان بازار'!H2395</f>
        <v/>
      </c>
      <c r="I2392" s="13">
        <f>'دیده بان بازار'!I2395</f>
        <v/>
      </c>
      <c r="J2392" s="13">
        <f>'دیده بان بازار'!J2395</f>
        <v/>
      </c>
      <c r="K2392" s="13">
        <f>'دیده بان بازار'!K2395</f>
        <v/>
      </c>
      <c r="L2392" s="13">
        <f>'دیده بان بازار'!L2395</f>
        <v/>
      </c>
      <c r="M2392" s="13">
        <f>'دیده بان بازار'!M2395</f>
        <v/>
      </c>
      <c r="N2392" s="13">
        <f>'دیده بان بازار'!N2395</f>
        <v/>
      </c>
      <c r="O2392" s="13">
        <f>'دیده بان بازار'!O2395</f>
        <v/>
      </c>
      <c r="P2392" s="13">
        <f>'دیده بان بازار'!P2395</f>
        <v/>
      </c>
      <c r="Q2392" s="13">
        <f>'دیده بان بازار'!Q2395</f>
        <v/>
      </c>
      <c r="R2392" s="13">
        <f>'دیده بان بازار'!R2395</f>
        <v/>
      </c>
      <c r="S2392" s="13">
        <f>'دیده بان بازار'!S2395</f>
        <v/>
      </c>
      <c r="T2392" s="13">
        <f>'دیده بان بازار'!T2395</f>
        <v/>
      </c>
      <c r="U2392" s="13">
        <f>'دیده بان بازار'!U2395</f>
        <v/>
      </c>
      <c r="V2392" s="13">
        <f>'دیده بان بازار'!V2395</f>
        <v/>
      </c>
      <c r="W2392" s="6">
        <f>'دیده بان بازار'!W2395</f>
        <v/>
      </c>
      <c r="X2392" s="11">
        <f>IFERROR(IF(OR(R2392&lt;=0,W2392&lt;=0,S2392&lt;=0,V2392&lt;=0),0,ROUND((S2392/R2392)/(V2392/W2392),2)),0)</f>
        <v/>
      </c>
      <c r="Y2392" s="11">
        <f>IFERROR(IF(OR(S2392&lt;=0,V2392&lt;=0),0,ROUND(S2392/V2392,2)),0)</f>
        <v/>
      </c>
      <c r="Z2392" s="11">
        <f>IFERROR(J2392-M2392,0)</f>
        <v/>
      </c>
      <c r="AA2392" s="11">
        <f>IFERROR(ROUND(MAX(0,MIN(100,((AB2392*0.2)+(AC2392*0.15)+(AD2392*0.15)+(AE2392*0.1)+(AF2392*0.1)+(AG2392*0.15)+(MIN(Y2392/3,1)*100*0.1)+(AI2392*0.05))*((AH2392/100)*0.25+0.75))),0),0)</f>
        <v/>
      </c>
      <c r="AB2392" s="11">
        <f>ROUND(MAX(0,MIN(100,((M2392+10)/20)*100)),0)</f>
        <v/>
      </c>
      <c r="AC2392" s="11">
        <f>IFERROR(IF(D2392&lt;=0,0,ROUND(COUNTIFS($D$4:$D$3359,"&lt;="&amp;D2392,$D$4:$D$3359,"&gt;0")/COUNTIF($D$4:$D$3359,"&gt;0")*100,0)),0)</f>
        <v/>
      </c>
      <c r="AD2392" s="11">
        <f>IF(E2392&lt;=0,0,ROUND(MAX(0,MIN(100,(LOG10(1+E2392/1000000000)/LOG10(101))*100)),0))</f>
        <v/>
      </c>
      <c r="AE2392" s="11">
        <f>IF(O2392=N2392,50,ROUND(MAX(0,MIN(100,((H2392-N2392)/(O2392-N2392))*100)),0))</f>
        <v/>
      </c>
      <c r="AF2392" s="11">
        <f>ROUND(MAX(0,MIN(100,50+((H2392-K2392)/K2392)*1000)),0)</f>
        <v/>
      </c>
      <c r="AG2392" s="11">
        <f>IFERROR(ROUND(MAX(0,MIN(100,50+25*LN(MAX(0.01,X2392)))),0),25)</f>
        <v/>
      </c>
      <c r="AH2392" s="11">
        <f>ROUND(IF(M2392&lt;=-30,0,IF(M2392&lt;=-20,20,IF(M2392&lt;=-10,50,100))),0)</f>
        <v/>
      </c>
      <c r="AI2392" s="11">
        <f>ROUND(MAX(0,MIN(100,50+(Z2392*10))),0)</f>
        <v/>
      </c>
      <c r="AJ2392" s="11">
        <f>IFERROR(IF(--AA2392&gt;=80,"خرید قوی",IF(--AA2392&gt;=70,"خرید مشروط",IF(--AA2392&gt;=60,"مراقبت",IF(--AA2392&gt;=45,"ضعیف","عدم ورود")))),"")</f>
        <v/>
      </c>
    </row>
    <row r="2393">
      <c r="A2393" s="15">
        <f>'دیده بان بازار'!A2396</f>
        <v/>
      </c>
      <c r="B2393" s="16">
        <f>'دیده بان بازار'!B2396</f>
        <v/>
      </c>
      <c r="C2393" s="16">
        <f>'دیده بان بازار'!C2396</f>
        <v/>
      </c>
      <c r="D2393" s="16">
        <f>'دیده بان بازار'!D2396</f>
        <v/>
      </c>
      <c r="E2393" s="17">
        <f>'دیده بان بازار'!E2396</f>
        <v/>
      </c>
      <c r="F2393" s="16">
        <f>'دیده بان بازار'!F2396</f>
        <v/>
      </c>
      <c r="G2393" s="16">
        <f>'دیده بان بازار'!G2396</f>
        <v/>
      </c>
      <c r="H2393" s="16">
        <f>'دیده بان بازار'!H2396</f>
        <v/>
      </c>
      <c r="I2393" s="16">
        <f>'دیده بان بازار'!I2396</f>
        <v/>
      </c>
      <c r="J2393" s="16">
        <f>'دیده بان بازار'!J2396</f>
        <v/>
      </c>
      <c r="K2393" s="16">
        <f>'دیده بان بازار'!K2396</f>
        <v/>
      </c>
      <c r="L2393" s="16">
        <f>'دیده بان بازار'!L2396</f>
        <v/>
      </c>
      <c r="M2393" s="16">
        <f>'دیده بان بازار'!M2396</f>
        <v/>
      </c>
      <c r="N2393" s="16">
        <f>'دیده بان بازار'!N2396</f>
        <v/>
      </c>
      <c r="O2393" s="16">
        <f>'دیده بان بازار'!O2396</f>
        <v/>
      </c>
      <c r="P2393" s="16">
        <f>'دیده بان بازار'!P2396</f>
        <v/>
      </c>
      <c r="Q2393" s="16">
        <f>'دیده بان بازار'!Q2396</f>
        <v/>
      </c>
      <c r="R2393" s="16">
        <f>'دیده بان بازار'!R2396</f>
        <v/>
      </c>
      <c r="S2393" s="16">
        <f>'دیده بان بازار'!S2396</f>
        <v/>
      </c>
      <c r="T2393" s="16">
        <f>'دیده بان بازار'!T2396</f>
        <v/>
      </c>
      <c r="U2393" s="16">
        <f>'دیده بان بازار'!U2396</f>
        <v/>
      </c>
      <c r="V2393" s="16">
        <f>'دیده بان بازار'!V2396</f>
        <v/>
      </c>
      <c r="W2393" s="7">
        <f>'دیده بان بازار'!W2396</f>
        <v/>
      </c>
      <c r="X2393" s="11">
        <f>IFERROR(IF(OR(R2393&lt;=0,W2393&lt;=0,S2393&lt;=0,V2393&lt;=0),0,ROUND((S2393/R2393)/(V2393/W2393),2)),0)</f>
        <v/>
      </c>
      <c r="Y2393" s="11">
        <f>IFERROR(IF(OR(S2393&lt;=0,V2393&lt;=0),0,ROUND(S2393/V2393,2)),0)</f>
        <v/>
      </c>
      <c r="Z2393" s="11">
        <f>IFERROR(J2393-M2393,0)</f>
        <v/>
      </c>
      <c r="AA2393" s="11">
        <f>IFERROR(ROUND(MAX(0,MIN(100,((AB2393*0.2)+(AC2393*0.15)+(AD2393*0.15)+(AE2393*0.1)+(AF2393*0.1)+(AG2393*0.15)+(MIN(Y2393/3,1)*100*0.1)+(AI2393*0.05))*((AH2393/100)*0.25+0.75))),0),0)</f>
        <v/>
      </c>
      <c r="AB2393" s="11">
        <f>ROUND(MAX(0,MIN(100,((M2393+10)/20)*100)),0)</f>
        <v/>
      </c>
      <c r="AC2393" s="11">
        <f>IFERROR(IF(D2393&lt;=0,0,ROUND(COUNTIFS($D$4:$D$3359,"&lt;="&amp;D2393,$D$4:$D$3359,"&gt;0")/COUNTIF($D$4:$D$3359,"&gt;0")*100,0)),0)</f>
        <v/>
      </c>
      <c r="AD2393" s="11">
        <f>IF(E2393&lt;=0,0,ROUND(MAX(0,MIN(100,(LOG10(1+E2393/1000000000)/LOG10(101))*100)),0))</f>
        <v/>
      </c>
      <c r="AE2393" s="11">
        <f>IF(O2393=N2393,50,ROUND(MAX(0,MIN(100,((H2393-N2393)/(O2393-N2393))*100)),0))</f>
        <v/>
      </c>
      <c r="AF2393" s="11">
        <f>ROUND(MAX(0,MIN(100,50+((H2393-K2393)/K2393)*1000)),0)</f>
        <v/>
      </c>
      <c r="AG2393" s="11">
        <f>IFERROR(ROUND(MAX(0,MIN(100,50+25*LN(MAX(0.01,X2393)))),0),25)</f>
        <v/>
      </c>
      <c r="AH2393" s="11">
        <f>ROUND(IF(M2393&lt;=-30,0,IF(M2393&lt;=-20,20,IF(M2393&lt;=-10,50,100))),0)</f>
        <v/>
      </c>
      <c r="AI2393" s="11">
        <f>ROUND(MAX(0,MIN(100,50+(Z2393*10))),0)</f>
        <v/>
      </c>
      <c r="AJ2393" s="11">
        <f>IFERROR(IF(--AA2393&gt;=80,"خرید قوی",IF(--AA2393&gt;=70,"خرید مشروط",IF(--AA2393&gt;=60,"مراقبت",IF(--AA2393&gt;=45,"ضعیف","عدم ورود")))),"")</f>
        <v/>
      </c>
    </row>
    <row r="2394">
      <c r="A2394" s="12">
        <f>'دیده بان بازار'!A2397</f>
        <v/>
      </c>
      <c r="B2394" s="13">
        <f>'دیده بان بازار'!B2397</f>
        <v/>
      </c>
      <c r="C2394" s="13">
        <f>'دیده بان بازار'!C2397</f>
        <v/>
      </c>
      <c r="D2394" s="13">
        <f>'دیده بان بازار'!D2397</f>
        <v/>
      </c>
      <c r="E2394" s="14">
        <f>'دیده بان بازار'!E2397</f>
        <v/>
      </c>
      <c r="F2394" s="13">
        <f>'دیده بان بازار'!F2397</f>
        <v/>
      </c>
      <c r="G2394" s="13">
        <f>'دیده بان بازار'!G2397</f>
        <v/>
      </c>
      <c r="H2394" s="13">
        <f>'دیده بان بازار'!H2397</f>
        <v/>
      </c>
      <c r="I2394" s="13">
        <f>'دیده بان بازار'!I2397</f>
        <v/>
      </c>
      <c r="J2394" s="13">
        <f>'دیده بان بازار'!J2397</f>
        <v/>
      </c>
      <c r="K2394" s="13">
        <f>'دیده بان بازار'!K2397</f>
        <v/>
      </c>
      <c r="L2394" s="13">
        <f>'دیده بان بازار'!L2397</f>
        <v/>
      </c>
      <c r="M2394" s="13">
        <f>'دیده بان بازار'!M2397</f>
        <v/>
      </c>
      <c r="N2394" s="13">
        <f>'دیده بان بازار'!N2397</f>
        <v/>
      </c>
      <c r="O2394" s="13">
        <f>'دیده بان بازار'!O2397</f>
        <v/>
      </c>
      <c r="P2394" s="13">
        <f>'دیده بان بازار'!P2397</f>
        <v/>
      </c>
      <c r="Q2394" s="13">
        <f>'دیده بان بازار'!Q2397</f>
        <v/>
      </c>
      <c r="R2394" s="13">
        <f>'دیده بان بازار'!R2397</f>
        <v/>
      </c>
      <c r="S2394" s="13">
        <f>'دیده بان بازار'!S2397</f>
        <v/>
      </c>
      <c r="T2394" s="13">
        <f>'دیده بان بازار'!T2397</f>
        <v/>
      </c>
      <c r="U2394" s="13">
        <f>'دیده بان بازار'!U2397</f>
        <v/>
      </c>
      <c r="V2394" s="13">
        <f>'دیده بان بازار'!V2397</f>
        <v/>
      </c>
      <c r="W2394" s="6">
        <f>'دیده بان بازار'!W2397</f>
        <v/>
      </c>
      <c r="X2394" s="11">
        <f>IFERROR(IF(OR(R2394&lt;=0,W2394&lt;=0,S2394&lt;=0,V2394&lt;=0),0,ROUND((S2394/R2394)/(V2394/W2394),2)),0)</f>
        <v/>
      </c>
      <c r="Y2394" s="11">
        <f>IFERROR(IF(OR(S2394&lt;=0,V2394&lt;=0),0,ROUND(S2394/V2394,2)),0)</f>
        <v/>
      </c>
      <c r="Z2394" s="11">
        <f>IFERROR(J2394-M2394,0)</f>
        <v/>
      </c>
      <c r="AA2394" s="11">
        <f>IFERROR(ROUND(MAX(0,MIN(100,((AB2394*0.2)+(AC2394*0.15)+(AD2394*0.15)+(AE2394*0.1)+(AF2394*0.1)+(AG2394*0.15)+(MIN(Y2394/3,1)*100*0.1)+(AI2394*0.05))*((AH2394/100)*0.25+0.75))),0),0)</f>
        <v/>
      </c>
      <c r="AB2394" s="11">
        <f>ROUND(MAX(0,MIN(100,((M2394+10)/20)*100)),0)</f>
        <v/>
      </c>
      <c r="AC2394" s="11">
        <f>IFERROR(IF(D2394&lt;=0,0,ROUND(COUNTIFS($D$4:$D$3359,"&lt;="&amp;D2394,$D$4:$D$3359,"&gt;0")/COUNTIF($D$4:$D$3359,"&gt;0")*100,0)),0)</f>
        <v/>
      </c>
      <c r="AD2394" s="11">
        <f>IF(E2394&lt;=0,0,ROUND(MAX(0,MIN(100,(LOG10(1+E2394/1000000000)/LOG10(101))*100)),0))</f>
        <v/>
      </c>
      <c r="AE2394" s="11">
        <f>IF(O2394=N2394,50,ROUND(MAX(0,MIN(100,((H2394-N2394)/(O2394-N2394))*100)),0))</f>
        <v/>
      </c>
      <c r="AF2394" s="11">
        <f>ROUND(MAX(0,MIN(100,50+((H2394-K2394)/K2394)*1000)),0)</f>
        <v/>
      </c>
      <c r="AG2394" s="11">
        <f>IFERROR(ROUND(MAX(0,MIN(100,50+25*LN(MAX(0.01,X2394)))),0),25)</f>
        <v/>
      </c>
      <c r="AH2394" s="11">
        <f>ROUND(IF(M2394&lt;=-30,0,IF(M2394&lt;=-20,20,IF(M2394&lt;=-10,50,100))),0)</f>
        <v/>
      </c>
      <c r="AI2394" s="11">
        <f>ROUND(MAX(0,MIN(100,50+(Z2394*10))),0)</f>
        <v/>
      </c>
      <c r="AJ2394" s="11">
        <f>IFERROR(IF(--AA2394&gt;=80,"خرید قوی",IF(--AA2394&gt;=70,"خرید مشروط",IF(--AA2394&gt;=60,"مراقبت",IF(--AA2394&gt;=45,"ضعیف","عدم ورود")))),"")</f>
        <v/>
      </c>
    </row>
    <row r="2395">
      <c r="A2395" s="15">
        <f>'دیده بان بازار'!A2398</f>
        <v/>
      </c>
      <c r="B2395" s="16">
        <f>'دیده بان بازار'!B2398</f>
        <v/>
      </c>
      <c r="C2395" s="16">
        <f>'دیده بان بازار'!C2398</f>
        <v/>
      </c>
      <c r="D2395" s="16">
        <f>'دیده بان بازار'!D2398</f>
        <v/>
      </c>
      <c r="E2395" s="17">
        <f>'دیده بان بازار'!E2398</f>
        <v/>
      </c>
      <c r="F2395" s="16">
        <f>'دیده بان بازار'!F2398</f>
        <v/>
      </c>
      <c r="G2395" s="16">
        <f>'دیده بان بازار'!G2398</f>
        <v/>
      </c>
      <c r="H2395" s="16">
        <f>'دیده بان بازار'!H2398</f>
        <v/>
      </c>
      <c r="I2395" s="16">
        <f>'دیده بان بازار'!I2398</f>
        <v/>
      </c>
      <c r="J2395" s="16">
        <f>'دیده بان بازار'!J2398</f>
        <v/>
      </c>
      <c r="K2395" s="16">
        <f>'دیده بان بازار'!K2398</f>
        <v/>
      </c>
      <c r="L2395" s="16">
        <f>'دیده بان بازار'!L2398</f>
        <v/>
      </c>
      <c r="M2395" s="16">
        <f>'دیده بان بازار'!M2398</f>
        <v/>
      </c>
      <c r="N2395" s="16">
        <f>'دیده بان بازار'!N2398</f>
        <v/>
      </c>
      <c r="O2395" s="16">
        <f>'دیده بان بازار'!O2398</f>
        <v/>
      </c>
      <c r="P2395" s="16">
        <f>'دیده بان بازار'!P2398</f>
        <v/>
      </c>
      <c r="Q2395" s="16">
        <f>'دیده بان بازار'!Q2398</f>
        <v/>
      </c>
      <c r="R2395" s="16">
        <f>'دیده بان بازار'!R2398</f>
        <v/>
      </c>
      <c r="S2395" s="16">
        <f>'دیده بان بازار'!S2398</f>
        <v/>
      </c>
      <c r="T2395" s="16">
        <f>'دیده بان بازار'!T2398</f>
        <v/>
      </c>
      <c r="U2395" s="16">
        <f>'دیده بان بازار'!U2398</f>
        <v/>
      </c>
      <c r="V2395" s="16">
        <f>'دیده بان بازار'!V2398</f>
        <v/>
      </c>
      <c r="W2395" s="7">
        <f>'دیده بان بازار'!W2398</f>
        <v/>
      </c>
      <c r="X2395" s="11">
        <f>IFERROR(IF(OR(R2395&lt;=0,W2395&lt;=0,S2395&lt;=0,V2395&lt;=0),0,ROUND((S2395/R2395)/(V2395/W2395),2)),0)</f>
        <v/>
      </c>
      <c r="Y2395" s="11">
        <f>IFERROR(IF(OR(S2395&lt;=0,V2395&lt;=0),0,ROUND(S2395/V2395,2)),0)</f>
        <v/>
      </c>
      <c r="Z2395" s="11">
        <f>IFERROR(J2395-M2395,0)</f>
        <v/>
      </c>
      <c r="AA2395" s="11">
        <f>IFERROR(ROUND(MAX(0,MIN(100,((AB2395*0.2)+(AC2395*0.15)+(AD2395*0.15)+(AE2395*0.1)+(AF2395*0.1)+(AG2395*0.15)+(MIN(Y2395/3,1)*100*0.1)+(AI2395*0.05))*((AH2395/100)*0.25+0.75))),0),0)</f>
        <v/>
      </c>
      <c r="AB2395" s="11">
        <f>ROUND(MAX(0,MIN(100,((M2395+10)/20)*100)),0)</f>
        <v/>
      </c>
      <c r="AC2395" s="11">
        <f>IFERROR(IF(D2395&lt;=0,0,ROUND(COUNTIFS($D$4:$D$3359,"&lt;="&amp;D2395,$D$4:$D$3359,"&gt;0")/COUNTIF($D$4:$D$3359,"&gt;0")*100,0)),0)</f>
        <v/>
      </c>
      <c r="AD2395" s="11">
        <f>IF(E2395&lt;=0,0,ROUND(MAX(0,MIN(100,(LOG10(1+E2395/1000000000)/LOG10(101))*100)),0))</f>
        <v/>
      </c>
      <c r="AE2395" s="11">
        <f>IF(O2395=N2395,50,ROUND(MAX(0,MIN(100,((H2395-N2395)/(O2395-N2395))*100)),0))</f>
        <v/>
      </c>
      <c r="AF2395" s="11">
        <f>ROUND(MAX(0,MIN(100,50+((H2395-K2395)/K2395)*1000)),0)</f>
        <v/>
      </c>
      <c r="AG2395" s="11">
        <f>IFERROR(ROUND(MAX(0,MIN(100,50+25*LN(MAX(0.01,X2395)))),0),25)</f>
        <v/>
      </c>
      <c r="AH2395" s="11">
        <f>ROUND(IF(M2395&lt;=-30,0,IF(M2395&lt;=-20,20,IF(M2395&lt;=-10,50,100))),0)</f>
        <v/>
      </c>
      <c r="AI2395" s="11">
        <f>ROUND(MAX(0,MIN(100,50+(Z2395*10))),0)</f>
        <v/>
      </c>
      <c r="AJ2395" s="11">
        <f>IFERROR(IF(--AA2395&gt;=80,"خرید قوی",IF(--AA2395&gt;=70,"خرید مشروط",IF(--AA2395&gt;=60,"مراقبت",IF(--AA2395&gt;=45,"ضعیف","عدم ورود")))),"")</f>
        <v/>
      </c>
    </row>
    <row r="2396">
      <c r="A2396" s="12">
        <f>'دیده بان بازار'!A2399</f>
        <v/>
      </c>
      <c r="B2396" s="13">
        <f>'دیده بان بازار'!B2399</f>
        <v/>
      </c>
      <c r="C2396" s="13">
        <f>'دیده بان بازار'!C2399</f>
        <v/>
      </c>
      <c r="D2396" s="13">
        <f>'دیده بان بازار'!D2399</f>
        <v/>
      </c>
      <c r="E2396" s="14">
        <f>'دیده بان بازار'!E2399</f>
        <v/>
      </c>
      <c r="F2396" s="13">
        <f>'دیده بان بازار'!F2399</f>
        <v/>
      </c>
      <c r="G2396" s="13">
        <f>'دیده بان بازار'!G2399</f>
        <v/>
      </c>
      <c r="H2396" s="13">
        <f>'دیده بان بازار'!H2399</f>
        <v/>
      </c>
      <c r="I2396" s="13">
        <f>'دیده بان بازار'!I2399</f>
        <v/>
      </c>
      <c r="J2396" s="13">
        <f>'دیده بان بازار'!J2399</f>
        <v/>
      </c>
      <c r="K2396" s="13">
        <f>'دیده بان بازار'!K2399</f>
        <v/>
      </c>
      <c r="L2396" s="13">
        <f>'دیده بان بازار'!L2399</f>
        <v/>
      </c>
      <c r="M2396" s="13">
        <f>'دیده بان بازار'!M2399</f>
        <v/>
      </c>
      <c r="N2396" s="13">
        <f>'دیده بان بازار'!N2399</f>
        <v/>
      </c>
      <c r="O2396" s="13">
        <f>'دیده بان بازار'!O2399</f>
        <v/>
      </c>
      <c r="P2396" s="13">
        <f>'دیده بان بازار'!P2399</f>
        <v/>
      </c>
      <c r="Q2396" s="13">
        <f>'دیده بان بازار'!Q2399</f>
        <v/>
      </c>
      <c r="R2396" s="13">
        <f>'دیده بان بازار'!R2399</f>
        <v/>
      </c>
      <c r="S2396" s="13">
        <f>'دیده بان بازار'!S2399</f>
        <v/>
      </c>
      <c r="T2396" s="13">
        <f>'دیده بان بازار'!T2399</f>
        <v/>
      </c>
      <c r="U2396" s="13">
        <f>'دیده بان بازار'!U2399</f>
        <v/>
      </c>
      <c r="V2396" s="13">
        <f>'دیده بان بازار'!V2399</f>
        <v/>
      </c>
      <c r="W2396" s="6">
        <f>'دیده بان بازار'!W2399</f>
        <v/>
      </c>
      <c r="X2396" s="11">
        <f>IFERROR(IF(OR(R2396&lt;=0,W2396&lt;=0,S2396&lt;=0,V2396&lt;=0),0,ROUND((S2396/R2396)/(V2396/W2396),2)),0)</f>
        <v/>
      </c>
      <c r="Y2396" s="11">
        <f>IFERROR(IF(OR(S2396&lt;=0,V2396&lt;=0),0,ROUND(S2396/V2396,2)),0)</f>
        <v/>
      </c>
      <c r="Z2396" s="11">
        <f>IFERROR(J2396-M2396,0)</f>
        <v/>
      </c>
      <c r="AA2396" s="11">
        <f>IFERROR(ROUND(MAX(0,MIN(100,((AB2396*0.2)+(AC2396*0.15)+(AD2396*0.15)+(AE2396*0.1)+(AF2396*0.1)+(AG2396*0.15)+(MIN(Y2396/3,1)*100*0.1)+(AI2396*0.05))*((AH2396/100)*0.25+0.75))),0),0)</f>
        <v/>
      </c>
      <c r="AB2396" s="11">
        <f>ROUND(MAX(0,MIN(100,((M2396+10)/20)*100)),0)</f>
        <v/>
      </c>
      <c r="AC2396" s="11">
        <f>IFERROR(IF(D2396&lt;=0,0,ROUND(COUNTIFS($D$4:$D$3359,"&lt;="&amp;D2396,$D$4:$D$3359,"&gt;0")/COUNTIF($D$4:$D$3359,"&gt;0")*100,0)),0)</f>
        <v/>
      </c>
      <c r="AD2396" s="11">
        <f>IF(E2396&lt;=0,0,ROUND(MAX(0,MIN(100,(LOG10(1+E2396/1000000000)/LOG10(101))*100)),0))</f>
        <v/>
      </c>
      <c r="AE2396" s="11">
        <f>IF(O2396=N2396,50,ROUND(MAX(0,MIN(100,((H2396-N2396)/(O2396-N2396))*100)),0))</f>
        <v/>
      </c>
      <c r="AF2396" s="11">
        <f>ROUND(MAX(0,MIN(100,50+((H2396-K2396)/K2396)*1000)),0)</f>
        <v/>
      </c>
      <c r="AG2396" s="11">
        <f>IFERROR(ROUND(MAX(0,MIN(100,50+25*LN(MAX(0.01,X2396)))),0),25)</f>
        <v/>
      </c>
      <c r="AH2396" s="11">
        <f>ROUND(IF(M2396&lt;=-30,0,IF(M2396&lt;=-20,20,IF(M2396&lt;=-10,50,100))),0)</f>
        <v/>
      </c>
      <c r="AI2396" s="11">
        <f>ROUND(MAX(0,MIN(100,50+(Z2396*10))),0)</f>
        <v/>
      </c>
      <c r="AJ2396" s="11">
        <f>IFERROR(IF(--AA2396&gt;=80,"خرید قوی",IF(--AA2396&gt;=70,"خرید مشروط",IF(--AA2396&gt;=60,"مراقبت",IF(--AA2396&gt;=45,"ضعیف","عدم ورود")))),"")</f>
        <v/>
      </c>
    </row>
    <row r="2397">
      <c r="A2397" s="15">
        <f>'دیده بان بازار'!A2400</f>
        <v/>
      </c>
      <c r="B2397" s="16">
        <f>'دیده بان بازار'!B2400</f>
        <v/>
      </c>
      <c r="C2397" s="16">
        <f>'دیده بان بازار'!C2400</f>
        <v/>
      </c>
      <c r="D2397" s="16">
        <f>'دیده بان بازار'!D2400</f>
        <v/>
      </c>
      <c r="E2397" s="17">
        <f>'دیده بان بازار'!E2400</f>
        <v/>
      </c>
      <c r="F2397" s="16">
        <f>'دیده بان بازار'!F2400</f>
        <v/>
      </c>
      <c r="G2397" s="16">
        <f>'دیده بان بازار'!G2400</f>
        <v/>
      </c>
      <c r="H2397" s="16">
        <f>'دیده بان بازار'!H2400</f>
        <v/>
      </c>
      <c r="I2397" s="16">
        <f>'دیده بان بازار'!I2400</f>
        <v/>
      </c>
      <c r="J2397" s="16">
        <f>'دیده بان بازار'!J2400</f>
        <v/>
      </c>
      <c r="K2397" s="16">
        <f>'دیده بان بازار'!K2400</f>
        <v/>
      </c>
      <c r="L2397" s="16">
        <f>'دیده بان بازار'!L2400</f>
        <v/>
      </c>
      <c r="M2397" s="16">
        <f>'دیده بان بازار'!M2400</f>
        <v/>
      </c>
      <c r="N2397" s="16">
        <f>'دیده بان بازار'!N2400</f>
        <v/>
      </c>
      <c r="O2397" s="16">
        <f>'دیده بان بازار'!O2400</f>
        <v/>
      </c>
      <c r="P2397" s="16">
        <f>'دیده بان بازار'!P2400</f>
        <v/>
      </c>
      <c r="Q2397" s="16">
        <f>'دیده بان بازار'!Q2400</f>
        <v/>
      </c>
      <c r="R2397" s="16">
        <f>'دیده بان بازار'!R2400</f>
        <v/>
      </c>
      <c r="S2397" s="16">
        <f>'دیده بان بازار'!S2400</f>
        <v/>
      </c>
      <c r="T2397" s="16">
        <f>'دیده بان بازار'!T2400</f>
        <v/>
      </c>
      <c r="U2397" s="16">
        <f>'دیده بان بازار'!U2400</f>
        <v/>
      </c>
      <c r="V2397" s="16">
        <f>'دیده بان بازار'!V2400</f>
        <v/>
      </c>
      <c r="W2397" s="7">
        <f>'دیده بان بازار'!W2400</f>
        <v/>
      </c>
      <c r="X2397" s="11">
        <f>IFERROR(IF(OR(R2397&lt;=0,W2397&lt;=0,S2397&lt;=0,V2397&lt;=0),0,ROUND((S2397/R2397)/(V2397/W2397),2)),0)</f>
        <v/>
      </c>
      <c r="Y2397" s="11">
        <f>IFERROR(IF(OR(S2397&lt;=0,V2397&lt;=0),0,ROUND(S2397/V2397,2)),0)</f>
        <v/>
      </c>
      <c r="Z2397" s="11">
        <f>IFERROR(J2397-M2397,0)</f>
        <v/>
      </c>
      <c r="AA2397" s="11">
        <f>IFERROR(ROUND(MAX(0,MIN(100,((AB2397*0.2)+(AC2397*0.15)+(AD2397*0.15)+(AE2397*0.1)+(AF2397*0.1)+(AG2397*0.15)+(MIN(Y2397/3,1)*100*0.1)+(AI2397*0.05))*((AH2397/100)*0.25+0.75))),0),0)</f>
        <v/>
      </c>
      <c r="AB2397" s="11">
        <f>ROUND(MAX(0,MIN(100,((M2397+10)/20)*100)),0)</f>
        <v/>
      </c>
      <c r="AC2397" s="11">
        <f>IFERROR(IF(D2397&lt;=0,0,ROUND(COUNTIFS($D$4:$D$3359,"&lt;="&amp;D2397,$D$4:$D$3359,"&gt;0")/COUNTIF($D$4:$D$3359,"&gt;0")*100,0)),0)</f>
        <v/>
      </c>
      <c r="AD2397" s="11">
        <f>IF(E2397&lt;=0,0,ROUND(MAX(0,MIN(100,(LOG10(1+E2397/1000000000)/LOG10(101))*100)),0))</f>
        <v/>
      </c>
      <c r="AE2397" s="11">
        <f>IF(O2397=N2397,50,ROUND(MAX(0,MIN(100,((H2397-N2397)/(O2397-N2397))*100)),0))</f>
        <v/>
      </c>
      <c r="AF2397" s="11">
        <f>ROUND(MAX(0,MIN(100,50+((H2397-K2397)/K2397)*1000)),0)</f>
        <v/>
      </c>
      <c r="AG2397" s="11">
        <f>IFERROR(ROUND(MAX(0,MIN(100,50+25*LN(MAX(0.01,X2397)))),0),25)</f>
        <v/>
      </c>
      <c r="AH2397" s="11">
        <f>ROUND(IF(M2397&lt;=-30,0,IF(M2397&lt;=-20,20,IF(M2397&lt;=-10,50,100))),0)</f>
        <v/>
      </c>
      <c r="AI2397" s="11">
        <f>ROUND(MAX(0,MIN(100,50+(Z2397*10))),0)</f>
        <v/>
      </c>
      <c r="AJ2397" s="11">
        <f>IFERROR(IF(--AA2397&gt;=80,"خرید قوی",IF(--AA2397&gt;=70,"خرید مشروط",IF(--AA2397&gt;=60,"مراقبت",IF(--AA2397&gt;=45,"ضعیف","عدم ورود")))),"")</f>
        <v/>
      </c>
    </row>
    <row r="2398">
      <c r="A2398" s="12">
        <f>'دیده بان بازار'!A2401</f>
        <v/>
      </c>
      <c r="B2398" s="13">
        <f>'دیده بان بازار'!B2401</f>
        <v/>
      </c>
      <c r="C2398" s="13">
        <f>'دیده بان بازار'!C2401</f>
        <v/>
      </c>
      <c r="D2398" s="13">
        <f>'دیده بان بازار'!D2401</f>
        <v/>
      </c>
      <c r="E2398" s="14">
        <f>'دیده بان بازار'!E2401</f>
        <v/>
      </c>
      <c r="F2398" s="13">
        <f>'دیده بان بازار'!F2401</f>
        <v/>
      </c>
      <c r="G2398" s="13">
        <f>'دیده بان بازار'!G2401</f>
        <v/>
      </c>
      <c r="H2398" s="13">
        <f>'دیده بان بازار'!H2401</f>
        <v/>
      </c>
      <c r="I2398" s="13">
        <f>'دیده بان بازار'!I2401</f>
        <v/>
      </c>
      <c r="J2398" s="13">
        <f>'دیده بان بازار'!J2401</f>
        <v/>
      </c>
      <c r="K2398" s="13">
        <f>'دیده بان بازار'!K2401</f>
        <v/>
      </c>
      <c r="L2398" s="13">
        <f>'دیده بان بازار'!L2401</f>
        <v/>
      </c>
      <c r="M2398" s="13">
        <f>'دیده بان بازار'!M2401</f>
        <v/>
      </c>
      <c r="N2398" s="13">
        <f>'دیده بان بازار'!N2401</f>
        <v/>
      </c>
      <c r="O2398" s="13">
        <f>'دیده بان بازار'!O2401</f>
        <v/>
      </c>
      <c r="P2398" s="13">
        <f>'دیده بان بازار'!P2401</f>
        <v/>
      </c>
      <c r="Q2398" s="13">
        <f>'دیده بان بازار'!Q2401</f>
        <v/>
      </c>
      <c r="R2398" s="13">
        <f>'دیده بان بازار'!R2401</f>
        <v/>
      </c>
      <c r="S2398" s="13">
        <f>'دیده بان بازار'!S2401</f>
        <v/>
      </c>
      <c r="T2398" s="13">
        <f>'دیده بان بازار'!T2401</f>
        <v/>
      </c>
      <c r="U2398" s="13">
        <f>'دیده بان بازار'!U2401</f>
        <v/>
      </c>
      <c r="V2398" s="13">
        <f>'دیده بان بازار'!V2401</f>
        <v/>
      </c>
      <c r="W2398" s="6">
        <f>'دیده بان بازار'!W2401</f>
        <v/>
      </c>
      <c r="X2398" s="11">
        <f>IFERROR(IF(OR(R2398&lt;=0,W2398&lt;=0,S2398&lt;=0,V2398&lt;=0),0,ROUND((S2398/R2398)/(V2398/W2398),2)),0)</f>
        <v/>
      </c>
      <c r="Y2398" s="11">
        <f>IFERROR(IF(OR(S2398&lt;=0,V2398&lt;=0),0,ROUND(S2398/V2398,2)),0)</f>
        <v/>
      </c>
      <c r="Z2398" s="11">
        <f>IFERROR(J2398-M2398,0)</f>
        <v/>
      </c>
      <c r="AA2398" s="11">
        <f>IFERROR(ROUND(MAX(0,MIN(100,((AB2398*0.2)+(AC2398*0.15)+(AD2398*0.15)+(AE2398*0.1)+(AF2398*0.1)+(AG2398*0.15)+(MIN(Y2398/3,1)*100*0.1)+(AI2398*0.05))*((AH2398/100)*0.25+0.75))),0),0)</f>
        <v/>
      </c>
      <c r="AB2398" s="11">
        <f>ROUND(MAX(0,MIN(100,((M2398+10)/20)*100)),0)</f>
        <v/>
      </c>
      <c r="AC2398" s="11">
        <f>IFERROR(IF(D2398&lt;=0,0,ROUND(COUNTIFS($D$4:$D$3359,"&lt;="&amp;D2398,$D$4:$D$3359,"&gt;0")/COUNTIF($D$4:$D$3359,"&gt;0")*100,0)),0)</f>
        <v/>
      </c>
      <c r="AD2398" s="11">
        <f>IF(E2398&lt;=0,0,ROUND(MAX(0,MIN(100,(LOG10(1+E2398/1000000000)/LOG10(101))*100)),0))</f>
        <v/>
      </c>
      <c r="AE2398" s="11">
        <f>IF(O2398=N2398,50,ROUND(MAX(0,MIN(100,((H2398-N2398)/(O2398-N2398))*100)),0))</f>
        <v/>
      </c>
      <c r="AF2398" s="11">
        <f>ROUND(MAX(0,MIN(100,50+((H2398-K2398)/K2398)*1000)),0)</f>
        <v/>
      </c>
      <c r="AG2398" s="11">
        <f>IFERROR(ROUND(MAX(0,MIN(100,50+25*LN(MAX(0.01,X2398)))),0),25)</f>
        <v/>
      </c>
      <c r="AH2398" s="11">
        <f>ROUND(IF(M2398&lt;=-30,0,IF(M2398&lt;=-20,20,IF(M2398&lt;=-10,50,100))),0)</f>
        <v/>
      </c>
      <c r="AI2398" s="11">
        <f>ROUND(MAX(0,MIN(100,50+(Z2398*10))),0)</f>
        <v/>
      </c>
      <c r="AJ2398" s="11">
        <f>IFERROR(IF(--AA2398&gt;=80,"خرید قوی",IF(--AA2398&gt;=70,"خرید مشروط",IF(--AA2398&gt;=60,"مراقبت",IF(--AA2398&gt;=45,"ضعیف","عدم ورود")))),"")</f>
        <v/>
      </c>
    </row>
    <row r="2399">
      <c r="A2399" s="15">
        <f>'دیده بان بازار'!A2402</f>
        <v/>
      </c>
      <c r="B2399" s="16">
        <f>'دیده بان بازار'!B2402</f>
        <v/>
      </c>
      <c r="C2399" s="16">
        <f>'دیده بان بازار'!C2402</f>
        <v/>
      </c>
      <c r="D2399" s="16">
        <f>'دیده بان بازار'!D2402</f>
        <v/>
      </c>
      <c r="E2399" s="17">
        <f>'دیده بان بازار'!E2402</f>
        <v/>
      </c>
      <c r="F2399" s="16">
        <f>'دیده بان بازار'!F2402</f>
        <v/>
      </c>
      <c r="G2399" s="16">
        <f>'دیده بان بازار'!G2402</f>
        <v/>
      </c>
      <c r="H2399" s="16">
        <f>'دیده بان بازار'!H2402</f>
        <v/>
      </c>
      <c r="I2399" s="16">
        <f>'دیده بان بازار'!I2402</f>
        <v/>
      </c>
      <c r="J2399" s="16">
        <f>'دیده بان بازار'!J2402</f>
        <v/>
      </c>
      <c r="K2399" s="16">
        <f>'دیده بان بازار'!K2402</f>
        <v/>
      </c>
      <c r="L2399" s="16">
        <f>'دیده بان بازار'!L2402</f>
        <v/>
      </c>
      <c r="M2399" s="16">
        <f>'دیده بان بازار'!M2402</f>
        <v/>
      </c>
      <c r="N2399" s="16">
        <f>'دیده بان بازار'!N2402</f>
        <v/>
      </c>
      <c r="O2399" s="16">
        <f>'دیده بان بازار'!O2402</f>
        <v/>
      </c>
      <c r="P2399" s="16">
        <f>'دیده بان بازار'!P2402</f>
        <v/>
      </c>
      <c r="Q2399" s="16">
        <f>'دیده بان بازار'!Q2402</f>
        <v/>
      </c>
      <c r="R2399" s="16">
        <f>'دیده بان بازار'!R2402</f>
        <v/>
      </c>
      <c r="S2399" s="16">
        <f>'دیده بان بازار'!S2402</f>
        <v/>
      </c>
      <c r="T2399" s="16">
        <f>'دیده بان بازار'!T2402</f>
        <v/>
      </c>
      <c r="U2399" s="16">
        <f>'دیده بان بازار'!U2402</f>
        <v/>
      </c>
      <c r="V2399" s="16">
        <f>'دیده بان بازار'!V2402</f>
        <v/>
      </c>
      <c r="W2399" s="7">
        <f>'دیده بان بازار'!W2402</f>
        <v/>
      </c>
      <c r="X2399" s="11">
        <f>IFERROR(IF(OR(R2399&lt;=0,W2399&lt;=0,S2399&lt;=0,V2399&lt;=0),0,ROUND((S2399/R2399)/(V2399/W2399),2)),0)</f>
        <v/>
      </c>
      <c r="Y2399" s="11">
        <f>IFERROR(IF(OR(S2399&lt;=0,V2399&lt;=0),0,ROUND(S2399/V2399,2)),0)</f>
        <v/>
      </c>
      <c r="Z2399" s="11">
        <f>IFERROR(J2399-M2399,0)</f>
        <v/>
      </c>
      <c r="AA2399" s="11">
        <f>IFERROR(ROUND(MAX(0,MIN(100,((AB2399*0.2)+(AC2399*0.15)+(AD2399*0.15)+(AE2399*0.1)+(AF2399*0.1)+(AG2399*0.15)+(MIN(Y2399/3,1)*100*0.1)+(AI2399*0.05))*((AH2399/100)*0.25+0.75))),0),0)</f>
        <v/>
      </c>
      <c r="AB2399" s="11">
        <f>ROUND(MAX(0,MIN(100,((M2399+10)/20)*100)),0)</f>
        <v/>
      </c>
      <c r="AC2399" s="11">
        <f>IFERROR(IF(D2399&lt;=0,0,ROUND(COUNTIFS($D$4:$D$3359,"&lt;="&amp;D2399,$D$4:$D$3359,"&gt;0")/COUNTIF($D$4:$D$3359,"&gt;0")*100,0)),0)</f>
        <v/>
      </c>
      <c r="AD2399" s="11">
        <f>IF(E2399&lt;=0,0,ROUND(MAX(0,MIN(100,(LOG10(1+E2399/1000000000)/LOG10(101))*100)),0))</f>
        <v/>
      </c>
      <c r="AE2399" s="11">
        <f>IF(O2399=N2399,50,ROUND(MAX(0,MIN(100,((H2399-N2399)/(O2399-N2399))*100)),0))</f>
        <v/>
      </c>
      <c r="AF2399" s="11">
        <f>ROUND(MAX(0,MIN(100,50+((H2399-K2399)/K2399)*1000)),0)</f>
        <v/>
      </c>
      <c r="AG2399" s="11">
        <f>IFERROR(ROUND(MAX(0,MIN(100,50+25*LN(MAX(0.01,X2399)))),0),25)</f>
        <v/>
      </c>
      <c r="AH2399" s="11">
        <f>ROUND(IF(M2399&lt;=-30,0,IF(M2399&lt;=-20,20,IF(M2399&lt;=-10,50,100))),0)</f>
        <v/>
      </c>
      <c r="AI2399" s="11">
        <f>ROUND(MAX(0,MIN(100,50+(Z2399*10))),0)</f>
        <v/>
      </c>
      <c r="AJ2399" s="11">
        <f>IFERROR(IF(--AA2399&gt;=80,"خرید قوی",IF(--AA2399&gt;=70,"خرید مشروط",IF(--AA2399&gt;=60,"مراقبت",IF(--AA2399&gt;=45,"ضعیف","عدم ورود")))),"")</f>
        <v/>
      </c>
    </row>
    <row r="2400">
      <c r="A2400" s="12">
        <f>'دیده بان بازار'!A2403</f>
        <v/>
      </c>
      <c r="B2400" s="13">
        <f>'دیده بان بازار'!B2403</f>
        <v/>
      </c>
      <c r="C2400" s="13">
        <f>'دیده بان بازار'!C2403</f>
        <v/>
      </c>
      <c r="D2400" s="13">
        <f>'دیده بان بازار'!D2403</f>
        <v/>
      </c>
      <c r="E2400" s="14">
        <f>'دیده بان بازار'!E2403</f>
        <v/>
      </c>
      <c r="F2400" s="13">
        <f>'دیده بان بازار'!F2403</f>
        <v/>
      </c>
      <c r="G2400" s="13">
        <f>'دیده بان بازار'!G2403</f>
        <v/>
      </c>
      <c r="H2400" s="13">
        <f>'دیده بان بازار'!H2403</f>
        <v/>
      </c>
      <c r="I2400" s="13">
        <f>'دیده بان بازار'!I2403</f>
        <v/>
      </c>
      <c r="J2400" s="13">
        <f>'دیده بان بازار'!J2403</f>
        <v/>
      </c>
      <c r="K2400" s="13">
        <f>'دیده بان بازار'!K2403</f>
        <v/>
      </c>
      <c r="L2400" s="13">
        <f>'دیده بان بازار'!L2403</f>
        <v/>
      </c>
      <c r="M2400" s="13">
        <f>'دیده بان بازار'!M2403</f>
        <v/>
      </c>
      <c r="N2400" s="13">
        <f>'دیده بان بازار'!N2403</f>
        <v/>
      </c>
      <c r="O2400" s="13">
        <f>'دیده بان بازار'!O2403</f>
        <v/>
      </c>
      <c r="P2400" s="13">
        <f>'دیده بان بازار'!P2403</f>
        <v/>
      </c>
      <c r="Q2400" s="13">
        <f>'دیده بان بازار'!Q2403</f>
        <v/>
      </c>
      <c r="R2400" s="13">
        <f>'دیده بان بازار'!R2403</f>
        <v/>
      </c>
      <c r="S2400" s="13">
        <f>'دیده بان بازار'!S2403</f>
        <v/>
      </c>
      <c r="T2400" s="13">
        <f>'دیده بان بازار'!T2403</f>
        <v/>
      </c>
      <c r="U2400" s="13">
        <f>'دیده بان بازار'!U2403</f>
        <v/>
      </c>
      <c r="V2400" s="13">
        <f>'دیده بان بازار'!V2403</f>
        <v/>
      </c>
      <c r="W2400" s="6">
        <f>'دیده بان بازار'!W2403</f>
        <v/>
      </c>
      <c r="X2400" s="11">
        <f>IFERROR(IF(OR(R2400&lt;=0,W2400&lt;=0,S2400&lt;=0,V2400&lt;=0),0,ROUND((S2400/R2400)/(V2400/W2400),2)),0)</f>
        <v/>
      </c>
      <c r="Y2400" s="11">
        <f>IFERROR(IF(OR(S2400&lt;=0,V2400&lt;=0),0,ROUND(S2400/V2400,2)),0)</f>
        <v/>
      </c>
      <c r="Z2400" s="11">
        <f>IFERROR(J2400-M2400,0)</f>
        <v/>
      </c>
      <c r="AA2400" s="11">
        <f>IFERROR(ROUND(MAX(0,MIN(100,((AB2400*0.2)+(AC2400*0.15)+(AD2400*0.15)+(AE2400*0.1)+(AF2400*0.1)+(AG2400*0.15)+(MIN(Y2400/3,1)*100*0.1)+(AI2400*0.05))*((AH2400/100)*0.25+0.75))),0),0)</f>
        <v/>
      </c>
      <c r="AB2400" s="11">
        <f>ROUND(MAX(0,MIN(100,((M2400+10)/20)*100)),0)</f>
        <v/>
      </c>
      <c r="AC2400" s="11">
        <f>IFERROR(IF(D2400&lt;=0,0,ROUND(COUNTIFS($D$4:$D$3359,"&lt;="&amp;D2400,$D$4:$D$3359,"&gt;0")/COUNTIF($D$4:$D$3359,"&gt;0")*100,0)),0)</f>
        <v/>
      </c>
      <c r="AD2400" s="11">
        <f>IF(E2400&lt;=0,0,ROUND(MAX(0,MIN(100,(LOG10(1+E2400/1000000000)/LOG10(101))*100)),0))</f>
        <v/>
      </c>
      <c r="AE2400" s="11">
        <f>IF(O2400=N2400,50,ROUND(MAX(0,MIN(100,((H2400-N2400)/(O2400-N2400))*100)),0))</f>
        <v/>
      </c>
      <c r="AF2400" s="11">
        <f>ROUND(MAX(0,MIN(100,50+((H2400-K2400)/K2400)*1000)),0)</f>
        <v/>
      </c>
      <c r="AG2400" s="11">
        <f>IFERROR(ROUND(MAX(0,MIN(100,50+25*LN(MAX(0.01,X2400)))),0),25)</f>
        <v/>
      </c>
      <c r="AH2400" s="11">
        <f>ROUND(IF(M2400&lt;=-30,0,IF(M2400&lt;=-20,20,IF(M2400&lt;=-10,50,100))),0)</f>
        <v/>
      </c>
      <c r="AI2400" s="11">
        <f>ROUND(MAX(0,MIN(100,50+(Z2400*10))),0)</f>
        <v/>
      </c>
      <c r="AJ2400" s="11">
        <f>IFERROR(IF(--AA2400&gt;=80,"خرید قوی",IF(--AA2400&gt;=70,"خرید مشروط",IF(--AA2400&gt;=60,"مراقبت",IF(--AA2400&gt;=45,"ضعیف","عدم ورود")))),"")</f>
        <v/>
      </c>
    </row>
    <row r="2401">
      <c r="A2401" s="15">
        <f>'دیده بان بازار'!A2404</f>
        <v/>
      </c>
      <c r="B2401" s="16">
        <f>'دیده بان بازار'!B2404</f>
        <v/>
      </c>
      <c r="C2401" s="16">
        <f>'دیده بان بازار'!C2404</f>
        <v/>
      </c>
      <c r="D2401" s="16">
        <f>'دیده بان بازار'!D2404</f>
        <v/>
      </c>
      <c r="E2401" s="17">
        <f>'دیده بان بازار'!E2404</f>
        <v/>
      </c>
      <c r="F2401" s="16">
        <f>'دیده بان بازار'!F2404</f>
        <v/>
      </c>
      <c r="G2401" s="16">
        <f>'دیده بان بازار'!G2404</f>
        <v/>
      </c>
      <c r="H2401" s="16">
        <f>'دیده بان بازار'!H2404</f>
        <v/>
      </c>
      <c r="I2401" s="16">
        <f>'دیده بان بازار'!I2404</f>
        <v/>
      </c>
      <c r="J2401" s="16">
        <f>'دیده بان بازار'!J2404</f>
        <v/>
      </c>
      <c r="K2401" s="16">
        <f>'دیده بان بازار'!K2404</f>
        <v/>
      </c>
      <c r="L2401" s="16">
        <f>'دیده بان بازار'!L2404</f>
        <v/>
      </c>
      <c r="M2401" s="16">
        <f>'دیده بان بازار'!M2404</f>
        <v/>
      </c>
      <c r="N2401" s="16">
        <f>'دیده بان بازار'!N2404</f>
        <v/>
      </c>
      <c r="O2401" s="16">
        <f>'دیده بان بازار'!O2404</f>
        <v/>
      </c>
      <c r="P2401" s="16">
        <f>'دیده بان بازار'!P2404</f>
        <v/>
      </c>
      <c r="Q2401" s="16">
        <f>'دیده بان بازار'!Q2404</f>
        <v/>
      </c>
      <c r="R2401" s="16">
        <f>'دیده بان بازار'!R2404</f>
        <v/>
      </c>
      <c r="S2401" s="16">
        <f>'دیده بان بازار'!S2404</f>
        <v/>
      </c>
      <c r="T2401" s="16">
        <f>'دیده بان بازار'!T2404</f>
        <v/>
      </c>
      <c r="U2401" s="16">
        <f>'دیده بان بازار'!U2404</f>
        <v/>
      </c>
      <c r="V2401" s="16">
        <f>'دیده بان بازار'!V2404</f>
        <v/>
      </c>
      <c r="W2401" s="7">
        <f>'دیده بان بازار'!W2404</f>
        <v/>
      </c>
      <c r="X2401" s="11">
        <f>IFERROR(IF(OR(R2401&lt;=0,W2401&lt;=0,S2401&lt;=0,V2401&lt;=0),0,ROUND((S2401/R2401)/(V2401/W2401),2)),0)</f>
        <v/>
      </c>
      <c r="Y2401" s="11">
        <f>IFERROR(IF(OR(S2401&lt;=0,V2401&lt;=0),0,ROUND(S2401/V2401,2)),0)</f>
        <v/>
      </c>
      <c r="Z2401" s="11">
        <f>IFERROR(J2401-M2401,0)</f>
        <v/>
      </c>
      <c r="AA2401" s="11">
        <f>IFERROR(ROUND(MAX(0,MIN(100,((AB2401*0.2)+(AC2401*0.15)+(AD2401*0.15)+(AE2401*0.1)+(AF2401*0.1)+(AG2401*0.15)+(MIN(Y2401/3,1)*100*0.1)+(AI2401*0.05))*((AH2401/100)*0.25+0.75))),0),0)</f>
        <v/>
      </c>
      <c r="AB2401" s="11">
        <f>ROUND(MAX(0,MIN(100,((M2401+10)/20)*100)),0)</f>
        <v/>
      </c>
      <c r="AC2401" s="11">
        <f>IFERROR(IF(D2401&lt;=0,0,ROUND(COUNTIFS($D$4:$D$3359,"&lt;="&amp;D2401,$D$4:$D$3359,"&gt;0")/COUNTIF($D$4:$D$3359,"&gt;0")*100,0)),0)</f>
        <v/>
      </c>
      <c r="AD2401" s="11">
        <f>IF(E2401&lt;=0,0,ROUND(MAX(0,MIN(100,(LOG10(1+E2401/1000000000)/LOG10(101))*100)),0))</f>
        <v/>
      </c>
      <c r="AE2401" s="11">
        <f>IF(O2401=N2401,50,ROUND(MAX(0,MIN(100,((H2401-N2401)/(O2401-N2401))*100)),0))</f>
        <v/>
      </c>
      <c r="AF2401" s="11">
        <f>ROUND(MAX(0,MIN(100,50+((H2401-K2401)/K2401)*1000)),0)</f>
        <v/>
      </c>
      <c r="AG2401" s="11">
        <f>IFERROR(ROUND(MAX(0,MIN(100,50+25*LN(MAX(0.01,X2401)))),0),25)</f>
        <v/>
      </c>
      <c r="AH2401" s="11">
        <f>ROUND(IF(M2401&lt;=-30,0,IF(M2401&lt;=-20,20,IF(M2401&lt;=-10,50,100))),0)</f>
        <v/>
      </c>
      <c r="AI2401" s="11">
        <f>ROUND(MAX(0,MIN(100,50+(Z2401*10))),0)</f>
        <v/>
      </c>
      <c r="AJ2401" s="11">
        <f>IFERROR(IF(--AA2401&gt;=80,"خرید قوی",IF(--AA2401&gt;=70,"خرید مشروط",IF(--AA2401&gt;=60,"مراقبت",IF(--AA2401&gt;=45,"ضعیف","عدم ورود")))),"")</f>
        <v/>
      </c>
    </row>
    <row r="2402">
      <c r="A2402" s="15">
        <f>'دیده بان بازار'!A2405</f>
        <v/>
      </c>
      <c r="B2402" s="16">
        <f>'دیده بان بازار'!B2405</f>
        <v/>
      </c>
      <c r="C2402" s="16">
        <f>'دیده بان بازار'!C2405</f>
        <v/>
      </c>
      <c r="D2402" s="16">
        <f>'دیده بان بازار'!D2405</f>
        <v/>
      </c>
      <c r="E2402" s="17">
        <f>'دیده بان بازار'!E2405</f>
        <v/>
      </c>
      <c r="F2402" s="16">
        <f>'دیده بان بازار'!F2405</f>
        <v/>
      </c>
      <c r="G2402" s="16">
        <f>'دیده بان بازار'!G2405</f>
        <v/>
      </c>
      <c r="H2402" s="16">
        <f>'دیده بان بازار'!H2405</f>
        <v/>
      </c>
      <c r="I2402" s="16">
        <f>'دیده بان بازار'!I2405</f>
        <v/>
      </c>
      <c r="J2402" s="16">
        <f>'دیده بان بازار'!J2405</f>
        <v/>
      </c>
      <c r="K2402" s="16">
        <f>'دیده بان بازار'!K2405</f>
        <v/>
      </c>
      <c r="L2402" s="16">
        <f>'دیده بان بازار'!L2405</f>
        <v/>
      </c>
      <c r="M2402" s="16">
        <f>'دیده بان بازار'!M2405</f>
        <v/>
      </c>
      <c r="N2402" s="16">
        <f>'دیده بان بازار'!N2405</f>
        <v/>
      </c>
      <c r="O2402" s="16">
        <f>'دیده بان بازار'!O2405</f>
        <v/>
      </c>
      <c r="P2402" s="16">
        <f>'دیده بان بازار'!P2405</f>
        <v/>
      </c>
      <c r="Q2402" s="16">
        <f>'دیده بان بازار'!Q2405</f>
        <v/>
      </c>
      <c r="R2402" s="16">
        <f>'دیده بان بازار'!R2405</f>
        <v/>
      </c>
      <c r="S2402" s="16">
        <f>'دیده بان بازار'!S2405</f>
        <v/>
      </c>
      <c r="T2402" s="16">
        <f>'دیده بان بازار'!T2405</f>
        <v/>
      </c>
      <c r="U2402" s="16">
        <f>'دیده بان بازار'!U2405</f>
        <v/>
      </c>
      <c r="V2402" s="16">
        <f>'دیده بان بازار'!V2405</f>
        <v/>
      </c>
      <c r="W2402" s="7">
        <f>'دیده بان بازار'!W2405</f>
        <v/>
      </c>
      <c r="X2402" s="11">
        <f>IFERROR(IF(OR(R2402&lt;=0,W2402&lt;=0,S2402&lt;=0,V2402&lt;=0),0,ROUND((S2402/R2402)/(V2402/W2402),2)),0)</f>
        <v/>
      </c>
      <c r="Y2402" s="11">
        <f>IFERROR(IF(OR(S2402&lt;=0,V2402&lt;=0),0,ROUND(S2402/V2402,2)),0)</f>
        <v/>
      </c>
      <c r="Z2402" s="11">
        <f>IFERROR(J2402-M2402,0)</f>
        <v/>
      </c>
      <c r="AA2402" s="11">
        <f>IFERROR(ROUND(MAX(0,MIN(100,((AB2402*0.2)+(AC2402*0.15)+(AD2402*0.15)+(AE2402*0.1)+(AF2402*0.1)+(AG2402*0.15)+(MIN(Y2402/3,1)*100*0.1)+(AI2402*0.05))*((AH2402/100)*0.25+0.75))),0),0)</f>
        <v/>
      </c>
      <c r="AB2402" s="11">
        <f>ROUND(MAX(0,MIN(100,((M2402+10)/20)*100)),0)</f>
        <v/>
      </c>
      <c r="AC2402" s="11">
        <f>IFERROR(IF(D2402&lt;=0,0,ROUND(COUNTIFS($D$4:$D$3359,"&lt;="&amp;D2402,$D$4:$D$3359,"&gt;0")/COUNTIF($D$4:$D$3359,"&gt;0")*100,0)),0)</f>
        <v/>
      </c>
      <c r="AD2402" s="11">
        <f>IF(E2402&lt;=0,0,ROUND(MAX(0,MIN(100,(LOG10(1+E2402/1000000000)/LOG10(101))*100)),0))</f>
        <v/>
      </c>
      <c r="AE2402" s="11">
        <f>IF(O2402=N2402,50,ROUND(MAX(0,MIN(100,((H2402-N2402)/(O2402-N2402))*100)),0))</f>
        <v/>
      </c>
      <c r="AF2402" s="11">
        <f>ROUND(MAX(0,MIN(100,50+((H2402-K2402)/K2402)*1000)),0)</f>
        <v/>
      </c>
      <c r="AG2402" s="11">
        <f>IFERROR(ROUND(MAX(0,MIN(100,50+25*LN(MAX(0.01,X2402)))),0),25)</f>
        <v/>
      </c>
      <c r="AH2402" s="11">
        <f>ROUND(IF(M2402&lt;=-30,0,IF(M2402&lt;=-20,20,IF(M2402&lt;=-10,50,100))),0)</f>
        <v/>
      </c>
      <c r="AI2402" s="11">
        <f>ROUND(MAX(0,MIN(100,50+(Z2402*10))),0)</f>
        <v/>
      </c>
      <c r="AJ2402" s="11">
        <f>IFERROR(IF(--AA2402&gt;=80,"خرید قوی",IF(--AA2402&gt;=70,"خرید مشروط",IF(--AA2402&gt;=60,"مراقبت",IF(--AA2402&gt;=45,"ضعیف","عدم ورود")))),"")</f>
        <v/>
      </c>
    </row>
    <row r="2403">
      <c r="A2403" s="12">
        <f>'دیده بان بازار'!A2406</f>
        <v/>
      </c>
      <c r="B2403" s="13">
        <f>'دیده بان بازار'!B2406</f>
        <v/>
      </c>
      <c r="C2403" s="13">
        <f>'دیده بان بازار'!C2406</f>
        <v/>
      </c>
      <c r="D2403" s="13">
        <f>'دیده بان بازار'!D2406</f>
        <v/>
      </c>
      <c r="E2403" s="14">
        <f>'دیده بان بازار'!E2406</f>
        <v/>
      </c>
      <c r="F2403" s="13">
        <f>'دیده بان بازار'!F2406</f>
        <v/>
      </c>
      <c r="G2403" s="13">
        <f>'دیده بان بازار'!G2406</f>
        <v/>
      </c>
      <c r="H2403" s="13">
        <f>'دیده بان بازار'!H2406</f>
        <v/>
      </c>
      <c r="I2403" s="13">
        <f>'دیده بان بازار'!I2406</f>
        <v/>
      </c>
      <c r="J2403" s="13">
        <f>'دیده بان بازار'!J2406</f>
        <v/>
      </c>
      <c r="K2403" s="13">
        <f>'دیده بان بازار'!K2406</f>
        <v/>
      </c>
      <c r="L2403" s="13">
        <f>'دیده بان بازار'!L2406</f>
        <v/>
      </c>
      <c r="M2403" s="13">
        <f>'دیده بان بازار'!M2406</f>
        <v/>
      </c>
      <c r="N2403" s="13">
        <f>'دیده بان بازار'!N2406</f>
        <v/>
      </c>
      <c r="O2403" s="13">
        <f>'دیده بان بازار'!O2406</f>
        <v/>
      </c>
      <c r="P2403" s="13">
        <f>'دیده بان بازار'!P2406</f>
        <v/>
      </c>
      <c r="Q2403" s="13">
        <f>'دیده بان بازار'!Q2406</f>
        <v/>
      </c>
      <c r="R2403" s="13">
        <f>'دیده بان بازار'!R2406</f>
        <v/>
      </c>
      <c r="S2403" s="13">
        <f>'دیده بان بازار'!S2406</f>
        <v/>
      </c>
      <c r="T2403" s="13">
        <f>'دیده بان بازار'!T2406</f>
        <v/>
      </c>
      <c r="U2403" s="13">
        <f>'دیده بان بازار'!U2406</f>
        <v/>
      </c>
      <c r="V2403" s="13">
        <f>'دیده بان بازار'!V2406</f>
        <v/>
      </c>
      <c r="W2403" s="6">
        <f>'دیده بان بازار'!W2406</f>
        <v/>
      </c>
      <c r="X2403" s="11">
        <f>IFERROR(IF(OR(R2403&lt;=0,W2403&lt;=0,S2403&lt;=0,V2403&lt;=0),0,ROUND((S2403/R2403)/(V2403/W2403),2)),0)</f>
        <v/>
      </c>
      <c r="Y2403" s="11">
        <f>IFERROR(IF(OR(S2403&lt;=0,V2403&lt;=0),0,ROUND(S2403/V2403,2)),0)</f>
        <v/>
      </c>
      <c r="Z2403" s="11">
        <f>IFERROR(J2403-M2403,0)</f>
        <v/>
      </c>
      <c r="AA2403" s="11">
        <f>IFERROR(ROUND(MAX(0,MIN(100,((AB2403*0.2)+(AC2403*0.15)+(AD2403*0.15)+(AE2403*0.1)+(AF2403*0.1)+(AG2403*0.15)+(MIN(Y2403/3,1)*100*0.1)+(AI2403*0.05))*((AH2403/100)*0.25+0.75))),0),0)</f>
        <v/>
      </c>
      <c r="AB2403" s="11">
        <f>ROUND(MAX(0,MIN(100,((M2403+10)/20)*100)),0)</f>
        <v/>
      </c>
      <c r="AC2403" s="11">
        <f>IFERROR(IF(D2403&lt;=0,0,ROUND(COUNTIFS($D$4:$D$3359,"&lt;="&amp;D2403,$D$4:$D$3359,"&gt;0")/COUNTIF($D$4:$D$3359,"&gt;0")*100,0)),0)</f>
        <v/>
      </c>
      <c r="AD2403" s="11">
        <f>IF(E2403&lt;=0,0,ROUND(MAX(0,MIN(100,(LOG10(1+E2403/1000000000)/LOG10(101))*100)),0))</f>
        <v/>
      </c>
      <c r="AE2403" s="11">
        <f>IF(O2403=N2403,50,ROUND(MAX(0,MIN(100,((H2403-N2403)/(O2403-N2403))*100)),0))</f>
        <v/>
      </c>
      <c r="AF2403" s="11">
        <f>ROUND(MAX(0,MIN(100,50+((H2403-K2403)/K2403)*1000)),0)</f>
        <v/>
      </c>
      <c r="AG2403" s="11">
        <f>IFERROR(ROUND(MAX(0,MIN(100,50+25*LN(MAX(0.01,X2403)))),0),25)</f>
        <v/>
      </c>
      <c r="AH2403" s="11">
        <f>ROUND(IF(M2403&lt;=-30,0,IF(M2403&lt;=-20,20,IF(M2403&lt;=-10,50,100))),0)</f>
        <v/>
      </c>
      <c r="AI2403" s="11">
        <f>ROUND(MAX(0,MIN(100,50+(Z2403*10))),0)</f>
        <v/>
      </c>
      <c r="AJ2403" s="11">
        <f>IFERROR(IF(--AA2403&gt;=80,"خرید قوی",IF(--AA2403&gt;=70,"خرید مشروط",IF(--AA2403&gt;=60,"مراقبت",IF(--AA2403&gt;=45,"ضعیف","عدم ورود")))),"")</f>
        <v/>
      </c>
    </row>
    <row r="2404">
      <c r="A2404" s="15">
        <f>'دیده بان بازار'!A2407</f>
        <v/>
      </c>
      <c r="B2404" s="16">
        <f>'دیده بان بازار'!B2407</f>
        <v/>
      </c>
      <c r="C2404" s="16">
        <f>'دیده بان بازار'!C2407</f>
        <v/>
      </c>
      <c r="D2404" s="16">
        <f>'دیده بان بازار'!D2407</f>
        <v/>
      </c>
      <c r="E2404" s="17">
        <f>'دیده بان بازار'!E2407</f>
        <v/>
      </c>
      <c r="F2404" s="16">
        <f>'دیده بان بازار'!F2407</f>
        <v/>
      </c>
      <c r="G2404" s="16">
        <f>'دیده بان بازار'!G2407</f>
        <v/>
      </c>
      <c r="H2404" s="16">
        <f>'دیده بان بازار'!H2407</f>
        <v/>
      </c>
      <c r="I2404" s="16">
        <f>'دیده بان بازار'!I2407</f>
        <v/>
      </c>
      <c r="J2404" s="16">
        <f>'دیده بان بازار'!J2407</f>
        <v/>
      </c>
      <c r="K2404" s="16">
        <f>'دیده بان بازار'!K2407</f>
        <v/>
      </c>
      <c r="L2404" s="16">
        <f>'دیده بان بازار'!L2407</f>
        <v/>
      </c>
      <c r="M2404" s="16">
        <f>'دیده بان بازار'!M2407</f>
        <v/>
      </c>
      <c r="N2404" s="16">
        <f>'دیده بان بازار'!N2407</f>
        <v/>
      </c>
      <c r="O2404" s="16">
        <f>'دیده بان بازار'!O2407</f>
        <v/>
      </c>
      <c r="P2404" s="16">
        <f>'دیده بان بازار'!P2407</f>
        <v/>
      </c>
      <c r="Q2404" s="16">
        <f>'دیده بان بازار'!Q2407</f>
        <v/>
      </c>
      <c r="R2404" s="16">
        <f>'دیده بان بازار'!R2407</f>
        <v/>
      </c>
      <c r="S2404" s="16">
        <f>'دیده بان بازار'!S2407</f>
        <v/>
      </c>
      <c r="T2404" s="16">
        <f>'دیده بان بازار'!T2407</f>
        <v/>
      </c>
      <c r="U2404" s="16">
        <f>'دیده بان بازار'!U2407</f>
        <v/>
      </c>
      <c r="V2404" s="16">
        <f>'دیده بان بازار'!V2407</f>
        <v/>
      </c>
      <c r="W2404" s="7">
        <f>'دیده بان بازار'!W2407</f>
        <v/>
      </c>
      <c r="X2404" s="11">
        <f>IFERROR(IF(OR(R2404&lt;=0,W2404&lt;=0,S2404&lt;=0,V2404&lt;=0),0,ROUND((S2404/R2404)/(V2404/W2404),2)),0)</f>
        <v/>
      </c>
      <c r="Y2404" s="11">
        <f>IFERROR(IF(OR(S2404&lt;=0,V2404&lt;=0),0,ROUND(S2404/V2404,2)),0)</f>
        <v/>
      </c>
      <c r="Z2404" s="11">
        <f>IFERROR(J2404-M2404,0)</f>
        <v/>
      </c>
      <c r="AA2404" s="11">
        <f>IFERROR(ROUND(MAX(0,MIN(100,((AB2404*0.2)+(AC2404*0.15)+(AD2404*0.15)+(AE2404*0.1)+(AF2404*0.1)+(AG2404*0.15)+(MIN(Y2404/3,1)*100*0.1)+(AI2404*0.05))*((AH2404/100)*0.25+0.75))),0),0)</f>
        <v/>
      </c>
      <c r="AB2404" s="11">
        <f>ROUND(MAX(0,MIN(100,((M2404+10)/20)*100)),0)</f>
        <v/>
      </c>
      <c r="AC2404" s="11">
        <f>IFERROR(IF(D2404&lt;=0,0,ROUND(COUNTIFS($D$4:$D$3359,"&lt;="&amp;D2404,$D$4:$D$3359,"&gt;0")/COUNTIF($D$4:$D$3359,"&gt;0")*100,0)),0)</f>
        <v/>
      </c>
      <c r="AD2404" s="11">
        <f>IF(E2404&lt;=0,0,ROUND(MAX(0,MIN(100,(LOG10(1+E2404/1000000000)/LOG10(101))*100)),0))</f>
        <v/>
      </c>
      <c r="AE2404" s="11">
        <f>IF(O2404=N2404,50,ROUND(MAX(0,MIN(100,((H2404-N2404)/(O2404-N2404))*100)),0))</f>
        <v/>
      </c>
      <c r="AF2404" s="11">
        <f>ROUND(MAX(0,MIN(100,50+((H2404-K2404)/K2404)*1000)),0)</f>
        <v/>
      </c>
      <c r="AG2404" s="11">
        <f>IFERROR(ROUND(MAX(0,MIN(100,50+25*LN(MAX(0.01,X2404)))),0),25)</f>
        <v/>
      </c>
      <c r="AH2404" s="11">
        <f>ROUND(IF(M2404&lt;=-30,0,IF(M2404&lt;=-20,20,IF(M2404&lt;=-10,50,100))),0)</f>
        <v/>
      </c>
      <c r="AI2404" s="11">
        <f>ROUND(MAX(0,MIN(100,50+(Z2404*10))),0)</f>
        <v/>
      </c>
      <c r="AJ2404" s="11">
        <f>IFERROR(IF(--AA2404&gt;=80,"خرید قوی",IF(--AA2404&gt;=70,"خرید مشروط",IF(--AA2404&gt;=60,"مراقبت",IF(--AA2404&gt;=45,"ضعیف","عدم ورود")))),"")</f>
        <v/>
      </c>
    </row>
    <row r="2405">
      <c r="A2405" s="12">
        <f>'دیده بان بازار'!A2408</f>
        <v/>
      </c>
      <c r="B2405" s="13">
        <f>'دیده بان بازار'!B2408</f>
        <v/>
      </c>
      <c r="C2405" s="13">
        <f>'دیده بان بازار'!C2408</f>
        <v/>
      </c>
      <c r="D2405" s="13">
        <f>'دیده بان بازار'!D2408</f>
        <v/>
      </c>
      <c r="E2405" s="14">
        <f>'دیده بان بازار'!E2408</f>
        <v/>
      </c>
      <c r="F2405" s="13">
        <f>'دیده بان بازار'!F2408</f>
        <v/>
      </c>
      <c r="G2405" s="13">
        <f>'دیده بان بازار'!G2408</f>
        <v/>
      </c>
      <c r="H2405" s="13">
        <f>'دیده بان بازار'!H2408</f>
        <v/>
      </c>
      <c r="I2405" s="13">
        <f>'دیده بان بازار'!I2408</f>
        <v/>
      </c>
      <c r="J2405" s="13">
        <f>'دیده بان بازار'!J2408</f>
        <v/>
      </c>
      <c r="K2405" s="13">
        <f>'دیده بان بازار'!K2408</f>
        <v/>
      </c>
      <c r="L2405" s="13">
        <f>'دیده بان بازار'!L2408</f>
        <v/>
      </c>
      <c r="M2405" s="13">
        <f>'دیده بان بازار'!M2408</f>
        <v/>
      </c>
      <c r="N2405" s="13">
        <f>'دیده بان بازار'!N2408</f>
        <v/>
      </c>
      <c r="O2405" s="13">
        <f>'دیده بان بازار'!O2408</f>
        <v/>
      </c>
      <c r="P2405" s="13">
        <f>'دیده بان بازار'!P2408</f>
        <v/>
      </c>
      <c r="Q2405" s="13">
        <f>'دیده بان بازار'!Q2408</f>
        <v/>
      </c>
      <c r="R2405" s="13">
        <f>'دیده بان بازار'!R2408</f>
        <v/>
      </c>
      <c r="S2405" s="13">
        <f>'دیده بان بازار'!S2408</f>
        <v/>
      </c>
      <c r="T2405" s="13">
        <f>'دیده بان بازار'!T2408</f>
        <v/>
      </c>
      <c r="U2405" s="13">
        <f>'دیده بان بازار'!U2408</f>
        <v/>
      </c>
      <c r="V2405" s="13">
        <f>'دیده بان بازار'!V2408</f>
        <v/>
      </c>
      <c r="W2405" s="6">
        <f>'دیده بان بازار'!W2408</f>
        <v/>
      </c>
      <c r="X2405" s="11">
        <f>IFERROR(IF(OR(R2405&lt;=0,W2405&lt;=0,S2405&lt;=0,V2405&lt;=0),0,ROUND((S2405/R2405)/(V2405/W2405),2)),0)</f>
        <v/>
      </c>
      <c r="Y2405" s="11">
        <f>IFERROR(IF(OR(S2405&lt;=0,V2405&lt;=0),0,ROUND(S2405/V2405,2)),0)</f>
        <v/>
      </c>
      <c r="Z2405" s="11">
        <f>IFERROR(J2405-M2405,0)</f>
        <v/>
      </c>
      <c r="AA2405" s="11">
        <f>IFERROR(ROUND(MAX(0,MIN(100,((AB2405*0.2)+(AC2405*0.15)+(AD2405*0.15)+(AE2405*0.1)+(AF2405*0.1)+(AG2405*0.15)+(MIN(Y2405/3,1)*100*0.1)+(AI2405*0.05))*((AH2405/100)*0.25+0.75))),0),0)</f>
        <v/>
      </c>
      <c r="AB2405" s="11">
        <f>ROUND(MAX(0,MIN(100,((M2405+10)/20)*100)),0)</f>
        <v/>
      </c>
      <c r="AC2405" s="11">
        <f>IFERROR(IF(D2405&lt;=0,0,ROUND(COUNTIFS($D$4:$D$3359,"&lt;="&amp;D2405,$D$4:$D$3359,"&gt;0")/COUNTIF($D$4:$D$3359,"&gt;0")*100,0)),0)</f>
        <v/>
      </c>
      <c r="AD2405" s="11">
        <f>IF(E2405&lt;=0,0,ROUND(MAX(0,MIN(100,(LOG10(1+E2405/1000000000)/LOG10(101))*100)),0))</f>
        <v/>
      </c>
      <c r="AE2405" s="11">
        <f>IF(O2405=N2405,50,ROUND(MAX(0,MIN(100,((H2405-N2405)/(O2405-N2405))*100)),0))</f>
        <v/>
      </c>
      <c r="AF2405" s="11">
        <f>ROUND(MAX(0,MIN(100,50+((H2405-K2405)/K2405)*1000)),0)</f>
        <v/>
      </c>
      <c r="AG2405" s="11">
        <f>IFERROR(ROUND(MAX(0,MIN(100,50+25*LN(MAX(0.01,X2405)))),0),25)</f>
        <v/>
      </c>
      <c r="AH2405" s="11">
        <f>ROUND(IF(M2405&lt;=-30,0,IF(M2405&lt;=-20,20,IF(M2405&lt;=-10,50,100))),0)</f>
        <v/>
      </c>
      <c r="AI2405" s="11">
        <f>ROUND(MAX(0,MIN(100,50+(Z2405*10))),0)</f>
        <v/>
      </c>
      <c r="AJ2405" s="11">
        <f>IFERROR(IF(--AA2405&gt;=80,"خرید قوی",IF(--AA2405&gt;=70,"خرید مشروط",IF(--AA2405&gt;=60,"مراقبت",IF(--AA2405&gt;=45,"ضعیف","عدم ورود")))),"")</f>
        <v/>
      </c>
    </row>
    <row r="2406">
      <c r="A2406" s="15">
        <f>'دیده بان بازار'!A2409</f>
        <v/>
      </c>
      <c r="B2406" s="16">
        <f>'دیده بان بازار'!B2409</f>
        <v/>
      </c>
      <c r="C2406" s="16">
        <f>'دیده بان بازار'!C2409</f>
        <v/>
      </c>
      <c r="D2406" s="16">
        <f>'دیده بان بازار'!D2409</f>
        <v/>
      </c>
      <c r="E2406" s="17">
        <f>'دیده بان بازار'!E2409</f>
        <v/>
      </c>
      <c r="F2406" s="16">
        <f>'دیده بان بازار'!F2409</f>
        <v/>
      </c>
      <c r="G2406" s="16">
        <f>'دیده بان بازار'!G2409</f>
        <v/>
      </c>
      <c r="H2406" s="16">
        <f>'دیده بان بازار'!H2409</f>
        <v/>
      </c>
      <c r="I2406" s="16">
        <f>'دیده بان بازار'!I2409</f>
        <v/>
      </c>
      <c r="J2406" s="16">
        <f>'دیده بان بازار'!J2409</f>
        <v/>
      </c>
      <c r="K2406" s="16">
        <f>'دیده بان بازار'!K2409</f>
        <v/>
      </c>
      <c r="L2406" s="16">
        <f>'دیده بان بازار'!L2409</f>
        <v/>
      </c>
      <c r="M2406" s="16">
        <f>'دیده بان بازار'!M2409</f>
        <v/>
      </c>
      <c r="N2406" s="16">
        <f>'دیده بان بازار'!N2409</f>
        <v/>
      </c>
      <c r="O2406" s="16">
        <f>'دیده بان بازار'!O2409</f>
        <v/>
      </c>
      <c r="P2406" s="16">
        <f>'دیده بان بازار'!P2409</f>
        <v/>
      </c>
      <c r="Q2406" s="16">
        <f>'دیده بان بازار'!Q2409</f>
        <v/>
      </c>
      <c r="R2406" s="16">
        <f>'دیده بان بازار'!R2409</f>
        <v/>
      </c>
      <c r="S2406" s="16">
        <f>'دیده بان بازار'!S2409</f>
        <v/>
      </c>
      <c r="T2406" s="16">
        <f>'دیده بان بازار'!T2409</f>
        <v/>
      </c>
      <c r="U2406" s="16">
        <f>'دیده بان بازار'!U2409</f>
        <v/>
      </c>
      <c r="V2406" s="16">
        <f>'دیده بان بازار'!V2409</f>
        <v/>
      </c>
      <c r="W2406" s="7">
        <f>'دیده بان بازار'!W2409</f>
        <v/>
      </c>
      <c r="X2406" s="11">
        <f>IFERROR(IF(OR(R2406&lt;=0,W2406&lt;=0,S2406&lt;=0,V2406&lt;=0),0,ROUND((S2406/R2406)/(V2406/W2406),2)),0)</f>
        <v/>
      </c>
      <c r="Y2406" s="11">
        <f>IFERROR(IF(OR(S2406&lt;=0,V2406&lt;=0),0,ROUND(S2406/V2406,2)),0)</f>
        <v/>
      </c>
      <c r="Z2406" s="11">
        <f>IFERROR(J2406-M2406,0)</f>
        <v/>
      </c>
      <c r="AA2406" s="11">
        <f>IFERROR(ROUND(MAX(0,MIN(100,((AB2406*0.2)+(AC2406*0.15)+(AD2406*0.15)+(AE2406*0.1)+(AF2406*0.1)+(AG2406*0.15)+(MIN(Y2406/3,1)*100*0.1)+(AI2406*0.05))*((AH2406/100)*0.25+0.75))),0),0)</f>
        <v/>
      </c>
      <c r="AB2406" s="11">
        <f>ROUND(MAX(0,MIN(100,((M2406+10)/20)*100)),0)</f>
        <v/>
      </c>
      <c r="AC2406" s="11">
        <f>IFERROR(IF(D2406&lt;=0,0,ROUND(COUNTIFS($D$4:$D$3359,"&lt;="&amp;D2406,$D$4:$D$3359,"&gt;0")/COUNTIF($D$4:$D$3359,"&gt;0")*100,0)),0)</f>
        <v/>
      </c>
      <c r="AD2406" s="11">
        <f>IF(E2406&lt;=0,0,ROUND(MAX(0,MIN(100,(LOG10(1+E2406/1000000000)/LOG10(101))*100)),0))</f>
        <v/>
      </c>
      <c r="AE2406" s="11">
        <f>IF(O2406=N2406,50,ROUND(MAX(0,MIN(100,((H2406-N2406)/(O2406-N2406))*100)),0))</f>
        <v/>
      </c>
      <c r="AF2406" s="11">
        <f>ROUND(MAX(0,MIN(100,50+((H2406-K2406)/K2406)*1000)),0)</f>
        <v/>
      </c>
      <c r="AG2406" s="11">
        <f>IFERROR(ROUND(MAX(0,MIN(100,50+25*LN(MAX(0.01,X2406)))),0),25)</f>
        <v/>
      </c>
      <c r="AH2406" s="11">
        <f>ROUND(IF(M2406&lt;=-30,0,IF(M2406&lt;=-20,20,IF(M2406&lt;=-10,50,100))),0)</f>
        <v/>
      </c>
      <c r="AI2406" s="11">
        <f>ROUND(MAX(0,MIN(100,50+(Z2406*10))),0)</f>
        <v/>
      </c>
      <c r="AJ2406" s="11">
        <f>IFERROR(IF(--AA2406&gt;=80,"خرید قوی",IF(--AA2406&gt;=70,"خرید مشروط",IF(--AA2406&gt;=60,"مراقبت",IF(--AA2406&gt;=45,"ضعیف","عدم ورود")))),"")</f>
        <v/>
      </c>
    </row>
    <row r="2407">
      <c r="A2407" s="12">
        <f>'دیده بان بازار'!A2410</f>
        <v/>
      </c>
      <c r="B2407" s="13">
        <f>'دیده بان بازار'!B2410</f>
        <v/>
      </c>
      <c r="C2407" s="13">
        <f>'دیده بان بازار'!C2410</f>
        <v/>
      </c>
      <c r="D2407" s="13">
        <f>'دیده بان بازار'!D2410</f>
        <v/>
      </c>
      <c r="E2407" s="14">
        <f>'دیده بان بازار'!E2410</f>
        <v/>
      </c>
      <c r="F2407" s="13">
        <f>'دیده بان بازار'!F2410</f>
        <v/>
      </c>
      <c r="G2407" s="13">
        <f>'دیده بان بازار'!G2410</f>
        <v/>
      </c>
      <c r="H2407" s="13">
        <f>'دیده بان بازار'!H2410</f>
        <v/>
      </c>
      <c r="I2407" s="13">
        <f>'دیده بان بازار'!I2410</f>
        <v/>
      </c>
      <c r="J2407" s="13">
        <f>'دیده بان بازار'!J2410</f>
        <v/>
      </c>
      <c r="K2407" s="13">
        <f>'دیده بان بازار'!K2410</f>
        <v/>
      </c>
      <c r="L2407" s="13">
        <f>'دیده بان بازار'!L2410</f>
        <v/>
      </c>
      <c r="M2407" s="13">
        <f>'دیده بان بازار'!M2410</f>
        <v/>
      </c>
      <c r="N2407" s="13">
        <f>'دیده بان بازار'!N2410</f>
        <v/>
      </c>
      <c r="O2407" s="13">
        <f>'دیده بان بازار'!O2410</f>
        <v/>
      </c>
      <c r="P2407" s="13">
        <f>'دیده بان بازار'!P2410</f>
        <v/>
      </c>
      <c r="Q2407" s="13">
        <f>'دیده بان بازار'!Q2410</f>
        <v/>
      </c>
      <c r="R2407" s="13">
        <f>'دیده بان بازار'!R2410</f>
        <v/>
      </c>
      <c r="S2407" s="13">
        <f>'دیده بان بازار'!S2410</f>
        <v/>
      </c>
      <c r="T2407" s="13">
        <f>'دیده بان بازار'!T2410</f>
        <v/>
      </c>
      <c r="U2407" s="13">
        <f>'دیده بان بازار'!U2410</f>
        <v/>
      </c>
      <c r="V2407" s="13">
        <f>'دیده بان بازار'!V2410</f>
        <v/>
      </c>
      <c r="W2407" s="6">
        <f>'دیده بان بازار'!W2410</f>
        <v/>
      </c>
      <c r="X2407" s="11">
        <f>IFERROR(IF(OR(R2407&lt;=0,W2407&lt;=0,S2407&lt;=0,V2407&lt;=0),0,ROUND((S2407/R2407)/(V2407/W2407),2)),0)</f>
        <v/>
      </c>
      <c r="Y2407" s="11">
        <f>IFERROR(IF(OR(S2407&lt;=0,V2407&lt;=0),0,ROUND(S2407/V2407,2)),0)</f>
        <v/>
      </c>
      <c r="Z2407" s="11">
        <f>IFERROR(J2407-M2407,0)</f>
        <v/>
      </c>
      <c r="AA2407" s="11">
        <f>IFERROR(ROUND(MAX(0,MIN(100,((AB2407*0.2)+(AC2407*0.15)+(AD2407*0.15)+(AE2407*0.1)+(AF2407*0.1)+(AG2407*0.15)+(MIN(Y2407/3,1)*100*0.1)+(AI2407*0.05))*((AH2407/100)*0.25+0.75))),0),0)</f>
        <v/>
      </c>
      <c r="AB2407" s="11">
        <f>ROUND(MAX(0,MIN(100,((M2407+10)/20)*100)),0)</f>
        <v/>
      </c>
      <c r="AC2407" s="11">
        <f>IFERROR(IF(D2407&lt;=0,0,ROUND(COUNTIFS($D$4:$D$3359,"&lt;="&amp;D2407,$D$4:$D$3359,"&gt;0")/COUNTIF($D$4:$D$3359,"&gt;0")*100,0)),0)</f>
        <v/>
      </c>
      <c r="AD2407" s="11">
        <f>IF(E2407&lt;=0,0,ROUND(MAX(0,MIN(100,(LOG10(1+E2407/1000000000)/LOG10(101))*100)),0))</f>
        <v/>
      </c>
      <c r="AE2407" s="11">
        <f>IF(O2407=N2407,50,ROUND(MAX(0,MIN(100,((H2407-N2407)/(O2407-N2407))*100)),0))</f>
        <v/>
      </c>
      <c r="AF2407" s="11">
        <f>ROUND(MAX(0,MIN(100,50+((H2407-K2407)/K2407)*1000)),0)</f>
        <v/>
      </c>
      <c r="AG2407" s="11">
        <f>IFERROR(ROUND(MAX(0,MIN(100,50+25*LN(MAX(0.01,X2407)))),0),25)</f>
        <v/>
      </c>
      <c r="AH2407" s="11">
        <f>ROUND(IF(M2407&lt;=-30,0,IF(M2407&lt;=-20,20,IF(M2407&lt;=-10,50,100))),0)</f>
        <v/>
      </c>
      <c r="AI2407" s="11">
        <f>ROUND(MAX(0,MIN(100,50+(Z2407*10))),0)</f>
        <v/>
      </c>
      <c r="AJ2407" s="11">
        <f>IFERROR(IF(--AA2407&gt;=80,"خرید قوی",IF(--AA2407&gt;=70,"خرید مشروط",IF(--AA2407&gt;=60,"مراقبت",IF(--AA2407&gt;=45,"ضعیف","عدم ورود")))),"")</f>
        <v/>
      </c>
    </row>
    <row r="2408">
      <c r="A2408" s="15">
        <f>'دیده بان بازار'!A2411</f>
        <v/>
      </c>
      <c r="B2408" s="16">
        <f>'دیده بان بازار'!B2411</f>
        <v/>
      </c>
      <c r="C2408" s="16">
        <f>'دیده بان بازار'!C2411</f>
        <v/>
      </c>
      <c r="D2408" s="16">
        <f>'دیده بان بازار'!D2411</f>
        <v/>
      </c>
      <c r="E2408" s="17">
        <f>'دیده بان بازار'!E2411</f>
        <v/>
      </c>
      <c r="F2408" s="16">
        <f>'دیده بان بازار'!F2411</f>
        <v/>
      </c>
      <c r="G2408" s="16">
        <f>'دیده بان بازار'!G2411</f>
        <v/>
      </c>
      <c r="H2408" s="16">
        <f>'دیده بان بازار'!H2411</f>
        <v/>
      </c>
      <c r="I2408" s="16">
        <f>'دیده بان بازار'!I2411</f>
        <v/>
      </c>
      <c r="J2408" s="16">
        <f>'دیده بان بازار'!J2411</f>
        <v/>
      </c>
      <c r="K2408" s="16">
        <f>'دیده بان بازار'!K2411</f>
        <v/>
      </c>
      <c r="L2408" s="16">
        <f>'دیده بان بازار'!L2411</f>
        <v/>
      </c>
      <c r="M2408" s="16">
        <f>'دیده بان بازار'!M2411</f>
        <v/>
      </c>
      <c r="N2408" s="16">
        <f>'دیده بان بازار'!N2411</f>
        <v/>
      </c>
      <c r="O2408" s="16">
        <f>'دیده بان بازار'!O2411</f>
        <v/>
      </c>
      <c r="P2408" s="16">
        <f>'دیده بان بازار'!P2411</f>
        <v/>
      </c>
      <c r="Q2408" s="16">
        <f>'دیده بان بازار'!Q2411</f>
        <v/>
      </c>
      <c r="R2408" s="16">
        <f>'دیده بان بازار'!R2411</f>
        <v/>
      </c>
      <c r="S2408" s="16">
        <f>'دیده بان بازار'!S2411</f>
        <v/>
      </c>
      <c r="T2408" s="16">
        <f>'دیده بان بازار'!T2411</f>
        <v/>
      </c>
      <c r="U2408" s="16">
        <f>'دیده بان بازار'!U2411</f>
        <v/>
      </c>
      <c r="V2408" s="16">
        <f>'دیده بان بازار'!V2411</f>
        <v/>
      </c>
      <c r="W2408" s="7">
        <f>'دیده بان بازار'!W2411</f>
        <v/>
      </c>
      <c r="X2408" s="11">
        <f>IFERROR(IF(OR(R2408&lt;=0,W2408&lt;=0,S2408&lt;=0,V2408&lt;=0),0,ROUND((S2408/R2408)/(V2408/W2408),2)),0)</f>
        <v/>
      </c>
      <c r="Y2408" s="11">
        <f>IFERROR(IF(OR(S2408&lt;=0,V2408&lt;=0),0,ROUND(S2408/V2408,2)),0)</f>
        <v/>
      </c>
      <c r="Z2408" s="11">
        <f>IFERROR(J2408-M2408,0)</f>
        <v/>
      </c>
      <c r="AA2408" s="11">
        <f>IFERROR(ROUND(MAX(0,MIN(100,((AB2408*0.2)+(AC2408*0.15)+(AD2408*0.15)+(AE2408*0.1)+(AF2408*0.1)+(AG2408*0.15)+(MIN(Y2408/3,1)*100*0.1)+(AI2408*0.05))*((AH2408/100)*0.25+0.75))),0),0)</f>
        <v/>
      </c>
      <c r="AB2408" s="11">
        <f>ROUND(MAX(0,MIN(100,((M2408+10)/20)*100)),0)</f>
        <v/>
      </c>
      <c r="AC2408" s="11">
        <f>IFERROR(IF(D2408&lt;=0,0,ROUND(COUNTIFS($D$4:$D$3359,"&lt;="&amp;D2408,$D$4:$D$3359,"&gt;0")/COUNTIF($D$4:$D$3359,"&gt;0")*100,0)),0)</f>
        <v/>
      </c>
      <c r="AD2408" s="11">
        <f>IF(E2408&lt;=0,0,ROUND(MAX(0,MIN(100,(LOG10(1+E2408/1000000000)/LOG10(101))*100)),0))</f>
        <v/>
      </c>
      <c r="AE2408" s="11">
        <f>IF(O2408=N2408,50,ROUND(MAX(0,MIN(100,((H2408-N2408)/(O2408-N2408))*100)),0))</f>
        <v/>
      </c>
      <c r="AF2408" s="11">
        <f>ROUND(MAX(0,MIN(100,50+((H2408-K2408)/K2408)*1000)),0)</f>
        <v/>
      </c>
      <c r="AG2408" s="11">
        <f>IFERROR(ROUND(MAX(0,MIN(100,50+25*LN(MAX(0.01,X2408)))),0),25)</f>
        <v/>
      </c>
      <c r="AH2408" s="11">
        <f>ROUND(IF(M2408&lt;=-30,0,IF(M2408&lt;=-20,20,IF(M2408&lt;=-10,50,100))),0)</f>
        <v/>
      </c>
      <c r="AI2408" s="11">
        <f>ROUND(MAX(0,MIN(100,50+(Z2408*10))),0)</f>
        <v/>
      </c>
      <c r="AJ2408" s="11">
        <f>IFERROR(IF(--AA2408&gt;=80,"خرید قوی",IF(--AA2408&gt;=70,"خرید مشروط",IF(--AA2408&gt;=60,"مراقبت",IF(--AA2408&gt;=45,"ضعیف","عدم ورود")))),"")</f>
        <v/>
      </c>
    </row>
    <row r="2409">
      <c r="A2409" s="12">
        <f>'دیده بان بازار'!A2412</f>
        <v/>
      </c>
      <c r="B2409" s="13">
        <f>'دیده بان بازار'!B2412</f>
        <v/>
      </c>
      <c r="C2409" s="13">
        <f>'دیده بان بازار'!C2412</f>
        <v/>
      </c>
      <c r="D2409" s="13">
        <f>'دیده بان بازار'!D2412</f>
        <v/>
      </c>
      <c r="E2409" s="14">
        <f>'دیده بان بازار'!E2412</f>
        <v/>
      </c>
      <c r="F2409" s="13">
        <f>'دیده بان بازار'!F2412</f>
        <v/>
      </c>
      <c r="G2409" s="13">
        <f>'دیده بان بازار'!G2412</f>
        <v/>
      </c>
      <c r="H2409" s="13">
        <f>'دیده بان بازار'!H2412</f>
        <v/>
      </c>
      <c r="I2409" s="13">
        <f>'دیده بان بازار'!I2412</f>
        <v/>
      </c>
      <c r="J2409" s="13">
        <f>'دیده بان بازار'!J2412</f>
        <v/>
      </c>
      <c r="K2409" s="13">
        <f>'دیده بان بازار'!K2412</f>
        <v/>
      </c>
      <c r="L2409" s="13">
        <f>'دیده بان بازار'!L2412</f>
        <v/>
      </c>
      <c r="M2409" s="13">
        <f>'دیده بان بازار'!M2412</f>
        <v/>
      </c>
      <c r="N2409" s="13">
        <f>'دیده بان بازار'!N2412</f>
        <v/>
      </c>
      <c r="O2409" s="13">
        <f>'دیده بان بازار'!O2412</f>
        <v/>
      </c>
      <c r="P2409" s="13">
        <f>'دیده بان بازار'!P2412</f>
        <v/>
      </c>
      <c r="Q2409" s="13">
        <f>'دیده بان بازار'!Q2412</f>
        <v/>
      </c>
      <c r="R2409" s="13">
        <f>'دیده بان بازار'!R2412</f>
        <v/>
      </c>
      <c r="S2409" s="13">
        <f>'دیده بان بازار'!S2412</f>
        <v/>
      </c>
      <c r="T2409" s="13">
        <f>'دیده بان بازار'!T2412</f>
        <v/>
      </c>
      <c r="U2409" s="13">
        <f>'دیده بان بازار'!U2412</f>
        <v/>
      </c>
      <c r="V2409" s="13">
        <f>'دیده بان بازار'!V2412</f>
        <v/>
      </c>
      <c r="W2409" s="6">
        <f>'دیده بان بازار'!W2412</f>
        <v/>
      </c>
      <c r="X2409" s="11">
        <f>IFERROR(IF(OR(R2409&lt;=0,W2409&lt;=0,S2409&lt;=0,V2409&lt;=0),0,ROUND((S2409/R2409)/(V2409/W2409),2)),0)</f>
        <v/>
      </c>
      <c r="Y2409" s="11">
        <f>IFERROR(IF(OR(S2409&lt;=0,V2409&lt;=0),0,ROUND(S2409/V2409,2)),0)</f>
        <v/>
      </c>
      <c r="Z2409" s="11">
        <f>IFERROR(J2409-M2409,0)</f>
        <v/>
      </c>
      <c r="AA2409" s="11">
        <f>IFERROR(ROUND(MAX(0,MIN(100,((AB2409*0.2)+(AC2409*0.15)+(AD2409*0.15)+(AE2409*0.1)+(AF2409*0.1)+(AG2409*0.15)+(MIN(Y2409/3,1)*100*0.1)+(AI2409*0.05))*((AH2409/100)*0.25+0.75))),0),0)</f>
        <v/>
      </c>
      <c r="AB2409" s="11">
        <f>ROUND(MAX(0,MIN(100,((M2409+10)/20)*100)),0)</f>
        <v/>
      </c>
      <c r="AC2409" s="11">
        <f>IFERROR(IF(D2409&lt;=0,0,ROUND(COUNTIFS($D$4:$D$3359,"&lt;="&amp;D2409,$D$4:$D$3359,"&gt;0")/COUNTIF($D$4:$D$3359,"&gt;0")*100,0)),0)</f>
        <v/>
      </c>
      <c r="AD2409" s="11">
        <f>IF(E2409&lt;=0,0,ROUND(MAX(0,MIN(100,(LOG10(1+E2409/1000000000)/LOG10(101))*100)),0))</f>
        <v/>
      </c>
      <c r="AE2409" s="11">
        <f>IF(O2409=N2409,50,ROUND(MAX(0,MIN(100,((H2409-N2409)/(O2409-N2409))*100)),0))</f>
        <v/>
      </c>
      <c r="AF2409" s="11">
        <f>ROUND(MAX(0,MIN(100,50+((H2409-K2409)/K2409)*1000)),0)</f>
        <v/>
      </c>
      <c r="AG2409" s="11">
        <f>IFERROR(ROUND(MAX(0,MIN(100,50+25*LN(MAX(0.01,X2409)))),0),25)</f>
        <v/>
      </c>
      <c r="AH2409" s="11">
        <f>ROUND(IF(M2409&lt;=-30,0,IF(M2409&lt;=-20,20,IF(M2409&lt;=-10,50,100))),0)</f>
        <v/>
      </c>
      <c r="AI2409" s="11">
        <f>ROUND(MAX(0,MIN(100,50+(Z2409*10))),0)</f>
        <v/>
      </c>
      <c r="AJ2409" s="11">
        <f>IFERROR(IF(--AA2409&gt;=80,"خرید قوی",IF(--AA2409&gt;=70,"خرید مشروط",IF(--AA2409&gt;=60,"مراقبت",IF(--AA2409&gt;=45,"ضعیف","عدم ورود")))),"")</f>
        <v/>
      </c>
    </row>
    <row r="2410">
      <c r="A2410" s="15">
        <f>'دیده بان بازار'!A2413</f>
        <v/>
      </c>
      <c r="B2410" s="16">
        <f>'دیده بان بازار'!B2413</f>
        <v/>
      </c>
      <c r="C2410" s="16">
        <f>'دیده بان بازار'!C2413</f>
        <v/>
      </c>
      <c r="D2410" s="16">
        <f>'دیده بان بازار'!D2413</f>
        <v/>
      </c>
      <c r="E2410" s="17">
        <f>'دیده بان بازار'!E2413</f>
        <v/>
      </c>
      <c r="F2410" s="16">
        <f>'دیده بان بازار'!F2413</f>
        <v/>
      </c>
      <c r="G2410" s="16">
        <f>'دیده بان بازار'!G2413</f>
        <v/>
      </c>
      <c r="H2410" s="16">
        <f>'دیده بان بازار'!H2413</f>
        <v/>
      </c>
      <c r="I2410" s="16">
        <f>'دیده بان بازار'!I2413</f>
        <v/>
      </c>
      <c r="J2410" s="16">
        <f>'دیده بان بازار'!J2413</f>
        <v/>
      </c>
      <c r="K2410" s="16">
        <f>'دیده بان بازار'!K2413</f>
        <v/>
      </c>
      <c r="L2410" s="16">
        <f>'دیده بان بازار'!L2413</f>
        <v/>
      </c>
      <c r="M2410" s="16">
        <f>'دیده بان بازار'!M2413</f>
        <v/>
      </c>
      <c r="N2410" s="16">
        <f>'دیده بان بازار'!N2413</f>
        <v/>
      </c>
      <c r="O2410" s="16">
        <f>'دیده بان بازار'!O2413</f>
        <v/>
      </c>
      <c r="P2410" s="16">
        <f>'دیده بان بازار'!P2413</f>
        <v/>
      </c>
      <c r="Q2410" s="16">
        <f>'دیده بان بازار'!Q2413</f>
        <v/>
      </c>
      <c r="R2410" s="16">
        <f>'دیده بان بازار'!R2413</f>
        <v/>
      </c>
      <c r="S2410" s="16">
        <f>'دیده بان بازار'!S2413</f>
        <v/>
      </c>
      <c r="T2410" s="16">
        <f>'دیده بان بازار'!T2413</f>
        <v/>
      </c>
      <c r="U2410" s="16">
        <f>'دیده بان بازار'!U2413</f>
        <v/>
      </c>
      <c r="V2410" s="16">
        <f>'دیده بان بازار'!V2413</f>
        <v/>
      </c>
      <c r="W2410" s="7">
        <f>'دیده بان بازار'!W2413</f>
        <v/>
      </c>
      <c r="X2410" s="11">
        <f>IFERROR(IF(OR(R2410&lt;=0,W2410&lt;=0,S2410&lt;=0,V2410&lt;=0),0,ROUND((S2410/R2410)/(V2410/W2410),2)),0)</f>
        <v/>
      </c>
      <c r="Y2410" s="11">
        <f>IFERROR(IF(OR(S2410&lt;=0,V2410&lt;=0),0,ROUND(S2410/V2410,2)),0)</f>
        <v/>
      </c>
      <c r="Z2410" s="11">
        <f>IFERROR(J2410-M2410,0)</f>
        <v/>
      </c>
      <c r="AA2410" s="11">
        <f>IFERROR(ROUND(MAX(0,MIN(100,((AB2410*0.2)+(AC2410*0.15)+(AD2410*0.15)+(AE2410*0.1)+(AF2410*0.1)+(AG2410*0.15)+(MIN(Y2410/3,1)*100*0.1)+(AI2410*0.05))*((AH2410/100)*0.25+0.75))),0),0)</f>
        <v/>
      </c>
      <c r="AB2410" s="11">
        <f>ROUND(MAX(0,MIN(100,((M2410+10)/20)*100)),0)</f>
        <v/>
      </c>
      <c r="AC2410" s="11">
        <f>IFERROR(IF(D2410&lt;=0,0,ROUND(COUNTIFS($D$4:$D$3359,"&lt;="&amp;D2410,$D$4:$D$3359,"&gt;0")/COUNTIF($D$4:$D$3359,"&gt;0")*100,0)),0)</f>
        <v/>
      </c>
      <c r="AD2410" s="11">
        <f>IF(E2410&lt;=0,0,ROUND(MAX(0,MIN(100,(LOG10(1+E2410/1000000000)/LOG10(101))*100)),0))</f>
        <v/>
      </c>
      <c r="AE2410" s="11">
        <f>IF(O2410=N2410,50,ROUND(MAX(0,MIN(100,((H2410-N2410)/(O2410-N2410))*100)),0))</f>
        <v/>
      </c>
      <c r="AF2410" s="11">
        <f>ROUND(MAX(0,MIN(100,50+((H2410-K2410)/K2410)*1000)),0)</f>
        <v/>
      </c>
      <c r="AG2410" s="11">
        <f>IFERROR(ROUND(MAX(0,MIN(100,50+25*LN(MAX(0.01,X2410)))),0),25)</f>
        <v/>
      </c>
      <c r="AH2410" s="11">
        <f>ROUND(IF(M2410&lt;=-30,0,IF(M2410&lt;=-20,20,IF(M2410&lt;=-10,50,100))),0)</f>
        <v/>
      </c>
      <c r="AI2410" s="11">
        <f>ROUND(MAX(0,MIN(100,50+(Z2410*10))),0)</f>
        <v/>
      </c>
      <c r="AJ2410" s="11">
        <f>IFERROR(IF(--AA2410&gt;=80,"خرید قوی",IF(--AA2410&gt;=70,"خرید مشروط",IF(--AA2410&gt;=60,"مراقبت",IF(--AA2410&gt;=45,"ضعیف","عدم ورود")))),"")</f>
        <v/>
      </c>
    </row>
    <row r="2411">
      <c r="A2411" s="12">
        <f>'دیده بان بازار'!A2414</f>
        <v/>
      </c>
      <c r="B2411" s="13">
        <f>'دیده بان بازار'!B2414</f>
        <v/>
      </c>
      <c r="C2411" s="13">
        <f>'دیده بان بازار'!C2414</f>
        <v/>
      </c>
      <c r="D2411" s="13">
        <f>'دیده بان بازار'!D2414</f>
        <v/>
      </c>
      <c r="E2411" s="14">
        <f>'دیده بان بازار'!E2414</f>
        <v/>
      </c>
      <c r="F2411" s="13">
        <f>'دیده بان بازار'!F2414</f>
        <v/>
      </c>
      <c r="G2411" s="13">
        <f>'دیده بان بازار'!G2414</f>
        <v/>
      </c>
      <c r="H2411" s="13">
        <f>'دیده بان بازار'!H2414</f>
        <v/>
      </c>
      <c r="I2411" s="13">
        <f>'دیده بان بازار'!I2414</f>
        <v/>
      </c>
      <c r="J2411" s="13">
        <f>'دیده بان بازار'!J2414</f>
        <v/>
      </c>
      <c r="K2411" s="13">
        <f>'دیده بان بازار'!K2414</f>
        <v/>
      </c>
      <c r="L2411" s="13">
        <f>'دیده بان بازار'!L2414</f>
        <v/>
      </c>
      <c r="M2411" s="13">
        <f>'دیده بان بازار'!M2414</f>
        <v/>
      </c>
      <c r="N2411" s="13">
        <f>'دیده بان بازار'!N2414</f>
        <v/>
      </c>
      <c r="O2411" s="13">
        <f>'دیده بان بازار'!O2414</f>
        <v/>
      </c>
      <c r="P2411" s="13">
        <f>'دیده بان بازار'!P2414</f>
        <v/>
      </c>
      <c r="Q2411" s="13">
        <f>'دیده بان بازار'!Q2414</f>
        <v/>
      </c>
      <c r="R2411" s="13">
        <f>'دیده بان بازار'!R2414</f>
        <v/>
      </c>
      <c r="S2411" s="13">
        <f>'دیده بان بازار'!S2414</f>
        <v/>
      </c>
      <c r="T2411" s="13">
        <f>'دیده بان بازار'!T2414</f>
        <v/>
      </c>
      <c r="U2411" s="13">
        <f>'دیده بان بازار'!U2414</f>
        <v/>
      </c>
      <c r="V2411" s="13">
        <f>'دیده بان بازار'!V2414</f>
        <v/>
      </c>
      <c r="W2411" s="6">
        <f>'دیده بان بازار'!W2414</f>
        <v/>
      </c>
      <c r="X2411" s="11">
        <f>IFERROR(IF(OR(R2411&lt;=0,W2411&lt;=0,S2411&lt;=0,V2411&lt;=0),0,ROUND((S2411/R2411)/(V2411/W2411),2)),0)</f>
        <v/>
      </c>
      <c r="Y2411" s="11">
        <f>IFERROR(IF(OR(S2411&lt;=0,V2411&lt;=0),0,ROUND(S2411/V2411,2)),0)</f>
        <v/>
      </c>
      <c r="Z2411" s="11">
        <f>IFERROR(J2411-M2411,0)</f>
        <v/>
      </c>
      <c r="AA2411" s="11">
        <f>IFERROR(ROUND(MAX(0,MIN(100,((AB2411*0.2)+(AC2411*0.15)+(AD2411*0.15)+(AE2411*0.1)+(AF2411*0.1)+(AG2411*0.15)+(MIN(Y2411/3,1)*100*0.1)+(AI2411*0.05))*((AH2411/100)*0.25+0.75))),0),0)</f>
        <v/>
      </c>
      <c r="AB2411" s="11">
        <f>ROUND(MAX(0,MIN(100,((M2411+10)/20)*100)),0)</f>
        <v/>
      </c>
      <c r="AC2411" s="11">
        <f>IFERROR(IF(D2411&lt;=0,0,ROUND(COUNTIFS($D$4:$D$3359,"&lt;="&amp;D2411,$D$4:$D$3359,"&gt;0")/COUNTIF($D$4:$D$3359,"&gt;0")*100,0)),0)</f>
        <v/>
      </c>
      <c r="AD2411" s="11">
        <f>IF(E2411&lt;=0,0,ROUND(MAX(0,MIN(100,(LOG10(1+E2411/1000000000)/LOG10(101))*100)),0))</f>
        <v/>
      </c>
      <c r="AE2411" s="11">
        <f>IF(O2411=N2411,50,ROUND(MAX(0,MIN(100,((H2411-N2411)/(O2411-N2411))*100)),0))</f>
        <v/>
      </c>
      <c r="AF2411" s="11">
        <f>ROUND(MAX(0,MIN(100,50+((H2411-K2411)/K2411)*1000)),0)</f>
        <v/>
      </c>
      <c r="AG2411" s="11">
        <f>IFERROR(ROUND(MAX(0,MIN(100,50+25*LN(MAX(0.01,X2411)))),0),25)</f>
        <v/>
      </c>
      <c r="AH2411" s="11">
        <f>ROUND(IF(M2411&lt;=-30,0,IF(M2411&lt;=-20,20,IF(M2411&lt;=-10,50,100))),0)</f>
        <v/>
      </c>
      <c r="AI2411" s="11">
        <f>ROUND(MAX(0,MIN(100,50+(Z2411*10))),0)</f>
        <v/>
      </c>
      <c r="AJ2411" s="11">
        <f>IFERROR(IF(--AA2411&gt;=80,"خرید قوی",IF(--AA2411&gt;=70,"خرید مشروط",IF(--AA2411&gt;=60,"مراقبت",IF(--AA2411&gt;=45,"ضعیف","عدم ورود")))),"")</f>
        <v/>
      </c>
    </row>
    <row r="2412">
      <c r="A2412" s="15">
        <f>'دیده بان بازار'!A2415</f>
        <v/>
      </c>
      <c r="B2412" s="16">
        <f>'دیده بان بازار'!B2415</f>
        <v/>
      </c>
      <c r="C2412" s="16">
        <f>'دیده بان بازار'!C2415</f>
        <v/>
      </c>
      <c r="D2412" s="16">
        <f>'دیده بان بازار'!D2415</f>
        <v/>
      </c>
      <c r="E2412" s="17">
        <f>'دیده بان بازار'!E2415</f>
        <v/>
      </c>
      <c r="F2412" s="16">
        <f>'دیده بان بازار'!F2415</f>
        <v/>
      </c>
      <c r="G2412" s="16">
        <f>'دیده بان بازار'!G2415</f>
        <v/>
      </c>
      <c r="H2412" s="16">
        <f>'دیده بان بازار'!H2415</f>
        <v/>
      </c>
      <c r="I2412" s="16">
        <f>'دیده بان بازار'!I2415</f>
        <v/>
      </c>
      <c r="J2412" s="16">
        <f>'دیده بان بازار'!J2415</f>
        <v/>
      </c>
      <c r="K2412" s="16">
        <f>'دیده بان بازار'!K2415</f>
        <v/>
      </c>
      <c r="L2412" s="16">
        <f>'دیده بان بازار'!L2415</f>
        <v/>
      </c>
      <c r="M2412" s="16">
        <f>'دیده بان بازار'!M2415</f>
        <v/>
      </c>
      <c r="N2412" s="16">
        <f>'دیده بان بازار'!N2415</f>
        <v/>
      </c>
      <c r="O2412" s="16">
        <f>'دیده بان بازار'!O2415</f>
        <v/>
      </c>
      <c r="P2412" s="16">
        <f>'دیده بان بازار'!P2415</f>
        <v/>
      </c>
      <c r="Q2412" s="16">
        <f>'دیده بان بازار'!Q2415</f>
        <v/>
      </c>
      <c r="R2412" s="16">
        <f>'دیده بان بازار'!R2415</f>
        <v/>
      </c>
      <c r="S2412" s="16">
        <f>'دیده بان بازار'!S2415</f>
        <v/>
      </c>
      <c r="T2412" s="16">
        <f>'دیده بان بازار'!T2415</f>
        <v/>
      </c>
      <c r="U2412" s="16">
        <f>'دیده بان بازار'!U2415</f>
        <v/>
      </c>
      <c r="V2412" s="16">
        <f>'دیده بان بازار'!V2415</f>
        <v/>
      </c>
      <c r="W2412" s="7">
        <f>'دیده بان بازار'!W2415</f>
        <v/>
      </c>
      <c r="X2412" s="11">
        <f>IFERROR(IF(OR(R2412&lt;=0,W2412&lt;=0,S2412&lt;=0,V2412&lt;=0),0,ROUND((S2412/R2412)/(V2412/W2412),2)),0)</f>
        <v/>
      </c>
      <c r="Y2412" s="11">
        <f>IFERROR(IF(OR(S2412&lt;=0,V2412&lt;=0),0,ROUND(S2412/V2412,2)),0)</f>
        <v/>
      </c>
      <c r="Z2412" s="11">
        <f>IFERROR(J2412-M2412,0)</f>
        <v/>
      </c>
      <c r="AA2412" s="11">
        <f>IFERROR(ROUND(MAX(0,MIN(100,((AB2412*0.2)+(AC2412*0.15)+(AD2412*0.15)+(AE2412*0.1)+(AF2412*0.1)+(AG2412*0.15)+(MIN(Y2412/3,1)*100*0.1)+(AI2412*0.05))*((AH2412/100)*0.25+0.75))),0),0)</f>
        <v/>
      </c>
      <c r="AB2412" s="11">
        <f>ROUND(MAX(0,MIN(100,((M2412+10)/20)*100)),0)</f>
        <v/>
      </c>
      <c r="AC2412" s="11">
        <f>IFERROR(IF(D2412&lt;=0,0,ROUND(COUNTIFS($D$4:$D$3359,"&lt;="&amp;D2412,$D$4:$D$3359,"&gt;0")/COUNTIF($D$4:$D$3359,"&gt;0")*100,0)),0)</f>
        <v/>
      </c>
      <c r="AD2412" s="11">
        <f>IF(E2412&lt;=0,0,ROUND(MAX(0,MIN(100,(LOG10(1+E2412/1000000000)/LOG10(101))*100)),0))</f>
        <v/>
      </c>
      <c r="AE2412" s="11">
        <f>IF(O2412=N2412,50,ROUND(MAX(0,MIN(100,((H2412-N2412)/(O2412-N2412))*100)),0))</f>
        <v/>
      </c>
      <c r="AF2412" s="11">
        <f>ROUND(MAX(0,MIN(100,50+((H2412-K2412)/K2412)*1000)),0)</f>
        <v/>
      </c>
      <c r="AG2412" s="11">
        <f>IFERROR(ROUND(MAX(0,MIN(100,50+25*LN(MAX(0.01,X2412)))),0),25)</f>
        <v/>
      </c>
      <c r="AH2412" s="11">
        <f>ROUND(IF(M2412&lt;=-30,0,IF(M2412&lt;=-20,20,IF(M2412&lt;=-10,50,100))),0)</f>
        <v/>
      </c>
      <c r="AI2412" s="11">
        <f>ROUND(MAX(0,MIN(100,50+(Z2412*10))),0)</f>
        <v/>
      </c>
      <c r="AJ2412" s="11">
        <f>IFERROR(IF(--AA2412&gt;=80,"خرید قوی",IF(--AA2412&gt;=70,"خرید مشروط",IF(--AA2412&gt;=60,"مراقبت",IF(--AA2412&gt;=45,"ضعیف","عدم ورود")))),"")</f>
        <v/>
      </c>
    </row>
    <row r="2413">
      <c r="A2413" s="12">
        <f>'دیده بان بازار'!A2416</f>
        <v/>
      </c>
      <c r="B2413" s="13">
        <f>'دیده بان بازار'!B2416</f>
        <v/>
      </c>
      <c r="C2413" s="13">
        <f>'دیده بان بازار'!C2416</f>
        <v/>
      </c>
      <c r="D2413" s="13">
        <f>'دیده بان بازار'!D2416</f>
        <v/>
      </c>
      <c r="E2413" s="14">
        <f>'دیده بان بازار'!E2416</f>
        <v/>
      </c>
      <c r="F2413" s="13">
        <f>'دیده بان بازار'!F2416</f>
        <v/>
      </c>
      <c r="G2413" s="13">
        <f>'دیده بان بازار'!G2416</f>
        <v/>
      </c>
      <c r="H2413" s="13">
        <f>'دیده بان بازار'!H2416</f>
        <v/>
      </c>
      <c r="I2413" s="13">
        <f>'دیده بان بازار'!I2416</f>
        <v/>
      </c>
      <c r="J2413" s="13">
        <f>'دیده بان بازار'!J2416</f>
        <v/>
      </c>
      <c r="K2413" s="13">
        <f>'دیده بان بازار'!K2416</f>
        <v/>
      </c>
      <c r="L2413" s="13">
        <f>'دیده بان بازار'!L2416</f>
        <v/>
      </c>
      <c r="M2413" s="13">
        <f>'دیده بان بازار'!M2416</f>
        <v/>
      </c>
      <c r="N2413" s="13">
        <f>'دیده بان بازار'!N2416</f>
        <v/>
      </c>
      <c r="O2413" s="13">
        <f>'دیده بان بازار'!O2416</f>
        <v/>
      </c>
      <c r="P2413" s="13">
        <f>'دیده بان بازار'!P2416</f>
        <v/>
      </c>
      <c r="Q2413" s="13">
        <f>'دیده بان بازار'!Q2416</f>
        <v/>
      </c>
      <c r="R2413" s="13">
        <f>'دیده بان بازار'!R2416</f>
        <v/>
      </c>
      <c r="S2413" s="13">
        <f>'دیده بان بازار'!S2416</f>
        <v/>
      </c>
      <c r="T2413" s="13">
        <f>'دیده بان بازار'!T2416</f>
        <v/>
      </c>
      <c r="U2413" s="13">
        <f>'دیده بان بازار'!U2416</f>
        <v/>
      </c>
      <c r="V2413" s="13">
        <f>'دیده بان بازار'!V2416</f>
        <v/>
      </c>
      <c r="W2413" s="6">
        <f>'دیده بان بازار'!W2416</f>
        <v/>
      </c>
      <c r="X2413" s="11">
        <f>IFERROR(IF(OR(R2413&lt;=0,W2413&lt;=0,S2413&lt;=0,V2413&lt;=0),0,ROUND((S2413/R2413)/(V2413/W2413),2)),0)</f>
        <v/>
      </c>
      <c r="Y2413" s="11">
        <f>IFERROR(IF(OR(S2413&lt;=0,V2413&lt;=0),0,ROUND(S2413/V2413,2)),0)</f>
        <v/>
      </c>
      <c r="Z2413" s="11">
        <f>IFERROR(J2413-M2413,0)</f>
        <v/>
      </c>
      <c r="AA2413" s="11">
        <f>IFERROR(ROUND(MAX(0,MIN(100,((AB2413*0.2)+(AC2413*0.15)+(AD2413*0.15)+(AE2413*0.1)+(AF2413*0.1)+(AG2413*0.15)+(MIN(Y2413/3,1)*100*0.1)+(AI2413*0.05))*((AH2413/100)*0.25+0.75))),0),0)</f>
        <v/>
      </c>
      <c r="AB2413" s="11">
        <f>ROUND(MAX(0,MIN(100,((M2413+10)/20)*100)),0)</f>
        <v/>
      </c>
      <c r="AC2413" s="11">
        <f>IFERROR(IF(D2413&lt;=0,0,ROUND(COUNTIFS($D$4:$D$3359,"&lt;="&amp;D2413,$D$4:$D$3359,"&gt;0")/COUNTIF($D$4:$D$3359,"&gt;0")*100,0)),0)</f>
        <v/>
      </c>
      <c r="AD2413" s="11">
        <f>IF(E2413&lt;=0,0,ROUND(MAX(0,MIN(100,(LOG10(1+E2413/1000000000)/LOG10(101))*100)),0))</f>
        <v/>
      </c>
      <c r="AE2413" s="11">
        <f>IF(O2413=N2413,50,ROUND(MAX(0,MIN(100,((H2413-N2413)/(O2413-N2413))*100)),0))</f>
        <v/>
      </c>
      <c r="AF2413" s="11">
        <f>ROUND(MAX(0,MIN(100,50+((H2413-K2413)/K2413)*1000)),0)</f>
        <v/>
      </c>
      <c r="AG2413" s="11">
        <f>IFERROR(ROUND(MAX(0,MIN(100,50+25*LN(MAX(0.01,X2413)))),0),25)</f>
        <v/>
      </c>
      <c r="AH2413" s="11">
        <f>ROUND(IF(M2413&lt;=-30,0,IF(M2413&lt;=-20,20,IF(M2413&lt;=-10,50,100))),0)</f>
        <v/>
      </c>
      <c r="AI2413" s="11">
        <f>ROUND(MAX(0,MIN(100,50+(Z2413*10))),0)</f>
        <v/>
      </c>
      <c r="AJ2413" s="11">
        <f>IFERROR(IF(--AA2413&gt;=80,"خرید قوی",IF(--AA2413&gt;=70,"خرید مشروط",IF(--AA2413&gt;=60,"مراقبت",IF(--AA2413&gt;=45,"ضعیف","عدم ورود")))),"")</f>
        <v/>
      </c>
    </row>
    <row r="2414">
      <c r="A2414" s="15">
        <f>'دیده بان بازار'!A2417</f>
        <v/>
      </c>
      <c r="B2414" s="16">
        <f>'دیده بان بازار'!B2417</f>
        <v/>
      </c>
      <c r="C2414" s="16">
        <f>'دیده بان بازار'!C2417</f>
        <v/>
      </c>
      <c r="D2414" s="16">
        <f>'دیده بان بازار'!D2417</f>
        <v/>
      </c>
      <c r="E2414" s="17">
        <f>'دیده بان بازار'!E2417</f>
        <v/>
      </c>
      <c r="F2414" s="16">
        <f>'دیده بان بازار'!F2417</f>
        <v/>
      </c>
      <c r="G2414" s="16">
        <f>'دیده بان بازار'!G2417</f>
        <v/>
      </c>
      <c r="H2414" s="16">
        <f>'دیده بان بازار'!H2417</f>
        <v/>
      </c>
      <c r="I2414" s="16">
        <f>'دیده بان بازار'!I2417</f>
        <v/>
      </c>
      <c r="J2414" s="16">
        <f>'دیده بان بازار'!J2417</f>
        <v/>
      </c>
      <c r="K2414" s="16">
        <f>'دیده بان بازار'!K2417</f>
        <v/>
      </c>
      <c r="L2414" s="16">
        <f>'دیده بان بازار'!L2417</f>
        <v/>
      </c>
      <c r="M2414" s="16">
        <f>'دیده بان بازار'!M2417</f>
        <v/>
      </c>
      <c r="N2414" s="16">
        <f>'دیده بان بازار'!N2417</f>
        <v/>
      </c>
      <c r="O2414" s="16">
        <f>'دیده بان بازار'!O2417</f>
        <v/>
      </c>
      <c r="P2414" s="16">
        <f>'دیده بان بازار'!P2417</f>
        <v/>
      </c>
      <c r="Q2414" s="16">
        <f>'دیده بان بازار'!Q2417</f>
        <v/>
      </c>
      <c r="R2414" s="16">
        <f>'دیده بان بازار'!R2417</f>
        <v/>
      </c>
      <c r="S2414" s="16">
        <f>'دیده بان بازار'!S2417</f>
        <v/>
      </c>
      <c r="T2414" s="16">
        <f>'دیده بان بازار'!T2417</f>
        <v/>
      </c>
      <c r="U2414" s="16">
        <f>'دیده بان بازار'!U2417</f>
        <v/>
      </c>
      <c r="V2414" s="16">
        <f>'دیده بان بازار'!V2417</f>
        <v/>
      </c>
      <c r="W2414" s="7">
        <f>'دیده بان بازار'!W2417</f>
        <v/>
      </c>
      <c r="X2414" s="11">
        <f>IFERROR(IF(OR(R2414&lt;=0,W2414&lt;=0,S2414&lt;=0,V2414&lt;=0),0,ROUND((S2414/R2414)/(V2414/W2414),2)),0)</f>
        <v/>
      </c>
      <c r="Y2414" s="11">
        <f>IFERROR(IF(OR(S2414&lt;=0,V2414&lt;=0),0,ROUND(S2414/V2414,2)),0)</f>
        <v/>
      </c>
      <c r="Z2414" s="11">
        <f>IFERROR(J2414-M2414,0)</f>
        <v/>
      </c>
      <c r="AA2414" s="11">
        <f>IFERROR(ROUND(MAX(0,MIN(100,((AB2414*0.2)+(AC2414*0.15)+(AD2414*0.15)+(AE2414*0.1)+(AF2414*0.1)+(AG2414*0.15)+(MIN(Y2414/3,1)*100*0.1)+(AI2414*0.05))*((AH2414/100)*0.25+0.75))),0),0)</f>
        <v/>
      </c>
      <c r="AB2414" s="11">
        <f>ROUND(MAX(0,MIN(100,((M2414+10)/20)*100)),0)</f>
        <v/>
      </c>
      <c r="AC2414" s="11">
        <f>IFERROR(IF(D2414&lt;=0,0,ROUND(COUNTIFS($D$4:$D$3359,"&lt;="&amp;D2414,$D$4:$D$3359,"&gt;0")/COUNTIF($D$4:$D$3359,"&gt;0")*100,0)),0)</f>
        <v/>
      </c>
      <c r="AD2414" s="11">
        <f>IF(E2414&lt;=0,0,ROUND(MAX(0,MIN(100,(LOG10(1+E2414/1000000000)/LOG10(101))*100)),0))</f>
        <v/>
      </c>
      <c r="AE2414" s="11">
        <f>IF(O2414=N2414,50,ROUND(MAX(0,MIN(100,((H2414-N2414)/(O2414-N2414))*100)),0))</f>
        <v/>
      </c>
      <c r="AF2414" s="11">
        <f>ROUND(MAX(0,MIN(100,50+((H2414-K2414)/K2414)*1000)),0)</f>
        <v/>
      </c>
      <c r="AG2414" s="11">
        <f>IFERROR(ROUND(MAX(0,MIN(100,50+25*LN(MAX(0.01,X2414)))),0),25)</f>
        <v/>
      </c>
      <c r="AH2414" s="11">
        <f>ROUND(IF(M2414&lt;=-30,0,IF(M2414&lt;=-20,20,IF(M2414&lt;=-10,50,100))),0)</f>
        <v/>
      </c>
      <c r="AI2414" s="11">
        <f>ROUND(MAX(0,MIN(100,50+(Z2414*10))),0)</f>
        <v/>
      </c>
      <c r="AJ2414" s="11">
        <f>IFERROR(IF(--AA2414&gt;=80,"خرید قوی",IF(--AA2414&gt;=70,"خرید مشروط",IF(--AA2414&gt;=60,"مراقبت",IF(--AA2414&gt;=45,"ضعیف","عدم ورود")))),"")</f>
        <v/>
      </c>
    </row>
    <row r="2415">
      <c r="A2415" s="12">
        <f>'دیده بان بازار'!A2418</f>
        <v/>
      </c>
      <c r="B2415" s="13">
        <f>'دیده بان بازار'!B2418</f>
        <v/>
      </c>
      <c r="C2415" s="13">
        <f>'دیده بان بازار'!C2418</f>
        <v/>
      </c>
      <c r="D2415" s="13">
        <f>'دیده بان بازار'!D2418</f>
        <v/>
      </c>
      <c r="E2415" s="14">
        <f>'دیده بان بازار'!E2418</f>
        <v/>
      </c>
      <c r="F2415" s="13">
        <f>'دیده بان بازار'!F2418</f>
        <v/>
      </c>
      <c r="G2415" s="13">
        <f>'دیده بان بازار'!G2418</f>
        <v/>
      </c>
      <c r="H2415" s="13">
        <f>'دیده بان بازار'!H2418</f>
        <v/>
      </c>
      <c r="I2415" s="13">
        <f>'دیده بان بازار'!I2418</f>
        <v/>
      </c>
      <c r="J2415" s="13">
        <f>'دیده بان بازار'!J2418</f>
        <v/>
      </c>
      <c r="K2415" s="13">
        <f>'دیده بان بازار'!K2418</f>
        <v/>
      </c>
      <c r="L2415" s="13">
        <f>'دیده بان بازار'!L2418</f>
        <v/>
      </c>
      <c r="M2415" s="13">
        <f>'دیده بان بازار'!M2418</f>
        <v/>
      </c>
      <c r="N2415" s="13">
        <f>'دیده بان بازار'!N2418</f>
        <v/>
      </c>
      <c r="O2415" s="13">
        <f>'دیده بان بازار'!O2418</f>
        <v/>
      </c>
      <c r="P2415" s="13">
        <f>'دیده بان بازار'!P2418</f>
        <v/>
      </c>
      <c r="Q2415" s="13">
        <f>'دیده بان بازار'!Q2418</f>
        <v/>
      </c>
      <c r="R2415" s="13">
        <f>'دیده بان بازار'!R2418</f>
        <v/>
      </c>
      <c r="S2415" s="13">
        <f>'دیده بان بازار'!S2418</f>
        <v/>
      </c>
      <c r="T2415" s="13">
        <f>'دیده بان بازار'!T2418</f>
        <v/>
      </c>
      <c r="U2415" s="13">
        <f>'دیده بان بازار'!U2418</f>
        <v/>
      </c>
      <c r="V2415" s="13">
        <f>'دیده بان بازار'!V2418</f>
        <v/>
      </c>
      <c r="W2415" s="6">
        <f>'دیده بان بازار'!W2418</f>
        <v/>
      </c>
      <c r="X2415" s="11">
        <f>IFERROR(IF(OR(R2415&lt;=0,W2415&lt;=0,S2415&lt;=0,V2415&lt;=0),0,ROUND((S2415/R2415)/(V2415/W2415),2)),0)</f>
        <v/>
      </c>
      <c r="Y2415" s="11">
        <f>IFERROR(IF(OR(S2415&lt;=0,V2415&lt;=0),0,ROUND(S2415/V2415,2)),0)</f>
        <v/>
      </c>
      <c r="Z2415" s="11">
        <f>IFERROR(J2415-M2415,0)</f>
        <v/>
      </c>
      <c r="AA2415" s="11">
        <f>IFERROR(ROUND(MAX(0,MIN(100,((AB2415*0.2)+(AC2415*0.15)+(AD2415*0.15)+(AE2415*0.1)+(AF2415*0.1)+(AG2415*0.15)+(MIN(Y2415/3,1)*100*0.1)+(AI2415*0.05))*((AH2415/100)*0.25+0.75))),0),0)</f>
        <v/>
      </c>
      <c r="AB2415" s="11">
        <f>ROUND(MAX(0,MIN(100,((M2415+10)/20)*100)),0)</f>
        <v/>
      </c>
      <c r="AC2415" s="11">
        <f>IFERROR(IF(D2415&lt;=0,0,ROUND(COUNTIFS($D$4:$D$3359,"&lt;="&amp;D2415,$D$4:$D$3359,"&gt;0")/COUNTIF($D$4:$D$3359,"&gt;0")*100,0)),0)</f>
        <v/>
      </c>
      <c r="AD2415" s="11">
        <f>IF(E2415&lt;=0,0,ROUND(MAX(0,MIN(100,(LOG10(1+E2415/1000000000)/LOG10(101))*100)),0))</f>
        <v/>
      </c>
      <c r="AE2415" s="11">
        <f>IF(O2415=N2415,50,ROUND(MAX(0,MIN(100,((H2415-N2415)/(O2415-N2415))*100)),0))</f>
        <v/>
      </c>
      <c r="AF2415" s="11">
        <f>ROUND(MAX(0,MIN(100,50+((H2415-K2415)/K2415)*1000)),0)</f>
        <v/>
      </c>
      <c r="AG2415" s="11">
        <f>IFERROR(ROUND(MAX(0,MIN(100,50+25*LN(MAX(0.01,X2415)))),0),25)</f>
        <v/>
      </c>
      <c r="AH2415" s="11">
        <f>ROUND(IF(M2415&lt;=-30,0,IF(M2415&lt;=-20,20,IF(M2415&lt;=-10,50,100))),0)</f>
        <v/>
      </c>
      <c r="AI2415" s="11">
        <f>ROUND(MAX(0,MIN(100,50+(Z2415*10))),0)</f>
        <v/>
      </c>
      <c r="AJ2415" s="11">
        <f>IFERROR(IF(--AA2415&gt;=80,"خرید قوی",IF(--AA2415&gt;=70,"خرید مشروط",IF(--AA2415&gt;=60,"مراقبت",IF(--AA2415&gt;=45,"ضعیف","عدم ورود")))),"")</f>
        <v/>
      </c>
    </row>
    <row r="2416">
      <c r="A2416" s="15">
        <f>'دیده بان بازار'!A2419</f>
        <v/>
      </c>
      <c r="B2416" s="16">
        <f>'دیده بان بازار'!B2419</f>
        <v/>
      </c>
      <c r="C2416" s="16">
        <f>'دیده بان بازار'!C2419</f>
        <v/>
      </c>
      <c r="D2416" s="16">
        <f>'دیده بان بازار'!D2419</f>
        <v/>
      </c>
      <c r="E2416" s="17">
        <f>'دیده بان بازار'!E2419</f>
        <v/>
      </c>
      <c r="F2416" s="16">
        <f>'دیده بان بازار'!F2419</f>
        <v/>
      </c>
      <c r="G2416" s="16">
        <f>'دیده بان بازار'!G2419</f>
        <v/>
      </c>
      <c r="H2416" s="16">
        <f>'دیده بان بازار'!H2419</f>
        <v/>
      </c>
      <c r="I2416" s="16">
        <f>'دیده بان بازار'!I2419</f>
        <v/>
      </c>
      <c r="J2416" s="16">
        <f>'دیده بان بازار'!J2419</f>
        <v/>
      </c>
      <c r="K2416" s="16">
        <f>'دیده بان بازار'!K2419</f>
        <v/>
      </c>
      <c r="L2416" s="16">
        <f>'دیده بان بازار'!L2419</f>
        <v/>
      </c>
      <c r="M2416" s="16">
        <f>'دیده بان بازار'!M2419</f>
        <v/>
      </c>
      <c r="N2416" s="16">
        <f>'دیده بان بازار'!N2419</f>
        <v/>
      </c>
      <c r="O2416" s="16">
        <f>'دیده بان بازار'!O2419</f>
        <v/>
      </c>
      <c r="P2416" s="16">
        <f>'دیده بان بازار'!P2419</f>
        <v/>
      </c>
      <c r="Q2416" s="16">
        <f>'دیده بان بازار'!Q2419</f>
        <v/>
      </c>
      <c r="R2416" s="16">
        <f>'دیده بان بازار'!R2419</f>
        <v/>
      </c>
      <c r="S2416" s="16">
        <f>'دیده بان بازار'!S2419</f>
        <v/>
      </c>
      <c r="T2416" s="16">
        <f>'دیده بان بازار'!T2419</f>
        <v/>
      </c>
      <c r="U2416" s="16">
        <f>'دیده بان بازار'!U2419</f>
        <v/>
      </c>
      <c r="V2416" s="16">
        <f>'دیده بان بازار'!V2419</f>
        <v/>
      </c>
      <c r="W2416" s="7">
        <f>'دیده بان بازار'!W2419</f>
        <v/>
      </c>
      <c r="X2416" s="11">
        <f>IFERROR(IF(OR(R2416&lt;=0,W2416&lt;=0,S2416&lt;=0,V2416&lt;=0),0,ROUND((S2416/R2416)/(V2416/W2416),2)),0)</f>
        <v/>
      </c>
      <c r="Y2416" s="11">
        <f>IFERROR(IF(OR(S2416&lt;=0,V2416&lt;=0),0,ROUND(S2416/V2416,2)),0)</f>
        <v/>
      </c>
      <c r="Z2416" s="11">
        <f>IFERROR(J2416-M2416,0)</f>
        <v/>
      </c>
      <c r="AA2416" s="11">
        <f>IFERROR(ROUND(MAX(0,MIN(100,((AB2416*0.2)+(AC2416*0.15)+(AD2416*0.15)+(AE2416*0.1)+(AF2416*0.1)+(AG2416*0.15)+(MIN(Y2416/3,1)*100*0.1)+(AI2416*0.05))*((AH2416/100)*0.25+0.75))),0),0)</f>
        <v/>
      </c>
      <c r="AB2416" s="11">
        <f>ROUND(MAX(0,MIN(100,((M2416+10)/20)*100)),0)</f>
        <v/>
      </c>
      <c r="AC2416" s="11">
        <f>IFERROR(IF(D2416&lt;=0,0,ROUND(COUNTIFS($D$4:$D$3359,"&lt;="&amp;D2416,$D$4:$D$3359,"&gt;0")/COUNTIF($D$4:$D$3359,"&gt;0")*100,0)),0)</f>
        <v/>
      </c>
      <c r="AD2416" s="11">
        <f>IF(E2416&lt;=0,0,ROUND(MAX(0,MIN(100,(LOG10(1+E2416/1000000000)/LOG10(101))*100)),0))</f>
        <v/>
      </c>
      <c r="AE2416" s="11">
        <f>IF(O2416=N2416,50,ROUND(MAX(0,MIN(100,((H2416-N2416)/(O2416-N2416))*100)),0))</f>
        <v/>
      </c>
      <c r="AF2416" s="11">
        <f>ROUND(MAX(0,MIN(100,50+((H2416-K2416)/K2416)*1000)),0)</f>
        <v/>
      </c>
      <c r="AG2416" s="11">
        <f>IFERROR(ROUND(MAX(0,MIN(100,50+25*LN(MAX(0.01,X2416)))),0),25)</f>
        <v/>
      </c>
      <c r="AH2416" s="11">
        <f>ROUND(IF(M2416&lt;=-30,0,IF(M2416&lt;=-20,20,IF(M2416&lt;=-10,50,100))),0)</f>
        <v/>
      </c>
      <c r="AI2416" s="11">
        <f>ROUND(MAX(0,MIN(100,50+(Z2416*10))),0)</f>
        <v/>
      </c>
      <c r="AJ2416" s="11">
        <f>IFERROR(IF(--AA2416&gt;=80,"خرید قوی",IF(--AA2416&gt;=70,"خرید مشروط",IF(--AA2416&gt;=60,"مراقبت",IF(--AA2416&gt;=45,"ضعیف","عدم ورود")))),"")</f>
        <v/>
      </c>
    </row>
    <row r="2417">
      <c r="A2417" s="15">
        <f>'دیده بان بازار'!A2420</f>
        <v/>
      </c>
      <c r="B2417" s="16">
        <f>'دیده بان بازار'!B2420</f>
        <v/>
      </c>
      <c r="C2417" s="16">
        <f>'دیده بان بازار'!C2420</f>
        <v/>
      </c>
      <c r="D2417" s="16">
        <f>'دیده بان بازار'!D2420</f>
        <v/>
      </c>
      <c r="E2417" s="17">
        <f>'دیده بان بازار'!E2420</f>
        <v/>
      </c>
      <c r="F2417" s="16">
        <f>'دیده بان بازار'!F2420</f>
        <v/>
      </c>
      <c r="G2417" s="16">
        <f>'دیده بان بازار'!G2420</f>
        <v/>
      </c>
      <c r="H2417" s="16">
        <f>'دیده بان بازار'!H2420</f>
        <v/>
      </c>
      <c r="I2417" s="16">
        <f>'دیده بان بازار'!I2420</f>
        <v/>
      </c>
      <c r="J2417" s="16">
        <f>'دیده بان بازار'!J2420</f>
        <v/>
      </c>
      <c r="K2417" s="16">
        <f>'دیده بان بازار'!K2420</f>
        <v/>
      </c>
      <c r="L2417" s="16">
        <f>'دیده بان بازار'!L2420</f>
        <v/>
      </c>
      <c r="M2417" s="16">
        <f>'دیده بان بازار'!M2420</f>
        <v/>
      </c>
      <c r="N2417" s="16">
        <f>'دیده بان بازار'!N2420</f>
        <v/>
      </c>
      <c r="O2417" s="16">
        <f>'دیده بان بازار'!O2420</f>
        <v/>
      </c>
      <c r="P2417" s="16">
        <f>'دیده بان بازار'!P2420</f>
        <v/>
      </c>
      <c r="Q2417" s="16">
        <f>'دیده بان بازار'!Q2420</f>
        <v/>
      </c>
      <c r="R2417" s="16">
        <f>'دیده بان بازار'!R2420</f>
        <v/>
      </c>
      <c r="S2417" s="16">
        <f>'دیده بان بازار'!S2420</f>
        <v/>
      </c>
      <c r="T2417" s="16">
        <f>'دیده بان بازار'!T2420</f>
        <v/>
      </c>
      <c r="U2417" s="16">
        <f>'دیده بان بازار'!U2420</f>
        <v/>
      </c>
      <c r="V2417" s="16">
        <f>'دیده بان بازار'!V2420</f>
        <v/>
      </c>
      <c r="W2417" s="7">
        <f>'دیده بان بازار'!W2420</f>
        <v/>
      </c>
      <c r="X2417" s="11">
        <f>IFERROR(IF(OR(R2417&lt;=0,W2417&lt;=0,S2417&lt;=0,V2417&lt;=0),0,ROUND((S2417/R2417)/(V2417/W2417),2)),0)</f>
        <v/>
      </c>
      <c r="Y2417" s="11">
        <f>IFERROR(IF(OR(S2417&lt;=0,V2417&lt;=0),0,ROUND(S2417/V2417,2)),0)</f>
        <v/>
      </c>
      <c r="Z2417" s="11">
        <f>IFERROR(J2417-M2417,0)</f>
        <v/>
      </c>
      <c r="AA2417" s="11">
        <f>IFERROR(ROUND(MAX(0,MIN(100,((AB2417*0.2)+(AC2417*0.15)+(AD2417*0.15)+(AE2417*0.1)+(AF2417*0.1)+(AG2417*0.15)+(MIN(Y2417/3,1)*100*0.1)+(AI2417*0.05))*((AH2417/100)*0.25+0.75))),0),0)</f>
        <v/>
      </c>
      <c r="AB2417" s="11">
        <f>ROUND(MAX(0,MIN(100,((M2417+10)/20)*100)),0)</f>
        <v/>
      </c>
      <c r="AC2417" s="11">
        <f>IFERROR(IF(D2417&lt;=0,0,ROUND(COUNTIFS($D$4:$D$3359,"&lt;="&amp;D2417,$D$4:$D$3359,"&gt;0")/COUNTIF($D$4:$D$3359,"&gt;0")*100,0)),0)</f>
        <v/>
      </c>
      <c r="AD2417" s="11">
        <f>IF(E2417&lt;=0,0,ROUND(MAX(0,MIN(100,(LOG10(1+E2417/1000000000)/LOG10(101))*100)),0))</f>
        <v/>
      </c>
      <c r="AE2417" s="11">
        <f>IF(O2417=N2417,50,ROUND(MAX(0,MIN(100,((H2417-N2417)/(O2417-N2417))*100)),0))</f>
        <v/>
      </c>
      <c r="AF2417" s="11">
        <f>ROUND(MAX(0,MIN(100,50+((H2417-K2417)/K2417)*1000)),0)</f>
        <v/>
      </c>
      <c r="AG2417" s="11">
        <f>IFERROR(ROUND(MAX(0,MIN(100,50+25*LN(MAX(0.01,X2417)))),0),25)</f>
        <v/>
      </c>
      <c r="AH2417" s="11">
        <f>ROUND(IF(M2417&lt;=-30,0,IF(M2417&lt;=-20,20,IF(M2417&lt;=-10,50,100))),0)</f>
        <v/>
      </c>
      <c r="AI2417" s="11">
        <f>ROUND(MAX(0,MIN(100,50+(Z2417*10))),0)</f>
        <v/>
      </c>
      <c r="AJ2417" s="11">
        <f>IFERROR(IF(--AA2417&gt;=80,"خرید قوی",IF(--AA2417&gt;=70,"خرید مشروط",IF(--AA2417&gt;=60,"مراقبت",IF(--AA2417&gt;=45,"ضعیف","عدم ورود")))),"")</f>
        <v/>
      </c>
    </row>
    <row r="2418">
      <c r="A2418" s="12">
        <f>'دیده بان بازار'!A2421</f>
        <v/>
      </c>
      <c r="B2418" s="13">
        <f>'دیده بان بازار'!B2421</f>
        <v/>
      </c>
      <c r="C2418" s="13">
        <f>'دیده بان بازار'!C2421</f>
        <v/>
      </c>
      <c r="D2418" s="13">
        <f>'دیده بان بازار'!D2421</f>
        <v/>
      </c>
      <c r="E2418" s="14">
        <f>'دیده بان بازار'!E2421</f>
        <v/>
      </c>
      <c r="F2418" s="13">
        <f>'دیده بان بازار'!F2421</f>
        <v/>
      </c>
      <c r="G2418" s="13">
        <f>'دیده بان بازار'!G2421</f>
        <v/>
      </c>
      <c r="H2418" s="13">
        <f>'دیده بان بازار'!H2421</f>
        <v/>
      </c>
      <c r="I2418" s="13">
        <f>'دیده بان بازار'!I2421</f>
        <v/>
      </c>
      <c r="J2418" s="13">
        <f>'دیده بان بازار'!J2421</f>
        <v/>
      </c>
      <c r="K2418" s="13">
        <f>'دیده بان بازار'!K2421</f>
        <v/>
      </c>
      <c r="L2418" s="13">
        <f>'دیده بان بازار'!L2421</f>
        <v/>
      </c>
      <c r="M2418" s="13">
        <f>'دیده بان بازار'!M2421</f>
        <v/>
      </c>
      <c r="N2418" s="13">
        <f>'دیده بان بازار'!N2421</f>
        <v/>
      </c>
      <c r="O2418" s="13">
        <f>'دیده بان بازار'!O2421</f>
        <v/>
      </c>
      <c r="P2418" s="13">
        <f>'دیده بان بازار'!P2421</f>
        <v/>
      </c>
      <c r="Q2418" s="13">
        <f>'دیده بان بازار'!Q2421</f>
        <v/>
      </c>
      <c r="R2418" s="13">
        <f>'دیده بان بازار'!R2421</f>
        <v/>
      </c>
      <c r="S2418" s="13">
        <f>'دیده بان بازار'!S2421</f>
        <v/>
      </c>
      <c r="T2418" s="13">
        <f>'دیده بان بازار'!T2421</f>
        <v/>
      </c>
      <c r="U2418" s="13">
        <f>'دیده بان بازار'!U2421</f>
        <v/>
      </c>
      <c r="V2418" s="13">
        <f>'دیده بان بازار'!V2421</f>
        <v/>
      </c>
      <c r="W2418" s="6">
        <f>'دیده بان بازار'!W2421</f>
        <v/>
      </c>
      <c r="X2418" s="11">
        <f>IFERROR(IF(OR(R2418&lt;=0,W2418&lt;=0,S2418&lt;=0,V2418&lt;=0),0,ROUND((S2418/R2418)/(V2418/W2418),2)),0)</f>
        <v/>
      </c>
      <c r="Y2418" s="11">
        <f>IFERROR(IF(OR(S2418&lt;=0,V2418&lt;=0),0,ROUND(S2418/V2418,2)),0)</f>
        <v/>
      </c>
      <c r="Z2418" s="11">
        <f>IFERROR(J2418-M2418,0)</f>
        <v/>
      </c>
      <c r="AA2418" s="11">
        <f>IFERROR(ROUND(MAX(0,MIN(100,((AB2418*0.2)+(AC2418*0.15)+(AD2418*0.15)+(AE2418*0.1)+(AF2418*0.1)+(AG2418*0.15)+(MIN(Y2418/3,1)*100*0.1)+(AI2418*0.05))*((AH2418/100)*0.25+0.75))),0),0)</f>
        <v/>
      </c>
      <c r="AB2418" s="11">
        <f>ROUND(MAX(0,MIN(100,((M2418+10)/20)*100)),0)</f>
        <v/>
      </c>
      <c r="AC2418" s="11">
        <f>IFERROR(IF(D2418&lt;=0,0,ROUND(COUNTIFS($D$4:$D$3359,"&lt;="&amp;D2418,$D$4:$D$3359,"&gt;0")/COUNTIF($D$4:$D$3359,"&gt;0")*100,0)),0)</f>
        <v/>
      </c>
      <c r="AD2418" s="11">
        <f>IF(E2418&lt;=0,0,ROUND(MAX(0,MIN(100,(LOG10(1+E2418/1000000000)/LOG10(101))*100)),0))</f>
        <v/>
      </c>
      <c r="AE2418" s="11">
        <f>IF(O2418=N2418,50,ROUND(MAX(0,MIN(100,((H2418-N2418)/(O2418-N2418))*100)),0))</f>
        <v/>
      </c>
      <c r="AF2418" s="11">
        <f>ROUND(MAX(0,MIN(100,50+((H2418-K2418)/K2418)*1000)),0)</f>
        <v/>
      </c>
      <c r="AG2418" s="11">
        <f>IFERROR(ROUND(MAX(0,MIN(100,50+25*LN(MAX(0.01,X2418)))),0),25)</f>
        <v/>
      </c>
      <c r="AH2418" s="11">
        <f>ROUND(IF(M2418&lt;=-30,0,IF(M2418&lt;=-20,20,IF(M2418&lt;=-10,50,100))),0)</f>
        <v/>
      </c>
      <c r="AI2418" s="11">
        <f>ROUND(MAX(0,MIN(100,50+(Z2418*10))),0)</f>
        <v/>
      </c>
      <c r="AJ2418" s="11">
        <f>IFERROR(IF(--AA2418&gt;=80,"خرید قوی",IF(--AA2418&gt;=70,"خرید مشروط",IF(--AA2418&gt;=60,"مراقبت",IF(--AA2418&gt;=45,"ضعیف","عدم ورود")))),"")</f>
        <v/>
      </c>
    </row>
    <row r="2419">
      <c r="A2419" s="15">
        <f>'دیده بان بازار'!A2422</f>
        <v/>
      </c>
      <c r="B2419" s="16">
        <f>'دیده بان بازار'!B2422</f>
        <v/>
      </c>
      <c r="C2419" s="16">
        <f>'دیده بان بازار'!C2422</f>
        <v/>
      </c>
      <c r="D2419" s="16">
        <f>'دیده بان بازار'!D2422</f>
        <v/>
      </c>
      <c r="E2419" s="17">
        <f>'دیده بان بازار'!E2422</f>
        <v/>
      </c>
      <c r="F2419" s="16">
        <f>'دیده بان بازار'!F2422</f>
        <v/>
      </c>
      <c r="G2419" s="16">
        <f>'دیده بان بازار'!G2422</f>
        <v/>
      </c>
      <c r="H2419" s="16">
        <f>'دیده بان بازار'!H2422</f>
        <v/>
      </c>
      <c r="I2419" s="16">
        <f>'دیده بان بازار'!I2422</f>
        <v/>
      </c>
      <c r="J2419" s="16">
        <f>'دیده بان بازار'!J2422</f>
        <v/>
      </c>
      <c r="K2419" s="16">
        <f>'دیده بان بازار'!K2422</f>
        <v/>
      </c>
      <c r="L2419" s="16">
        <f>'دیده بان بازار'!L2422</f>
        <v/>
      </c>
      <c r="M2419" s="16">
        <f>'دیده بان بازار'!M2422</f>
        <v/>
      </c>
      <c r="N2419" s="16">
        <f>'دیده بان بازار'!N2422</f>
        <v/>
      </c>
      <c r="O2419" s="16">
        <f>'دیده بان بازار'!O2422</f>
        <v/>
      </c>
      <c r="P2419" s="16">
        <f>'دیده بان بازار'!P2422</f>
        <v/>
      </c>
      <c r="Q2419" s="16">
        <f>'دیده بان بازار'!Q2422</f>
        <v/>
      </c>
      <c r="R2419" s="16">
        <f>'دیده بان بازار'!R2422</f>
        <v/>
      </c>
      <c r="S2419" s="16">
        <f>'دیده بان بازار'!S2422</f>
        <v/>
      </c>
      <c r="T2419" s="16">
        <f>'دیده بان بازار'!T2422</f>
        <v/>
      </c>
      <c r="U2419" s="16">
        <f>'دیده بان بازار'!U2422</f>
        <v/>
      </c>
      <c r="V2419" s="16">
        <f>'دیده بان بازار'!V2422</f>
        <v/>
      </c>
      <c r="W2419" s="7">
        <f>'دیده بان بازار'!W2422</f>
        <v/>
      </c>
      <c r="X2419" s="11">
        <f>IFERROR(IF(OR(R2419&lt;=0,W2419&lt;=0,S2419&lt;=0,V2419&lt;=0),0,ROUND((S2419/R2419)/(V2419/W2419),2)),0)</f>
        <v/>
      </c>
      <c r="Y2419" s="11">
        <f>IFERROR(IF(OR(S2419&lt;=0,V2419&lt;=0),0,ROUND(S2419/V2419,2)),0)</f>
        <v/>
      </c>
      <c r="Z2419" s="11">
        <f>IFERROR(J2419-M2419,0)</f>
        <v/>
      </c>
      <c r="AA2419" s="11">
        <f>IFERROR(ROUND(MAX(0,MIN(100,((AB2419*0.2)+(AC2419*0.15)+(AD2419*0.15)+(AE2419*0.1)+(AF2419*0.1)+(AG2419*0.15)+(MIN(Y2419/3,1)*100*0.1)+(AI2419*0.05))*((AH2419/100)*0.25+0.75))),0),0)</f>
        <v/>
      </c>
      <c r="AB2419" s="11">
        <f>ROUND(MAX(0,MIN(100,((M2419+10)/20)*100)),0)</f>
        <v/>
      </c>
      <c r="AC2419" s="11">
        <f>IFERROR(IF(D2419&lt;=0,0,ROUND(COUNTIFS($D$4:$D$3359,"&lt;="&amp;D2419,$D$4:$D$3359,"&gt;0")/COUNTIF($D$4:$D$3359,"&gt;0")*100,0)),0)</f>
        <v/>
      </c>
      <c r="AD2419" s="11">
        <f>IF(E2419&lt;=0,0,ROUND(MAX(0,MIN(100,(LOG10(1+E2419/1000000000)/LOG10(101))*100)),0))</f>
        <v/>
      </c>
      <c r="AE2419" s="11">
        <f>IF(O2419=N2419,50,ROUND(MAX(0,MIN(100,((H2419-N2419)/(O2419-N2419))*100)),0))</f>
        <v/>
      </c>
      <c r="AF2419" s="11">
        <f>ROUND(MAX(0,MIN(100,50+((H2419-K2419)/K2419)*1000)),0)</f>
        <v/>
      </c>
      <c r="AG2419" s="11">
        <f>IFERROR(ROUND(MAX(0,MIN(100,50+25*LN(MAX(0.01,X2419)))),0),25)</f>
        <v/>
      </c>
      <c r="AH2419" s="11">
        <f>ROUND(IF(M2419&lt;=-30,0,IF(M2419&lt;=-20,20,IF(M2419&lt;=-10,50,100))),0)</f>
        <v/>
      </c>
      <c r="AI2419" s="11">
        <f>ROUND(MAX(0,MIN(100,50+(Z2419*10))),0)</f>
        <v/>
      </c>
      <c r="AJ2419" s="11">
        <f>IFERROR(IF(--AA2419&gt;=80,"خرید قوی",IF(--AA2419&gt;=70,"خرید مشروط",IF(--AA2419&gt;=60,"مراقبت",IF(--AA2419&gt;=45,"ضعیف","عدم ورود")))),"")</f>
        <v/>
      </c>
    </row>
    <row r="2420">
      <c r="A2420" s="12">
        <f>'دیده بان بازار'!A2423</f>
        <v/>
      </c>
      <c r="B2420" s="13">
        <f>'دیده بان بازار'!B2423</f>
        <v/>
      </c>
      <c r="C2420" s="13">
        <f>'دیده بان بازار'!C2423</f>
        <v/>
      </c>
      <c r="D2420" s="13">
        <f>'دیده بان بازار'!D2423</f>
        <v/>
      </c>
      <c r="E2420" s="14">
        <f>'دیده بان بازار'!E2423</f>
        <v/>
      </c>
      <c r="F2420" s="13">
        <f>'دیده بان بازار'!F2423</f>
        <v/>
      </c>
      <c r="G2420" s="13">
        <f>'دیده بان بازار'!G2423</f>
        <v/>
      </c>
      <c r="H2420" s="13">
        <f>'دیده بان بازار'!H2423</f>
        <v/>
      </c>
      <c r="I2420" s="13">
        <f>'دیده بان بازار'!I2423</f>
        <v/>
      </c>
      <c r="J2420" s="13">
        <f>'دیده بان بازار'!J2423</f>
        <v/>
      </c>
      <c r="K2420" s="13">
        <f>'دیده بان بازار'!K2423</f>
        <v/>
      </c>
      <c r="L2420" s="13">
        <f>'دیده بان بازار'!L2423</f>
        <v/>
      </c>
      <c r="M2420" s="13">
        <f>'دیده بان بازار'!M2423</f>
        <v/>
      </c>
      <c r="N2420" s="13">
        <f>'دیده بان بازار'!N2423</f>
        <v/>
      </c>
      <c r="O2420" s="13">
        <f>'دیده بان بازار'!O2423</f>
        <v/>
      </c>
      <c r="P2420" s="13">
        <f>'دیده بان بازار'!P2423</f>
        <v/>
      </c>
      <c r="Q2420" s="13">
        <f>'دیده بان بازار'!Q2423</f>
        <v/>
      </c>
      <c r="R2420" s="13">
        <f>'دیده بان بازار'!R2423</f>
        <v/>
      </c>
      <c r="S2420" s="13">
        <f>'دیده بان بازار'!S2423</f>
        <v/>
      </c>
      <c r="T2420" s="13">
        <f>'دیده بان بازار'!T2423</f>
        <v/>
      </c>
      <c r="U2420" s="13">
        <f>'دیده بان بازار'!U2423</f>
        <v/>
      </c>
      <c r="V2420" s="13">
        <f>'دیده بان بازار'!V2423</f>
        <v/>
      </c>
      <c r="W2420" s="6">
        <f>'دیده بان بازار'!W2423</f>
        <v/>
      </c>
      <c r="X2420" s="11">
        <f>IFERROR(IF(OR(R2420&lt;=0,W2420&lt;=0,S2420&lt;=0,V2420&lt;=0),0,ROUND((S2420/R2420)/(V2420/W2420),2)),0)</f>
        <v/>
      </c>
      <c r="Y2420" s="11">
        <f>IFERROR(IF(OR(S2420&lt;=0,V2420&lt;=0),0,ROUND(S2420/V2420,2)),0)</f>
        <v/>
      </c>
      <c r="Z2420" s="11">
        <f>IFERROR(J2420-M2420,0)</f>
        <v/>
      </c>
      <c r="AA2420" s="11">
        <f>IFERROR(ROUND(MAX(0,MIN(100,((AB2420*0.2)+(AC2420*0.15)+(AD2420*0.15)+(AE2420*0.1)+(AF2420*0.1)+(AG2420*0.15)+(MIN(Y2420/3,1)*100*0.1)+(AI2420*0.05))*((AH2420/100)*0.25+0.75))),0),0)</f>
        <v/>
      </c>
      <c r="AB2420" s="11">
        <f>ROUND(MAX(0,MIN(100,((M2420+10)/20)*100)),0)</f>
        <v/>
      </c>
      <c r="AC2420" s="11">
        <f>IFERROR(IF(D2420&lt;=0,0,ROUND(COUNTIFS($D$4:$D$3359,"&lt;="&amp;D2420,$D$4:$D$3359,"&gt;0")/COUNTIF($D$4:$D$3359,"&gt;0")*100,0)),0)</f>
        <v/>
      </c>
      <c r="AD2420" s="11">
        <f>IF(E2420&lt;=0,0,ROUND(MAX(0,MIN(100,(LOG10(1+E2420/1000000000)/LOG10(101))*100)),0))</f>
        <v/>
      </c>
      <c r="AE2420" s="11">
        <f>IF(O2420=N2420,50,ROUND(MAX(0,MIN(100,((H2420-N2420)/(O2420-N2420))*100)),0))</f>
        <v/>
      </c>
      <c r="AF2420" s="11">
        <f>ROUND(MAX(0,MIN(100,50+((H2420-K2420)/K2420)*1000)),0)</f>
        <v/>
      </c>
      <c r="AG2420" s="11">
        <f>IFERROR(ROUND(MAX(0,MIN(100,50+25*LN(MAX(0.01,X2420)))),0),25)</f>
        <v/>
      </c>
      <c r="AH2420" s="11">
        <f>ROUND(IF(M2420&lt;=-30,0,IF(M2420&lt;=-20,20,IF(M2420&lt;=-10,50,100))),0)</f>
        <v/>
      </c>
      <c r="AI2420" s="11">
        <f>ROUND(MAX(0,MIN(100,50+(Z2420*10))),0)</f>
        <v/>
      </c>
      <c r="AJ2420" s="11">
        <f>IFERROR(IF(--AA2420&gt;=80,"خرید قوی",IF(--AA2420&gt;=70,"خرید مشروط",IF(--AA2420&gt;=60,"مراقبت",IF(--AA2420&gt;=45,"ضعیف","عدم ورود")))),"")</f>
        <v/>
      </c>
    </row>
    <row r="2421">
      <c r="A2421" s="15">
        <f>'دیده بان بازار'!A2424</f>
        <v/>
      </c>
      <c r="B2421" s="16">
        <f>'دیده بان بازار'!B2424</f>
        <v/>
      </c>
      <c r="C2421" s="16">
        <f>'دیده بان بازار'!C2424</f>
        <v/>
      </c>
      <c r="D2421" s="16">
        <f>'دیده بان بازار'!D2424</f>
        <v/>
      </c>
      <c r="E2421" s="17">
        <f>'دیده بان بازار'!E2424</f>
        <v/>
      </c>
      <c r="F2421" s="16">
        <f>'دیده بان بازار'!F2424</f>
        <v/>
      </c>
      <c r="G2421" s="16">
        <f>'دیده بان بازار'!G2424</f>
        <v/>
      </c>
      <c r="H2421" s="16">
        <f>'دیده بان بازار'!H2424</f>
        <v/>
      </c>
      <c r="I2421" s="16">
        <f>'دیده بان بازار'!I2424</f>
        <v/>
      </c>
      <c r="J2421" s="16">
        <f>'دیده بان بازار'!J2424</f>
        <v/>
      </c>
      <c r="K2421" s="16">
        <f>'دیده بان بازار'!K2424</f>
        <v/>
      </c>
      <c r="L2421" s="16">
        <f>'دیده بان بازار'!L2424</f>
        <v/>
      </c>
      <c r="M2421" s="16">
        <f>'دیده بان بازار'!M2424</f>
        <v/>
      </c>
      <c r="N2421" s="16">
        <f>'دیده بان بازار'!N2424</f>
        <v/>
      </c>
      <c r="O2421" s="16">
        <f>'دیده بان بازار'!O2424</f>
        <v/>
      </c>
      <c r="P2421" s="16">
        <f>'دیده بان بازار'!P2424</f>
        <v/>
      </c>
      <c r="Q2421" s="16">
        <f>'دیده بان بازار'!Q2424</f>
        <v/>
      </c>
      <c r="R2421" s="16">
        <f>'دیده بان بازار'!R2424</f>
        <v/>
      </c>
      <c r="S2421" s="16">
        <f>'دیده بان بازار'!S2424</f>
        <v/>
      </c>
      <c r="T2421" s="16">
        <f>'دیده بان بازار'!T2424</f>
        <v/>
      </c>
      <c r="U2421" s="16">
        <f>'دیده بان بازار'!U2424</f>
        <v/>
      </c>
      <c r="V2421" s="16">
        <f>'دیده بان بازار'!V2424</f>
        <v/>
      </c>
      <c r="W2421" s="7">
        <f>'دیده بان بازار'!W2424</f>
        <v/>
      </c>
      <c r="X2421" s="11">
        <f>IFERROR(IF(OR(R2421&lt;=0,W2421&lt;=0,S2421&lt;=0,V2421&lt;=0),0,ROUND((S2421/R2421)/(V2421/W2421),2)),0)</f>
        <v/>
      </c>
      <c r="Y2421" s="11">
        <f>IFERROR(IF(OR(S2421&lt;=0,V2421&lt;=0),0,ROUND(S2421/V2421,2)),0)</f>
        <v/>
      </c>
      <c r="Z2421" s="11">
        <f>IFERROR(J2421-M2421,0)</f>
        <v/>
      </c>
      <c r="AA2421" s="11">
        <f>IFERROR(ROUND(MAX(0,MIN(100,((AB2421*0.2)+(AC2421*0.15)+(AD2421*0.15)+(AE2421*0.1)+(AF2421*0.1)+(AG2421*0.15)+(MIN(Y2421/3,1)*100*0.1)+(AI2421*0.05))*((AH2421/100)*0.25+0.75))),0),0)</f>
        <v/>
      </c>
      <c r="AB2421" s="11">
        <f>ROUND(MAX(0,MIN(100,((M2421+10)/20)*100)),0)</f>
        <v/>
      </c>
      <c r="AC2421" s="11">
        <f>IFERROR(IF(D2421&lt;=0,0,ROUND(COUNTIFS($D$4:$D$3359,"&lt;="&amp;D2421,$D$4:$D$3359,"&gt;0")/COUNTIF($D$4:$D$3359,"&gt;0")*100,0)),0)</f>
        <v/>
      </c>
      <c r="AD2421" s="11">
        <f>IF(E2421&lt;=0,0,ROUND(MAX(0,MIN(100,(LOG10(1+E2421/1000000000)/LOG10(101))*100)),0))</f>
        <v/>
      </c>
      <c r="AE2421" s="11">
        <f>IF(O2421=N2421,50,ROUND(MAX(0,MIN(100,((H2421-N2421)/(O2421-N2421))*100)),0))</f>
        <v/>
      </c>
      <c r="AF2421" s="11">
        <f>ROUND(MAX(0,MIN(100,50+((H2421-K2421)/K2421)*1000)),0)</f>
        <v/>
      </c>
      <c r="AG2421" s="11">
        <f>IFERROR(ROUND(MAX(0,MIN(100,50+25*LN(MAX(0.01,X2421)))),0),25)</f>
        <v/>
      </c>
      <c r="AH2421" s="11">
        <f>ROUND(IF(M2421&lt;=-30,0,IF(M2421&lt;=-20,20,IF(M2421&lt;=-10,50,100))),0)</f>
        <v/>
      </c>
      <c r="AI2421" s="11">
        <f>ROUND(MAX(0,MIN(100,50+(Z2421*10))),0)</f>
        <v/>
      </c>
      <c r="AJ2421" s="11">
        <f>IFERROR(IF(--AA2421&gt;=80,"خرید قوی",IF(--AA2421&gt;=70,"خرید مشروط",IF(--AA2421&gt;=60,"مراقبت",IF(--AA2421&gt;=45,"ضعیف","عدم ورود")))),"")</f>
        <v/>
      </c>
    </row>
    <row r="2422">
      <c r="A2422" s="12">
        <f>'دیده بان بازار'!A2425</f>
        <v/>
      </c>
      <c r="B2422" s="13">
        <f>'دیده بان بازار'!B2425</f>
        <v/>
      </c>
      <c r="C2422" s="13">
        <f>'دیده بان بازار'!C2425</f>
        <v/>
      </c>
      <c r="D2422" s="13">
        <f>'دیده بان بازار'!D2425</f>
        <v/>
      </c>
      <c r="E2422" s="14">
        <f>'دیده بان بازار'!E2425</f>
        <v/>
      </c>
      <c r="F2422" s="13">
        <f>'دیده بان بازار'!F2425</f>
        <v/>
      </c>
      <c r="G2422" s="13">
        <f>'دیده بان بازار'!G2425</f>
        <v/>
      </c>
      <c r="H2422" s="13">
        <f>'دیده بان بازار'!H2425</f>
        <v/>
      </c>
      <c r="I2422" s="13">
        <f>'دیده بان بازار'!I2425</f>
        <v/>
      </c>
      <c r="J2422" s="13">
        <f>'دیده بان بازار'!J2425</f>
        <v/>
      </c>
      <c r="K2422" s="13">
        <f>'دیده بان بازار'!K2425</f>
        <v/>
      </c>
      <c r="L2422" s="13">
        <f>'دیده بان بازار'!L2425</f>
        <v/>
      </c>
      <c r="M2422" s="13">
        <f>'دیده بان بازار'!M2425</f>
        <v/>
      </c>
      <c r="N2422" s="13">
        <f>'دیده بان بازار'!N2425</f>
        <v/>
      </c>
      <c r="O2422" s="13">
        <f>'دیده بان بازار'!O2425</f>
        <v/>
      </c>
      <c r="P2422" s="13">
        <f>'دیده بان بازار'!P2425</f>
        <v/>
      </c>
      <c r="Q2422" s="13">
        <f>'دیده بان بازار'!Q2425</f>
        <v/>
      </c>
      <c r="R2422" s="13">
        <f>'دیده بان بازار'!R2425</f>
        <v/>
      </c>
      <c r="S2422" s="13">
        <f>'دیده بان بازار'!S2425</f>
        <v/>
      </c>
      <c r="T2422" s="13">
        <f>'دیده بان بازار'!T2425</f>
        <v/>
      </c>
      <c r="U2422" s="13">
        <f>'دیده بان بازار'!U2425</f>
        <v/>
      </c>
      <c r="V2422" s="13">
        <f>'دیده بان بازار'!V2425</f>
        <v/>
      </c>
      <c r="W2422" s="6">
        <f>'دیده بان بازار'!W2425</f>
        <v/>
      </c>
      <c r="X2422" s="11">
        <f>IFERROR(IF(OR(R2422&lt;=0,W2422&lt;=0,S2422&lt;=0,V2422&lt;=0),0,ROUND((S2422/R2422)/(V2422/W2422),2)),0)</f>
        <v/>
      </c>
      <c r="Y2422" s="11">
        <f>IFERROR(IF(OR(S2422&lt;=0,V2422&lt;=0),0,ROUND(S2422/V2422,2)),0)</f>
        <v/>
      </c>
      <c r="Z2422" s="11">
        <f>IFERROR(J2422-M2422,0)</f>
        <v/>
      </c>
      <c r="AA2422" s="11">
        <f>IFERROR(ROUND(MAX(0,MIN(100,((AB2422*0.2)+(AC2422*0.15)+(AD2422*0.15)+(AE2422*0.1)+(AF2422*0.1)+(AG2422*0.15)+(MIN(Y2422/3,1)*100*0.1)+(AI2422*0.05))*((AH2422/100)*0.25+0.75))),0),0)</f>
        <v/>
      </c>
      <c r="AB2422" s="11">
        <f>ROUND(MAX(0,MIN(100,((M2422+10)/20)*100)),0)</f>
        <v/>
      </c>
      <c r="AC2422" s="11">
        <f>IFERROR(IF(D2422&lt;=0,0,ROUND(COUNTIFS($D$4:$D$3359,"&lt;="&amp;D2422,$D$4:$D$3359,"&gt;0")/COUNTIF($D$4:$D$3359,"&gt;0")*100,0)),0)</f>
        <v/>
      </c>
      <c r="AD2422" s="11">
        <f>IF(E2422&lt;=0,0,ROUND(MAX(0,MIN(100,(LOG10(1+E2422/1000000000)/LOG10(101))*100)),0))</f>
        <v/>
      </c>
      <c r="AE2422" s="11">
        <f>IF(O2422=N2422,50,ROUND(MAX(0,MIN(100,((H2422-N2422)/(O2422-N2422))*100)),0))</f>
        <v/>
      </c>
      <c r="AF2422" s="11">
        <f>ROUND(MAX(0,MIN(100,50+((H2422-K2422)/K2422)*1000)),0)</f>
        <v/>
      </c>
      <c r="AG2422" s="11">
        <f>IFERROR(ROUND(MAX(0,MIN(100,50+25*LN(MAX(0.01,X2422)))),0),25)</f>
        <v/>
      </c>
      <c r="AH2422" s="11">
        <f>ROUND(IF(M2422&lt;=-30,0,IF(M2422&lt;=-20,20,IF(M2422&lt;=-10,50,100))),0)</f>
        <v/>
      </c>
      <c r="AI2422" s="11">
        <f>ROUND(MAX(0,MIN(100,50+(Z2422*10))),0)</f>
        <v/>
      </c>
      <c r="AJ2422" s="11">
        <f>IFERROR(IF(--AA2422&gt;=80,"خرید قوی",IF(--AA2422&gt;=70,"خرید مشروط",IF(--AA2422&gt;=60,"مراقبت",IF(--AA2422&gt;=45,"ضعیف","عدم ورود")))),"")</f>
        <v/>
      </c>
    </row>
    <row r="2423">
      <c r="A2423" s="15">
        <f>'دیده بان بازار'!A2426</f>
        <v/>
      </c>
      <c r="B2423" s="16">
        <f>'دیده بان بازار'!B2426</f>
        <v/>
      </c>
      <c r="C2423" s="16">
        <f>'دیده بان بازار'!C2426</f>
        <v/>
      </c>
      <c r="D2423" s="16">
        <f>'دیده بان بازار'!D2426</f>
        <v/>
      </c>
      <c r="E2423" s="17">
        <f>'دیده بان بازار'!E2426</f>
        <v/>
      </c>
      <c r="F2423" s="16">
        <f>'دیده بان بازار'!F2426</f>
        <v/>
      </c>
      <c r="G2423" s="16">
        <f>'دیده بان بازار'!G2426</f>
        <v/>
      </c>
      <c r="H2423" s="16">
        <f>'دیده بان بازار'!H2426</f>
        <v/>
      </c>
      <c r="I2423" s="16">
        <f>'دیده بان بازار'!I2426</f>
        <v/>
      </c>
      <c r="J2423" s="16">
        <f>'دیده بان بازار'!J2426</f>
        <v/>
      </c>
      <c r="K2423" s="16">
        <f>'دیده بان بازار'!K2426</f>
        <v/>
      </c>
      <c r="L2423" s="16">
        <f>'دیده بان بازار'!L2426</f>
        <v/>
      </c>
      <c r="M2423" s="16">
        <f>'دیده بان بازار'!M2426</f>
        <v/>
      </c>
      <c r="N2423" s="16">
        <f>'دیده بان بازار'!N2426</f>
        <v/>
      </c>
      <c r="O2423" s="16">
        <f>'دیده بان بازار'!O2426</f>
        <v/>
      </c>
      <c r="P2423" s="16">
        <f>'دیده بان بازار'!P2426</f>
        <v/>
      </c>
      <c r="Q2423" s="16">
        <f>'دیده بان بازار'!Q2426</f>
        <v/>
      </c>
      <c r="R2423" s="16">
        <f>'دیده بان بازار'!R2426</f>
        <v/>
      </c>
      <c r="S2423" s="16">
        <f>'دیده بان بازار'!S2426</f>
        <v/>
      </c>
      <c r="T2423" s="16">
        <f>'دیده بان بازار'!T2426</f>
        <v/>
      </c>
      <c r="U2423" s="16">
        <f>'دیده بان بازار'!U2426</f>
        <v/>
      </c>
      <c r="V2423" s="16">
        <f>'دیده بان بازار'!V2426</f>
        <v/>
      </c>
      <c r="W2423" s="7">
        <f>'دیده بان بازار'!W2426</f>
        <v/>
      </c>
      <c r="X2423" s="11">
        <f>IFERROR(IF(OR(R2423&lt;=0,W2423&lt;=0,S2423&lt;=0,V2423&lt;=0),0,ROUND((S2423/R2423)/(V2423/W2423),2)),0)</f>
        <v/>
      </c>
      <c r="Y2423" s="11">
        <f>IFERROR(IF(OR(S2423&lt;=0,V2423&lt;=0),0,ROUND(S2423/V2423,2)),0)</f>
        <v/>
      </c>
      <c r="Z2423" s="11">
        <f>IFERROR(J2423-M2423,0)</f>
        <v/>
      </c>
      <c r="AA2423" s="11">
        <f>IFERROR(ROUND(MAX(0,MIN(100,((AB2423*0.2)+(AC2423*0.15)+(AD2423*0.15)+(AE2423*0.1)+(AF2423*0.1)+(AG2423*0.15)+(MIN(Y2423/3,1)*100*0.1)+(AI2423*0.05))*((AH2423/100)*0.25+0.75))),0),0)</f>
        <v/>
      </c>
      <c r="AB2423" s="11">
        <f>ROUND(MAX(0,MIN(100,((M2423+10)/20)*100)),0)</f>
        <v/>
      </c>
      <c r="AC2423" s="11">
        <f>IFERROR(IF(D2423&lt;=0,0,ROUND(COUNTIFS($D$4:$D$3359,"&lt;="&amp;D2423,$D$4:$D$3359,"&gt;0")/COUNTIF($D$4:$D$3359,"&gt;0")*100,0)),0)</f>
        <v/>
      </c>
      <c r="AD2423" s="11">
        <f>IF(E2423&lt;=0,0,ROUND(MAX(0,MIN(100,(LOG10(1+E2423/1000000000)/LOG10(101))*100)),0))</f>
        <v/>
      </c>
      <c r="AE2423" s="11">
        <f>IF(O2423=N2423,50,ROUND(MAX(0,MIN(100,((H2423-N2423)/(O2423-N2423))*100)),0))</f>
        <v/>
      </c>
      <c r="AF2423" s="11">
        <f>ROUND(MAX(0,MIN(100,50+((H2423-K2423)/K2423)*1000)),0)</f>
        <v/>
      </c>
      <c r="AG2423" s="11">
        <f>IFERROR(ROUND(MAX(0,MIN(100,50+25*LN(MAX(0.01,X2423)))),0),25)</f>
        <v/>
      </c>
      <c r="AH2423" s="11">
        <f>ROUND(IF(M2423&lt;=-30,0,IF(M2423&lt;=-20,20,IF(M2423&lt;=-10,50,100))),0)</f>
        <v/>
      </c>
      <c r="AI2423" s="11">
        <f>ROUND(MAX(0,MIN(100,50+(Z2423*10))),0)</f>
        <v/>
      </c>
      <c r="AJ2423" s="11">
        <f>IFERROR(IF(--AA2423&gt;=80,"خرید قوی",IF(--AA2423&gt;=70,"خرید مشروط",IF(--AA2423&gt;=60,"مراقبت",IF(--AA2423&gt;=45,"ضعیف","عدم ورود")))),"")</f>
        <v/>
      </c>
    </row>
    <row r="2424">
      <c r="A2424" s="12">
        <f>'دیده بان بازار'!A2427</f>
        <v/>
      </c>
      <c r="B2424" s="13">
        <f>'دیده بان بازار'!B2427</f>
        <v/>
      </c>
      <c r="C2424" s="13">
        <f>'دیده بان بازار'!C2427</f>
        <v/>
      </c>
      <c r="D2424" s="13">
        <f>'دیده بان بازار'!D2427</f>
        <v/>
      </c>
      <c r="E2424" s="14">
        <f>'دیده بان بازار'!E2427</f>
        <v/>
      </c>
      <c r="F2424" s="13">
        <f>'دیده بان بازار'!F2427</f>
        <v/>
      </c>
      <c r="G2424" s="13">
        <f>'دیده بان بازار'!G2427</f>
        <v/>
      </c>
      <c r="H2424" s="13">
        <f>'دیده بان بازار'!H2427</f>
        <v/>
      </c>
      <c r="I2424" s="13">
        <f>'دیده بان بازار'!I2427</f>
        <v/>
      </c>
      <c r="J2424" s="13">
        <f>'دیده بان بازار'!J2427</f>
        <v/>
      </c>
      <c r="K2424" s="13">
        <f>'دیده بان بازار'!K2427</f>
        <v/>
      </c>
      <c r="L2424" s="13">
        <f>'دیده بان بازار'!L2427</f>
        <v/>
      </c>
      <c r="M2424" s="13">
        <f>'دیده بان بازار'!M2427</f>
        <v/>
      </c>
      <c r="N2424" s="13">
        <f>'دیده بان بازار'!N2427</f>
        <v/>
      </c>
      <c r="O2424" s="13">
        <f>'دیده بان بازار'!O2427</f>
        <v/>
      </c>
      <c r="P2424" s="13">
        <f>'دیده بان بازار'!P2427</f>
        <v/>
      </c>
      <c r="Q2424" s="13">
        <f>'دیده بان بازار'!Q2427</f>
        <v/>
      </c>
      <c r="R2424" s="13">
        <f>'دیده بان بازار'!R2427</f>
        <v/>
      </c>
      <c r="S2424" s="13">
        <f>'دیده بان بازار'!S2427</f>
        <v/>
      </c>
      <c r="T2424" s="13">
        <f>'دیده بان بازار'!T2427</f>
        <v/>
      </c>
      <c r="U2424" s="13">
        <f>'دیده بان بازار'!U2427</f>
        <v/>
      </c>
      <c r="V2424" s="13">
        <f>'دیده بان بازار'!V2427</f>
        <v/>
      </c>
      <c r="W2424" s="6">
        <f>'دیده بان بازار'!W2427</f>
        <v/>
      </c>
      <c r="X2424" s="11">
        <f>IFERROR(IF(OR(R2424&lt;=0,W2424&lt;=0,S2424&lt;=0,V2424&lt;=0),0,ROUND((S2424/R2424)/(V2424/W2424),2)),0)</f>
        <v/>
      </c>
      <c r="Y2424" s="11">
        <f>IFERROR(IF(OR(S2424&lt;=0,V2424&lt;=0),0,ROUND(S2424/V2424,2)),0)</f>
        <v/>
      </c>
      <c r="Z2424" s="11">
        <f>IFERROR(J2424-M2424,0)</f>
        <v/>
      </c>
      <c r="AA2424" s="11">
        <f>IFERROR(ROUND(MAX(0,MIN(100,((AB2424*0.2)+(AC2424*0.15)+(AD2424*0.15)+(AE2424*0.1)+(AF2424*0.1)+(AG2424*0.15)+(MIN(Y2424/3,1)*100*0.1)+(AI2424*0.05))*((AH2424/100)*0.25+0.75))),0),0)</f>
        <v/>
      </c>
      <c r="AB2424" s="11">
        <f>ROUND(MAX(0,MIN(100,((M2424+10)/20)*100)),0)</f>
        <v/>
      </c>
      <c r="AC2424" s="11">
        <f>IFERROR(IF(D2424&lt;=0,0,ROUND(COUNTIFS($D$4:$D$3359,"&lt;="&amp;D2424,$D$4:$D$3359,"&gt;0")/COUNTIF($D$4:$D$3359,"&gt;0")*100,0)),0)</f>
        <v/>
      </c>
      <c r="AD2424" s="11">
        <f>IF(E2424&lt;=0,0,ROUND(MAX(0,MIN(100,(LOG10(1+E2424/1000000000)/LOG10(101))*100)),0))</f>
        <v/>
      </c>
      <c r="AE2424" s="11">
        <f>IF(O2424=N2424,50,ROUND(MAX(0,MIN(100,((H2424-N2424)/(O2424-N2424))*100)),0))</f>
        <v/>
      </c>
      <c r="AF2424" s="11">
        <f>ROUND(MAX(0,MIN(100,50+((H2424-K2424)/K2424)*1000)),0)</f>
        <v/>
      </c>
      <c r="AG2424" s="11">
        <f>IFERROR(ROUND(MAX(0,MIN(100,50+25*LN(MAX(0.01,X2424)))),0),25)</f>
        <v/>
      </c>
      <c r="AH2424" s="11">
        <f>ROUND(IF(M2424&lt;=-30,0,IF(M2424&lt;=-20,20,IF(M2424&lt;=-10,50,100))),0)</f>
        <v/>
      </c>
      <c r="AI2424" s="11">
        <f>ROUND(MAX(0,MIN(100,50+(Z2424*10))),0)</f>
        <v/>
      </c>
      <c r="AJ2424" s="11">
        <f>IFERROR(IF(--AA2424&gt;=80,"خرید قوی",IF(--AA2424&gt;=70,"خرید مشروط",IF(--AA2424&gt;=60,"مراقبت",IF(--AA2424&gt;=45,"ضعیف","عدم ورود")))),"")</f>
        <v/>
      </c>
    </row>
    <row r="2425">
      <c r="A2425" s="15">
        <f>'دیده بان بازار'!A2428</f>
        <v/>
      </c>
      <c r="B2425" s="16">
        <f>'دیده بان بازار'!B2428</f>
        <v/>
      </c>
      <c r="C2425" s="16">
        <f>'دیده بان بازار'!C2428</f>
        <v/>
      </c>
      <c r="D2425" s="16">
        <f>'دیده بان بازار'!D2428</f>
        <v/>
      </c>
      <c r="E2425" s="17">
        <f>'دیده بان بازار'!E2428</f>
        <v/>
      </c>
      <c r="F2425" s="16">
        <f>'دیده بان بازار'!F2428</f>
        <v/>
      </c>
      <c r="G2425" s="16">
        <f>'دیده بان بازار'!G2428</f>
        <v/>
      </c>
      <c r="H2425" s="16">
        <f>'دیده بان بازار'!H2428</f>
        <v/>
      </c>
      <c r="I2425" s="16">
        <f>'دیده بان بازار'!I2428</f>
        <v/>
      </c>
      <c r="J2425" s="16">
        <f>'دیده بان بازار'!J2428</f>
        <v/>
      </c>
      <c r="K2425" s="16">
        <f>'دیده بان بازار'!K2428</f>
        <v/>
      </c>
      <c r="L2425" s="16">
        <f>'دیده بان بازار'!L2428</f>
        <v/>
      </c>
      <c r="M2425" s="16">
        <f>'دیده بان بازار'!M2428</f>
        <v/>
      </c>
      <c r="N2425" s="16">
        <f>'دیده بان بازار'!N2428</f>
        <v/>
      </c>
      <c r="O2425" s="16">
        <f>'دیده بان بازار'!O2428</f>
        <v/>
      </c>
      <c r="P2425" s="16">
        <f>'دیده بان بازار'!P2428</f>
        <v/>
      </c>
      <c r="Q2425" s="16">
        <f>'دیده بان بازار'!Q2428</f>
        <v/>
      </c>
      <c r="R2425" s="16">
        <f>'دیده بان بازار'!R2428</f>
        <v/>
      </c>
      <c r="S2425" s="16">
        <f>'دیده بان بازار'!S2428</f>
        <v/>
      </c>
      <c r="T2425" s="16">
        <f>'دیده بان بازار'!T2428</f>
        <v/>
      </c>
      <c r="U2425" s="16">
        <f>'دیده بان بازار'!U2428</f>
        <v/>
      </c>
      <c r="V2425" s="16">
        <f>'دیده بان بازار'!V2428</f>
        <v/>
      </c>
      <c r="W2425" s="7">
        <f>'دیده بان بازار'!W2428</f>
        <v/>
      </c>
      <c r="X2425" s="11">
        <f>IFERROR(IF(OR(R2425&lt;=0,W2425&lt;=0,S2425&lt;=0,V2425&lt;=0),0,ROUND((S2425/R2425)/(V2425/W2425),2)),0)</f>
        <v/>
      </c>
      <c r="Y2425" s="11">
        <f>IFERROR(IF(OR(S2425&lt;=0,V2425&lt;=0),0,ROUND(S2425/V2425,2)),0)</f>
        <v/>
      </c>
      <c r="Z2425" s="11">
        <f>IFERROR(J2425-M2425,0)</f>
        <v/>
      </c>
      <c r="AA2425" s="11">
        <f>IFERROR(ROUND(MAX(0,MIN(100,((AB2425*0.2)+(AC2425*0.15)+(AD2425*0.15)+(AE2425*0.1)+(AF2425*0.1)+(AG2425*0.15)+(MIN(Y2425/3,1)*100*0.1)+(AI2425*0.05))*((AH2425/100)*0.25+0.75))),0),0)</f>
        <v/>
      </c>
      <c r="AB2425" s="11">
        <f>ROUND(MAX(0,MIN(100,((M2425+10)/20)*100)),0)</f>
        <v/>
      </c>
      <c r="AC2425" s="11">
        <f>IFERROR(IF(D2425&lt;=0,0,ROUND(COUNTIFS($D$4:$D$3359,"&lt;="&amp;D2425,$D$4:$D$3359,"&gt;0")/COUNTIF($D$4:$D$3359,"&gt;0")*100,0)),0)</f>
        <v/>
      </c>
      <c r="AD2425" s="11">
        <f>IF(E2425&lt;=0,0,ROUND(MAX(0,MIN(100,(LOG10(1+E2425/1000000000)/LOG10(101))*100)),0))</f>
        <v/>
      </c>
      <c r="AE2425" s="11">
        <f>IF(O2425=N2425,50,ROUND(MAX(0,MIN(100,((H2425-N2425)/(O2425-N2425))*100)),0))</f>
        <v/>
      </c>
      <c r="AF2425" s="11">
        <f>ROUND(MAX(0,MIN(100,50+((H2425-K2425)/K2425)*1000)),0)</f>
        <v/>
      </c>
      <c r="AG2425" s="11">
        <f>IFERROR(ROUND(MAX(0,MIN(100,50+25*LN(MAX(0.01,X2425)))),0),25)</f>
        <v/>
      </c>
      <c r="AH2425" s="11">
        <f>ROUND(IF(M2425&lt;=-30,0,IF(M2425&lt;=-20,20,IF(M2425&lt;=-10,50,100))),0)</f>
        <v/>
      </c>
      <c r="AI2425" s="11">
        <f>ROUND(MAX(0,MIN(100,50+(Z2425*10))),0)</f>
        <v/>
      </c>
      <c r="AJ2425" s="11">
        <f>IFERROR(IF(--AA2425&gt;=80,"خرید قوی",IF(--AA2425&gt;=70,"خرید مشروط",IF(--AA2425&gt;=60,"مراقبت",IF(--AA2425&gt;=45,"ضعیف","عدم ورود")))),"")</f>
        <v/>
      </c>
    </row>
    <row r="2426">
      <c r="A2426" s="12">
        <f>'دیده بان بازار'!A2429</f>
        <v/>
      </c>
      <c r="B2426" s="13">
        <f>'دیده بان بازار'!B2429</f>
        <v/>
      </c>
      <c r="C2426" s="13">
        <f>'دیده بان بازار'!C2429</f>
        <v/>
      </c>
      <c r="D2426" s="13">
        <f>'دیده بان بازار'!D2429</f>
        <v/>
      </c>
      <c r="E2426" s="14">
        <f>'دیده بان بازار'!E2429</f>
        <v/>
      </c>
      <c r="F2426" s="13">
        <f>'دیده بان بازار'!F2429</f>
        <v/>
      </c>
      <c r="G2426" s="13">
        <f>'دیده بان بازار'!G2429</f>
        <v/>
      </c>
      <c r="H2426" s="13">
        <f>'دیده بان بازار'!H2429</f>
        <v/>
      </c>
      <c r="I2426" s="13">
        <f>'دیده بان بازار'!I2429</f>
        <v/>
      </c>
      <c r="J2426" s="13">
        <f>'دیده بان بازار'!J2429</f>
        <v/>
      </c>
      <c r="K2426" s="13">
        <f>'دیده بان بازار'!K2429</f>
        <v/>
      </c>
      <c r="L2426" s="13">
        <f>'دیده بان بازار'!L2429</f>
        <v/>
      </c>
      <c r="M2426" s="13">
        <f>'دیده بان بازار'!M2429</f>
        <v/>
      </c>
      <c r="N2426" s="13">
        <f>'دیده بان بازار'!N2429</f>
        <v/>
      </c>
      <c r="O2426" s="13">
        <f>'دیده بان بازار'!O2429</f>
        <v/>
      </c>
      <c r="P2426" s="13">
        <f>'دیده بان بازار'!P2429</f>
        <v/>
      </c>
      <c r="Q2426" s="13">
        <f>'دیده بان بازار'!Q2429</f>
        <v/>
      </c>
      <c r="R2426" s="13">
        <f>'دیده بان بازار'!R2429</f>
        <v/>
      </c>
      <c r="S2426" s="13">
        <f>'دیده بان بازار'!S2429</f>
        <v/>
      </c>
      <c r="T2426" s="13">
        <f>'دیده بان بازار'!T2429</f>
        <v/>
      </c>
      <c r="U2426" s="13">
        <f>'دیده بان بازار'!U2429</f>
        <v/>
      </c>
      <c r="V2426" s="13">
        <f>'دیده بان بازار'!V2429</f>
        <v/>
      </c>
      <c r="W2426" s="6">
        <f>'دیده بان بازار'!W2429</f>
        <v/>
      </c>
      <c r="X2426" s="11">
        <f>IFERROR(IF(OR(R2426&lt;=0,W2426&lt;=0,S2426&lt;=0,V2426&lt;=0),0,ROUND((S2426/R2426)/(V2426/W2426),2)),0)</f>
        <v/>
      </c>
      <c r="Y2426" s="11">
        <f>IFERROR(IF(OR(S2426&lt;=0,V2426&lt;=0),0,ROUND(S2426/V2426,2)),0)</f>
        <v/>
      </c>
      <c r="Z2426" s="11">
        <f>IFERROR(J2426-M2426,0)</f>
        <v/>
      </c>
      <c r="AA2426" s="11">
        <f>IFERROR(ROUND(MAX(0,MIN(100,((AB2426*0.2)+(AC2426*0.15)+(AD2426*0.15)+(AE2426*0.1)+(AF2426*0.1)+(AG2426*0.15)+(MIN(Y2426/3,1)*100*0.1)+(AI2426*0.05))*((AH2426/100)*0.25+0.75))),0),0)</f>
        <v/>
      </c>
      <c r="AB2426" s="11">
        <f>ROUND(MAX(0,MIN(100,((M2426+10)/20)*100)),0)</f>
        <v/>
      </c>
      <c r="AC2426" s="11">
        <f>IFERROR(IF(D2426&lt;=0,0,ROUND(COUNTIFS($D$4:$D$3359,"&lt;="&amp;D2426,$D$4:$D$3359,"&gt;0")/COUNTIF($D$4:$D$3359,"&gt;0")*100,0)),0)</f>
        <v/>
      </c>
      <c r="AD2426" s="11">
        <f>IF(E2426&lt;=0,0,ROUND(MAX(0,MIN(100,(LOG10(1+E2426/1000000000)/LOG10(101))*100)),0))</f>
        <v/>
      </c>
      <c r="AE2426" s="11">
        <f>IF(O2426=N2426,50,ROUND(MAX(0,MIN(100,((H2426-N2426)/(O2426-N2426))*100)),0))</f>
        <v/>
      </c>
      <c r="AF2426" s="11">
        <f>ROUND(MAX(0,MIN(100,50+((H2426-K2426)/K2426)*1000)),0)</f>
        <v/>
      </c>
      <c r="AG2426" s="11">
        <f>IFERROR(ROUND(MAX(0,MIN(100,50+25*LN(MAX(0.01,X2426)))),0),25)</f>
        <v/>
      </c>
      <c r="AH2426" s="11">
        <f>ROUND(IF(M2426&lt;=-30,0,IF(M2426&lt;=-20,20,IF(M2426&lt;=-10,50,100))),0)</f>
        <v/>
      </c>
      <c r="AI2426" s="11">
        <f>ROUND(MAX(0,MIN(100,50+(Z2426*10))),0)</f>
        <v/>
      </c>
      <c r="AJ2426" s="11">
        <f>IFERROR(IF(--AA2426&gt;=80,"خرید قوی",IF(--AA2426&gt;=70,"خرید مشروط",IF(--AA2426&gt;=60,"مراقبت",IF(--AA2426&gt;=45,"ضعیف","عدم ورود")))),"")</f>
        <v/>
      </c>
    </row>
    <row r="2427">
      <c r="A2427" s="15">
        <f>'دیده بان بازار'!A2430</f>
        <v/>
      </c>
      <c r="B2427" s="16">
        <f>'دیده بان بازار'!B2430</f>
        <v/>
      </c>
      <c r="C2427" s="16">
        <f>'دیده بان بازار'!C2430</f>
        <v/>
      </c>
      <c r="D2427" s="16">
        <f>'دیده بان بازار'!D2430</f>
        <v/>
      </c>
      <c r="E2427" s="17">
        <f>'دیده بان بازار'!E2430</f>
        <v/>
      </c>
      <c r="F2427" s="16">
        <f>'دیده بان بازار'!F2430</f>
        <v/>
      </c>
      <c r="G2427" s="16">
        <f>'دیده بان بازار'!G2430</f>
        <v/>
      </c>
      <c r="H2427" s="16">
        <f>'دیده بان بازار'!H2430</f>
        <v/>
      </c>
      <c r="I2427" s="16">
        <f>'دیده بان بازار'!I2430</f>
        <v/>
      </c>
      <c r="J2427" s="16">
        <f>'دیده بان بازار'!J2430</f>
        <v/>
      </c>
      <c r="K2427" s="16">
        <f>'دیده بان بازار'!K2430</f>
        <v/>
      </c>
      <c r="L2427" s="16">
        <f>'دیده بان بازار'!L2430</f>
        <v/>
      </c>
      <c r="M2427" s="16">
        <f>'دیده بان بازار'!M2430</f>
        <v/>
      </c>
      <c r="N2427" s="16">
        <f>'دیده بان بازار'!N2430</f>
        <v/>
      </c>
      <c r="O2427" s="16">
        <f>'دیده بان بازار'!O2430</f>
        <v/>
      </c>
      <c r="P2427" s="16">
        <f>'دیده بان بازار'!P2430</f>
        <v/>
      </c>
      <c r="Q2427" s="16">
        <f>'دیده بان بازار'!Q2430</f>
        <v/>
      </c>
      <c r="R2427" s="16">
        <f>'دیده بان بازار'!R2430</f>
        <v/>
      </c>
      <c r="S2427" s="16">
        <f>'دیده بان بازار'!S2430</f>
        <v/>
      </c>
      <c r="T2427" s="16">
        <f>'دیده بان بازار'!T2430</f>
        <v/>
      </c>
      <c r="U2427" s="16">
        <f>'دیده بان بازار'!U2430</f>
        <v/>
      </c>
      <c r="V2427" s="16">
        <f>'دیده بان بازار'!V2430</f>
        <v/>
      </c>
      <c r="W2427" s="7">
        <f>'دیده بان بازار'!W2430</f>
        <v/>
      </c>
      <c r="X2427" s="11">
        <f>IFERROR(IF(OR(R2427&lt;=0,W2427&lt;=0,S2427&lt;=0,V2427&lt;=0),0,ROUND((S2427/R2427)/(V2427/W2427),2)),0)</f>
        <v/>
      </c>
      <c r="Y2427" s="11">
        <f>IFERROR(IF(OR(S2427&lt;=0,V2427&lt;=0),0,ROUND(S2427/V2427,2)),0)</f>
        <v/>
      </c>
      <c r="Z2427" s="11">
        <f>IFERROR(J2427-M2427,0)</f>
        <v/>
      </c>
      <c r="AA2427" s="11">
        <f>IFERROR(ROUND(MAX(0,MIN(100,((AB2427*0.2)+(AC2427*0.15)+(AD2427*0.15)+(AE2427*0.1)+(AF2427*0.1)+(AG2427*0.15)+(MIN(Y2427/3,1)*100*0.1)+(AI2427*0.05))*((AH2427/100)*0.25+0.75))),0),0)</f>
        <v/>
      </c>
      <c r="AB2427" s="11">
        <f>ROUND(MAX(0,MIN(100,((M2427+10)/20)*100)),0)</f>
        <v/>
      </c>
      <c r="AC2427" s="11">
        <f>IFERROR(IF(D2427&lt;=0,0,ROUND(COUNTIFS($D$4:$D$3359,"&lt;="&amp;D2427,$D$4:$D$3359,"&gt;0")/COUNTIF($D$4:$D$3359,"&gt;0")*100,0)),0)</f>
        <v/>
      </c>
      <c r="AD2427" s="11">
        <f>IF(E2427&lt;=0,0,ROUND(MAX(0,MIN(100,(LOG10(1+E2427/1000000000)/LOG10(101))*100)),0))</f>
        <v/>
      </c>
      <c r="AE2427" s="11">
        <f>IF(O2427=N2427,50,ROUND(MAX(0,MIN(100,((H2427-N2427)/(O2427-N2427))*100)),0))</f>
        <v/>
      </c>
      <c r="AF2427" s="11">
        <f>ROUND(MAX(0,MIN(100,50+((H2427-K2427)/K2427)*1000)),0)</f>
        <v/>
      </c>
      <c r="AG2427" s="11">
        <f>IFERROR(ROUND(MAX(0,MIN(100,50+25*LN(MAX(0.01,X2427)))),0),25)</f>
        <v/>
      </c>
      <c r="AH2427" s="11">
        <f>ROUND(IF(M2427&lt;=-30,0,IF(M2427&lt;=-20,20,IF(M2427&lt;=-10,50,100))),0)</f>
        <v/>
      </c>
      <c r="AI2427" s="11">
        <f>ROUND(MAX(0,MIN(100,50+(Z2427*10))),0)</f>
        <v/>
      </c>
      <c r="AJ2427" s="11">
        <f>IFERROR(IF(--AA2427&gt;=80,"خرید قوی",IF(--AA2427&gt;=70,"خرید مشروط",IF(--AA2427&gt;=60,"مراقبت",IF(--AA2427&gt;=45,"ضعیف","عدم ورود")))),"")</f>
        <v/>
      </c>
    </row>
    <row r="2428">
      <c r="A2428" s="12">
        <f>'دیده بان بازار'!A2431</f>
        <v/>
      </c>
      <c r="B2428" s="13">
        <f>'دیده بان بازار'!B2431</f>
        <v/>
      </c>
      <c r="C2428" s="13">
        <f>'دیده بان بازار'!C2431</f>
        <v/>
      </c>
      <c r="D2428" s="13">
        <f>'دیده بان بازار'!D2431</f>
        <v/>
      </c>
      <c r="E2428" s="14">
        <f>'دیده بان بازار'!E2431</f>
        <v/>
      </c>
      <c r="F2428" s="13">
        <f>'دیده بان بازار'!F2431</f>
        <v/>
      </c>
      <c r="G2428" s="13">
        <f>'دیده بان بازار'!G2431</f>
        <v/>
      </c>
      <c r="H2428" s="13">
        <f>'دیده بان بازار'!H2431</f>
        <v/>
      </c>
      <c r="I2428" s="13">
        <f>'دیده بان بازار'!I2431</f>
        <v/>
      </c>
      <c r="J2428" s="13">
        <f>'دیده بان بازار'!J2431</f>
        <v/>
      </c>
      <c r="K2428" s="13">
        <f>'دیده بان بازار'!K2431</f>
        <v/>
      </c>
      <c r="L2428" s="13">
        <f>'دیده بان بازار'!L2431</f>
        <v/>
      </c>
      <c r="M2428" s="13">
        <f>'دیده بان بازار'!M2431</f>
        <v/>
      </c>
      <c r="N2428" s="13">
        <f>'دیده بان بازار'!N2431</f>
        <v/>
      </c>
      <c r="O2428" s="13">
        <f>'دیده بان بازار'!O2431</f>
        <v/>
      </c>
      <c r="P2428" s="13">
        <f>'دیده بان بازار'!P2431</f>
        <v/>
      </c>
      <c r="Q2428" s="13">
        <f>'دیده بان بازار'!Q2431</f>
        <v/>
      </c>
      <c r="R2428" s="13">
        <f>'دیده بان بازار'!R2431</f>
        <v/>
      </c>
      <c r="S2428" s="13">
        <f>'دیده بان بازار'!S2431</f>
        <v/>
      </c>
      <c r="T2428" s="13">
        <f>'دیده بان بازار'!T2431</f>
        <v/>
      </c>
      <c r="U2428" s="13">
        <f>'دیده بان بازار'!U2431</f>
        <v/>
      </c>
      <c r="V2428" s="13">
        <f>'دیده بان بازار'!V2431</f>
        <v/>
      </c>
      <c r="W2428" s="6">
        <f>'دیده بان بازار'!W2431</f>
        <v/>
      </c>
      <c r="X2428" s="11">
        <f>IFERROR(IF(OR(R2428&lt;=0,W2428&lt;=0,S2428&lt;=0,V2428&lt;=0),0,ROUND((S2428/R2428)/(V2428/W2428),2)),0)</f>
        <v/>
      </c>
      <c r="Y2428" s="11">
        <f>IFERROR(IF(OR(S2428&lt;=0,V2428&lt;=0),0,ROUND(S2428/V2428,2)),0)</f>
        <v/>
      </c>
      <c r="Z2428" s="11">
        <f>IFERROR(J2428-M2428,0)</f>
        <v/>
      </c>
      <c r="AA2428" s="11">
        <f>IFERROR(ROUND(MAX(0,MIN(100,((AB2428*0.2)+(AC2428*0.15)+(AD2428*0.15)+(AE2428*0.1)+(AF2428*0.1)+(AG2428*0.15)+(MIN(Y2428/3,1)*100*0.1)+(AI2428*0.05))*((AH2428/100)*0.25+0.75))),0),0)</f>
        <v/>
      </c>
      <c r="AB2428" s="11">
        <f>ROUND(MAX(0,MIN(100,((M2428+10)/20)*100)),0)</f>
        <v/>
      </c>
      <c r="AC2428" s="11">
        <f>IFERROR(IF(D2428&lt;=0,0,ROUND(COUNTIFS($D$4:$D$3359,"&lt;="&amp;D2428,$D$4:$D$3359,"&gt;0")/COUNTIF($D$4:$D$3359,"&gt;0")*100,0)),0)</f>
        <v/>
      </c>
      <c r="AD2428" s="11">
        <f>IF(E2428&lt;=0,0,ROUND(MAX(0,MIN(100,(LOG10(1+E2428/1000000000)/LOG10(101))*100)),0))</f>
        <v/>
      </c>
      <c r="AE2428" s="11">
        <f>IF(O2428=N2428,50,ROUND(MAX(0,MIN(100,((H2428-N2428)/(O2428-N2428))*100)),0))</f>
        <v/>
      </c>
      <c r="AF2428" s="11">
        <f>ROUND(MAX(0,MIN(100,50+((H2428-K2428)/K2428)*1000)),0)</f>
        <v/>
      </c>
      <c r="AG2428" s="11">
        <f>IFERROR(ROUND(MAX(0,MIN(100,50+25*LN(MAX(0.01,X2428)))),0),25)</f>
        <v/>
      </c>
      <c r="AH2428" s="11">
        <f>ROUND(IF(M2428&lt;=-30,0,IF(M2428&lt;=-20,20,IF(M2428&lt;=-10,50,100))),0)</f>
        <v/>
      </c>
      <c r="AI2428" s="11">
        <f>ROUND(MAX(0,MIN(100,50+(Z2428*10))),0)</f>
        <v/>
      </c>
      <c r="AJ2428" s="11">
        <f>IFERROR(IF(--AA2428&gt;=80,"خرید قوی",IF(--AA2428&gt;=70,"خرید مشروط",IF(--AA2428&gt;=60,"مراقبت",IF(--AA2428&gt;=45,"ضعیف","عدم ورود")))),"")</f>
        <v/>
      </c>
    </row>
    <row r="2429">
      <c r="A2429" s="15">
        <f>'دیده بان بازار'!A2432</f>
        <v/>
      </c>
      <c r="B2429" s="16">
        <f>'دیده بان بازار'!B2432</f>
        <v/>
      </c>
      <c r="C2429" s="16">
        <f>'دیده بان بازار'!C2432</f>
        <v/>
      </c>
      <c r="D2429" s="16">
        <f>'دیده بان بازار'!D2432</f>
        <v/>
      </c>
      <c r="E2429" s="17">
        <f>'دیده بان بازار'!E2432</f>
        <v/>
      </c>
      <c r="F2429" s="16">
        <f>'دیده بان بازار'!F2432</f>
        <v/>
      </c>
      <c r="G2429" s="16">
        <f>'دیده بان بازار'!G2432</f>
        <v/>
      </c>
      <c r="H2429" s="16">
        <f>'دیده بان بازار'!H2432</f>
        <v/>
      </c>
      <c r="I2429" s="16">
        <f>'دیده بان بازار'!I2432</f>
        <v/>
      </c>
      <c r="J2429" s="16">
        <f>'دیده بان بازار'!J2432</f>
        <v/>
      </c>
      <c r="K2429" s="16">
        <f>'دیده بان بازار'!K2432</f>
        <v/>
      </c>
      <c r="L2429" s="16">
        <f>'دیده بان بازار'!L2432</f>
        <v/>
      </c>
      <c r="M2429" s="16">
        <f>'دیده بان بازار'!M2432</f>
        <v/>
      </c>
      <c r="N2429" s="16">
        <f>'دیده بان بازار'!N2432</f>
        <v/>
      </c>
      <c r="O2429" s="16">
        <f>'دیده بان بازار'!O2432</f>
        <v/>
      </c>
      <c r="P2429" s="16">
        <f>'دیده بان بازار'!P2432</f>
        <v/>
      </c>
      <c r="Q2429" s="16">
        <f>'دیده بان بازار'!Q2432</f>
        <v/>
      </c>
      <c r="R2429" s="16">
        <f>'دیده بان بازار'!R2432</f>
        <v/>
      </c>
      <c r="S2429" s="16">
        <f>'دیده بان بازار'!S2432</f>
        <v/>
      </c>
      <c r="T2429" s="16">
        <f>'دیده بان بازار'!T2432</f>
        <v/>
      </c>
      <c r="U2429" s="16">
        <f>'دیده بان بازار'!U2432</f>
        <v/>
      </c>
      <c r="V2429" s="16">
        <f>'دیده بان بازار'!V2432</f>
        <v/>
      </c>
      <c r="W2429" s="7">
        <f>'دیده بان بازار'!W2432</f>
        <v/>
      </c>
      <c r="X2429" s="11">
        <f>IFERROR(IF(OR(R2429&lt;=0,W2429&lt;=0,S2429&lt;=0,V2429&lt;=0),0,ROUND((S2429/R2429)/(V2429/W2429),2)),0)</f>
        <v/>
      </c>
      <c r="Y2429" s="11">
        <f>IFERROR(IF(OR(S2429&lt;=0,V2429&lt;=0),0,ROUND(S2429/V2429,2)),0)</f>
        <v/>
      </c>
      <c r="Z2429" s="11">
        <f>IFERROR(J2429-M2429,0)</f>
        <v/>
      </c>
      <c r="AA2429" s="11">
        <f>IFERROR(ROUND(MAX(0,MIN(100,((AB2429*0.2)+(AC2429*0.15)+(AD2429*0.15)+(AE2429*0.1)+(AF2429*0.1)+(AG2429*0.15)+(MIN(Y2429/3,1)*100*0.1)+(AI2429*0.05))*((AH2429/100)*0.25+0.75))),0),0)</f>
        <v/>
      </c>
      <c r="AB2429" s="11">
        <f>ROUND(MAX(0,MIN(100,((M2429+10)/20)*100)),0)</f>
        <v/>
      </c>
      <c r="AC2429" s="11">
        <f>IFERROR(IF(D2429&lt;=0,0,ROUND(COUNTIFS($D$4:$D$3359,"&lt;="&amp;D2429,$D$4:$D$3359,"&gt;0")/COUNTIF($D$4:$D$3359,"&gt;0")*100,0)),0)</f>
        <v/>
      </c>
      <c r="AD2429" s="11">
        <f>IF(E2429&lt;=0,0,ROUND(MAX(0,MIN(100,(LOG10(1+E2429/1000000000)/LOG10(101))*100)),0))</f>
        <v/>
      </c>
      <c r="AE2429" s="11">
        <f>IF(O2429=N2429,50,ROUND(MAX(0,MIN(100,((H2429-N2429)/(O2429-N2429))*100)),0))</f>
        <v/>
      </c>
      <c r="AF2429" s="11">
        <f>ROUND(MAX(0,MIN(100,50+((H2429-K2429)/K2429)*1000)),0)</f>
        <v/>
      </c>
      <c r="AG2429" s="11">
        <f>IFERROR(ROUND(MAX(0,MIN(100,50+25*LN(MAX(0.01,X2429)))),0),25)</f>
        <v/>
      </c>
      <c r="AH2429" s="11">
        <f>ROUND(IF(M2429&lt;=-30,0,IF(M2429&lt;=-20,20,IF(M2429&lt;=-10,50,100))),0)</f>
        <v/>
      </c>
      <c r="AI2429" s="11">
        <f>ROUND(MAX(0,MIN(100,50+(Z2429*10))),0)</f>
        <v/>
      </c>
      <c r="AJ2429" s="11">
        <f>IFERROR(IF(--AA2429&gt;=80,"خرید قوی",IF(--AA2429&gt;=70,"خرید مشروط",IF(--AA2429&gt;=60,"مراقبت",IF(--AA2429&gt;=45,"ضعیف","عدم ورود")))),"")</f>
        <v/>
      </c>
    </row>
    <row r="2430">
      <c r="A2430" s="12">
        <f>'دیده بان بازار'!A2433</f>
        <v/>
      </c>
      <c r="B2430" s="13">
        <f>'دیده بان بازار'!B2433</f>
        <v/>
      </c>
      <c r="C2430" s="13">
        <f>'دیده بان بازار'!C2433</f>
        <v/>
      </c>
      <c r="D2430" s="13">
        <f>'دیده بان بازار'!D2433</f>
        <v/>
      </c>
      <c r="E2430" s="14">
        <f>'دیده بان بازار'!E2433</f>
        <v/>
      </c>
      <c r="F2430" s="13">
        <f>'دیده بان بازار'!F2433</f>
        <v/>
      </c>
      <c r="G2430" s="13">
        <f>'دیده بان بازار'!G2433</f>
        <v/>
      </c>
      <c r="H2430" s="13">
        <f>'دیده بان بازار'!H2433</f>
        <v/>
      </c>
      <c r="I2430" s="13">
        <f>'دیده بان بازار'!I2433</f>
        <v/>
      </c>
      <c r="J2430" s="13">
        <f>'دیده بان بازار'!J2433</f>
        <v/>
      </c>
      <c r="K2430" s="13">
        <f>'دیده بان بازار'!K2433</f>
        <v/>
      </c>
      <c r="L2430" s="13">
        <f>'دیده بان بازار'!L2433</f>
        <v/>
      </c>
      <c r="M2430" s="13">
        <f>'دیده بان بازار'!M2433</f>
        <v/>
      </c>
      <c r="N2430" s="13">
        <f>'دیده بان بازار'!N2433</f>
        <v/>
      </c>
      <c r="O2430" s="13">
        <f>'دیده بان بازار'!O2433</f>
        <v/>
      </c>
      <c r="P2430" s="13">
        <f>'دیده بان بازار'!P2433</f>
        <v/>
      </c>
      <c r="Q2430" s="13">
        <f>'دیده بان بازار'!Q2433</f>
        <v/>
      </c>
      <c r="R2430" s="13">
        <f>'دیده بان بازار'!R2433</f>
        <v/>
      </c>
      <c r="S2430" s="13">
        <f>'دیده بان بازار'!S2433</f>
        <v/>
      </c>
      <c r="T2430" s="13">
        <f>'دیده بان بازار'!T2433</f>
        <v/>
      </c>
      <c r="U2430" s="13">
        <f>'دیده بان بازار'!U2433</f>
        <v/>
      </c>
      <c r="V2430" s="13">
        <f>'دیده بان بازار'!V2433</f>
        <v/>
      </c>
      <c r="W2430" s="6">
        <f>'دیده بان بازار'!W2433</f>
        <v/>
      </c>
      <c r="X2430" s="11">
        <f>IFERROR(IF(OR(R2430&lt;=0,W2430&lt;=0,S2430&lt;=0,V2430&lt;=0),0,ROUND((S2430/R2430)/(V2430/W2430),2)),0)</f>
        <v/>
      </c>
      <c r="Y2430" s="11">
        <f>IFERROR(IF(OR(S2430&lt;=0,V2430&lt;=0),0,ROUND(S2430/V2430,2)),0)</f>
        <v/>
      </c>
      <c r="Z2430" s="11">
        <f>IFERROR(J2430-M2430,0)</f>
        <v/>
      </c>
      <c r="AA2430" s="11">
        <f>IFERROR(ROUND(MAX(0,MIN(100,((AB2430*0.2)+(AC2430*0.15)+(AD2430*0.15)+(AE2430*0.1)+(AF2430*0.1)+(AG2430*0.15)+(MIN(Y2430/3,1)*100*0.1)+(AI2430*0.05))*((AH2430/100)*0.25+0.75))),0),0)</f>
        <v/>
      </c>
      <c r="AB2430" s="11">
        <f>ROUND(MAX(0,MIN(100,((M2430+10)/20)*100)),0)</f>
        <v/>
      </c>
      <c r="AC2430" s="11">
        <f>IFERROR(IF(D2430&lt;=0,0,ROUND(COUNTIFS($D$4:$D$3359,"&lt;="&amp;D2430,$D$4:$D$3359,"&gt;0")/COUNTIF($D$4:$D$3359,"&gt;0")*100,0)),0)</f>
        <v/>
      </c>
      <c r="AD2430" s="11">
        <f>IF(E2430&lt;=0,0,ROUND(MAX(0,MIN(100,(LOG10(1+E2430/1000000000)/LOG10(101))*100)),0))</f>
        <v/>
      </c>
      <c r="AE2430" s="11">
        <f>IF(O2430=N2430,50,ROUND(MAX(0,MIN(100,((H2430-N2430)/(O2430-N2430))*100)),0))</f>
        <v/>
      </c>
      <c r="AF2430" s="11">
        <f>ROUND(MAX(0,MIN(100,50+((H2430-K2430)/K2430)*1000)),0)</f>
        <v/>
      </c>
      <c r="AG2430" s="11">
        <f>IFERROR(ROUND(MAX(0,MIN(100,50+25*LN(MAX(0.01,X2430)))),0),25)</f>
        <v/>
      </c>
      <c r="AH2430" s="11">
        <f>ROUND(IF(M2430&lt;=-30,0,IF(M2430&lt;=-20,20,IF(M2430&lt;=-10,50,100))),0)</f>
        <v/>
      </c>
      <c r="AI2430" s="11">
        <f>ROUND(MAX(0,MIN(100,50+(Z2430*10))),0)</f>
        <v/>
      </c>
      <c r="AJ2430" s="11">
        <f>IFERROR(IF(--AA2430&gt;=80,"خرید قوی",IF(--AA2430&gt;=70,"خرید مشروط",IF(--AA2430&gt;=60,"مراقبت",IF(--AA2430&gt;=45,"ضعیف","عدم ورود")))),"")</f>
        <v/>
      </c>
    </row>
    <row r="2431">
      <c r="A2431" s="15">
        <f>'دیده بان بازار'!A2434</f>
        <v/>
      </c>
      <c r="B2431" s="16">
        <f>'دیده بان بازار'!B2434</f>
        <v/>
      </c>
      <c r="C2431" s="16">
        <f>'دیده بان بازار'!C2434</f>
        <v/>
      </c>
      <c r="D2431" s="16">
        <f>'دیده بان بازار'!D2434</f>
        <v/>
      </c>
      <c r="E2431" s="17">
        <f>'دیده بان بازار'!E2434</f>
        <v/>
      </c>
      <c r="F2431" s="16">
        <f>'دیده بان بازار'!F2434</f>
        <v/>
      </c>
      <c r="G2431" s="16">
        <f>'دیده بان بازار'!G2434</f>
        <v/>
      </c>
      <c r="H2431" s="16">
        <f>'دیده بان بازار'!H2434</f>
        <v/>
      </c>
      <c r="I2431" s="16">
        <f>'دیده بان بازار'!I2434</f>
        <v/>
      </c>
      <c r="J2431" s="16">
        <f>'دیده بان بازار'!J2434</f>
        <v/>
      </c>
      <c r="K2431" s="16">
        <f>'دیده بان بازار'!K2434</f>
        <v/>
      </c>
      <c r="L2431" s="16">
        <f>'دیده بان بازار'!L2434</f>
        <v/>
      </c>
      <c r="M2431" s="16">
        <f>'دیده بان بازار'!M2434</f>
        <v/>
      </c>
      <c r="N2431" s="16">
        <f>'دیده بان بازار'!N2434</f>
        <v/>
      </c>
      <c r="O2431" s="16">
        <f>'دیده بان بازار'!O2434</f>
        <v/>
      </c>
      <c r="P2431" s="16">
        <f>'دیده بان بازار'!P2434</f>
        <v/>
      </c>
      <c r="Q2431" s="16">
        <f>'دیده بان بازار'!Q2434</f>
        <v/>
      </c>
      <c r="R2431" s="16">
        <f>'دیده بان بازار'!R2434</f>
        <v/>
      </c>
      <c r="S2431" s="16">
        <f>'دیده بان بازار'!S2434</f>
        <v/>
      </c>
      <c r="T2431" s="16">
        <f>'دیده بان بازار'!T2434</f>
        <v/>
      </c>
      <c r="U2431" s="16">
        <f>'دیده بان بازار'!U2434</f>
        <v/>
      </c>
      <c r="V2431" s="16">
        <f>'دیده بان بازار'!V2434</f>
        <v/>
      </c>
      <c r="W2431" s="7">
        <f>'دیده بان بازار'!W2434</f>
        <v/>
      </c>
      <c r="X2431" s="11">
        <f>IFERROR(IF(OR(R2431&lt;=0,W2431&lt;=0,S2431&lt;=0,V2431&lt;=0),0,ROUND((S2431/R2431)/(V2431/W2431),2)),0)</f>
        <v/>
      </c>
      <c r="Y2431" s="11">
        <f>IFERROR(IF(OR(S2431&lt;=0,V2431&lt;=0),0,ROUND(S2431/V2431,2)),0)</f>
        <v/>
      </c>
      <c r="Z2431" s="11">
        <f>IFERROR(J2431-M2431,0)</f>
        <v/>
      </c>
      <c r="AA2431" s="11">
        <f>IFERROR(ROUND(MAX(0,MIN(100,((AB2431*0.2)+(AC2431*0.15)+(AD2431*0.15)+(AE2431*0.1)+(AF2431*0.1)+(AG2431*0.15)+(MIN(Y2431/3,1)*100*0.1)+(AI2431*0.05))*((AH2431/100)*0.25+0.75))),0),0)</f>
        <v/>
      </c>
      <c r="AB2431" s="11">
        <f>ROUND(MAX(0,MIN(100,((M2431+10)/20)*100)),0)</f>
        <v/>
      </c>
      <c r="AC2431" s="11">
        <f>IFERROR(IF(D2431&lt;=0,0,ROUND(COUNTIFS($D$4:$D$3359,"&lt;="&amp;D2431,$D$4:$D$3359,"&gt;0")/COUNTIF($D$4:$D$3359,"&gt;0")*100,0)),0)</f>
        <v/>
      </c>
      <c r="AD2431" s="11">
        <f>IF(E2431&lt;=0,0,ROUND(MAX(0,MIN(100,(LOG10(1+E2431/1000000000)/LOG10(101))*100)),0))</f>
        <v/>
      </c>
      <c r="AE2431" s="11">
        <f>IF(O2431=N2431,50,ROUND(MAX(0,MIN(100,((H2431-N2431)/(O2431-N2431))*100)),0))</f>
        <v/>
      </c>
      <c r="AF2431" s="11">
        <f>ROUND(MAX(0,MIN(100,50+((H2431-K2431)/K2431)*1000)),0)</f>
        <v/>
      </c>
      <c r="AG2431" s="11">
        <f>IFERROR(ROUND(MAX(0,MIN(100,50+25*LN(MAX(0.01,X2431)))),0),25)</f>
        <v/>
      </c>
      <c r="AH2431" s="11">
        <f>ROUND(IF(M2431&lt;=-30,0,IF(M2431&lt;=-20,20,IF(M2431&lt;=-10,50,100))),0)</f>
        <v/>
      </c>
      <c r="AI2431" s="11">
        <f>ROUND(MAX(0,MIN(100,50+(Z2431*10))),0)</f>
        <v/>
      </c>
      <c r="AJ2431" s="11">
        <f>IFERROR(IF(--AA2431&gt;=80,"خرید قوی",IF(--AA2431&gt;=70,"خرید مشروط",IF(--AA2431&gt;=60,"مراقبت",IF(--AA2431&gt;=45,"ضعیف","عدم ورود")))),"")</f>
        <v/>
      </c>
    </row>
    <row r="2432">
      <c r="A2432" s="15">
        <f>'دیده بان بازار'!A2435</f>
        <v/>
      </c>
      <c r="B2432" s="16">
        <f>'دیده بان بازار'!B2435</f>
        <v/>
      </c>
      <c r="C2432" s="16">
        <f>'دیده بان بازار'!C2435</f>
        <v/>
      </c>
      <c r="D2432" s="16">
        <f>'دیده بان بازار'!D2435</f>
        <v/>
      </c>
      <c r="E2432" s="17">
        <f>'دیده بان بازار'!E2435</f>
        <v/>
      </c>
      <c r="F2432" s="16">
        <f>'دیده بان بازار'!F2435</f>
        <v/>
      </c>
      <c r="G2432" s="16">
        <f>'دیده بان بازار'!G2435</f>
        <v/>
      </c>
      <c r="H2432" s="16">
        <f>'دیده بان بازار'!H2435</f>
        <v/>
      </c>
      <c r="I2432" s="16">
        <f>'دیده بان بازار'!I2435</f>
        <v/>
      </c>
      <c r="J2432" s="16">
        <f>'دیده بان بازار'!J2435</f>
        <v/>
      </c>
      <c r="K2432" s="16">
        <f>'دیده بان بازار'!K2435</f>
        <v/>
      </c>
      <c r="L2432" s="16">
        <f>'دیده بان بازار'!L2435</f>
        <v/>
      </c>
      <c r="M2432" s="16">
        <f>'دیده بان بازار'!M2435</f>
        <v/>
      </c>
      <c r="N2432" s="16">
        <f>'دیده بان بازار'!N2435</f>
        <v/>
      </c>
      <c r="O2432" s="16">
        <f>'دیده بان بازار'!O2435</f>
        <v/>
      </c>
      <c r="P2432" s="16">
        <f>'دیده بان بازار'!P2435</f>
        <v/>
      </c>
      <c r="Q2432" s="16">
        <f>'دیده بان بازار'!Q2435</f>
        <v/>
      </c>
      <c r="R2432" s="16">
        <f>'دیده بان بازار'!R2435</f>
        <v/>
      </c>
      <c r="S2432" s="16">
        <f>'دیده بان بازار'!S2435</f>
        <v/>
      </c>
      <c r="T2432" s="16">
        <f>'دیده بان بازار'!T2435</f>
        <v/>
      </c>
      <c r="U2432" s="16">
        <f>'دیده بان بازار'!U2435</f>
        <v/>
      </c>
      <c r="V2432" s="16">
        <f>'دیده بان بازار'!V2435</f>
        <v/>
      </c>
      <c r="W2432" s="7">
        <f>'دیده بان بازار'!W2435</f>
        <v/>
      </c>
      <c r="X2432" s="11">
        <f>IFERROR(IF(OR(R2432&lt;=0,W2432&lt;=0,S2432&lt;=0,V2432&lt;=0),0,ROUND((S2432/R2432)/(V2432/W2432),2)),0)</f>
        <v/>
      </c>
      <c r="Y2432" s="11">
        <f>IFERROR(IF(OR(S2432&lt;=0,V2432&lt;=0),0,ROUND(S2432/V2432,2)),0)</f>
        <v/>
      </c>
      <c r="Z2432" s="11">
        <f>IFERROR(J2432-M2432,0)</f>
        <v/>
      </c>
      <c r="AA2432" s="11">
        <f>IFERROR(ROUND(MAX(0,MIN(100,((AB2432*0.2)+(AC2432*0.15)+(AD2432*0.15)+(AE2432*0.1)+(AF2432*0.1)+(AG2432*0.15)+(MIN(Y2432/3,1)*100*0.1)+(AI2432*0.05))*((AH2432/100)*0.25+0.75))),0),0)</f>
        <v/>
      </c>
      <c r="AB2432" s="11">
        <f>ROUND(MAX(0,MIN(100,((M2432+10)/20)*100)),0)</f>
        <v/>
      </c>
      <c r="AC2432" s="11">
        <f>IFERROR(IF(D2432&lt;=0,0,ROUND(COUNTIFS($D$4:$D$3359,"&lt;="&amp;D2432,$D$4:$D$3359,"&gt;0")/COUNTIF($D$4:$D$3359,"&gt;0")*100,0)),0)</f>
        <v/>
      </c>
      <c r="AD2432" s="11">
        <f>IF(E2432&lt;=0,0,ROUND(MAX(0,MIN(100,(LOG10(1+E2432/1000000000)/LOG10(101))*100)),0))</f>
        <v/>
      </c>
      <c r="AE2432" s="11">
        <f>IF(O2432=N2432,50,ROUND(MAX(0,MIN(100,((H2432-N2432)/(O2432-N2432))*100)),0))</f>
        <v/>
      </c>
      <c r="AF2432" s="11">
        <f>ROUND(MAX(0,MIN(100,50+((H2432-K2432)/K2432)*1000)),0)</f>
        <v/>
      </c>
      <c r="AG2432" s="11">
        <f>IFERROR(ROUND(MAX(0,MIN(100,50+25*LN(MAX(0.01,X2432)))),0),25)</f>
        <v/>
      </c>
      <c r="AH2432" s="11">
        <f>ROUND(IF(M2432&lt;=-30,0,IF(M2432&lt;=-20,20,IF(M2432&lt;=-10,50,100))),0)</f>
        <v/>
      </c>
      <c r="AI2432" s="11">
        <f>ROUND(MAX(0,MIN(100,50+(Z2432*10))),0)</f>
        <v/>
      </c>
      <c r="AJ2432" s="11">
        <f>IFERROR(IF(--AA2432&gt;=80,"خرید قوی",IF(--AA2432&gt;=70,"خرید مشروط",IF(--AA2432&gt;=60,"مراقبت",IF(--AA2432&gt;=45,"ضعیف","عدم ورود")))),"")</f>
        <v/>
      </c>
    </row>
    <row r="2433">
      <c r="A2433" s="12">
        <f>'دیده بان بازار'!A2436</f>
        <v/>
      </c>
      <c r="B2433" s="13">
        <f>'دیده بان بازار'!B2436</f>
        <v/>
      </c>
      <c r="C2433" s="13">
        <f>'دیده بان بازار'!C2436</f>
        <v/>
      </c>
      <c r="D2433" s="13">
        <f>'دیده بان بازار'!D2436</f>
        <v/>
      </c>
      <c r="E2433" s="14">
        <f>'دیده بان بازار'!E2436</f>
        <v/>
      </c>
      <c r="F2433" s="13">
        <f>'دیده بان بازار'!F2436</f>
        <v/>
      </c>
      <c r="G2433" s="13">
        <f>'دیده بان بازار'!G2436</f>
        <v/>
      </c>
      <c r="H2433" s="13">
        <f>'دیده بان بازار'!H2436</f>
        <v/>
      </c>
      <c r="I2433" s="13">
        <f>'دیده بان بازار'!I2436</f>
        <v/>
      </c>
      <c r="J2433" s="13">
        <f>'دیده بان بازار'!J2436</f>
        <v/>
      </c>
      <c r="K2433" s="13">
        <f>'دیده بان بازار'!K2436</f>
        <v/>
      </c>
      <c r="L2433" s="13">
        <f>'دیده بان بازار'!L2436</f>
        <v/>
      </c>
      <c r="M2433" s="13">
        <f>'دیده بان بازار'!M2436</f>
        <v/>
      </c>
      <c r="N2433" s="13">
        <f>'دیده بان بازار'!N2436</f>
        <v/>
      </c>
      <c r="O2433" s="13">
        <f>'دیده بان بازار'!O2436</f>
        <v/>
      </c>
      <c r="P2433" s="13">
        <f>'دیده بان بازار'!P2436</f>
        <v/>
      </c>
      <c r="Q2433" s="13">
        <f>'دیده بان بازار'!Q2436</f>
        <v/>
      </c>
      <c r="R2433" s="13">
        <f>'دیده بان بازار'!R2436</f>
        <v/>
      </c>
      <c r="S2433" s="13">
        <f>'دیده بان بازار'!S2436</f>
        <v/>
      </c>
      <c r="T2433" s="13">
        <f>'دیده بان بازار'!T2436</f>
        <v/>
      </c>
      <c r="U2433" s="13">
        <f>'دیده بان بازار'!U2436</f>
        <v/>
      </c>
      <c r="V2433" s="13">
        <f>'دیده بان بازار'!V2436</f>
        <v/>
      </c>
      <c r="W2433" s="6">
        <f>'دیده بان بازار'!W2436</f>
        <v/>
      </c>
      <c r="X2433" s="11">
        <f>IFERROR(IF(OR(R2433&lt;=0,W2433&lt;=0,S2433&lt;=0,V2433&lt;=0),0,ROUND((S2433/R2433)/(V2433/W2433),2)),0)</f>
        <v/>
      </c>
      <c r="Y2433" s="11">
        <f>IFERROR(IF(OR(S2433&lt;=0,V2433&lt;=0),0,ROUND(S2433/V2433,2)),0)</f>
        <v/>
      </c>
      <c r="Z2433" s="11">
        <f>IFERROR(J2433-M2433,0)</f>
        <v/>
      </c>
      <c r="AA2433" s="11">
        <f>IFERROR(ROUND(MAX(0,MIN(100,((AB2433*0.2)+(AC2433*0.15)+(AD2433*0.15)+(AE2433*0.1)+(AF2433*0.1)+(AG2433*0.15)+(MIN(Y2433/3,1)*100*0.1)+(AI2433*0.05))*((AH2433/100)*0.25+0.75))),0),0)</f>
        <v/>
      </c>
      <c r="AB2433" s="11">
        <f>ROUND(MAX(0,MIN(100,((M2433+10)/20)*100)),0)</f>
        <v/>
      </c>
      <c r="AC2433" s="11">
        <f>IFERROR(IF(D2433&lt;=0,0,ROUND(COUNTIFS($D$4:$D$3359,"&lt;="&amp;D2433,$D$4:$D$3359,"&gt;0")/COUNTIF($D$4:$D$3359,"&gt;0")*100,0)),0)</f>
        <v/>
      </c>
      <c r="AD2433" s="11">
        <f>IF(E2433&lt;=0,0,ROUND(MAX(0,MIN(100,(LOG10(1+E2433/1000000000)/LOG10(101))*100)),0))</f>
        <v/>
      </c>
      <c r="AE2433" s="11">
        <f>IF(O2433=N2433,50,ROUND(MAX(0,MIN(100,((H2433-N2433)/(O2433-N2433))*100)),0))</f>
        <v/>
      </c>
      <c r="AF2433" s="11">
        <f>ROUND(MAX(0,MIN(100,50+((H2433-K2433)/K2433)*1000)),0)</f>
        <v/>
      </c>
      <c r="AG2433" s="11">
        <f>IFERROR(ROUND(MAX(0,MIN(100,50+25*LN(MAX(0.01,X2433)))),0),25)</f>
        <v/>
      </c>
      <c r="AH2433" s="11">
        <f>ROUND(IF(M2433&lt;=-30,0,IF(M2433&lt;=-20,20,IF(M2433&lt;=-10,50,100))),0)</f>
        <v/>
      </c>
      <c r="AI2433" s="11">
        <f>ROUND(MAX(0,MIN(100,50+(Z2433*10))),0)</f>
        <v/>
      </c>
      <c r="AJ2433" s="11">
        <f>IFERROR(IF(--AA2433&gt;=80,"خرید قوی",IF(--AA2433&gt;=70,"خرید مشروط",IF(--AA2433&gt;=60,"مراقبت",IF(--AA2433&gt;=45,"ضعیف","عدم ورود")))),"")</f>
        <v/>
      </c>
    </row>
    <row r="2434">
      <c r="A2434" s="15">
        <f>'دیده بان بازار'!A2437</f>
        <v/>
      </c>
      <c r="B2434" s="16">
        <f>'دیده بان بازار'!B2437</f>
        <v/>
      </c>
      <c r="C2434" s="16">
        <f>'دیده بان بازار'!C2437</f>
        <v/>
      </c>
      <c r="D2434" s="16">
        <f>'دیده بان بازار'!D2437</f>
        <v/>
      </c>
      <c r="E2434" s="17">
        <f>'دیده بان بازار'!E2437</f>
        <v/>
      </c>
      <c r="F2434" s="16">
        <f>'دیده بان بازار'!F2437</f>
        <v/>
      </c>
      <c r="G2434" s="16">
        <f>'دیده بان بازار'!G2437</f>
        <v/>
      </c>
      <c r="H2434" s="16">
        <f>'دیده بان بازار'!H2437</f>
        <v/>
      </c>
      <c r="I2434" s="16">
        <f>'دیده بان بازار'!I2437</f>
        <v/>
      </c>
      <c r="J2434" s="16">
        <f>'دیده بان بازار'!J2437</f>
        <v/>
      </c>
      <c r="K2434" s="16">
        <f>'دیده بان بازار'!K2437</f>
        <v/>
      </c>
      <c r="L2434" s="16">
        <f>'دیده بان بازار'!L2437</f>
        <v/>
      </c>
      <c r="M2434" s="16">
        <f>'دیده بان بازار'!M2437</f>
        <v/>
      </c>
      <c r="N2434" s="16">
        <f>'دیده بان بازار'!N2437</f>
        <v/>
      </c>
      <c r="O2434" s="16">
        <f>'دیده بان بازار'!O2437</f>
        <v/>
      </c>
      <c r="P2434" s="16">
        <f>'دیده بان بازار'!P2437</f>
        <v/>
      </c>
      <c r="Q2434" s="16">
        <f>'دیده بان بازار'!Q2437</f>
        <v/>
      </c>
      <c r="R2434" s="16">
        <f>'دیده بان بازار'!R2437</f>
        <v/>
      </c>
      <c r="S2434" s="16">
        <f>'دیده بان بازار'!S2437</f>
        <v/>
      </c>
      <c r="T2434" s="16">
        <f>'دیده بان بازار'!T2437</f>
        <v/>
      </c>
      <c r="U2434" s="16">
        <f>'دیده بان بازار'!U2437</f>
        <v/>
      </c>
      <c r="V2434" s="16">
        <f>'دیده بان بازار'!V2437</f>
        <v/>
      </c>
      <c r="W2434" s="7">
        <f>'دیده بان بازار'!W2437</f>
        <v/>
      </c>
      <c r="X2434" s="11">
        <f>IFERROR(IF(OR(R2434&lt;=0,W2434&lt;=0,S2434&lt;=0,V2434&lt;=0),0,ROUND((S2434/R2434)/(V2434/W2434),2)),0)</f>
        <v/>
      </c>
      <c r="Y2434" s="11">
        <f>IFERROR(IF(OR(S2434&lt;=0,V2434&lt;=0),0,ROUND(S2434/V2434,2)),0)</f>
        <v/>
      </c>
      <c r="Z2434" s="11">
        <f>IFERROR(J2434-M2434,0)</f>
        <v/>
      </c>
      <c r="AA2434" s="11">
        <f>IFERROR(ROUND(MAX(0,MIN(100,((AB2434*0.2)+(AC2434*0.15)+(AD2434*0.15)+(AE2434*0.1)+(AF2434*0.1)+(AG2434*0.15)+(MIN(Y2434/3,1)*100*0.1)+(AI2434*0.05))*((AH2434/100)*0.25+0.75))),0),0)</f>
        <v/>
      </c>
      <c r="AB2434" s="11">
        <f>ROUND(MAX(0,MIN(100,((M2434+10)/20)*100)),0)</f>
        <v/>
      </c>
      <c r="AC2434" s="11">
        <f>IFERROR(IF(D2434&lt;=0,0,ROUND(COUNTIFS($D$4:$D$3359,"&lt;="&amp;D2434,$D$4:$D$3359,"&gt;0")/COUNTIF($D$4:$D$3359,"&gt;0")*100,0)),0)</f>
        <v/>
      </c>
      <c r="AD2434" s="11">
        <f>IF(E2434&lt;=0,0,ROUND(MAX(0,MIN(100,(LOG10(1+E2434/1000000000)/LOG10(101))*100)),0))</f>
        <v/>
      </c>
      <c r="AE2434" s="11">
        <f>IF(O2434=N2434,50,ROUND(MAX(0,MIN(100,((H2434-N2434)/(O2434-N2434))*100)),0))</f>
        <v/>
      </c>
      <c r="AF2434" s="11">
        <f>ROUND(MAX(0,MIN(100,50+((H2434-K2434)/K2434)*1000)),0)</f>
        <v/>
      </c>
      <c r="AG2434" s="11">
        <f>IFERROR(ROUND(MAX(0,MIN(100,50+25*LN(MAX(0.01,X2434)))),0),25)</f>
        <v/>
      </c>
      <c r="AH2434" s="11">
        <f>ROUND(IF(M2434&lt;=-30,0,IF(M2434&lt;=-20,20,IF(M2434&lt;=-10,50,100))),0)</f>
        <v/>
      </c>
      <c r="AI2434" s="11">
        <f>ROUND(MAX(0,MIN(100,50+(Z2434*10))),0)</f>
        <v/>
      </c>
      <c r="AJ2434" s="11">
        <f>IFERROR(IF(--AA2434&gt;=80,"خرید قوی",IF(--AA2434&gt;=70,"خرید مشروط",IF(--AA2434&gt;=60,"مراقبت",IF(--AA2434&gt;=45,"ضعیف","عدم ورود")))),"")</f>
        <v/>
      </c>
    </row>
    <row r="2435">
      <c r="A2435" s="12">
        <f>'دیده بان بازار'!A2438</f>
        <v/>
      </c>
      <c r="B2435" s="13">
        <f>'دیده بان بازار'!B2438</f>
        <v/>
      </c>
      <c r="C2435" s="13">
        <f>'دیده بان بازار'!C2438</f>
        <v/>
      </c>
      <c r="D2435" s="13">
        <f>'دیده بان بازار'!D2438</f>
        <v/>
      </c>
      <c r="E2435" s="14">
        <f>'دیده بان بازار'!E2438</f>
        <v/>
      </c>
      <c r="F2435" s="13">
        <f>'دیده بان بازار'!F2438</f>
        <v/>
      </c>
      <c r="G2435" s="13">
        <f>'دیده بان بازار'!G2438</f>
        <v/>
      </c>
      <c r="H2435" s="13">
        <f>'دیده بان بازار'!H2438</f>
        <v/>
      </c>
      <c r="I2435" s="13">
        <f>'دیده بان بازار'!I2438</f>
        <v/>
      </c>
      <c r="J2435" s="13">
        <f>'دیده بان بازار'!J2438</f>
        <v/>
      </c>
      <c r="K2435" s="13">
        <f>'دیده بان بازار'!K2438</f>
        <v/>
      </c>
      <c r="L2435" s="13">
        <f>'دیده بان بازار'!L2438</f>
        <v/>
      </c>
      <c r="M2435" s="13">
        <f>'دیده بان بازار'!M2438</f>
        <v/>
      </c>
      <c r="N2435" s="13">
        <f>'دیده بان بازار'!N2438</f>
        <v/>
      </c>
      <c r="O2435" s="13">
        <f>'دیده بان بازار'!O2438</f>
        <v/>
      </c>
      <c r="P2435" s="13">
        <f>'دیده بان بازار'!P2438</f>
        <v/>
      </c>
      <c r="Q2435" s="13">
        <f>'دیده بان بازار'!Q2438</f>
        <v/>
      </c>
      <c r="R2435" s="13">
        <f>'دیده بان بازار'!R2438</f>
        <v/>
      </c>
      <c r="S2435" s="13">
        <f>'دیده بان بازار'!S2438</f>
        <v/>
      </c>
      <c r="T2435" s="13">
        <f>'دیده بان بازار'!T2438</f>
        <v/>
      </c>
      <c r="U2435" s="13">
        <f>'دیده بان بازار'!U2438</f>
        <v/>
      </c>
      <c r="V2435" s="13">
        <f>'دیده بان بازار'!V2438</f>
        <v/>
      </c>
      <c r="W2435" s="6">
        <f>'دیده بان بازار'!W2438</f>
        <v/>
      </c>
      <c r="X2435" s="11">
        <f>IFERROR(IF(OR(R2435&lt;=0,W2435&lt;=0,S2435&lt;=0,V2435&lt;=0),0,ROUND((S2435/R2435)/(V2435/W2435),2)),0)</f>
        <v/>
      </c>
      <c r="Y2435" s="11">
        <f>IFERROR(IF(OR(S2435&lt;=0,V2435&lt;=0),0,ROUND(S2435/V2435,2)),0)</f>
        <v/>
      </c>
      <c r="Z2435" s="11">
        <f>IFERROR(J2435-M2435,0)</f>
        <v/>
      </c>
      <c r="AA2435" s="11">
        <f>IFERROR(ROUND(MAX(0,MIN(100,((AB2435*0.2)+(AC2435*0.15)+(AD2435*0.15)+(AE2435*0.1)+(AF2435*0.1)+(AG2435*0.15)+(MIN(Y2435/3,1)*100*0.1)+(AI2435*0.05))*((AH2435/100)*0.25+0.75))),0),0)</f>
        <v/>
      </c>
      <c r="AB2435" s="11">
        <f>ROUND(MAX(0,MIN(100,((M2435+10)/20)*100)),0)</f>
        <v/>
      </c>
      <c r="AC2435" s="11">
        <f>IFERROR(IF(D2435&lt;=0,0,ROUND(COUNTIFS($D$4:$D$3359,"&lt;="&amp;D2435,$D$4:$D$3359,"&gt;0")/COUNTIF($D$4:$D$3359,"&gt;0")*100,0)),0)</f>
        <v/>
      </c>
      <c r="AD2435" s="11">
        <f>IF(E2435&lt;=0,0,ROUND(MAX(0,MIN(100,(LOG10(1+E2435/1000000000)/LOG10(101))*100)),0))</f>
        <v/>
      </c>
      <c r="AE2435" s="11">
        <f>IF(O2435=N2435,50,ROUND(MAX(0,MIN(100,((H2435-N2435)/(O2435-N2435))*100)),0))</f>
        <v/>
      </c>
      <c r="AF2435" s="11">
        <f>ROUND(MAX(0,MIN(100,50+((H2435-K2435)/K2435)*1000)),0)</f>
        <v/>
      </c>
      <c r="AG2435" s="11">
        <f>IFERROR(ROUND(MAX(0,MIN(100,50+25*LN(MAX(0.01,X2435)))),0),25)</f>
        <v/>
      </c>
      <c r="AH2435" s="11">
        <f>ROUND(IF(M2435&lt;=-30,0,IF(M2435&lt;=-20,20,IF(M2435&lt;=-10,50,100))),0)</f>
        <v/>
      </c>
      <c r="AI2435" s="11">
        <f>ROUND(MAX(0,MIN(100,50+(Z2435*10))),0)</f>
        <v/>
      </c>
      <c r="AJ2435" s="11">
        <f>IFERROR(IF(--AA2435&gt;=80,"خرید قوی",IF(--AA2435&gt;=70,"خرید مشروط",IF(--AA2435&gt;=60,"مراقبت",IF(--AA2435&gt;=45,"ضعیف","عدم ورود")))),"")</f>
        <v/>
      </c>
    </row>
    <row r="2436">
      <c r="A2436" s="15">
        <f>'دیده بان بازار'!A2439</f>
        <v/>
      </c>
      <c r="B2436" s="16">
        <f>'دیده بان بازار'!B2439</f>
        <v/>
      </c>
      <c r="C2436" s="16">
        <f>'دیده بان بازار'!C2439</f>
        <v/>
      </c>
      <c r="D2436" s="16">
        <f>'دیده بان بازار'!D2439</f>
        <v/>
      </c>
      <c r="E2436" s="17">
        <f>'دیده بان بازار'!E2439</f>
        <v/>
      </c>
      <c r="F2436" s="16">
        <f>'دیده بان بازار'!F2439</f>
        <v/>
      </c>
      <c r="G2436" s="16">
        <f>'دیده بان بازار'!G2439</f>
        <v/>
      </c>
      <c r="H2436" s="16">
        <f>'دیده بان بازار'!H2439</f>
        <v/>
      </c>
      <c r="I2436" s="16">
        <f>'دیده بان بازار'!I2439</f>
        <v/>
      </c>
      <c r="J2436" s="16">
        <f>'دیده بان بازار'!J2439</f>
        <v/>
      </c>
      <c r="K2436" s="16">
        <f>'دیده بان بازار'!K2439</f>
        <v/>
      </c>
      <c r="L2436" s="16">
        <f>'دیده بان بازار'!L2439</f>
        <v/>
      </c>
      <c r="M2436" s="16">
        <f>'دیده بان بازار'!M2439</f>
        <v/>
      </c>
      <c r="N2436" s="16">
        <f>'دیده بان بازار'!N2439</f>
        <v/>
      </c>
      <c r="O2436" s="16">
        <f>'دیده بان بازار'!O2439</f>
        <v/>
      </c>
      <c r="P2436" s="16">
        <f>'دیده بان بازار'!P2439</f>
        <v/>
      </c>
      <c r="Q2436" s="16">
        <f>'دیده بان بازار'!Q2439</f>
        <v/>
      </c>
      <c r="R2436" s="16">
        <f>'دیده بان بازار'!R2439</f>
        <v/>
      </c>
      <c r="S2436" s="16">
        <f>'دیده بان بازار'!S2439</f>
        <v/>
      </c>
      <c r="T2436" s="16">
        <f>'دیده بان بازار'!T2439</f>
        <v/>
      </c>
      <c r="U2436" s="16">
        <f>'دیده بان بازار'!U2439</f>
        <v/>
      </c>
      <c r="V2436" s="16">
        <f>'دیده بان بازار'!V2439</f>
        <v/>
      </c>
      <c r="W2436" s="7">
        <f>'دیده بان بازار'!W2439</f>
        <v/>
      </c>
      <c r="X2436" s="11">
        <f>IFERROR(IF(OR(R2436&lt;=0,W2436&lt;=0,S2436&lt;=0,V2436&lt;=0),0,ROUND((S2436/R2436)/(V2436/W2436),2)),0)</f>
        <v/>
      </c>
      <c r="Y2436" s="11">
        <f>IFERROR(IF(OR(S2436&lt;=0,V2436&lt;=0),0,ROUND(S2436/V2436,2)),0)</f>
        <v/>
      </c>
      <c r="Z2436" s="11">
        <f>IFERROR(J2436-M2436,0)</f>
        <v/>
      </c>
      <c r="AA2436" s="11">
        <f>IFERROR(ROUND(MAX(0,MIN(100,((AB2436*0.2)+(AC2436*0.15)+(AD2436*0.15)+(AE2436*0.1)+(AF2436*0.1)+(AG2436*0.15)+(MIN(Y2436/3,1)*100*0.1)+(AI2436*0.05))*((AH2436/100)*0.25+0.75))),0),0)</f>
        <v/>
      </c>
      <c r="AB2436" s="11">
        <f>ROUND(MAX(0,MIN(100,((M2436+10)/20)*100)),0)</f>
        <v/>
      </c>
      <c r="AC2436" s="11">
        <f>IFERROR(IF(D2436&lt;=0,0,ROUND(COUNTIFS($D$4:$D$3359,"&lt;="&amp;D2436,$D$4:$D$3359,"&gt;0")/COUNTIF($D$4:$D$3359,"&gt;0")*100,0)),0)</f>
        <v/>
      </c>
      <c r="AD2436" s="11">
        <f>IF(E2436&lt;=0,0,ROUND(MAX(0,MIN(100,(LOG10(1+E2436/1000000000)/LOG10(101))*100)),0))</f>
        <v/>
      </c>
      <c r="AE2436" s="11">
        <f>IF(O2436=N2436,50,ROUND(MAX(0,MIN(100,((H2436-N2436)/(O2436-N2436))*100)),0))</f>
        <v/>
      </c>
      <c r="AF2436" s="11">
        <f>ROUND(MAX(0,MIN(100,50+((H2436-K2436)/K2436)*1000)),0)</f>
        <v/>
      </c>
      <c r="AG2436" s="11">
        <f>IFERROR(ROUND(MAX(0,MIN(100,50+25*LN(MAX(0.01,X2436)))),0),25)</f>
        <v/>
      </c>
      <c r="AH2436" s="11">
        <f>ROUND(IF(M2436&lt;=-30,0,IF(M2436&lt;=-20,20,IF(M2436&lt;=-10,50,100))),0)</f>
        <v/>
      </c>
      <c r="AI2436" s="11">
        <f>ROUND(MAX(0,MIN(100,50+(Z2436*10))),0)</f>
        <v/>
      </c>
      <c r="AJ2436" s="11">
        <f>IFERROR(IF(--AA2436&gt;=80,"خرید قوی",IF(--AA2436&gt;=70,"خرید مشروط",IF(--AA2436&gt;=60,"مراقبت",IF(--AA2436&gt;=45,"ضعیف","عدم ورود")))),"")</f>
        <v/>
      </c>
    </row>
    <row r="2437">
      <c r="A2437" s="12">
        <f>'دیده بان بازار'!A2440</f>
        <v/>
      </c>
      <c r="B2437" s="13">
        <f>'دیده بان بازار'!B2440</f>
        <v/>
      </c>
      <c r="C2437" s="13">
        <f>'دیده بان بازار'!C2440</f>
        <v/>
      </c>
      <c r="D2437" s="13">
        <f>'دیده بان بازار'!D2440</f>
        <v/>
      </c>
      <c r="E2437" s="14">
        <f>'دیده بان بازار'!E2440</f>
        <v/>
      </c>
      <c r="F2437" s="13">
        <f>'دیده بان بازار'!F2440</f>
        <v/>
      </c>
      <c r="G2437" s="13">
        <f>'دیده بان بازار'!G2440</f>
        <v/>
      </c>
      <c r="H2437" s="13">
        <f>'دیده بان بازار'!H2440</f>
        <v/>
      </c>
      <c r="I2437" s="13">
        <f>'دیده بان بازار'!I2440</f>
        <v/>
      </c>
      <c r="J2437" s="13">
        <f>'دیده بان بازار'!J2440</f>
        <v/>
      </c>
      <c r="K2437" s="13">
        <f>'دیده بان بازار'!K2440</f>
        <v/>
      </c>
      <c r="L2437" s="13">
        <f>'دیده بان بازار'!L2440</f>
        <v/>
      </c>
      <c r="M2437" s="13">
        <f>'دیده بان بازار'!M2440</f>
        <v/>
      </c>
      <c r="N2437" s="13">
        <f>'دیده بان بازار'!N2440</f>
        <v/>
      </c>
      <c r="O2437" s="13">
        <f>'دیده بان بازار'!O2440</f>
        <v/>
      </c>
      <c r="P2437" s="13">
        <f>'دیده بان بازار'!P2440</f>
        <v/>
      </c>
      <c r="Q2437" s="13">
        <f>'دیده بان بازار'!Q2440</f>
        <v/>
      </c>
      <c r="R2437" s="13">
        <f>'دیده بان بازار'!R2440</f>
        <v/>
      </c>
      <c r="S2437" s="13">
        <f>'دیده بان بازار'!S2440</f>
        <v/>
      </c>
      <c r="T2437" s="13">
        <f>'دیده بان بازار'!T2440</f>
        <v/>
      </c>
      <c r="U2437" s="13">
        <f>'دیده بان بازار'!U2440</f>
        <v/>
      </c>
      <c r="V2437" s="13">
        <f>'دیده بان بازار'!V2440</f>
        <v/>
      </c>
      <c r="W2437" s="6">
        <f>'دیده بان بازار'!W2440</f>
        <v/>
      </c>
      <c r="X2437" s="11">
        <f>IFERROR(IF(OR(R2437&lt;=0,W2437&lt;=0,S2437&lt;=0,V2437&lt;=0),0,ROUND((S2437/R2437)/(V2437/W2437),2)),0)</f>
        <v/>
      </c>
      <c r="Y2437" s="11">
        <f>IFERROR(IF(OR(S2437&lt;=0,V2437&lt;=0),0,ROUND(S2437/V2437,2)),0)</f>
        <v/>
      </c>
      <c r="Z2437" s="11">
        <f>IFERROR(J2437-M2437,0)</f>
        <v/>
      </c>
      <c r="AA2437" s="11">
        <f>IFERROR(ROUND(MAX(0,MIN(100,((AB2437*0.2)+(AC2437*0.15)+(AD2437*0.15)+(AE2437*0.1)+(AF2437*0.1)+(AG2437*0.15)+(MIN(Y2437/3,1)*100*0.1)+(AI2437*0.05))*((AH2437/100)*0.25+0.75))),0),0)</f>
        <v/>
      </c>
      <c r="AB2437" s="11">
        <f>ROUND(MAX(0,MIN(100,((M2437+10)/20)*100)),0)</f>
        <v/>
      </c>
      <c r="AC2437" s="11">
        <f>IFERROR(IF(D2437&lt;=0,0,ROUND(COUNTIFS($D$4:$D$3359,"&lt;="&amp;D2437,$D$4:$D$3359,"&gt;0")/COUNTIF($D$4:$D$3359,"&gt;0")*100,0)),0)</f>
        <v/>
      </c>
      <c r="AD2437" s="11">
        <f>IF(E2437&lt;=0,0,ROUND(MAX(0,MIN(100,(LOG10(1+E2437/1000000000)/LOG10(101))*100)),0))</f>
        <v/>
      </c>
      <c r="AE2437" s="11">
        <f>IF(O2437=N2437,50,ROUND(MAX(0,MIN(100,((H2437-N2437)/(O2437-N2437))*100)),0))</f>
        <v/>
      </c>
      <c r="AF2437" s="11">
        <f>ROUND(MAX(0,MIN(100,50+((H2437-K2437)/K2437)*1000)),0)</f>
        <v/>
      </c>
      <c r="AG2437" s="11">
        <f>IFERROR(ROUND(MAX(0,MIN(100,50+25*LN(MAX(0.01,X2437)))),0),25)</f>
        <v/>
      </c>
      <c r="AH2437" s="11">
        <f>ROUND(IF(M2437&lt;=-30,0,IF(M2437&lt;=-20,20,IF(M2437&lt;=-10,50,100))),0)</f>
        <v/>
      </c>
      <c r="AI2437" s="11">
        <f>ROUND(MAX(0,MIN(100,50+(Z2437*10))),0)</f>
        <v/>
      </c>
      <c r="AJ2437" s="11">
        <f>IFERROR(IF(--AA2437&gt;=80,"خرید قوی",IF(--AA2437&gt;=70,"خرید مشروط",IF(--AA2437&gt;=60,"مراقبت",IF(--AA2437&gt;=45,"ضعیف","عدم ورود")))),"")</f>
        <v/>
      </c>
    </row>
    <row r="2438">
      <c r="A2438" s="15">
        <f>'دیده بان بازار'!A2441</f>
        <v/>
      </c>
      <c r="B2438" s="16">
        <f>'دیده بان بازار'!B2441</f>
        <v/>
      </c>
      <c r="C2438" s="16">
        <f>'دیده بان بازار'!C2441</f>
        <v/>
      </c>
      <c r="D2438" s="16">
        <f>'دیده بان بازار'!D2441</f>
        <v/>
      </c>
      <c r="E2438" s="17">
        <f>'دیده بان بازار'!E2441</f>
        <v/>
      </c>
      <c r="F2438" s="16">
        <f>'دیده بان بازار'!F2441</f>
        <v/>
      </c>
      <c r="G2438" s="16">
        <f>'دیده بان بازار'!G2441</f>
        <v/>
      </c>
      <c r="H2438" s="16">
        <f>'دیده بان بازار'!H2441</f>
        <v/>
      </c>
      <c r="I2438" s="16">
        <f>'دیده بان بازار'!I2441</f>
        <v/>
      </c>
      <c r="J2438" s="16">
        <f>'دیده بان بازار'!J2441</f>
        <v/>
      </c>
      <c r="K2438" s="16">
        <f>'دیده بان بازار'!K2441</f>
        <v/>
      </c>
      <c r="L2438" s="16">
        <f>'دیده بان بازار'!L2441</f>
        <v/>
      </c>
      <c r="M2438" s="16">
        <f>'دیده بان بازار'!M2441</f>
        <v/>
      </c>
      <c r="N2438" s="16">
        <f>'دیده بان بازار'!N2441</f>
        <v/>
      </c>
      <c r="O2438" s="16">
        <f>'دیده بان بازار'!O2441</f>
        <v/>
      </c>
      <c r="P2438" s="16">
        <f>'دیده بان بازار'!P2441</f>
        <v/>
      </c>
      <c r="Q2438" s="16">
        <f>'دیده بان بازار'!Q2441</f>
        <v/>
      </c>
      <c r="R2438" s="16">
        <f>'دیده بان بازار'!R2441</f>
        <v/>
      </c>
      <c r="S2438" s="16">
        <f>'دیده بان بازار'!S2441</f>
        <v/>
      </c>
      <c r="T2438" s="16">
        <f>'دیده بان بازار'!T2441</f>
        <v/>
      </c>
      <c r="U2438" s="16">
        <f>'دیده بان بازار'!U2441</f>
        <v/>
      </c>
      <c r="V2438" s="16">
        <f>'دیده بان بازار'!V2441</f>
        <v/>
      </c>
      <c r="W2438" s="7">
        <f>'دیده بان بازار'!W2441</f>
        <v/>
      </c>
      <c r="X2438" s="11">
        <f>IFERROR(IF(OR(R2438&lt;=0,W2438&lt;=0,S2438&lt;=0,V2438&lt;=0),0,ROUND((S2438/R2438)/(V2438/W2438),2)),0)</f>
        <v/>
      </c>
      <c r="Y2438" s="11">
        <f>IFERROR(IF(OR(S2438&lt;=0,V2438&lt;=0),0,ROUND(S2438/V2438,2)),0)</f>
        <v/>
      </c>
      <c r="Z2438" s="11">
        <f>IFERROR(J2438-M2438,0)</f>
        <v/>
      </c>
      <c r="AA2438" s="11">
        <f>IFERROR(ROUND(MAX(0,MIN(100,((AB2438*0.2)+(AC2438*0.15)+(AD2438*0.15)+(AE2438*0.1)+(AF2438*0.1)+(AG2438*0.15)+(MIN(Y2438/3,1)*100*0.1)+(AI2438*0.05))*((AH2438/100)*0.25+0.75))),0),0)</f>
        <v/>
      </c>
      <c r="AB2438" s="11">
        <f>ROUND(MAX(0,MIN(100,((M2438+10)/20)*100)),0)</f>
        <v/>
      </c>
      <c r="AC2438" s="11">
        <f>IFERROR(IF(D2438&lt;=0,0,ROUND(COUNTIFS($D$4:$D$3359,"&lt;="&amp;D2438,$D$4:$D$3359,"&gt;0")/COUNTIF($D$4:$D$3359,"&gt;0")*100,0)),0)</f>
        <v/>
      </c>
      <c r="AD2438" s="11">
        <f>IF(E2438&lt;=0,0,ROUND(MAX(0,MIN(100,(LOG10(1+E2438/1000000000)/LOG10(101))*100)),0))</f>
        <v/>
      </c>
      <c r="AE2438" s="11">
        <f>IF(O2438=N2438,50,ROUND(MAX(0,MIN(100,((H2438-N2438)/(O2438-N2438))*100)),0))</f>
        <v/>
      </c>
      <c r="AF2438" s="11">
        <f>ROUND(MAX(0,MIN(100,50+((H2438-K2438)/K2438)*1000)),0)</f>
        <v/>
      </c>
      <c r="AG2438" s="11">
        <f>IFERROR(ROUND(MAX(0,MIN(100,50+25*LN(MAX(0.01,X2438)))),0),25)</f>
        <v/>
      </c>
      <c r="AH2438" s="11">
        <f>ROUND(IF(M2438&lt;=-30,0,IF(M2438&lt;=-20,20,IF(M2438&lt;=-10,50,100))),0)</f>
        <v/>
      </c>
      <c r="AI2438" s="11">
        <f>ROUND(MAX(0,MIN(100,50+(Z2438*10))),0)</f>
        <v/>
      </c>
      <c r="AJ2438" s="11">
        <f>IFERROR(IF(--AA2438&gt;=80,"خرید قوی",IF(--AA2438&gt;=70,"خرید مشروط",IF(--AA2438&gt;=60,"مراقبت",IF(--AA2438&gt;=45,"ضعیف","عدم ورود")))),"")</f>
        <v/>
      </c>
    </row>
    <row r="2439">
      <c r="A2439" s="12">
        <f>'دیده بان بازار'!A2442</f>
        <v/>
      </c>
      <c r="B2439" s="13">
        <f>'دیده بان بازار'!B2442</f>
        <v/>
      </c>
      <c r="C2439" s="13">
        <f>'دیده بان بازار'!C2442</f>
        <v/>
      </c>
      <c r="D2439" s="13">
        <f>'دیده بان بازار'!D2442</f>
        <v/>
      </c>
      <c r="E2439" s="14">
        <f>'دیده بان بازار'!E2442</f>
        <v/>
      </c>
      <c r="F2439" s="13">
        <f>'دیده بان بازار'!F2442</f>
        <v/>
      </c>
      <c r="G2439" s="13">
        <f>'دیده بان بازار'!G2442</f>
        <v/>
      </c>
      <c r="H2439" s="13">
        <f>'دیده بان بازار'!H2442</f>
        <v/>
      </c>
      <c r="I2439" s="13">
        <f>'دیده بان بازار'!I2442</f>
        <v/>
      </c>
      <c r="J2439" s="13">
        <f>'دیده بان بازار'!J2442</f>
        <v/>
      </c>
      <c r="K2439" s="13">
        <f>'دیده بان بازار'!K2442</f>
        <v/>
      </c>
      <c r="L2439" s="13">
        <f>'دیده بان بازار'!L2442</f>
        <v/>
      </c>
      <c r="M2439" s="13">
        <f>'دیده بان بازار'!M2442</f>
        <v/>
      </c>
      <c r="N2439" s="13">
        <f>'دیده بان بازار'!N2442</f>
        <v/>
      </c>
      <c r="O2439" s="13">
        <f>'دیده بان بازار'!O2442</f>
        <v/>
      </c>
      <c r="P2439" s="13">
        <f>'دیده بان بازار'!P2442</f>
        <v/>
      </c>
      <c r="Q2439" s="13">
        <f>'دیده بان بازار'!Q2442</f>
        <v/>
      </c>
      <c r="R2439" s="13">
        <f>'دیده بان بازار'!R2442</f>
        <v/>
      </c>
      <c r="S2439" s="13">
        <f>'دیده بان بازار'!S2442</f>
        <v/>
      </c>
      <c r="T2439" s="13">
        <f>'دیده بان بازار'!T2442</f>
        <v/>
      </c>
      <c r="U2439" s="13">
        <f>'دیده بان بازار'!U2442</f>
        <v/>
      </c>
      <c r="V2439" s="13">
        <f>'دیده بان بازار'!V2442</f>
        <v/>
      </c>
      <c r="W2439" s="6">
        <f>'دیده بان بازار'!W2442</f>
        <v/>
      </c>
      <c r="X2439" s="11">
        <f>IFERROR(IF(OR(R2439&lt;=0,W2439&lt;=0,S2439&lt;=0,V2439&lt;=0),0,ROUND((S2439/R2439)/(V2439/W2439),2)),0)</f>
        <v/>
      </c>
      <c r="Y2439" s="11">
        <f>IFERROR(IF(OR(S2439&lt;=0,V2439&lt;=0),0,ROUND(S2439/V2439,2)),0)</f>
        <v/>
      </c>
      <c r="Z2439" s="11">
        <f>IFERROR(J2439-M2439,0)</f>
        <v/>
      </c>
      <c r="AA2439" s="11">
        <f>IFERROR(ROUND(MAX(0,MIN(100,((AB2439*0.2)+(AC2439*0.15)+(AD2439*0.15)+(AE2439*0.1)+(AF2439*0.1)+(AG2439*0.15)+(MIN(Y2439/3,1)*100*0.1)+(AI2439*0.05))*((AH2439/100)*0.25+0.75))),0),0)</f>
        <v/>
      </c>
      <c r="AB2439" s="11">
        <f>ROUND(MAX(0,MIN(100,((M2439+10)/20)*100)),0)</f>
        <v/>
      </c>
      <c r="AC2439" s="11">
        <f>IFERROR(IF(D2439&lt;=0,0,ROUND(COUNTIFS($D$4:$D$3359,"&lt;="&amp;D2439,$D$4:$D$3359,"&gt;0")/COUNTIF($D$4:$D$3359,"&gt;0")*100,0)),0)</f>
        <v/>
      </c>
      <c r="AD2439" s="11">
        <f>IF(E2439&lt;=0,0,ROUND(MAX(0,MIN(100,(LOG10(1+E2439/1000000000)/LOG10(101))*100)),0))</f>
        <v/>
      </c>
      <c r="AE2439" s="11">
        <f>IF(O2439=N2439,50,ROUND(MAX(0,MIN(100,((H2439-N2439)/(O2439-N2439))*100)),0))</f>
        <v/>
      </c>
      <c r="AF2439" s="11">
        <f>ROUND(MAX(0,MIN(100,50+((H2439-K2439)/K2439)*1000)),0)</f>
        <v/>
      </c>
      <c r="AG2439" s="11">
        <f>IFERROR(ROUND(MAX(0,MIN(100,50+25*LN(MAX(0.01,X2439)))),0),25)</f>
        <v/>
      </c>
      <c r="AH2439" s="11">
        <f>ROUND(IF(M2439&lt;=-30,0,IF(M2439&lt;=-20,20,IF(M2439&lt;=-10,50,100))),0)</f>
        <v/>
      </c>
      <c r="AI2439" s="11">
        <f>ROUND(MAX(0,MIN(100,50+(Z2439*10))),0)</f>
        <v/>
      </c>
      <c r="AJ2439" s="11">
        <f>IFERROR(IF(--AA2439&gt;=80,"خرید قوی",IF(--AA2439&gt;=70,"خرید مشروط",IF(--AA2439&gt;=60,"مراقبت",IF(--AA2439&gt;=45,"ضعیف","عدم ورود")))),"")</f>
        <v/>
      </c>
    </row>
    <row r="2440">
      <c r="A2440" s="15">
        <f>'دیده بان بازار'!A2443</f>
        <v/>
      </c>
      <c r="B2440" s="16">
        <f>'دیده بان بازار'!B2443</f>
        <v/>
      </c>
      <c r="C2440" s="16">
        <f>'دیده بان بازار'!C2443</f>
        <v/>
      </c>
      <c r="D2440" s="16">
        <f>'دیده بان بازار'!D2443</f>
        <v/>
      </c>
      <c r="E2440" s="17">
        <f>'دیده بان بازار'!E2443</f>
        <v/>
      </c>
      <c r="F2440" s="16">
        <f>'دیده بان بازار'!F2443</f>
        <v/>
      </c>
      <c r="G2440" s="16">
        <f>'دیده بان بازار'!G2443</f>
        <v/>
      </c>
      <c r="H2440" s="16">
        <f>'دیده بان بازار'!H2443</f>
        <v/>
      </c>
      <c r="I2440" s="16">
        <f>'دیده بان بازار'!I2443</f>
        <v/>
      </c>
      <c r="J2440" s="16">
        <f>'دیده بان بازار'!J2443</f>
        <v/>
      </c>
      <c r="K2440" s="16">
        <f>'دیده بان بازار'!K2443</f>
        <v/>
      </c>
      <c r="L2440" s="16">
        <f>'دیده بان بازار'!L2443</f>
        <v/>
      </c>
      <c r="M2440" s="16">
        <f>'دیده بان بازار'!M2443</f>
        <v/>
      </c>
      <c r="N2440" s="16">
        <f>'دیده بان بازار'!N2443</f>
        <v/>
      </c>
      <c r="O2440" s="16">
        <f>'دیده بان بازار'!O2443</f>
        <v/>
      </c>
      <c r="P2440" s="16">
        <f>'دیده بان بازار'!P2443</f>
        <v/>
      </c>
      <c r="Q2440" s="16">
        <f>'دیده بان بازار'!Q2443</f>
        <v/>
      </c>
      <c r="R2440" s="16">
        <f>'دیده بان بازار'!R2443</f>
        <v/>
      </c>
      <c r="S2440" s="16">
        <f>'دیده بان بازار'!S2443</f>
        <v/>
      </c>
      <c r="T2440" s="16">
        <f>'دیده بان بازار'!T2443</f>
        <v/>
      </c>
      <c r="U2440" s="16">
        <f>'دیده بان بازار'!U2443</f>
        <v/>
      </c>
      <c r="V2440" s="16">
        <f>'دیده بان بازار'!V2443</f>
        <v/>
      </c>
      <c r="W2440" s="7">
        <f>'دیده بان بازار'!W2443</f>
        <v/>
      </c>
      <c r="X2440" s="11">
        <f>IFERROR(IF(OR(R2440&lt;=0,W2440&lt;=0,S2440&lt;=0,V2440&lt;=0),0,ROUND((S2440/R2440)/(V2440/W2440),2)),0)</f>
        <v/>
      </c>
      <c r="Y2440" s="11">
        <f>IFERROR(IF(OR(S2440&lt;=0,V2440&lt;=0),0,ROUND(S2440/V2440,2)),0)</f>
        <v/>
      </c>
      <c r="Z2440" s="11">
        <f>IFERROR(J2440-M2440,0)</f>
        <v/>
      </c>
      <c r="AA2440" s="11">
        <f>IFERROR(ROUND(MAX(0,MIN(100,((AB2440*0.2)+(AC2440*0.15)+(AD2440*0.15)+(AE2440*0.1)+(AF2440*0.1)+(AG2440*0.15)+(MIN(Y2440/3,1)*100*0.1)+(AI2440*0.05))*((AH2440/100)*0.25+0.75))),0),0)</f>
        <v/>
      </c>
      <c r="AB2440" s="11">
        <f>ROUND(MAX(0,MIN(100,((M2440+10)/20)*100)),0)</f>
        <v/>
      </c>
      <c r="AC2440" s="11">
        <f>IFERROR(IF(D2440&lt;=0,0,ROUND(COUNTIFS($D$4:$D$3359,"&lt;="&amp;D2440,$D$4:$D$3359,"&gt;0")/COUNTIF($D$4:$D$3359,"&gt;0")*100,0)),0)</f>
        <v/>
      </c>
      <c r="AD2440" s="11">
        <f>IF(E2440&lt;=0,0,ROUND(MAX(0,MIN(100,(LOG10(1+E2440/1000000000)/LOG10(101))*100)),0))</f>
        <v/>
      </c>
      <c r="AE2440" s="11">
        <f>IF(O2440=N2440,50,ROUND(MAX(0,MIN(100,((H2440-N2440)/(O2440-N2440))*100)),0))</f>
        <v/>
      </c>
      <c r="AF2440" s="11">
        <f>ROUND(MAX(0,MIN(100,50+((H2440-K2440)/K2440)*1000)),0)</f>
        <v/>
      </c>
      <c r="AG2440" s="11">
        <f>IFERROR(ROUND(MAX(0,MIN(100,50+25*LN(MAX(0.01,X2440)))),0),25)</f>
        <v/>
      </c>
      <c r="AH2440" s="11">
        <f>ROUND(IF(M2440&lt;=-30,0,IF(M2440&lt;=-20,20,IF(M2440&lt;=-10,50,100))),0)</f>
        <v/>
      </c>
      <c r="AI2440" s="11">
        <f>ROUND(MAX(0,MIN(100,50+(Z2440*10))),0)</f>
        <v/>
      </c>
      <c r="AJ2440" s="11">
        <f>IFERROR(IF(--AA2440&gt;=80,"خرید قوی",IF(--AA2440&gt;=70,"خرید مشروط",IF(--AA2440&gt;=60,"مراقبت",IF(--AA2440&gt;=45,"ضعیف","عدم ورود")))),"")</f>
        <v/>
      </c>
    </row>
    <row r="2441">
      <c r="A2441" s="12">
        <f>'دیده بان بازار'!A2444</f>
        <v/>
      </c>
      <c r="B2441" s="13">
        <f>'دیده بان بازار'!B2444</f>
        <v/>
      </c>
      <c r="C2441" s="13">
        <f>'دیده بان بازار'!C2444</f>
        <v/>
      </c>
      <c r="D2441" s="13">
        <f>'دیده بان بازار'!D2444</f>
        <v/>
      </c>
      <c r="E2441" s="14">
        <f>'دیده بان بازار'!E2444</f>
        <v/>
      </c>
      <c r="F2441" s="13">
        <f>'دیده بان بازار'!F2444</f>
        <v/>
      </c>
      <c r="G2441" s="13">
        <f>'دیده بان بازار'!G2444</f>
        <v/>
      </c>
      <c r="H2441" s="13">
        <f>'دیده بان بازار'!H2444</f>
        <v/>
      </c>
      <c r="I2441" s="13">
        <f>'دیده بان بازار'!I2444</f>
        <v/>
      </c>
      <c r="J2441" s="13">
        <f>'دیده بان بازار'!J2444</f>
        <v/>
      </c>
      <c r="K2441" s="13">
        <f>'دیده بان بازار'!K2444</f>
        <v/>
      </c>
      <c r="L2441" s="13">
        <f>'دیده بان بازار'!L2444</f>
        <v/>
      </c>
      <c r="M2441" s="13">
        <f>'دیده بان بازار'!M2444</f>
        <v/>
      </c>
      <c r="N2441" s="13">
        <f>'دیده بان بازار'!N2444</f>
        <v/>
      </c>
      <c r="O2441" s="13">
        <f>'دیده بان بازار'!O2444</f>
        <v/>
      </c>
      <c r="P2441" s="13">
        <f>'دیده بان بازار'!P2444</f>
        <v/>
      </c>
      <c r="Q2441" s="13">
        <f>'دیده بان بازار'!Q2444</f>
        <v/>
      </c>
      <c r="R2441" s="13">
        <f>'دیده بان بازار'!R2444</f>
        <v/>
      </c>
      <c r="S2441" s="13">
        <f>'دیده بان بازار'!S2444</f>
        <v/>
      </c>
      <c r="T2441" s="13">
        <f>'دیده بان بازار'!T2444</f>
        <v/>
      </c>
      <c r="U2441" s="13">
        <f>'دیده بان بازار'!U2444</f>
        <v/>
      </c>
      <c r="V2441" s="13">
        <f>'دیده بان بازار'!V2444</f>
        <v/>
      </c>
      <c r="W2441" s="6">
        <f>'دیده بان بازار'!W2444</f>
        <v/>
      </c>
      <c r="X2441" s="11">
        <f>IFERROR(IF(OR(R2441&lt;=0,W2441&lt;=0,S2441&lt;=0,V2441&lt;=0),0,ROUND((S2441/R2441)/(V2441/W2441),2)),0)</f>
        <v/>
      </c>
      <c r="Y2441" s="11">
        <f>IFERROR(IF(OR(S2441&lt;=0,V2441&lt;=0),0,ROUND(S2441/V2441,2)),0)</f>
        <v/>
      </c>
      <c r="Z2441" s="11">
        <f>IFERROR(J2441-M2441,0)</f>
        <v/>
      </c>
      <c r="AA2441" s="11">
        <f>IFERROR(ROUND(MAX(0,MIN(100,((AB2441*0.2)+(AC2441*0.15)+(AD2441*0.15)+(AE2441*0.1)+(AF2441*0.1)+(AG2441*0.15)+(MIN(Y2441/3,1)*100*0.1)+(AI2441*0.05))*((AH2441/100)*0.25+0.75))),0),0)</f>
        <v/>
      </c>
      <c r="AB2441" s="11">
        <f>ROUND(MAX(0,MIN(100,((M2441+10)/20)*100)),0)</f>
        <v/>
      </c>
      <c r="AC2441" s="11">
        <f>IFERROR(IF(D2441&lt;=0,0,ROUND(COUNTIFS($D$4:$D$3359,"&lt;="&amp;D2441,$D$4:$D$3359,"&gt;0")/COUNTIF($D$4:$D$3359,"&gt;0")*100,0)),0)</f>
        <v/>
      </c>
      <c r="AD2441" s="11">
        <f>IF(E2441&lt;=0,0,ROUND(MAX(0,MIN(100,(LOG10(1+E2441/1000000000)/LOG10(101))*100)),0))</f>
        <v/>
      </c>
      <c r="AE2441" s="11">
        <f>IF(O2441=N2441,50,ROUND(MAX(0,MIN(100,((H2441-N2441)/(O2441-N2441))*100)),0))</f>
        <v/>
      </c>
      <c r="AF2441" s="11">
        <f>ROUND(MAX(0,MIN(100,50+((H2441-K2441)/K2441)*1000)),0)</f>
        <v/>
      </c>
      <c r="AG2441" s="11">
        <f>IFERROR(ROUND(MAX(0,MIN(100,50+25*LN(MAX(0.01,X2441)))),0),25)</f>
        <v/>
      </c>
      <c r="AH2441" s="11">
        <f>ROUND(IF(M2441&lt;=-30,0,IF(M2441&lt;=-20,20,IF(M2441&lt;=-10,50,100))),0)</f>
        <v/>
      </c>
      <c r="AI2441" s="11">
        <f>ROUND(MAX(0,MIN(100,50+(Z2441*10))),0)</f>
        <v/>
      </c>
      <c r="AJ2441" s="11">
        <f>IFERROR(IF(--AA2441&gt;=80,"خرید قوی",IF(--AA2441&gt;=70,"خرید مشروط",IF(--AA2441&gt;=60,"مراقبت",IF(--AA2441&gt;=45,"ضعیف","عدم ورود")))),"")</f>
        <v/>
      </c>
    </row>
    <row r="2442">
      <c r="A2442" s="15">
        <f>'دیده بان بازار'!A2445</f>
        <v/>
      </c>
      <c r="B2442" s="16">
        <f>'دیده بان بازار'!B2445</f>
        <v/>
      </c>
      <c r="C2442" s="16">
        <f>'دیده بان بازار'!C2445</f>
        <v/>
      </c>
      <c r="D2442" s="16">
        <f>'دیده بان بازار'!D2445</f>
        <v/>
      </c>
      <c r="E2442" s="17">
        <f>'دیده بان بازار'!E2445</f>
        <v/>
      </c>
      <c r="F2442" s="16">
        <f>'دیده بان بازار'!F2445</f>
        <v/>
      </c>
      <c r="G2442" s="16">
        <f>'دیده بان بازار'!G2445</f>
        <v/>
      </c>
      <c r="H2442" s="16">
        <f>'دیده بان بازار'!H2445</f>
        <v/>
      </c>
      <c r="I2442" s="16">
        <f>'دیده بان بازار'!I2445</f>
        <v/>
      </c>
      <c r="J2442" s="16">
        <f>'دیده بان بازار'!J2445</f>
        <v/>
      </c>
      <c r="K2442" s="16">
        <f>'دیده بان بازار'!K2445</f>
        <v/>
      </c>
      <c r="L2442" s="16">
        <f>'دیده بان بازار'!L2445</f>
        <v/>
      </c>
      <c r="M2442" s="16">
        <f>'دیده بان بازار'!M2445</f>
        <v/>
      </c>
      <c r="N2442" s="16">
        <f>'دیده بان بازار'!N2445</f>
        <v/>
      </c>
      <c r="O2442" s="16">
        <f>'دیده بان بازار'!O2445</f>
        <v/>
      </c>
      <c r="P2442" s="16">
        <f>'دیده بان بازار'!P2445</f>
        <v/>
      </c>
      <c r="Q2442" s="16">
        <f>'دیده بان بازار'!Q2445</f>
        <v/>
      </c>
      <c r="R2442" s="16">
        <f>'دیده بان بازار'!R2445</f>
        <v/>
      </c>
      <c r="S2442" s="16">
        <f>'دیده بان بازار'!S2445</f>
        <v/>
      </c>
      <c r="T2442" s="16">
        <f>'دیده بان بازار'!T2445</f>
        <v/>
      </c>
      <c r="U2442" s="16">
        <f>'دیده بان بازار'!U2445</f>
        <v/>
      </c>
      <c r="V2442" s="16">
        <f>'دیده بان بازار'!V2445</f>
        <v/>
      </c>
      <c r="W2442" s="7">
        <f>'دیده بان بازار'!W2445</f>
        <v/>
      </c>
      <c r="X2442" s="11">
        <f>IFERROR(IF(OR(R2442&lt;=0,W2442&lt;=0,S2442&lt;=0,V2442&lt;=0),0,ROUND((S2442/R2442)/(V2442/W2442),2)),0)</f>
        <v/>
      </c>
      <c r="Y2442" s="11">
        <f>IFERROR(IF(OR(S2442&lt;=0,V2442&lt;=0),0,ROUND(S2442/V2442,2)),0)</f>
        <v/>
      </c>
      <c r="Z2442" s="11">
        <f>IFERROR(J2442-M2442,0)</f>
        <v/>
      </c>
      <c r="AA2442" s="11">
        <f>IFERROR(ROUND(MAX(0,MIN(100,((AB2442*0.2)+(AC2442*0.15)+(AD2442*0.15)+(AE2442*0.1)+(AF2442*0.1)+(AG2442*0.15)+(MIN(Y2442/3,1)*100*0.1)+(AI2442*0.05))*((AH2442/100)*0.25+0.75))),0),0)</f>
        <v/>
      </c>
      <c r="AB2442" s="11">
        <f>ROUND(MAX(0,MIN(100,((M2442+10)/20)*100)),0)</f>
        <v/>
      </c>
      <c r="AC2442" s="11">
        <f>IFERROR(IF(D2442&lt;=0,0,ROUND(COUNTIFS($D$4:$D$3359,"&lt;="&amp;D2442,$D$4:$D$3359,"&gt;0")/COUNTIF($D$4:$D$3359,"&gt;0")*100,0)),0)</f>
        <v/>
      </c>
      <c r="AD2442" s="11">
        <f>IF(E2442&lt;=0,0,ROUND(MAX(0,MIN(100,(LOG10(1+E2442/1000000000)/LOG10(101))*100)),0))</f>
        <v/>
      </c>
      <c r="AE2442" s="11">
        <f>IF(O2442=N2442,50,ROUND(MAX(0,MIN(100,((H2442-N2442)/(O2442-N2442))*100)),0))</f>
        <v/>
      </c>
      <c r="AF2442" s="11">
        <f>ROUND(MAX(0,MIN(100,50+((H2442-K2442)/K2442)*1000)),0)</f>
        <v/>
      </c>
      <c r="AG2442" s="11">
        <f>IFERROR(ROUND(MAX(0,MIN(100,50+25*LN(MAX(0.01,X2442)))),0),25)</f>
        <v/>
      </c>
      <c r="AH2442" s="11">
        <f>ROUND(IF(M2442&lt;=-30,0,IF(M2442&lt;=-20,20,IF(M2442&lt;=-10,50,100))),0)</f>
        <v/>
      </c>
      <c r="AI2442" s="11">
        <f>ROUND(MAX(0,MIN(100,50+(Z2442*10))),0)</f>
        <v/>
      </c>
      <c r="AJ2442" s="11">
        <f>IFERROR(IF(--AA2442&gt;=80,"خرید قوی",IF(--AA2442&gt;=70,"خرید مشروط",IF(--AA2442&gt;=60,"مراقبت",IF(--AA2442&gt;=45,"ضعیف","عدم ورود")))),"")</f>
        <v/>
      </c>
    </row>
    <row r="2443">
      <c r="A2443" s="12">
        <f>'دیده بان بازار'!A2446</f>
        <v/>
      </c>
      <c r="B2443" s="13">
        <f>'دیده بان بازار'!B2446</f>
        <v/>
      </c>
      <c r="C2443" s="13">
        <f>'دیده بان بازار'!C2446</f>
        <v/>
      </c>
      <c r="D2443" s="13">
        <f>'دیده بان بازار'!D2446</f>
        <v/>
      </c>
      <c r="E2443" s="14">
        <f>'دیده بان بازار'!E2446</f>
        <v/>
      </c>
      <c r="F2443" s="13">
        <f>'دیده بان بازار'!F2446</f>
        <v/>
      </c>
      <c r="G2443" s="13">
        <f>'دیده بان بازار'!G2446</f>
        <v/>
      </c>
      <c r="H2443" s="13">
        <f>'دیده بان بازار'!H2446</f>
        <v/>
      </c>
      <c r="I2443" s="13">
        <f>'دیده بان بازار'!I2446</f>
        <v/>
      </c>
      <c r="J2443" s="13">
        <f>'دیده بان بازار'!J2446</f>
        <v/>
      </c>
      <c r="K2443" s="13">
        <f>'دیده بان بازار'!K2446</f>
        <v/>
      </c>
      <c r="L2443" s="13">
        <f>'دیده بان بازار'!L2446</f>
        <v/>
      </c>
      <c r="M2443" s="13">
        <f>'دیده بان بازار'!M2446</f>
        <v/>
      </c>
      <c r="N2443" s="13">
        <f>'دیده بان بازار'!N2446</f>
        <v/>
      </c>
      <c r="O2443" s="13">
        <f>'دیده بان بازار'!O2446</f>
        <v/>
      </c>
      <c r="P2443" s="13">
        <f>'دیده بان بازار'!P2446</f>
        <v/>
      </c>
      <c r="Q2443" s="13">
        <f>'دیده بان بازار'!Q2446</f>
        <v/>
      </c>
      <c r="R2443" s="13">
        <f>'دیده بان بازار'!R2446</f>
        <v/>
      </c>
      <c r="S2443" s="13">
        <f>'دیده بان بازار'!S2446</f>
        <v/>
      </c>
      <c r="T2443" s="13">
        <f>'دیده بان بازار'!T2446</f>
        <v/>
      </c>
      <c r="U2443" s="13">
        <f>'دیده بان بازار'!U2446</f>
        <v/>
      </c>
      <c r="V2443" s="13">
        <f>'دیده بان بازار'!V2446</f>
        <v/>
      </c>
      <c r="W2443" s="6">
        <f>'دیده بان بازار'!W2446</f>
        <v/>
      </c>
      <c r="X2443" s="11">
        <f>IFERROR(IF(OR(R2443&lt;=0,W2443&lt;=0,S2443&lt;=0,V2443&lt;=0),0,ROUND((S2443/R2443)/(V2443/W2443),2)),0)</f>
        <v/>
      </c>
      <c r="Y2443" s="11">
        <f>IFERROR(IF(OR(S2443&lt;=0,V2443&lt;=0),0,ROUND(S2443/V2443,2)),0)</f>
        <v/>
      </c>
      <c r="Z2443" s="11">
        <f>IFERROR(J2443-M2443,0)</f>
        <v/>
      </c>
      <c r="AA2443" s="11">
        <f>IFERROR(ROUND(MAX(0,MIN(100,((AB2443*0.2)+(AC2443*0.15)+(AD2443*0.15)+(AE2443*0.1)+(AF2443*0.1)+(AG2443*0.15)+(MIN(Y2443/3,1)*100*0.1)+(AI2443*0.05))*((AH2443/100)*0.25+0.75))),0),0)</f>
        <v/>
      </c>
      <c r="AB2443" s="11">
        <f>ROUND(MAX(0,MIN(100,((M2443+10)/20)*100)),0)</f>
        <v/>
      </c>
      <c r="AC2443" s="11">
        <f>IFERROR(IF(D2443&lt;=0,0,ROUND(COUNTIFS($D$4:$D$3359,"&lt;="&amp;D2443,$D$4:$D$3359,"&gt;0")/COUNTIF($D$4:$D$3359,"&gt;0")*100,0)),0)</f>
        <v/>
      </c>
      <c r="AD2443" s="11">
        <f>IF(E2443&lt;=0,0,ROUND(MAX(0,MIN(100,(LOG10(1+E2443/1000000000)/LOG10(101))*100)),0))</f>
        <v/>
      </c>
      <c r="AE2443" s="11">
        <f>IF(O2443=N2443,50,ROUND(MAX(0,MIN(100,((H2443-N2443)/(O2443-N2443))*100)),0))</f>
        <v/>
      </c>
      <c r="AF2443" s="11">
        <f>ROUND(MAX(0,MIN(100,50+((H2443-K2443)/K2443)*1000)),0)</f>
        <v/>
      </c>
      <c r="AG2443" s="11">
        <f>IFERROR(ROUND(MAX(0,MIN(100,50+25*LN(MAX(0.01,X2443)))),0),25)</f>
        <v/>
      </c>
      <c r="AH2443" s="11">
        <f>ROUND(IF(M2443&lt;=-30,0,IF(M2443&lt;=-20,20,IF(M2443&lt;=-10,50,100))),0)</f>
        <v/>
      </c>
      <c r="AI2443" s="11">
        <f>ROUND(MAX(0,MIN(100,50+(Z2443*10))),0)</f>
        <v/>
      </c>
      <c r="AJ2443" s="11">
        <f>IFERROR(IF(--AA2443&gt;=80,"خرید قوی",IF(--AA2443&gt;=70,"خرید مشروط",IF(--AA2443&gt;=60,"مراقبت",IF(--AA2443&gt;=45,"ضعیف","عدم ورود")))),"")</f>
        <v/>
      </c>
    </row>
    <row r="2444">
      <c r="A2444" s="15">
        <f>'دیده بان بازار'!A2447</f>
        <v/>
      </c>
      <c r="B2444" s="16">
        <f>'دیده بان بازار'!B2447</f>
        <v/>
      </c>
      <c r="C2444" s="16">
        <f>'دیده بان بازار'!C2447</f>
        <v/>
      </c>
      <c r="D2444" s="16">
        <f>'دیده بان بازار'!D2447</f>
        <v/>
      </c>
      <c r="E2444" s="17">
        <f>'دیده بان بازار'!E2447</f>
        <v/>
      </c>
      <c r="F2444" s="16">
        <f>'دیده بان بازار'!F2447</f>
        <v/>
      </c>
      <c r="G2444" s="16">
        <f>'دیده بان بازار'!G2447</f>
        <v/>
      </c>
      <c r="H2444" s="16">
        <f>'دیده بان بازار'!H2447</f>
        <v/>
      </c>
      <c r="I2444" s="16">
        <f>'دیده بان بازار'!I2447</f>
        <v/>
      </c>
      <c r="J2444" s="16">
        <f>'دیده بان بازار'!J2447</f>
        <v/>
      </c>
      <c r="K2444" s="16">
        <f>'دیده بان بازار'!K2447</f>
        <v/>
      </c>
      <c r="L2444" s="16">
        <f>'دیده بان بازار'!L2447</f>
        <v/>
      </c>
      <c r="M2444" s="16">
        <f>'دیده بان بازار'!M2447</f>
        <v/>
      </c>
      <c r="N2444" s="16">
        <f>'دیده بان بازار'!N2447</f>
        <v/>
      </c>
      <c r="O2444" s="16">
        <f>'دیده بان بازار'!O2447</f>
        <v/>
      </c>
      <c r="P2444" s="16">
        <f>'دیده بان بازار'!P2447</f>
        <v/>
      </c>
      <c r="Q2444" s="16">
        <f>'دیده بان بازار'!Q2447</f>
        <v/>
      </c>
      <c r="R2444" s="16">
        <f>'دیده بان بازار'!R2447</f>
        <v/>
      </c>
      <c r="S2444" s="16">
        <f>'دیده بان بازار'!S2447</f>
        <v/>
      </c>
      <c r="T2444" s="16">
        <f>'دیده بان بازار'!T2447</f>
        <v/>
      </c>
      <c r="U2444" s="16">
        <f>'دیده بان بازار'!U2447</f>
        <v/>
      </c>
      <c r="V2444" s="16">
        <f>'دیده بان بازار'!V2447</f>
        <v/>
      </c>
      <c r="W2444" s="7">
        <f>'دیده بان بازار'!W2447</f>
        <v/>
      </c>
      <c r="X2444" s="11">
        <f>IFERROR(IF(OR(R2444&lt;=0,W2444&lt;=0,S2444&lt;=0,V2444&lt;=0),0,ROUND((S2444/R2444)/(V2444/W2444),2)),0)</f>
        <v/>
      </c>
      <c r="Y2444" s="11">
        <f>IFERROR(IF(OR(S2444&lt;=0,V2444&lt;=0),0,ROUND(S2444/V2444,2)),0)</f>
        <v/>
      </c>
      <c r="Z2444" s="11">
        <f>IFERROR(J2444-M2444,0)</f>
        <v/>
      </c>
      <c r="AA2444" s="11">
        <f>IFERROR(ROUND(MAX(0,MIN(100,((AB2444*0.2)+(AC2444*0.15)+(AD2444*0.15)+(AE2444*0.1)+(AF2444*0.1)+(AG2444*0.15)+(MIN(Y2444/3,1)*100*0.1)+(AI2444*0.05))*((AH2444/100)*0.25+0.75))),0),0)</f>
        <v/>
      </c>
      <c r="AB2444" s="11">
        <f>ROUND(MAX(0,MIN(100,((M2444+10)/20)*100)),0)</f>
        <v/>
      </c>
      <c r="AC2444" s="11">
        <f>IFERROR(IF(D2444&lt;=0,0,ROUND(COUNTIFS($D$4:$D$3359,"&lt;="&amp;D2444,$D$4:$D$3359,"&gt;0")/COUNTIF($D$4:$D$3359,"&gt;0")*100,0)),0)</f>
        <v/>
      </c>
      <c r="AD2444" s="11">
        <f>IF(E2444&lt;=0,0,ROUND(MAX(0,MIN(100,(LOG10(1+E2444/1000000000)/LOG10(101))*100)),0))</f>
        <v/>
      </c>
      <c r="AE2444" s="11">
        <f>IF(O2444=N2444,50,ROUND(MAX(0,MIN(100,((H2444-N2444)/(O2444-N2444))*100)),0))</f>
        <v/>
      </c>
      <c r="AF2444" s="11">
        <f>ROUND(MAX(0,MIN(100,50+((H2444-K2444)/K2444)*1000)),0)</f>
        <v/>
      </c>
      <c r="AG2444" s="11">
        <f>IFERROR(ROUND(MAX(0,MIN(100,50+25*LN(MAX(0.01,X2444)))),0),25)</f>
        <v/>
      </c>
      <c r="AH2444" s="11">
        <f>ROUND(IF(M2444&lt;=-30,0,IF(M2444&lt;=-20,20,IF(M2444&lt;=-10,50,100))),0)</f>
        <v/>
      </c>
      <c r="AI2444" s="11">
        <f>ROUND(MAX(0,MIN(100,50+(Z2444*10))),0)</f>
        <v/>
      </c>
      <c r="AJ2444" s="11">
        <f>IFERROR(IF(--AA2444&gt;=80,"خرید قوی",IF(--AA2444&gt;=70,"خرید مشروط",IF(--AA2444&gt;=60,"مراقبت",IF(--AA2444&gt;=45,"ضعیف","عدم ورود")))),"")</f>
        <v/>
      </c>
    </row>
    <row r="2445">
      <c r="A2445" s="12">
        <f>'دیده بان بازار'!A2448</f>
        <v/>
      </c>
      <c r="B2445" s="13">
        <f>'دیده بان بازار'!B2448</f>
        <v/>
      </c>
      <c r="C2445" s="13">
        <f>'دیده بان بازار'!C2448</f>
        <v/>
      </c>
      <c r="D2445" s="13">
        <f>'دیده بان بازار'!D2448</f>
        <v/>
      </c>
      <c r="E2445" s="14">
        <f>'دیده بان بازار'!E2448</f>
        <v/>
      </c>
      <c r="F2445" s="13">
        <f>'دیده بان بازار'!F2448</f>
        <v/>
      </c>
      <c r="G2445" s="13">
        <f>'دیده بان بازار'!G2448</f>
        <v/>
      </c>
      <c r="H2445" s="13">
        <f>'دیده بان بازار'!H2448</f>
        <v/>
      </c>
      <c r="I2445" s="13">
        <f>'دیده بان بازار'!I2448</f>
        <v/>
      </c>
      <c r="J2445" s="13">
        <f>'دیده بان بازار'!J2448</f>
        <v/>
      </c>
      <c r="K2445" s="13">
        <f>'دیده بان بازار'!K2448</f>
        <v/>
      </c>
      <c r="L2445" s="13">
        <f>'دیده بان بازار'!L2448</f>
        <v/>
      </c>
      <c r="M2445" s="13">
        <f>'دیده بان بازار'!M2448</f>
        <v/>
      </c>
      <c r="N2445" s="13">
        <f>'دیده بان بازار'!N2448</f>
        <v/>
      </c>
      <c r="O2445" s="13">
        <f>'دیده بان بازار'!O2448</f>
        <v/>
      </c>
      <c r="P2445" s="13">
        <f>'دیده بان بازار'!P2448</f>
        <v/>
      </c>
      <c r="Q2445" s="13">
        <f>'دیده بان بازار'!Q2448</f>
        <v/>
      </c>
      <c r="R2445" s="13">
        <f>'دیده بان بازار'!R2448</f>
        <v/>
      </c>
      <c r="S2445" s="13">
        <f>'دیده بان بازار'!S2448</f>
        <v/>
      </c>
      <c r="T2445" s="13">
        <f>'دیده بان بازار'!T2448</f>
        <v/>
      </c>
      <c r="U2445" s="13">
        <f>'دیده بان بازار'!U2448</f>
        <v/>
      </c>
      <c r="V2445" s="13">
        <f>'دیده بان بازار'!V2448</f>
        <v/>
      </c>
      <c r="W2445" s="6">
        <f>'دیده بان بازار'!W2448</f>
        <v/>
      </c>
      <c r="X2445" s="11">
        <f>IFERROR(IF(OR(R2445&lt;=0,W2445&lt;=0,S2445&lt;=0,V2445&lt;=0),0,ROUND((S2445/R2445)/(V2445/W2445),2)),0)</f>
        <v/>
      </c>
      <c r="Y2445" s="11">
        <f>IFERROR(IF(OR(S2445&lt;=0,V2445&lt;=0),0,ROUND(S2445/V2445,2)),0)</f>
        <v/>
      </c>
      <c r="Z2445" s="11">
        <f>IFERROR(J2445-M2445,0)</f>
        <v/>
      </c>
      <c r="AA2445" s="11">
        <f>IFERROR(ROUND(MAX(0,MIN(100,((AB2445*0.2)+(AC2445*0.15)+(AD2445*0.15)+(AE2445*0.1)+(AF2445*0.1)+(AG2445*0.15)+(MIN(Y2445/3,1)*100*0.1)+(AI2445*0.05))*((AH2445/100)*0.25+0.75))),0),0)</f>
        <v/>
      </c>
      <c r="AB2445" s="11">
        <f>ROUND(MAX(0,MIN(100,((M2445+10)/20)*100)),0)</f>
        <v/>
      </c>
      <c r="AC2445" s="11">
        <f>IFERROR(IF(D2445&lt;=0,0,ROUND(COUNTIFS($D$4:$D$3359,"&lt;="&amp;D2445,$D$4:$D$3359,"&gt;0")/COUNTIF($D$4:$D$3359,"&gt;0")*100,0)),0)</f>
        <v/>
      </c>
      <c r="AD2445" s="11">
        <f>IF(E2445&lt;=0,0,ROUND(MAX(0,MIN(100,(LOG10(1+E2445/1000000000)/LOG10(101))*100)),0))</f>
        <v/>
      </c>
      <c r="AE2445" s="11">
        <f>IF(O2445=N2445,50,ROUND(MAX(0,MIN(100,((H2445-N2445)/(O2445-N2445))*100)),0))</f>
        <v/>
      </c>
      <c r="AF2445" s="11">
        <f>ROUND(MAX(0,MIN(100,50+((H2445-K2445)/K2445)*1000)),0)</f>
        <v/>
      </c>
      <c r="AG2445" s="11">
        <f>IFERROR(ROUND(MAX(0,MIN(100,50+25*LN(MAX(0.01,X2445)))),0),25)</f>
        <v/>
      </c>
      <c r="AH2445" s="11">
        <f>ROUND(IF(M2445&lt;=-30,0,IF(M2445&lt;=-20,20,IF(M2445&lt;=-10,50,100))),0)</f>
        <v/>
      </c>
      <c r="AI2445" s="11">
        <f>ROUND(MAX(0,MIN(100,50+(Z2445*10))),0)</f>
        <v/>
      </c>
      <c r="AJ2445" s="11">
        <f>IFERROR(IF(--AA2445&gt;=80,"خرید قوی",IF(--AA2445&gt;=70,"خرید مشروط",IF(--AA2445&gt;=60,"مراقبت",IF(--AA2445&gt;=45,"ضعیف","عدم ورود")))),"")</f>
        <v/>
      </c>
    </row>
    <row r="2446">
      <c r="A2446" s="15">
        <f>'دیده بان بازار'!A2449</f>
        <v/>
      </c>
      <c r="B2446" s="16">
        <f>'دیده بان بازار'!B2449</f>
        <v/>
      </c>
      <c r="C2446" s="16">
        <f>'دیده بان بازار'!C2449</f>
        <v/>
      </c>
      <c r="D2446" s="16">
        <f>'دیده بان بازار'!D2449</f>
        <v/>
      </c>
      <c r="E2446" s="17">
        <f>'دیده بان بازار'!E2449</f>
        <v/>
      </c>
      <c r="F2446" s="16">
        <f>'دیده بان بازار'!F2449</f>
        <v/>
      </c>
      <c r="G2446" s="16">
        <f>'دیده بان بازار'!G2449</f>
        <v/>
      </c>
      <c r="H2446" s="16">
        <f>'دیده بان بازار'!H2449</f>
        <v/>
      </c>
      <c r="I2446" s="16">
        <f>'دیده بان بازار'!I2449</f>
        <v/>
      </c>
      <c r="J2446" s="16">
        <f>'دیده بان بازار'!J2449</f>
        <v/>
      </c>
      <c r="K2446" s="16">
        <f>'دیده بان بازار'!K2449</f>
        <v/>
      </c>
      <c r="L2446" s="16">
        <f>'دیده بان بازار'!L2449</f>
        <v/>
      </c>
      <c r="M2446" s="16">
        <f>'دیده بان بازار'!M2449</f>
        <v/>
      </c>
      <c r="N2446" s="16">
        <f>'دیده بان بازار'!N2449</f>
        <v/>
      </c>
      <c r="O2446" s="16">
        <f>'دیده بان بازار'!O2449</f>
        <v/>
      </c>
      <c r="P2446" s="16">
        <f>'دیده بان بازار'!P2449</f>
        <v/>
      </c>
      <c r="Q2446" s="16">
        <f>'دیده بان بازار'!Q2449</f>
        <v/>
      </c>
      <c r="R2446" s="16">
        <f>'دیده بان بازار'!R2449</f>
        <v/>
      </c>
      <c r="S2446" s="16">
        <f>'دیده بان بازار'!S2449</f>
        <v/>
      </c>
      <c r="T2446" s="16">
        <f>'دیده بان بازار'!T2449</f>
        <v/>
      </c>
      <c r="U2446" s="16">
        <f>'دیده بان بازار'!U2449</f>
        <v/>
      </c>
      <c r="V2446" s="16">
        <f>'دیده بان بازار'!V2449</f>
        <v/>
      </c>
      <c r="W2446" s="7">
        <f>'دیده بان بازار'!W2449</f>
        <v/>
      </c>
      <c r="X2446" s="11">
        <f>IFERROR(IF(OR(R2446&lt;=0,W2446&lt;=0,S2446&lt;=0,V2446&lt;=0),0,ROUND((S2446/R2446)/(V2446/W2446),2)),0)</f>
        <v/>
      </c>
      <c r="Y2446" s="11">
        <f>IFERROR(IF(OR(S2446&lt;=0,V2446&lt;=0),0,ROUND(S2446/V2446,2)),0)</f>
        <v/>
      </c>
      <c r="Z2446" s="11">
        <f>IFERROR(J2446-M2446,0)</f>
        <v/>
      </c>
      <c r="AA2446" s="11">
        <f>IFERROR(ROUND(MAX(0,MIN(100,((AB2446*0.2)+(AC2446*0.15)+(AD2446*0.15)+(AE2446*0.1)+(AF2446*0.1)+(AG2446*0.15)+(MIN(Y2446/3,1)*100*0.1)+(AI2446*0.05))*((AH2446/100)*0.25+0.75))),0),0)</f>
        <v/>
      </c>
      <c r="AB2446" s="11">
        <f>ROUND(MAX(0,MIN(100,((M2446+10)/20)*100)),0)</f>
        <v/>
      </c>
      <c r="AC2446" s="11">
        <f>IFERROR(IF(D2446&lt;=0,0,ROUND(COUNTIFS($D$4:$D$3359,"&lt;="&amp;D2446,$D$4:$D$3359,"&gt;0")/COUNTIF($D$4:$D$3359,"&gt;0")*100,0)),0)</f>
        <v/>
      </c>
      <c r="AD2446" s="11">
        <f>IF(E2446&lt;=0,0,ROUND(MAX(0,MIN(100,(LOG10(1+E2446/1000000000)/LOG10(101))*100)),0))</f>
        <v/>
      </c>
      <c r="AE2446" s="11">
        <f>IF(O2446=N2446,50,ROUND(MAX(0,MIN(100,((H2446-N2446)/(O2446-N2446))*100)),0))</f>
        <v/>
      </c>
      <c r="AF2446" s="11">
        <f>ROUND(MAX(0,MIN(100,50+((H2446-K2446)/K2446)*1000)),0)</f>
        <v/>
      </c>
      <c r="AG2446" s="11">
        <f>IFERROR(ROUND(MAX(0,MIN(100,50+25*LN(MAX(0.01,X2446)))),0),25)</f>
        <v/>
      </c>
      <c r="AH2446" s="11">
        <f>ROUND(IF(M2446&lt;=-30,0,IF(M2446&lt;=-20,20,IF(M2446&lt;=-10,50,100))),0)</f>
        <v/>
      </c>
      <c r="AI2446" s="11">
        <f>ROUND(MAX(0,MIN(100,50+(Z2446*10))),0)</f>
        <v/>
      </c>
      <c r="AJ2446" s="11">
        <f>IFERROR(IF(--AA2446&gt;=80,"خرید قوی",IF(--AA2446&gt;=70,"خرید مشروط",IF(--AA2446&gt;=60,"مراقبت",IF(--AA2446&gt;=45,"ضعیف","عدم ورود")))),"")</f>
        <v/>
      </c>
    </row>
    <row r="2447">
      <c r="A2447" s="15">
        <f>'دیده بان بازار'!A2450</f>
        <v/>
      </c>
      <c r="B2447" s="16">
        <f>'دیده بان بازار'!B2450</f>
        <v/>
      </c>
      <c r="C2447" s="16">
        <f>'دیده بان بازار'!C2450</f>
        <v/>
      </c>
      <c r="D2447" s="16">
        <f>'دیده بان بازار'!D2450</f>
        <v/>
      </c>
      <c r="E2447" s="17">
        <f>'دیده بان بازار'!E2450</f>
        <v/>
      </c>
      <c r="F2447" s="16">
        <f>'دیده بان بازار'!F2450</f>
        <v/>
      </c>
      <c r="G2447" s="16">
        <f>'دیده بان بازار'!G2450</f>
        <v/>
      </c>
      <c r="H2447" s="16">
        <f>'دیده بان بازار'!H2450</f>
        <v/>
      </c>
      <c r="I2447" s="16">
        <f>'دیده بان بازار'!I2450</f>
        <v/>
      </c>
      <c r="J2447" s="16">
        <f>'دیده بان بازار'!J2450</f>
        <v/>
      </c>
      <c r="K2447" s="16">
        <f>'دیده بان بازار'!K2450</f>
        <v/>
      </c>
      <c r="L2447" s="16">
        <f>'دیده بان بازار'!L2450</f>
        <v/>
      </c>
      <c r="M2447" s="16">
        <f>'دیده بان بازار'!M2450</f>
        <v/>
      </c>
      <c r="N2447" s="16">
        <f>'دیده بان بازار'!N2450</f>
        <v/>
      </c>
      <c r="O2447" s="16">
        <f>'دیده بان بازار'!O2450</f>
        <v/>
      </c>
      <c r="P2447" s="16">
        <f>'دیده بان بازار'!P2450</f>
        <v/>
      </c>
      <c r="Q2447" s="16">
        <f>'دیده بان بازار'!Q2450</f>
        <v/>
      </c>
      <c r="R2447" s="16">
        <f>'دیده بان بازار'!R2450</f>
        <v/>
      </c>
      <c r="S2447" s="16">
        <f>'دیده بان بازار'!S2450</f>
        <v/>
      </c>
      <c r="T2447" s="16">
        <f>'دیده بان بازار'!T2450</f>
        <v/>
      </c>
      <c r="U2447" s="16">
        <f>'دیده بان بازار'!U2450</f>
        <v/>
      </c>
      <c r="V2447" s="16">
        <f>'دیده بان بازار'!V2450</f>
        <v/>
      </c>
      <c r="W2447" s="7">
        <f>'دیده بان بازار'!W2450</f>
        <v/>
      </c>
      <c r="X2447" s="11">
        <f>IFERROR(IF(OR(R2447&lt;=0,W2447&lt;=0,S2447&lt;=0,V2447&lt;=0),0,ROUND((S2447/R2447)/(V2447/W2447),2)),0)</f>
        <v/>
      </c>
      <c r="Y2447" s="11">
        <f>IFERROR(IF(OR(S2447&lt;=0,V2447&lt;=0),0,ROUND(S2447/V2447,2)),0)</f>
        <v/>
      </c>
      <c r="Z2447" s="11">
        <f>IFERROR(J2447-M2447,0)</f>
        <v/>
      </c>
      <c r="AA2447" s="11">
        <f>IFERROR(ROUND(MAX(0,MIN(100,((AB2447*0.2)+(AC2447*0.15)+(AD2447*0.15)+(AE2447*0.1)+(AF2447*0.1)+(AG2447*0.15)+(MIN(Y2447/3,1)*100*0.1)+(AI2447*0.05))*((AH2447/100)*0.25+0.75))),0),0)</f>
        <v/>
      </c>
      <c r="AB2447" s="11">
        <f>ROUND(MAX(0,MIN(100,((M2447+10)/20)*100)),0)</f>
        <v/>
      </c>
      <c r="AC2447" s="11">
        <f>IFERROR(IF(D2447&lt;=0,0,ROUND(COUNTIFS($D$4:$D$3359,"&lt;="&amp;D2447,$D$4:$D$3359,"&gt;0")/COUNTIF($D$4:$D$3359,"&gt;0")*100,0)),0)</f>
        <v/>
      </c>
      <c r="AD2447" s="11">
        <f>IF(E2447&lt;=0,0,ROUND(MAX(0,MIN(100,(LOG10(1+E2447/1000000000)/LOG10(101))*100)),0))</f>
        <v/>
      </c>
      <c r="AE2447" s="11">
        <f>IF(O2447=N2447,50,ROUND(MAX(0,MIN(100,((H2447-N2447)/(O2447-N2447))*100)),0))</f>
        <v/>
      </c>
      <c r="AF2447" s="11">
        <f>ROUND(MAX(0,MIN(100,50+((H2447-K2447)/K2447)*1000)),0)</f>
        <v/>
      </c>
      <c r="AG2447" s="11">
        <f>IFERROR(ROUND(MAX(0,MIN(100,50+25*LN(MAX(0.01,X2447)))),0),25)</f>
        <v/>
      </c>
      <c r="AH2447" s="11">
        <f>ROUND(IF(M2447&lt;=-30,0,IF(M2447&lt;=-20,20,IF(M2447&lt;=-10,50,100))),0)</f>
        <v/>
      </c>
      <c r="AI2447" s="11">
        <f>ROUND(MAX(0,MIN(100,50+(Z2447*10))),0)</f>
        <v/>
      </c>
      <c r="AJ2447" s="11">
        <f>IFERROR(IF(--AA2447&gt;=80,"خرید قوی",IF(--AA2447&gt;=70,"خرید مشروط",IF(--AA2447&gt;=60,"مراقبت",IF(--AA2447&gt;=45,"ضعیف","عدم ورود")))),"")</f>
        <v/>
      </c>
    </row>
    <row r="2448">
      <c r="A2448" s="12">
        <f>'دیده بان بازار'!A2451</f>
        <v/>
      </c>
      <c r="B2448" s="13">
        <f>'دیده بان بازار'!B2451</f>
        <v/>
      </c>
      <c r="C2448" s="13">
        <f>'دیده بان بازار'!C2451</f>
        <v/>
      </c>
      <c r="D2448" s="13">
        <f>'دیده بان بازار'!D2451</f>
        <v/>
      </c>
      <c r="E2448" s="14">
        <f>'دیده بان بازار'!E2451</f>
        <v/>
      </c>
      <c r="F2448" s="13">
        <f>'دیده بان بازار'!F2451</f>
        <v/>
      </c>
      <c r="G2448" s="13">
        <f>'دیده بان بازار'!G2451</f>
        <v/>
      </c>
      <c r="H2448" s="13">
        <f>'دیده بان بازار'!H2451</f>
        <v/>
      </c>
      <c r="I2448" s="13">
        <f>'دیده بان بازار'!I2451</f>
        <v/>
      </c>
      <c r="J2448" s="13">
        <f>'دیده بان بازار'!J2451</f>
        <v/>
      </c>
      <c r="K2448" s="13">
        <f>'دیده بان بازار'!K2451</f>
        <v/>
      </c>
      <c r="L2448" s="13">
        <f>'دیده بان بازار'!L2451</f>
        <v/>
      </c>
      <c r="M2448" s="13">
        <f>'دیده بان بازار'!M2451</f>
        <v/>
      </c>
      <c r="N2448" s="13">
        <f>'دیده بان بازار'!N2451</f>
        <v/>
      </c>
      <c r="O2448" s="13">
        <f>'دیده بان بازار'!O2451</f>
        <v/>
      </c>
      <c r="P2448" s="13">
        <f>'دیده بان بازار'!P2451</f>
        <v/>
      </c>
      <c r="Q2448" s="13">
        <f>'دیده بان بازار'!Q2451</f>
        <v/>
      </c>
      <c r="R2448" s="13">
        <f>'دیده بان بازار'!R2451</f>
        <v/>
      </c>
      <c r="S2448" s="13">
        <f>'دیده بان بازار'!S2451</f>
        <v/>
      </c>
      <c r="T2448" s="13">
        <f>'دیده بان بازار'!T2451</f>
        <v/>
      </c>
      <c r="U2448" s="13">
        <f>'دیده بان بازار'!U2451</f>
        <v/>
      </c>
      <c r="V2448" s="13">
        <f>'دیده بان بازار'!V2451</f>
        <v/>
      </c>
      <c r="W2448" s="6">
        <f>'دیده بان بازار'!W2451</f>
        <v/>
      </c>
      <c r="X2448" s="11">
        <f>IFERROR(IF(OR(R2448&lt;=0,W2448&lt;=0,S2448&lt;=0,V2448&lt;=0),0,ROUND((S2448/R2448)/(V2448/W2448),2)),0)</f>
        <v/>
      </c>
      <c r="Y2448" s="11">
        <f>IFERROR(IF(OR(S2448&lt;=0,V2448&lt;=0),0,ROUND(S2448/V2448,2)),0)</f>
        <v/>
      </c>
      <c r="Z2448" s="11">
        <f>IFERROR(J2448-M2448,0)</f>
        <v/>
      </c>
      <c r="AA2448" s="11">
        <f>IFERROR(ROUND(MAX(0,MIN(100,((AB2448*0.2)+(AC2448*0.15)+(AD2448*0.15)+(AE2448*0.1)+(AF2448*0.1)+(AG2448*0.15)+(MIN(Y2448/3,1)*100*0.1)+(AI2448*0.05))*((AH2448/100)*0.25+0.75))),0),0)</f>
        <v/>
      </c>
      <c r="AB2448" s="11">
        <f>ROUND(MAX(0,MIN(100,((M2448+10)/20)*100)),0)</f>
        <v/>
      </c>
      <c r="AC2448" s="11">
        <f>IFERROR(IF(D2448&lt;=0,0,ROUND(COUNTIFS($D$4:$D$3359,"&lt;="&amp;D2448,$D$4:$D$3359,"&gt;0")/COUNTIF($D$4:$D$3359,"&gt;0")*100,0)),0)</f>
        <v/>
      </c>
      <c r="AD2448" s="11">
        <f>IF(E2448&lt;=0,0,ROUND(MAX(0,MIN(100,(LOG10(1+E2448/1000000000)/LOG10(101))*100)),0))</f>
        <v/>
      </c>
      <c r="AE2448" s="11">
        <f>IF(O2448=N2448,50,ROUND(MAX(0,MIN(100,((H2448-N2448)/(O2448-N2448))*100)),0))</f>
        <v/>
      </c>
      <c r="AF2448" s="11">
        <f>ROUND(MAX(0,MIN(100,50+((H2448-K2448)/K2448)*1000)),0)</f>
        <v/>
      </c>
      <c r="AG2448" s="11">
        <f>IFERROR(ROUND(MAX(0,MIN(100,50+25*LN(MAX(0.01,X2448)))),0),25)</f>
        <v/>
      </c>
      <c r="AH2448" s="11">
        <f>ROUND(IF(M2448&lt;=-30,0,IF(M2448&lt;=-20,20,IF(M2448&lt;=-10,50,100))),0)</f>
        <v/>
      </c>
      <c r="AI2448" s="11">
        <f>ROUND(MAX(0,MIN(100,50+(Z2448*10))),0)</f>
        <v/>
      </c>
      <c r="AJ2448" s="11">
        <f>IFERROR(IF(--AA2448&gt;=80,"خرید قوی",IF(--AA2448&gt;=70,"خرید مشروط",IF(--AA2448&gt;=60,"مراقبت",IF(--AA2448&gt;=45,"ضعیف","عدم ورود")))),"")</f>
        <v/>
      </c>
    </row>
    <row r="2449">
      <c r="A2449" s="15">
        <f>'دیده بان بازار'!A2452</f>
        <v/>
      </c>
      <c r="B2449" s="16">
        <f>'دیده بان بازار'!B2452</f>
        <v/>
      </c>
      <c r="C2449" s="16">
        <f>'دیده بان بازار'!C2452</f>
        <v/>
      </c>
      <c r="D2449" s="16">
        <f>'دیده بان بازار'!D2452</f>
        <v/>
      </c>
      <c r="E2449" s="17">
        <f>'دیده بان بازار'!E2452</f>
        <v/>
      </c>
      <c r="F2449" s="16">
        <f>'دیده بان بازار'!F2452</f>
        <v/>
      </c>
      <c r="G2449" s="16">
        <f>'دیده بان بازار'!G2452</f>
        <v/>
      </c>
      <c r="H2449" s="16">
        <f>'دیده بان بازار'!H2452</f>
        <v/>
      </c>
      <c r="I2449" s="16">
        <f>'دیده بان بازار'!I2452</f>
        <v/>
      </c>
      <c r="J2449" s="16">
        <f>'دیده بان بازار'!J2452</f>
        <v/>
      </c>
      <c r="K2449" s="16">
        <f>'دیده بان بازار'!K2452</f>
        <v/>
      </c>
      <c r="L2449" s="16">
        <f>'دیده بان بازار'!L2452</f>
        <v/>
      </c>
      <c r="M2449" s="16">
        <f>'دیده بان بازار'!M2452</f>
        <v/>
      </c>
      <c r="N2449" s="16">
        <f>'دیده بان بازار'!N2452</f>
        <v/>
      </c>
      <c r="O2449" s="16">
        <f>'دیده بان بازار'!O2452</f>
        <v/>
      </c>
      <c r="P2449" s="16">
        <f>'دیده بان بازار'!P2452</f>
        <v/>
      </c>
      <c r="Q2449" s="16">
        <f>'دیده بان بازار'!Q2452</f>
        <v/>
      </c>
      <c r="R2449" s="16">
        <f>'دیده بان بازار'!R2452</f>
        <v/>
      </c>
      <c r="S2449" s="16">
        <f>'دیده بان بازار'!S2452</f>
        <v/>
      </c>
      <c r="T2449" s="16">
        <f>'دیده بان بازار'!T2452</f>
        <v/>
      </c>
      <c r="U2449" s="16">
        <f>'دیده بان بازار'!U2452</f>
        <v/>
      </c>
      <c r="V2449" s="16">
        <f>'دیده بان بازار'!V2452</f>
        <v/>
      </c>
      <c r="W2449" s="7">
        <f>'دیده بان بازار'!W2452</f>
        <v/>
      </c>
      <c r="X2449" s="11">
        <f>IFERROR(IF(OR(R2449&lt;=0,W2449&lt;=0,S2449&lt;=0,V2449&lt;=0),0,ROUND((S2449/R2449)/(V2449/W2449),2)),0)</f>
        <v/>
      </c>
      <c r="Y2449" s="11">
        <f>IFERROR(IF(OR(S2449&lt;=0,V2449&lt;=0),0,ROUND(S2449/V2449,2)),0)</f>
        <v/>
      </c>
      <c r="Z2449" s="11">
        <f>IFERROR(J2449-M2449,0)</f>
        <v/>
      </c>
      <c r="AA2449" s="11">
        <f>IFERROR(ROUND(MAX(0,MIN(100,((AB2449*0.2)+(AC2449*0.15)+(AD2449*0.15)+(AE2449*0.1)+(AF2449*0.1)+(AG2449*0.15)+(MIN(Y2449/3,1)*100*0.1)+(AI2449*0.05))*((AH2449/100)*0.25+0.75))),0),0)</f>
        <v/>
      </c>
      <c r="AB2449" s="11">
        <f>ROUND(MAX(0,MIN(100,((M2449+10)/20)*100)),0)</f>
        <v/>
      </c>
      <c r="AC2449" s="11">
        <f>IFERROR(IF(D2449&lt;=0,0,ROUND(COUNTIFS($D$4:$D$3359,"&lt;="&amp;D2449,$D$4:$D$3359,"&gt;0")/COUNTIF($D$4:$D$3359,"&gt;0")*100,0)),0)</f>
        <v/>
      </c>
      <c r="AD2449" s="11">
        <f>IF(E2449&lt;=0,0,ROUND(MAX(0,MIN(100,(LOG10(1+E2449/1000000000)/LOG10(101))*100)),0))</f>
        <v/>
      </c>
      <c r="AE2449" s="11">
        <f>IF(O2449=N2449,50,ROUND(MAX(0,MIN(100,((H2449-N2449)/(O2449-N2449))*100)),0))</f>
        <v/>
      </c>
      <c r="AF2449" s="11">
        <f>ROUND(MAX(0,MIN(100,50+((H2449-K2449)/K2449)*1000)),0)</f>
        <v/>
      </c>
      <c r="AG2449" s="11">
        <f>IFERROR(ROUND(MAX(0,MIN(100,50+25*LN(MAX(0.01,X2449)))),0),25)</f>
        <v/>
      </c>
      <c r="AH2449" s="11">
        <f>ROUND(IF(M2449&lt;=-30,0,IF(M2449&lt;=-20,20,IF(M2449&lt;=-10,50,100))),0)</f>
        <v/>
      </c>
      <c r="AI2449" s="11">
        <f>ROUND(MAX(0,MIN(100,50+(Z2449*10))),0)</f>
        <v/>
      </c>
      <c r="AJ2449" s="11">
        <f>IFERROR(IF(--AA2449&gt;=80,"خرید قوی",IF(--AA2449&gt;=70,"خرید مشروط",IF(--AA2449&gt;=60,"مراقبت",IF(--AA2449&gt;=45,"ضعیف","عدم ورود")))),"")</f>
        <v/>
      </c>
    </row>
    <row r="2450">
      <c r="A2450" s="12">
        <f>'دیده بان بازار'!A2453</f>
        <v/>
      </c>
      <c r="B2450" s="13">
        <f>'دیده بان بازار'!B2453</f>
        <v/>
      </c>
      <c r="C2450" s="13">
        <f>'دیده بان بازار'!C2453</f>
        <v/>
      </c>
      <c r="D2450" s="13">
        <f>'دیده بان بازار'!D2453</f>
        <v/>
      </c>
      <c r="E2450" s="14">
        <f>'دیده بان بازار'!E2453</f>
        <v/>
      </c>
      <c r="F2450" s="13">
        <f>'دیده بان بازار'!F2453</f>
        <v/>
      </c>
      <c r="G2450" s="13">
        <f>'دیده بان بازار'!G2453</f>
        <v/>
      </c>
      <c r="H2450" s="13">
        <f>'دیده بان بازار'!H2453</f>
        <v/>
      </c>
      <c r="I2450" s="13">
        <f>'دیده بان بازار'!I2453</f>
        <v/>
      </c>
      <c r="J2450" s="13">
        <f>'دیده بان بازار'!J2453</f>
        <v/>
      </c>
      <c r="K2450" s="13">
        <f>'دیده بان بازار'!K2453</f>
        <v/>
      </c>
      <c r="L2450" s="13">
        <f>'دیده بان بازار'!L2453</f>
        <v/>
      </c>
      <c r="M2450" s="13">
        <f>'دیده بان بازار'!M2453</f>
        <v/>
      </c>
      <c r="N2450" s="13">
        <f>'دیده بان بازار'!N2453</f>
        <v/>
      </c>
      <c r="O2450" s="13">
        <f>'دیده بان بازار'!O2453</f>
        <v/>
      </c>
      <c r="P2450" s="13">
        <f>'دیده بان بازار'!P2453</f>
        <v/>
      </c>
      <c r="Q2450" s="13">
        <f>'دیده بان بازار'!Q2453</f>
        <v/>
      </c>
      <c r="R2450" s="13">
        <f>'دیده بان بازار'!R2453</f>
        <v/>
      </c>
      <c r="S2450" s="13">
        <f>'دیده بان بازار'!S2453</f>
        <v/>
      </c>
      <c r="T2450" s="13">
        <f>'دیده بان بازار'!T2453</f>
        <v/>
      </c>
      <c r="U2450" s="13">
        <f>'دیده بان بازار'!U2453</f>
        <v/>
      </c>
      <c r="V2450" s="13">
        <f>'دیده بان بازار'!V2453</f>
        <v/>
      </c>
      <c r="W2450" s="6">
        <f>'دیده بان بازار'!W2453</f>
        <v/>
      </c>
      <c r="X2450" s="11">
        <f>IFERROR(IF(OR(R2450&lt;=0,W2450&lt;=0,S2450&lt;=0,V2450&lt;=0),0,ROUND((S2450/R2450)/(V2450/W2450),2)),0)</f>
        <v/>
      </c>
      <c r="Y2450" s="11">
        <f>IFERROR(IF(OR(S2450&lt;=0,V2450&lt;=0),0,ROUND(S2450/V2450,2)),0)</f>
        <v/>
      </c>
      <c r="Z2450" s="11">
        <f>IFERROR(J2450-M2450,0)</f>
        <v/>
      </c>
      <c r="AA2450" s="11">
        <f>IFERROR(ROUND(MAX(0,MIN(100,((AB2450*0.2)+(AC2450*0.15)+(AD2450*0.15)+(AE2450*0.1)+(AF2450*0.1)+(AG2450*0.15)+(MIN(Y2450/3,1)*100*0.1)+(AI2450*0.05))*((AH2450/100)*0.25+0.75))),0),0)</f>
        <v/>
      </c>
      <c r="AB2450" s="11">
        <f>ROUND(MAX(0,MIN(100,((M2450+10)/20)*100)),0)</f>
        <v/>
      </c>
      <c r="AC2450" s="11">
        <f>IFERROR(IF(D2450&lt;=0,0,ROUND(COUNTIFS($D$4:$D$3359,"&lt;="&amp;D2450,$D$4:$D$3359,"&gt;0")/COUNTIF($D$4:$D$3359,"&gt;0")*100,0)),0)</f>
        <v/>
      </c>
      <c r="AD2450" s="11">
        <f>IF(E2450&lt;=0,0,ROUND(MAX(0,MIN(100,(LOG10(1+E2450/1000000000)/LOG10(101))*100)),0))</f>
        <v/>
      </c>
      <c r="AE2450" s="11">
        <f>IF(O2450=N2450,50,ROUND(MAX(0,MIN(100,((H2450-N2450)/(O2450-N2450))*100)),0))</f>
        <v/>
      </c>
      <c r="AF2450" s="11">
        <f>ROUND(MAX(0,MIN(100,50+((H2450-K2450)/K2450)*1000)),0)</f>
        <v/>
      </c>
      <c r="AG2450" s="11">
        <f>IFERROR(ROUND(MAX(0,MIN(100,50+25*LN(MAX(0.01,X2450)))),0),25)</f>
        <v/>
      </c>
      <c r="AH2450" s="11">
        <f>ROUND(IF(M2450&lt;=-30,0,IF(M2450&lt;=-20,20,IF(M2450&lt;=-10,50,100))),0)</f>
        <v/>
      </c>
      <c r="AI2450" s="11">
        <f>ROUND(MAX(0,MIN(100,50+(Z2450*10))),0)</f>
        <v/>
      </c>
      <c r="AJ2450" s="11">
        <f>IFERROR(IF(--AA2450&gt;=80,"خرید قوی",IF(--AA2450&gt;=70,"خرید مشروط",IF(--AA2450&gt;=60,"مراقبت",IF(--AA2450&gt;=45,"ضعیف","عدم ورود")))),"")</f>
        <v/>
      </c>
    </row>
    <row r="2451">
      <c r="A2451" s="15">
        <f>'دیده بان بازار'!A2454</f>
        <v/>
      </c>
      <c r="B2451" s="16">
        <f>'دیده بان بازار'!B2454</f>
        <v/>
      </c>
      <c r="C2451" s="16">
        <f>'دیده بان بازار'!C2454</f>
        <v/>
      </c>
      <c r="D2451" s="16">
        <f>'دیده بان بازار'!D2454</f>
        <v/>
      </c>
      <c r="E2451" s="17">
        <f>'دیده بان بازار'!E2454</f>
        <v/>
      </c>
      <c r="F2451" s="16">
        <f>'دیده بان بازار'!F2454</f>
        <v/>
      </c>
      <c r="G2451" s="16">
        <f>'دیده بان بازار'!G2454</f>
        <v/>
      </c>
      <c r="H2451" s="16">
        <f>'دیده بان بازار'!H2454</f>
        <v/>
      </c>
      <c r="I2451" s="16">
        <f>'دیده بان بازار'!I2454</f>
        <v/>
      </c>
      <c r="J2451" s="16">
        <f>'دیده بان بازار'!J2454</f>
        <v/>
      </c>
      <c r="K2451" s="16">
        <f>'دیده بان بازار'!K2454</f>
        <v/>
      </c>
      <c r="L2451" s="16">
        <f>'دیده بان بازار'!L2454</f>
        <v/>
      </c>
      <c r="M2451" s="16">
        <f>'دیده بان بازار'!M2454</f>
        <v/>
      </c>
      <c r="N2451" s="16">
        <f>'دیده بان بازار'!N2454</f>
        <v/>
      </c>
      <c r="O2451" s="16">
        <f>'دیده بان بازار'!O2454</f>
        <v/>
      </c>
      <c r="P2451" s="16">
        <f>'دیده بان بازار'!P2454</f>
        <v/>
      </c>
      <c r="Q2451" s="16">
        <f>'دیده بان بازار'!Q2454</f>
        <v/>
      </c>
      <c r="R2451" s="16">
        <f>'دیده بان بازار'!R2454</f>
        <v/>
      </c>
      <c r="S2451" s="16">
        <f>'دیده بان بازار'!S2454</f>
        <v/>
      </c>
      <c r="T2451" s="16">
        <f>'دیده بان بازار'!T2454</f>
        <v/>
      </c>
      <c r="U2451" s="16">
        <f>'دیده بان بازار'!U2454</f>
        <v/>
      </c>
      <c r="V2451" s="16">
        <f>'دیده بان بازار'!V2454</f>
        <v/>
      </c>
      <c r="W2451" s="7">
        <f>'دیده بان بازار'!W2454</f>
        <v/>
      </c>
      <c r="X2451" s="11">
        <f>IFERROR(IF(OR(R2451&lt;=0,W2451&lt;=0,S2451&lt;=0,V2451&lt;=0),0,ROUND((S2451/R2451)/(V2451/W2451),2)),0)</f>
        <v/>
      </c>
      <c r="Y2451" s="11">
        <f>IFERROR(IF(OR(S2451&lt;=0,V2451&lt;=0),0,ROUND(S2451/V2451,2)),0)</f>
        <v/>
      </c>
      <c r="Z2451" s="11">
        <f>IFERROR(J2451-M2451,0)</f>
        <v/>
      </c>
      <c r="AA2451" s="11">
        <f>IFERROR(ROUND(MAX(0,MIN(100,((AB2451*0.2)+(AC2451*0.15)+(AD2451*0.15)+(AE2451*0.1)+(AF2451*0.1)+(AG2451*0.15)+(MIN(Y2451/3,1)*100*0.1)+(AI2451*0.05))*((AH2451/100)*0.25+0.75))),0),0)</f>
        <v/>
      </c>
      <c r="AB2451" s="11">
        <f>ROUND(MAX(0,MIN(100,((M2451+10)/20)*100)),0)</f>
        <v/>
      </c>
      <c r="AC2451" s="11">
        <f>IFERROR(IF(D2451&lt;=0,0,ROUND(COUNTIFS($D$4:$D$3359,"&lt;="&amp;D2451,$D$4:$D$3359,"&gt;0")/COUNTIF($D$4:$D$3359,"&gt;0")*100,0)),0)</f>
        <v/>
      </c>
      <c r="AD2451" s="11">
        <f>IF(E2451&lt;=0,0,ROUND(MAX(0,MIN(100,(LOG10(1+E2451/1000000000)/LOG10(101))*100)),0))</f>
        <v/>
      </c>
      <c r="AE2451" s="11">
        <f>IF(O2451=N2451,50,ROUND(MAX(0,MIN(100,((H2451-N2451)/(O2451-N2451))*100)),0))</f>
        <v/>
      </c>
      <c r="AF2451" s="11">
        <f>ROUND(MAX(0,MIN(100,50+((H2451-K2451)/K2451)*1000)),0)</f>
        <v/>
      </c>
      <c r="AG2451" s="11">
        <f>IFERROR(ROUND(MAX(0,MIN(100,50+25*LN(MAX(0.01,X2451)))),0),25)</f>
        <v/>
      </c>
      <c r="AH2451" s="11">
        <f>ROUND(IF(M2451&lt;=-30,0,IF(M2451&lt;=-20,20,IF(M2451&lt;=-10,50,100))),0)</f>
        <v/>
      </c>
      <c r="AI2451" s="11">
        <f>ROUND(MAX(0,MIN(100,50+(Z2451*10))),0)</f>
        <v/>
      </c>
      <c r="AJ2451" s="11">
        <f>IFERROR(IF(--AA2451&gt;=80,"خرید قوی",IF(--AA2451&gt;=70,"خرید مشروط",IF(--AA2451&gt;=60,"مراقبت",IF(--AA2451&gt;=45,"ضعیف","عدم ورود")))),"")</f>
        <v/>
      </c>
    </row>
    <row r="2452">
      <c r="A2452" s="12">
        <f>'دیده بان بازار'!A2455</f>
        <v/>
      </c>
      <c r="B2452" s="13">
        <f>'دیده بان بازار'!B2455</f>
        <v/>
      </c>
      <c r="C2452" s="13">
        <f>'دیده بان بازار'!C2455</f>
        <v/>
      </c>
      <c r="D2452" s="13">
        <f>'دیده بان بازار'!D2455</f>
        <v/>
      </c>
      <c r="E2452" s="14">
        <f>'دیده بان بازار'!E2455</f>
        <v/>
      </c>
      <c r="F2452" s="13">
        <f>'دیده بان بازار'!F2455</f>
        <v/>
      </c>
      <c r="G2452" s="13">
        <f>'دیده بان بازار'!G2455</f>
        <v/>
      </c>
      <c r="H2452" s="13">
        <f>'دیده بان بازار'!H2455</f>
        <v/>
      </c>
      <c r="I2452" s="13">
        <f>'دیده بان بازار'!I2455</f>
        <v/>
      </c>
      <c r="J2452" s="13">
        <f>'دیده بان بازار'!J2455</f>
        <v/>
      </c>
      <c r="K2452" s="13">
        <f>'دیده بان بازار'!K2455</f>
        <v/>
      </c>
      <c r="L2452" s="13">
        <f>'دیده بان بازار'!L2455</f>
        <v/>
      </c>
      <c r="M2452" s="13">
        <f>'دیده بان بازار'!M2455</f>
        <v/>
      </c>
      <c r="N2452" s="13">
        <f>'دیده بان بازار'!N2455</f>
        <v/>
      </c>
      <c r="O2452" s="13">
        <f>'دیده بان بازار'!O2455</f>
        <v/>
      </c>
      <c r="P2452" s="13">
        <f>'دیده بان بازار'!P2455</f>
        <v/>
      </c>
      <c r="Q2452" s="13">
        <f>'دیده بان بازار'!Q2455</f>
        <v/>
      </c>
      <c r="R2452" s="13">
        <f>'دیده بان بازار'!R2455</f>
        <v/>
      </c>
      <c r="S2452" s="13">
        <f>'دیده بان بازار'!S2455</f>
        <v/>
      </c>
      <c r="T2452" s="13">
        <f>'دیده بان بازار'!T2455</f>
        <v/>
      </c>
      <c r="U2452" s="13">
        <f>'دیده بان بازار'!U2455</f>
        <v/>
      </c>
      <c r="V2452" s="13">
        <f>'دیده بان بازار'!V2455</f>
        <v/>
      </c>
      <c r="W2452" s="6">
        <f>'دیده بان بازار'!W2455</f>
        <v/>
      </c>
      <c r="X2452" s="11">
        <f>IFERROR(IF(OR(R2452&lt;=0,W2452&lt;=0,S2452&lt;=0,V2452&lt;=0),0,ROUND((S2452/R2452)/(V2452/W2452),2)),0)</f>
        <v/>
      </c>
      <c r="Y2452" s="11">
        <f>IFERROR(IF(OR(S2452&lt;=0,V2452&lt;=0),0,ROUND(S2452/V2452,2)),0)</f>
        <v/>
      </c>
      <c r="Z2452" s="11">
        <f>IFERROR(J2452-M2452,0)</f>
        <v/>
      </c>
      <c r="AA2452" s="11">
        <f>IFERROR(ROUND(MAX(0,MIN(100,((AB2452*0.2)+(AC2452*0.15)+(AD2452*0.15)+(AE2452*0.1)+(AF2452*0.1)+(AG2452*0.15)+(MIN(Y2452/3,1)*100*0.1)+(AI2452*0.05))*((AH2452/100)*0.25+0.75))),0),0)</f>
        <v/>
      </c>
      <c r="AB2452" s="11">
        <f>ROUND(MAX(0,MIN(100,((M2452+10)/20)*100)),0)</f>
        <v/>
      </c>
      <c r="AC2452" s="11">
        <f>IFERROR(IF(D2452&lt;=0,0,ROUND(COUNTIFS($D$4:$D$3359,"&lt;="&amp;D2452,$D$4:$D$3359,"&gt;0")/COUNTIF($D$4:$D$3359,"&gt;0")*100,0)),0)</f>
        <v/>
      </c>
      <c r="AD2452" s="11">
        <f>IF(E2452&lt;=0,0,ROUND(MAX(0,MIN(100,(LOG10(1+E2452/1000000000)/LOG10(101))*100)),0))</f>
        <v/>
      </c>
      <c r="AE2452" s="11">
        <f>IF(O2452=N2452,50,ROUND(MAX(0,MIN(100,((H2452-N2452)/(O2452-N2452))*100)),0))</f>
        <v/>
      </c>
      <c r="AF2452" s="11">
        <f>ROUND(MAX(0,MIN(100,50+((H2452-K2452)/K2452)*1000)),0)</f>
        <v/>
      </c>
      <c r="AG2452" s="11">
        <f>IFERROR(ROUND(MAX(0,MIN(100,50+25*LN(MAX(0.01,X2452)))),0),25)</f>
        <v/>
      </c>
      <c r="AH2452" s="11">
        <f>ROUND(IF(M2452&lt;=-30,0,IF(M2452&lt;=-20,20,IF(M2452&lt;=-10,50,100))),0)</f>
        <v/>
      </c>
      <c r="AI2452" s="11">
        <f>ROUND(MAX(0,MIN(100,50+(Z2452*10))),0)</f>
        <v/>
      </c>
      <c r="AJ2452" s="11">
        <f>IFERROR(IF(--AA2452&gt;=80,"خرید قوی",IF(--AA2452&gt;=70,"خرید مشروط",IF(--AA2452&gt;=60,"مراقبت",IF(--AA2452&gt;=45,"ضعیف","عدم ورود")))),"")</f>
        <v/>
      </c>
    </row>
    <row r="2453">
      <c r="A2453" s="15">
        <f>'دیده بان بازار'!A2456</f>
        <v/>
      </c>
      <c r="B2453" s="16">
        <f>'دیده بان بازار'!B2456</f>
        <v/>
      </c>
      <c r="C2453" s="16">
        <f>'دیده بان بازار'!C2456</f>
        <v/>
      </c>
      <c r="D2453" s="16">
        <f>'دیده بان بازار'!D2456</f>
        <v/>
      </c>
      <c r="E2453" s="17">
        <f>'دیده بان بازار'!E2456</f>
        <v/>
      </c>
      <c r="F2453" s="16">
        <f>'دیده بان بازار'!F2456</f>
        <v/>
      </c>
      <c r="G2453" s="16">
        <f>'دیده بان بازار'!G2456</f>
        <v/>
      </c>
      <c r="H2453" s="16">
        <f>'دیده بان بازار'!H2456</f>
        <v/>
      </c>
      <c r="I2453" s="16">
        <f>'دیده بان بازار'!I2456</f>
        <v/>
      </c>
      <c r="J2453" s="16">
        <f>'دیده بان بازار'!J2456</f>
        <v/>
      </c>
      <c r="K2453" s="16">
        <f>'دیده بان بازار'!K2456</f>
        <v/>
      </c>
      <c r="L2453" s="16">
        <f>'دیده بان بازار'!L2456</f>
        <v/>
      </c>
      <c r="M2453" s="16">
        <f>'دیده بان بازار'!M2456</f>
        <v/>
      </c>
      <c r="N2453" s="16">
        <f>'دیده بان بازار'!N2456</f>
        <v/>
      </c>
      <c r="O2453" s="16">
        <f>'دیده بان بازار'!O2456</f>
        <v/>
      </c>
      <c r="P2453" s="16">
        <f>'دیده بان بازار'!P2456</f>
        <v/>
      </c>
      <c r="Q2453" s="16">
        <f>'دیده بان بازار'!Q2456</f>
        <v/>
      </c>
      <c r="R2453" s="16">
        <f>'دیده بان بازار'!R2456</f>
        <v/>
      </c>
      <c r="S2453" s="16">
        <f>'دیده بان بازار'!S2456</f>
        <v/>
      </c>
      <c r="T2453" s="16">
        <f>'دیده بان بازار'!T2456</f>
        <v/>
      </c>
      <c r="U2453" s="16">
        <f>'دیده بان بازار'!U2456</f>
        <v/>
      </c>
      <c r="V2453" s="16">
        <f>'دیده بان بازار'!V2456</f>
        <v/>
      </c>
      <c r="W2453" s="7">
        <f>'دیده بان بازار'!W2456</f>
        <v/>
      </c>
      <c r="X2453" s="11">
        <f>IFERROR(IF(OR(R2453&lt;=0,W2453&lt;=0,S2453&lt;=0,V2453&lt;=0),0,ROUND((S2453/R2453)/(V2453/W2453),2)),0)</f>
        <v/>
      </c>
      <c r="Y2453" s="11">
        <f>IFERROR(IF(OR(S2453&lt;=0,V2453&lt;=0),0,ROUND(S2453/V2453,2)),0)</f>
        <v/>
      </c>
      <c r="Z2453" s="11">
        <f>IFERROR(J2453-M2453,0)</f>
        <v/>
      </c>
      <c r="AA2453" s="11">
        <f>IFERROR(ROUND(MAX(0,MIN(100,((AB2453*0.2)+(AC2453*0.15)+(AD2453*0.15)+(AE2453*0.1)+(AF2453*0.1)+(AG2453*0.15)+(MIN(Y2453/3,1)*100*0.1)+(AI2453*0.05))*((AH2453/100)*0.25+0.75))),0),0)</f>
        <v/>
      </c>
      <c r="AB2453" s="11">
        <f>ROUND(MAX(0,MIN(100,((M2453+10)/20)*100)),0)</f>
        <v/>
      </c>
      <c r="AC2453" s="11">
        <f>IFERROR(IF(D2453&lt;=0,0,ROUND(COUNTIFS($D$4:$D$3359,"&lt;="&amp;D2453,$D$4:$D$3359,"&gt;0")/COUNTIF($D$4:$D$3359,"&gt;0")*100,0)),0)</f>
        <v/>
      </c>
      <c r="AD2453" s="11">
        <f>IF(E2453&lt;=0,0,ROUND(MAX(0,MIN(100,(LOG10(1+E2453/1000000000)/LOG10(101))*100)),0))</f>
        <v/>
      </c>
      <c r="AE2453" s="11">
        <f>IF(O2453=N2453,50,ROUND(MAX(0,MIN(100,((H2453-N2453)/(O2453-N2453))*100)),0))</f>
        <v/>
      </c>
      <c r="AF2453" s="11">
        <f>ROUND(MAX(0,MIN(100,50+((H2453-K2453)/K2453)*1000)),0)</f>
        <v/>
      </c>
      <c r="AG2453" s="11">
        <f>IFERROR(ROUND(MAX(0,MIN(100,50+25*LN(MAX(0.01,X2453)))),0),25)</f>
        <v/>
      </c>
      <c r="AH2453" s="11">
        <f>ROUND(IF(M2453&lt;=-30,0,IF(M2453&lt;=-20,20,IF(M2453&lt;=-10,50,100))),0)</f>
        <v/>
      </c>
      <c r="AI2453" s="11">
        <f>ROUND(MAX(0,MIN(100,50+(Z2453*10))),0)</f>
        <v/>
      </c>
      <c r="AJ2453" s="11">
        <f>IFERROR(IF(--AA2453&gt;=80,"خرید قوی",IF(--AA2453&gt;=70,"خرید مشروط",IF(--AA2453&gt;=60,"مراقبت",IF(--AA2453&gt;=45,"ضعیف","عدم ورود")))),"")</f>
        <v/>
      </c>
    </row>
    <row r="2454">
      <c r="A2454" s="12">
        <f>'دیده بان بازار'!A2457</f>
        <v/>
      </c>
      <c r="B2454" s="13">
        <f>'دیده بان بازار'!B2457</f>
        <v/>
      </c>
      <c r="C2454" s="13">
        <f>'دیده بان بازار'!C2457</f>
        <v/>
      </c>
      <c r="D2454" s="13">
        <f>'دیده بان بازار'!D2457</f>
        <v/>
      </c>
      <c r="E2454" s="14">
        <f>'دیده بان بازار'!E2457</f>
        <v/>
      </c>
      <c r="F2454" s="13">
        <f>'دیده بان بازار'!F2457</f>
        <v/>
      </c>
      <c r="G2454" s="13">
        <f>'دیده بان بازار'!G2457</f>
        <v/>
      </c>
      <c r="H2454" s="13">
        <f>'دیده بان بازار'!H2457</f>
        <v/>
      </c>
      <c r="I2454" s="13">
        <f>'دیده بان بازار'!I2457</f>
        <v/>
      </c>
      <c r="J2454" s="13">
        <f>'دیده بان بازار'!J2457</f>
        <v/>
      </c>
      <c r="K2454" s="13">
        <f>'دیده بان بازار'!K2457</f>
        <v/>
      </c>
      <c r="L2454" s="13">
        <f>'دیده بان بازار'!L2457</f>
        <v/>
      </c>
      <c r="M2454" s="13">
        <f>'دیده بان بازار'!M2457</f>
        <v/>
      </c>
      <c r="N2454" s="13">
        <f>'دیده بان بازار'!N2457</f>
        <v/>
      </c>
      <c r="O2454" s="13">
        <f>'دیده بان بازار'!O2457</f>
        <v/>
      </c>
      <c r="P2454" s="13">
        <f>'دیده بان بازار'!P2457</f>
        <v/>
      </c>
      <c r="Q2454" s="13">
        <f>'دیده بان بازار'!Q2457</f>
        <v/>
      </c>
      <c r="R2454" s="13">
        <f>'دیده بان بازار'!R2457</f>
        <v/>
      </c>
      <c r="S2454" s="13">
        <f>'دیده بان بازار'!S2457</f>
        <v/>
      </c>
      <c r="T2454" s="13">
        <f>'دیده بان بازار'!T2457</f>
        <v/>
      </c>
      <c r="U2454" s="13">
        <f>'دیده بان بازار'!U2457</f>
        <v/>
      </c>
      <c r="V2454" s="13">
        <f>'دیده بان بازار'!V2457</f>
        <v/>
      </c>
      <c r="W2454" s="6">
        <f>'دیده بان بازار'!W2457</f>
        <v/>
      </c>
      <c r="X2454" s="11">
        <f>IFERROR(IF(OR(R2454&lt;=0,W2454&lt;=0,S2454&lt;=0,V2454&lt;=0),0,ROUND((S2454/R2454)/(V2454/W2454),2)),0)</f>
        <v/>
      </c>
      <c r="Y2454" s="11">
        <f>IFERROR(IF(OR(S2454&lt;=0,V2454&lt;=0),0,ROUND(S2454/V2454,2)),0)</f>
        <v/>
      </c>
      <c r="Z2454" s="11">
        <f>IFERROR(J2454-M2454,0)</f>
        <v/>
      </c>
      <c r="AA2454" s="11">
        <f>IFERROR(ROUND(MAX(0,MIN(100,((AB2454*0.2)+(AC2454*0.15)+(AD2454*0.15)+(AE2454*0.1)+(AF2454*0.1)+(AG2454*0.15)+(MIN(Y2454/3,1)*100*0.1)+(AI2454*0.05))*((AH2454/100)*0.25+0.75))),0),0)</f>
        <v/>
      </c>
      <c r="AB2454" s="11">
        <f>ROUND(MAX(0,MIN(100,((M2454+10)/20)*100)),0)</f>
        <v/>
      </c>
      <c r="AC2454" s="11">
        <f>IFERROR(IF(D2454&lt;=0,0,ROUND(COUNTIFS($D$4:$D$3359,"&lt;="&amp;D2454,$D$4:$D$3359,"&gt;0")/COUNTIF($D$4:$D$3359,"&gt;0")*100,0)),0)</f>
        <v/>
      </c>
      <c r="AD2454" s="11">
        <f>IF(E2454&lt;=0,0,ROUND(MAX(0,MIN(100,(LOG10(1+E2454/1000000000)/LOG10(101))*100)),0))</f>
        <v/>
      </c>
      <c r="AE2454" s="11">
        <f>IF(O2454=N2454,50,ROUND(MAX(0,MIN(100,((H2454-N2454)/(O2454-N2454))*100)),0))</f>
        <v/>
      </c>
      <c r="AF2454" s="11">
        <f>ROUND(MAX(0,MIN(100,50+((H2454-K2454)/K2454)*1000)),0)</f>
        <v/>
      </c>
      <c r="AG2454" s="11">
        <f>IFERROR(ROUND(MAX(0,MIN(100,50+25*LN(MAX(0.01,X2454)))),0),25)</f>
        <v/>
      </c>
      <c r="AH2454" s="11">
        <f>ROUND(IF(M2454&lt;=-30,0,IF(M2454&lt;=-20,20,IF(M2454&lt;=-10,50,100))),0)</f>
        <v/>
      </c>
      <c r="AI2454" s="11">
        <f>ROUND(MAX(0,MIN(100,50+(Z2454*10))),0)</f>
        <v/>
      </c>
      <c r="AJ2454" s="11">
        <f>IFERROR(IF(--AA2454&gt;=80,"خرید قوی",IF(--AA2454&gt;=70,"خرید مشروط",IF(--AA2454&gt;=60,"مراقبت",IF(--AA2454&gt;=45,"ضعیف","عدم ورود")))),"")</f>
        <v/>
      </c>
    </row>
    <row r="2455">
      <c r="A2455" s="15">
        <f>'دیده بان بازار'!A2458</f>
        <v/>
      </c>
      <c r="B2455" s="16">
        <f>'دیده بان بازار'!B2458</f>
        <v/>
      </c>
      <c r="C2455" s="16">
        <f>'دیده بان بازار'!C2458</f>
        <v/>
      </c>
      <c r="D2455" s="16">
        <f>'دیده بان بازار'!D2458</f>
        <v/>
      </c>
      <c r="E2455" s="17">
        <f>'دیده بان بازار'!E2458</f>
        <v/>
      </c>
      <c r="F2455" s="16">
        <f>'دیده بان بازار'!F2458</f>
        <v/>
      </c>
      <c r="G2455" s="16">
        <f>'دیده بان بازار'!G2458</f>
        <v/>
      </c>
      <c r="H2455" s="16">
        <f>'دیده بان بازار'!H2458</f>
        <v/>
      </c>
      <c r="I2455" s="16">
        <f>'دیده بان بازار'!I2458</f>
        <v/>
      </c>
      <c r="J2455" s="16">
        <f>'دیده بان بازار'!J2458</f>
        <v/>
      </c>
      <c r="K2455" s="16">
        <f>'دیده بان بازار'!K2458</f>
        <v/>
      </c>
      <c r="L2455" s="16">
        <f>'دیده بان بازار'!L2458</f>
        <v/>
      </c>
      <c r="M2455" s="16">
        <f>'دیده بان بازار'!M2458</f>
        <v/>
      </c>
      <c r="N2455" s="16">
        <f>'دیده بان بازار'!N2458</f>
        <v/>
      </c>
      <c r="O2455" s="16">
        <f>'دیده بان بازار'!O2458</f>
        <v/>
      </c>
      <c r="P2455" s="16">
        <f>'دیده بان بازار'!P2458</f>
        <v/>
      </c>
      <c r="Q2455" s="16">
        <f>'دیده بان بازار'!Q2458</f>
        <v/>
      </c>
      <c r="R2455" s="16">
        <f>'دیده بان بازار'!R2458</f>
        <v/>
      </c>
      <c r="S2455" s="16">
        <f>'دیده بان بازار'!S2458</f>
        <v/>
      </c>
      <c r="T2455" s="16">
        <f>'دیده بان بازار'!T2458</f>
        <v/>
      </c>
      <c r="U2455" s="16">
        <f>'دیده بان بازار'!U2458</f>
        <v/>
      </c>
      <c r="V2455" s="16">
        <f>'دیده بان بازار'!V2458</f>
        <v/>
      </c>
      <c r="W2455" s="7">
        <f>'دیده بان بازار'!W2458</f>
        <v/>
      </c>
      <c r="X2455" s="11">
        <f>IFERROR(IF(OR(R2455&lt;=0,W2455&lt;=0,S2455&lt;=0,V2455&lt;=0),0,ROUND((S2455/R2455)/(V2455/W2455),2)),0)</f>
        <v/>
      </c>
      <c r="Y2455" s="11">
        <f>IFERROR(IF(OR(S2455&lt;=0,V2455&lt;=0),0,ROUND(S2455/V2455,2)),0)</f>
        <v/>
      </c>
      <c r="Z2455" s="11">
        <f>IFERROR(J2455-M2455,0)</f>
        <v/>
      </c>
      <c r="AA2455" s="11">
        <f>IFERROR(ROUND(MAX(0,MIN(100,((AB2455*0.2)+(AC2455*0.15)+(AD2455*0.15)+(AE2455*0.1)+(AF2455*0.1)+(AG2455*0.15)+(MIN(Y2455/3,1)*100*0.1)+(AI2455*0.05))*((AH2455/100)*0.25+0.75))),0),0)</f>
        <v/>
      </c>
      <c r="AB2455" s="11">
        <f>ROUND(MAX(0,MIN(100,((M2455+10)/20)*100)),0)</f>
        <v/>
      </c>
      <c r="AC2455" s="11">
        <f>IFERROR(IF(D2455&lt;=0,0,ROUND(COUNTIFS($D$4:$D$3359,"&lt;="&amp;D2455,$D$4:$D$3359,"&gt;0")/COUNTIF($D$4:$D$3359,"&gt;0")*100,0)),0)</f>
        <v/>
      </c>
      <c r="AD2455" s="11">
        <f>IF(E2455&lt;=0,0,ROUND(MAX(0,MIN(100,(LOG10(1+E2455/1000000000)/LOG10(101))*100)),0))</f>
        <v/>
      </c>
      <c r="AE2455" s="11">
        <f>IF(O2455=N2455,50,ROUND(MAX(0,MIN(100,((H2455-N2455)/(O2455-N2455))*100)),0))</f>
        <v/>
      </c>
      <c r="AF2455" s="11">
        <f>ROUND(MAX(0,MIN(100,50+((H2455-K2455)/K2455)*1000)),0)</f>
        <v/>
      </c>
      <c r="AG2455" s="11">
        <f>IFERROR(ROUND(MAX(0,MIN(100,50+25*LN(MAX(0.01,X2455)))),0),25)</f>
        <v/>
      </c>
      <c r="AH2455" s="11">
        <f>ROUND(IF(M2455&lt;=-30,0,IF(M2455&lt;=-20,20,IF(M2455&lt;=-10,50,100))),0)</f>
        <v/>
      </c>
      <c r="AI2455" s="11">
        <f>ROUND(MAX(0,MIN(100,50+(Z2455*10))),0)</f>
        <v/>
      </c>
      <c r="AJ2455" s="11">
        <f>IFERROR(IF(--AA2455&gt;=80,"خرید قوی",IF(--AA2455&gt;=70,"خرید مشروط",IF(--AA2455&gt;=60,"مراقبت",IF(--AA2455&gt;=45,"ضعیف","عدم ورود")))),"")</f>
        <v/>
      </c>
    </row>
    <row r="2456">
      <c r="A2456" s="12">
        <f>'دیده بان بازار'!A2459</f>
        <v/>
      </c>
      <c r="B2456" s="13">
        <f>'دیده بان بازار'!B2459</f>
        <v/>
      </c>
      <c r="C2456" s="13">
        <f>'دیده بان بازار'!C2459</f>
        <v/>
      </c>
      <c r="D2456" s="13">
        <f>'دیده بان بازار'!D2459</f>
        <v/>
      </c>
      <c r="E2456" s="14">
        <f>'دیده بان بازار'!E2459</f>
        <v/>
      </c>
      <c r="F2456" s="13">
        <f>'دیده بان بازار'!F2459</f>
        <v/>
      </c>
      <c r="G2456" s="13">
        <f>'دیده بان بازار'!G2459</f>
        <v/>
      </c>
      <c r="H2456" s="13">
        <f>'دیده بان بازار'!H2459</f>
        <v/>
      </c>
      <c r="I2456" s="13">
        <f>'دیده بان بازار'!I2459</f>
        <v/>
      </c>
      <c r="J2456" s="13">
        <f>'دیده بان بازار'!J2459</f>
        <v/>
      </c>
      <c r="K2456" s="13">
        <f>'دیده بان بازار'!K2459</f>
        <v/>
      </c>
      <c r="L2456" s="13">
        <f>'دیده بان بازار'!L2459</f>
        <v/>
      </c>
      <c r="M2456" s="13">
        <f>'دیده بان بازار'!M2459</f>
        <v/>
      </c>
      <c r="N2456" s="13">
        <f>'دیده بان بازار'!N2459</f>
        <v/>
      </c>
      <c r="O2456" s="13">
        <f>'دیده بان بازار'!O2459</f>
        <v/>
      </c>
      <c r="P2456" s="13">
        <f>'دیده بان بازار'!P2459</f>
        <v/>
      </c>
      <c r="Q2456" s="13">
        <f>'دیده بان بازار'!Q2459</f>
        <v/>
      </c>
      <c r="R2456" s="13">
        <f>'دیده بان بازار'!R2459</f>
        <v/>
      </c>
      <c r="S2456" s="13">
        <f>'دیده بان بازار'!S2459</f>
        <v/>
      </c>
      <c r="T2456" s="13">
        <f>'دیده بان بازار'!T2459</f>
        <v/>
      </c>
      <c r="U2456" s="13">
        <f>'دیده بان بازار'!U2459</f>
        <v/>
      </c>
      <c r="V2456" s="13">
        <f>'دیده بان بازار'!V2459</f>
        <v/>
      </c>
      <c r="W2456" s="6">
        <f>'دیده بان بازار'!W2459</f>
        <v/>
      </c>
      <c r="X2456" s="11">
        <f>IFERROR(IF(OR(R2456&lt;=0,W2456&lt;=0,S2456&lt;=0,V2456&lt;=0),0,ROUND((S2456/R2456)/(V2456/W2456),2)),0)</f>
        <v/>
      </c>
      <c r="Y2456" s="11">
        <f>IFERROR(IF(OR(S2456&lt;=0,V2456&lt;=0),0,ROUND(S2456/V2456,2)),0)</f>
        <v/>
      </c>
      <c r="Z2456" s="11">
        <f>IFERROR(J2456-M2456,0)</f>
        <v/>
      </c>
      <c r="AA2456" s="11">
        <f>IFERROR(ROUND(MAX(0,MIN(100,((AB2456*0.2)+(AC2456*0.15)+(AD2456*0.15)+(AE2456*0.1)+(AF2456*0.1)+(AG2456*0.15)+(MIN(Y2456/3,1)*100*0.1)+(AI2456*0.05))*((AH2456/100)*0.25+0.75))),0),0)</f>
        <v/>
      </c>
      <c r="AB2456" s="11">
        <f>ROUND(MAX(0,MIN(100,((M2456+10)/20)*100)),0)</f>
        <v/>
      </c>
      <c r="AC2456" s="11">
        <f>IFERROR(IF(D2456&lt;=0,0,ROUND(COUNTIFS($D$4:$D$3359,"&lt;="&amp;D2456,$D$4:$D$3359,"&gt;0")/COUNTIF($D$4:$D$3359,"&gt;0")*100,0)),0)</f>
        <v/>
      </c>
      <c r="AD2456" s="11">
        <f>IF(E2456&lt;=0,0,ROUND(MAX(0,MIN(100,(LOG10(1+E2456/1000000000)/LOG10(101))*100)),0))</f>
        <v/>
      </c>
      <c r="AE2456" s="11">
        <f>IF(O2456=N2456,50,ROUND(MAX(0,MIN(100,((H2456-N2456)/(O2456-N2456))*100)),0))</f>
        <v/>
      </c>
      <c r="AF2456" s="11">
        <f>ROUND(MAX(0,MIN(100,50+((H2456-K2456)/K2456)*1000)),0)</f>
        <v/>
      </c>
      <c r="AG2456" s="11">
        <f>IFERROR(ROUND(MAX(0,MIN(100,50+25*LN(MAX(0.01,X2456)))),0),25)</f>
        <v/>
      </c>
      <c r="AH2456" s="11">
        <f>ROUND(IF(M2456&lt;=-30,0,IF(M2456&lt;=-20,20,IF(M2456&lt;=-10,50,100))),0)</f>
        <v/>
      </c>
      <c r="AI2456" s="11">
        <f>ROUND(MAX(0,MIN(100,50+(Z2456*10))),0)</f>
        <v/>
      </c>
      <c r="AJ2456" s="11">
        <f>IFERROR(IF(--AA2456&gt;=80,"خرید قوی",IF(--AA2456&gt;=70,"خرید مشروط",IF(--AA2456&gt;=60,"مراقبت",IF(--AA2456&gt;=45,"ضعیف","عدم ورود")))),"")</f>
        <v/>
      </c>
    </row>
    <row r="2457">
      <c r="A2457" s="15">
        <f>'دیده بان بازار'!A2460</f>
        <v/>
      </c>
      <c r="B2457" s="16">
        <f>'دیده بان بازار'!B2460</f>
        <v/>
      </c>
      <c r="C2457" s="16">
        <f>'دیده بان بازار'!C2460</f>
        <v/>
      </c>
      <c r="D2457" s="16">
        <f>'دیده بان بازار'!D2460</f>
        <v/>
      </c>
      <c r="E2457" s="17">
        <f>'دیده بان بازار'!E2460</f>
        <v/>
      </c>
      <c r="F2457" s="16">
        <f>'دیده بان بازار'!F2460</f>
        <v/>
      </c>
      <c r="G2457" s="16">
        <f>'دیده بان بازار'!G2460</f>
        <v/>
      </c>
      <c r="H2457" s="16">
        <f>'دیده بان بازار'!H2460</f>
        <v/>
      </c>
      <c r="I2457" s="16">
        <f>'دیده بان بازار'!I2460</f>
        <v/>
      </c>
      <c r="J2457" s="16">
        <f>'دیده بان بازار'!J2460</f>
        <v/>
      </c>
      <c r="K2457" s="16">
        <f>'دیده بان بازار'!K2460</f>
        <v/>
      </c>
      <c r="L2457" s="16">
        <f>'دیده بان بازار'!L2460</f>
        <v/>
      </c>
      <c r="M2457" s="16">
        <f>'دیده بان بازار'!M2460</f>
        <v/>
      </c>
      <c r="N2457" s="16">
        <f>'دیده بان بازار'!N2460</f>
        <v/>
      </c>
      <c r="O2457" s="16">
        <f>'دیده بان بازار'!O2460</f>
        <v/>
      </c>
      <c r="P2457" s="16">
        <f>'دیده بان بازار'!P2460</f>
        <v/>
      </c>
      <c r="Q2457" s="16">
        <f>'دیده بان بازار'!Q2460</f>
        <v/>
      </c>
      <c r="R2457" s="16">
        <f>'دیده بان بازار'!R2460</f>
        <v/>
      </c>
      <c r="S2457" s="16">
        <f>'دیده بان بازار'!S2460</f>
        <v/>
      </c>
      <c r="T2457" s="16">
        <f>'دیده بان بازار'!T2460</f>
        <v/>
      </c>
      <c r="U2457" s="16">
        <f>'دیده بان بازار'!U2460</f>
        <v/>
      </c>
      <c r="V2457" s="16">
        <f>'دیده بان بازار'!V2460</f>
        <v/>
      </c>
      <c r="W2457" s="7">
        <f>'دیده بان بازار'!W2460</f>
        <v/>
      </c>
      <c r="X2457" s="11">
        <f>IFERROR(IF(OR(R2457&lt;=0,W2457&lt;=0,S2457&lt;=0,V2457&lt;=0),0,ROUND((S2457/R2457)/(V2457/W2457),2)),0)</f>
        <v/>
      </c>
      <c r="Y2457" s="11">
        <f>IFERROR(IF(OR(S2457&lt;=0,V2457&lt;=0),0,ROUND(S2457/V2457,2)),0)</f>
        <v/>
      </c>
      <c r="Z2457" s="11">
        <f>IFERROR(J2457-M2457,0)</f>
        <v/>
      </c>
      <c r="AA2457" s="11">
        <f>IFERROR(ROUND(MAX(0,MIN(100,((AB2457*0.2)+(AC2457*0.15)+(AD2457*0.15)+(AE2457*0.1)+(AF2457*0.1)+(AG2457*0.15)+(MIN(Y2457/3,1)*100*0.1)+(AI2457*0.05))*((AH2457/100)*0.25+0.75))),0),0)</f>
        <v/>
      </c>
      <c r="AB2457" s="11">
        <f>ROUND(MAX(0,MIN(100,((M2457+10)/20)*100)),0)</f>
        <v/>
      </c>
      <c r="AC2457" s="11">
        <f>IFERROR(IF(D2457&lt;=0,0,ROUND(COUNTIFS($D$4:$D$3359,"&lt;="&amp;D2457,$D$4:$D$3359,"&gt;0")/COUNTIF($D$4:$D$3359,"&gt;0")*100,0)),0)</f>
        <v/>
      </c>
      <c r="AD2457" s="11">
        <f>IF(E2457&lt;=0,0,ROUND(MAX(0,MIN(100,(LOG10(1+E2457/1000000000)/LOG10(101))*100)),0))</f>
        <v/>
      </c>
      <c r="AE2457" s="11">
        <f>IF(O2457=N2457,50,ROUND(MAX(0,MIN(100,((H2457-N2457)/(O2457-N2457))*100)),0))</f>
        <v/>
      </c>
      <c r="AF2457" s="11">
        <f>ROUND(MAX(0,MIN(100,50+((H2457-K2457)/K2457)*1000)),0)</f>
        <v/>
      </c>
      <c r="AG2457" s="11">
        <f>IFERROR(ROUND(MAX(0,MIN(100,50+25*LN(MAX(0.01,X2457)))),0),25)</f>
        <v/>
      </c>
      <c r="AH2457" s="11">
        <f>ROUND(IF(M2457&lt;=-30,0,IF(M2457&lt;=-20,20,IF(M2457&lt;=-10,50,100))),0)</f>
        <v/>
      </c>
      <c r="AI2457" s="11">
        <f>ROUND(MAX(0,MIN(100,50+(Z2457*10))),0)</f>
        <v/>
      </c>
      <c r="AJ2457" s="11">
        <f>IFERROR(IF(--AA2457&gt;=80,"خرید قوی",IF(--AA2457&gt;=70,"خرید مشروط",IF(--AA2457&gt;=60,"مراقبت",IF(--AA2457&gt;=45,"ضعیف","عدم ورود")))),"")</f>
        <v/>
      </c>
    </row>
    <row r="2458">
      <c r="A2458" s="12">
        <f>'دیده بان بازار'!A2461</f>
        <v/>
      </c>
      <c r="B2458" s="13">
        <f>'دیده بان بازار'!B2461</f>
        <v/>
      </c>
      <c r="C2458" s="13">
        <f>'دیده بان بازار'!C2461</f>
        <v/>
      </c>
      <c r="D2458" s="13">
        <f>'دیده بان بازار'!D2461</f>
        <v/>
      </c>
      <c r="E2458" s="14">
        <f>'دیده بان بازار'!E2461</f>
        <v/>
      </c>
      <c r="F2458" s="13">
        <f>'دیده بان بازار'!F2461</f>
        <v/>
      </c>
      <c r="G2458" s="13">
        <f>'دیده بان بازار'!G2461</f>
        <v/>
      </c>
      <c r="H2458" s="13">
        <f>'دیده بان بازار'!H2461</f>
        <v/>
      </c>
      <c r="I2458" s="13">
        <f>'دیده بان بازار'!I2461</f>
        <v/>
      </c>
      <c r="J2458" s="13">
        <f>'دیده بان بازار'!J2461</f>
        <v/>
      </c>
      <c r="K2458" s="13">
        <f>'دیده بان بازار'!K2461</f>
        <v/>
      </c>
      <c r="L2458" s="13">
        <f>'دیده بان بازار'!L2461</f>
        <v/>
      </c>
      <c r="M2458" s="13">
        <f>'دیده بان بازار'!M2461</f>
        <v/>
      </c>
      <c r="N2458" s="13">
        <f>'دیده بان بازار'!N2461</f>
        <v/>
      </c>
      <c r="O2458" s="13">
        <f>'دیده بان بازار'!O2461</f>
        <v/>
      </c>
      <c r="P2458" s="13">
        <f>'دیده بان بازار'!P2461</f>
        <v/>
      </c>
      <c r="Q2458" s="13">
        <f>'دیده بان بازار'!Q2461</f>
        <v/>
      </c>
      <c r="R2458" s="13">
        <f>'دیده بان بازار'!R2461</f>
        <v/>
      </c>
      <c r="S2458" s="13">
        <f>'دیده بان بازار'!S2461</f>
        <v/>
      </c>
      <c r="T2458" s="13">
        <f>'دیده بان بازار'!T2461</f>
        <v/>
      </c>
      <c r="U2458" s="13">
        <f>'دیده بان بازار'!U2461</f>
        <v/>
      </c>
      <c r="V2458" s="13">
        <f>'دیده بان بازار'!V2461</f>
        <v/>
      </c>
      <c r="W2458" s="6">
        <f>'دیده بان بازار'!W2461</f>
        <v/>
      </c>
      <c r="X2458" s="11">
        <f>IFERROR(IF(OR(R2458&lt;=0,W2458&lt;=0,S2458&lt;=0,V2458&lt;=0),0,ROUND((S2458/R2458)/(V2458/W2458),2)),0)</f>
        <v/>
      </c>
      <c r="Y2458" s="11">
        <f>IFERROR(IF(OR(S2458&lt;=0,V2458&lt;=0),0,ROUND(S2458/V2458,2)),0)</f>
        <v/>
      </c>
      <c r="Z2458" s="11">
        <f>IFERROR(J2458-M2458,0)</f>
        <v/>
      </c>
      <c r="AA2458" s="11">
        <f>IFERROR(ROUND(MAX(0,MIN(100,((AB2458*0.2)+(AC2458*0.15)+(AD2458*0.15)+(AE2458*0.1)+(AF2458*0.1)+(AG2458*0.15)+(MIN(Y2458/3,1)*100*0.1)+(AI2458*0.05))*((AH2458/100)*0.25+0.75))),0),0)</f>
        <v/>
      </c>
      <c r="AB2458" s="11">
        <f>ROUND(MAX(0,MIN(100,((M2458+10)/20)*100)),0)</f>
        <v/>
      </c>
      <c r="AC2458" s="11">
        <f>IFERROR(IF(D2458&lt;=0,0,ROUND(COUNTIFS($D$4:$D$3359,"&lt;="&amp;D2458,$D$4:$D$3359,"&gt;0")/COUNTIF($D$4:$D$3359,"&gt;0")*100,0)),0)</f>
        <v/>
      </c>
      <c r="AD2458" s="11">
        <f>IF(E2458&lt;=0,0,ROUND(MAX(0,MIN(100,(LOG10(1+E2458/1000000000)/LOG10(101))*100)),0))</f>
        <v/>
      </c>
      <c r="AE2458" s="11">
        <f>IF(O2458=N2458,50,ROUND(MAX(0,MIN(100,((H2458-N2458)/(O2458-N2458))*100)),0))</f>
        <v/>
      </c>
      <c r="AF2458" s="11">
        <f>ROUND(MAX(0,MIN(100,50+((H2458-K2458)/K2458)*1000)),0)</f>
        <v/>
      </c>
      <c r="AG2458" s="11">
        <f>IFERROR(ROUND(MAX(0,MIN(100,50+25*LN(MAX(0.01,X2458)))),0),25)</f>
        <v/>
      </c>
      <c r="AH2458" s="11">
        <f>ROUND(IF(M2458&lt;=-30,0,IF(M2458&lt;=-20,20,IF(M2458&lt;=-10,50,100))),0)</f>
        <v/>
      </c>
      <c r="AI2458" s="11">
        <f>ROUND(MAX(0,MIN(100,50+(Z2458*10))),0)</f>
        <v/>
      </c>
      <c r="AJ2458" s="11">
        <f>IFERROR(IF(--AA2458&gt;=80,"خرید قوی",IF(--AA2458&gt;=70,"خرید مشروط",IF(--AA2458&gt;=60,"مراقبت",IF(--AA2458&gt;=45,"ضعیف","عدم ورود")))),"")</f>
        <v/>
      </c>
    </row>
    <row r="2459">
      <c r="A2459" s="15">
        <f>'دیده بان بازار'!A2462</f>
        <v/>
      </c>
      <c r="B2459" s="16">
        <f>'دیده بان بازار'!B2462</f>
        <v/>
      </c>
      <c r="C2459" s="16">
        <f>'دیده بان بازار'!C2462</f>
        <v/>
      </c>
      <c r="D2459" s="16">
        <f>'دیده بان بازار'!D2462</f>
        <v/>
      </c>
      <c r="E2459" s="17">
        <f>'دیده بان بازار'!E2462</f>
        <v/>
      </c>
      <c r="F2459" s="16">
        <f>'دیده بان بازار'!F2462</f>
        <v/>
      </c>
      <c r="G2459" s="16">
        <f>'دیده بان بازار'!G2462</f>
        <v/>
      </c>
      <c r="H2459" s="16">
        <f>'دیده بان بازار'!H2462</f>
        <v/>
      </c>
      <c r="I2459" s="16">
        <f>'دیده بان بازار'!I2462</f>
        <v/>
      </c>
      <c r="J2459" s="16">
        <f>'دیده بان بازار'!J2462</f>
        <v/>
      </c>
      <c r="K2459" s="16">
        <f>'دیده بان بازار'!K2462</f>
        <v/>
      </c>
      <c r="L2459" s="16">
        <f>'دیده بان بازار'!L2462</f>
        <v/>
      </c>
      <c r="M2459" s="16">
        <f>'دیده بان بازار'!M2462</f>
        <v/>
      </c>
      <c r="N2459" s="16">
        <f>'دیده بان بازار'!N2462</f>
        <v/>
      </c>
      <c r="O2459" s="16">
        <f>'دیده بان بازار'!O2462</f>
        <v/>
      </c>
      <c r="P2459" s="16">
        <f>'دیده بان بازار'!P2462</f>
        <v/>
      </c>
      <c r="Q2459" s="16">
        <f>'دیده بان بازار'!Q2462</f>
        <v/>
      </c>
      <c r="R2459" s="16">
        <f>'دیده بان بازار'!R2462</f>
        <v/>
      </c>
      <c r="S2459" s="16">
        <f>'دیده بان بازار'!S2462</f>
        <v/>
      </c>
      <c r="T2459" s="16">
        <f>'دیده بان بازار'!T2462</f>
        <v/>
      </c>
      <c r="U2459" s="16">
        <f>'دیده بان بازار'!U2462</f>
        <v/>
      </c>
      <c r="V2459" s="16">
        <f>'دیده بان بازار'!V2462</f>
        <v/>
      </c>
      <c r="W2459" s="7">
        <f>'دیده بان بازار'!W2462</f>
        <v/>
      </c>
      <c r="X2459" s="11">
        <f>IFERROR(IF(OR(R2459&lt;=0,W2459&lt;=0,S2459&lt;=0,V2459&lt;=0),0,ROUND((S2459/R2459)/(V2459/W2459),2)),0)</f>
        <v/>
      </c>
      <c r="Y2459" s="11">
        <f>IFERROR(IF(OR(S2459&lt;=0,V2459&lt;=0),0,ROUND(S2459/V2459,2)),0)</f>
        <v/>
      </c>
      <c r="Z2459" s="11">
        <f>IFERROR(J2459-M2459,0)</f>
        <v/>
      </c>
      <c r="AA2459" s="11">
        <f>IFERROR(ROUND(MAX(0,MIN(100,((AB2459*0.2)+(AC2459*0.15)+(AD2459*0.15)+(AE2459*0.1)+(AF2459*0.1)+(AG2459*0.15)+(MIN(Y2459/3,1)*100*0.1)+(AI2459*0.05))*((AH2459/100)*0.25+0.75))),0),0)</f>
        <v/>
      </c>
      <c r="AB2459" s="11">
        <f>ROUND(MAX(0,MIN(100,((M2459+10)/20)*100)),0)</f>
        <v/>
      </c>
      <c r="AC2459" s="11">
        <f>IFERROR(IF(D2459&lt;=0,0,ROUND(COUNTIFS($D$4:$D$3359,"&lt;="&amp;D2459,$D$4:$D$3359,"&gt;0")/COUNTIF($D$4:$D$3359,"&gt;0")*100,0)),0)</f>
        <v/>
      </c>
      <c r="AD2459" s="11">
        <f>IF(E2459&lt;=0,0,ROUND(MAX(0,MIN(100,(LOG10(1+E2459/1000000000)/LOG10(101))*100)),0))</f>
        <v/>
      </c>
      <c r="AE2459" s="11">
        <f>IF(O2459=N2459,50,ROUND(MAX(0,MIN(100,((H2459-N2459)/(O2459-N2459))*100)),0))</f>
        <v/>
      </c>
      <c r="AF2459" s="11">
        <f>ROUND(MAX(0,MIN(100,50+((H2459-K2459)/K2459)*1000)),0)</f>
        <v/>
      </c>
      <c r="AG2459" s="11">
        <f>IFERROR(ROUND(MAX(0,MIN(100,50+25*LN(MAX(0.01,X2459)))),0),25)</f>
        <v/>
      </c>
      <c r="AH2459" s="11">
        <f>ROUND(IF(M2459&lt;=-30,0,IF(M2459&lt;=-20,20,IF(M2459&lt;=-10,50,100))),0)</f>
        <v/>
      </c>
      <c r="AI2459" s="11">
        <f>ROUND(MAX(0,MIN(100,50+(Z2459*10))),0)</f>
        <v/>
      </c>
      <c r="AJ2459" s="11">
        <f>IFERROR(IF(--AA2459&gt;=80,"خرید قوی",IF(--AA2459&gt;=70,"خرید مشروط",IF(--AA2459&gt;=60,"مراقبت",IF(--AA2459&gt;=45,"ضعیف","عدم ورود")))),"")</f>
        <v/>
      </c>
    </row>
    <row r="2460">
      <c r="A2460" s="12">
        <f>'دیده بان بازار'!A2463</f>
        <v/>
      </c>
      <c r="B2460" s="13">
        <f>'دیده بان بازار'!B2463</f>
        <v/>
      </c>
      <c r="C2460" s="13">
        <f>'دیده بان بازار'!C2463</f>
        <v/>
      </c>
      <c r="D2460" s="13">
        <f>'دیده بان بازار'!D2463</f>
        <v/>
      </c>
      <c r="E2460" s="14">
        <f>'دیده بان بازار'!E2463</f>
        <v/>
      </c>
      <c r="F2460" s="13">
        <f>'دیده بان بازار'!F2463</f>
        <v/>
      </c>
      <c r="G2460" s="13">
        <f>'دیده بان بازار'!G2463</f>
        <v/>
      </c>
      <c r="H2460" s="13">
        <f>'دیده بان بازار'!H2463</f>
        <v/>
      </c>
      <c r="I2460" s="13">
        <f>'دیده بان بازار'!I2463</f>
        <v/>
      </c>
      <c r="J2460" s="13">
        <f>'دیده بان بازار'!J2463</f>
        <v/>
      </c>
      <c r="K2460" s="13">
        <f>'دیده بان بازار'!K2463</f>
        <v/>
      </c>
      <c r="L2460" s="13">
        <f>'دیده بان بازار'!L2463</f>
        <v/>
      </c>
      <c r="M2460" s="13">
        <f>'دیده بان بازار'!M2463</f>
        <v/>
      </c>
      <c r="N2460" s="13">
        <f>'دیده بان بازار'!N2463</f>
        <v/>
      </c>
      <c r="O2460" s="13">
        <f>'دیده بان بازار'!O2463</f>
        <v/>
      </c>
      <c r="P2460" s="13">
        <f>'دیده بان بازار'!P2463</f>
        <v/>
      </c>
      <c r="Q2460" s="13">
        <f>'دیده بان بازار'!Q2463</f>
        <v/>
      </c>
      <c r="R2460" s="13">
        <f>'دیده بان بازار'!R2463</f>
        <v/>
      </c>
      <c r="S2460" s="13">
        <f>'دیده بان بازار'!S2463</f>
        <v/>
      </c>
      <c r="T2460" s="13">
        <f>'دیده بان بازار'!T2463</f>
        <v/>
      </c>
      <c r="U2460" s="13">
        <f>'دیده بان بازار'!U2463</f>
        <v/>
      </c>
      <c r="V2460" s="13">
        <f>'دیده بان بازار'!V2463</f>
        <v/>
      </c>
      <c r="W2460" s="6">
        <f>'دیده بان بازار'!W2463</f>
        <v/>
      </c>
      <c r="X2460" s="11">
        <f>IFERROR(IF(OR(R2460&lt;=0,W2460&lt;=0,S2460&lt;=0,V2460&lt;=0),0,ROUND((S2460/R2460)/(V2460/W2460),2)),0)</f>
        <v/>
      </c>
      <c r="Y2460" s="11">
        <f>IFERROR(IF(OR(S2460&lt;=0,V2460&lt;=0),0,ROUND(S2460/V2460,2)),0)</f>
        <v/>
      </c>
      <c r="Z2460" s="11">
        <f>IFERROR(J2460-M2460,0)</f>
        <v/>
      </c>
      <c r="AA2460" s="11">
        <f>IFERROR(ROUND(MAX(0,MIN(100,((AB2460*0.2)+(AC2460*0.15)+(AD2460*0.15)+(AE2460*0.1)+(AF2460*0.1)+(AG2460*0.15)+(MIN(Y2460/3,1)*100*0.1)+(AI2460*0.05))*((AH2460/100)*0.25+0.75))),0),0)</f>
        <v/>
      </c>
      <c r="AB2460" s="11">
        <f>ROUND(MAX(0,MIN(100,((M2460+10)/20)*100)),0)</f>
        <v/>
      </c>
      <c r="AC2460" s="11">
        <f>IFERROR(IF(D2460&lt;=0,0,ROUND(COUNTIFS($D$4:$D$3359,"&lt;="&amp;D2460,$D$4:$D$3359,"&gt;0")/COUNTIF($D$4:$D$3359,"&gt;0")*100,0)),0)</f>
        <v/>
      </c>
      <c r="AD2460" s="11">
        <f>IF(E2460&lt;=0,0,ROUND(MAX(0,MIN(100,(LOG10(1+E2460/1000000000)/LOG10(101))*100)),0))</f>
        <v/>
      </c>
      <c r="AE2460" s="11">
        <f>IF(O2460=N2460,50,ROUND(MAX(0,MIN(100,((H2460-N2460)/(O2460-N2460))*100)),0))</f>
        <v/>
      </c>
      <c r="AF2460" s="11">
        <f>ROUND(MAX(0,MIN(100,50+((H2460-K2460)/K2460)*1000)),0)</f>
        <v/>
      </c>
      <c r="AG2460" s="11">
        <f>IFERROR(ROUND(MAX(0,MIN(100,50+25*LN(MAX(0.01,X2460)))),0),25)</f>
        <v/>
      </c>
      <c r="AH2460" s="11">
        <f>ROUND(IF(M2460&lt;=-30,0,IF(M2460&lt;=-20,20,IF(M2460&lt;=-10,50,100))),0)</f>
        <v/>
      </c>
      <c r="AI2460" s="11">
        <f>ROUND(MAX(0,MIN(100,50+(Z2460*10))),0)</f>
        <v/>
      </c>
      <c r="AJ2460" s="11">
        <f>IFERROR(IF(--AA2460&gt;=80,"خرید قوی",IF(--AA2460&gt;=70,"خرید مشروط",IF(--AA2460&gt;=60,"مراقبت",IF(--AA2460&gt;=45,"ضعیف","عدم ورود")))),"")</f>
        <v/>
      </c>
    </row>
    <row r="2461">
      <c r="A2461" s="15">
        <f>'دیده بان بازار'!A2464</f>
        <v/>
      </c>
      <c r="B2461" s="16">
        <f>'دیده بان بازار'!B2464</f>
        <v/>
      </c>
      <c r="C2461" s="16">
        <f>'دیده بان بازار'!C2464</f>
        <v/>
      </c>
      <c r="D2461" s="16">
        <f>'دیده بان بازار'!D2464</f>
        <v/>
      </c>
      <c r="E2461" s="17">
        <f>'دیده بان بازار'!E2464</f>
        <v/>
      </c>
      <c r="F2461" s="16">
        <f>'دیده بان بازار'!F2464</f>
        <v/>
      </c>
      <c r="G2461" s="16">
        <f>'دیده بان بازار'!G2464</f>
        <v/>
      </c>
      <c r="H2461" s="16">
        <f>'دیده بان بازار'!H2464</f>
        <v/>
      </c>
      <c r="I2461" s="16">
        <f>'دیده بان بازار'!I2464</f>
        <v/>
      </c>
      <c r="J2461" s="16">
        <f>'دیده بان بازار'!J2464</f>
        <v/>
      </c>
      <c r="K2461" s="16">
        <f>'دیده بان بازار'!K2464</f>
        <v/>
      </c>
      <c r="L2461" s="16">
        <f>'دیده بان بازار'!L2464</f>
        <v/>
      </c>
      <c r="M2461" s="16">
        <f>'دیده بان بازار'!M2464</f>
        <v/>
      </c>
      <c r="N2461" s="16">
        <f>'دیده بان بازار'!N2464</f>
        <v/>
      </c>
      <c r="O2461" s="16">
        <f>'دیده بان بازار'!O2464</f>
        <v/>
      </c>
      <c r="P2461" s="16">
        <f>'دیده بان بازار'!P2464</f>
        <v/>
      </c>
      <c r="Q2461" s="16">
        <f>'دیده بان بازار'!Q2464</f>
        <v/>
      </c>
      <c r="R2461" s="16">
        <f>'دیده بان بازار'!R2464</f>
        <v/>
      </c>
      <c r="S2461" s="16">
        <f>'دیده بان بازار'!S2464</f>
        <v/>
      </c>
      <c r="T2461" s="16">
        <f>'دیده بان بازار'!T2464</f>
        <v/>
      </c>
      <c r="U2461" s="16">
        <f>'دیده بان بازار'!U2464</f>
        <v/>
      </c>
      <c r="V2461" s="16">
        <f>'دیده بان بازار'!V2464</f>
        <v/>
      </c>
      <c r="W2461" s="7">
        <f>'دیده بان بازار'!W2464</f>
        <v/>
      </c>
      <c r="X2461" s="11">
        <f>IFERROR(IF(OR(R2461&lt;=0,W2461&lt;=0,S2461&lt;=0,V2461&lt;=0),0,ROUND((S2461/R2461)/(V2461/W2461),2)),0)</f>
        <v/>
      </c>
      <c r="Y2461" s="11">
        <f>IFERROR(IF(OR(S2461&lt;=0,V2461&lt;=0),0,ROUND(S2461/V2461,2)),0)</f>
        <v/>
      </c>
      <c r="Z2461" s="11">
        <f>IFERROR(J2461-M2461,0)</f>
        <v/>
      </c>
      <c r="AA2461" s="11">
        <f>IFERROR(ROUND(MAX(0,MIN(100,((AB2461*0.2)+(AC2461*0.15)+(AD2461*0.15)+(AE2461*0.1)+(AF2461*0.1)+(AG2461*0.15)+(MIN(Y2461/3,1)*100*0.1)+(AI2461*0.05))*((AH2461/100)*0.25+0.75))),0),0)</f>
        <v/>
      </c>
      <c r="AB2461" s="11">
        <f>ROUND(MAX(0,MIN(100,((M2461+10)/20)*100)),0)</f>
        <v/>
      </c>
      <c r="AC2461" s="11">
        <f>IFERROR(IF(D2461&lt;=0,0,ROUND(COUNTIFS($D$4:$D$3359,"&lt;="&amp;D2461,$D$4:$D$3359,"&gt;0")/COUNTIF($D$4:$D$3359,"&gt;0")*100,0)),0)</f>
        <v/>
      </c>
      <c r="AD2461" s="11">
        <f>IF(E2461&lt;=0,0,ROUND(MAX(0,MIN(100,(LOG10(1+E2461/1000000000)/LOG10(101))*100)),0))</f>
        <v/>
      </c>
      <c r="AE2461" s="11">
        <f>IF(O2461=N2461,50,ROUND(MAX(0,MIN(100,((H2461-N2461)/(O2461-N2461))*100)),0))</f>
        <v/>
      </c>
      <c r="AF2461" s="11">
        <f>ROUND(MAX(0,MIN(100,50+((H2461-K2461)/K2461)*1000)),0)</f>
        <v/>
      </c>
      <c r="AG2461" s="11">
        <f>IFERROR(ROUND(MAX(0,MIN(100,50+25*LN(MAX(0.01,X2461)))),0),25)</f>
        <v/>
      </c>
      <c r="AH2461" s="11">
        <f>ROUND(IF(M2461&lt;=-30,0,IF(M2461&lt;=-20,20,IF(M2461&lt;=-10,50,100))),0)</f>
        <v/>
      </c>
      <c r="AI2461" s="11">
        <f>ROUND(MAX(0,MIN(100,50+(Z2461*10))),0)</f>
        <v/>
      </c>
      <c r="AJ2461" s="11">
        <f>IFERROR(IF(--AA2461&gt;=80,"خرید قوی",IF(--AA2461&gt;=70,"خرید مشروط",IF(--AA2461&gt;=60,"مراقبت",IF(--AA2461&gt;=45,"ضعیف","عدم ورود")))),"")</f>
        <v/>
      </c>
    </row>
    <row r="2462">
      <c r="A2462" s="15">
        <f>'دیده بان بازار'!A2465</f>
        <v/>
      </c>
      <c r="B2462" s="16">
        <f>'دیده بان بازار'!B2465</f>
        <v/>
      </c>
      <c r="C2462" s="16">
        <f>'دیده بان بازار'!C2465</f>
        <v/>
      </c>
      <c r="D2462" s="16">
        <f>'دیده بان بازار'!D2465</f>
        <v/>
      </c>
      <c r="E2462" s="17">
        <f>'دیده بان بازار'!E2465</f>
        <v/>
      </c>
      <c r="F2462" s="16">
        <f>'دیده بان بازار'!F2465</f>
        <v/>
      </c>
      <c r="G2462" s="16">
        <f>'دیده بان بازار'!G2465</f>
        <v/>
      </c>
      <c r="H2462" s="16">
        <f>'دیده بان بازار'!H2465</f>
        <v/>
      </c>
      <c r="I2462" s="16">
        <f>'دیده بان بازار'!I2465</f>
        <v/>
      </c>
      <c r="J2462" s="16">
        <f>'دیده بان بازار'!J2465</f>
        <v/>
      </c>
      <c r="K2462" s="16">
        <f>'دیده بان بازار'!K2465</f>
        <v/>
      </c>
      <c r="L2462" s="16">
        <f>'دیده بان بازار'!L2465</f>
        <v/>
      </c>
      <c r="M2462" s="16">
        <f>'دیده بان بازار'!M2465</f>
        <v/>
      </c>
      <c r="N2462" s="16">
        <f>'دیده بان بازار'!N2465</f>
        <v/>
      </c>
      <c r="O2462" s="16">
        <f>'دیده بان بازار'!O2465</f>
        <v/>
      </c>
      <c r="P2462" s="16">
        <f>'دیده بان بازار'!P2465</f>
        <v/>
      </c>
      <c r="Q2462" s="16">
        <f>'دیده بان بازار'!Q2465</f>
        <v/>
      </c>
      <c r="R2462" s="16">
        <f>'دیده بان بازار'!R2465</f>
        <v/>
      </c>
      <c r="S2462" s="16">
        <f>'دیده بان بازار'!S2465</f>
        <v/>
      </c>
      <c r="T2462" s="16">
        <f>'دیده بان بازار'!T2465</f>
        <v/>
      </c>
      <c r="U2462" s="16">
        <f>'دیده بان بازار'!U2465</f>
        <v/>
      </c>
      <c r="V2462" s="16">
        <f>'دیده بان بازار'!V2465</f>
        <v/>
      </c>
      <c r="W2462" s="7">
        <f>'دیده بان بازار'!W2465</f>
        <v/>
      </c>
      <c r="X2462" s="11">
        <f>IFERROR(IF(OR(R2462&lt;=0,W2462&lt;=0,S2462&lt;=0,V2462&lt;=0),0,ROUND((S2462/R2462)/(V2462/W2462),2)),0)</f>
        <v/>
      </c>
      <c r="Y2462" s="11">
        <f>IFERROR(IF(OR(S2462&lt;=0,V2462&lt;=0),0,ROUND(S2462/V2462,2)),0)</f>
        <v/>
      </c>
      <c r="Z2462" s="11">
        <f>IFERROR(J2462-M2462,0)</f>
        <v/>
      </c>
      <c r="AA2462" s="11">
        <f>IFERROR(ROUND(MAX(0,MIN(100,((AB2462*0.2)+(AC2462*0.15)+(AD2462*0.15)+(AE2462*0.1)+(AF2462*0.1)+(AG2462*0.15)+(MIN(Y2462/3,1)*100*0.1)+(AI2462*0.05))*((AH2462/100)*0.25+0.75))),0),0)</f>
        <v/>
      </c>
      <c r="AB2462" s="11">
        <f>ROUND(MAX(0,MIN(100,((M2462+10)/20)*100)),0)</f>
        <v/>
      </c>
      <c r="AC2462" s="11">
        <f>IFERROR(IF(D2462&lt;=0,0,ROUND(COUNTIFS($D$4:$D$3359,"&lt;="&amp;D2462,$D$4:$D$3359,"&gt;0")/COUNTIF($D$4:$D$3359,"&gt;0")*100,0)),0)</f>
        <v/>
      </c>
      <c r="AD2462" s="11">
        <f>IF(E2462&lt;=0,0,ROUND(MAX(0,MIN(100,(LOG10(1+E2462/1000000000)/LOG10(101))*100)),0))</f>
        <v/>
      </c>
      <c r="AE2462" s="11">
        <f>IF(O2462=N2462,50,ROUND(MAX(0,MIN(100,((H2462-N2462)/(O2462-N2462))*100)),0))</f>
        <v/>
      </c>
      <c r="AF2462" s="11">
        <f>ROUND(MAX(0,MIN(100,50+((H2462-K2462)/K2462)*1000)),0)</f>
        <v/>
      </c>
      <c r="AG2462" s="11">
        <f>IFERROR(ROUND(MAX(0,MIN(100,50+25*LN(MAX(0.01,X2462)))),0),25)</f>
        <v/>
      </c>
      <c r="AH2462" s="11">
        <f>ROUND(IF(M2462&lt;=-30,0,IF(M2462&lt;=-20,20,IF(M2462&lt;=-10,50,100))),0)</f>
        <v/>
      </c>
      <c r="AI2462" s="11">
        <f>ROUND(MAX(0,MIN(100,50+(Z2462*10))),0)</f>
        <v/>
      </c>
      <c r="AJ2462" s="11">
        <f>IFERROR(IF(--AA2462&gt;=80,"خرید قوی",IF(--AA2462&gt;=70,"خرید مشروط",IF(--AA2462&gt;=60,"مراقبت",IF(--AA2462&gt;=45,"ضعیف","عدم ورود")))),"")</f>
        <v/>
      </c>
    </row>
    <row r="2463">
      <c r="A2463" s="12">
        <f>'دیده بان بازار'!A2466</f>
        <v/>
      </c>
      <c r="B2463" s="13">
        <f>'دیده بان بازار'!B2466</f>
        <v/>
      </c>
      <c r="C2463" s="13">
        <f>'دیده بان بازار'!C2466</f>
        <v/>
      </c>
      <c r="D2463" s="13">
        <f>'دیده بان بازار'!D2466</f>
        <v/>
      </c>
      <c r="E2463" s="14">
        <f>'دیده بان بازار'!E2466</f>
        <v/>
      </c>
      <c r="F2463" s="13">
        <f>'دیده بان بازار'!F2466</f>
        <v/>
      </c>
      <c r="G2463" s="13">
        <f>'دیده بان بازار'!G2466</f>
        <v/>
      </c>
      <c r="H2463" s="13">
        <f>'دیده بان بازار'!H2466</f>
        <v/>
      </c>
      <c r="I2463" s="13">
        <f>'دیده بان بازار'!I2466</f>
        <v/>
      </c>
      <c r="J2463" s="13">
        <f>'دیده بان بازار'!J2466</f>
        <v/>
      </c>
      <c r="K2463" s="13">
        <f>'دیده بان بازار'!K2466</f>
        <v/>
      </c>
      <c r="L2463" s="13">
        <f>'دیده بان بازار'!L2466</f>
        <v/>
      </c>
      <c r="M2463" s="13">
        <f>'دیده بان بازار'!M2466</f>
        <v/>
      </c>
      <c r="N2463" s="13">
        <f>'دیده بان بازار'!N2466</f>
        <v/>
      </c>
      <c r="O2463" s="13">
        <f>'دیده بان بازار'!O2466</f>
        <v/>
      </c>
      <c r="P2463" s="13">
        <f>'دیده بان بازار'!P2466</f>
        <v/>
      </c>
      <c r="Q2463" s="13">
        <f>'دیده بان بازار'!Q2466</f>
        <v/>
      </c>
      <c r="R2463" s="13">
        <f>'دیده بان بازار'!R2466</f>
        <v/>
      </c>
      <c r="S2463" s="13">
        <f>'دیده بان بازار'!S2466</f>
        <v/>
      </c>
      <c r="T2463" s="13">
        <f>'دیده بان بازار'!T2466</f>
        <v/>
      </c>
      <c r="U2463" s="13">
        <f>'دیده بان بازار'!U2466</f>
        <v/>
      </c>
      <c r="V2463" s="13">
        <f>'دیده بان بازار'!V2466</f>
        <v/>
      </c>
      <c r="W2463" s="6">
        <f>'دیده بان بازار'!W2466</f>
        <v/>
      </c>
      <c r="X2463" s="11">
        <f>IFERROR(IF(OR(R2463&lt;=0,W2463&lt;=0,S2463&lt;=0,V2463&lt;=0),0,ROUND((S2463/R2463)/(V2463/W2463),2)),0)</f>
        <v/>
      </c>
      <c r="Y2463" s="11">
        <f>IFERROR(IF(OR(S2463&lt;=0,V2463&lt;=0),0,ROUND(S2463/V2463,2)),0)</f>
        <v/>
      </c>
      <c r="Z2463" s="11">
        <f>IFERROR(J2463-M2463,0)</f>
        <v/>
      </c>
      <c r="AA2463" s="11">
        <f>IFERROR(ROUND(MAX(0,MIN(100,((AB2463*0.2)+(AC2463*0.15)+(AD2463*0.15)+(AE2463*0.1)+(AF2463*0.1)+(AG2463*0.15)+(MIN(Y2463/3,1)*100*0.1)+(AI2463*0.05))*((AH2463/100)*0.25+0.75))),0),0)</f>
        <v/>
      </c>
      <c r="AB2463" s="11">
        <f>ROUND(MAX(0,MIN(100,((M2463+10)/20)*100)),0)</f>
        <v/>
      </c>
      <c r="AC2463" s="11">
        <f>IFERROR(IF(D2463&lt;=0,0,ROUND(COUNTIFS($D$4:$D$3359,"&lt;="&amp;D2463,$D$4:$D$3359,"&gt;0")/COUNTIF($D$4:$D$3359,"&gt;0")*100,0)),0)</f>
        <v/>
      </c>
      <c r="AD2463" s="11">
        <f>IF(E2463&lt;=0,0,ROUND(MAX(0,MIN(100,(LOG10(1+E2463/1000000000)/LOG10(101))*100)),0))</f>
        <v/>
      </c>
      <c r="AE2463" s="11">
        <f>IF(O2463=N2463,50,ROUND(MAX(0,MIN(100,((H2463-N2463)/(O2463-N2463))*100)),0))</f>
        <v/>
      </c>
      <c r="AF2463" s="11">
        <f>ROUND(MAX(0,MIN(100,50+((H2463-K2463)/K2463)*1000)),0)</f>
        <v/>
      </c>
      <c r="AG2463" s="11">
        <f>IFERROR(ROUND(MAX(0,MIN(100,50+25*LN(MAX(0.01,X2463)))),0),25)</f>
        <v/>
      </c>
      <c r="AH2463" s="11">
        <f>ROUND(IF(M2463&lt;=-30,0,IF(M2463&lt;=-20,20,IF(M2463&lt;=-10,50,100))),0)</f>
        <v/>
      </c>
      <c r="AI2463" s="11">
        <f>ROUND(MAX(0,MIN(100,50+(Z2463*10))),0)</f>
        <v/>
      </c>
      <c r="AJ2463" s="11">
        <f>IFERROR(IF(--AA2463&gt;=80,"خرید قوی",IF(--AA2463&gt;=70,"خرید مشروط",IF(--AA2463&gt;=60,"مراقبت",IF(--AA2463&gt;=45,"ضعیف","عدم ورود")))),"")</f>
        <v/>
      </c>
    </row>
    <row r="2464">
      <c r="A2464" s="15">
        <f>'دیده بان بازار'!A2467</f>
        <v/>
      </c>
      <c r="B2464" s="16">
        <f>'دیده بان بازار'!B2467</f>
        <v/>
      </c>
      <c r="C2464" s="16">
        <f>'دیده بان بازار'!C2467</f>
        <v/>
      </c>
      <c r="D2464" s="16">
        <f>'دیده بان بازار'!D2467</f>
        <v/>
      </c>
      <c r="E2464" s="17">
        <f>'دیده بان بازار'!E2467</f>
        <v/>
      </c>
      <c r="F2464" s="16">
        <f>'دیده بان بازار'!F2467</f>
        <v/>
      </c>
      <c r="G2464" s="16">
        <f>'دیده بان بازار'!G2467</f>
        <v/>
      </c>
      <c r="H2464" s="16">
        <f>'دیده بان بازار'!H2467</f>
        <v/>
      </c>
      <c r="I2464" s="16">
        <f>'دیده بان بازار'!I2467</f>
        <v/>
      </c>
      <c r="J2464" s="16">
        <f>'دیده بان بازار'!J2467</f>
        <v/>
      </c>
      <c r="K2464" s="16">
        <f>'دیده بان بازار'!K2467</f>
        <v/>
      </c>
      <c r="L2464" s="16">
        <f>'دیده بان بازار'!L2467</f>
        <v/>
      </c>
      <c r="M2464" s="16">
        <f>'دیده بان بازار'!M2467</f>
        <v/>
      </c>
      <c r="N2464" s="16">
        <f>'دیده بان بازار'!N2467</f>
        <v/>
      </c>
      <c r="O2464" s="16">
        <f>'دیده بان بازار'!O2467</f>
        <v/>
      </c>
      <c r="P2464" s="16">
        <f>'دیده بان بازار'!P2467</f>
        <v/>
      </c>
      <c r="Q2464" s="16">
        <f>'دیده بان بازار'!Q2467</f>
        <v/>
      </c>
      <c r="R2464" s="16">
        <f>'دیده بان بازار'!R2467</f>
        <v/>
      </c>
      <c r="S2464" s="16">
        <f>'دیده بان بازار'!S2467</f>
        <v/>
      </c>
      <c r="T2464" s="16">
        <f>'دیده بان بازار'!T2467</f>
        <v/>
      </c>
      <c r="U2464" s="16">
        <f>'دیده بان بازار'!U2467</f>
        <v/>
      </c>
      <c r="V2464" s="16">
        <f>'دیده بان بازار'!V2467</f>
        <v/>
      </c>
      <c r="W2464" s="7">
        <f>'دیده بان بازار'!W2467</f>
        <v/>
      </c>
      <c r="X2464" s="11">
        <f>IFERROR(IF(OR(R2464&lt;=0,W2464&lt;=0,S2464&lt;=0,V2464&lt;=0),0,ROUND((S2464/R2464)/(V2464/W2464),2)),0)</f>
        <v/>
      </c>
      <c r="Y2464" s="11">
        <f>IFERROR(IF(OR(S2464&lt;=0,V2464&lt;=0),0,ROUND(S2464/V2464,2)),0)</f>
        <v/>
      </c>
      <c r="Z2464" s="11">
        <f>IFERROR(J2464-M2464,0)</f>
        <v/>
      </c>
      <c r="AA2464" s="11">
        <f>IFERROR(ROUND(MAX(0,MIN(100,((AB2464*0.2)+(AC2464*0.15)+(AD2464*0.15)+(AE2464*0.1)+(AF2464*0.1)+(AG2464*0.15)+(MIN(Y2464/3,1)*100*0.1)+(AI2464*0.05))*((AH2464/100)*0.25+0.75))),0),0)</f>
        <v/>
      </c>
      <c r="AB2464" s="11">
        <f>ROUND(MAX(0,MIN(100,((M2464+10)/20)*100)),0)</f>
        <v/>
      </c>
      <c r="AC2464" s="11">
        <f>IFERROR(IF(D2464&lt;=0,0,ROUND(COUNTIFS($D$4:$D$3359,"&lt;="&amp;D2464,$D$4:$D$3359,"&gt;0")/COUNTIF($D$4:$D$3359,"&gt;0")*100,0)),0)</f>
        <v/>
      </c>
      <c r="AD2464" s="11">
        <f>IF(E2464&lt;=0,0,ROUND(MAX(0,MIN(100,(LOG10(1+E2464/1000000000)/LOG10(101))*100)),0))</f>
        <v/>
      </c>
      <c r="AE2464" s="11">
        <f>IF(O2464=N2464,50,ROUND(MAX(0,MIN(100,((H2464-N2464)/(O2464-N2464))*100)),0))</f>
        <v/>
      </c>
      <c r="AF2464" s="11">
        <f>ROUND(MAX(0,MIN(100,50+((H2464-K2464)/K2464)*1000)),0)</f>
        <v/>
      </c>
      <c r="AG2464" s="11">
        <f>IFERROR(ROUND(MAX(0,MIN(100,50+25*LN(MAX(0.01,X2464)))),0),25)</f>
        <v/>
      </c>
      <c r="AH2464" s="11">
        <f>ROUND(IF(M2464&lt;=-30,0,IF(M2464&lt;=-20,20,IF(M2464&lt;=-10,50,100))),0)</f>
        <v/>
      </c>
      <c r="AI2464" s="11">
        <f>ROUND(MAX(0,MIN(100,50+(Z2464*10))),0)</f>
        <v/>
      </c>
      <c r="AJ2464" s="11">
        <f>IFERROR(IF(--AA2464&gt;=80,"خرید قوی",IF(--AA2464&gt;=70,"خرید مشروط",IF(--AA2464&gt;=60,"مراقبت",IF(--AA2464&gt;=45,"ضعیف","عدم ورود")))),"")</f>
        <v/>
      </c>
    </row>
    <row r="2465">
      <c r="A2465" s="12">
        <f>'دیده بان بازار'!A2468</f>
        <v/>
      </c>
      <c r="B2465" s="13">
        <f>'دیده بان بازار'!B2468</f>
        <v/>
      </c>
      <c r="C2465" s="13">
        <f>'دیده بان بازار'!C2468</f>
        <v/>
      </c>
      <c r="D2465" s="13">
        <f>'دیده بان بازار'!D2468</f>
        <v/>
      </c>
      <c r="E2465" s="14">
        <f>'دیده بان بازار'!E2468</f>
        <v/>
      </c>
      <c r="F2465" s="13">
        <f>'دیده بان بازار'!F2468</f>
        <v/>
      </c>
      <c r="G2465" s="13">
        <f>'دیده بان بازار'!G2468</f>
        <v/>
      </c>
      <c r="H2465" s="13">
        <f>'دیده بان بازار'!H2468</f>
        <v/>
      </c>
      <c r="I2465" s="13">
        <f>'دیده بان بازار'!I2468</f>
        <v/>
      </c>
      <c r="J2465" s="13">
        <f>'دیده بان بازار'!J2468</f>
        <v/>
      </c>
      <c r="K2465" s="13">
        <f>'دیده بان بازار'!K2468</f>
        <v/>
      </c>
      <c r="L2465" s="13">
        <f>'دیده بان بازار'!L2468</f>
        <v/>
      </c>
      <c r="M2465" s="13">
        <f>'دیده بان بازار'!M2468</f>
        <v/>
      </c>
      <c r="N2465" s="13">
        <f>'دیده بان بازار'!N2468</f>
        <v/>
      </c>
      <c r="O2465" s="13">
        <f>'دیده بان بازار'!O2468</f>
        <v/>
      </c>
      <c r="P2465" s="13">
        <f>'دیده بان بازار'!P2468</f>
        <v/>
      </c>
      <c r="Q2465" s="13">
        <f>'دیده بان بازار'!Q2468</f>
        <v/>
      </c>
      <c r="R2465" s="13">
        <f>'دیده بان بازار'!R2468</f>
        <v/>
      </c>
      <c r="S2465" s="13">
        <f>'دیده بان بازار'!S2468</f>
        <v/>
      </c>
      <c r="T2465" s="13">
        <f>'دیده بان بازار'!T2468</f>
        <v/>
      </c>
      <c r="U2465" s="13">
        <f>'دیده بان بازار'!U2468</f>
        <v/>
      </c>
      <c r="V2465" s="13">
        <f>'دیده بان بازار'!V2468</f>
        <v/>
      </c>
      <c r="W2465" s="6">
        <f>'دیده بان بازار'!W2468</f>
        <v/>
      </c>
      <c r="X2465" s="11">
        <f>IFERROR(IF(OR(R2465&lt;=0,W2465&lt;=0,S2465&lt;=0,V2465&lt;=0),0,ROUND((S2465/R2465)/(V2465/W2465),2)),0)</f>
        <v/>
      </c>
      <c r="Y2465" s="11">
        <f>IFERROR(IF(OR(S2465&lt;=0,V2465&lt;=0),0,ROUND(S2465/V2465,2)),0)</f>
        <v/>
      </c>
      <c r="Z2465" s="11">
        <f>IFERROR(J2465-M2465,0)</f>
        <v/>
      </c>
      <c r="AA2465" s="11">
        <f>IFERROR(ROUND(MAX(0,MIN(100,((AB2465*0.2)+(AC2465*0.15)+(AD2465*0.15)+(AE2465*0.1)+(AF2465*0.1)+(AG2465*0.15)+(MIN(Y2465/3,1)*100*0.1)+(AI2465*0.05))*((AH2465/100)*0.25+0.75))),0),0)</f>
        <v/>
      </c>
      <c r="AB2465" s="11">
        <f>ROUND(MAX(0,MIN(100,((M2465+10)/20)*100)),0)</f>
        <v/>
      </c>
      <c r="AC2465" s="11">
        <f>IFERROR(IF(D2465&lt;=0,0,ROUND(COUNTIFS($D$4:$D$3359,"&lt;="&amp;D2465,$D$4:$D$3359,"&gt;0")/COUNTIF($D$4:$D$3359,"&gt;0")*100,0)),0)</f>
        <v/>
      </c>
      <c r="AD2465" s="11">
        <f>IF(E2465&lt;=0,0,ROUND(MAX(0,MIN(100,(LOG10(1+E2465/1000000000)/LOG10(101))*100)),0))</f>
        <v/>
      </c>
      <c r="AE2465" s="11">
        <f>IF(O2465=N2465,50,ROUND(MAX(0,MIN(100,((H2465-N2465)/(O2465-N2465))*100)),0))</f>
        <v/>
      </c>
      <c r="AF2465" s="11">
        <f>ROUND(MAX(0,MIN(100,50+((H2465-K2465)/K2465)*1000)),0)</f>
        <v/>
      </c>
      <c r="AG2465" s="11">
        <f>IFERROR(ROUND(MAX(0,MIN(100,50+25*LN(MAX(0.01,X2465)))),0),25)</f>
        <v/>
      </c>
      <c r="AH2465" s="11">
        <f>ROUND(IF(M2465&lt;=-30,0,IF(M2465&lt;=-20,20,IF(M2465&lt;=-10,50,100))),0)</f>
        <v/>
      </c>
      <c r="AI2465" s="11">
        <f>ROUND(MAX(0,MIN(100,50+(Z2465*10))),0)</f>
        <v/>
      </c>
      <c r="AJ2465" s="11">
        <f>IFERROR(IF(--AA2465&gt;=80,"خرید قوی",IF(--AA2465&gt;=70,"خرید مشروط",IF(--AA2465&gt;=60,"مراقبت",IF(--AA2465&gt;=45,"ضعیف","عدم ورود")))),"")</f>
        <v/>
      </c>
    </row>
    <row r="2466">
      <c r="A2466" s="15">
        <f>'دیده بان بازار'!A2469</f>
        <v/>
      </c>
      <c r="B2466" s="16">
        <f>'دیده بان بازار'!B2469</f>
        <v/>
      </c>
      <c r="C2466" s="16">
        <f>'دیده بان بازار'!C2469</f>
        <v/>
      </c>
      <c r="D2466" s="16">
        <f>'دیده بان بازار'!D2469</f>
        <v/>
      </c>
      <c r="E2466" s="17">
        <f>'دیده بان بازار'!E2469</f>
        <v/>
      </c>
      <c r="F2466" s="16">
        <f>'دیده بان بازار'!F2469</f>
        <v/>
      </c>
      <c r="G2466" s="16">
        <f>'دیده بان بازار'!G2469</f>
        <v/>
      </c>
      <c r="H2466" s="16">
        <f>'دیده بان بازار'!H2469</f>
        <v/>
      </c>
      <c r="I2466" s="16">
        <f>'دیده بان بازار'!I2469</f>
        <v/>
      </c>
      <c r="J2466" s="16">
        <f>'دیده بان بازار'!J2469</f>
        <v/>
      </c>
      <c r="K2466" s="16">
        <f>'دیده بان بازار'!K2469</f>
        <v/>
      </c>
      <c r="L2466" s="16">
        <f>'دیده بان بازار'!L2469</f>
        <v/>
      </c>
      <c r="M2466" s="16">
        <f>'دیده بان بازار'!M2469</f>
        <v/>
      </c>
      <c r="N2466" s="16">
        <f>'دیده بان بازار'!N2469</f>
        <v/>
      </c>
      <c r="O2466" s="16">
        <f>'دیده بان بازار'!O2469</f>
        <v/>
      </c>
      <c r="P2466" s="16">
        <f>'دیده بان بازار'!P2469</f>
        <v/>
      </c>
      <c r="Q2466" s="16">
        <f>'دیده بان بازار'!Q2469</f>
        <v/>
      </c>
      <c r="R2466" s="16">
        <f>'دیده بان بازار'!R2469</f>
        <v/>
      </c>
      <c r="S2466" s="16">
        <f>'دیده بان بازار'!S2469</f>
        <v/>
      </c>
      <c r="T2466" s="16">
        <f>'دیده بان بازار'!T2469</f>
        <v/>
      </c>
      <c r="U2466" s="16">
        <f>'دیده بان بازار'!U2469</f>
        <v/>
      </c>
      <c r="V2466" s="16">
        <f>'دیده بان بازار'!V2469</f>
        <v/>
      </c>
      <c r="W2466" s="7">
        <f>'دیده بان بازار'!W2469</f>
        <v/>
      </c>
      <c r="X2466" s="11">
        <f>IFERROR(IF(OR(R2466&lt;=0,W2466&lt;=0,S2466&lt;=0,V2466&lt;=0),0,ROUND((S2466/R2466)/(V2466/W2466),2)),0)</f>
        <v/>
      </c>
      <c r="Y2466" s="11">
        <f>IFERROR(IF(OR(S2466&lt;=0,V2466&lt;=0),0,ROUND(S2466/V2466,2)),0)</f>
        <v/>
      </c>
      <c r="Z2466" s="11">
        <f>IFERROR(J2466-M2466,0)</f>
        <v/>
      </c>
      <c r="AA2466" s="11">
        <f>IFERROR(ROUND(MAX(0,MIN(100,((AB2466*0.2)+(AC2466*0.15)+(AD2466*0.15)+(AE2466*0.1)+(AF2466*0.1)+(AG2466*0.15)+(MIN(Y2466/3,1)*100*0.1)+(AI2466*0.05))*((AH2466/100)*0.25+0.75))),0),0)</f>
        <v/>
      </c>
      <c r="AB2466" s="11">
        <f>ROUND(MAX(0,MIN(100,((M2466+10)/20)*100)),0)</f>
        <v/>
      </c>
      <c r="AC2466" s="11">
        <f>IFERROR(IF(D2466&lt;=0,0,ROUND(COUNTIFS($D$4:$D$3359,"&lt;="&amp;D2466,$D$4:$D$3359,"&gt;0")/COUNTIF($D$4:$D$3359,"&gt;0")*100,0)),0)</f>
        <v/>
      </c>
      <c r="AD2466" s="11">
        <f>IF(E2466&lt;=0,0,ROUND(MAX(0,MIN(100,(LOG10(1+E2466/1000000000)/LOG10(101))*100)),0))</f>
        <v/>
      </c>
      <c r="AE2466" s="11">
        <f>IF(O2466=N2466,50,ROUND(MAX(0,MIN(100,((H2466-N2466)/(O2466-N2466))*100)),0))</f>
        <v/>
      </c>
      <c r="AF2466" s="11">
        <f>ROUND(MAX(0,MIN(100,50+((H2466-K2466)/K2466)*1000)),0)</f>
        <v/>
      </c>
      <c r="AG2466" s="11">
        <f>IFERROR(ROUND(MAX(0,MIN(100,50+25*LN(MAX(0.01,X2466)))),0),25)</f>
        <v/>
      </c>
      <c r="AH2466" s="11">
        <f>ROUND(IF(M2466&lt;=-30,0,IF(M2466&lt;=-20,20,IF(M2466&lt;=-10,50,100))),0)</f>
        <v/>
      </c>
      <c r="AI2466" s="11">
        <f>ROUND(MAX(0,MIN(100,50+(Z2466*10))),0)</f>
        <v/>
      </c>
      <c r="AJ2466" s="11">
        <f>IFERROR(IF(--AA2466&gt;=80,"خرید قوی",IF(--AA2466&gt;=70,"خرید مشروط",IF(--AA2466&gt;=60,"مراقبت",IF(--AA2466&gt;=45,"ضعیف","عدم ورود")))),"")</f>
        <v/>
      </c>
    </row>
    <row r="2467">
      <c r="A2467" s="12">
        <f>'دیده بان بازار'!A2470</f>
        <v/>
      </c>
      <c r="B2467" s="13">
        <f>'دیده بان بازار'!B2470</f>
        <v/>
      </c>
      <c r="C2467" s="13">
        <f>'دیده بان بازار'!C2470</f>
        <v/>
      </c>
      <c r="D2467" s="13">
        <f>'دیده بان بازار'!D2470</f>
        <v/>
      </c>
      <c r="E2467" s="14">
        <f>'دیده بان بازار'!E2470</f>
        <v/>
      </c>
      <c r="F2467" s="13">
        <f>'دیده بان بازار'!F2470</f>
        <v/>
      </c>
      <c r="G2467" s="13">
        <f>'دیده بان بازار'!G2470</f>
        <v/>
      </c>
      <c r="H2467" s="13">
        <f>'دیده بان بازار'!H2470</f>
        <v/>
      </c>
      <c r="I2467" s="13">
        <f>'دیده بان بازار'!I2470</f>
        <v/>
      </c>
      <c r="J2467" s="13">
        <f>'دیده بان بازار'!J2470</f>
        <v/>
      </c>
      <c r="K2467" s="13">
        <f>'دیده بان بازار'!K2470</f>
        <v/>
      </c>
      <c r="L2467" s="13">
        <f>'دیده بان بازار'!L2470</f>
        <v/>
      </c>
      <c r="M2467" s="13">
        <f>'دیده بان بازار'!M2470</f>
        <v/>
      </c>
      <c r="N2467" s="13">
        <f>'دیده بان بازار'!N2470</f>
        <v/>
      </c>
      <c r="O2467" s="13">
        <f>'دیده بان بازار'!O2470</f>
        <v/>
      </c>
      <c r="P2467" s="13">
        <f>'دیده بان بازار'!P2470</f>
        <v/>
      </c>
      <c r="Q2467" s="13">
        <f>'دیده بان بازار'!Q2470</f>
        <v/>
      </c>
      <c r="R2467" s="13">
        <f>'دیده بان بازار'!R2470</f>
        <v/>
      </c>
      <c r="S2467" s="13">
        <f>'دیده بان بازار'!S2470</f>
        <v/>
      </c>
      <c r="T2467" s="13">
        <f>'دیده بان بازار'!T2470</f>
        <v/>
      </c>
      <c r="U2467" s="13">
        <f>'دیده بان بازار'!U2470</f>
        <v/>
      </c>
      <c r="V2467" s="13">
        <f>'دیده بان بازار'!V2470</f>
        <v/>
      </c>
      <c r="W2467" s="6">
        <f>'دیده بان بازار'!W2470</f>
        <v/>
      </c>
      <c r="X2467" s="11">
        <f>IFERROR(IF(OR(R2467&lt;=0,W2467&lt;=0,S2467&lt;=0,V2467&lt;=0),0,ROUND((S2467/R2467)/(V2467/W2467),2)),0)</f>
        <v/>
      </c>
      <c r="Y2467" s="11">
        <f>IFERROR(IF(OR(S2467&lt;=0,V2467&lt;=0),0,ROUND(S2467/V2467,2)),0)</f>
        <v/>
      </c>
      <c r="Z2467" s="11">
        <f>IFERROR(J2467-M2467,0)</f>
        <v/>
      </c>
      <c r="AA2467" s="11">
        <f>IFERROR(ROUND(MAX(0,MIN(100,((AB2467*0.2)+(AC2467*0.15)+(AD2467*0.15)+(AE2467*0.1)+(AF2467*0.1)+(AG2467*0.15)+(MIN(Y2467/3,1)*100*0.1)+(AI2467*0.05))*((AH2467/100)*0.25+0.75))),0),0)</f>
        <v/>
      </c>
      <c r="AB2467" s="11">
        <f>ROUND(MAX(0,MIN(100,((M2467+10)/20)*100)),0)</f>
        <v/>
      </c>
      <c r="AC2467" s="11">
        <f>IFERROR(IF(D2467&lt;=0,0,ROUND(COUNTIFS($D$4:$D$3359,"&lt;="&amp;D2467,$D$4:$D$3359,"&gt;0")/COUNTIF($D$4:$D$3359,"&gt;0")*100,0)),0)</f>
        <v/>
      </c>
      <c r="AD2467" s="11">
        <f>IF(E2467&lt;=0,0,ROUND(MAX(0,MIN(100,(LOG10(1+E2467/1000000000)/LOG10(101))*100)),0))</f>
        <v/>
      </c>
      <c r="AE2467" s="11">
        <f>IF(O2467=N2467,50,ROUND(MAX(0,MIN(100,((H2467-N2467)/(O2467-N2467))*100)),0))</f>
        <v/>
      </c>
      <c r="AF2467" s="11">
        <f>ROUND(MAX(0,MIN(100,50+((H2467-K2467)/K2467)*1000)),0)</f>
        <v/>
      </c>
      <c r="AG2467" s="11">
        <f>IFERROR(ROUND(MAX(0,MIN(100,50+25*LN(MAX(0.01,X2467)))),0),25)</f>
        <v/>
      </c>
      <c r="AH2467" s="11">
        <f>ROUND(IF(M2467&lt;=-30,0,IF(M2467&lt;=-20,20,IF(M2467&lt;=-10,50,100))),0)</f>
        <v/>
      </c>
      <c r="AI2467" s="11">
        <f>ROUND(MAX(0,MIN(100,50+(Z2467*10))),0)</f>
        <v/>
      </c>
      <c r="AJ2467" s="11">
        <f>IFERROR(IF(--AA2467&gt;=80,"خرید قوی",IF(--AA2467&gt;=70,"خرید مشروط",IF(--AA2467&gt;=60,"مراقبت",IF(--AA2467&gt;=45,"ضعیف","عدم ورود")))),"")</f>
        <v/>
      </c>
    </row>
    <row r="2468">
      <c r="A2468" s="15">
        <f>'دیده بان بازار'!A2471</f>
        <v/>
      </c>
      <c r="B2468" s="16">
        <f>'دیده بان بازار'!B2471</f>
        <v/>
      </c>
      <c r="C2468" s="16">
        <f>'دیده بان بازار'!C2471</f>
        <v/>
      </c>
      <c r="D2468" s="16">
        <f>'دیده بان بازار'!D2471</f>
        <v/>
      </c>
      <c r="E2468" s="17">
        <f>'دیده بان بازار'!E2471</f>
        <v/>
      </c>
      <c r="F2468" s="16">
        <f>'دیده بان بازار'!F2471</f>
        <v/>
      </c>
      <c r="G2468" s="16">
        <f>'دیده بان بازار'!G2471</f>
        <v/>
      </c>
      <c r="H2468" s="16">
        <f>'دیده بان بازار'!H2471</f>
        <v/>
      </c>
      <c r="I2468" s="16">
        <f>'دیده بان بازار'!I2471</f>
        <v/>
      </c>
      <c r="J2468" s="16">
        <f>'دیده بان بازار'!J2471</f>
        <v/>
      </c>
      <c r="K2468" s="16">
        <f>'دیده بان بازار'!K2471</f>
        <v/>
      </c>
      <c r="L2468" s="16">
        <f>'دیده بان بازار'!L2471</f>
        <v/>
      </c>
      <c r="M2468" s="16">
        <f>'دیده بان بازار'!M2471</f>
        <v/>
      </c>
      <c r="N2468" s="16">
        <f>'دیده بان بازار'!N2471</f>
        <v/>
      </c>
      <c r="O2468" s="16">
        <f>'دیده بان بازار'!O2471</f>
        <v/>
      </c>
      <c r="P2468" s="16">
        <f>'دیده بان بازار'!P2471</f>
        <v/>
      </c>
      <c r="Q2468" s="16">
        <f>'دیده بان بازار'!Q2471</f>
        <v/>
      </c>
      <c r="R2468" s="16">
        <f>'دیده بان بازار'!R2471</f>
        <v/>
      </c>
      <c r="S2468" s="16">
        <f>'دیده بان بازار'!S2471</f>
        <v/>
      </c>
      <c r="T2468" s="16">
        <f>'دیده بان بازار'!T2471</f>
        <v/>
      </c>
      <c r="U2468" s="16">
        <f>'دیده بان بازار'!U2471</f>
        <v/>
      </c>
      <c r="V2468" s="16">
        <f>'دیده بان بازار'!V2471</f>
        <v/>
      </c>
      <c r="W2468" s="7">
        <f>'دیده بان بازار'!W2471</f>
        <v/>
      </c>
      <c r="X2468" s="11">
        <f>IFERROR(IF(OR(R2468&lt;=0,W2468&lt;=0,S2468&lt;=0,V2468&lt;=0),0,ROUND((S2468/R2468)/(V2468/W2468),2)),0)</f>
        <v/>
      </c>
      <c r="Y2468" s="11">
        <f>IFERROR(IF(OR(S2468&lt;=0,V2468&lt;=0),0,ROUND(S2468/V2468,2)),0)</f>
        <v/>
      </c>
      <c r="Z2468" s="11">
        <f>IFERROR(J2468-M2468,0)</f>
        <v/>
      </c>
      <c r="AA2468" s="11">
        <f>IFERROR(ROUND(MAX(0,MIN(100,((AB2468*0.2)+(AC2468*0.15)+(AD2468*0.15)+(AE2468*0.1)+(AF2468*0.1)+(AG2468*0.15)+(MIN(Y2468/3,1)*100*0.1)+(AI2468*0.05))*((AH2468/100)*0.25+0.75))),0),0)</f>
        <v/>
      </c>
      <c r="AB2468" s="11">
        <f>ROUND(MAX(0,MIN(100,((M2468+10)/20)*100)),0)</f>
        <v/>
      </c>
      <c r="AC2468" s="11">
        <f>IFERROR(IF(D2468&lt;=0,0,ROUND(COUNTIFS($D$4:$D$3359,"&lt;="&amp;D2468,$D$4:$D$3359,"&gt;0")/COUNTIF($D$4:$D$3359,"&gt;0")*100,0)),0)</f>
        <v/>
      </c>
      <c r="AD2468" s="11">
        <f>IF(E2468&lt;=0,0,ROUND(MAX(0,MIN(100,(LOG10(1+E2468/1000000000)/LOG10(101))*100)),0))</f>
        <v/>
      </c>
      <c r="AE2468" s="11">
        <f>IF(O2468=N2468,50,ROUND(MAX(0,MIN(100,((H2468-N2468)/(O2468-N2468))*100)),0))</f>
        <v/>
      </c>
      <c r="AF2468" s="11">
        <f>ROUND(MAX(0,MIN(100,50+((H2468-K2468)/K2468)*1000)),0)</f>
        <v/>
      </c>
      <c r="AG2468" s="11">
        <f>IFERROR(ROUND(MAX(0,MIN(100,50+25*LN(MAX(0.01,X2468)))),0),25)</f>
        <v/>
      </c>
      <c r="AH2468" s="11">
        <f>ROUND(IF(M2468&lt;=-30,0,IF(M2468&lt;=-20,20,IF(M2468&lt;=-10,50,100))),0)</f>
        <v/>
      </c>
      <c r="AI2468" s="11">
        <f>ROUND(MAX(0,MIN(100,50+(Z2468*10))),0)</f>
        <v/>
      </c>
      <c r="AJ2468" s="11">
        <f>IFERROR(IF(--AA2468&gt;=80,"خرید قوی",IF(--AA2468&gt;=70,"خرید مشروط",IF(--AA2468&gt;=60,"مراقبت",IF(--AA2468&gt;=45,"ضعیف","عدم ورود")))),"")</f>
        <v/>
      </c>
    </row>
    <row r="2469">
      <c r="A2469" s="12">
        <f>'دیده بان بازار'!A2472</f>
        <v/>
      </c>
      <c r="B2469" s="13">
        <f>'دیده بان بازار'!B2472</f>
        <v/>
      </c>
      <c r="C2469" s="13">
        <f>'دیده بان بازار'!C2472</f>
        <v/>
      </c>
      <c r="D2469" s="13">
        <f>'دیده بان بازار'!D2472</f>
        <v/>
      </c>
      <c r="E2469" s="14">
        <f>'دیده بان بازار'!E2472</f>
        <v/>
      </c>
      <c r="F2469" s="13">
        <f>'دیده بان بازار'!F2472</f>
        <v/>
      </c>
      <c r="G2469" s="13">
        <f>'دیده بان بازار'!G2472</f>
        <v/>
      </c>
      <c r="H2469" s="13">
        <f>'دیده بان بازار'!H2472</f>
        <v/>
      </c>
      <c r="I2469" s="13">
        <f>'دیده بان بازار'!I2472</f>
        <v/>
      </c>
      <c r="J2469" s="13">
        <f>'دیده بان بازار'!J2472</f>
        <v/>
      </c>
      <c r="K2469" s="13">
        <f>'دیده بان بازار'!K2472</f>
        <v/>
      </c>
      <c r="L2469" s="13">
        <f>'دیده بان بازار'!L2472</f>
        <v/>
      </c>
      <c r="M2469" s="13">
        <f>'دیده بان بازار'!M2472</f>
        <v/>
      </c>
      <c r="N2469" s="13">
        <f>'دیده بان بازار'!N2472</f>
        <v/>
      </c>
      <c r="O2469" s="13">
        <f>'دیده بان بازار'!O2472</f>
        <v/>
      </c>
      <c r="P2469" s="13">
        <f>'دیده بان بازار'!P2472</f>
        <v/>
      </c>
      <c r="Q2469" s="13">
        <f>'دیده بان بازار'!Q2472</f>
        <v/>
      </c>
      <c r="R2469" s="13">
        <f>'دیده بان بازار'!R2472</f>
        <v/>
      </c>
      <c r="S2469" s="13">
        <f>'دیده بان بازار'!S2472</f>
        <v/>
      </c>
      <c r="T2469" s="13">
        <f>'دیده بان بازار'!T2472</f>
        <v/>
      </c>
      <c r="U2469" s="13">
        <f>'دیده بان بازار'!U2472</f>
        <v/>
      </c>
      <c r="V2469" s="13">
        <f>'دیده بان بازار'!V2472</f>
        <v/>
      </c>
      <c r="W2469" s="6">
        <f>'دیده بان بازار'!W2472</f>
        <v/>
      </c>
      <c r="X2469" s="11">
        <f>IFERROR(IF(OR(R2469&lt;=0,W2469&lt;=0,S2469&lt;=0,V2469&lt;=0),0,ROUND((S2469/R2469)/(V2469/W2469),2)),0)</f>
        <v/>
      </c>
      <c r="Y2469" s="11">
        <f>IFERROR(IF(OR(S2469&lt;=0,V2469&lt;=0),0,ROUND(S2469/V2469,2)),0)</f>
        <v/>
      </c>
      <c r="Z2469" s="11">
        <f>IFERROR(J2469-M2469,0)</f>
        <v/>
      </c>
      <c r="AA2469" s="11">
        <f>IFERROR(ROUND(MAX(0,MIN(100,((AB2469*0.2)+(AC2469*0.15)+(AD2469*0.15)+(AE2469*0.1)+(AF2469*0.1)+(AG2469*0.15)+(MIN(Y2469/3,1)*100*0.1)+(AI2469*0.05))*((AH2469/100)*0.25+0.75))),0),0)</f>
        <v/>
      </c>
      <c r="AB2469" s="11">
        <f>ROUND(MAX(0,MIN(100,((M2469+10)/20)*100)),0)</f>
        <v/>
      </c>
      <c r="AC2469" s="11">
        <f>IFERROR(IF(D2469&lt;=0,0,ROUND(COUNTIFS($D$4:$D$3359,"&lt;="&amp;D2469,$D$4:$D$3359,"&gt;0")/COUNTIF($D$4:$D$3359,"&gt;0")*100,0)),0)</f>
        <v/>
      </c>
      <c r="AD2469" s="11">
        <f>IF(E2469&lt;=0,0,ROUND(MAX(0,MIN(100,(LOG10(1+E2469/1000000000)/LOG10(101))*100)),0))</f>
        <v/>
      </c>
      <c r="AE2469" s="11">
        <f>IF(O2469=N2469,50,ROUND(MAX(0,MIN(100,((H2469-N2469)/(O2469-N2469))*100)),0))</f>
        <v/>
      </c>
      <c r="AF2469" s="11">
        <f>ROUND(MAX(0,MIN(100,50+((H2469-K2469)/K2469)*1000)),0)</f>
        <v/>
      </c>
      <c r="AG2469" s="11">
        <f>IFERROR(ROUND(MAX(0,MIN(100,50+25*LN(MAX(0.01,X2469)))),0),25)</f>
        <v/>
      </c>
      <c r="AH2469" s="11">
        <f>ROUND(IF(M2469&lt;=-30,0,IF(M2469&lt;=-20,20,IF(M2469&lt;=-10,50,100))),0)</f>
        <v/>
      </c>
      <c r="AI2469" s="11">
        <f>ROUND(MAX(0,MIN(100,50+(Z2469*10))),0)</f>
        <v/>
      </c>
      <c r="AJ2469" s="11">
        <f>IFERROR(IF(--AA2469&gt;=80,"خرید قوی",IF(--AA2469&gt;=70,"خرید مشروط",IF(--AA2469&gt;=60,"مراقبت",IF(--AA2469&gt;=45,"ضعیف","عدم ورود")))),"")</f>
        <v/>
      </c>
    </row>
    <row r="2470">
      <c r="A2470" s="15">
        <f>'دیده بان بازار'!A2473</f>
        <v/>
      </c>
      <c r="B2470" s="16">
        <f>'دیده بان بازار'!B2473</f>
        <v/>
      </c>
      <c r="C2470" s="16">
        <f>'دیده بان بازار'!C2473</f>
        <v/>
      </c>
      <c r="D2470" s="16">
        <f>'دیده بان بازار'!D2473</f>
        <v/>
      </c>
      <c r="E2470" s="17">
        <f>'دیده بان بازار'!E2473</f>
        <v/>
      </c>
      <c r="F2470" s="16">
        <f>'دیده بان بازار'!F2473</f>
        <v/>
      </c>
      <c r="G2470" s="16">
        <f>'دیده بان بازار'!G2473</f>
        <v/>
      </c>
      <c r="H2470" s="16">
        <f>'دیده بان بازار'!H2473</f>
        <v/>
      </c>
      <c r="I2470" s="16">
        <f>'دیده بان بازار'!I2473</f>
        <v/>
      </c>
      <c r="J2470" s="16">
        <f>'دیده بان بازار'!J2473</f>
        <v/>
      </c>
      <c r="K2470" s="16">
        <f>'دیده بان بازار'!K2473</f>
        <v/>
      </c>
      <c r="L2470" s="16">
        <f>'دیده بان بازار'!L2473</f>
        <v/>
      </c>
      <c r="M2470" s="16">
        <f>'دیده بان بازار'!M2473</f>
        <v/>
      </c>
      <c r="N2470" s="16">
        <f>'دیده بان بازار'!N2473</f>
        <v/>
      </c>
      <c r="O2470" s="16">
        <f>'دیده بان بازار'!O2473</f>
        <v/>
      </c>
      <c r="P2470" s="16">
        <f>'دیده بان بازار'!P2473</f>
        <v/>
      </c>
      <c r="Q2470" s="16">
        <f>'دیده بان بازار'!Q2473</f>
        <v/>
      </c>
      <c r="R2470" s="16">
        <f>'دیده بان بازار'!R2473</f>
        <v/>
      </c>
      <c r="S2470" s="16">
        <f>'دیده بان بازار'!S2473</f>
        <v/>
      </c>
      <c r="T2470" s="16">
        <f>'دیده بان بازار'!T2473</f>
        <v/>
      </c>
      <c r="U2470" s="16">
        <f>'دیده بان بازار'!U2473</f>
        <v/>
      </c>
      <c r="V2470" s="16">
        <f>'دیده بان بازار'!V2473</f>
        <v/>
      </c>
      <c r="W2470" s="7">
        <f>'دیده بان بازار'!W2473</f>
        <v/>
      </c>
      <c r="X2470" s="11">
        <f>IFERROR(IF(OR(R2470&lt;=0,W2470&lt;=0,S2470&lt;=0,V2470&lt;=0),0,ROUND((S2470/R2470)/(V2470/W2470),2)),0)</f>
        <v/>
      </c>
      <c r="Y2470" s="11">
        <f>IFERROR(IF(OR(S2470&lt;=0,V2470&lt;=0),0,ROUND(S2470/V2470,2)),0)</f>
        <v/>
      </c>
      <c r="Z2470" s="11">
        <f>IFERROR(J2470-M2470,0)</f>
        <v/>
      </c>
      <c r="AA2470" s="11">
        <f>IFERROR(ROUND(MAX(0,MIN(100,((AB2470*0.2)+(AC2470*0.15)+(AD2470*0.15)+(AE2470*0.1)+(AF2470*0.1)+(AG2470*0.15)+(MIN(Y2470/3,1)*100*0.1)+(AI2470*0.05))*((AH2470/100)*0.25+0.75))),0),0)</f>
        <v/>
      </c>
      <c r="AB2470" s="11">
        <f>ROUND(MAX(0,MIN(100,((M2470+10)/20)*100)),0)</f>
        <v/>
      </c>
      <c r="AC2470" s="11">
        <f>IFERROR(IF(D2470&lt;=0,0,ROUND(COUNTIFS($D$4:$D$3359,"&lt;="&amp;D2470,$D$4:$D$3359,"&gt;0")/COUNTIF($D$4:$D$3359,"&gt;0")*100,0)),0)</f>
        <v/>
      </c>
      <c r="AD2470" s="11">
        <f>IF(E2470&lt;=0,0,ROUND(MAX(0,MIN(100,(LOG10(1+E2470/1000000000)/LOG10(101))*100)),0))</f>
        <v/>
      </c>
      <c r="AE2470" s="11">
        <f>IF(O2470=N2470,50,ROUND(MAX(0,MIN(100,((H2470-N2470)/(O2470-N2470))*100)),0))</f>
        <v/>
      </c>
      <c r="AF2470" s="11">
        <f>ROUND(MAX(0,MIN(100,50+((H2470-K2470)/K2470)*1000)),0)</f>
        <v/>
      </c>
      <c r="AG2470" s="11">
        <f>IFERROR(ROUND(MAX(0,MIN(100,50+25*LN(MAX(0.01,X2470)))),0),25)</f>
        <v/>
      </c>
      <c r="AH2470" s="11">
        <f>ROUND(IF(M2470&lt;=-30,0,IF(M2470&lt;=-20,20,IF(M2470&lt;=-10,50,100))),0)</f>
        <v/>
      </c>
      <c r="AI2470" s="11">
        <f>ROUND(MAX(0,MIN(100,50+(Z2470*10))),0)</f>
        <v/>
      </c>
      <c r="AJ2470" s="11">
        <f>IFERROR(IF(--AA2470&gt;=80,"خرید قوی",IF(--AA2470&gt;=70,"خرید مشروط",IF(--AA2470&gt;=60,"مراقبت",IF(--AA2470&gt;=45,"ضعیف","عدم ورود")))),"")</f>
        <v/>
      </c>
    </row>
    <row r="2471">
      <c r="A2471" s="12">
        <f>'دیده بان بازار'!A2474</f>
        <v/>
      </c>
      <c r="B2471" s="13">
        <f>'دیده بان بازار'!B2474</f>
        <v/>
      </c>
      <c r="C2471" s="13">
        <f>'دیده بان بازار'!C2474</f>
        <v/>
      </c>
      <c r="D2471" s="13">
        <f>'دیده بان بازار'!D2474</f>
        <v/>
      </c>
      <c r="E2471" s="14">
        <f>'دیده بان بازار'!E2474</f>
        <v/>
      </c>
      <c r="F2471" s="13">
        <f>'دیده بان بازار'!F2474</f>
        <v/>
      </c>
      <c r="G2471" s="13">
        <f>'دیده بان بازار'!G2474</f>
        <v/>
      </c>
      <c r="H2471" s="13">
        <f>'دیده بان بازار'!H2474</f>
        <v/>
      </c>
      <c r="I2471" s="13">
        <f>'دیده بان بازار'!I2474</f>
        <v/>
      </c>
      <c r="J2471" s="13">
        <f>'دیده بان بازار'!J2474</f>
        <v/>
      </c>
      <c r="K2471" s="13">
        <f>'دیده بان بازار'!K2474</f>
        <v/>
      </c>
      <c r="L2471" s="13">
        <f>'دیده بان بازار'!L2474</f>
        <v/>
      </c>
      <c r="M2471" s="13">
        <f>'دیده بان بازار'!M2474</f>
        <v/>
      </c>
      <c r="N2471" s="13">
        <f>'دیده بان بازار'!N2474</f>
        <v/>
      </c>
      <c r="O2471" s="13">
        <f>'دیده بان بازار'!O2474</f>
        <v/>
      </c>
      <c r="P2471" s="13">
        <f>'دیده بان بازار'!P2474</f>
        <v/>
      </c>
      <c r="Q2471" s="13">
        <f>'دیده بان بازار'!Q2474</f>
        <v/>
      </c>
      <c r="R2471" s="13">
        <f>'دیده بان بازار'!R2474</f>
        <v/>
      </c>
      <c r="S2471" s="13">
        <f>'دیده بان بازار'!S2474</f>
        <v/>
      </c>
      <c r="T2471" s="13">
        <f>'دیده بان بازار'!T2474</f>
        <v/>
      </c>
      <c r="U2471" s="13">
        <f>'دیده بان بازار'!U2474</f>
        <v/>
      </c>
      <c r="V2471" s="13">
        <f>'دیده بان بازار'!V2474</f>
        <v/>
      </c>
      <c r="W2471" s="6">
        <f>'دیده بان بازار'!W2474</f>
        <v/>
      </c>
      <c r="X2471" s="11">
        <f>IFERROR(IF(OR(R2471&lt;=0,W2471&lt;=0,S2471&lt;=0,V2471&lt;=0),0,ROUND((S2471/R2471)/(V2471/W2471),2)),0)</f>
        <v/>
      </c>
      <c r="Y2471" s="11">
        <f>IFERROR(IF(OR(S2471&lt;=0,V2471&lt;=0),0,ROUND(S2471/V2471,2)),0)</f>
        <v/>
      </c>
      <c r="Z2471" s="11">
        <f>IFERROR(J2471-M2471,0)</f>
        <v/>
      </c>
      <c r="AA2471" s="11">
        <f>IFERROR(ROUND(MAX(0,MIN(100,((AB2471*0.2)+(AC2471*0.15)+(AD2471*0.15)+(AE2471*0.1)+(AF2471*0.1)+(AG2471*0.15)+(MIN(Y2471/3,1)*100*0.1)+(AI2471*0.05))*((AH2471/100)*0.25+0.75))),0),0)</f>
        <v/>
      </c>
      <c r="AB2471" s="11">
        <f>ROUND(MAX(0,MIN(100,((M2471+10)/20)*100)),0)</f>
        <v/>
      </c>
      <c r="AC2471" s="11">
        <f>IFERROR(IF(D2471&lt;=0,0,ROUND(COUNTIFS($D$4:$D$3359,"&lt;="&amp;D2471,$D$4:$D$3359,"&gt;0")/COUNTIF($D$4:$D$3359,"&gt;0")*100,0)),0)</f>
        <v/>
      </c>
      <c r="AD2471" s="11">
        <f>IF(E2471&lt;=0,0,ROUND(MAX(0,MIN(100,(LOG10(1+E2471/1000000000)/LOG10(101))*100)),0))</f>
        <v/>
      </c>
      <c r="AE2471" s="11">
        <f>IF(O2471=N2471,50,ROUND(MAX(0,MIN(100,((H2471-N2471)/(O2471-N2471))*100)),0))</f>
        <v/>
      </c>
      <c r="AF2471" s="11">
        <f>ROUND(MAX(0,MIN(100,50+((H2471-K2471)/K2471)*1000)),0)</f>
        <v/>
      </c>
      <c r="AG2471" s="11">
        <f>IFERROR(ROUND(MAX(0,MIN(100,50+25*LN(MAX(0.01,X2471)))),0),25)</f>
        <v/>
      </c>
      <c r="AH2471" s="11">
        <f>ROUND(IF(M2471&lt;=-30,0,IF(M2471&lt;=-20,20,IF(M2471&lt;=-10,50,100))),0)</f>
        <v/>
      </c>
      <c r="AI2471" s="11">
        <f>ROUND(MAX(0,MIN(100,50+(Z2471*10))),0)</f>
        <v/>
      </c>
      <c r="AJ2471" s="11">
        <f>IFERROR(IF(--AA2471&gt;=80,"خرید قوی",IF(--AA2471&gt;=70,"خرید مشروط",IF(--AA2471&gt;=60,"مراقبت",IF(--AA2471&gt;=45,"ضعیف","عدم ورود")))),"")</f>
        <v/>
      </c>
    </row>
    <row r="2472">
      <c r="A2472" s="15">
        <f>'دیده بان بازار'!A2475</f>
        <v/>
      </c>
      <c r="B2472" s="16">
        <f>'دیده بان بازار'!B2475</f>
        <v/>
      </c>
      <c r="C2472" s="16">
        <f>'دیده بان بازار'!C2475</f>
        <v/>
      </c>
      <c r="D2472" s="16">
        <f>'دیده بان بازار'!D2475</f>
        <v/>
      </c>
      <c r="E2472" s="17">
        <f>'دیده بان بازار'!E2475</f>
        <v/>
      </c>
      <c r="F2472" s="16">
        <f>'دیده بان بازار'!F2475</f>
        <v/>
      </c>
      <c r="G2472" s="16">
        <f>'دیده بان بازار'!G2475</f>
        <v/>
      </c>
      <c r="H2472" s="16">
        <f>'دیده بان بازار'!H2475</f>
        <v/>
      </c>
      <c r="I2472" s="16">
        <f>'دیده بان بازار'!I2475</f>
        <v/>
      </c>
      <c r="J2472" s="16">
        <f>'دیده بان بازار'!J2475</f>
        <v/>
      </c>
      <c r="K2472" s="16">
        <f>'دیده بان بازار'!K2475</f>
        <v/>
      </c>
      <c r="L2472" s="16">
        <f>'دیده بان بازار'!L2475</f>
        <v/>
      </c>
      <c r="M2472" s="16">
        <f>'دیده بان بازار'!M2475</f>
        <v/>
      </c>
      <c r="N2472" s="16">
        <f>'دیده بان بازار'!N2475</f>
        <v/>
      </c>
      <c r="O2472" s="16">
        <f>'دیده بان بازار'!O2475</f>
        <v/>
      </c>
      <c r="P2472" s="16">
        <f>'دیده بان بازار'!P2475</f>
        <v/>
      </c>
      <c r="Q2472" s="16">
        <f>'دیده بان بازار'!Q2475</f>
        <v/>
      </c>
      <c r="R2472" s="16">
        <f>'دیده بان بازار'!R2475</f>
        <v/>
      </c>
      <c r="S2472" s="16">
        <f>'دیده بان بازار'!S2475</f>
        <v/>
      </c>
      <c r="T2472" s="16">
        <f>'دیده بان بازار'!T2475</f>
        <v/>
      </c>
      <c r="U2472" s="16">
        <f>'دیده بان بازار'!U2475</f>
        <v/>
      </c>
      <c r="V2472" s="16">
        <f>'دیده بان بازار'!V2475</f>
        <v/>
      </c>
      <c r="W2472" s="7">
        <f>'دیده بان بازار'!W2475</f>
        <v/>
      </c>
      <c r="X2472" s="11">
        <f>IFERROR(IF(OR(R2472&lt;=0,W2472&lt;=0,S2472&lt;=0,V2472&lt;=0),0,ROUND((S2472/R2472)/(V2472/W2472),2)),0)</f>
        <v/>
      </c>
      <c r="Y2472" s="11">
        <f>IFERROR(IF(OR(S2472&lt;=0,V2472&lt;=0),0,ROUND(S2472/V2472,2)),0)</f>
        <v/>
      </c>
      <c r="Z2472" s="11">
        <f>IFERROR(J2472-M2472,0)</f>
        <v/>
      </c>
      <c r="AA2472" s="11">
        <f>IFERROR(ROUND(MAX(0,MIN(100,((AB2472*0.2)+(AC2472*0.15)+(AD2472*0.15)+(AE2472*0.1)+(AF2472*0.1)+(AG2472*0.15)+(MIN(Y2472/3,1)*100*0.1)+(AI2472*0.05))*((AH2472/100)*0.25+0.75))),0),0)</f>
        <v/>
      </c>
      <c r="AB2472" s="11">
        <f>ROUND(MAX(0,MIN(100,((M2472+10)/20)*100)),0)</f>
        <v/>
      </c>
      <c r="AC2472" s="11">
        <f>IFERROR(IF(D2472&lt;=0,0,ROUND(COUNTIFS($D$4:$D$3359,"&lt;="&amp;D2472,$D$4:$D$3359,"&gt;0")/COUNTIF($D$4:$D$3359,"&gt;0")*100,0)),0)</f>
        <v/>
      </c>
      <c r="AD2472" s="11">
        <f>IF(E2472&lt;=0,0,ROUND(MAX(0,MIN(100,(LOG10(1+E2472/1000000000)/LOG10(101))*100)),0))</f>
        <v/>
      </c>
      <c r="AE2472" s="11">
        <f>IF(O2472=N2472,50,ROUND(MAX(0,MIN(100,((H2472-N2472)/(O2472-N2472))*100)),0))</f>
        <v/>
      </c>
      <c r="AF2472" s="11">
        <f>ROUND(MAX(0,MIN(100,50+((H2472-K2472)/K2472)*1000)),0)</f>
        <v/>
      </c>
      <c r="AG2472" s="11">
        <f>IFERROR(ROUND(MAX(0,MIN(100,50+25*LN(MAX(0.01,X2472)))),0),25)</f>
        <v/>
      </c>
      <c r="AH2472" s="11">
        <f>ROUND(IF(M2472&lt;=-30,0,IF(M2472&lt;=-20,20,IF(M2472&lt;=-10,50,100))),0)</f>
        <v/>
      </c>
      <c r="AI2472" s="11">
        <f>ROUND(MAX(0,MIN(100,50+(Z2472*10))),0)</f>
        <v/>
      </c>
      <c r="AJ2472" s="11">
        <f>IFERROR(IF(--AA2472&gt;=80,"خرید قوی",IF(--AA2472&gt;=70,"خرید مشروط",IF(--AA2472&gt;=60,"مراقبت",IF(--AA2472&gt;=45,"ضعیف","عدم ورود")))),"")</f>
        <v/>
      </c>
    </row>
    <row r="2473">
      <c r="A2473" s="12">
        <f>'دیده بان بازار'!A2476</f>
        <v/>
      </c>
      <c r="B2473" s="13">
        <f>'دیده بان بازار'!B2476</f>
        <v/>
      </c>
      <c r="C2473" s="13">
        <f>'دیده بان بازار'!C2476</f>
        <v/>
      </c>
      <c r="D2473" s="13">
        <f>'دیده بان بازار'!D2476</f>
        <v/>
      </c>
      <c r="E2473" s="14">
        <f>'دیده بان بازار'!E2476</f>
        <v/>
      </c>
      <c r="F2473" s="13">
        <f>'دیده بان بازار'!F2476</f>
        <v/>
      </c>
      <c r="G2473" s="13">
        <f>'دیده بان بازار'!G2476</f>
        <v/>
      </c>
      <c r="H2473" s="13">
        <f>'دیده بان بازار'!H2476</f>
        <v/>
      </c>
      <c r="I2473" s="13">
        <f>'دیده بان بازار'!I2476</f>
        <v/>
      </c>
      <c r="J2473" s="13">
        <f>'دیده بان بازار'!J2476</f>
        <v/>
      </c>
      <c r="K2473" s="13">
        <f>'دیده بان بازار'!K2476</f>
        <v/>
      </c>
      <c r="L2473" s="13">
        <f>'دیده بان بازار'!L2476</f>
        <v/>
      </c>
      <c r="M2473" s="13">
        <f>'دیده بان بازار'!M2476</f>
        <v/>
      </c>
      <c r="N2473" s="13">
        <f>'دیده بان بازار'!N2476</f>
        <v/>
      </c>
      <c r="O2473" s="13">
        <f>'دیده بان بازار'!O2476</f>
        <v/>
      </c>
      <c r="P2473" s="13">
        <f>'دیده بان بازار'!P2476</f>
        <v/>
      </c>
      <c r="Q2473" s="13">
        <f>'دیده بان بازار'!Q2476</f>
        <v/>
      </c>
      <c r="R2473" s="13">
        <f>'دیده بان بازار'!R2476</f>
        <v/>
      </c>
      <c r="S2473" s="13">
        <f>'دیده بان بازار'!S2476</f>
        <v/>
      </c>
      <c r="T2473" s="13">
        <f>'دیده بان بازار'!T2476</f>
        <v/>
      </c>
      <c r="U2473" s="13">
        <f>'دیده بان بازار'!U2476</f>
        <v/>
      </c>
      <c r="V2473" s="13">
        <f>'دیده بان بازار'!V2476</f>
        <v/>
      </c>
      <c r="W2473" s="6">
        <f>'دیده بان بازار'!W2476</f>
        <v/>
      </c>
      <c r="X2473" s="11">
        <f>IFERROR(IF(OR(R2473&lt;=0,W2473&lt;=0,S2473&lt;=0,V2473&lt;=0),0,ROUND((S2473/R2473)/(V2473/W2473),2)),0)</f>
        <v/>
      </c>
      <c r="Y2473" s="11">
        <f>IFERROR(IF(OR(S2473&lt;=0,V2473&lt;=0),0,ROUND(S2473/V2473,2)),0)</f>
        <v/>
      </c>
      <c r="Z2473" s="11">
        <f>IFERROR(J2473-M2473,0)</f>
        <v/>
      </c>
      <c r="AA2473" s="11">
        <f>IFERROR(ROUND(MAX(0,MIN(100,((AB2473*0.2)+(AC2473*0.15)+(AD2473*0.15)+(AE2473*0.1)+(AF2473*0.1)+(AG2473*0.15)+(MIN(Y2473/3,1)*100*0.1)+(AI2473*0.05))*((AH2473/100)*0.25+0.75))),0),0)</f>
        <v/>
      </c>
      <c r="AB2473" s="11">
        <f>ROUND(MAX(0,MIN(100,((M2473+10)/20)*100)),0)</f>
        <v/>
      </c>
      <c r="AC2473" s="11">
        <f>IFERROR(IF(D2473&lt;=0,0,ROUND(COUNTIFS($D$4:$D$3359,"&lt;="&amp;D2473,$D$4:$D$3359,"&gt;0")/COUNTIF($D$4:$D$3359,"&gt;0")*100,0)),0)</f>
        <v/>
      </c>
      <c r="AD2473" s="11">
        <f>IF(E2473&lt;=0,0,ROUND(MAX(0,MIN(100,(LOG10(1+E2473/1000000000)/LOG10(101))*100)),0))</f>
        <v/>
      </c>
      <c r="AE2473" s="11">
        <f>IF(O2473=N2473,50,ROUND(MAX(0,MIN(100,((H2473-N2473)/(O2473-N2473))*100)),0))</f>
        <v/>
      </c>
      <c r="AF2473" s="11">
        <f>ROUND(MAX(0,MIN(100,50+((H2473-K2473)/K2473)*1000)),0)</f>
        <v/>
      </c>
      <c r="AG2473" s="11">
        <f>IFERROR(ROUND(MAX(0,MIN(100,50+25*LN(MAX(0.01,X2473)))),0),25)</f>
        <v/>
      </c>
      <c r="AH2473" s="11">
        <f>ROUND(IF(M2473&lt;=-30,0,IF(M2473&lt;=-20,20,IF(M2473&lt;=-10,50,100))),0)</f>
        <v/>
      </c>
      <c r="AI2473" s="11">
        <f>ROUND(MAX(0,MIN(100,50+(Z2473*10))),0)</f>
        <v/>
      </c>
      <c r="AJ2473" s="11">
        <f>IFERROR(IF(--AA2473&gt;=80,"خرید قوی",IF(--AA2473&gt;=70,"خرید مشروط",IF(--AA2473&gt;=60,"مراقبت",IF(--AA2473&gt;=45,"ضعیف","عدم ورود")))),"")</f>
        <v/>
      </c>
    </row>
    <row r="2474">
      <c r="A2474" s="15">
        <f>'دیده بان بازار'!A2477</f>
        <v/>
      </c>
      <c r="B2474" s="16">
        <f>'دیده بان بازار'!B2477</f>
        <v/>
      </c>
      <c r="C2474" s="16">
        <f>'دیده بان بازار'!C2477</f>
        <v/>
      </c>
      <c r="D2474" s="16">
        <f>'دیده بان بازار'!D2477</f>
        <v/>
      </c>
      <c r="E2474" s="17">
        <f>'دیده بان بازار'!E2477</f>
        <v/>
      </c>
      <c r="F2474" s="16">
        <f>'دیده بان بازار'!F2477</f>
        <v/>
      </c>
      <c r="G2474" s="16">
        <f>'دیده بان بازار'!G2477</f>
        <v/>
      </c>
      <c r="H2474" s="16">
        <f>'دیده بان بازار'!H2477</f>
        <v/>
      </c>
      <c r="I2474" s="16">
        <f>'دیده بان بازار'!I2477</f>
        <v/>
      </c>
      <c r="J2474" s="16">
        <f>'دیده بان بازار'!J2477</f>
        <v/>
      </c>
      <c r="K2474" s="16">
        <f>'دیده بان بازار'!K2477</f>
        <v/>
      </c>
      <c r="L2474" s="16">
        <f>'دیده بان بازار'!L2477</f>
        <v/>
      </c>
      <c r="M2474" s="16">
        <f>'دیده بان بازار'!M2477</f>
        <v/>
      </c>
      <c r="N2474" s="16">
        <f>'دیده بان بازار'!N2477</f>
        <v/>
      </c>
      <c r="O2474" s="16">
        <f>'دیده بان بازار'!O2477</f>
        <v/>
      </c>
      <c r="P2474" s="16">
        <f>'دیده بان بازار'!P2477</f>
        <v/>
      </c>
      <c r="Q2474" s="16">
        <f>'دیده بان بازار'!Q2477</f>
        <v/>
      </c>
      <c r="R2474" s="16">
        <f>'دیده بان بازار'!R2477</f>
        <v/>
      </c>
      <c r="S2474" s="16">
        <f>'دیده بان بازار'!S2477</f>
        <v/>
      </c>
      <c r="T2474" s="16">
        <f>'دیده بان بازار'!T2477</f>
        <v/>
      </c>
      <c r="U2474" s="16">
        <f>'دیده بان بازار'!U2477</f>
        <v/>
      </c>
      <c r="V2474" s="16">
        <f>'دیده بان بازار'!V2477</f>
        <v/>
      </c>
      <c r="W2474" s="7">
        <f>'دیده بان بازار'!W2477</f>
        <v/>
      </c>
      <c r="X2474" s="11">
        <f>IFERROR(IF(OR(R2474&lt;=0,W2474&lt;=0,S2474&lt;=0,V2474&lt;=0),0,ROUND((S2474/R2474)/(V2474/W2474),2)),0)</f>
        <v/>
      </c>
      <c r="Y2474" s="11">
        <f>IFERROR(IF(OR(S2474&lt;=0,V2474&lt;=0),0,ROUND(S2474/V2474,2)),0)</f>
        <v/>
      </c>
      <c r="Z2474" s="11">
        <f>IFERROR(J2474-M2474,0)</f>
        <v/>
      </c>
      <c r="AA2474" s="11">
        <f>IFERROR(ROUND(MAX(0,MIN(100,((AB2474*0.2)+(AC2474*0.15)+(AD2474*0.15)+(AE2474*0.1)+(AF2474*0.1)+(AG2474*0.15)+(MIN(Y2474/3,1)*100*0.1)+(AI2474*0.05))*((AH2474/100)*0.25+0.75))),0),0)</f>
        <v/>
      </c>
      <c r="AB2474" s="11">
        <f>ROUND(MAX(0,MIN(100,((M2474+10)/20)*100)),0)</f>
        <v/>
      </c>
      <c r="AC2474" s="11">
        <f>IFERROR(IF(D2474&lt;=0,0,ROUND(COUNTIFS($D$4:$D$3359,"&lt;="&amp;D2474,$D$4:$D$3359,"&gt;0")/COUNTIF($D$4:$D$3359,"&gt;0")*100,0)),0)</f>
        <v/>
      </c>
      <c r="AD2474" s="11">
        <f>IF(E2474&lt;=0,0,ROUND(MAX(0,MIN(100,(LOG10(1+E2474/1000000000)/LOG10(101))*100)),0))</f>
        <v/>
      </c>
      <c r="AE2474" s="11">
        <f>IF(O2474=N2474,50,ROUND(MAX(0,MIN(100,((H2474-N2474)/(O2474-N2474))*100)),0))</f>
        <v/>
      </c>
      <c r="AF2474" s="11">
        <f>ROUND(MAX(0,MIN(100,50+((H2474-K2474)/K2474)*1000)),0)</f>
        <v/>
      </c>
      <c r="AG2474" s="11">
        <f>IFERROR(ROUND(MAX(0,MIN(100,50+25*LN(MAX(0.01,X2474)))),0),25)</f>
        <v/>
      </c>
      <c r="AH2474" s="11">
        <f>ROUND(IF(M2474&lt;=-30,0,IF(M2474&lt;=-20,20,IF(M2474&lt;=-10,50,100))),0)</f>
        <v/>
      </c>
      <c r="AI2474" s="11">
        <f>ROUND(MAX(0,MIN(100,50+(Z2474*10))),0)</f>
        <v/>
      </c>
      <c r="AJ2474" s="11">
        <f>IFERROR(IF(--AA2474&gt;=80,"خرید قوی",IF(--AA2474&gt;=70,"خرید مشروط",IF(--AA2474&gt;=60,"مراقبت",IF(--AA2474&gt;=45,"ضعیف","عدم ورود")))),"")</f>
        <v/>
      </c>
    </row>
    <row r="2475">
      <c r="A2475" s="12">
        <f>'دیده بان بازار'!A2478</f>
        <v/>
      </c>
      <c r="B2475" s="13">
        <f>'دیده بان بازار'!B2478</f>
        <v/>
      </c>
      <c r="C2475" s="13">
        <f>'دیده بان بازار'!C2478</f>
        <v/>
      </c>
      <c r="D2475" s="13">
        <f>'دیده بان بازار'!D2478</f>
        <v/>
      </c>
      <c r="E2475" s="14">
        <f>'دیده بان بازار'!E2478</f>
        <v/>
      </c>
      <c r="F2475" s="13">
        <f>'دیده بان بازار'!F2478</f>
        <v/>
      </c>
      <c r="G2475" s="13">
        <f>'دیده بان بازار'!G2478</f>
        <v/>
      </c>
      <c r="H2475" s="13">
        <f>'دیده بان بازار'!H2478</f>
        <v/>
      </c>
      <c r="I2475" s="13">
        <f>'دیده بان بازار'!I2478</f>
        <v/>
      </c>
      <c r="J2475" s="13">
        <f>'دیده بان بازار'!J2478</f>
        <v/>
      </c>
      <c r="K2475" s="13">
        <f>'دیده بان بازار'!K2478</f>
        <v/>
      </c>
      <c r="L2475" s="13">
        <f>'دیده بان بازار'!L2478</f>
        <v/>
      </c>
      <c r="M2475" s="13">
        <f>'دیده بان بازار'!M2478</f>
        <v/>
      </c>
      <c r="N2475" s="13">
        <f>'دیده بان بازار'!N2478</f>
        <v/>
      </c>
      <c r="O2475" s="13">
        <f>'دیده بان بازار'!O2478</f>
        <v/>
      </c>
      <c r="P2475" s="13">
        <f>'دیده بان بازار'!P2478</f>
        <v/>
      </c>
      <c r="Q2475" s="13">
        <f>'دیده بان بازار'!Q2478</f>
        <v/>
      </c>
      <c r="R2475" s="13">
        <f>'دیده بان بازار'!R2478</f>
        <v/>
      </c>
      <c r="S2475" s="13">
        <f>'دیده بان بازار'!S2478</f>
        <v/>
      </c>
      <c r="T2475" s="13">
        <f>'دیده بان بازار'!T2478</f>
        <v/>
      </c>
      <c r="U2475" s="13">
        <f>'دیده بان بازار'!U2478</f>
        <v/>
      </c>
      <c r="V2475" s="13">
        <f>'دیده بان بازار'!V2478</f>
        <v/>
      </c>
      <c r="W2475" s="6">
        <f>'دیده بان بازار'!W2478</f>
        <v/>
      </c>
      <c r="X2475" s="11">
        <f>IFERROR(IF(OR(R2475&lt;=0,W2475&lt;=0,S2475&lt;=0,V2475&lt;=0),0,ROUND((S2475/R2475)/(V2475/W2475),2)),0)</f>
        <v/>
      </c>
      <c r="Y2475" s="11">
        <f>IFERROR(IF(OR(S2475&lt;=0,V2475&lt;=0),0,ROUND(S2475/V2475,2)),0)</f>
        <v/>
      </c>
      <c r="Z2475" s="11">
        <f>IFERROR(J2475-M2475,0)</f>
        <v/>
      </c>
      <c r="AA2475" s="11">
        <f>IFERROR(ROUND(MAX(0,MIN(100,((AB2475*0.2)+(AC2475*0.15)+(AD2475*0.15)+(AE2475*0.1)+(AF2475*0.1)+(AG2475*0.15)+(MIN(Y2475/3,1)*100*0.1)+(AI2475*0.05))*((AH2475/100)*0.25+0.75))),0),0)</f>
        <v/>
      </c>
      <c r="AB2475" s="11">
        <f>ROUND(MAX(0,MIN(100,((M2475+10)/20)*100)),0)</f>
        <v/>
      </c>
      <c r="AC2475" s="11">
        <f>IFERROR(IF(D2475&lt;=0,0,ROUND(COUNTIFS($D$4:$D$3359,"&lt;="&amp;D2475,$D$4:$D$3359,"&gt;0")/COUNTIF($D$4:$D$3359,"&gt;0")*100,0)),0)</f>
        <v/>
      </c>
      <c r="AD2475" s="11">
        <f>IF(E2475&lt;=0,0,ROUND(MAX(0,MIN(100,(LOG10(1+E2475/1000000000)/LOG10(101))*100)),0))</f>
        <v/>
      </c>
      <c r="AE2475" s="11">
        <f>IF(O2475=N2475,50,ROUND(MAX(0,MIN(100,((H2475-N2475)/(O2475-N2475))*100)),0))</f>
        <v/>
      </c>
      <c r="AF2475" s="11">
        <f>ROUND(MAX(0,MIN(100,50+((H2475-K2475)/K2475)*1000)),0)</f>
        <v/>
      </c>
      <c r="AG2475" s="11">
        <f>IFERROR(ROUND(MAX(0,MIN(100,50+25*LN(MAX(0.01,X2475)))),0),25)</f>
        <v/>
      </c>
      <c r="AH2475" s="11">
        <f>ROUND(IF(M2475&lt;=-30,0,IF(M2475&lt;=-20,20,IF(M2475&lt;=-10,50,100))),0)</f>
        <v/>
      </c>
      <c r="AI2475" s="11">
        <f>ROUND(MAX(0,MIN(100,50+(Z2475*10))),0)</f>
        <v/>
      </c>
      <c r="AJ2475" s="11">
        <f>IFERROR(IF(--AA2475&gt;=80,"خرید قوی",IF(--AA2475&gt;=70,"خرید مشروط",IF(--AA2475&gt;=60,"مراقبت",IF(--AA2475&gt;=45,"ضعیف","عدم ورود")))),"")</f>
        <v/>
      </c>
    </row>
    <row r="2476">
      <c r="A2476" s="15">
        <f>'دیده بان بازار'!A2479</f>
        <v/>
      </c>
      <c r="B2476" s="16">
        <f>'دیده بان بازار'!B2479</f>
        <v/>
      </c>
      <c r="C2476" s="16">
        <f>'دیده بان بازار'!C2479</f>
        <v/>
      </c>
      <c r="D2476" s="16">
        <f>'دیده بان بازار'!D2479</f>
        <v/>
      </c>
      <c r="E2476" s="17">
        <f>'دیده بان بازار'!E2479</f>
        <v/>
      </c>
      <c r="F2476" s="16">
        <f>'دیده بان بازار'!F2479</f>
        <v/>
      </c>
      <c r="G2476" s="16">
        <f>'دیده بان بازار'!G2479</f>
        <v/>
      </c>
      <c r="H2476" s="16">
        <f>'دیده بان بازار'!H2479</f>
        <v/>
      </c>
      <c r="I2476" s="16">
        <f>'دیده بان بازار'!I2479</f>
        <v/>
      </c>
      <c r="J2476" s="16">
        <f>'دیده بان بازار'!J2479</f>
        <v/>
      </c>
      <c r="K2476" s="16">
        <f>'دیده بان بازار'!K2479</f>
        <v/>
      </c>
      <c r="L2476" s="16">
        <f>'دیده بان بازار'!L2479</f>
        <v/>
      </c>
      <c r="M2476" s="16">
        <f>'دیده بان بازار'!M2479</f>
        <v/>
      </c>
      <c r="N2476" s="16">
        <f>'دیده بان بازار'!N2479</f>
        <v/>
      </c>
      <c r="O2476" s="16">
        <f>'دیده بان بازار'!O2479</f>
        <v/>
      </c>
      <c r="P2476" s="16">
        <f>'دیده بان بازار'!P2479</f>
        <v/>
      </c>
      <c r="Q2476" s="16">
        <f>'دیده بان بازار'!Q2479</f>
        <v/>
      </c>
      <c r="R2476" s="16">
        <f>'دیده بان بازار'!R2479</f>
        <v/>
      </c>
      <c r="S2476" s="16">
        <f>'دیده بان بازار'!S2479</f>
        <v/>
      </c>
      <c r="T2476" s="16">
        <f>'دیده بان بازار'!T2479</f>
        <v/>
      </c>
      <c r="U2476" s="16">
        <f>'دیده بان بازار'!U2479</f>
        <v/>
      </c>
      <c r="V2476" s="16">
        <f>'دیده بان بازار'!V2479</f>
        <v/>
      </c>
      <c r="W2476" s="7">
        <f>'دیده بان بازار'!W2479</f>
        <v/>
      </c>
      <c r="X2476" s="11">
        <f>IFERROR(IF(OR(R2476&lt;=0,W2476&lt;=0,S2476&lt;=0,V2476&lt;=0),0,ROUND((S2476/R2476)/(V2476/W2476),2)),0)</f>
        <v/>
      </c>
      <c r="Y2476" s="11">
        <f>IFERROR(IF(OR(S2476&lt;=0,V2476&lt;=0),0,ROUND(S2476/V2476,2)),0)</f>
        <v/>
      </c>
      <c r="Z2476" s="11">
        <f>IFERROR(J2476-M2476,0)</f>
        <v/>
      </c>
      <c r="AA2476" s="11">
        <f>IFERROR(ROUND(MAX(0,MIN(100,((AB2476*0.2)+(AC2476*0.15)+(AD2476*0.15)+(AE2476*0.1)+(AF2476*0.1)+(AG2476*0.15)+(MIN(Y2476/3,1)*100*0.1)+(AI2476*0.05))*((AH2476/100)*0.25+0.75))),0),0)</f>
        <v/>
      </c>
      <c r="AB2476" s="11">
        <f>ROUND(MAX(0,MIN(100,((M2476+10)/20)*100)),0)</f>
        <v/>
      </c>
      <c r="AC2476" s="11">
        <f>IFERROR(IF(D2476&lt;=0,0,ROUND(COUNTIFS($D$4:$D$3359,"&lt;="&amp;D2476,$D$4:$D$3359,"&gt;0")/COUNTIF($D$4:$D$3359,"&gt;0")*100,0)),0)</f>
        <v/>
      </c>
      <c r="AD2476" s="11">
        <f>IF(E2476&lt;=0,0,ROUND(MAX(0,MIN(100,(LOG10(1+E2476/1000000000)/LOG10(101))*100)),0))</f>
        <v/>
      </c>
      <c r="AE2476" s="11">
        <f>IF(O2476=N2476,50,ROUND(MAX(0,MIN(100,((H2476-N2476)/(O2476-N2476))*100)),0))</f>
        <v/>
      </c>
      <c r="AF2476" s="11">
        <f>ROUND(MAX(0,MIN(100,50+((H2476-K2476)/K2476)*1000)),0)</f>
        <v/>
      </c>
      <c r="AG2476" s="11">
        <f>IFERROR(ROUND(MAX(0,MIN(100,50+25*LN(MAX(0.01,X2476)))),0),25)</f>
        <v/>
      </c>
      <c r="AH2476" s="11">
        <f>ROUND(IF(M2476&lt;=-30,0,IF(M2476&lt;=-20,20,IF(M2476&lt;=-10,50,100))),0)</f>
        <v/>
      </c>
      <c r="AI2476" s="11">
        <f>ROUND(MAX(0,MIN(100,50+(Z2476*10))),0)</f>
        <v/>
      </c>
      <c r="AJ2476" s="11">
        <f>IFERROR(IF(--AA2476&gt;=80,"خرید قوی",IF(--AA2476&gt;=70,"خرید مشروط",IF(--AA2476&gt;=60,"مراقبت",IF(--AA2476&gt;=45,"ضعیف","عدم ورود")))),"")</f>
        <v/>
      </c>
    </row>
    <row r="2477">
      <c r="A2477" s="15">
        <f>'دیده بان بازار'!A2480</f>
        <v/>
      </c>
      <c r="B2477" s="16">
        <f>'دیده بان بازار'!B2480</f>
        <v/>
      </c>
      <c r="C2477" s="16">
        <f>'دیده بان بازار'!C2480</f>
        <v/>
      </c>
      <c r="D2477" s="16">
        <f>'دیده بان بازار'!D2480</f>
        <v/>
      </c>
      <c r="E2477" s="17">
        <f>'دیده بان بازار'!E2480</f>
        <v/>
      </c>
      <c r="F2477" s="16">
        <f>'دیده بان بازار'!F2480</f>
        <v/>
      </c>
      <c r="G2477" s="16">
        <f>'دیده بان بازار'!G2480</f>
        <v/>
      </c>
      <c r="H2477" s="16">
        <f>'دیده بان بازار'!H2480</f>
        <v/>
      </c>
      <c r="I2477" s="16">
        <f>'دیده بان بازار'!I2480</f>
        <v/>
      </c>
      <c r="J2477" s="16">
        <f>'دیده بان بازار'!J2480</f>
        <v/>
      </c>
      <c r="K2477" s="16">
        <f>'دیده بان بازار'!K2480</f>
        <v/>
      </c>
      <c r="L2477" s="16">
        <f>'دیده بان بازار'!L2480</f>
        <v/>
      </c>
      <c r="M2477" s="16">
        <f>'دیده بان بازار'!M2480</f>
        <v/>
      </c>
      <c r="N2477" s="16">
        <f>'دیده بان بازار'!N2480</f>
        <v/>
      </c>
      <c r="O2477" s="16">
        <f>'دیده بان بازار'!O2480</f>
        <v/>
      </c>
      <c r="P2477" s="16">
        <f>'دیده بان بازار'!P2480</f>
        <v/>
      </c>
      <c r="Q2477" s="16">
        <f>'دیده بان بازار'!Q2480</f>
        <v/>
      </c>
      <c r="R2477" s="16">
        <f>'دیده بان بازار'!R2480</f>
        <v/>
      </c>
      <c r="S2477" s="16">
        <f>'دیده بان بازار'!S2480</f>
        <v/>
      </c>
      <c r="T2477" s="16">
        <f>'دیده بان بازار'!T2480</f>
        <v/>
      </c>
      <c r="U2477" s="16">
        <f>'دیده بان بازار'!U2480</f>
        <v/>
      </c>
      <c r="V2477" s="16">
        <f>'دیده بان بازار'!V2480</f>
        <v/>
      </c>
      <c r="W2477" s="7">
        <f>'دیده بان بازار'!W2480</f>
        <v/>
      </c>
      <c r="X2477" s="11">
        <f>IFERROR(IF(OR(R2477&lt;=0,W2477&lt;=0,S2477&lt;=0,V2477&lt;=0),0,ROUND((S2477/R2477)/(V2477/W2477),2)),0)</f>
        <v/>
      </c>
      <c r="Y2477" s="11">
        <f>IFERROR(IF(OR(S2477&lt;=0,V2477&lt;=0),0,ROUND(S2477/V2477,2)),0)</f>
        <v/>
      </c>
      <c r="Z2477" s="11">
        <f>IFERROR(J2477-M2477,0)</f>
        <v/>
      </c>
      <c r="AA2477" s="11">
        <f>IFERROR(ROUND(MAX(0,MIN(100,((AB2477*0.2)+(AC2477*0.15)+(AD2477*0.15)+(AE2477*0.1)+(AF2477*0.1)+(AG2477*0.15)+(MIN(Y2477/3,1)*100*0.1)+(AI2477*0.05))*((AH2477/100)*0.25+0.75))),0),0)</f>
        <v/>
      </c>
      <c r="AB2477" s="11">
        <f>ROUND(MAX(0,MIN(100,((M2477+10)/20)*100)),0)</f>
        <v/>
      </c>
      <c r="AC2477" s="11">
        <f>IFERROR(IF(D2477&lt;=0,0,ROUND(COUNTIFS($D$4:$D$3359,"&lt;="&amp;D2477,$D$4:$D$3359,"&gt;0")/COUNTIF($D$4:$D$3359,"&gt;0")*100,0)),0)</f>
        <v/>
      </c>
      <c r="AD2477" s="11">
        <f>IF(E2477&lt;=0,0,ROUND(MAX(0,MIN(100,(LOG10(1+E2477/1000000000)/LOG10(101))*100)),0))</f>
        <v/>
      </c>
      <c r="AE2477" s="11">
        <f>IF(O2477=N2477,50,ROUND(MAX(0,MIN(100,((H2477-N2477)/(O2477-N2477))*100)),0))</f>
        <v/>
      </c>
      <c r="AF2477" s="11">
        <f>ROUND(MAX(0,MIN(100,50+((H2477-K2477)/K2477)*1000)),0)</f>
        <v/>
      </c>
      <c r="AG2477" s="11">
        <f>IFERROR(ROUND(MAX(0,MIN(100,50+25*LN(MAX(0.01,X2477)))),0),25)</f>
        <v/>
      </c>
      <c r="AH2477" s="11">
        <f>ROUND(IF(M2477&lt;=-30,0,IF(M2477&lt;=-20,20,IF(M2477&lt;=-10,50,100))),0)</f>
        <v/>
      </c>
      <c r="AI2477" s="11">
        <f>ROUND(MAX(0,MIN(100,50+(Z2477*10))),0)</f>
        <v/>
      </c>
      <c r="AJ2477" s="11">
        <f>IFERROR(IF(--AA2477&gt;=80,"خرید قوی",IF(--AA2477&gt;=70,"خرید مشروط",IF(--AA2477&gt;=60,"مراقبت",IF(--AA2477&gt;=45,"ضعیف","عدم ورود")))),"")</f>
        <v/>
      </c>
    </row>
    <row r="2478">
      <c r="A2478" s="12">
        <f>'دیده بان بازار'!A2481</f>
        <v/>
      </c>
      <c r="B2478" s="13">
        <f>'دیده بان بازار'!B2481</f>
        <v/>
      </c>
      <c r="C2478" s="13">
        <f>'دیده بان بازار'!C2481</f>
        <v/>
      </c>
      <c r="D2478" s="13">
        <f>'دیده بان بازار'!D2481</f>
        <v/>
      </c>
      <c r="E2478" s="14">
        <f>'دیده بان بازار'!E2481</f>
        <v/>
      </c>
      <c r="F2478" s="13">
        <f>'دیده بان بازار'!F2481</f>
        <v/>
      </c>
      <c r="G2478" s="13">
        <f>'دیده بان بازار'!G2481</f>
        <v/>
      </c>
      <c r="H2478" s="13">
        <f>'دیده بان بازار'!H2481</f>
        <v/>
      </c>
      <c r="I2478" s="13">
        <f>'دیده بان بازار'!I2481</f>
        <v/>
      </c>
      <c r="J2478" s="13">
        <f>'دیده بان بازار'!J2481</f>
        <v/>
      </c>
      <c r="K2478" s="13">
        <f>'دیده بان بازار'!K2481</f>
        <v/>
      </c>
      <c r="L2478" s="13">
        <f>'دیده بان بازار'!L2481</f>
        <v/>
      </c>
      <c r="M2478" s="13">
        <f>'دیده بان بازار'!M2481</f>
        <v/>
      </c>
      <c r="N2478" s="13">
        <f>'دیده بان بازار'!N2481</f>
        <v/>
      </c>
      <c r="O2478" s="13">
        <f>'دیده بان بازار'!O2481</f>
        <v/>
      </c>
      <c r="P2478" s="13">
        <f>'دیده بان بازار'!P2481</f>
        <v/>
      </c>
      <c r="Q2478" s="13">
        <f>'دیده بان بازار'!Q2481</f>
        <v/>
      </c>
      <c r="R2478" s="13">
        <f>'دیده بان بازار'!R2481</f>
        <v/>
      </c>
      <c r="S2478" s="13">
        <f>'دیده بان بازار'!S2481</f>
        <v/>
      </c>
      <c r="T2478" s="13">
        <f>'دیده بان بازار'!T2481</f>
        <v/>
      </c>
      <c r="U2478" s="13">
        <f>'دیده بان بازار'!U2481</f>
        <v/>
      </c>
      <c r="V2478" s="13">
        <f>'دیده بان بازار'!V2481</f>
        <v/>
      </c>
      <c r="W2478" s="6">
        <f>'دیده بان بازار'!W2481</f>
        <v/>
      </c>
      <c r="X2478" s="11">
        <f>IFERROR(IF(OR(R2478&lt;=0,W2478&lt;=0,S2478&lt;=0,V2478&lt;=0),0,ROUND((S2478/R2478)/(V2478/W2478),2)),0)</f>
        <v/>
      </c>
      <c r="Y2478" s="11">
        <f>IFERROR(IF(OR(S2478&lt;=0,V2478&lt;=0),0,ROUND(S2478/V2478,2)),0)</f>
        <v/>
      </c>
      <c r="Z2478" s="11">
        <f>IFERROR(J2478-M2478,0)</f>
        <v/>
      </c>
      <c r="AA2478" s="11">
        <f>IFERROR(ROUND(MAX(0,MIN(100,((AB2478*0.2)+(AC2478*0.15)+(AD2478*0.15)+(AE2478*0.1)+(AF2478*0.1)+(AG2478*0.15)+(MIN(Y2478/3,1)*100*0.1)+(AI2478*0.05))*((AH2478/100)*0.25+0.75))),0),0)</f>
        <v/>
      </c>
      <c r="AB2478" s="11">
        <f>ROUND(MAX(0,MIN(100,((M2478+10)/20)*100)),0)</f>
        <v/>
      </c>
      <c r="AC2478" s="11">
        <f>IFERROR(IF(D2478&lt;=0,0,ROUND(COUNTIFS($D$4:$D$3359,"&lt;="&amp;D2478,$D$4:$D$3359,"&gt;0")/COUNTIF($D$4:$D$3359,"&gt;0")*100,0)),0)</f>
        <v/>
      </c>
      <c r="AD2478" s="11">
        <f>IF(E2478&lt;=0,0,ROUND(MAX(0,MIN(100,(LOG10(1+E2478/1000000000)/LOG10(101))*100)),0))</f>
        <v/>
      </c>
      <c r="AE2478" s="11">
        <f>IF(O2478=N2478,50,ROUND(MAX(0,MIN(100,((H2478-N2478)/(O2478-N2478))*100)),0))</f>
        <v/>
      </c>
      <c r="AF2478" s="11">
        <f>ROUND(MAX(0,MIN(100,50+((H2478-K2478)/K2478)*1000)),0)</f>
        <v/>
      </c>
      <c r="AG2478" s="11">
        <f>IFERROR(ROUND(MAX(0,MIN(100,50+25*LN(MAX(0.01,X2478)))),0),25)</f>
        <v/>
      </c>
      <c r="AH2478" s="11">
        <f>ROUND(IF(M2478&lt;=-30,0,IF(M2478&lt;=-20,20,IF(M2478&lt;=-10,50,100))),0)</f>
        <v/>
      </c>
      <c r="AI2478" s="11">
        <f>ROUND(MAX(0,MIN(100,50+(Z2478*10))),0)</f>
        <v/>
      </c>
      <c r="AJ2478" s="11">
        <f>IFERROR(IF(--AA2478&gt;=80,"خرید قوی",IF(--AA2478&gt;=70,"خرید مشروط",IF(--AA2478&gt;=60,"مراقبت",IF(--AA2478&gt;=45,"ضعیف","عدم ورود")))),"")</f>
        <v/>
      </c>
    </row>
    <row r="2479">
      <c r="A2479" s="15">
        <f>'دیده بان بازار'!A2482</f>
        <v/>
      </c>
      <c r="B2479" s="16">
        <f>'دیده بان بازار'!B2482</f>
        <v/>
      </c>
      <c r="C2479" s="16">
        <f>'دیده بان بازار'!C2482</f>
        <v/>
      </c>
      <c r="D2479" s="16">
        <f>'دیده بان بازار'!D2482</f>
        <v/>
      </c>
      <c r="E2479" s="17">
        <f>'دیده بان بازار'!E2482</f>
        <v/>
      </c>
      <c r="F2479" s="16">
        <f>'دیده بان بازار'!F2482</f>
        <v/>
      </c>
      <c r="G2479" s="16">
        <f>'دیده بان بازار'!G2482</f>
        <v/>
      </c>
      <c r="H2479" s="16">
        <f>'دیده بان بازار'!H2482</f>
        <v/>
      </c>
      <c r="I2479" s="16">
        <f>'دیده بان بازار'!I2482</f>
        <v/>
      </c>
      <c r="J2479" s="16">
        <f>'دیده بان بازار'!J2482</f>
        <v/>
      </c>
      <c r="K2479" s="16">
        <f>'دیده بان بازار'!K2482</f>
        <v/>
      </c>
      <c r="L2479" s="16">
        <f>'دیده بان بازار'!L2482</f>
        <v/>
      </c>
      <c r="M2479" s="16">
        <f>'دیده بان بازار'!M2482</f>
        <v/>
      </c>
      <c r="N2479" s="16">
        <f>'دیده بان بازار'!N2482</f>
        <v/>
      </c>
      <c r="O2479" s="16">
        <f>'دیده بان بازار'!O2482</f>
        <v/>
      </c>
      <c r="P2479" s="16">
        <f>'دیده بان بازار'!P2482</f>
        <v/>
      </c>
      <c r="Q2479" s="16">
        <f>'دیده بان بازار'!Q2482</f>
        <v/>
      </c>
      <c r="R2479" s="16">
        <f>'دیده بان بازار'!R2482</f>
        <v/>
      </c>
      <c r="S2479" s="16">
        <f>'دیده بان بازار'!S2482</f>
        <v/>
      </c>
      <c r="T2479" s="16">
        <f>'دیده بان بازار'!T2482</f>
        <v/>
      </c>
      <c r="U2479" s="16">
        <f>'دیده بان بازار'!U2482</f>
        <v/>
      </c>
      <c r="V2479" s="16">
        <f>'دیده بان بازار'!V2482</f>
        <v/>
      </c>
      <c r="W2479" s="7">
        <f>'دیده بان بازار'!W2482</f>
        <v/>
      </c>
      <c r="X2479" s="11">
        <f>IFERROR(IF(OR(R2479&lt;=0,W2479&lt;=0,S2479&lt;=0,V2479&lt;=0),0,ROUND((S2479/R2479)/(V2479/W2479),2)),0)</f>
        <v/>
      </c>
      <c r="Y2479" s="11">
        <f>IFERROR(IF(OR(S2479&lt;=0,V2479&lt;=0),0,ROUND(S2479/V2479,2)),0)</f>
        <v/>
      </c>
      <c r="Z2479" s="11">
        <f>IFERROR(J2479-M2479,0)</f>
        <v/>
      </c>
      <c r="AA2479" s="11">
        <f>IFERROR(ROUND(MAX(0,MIN(100,((AB2479*0.2)+(AC2479*0.15)+(AD2479*0.15)+(AE2479*0.1)+(AF2479*0.1)+(AG2479*0.15)+(MIN(Y2479/3,1)*100*0.1)+(AI2479*0.05))*((AH2479/100)*0.25+0.75))),0),0)</f>
        <v/>
      </c>
      <c r="AB2479" s="11">
        <f>ROUND(MAX(0,MIN(100,((M2479+10)/20)*100)),0)</f>
        <v/>
      </c>
      <c r="AC2479" s="11">
        <f>IFERROR(IF(D2479&lt;=0,0,ROUND(COUNTIFS($D$4:$D$3359,"&lt;="&amp;D2479,$D$4:$D$3359,"&gt;0")/COUNTIF($D$4:$D$3359,"&gt;0")*100,0)),0)</f>
        <v/>
      </c>
      <c r="AD2479" s="11">
        <f>IF(E2479&lt;=0,0,ROUND(MAX(0,MIN(100,(LOG10(1+E2479/1000000000)/LOG10(101))*100)),0))</f>
        <v/>
      </c>
      <c r="AE2479" s="11">
        <f>IF(O2479=N2479,50,ROUND(MAX(0,MIN(100,((H2479-N2479)/(O2479-N2479))*100)),0))</f>
        <v/>
      </c>
      <c r="AF2479" s="11">
        <f>ROUND(MAX(0,MIN(100,50+((H2479-K2479)/K2479)*1000)),0)</f>
        <v/>
      </c>
      <c r="AG2479" s="11">
        <f>IFERROR(ROUND(MAX(0,MIN(100,50+25*LN(MAX(0.01,X2479)))),0),25)</f>
        <v/>
      </c>
      <c r="AH2479" s="11">
        <f>ROUND(IF(M2479&lt;=-30,0,IF(M2479&lt;=-20,20,IF(M2479&lt;=-10,50,100))),0)</f>
        <v/>
      </c>
      <c r="AI2479" s="11">
        <f>ROUND(MAX(0,MIN(100,50+(Z2479*10))),0)</f>
        <v/>
      </c>
      <c r="AJ2479" s="11">
        <f>IFERROR(IF(--AA2479&gt;=80,"خرید قوی",IF(--AA2479&gt;=70,"خرید مشروط",IF(--AA2479&gt;=60,"مراقبت",IF(--AA2479&gt;=45,"ضعیف","عدم ورود")))),"")</f>
        <v/>
      </c>
    </row>
    <row r="2480">
      <c r="A2480" s="12">
        <f>'دیده بان بازار'!A2483</f>
        <v/>
      </c>
      <c r="B2480" s="13">
        <f>'دیده بان بازار'!B2483</f>
        <v/>
      </c>
      <c r="C2480" s="13">
        <f>'دیده بان بازار'!C2483</f>
        <v/>
      </c>
      <c r="D2480" s="13">
        <f>'دیده بان بازار'!D2483</f>
        <v/>
      </c>
      <c r="E2480" s="14">
        <f>'دیده بان بازار'!E2483</f>
        <v/>
      </c>
      <c r="F2480" s="13">
        <f>'دیده بان بازار'!F2483</f>
        <v/>
      </c>
      <c r="G2480" s="13">
        <f>'دیده بان بازار'!G2483</f>
        <v/>
      </c>
      <c r="H2480" s="13">
        <f>'دیده بان بازار'!H2483</f>
        <v/>
      </c>
      <c r="I2480" s="13">
        <f>'دیده بان بازار'!I2483</f>
        <v/>
      </c>
      <c r="J2480" s="13">
        <f>'دیده بان بازار'!J2483</f>
        <v/>
      </c>
      <c r="K2480" s="13">
        <f>'دیده بان بازار'!K2483</f>
        <v/>
      </c>
      <c r="L2480" s="13">
        <f>'دیده بان بازار'!L2483</f>
        <v/>
      </c>
      <c r="M2480" s="13">
        <f>'دیده بان بازار'!M2483</f>
        <v/>
      </c>
      <c r="N2480" s="13">
        <f>'دیده بان بازار'!N2483</f>
        <v/>
      </c>
      <c r="O2480" s="13">
        <f>'دیده بان بازار'!O2483</f>
        <v/>
      </c>
      <c r="P2480" s="13">
        <f>'دیده بان بازار'!P2483</f>
        <v/>
      </c>
      <c r="Q2480" s="13">
        <f>'دیده بان بازار'!Q2483</f>
        <v/>
      </c>
      <c r="R2480" s="13">
        <f>'دیده بان بازار'!R2483</f>
        <v/>
      </c>
      <c r="S2480" s="13">
        <f>'دیده بان بازار'!S2483</f>
        <v/>
      </c>
      <c r="T2480" s="13">
        <f>'دیده بان بازار'!T2483</f>
        <v/>
      </c>
      <c r="U2480" s="13">
        <f>'دیده بان بازار'!U2483</f>
        <v/>
      </c>
      <c r="V2480" s="13">
        <f>'دیده بان بازار'!V2483</f>
        <v/>
      </c>
      <c r="W2480" s="6">
        <f>'دیده بان بازار'!W2483</f>
        <v/>
      </c>
      <c r="X2480" s="11">
        <f>IFERROR(IF(OR(R2480&lt;=0,W2480&lt;=0,S2480&lt;=0,V2480&lt;=0),0,ROUND((S2480/R2480)/(V2480/W2480),2)),0)</f>
        <v/>
      </c>
      <c r="Y2480" s="11">
        <f>IFERROR(IF(OR(S2480&lt;=0,V2480&lt;=0),0,ROUND(S2480/V2480,2)),0)</f>
        <v/>
      </c>
      <c r="Z2480" s="11">
        <f>IFERROR(J2480-M2480,0)</f>
        <v/>
      </c>
      <c r="AA2480" s="11">
        <f>IFERROR(ROUND(MAX(0,MIN(100,((AB2480*0.2)+(AC2480*0.15)+(AD2480*0.15)+(AE2480*0.1)+(AF2480*0.1)+(AG2480*0.15)+(MIN(Y2480/3,1)*100*0.1)+(AI2480*0.05))*((AH2480/100)*0.25+0.75))),0),0)</f>
        <v/>
      </c>
      <c r="AB2480" s="11">
        <f>ROUND(MAX(0,MIN(100,((M2480+10)/20)*100)),0)</f>
        <v/>
      </c>
      <c r="AC2480" s="11">
        <f>IFERROR(IF(D2480&lt;=0,0,ROUND(COUNTIFS($D$4:$D$3359,"&lt;="&amp;D2480,$D$4:$D$3359,"&gt;0")/COUNTIF($D$4:$D$3359,"&gt;0")*100,0)),0)</f>
        <v/>
      </c>
      <c r="AD2480" s="11">
        <f>IF(E2480&lt;=0,0,ROUND(MAX(0,MIN(100,(LOG10(1+E2480/1000000000)/LOG10(101))*100)),0))</f>
        <v/>
      </c>
      <c r="AE2480" s="11">
        <f>IF(O2480=N2480,50,ROUND(MAX(0,MIN(100,((H2480-N2480)/(O2480-N2480))*100)),0))</f>
        <v/>
      </c>
      <c r="AF2480" s="11">
        <f>ROUND(MAX(0,MIN(100,50+((H2480-K2480)/K2480)*1000)),0)</f>
        <v/>
      </c>
      <c r="AG2480" s="11">
        <f>IFERROR(ROUND(MAX(0,MIN(100,50+25*LN(MAX(0.01,X2480)))),0),25)</f>
        <v/>
      </c>
      <c r="AH2480" s="11">
        <f>ROUND(IF(M2480&lt;=-30,0,IF(M2480&lt;=-20,20,IF(M2480&lt;=-10,50,100))),0)</f>
        <v/>
      </c>
      <c r="AI2480" s="11">
        <f>ROUND(MAX(0,MIN(100,50+(Z2480*10))),0)</f>
        <v/>
      </c>
      <c r="AJ2480" s="11">
        <f>IFERROR(IF(--AA2480&gt;=80,"خرید قوی",IF(--AA2480&gt;=70,"خرید مشروط",IF(--AA2480&gt;=60,"مراقبت",IF(--AA2480&gt;=45,"ضعیف","عدم ورود")))),"")</f>
        <v/>
      </c>
    </row>
    <row r="2481">
      <c r="A2481" s="15">
        <f>'دیده بان بازار'!A2484</f>
        <v/>
      </c>
      <c r="B2481" s="16">
        <f>'دیده بان بازار'!B2484</f>
        <v/>
      </c>
      <c r="C2481" s="16">
        <f>'دیده بان بازار'!C2484</f>
        <v/>
      </c>
      <c r="D2481" s="16">
        <f>'دیده بان بازار'!D2484</f>
        <v/>
      </c>
      <c r="E2481" s="17">
        <f>'دیده بان بازار'!E2484</f>
        <v/>
      </c>
      <c r="F2481" s="16">
        <f>'دیده بان بازار'!F2484</f>
        <v/>
      </c>
      <c r="G2481" s="16">
        <f>'دیده بان بازار'!G2484</f>
        <v/>
      </c>
      <c r="H2481" s="16">
        <f>'دیده بان بازار'!H2484</f>
        <v/>
      </c>
      <c r="I2481" s="16">
        <f>'دیده بان بازار'!I2484</f>
        <v/>
      </c>
      <c r="J2481" s="16">
        <f>'دیده بان بازار'!J2484</f>
        <v/>
      </c>
      <c r="K2481" s="16">
        <f>'دیده بان بازار'!K2484</f>
        <v/>
      </c>
      <c r="L2481" s="16">
        <f>'دیده بان بازار'!L2484</f>
        <v/>
      </c>
      <c r="M2481" s="16">
        <f>'دیده بان بازار'!M2484</f>
        <v/>
      </c>
      <c r="N2481" s="16">
        <f>'دیده بان بازار'!N2484</f>
        <v/>
      </c>
      <c r="O2481" s="16">
        <f>'دیده بان بازار'!O2484</f>
        <v/>
      </c>
      <c r="P2481" s="16">
        <f>'دیده بان بازار'!P2484</f>
        <v/>
      </c>
      <c r="Q2481" s="16">
        <f>'دیده بان بازار'!Q2484</f>
        <v/>
      </c>
      <c r="R2481" s="16">
        <f>'دیده بان بازار'!R2484</f>
        <v/>
      </c>
      <c r="S2481" s="16">
        <f>'دیده بان بازار'!S2484</f>
        <v/>
      </c>
      <c r="T2481" s="16">
        <f>'دیده بان بازار'!T2484</f>
        <v/>
      </c>
      <c r="U2481" s="16">
        <f>'دیده بان بازار'!U2484</f>
        <v/>
      </c>
      <c r="V2481" s="16">
        <f>'دیده بان بازار'!V2484</f>
        <v/>
      </c>
      <c r="W2481" s="7">
        <f>'دیده بان بازار'!W2484</f>
        <v/>
      </c>
      <c r="X2481" s="11">
        <f>IFERROR(IF(OR(R2481&lt;=0,W2481&lt;=0,S2481&lt;=0,V2481&lt;=0),0,ROUND((S2481/R2481)/(V2481/W2481),2)),0)</f>
        <v/>
      </c>
      <c r="Y2481" s="11">
        <f>IFERROR(IF(OR(S2481&lt;=0,V2481&lt;=0),0,ROUND(S2481/V2481,2)),0)</f>
        <v/>
      </c>
      <c r="Z2481" s="11">
        <f>IFERROR(J2481-M2481,0)</f>
        <v/>
      </c>
      <c r="AA2481" s="11">
        <f>IFERROR(ROUND(MAX(0,MIN(100,((AB2481*0.2)+(AC2481*0.15)+(AD2481*0.15)+(AE2481*0.1)+(AF2481*0.1)+(AG2481*0.15)+(MIN(Y2481/3,1)*100*0.1)+(AI2481*0.05))*((AH2481/100)*0.25+0.75))),0),0)</f>
        <v/>
      </c>
      <c r="AB2481" s="11">
        <f>ROUND(MAX(0,MIN(100,((M2481+10)/20)*100)),0)</f>
        <v/>
      </c>
      <c r="AC2481" s="11">
        <f>IFERROR(IF(D2481&lt;=0,0,ROUND(COUNTIFS($D$4:$D$3359,"&lt;="&amp;D2481,$D$4:$D$3359,"&gt;0")/COUNTIF($D$4:$D$3359,"&gt;0")*100,0)),0)</f>
        <v/>
      </c>
      <c r="AD2481" s="11">
        <f>IF(E2481&lt;=0,0,ROUND(MAX(0,MIN(100,(LOG10(1+E2481/1000000000)/LOG10(101))*100)),0))</f>
        <v/>
      </c>
      <c r="AE2481" s="11">
        <f>IF(O2481=N2481,50,ROUND(MAX(0,MIN(100,((H2481-N2481)/(O2481-N2481))*100)),0))</f>
        <v/>
      </c>
      <c r="AF2481" s="11">
        <f>ROUND(MAX(0,MIN(100,50+((H2481-K2481)/K2481)*1000)),0)</f>
        <v/>
      </c>
      <c r="AG2481" s="11">
        <f>IFERROR(ROUND(MAX(0,MIN(100,50+25*LN(MAX(0.01,X2481)))),0),25)</f>
        <v/>
      </c>
      <c r="AH2481" s="11">
        <f>ROUND(IF(M2481&lt;=-30,0,IF(M2481&lt;=-20,20,IF(M2481&lt;=-10,50,100))),0)</f>
        <v/>
      </c>
      <c r="AI2481" s="11">
        <f>ROUND(MAX(0,MIN(100,50+(Z2481*10))),0)</f>
        <v/>
      </c>
      <c r="AJ2481" s="11">
        <f>IFERROR(IF(--AA2481&gt;=80,"خرید قوی",IF(--AA2481&gt;=70,"خرید مشروط",IF(--AA2481&gt;=60,"مراقبت",IF(--AA2481&gt;=45,"ضعیف","عدم ورود")))),"")</f>
        <v/>
      </c>
    </row>
    <row r="2482">
      <c r="A2482" s="12">
        <f>'دیده بان بازار'!A2485</f>
        <v/>
      </c>
      <c r="B2482" s="13">
        <f>'دیده بان بازار'!B2485</f>
        <v/>
      </c>
      <c r="C2482" s="13">
        <f>'دیده بان بازار'!C2485</f>
        <v/>
      </c>
      <c r="D2482" s="13">
        <f>'دیده بان بازار'!D2485</f>
        <v/>
      </c>
      <c r="E2482" s="14">
        <f>'دیده بان بازار'!E2485</f>
        <v/>
      </c>
      <c r="F2482" s="13">
        <f>'دیده بان بازار'!F2485</f>
        <v/>
      </c>
      <c r="G2482" s="13">
        <f>'دیده بان بازار'!G2485</f>
        <v/>
      </c>
      <c r="H2482" s="13">
        <f>'دیده بان بازار'!H2485</f>
        <v/>
      </c>
      <c r="I2482" s="13">
        <f>'دیده بان بازار'!I2485</f>
        <v/>
      </c>
      <c r="J2482" s="13">
        <f>'دیده بان بازار'!J2485</f>
        <v/>
      </c>
      <c r="K2482" s="13">
        <f>'دیده بان بازار'!K2485</f>
        <v/>
      </c>
      <c r="L2482" s="13">
        <f>'دیده بان بازار'!L2485</f>
        <v/>
      </c>
      <c r="M2482" s="13">
        <f>'دیده بان بازار'!M2485</f>
        <v/>
      </c>
      <c r="N2482" s="13">
        <f>'دیده بان بازار'!N2485</f>
        <v/>
      </c>
      <c r="O2482" s="13">
        <f>'دیده بان بازار'!O2485</f>
        <v/>
      </c>
      <c r="P2482" s="13">
        <f>'دیده بان بازار'!P2485</f>
        <v/>
      </c>
      <c r="Q2482" s="13">
        <f>'دیده بان بازار'!Q2485</f>
        <v/>
      </c>
      <c r="R2482" s="13">
        <f>'دیده بان بازار'!R2485</f>
        <v/>
      </c>
      <c r="S2482" s="13">
        <f>'دیده بان بازار'!S2485</f>
        <v/>
      </c>
      <c r="T2482" s="13">
        <f>'دیده بان بازار'!T2485</f>
        <v/>
      </c>
      <c r="U2482" s="13">
        <f>'دیده بان بازار'!U2485</f>
        <v/>
      </c>
      <c r="V2482" s="13">
        <f>'دیده بان بازار'!V2485</f>
        <v/>
      </c>
      <c r="W2482" s="6">
        <f>'دیده بان بازار'!W2485</f>
        <v/>
      </c>
      <c r="X2482" s="11">
        <f>IFERROR(IF(OR(R2482&lt;=0,W2482&lt;=0,S2482&lt;=0,V2482&lt;=0),0,ROUND((S2482/R2482)/(V2482/W2482),2)),0)</f>
        <v/>
      </c>
      <c r="Y2482" s="11">
        <f>IFERROR(IF(OR(S2482&lt;=0,V2482&lt;=0),0,ROUND(S2482/V2482,2)),0)</f>
        <v/>
      </c>
      <c r="Z2482" s="11">
        <f>IFERROR(J2482-M2482,0)</f>
        <v/>
      </c>
      <c r="AA2482" s="11">
        <f>IFERROR(ROUND(MAX(0,MIN(100,((AB2482*0.2)+(AC2482*0.15)+(AD2482*0.15)+(AE2482*0.1)+(AF2482*0.1)+(AG2482*0.15)+(MIN(Y2482/3,1)*100*0.1)+(AI2482*0.05))*((AH2482/100)*0.25+0.75))),0),0)</f>
        <v/>
      </c>
      <c r="AB2482" s="11">
        <f>ROUND(MAX(0,MIN(100,((M2482+10)/20)*100)),0)</f>
        <v/>
      </c>
      <c r="AC2482" s="11">
        <f>IFERROR(IF(D2482&lt;=0,0,ROUND(COUNTIFS($D$4:$D$3359,"&lt;="&amp;D2482,$D$4:$D$3359,"&gt;0")/COUNTIF($D$4:$D$3359,"&gt;0")*100,0)),0)</f>
        <v/>
      </c>
      <c r="AD2482" s="11">
        <f>IF(E2482&lt;=0,0,ROUND(MAX(0,MIN(100,(LOG10(1+E2482/1000000000)/LOG10(101))*100)),0))</f>
        <v/>
      </c>
      <c r="AE2482" s="11">
        <f>IF(O2482=N2482,50,ROUND(MAX(0,MIN(100,((H2482-N2482)/(O2482-N2482))*100)),0))</f>
        <v/>
      </c>
      <c r="AF2482" s="11">
        <f>ROUND(MAX(0,MIN(100,50+((H2482-K2482)/K2482)*1000)),0)</f>
        <v/>
      </c>
      <c r="AG2482" s="11">
        <f>IFERROR(ROUND(MAX(0,MIN(100,50+25*LN(MAX(0.01,X2482)))),0),25)</f>
        <v/>
      </c>
      <c r="AH2482" s="11">
        <f>ROUND(IF(M2482&lt;=-30,0,IF(M2482&lt;=-20,20,IF(M2482&lt;=-10,50,100))),0)</f>
        <v/>
      </c>
      <c r="AI2482" s="11">
        <f>ROUND(MAX(0,MIN(100,50+(Z2482*10))),0)</f>
        <v/>
      </c>
      <c r="AJ2482" s="11">
        <f>IFERROR(IF(--AA2482&gt;=80,"خرید قوی",IF(--AA2482&gt;=70,"خرید مشروط",IF(--AA2482&gt;=60,"مراقبت",IF(--AA2482&gt;=45,"ضعیف","عدم ورود")))),"")</f>
        <v/>
      </c>
    </row>
    <row r="2483">
      <c r="A2483" s="15">
        <f>'دیده بان بازار'!A2486</f>
        <v/>
      </c>
      <c r="B2483" s="16">
        <f>'دیده بان بازار'!B2486</f>
        <v/>
      </c>
      <c r="C2483" s="16">
        <f>'دیده بان بازار'!C2486</f>
        <v/>
      </c>
      <c r="D2483" s="16">
        <f>'دیده بان بازار'!D2486</f>
        <v/>
      </c>
      <c r="E2483" s="17">
        <f>'دیده بان بازار'!E2486</f>
        <v/>
      </c>
      <c r="F2483" s="16">
        <f>'دیده بان بازار'!F2486</f>
        <v/>
      </c>
      <c r="G2483" s="16">
        <f>'دیده بان بازار'!G2486</f>
        <v/>
      </c>
      <c r="H2483" s="16">
        <f>'دیده بان بازار'!H2486</f>
        <v/>
      </c>
      <c r="I2483" s="16">
        <f>'دیده بان بازار'!I2486</f>
        <v/>
      </c>
      <c r="J2483" s="16">
        <f>'دیده بان بازار'!J2486</f>
        <v/>
      </c>
      <c r="K2483" s="16">
        <f>'دیده بان بازار'!K2486</f>
        <v/>
      </c>
      <c r="L2483" s="16">
        <f>'دیده بان بازار'!L2486</f>
        <v/>
      </c>
      <c r="M2483" s="16">
        <f>'دیده بان بازار'!M2486</f>
        <v/>
      </c>
      <c r="N2483" s="16">
        <f>'دیده بان بازار'!N2486</f>
        <v/>
      </c>
      <c r="O2483" s="16">
        <f>'دیده بان بازار'!O2486</f>
        <v/>
      </c>
      <c r="P2483" s="16">
        <f>'دیده بان بازار'!P2486</f>
        <v/>
      </c>
      <c r="Q2483" s="16">
        <f>'دیده بان بازار'!Q2486</f>
        <v/>
      </c>
      <c r="R2483" s="16">
        <f>'دیده بان بازار'!R2486</f>
        <v/>
      </c>
      <c r="S2483" s="16">
        <f>'دیده بان بازار'!S2486</f>
        <v/>
      </c>
      <c r="T2483" s="16">
        <f>'دیده بان بازار'!T2486</f>
        <v/>
      </c>
      <c r="U2483" s="16">
        <f>'دیده بان بازار'!U2486</f>
        <v/>
      </c>
      <c r="V2483" s="16">
        <f>'دیده بان بازار'!V2486</f>
        <v/>
      </c>
      <c r="W2483" s="7">
        <f>'دیده بان بازار'!W2486</f>
        <v/>
      </c>
      <c r="X2483" s="11">
        <f>IFERROR(IF(OR(R2483&lt;=0,W2483&lt;=0,S2483&lt;=0,V2483&lt;=0),0,ROUND((S2483/R2483)/(V2483/W2483),2)),0)</f>
        <v/>
      </c>
      <c r="Y2483" s="11">
        <f>IFERROR(IF(OR(S2483&lt;=0,V2483&lt;=0),0,ROUND(S2483/V2483,2)),0)</f>
        <v/>
      </c>
      <c r="Z2483" s="11">
        <f>IFERROR(J2483-M2483,0)</f>
        <v/>
      </c>
      <c r="AA2483" s="11">
        <f>IFERROR(ROUND(MAX(0,MIN(100,((AB2483*0.2)+(AC2483*0.15)+(AD2483*0.15)+(AE2483*0.1)+(AF2483*0.1)+(AG2483*0.15)+(MIN(Y2483/3,1)*100*0.1)+(AI2483*0.05))*((AH2483/100)*0.25+0.75))),0),0)</f>
        <v/>
      </c>
      <c r="AB2483" s="11">
        <f>ROUND(MAX(0,MIN(100,((M2483+10)/20)*100)),0)</f>
        <v/>
      </c>
      <c r="AC2483" s="11">
        <f>IFERROR(IF(D2483&lt;=0,0,ROUND(COUNTIFS($D$4:$D$3359,"&lt;="&amp;D2483,$D$4:$D$3359,"&gt;0")/COUNTIF($D$4:$D$3359,"&gt;0")*100,0)),0)</f>
        <v/>
      </c>
      <c r="AD2483" s="11">
        <f>IF(E2483&lt;=0,0,ROUND(MAX(0,MIN(100,(LOG10(1+E2483/1000000000)/LOG10(101))*100)),0))</f>
        <v/>
      </c>
      <c r="AE2483" s="11">
        <f>IF(O2483=N2483,50,ROUND(MAX(0,MIN(100,((H2483-N2483)/(O2483-N2483))*100)),0))</f>
        <v/>
      </c>
      <c r="AF2483" s="11">
        <f>ROUND(MAX(0,MIN(100,50+((H2483-K2483)/K2483)*1000)),0)</f>
        <v/>
      </c>
      <c r="AG2483" s="11">
        <f>IFERROR(ROUND(MAX(0,MIN(100,50+25*LN(MAX(0.01,X2483)))),0),25)</f>
        <v/>
      </c>
      <c r="AH2483" s="11">
        <f>ROUND(IF(M2483&lt;=-30,0,IF(M2483&lt;=-20,20,IF(M2483&lt;=-10,50,100))),0)</f>
        <v/>
      </c>
      <c r="AI2483" s="11">
        <f>ROUND(MAX(0,MIN(100,50+(Z2483*10))),0)</f>
        <v/>
      </c>
      <c r="AJ2483" s="11">
        <f>IFERROR(IF(--AA2483&gt;=80,"خرید قوی",IF(--AA2483&gt;=70,"خرید مشروط",IF(--AA2483&gt;=60,"مراقبت",IF(--AA2483&gt;=45,"ضعیف","عدم ورود")))),"")</f>
        <v/>
      </c>
    </row>
    <row r="2484">
      <c r="A2484" s="12">
        <f>'دیده بان بازار'!A2487</f>
        <v/>
      </c>
      <c r="B2484" s="13">
        <f>'دیده بان بازار'!B2487</f>
        <v/>
      </c>
      <c r="C2484" s="13">
        <f>'دیده بان بازار'!C2487</f>
        <v/>
      </c>
      <c r="D2484" s="13">
        <f>'دیده بان بازار'!D2487</f>
        <v/>
      </c>
      <c r="E2484" s="14">
        <f>'دیده بان بازار'!E2487</f>
        <v/>
      </c>
      <c r="F2484" s="13">
        <f>'دیده بان بازار'!F2487</f>
        <v/>
      </c>
      <c r="G2484" s="13">
        <f>'دیده بان بازار'!G2487</f>
        <v/>
      </c>
      <c r="H2484" s="13">
        <f>'دیده بان بازار'!H2487</f>
        <v/>
      </c>
      <c r="I2484" s="13">
        <f>'دیده بان بازار'!I2487</f>
        <v/>
      </c>
      <c r="J2484" s="13">
        <f>'دیده بان بازار'!J2487</f>
        <v/>
      </c>
      <c r="K2484" s="13">
        <f>'دیده بان بازار'!K2487</f>
        <v/>
      </c>
      <c r="L2484" s="13">
        <f>'دیده بان بازار'!L2487</f>
        <v/>
      </c>
      <c r="M2484" s="13">
        <f>'دیده بان بازار'!M2487</f>
        <v/>
      </c>
      <c r="N2484" s="13">
        <f>'دیده بان بازار'!N2487</f>
        <v/>
      </c>
      <c r="O2484" s="13">
        <f>'دیده بان بازار'!O2487</f>
        <v/>
      </c>
      <c r="P2484" s="13">
        <f>'دیده بان بازار'!P2487</f>
        <v/>
      </c>
      <c r="Q2484" s="13">
        <f>'دیده بان بازار'!Q2487</f>
        <v/>
      </c>
      <c r="R2484" s="13">
        <f>'دیده بان بازار'!R2487</f>
        <v/>
      </c>
      <c r="S2484" s="13">
        <f>'دیده بان بازار'!S2487</f>
        <v/>
      </c>
      <c r="T2484" s="13">
        <f>'دیده بان بازار'!T2487</f>
        <v/>
      </c>
      <c r="U2484" s="13">
        <f>'دیده بان بازار'!U2487</f>
        <v/>
      </c>
      <c r="V2484" s="13">
        <f>'دیده بان بازار'!V2487</f>
        <v/>
      </c>
      <c r="W2484" s="6">
        <f>'دیده بان بازار'!W2487</f>
        <v/>
      </c>
      <c r="X2484" s="11">
        <f>IFERROR(IF(OR(R2484&lt;=0,W2484&lt;=0,S2484&lt;=0,V2484&lt;=0),0,ROUND((S2484/R2484)/(V2484/W2484),2)),0)</f>
        <v/>
      </c>
      <c r="Y2484" s="11">
        <f>IFERROR(IF(OR(S2484&lt;=0,V2484&lt;=0),0,ROUND(S2484/V2484,2)),0)</f>
        <v/>
      </c>
      <c r="Z2484" s="11">
        <f>IFERROR(J2484-M2484,0)</f>
        <v/>
      </c>
      <c r="AA2484" s="11">
        <f>IFERROR(ROUND(MAX(0,MIN(100,((AB2484*0.2)+(AC2484*0.15)+(AD2484*0.15)+(AE2484*0.1)+(AF2484*0.1)+(AG2484*0.15)+(MIN(Y2484/3,1)*100*0.1)+(AI2484*0.05))*((AH2484/100)*0.25+0.75))),0),0)</f>
        <v/>
      </c>
      <c r="AB2484" s="11">
        <f>ROUND(MAX(0,MIN(100,((M2484+10)/20)*100)),0)</f>
        <v/>
      </c>
      <c r="AC2484" s="11">
        <f>IFERROR(IF(D2484&lt;=0,0,ROUND(COUNTIFS($D$4:$D$3359,"&lt;="&amp;D2484,$D$4:$D$3359,"&gt;0")/COUNTIF($D$4:$D$3359,"&gt;0")*100,0)),0)</f>
        <v/>
      </c>
      <c r="AD2484" s="11">
        <f>IF(E2484&lt;=0,0,ROUND(MAX(0,MIN(100,(LOG10(1+E2484/1000000000)/LOG10(101))*100)),0))</f>
        <v/>
      </c>
      <c r="AE2484" s="11">
        <f>IF(O2484=N2484,50,ROUND(MAX(0,MIN(100,((H2484-N2484)/(O2484-N2484))*100)),0))</f>
        <v/>
      </c>
      <c r="AF2484" s="11">
        <f>ROUND(MAX(0,MIN(100,50+((H2484-K2484)/K2484)*1000)),0)</f>
        <v/>
      </c>
      <c r="AG2484" s="11">
        <f>IFERROR(ROUND(MAX(0,MIN(100,50+25*LN(MAX(0.01,X2484)))),0),25)</f>
        <v/>
      </c>
      <c r="AH2484" s="11">
        <f>ROUND(IF(M2484&lt;=-30,0,IF(M2484&lt;=-20,20,IF(M2484&lt;=-10,50,100))),0)</f>
        <v/>
      </c>
      <c r="AI2484" s="11">
        <f>ROUND(MAX(0,MIN(100,50+(Z2484*10))),0)</f>
        <v/>
      </c>
      <c r="AJ2484" s="11">
        <f>IFERROR(IF(--AA2484&gt;=80,"خرید قوی",IF(--AA2484&gt;=70,"خرید مشروط",IF(--AA2484&gt;=60,"مراقبت",IF(--AA2484&gt;=45,"ضعیف","عدم ورود")))),"")</f>
        <v/>
      </c>
    </row>
    <row r="2485">
      <c r="A2485" s="15">
        <f>'دیده بان بازار'!A2488</f>
        <v/>
      </c>
      <c r="B2485" s="16">
        <f>'دیده بان بازار'!B2488</f>
        <v/>
      </c>
      <c r="C2485" s="16">
        <f>'دیده بان بازار'!C2488</f>
        <v/>
      </c>
      <c r="D2485" s="16">
        <f>'دیده بان بازار'!D2488</f>
        <v/>
      </c>
      <c r="E2485" s="17">
        <f>'دیده بان بازار'!E2488</f>
        <v/>
      </c>
      <c r="F2485" s="16">
        <f>'دیده بان بازار'!F2488</f>
        <v/>
      </c>
      <c r="G2485" s="16">
        <f>'دیده بان بازار'!G2488</f>
        <v/>
      </c>
      <c r="H2485" s="16">
        <f>'دیده بان بازار'!H2488</f>
        <v/>
      </c>
      <c r="I2485" s="16">
        <f>'دیده بان بازار'!I2488</f>
        <v/>
      </c>
      <c r="J2485" s="16">
        <f>'دیده بان بازار'!J2488</f>
        <v/>
      </c>
      <c r="K2485" s="16">
        <f>'دیده بان بازار'!K2488</f>
        <v/>
      </c>
      <c r="L2485" s="16">
        <f>'دیده بان بازار'!L2488</f>
        <v/>
      </c>
      <c r="M2485" s="16">
        <f>'دیده بان بازار'!M2488</f>
        <v/>
      </c>
      <c r="N2485" s="16">
        <f>'دیده بان بازار'!N2488</f>
        <v/>
      </c>
      <c r="O2485" s="16">
        <f>'دیده بان بازار'!O2488</f>
        <v/>
      </c>
      <c r="P2485" s="16">
        <f>'دیده بان بازار'!P2488</f>
        <v/>
      </c>
      <c r="Q2485" s="16">
        <f>'دیده بان بازار'!Q2488</f>
        <v/>
      </c>
      <c r="R2485" s="16">
        <f>'دیده بان بازار'!R2488</f>
        <v/>
      </c>
      <c r="S2485" s="16">
        <f>'دیده بان بازار'!S2488</f>
        <v/>
      </c>
      <c r="T2485" s="16">
        <f>'دیده بان بازار'!T2488</f>
        <v/>
      </c>
      <c r="U2485" s="16">
        <f>'دیده بان بازار'!U2488</f>
        <v/>
      </c>
      <c r="V2485" s="16">
        <f>'دیده بان بازار'!V2488</f>
        <v/>
      </c>
      <c r="W2485" s="7">
        <f>'دیده بان بازار'!W2488</f>
        <v/>
      </c>
      <c r="X2485" s="11">
        <f>IFERROR(IF(OR(R2485&lt;=0,W2485&lt;=0,S2485&lt;=0,V2485&lt;=0),0,ROUND((S2485/R2485)/(V2485/W2485),2)),0)</f>
        <v/>
      </c>
      <c r="Y2485" s="11">
        <f>IFERROR(IF(OR(S2485&lt;=0,V2485&lt;=0),0,ROUND(S2485/V2485,2)),0)</f>
        <v/>
      </c>
      <c r="Z2485" s="11">
        <f>IFERROR(J2485-M2485,0)</f>
        <v/>
      </c>
      <c r="AA2485" s="11">
        <f>IFERROR(ROUND(MAX(0,MIN(100,((AB2485*0.2)+(AC2485*0.15)+(AD2485*0.15)+(AE2485*0.1)+(AF2485*0.1)+(AG2485*0.15)+(MIN(Y2485/3,1)*100*0.1)+(AI2485*0.05))*((AH2485/100)*0.25+0.75))),0),0)</f>
        <v/>
      </c>
      <c r="AB2485" s="11">
        <f>ROUND(MAX(0,MIN(100,((M2485+10)/20)*100)),0)</f>
        <v/>
      </c>
      <c r="AC2485" s="11">
        <f>IFERROR(IF(D2485&lt;=0,0,ROUND(COUNTIFS($D$4:$D$3359,"&lt;="&amp;D2485,$D$4:$D$3359,"&gt;0")/COUNTIF($D$4:$D$3359,"&gt;0")*100,0)),0)</f>
        <v/>
      </c>
      <c r="AD2485" s="11">
        <f>IF(E2485&lt;=0,0,ROUND(MAX(0,MIN(100,(LOG10(1+E2485/1000000000)/LOG10(101))*100)),0))</f>
        <v/>
      </c>
      <c r="AE2485" s="11">
        <f>IF(O2485=N2485,50,ROUND(MAX(0,MIN(100,((H2485-N2485)/(O2485-N2485))*100)),0))</f>
        <v/>
      </c>
      <c r="AF2485" s="11">
        <f>ROUND(MAX(0,MIN(100,50+((H2485-K2485)/K2485)*1000)),0)</f>
        <v/>
      </c>
      <c r="AG2485" s="11">
        <f>IFERROR(ROUND(MAX(0,MIN(100,50+25*LN(MAX(0.01,X2485)))),0),25)</f>
        <v/>
      </c>
      <c r="AH2485" s="11">
        <f>ROUND(IF(M2485&lt;=-30,0,IF(M2485&lt;=-20,20,IF(M2485&lt;=-10,50,100))),0)</f>
        <v/>
      </c>
      <c r="AI2485" s="11">
        <f>ROUND(MAX(0,MIN(100,50+(Z2485*10))),0)</f>
        <v/>
      </c>
      <c r="AJ2485" s="11">
        <f>IFERROR(IF(--AA2485&gt;=80,"خرید قوی",IF(--AA2485&gt;=70,"خرید مشروط",IF(--AA2485&gt;=60,"مراقبت",IF(--AA2485&gt;=45,"ضعیف","عدم ورود")))),"")</f>
        <v/>
      </c>
    </row>
    <row r="2486">
      <c r="A2486" s="12">
        <f>'دیده بان بازار'!A2489</f>
        <v/>
      </c>
      <c r="B2486" s="13">
        <f>'دیده بان بازار'!B2489</f>
        <v/>
      </c>
      <c r="C2486" s="13">
        <f>'دیده بان بازار'!C2489</f>
        <v/>
      </c>
      <c r="D2486" s="13">
        <f>'دیده بان بازار'!D2489</f>
        <v/>
      </c>
      <c r="E2486" s="14">
        <f>'دیده بان بازار'!E2489</f>
        <v/>
      </c>
      <c r="F2486" s="13">
        <f>'دیده بان بازار'!F2489</f>
        <v/>
      </c>
      <c r="G2486" s="13">
        <f>'دیده بان بازار'!G2489</f>
        <v/>
      </c>
      <c r="H2486" s="13">
        <f>'دیده بان بازار'!H2489</f>
        <v/>
      </c>
      <c r="I2486" s="13">
        <f>'دیده بان بازار'!I2489</f>
        <v/>
      </c>
      <c r="J2486" s="13">
        <f>'دیده بان بازار'!J2489</f>
        <v/>
      </c>
      <c r="K2486" s="13">
        <f>'دیده بان بازار'!K2489</f>
        <v/>
      </c>
      <c r="L2486" s="13">
        <f>'دیده بان بازار'!L2489</f>
        <v/>
      </c>
      <c r="M2486" s="13">
        <f>'دیده بان بازار'!M2489</f>
        <v/>
      </c>
      <c r="N2486" s="13">
        <f>'دیده بان بازار'!N2489</f>
        <v/>
      </c>
      <c r="O2486" s="13">
        <f>'دیده بان بازار'!O2489</f>
        <v/>
      </c>
      <c r="P2486" s="13">
        <f>'دیده بان بازار'!P2489</f>
        <v/>
      </c>
      <c r="Q2486" s="13">
        <f>'دیده بان بازار'!Q2489</f>
        <v/>
      </c>
      <c r="R2486" s="13">
        <f>'دیده بان بازار'!R2489</f>
        <v/>
      </c>
      <c r="S2486" s="13">
        <f>'دیده بان بازار'!S2489</f>
        <v/>
      </c>
      <c r="T2486" s="13">
        <f>'دیده بان بازار'!T2489</f>
        <v/>
      </c>
      <c r="U2486" s="13">
        <f>'دیده بان بازار'!U2489</f>
        <v/>
      </c>
      <c r="V2486" s="13">
        <f>'دیده بان بازار'!V2489</f>
        <v/>
      </c>
      <c r="W2486" s="6">
        <f>'دیده بان بازار'!W2489</f>
        <v/>
      </c>
      <c r="X2486" s="11">
        <f>IFERROR(IF(OR(R2486&lt;=0,W2486&lt;=0,S2486&lt;=0,V2486&lt;=0),0,ROUND((S2486/R2486)/(V2486/W2486),2)),0)</f>
        <v/>
      </c>
      <c r="Y2486" s="11">
        <f>IFERROR(IF(OR(S2486&lt;=0,V2486&lt;=0),0,ROUND(S2486/V2486,2)),0)</f>
        <v/>
      </c>
      <c r="Z2486" s="11">
        <f>IFERROR(J2486-M2486,0)</f>
        <v/>
      </c>
      <c r="AA2486" s="11">
        <f>IFERROR(ROUND(MAX(0,MIN(100,((AB2486*0.2)+(AC2486*0.15)+(AD2486*0.15)+(AE2486*0.1)+(AF2486*0.1)+(AG2486*0.15)+(MIN(Y2486/3,1)*100*0.1)+(AI2486*0.05))*((AH2486/100)*0.25+0.75))),0),0)</f>
        <v/>
      </c>
      <c r="AB2486" s="11">
        <f>ROUND(MAX(0,MIN(100,((M2486+10)/20)*100)),0)</f>
        <v/>
      </c>
      <c r="AC2486" s="11">
        <f>IFERROR(IF(D2486&lt;=0,0,ROUND(COUNTIFS($D$4:$D$3359,"&lt;="&amp;D2486,$D$4:$D$3359,"&gt;0")/COUNTIF($D$4:$D$3359,"&gt;0")*100,0)),0)</f>
        <v/>
      </c>
      <c r="AD2486" s="11">
        <f>IF(E2486&lt;=0,0,ROUND(MAX(0,MIN(100,(LOG10(1+E2486/1000000000)/LOG10(101))*100)),0))</f>
        <v/>
      </c>
      <c r="AE2486" s="11">
        <f>IF(O2486=N2486,50,ROUND(MAX(0,MIN(100,((H2486-N2486)/(O2486-N2486))*100)),0))</f>
        <v/>
      </c>
      <c r="AF2486" s="11">
        <f>ROUND(MAX(0,MIN(100,50+((H2486-K2486)/K2486)*1000)),0)</f>
        <v/>
      </c>
      <c r="AG2486" s="11">
        <f>IFERROR(ROUND(MAX(0,MIN(100,50+25*LN(MAX(0.01,X2486)))),0),25)</f>
        <v/>
      </c>
      <c r="AH2486" s="11">
        <f>ROUND(IF(M2486&lt;=-30,0,IF(M2486&lt;=-20,20,IF(M2486&lt;=-10,50,100))),0)</f>
        <v/>
      </c>
      <c r="AI2486" s="11">
        <f>ROUND(MAX(0,MIN(100,50+(Z2486*10))),0)</f>
        <v/>
      </c>
      <c r="AJ2486" s="11">
        <f>IFERROR(IF(--AA2486&gt;=80,"خرید قوی",IF(--AA2486&gt;=70,"خرید مشروط",IF(--AA2486&gt;=60,"مراقبت",IF(--AA2486&gt;=45,"ضعیف","عدم ورود")))),"")</f>
        <v/>
      </c>
    </row>
    <row r="2487">
      <c r="A2487" s="15">
        <f>'دیده بان بازار'!A2490</f>
        <v/>
      </c>
      <c r="B2487" s="16">
        <f>'دیده بان بازار'!B2490</f>
        <v/>
      </c>
      <c r="C2487" s="16">
        <f>'دیده بان بازار'!C2490</f>
        <v/>
      </c>
      <c r="D2487" s="16">
        <f>'دیده بان بازار'!D2490</f>
        <v/>
      </c>
      <c r="E2487" s="17">
        <f>'دیده بان بازار'!E2490</f>
        <v/>
      </c>
      <c r="F2487" s="16">
        <f>'دیده بان بازار'!F2490</f>
        <v/>
      </c>
      <c r="G2487" s="16">
        <f>'دیده بان بازار'!G2490</f>
        <v/>
      </c>
      <c r="H2487" s="16">
        <f>'دیده بان بازار'!H2490</f>
        <v/>
      </c>
      <c r="I2487" s="16">
        <f>'دیده بان بازار'!I2490</f>
        <v/>
      </c>
      <c r="J2487" s="16">
        <f>'دیده بان بازار'!J2490</f>
        <v/>
      </c>
      <c r="K2487" s="16">
        <f>'دیده بان بازار'!K2490</f>
        <v/>
      </c>
      <c r="L2487" s="16">
        <f>'دیده بان بازار'!L2490</f>
        <v/>
      </c>
      <c r="M2487" s="16">
        <f>'دیده بان بازار'!M2490</f>
        <v/>
      </c>
      <c r="N2487" s="16">
        <f>'دیده بان بازار'!N2490</f>
        <v/>
      </c>
      <c r="O2487" s="16">
        <f>'دیده بان بازار'!O2490</f>
        <v/>
      </c>
      <c r="P2487" s="16">
        <f>'دیده بان بازار'!P2490</f>
        <v/>
      </c>
      <c r="Q2487" s="16">
        <f>'دیده بان بازار'!Q2490</f>
        <v/>
      </c>
      <c r="R2487" s="16">
        <f>'دیده بان بازار'!R2490</f>
        <v/>
      </c>
      <c r="S2487" s="16">
        <f>'دیده بان بازار'!S2490</f>
        <v/>
      </c>
      <c r="T2487" s="16">
        <f>'دیده بان بازار'!T2490</f>
        <v/>
      </c>
      <c r="U2487" s="16">
        <f>'دیده بان بازار'!U2490</f>
        <v/>
      </c>
      <c r="V2487" s="16">
        <f>'دیده بان بازار'!V2490</f>
        <v/>
      </c>
      <c r="W2487" s="7">
        <f>'دیده بان بازار'!W2490</f>
        <v/>
      </c>
      <c r="X2487" s="11">
        <f>IFERROR(IF(OR(R2487&lt;=0,W2487&lt;=0,S2487&lt;=0,V2487&lt;=0),0,ROUND((S2487/R2487)/(V2487/W2487),2)),0)</f>
        <v/>
      </c>
      <c r="Y2487" s="11">
        <f>IFERROR(IF(OR(S2487&lt;=0,V2487&lt;=0),0,ROUND(S2487/V2487,2)),0)</f>
        <v/>
      </c>
      <c r="Z2487" s="11">
        <f>IFERROR(J2487-M2487,0)</f>
        <v/>
      </c>
      <c r="AA2487" s="11">
        <f>IFERROR(ROUND(MAX(0,MIN(100,((AB2487*0.2)+(AC2487*0.15)+(AD2487*0.15)+(AE2487*0.1)+(AF2487*0.1)+(AG2487*0.15)+(MIN(Y2487/3,1)*100*0.1)+(AI2487*0.05))*((AH2487/100)*0.25+0.75))),0),0)</f>
        <v/>
      </c>
      <c r="AB2487" s="11">
        <f>ROUND(MAX(0,MIN(100,((M2487+10)/20)*100)),0)</f>
        <v/>
      </c>
      <c r="AC2487" s="11">
        <f>IFERROR(IF(D2487&lt;=0,0,ROUND(COUNTIFS($D$4:$D$3359,"&lt;="&amp;D2487,$D$4:$D$3359,"&gt;0")/COUNTIF($D$4:$D$3359,"&gt;0")*100,0)),0)</f>
        <v/>
      </c>
      <c r="AD2487" s="11">
        <f>IF(E2487&lt;=0,0,ROUND(MAX(0,MIN(100,(LOG10(1+E2487/1000000000)/LOG10(101))*100)),0))</f>
        <v/>
      </c>
      <c r="AE2487" s="11">
        <f>IF(O2487=N2487,50,ROUND(MAX(0,MIN(100,((H2487-N2487)/(O2487-N2487))*100)),0))</f>
        <v/>
      </c>
      <c r="AF2487" s="11">
        <f>ROUND(MAX(0,MIN(100,50+((H2487-K2487)/K2487)*1000)),0)</f>
        <v/>
      </c>
      <c r="AG2487" s="11">
        <f>IFERROR(ROUND(MAX(0,MIN(100,50+25*LN(MAX(0.01,X2487)))),0),25)</f>
        <v/>
      </c>
      <c r="AH2487" s="11">
        <f>ROUND(IF(M2487&lt;=-30,0,IF(M2487&lt;=-20,20,IF(M2487&lt;=-10,50,100))),0)</f>
        <v/>
      </c>
      <c r="AI2487" s="11">
        <f>ROUND(MAX(0,MIN(100,50+(Z2487*10))),0)</f>
        <v/>
      </c>
      <c r="AJ2487" s="11">
        <f>IFERROR(IF(--AA2487&gt;=80,"خرید قوی",IF(--AA2487&gt;=70,"خرید مشروط",IF(--AA2487&gt;=60,"مراقبت",IF(--AA2487&gt;=45,"ضعیف","عدم ورود")))),"")</f>
        <v/>
      </c>
    </row>
    <row r="2488">
      <c r="A2488" s="12">
        <f>'دیده بان بازار'!A2491</f>
        <v/>
      </c>
      <c r="B2488" s="13">
        <f>'دیده بان بازار'!B2491</f>
        <v/>
      </c>
      <c r="C2488" s="13">
        <f>'دیده بان بازار'!C2491</f>
        <v/>
      </c>
      <c r="D2488" s="13">
        <f>'دیده بان بازار'!D2491</f>
        <v/>
      </c>
      <c r="E2488" s="14">
        <f>'دیده بان بازار'!E2491</f>
        <v/>
      </c>
      <c r="F2488" s="13">
        <f>'دیده بان بازار'!F2491</f>
        <v/>
      </c>
      <c r="G2488" s="13">
        <f>'دیده بان بازار'!G2491</f>
        <v/>
      </c>
      <c r="H2488" s="13">
        <f>'دیده بان بازار'!H2491</f>
        <v/>
      </c>
      <c r="I2488" s="13">
        <f>'دیده بان بازار'!I2491</f>
        <v/>
      </c>
      <c r="J2488" s="13">
        <f>'دیده بان بازار'!J2491</f>
        <v/>
      </c>
      <c r="K2488" s="13">
        <f>'دیده بان بازار'!K2491</f>
        <v/>
      </c>
      <c r="L2488" s="13">
        <f>'دیده بان بازار'!L2491</f>
        <v/>
      </c>
      <c r="M2488" s="13">
        <f>'دیده بان بازار'!M2491</f>
        <v/>
      </c>
      <c r="N2488" s="13">
        <f>'دیده بان بازار'!N2491</f>
        <v/>
      </c>
      <c r="O2488" s="13">
        <f>'دیده بان بازار'!O2491</f>
        <v/>
      </c>
      <c r="P2488" s="13">
        <f>'دیده بان بازار'!P2491</f>
        <v/>
      </c>
      <c r="Q2488" s="13">
        <f>'دیده بان بازار'!Q2491</f>
        <v/>
      </c>
      <c r="R2488" s="13">
        <f>'دیده بان بازار'!R2491</f>
        <v/>
      </c>
      <c r="S2488" s="13">
        <f>'دیده بان بازار'!S2491</f>
        <v/>
      </c>
      <c r="T2488" s="13">
        <f>'دیده بان بازار'!T2491</f>
        <v/>
      </c>
      <c r="U2488" s="13">
        <f>'دیده بان بازار'!U2491</f>
        <v/>
      </c>
      <c r="V2488" s="13">
        <f>'دیده بان بازار'!V2491</f>
        <v/>
      </c>
      <c r="W2488" s="6">
        <f>'دیده بان بازار'!W2491</f>
        <v/>
      </c>
      <c r="X2488" s="11">
        <f>IFERROR(IF(OR(R2488&lt;=0,W2488&lt;=0,S2488&lt;=0,V2488&lt;=0),0,ROUND((S2488/R2488)/(V2488/W2488),2)),0)</f>
        <v/>
      </c>
      <c r="Y2488" s="11">
        <f>IFERROR(IF(OR(S2488&lt;=0,V2488&lt;=0),0,ROUND(S2488/V2488,2)),0)</f>
        <v/>
      </c>
      <c r="Z2488" s="11">
        <f>IFERROR(J2488-M2488,0)</f>
        <v/>
      </c>
      <c r="AA2488" s="11">
        <f>IFERROR(ROUND(MAX(0,MIN(100,((AB2488*0.2)+(AC2488*0.15)+(AD2488*0.15)+(AE2488*0.1)+(AF2488*0.1)+(AG2488*0.15)+(MIN(Y2488/3,1)*100*0.1)+(AI2488*0.05))*((AH2488/100)*0.25+0.75))),0),0)</f>
        <v/>
      </c>
      <c r="AB2488" s="11">
        <f>ROUND(MAX(0,MIN(100,((M2488+10)/20)*100)),0)</f>
        <v/>
      </c>
      <c r="AC2488" s="11">
        <f>IFERROR(IF(D2488&lt;=0,0,ROUND(COUNTIFS($D$4:$D$3359,"&lt;="&amp;D2488,$D$4:$D$3359,"&gt;0")/COUNTIF($D$4:$D$3359,"&gt;0")*100,0)),0)</f>
        <v/>
      </c>
      <c r="AD2488" s="11">
        <f>IF(E2488&lt;=0,0,ROUND(MAX(0,MIN(100,(LOG10(1+E2488/1000000000)/LOG10(101))*100)),0))</f>
        <v/>
      </c>
      <c r="AE2488" s="11">
        <f>IF(O2488=N2488,50,ROUND(MAX(0,MIN(100,((H2488-N2488)/(O2488-N2488))*100)),0))</f>
        <v/>
      </c>
      <c r="AF2488" s="11">
        <f>ROUND(MAX(0,MIN(100,50+((H2488-K2488)/K2488)*1000)),0)</f>
        <v/>
      </c>
      <c r="AG2488" s="11">
        <f>IFERROR(ROUND(MAX(0,MIN(100,50+25*LN(MAX(0.01,X2488)))),0),25)</f>
        <v/>
      </c>
      <c r="AH2488" s="11">
        <f>ROUND(IF(M2488&lt;=-30,0,IF(M2488&lt;=-20,20,IF(M2488&lt;=-10,50,100))),0)</f>
        <v/>
      </c>
      <c r="AI2488" s="11">
        <f>ROUND(MAX(0,MIN(100,50+(Z2488*10))),0)</f>
        <v/>
      </c>
      <c r="AJ2488" s="11">
        <f>IFERROR(IF(--AA2488&gt;=80,"خرید قوی",IF(--AA2488&gt;=70,"خرید مشروط",IF(--AA2488&gt;=60,"مراقبت",IF(--AA2488&gt;=45,"ضعیف","عدم ورود")))),"")</f>
        <v/>
      </c>
    </row>
    <row r="2489">
      <c r="A2489" s="15">
        <f>'دیده بان بازار'!A2492</f>
        <v/>
      </c>
      <c r="B2489" s="16">
        <f>'دیده بان بازار'!B2492</f>
        <v/>
      </c>
      <c r="C2489" s="16">
        <f>'دیده بان بازار'!C2492</f>
        <v/>
      </c>
      <c r="D2489" s="16">
        <f>'دیده بان بازار'!D2492</f>
        <v/>
      </c>
      <c r="E2489" s="17">
        <f>'دیده بان بازار'!E2492</f>
        <v/>
      </c>
      <c r="F2489" s="16">
        <f>'دیده بان بازار'!F2492</f>
        <v/>
      </c>
      <c r="G2489" s="16">
        <f>'دیده بان بازار'!G2492</f>
        <v/>
      </c>
      <c r="H2489" s="16">
        <f>'دیده بان بازار'!H2492</f>
        <v/>
      </c>
      <c r="I2489" s="16">
        <f>'دیده بان بازار'!I2492</f>
        <v/>
      </c>
      <c r="J2489" s="16">
        <f>'دیده بان بازار'!J2492</f>
        <v/>
      </c>
      <c r="K2489" s="16">
        <f>'دیده بان بازار'!K2492</f>
        <v/>
      </c>
      <c r="L2489" s="16">
        <f>'دیده بان بازار'!L2492</f>
        <v/>
      </c>
      <c r="M2489" s="16">
        <f>'دیده بان بازار'!M2492</f>
        <v/>
      </c>
      <c r="N2489" s="16">
        <f>'دیده بان بازار'!N2492</f>
        <v/>
      </c>
      <c r="O2489" s="16">
        <f>'دیده بان بازار'!O2492</f>
        <v/>
      </c>
      <c r="P2489" s="16">
        <f>'دیده بان بازار'!P2492</f>
        <v/>
      </c>
      <c r="Q2489" s="16">
        <f>'دیده بان بازار'!Q2492</f>
        <v/>
      </c>
      <c r="R2489" s="16">
        <f>'دیده بان بازار'!R2492</f>
        <v/>
      </c>
      <c r="S2489" s="16">
        <f>'دیده بان بازار'!S2492</f>
        <v/>
      </c>
      <c r="T2489" s="16">
        <f>'دیده بان بازار'!T2492</f>
        <v/>
      </c>
      <c r="U2489" s="16">
        <f>'دیده بان بازار'!U2492</f>
        <v/>
      </c>
      <c r="V2489" s="16">
        <f>'دیده بان بازار'!V2492</f>
        <v/>
      </c>
      <c r="W2489" s="7">
        <f>'دیده بان بازار'!W2492</f>
        <v/>
      </c>
      <c r="X2489" s="11">
        <f>IFERROR(IF(OR(R2489&lt;=0,W2489&lt;=0,S2489&lt;=0,V2489&lt;=0),0,ROUND((S2489/R2489)/(V2489/W2489),2)),0)</f>
        <v/>
      </c>
      <c r="Y2489" s="11">
        <f>IFERROR(IF(OR(S2489&lt;=0,V2489&lt;=0),0,ROUND(S2489/V2489,2)),0)</f>
        <v/>
      </c>
      <c r="Z2489" s="11">
        <f>IFERROR(J2489-M2489,0)</f>
        <v/>
      </c>
      <c r="AA2489" s="11">
        <f>IFERROR(ROUND(MAX(0,MIN(100,((AB2489*0.2)+(AC2489*0.15)+(AD2489*0.15)+(AE2489*0.1)+(AF2489*0.1)+(AG2489*0.15)+(MIN(Y2489/3,1)*100*0.1)+(AI2489*0.05))*((AH2489/100)*0.25+0.75))),0),0)</f>
        <v/>
      </c>
      <c r="AB2489" s="11">
        <f>ROUND(MAX(0,MIN(100,((M2489+10)/20)*100)),0)</f>
        <v/>
      </c>
      <c r="AC2489" s="11">
        <f>IFERROR(IF(D2489&lt;=0,0,ROUND(COUNTIFS($D$4:$D$3359,"&lt;="&amp;D2489,$D$4:$D$3359,"&gt;0")/COUNTIF($D$4:$D$3359,"&gt;0")*100,0)),0)</f>
        <v/>
      </c>
      <c r="AD2489" s="11">
        <f>IF(E2489&lt;=0,0,ROUND(MAX(0,MIN(100,(LOG10(1+E2489/1000000000)/LOG10(101))*100)),0))</f>
        <v/>
      </c>
      <c r="AE2489" s="11">
        <f>IF(O2489=N2489,50,ROUND(MAX(0,MIN(100,((H2489-N2489)/(O2489-N2489))*100)),0))</f>
        <v/>
      </c>
      <c r="AF2489" s="11">
        <f>ROUND(MAX(0,MIN(100,50+((H2489-K2489)/K2489)*1000)),0)</f>
        <v/>
      </c>
      <c r="AG2489" s="11">
        <f>IFERROR(ROUND(MAX(0,MIN(100,50+25*LN(MAX(0.01,X2489)))),0),25)</f>
        <v/>
      </c>
      <c r="AH2489" s="11">
        <f>ROUND(IF(M2489&lt;=-30,0,IF(M2489&lt;=-20,20,IF(M2489&lt;=-10,50,100))),0)</f>
        <v/>
      </c>
      <c r="AI2489" s="11">
        <f>ROUND(MAX(0,MIN(100,50+(Z2489*10))),0)</f>
        <v/>
      </c>
      <c r="AJ2489" s="11">
        <f>IFERROR(IF(--AA2489&gt;=80,"خرید قوی",IF(--AA2489&gt;=70,"خرید مشروط",IF(--AA2489&gt;=60,"مراقبت",IF(--AA2489&gt;=45,"ضعیف","عدم ورود")))),"")</f>
        <v/>
      </c>
    </row>
    <row r="2490">
      <c r="A2490" s="12">
        <f>'دیده بان بازار'!A2493</f>
        <v/>
      </c>
      <c r="B2490" s="13">
        <f>'دیده بان بازار'!B2493</f>
        <v/>
      </c>
      <c r="C2490" s="13">
        <f>'دیده بان بازار'!C2493</f>
        <v/>
      </c>
      <c r="D2490" s="13">
        <f>'دیده بان بازار'!D2493</f>
        <v/>
      </c>
      <c r="E2490" s="14">
        <f>'دیده بان بازار'!E2493</f>
        <v/>
      </c>
      <c r="F2490" s="13">
        <f>'دیده بان بازار'!F2493</f>
        <v/>
      </c>
      <c r="G2490" s="13">
        <f>'دیده بان بازار'!G2493</f>
        <v/>
      </c>
      <c r="H2490" s="13">
        <f>'دیده بان بازار'!H2493</f>
        <v/>
      </c>
      <c r="I2490" s="13">
        <f>'دیده بان بازار'!I2493</f>
        <v/>
      </c>
      <c r="J2490" s="13">
        <f>'دیده بان بازار'!J2493</f>
        <v/>
      </c>
      <c r="K2490" s="13">
        <f>'دیده بان بازار'!K2493</f>
        <v/>
      </c>
      <c r="L2490" s="13">
        <f>'دیده بان بازار'!L2493</f>
        <v/>
      </c>
      <c r="M2490" s="13">
        <f>'دیده بان بازار'!M2493</f>
        <v/>
      </c>
      <c r="N2490" s="13">
        <f>'دیده بان بازار'!N2493</f>
        <v/>
      </c>
      <c r="O2490" s="13">
        <f>'دیده بان بازار'!O2493</f>
        <v/>
      </c>
      <c r="P2490" s="13">
        <f>'دیده بان بازار'!P2493</f>
        <v/>
      </c>
      <c r="Q2490" s="13">
        <f>'دیده بان بازار'!Q2493</f>
        <v/>
      </c>
      <c r="R2490" s="13">
        <f>'دیده بان بازار'!R2493</f>
        <v/>
      </c>
      <c r="S2490" s="13">
        <f>'دیده بان بازار'!S2493</f>
        <v/>
      </c>
      <c r="T2490" s="13">
        <f>'دیده بان بازار'!T2493</f>
        <v/>
      </c>
      <c r="U2490" s="13">
        <f>'دیده بان بازار'!U2493</f>
        <v/>
      </c>
      <c r="V2490" s="13">
        <f>'دیده بان بازار'!V2493</f>
        <v/>
      </c>
      <c r="W2490" s="6">
        <f>'دیده بان بازار'!W2493</f>
        <v/>
      </c>
      <c r="X2490" s="11">
        <f>IFERROR(IF(OR(R2490&lt;=0,W2490&lt;=0,S2490&lt;=0,V2490&lt;=0),0,ROUND((S2490/R2490)/(V2490/W2490),2)),0)</f>
        <v/>
      </c>
      <c r="Y2490" s="11">
        <f>IFERROR(IF(OR(S2490&lt;=0,V2490&lt;=0),0,ROUND(S2490/V2490,2)),0)</f>
        <v/>
      </c>
      <c r="Z2490" s="11">
        <f>IFERROR(J2490-M2490,0)</f>
        <v/>
      </c>
      <c r="AA2490" s="11">
        <f>IFERROR(ROUND(MAX(0,MIN(100,((AB2490*0.2)+(AC2490*0.15)+(AD2490*0.15)+(AE2490*0.1)+(AF2490*0.1)+(AG2490*0.15)+(MIN(Y2490/3,1)*100*0.1)+(AI2490*0.05))*((AH2490/100)*0.25+0.75))),0),0)</f>
        <v/>
      </c>
      <c r="AB2490" s="11">
        <f>ROUND(MAX(0,MIN(100,((M2490+10)/20)*100)),0)</f>
        <v/>
      </c>
      <c r="AC2490" s="11">
        <f>IFERROR(IF(D2490&lt;=0,0,ROUND(COUNTIFS($D$4:$D$3359,"&lt;="&amp;D2490,$D$4:$D$3359,"&gt;0")/COUNTIF($D$4:$D$3359,"&gt;0")*100,0)),0)</f>
        <v/>
      </c>
      <c r="AD2490" s="11">
        <f>IF(E2490&lt;=0,0,ROUND(MAX(0,MIN(100,(LOG10(1+E2490/1000000000)/LOG10(101))*100)),0))</f>
        <v/>
      </c>
      <c r="AE2490" s="11">
        <f>IF(O2490=N2490,50,ROUND(MAX(0,MIN(100,((H2490-N2490)/(O2490-N2490))*100)),0))</f>
        <v/>
      </c>
      <c r="AF2490" s="11">
        <f>ROUND(MAX(0,MIN(100,50+((H2490-K2490)/K2490)*1000)),0)</f>
        <v/>
      </c>
      <c r="AG2490" s="11">
        <f>IFERROR(ROUND(MAX(0,MIN(100,50+25*LN(MAX(0.01,X2490)))),0),25)</f>
        <v/>
      </c>
      <c r="AH2490" s="11">
        <f>ROUND(IF(M2490&lt;=-30,0,IF(M2490&lt;=-20,20,IF(M2490&lt;=-10,50,100))),0)</f>
        <v/>
      </c>
      <c r="AI2490" s="11">
        <f>ROUND(MAX(0,MIN(100,50+(Z2490*10))),0)</f>
        <v/>
      </c>
      <c r="AJ2490" s="11">
        <f>IFERROR(IF(--AA2490&gt;=80,"خرید قوی",IF(--AA2490&gt;=70,"خرید مشروط",IF(--AA2490&gt;=60,"مراقبت",IF(--AA2490&gt;=45,"ضعیف","عدم ورود")))),"")</f>
        <v/>
      </c>
    </row>
    <row r="2491">
      <c r="A2491" s="15">
        <f>'دیده بان بازار'!A2494</f>
        <v/>
      </c>
      <c r="B2491" s="16">
        <f>'دیده بان بازار'!B2494</f>
        <v/>
      </c>
      <c r="C2491" s="16">
        <f>'دیده بان بازار'!C2494</f>
        <v/>
      </c>
      <c r="D2491" s="16">
        <f>'دیده بان بازار'!D2494</f>
        <v/>
      </c>
      <c r="E2491" s="17">
        <f>'دیده بان بازار'!E2494</f>
        <v/>
      </c>
      <c r="F2491" s="16">
        <f>'دیده بان بازار'!F2494</f>
        <v/>
      </c>
      <c r="G2491" s="16">
        <f>'دیده بان بازار'!G2494</f>
        <v/>
      </c>
      <c r="H2491" s="16">
        <f>'دیده بان بازار'!H2494</f>
        <v/>
      </c>
      <c r="I2491" s="16">
        <f>'دیده بان بازار'!I2494</f>
        <v/>
      </c>
      <c r="J2491" s="16">
        <f>'دیده بان بازار'!J2494</f>
        <v/>
      </c>
      <c r="K2491" s="16">
        <f>'دیده بان بازار'!K2494</f>
        <v/>
      </c>
      <c r="L2491" s="16">
        <f>'دیده بان بازار'!L2494</f>
        <v/>
      </c>
      <c r="M2491" s="16">
        <f>'دیده بان بازار'!M2494</f>
        <v/>
      </c>
      <c r="N2491" s="16">
        <f>'دیده بان بازار'!N2494</f>
        <v/>
      </c>
      <c r="O2491" s="16">
        <f>'دیده بان بازار'!O2494</f>
        <v/>
      </c>
      <c r="P2491" s="16">
        <f>'دیده بان بازار'!P2494</f>
        <v/>
      </c>
      <c r="Q2491" s="16">
        <f>'دیده بان بازار'!Q2494</f>
        <v/>
      </c>
      <c r="R2491" s="16">
        <f>'دیده بان بازار'!R2494</f>
        <v/>
      </c>
      <c r="S2491" s="16">
        <f>'دیده بان بازار'!S2494</f>
        <v/>
      </c>
      <c r="T2491" s="16">
        <f>'دیده بان بازار'!T2494</f>
        <v/>
      </c>
      <c r="U2491" s="16">
        <f>'دیده بان بازار'!U2494</f>
        <v/>
      </c>
      <c r="V2491" s="16">
        <f>'دیده بان بازار'!V2494</f>
        <v/>
      </c>
      <c r="W2491" s="7">
        <f>'دیده بان بازار'!W2494</f>
        <v/>
      </c>
      <c r="X2491" s="11">
        <f>IFERROR(IF(OR(R2491&lt;=0,W2491&lt;=0,S2491&lt;=0,V2491&lt;=0),0,ROUND((S2491/R2491)/(V2491/W2491),2)),0)</f>
        <v/>
      </c>
      <c r="Y2491" s="11">
        <f>IFERROR(IF(OR(S2491&lt;=0,V2491&lt;=0),0,ROUND(S2491/V2491,2)),0)</f>
        <v/>
      </c>
      <c r="Z2491" s="11">
        <f>IFERROR(J2491-M2491,0)</f>
        <v/>
      </c>
      <c r="AA2491" s="11">
        <f>IFERROR(ROUND(MAX(0,MIN(100,((AB2491*0.2)+(AC2491*0.15)+(AD2491*0.15)+(AE2491*0.1)+(AF2491*0.1)+(AG2491*0.15)+(MIN(Y2491/3,1)*100*0.1)+(AI2491*0.05))*((AH2491/100)*0.25+0.75))),0),0)</f>
        <v/>
      </c>
      <c r="AB2491" s="11">
        <f>ROUND(MAX(0,MIN(100,((M2491+10)/20)*100)),0)</f>
        <v/>
      </c>
      <c r="AC2491" s="11">
        <f>IFERROR(IF(D2491&lt;=0,0,ROUND(COUNTIFS($D$4:$D$3359,"&lt;="&amp;D2491,$D$4:$D$3359,"&gt;0")/COUNTIF($D$4:$D$3359,"&gt;0")*100,0)),0)</f>
        <v/>
      </c>
      <c r="AD2491" s="11">
        <f>IF(E2491&lt;=0,0,ROUND(MAX(0,MIN(100,(LOG10(1+E2491/1000000000)/LOG10(101))*100)),0))</f>
        <v/>
      </c>
      <c r="AE2491" s="11">
        <f>IF(O2491=N2491,50,ROUND(MAX(0,MIN(100,((H2491-N2491)/(O2491-N2491))*100)),0))</f>
        <v/>
      </c>
      <c r="AF2491" s="11">
        <f>ROUND(MAX(0,MIN(100,50+((H2491-K2491)/K2491)*1000)),0)</f>
        <v/>
      </c>
      <c r="AG2491" s="11">
        <f>IFERROR(ROUND(MAX(0,MIN(100,50+25*LN(MAX(0.01,X2491)))),0),25)</f>
        <v/>
      </c>
      <c r="AH2491" s="11">
        <f>ROUND(IF(M2491&lt;=-30,0,IF(M2491&lt;=-20,20,IF(M2491&lt;=-10,50,100))),0)</f>
        <v/>
      </c>
      <c r="AI2491" s="11">
        <f>ROUND(MAX(0,MIN(100,50+(Z2491*10))),0)</f>
        <v/>
      </c>
      <c r="AJ2491" s="11">
        <f>IFERROR(IF(--AA2491&gt;=80,"خرید قوی",IF(--AA2491&gt;=70,"خرید مشروط",IF(--AA2491&gt;=60,"مراقبت",IF(--AA2491&gt;=45,"ضعیف","عدم ورود")))),"")</f>
        <v/>
      </c>
    </row>
    <row r="2492">
      <c r="A2492" s="15">
        <f>'دیده بان بازار'!A2495</f>
        <v/>
      </c>
      <c r="B2492" s="16">
        <f>'دیده بان بازار'!B2495</f>
        <v/>
      </c>
      <c r="C2492" s="16">
        <f>'دیده بان بازار'!C2495</f>
        <v/>
      </c>
      <c r="D2492" s="16">
        <f>'دیده بان بازار'!D2495</f>
        <v/>
      </c>
      <c r="E2492" s="17">
        <f>'دیده بان بازار'!E2495</f>
        <v/>
      </c>
      <c r="F2492" s="16">
        <f>'دیده بان بازار'!F2495</f>
        <v/>
      </c>
      <c r="G2492" s="16">
        <f>'دیده بان بازار'!G2495</f>
        <v/>
      </c>
      <c r="H2492" s="16">
        <f>'دیده بان بازار'!H2495</f>
        <v/>
      </c>
      <c r="I2492" s="16">
        <f>'دیده بان بازار'!I2495</f>
        <v/>
      </c>
      <c r="J2492" s="16">
        <f>'دیده بان بازار'!J2495</f>
        <v/>
      </c>
      <c r="K2492" s="16">
        <f>'دیده بان بازار'!K2495</f>
        <v/>
      </c>
      <c r="L2492" s="16">
        <f>'دیده بان بازار'!L2495</f>
        <v/>
      </c>
      <c r="M2492" s="16">
        <f>'دیده بان بازار'!M2495</f>
        <v/>
      </c>
      <c r="N2492" s="16">
        <f>'دیده بان بازار'!N2495</f>
        <v/>
      </c>
      <c r="O2492" s="16">
        <f>'دیده بان بازار'!O2495</f>
        <v/>
      </c>
      <c r="P2492" s="16">
        <f>'دیده بان بازار'!P2495</f>
        <v/>
      </c>
      <c r="Q2492" s="16">
        <f>'دیده بان بازار'!Q2495</f>
        <v/>
      </c>
      <c r="R2492" s="16">
        <f>'دیده بان بازار'!R2495</f>
        <v/>
      </c>
      <c r="S2492" s="16">
        <f>'دیده بان بازار'!S2495</f>
        <v/>
      </c>
      <c r="T2492" s="16">
        <f>'دیده بان بازار'!T2495</f>
        <v/>
      </c>
      <c r="U2492" s="16">
        <f>'دیده بان بازار'!U2495</f>
        <v/>
      </c>
      <c r="V2492" s="16">
        <f>'دیده بان بازار'!V2495</f>
        <v/>
      </c>
      <c r="W2492" s="7">
        <f>'دیده بان بازار'!W2495</f>
        <v/>
      </c>
      <c r="X2492" s="11">
        <f>IFERROR(IF(OR(R2492&lt;=0,W2492&lt;=0,S2492&lt;=0,V2492&lt;=0),0,ROUND((S2492/R2492)/(V2492/W2492),2)),0)</f>
        <v/>
      </c>
      <c r="Y2492" s="11">
        <f>IFERROR(IF(OR(S2492&lt;=0,V2492&lt;=0),0,ROUND(S2492/V2492,2)),0)</f>
        <v/>
      </c>
      <c r="Z2492" s="11">
        <f>IFERROR(J2492-M2492,0)</f>
        <v/>
      </c>
      <c r="AA2492" s="11">
        <f>IFERROR(ROUND(MAX(0,MIN(100,((AB2492*0.2)+(AC2492*0.15)+(AD2492*0.15)+(AE2492*0.1)+(AF2492*0.1)+(AG2492*0.15)+(MIN(Y2492/3,1)*100*0.1)+(AI2492*0.05))*((AH2492/100)*0.25+0.75))),0),0)</f>
        <v/>
      </c>
      <c r="AB2492" s="11">
        <f>ROUND(MAX(0,MIN(100,((M2492+10)/20)*100)),0)</f>
        <v/>
      </c>
      <c r="AC2492" s="11">
        <f>IFERROR(IF(D2492&lt;=0,0,ROUND(COUNTIFS($D$4:$D$3359,"&lt;="&amp;D2492,$D$4:$D$3359,"&gt;0")/COUNTIF($D$4:$D$3359,"&gt;0")*100,0)),0)</f>
        <v/>
      </c>
      <c r="AD2492" s="11">
        <f>IF(E2492&lt;=0,0,ROUND(MAX(0,MIN(100,(LOG10(1+E2492/1000000000)/LOG10(101))*100)),0))</f>
        <v/>
      </c>
      <c r="AE2492" s="11">
        <f>IF(O2492=N2492,50,ROUND(MAX(0,MIN(100,((H2492-N2492)/(O2492-N2492))*100)),0))</f>
        <v/>
      </c>
      <c r="AF2492" s="11">
        <f>ROUND(MAX(0,MIN(100,50+((H2492-K2492)/K2492)*1000)),0)</f>
        <v/>
      </c>
      <c r="AG2492" s="11">
        <f>IFERROR(ROUND(MAX(0,MIN(100,50+25*LN(MAX(0.01,X2492)))),0),25)</f>
        <v/>
      </c>
      <c r="AH2492" s="11">
        <f>ROUND(IF(M2492&lt;=-30,0,IF(M2492&lt;=-20,20,IF(M2492&lt;=-10,50,100))),0)</f>
        <v/>
      </c>
      <c r="AI2492" s="11">
        <f>ROUND(MAX(0,MIN(100,50+(Z2492*10))),0)</f>
        <v/>
      </c>
      <c r="AJ2492" s="11">
        <f>IFERROR(IF(--AA2492&gt;=80,"خرید قوی",IF(--AA2492&gt;=70,"خرید مشروط",IF(--AA2492&gt;=60,"مراقبت",IF(--AA2492&gt;=45,"ضعیف","عدم ورود")))),"")</f>
        <v/>
      </c>
    </row>
    <row r="2493">
      <c r="A2493" s="12">
        <f>'دیده بان بازار'!A2496</f>
        <v/>
      </c>
      <c r="B2493" s="13">
        <f>'دیده بان بازار'!B2496</f>
        <v/>
      </c>
      <c r="C2493" s="13">
        <f>'دیده بان بازار'!C2496</f>
        <v/>
      </c>
      <c r="D2493" s="13">
        <f>'دیده بان بازار'!D2496</f>
        <v/>
      </c>
      <c r="E2493" s="14">
        <f>'دیده بان بازار'!E2496</f>
        <v/>
      </c>
      <c r="F2493" s="13">
        <f>'دیده بان بازار'!F2496</f>
        <v/>
      </c>
      <c r="G2493" s="13">
        <f>'دیده بان بازار'!G2496</f>
        <v/>
      </c>
      <c r="H2493" s="13">
        <f>'دیده بان بازار'!H2496</f>
        <v/>
      </c>
      <c r="I2493" s="13">
        <f>'دیده بان بازار'!I2496</f>
        <v/>
      </c>
      <c r="J2493" s="13">
        <f>'دیده بان بازار'!J2496</f>
        <v/>
      </c>
      <c r="K2493" s="13">
        <f>'دیده بان بازار'!K2496</f>
        <v/>
      </c>
      <c r="L2493" s="13">
        <f>'دیده بان بازار'!L2496</f>
        <v/>
      </c>
      <c r="M2493" s="13">
        <f>'دیده بان بازار'!M2496</f>
        <v/>
      </c>
      <c r="N2493" s="13">
        <f>'دیده بان بازار'!N2496</f>
        <v/>
      </c>
      <c r="O2493" s="13">
        <f>'دیده بان بازار'!O2496</f>
        <v/>
      </c>
      <c r="P2493" s="13">
        <f>'دیده بان بازار'!P2496</f>
        <v/>
      </c>
      <c r="Q2493" s="13">
        <f>'دیده بان بازار'!Q2496</f>
        <v/>
      </c>
      <c r="R2493" s="13">
        <f>'دیده بان بازار'!R2496</f>
        <v/>
      </c>
      <c r="S2493" s="13">
        <f>'دیده بان بازار'!S2496</f>
        <v/>
      </c>
      <c r="T2493" s="13">
        <f>'دیده بان بازار'!T2496</f>
        <v/>
      </c>
      <c r="U2493" s="13">
        <f>'دیده بان بازار'!U2496</f>
        <v/>
      </c>
      <c r="V2493" s="13">
        <f>'دیده بان بازار'!V2496</f>
        <v/>
      </c>
      <c r="W2493" s="6">
        <f>'دیده بان بازار'!W2496</f>
        <v/>
      </c>
      <c r="X2493" s="11">
        <f>IFERROR(IF(OR(R2493&lt;=0,W2493&lt;=0,S2493&lt;=0,V2493&lt;=0),0,ROUND((S2493/R2493)/(V2493/W2493),2)),0)</f>
        <v/>
      </c>
      <c r="Y2493" s="11">
        <f>IFERROR(IF(OR(S2493&lt;=0,V2493&lt;=0),0,ROUND(S2493/V2493,2)),0)</f>
        <v/>
      </c>
      <c r="Z2493" s="11">
        <f>IFERROR(J2493-M2493,0)</f>
        <v/>
      </c>
      <c r="AA2493" s="11">
        <f>IFERROR(ROUND(MAX(0,MIN(100,((AB2493*0.2)+(AC2493*0.15)+(AD2493*0.15)+(AE2493*0.1)+(AF2493*0.1)+(AG2493*0.15)+(MIN(Y2493/3,1)*100*0.1)+(AI2493*0.05))*((AH2493/100)*0.25+0.75))),0),0)</f>
        <v/>
      </c>
      <c r="AB2493" s="11">
        <f>ROUND(MAX(0,MIN(100,((M2493+10)/20)*100)),0)</f>
        <v/>
      </c>
      <c r="AC2493" s="11">
        <f>IFERROR(IF(D2493&lt;=0,0,ROUND(COUNTIFS($D$4:$D$3359,"&lt;="&amp;D2493,$D$4:$D$3359,"&gt;0")/COUNTIF($D$4:$D$3359,"&gt;0")*100,0)),0)</f>
        <v/>
      </c>
      <c r="AD2493" s="11">
        <f>IF(E2493&lt;=0,0,ROUND(MAX(0,MIN(100,(LOG10(1+E2493/1000000000)/LOG10(101))*100)),0))</f>
        <v/>
      </c>
      <c r="AE2493" s="11">
        <f>IF(O2493=N2493,50,ROUND(MAX(0,MIN(100,((H2493-N2493)/(O2493-N2493))*100)),0))</f>
        <v/>
      </c>
      <c r="AF2493" s="11">
        <f>ROUND(MAX(0,MIN(100,50+((H2493-K2493)/K2493)*1000)),0)</f>
        <v/>
      </c>
      <c r="AG2493" s="11">
        <f>IFERROR(ROUND(MAX(0,MIN(100,50+25*LN(MAX(0.01,X2493)))),0),25)</f>
        <v/>
      </c>
      <c r="AH2493" s="11">
        <f>ROUND(IF(M2493&lt;=-30,0,IF(M2493&lt;=-20,20,IF(M2493&lt;=-10,50,100))),0)</f>
        <v/>
      </c>
      <c r="AI2493" s="11">
        <f>ROUND(MAX(0,MIN(100,50+(Z2493*10))),0)</f>
        <v/>
      </c>
      <c r="AJ2493" s="11">
        <f>IFERROR(IF(--AA2493&gt;=80,"خرید قوی",IF(--AA2493&gt;=70,"خرید مشروط",IF(--AA2493&gt;=60,"مراقبت",IF(--AA2493&gt;=45,"ضعیف","عدم ورود")))),"")</f>
        <v/>
      </c>
    </row>
    <row r="2494">
      <c r="A2494" s="15">
        <f>'دیده بان بازار'!A2497</f>
        <v/>
      </c>
      <c r="B2494" s="16">
        <f>'دیده بان بازار'!B2497</f>
        <v/>
      </c>
      <c r="C2494" s="16">
        <f>'دیده بان بازار'!C2497</f>
        <v/>
      </c>
      <c r="D2494" s="16">
        <f>'دیده بان بازار'!D2497</f>
        <v/>
      </c>
      <c r="E2494" s="17">
        <f>'دیده بان بازار'!E2497</f>
        <v/>
      </c>
      <c r="F2494" s="16">
        <f>'دیده بان بازار'!F2497</f>
        <v/>
      </c>
      <c r="G2494" s="16">
        <f>'دیده بان بازار'!G2497</f>
        <v/>
      </c>
      <c r="H2494" s="16">
        <f>'دیده بان بازار'!H2497</f>
        <v/>
      </c>
      <c r="I2494" s="16">
        <f>'دیده بان بازار'!I2497</f>
        <v/>
      </c>
      <c r="J2494" s="16">
        <f>'دیده بان بازار'!J2497</f>
        <v/>
      </c>
      <c r="K2494" s="16">
        <f>'دیده بان بازار'!K2497</f>
        <v/>
      </c>
      <c r="L2494" s="16">
        <f>'دیده بان بازار'!L2497</f>
        <v/>
      </c>
      <c r="M2494" s="16">
        <f>'دیده بان بازار'!M2497</f>
        <v/>
      </c>
      <c r="N2494" s="16">
        <f>'دیده بان بازار'!N2497</f>
        <v/>
      </c>
      <c r="O2494" s="16">
        <f>'دیده بان بازار'!O2497</f>
        <v/>
      </c>
      <c r="P2494" s="16">
        <f>'دیده بان بازار'!P2497</f>
        <v/>
      </c>
      <c r="Q2494" s="16">
        <f>'دیده بان بازار'!Q2497</f>
        <v/>
      </c>
      <c r="R2494" s="16">
        <f>'دیده بان بازار'!R2497</f>
        <v/>
      </c>
      <c r="S2494" s="16">
        <f>'دیده بان بازار'!S2497</f>
        <v/>
      </c>
      <c r="T2494" s="16">
        <f>'دیده بان بازار'!T2497</f>
        <v/>
      </c>
      <c r="U2494" s="16">
        <f>'دیده بان بازار'!U2497</f>
        <v/>
      </c>
      <c r="V2494" s="16">
        <f>'دیده بان بازار'!V2497</f>
        <v/>
      </c>
      <c r="W2494" s="7">
        <f>'دیده بان بازار'!W2497</f>
        <v/>
      </c>
      <c r="X2494" s="11">
        <f>IFERROR(IF(OR(R2494&lt;=0,W2494&lt;=0,S2494&lt;=0,V2494&lt;=0),0,ROUND((S2494/R2494)/(V2494/W2494),2)),0)</f>
        <v/>
      </c>
      <c r="Y2494" s="11">
        <f>IFERROR(IF(OR(S2494&lt;=0,V2494&lt;=0),0,ROUND(S2494/V2494,2)),0)</f>
        <v/>
      </c>
      <c r="Z2494" s="11">
        <f>IFERROR(J2494-M2494,0)</f>
        <v/>
      </c>
      <c r="AA2494" s="11">
        <f>IFERROR(ROUND(MAX(0,MIN(100,((AB2494*0.2)+(AC2494*0.15)+(AD2494*0.15)+(AE2494*0.1)+(AF2494*0.1)+(AG2494*0.15)+(MIN(Y2494/3,1)*100*0.1)+(AI2494*0.05))*((AH2494/100)*0.25+0.75))),0),0)</f>
        <v/>
      </c>
      <c r="AB2494" s="11">
        <f>ROUND(MAX(0,MIN(100,((M2494+10)/20)*100)),0)</f>
        <v/>
      </c>
      <c r="AC2494" s="11">
        <f>IFERROR(IF(D2494&lt;=0,0,ROUND(COUNTIFS($D$4:$D$3359,"&lt;="&amp;D2494,$D$4:$D$3359,"&gt;0")/COUNTIF($D$4:$D$3359,"&gt;0")*100,0)),0)</f>
        <v/>
      </c>
      <c r="AD2494" s="11">
        <f>IF(E2494&lt;=0,0,ROUND(MAX(0,MIN(100,(LOG10(1+E2494/1000000000)/LOG10(101))*100)),0))</f>
        <v/>
      </c>
      <c r="AE2494" s="11">
        <f>IF(O2494=N2494,50,ROUND(MAX(0,MIN(100,((H2494-N2494)/(O2494-N2494))*100)),0))</f>
        <v/>
      </c>
      <c r="AF2494" s="11">
        <f>ROUND(MAX(0,MIN(100,50+((H2494-K2494)/K2494)*1000)),0)</f>
        <v/>
      </c>
      <c r="AG2494" s="11">
        <f>IFERROR(ROUND(MAX(0,MIN(100,50+25*LN(MAX(0.01,X2494)))),0),25)</f>
        <v/>
      </c>
      <c r="AH2494" s="11">
        <f>ROUND(IF(M2494&lt;=-30,0,IF(M2494&lt;=-20,20,IF(M2494&lt;=-10,50,100))),0)</f>
        <v/>
      </c>
      <c r="AI2494" s="11">
        <f>ROUND(MAX(0,MIN(100,50+(Z2494*10))),0)</f>
        <v/>
      </c>
      <c r="AJ2494" s="11">
        <f>IFERROR(IF(--AA2494&gt;=80,"خرید قوی",IF(--AA2494&gt;=70,"خرید مشروط",IF(--AA2494&gt;=60,"مراقبت",IF(--AA2494&gt;=45,"ضعیف","عدم ورود")))),"")</f>
        <v/>
      </c>
    </row>
    <row r="2495">
      <c r="A2495" s="12">
        <f>'دیده بان بازار'!A2498</f>
        <v/>
      </c>
      <c r="B2495" s="13">
        <f>'دیده بان بازار'!B2498</f>
        <v/>
      </c>
      <c r="C2495" s="13">
        <f>'دیده بان بازار'!C2498</f>
        <v/>
      </c>
      <c r="D2495" s="13">
        <f>'دیده بان بازار'!D2498</f>
        <v/>
      </c>
      <c r="E2495" s="14">
        <f>'دیده بان بازار'!E2498</f>
        <v/>
      </c>
      <c r="F2495" s="13">
        <f>'دیده بان بازار'!F2498</f>
        <v/>
      </c>
      <c r="G2495" s="13">
        <f>'دیده بان بازار'!G2498</f>
        <v/>
      </c>
      <c r="H2495" s="13">
        <f>'دیده بان بازار'!H2498</f>
        <v/>
      </c>
      <c r="I2495" s="13">
        <f>'دیده بان بازار'!I2498</f>
        <v/>
      </c>
      <c r="J2495" s="13">
        <f>'دیده بان بازار'!J2498</f>
        <v/>
      </c>
      <c r="K2495" s="13">
        <f>'دیده بان بازار'!K2498</f>
        <v/>
      </c>
      <c r="L2495" s="13">
        <f>'دیده بان بازار'!L2498</f>
        <v/>
      </c>
      <c r="M2495" s="13">
        <f>'دیده بان بازار'!M2498</f>
        <v/>
      </c>
      <c r="N2495" s="13">
        <f>'دیده بان بازار'!N2498</f>
        <v/>
      </c>
      <c r="O2495" s="13">
        <f>'دیده بان بازار'!O2498</f>
        <v/>
      </c>
      <c r="P2495" s="13">
        <f>'دیده بان بازار'!P2498</f>
        <v/>
      </c>
      <c r="Q2495" s="13">
        <f>'دیده بان بازار'!Q2498</f>
        <v/>
      </c>
      <c r="R2495" s="13">
        <f>'دیده بان بازار'!R2498</f>
        <v/>
      </c>
      <c r="S2495" s="13">
        <f>'دیده بان بازار'!S2498</f>
        <v/>
      </c>
      <c r="T2495" s="13">
        <f>'دیده بان بازار'!T2498</f>
        <v/>
      </c>
      <c r="U2495" s="13">
        <f>'دیده بان بازار'!U2498</f>
        <v/>
      </c>
      <c r="V2495" s="13">
        <f>'دیده بان بازار'!V2498</f>
        <v/>
      </c>
      <c r="W2495" s="6">
        <f>'دیده بان بازار'!W2498</f>
        <v/>
      </c>
      <c r="X2495" s="11">
        <f>IFERROR(IF(OR(R2495&lt;=0,W2495&lt;=0,S2495&lt;=0,V2495&lt;=0),0,ROUND((S2495/R2495)/(V2495/W2495),2)),0)</f>
        <v/>
      </c>
      <c r="Y2495" s="11">
        <f>IFERROR(IF(OR(S2495&lt;=0,V2495&lt;=0),0,ROUND(S2495/V2495,2)),0)</f>
        <v/>
      </c>
      <c r="Z2495" s="11">
        <f>IFERROR(J2495-M2495,0)</f>
        <v/>
      </c>
      <c r="AA2495" s="11">
        <f>IFERROR(ROUND(MAX(0,MIN(100,((AB2495*0.2)+(AC2495*0.15)+(AD2495*0.15)+(AE2495*0.1)+(AF2495*0.1)+(AG2495*0.15)+(MIN(Y2495/3,1)*100*0.1)+(AI2495*0.05))*((AH2495/100)*0.25+0.75))),0),0)</f>
        <v/>
      </c>
      <c r="AB2495" s="11">
        <f>ROUND(MAX(0,MIN(100,((M2495+10)/20)*100)),0)</f>
        <v/>
      </c>
      <c r="AC2495" s="11">
        <f>IFERROR(IF(D2495&lt;=0,0,ROUND(COUNTIFS($D$4:$D$3359,"&lt;="&amp;D2495,$D$4:$D$3359,"&gt;0")/COUNTIF($D$4:$D$3359,"&gt;0")*100,0)),0)</f>
        <v/>
      </c>
      <c r="AD2495" s="11">
        <f>IF(E2495&lt;=0,0,ROUND(MAX(0,MIN(100,(LOG10(1+E2495/1000000000)/LOG10(101))*100)),0))</f>
        <v/>
      </c>
      <c r="AE2495" s="11">
        <f>IF(O2495=N2495,50,ROUND(MAX(0,MIN(100,((H2495-N2495)/(O2495-N2495))*100)),0))</f>
        <v/>
      </c>
      <c r="AF2495" s="11">
        <f>ROUND(MAX(0,MIN(100,50+((H2495-K2495)/K2495)*1000)),0)</f>
        <v/>
      </c>
      <c r="AG2495" s="11">
        <f>IFERROR(ROUND(MAX(0,MIN(100,50+25*LN(MAX(0.01,X2495)))),0),25)</f>
        <v/>
      </c>
      <c r="AH2495" s="11">
        <f>ROUND(IF(M2495&lt;=-30,0,IF(M2495&lt;=-20,20,IF(M2495&lt;=-10,50,100))),0)</f>
        <v/>
      </c>
      <c r="AI2495" s="11">
        <f>ROUND(MAX(0,MIN(100,50+(Z2495*10))),0)</f>
        <v/>
      </c>
      <c r="AJ2495" s="11">
        <f>IFERROR(IF(--AA2495&gt;=80,"خرید قوی",IF(--AA2495&gt;=70,"خرید مشروط",IF(--AA2495&gt;=60,"مراقبت",IF(--AA2495&gt;=45,"ضعیف","عدم ورود")))),"")</f>
        <v/>
      </c>
    </row>
    <row r="2496">
      <c r="A2496" s="15">
        <f>'دیده بان بازار'!A2499</f>
        <v/>
      </c>
      <c r="B2496" s="16">
        <f>'دیده بان بازار'!B2499</f>
        <v/>
      </c>
      <c r="C2496" s="16">
        <f>'دیده بان بازار'!C2499</f>
        <v/>
      </c>
      <c r="D2496" s="16">
        <f>'دیده بان بازار'!D2499</f>
        <v/>
      </c>
      <c r="E2496" s="17">
        <f>'دیده بان بازار'!E2499</f>
        <v/>
      </c>
      <c r="F2496" s="16">
        <f>'دیده بان بازار'!F2499</f>
        <v/>
      </c>
      <c r="G2496" s="16">
        <f>'دیده بان بازار'!G2499</f>
        <v/>
      </c>
      <c r="H2496" s="16">
        <f>'دیده بان بازار'!H2499</f>
        <v/>
      </c>
      <c r="I2496" s="16">
        <f>'دیده بان بازار'!I2499</f>
        <v/>
      </c>
      <c r="J2496" s="16">
        <f>'دیده بان بازار'!J2499</f>
        <v/>
      </c>
      <c r="K2496" s="16">
        <f>'دیده بان بازار'!K2499</f>
        <v/>
      </c>
      <c r="L2496" s="16">
        <f>'دیده بان بازار'!L2499</f>
        <v/>
      </c>
      <c r="M2496" s="16">
        <f>'دیده بان بازار'!M2499</f>
        <v/>
      </c>
      <c r="N2496" s="16">
        <f>'دیده بان بازار'!N2499</f>
        <v/>
      </c>
      <c r="O2496" s="16">
        <f>'دیده بان بازار'!O2499</f>
        <v/>
      </c>
      <c r="P2496" s="16">
        <f>'دیده بان بازار'!P2499</f>
        <v/>
      </c>
      <c r="Q2496" s="16">
        <f>'دیده بان بازار'!Q2499</f>
        <v/>
      </c>
      <c r="R2496" s="16">
        <f>'دیده بان بازار'!R2499</f>
        <v/>
      </c>
      <c r="S2496" s="16">
        <f>'دیده بان بازار'!S2499</f>
        <v/>
      </c>
      <c r="T2496" s="16">
        <f>'دیده بان بازار'!T2499</f>
        <v/>
      </c>
      <c r="U2496" s="16">
        <f>'دیده بان بازار'!U2499</f>
        <v/>
      </c>
      <c r="V2496" s="16">
        <f>'دیده بان بازار'!V2499</f>
        <v/>
      </c>
      <c r="W2496" s="7">
        <f>'دیده بان بازار'!W2499</f>
        <v/>
      </c>
      <c r="X2496" s="11">
        <f>IFERROR(IF(OR(R2496&lt;=0,W2496&lt;=0,S2496&lt;=0,V2496&lt;=0),0,ROUND((S2496/R2496)/(V2496/W2496),2)),0)</f>
        <v/>
      </c>
      <c r="Y2496" s="11">
        <f>IFERROR(IF(OR(S2496&lt;=0,V2496&lt;=0),0,ROUND(S2496/V2496,2)),0)</f>
        <v/>
      </c>
      <c r="Z2496" s="11">
        <f>IFERROR(J2496-M2496,0)</f>
        <v/>
      </c>
      <c r="AA2496" s="11">
        <f>IFERROR(ROUND(MAX(0,MIN(100,((AB2496*0.2)+(AC2496*0.15)+(AD2496*0.15)+(AE2496*0.1)+(AF2496*0.1)+(AG2496*0.15)+(MIN(Y2496/3,1)*100*0.1)+(AI2496*0.05))*((AH2496/100)*0.25+0.75))),0),0)</f>
        <v/>
      </c>
      <c r="AB2496" s="11">
        <f>ROUND(MAX(0,MIN(100,((M2496+10)/20)*100)),0)</f>
        <v/>
      </c>
      <c r="AC2496" s="11">
        <f>IFERROR(IF(D2496&lt;=0,0,ROUND(COUNTIFS($D$4:$D$3359,"&lt;="&amp;D2496,$D$4:$D$3359,"&gt;0")/COUNTIF($D$4:$D$3359,"&gt;0")*100,0)),0)</f>
        <v/>
      </c>
      <c r="AD2496" s="11">
        <f>IF(E2496&lt;=0,0,ROUND(MAX(0,MIN(100,(LOG10(1+E2496/1000000000)/LOG10(101))*100)),0))</f>
        <v/>
      </c>
      <c r="AE2496" s="11">
        <f>IF(O2496=N2496,50,ROUND(MAX(0,MIN(100,((H2496-N2496)/(O2496-N2496))*100)),0))</f>
        <v/>
      </c>
      <c r="AF2496" s="11">
        <f>ROUND(MAX(0,MIN(100,50+((H2496-K2496)/K2496)*1000)),0)</f>
        <v/>
      </c>
      <c r="AG2496" s="11">
        <f>IFERROR(ROUND(MAX(0,MIN(100,50+25*LN(MAX(0.01,X2496)))),0),25)</f>
        <v/>
      </c>
      <c r="AH2496" s="11">
        <f>ROUND(IF(M2496&lt;=-30,0,IF(M2496&lt;=-20,20,IF(M2496&lt;=-10,50,100))),0)</f>
        <v/>
      </c>
      <c r="AI2496" s="11">
        <f>ROUND(MAX(0,MIN(100,50+(Z2496*10))),0)</f>
        <v/>
      </c>
      <c r="AJ2496" s="11">
        <f>IFERROR(IF(--AA2496&gt;=80,"خرید قوی",IF(--AA2496&gt;=70,"خرید مشروط",IF(--AA2496&gt;=60,"مراقبت",IF(--AA2496&gt;=45,"ضعیف","عدم ورود")))),"")</f>
        <v/>
      </c>
    </row>
    <row r="2497">
      <c r="A2497" s="12">
        <f>'دیده بان بازار'!A2500</f>
        <v/>
      </c>
      <c r="B2497" s="13">
        <f>'دیده بان بازار'!B2500</f>
        <v/>
      </c>
      <c r="C2497" s="13">
        <f>'دیده بان بازار'!C2500</f>
        <v/>
      </c>
      <c r="D2497" s="13">
        <f>'دیده بان بازار'!D2500</f>
        <v/>
      </c>
      <c r="E2497" s="14">
        <f>'دیده بان بازار'!E2500</f>
        <v/>
      </c>
      <c r="F2497" s="13">
        <f>'دیده بان بازار'!F2500</f>
        <v/>
      </c>
      <c r="G2497" s="13">
        <f>'دیده بان بازار'!G2500</f>
        <v/>
      </c>
      <c r="H2497" s="13">
        <f>'دیده بان بازار'!H2500</f>
        <v/>
      </c>
      <c r="I2497" s="13">
        <f>'دیده بان بازار'!I2500</f>
        <v/>
      </c>
      <c r="J2497" s="13">
        <f>'دیده بان بازار'!J2500</f>
        <v/>
      </c>
      <c r="K2497" s="13">
        <f>'دیده بان بازار'!K2500</f>
        <v/>
      </c>
      <c r="L2497" s="13">
        <f>'دیده بان بازار'!L2500</f>
        <v/>
      </c>
      <c r="M2497" s="13">
        <f>'دیده بان بازار'!M2500</f>
        <v/>
      </c>
      <c r="N2497" s="13">
        <f>'دیده بان بازار'!N2500</f>
        <v/>
      </c>
      <c r="O2497" s="13">
        <f>'دیده بان بازار'!O2500</f>
        <v/>
      </c>
      <c r="P2497" s="13">
        <f>'دیده بان بازار'!P2500</f>
        <v/>
      </c>
      <c r="Q2497" s="13">
        <f>'دیده بان بازار'!Q2500</f>
        <v/>
      </c>
      <c r="R2497" s="13">
        <f>'دیده بان بازار'!R2500</f>
        <v/>
      </c>
      <c r="S2497" s="13">
        <f>'دیده بان بازار'!S2500</f>
        <v/>
      </c>
      <c r="T2497" s="13">
        <f>'دیده بان بازار'!T2500</f>
        <v/>
      </c>
      <c r="U2497" s="13">
        <f>'دیده بان بازار'!U2500</f>
        <v/>
      </c>
      <c r="V2497" s="13">
        <f>'دیده بان بازار'!V2500</f>
        <v/>
      </c>
      <c r="W2497" s="6">
        <f>'دیده بان بازار'!W2500</f>
        <v/>
      </c>
      <c r="X2497" s="11">
        <f>IFERROR(IF(OR(R2497&lt;=0,W2497&lt;=0,S2497&lt;=0,V2497&lt;=0),0,ROUND((S2497/R2497)/(V2497/W2497),2)),0)</f>
        <v/>
      </c>
      <c r="Y2497" s="11">
        <f>IFERROR(IF(OR(S2497&lt;=0,V2497&lt;=0),0,ROUND(S2497/V2497,2)),0)</f>
        <v/>
      </c>
      <c r="Z2497" s="11">
        <f>IFERROR(J2497-M2497,0)</f>
        <v/>
      </c>
      <c r="AA2497" s="11">
        <f>IFERROR(ROUND(MAX(0,MIN(100,((AB2497*0.2)+(AC2497*0.15)+(AD2497*0.15)+(AE2497*0.1)+(AF2497*0.1)+(AG2497*0.15)+(MIN(Y2497/3,1)*100*0.1)+(AI2497*0.05))*((AH2497/100)*0.25+0.75))),0),0)</f>
        <v/>
      </c>
      <c r="AB2497" s="11">
        <f>ROUND(MAX(0,MIN(100,((M2497+10)/20)*100)),0)</f>
        <v/>
      </c>
      <c r="AC2497" s="11">
        <f>IFERROR(IF(D2497&lt;=0,0,ROUND(COUNTIFS($D$4:$D$3359,"&lt;="&amp;D2497,$D$4:$D$3359,"&gt;0")/COUNTIF($D$4:$D$3359,"&gt;0")*100,0)),0)</f>
        <v/>
      </c>
      <c r="AD2497" s="11">
        <f>IF(E2497&lt;=0,0,ROUND(MAX(0,MIN(100,(LOG10(1+E2497/1000000000)/LOG10(101))*100)),0))</f>
        <v/>
      </c>
      <c r="AE2497" s="11">
        <f>IF(O2497=N2497,50,ROUND(MAX(0,MIN(100,((H2497-N2497)/(O2497-N2497))*100)),0))</f>
        <v/>
      </c>
      <c r="AF2497" s="11">
        <f>ROUND(MAX(0,MIN(100,50+((H2497-K2497)/K2497)*1000)),0)</f>
        <v/>
      </c>
      <c r="AG2497" s="11">
        <f>IFERROR(ROUND(MAX(0,MIN(100,50+25*LN(MAX(0.01,X2497)))),0),25)</f>
        <v/>
      </c>
      <c r="AH2497" s="11">
        <f>ROUND(IF(M2497&lt;=-30,0,IF(M2497&lt;=-20,20,IF(M2497&lt;=-10,50,100))),0)</f>
        <v/>
      </c>
      <c r="AI2497" s="11">
        <f>ROUND(MAX(0,MIN(100,50+(Z2497*10))),0)</f>
        <v/>
      </c>
      <c r="AJ2497" s="11">
        <f>IFERROR(IF(--AA2497&gt;=80,"خرید قوی",IF(--AA2497&gt;=70,"خرید مشروط",IF(--AA2497&gt;=60,"مراقبت",IF(--AA2497&gt;=45,"ضعیف","عدم ورود")))),"")</f>
        <v/>
      </c>
    </row>
    <row r="2498">
      <c r="A2498" s="15">
        <f>'دیده بان بازار'!A2501</f>
        <v/>
      </c>
      <c r="B2498" s="16">
        <f>'دیده بان بازار'!B2501</f>
        <v/>
      </c>
      <c r="C2498" s="16">
        <f>'دیده بان بازار'!C2501</f>
        <v/>
      </c>
      <c r="D2498" s="16">
        <f>'دیده بان بازار'!D2501</f>
        <v/>
      </c>
      <c r="E2498" s="17">
        <f>'دیده بان بازار'!E2501</f>
        <v/>
      </c>
      <c r="F2498" s="16">
        <f>'دیده بان بازار'!F2501</f>
        <v/>
      </c>
      <c r="G2498" s="16">
        <f>'دیده بان بازار'!G2501</f>
        <v/>
      </c>
      <c r="H2498" s="16">
        <f>'دیده بان بازار'!H2501</f>
        <v/>
      </c>
      <c r="I2498" s="16">
        <f>'دیده بان بازار'!I2501</f>
        <v/>
      </c>
      <c r="J2498" s="16">
        <f>'دیده بان بازار'!J2501</f>
        <v/>
      </c>
      <c r="K2498" s="16">
        <f>'دیده بان بازار'!K2501</f>
        <v/>
      </c>
      <c r="L2498" s="16">
        <f>'دیده بان بازار'!L2501</f>
        <v/>
      </c>
      <c r="M2498" s="16">
        <f>'دیده بان بازار'!M2501</f>
        <v/>
      </c>
      <c r="N2498" s="16">
        <f>'دیده بان بازار'!N2501</f>
        <v/>
      </c>
      <c r="O2498" s="16">
        <f>'دیده بان بازار'!O2501</f>
        <v/>
      </c>
      <c r="P2498" s="16">
        <f>'دیده بان بازار'!P2501</f>
        <v/>
      </c>
      <c r="Q2498" s="16">
        <f>'دیده بان بازار'!Q2501</f>
        <v/>
      </c>
      <c r="R2498" s="16">
        <f>'دیده بان بازار'!R2501</f>
        <v/>
      </c>
      <c r="S2498" s="16">
        <f>'دیده بان بازار'!S2501</f>
        <v/>
      </c>
      <c r="T2498" s="16">
        <f>'دیده بان بازار'!T2501</f>
        <v/>
      </c>
      <c r="U2498" s="16">
        <f>'دیده بان بازار'!U2501</f>
        <v/>
      </c>
      <c r="V2498" s="16">
        <f>'دیده بان بازار'!V2501</f>
        <v/>
      </c>
      <c r="W2498" s="7">
        <f>'دیده بان بازار'!W2501</f>
        <v/>
      </c>
      <c r="X2498" s="11">
        <f>IFERROR(IF(OR(R2498&lt;=0,W2498&lt;=0,S2498&lt;=0,V2498&lt;=0),0,ROUND((S2498/R2498)/(V2498/W2498),2)),0)</f>
        <v/>
      </c>
      <c r="Y2498" s="11">
        <f>IFERROR(IF(OR(S2498&lt;=0,V2498&lt;=0),0,ROUND(S2498/V2498,2)),0)</f>
        <v/>
      </c>
      <c r="Z2498" s="11">
        <f>IFERROR(J2498-M2498,0)</f>
        <v/>
      </c>
      <c r="AA2498" s="11">
        <f>IFERROR(ROUND(MAX(0,MIN(100,((AB2498*0.2)+(AC2498*0.15)+(AD2498*0.15)+(AE2498*0.1)+(AF2498*0.1)+(AG2498*0.15)+(MIN(Y2498/3,1)*100*0.1)+(AI2498*0.05))*((AH2498/100)*0.25+0.75))),0),0)</f>
        <v/>
      </c>
      <c r="AB2498" s="11">
        <f>ROUND(MAX(0,MIN(100,((M2498+10)/20)*100)),0)</f>
        <v/>
      </c>
      <c r="AC2498" s="11">
        <f>IFERROR(IF(D2498&lt;=0,0,ROUND(COUNTIFS($D$4:$D$3359,"&lt;="&amp;D2498,$D$4:$D$3359,"&gt;0")/COUNTIF($D$4:$D$3359,"&gt;0")*100,0)),0)</f>
        <v/>
      </c>
      <c r="AD2498" s="11">
        <f>IF(E2498&lt;=0,0,ROUND(MAX(0,MIN(100,(LOG10(1+E2498/1000000000)/LOG10(101))*100)),0))</f>
        <v/>
      </c>
      <c r="AE2498" s="11">
        <f>IF(O2498=N2498,50,ROUND(MAX(0,MIN(100,((H2498-N2498)/(O2498-N2498))*100)),0))</f>
        <v/>
      </c>
      <c r="AF2498" s="11">
        <f>ROUND(MAX(0,MIN(100,50+((H2498-K2498)/K2498)*1000)),0)</f>
        <v/>
      </c>
      <c r="AG2498" s="11">
        <f>IFERROR(ROUND(MAX(0,MIN(100,50+25*LN(MAX(0.01,X2498)))),0),25)</f>
        <v/>
      </c>
      <c r="AH2498" s="11">
        <f>ROUND(IF(M2498&lt;=-30,0,IF(M2498&lt;=-20,20,IF(M2498&lt;=-10,50,100))),0)</f>
        <v/>
      </c>
      <c r="AI2498" s="11">
        <f>ROUND(MAX(0,MIN(100,50+(Z2498*10))),0)</f>
        <v/>
      </c>
      <c r="AJ2498" s="11">
        <f>IFERROR(IF(--AA2498&gt;=80,"خرید قوی",IF(--AA2498&gt;=70,"خرید مشروط",IF(--AA2498&gt;=60,"مراقبت",IF(--AA2498&gt;=45,"ضعیف","عدم ورود")))),"")</f>
        <v/>
      </c>
    </row>
    <row r="2499">
      <c r="A2499" s="12">
        <f>'دیده بان بازار'!A2502</f>
        <v/>
      </c>
      <c r="B2499" s="13">
        <f>'دیده بان بازار'!B2502</f>
        <v/>
      </c>
      <c r="C2499" s="13">
        <f>'دیده بان بازار'!C2502</f>
        <v/>
      </c>
      <c r="D2499" s="13">
        <f>'دیده بان بازار'!D2502</f>
        <v/>
      </c>
      <c r="E2499" s="14">
        <f>'دیده بان بازار'!E2502</f>
        <v/>
      </c>
      <c r="F2499" s="13">
        <f>'دیده بان بازار'!F2502</f>
        <v/>
      </c>
      <c r="G2499" s="13">
        <f>'دیده بان بازار'!G2502</f>
        <v/>
      </c>
      <c r="H2499" s="13">
        <f>'دیده بان بازار'!H2502</f>
        <v/>
      </c>
      <c r="I2499" s="13">
        <f>'دیده بان بازار'!I2502</f>
        <v/>
      </c>
      <c r="J2499" s="13">
        <f>'دیده بان بازار'!J2502</f>
        <v/>
      </c>
      <c r="K2499" s="13">
        <f>'دیده بان بازار'!K2502</f>
        <v/>
      </c>
      <c r="L2499" s="13">
        <f>'دیده بان بازار'!L2502</f>
        <v/>
      </c>
      <c r="M2499" s="13">
        <f>'دیده بان بازار'!M2502</f>
        <v/>
      </c>
      <c r="N2499" s="13">
        <f>'دیده بان بازار'!N2502</f>
        <v/>
      </c>
      <c r="O2499" s="13">
        <f>'دیده بان بازار'!O2502</f>
        <v/>
      </c>
      <c r="P2499" s="13">
        <f>'دیده بان بازار'!P2502</f>
        <v/>
      </c>
      <c r="Q2499" s="13">
        <f>'دیده بان بازار'!Q2502</f>
        <v/>
      </c>
      <c r="R2499" s="13">
        <f>'دیده بان بازار'!R2502</f>
        <v/>
      </c>
      <c r="S2499" s="13">
        <f>'دیده بان بازار'!S2502</f>
        <v/>
      </c>
      <c r="T2499" s="13">
        <f>'دیده بان بازار'!T2502</f>
        <v/>
      </c>
      <c r="U2499" s="13">
        <f>'دیده بان بازار'!U2502</f>
        <v/>
      </c>
      <c r="V2499" s="13">
        <f>'دیده بان بازار'!V2502</f>
        <v/>
      </c>
      <c r="W2499" s="6">
        <f>'دیده بان بازار'!W2502</f>
        <v/>
      </c>
      <c r="X2499" s="11">
        <f>IFERROR(IF(OR(R2499&lt;=0,W2499&lt;=0,S2499&lt;=0,V2499&lt;=0),0,ROUND((S2499/R2499)/(V2499/W2499),2)),0)</f>
        <v/>
      </c>
      <c r="Y2499" s="11">
        <f>IFERROR(IF(OR(S2499&lt;=0,V2499&lt;=0),0,ROUND(S2499/V2499,2)),0)</f>
        <v/>
      </c>
      <c r="Z2499" s="11">
        <f>IFERROR(J2499-M2499,0)</f>
        <v/>
      </c>
      <c r="AA2499" s="11">
        <f>IFERROR(ROUND(MAX(0,MIN(100,((AB2499*0.2)+(AC2499*0.15)+(AD2499*0.15)+(AE2499*0.1)+(AF2499*0.1)+(AG2499*0.15)+(MIN(Y2499/3,1)*100*0.1)+(AI2499*0.05))*((AH2499/100)*0.25+0.75))),0),0)</f>
        <v/>
      </c>
      <c r="AB2499" s="11">
        <f>ROUND(MAX(0,MIN(100,((M2499+10)/20)*100)),0)</f>
        <v/>
      </c>
      <c r="AC2499" s="11">
        <f>IFERROR(IF(D2499&lt;=0,0,ROUND(COUNTIFS($D$4:$D$3359,"&lt;="&amp;D2499,$D$4:$D$3359,"&gt;0")/COUNTIF($D$4:$D$3359,"&gt;0")*100,0)),0)</f>
        <v/>
      </c>
      <c r="AD2499" s="11">
        <f>IF(E2499&lt;=0,0,ROUND(MAX(0,MIN(100,(LOG10(1+E2499/1000000000)/LOG10(101))*100)),0))</f>
        <v/>
      </c>
      <c r="AE2499" s="11">
        <f>IF(O2499=N2499,50,ROUND(MAX(0,MIN(100,((H2499-N2499)/(O2499-N2499))*100)),0))</f>
        <v/>
      </c>
      <c r="AF2499" s="11">
        <f>ROUND(MAX(0,MIN(100,50+((H2499-K2499)/K2499)*1000)),0)</f>
        <v/>
      </c>
      <c r="AG2499" s="11">
        <f>IFERROR(ROUND(MAX(0,MIN(100,50+25*LN(MAX(0.01,X2499)))),0),25)</f>
        <v/>
      </c>
      <c r="AH2499" s="11">
        <f>ROUND(IF(M2499&lt;=-30,0,IF(M2499&lt;=-20,20,IF(M2499&lt;=-10,50,100))),0)</f>
        <v/>
      </c>
      <c r="AI2499" s="11">
        <f>ROUND(MAX(0,MIN(100,50+(Z2499*10))),0)</f>
        <v/>
      </c>
      <c r="AJ2499" s="11">
        <f>IFERROR(IF(--AA2499&gt;=80,"خرید قوی",IF(--AA2499&gt;=70,"خرید مشروط",IF(--AA2499&gt;=60,"مراقبت",IF(--AA2499&gt;=45,"ضعیف","عدم ورود")))),"")</f>
        <v/>
      </c>
    </row>
    <row r="2500">
      <c r="A2500" s="15">
        <f>'دیده بان بازار'!A2503</f>
        <v/>
      </c>
      <c r="B2500" s="16">
        <f>'دیده بان بازار'!B2503</f>
        <v/>
      </c>
      <c r="C2500" s="16">
        <f>'دیده بان بازار'!C2503</f>
        <v/>
      </c>
      <c r="D2500" s="16">
        <f>'دیده بان بازار'!D2503</f>
        <v/>
      </c>
      <c r="E2500" s="17">
        <f>'دیده بان بازار'!E2503</f>
        <v/>
      </c>
      <c r="F2500" s="16">
        <f>'دیده بان بازار'!F2503</f>
        <v/>
      </c>
      <c r="G2500" s="16">
        <f>'دیده بان بازار'!G2503</f>
        <v/>
      </c>
      <c r="H2500" s="16">
        <f>'دیده بان بازار'!H2503</f>
        <v/>
      </c>
      <c r="I2500" s="16">
        <f>'دیده بان بازار'!I2503</f>
        <v/>
      </c>
      <c r="J2500" s="16">
        <f>'دیده بان بازار'!J2503</f>
        <v/>
      </c>
      <c r="K2500" s="16">
        <f>'دیده بان بازار'!K2503</f>
        <v/>
      </c>
      <c r="L2500" s="16">
        <f>'دیده بان بازار'!L2503</f>
        <v/>
      </c>
      <c r="M2500" s="16">
        <f>'دیده بان بازار'!M2503</f>
        <v/>
      </c>
      <c r="N2500" s="16">
        <f>'دیده بان بازار'!N2503</f>
        <v/>
      </c>
      <c r="O2500" s="16">
        <f>'دیده بان بازار'!O2503</f>
        <v/>
      </c>
      <c r="P2500" s="16">
        <f>'دیده بان بازار'!P2503</f>
        <v/>
      </c>
      <c r="Q2500" s="16">
        <f>'دیده بان بازار'!Q2503</f>
        <v/>
      </c>
      <c r="R2500" s="16">
        <f>'دیده بان بازار'!R2503</f>
        <v/>
      </c>
      <c r="S2500" s="16">
        <f>'دیده بان بازار'!S2503</f>
        <v/>
      </c>
      <c r="T2500" s="16">
        <f>'دیده بان بازار'!T2503</f>
        <v/>
      </c>
      <c r="U2500" s="16">
        <f>'دیده بان بازار'!U2503</f>
        <v/>
      </c>
      <c r="V2500" s="16">
        <f>'دیده بان بازار'!V2503</f>
        <v/>
      </c>
      <c r="W2500" s="7">
        <f>'دیده بان بازار'!W2503</f>
        <v/>
      </c>
      <c r="X2500" s="11">
        <f>IFERROR(IF(OR(R2500&lt;=0,W2500&lt;=0,S2500&lt;=0,V2500&lt;=0),0,ROUND((S2500/R2500)/(V2500/W2500),2)),0)</f>
        <v/>
      </c>
      <c r="Y2500" s="11">
        <f>IFERROR(IF(OR(S2500&lt;=0,V2500&lt;=0),0,ROUND(S2500/V2500,2)),0)</f>
        <v/>
      </c>
      <c r="Z2500" s="11">
        <f>IFERROR(J2500-M2500,0)</f>
        <v/>
      </c>
      <c r="AA2500" s="11">
        <f>IFERROR(ROUND(MAX(0,MIN(100,((AB2500*0.2)+(AC2500*0.15)+(AD2500*0.15)+(AE2500*0.1)+(AF2500*0.1)+(AG2500*0.15)+(MIN(Y2500/3,1)*100*0.1)+(AI2500*0.05))*((AH2500/100)*0.25+0.75))),0),0)</f>
        <v/>
      </c>
      <c r="AB2500" s="11">
        <f>ROUND(MAX(0,MIN(100,((M2500+10)/20)*100)),0)</f>
        <v/>
      </c>
      <c r="AC2500" s="11">
        <f>IFERROR(IF(D2500&lt;=0,0,ROUND(COUNTIFS($D$4:$D$3359,"&lt;="&amp;D2500,$D$4:$D$3359,"&gt;0")/COUNTIF($D$4:$D$3359,"&gt;0")*100,0)),0)</f>
        <v/>
      </c>
      <c r="AD2500" s="11">
        <f>IF(E2500&lt;=0,0,ROUND(MAX(0,MIN(100,(LOG10(1+E2500/1000000000)/LOG10(101))*100)),0))</f>
        <v/>
      </c>
      <c r="AE2500" s="11">
        <f>IF(O2500=N2500,50,ROUND(MAX(0,MIN(100,((H2500-N2500)/(O2500-N2500))*100)),0))</f>
        <v/>
      </c>
      <c r="AF2500" s="11">
        <f>ROUND(MAX(0,MIN(100,50+((H2500-K2500)/K2500)*1000)),0)</f>
        <v/>
      </c>
      <c r="AG2500" s="11">
        <f>IFERROR(ROUND(MAX(0,MIN(100,50+25*LN(MAX(0.01,X2500)))),0),25)</f>
        <v/>
      </c>
      <c r="AH2500" s="11">
        <f>ROUND(IF(M2500&lt;=-30,0,IF(M2500&lt;=-20,20,IF(M2500&lt;=-10,50,100))),0)</f>
        <v/>
      </c>
      <c r="AI2500" s="11">
        <f>ROUND(MAX(0,MIN(100,50+(Z2500*10))),0)</f>
        <v/>
      </c>
      <c r="AJ2500" s="11">
        <f>IFERROR(IF(--AA2500&gt;=80,"خرید قوی",IF(--AA2500&gt;=70,"خرید مشروط",IF(--AA2500&gt;=60,"مراقبت",IF(--AA2500&gt;=45,"ضعیف","عدم ورود")))),"")</f>
        <v/>
      </c>
    </row>
    <row r="2501">
      <c r="A2501" s="12">
        <f>'دیده بان بازار'!A2504</f>
        <v/>
      </c>
      <c r="B2501" s="13">
        <f>'دیده بان بازار'!B2504</f>
        <v/>
      </c>
      <c r="C2501" s="13">
        <f>'دیده بان بازار'!C2504</f>
        <v/>
      </c>
      <c r="D2501" s="13">
        <f>'دیده بان بازار'!D2504</f>
        <v/>
      </c>
      <c r="E2501" s="14">
        <f>'دیده بان بازار'!E2504</f>
        <v/>
      </c>
      <c r="F2501" s="13">
        <f>'دیده بان بازار'!F2504</f>
        <v/>
      </c>
      <c r="G2501" s="13">
        <f>'دیده بان بازار'!G2504</f>
        <v/>
      </c>
      <c r="H2501" s="13">
        <f>'دیده بان بازار'!H2504</f>
        <v/>
      </c>
      <c r="I2501" s="13">
        <f>'دیده بان بازار'!I2504</f>
        <v/>
      </c>
      <c r="J2501" s="13">
        <f>'دیده بان بازار'!J2504</f>
        <v/>
      </c>
      <c r="K2501" s="13">
        <f>'دیده بان بازار'!K2504</f>
        <v/>
      </c>
      <c r="L2501" s="13">
        <f>'دیده بان بازار'!L2504</f>
        <v/>
      </c>
      <c r="M2501" s="13">
        <f>'دیده بان بازار'!M2504</f>
        <v/>
      </c>
      <c r="N2501" s="13">
        <f>'دیده بان بازار'!N2504</f>
        <v/>
      </c>
      <c r="O2501" s="13">
        <f>'دیده بان بازار'!O2504</f>
        <v/>
      </c>
      <c r="P2501" s="13">
        <f>'دیده بان بازار'!P2504</f>
        <v/>
      </c>
      <c r="Q2501" s="13">
        <f>'دیده بان بازار'!Q2504</f>
        <v/>
      </c>
      <c r="R2501" s="13">
        <f>'دیده بان بازار'!R2504</f>
        <v/>
      </c>
      <c r="S2501" s="13">
        <f>'دیده بان بازار'!S2504</f>
        <v/>
      </c>
      <c r="T2501" s="13">
        <f>'دیده بان بازار'!T2504</f>
        <v/>
      </c>
      <c r="U2501" s="13">
        <f>'دیده بان بازار'!U2504</f>
        <v/>
      </c>
      <c r="V2501" s="13">
        <f>'دیده بان بازار'!V2504</f>
        <v/>
      </c>
      <c r="W2501" s="6">
        <f>'دیده بان بازار'!W2504</f>
        <v/>
      </c>
      <c r="X2501" s="11">
        <f>IFERROR(IF(OR(R2501&lt;=0,W2501&lt;=0,S2501&lt;=0,V2501&lt;=0),0,ROUND((S2501/R2501)/(V2501/W2501),2)),0)</f>
        <v/>
      </c>
      <c r="Y2501" s="11">
        <f>IFERROR(IF(OR(S2501&lt;=0,V2501&lt;=0),0,ROUND(S2501/V2501,2)),0)</f>
        <v/>
      </c>
      <c r="Z2501" s="11">
        <f>IFERROR(J2501-M2501,0)</f>
        <v/>
      </c>
      <c r="AA2501" s="11">
        <f>IFERROR(ROUND(MAX(0,MIN(100,((AB2501*0.2)+(AC2501*0.15)+(AD2501*0.15)+(AE2501*0.1)+(AF2501*0.1)+(AG2501*0.15)+(MIN(Y2501/3,1)*100*0.1)+(AI2501*0.05))*((AH2501/100)*0.25+0.75))),0),0)</f>
        <v/>
      </c>
      <c r="AB2501" s="11">
        <f>ROUND(MAX(0,MIN(100,((M2501+10)/20)*100)),0)</f>
        <v/>
      </c>
      <c r="AC2501" s="11">
        <f>IFERROR(IF(D2501&lt;=0,0,ROUND(COUNTIFS($D$4:$D$3359,"&lt;="&amp;D2501,$D$4:$D$3359,"&gt;0")/COUNTIF($D$4:$D$3359,"&gt;0")*100,0)),0)</f>
        <v/>
      </c>
      <c r="AD2501" s="11">
        <f>IF(E2501&lt;=0,0,ROUND(MAX(0,MIN(100,(LOG10(1+E2501/1000000000)/LOG10(101))*100)),0))</f>
        <v/>
      </c>
      <c r="AE2501" s="11">
        <f>IF(O2501=N2501,50,ROUND(MAX(0,MIN(100,((H2501-N2501)/(O2501-N2501))*100)),0))</f>
        <v/>
      </c>
      <c r="AF2501" s="11">
        <f>ROUND(MAX(0,MIN(100,50+((H2501-K2501)/K2501)*1000)),0)</f>
        <v/>
      </c>
      <c r="AG2501" s="11">
        <f>IFERROR(ROUND(MAX(0,MIN(100,50+25*LN(MAX(0.01,X2501)))),0),25)</f>
        <v/>
      </c>
      <c r="AH2501" s="11">
        <f>ROUND(IF(M2501&lt;=-30,0,IF(M2501&lt;=-20,20,IF(M2501&lt;=-10,50,100))),0)</f>
        <v/>
      </c>
      <c r="AI2501" s="11">
        <f>ROUND(MAX(0,MIN(100,50+(Z2501*10))),0)</f>
        <v/>
      </c>
      <c r="AJ2501" s="11">
        <f>IFERROR(IF(--AA2501&gt;=80,"خرید قوی",IF(--AA2501&gt;=70,"خرید مشروط",IF(--AA2501&gt;=60,"مراقبت",IF(--AA2501&gt;=45,"ضعیف","عدم ورود")))),"")</f>
        <v/>
      </c>
    </row>
    <row r="2502">
      <c r="A2502" s="15">
        <f>'دیده بان بازار'!A2505</f>
        <v/>
      </c>
      <c r="B2502" s="16">
        <f>'دیده بان بازار'!B2505</f>
        <v/>
      </c>
      <c r="C2502" s="16">
        <f>'دیده بان بازار'!C2505</f>
        <v/>
      </c>
      <c r="D2502" s="16">
        <f>'دیده بان بازار'!D2505</f>
        <v/>
      </c>
      <c r="E2502" s="17">
        <f>'دیده بان بازار'!E2505</f>
        <v/>
      </c>
      <c r="F2502" s="16">
        <f>'دیده بان بازار'!F2505</f>
        <v/>
      </c>
      <c r="G2502" s="16">
        <f>'دیده بان بازار'!G2505</f>
        <v/>
      </c>
      <c r="H2502" s="16">
        <f>'دیده بان بازار'!H2505</f>
        <v/>
      </c>
      <c r="I2502" s="16">
        <f>'دیده بان بازار'!I2505</f>
        <v/>
      </c>
      <c r="J2502" s="16">
        <f>'دیده بان بازار'!J2505</f>
        <v/>
      </c>
      <c r="K2502" s="16">
        <f>'دیده بان بازار'!K2505</f>
        <v/>
      </c>
      <c r="L2502" s="16">
        <f>'دیده بان بازار'!L2505</f>
        <v/>
      </c>
      <c r="M2502" s="16">
        <f>'دیده بان بازار'!M2505</f>
        <v/>
      </c>
      <c r="N2502" s="16">
        <f>'دیده بان بازار'!N2505</f>
        <v/>
      </c>
      <c r="O2502" s="16">
        <f>'دیده بان بازار'!O2505</f>
        <v/>
      </c>
      <c r="P2502" s="16">
        <f>'دیده بان بازار'!P2505</f>
        <v/>
      </c>
      <c r="Q2502" s="16">
        <f>'دیده بان بازار'!Q2505</f>
        <v/>
      </c>
      <c r="R2502" s="16">
        <f>'دیده بان بازار'!R2505</f>
        <v/>
      </c>
      <c r="S2502" s="16">
        <f>'دیده بان بازار'!S2505</f>
        <v/>
      </c>
      <c r="T2502" s="16">
        <f>'دیده بان بازار'!T2505</f>
        <v/>
      </c>
      <c r="U2502" s="16">
        <f>'دیده بان بازار'!U2505</f>
        <v/>
      </c>
      <c r="V2502" s="16">
        <f>'دیده بان بازار'!V2505</f>
        <v/>
      </c>
      <c r="W2502" s="7">
        <f>'دیده بان بازار'!W2505</f>
        <v/>
      </c>
      <c r="X2502" s="11">
        <f>IFERROR(IF(OR(R2502&lt;=0,W2502&lt;=0,S2502&lt;=0,V2502&lt;=0),0,ROUND((S2502/R2502)/(V2502/W2502),2)),0)</f>
        <v/>
      </c>
      <c r="Y2502" s="11">
        <f>IFERROR(IF(OR(S2502&lt;=0,V2502&lt;=0),0,ROUND(S2502/V2502,2)),0)</f>
        <v/>
      </c>
      <c r="Z2502" s="11">
        <f>IFERROR(J2502-M2502,0)</f>
        <v/>
      </c>
      <c r="AA2502" s="11">
        <f>IFERROR(ROUND(MAX(0,MIN(100,((AB2502*0.2)+(AC2502*0.15)+(AD2502*0.15)+(AE2502*0.1)+(AF2502*0.1)+(AG2502*0.15)+(MIN(Y2502/3,1)*100*0.1)+(AI2502*0.05))*((AH2502/100)*0.25+0.75))),0),0)</f>
        <v/>
      </c>
      <c r="AB2502" s="11">
        <f>ROUND(MAX(0,MIN(100,((M2502+10)/20)*100)),0)</f>
        <v/>
      </c>
      <c r="AC2502" s="11">
        <f>IFERROR(IF(D2502&lt;=0,0,ROUND(COUNTIFS($D$4:$D$3359,"&lt;="&amp;D2502,$D$4:$D$3359,"&gt;0")/COUNTIF($D$4:$D$3359,"&gt;0")*100,0)),0)</f>
        <v/>
      </c>
      <c r="AD2502" s="11">
        <f>IF(E2502&lt;=0,0,ROUND(MAX(0,MIN(100,(LOG10(1+E2502/1000000000)/LOG10(101))*100)),0))</f>
        <v/>
      </c>
      <c r="AE2502" s="11">
        <f>IF(O2502=N2502,50,ROUND(MAX(0,MIN(100,((H2502-N2502)/(O2502-N2502))*100)),0))</f>
        <v/>
      </c>
      <c r="AF2502" s="11">
        <f>ROUND(MAX(0,MIN(100,50+((H2502-K2502)/K2502)*1000)),0)</f>
        <v/>
      </c>
      <c r="AG2502" s="11">
        <f>IFERROR(ROUND(MAX(0,MIN(100,50+25*LN(MAX(0.01,X2502)))),0),25)</f>
        <v/>
      </c>
      <c r="AH2502" s="11">
        <f>ROUND(IF(M2502&lt;=-30,0,IF(M2502&lt;=-20,20,IF(M2502&lt;=-10,50,100))),0)</f>
        <v/>
      </c>
      <c r="AI2502" s="11">
        <f>ROUND(MAX(0,MIN(100,50+(Z2502*10))),0)</f>
        <v/>
      </c>
      <c r="AJ2502" s="11">
        <f>IFERROR(IF(--AA2502&gt;=80,"خرید قوی",IF(--AA2502&gt;=70,"خرید مشروط",IF(--AA2502&gt;=60,"مراقبت",IF(--AA2502&gt;=45,"ضعیف","عدم ورود")))),"")</f>
        <v/>
      </c>
    </row>
    <row r="2503">
      <c r="A2503" s="12">
        <f>'دیده بان بازار'!A2506</f>
        <v/>
      </c>
      <c r="B2503" s="13">
        <f>'دیده بان بازار'!B2506</f>
        <v/>
      </c>
      <c r="C2503" s="13">
        <f>'دیده بان بازار'!C2506</f>
        <v/>
      </c>
      <c r="D2503" s="13">
        <f>'دیده بان بازار'!D2506</f>
        <v/>
      </c>
      <c r="E2503" s="14">
        <f>'دیده بان بازار'!E2506</f>
        <v/>
      </c>
      <c r="F2503" s="13">
        <f>'دیده بان بازار'!F2506</f>
        <v/>
      </c>
      <c r="G2503" s="13">
        <f>'دیده بان بازار'!G2506</f>
        <v/>
      </c>
      <c r="H2503" s="13">
        <f>'دیده بان بازار'!H2506</f>
        <v/>
      </c>
      <c r="I2503" s="13">
        <f>'دیده بان بازار'!I2506</f>
        <v/>
      </c>
      <c r="J2503" s="13">
        <f>'دیده بان بازار'!J2506</f>
        <v/>
      </c>
      <c r="K2503" s="13">
        <f>'دیده بان بازار'!K2506</f>
        <v/>
      </c>
      <c r="L2503" s="13">
        <f>'دیده بان بازار'!L2506</f>
        <v/>
      </c>
      <c r="M2503" s="13">
        <f>'دیده بان بازار'!M2506</f>
        <v/>
      </c>
      <c r="N2503" s="13">
        <f>'دیده بان بازار'!N2506</f>
        <v/>
      </c>
      <c r="O2503" s="13">
        <f>'دیده بان بازار'!O2506</f>
        <v/>
      </c>
      <c r="P2503" s="13">
        <f>'دیده بان بازار'!P2506</f>
        <v/>
      </c>
      <c r="Q2503" s="13">
        <f>'دیده بان بازار'!Q2506</f>
        <v/>
      </c>
      <c r="R2503" s="13">
        <f>'دیده بان بازار'!R2506</f>
        <v/>
      </c>
      <c r="S2503" s="13">
        <f>'دیده بان بازار'!S2506</f>
        <v/>
      </c>
      <c r="T2503" s="13">
        <f>'دیده بان بازار'!T2506</f>
        <v/>
      </c>
      <c r="U2503" s="13">
        <f>'دیده بان بازار'!U2506</f>
        <v/>
      </c>
      <c r="V2503" s="13">
        <f>'دیده بان بازار'!V2506</f>
        <v/>
      </c>
      <c r="W2503" s="6">
        <f>'دیده بان بازار'!W2506</f>
        <v/>
      </c>
      <c r="X2503" s="11">
        <f>IFERROR(IF(OR(R2503&lt;=0,W2503&lt;=0,S2503&lt;=0,V2503&lt;=0),0,ROUND((S2503/R2503)/(V2503/W2503),2)),0)</f>
        <v/>
      </c>
      <c r="Y2503" s="11">
        <f>IFERROR(IF(OR(S2503&lt;=0,V2503&lt;=0),0,ROUND(S2503/V2503,2)),0)</f>
        <v/>
      </c>
      <c r="Z2503" s="11">
        <f>IFERROR(J2503-M2503,0)</f>
        <v/>
      </c>
      <c r="AA2503" s="11">
        <f>IFERROR(ROUND(MAX(0,MIN(100,((AB2503*0.2)+(AC2503*0.15)+(AD2503*0.15)+(AE2503*0.1)+(AF2503*0.1)+(AG2503*0.15)+(MIN(Y2503/3,1)*100*0.1)+(AI2503*0.05))*((AH2503/100)*0.25+0.75))),0),0)</f>
        <v/>
      </c>
      <c r="AB2503" s="11">
        <f>ROUND(MAX(0,MIN(100,((M2503+10)/20)*100)),0)</f>
        <v/>
      </c>
      <c r="AC2503" s="11">
        <f>IFERROR(IF(D2503&lt;=0,0,ROUND(COUNTIFS($D$4:$D$3359,"&lt;="&amp;D2503,$D$4:$D$3359,"&gt;0")/COUNTIF($D$4:$D$3359,"&gt;0")*100,0)),0)</f>
        <v/>
      </c>
      <c r="AD2503" s="11">
        <f>IF(E2503&lt;=0,0,ROUND(MAX(0,MIN(100,(LOG10(1+E2503/1000000000)/LOG10(101))*100)),0))</f>
        <v/>
      </c>
      <c r="AE2503" s="11">
        <f>IF(O2503=N2503,50,ROUND(MAX(0,MIN(100,((H2503-N2503)/(O2503-N2503))*100)),0))</f>
        <v/>
      </c>
      <c r="AF2503" s="11">
        <f>ROUND(MAX(0,MIN(100,50+((H2503-K2503)/K2503)*1000)),0)</f>
        <v/>
      </c>
      <c r="AG2503" s="11">
        <f>IFERROR(ROUND(MAX(0,MIN(100,50+25*LN(MAX(0.01,X2503)))),0),25)</f>
        <v/>
      </c>
      <c r="AH2503" s="11">
        <f>ROUND(IF(M2503&lt;=-30,0,IF(M2503&lt;=-20,20,IF(M2503&lt;=-10,50,100))),0)</f>
        <v/>
      </c>
      <c r="AI2503" s="11">
        <f>ROUND(MAX(0,MIN(100,50+(Z2503*10))),0)</f>
        <v/>
      </c>
      <c r="AJ2503" s="11">
        <f>IFERROR(IF(--AA2503&gt;=80,"خرید قوی",IF(--AA2503&gt;=70,"خرید مشروط",IF(--AA2503&gt;=60,"مراقبت",IF(--AA2503&gt;=45,"ضعیف","عدم ورود")))),"")</f>
        <v/>
      </c>
    </row>
    <row r="2504">
      <c r="A2504" s="15">
        <f>'دیده بان بازار'!A2507</f>
        <v/>
      </c>
      <c r="B2504" s="16">
        <f>'دیده بان بازار'!B2507</f>
        <v/>
      </c>
      <c r="C2504" s="16">
        <f>'دیده بان بازار'!C2507</f>
        <v/>
      </c>
      <c r="D2504" s="16">
        <f>'دیده بان بازار'!D2507</f>
        <v/>
      </c>
      <c r="E2504" s="17">
        <f>'دیده بان بازار'!E2507</f>
        <v/>
      </c>
      <c r="F2504" s="16">
        <f>'دیده بان بازار'!F2507</f>
        <v/>
      </c>
      <c r="G2504" s="16">
        <f>'دیده بان بازار'!G2507</f>
        <v/>
      </c>
      <c r="H2504" s="16">
        <f>'دیده بان بازار'!H2507</f>
        <v/>
      </c>
      <c r="I2504" s="16">
        <f>'دیده بان بازار'!I2507</f>
        <v/>
      </c>
      <c r="J2504" s="16">
        <f>'دیده بان بازار'!J2507</f>
        <v/>
      </c>
      <c r="K2504" s="16">
        <f>'دیده بان بازار'!K2507</f>
        <v/>
      </c>
      <c r="L2504" s="16">
        <f>'دیده بان بازار'!L2507</f>
        <v/>
      </c>
      <c r="M2504" s="16">
        <f>'دیده بان بازار'!M2507</f>
        <v/>
      </c>
      <c r="N2504" s="16">
        <f>'دیده بان بازار'!N2507</f>
        <v/>
      </c>
      <c r="O2504" s="16">
        <f>'دیده بان بازار'!O2507</f>
        <v/>
      </c>
      <c r="P2504" s="16">
        <f>'دیده بان بازار'!P2507</f>
        <v/>
      </c>
      <c r="Q2504" s="16">
        <f>'دیده بان بازار'!Q2507</f>
        <v/>
      </c>
      <c r="R2504" s="16">
        <f>'دیده بان بازار'!R2507</f>
        <v/>
      </c>
      <c r="S2504" s="16">
        <f>'دیده بان بازار'!S2507</f>
        <v/>
      </c>
      <c r="T2504" s="16">
        <f>'دیده بان بازار'!T2507</f>
        <v/>
      </c>
      <c r="U2504" s="16">
        <f>'دیده بان بازار'!U2507</f>
        <v/>
      </c>
      <c r="V2504" s="16">
        <f>'دیده بان بازار'!V2507</f>
        <v/>
      </c>
      <c r="W2504" s="7">
        <f>'دیده بان بازار'!W2507</f>
        <v/>
      </c>
      <c r="X2504" s="11">
        <f>IFERROR(IF(OR(R2504&lt;=0,W2504&lt;=0,S2504&lt;=0,V2504&lt;=0),0,ROUND((S2504/R2504)/(V2504/W2504),2)),0)</f>
        <v/>
      </c>
      <c r="Y2504" s="11">
        <f>IFERROR(IF(OR(S2504&lt;=0,V2504&lt;=0),0,ROUND(S2504/V2504,2)),0)</f>
        <v/>
      </c>
      <c r="Z2504" s="11">
        <f>IFERROR(J2504-M2504,0)</f>
        <v/>
      </c>
      <c r="AA2504" s="11">
        <f>IFERROR(ROUND(MAX(0,MIN(100,((AB2504*0.2)+(AC2504*0.15)+(AD2504*0.15)+(AE2504*0.1)+(AF2504*0.1)+(AG2504*0.15)+(MIN(Y2504/3,1)*100*0.1)+(AI2504*0.05))*((AH2504/100)*0.25+0.75))),0),0)</f>
        <v/>
      </c>
      <c r="AB2504" s="11">
        <f>ROUND(MAX(0,MIN(100,((M2504+10)/20)*100)),0)</f>
        <v/>
      </c>
      <c r="AC2504" s="11">
        <f>IFERROR(IF(D2504&lt;=0,0,ROUND(COUNTIFS($D$4:$D$3359,"&lt;="&amp;D2504,$D$4:$D$3359,"&gt;0")/COUNTIF($D$4:$D$3359,"&gt;0")*100,0)),0)</f>
        <v/>
      </c>
      <c r="AD2504" s="11">
        <f>IF(E2504&lt;=0,0,ROUND(MAX(0,MIN(100,(LOG10(1+E2504/1000000000)/LOG10(101))*100)),0))</f>
        <v/>
      </c>
      <c r="AE2504" s="11">
        <f>IF(O2504=N2504,50,ROUND(MAX(0,MIN(100,((H2504-N2504)/(O2504-N2504))*100)),0))</f>
        <v/>
      </c>
      <c r="AF2504" s="11">
        <f>ROUND(MAX(0,MIN(100,50+((H2504-K2504)/K2504)*1000)),0)</f>
        <v/>
      </c>
      <c r="AG2504" s="11">
        <f>IFERROR(ROUND(MAX(0,MIN(100,50+25*LN(MAX(0.01,X2504)))),0),25)</f>
        <v/>
      </c>
      <c r="AH2504" s="11">
        <f>ROUND(IF(M2504&lt;=-30,0,IF(M2504&lt;=-20,20,IF(M2504&lt;=-10,50,100))),0)</f>
        <v/>
      </c>
      <c r="AI2504" s="11">
        <f>ROUND(MAX(0,MIN(100,50+(Z2504*10))),0)</f>
        <v/>
      </c>
      <c r="AJ2504" s="11">
        <f>IFERROR(IF(--AA2504&gt;=80,"خرید قوی",IF(--AA2504&gt;=70,"خرید مشروط",IF(--AA2504&gt;=60,"مراقبت",IF(--AA2504&gt;=45,"ضعیف","عدم ورود")))),"")</f>
        <v/>
      </c>
    </row>
    <row r="2505">
      <c r="A2505" s="12">
        <f>'دیده بان بازار'!A2508</f>
        <v/>
      </c>
      <c r="B2505" s="13">
        <f>'دیده بان بازار'!B2508</f>
        <v/>
      </c>
      <c r="C2505" s="13">
        <f>'دیده بان بازار'!C2508</f>
        <v/>
      </c>
      <c r="D2505" s="13">
        <f>'دیده بان بازار'!D2508</f>
        <v/>
      </c>
      <c r="E2505" s="14">
        <f>'دیده بان بازار'!E2508</f>
        <v/>
      </c>
      <c r="F2505" s="13">
        <f>'دیده بان بازار'!F2508</f>
        <v/>
      </c>
      <c r="G2505" s="13">
        <f>'دیده بان بازار'!G2508</f>
        <v/>
      </c>
      <c r="H2505" s="13">
        <f>'دیده بان بازار'!H2508</f>
        <v/>
      </c>
      <c r="I2505" s="13">
        <f>'دیده بان بازار'!I2508</f>
        <v/>
      </c>
      <c r="J2505" s="13">
        <f>'دیده بان بازار'!J2508</f>
        <v/>
      </c>
      <c r="K2505" s="13">
        <f>'دیده بان بازار'!K2508</f>
        <v/>
      </c>
      <c r="L2505" s="13">
        <f>'دیده بان بازار'!L2508</f>
        <v/>
      </c>
      <c r="M2505" s="13">
        <f>'دیده بان بازار'!M2508</f>
        <v/>
      </c>
      <c r="N2505" s="13">
        <f>'دیده بان بازار'!N2508</f>
        <v/>
      </c>
      <c r="O2505" s="13">
        <f>'دیده بان بازار'!O2508</f>
        <v/>
      </c>
      <c r="P2505" s="13">
        <f>'دیده بان بازار'!P2508</f>
        <v/>
      </c>
      <c r="Q2505" s="13">
        <f>'دیده بان بازار'!Q2508</f>
        <v/>
      </c>
      <c r="R2505" s="13">
        <f>'دیده بان بازار'!R2508</f>
        <v/>
      </c>
      <c r="S2505" s="13">
        <f>'دیده بان بازار'!S2508</f>
        <v/>
      </c>
      <c r="T2505" s="13">
        <f>'دیده بان بازار'!T2508</f>
        <v/>
      </c>
      <c r="U2505" s="13">
        <f>'دیده بان بازار'!U2508</f>
        <v/>
      </c>
      <c r="V2505" s="13">
        <f>'دیده بان بازار'!V2508</f>
        <v/>
      </c>
      <c r="W2505" s="6">
        <f>'دیده بان بازار'!W2508</f>
        <v/>
      </c>
      <c r="X2505" s="11">
        <f>IFERROR(IF(OR(R2505&lt;=0,W2505&lt;=0,S2505&lt;=0,V2505&lt;=0),0,ROUND((S2505/R2505)/(V2505/W2505),2)),0)</f>
        <v/>
      </c>
      <c r="Y2505" s="11">
        <f>IFERROR(IF(OR(S2505&lt;=0,V2505&lt;=0),0,ROUND(S2505/V2505,2)),0)</f>
        <v/>
      </c>
      <c r="Z2505" s="11">
        <f>IFERROR(J2505-M2505,0)</f>
        <v/>
      </c>
      <c r="AA2505" s="11">
        <f>IFERROR(ROUND(MAX(0,MIN(100,((AB2505*0.2)+(AC2505*0.15)+(AD2505*0.15)+(AE2505*0.1)+(AF2505*0.1)+(AG2505*0.15)+(MIN(Y2505/3,1)*100*0.1)+(AI2505*0.05))*((AH2505/100)*0.25+0.75))),0),0)</f>
        <v/>
      </c>
      <c r="AB2505" s="11">
        <f>ROUND(MAX(0,MIN(100,((M2505+10)/20)*100)),0)</f>
        <v/>
      </c>
      <c r="AC2505" s="11">
        <f>IFERROR(IF(D2505&lt;=0,0,ROUND(COUNTIFS($D$4:$D$3359,"&lt;="&amp;D2505,$D$4:$D$3359,"&gt;0")/COUNTIF($D$4:$D$3359,"&gt;0")*100,0)),0)</f>
        <v/>
      </c>
      <c r="AD2505" s="11">
        <f>IF(E2505&lt;=0,0,ROUND(MAX(0,MIN(100,(LOG10(1+E2505/1000000000)/LOG10(101))*100)),0))</f>
        <v/>
      </c>
      <c r="AE2505" s="11">
        <f>IF(O2505=N2505,50,ROUND(MAX(0,MIN(100,((H2505-N2505)/(O2505-N2505))*100)),0))</f>
        <v/>
      </c>
      <c r="AF2505" s="11">
        <f>ROUND(MAX(0,MIN(100,50+((H2505-K2505)/K2505)*1000)),0)</f>
        <v/>
      </c>
      <c r="AG2505" s="11">
        <f>IFERROR(ROUND(MAX(0,MIN(100,50+25*LN(MAX(0.01,X2505)))),0),25)</f>
        <v/>
      </c>
      <c r="AH2505" s="11">
        <f>ROUND(IF(M2505&lt;=-30,0,IF(M2505&lt;=-20,20,IF(M2505&lt;=-10,50,100))),0)</f>
        <v/>
      </c>
      <c r="AI2505" s="11">
        <f>ROUND(MAX(0,MIN(100,50+(Z2505*10))),0)</f>
        <v/>
      </c>
      <c r="AJ2505" s="11">
        <f>IFERROR(IF(--AA2505&gt;=80,"خرید قوی",IF(--AA2505&gt;=70,"خرید مشروط",IF(--AA2505&gt;=60,"مراقبت",IF(--AA2505&gt;=45,"ضعیف","عدم ورود")))),"")</f>
        <v/>
      </c>
    </row>
    <row r="2506">
      <c r="A2506" s="15">
        <f>'دیده بان بازار'!A2509</f>
        <v/>
      </c>
      <c r="B2506" s="16">
        <f>'دیده بان بازار'!B2509</f>
        <v/>
      </c>
      <c r="C2506" s="16">
        <f>'دیده بان بازار'!C2509</f>
        <v/>
      </c>
      <c r="D2506" s="16">
        <f>'دیده بان بازار'!D2509</f>
        <v/>
      </c>
      <c r="E2506" s="17">
        <f>'دیده بان بازار'!E2509</f>
        <v/>
      </c>
      <c r="F2506" s="16">
        <f>'دیده بان بازار'!F2509</f>
        <v/>
      </c>
      <c r="G2506" s="16">
        <f>'دیده بان بازار'!G2509</f>
        <v/>
      </c>
      <c r="H2506" s="16">
        <f>'دیده بان بازار'!H2509</f>
        <v/>
      </c>
      <c r="I2506" s="16">
        <f>'دیده بان بازار'!I2509</f>
        <v/>
      </c>
      <c r="J2506" s="16">
        <f>'دیده بان بازار'!J2509</f>
        <v/>
      </c>
      <c r="K2506" s="16">
        <f>'دیده بان بازار'!K2509</f>
        <v/>
      </c>
      <c r="L2506" s="16">
        <f>'دیده بان بازار'!L2509</f>
        <v/>
      </c>
      <c r="M2506" s="16">
        <f>'دیده بان بازار'!M2509</f>
        <v/>
      </c>
      <c r="N2506" s="16">
        <f>'دیده بان بازار'!N2509</f>
        <v/>
      </c>
      <c r="O2506" s="16">
        <f>'دیده بان بازار'!O2509</f>
        <v/>
      </c>
      <c r="P2506" s="16">
        <f>'دیده بان بازار'!P2509</f>
        <v/>
      </c>
      <c r="Q2506" s="16">
        <f>'دیده بان بازار'!Q2509</f>
        <v/>
      </c>
      <c r="R2506" s="16">
        <f>'دیده بان بازار'!R2509</f>
        <v/>
      </c>
      <c r="S2506" s="16">
        <f>'دیده بان بازار'!S2509</f>
        <v/>
      </c>
      <c r="T2506" s="16">
        <f>'دیده بان بازار'!T2509</f>
        <v/>
      </c>
      <c r="U2506" s="16">
        <f>'دیده بان بازار'!U2509</f>
        <v/>
      </c>
      <c r="V2506" s="16">
        <f>'دیده بان بازار'!V2509</f>
        <v/>
      </c>
      <c r="W2506" s="7">
        <f>'دیده بان بازار'!W2509</f>
        <v/>
      </c>
      <c r="X2506" s="11">
        <f>IFERROR(IF(OR(R2506&lt;=0,W2506&lt;=0,S2506&lt;=0,V2506&lt;=0),0,ROUND((S2506/R2506)/(V2506/W2506),2)),0)</f>
        <v/>
      </c>
      <c r="Y2506" s="11">
        <f>IFERROR(IF(OR(S2506&lt;=0,V2506&lt;=0),0,ROUND(S2506/V2506,2)),0)</f>
        <v/>
      </c>
      <c r="Z2506" s="11">
        <f>IFERROR(J2506-M2506,0)</f>
        <v/>
      </c>
      <c r="AA2506" s="11">
        <f>IFERROR(ROUND(MAX(0,MIN(100,((AB2506*0.2)+(AC2506*0.15)+(AD2506*0.15)+(AE2506*0.1)+(AF2506*0.1)+(AG2506*0.15)+(MIN(Y2506/3,1)*100*0.1)+(AI2506*0.05))*((AH2506/100)*0.25+0.75))),0),0)</f>
        <v/>
      </c>
      <c r="AB2506" s="11">
        <f>ROUND(MAX(0,MIN(100,((M2506+10)/20)*100)),0)</f>
        <v/>
      </c>
      <c r="AC2506" s="11">
        <f>IFERROR(IF(D2506&lt;=0,0,ROUND(COUNTIFS($D$4:$D$3359,"&lt;="&amp;D2506,$D$4:$D$3359,"&gt;0")/COUNTIF($D$4:$D$3359,"&gt;0")*100,0)),0)</f>
        <v/>
      </c>
      <c r="AD2506" s="11">
        <f>IF(E2506&lt;=0,0,ROUND(MAX(0,MIN(100,(LOG10(1+E2506/1000000000)/LOG10(101))*100)),0))</f>
        <v/>
      </c>
      <c r="AE2506" s="11">
        <f>IF(O2506=N2506,50,ROUND(MAX(0,MIN(100,((H2506-N2506)/(O2506-N2506))*100)),0))</f>
        <v/>
      </c>
      <c r="AF2506" s="11">
        <f>ROUND(MAX(0,MIN(100,50+((H2506-K2506)/K2506)*1000)),0)</f>
        <v/>
      </c>
      <c r="AG2506" s="11">
        <f>IFERROR(ROUND(MAX(0,MIN(100,50+25*LN(MAX(0.01,X2506)))),0),25)</f>
        <v/>
      </c>
      <c r="AH2506" s="11">
        <f>ROUND(IF(M2506&lt;=-30,0,IF(M2506&lt;=-20,20,IF(M2506&lt;=-10,50,100))),0)</f>
        <v/>
      </c>
      <c r="AI2506" s="11">
        <f>ROUND(MAX(0,MIN(100,50+(Z2506*10))),0)</f>
        <v/>
      </c>
      <c r="AJ2506" s="11">
        <f>IFERROR(IF(--AA2506&gt;=80,"خرید قوی",IF(--AA2506&gt;=70,"خرید مشروط",IF(--AA2506&gt;=60,"مراقبت",IF(--AA2506&gt;=45,"ضعیف","عدم ورود")))),"")</f>
        <v/>
      </c>
    </row>
    <row r="2507">
      <c r="A2507" s="15">
        <f>'دیده بان بازار'!A2510</f>
        <v/>
      </c>
      <c r="B2507" s="16">
        <f>'دیده بان بازار'!B2510</f>
        <v/>
      </c>
      <c r="C2507" s="16">
        <f>'دیده بان بازار'!C2510</f>
        <v/>
      </c>
      <c r="D2507" s="16">
        <f>'دیده بان بازار'!D2510</f>
        <v/>
      </c>
      <c r="E2507" s="17">
        <f>'دیده بان بازار'!E2510</f>
        <v/>
      </c>
      <c r="F2507" s="16">
        <f>'دیده بان بازار'!F2510</f>
        <v/>
      </c>
      <c r="G2507" s="16">
        <f>'دیده بان بازار'!G2510</f>
        <v/>
      </c>
      <c r="H2507" s="16">
        <f>'دیده بان بازار'!H2510</f>
        <v/>
      </c>
      <c r="I2507" s="16">
        <f>'دیده بان بازار'!I2510</f>
        <v/>
      </c>
      <c r="J2507" s="16">
        <f>'دیده بان بازار'!J2510</f>
        <v/>
      </c>
      <c r="K2507" s="16">
        <f>'دیده بان بازار'!K2510</f>
        <v/>
      </c>
      <c r="L2507" s="16">
        <f>'دیده بان بازار'!L2510</f>
        <v/>
      </c>
      <c r="M2507" s="16">
        <f>'دیده بان بازار'!M2510</f>
        <v/>
      </c>
      <c r="N2507" s="16">
        <f>'دیده بان بازار'!N2510</f>
        <v/>
      </c>
      <c r="O2507" s="16">
        <f>'دیده بان بازار'!O2510</f>
        <v/>
      </c>
      <c r="P2507" s="16">
        <f>'دیده بان بازار'!P2510</f>
        <v/>
      </c>
      <c r="Q2507" s="16">
        <f>'دیده بان بازار'!Q2510</f>
        <v/>
      </c>
      <c r="R2507" s="16">
        <f>'دیده بان بازار'!R2510</f>
        <v/>
      </c>
      <c r="S2507" s="16">
        <f>'دیده بان بازار'!S2510</f>
        <v/>
      </c>
      <c r="T2507" s="16">
        <f>'دیده بان بازار'!T2510</f>
        <v/>
      </c>
      <c r="U2507" s="16">
        <f>'دیده بان بازار'!U2510</f>
        <v/>
      </c>
      <c r="V2507" s="16">
        <f>'دیده بان بازار'!V2510</f>
        <v/>
      </c>
      <c r="W2507" s="7">
        <f>'دیده بان بازار'!W2510</f>
        <v/>
      </c>
      <c r="X2507" s="11">
        <f>IFERROR(IF(OR(R2507&lt;=0,W2507&lt;=0,S2507&lt;=0,V2507&lt;=0),0,ROUND((S2507/R2507)/(V2507/W2507),2)),0)</f>
        <v/>
      </c>
      <c r="Y2507" s="11">
        <f>IFERROR(IF(OR(S2507&lt;=0,V2507&lt;=0),0,ROUND(S2507/V2507,2)),0)</f>
        <v/>
      </c>
      <c r="Z2507" s="11">
        <f>IFERROR(J2507-M2507,0)</f>
        <v/>
      </c>
      <c r="AA2507" s="11">
        <f>IFERROR(ROUND(MAX(0,MIN(100,((AB2507*0.2)+(AC2507*0.15)+(AD2507*0.15)+(AE2507*0.1)+(AF2507*0.1)+(AG2507*0.15)+(MIN(Y2507/3,1)*100*0.1)+(AI2507*0.05))*((AH2507/100)*0.25+0.75))),0),0)</f>
        <v/>
      </c>
      <c r="AB2507" s="11">
        <f>ROUND(MAX(0,MIN(100,((M2507+10)/20)*100)),0)</f>
        <v/>
      </c>
      <c r="AC2507" s="11">
        <f>IFERROR(IF(D2507&lt;=0,0,ROUND(COUNTIFS($D$4:$D$3359,"&lt;="&amp;D2507,$D$4:$D$3359,"&gt;0")/COUNTIF($D$4:$D$3359,"&gt;0")*100,0)),0)</f>
        <v/>
      </c>
      <c r="AD2507" s="11">
        <f>IF(E2507&lt;=0,0,ROUND(MAX(0,MIN(100,(LOG10(1+E2507/1000000000)/LOG10(101))*100)),0))</f>
        <v/>
      </c>
      <c r="AE2507" s="11">
        <f>IF(O2507=N2507,50,ROUND(MAX(0,MIN(100,((H2507-N2507)/(O2507-N2507))*100)),0))</f>
        <v/>
      </c>
      <c r="AF2507" s="11">
        <f>ROUND(MAX(0,MIN(100,50+((H2507-K2507)/K2507)*1000)),0)</f>
        <v/>
      </c>
      <c r="AG2507" s="11">
        <f>IFERROR(ROUND(MAX(0,MIN(100,50+25*LN(MAX(0.01,X2507)))),0),25)</f>
        <v/>
      </c>
      <c r="AH2507" s="11">
        <f>ROUND(IF(M2507&lt;=-30,0,IF(M2507&lt;=-20,20,IF(M2507&lt;=-10,50,100))),0)</f>
        <v/>
      </c>
      <c r="AI2507" s="11">
        <f>ROUND(MAX(0,MIN(100,50+(Z2507*10))),0)</f>
        <v/>
      </c>
      <c r="AJ2507" s="11">
        <f>IFERROR(IF(--AA2507&gt;=80,"خرید قوی",IF(--AA2507&gt;=70,"خرید مشروط",IF(--AA2507&gt;=60,"مراقبت",IF(--AA2507&gt;=45,"ضعیف","عدم ورود")))),"")</f>
        <v/>
      </c>
    </row>
    <row r="2508">
      <c r="A2508" s="12">
        <f>'دیده بان بازار'!A2511</f>
        <v/>
      </c>
      <c r="B2508" s="13">
        <f>'دیده بان بازار'!B2511</f>
        <v/>
      </c>
      <c r="C2508" s="13">
        <f>'دیده بان بازار'!C2511</f>
        <v/>
      </c>
      <c r="D2508" s="13">
        <f>'دیده بان بازار'!D2511</f>
        <v/>
      </c>
      <c r="E2508" s="14">
        <f>'دیده بان بازار'!E2511</f>
        <v/>
      </c>
      <c r="F2508" s="13">
        <f>'دیده بان بازار'!F2511</f>
        <v/>
      </c>
      <c r="G2508" s="13">
        <f>'دیده بان بازار'!G2511</f>
        <v/>
      </c>
      <c r="H2508" s="13">
        <f>'دیده بان بازار'!H2511</f>
        <v/>
      </c>
      <c r="I2508" s="13">
        <f>'دیده بان بازار'!I2511</f>
        <v/>
      </c>
      <c r="J2508" s="13">
        <f>'دیده بان بازار'!J2511</f>
        <v/>
      </c>
      <c r="K2508" s="13">
        <f>'دیده بان بازار'!K2511</f>
        <v/>
      </c>
      <c r="L2508" s="13">
        <f>'دیده بان بازار'!L2511</f>
        <v/>
      </c>
      <c r="M2508" s="13">
        <f>'دیده بان بازار'!M2511</f>
        <v/>
      </c>
      <c r="N2508" s="13">
        <f>'دیده بان بازار'!N2511</f>
        <v/>
      </c>
      <c r="O2508" s="13">
        <f>'دیده بان بازار'!O2511</f>
        <v/>
      </c>
      <c r="P2508" s="13">
        <f>'دیده بان بازار'!P2511</f>
        <v/>
      </c>
      <c r="Q2508" s="13">
        <f>'دیده بان بازار'!Q2511</f>
        <v/>
      </c>
      <c r="R2508" s="13">
        <f>'دیده بان بازار'!R2511</f>
        <v/>
      </c>
      <c r="S2508" s="13">
        <f>'دیده بان بازار'!S2511</f>
        <v/>
      </c>
      <c r="T2508" s="13">
        <f>'دیده بان بازار'!T2511</f>
        <v/>
      </c>
      <c r="U2508" s="13">
        <f>'دیده بان بازار'!U2511</f>
        <v/>
      </c>
      <c r="V2508" s="13">
        <f>'دیده بان بازار'!V2511</f>
        <v/>
      </c>
      <c r="W2508" s="6">
        <f>'دیده بان بازار'!W2511</f>
        <v/>
      </c>
      <c r="X2508" s="11">
        <f>IFERROR(IF(OR(R2508&lt;=0,W2508&lt;=0,S2508&lt;=0,V2508&lt;=0),0,ROUND((S2508/R2508)/(V2508/W2508),2)),0)</f>
        <v/>
      </c>
      <c r="Y2508" s="11">
        <f>IFERROR(IF(OR(S2508&lt;=0,V2508&lt;=0),0,ROUND(S2508/V2508,2)),0)</f>
        <v/>
      </c>
      <c r="Z2508" s="11">
        <f>IFERROR(J2508-M2508,0)</f>
        <v/>
      </c>
      <c r="AA2508" s="11">
        <f>IFERROR(ROUND(MAX(0,MIN(100,((AB2508*0.2)+(AC2508*0.15)+(AD2508*0.15)+(AE2508*0.1)+(AF2508*0.1)+(AG2508*0.15)+(MIN(Y2508/3,1)*100*0.1)+(AI2508*0.05))*((AH2508/100)*0.25+0.75))),0),0)</f>
        <v/>
      </c>
      <c r="AB2508" s="11">
        <f>ROUND(MAX(0,MIN(100,((M2508+10)/20)*100)),0)</f>
        <v/>
      </c>
      <c r="AC2508" s="11">
        <f>IFERROR(IF(D2508&lt;=0,0,ROUND(COUNTIFS($D$4:$D$3359,"&lt;="&amp;D2508,$D$4:$D$3359,"&gt;0")/COUNTIF($D$4:$D$3359,"&gt;0")*100,0)),0)</f>
        <v/>
      </c>
      <c r="AD2508" s="11">
        <f>IF(E2508&lt;=0,0,ROUND(MAX(0,MIN(100,(LOG10(1+E2508/1000000000)/LOG10(101))*100)),0))</f>
        <v/>
      </c>
      <c r="AE2508" s="11">
        <f>IF(O2508=N2508,50,ROUND(MAX(0,MIN(100,((H2508-N2508)/(O2508-N2508))*100)),0))</f>
        <v/>
      </c>
      <c r="AF2508" s="11">
        <f>ROUND(MAX(0,MIN(100,50+((H2508-K2508)/K2508)*1000)),0)</f>
        <v/>
      </c>
      <c r="AG2508" s="11">
        <f>IFERROR(ROUND(MAX(0,MIN(100,50+25*LN(MAX(0.01,X2508)))),0),25)</f>
        <v/>
      </c>
      <c r="AH2508" s="11">
        <f>ROUND(IF(M2508&lt;=-30,0,IF(M2508&lt;=-20,20,IF(M2508&lt;=-10,50,100))),0)</f>
        <v/>
      </c>
      <c r="AI2508" s="11">
        <f>ROUND(MAX(0,MIN(100,50+(Z2508*10))),0)</f>
        <v/>
      </c>
      <c r="AJ2508" s="11">
        <f>IFERROR(IF(--AA2508&gt;=80,"خرید قوی",IF(--AA2508&gt;=70,"خرید مشروط",IF(--AA2508&gt;=60,"مراقبت",IF(--AA2508&gt;=45,"ضعیف","عدم ورود")))),"")</f>
        <v/>
      </c>
    </row>
    <row r="2509">
      <c r="A2509" s="15">
        <f>'دیده بان بازار'!A2512</f>
        <v/>
      </c>
      <c r="B2509" s="16">
        <f>'دیده بان بازار'!B2512</f>
        <v/>
      </c>
      <c r="C2509" s="16">
        <f>'دیده بان بازار'!C2512</f>
        <v/>
      </c>
      <c r="D2509" s="16">
        <f>'دیده بان بازار'!D2512</f>
        <v/>
      </c>
      <c r="E2509" s="17">
        <f>'دیده بان بازار'!E2512</f>
        <v/>
      </c>
      <c r="F2509" s="16">
        <f>'دیده بان بازار'!F2512</f>
        <v/>
      </c>
      <c r="G2509" s="16">
        <f>'دیده بان بازار'!G2512</f>
        <v/>
      </c>
      <c r="H2509" s="16">
        <f>'دیده بان بازار'!H2512</f>
        <v/>
      </c>
      <c r="I2509" s="16">
        <f>'دیده بان بازار'!I2512</f>
        <v/>
      </c>
      <c r="J2509" s="16">
        <f>'دیده بان بازار'!J2512</f>
        <v/>
      </c>
      <c r="K2509" s="16">
        <f>'دیده بان بازار'!K2512</f>
        <v/>
      </c>
      <c r="L2509" s="16">
        <f>'دیده بان بازار'!L2512</f>
        <v/>
      </c>
      <c r="M2509" s="16">
        <f>'دیده بان بازار'!M2512</f>
        <v/>
      </c>
      <c r="N2509" s="16">
        <f>'دیده بان بازار'!N2512</f>
        <v/>
      </c>
      <c r="O2509" s="16">
        <f>'دیده بان بازار'!O2512</f>
        <v/>
      </c>
      <c r="P2509" s="16">
        <f>'دیده بان بازار'!P2512</f>
        <v/>
      </c>
      <c r="Q2509" s="16">
        <f>'دیده بان بازار'!Q2512</f>
        <v/>
      </c>
      <c r="R2509" s="16">
        <f>'دیده بان بازار'!R2512</f>
        <v/>
      </c>
      <c r="S2509" s="16">
        <f>'دیده بان بازار'!S2512</f>
        <v/>
      </c>
      <c r="T2509" s="16">
        <f>'دیده بان بازار'!T2512</f>
        <v/>
      </c>
      <c r="U2509" s="16">
        <f>'دیده بان بازار'!U2512</f>
        <v/>
      </c>
      <c r="V2509" s="16">
        <f>'دیده بان بازار'!V2512</f>
        <v/>
      </c>
      <c r="W2509" s="7">
        <f>'دیده بان بازار'!W2512</f>
        <v/>
      </c>
      <c r="X2509" s="11">
        <f>IFERROR(IF(OR(R2509&lt;=0,W2509&lt;=0,S2509&lt;=0,V2509&lt;=0),0,ROUND((S2509/R2509)/(V2509/W2509),2)),0)</f>
        <v/>
      </c>
      <c r="Y2509" s="11">
        <f>IFERROR(IF(OR(S2509&lt;=0,V2509&lt;=0),0,ROUND(S2509/V2509,2)),0)</f>
        <v/>
      </c>
      <c r="Z2509" s="11">
        <f>IFERROR(J2509-M2509,0)</f>
        <v/>
      </c>
      <c r="AA2509" s="11">
        <f>IFERROR(ROUND(MAX(0,MIN(100,((AB2509*0.2)+(AC2509*0.15)+(AD2509*0.15)+(AE2509*0.1)+(AF2509*0.1)+(AG2509*0.15)+(MIN(Y2509/3,1)*100*0.1)+(AI2509*0.05))*((AH2509/100)*0.25+0.75))),0),0)</f>
        <v/>
      </c>
      <c r="AB2509" s="11">
        <f>ROUND(MAX(0,MIN(100,((M2509+10)/20)*100)),0)</f>
        <v/>
      </c>
      <c r="AC2509" s="11">
        <f>IFERROR(IF(D2509&lt;=0,0,ROUND(COUNTIFS($D$4:$D$3359,"&lt;="&amp;D2509,$D$4:$D$3359,"&gt;0")/COUNTIF($D$4:$D$3359,"&gt;0")*100,0)),0)</f>
        <v/>
      </c>
      <c r="AD2509" s="11">
        <f>IF(E2509&lt;=0,0,ROUND(MAX(0,MIN(100,(LOG10(1+E2509/1000000000)/LOG10(101))*100)),0))</f>
        <v/>
      </c>
      <c r="AE2509" s="11">
        <f>IF(O2509=N2509,50,ROUND(MAX(0,MIN(100,((H2509-N2509)/(O2509-N2509))*100)),0))</f>
        <v/>
      </c>
      <c r="AF2509" s="11">
        <f>ROUND(MAX(0,MIN(100,50+((H2509-K2509)/K2509)*1000)),0)</f>
        <v/>
      </c>
      <c r="AG2509" s="11">
        <f>IFERROR(ROUND(MAX(0,MIN(100,50+25*LN(MAX(0.01,X2509)))),0),25)</f>
        <v/>
      </c>
      <c r="AH2509" s="11">
        <f>ROUND(IF(M2509&lt;=-30,0,IF(M2509&lt;=-20,20,IF(M2509&lt;=-10,50,100))),0)</f>
        <v/>
      </c>
      <c r="AI2509" s="11">
        <f>ROUND(MAX(0,MIN(100,50+(Z2509*10))),0)</f>
        <v/>
      </c>
      <c r="AJ2509" s="11">
        <f>IFERROR(IF(--AA2509&gt;=80,"خرید قوی",IF(--AA2509&gt;=70,"خرید مشروط",IF(--AA2509&gt;=60,"مراقبت",IF(--AA2509&gt;=45,"ضعیف","عدم ورود")))),"")</f>
        <v/>
      </c>
    </row>
    <row r="2510">
      <c r="A2510" s="12">
        <f>'دیده بان بازار'!A2513</f>
        <v/>
      </c>
      <c r="B2510" s="13">
        <f>'دیده بان بازار'!B2513</f>
        <v/>
      </c>
      <c r="C2510" s="13">
        <f>'دیده بان بازار'!C2513</f>
        <v/>
      </c>
      <c r="D2510" s="13">
        <f>'دیده بان بازار'!D2513</f>
        <v/>
      </c>
      <c r="E2510" s="14">
        <f>'دیده بان بازار'!E2513</f>
        <v/>
      </c>
      <c r="F2510" s="13">
        <f>'دیده بان بازار'!F2513</f>
        <v/>
      </c>
      <c r="G2510" s="13">
        <f>'دیده بان بازار'!G2513</f>
        <v/>
      </c>
      <c r="H2510" s="13">
        <f>'دیده بان بازار'!H2513</f>
        <v/>
      </c>
      <c r="I2510" s="13">
        <f>'دیده بان بازار'!I2513</f>
        <v/>
      </c>
      <c r="J2510" s="13">
        <f>'دیده بان بازار'!J2513</f>
        <v/>
      </c>
      <c r="K2510" s="13">
        <f>'دیده بان بازار'!K2513</f>
        <v/>
      </c>
      <c r="L2510" s="13">
        <f>'دیده بان بازار'!L2513</f>
        <v/>
      </c>
      <c r="M2510" s="13">
        <f>'دیده بان بازار'!M2513</f>
        <v/>
      </c>
      <c r="N2510" s="13">
        <f>'دیده بان بازار'!N2513</f>
        <v/>
      </c>
      <c r="O2510" s="13">
        <f>'دیده بان بازار'!O2513</f>
        <v/>
      </c>
      <c r="P2510" s="13">
        <f>'دیده بان بازار'!P2513</f>
        <v/>
      </c>
      <c r="Q2510" s="13">
        <f>'دیده بان بازار'!Q2513</f>
        <v/>
      </c>
      <c r="R2510" s="13">
        <f>'دیده بان بازار'!R2513</f>
        <v/>
      </c>
      <c r="S2510" s="13">
        <f>'دیده بان بازار'!S2513</f>
        <v/>
      </c>
      <c r="T2510" s="13">
        <f>'دیده بان بازار'!T2513</f>
        <v/>
      </c>
      <c r="U2510" s="13">
        <f>'دیده بان بازار'!U2513</f>
        <v/>
      </c>
      <c r="V2510" s="13">
        <f>'دیده بان بازار'!V2513</f>
        <v/>
      </c>
      <c r="W2510" s="6">
        <f>'دیده بان بازار'!W2513</f>
        <v/>
      </c>
      <c r="X2510" s="11">
        <f>IFERROR(IF(OR(R2510&lt;=0,W2510&lt;=0,S2510&lt;=0,V2510&lt;=0),0,ROUND((S2510/R2510)/(V2510/W2510),2)),0)</f>
        <v/>
      </c>
      <c r="Y2510" s="11">
        <f>IFERROR(IF(OR(S2510&lt;=0,V2510&lt;=0),0,ROUND(S2510/V2510,2)),0)</f>
        <v/>
      </c>
      <c r="Z2510" s="11">
        <f>IFERROR(J2510-M2510,0)</f>
        <v/>
      </c>
      <c r="AA2510" s="11">
        <f>IFERROR(ROUND(MAX(0,MIN(100,((AB2510*0.2)+(AC2510*0.15)+(AD2510*0.15)+(AE2510*0.1)+(AF2510*0.1)+(AG2510*0.15)+(MIN(Y2510/3,1)*100*0.1)+(AI2510*0.05))*((AH2510/100)*0.25+0.75))),0),0)</f>
        <v/>
      </c>
      <c r="AB2510" s="11">
        <f>ROUND(MAX(0,MIN(100,((M2510+10)/20)*100)),0)</f>
        <v/>
      </c>
      <c r="AC2510" s="11">
        <f>IFERROR(IF(D2510&lt;=0,0,ROUND(COUNTIFS($D$4:$D$3359,"&lt;="&amp;D2510,$D$4:$D$3359,"&gt;0")/COUNTIF($D$4:$D$3359,"&gt;0")*100,0)),0)</f>
        <v/>
      </c>
      <c r="AD2510" s="11">
        <f>IF(E2510&lt;=0,0,ROUND(MAX(0,MIN(100,(LOG10(1+E2510/1000000000)/LOG10(101))*100)),0))</f>
        <v/>
      </c>
      <c r="AE2510" s="11">
        <f>IF(O2510=N2510,50,ROUND(MAX(0,MIN(100,((H2510-N2510)/(O2510-N2510))*100)),0))</f>
        <v/>
      </c>
      <c r="AF2510" s="11">
        <f>ROUND(MAX(0,MIN(100,50+((H2510-K2510)/K2510)*1000)),0)</f>
        <v/>
      </c>
      <c r="AG2510" s="11">
        <f>IFERROR(ROUND(MAX(0,MIN(100,50+25*LN(MAX(0.01,X2510)))),0),25)</f>
        <v/>
      </c>
      <c r="AH2510" s="11">
        <f>ROUND(IF(M2510&lt;=-30,0,IF(M2510&lt;=-20,20,IF(M2510&lt;=-10,50,100))),0)</f>
        <v/>
      </c>
      <c r="AI2510" s="11">
        <f>ROUND(MAX(0,MIN(100,50+(Z2510*10))),0)</f>
        <v/>
      </c>
      <c r="AJ2510" s="11">
        <f>IFERROR(IF(--AA2510&gt;=80,"خرید قوی",IF(--AA2510&gt;=70,"خرید مشروط",IF(--AA2510&gt;=60,"مراقبت",IF(--AA2510&gt;=45,"ضعیف","عدم ورود")))),"")</f>
        <v/>
      </c>
    </row>
    <row r="2511">
      <c r="A2511" s="15">
        <f>'دیده بان بازار'!A2514</f>
        <v/>
      </c>
      <c r="B2511" s="16">
        <f>'دیده بان بازار'!B2514</f>
        <v/>
      </c>
      <c r="C2511" s="16">
        <f>'دیده بان بازار'!C2514</f>
        <v/>
      </c>
      <c r="D2511" s="16">
        <f>'دیده بان بازار'!D2514</f>
        <v/>
      </c>
      <c r="E2511" s="17">
        <f>'دیده بان بازار'!E2514</f>
        <v/>
      </c>
      <c r="F2511" s="16">
        <f>'دیده بان بازار'!F2514</f>
        <v/>
      </c>
      <c r="G2511" s="16">
        <f>'دیده بان بازار'!G2514</f>
        <v/>
      </c>
      <c r="H2511" s="16">
        <f>'دیده بان بازار'!H2514</f>
        <v/>
      </c>
      <c r="I2511" s="16">
        <f>'دیده بان بازار'!I2514</f>
        <v/>
      </c>
      <c r="J2511" s="16">
        <f>'دیده بان بازار'!J2514</f>
        <v/>
      </c>
      <c r="K2511" s="16">
        <f>'دیده بان بازار'!K2514</f>
        <v/>
      </c>
      <c r="L2511" s="16">
        <f>'دیده بان بازار'!L2514</f>
        <v/>
      </c>
      <c r="M2511" s="16">
        <f>'دیده بان بازار'!M2514</f>
        <v/>
      </c>
      <c r="N2511" s="16">
        <f>'دیده بان بازار'!N2514</f>
        <v/>
      </c>
      <c r="O2511" s="16">
        <f>'دیده بان بازار'!O2514</f>
        <v/>
      </c>
      <c r="P2511" s="16">
        <f>'دیده بان بازار'!P2514</f>
        <v/>
      </c>
      <c r="Q2511" s="16">
        <f>'دیده بان بازار'!Q2514</f>
        <v/>
      </c>
      <c r="R2511" s="16">
        <f>'دیده بان بازار'!R2514</f>
        <v/>
      </c>
      <c r="S2511" s="16">
        <f>'دیده بان بازار'!S2514</f>
        <v/>
      </c>
      <c r="T2511" s="16">
        <f>'دیده بان بازار'!T2514</f>
        <v/>
      </c>
      <c r="U2511" s="16">
        <f>'دیده بان بازار'!U2514</f>
        <v/>
      </c>
      <c r="V2511" s="16">
        <f>'دیده بان بازار'!V2514</f>
        <v/>
      </c>
      <c r="W2511" s="7">
        <f>'دیده بان بازار'!W2514</f>
        <v/>
      </c>
      <c r="X2511" s="11">
        <f>IFERROR(IF(OR(R2511&lt;=0,W2511&lt;=0,S2511&lt;=0,V2511&lt;=0),0,ROUND((S2511/R2511)/(V2511/W2511),2)),0)</f>
        <v/>
      </c>
      <c r="Y2511" s="11">
        <f>IFERROR(IF(OR(S2511&lt;=0,V2511&lt;=0),0,ROUND(S2511/V2511,2)),0)</f>
        <v/>
      </c>
      <c r="Z2511" s="11">
        <f>IFERROR(J2511-M2511,0)</f>
        <v/>
      </c>
      <c r="AA2511" s="11">
        <f>IFERROR(ROUND(MAX(0,MIN(100,((AB2511*0.2)+(AC2511*0.15)+(AD2511*0.15)+(AE2511*0.1)+(AF2511*0.1)+(AG2511*0.15)+(MIN(Y2511/3,1)*100*0.1)+(AI2511*0.05))*((AH2511/100)*0.25+0.75))),0),0)</f>
        <v/>
      </c>
      <c r="AB2511" s="11">
        <f>ROUND(MAX(0,MIN(100,((M2511+10)/20)*100)),0)</f>
        <v/>
      </c>
      <c r="AC2511" s="11">
        <f>IFERROR(IF(D2511&lt;=0,0,ROUND(COUNTIFS($D$4:$D$3359,"&lt;="&amp;D2511,$D$4:$D$3359,"&gt;0")/COUNTIF($D$4:$D$3359,"&gt;0")*100,0)),0)</f>
        <v/>
      </c>
      <c r="AD2511" s="11">
        <f>IF(E2511&lt;=0,0,ROUND(MAX(0,MIN(100,(LOG10(1+E2511/1000000000)/LOG10(101))*100)),0))</f>
        <v/>
      </c>
      <c r="AE2511" s="11">
        <f>IF(O2511=N2511,50,ROUND(MAX(0,MIN(100,((H2511-N2511)/(O2511-N2511))*100)),0))</f>
        <v/>
      </c>
      <c r="AF2511" s="11">
        <f>ROUND(MAX(0,MIN(100,50+((H2511-K2511)/K2511)*1000)),0)</f>
        <v/>
      </c>
      <c r="AG2511" s="11">
        <f>IFERROR(ROUND(MAX(0,MIN(100,50+25*LN(MAX(0.01,X2511)))),0),25)</f>
        <v/>
      </c>
      <c r="AH2511" s="11">
        <f>ROUND(IF(M2511&lt;=-30,0,IF(M2511&lt;=-20,20,IF(M2511&lt;=-10,50,100))),0)</f>
        <v/>
      </c>
      <c r="AI2511" s="11">
        <f>ROUND(MAX(0,MIN(100,50+(Z2511*10))),0)</f>
        <v/>
      </c>
      <c r="AJ2511" s="11">
        <f>IFERROR(IF(--AA2511&gt;=80,"خرید قوی",IF(--AA2511&gt;=70,"خرید مشروط",IF(--AA2511&gt;=60,"مراقبت",IF(--AA2511&gt;=45,"ضعیف","عدم ورود")))),"")</f>
        <v/>
      </c>
    </row>
    <row r="2512">
      <c r="A2512" s="12">
        <f>'دیده بان بازار'!A2515</f>
        <v/>
      </c>
      <c r="B2512" s="13">
        <f>'دیده بان بازار'!B2515</f>
        <v/>
      </c>
      <c r="C2512" s="13">
        <f>'دیده بان بازار'!C2515</f>
        <v/>
      </c>
      <c r="D2512" s="13">
        <f>'دیده بان بازار'!D2515</f>
        <v/>
      </c>
      <c r="E2512" s="14">
        <f>'دیده بان بازار'!E2515</f>
        <v/>
      </c>
      <c r="F2512" s="13">
        <f>'دیده بان بازار'!F2515</f>
        <v/>
      </c>
      <c r="G2512" s="13">
        <f>'دیده بان بازار'!G2515</f>
        <v/>
      </c>
      <c r="H2512" s="13">
        <f>'دیده بان بازار'!H2515</f>
        <v/>
      </c>
      <c r="I2512" s="13">
        <f>'دیده بان بازار'!I2515</f>
        <v/>
      </c>
      <c r="J2512" s="13">
        <f>'دیده بان بازار'!J2515</f>
        <v/>
      </c>
      <c r="K2512" s="13">
        <f>'دیده بان بازار'!K2515</f>
        <v/>
      </c>
      <c r="L2512" s="13">
        <f>'دیده بان بازار'!L2515</f>
        <v/>
      </c>
      <c r="M2512" s="13">
        <f>'دیده بان بازار'!M2515</f>
        <v/>
      </c>
      <c r="N2512" s="13">
        <f>'دیده بان بازار'!N2515</f>
        <v/>
      </c>
      <c r="O2512" s="13">
        <f>'دیده بان بازار'!O2515</f>
        <v/>
      </c>
      <c r="P2512" s="13">
        <f>'دیده بان بازار'!P2515</f>
        <v/>
      </c>
      <c r="Q2512" s="13">
        <f>'دیده بان بازار'!Q2515</f>
        <v/>
      </c>
      <c r="R2512" s="13">
        <f>'دیده بان بازار'!R2515</f>
        <v/>
      </c>
      <c r="S2512" s="13">
        <f>'دیده بان بازار'!S2515</f>
        <v/>
      </c>
      <c r="T2512" s="13">
        <f>'دیده بان بازار'!T2515</f>
        <v/>
      </c>
      <c r="U2512" s="13">
        <f>'دیده بان بازار'!U2515</f>
        <v/>
      </c>
      <c r="V2512" s="13">
        <f>'دیده بان بازار'!V2515</f>
        <v/>
      </c>
      <c r="W2512" s="6">
        <f>'دیده بان بازار'!W2515</f>
        <v/>
      </c>
      <c r="X2512" s="11">
        <f>IFERROR(IF(OR(R2512&lt;=0,W2512&lt;=0,S2512&lt;=0,V2512&lt;=0),0,ROUND((S2512/R2512)/(V2512/W2512),2)),0)</f>
        <v/>
      </c>
      <c r="Y2512" s="11">
        <f>IFERROR(IF(OR(S2512&lt;=0,V2512&lt;=0),0,ROUND(S2512/V2512,2)),0)</f>
        <v/>
      </c>
      <c r="Z2512" s="11">
        <f>IFERROR(J2512-M2512,0)</f>
        <v/>
      </c>
      <c r="AA2512" s="11">
        <f>IFERROR(ROUND(MAX(0,MIN(100,((AB2512*0.2)+(AC2512*0.15)+(AD2512*0.15)+(AE2512*0.1)+(AF2512*0.1)+(AG2512*0.15)+(MIN(Y2512/3,1)*100*0.1)+(AI2512*0.05))*((AH2512/100)*0.25+0.75))),0),0)</f>
        <v/>
      </c>
      <c r="AB2512" s="11">
        <f>ROUND(MAX(0,MIN(100,((M2512+10)/20)*100)),0)</f>
        <v/>
      </c>
      <c r="AC2512" s="11">
        <f>IFERROR(IF(D2512&lt;=0,0,ROUND(COUNTIFS($D$4:$D$3359,"&lt;="&amp;D2512,$D$4:$D$3359,"&gt;0")/COUNTIF($D$4:$D$3359,"&gt;0")*100,0)),0)</f>
        <v/>
      </c>
      <c r="AD2512" s="11">
        <f>IF(E2512&lt;=0,0,ROUND(MAX(0,MIN(100,(LOG10(1+E2512/1000000000)/LOG10(101))*100)),0))</f>
        <v/>
      </c>
      <c r="AE2512" s="11">
        <f>IF(O2512=N2512,50,ROUND(MAX(0,MIN(100,((H2512-N2512)/(O2512-N2512))*100)),0))</f>
        <v/>
      </c>
      <c r="AF2512" s="11">
        <f>ROUND(MAX(0,MIN(100,50+((H2512-K2512)/K2512)*1000)),0)</f>
        <v/>
      </c>
      <c r="AG2512" s="11">
        <f>IFERROR(ROUND(MAX(0,MIN(100,50+25*LN(MAX(0.01,X2512)))),0),25)</f>
        <v/>
      </c>
      <c r="AH2512" s="11">
        <f>ROUND(IF(M2512&lt;=-30,0,IF(M2512&lt;=-20,20,IF(M2512&lt;=-10,50,100))),0)</f>
        <v/>
      </c>
      <c r="AI2512" s="11">
        <f>ROUND(MAX(0,MIN(100,50+(Z2512*10))),0)</f>
        <v/>
      </c>
      <c r="AJ2512" s="11">
        <f>IFERROR(IF(--AA2512&gt;=80,"خرید قوی",IF(--AA2512&gt;=70,"خرید مشروط",IF(--AA2512&gt;=60,"مراقبت",IF(--AA2512&gt;=45,"ضعیف","عدم ورود")))),"")</f>
        <v/>
      </c>
    </row>
    <row r="2513">
      <c r="A2513" s="15">
        <f>'دیده بان بازار'!A2516</f>
        <v/>
      </c>
      <c r="B2513" s="16">
        <f>'دیده بان بازار'!B2516</f>
        <v/>
      </c>
      <c r="C2513" s="16">
        <f>'دیده بان بازار'!C2516</f>
        <v/>
      </c>
      <c r="D2513" s="16">
        <f>'دیده بان بازار'!D2516</f>
        <v/>
      </c>
      <c r="E2513" s="17">
        <f>'دیده بان بازار'!E2516</f>
        <v/>
      </c>
      <c r="F2513" s="16">
        <f>'دیده بان بازار'!F2516</f>
        <v/>
      </c>
      <c r="G2513" s="16">
        <f>'دیده بان بازار'!G2516</f>
        <v/>
      </c>
      <c r="H2513" s="16">
        <f>'دیده بان بازار'!H2516</f>
        <v/>
      </c>
      <c r="I2513" s="16">
        <f>'دیده بان بازار'!I2516</f>
        <v/>
      </c>
      <c r="J2513" s="16">
        <f>'دیده بان بازار'!J2516</f>
        <v/>
      </c>
      <c r="K2513" s="16">
        <f>'دیده بان بازار'!K2516</f>
        <v/>
      </c>
      <c r="L2513" s="16">
        <f>'دیده بان بازار'!L2516</f>
        <v/>
      </c>
      <c r="M2513" s="16">
        <f>'دیده بان بازار'!M2516</f>
        <v/>
      </c>
      <c r="N2513" s="16">
        <f>'دیده بان بازار'!N2516</f>
        <v/>
      </c>
      <c r="O2513" s="16">
        <f>'دیده بان بازار'!O2516</f>
        <v/>
      </c>
      <c r="P2513" s="16">
        <f>'دیده بان بازار'!P2516</f>
        <v/>
      </c>
      <c r="Q2513" s="16">
        <f>'دیده بان بازار'!Q2516</f>
        <v/>
      </c>
      <c r="R2513" s="16">
        <f>'دیده بان بازار'!R2516</f>
        <v/>
      </c>
      <c r="S2513" s="16">
        <f>'دیده بان بازار'!S2516</f>
        <v/>
      </c>
      <c r="T2513" s="16">
        <f>'دیده بان بازار'!T2516</f>
        <v/>
      </c>
      <c r="U2513" s="16">
        <f>'دیده بان بازار'!U2516</f>
        <v/>
      </c>
      <c r="V2513" s="16">
        <f>'دیده بان بازار'!V2516</f>
        <v/>
      </c>
      <c r="W2513" s="7">
        <f>'دیده بان بازار'!W2516</f>
        <v/>
      </c>
      <c r="X2513" s="11">
        <f>IFERROR(IF(OR(R2513&lt;=0,W2513&lt;=0,S2513&lt;=0,V2513&lt;=0),0,ROUND((S2513/R2513)/(V2513/W2513),2)),0)</f>
        <v/>
      </c>
      <c r="Y2513" s="11">
        <f>IFERROR(IF(OR(S2513&lt;=0,V2513&lt;=0),0,ROUND(S2513/V2513,2)),0)</f>
        <v/>
      </c>
      <c r="Z2513" s="11">
        <f>IFERROR(J2513-M2513,0)</f>
        <v/>
      </c>
      <c r="AA2513" s="11">
        <f>IFERROR(ROUND(MAX(0,MIN(100,((AB2513*0.2)+(AC2513*0.15)+(AD2513*0.15)+(AE2513*0.1)+(AF2513*0.1)+(AG2513*0.15)+(MIN(Y2513/3,1)*100*0.1)+(AI2513*0.05))*((AH2513/100)*0.25+0.75))),0),0)</f>
        <v/>
      </c>
      <c r="AB2513" s="11">
        <f>ROUND(MAX(0,MIN(100,((M2513+10)/20)*100)),0)</f>
        <v/>
      </c>
      <c r="AC2513" s="11">
        <f>IFERROR(IF(D2513&lt;=0,0,ROUND(COUNTIFS($D$4:$D$3359,"&lt;="&amp;D2513,$D$4:$D$3359,"&gt;0")/COUNTIF($D$4:$D$3359,"&gt;0")*100,0)),0)</f>
        <v/>
      </c>
      <c r="AD2513" s="11">
        <f>IF(E2513&lt;=0,0,ROUND(MAX(0,MIN(100,(LOG10(1+E2513/1000000000)/LOG10(101))*100)),0))</f>
        <v/>
      </c>
      <c r="AE2513" s="11">
        <f>IF(O2513=N2513,50,ROUND(MAX(0,MIN(100,((H2513-N2513)/(O2513-N2513))*100)),0))</f>
        <v/>
      </c>
      <c r="AF2513" s="11">
        <f>ROUND(MAX(0,MIN(100,50+((H2513-K2513)/K2513)*1000)),0)</f>
        <v/>
      </c>
      <c r="AG2513" s="11">
        <f>IFERROR(ROUND(MAX(0,MIN(100,50+25*LN(MAX(0.01,X2513)))),0),25)</f>
        <v/>
      </c>
      <c r="AH2513" s="11">
        <f>ROUND(IF(M2513&lt;=-30,0,IF(M2513&lt;=-20,20,IF(M2513&lt;=-10,50,100))),0)</f>
        <v/>
      </c>
      <c r="AI2513" s="11">
        <f>ROUND(MAX(0,MIN(100,50+(Z2513*10))),0)</f>
        <v/>
      </c>
      <c r="AJ2513" s="11">
        <f>IFERROR(IF(--AA2513&gt;=80,"خرید قوی",IF(--AA2513&gt;=70,"خرید مشروط",IF(--AA2513&gt;=60,"مراقبت",IF(--AA2513&gt;=45,"ضعیف","عدم ورود")))),"")</f>
        <v/>
      </c>
    </row>
    <row r="2514">
      <c r="A2514" s="12">
        <f>'دیده بان بازار'!A2517</f>
        <v/>
      </c>
      <c r="B2514" s="13">
        <f>'دیده بان بازار'!B2517</f>
        <v/>
      </c>
      <c r="C2514" s="13">
        <f>'دیده بان بازار'!C2517</f>
        <v/>
      </c>
      <c r="D2514" s="13">
        <f>'دیده بان بازار'!D2517</f>
        <v/>
      </c>
      <c r="E2514" s="14">
        <f>'دیده بان بازار'!E2517</f>
        <v/>
      </c>
      <c r="F2514" s="13">
        <f>'دیده بان بازار'!F2517</f>
        <v/>
      </c>
      <c r="G2514" s="13">
        <f>'دیده بان بازار'!G2517</f>
        <v/>
      </c>
      <c r="H2514" s="13">
        <f>'دیده بان بازار'!H2517</f>
        <v/>
      </c>
      <c r="I2514" s="13">
        <f>'دیده بان بازار'!I2517</f>
        <v/>
      </c>
      <c r="J2514" s="13">
        <f>'دیده بان بازار'!J2517</f>
        <v/>
      </c>
      <c r="K2514" s="13">
        <f>'دیده بان بازار'!K2517</f>
        <v/>
      </c>
      <c r="L2514" s="13">
        <f>'دیده بان بازار'!L2517</f>
        <v/>
      </c>
      <c r="M2514" s="13">
        <f>'دیده بان بازار'!M2517</f>
        <v/>
      </c>
      <c r="N2514" s="13">
        <f>'دیده بان بازار'!N2517</f>
        <v/>
      </c>
      <c r="O2514" s="13">
        <f>'دیده بان بازار'!O2517</f>
        <v/>
      </c>
      <c r="P2514" s="13">
        <f>'دیده بان بازار'!P2517</f>
        <v/>
      </c>
      <c r="Q2514" s="13">
        <f>'دیده بان بازار'!Q2517</f>
        <v/>
      </c>
      <c r="R2514" s="13">
        <f>'دیده بان بازار'!R2517</f>
        <v/>
      </c>
      <c r="S2514" s="13">
        <f>'دیده بان بازار'!S2517</f>
        <v/>
      </c>
      <c r="T2514" s="13">
        <f>'دیده بان بازار'!T2517</f>
        <v/>
      </c>
      <c r="U2514" s="13">
        <f>'دیده بان بازار'!U2517</f>
        <v/>
      </c>
      <c r="V2514" s="13">
        <f>'دیده بان بازار'!V2517</f>
        <v/>
      </c>
      <c r="W2514" s="6">
        <f>'دیده بان بازار'!W2517</f>
        <v/>
      </c>
      <c r="X2514" s="11">
        <f>IFERROR(IF(OR(R2514&lt;=0,W2514&lt;=0,S2514&lt;=0,V2514&lt;=0),0,ROUND((S2514/R2514)/(V2514/W2514),2)),0)</f>
        <v/>
      </c>
      <c r="Y2514" s="11">
        <f>IFERROR(IF(OR(S2514&lt;=0,V2514&lt;=0),0,ROUND(S2514/V2514,2)),0)</f>
        <v/>
      </c>
      <c r="Z2514" s="11">
        <f>IFERROR(J2514-M2514,0)</f>
        <v/>
      </c>
      <c r="AA2514" s="11">
        <f>IFERROR(ROUND(MAX(0,MIN(100,((AB2514*0.2)+(AC2514*0.15)+(AD2514*0.15)+(AE2514*0.1)+(AF2514*0.1)+(AG2514*0.15)+(MIN(Y2514/3,1)*100*0.1)+(AI2514*0.05))*((AH2514/100)*0.25+0.75))),0),0)</f>
        <v/>
      </c>
      <c r="AB2514" s="11">
        <f>ROUND(MAX(0,MIN(100,((M2514+10)/20)*100)),0)</f>
        <v/>
      </c>
      <c r="AC2514" s="11">
        <f>IFERROR(IF(D2514&lt;=0,0,ROUND(COUNTIFS($D$4:$D$3359,"&lt;="&amp;D2514,$D$4:$D$3359,"&gt;0")/COUNTIF($D$4:$D$3359,"&gt;0")*100,0)),0)</f>
        <v/>
      </c>
      <c r="AD2514" s="11">
        <f>IF(E2514&lt;=0,0,ROUND(MAX(0,MIN(100,(LOG10(1+E2514/1000000000)/LOG10(101))*100)),0))</f>
        <v/>
      </c>
      <c r="AE2514" s="11">
        <f>IF(O2514=N2514,50,ROUND(MAX(0,MIN(100,((H2514-N2514)/(O2514-N2514))*100)),0))</f>
        <v/>
      </c>
      <c r="AF2514" s="11">
        <f>ROUND(MAX(0,MIN(100,50+((H2514-K2514)/K2514)*1000)),0)</f>
        <v/>
      </c>
      <c r="AG2514" s="11">
        <f>IFERROR(ROUND(MAX(0,MIN(100,50+25*LN(MAX(0.01,X2514)))),0),25)</f>
        <v/>
      </c>
      <c r="AH2514" s="11">
        <f>ROUND(IF(M2514&lt;=-30,0,IF(M2514&lt;=-20,20,IF(M2514&lt;=-10,50,100))),0)</f>
        <v/>
      </c>
      <c r="AI2514" s="11">
        <f>ROUND(MAX(0,MIN(100,50+(Z2514*10))),0)</f>
        <v/>
      </c>
      <c r="AJ2514" s="11">
        <f>IFERROR(IF(--AA2514&gt;=80,"خرید قوی",IF(--AA2514&gt;=70,"خرید مشروط",IF(--AA2514&gt;=60,"مراقبت",IF(--AA2514&gt;=45,"ضعیف","عدم ورود")))),"")</f>
        <v/>
      </c>
    </row>
    <row r="2515">
      <c r="A2515" s="15">
        <f>'دیده بان بازار'!A2518</f>
        <v/>
      </c>
      <c r="B2515" s="16">
        <f>'دیده بان بازار'!B2518</f>
        <v/>
      </c>
      <c r="C2515" s="16">
        <f>'دیده بان بازار'!C2518</f>
        <v/>
      </c>
      <c r="D2515" s="16">
        <f>'دیده بان بازار'!D2518</f>
        <v/>
      </c>
      <c r="E2515" s="17">
        <f>'دیده بان بازار'!E2518</f>
        <v/>
      </c>
      <c r="F2515" s="16">
        <f>'دیده بان بازار'!F2518</f>
        <v/>
      </c>
      <c r="G2515" s="16">
        <f>'دیده بان بازار'!G2518</f>
        <v/>
      </c>
      <c r="H2515" s="16">
        <f>'دیده بان بازار'!H2518</f>
        <v/>
      </c>
      <c r="I2515" s="16">
        <f>'دیده بان بازار'!I2518</f>
        <v/>
      </c>
      <c r="J2515" s="16">
        <f>'دیده بان بازار'!J2518</f>
        <v/>
      </c>
      <c r="K2515" s="16">
        <f>'دیده بان بازار'!K2518</f>
        <v/>
      </c>
      <c r="L2515" s="16">
        <f>'دیده بان بازار'!L2518</f>
        <v/>
      </c>
      <c r="M2515" s="16">
        <f>'دیده بان بازار'!M2518</f>
        <v/>
      </c>
      <c r="N2515" s="16">
        <f>'دیده بان بازار'!N2518</f>
        <v/>
      </c>
      <c r="O2515" s="16">
        <f>'دیده بان بازار'!O2518</f>
        <v/>
      </c>
      <c r="P2515" s="16">
        <f>'دیده بان بازار'!P2518</f>
        <v/>
      </c>
      <c r="Q2515" s="16">
        <f>'دیده بان بازار'!Q2518</f>
        <v/>
      </c>
      <c r="R2515" s="16">
        <f>'دیده بان بازار'!R2518</f>
        <v/>
      </c>
      <c r="S2515" s="16">
        <f>'دیده بان بازار'!S2518</f>
        <v/>
      </c>
      <c r="T2515" s="16">
        <f>'دیده بان بازار'!T2518</f>
        <v/>
      </c>
      <c r="U2515" s="16">
        <f>'دیده بان بازار'!U2518</f>
        <v/>
      </c>
      <c r="V2515" s="16">
        <f>'دیده بان بازار'!V2518</f>
        <v/>
      </c>
      <c r="W2515" s="7">
        <f>'دیده بان بازار'!W2518</f>
        <v/>
      </c>
      <c r="X2515" s="11">
        <f>IFERROR(IF(OR(R2515&lt;=0,W2515&lt;=0,S2515&lt;=0,V2515&lt;=0),0,ROUND((S2515/R2515)/(V2515/W2515),2)),0)</f>
        <v/>
      </c>
      <c r="Y2515" s="11">
        <f>IFERROR(IF(OR(S2515&lt;=0,V2515&lt;=0),0,ROUND(S2515/V2515,2)),0)</f>
        <v/>
      </c>
      <c r="Z2515" s="11">
        <f>IFERROR(J2515-M2515,0)</f>
        <v/>
      </c>
      <c r="AA2515" s="11">
        <f>IFERROR(ROUND(MAX(0,MIN(100,((AB2515*0.2)+(AC2515*0.15)+(AD2515*0.15)+(AE2515*0.1)+(AF2515*0.1)+(AG2515*0.15)+(MIN(Y2515/3,1)*100*0.1)+(AI2515*0.05))*((AH2515/100)*0.25+0.75))),0),0)</f>
        <v/>
      </c>
      <c r="AB2515" s="11">
        <f>ROUND(MAX(0,MIN(100,((M2515+10)/20)*100)),0)</f>
        <v/>
      </c>
      <c r="AC2515" s="11">
        <f>IFERROR(IF(D2515&lt;=0,0,ROUND(COUNTIFS($D$4:$D$3359,"&lt;="&amp;D2515,$D$4:$D$3359,"&gt;0")/COUNTIF($D$4:$D$3359,"&gt;0")*100,0)),0)</f>
        <v/>
      </c>
      <c r="AD2515" s="11">
        <f>IF(E2515&lt;=0,0,ROUND(MAX(0,MIN(100,(LOG10(1+E2515/1000000000)/LOG10(101))*100)),0))</f>
        <v/>
      </c>
      <c r="AE2515" s="11">
        <f>IF(O2515=N2515,50,ROUND(MAX(0,MIN(100,((H2515-N2515)/(O2515-N2515))*100)),0))</f>
        <v/>
      </c>
      <c r="AF2515" s="11">
        <f>ROUND(MAX(0,MIN(100,50+((H2515-K2515)/K2515)*1000)),0)</f>
        <v/>
      </c>
      <c r="AG2515" s="11">
        <f>IFERROR(ROUND(MAX(0,MIN(100,50+25*LN(MAX(0.01,X2515)))),0),25)</f>
        <v/>
      </c>
      <c r="AH2515" s="11">
        <f>ROUND(IF(M2515&lt;=-30,0,IF(M2515&lt;=-20,20,IF(M2515&lt;=-10,50,100))),0)</f>
        <v/>
      </c>
      <c r="AI2515" s="11">
        <f>ROUND(MAX(0,MIN(100,50+(Z2515*10))),0)</f>
        <v/>
      </c>
      <c r="AJ2515" s="11">
        <f>IFERROR(IF(--AA2515&gt;=80,"خرید قوی",IF(--AA2515&gt;=70,"خرید مشروط",IF(--AA2515&gt;=60,"مراقبت",IF(--AA2515&gt;=45,"ضعیف","عدم ورود")))),"")</f>
        <v/>
      </c>
    </row>
    <row r="2516">
      <c r="A2516" s="12">
        <f>'دیده بان بازار'!A2519</f>
        <v/>
      </c>
      <c r="B2516" s="13">
        <f>'دیده بان بازار'!B2519</f>
        <v/>
      </c>
      <c r="C2516" s="13">
        <f>'دیده بان بازار'!C2519</f>
        <v/>
      </c>
      <c r="D2516" s="13">
        <f>'دیده بان بازار'!D2519</f>
        <v/>
      </c>
      <c r="E2516" s="14">
        <f>'دیده بان بازار'!E2519</f>
        <v/>
      </c>
      <c r="F2516" s="13">
        <f>'دیده بان بازار'!F2519</f>
        <v/>
      </c>
      <c r="G2516" s="13">
        <f>'دیده بان بازار'!G2519</f>
        <v/>
      </c>
      <c r="H2516" s="13">
        <f>'دیده بان بازار'!H2519</f>
        <v/>
      </c>
      <c r="I2516" s="13">
        <f>'دیده بان بازار'!I2519</f>
        <v/>
      </c>
      <c r="J2516" s="13">
        <f>'دیده بان بازار'!J2519</f>
        <v/>
      </c>
      <c r="K2516" s="13">
        <f>'دیده بان بازار'!K2519</f>
        <v/>
      </c>
      <c r="L2516" s="13">
        <f>'دیده بان بازار'!L2519</f>
        <v/>
      </c>
      <c r="M2516" s="13">
        <f>'دیده بان بازار'!M2519</f>
        <v/>
      </c>
      <c r="N2516" s="13">
        <f>'دیده بان بازار'!N2519</f>
        <v/>
      </c>
      <c r="O2516" s="13">
        <f>'دیده بان بازار'!O2519</f>
        <v/>
      </c>
      <c r="P2516" s="13">
        <f>'دیده بان بازار'!P2519</f>
        <v/>
      </c>
      <c r="Q2516" s="13">
        <f>'دیده بان بازار'!Q2519</f>
        <v/>
      </c>
      <c r="R2516" s="13">
        <f>'دیده بان بازار'!R2519</f>
        <v/>
      </c>
      <c r="S2516" s="13">
        <f>'دیده بان بازار'!S2519</f>
        <v/>
      </c>
      <c r="T2516" s="13">
        <f>'دیده بان بازار'!T2519</f>
        <v/>
      </c>
      <c r="U2516" s="13">
        <f>'دیده بان بازار'!U2519</f>
        <v/>
      </c>
      <c r="V2516" s="13">
        <f>'دیده بان بازار'!V2519</f>
        <v/>
      </c>
      <c r="W2516" s="6">
        <f>'دیده بان بازار'!W2519</f>
        <v/>
      </c>
      <c r="X2516" s="11">
        <f>IFERROR(IF(OR(R2516&lt;=0,W2516&lt;=0,S2516&lt;=0,V2516&lt;=0),0,ROUND((S2516/R2516)/(V2516/W2516),2)),0)</f>
        <v/>
      </c>
      <c r="Y2516" s="11">
        <f>IFERROR(IF(OR(S2516&lt;=0,V2516&lt;=0),0,ROUND(S2516/V2516,2)),0)</f>
        <v/>
      </c>
      <c r="Z2516" s="11">
        <f>IFERROR(J2516-M2516,0)</f>
        <v/>
      </c>
      <c r="AA2516" s="11">
        <f>IFERROR(ROUND(MAX(0,MIN(100,((AB2516*0.2)+(AC2516*0.15)+(AD2516*0.15)+(AE2516*0.1)+(AF2516*0.1)+(AG2516*0.15)+(MIN(Y2516/3,1)*100*0.1)+(AI2516*0.05))*((AH2516/100)*0.25+0.75))),0),0)</f>
        <v/>
      </c>
      <c r="AB2516" s="11">
        <f>ROUND(MAX(0,MIN(100,((M2516+10)/20)*100)),0)</f>
        <v/>
      </c>
      <c r="AC2516" s="11">
        <f>IFERROR(IF(D2516&lt;=0,0,ROUND(COUNTIFS($D$4:$D$3359,"&lt;="&amp;D2516,$D$4:$D$3359,"&gt;0")/COUNTIF($D$4:$D$3359,"&gt;0")*100,0)),0)</f>
        <v/>
      </c>
      <c r="AD2516" s="11">
        <f>IF(E2516&lt;=0,0,ROUND(MAX(0,MIN(100,(LOG10(1+E2516/1000000000)/LOG10(101))*100)),0))</f>
        <v/>
      </c>
      <c r="AE2516" s="11">
        <f>IF(O2516=N2516,50,ROUND(MAX(0,MIN(100,((H2516-N2516)/(O2516-N2516))*100)),0))</f>
        <v/>
      </c>
      <c r="AF2516" s="11">
        <f>ROUND(MAX(0,MIN(100,50+((H2516-K2516)/K2516)*1000)),0)</f>
        <v/>
      </c>
      <c r="AG2516" s="11">
        <f>IFERROR(ROUND(MAX(0,MIN(100,50+25*LN(MAX(0.01,X2516)))),0),25)</f>
        <v/>
      </c>
      <c r="AH2516" s="11">
        <f>ROUND(IF(M2516&lt;=-30,0,IF(M2516&lt;=-20,20,IF(M2516&lt;=-10,50,100))),0)</f>
        <v/>
      </c>
      <c r="AI2516" s="11">
        <f>ROUND(MAX(0,MIN(100,50+(Z2516*10))),0)</f>
        <v/>
      </c>
      <c r="AJ2516" s="11">
        <f>IFERROR(IF(--AA2516&gt;=80,"خرید قوی",IF(--AA2516&gt;=70,"خرید مشروط",IF(--AA2516&gt;=60,"مراقبت",IF(--AA2516&gt;=45,"ضعیف","عدم ورود")))),"")</f>
        <v/>
      </c>
    </row>
    <row r="2517">
      <c r="A2517" s="15">
        <f>'دیده بان بازار'!A2520</f>
        <v/>
      </c>
      <c r="B2517" s="16">
        <f>'دیده بان بازار'!B2520</f>
        <v/>
      </c>
      <c r="C2517" s="16">
        <f>'دیده بان بازار'!C2520</f>
        <v/>
      </c>
      <c r="D2517" s="16">
        <f>'دیده بان بازار'!D2520</f>
        <v/>
      </c>
      <c r="E2517" s="17">
        <f>'دیده بان بازار'!E2520</f>
        <v/>
      </c>
      <c r="F2517" s="16">
        <f>'دیده بان بازار'!F2520</f>
        <v/>
      </c>
      <c r="G2517" s="16">
        <f>'دیده بان بازار'!G2520</f>
        <v/>
      </c>
      <c r="H2517" s="16">
        <f>'دیده بان بازار'!H2520</f>
        <v/>
      </c>
      <c r="I2517" s="16">
        <f>'دیده بان بازار'!I2520</f>
        <v/>
      </c>
      <c r="J2517" s="16">
        <f>'دیده بان بازار'!J2520</f>
        <v/>
      </c>
      <c r="K2517" s="16">
        <f>'دیده بان بازار'!K2520</f>
        <v/>
      </c>
      <c r="L2517" s="16">
        <f>'دیده بان بازار'!L2520</f>
        <v/>
      </c>
      <c r="M2517" s="16">
        <f>'دیده بان بازار'!M2520</f>
        <v/>
      </c>
      <c r="N2517" s="16">
        <f>'دیده بان بازار'!N2520</f>
        <v/>
      </c>
      <c r="O2517" s="16">
        <f>'دیده بان بازار'!O2520</f>
        <v/>
      </c>
      <c r="P2517" s="16">
        <f>'دیده بان بازار'!P2520</f>
        <v/>
      </c>
      <c r="Q2517" s="16">
        <f>'دیده بان بازار'!Q2520</f>
        <v/>
      </c>
      <c r="R2517" s="16">
        <f>'دیده بان بازار'!R2520</f>
        <v/>
      </c>
      <c r="S2517" s="16">
        <f>'دیده بان بازار'!S2520</f>
        <v/>
      </c>
      <c r="T2517" s="16">
        <f>'دیده بان بازار'!T2520</f>
        <v/>
      </c>
      <c r="U2517" s="16">
        <f>'دیده بان بازار'!U2520</f>
        <v/>
      </c>
      <c r="V2517" s="16">
        <f>'دیده بان بازار'!V2520</f>
        <v/>
      </c>
      <c r="W2517" s="7">
        <f>'دیده بان بازار'!W2520</f>
        <v/>
      </c>
      <c r="X2517" s="11">
        <f>IFERROR(IF(OR(R2517&lt;=0,W2517&lt;=0,S2517&lt;=0,V2517&lt;=0),0,ROUND((S2517/R2517)/(V2517/W2517),2)),0)</f>
        <v/>
      </c>
      <c r="Y2517" s="11">
        <f>IFERROR(IF(OR(S2517&lt;=0,V2517&lt;=0),0,ROUND(S2517/V2517,2)),0)</f>
        <v/>
      </c>
      <c r="Z2517" s="11">
        <f>IFERROR(J2517-M2517,0)</f>
        <v/>
      </c>
      <c r="AA2517" s="11">
        <f>IFERROR(ROUND(MAX(0,MIN(100,((AB2517*0.2)+(AC2517*0.15)+(AD2517*0.15)+(AE2517*0.1)+(AF2517*0.1)+(AG2517*0.15)+(MIN(Y2517/3,1)*100*0.1)+(AI2517*0.05))*((AH2517/100)*0.25+0.75))),0),0)</f>
        <v/>
      </c>
      <c r="AB2517" s="11">
        <f>ROUND(MAX(0,MIN(100,((M2517+10)/20)*100)),0)</f>
        <v/>
      </c>
      <c r="AC2517" s="11">
        <f>IFERROR(IF(D2517&lt;=0,0,ROUND(COUNTIFS($D$4:$D$3359,"&lt;="&amp;D2517,$D$4:$D$3359,"&gt;0")/COUNTIF($D$4:$D$3359,"&gt;0")*100,0)),0)</f>
        <v/>
      </c>
      <c r="AD2517" s="11">
        <f>IF(E2517&lt;=0,0,ROUND(MAX(0,MIN(100,(LOG10(1+E2517/1000000000)/LOG10(101))*100)),0))</f>
        <v/>
      </c>
      <c r="AE2517" s="11">
        <f>IF(O2517=N2517,50,ROUND(MAX(0,MIN(100,((H2517-N2517)/(O2517-N2517))*100)),0))</f>
        <v/>
      </c>
      <c r="AF2517" s="11">
        <f>ROUND(MAX(0,MIN(100,50+((H2517-K2517)/K2517)*1000)),0)</f>
        <v/>
      </c>
      <c r="AG2517" s="11">
        <f>IFERROR(ROUND(MAX(0,MIN(100,50+25*LN(MAX(0.01,X2517)))),0),25)</f>
        <v/>
      </c>
      <c r="AH2517" s="11">
        <f>ROUND(IF(M2517&lt;=-30,0,IF(M2517&lt;=-20,20,IF(M2517&lt;=-10,50,100))),0)</f>
        <v/>
      </c>
      <c r="AI2517" s="11">
        <f>ROUND(MAX(0,MIN(100,50+(Z2517*10))),0)</f>
        <v/>
      </c>
      <c r="AJ2517" s="11">
        <f>IFERROR(IF(--AA2517&gt;=80,"خرید قوی",IF(--AA2517&gt;=70,"خرید مشروط",IF(--AA2517&gt;=60,"مراقبت",IF(--AA2517&gt;=45,"ضعیف","عدم ورود")))),"")</f>
        <v/>
      </c>
    </row>
    <row r="2518">
      <c r="A2518" s="12">
        <f>'دیده بان بازار'!A2521</f>
        <v/>
      </c>
      <c r="B2518" s="13">
        <f>'دیده بان بازار'!B2521</f>
        <v/>
      </c>
      <c r="C2518" s="13">
        <f>'دیده بان بازار'!C2521</f>
        <v/>
      </c>
      <c r="D2518" s="13">
        <f>'دیده بان بازار'!D2521</f>
        <v/>
      </c>
      <c r="E2518" s="14">
        <f>'دیده بان بازار'!E2521</f>
        <v/>
      </c>
      <c r="F2518" s="13">
        <f>'دیده بان بازار'!F2521</f>
        <v/>
      </c>
      <c r="G2518" s="13">
        <f>'دیده بان بازار'!G2521</f>
        <v/>
      </c>
      <c r="H2518" s="13">
        <f>'دیده بان بازار'!H2521</f>
        <v/>
      </c>
      <c r="I2518" s="13">
        <f>'دیده بان بازار'!I2521</f>
        <v/>
      </c>
      <c r="J2518" s="13">
        <f>'دیده بان بازار'!J2521</f>
        <v/>
      </c>
      <c r="K2518" s="13">
        <f>'دیده بان بازار'!K2521</f>
        <v/>
      </c>
      <c r="L2518" s="13">
        <f>'دیده بان بازار'!L2521</f>
        <v/>
      </c>
      <c r="M2518" s="13">
        <f>'دیده بان بازار'!M2521</f>
        <v/>
      </c>
      <c r="N2518" s="13">
        <f>'دیده بان بازار'!N2521</f>
        <v/>
      </c>
      <c r="O2518" s="13">
        <f>'دیده بان بازار'!O2521</f>
        <v/>
      </c>
      <c r="P2518" s="13">
        <f>'دیده بان بازار'!P2521</f>
        <v/>
      </c>
      <c r="Q2518" s="13">
        <f>'دیده بان بازار'!Q2521</f>
        <v/>
      </c>
      <c r="R2518" s="13">
        <f>'دیده بان بازار'!R2521</f>
        <v/>
      </c>
      <c r="S2518" s="13">
        <f>'دیده بان بازار'!S2521</f>
        <v/>
      </c>
      <c r="T2518" s="13">
        <f>'دیده بان بازار'!T2521</f>
        <v/>
      </c>
      <c r="U2518" s="13">
        <f>'دیده بان بازار'!U2521</f>
        <v/>
      </c>
      <c r="V2518" s="13">
        <f>'دیده بان بازار'!V2521</f>
        <v/>
      </c>
      <c r="W2518" s="6">
        <f>'دیده بان بازار'!W2521</f>
        <v/>
      </c>
      <c r="X2518" s="11">
        <f>IFERROR(IF(OR(R2518&lt;=0,W2518&lt;=0,S2518&lt;=0,V2518&lt;=0),0,ROUND((S2518/R2518)/(V2518/W2518),2)),0)</f>
        <v/>
      </c>
      <c r="Y2518" s="11">
        <f>IFERROR(IF(OR(S2518&lt;=0,V2518&lt;=0),0,ROUND(S2518/V2518,2)),0)</f>
        <v/>
      </c>
      <c r="Z2518" s="11">
        <f>IFERROR(J2518-M2518,0)</f>
        <v/>
      </c>
      <c r="AA2518" s="11">
        <f>IFERROR(ROUND(MAX(0,MIN(100,((AB2518*0.2)+(AC2518*0.15)+(AD2518*0.15)+(AE2518*0.1)+(AF2518*0.1)+(AG2518*0.15)+(MIN(Y2518/3,1)*100*0.1)+(AI2518*0.05))*((AH2518/100)*0.25+0.75))),0),0)</f>
        <v/>
      </c>
      <c r="AB2518" s="11">
        <f>ROUND(MAX(0,MIN(100,((M2518+10)/20)*100)),0)</f>
        <v/>
      </c>
      <c r="AC2518" s="11">
        <f>IFERROR(IF(D2518&lt;=0,0,ROUND(COUNTIFS($D$4:$D$3359,"&lt;="&amp;D2518,$D$4:$D$3359,"&gt;0")/COUNTIF($D$4:$D$3359,"&gt;0")*100,0)),0)</f>
        <v/>
      </c>
      <c r="AD2518" s="11">
        <f>IF(E2518&lt;=0,0,ROUND(MAX(0,MIN(100,(LOG10(1+E2518/1000000000)/LOG10(101))*100)),0))</f>
        <v/>
      </c>
      <c r="AE2518" s="11">
        <f>IF(O2518=N2518,50,ROUND(MAX(0,MIN(100,((H2518-N2518)/(O2518-N2518))*100)),0))</f>
        <v/>
      </c>
      <c r="AF2518" s="11">
        <f>ROUND(MAX(0,MIN(100,50+((H2518-K2518)/K2518)*1000)),0)</f>
        <v/>
      </c>
      <c r="AG2518" s="11">
        <f>IFERROR(ROUND(MAX(0,MIN(100,50+25*LN(MAX(0.01,X2518)))),0),25)</f>
        <v/>
      </c>
      <c r="AH2518" s="11">
        <f>ROUND(IF(M2518&lt;=-30,0,IF(M2518&lt;=-20,20,IF(M2518&lt;=-10,50,100))),0)</f>
        <v/>
      </c>
      <c r="AI2518" s="11">
        <f>ROUND(MAX(0,MIN(100,50+(Z2518*10))),0)</f>
        <v/>
      </c>
      <c r="AJ2518" s="11">
        <f>IFERROR(IF(--AA2518&gt;=80,"خرید قوی",IF(--AA2518&gt;=70,"خرید مشروط",IF(--AA2518&gt;=60,"مراقبت",IF(--AA2518&gt;=45,"ضعیف","عدم ورود")))),"")</f>
        <v/>
      </c>
    </row>
    <row r="2519">
      <c r="A2519" s="15">
        <f>'دیده بان بازار'!A2522</f>
        <v/>
      </c>
      <c r="B2519" s="16">
        <f>'دیده بان بازار'!B2522</f>
        <v/>
      </c>
      <c r="C2519" s="16">
        <f>'دیده بان بازار'!C2522</f>
        <v/>
      </c>
      <c r="D2519" s="16">
        <f>'دیده بان بازار'!D2522</f>
        <v/>
      </c>
      <c r="E2519" s="17">
        <f>'دیده بان بازار'!E2522</f>
        <v/>
      </c>
      <c r="F2519" s="16">
        <f>'دیده بان بازار'!F2522</f>
        <v/>
      </c>
      <c r="G2519" s="16">
        <f>'دیده بان بازار'!G2522</f>
        <v/>
      </c>
      <c r="H2519" s="16">
        <f>'دیده بان بازار'!H2522</f>
        <v/>
      </c>
      <c r="I2519" s="16">
        <f>'دیده بان بازار'!I2522</f>
        <v/>
      </c>
      <c r="J2519" s="16">
        <f>'دیده بان بازار'!J2522</f>
        <v/>
      </c>
      <c r="K2519" s="16">
        <f>'دیده بان بازار'!K2522</f>
        <v/>
      </c>
      <c r="L2519" s="16">
        <f>'دیده بان بازار'!L2522</f>
        <v/>
      </c>
      <c r="M2519" s="16">
        <f>'دیده بان بازار'!M2522</f>
        <v/>
      </c>
      <c r="N2519" s="16">
        <f>'دیده بان بازار'!N2522</f>
        <v/>
      </c>
      <c r="O2519" s="16">
        <f>'دیده بان بازار'!O2522</f>
        <v/>
      </c>
      <c r="P2519" s="16">
        <f>'دیده بان بازار'!P2522</f>
        <v/>
      </c>
      <c r="Q2519" s="16">
        <f>'دیده بان بازار'!Q2522</f>
        <v/>
      </c>
      <c r="R2519" s="16">
        <f>'دیده بان بازار'!R2522</f>
        <v/>
      </c>
      <c r="S2519" s="16">
        <f>'دیده بان بازار'!S2522</f>
        <v/>
      </c>
      <c r="T2519" s="16">
        <f>'دیده بان بازار'!T2522</f>
        <v/>
      </c>
      <c r="U2519" s="16">
        <f>'دیده بان بازار'!U2522</f>
        <v/>
      </c>
      <c r="V2519" s="16">
        <f>'دیده بان بازار'!V2522</f>
        <v/>
      </c>
      <c r="W2519" s="7">
        <f>'دیده بان بازار'!W2522</f>
        <v/>
      </c>
      <c r="X2519" s="11">
        <f>IFERROR(IF(OR(R2519&lt;=0,W2519&lt;=0,S2519&lt;=0,V2519&lt;=0),0,ROUND((S2519/R2519)/(V2519/W2519),2)),0)</f>
        <v/>
      </c>
      <c r="Y2519" s="11">
        <f>IFERROR(IF(OR(S2519&lt;=0,V2519&lt;=0),0,ROUND(S2519/V2519,2)),0)</f>
        <v/>
      </c>
      <c r="Z2519" s="11">
        <f>IFERROR(J2519-M2519,0)</f>
        <v/>
      </c>
      <c r="AA2519" s="11">
        <f>IFERROR(ROUND(MAX(0,MIN(100,((AB2519*0.2)+(AC2519*0.15)+(AD2519*0.15)+(AE2519*0.1)+(AF2519*0.1)+(AG2519*0.15)+(MIN(Y2519/3,1)*100*0.1)+(AI2519*0.05))*((AH2519/100)*0.25+0.75))),0),0)</f>
        <v/>
      </c>
      <c r="AB2519" s="11">
        <f>ROUND(MAX(0,MIN(100,((M2519+10)/20)*100)),0)</f>
        <v/>
      </c>
      <c r="AC2519" s="11">
        <f>IFERROR(IF(D2519&lt;=0,0,ROUND(COUNTIFS($D$4:$D$3359,"&lt;="&amp;D2519,$D$4:$D$3359,"&gt;0")/COUNTIF($D$4:$D$3359,"&gt;0")*100,0)),0)</f>
        <v/>
      </c>
      <c r="AD2519" s="11">
        <f>IF(E2519&lt;=0,0,ROUND(MAX(0,MIN(100,(LOG10(1+E2519/1000000000)/LOG10(101))*100)),0))</f>
        <v/>
      </c>
      <c r="AE2519" s="11">
        <f>IF(O2519=N2519,50,ROUND(MAX(0,MIN(100,((H2519-N2519)/(O2519-N2519))*100)),0))</f>
        <v/>
      </c>
      <c r="AF2519" s="11">
        <f>ROUND(MAX(0,MIN(100,50+((H2519-K2519)/K2519)*1000)),0)</f>
        <v/>
      </c>
      <c r="AG2519" s="11">
        <f>IFERROR(ROUND(MAX(0,MIN(100,50+25*LN(MAX(0.01,X2519)))),0),25)</f>
        <v/>
      </c>
      <c r="AH2519" s="11">
        <f>ROUND(IF(M2519&lt;=-30,0,IF(M2519&lt;=-20,20,IF(M2519&lt;=-10,50,100))),0)</f>
        <v/>
      </c>
      <c r="AI2519" s="11">
        <f>ROUND(MAX(0,MIN(100,50+(Z2519*10))),0)</f>
        <v/>
      </c>
      <c r="AJ2519" s="11">
        <f>IFERROR(IF(--AA2519&gt;=80,"خرید قوی",IF(--AA2519&gt;=70,"خرید مشروط",IF(--AA2519&gt;=60,"مراقبت",IF(--AA2519&gt;=45,"ضعیف","عدم ورود")))),"")</f>
        <v/>
      </c>
    </row>
    <row r="2520">
      <c r="A2520" s="12">
        <f>'دیده بان بازار'!A2523</f>
        <v/>
      </c>
      <c r="B2520" s="13">
        <f>'دیده بان بازار'!B2523</f>
        <v/>
      </c>
      <c r="C2520" s="13">
        <f>'دیده بان بازار'!C2523</f>
        <v/>
      </c>
      <c r="D2520" s="13">
        <f>'دیده بان بازار'!D2523</f>
        <v/>
      </c>
      <c r="E2520" s="14">
        <f>'دیده بان بازار'!E2523</f>
        <v/>
      </c>
      <c r="F2520" s="13">
        <f>'دیده بان بازار'!F2523</f>
        <v/>
      </c>
      <c r="G2520" s="13">
        <f>'دیده بان بازار'!G2523</f>
        <v/>
      </c>
      <c r="H2520" s="13">
        <f>'دیده بان بازار'!H2523</f>
        <v/>
      </c>
      <c r="I2520" s="13">
        <f>'دیده بان بازار'!I2523</f>
        <v/>
      </c>
      <c r="J2520" s="13">
        <f>'دیده بان بازار'!J2523</f>
        <v/>
      </c>
      <c r="K2520" s="13">
        <f>'دیده بان بازار'!K2523</f>
        <v/>
      </c>
      <c r="L2520" s="13">
        <f>'دیده بان بازار'!L2523</f>
        <v/>
      </c>
      <c r="M2520" s="13">
        <f>'دیده بان بازار'!M2523</f>
        <v/>
      </c>
      <c r="N2520" s="13">
        <f>'دیده بان بازار'!N2523</f>
        <v/>
      </c>
      <c r="O2520" s="13">
        <f>'دیده بان بازار'!O2523</f>
        <v/>
      </c>
      <c r="P2520" s="13">
        <f>'دیده بان بازار'!P2523</f>
        <v/>
      </c>
      <c r="Q2520" s="13">
        <f>'دیده بان بازار'!Q2523</f>
        <v/>
      </c>
      <c r="R2520" s="13">
        <f>'دیده بان بازار'!R2523</f>
        <v/>
      </c>
      <c r="S2520" s="13">
        <f>'دیده بان بازار'!S2523</f>
        <v/>
      </c>
      <c r="T2520" s="13">
        <f>'دیده بان بازار'!T2523</f>
        <v/>
      </c>
      <c r="U2520" s="13">
        <f>'دیده بان بازار'!U2523</f>
        <v/>
      </c>
      <c r="V2520" s="13">
        <f>'دیده بان بازار'!V2523</f>
        <v/>
      </c>
      <c r="W2520" s="6">
        <f>'دیده بان بازار'!W2523</f>
        <v/>
      </c>
      <c r="X2520" s="11">
        <f>IFERROR(IF(OR(R2520&lt;=0,W2520&lt;=0,S2520&lt;=0,V2520&lt;=0),0,ROUND((S2520/R2520)/(V2520/W2520),2)),0)</f>
        <v/>
      </c>
      <c r="Y2520" s="11">
        <f>IFERROR(IF(OR(S2520&lt;=0,V2520&lt;=0),0,ROUND(S2520/V2520,2)),0)</f>
        <v/>
      </c>
      <c r="Z2520" s="11">
        <f>IFERROR(J2520-M2520,0)</f>
        <v/>
      </c>
      <c r="AA2520" s="11">
        <f>IFERROR(ROUND(MAX(0,MIN(100,((AB2520*0.2)+(AC2520*0.15)+(AD2520*0.15)+(AE2520*0.1)+(AF2520*0.1)+(AG2520*0.15)+(MIN(Y2520/3,1)*100*0.1)+(AI2520*0.05))*((AH2520/100)*0.25+0.75))),0),0)</f>
        <v/>
      </c>
      <c r="AB2520" s="11">
        <f>ROUND(MAX(0,MIN(100,((M2520+10)/20)*100)),0)</f>
        <v/>
      </c>
      <c r="AC2520" s="11">
        <f>IFERROR(IF(D2520&lt;=0,0,ROUND(COUNTIFS($D$4:$D$3359,"&lt;="&amp;D2520,$D$4:$D$3359,"&gt;0")/COUNTIF($D$4:$D$3359,"&gt;0")*100,0)),0)</f>
        <v/>
      </c>
      <c r="AD2520" s="11">
        <f>IF(E2520&lt;=0,0,ROUND(MAX(0,MIN(100,(LOG10(1+E2520/1000000000)/LOG10(101))*100)),0))</f>
        <v/>
      </c>
      <c r="AE2520" s="11">
        <f>IF(O2520=N2520,50,ROUND(MAX(0,MIN(100,((H2520-N2520)/(O2520-N2520))*100)),0))</f>
        <v/>
      </c>
      <c r="AF2520" s="11">
        <f>ROUND(MAX(0,MIN(100,50+((H2520-K2520)/K2520)*1000)),0)</f>
        <v/>
      </c>
      <c r="AG2520" s="11">
        <f>IFERROR(ROUND(MAX(0,MIN(100,50+25*LN(MAX(0.01,X2520)))),0),25)</f>
        <v/>
      </c>
      <c r="AH2520" s="11">
        <f>ROUND(IF(M2520&lt;=-30,0,IF(M2520&lt;=-20,20,IF(M2520&lt;=-10,50,100))),0)</f>
        <v/>
      </c>
      <c r="AI2520" s="11">
        <f>ROUND(MAX(0,MIN(100,50+(Z2520*10))),0)</f>
        <v/>
      </c>
      <c r="AJ2520" s="11">
        <f>IFERROR(IF(--AA2520&gt;=80,"خرید قوی",IF(--AA2520&gt;=70,"خرید مشروط",IF(--AA2520&gt;=60,"مراقبت",IF(--AA2520&gt;=45,"ضعیف","عدم ورود")))),"")</f>
        <v/>
      </c>
    </row>
    <row r="2521">
      <c r="A2521" s="15">
        <f>'دیده بان بازار'!A2524</f>
        <v/>
      </c>
      <c r="B2521" s="16">
        <f>'دیده بان بازار'!B2524</f>
        <v/>
      </c>
      <c r="C2521" s="16">
        <f>'دیده بان بازار'!C2524</f>
        <v/>
      </c>
      <c r="D2521" s="16">
        <f>'دیده بان بازار'!D2524</f>
        <v/>
      </c>
      <c r="E2521" s="17">
        <f>'دیده بان بازار'!E2524</f>
        <v/>
      </c>
      <c r="F2521" s="16">
        <f>'دیده بان بازار'!F2524</f>
        <v/>
      </c>
      <c r="G2521" s="16">
        <f>'دیده بان بازار'!G2524</f>
        <v/>
      </c>
      <c r="H2521" s="16">
        <f>'دیده بان بازار'!H2524</f>
        <v/>
      </c>
      <c r="I2521" s="16">
        <f>'دیده بان بازار'!I2524</f>
        <v/>
      </c>
      <c r="J2521" s="16">
        <f>'دیده بان بازار'!J2524</f>
        <v/>
      </c>
      <c r="K2521" s="16">
        <f>'دیده بان بازار'!K2524</f>
        <v/>
      </c>
      <c r="L2521" s="16">
        <f>'دیده بان بازار'!L2524</f>
        <v/>
      </c>
      <c r="M2521" s="16">
        <f>'دیده بان بازار'!M2524</f>
        <v/>
      </c>
      <c r="N2521" s="16">
        <f>'دیده بان بازار'!N2524</f>
        <v/>
      </c>
      <c r="O2521" s="16">
        <f>'دیده بان بازار'!O2524</f>
        <v/>
      </c>
      <c r="P2521" s="16">
        <f>'دیده بان بازار'!P2524</f>
        <v/>
      </c>
      <c r="Q2521" s="16">
        <f>'دیده بان بازار'!Q2524</f>
        <v/>
      </c>
      <c r="R2521" s="16">
        <f>'دیده بان بازار'!R2524</f>
        <v/>
      </c>
      <c r="S2521" s="16">
        <f>'دیده بان بازار'!S2524</f>
        <v/>
      </c>
      <c r="T2521" s="16">
        <f>'دیده بان بازار'!T2524</f>
        <v/>
      </c>
      <c r="U2521" s="16">
        <f>'دیده بان بازار'!U2524</f>
        <v/>
      </c>
      <c r="V2521" s="16">
        <f>'دیده بان بازار'!V2524</f>
        <v/>
      </c>
      <c r="W2521" s="7">
        <f>'دیده بان بازار'!W2524</f>
        <v/>
      </c>
      <c r="X2521" s="11">
        <f>IFERROR(IF(OR(R2521&lt;=0,W2521&lt;=0,S2521&lt;=0,V2521&lt;=0),0,ROUND((S2521/R2521)/(V2521/W2521),2)),0)</f>
        <v/>
      </c>
      <c r="Y2521" s="11">
        <f>IFERROR(IF(OR(S2521&lt;=0,V2521&lt;=0),0,ROUND(S2521/V2521,2)),0)</f>
        <v/>
      </c>
      <c r="Z2521" s="11">
        <f>IFERROR(J2521-M2521,0)</f>
        <v/>
      </c>
      <c r="AA2521" s="11">
        <f>IFERROR(ROUND(MAX(0,MIN(100,((AB2521*0.2)+(AC2521*0.15)+(AD2521*0.15)+(AE2521*0.1)+(AF2521*0.1)+(AG2521*0.15)+(MIN(Y2521/3,1)*100*0.1)+(AI2521*0.05))*((AH2521/100)*0.25+0.75))),0),0)</f>
        <v/>
      </c>
      <c r="AB2521" s="11">
        <f>ROUND(MAX(0,MIN(100,((M2521+10)/20)*100)),0)</f>
        <v/>
      </c>
      <c r="AC2521" s="11">
        <f>IFERROR(IF(D2521&lt;=0,0,ROUND(COUNTIFS($D$4:$D$3359,"&lt;="&amp;D2521,$D$4:$D$3359,"&gt;0")/COUNTIF($D$4:$D$3359,"&gt;0")*100,0)),0)</f>
        <v/>
      </c>
      <c r="AD2521" s="11">
        <f>IF(E2521&lt;=0,0,ROUND(MAX(0,MIN(100,(LOG10(1+E2521/1000000000)/LOG10(101))*100)),0))</f>
        <v/>
      </c>
      <c r="AE2521" s="11">
        <f>IF(O2521=N2521,50,ROUND(MAX(0,MIN(100,((H2521-N2521)/(O2521-N2521))*100)),0))</f>
        <v/>
      </c>
      <c r="AF2521" s="11">
        <f>ROUND(MAX(0,MIN(100,50+((H2521-K2521)/K2521)*1000)),0)</f>
        <v/>
      </c>
      <c r="AG2521" s="11">
        <f>IFERROR(ROUND(MAX(0,MIN(100,50+25*LN(MAX(0.01,X2521)))),0),25)</f>
        <v/>
      </c>
      <c r="AH2521" s="11">
        <f>ROUND(IF(M2521&lt;=-30,0,IF(M2521&lt;=-20,20,IF(M2521&lt;=-10,50,100))),0)</f>
        <v/>
      </c>
      <c r="AI2521" s="11">
        <f>ROUND(MAX(0,MIN(100,50+(Z2521*10))),0)</f>
        <v/>
      </c>
      <c r="AJ2521" s="11">
        <f>IFERROR(IF(--AA2521&gt;=80,"خرید قوی",IF(--AA2521&gt;=70,"خرید مشروط",IF(--AA2521&gt;=60,"مراقبت",IF(--AA2521&gt;=45,"ضعیف","عدم ورود")))),"")</f>
        <v/>
      </c>
    </row>
    <row r="2522">
      <c r="A2522" s="15">
        <f>'دیده بان بازار'!A2525</f>
        <v/>
      </c>
      <c r="B2522" s="16">
        <f>'دیده بان بازار'!B2525</f>
        <v/>
      </c>
      <c r="C2522" s="16">
        <f>'دیده بان بازار'!C2525</f>
        <v/>
      </c>
      <c r="D2522" s="16">
        <f>'دیده بان بازار'!D2525</f>
        <v/>
      </c>
      <c r="E2522" s="17">
        <f>'دیده بان بازار'!E2525</f>
        <v/>
      </c>
      <c r="F2522" s="16">
        <f>'دیده بان بازار'!F2525</f>
        <v/>
      </c>
      <c r="G2522" s="16">
        <f>'دیده بان بازار'!G2525</f>
        <v/>
      </c>
      <c r="H2522" s="16">
        <f>'دیده بان بازار'!H2525</f>
        <v/>
      </c>
      <c r="I2522" s="16">
        <f>'دیده بان بازار'!I2525</f>
        <v/>
      </c>
      <c r="J2522" s="16">
        <f>'دیده بان بازار'!J2525</f>
        <v/>
      </c>
      <c r="K2522" s="16">
        <f>'دیده بان بازار'!K2525</f>
        <v/>
      </c>
      <c r="L2522" s="16">
        <f>'دیده بان بازار'!L2525</f>
        <v/>
      </c>
      <c r="M2522" s="16">
        <f>'دیده بان بازار'!M2525</f>
        <v/>
      </c>
      <c r="N2522" s="16">
        <f>'دیده بان بازار'!N2525</f>
        <v/>
      </c>
      <c r="O2522" s="16">
        <f>'دیده بان بازار'!O2525</f>
        <v/>
      </c>
      <c r="P2522" s="16">
        <f>'دیده بان بازار'!P2525</f>
        <v/>
      </c>
      <c r="Q2522" s="16">
        <f>'دیده بان بازار'!Q2525</f>
        <v/>
      </c>
      <c r="R2522" s="16">
        <f>'دیده بان بازار'!R2525</f>
        <v/>
      </c>
      <c r="S2522" s="16">
        <f>'دیده بان بازار'!S2525</f>
        <v/>
      </c>
      <c r="T2522" s="16">
        <f>'دیده بان بازار'!T2525</f>
        <v/>
      </c>
      <c r="U2522" s="16">
        <f>'دیده بان بازار'!U2525</f>
        <v/>
      </c>
      <c r="V2522" s="16">
        <f>'دیده بان بازار'!V2525</f>
        <v/>
      </c>
      <c r="W2522" s="7">
        <f>'دیده بان بازار'!W2525</f>
        <v/>
      </c>
      <c r="X2522" s="11">
        <f>IFERROR(IF(OR(R2522&lt;=0,W2522&lt;=0,S2522&lt;=0,V2522&lt;=0),0,ROUND((S2522/R2522)/(V2522/W2522),2)),0)</f>
        <v/>
      </c>
      <c r="Y2522" s="11">
        <f>IFERROR(IF(OR(S2522&lt;=0,V2522&lt;=0),0,ROUND(S2522/V2522,2)),0)</f>
        <v/>
      </c>
      <c r="Z2522" s="11">
        <f>IFERROR(J2522-M2522,0)</f>
        <v/>
      </c>
      <c r="AA2522" s="11">
        <f>IFERROR(ROUND(MAX(0,MIN(100,((AB2522*0.2)+(AC2522*0.15)+(AD2522*0.15)+(AE2522*0.1)+(AF2522*0.1)+(AG2522*0.15)+(MIN(Y2522/3,1)*100*0.1)+(AI2522*0.05))*((AH2522/100)*0.25+0.75))),0),0)</f>
        <v/>
      </c>
      <c r="AB2522" s="11">
        <f>ROUND(MAX(0,MIN(100,((M2522+10)/20)*100)),0)</f>
        <v/>
      </c>
      <c r="AC2522" s="11">
        <f>IFERROR(IF(D2522&lt;=0,0,ROUND(COUNTIFS($D$4:$D$3359,"&lt;="&amp;D2522,$D$4:$D$3359,"&gt;0")/COUNTIF($D$4:$D$3359,"&gt;0")*100,0)),0)</f>
        <v/>
      </c>
      <c r="AD2522" s="11">
        <f>IF(E2522&lt;=0,0,ROUND(MAX(0,MIN(100,(LOG10(1+E2522/1000000000)/LOG10(101))*100)),0))</f>
        <v/>
      </c>
      <c r="AE2522" s="11">
        <f>IF(O2522=N2522,50,ROUND(MAX(0,MIN(100,((H2522-N2522)/(O2522-N2522))*100)),0))</f>
        <v/>
      </c>
      <c r="AF2522" s="11">
        <f>ROUND(MAX(0,MIN(100,50+((H2522-K2522)/K2522)*1000)),0)</f>
        <v/>
      </c>
      <c r="AG2522" s="11">
        <f>IFERROR(ROUND(MAX(0,MIN(100,50+25*LN(MAX(0.01,X2522)))),0),25)</f>
        <v/>
      </c>
      <c r="AH2522" s="11">
        <f>ROUND(IF(M2522&lt;=-30,0,IF(M2522&lt;=-20,20,IF(M2522&lt;=-10,50,100))),0)</f>
        <v/>
      </c>
      <c r="AI2522" s="11">
        <f>ROUND(MAX(0,MIN(100,50+(Z2522*10))),0)</f>
        <v/>
      </c>
      <c r="AJ2522" s="11">
        <f>IFERROR(IF(--AA2522&gt;=80,"خرید قوی",IF(--AA2522&gt;=70,"خرید مشروط",IF(--AA2522&gt;=60,"مراقبت",IF(--AA2522&gt;=45,"ضعیف","عدم ورود")))),"")</f>
        <v/>
      </c>
    </row>
    <row r="2523">
      <c r="A2523" s="12">
        <f>'دیده بان بازار'!A2526</f>
        <v/>
      </c>
      <c r="B2523" s="13">
        <f>'دیده بان بازار'!B2526</f>
        <v/>
      </c>
      <c r="C2523" s="13">
        <f>'دیده بان بازار'!C2526</f>
        <v/>
      </c>
      <c r="D2523" s="13">
        <f>'دیده بان بازار'!D2526</f>
        <v/>
      </c>
      <c r="E2523" s="14">
        <f>'دیده بان بازار'!E2526</f>
        <v/>
      </c>
      <c r="F2523" s="13">
        <f>'دیده بان بازار'!F2526</f>
        <v/>
      </c>
      <c r="G2523" s="13">
        <f>'دیده بان بازار'!G2526</f>
        <v/>
      </c>
      <c r="H2523" s="13">
        <f>'دیده بان بازار'!H2526</f>
        <v/>
      </c>
      <c r="I2523" s="13">
        <f>'دیده بان بازار'!I2526</f>
        <v/>
      </c>
      <c r="J2523" s="13">
        <f>'دیده بان بازار'!J2526</f>
        <v/>
      </c>
      <c r="K2523" s="13">
        <f>'دیده بان بازار'!K2526</f>
        <v/>
      </c>
      <c r="L2523" s="13">
        <f>'دیده بان بازار'!L2526</f>
        <v/>
      </c>
      <c r="M2523" s="13">
        <f>'دیده بان بازار'!M2526</f>
        <v/>
      </c>
      <c r="N2523" s="13">
        <f>'دیده بان بازار'!N2526</f>
        <v/>
      </c>
      <c r="O2523" s="13">
        <f>'دیده بان بازار'!O2526</f>
        <v/>
      </c>
      <c r="P2523" s="13">
        <f>'دیده بان بازار'!P2526</f>
        <v/>
      </c>
      <c r="Q2523" s="13">
        <f>'دیده بان بازار'!Q2526</f>
        <v/>
      </c>
      <c r="R2523" s="13">
        <f>'دیده بان بازار'!R2526</f>
        <v/>
      </c>
      <c r="S2523" s="13">
        <f>'دیده بان بازار'!S2526</f>
        <v/>
      </c>
      <c r="T2523" s="13">
        <f>'دیده بان بازار'!T2526</f>
        <v/>
      </c>
      <c r="U2523" s="13">
        <f>'دیده بان بازار'!U2526</f>
        <v/>
      </c>
      <c r="V2523" s="13">
        <f>'دیده بان بازار'!V2526</f>
        <v/>
      </c>
      <c r="W2523" s="6">
        <f>'دیده بان بازار'!W2526</f>
        <v/>
      </c>
      <c r="X2523" s="11">
        <f>IFERROR(IF(OR(R2523&lt;=0,W2523&lt;=0,S2523&lt;=0,V2523&lt;=0),0,ROUND((S2523/R2523)/(V2523/W2523),2)),0)</f>
        <v/>
      </c>
      <c r="Y2523" s="11">
        <f>IFERROR(IF(OR(S2523&lt;=0,V2523&lt;=0),0,ROUND(S2523/V2523,2)),0)</f>
        <v/>
      </c>
      <c r="Z2523" s="11">
        <f>IFERROR(J2523-M2523,0)</f>
        <v/>
      </c>
      <c r="AA2523" s="11">
        <f>IFERROR(ROUND(MAX(0,MIN(100,((AB2523*0.2)+(AC2523*0.15)+(AD2523*0.15)+(AE2523*0.1)+(AF2523*0.1)+(AG2523*0.15)+(MIN(Y2523/3,1)*100*0.1)+(AI2523*0.05))*((AH2523/100)*0.25+0.75))),0),0)</f>
        <v/>
      </c>
      <c r="AB2523" s="11">
        <f>ROUND(MAX(0,MIN(100,((M2523+10)/20)*100)),0)</f>
        <v/>
      </c>
      <c r="AC2523" s="11">
        <f>IFERROR(IF(D2523&lt;=0,0,ROUND(COUNTIFS($D$4:$D$3359,"&lt;="&amp;D2523,$D$4:$D$3359,"&gt;0")/COUNTIF($D$4:$D$3359,"&gt;0")*100,0)),0)</f>
        <v/>
      </c>
      <c r="AD2523" s="11">
        <f>IF(E2523&lt;=0,0,ROUND(MAX(0,MIN(100,(LOG10(1+E2523/1000000000)/LOG10(101))*100)),0))</f>
        <v/>
      </c>
      <c r="AE2523" s="11">
        <f>IF(O2523=N2523,50,ROUND(MAX(0,MIN(100,((H2523-N2523)/(O2523-N2523))*100)),0))</f>
        <v/>
      </c>
      <c r="AF2523" s="11">
        <f>ROUND(MAX(0,MIN(100,50+((H2523-K2523)/K2523)*1000)),0)</f>
        <v/>
      </c>
      <c r="AG2523" s="11">
        <f>IFERROR(ROUND(MAX(0,MIN(100,50+25*LN(MAX(0.01,X2523)))),0),25)</f>
        <v/>
      </c>
      <c r="AH2523" s="11">
        <f>ROUND(IF(M2523&lt;=-30,0,IF(M2523&lt;=-20,20,IF(M2523&lt;=-10,50,100))),0)</f>
        <v/>
      </c>
      <c r="AI2523" s="11">
        <f>ROUND(MAX(0,MIN(100,50+(Z2523*10))),0)</f>
        <v/>
      </c>
      <c r="AJ2523" s="11">
        <f>IFERROR(IF(--AA2523&gt;=80,"خرید قوی",IF(--AA2523&gt;=70,"خرید مشروط",IF(--AA2523&gt;=60,"مراقبت",IF(--AA2523&gt;=45,"ضعیف","عدم ورود")))),"")</f>
        <v/>
      </c>
    </row>
    <row r="2524">
      <c r="A2524" s="15">
        <f>'دیده بان بازار'!A2527</f>
        <v/>
      </c>
      <c r="B2524" s="16">
        <f>'دیده بان بازار'!B2527</f>
        <v/>
      </c>
      <c r="C2524" s="16">
        <f>'دیده بان بازار'!C2527</f>
        <v/>
      </c>
      <c r="D2524" s="16">
        <f>'دیده بان بازار'!D2527</f>
        <v/>
      </c>
      <c r="E2524" s="17">
        <f>'دیده بان بازار'!E2527</f>
        <v/>
      </c>
      <c r="F2524" s="16">
        <f>'دیده بان بازار'!F2527</f>
        <v/>
      </c>
      <c r="G2524" s="16">
        <f>'دیده بان بازار'!G2527</f>
        <v/>
      </c>
      <c r="H2524" s="16">
        <f>'دیده بان بازار'!H2527</f>
        <v/>
      </c>
      <c r="I2524" s="16">
        <f>'دیده بان بازار'!I2527</f>
        <v/>
      </c>
      <c r="J2524" s="16">
        <f>'دیده بان بازار'!J2527</f>
        <v/>
      </c>
      <c r="K2524" s="16">
        <f>'دیده بان بازار'!K2527</f>
        <v/>
      </c>
      <c r="L2524" s="16">
        <f>'دیده بان بازار'!L2527</f>
        <v/>
      </c>
      <c r="M2524" s="16">
        <f>'دیده بان بازار'!M2527</f>
        <v/>
      </c>
      <c r="N2524" s="16">
        <f>'دیده بان بازار'!N2527</f>
        <v/>
      </c>
      <c r="O2524" s="16">
        <f>'دیده بان بازار'!O2527</f>
        <v/>
      </c>
      <c r="P2524" s="16">
        <f>'دیده بان بازار'!P2527</f>
        <v/>
      </c>
      <c r="Q2524" s="16">
        <f>'دیده بان بازار'!Q2527</f>
        <v/>
      </c>
      <c r="R2524" s="16">
        <f>'دیده بان بازار'!R2527</f>
        <v/>
      </c>
      <c r="S2524" s="16">
        <f>'دیده بان بازار'!S2527</f>
        <v/>
      </c>
      <c r="T2524" s="16">
        <f>'دیده بان بازار'!T2527</f>
        <v/>
      </c>
      <c r="U2524" s="16">
        <f>'دیده بان بازار'!U2527</f>
        <v/>
      </c>
      <c r="V2524" s="16">
        <f>'دیده بان بازار'!V2527</f>
        <v/>
      </c>
      <c r="W2524" s="7">
        <f>'دیده بان بازار'!W2527</f>
        <v/>
      </c>
      <c r="X2524" s="11">
        <f>IFERROR(IF(OR(R2524&lt;=0,W2524&lt;=0,S2524&lt;=0,V2524&lt;=0),0,ROUND((S2524/R2524)/(V2524/W2524),2)),0)</f>
        <v/>
      </c>
      <c r="Y2524" s="11">
        <f>IFERROR(IF(OR(S2524&lt;=0,V2524&lt;=0),0,ROUND(S2524/V2524,2)),0)</f>
        <v/>
      </c>
      <c r="Z2524" s="11">
        <f>IFERROR(J2524-M2524,0)</f>
        <v/>
      </c>
      <c r="AA2524" s="11">
        <f>IFERROR(ROUND(MAX(0,MIN(100,((AB2524*0.2)+(AC2524*0.15)+(AD2524*0.15)+(AE2524*0.1)+(AF2524*0.1)+(AG2524*0.15)+(MIN(Y2524/3,1)*100*0.1)+(AI2524*0.05))*((AH2524/100)*0.25+0.75))),0),0)</f>
        <v/>
      </c>
      <c r="AB2524" s="11">
        <f>ROUND(MAX(0,MIN(100,((M2524+10)/20)*100)),0)</f>
        <v/>
      </c>
      <c r="AC2524" s="11">
        <f>IFERROR(IF(D2524&lt;=0,0,ROUND(COUNTIFS($D$4:$D$3359,"&lt;="&amp;D2524,$D$4:$D$3359,"&gt;0")/COUNTIF($D$4:$D$3359,"&gt;0")*100,0)),0)</f>
        <v/>
      </c>
      <c r="AD2524" s="11">
        <f>IF(E2524&lt;=0,0,ROUND(MAX(0,MIN(100,(LOG10(1+E2524/1000000000)/LOG10(101))*100)),0))</f>
        <v/>
      </c>
      <c r="AE2524" s="11">
        <f>IF(O2524=N2524,50,ROUND(MAX(0,MIN(100,((H2524-N2524)/(O2524-N2524))*100)),0))</f>
        <v/>
      </c>
      <c r="AF2524" s="11">
        <f>ROUND(MAX(0,MIN(100,50+((H2524-K2524)/K2524)*1000)),0)</f>
        <v/>
      </c>
      <c r="AG2524" s="11">
        <f>IFERROR(ROUND(MAX(0,MIN(100,50+25*LN(MAX(0.01,X2524)))),0),25)</f>
        <v/>
      </c>
      <c r="AH2524" s="11">
        <f>ROUND(IF(M2524&lt;=-30,0,IF(M2524&lt;=-20,20,IF(M2524&lt;=-10,50,100))),0)</f>
        <v/>
      </c>
      <c r="AI2524" s="11">
        <f>ROUND(MAX(0,MIN(100,50+(Z2524*10))),0)</f>
        <v/>
      </c>
      <c r="AJ2524" s="11">
        <f>IFERROR(IF(--AA2524&gt;=80,"خرید قوی",IF(--AA2524&gt;=70,"خرید مشروط",IF(--AA2524&gt;=60,"مراقبت",IF(--AA2524&gt;=45,"ضعیف","عدم ورود")))),"")</f>
        <v/>
      </c>
    </row>
    <row r="2525">
      <c r="A2525" s="12">
        <f>'دیده بان بازار'!A2528</f>
        <v/>
      </c>
      <c r="B2525" s="13">
        <f>'دیده بان بازار'!B2528</f>
        <v/>
      </c>
      <c r="C2525" s="13">
        <f>'دیده بان بازار'!C2528</f>
        <v/>
      </c>
      <c r="D2525" s="13">
        <f>'دیده بان بازار'!D2528</f>
        <v/>
      </c>
      <c r="E2525" s="14">
        <f>'دیده بان بازار'!E2528</f>
        <v/>
      </c>
      <c r="F2525" s="13">
        <f>'دیده بان بازار'!F2528</f>
        <v/>
      </c>
      <c r="G2525" s="13">
        <f>'دیده بان بازار'!G2528</f>
        <v/>
      </c>
      <c r="H2525" s="13">
        <f>'دیده بان بازار'!H2528</f>
        <v/>
      </c>
      <c r="I2525" s="13">
        <f>'دیده بان بازار'!I2528</f>
        <v/>
      </c>
      <c r="J2525" s="13">
        <f>'دیده بان بازار'!J2528</f>
        <v/>
      </c>
      <c r="K2525" s="13">
        <f>'دیده بان بازار'!K2528</f>
        <v/>
      </c>
      <c r="L2525" s="13">
        <f>'دیده بان بازار'!L2528</f>
        <v/>
      </c>
      <c r="M2525" s="13">
        <f>'دیده بان بازار'!M2528</f>
        <v/>
      </c>
      <c r="N2525" s="13">
        <f>'دیده بان بازار'!N2528</f>
        <v/>
      </c>
      <c r="O2525" s="13">
        <f>'دیده بان بازار'!O2528</f>
        <v/>
      </c>
      <c r="P2525" s="13">
        <f>'دیده بان بازار'!P2528</f>
        <v/>
      </c>
      <c r="Q2525" s="13">
        <f>'دیده بان بازار'!Q2528</f>
        <v/>
      </c>
      <c r="R2525" s="13">
        <f>'دیده بان بازار'!R2528</f>
        <v/>
      </c>
      <c r="S2525" s="13">
        <f>'دیده بان بازار'!S2528</f>
        <v/>
      </c>
      <c r="T2525" s="13">
        <f>'دیده بان بازار'!T2528</f>
        <v/>
      </c>
      <c r="U2525" s="13">
        <f>'دیده بان بازار'!U2528</f>
        <v/>
      </c>
      <c r="V2525" s="13">
        <f>'دیده بان بازار'!V2528</f>
        <v/>
      </c>
      <c r="W2525" s="6">
        <f>'دیده بان بازار'!W2528</f>
        <v/>
      </c>
      <c r="X2525" s="11">
        <f>IFERROR(IF(OR(R2525&lt;=0,W2525&lt;=0,S2525&lt;=0,V2525&lt;=0),0,ROUND((S2525/R2525)/(V2525/W2525),2)),0)</f>
        <v/>
      </c>
      <c r="Y2525" s="11">
        <f>IFERROR(IF(OR(S2525&lt;=0,V2525&lt;=0),0,ROUND(S2525/V2525,2)),0)</f>
        <v/>
      </c>
      <c r="Z2525" s="11">
        <f>IFERROR(J2525-M2525,0)</f>
        <v/>
      </c>
      <c r="AA2525" s="11">
        <f>IFERROR(ROUND(MAX(0,MIN(100,((AB2525*0.2)+(AC2525*0.15)+(AD2525*0.15)+(AE2525*0.1)+(AF2525*0.1)+(AG2525*0.15)+(MIN(Y2525/3,1)*100*0.1)+(AI2525*0.05))*((AH2525/100)*0.25+0.75))),0),0)</f>
        <v/>
      </c>
      <c r="AB2525" s="11">
        <f>ROUND(MAX(0,MIN(100,((M2525+10)/20)*100)),0)</f>
        <v/>
      </c>
      <c r="AC2525" s="11">
        <f>IFERROR(IF(D2525&lt;=0,0,ROUND(COUNTIFS($D$4:$D$3359,"&lt;="&amp;D2525,$D$4:$D$3359,"&gt;0")/COUNTIF($D$4:$D$3359,"&gt;0")*100,0)),0)</f>
        <v/>
      </c>
      <c r="AD2525" s="11">
        <f>IF(E2525&lt;=0,0,ROUND(MAX(0,MIN(100,(LOG10(1+E2525/1000000000)/LOG10(101))*100)),0))</f>
        <v/>
      </c>
      <c r="AE2525" s="11">
        <f>IF(O2525=N2525,50,ROUND(MAX(0,MIN(100,((H2525-N2525)/(O2525-N2525))*100)),0))</f>
        <v/>
      </c>
      <c r="AF2525" s="11">
        <f>ROUND(MAX(0,MIN(100,50+((H2525-K2525)/K2525)*1000)),0)</f>
        <v/>
      </c>
      <c r="AG2525" s="11">
        <f>IFERROR(ROUND(MAX(0,MIN(100,50+25*LN(MAX(0.01,X2525)))),0),25)</f>
        <v/>
      </c>
      <c r="AH2525" s="11">
        <f>ROUND(IF(M2525&lt;=-30,0,IF(M2525&lt;=-20,20,IF(M2525&lt;=-10,50,100))),0)</f>
        <v/>
      </c>
      <c r="AI2525" s="11">
        <f>ROUND(MAX(0,MIN(100,50+(Z2525*10))),0)</f>
        <v/>
      </c>
      <c r="AJ2525" s="11">
        <f>IFERROR(IF(--AA2525&gt;=80,"خرید قوی",IF(--AA2525&gt;=70,"خرید مشروط",IF(--AA2525&gt;=60,"مراقبت",IF(--AA2525&gt;=45,"ضعیف","عدم ورود")))),"")</f>
        <v/>
      </c>
    </row>
    <row r="2526">
      <c r="A2526" s="15">
        <f>'دیده بان بازار'!A2529</f>
        <v/>
      </c>
      <c r="B2526" s="16">
        <f>'دیده بان بازار'!B2529</f>
        <v/>
      </c>
      <c r="C2526" s="16">
        <f>'دیده بان بازار'!C2529</f>
        <v/>
      </c>
      <c r="D2526" s="16">
        <f>'دیده بان بازار'!D2529</f>
        <v/>
      </c>
      <c r="E2526" s="17">
        <f>'دیده بان بازار'!E2529</f>
        <v/>
      </c>
      <c r="F2526" s="16">
        <f>'دیده بان بازار'!F2529</f>
        <v/>
      </c>
      <c r="G2526" s="16">
        <f>'دیده بان بازار'!G2529</f>
        <v/>
      </c>
      <c r="H2526" s="16">
        <f>'دیده بان بازار'!H2529</f>
        <v/>
      </c>
      <c r="I2526" s="16">
        <f>'دیده بان بازار'!I2529</f>
        <v/>
      </c>
      <c r="J2526" s="16">
        <f>'دیده بان بازار'!J2529</f>
        <v/>
      </c>
      <c r="K2526" s="16">
        <f>'دیده بان بازار'!K2529</f>
        <v/>
      </c>
      <c r="L2526" s="16">
        <f>'دیده بان بازار'!L2529</f>
        <v/>
      </c>
      <c r="M2526" s="16">
        <f>'دیده بان بازار'!M2529</f>
        <v/>
      </c>
      <c r="N2526" s="16">
        <f>'دیده بان بازار'!N2529</f>
        <v/>
      </c>
      <c r="O2526" s="16">
        <f>'دیده بان بازار'!O2529</f>
        <v/>
      </c>
      <c r="P2526" s="16">
        <f>'دیده بان بازار'!P2529</f>
        <v/>
      </c>
      <c r="Q2526" s="16">
        <f>'دیده بان بازار'!Q2529</f>
        <v/>
      </c>
      <c r="R2526" s="16">
        <f>'دیده بان بازار'!R2529</f>
        <v/>
      </c>
      <c r="S2526" s="16">
        <f>'دیده بان بازار'!S2529</f>
        <v/>
      </c>
      <c r="T2526" s="16">
        <f>'دیده بان بازار'!T2529</f>
        <v/>
      </c>
      <c r="U2526" s="16">
        <f>'دیده بان بازار'!U2529</f>
        <v/>
      </c>
      <c r="V2526" s="16">
        <f>'دیده بان بازار'!V2529</f>
        <v/>
      </c>
      <c r="W2526" s="7">
        <f>'دیده بان بازار'!W2529</f>
        <v/>
      </c>
      <c r="X2526" s="11">
        <f>IFERROR(IF(OR(R2526&lt;=0,W2526&lt;=0,S2526&lt;=0,V2526&lt;=0),0,ROUND((S2526/R2526)/(V2526/W2526),2)),0)</f>
        <v/>
      </c>
      <c r="Y2526" s="11">
        <f>IFERROR(IF(OR(S2526&lt;=0,V2526&lt;=0),0,ROUND(S2526/V2526,2)),0)</f>
        <v/>
      </c>
      <c r="Z2526" s="11">
        <f>IFERROR(J2526-M2526,0)</f>
        <v/>
      </c>
      <c r="AA2526" s="11">
        <f>IFERROR(ROUND(MAX(0,MIN(100,((AB2526*0.2)+(AC2526*0.15)+(AD2526*0.15)+(AE2526*0.1)+(AF2526*0.1)+(AG2526*0.15)+(MIN(Y2526/3,1)*100*0.1)+(AI2526*0.05))*((AH2526/100)*0.25+0.75))),0),0)</f>
        <v/>
      </c>
      <c r="AB2526" s="11">
        <f>ROUND(MAX(0,MIN(100,((M2526+10)/20)*100)),0)</f>
        <v/>
      </c>
      <c r="AC2526" s="11">
        <f>IFERROR(IF(D2526&lt;=0,0,ROUND(COUNTIFS($D$4:$D$3359,"&lt;="&amp;D2526,$D$4:$D$3359,"&gt;0")/COUNTIF($D$4:$D$3359,"&gt;0")*100,0)),0)</f>
        <v/>
      </c>
      <c r="AD2526" s="11">
        <f>IF(E2526&lt;=0,0,ROUND(MAX(0,MIN(100,(LOG10(1+E2526/1000000000)/LOG10(101))*100)),0))</f>
        <v/>
      </c>
      <c r="AE2526" s="11">
        <f>IF(O2526=N2526,50,ROUND(MAX(0,MIN(100,((H2526-N2526)/(O2526-N2526))*100)),0))</f>
        <v/>
      </c>
      <c r="AF2526" s="11">
        <f>ROUND(MAX(0,MIN(100,50+((H2526-K2526)/K2526)*1000)),0)</f>
        <v/>
      </c>
      <c r="AG2526" s="11">
        <f>IFERROR(ROUND(MAX(0,MIN(100,50+25*LN(MAX(0.01,X2526)))),0),25)</f>
        <v/>
      </c>
      <c r="AH2526" s="11">
        <f>ROUND(IF(M2526&lt;=-30,0,IF(M2526&lt;=-20,20,IF(M2526&lt;=-10,50,100))),0)</f>
        <v/>
      </c>
      <c r="AI2526" s="11">
        <f>ROUND(MAX(0,MIN(100,50+(Z2526*10))),0)</f>
        <v/>
      </c>
      <c r="AJ2526" s="11">
        <f>IFERROR(IF(--AA2526&gt;=80,"خرید قوی",IF(--AA2526&gt;=70,"خرید مشروط",IF(--AA2526&gt;=60,"مراقبت",IF(--AA2526&gt;=45,"ضعیف","عدم ورود")))),"")</f>
        <v/>
      </c>
    </row>
    <row r="2527">
      <c r="A2527" s="12">
        <f>'دیده بان بازار'!A2530</f>
        <v/>
      </c>
      <c r="B2527" s="13">
        <f>'دیده بان بازار'!B2530</f>
        <v/>
      </c>
      <c r="C2527" s="13">
        <f>'دیده بان بازار'!C2530</f>
        <v/>
      </c>
      <c r="D2527" s="13">
        <f>'دیده بان بازار'!D2530</f>
        <v/>
      </c>
      <c r="E2527" s="14">
        <f>'دیده بان بازار'!E2530</f>
        <v/>
      </c>
      <c r="F2527" s="13">
        <f>'دیده بان بازار'!F2530</f>
        <v/>
      </c>
      <c r="G2527" s="13">
        <f>'دیده بان بازار'!G2530</f>
        <v/>
      </c>
      <c r="H2527" s="13">
        <f>'دیده بان بازار'!H2530</f>
        <v/>
      </c>
      <c r="I2527" s="13">
        <f>'دیده بان بازار'!I2530</f>
        <v/>
      </c>
      <c r="J2527" s="13">
        <f>'دیده بان بازار'!J2530</f>
        <v/>
      </c>
      <c r="K2527" s="13">
        <f>'دیده بان بازار'!K2530</f>
        <v/>
      </c>
      <c r="L2527" s="13">
        <f>'دیده بان بازار'!L2530</f>
        <v/>
      </c>
      <c r="M2527" s="13">
        <f>'دیده بان بازار'!M2530</f>
        <v/>
      </c>
      <c r="N2527" s="13">
        <f>'دیده بان بازار'!N2530</f>
        <v/>
      </c>
      <c r="O2527" s="13">
        <f>'دیده بان بازار'!O2530</f>
        <v/>
      </c>
      <c r="P2527" s="13">
        <f>'دیده بان بازار'!P2530</f>
        <v/>
      </c>
      <c r="Q2527" s="13">
        <f>'دیده بان بازار'!Q2530</f>
        <v/>
      </c>
      <c r="R2527" s="13">
        <f>'دیده بان بازار'!R2530</f>
        <v/>
      </c>
      <c r="S2527" s="13">
        <f>'دیده بان بازار'!S2530</f>
        <v/>
      </c>
      <c r="T2527" s="13">
        <f>'دیده بان بازار'!T2530</f>
        <v/>
      </c>
      <c r="U2527" s="13">
        <f>'دیده بان بازار'!U2530</f>
        <v/>
      </c>
      <c r="V2527" s="13">
        <f>'دیده بان بازار'!V2530</f>
        <v/>
      </c>
      <c r="W2527" s="6">
        <f>'دیده بان بازار'!W2530</f>
        <v/>
      </c>
      <c r="X2527" s="11">
        <f>IFERROR(IF(OR(R2527&lt;=0,W2527&lt;=0,S2527&lt;=0,V2527&lt;=0),0,ROUND((S2527/R2527)/(V2527/W2527),2)),0)</f>
        <v/>
      </c>
      <c r="Y2527" s="11">
        <f>IFERROR(IF(OR(S2527&lt;=0,V2527&lt;=0),0,ROUND(S2527/V2527,2)),0)</f>
        <v/>
      </c>
      <c r="Z2527" s="11">
        <f>IFERROR(J2527-M2527,0)</f>
        <v/>
      </c>
      <c r="AA2527" s="11">
        <f>IFERROR(ROUND(MAX(0,MIN(100,((AB2527*0.2)+(AC2527*0.15)+(AD2527*0.15)+(AE2527*0.1)+(AF2527*0.1)+(AG2527*0.15)+(MIN(Y2527/3,1)*100*0.1)+(AI2527*0.05))*((AH2527/100)*0.25+0.75))),0),0)</f>
        <v/>
      </c>
      <c r="AB2527" s="11">
        <f>ROUND(MAX(0,MIN(100,((M2527+10)/20)*100)),0)</f>
        <v/>
      </c>
      <c r="AC2527" s="11">
        <f>IFERROR(IF(D2527&lt;=0,0,ROUND(COUNTIFS($D$4:$D$3359,"&lt;="&amp;D2527,$D$4:$D$3359,"&gt;0")/COUNTIF($D$4:$D$3359,"&gt;0")*100,0)),0)</f>
        <v/>
      </c>
      <c r="AD2527" s="11">
        <f>IF(E2527&lt;=0,0,ROUND(MAX(0,MIN(100,(LOG10(1+E2527/1000000000)/LOG10(101))*100)),0))</f>
        <v/>
      </c>
      <c r="AE2527" s="11">
        <f>IF(O2527=N2527,50,ROUND(MAX(0,MIN(100,((H2527-N2527)/(O2527-N2527))*100)),0))</f>
        <v/>
      </c>
      <c r="AF2527" s="11">
        <f>ROUND(MAX(0,MIN(100,50+((H2527-K2527)/K2527)*1000)),0)</f>
        <v/>
      </c>
      <c r="AG2527" s="11">
        <f>IFERROR(ROUND(MAX(0,MIN(100,50+25*LN(MAX(0.01,X2527)))),0),25)</f>
        <v/>
      </c>
      <c r="AH2527" s="11">
        <f>ROUND(IF(M2527&lt;=-30,0,IF(M2527&lt;=-20,20,IF(M2527&lt;=-10,50,100))),0)</f>
        <v/>
      </c>
      <c r="AI2527" s="11">
        <f>ROUND(MAX(0,MIN(100,50+(Z2527*10))),0)</f>
        <v/>
      </c>
      <c r="AJ2527" s="11">
        <f>IFERROR(IF(--AA2527&gt;=80,"خرید قوی",IF(--AA2527&gt;=70,"خرید مشروط",IF(--AA2527&gt;=60,"مراقبت",IF(--AA2527&gt;=45,"ضعیف","عدم ورود")))),"")</f>
        <v/>
      </c>
    </row>
    <row r="2528">
      <c r="A2528" s="15">
        <f>'دیده بان بازار'!A2531</f>
        <v/>
      </c>
      <c r="B2528" s="16">
        <f>'دیده بان بازار'!B2531</f>
        <v/>
      </c>
      <c r="C2528" s="16">
        <f>'دیده بان بازار'!C2531</f>
        <v/>
      </c>
      <c r="D2528" s="16">
        <f>'دیده بان بازار'!D2531</f>
        <v/>
      </c>
      <c r="E2528" s="17">
        <f>'دیده بان بازار'!E2531</f>
        <v/>
      </c>
      <c r="F2528" s="16">
        <f>'دیده بان بازار'!F2531</f>
        <v/>
      </c>
      <c r="G2528" s="16">
        <f>'دیده بان بازار'!G2531</f>
        <v/>
      </c>
      <c r="H2528" s="16">
        <f>'دیده بان بازار'!H2531</f>
        <v/>
      </c>
      <c r="I2528" s="16">
        <f>'دیده بان بازار'!I2531</f>
        <v/>
      </c>
      <c r="J2528" s="16">
        <f>'دیده بان بازار'!J2531</f>
        <v/>
      </c>
      <c r="K2528" s="16">
        <f>'دیده بان بازار'!K2531</f>
        <v/>
      </c>
      <c r="L2528" s="16">
        <f>'دیده بان بازار'!L2531</f>
        <v/>
      </c>
      <c r="M2528" s="16">
        <f>'دیده بان بازار'!M2531</f>
        <v/>
      </c>
      <c r="N2528" s="16">
        <f>'دیده بان بازار'!N2531</f>
        <v/>
      </c>
      <c r="O2528" s="16">
        <f>'دیده بان بازار'!O2531</f>
        <v/>
      </c>
      <c r="P2528" s="16">
        <f>'دیده بان بازار'!P2531</f>
        <v/>
      </c>
      <c r="Q2528" s="16">
        <f>'دیده بان بازار'!Q2531</f>
        <v/>
      </c>
      <c r="R2528" s="16">
        <f>'دیده بان بازار'!R2531</f>
        <v/>
      </c>
      <c r="S2528" s="16">
        <f>'دیده بان بازار'!S2531</f>
        <v/>
      </c>
      <c r="T2528" s="16">
        <f>'دیده بان بازار'!T2531</f>
        <v/>
      </c>
      <c r="U2528" s="16">
        <f>'دیده بان بازار'!U2531</f>
        <v/>
      </c>
      <c r="V2528" s="16">
        <f>'دیده بان بازار'!V2531</f>
        <v/>
      </c>
      <c r="W2528" s="7">
        <f>'دیده بان بازار'!W2531</f>
        <v/>
      </c>
      <c r="X2528" s="11">
        <f>IFERROR(IF(OR(R2528&lt;=0,W2528&lt;=0,S2528&lt;=0,V2528&lt;=0),0,ROUND((S2528/R2528)/(V2528/W2528),2)),0)</f>
        <v/>
      </c>
      <c r="Y2528" s="11">
        <f>IFERROR(IF(OR(S2528&lt;=0,V2528&lt;=0),0,ROUND(S2528/V2528,2)),0)</f>
        <v/>
      </c>
      <c r="Z2528" s="11">
        <f>IFERROR(J2528-M2528,0)</f>
        <v/>
      </c>
      <c r="AA2528" s="11">
        <f>IFERROR(ROUND(MAX(0,MIN(100,((AB2528*0.2)+(AC2528*0.15)+(AD2528*0.15)+(AE2528*0.1)+(AF2528*0.1)+(AG2528*0.15)+(MIN(Y2528/3,1)*100*0.1)+(AI2528*0.05))*((AH2528/100)*0.25+0.75))),0),0)</f>
        <v/>
      </c>
      <c r="AB2528" s="11">
        <f>ROUND(MAX(0,MIN(100,((M2528+10)/20)*100)),0)</f>
        <v/>
      </c>
      <c r="AC2528" s="11">
        <f>IFERROR(IF(D2528&lt;=0,0,ROUND(COUNTIFS($D$4:$D$3359,"&lt;="&amp;D2528,$D$4:$D$3359,"&gt;0")/COUNTIF($D$4:$D$3359,"&gt;0")*100,0)),0)</f>
        <v/>
      </c>
      <c r="AD2528" s="11">
        <f>IF(E2528&lt;=0,0,ROUND(MAX(0,MIN(100,(LOG10(1+E2528/1000000000)/LOG10(101))*100)),0))</f>
        <v/>
      </c>
      <c r="AE2528" s="11">
        <f>IF(O2528=N2528,50,ROUND(MAX(0,MIN(100,((H2528-N2528)/(O2528-N2528))*100)),0))</f>
        <v/>
      </c>
      <c r="AF2528" s="11">
        <f>ROUND(MAX(0,MIN(100,50+((H2528-K2528)/K2528)*1000)),0)</f>
        <v/>
      </c>
      <c r="AG2528" s="11">
        <f>IFERROR(ROUND(MAX(0,MIN(100,50+25*LN(MAX(0.01,X2528)))),0),25)</f>
        <v/>
      </c>
      <c r="AH2528" s="11">
        <f>ROUND(IF(M2528&lt;=-30,0,IF(M2528&lt;=-20,20,IF(M2528&lt;=-10,50,100))),0)</f>
        <v/>
      </c>
      <c r="AI2528" s="11">
        <f>ROUND(MAX(0,MIN(100,50+(Z2528*10))),0)</f>
        <v/>
      </c>
      <c r="AJ2528" s="11">
        <f>IFERROR(IF(--AA2528&gt;=80,"خرید قوی",IF(--AA2528&gt;=70,"خرید مشروط",IF(--AA2528&gt;=60,"مراقبت",IF(--AA2528&gt;=45,"ضعیف","عدم ورود")))),"")</f>
        <v/>
      </c>
    </row>
    <row r="2529">
      <c r="A2529" s="12">
        <f>'دیده بان بازار'!A2532</f>
        <v/>
      </c>
      <c r="B2529" s="13">
        <f>'دیده بان بازار'!B2532</f>
        <v/>
      </c>
      <c r="C2529" s="13">
        <f>'دیده بان بازار'!C2532</f>
        <v/>
      </c>
      <c r="D2529" s="13">
        <f>'دیده بان بازار'!D2532</f>
        <v/>
      </c>
      <c r="E2529" s="14">
        <f>'دیده بان بازار'!E2532</f>
        <v/>
      </c>
      <c r="F2529" s="13">
        <f>'دیده بان بازار'!F2532</f>
        <v/>
      </c>
      <c r="G2529" s="13">
        <f>'دیده بان بازار'!G2532</f>
        <v/>
      </c>
      <c r="H2529" s="13">
        <f>'دیده بان بازار'!H2532</f>
        <v/>
      </c>
      <c r="I2529" s="13">
        <f>'دیده بان بازار'!I2532</f>
        <v/>
      </c>
      <c r="J2529" s="13">
        <f>'دیده بان بازار'!J2532</f>
        <v/>
      </c>
      <c r="K2529" s="13">
        <f>'دیده بان بازار'!K2532</f>
        <v/>
      </c>
      <c r="L2529" s="13">
        <f>'دیده بان بازار'!L2532</f>
        <v/>
      </c>
      <c r="M2529" s="13">
        <f>'دیده بان بازار'!M2532</f>
        <v/>
      </c>
      <c r="N2529" s="13">
        <f>'دیده بان بازار'!N2532</f>
        <v/>
      </c>
      <c r="O2529" s="13">
        <f>'دیده بان بازار'!O2532</f>
        <v/>
      </c>
      <c r="P2529" s="13">
        <f>'دیده بان بازار'!P2532</f>
        <v/>
      </c>
      <c r="Q2529" s="13">
        <f>'دیده بان بازار'!Q2532</f>
        <v/>
      </c>
      <c r="R2529" s="13">
        <f>'دیده بان بازار'!R2532</f>
        <v/>
      </c>
      <c r="S2529" s="13">
        <f>'دیده بان بازار'!S2532</f>
        <v/>
      </c>
      <c r="T2529" s="13">
        <f>'دیده بان بازار'!T2532</f>
        <v/>
      </c>
      <c r="U2529" s="13">
        <f>'دیده بان بازار'!U2532</f>
        <v/>
      </c>
      <c r="V2529" s="13">
        <f>'دیده بان بازار'!V2532</f>
        <v/>
      </c>
      <c r="W2529" s="6">
        <f>'دیده بان بازار'!W2532</f>
        <v/>
      </c>
      <c r="X2529" s="11">
        <f>IFERROR(IF(OR(R2529&lt;=0,W2529&lt;=0,S2529&lt;=0,V2529&lt;=0),0,ROUND((S2529/R2529)/(V2529/W2529),2)),0)</f>
        <v/>
      </c>
      <c r="Y2529" s="11">
        <f>IFERROR(IF(OR(S2529&lt;=0,V2529&lt;=0),0,ROUND(S2529/V2529,2)),0)</f>
        <v/>
      </c>
      <c r="Z2529" s="11">
        <f>IFERROR(J2529-M2529,0)</f>
        <v/>
      </c>
      <c r="AA2529" s="11">
        <f>IFERROR(ROUND(MAX(0,MIN(100,((AB2529*0.2)+(AC2529*0.15)+(AD2529*0.15)+(AE2529*0.1)+(AF2529*0.1)+(AG2529*0.15)+(MIN(Y2529/3,1)*100*0.1)+(AI2529*0.05))*((AH2529/100)*0.25+0.75))),0),0)</f>
        <v/>
      </c>
      <c r="AB2529" s="11">
        <f>ROUND(MAX(0,MIN(100,((M2529+10)/20)*100)),0)</f>
        <v/>
      </c>
      <c r="AC2529" s="11">
        <f>IFERROR(IF(D2529&lt;=0,0,ROUND(COUNTIFS($D$4:$D$3359,"&lt;="&amp;D2529,$D$4:$D$3359,"&gt;0")/COUNTIF($D$4:$D$3359,"&gt;0")*100,0)),0)</f>
        <v/>
      </c>
      <c r="AD2529" s="11">
        <f>IF(E2529&lt;=0,0,ROUND(MAX(0,MIN(100,(LOG10(1+E2529/1000000000)/LOG10(101))*100)),0))</f>
        <v/>
      </c>
      <c r="AE2529" s="11">
        <f>IF(O2529=N2529,50,ROUND(MAX(0,MIN(100,((H2529-N2529)/(O2529-N2529))*100)),0))</f>
        <v/>
      </c>
      <c r="AF2529" s="11">
        <f>ROUND(MAX(0,MIN(100,50+((H2529-K2529)/K2529)*1000)),0)</f>
        <v/>
      </c>
      <c r="AG2529" s="11">
        <f>IFERROR(ROUND(MAX(0,MIN(100,50+25*LN(MAX(0.01,X2529)))),0),25)</f>
        <v/>
      </c>
      <c r="AH2529" s="11">
        <f>ROUND(IF(M2529&lt;=-30,0,IF(M2529&lt;=-20,20,IF(M2529&lt;=-10,50,100))),0)</f>
        <v/>
      </c>
      <c r="AI2529" s="11">
        <f>ROUND(MAX(0,MIN(100,50+(Z2529*10))),0)</f>
        <v/>
      </c>
      <c r="AJ2529" s="11">
        <f>IFERROR(IF(--AA2529&gt;=80,"خرید قوی",IF(--AA2529&gt;=70,"خرید مشروط",IF(--AA2529&gt;=60,"مراقبت",IF(--AA2529&gt;=45,"ضعیف","عدم ورود")))),"")</f>
        <v/>
      </c>
    </row>
    <row r="2530">
      <c r="A2530" s="15">
        <f>'دیده بان بازار'!A2533</f>
        <v/>
      </c>
      <c r="B2530" s="16">
        <f>'دیده بان بازار'!B2533</f>
        <v/>
      </c>
      <c r="C2530" s="16">
        <f>'دیده بان بازار'!C2533</f>
        <v/>
      </c>
      <c r="D2530" s="16">
        <f>'دیده بان بازار'!D2533</f>
        <v/>
      </c>
      <c r="E2530" s="17">
        <f>'دیده بان بازار'!E2533</f>
        <v/>
      </c>
      <c r="F2530" s="16">
        <f>'دیده بان بازار'!F2533</f>
        <v/>
      </c>
      <c r="G2530" s="16">
        <f>'دیده بان بازار'!G2533</f>
        <v/>
      </c>
      <c r="H2530" s="16">
        <f>'دیده بان بازار'!H2533</f>
        <v/>
      </c>
      <c r="I2530" s="16">
        <f>'دیده بان بازار'!I2533</f>
        <v/>
      </c>
      <c r="J2530" s="16">
        <f>'دیده بان بازار'!J2533</f>
        <v/>
      </c>
      <c r="K2530" s="16">
        <f>'دیده بان بازار'!K2533</f>
        <v/>
      </c>
      <c r="L2530" s="16">
        <f>'دیده بان بازار'!L2533</f>
        <v/>
      </c>
      <c r="M2530" s="16">
        <f>'دیده بان بازار'!M2533</f>
        <v/>
      </c>
      <c r="N2530" s="16">
        <f>'دیده بان بازار'!N2533</f>
        <v/>
      </c>
      <c r="O2530" s="16">
        <f>'دیده بان بازار'!O2533</f>
        <v/>
      </c>
      <c r="P2530" s="16">
        <f>'دیده بان بازار'!P2533</f>
        <v/>
      </c>
      <c r="Q2530" s="16">
        <f>'دیده بان بازار'!Q2533</f>
        <v/>
      </c>
      <c r="R2530" s="16">
        <f>'دیده بان بازار'!R2533</f>
        <v/>
      </c>
      <c r="S2530" s="16">
        <f>'دیده بان بازار'!S2533</f>
        <v/>
      </c>
      <c r="T2530" s="16">
        <f>'دیده بان بازار'!T2533</f>
        <v/>
      </c>
      <c r="U2530" s="16">
        <f>'دیده بان بازار'!U2533</f>
        <v/>
      </c>
      <c r="V2530" s="16">
        <f>'دیده بان بازار'!V2533</f>
        <v/>
      </c>
      <c r="W2530" s="7">
        <f>'دیده بان بازار'!W2533</f>
        <v/>
      </c>
      <c r="X2530" s="11">
        <f>IFERROR(IF(OR(R2530&lt;=0,W2530&lt;=0,S2530&lt;=0,V2530&lt;=0),0,ROUND((S2530/R2530)/(V2530/W2530),2)),0)</f>
        <v/>
      </c>
      <c r="Y2530" s="11">
        <f>IFERROR(IF(OR(S2530&lt;=0,V2530&lt;=0),0,ROUND(S2530/V2530,2)),0)</f>
        <v/>
      </c>
      <c r="Z2530" s="11">
        <f>IFERROR(J2530-M2530,0)</f>
        <v/>
      </c>
      <c r="AA2530" s="11">
        <f>IFERROR(ROUND(MAX(0,MIN(100,((AB2530*0.2)+(AC2530*0.15)+(AD2530*0.15)+(AE2530*0.1)+(AF2530*0.1)+(AG2530*0.15)+(MIN(Y2530/3,1)*100*0.1)+(AI2530*0.05))*((AH2530/100)*0.25+0.75))),0),0)</f>
        <v/>
      </c>
      <c r="AB2530" s="11">
        <f>ROUND(MAX(0,MIN(100,((M2530+10)/20)*100)),0)</f>
        <v/>
      </c>
      <c r="AC2530" s="11">
        <f>IFERROR(IF(D2530&lt;=0,0,ROUND(COUNTIFS($D$4:$D$3359,"&lt;="&amp;D2530,$D$4:$D$3359,"&gt;0")/COUNTIF($D$4:$D$3359,"&gt;0")*100,0)),0)</f>
        <v/>
      </c>
      <c r="AD2530" s="11">
        <f>IF(E2530&lt;=0,0,ROUND(MAX(0,MIN(100,(LOG10(1+E2530/1000000000)/LOG10(101))*100)),0))</f>
        <v/>
      </c>
      <c r="AE2530" s="11">
        <f>IF(O2530=N2530,50,ROUND(MAX(0,MIN(100,((H2530-N2530)/(O2530-N2530))*100)),0))</f>
        <v/>
      </c>
      <c r="AF2530" s="11">
        <f>ROUND(MAX(0,MIN(100,50+((H2530-K2530)/K2530)*1000)),0)</f>
        <v/>
      </c>
      <c r="AG2530" s="11">
        <f>IFERROR(ROUND(MAX(0,MIN(100,50+25*LN(MAX(0.01,X2530)))),0),25)</f>
        <v/>
      </c>
      <c r="AH2530" s="11">
        <f>ROUND(IF(M2530&lt;=-30,0,IF(M2530&lt;=-20,20,IF(M2530&lt;=-10,50,100))),0)</f>
        <v/>
      </c>
      <c r="AI2530" s="11">
        <f>ROUND(MAX(0,MIN(100,50+(Z2530*10))),0)</f>
        <v/>
      </c>
      <c r="AJ2530" s="11">
        <f>IFERROR(IF(--AA2530&gt;=80,"خرید قوی",IF(--AA2530&gt;=70,"خرید مشروط",IF(--AA2530&gt;=60,"مراقبت",IF(--AA2530&gt;=45,"ضعیف","عدم ورود")))),"")</f>
        <v/>
      </c>
    </row>
    <row r="2531">
      <c r="A2531" s="12">
        <f>'دیده بان بازار'!A2534</f>
        <v/>
      </c>
      <c r="B2531" s="13">
        <f>'دیده بان بازار'!B2534</f>
        <v/>
      </c>
      <c r="C2531" s="13">
        <f>'دیده بان بازار'!C2534</f>
        <v/>
      </c>
      <c r="D2531" s="13">
        <f>'دیده بان بازار'!D2534</f>
        <v/>
      </c>
      <c r="E2531" s="14">
        <f>'دیده بان بازار'!E2534</f>
        <v/>
      </c>
      <c r="F2531" s="13">
        <f>'دیده بان بازار'!F2534</f>
        <v/>
      </c>
      <c r="G2531" s="13">
        <f>'دیده بان بازار'!G2534</f>
        <v/>
      </c>
      <c r="H2531" s="13">
        <f>'دیده بان بازار'!H2534</f>
        <v/>
      </c>
      <c r="I2531" s="13">
        <f>'دیده بان بازار'!I2534</f>
        <v/>
      </c>
      <c r="J2531" s="13">
        <f>'دیده بان بازار'!J2534</f>
        <v/>
      </c>
      <c r="K2531" s="13">
        <f>'دیده بان بازار'!K2534</f>
        <v/>
      </c>
      <c r="L2531" s="13">
        <f>'دیده بان بازار'!L2534</f>
        <v/>
      </c>
      <c r="M2531" s="13">
        <f>'دیده بان بازار'!M2534</f>
        <v/>
      </c>
      <c r="N2531" s="13">
        <f>'دیده بان بازار'!N2534</f>
        <v/>
      </c>
      <c r="O2531" s="13">
        <f>'دیده بان بازار'!O2534</f>
        <v/>
      </c>
      <c r="P2531" s="13">
        <f>'دیده بان بازار'!P2534</f>
        <v/>
      </c>
      <c r="Q2531" s="13">
        <f>'دیده بان بازار'!Q2534</f>
        <v/>
      </c>
      <c r="R2531" s="13">
        <f>'دیده بان بازار'!R2534</f>
        <v/>
      </c>
      <c r="S2531" s="13">
        <f>'دیده بان بازار'!S2534</f>
        <v/>
      </c>
      <c r="T2531" s="13">
        <f>'دیده بان بازار'!T2534</f>
        <v/>
      </c>
      <c r="U2531" s="13">
        <f>'دیده بان بازار'!U2534</f>
        <v/>
      </c>
      <c r="V2531" s="13">
        <f>'دیده بان بازار'!V2534</f>
        <v/>
      </c>
      <c r="W2531" s="6">
        <f>'دیده بان بازار'!W2534</f>
        <v/>
      </c>
      <c r="X2531" s="11">
        <f>IFERROR(IF(OR(R2531&lt;=0,W2531&lt;=0,S2531&lt;=0,V2531&lt;=0),0,ROUND((S2531/R2531)/(V2531/W2531),2)),0)</f>
        <v/>
      </c>
      <c r="Y2531" s="11">
        <f>IFERROR(IF(OR(S2531&lt;=0,V2531&lt;=0),0,ROUND(S2531/V2531,2)),0)</f>
        <v/>
      </c>
      <c r="Z2531" s="11">
        <f>IFERROR(J2531-M2531,0)</f>
        <v/>
      </c>
      <c r="AA2531" s="11">
        <f>IFERROR(ROUND(MAX(0,MIN(100,((AB2531*0.2)+(AC2531*0.15)+(AD2531*0.15)+(AE2531*0.1)+(AF2531*0.1)+(AG2531*0.15)+(MIN(Y2531/3,1)*100*0.1)+(AI2531*0.05))*((AH2531/100)*0.25+0.75))),0),0)</f>
        <v/>
      </c>
      <c r="AB2531" s="11">
        <f>ROUND(MAX(0,MIN(100,((M2531+10)/20)*100)),0)</f>
        <v/>
      </c>
      <c r="AC2531" s="11">
        <f>IFERROR(IF(D2531&lt;=0,0,ROUND(COUNTIFS($D$4:$D$3359,"&lt;="&amp;D2531,$D$4:$D$3359,"&gt;0")/COUNTIF($D$4:$D$3359,"&gt;0")*100,0)),0)</f>
        <v/>
      </c>
      <c r="AD2531" s="11">
        <f>IF(E2531&lt;=0,0,ROUND(MAX(0,MIN(100,(LOG10(1+E2531/1000000000)/LOG10(101))*100)),0))</f>
        <v/>
      </c>
      <c r="AE2531" s="11">
        <f>IF(O2531=N2531,50,ROUND(MAX(0,MIN(100,((H2531-N2531)/(O2531-N2531))*100)),0))</f>
        <v/>
      </c>
      <c r="AF2531" s="11">
        <f>ROUND(MAX(0,MIN(100,50+((H2531-K2531)/K2531)*1000)),0)</f>
        <v/>
      </c>
      <c r="AG2531" s="11">
        <f>IFERROR(ROUND(MAX(0,MIN(100,50+25*LN(MAX(0.01,X2531)))),0),25)</f>
        <v/>
      </c>
      <c r="AH2531" s="11">
        <f>ROUND(IF(M2531&lt;=-30,0,IF(M2531&lt;=-20,20,IF(M2531&lt;=-10,50,100))),0)</f>
        <v/>
      </c>
      <c r="AI2531" s="11">
        <f>ROUND(MAX(0,MIN(100,50+(Z2531*10))),0)</f>
        <v/>
      </c>
      <c r="AJ2531" s="11">
        <f>IFERROR(IF(--AA2531&gt;=80,"خرید قوی",IF(--AA2531&gt;=70,"خرید مشروط",IF(--AA2531&gt;=60,"مراقبت",IF(--AA2531&gt;=45,"ضعیف","عدم ورود")))),"")</f>
        <v/>
      </c>
    </row>
    <row r="2532">
      <c r="A2532" s="15">
        <f>'دیده بان بازار'!A2535</f>
        <v/>
      </c>
      <c r="B2532" s="16">
        <f>'دیده بان بازار'!B2535</f>
        <v/>
      </c>
      <c r="C2532" s="16">
        <f>'دیده بان بازار'!C2535</f>
        <v/>
      </c>
      <c r="D2532" s="16">
        <f>'دیده بان بازار'!D2535</f>
        <v/>
      </c>
      <c r="E2532" s="17">
        <f>'دیده بان بازار'!E2535</f>
        <v/>
      </c>
      <c r="F2532" s="16">
        <f>'دیده بان بازار'!F2535</f>
        <v/>
      </c>
      <c r="G2532" s="16">
        <f>'دیده بان بازار'!G2535</f>
        <v/>
      </c>
      <c r="H2532" s="16">
        <f>'دیده بان بازار'!H2535</f>
        <v/>
      </c>
      <c r="I2532" s="16">
        <f>'دیده بان بازار'!I2535</f>
        <v/>
      </c>
      <c r="J2532" s="16">
        <f>'دیده بان بازار'!J2535</f>
        <v/>
      </c>
      <c r="K2532" s="16">
        <f>'دیده بان بازار'!K2535</f>
        <v/>
      </c>
      <c r="L2532" s="16">
        <f>'دیده بان بازار'!L2535</f>
        <v/>
      </c>
      <c r="M2532" s="16">
        <f>'دیده بان بازار'!M2535</f>
        <v/>
      </c>
      <c r="N2532" s="16">
        <f>'دیده بان بازار'!N2535</f>
        <v/>
      </c>
      <c r="O2532" s="16">
        <f>'دیده بان بازار'!O2535</f>
        <v/>
      </c>
      <c r="P2532" s="16">
        <f>'دیده بان بازار'!P2535</f>
        <v/>
      </c>
      <c r="Q2532" s="16">
        <f>'دیده بان بازار'!Q2535</f>
        <v/>
      </c>
      <c r="R2532" s="16">
        <f>'دیده بان بازار'!R2535</f>
        <v/>
      </c>
      <c r="S2532" s="16">
        <f>'دیده بان بازار'!S2535</f>
        <v/>
      </c>
      <c r="T2532" s="16">
        <f>'دیده بان بازار'!T2535</f>
        <v/>
      </c>
      <c r="U2532" s="16">
        <f>'دیده بان بازار'!U2535</f>
        <v/>
      </c>
      <c r="V2532" s="16">
        <f>'دیده بان بازار'!V2535</f>
        <v/>
      </c>
      <c r="W2532" s="7">
        <f>'دیده بان بازار'!W2535</f>
        <v/>
      </c>
      <c r="X2532" s="11">
        <f>IFERROR(IF(OR(R2532&lt;=0,W2532&lt;=0,S2532&lt;=0,V2532&lt;=0),0,ROUND((S2532/R2532)/(V2532/W2532),2)),0)</f>
        <v/>
      </c>
      <c r="Y2532" s="11">
        <f>IFERROR(IF(OR(S2532&lt;=0,V2532&lt;=0),0,ROUND(S2532/V2532,2)),0)</f>
        <v/>
      </c>
      <c r="Z2532" s="11">
        <f>IFERROR(J2532-M2532,0)</f>
        <v/>
      </c>
      <c r="AA2532" s="11">
        <f>IFERROR(ROUND(MAX(0,MIN(100,((AB2532*0.2)+(AC2532*0.15)+(AD2532*0.15)+(AE2532*0.1)+(AF2532*0.1)+(AG2532*0.15)+(MIN(Y2532/3,1)*100*0.1)+(AI2532*0.05))*((AH2532/100)*0.25+0.75))),0),0)</f>
        <v/>
      </c>
      <c r="AB2532" s="11">
        <f>ROUND(MAX(0,MIN(100,((M2532+10)/20)*100)),0)</f>
        <v/>
      </c>
      <c r="AC2532" s="11">
        <f>IFERROR(IF(D2532&lt;=0,0,ROUND(COUNTIFS($D$4:$D$3359,"&lt;="&amp;D2532,$D$4:$D$3359,"&gt;0")/COUNTIF($D$4:$D$3359,"&gt;0")*100,0)),0)</f>
        <v/>
      </c>
      <c r="AD2532" s="11">
        <f>IF(E2532&lt;=0,0,ROUND(MAX(0,MIN(100,(LOG10(1+E2532/1000000000)/LOG10(101))*100)),0))</f>
        <v/>
      </c>
      <c r="AE2532" s="11">
        <f>IF(O2532=N2532,50,ROUND(MAX(0,MIN(100,((H2532-N2532)/(O2532-N2532))*100)),0))</f>
        <v/>
      </c>
      <c r="AF2532" s="11">
        <f>ROUND(MAX(0,MIN(100,50+((H2532-K2532)/K2532)*1000)),0)</f>
        <v/>
      </c>
      <c r="AG2532" s="11">
        <f>IFERROR(ROUND(MAX(0,MIN(100,50+25*LN(MAX(0.01,X2532)))),0),25)</f>
        <v/>
      </c>
      <c r="AH2532" s="11">
        <f>ROUND(IF(M2532&lt;=-30,0,IF(M2532&lt;=-20,20,IF(M2532&lt;=-10,50,100))),0)</f>
        <v/>
      </c>
      <c r="AI2532" s="11">
        <f>ROUND(MAX(0,MIN(100,50+(Z2532*10))),0)</f>
        <v/>
      </c>
      <c r="AJ2532" s="11">
        <f>IFERROR(IF(--AA2532&gt;=80,"خرید قوی",IF(--AA2532&gt;=70,"خرید مشروط",IF(--AA2532&gt;=60,"مراقبت",IF(--AA2532&gt;=45,"ضعیف","عدم ورود")))),"")</f>
        <v/>
      </c>
    </row>
    <row r="2533">
      <c r="A2533" s="12">
        <f>'دیده بان بازار'!A2536</f>
        <v/>
      </c>
      <c r="B2533" s="13">
        <f>'دیده بان بازار'!B2536</f>
        <v/>
      </c>
      <c r="C2533" s="13">
        <f>'دیده بان بازار'!C2536</f>
        <v/>
      </c>
      <c r="D2533" s="13">
        <f>'دیده بان بازار'!D2536</f>
        <v/>
      </c>
      <c r="E2533" s="14">
        <f>'دیده بان بازار'!E2536</f>
        <v/>
      </c>
      <c r="F2533" s="13">
        <f>'دیده بان بازار'!F2536</f>
        <v/>
      </c>
      <c r="G2533" s="13">
        <f>'دیده بان بازار'!G2536</f>
        <v/>
      </c>
      <c r="H2533" s="13">
        <f>'دیده بان بازار'!H2536</f>
        <v/>
      </c>
      <c r="I2533" s="13">
        <f>'دیده بان بازار'!I2536</f>
        <v/>
      </c>
      <c r="J2533" s="13">
        <f>'دیده بان بازار'!J2536</f>
        <v/>
      </c>
      <c r="K2533" s="13">
        <f>'دیده بان بازار'!K2536</f>
        <v/>
      </c>
      <c r="L2533" s="13">
        <f>'دیده بان بازار'!L2536</f>
        <v/>
      </c>
      <c r="M2533" s="13">
        <f>'دیده بان بازار'!M2536</f>
        <v/>
      </c>
      <c r="N2533" s="13">
        <f>'دیده بان بازار'!N2536</f>
        <v/>
      </c>
      <c r="O2533" s="13">
        <f>'دیده بان بازار'!O2536</f>
        <v/>
      </c>
      <c r="P2533" s="13">
        <f>'دیده بان بازار'!P2536</f>
        <v/>
      </c>
      <c r="Q2533" s="13">
        <f>'دیده بان بازار'!Q2536</f>
        <v/>
      </c>
      <c r="R2533" s="13">
        <f>'دیده بان بازار'!R2536</f>
        <v/>
      </c>
      <c r="S2533" s="13">
        <f>'دیده بان بازار'!S2536</f>
        <v/>
      </c>
      <c r="T2533" s="13">
        <f>'دیده بان بازار'!T2536</f>
        <v/>
      </c>
      <c r="U2533" s="13">
        <f>'دیده بان بازار'!U2536</f>
        <v/>
      </c>
      <c r="V2533" s="13">
        <f>'دیده بان بازار'!V2536</f>
        <v/>
      </c>
      <c r="W2533" s="6">
        <f>'دیده بان بازار'!W2536</f>
        <v/>
      </c>
      <c r="X2533" s="11">
        <f>IFERROR(IF(OR(R2533&lt;=0,W2533&lt;=0,S2533&lt;=0,V2533&lt;=0),0,ROUND((S2533/R2533)/(V2533/W2533),2)),0)</f>
        <v/>
      </c>
      <c r="Y2533" s="11">
        <f>IFERROR(IF(OR(S2533&lt;=0,V2533&lt;=0),0,ROUND(S2533/V2533,2)),0)</f>
        <v/>
      </c>
      <c r="Z2533" s="11">
        <f>IFERROR(J2533-M2533,0)</f>
        <v/>
      </c>
      <c r="AA2533" s="11">
        <f>IFERROR(ROUND(MAX(0,MIN(100,((AB2533*0.2)+(AC2533*0.15)+(AD2533*0.15)+(AE2533*0.1)+(AF2533*0.1)+(AG2533*0.15)+(MIN(Y2533/3,1)*100*0.1)+(AI2533*0.05))*((AH2533/100)*0.25+0.75))),0),0)</f>
        <v/>
      </c>
      <c r="AB2533" s="11">
        <f>ROUND(MAX(0,MIN(100,((M2533+10)/20)*100)),0)</f>
        <v/>
      </c>
      <c r="AC2533" s="11">
        <f>IFERROR(IF(D2533&lt;=0,0,ROUND(COUNTIFS($D$4:$D$3359,"&lt;="&amp;D2533,$D$4:$D$3359,"&gt;0")/COUNTIF($D$4:$D$3359,"&gt;0")*100,0)),0)</f>
        <v/>
      </c>
      <c r="AD2533" s="11">
        <f>IF(E2533&lt;=0,0,ROUND(MAX(0,MIN(100,(LOG10(1+E2533/1000000000)/LOG10(101))*100)),0))</f>
        <v/>
      </c>
      <c r="AE2533" s="11">
        <f>IF(O2533=N2533,50,ROUND(MAX(0,MIN(100,((H2533-N2533)/(O2533-N2533))*100)),0))</f>
        <v/>
      </c>
      <c r="AF2533" s="11">
        <f>ROUND(MAX(0,MIN(100,50+((H2533-K2533)/K2533)*1000)),0)</f>
        <v/>
      </c>
      <c r="AG2533" s="11">
        <f>IFERROR(ROUND(MAX(0,MIN(100,50+25*LN(MAX(0.01,X2533)))),0),25)</f>
        <v/>
      </c>
      <c r="AH2533" s="11">
        <f>ROUND(IF(M2533&lt;=-30,0,IF(M2533&lt;=-20,20,IF(M2533&lt;=-10,50,100))),0)</f>
        <v/>
      </c>
      <c r="AI2533" s="11">
        <f>ROUND(MAX(0,MIN(100,50+(Z2533*10))),0)</f>
        <v/>
      </c>
      <c r="AJ2533" s="11">
        <f>IFERROR(IF(--AA2533&gt;=80,"خرید قوی",IF(--AA2533&gt;=70,"خرید مشروط",IF(--AA2533&gt;=60,"مراقبت",IF(--AA2533&gt;=45,"ضعیف","عدم ورود")))),"")</f>
        <v/>
      </c>
    </row>
    <row r="2534">
      <c r="A2534" s="15">
        <f>'دیده بان بازار'!A2537</f>
        <v/>
      </c>
      <c r="B2534" s="16">
        <f>'دیده بان بازار'!B2537</f>
        <v/>
      </c>
      <c r="C2534" s="16">
        <f>'دیده بان بازار'!C2537</f>
        <v/>
      </c>
      <c r="D2534" s="16">
        <f>'دیده بان بازار'!D2537</f>
        <v/>
      </c>
      <c r="E2534" s="17">
        <f>'دیده بان بازار'!E2537</f>
        <v/>
      </c>
      <c r="F2534" s="16">
        <f>'دیده بان بازار'!F2537</f>
        <v/>
      </c>
      <c r="G2534" s="16">
        <f>'دیده بان بازار'!G2537</f>
        <v/>
      </c>
      <c r="H2534" s="16">
        <f>'دیده بان بازار'!H2537</f>
        <v/>
      </c>
      <c r="I2534" s="16">
        <f>'دیده بان بازار'!I2537</f>
        <v/>
      </c>
      <c r="J2534" s="16">
        <f>'دیده بان بازار'!J2537</f>
        <v/>
      </c>
      <c r="K2534" s="16">
        <f>'دیده بان بازار'!K2537</f>
        <v/>
      </c>
      <c r="L2534" s="16">
        <f>'دیده بان بازار'!L2537</f>
        <v/>
      </c>
      <c r="M2534" s="16">
        <f>'دیده بان بازار'!M2537</f>
        <v/>
      </c>
      <c r="N2534" s="16">
        <f>'دیده بان بازار'!N2537</f>
        <v/>
      </c>
      <c r="O2534" s="16">
        <f>'دیده بان بازار'!O2537</f>
        <v/>
      </c>
      <c r="P2534" s="16">
        <f>'دیده بان بازار'!P2537</f>
        <v/>
      </c>
      <c r="Q2534" s="16">
        <f>'دیده بان بازار'!Q2537</f>
        <v/>
      </c>
      <c r="R2534" s="16">
        <f>'دیده بان بازار'!R2537</f>
        <v/>
      </c>
      <c r="S2534" s="16">
        <f>'دیده بان بازار'!S2537</f>
        <v/>
      </c>
      <c r="T2534" s="16">
        <f>'دیده بان بازار'!T2537</f>
        <v/>
      </c>
      <c r="U2534" s="16">
        <f>'دیده بان بازار'!U2537</f>
        <v/>
      </c>
      <c r="V2534" s="16">
        <f>'دیده بان بازار'!V2537</f>
        <v/>
      </c>
      <c r="W2534" s="7">
        <f>'دیده بان بازار'!W2537</f>
        <v/>
      </c>
      <c r="X2534" s="11">
        <f>IFERROR(IF(OR(R2534&lt;=0,W2534&lt;=0,S2534&lt;=0,V2534&lt;=0),0,ROUND((S2534/R2534)/(V2534/W2534),2)),0)</f>
        <v/>
      </c>
      <c r="Y2534" s="11">
        <f>IFERROR(IF(OR(S2534&lt;=0,V2534&lt;=0),0,ROUND(S2534/V2534,2)),0)</f>
        <v/>
      </c>
      <c r="Z2534" s="11">
        <f>IFERROR(J2534-M2534,0)</f>
        <v/>
      </c>
      <c r="AA2534" s="11">
        <f>IFERROR(ROUND(MAX(0,MIN(100,((AB2534*0.2)+(AC2534*0.15)+(AD2534*0.15)+(AE2534*0.1)+(AF2534*0.1)+(AG2534*0.15)+(MIN(Y2534/3,1)*100*0.1)+(AI2534*0.05))*((AH2534/100)*0.25+0.75))),0),0)</f>
        <v/>
      </c>
      <c r="AB2534" s="11">
        <f>ROUND(MAX(0,MIN(100,((M2534+10)/20)*100)),0)</f>
        <v/>
      </c>
      <c r="AC2534" s="11">
        <f>IFERROR(IF(D2534&lt;=0,0,ROUND(COUNTIFS($D$4:$D$3359,"&lt;="&amp;D2534,$D$4:$D$3359,"&gt;0")/COUNTIF($D$4:$D$3359,"&gt;0")*100,0)),0)</f>
        <v/>
      </c>
      <c r="AD2534" s="11">
        <f>IF(E2534&lt;=0,0,ROUND(MAX(0,MIN(100,(LOG10(1+E2534/1000000000)/LOG10(101))*100)),0))</f>
        <v/>
      </c>
      <c r="AE2534" s="11">
        <f>IF(O2534=N2534,50,ROUND(MAX(0,MIN(100,((H2534-N2534)/(O2534-N2534))*100)),0))</f>
        <v/>
      </c>
      <c r="AF2534" s="11">
        <f>ROUND(MAX(0,MIN(100,50+((H2534-K2534)/K2534)*1000)),0)</f>
        <v/>
      </c>
      <c r="AG2534" s="11">
        <f>IFERROR(ROUND(MAX(0,MIN(100,50+25*LN(MAX(0.01,X2534)))),0),25)</f>
        <v/>
      </c>
      <c r="AH2534" s="11">
        <f>ROUND(IF(M2534&lt;=-30,0,IF(M2534&lt;=-20,20,IF(M2534&lt;=-10,50,100))),0)</f>
        <v/>
      </c>
      <c r="AI2534" s="11">
        <f>ROUND(MAX(0,MIN(100,50+(Z2534*10))),0)</f>
        <v/>
      </c>
      <c r="AJ2534" s="11">
        <f>IFERROR(IF(--AA2534&gt;=80,"خرید قوی",IF(--AA2534&gt;=70,"خرید مشروط",IF(--AA2534&gt;=60,"مراقبت",IF(--AA2534&gt;=45,"ضعیف","عدم ورود")))),"")</f>
        <v/>
      </c>
    </row>
    <row r="2535">
      <c r="A2535" s="12">
        <f>'دیده بان بازار'!A2538</f>
        <v/>
      </c>
      <c r="B2535" s="13">
        <f>'دیده بان بازار'!B2538</f>
        <v/>
      </c>
      <c r="C2535" s="13">
        <f>'دیده بان بازار'!C2538</f>
        <v/>
      </c>
      <c r="D2535" s="13">
        <f>'دیده بان بازار'!D2538</f>
        <v/>
      </c>
      <c r="E2535" s="14">
        <f>'دیده بان بازار'!E2538</f>
        <v/>
      </c>
      <c r="F2535" s="13">
        <f>'دیده بان بازار'!F2538</f>
        <v/>
      </c>
      <c r="G2535" s="13">
        <f>'دیده بان بازار'!G2538</f>
        <v/>
      </c>
      <c r="H2535" s="13">
        <f>'دیده بان بازار'!H2538</f>
        <v/>
      </c>
      <c r="I2535" s="13">
        <f>'دیده بان بازار'!I2538</f>
        <v/>
      </c>
      <c r="J2535" s="13">
        <f>'دیده بان بازار'!J2538</f>
        <v/>
      </c>
      <c r="K2535" s="13">
        <f>'دیده بان بازار'!K2538</f>
        <v/>
      </c>
      <c r="L2535" s="13">
        <f>'دیده بان بازار'!L2538</f>
        <v/>
      </c>
      <c r="M2535" s="13">
        <f>'دیده بان بازار'!M2538</f>
        <v/>
      </c>
      <c r="N2535" s="13">
        <f>'دیده بان بازار'!N2538</f>
        <v/>
      </c>
      <c r="O2535" s="13">
        <f>'دیده بان بازار'!O2538</f>
        <v/>
      </c>
      <c r="P2535" s="13">
        <f>'دیده بان بازار'!P2538</f>
        <v/>
      </c>
      <c r="Q2535" s="13">
        <f>'دیده بان بازار'!Q2538</f>
        <v/>
      </c>
      <c r="R2535" s="13">
        <f>'دیده بان بازار'!R2538</f>
        <v/>
      </c>
      <c r="S2535" s="13">
        <f>'دیده بان بازار'!S2538</f>
        <v/>
      </c>
      <c r="T2535" s="13">
        <f>'دیده بان بازار'!T2538</f>
        <v/>
      </c>
      <c r="U2535" s="13">
        <f>'دیده بان بازار'!U2538</f>
        <v/>
      </c>
      <c r="V2535" s="13">
        <f>'دیده بان بازار'!V2538</f>
        <v/>
      </c>
      <c r="W2535" s="6">
        <f>'دیده بان بازار'!W2538</f>
        <v/>
      </c>
      <c r="X2535" s="11">
        <f>IFERROR(IF(OR(R2535&lt;=0,W2535&lt;=0,S2535&lt;=0,V2535&lt;=0),0,ROUND((S2535/R2535)/(V2535/W2535),2)),0)</f>
        <v/>
      </c>
      <c r="Y2535" s="11">
        <f>IFERROR(IF(OR(S2535&lt;=0,V2535&lt;=0),0,ROUND(S2535/V2535,2)),0)</f>
        <v/>
      </c>
      <c r="Z2535" s="11">
        <f>IFERROR(J2535-M2535,0)</f>
        <v/>
      </c>
      <c r="AA2535" s="11">
        <f>IFERROR(ROUND(MAX(0,MIN(100,((AB2535*0.2)+(AC2535*0.15)+(AD2535*0.15)+(AE2535*0.1)+(AF2535*0.1)+(AG2535*0.15)+(MIN(Y2535/3,1)*100*0.1)+(AI2535*0.05))*((AH2535/100)*0.25+0.75))),0),0)</f>
        <v/>
      </c>
      <c r="AB2535" s="11">
        <f>ROUND(MAX(0,MIN(100,((M2535+10)/20)*100)),0)</f>
        <v/>
      </c>
      <c r="AC2535" s="11">
        <f>IFERROR(IF(D2535&lt;=0,0,ROUND(COUNTIFS($D$4:$D$3359,"&lt;="&amp;D2535,$D$4:$D$3359,"&gt;0")/COUNTIF($D$4:$D$3359,"&gt;0")*100,0)),0)</f>
        <v/>
      </c>
      <c r="AD2535" s="11">
        <f>IF(E2535&lt;=0,0,ROUND(MAX(0,MIN(100,(LOG10(1+E2535/1000000000)/LOG10(101))*100)),0))</f>
        <v/>
      </c>
      <c r="AE2535" s="11">
        <f>IF(O2535=N2535,50,ROUND(MAX(0,MIN(100,((H2535-N2535)/(O2535-N2535))*100)),0))</f>
        <v/>
      </c>
      <c r="AF2535" s="11">
        <f>ROUND(MAX(0,MIN(100,50+((H2535-K2535)/K2535)*1000)),0)</f>
        <v/>
      </c>
      <c r="AG2535" s="11">
        <f>IFERROR(ROUND(MAX(0,MIN(100,50+25*LN(MAX(0.01,X2535)))),0),25)</f>
        <v/>
      </c>
      <c r="AH2535" s="11">
        <f>ROUND(IF(M2535&lt;=-30,0,IF(M2535&lt;=-20,20,IF(M2535&lt;=-10,50,100))),0)</f>
        <v/>
      </c>
      <c r="AI2535" s="11">
        <f>ROUND(MAX(0,MIN(100,50+(Z2535*10))),0)</f>
        <v/>
      </c>
      <c r="AJ2535" s="11">
        <f>IFERROR(IF(--AA2535&gt;=80,"خرید قوی",IF(--AA2535&gt;=70,"خرید مشروط",IF(--AA2535&gt;=60,"مراقبت",IF(--AA2535&gt;=45,"ضعیف","عدم ورود")))),"")</f>
        <v/>
      </c>
    </row>
    <row r="2536">
      <c r="A2536" s="15">
        <f>'دیده بان بازار'!A2539</f>
        <v/>
      </c>
      <c r="B2536" s="16">
        <f>'دیده بان بازار'!B2539</f>
        <v/>
      </c>
      <c r="C2536" s="16">
        <f>'دیده بان بازار'!C2539</f>
        <v/>
      </c>
      <c r="D2536" s="16">
        <f>'دیده بان بازار'!D2539</f>
        <v/>
      </c>
      <c r="E2536" s="17">
        <f>'دیده بان بازار'!E2539</f>
        <v/>
      </c>
      <c r="F2536" s="16">
        <f>'دیده بان بازار'!F2539</f>
        <v/>
      </c>
      <c r="G2536" s="16">
        <f>'دیده بان بازار'!G2539</f>
        <v/>
      </c>
      <c r="H2536" s="16">
        <f>'دیده بان بازار'!H2539</f>
        <v/>
      </c>
      <c r="I2536" s="16">
        <f>'دیده بان بازار'!I2539</f>
        <v/>
      </c>
      <c r="J2536" s="16">
        <f>'دیده بان بازار'!J2539</f>
        <v/>
      </c>
      <c r="K2536" s="16">
        <f>'دیده بان بازار'!K2539</f>
        <v/>
      </c>
      <c r="L2536" s="16">
        <f>'دیده بان بازار'!L2539</f>
        <v/>
      </c>
      <c r="M2536" s="16">
        <f>'دیده بان بازار'!M2539</f>
        <v/>
      </c>
      <c r="N2536" s="16">
        <f>'دیده بان بازار'!N2539</f>
        <v/>
      </c>
      <c r="O2536" s="16">
        <f>'دیده بان بازار'!O2539</f>
        <v/>
      </c>
      <c r="P2536" s="16">
        <f>'دیده بان بازار'!P2539</f>
        <v/>
      </c>
      <c r="Q2536" s="16">
        <f>'دیده بان بازار'!Q2539</f>
        <v/>
      </c>
      <c r="R2536" s="16">
        <f>'دیده بان بازار'!R2539</f>
        <v/>
      </c>
      <c r="S2536" s="16">
        <f>'دیده بان بازار'!S2539</f>
        <v/>
      </c>
      <c r="T2536" s="16">
        <f>'دیده بان بازار'!T2539</f>
        <v/>
      </c>
      <c r="U2536" s="16">
        <f>'دیده بان بازار'!U2539</f>
        <v/>
      </c>
      <c r="V2536" s="16">
        <f>'دیده بان بازار'!V2539</f>
        <v/>
      </c>
      <c r="W2536" s="7">
        <f>'دیده بان بازار'!W2539</f>
        <v/>
      </c>
      <c r="X2536" s="11">
        <f>IFERROR(IF(OR(R2536&lt;=0,W2536&lt;=0,S2536&lt;=0,V2536&lt;=0),0,ROUND((S2536/R2536)/(V2536/W2536),2)),0)</f>
        <v/>
      </c>
      <c r="Y2536" s="11">
        <f>IFERROR(IF(OR(S2536&lt;=0,V2536&lt;=0),0,ROUND(S2536/V2536,2)),0)</f>
        <v/>
      </c>
      <c r="Z2536" s="11">
        <f>IFERROR(J2536-M2536,0)</f>
        <v/>
      </c>
      <c r="AA2536" s="11">
        <f>IFERROR(ROUND(MAX(0,MIN(100,((AB2536*0.2)+(AC2536*0.15)+(AD2536*0.15)+(AE2536*0.1)+(AF2536*0.1)+(AG2536*0.15)+(MIN(Y2536/3,1)*100*0.1)+(AI2536*0.05))*((AH2536/100)*0.25+0.75))),0),0)</f>
        <v/>
      </c>
      <c r="AB2536" s="11">
        <f>ROUND(MAX(0,MIN(100,((M2536+10)/20)*100)),0)</f>
        <v/>
      </c>
      <c r="AC2536" s="11">
        <f>IFERROR(IF(D2536&lt;=0,0,ROUND(COUNTIFS($D$4:$D$3359,"&lt;="&amp;D2536,$D$4:$D$3359,"&gt;0")/COUNTIF($D$4:$D$3359,"&gt;0")*100,0)),0)</f>
        <v/>
      </c>
      <c r="AD2536" s="11">
        <f>IF(E2536&lt;=0,0,ROUND(MAX(0,MIN(100,(LOG10(1+E2536/1000000000)/LOG10(101))*100)),0))</f>
        <v/>
      </c>
      <c r="AE2536" s="11">
        <f>IF(O2536=N2536,50,ROUND(MAX(0,MIN(100,((H2536-N2536)/(O2536-N2536))*100)),0))</f>
        <v/>
      </c>
      <c r="AF2536" s="11">
        <f>ROUND(MAX(0,MIN(100,50+((H2536-K2536)/K2536)*1000)),0)</f>
        <v/>
      </c>
      <c r="AG2536" s="11">
        <f>IFERROR(ROUND(MAX(0,MIN(100,50+25*LN(MAX(0.01,X2536)))),0),25)</f>
        <v/>
      </c>
      <c r="AH2536" s="11">
        <f>ROUND(IF(M2536&lt;=-30,0,IF(M2536&lt;=-20,20,IF(M2536&lt;=-10,50,100))),0)</f>
        <v/>
      </c>
      <c r="AI2536" s="11">
        <f>ROUND(MAX(0,MIN(100,50+(Z2536*10))),0)</f>
        <v/>
      </c>
      <c r="AJ2536" s="11">
        <f>IFERROR(IF(--AA2536&gt;=80,"خرید قوی",IF(--AA2536&gt;=70,"خرید مشروط",IF(--AA2536&gt;=60,"مراقبت",IF(--AA2536&gt;=45,"ضعیف","عدم ورود")))),"")</f>
        <v/>
      </c>
    </row>
    <row r="2537">
      <c r="A2537" s="15">
        <f>'دیده بان بازار'!A2540</f>
        <v/>
      </c>
      <c r="B2537" s="16">
        <f>'دیده بان بازار'!B2540</f>
        <v/>
      </c>
      <c r="C2537" s="16">
        <f>'دیده بان بازار'!C2540</f>
        <v/>
      </c>
      <c r="D2537" s="16">
        <f>'دیده بان بازار'!D2540</f>
        <v/>
      </c>
      <c r="E2537" s="17">
        <f>'دیده بان بازار'!E2540</f>
        <v/>
      </c>
      <c r="F2537" s="16">
        <f>'دیده بان بازار'!F2540</f>
        <v/>
      </c>
      <c r="G2537" s="16">
        <f>'دیده بان بازار'!G2540</f>
        <v/>
      </c>
      <c r="H2537" s="16">
        <f>'دیده بان بازار'!H2540</f>
        <v/>
      </c>
      <c r="I2537" s="16">
        <f>'دیده بان بازار'!I2540</f>
        <v/>
      </c>
      <c r="J2537" s="16">
        <f>'دیده بان بازار'!J2540</f>
        <v/>
      </c>
      <c r="K2537" s="16">
        <f>'دیده بان بازار'!K2540</f>
        <v/>
      </c>
      <c r="L2537" s="16">
        <f>'دیده بان بازار'!L2540</f>
        <v/>
      </c>
      <c r="M2537" s="16">
        <f>'دیده بان بازار'!M2540</f>
        <v/>
      </c>
      <c r="N2537" s="16">
        <f>'دیده بان بازار'!N2540</f>
        <v/>
      </c>
      <c r="O2537" s="16">
        <f>'دیده بان بازار'!O2540</f>
        <v/>
      </c>
      <c r="P2537" s="16">
        <f>'دیده بان بازار'!P2540</f>
        <v/>
      </c>
      <c r="Q2537" s="16">
        <f>'دیده بان بازار'!Q2540</f>
        <v/>
      </c>
      <c r="R2537" s="16">
        <f>'دیده بان بازار'!R2540</f>
        <v/>
      </c>
      <c r="S2537" s="16">
        <f>'دیده بان بازار'!S2540</f>
        <v/>
      </c>
      <c r="T2537" s="16">
        <f>'دیده بان بازار'!T2540</f>
        <v/>
      </c>
      <c r="U2537" s="16">
        <f>'دیده بان بازار'!U2540</f>
        <v/>
      </c>
      <c r="V2537" s="16">
        <f>'دیده بان بازار'!V2540</f>
        <v/>
      </c>
      <c r="W2537" s="7">
        <f>'دیده بان بازار'!W2540</f>
        <v/>
      </c>
      <c r="X2537" s="11">
        <f>IFERROR(IF(OR(R2537&lt;=0,W2537&lt;=0,S2537&lt;=0,V2537&lt;=0),0,ROUND((S2537/R2537)/(V2537/W2537),2)),0)</f>
        <v/>
      </c>
      <c r="Y2537" s="11">
        <f>IFERROR(IF(OR(S2537&lt;=0,V2537&lt;=0),0,ROUND(S2537/V2537,2)),0)</f>
        <v/>
      </c>
      <c r="Z2537" s="11">
        <f>IFERROR(J2537-M2537,0)</f>
        <v/>
      </c>
      <c r="AA2537" s="11">
        <f>IFERROR(ROUND(MAX(0,MIN(100,((AB2537*0.2)+(AC2537*0.15)+(AD2537*0.15)+(AE2537*0.1)+(AF2537*0.1)+(AG2537*0.15)+(MIN(Y2537/3,1)*100*0.1)+(AI2537*0.05))*((AH2537/100)*0.25+0.75))),0),0)</f>
        <v/>
      </c>
      <c r="AB2537" s="11">
        <f>ROUND(MAX(0,MIN(100,((M2537+10)/20)*100)),0)</f>
        <v/>
      </c>
      <c r="AC2537" s="11">
        <f>IFERROR(IF(D2537&lt;=0,0,ROUND(COUNTIFS($D$4:$D$3359,"&lt;="&amp;D2537,$D$4:$D$3359,"&gt;0")/COUNTIF($D$4:$D$3359,"&gt;0")*100,0)),0)</f>
        <v/>
      </c>
      <c r="AD2537" s="11">
        <f>IF(E2537&lt;=0,0,ROUND(MAX(0,MIN(100,(LOG10(1+E2537/1000000000)/LOG10(101))*100)),0))</f>
        <v/>
      </c>
      <c r="AE2537" s="11">
        <f>IF(O2537=N2537,50,ROUND(MAX(0,MIN(100,((H2537-N2537)/(O2537-N2537))*100)),0))</f>
        <v/>
      </c>
      <c r="AF2537" s="11">
        <f>ROUND(MAX(0,MIN(100,50+((H2537-K2537)/K2537)*1000)),0)</f>
        <v/>
      </c>
      <c r="AG2537" s="11">
        <f>IFERROR(ROUND(MAX(0,MIN(100,50+25*LN(MAX(0.01,X2537)))),0),25)</f>
        <v/>
      </c>
      <c r="AH2537" s="11">
        <f>ROUND(IF(M2537&lt;=-30,0,IF(M2537&lt;=-20,20,IF(M2537&lt;=-10,50,100))),0)</f>
        <v/>
      </c>
      <c r="AI2537" s="11">
        <f>ROUND(MAX(0,MIN(100,50+(Z2537*10))),0)</f>
        <v/>
      </c>
      <c r="AJ2537" s="11">
        <f>IFERROR(IF(--AA2537&gt;=80,"خرید قوی",IF(--AA2537&gt;=70,"خرید مشروط",IF(--AA2537&gt;=60,"مراقبت",IF(--AA2537&gt;=45,"ضعیف","عدم ورود")))),"")</f>
        <v/>
      </c>
    </row>
    <row r="2538">
      <c r="A2538" s="12">
        <f>'دیده بان بازار'!A2541</f>
        <v/>
      </c>
      <c r="B2538" s="13">
        <f>'دیده بان بازار'!B2541</f>
        <v/>
      </c>
      <c r="C2538" s="13">
        <f>'دیده بان بازار'!C2541</f>
        <v/>
      </c>
      <c r="D2538" s="13">
        <f>'دیده بان بازار'!D2541</f>
        <v/>
      </c>
      <c r="E2538" s="14">
        <f>'دیده بان بازار'!E2541</f>
        <v/>
      </c>
      <c r="F2538" s="13">
        <f>'دیده بان بازار'!F2541</f>
        <v/>
      </c>
      <c r="G2538" s="13">
        <f>'دیده بان بازار'!G2541</f>
        <v/>
      </c>
      <c r="H2538" s="13">
        <f>'دیده بان بازار'!H2541</f>
        <v/>
      </c>
      <c r="I2538" s="13">
        <f>'دیده بان بازار'!I2541</f>
        <v/>
      </c>
      <c r="J2538" s="13">
        <f>'دیده بان بازار'!J2541</f>
        <v/>
      </c>
      <c r="K2538" s="13">
        <f>'دیده بان بازار'!K2541</f>
        <v/>
      </c>
      <c r="L2538" s="13">
        <f>'دیده بان بازار'!L2541</f>
        <v/>
      </c>
      <c r="M2538" s="13">
        <f>'دیده بان بازار'!M2541</f>
        <v/>
      </c>
      <c r="N2538" s="13">
        <f>'دیده بان بازار'!N2541</f>
        <v/>
      </c>
      <c r="O2538" s="13">
        <f>'دیده بان بازار'!O2541</f>
        <v/>
      </c>
      <c r="P2538" s="13">
        <f>'دیده بان بازار'!P2541</f>
        <v/>
      </c>
      <c r="Q2538" s="13">
        <f>'دیده بان بازار'!Q2541</f>
        <v/>
      </c>
      <c r="R2538" s="13">
        <f>'دیده بان بازار'!R2541</f>
        <v/>
      </c>
      <c r="S2538" s="13">
        <f>'دیده بان بازار'!S2541</f>
        <v/>
      </c>
      <c r="T2538" s="13">
        <f>'دیده بان بازار'!T2541</f>
        <v/>
      </c>
      <c r="U2538" s="13">
        <f>'دیده بان بازار'!U2541</f>
        <v/>
      </c>
      <c r="V2538" s="13">
        <f>'دیده بان بازار'!V2541</f>
        <v/>
      </c>
      <c r="W2538" s="6">
        <f>'دیده بان بازار'!W2541</f>
        <v/>
      </c>
      <c r="X2538" s="11">
        <f>IFERROR(IF(OR(R2538&lt;=0,W2538&lt;=0,S2538&lt;=0,V2538&lt;=0),0,ROUND((S2538/R2538)/(V2538/W2538),2)),0)</f>
        <v/>
      </c>
      <c r="Y2538" s="11">
        <f>IFERROR(IF(OR(S2538&lt;=0,V2538&lt;=0),0,ROUND(S2538/V2538,2)),0)</f>
        <v/>
      </c>
      <c r="Z2538" s="11">
        <f>IFERROR(J2538-M2538,0)</f>
        <v/>
      </c>
      <c r="AA2538" s="11">
        <f>IFERROR(ROUND(MAX(0,MIN(100,((AB2538*0.2)+(AC2538*0.15)+(AD2538*0.15)+(AE2538*0.1)+(AF2538*0.1)+(AG2538*0.15)+(MIN(Y2538/3,1)*100*0.1)+(AI2538*0.05))*((AH2538/100)*0.25+0.75))),0),0)</f>
        <v/>
      </c>
      <c r="AB2538" s="11">
        <f>ROUND(MAX(0,MIN(100,((M2538+10)/20)*100)),0)</f>
        <v/>
      </c>
      <c r="AC2538" s="11">
        <f>IFERROR(IF(D2538&lt;=0,0,ROUND(COUNTIFS($D$4:$D$3359,"&lt;="&amp;D2538,$D$4:$D$3359,"&gt;0")/COUNTIF($D$4:$D$3359,"&gt;0")*100,0)),0)</f>
        <v/>
      </c>
      <c r="AD2538" s="11">
        <f>IF(E2538&lt;=0,0,ROUND(MAX(0,MIN(100,(LOG10(1+E2538/1000000000)/LOG10(101))*100)),0))</f>
        <v/>
      </c>
      <c r="AE2538" s="11">
        <f>IF(O2538=N2538,50,ROUND(MAX(0,MIN(100,((H2538-N2538)/(O2538-N2538))*100)),0))</f>
        <v/>
      </c>
      <c r="AF2538" s="11">
        <f>ROUND(MAX(0,MIN(100,50+((H2538-K2538)/K2538)*1000)),0)</f>
        <v/>
      </c>
      <c r="AG2538" s="11">
        <f>IFERROR(ROUND(MAX(0,MIN(100,50+25*LN(MAX(0.01,X2538)))),0),25)</f>
        <v/>
      </c>
      <c r="AH2538" s="11">
        <f>ROUND(IF(M2538&lt;=-30,0,IF(M2538&lt;=-20,20,IF(M2538&lt;=-10,50,100))),0)</f>
        <v/>
      </c>
      <c r="AI2538" s="11">
        <f>ROUND(MAX(0,MIN(100,50+(Z2538*10))),0)</f>
        <v/>
      </c>
      <c r="AJ2538" s="11">
        <f>IFERROR(IF(--AA2538&gt;=80,"خرید قوی",IF(--AA2538&gt;=70,"خرید مشروط",IF(--AA2538&gt;=60,"مراقبت",IF(--AA2538&gt;=45,"ضعیف","عدم ورود")))),"")</f>
        <v/>
      </c>
    </row>
    <row r="2539">
      <c r="A2539" s="15">
        <f>'دیده بان بازار'!A2542</f>
        <v/>
      </c>
      <c r="B2539" s="16">
        <f>'دیده بان بازار'!B2542</f>
        <v/>
      </c>
      <c r="C2539" s="16">
        <f>'دیده بان بازار'!C2542</f>
        <v/>
      </c>
      <c r="D2539" s="16">
        <f>'دیده بان بازار'!D2542</f>
        <v/>
      </c>
      <c r="E2539" s="17">
        <f>'دیده بان بازار'!E2542</f>
        <v/>
      </c>
      <c r="F2539" s="16">
        <f>'دیده بان بازار'!F2542</f>
        <v/>
      </c>
      <c r="G2539" s="16">
        <f>'دیده بان بازار'!G2542</f>
        <v/>
      </c>
      <c r="H2539" s="16">
        <f>'دیده بان بازار'!H2542</f>
        <v/>
      </c>
      <c r="I2539" s="16">
        <f>'دیده بان بازار'!I2542</f>
        <v/>
      </c>
      <c r="J2539" s="16">
        <f>'دیده بان بازار'!J2542</f>
        <v/>
      </c>
      <c r="K2539" s="16">
        <f>'دیده بان بازار'!K2542</f>
        <v/>
      </c>
      <c r="L2539" s="16">
        <f>'دیده بان بازار'!L2542</f>
        <v/>
      </c>
      <c r="M2539" s="16">
        <f>'دیده بان بازار'!M2542</f>
        <v/>
      </c>
      <c r="N2539" s="16">
        <f>'دیده بان بازار'!N2542</f>
        <v/>
      </c>
      <c r="O2539" s="16">
        <f>'دیده بان بازار'!O2542</f>
        <v/>
      </c>
      <c r="P2539" s="16">
        <f>'دیده بان بازار'!P2542</f>
        <v/>
      </c>
      <c r="Q2539" s="16">
        <f>'دیده بان بازار'!Q2542</f>
        <v/>
      </c>
      <c r="R2539" s="16">
        <f>'دیده بان بازار'!R2542</f>
        <v/>
      </c>
      <c r="S2539" s="16">
        <f>'دیده بان بازار'!S2542</f>
        <v/>
      </c>
      <c r="T2539" s="16">
        <f>'دیده بان بازار'!T2542</f>
        <v/>
      </c>
      <c r="U2539" s="16">
        <f>'دیده بان بازار'!U2542</f>
        <v/>
      </c>
      <c r="V2539" s="16">
        <f>'دیده بان بازار'!V2542</f>
        <v/>
      </c>
      <c r="W2539" s="7">
        <f>'دیده بان بازار'!W2542</f>
        <v/>
      </c>
      <c r="X2539" s="11">
        <f>IFERROR(IF(OR(R2539&lt;=0,W2539&lt;=0,S2539&lt;=0,V2539&lt;=0),0,ROUND((S2539/R2539)/(V2539/W2539),2)),0)</f>
        <v/>
      </c>
      <c r="Y2539" s="11">
        <f>IFERROR(IF(OR(S2539&lt;=0,V2539&lt;=0),0,ROUND(S2539/V2539,2)),0)</f>
        <v/>
      </c>
      <c r="Z2539" s="11">
        <f>IFERROR(J2539-M2539,0)</f>
        <v/>
      </c>
      <c r="AA2539" s="11">
        <f>IFERROR(ROUND(MAX(0,MIN(100,((AB2539*0.2)+(AC2539*0.15)+(AD2539*0.15)+(AE2539*0.1)+(AF2539*0.1)+(AG2539*0.15)+(MIN(Y2539/3,1)*100*0.1)+(AI2539*0.05))*((AH2539/100)*0.25+0.75))),0),0)</f>
        <v/>
      </c>
      <c r="AB2539" s="11">
        <f>ROUND(MAX(0,MIN(100,((M2539+10)/20)*100)),0)</f>
        <v/>
      </c>
      <c r="AC2539" s="11">
        <f>IFERROR(IF(D2539&lt;=0,0,ROUND(COUNTIFS($D$4:$D$3359,"&lt;="&amp;D2539,$D$4:$D$3359,"&gt;0")/COUNTIF($D$4:$D$3359,"&gt;0")*100,0)),0)</f>
        <v/>
      </c>
      <c r="AD2539" s="11">
        <f>IF(E2539&lt;=0,0,ROUND(MAX(0,MIN(100,(LOG10(1+E2539/1000000000)/LOG10(101))*100)),0))</f>
        <v/>
      </c>
      <c r="AE2539" s="11">
        <f>IF(O2539=N2539,50,ROUND(MAX(0,MIN(100,((H2539-N2539)/(O2539-N2539))*100)),0))</f>
        <v/>
      </c>
      <c r="AF2539" s="11">
        <f>ROUND(MAX(0,MIN(100,50+((H2539-K2539)/K2539)*1000)),0)</f>
        <v/>
      </c>
      <c r="AG2539" s="11">
        <f>IFERROR(ROUND(MAX(0,MIN(100,50+25*LN(MAX(0.01,X2539)))),0),25)</f>
        <v/>
      </c>
      <c r="AH2539" s="11">
        <f>ROUND(IF(M2539&lt;=-30,0,IF(M2539&lt;=-20,20,IF(M2539&lt;=-10,50,100))),0)</f>
        <v/>
      </c>
      <c r="AI2539" s="11">
        <f>ROUND(MAX(0,MIN(100,50+(Z2539*10))),0)</f>
        <v/>
      </c>
      <c r="AJ2539" s="11">
        <f>IFERROR(IF(--AA2539&gt;=80,"خرید قوی",IF(--AA2539&gt;=70,"خرید مشروط",IF(--AA2539&gt;=60,"مراقبت",IF(--AA2539&gt;=45,"ضعیف","عدم ورود")))),"")</f>
        <v/>
      </c>
    </row>
    <row r="2540">
      <c r="A2540" s="12">
        <f>'دیده بان بازار'!A2543</f>
        <v/>
      </c>
      <c r="B2540" s="13">
        <f>'دیده بان بازار'!B2543</f>
        <v/>
      </c>
      <c r="C2540" s="13">
        <f>'دیده بان بازار'!C2543</f>
        <v/>
      </c>
      <c r="D2540" s="13">
        <f>'دیده بان بازار'!D2543</f>
        <v/>
      </c>
      <c r="E2540" s="14">
        <f>'دیده بان بازار'!E2543</f>
        <v/>
      </c>
      <c r="F2540" s="13">
        <f>'دیده بان بازار'!F2543</f>
        <v/>
      </c>
      <c r="G2540" s="13">
        <f>'دیده بان بازار'!G2543</f>
        <v/>
      </c>
      <c r="H2540" s="13">
        <f>'دیده بان بازار'!H2543</f>
        <v/>
      </c>
      <c r="I2540" s="13">
        <f>'دیده بان بازار'!I2543</f>
        <v/>
      </c>
      <c r="J2540" s="13">
        <f>'دیده بان بازار'!J2543</f>
        <v/>
      </c>
      <c r="K2540" s="13">
        <f>'دیده بان بازار'!K2543</f>
        <v/>
      </c>
      <c r="L2540" s="13">
        <f>'دیده بان بازار'!L2543</f>
        <v/>
      </c>
      <c r="M2540" s="13">
        <f>'دیده بان بازار'!M2543</f>
        <v/>
      </c>
      <c r="N2540" s="13">
        <f>'دیده بان بازار'!N2543</f>
        <v/>
      </c>
      <c r="O2540" s="13">
        <f>'دیده بان بازار'!O2543</f>
        <v/>
      </c>
      <c r="P2540" s="13">
        <f>'دیده بان بازار'!P2543</f>
        <v/>
      </c>
      <c r="Q2540" s="13">
        <f>'دیده بان بازار'!Q2543</f>
        <v/>
      </c>
      <c r="R2540" s="13">
        <f>'دیده بان بازار'!R2543</f>
        <v/>
      </c>
      <c r="S2540" s="13">
        <f>'دیده بان بازار'!S2543</f>
        <v/>
      </c>
      <c r="T2540" s="13">
        <f>'دیده بان بازار'!T2543</f>
        <v/>
      </c>
      <c r="U2540" s="13">
        <f>'دیده بان بازار'!U2543</f>
        <v/>
      </c>
      <c r="V2540" s="13">
        <f>'دیده بان بازار'!V2543</f>
        <v/>
      </c>
      <c r="W2540" s="6">
        <f>'دیده بان بازار'!W2543</f>
        <v/>
      </c>
      <c r="X2540" s="11">
        <f>IFERROR(IF(OR(R2540&lt;=0,W2540&lt;=0,S2540&lt;=0,V2540&lt;=0),0,ROUND((S2540/R2540)/(V2540/W2540),2)),0)</f>
        <v/>
      </c>
      <c r="Y2540" s="11">
        <f>IFERROR(IF(OR(S2540&lt;=0,V2540&lt;=0),0,ROUND(S2540/V2540,2)),0)</f>
        <v/>
      </c>
      <c r="Z2540" s="11">
        <f>IFERROR(J2540-M2540,0)</f>
        <v/>
      </c>
      <c r="AA2540" s="11">
        <f>IFERROR(ROUND(MAX(0,MIN(100,((AB2540*0.2)+(AC2540*0.15)+(AD2540*0.15)+(AE2540*0.1)+(AF2540*0.1)+(AG2540*0.15)+(MIN(Y2540/3,1)*100*0.1)+(AI2540*0.05))*((AH2540/100)*0.25+0.75))),0),0)</f>
        <v/>
      </c>
      <c r="AB2540" s="11">
        <f>ROUND(MAX(0,MIN(100,((M2540+10)/20)*100)),0)</f>
        <v/>
      </c>
      <c r="AC2540" s="11">
        <f>IFERROR(IF(D2540&lt;=0,0,ROUND(COUNTIFS($D$4:$D$3359,"&lt;="&amp;D2540,$D$4:$D$3359,"&gt;0")/COUNTIF($D$4:$D$3359,"&gt;0")*100,0)),0)</f>
        <v/>
      </c>
      <c r="AD2540" s="11">
        <f>IF(E2540&lt;=0,0,ROUND(MAX(0,MIN(100,(LOG10(1+E2540/1000000000)/LOG10(101))*100)),0))</f>
        <v/>
      </c>
      <c r="AE2540" s="11">
        <f>IF(O2540=N2540,50,ROUND(MAX(0,MIN(100,((H2540-N2540)/(O2540-N2540))*100)),0))</f>
        <v/>
      </c>
      <c r="AF2540" s="11">
        <f>ROUND(MAX(0,MIN(100,50+((H2540-K2540)/K2540)*1000)),0)</f>
        <v/>
      </c>
      <c r="AG2540" s="11">
        <f>IFERROR(ROUND(MAX(0,MIN(100,50+25*LN(MAX(0.01,X2540)))),0),25)</f>
        <v/>
      </c>
      <c r="AH2540" s="11">
        <f>ROUND(IF(M2540&lt;=-30,0,IF(M2540&lt;=-20,20,IF(M2540&lt;=-10,50,100))),0)</f>
        <v/>
      </c>
      <c r="AI2540" s="11">
        <f>ROUND(MAX(0,MIN(100,50+(Z2540*10))),0)</f>
        <v/>
      </c>
      <c r="AJ2540" s="11">
        <f>IFERROR(IF(--AA2540&gt;=80,"خرید قوی",IF(--AA2540&gt;=70,"خرید مشروط",IF(--AA2540&gt;=60,"مراقبت",IF(--AA2540&gt;=45,"ضعیف","عدم ورود")))),"")</f>
        <v/>
      </c>
    </row>
    <row r="2541">
      <c r="A2541" s="15">
        <f>'دیده بان بازار'!A2544</f>
        <v/>
      </c>
      <c r="B2541" s="16">
        <f>'دیده بان بازار'!B2544</f>
        <v/>
      </c>
      <c r="C2541" s="16">
        <f>'دیده بان بازار'!C2544</f>
        <v/>
      </c>
      <c r="D2541" s="16">
        <f>'دیده بان بازار'!D2544</f>
        <v/>
      </c>
      <c r="E2541" s="17">
        <f>'دیده بان بازار'!E2544</f>
        <v/>
      </c>
      <c r="F2541" s="16">
        <f>'دیده بان بازار'!F2544</f>
        <v/>
      </c>
      <c r="G2541" s="16">
        <f>'دیده بان بازار'!G2544</f>
        <v/>
      </c>
      <c r="H2541" s="16">
        <f>'دیده بان بازار'!H2544</f>
        <v/>
      </c>
      <c r="I2541" s="16">
        <f>'دیده بان بازار'!I2544</f>
        <v/>
      </c>
      <c r="J2541" s="16">
        <f>'دیده بان بازار'!J2544</f>
        <v/>
      </c>
      <c r="K2541" s="16">
        <f>'دیده بان بازار'!K2544</f>
        <v/>
      </c>
      <c r="L2541" s="16">
        <f>'دیده بان بازار'!L2544</f>
        <v/>
      </c>
      <c r="M2541" s="16">
        <f>'دیده بان بازار'!M2544</f>
        <v/>
      </c>
      <c r="N2541" s="16">
        <f>'دیده بان بازار'!N2544</f>
        <v/>
      </c>
      <c r="O2541" s="16">
        <f>'دیده بان بازار'!O2544</f>
        <v/>
      </c>
      <c r="P2541" s="16">
        <f>'دیده بان بازار'!P2544</f>
        <v/>
      </c>
      <c r="Q2541" s="16">
        <f>'دیده بان بازار'!Q2544</f>
        <v/>
      </c>
      <c r="R2541" s="16">
        <f>'دیده بان بازار'!R2544</f>
        <v/>
      </c>
      <c r="S2541" s="16">
        <f>'دیده بان بازار'!S2544</f>
        <v/>
      </c>
      <c r="T2541" s="16">
        <f>'دیده بان بازار'!T2544</f>
        <v/>
      </c>
      <c r="U2541" s="16">
        <f>'دیده بان بازار'!U2544</f>
        <v/>
      </c>
      <c r="V2541" s="16">
        <f>'دیده بان بازار'!V2544</f>
        <v/>
      </c>
      <c r="W2541" s="7">
        <f>'دیده بان بازار'!W2544</f>
        <v/>
      </c>
      <c r="X2541" s="11">
        <f>IFERROR(IF(OR(R2541&lt;=0,W2541&lt;=0,S2541&lt;=0,V2541&lt;=0),0,ROUND((S2541/R2541)/(V2541/W2541),2)),0)</f>
        <v/>
      </c>
      <c r="Y2541" s="11">
        <f>IFERROR(IF(OR(S2541&lt;=0,V2541&lt;=0),0,ROUND(S2541/V2541,2)),0)</f>
        <v/>
      </c>
      <c r="Z2541" s="11">
        <f>IFERROR(J2541-M2541,0)</f>
        <v/>
      </c>
      <c r="AA2541" s="11">
        <f>IFERROR(ROUND(MAX(0,MIN(100,((AB2541*0.2)+(AC2541*0.15)+(AD2541*0.15)+(AE2541*0.1)+(AF2541*0.1)+(AG2541*0.15)+(MIN(Y2541/3,1)*100*0.1)+(AI2541*0.05))*((AH2541/100)*0.25+0.75))),0),0)</f>
        <v/>
      </c>
      <c r="AB2541" s="11">
        <f>ROUND(MAX(0,MIN(100,((M2541+10)/20)*100)),0)</f>
        <v/>
      </c>
      <c r="AC2541" s="11">
        <f>IFERROR(IF(D2541&lt;=0,0,ROUND(COUNTIFS($D$4:$D$3359,"&lt;="&amp;D2541,$D$4:$D$3359,"&gt;0")/COUNTIF($D$4:$D$3359,"&gt;0")*100,0)),0)</f>
        <v/>
      </c>
      <c r="AD2541" s="11">
        <f>IF(E2541&lt;=0,0,ROUND(MAX(0,MIN(100,(LOG10(1+E2541/1000000000)/LOG10(101))*100)),0))</f>
        <v/>
      </c>
      <c r="AE2541" s="11">
        <f>IF(O2541=N2541,50,ROUND(MAX(0,MIN(100,((H2541-N2541)/(O2541-N2541))*100)),0))</f>
        <v/>
      </c>
      <c r="AF2541" s="11">
        <f>ROUND(MAX(0,MIN(100,50+((H2541-K2541)/K2541)*1000)),0)</f>
        <v/>
      </c>
      <c r="AG2541" s="11">
        <f>IFERROR(ROUND(MAX(0,MIN(100,50+25*LN(MAX(0.01,X2541)))),0),25)</f>
        <v/>
      </c>
      <c r="AH2541" s="11">
        <f>ROUND(IF(M2541&lt;=-30,0,IF(M2541&lt;=-20,20,IF(M2541&lt;=-10,50,100))),0)</f>
        <v/>
      </c>
      <c r="AI2541" s="11">
        <f>ROUND(MAX(0,MIN(100,50+(Z2541*10))),0)</f>
        <v/>
      </c>
      <c r="AJ2541" s="11">
        <f>IFERROR(IF(--AA2541&gt;=80,"خرید قوی",IF(--AA2541&gt;=70,"خرید مشروط",IF(--AA2541&gt;=60,"مراقبت",IF(--AA2541&gt;=45,"ضعیف","عدم ورود")))),"")</f>
        <v/>
      </c>
    </row>
    <row r="2542">
      <c r="A2542" s="12">
        <f>'دیده بان بازار'!A2545</f>
        <v/>
      </c>
      <c r="B2542" s="13">
        <f>'دیده بان بازار'!B2545</f>
        <v/>
      </c>
      <c r="C2542" s="13">
        <f>'دیده بان بازار'!C2545</f>
        <v/>
      </c>
      <c r="D2542" s="13">
        <f>'دیده بان بازار'!D2545</f>
        <v/>
      </c>
      <c r="E2542" s="14">
        <f>'دیده بان بازار'!E2545</f>
        <v/>
      </c>
      <c r="F2542" s="13">
        <f>'دیده بان بازار'!F2545</f>
        <v/>
      </c>
      <c r="G2542" s="13">
        <f>'دیده بان بازار'!G2545</f>
        <v/>
      </c>
      <c r="H2542" s="13">
        <f>'دیده بان بازار'!H2545</f>
        <v/>
      </c>
      <c r="I2542" s="13">
        <f>'دیده بان بازار'!I2545</f>
        <v/>
      </c>
      <c r="J2542" s="13">
        <f>'دیده بان بازار'!J2545</f>
        <v/>
      </c>
      <c r="K2542" s="13">
        <f>'دیده بان بازار'!K2545</f>
        <v/>
      </c>
      <c r="L2542" s="13">
        <f>'دیده بان بازار'!L2545</f>
        <v/>
      </c>
      <c r="M2542" s="13">
        <f>'دیده بان بازار'!M2545</f>
        <v/>
      </c>
      <c r="N2542" s="13">
        <f>'دیده بان بازار'!N2545</f>
        <v/>
      </c>
      <c r="O2542" s="13">
        <f>'دیده بان بازار'!O2545</f>
        <v/>
      </c>
      <c r="P2542" s="13">
        <f>'دیده بان بازار'!P2545</f>
        <v/>
      </c>
      <c r="Q2542" s="13">
        <f>'دیده بان بازار'!Q2545</f>
        <v/>
      </c>
      <c r="R2542" s="13">
        <f>'دیده بان بازار'!R2545</f>
        <v/>
      </c>
      <c r="S2542" s="13">
        <f>'دیده بان بازار'!S2545</f>
        <v/>
      </c>
      <c r="T2542" s="13">
        <f>'دیده بان بازار'!T2545</f>
        <v/>
      </c>
      <c r="U2542" s="13">
        <f>'دیده بان بازار'!U2545</f>
        <v/>
      </c>
      <c r="V2542" s="13">
        <f>'دیده بان بازار'!V2545</f>
        <v/>
      </c>
      <c r="W2542" s="6">
        <f>'دیده بان بازار'!W2545</f>
        <v/>
      </c>
      <c r="X2542" s="11">
        <f>IFERROR(IF(OR(R2542&lt;=0,W2542&lt;=0,S2542&lt;=0,V2542&lt;=0),0,ROUND((S2542/R2542)/(V2542/W2542),2)),0)</f>
        <v/>
      </c>
      <c r="Y2542" s="11">
        <f>IFERROR(IF(OR(S2542&lt;=0,V2542&lt;=0),0,ROUND(S2542/V2542,2)),0)</f>
        <v/>
      </c>
      <c r="Z2542" s="11">
        <f>IFERROR(J2542-M2542,0)</f>
        <v/>
      </c>
      <c r="AA2542" s="11">
        <f>IFERROR(ROUND(MAX(0,MIN(100,((AB2542*0.2)+(AC2542*0.15)+(AD2542*0.15)+(AE2542*0.1)+(AF2542*0.1)+(AG2542*0.15)+(MIN(Y2542/3,1)*100*0.1)+(AI2542*0.05))*((AH2542/100)*0.25+0.75))),0),0)</f>
        <v/>
      </c>
      <c r="AB2542" s="11">
        <f>ROUND(MAX(0,MIN(100,((M2542+10)/20)*100)),0)</f>
        <v/>
      </c>
      <c r="AC2542" s="11">
        <f>IFERROR(IF(D2542&lt;=0,0,ROUND(COUNTIFS($D$4:$D$3359,"&lt;="&amp;D2542,$D$4:$D$3359,"&gt;0")/COUNTIF($D$4:$D$3359,"&gt;0")*100,0)),0)</f>
        <v/>
      </c>
      <c r="AD2542" s="11">
        <f>IF(E2542&lt;=0,0,ROUND(MAX(0,MIN(100,(LOG10(1+E2542/1000000000)/LOG10(101))*100)),0))</f>
        <v/>
      </c>
      <c r="AE2542" s="11">
        <f>IF(O2542=N2542,50,ROUND(MAX(0,MIN(100,((H2542-N2542)/(O2542-N2542))*100)),0))</f>
        <v/>
      </c>
      <c r="AF2542" s="11">
        <f>ROUND(MAX(0,MIN(100,50+((H2542-K2542)/K2542)*1000)),0)</f>
        <v/>
      </c>
      <c r="AG2542" s="11">
        <f>IFERROR(ROUND(MAX(0,MIN(100,50+25*LN(MAX(0.01,X2542)))),0),25)</f>
        <v/>
      </c>
      <c r="AH2542" s="11">
        <f>ROUND(IF(M2542&lt;=-30,0,IF(M2542&lt;=-20,20,IF(M2542&lt;=-10,50,100))),0)</f>
        <v/>
      </c>
      <c r="AI2542" s="11">
        <f>ROUND(MAX(0,MIN(100,50+(Z2542*10))),0)</f>
        <v/>
      </c>
      <c r="AJ2542" s="11">
        <f>IFERROR(IF(--AA2542&gt;=80,"خرید قوی",IF(--AA2542&gt;=70,"خرید مشروط",IF(--AA2542&gt;=60,"مراقبت",IF(--AA2542&gt;=45,"ضعیف","عدم ورود")))),"")</f>
        <v/>
      </c>
    </row>
    <row r="2543">
      <c r="A2543" s="15">
        <f>'دیده بان بازار'!A2546</f>
        <v/>
      </c>
      <c r="B2543" s="16">
        <f>'دیده بان بازار'!B2546</f>
        <v/>
      </c>
      <c r="C2543" s="16">
        <f>'دیده بان بازار'!C2546</f>
        <v/>
      </c>
      <c r="D2543" s="16">
        <f>'دیده بان بازار'!D2546</f>
        <v/>
      </c>
      <c r="E2543" s="17">
        <f>'دیده بان بازار'!E2546</f>
        <v/>
      </c>
      <c r="F2543" s="16">
        <f>'دیده بان بازار'!F2546</f>
        <v/>
      </c>
      <c r="G2543" s="16">
        <f>'دیده بان بازار'!G2546</f>
        <v/>
      </c>
      <c r="H2543" s="16">
        <f>'دیده بان بازار'!H2546</f>
        <v/>
      </c>
      <c r="I2543" s="16">
        <f>'دیده بان بازار'!I2546</f>
        <v/>
      </c>
      <c r="J2543" s="16">
        <f>'دیده بان بازار'!J2546</f>
        <v/>
      </c>
      <c r="K2543" s="16">
        <f>'دیده بان بازار'!K2546</f>
        <v/>
      </c>
      <c r="L2543" s="16">
        <f>'دیده بان بازار'!L2546</f>
        <v/>
      </c>
      <c r="M2543" s="16">
        <f>'دیده بان بازار'!M2546</f>
        <v/>
      </c>
      <c r="N2543" s="16">
        <f>'دیده بان بازار'!N2546</f>
        <v/>
      </c>
      <c r="O2543" s="16">
        <f>'دیده بان بازار'!O2546</f>
        <v/>
      </c>
      <c r="P2543" s="16">
        <f>'دیده بان بازار'!P2546</f>
        <v/>
      </c>
      <c r="Q2543" s="16">
        <f>'دیده بان بازار'!Q2546</f>
        <v/>
      </c>
      <c r="R2543" s="16">
        <f>'دیده بان بازار'!R2546</f>
        <v/>
      </c>
      <c r="S2543" s="16">
        <f>'دیده بان بازار'!S2546</f>
        <v/>
      </c>
      <c r="T2543" s="16">
        <f>'دیده بان بازار'!T2546</f>
        <v/>
      </c>
      <c r="U2543" s="16">
        <f>'دیده بان بازار'!U2546</f>
        <v/>
      </c>
      <c r="V2543" s="16">
        <f>'دیده بان بازار'!V2546</f>
        <v/>
      </c>
      <c r="W2543" s="7">
        <f>'دیده بان بازار'!W2546</f>
        <v/>
      </c>
      <c r="X2543" s="11">
        <f>IFERROR(IF(OR(R2543&lt;=0,W2543&lt;=0,S2543&lt;=0,V2543&lt;=0),0,ROUND((S2543/R2543)/(V2543/W2543),2)),0)</f>
        <v/>
      </c>
      <c r="Y2543" s="11">
        <f>IFERROR(IF(OR(S2543&lt;=0,V2543&lt;=0),0,ROUND(S2543/V2543,2)),0)</f>
        <v/>
      </c>
      <c r="Z2543" s="11">
        <f>IFERROR(J2543-M2543,0)</f>
        <v/>
      </c>
      <c r="AA2543" s="11">
        <f>IFERROR(ROUND(MAX(0,MIN(100,((AB2543*0.2)+(AC2543*0.15)+(AD2543*0.15)+(AE2543*0.1)+(AF2543*0.1)+(AG2543*0.15)+(MIN(Y2543/3,1)*100*0.1)+(AI2543*0.05))*((AH2543/100)*0.25+0.75))),0),0)</f>
        <v/>
      </c>
      <c r="AB2543" s="11">
        <f>ROUND(MAX(0,MIN(100,((M2543+10)/20)*100)),0)</f>
        <v/>
      </c>
      <c r="AC2543" s="11">
        <f>IFERROR(IF(D2543&lt;=0,0,ROUND(COUNTIFS($D$4:$D$3359,"&lt;="&amp;D2543,$D$4:$D$3359,"&gt;0")/COUNTIF($D$4:$D$3359,"&gt;0")*100,0)),0)</f>
        <v/>
      </c>
      <c r="AD2543" s="11">
        <f>IF(E2543&lt;=0,0,ROUND(MAX(0,MIN(100,(LOG10(1+E2543/1000000000)/LOG10(101))*100)),0))</f>
        <v/>
      </c>
      <c r="AE2543" s="11">
        <f>IF(O2543=N2543,50,ROUND(MAX(0,MIN(100,((H2543-N2543)/(O2543-N2543))*100)),0))</f>
        <v/>
      </c>
      <c r="AF2543" s="11">
        <f>ROUND(MAX(0,MIN(100,50+((H2543-K2543)/K2543)*1000)),0)</f>
        <v/>
      </c>
      <c r="AG2543" s="11">
        <f>IFERROR(ROUND(MAX(0,MIN(100,50+25*LN(MAX(0.01,X2543)))),0),25)</f>
        <v/>
      </c>
      <c r="AH2543" s="11">
        <f>ROUND(IF(M2543&lt;=-30,0,IF(M2543&lt;=-20,20,IF(M2543&lt;=-10,50,100))),0)</f>
        <v/>
      </c>
      <c r="AI2543" s="11">
        <f>ROUND(MAX(0,MIN(100,50+(Z2543*10))),0)</f>
        <v/>
      </c>
      <c r="AJ2543" s="11">
        <f>IFERROR(IF(--AA2543&gt;=80,"خرید قوی",IF(--AA2543&gt;=70,"خرید مشروط",IF(--AA2543&gt;=60,"مراقبت",IF(--AA2543&gt;=45,"ضعیف","عدم ورود")))),"")</f>
        <v/>
      </c>
    </row>
    <row r="2544">
      <c r="A2544" s="12">
        <f>'دیده بان بازار'!A2547</f>
        <v/>
      </c>
      <c r="B2544" s="13">
        <f>'دیده بان بازار'!B2547</f>
        <v/>
      </c>
      <c r="C2544" s="13">
        <f>'دیده بان بازار'!C2547</f>
        <v/>
      </c>
      <c r="D2544" s="13">
        <f>'دیده بان بازار'!D2547</f>
        <v/>
      </c>
      <c r="E2544" s="14">
        <f>'دیده بان بازار'!E2547</f>
        <v/>
      </c>
      <c r="F2544" s="13">
        <f>'دیده بان بازار'!F2547</f>
        <v/>
      </c>
      <c r="G2544" s="13">
        <f>'دیده بان بازار'!G2547</f>
        <v/>
      </c>
      <c r="H2544" s="13">
        <f>'دیده بان بازار'!H2547</f>
        <v/>
      </c>
      <c r="I2544" s="13">
        <f>'دیده بان بازار'!I2547</f>
        <v/>
      </c>
      <c r="J2544" s="13">
        <f>'دیده بان بازار'!J2547</f>
        <v/>
      </c>
      <c r="K2544" s="13">
        <f>'دیده بان بازار'!K2547</f>
        <v/>
      </c>
      <c r="L2544" s="13">
        <f>'دیده بان بازار'!L2547</f>
        <v/>
      </c>
      <c r="M2544" s="13">
        <f>'دیده بان بازار'!M2547</f>
        <v/>
      </c>
      <c r="N2544" s="13">
        <f>'دیده بان بازار'!N2547</f>
        <v/>
      </c>
      <c r="O2544" s="13">
        <f>'دیده بان بازار'!O2547</f>
        <v/>
      </c>
      <c r="P2544" s="13">
        <f>'دیده بان بازار'!P2547</f>
        <v/>
      </c>
      <c r="Q2544" s="13">
        <f>'دیده بان بازار'!Q2547</f>
        <v/>
      </c>
      <c r="R2544" s="13">
        <f>'دیده بان بازار'!R2547</f>
        <v/>
      </c>
      <c r="S2544" s="13">
        <f>'دیده بان بازار'!S2547</f>
        <v/>
      </c>
      <c r="T2544" s="13">
        <f>'دیده بان بازار'!T2547</f>
        <v/>
      </c>
      <c r="U2544" s="13">
        <f>'دیده بان بازار'!U2547</f>
        <v/>
      </c>
      <c r="V2544" s="13">
        <f>'دیده بان بازار'!V2547</f>
        <v/>
      </c>
      <c r="W2544" s="6">
        <f>'دیده بان بازار'!W2547</f>
        <v/>
      </c>
      <c r="X2544" s="11">
        <f>IFERROR(IF(OR(R2544&lt;=0,W2544&lt;=0,S2544&lt;=0,V2544&lt;=0),0,ROUND((S2544/R2544)/(V2544/W2544),2)),0)</f>
        <v/>
      </c>
      <c r="Y2544" s="11">
        <f>IFERROR(IF(OR(S2544&lt;=0,V2544&lt;=0),0,ROUND(S2544/V2544,2)),0)</f>
        <v/>
      </c>
      <c r="Z2544" s="11">
        <f>IFERROR(J2544-M2544,0)</f>
        <v/>
      </c>
      <c r="AA2544" s="11">
        <f>IFERROR(ROUND(MAX(0,MIN(100,((AB2544*0.2)+(AC2544*0.15)+(AD2544*0.15)+(AE2544*0.1)+(AF2544*0.1)+(AG2544*0.15)+(MIN(Y2544/3,1)*100*0.1)+(AI2544*0.05))*((AH2544/100)*0.25+0.75))),0),0)</f>
        <v/>
      </c>
      <c r="AB2544" s="11">
        <f>ROUND(MAX(0,MIN(100,((M2544+10)/20)*100)),0)</f>
        <v/>
      </c>
      <c r="AC2544" s="11">
        <f>IFERROR(IF(D2544&lt;=0,0,ROUND(COUNTIFS($D$4:$D$3359,"&lt;="&amp;D2544,$D$4:$D$3359,"&gt;0")/COUNTIF($D$4:$D$3359,"&gt;0")*100,0)),0)</f>
        <v/>
      </c>
      <c r="AD2544" s="11">
        <f>IF(E2544&lt;=0,0,ROUND(MAX(0,MIN(100,(LOG10(1+E2544/1000000000)/LOG10(101))*100)),0))</f>
        <v/>
      </c>
      <c r="AE2544" s="11">
        <f>IF(O2544=N2544,50,ROUND(MAX(0,MIN(100,((H2544-N2544)/(O2544-N2544))*100)),0))</f>
        <v/>
      </c>
      <c r="AF2544" s="11">
        <f>ROUND(MAX(0,MIN(100,50+((H2544-K2544)/K2544)*1000)),0)</f>
        <v/>
      </c>
      <c r="AG2544" s="11">
        <f>IFERROR(ROUND(MAX(0,MIN(100,50+25*LN(MAX(0.01,X2544)))),0),25)</f>
        <v/>
      </c>
      <c r="AH2544" s="11">
        <f>ROUND(IF(M2544&lt;=-30,0,IF(M2544&lt;=-20,20,IF(M2544&lt;=-10,50,100))),0)</f>
        <v/>
      </c>
      <c r="AI2544" s="11">
        <f>ROUND(MAX(0,MIN(100,50+(Z2544*10))),0)</f>
        <v/>
      </c>
      <c r="AJ2544" s="11">
        <f>IFERROR(IF(--AA2544&gt;=80,"خرید قوی",IF(--AA2544&gt;=70,"خرید مشروط",IF(--AA2544&gt;=60,"مراقبت",IF(--AA2544&gt;=45,"ضعیف","عدم ورود")))),"")</f>
        <v/>
      </c>
    </row>
    <row r="2545">
      <c r="A2545" s="15">
        <f>'دیده بان بازار'!A2548</f>
        <v/>
      </c>
      <c r="B2545" s="16">
        <f>'دیده بان بازار'!B2548</f>
        <v/>
      </c>
      <c r="C2545" s="16">
        <f>'دیده بان بازار'!C2548</f>
        <v/>
      </c>
      <c r="D2545" s="16">
        <f>'دیده بان بازار'!D2548</f>
        <v/>
      </c>
      <c r="E2545" s="17">
        <f>'دیده بان بازار'!E2548</f>
        <v/>
      </c>
      <c r="F2545" s="16">
        <f>'دیده بان بازار'!F2548</f>
        <v/>
      </c>
      <c r="G2545" s="16">
        <f>'دیده بان بازار'!G2548</f>
        <v/>
      </c>
      <c r="H2545" s="16">
        <f>'دیده بان بازار'!H2548</f>
        <v/>
      </c>
      <c r="I2545" s="16">
        <f>'دیده بان بازار'!I2548</f>
        <v/>
      </c>
      <c r="J2545" s="16">
        <f>'دیده بان بازار'!J2548</f>
        <v/>
      </c>
      <c r="K2545" s="16">
        <f>'دیده بان بازار'!K2548</f>
        <v/>
      </c>
      <c r="L2545" s="16">
        <f>'دیده بان بازار'!L2548</f>
        <v/>
      </c>
      <c r="M2545" s="16">
        <f>'دیده بان بازار'!M2548</f>
        <v/>
      </c>
      <c r="N2545" s="16">
        <f>'دیده بان بازار'!N2548</f>
        <v/>
      </c>
      <c r="O2545" s="16">
        <f>'دیده بان بازار'!O2548</f>
        <v/>
      </c>
      <c r="P2545" s="16">
        <f>'دیده بان بازار'!P2548</f>
        <v/>
      </c>
      <c r="Q2545" s="16">
        <f>'دیده بان بازار'!Q2548</f>
        <v/>
      </c>
      <c r="R2545" s="16">
        <f>'دیده بان بازار'!R2548</f>
        <v/>
      </c>
      <c r="S2545" s="16">
        <f>'دیده بان بازار'!S2548</f>
        <v/>
      </c>
      <c r="T2545" s="16">
        <f>'دیده بان بازار'!T2548</f>
        <v/>
      </c>
      <c r="U2545" s="16">
        <f>'دیده بان بازار'!U2548</f>
        <v/>
      </c>
      <c r="V2545" s="16">
        <f>'دیده بان بازار'!V2548</f>
        <v/>
      </c>
      <c r="W2545" s="7">
        <f>'دیده بان بازار'!W2548</f>
        <v/>
      </c>
      <c r="X2545" s="11">
        <f>IFERROR(IF(OR(R2545&lt;=0,W2545&lt;=0,S2545&lt;=0,V2545&lt;=0),0,ROUND((S2545/R2545)/(V2545/W2545),2)),0)</f>
        <v/>
      </c>
      <c r="Y2545" s="11">
        <f>IFERROR(IF(OR(S2545&lt;=0,V2545&lt;=0),0,ROUND(S2545/V2545,2)),0)</f>
        <v/>
      </c>
      <c r="Z2545" s="11">
        <f>IFERROR(J2545-M2545,0)</f>
        <v/>
      </c>
      <c r="AA2545" s="11">
        <f>IFERROR(ROUND(MAX(0,MIN(100,((AB2545*0.2)+(AC2545*0.15)+(AD2545*0.15)+(AE2545*0.1)+(AF2545*0.1)+(AG2545*0.15)+(MIN(Y2545/3,1)*100*0.1)+(AI2545*0.05))*((AH2545/100)*0.25+0.75))),0),0)</f>
        <v/>
      </c>
      <c r="AB2545" s="11">
        <f>ROUND(MAX(0,MIN(100,((M2545+10)/20)*100)),0)</f>
        <v/>
      </c>
      <c r="AC2545" s="11">
        <f>IFERROR(IF(D2545&lt;=0,0,ROUND(COUNTIFS($D$4:$D$3359,"&lt;="&amp;D2545,$D$4:$D$3359,"&gt;0")/COUNTIF($D$4:$D$3359,"&gt;0")*100,0)),0)</f>
        <v/>
      </c>
      <c r="AD2545" s="11">
        <f>IF(E2545&lt;=0,0,ROUND(MAX(0,MIN(100,(LOG10(1+E2545/1000000000)/LOG10(101))*100)),0))</f>
        <v/>
      </c>
      <c r="AE2545" s="11">
        <f>IF(O2545=N2545,50,ROUND(MAX(0,MIN(100,((H2545-N2545)/(O2545-N2545))*100)),0))</f>
        <v/>
      </c>
      <c r="AF2545" s="11">
        <f>ROUND(MAX(0,MIN(100,50+((H2545-K2545)/K2545)*1000)),0)</f>
        <v/>
      </c>
      <c r="AG2545" s="11">
        <f>IFERROR(ROUND(MAX(0,MIN(100,50+25*LN(MAX(0.01,X2545)))),0),25)</f>
        <v/>
      </c>
      <c r="AH2545" s="11">
        <f>ROUND(IF(M2545&lt;=-30,0,IF(M2545&lt;=-20,20,IF(M2545&lt;=-10,50,100))),0)</f>
        <v/>
      </c>
      <c r="AI2545" s="11">
        <f>ROUND(MAX(0,MIN(100,50+(Z2545*10))),0)</f>
        <v/>
      </c>
      <c r="AJ2545" s="11">
        <f>IFERROR(IF(--AA2545&gt;=80,"خرید قوی",IF(--AA2545&gt;=70,"خرید مشروط",IF(--AA2545&gt;=60,"مراقبت",IF(--AA2545&gt;=45,"ضعیف","عدم ورود")))),"")</f>
        <v/>
      </c>
    </row>
    <row r="2546">
      <c r="A2546" s="12">
        <f>'دیده بان بازار'!A2549</f>
        <v/>
      </c>
      <c r="B2546" s="13">
        <f>'دیده بان بازار'!B2549</f>
        <v/>
      </c>
      <c r="C2546" s="13">
        <f>'دیده بان بازار'!C2549</f>
        <v/>
      </c>
      <c r="D2546" s="13">
        <f>'دیده بان بازار'!D2549</f>
        <v/>
      </c>
      <c r="E2546" s="14">
        <f>'دیده بان بازار'!E2549</f>
        <v/>
      </c>
      <c r="F2546" s="13">
        <f>'دیده بان بازار'!F2549</f>
        <v/>
      </c>
      <c r="G2546" s="13">
        <f>'دیده بان بازار'!G2549</f>
        <v/>
      </c>
      <c r="H2546" s="13">
        <f>'دیده بان بازار'!H2549</f>
        <v/>
      </c>
      <c r="I2546" s="13">
        <f>'دیده بان بازار'!I2549</f>
        <v/>
      </c>
      <c r="J2546" s="13">
        <f>'دیده بان بازار'!J2549</f>
        <v/>
      </c>
      <c r="K2546" s="13">
        <f>'دیده بان بازار'!K2549</f>
        <v/>
      </c>
      <c r="L2546" s="13">
        <f>'دیده بان بازار'!L2549</f>
        <v/>
      </c>
      <c r="M2546" s="13">
        <f>'دیده بان بازار'!M2549</f>
        <v/>
      </c>
      <c r="N2546" s="13">
        <f>'دیده بان بازار'!N2549</f>
        <v/>
      </c>
      <c r="O2546" s="13">
        <f>'دیده بان بازار'!O2549</f>
        <v/>
      </c>
      <c r="P2546" s="13">
        <f>'دیده بان بازار'!P2549</f>
        <v/>
      </c>
      <c r="Q2546" s="13">
        <f>'دیده بان بازار'!Q2549</f>
        <v/>
      </c>
      <c r="R2546" s="13">
        <f>'دیده بان بازار'!R2549</f>
        <v/>
      </c>
      <c r="S2546" s="13">
        <f>'دیده بان بازار'!S2549</f>
        <v/>
      </c>
      <c r="T2546" s="13">
        <f>'دیده بان بازار'!T2549</f>
        <v/>
      </c>
      <c r="U2546" s="13">
        <f>'دیده بان بازار'!U2549</f>
        <v/>
      </c>
      <c r="V2546" s="13">
        <f>'دیده بان بازار'!V2549</f>
        <v/>
      </c>
      <c r="W2546" s="6">
        <f>'دیده بان بازار'!W2549</f>
        <v/>
      </c>
      <c r="X2546" s="11">
        <f>IFERROR(IF(OR(R2546&lt;=0,W2546&lt;=0,S2546&lt;=0,V2546&lt;=0),0,ROUND((S2546/R2546)/(V2546/W2546),2)),0)</f>
        <v/>
      </c>
      <c r="Y2546" s="11">
        <f>IFERROR(IF(OR(S2546&lt;=0,V2546&lt;=0),0,ROUND(S2546/V2546,2)),0)</f>
        <v/>
      </c>
      <c r="Z2546" s="11">
        <f>IFERROR(J2546-M2546,0)</f>
        <v/>
      </c>
      <c r="AA2546" s="11">
        <f>IFERROR(ROUND(MAX(0,MIN(100,((AB2546*0.2)+(AC2546*0.15)+(AD2546*0.15)+(AE2546*0.1)+(AF2546*0.1)+(AG2546*0.15)+(MIN(Y2546/3,1)*100*0.1)+(AI2546*0.05))*((AH2546/100)*0.25+0.75))),0),0)</f>
        <v/>
      </c>
      <c r="AB2546" s="11">
        <f>ROUND(MAX(0,MIN(100,((M2546+10)/20)*100)),0)</f>
        <v/>
      </c>
      <c r="AC2546" s="11">
        <f>IFERROR(IF(D2546&lt;=0,0,ROUND(COUNTIFS($D$4:$D$3359,"&lt;="&amp;D2546,$D$4:$D$3359,"&gt;0")/COUNTIF($D$4:$D$3359,"&gt;0")*100,0)),0)</f>
        <v/>
      </c>
      <c r="AD2546" s="11">
        <f>IF(E2546&lt;=0,0,ROUND(MAX(0,MIN(100,(LOG10(1+E2546/1000000000)/LOG10(101))*100)),0))</f>
        <v/>
      </c>
      <c r="AE2546" s="11">
        <f>IF(O2546=N2546,50,ROUND(MAX(0,MIN(100,((H2546-N2546)/(O2546-N2546))*100)),0))</f>
        <v/>
      </c>
      <c r="AF2546" s="11">
        <f>ROUND(MAX(0,MIN(100,50+((H2546-K2546)/K2546)*1000)),0)</f>
        <v/>
      </c>
      <c r="AG2546" s="11">
        <f>IFERROR(ROUND(MAX(0,MIN(100,50+25*LN(MAX(0.01,X2546)))),0),25)</f>
        <v/>
      </c>
      <c r="AH2546" s="11">
        <f>ROUND(IF(M2546&lt;=-30,0,IF(M2546&lt;=-20,20,IF(M2546&lt;=-10,50,100))),0)</f>
        <v/>
      </c>
      <c r="AI2546" s="11">
        <f>ROUND(MAX(0,MIN(100,50+(Z2546*10))),0)</f>
        <v/>
      </c>
      <c r="AJ2546" s="11">
        <f>IFERROR(IF(--AA2546&gt;=80,"خرید قوی",IF(--AA2546&gt;=70,"خرید مشروط",IF(--AA2546&gt;=60,"مراقبت",IF(--AA2546&gt;=45,"ضعیف","عدم ورود")))),"")</f>
        <v/>
      </c>
    </row>
    <row r="2547">
      <c r="A2547" s="15">
        <f>'دیده بان بازار'!A2550</f>
        <v/>
      </c>
      <c r="B2547" s="16">
        <f>'دیده بان بازار'!B2550</f>
        <v/>
      </c>
      <c r="C2547" s="16">
        <f>'دیده بان بازار'!C2550</f>
        <v/>
      </c>
      <c r="D2547" s="16">
        <f>'دیده بان بازار'!D2550</f>
        <v/>
      </c>
      <c r="E2547" s="17">
        <f>'دیده بان بازار'!E2550</f>
        <v/>
      </c>
      <c r="F2547" s="16">
        <f>'دیده بان بازار'!F2550</f>
        <v/>
      </c>
      <c r="G2547" s="16">
        <f>'دیده بان بازار'!G2550</f>
        <v/>
      </c>
      <c r="H2547" s="16">
        <f>'دیده بان بازار'!H2550</f>
        <v/>
      </c>
      <c r="I2547" s="16">
        <f>'دیده بان بازار'!I2550</f>
        <v/>
      </c>
      <c r="J2547" s="16">
        <f>'دیده بان بازار'!J2550</f>
        <v/>
      </c>
      <c r="K2547" s="16">
        <f>'دیده بان بازار'!K2550</f>
        <v/>
      </c>
      <c r="L2547" s="16">
        <f>'دیده بان بازار'!L2550</f>
        <v/>
      </c>
      <c r="M2547" s="16">
        <f>'دیده بان بازار'!M2550</f>
        <v/>
      </c>
      <c r="N2547" s="16">
        <f>'دیده بان بازار'!N2550</f>
        <v/>
      </c>
      <c r="O2547" s="16">
        <f>'دیده بان بازار'!O2550</f>
        <v/>
      </c>
      <c r="P2547" s="16">
        <f>'دیده بان بازار'!P2550</f>
        <v/>
      </c>
      <c r="Q2547" s="16">
        <f>'دیده بان بازار'!Q2550</f>
        <v/>
      </c>
      <c r="R2547" s="16">
        <f>'دیده بان بازار'!R2550</f>
        <v/>
      </c>
      <c r="S2547" s="16">
        <f>'دیده بان بازار'!S2550</f>
        <v/>
      </c>
      <c r="T2547" s="16">
        <f>'دیده بان بازار'!T2550</f>
        <v/>
      </c>
      <c r="U2547" s="16">
        <f>'دیده بان بازار'!U2550</f>
        <v/>
      </c>
      <c r="V2547" s="16">
        <f>'دیده بان بازار'!V2550</f>
        <v/>
      </c>
      <c r="W2547" s="7">
        <f>'دیده بان بازار'!W2550</f>
        <v/>
      </c>
      <c r="X2547" s="11">
        <f>IFERROR(IF(OR(R2547&lt;=0,W2547&lt;=0,S2547&lt;=0,V2547&lt;=0),0,ROUND((S2547/R2547)/(V2547/W2547),2)),0)</f>
        <v/>
      </c>
      <c r="Y2547" s="11">
        <f>IFERROR(IF(OR(S2547&lt;=0,V2547&lt;=0),0,ROUND(S2547/V2547,2)),0)</f>
        <v/>
      </c>
      <c r="Z2547" s="11">
        <f>IFERROR(J2547-M2547,0)</f>
        <v/>
      </c>
      <c r="AA2547" s="11">
        <f>IFERROR(ROUND(MAX(0,MIN(100,((AB2547*0.2)+(AC2547*0.15)+(AD2547*0.15)+(AE2547*0.1)+(AF2547*0.1)+(AG2547*0.15)+(MIN(Y2547/3,1)*100*0.1)+(AI2547*0.05))*((AH2547/100)*0.25+0.75))),0),0)</f>
        <v/>
      </c>
      <c r="AB2547" s="11">
        <f>ROUND(MAX(0,MIN(100,((M2547+10)/20)*100)),0)</f>
        <v/>
      </c>
      <c r="AC2547" s="11">
        <f>IFERROR(IF(D2547&lt;=0,0,ROUND(COUNTIFS($D$4:$D$3359,"&lt;="&amp;D2547,$D$4:$D$3359,"&gt;0")/COUNTIF($D$4:$D$3359,"&gt;0")*100,0)),0)</f>
        <v/>
      </c>
      <c r="AD2547" s="11">
        <f>IF(E2547&lt;=0,0,ROUND(MAX(0,MIN(100,(LOG10(1+E2547/1000000000)/LOG10(101))*100)),0))</f>
        <v/>
      </c>
      <c r="AE2547" s="11">
        <f>IF(O2547=N2547,50,ROUND(MAX(0,MIN(100,((H2547-N2547)/(O2547-N2547))*100)),0))</f>
        <v/>
      </c>
      <c r="AF2547" s="11">
        <f>ROUND(MAX(0,MIN(100,50+((H2547-K2547)/K2547)*1000)),0)</f>
        <v/>
      </c>
      <c r="AG2547" s="11">
        <f>IFERROR(ROUND(MAX(0,MIN(100,50+25*LN(MAX(0.01,X2547)))),0),25)</f>
        <v/>
      </c>
      <c r="AH2547" s="11">
        <f>ROUND(IF(M2547&lt;=-30,0,IF(M2547&lt;=-20,20,IF(M2547&lt;=-10,50,100))),0)</f>
        <v/>
      </c>
      <c r="AI2547" s="11">
        <f>ROUND(MAX(0,MIN(100,50+(Z2547*10))),0)</f>
        <v/>
      </c>
      <c r="AJ2547" s="11">
        <f>IFERROR(IF(--AA2547&gt;=80,"خرید قوی",IF(--AA2547&gt;=70,"خرید مشروط",IF(--AA2547&gt;=60,"مراقبت",IF(--AA2547&gt;=45,"ضعیف","عدم ورود")))),"")</f>
        <v/>
      </c>
    </row>
    <row r="2548">
      <c r="A2548" s="12">
        <f>'دیده بان بازار'!A2551</f>
        <v/>
      </c>
      <c r="B2548" s="13">
        <f>'دیده بان بازار'!B2551</f>
        <v/>
      </c>
      <c r="C2548" s="13">
        <f>'دیده بان بازار'!C2551</f>
        <v/>
      </c>
      <c r="D2548" s="13">
        <f>'دیده بان بازار'!D2551</f>
        <v/>
      </c>
      <c r="E2548" s="14">
        <f>'دیده بان بازار'!E2551</f>
        <v/>
      </c>
      <c r="F2548" s="13">
        <f>'دیده بان بازار'!F2551</f>
        <v/>
      </c>
      <c r="G2548" s="13">
        <f>'دیده بان بازار'!G2551</f>
        <v/>
      </c>
      <c r="H2548" s="13">
        <f>'دیده بان بازار'!H2551</f>
        <v/>
      </c>
      <c r="I2548" s="13">
        <f>'دیده بان بازار'!I2551</f>
        <v/>
      </c>
      <c r="J2548" s="13">
        <f>'دیده بان بازار'!J2551</f>
        <v/>
      </c>
      <c r="K2548" s="13">
        <f>'دیده بان بازار'!K2551</f>
        <v/>
      </c>
      <c r="L2548" s="13">
        <f>'دیده بان بازار'!L2551</f>
        <v/>
      </c>
      <c r="M2548" s="13">
        <f>'دیده بان بازار'!M2551</f>
        <v/>
      </c>
      <c r="N2548" s="13">
        <f>'دیده بان بازار'!N2551</f>
        <v/>
      </c>
      <c r="O2548" s="13">
        <f>'دیده بان بازار'!O2551</f>
        <v/>
      </c>
      <c r="P2548" s="13">
        <f>'دیده بان بازار'!P2551</f>
        <v/>
      </c>
      <c r="Q2548" s="13">
        <f>'دیده بان بازار'!Q2551</f>
        <v/>
      </c>
      <c r="R2548" s="13">
        <f>'دیده بان بازار'!R2551</f>
        <v/>
      </c>
      <c r="S2548" s="13">
        <f>'دیده بان بازار'!S2551</f>
        <v/>
      </c>
      <c r="T2548" s="13">
        <f>'دیده بان بازار'!T2551</f>
        <v/>
      </c>
      <c r="U2548" s="13">
        <f>'دیده بان بازار'!U2551</f>
        <v/>
      </c>
      <c r="V2548" s="13">
        <f>'دیده بان بازار'!V2551</f>
        <v/>
      </c>
      <c r="W2548" s="6">
        <f>'دیده بان بازار'!W2551</f>
        <v/>
      </c>
      <c r="X2548" s="11">
        <f>IFERROR(IF(OR(R2548&lt;=0,W2548&lt;=0,S2548&lt;=0,V2548&lt;=0),0,ROUND((S2548/R2548)/(V2548/W2548),2)),0)</f>
        <v/>
      </c>
      <c r="Y2548" s="11">
        <f>IFERROR(IF(OR(S2548&lt;=0,V2548&lt;=0),0,ROUND(S2548/V2548,2)),0)</f>
        <v/>
      </c>
      <c r="Z2548" s="11">
        <f>IFERROR(J2548-M2548,0)</f>
        <v/>
      </c>
      <c r="AA2548" s="11">
        <f>IFERROR(ROUND(MAX(0,MIN(100,((AB2548*0.2)+(AC2548*0.15)+(AD2548*0.15)+(AE2548*0.1)+(AF2548*0.1)+(AG2548*0.15)+(MIN(Y2548/3,1)*100*0.1)+(AI2548*0.05))*((AH2548/100)*0.25+0.75))),0),0)</f>
        <v/>
      </c>
      <c r="AB2548" s="11">
        <f>ROUND(MAX(0,MIN(100,((M2548+10)/20)*100)),0)</f>
        <v/>
      </c>
      <c r="AC2548" s="11">
        <f>IFERROR(IF(D2548&lt;=0,0,ROUND(COUNTIFS($D$4:$D$3359,"&lt;="&amp;D2548,$D$4:$D$3359,"&gt;0")/COUNTIF($D$4:$D$3359,"&gt;0")*100,0)),0)</f>
        <v/>
      </c>
      <c r="AD2548" s="11">
        <f>IF(E2548&lt;=0,0,ROUND(MAX(0,MIN(100,(LOG10(1+E2548/1000000000)/LOG10(101))*100)),0))</f>
        <v/>
      </c>
      <c r="AE2548" s="11">
        <f>IF(O2548=N2548,50,ROUND(MAX(0,MIN(100,((H2548-N2548)/(O2548-N2548))*100)),0))</f>
        <v/>
      </c>
      <c r="AF2548" s="11">
        <f>ROUND(MAX(0,MIN(100,50+((H2548-K2548)/K2548)*1000)),0)</f>
        <v/>
      </c>
      <c r="AG2548" s="11">
        <f>IFERROR(ROUND(MAX(0,MIN(100,50+25*LN(MAX(0.01,X2548)))),0),25)</f>
        <v/>
      </c>
      <c r="AH2548" s="11">
        <f>ROUND(IF(M2548&lt;=-30,0,IF(M2548&lt;=-20,20,IF(M2548&lt;=-10,50,100))),0)</f>
        <v/>
      </c>
      <c r="AI2548" s="11">
        <f>ROUND(MAX(0,MIN(100,50+(Z2548*10))),0)</f>
        <v/>
      </c>
      <c r="AJ2548" s="11">
        <f>IFERROR(IF(--AA2548&gt;=80,"خرید قوی",IF(--AA2548&gt;=70,"خرید مشروط",IF(--AA2548&gt;=60,"مراقبت",IF(--AA2548&gt;=45,"ضعیف","عدم ورود")))),"")</f>
        <v/>
      </c>
    </row>
    <row r="2549">
      <c r="A2549" s="15">
        <f>'دیده بان بازار'!A2552</f>
        <v/>
      </c>
      <c r="B2549" s="16">
        <f>'دیده بان بازار'!B2552</f>
        <v/>
      </c>
      <c r="C2549" s="16">
        <f>'دیده بان بازار'!C2552</f>
        <v/>
      </c>
      <c r="D2549" s="16">
        <f>'دیده بان بازار'!D2552</f>
        <v/>
      </c>
      <c r="E2549" s="17">
        <f>'دیده بان بازار'!E2552</f>
        <v/>
      </c>
      <c r="F2549" s="16">
        <f>'دیده بان بازار'!F2552</f>
        <v/>
      </c>
      <c r="G2549" s="16">
        <f>'دیده بان بازار'!G2552</f>
        <v/>
      </c>
      <c r="H2549" s="16">
        <f>'دیده بان بازار'!H2552</f>
        <v/>
      </c>
      <c r="I2549" s="16">
        <f>'دیده بان بازار'!I2552</f>
        <v/>
      </c>
      <c r="J2549" s="16">
        <f>'دیده بان بازار'!J2552</f>
        <v/>
      </c>
      <c r="K2549" s="16">
        <f>'دیده بان بازار'!K2552</f>
        <v/>
      </c>
      <c r="L2549" s="16">
        <f>'دیده بان بازار'!L2552</f>
        <v/>
      </c>
      <c r="M2549" s="16">
        <f>'دیده بان بازار'!M2552</f>
        <v/>
      </c>
      <c r="N2549" s="16">
        <f>'دیده بان بازار'!N2552</f>
        <v/>
      </c>
      <c r="O2549" s="16">
        <f>'دیده بان بازار'!O2552</f>
        <v/>
      </c>
      <c r="P2549" s="16">
        <f>'دیده بان بازار'!P2552</f>
        <v/>
      </c>
      <c r="Q2549" s="16">
        <f>'دیده بان بازار'!Q2552</f>
        <v/>
      </c>
      <c r="R2549" s="16">
        <f>'دیده بان بازار'!R2552</f>
        <v/>
      </c>
      <c r="S2549" s="16">
        <f>'دیده بان بازار'!S2552</f>
        <v/>
      </c>
      <c r="T2549" s="16">
        <f>'دیده بان بازار'!T2552</f>
        <v/>
      </c>
      <c r="U2549" s="16">
        <f>'دیده بان بازار'!U2552</f>
        <v/>
      </c>
      <c r="V2549" s="16">
        <f>'دیده بان بازار'!V2552</f>
        <v/>
      </c>
      <c r="W2549" s="7">
        <f>'دیده بان بازار'!W2552</f>
        <v/>
      </c>
      <c r="X2549" s="11">
        <f>IFERROR(IF(OR(R2549&lt;=0,W2549&lt;=0,S2549&lt;=0,V2549&lt;=0),0,ROUND((S2549/R2549)/(V2549/W2549),2)),0)</f>
        <v/>
      </c>
      <c r="Y2549" s="11">
        <f>IFERROR(IF(OR(S2549&lt;=0,V2549&lt;=0),0,ROUND(S2549/V2549,2)),0)</f>
        <v/>
      </c>
      <c r="Z2549" s="11">
        <f>IFERROR(J2549-M2549,0)</f>
        <v/>
      </c>
      <c r="AA2549" s="11">
        <f>IFERROR(ROUND(MAX(0,MIN(100,((AB2549*0.2)+(AC2549*0.15)+(AD2549*0.15)+(AE2549*0.1)+(AF2549*0.1)+(AG2549*0.15)+(MIN(Y2549/3,1)*100*0.1)+(AI2549*0.05))*((AH2549/100)*0.25+0.75))),0),0)</f>
        <v/>
      </c>
      <c r="AB2549" s="11">
        <f>ROUND(MAX(0,MIN(100,((M2549+10)/20)*100)),0)</f>
        <v/>
      </c>
      <c r="AC2549" s="11">
        <f>IFERROR(IF(D2549&lt;=0,0,ROUND(COUNTIFS($D$4:$D$3359,"&lt;="&amp;D2549,$D$4:$D$3359,"&gt;0")/COUNTIF($D$4:$D$3359,"&gt;0")*100,0)),0)</f>
        <v/>
      </c>
      <c r="AD2549" s="11">
        <f>IF(E2549&lt;=0,0,ROUND(MAX(0,MIN(100,(LOG10(1+E2549/1000000000)/LOG10(101))*100)),0))</f>
        <v/>
      </c>
      <c r="AE2549" s="11">
        <f>IF(O2549=N2549,50,ROUND(MAX(0,MIN(100,((H2549-N2549)/(O2549-N2549))*100)),0))</f>
        <v/>
      </c>
      <c r="AF2549" s="11">
        <f>ROUND(MAX(0,MIN(100,50+((H2549-K2549)/K2549)*1000)),0)</f>
        <v/>
      </c>
      <c r="AG2549" s="11">
        <f>IFERROR(ROUND(MAX(0,MIN(100,50+25*LN(MAX(0.01,X2549)))),0),25)</f>
        <v/>
      </c>
      <c r="AH2549" s="11">
        <f>ROUND(IF(M2549&lt;=-30,0,IF(M2549&lt;=-20,20,IF(M2549&lt;=-10,50,100))),0)</f>
        <v/>
      </c>
      <c r="AI2549" s="11">
        <f>ROUND(MAX(0,MIN(100,50+(Z2549*10))),0)</f>
        <v/>
      </c>
      <c r="AJ2549" s="11">
        <f>IFERROR(IF(--AA2549&gt;=80,"خرید قوی",IF(--AA2549&gt;=70,"خرید مشروط",IF(--AA2549&gt;=60,"مراقبت",IF(--AA2549&gt;=45,"ضعیف","عدم ورود")))),"")</f>
        <v/>
      </c>
    </row>
    <row r="2550">
      <c r="A2550" s="12">
        <f>'دیده بان بازار'!A2553</f>
        <v/>
      </c>
      <c r="B2550" s="13">
        <f>'دیده بان بازار'!B2553</f>
        <v/>
      </c>
      <c r="C2550" s="13">
        <f>'دیده بان بازار'!C2553</f>
        <v/>
      </c>
      <c r="D2550" s="13">
        <f>'دیده بان بازار'!D2553</f>
        <v/>
      </c>
      <c r="E2550" s="14">
        <f>'دیده بان بازار'!E2553</f>
        <v/>
      </c>
      <c r="F2550" s="13">
        <f>'دیده بان بازار'!F2553</f>
        <v/>
      </c>
      <c r="G2550" s="13">
        <f>'دیده بان بازار'!G2553</f>
        <v/>
      </c>
      <c r="H2550" s="13">
        <f>'دیده بان بازار'!H2553</f>
        <v/>
      </c>
      <c r="I2550" s="13">
        <f>'دیده بان بازار'!I2553</f>
        <v/>
      </c>
      <c r="J2550" s="13">
        <f>'دیده بان بازار'!J2553</f>
        <v/>
      </c>
      <c r="K2550" s="13">
        <f>'دیده بان بازار'!K2553</f>
        <v/>
      </c>
      <c r="L2550" s="13">
        <f>'دیده بان بازار'!L2553</f>
        <v/>
      </c>
      <c r="M2550" s="13">
        <f>'دیده بان بازار'!M2553</f>
        <v/>
      </c>
      <c r="N2550" s="13">
        <f>'دیده بان بازار'!N2553</f>
        <v/>
      </c>
      <c r="O2550" s="13">
        <f>'دیده بان بازار'!O2553</f>
        <v/>
      </c>
      <c r="P2550" s="13">
        <f>'دیده بان بازار'!P2553</f>
        <v/>
      </c>
      <c r="Q2550" s="13">
        <f>'دیده بان بازار'!Q2553</f>
        <v/>
      </c>
      <c r="R2550" s="13">
        <f>'دیده بان بازار'!R2553</f>
        <v/>
      </c>
      <c r="S2550" s="13">
        <f>'دیده بان بازار'!S2553</f>
        <v/>
      </c>
      <c r="T2550" s="13">
        <f>'دیده بان بازار'!T2553</f>
        <v/>
      </c>
      <c r="U2550" s="13">
        <f>'دیده بان بازار'!U2553</f>
        <v/>
      </c>
      <c r="V2550" s="13">
        <f>'دیده بان بازار'!V2553</f>
        <v/>
      </c>
      <c r="W2550" s="6">
        <f>'دیده بان بازار'!W2553</f>
        <v/>
      </c>
      <c r="X2550" s="11">
        <f>IFERROR(IF(OR(R2550&lt;=0,W2550&lt;=0,S2550&lt;=0,V2550&lt;=0),0,ROUND((S2550/R2550)/(V2550/W2550),2)),0)</f>
        <v/>
      </c>
      <c r="Y2550" s="11">
        <f>IFERROR(IF(OR(S2550&lt;=0,V2550&lt;=0),0,ROUND(S2550/V2550,2)),0)</f>
        <v/>
      </c>
      <c r="Z2550" s="11">
        <f>IFERROR(J2550-M2550,0)</f>
        <v/>
      </c>
      <c r="AA2550" s="11">
        <f>IFERROR(ROUND(MAX(0,MIN(100,((AB2550*0.2)+(AC2550*0.15)+(AD2550*0.15)+(AE2550*0.1)+(AF2550*0.1)+(AG2550*0.15)+(MIN(Y2550/3,1)*100*0.1)+(AI2550*0.05))*((AH2550/100)*0.25+0.75))),0),0)</f>
        <v/>
      </c>
      <c r="AB2550" s="11">
        <f>ROUND(MAX(0,MIN(100,((M2550+10)/20)*100)),0)</f>
        <v/>
      </c>
      <c r="AC2550" s="11">
        <f>IFERROR(IF(D2550&lt;=0,0,ROUND(COUNTIFS($D$4:$D$3359,"&lt;="&amp;D2550,$D$4:$D$3359,"&gt;0")/COUNTIF($D$4:$D$3359,"&gt;0")*100,0)),0)</f>
        <v/>
      </c>
      <c r="AD2550" s="11">
        <f>IF(E2550&lt;=0,0,ROUND(MAX(0,MIN(100,(LOG10(1+E2550/1000000000)/LOG10(101))*100)),0))</f>
        <v/>
      </c>
      <c r="AE2550" s="11">
        <f>IF(O2550=N2550,50,ROUND(MAX(0,MIN(100,((H2550-N2550)/(O2550-N2550))*100)),0))</f>
        <v/>
      </c>
      <c r="AF2550" s="11">
        <f>ROUND(MAX(0,MIN(100,50+((H2550-K2550)/K2550)*1000)),0)</f>
        <v/>
      </c>
      <c r="AG2550" s="11">
        <f>IFERROR(ROUND(MAX(0,MIN(100,50+25*LN(MAX(0.01,X2550)))),0),25)</f>
        <v/>
      </c>
      <c r="AH2550" s="11">
        <f>ROUND(IF(M2550&lt;=-30,0,IF(M2550&lt;=-20,20,IF(M2550&lt;=-10,50,100))),0)</f>
        <v/>
      </c>
      <c r="AI2550" s="11">
        <f>ROUND(MAX(0,MIN(100,50+(Z2550*10))),0)</f>
        <v/>
      </c>
      <c r="AJ2550" s="11">
        <f>IFERROR(IF(--AA2550&gt;=80,"خرید قوی",IF(--AA2550&gt;=70,"خرید مشروط",IF(--AA2550&gt;=60,"مراقبت",IF(--AA2550&gt;=45,"ضعیف","عدم ورود")))),"")</f>
        <v/>
      </c>
    </row>
    <row r="2551">
      <c r="A2551" s="15">
        <f>'دیده بان بازار'!A2554</f>
        <v/>
      </c>
      <c r="B2551" s="16">
        <f>'دیده بان بازار'!B2554</f>
        <v/>
      </c>
      <c r="C2551" s="16">
        <f>'دیده بان بازار'!C2554</f>
        <v/>
      </c>
      <c r="D2551" s="16">
        <f>'دیده بان بازار'!D2554</f>
        <v/>
      </c>
      <c r="E2551" s="17">
        <f>'دیده بان بازار'!E2554</f>
        <v/>
      </c>
      <c r="F2551" s="16">
        <f>'دیده بان بازار'!F2554</f>
        <v/>
      </c>
      <c r="G2551" s="16">
        <f>'دیده بان بازار'!G2554</f>
        <v/>
      </c>
      <c r="H2551" s="16">
        <f>'دیده بان بازار'!H2554</f>
        <v/>
      </c>
      <c r="I2551" s="16">
        <f>'دیده بان بازار'!I2554</f>
        <v/>
      </c>
      <c r="J2551" s="16">
        <f>'دیده بان بازار'!J2554</f>
        <v/>
      </c>
      <c r="K2551" s="16">
        <f>'دیده بان بازار'!K2554</f>
        <v/>
      </c>
      <c r="L2551" s="16">
        <f>'دیده بان بازار'!L2554</f>
        <v/>
      </c>
      <c r="M2551" s="16">
        <f>'دیده بان بازار'!M2554</f>
        <v/>
      </c>
      <c r="N2551" s="16">
        <f>'دیده بان بازار'!N2554</f>
        <v/>
      </c>
      <c r="O2551" s="16">
        <f>'دیده بان بازار'!O2554</f>
        <v/>
      </c>
      <c r="P2551" s="16">
        <f>'دیده بان بازار'!P2554</f>
        <v/>
      </c>
      <c r="Q2551" s="16">
        <f>'دیده بان بازار'!Q2554</f>
        <v/>
      </c>
      <c r="R2551" s="16">
        <f>'دیده بان بازار'!R2554</f>
        <v/>
      </c>
      <c r="S2551" s="16">
        <f>'دیده بان بازار'!S2554</f>
        <v/>
      </c>
      <c r="T2551" s="16">
        <f>'دیده بان بازار'!T2554</f>
        <v/>
      </c>
      <c r="U2551" s="16">
        <f>'دیده بان بازار'!U2554</f>
        <v/>
      </c>
      <c r="V2551" s="16">
        <f>'دیده بان بازار'!V2554</f>
        <v/>
      </c>
      <c r="W2551" s="7">
        <f>'دیده بان بازار'!W2554</f>
        <v/>
      </c>
      <c r="X2551" s="11">
        <f>IFERROR(IF(OR(R2551&lt;=0,W2551&lt;=0,S2551&lt;=0,V2551&lt;=0),0,ROUND((S2551/R2551)/(V2551/W2551),2)),0)</f>
        <v/>
      </c>
      <c r="Y2551" s="11">
        <f>IFERROR(IF(OR(S2551&lt;=0,V2551&lt;=0),0,ROUND(S2551/V2551,2)),0)</f>
        <v/>
      </c>
      <c r="Z2551" s="11">
        <f>IFERROR(J2551-M2551,0)</f>
        <v/>
      </c>
      <c r="AA2551" s="11">
        <f>IFERROR(ROUND(MAX(0,MIN(100,((AB2551*0.2)+(AC2551*0.15)+(AD2551*0.15)+(AE2551*0.1)+(AF2551*0.1)+(AG2551*0.15)+(MIN(Y2551/3,1)*100*0.1)+(AI2551*0.05))*((AH2551/100)*0.25+0.75))),0),0)</f>
        <v/>
      </c>
      <c r="AB2551" s="11">
        <f>ROUND(MAX(0,MIN(100,((M2551+10)/20)*100)),0)</f>
        <v/>
      </c>
      <c r="AC2551" s="11">
        <f>IFERROR(IF(D2551&lt;=0,0,ROUND(COUNTIFS($D$4:$D$3359,"&lt;="&amp;D2551,$D$4:$D$3359,"&gt;0")/COUNTIF($D$4:$D$3359,"&gt;0")*100,0)),0)</f>
        <v/>
      </c>
      <c r="AD2551" s="11">
        <f>IF(E2551&lt;=0,0,ROUND(MAX(0,MIN(100,(LOG10(1+E2551/1000000000)/LOG10(101))*100)),0))</f>
        <v/>
      </c>
      <c r="AE2551" s="11">
        <f>IF(O2551=N2551,50,ROUND(MAX(0,MIN(100,((H2551-N2551)/(O2551-N2551))*100)),0))</f>
        <v/>
      </c>
      <c r="AF2551" s="11">
        <f>ROUND(MAX(0,MIN(100,50+((H2551-K2551)/K2551)*1000)),0)</f>
        <v/>
      </c>
      <c r="AG2551" s="11">
        <f>IFERROR(ROUND(MAX(0,MIN(100,50+25*LN(MAX(0.01,X2551)))),0),25)</f>
        <v/>
      </c>
      <c r="AH2551" s="11">
        <f>ROUND(IF(M2551&lt;=-30,0,IF(M2551&lt;=-20,20,IF(M2551&lt;=-10,50,100))),0)</f>
        <v/>
      </c>
      <c r="AI2551" s="11">
        <f>ROUND(MAX(0,MIN(100,50+(Z2551*10))),0)</f>
        <v/>
      </c>
      <c r="AJ2551" s="11">
        <f>IFERROR(IF(--AA2551&gt;=80,"خرید قوی",IF(--AA2551&gt;=70,"خرید مشروط",IF(--AA2551&gt;=60,"مراقبت",IF(--AA2551&gt;=45,"ضعیف","عدم ورود")))),"")</f>
        <v/>
      </c>
    </row>
    <row r="2552">
      <c r="A2552" s="15">
        <f>'دیده بان بازار'!A2555</f>
        <v/>
      </c>
      <c r="B2552" s="16">
        <f>'دیده بان بازار'!B2555</f>
        <v/>
      </c>
      <c r="C2552" s="16">
        <f>'دیده بان بازار'!C2555</f>
        <v/>
      </c>
      <c r="D2552" s="16">
        <f>'دیده بان بازار'!D2555</f>
        <v/>
      </c>
      <c r="E2552" s="17">
        <f>'دیده بان بازار'!E2555</f>
        <v/>
      </c>
      <c r="F2552" s="16">
        <f>'دیده بان بازار'!F2555</f>
        <v/>
      </c>
      <c r="G2552" s="16">
        <f>'دیده بان بازار'!G2555</f>
        <v/>
      </c>
      <c r="H2552" s="16">
        <f>'دیده بان بازار'!H2555</f>
        <v/>
      </c>
      <c r="I2552" s="16">
        <f>'دیده بان بازار'!I2555</f>
        <v/>
      </c>
      <c r="J2552" s="16">
        <f>'دیده بان بازار'!J2555</f>
        <v/>
      </c>
      <c r="K2552" s="16">
        <f>'دیده بان بازار'!K2555</f>
        <v/>
      </c>
      <c r="L2552" s="16">
        <f>'دیده بان بازار'!L2555</f>
        <v/>
      </c>
      <c r="M2552" s="16">
        <f>'دیده بان بازار'!M2555</f>
        <v/>
      </c>
      <c r="N2552" s="16">
        <f>'دیده بان بازار'!N2555</f>
        <v/>
      </c>
      <c r="O2552" s="16">
        <f>'دیده بان بازار'!O2555</f>
        <v/>
      </c>
      <c r="P2552" s="16">
        <f>'دیده بان بازار'!P2555</f>
        <v/>
      </c>
      <c r="Q2552" s="16">
        <f>'دیده بان بازار'!Q2555</f>
        <v/>
      </c>
      <c r="R2552" s="16">
        <f>'دیده بان بازار'!R2555</f>
        <v/>
      </c>
      <c r="S2552" s="16">
        <f>'دیده بان بازار'!S2555</f>
        <v/>
      </c>
      <c r="T2552" s="16">
        <f>'دیده بان بازار'!T2555</f>
        <v/>
      </c>
      <c r="U2552" s="16">
        <f>'دیده بان بازار'!U2555</f>
        <v/>
      </c>
      <c r="V2552" s="16">
        <f>'دیده بان بازار'!V2555</f>
        <v/>
      </c>
      <c r="W2552" s="7">
        <f>'دیده بان بازار'!W2555</f>
        <v/>
      </c>
      <c r="X2552" s="11">
        <f>IFERROR(IF(OR(R2552&lt;=0,W2552&lt;=0,S2552&lt;=0,V2552&lt;=0),0,ROUND((S2552/R2552)/(V2552/W2552),2)),0)</f>
        <v/>
      </c>
      <c r="Y2552" s="11">
        <f>IFERROR(IF(OR(S2552&lt;=0,V2552&lt;=0),0,ROUND(S2552/V2552,2)),0)</f>
        <v/>
      </c>
      <c r="Z2552" s="11">
        <f>IFERROR(J2552-M2552,0)</f>
        <v/>
      </c>
      <c r="AA2552" s="11">
        <f>IFERROR(ROUND(MAX(0,MIN(100,((AB2552*0.2)+(AC2552*0.15)+(AD2552*0.15)+(AE2552*0.1)+(AF2552*0.1)+(AG2552*0.15)+(MIN(Y2552/3,1)*100*0.1)+(AI2552*0.05))*((AH2552/100)*0.25+0.75))),0),0)</f>
        <v/>
      </c>
      <c r="AB2552" s="11">
        <f>ROUND(MAX(0,MIN(100,((M2552+10)/20)*100)),0)</f>
        <v/>
      </c>
      <c r="AC2552" s="11">
        <f>IFERROR(IF(D2552&lt;=0,0,ROUND(COUNTIFS($D$4:$D$3359,"&lt;="&amp;D2552,$D$4:$D$3359,"&gt;0")/COUNTIF($D$4:$D$3359,"&gt;0")*100,0)),0)</f>
        <v/>
      </c>
      <c r="AD2552" s="11">
        <f>IF(E2552&lt;=0,0,ROUND(MAX(0,MIN(100,(LOG10(1+E2552/1000000000)/LOG10(101))*100)),0))</f>
        <v/>
      </c>
      <c r="AE2552" s="11">
        <f>IF(O2552=N2552,50,ROUND(MAX(0,MIN(100,((H2552-N2552)/(O2552-N2552))*100)),0))</f>
        <v/>
      </c>
      <c r="AF2552" s="11">
        <f>ROUND(MAX(0,MIN(100,50+((H2552-K2552)/K2552)*1000)),0)</f>
        <v/>
      </c>
      <c r="AG2552" s="11">
        <f>IFERROR(ROUND(MAX(0,MIN(100,50+25*LN(MAX(0.01,X2552)))),0),25)</f>
        <v/>
      </c>
      <c r="AH2552" s="11">
        <f>ROUND(IF(M2552&lt;=-30,0,IF(M2552&lt;=-20,20,IF(M2552&lt;=-10,50,100))),0)</f>
        <v/>
      </c>
      <c r="AI2552" s="11">
        <f>ROUND(MAX(0,MIN(100,50+(Z2552*10))),0)</f>
        <v/>
      </c>
      <c r="AJ2552" s="11">
        <f>IFERROR(IF(--AA2552&gt;=80,"خرید قوی",IF(--AA2552&gt;=70,"خرید مشروط",IF(--AA2552&gt;=60,"مراقبت",IF(--AA2552&gt;=45,"ضعیف","عدم ورود")))),"")</f>
        <v/>
      </c>
    </row>
    <row r="2553">
      <c r="A2553" s="12">
        <f>'دیده بان بازار'!A2556</f>
        <v/>
      </c>
      <c r="B2553" s="13">
        <f>'دیده بان بازار'!B2556</f>
        <v/>
      </c>
      <c r="C2553" s="13">
        <f>'دیده بان بازار'!C2556</f>
        <v/>
      </c>
      <c r="D2553" s="13">
        <f>'دیده بان بازار'!D2556</f>
        <v/>
      </c>
      <c r="E2553" s="14">
        <f>'دیده بان بازار'!E2556</f>
        <v/>
      </c>
      <c r="F2553" s="13">
        <f>'دیده بان بازار'!F2556</f>
        <v/>
      </c>
      <c r="G2553" s="13">
        <f>'دیده بان بازار'!G2556</f>
        <v/>
      </c>
      <c r="H2553" s="13">
        <f>'دیده بان بازار'!H2556</f>
        <v/>
      </c>
      <c r="I2553" s="13">
        <f>'دیده بان بازار'!I2556</f>
        <v/>
      </c>
      <c r="J2553" s="13">
        <f>'دیده بان بازار'!J2556</f>
        <v/>
      </c>
      <c r="K2553" s="13">
        <f>'دیده بان بازار'!K2556</f>
        <v/>
      </c>
      <c r="L2553" s="13">
        <f>'دیده بان بازار'!L2556</f>
        <v/>
      </c>
      <c r="M2553" s="13">
        <f>'دیده بان بازار'!M2556</f>
        <v/>
      </c>
      <c r="N2553" s="13">
        <f>'دیده بان بازار'!N2556</f>
        <v/>
      </c>
      <c r="O2553" s="13">
        <f>'دیده بان بازار'!O2556</f>
        <v/>
      </c>
      <c r="P2553" s="13">
        <f>'دیده بان بازار'!P2556</f>
        <v/>
      </c>
      <c r="Q2553" s="13">
        <f>'دیده بان بازار'!Q2556</f>
        <v/>
      </c>
      <c r="R2553" s="13">
        <f>'دیده بان بازار'!R2556</f>
        <v/>
      </c>
      <c r="S2553" s="13">
        <f>'دیده بان بازار'!S2556</f>
        <v/>
      </c>
      <c r="T2553" s="13">
        <f>'دیده بان بازار'!T2556</f>
        <v/>
      </c>
      <c r="U2553" s="13">
        <f>'دیده بان بازار'!U2556</f>
        <v/>
      </c>
      <c r="V2553" s="13">
        <f>'دیده بان بازار'!V2556</f>
        <v/>
      </c>
      <c r="W2553" s="6">
        <f>'دیده بان بازار'!W2556</f>
        <v/>
      </c>
      <c r="X2553" s="11">
        <f>IFERROR(IF(OR(R2553&lt;=0,W2553&lt;=0,S2553&lt;=0,V2553&lt;=0),0,ROUND((S2553/R2553)/(V2553/W2553),2)),0)</f>
        <v/>
      </c>
      <c r="Y2553" s="11">
        <f>IFERROR(IF(OR(S2553&lt;=0,V2553&lt;=0),0,ROUND(S2553/V2553,2)),0)</f>
        <v/>
      </c>
      <c r="Z2553" s="11">
        <f>IFERROR(J2553-M2553,0)</f>
        <v/>
      </c>
      <c r="AA2553" s="11">
        <f>IFERROR(ROUND(MAX(0,MIN(100,((AB2553*0.2)+(AC2553*0.15)+(AD2553*0.15)+(AE2553*0.1)+(AF2553*0.1)+(AG2553*0.15)+(MIN(Y2553/3,1)*100*0.1)+(AI2553*0.05))*((AH2553/100)*0.25+0.75))),0),0)</f>
        <v/>
      </c>
      <c r="AB2553" s="11">
        <f>ROUND(MAX(0,MIN(100,((M2553+10)/20)*100)),0)</f>
        <v/>
      </c>
      <c r="AC2553" s="11">
        <f>IFERROR(IF(D2553&lt;=0,0,ROUND(COUNTIFS($D$4:$D$3359,"&lt;="&amp;D2553,$D$4:$D$3359,"&gt;0")/COUNTIF($D$4:$D$3359,"&gt;0")*100,0)),0)</f>
        <v/>
      </c>
      <c r="AD2553" s="11">
        <f>IF(E2553&lt;=0,0,ROUND(MAX(0,MIN(100,(LOG10(1+E2553/1000000000)/LOG10(101))*100)),0))</f>
        <v/>
      </c>
      <c r="AE2553" s="11">
        <f>IF(O2553=N2553,50,ROUND(MAX(0,MIN(100,((H2553-N2553)/(O2553-N2553))*100)),0))</f>
        <v/>
      </c>
      <c r="AF2553" s="11">
        <f>ROUND(MAX(0,MIN(100,50+((H2553-K2553)/K2553)*1000)),0)</f>
        <v/>
      </c>
      <c r="AG2553" s="11">
        <f>IFERROR(ROUND(MAX(0,MIN(100,50+25*LN(MAX(0.01,X2553)))),0),25)</f>
        <v/>
      </c>
      <c r="AH2553" s="11">
        <f>ROUND(IF(M2553&lt;=-30,0,IF(M2553&lt;=-20,20,IF(M2553&lt;=-10,50,100))),0)</f>
        <v/>
      </c>
      <c r="AI2553" s="11">
        <f>ROUND(MAX(0,MIN(100,50+(Z2553*10))),0)</f>
        <v/>
      </c>
      <c r="AJ2553" s="11">
        <f>IFERROR(IF(--AA2553&gt;=80,"خرید قوی",IF(--AA2553&gt;=70,"خرید مشروط",IF(--AA2553&gt;=60,"مراقبت",IF(--AA2553&gt;=45,"ضعیف","عدم ورود")))),"")</f>
        <v/>
      </c>
    </row>
    <row r="2554">
      <c r="A2554" s="15">
        <f>'دیده بان بازار'!A2557</f>
        <v/>
      </c>
      <c r="B2554" s="16">
        <f>'دیده بان بازار'!B2557</f>
        <v/>
      </c>
      <c r="C2554" s="16">
        <f>'دیده بان بازار'!C2557</f>
        <v/>
      </c>
      <c r="D2554" s="16">
        <f>'دیده بان بازار'!D2557</f>
        <v/>
      </c>
      <c r="E2554" s="17">
        <f>'دیده بان بازار'!E2557</f>
        <v/>
      </c>
      <c r="F2554" s="16">
        <f>'دیده بان بازار'!F2557</f>
        <v/>
      </c>
      <c r="G2554" s="16">
        <f>'دیده بان بازار'!G2557</f>
        <v/>
      </c>
      <c r="H2554" s="16">
        <f>'دیده بان بازار'!H2557</f>
        <v/>
      </c>
      <c r="I2554" s="16">
        <f>'دیده بان بازار'!I2557</f>
        <v/>
      </c>
      <c r="J2554" s="16">
        <f>'دیده بان بازار'!J2557</f>
        <v/>
      </c>
      <c r="K2554" s="16">
        <f>'دیده بان بازار'!K2557</f>
        <v/>
      </c>
      <c r="L2554" s="16">
        <f>'دیده بان بازار'!L2557</f>
        <v/>
      </c>
      <c r="M2554" s="16">
        <f>'دیده بان بازار'!M2557</f>
        <v/>
      </c>
      <c r="N2554" s="16">
        <f>'دیده بان بازار'!N2557</f>
        <v/>
      </c>
      <c r="O2554" s="16">
        <f>'دیده بان بازار'!O2557</f>
        <v/>
      </c>
      <c r="P2554" s="16">
        <f>'دیده بان بازار'!P2557</f>
        <v/>
      </c>
      <c r="Q2554" s="16">
        <f>'دیده بان بازار'!Q2557</f>
        <v/>
      </c>
      <c r="R2554" s="16">
        <f>'دیده بان بازار'!R2557</f>
        <v/>
      </c>
      <c r="S2554" s="16">
        <f>'دیده بان بازار'!S2557</f>
        <v/>
      </c>
      <c r="T2554" s="16">
        <f>'دیده بان بازار'!T2557</f>
        <v/>
      </c>
      <c r="U2554" s="16">
        <f>'دیده بان بازار'!U2557</f>
        <v/>
      </c>
      <c r="V2554" s="16">
        <f>'دیده بان بازار'!V2557</f>
        <v/>
      </c>
      <c r="W2554" s="7">
        <f>'دیده بان بازار'!W2557</f>
        <v/>
      </c>
      <c r="X2554" s="11">
        <f>IFERROR(IF(OR(R2554&lt;=0,W2554&lt;=0,S2554&lt;=0,V2554&lt;=0),0,ROUND((S2554/R2554)/(V2554/W2554),2)),0)</f>
        <v/>
      </c>
      <c r="Y2554" s="11">
        <f>IFERROR(IF(OR(S2554&lt;=0,V2554&lt;=0),0,ROUND(S2554/V2554,2)),0)</f>
        <v/>
      </c>
      <c r="Z2554" s="11">
        <f>IFERROR(J2554-M2554,0)</f>
        <v/>
      </c>
      <c r="AA2554" s="11">
        <f>IFERROR(ROUND(MAX(0,MIN(100,((AB2554*0.2)+(AC2554*0.15)+(AD2554*0.15)+(AE2554*0.1)+(AF2554*0.1)+(AG2554*0.15)+(MIN(Y2554/3,1)*100*0.1)+(AI2554*0.05))*((AH2554/100)*0.25+0.75))),0),0)</f>
        <v/>
      </c>
      <c r="AB2554" s="11">
        <f>ROUND(MAX(0,MIN(100,((M2554+10)/20)*100)),0)</f>
        <v/>
      </c>
      <c r="AC2554" s="11">
        <f>IFERROR(IF(D2554&lt;=0,0,ROUND(COUNTIFS($D$4:$D$3359,"&lt;="&amp;D2554,$D$4:$D$3359,"&gt;0")/COUNTIF($D$4:$D$3359,"&gt;0")*100,0)),0)</f>
        <v/>
      </c>
      <c r="AD2554" s="11">
        <f>IF(E2554&lt;=0,0,ROUND(MAX(0,MIN(100,(LOG10(1+E2554/1000000000)/LOG10(101))*100)),0))</f>
        <v/>
      </c>
      <c r="AE2554" s="11">
        <f>IF(O2554=N2554,50,ROUND(MAX(0,MIN(100,((H2554-N2554)/(O2554-N2554))*100)),0))</f>
        <v/>
      </c>
      <c r="AF2554" s="11">
        <f>ROUND(MAX(0,MIN(100,50+((H2554-K2554)/K2554)*1000)),0)</f>
        <v/>
      </c>
      <c r="AG2554" s="11">
        <f>IFERROR(ROUND(MAX(0,MIN(100,50+25*LN(MAX(0.01,X2554)))),0),25)</f>
        <v/>
      </c>
      <c r="AH2554" s="11">
        <f>ROUND(IF(M2554&lt;=-30,0,IF(M2554&lt;=-20,20,IF(M2554&lt;=-10,50,100))),0)</f>
        <v/>
      </c>
      <c r="AI2554" s="11">
        <f>ROUND(MAX(0,MIN(100,50+(Z2554*10))),0)</f>
        <v/>
      </c>
      <c r="AJ2554" s="11">
        <f>IFERROR(IF(--AA2554&gt;=80,"خرید قوی",IF(--AA2554&gt;=70,"خرید مشروط",IF(--AA2554&gt;=60,"مراقبت",IF(--AA2554&gt;=45,"ضعیف","عدم ورود")))),"")</f>
        <v/>
      </c>
    </row>
    <row r="2555">
      <c r="A2555" s="12">
        <f>'دیده بان بازار'!A2558</f>
        <v/>
      </c>
      <c r="B2555" s="13">
        <f>'دیده بان بازار'!B2558</f>
        <v/>
      </c>
      <c r="C2555" s="13">
        <f>'دیده بان بازار'!C2558</f>
        <v/>
      </c>
      <c r="D2555" s="13">
        <f>'دیده بان بازار'!D2558</f>
        <v/>
      </c>
      <c r="E2555" s="14">
        <f>'دیده بان بازار'!E2558</f>
        <v/>
      </c>
      <c r="F2555" s="13">
        <f>'دیده بان بازار'!F2558</f>
        <v/>
      </c>
      <c r="G2555" s="13">
        <f>'دیده بان بازار'!G2558</f>
        <v/>
      </c>
      <c r="H2555" s="13">
        <f>'دیده بان بازار'!H2558</f>
        <v/>
      </c>
      <c r="I2555" s="13">
        <f>'دیده بان بازار'!I2558</f>
        <v/>
      </c>
      <c r="J2555" s="13">
        <f>'دیده بان بازار'!J2558</f>
        <v/>
      </c>
      <c r="K2555" s="13">
        <f>'دیده بان بازار'!K2558</f>
        <v/>
      </c>
      <c r="L2555" s="13">
        <f>'دیده بان بازار'!L2558</f>
        <v/>
      </c>
      <c r="M2555" s="13">
        <f>'دیده بان بازار'!M2558</f>
        <v/>
      </c>
      <c r="N2555" s="13">
        <f>'دیده بان بازار'!N2558</f>
        <v/>
      </c>
      <c r="O2555" s="13">
        <f>'دیده بان بازار'!O2558</f>
        <v/>
      </c>
      <c r="P2555" s="13">
        <f>'دیده بان بازار'!P2558</f>
        <v/>
      </c>
      <c r="Q2555" s="13">
        <f>'دیده بان بازار'!Q2558</f>
        <v/>
      </c>
      <c r="R2555" s="13">
        <f>'دیده بان بازار'!R2558</f>
        <v/>
      </c>
      <c r="S2555" s="13">
        <f>'دیده بان بازار'!S2558</f>
        <v/>
      </c>
      <c r="T2555" s="13">
        <f>'دیده بان بازار'!T2558</f>
        <v/>
      </c>
      <c r="U2555" s="13">
        <f>'دیده بان بازار'!U2558</f>
        <v/>
      </c>
      <c r="V2555" s="13">
        <f>'دیده بان بازار'!V2558</f>
        <v/>
      </c>
      <c r="W2555" s="6">
        <f>'دیده بان بازار'!W2558</f>
        <v/>
      </c>
      <c r="X2555" s="11">
        <f>IFERROR(IF(OR(R2555&lt;=0,W2555&lt;=0,S2555&lt;=0,V2555&lt;=0),0,ROUND((S2555/R2555)/(V2555/W2555),2)),0)</f>
        <v/>
      </c>
      <c r="Y2555" s="11">
        <f>IFERROR(IF(OR(S2555&lt;=0,V2555&lt;=0),0,ROUND(S2555/V2555,2)),0)</f>
        <v/>
      </c>
      <c r="Z2555" s="11">
        <f>IFERROR(J2555-M2555,0)</f>
        <v/>
      </c>
      <c r="AA2555" s="11">
        <f>IFERROR(ROUND(MAX(0,MIN(100,((AB2555*0.2)+(AC2555*0.15)+(AD2555*0.15)+(AE2555*0.1)+(AF2555*0.1)+(AG2555*0.15)+(MIN(Y2555/3,1)*100*0.1)+(AI2555*0.05))*((AH2555/100)*0.25+0.75))),0),0)</f>
        <v/>
      </c>
      <c r="AB2555" s="11">
        <f>ROUND(MAX(0,MIN(100,((M2555+10)/20)*100)),0)</f>
        <v/>
      </c>
      <c r="AC2555" s="11">
        <f>IFERROR(IF(D2555&lt;=0,0,ROUND(COUNTIFS($D$4:$D$3359,"&lt;="&amp;D2555,$D$4:$D$3359,"&gt;0")/COUNTIF($D$4:$D$3359,"&gt;0")*100,0)),0)</f>
        <v/>
      </c>
      <c r="AD2555" s="11">
        <f>IF(E2555&lt;=0,0,ROUND(MAX(0,MIN(100,(LOG10(1+E2555/1000000000)/LOG10(101))*100)),0))</f>
        <v/>
      </c>
      <c r="AE2555" s="11">
        <f>IF(O2555=N2555,50,ROUND(MAX(0,MIN(100,((H2555-N2555)/(O2555-N2555))*100)),0))</f>
        <v/>
      </c>
      <c r="AF2555" s="11">
        <f>ROUND(MAX(0,MIN(100,50+((H2555-K2555)/K2555)*1000)),0)</f>
        <v/>
      </c>
      <c r="AG2555" s="11">
        <f>IFERROR(ROUND(MAX(0,MIN(100,50+25*LN(MAX(0.01,X2555)))),0),25)</f>
        <v/>
      </c>
      <c r="AH2555" s="11">
        <f>ROUND(IF(M2555&lt;=-30,0,IF(M2555&lt;=-20,20,IF(M2555&lt;=-10,50,100))),0)</f>
        <v/>
      </c>
      <c r="AI2555" s="11">
        <f>ROUND(MAX(0,MIN(100,50+(Z2555*10))),0)</f>
        <v/>
      </c>
      <c r="AJ2555" s="11">
        <f>IFERROR(IF(--AA2555&gt;=80,"خرید قوی",IF(--AA2555&gt;=70,"خرید مشروط",IF(--AA2555&gt;=60,"مراقبت",IF(--AA2555&gt;=45,"ضعیف","عدم ورود")))),"")</f>
        <v/>
      </c>
    </row>
    <row r="2556">
      <c r="A2556" s="15">
        <f>'دیده بان بازار'!A2559</f>
        <v/>
      </c>
      <c r="B2556" s="16">
        <f>'دیده بان بازار'!B2559</f>
        <v/>
      </c>
      <c r="C2556" s="16">
        <f>'دیده بان بازار'!C2559</f>
        <v/>
      </c>
      <c r="D2556" s="16">
        <f>'دیده بان بازار'!D2559</f>
        <v/>
      </c>
      <c r="E2556" s="17">
        <f>'دیده بان بازار'!E2559</f>
        <v/>
      </c>
      <c r="F2556" s="16">
        <f>'دیده بان بازار'!F2559</f>
        <v/>
      </c>
      <c r="G2556" s="16">
        <f>'دیده بان بازار'!G2559</f>
        <v/>
      </c>
      <c r="H2556" s="16">
        <f>'دیده بان بازار'!H2559</f>
        <v/>
      </c>
      <c r="I2556" s="16">
        <f>'دیده بان بازار'!I2559</f>
        <v/>
      </c>
      <c r="J2556" s="16">
        <f>'دیده بان بازار'!J2559</f>
        <v/>
      </c>
      <c r="K2556" s="16">
        <f>'دیده بان بازار'!K2559</f>
        <v/>
      </c>
      <c r="L2556" s="16">
        <f>'دیده بان بازار'!L2559</f>
        <v/>
      </c>
      <c r="M2556" s="16">
        <f>'دیده بان بازار'!M2559</f>
        <v/>
      </c>
      <c r="N2556" s="16">
        <f>'دیده بان بازار'!N2559</f>
        <v/>
      </c>
      <c r="O2556" s="16">
        <f>'دیده بان بازار'!O2559</f>
        <v/>
      </c>
      <c r="P2556" s="16">
        <f>'دیده بان بازار'!P2559</f>
        <v/>
      </c>
      <c r="Q2556" s="16">
        <f>'دیده بان بازار'!Q2559</f>
        <v/>
      </c>
      <c r="R2556" s="16">
        <f>'دیده بان بازار'!R2559</f>
        <v/>
      </c>
      <c r="S2556" s="16">
        <f>'دیده بان بازار'!S2559</f>
        <v/>
      </c>
      <c r="T2556" s="16">
        <f>'دیده بان بازار'!T2559</f>
        <v/>
      </c>
      <c r="U2556" s="16">
        <f>'دیده بان بازار'!U2559</f>
        <v/>
      </c>
      <c r="V2556" s="16">
        <f>'دیده بان بازار'!V2559</f>
        <v/>
      </c>
      <c r="W2556" s="7">
        <f>'دیده بان بازار'!W2559</f>
        <v/>
      </c>
      <c r="X2556" s="11">
        <f>IFERROR(IF(OR(R2556&lt;=0,W2556&lt;=0,S2556&lt;=0,V2556&lt;=0),0,ROUND((S2556/R2556)/(V2556/W2556),2)),0)</f>
        <v/>
      </c>
      <c r="Y2556" s="11">
        <f>IFERROR(IF(OR(S2556&lt;=0,V2556&lt;=0),0,ROUND(S2556/V2556,2)),0)</f>
        <v/>
      </c>
      <c r="Z2556" s="11">
        <f>IFERROR(J2556-M2556,0)</f>
        <v/>
      </c>
      <c r="AA2556" s="11">
        <f>IFERROR(ROUND(MAX(0,MIN(100,((AB2556*0.2)+(AC2556*0.15)+(AD2556*0.15)+(AE2556*0.1)+(AF2556*0.1)+(AG2556*0.15)+(MIN(Y2556/3,1)*100*0.1)+(AI2556*0.05))*((AH2556/100)*0.25+0.75))),0),0)</f>
        <v/>
      </c>
      <c r="AB2556" s="11">
        <f>ROUND(MAX(0,MIN(100,((M2556+10)/20)*100)),0)</f>
        <v/>
      </c>
      <c r="AC2556" s="11">
        <f>IFERROR(IF(D2556&lt;=0,0,ROUND(COUNTIFS($D$4:$D$3359,"&lt;="&amp;D2556,$D$4:$D$3359,"&gt;0")/COUNTIF($D$4:$D$3359,"&gt;0")*100,0)),0)</f>
        <v/>
      </c>
      <c r="AD2556" s="11">
        <f>IF(E2556&lt;=0,0,ROUND(MAX(0,MIN(100,(LOG10(1+E2556/1000000000)/LOG10(101))*100)),0))</f>
        <v/>
      </c>
      <c r="AE2556" s="11">
        <f>IF(O2556=N2556,50,ROUND(MAX(0,MIN(100,((H2556-N2556)/(O2556-N2556))*100)),0))</f>
        <v/>
      </c>
      <c r="AF2556" s="11">
        <f>ROUND(MAX(0,MIN(100,50+((H2556-K2556)/K2556)*1000)),0)</f>
        <v/>
      </c>
      <c r="AG2556" s="11">
        <f>IFERROR(ROUND(MAX(0,MIN(100,50+25*LN(MAX(0.01,X2556)))),0),25)</f>
        <v/>
      </c>
      <c r="AH2556" s="11">
        <f>ROUND(IF(M2556&lt;=-30,0,IF(M2556&lt;=-20,20,IF(M2556&lt;=-10,50,100))),0)</f>
        <v/>
      </c>
      <c r="AI2556" s="11">
        <f>ROUND(MAX(0,MIN(100,50+(Z2556*10))),0)</f>
        <v/>
      </c>
      <c r="AJ2556" s="11">
        <f>IFERROR(IF(--AA2556&gt;=80,"خرید قوی",IF(--AA2556&gt;=70,"خرید مشروط",IF(--AA2556&gt;=60,"مراقبت",IF(--AA2556&gt;=45,"ضعیف","عدم ورود")))),"")</f>
        <v/>
      </c>
    </row>
    <row r="2557">
      <c r="A2557" s="12">
        <f>'دیده بان بازار'!A2560</f>
        <v/>
      </c>
      <c r="B2557" s="13">
        <f>'دیده بان بازار'!B2560</f>
        <v/>
      </c>
      <c r="C2557" s="13">
        <f>'دیده بان بازار'!C2560</f>
        <v/>
      </c>
      <c r="D2557" s="13">
        <f>'دیده بان بازار'!D2560</f>
        <v/>
      </c>
      <c r="E2557" s="14">
        <f>'دیده بان بازار'!E2560</f>
        <v/>
      </c>
      <c r="F2557" s="13">
        <f>'دیده بان بازار'!F2560</f>
        <v/>
      </c>
      <c r="G2557" s="13">
        <f>'دیده بان بازار'!G2560</f>
        <v/>
      </c>
      <c r="H2557" s="13">
        <f>'دیده بان بازار'!H2560</f>
        <v/>
      </c>
      <c r="I2557" s="13">
        <f>'دیده بان بازار'!I2560</f>
        <v/>
      </c>
      <c r="J2557" s="13">
        <f>'دیده بان بازار'!J2560</f>
        <v/>
      </c>
      <c r="K2557" s="13">
        <f>'دیده بان بازار'!K2560</f>
        <v/>
      </c>
      <c r="L2557" s="13">
        <f>'دیده بان بازار'!L2560</f>
        <v/>
      </c>
      <c r="M2557" s="13">
        <f>'دیده بان بازار'!M2560</f>
        <v/>
      </c>
      <c r="N2557" s="13">
        <f>'دیده بان بازار'!N2560</f>
        <v/>
      </c>
      <c r="O2557" s="13">
        <f>'دیده بان بازار'!O2560</f>
        <v/>
      </c>
      <c r="P2557" s="13">
        <f>'دیده بان بازار'!P2560</f>
        <v/>
      </c>
      <c r="Q2557" s="13">
        <f>'دیده بان بازار'!Q2560</f>
        <v/>
      </c>
      <c r="R2557" s="13">
        <f>'دیده بان بازار'!R2560</f>
        <v/>
      </c>
      <c r="S2557" s="13">
        <f>'دیده بان بازار'!S2560</f>
        <v/>
      </c>
      <c r="T2557" s="13">
        <f>'دیده بان بازار'!T2560</f>
        <v/>
      </c>
      <c r="U2557" s="13">
        <f>'دیده بان بازار'!U2560</f>
        <v/>
      </c>
      <c r="V2557" s="13">
        <f>'دیده بان بازار'!V2560</f>
        <v/>
      </c>
      <c r="W2557" s="6">
        <f>'دیده بان بازار'!W2560</f>
        <v/>
      </c>
      <c r="X2557" s="11">
        <f>IFERROR(IF(OR(R2557&lt;=0,W2557&lt;=0,S2557&lt;=0,V2557&lt;=0),0,ROUND((S2557/R2557)/(V2557/W2557),2)),0)</f>
        <v/>
      </c>
      <c r="Y2557" s="11">
        <f>IFERROR(IF(OR(S2557&lt;=0,V2557&lt;=0),0,ROUND(S2557/V2557,2)),0)</f>
        <v/>
      </c>
      <c r="Z2557" s="11">
        <f>IFERROR(J2557-M2557,0)</f>
        <v/>
      </c>
      <c r="AA2557" s="11">
        <f>IFERROR(ROUND(MAX(0,MIN(100,((AB2557*0.2)+(AC2557*0.15)+(AD2557*0.15)+(AE2557*0.1)+(AF2557*0.1)+(AG2557*0.15)+(MIN(Y2557/3,1)*100*0.1)+(AI2557*0.05))*((AH2557/100)*0.25+0.75))),0),0)</f>
        <v/>
      </c>
      <c r="AB2557" s="11">
        <f>ROUND(MAX(0,MIN(100,((M2557+10)/20)*100)),0)</f>
        <v/>
      </c>
      <c r="AC2557" s="11">
        <f>IFERROR(IF(D2557&lt;=0,0,ROUND(COUNTIFS($D$4:$D$3359,"&lt;="&amp;D2557,$D$4:$D$3359,"&gt;0")/COUNTIF($D$4:$D$3359,"&gt;0")*100,0)),0)</f>
        <v/>
      </c>
      <c r="AD2557" s="11">
        <f>IF(E2557&lt;=0,0,ROUND(MAX(0,MIN(100,(LOG10(1+E2557/1000000000)/LOG10(101))*100)),0))</f>
        <v/>
      </c>
      <c r="AE2557" s="11">
        <f>IF(O2557=N2557,50,ROUND(MAX(0,MIN(100,((H2557-N2557)/(O2557-N2557))*100)),0))</f>
        <v/>
      </c>
      <c r="AF2557" s="11">
        <f>ROUND(MAX(0,MIN(100,50+((H2557-K2557)/K2557)*1000)),0)</f>
        <v/>
      </c>
      <c r="AG2557" s="11">
        <f>IFERROR(ROUND(MAX(0,MIN(100,50+25*LN(MAX(0.01,X2557)))),0),25)</f>
        <v/>
      </c>
      <c r="AH2557" s="11">
        <f>ROUND(IF(M2557&lt;=-30,0,IF(M2557&lt;=-20,20,IF(M2557&lt;=-10,50,100))),0)</f>
        <v/>
      </c>
      <c r="AI2557" s="11">
        <f>ROUND(MAX(0,MIN(100,50+(Z2557*10))),0)</f>
        <v/>
      </c>
      <c r="AJ2557" s="11">
        <f>IFERROR(IF(--AA2557&gt;=80,"خرید قوی",IF(--AA2557&gt;=70,"خرید مشروط",IF(--AA2557&gt;=60,"مراقبت",IF(--AA2557&gt;=45,"ضعیف","عدم ورود")))),"")</f>
        <v/>
      </c>
    </row>
    <row r="2558">
      <c r="A2558" s="15">
        <f>'دیده بان بازار'!A2561</f>
        <v/>
      </c>
      <c r="B2558" s="16">
        <f>'دیده بان بازار'!B2561</f>
        <v/>
      </c>
      <c r="C2558" s="16">
        <f>'دیده بان بازار'!C2561</f>
        <v/>
      </c>
      <c r="D2558" s="16">
        <f>'دیده بان بازار'!D2561</f>
        <v/>
      </c>
      <c r="E2558" s="17">
        <f>'دیده بان بازار'!E2561</f>
        <v/>
      </c>
      <c r="F2558" s="16">
        <f>'دیده بان بازار'!F2561</f>
        <v/>
      </c>
      <c r="G2558" s="16">
        <f>'دیده بان بازار'!G2561</f>
        <v/>
      </c>
      <c r="H2558" s="16">
        <f>'دیده بان بازار'!H2561</f>
        <v/>
      </c>
      <c r="I2558" s="16">
        <f>'دیده بان بازار'!I2561</f>
        <v/>
      </c>
      <c r="J2558" s="16">
        <f>'دیده بان بازار'!J2561</f>
        <v/>
      </c>
      <c r="K2558" s="16">
        <f>'دیده بان بازار'!K2561</f>
        <v/>
      </c>
      <c r="L2558" s="16">
        <f>'دیده بان بازار'!L2561</f>
        <v/>
      </c>
      <c r="M2558" s="16">
        <f>'دیده بان بازار'!M2561</f>
        <v/>
      </c>
      <c r="N2558" s="16">
        <f>'دیده بان بازار'!N2561</f>
        <v/>
      </c>
      <c r="O2558" s="16">
        <f>'دیده بان بازار'!O2561</f>
        <v/>
      </c>
      <c r="P2558" s="16">
        <f>'دیده بان بازار'!P2561</f>
        <v/>
      </c>
      <c r="Q2558" s="16">
        <f>'دیده بان بازار'!Q2561</f>
        <v/>
      </c>
      <c r="R2558" s="16">
        <f>'دیده بان بازار'!R2561</f>
        <v/>
      </c>
      <c r="S2558" s="16">
        <f>'دیده بان بازار'!S2561</f>
        <v/>
      </c>
      <c r="T2558" s="16">
        <f>'دیده بان بازار'!T2561</f>
        <v/>
      </c>
      <c r="U2558" s="16">
        <f>'دیده بان بازار'!U2561</f>
        <v/>
      </c>
      <c r="V2558" s="16">
        <f>'دیده بان بازار'!V2561</f>
        <v/>
      </c>
      <c r="W2558" s="7">
        <f>'دیده بان بازار'!W2561</f>
        <v/>
      </c>
      <c r="X2558" s="11">
        <f>IFERROR(IF(OR(R2558&lt;=0,W2558&lt;=0,S2558&lt;=0,V2558&lt;=0),0,ROUND((S2558/R2558)/(V2558/W2558),2)),0)</f>
        <v/>
      </c>
      <c r="Y2558" s="11">
        <f>IFERROR(IF(OR(S2558&lt;=0,V2558&lt;=0),0,ROUND(S2558/V2558,2)),0)</f>
        <v/>
      </c>
      <c r="Z2558" s="11">
        <f>IFERROR(J2558-M2558,0)</f>
        <v/>
      </c>
      <c r="AA2558" s="11">
        <f>IFERROR(ROUND(MAX(0,MIN(100,((AB2558*0.2)+(AC2558*0.15)+(AD2558*0.15)+(AE2558*0.1)+(AF2558*0.1)+(AG2558*0.15)+(MIN(Y2558/3,1)*100*0.1)+(AI2558*0.05))*((AH2558/100)*0.25+0.75))),0),0)</f>
        <v/>
      </c>
      <c r="AB2558" s="11">
        <f>ROUND(MAX(0,MIN(100,((M2558+10)/20)*100)),0)</f>
        <v/>
      </c>
      <c r="AC2558" s="11">
        <f>IFERROR(IF(D2558&lt;=0,0,ROUND(COUNTIFS($D$4:$D$3359,"&lt;="&amp;D2558,$D$4:$D$3359,"&gt;0")/COUNTIF($D$4:$D$3359,"&gt;0")*100,0)),0)</f>
        <v/>
      </c>
      <c r="AD2558" s="11">
        <f>IF(E2558&lt;=0,0,ROUND(MAX(0,MIN(100,(LOG10(1+E2558/1000000000)/LOG10(101))*100)),0))</f>
        <v/>
      </c>
      <c r="AE2558" s="11">
        <f>IF(O2558=N2558,50,ROUND(MAX(0,MIN(100,((H2558-N2558)/(O2558-N2558))*100)),0))</f>
        <v/>
      </c>
      <c r="AF2558" s="11">
        <f>ROUND(MAX(0,MIN(100,50+((H2558-K2558)/K2558)*1000)),0)</f>
        <v/>
      </c>
      <c r="AG2558" s="11">
        <f>IFERROR(ROUND(MAX(0,MIN(100,50+25*LN(MAX(0.01,X2558)))),0),25)</f>
        <v/>
      </c>
      <c r="AH2558" s="11">
        <f>ROUND(IF(M2558&lt;=-30,0,IF(M2558&lt;=-20,20,IF(M2558&lt;=-10,50,100))),0)</f>
        <v/>
      </c>
      <c r="AI2558" s="11">
        <f>ROUND(MAX(0,MIN(100,50+(Z2558*10))),0)</f>
        <v/>
      </c>
      <c r="AJ2558" s="11">
        <f>IFERROR(IF(--AA2558&gt;=80,"خرید قوی",IF(--AA2558&gt;=70,"خرید مشروط",IF(--AA2558&gt;=60,"مراقبت",IF(--AA2558&gt;=45,"ضعیف","عدم ورود")))),"")</f>
        <v/>
      </c>
    </row>
    <row r="2559">
      <c r="A2559" s="12">
        <f>'دیده بان بازار'!A2562</f>
        <v/>
      </c>
      <c r="B2559" s="13">
        <f>'دیده بان بازار'!B2562</f>
        <v/>
      </c>
      <c r="C2559" s="13">
        <f>'دیده بان بازار'!C2562</f>
        <v/>
      </c>
      <c r="D2559" s="13">
        <f>'دیده بان بازار'!D2562</f>
        <v/>
      </c>
      <c r="E2559" s="14">
        <f>'دیده بان بازار'!E2562</f>
        <v/>
      </c>
      <c r="F2559" s="13">
        <f>'دیده بان بازار'!F2562</f>
        <v/>
      </c>
      <c r="G2559" s="13">
        <f>'دیده بان بازار'!G2562</f>
        <v/>
      </c>
      <c r="H2559" s="13">
        <f>'دیده بان بازار'!H2562</f>
        <v/>
      </c>
      <c r="I2559" s="13">
        <f>'دیده بان بازار'!I2562</f>
        <v/>
      </c>
      <c r="J2559" s="13">
        <f>'دیده بان بازار'!J2562</f>
        <v/>
      </c>
      <c r="K2559" s="13">
        <f>'دیده بان بازار'!K2562</f>
        <v/>
      </c>
      <c r="L2559" s="13">
        <f>'دیده بان بازار'!L2562</f>
        <v/>
      </c>
      <c r="M2559" s="13">
        <f>'دیده بان بازار'!M2562</f>
        <v/>
      </c>
      <c r="N2559" s="13">
        <f>'دیده بان بازار'!N2562</f>
        <v/>
      </c>
      <c r="O2559" s="13">
        <f>'دیده بان بازار'!O2562</f>
        <v/>
      </c>
      <c r="P2559" s="13">
        <f>'دیده بان بازار'!P2562</f>
        <v/>
      </c>
      <c r="Q2559" s="13">
        <f>'دیده بان بازار'!Q2562</f>
        <v/>
      </c>
      <c r="R2559" s="13">
        <f>'دیده بان بازار'!R2562</f>
        <v/>
      </c>
      <c r="S2559" s="13">
        <f>'دیده بان بازار'!S2562</f>
        <v/>
      </c>
      <c r="T2559" s="13">
        <f>'دیده بان بازار'!T2562</f>
        <v/>
      </c>
      <c r="U2559" s="13">
        <f>'دیده بان بازار'!U2562</f>
        <v/>
      </c>
      <c r="V2559" s="13">
        <f>'دیده بان بازار'!V2562</f>
        <v/>
      </c>
      <c r="W2559" s="6">
        <f>'دیده بان بازار'!W2562</f>
        <v/>
      </c>
      <c r="X2559" s="11">
        <f>IFERROR(IF(OR(R2559&lt;=0,W2559&lt;=0,S2559&lt;=0,V2559&lt;=0),0,ROUND((S2559/R2559)/(V2559/W2559),2)),0)</f>
        <v/>
      </c>
      <c r="Y2559" s="11">
        <f>IFERROR(IF(OR(S2559&lt;=0,V2559&lt;=0),0,ROUND(S2559/V2559,2)),0)</f>
        <v/>
      </c>
      <c r="Z2559" s="11">
        <f>IFERROR(J2559-M2559,0)</f>
        <v/>
      </c>
      <c r="AA2559" s="11">
        <f>IFERROR(ROUND(MAX(0,MIN(100,((AB2559*0.2)+(AC2559*0.15)+(AD2559*0.15)+(AE2559*0.1)+(AF2559*0.1)+(AG2559*0.15)+(MIN(Y2559/3,1)*100*0.1)+(AI2559*0.05))*((AH2559/100)*0.25+0.75))),0),0)</f>
        <v/>
      </c>
      <c r="AB2559" s="11">
        <f>ROUND(MAX(0,MIN(100,((M2559+10)/20)*100)),0)</f>
        <v/>
      </c>
      <c r="AC2559" s="11">
        <f>IFERROR(IF(D2559&lt;=0,0,ROUND(COUNTIFS($D$4:$D$3359,"&lt;="&amp;D2559,$D$4:$D$3359,"&gt;0")/COUNTIF($D$4:$D$3359,"&gt;0")*100,0)),0)</f>
        <v/>
      </c>
      <c r="AD2559" s="11">
        <f>IF(E2559&lt;=0,0,ROUND(MAX(0,MIN(100,(LOG10(1+E2559/1000000000)/LOG10(101))*100)),0))</f>
        <v/>
      </c>
      <c r="AE2559" s="11">
        <f>IF(O2559=N2559,50,ROUND(MAX(0,MIN(100,((H2559-N2559)/(O2559-N2559))*100)),0))</f>
        <v/>
      </c>
      <c r="AF2559" s="11">
        <f>ROUND(MAX(0,MIN(100,50+((H2559-K2559)/K2559)*1000)),0)</f>
        <v/>
      </c>
      <c r="AG2559" s="11">
        <f>IFERROR(ROUND(MAX(0,MIN(100,50+25*LN(MAX(0.01,X2559)))),0),25)</f>
        <v/>
      </c>
      <c r="AH2559" s="11">
        <f>ROUND(IF(M2559&lt;=-30,0,IF(M2559&lt;=-20,20,IF(M2559&lt;=-10,50,100))),0)</f>
        <v/>
      </c>
      <c r="AI2559" s="11">
        <f>ROUND(MAX(0,MIN(100,50+(Z2559*10))),0)</f>
        <v/>
      </c>
      <c r="AJ2559" s="11">
        <f>IFERROR(IF(--AA2559&gt;=80,"خرید قوی",IF(--AA2559&gt;=70,"خرید مشروط",IF(--AA2559&gt;=60,"مراقبت",IF(--AA2559&gt;=45,"ضعیف","عدم ورود")))),"")</f>
        <v/>
      </c>
    </row>
    <row r="2560">
      <c r="A2560" s="15">
        <f>'دیده بان بازار'!A2563</f>
        <v/>
      </c>
      <c r="B2560" s="16">
        <f>'دیده بان بازار'!B2563</f>
        <v/>
      </c>
      <c r="C2560" s="16">
        <f>'دیده بان بازار'!C2563</f>
        <v/>
      </c>
      <c r="D2560" s="16">
        <f>'دیده بان بازار'!D2563</f>
        <v/>
      </c>
      <c r="E2560" s="17">
        <f>'دیده بان بازار'!E2563</f>
        <v/>
      </c>
      <c r="F2560" s="16">
        <f>'دیده بان بازار'!F2563</f>
        <v/>
      </c>
      <c r="G2560" s="16">
        <f>'دیده بان بازار'!G2563</f>
        <v/>
      </c>
      <c r="H2560" s="16">
        <f>'دیده بان بازار'!H2563</f>
        <v/>
      </c>
      <c r="I2560" s="16">
        <f>'دیده بان بازار'!I2563</f>
        <v/>
      </c>
      <c r="J2560" s="16">
        <f>'دیده بان بازار'!J2563</f>
        <v/>
      </c>
      <c r="K2560" s="16">
        <f>'دیده بان بازار'!K2563</f>
        <v/>
      </c>
      <c r="L2560" s="16">
        <f>'دیده بان بازار'!L2563</f>
        <v/>
      </c>
      <c r="M2560" s="16">
        <f>'دیده بان بازار'!M2563</f>
        <v/>
      </c>
      <c r="N2560" s="16">
        <f>'دیده بان بازار'!N2563</f>
        <v/>
      </c>
      <c r="O2560" s="16">
        <f>'دیده بان بازار'!O2563</f>
        <v/>
      </c>
      <c r="P2560" s="16">
        <f>'دیده بان بازار'!P2563</f>
        <v/>
      </c>
      <c r="Q2560" s="16">
        <f>'دیده بان بازار'!Q2563</f>
        <v/>
      </c>
      <c r="R2560" s="16">
        <f>'دیده بان بازار'!R2563</f>
        <v/>
      </c>
      <c r="S2560" s="16">
        <f>'دیده بان بازار'!S2563</f>
        <v/>
      </c>
      <c r="T2560" s="16">
        <f>'دیده بان بازار'!T2563</f>
        <v/>
      </c>
      <c r="U2560" s="16">
        <f>'دیده بان بازار'!U2563</f>
        <v/>
      </c>
      <c r="V2560" s="16">
        <f>'دیده بان بازار'!V2563</f>
        <v/>
      </c>
      <c r="W2560" s="7">
        <f>'دیده بان بازار'!W2563</f>
        <v/>
      </c>
      <c r="X2560" s="11">
        <f>IFERROR(IF(OR(R2560&lt;=0,W2560&lt;=0,S2560&lt;=0,V2560&lt;=0),0,ROUND((S2560/R2560)/(V2560/W2560),2)),0)</f>
        <v/>
      </c>
      <c r="Y2560" s="11">
        <f>IFERROR(IF(OR(S2560&lt;=0,V2560&lt;=0),0,ROUND(S2560/V2560,2)),0)</f>
        <v/>
      </c>
      <c r="Z2560" s="11">
        <f>IFERROR(J2560-M2560,0)</f>
        <v/>
      </c>
      <c r="AA2560" s="11">
        <f>IFERROR(ROUND(MAX(0,MIN(100,((AB2560*0.2)+(AC2560*0.15)+(AD2560*0.15)+(AE2560*0.1)+(AF2560*0.1)+(AG2560*0.15)+(MIN(Y2560/3,1)*100*0.1)+(AI2560*0.05))*((AH2560/100)*0.25+0.75))),0),0)</f>
        <v/>
      </c>
      <c r="AB2560" s="11">
        <f>ROUND(MAX(0,MIN(100,((M2560+10)/20)*100)),0)</f>
        <v/>
      </c>
      <c r="AC2560" s="11">
        <f>IFERROR(IF(D2560&lt;=0,0,ROUND(COUNTIFS($D$4:$D$3359,"&lt;="&amp;D2560,$D$4:$D$3359,"&gt;0")/COUNTIF($D$4:$D$3359,"&gt;0")*100,0)),0)</f>
        <v/>
      </c>
      <c r="AD2560" s="11">
        <f>IF(E2560&lt;=0,0,ROUND(MAX(0,MIN(100,(LOG10(1+E2560/1000000000)/LOG10(101))*100)),0))</f>
        <v/>
      </c>
      <c r="AE2560" s="11">
        <f>IF(O2560=N2560,50,ROUND(MAX(0,MIN(100,((H2560-N2560)/(O2560-N2560))*100)),0))</f>
        <v/>
      </c>
      <c r="AF2560" s="11">
        <f>ROUND(MAX(0,MIN(100,50+((H2560-K2560)/K2560)*1000)),0)</f>
        <v/>
      </c>
      <c r="AG2560" s="11">
        <f>IFERROR(ROUND(MAX(0,MIN(100,50+25*LN(MAX(0.01,X2560)))),0),25)</f>
        <v/>
      </c>
      <c r="AH2560" s="11">
        <f>ROUND(IF(M2560&lt;=-30,0,IF(M2560&lt;=-20,20,IF(M2560&lt;=-10,50,100))),0)</f>
        <v/>
      </c>
      <c r="AI2560" s="11">
        <f>ROUND(MAX(0,MIN(100,50+(Z2560*10))),0)</f>
        <v/>
      </c>
      <c r="AJ2560" s="11">
        <f>IFERROR(IF(--AA2560&gt;=80,"خرید قوی",IF(--AA2560&gt;=70,"خرید مشروط",IF(--AA2560&gt;=60,"مراقبت",IF(--AA2560&gt;=45,"ضعیف","عدم ورود")))),"")</f>
        <v/>
      </c>
    </row>
    <row r="2561">
      <c r="A2561" s="12">
        <f>'دیده بان بازار'!A2564</f>
        <v/>
      </c>
      <c r="B2561" s="13">
        <f>'دیده بان بازار'!B2564</f>
        <v/>
      </c>
      <c r="C2561" s="13">
        <f>'دیده بان بازار'!C2564</f>
        <v/>
      </c>
      <c r="D2561" s="13">
        <f>'دیده بان بازار'!D2564</f>
        <v/>
      </c>
      <c r="E2561" s="14">
        <f>'دیده بان بازار'!E2564</f>
        <v/>
      </c>
      <c r="F2561" s="13">
        <f>'دیده بان بازار'!F2564</f>
        <v/>
      </c>
      <c r="G2561" s="13">
        <f>'دیده بان بازار'!G2564</f>
        <v/>
      </c>
      <c r="H2561" s="13">
        <f>'دیده بان بازار'!H2564</f>
        <v/>
      </c>
      <c r="I2561" s="13">
        <f>'دیده بان بازار'!I2564</f>
        <v/>
      </c>
      <c r="J2561" s="13">
        <f>'دیده بان بازار'!J2564</f>
        <v/>
      </c>
      <c r="K2561" s="13">
        <f>'دیده بان بازار'!K2564</f>
        <v/>
      </c>
      <c r="L2561" s="13">
        <f>'دیده بان بازار'!L2564</f>
        <v/>
      </c>
      <c r="M2561" s="13">
        <f>'دیده بان بازار'!M2564</f>
        <v/>
      </c>
      <c r="N2561" s="13">
        <f>'دیده بان بازار'!N2564</f>
        <v/>
      </c>
      <c r="O2561" s="13">
        <f>'دیده بان بازار'!O2564</f>
        <v/>
      </c>
      <c r="P2561" s="13">
        <f>'دیده بان بازار'!P2564</f>
        <v/>
      </c>
      <c r="Q2561" s="13">
        <f>'دیده بان بازار'!Q2564</f>
        <v/>
      </c>
      <c r="R2561" s="13">
        <f>'دیده بان بازار'!R2564</f>
        <v/>
      </c>
      <c r="S2561" s="13">
        <f>'دیده بان بازار'!S2564</f>
        <v/>
      </c>
      <c r="T2561" s="13">
        <f>'دیده بان بازار'!T2564</f>
        <v/>
      </c>
      <c r="U2561" s="13">
        <f>'دیده بان بازار'!U2564</f>
        <v/>
      </c>
      <c r="V2561" s="13">
        <f>'دیده بان بازار'!V2564</f>
        <v/>
      </c>
      <c r="W2561" s="6">
        <f>'دیده بان بازار'!W2564</f>
        <v/>
      </c>
      <c r="X2561" s="11">
        <f>IFERROR(IF(OR(R2561&lt;=0,W2561&lt;=0,S2561&lt;=0,V2561&lt;=0),0,ROUND((S2561/R2561)/(V2561/W2561),2)),0)</f>
        <v/>
      </c>
      <c r="Y2561" s="11">
        <f>IFERROR(IF(OR(S2561&lt;=0,V2561&lt;=0),0,ROUND(S2561/V2561,2)),0)</f>
        <v/>
      </c>
      <c r="Z2561" s="11">
        <f>IFERROR(J2561-M2561,0)</f>
        <v/>
      </c>
      <c r="AA2561" s="11">
        <f>IFERROR(ROUND(MAX(0,MIN(100,((AB2561*0.2)+(AC2561*0.15)+(AD2561*0.15)+(AE2561*0.1)+(AF2561*0.1)+(AG2561*0.15)+(MIN(Y2561/3,1)*100*0.1)+(AI2561*0.05))*((AH2561/100)*0.25+0.75))),0),0)</f>
        <v/>
      </c>
      <c r="AB2561" s="11">
        <f>ROUND(MAX(0,MIN(100,((M2561+10)/20)*100)),0)</f>
        <v/>
      </c>
      <c r="AC2561" s="11">
        <f>IFERROR(IF(D2561&lt;=0,0,ROUND(COUNTIFS($D$4:$D$3359,"&lt;="&amp;D2561,$D$4:$D$3359,"&gt;0")/COUNTIF($D$4:$D$3359,"&gt;0")*100,0)),0)</f>
        <v/>
      </c>
      <c r="AD2561" s="11">
        <f>IF(E2561&lt;=0,0,ROUND(MAX(0,MIN(100,(LOG10(1+E2561/1000000000)/LOG10(101))*100)),0))</f>
        <v/>
      </c>
      <c r="AE2561" s="11">
        <f>IF(O2561=N2561,50,ROUND(MAX(0,MIN(100,((H2561-N2561)/(O2561-N2561))*100)),0))</f>
        <v/>
      </c>
      <c r="AF2561" s="11">
        <f>ROUND(MAX(0,MIN(100,50+((H2561-K2561)/K2561)*1000)),0)</f>
        <v/>
      </c>
      <c r="AG2561" s="11">
        <f>IFERROR(ROUND(MAX(0,MIN(100,50+25*LN(MAX(0.01,X2561)))),0),25)</f>
        <v/>
      </c>
      <c r="AH2561" s="11">
        <f>ROUND(IF(M2561&lt;=-30,0,IF(M2561&lt;=-20,20,IF(M2561&lt;=-10,50,100))),0)</f>
        <v/>
      </c>
      <c r="AI2561" s="11">
        <f>ROUND(MAX(0,MIN(100,50+(Z2561*10))),0)</f>
        <v/>
      </c>
      <c r="AJ2561" s="11">
        <f>IFERROR(IF(--AA2561&gt;=80,"خرید قوی",IF(--AA2561&gt;=70,"خرید مشروط",IF(--AA2561&gt;=60,"مراقبت",IF(--AA2561&gt;=45,"ضعیف","عدم ورود")))),"")</f>
        <v/>
      </c>
    </row>
    <row r="2562">
      <c r="A2562" s="15">
        <f>'دیده بان بازار'!A2565</f>
        <v/>
      </c>
      <c r="B2562" s="16">
        <f>'دیده بان بازار'!B2565</f>
        <v/>
      </c>
      <c r="C2562" s="16">
        <f>'دیده بان بازار'!C2565</f>
        <v/>
      </c>
      <c r="D2562" s="16">
        <f>'دیده بان بازار'!D2565</f>
        <v/>
      </c>
      <c r="E2562" s="17">
        <f>'دیده بان بازار'!E2565</f>
        <v/>
      </c>
      <c r="F2562" s="16">
        <f>'دیده بان بازار'!F2565</f>
        <v/>
      </c>
      <c r="G2562" s="16">
        <f>'دیده بان بازار'!G2565</f>
        <v/>
      </c>
      <c r="H2562" s="16">
        <f>'دیده بان بازار'!H2565</f>
        <v/>
      </c>
      <c r="I2562" s="16">
        <f>'دیده بان بازار'!I2565</f>
        <v/>
      </c>
      <c r="J2562" s="16">
        <f>'دیده بان بازار'!J2565</f>
        <v/>
      </c>
      <c r="K2562" s="16">
        <f>'دیده بان بازار'!K2565</f>
        <v/>
      </c>
      <c r="L2562" s="16">
        <f>'دیده بان بازار'!L2565</f>
        <v/>
      </c>
      <c r="M2562" s="16">
        <f>'دیده بان بازار'!M2565</f>
        <v/>
      </c>
      <c r="N2562" s="16">
        <f>'دیده بان بازار'!N2565</f>
        <v/>
      </c>
      <c r="O2562" s="16">
        <f>'دیده بان بازار'!O2565</f>
        <v/>
      </c>
      <c r="P2562" s="16">
        <f>'دیده بان بازار'!P2565</f>
        <v/>
      </c>
      <c r="Q2562" s="16">
        <f>'دیده بان بازار'!Q2565</f>
        <v/>
      </c>
      <c r="R2562" s="16">
        <f>'دیده بان بازار'!R2565</f>
        <v/>
      </c>
      <c r="S2562" s="16">
        <f>'دیده بان بازار'!S2565</f>
        <v/>
      </c>
      <c r="T2562" s="16">
        <f>'دیده بان بازار'!T2565</f>
        <v/>
      </c>
      <c r="U2562" s="16">
        <f>'دیده بان بازار'!U2565</f>
        <v/>
      </c>
      <c r="V2562" s="16">
        <f>'دیده بان بازار'!V2565</f>
        <v/>
      </c>
      <c r="W2562" s="7">
        <f>'دیده بان بازار'!W2565</f>
        <v/>
      </c>
      <c r="X2562" s="11">
        <f>IFERROR(IF(OR(R2562&lt;=0,W2562&lt;=0,S2562&lt;=0,V2562&lt;=0),0,ROUND((S2562/R2562)/(V2562/W2562),2)),0)</f>
        <v/>
      </c>
      <c r="Y2562" s="11">
        <f>IFERROR(IF(OR(S2562&lt;=0,V2562&lt;=0),0,ROUND(S2562/V2562,2)),0)</f>
        <v/>
      </c>
      <c r="Z2562" s="11">
        <f>IFERROR(J2562-M2562,0)</f>
        <v/>
      </c>
      <c r="AA2562" s="11">
        <f>IFERROR(ROUND(MAX(0,MIN(100,((AB2562*0.2)+(AC2562*0.15)+(AD2562*0.15)+(AE2562*0.1)+(AF2562*0.1)+(AG2562*0.15)+(MIN(Y2562/3,1)*100*0.1)+(AI2562*0.05))*((AH2562/100)*0.25+0.75))),0),0)</f>
        <v/>
      </c>
      <c r="AB2562" s="11">
        <f>ROUND(MAX(0,MIN(100,((M2562+10)/20)*100)),0)</f>
        <v/>
      </c>
      <c r="AC2562" s="11">
        <f>IFERROR(IF(D2562&lt;=0,0,ROUND(COUNTIFS($D$4:$D$3359,"&lt;="&amp;D2562,$D$4:$D$3359,"&gt;0")/COUNTIF($D$4:$D$3359,"&gt;0")*100,0)),0)</f>
        <v/>
      </c>
      <c r="AD2562" s="11">
        <f>IF(E2562&lt;=0,0,ROUND(MAX(0,MIN(100,(LOG10(1+E2562/1000000000)/LOG10(101))*100)),0))</f>
        <v/>
      </c>
      <c r="AE2562" s="11">
        <f>IF(O2562=N2562,50,ROUND(MAX(0,MIN(100,((H2562-N2562)/(O2562-N2562))*100)),0))</f>
        <v/>
      </c>
      <c r="AF2562" s="11">
        <f>ROUND(MAX(0,MIN(100,50+((H2562-K2562)/K2562)*1000)),0)</f>
        <v/>
      </c>
      <c r="AG2562" s="11">
        <f>IFERROR(ROUND(MAX(0,MIN(100,50+25*LN(MAX(0.01,X2562)))),0),25)</f>
        <v/>
      </c>
      <c r="AH2562" s="11">
        <f>ROUND(IF(M2562&lt;=-30,0,IF(M2562&lt;=-20,20,IF(M2562&lt;=-10,50,100))),0)</f>
        <v/>
      </c>
      <c r="AI2562" s="11">
        <f>ROUND(MAX(0,MIN(100,50+(Z2562*10))),0)</f>
        <v/>
      </c>
      <c r="AJ2562" s="11">
        <f>IFERROR(IF(--AA2562&gt;=80,"خرید قوی",IF(--AA2562&gt;=70,"خرید مشروط",IF(--AA2562&gt;=60,"مراقبت",IF(--AA2562&gt;=45,"ضعیف","عدم ورود")))),"")</f>
        <v/>
      </c>
    </row>
    <row r="2563">
      <c r="A2563" s="12">
        <f>'دیده بان بازار'!A2566</f>
        <v/>
      </c>
      <c r="B2563" s="13">
        <f>'دیده بان بازار'!B2566</f>
        <v/>
      </c>
      <c r="C2563" s="13">
        <f>'دیده بان بازار'!C2566</f>
        <v/>
      </c>
      <c r="D2563" s="13">
        <f>'دیده بان بازار'!D2566</f>
        <v/>
      </c>
      <c r="E2563" s="14">
        <f>'دیده بان بازار'!E2566</f>
        <v/>
      </c>
      <c r="F2563" s="13">
        <f>'دیده بان بازار'!F2566</f>
        <v/>
      </c>
      <c r="G2563" s="13">
        <f>'دیده بان بازار'!G2566</f>
        <v/>
      </c>
      <c r="H2563" s="13">
        <f>'دیده بان بازار'!H2566</f>
        <v/>
      </c>
      <c r="I2563" s="13">
        <f>'دیده بان بازار'!I2566</f>
        <v/>
      </c>
      <c r="J2563" s="13">
        <f>'دیده بان بازار'!J2566</f>
        <v/>
      </c>
      <c r="K2563" s="13">
        <f>'دیده بان بازار'!K2566</f>
        <v/>
      </c>
      <c r="L2563" s="13">
        <f>'دیده بان بازار'!L2566</f>
        <v/>
      </c>
      <c r="M2563" s="13">
        <f>'دیده بان بازار'!M2566</f>
        <v/>
      </c>
      <c r="N2563" s="13">
        <f>'دیده بان بازار'!N2566</f>
        <v/>
      </c>
      <c r="O2563" s="13">
        <f>'دیده بان بازار'!O2566</f>
        <v/>
      </c>
      <c r="P2563" s="13">
        <f>'دیده بان بازار'!P2566</f>
        <v/>
      </c>
      <c r="Q2563" s="13">
        <f>'دیده بان بازار'!Q2566</f>
        <v/>
      </c>
      <c r="R2563" s="13">
        <f>'دیده بان بازار'!R2566</f>
        <v/>
      </c>
      <c r="S2563" s="13">
        <f>'دیده بان بازار'!S2566</f>
        <v/>
      </c>
      <c r="T2563" s="13">
        <f>'دیده بان بازار'!T2566</f>
        <v/>
      </c>
      <c r="U2563" s="13">
        <f>'دیده بان بازار'!U2566</f>
        <v/>
      </c>
      <c r="V2563" s="13">
        <f>'دیده بان بازار'!V2566</f>
        <v/>
      </c>
      <c r="W2563" s="6">
        <f>'دیده بان بازار'!W2566</f>
        <v/>
      </c>
      <c r="X2563" s="11">
        <f>IFERROR(IF(OR(R2563&lt;=0,W2563&lt;=0,S2563&lt;=0,V2563&lt;=0),0,ROUND((S2563/R2563)/(V2563/W2563),2)),0)</f>
        <v/>
      </c>
      <c r="Y2563" s="11">
        <f>IFERROR(IF(OR(S2563&lt;=0,V2563&lt;=0),0,ROUND(S2563/V2563,2)),0)</f>
        <v/>
      </c>
      <c r="Z2563" s="11">
        <f>IFERROR(J2563-M2563,0)</f>
        <v/>
      </c>
      <c r="AA2563" s="11">
        <f>IFERROR(ROUND(MAX(0,MIN(100,((AB2563*0.2)+(AC2563*0.15)+(AD2563*0.15)+(AE2563*0.1)+(AF2563*0.1)+(AG2563*0.15)+(MIN(Y2563/3,1)*100*0.1)+(AI2563*0.05))*((AH2563/100)*0.25+0.75))),0),0)</f>
        <v/>
      </c>
      <c r="AB2563" s="11">
        <f>ROUND(MAX(0,MIN(100,((M2563+10)/20)*100)),0)</f>
        <v/>
      </c>
      <c r="AC2563" s="11">
        <f>IFERROR(IF(D2563&lt;=0,0,ROUND(COUNTIFS($D$4:$D$3359,"&lt;="&amp;D2563,$D$4:$D$3359,"&gt;0")/COUNTIF($D$4:$D$3359,"&gt;0")*100,0)),0)</f>
        <v/>
      </c>
      <c r="AD2563" s="11">
        <f>IF(E2563&lt;=0,0,ROUND(MAX(0,MIN(100,(LOG10(1+E2563/1000000000)/LOG10(101))*100)),0))</f>
        <v/>
      </c>
      <c r="AE2563" s="11">
        <f>IF(O2563=N2563,50,ROUND(MAX(0,MIN(100,((H2563-N2563)/(O2563-N2563))*100)),0))</f>
        <v/>
      </c>
      <c r="AF2563" s="11">
        <f>ROUND(MAX(0,MIN(100,50+((H2563-K2563)/K2563)*1000)),0)</f>
        <v/>
      </c>
      <c r="AG2563" s="11">
        <f>IFERROR(ROUND(MAX(0,MIN(100,50+25*LN(MAX(0.01,X2563)))),0),25)</f>
        <v/>
      </c>
      <c r="AH2563" s="11">
        <f>ROUND(IF(M2563&lt;=-30,0,IF(M2563&lt;=-20,20,IF(M2563&lt;=-10,50,100))),0)</f>
        <v/>
      </c>
      <c r="AI2563" s="11">
        <f>ROUND(MAX(0,MIN(100,50+(Z2563*10))),0)</f>
        <v/>
      </c>
      <c r="AJ2563" s="11">
        <f>IFERROR(IF(--AA2563&gt;=80,"خرید قوی",IF(--AA2563&gt;=70,"خرید مشروط",IF(--AA2563&gt;=60,"مراقبت",IF(--AA2563&gt;=45,"ضعیف","عدم ورود")))),"")</f>
        <v/>
      </c>
    </row>
    <row r="2564">
      <c r="A2564" s="15">
        <f>'دیده بان بازار'!A2567</f>
        <v/>
      </c>
      <c r="B2564" s="16">
        <f>'دیده بان بازار'!B2567</f>
        <v/>
      </c>
      <c r="C2564" s="16">
        <f>'دیده بان بازار'!C2567</f>
        <v/>
      </c>
      <c r="D2564" s="16">
        <f>'دیده بان بازار'!D2567</f>
        <v/>
      </c>
      <c r="E2564" s="17">
        <f>'دیده بان بازار'!E2567</f>
        <v/>
      </c>
      <c r="F2564" s="16">
        <f>'دیده بان بازار'!F2567</f>
        <v/>
      </c>
      <c r="G2564" s="16">
        <f>'دیده بان بازار'!G2567</f>
        <v/>
      </c>
      <c r="H2564" s="16">
        <f>'دیده بان بازار'!H2567</f>
        <v/>
      </c>
      <c r="I2564" s="16">
        <f>'دیده بان بازار'!I2567</f>
        <v/>
      </c>
      <c r="J2564" s="16">
        <f>'دیده بان بازار'!J2567</f>
        <v/>
      </c>
      <c r="K2564" s="16">
        <f>'دیده بان بازار'!K2567</f>
        <v/>
      </c>
      <c r="L2564" s="16">
        <f>'دیده بان بازار'!L2567</f>
        <v/>
      </c>
      <c r="M2564" s="16">
        <f>'دیده بان بازار'!M2567</f>
        <v/>
      </c>
      <c r="N2564" s="16">
        <f>'دیده بان بازار'!N2567</f>
        <v/>
      </c>
      <c r="O2564" s="16">
        <f>'دیده بان بازار'!O2567</f>
        <v/>
      </c>
      <c r="P2564" s="16">
        <f>'دیده بان بازار'!P2567</f>
        <v/>
      </c>
      <c r="Q2564" s="16">
        <f>'دیده بان بازار'!Q2567</f>
        <v/>
      </c>
      <c r="R2564" s="16">
        <f>'دیده بان بازار'!R2567</f>
        <v/>
      </c>
      <c r="S2564" s="16">
        <f>'دیده بان بازار'!S2567</f>
        <v/>
      </c>
      <c r="T2564" s="16">
        <f>'دیده بان بازار'!T2567</f>
        <v/>
      </c>
      <c r="U2564" s="16">
        <f>'دیده بان بازار'!U2567</f>
        <v/>
      </c>
      <c r="V2564" s="16">
        <f>'دیده بان بازار'!V2567</f>
        <v/>
      </c>
      <c r="W2564" s="7">
        <f>'دیده بان بازار'!W2567</f>
        <v/>
      </c>
      <c r="X2564" s="11">
        <f>IFERROR(IF(OR(R2564&lt;=0,W2564&lt;=0,S2564&lt;=0,V2564&lt;=0),0,ROUND((S2564/R2564)/(V2564/W2564),2)),0)</f>
        <v/>
      </c>
      <c r="Y2564" s="11">
        <f>IFERROR(IF(OR(S2564&lt;=0,V2564&lt;=0),0,ROUND(S2564/V2564,2)),0)</f>
        <v/>
      </c>
      <c r="Z2564" s="11">
        <f>IFERROR(J2564-M2564,0)</f>
        <v/>
      </c>
      <c r="AA2564" s="11">
        <f>IFERROR(ROUND(MAX(0,MIN(100,((AB2564*0.2)+(AC2564*0.15)+(AD2564*0.15)+(AE2564*0.1)+(AF2564*0.1)+(AG2564*0.15)+(MIN(Y2564/3,1)*100*0.1)+(AI2564*0.05))*((AH2564/100)*0.25+0.75))),0),0)</f>
        <v/>
      </c>
      <c r="AB2564" s="11">
        <f>ROUND(MAX(0,MIN(100,((M2564+10)/20)*100)),0)</f>
        <v/>
      </c>
      <c r="AC2564" s="11">
        <f>IFERROR(IF(D2564&lt;=0,0,ROUND(COUNTIFS($D$4:$D$3359,"&lt;="&amp;D2564,$D$4:$D$3359,"&gt;0")/COUNTIF($D$4:$D$3359,"&gt;0")*100,0)),0)</f>
        <v/>
      </c>
      <c r="AD2564" s="11">
        <f>IF(E2564&lt;=0,0,ROUND(MAX(0,MIN(100,(LOG10(1+E2564/1000000000)/LOG10(101))*100)),0))</f>
        <v/>
      </c>
      <c r="AE2564" s="11">
        <f>IF(O2564=N2564,50,ROUND(MAX(0,MIN(100,((H2564-N2564)/(O2564-N2564))*100)),0))</f>
        <v/>
      </c>
      <c r="AF2564" s="11">
        <f>ROUND(MAX(0,MIN(100,50+((H2564-K2564)/K2564)*1000)),0)</f>
        <v/>
      </c>
      <c r="AG2564" s="11">
        <f>IFERROR(ROUND(MAX(0,MIN(100,50+25*LN(MAX(0.01,X2564)))),0),25)</f>
        <v/>
      </c>
      <c r="AH2564" s="11">
        <f>ROUND(IF(M2564&lt;=-30,0,IF(M2564&lt;=-20,20,IF(M2564&lt;=-10,50,100))),0)</f>
        <v/>
      </c>
      <c r="AI2564" s="11">
        <f>ROUND(MAX(0,MIN(100,50+(Z2564*10))),0)</f>
        <v/>
      </c>
      <c r="AJ2564" s="11">
        <f>IFERROR(IF(--AA2564&gt;=80,"خرید قوی",IF(--AA2564&gt;=70,"خرید مشروط",IF(--AA2564&gt;=60,"مراقبت",IF(--AA2564&gt;=45,"ضعیف","عدم ورود")))),"")</f>
        <v/>
      </c>
    </row>
    <row r="2565">
      <c r="A2565" s="12">
        <f>'دیده بان بازار'!A2568</f>
        <v/>
      </c>
      <c r="B2565" s="13">
        <f>'دیده بان بازار'!B2568</f>
        <v/>
      </c>
      <c r="C2565" s="13">
        <f>'دیده بان بازار'!C2568</f>
        <v/>
      </c>
      <c r="D2565" s="13">
        <f>'دیده بان بازار'!D2568</f>
        <v/>
      </c>
      <c r="E2565" s="14">
        <f>'دیده بان بازار'!E2568</f>
        <v/>
      </c>
      <c r="F2565" s="13">
        <f>'دیده بان بازار'!F2568</f>
        <v/>
      </c>
      <c r="G2565" s="13">
        <f>'دیده بان بازار'!G2568</f>
        <v/>
      </c>
      <c r="H2565" s="13">
        <f>'دیده بان بازار'!H2568</f>
        <v/>
      </c>
      <c r="I2565" s="13">
        <f>'دیده بان بازار'!I2568</f>
        <v/>
      </c>
      <c r="J2565" s="13">
        <f>'دیده بان بازار'!J2568</f>
        <v/>
      </c>
      <c r="K2565" s="13">
        <f>'دیده بان بازار'!K2568</f>
        <v/>
      </c>
      <c r="L2565" s="13">
        <f>'دیده بان بازار'!L2568</f>
        <v/>
      </c>
      <c r="M2565" s="13">
        <f>'دیده بان بازار'!M2568</f>
        <v/>
      </c>
      <c r="N2565" s="13">
        <f>'دیده بان بازار'!N2568</f>
        <v/>
      </c>
      <c r="O2565" s="13">
        <f>'دیده بان بازار'!O2568</f>
        <v/>
      </c>
      <c r="P2565" s="13">
        <f>'دیده بان بازار'!P2568</f>
        <v/>
      </c>
      <c r="Q2565" s="13">
        <f>'دیده بان بازار'!Q2568</f>
        <v/>
      </c>
      <c r="R2565" s="13">
        <f>'دیده بان بازار'!R2568</f>
        <v/>
      </c>
      <c r="S2565" s="13">
        <f>'دیده بان بازار'!S2568</f>
        <v/>
      </c>
      <c r="T2565" s="13">
        <f>'دیده بان بازار'!T2568</f>
        <v/>
      </c>
      <c r="U2565" s="13">
        <f>'دیده بان بازار'!U2568</f>
        <v/>
      </c>
      <c r="V2565" s="13">
        <f>'دیده بان بازار'!V2568</f>
        <v/>
      </c>
      <c r="W2565" s="6">
        <f>'دیده بان بازار'!W2568</f>
        <v/>
      </c>
      <c r="X2565" s="11">
        <f>IFERROR(IF(OR(R2565&lt;=0,W2565&lt;=0,S2565&lt;=0,V2565&lt;=0),0,ROUND((S2565/R2565)/(V2565/W2565),2)),0)</f>
        <v/>
      </c>
      <c r="Y2565" s="11">
        <f>IFERROR(IF(OR(S2565&lt;=0,V2565&lt;=0),0,ROUND(S2565/V2565,2)),0)</f>
        <v/>
      </c>
      <c r="Z2565" s="11">
        <f>IFERROR(J2565-M2565,0)</f>
        <v/>
      </c>
      <c r="AA2565" s="11">
        <f>IFERROR(ROUND(MAX(0,MIN(100,((AB2565*0.2)+(AC2565*0.15)+(AD2565*0.15)+(AE2565*0.1)+(AF2565*0.1)+(AG2565*0.15)+(MIN(Y2565/3,1)*100*0.1)+(AI2565*0.05))*((AH2565/100)*0.25+0.75))),0),0)</f>
        <v/>
      </c>
      <c r="AB2565" s="11">
        <f>ROUND(MAX(0,MIN(100,((M2565+10)/20)*100)),0)</f>
        <v/>
      </c>
      <c r="AC2565" s="11">
        <f>IFERROR(IF(D2565&lt;=0,0,ROUND(COUNTIFS($D$4:$D$3359,"&lt;="&amp;D2565,$D$4:$D$3359,"&gt;0")/COUNTIF($D$4:$D$3359,"&gt;0")*100,0)),0)</f>
        <v/>
      </c>
      <c r="AD2565" s="11">
        <f>IF(E2565&lt;=0,0,ROUND(MAX(0,MIN(100,(LOG10(1+E2565/1000000000)/LOG10(101))*100)),0))</f>
        <v/>
      </c>
      <c r="AE2565" s="11">
        <f>IF(O2565=N2565,50,ROUND(MAX(0,MIN(100,((H2565-N2565)/(O2565-N2565))*100)),0))</f>
        <v/>
      </c>
      <c r="AF2565" s="11">
        <f>ROUND(MAX(0,MIN(100,50+((H2565-K2565)/K2565)*1000)),0)</f>
        <v/>
      </c>
      <c r="AG2565" s="11">
        <f>IFERROR(ROUND(MAX(0,MIN(100,50+25*LN(MAX(0.01,X2565)))),0),25)</f>
        <v/>
      </c>
      <c r="AH2565" s="11">
        <f>ROUND(IF(M2565&lt;=-30,0,IF(M2565&lt;=-20,20,IF(M2565&lt;=-10,50,100))),0)</f>
        <v/>
      </c>
      <c r="AI2565" s="11">
        <f>ROUND(MAX(0,MIN(100,50+(Z2565*10))),0)</f>
        <v/>
      </c>
      <c r="AJ2565" s="11">
        <f>IFERROR(IF(--AA2565&gt;=80,"خرید قوی",IF(--AA2565&gt;=70,"خرید مشروط",IF(--AA2565&gt;=60,"مراقبت",IF(--AA2565&gt;=45,"ضعیف","عدم ورود")))),"")</f>
        <v/>
      </c>
    </row>
    <row r="2566">
      <c r="A2566" s="15">
        <f>'دیده بان بازار'!A2569</f>
        <v/>
      </c>
      <c r="B2566" s="16">
        <f>'دیده بان بازار'!B2569</f>
        <v/>
      </c>
      <c r="C2566" s="16">
        <f>'دیده بان بازار'!C2569</f>
        <v/>
      </c>
      <c r="D2566" s="16">
        <f>'دیده بان بازار'!D2569</f>
        <v/>
      </c>
      <c r="E2566" s="17">
        <f>'دیده بان بازار'!E2569</f>
        <v/>
      </c>
      <c r="F2566" s="16">
        <f>'دیده بان بازار'!F2569</f>
        <v/>
      </c>
      <c r="G2566" s="16">
        <f>'دیده بان بازار'!G2569</f>
        <v/>
      </c>
      <c r="H2566" s="16">
        <f>'دیده بان بازار'!H2569</f>
        <v/>
      </c>
      <c r="I2566" s="16">
        <f>'دیده بان بازار'!I2569</f>
        <v/>
      </c>
      <c r="J2566" s="16">
        <f>'دیده بان بازار'!J2569</f>
        <v/>
      </c>
      <c r="K2566" s="16">
        <f>'دیده بان بازار'!K2569</f>
        <v/>
      </c>
      <c r="L2566" s="16">
        <f>'دیده بان بازار'!L2569</f>
        <v/>
      </c>
      <c r="M2566" s="16">
        <f>'دیده بان بازار'!M2569</f>
        <v/>
      </c>
      <c r="N2566" s="16">
        <f>'دیده بان بازار'!N2569</f>
        <v/>
      </c>
      <c r="O2566" s="16">
        <f>'دیده بان بازار'!O2569</f>
        <v/>
      </c>
      <c r="P2566" s="16">
        <f>'دیده بان بازار'!P2569</f>
        <v/>
      </c>
      <c r="Q2566" s="16">
        <f>'دیده بان بازار'!Q2569</f>
        <v/>
      </c>
      <c r="R2566" s="16">
        <f>'دیده بان بازار'!R2569</f>
        <v/>
      </c>
      <c r="S2566" s="16">
        <f>'دیده بان بازار'!S2569</f>
        <v/>
      </c>
      <c r="T2566" s="16">
        <f>'دیده بان بازار'!T2569</f>
        <v/>
      </c>
      <c r="U2566" s="16">
        <f>'دیده بان بازار'!U2569</f>
        <v/>
      </c>
      <c r="V2566" s="16">
        <f>'دیده بان بازار'!V2569</f>
        <v/>
      </c>
      <c r="W2566" s="7">
        <f>'دیده بان بازار'!W2569</f>
        <v/>
      </c>
      <c r="X2566" s="11">
        <f>IFERROR(IF(OR(R2566&lt;=0,W2566&lt;=0,S2566&lt;=0,V2566&lt;=0),0,ROUND((S2566/R2566)/(V2566/W2566),2)),0)</f>
        <v/>
      </c>
      <c r="Y2566" s="11">
        <f>IFERROR(IF(OR(S2566&lt;=0,V2566&lt;=0),0,ROUND(S2566/V2566,2)),0)</f>
        <v/>
      </c>
      <c r="Z2566" s="11">
        <f>IFERROR(J2566-M2566,0)</f>
        <v/>
      </c>
      <c r="AA2566" s="11">
        <f>IFERROR(ROUND(MAX(0,MIN(100,((AB2566*0.2)+(AC2566*0.15)+(AD2566*0.15)+(AE2566*0.1)+(AF2566*0.1)+(AG2566*0.15)+(MIN(Y2566/3,1)*100*0.1)+(AI2566*0.05))*((AH2566/100)*0.25+0.75))),0),0)</f>
        <v/>
      </c>
      <c r="AB2566" s="11">
        <f>ROUND(MAX(0,MIN(100,((M2566+10)/20)*100)),0)</f>
        <v/>
      </c>
      <c r="AC2566" s="11">
        <f>IFERROR(IF(D2566&lt;=0,0,ROUND(COUNTIFS($D$4:$D$3359,"&lt;="&amp;D2566,$D$4:$D$3359,"&gt;0")/COUNTIF($D$4:$D$3359,"&gt;0")*100,0)),0)</f>
        <v/>
      </c>
      <c r="AD2566" s="11">
        <f>IF(E2566&lt;=0,0,ROUND(MAX(0,MIN(100,(LOG10(1+E2566/1000000000)/LOG10(101))*100)),0))</f>
        <v/>
      </c>
      <c r="AE2566" s="11">
        <f>IF(O2566=N2566,50,ROUND(MAX(0,MIN(100,((H2566-N2566)/(O2566-N2566))*100)),0))</f>
        <v/>
      </c>
      <c r="AF2566" s="11">
        <f>ROUND(MAX(0,MIN(100,50+((H2566-K2566)/K2566)*1000)),0)</f>
        <v/>
      </c>
      <c r="AG2566" s="11">
        <f>IFERROR(ROUND(MAX(0,MIN(100,50+25*LN(MAX(0.01,X2566)))),0),25)</f>
        <v/>
      </c>
      <c r="AH2566" s="11">
        <f>ROUND(IF(M2566&lt;=-30,0,IF(M2566&lt;=-20,20,IF(M2566&lt;=-10,50,100))),0)</f>
        <v/>
      </c>
      <c r="AI2566" s="11">
        <f>ROUND(MAX(0,MIN(100,50+(Z2566*10))),0)</f>
        <v/>
      </c>
      <c r="AJ2566" s="11">
        <f>IFERROR(IF(--AA2566&gt;=80,"خرید قوی",IF(--AA2566&gt;=70,"خرید مشروط",IF(--AA2566&gt;=60,"مراقبت",IF(--AA2566&gt;=45,"ضعیف","عدم ورود")))),"")</f>
        <v/>
      </c>
    </row>
    <row r="2567">
      <c r="A2567" s="15">
        <f>'دیده بان بازار'!A2570</f>
        <v/>
      </c>
      <c r="B2567" s="16">
        <f>'دیده بان بازار'!B2570</f>
        <v/>
      </c>
      <c r="C2567" s="16">
        <f>'دیده بان بازار'!C2570</f>
        <v/>
      </c>
      <c r="D2567" s="16">
        <f>'دیده بان بازار'!D2570</f>
        <v/>
      </c>
      <c r="E2567" s="17">
        <f>'دیده بان بازار'!E2570</f>
        <v/>
      </c>
      <c r="F2567" s="16">
        <f>'دیده بان بازار'!F2570</f>
        <v/>
      </c>
      <c r="G2567" s="16">
        <f>'دیده بان بازار'!G2570</f>
        <v/>
      </c>
      <c r="H2567" s="16">
        <f>'دیده بان بازار'!H2570</f>
        <v/>
      </c>
      <c r="I2567" s="16">
        <f>'دیده بان بازار'!I2570</f>
        <v/>
      </c>
      <c r="J2567" s="16">
        <f>'دیده بان بازار'!J2570</f>
        <v/>
      </c>
      <c r="K2567" s="16">
        <f>'دیده بان بازار'!K2570</f>
        <v/>
      </c>
      <c r="L2567" s="16">
        <f>'دیده بان بازار'!L2570</f>
        <v/>
      </c>
      <c r="M2567" s="16">
        <f>'دیده بان بازار'!M2570</f>
        <v/>
      </c>
      <c r="N2567" s="16">
        <f>'دیده بان بازار'!N2570</f>
        <v/>
      </c>
      <c r="O2567" s="16">
        <f>'دیده بان بازار'!O2570</f>
        <v/>
      </c>
      <c r="P2567" s="16">
        <f>'دیده بان بازار'!P2570</f>
        <v/>
      </c>
      <c r="Q2567" s="16">
        <f>'دیده بان بازار'!Q2570</f>
        <v/>
      </c>
      <c r="R2567" s="16">
        <f>'دیده بان بازار'!R2570</f>
        <v/>
      </c>
      <c r="S2567" s="16">
        <f>'دیده بان بازار'!S2570</f>
        <v/>
      </c>
      <c r="T2567" s="16">
        <f>'دیده بان بازار'!T2570</f>
        <v/>
      </c>
      <c r="U2567" s="16">
        <f>'دیده بان بازار'!U2570</f>
        <v/>
      </c>
      <c r="V2567" s="16">
        <f>'دیده بان بازار'!V2570</f>
        <v/>
      </c>
      <c r="W2567" s="7">
        <f>'دیده بان بازار'!W2570</f>
        <v/>
      </c>
      <c r="X2567" s="11">
        <f>IFERROR(IF(OR(R2567&lt;=0,W2567&lt;=0,S2567&lt;=0,V2567&lt;=0),0,ROUND((S2567/R2567)/(V2567/W2567),2)),0)</f>
        <v/>
      </c>
      <c r="Y2567" s="11">
        <f>IFERROR(IF(OR(S2567&lt;=0,V2567&lt;=0),0,ROUND(S2567/V2567,2)),0)</f>
        <v/>
      </c>
      <c r="Z2567" s="11">
        <f>IFERROR(J2567-M2567,0)</f>
        <v/>
      </c>
      <c r="AA2567" s="11">
        <f>IFERROR(ROUND(MAX(0,MIN(100,((AB2567*0.2)+(AC2567*0.15)+(AD2567*0.15)+(AE2567*0.1)+(AF2567*0.1)+(AG2567*0.15)+(MIN(Y2567/3,1)*100*0.1)+(AI2567*0.05))*((AH2567/100)*0.25+0.75))),0),0)</f>
        <v/>
      </c>
      <c r="AB2567" s="11">
        <f>ROUND(MAX(0,MIN(100,((M2567+10)/20)*100)),0)</f>
        <v/>
      </c>
      <c r="AC2567" s="11">
        <f>IFERROR(IF(D2567&lt;=0,0,ROUND(COUNTIFS($D$4:$D$3359,"&lt;="&amp;D2567,$D$4:$D$3359,"&gt;0")/COUNTIF($D$4:$D$3359,"&gt;0")*100,0)),0)</f>
        <v/>
      </c>
      <c r="AD2567" s="11">
        <f>IF(E2567&lt;=0,0,ROUND(MAX(0,MIN(100,(LOG10(1+E2567/1000000000)/LOG10(101))*100)),0))</f>
        <v/>
      </c>
      <c r="AE2567" s="11">
        <f>IF(O2567=N2567,50,ROUND(MAX(0,MIN(100,((H2567-N2567)/(O2567-N2567))*100)),0))</f>
        <v/>
      </c>
      <c r="AF2567" s="11">
        <f>ROUND(MAX(0,MIN(100,50+((H2567-K2567)/K2567)*1000)),0)</f>
        <v/>
      </c>
      <c r="AG2567" s="11">
        <f>IFERROR(ROUND(MAX(0,MIN(100,50+25*LN(MAX(0.01,X2567)))),0),25)</f>
        <v/>
      </c>
      <c r="AH2567" s="11">
        <f>ROUND(IF(M2567&lt;=-30,0,IF(M2567&lt;=-20,20,IF(M2567&lt;=-10,50,100))),0)</f>
        <v/>
      </c>
      <c r="AI2567" s="11">
        <f>ROUND(MAX(0,MIN(100,50+(Z2567*10))),0)</f>
        <v/>
      </c>
      <c r="AJ2567" s="11">
        <f>IFERROR(IF(--AA2567&gt;=80,"خرید قوی",IF(--AA2567&gt;=70,"خرید مشروط",IF(--AA2567&gt;=60,"مراقبت",IF(--AA2567&gt;=45,"ضعیف","عدم ورود")))),"")</f>
        <v/>
      </c>
    </row>
    <row r="2568">
      <c r="A2568" s="12">
        <f>'دیده بان بازار'!A2571</f>
        <v/>
      </c>
      <c r="B2568" s="13">
        <f>'دیده بان بازار'!B2571</f>
        <v/>
      </c>
      <c r="C2568" s="13">
        <f>'دیده بان بازار'!C2571</f>
        <v/>
      </c>
      <c r="D2568" s="13">
        <f>'دیده بان بازار'!D2571</f>
        <v/>
      </c>
      <c r="E2568" s="14">
        <f>'دیده بان بازار'!E2571</f>
        <v/>
      </c>
      <c r="F2568" s="13">
        <f>'دیده بان بازار'!F2571</f>
        <v/>
      </c>
      <c r="G2568" s="13">
        <f>'دیده بان بازار'!G2571</f>
        <v/>
      </c>
      <c r="H2568" s="13">
        <f>'دیده بان بازار'!H2571</f>
        <v/>
      </c>
      <c r="I2568" s="13">
        <f>'دیده بان بازار'!I2571</f>
        <v/>
      </c>
      <c r="J2568" s="13">
        <f>'دیده بان بازار'!J2571</f>
        <v/>
      </c>
      <c r="K2568" s="13">
        <f>'دیده بان بازار'!K2571</f>
        <v/>
      </c>
      <c r="L2568" s="13">
        <f>'دیده بان بازار'!L2571</f>
        <v/>
      </c>
      <c r="M2568" s="13">
        <f>'دیده بان بازار'!M2571</f>
        <v/>
      </c>
      <c r="N2568" s="13">
        <f>'دیده بان بازار'!N2571</f>
        <v/>
      </c>
      <c r="O2568" s="13">
        <f>'دیده بان بازار'!O2571</f>
        <v/>
      </c>
      <c r="P2568" s="13">
        <f>'دیده بان بازار'!P2571</f>
        <v/>
      </c>
      <c r="Q2568" s="13">
        <f>'دیده بان بازار'!Q2571</f>
        <v/>
      </c>
      <c r="R2568" s="13">
        <f>'دیده بان بازار'!R2571</f>
        <v/>
      </c>
      <c r="S2568" s="13">
        <f>'دیده بان بازار'!S2571</f>
        <v/>
      </c>
      <c r="T2568" s="13">
        <f>'دیده بان بازار'!T2571</f>
        <v/>
      </c>
      <c r="U2568" s="13">
        <f>'دیده بان بازار'!U2571</f>
        <v/>
      </c>
      <c r="V2568" s="13">
        <f>'دیده بان بازار'!V2571</f>
        <v/>
      </c>
      <c r="W2568" s="6">
        <f>'دیده بان بازار'!W2571</f>
        <v/>
      </c>
      <c r="X2568" s="11">
        <f>IFERROR(IF(OR(R2568&lt;=0,W2568&lt;=0,S2568&lt;=0,V2568&lt;=0),0,ROUND((S2568/R2568)/(V2568/W2568),2)),0)</f>
        <v/>
      </c>
      <c r="Y2568" s="11">
        <f>IFERROR(IF(OR(S2568&lt;=0,V2568&lt;=0),0,ROUND(S2568/V2568,2)),0)</f>
        <v/>
      </c>
      <c r="Z2568" s="11">
        <f>IFERROR(J2568-M2568,0)</f>
        <v/>
      </c>
      <c r="AA2568" s="11">
        <f>IFERROR(ROUND(MAX(0,MIN(100,((AB2568*0.2)+(AC2568*0.15)+(AD2568*0.15)+(AE2568*0.1)+(AF2568*0.1)+(AG2568*0.15)+(MIN(Y2568/3,1)*100*0.1)+(AI2568*0.05))*((AH2568/100)*0.25+0.75))),0),0)</f>
        <v/>
      </c>
      <c r="AB2568" s="11">
        <f>ROUND(MAX(0,MIN(100,((M2568+10)/20)*100)),0)</f>
        <v/>
      </c>
      <c r="AC2568" s="11">
        <f>IFERROR(IF(D2568&lt;=0,0,ROUND(COUNTIFS($D$4:$D$3359,"&lt;="&amp;D2568,$D$4:$D$3359,"&gt;0")/COUNTIF($D$4:$D$3359,"&gt;0")*100,0)),0)</f>
        <v/>
      </c>
      <c r="AD2568" s="11">
        <f>IF(E2568&lt;=0,0,ROUND(MAX(0,MIN(100,(LOG10(1+E2568/1000000000)/LOG10(101))*100)),0))</f>
        <v/>
      </c>
      <c r="AE2568" s="11">
        <f>IF(O2568=N2568,50,ROUND(MAX(0,MIN(100,((H2568-N2568)/(O2568-N2568))*100)),0))</f>
        <v/>
      </c>
      <c r="AF2568" s="11">
        <f>ROUND(MAX(0,MIN(100,50+((H2568-K2568)/K2568)*1000)),0)</f>
        <v/>
      </c>
      <c r="AG2568" s="11">
        <f>IFERROR(ROUND(MAX(0,MIN(100,50+25*LN(MAX(0.01,X2568)))),0),25)</f>
        <v/>
      </c>
      <c r="AH2568" s="11">
        <f>ROUND(IF(M2568&lt;=-30,0,IF(M2568&lt;=-20,20,IF(M2568&lt;=-10,50,100))),0)</f>
        <v/>
      </c>
      <c r="AI2568" s="11">
        <f>ROUND(MAX(0,MIN(100,50+(Z2568*10))),0)</f>
        <v/>
      </c>
      <c r="AJ2568" s="11">
        <f>IFERROR(IF(--AA2568&gt;=80,"خرید قوی",IF(--AA2568&gt;=70,"خرید مشروط",IF(--AA2568&gt;=60,"مراقبت",IF(--AA2568&gt;=45,"ضعیف","عدم ورود")))),"")</f>
        <v/>
      </c>
    </row>
    <row r="2569">
      <c r="A2569" s="15">
        <f>'دیده بان بازار'!A2572</f>
        <v/>
      </c>
      <c r="B2569" s="16">
        <f>'دیده بان بازار'!B2572</f>
        <v/>
      </c>
      <c r="C2569" s="16">
        <f>'دیده بان بازار'!C2572</f>
        <v/>
      </c>
      <c r="D2569" s="16">
        <f>'دیده بان بازار'!D2572</f>
        <v/>
      </c>
      <c r="E2569" s="17">
        <f>'دیده بان بازار'!E2572</f>
        <v/>
      </c>
      <c r="F2569" s="16">
        <f>'دیده بان بازار'!F2572</f>
        <v/>
      </c>
      <c r="G2569" s="16">
        <f>'دیده بان بازار'!G2572</f>
        <v/>
      </c>
      <c r="H2569" s="16">
        <f>'دیده بان بازار'!H2572</f>
        <v/>
      </c>
      <c r="I2569" s="16">
        <f>'دیده بان بازار'!I2572</f>
        <v/>
      </c>
      <c r="J2569" s="16">
        <f>'دیده بان بازار'!J2572</f>
        <v/>
      </c>
      <c r="K2569" s="16">
        <f>'دیده بان بازار'!K2572</f>
        <v/>
      </c>
      <c r="L2569" s="16">
        <f>'دیده بان بازار'!L2572</f>
        <v/>
      </c>
      <c r="M2569" s="16">
        <f>'دیده بان بازار'!M2572</f>
        <v/>
      </c>
      <c r="N2569" s="16">
        <f>'دیده بان بازار'!N2572</f>
        <v/>
      </c>
      <c r="O2569" s="16">
        <f>'دیده بان بازار'!O2572</f>
        <v/>
      </c>
      <c r="P2569" s="16">
        <f>'دیده بان بازار'!P2572</f>
        <v/>
      </c>
      <c r="Q2569" s="16">
        <f>'دیده بان بازار'!Q2572</f>
        <v/>
      </c>
      <c r="R2569" s="16">
        <f>'دیده بان بازار'!R2572</f>
        <v/>
      </c>
      <c r="S2569" s="16">
        <f>'دیده بان بازار'!S2572</f>
        <v/>
      </c>
      <c r="T2569" s="16">
        <f>'دیده بان بازار'!T2572</f>
        <v/>
      </c>
      <c r="U2569" s="16">
        <f>'دیده بان بازار'!U2572</f>
        <v/>
      </c>
      <c r="V2569" s="16">
        <f>'دیده بان بازار'!V2572</f>
        <v/>
      </c>
      <c r="W2569" s="7">
        <f>'دیده بان بازار'!W2572</f>
        <v/>
      </c>
      <c r="X2569" s="11">
        <f>IFERROR(IF(OR(R2569&lt;=0,W2569&lt;=0,S2569&lt;=0,V2569&lt;=0),0,ROUND((S2569/R2569)/(V2569/W2569),2)),0)</f>
        <v/>
      </c>
      <c r="Y2569" s="11">
        <f>IFERROR(IF(OR(S2569&lt;=0,V2569&lt;=0),0,ROUND(S2569/V2569,2)),0)</f>
        <v/>
      </c>
      <c r="Z2569" s="11">
        <f>IFERROR(J2569-M2569,0)</f>
        <v/>
      </c>
      <c r="AA2569" s="11">
        <f>IFERROR(ROUND(MAX(0,MIN(100,((AB2569*0.2)+(AC2569*0.15)+(AD2569*0.15)+(AE2569*0.1)+(AF2569*0.1)+(AG2569*0.15)+(MIN(Y2569/3,1)*100*0.1)+(AI2569*0.05))*((AH2569/100)*0.25+0.75))),0),0)</f>
        <v/>
      </c>
      <c r="AB2569" s="11">
        <f>ROUND(MAX(0,MIN(100,((M2569+10)/20)*100)),0)</f>
        <v/>
      </c>
      <c r="AC2569" s="11">
        <f>IFERROR(IF(D2569&lt;=0,0,ROUND(COUNTIFS($D$4:$D$3359,"&lt;="&amp;D2569,$D$4:$D$3359,"&gt;0")/COUNTIF($D$4:$D$3359,"&gt;0")*100,0)),0)</f>
        <v/>
      </c>
      <c r="AD2569" s="11">
        <f>IF(E2569&lt;=0,0,ROUND(MAX(0,MIN(100,(LOG10(1+E2569/1000000000)/LOG10(101))*100)),0))</f>
        <v/>
      </c>
      <c r="AE2569" s="11">
        <f>IF(O2569=N2569,50,ROUND(MAX(0,MIN(100,((H2569-N2569)/(O2569-N2569))*100)),0))</f>
        <v/>
      </c>
      <c r="AF2569" s="11">
        <f>ROUND(MAX(0,MIN(100,50+((H2569-K2569)/K2569)*1000)),0)</f>
        <v/>
      </c>
      <c r="AG2569" s="11">
        <f>IFERROR(ROUND(MAX(0,MIN(100,50+25*LN(MAX(0.01,X2569)))),0),25)</f>
        <v/>
      </c>
      <c r="AH2569" s="11">
        <f>ROUND(IF(M2569&lt;=-30,0,IF(M2569&lt;=-20,20,IF(M2569&lt;=-10,50,100))),0)</f>
        <v/>
      </c>
      <c r="AI2569" s="11">
        <f>ROUND(MAX(0,MIN(100,50+(Z2569*10))),0)</f>
        <v/>
      </c>
      <c r="AJ2569" s="11">
        <f>IFERROR(IF(--AA2569&gt;=80,"خرید قوی",IF(--AA2569&gt;=70,"خرید مشروط",IF(--AA2569&gt;=60,"مراقبت",IF(--AA2569&gt;=45,"ضعیف","عدم ورود")))),"")</f>
        <v/>
      </c>
    </row>
    <row r="2570">
      <c r="A2570" s="12">
        <f>'دیده بان بازار'!A2573</f>
        <v/>
      </c>
      <c r="B2570" s="13">
        <f>'دیده بان بازار'!B2573</f>
        <v/>
      </c>
      <c r="C2570" s="13">
        <f>'دیده بان بازار'!C2573</f>
        <v/>
      </c>
      <c r="D2570" s="13">
        <f>'دیده بان بازار'!D2573</f>
        <v/>
      </c>
      <c r="E2570" s="14">
        <f>'دیده بان بازار'!E2573</f>
        <v/>
      </c>
      <c r="F2570" s="13">
        <f>'دیده بان بازار'!F2573</f>
        <v/>
      </c>
      <c r="G2570" s="13">
        <f>'دیده بان بازار'!G2573</f>
        <v/>
      </c>
      <c r="H2570" s="13">
        <f>'دیده بان بازار'!H2573</f>
        <v/>
      </c>
      <c r="I2570" s="13">
        <f>'دیده بان بازار'!I2573</f>
        <v/>
      </c>
      <c r="J2570" s="13">
        <f>'دیده بان بازار'!J2573</f>
        <v/>
      </c>
      <c r="K2570" s="13">
        <f>'دیده بان بازار'!K2573</f>
        <v/>
      </c>
      <c r="L2570" s="13">
        <f>'دیده بان بازار'!L2573</f>
        <v/>
      </c>
      <c r="M2570" s="13">
        <f>'دیده بان بازار'!M2573</f>
        <v/>
      </c>
      <c r="N2570" s="13">
        <f>'دیده بان بازار'!N2573</f>
        <v/>
      </c>
      <c r="O2570" s="13">
        <f>'دیده بان بازار'!O2573</f>
        <v/>
      </c>
      <c r="P2570" s="13">
        <f>'دیده بان بازار'!P2573</f>
        <v/>
      </c>
      <c r="Q2570" s="13">
        <f>'دیده بان بازار'!Q2573</f>
        <v/>
      </c>
      <c r="R2570" s="13">
        <f>'دیده بان بازار'!R2573</f>
        <v/>
      </c>
      <c r="S2570" s="13">
        <f>'دیده بان بازار'!S2573</f>
        <v/>
      </c>
      <c r="T2570" s="13">
        <f>'دیده بان بازار'!T2573</f>
        <v/>
      </c>
      <c r="U2570" s="13">
        <f>'دیده بان بازار'!U2573</f>
        <v/>
      </c>
      <c r="V2570" s="13">
        <f>'دیده بان بازار'!V2573</f>
        <v/>
      </c>
      <c r="W2570" s="6">
        <f>'دیده بان بازار'!W2573</f>
        <v/>
      </c>
      <c r="X2570" s="11">
        <f>IFERROR(IF(OR(R2570&lt;=0,W2570&lt;=0,S2570&lt;=0,V2570&lt;=0),0,ROUND((S2570/R2570)/(V2570/W2570),2)),0)</f>
        <v/>
      </c>
      <c r="Y2570" s="11">
        <f>IFERROR(IF(OR(S2570&lt;=0,V2570&lt;=0),0,ROUND(S2570/V2570,2)),0)</f>
        <v/>
      </c>
      <c r="Z2570" s="11">
        <f>IFERROR(J2570-M2570,0)</f>
        <v/>
      </c>
      <c r="AA2570" s="11">
        <f>IFERROR(ROUND(MAX(0,MIN(100,((AB2570*0.2)+(AC2570*0.15)+(AD2570*0.15)+(AE2570*0.1)+(AF2570*0.1)+(AG2570*0.15)+(MIN(Y2570/3,1)*100*0.1)+(AI2570*0.05))*((AH2570/100)*0.25+0.75))),0),0)</f>
        <v/>
      </c>
      <c r="AB2570" s="11">
        <f>ROUND(MAX(0,MIN(100,((M2570+10)/20)*100)),0)</f>
        <v/>
      </c>
      <c r="AC2570" s="11">
        <f>IFERROR(IF(D2570&lt;=0,0,ROUND(COUNTIFS($D$4:$D$3359,"&lt;="&amp;D2570,$D$4:$D$3359,"&gt;0")/COUNTIF($D$4:$D$3359,"&gt;0")*100,0)),0)</f>
        <v/>
      </c>
      <c r="AD2570" s="11">
        <f>IF(E2570&lt;=0,0,ROUND(MAX(0,MIN(100,(LOG10(1+E2570/1000000000)/LOG10(101))*100)),0))</f>
        <v/>
      </c>
      <c r="AE2570" s="11">
        <f>IF(O2570=N2570,50,ROUND(MAX(0,MIN(100,((H2570-N2570)/(O2570-N2570))*100)),0))</f>
        <v/>
      </c>
      <c r="AF2570" s="11">
        <f>ROUND(MAX(0,MIN(100,50+((H2570-K2570)/K2570)*1000)),0)</f>
        <v/>
      </c>
      <c r="AG2570" s="11">
        <f>IFERROR(ROUND(MAX(0,MIN(100,50+25*LN(MAX(0.01,X2570)))),0),25)</f>
        <v/>
      </c>
      <c r="AH2570" s="11">
        <f>ROUND(IF(M2570&lt;=-30,0,IF(M2570&lt;=-20,20,IF(M2570&lt;=-10,50,100))),0)</f>
        <v/>
      </c>
      <c r="AI2570" s="11">
        <f>ROUND(MAX(0,MIN(100,50+(Z2570*10))),0)</f>
        <v/>
      </c>
      <c r="AJ2570" s="11">
        <f>IFERROR(IF(--AA2570&gt;=80,"خرید قوی",IF(--AA2570&gt;=70,"خرید مشروط",IF(--AA2570&gt;=60,"مراقبت",IF(--AA2570&gt;=45,"ضعیف","عدم ورود")))),"")</f>
        <v/>
      </c>
    </row>
    <row r="2571">
      <c r="A2571" s="15">
        <f>'دیده بان بازار'!A2574</f>
        <v/>
      </c>
      <c r="B2571" s="16">
        <f>'دیده بان بازار'!B2574</f>
        <v/>
      </c>
      <c r="C2571" s="16">
        <f>'دیده بان بازار'!C2574</f>
        <v/>
      </c>
      <c r="D2571" s="16">
        <f>'دیده بان بازار'!D2574</f>
        <v/>
      </c>
      <c r="E2571" s="17">
        <f>'دیده بان بازار'!E2574</f>
        <v/>
      </c>
      <c r="F2571" s="16">
        <f>'دیده بان بازار'!F2574</f>
        <v/>
      </c>
      <c r="G2571" s="16">
        <f>'دیده بان بازار'!G2574</f>
        <v/>
      </c>
      <c r="H2571" s="16">
        <f>'دیده بان بازار'!H2574</f>
        <v/>
      </c>
      <c r="I2571" s="16">
        <f>'دیده بان بازار'!I2574</f>
        <v/>
      </c>
      <c r="J2571" s="16">
        <f>'دیده بان بازار'!J2574</f>
        <v/>
      </c>
      <c r="K2571" s="16">
        <f>'دیده بان بازار'!K2574</f>
        <v/>
      </c>
      <c r="L2571" s="16">
        <f>'دیده بان بازار'!L2574</f>
        <v/>
      </c>
      <c r="M2571" s="16">
        <f>'دیده بان بازار'!M2574</f>
        <v/>
      </c>
      <c r="N2571" s="16">
        <f>'دیده بان بازار'!N2574</f>
        <v/>
      </c>
      <c r="O2571" s="16">
        <f>'دیده بان بازار'!O2574</f>
        <v/>
      </c>
      <c r="P2571" s="16">
        <f>'دیده بان بازار'!P2574</f>
        <v/>
      </c>
      <c r="Q2571" s="16">
        <f>'دیده بان بازار'!Q2574</f>
        <v/>
      </c>
      <c r="R2571" s="16">
        <f>'دیده بان بازار'!R2574</f>
        <v/>
      </c>
      <c r="S2571" s="16">
        <f>'دیده بان بازار'!S2574</f>
        <v/>
      </c>
      <c r="T2571" s="16">
        <f>'دیده بان بازار'!T2574</f>
        <v/>
      </c>
      <c r="U2571" s="16">
        <f>'دیده بان بازار'!U2574</f>
        <v/>
      </c>
      <c r="V2571" s="16">
        <f>'دیده بان بازار'!V2574</f>
        <v/>
      </c>
      <c r="W2571" s="7">
        <f>'دیده بان بازار'!W2574</f>
        <v/>
      </c>
      <c r="X2571" s="11">
        <f>IFERROR(IF(OR(R2571&lt;=0,W2571&lt;=0,S2571&lt;=0,V2571&lt;=0),0,ROUND((S2571/R2571)/(V2571/W2571),2)),0)</f>
        <v/>
      </c>
      <c r="Y2571" s="11">
        <f>IFERROR(IF(OR(S2571&lt;=0,V2571&lt;=0),0,ROUND(S2571/V2571,2)),0)</f>
        <v/>
      </c>
      <c r="Z2571" s="11">
        <f>IFERROR(J2571-M2571,0)</f>
        <v/>
      </c>
      <c r="AA2571" s="11">
        <f>IFERROR(ROUND(MAX(0,MIN(100,((AB2571*0.2)+(AC2571*0.15)+(AD2571*0.15)+(AE2571*0.1)+(AF2571*0.1)+(AG2571*0.15)+(MIN(Y2571/3,1)*100*0.1)+(AI2571*0.05))*((AH2571/100)*0.25+0.75))),0),0)</f>
        <v/>
      </c>
      <c r="AB2571" s="11">
        <f>ROUND(MAX(0,MIN(100,((M2571+10)/20)*100)),0)</f>
        <v/>
      </c>
      <c r="AC2571" s="11">
        <f>IFERROR(IF(D2571&lt;=0,0,ROUND(COUNTIFS($D$4:$D$3359,"&lt;="&amp;D2571,$D$4:$D$3359,"&gt;0")/COUNTIF($D$4:$D$3359,"&gt;0")*100,0)),0)</f>
        <v/>
      </c>
      <c r="AD2571" s="11">
        <f>IF(E2571&lt;=0,0,ROUND(MAX(0,MIN(100,(LOG10(1+E2571/1000000000)/LOG10(101))*100)),0))</f>
        <v/>
      </c>
      <c r="AE2571" s="11">
        <f>IF(O2571=N2571,50,ROUND(MAX(0,MIN(100,((H2571-N2571)/(O2571-N2571))*100)),0))</f>
        <v/>
      </c>
      <c r="AF2571" s="11">
        <f>ROUND(MAX(0,MIN(100,50+((H2571-K2571)/K2571)*1000)),0)</f>
        <v/>
      </c>
      <c r="AG2571" s="11">
        <f>IFERROR(ROUND(MAX(0,MIN(100,50+25*LN(MAX(0.01,X2571)))),0),25)</f>
        <v/>
      </c>
      <c r="AH2571" s="11">
        <f>ROUND(IF(M2571&lt;=-30,0,IF(M2571&lt;=-20,20,IF(M2571&lt;=-10,50,100))),0)</f>
        <v/>
      </c>
      <c r="AI2571" s="11">
        <f>ROUND(MAX(0,MIN(100,50+(Z2571*10))),0)</f>
        <v/>
      </c>
      <c r="AJ2571" s="11">
        <f>IFERROR(IF(--AA2571&gt;=80,"خرید قوی",IF(--AA2571&gt;=70,"خرید مشروط",IF(--AA2571&gt;=60,"مراقبت",IF(--AA2571&gt;=45,"ضعیف","عدم ورود")))),"")</f>
        <v/>
      </c>
    </row>
    <row r="2572">
      <c r="A2572" s="12">
        <f>'دیده بان بازار'!A2575</f>
        <v/>
      </c>
      <c r="B2572" s="13">
        <f>'دیده بان بازار'!B2575</f>
        <v/>
      </c>
      <c r="C2572" s="13">
        <f>'دیده بان بازار'!C2575</f>
        <v/>
      </c>
      <c r="D2572" s="13">
        <f>'دیده بان بازار'!D2575</f>
        <v/>
      </c>
      <c r="E2572" s="14">
        <f>'دیده بان بازار'!E2575</f>
        <v/>
      </c>
      <c r="F2572" s="13">
        <f>'دیده بان بازار'!F2575</f>
        <v/>
      </c>
      <c r="G2572" s="13">
        <f>'دیده بان بازار'!G2575</f>
        <v/>
      </c>
      <c r="H2572" s="13">
        <f>'دیده بان بازار'!H2575</f>
        <v/>
      </c>
      <c r="I2572" s="13">
        <f>'دیده بان بازار'!I2575</f>
        <v/>
      </c>
      <c r="J2572" s="13">
        <f>'دیده بان بازار'!J2575</f>
        <v/>
      </c>
      <c r="K2572" s="13">
        <f>'دیده بان بازار'!K2575</f>
        <v/>
      </c>
      <c r="L2572" s="13">
        <f>'دیده بان بازار'!L2575</f>
        <v/>
      </c>
      <c r="M2572" s="13">
        <f>'دیده بان بازار'!M2575</f>
        <v/>
      </c>
      <c r="N2572" s="13">
        <f>'دیده بان بازار'!N2575</f>
        <v/>
      </c>
      <c r="O2572" s="13">
        <f>'دیده بان بازار'!O2575</f>
        <v/>
      </c>
      <c r="P2572" s="13">
        <f>'دیده بان بازار'!P2575</f>
        <v/>
      </c>
      <c r="Q2572" s="13">
        <f>'دیده بان بازار'!Q2575</f>
        <v/>
      </c>
      <c r="R2572" s="13">
        <f>'دیده بان بازار'!R2575</f>
        <v/>
      </c>
      <c r="S2572" s="13">
        <f>'دیده بان بازار'!S2575</f>
        <v/>
      </c>
      <c r="T2572" s="13">
        <f>'دیده بان بازار'!T2575</f>
        <v/>
      </c>
      <c r="U2572" s="13">
        <f>'دیده بان بازار'!U2575</f>
        <v/>
      </c>
      <c r="V2572" s="13">
        <f>'دیده بان بازار'!V2575</f>
        <v/>
      </c>
      <c r="W2572" s="6">
        <f>'دیده بان بازار'!W2575</f>
        <v/>
      </c>
      <c r="X2572" s="11">
        <f>IFERROR(IF(OR(R2572&lt;=0,W2572&lt;=0,S2572&lt;=0,V2572&lt;=0),0,ROUND((S2572/R2572)/(V2572/W2572),2)),0)</f>
        <v/>
      </c>
      <c r="Y2572" s="11">
        <f>IFERROR(IF(OR(S2572&lt;=0,V2572&lt;=0),0,ROUND(S2572/V2572,2)),0)</f>
        <v/>
      </c>
      <c r="Z2572" s="11">
        <f>IFERROR(J2572-M2572,0)</f>
        <v/>
      </c>
      <c r="AA2572" s="11">
        <f>IFERROR(ROUND(MAX(0,MIN(100,((AB2572*0.2)+(AC2572*0.15)+(AD2572*0.15)+(AE2572*0.1)+(AF2572*0.1)+(AG2572*0.15)+(MIN(Y2572/3,1)*100*0.1)+(AI2572*0.05))*((AH2572/100)*0.25+0.75))),0),0)</f>
        <v/>
      </c>
      <c r="AB2572" s="11">
        <f>ROUND(MAX(0,MIN(100,((M2572+10)/20)*100)),0)</f>
        <v/>
      </c>
      <c r="AC2572" s="11">
        <f>IFERROR(IF(D2572&lt;=0,0,ROUND(COUNTIFS($D$4:$D$3359,"&lt;="&amp;D2572,$D$4:$D$3359,"&gt;0")/COUNTIF($D$4:$D$3359,"&gt;0")*100,0)),0)</f>
        <v/>
      </c>
      <c r="AD2572" s="11">
        <f>IF(E2572&lt;=0,0,ROUND(MAX(0,MIN(100,(LOG10(1+E2572/1000000000)/LOG10(101))*100)),0))</f>
        <v/>
      </c>
      <c r="AE2572" s="11">
        <f>IF(O2572=N2572,50,ROUND(MAX(0,MIN(100,((H2572-N2572)/(O2572-N2572))*100)),0))</f>
        <v/>
      </c>
      <c r="AF2572" s="11">
        <f>ROUND(MAX(0,MIN(100,50+((H2572-K2572)/K2572)*1000)),0)</f>
        <v/>
      </c>
      <c r="AG2572" s="11">
        <f>IFERROR(ROUND(MAX(0,MIN(100,50+25*LN(MAX(0.01,X2572)))),0),25)</f>
        <v/>
      </c>
      <c r="AH2572" s="11">
        <f>ROUND(IF(M2572&lt;=-30,0,IF(M2572&lt;=-20,20,IF(M2572&lt;=-10,50,100))),0)</f>
        <v/>
      </c>
      <c r="AI2572" s="11">
        <f>ROUND(MAX(0,MIN(100,50+(Z2572*10))),0)</f>
        <v/>
      </c>
      <c r="AJ2572" s="11">
        <f>IFERROR(IF(--AA2572&gt;=80,"خرید قوی",IF(--AA2572&gt;=70,"خرید مشروط",IF(--AA2572&gt;=60,"مراقبت",IF(--AA2572&gt;=45,"ضعیف","عدم ورود")))),"")</f>
        <v/>
      </c>
    </row>
    <row r="2573">
      <c r="A2573" s="15">
        <f>'دیده بان بازار'!A2576</f>
        <v/>
      </c>
      <c r="B2573" s="16">
        <f>'دیده بان بازار'!B2576</f>
        <v/>
      </c>
      <c r="C2573" s="16">
        <f>'دیده بان بازار'!C2576</f>
        <v/>
      </c>
      <c r="D2573" s="16">
        <f>'دیده بان بازار'!D2576</f>
        <v/>
      </c>
      <c r="E2573" s="17">
        <f>'دیده بان بازار'!E2576</f>
        <v/>
      </c>
      <c r="F2573" s="16">
        <f>'دیده بان بازار'!F2576</f>
        <v/>
      </c>
      <c r="G2573" s="16">
        <f>'دیده بان بازار'!G2576</f>
        <v/>
      </c>
      <c r="H2573" s="16">
        <f>'دیده بان بازار'!H2576</f>
        <v/>
      </c>
      <c r="I2573" s="16">
        <f>'دیده بان بازار'!I2576</f>
        <v/>
      </c>
      <c r="J2573" s="16">
        <f>'دیده بان بازار'!J2576</f>
        <v/>
      </c>
      <c r="K2573" s="16">
        <f>'دیده بان بازار'!K2576</f>
        <v/>
      </c>
      <c r="L2573" s="16">
        <f>'دیده بان بازار'!L2576</f>
        <v/>
      </c>
      <c r="M2573" s="16">
        <f>'دیده بان بازار'!M2576</f>
        <v/>
      </c>
      <c r="N2573" s="16">
        <f>'دیده بان بازار'!N2576</f>
        <v/>
      </c>
      <c r="O2573" s="16">
        <f>'دیده بان بازار'!O2576</f>
        <v/>
      </c>
      <c r="P2573" s="16">
        <f>'دیده بان بازار'!P2576</f>
        <v/>
      </c>
      <c r="Q2573" s="16">
        <f>'دیده بان بازار'!Q2576</f>
        <v/>
      </c>
      <c r="R2573" s="16">
        <f>'دیده بان بازار'!R2576</f>
        <v/>
      </c>
      <c r="S2573" s="16">
        <f>'دیده بان بازار'!S2576</f>
        <v/>
      </c>
      <c r="T2573" s="16">
        <f>'دیده بان بازار'!T2576</f>
        <v/>
      </c>
      <c r="U2573" s="16">
        <f>'دیده بان بازار'!U2576</f>
        <v/>
      </c>
      <c r="V2573" s="16">
        <f>'دیده بان بازار'!V2576</f>
        <v/>
      </c>
      <c r="W2573" s="7">
        <f>'دیده بان بازار'!W2576</f>
        <v/>
      </c>
      <c r="X2573" s="11">
        <f>IFERROR(IF(OR(R2573&lt;=0,W2573&lt;=0,S2573&lt;=0,V2573&lt;=0),0,ROUND((S2573/R2573)/(V2573/W2573),2)),0)</f>
        <v/>
      </c>
      <c r="Y2573" s="11">
        <f>IFERROR(IF(OR(S2573&lt;=0,V2573&lt;=0),0,ROUND(S2573/V2573,2)),0)</f>
        <v/>
      </c>
      <c r="Z2573" s="11">
        <f>IFERROR(J2573-M2573,0)</f>
        <v/>
      </c>
      <c r="AA2573" s="11">
        <f>IFERROR(ROUND(MAX(0,MIN(100,((AB2573*0.2)+(AC2573*0.15)+(AD2573*0.15)+(AE2573*0.1)+(AF2573*0.1)+(AG2573*0.15)+(MIN(Y2573/3,1)*100*0.1)+(AI2573*0.05))*((AH2573/100)*0.25+0.75))),0),0)</f>
        <v/>
      </c>
      <c r="AB2573" s="11">
        <f>ROUND(MAX(0,MIN(100,((M2573+10)/20)*100)),0)</f>
        <v/>
      </c>
      <c r="AC2573" s="11">
        <f>IFERROR(IF(D2573&lt;=0,0,ROUND(COUNTIFS($D$4:$D$3359,"&lt;="&amp;D2573,$D$4:$D$3359,"&gt;0")/COUNTIF($D$4:$D$3359,"&gt;0")*100,0)),0)</f>
        <v/>
      </c>
      <c r="AD2573" s="11">
        <f>IF(E2573&lt;=0,0,ROUND(MAX(0,MIN(100,(LOG10(1+E2573/1000000000)/LOG10(101))*100)),0))</f>
        <v/>
      </c>
      <c r="AE2573" s="11">
        <f>IF(O2573=N2573,50,ROUND(MAX(0,MIN(100,((H2573-N2573)/(O2573-N2573))*100)),0))</f>
        <v/>
      </c>
      <c r="AF2573" s="11">
        <f>ROUND(MAX(0,MIN(100,50+((H2573-K2573)/K2573)*1000)),0)</f>
        <v/>
      </c>
      <c r="AG2573" s="11">
        <f>IFERROR(ROUND(MAX(0,MIN(100,50+25*LN(MAX(0.01,X2573)))),0),25)</f>
        <v/>
      </c>
      <c r="AH2573" s="11">
        <f>ROUND(IF(M2573&lt;=-30,0,IF(M2573&lt;=-20,20,IF(M2573&lt;=-10,50,100))),0)</f>
        <v/>
      </c>
      <c r="AI2573" s="11">
        <f>ROUND(MAX(0,MIN(100,50+(Z2573*10))),0)</f>
        <v/>
      </c>
      <c r="AJ2573" s="11">
        <f>IFERROR(IF(--AA2573&gt;=80,"خرید قوی",IF(--AA2573&gt;=70,"خرید مشروط",IF(--AA2573&gt;=60,"مراقبت",IF(--AA2573&gt;=45,"ضعیف","عدم ورود")))),"")</f>
        <v/>
      </c>
    </row>
    <row r="2574">
      <c r="A2574" s="12">
        <f>'دیده بان بازار'!A2577</f>
        <v/>
      </c>
      <c r="B2574" s="13">
        <f>'دیده بان بازار'!B2577</f>
        <v/>
      </c>
      <c r="C2574" s="13">
        <f>'دیده بان بازار'!C2577</f>
        <v/>
      </c>
      <c r="D2574" s="13">
        <f>'دیده بان بازار'!D2577</f>
        <v/>
      </c>
      <c r="E2574" s="14">
        <f>'دیده بان بازار'!E2577</f>
        <v/>
      </c>
      <c r="F2574" s="13">
        <f>'دیده بان بازار'!F2577</f>
        <v/>
      </c>
      <c r="G2574" s="13">
        <f>'دیده بان بازار'!G2577</f>
        <v/>
      </c>
      <c r="H2574" s="13">
        <f>'دیده بان بازار'!H2577</f>
        <v/>
      </c>
      <c r="I2574" s="13">
        <f>'دیده بان بازار'!I2577</f>
        <v/>
      </c>
      <c r="J2574" s="13">
        <f>'دیده بان بازار'!J2577</f>
        <v/>
      </c>
      <c r="K2574" s="13">
        <f>'دیده بان بازار'!K2577</f>
        <v/>
      </c>
      <c r="L2574" s="13">
        <f>'دیده بان بازار'!L2577</f>
        <v/>
      </c>
      <c r="M2574" s="13">
        <f>'دیده بان بازار'!M2577</f>
        <v/>
      </c>
      <c r="N2574" s="13">
        <f>'دیده بان بازار'!N2577</f>
        <v/>
      </c>
      <c r="O2574" s="13">
        <f>'دیده بان بازار'!O2577</f>
        <v/>
      </c>
      <c r="P2574" s="13">
        <f>'دیده بان بازار'!P2577</f>
        <v/>
      </c>
      <c r="Q2574" s="13">
        <f>'دیده بان بازار'!Q2577</f>
        <v/>
      </c>
      <c r="R2574" s="13">
        <f>'دیده بان بازار'!R2577</f>
        <v/>
      </c>
      <c r="S2574" s="13">
        <f>'دیده بان بازار'!S2577</f>
        <v/>
      </c>
      <c r="T2574" s="13">
        <f>'دیده بان بازار'!T2577</f>
        <v/>
      </c>
      <c r="U2574" s="13">
        <f>'دیده بان بازار'!U2577</f>
        <v/>
      </c>
      <c r="V2574" s="13">
        <f>'دیده بان بازار'!V2577</f>
        <v/>
      </c>
      <c r="W2574" s="6">
        <f>'دیده بان بازار'!W2577</f>
        <v/>
      </c>
      <c r="X2574" s="11">
        <f>IFERROR(IF(OR(R2574&lt;=0,W2574&lt;=0,S2574&lt;=0,V2574&lt;=0),0,ROUND((S2574/R2574)/(V2574/W2574),2)),0)</f>
        <v/>
      </c>
      <c r="Y2574" s="11">
        <f>IFERROR(IF(OR(S2574&lt;=0,V2574&lt;=0),0,ROUND(S2574/V2574,2)),0)</f>
        <v/>
      </c>
      <c r="Z2574" s="11">
        <f>IFERROR(J2574-M2574,0)</f>
        <v/>
      </c>
      <c r="AA2574" s="11">
        <f>IFERROR(ROUND(MAX(0,MIN(100,((AB2574*0.2)+(AC2574*0.15)+(AD2574*0.15)+(AE2574*0.1)+(AF2574*0.1)+(AG2574*0.15)+(MIN(Y2574/3,1)*100*0.1)+(AI2574*0.05))*((AH2574/100)*0.25+0.75))),0),0)</f>
        <v/>
      </c>
      <c r="AB2574" s="11">
        <f>ROUND(MAX(0,MIN(100,((M2574+10)/20)*100)),0)</f>
        <v/>
      </c>
      <c r="AC2574" s="11">
        <f>IFERROR(IF(D2574&lt;=0,0,ROUND(COUNTIFS($D$4:$D$3359,"&lt;="&amp;D2574,$D$4:$D$3359,"&gt;0")/COUNTIF($D$4:$D$3359,"&gt;0")*100,0)),0)</f>
        <v/>
      </c>
      <c r="AD2574" s="11">
        <f>IF(E2574&lt;=0,0,ROUND(MAX(0,MIN(100,(LOG10(1+E2574/1000000000)/LOG10(101))*100)),0))</f>
        <v/>
      </c>
      <c r="AE2574" s="11">
        <f>IF(O2574=N2574,50,ROUND(MAX(0,MIN(100,((H2574-N2574)/(O2574-N2574))*100)),0))</f>
        <v/>
      </c>
      <c r="AF2574" s="11">
        <f>ROUND(MAX(0,MIN(100,50+((H2574-K2574)/K2574)*1000)),0)</f>
        <v/>
      </c>
      <c r="AG2574" s="11">
        <f>IFERROR(ROUND(MAX(0,MIN(100,50+25*LN(MAX(0.01,X2574)))),0),25)</f>
        <v/>
      </c>
      <c r="AH2574" s="11">
        <f>ROUND(IF(M2574&lt;=-30,0,IF(M2574&lt;=-20,20,IF(M2574&lt;=-10,50,100))),0)</f>
        <v/>
      </c>
      <c r="AI2574" s="11">
        <f>ROUND(MAX(0,MIN(100,50+(Z2574*10))),0)</f>
        <v/>
      </c>
      <c r="AJ2574" s="11">
        <f>IFERROR(IF(--AA2574&gt;=80,"خرید قوی",IF(--AA2574&gt;=70,"خرید مشروط",IF(--AA2574&gt;=60,"مراقبت",IF(--AA2574&gt;=45,"ضعیف","عدم ورود")))),"")</f>
        <v/>
      </c>
    </row>
    <row r="2575">
      <c r="A2575" s="15">
        <f>'دیده بان بازار'!A2578</f>
        <v/>
      </c>
      <c r="B2575" s="16">
        <f>'دیده بان بازار'!B2578</f>
        <v/>
      </c>
      <c r="C2575" s="16">
        <f>'دیده بان بازار'!C2578</f>
        <v/>
      </c>
      <c r="D2575" s="16">
        <f>'دیده بان بازار'!D2578</f>
        <v/>
      </c>
      <c r="E2575" s="17">
        <f>'دیده بان بازار'!E2578</f>
        <v/>
      </c>
      <c r="F2575" s="16">
        <f>'دیده بان بازار'!F2578</f>
        <v/>
      </c>
      <c r="G2575" s="16">
        <f>'دیده بان بازار'!G2578</f>
        <v/>
      </c>
      <c r="H2575" s="16">
        <f>'دیده بان بازار'!H2578</f>
        <v/>
      </c>
      <c r="I2575" s="16">
        <f>'دیده بان بازار'!I2578</f>
        <v/>
      </c>
      <c r="J2575" s="16">
        <f>'دیده بان بازار'!J2578</f>
        <v/>
      </c>
      <c r="K2575" s="16">
        <f>'دیده بان بازار'!K2578</f>
        <v/>
      </c>
      <c r="L2575" s="16">
        <f>'دیده بان بازار'!L2578</f>
        <v/>
      </c>
      <c r="M2575" s="16">
        <f>'دیده بان بازار'!M2578</f>
        <v/>
      </c>
      <c r="N2575" s="16">
        <f>'دیده بان بازار'!N2578</f>
        <v/>
      </c>
      <c r="O2575" s="16">
        <f>'دیده بان بازار'!O2578</f>
        <v/>
      </c>
      <c r="P2575" s="16">
        <f>'دیده بان بازار'!P2578</f>
        <v/>
      </c>
      <c r="Q2575" s="16">
        <f>'دیده بان بازار'!Q2578</f>
        <v/>
      </c>
      <c r="R2575" s="16">
        <f>'دیده بان بازار'!R2578</f>
        <v/>
      </c>
      <c r="S2575" s="16">
        <f>'دیده بان بازار'!S2578</f>
        <v/>
      </c>
      <c r="T2575" s="16">
        <f>'دیده بان بازار'!T2578</f>
        <v/>
      </c>
      <c r="U2575" s="16">
        <f>'دیده بان بازار'!U2578</f>
        <v/>
      </c>
      <c r="V2575" s="16">
        <f>'دیده بان بازار'!V2578</f>
        <v/>
      </c>
      <c r="W2575" s="7">
        <f>'دیده بان بازار'!W2578</f>
        <v/>
      </c>
      <c r="X2575" s="11">
        <f>IFERROR(IF(OR(R2575&lt;=0,W2575&lt;=0,S2575&lt;=0,V2575&lt;=0),0,ROUND((S2575/R2575)/(V2575/W2575),2)),0)</f>
        <v/>
      </c>
      <c r="Y2575" s="11">
        <f>IFERROR(IF(OR(S2575&lt;=0,V2575&lt;=0),0,ROUND(S2575/V2575,2)),0)</f>
        <v/>
      </c>
      <c r="Z2575" s="11">
        <f>IFERROR(J2575-M2575,0)</f>
        <v/>
      </c>
      <c r="AA2575" s="11">
        <f>IFERROR(ROUND(MAX(0,MIN(100,((AB2575*0.2)+(AC2575*0.15)+(AD2575*0.15)+(AE2575*0.1)+(AF2575*0.1)+(AG2575*0.15)+(MIN(Y2575/3,1)*100*0.1)+(AI2575*0.05))*((AH2575/100)*0.25+0.75))),0),0)</f>
        <v/>
      </c>
      <c r="AB2575" s="11">
        <f>ROUND(MAX(0,MIN(100,((M2575+10)/20)*100)),0)</f>
        <v/>
      </c>
      <c r="AC2575" s="11">
        <f>IFERROR(IF(D2575&lt;=0,0,ROUND(COUNTIFS($D$4:$D$3359,"&lt;="&amp;D2575,$D$4:$D$3359,"&gt;0")/COUNTIF($D$4:$D$3359,"&gt;0")*100,0)),0)</f>
        <v/>
      </c>
      <c r="AD2575" s="11">
        <f>IF(E2575&lt;=0,0,ROUND(MAX(0,MIN(100,(LOG10(1+E2575/1000000000)/LOG10(101))*100)),0))</f>
        <v/>
      </c>
      <c r="AE2575" s="11">
        <f>IF(O2575=N2575,50,ROUND(MAX(0,MIN(100,((H2575-N2575)/(O2575-N2575))*100)),0))</f>
        <v/>
      </c>
      <c r="AF2575" s="11">
        <f>ROUND(MAX(0,MIN(100,50+((H2575-K2575)/K2575)*1000)),0)</f>
        <v/>
      </c>
      <c r="AG2575" s="11">
        <f>IFERROR(ROUND(MAX(0,MIN(100,50+25*LN(MAX(0.01,X2575)))),0),25)</f>
        <v/>
      </c>
      <c r="AH2575" s="11">
        <f>ROUND(IF(M2575&lt;=-30,0,IF(M2575&lt;=-20,20,IF(M2575&lt;=-10,50,100))),0)</f>
        <v/>
      </c>
      <c r="AI2575" s="11">
        <f>ROUND(MAX(0,MIN(100,50+(Z2575*10))),0)</f>
        <v/>
      </c>
      <c r="AJ2575" s="11">
        <f>IFERROR(IF(--AA2575&gt;=80,"خرید قوی",IF(--AA2575&gt;=70,"خرید مشروط",IF(--AA2575&gt;=60,"مراقبت",IF(--AA2575&gt;=45,"ضعیف","عدم ورود")))),"")</f>
        <v/>
      </c>
    </row>
    <row r="2576">
      <c r="A2576" s="12">
        <f>'دیده بان بازار'!A2579</f>
        <v/>
      </c>
      <c r="B2576" s="13">
        <f>'دیده بان بازار'!B2579</f>
        <v/>
      </c>
      <c r="C2576" s="13">
        <f>'دیده بان بازار'!C2579</f>
        <v/>
      </c>
      <c r="D2576" s="13">
        <f>'دیده بان بازار'!D2579</f>
        <v/>
      </c>
      <c r="E2576" s="14">
        <f>'دیده بان بازار'!E2579</f>
        <v/>
      </c>
      <c r="F2576" s="13">
        <f>'دیده بان بازار'!F2579</f>
        <v/>
      </c>
      <c r="G2576" s="13">
        <f>'دیده بان بازار'!G2579</f>
        <v/>
      </c>
      <c r="H2576" s="13">
        <f>'دیده بان بازار'!H2579</f>
        <v/>
      </c>
      <c r="I2576" s="13">
        <f>'دیده بان بازار'!I2579</f>
        <v/>
      </c>
      <c r="J2576" s="13">
        <f>'دیده بان بازار'!J2579</f>
        <v/>
      </c>
      <c r="K2576" s="13">
        <f>'دیده بان بازار'!K2579</f>
        <v/>
      </c>
      <c r="L2576" s="13">
        <f>'دیده بان بازار'!L2579</f>
        <v/>
      </c>
      <c r="M2576" s="13">
        <f>'دیده بان بازار'!M2579</f>
        <v/>
      </c>
      <c r="N2576" s="13">
        <f>'دیده بان بازار'!N2579</f>
        <v/>
      </c>
      <c r="O2576" s="13">
        <f>'دیده بان بازار'!O2579</f>
        <v/>
      </c>
      <c r="P2576" s="13">
        <f>'دیده بان بازار'!P2579</f>
        <v/>
      </c>
      <c r="Q2576" s="13">
        <f>'دیده بان بازار'!Q2579</f>
        <v/>
      </c>
      <c r="R2576" s="13">
        <f>'دیده بان بازار'!R2579</f>
        <v/>
      </c>
      <c r="S2576" s="13">
        <f>'دیده بان بازار'!S2579</f>
        <v/>
      </c>
      <c r="T2576" s="13">
        <f>'دیده بان بازار'!T2579</f>
        <v/>
      </c>
      <c r="U2576" s="13">
        <f>'دیده بان بازار'!U2579</f>
        <v/>
      </c>
      <c r="V2576" s="13">
        <f>'دیده بان بازار'!V2579</f>
        <v/>
      </c>
      <c r="W2576" s="6">
        <f>'دیده بان بازار'!W2579</f>
        <v/>
      </c>
      <c r="X2576" s="11">
        <f>IFERROR(IF(OR(R2576&lt;=0,W2576&lt;=0,S2576&lt;=0,V2576&lt;=0),0,ROUND((S2576/R2576)/(V2576/W2576),2)),0)</f>
        <v/>
      </c>
      <c r="Y2576" s="11">
        <f>IFERROR(IF(OR(S2576&lt;=0,V2576&lt;=0),0,ROUND(S2576/V2576,2)),0)</f>
        <v/>
      </c>
      <c r="Z2576" s="11">
        <f>IFERROR(J2576-M2576,0)</f>
        <v/>
      </c>
      <c r="AA2576" s="11">
        <f>IFERROR(ROUND(MAX(0,MIN(100,((AB2576*0.2)+(AC2576*0.15)+(AD2576*0.15)+(AE2576*0.1)+(AF2576*0.1)+(AG2576*0.15)+(MIN(Y2576/3,1)*100*0.1)+(AI2576*0.05))*((AH2576/100)*0.25+0.75))),0),0)</f>
        <v/>
      </c>
      <c r="AB2576" s="11">
        <f>ROUND(MAX(0,MIN(100,((M2576+10)/20)*100)),0)</f>
        <v/>
      </c>
      <c r="AC2576" s="11">
        <f>IFERROR(IF(D2576&lt;=0,0,ROUND(COUNTIFS($D$4:$D$3359,"&lt;="&amp;D2576,$D$4:$D$3359,"&gt;0")/COUNTIF($D$4:$D$3359,"&gt;0")*100,0)),0)</f>
        <v/>
      </c>
      <c r="AD2576" s="11">
        <f>IF(E2576&lt;=0,0,ROUND(MAX(0,MIN(100,(LOG10(1+E2576/1000000000)/LOG10(101))*100)),0))</f>
        <v/>
      </c>
      <c r="AE2576" s="11">
        <f>IF(O2576=N2576,50,ROUND(MAX(0,MIN(100,((H2576-N2576)/(O2576-N2576))*100)),0))</f>
        <v/>
      </c>
      <c r="AF2576" s="11">
        <f>ROUND(MAX(0,MIN(100,50+((H2576-K2576)/K2576)*1000)),0)</f>
        <v/>
      </c>
      <c r="AG2576" s="11">
        <f>IFERROR(ROUND(MAX(0,MIN(100,50+25*LN(MAX(0.01,X2576)))),0),25)</f>
        <v/>
      </c>
      <c r="AH2576" s="11">
        <f>ROUND(IF(M2576&lt;=-30,0,IF(M2576&lt;=-20,20,IF(M2576&lt;=-10,50,100))),0)</f>
        <v/>
      </c>
      <c r="AI2576" s="11">
        <f>ROUND(MAX(0,MIN(100,50+(Z2576*10))),0)</f>
        <v/>
      </c>
      <c r="AJ2576" s="11">
        <f>IFERROR(IF(--AA2576&gt;=80,"خرید قوی",IF(--AA2576&gt;=70,"خرید مشروط",IF(--AA2576&gt;=60,"مراقبت",IF(--AA2576&gt;=45,"ضعیف","عدم ورود")))),"")</f>
        <v/>
      </c>
    </row>
    <row r="2577">
      <c r="A2577" s="15">
        <f>'دیده بان بازار'!A2580</f>
        <v/>
      </c>
      <c r="B2577" s="16">
        <f>'دیده بان بازار'!B2580</f>
        <v/>
      </c>
      <c r="C2577" s="16">
        <f>'دیده بان بازار'!C2580</f>
        <v/>
      </c>
      <c r="D2577" s="16">
        <f>'دیده بان بازار'!D2580</f>
        <v/>
      </c>
      <c r="E2577" s="17">
        <f>'دیده بان بازار'!E2580</f>
        <v/>
      </c>
      <c r="F2577" s="16">
        <f>'دیده بان بازار'!F2580</f>
        <v/>
      </c>
      <c r="G2577" s="16">
        <f>'دیده بان بازار'!G2580</f>
        <v/>
      </c>
      <c r="H2577" s="16">
        <f>'دیده بان بازار'!H2580</f>
        <v/>
      </c>
      <c r="I2577" s="16">
        <f>'دیده بان بازار'!I2580</f>
        <v/>
      </c>
      <c r="J2577" s="16">
        <f>'دیده بان بازار'!J2580</f>
        <v/>
      </c>
      <c r="K2577" s="16">
        <f>'دیده بان بازار'!K2580</f>
        <v/>
      </c>
      <c r="L2577" s="16">
        <f>'دیده بان بازار'!L2580</f>
        <v/>
      </c>
      <c r="M2577" s="16">
        <f>'دیده بان بازار'!M2580</f>
        <v/>
      </c>
      <c r="N2577" s="16">
        <f>'دیده بان بازار'!N2580</f>
        <v/>
      </c>
      <c r="O2577" s="16">
        <f>'دیده بان بازار'!O2580</f>
        <v/>
      </c>
      <c r="P2577" s="16">
        <f>'دیده بان بازار'!P2580</f>
        <v/>
      </c>
      <c r="Q2577" s="16">
        <f>'دیده بان بازار'!Q2580</f>
        <v/>
      </c>
      <c r="R2577" s="16">
        <f>'دیده بان بازار'!R2580</f>
        <v/>
      </c>
      <c r="S2577" s="16">
        <f>'دیده بان بازار'!S2580</f>
        <v/>
      </c>
      <c r="T2577" s="16">
        <f>'دیده بان بازار'!T2580</f>
        <v/>
      </c>
      <c r="U2577" s="16">
        <f>'دیده بان بازار'!U2580</f>
        <v/>
      </c>
      <c r="V2577" s="16">
        <f>'دیده بان بازار'!V2580</f>
        <v/>
      </c>
      <c r="W2577" s="7">
        <f>'دیده بان بازار'!W2580</f>
        <v/>
      </c>
      <c r="X2577" s="11">
        <f>IFERROR(IF(OR(R2577&lt;=0,W2577&lt;=0,S2577&lt;=0,V2577&lt;=0),0,ROUND((S2577/R2577)/(V2577/W2577),2)),0)</f>
        <v/>
      </c>
      <c r="Y2577" s="11">
        <f>IFERROR(IF(OR(S2577&lt;=0,V2577&lt;=0),0,ROUND(S2577/V2577,2)),0)</f>
        <v/>
      </c>
      <c r="Z2577" s="11">
        <f>IFERROR(J2577-M2577,0)</f>
        <v/>
      </c>
      <c r="AA2577" s="11">
        <f>IFERROR(ROUND(MAX(0,MIN(100,((AB2577*0.2)+(AC2577*0.15)+(AD2577*0.15)+(AE2577*0.1)+(AF2577*0.1)+(AG2577*0.15)+(MIN(Y2577/3,1)*100*0.1)+(AI2577*0.05))*((AH2577/100)*0.25+0.75))),0),0)</f>
        <v/>
      </c>
      <c r="AB2577" s="11">
        <f>ROUND(MAX(0,MIN(100,((M2577+10)/20)*100)),0)</f>
        <v/>
      </c>
      <c r="AC2577" s="11">
        <f>IFERROR(IF(D2577&lt;=0,0,ROUND(COUNTIFS($D$4:$D$3359,"&lt;="&amp;D2577,$D$4:$D$3359,"&gt;0")/COUNTIF($D$4:$D$3359,"&gt;0")*100,0)),0)</f>
        <v/>
      </c>
      <c r="AD2577" s="11">
        <f>IF(E2577&lt;=0,0,ROUND(MAX(0,MIN(100,(LOG10(1+E2577/1000000000)/LOG10(101))*100)),0))</f>
        <v/>
      </c>
      <c r="AE2577" s="11">
        <f>IF(O2577=N2577,50,ROUND(MAX(0,MIN(100,((H2577-N2577)/(O2577-N2577))*100)),0))</f>
        <v/>
      </c>
      <c r="AF2577" s="11">
        <f>ROUND(MAX(0,MIN(100,50+((H2577-K2577)/K2577)*1000)),0)</f>
        <v/>
      </c>
      <c r="AG2577" s="11">
        <f>IFERROR(ROUND(MAX(0,MIN(100,50+25*LN(MAX(0.01,X2577)))),0),25)</f>
        <v/>
      </c>
      <c r="AH2577" s="11">
        <f>ROUND(IF(M2577&lt;=-30,0,IF(M2577&lt;=-20,20,IF(M2577&lt;=-10,50,100))),0)</f>
        <v/>
      </c>
      <c r="AI2577" s="11">
        <f>ROUND(MAX(0,MIN(100,50+(Z2577*10))),0)</f>
        <v/>
      </c>
      <c r="AJ2577" s="11">
        <f>IFERROR(IF(--AA2577&gt;=80,"خرید قوی",IF(--AA2577&gt;=70,"خرید مشروط",IF(--AA2577&gt;=60,"مراقبت",IF(--AA2577&gt;=45,"ضعیف","عدم ورود")))),"")</f>
        <v/>
      </c>
    </row>
    <row r="2578">
      <c r="A2578" s="12">
        <f>'دیده بان بازار'!A2581</f>
        <v/>
      </c>
      <c r="B2578" s="13">
        <f>'دیده بان بازار'!B2581</f>
        <v/>
      </c>
      <c r="C2578" s="13">
        <f>'دیده بان بازار'!C2581</f>
        <v/>
      </c>
      <c r="D2578" s="13">
        <f>'دیده بان بازار'!D2581</f>
        <v/>
      </c>
      <c r="E2578" s="14">
        <f>'دیده بان بازار'!E2581</f>
        <v/>
      </c>
      <c r="F2578" s="13">
        <f>'دیده بان بازار'!F2581</f>
        <v/>
      </c>
      <c r="G2578" s="13">
        <f>'دیده بان بازار'!G2581</f>
        <v/>
      </c>
      <c r="H2578" s="13">
        <f>'دیده بان بازار'!H2581</f>
        <v/>
      </c>
      <c r="I2578" s="13">
        <f>'دیده بان بازار'!I2581</f>
        <v/>
      </c>
      <c r="J2578" s="13">
        <f>'دیده بان بازار'!J2581</f>
        <v/>
      </c>
      <c r="K2578" s="13">
        <f>'دیده بان بازار'!K2581</f>
        <v/>
      </c>
      <c r="L2578" s="13">
        <f>'دیده بان بازار'!L2581</f>
        <v/>
      </c>
      <c r="M2578" s="13">
        <f>'دیده بان بازار'!M2581</f>
        <v/>
      </c>
      <c r="N2578" s="13">
        <f>'دیده بان بازار'!N2581</f>
        <v/>
      </c>
      <c r="O2578" s="13">
        <f>'دیده بان بازار'!O2581</f>
        <v/>
      </c>
      <c r="P2578" s="13">
        <f>'دیده بان بازار'!P2581</f>
        <v/>
      </c>
      <c r="Q2578" s="13">
        <f>'دیده بان بازار'!Q2581</f>
        <v/>
      </c>
      <c r="R2578" s="13">
        <f>'دیده بان بازار'!R2581</f>
        <v/>
      </c>
      <c r="S2578" s="13">
        <f>'دیده بان بازار'!S2581</f>
        <v/>
      </c>
      <c r="T2578" s="13">
        <f>'دیده بان بازار'!T2581</f>
        <v/>
      </c>
      <c r="U2578" s="13">
        <f>'دیده بان بازار'!U2581</f>
        <v/>
      </c>
      <c r="V2578" s="13">
        <f>'دیده بان بازار'!V2581</f>
        <v/>
      </c>
      <c r="W2578" s="6">
        <f>'دیده بان بازار'!W2581</f>
        <v/>
      </c>
      <c r="X2578" s="11">
        <f>IFERROR(IF(OR(R2578&lt;=0,W2578&lt;=0,S2578&lt;=0,V2578&lt;=0),0,ROUND((S2578/R2578)/(V2578/W2578),2)),0)</f>
        <v/>
      </c>
      <c r="Y2578" s="11">
        <f>IFERROR(IF(OR(S2578&lt;=0,V2578&lt;=0),0,ROUND(S2578/V2578,2)),0)</f>
        <v/>
      </c>
      <c r="Z2578" s="11">
        <f>IFERROR(J2578-M2578,0)</f>
        <v/>
      </c>
      <c r="AA2578" s="11">
        <f>IFERROR(ROUND(MAX(0,MIN(100,((AB2578*0.2)+(AC2578*0.15)+(AD2578*0.15)+(AE2578*0.1)+(AF2578*0.1)+(AG2578*0.15)+(MIN(Y2578/3,1)*100*0.1)+(AI2578*0.05))*((AH2578/100)*0.25+0.75))),0),0)</f>
        <v/>
      </c>
      <c r="AB2578" s="11">
        <f>ROUND(MAX(0,MIN(100,((M2578+10)/20)*100)),0)</f>
        <v/>
      </c>
      <c r="AC2578" s="11">
        <f>IFERROR(IF(D2578&lt;=0,0,ROUND(COUNTIFS($D$4:$D$3359,"&lt;="&amp;D2578,$D$4:$D$3359,"&gt;0")/COUNTIF($D$4:$D$3359,"&gt;0")*100,0)),0)</f>
        <v/>
      </c>
      <c r="AD2578" s="11">
        <f>IF(E2578&lt;=0,0,ROUND(MAX(0,MIN(100,(LOG10(1+E2578/1000000000)/LOG10(101))*100)),0))</f>
        <v/>
      </c>
      <c r="AE2578" s="11">
        <f>IF(O2578=N2578,50,ROUND(MAX(0,MIN(100,((H2578-N2578)/(O2578-N2578))*100)),0))</f>
        <v/>
      </c>
      <c r="AF2578" s="11">
        <f>ROUND(MAX(0,MIN(100,50+((H2578-K2578)/K2578)*1000)),0)</f>
        <v/>
      </c>
      <c r="AG2578" s="11">
        <f>IFERROR(ROUND(MAX(0,MIN(100,50+25*LN(MAX(0.01,X2578)))),0),25)</f>
        <v/>
      </c>
      <c r="AH2578" s="11">
        <f>ROUND(IF(M2578&lt;=-30,0,IF(M2578&lt;=-20,20,IF(M2578&lt;=-10,50,100))),0)</f>
        <v/>
      </c>
      <c r="AI2578" s="11">
        <f>ROUND(MAX(0,MIN(100,50+(Z2578*10))),0)</f>
        <v/>
      </c>
      <c r="AJ2578" s="11">
        <f>IFERROR(IF(--AA2578&gt;=80,"خرید قوی",IF(--AA2578&gt;=70,"خرید مشروط",IF(--AA2578&gt;=60,"مراقبت",IF(--AA2578&gt;=45,"ضعیف","عدم ورود")))),"")</f>
        <v/>
      </c>
    </row>
    <row r="2579">
      <c r="A2579" s="15">
        <f>'دیده بان بازار'!A2582</f>
        <v/>
      </c>
      <c r="B2579" s="16">
        <f>'دیده بان بازار'!B2582</f>
        <v/>
      </c>
      <c r="C2579" s="16">
        <f>'دیده بان بازار'!C2582</f>
        <v/>
      </c>
      <c r="D2579" s="16">
        <f>'دیده بان بازار'!D2582</f>
        <v/>
      </c>
      <c r="E2579" s="17">
        <f>'دیده بان بازار'!E2582</f>
        <v/>
      </c>
      <c r="F2579" s="16">
        <f>'دیده بان بازار'!F2582</f>
        <v/>
      </c>
      <c r="G2579" s="16">
        <f>'دیده بان بازار'!G2582</f>
        <v/>
      </c>
      <c r="H2579" s="16">
        <f>'دیده بان بازار'!H2582</f>
        <v/>
      </c>
      <c r="I2579" s="16">
        <f>'دیده بان بازار'!I2582</f>
        <v/>
      </c>
      <c r="J2579" s="16">
        <f>'دیده بان بازار'!J2582</f>
        <v/>
      </c>
      <c r="K2579" s="16">
        <f>'دیده بان بازار'!K2582</f>
        <v/>
      </c>
      <c r="L2579" s="16">
        <f>'دیده بان بازار'!L2582</f>
        <v/>
      </c>
      <c r="M2579" s="16">
        <f>'دیده بان بازار'!M2582</f>
        <v/>
      </c>
      <c r="N2579" s="16">
        <f>'دیده بان بازار'!N2582</f>
        <v/>
      </c>
      <c r="O2579" s="16">
        <f>'دیده بان بازار'!O2582</f>
        <v/>
      </c>
      <c r="P2579" s="16">
        <f>'دیده بان بازار'!P2582</f>
        <v/>
      </c>
      <c r="Q2579" s="16">
        <f>'دیده بان بازار'!Q2582</f>
        <v/>
      </c>
      <c r="R2579" s="16">
        <f>'دیده بان بازار'!R2582</f>
        <v/>
      </c>
      <c r="S2579" s="16">
        <f>'دیده بان بازار'!S2582</f>
        <v/>
      </c>
      <c r="T2579" s="16">
        <f>'دیده بان بازار'!T2582</f>
        <v/>
      </c>
      <c r="U2579" s="16">
        <f>'دیده بان بازار'!U2582</f>
        <v/>
      </c>
      <c r="V2579" s="16">
        <f>'دیده بان بازار'!V2582</f>
        <v/>
      </c>
      <c r="W2579" s="7">
        <f>'دیده بان بازار'!W2582</f>
        <v/>
      </c>
      <c r="X2579" s="11">
        <f>IFERROR(IF(OR(R2579&lt;=0,W2579&lt;=0,S2579&lt;=0,V2579&lt;=0),0,ROUND((S2579/R2579)/(V2579/W2579),2)),0)</f>
        <v/>
      </c>
      <c r="Y2579" s="11">
        <f>IFERROR(IF(OR(S2579&lt;=0,V2579&lt;=0),0,ROUND(S2579/V2579,2)),0)</f>
        <v/>
      </c>
      <c r="Z2579" s="11">
        <f>IFERROR(J2579-M2579,0)</f>
        <v/>
      </c>
      <c r="AA2579" s="11">
        <f>IFERROR(ROUND(MAX(0,MIN(100,((AB2579*0.2)+(AC2579*0.15)+(AD2579*0.15)+(AE2579*0.1)+(AF2579*0.1)+(AG2579*0.15)+(MIN(Y2579/3,1)*100*0.1)+(AI2579*0.05))*((AH2579/100)*0.25+0.75))),0),0)</f>
        <v/>
      </c>
      <c r="AB2579" s="11">
        <f>ROUND(MAX(0,MIN(100,((M2579+10)/20)*100)),0)</f>
        <v/>
      </c>
      <c r="AC2579" s="11">
        <f>IFERROR(IF(D2579&lt;=0,0,ROUND(COUNTIFS($D$4:$D$3359,"&lt;="&amp;D2579,$D$4:$D$3359,"&gt;0")/COUNTIF($D$4:$D$3359,"&gt;0")*100,0)),0)</f>
        <v/>
      </c>
      <c r="AD2579" s="11">
        <f>IF(E2579&lt;=0,0,ROUND(MAX(0,MIN(100,(LOG10(1+E2579/1000000000)/LOG10(101))*100)),0))</f>
        <v/>
      </c>
      <c r="AE2579" s="11">
        <f>IF(O2579=N2579,50,ROUND(MAX(0,MIN(100,((H2579-N2579)/(O2579-N2579))*100)),0))</f>
        <v/>
      </c>
      <c r="AF2579" s="11">
        <f>ROUND(MAX(0,MIN(100,50+((H2579-K2579)/K2579)*1000)),0)</f>
        <v/>
      </c>
      <c r="AG2579" s="11">
        <f>IFERROR(ROUND(MAX(0,MIN(100,50+25*LN(MAX(0.01,X2579)))),0),25)</f>
        <v/>
      </c>
      <c r="AH2579" s="11">
        <f>ROUND(IF(M2579&lt;=-30,0,IF(M2579&lt;=-20,20,IF(M2579&lt;=-10,50,100))),0)</f>
        <v/>
      </c>
      <c r="AI2579" s="11">
        <f>ROUND(MAX(0,MIN(100,50+(Z2579*10))),0)</f>
        <v/>
      </c>
      <c r="AJ2579" s="11">
        <f>IFERROR(IF(--AA2579&gt;=80,"خرید قوی",IF(--AA2579&gt;=70,"خرید مشروط",IF(--AA2579&gt;=60,"مراقبت",IF(--AA2579&gt;=45,"ضعیف","عدم ورود")))),"")</f>
        <v/>
      </c>
    </row>
    <row r="2580">
      <c r="A2580" s="12">
        <f>'دیده بان بازار'!A2583</f>
        <v/>
      </c>
      <c r="B2580" s="13">
        <f>'دیده بان بازار'!B2583</f>
        <v/>
      </c>
      <c r="C2580" s="13">
        <f>'دیده بان بازار'!C2583</f>
        <v/>
      </c>
      <c r="D2580" s="13">
        <f>'دیده بان بازار'!D2583</f>
        <v/>
      </c>
      <c r="E2580" s="14">
        <f>'دیده بان بازار'!E2583</f>
        <v/>
      </c>
      <c r="F2580" s="13">
        <f>'دیده بان بازار'!F2583</f>
        <v/>
      </c>
      <c r="G2580" s="13">
        <f>'دیده بان بازار'!G2583</f>
        <v/>
      </c>
      <c r="H2580" s="13">
        <f>'دیده بان بازار'!H2583</f>
        <v/>
      </c>
      <c r="I2580" s="13">
        <f>'دیده بان بازار'!I2583</f>
        <v/>
      </c>
      <c r="J2580" s="13">
        <f>'دیده بان بازار'!J2583</f>
        <v/>
      </c>
      <c r="K2580" s="13">
        <f>'دیده بان بازار'!K2583</f>
        <v/>
      </c>
      <c r="L2580" s="13">
        <f>'دیده بان بازار'!L2583</f>
        <v/>
      </c>
      <c r="M2580" s="13">
        <f>'دیده بان بازار'!M2583</f>
        <v/>
      </c>
      <c r="N2580" s="13">
        <f>'دیده بان بازار'!N2583</f>
        <v/>
      </c>
      <c r="O2580" s="13">
        <f>'دیده بان بازار'!O2583</f>
        <v/>
      </c>
      <c r="P2580" s="13">
        <f>'دیده بان بازار'!P2583</f>
        <v/>
      </c>
      <c r="Q2580" s="13">
        <f>'دیده بان بازار'!Q2583</f>
        <v/>
      </c>
      <c r="R2580" s="13">
        <f>'دیده بان بازار'!R2583</f>
        <v/>
      </c>
      <c r="S2580" s="13">
        <f>'دیده بان بازار'!S2583</f>
        <v/>
      </c>
      <c r="T2580" s="13">
        <f>'دیده بان بازار'!T2583</f>
        <v/>
      </c>
      <c r="U2580" s="13">
        <f>'دیده بان بازار'!U2583</f>
        <v/>
      </c>
      <c r="V2580" s="13">
        <f>'دیده بان بازار'!V2583</f>
        <v/>
      </c>
      <c r="W2580" s="6">
        <f>'دیده بان بازار'!W2583</f>
        <v/>
      </c>
      <c r="X2580" s="11">
        <f>IFERROR(IF(OR(R2580&lt;=0,W2580&lt;=0,S2580&lt;=0,V2580&lt;=0),0,ROUND((S2580/R2580)/(V2580/W2580),2)),0)</f>
        <v/>
      </c>
      <c r="Y2580" s="11">
        <f>IFERROR(IF(OR(S2580&lt;=0,V2580&lt;=0),0,ROUND(S2580/V2580,2)),0)</f>
        <v/>
      </c>
      <c r="Z2580" s="11">
        <f>IFERROR(J2580-M2580,0)</f>
        <v/>
      </c>
      <c r="AA2580" s="11">
        <f>IFERROR(ROUND(MAX(0,MIN(100,((AB2580*0.2)+(AC2580*0.15)+(AD2580*0.15)+(AE2580*0.1)+(AF2580*0.1)+(AG2580*0.15)+(MIN(Y2580/3,1)*100*0.1)+(AI2580*0.05))*((AH2580/100)*0.25+0.75))),0),0)</f>
        <v/>
      </c>
      <c r="AB2580" s="11">
        <f>ROUND(MAX(0,MIN(100,((M2580+10)/20)*100)),0)</f>
        <v/>
      </c>
      <c r="AC2580" s="11">
        <f>IFERROR(IF(D2580&lt;=0,0,ROUND(COUNTIFS($D$4:$D$3359,"&lt;="&amp;D2580,$D$4:$D$3359,"&gt;0")/COUNTIF($D$4:$D$3359,"&gt;0")*100,0)),0)</f>
        <v/>
      </c>
      <c r="AD2580" s="11">
        <f>IF(E2580&lt;=0,0,ROUND(MAX(0,MIN(100,(LOG10(1+E2580/1000000000)/LOG10(101))*100)),0))</f>
        <v/>
      </c>
      <c r="AE2580" s="11">
        <f>IF(O2580=N2580,50,ROUND(MAX(0,MIN(100,((H2580-N2580)/(O2580-N2580))*100)),0))</f>
        <v/>
      </c>
      <c r="AF2580" s="11">
        <f>ROUND(MAX(0,MIN(100,50+((H2580-K2580)/K2580)*1000)),0)</f>
        <v/>
      </c>
      <c r="AG2580" s="11">
        <f>IFERROR(ROUND(MAX(0,MIN(100,50+25*LN(MAX(0.01,X2580)))),0),25)</f>
        <v/>
      </c>
      <c r="AH2580" s="11">
        <f>ROUND(IF(M2580&lt;=-30,0,IF(M2580&lt;=-20,20,IF(M2580&lt;=-10,50,100))),0)</f>
        <v/>
      </c>
      <c r="AI2580" s="11">
        <f>ROUND(MAX(0,MIN(100,50+(Z2580*10))),0)</f>
        <v/>
      </c>
      <c r="AJ2580" s="11">
        <f>IFERROR(IF(--AA2580&gt;=80,"خرید قوی",IF(--AA2580&gt;=70,"خرید مشروط",IF(--AA2580&gt;=60,"مراقبت",IF(--AA2580&gt;=45,"ضعیف","عدم ورود")))),"")</f>
        <v/>
      </c>
    </row>
    <row r="2581">
      <c r="A2581" s="15">
        <f>'دیده بان بازار'!A2584</f>
        <v/>
      </c>
      <c r="B2581" s="16">
        <f>'دیده بان بازار'!B2584</f>
        <v/>
      </c>
      <c r="C2581" s="16">
        <f>'دیده بان بازار'!C2584</f>
        <v/>
      </c>
      <c r="D2581" s="16">
        <f>'دیده بان بازار'!D2584</f>
        <v/>
      </c>
      <c r="E2581" s="17">
        <f>'دیده بان بازار'!E2584</f>
        <v/>
      </c>
      <c r="F2581" s="16">
        <f>'دیده بان بازار'!F2584</f>
        <v/>
      </c>
      <c r="G2581" s="16">
        <f>'دیده بان بازار'!G2584</f>
        <v/>
      </c>
      <c r="H2581" s="16">
        <f>'دیده بان بازار'!H2584</f>
        <v/>
      </c>
      <c r="I2581" s="16">
        <f>'دیده بان بازار'!I2584</f>
        <v/>
      </c>
      <c r="J2581" s="16">
        <f>'دیده بان بازار'!J2584</f>
        <v/>
      </c>
      <c r="K2581" s="16">
        <f>'دیده بان بازار'!K2584</f>
        <v/>
      </c>
      <c r="L2581" s="16">
        <f>'دیده بان بازار'!L2584</f>
        <v/>
      </c>
      <c r="M2581" s="16">
        <f>'دیده بان بازار'!M2584</f>
        <v/>
      </c>
      <c r="N2581" s="16">
        <f>'دیده بان بازار'!N2584</f>
        <v/>
      </c>
      <c r="O2581" s="16">
        <f>'دیده بان بازار'!O2584</f>
        <v/>
      </c>
      <c r="P2581" s="16">
        <f>'دیده بان بازار'!P2584</f>
        <v/>
      </c>
      <c r="Q2581" s="16">
        <f>'دیده بان بازار'!Q2584</f>
        <v/>
      </c>
      <c r="R2581" s="16">
        <f>'دیده بان بازار'!R2584</f>
        <v/>
      </c>
      <c r="S2581" s="16">
        <f>'دیده بان بازار'!S2584</f>
        <v/>
      </c>
      <c r="T2581" s="16">
        <f>'دیده بان بازار'!T2584</f>
        <v/>
      </c>
      <c r="U2581" s="16">
        <f>'دیده بان بازار'!U2584</f>
        <v/>
      </c>
      <c r="V2581" s="16">
        <f>'دیده بان بازار'!V2584</f>
        <v/>
      </c>
      <c r="W2581" s="7">
        <f>'دیده بان بازار'!W2584</f>
        <v/>
      </c>
      <c r="X2581" s="11">
        <f>IFERROR(IF(OR(R2581&lt;=0,W2581&lt;=0,S2581&lt;=0,V2581&lt;=0),0,ROUND((S2581/R2581)/(V2581/W2581),2)),0)</f>
        <v/>
      </c>
      <c r="Y2581" s="11">
        <f>IFERROR(IF(OR(S2581&lt;=0,V2581&lt;=0),0,ROUND(S2581/V2581,2)),0)</f>
        <v/>
      </c>
      <c r="Z2581" s="11">
        <f>IFERROR(J2581-M2581,0)</f>
        <v/>
      </c>
      <c r="AA2581" s="11">
        <f>IFERROR(ROUND(MAX(0,MIN(100,((AB2581*0.2)+(AC2581*0.15)+(AD2581*0.15)+(AE2581*0.1)+(AF2581*0.1)+(AG2581*0.15)+(MIN(Y2581/3,1)*100*0.1)+(AI2581*0.05))*((AH2581/100)*0.25+0.75))),0),0)</f>
        <v/>
      </c>
      <c r="AB2581" s="11">
        <f>ROUND(MAX(0,MIN(100,((M2581+10)/20)*100)),0)</f>
        <v/>
      </c>
      <c r="AC2581" s="11">
        <f>IFERROR(IF(D2581&lt;=0,0,ROUND(COUNTIFS($D$4:$D$3359,"&lt;="&amp;D2581,$D$4:$D$3359,"&gt;0")/COUNTIF($D$4:$D$3359,"&gt;0")*100,0)),0)</f>
        <v/>
      </c>
      <c r="AD2581" s="11">
        <f>IF(E2581&lt;=0,0,ROUND(MAX(0,MIN(100,(LOG10(1+E2581/1000000000)/LOG10(101))*100)),0))</f>
        <v/>
      </c>
      <c r="AE2581" s="11">
        <f>IF(O2581=N2581,50,ROUND(MAX(0,MIN(100,((H2581-N2581)/(O2581-N2581))*100)),0))</f>
        <v/>
      </c>
      <c r="AF2581" s="11">
        <f>ROUND(MAX(0,MIN(100,50+((H2581-K2581)/K2581)*1000)),0)</f>
        <v/>
      </c>
      <c r="AG2581" s="11">
        <f>IFERROR(ROUND(MAX(0,MIN(100,50+25*LN(MAX(0.01,X2581)))),0),25)</f>
        <v/>
      </c>
      <c r="AH2581" s="11">
        <f>ROUND(IF(M2581&lt;=-30,0,IF(M2581&lt;=-20,20,IF(M2581&lt;=-10,50,100))),0)</f>
        <v/>
      </c>
      <c r="AI2581" s="11">
        <f>ROUND(MAX(0,MIN(100,50+(Z2581*10))),0)</f>
        <v/>
      </c>
      <c r="AJ2581" s="11">
        <f>IFERROR(IF(--AA2581&gt;=80,"خرید قوی",IF(--AA2581&gt;=70,"خرید مشروط",IF(--AA2581&gt;=60,"مراقبت",IF(--AA2581&gt;=45,"ضعیف","عدم ورود")))),"")</f>
        <v/>
      </c>
    </row>
    <row r="2582">
      <c r="A2582" s="15">
        <f>'دیده بان بازار'!A2585</f>
        <v/>
      </c>
      <c r="B2582" s="16">
        <f>'دیده بان بازار'!B2585</f>
        <v/>
      </c>
      <c r="C2582" s="16">
        <f>'دیده بان بازار'!C2585</f>
        <v/>
      </c>
      <c r="D2582" s="16">
        <f>'دیده بان بازار'!D2585</f>
        <v/>
      </c>
      <c r="E2582" s="17">
        <f>'دیده بان بازار'!E2585</f>
        <v/>
      </c>
      <c r="F2582" s="16">
        <f>'دیده بان بازار'!F2585</f>
        <v/>
      </c>
      <c r="G2582" s="16">
        <f>'دیده بان بازار'!G2585</f>
        <v/>
      </c>
      <c r="H2582" s="16">
        <f>'دیده بان بازار'!H2585</f>
        <v/>
      </c>
      <c r="I2582" s="16">
        <f>'دیده بان بازار'!I2585</f>
        <v/>
      </c>
      <c r="J2582" s="16">
        <f>'دیده بان بازار'!J2585</f>
        <v/>
      </c>
      <c r="K2582" s="16">
        <f>'دیده بان بازار'!K2585</f>
        <v/>
      </c>
      <c r="L2582" s="16">
        <f>'دیده بان بازار'!L2585</f>
        <v/>
      </c>
      <c r="M2582" s="16">
        <f>'دیده بان بازار'!M2585</f>
        <v/>
      </c>
      <c r="N2582" s="16">
        <f>'دیده بان بازار'!N2585</f>
        <v/>
      </c>
      <c r="O2582" s="16">
        <f>'دیده بان بازار'!O2585</f>
        <v/>
      </c>
      <c r="P2582" s="16">
        <f>'دیده بان بازار'!P2585</f>
        <v/>
      </c>
      <c r="Q2582" s="16">
        <f>'دیده بان بازار'!Q2585</f>
        <v/>
      </c>
      <c r="R2582" s="16">
        <f>'دیده بان بازار'!R2585</f>
        <v/>
      </c>
      <c r="S2582" s="16">
        <f>'دیده بان بازار'!S2585</f>
        <v/>
      </c>
      <c r="T2582" s="16">
        <f>'دیده بان بازار'!T2585</f>
        <v/>
      </c>
      <c r="U2582" s="16">
        <f>'دیده بان بازار'!U2585</f>
        <v/>
      </c>
      <c r="V2582" s="16">
        <f>'دیده بان بازار'!V2585</f>
        <v/>
      </c>
      <c r="W2582" s="7">
        <f>'دیده بان بازار'!W2585</f>
        <v/>
      </c>
      <c r="X2582" s="11">
        <f>IFERROR(IF(OR(R2582&lt;=0,W2582&lt;=0,S2582&lt;=0,V2582&lt;=0),0,ROUND((S2582/R2582)/(V2582/W2582),2)),0)</f>
        <v/>
      </c>
      <c r="Y2582" s="11">
        <f>IFERROR(IF(OR(S2582&lt;=0,V2582&lt;=0),0,ROUND(S2582/V2582,2)),0)</f>
        <v/>
      </c>
      <c r="Z2582" s="11">
        <f>IFERROR(J2582-M2582,0)</f>
        <v/>
      </c>
      <c r="AA2582" s="11">
        <f>IFERROR(ROUND(MAX(0,MIN(100,((AB2582*0.2)+(AC2582*0.15)+(AD2582*0.15)+(AE2582*0.1)+(AF2582*0.1)+(AG2582*0.15)+(MIN(Y2582/3,1)*100*0.1)+(AI2582*0.05))*((AH2582/100)*0.25+0.75))),0),0)</f>
        <v/>
      </c>
      <c r="AB2582" s="11">
        <f>ROUND(MAX(0,MIN(100,((M2582+10)/20)*100)),0)</f>
        <v/>
      </c>
      <c r="AC2582" s="11">
        <f>IFERROR(IF(D2582&lt;=0,0,ROUND(COUNTIFS($D$4:$D$3359,"&lt;="&amp;D2582,$D$4:$D$3359,"&gt;0")/COUNTIF($D$4:$D$3359,"&gt;0")*100,0)),0)</f>
        <v/>
      </c>
      <c r="AD2582" s="11">
        <f>IF(E2582&lt;=0,0,ROUND(MAX(0,MIN(100,(LOG10(1+E2582/1000000000)/LOG10(101))*100)),0))</f>
        <v/>
      </c>
      <c r="AE2582" s="11">
        <f>IF(O2582=N2582,50,ROUND(MAX(0,MIN(100,((H2582-N2582)/(O2582-N2582))*100)),0))</f>
        <v/>
      </c>
      <c r="AF2582" s="11">
        <f>ROUND(MAX(0,MIN(100,50+((H2582-K2582)/K2582)*1000)),0)</f>
        <v/>
      </c>
      <c r="AG2582" s="11">
        <f>IFERROR(ROUND(MAX(0,MIN(100,50+25*LN(MAX(0.01,X2582)))),0),25)</f>
        <v/>
      </c>
      <c r="AH2582" s="11">
        <f>ROUND(IF(M2582&lt;=-30,0,IF(M2582&lt;=-20,20,IF(M2582&lt;=-10,50,100))),0)</f>
        <v/>
      </c>
      <c r="AI2582" s="11">
        <f>ROUND(MAX(0,MIN(100,50+(Z2582*10))),0)</f>
        <v/>
      </c>
      <c r="AJ2582" s="11">
        <f>IFERROR(IF(--AA2582&gt;=80,"خرید قوی",IF(--AA2582&gt;=70,"خرید مشروط",IF(--AA2582&gt;=60,"مراقبت",IF(--AA2582&gt;=45,"ضعیف","عدم ورود")))),"")</f>
        <v/>
      </c>
    </row>
    <row r="2583">
      <c r="A2583" s="12">
        <f>'دیده بان بازار'!A2586</f>
        <v/>
      </c>
      <c r="B2583" s="13">
        <f>'دیده بان بازار'!B2586</f>
        <v/>
      </c>
      <c r="C2583" s="13">
        <f>'دیده بان بازار'!C2586</f>
        <v/>
      </c>
      <c r="D2583" s="13">
        <f>'دیده بان بازار'!D2586</f>
        <v/>
      </c>
      <c r="E2583" s="14">
        <f>'دیده بان بازار'!E2586</f>
        <v/>
      </c>
      <c r="F2583" s="13">
        <f>'دیده بان بازار'!F2586</f>
        <v/>
      </c>
      <c r="G2583" s="13">
        <f>'دیده بان بازار'!G2586</f>
        <v/>
      </c>
      <c r="H2583" s="13">
        <f>'دیده بان بازار'!H2586</f>
        <v/>
      </c>
      <c r="I2583" s="13">
        <f>'دیده بان بازار'!I2586</f>
        <v/>
      </c>
      <c r="J2583" s="13">
        <f>'دیده بان بازار'!J2586</f>
        <v/>
      </c>
      <c r="K2583" s="13">
        <f>'دیده بان بازار'!K2586</f>
        <v/>
      </c>
      <c r="L2583" s="13">
        <f>'دیده بان بازار'!L2586</f>
        <v/>
      </c>
      <c r="M2583" s="13">
        <f>'دیده بان بازار'!M2586</f>
        <v/>
      </c>
      <c r="N2583" s="13">
        <f>'دیده بان بازار'!N2586</f>
        <v/>
      </c>
      <c r="O2583" s="13">
        <f>'دیده بان بازار'!O2586</f>
        <v/>
      </c>
      <c r="P2583" s="13">
        <f>'دیده بان بازار'!P2586</f>
        <v/>
      </c>
      <c r="Q2583" s="13">
        <f>'دیده بان بازار'!Q2586</f>
        <v/>
      </c>
      <c r="R2583" s="13">
        <f>'دیده بان بازار'!R2586</f>
        <v/>
      </c>
      <c r="S2583" s="13">
        <f>'دیده بان بازار'!S2586</f>
        <v/>
      </c>
      <c r="T2583" s="13">
        <f>'دیده بان بازار'!T2586</f>
        <v/>
      </c>
      <c r="U2583" s="13">
        <f>'دیده بان بازار'!U2586</f>
        <v/>
      </c>
      <c r="V2583" s="13">
        <f>'دیده بان بازار'!V2586</f>
        <v/>
      </c>
      <c r="W2583" s="6">
        <f>'دیده بان بازار'!W2586</f>
        <v/>
      </c>
      <c r="X2583" s="11">
        <f>IFERROR(IF(OR(R2583&lt;=0,W2583&lt;=0,S2583&lt;=0,V2583&lt;=0),0,ROUND((S2583/R2583)/(V2583/W2583),2)),0)</f>
        <v/>
      </c>
      <c r="Y2583" s="11">
        <f>IFERROR(IF(OR(S2583&lt;=0,V2583&lt;=0),0,ROUND(S2583/V2583,2)),0)</f>
        <v/>
      </c>
      <c r="Z2583" s="11">
        <f>IFERROR(J2583-M2583,0)</f>
        <v/>
      </c>
      <c r="AA2583" s="11">
        <f>IFERROR(ROUND(MAX(0,MIN(100,((AB2583*0.2)+(AC2583*0.15)+(AD2583*0.15)+(AE2583*0.1)+(AF2583*0.1)+(AG2583*0.15)+(MIN(Y2583/3,1)*100*0.1)+(AI2583*0.05))*((AH2583/100)*0.25+0.75))),0),0)</f>
        <v/>
      </c>
      <c r="AB2583" s="11">
        <f>ROUND(MAX(0,MIN(100,((M2583+10)/20)*100)),0)</f>
        <v/>
      </c>
      <c r="AC2583" s="11">
        <f>IFERROR(IF(D2583&lt;=0,0,ROUND(COUNTIFS($D$4:$D$3359,"&lt;="&amp;D2583,$D$4:$D$3359,"&gt;0")/COUNTIF($D$4:$D$3359,"&gt;0")*100,0)),0)</f>
        <v/>
      </c>
      <c r="AD2583" s="11">
        <f>IF(E2583&lt;=0,0,ROUND(MAX(0,MIN(100,(LOG10(1+E2583/1000000000)/LOG10(101))*100)),0))</f>
        <v/>
      </c>
      <c r="AE2583" s="11">
        <f>IF(O2583=N2583,50,ROUND(MAX(0,MIN(100,((H2583-N2583)/(O2583-N2583))*100)),0))</f>
        <v/>
      </c>
      <c r="AF2583" s="11">
        <f>ROUND(MAX(0,MIN(100,50+((H2583-K2583)/K2583)*1000)),0)</f>
        <v/>
      </c>
      <c r="AG2583" s="11">
        <f>IFERROR(ROUND(MAX(0,MIN(100,50+25*LN(MAX(0.01,X2583)))),0),25)</f>
        <v/>
      </c>
      <c r="AH2583" s="11">
        <f>ROUND(IF(M2583&lt;=-30,0,IF(M2583&lt;=-20,20,IF(M2583&lt;=-10,50,100))),0)</f>
        <v/>
      </c>
      <c r="AI2583" s="11">
        <f>ROUND(MAX(0,MIN(100,50+(Z2583*10))),0)</f>
        <v/>
      </c>
      <c r="AJ2583" s="11">
        <f>IFERROR(IF(--AA2583&gt;=80,"خرید قوی",IF(--AA2583&gt;=70,"خرید مشروط",IF(--AA2583&gt;=60,"مراقبت",IF(--AA2583&gt;=45,"ضعیف","عدم ورود")))),"")</f>
        <v/>
      </c>
    </row>
    <row r="2584">
      <c r="A2584" s="15">
        <f>'دیده بان بازار'!A2587</f>
        <v/>
      </c>
      <c r="B2584" s="16">
        <f>'دیده بان بازار'!B2587</f>
        <v/>
      </c>
      <c r="C2584" s="16">
        <f>'دیده بان بازار'!C2587</f>
        <v/>
      </c>
      <c r="D2584" s="16">
        <f>'دیده بان بازار'!D2587</f>
        <v/>
      </c>
      <c r="E2584" s="17">
        <f>'دیده بان بازار'!E2587</f>
        <v/>
      </c>
      <c r="F2584" s="16">
        <f>'دیده بان بازار'!F2587</f>
        <v/>
      </c>
      <c r="G2584" s="16">
        <f>'دیده بان بازار'!G2587</f>
        <v/>
      </c>
      <c r="H2584" s="16">
        <f>'دیده بان بازار'!H2587</f>
        <v/>
      </c>
      <c r="I2584" s="16">
        <f>'دیده بان بازار'!I2587</f>
        <v/>
      </c>
      <c r="J2584" s="16">
        <f>'دیده بان بازار'!J2587</f>
        <v/>
      </c>
      <c r="K2584" s="16">
        <f>'دیده بان بازار'!K2587</f>
        <v/>
      </c>
      <c r="L2584" s="16">
        <f>'دیده بان بازار'!L2587</f>
        <v/>
      </c>
      <c r="M2584" s="16">
        <f>'دیده بان بازار'!M2587</f>
        <v/>
      </c>
      <c r="N2584" s="16">
        <f>'دیده بان بازار'!N2587</f>
        <v/>
      </c>
      <c r="O2584" s="16">
        <f>'دیده بان بازار'!O2587</f>
        <v/>
      </c>
      <c r="P2584" s="16">
        <f>'دیده بان بازار'!P2587</f>
        <v/>
      </c>
      <c r="Q2584" s="16">
        <f>'دیده بان بازار'!Q2587</f>
        <v/>
      </c>
      <c r="R2584" s="16">
        <f>'دیده بان بازار'!R2587</f>
        <v/>
      </c>
      <c r="S2584" s="16">
        <f>'دیده بان بازار'!S2587</f>
        <v/>
      </c>
      <c r="T2584" s="16">
        <f>'دیده بان بازار'!T2587</f>
        <v/>
      </c>
      <c r="U2584" s="16">
        <f>'دیده بان بازار'!U2587</f>
        <v/>
      </c>
      <c r="V2584" s="16">
        <f>'دیده بان بازار'!V2587</f>
        <v/>
      </c>
      <c r="W2584" s="7">
        <f>'دیده بان بازار'!W2587</f>
        <v/>
      </c>
      <c r="X2584" s="11">
        <f>IFERROR(IF(OR(R2584&lt;=0,W2584&lt;=0,S2584&lt;=0,V2584&lt;=0),0,ROUND((S2584/R2584)/(V2584/W2584),2)),0)</f>
        <v/>
      </c>
      <c r="Y2584" s="11">
        <f>IFERROR(IF(OR(S2584&lt;=0,V2584&lt;=0),0,ROUND(S2584/V2584,2)),0)</f>
        <v/>
      </c>
      <c r="Z2584" s="11">
        <f>IFERROR(J2584-M2584,0)</f>
        <v/>
      </c>
      <c r="AA2584" s="11">
        <f>IFERROR(ROUND(MAX(0,MIN(100,((AB2584*0.2)+(AC2584*0.15)+(AD2584*0.15)+(AE2584*0.1)+(AF2584*0.1)+(AG2584*0.15)+(MIN(Y2584/3,1)*100*0.1)+(AI2584*0.05))*((AH2584/100)*0.25+0.75))),0),0)</f>
        <v/>
      </c>
      <c r="AB2584" s="11">
        <f>ROUND(MAX(0,MIN(100,((M2584+10)/20)*100)),0)</f>
        <v/>
      </c>
      <c r="AC2584" s="11">
        <f>IFERROR(IF(D2584&lt;=0,0,ROUND(COUNTIFS($D$4:$D$3359,"&lt;="&amp;D2584,$D$4:$D$3359,"&gt;0")/COUNTIF($D$4:$D$3359,"&gt;0")*100,0)),0)</f>
        <v/>
      </c>
      <c r="AD2584" s="11">
        <f>IF(E2584&lt;=0,0,ROUND(MAX(0,MIN(100,(LOG10(1+E2584/1000000000)/LOG10(101))*100)),0))</f>
        <v/>
      </c>
      <c r="AE2584" s="11">
        <f>IF(O2584=N2584,50,ROUND(MAX(0,MIN(100,((H2584-N2584)/(O2584-N2584))*100)),0))</f>
        <v/>
      </c>
      <c r="AF2584" s="11">
        <f>ROUND(MAX(0,MIN(100,50+((H2584-K2584)/K2584)*1000)),0)</f>
        <v/>
      </c>
      <c r="AG2584" s="11">
        <f>IFERROR(ROUND(MAX(0,MIN(100,50+25*LN(MAX(0.01,X2584)))),0),25)</f>
        <v/>
      </c>
      <c r="AH2584" s="11">
        <f>ROUND(IF(M2584&lt;=-30,0,IF(M2584&lt;=-20,20,IF(M2584&lt;=-10,50,100))),0)</f>
        <v/>
      </c>
      <c r="AI2584" s="11">
        <f>ROUND(MAX(0,MIN(100,50+(Z2584*10))),0)</f>
        <v/>
      </c>
      <c r="AJ2584" s="11">
        <f>IFERROR(IF(--AA2584&gt;=80,"خرید قوی",IF(--AA2584&gt;=70,"خرید مشروط",IF(--AA2584&gt;=60,"مراقبت",IF(--AA2584&gt;=45,"ضعیف","عدم ورود")))),"")</f>
        <v/>
      </c>
    </row>
    <row r="2585">
      <c r="A2585" s="12">
        <f>'دیده بان بازار'!A2588</f>
        <v/>
      </c>
      <c r="B2585" s="13">
        <f>'دیده بان بازار'!B2588</f>
        <v/>
      </c>
      <c r="C2585" s="13">
        <f>'دیده بان بازار'!C2588</f>
        <v/>
      </c>
      <c r="D2585" s="13">
        <f>'دیده بان بازار'!D2588</f>
        <v/>
      </c>
      <c r="E2585" s="14">
        <f>'دیده بان بازار'!E2588</f>
        <v/>
      </c>
      <c r="F2585" s="13">
        <f>'دیده بان بازار'!F2588</f>
        <v/>
      </c>
      <c r="G2585" s="13">
        <f>'دیده بان بازار'!G2588</f>
        <v/>
      </c>
      <c r="H2585" s="13">
        <f>'دیده بان بازار'!H2588</f>
        <v/>
      </c>
      <c r="I2585" s="13">
        <f>'دیده بان بازار'!I2588</f>
        <v/>
      </c>
      <c r="J2585" s="13">
        <f>'دیده بان بازار'!J2588</f>
        <v/>
      </c>
      <c r="K2585" s="13">
        <f>'دیده بان بازار'!K2588</f>
        <v/>
      </c>
      <c r="L2585" s="13">
        <f>'دیده بان بازار'!L2588</f>
        <v/>
      </c>
      <c r="M2585" s="13">
        <f>'دیده بان بازار'!M2588</f>
        <v/>
      </c>
      <c r="N2585" s="13">
        <f>'دیده بان بازار'!N2588</f>
        <v/>
      </c>
      <c r="O2585" s="13">
        <f>'دیده بان بازار'!O2588</f>
        <v/>
      </c>
      <c r="P2585" s="13">
        <f>'دیده بان بازار'!P2588</f>
        <v/>
      </c>
      <c r="Q2585" s="13">
        <f>'دیده بان بازار'!Q2588</f>
        <v/>
      </c>
      <c r="R2585" s="13">
        <f>'دیده بان بازار'!R2588</f>
        <v/>
      </c>
      <c r="S2585" s="13">
        <f>'دیده بان بازار'!S2588</f>
        <v/>
      </c>
      <c r="T2585" s="13">
        <f>'دیده بان بازار'!T2588</f>
        <v/>
      </c>
      <c r="U2585" s="13">
        <f>'دیده بان بازار'!U2588</f>
        <v/>
      </c>
      <c r="V2585" s="13">
        <f>'دیده بان بازار'!V2588</f>
        <v/>
      </c>
      <c r="W2585" s="6">
        <f>'دیده بان بازار'!W2588</f>
        <v/>
      </c>
      <c r="X2585" s="11">
        <f>IFERROR(IF(OR(R2585&lt;=0,W2585&lt;=0,S2585&lt;=0,V2585&lt;=0),0,ROUND((S2585/R2585)/(V2585/W2585),2)),0)</f>
        <v/>
      </c>
      <c r="Y2585" s="11">
        <f>IFERROR(IF(OR(S2585&lt;=0,V2585&lt;=0),0,ROUND(S2585/V2585,2)),0)</f>
        <v/>
      </c>
      <c r="Z2585" s="11">
        <f>IFERROR(J2585-M2585,0)</f>
        <v/>
      </c>
      <c r="AA2585" s="11">
        <f>IFERROR(ROUND(MAX(0,MIN(100,((AB2585*0.2)+(AC2585*0.15)+(AD2585*0.15)+(AE2585*0.1)+(AF2585*0.1)+(AG2585*0.15)+(MIN(Y2585/3,1)*100*0.1)+(AI2585*0.05))*((AH2585/100)*0.25+0.75))),0),0)</f>
        <v/>
      </c>
      <c r="AB2585" s="11">
        <f>ROUND(MAX(0,MIN(100,((M2585+10)/20)*100)),0)</f>
        <v/>
      </c>
      <c r="AC2585" s="11">
        <f>IFERROR(IF(D2585&lt;=0,0,ROUND(COUNTIFS($D$4:$D$3359,"&lt;="&amp;D2585,$D$4:$D$3359,"&gt;0")/COUNTIF($D$4:$D$3359,"&gt;0")*100,0)),0)</f>
        <v/>
      </c>
      <c r="AD2585" s="11">
        <f>IF(E2585&lt;=0,0,ROUND(MAX(0,MIN(100,(LOG10(1+E2585/1000000000)/LOG10(101))*100)),0))</f>
        <v/>
      </c>
      <c r="AE2585" s="11">
        <f>IF(O2585=N2585,50,ROUND(MAX(0,MIN(100,((H2585-N2585)/(O2585-N2585))*100)),0))</f>
        <v/>
      </c>
      <c r="AF2585" s="11">
        <f>ROUND(MAX(0,MIN(100,50+((H2585-K2585)/K2585)*1000)),0)</f>
        <v/>
      </c>
      <c r="AG2585" s="11">
        <f>IFERROR(ROUND(MAX(0,MIN(100,50+25*LN(MAX(0.01,X2585)))),0),25)</f>
        <v/>
      </c>
      <c r="AH2585" s="11">
        <f>ROUND(IF(M2585&lt;=-30,0,IF(M2585&lt;=-20,20,IF(M2585&lt;=-10,50,100))),0)</f>
        <v/>
      </c>
      <c r="AI2585" s="11">
        <f>ROUND(MAX(0,MIN(100,50+(Z2585*10))),0)</f>
        <v/>
      </c>
      <c r="AJ2585" s="11">
        <f>IFERROR(IF(--AA2585&gt;=80,"خرید قوی",IF(--AA2585&gt;=70,"خرید مشروط",IF(--AA2585&gt;=60,"مراقبت",IF(--AA2585&gt;=45,"ضعیف","عدم ورود")))),"")</f>
        <v/>
      </c>
    </row>
    <row r="2586">
      <c r="A2586" s="15">
        <f>'دیده بان بازار'!A2589</f>
        <v/>
      </c>
      <c r="B2586" s="16">
        <f>'دیده بان بازار'!B2589</f>
        <v/>
      </c>
      <c r="C2586" s="16">
        <f>'دیده بان بازار'!C2589</f>
        <v/>
      </c>
      <c r="D2586" s="16">
        <f>'دیده بان بازار'!D2589</f>
        <v/>
      </c>
      <c r="E2586" s="17">
        <f>'دیده بان بازار'!E2589</f>
        <v/>
      </c>
      <c r="F2586" s="16">
        <f>'دیده بان بازار'!F2589</f>
        <v/>
      </c>
      <c r="G2586" s="16">
        <f>'دیده بان بازار'!G2589</f>
        <v/>
      </c>
      <c r="H2586" s="16">
        <f>'دیده بان بازار'!H2589</f>
        <v/>
      </c>
      <c r="I2586" s="16">
        <f>'دیده بان بازار'!I2589</f>
        <v/>
      </c>
      <c r="J2586" s="16">
        <f>'دیده بان بازار'!J2589</f>
        <v/>
      </c>
      <c r="K2586" s="16">
        <f>'دیده بان بازار'!K2589</f>
        <v/>
      </c>
      <c r="L2586" s="16">
        <f>'دیده بان بازار'!L2589</f>
        <v/>
      </c>
      <c r="M2586" s="16">
        <f>'دیده بان بازار'!M2589</f>
        <v/>
      </c>
      <c r="N2586" s="16">
        <f>'دیده بان بازار'!N2589</f>
        <v/>
      </c>
      <c r="O2586" s="16">
        <f>'دیده بان بازار'!O2589</f>
        <v/>
      </c>
      <c r="P2586" s="16">
        <f>'دیده بان بازار'!P2589</f>
        <v/>
      </c>
      <c r="Q2586" s="16">
        <f>'دیده بان بازار'!Q2589</f>
        <v/>
      </c>
      <c r="R2586" s="16">
        <f>'دیده بان بازار'!R2589</f>
        <v/>
      </c>
      <c r="S2586" s="16">
        <f>'دیده بان بازار'!S2589</f>
        <v/>
      </c>
      <c r="T2586" s="16">
        <f>'دیده بان بازار'!T2589</f>
        <v/>
      </c>
      <c r="U2586" s="16">
        <f>'دیده بان بازار'!U2589</f>
        <v/>
      </c>
      <c r="V2586" s="16">
        <f>'دیده بان بازار'!V2589</f>
        <v/>
      </c>
      <c r="W2586" s="7">
        <f>'دیده بان بازار'!W2589</f>
        <v/>
      </c>
      <c r="X2586" s="11">
        <f>IFERROR(IF(OR(R2586&lt;=0,W2586&lt;=0,S2586&lt;=0,V2586&lt;=0),0,ROUND((S2586/R2586)/(V2586/W2586),2)),0)</f>
        <v/>
      </c>
      <c r="Y2586" s="11">
        <f>IFERROR(IF(OR(S2586&lt;=0,V2586&lt;=0),0,ROUND(S2586/V2586,2)),0)</f>
        <v/>
      </c>
      <c r="Z2586" s="11">
        <f>IFERROR(J2586-M2586,0)</f>
        <v/>
      </c>
      <c r="AA2586" s="11">
        <f>IFERROR(ROUND(MAX(0,MIN(100,((AB2586*0.2)+(AC2586*0.15)+(AD2586*0.15)+(AE2586*0.1)+(AF2586*0.1)+(AG2586*0.15)+(MIN(Y2586/3,1)*100*0.1)+(AI2586*0.05))*((AH2586/100)*0.25+0.75))),0),0)</f>
        <v/>
      </c>
      <c r="AB2586" s="11">
        <f>ROUND(MAX(0,MIN(100,((M2586+10)/20)*100)),0)</f>
        <v/>
      </c>
      <c r="AC2586" s="11">
        <f>IFERROR(IF(D2586&lt;=0,0,ROUND(COUNTIFS($D$4:$D$3359,"&lt;="&amp;D2586,$D$4:$D$3359,"&gt;0")/COUNTIF($D$4:$D$3359,"&gt;0")*100,0)),0)</f>
        <v/>
      </c>
      <c r="AD2586" s="11">
        <f>IF(E2586&lt;=0,0,ROUND(MAX(0,MIN(100,(LOG10(1+E2586/1000000000)/LOG10(101))*100)),0))</f>
        <v/>
      </c>
      <c r="AE2586" s="11">
        <f>IF(O2586=N2586,50,ROUND(MAX(0,MIN(100,((H2586-N2586)/(O2586-N2586))*100)),0))</f>
        <v/>
      </c>
      <c r="AF2586" s="11">
        <f>ROUND(MAX(0,MIN(100,50+((H2586-K2586)/K2586)*1000)),0)</f>
        <v/>
      </c>
      <c r="AG2586" s="11">
        <f>IFERROR(ROUND(MAX(0,MIN(100,50+25*LN(MAX(0.01,X2586)))),0),25)</f>
        <v/>
      </c>
      <c r="AH2586" s="11">
        <f>ROUND(IF(M2586&lt;=-30,0,IF(M2586&lt;=-20,20,IF(M2586&lt;=-10,50,100))),0)</f>
        <v/>
      </c>
      <c r="AI2586" s="11">
        <f>ROUND(MAX(0,MIN(100,50+(Z2586*10))),0)</f>
        <v/>
      </c>
      <c r="AJ2586" s="11">
        <f>IFERROR(IF(--AA2586&gt;=80,"خرید قوی",IF(--AA2586&gt;=70,"خرید مشروط",IF(--AA2586&gt;=60,"مراقبت",IF(--AA2586&gt;=45,"ضعیف","عدم ورود")))),"")</f>
        <v/>
      </c>
    </row>
    <row r="2587">
      <c r="A2587" s="12">
        <f>'دیده بان بازار'!A2590</f>
        <v/>
      </c>
      <c r="B2587" s="13">
        <f>'دیده بان بازار'!B2590</f>
        <v/>
      </c>
      <c r="C2587" s="13">
        <f>'دیده بان بازار'!C2590</f>
        <v/>
      </c>
      <c r="D2587" s="13">
        <f>'دیده بان بازار'!D2590</f>
        <v/>
      </c>
      <c r="E2587" s="14">
        <f>'دیده بان بازار'!E2590</f>
        <v/>
      </c>
      <c r="F2587" s="13">
        <f>'دیده بان بازار'!F2590</f>
        <v/>
      </c>
      <c r="G2587" s="13">
        <f>'دیده بان بازار'!G2590</f>
        <v/>
      </c>
      <c r="H2587" s="13">
        <f>'دیده بان بازار'!H2590</f>
        <v/>
      </c>
      <c r="I2587" s="13">
        <f>'دیده بان بازار'!I2590</f>
        <v/>
      </c>
      <c r="J2587" s="13">
        <f>'دیده بان بازار'!J2590</f>
        <v/>
      </c>
      <c r="K2587" s="13">
        <f>'دیده بان بازار'!K2590</f>
        <v/>
      </c>
      <c r="L2587" s="13">
        <f>'دیده بان بازار'!L2590</f>
        <v/>
      </c>
      <c r="M2587" s="13">
        <f>'دیده بان بازار'!M2590</f>
        <v/>
      </c>
      <c r="N2587" s="13">
        <f>'دیده بان بازار'!N2590</f>
        <v/>
      </c>
      <c r="O2587" s="13">
        <f>'دیده بان بازار'!O2590</f>
        <v/>
      </c>
      <c r="P2587" s="13">
        <f>'دیده بان بازار'!P2590</f>
        <v/>
      </c>
      <c r="Q2587" s="13">
        <f>'دیده بان بازار'!Q2590</f>
        <v/>
      </c>
      <c r="R2587" s="13">
        <f>'دیده بان بازار'!R2590</f>
        <v/>
      </c>
      <c r="S2587" s="13">
        <f>'دیده بان بازار'!S2590</f>
        <v/>
      </c>
      <c r="T2587" s="13">
        <f>'دیده بان بازار'!T2590</f>
        <v/>
      </c>
      <c r="U2587" s="13">
        <f>'دیده بان بازار'!U2590</f>
        <v/>
      </c>
      <c r="V2587" s="13">
        <f>'دیده بان بازار'!V2590</f>
        <v/>
      </c>
      <c r="W2587" s="6">
        <f>'دیده بان بازار'!W2590</f>
        <v/>
      </c>
      <c r="X2587" s="11">
        <f>IFERROR(IF(OR(R2587&lt;=0,W2587&lt;=0,S2587&lt;=0,V2587&lt;=0),0,ROUND((S2587/R2587)/(V2587/W2587),2)),0)</f>
        <v/>
      </c>
      <c r="Y2587" s="11">
        <f>IFERROR(IF(OR(S2587&lt;=0,V2587&lt;=0),0,ROUND(S2587/V2587,2)),0)</f>
        <v/>
      </c>
      <c r="Z2587" s="11">
        <f>IFERROR(J2587-M2587,0)</f>
        <v/>
      </c>
      <c r="AA2587" s="11">
        <f>IFERROR(ROUND(MAX(0,MIN(100,((AB2587*0.2)+(AC2587*0.15)+(AD2587*0.15)+(AE2587*0.1)+(AF2587*0.1)+(AG2587*0.15)+(MIN(Y2587/3,1)*100*0.1)+(AI2587*0.05))*((AH2587/100)*0.25+0.75))),0),0)</f>
        <v/>
      </c>
      <c r="AB2587" s="11">
        <f>ROUND(MAX(0,MIN(100,((M2587+10)/20)*100)),0)</f>
        <v/>
      </c>
      <c r="AC2587" s="11">
        <f>IFERROR(IF(D2587&lt;=0,0,ROUND(COUNTIFS($D$4:$D$3359,"&lt;="&amp;D2587,$D$4:$D$3359,"&gt;0")/COUNTIF($D$4:$D$3359,"&gt;0")*100,0)),0)</f>
        <v/>
      </c>
      <c r="AD2587" s="11">
        <f>IF(E2587&lt;=0,0,ROUND(MAX(0,MIN(100,(LOG10(1+E2587/1000000000)/LOG10(101))*100)),0))</f>
        <v/>
      </c>
      <c r="AE2587" s="11">
        <f>IF(O2587=N2587,50,ROUND(MAX(0,MIN(100,((H2587-N2587)/(O2587-N2587))*100)),0))</f>
        <v/>
      </c>
      <c r="AF2587" s="11">
        <f>ROUND(MAX(0,MIN(100,50+((H2587-K2587)/K2587)*1000)),0)</f>
        <v/>
      </c>
      <c r="AG2587" s="11">
        <f>IFERROR(ROUND(MAX(0,MIN(100,50+25*LN(MAX(0.01,X2587)))),0),25)</f>
        <v/>
      </c>
      <c r="AH2587" s="11">
        <f>ROUND(IF(M2587&lt;=-30,0,IF(M2587&lt;=-20,20,IF(M2587&lt;=-10,50,100))),0)</f>
        <v/>
      </c>
      <c r="AI2587" s="11">
        <f>ROUND(MAX(0,MIN(100,50+(Z2587*10))),0)</f>
        <v/>
      </c>
      <c r="AJ2587" s="11">
        <f>IFERROR(IF(--AA2587&gt;=80,"خرید قوی",IF(--AA2587&gt;=70,"خرید مشروط",IF(--AA2587&gt;=60,"مراقبت",IF(--AA2587&gt;=45,"ضعیف","عدم ورود")))),"")</f>
        <v/>
      </c>
    </row>
    <row r="2588">
      <c r="A2588" s="15">
        <f>'دیده بان بازار'!A2591</f>
        <v/>
      </c>
      <c r="B2588" s="16">
        <f>'دیده بان بازار'!B2591</f>
        <v/>
      </c>
      <c r="C2588" s="16">
        <f>'دیده بان بازار'!C2591</f>
        <v/>
      </c>
      <c r="D2588" s="16">
        <f>'دیده بان بازار'!D2591</f>
        <v/>
      </c>
      <c r="E2588" s="17">
        <f>'دیده بان بازار'!E2591</f>
        <v/>
      </c>
      <c r="F2588" s="16">
        <f>'دیده بان بازار'!F2591</f>
        <v/>
      </c>
      <c r="G2588" s="16">
        <f>'دیده بان بازار'!G2591</f>
        <v/>
      </c>
      <c r="H2588" s="16">
        <f>'دیده بان بازار'!H2591</f>
        <v/>
      </c>
      <c r="I2588" s="16">
        <f>'دیده بان بازار'!I2591</f>
        <v/>
      </c>
      <c r="J2588" s="16">
        <f>'دیده بان بازار'!J2591</f>
        <v/>
      </c>
      <c r="K2588" s="16">
        <f>'دیده بان بازار'!K2591</f>
        <v/>
      </c>
      <c r="L2588" s="16">
        <f>'دیده بان بازار'!L2591</f>
        <v/>
      </c>
      <c r="M2588" s="16">
        <f>'دیده بان بازار'!M2591</f>
        <v/>
      </c>
      <c r="N2588" s="16">
        <f>'دیده بان بازار'!N2591</f>
        <v/>
      </c>
      <c r="O2588" s="16">
        <f>'دیده بان بازار'!O2591</f>
        <v/>
      </c>
      <c r="P2588" s="16">
        <f>'دیده بان بازار'!P2591</f>
        <v/>
      </c>
      <c r="Q2588" s="16">
        <f>'دیده بان بازار'!Q2591</f>
        <v/>
      </c>
      <c r="R2588" s="16">
        <f>'دیده بان بازار'!R2591</f>
        <v/>
      </c>
      <c r="S2588" s="16">
        <f>'دیده بان بازار'!S2591</f>
        <v/>
      </c>
      <c r="T2588" s="16">
        <f>'دیده بان بازار'!T2591</f>
        <v/>
      </c>
      <c r="U2588" s="16">
        <f>'دیده بان بازار'!U2591</f>
        <v/>
      </c>
      <c r="V2588" s="16">
        <f>'دیده بان بازار'!V2591</f>
        <v/>
      </c>
      <c r="W2588" s="7">
        <f>'دیده بان بازار'!W2591</f>
        <v/>
      </c>
      <c r="X2588" s="11">
        <f>IFERROR(IF(OR(R2588&lt;=0,W2588&lt;=0,S2588&lt;=0,V2588&lt;=0),0,ROUND((S2588/R2588)/(V2588/W2588),2)),0)</f>
        <v/>
      </c>
      <c r="Y2588" s="11">
        <f>IFERROR(IF(OR(S2588&lt;=0,V2588&lt;=0),0,ROUND(S2588/V2588,2)),0)</f>
        <v/>
      </c>
      <c r="Z2588" s="11">
        <f>IFERROR(J2588-M2588,0)</f>
        <v/>
      </c>
      <c r="AA2588" s="11">
        <f>IFERROR(ROUND(MAX(0,MIN(100,((AB2588*0.2)+(AC2588*0.15)+(AD2588*0.15)+(AE2588*0.1)+(AF2588*0.1)+(AG2588*0.15)+(MIN(Y2588/3,1)*100*0.1)+(AI2588*0.05))*((AH2588/100)*0.25+0.75))),0),0)</f>
        <v/>
      </c>
      <c r="AB2588" s="11">
        <f>ROUND(MAX(0,MIN(100,((M2588+10)/20)*100)),0)</f>
        <v/>
      </c>
      <c r="AC2588" s="11">
        <f>IFERROR(IF(D2588&lt;=0,0,ROUND(COUNTIFS($D$4:$D$3359,"&lt;="&amp;D2588,$D$4:$D$3359,"&gt;0")/COUNTIF($D$4:$D$3359,"&gt;0")*100,0)),0)</f>
        <v/>
      </c>
      <c r="AD2588" s="11">
        <f>IF(E2588&lt;=0,0,ROUND(MAX(0,MIN(100,(LOG10(1+E2588/1000000000)/LOG10(101))*100)),0))</f>
        <v/>
      </c>
      <c r="AE2588" s="11">
        <f>IF(O2588=N2588,50,ROUND(MAX(0,MIN(100,((H2588-N2588)/(O2588-N2588))*100)),0))</f>
        <v/>
      </c>
      <c r="AF2588" s="11">
        <f>ROUND(MAX(0,MIN(100,50+((H2588-K2588)/K2588)*1000)),0)</f>
        <v/>
      </c>
      <c r="AG2588" s="11">
        <f>IFERROR(ROUND(MAX(0,MIN(100,50+25*LN(MAX(0.01,X2588)))),0),25)</f>
        <v/>
      </c>
      <c r="AH2588" s="11">
        <f>ROUND(IF(M2588&lt;=-30,0,IF(M2588&lt;=-20,20,IF(M2588&lt;=-10,50,100))),0)</f>
        <v/>
      </c>
      <c r="AI2588" s="11">
        <f>ROUND(MAX(0,MIN(100,50+(Z2588*10))),0)</f>
        <v/>
      </c>
      <c r="AJ2588" s="11">
        <f>IFERROR(IF(--AA2588&gt;=80,"خرید قوی",IF(--AA2588&gt;=70,"خرید مشروط",IF(--AA2588&gt;=60,"مراقبت",IF(--AA2588&gt;=45,"ضعیف","عدم ورود")))),"")</f>
        <v/>
      </c>
    </row>
    <row r="2589">
      <c r="A2589" s="12">
        <f>'دیده بان بازار'!A2592</f>
        <v/>
      </c>
      <c r="B2589" s="13">
        <f>'دیده بان بازار'!B2592</f>
        <v/>
      </c>
      <c r="C2589" s="13">
        <f>'دیده بان بازار'!C2592</f>
        <v/>
      </c>
      <c r="D2589" s="13">
        <f>'دیده بان بازار'!D2592</f>
        <v/>
      </c>
      <c r="E2589" s="14">
        <f>'دیده بان بازار'!E2592</f>
        <v/>
      </c>
      <c r="F2589" s="13">
        <f>'دیده بان بازار'!F2592</f>
        <v/>
      </c>
      <c r="G2589" s="13">
        <f>'دیده بان بازار'!G2592</f>
        <v/>
      </c>
      <c r="H2589" s="13">
        <f>'دیده بان بازار'!H2592</f>
        <v/>
      </c>
      <c r="I2589" s="13">
        <f>'دیده بان بازار'!I2592</f>
        <v/>
      </c>
      <c r="J2589" s="13">
        <f>'دیده بان بازار'!J2592</f>
        <v/>
      </c>
      <c r="K2589" s="13">
        <f>'دیده بان بازار'!K2592</f>
        <v/>
      </c>
      <c r="L2589" s="13">
        <f>'دیده بان بازار'!L2592</f>
        <v/>
      </c>
      <c r="M2589" s="13">
        <f>'دیده بان بازار'!M2592</f>
        <v/>
      </c>
      <c r="N2589" s="13">
        <f>'دیده بان بازار'!N2592</f>
        <v/>
      </c>
      <c r="O2589" s="13">
        <f>'دیده بان بازار'!O2592</f>
        <v/>
      </c>
      <c r="P2589" s="13">
        <f>'دیده بان بازار'!P2592</f>
        <v/>
      </c>
      <c r="Q2589" s="13">
        <f>'دیده بان بازار'!Q2592</f>
        <v/>
      </c>
      <c r="R2589" s="13">
        <f>'دیده بان بازار'!R2592</f>
        <v/>
      </c>
      <c r="S2589" s="13">
        <f>'دیده بان بازار'!S2592</f>
        <v/>
      </c>
      <c r="T2589" s="13">
        <f>'دیده بان بازار'!T2592</f>
        <v/>
      </c>
      <c r="U2589" s="13">
        <f>'دیده بان بازار'!U2592</f>
        <v/>
      </c>
      <c r="V2589" s="13">
        <f>'دیده بان بازار'!V2592</f>
        <v/>
      </c>
      <c r="W2589" s="6">
        <f>'دیده بان بازار'!W2592</f>
        <v/>
      </c>
      <c r="X2589" s="11">
        <f>IFERROR(IF(OR(R2589&lt;=0,W2589&lt;=0,S2589&lt;=0,V2589&lt;=0),0,ROUND((S2589/R2589)/(V2589/W2589),2)),0)</f>
        <v/>
      </c>
      <c r="Y2589" s="11">
        <f>IFERROR(IF(OR(S2589&lt;=0,V2589&lt;=0),0,ROUND(S2589/V2589,2)),0)</f>
        <v/>
      </c>
      <c r="Z2589" s="11">
        <f>IFERROR(J2589-M2589,0)</f>
        <v/>
      </c>
      <c r="AA2589" s="11">
        <f>IFERROR(ROUND(MAX(0,MIN(100,((AB2589*0.2)+(AC2589*0.15)+(AD2589*0.15)+(AE2589*0.1)+(AF2589*0.1)+(AG2589*0.15)+(MIN(Y2589/3,1)*100*0.1)+(AI2589*0.05))*((AH2589/100)*0.25+0.75))),0),0)</f>
        <v/>
      </c>
      <c r="AB2589" s="11">
        <f>ROUND(MAX(0,MIN(100,((M2589+10)/20)*100)),0)</f>
        <v/>
      </c>
      <c r="AC2589" s="11">
        <f>IFERROR(IF(D2589&lt;=0,0,ROUND(COUNTIFS($D$4:$D$3359,"&lt;="&amp;D2589,$D$4:$D$3359,"&gt;0")/COUNTIF($D$4:$D$3359,"&gt;0")*100,0)),0)</f>
        <v/>
      </c>
      <c r="AD2589" s="11">
        <f>IF(E2589&lt;=0,0,ROUND(MAX(0,MIN(100,(LOG10(1+E2589/1000000000)/LOG10(101))*100)),0))</f>
        <v/>
      </c>
      <c r="AE2589" s="11">
        <f>IF(O2589=N2589,50,ROUND(MAX(0,MIN(100,((H2589-N2589)/(O2589-N2589))*100)),0))</f>
        <v/>
      </c>
      <c r="AF2589" s="11">
        <f>ROUND(MAX(0,MIN(100,50+((H2589-K2589)/K2589)*1000)),0)</f>
        <v/>
      </c>
      <c r="AG2589" s="11">
        <f>IFERROR(ROUND(MAX(0,MIN(100,50+25*LN(MAX(0.01,X2589)))),0),25)</f>
        <v/>
      </c>
      <c r="AH2589" s="11">
        <f>ROUND(IF(M2589&lt;=-30,0,IF(M2589&lt;=-20,20,IF(M2589&lt;=-10,50,100))),0)</f>
        <v/>
      </c>
      <c r="AI2589" s="11">
        <f>ROUND(MAX(0,MIN(100,50+(Z2589*10))),0)</f>
        <v/>
      </c>
      <c r="AJ2589" s="11">
        <f>IFERROR(IF(--AA2589&gt;=80,"خرید قوی",IF(--AA2589&gt;=70,"خرید مشروط",IF(--AA2589&gt;=60,"مراقبت",IF(--AA2589&gt;=45,"ضعیف","عدم ورود")))),"")</f>
        <v/>
      </c>
    </row>
    <row r="2590">
      <c r="A2590" s="15">
        <f>'دیده بان بازار'!A2593</f>
        <v/>
      </c>
      <c r="B2590" s="16">
        <f>'دیده بان بازار'!B2593</f>
        <v/>
      </c>
      <c r="C2590" s="16">
        <f>'دیده بان بازار'!C2593</f>
        <v/>
      </c>
      <c r="D2590" s="16">
        <f>'دیده بان بازار'!D2593</f>
        <v/>
      </c>
      <c r="E2590" s="17">
        <f>'دیده بان بازار'!E2593</f>
        <v/>
      </c>
      <c r="F2590" s="16">
        <f>'دیده بان بازار'!F2593</f>
        <v/>
      </c>
      <c r="G2590" s="16">
        <f>'دیده بان بازار'!G2593</f>
        <v/>
      </c>
      <c r="H2590" s="16">
        <f>'دیده بان بازار'!H2593</f>
        <v/>
      </c>
      <c r="I2590" s="16">
        <f>'دیده بان بازار'!I2593</f>
        <v/>
      </c>
      <c r="J2590" s="16">
        <f>'دیده بان بازار'!J2593</f>
        <v/>
      </c>
      <c r="K2590" s="16">
        <f>'دیده بان بازار'!K2593</f>
        <v/>
      </c>
      <c r="L2590" s="16">
        <f>'دیده بان بازار'!L2593</f>
        <v/>
      </c>
      <c r="M2590" s="16">
        <f>'دیده بان بازار'!M2593</f>
        <v/>
      </c>
      <c r="N2590" s="16">
        <f>'دیده بان بازار'!N2593</f>
        <v/>
      </c>
      <c r="O2590" s="16">
        <f>'دیده بان بازار'!O2593</f>
        <v/>
      </c>
      <c r="P2590" s="16">
        <f>'دیده بان بازار'!P2593</f>
        <v/>
      </c>
      <c r="Q2590" s="16">
        <f>'دیده بان بازار'!Q2593</f>
        <v/>
      </c>
      <c r="R2590" s="16">
        <f>'دیده بان بازار'!R2593</f>
        <v/>
      </c>
      <c r="S2590" s="16">
        <f>'دیده بان بازار'!S2593</f>
        <v/>
      </c>
      <c r="T2590" s="16">
        <f>'دیده بان بازار'!T2593</f>
        <v/>
      </c>
      <c r="U2590" s="16">
        <f>'دیده بان بازار'!U2593</f>
        <v/>
      </c>
      <c r="V2590" s="16">
        <f>'دیده بان بازار'!V2593</f>
        <v/>
      </c>
      <c r="W2590" s="7">
        <f>'دیده بان بازار'!W2593</f>
        <v/>
      </c>
      <c r="X2590" s="11">
        <f>IFERROR(IF(OR(R2590&lt;=0,W2590&lt;=0,S2590&lt;=0,V2590&lt;=0),0,ROUND((S2590/R2590)/(V2590/W2590),2)),0)</f>
        <v/>
      </c>
      <c r="Y2590" s="11">
        <f>IFERROR(IF(OR(S2590&lt;=0,V2590&lt;=0),0,ROUND(S2590/V2590,2)),0)</f>
        <v/>
      </c>
      <c r="Z2590" s="11">
        <f>IFERROR(J2590-M2590,0)</f>
        <v/>
      </c>
      <c r="AA2590" s="11">
        <f>IFERROR(ROUND(MAX(0,MIN(100,((AB2590*0.2)+(AC2590*0.15)+(AD2590*0.15)+(AE2590*0.1)+(AF2590*0.1)+(AG2590*0.15)+(MIN(Y2590/3,1)*100*0.1)+(AI2590*0.05))*((AH2590/100)*0.25+0.75))),0),0)</f>
        <v/>
      </c>
      <c r="AB2590" s="11">
        <f>ROUND(MAX(0,MIN(100,((M2590+10)/20)*100)),0)</f>
        <v/>
      </c>
      <c r="AC2590" s="11">
        <f>IFERROR(IF(D2590&lt;=0,0,ROUND(COUNTIFS($D$4:$D$3359,"&lt;="&amp;D2590,$D$4:$D$3359,"&gt;0")/COUNTIF($D$4:$D$3359,"&gt;0")*100,0)),0)</f>
        <v/>
      </c>
      <c r="AD2590" s="11">
        <f>IF(E2590&lt;=0,0,ROUND(MAX(0,MIN(100,(LOG10(1+E2590/1000000000)/LOG10(101))*100)),0))</f>
        <v/>
      </c>
      <c r="AE2590" s="11">
        <f>IF(O2590=N2590,50,ROUND(MAX(0,MIN(100,((H2590-N2590)/(O2590-N2590))*100)),0))</f>
        <v/>
      </c>
      <c r="AF2590" s="11">
        <f>ROUND(MAX(0,MIN(100,50+((H2590-K2590)/K2590)*1000)),0)</f>
        <v/>
      </c>
      <c r="AG2590" s="11">
        <f>IFERROR(ROUND(MAX(0,MIN(100,50+25*LN(MAX(0.01,X2590)))),0),25)</f>
        <v/>
      </c>
      <c r="AH2590" s="11">
        <f>ROUND(IF(M2590&lt;=-30,0,IF(M2590&lt;=-20,20,IF(M2590&lt;=-10,50,100))),0)</f>
        <v/>
      </c>
      <c r="AI2590" s="11">
        <f>ROUND(MAX(0,MIN(100,50+(Z2590*10))),0)</f>
        <v/>
      </c>
      <c r="AJ2590" s="11">
        <f>IFERROR(IF(--AA2590&gt;=80,"خرید قوی",IF(--AA2590&gt;=70,"خرید مشروط",IF(--AA2590&gt;=60,"مراقبت",IF(--AA2590&gt;=45,"ضعیف","عدم ورود")))),"")</f>
        <v/>
      </c>
    </row>
    <row r="2591">
      <c r="A2591" s="12">
        <f>'دیده بان بازار'!A2594</f>
        <v/>
      </c>
      <c r="B2591" s="13">
        <f>'دیده بان بازار'!B2594</f>
        <v/>
      </c>
      <c r="C2591" s="13">
        <f>'دیده بان بازار'!C2594</f>
        <v/>
      </c>
      <c r="D2591" s="13">
        <f>'دیده بان بازار'!D2594</f>
        <v/>
      </c>
      <c r="E2591" s="14">
        <f>'دیده بان بازار'!E2594</f>
        <v/>
      </c>
      <c r="F2591" s="13">
        <f>'دیده بان بازار'!F2594</f>
        <v/>
      </c>
      <c r="G2591" s="13">
        <f>'دیده بان بازار'!G2594</f>
        <v/>
      </c>
      <c r="H2591" s="13">
        <f>'دیده بان بازار'!H2594</f>
        <v/>
      </c>
      <c r="I2591" s="13">
        <f>'دیده بان بازار'!I2594</f>
        <v/>
      </c>
      <c r="J2591" s="13">
        <f>'دیده بان بازار'!J2594</f>
        <v/>
      </c>
      <c r="K2591" s="13">
        <f>'دیده بان بازار'!K2594</f>
        <v/>
      </c>
      <c r="L2591" s="13">
        <f>'دیده بان بازار'!L2594</f>
        <v/>
      </c>
      <c r="M2591" s="13">
        <f>'دیده بان بازار'!M2594</f>
        <v/>
      </c>
      <c r="N2591" s="13">
        <f>'دیده بان بازار'!N2594</f>
        <v/>
      </c>
      <c r="O2591" s="13">
        <f>'دیده بان بازار'!O2594</f>
        <v/>
      </c>
      <c r="P2591" s="13">
        <f>'دیده بان بازار'!P2594</f>
        <v/>
      </c>
      <c r="Q2591" s="13">
        <f>'دیده بان بازار'!Q2594</f>
        <v/>
      </c>
      <c r="R2591" s="13">
        <f>'دیده بان بازار'!R2594</f>
        <v/>
      </c>
      <c r="S2591" s="13">
        <f>'دیده بان بازار'!S2594</f>
        <v/>
      </c>
      <c r="T2591" s="13">
        <f>'دیده بان بازار'!T2594</f>
        <v/>
      </c>
      <c r="U2591" s="13">
        <f>'دیده بان بازار'!U2594</f>
        <v/>
      </c>
      <c r="V2591" s="13">
        <f>'دیده بان بازار'!V2594</f>
        <v/>
      </c>
      <c r="W2591" s="6">
        <f>'دیده بان بازار'!W2594</f>
        <v/>
      </c>
      <c r="X2591" s="11">
        <f>IFERROR(IF(OR(R2591&lt;=0,W2591&lt;=0,S2591&lt;=0,V2591&lt;=0),0,ROUND((S2591/R2591)/(V2591/W2591),2)),0)</f>
        <v/>
      </c>
      <c r="Y2591" s="11">
        <f>IFERROR(IF(OR(S2591&lt;=0,V2591&lt;=0),0,ROUND(S2591/V2591,2)),0)</f>
        <v/>
      </c>
      <c r="Z2591" s="11">
        <f>IFERROR(J2591-M2591,0)</f>
        <v/>
      </c>
      <c r="AA2591" s="11">
        <f>IFERROR(ROUND(MAX(0,MIN(100,((AB2591*0.2)+(AC2591*0.15)+(AD2591*0.15)+(AE2591*0.1)+(AF2591*0.1)+(AG2591*0.15)+(MIN(Y2591/3,1)*100*0.1)+(AI2591*0.05))*((AH2591/100)*0.25+0.75))),0),0)</f>
        <v/>
      </c>
      <c r="AB2591" s="11">
        <f>ROUND(MAX(0,MIN(100,((M2591+10)/20)*100)),0)</f>
        <v/>
      </c>
      <c r="AC2591" s="11">
        <f>IFERROR(IF(D2591&lt;=0,0,ROUND(COUNTIFS($D$4:$D$3359,"&lt;="&amp;D2591,$D$4:$D$3359,"&gt;0")/COUNTIF($D$4:$D$3359,"&gt;0")*100,0)),0)</f>
        <v/>
      </c>
      <c r="AD2591" s="11">
        <f>IF(E2591&lt;=0,0,ROUND(MAX(0,MIN(100,(LOG10(1+E2591/1000000000)/LOG10(101))*100)),0))</f>
        <v/>
      </c>
      <c r="AE2591" s="11">
        <f>IF(O2591=N2591,50,ROUND(MAX(0,MIN(100,((H2591-N2591)/(O2591-N2591))*100)),0))</f>
        <v/>
      </c>
      <c r="AF2591" s="11">
        <f>ROUND(MAX(0,MIN(100,50+((H2591-K2591)/K2591)*1000)),0)</f>
        <v/>
      </c>
      <c r="AG2591" s="11">
        <f>IFERROR(ROUND(MAX(0,MIN(100,50+25*LN(MAX(0.01,X2591)))),0),25)</f>
        <v/>
      </c>
      <c r="AH2591" s="11">
        <f>ROUND(IF(M2591&lt;=-30,0,IF(M2591&lt;=-20,20,IF(M2591&lt;=-10,50,100))),0)</f>
        <v/>
      </c>
      <c r="AI2591" s="11">
        <f>ROUND(MAX(0,MIN(100,50+(Z2591*10))),0)</f>
        <v/>
      </c>
      <c r="AJ2591" s="11">
        <f>IFERROR(IF(--AA2591&gt;=80,"خرید قوی",IF(--AA2591&gt;=70,"خرید مشروط",IF(--AA2591&gt;=60,"مراقبت",IF(--AA2591&gt;=45,"ضعیف","عدم ورود")))),"")</f>
        <v/>
      </c>
    </row>
    <row r="2592">
      <c r="A2592" s="15">
        <f>'دیده بان بازار'!A2595</f>
        <v/>
      </c>
      <c r="B2592" s="16">
        <f>'دیده بان بازار'!B2595</f>
        <v/>
      </c>
      <c r="C2592" s="16">
        <f>'دیده بان بازار'!C2595</f>
        <v/>
      </c>
      <c r="D2592" s="16">
        <f>'دیده بان بازار'!D2595</f>
        <v/>
      </c>
      <c r="E2592" s="17">
        <f>'دیده بان بازار'!E2595</f>
        <v/>
      </c>
      <c r="F2592" s="16">
        <f>'دیده بان بازار'!F2595</f>
        <v/>
      </c>
      <c r="G2592" s="16">
        <f>'دیده بان بازار'!G2595</f>
        <v/>
      </c>
      <c r="H2592" s="16">
        <f>'دیده بان بازار'!H2595</f>
        <v/>
      </c>
      <c r="I2592" s="16">
        <f>'دیده بان بازار'!I2595</f>
        <v/>
      </c>
      <c r="J2592" s="16">
        <f>'دیده بان بازار'!J2595</f>
        <v/>
      </c>
      <c r="K2592" s="16">
        <f>'دیده بان بازار'!K2595</f>
        <v/>
      </c>
      <c r="L2592" s="16">
        <f>'دیده بان بازار'!L2595</f>
        <v/>
      </c>
      <c r="M2592" s="16">
        <f>'دیده بان بازار'!M2595</f>
        <v/>
      </c>
      <c r="N2592" s="16">
        <f>'دیده بان بازار'!N2595</f>
        <v/>
      </c>
      <c r="O2592" s="16">
        <f>'دیده بان بازار'!O2595</f>
        <v/>
      </c>
      <c r="P2592" s="16">
        <f>'دیده بان بازار'!P2595</f>
        <v/>
      </c>
      <c r="Q2592" s="16">
        <f>'دیده بان بازار'!Q2595</f>
        <v/>
      </c>
      <c r="R2592" s="16">
        <f>'دیده بان بازار'!R2595</f>
        <v/>
      </c>
      <c r="S2592" s="16">
        <f>'دیده بان بازار'!S2595</f>
        <v/>
      </c>
      <c r="T2592" s="16">
        <f>'دیده بان بازار'!T2595</f>
        <v/>
      </c>
      <c r="U2592" s="16">
        <f>'دیده بان بازار'!U2595</f>
        <v/>
      </c>
      <c r="V2592" s="16">
        <f>'دیده بان بازار'!V2595</f>
        <v/>
      </c>
      <c r="W2592" s="7">
        <f>'دیده بان بازار'!W2595</f>
        <v/>
      </c>
      <c r="X2592" s="11">
        <f>IFERROR(IF(OR(R2592&lt;=0,W2592&lt;=0,S2592&lt;=0,V2592&lt;=0),0,ROUND((S2592/R2592)/(V2592/W2592),2)),0)</f>
        <v/>
      </c>
      <c r="Y2592" s="11">
        <f>IFERROR(IF(OR(S2592&lt;=0,V2592&lt;=0),0,ROUND(S2592/V2592,2)),0)</f>
        <v/>
      </c>
      <c r="Z2592" s="11">
        <f>IFERROR(J2592-M2592,0)</f>
        <v/>
      </c>
      <c r="AA2592" s="11">
        <f>IFERROR(ROUND(MAX(0,MIN(100,((AB2592*0.2)+(AC2592*0.15)+(AD2592*0.15)+(AE2592*0.1)+(AF2592*0.1)+(AG2592*0.15)+(MIN(Y2592/3,1)*100*0.1)+(AI2592*0.05))*((AH2592/100)*0.25+0.75))),0),0)</f>
        <v/>
      </c>
      <c r="AB2592" s="11">
        <f>ROUND(MAX(0,MIN(100,((M2592+10)/20)*100)),0)</f>
        <v/>
      </c>
      <c r="AC2592" s="11">
        <f>IFERROR(IF(D2592&lt;=0,0,ROUND(COUNTIFS($D$4:$D$3359,"&lt;="&amp;D2592,$D$4:$D$3359,"&gt;0")/COUNTIF($D$4:$D$3359,"&gt;0")*100,0)),0)</f>
        <v/>
      </c>
      <c r="AD2592" s="11">
        <f>IF(E2592&lt;=0,0,ROUND(MAX(0,MIN(100,(LOG10(1+E2592/1000000000)/LOG10(101))*100)),0))</f>
        <v/>
      </c>
      <c r="AE2592" s="11">
        <f>IF(O2592=N2592,50,ROUND(MAX(0,MIN(100,((H2592-N2592)/(O2592-N2592))*100)),0))</f>
        <v/>
      </c>
      <c r="AF2592" s="11">
        <f>ROUND(MAX(0,MIN(100,50+((H2592-K2592)/K2592)*1000)),0)</f>
        <v/>
      </c>
      <c r="AG2592" s="11">
        <f>IFERROR(ROUND(MAX(0,MIN(100,50+25*LN(MAX(0.01,X2592)))),0),25)</f>
        <v/>
      </c>
      <c r="AH2592" s="11">
        <f>ROUND(IF(M2592&lt;=-30,0,IF(M2592&lt;=-20,20,IF(M2592&lt;=-10,50,100))),0)</f>
        <v/>
      </c>
      <c r="AI2592" s="11">
        <f>ROUND(MAX(0,MIN(100,50+(Z2592*10))),0)</f>
        <v/>
      </c>
      <c r="AJ2592" s="11">
        <f>IFERROR(IF(--AA2592&gt;=80,"خرید قوی",IF(--AA2592&gt;=70,"خرید مشروط",IF(--AA2592&gt;=60,"مراقبت",IF(--AA2592&gt;=45,"ضعیف","عدم ورود")))),"")</f>
        <v/>
      </c>
    </row>
    <row r="2593">
      <c r="A2593" s="12">
        <f>'دیده بان بازار'!A2596</f>
        <v/>
      </c>
      <c r="B2593" s="13">
        <f>'دیده بان بازار'!B2596</f>
        <v/>
      </c>
      <c r="C2593" s="13">
        <f>'دیده بان بازار'!C2596</f>
        <v/>
      </c>
      <c r="D2593" s="13">
        <f>'دیده بان بازار'!D2596</f>
        <v/>
      </c>
      <c r="E2593" s="14">
        <f>'دیده بان بازار'!E2596</f>
        <v/>
      </c>
      <c r="F2593" s="13">
        <f>'دیده بان بازار'!F2596</f>
        <v/>
      </c>
      <c r="G2593" s="13">
        <f>'دیده بان بازار'!G2596</f>
        <v/>
      </c>
      <c r="H2593" s="13">
        <f>'دیده بان بازار'!H2596</f>
        <v/>
      </c>
      <c r="I2593" s="13">
        <f>'دیده بان بازار'!I2596</f>
        <v/>
      </c>
      <c r="J2593" s="13">
        <f>'دیده بان بازار'!J2596</f>
        <v/>
      </c>
      <c r="K2593" s="13">
        <f>'دیده بان بازار'!K2596</f>
        <v/>
      </c>
      <c r="L2593" s="13">
        <f>'دیده بان بازار'!L2596</f>
        <v/>
      </c>
      <c r="M2593" s="13">
        <f>'دیده بان بازار'!M2596</f>
        <v/>
      </c>
      <c r="N2593" s="13">
        <f>'دیده بان بازار'!N2596</f>
        <v/>
      </c>
      <c r="O2593" s="13">
        <f>'دیده بان بازار'!O2596</f>
        <v/>
      </c>
      <c r="P2593" s="13">
        <f>'دیده بان بازار'!P2596</f>
        <v/>
      </c>
      <c r="Q2593" s="13">
        <f>'دیده بان بازار'!Q2596</f>
        <v/>
      </c>
      <c r="R2593" s="13">
        <f>'دیده بان بازار'!R2596</f>
        <v/>
      </c>
      <c r="S2593" s="13">
        <f>'دیده بان بازار'!S2596</f>
        <v/>
      </c>
      <c r="T2593" s="13">
        <f>'دیده بان بازار'!T2596</f>
        <v/>
      </c>
      <c r="U2593" s="13">
        <f>'دیده بان بازار'!U2596</f>
        <v/>
      </c>
      <c r="V2593" s="13">
        <f>'دیده بان بازار'!V2596</f>
        <v/>
      </c>
      <c r="W2593" s="6">
        <f>'دیده بان بازار'!W2596</f>
        <v/>
      </c>
      <c r="X2593" s="11">
        <f>IFERROR(IF(OR(R2593&lt;=0,W2593&lt;=0,S2593&lt;=0,V2593&lt;=0),0,ROUND((S2593/R2593)/(V2593/W2593),2)),0)</f>
        <v/>
      </c>
      <c r="Y2593" s="11">
        <f>IFERROR(IF(OR(S2593&lt;=0,V2593&lt;=0),0,ROUND(S2593/V2593,2)),0)</f>
        <v/>
      </c>
      <c r="Z2593" s="11">
        <f>IFERROR(J2593-M2593,0)</f>
        <v/>
      </c>
      <c r="AA2593" s="11">
        <f>IFERROR(ROUND(MAX(0,MIN(100,((AB2593*0.2)+(AC2593*0.15)+(AD2593*0.15)+(AE2593*0.1)+(AF2593*0.1)+(AG2593*0.15)+(MIN(Y2593/3,1)*100*0.1)+(AI2593*0.05))*((AH2593/100)*0.25+0.75))),0),0)</f>
        <v/>
      </c>
      <c r="AB2593" s="11">
        <f>ROUND(MAX(0,MIN(100,((M2593+10)/20)*100)),0)</f>
        <v/>
      </c>
      <c r="AC2593" s="11">
        <f>IFERROR(IF(D2593&lt;=0,0,ROUND(COUNTIFS($D$4:$D$3359,"&lt;="&amp;D2593,$D$4:$D$3359,"&gt;0")/COUNTIF($D$4:$D$3359,"&gt;0")*100,0)),0)</f>
        <v/>
      </c>
      <c r="AD2593" s="11">
        <f>IF(E2593&lt;=0,0,ROUND(MAX(0,MIN(100,(LOG10(1+E2593/1000000000)/LOG10(101))*100)),0))</f>
        <v/>
      </c>
      <c r="AE2593" s="11">
        <f>IF(O2593=N2593,50,ROUND(MAX(0,MIN(100,((H2593-N2593)/(O2593-N2593))*100)),0))</f>
        <v/>
      </c>
      <c r="AF2593" s="11">
        <f>ROUND(MAX(0,MIN(100,50+((H2593-K2593)/K2593)*1000)),0)</f>
        <v/>
      </c>
      <c r="AG2593" s="11">
        <f>IFERROR(ROUND(MAX(0,MIN(100,50+25*LN(MAX(0.01,X2593)))),0),25)</f>
        <v/>
      </c>
      <c r="AH2593" s="11">
        <f>ROUND(IF(M2593&lt;=-30,0,IF(M2593&lt;=-20,20,IF(M2593&lt;=-10,50,100))),0)</f>
        <v/>
      </c>
      <c r="AI2593" s="11">
        <f>ROUND(MAX(0,MIN(100,50+(Z2593*10))),0)</f>
        <v/>
      </c>
      <c r="AJ2593" s="11">
        <f>IFERROR(IF(--AA2593&gt;=80,"خرید قوی",IF(--AA2593&gt;=70,"خرید مشروط",IF(--AA2593&gt;=60,"مراقبت",IF(--AA2593&gt;=45,"ضعیف","عدم ورود")))),"")</f>
        <v/>
      </c>
    </row>
    <row r="2594">
      <c r="A2594" s="15">
        <f>'دیده بان بازار'!A2597</f>
        <v/>
      </c>
      <c r="B2594" s="16">
        <f>'دیده بان بازار'!B2597</f>
        <v/>
      </c>
      <c r="C2594" s="16">
        <f>'دیده بان بازار'!C2597</f>
        <v/>
      </c>
      <c r="D2594" s="16">
        <f>'دیده بان بازار'!D2597</f>
        <v/>
      </c>
      <c r="E2594" s="17">
        <f>'دیده بان بازار'!E2597</f>
        <v/>
      </c>
      <c r="F2594" s="16">
        <f>'دیده بان بازار'!F2597</f>
        <v/>
      </c>
      <c r="G2594" s="16">
        <f>'دیده بان بازار'!G2597</f>
        <v/>
      </c>
      <c r="H2594" s="16">
        <f>'دیده بان بازار'!H2597</f>
        <v/>
      </c>
      <c r="I2594" s="16">
        <f>'دیده بان بازار'!I2597</f>
        <v/>
      </c>
      <c r="J2594" s="16">
        <f>'دیده بان بازار'!J2597</f>
        <v/>
      </c>
      <c r="K2594" s="16">
        <f>'دیده بان بازار'!K2597</f>
        <v/>
      </c>
      <c r="L2594" s="16">
        <f>'دیده بان بازار'!L2597</f>
        <v/>
      </c>
      <c r="M2594" s="16">
        <f>'دیده بان بازار'!M2597</f>
        <v/>
      </c>
      <c r="N2594" s="16">
        <f>'دیده بان بازار'!N2597</f>
        <v/>
      </c>
      <c r="O2594" s="16">
        <f>'دیده بان بازار'!O2597</f>
        <v/>
      </c>
      <c r="P2594" s="16">
        <f>'دیده بان بازار'!P2597</f>
        <v/>
      </c>
      <c r="Q2594" s="16">
        <f>'دیده بان بازار'!Q2597</f>
        <v/>
      </c>
      <c r="R2594" s="16">
        <f>'دیده بان بازار'!R2597</f>
        <v/>
      </c>
      <c r="S2594" s="16">
        <f>'دیده بان بازار'!S2597</f>
        <v/>
      </c>
      <c r="T2594" s="16">
        <f>'دیده بان بازار'!T2597</f>
        <v/>
      </c>
      <c r="U2594" s="16">
        <f>'دیده بان بازار'!U2597</f>
        <v/>
      </c>
      <c r="V2594" s="16">
        <f>'دیده بان بازار'!V2597</f>
        <v/>
      </c>
      <c r="W2594" s="7">
        <f>'دیده بان بازار'!W2597</f>
        <v/>
      </c>
      <c r="X2594" s="11">
        <f>IFERROR(IF(OR(R2594&lt;=0,W2594&lt;=0,S2594&lt;=0,V2594&lt;=0),0,ROUND((S2594/R2594)/(V2594/W2594),2)),0)</f>
        <v/>
      </c>
      <c r="Y2594" s="11">
        <f>IFERROR(IF(OR(S2594&lt;=0,V2594&lt;=0),0,ROUND(S2594/V2594,2)),0)</f>
        <v/>
      </c>
      <c r="Z2594" s="11">
        <f>IFERROR(J2594-M2594,0)</f>
        <v/>
      </c>
      <c r="AA2594" s="11">
        <f>IFERROR(ROUND(MAX(0,MIN(100,((AB2594*0.2)+(AC2594*0.15)+(AD2594*0.15)+(AE2594*0.1)+(AF2594*0.1)+(AG2594*0.15)+(MIN(Y2594/3,1)*100*0.1)+(AI2594*0.05))*((AH2594/100)*0.25+0.75))),0),0)</f>
        <v/>
      </c>
      <c r="AB2594" s="11">
        <f>ROUND(MAX(0,MIN(100,((M2594+10)/20)*100)),0)</f>
        <v/>
      </c>
      <c r="AC2594" s="11">
        <f>IFERROR(IF(D2594&lt;=0,0,ROUND(COUNTIFS($D$4:$D$3359,"&lt;="&amp;D2594,$D$4:$D$3359,"&gt;0")/COUNTIF($D$4:$D$3359,"&gt;0")*100,0)),0)</f>
        <v/>
      </c>
      <c r="AD2594" s="11">
        <f>IF(E2594&lt;=0,0,ROUND(MAX(0,MIN(100,(LOG10(1+E2594/1000000000)/LOG10(101))*100)),0))</f>
        <v/>
      </c>
      <c r="AE2594" s="11">
        <f>IF(O2594=N2594,50,ROUND(MAX(0,MIN(100,((H2594-N2594)/(O2594-N2594))*100)),0))</f>
        <v/>
      </c>
      <c r="AF2594" s="11">
        <f>ROUND(MAX(0,MIN(100,50+((H2594-K2594)/K2594)*1000)),0)</f>
        <v/>
      </c>
      <c r="AG2594" s="11">
        <f>IFERROR(ROUND(MAX(0,MIN(100,50+25*LN(MAX(0.01,X2594)))),0),25)</f>
        <v/>
      </c>
      <c r="AH2594" s="11">
        <f>ROUND(IF(M2594&lt;=-30,0,IF(M2594&lt;=-20,20,IF(M2594&lt;=-10,50,100))),0)</f>
        <v/>
      </c>
      <c r="AI2594" s="11">
        <f>ROUND(MAX(0,MIN(100,50+(Z2594*10))),0)</f>
        <v/>
      </c>
      <c r="AJ2594" s="11">
        <f>IFERROR(IF(--AA2594&gt;=80,"خرید قوی",IF(--AA2594&gt;=70,"خرید مشروط",IF(--AA2594&gt;=60,"مراقبت",IF(--AA2594&gt;=45,"ضعیف","عدم ورود")))),"")</f>
        <v/>
      </c>
    </row>
    <row r="2595">
      <c r="A2595" s="12">
        <f>'دیده بان بازار'!A2598</f>
        <v/>
      </c>
      <c r="B2595" s="13">
        <f>'دیده بان بازار'!B2598</f>
        <v/>
      </c>
      <c r="C2595" s="13">
        <f>'دیده بان بازار'!C2598</f>
        <v/>
      </c>
      <c r="D2595" s="13">
        <f>'دیده بان بازار'!D2598</f>
        <v/>
      </c>
      <c r="E2595" s="14">
        <f>'دیده بان بازار'!E2598</f>
        <v/>
      </c>
      <c r="F2595" s="13">
        <f>'دیده بان بازار'!F2598</f>
        <v/>
      </c>
      <c r="G2595" s="13">
        <f>'دیده بان بازار'!G2598</f>
        <v/>
      </c>
      <c r="H2595" s="13">
        <f>'دیده بان بازار'!H2598</f>
        <v/>
      </c>
      <c r="I2595" s="13">
        <f>'دیده بان بازار'!I2598</f>
        <v/>
      </c>
      <c r="J2595" s="13">
        <f>'دیده بان بازار'!J2598</f>
        <v/>
      </c>
      <c r="K2595" s="13">
        <f>'دیده بان بازار'!K2598</f>
        <v/>
      </c>
      <c r="L2595" s="13">
        <f>'دیده بان بازار'!L2598</f>
        <v/>
      </c>
      <c r="M2595" s="13">
        <f>'دیده بان بازار'!M2598</f>
        <v/>
      </c>
      <c r="N2595" s="13">
        <f>'دیده بان بازار'!N2598</f>
        <v/>
      </c>
      <c r="O2595" s="13">
        <f>'دیده بان بازار'!O2598</f>
        <v/>
      </c>
      <c r="P2595" s="13">
        <f>'دیده بان بازار'!P2598</f>
        <v/>
      </c>
      <c r="Q2595" s="13">
        <f>'دیده بان بازار'!Q2598</f>
        <v/>
      </c>
      <c r="R2595" s="13">
        <f>'دیده بان بازار'!R2598</f>
        <v/>
      </c>
      <c r="S2595" s="13">
        <f>'دیده بان بازار'!S2598</f>
        <v/>
      </c>
      <c r="T2595" s="13">
        <f>'دیده بان بازار'!T2598</f>
        <v/>
      </c>
      <c r="U2595" s="13">
        <f>'دیده بان بازار'!U2598</f>
        <v/>
      </c>
      <c r="V2595" s="13">
        <f>'دیده بان بازار'!V2598</f>
        <v/>
      </c>
      <c r="W2595" s="6">
        <f>'دیده بان بازار'!W2598</f>
        <v/>
      </c>
      <c r="X2595" s="11">
        <f>IFERROR(IF(OR(R2595&lt;=0,W2595&lt;=0,S2595&lt;=0,V2595&lt;=0),0,ROUND((S2595/R2595)/(V2595/W2595),2)),0)</f>
        <v/>
      </c>
      <c r="Y2595" s="11">
        <f>IFERROR(IF(OR(S2595&lt;=0,V2595&lt;=0),0,ROUND(S2595/V2595,2)),0)</f>
        <v/>
      </c>
      <c r="Z2595" s="11">
        <f>IFERROR(J2595-M2595,0)</f>
        <v/>
      </c>
      <c r="AA2595" s="11">
        <f>IFERROR(ROUND(MAX(0,MIN(100,((AB2595*0.2)+(AC2595*0.15)+(AD2595*0.15)+(AE2595*0.1)+(AF2595*0.1)+(AG2595*0.15)+(MIN(Y2595/3,1)*100*0.1)+(AI2595*0.05))*((AH2595/100)*0.25+0.75))),0),0)</f>
        <v/>
      </c>
      <c r="AB2595" s="11">
        <f>ROUND(MAX(0,MIN(100,((M2595+10)/20)*100)),0)</f>
        <v/>
      </c>
      <c r="AC2595" s="11">
        <f>IFERROR(IF(D2595&lt;=0,0,ROUND(COUNTIFS($D$4:$D$3359,"&lt;="&amp;D2595,$D$4:$D$3359,"&gt;0")/COUNTIF($D$4:$D$3359,"&gt;0")*100,0)),0)</f>
        <v/>
      </c>
      <c r="AD2595" s="11">
        <f>IF(E2595&lt;=0,0,ROUND(MAX(0,MIN(100,(LOG10(1+E2595/1000000000)/LOG10(101))*100)),0))</f>
        <v/>
      </c>
      <c r="AE2595" s="11">
        <f>IF(O2595=N2595,50,ROUND(MAX(0,MIN(100,((H2595-N2595)/(O2595-N2595))*100)),0))</f>
        <v/>
      </c>
      <c r="AF2595" s="11">
        <f>ROUND(MAX(0,MIN(100,50+((H2595-K2595)/K2595)*1000)),0)</f>
        <v/>
      </c>
      <c r="AG2595" s="11">
        <f>IFERROR(ROUND(MAX(0,MIN(100,50+25*LN(MAX(0.01,X2595)))),0),25)</f>
        <v/>
      </c>
      <c r="AH2595" s="11">
        <f>ROUND(IF(M2595&lt;=-30,0,IF(M2595&lt;=-20,20,IF(M2595&lt;=-10,50,100))),0)</f>
        <v/>
      </c>
      <c r="AI2595" s="11">
        <f>ROUND(MAX(0,MIN(100,50+(Z2595*10))),0)</f>
        <v/>
      </c>
      <c r="AJ2595" s="11">
        <f>IFERROR(IF(--AA2595&gt;=80,"خرید قوی",IF(--AA2595&gt;=70,"خرید مشروط",IF(--AA2595&gt;=60,"مراقبت",IF(--AA2595&gt;=45,"ضعیف","عدم ورود")))),"")</f>
        <v/>
      </c>
    </row>
    <row r="2596">
      <c r="A2596" s="15">
        <f>'دیده بان بازار'!A2599</f>
        <v/>
      </c>
      <c r="B2596" s="16">
        <f>'دیده بان بازار'!B2599</f>
        <v/>
      </c>
      <c r="C2596" s="16">
        <f>'دیده بان بازار'!C2599</f>
        <v/>
      </c>
      <c r="D2596" s="16">
        <f>'دیده بان بازار'!D2599</f>
        <v/>
      </c>
      <c r="E2596" s="17">
        <f>'دیده بان بازار'!E2599</f>
        <v/>
      </c>
      <c r="F2596" s="16">
        <f>'دیده بان بازار'!F2599</f>
        <v/>
      </c>
      <c r="G2596" s="16">
        <f>'دیده بان بازار'!G2599</f>
        <v/>
      </c>
      <c r="H2596" s="16">
        <f>'دیده بان بازار'!H2599</f>
        <v/>
      </c>
      <c r="I2596" s="16">
        <f>'دیده بان بازار'!I2599</f>
        <v/>
      </c>
      <c r="J2596" s="16">
        <f>'دیده بان بازار'!J2599</f>
        <v/>
      </c>
      <c r="K2596" s="16">
        <f>'دیده بان بازار'!K2599</f>
        <v/>
      </c>
      <c r="L2596" s="16">
        <f>'دیده بان بازار'!L2599</f>
        <v/>
      </c>
      <c r="M2596" s="16">
        <f>'دیده بان بازار'!M2599</f>
        <v/>
      </c>
      <c r="N2596" s="16">
        <f>'دیده بان بازار'!N2599</f>
        <v/>
      </c>
      <c r="O2596" s="16">
        <f>'دیده بان بازار'!O2599</f>
        <v/>
      </c>
      <c r="P2596" s="16">
        <f>'دیده بان بازار'!P2599</f>
        <v/>
      </c>
      <c r="Q2596" s="16">
        <f>'دیده بان بازار'!Q2599</f>
        <v/>
      </c>
      <c r="R2596" s="16">
        <f>'دیده بان بازار'!R2599</f>
        <v/>
      </c>
      <c r="S2596" s="16">
        <f>'دیده بان بازار'!S2599</f>
        <v/>
      </c>
      <c r="T2596" s="16">
        <f>'دیده بان بازار'!T2599</f>
        <v/>
      </c>
      <c r="U2596" s="16">
        <f>'دیده بان بازار'!U2599</f>
        <v/>
      </c>
      <c r="V2596" s="16">
        <f>'دیده بان بازار'!V2599</f>
        <v/>
      </c>
      <c r="W2596" s="7">
        <f>'دیده بان بازار'!W2599</f>
        <v/>
      </c>
      <c r="X2596" s="11">
        <f>IFERROR(IF(OR(R2596&lt;=0,W2596&lt;=0,S2596&lt;=0,V2596&lt;=0),0,ROUND((S2596/R2596)/(V2596/W2596),2)),0)</f>
        <v/>
      </c>
      <c r="Y2596" s="11">
        <f>IFERROR(IF(OR(S2596&lt;=0,V2596&lt;=0),0,ROUND(S2596/V2596,2)),0)</f>
        <v/>
      </c>
      <c r="Z2596" s="11">
        <f>IFERROR(J2596-M2596,0)</f>
        <v/>
      </c>
      <c r="AA2596" s="11">
        <f>IFERROR(ROUND(MAX(0,MIN(100,((AB2596*0.2)+(AC2596*0.15)+(AD2596*0.15)+(AE2596*0.1)+(AF2596*0.1)+(AG2596*0.15)+(MIN(Y2596/3,1)*100*0.1)+(AI2596*0.05))*((AH2596/100)*0.25+0.75))),0),0)</f>
        <v/>
      </c>
      <c r="AB2596" s="11">
        <f>ROUND(MAX(0,MIN(100,((M2596+10)/20)*100)),0)</f>
        <v/>
      </c>
      <c r="AC2596" s="11">
        <f>IFERROR(IF(D2596&lt;=0,0,ROUND(COUNTIFS($D$4:$D$3359,"&lt;="&amp;D2596,$D$4:$D$3359,"&gt;0")/COUNTIF($D$4:$D$3359,"&gt;0")*100,0)),0)</f>
        <v/>
      </c>
      <c r="AD2596" s="11">
        <f>IF(E2596&lt;=0,0,ROUND(MAX(0,MIN(100,(LOG10(1+E2596/1000000000)/LOG10(101))*100)),0))</f>
        <v/>
      </c>
      <c r="AE2596" s="11">
        <f>IF(O2596=N2596,50,ROUND(MAX(0,MIN(100,((H2596-N2596)/(O2596-N2596))*100)),0))</f>
        <v/>
      </c>
      <c r="AF2596" s="11">
        <f>ROUND(MAX(0,MIN(100,50+((H2596-K2596)/K2596)*1000)),0)</f>
        <v/>
      </c>
      <c r="AG2596" s="11">
        <f>IFERROR(ROUND(MAX(0,MIN(100,50+25*LN(MAX(0.01,X2596)))),0),25)</f>
        <v/>
      </c>
      <c r="AH2596" s="11">
        <f>ROUND(IF(M2596&lt;=-30,0,IF(M2596&lt;=-20,20,IF(M2596&lt;=-10,50,100))),0)</f>
        <v/>
      </c>
      <c r="AI2596" s="11">
        <f>ROUND(MAX(0,MIN(100,50+(Z2596*10))),0)</f>
        <v/>
      </c>
      <c r="AJ2596" s="11">
        <f>IFERROR(IF(--AA2596&gt;=80,"خرید قوی",IF(--AA2596&gt;=70,"خرید مشروط",IF(--AA2596&gt;=60,"مراقبت",IF(--AA2596&gt;=45,"ضعیف","عدم ورود")))),"")</f>
        <v/>
      </c>
    </row>
    <row r="2597">
      <c r="A2597" s="15">
        <f>'دیده بان بازار'!A2600</f>
        <v/>
      </c>
      <c r="B2597" s="16">
        <f>'دیده بان بازار'!B2600</f>
        <v/>
      </c>
      <c r="C2597" s="16">
        <f>'دیده بان بازار'!C2600</f>
        <v/>
      </c>
      <c r="D2597" s="16">
        <f>'دیده بان بازار'!D2600</f>
        <v/>
      </c>
      <c r="E2597" s="17">
        <f>'دیده بان بازار'!E2600</f>
        <v/>
      </c>
      <c r="F2597" s="16">
        <f>'دیده بان بازار'!F2600</f>
        <v/>
      </c>
      <c r="G2597" s="16">
        <f>'دیده بان بازار'!G2600</f>
        <v/>
      </c>
      <c r="H2597" s="16">
        <f>'دیده بان بازار'!H2600</f>
        <v/>
      </c>
      <c r="I2597" s="16">
        <f>'دیده بان بازار'!I2600</f>
        <v/>
      </c>
      <c r="J2597" s="16">
        <f>'دیده بان بازار'!J2600</f>
        <v/>
      </c>
      <c r="K2597" s="16">
        <f>'دیده بان بازار'!K2600</f>
        <v/>
      </c>
      <c r="L2597" s="16">
        <f>'دیده بان بازار'!L2600</f>
        <v/>
      </c>
      <c r="M2597" s="16">
        <f>'دیده بان بازار'!M2600</f>
        <v/>
      </c>
      <c r="N2597" s="16">
        <f>'دیده بان بازار'!N2600</f>
        <v/>
      </c>
      <c r="O2597" s="16">
        <f>'دیده بان بازار'!O2600</f>
        <v/>
      </c>
      <c r="P2597" s="16">
        <f>'دیده بان بازار'!P2600</f>
        <v/>
      </c>
      <c r="Q2597" s="16">
        <f>'دیده بان بازار'!Q2600</f>
        <v/>
      </c>
      <c r="R2597" s="16">
        <f>'دیده بان بازار'!R2600</f>
        <v/>
      </c>
      <c r="S2597" s="16">
        <f>'دیده بان بازار'!S2600</f>
        <v/>
      </c>
      <c r="T2597" s="16">
        <f>'دیده بان بازار'!T2600</f>
        <v/>
      </c>
      <c r="U2597" s="16">
        <f>'دیده بان بازار'!U2600</f>
        <v/>
      </c>
      <c r="V2597" s="16">
        <f>'دیده بان بازار'!V2600</f>
        <v/>
      </c>
      <c r="W2597" s="7">
        <f>'دیده بان بازار'!W2600</f>
        <v/>
      </c>
      <c r="X2597" s="11">
        <f>IFERROR(IF(OR(R2597&lt;=0,W2597&lt;=0,S2597&lt;=0,V2597&lt;=0),0,ROUND((S2597/R2597)/(V2597/W2597),2)),0)</f>
        <v/>
      </c>
      <c r="Y2597" s="11">
        <f>IFERROR(IF(OR(S2597&lt;=0,V2597&lt;=0),0,ROUND(S2597/V2597,2)),0)</f>
        <v/>
      </c>
      <c r="Z2597" s="11">
        <f>IFERROR(J2597-M2597,0)</f>
        <v/>
      </c>
      <c r="AA2597" s="11">
        <f>IFERROR(ROUND(MAX(0,MIN(100,((AB2597*0.2)+(AC2597*0.15)+(AD2597*0.15)+(AE2597*0.1)+(AF2597*0.1)+(AG2597*0.15)+(MIN(Y2597/3,1)*100*0.1)+(AI2597*0.05))*((AH2597/100)*0.25+0.75))),0),0)</f>
        <v/>
      </c>
      <c r="AB2597" s="11">
        <f>ROUND(MAX(0,MIN(100,((M2597+10)/20)*100)),0)</f>
        <v/>
      </c>
      <c r="AC2597" s="11">
        <f>IFERROR(IF(D2597&lt;=0,0,ROUND(COUNTIFS($D$4:$D$3359,"&lt;="&amp;D2597,$D$4:$D$3359,"&gt;0")/COUNTIF($D$4:$D$3359,"&gt;0")*100,0)),0)</f>
        <v/>
      </c>
      <c r="AD2597" s="11">
        <f>IF(E2597&lt;=0,0,ROUND(MAX(0,MIN(100,(LOG10(1+E2597/1000000000)/LOG10(101))*100)),0))</f>
        <v/>
      </c>
      <c r="AE2597" s="11">
        <f>IF(O2597=N2597,50,ROUND(MAX(0,MIN(100,((H2597-N2597)/(O2597-N2597))*100)),0))</f>
        <v/>
      </c>
      <c r="AF2597" s="11">
        <f>ROUND(MAX(0,MIN(100,50+((H2597-K2597)/K2597)*1000)),0)</f>
        <v/>
      </c>
      <c r="AG2597" s="11">
        <f>IFERROR(ROUND(MAX(0,MIN(100,50+25*LN(MAX(0.01,X2597)))),0),25)</f>
        <v/>
      </c>
      <c r="AH2597" s="11">
        <f>ROUND(IF(M2597&lt;=-30,0,IF(M2597&lt;=-20,20,IF(M2597&lt;=-10,50,100))),0)</f>
        <v/>
      </c>
      <c r="AI2597" s="11">
        <f>ROUND(MAX(0,MIN(100,50+(Z2597*10))),0)</f>
        <v/>
      </c>
      <c r="AJ2597" s="11">
        <f>IFERROR(IF(--AA2597&gt;=80,"خرید قوی",IF(--AA2597&gt;=70,"خرید مشروط",IF(--AA2597&gt;=60,"مراقبت",IF(--AA2597&gt;=45,"ضعیف","عدم ورود")))),"")</f>
        <v/>
      </c>
    </row>
    <row r="2598">
      <c r="A2598" s="12">
        <f>'دیده بان بازار'!A2601</f>
        <v/>
      </c>
      <c r="B2598" s="13">
        <f>'دیده بان بازار'!B2601</f>
        <v/>
      </c>
      <c r="C2598" s="13">
        <f>'دیده بان بازار'!C2601</f>
        <v/>
      </c>
      <c r="D2598" s="13">
        <f>'دیده بان بازار'!D2601</f>
        <v/>
      </c>
      <c r="E2598" s="14">
        <f>'دیده بان بازار'!E2601</f>
        <v/>
      </c>
      <c r="F2598" s="13">
        <f>'دیده بان بازار'!F2601</f>
        <v/>
      </c>
      <c r="G2598" s="13">
        <f>'دیده بان بازار'!G2601</f>
        <v/>
      </c>
      <c r="H2598" s="13">
        <f>'دیده بان بازار'!H2601</f>
        <v/>
      </c>
      <c r="I2598" s="13">
        <f>'دیده بان بازار'!I2601</f>
        <v/>
      </c>
      <c r="J2598" s="13">
        <f>'دیده بان بازار'!J2601</f>
        <v/>
      </c>
      <c r="K2598" s="13">
        <f>'دیده بان بازار'!K2601</f>
        <v/>
      </c>
      <c r="L2598" s="13">
        <f>'دیده بان بازار'!L2601</f>
        <v/>
      </c>
      <c r="M2598" s="13">
        <f>'دیده بان بازار'!M2601</f>
        <v/>
      </c>
      <c r="N2598" s="13">
        <f>'دیده بان بازار'!N2601</f>
        <v/>
      </c>
      <c r="O2598" s="13">
        <f>'دیده بان بازار'!O2601</f>
        <v/>
      </c>
      <c r="P2598" s="13">
        <f>'دیده بان بازار'!P2601</f>
        <v/>
      </c>
      <c r="Q2598" s="13">
        <f>'دیده بان بازار'!Q2601</f>
        <v/>
      </c>
      <c r="R2598" s="13">
        <f>'دیده بان بازار'!R2601</f>
        <v/>
      </c>
      <c r="S2598" s="13">
        <f>'دیده بان بازار'!S2601</f>
        <v/>
      </c>
      <c r="T2598" s="13">
        <f>'دیده بان بازار'!T2601</f>
        <v/>
      </c>
      <c r="U2598" s="13">
        <f>'دیده بان بازار'!U2601</f>
        <v/>
      </c>
      <c r="V2598" s="13">
        <f>'دیده بان بازار'!V2601</f>
        <v/>
      </c>
      <c r="W2598" s="6">
        <f>'دیده بان بازار'!W2601</f>
        <v/>
      </c>
      <c r="X2598" s="11">
        <f>IFERROR(IF(OR(R2598&lt;=0,W2598&lt;=0,S2598&lt;=0,V2598&lt;=0),0,ROUND((S2598/R2598)/(V2598/W2598),2)),0)</f>
        <v/>
      </c>
      <c r="Y2598" s="11">
        <f>IFERROR(IF(OR(S2598&lt;=0,V2598&lt;=0),0,ROUND(S2598/V2598,2)),0)</f>
        <v/>
      </c>
      <c r="Z2598" s="11">
        <f>IFERROR(J2598-M2598,0)</f>
        <v/>
      </c>
      <c r="AA2598" s="11">
        <f>IFERROR(ROUND(MAX(0,MIN(100,((AB2598*0.2)+(AC2598*0.15)+(AD2598*0.15)+(AE2598*0.1)+(AF2598*0.1)+(AG2598*0.15)+(MIN(Y2598/3,1)*100*0.1)+(AI2598*0.05))*((AH2598/100)*0.25+0.75))),0),0)</f>
        <v/>
      </c>
      <c r="AB2598" s="11">
        <f>ROUND(MAX(0,MIN(100,((M2598+10)/20)*100)),0)</f>
        <v/>
      </c>
      <c r="AC2598" s="11">
        <f>IFERROR(IF(D2598&lt;=0,0,ROUND(COUNTIFS($D$4:$D$3359,"&lt;="&amp;D2598,$D$4:$D$3359,"&gt;0")/COUNTIF($D$4:$D$3359,"&gt;0")*100,0)),0)</f>
        <v/>
      </c>
      <c r="AD2598" s="11">
        <f>IF(E2598&lt;=0,0,ROUND(MAX(0,MIN(100,(LOG10(1+E2598/1000000000)/LOG10(101))*100)),0))</f>
        <v/>
      </c>
      <c r="AE2598" s="11">
        <f>IF(O2598=N2598,50,ROUND(MAX(0,MIN(100,((H2598-N2598)/(O2598-N2598))*100)),0))</f>
        <v/>
      </c>
      <c r="AF2598" s="11">
        <f>ROUND(MAX(0,MIN(100,50+((H2598-K2598)/K2598)*1000)),0)</f>
        <v/>
      </c>
      <c r="AG2598" s="11">
        <f>IFERROR(ROUND(MAX(0,MIN(100,50+25*LN(MAX(0.01,X2598)))),0),25)</f>
        <v/>
      </c>
      <c r="AH2598" s="11">
        <f>ROUND(IF(M2598&lt;=-30,0,IF(M2598&lt;=-20,20,IF(M2598&lt;=-10,50,100))),0)</f>
        <v/>
      </c>
      <c r="AI2598" s="11">
        <f>ROUND(MAX(0,MIN(100,50+(Z2598*10))),0)</f>
        <v/>
      </c>
      <c r="AJ2598" s="11">
        <f>IFERROR(IF(--AA2598&gt;=80,"خرید قوی",IF(--AA2598&gt;=70,"خرید مشروط",IF(--AA2598&gt;=60,"مراقبت",IF(--AA2598&gt;=45,"ضعیف","عدم ورود")))),"")</f>
        <v/>
      </c>
    </row>
    <row r="2599">
      <c r="A2599" s="15">
        <f>'دیده بان بازار'!A2602</f>
        <v/>
      </c>
      <c r="B2599" s="16">
        <f>'دیده بان بازار'!B2602</f>
        <v/>
      </c>
      <c r="C2599" s="16">
        <f>'دیده بان بازار'!C2602</f>
        <v/>
      </c>
      <c r="D2599" s="16">
        <f>'دیده بان بازار'!D2602</f>
        <v/>
      </c>
      <c r="E2599" s="17">
        <f>'دیده بان بازار'!E2602</f>
        <v/>
      </c>
      <c r="F2599" s="16">
        <f>'دیده بان بازار'!F2602</f>
        <v/>
      </c>
      <c r="G2599" s="16">
        <f>'دیده بان بازار'!G2602</f>
        <v/>
      </c>
      <c r="H2599" s="16">
        <f>'دیده بان بازار'!H2602</f>
        <v/>
      </c>
      <c r="I2599" s="16">
        <f>'دیده بان بازار'!I2602</f>
        <v/>
      </c>
      <c r="J2599" s="16">
        <f>'دیده بان بازار'!J2602</f>
        <v/>
      </c>
      <c r="K2599" s="16">
        <f>'دیده بان بازار'!K2602</f>
        <v/>
      </c>
      <c r="L2599" s="16">
        <f>'دیده بان بازار'!L2602</f>
        <v/>
      </c>
      <c r="M2599" s="16">
        <f>'دیده بان بازار'!M2602</f>
        <v/>
      </c>
      <c r="N2599" s="16">
        <f>'دیده بان بازار'!N2602</f>
        <v/>
      </c>
      <c r="O2599" s="16">
        <f>'دیده بان بازار'!O2602</f>
        <v/>
      </c>
      <c r="P2599" s="16">
        <f>'دیده بان بازار'!P2602</f>
        <v/>
      </c>
      <c r="Q2599" s="16">
        <f>'دیده بان بازار'!Q2602</f>
        <v/>
      </c>
      <c r="R2599" s="16">
        <f>'دیده بان بازار'!R2602</f>
        <v/>
      </c>
      <c r="S2599" s="16">
        <f>'دیده بان بازار'!S2602</f>
        <v/>
      </c>
      <c r="T2599" s="16">
        <f>'دیده بان بازار'!T2602</f>
        <v/>
      </c>
      <c r="U2599" s="16">
        <f>'دیده بان بازار'!U2602</f>
        <v/>
      </c>
      <c r="V2599" s="16">
        <f>'دیده بان بازار'!V2602</f>
        <v/>
      </c>
      <c r="W2599" s="7">
        <f>'دیده بان بازار'!W2602</f>
        <v/>
      </c>
      <c r="X2599" s="11">
        <f>IFERROR(IF(OR(R2599&lt;=0,W2599&lt;=0,S2599&lt;=0,V2599&lt;=0),0,ROUND((S2599/R2599)/(V2599/W2599),2)),0)</f>
        <v/>
      </c>
      <c r="Y2599" s="11">
        <f>IFERROR(IF(OR(S2599&lt;=0,V2599&lt;=0),0,ROUND(S2599/V2599,2)),0)</f>
        <v/>
      </c>
      <c r="Z2599" s="11">
        <f>IFERROR(J2599-M2599,0)</f>
        <v/>
      </c>
      <c r="AA2599" s="11">
        <f>IFERROR(ROUND(MAX(0,MIN(100,((AB2599*0.2)+(AC2599*0.15)+(AD2599*0.15)+(AE2599*0.1)+(AF2599*0.1)+(AG2599*0.15)+(MIN(Y2599/3,1)*100*0.1)+(AI2599*0.05))*((AH2599/100)*0.25+0.75))),0),0)</f>
        <v/>
      </c>
      <c r="AB2599" s="11">
        <f>ROUND(MAX(0,MIN(100,((M2599+10)/20)*100)),0)</f>
        <v/>
      </c>
      <c r="AC2599" s="11">
        <f>IFERROR(IF(D2599&lt;=0,0,ROUND(COUNTIFS($D$4:$D$3359,"&lt;="&amp;D2599,$D$4:$D$3359,"&gt;0")/COUNTIF($D$4:$D$3359,"&gt;0")*100,0)),0)</f>
        <v/>
      </c>
      <c r="AD2599" s="11">
        <f>IF(E2599&lt;=0,0,ROUND(MAX(0,MIN(100,(LOG10(1+E2599/1000000000)/LOG10(101))*100)),0))</f>
        <v/>
      </c>
      <c r="AE2599" s="11">
        <f>IF(O2599=N2599,50,ROUND(MAX(0,MIN(100,((H2599-N2599)/(O2599-N2599))*100)),0))</f>
        <v/>
      </c>
      <c r="AF2599" s="11">
        <f>ROUND(MAX(0,MIN(100,50+((H2599-K2599)/K2599)*1000)),0)</f>
        <v/>
      </c>
      <c r="AG2599" s="11">
        <f>IFERROR(ROUND(MAX(0,MIN(100,50+25*LN(MAX(0.01,X2599)))),0),25)</f>
        <v/>
      </c>
      <c r="AH2599" s="11">
        <f>ROUND(IF(M2599&lt;=-30,0,IF(M2599&lt;=-20,20,IF(M2599&lt;=-10,50,100))),0)</f>
        <v/>
      </c>
      <c r="AI2599" s="11">
        <f>ROUND(MAX(0,MIN(100,50+(Z2599*10))),0)</f>
        <v/>
      </c>
      <c r="AJ2599" s="11">
        <f>IFERROR(IF(--AA2599&gt;=80,"خرید قوی",IF(--AA2599&gt;=70,"خرید مشروط",IF(--AA2599&gt;=60,"مراقبت",IF(--AA2599&gt;=45,"ضعیف","عدم ورود")))),"")</f>
        <v/>
      </c>
    </row>
    <row r="2600">
      <c r="A2600" s="12">
        <f>'دیده بان بازار'!A2603</f>
        <v/>
      </c>
      <c r="B2600" s="13">
        <f>'دیده بان بازار'!B2603</f>
        <v/>
      </c>
      <c r="C2600" s="13">
        <f>'دیده بان بازار'!C2603</f>
        <v/>
      </c>
      <c r="D2600" s="13">
        <f>'دیده بان بازار'!D2603</f>
        <v/>
      </c>
      <c r="E2600" s="14">
        <f>'دیده بان بازار'!E2603</f>
        <v/>
      </c>
      <c r="F2600" s="13">
        <f>'دیده بان بازار'!F2603</f>
        <v/>
      </c>
      <c r="G2600" s="13">
        <f>'دیده بان بازار'!G2603</f>
        <v/>
      </c>
      <c r="H2600" s="13">
        <f>'دیده بان بازار'!H2603</f>
        <v/>
      </c>
      <c r="I2600" s="13">
        <f>'دیده بان بازار'!I2603</f>
        <v/>
      </c>
      <c r="J2600" s="13">
        <f>'دیده بان بازار'!J2603</f>
        <v/>
      </c>
      <c r="K2600" s="13">
        <f>'دیده بان بازار'!K2603</f>
        <v/>
      </c>
      <c r="L2600" s="13">
        <f>'دیده بان بازار'!L2603</f>
        <v/>
      </c>
      <c r="M2600" s="13">
        <f>'دیده بان بازار'!M2603</f>
        <v/>
      </c>
      <c r="N2600" s="13">
        <f>'دیده بان بازار'!N2603</f>
        <v/>
      </c>
      <c r="O2600" s="13">
        <f>'دیده بان بازار'!O2603</f>
        <v/>
      </c>
      <c r="P2600" s="13">
        <f>'دیده بان بازار'!P2603</f>
        <v/>
      </c>
      <c r="Q2600" s="13">
        <f>'دیده بان بازار'!Q2603</f>
        <v/>
      </c>
      <c r="R2600" s="13">
        <f>'دیده بان بازار'!R2603</f>
        <v/>
      </c>
      <c r="S2600" s="13">
        <f>'دیده بان بازار'!S2603</f>
        <v/>
      </c>
      <c r="T2600" s="13">
        <f>'دیده بان بازار'!T2603</f>
        <v/>
      </c>
      <c r="U2600" s="13">
        <f>'دیده بان بازار'!U2603</f>
        <v/>
      </c>
      <c r="V2600" s="13">
        <f>'دیده بان بازار'!V2603</f>
        <v/>
      </c>
      <c r="W2600" s="6">
        <f>'دیده بان بازار'!W2603</f>
        <v/>
      </c>
      <c r="X2600" s="11">
        <f>IFERROR(IF(OR(R2600&lt;=0,W2600&lt;=0,S2600&lt;=0,V2600&lt;=0),0,ROUND((S2600/R2600)/(V2600/W2600),2)),0)</f>
        <v/>
      </c>
      <c r="Y2600" s="11">
        <f>IFERROR(IF(OR(S2600&lt;=0,V2600&lt;=0),0,ROUND(S2600/V2600,2)),0)</f>
        <v/>
      </c>
      <c r="Z2600" s="11">
        <f>IFERROR(J2600-M2600,0)</f>
        <v/>
      </c>
      <c r="AA2600" s="11">
        <f>IFERROR(ROUND(MAX(0,MIN(100,((AB2600*0.2)+(AC2600*0.15)+(AD2600*0.15)+(AE2600*0.1)+(AF2600*0.1)+(AG2600*0.15)+(MIN(Y2600/3,1)*100*0.1)+(AI2600*0.05))*((AH2600/100)*0.25+0.75))),0),0)</f>
        <v/>
      </c>
      <c r="AB2600" s="11">
        <f>ROUND(MAX(0,MIN(100,((M2600+10)/20)*100)),0)</f>
        <v/>
      </c>
      <c r="AC2600" s="11">
        <f>IFERROR(IF(D2600&lt;=0,0,ROUND(COUNTIFS($D$4:$D$3359,"&lt;="&amp;D2600,$D$4:$D$3359,"&gt;0")/COUNTIF($D$4:$D$3359,"&gt;0")*100,0)),0)</f>
        <v/>
      </c>
      <c r="AD2600" s="11">
        <f>IF(E2600&lt;=0,0,ROUND(MAX(0,MIN(100,(LOG10(1+E2600/1000000000)/LOG10(101))*100)),0))</f>
        <v/>
      </c>
      <c r="AE2600" s="11">
        <f>IF(O2600=N2600,50,ROUND(MAX(0,MIN(100,((H2600-N2600)/(O2600-N2600))*100)),0))</f>
        <v/>
      </c>
      <c r="AF2600" s="11">
        <f>ROUND(MAX(0,MIN(100,50+((H2600-K2600)/K2600)*1000)),0)</f>
        <v/>
      </c>
      <c r="AG2600" s="11">
        <f>IFERROR(ROUND(MAX(0,MIN(100,50+25*LN(MAX(0.01,X2600)))),0),25)</f>
        <v/>
      </c>
      <c r="AH2600" s="11">
        <f>ROUND(IF(M2600&lt;=-30,0,IF(M2600&lt;=-20,20,IF(M2600&lt;=-10,50,100))),0)</f>
        <v/>
      </c>
      <c r="AI2600" s="11">
        <f>ROUND(MAX(0,MIN(100,50+(Z2600*10))),0)</f>
        <v/>
      </c>
      <c r="AJ2600" s="11">
        <f>IFERROR(IF(--AA2600&gt;=80,"خرید قوی",IF(--AA2600&gt;=70,"خرید مشروط",IF(--AA2600&gt;=60,"مراقبت",IF(--AA2600&gt;=45,"ضعیف","عدم ورود")))),"")</f>
        <v/>
      </c>
    </row>
    <row r="2601">
      <c r="A2601" s="15">
        <f>'دیده بان بازار'!A2604</f>
        <v/>
      </c>
      <c r="B2601" s="16">
        <f>'دیده بان بازار'!B2604</f>
        <v/>
      </c>
      <c r="C2601" s="16">
        <f>'دیده بان بازار'!C2604</f>
        <v/>
      </c>
      <c r="D2601" s="16">
        <f>'دیده بان بازار'!D2604</f>
        <v/>
      </c>
      <c r="E2601" s="17">
        <f>'دیده بان بازار'!E2604</f>
        <v/>
      </c>
      <c r="F2601" s="16">
        <f>'دیده بان بازار'!F2604</f>
        <v/>
      </c>
      <c r="G2601" s="16">
        <f>'دیده بان بازار'!G2604</f>
        <v/>
      </c>
      <c r="H2601" s="16">
        <f>'دیده بان بازار'!H2604</f>
        <v/>
      </c>
      <c r="I2601" s="16">
        <f>'دیده بان بازار'!I2604</f>
        <v/>
      </c>
      <c r="J2601" s="16">
        <f>'دیده بان بازار'!J2604</f>
        <v/>
      </c>
      <c r="K2601" s="16">
        <f>'دیده بان بازار'!K2604</f>
        <v/>
      </c>
      <c r="L2601" s="16">
        <f>'دیده بان بازار'!L2604</f>
        <v/>
      </c>
      <c r="M2601" s="16">
        <f>'دیده بان بازار'!M2604</f>
        <v/>
      </c>
      <c r="N2601" s="16">
        <f>'دیده بان بازار'!N2604</f>
        <v/>
      </c>
      <c r="O2601" s="16">
        <f>'دیده بان بازار'!O2604</f>
        <v/>
      </c>
      <c r="P2601" s="16">
        <f>'دیده بان بازار'!P2604</f>
        <v/>
      </c>
      <c r="Q2601" s="16">
        <f>'دیده بان بازار'!Q2604</f>
        <v/>
      </c>
      <c r="R2601" s="16">
        <f>'دیده بان بازار'!R2604</f>
        <v/>
      </c>
      <c r="S2601" s="16">
        <f>'دیده بان بازار'!S2604</f>
        <v/>
      </c>
      <c r="T2601" s="16">
        <f>'دیده بان بازار'!T2604</f>
        <v/>
      </c>
      <c r="U2601" s="16">
        <f>'دیده بان بازار'!U2604</f>
        <v/>
      </c>
      <c r="V2601" s="16">
        <f>'دیده بان بازار'!V2604</f>
        <v/>
      </c>
      <c r="W2601" s="7">
        <f>'دیده بان بازار'!W2604</f>
        <v/>
      </c>
      <c r="X2601" s="11">
        <f>IFERROR(IF(OR(R2601&lt;=0,W2601&lt;=0,S2601&lt;=0,V2601&lt;=0),0,ROUND((S2601/R2601)/(V2601/W2601),2)),0)</f>
        <v/>
      </c>
      <c r="Y2601" s="11">
        <f>IFERROR(IF(OR(S2601&lt;=0,V2601&lt;=0),0,ROUND(S2601/V2601,2)),0)</f>
        <v/>
      </c>
      <c r="Z2601" s="11">
        <f>IFERROR(J2601-M2601,0)</f>
        <v/>
      </c>
      <c r="AA2601" s="11">
        <f>IFERROR(ROUND(MAX(0,MIN(100,((AB2601*0.2)+(AC2601*0.15)+(AD2601*0.15)+(AE2601*0.1)+(AF2601*0.1)+(AG2601*0.15)+(MIN(Y2601/3,1)*100*0.1)+(AI2601*0.05))*((AH2601/100)*0.25+0.75))),0),0)</f>
        <v/>
      </c>
      <c r="AB2601" s="11">
        <f>ROUND(MAX(0,MIN(100,((M2601+10)/20)*100)),0)</f>
        <v/>
      </c>
      <c r="AC2601" s="11">
        <f>IFERROR(IF(D2601&lt;=0,0,ROUND(COUNTIFS($D$4:$D$3359,"&lt;="&amp;D2601,$D$4:$D$3359,"&gt;0")/COUNTIF($D$4:$D$3359,"&gt;0")*100,0)),0)</f>
        <v/>
      </c>
      <c r="AD2601" s="11">
        <f>IF(E2601&lt;=0,0,ROUND(MAX(0,MIN(100,(LOG10(1+E2601/1000000000)/LOG10(101))*100)),0))</f>
        <v/>
      </c>
      <c r="AE2601" s="11">
        <f>IF(O2601=N2601,50,ROUND(MAX(0,MIN(100,((H2601-N2601)/(O2601-N2601))*100)),0))</f>
        <v/>
      </c>
      <c r="AF2601" s="11">
        <f>ROUND(MAX(0,MIN(100,50+((H2601-K2601)/K2601)*1000)),0)</f>
        <v/>
      </c>
      <c r="AG2601" s="11">
        <f>IFERROR(ROUND(MAX(0,MIN(100,50+25*LN(MAX(0.01,X2601)))),0),25)</f>
        <v/>
      </c>
      <c r="AH2601" s="11">
        <f>ROUND(IF(M2601&lt;=-30,0,IF(M2601&lt;=-20,20,IF(M2601&lt;=-10,50,100))),0)</f>
        <v/>
      </c>
      <c r="AI2601" s="11">
        <f>ROUND(MAX(0,MIN(100,50+(Z2601*10))),0)</f>
        <v/>
      </c>
      <c r="AJ2601" s="11">
        <f>IFERROR(IF(--AA2601&gt;=80,"خرید قوی",IF(--AA2601&gt;=70,"خرید مشروط",IF(--AA2601&gt;=60,"مراقبت",IF(--AA2601&gt;=45,"ضعیف","عدم ورود")))),"")</f>
        <v/>
      </c>
    </row>
    <row r="2602">
      <c r="A2602" s="12">
        <f>'دیده بان بازار'!A2605</f>
        <v/>
      </c>
      <c r="B2602" s="13">
        <f>'دیده بان بازار'!B2605</f>
        <v/>
      </c>
      <c r="C2602" s="13">
        <f>'دیده بان بازار'!C2605</f>
        <v/>
      </c>
      <c r="D2602" s="13">
        <f>'دیده بان بازار'!D2605</f>
        <v/>
      </c>
      <c r="E2602" s="14">
        <f>'دیده بان بازار'!E2605</f>
        <v/>
      </c>
      <c r="F2602" s="13">
        <f>'دیده بان بازار'!F2605</f>
        <v/>
      </c>
      <c r="G2602" s="13">
        <f>'دیده بان بازار'!G2605</f>
        <v/>
      </c>
      <c r="H2602" s="13">
        <f>'دیده بان بازار'!H2605</f>
        <v/>
      </c>
      <c r="I2602" s="13">
        <f>'دیده بان بازار'!I2605</f>
        <v/>
      </c>
      <c r="J2602" s="13">
        <f>'دیده بان بازار'!J2605</f>
        <v/>
      </c>
      <c r="K2602" s="13">
        <f>'دیده بان بازار'!K2605</f>
        <v/>
      </c>
      <c r="L2602" s="13">
        <f>'دیده بان بازار'!L2605</f>
        <v/>
      </c>
      <c r="M2602" s="13">
        <f>'دیده بان بازار'!M2605</f>
        <v/>
      </c>
      <c r="N2602" s="13">
        <f>'دیده بان بازار'!N2605</f>
        <v/>
      </c>
      <c r="O2602" s="13">
        <f>'دیده بان بازار'!O2605</f>
        <v/>
      </c>
      <c r="P2602" s="13">
        <f>'دیده بان بازار'!P2605</f>
        <v/>
      </c>
      <c r="Q2602" s="13">
        <f>'دیده بان بازار'!Q2605</f>
        <v/>
      </c>
      <c r="R2602" s="13">
        <f>'دیده بان بازار'!R2605</f>
        <v/>
      </c>
      <c r="S2602" s="13">
        <f>'دیده بان بازار'!S2605</f>
        <v/>
      </c>
      <c r="T2602" s="13">
        <f>'دیده بان بازار'!T2605</f>
        <v/>
      </c>
      <c r="U2602" s="13">
        <f>'دیده بان بازار'!U2605</f>
        <v/>
      </c>
      <c r="V2602" s="13">
        <f>'دیده بان بازار'!V2605</f>
        <v/>
      </c>
      <c r="W2602" s="6">
        <f>'دیده بان بازار'!W2605</f>
        <v/>
      </c>
      <c r="X2602" s="11">
        <f>IFERROR(IF(OR(R2602&lt;=0,W2602&lt;=0,S2602&lt;=0,V2602&lt;=0),0,ROUND((S2602/R2602)/(V2602/W2602),2)),0)</f>
        <v/>
      </c>
      <c r="Y2602" s="11">
        <f>IFERROR(IF(OR(S2602&lt;=0,V2602&lt;=0),0,ROUND(S2602/V2602,2)),0)</f>
        <v/>
      </c>
      <c r="Z2602" s="11">
        <f>IFERROR(J2602-M2602,0)</f>
        <v/>
      </c>
      <c r="AA2602" s="11">
        <f>IFERROR(ROUND(MAX(0,MIN(100,((AB2602*0.2)+(AC2602*0.15)+(AD2602*0.15)+(AE2602*0.1)+(AF2602*0.1)+(AG2602*0.15)+(MIN(Y2602/3,1)*100*0.1)+(AI2602*0.05))*((AH2602/100)*0.25+0.75))),0),0)</f>
        <v/>
      </c>
      <c r="AB2602" s="11">
        <f>ROUND(MAX(0,MIN(100,((M2602+10)/20)*100)),0)</f>
        <v/>
      </c>
      <c r="AC2602" s="11">
        <f>IFERROR(IF(D2602&lt;=0,0,ROUND(COUNTIFS($D$4:$D$3359,"&lt;="&amp;D2602,$D$4:$D$3359,"&gt;0")/COUNTIF($D$4:$D$3359,"&gt;0")*100,0)),0)</f>
        <v/>
      </c>
      <c r="AD2602" s="11">
        <f>IF(E2602&lt;=0,0,ROUND(MAX(0,MIN(100,(LOG10(1+E2602/1000000000)/LOG10(101))*100)),0))</f>
        <v/>
      </c>
      <c r="AE2602" s="11">
        <f>IF(O2602=N2602,50,ROUND(MAX(0,MIN(100,((H2602-N2602)/(O2602-N2602))*100)),0))</f>
        <v/>
      </c>
      <c r="AF2602" s="11">
        <f>ROUND(MAX(0,MIN(100,50+((H2602-K2602)/K2602)*1000)),0)</f>
        <v/>
      </c>
      <c r="AG2602" s="11">
        <f>IFERROR(ROUND(MAX(0,MIN(100,50+25*LN(MAX(0.01,X2602)))),0),25)</f>
        <v/>
      </c>
      <c r="AH2602" s="11">
        <f>ROUND(IF(M2602&lt;=-30,0,IF(M2602&lt;=-20,20,IF(M2602&lt;=-10,50,100))),0)</f>
        <v/>
      </c>
      <c r="AI2602" s="11">
        <f>ROUND(MAX(0,MIN(100,50+(Z2602*10))),0)</f>
        <v/>
      </c>
      <c r="AJ2602" s="11">
        <f>IFERROR(IF(--AA2602&gt;=80,"خرید قوی",IF(--AA2602&gt;=70,"خرید مشروط",IF(--AA2602&gt;=60,"مراقبت",IF(--AA2602&gt;=45,"ضعیف","عدم ورود")))),"")</f>
        <v/>
      </c>
    </row>
    <row r="2603">
      <c r="A2603" s="15">
        <f>'دیده بان بازار'!A2606</f>
        <v/>
      </c>
      <c r="B2603" s="16">
        <f>'دیده بان بازار'!B2606</f>
        <v/>
      </c>
      <c r="C2603" s="16">
        <f>'دیده بان بازار'!C2606</f>
        <v/>
      </c>
      <c r="D2603" s="16">
        <f>'دیده بان بازار'!D2606</f>
        <v/>
      </c>
      <c r="E2603" s="17">
        <f>'دیده بان بازار'!E2606</f>
        <v/>
      </c>
      <c r="F2603" s="16">
        <f>'دیده بان بازار'!F2606</f>
        <v/>
      </c>
      <c r="G2603" s="16">
        <f>'دیده بان بازار'!G2606</f>
        <v/>
      </c>
      <c r="H2603" s="16">
        <f>'دیده بان بازار'!H2606</f>
        <v/>
      </c>
      <c r="I2603" s="16">
        <f>'دیده بان بازار'!I2606</f>
        <v/>
      </c>
      <c r="J2603" s="16">
        <f>'دیده بان بازار'!J2606</f>
        <v/>
      </c>
      <c r="K2603" s="16">
        <f>'دیده بان بازار'!K2606</f>
        <v/>
      </c>
      <c r="L2603" s="16">
        <f>'دیده بان بازار'!L2606</f>
        <v/>
      </c>
      <c r="M2603" s="16">
        <f>'دیده بان بازار'!M2606</f>
        <v/>
      </c>
      <c r="N2603" s="16">
        <f>'دیده بان بازار'!N2606</f>
        <v/>
      </c>
      <c r="O2603" s="16">
        <f>'دیده بان بازار'!O2606</f>
        <v/>
      </c>
      <c r="P2603" s="16">
        <f>'دیده بان بازار'!P2606</f>
        <v/>
      </c>
      <c r="Q2603" s="16">
        <f>'دیده بان بازار'!Q2606</f>
        <v/>
      </c>
      <c r="R2603" s="16">
        <f>'دیده بان بازار'!R2606</f>
        <v/>
      </c>
      <c r="S2603" s="16">
        <f>'دیده بان بازار'!S2606</f>
        <v/>
      </c>
      <c r="T2603" s="16">
        <f>'دیده بان بازار'!T2606</f>
        <v/>
      </c>
      <c r="U2603" s="16">
        <f>'دیده بان بازار'!U2606</f>
        <v/>
      </c>
      <c r="V2603" s="16">
        <f>'دیده بان بازار'!V2606</f>
        <v/>
      </c>
      <c r="W2603" s="7">
        <f>'دیده بان بازار'!W2606</f>
        <v/>
      </c>
      <c r="X2603" s="11">
        <f>IFERROR(IF(OR(R2603&lt;=0,W2603&lt;=0,S2603&lt;=0,V2603&lt;=0),0,ROUND((S2603/R2603)/(V2603/W2603),2)),0)</f>
        <v/>
      </c>
      <c r="Y2603" s="11">
        <f>IFERROR(IF(OR(S2603&lt;=0,V2603&lt;=0),0,ROUND(S2603/V2603,2)),0)</f>
        <v/>
      </c>
      <c r="Z2603" s="11">
        <f>IFERROR(J2603-M2603,0)</f>
        <v/>
      </c>
      <c r="AA2603" s="11">
        <f>IFERROR(ROUND(MAX(0,MIN(100,((AB2603*0.2)+(AC2603*0.15)+(AD2603*0.15)+(AE2603*0.1)+(AF2603*0.1)+(AG2603*0.15)+(MIN(Y2603/3,1)*100*0.1)+(AI2603*0.05))*((AH2603/100)*0.25+0.75))),0),0)</f>
        <v/>
      </c>
      <c r="AB2603" s="11">
        <f>ROUND(MAX(0,MIN(100,((M2603+10)/20)*100)),0)</f>
        <v/>
      </c>
      <c r="AC2603" s="11">
        <f>IFERROR(IF(D2603&lt;=0,0,ROUND(COUNTIFS($D$4:$D$3359,"&lt;="&amp;D2603,$D$4:$D$3359,"&gt;0")/COUNTIF($D$4:$D$3359,"&gt;0")*100,0)),0)</f>
        <v/>
      </c>
      <c r="AD2603" s="11">
        <f>IF(E2603&lt;=0,0,ROUND(MAX(0,MIN(100,(LOG10(1+E2603/1000000000)/LOG10(101))*100)),0))</f>
        <v/>
      </c>
      <c r="AE2603" s="11">
        <f>IF(O2603=N2603,50,ROUND(MAX(0,MIN(100,((H2603-N2603)/(O2603-N2603))*100)),0))</f>
        <v/>
      </c>
      <c r="AF2603" s="11">
        <f>ROUND(MAX(0,MIN(100,50+((H2603-K2603)/K2603)*1000)),0)</f>
        <v/>
      </c>
      <c r="AG2603" s="11">
        <f>IFERROR(ROUND(MAX(0,MIN(100,50+25*LN(MAX(0.01,X2603)))),0),25)</f>
        <v/>
      </c>
      <c r="AH2603" s="11">
        <f>ROUND(IF(M2603&lt;=-30,0,IF(M2603&lt;=-20,20,IF(M2603&lt;=-10,50,100))),0)</f>
        <v/>
      </c>
      <c r="AI2603" s="11">
        <f>ROUND(MAX(0,MIN(100,50+(Z2603*10))),0)</f>
        <v/>
      </c>
      <c r="AJ2603" s="11">
        <f>IFERROR(IF(--AA2603&gt;=80,"خرید قوی",IF(--AA2603&gt;=70,"خرید مشروط",IF(--AA2603&gt;=60,"مراقبت",IF(--AA2603&gt;=45,"ضعیف","عدم ورود")))),"")</f>
        <v/>
      </c>
    </row>
    <row r="2604">
      <c r="A2604" s="12">
        <f>'دیده بان بازار'!A2607</f>
        <v/>
      </c>
      <c r="B2604" s="13">
        <f>'دیده بان بازار'!B2607</f>
        <v/>
      </c>
      <c r="C2604" s="13">
        <f>'دیده بان بازار'!C2607</f>
        <v/>
      </c>
      <c r="D2604" s="13">
        <f>'دیده بان بازار'!D2607</f>
        <v/>
      </c>
      <c r="E2604" s="14">
        <f>'دیده بان بازار'!E2607</f>
        <v/>
      </c>
      <c r="F2604" s="13">
        <f>'دیده بان بازار'!F2607</f>
        <v/>
      </c>
      <c r="G2604" s="13">
        <f>'دیده بان بازار'!G2607</f>
        <v/>
      </c>
      <c r="H2604" s="13">
        <f>'دیده بان بازار'!H2607</f>
        <v/>
      </c>
      <c r="I2604" s="13">
        <f>'دیده بان بازار'!I2607</f>
        <v/>
      </c>
      <c r="J2604" s="13">
        <f>'دیده بان بازار'!J2607</f>
        <v/>
      </c>
      <c r="K2604" s="13">
        <f>'دیده بان بازار'!K2607</f>
        <v/>
      </c>
      <c r="L2604" s="13">
        <f>'دیده بان بازار'!L2607</f>
        <v/>
      </c>
      <c r="M2604" s="13">
        <f>'دیده بان بازار'!M2607</f>
        <v/>
      </c>
      <c r="N2604" s="13">
        <f>'دیده بان بازار'!N2607</f>
        <v/>
      </c>
      <c r="O2604" s="13">
        <f>'دیده بان بازار'!O2607</f>
        <v/>
      </c>
      <c r="P2604" s="13">
        <f>'دیده بان بازار'!P2607</f>
        <v/>
      </c>
      <c r="Q2604" s="13">
        <f>'دیده بان بازار'!Q2607</f>
        <v/>
      </c>
      <c r="R2604" s="13">
        <f>'دیده بان بازار'!R2607</f>
        <v/>
      </c>
      <c r="S2604" s="13">
        <f>'دیده بان بازار'!S2607</f>
        <v/>
      </c>
      <c r="T2604" s="13">
        <f>'دیده بان بازار'!T2607</f>
        <v/>
      </c>
      <c r="U2604" s="13">
        <f>'دیده بان بازار'!U2607</f>
        <v/>
      </c>
      <c r="V2604" s="13">
        <f>'دیده بان بازار'!V2607</f>
        <v/>
      </c>
      <c r="W2604" s="6">
        <f>'دیده بان بازار'!W2607</f>
        <v/>
      </c>
      <c r="X2604" s="11">
        <f>IFERROR(IF(OR(R2604&lt;=0,W2604&lt;=0,S2604&lt;=0,V2604&lt;=0),0,ROUND((S2604/R2604)/(V2604/W2604),2)),0)</f>
        <v/>
      </c>
      <c r="Y2604" s="11">
        <f>IFERROR(IF(OR(S2604&lt;=0,V2604&lt;=0),0,ROUND(S2604/V2604,2)),0)</f>
        <v/>
      </c>
      <c r="Z2604" s="11">
        <f>IFERROR(J2604-M2604,0)</f>
        <v/>
      </c>
      <c r="AA2604" s="11">
        <f>IFERROR(ROUND(MAX(0,MIN(100,((AB2604*0.2)+(AC2604*0.15)+(AD2604*0.15)+(AE2604*0.1)+(AF2604*0.1)+(AG2604*0.15)+(MIN(Y2604/3,1)*100*0.1)+(AI2604*0.05))*((AH2604/100)*0.25+0.75))),0),0)</f>
        <v/>
      </c>
      <c r="AB2604" s="11">
        <f>ROUND(MAX(0,MIN(100,((M2604+10)/20)*100)),0)</f>
        <v/>
      </c>
      <c r="AC2604" s="11">
        <f>IFERROR(IF(D2604&lt;=0,0,ROUND(COUNTIFS($D$4:$D$3359,"&lt;="&amp;D2604,$D$4:$D$3359,"&gt;0")/COUNTIF($D$4:$D$3359,"&gt;0")*100,0)),0)</f>
        <v/>
      </c>
      <c r="AD2604" s="11">
        <f>IF(E2604&lt;=0,0,ROUND(MAX(0,MIN(100,(LOG10(1+E2604/1000000000)/LOG10(101))*100)),0))</f>
        <v/>
      </c>
      <c r="AE2604" s="11">
        <f>IF(O2604=N2604,50,ROUND(MAX(0,MIN(100,((H2604-N2604)/(O2604-N2604))*100)),0))</f>
        <v/>
      </c>
      <c r="AF2604" s="11">
        <f>ROUND(MAX(0,MIN(100,50+((H2604-K2604)/K2604)*1000)),0)</f>
        <v/>
      </c>
      <c r="AG2604" s="11">
        <f>IFERROR(ROUND(MAX(0,MIN(100,50+25*LN(MAX(0.01,X2604)))),0),25)</f>
        <v/>
      </c>
      <c r="AH2604" s="11">
        <f>ROUND(IF(M2604&lt;=-30,0,IF(M2604&lt;=-20,20,IF(M2604&lt;=-10,50,100))),0)</f>
        <v/>
      </c>
      <c r="AI2604" s="11">
        <f>ROUND(MAX(0,MIN(100,50+(Z2604*10))),0)</f>
        <v/>
      </c>
      <c r="AJ2604" s="11">
        <f>IFERROR(IF(--AA2604&gt;=80,"خرید قوی",IF(--AA2604&gt;=70,"خرید مشروط",IF(--AA2604&gt;=60,"مراقبت",IF(--AA2604&gt;=45,"ضعیف","عدم ورود")))),"")</f>
        <v/>
      </c>
    </row>
    <row r="2605">
      <c r="A2605" s="15">
        <f>'دیده بان بازار'!A2608</f>
        <v/>
      </c>
      <c r="B2605" s="16">
        <f>'دیده بان بازار'!B2608</f>
        <v/>
      </c>
      <c r="C2605" s="16">
        <f>'دیده بان بازار'!C2608</f>
        <v/>
      </c>
      <c r="D2605" s="16">
        <f>'دیده بان بازار'!D2608</f>
        <v/>
      </c>
      <c r="E2605" s="17">
        <f>'دیده بان بازار'!E2608</f>
        <v/>
      </c>
      <c r="F2605" s="16">
        <f>'دیده بان بازار'!F2608</f>
        <v/>
      </c>
      <c r="G2605" s="16">
        <f>'دیده بان بازار'!G2608</f>
        <v/>
      </c>
      <c r="H2605" s="16">
        <f>'دیده بان بازار'!H2608</f>
        <v/>
      </c>
      <c r="I2605" s="16">
        <f>'دیده بان بازار'!I2608</f>
        <v/>
      </c>
      <c r="J2605" s="16">
        <f>'دیده بان بازار'!J2608</f>
        <v/>
      </c>
      <c r="K2605" s="16">
        <f>'دیده بان بازار'!K2608</f>
        <v/>
      </c>
      <c r="L2605" s="16">
        <f>'دیده بان بازار'!L2608</f>
        <v/>
      </c>
      <c r="M2605" s="16">
        <f>'دیده بان بازار'!M2608</f>
        <v/>
      </c>
      <c r="N2605" s="16">
        <f>'دیده بان بازار'!N2608</f>
        <v/>
      </c>
      <c r="O2605" s="16">
        <f>'دیده بان بازار'!O2608</f>
        <v/>
      </c>
      <c r="P2605" s="16">
        <f>'دیده بان بازار'!P2608</f>
        <v/>
      </c>
      <c r="Q2605" s="16">
        <f>'دیده بان بازار'!Q2608</f>
        <v/>
      </c>
      <c r="R2605" s="16">
        <f>'دیده بان بازار'!R2608</f>
        <v/>
      </c>
      <c r="S2605" s="16">
        <f>'دیده بان بازار'!S2608</f>
        <v/>
      </c>
      <c r="T2605" s="16">
        <f>'دیده بان بازار'!T2608</f>
        <v/>
      </c>
      <c r="U2605" s="16">
        <f>'دیده بان بازار'!U2608</f>
        <v/>
      </c>
      <c r="V2605" s="16">
        <f>'دیده بان بازار'!V2608</f>
        <v/>
      </c>
      <c r="W2605" s="7">
        <f>'دیده بان بازار'!W2608</f>
        <v/>
      </c>
      <c r="X2605" s="11">
        <f>IFERROR(IF(OR(R2605&lt;=0,W2605&lt;=0,S2605&lt;=0,V2605&lt;=0),0,ROUND((S2605/R2605)/(V2605/W2605),2)),0)</f>
        <v/>
      </c>
      <c r="Y2605" s="11">
        <f>IFERROR(IF(OR(S2605&lt;=0,V2605&lt;=0),0,ROUND(S2605/V2605,2)),0)</f>
        <v/>
      </c>
      <c r="Z2605" s="11">
        <f>IFERROR(J2605-M2605,0)</f>
        <v/>
      </c>
      <c r="AA2605" s="11">
        <f>IFERROR(ROUND(MAX(0,MIN(100,((AB2605*0.2)+(AC2605*0.15)+(AD2605*0.15)+(AE2605*0.1)+(AF2605*0.1)+(AG2605*0.15)+(MIN(Y2605/3,1)*100*0.1)+(AI2605*0.05))*((AH2605/100)*0.25+0.75))),0),0)</f>
        <v/>
      </c>
      <c r="AB2605" s="11">
        <f>ROUND(MAX(0,MIN(100,((M2605+10)/20)*100)),0)</f>
        <v/>
      </c>
      <c r="AC2605" s="11">
        <f>IFERROR(IF(D2605&lt;=0,0,ROUND(COUNTIFS($D$4:$D$3359,"&lt;="&amp;D2605,$D$4:$D$3359,"&gt;0")/COUNTIF($D$4:$D$3359,"&gt;0")*100,0)),0)</f>
        <v/>
      </c>
      <c r="AD2605" s="11">
        <f>IF(E2605&lt;=0,0,ROUND(MAX(0,MIN(100,(LOG10(1+E2605/1000000000)/LOG10(101))*100)),0))</f>
        <v/>
      </c>
      <c r="AE2605" s="11">
        <f>IF(O2605=N2605,50,ROUND(MAX(0,MIN(100,((H2605-N2605)/(O2605-N2605))*100)),0))</f>
        <v/>
      </c>
      <c r="AF2605" s="11">
        <f>ROUND(MAX(0,MIN(100,50+((H2605-K2605)/K2605)*1000)),0)</f>
        <v/>
      </c>
      <c r="AG2605" s="11">
        <f>IFERROR(ROUND(MAX(0,MIN(100,50+25*LN(MAX(0.01,X2605)))),0),25)</f>
        <v/>
      </c>
      <c r="AH2605" s="11">
        <f>ROUND(IF(M2605&lt;=-30,0,IF(M2605&lt;=-20,20,IF(M2605&lt;=-10,50,100))),0)</f>
        <v/>
      </c>
      <c r="AI2605" s="11">
        <f>ROUND(MAX(0,MIN(100,50+(Z2605*10))),0)</f>
        <v/>
      </c>
      <c r="AJ2605" s="11">
        <f>IFERROR(IF(--AA2605&gt;=80,"خرید قوی",IF(--AA2605&gt;=70,"خرید مشروط",IF(--AA2605&gt;=60,"مراقبت",IF(--AA2605&gt;=45,"ضعیف","عدم ورود")))),"")</f>
        <v/>
      </c>
    </row>
    <row r="2606">
      <c r="A2606" s="12">
        <f>'دیده بان بازار'!A2609</f>
        <v/>
      </c>
      <c r="B2606" s="13">
        <f>'دیده بان بازار'!B2609</f>
        <v/>
      </c>
      <c r="C2606" s="13">
        <f>'دیده بان بازار'!C2609</f>
        <v/>
      </c>
      <c r="D2606" s="13">
        <f>'دیده بان بازار'!D2609</f>
        <v/>
      </c>
      <c r="E2606" s="14">
        <f>'دیده بان بازار'!E2609</f>
        <v/>
      </c>
      <c r="F2606" s="13">
        <f>'دیده بان بازار'!F2609</f>
        <v/>
      </c>
      <c r="G2606" s="13">
        <f>'دیده بان بازار'!G2609</f>
        <v/>
      </c>
      <c r="H2606" s="13">
        <f>'دیده بان بازار'!H2609</f>
        <v/>
      </c>
      <c r="I2606" s="13">
        <f>'دیده بان بازار'!I2609</f>
        <v/>
      </c>
      <c r="J2606" s="13">
        <f>'دیده بان بازار'!J2609</f>
        <v/>
      </c>
      <c r="K2606" s="13">
        <f>'دیده بان بازار'!K2609</f>
        <v/>
      </c>
      <c r="L2606" s="13">
        <f>'دیده بان بازار'!L2609</f>
        <v/>
      </c>
      <c r="M2606" s="13">
        <f>'دیده بان بازار'!M2609</f>
        <v/>
      </c>
      <c r="N2606" s="13">
        <f>'دیده بان بازار'!N2609</f>
        <v/>
      </c>
      <c r="O2606" s="13">
        <f>'دیده بان بازار'!O2609</f>
        <v/>
      </c>
      <c r="P2606" s="13">
        <f>'دیده بان بازار'!P2609</f>
        <v/>
      </c>
      <c r="Q2606" s="13">
        <f>'دیده بان بازار'!Q2609</f>
        <v/>
      </c>
      <c r="R2606" s="13">
        <f>'دیده بان بازار'!R2609</f>
        <v/>
      </c>
      <c r="S2606" s="13">
        <f>'دیده بان بازار'!S2609</f>
        <v/>
      </c>
      <c r="T2606" s="13">
        <f>'دیده بان بازار'!T2609</f>
        <v/>
      </c>
      <c r="U2606" s="13">
        <f>'دیده بان بازار'!U2609</f>
        <v/>
      </c>
      <c r="V2606" s="13">
        <f>'دیده بان بازار'!V2609</f>
        <v/>
      </c>
      <c r="W2606" s="6">
        <f>'دیده بان بازار'!W2609</f>
        <v/>
      </c>
      <c r="X2606" s="11">
        <f>IFERROR(IF(OR(R2606&lt;=0,W2606&lt;=0,S2606&lt;=0,V2606&lt;=0),0,ROUND((S2606/R2606)/(V2606/W2606),2)),0)</f>
        <v/>
      </c>
      <c r="Y2606" s="11">
        <f>IFERROR(IF(OR(S2606&lt;=0,V2606&lt;=0),0,ROUND(S2606/V2606,2)),0)</f>
        <v/>
      </c>
      <c r="Z2606" s="11">
        <f>IFERROR(J2606-M2606,0)</f>
        <v/>
      </c>
      <c r="AA2606" s="11">
        <f>IFERROR(ROUND(MAX(0,MIN(100,((AB2606*0.2)+(AC2606*0.15)+(AD2606*0.15)+(AE2606*0.1)+(AF2606*0.1)+(AG2606*0.15)+(MIN(Y2606/3,1)*100*0.1)+(AI2606*0.05))*((AH2606/100)*0.25+0.75))),0),0)</f>
        <v/>
      </c>
      <c r="AB2606" s="11">
        <f>ROUND(MAX(0,MIN(100,((M2606+10)/20)*100)),0)</f>
        <v/>
      </c>
      <c r="AC2606" s="11">
        <f>IFERROR(IF(D2606&lt;=0,0,ROUND(COUNTIFS($D$4:$D$3359,"&lt;="&amp;D2606,$D$4:$D$3359,"&gt;0")/COUNTIF($D$4:$D$3359,"&gt;0")*100,0)),0)</f>
        <v/>
      </c>
      <c r="AD2606" s="11">
        <f>IF(E2606&lt;=0,0,ROUND(MAX(0,MIN(100,(LOG10(1+E2606/1000000000)/LOG10(101))*100)),0))</f>
        <v/>
      </c>
      <c r="AE2606" s="11">
        <f>IF(O2606=N2606,50,ROUND(MAX(0,MIN(100,((H2606-N2606)/(O2606-N2606))*100)),0))</f>
        <v/>
      </c>
      <c r="AF2606" s="11">
        <f>ROUND(MAX(0,MIN(100,50+((H2606-K2606)/K2606)*1000)),0)</f>
        <v/>
      </c>
      <c r="AG2606" s="11">
        <f>IFERROR(ROUND(MAX(0,MIN(100,50+25*LN(MAX(0.01,X2606)))),0),25)</f>
        <v/>
      </c>
      <c r="AH2606" s="11">
        <f>ROUND(IF(M2606&lt;=-30,0,IF(M2606&lt;=-20,20,IF(M2606&lt;=-10,50,100))),0)</f>
        <v/>
      </c>
      <c r="AI2606" s="11">
        <f>ROUND(MAX(0,MIN(100,50+(Z2606*10))),0)</f>
        <v/>
      </c>
      <c r="AJ2606" s="11">
        <f>IFERROR(IF(--AA2606&gt;=80,"خرید قوی",IF(--AA2606&gt;=70,"خرید مشروط",IF(--AA2606&gt;=60,"مراقبت",IF(--AA2606&gt;=45,"ضعیف","عدم ورود")))),"")</f>
        <v/>
      </c>
    </row>
    <row r="2607">
      <c r="A2607" s="15">
        <f>'دیده بان بازار'!A2610</f>
        <v/>
      </c>
      <c r="B2607" s="16">
        <f>'دیده بان بازار'!B2610</f>
        <v/>
      </c>
      <c r="C2607" s="16">
        <f>'دیده بان بازار'!C2610</f>
        <v/>
      </c>
      <c r="D2607" s="16">
        <f>'دیده بان بازار'!D2610</f>
        <v/>
      </c>
      <c r="E2607" s="17">
        <f>'دیده بان بازار'!E2610</f>
        <v/>
      </c>
      <c r="F2607" s="16">
        <f>'دیده بان بازار'!F2610</f>
        <v/>
      </c>
      <c r="G2607" s="16">
        <f>'دیده بان بازار'!G2610</f>
        <v/>
      </c>
      <c r="H2607" s="16">
        <f>'دیده بان بازار'!H2610</f>
        <v/>
      </c>
      <c r="I2607" s="16">
        <f>'دیده بان بازار'!I2610</f>
        <v/>
      </c>
      <c r="J2607" s="16">
        <f>'دیده بان بازار'!J2610</f>
        <v/>
      </c>
      <c r="K2607" s="16">
        <f>'دیده بان بازار'!K2610</f>
        <v/>
      </c>
      <c r="L2607" s="16">
        <f>'دیده بان بازار'!L2610</f>
        <v/>
      </c>
      <c r="M2607" s="16">
        <f>'دیده بان بازار'!M2610</f>
        <v/>
      </c>
      <c r="N2607" s="16">
        <f>'دیده بان بازار'!N2610</f>
        <v/>
      </c>
      <c r="O2607" s="16">
        <f>'دیده بان بازار'!O2610</f>
        <v/>
      </c>
      <c r="P2607" s="16">
        <f>'دیده بان بازار'!P2610</f>
        <v/>
      </c>
      <c r="Q2607" s="16">
        <f>'دیده بان بازار'!Q2610</f>
        <v/>
      </c>
      <c r="R2607" s="16">
        <f>'دیده بان بازار'!R2610</f>
        <v/>
      </c>
      <c r="S2607" s="16">
        <f>'دیده بان بازار'!S2610</f>
        <v/>
      </c>
      <c r="T2607" s="16">
        <f>'دیده بان بازار'!T2610</f>
        <v/>
      </c>
      <c r="U2607" s="16">
        <f>'دیده بان بازار'!U2610</f>
        <v/>
      </c>
      <c r="V2607" s="16">
        <f>'دیده بان بازار'!V2610</f>
        <v/>
      </c>
      <c r="W2607" s="7">
        <f>'دیده بان بازار'!W2610</f>
        <v/>
      </c>
      <c r="X2607" s="11">
        <f>IFERROR(IF(OR(R2607&lt;=0,W2607&lt;=0,S2607&lt;=0,V2607&lt;=0),0,ROUND((S2607/R2607)/(V2607/W2607),2)),0)</f>
        <v/>
      </c>
      <c r="Y2607" s="11">
        <f>IFERROR(IF(OR(S2607&lt;=0,V2607&lt;=0),0,ROUND(S2607/V2607,2)),0)</f>
        <v/>
      </c>
      <c r="Z2607" s="11">
        <f>IFERROR(J2607-M2607,0)</f>
        <v/>
      </c>
      <c r="AA2607" s="11">
        <f>IFERROR(ROUND(MAX(0,MIN(100,((AB2607*0.2)+(AC2607*0.15)+(AD2607*0.15)+(AE2607*0.1)+(AF2607*0.1)+(AG2607*0.15)+(MIN(Y2607/3,1)*100*0.1)+(AI2607*0.05))*((AH2607/100)*0.25+0.75))),0),0)</f>
        <v/>
      </c>
      <c r="AB2607" s="11">
        <f>ROUND(MAX(0,MIN(100,((M2607+10)/20)*100)),0)</f>
        <v/>
      </c>
      <c r="AC2607" s="11">
        <f>IFERROR(IF(D2607&lt;=0,0,ROUND(COUNTIFS($D$4:$D$3359,"&lt;="&amp;D2607,$D$4:$D$3359,"&gt;0")/COUNTIF($D$4:$D$3359,"&gt;0")*100,0)),0)</f>
        <v/>
      </c>
      <c r="AD2607" s="11">
        <f>IF(E2607&lt;=0,0,ROUND(MAX(0,MIN(100,(LOG10(1+E2607/1000000000)/LOG10(101))*100)),0))</f>
        <v/>
      </c>
      <c r="AE2607" s="11">
        <f>IF(O2607=N2607,50,ROUND(MAX(0,MIN(100,((H2607-N2607)/(O2607-N2607))*100)),0))</f>
        <v/>
      </c>
      <c r="AF2607" s="11">
        <f>ROUND(MAX(0,MIN(100,50+((H2607-K2607)/K2607)*1000)),0)</f>
        <v/>
      </c>
      <c r="AG2607" s="11">
        <f>IFERROR(ROUND(MAX(0,MIN(100,50+25*LN(MAX(0.01,X2607)))),0),25)</f>
        <v/>
      </c>
      <c r="AH2607" s="11">
        <f>ROUND(IF(M2607&lt;=-30,0,IF(M2607&lt;=-20,20,IF(M2607&lt;=-10,50,100))),0)</f>
        <v/>
      </c>
      <c r="AI2607" s="11">
        <f>ROUND(MAX(0,MIN(100,50+(Z2607*10))),0)</f>
        <v/>
      </c>
      <c r="AJ2607" s="11">
        <f>IFERROR(IF(--AA2607&gt;=80,"خرید قوی",IF(--AA2607&gt;=70,"خرید مشروط",IF(--AA2607&gt;=60,"مراقبت",IF(--AA2607&gt;=45,"ضعیف","عدم ورود")))),"")</f>
        <v/>
      </c>
    </row>
    <row r="2608">
      <c r="A2608" s="12">
        <f>'دیده بان بازار'!A2611</f>
        <v/>
      </c>
      <c r="B2608" s="13">
        <f>'دیده بان بازار'!B2611</f>
        <v/>
      </c>
      <c r="C2608" s="13">
        <f>'دیده بان بازار'!C2611</f>
        <v/>
      </c>
      <c r="D2608" s="13">
        <f>'دیده بان بازار'!D2611</f>
        <v/>
      </c>
      <c r="E2608" s="14">
        <f>'دیده بان بازار'!E2611</f>
        <v/>
      </c>
      <c r="F2608" s="13">
        <f>'دیده بان بازار'!F2611</f>
        <v/>
      </c>
      <c r="G2608" s="13">
        <f>'دیده بان بازار'!G2611</f>
        <v/>
      </c>
      <c r="H2608" s="13">
        <f>'دیده بان بازار'!H2611</f>
        <v/>
      </c>
      <c r="I2608" s="13">
        <f>'دیده بان بازار'!I2611</f>
        <v/>
      </c>
      <c r="J2608" s="13">
        <f>'دیده بان بازار'!J2611</f>
        <v/>
      </c>
      <c r="K2608" s="13">
        <f>'دیده بان بازار'!K2611</f>
        <v/>
      </c>
      <c r="L2608" s="13">
        <f>'دیده بان بازار'!L2611</f>
        <v/>
      </c>
      <c r="M2608" s="13">
        <f>'دیده بان بازار'!M2611</f>
        <v/>
      </c>
      <c r="N2608" s="13">
        <f>'دیده بان بازار'!N2611</f>
        <v/>
      </c>
      <c r="O2608" s="13">
        <f>'دیده بان بازار'!O2611</f>
        <v/>
      </c>
      <c r="P2608" s="13">
        <f>'دیده بان بازار'!P2611</f>
        <v/>
      </c>
      <c r="Q2608" s="13">
        <f>'دیده بان بازار'!Q2611</f>
        <v/>
      </c>
      <c r="R2608" s="13">
        <f>'دیده بان بازار'!R2611</f>
        <v/>
      </c>
      <c r="S2608" s="13">
        <f>'دیده بان بازار'!S2611</f>
        <v/>
      </c>
      <c r="T2608" s="13">
        <f>'دیده بان بازار'!T2611</f>
        <v/>
      </c>
      <c r="U2608" s="13">
        <f>'دیده بان بازار'!U2611</f>
        <v/>
      </c>
      <c r="V2608" s="13">
        <f>'دیده بان بازار'!V2611</f>
        <v/>
      </c>
      <c r="W2608" s="6">
        <f>'دیده بان بازار'!W2611</f>
        <v/>
      </c>
      <c r="X2608" s="11">
        <f>IFERROR(IF(OR(R2608&lt;=0,W2608&lt;=0,S2608&lt;=0,V2608&lt;=0),0,ROUND((S2608/R2608)/(V2608/W2608),2)),0)</f>
        <v/>
      </c>
      <c r="Y2608" s="11">
        <f>IFERROR(IF(OR(S2608&lt;=0,V2608&lt;=0),0,ROUND(S2608/V2608,2)),0)</f>
        <v/>
      </c>
      <c r="Z2608" s="11">
        <f>IFERROR(J2608-M2608,0)</f>
        <v/>
      </c>
      <c r="AA2608" s="11">
        <f>IFERROR(ROUND(MAX(0,MIN(100,((AB2608*0.2)+(AC2608*0.15)+(AD2608*0.15)+(AE2608*0.1)+(AF2608*0.1)+(AG2608*0.15)+(MIN(Y2608/3,1)*100*0.1)+(AI2608*0.05))*((AH2608/100)*0.25+0.75))),0),0)</f>
        <v/>
      </c>
      <c r="AB2608" s="11">
        <f>ROUND(MAX(0,MIN(100,((M2608+10)/20)*100)),0)</f>
        <v/>
      </c>
      <c r="AC2608" s="11">
        <f>IFERROR(IF(D2608&lt;=0,0,ROUND(COUNTIFS($D$4:$D$3359,"&lt;="&amp;D2608,$D$4:$D$3359,"&gt;0")/COUNTIF($D$4:$D$3359,"&gt;0")*100,0)),0)</f>
        <v/>
      </c>
      <c r="AD2608" s="11">
        <f>IF(E2608&lt;=0,0,ROUND(MAX(0,MIN(100,(LOG10(1+E2608/1000000000)/LOG10(101))*100)),0))</f>
        <v/>
      </c>
      <c r="AE2608" s="11">
        <f>IF(O2608=N2608,50,ROUND(MAX(0,MIN(100,((H2608-N2608)/(O2608-N2608))*100)),0))</f>
        <v/>
      </c>
      <c r="AF2608" s="11">
        <f>ROUND(MAX(0,MIN(100,50+((H2608-K2608)/K2608)*1000)),0)</f>
        <v/>
      </c>
      <c r="AG2608" s="11">
        <f>IFERROR(ROUND(MAX(0,MIN(100,50+25*LN(MAX(0.01,X2608)))),0),25)</f>
        <v/>
      </c>
      <c r="AH2608" s="11">
        <f>ROUND(IF(M2608&lt;=-30,0,IF(M2608&lt;=-20,20,IF(M2608&lt;=-10,50,100))),0)</f>
        <v/>
      </c>
      <c r="AI2608" s="11">
        <f>ROUND(MAX(0,MIN(100,50+(Z2608*10))),0)</f>
        <v/>
      </c>
      <c r="AJ2608" s="11">
        <f>IFERROR(IF(--AA2608&gt;=80,"خرید قوی",IF(--AA2608&gt;=70,"خرید مشروط",IF(--AA2608&gt;=60,"مراقبت",IF(--AA2608&gt;=45,"ضعیف","عدم ورود")))),"")</f>
        <v/>
      </c>
    </row>
    <row r="2609">
      <c r="A2609" s="15">
        <f>'دیده بان بازار'!A2612</f>
        <v/>
      </c>
      <c r="B2609" s="16">
        <f>'دیده بان بازار'!B2612</f>
        <v/>
      </c>
      <c r="C2609" s="16">
        <f>'دیده بان بازار'!C2612</f>
        <v/>
      </c>
      <c r="D2609" s="16">
        <f>'دیده بان بازار'!D2612</f>
        <v/>
      </c>
      <c r="E2609" s="17">
        <f>'دیده بان بازار'!E2612</f>
        <v/>
      </c>
      <c r="F2609" s="16">
        <f>'دیده بان بازار'!F2612</f>
        <v/>
      </c>
      <c r="G2609" s="16">
        <f>'دیده بان بازار'!G2612</f>
        <v/>
      </c>
      <c r="H2609" s="16">
        <f>'دیده بان بازار'!H2612</f>
        <v/>
      </c>
      <c r="I2609" s="16">
        <f>'دیده بان بازار'!I2612</f>
        <v/>
      </c>
      <c r="J2609" s="16">
        <f>'دیده بان بازار'!J2612</f>
        <v/>
      </c>
      <c r="K2609" s="16">
        <f>'دیده بان بازار'!K2612</f>
        <v/>
      </c>
      <c r="L2609" s="16">
        <f>'دیده بان بازار'!L2612</f>
        <v/>
      </c>
      <c r="M2609" s="16">
        <f>'دیده بان بازار'!M2612</f>
        <v/>
      </c>
      <c r="N2609" s="16">
        <f>'دیده بان بازار'!N2612</f>
        <v/>
      </c>
      <c r="O2609" s="16">
        <f>'دیده بان بازار'!O2612</f>
        <v/>
      </c>
      <c r="P2609" s="16">
        <f>'دیده بان بازار'!P2612</f>
        <v/>
      </c>
      <c r="Q2609" s="16">
        <f>'دیده بان بازار'!Q2612</f>
        <v/>
      </c>
      <c r="R2609" s="16">
        <f>'دیده بان بازار'!R2612</f>
        <v/>
      </c>
      <c r="S2609" s="16">
        <f>'دیده بان بازار'!S2612</f>
        <v/>
      </c>
      <c r="T2609" s="16">
        <f>'دیده بان بازار'!T2612</f>
        <v/>
      </c>
      <c r="U2609" s="16">
        <f>'دیده بان بازار'!U2612</f>
        <v/>
      </c>
      <c r="V2609" s="16">
        <f>'دیده بان بازار'!V2612</f>
        <v/>
      </c>
      <c r="W2609" s="7">
        <f>'دیده بان بازار'!W2612</f>
        <v/>
      </c>
      <c r="X2609" s="11">
        <f>IFERROR(IF(OR(R2609&lt;=0,W2609&lt;=0,S2609&lt;=0,V2609&lt;=0),0,ROUND((S2609/R2609)/(V2609/W2609),2)),0)</f>
        <v/>
      </c>
      <c r="Y2609" s="11">
        <f>IFERROR(IF(OR(S2609&lt;=0,V2609&lt;=0),0,ROUND(S2609/V2609,2)),0)</f>
        <v/>
      </c>
      <c r="Z2609" s="11">
        <f>IFERROR(J2609-M2609,0)</f>
        <v/>
      </c>
      <c r="AA2609" s="11">
        <f>IFERROR(ROUND(MAX(0,MIN(100,((AB2609*0.2)+(AC2609*0.15)+(AD2609*0.15)+(AE2609*0.1)+(AF2609*0.1)+(AG2609*0.15)+(MIN(Y2609/3,1)*100*0.1)+(AI2609*0.05))*((AH2609/100)*0.25+0.75))),0),0)</f>
        <v/>
      </c>
      <c r="AB2609" s="11">
        <f>ROUND(MAX(0,MIN(100,((M2609+10)/20)*100)),0)</f>
        <v/>
      </c>
      <c r="AC2609" s="11">
        <f>IFERROR(IF(D2609&lt;=0,0,ROUND(COUNTIFS($D$4:$D$3359,"&lt;="&amp;D2609,$D$4:$D$3359,"&gt;0")/COUNTIF($D$4:$D$3359,"&gt;0")*100,0)),0)</f>
        <v/>
      </c>
      <c r="AD2609" s="11">
        <f>IF(E2609&lt;=0,0,ROUND(MAX(0,MIN(100,(LOG10(1+E2609/1000000000)/LOG10(101))*100)),0))</f>
        <v/>
      </c>
      <c r="AE2609" s="11">
        <f>IF(O2609=N2609,50,ROUND(MAX(0,MIN(100,((H2609-N2609)/(O2609-N2609))*100)),0))</f>
        <v/>
      </c>
      <c r="AF2609" s="11">
        <f>ROUND(MAX(0,MIN(100,50+((H2609-K2609)/K2609)*1000)),0)</f>
        <v/>
      </c>
      <c r="AG2609" s="11">
        <f>IFERROR(ROUND(MAX(0,MIN(100,50+25*LN(MAX(0.01,X2609)))),0),25)</f>
        <v/>
      </c>
      <c r="AH2609" s="11">
        <f>ROUND(IF(M2609&lt;=-30,0,IF(M2609&lt;=-20,20,IF(M2609&lt;=-10,50,100))),0)</f>
        <v/>
      </c>
      <c r="AI2609" s="11">
        <f>ROUND(MAX(0,MIN(100,50+(Z2609*10))),0)</f>
        <v/>
      </c>
      <c r="AJ2609" s="11">
        <f>IFERROR(IF(--AA2609&gt;=80,"خرید قوی",IF(--AA2609&gt;=70,"خرید مشروط",IF(--AA2609&gt;=60,"مراقبت",IF(--AA2609&gt;=45,"ضعیف","عدم ورود")))),"")</f>
        <v/>
      </c>
    </row>
    <row r="2610">
      <c r="A2610" s="12">
        <f>'دیده بان بازار'!A2613</f>
        <v/>
      </c>
      <c r="B2610" s="13">
        <f>'دیده بان بازار'!B2613</f>
        <v/>
      </c>
      <c r="C2610" s="13">
        <f>'دیده بان بازار'!C2613</f>
        <v/>
      </c>
      <c r="D2610" s="13">
        <f>'دیده بان بازار'!D2613</f>
        <v/>
      </c>
      <c r="E2610" s="14">
        <f>'دیده بان بازار'!E2613</f>
        <v/>
      </c>
      <c r="F2610" s="13">
        <f>'دیده بان بازار'!F2613</f>
        <v/>
      </c>
      <c r="G2610" s="13">
        <f>'دیده بان بازار'!G2613</f>
        <v/>
      </c>
      <c r="H2610" s="13">
        <f>'دیده بان بازار'!H2613</f>
        <v/>
      </c>
      <c r="I2610" s="13">
        <f>'دیده بان بازار'!I2613</f>
        <v/>
      </c>
      <c r="J2610" s="13">
        <f>'دیده بان بازار'!J2613</f>
        <v/>
      </c>
      <c r="K2610" s="13">
        <f>'دیده بان بازار'!K2613</f>
        <v/>
      </c>
      <c r="L2610" s="13">
        <f>'دیده بان بازار'!L2613</f>
        <v/>
      </c>
      <c r="M2610" s="13">
        <f>'دیده بان بازار'!M2613</f>
        <v/>
      </c>
      <c r="N2610" s="13">
        <f>'دیده بان بازار'!N2613</f>
        <v/>
      </c>
      <c r="O2610" s="13">
        <f>'دیده بان بازار'!O2613</f>
        <v/>
      </c>
      <c r="P2610" s="13">
        <f>'دیده بان بازار'!P2613</f>
        <v/>
      </c>
      <c r="Q2610" s="13">
        <f>'دیده بان بازار'!Q2613</f>
        <v/>
      </c>
      <c r="R2610" s="13">
        <f>'دیده بان بازار'!R2613</f>
        <v/>
      </c>
      <c r="S2610" s="13">
        <f>'دیده بان بازار'!S2613</f>
        <v/>
      </c>
      <c r="T2610" s="13">
        <f>'دیده بان بازار'!T2613</f>
        <v/>
      </c>
      <c r="U2610" s="13">
        <f>'دیده بان بازار'!U2613</f>
        <v/>
      </c>
      <c r="V2610" s="13">
        <f>'دیده بان بازار'!V2613</f>
        <v/>
      </c>
      <c r="W2610" s="6">
        <f>'دیده بان بازار'!W2613</f>
        <v/>
      </c>
      <c r="X2610" s="11">
        <f>IFERROR(IF(OR(R2610&lt;=0,W2610&lt;=0,S2610&lt;=0,V2610&lt;=0),0,ROUND((S2610/R2610)/(V2610/W2610),2)),0)</f>
        <v/>
      </c>
      <c r="Y2610" s="11">
        <f>IFERROR(IF(OR(S2610&lt;=0,V2610&lt;=0),0,ROUND(S2610/V2610,2)),0)</f>
        <v/>
      </c>
      <c r="Z2610" s="11">
        <f>IFERROR(J2610-M2610,0)</f>
        <v/>
      </c>
      <c r="AA2610" s="11">
        <f>IFERROR(ROUND(MAX(0,MIN(100,((AB2610*0.2)+(AC2610*0.15)+(AD2610*0.15)+(AE2610*0.1)+(AF2610*0.1)+(AG2610*0.15)+(MIN(Y2610/3,1)*100*0.1)+(AI2610*0.05))*((AH2610/100)*0.25+0.75))),0),0)</f>
        <v/>
      </c>
      <c r="AB2610" s="11">
        <f>ROUND(MAX(0,MIN(100,((M2610+10)/20)*100)),0)</f>
        <v/>
      </c>
      <c r="AC2610" s="11">
        <f>IFERROR(IF(D2610&lt;=0,0,ROUND(COUNTIFS($D$4:$D$3359,"&lt;="&amp;D2610,$D$4:$D$3359,"&gt;0")/COUNTIF($D$4:$D$3359,"&gt;0")*100,0)),0)</f>
        <v/>
      </c>
      <c r="AD2610" s="11">
        <f>IF(E2610&lt;=0,0,ROUND(MAX(0,MIN(100,(LOG10(1+E2610/1000000000)/LOG10(101))*100)),0))</f>
        <v/>
      </c>
      <c r="AE2610" s="11">
        <f>IF(O2610=N2610,50,ROUND(MAX(0,MIN(100,((H2610-N2610)/(O2610-N2610))*100)),0))</f>
        <v/>
      </c>
      <c r="AF2610" s="11">
        <f>ROUND(MAX(0,MIN(100,50+((H2610-K2610)/K2610)*1000)),0)</f>
        <v/>
      </c>
      <c r="AG2610" s="11">
        <f>IFERROR(ROUND(MAX(0,MIN(100,50+25*LN(MAX(0.01,X2610)))),0),25)</f>
        <v/>
      </c>
      <c r="AH2610" s="11">
        <f>ROUND(IF(M2610&lt;=-30,0,IF(M2610&lt;=-20,20,IF(M2610&lt;=-10,50,100))),0)</f>
        <v/>
      </c>
      <c r="AI2610" s="11">
        <f>ROUND(MAX(0,MIN(100,50+(Z2610*10))),0)</f>
        <v/>
      </c>
      <c r="AJ2610" s="11">
        <f>IFERROR(IF(--AA2610&gt;=80,"خرید قوی",IF(--AA2610&gt;=70,"خرید مشروط",IF(--AA2610&gt;=60,"مراقبت",IF(--AA2610&gt;=45,"ضعیف","عدم ورود")))),"")</f>
        <v/>
      </c>
    </row>
    <row r="2611">
      <c r="A2611" s="15">
        <f>'دیده بان بازار'!A2614</f>
        <v/>
      </c>
      <c r="B2611" s="16">
        <f>'دیده بان بازار'!B2614</f>
        <v/>
      </c>
      <c r="C2611" s="16">
        <f>'دیده بان بازار'!C2614</f>
        <v/>
      </c>
      <c r="D2611" s="16">
        <f>'دیده بان بازار'!D2614</f>
        <v/>
      </c>
      <c r="E2611" s="17">
        <f>'دیده بان بازار'!E2614</f>
        <v/>
      </c>
      <c r="F2611" s="16">
        <f>'دیده بان بازار'!F2614</f>
        <v/>
      </c>
      <c r="G2611" s="16">
        <f>'دیده بان بازار'!G2614</f>
        <v/>
      </c>
      <c r="H2611" s="16">
        <f>'دیده بان بازار'!H2614</f>
        <v/>
      </c>
      <c r="I2611" s="16">
        <f>'دیده بان بازار'!I2614</f>
        <v/>
      </c>
      <c r="J2611" s="16">
        <f>'دیده بان بازار'!J2614</f>
        <v/>
      </c>
      <c r="K2611" s="16">
        <f>'دیده بان بازار'!K2614</f>
        <v/>
      </c>
      <c r="L2611" s="16">
        <f>'دیده بان بازار'!L2614</f>
        <v/>
      </c>
      <c r="M2611" s="16">
        <f>'دیده بان بازار'!M2614</f>
        <v/>
      </c>
      <c r="N2611" s="16">
        <f>'دیده بان بازار'!N2614</f>
        <v/>
      </c>
      <c r="O2611" s="16">
        <f>'دیده بان بازار'!O2614</f>
        <v/>
      </c>
      <c r="P2611" s="16">
        <f>'دیده بان بازار'!P2614</f>
        <v/>
      </c>
      <c r="Q2611" s="16">
        <f>'دیده بان بازار'!Q2614</f>
        <v/>
      </c>
      <c r="R2611" s="16">
        <f>'دیده بان بازار'!R2614</f>
        <v/>
      </c>
      <c r="S2611" s="16">
        <f>'دیده بان بازار'!S2614</f>
        <v/>
      </c>
      <c r="T2611" s="16">
        <f>'دیده بان بازار'!T2614</f>
        <v/>
      </c>
      <c r="U2611" s="16">
        <f>'دیده بان بازار'!U2614</f>
        <v/>
      </c>
      <c r="V2611" s="16">
        <f>'دیده بان بازار'!V2614</f>
        <v/>
      </c>
      <c r="W2611" s="7">
        <f>'دیده بان بازار'!W2614</f>
        <v/>
      </c>
      <c r="X2611" s="11">
        <f>IFERROR(IF(OR(R2611&lt;=0,W2611&lt;=0,S2611&lt;=0,V2611&lt;=0),0,ROUND((S2611/R2611)/(V2611/W2611),2)),0)</f>
        <v/>
      </c>
      <c r="Y2611" s="11">
        <f>IFERROR(IF(OR(S2611&lt;=0,V2611&lt;=0),0,ROUND(S2611/V2611,2)),0)</f>
        <v/>
      </c>
      <c r="Z2611" s="11">
        <f>IFERROR(J2611-M2611,0)</f>
        <v/>
      </c>
      <c r="AA2611" s="11">
        <f>IFERROR(ROUND(MAX(0,MIN(100,((AB2611*0.2)+(AC2611*0.15)+(AD2611*0.15)+(AE2611*0.1)+(AF2611*0.1)+(AG2611*0.15)+(MIN(Y2611/3,1)*100*0.1)+(AI2611*0.05))*((AH2611/100)*0.25+0.75))),0),0)</f>
        <v/>
      </c>
      <c r="AB2611" s="11">
        <f>ROUND(MAX(0,MIN(100,((M2611+10)/20)*100)),0)</f>
        <v/>
      </c>
      <c r="AC2611" s="11">
        <f>IFERROR(IF(D2611&lt;=0,0,ROUND(COUNTIFS($D$4:$D$3359,"&lt;="&amp;D2611,$D$4:$D$3359,"&gt;0")/COUNTIF($D$4:$D$3359,"&gt;0")*100,0)),0)</f>
        <v/>
      </c>
      <c r="AD2611" s="11">
        <f>IF(E2611&lt;=0,0,ROUND(MAX(0,MIN(100,(LOG10(1+E2611/1000000000)/LOG10(101))*100)),0))</f>
        <v/>
      </c>
      <c r="AE2611" s="11">
        <f>IF(O2611=N2611,50,ROUND(MAX(0,MIN(100,((H2611-N2611)/(O2611-N2611))*100)),0))</f>
        <v/>
      </c>
      <c r="AF2611" s="11">
        <f>ROUND(MAX(0,MIN(100,50+((H2611-K2611)/K2611)*1000)),0)</f>
        <v/>
      </c>
      <c r="AG2611" s="11">
        <f>IFERROR(ROUND(MAX(0,MIN(100,50+25*LN(MAX(0.01,X2611)))),0),25)</f>
        <v/>
      </c>
      <c r="AH2611" s="11">
        <f>ROUND(IF(M2611&lt;=-30,0,IF(M2611&lt;=-20,20,IF(M2611&lt;=-10,50,100))),0)</f>
        <v/>
      </c>
      <c r="AI2611" s="11">
        <f>ROUND(MAX(0,MIN(100,50+(Z2611*10))),0)</f>
        <v/>
      </c>
      <c r="AJ2611" s="11">
        <f>IFERROR(IF(--AA2611&gt;=80,"خرید قوی",IF(--AA2611&gt;=70,"خرید مشروط",IF(--AA2611&gt;=60,"مراقبت",IF(--AA2611&gt;=45,"ضعیف","عدم ورود")))),"")</f>
        <v/>
      </c>
    </row>
    <row r="2612">
      <c r="A2612" s="15">
        <f>'دیده بان بازار'!A2615</f>
        <v/>
      </c>
      <c r="B2612" s="16">
        <f>'دیده بان بازار'!B2615</f>
        <v/>
      </c>
      <c r="C2612" s="16">
        <f>'دیده بان بازار'!C2615</f>
        <v/>
      </c>
      <c r="D2612" s="16">
        <f>'دیده بان بازار'!D2615</f>
        <v/>
      </c>
      <c r="E2612" s="17">
        <f>'دیده بان بازار'!E2615</f>
        <v/>
      </c>
      <c r="F2612" s="16">
        <f>'دیده بان بازار'!F2615</f>
        <v/>
      </c>
      <c r="G2612" s="16">
        <f>'دیده بان بازار'!G2615</f>
        <v/>
      </c>
      <c r="H2612" s="16">
        <f>'دیده بان بازار'!H2615</f>
        <v/>
      </c>
      <c r="I2612" s="16">
        <f>'دیده بان بازار'!I2615</f>
        <v/>
      </c>
      <c r="J2612" s="16">
        <f>'دیده بان بازار'!J2615</f>
        <v/>
      </c>
      <c r="K2612" s="16">
        <f>'دیده بان بازار'!K2615</f>
        <v/>
      </c>
      <c r="L2612" s="16">
        <f>'دیده بان بازار'!L2615</f>
        <v/>
      </c>
      <c r="M2612" s="16">
        <f>'دیده بان بازار'!M2615</f>
        <v/>
      </c>
      <c r="N2612" s="16">
        <f>'دیده بان بازار'!N2615</f>
        <v/>
      </c>
      <c r="O2612" s="16">
        <f>'دیده بان بازار'!O2615</f>
        <v/>
      </c>
      <c r="P2612" s="16">
        <f>'دیده بان بازار'!P2615</f>
        <v/>
      </c>
      <c r="Q2612" s="16">
        <f>'دیده بان بازار'!Q2615</f>
        <v/>
      </c>
      <c r="R2612" s="16">
        <f>'دیده بان بازار'!R2615</f>
        <v/>
      </c>
      <c r="S2612" s="16">
        <f>'دیده بان بازار'!S2615</f>
        <v/>
      </c>
      <c r="T2612" s="16">
        <f>'دیده بان بازار'!T2615</f>
        <v/>
      </c>
      <c r="U2612" s="16">
        <f>'دیده بان بازار'!U2615</f>
        <v/>
      </c>
      <c r="V2612" s="16">
        <f>'دیده بان بازار'!V2615</f>
        <v/>
      </c>
      <c r="W2612" s="7">
        <f>'دیده بان بازار'!W2615</f>
        <v/>
      </c>
      <c r="X2612" s="11">
        <f>IFERROR(IF(OR(R2612&lt;=0,W2612&lt;=0,S2612&lt;=0,V2612&lt;=0),0,ROUND((S2612/R2612)/(V2612/W2612),2)),0)</f>
        <v/>
      </c>
      <c r="Y2612" s="11">
        <f>IFERROR(IF(OR(S2612&lt;=0,V2612&lt;=0),0,ROUND(S2612/V2612,2)),0)</f>
        <v/>
      </c>
      <c r="Z2612" s="11">
        <f>IFERROR(J2612-M2612,0)</f>
        <v/>
      </c>
      <c r="AA2612" s="11">
        <f>IFERROR(ROUND(MAX(0,MIN(100,((AB2612*0.2)+(AC2612*0.15)+(AD2612*0.15)+(AE2612*0.1)+(AF2612*0.1)+(AG2612*0.15)+(MIN(Y2612/3,1)*100*0.1)+(AI2612*0.05))*((AH2612/100)*0.25+0.75))),0),0)</f>
        <v/>
      </c>
      <c r="AB2612" s="11">
        <f>ROUND(MAX(0,MIN(100,((M2612+10)/20)*100)),0)</f>
        <v/>
      </c>
      <c r="AC2612" s="11">
        <f>IFERROR(IF(D2612&lt;=0,0,ROUND(COUNTIFS($D$4:$D$3359,"&lt;="&amp;D2612,$D$4:$D$3359,"&gt;0")/COUNTIF($D$4:$D$3359,"&gt;0")*100,0)),0)</f>
        <v/>
      </c>
      <c r="AD2612" s="11">
        <f>IF(E2612&lt;=0,0,ROUND(MAX(0,MIN(100,(LOG10(1+E2612/1000000000)/LOG10(101))*100)),0))</f>
        <v/>
      </c>
      <c r="AE2612" s="11">
        <f>IF(O2612=N2612,50,ROUND(MAX(0,MIN(100,((H2612-N2612)/(O2612-N2612))*100)),0))</f>
        <v/>
      </c>
      <c r="AF2612" s="11">
        <f>ROUND(MAX(0,MIN(100,50+((H2612-K2612)/K2612)*1000)),0)</f>
        <v/>
      </c>
      <c r="AG2612" s="11">
        <f>IFERROR(ROUND(MAX(0,MIN(100,50+25*LN(MAX(0.01,X2612)))),0),25)</f>
        <v/>
      </c>
      <c r="AH2612" s="11">
        <f>ROUND(IF(M2612&lt;=-30,0,IF(M2612&lt;=-20,20,IF(M2612&lt;=-10,50,100))),0)</f>
        <v/>
      </c>
      <c r="AI2612" s="11">
        <f>ROUND(MAX(0,MIN(100,50+(Z2612*10))),0)</f>
        <v/>
      </c>
      <c r="AJ2612" s="11">
        <f>IFERROR(IF(--AA2612&gt;=80,"خرید قوی",IF(--AA2612&gt;=70,"خرید مشروط",IF(--AA2612&gt;=60,"مراقبت",IF(--AA2612&gt;=45,"ضعیف","عدم ورود")))),"")</f>
        <v/>
      </c>
    </row>
    <row r="2613">
      <c r="A2613" s="12">
        <f>'دیده بان بازار'!A2616</f>
        <v/>
      </c>
      <c r="B2613" s="13">
        <f>'دیده بان بازار'!B2616</f>
        <v/>
      </c>
      <c r="C2613" s="13">
        <f>'دیده بان بازار'!C2616</f>
        <v/>
      </c>
      <c r="D2613" s="13">
        <f>'دیده بان بازار'!D2616</f>
        <v/>
      </c>
      <c r="E2613" s="14">
        <f>'دیده بان بازار'!E2616</f>
        <v/>
      </c>
      <c r="F2613" s="13">
        <f>'دیده بان بازار'!F2616</f>
        <v/>
      </c>
      <c r="G2613" s="13">
        <f>'دیده بان بازار'!G2616</f>
        <v/>
      </c>
      <c r="H2613" s="13">
        <f>'دیده بان بازار'!H2616</f>
        <v/>
      </c>
      <c r="I2613" s="13">
        <f>'دیده بان بازار'!I2616</f>
        <v/>
      </c>
      <c r="J2613" s="13">
        <f>'دیده بان بازار'!J2616</f>
        <v/>
      </c>
      <c r="K2613" s="13">
        <f>'دیده بان بازار'!K2616</f>
        <v/>
      </c>
      <c r="L2613" s="13">
        <f>'دیده بان بازار'!L2616</f>
        <v/>
      </c>
      <c r="M2613" s="13">
        <f>'دیده بان بازار'!M2616</f>
        <v/>
      </c>
      <c r="N2613" s="13">
        <f>'دیده بان بازار'!N2616</f>
        <v/>
      </c>
      <c r="O2613" s="13">
        <f>'دیده بان بازار'!O2616</f>
        <v/>
      </c>
      <c r="P2613" s="13">
        <f>'دیده بان بازار'!P2616</f>
        <v/>
      </c>
      <c r="Q2613" s="13">
        <f>'دیده بان بازار'!Q2616</f>
        <v/>
      </c>
      <c r="R2613" s="13">
        <f>'دیده بان بازار'!R2616</f>
        <v/>
      </c>
      <c r="S2613" s="13">
        <f>'دیده بان بازار'!S2616</f>
        <v/>
      </c>
      <c r="T2613" s="13">
        <f>'دیده بان بازار'!T2616</f>
        <v/>
      </c>
      <c r="U2613" s="13">
        <f>'دیده بان بازار'!U2616</f>
        <v/>
      </c>
      <c r="V2613" s="13">
        <f>'دیده بان بازار'!V2616</f>
        <v/>
      </c>
      <c r="W2613" s="6">
        <f>'دیده بان بازار'!W2616</f>
        <v/>
      </c>
      <c r="X2613" s="11">
        <f>IFERROR(IF(OR(R2613&lt;=0,W2613&lt;=0,S2613&lt;=0,V2613&lt;=0),0,ROUND((S2613/R2613)/(V2613/W2613),2)),0)</f>
        <v/>
      </c>
      <c r="Y2613" s="11">
        <f>IFERROR(IF(OR(S2613&lt;=0,V2613&lt;=0),0,ROUND(S2613/V2613,2)),0)</f>
        <v/>
      </c>
      <c r="Z2613" s="11">
        <f>IFERROR(J2613-M2613,0)</f>
        <v/>
      </c>
      <c r="AA2613" s="11">
        <f>IFERROR(ROUND(MAX(0,MIN(100,((AB2613*0.2)+(AC2613*0.15)+(AD2613*0.15)+(AE2613*0.1)+(AF2613*0.1)+(AG2613*0.15)+(MIN(Y2613/3,1)*100*0.1)+(AI2613*0.05))*((AH2613/100)*0.25+0.75))),0),0)</f>
        <v/>
      </c>
      <c r="AB2613" s="11">
        <f>ROUND(MAX(0,MIN(100,((M2613+10)/20)*100)),0)</f>
        <v/>
      </c>
      <c r="AC2613" s="11">
        <f>IFERROR(IF(D2613&lt;=0,0,ROUND(COUNTIFS($D$4:$D$3359,"&lt;="&amp;D2613,$D$4:$D$3359,"&gt;0")/COUNTIF($D$4:$D$3359,"&gt;0")*100,0)),0)</f>
        <v/>
      </c>
      <c r="AD2613" s="11">
        <f>IF(E2613&lt;=0,0,ROUND(MAX(0,MIN(100,(LOG10(1+E2613/1000000000)/LOG10(101))*100)),0))</f>
        <v/>
      </c>
      <c r="AE2613" s="11">
        <f>IF(O2613=N2613,50,ROUND(MAX(0,MIN(100,((H2613-N2613)/(O2613-N2613))*100)),0))</f>
        <v/>
      </c>
      <c r="AF2613" s="11">
        <f>ROUND(MAX(0,MIN(100,50+((H2613-K2613)/K2613)*1000)),0)</f>
        <v/>
      </c>
      <c r="AG2613" s="11">
        <f>IFERROR(ROUND(MAX(0,MIN(100,50+25*LN(MAX(0.01,X2613)))),0),25)</f>
        <v/>
      </c>
      <c r="AH2613" s="11">
        <f>ROUND(IF(M2613&lt;=-30,0,IF(M2613&lt;=-20,20,IF(M2613&lt;=-10,50,100))),0)</f>
        <v/>
      </c>
      <c r="AI2613" s="11">
        <f>ROUND(MAX(0,MIN(100,50+(Z2613*10))),0)</f>
        <v/>
      </c>
      <c r="AJ2613" s="11">
        <f>IFERROR(IF(--AA2613&gt;=80,"خرید قوی",IF(--AA2613&gt;=70,"خرید مشروط",IF(--AA2613&gt;=60,"مراقبت",IF(--AA2613&gt;=45,"ضعیف","عدم ورود")))),"")</f>
        <v/>
      </c>
    </row>
    <row r="2614">
      <c r="A2614" s="15">
        <f>'دیده بان بازار'!A2617</f>
        <v/>
      </c>
      <c r="B2614" s="16">
        <f>'دیده بان بازار'!B2617</f>
        <v/>
      </c>
      <c r="C2614" s="16">
        <f>'دیده بان بازار'!C2617</f>
        <v/>
      </c>
      <c r="D2614" s="16">
        <f>'دیده بان بازار'!D2617</f>
        <v/>
      </c>
      <c r="E2614" s="17">
        <f>'دیده بان بازار'!E2617</f>
        <v/>
      </c>
      <c r="F2614" s="16">
        <f>'دیده بان بازار'!F2617</f>
        <v/>
      </c>
      <c r="G2614" s="16">
        <f>'دیده بان بازار'!G2617</f>
        <v/>
      </c>
      <c r="H2614" s="16">
        <f>'دیده بان بازار'!H2617</f>
        <v/>
      </c>
      <c r="I2614" s="16">
        <f>'دیده بان بازار'!I2617</f>
        <v/>
      </c>
      <c r="J2614" s="16">
        <f>'دیده بان بازار'!J2617</f>
        <v/>
      </c>
      <c r="K2614" s="16">
        <f>'دیده بان بازار'!K2617</f>
        <v/>
      </c>
      <c r="L2614" s="16">
        <f>'دیده بان بازار'!L2617</f>
        <v/>
      </c>
      <c r="M2614" s="16">
        <f>'دیده بان بازار'!M2617</f>
        <v/>
      </c>
      <c r="N2614" s="16">
        <f>'دیده بان بازار'!N2617</f>
        <v/>
      </c>
      <c r="O2614" s="16">
        <f>'دیده بان بازار'!O2617</f>
        <v/>
      </c>
      <c r="P2614" s="16">
        <f>'دیده بان بازار'!P2617</f>
        <v/>
      </c>
      <c r="Q2614" s="16">
        <f>'دیده بان بازار'!Q2617</f>
        <v/>
      </c>
      <c r="R2614" s="16">
        <f>'دیده بان بازار'!R2617</f>
        <v/>
      </c>
      <c r="S2614" s="16">
        <f>'دیده بان بازار'!S2617</f>
        <v/>
      </c>
      <c r="T2614" s="16">
        <f>'دیده بان بازار'!T2617</f>
        <v/>
      </c>
      <c r="U2614" s="16">
        <f>'دیده بان بازار'!U2617</f>
        <v/>
      </c>
      <c r="V2614" s="16">
        <f>'دیده بان بازار'!V2617</f>
        <v/>
      </c>
      <c r="W2614" s="7">
        <f>'دیده بان بازار'!W2617</f>
        <v/>
      </c>
      <c r="X2614" s="11">
        <f>IFERROR(IF(OR(R2614&lt;=0,W2614&lt;=0,S2614&lt;=0,V2614&lt;=0),0,ROUND((S2614/R2614)/(V2614/W2614),2)),0)</f>
        <v/>
      </c>
      <c r="Y2614" s="11">
        <f>IFERROR(IF(OR(S2614&lt;=0,V2614&lt;=0),0,ROUND(S2614/V2614,2)),0)</f>
        <v/>
      </c>
      <c r="Z2614" s="11">
        <f>IFERROR(J2614-M2614,0)</f>
        <v/>
      </c>
      <c r="AA2614" s="11">
        <f>IFERROR(ROUND(MAX(0,MIN(100,((AB2614*0.2)+(AC2614*0.15)+(AD2614*0.15)+(AE2614*0.1)+(AF2614*0.1)+(AG2614*0.15)+(MIN(Y2614/3,1)*100*0.1)+(AI2614*0.05))*((AH2614/100)*0.25+0.75))),0),0)</f>
        <v/>
      </c>
      <c r="AB2614" s="11">
        <f>ROUND(MAX(0,MIN(100,((M2614+10)/20)*100)),0)</f>
        <v/>
      </c>
      <c r="AC2614" s="11">
        <f>IFERROR(IF(D2614&lt;=0,0,ROUND(COUNTIFS($D$4:$D$3359,"&lt;="&amp;D2614,$D$4:$D$3359,"&gt;0")/COUNTIF($D$4:$D$3359,"&gt;0")*100,0)),0)</f>
        <v/>
      </c>
      <c r="AD2614" s="11">
        <f>IF(E2614&lt;=0,0,ROUND(MAX(0,MIN(100,(LOG10(1+E2614/1000000000)/LOG10(101))*100)),0))</f>
        <v/>
      </c>
      <c r="AE2614" s="11">
        <f>IF(O2614=N2614,50,ROUND(MAX(0,MIN(100,((H2614-N2614)/(O2614-N2614))*100)),0))</f>
        <v/>
      </c>
      <c r="AF2614" s="11">
        <f>ROUND(MAX(0,MIN(100,50+((H2614-K2614)/K2614)*1000)),0)</f>
        <v/>
      </c>
      <c r="AG2614" s="11">
        <f>IFERROR(ROUND(MAX(0,MIN(100,50+25*LN(MAX(0.01,X2614)))),0),25)</f>
        <v/>
      </c>
      <c r="AH2614" s="11">
        <f>ROUND(IF(M2614&lt;=-30,0,IF(M2614&lt;=-20,20,IF(M2614&lt;=-10,50,100))),0)</f>
        <v/>
      </c>
      <c r="AI2614" s="11">
        <f>ROUND(MAX(0,MIN(100,50+(Z2614*10))),0)</f>
        <v/>
      </c>
      <c r="AJ2614" s="11">
        <f>IFERROR(IF(--AA2614&gt;=80,"خرید قوی",IF(--AA2614&gt;=70,"خرید مشروط",IF(--AA2614&gt;=60,"مراقبت",IF(--AA2614&gt;=45,"ضعیف","عدم ورود")))),"")</f>
        <v/>
      </c>
    </row>
    <row r="2615">
      <c r="A2615" s="12">
        <f>'دیده بان بازار'!A2618</f>
        <v/>
      </c>
      <c r="B2615" s="13">
        <f>'دیده بان بازار'!B2618</f>
        <v/>
      </c>
      <c r="C2615" s="13">
        <f>'دیده بان بازار'!C2618</f>
        <v/>
      </c>
      <c r="D2615" s="13">
        <f>'دیده بان بازار'!D2618</f>
        <v/>
      </c>
      <c r="E2615" s="14">
        <f>'دیده بان بازار'!E2618</f>
        <v/>
      </c>
      <c r="F2615" s="13">
        <f>'دیده بان بازار'!F2618</f>
        <v/>
      </c>
      <c r="G2615" s="13">
        <f>'دیده بان بازار'!G2618</f>
        <v/>
      </c>
      <c r="H2615" s="13">
        <f>'دیده بان بازار'!H2618</f>
        <v/>
      </c>
      <c r="I2615" s="13">
        <f>'دیده بان بازار'!I2618</f>
        <v/>
      </c>
      <c r="J2615" s="13">
        <f>'دیده بان بازار'!J2618</f>
        <v/>
      </c>
      <c r="K2615" s="13">
        <f>'دیده بان بازار'!K2618</f>
        <v/>
      </c>
      <c r="L2615" s="13">
        <f>'دیده بان بازار'!L2618</f>
        <v/>
      </c>
      <c r="M2615" s="13">
        <f>'دیده بان بازار'!M2618</f>
        <v/>
      </c>
      <c r="N2615" s="13">
        <f>'دیده بان بازار'!N2618</f>
        <v/>
      </c>
      <c r="O2615" s="13">
        <f>'دیده بان بازار'!O2618</f>
        <v/>
      </c>
      <c r="P2615" s="13">
        <f>'دیده بان بازار'!P2618</f>
        <v/>
      </c>
      <c r="Q2615" s="13">
        <f>'دیده بان بازار'!Q2618</f>
        <v/>
      </c>
      <c r="R2615" s="13">
        <f>'دیده بان بازار'!R2618</f>
        <v/>
      </c>
      <c r="S2615" s="13">
        <f>'دیده بان بازار'!S2618</f>
        <v/>
      </c>
      <c r="T2615" s="13">
        <f>'دیده بان بازار'!T2618</f>
        <v/>
      </c>
      <c r="U2615" s="13">
        <f>'دیده بان بازار'!U2618</f>
        <v/>
      </c>
      <c r="V2615" s="13">
        <f>'دیده بان بازار'!V2618</f>
        <v/>
      </c>
      <c r="W2615" s="6">
        <f>'دیده بان بازار'!W2618</f>
        <v/>
      </c>
      <c r="X2615" s="11">
        <f>IFERROR(IF(OR(R2615&lt;=0,W2615&lt;=0,S2615&lt;=0,V2615&lt;=0),0,ROUND((S2615/R2615)/(V2615/W2615),2)),0)</f>
        <v/>
      </c>
      <c r="Y2615" s="11">
        <f>IFERROR(IF(OR(S2615&lt;=0,V2615&lt;=0),0,ROUND(S2615/V2615,2)),0)</f>
        <v/>
      </c>
      <c r="Z2615" s="11">
        <f>IFERROR(J2615-M2615,0)</f>
        <v/>
      </c>
      <c r="AA2615" s="11">
        <f>IFERROR(ROUND(MAX(0,MIN(100,((AB2615*0.2)+(AC2615*0.15)+(AD2615*0.15)+(AE2615*0.1)+(AF2615*0.1)+(AG2615*0.15)+(MIN(Y2615/3,1)*100*0.1)+(AI2615*0.05))*((AH2615/100)*0.25+0.75))),0),0)</f>
        <v/>
      </c>
      <c r="AB2615" s="11">
        <f>ROUND(MAX(0,MIN(100,((M2615+10)/20)*100)),0)</f>
        <v/>
      </c>
      <c r="AC2615" s="11">
        <f>IFERROR(IF(D2615&lt;=0,0,ROUND(COUNTIFS($D$4:$D$3359,"&lt;="&amp;D2615,$D$4:$D$3359,"&gt;0")/COUNTIF($D$4:$D$3359,"&gt;0")*100,0)),0)</f>
        <v/>
      </c>
      <c r="AD2615" s="11">
        <f>IF(E2615&lt;=0,0,ROUND(MAX(0,MIN(100,(LOG10(1+E2615/1000000000)/LOG10(101))*100)),0))</f>
        <v/>
      </c>
      <c r="AE2615" s="11">
        <f>IF(O2615=N2615,50,ROUND(MAX(0,MIN(100,((H2615-N2615)/(O2615-N2615))*100)),0))</f>
        <v/>
      </c>
      <c r="AF2615" s="11">
        <f>ROUND(MAX(0,MIN(100,50+((H2615-K2615)/K2615)*1000)),0)</f>
        <v/>
      </c>
      <c r="AG2615" s="11">
        <f>IFERROR(ROUND(MAX(0,MIN(100,50+25*LN(MAX(0.01,X2615)))),0),25)</f>
        <v/>
      </c>
      <c r="AH2615" s="11">
        <f>ROUND(IF(M2615&lt;=-30,0,IF(M2615&lt;=-20,20,IF(M2615&lt;=-10,50,100))),0)</f>
        <v/>
      </c>
      <c r="AI2615" s="11">
        <f>ROUND(MAX(0,MIN(100,50+(Z2615*10))),0)</f>
        <v/>
      </c>
      <c r="AJ2615" s="11">
        <f>IFERROR(IF(--AA2615&gt;=80,"خرید قوی",IF(--AA2615&gt;=70,"خرید مشروط",IF(--AA2615&gt;=60,"مراقبت",IF(--AA2615&gt;=45,"ضعیف","عدم ورود")))),"")</f>
        <v/>
      </c>
    </row>
    <row r="2616">
      <c r="A2616" s="15">
        <f>'دیده بان بازار'!A2619</f>
        <v/>
      </c>
      <c r="B2616" s="16">
        <f>'دیده بان بازار'!B2619</f>
        <v/>
      </c>
      <c r="C2616" s="16">
        <f>'دیده بان بازار'!C2619</f>
        <v/>
      </c>
      <c r="D2616" s="16">
        <f>'دیده بان بازار'!D2619</f>
        <v/>
      </c>
      <c r="E2616" s="17">
        <f>'دیده بان بازار'!E2619</f>
        <v/>
      </c>
      <c r="F2616" s="16">
        <f>'دیده بان بازار'!F2619</f>
        <v/>
      </c>
      <c r="G2616" s="16">
        <f>'دیده بان بازار'!G2619</f>
        <v/>
      </c>
      <c r="H2616" s="16">
        <f>'دیده بان بازار'!H2619</f>
        <v/>
      </c>
      <c r="I2616" s="16">
        <f>'دیده بان بازار'!I2619</f>
        <v/>
      </c>
      <c r="J2616" s="16">
        <f>'دیده بان بازار'!J2619</f>
        <v/>
      </c>
      <c r="K2616" s="16">
        <f>'دیده بان بازار'!K2619</f>
        <v/>
      </c>
      <c r="L2616" s="16">
        <f>'دیده بان بازار'!L2619</f>
        <v/>
      </c>
      <c r="M2616" s="16">
        <f>'دیده بان بازار'!M2619</f>
        <v/>
      </c>
      <c r="N2616" s="16">
        <f>'دیده بان بازار'!N2619</f>
        <v/>
      </c>
      <c r="O2616" s="16">
        <f>'دیده بان بازار'!O2619</f>
        <v/>
      </c>
      <c r="P2616" s="16">
        <f>'دیده بان بازار'!P2619</f>
        <v/>
      </c>
      <c r="Q2616" s="16">
        <f>'دیده بان بازار'!Q2619</f>
        <v/>
      </c>
      <c r="R2616" s="16">
        <f>'دیده بان بازار'!R2619</f>
        <v/>
      </c>
      <c r="S2616" s="16">
        <f>'دیده بان بازار'!S2619</f>
        <v/>
      </c>
      <c r="T2616" s="16">
        <f>'دیده بان بازار'!T2619</f>
        <v/>
      </c>
      <c r="U2616" s="16">
        <f>'دیده بان بازار'!U2619</f>
        <v/>
      </c>
      <c r="V2616" s="16">
        <f>'دیده بان بازار'!V2619</f>
        <v/>
      </c>
      <c r="W2616" s="7">
        <f>'دیده بان بازار'!W2619</f>
        <v/>
      </c>
      <c r="X2616" s="11">
        <f>IFERROR(IF(OR(R2616&lt;=0,W2616&lt;=0,S2616&lt;=0,V2616&lt;=0),0,ROUND((S2616/R2616)/(V2616/W2616),2)),0)</f>
        <v/>
      </c>
      <c r="Y2616" s="11">
        <f>IFERROR(IF(OR(S2616&lt;=0,V2616&lt;=0),0,ROUND(S2616/V2616,2)),0)</f>
        <v/>
      </c>
      <c r="Z2616" s="11">
        <f>IFERROR(J2616-M2616,0)</f>
        <v/>
      </c>
      <c r="AA2616" s="11">
        <f>IFERROR(ROUND(MAX(0,MIN(100,((AB2616*0.2)+(AC2616*0.15)+(AD2616*0.15)+(AE2616*0.1)+(AF2616*0.1)+(AG2616*0.15)+(MIN(Y2616/3,1)*100*0.1)+(AI2616*0.05))*((AH2616/100)*0.25+0.75))),0),0)</f>
        <v/>
      </c>
      <c r="AB2616" s="11">
        <f>ROUND(MAX(0,MIN(100,((M2616+10)/20)*100)),0)</f>
        <v/>
      </c>
      <c r="AC2616" s="11">
        <f>IFERROR(IF(D2616&lt;=0,0,ROUND(COUNTIFS($D$4:$D$3359,"&lt;="&amp;D2616,$D$4:$D$3359,"&gt;0")/COUNTIF($D$4:$D$3359,"&gt;0")*100,0)),0)</f>
        <v/>
      </c>
      <c r="AD2616" s="11">
        <f>IF(E2616&lt;=0,0,ROUND(MAX(0,MIN(100,(LOG10(1+E2616/1000000000)/LOG10(101))*100)),0))</f>
        <v/>
      </c>
      <c r="AE2616" s="11">
        <f>IF(O2616=N2616,50,ROUND(MAX(0,MIN(100,((H2616-N2616)/(O2616-N2616))*100)),0))</f>
        <v/>
      </c>
      <c r="AF2616" s="11">
        <f>ROUND(MAX(0,MIN(100,50+((H2616-K2616)/K2616)*1000)),0)</f>
        <v/>
      </c>
      <c r="AG2616" s="11">
        <f>IFERROR(ROUND(MAX(0,MIN(100,50+25*LN(MAX(0.01,X2616)))),0),25)</f>
        <v/>
      </c>
      <c r="AH2616" s="11">
        <f>ROUND(IF(M2616&lt;=-30,0,IF(M2616&lt;=-20,20,IF(M2616&lt;=-10,50,100))),0)</f>
        <v/>
      </c>
      <c r="AI2616" s="11">
        <f>ROUND(MAX(0,MIN(100,50+(Z2616*10))),0)</f>
        <v/>
      </c>
      <c r="AJ2616" s="11">
        <f>IFERROR(IF(--AA2616&gt;=80,"خرید قوی",IF(--AA2616&gt;=70,"خرید مشروط",IF(--AA2616&gt;=60,"مراقبت",IF(--AA2616&gt;=45,"ضعیف","عدم ورود")))),"")</f>
        <v/>
      </c>
    </row>
    <row r="2617">
      <c r="A2617" s="12">
        <f>'دیده بان بازار'!A2620</f>
        <v/>
      </c>
      <c r="B2617" s="13">
        <f>'دیده بان بازار'!B2620</f>
        <v/>
      </c>
      <c r="C2617" s="13">
        <f>'دیده بان بازار'!C2620</f>
        <v/>
      </c>
      <c r="D2617" s="13">
        <f>'دیده بان بازار'!D2620</f>
        <v/>
      </c>
      <c r="E2617" s="14">
        <f>'دیده بان بازار'!E2620</f>
        <v/>
      </c>
      <c r="F2617" s="13">
        <f>'دیده بان بازار'!F2620</f>
        <v/>
      </c>
      <c r="G2617" s="13">
        <f>'دیده بان بازار'!G2620</f>
        <v/>
      </c>
      <c r="H2617" s="13">
        <f>'دیده بان بازار'!H2620</f>
        <v/>
      </c>
      <c r="I2617" s="13">
        <f>'دیده بان بازار'!I2620</f>
        <v/>
      </c>
      <c r="J2617" s="13">
        <f>'دیده بان بازار'!J2620</f>
        <v/>
      </c>
      <c r="K2617" s="13">
        <f>'دیده بان بازار'!K2620</f>
        <v/>
      </c>
      <c r="L2617" s="13">
        <f>'دیده بان بازار'!L2620</f>
        <v/>
      </c>
      <c r="M2617" s="13">
        <f>'دیده بان بازار'!M2620</f>
        <v/>
      </c>
      <c r="N2617" s="13">
        <f>'دیده بان بازار'!N2620</f>
        <v/>
      </c>
      <c r="O2617" s="13">
        <f>'دیده بان بازار'!O2620</f>
        <v/>
      </c>
      <c r="P2617" s="13">
        <f>'دیده بان بازار'!P2620</f>
        <v/>
      </c>
      <c r="Q2617" s="13">
        <f>'دیده بان بازار'!Q2620</f>
        <v/>
      </c>
      <c r="R2617" s="13">
        <f>'دیده بان بازار'!R2620</f>
        <v/>
      </c>
      <c r="S2617" s="13">
        <f>'دیده بان بازار'!S2620</f>
        <v/>
      </c>
      <c r="T2617" s="13">
        <f>'دیده بان بازار'!T2620</f>
        <v/>
      </c>
      <c r="U2617" s="13">
        <f>'دیده بان بازار'!U2620</f>
        <v/>
      </c>
      <c r="V2617" s="13">
        <f>'دیده بان بازار'!V2620</f>
        <v/>
      </c>
      <c r="W2617" s="6">
        <f>'دیده بان بازار'!W2620</f>
        <v/>
      </c>
      <c r="X2617" s="11">
        <f>IFERROR(IF(OR(R2617&lt;=0,W2617&lt;=0,S2617&lt;=0,V2617&lt;=0),0,ROUND((S2617/R2617)/(V2617/W2617),2)),0)</f>
        <v/>
      </c>
      <c r="Y2617" s="11">
        <f>IFERROR(IF(OR(S2617&lt;=0,V2617&lt;=0),0,ROUND(S2617/V2617,2)),0)</f>
        <v/>
      </c>
      <c r="Z2617" s="11">
        <f>IFERROR(J2617-M2617,0)</f>
        <v/>
      </c>
      <c r="AA2617" s="11">
        <f>IFERROR(ROUND(MAX(0,MIN(100,((AB2617*0.2)+(AC2617*0.15)+(AD2617*0.15)+(AE2617*0.1)+(AF2617*0.1)+(AG2617*0.15)+(MIN(Y2617/3,1)*100*0.1)+(AI2617*0.05))*((AH2617/100)*0.25+0.75))),0),0)</f>
        <v/>
      </c>
      <c r="AB2617" s="11">
        <f>ROUND(MAX(0,MIN(100,((M2617+10)/20)*100)),0)</f>
        <v/>
      </c>
      <c r="AC2617" s="11">
        <f>IFERROR(IF(D2617&lt;=0,0,ROUND(COUNTIFS($D$4:$D$3359,"&lt;="&amp;D2617,$D$4:$D$3359,"&gt;0")/COUNTIF($D$4:$D$3359,"&gt;0")*100,0)),0)</f>
        <v/>
      </c>
      <c r="AD2617" s="11">
        <f>IF(E2617&lt;=0,0,ROUND(MAX(0,MIN(100,(LOG10(1+E2617/1000000000)/LOG10(101))*100)),0))</f>
        <v/>
      </c>
      <c r="AE2617" s="11">
        <f>IF(O2617=N2617,50,ROUND(MAX(0,MIN(100,((H2617-N2617)/(O2617-N2617))*100)),0))</f>
        <v/>
      </c>
      <c r="AF2617" s="11">
        <f>ROUND(MAX(0,MIN(100,50+((H2617-K2617)/K2617)*1000)),0)</f>
        <v/>
      </c>
      <c r="AG2617" s="11">
        <f>IFERROR(ROUND(MAX(0,MIN(100,50+25*LN(MAX(0.01,X2617)))),0),25)</f>
        <v/>
      </c>
      <c r="AH2617" s="11">
        <f>ROUND(IF(M2617&lt;=-30,0,IF(M2617&lt;=-20,20,IF(M2617&lt;=-10,50,100))),0)</f>
        <v/>
      </c>
      <c r="AI2617" s="11">
        <f>ROUND(MAX(0,MIN(100,50+(Z2617*10))),0)</f>
        <v/>
      </c>
      <c r="AJ2617" s="11">
        <f>IFERROR(IF(--AA2617&gt;=80,"خرید قوی",IF(--AA2617&gt;=70,"خرید مشروط",IF(--AA2617&gt;=60,"مراقبت",IF(--AA2617&gt;=45,"ضعیف","عدم ورود")))),"")</f>
        <v/>
      </c>
    </row>
    <row r="2618">
      <c r="A2618" s="15">
        <f>'دیده بان بازار'!A2621</f>
        <v/>
      </c>
      <c r="B2618" s="16">
        <f>'دیده بان بازار'!B2621</f>
        <v/>
      </c>
      <c r="C2618" s="16">
        <f>'دیده بان بازار'!C2621</f>
        <v/>
      </c>
      <c r="D2618" s="16">
        <f>'دیده بان بازار'!D2621</f>
        <v/>
      </c>
      <c r="E2618" s="17">
        <f>'دیده بان بازار'!E2621</f>
        <v/>
      </c>
      <c r="F2618" s="16">
        <f>'دیده بان بازار'!F2621</f>
        <v/>
      </c>
      <c r="G2618" s="16">
        <f>'دیده بان بازار'!G2621</f>
        <v/>
      </c>
      <c r="H2618" s="16">
        <f>'دیده بان بازار'!H2621</f>
        <v/>
      </c>
      <c r="I2618" s="16">
        <f>'دیده بان بازار'!I2621</f>
        <v/>
      </c>
      <c r="J2618" s="16">
        <f>'دیده بان بازار'!J2621</f>
        <v/>
      </c>
      <c r="K2618" s="16">
        <f>'دیده بان بازار'!K2621</f>
        <v/>
      </c>
      <c r="L2618" s="16">
        <f>'دیده بان بازار'!L2621</f>
        <v/>
      </c>
      <c r="M2618" s="16">
        <f>'دیده بان بازار'!M2621</f>
        <v/>
      </c>
      <c r="N2618" s="16">
        <f>'دیده بان بازار'!N2621</f>
        <v/>
      </c>
      <c r="O2618" s="16">
        <f>'دیده بان بازار'!O2621</f>
        <v/>
      </c>
      <c r="P2618" s="16">
        <f>'دیده بان بازار'!P2621</f>
        <v/>
      </c>
      <c r="Q2618" s="16">
        <f>'دیده بان بازار'!Q2621</f>
        <v/>
      </c>
      <c r="R2618" s="16">
        <f>'دیده بان بازار'!R2621</f>
        <v/>
      </c>
      <c r="S2618" s="16">
        <f>'دیده بان بازار'!S2621</f>
        <v/>
      </c>
      <c r="T2618" s="16">
        <f>'دیده بان بازار'!T2621</f>
        <v/>
      </c>
      <c r="U2618" s="16">
        <f>'دیده بان بازار'!U2621</f>
        <v/>
      </c>
      <c r="V2618" s="16">
        <f>'دیده بان بازار'!V2621</f>
        <v/>
      </c>
      <c r="W2618" s="7">
        <f>'دیده بان بازار'!W2621</f>
        <v/>
      </c>
      <c r="X2618" s="11">
        <f>IFERROR(IF(OR(R2618&lt;=0,W2618&lt;=0,S2618&lt;=0,V2618&lt;=0),0,ROUND((S2618/R2618)/(V2618/W2618),2)),0)</f>
        <v/>
      </c>
      <c r="Y2618" s="11">
        <f>IFERROR(IF(OR(S2618&lt;=0,V2618&lt;=0),0,ROUND(S2618/V2618,2)),0)</f>
        <v/>
      </c>
      <c r="Z2618" s="11">
        <f>IFERROR(J2618-M2618,0)</f>
        <v/>
      </c>
      <c r="AA2618" s="11">
        <f>IFERROR(ROUND(MAX(0,MIN(100,((AB2618*0.2)+(AC2618*0.15)+(AD2618*0.15)+(AE2618*0.1)+(AF2618*0.1)+(AG2618*0.15)+(MIN(Y2618/3,1)*100*0.1)+(AI2618*0.05))*((AH2618/100)*0.25+0.75))),0),0)</f>
        <v/>
      </c>
      <c r="AB2618" s="11">
        <f>ROUND(MAX(0,MIN(100,((M2618+10)/20)*100)),0)</f>
        <v/>
      </c>
      <c r="AC2618" s="11">
        <f>IFERROR(IF(D2618&lt;=0,0,ROUND(COUNTIFS($D$4:$D$3359,"&lt;="&amp;D2618,$D$4:$D$3359,"&gt;0")/COUNTIF($D$4:$D$3359,"&gt;0")*100,0)),0)</f>
        <v/>
      </c>
      <c r="AD2618" s="11">
        <f>IF(E2618&lt;=0,0,ROUND(MAX(0,MIN(100,(LOG10(1+E2618/1000000000)/LOG10(101))*100)),0))</f>
        <v/>
      </c>
      <c r="AE2618" s="11">
        <f>IF(O2618=N2618,50,ROUND(MAX(0,MIN(100,((H2618-N2618)/(O2618-N2618))*100)),0))</f>
        <v/>
      </c>
      <c r="AF2618" s="11">
        <f>ROUND(MAX(0,MIN(100,50+((H2618-K2618)/K2618)*1000)),0)</f>
        <v/>
      </c>
      <c r="AG2618" s="11">
        <f>IFERROR(ROUND(MAX(0,MIN(100,50+25*LN(MAX(0.01,X2618)))),0),25)</f>
        <v/>
      </c>
      <c r="AH2618" s="11">
        <f>ROUND(IF(M2618&lt;=-30,0,IF(M2618&lt;=-20,20,IF(M2618&lt;=-10,50,100))),0)</f>
        <v/>
      </c>
      <c r="AI2618" s="11">
        <f>ROUND(MAX(0,MIN(100,50+(Z2618*10))),0)</f>
        <v/>
      </c>
      <c r="AJ2618" s="11">
        <f>IFERROR(IF(--AA2618&gt;=80,"خرید قوی",IF(--AA2618&gt;=70,"خرید مشروط",IF(--AA2618&gt;=60,"مراقبت",IF(--AA2618&gt;=45,"ضعیف","عدم ورود")))),"")</f>
        <v/>
      </c>
    </row>
    <row r="2619">
      <c r="A2619" s="12">
        <f>'دیده بان بازار'!A2622</f>
        <v/>
      </c>
      <c r="B2619" s="13">
        <f>'دیده بان بازار'!B2622</f>
        <v/>
      </c>
      <c r="C2619" s="13">
        <f>'دیده بان بازار'!C2622</f>
        <v/>
      </c>
      <c r="D2619" s="13">
        <f>'دیده بان بازار'!D2622</f>
        <v/>
      </c>
      <c r="E2619" s="14">
        <f>'دیده بان بازار'!E2622</f>
        <v/>
      </c>
      <c r="F2619" s="13">
        <f>'دیده بان بازار'!F2622</f>
        <v/>
      </c>
      <c r="G2619" s="13">
        <f>'دیده بان بازار'!G2622</f>
        <v/>
      </c>
      <c r="H2619" s="13">
        <f>'دیده بان بازار'!H2622</f>
        <v/>
      </c>
      <c r="I2619" s="13">
        <f>'دیده بان بازار'!I2622</f>
        <v/>
      </c>
      <c r="J2619" s="13">
        <f>'دیده بان بازار'!J2622</f>
        <v/>
      </c>
      <c r="K2619" s="13">
        <f>'دیده بان بازار'!K2622</f>
        <v/>
      </c>
      <c r="L2619" s="13">
        <f>'دیده بان بازار'!L2622</f>
        <v/>
      </c>
      <c r="M2619" s="13">
        <f>'دیده بان بازار'!M2622</f>
        <v/>
      </c>
      <c r="N2619" s="13">
        <f>'دیده بان بازار'!N2622</f>
        <v/>
      </c>
      <c r="O2619" s="13">
        <f>'دیده بان بازار'!O2622</f>
        <v/>
      </c>
      <c r="P2619" s="13">
        <f>'دیده بان بازار'!P2622</f>
        <v/>
      </c>
      <c r="Q2619" s="13">
        <f>'دیده بان بازار'!Q2622</f>
        <v/>
      </c>
      <c r="R2619" s="13">
        <f>'دیده بان بازار'!R2622</f>
        <v/>
      </c>
      <c r="S2619" s="13">
        <f>'دیده بان بازار'!S2622</f>
        <v/>
      </c>
      <c r="T2619" s="13">
        <f>'دیده بان بازار'!T2622</f>
        <v/>
      </c>
      <c r="U2619" s="13">
        <f>'دیده بان بازار'!U2622</f>
        <v/>
      </c>
      <c r="V2619" s="13">
        <f>'دیده بان بازار'!V2622</f>
        <v/>
      </c>
      <c r="W2619" s="6">
        <f>'دیده بان بازار'!W2622</f>
        <v/>
      </c>
      <c r="X2619" s="11">
        <f>IFERROR(IF(OR(R2619&lt;=0,W2619&lt;=0,S2619&lt;=0,V2619&lt;=0),0,ROUND((S2619/R2619)/(V2619/W2619),2)),0)</f>
        <v/>
      </c>
      <c r="Y2619" s="11">
        <f>IFERROR(IF(OR(S2619&lt;=0,V2619&lt;=0),0,ROUND(S2619/V2619,2)),0)</f>
        <v/>
      </c>
      <c r="Z2619" s="11">
        <f>IFERROR(J2619-M2619,0)</f>
        <v/>
      </c>
      <c r="AA2619" s="11">
        <f>IFERROR(ROUND(MAX(0,MIN(100,((AB2619*0.2)+(AC2619*0.15)+(AD2619*0.15)+(AE2619*0.1)+(AF2619*0.1)+(AG2619*0.15)+(MIN(Y2619/3,1)*100*0.1)+(AI2619*0.05))*((AH2619/100)*0.25+0.75))),0),0)</f>
        <v/>
      </c>
      <c r="AB2619" s="11">
        <f>ROUND(MAX(0,MIN(100,((M2619+10)/20)*100)),0)</f>
        <v/>
      </c>
      <c r="AC2619" s="11">
        <f>IFERROR(IF(D2619&lt;=0,0,ROUND(COUNTIFS($D$4:$D$3359,"&lt;="&amp;D2619,$D$4:$D$3359,"&gt;0")/COUNTIF($D$4:$D$3359,"&gt;0")*100,0)),0)</f>
        <v/>
      </c>
      <c r="AD2619" s="11">
        <f>IF(E2619&lt;=0,0,ROUND(MAX(0,MIN(100,(LOG10(1+E2619/1000000000)/LOG10(101))*100)),0))</f>
        <v/>
      </c>
      <c r="AE2619" s="11">
        <f>IF(O2619=N2619,50,ROUND(MAX(0,MIN(100,((H2619-N2619)/(O2619-N2619))*100)),0))</f>
        <v/>
      </c>
      <c r="AF2619" s="11">
        <f>ROUND(MAX(0,MIN(100,50+((H2619-K2619)/K2619)*1000)),0)</f>
        <v/>
      </c>
      <c r="AG2619" s="11">
        <f>IFERROR(ROUND(MAX(0,MIN(100,50+25*LN(MAX(0.01,X2619)))),0),25)</f>
        <v/>
      </c>
      <c r="AH2619" s="11">
        <f>ROUND(IF(M2619&lt;=-30,0,IF(M2619&lt;=-20,20,IF(M2619&lt;=-10,50,100))),0)</f>
        <v/>
      </c>
      <c r="AI2619" s="11">
        <f>ROUND(MAX(0,MIN(100,50+(Z2619*10))),0)</f>
        <v/>
      </c>
      <c r="AJ2619" s="11">
        <f>IFERROR(IF(--AA2619&gt;=80,"خرید قوی",IF(--AA2619&gt;=70,"خرید مشروط",IF(--AA2619&gt;=60,"مراقبت",IF(--AA2619&gt;=45,"ضعیف","عدم ورود")))),"")</f>
        <v/>
      </c>
    </row>
    <row r="2620">
      <c r="A2620" s="15">
        <f>'دیده بان بازار'!A2623</f>
        <v/>
      </c>
      <c r="B2620" s="16">
        <f>'دیده بان بازار'!B2623</f>
        <v/>
      </c>
      <c r="C2620" s="16">
        <f>'دیده بان بازار'!C2623</f>
        <v/>
      </c>
      <c r="D2620" s="16">
        <f>'دیده بان بازار'!D2623</f>
        <v/>
      </c>
      <c r="E2620" s="17">
        <f>'دیده بان بازار'!E2623</f>
        <v/>
      </c>
      <c r="F2620" s="16">
        <f>'دیده بان بازار'!F2623</f>
        <v/>
      </c>
      <c r="G2620" s="16">
        <f>'دیده بان بازار'!G2623</f>
        <v/>
      </c>
      <c r="H2620" s="16">
        <f>'دیده بان بازار'!H2623</f>
        <v/>
      </c>
      <c r="I2620" s="16">
        <f>'دیده بان بازار'!I2623</f>
        <v/>
      </c>
      <c r="J2620" s="16">
        <f>'دیده بان بازار'!J2623</f>
        <v/>
      </c>
      <c r="K2620" s="16">
        <f>'دیده بان بازار'!K2623</f>
        <v/>
      </c>
      <c r="L2620" s="16">
        <f>'دیده بان بازار'!L2623</f>
        <v/>
      </c>
      <c r="M2620" s="16">
        <f>'دیده بان بازار'!M2623</f>
        <v/>
      </c>
      <c r="N2620" s="16">
        <f>'دیده بان بازار'!N2623</f>
        <v/>
      </c>
      <c r="O2620" s="16">
        <f>'دیده بان بازار'!O2623</f>
        <v/>
      </c>
      <c r="P2620" s="16">
        <f>'دیده بان بازار'!P2623</f>
        <v/>
      </c>
      <c r="Q2620" s="16">
        <f>'دیده بان بازار'!Q2623</f>
        <v/>
      </c>
      <c r="R2620" s="16">
        <f>'دیده بان بازار'!R2623</f>
        <v/>
      </c>
      <c r="S2620" s="16">
        <f>'دیده بان بازار'!S2623</f>
        <v/>
      </c>
      <c r="T2620" s="16">
        <f>'دیده بان بازار'!T2623</f>
        <v/>
      </c>
      <c r="U2620" s="16">
        <f>'دیده بان بازار'!U2623</f>
        <v/>
      </c>
      <c r="V2620" s="16">
        <f>'دیده بان بازار'!V2623</f>
        <v/>
      </c>
      <c r="W2620" s="7">
        <f>'دیده بان بازار'!W2623</f>
        <v/>
      </c>
      <c r="X2620" s="11">
        <f>IFERROR(IF(OR(R2620&lt;=0,W2620&lt;=0,S2620&lt;=0,V2620&lt;=0),0,ROUND((S2620/R2620)/(V2620/W2620),2)),0)</f>
        <v/>
      </c>
      <c r="Y2620" s="11">
        <f>IFERROR(IF(OR(S2620&lt;=0,V2620&lt;=0),0,ROUND(S2620/V2620,2)),0)</f>
        <v/>
      </c>
      <c r="Z2620" s="11">
        <f>IFERROR(J2620-M2620,0)</f>
        <v/>
      </c>
      <c r="AA2620" s="11">
        <f>IFERROR(ROUND(MAX(0,MIN(100,((AB2620*0.2)+(AC2620*0.15)+(AD2620*0.15)+(AE2620*0.1)+(AF2620*0.1)+(AG2620*0.15)+(MIN(Y2620/3,1)*100*0.1)+(AI2620*0.05))*((AH2620/100)*0.25+0.75))),0),0)</f>
        <v/>
      </c>
      <c r="AB2620" s="11">
        <f>ROUND(MAX(0,MIN(100,((M2620+10)/20)*100)),0)</f>
        <v/>
      </c>
      <c r="AC2620" s="11">
        <f>IFERROR(IF(D2620&lt;=0,0,ROUND(COUNTIFS($D$4:$D$3359,"&lt;="&amp;D2620,$D$4:$D$3359,"&gt;0")/COUNTIF($D$4:$D$3359,"&gt;0")*100,0)),0)</f>
        <v/>
      </c>
      <c r="AD2620" s="11">
        <f>IF(E2620&lt;=0,0,ROUND(MAX(0,MIN(100,(LOG10(1+E2620/1000000000)/LOG10(101))*100)),0))</f>
        <v/>
      </c>
      <c r="AE2620" s="11">
        <f>IF(O2620=N2620,50,ROUND(MAX(0,MIN(100,((H2620-N2620)/(O2620-N2620))*100)),0))</f>
        <v/>
      </c>
      <c r="AF2620" s="11">
        <f>ROUND(MAX(0,MIN(100,50+((H2620-K2620)/K2620)*1000)),0)</f>
        <v/>
      </c>
      <c r="AG2620" s="11">
        <f>IFERROR(ROUND(MAX(0,MIN(100,50+25*LN(MAX(0.01,X2620)))),0),25)</f>
        <v/>
      </c>
      <c r="AH2620" s="11">
        <f>ROUND(IF(M2620&lt;=-30,0,IF(M2620&lt;=-20,20,IF(M2620&lt;=-10,50,100))),0)</f>
        <v/>
      </c>
      <c r="AI2620" s="11">
        <f>ROUND(MAX(0,MIN(100,50+(Z2620*10))),0)</f>
        <v/>
      </c>
      <c r="AJ2620" s="11">
        <f>IFERROR(IF(--AA2620&gt;=80,"خرید قوی",IF(--AA2620&gt;=70,"خرید مشروط",IF(--AA2620&gt;=60,"مراقبت",IF(--AA2620&gt;=45,"ضعیف","عدم ورود")))),"")</f>
        <v/>
      </c>
    </row>
    <row r="2621">
      <c r="A2621" s="12">
        <f>'دیده بان بازار'!A2624</f>
        <v/>
      </c>
      <c r="B2621" s="13">
        <f>'دیده بان بازار'!B2624</f>
        <v/>
      </c>
      <c r="C2621" s="13">
        <f>'دیده بان بازار'!C2624</f>
        <v/>
      </c>
      <c r="D2621" s="13">
        <f>'دیده بان بازار'!D2624</f>
        <v/>
      </c>
      <c r="E2621" s="14">
        <f>'دیده بان بازار'!E2624</f>
        <v/>
      </c>
      <c r="F2621" s="13">
        <f>'دیده بان بازار'!F2624</f>
        <v/>
      </c>
      <c r="G2621" s="13">
        <f>'دیده بان بازار'!G2624</f>
        <v/>
      </c>
      <c r="H2621" s="13">
        <f>'دیده بان بازار'!H2624</f>
        <v/>
      </c>
      <c r="I2621" s="13">
        <f>'دیده بان بازار'!I2624</f>
        <v/>
      </c>
      <c r="J2621" s="13">
        <f>'دیده بان بازار'!J2624</f>
        <v/>
      </c>
      <c r="K2621" s="13">
        <f>'دیده بان بازار'!K2624</f>
        <v/>
      </c>
      <c r="L2621" s="13">
        <f>'دیده بان بازار'!L2624</f>
        <v/>
      </c>
      <c r="M2621" s="13">
        <f>'دیده بان بازار'!M2624</f>
        <v/>
      </c>
      <c r="N2621" s="13">
        <f>'دیده بان بازار'!N2624</f>
        <v/>
      </c>
      <c r="O2621" s="13">
        <f>'دیده بان بازار'!O2624</f>
        <v/>
      </c>
      <c r="P2621" s="13">
        <f>'دیده بان بازار'!P2624</f>
        <v/>
      </c>
      <c r="Q2621" s="13">
        <f>'دیده بان بازار'!Q2624</f>
        <v/>
      </c>
      <c r="R2621" s="13">
        <f>'دیده بان بازار'!R2624</f>
        <v/>
      </c>
      <c r="S2621" s="13">
        <f>'دیده بان بازار'!S2624</f>
        <v/>
      </c>
      <c r="T2621" s="13">
        <f>'دیده بان بازار'!T2624</f>
        <v/>
      </c>
      <c r="U2621" s="13">
        <f>'دیده بان بازار'!U2624</f>
        <v/>
      </c>
      <c r="V2621" s="13">
        <f>'دیده بان بازار'!V2624</f>
        <v/>
      </c>
      <c r="W2621" s="6">
        <f>'دیده بان بازار'!W2624</f>
        <v/>
      </c>
      <c r="X2621" s="11">
        <f>IFERROR(IF(OR(R2621&lt;=0,W2621&lt;=0,S2621&lt;=0,V2621&lt;=0),0,ROUND((S2621/R2621)/(V2621/W2621),2)),0)</f>
        <v/>
      </c>
      <c r="Y2621" s="11">
        <f>IFERROR(IF(OR(S2621&lt;=0,V2621&lt;=0),0,ROUND(S2621/V2621,2)),0)</f>
        <v/>
      </c>
      <c r="Z2621" s="11">
        <f>IFERROR(J2621-M2621,0)</f>
        <v/>
      </c>
      <c r="AA2621" s="11">
        <f>IFERROR(ROUND(MAX(0,MIN(100,((AB2621*0.2)+(AC2621*0.15)+(AD2621*0.15)+(AE2621*0.1)+(AF2621*0.1)+(AG2621*0.15)+(MIN(Y2621/3,1)*100*0.1)+(AI2621*0.05))*((AH2621/100)*0.25+0.75))),0),0)</f>
        <v/>
      </c>
      <c r="AB2621" s="11">
        <f>ROUND(MAX(0,MIN(100,((M2621+10)/20)*100)),0)</f>
        <v/>
      </c>
      <c r="AC2621" s="11">
        <f>IFERROR(IF(D2621&lt;=0,0,ROUND(COUNTIFS($D$4:$D$3359,"&lt;="&amp;D2621,$D$4:$D$3359,"&gt;0")/COUNTIF($D$4:$D$3359,"&gt;0")*100,0)),0)</f>
        <v/>
      </c>
      <c r="AD2621" s="11">
        <f>IF(E2621&lt;=0,0,ROUND(MAX(0,MIN(100,(LOG10(1+E2621/1000000000)/LOG10(101))*100)),0))</f>
        <v/>
      </c>
      <c r="AE2621" s="11">
        <f>IF(O2621=N2621,50,ROUND(MAX(0,MIN(100,((H2621-N2621)/(O2621-N2621))*100)),0))</f>
        <v/>
      </c>
      <c r="AF2621" s="11">
        <f>ROUND(MAX(0,MIN(100,50+((H2621-K2621)/K2621)*1000)),0)</f>
        <v/>
      </c>
      <c r="AG2621" s="11">
        <f>IFERROR(ROUND(MAX(0,MIN(100,50+25*LN(MAX(0.01,X2621)))),0),25)</f>
        <v/>
      </c>
      <c r="AH2621" s="11">
        <f>ROUND(IF(M2621&lt;=-30,0,IF(M2621&lt;=-20,20,IF(M2621&lt;=-10,50,100))),0)</f>
        <v/>
      </c>
      <c r="AI2621" s="11">
        <f>ROUND(MAX(0,MIN(100,50+(Z2621*10))),0)</f>
        <v/>
      </c>
      <c r="AJ2621" s="11">
        <f>IFERROR(IF(--AA2621&gt;=80,"خرید قوی",IF(--AA2621&gt;=70,"خرید مشروط",IF(--AA2621&gt;=60,"مراقبت",IF(--AA2621&gt;=45,"ضعیف","عدم ورود")))),"")</f>
        <v/>
      </c>
    </row>
    <row r="2622">
      <c r="A2622" s="15">
        <f>'دیده بان بازار'!A2625</f>
        <v/>
      </c>
      <c r="B2622" s="16">
        <f>'دیده بان بازار'!B2625</f>
        <v/>
      </c>
      <c r="C2622" s="16">
        <f>'دیده بان بازار'!C2625</f>
        <v/>
      </c>
      <c r="D2622" s="16">
        <f>'دیده بان بازار'!D2625</f>
        <v/>
      </c>
      <c r="E2622" s="17">
        <f>'دیده بان بازار'!E2625</f>
        <v/>
      </c>
      <c r="F2622" s="16">
        <f>'دیده بان بازار'!F2625</f>
        <v/>
      </c>
      <c r="G2622" s="16">
        <f>'دیده بان بازار'!G2625</f>
        <v/>
      </c>
      <c r="H2622" s="16">
        <f>'دیده بان بازار'!H2625</f>
        <v/>
      </c>
      <c r="I2622" s="16">
        <f>'دیده بان بازار'!I2625</f>
        <v/>
      </c>
      <c r="J2622" s="16">
        <f>'دیده بان بازار'!J2625</f>
        <v/>
      </c>
      <c r="K2622" s="16">
        <f>'دیده بان بازار'!K2625</f>
        <v/>
      </c>
      <c r="L2622" s="16">
        <f>'دیده بان بازار'!L2625</f>
        <v/>
      </c>
      <c r="M2622" s="16">
        <f>'دیده بان بازار'!M2625</f>
        <v/>
      </c>
      <c r="N2622" s="16">
        <f>'دیده بان بازار'!N2625</f>
        <v/>
      </c>
      <c r="O2622" s="16">
        <f>'دیده بان بازار'!O2625</f>
        <v/>
      </c>
      <c r="P2622" s="16">
        <f>'دیده بان بازار'!P2625</f>
        <v/>
      </c>
      <c r="Q2622" s="16">
        <f>'دیده بان بازار'!Q2625</f>
        <v/>
      </c>
      <c r="R2622" s="16">
        <f>'دیده بان بازار'!R2625</f>
        <v/>
      </c>
      <c r="S2622" s="16">
        <f>'دیده بان بازار'!S2625</f>
        <v/>
      </c>
      <c r="T2622" s="16">
        <f>'دیده بان بازار'!T2625</f>
        <v/>
      </c>
      <c r="U2622" s="16">
        <f>'دیده بان بازار'!U2625</f>
        <v/>
      </c>
      <c r="V2622" s="16">
        <f>'دیده بان بازار'!V2625</f>
        <v/>
      </c>
      <c r="W2622" s="7">
        <f>'دیده بان بازار'!W2625</f>
        <v/>
      </c>
      <c r="X2622" s="11">
        <f>IFERROR(IF(OR(R2622&lt;=0,W2622&lt;=0,S2622&lt;=0,V2622&lt;=0),0,ROUND((S2622/R2622)/(V2622/W2622),2)),0)</f>
        <v/>
      </c>
      <c r="Y2622" s="11">
        <f>IFERROR(IF(OR(S2622&lt;=0,V2622&lt;=0),0,ROUND(S2622/V2622,2)),0)</f>
        <v/>
      </c>
      <c r="Z2622" s="11">
        <f>IFERROR(J2622-M2622,0)</f>
        <v/>
      </c>
      <c r="AA2622" s="11">
        <f>IFERROR(ROUND(MAX(0,MIN(100,((AB2622*0.2)+(AC2622*0.15)+(AD2622*0.15)+(AE2622*0.1)+(AF2622*0.1)+(AG2622*0.15)+(MIN(Y2622/3,1)*100*0.1)+(AI2622*0.05))*((AH2622/100)*0.25+0.75))),0),0)</f>
        <v/>
      </c>
      <c r="AB2622" s="11">
        <f>ROUND(MAX(0,MIN(100,((M2622+10)/20)*100)),0)</f>
        <v/>
      </c>
      <c r="AC2622" s="11">
        <f>IFERROR(IF(D2622&lt;=0,0,ROUND(COUNTIFS($D$4:$D$3359,"&lt;="&amp;D2622,$D$4:$D$3359,"&gt;0")/COUNTIF($D$4:$D$3359,"&gt;0")*100,0)),0)</f>
        <v/>
      </c>
      <c r="AD2622" s="11">
        <f>IF(E2622&lt;=0,0,ROUND(MAX(0,MIN(100,(LOG10(1+E2622/1000000000)/LOG10(101))*100)),0))</f>
        <v/>
      </c>
      <c r="AE2622" s="11">
        <f>IF(O2622=N2622,50,ROUND(MAX(0,MIN(100,((H2622-N2622)/(O2622-N2622))*100)),0))</f>
        <v/>
      </c>
      <c r="AF2622" s="11">
        <f>ROUND(MAX(0,MIN(100,50+((H2622-K2622)/K2622)*1000)),0)</f>
        <v/>
      </c>
      <c r="AG2622" s="11">
        <f>IFERROR(ROUND(MAX(0,MIN(100,50+25*LN(MAX(0.01,X2622)))),0),25)</f>
        <v/>
      </c>
      <c r="AH2622" s="11">
        <f>ROUND(IF(M2622&lt;=-30,0,IF(M2622&lt;=-20,20,IF(M2622&lt;=-10,50,100))),0)</f>
        <v/>
      </c>
      <c r="AI2622" s="11">
        <f>ROUND(MAX(0,MIN(100,50+(Z2622*10))),0)</f>
        <v/>
      </c>
      <c r="AJ2622" s="11">
        <f>IFERROR(IF(--AA2622&gt;=80,"خرید قوی",IF(--AA2622&gt;=70,"خرید مشروط",IF(--AA2622&gt;=60,"مراقبت",IF(--AA2622&gt;=45,"ضعیف","عدم ورود")))),"")</f>
        <v/>
      </c>
    </row>
    <row r="2623">
      <c r="A2623" s="12">
        <f>'دیده بان بازار'!A2626</f>
        <v/>
      </c>
      <c r="B2623" s="13">
        <f>'دیده بان بازار'!B2626</f>
        <v/>
      </c>
      <c r="C2623" s="13">
        <f>'دیده بان بازار'!C2626</f>
        <v/>
      </c>
      <c r="D2623" s="13">
        <f>'دیده بان بازار'!D2626</f>
        <v/>
      </c>
      <c r="E2623" s="14">
        <f>'دیده بان بازار'!E2626</f>
        <v/>
      </c>
      <c r="F2623" s="13">
        <f>'دیده بان بازار'!F2626</f>
        <v/>
      </c>
      <c r="G2623" s="13">
        <f>'دیده بان بازار'!G2626</f>
        <v/>
      </c>
      <c r="H2623" s="13">
        <f>'دیده بان بازار'!H2626</f>
        <v/>
      </c>
      <c r="I2623" s="13">
        <f>'دیده بان بازار'!I2626</f>
        <v/>
      </c>
      <c r="J2623" s="13">
        <f>'دیده بان بازار'!J2626</f>
        <v/>
      </c>
      <c r="K2623" s="13">
        <f>'دیده بان بازار'!K2626</f>
        <v/>
      </c>
      <c r="L2623" s="13">
        <f>'دیده بان بازار'!L2626</f>
        <v/>
      </c>
      <c r="M2623" s="13">
        <f>'دیده بان بازار'!M2626</f>
        <v/>
      </c>
      <c r="N2623" s="13">
        <f>'دیده بان بازار'!N2626</f>
        <v/>
      </c>
      <c r="O2623" s="13">
        <f>'دیده بان بازار'!O2626</f>
        <v/>
      </c>
      <c r="P2623" s="13">
        <f>'دیده بان بازار'!P2626</f>
        <v/>
      </c>
      <c r="Q2623" s="13">
        <f>'دیده بان بازار'!Q2626</f>
        <v/>
      </c>
      <c r="R2623" s="13">
        <f>'دیده بان بازار'!R2626</f>
        <v/>
      </c>
      <c r="S2623" s="13">
        <f>'دیده بان بازار'!S2626</f>
        <v/>
      </c>
      <c r="T2623" s="13">
        <f>'دیده بان بازار'!T2626</f>
        <v/>
      </c>
      <c r="U2623" s="13">
        <f>'دیده بان بازار'!U2626</f>
        <v/>
      </c>
      <c r="V2623" s="13">
        <f>'دیده بان بازار'!V2626</f>
        <v/>
      </c>
      <c r="W2623" s="6">
        <f>'دیده بان بازار'!W2626</f>
        <v/>
      </c>
      <c r="X2623" s="11">
        <f>IFERROR(IF(OR(R2623&lt;=0,W2623&lt;=0,S2623&lt;=0,V2623&lt;=0),0,ROUND((S2623/R2623)/(V2623/W2623),2)),0)</f>
        <v/>
      </c>
      <c r="Y2623" s="11">
        <f>IFERROR(IF(OR(S2623&lt;=0,V2623&lt;=0),0,ROUND(S2623/V2623,2)),0)</f>
        <v/>
      </c>
      <c r="Z2623" s="11">
        <f>IFERROR(J2623-M2623,0)</f>
        <v/>
      </c>
      <c r="AA2623" s="11">
        <f>IFERROR(ROUND(MAX(0,MIN(100,((AB2623*0.2)+(AC2623*0.15)+(AD2623*0.15)+(AE2623*0.1)+(AF2623*0.1)+(AG2623*0.15)+(MIN(Y2623/3,1)*100*0.1)+(AI2623*0.05))*((AH2623/100)*0.25+0.75))),0),0)</f>
        <v/>
      </c>
      <c r="AB2623" s="11">
        <f>ROUND(MAX(0,MIN(100,((M2623+10)/20)*100)),0)</f>
        <v/>
      </c>
      <c r="AC2623" s="11">
        <f>IFERROR(IF(D2623&lt;=0,0,ROUND(COUNTIFS($D$4:$D$3359,"&lt;="&amp;D2623,$D$4:$D$3359,"&gt;0")/COUNTIF($D$4:$D$3359,"&gt;0")*100,0)),0)</f>
        <v/>
      </c>
      <c r="AD2623" s="11">
        <f>IF(E2623&lt;=0,0,ROUND(MAX(0,MIN(100,(LOG10(1+E2623/1000000000)/LOG10(101))*100)),0))</f>
        <v/>
      </c>
      <c r="AE2623" s="11">
        <f>IF(O2623=N2623,50,ROUND(MAX(0,MIN(100,((H2623-N2623)/(O2623-N2623))*100)),0))</f>
        <v/>
      </c>
      <c r="AF2623" s="11">
        <f>ROUND(MAX(0,MIN(100,50+((H2623-K2623)/K2623)*1000)),0)</f>
        <v/>
      </c>
      <c r="AG2623" s="11">
        <f>IFERROR(ROUND(MAX(0,MIN(100,50+25*LN(MAX(0.01,X2623)))),0),25)</f>
        <v/>
      </c>
      <c r="AH2623" s="11">
        <f>ROUND(IF(M2623&lt;=-30,0,IF(M2623&lt;=-20,20,IF(M2623&lt;=-10,50,100))),0)</f>
        <v/>
      </c>
      <c r="AI2623" s="11">
        <f>ROUND(MAX(0,MIN(100,50+(Z2623*10))),0)</f>
        <v/>
      </c>
      <c r="AJ2623" s="11">
        <f>IFERROR(IF(--AA2623&gt;=80,"خرید قوی",IF(--AA2623&gt;=70,"خرید مشروط",IF(--AA2623&gt;=60,"مراقبت",IF(--AA2623&gt;=45,"ضعیف","عدم ورود")))),"")</f>
        <v/>
      </c>
    </row>
    <row r="2624">
      <c r="A2624" s="15">
        <f>'دیده بان بازار'!A2627</f>
        <v/>
      </c>
      <c r="B2624" s="16">
        <f>'دیده بان بازار'!B2627</f>
        <v/>
      </c>
      <c r="C2624" s="16">
        <f>'دیده بان بازار'!C2627</f>
        <v/>
      </c>
      <c r="D2624" s="16">
        <f>'دیده بان بازار'!D2627</f>
        <v/>
      </c>
      <c r="E2624" s="17">
        <f>'دیده بان بازار'!E2627</f>
        <v/>
      </c>
      <c r="F2624" s="16">
        <f>'دیده بان بازار'!F2627</f>
        <v/>
      </c>
      <c r="G2624" s="16">
        <f>'دیده بان بازار'!G2627</f>
        <v/>
      </c>
      <c r="H2624" s="16">
        <f>'دیده بان بازار'!H2627</f>
        <v/>
      </c>
      <c r="I2624" s="16">
        <f>'دیده بان بازار'!I2627</f>
        <v/>
      </c>
      <c r="J2624" s="16">
        <f>'دیده بان بازار'!J2627</f>
        <v/>
      </c>
      <c r="K2624" s="16">
        <f>'دیده بان بازار'!K2627</f>
        <v/>
      </c>
      <c r="L2624" s="16">
        <f>'دیده بان بازار'!L2627</f>
        <v/>
      </c>
      <c r="M2624" s="16">
        <f>'دیده بان بازار'!M2627</f>
        <v/>
      </c>
      <c r="N2624" s="16">
        <f>'دیده بان بازار'!N2627</f>
        <v/>
      </c>
      <c r="O2624" s="16">
        <f>'دیده بان بازار'!O2627</f>
        <v/>
      </c>
      <c r="P2624" s="16">
        <f>'دیده بان بازار'!P2627</f>
        <v/>
      </c>
      <c r="Q2624" s="16">
        <f>'دیده بان بازار'!Q2627</f>
        <v/>
      </c>
      <c r="R2624" s="16">
        <f>'دیده بان بازار'!R2627</f>
        <v/>
      </c>
      <c r="S2624" s="16">
        <f>'دیده بان بازار'!S2627</f>
        <v/>
      </c>
      <c r="T2624" s="16">
        <f>'دیده بان بازار'!T2627</f>
        <v/>
      </c>
      <c r="U2624" s="16">
        <f>'دیده بان بازار'!U2627</f>
        <v/>
      </c>
      <c r="V2624" s="16">
        <f>'دیده بان بازار'!V2627</f>
        <v/>
      </c>
      <c r="W2624" s="7">
        <f>'دیده بان بازار'!W2627</f>
        <v/>
      </c>
      <c r="X2624" s="11">
        <f>IFERROR(IF(OR(R2624&lt;=0,W2624&lt;=0,S2624&lt;=0,V2624&lt;=0),0,ROUND((S2624/R2624)/(V2624/W2624),2)),0)</f>
        <v/>
      </c>
      <c r="Y2624" s="11">
        <f>IFERROR(IF(OR(S2624&lt;=0,V2624&lt;=0),0,ROUND(S2624/V2624,2)),0)</f>
        <v/>
      </c>
      <c r="Z2624" s="11">
        <f>IFERROR(J2624-M2624,0)</f>
        <v/>
      </c>
      <c r="AA2624" s="11">
        <f>IFERROR(ROUND(MAX(0,MIN(100,((AB2624*0.2)+(AC2624*0.15)+(AD2624*0.15)+(AE2624*0.1)+(AF2624*0.1)+(AG2624*0.15)+(MIN(Y2624/3,1)*100*0.1)+(AI2624*0.05))*((AH2624/100)*0.25+0.75))),0),0)</f>
        <v/>
      </c>
      <c r="AB2624" s="11">
        <f>ROUND(MAX(0,MIN(100,((M2624+10)/20)*100)),0)</f>
        <v/>
      </c>
      <c r="AC2624" s="11">
        <f>IFERROR(IF(D2624&lt;=0,0,ROUND(COUNTIFS($D$4:$D$3359,"&lt;="&amp;D2624,$D$4:$D$3359,"&gt;0")/COUNTIF($D$4:$D$3359,"&gt;0")*100,0)),0)</f>
        <v/>
      </c>
      <c r="AD2624" s="11">
        <f>IF(E2624&lt;=0,0,ROUND(MAX(0,MIN(100,(LOG10(1+E2624/1000000000)/LOG10(101))*100)),0))</f>
        <v/>
      </c>
      <c r="AE2624" s="11">
        <f>IF(O2624=N2624,50,ROUND(MAX(0,MIN(100,((H2624-N2624)/(O2624-N2624))*100)),0))</f>
        <v/>
      </c>
      <c r="AF2624" s="11">
        <f>ROUND(MAX(0,MIN(100,50+((H2624-K2624)/K2624)*1000)),0)</f>
        <v/>
      </c>
      <c r="AG2624" s="11">
        <f>IFERROR(ROUND(MAX(0,MIN(100,50+25*LN(MAX(0.01,X2624)))),0),25)</f>
        <v/>
      </c>
      <c r="AH2624" s="11">
        <f>ROUND(IF(M2624&lt;=-30,0,IF(M2624&lt;=-20,20,IF(M2624&lt;=-10,50,100))),0)</f>
        <v/>
      </c>
      <c r="AI2624" s="11">
        <f>ROUND(MAX(0,MIN(100,50+(Z2624*10))),0)</f>
        <v/>
      </c>
      <c r="AJ2624" s="11">
        <f>IFERROR(IF(--AA2624&gt;=80,"خرید قوی",IF(--AA2624&gt;=70,"خرید مشروط",IF(--AA2624&gt;=60,"مراقبت",IF(--AA2624&gt;=45,"ضعیف","عدم ورود")))),"")</f>
        <v/>
      </c>
    </row>
    <row r="2625">
      <c r="A2625" s="12">
        <f>'دیده بان بازار'!A2628</f>
        <v/>
      </c>
      <c r="B2625" s="13">
        <f>'دیده بان بازار'!B2628</f>
        <v/>
      </c>
      <c r="C2625" s="13">
        <f>'دیده بان بازار'!C2628</f>
        <v/>
      </c>
      <c r="D2625" s="13">
        <f>'دیده بان بازار'!D2628</f>
        <v/>
      </c>
      <c r="E2625" s="14">
        <f>'دیده بان بازار'!E2628</f>
        <v/>
      </c>
      <c r="F2625" s="13">
        <f>'دیده بان بازار'!F2628</f>
        <v/>
      </c>
      <c r="G2625" s="13">
        <f>'دیده بان بازار'!G2628</f>
        <v/>
      </c>
      <c r="H2625" s="13">
        <f>'دیده بان بازار'!H2628</f>
        <v/>
      </c>
      <c r="I2625" s="13">
        <f>'دیده بان بازار'!I2628</f>
        <v/>
      </c>
      <c r="J2625" s="13">
        <f>'دیده بان بازار'!J2628</f>
        <v/>
      </c>
      <c r="K2625" s="13">
        <f>'دیده بان بازار'!K2628</f>
        <v/>
      </c>
      <c r="L2625" s="13">
        <f>'دیده بان بازار'!L2628</f>
        <v/>
      </c>
      <c r="M2625" s="13">
        <f>'دیده بان بازار'!M2628</f>
        <v/>
      </c>
      <c r="N2625" s="13">
        <f>'دیده بان بازار'!N2628</f>
        <v/>
      </c>
      <c r="O2625" s="13">
        <f>'دیده بان بازار'!O2628</f>
        <v/>
      </c>
      <c r="P2625" s="13">
        <f>'دیده بان بازار'!P2628</f>
        <v/>
      </c>
      <c r="Q2625" s="13">
        <f>'دیده بان بازار'!Q2628</f>
        <v/>
      </c>
      <c r="R2625" s="13">
        <f>'دیده بان بازار'!R2628</f>
        <v/>
      </c>
      <c r="S2625" s="13">
        <f>'دیده بان بازار'!S2628</f>
        <v/>
      </c>
      <c r="T2625" s="13">
        <f>'دیده بان بازار'!T2628</f>
        <v/>
      </c>
      <c r="U2625" s="13">
        <f>'دیده بان بازار'!U2628</f>
        <v/>
      </c>
      <c r="V2625" s="13">
        <f>'دیده بان بازار'!V2628</f>
        <v/>
      </c>
      <c r="W2625" s="6">
        <f>'دیده بان بازار'!W2628</f>
        <v/>
      </c>
      <c r="X2625" s="11">
        <f>IFERROR(IF(OR(R2625&lt;=0,W2625&lt;=0,S2625&lt;=0,V2625&lt;=0),0,ROUND((S2625/R2625)/(V2625/W2625),2)),0)</f>
        <v/>
      </c>
      <c r="Y2625" s="11">
        <f>IFERROR(IF(OR(S2625&lt;=0,V2625&lt;=0),0,ROUND(S2625/V2625,2)),0)</f>
        <v/>
      </c>
      <c r="Z2625" s="11">
        <f>IFERROR(J2625-M2625,0)</f>
        <v/>
      </c>
      <c r="AA2625" s="11">
        <f>IFERROR(ROUND(MAX(0,MIN(100,((AB2625*0.2)+(AC2625*0.15)+(AD2625*0.15)+(AE2625*0.1)+(AF2625*0.1)+(AG2625*0.15)+(MIN(Y2625/3,1)*100*0.1)+(AI2625*0.05))*((AH2625/100)*0.25+0.75))),0),0)</f>
        <v/>
      </c>
      <c r="AB2625" s="11">
        <f>ROUND(MAX(0,MIN(100,((M2625+10)/20)*100)),0)</f>
        <v/>
      </c>
      <c r="AC2625" s="11">
        <f>IFERROR(IF(D2625&lt;=0,0,ROUND(COUNTIFS($D$4:$D$3359,"&lt;="&amp;D2625,$D$4:$D$3359,"&gt;0")/COUNTIF($D$4:$D$3359,"&gt;0")*100,0)),0)</f>
        <v/>
      </c>
      <c r="AD2625" s="11">
        <f>IF(E2625&lt;=0,0,ROUND(MAX(0,MIN(100,(LOG10(1+E2625/1000000000)/LOG10(101))*100)),0))</f>
        <v/>
      </c>
      <c r="AE2625" s="11">
        <f>IF(O2625=N2625,50,ROUND(MAX(0,MIN(100,((H2625-N2625)/(O2625-N2625))*100)),0))</f>
        <v/>
      </c>
      <c r="AF2625" s="11">
        <f>ROUND(MAX(0,MIN(100,50+((H2625-K2625)/K2625)*1000)),0)</f>
        <v/>
      </c>
      <c r="AG2625" s="11">
        <f>IFERROR(ROUND(MAX(0,MIN(100,50+25*LN(MAX(0.01,X2625)))),0),25)</f>
        <v/>
      </c>
      <c r="AH2625" s="11">
        <f>ROUND(IF(M2625&lt;=-30,0,IF(M2625&lt;=-20,20,IF(M2625&lt;=-10,50,100))),0)</f>
        <v/>
      </c>
      <c r="AI2625" s="11">
        <f>ROUND(MAX(0,MIN(100,50+(Z2625*10))),0)</f>
        <v/>
      </c>
      <c r="AJ2625" s="11">
        <f>IFERROR(IF(--AA2625&gt;=80,"خرید قوی",IF(--AA2625&gt;=70,"خرید مشروط",IF(--AA2625&gt;=60,"مراقبت",IF(--AA2625&gt;=45,"ضعیف","عدم ورود")))),"")</f>
        <v/>
      </c>
    </row>
    <row r="2626">
      <c r="A2626" s="15">
        <f>'دیده بان بازار'!A2629</f>
        <v/>
      </c>
      <c r="B2626" s="16">
        <f>'دیده بان بازار'!B2629</f>
        <v/>
      </c>
      <c r="C2626" s="16">
        <f>'دیده بان بازار'!C2629</f>
        <v/>
      </c>
      <c r="D2626" s="16">
        <f>'دیده بان بازار'!D2629</f>
        <v/>
      </c>
      <c r="E2626" s="17">
        <f>'دیده بان بازار'!E2629</f>
        <v/>
      </c>
      <c r="F2626" s="16">
        <f>'دیده بان بازار'!F2629</f>
        <v/>
      </c>
      <c r="G2626" s="16">
        <f>'دیده بان بازار'!G2629</f>
        <v/>
      </c>
      <c r="H2626" s="16">
        <f>'دیده بان بازار'!H2629</f>
        <v/>
      </c>
      <c r="I2626" s="16">
        <f>'دیده بان بازار'!I2629</f>
        <v/>
      </c>
      <c r="J2626" s="16">
        <f>'دیده بان بازار'!J2629</f>
        <v/>
      </c>
      <c r="K2626" s="16">
        <f>'دیده بان بازار'!K2629</f>
        <v/>
      </c>
      <c r="L2626" s="16">
        <f>'دیده بان بازار'!L2629</f>
        <v/>
      </c>
      <c r="M2626" s="16">
        <f>'دیده بان بازار'!M2629</f>
        <v/>
      </c>
      <c r="N2626" s="16">
        <f>'دیده بان بازار'!N2629</f>
        <v/>
      </c>
      <c r="O2626" s="16">
        <f>'دیده بان بازار'!O2629</f>
        <v/>
      </c>
      <c r="P2626" s="16">
        <f>'دیده بان بازار'!P2629</f>
        <v/>
      </c>
      <c r="Q2626" s="16">
        <f>'دیده بان بازار'!Q2629</f>
        <v/>
      </c>
      <c r="R2626" s="16">
        <f>'دیده بان بازار'!R2629</f>
        <v/>
      </c>
      <c r="S2626" s="16">
        <f>'دیده بان بازار'!S2629</f>
        <v/>
      </c>
      <c r="T2626" s="16">
        <f>'دیده بان بازار'!T2629</f>
        <v/>
      </c>
      <c r="U2626" s="16">
        <f>'دیده بان بازار'!U2629</f>
        <v/>
      </c>
      <c r="V2626" s="16">
        <f>'دیده بان بازار'!V2629</f>
        <v/>
      </c>
      <c r="W2626" s="7">
        <f>'دیده بان بازار'!W2629</f>
        <v/>
      </c>
      <c r="X2626" s="11">
        <f>IFERROR(IF(OR(R2626&lt;=0,W2626&lt;=0,S2626&lt;=0,V2626&lt;=0),0,ROUND((S2626/R2626)/(V2626/W2626),2)),0)</f>
        <v/>
      </c>
      <c r="Y2626" s="11">
        <f>IFERROR(IF(OR(S2626&lt;=0,V2626&lt;=0),0,ROUND(S2626/V2626,2)),0)</f>
        <v/>
      </c>
      <c r="Z2626" s="11">
        <f>IFERROR(J2626-M2626,0)</f>
        <v/>
      </c>
      <c r="AA2626" s="11">
        <f>IFERROR(ROUND(MAX(0,MIN(100,((AB2626*0.2)+(AC2626*0.15)+(AD2626*0.15)+(AE2626*0.1)+(AF2626*0.1)+(AG2626*0.15)+(MIN(Y2626/3,1)*100*0.1)+(AI2626*0.05))*((AH2626/100)*0.25+0.75))),0),0)</f>
        <v/>
      </c>
      <c r="AB2626" s="11">
        <f>ROUND(MAX(0,MIN(100,((M2626+10)/20)*100)),0)</f>
        <v/>
      </c>
      <c r="AC2626" s="11">
        <f>IFERROR(IF(D2626&lt;=0,0,ROUND(COUNTIFS($D$4:$D$3359,"&lt;="&amp;D2626,$D$4:$D$3359,"&gt;0")/COUNTIF($D$4:$D$3359,"&gt;0")*100,0)),0)</f>
        <v/>
      </c>
      <c r="AD2626" s="11">
        <f>IF(E2626&lt;=0,0,ROUND(MAX(0,MIN(100,(LOG10(1+E2626/1000000000)/LOG10(101))*100)),0))</f>
        <v/>
      </c>
      <c r="AE2626" s="11">
        <f>IF(O2626=N2626,50,ROUND(MAX(0,MIN(100,((H2626-N2626)/(O2626-N2626))*100)),0))</f>
        <v/>
      </c>
      <c r="AF2626" s="11">
        <f>ROUND(MAX(0,MIN(100,50+((H2626-K2626)/K2626)*1000)),0)</f>
        <v/>
      </c>
      <c r="AG2626" s="11">
        <f>IFERROR(ROUND(MAX(0,MIN(100,50+25*LN(MAX(0.01,X2626)))),0),25)</f>
        <v/>
      </c>
      <c r="AH2626" s="11">
        <f>ROUND(IF(M2626&lt;=-30,0,IF(M2626&lt;=-20,20,IF(M2626&lt;=-10,50,100))),0)</f>
        <v/>
      </c>
      <c r="AI2626" s="11">
        <f>ROUND(MAX(0,MIN(100,50+(Z2626*10))),0)</f>
        <v/>
      </c>
      <c r="AJ2626" s="11">
        <f>IFERROR(IF(--AA2626&gt;=80,"خرید قوی",IF(--AA2626&gt;=70,"خرید مشروط",IF(--AA2626&gt;=60,"مراقبت",IF(--AA2626&gt;=45,"ضعیف","عدم ورود")))),"")</f>
        <v/>
      </c>
    </row>
    <row r="2627">
      <c r="A2627" s="15">
        <f>'دیده بان بازار'!A2630</f>
        <v/>
      </c>
      <c r="B2627" s="16">
        <f>'دیده بان بازار'!B2630</f>
        <v/>
      </c>
      <c r="C2627" s="16">
        <f>'دیده بان بازار'!C2630</f>
        <v/>
      </c>
      <c r="D2627" s="16">
        <f>'دیده بان بازار'!D2630</f>
        <v/>
      </c>
      <c r="E2627" s="17">
        <f>'دیده بان بازار'!E2630</f>
        <v/>
      </c>
      <c r="F2627" s="16">
        <f>'دیده بان بازار'!F2630</f>
        <v/>
      </c>
      <c r="G2627" s="16">
        <f>'دیده بان بازار'!G2630</f>
        <v/>
      </c>
      <c r="H2627" s="16">
        <f>'دیده بان بازار'!H2630</f>
        <v/>
      </c>
      <c r="I2627" s="16">
        <f>'دیده بان بازار'!I2630</f>
        <v/>
      </c>
      <c r="J2627" s="16">
        <f>'دیده بان بازار'!J2630</f>
        <v/>
      </c>
      <c r="K2627" s="16">
        <f>'دیده بان بازار'!K2630</f>
        <v/>
      </c>
      <c r="L2627" s="16">
        <f>'دیده بان بازار'!L2630</f>
        <v/>
      </c>
      <c r="M2627" s="16">
        <f>'دیده بان بازار'!M2630</f>
        <v/>
      </c>
      <c r="N2627" s="16">
        <f>'دیده بان بازار'!N2630</f>
        <v/>
      </c>
      <c r="O2627" s="16">
        <f>'دیده بان بازار'!O2630</f>
        <v/>
      </c>
      <c r="P2627" s="16">
        <f>'دیده بان بازار'!P2630</f>
        <v/>
      </c>
      <c r="Q2627" s="16">
        <f>'دیده بان بازار'!Q2630</f>
        <v/>
      </c>
      <c r="R2627" s="16">
        <f>'دیده بان بازار'!R2630</f>
        <v/>
      </c>
      <c r="S2627" s="16">
        <f>'دیده بان بازار'!S2630</f>
        <v/>
      </c>
      <c r="T2627" s="16">
        <f>'دیده بان بازار'!T2630</f>
        <v/>
      </c>
      <c r="U2627" s="16">
        <f>'دیده بان بازار'!U2630</f>
        <v/>
      </c>
      <c r="V2627" s="16">
        <f>'دیده بان بازار'!V2630</f>
        <v/>
      </c>
      <c r="W2627" s="7">
        <f>'دیده بان بازار'!W2630</f>
        <v/>
      </c>
      <c r="X2627" s="11">
        <f>IFERROR(IF(OR(R2627&lt;=0,W2627&lt;=0,S2627&lt;=0,V2627&lt;=0),0,ROUND((S2627/R2627)/(V2627/W2627),2)),0)</f>
        <v/>
      </c>
      <c r="Y2627" s="11">
        <f>IFERROR(IF(OR(S2627&lt;=0,V2627&lt;=0),0,ROUND(S2627/V2627,2)),0)</f>
        <v/>
      </c>
      <c r="Z2627" s="11">
        <f>IFERROR(J2627-M2627,0)</f>
        <v/>
      </c>
      <c r="AA2627" s="11">
        <f>IFERROR(ROUND(MAX(0,MIN(100,((AB2627*0.2)+(AC2627*0.15)+(AD2627*0.15)+(AE2627*0.1)+(AF2627*0.1)+(AG2627*0.15)+(MIN(Y2627/3,1)*100*0.1)+(AI2627*0.05))*((AH2627/100)*0.25+0.75))),0),0)</f>
        <v/>
      </c>
      <c r="AB2627" s="11">
        <f>ROUND(MAX(0,MIN(100,((M2627+10)/20)*100)),0)</f>
        <v/>
      </c>
      <c r="AC2627" s="11">
        <f>IFERROR(IF(D2627&lt;=0,0,ROUND(COUNTIFS($D$4:$D$3359,"&lt;="&amp;D2627,$D$4:$D$3359,"&gt;0")/COUNTIF($D$4:$D$3359,"&gt;0")*100,0)),0)</f>
        <v/>
      </c>
      <c r="AD2627" s="11">
        <f>IF(E2627&lt;=0,0,ROUND(MAX(0,MIN(100,(LOG10(1+E2627/1000000000)/LOG10(101))*100)),0))</f>
        <v/>
      </c>
      <c r="AE2627" s="11">
        <f>IF(O2627=N2627,50,ROUND(MAX(0,MIN(100,((H2627-N2627)/(O2627-N2627))*100)),0))</f>
        <v/>
      </c>
      <c r="AF2627" s="11">
        <f>ROUND(MAX(0,MIN(100,50+((H2627-K2627)/K2627)*1000)),0)</f>
        <v/>
      </c>
      <c r="AG2627" s="11">
        <f>IFERROR(ROUND(MAX(0,MIN(100,50+25*LN(MAX(0.01,X2627)))),0),25)</f>
        <v/>
      </c>
      <c r="AH2627" s="11">
        <f>ROUND(IF(M2627&lt;=-30,0,IF(M2627&lt;=-20,20,IF(M2627&lt;=-10,50,100))),0)</f>
        <v/>
      </c>
      <c r="AI2627" s="11">
        <f>ROUND(MAX(0,MIN(100,50+(Z2627*10))),0)</f>
        <v/>
      </c>
      <c r="AJ2627" s="11">
        <f>IFERROR(IF(--AA2627&gt;=80,"خرید قوی",IF(--AA2627&gt;=70,"خرید مشروط",IF(--AA2627&gt;=60,"مراقبت",IF(--AA2627&gt;=45,"ضعیف","عدم ورود")))),"")</f>
        <v/>
      </c>
    </row>
    <row r="2628">
      <c r="A2628" s="12">
        <f>'دیده بان بازار'!A2631</f>
        <v/>
      </c>
      <c r="B2628" s="13">
        <f>'دیده بان بازار'!B2631</f>
        <v/>
      </c>
      <c r="C2628" s="13">
        <f>'دیده بان بازار'!C2631</f>
        <v/>
      </c>
      <c r="D2628" s="13">
        <f>'دیده بان بازار'!D2631</f>
        <v/>
      </c>
      <c r="E2628" s="14">
        <f>'دیده بان بازار'!E2631</f>
        <v/>
      </c>
      <c r="F2628" s="13">
        <f>'دیده بان بازار'!F2631</f>
        <v/>
      </c>
      <c r="G2628" s="13">
        <f>'دیده بان بازار'!G2631</f>
        <v/>
      </c>
      <c r="H2628" s="13">
        <f>'دیده بان بازار'!H2631</f>
        <v/>
      </c>
      <c r="I2628" s="13">
        <f>'دیده بان بازار'!I2631</f>
        <v/>
      </c>
      <c r="J2628" s="13">
        <f>'دیده بان بازار'!J2631</f>
        <v/>
      </c>
      <c r="K2628" s="13">
        <f>'دیده بان بازار'!K2631</f>
        <v/>
      </c>
      <c r="L2628" s="13">
        <f>'دیده بان بازار'!L2631</f>
        <v/>
      </c>
      <c r="M2628" s="13">
        <f>'دیده بان بازار'!M2631</f>
        <v/>
      </c>
      <c r="N2628" s="13">
        <f>'دیده بان بازار'!N2631</f>
        <v/>
      </c>
      <c r="O2628" s="13">
        <f>'دیده بان بازار'!O2631</f>
        <v/>
      </c>
      <c r="P2628" s="13">
        <f>'دیده بان بازار'!P2631</f>
        <v/>
      </c>
      <c r="Q2628" s="13">
        <f>'دیده بان بازار'!Q2631</f>
        <v/>
      </c>
      <c r="R2628" s="13">
        <f>'دیده بان بازار'!R2631</f>
        <v/>
      </c>
      <c r="S2628" s="13">
        <f>'دیده بان بازار'!S2631</f>
        <v/>
      </c>
      <c r="T2628" s="13">
        <f>'دیده بان بازار'!T2631</f>
        <v/>
      </c>
      <c r="U2628" s="13">
        <f>'دیده بان بازار'!U2631</f>
        <v/>
      </c>
      <c r="V2628" s="13">
        <f>'دیده بان بازار'!V2631</f>
        <v/>
      </c>
      <c r="W2628" s="6">
        <f>'دیده بان بازار'!W2631</f>
        <v/>
      </c>
      <c r="X2628" s="11">
        <f>IFERROR(IF(OR(R2628&lt;=0,W2628&lt;=0,S2628&lt;=0,V2628&lt;=0),0,ROUND((S2628/R2628)/(V2628/W2628),2)),0)</f>
        <v/>
      </c>
      <c r="Y2628" s="11">
        <f>IFERROR(IF(OR(S2628&lt;=0,V2628&lt;=0),0,ROUND(S2628/V2628,2)),0)</f>
        <v/>
      </c>
      <c r="Z2628" s="11">
        <f>IFERROR(J2628-M2628,0)</f>
        <v/>
      </c>
      <c r="AA2628" s="11">
        <f>IFERROR(ROUND(MAX(0,MIN(100,((AB2628*0.2)+(AC2628*0.15)+(AD2628*0.15)+(AE2628*0.1)+(AF2628*0.1)+(AG2628*0.15)+(MIN(Y2628/3,1)*100*0.1)+(AI2628*0.05))*((AH2628/100)*0.25+0.75))),0),0)</f>
        <v/>
      </c>
      <c r="AB2628" s="11">
        <f>ROUND(MAX(0,MIN(100,((M2628+10)/20)*100)),0)</f>
        <v/>
      </c>
      <c r="AC2628" s="11">
        <f>IFERROR(IF(D2628&lt;=0,0,ROUND(COUNTIFS($D$4:$D$3359,"&lt;="&amp;D2628,$D$4:$D$3359,"&gt;0")/COUNTIF($D$4:$D$3359,"&gt;0")*100,0)),0)</f>
        <v/>
      </c>
      <c r="AD2628" s="11">
        <f>IF(E2628&lt;=0,0,ROUND(MAX(0,MIN(100,(LOG10(1+E2628/1000000000)/LOG10(101))*100)),0))</f>
        <v/>
      </c>
      <c r="AE2628" s="11">
        <f>IF(O2628=N2628,50,ROUND(MAX(0,MIN(100,((H2628-N2628)/(O2628-N2628))*100)),0))</f>
        <v/>
      </c>
      <c r="AF2628" s="11">
        <f>ROUND(MAX(0,MIN(100,50+((H2628-K2628)/K2628)*1000)),0)</f>
        <v/>
      </c>
      <c r="AG2628" s="11">
        <f>IFERROR(ROUND(MAX(0,MIN(100,50+25*LN(MAX(0.01,X2628)))),0),25)</f>
        <v/>
      </c>
      <c r="AH2628" s="11">
        <f>ROUND(IF(M2628&lt;=-30,0,IF(M2628&lt;=-20,20,IF(M2628&lt;=-10,50,100))),0)</f>
        <v/>
      </c>
      <c r="AI2628" s="11">
        <f>ROUND(MAX(0,MIN(100,50+(Z2628*10))),0)</f>
        <v/>
      </c>
      <c r="AJ2628" s="11">
        <f>IFERROR(IF(--AA2628&gt;=80,"خرید قوی",IF(--AA2628&gt;=70,"خرید مشروط",IF(--AA2628&gt;=60,"مراقبت",IF(--AA2628&gt;=45,"ضعیف","عدم ورود")))),"")</f>
        <v/>
      </c>
    </row>
    <row r="2629">
      <c r="A2629" s="15">
        <f>'دیده بان بازار'!A2632</f>
        <v/>
      </c>
      <c r="B2629" s="16">
        <f>'دیده بان بازار'!B2632</f>
        <v/>
      </c>
      <c r="C2629" s="16">
        <f>'دیده بان بازار'!C2632</f>
        <v/>
      </c>
      <c r="D2629" s="16">
        <f>'دیده بان بازار'!D2632</f>
        <v/>
      </c>
      <c r="E2629" s="17">
        <f>'دیده بان بازار'!E2632</f>
        <v/>
      </c>
      <c r="F2629" s="16">
        <f>'دیده بان بازار'!F2632</f>
        <v/>
      </c>
      <c r="G2629" s="16">
        <f>'دیده بان بازار'!G2632</f>
        <v/>
      </c>
      <c r="H2629" s="16">
        <f>'دیده بان بازار'!H2632</f>
        <v/>
      </c>
      <c r="I2629" s="16">
        <f>'دیده بان بازار'!I2632</f>
        <v/>
      </c>
      <c r="J2629" s="16">
        <f>'دیده بان بازار'!J2632</f>
        <v/>
      </c>
      <c r="K2629" s="16">
        <f>'دیده بان بازار'!K2632</f>
        <v/>
      </c>
      <c r="L2629" s="16">
        <f>'دیده بان بازار'!L2632</f>
        <v/>
      </c>
      <c r="M2629" s="16">
        <f>'دیده بان بازار'!M2632</f>
        <v/>
      </c>
      <c r="N2629" s="16">
        <f>'دیده بان بازار'!N2632</f>
        <v/>
      </c>
      <c r="O2629" s="16">
        <f>'دیده بان بازار'!O2632</f>
        <v/>
      </c>
      <c r="P2629" s="16">
        <f>'دیده بان بازار'!P2632</f>
        <v/>
      </c>
      <c r="Q2629" s="16">
        <f>'دیده بان بازار'!Q2632</f>
        <v/>
      </c>
      <c r="R2629" s="16">
        <f>'دیده بان بازار'!R2632</f>
        <v/>
      </c>
      <c r="S2629" s="16">
        <f>'دیده بان بازار'!S2632</f>
        <v/>
      </c>
      <c r="T2629" s="16">
        <f>'دیده بان بازار'!T2632</f>
        <v/>
      </c>
      <c r="U2629" s="16">
        <f>'دیده بان بازار'!U2632</f>
        <v/>
      </c>
      <c r="V2629" s="16">
        <f>'دیده بان بازار'!V2632</f>
        <v/>
      </c>
      <c r="W2629" s="7">
        <f>'دیده بان بازار'!W2632</f>
        <v/>
      </c>
      <c r="X2629" s="11">
        <f>IFERROR(IF(OR(R2629&lt;=0,W2629&lt;=0,S2629&lt;=0,V2629&lt;=0),0,ROUND((S2629/R2629)/(V2629/W2629),2)),0)</f>
        <v/>
      </c>
      <c r="Y2629" s="11">
        <f>IFERROR(IF(OR(S2629&lt;=0,V2629&lt;=0),0,ROUND(S2629/V2629,2)),0)</f>
        <v/>
      </c>
      <c r="Z2629" s="11">
        <f>IFERROR(J2629-M2629,0)</f>
        <v/>
      </c>
      <c r="AA2629" s="11">
        <f>IFERROR(ROUND(MAX(0,MIN(100,((AB2629*0.2)+(AC2629*0.15)+(AD2629*0.15)+(AE2629*0.1)+(AF2629*0.1)+(AG2629*0.15)+(MIN(Y2629/3,1)*100*0.1)+(AI2629*0.05))*((AH2629/100)*0.25+0.75))),0),0)</f>
        <v/>
      </c>
      <c r="AB2629" s="11">
        <f>ROUND(MAX(0,MIN(100,((M2629+10)/20)*100)),0)</f>
        <v/>
      </c>
      <c r="AC2629" s="11">
        <f>IFERROR(IF(D2629&lt;=0,0,ROUND(COUNTIFS($D$4:$D$3359,"&lt;="&amp;D2629,$D$4:$D$3359,"&gt;0")/COUNTIF($D$4:$D$3359,"&gt;0")*100,0)),0)</f>
        <v/>
      </c>
      <c r="AD2629" s="11">
        <f>IF(E2629&lt;=0,0,ROUND(MAX(0,MIN(100,(LOG10(1+E2629/1000000000)/LOG10(101))*100)),0))</f>
        <v/>
      </c>
      <c r="AE2629" s="11">
        <f>IF(O2629=N2629,50,ROUND(MAX(0,MIN(100,((H2629-N2629)/(O2629-N2629))*100)),0))</f>
        <v/>
      </c>
      <c r="AF2629" s="11">
        <f>ROUND(MAX(0,MIN(100,50+((H2629-K2629)/K2629)*1000)),0)</f>
        <v/>
      </c>
      <c r="AG2629" s="11">
        <f>IFERROR(ROUND(MAX(0,MIN(100,50+25*LN(MAX(0.01,X2629)))),0),25)</f>
        <v/>
      </c>
      <c r="AH2629" s="11">
        <f>ROUND(IF(M2629&lt;=-30,0,IF(M2629&lt;=-20,20,IF(M2629&lt;=-10,50,100))),0)</f>
        <v/>
      </c>
      <c r="AI2629" s="11">
        <f>ROUND(MAX(0,MIN(100,50+(Z2629*10))),0)</f>
        <v/>
      </c>
      <c r="AJ2629" s="11">
        <f>IFERROR(IF(--AA2629&gt;=80,"خرید قوی",IF(--AA2629&gt;=70,"خرید مشروط",IF(--AA2629&gt;=60,"مراقبت",IF(--AA2629&gt;=45,"ضعیف","عدم ورود")))),"")</f>
        <v/>
      </c>
    </row>
    <row r="2630">
      <c r="A2630" s="12">
        <f>'دیده بان بازار'!A2633</f>
        <v/>
      </c>
      <c r="B2630" s="13">
        <f>'دیده بان بازار'!B2633</f>
        <v/>
      </c>
      <c r="C2630" s="13">
        <f>'دیده بان بازار'!C2633</f>
        <v/>
      </c>
      <c r="D2630" s="13">
        <f>'دیده بان بازار'!D2633</f>
        <v/>
      </c>
      <c r="E2630" s="14">
        <f>'دیده بان بازار'!E2633</f>
        <v/>
      </c>
      <c r="F2630" s="13">
        <f>'دیده بان بازار'!F2633</f>
        <v/>
      </c>
      <c r="G2630" s="13">
        <f>'دیده بان بازار'!G2633</f>
        <v/>
      </c>
      <c r="H2630" s="13">
        <f>'دیده بان بازار'!H2633</f>
        <v/>
      </c>
      <c r="I2630" s="13">
        <f>'دیده بان بازار'!I2633</f>
        <v/>
      </c>
      <c r="J2630" s="13">
        <f>'دیده بان بازار'!J2633</f>
        <v/>
      </c>
      <c r="K2630" s="13">
        <f>'دیده بان بازار'!K2633</f>
        <v/>
      </c>
      <c r="L2630" s="13">
        <f>'دیده بان بازار'!L2633</f>
        <v/>
      </c>
      <c r="M2630" s="13">
        <f>'دیده بان بازار'!M2633</f>
        <v/>
      </c>
      <c r="N2630" s="13">
        <f>'دیده بان بازار'!N2633</f>
        <v/>
      </c>
      <c r="O2630" s="13">
        <f>'دیده بان بازار'!O2633</f>
        <v/>
      </c>
      <c r="P2630" s="13">
        <f>'دیده بان بازار'!P2633</f>
        <v/>
      </c>
      <c r="Q2630" s="13">
        <f>'دیده بان بازار'!Q2633</f>
        <v/>
      </c>
      <c r="R2630" s="13">
        <f>'دیده بان بازار'!R2633</f>
        <v/>
      </c>
      <c r="S2630" s="13">
        <f>'دیده بان بازار'!S2633</f>
        <v/>
      </c>
      <c r="T2630" s="13">
        <f>'دیده بان بازار'!T2633</f>
        <v/>
      </c>
      <c r="U2630" s="13">
        <f>'دیده بان بازار'!U2633</f>
        <v/>
      </c>
      <c r="V2630" s="13">
        <f>'دیده بان بازار'!V2633</f>
        <v/>
      </c>
      <c r="W2630" s="6">
        <f>'دیده بان بازار'!W2633</f>
        <v/>
      </c>
      <c r="X2630" s="11">
        <f>IFERROR(IF(OR(R2630&lt;=0,W2630&lt;=0,S2630&lt;=0,V2630&lt;=0),0,ROUND((S2630/R2630)/(V2630/W2630),2)),0)</f>
        <v/>
      </c>
      <c r="Y2630" s="11">
        <f>IFERROR(IF(OR(S2630&lt;=0,V2630&lt;=0),0,ROUND(S2630/V2630,2)),0)</f>
        <v/>
      </c>
      <c r="Z2630" s="11">
        <f>IFERROR(J2630-M2630,0)</f>
        <v/>
      </c>
      <c r="AA2630" s="11">
        <f>IFERROR(ROUND(MAX(0,MIN(100,((AB2630*0.2)+(AC2630*0.15)+(AD2630*0.15)+(AE2630*0.1)+(AF2630*0.1)+(AG2630*0.15)+(MIN(Y2630/3,1)*100*0.1)+(AI2630*0.05))*((AH2630/100)*0.25+0.75))),0),0)</f>
        <v/>
      </c>
      <c r="AB2630" s="11">
        <f>ROUND(MAX(0,MIN(100,((M2630+10)/20)*100)),0)</f>
        <v/>
      </c>
      <c r="AC2630" s="11">
        <f>IFERROR(IF(D2630&lt;=0,0,ROUND(COUNTIFS($D$4:$D$3359,"&lt;="&amp;D2630,$D$4:$D$3359,"&gt;0")/COUNTIF($D$4:$D$3359,"&gt;0")*100,0)),0)</f>
        <v/>
      </c>
      <c r="AD2630" s="11">
        <f>IF(E2630&lt;=0,0,ROUND(MAX(0,MIN(100,(LOG10(1+E2630/1000000000)/LOG10(101))*100)),0))</f>
        <v/>
      </c>
      <c r="AE2630" s="11">
        <f>IF(O2630=N2630,50,ROUND(MAX(0,MIN(100,((H2630-N2630)/(O2630-N2630))*100)),0))</f>
        <v/>
      </c>
      <c r="AF2630" s="11">
        <f>ROUND(MAX(0,MIN(100,50+((H2630-K2630)/K2630)*1000)),0)</f>
        <v/>
      </c>
      <c r="AG2630" s="11">
        <f>IFERROR(ROUND(MAX(0,MIN(100,50+25*LN(MAX(0.01,X2630)))),0),25)</f>
        <v/>
      </c>
      <c r="AH2630" s="11">
        <f>ROUND(IF(M2630&lt;=-30,0,IF(M2630&lt;=-20,20,IF(M2630&lt;=-10,50,100))),0)</f>
        <v/>
      </c>
      <c r="AI2630" s="11">
        <f>ROUND(MAX(0,MIN(100,50+(Z2630*10))),0)</f>
        <v/>
      </c>
      <c r="AJ2630" s="11">
        <f>IFERROR(IF(--AA2630&gt;=80,"خرید قوی",IF(--AA2630&gt;=70,"خرید مشروط",IF(--AA2630&gt;=60,"مراقبت",IF(--AA2630&gt;=45,"ضعیف","عدم ورود")))),"")</f>
        <v/>
      </c>
    </row>
    <row r="2631">
      <c r="A2631" s="15">
        <f>'دیده بان بازار'!A2634</f>
        <v/>
      </c>
      <c r="B2631" s="16">
        <f>'دیده بان بازار'!B2634</f>
        <v/>
      </c>
      <c r="C2631" s="16">
        <f>'دیده بان بازار'!C2634</f>
        <v/>
      </c>
      <c r="D2631" s="16">
        <f>'دیده بان بازار'!D2634</f>
        <v/>
      </c>
      <c r="E2631" s="17">
        <f>'دیده بان بازار'!E2634</f>
        <v/>
      </c>
      <c r="F2631" s="16">
        <f>'دیده بان بازار'!F2634</f>
        <v/>
      </c>
      <c r="G2631" s="16">
        <f>'دیده بان بازار'!G2634</f>
        <v/>
      </c>
      <c r="H2631" s="16">
        <f>'دیده بان بازار'!H2634</f>
        <v/>
      </c>
      <c r="I2631" s="16">
        <f>'دیده بان بازار'!I2634</f>
        <v/>
      </c>
      <c r="J2631" s="16">
        <f>'دیده بان بازار'!J2634</f>
        <v/>
      </c>
      <c r="K2631" s="16">
        <f>'دیده بان بازار'!K2634</f>
        <v/>
      </c>
      <c r="L2631" s="16">
        <f>'دیده بان بازار'!L2634</f>
        <v/>
      </c>
      <c r="M2631" s="16">
        <f>'دیده بان بازار'!M2634</f>
        <v/>
      </c>
      <c r="N2631" s="16">
        <f>'دیده بان بازار'!N2634</f>
        <v/>
      </c>
      <c r="O2631" s="16">
        <f>'دیده بان بازار'!O2634</f>
        <v/>
      </c>
      <c r="P2631" s="16">
        <f>'دیده بان بازار'!P2634</f>
        <v/>
      </c>
      <c r="Q2631" s="16">
        <f>'دیده بان بازار'!Q2634</f>
        <v/>
      </c>
      <c r="R2631" s="16">
        <f>'دیده بان بازار'!R2634</f>
        <v/>
      </c>
      <c r="S2631" s="16">
        <f>'دیده بان بازار'!S2634</f>
        <v/>
      </c>
      <c r="T2631" s="16">
        <f>'دیده بان بازار'!T2634</f>
        <v/>
      </c>
      <c r="U2631" s="16">
        <f>'دیده بان بازار'!U2634</f>
        <v/>
      </c>
      <c r="V2631" s="16">
        <f>'دیده بان بازار'!V2634</f>
        <v/>
      </c>
      <c r="W2631" s="7">
        <f>'دیده بان بازار'!W2634</f>
        <v/>
      </c>
      <c r="X2631" s="11">
        <f>IFERROR(IF(OR(R2631&lt;=0,W2631&lt;=0,S2631&lt;=0,V2631&lt;=0),0,ROUND((S2631/R2631)/(V2631/W2631),2)),0)</f>
        <v/>
      </c>
      <c r="Y2631" s="11">
        <f>IFERROR(IF(OR(S2631&lt;=0,V2631&lt;=0),0,ROUND(S2631/V2631,2)),0)</f>
        <v/>
      </c>
      <c r="Z2631" s="11">
        <f>IFERROR(J2631-M2631,0)</f>
        <v/>
      </c>
      <c r="AA2631" s="11">
        <f>IFERROR(ROUND(MAX(0,MIN(100,((AB2631*0.2)+(AC2631*0.15)+(AD2631*0.15)+(AE2631*0.1)+(AF2631*0.1)+(AG2631*0.15)+(MIN(Y2631/3,1)*100*0.1)+(AI2631*0.05))*((AH2631/100)*0.25+0.75))),0),0)</f>
        <v/>
      </c>
      <c r="AB2631" s="11">
        <f>ROUND(MAX(0,MIN(100,((M2631+10)/20)*100)),0)</f>
        <v/>
      </c>
      <c r="AC2631" s="11">
        <f>IFERROR(IF(D2631&lt;=0,0,ROUND(COUNTIFS($D$4:$D$3359,"&lt;="&amp;D2631,$D$4:$D$3359,"&gt;0")/COUNTIF($D$4:$D$3359,"&gt;0")*100,0)),0)</f>
        <v/>
      </c>
      <c r="AD2631" s="11">
        <f>IF(E2631&lt;=0,0,ROUND(MAX(0,MIN(100,(LOG10(1+E2631/1000000000)/LOG10(101))*100)),0))</f>
        <v/>
      </c>
      <c r="AE2631" s="11">
        <f>IF(O2631=N2631,50,ROUND(MAX(0,MIN(100,((H2631-N2631)/(O2631-N2631))*100)),0))</f>
        <v/>
      </c>
      <c r="AF2631" s="11">
        <f>ROUND(MAX(0,MIN(100,50+((H2631-K2631)/K2631)*1000)),0)</f>
        <v/>
      </c>
      <c r="AG2631" s="11">
        <f>IFERROR(ROUND(MAX(0,MIN(100,50+25*LN(MAX(0.01,X2631)))),0),25)</f>
        <v/>
      </c>
      <c r="AH2631" s="11">
        <f>ROUND(IF(M2631&lt;=-30,0,IF(M2631&lt;=-20,20,IF(M2631&lt;=-10,50,100))),0)</f>
        <v/>
      </c>
      <c r="AI2631" s="11">
        <f>ROUND(MAX(0,MIN(100,50+(Z2631*10))),0)</f>
        <v/>
      </c>
      <c r="AJ2631" s="11">
        <f>IFERROR(IF(--AA2631&gt;=80,"خرید قوی",IF(--AA2631&gt;=70,"خرید مشروط",IF(--AA2631&gt;=60,"مراقبت",IF(--AA2631&gt;=45,"ضعیف","عدم ورود")))),"")</f>
        <v/>
      </c>
    </row>
    <row r="2632">
      <c r="A2632" s="12">
        <f>'دیده بان بازار'!A2635</f>
        <v/>
      </c>
      <c r="B2632" s="13">
        <f>'دیده بان بازار'!B2635</f>
        <v/>
      </c>
      <c r="C2632" s="13">
        <f>'دیده بان بازار'!C2635</f>
        <v/>
      </c>
      <c r="D2632" s="13">
        <f>'دیده بان بازار'!D2635</f>
        <v/>
      </c>
      <c r="E2632" s="14">
        <f>'دیده بان بازار'!E2635</f>
        <v/>
      </c>
      <c r="F2632" s="13">
        <f>'دیده بان بازار'!F2635</f>
        <v/>
      </c>
      <c r="G2632" s="13">
        <f>'دیده بان بازار'!G2635</f>
        <v/>
      </c>
      <c r="H2632" s="13">
        <f>'دیده بان بازار'!H2635</f>
        <v/>
      </c>
      <c r="I2632" s="13">
        <f>'دیده بان بازار'!I2635</f>
        <v/>
      </c>
      <c r="J2632" s="13">
        <f>'دیده بان بازار'!J2635</f>
        <v/>
      </c>
      <c r="K2632" s="13">
        <f>'دیده بان بازار'!K2635</f>
        <v/>
      </c>
      <c r="L2632" s="13">
        <f>'دیده بان بازار'!L2635</f>
        <v/>
      </c>
      <c r="M2632" s="13">
        <f>'دیده بان بازار'!M2635</f>
        <v/>
      </c>
      <c r="N2632" s="13">
        <f>'دیده بان بازار'!N2635</f>
        <v/>
      </c>
      <c r="O2632" s="13">
        <f>'دیده بان بازار'!O2635</f>
        <v/>
      </c>
      <c r="P2632" s="13">
        <f>'دیده بان بازار'!P2635</f>
        <v/>
      </c>
      <c r="Q2632" s="13">
        <f>'دیده بان بازار'!Q2635</f>
        <v/>
      </c>
      <c r="R2632" s="13">
        <f>'دیده بان بازار'!R2635</f>
        <v/>
      </c>
      <c r="S2632" s="13">
        <f>'دیده بان بازار'!S2635</f>
        <v/>
      </c>
      <c r="T2632" s="13">
        <f>'دیده بان بازار'!T2635</f>
        <v/>
      </c>
      <c r="U2632" s="13">
        <f>'دیده بان بازار'!U2635</f>
        <v/>
      </c>
      <c r="V2632" s="13">
        <f>'دیده بان بازار'!V2635</f>
        <v/>
      </c>
      <c r="W2632" s="6">
        <f>'دیده بان بازار'!W2635</f>
        <v/>
      </c>
      <c r="X2632" s="11">
        <f>IFERROR(IF(OR(R2632&lt;=0,W2632&lt;=0,S2632&lt;=0,V2632&lt;=0),0,ROUND((S2632/R2632)/(V2632/W2632),2)),0)</f>
        <v/>
      </c>
      <c r="Y2632" s="11">
        <f>IFERROR(IF(OR(S2632&lt;=0,V2632&lt;=0),0,ROUND(S2632/V2632,2)),0)</f>
        <v/>
      </c>
      <c r="Z2632" s="11">
        <f>IFERROR(J2632-M2632,0)</f>
        <v/>
      </c>
      <c r="AA2632" s="11">
        <f>IFERROR(ROUND(MAX(0,MIN(100,((AB2632*0.2)+(AC2632*0.15)+(AD2632*0.15)+(AE2632*0.1)+(AF2632*0.1)+(AG2632*0.15)+(MIN(Y2632/3,1)*100*0.1)+(AI2632*0.05))*((AH2632/100)*0.25+0.75))),0),0)</f>
        <v/>
      </c>
      <c r="AB2632" s="11">
        <f>ROUND(MAX(0,MIN(100,((M2632+10)/20)*100)),0)</f>
        <v/>
      </c>
      <c r="AC2632" s="11">
        <f>IFERROR(IF(D2632&lt;=0,0,ROUND(COUNTIFS($D$4:$D$3359,"&lt;="&amp;D2632,$D$4:$D$3359,"&gt;0")/COUNTIF($D$4:$D$3359,"&gt;0")*100,0)),0)</f>
        <v/>
      </c>
      <c r="AD2632" s="11">
        <f>IF(E2632&lt;=0,0,ROUND(MAX(0,MIN(100,(LOG10(1+E2632/1000000000)/LOG10(101))*100)),0))</f>
        <v/>
      </c>
      <c r="AE2632" s="11">
        <f>IF(O2632=N2632,50,ROUND(MAX(0,MIN(100,((H2632-N2632)/(O2632-N2632))*100)),0))</f>
        <v/>
      </c>
      <c r="AF2632" s="11">
        <f>ROUND(MAX(0,MIN(100,50+((H2632-K2632)/K2632)*1000)),0)</f>
        <v/>
      </c>
      <c r="AG2632" s="11">
        <f>IFERROR(ROUND(MAX(0,MIN(100,50+25*LN(MAX(0.01,X2632)))),0),25)</f>
        <v/>
      </c>
      <c r="AH2632" s="11">
        <f>ROUND(IF(M2632&lt;=-30,0,IF(M2632&lt;=-20,20,IF(M2632&lt;=-10,50,100))),0)</f>
        <v/>
      </c>
      <c r="AI2632" s="11">
        <f>ROUND(MAX(0,MIN(100,50+(Z2632*10))),0)</f>
        <v/>
      </c>
      <c r="AJ2632" s="11">
        <f>IFERROR(IF(--AA2632&gt;=80,"خرید قوی",IF(--AA2632&gt;=70,"خرید مشروط",IF(--AA2632&gt;=60,"مراقبت",IF(--AA2632&gt;=45,"ضعیف","عدم ورود")))),"")</f>
        <v/>
      </c>
    </row>
    <row r="2633">
      <c r="A2633" s="15">
        <f>'دیده بان بازار'!A2636</f>
        <v/>
      </c>
      <c r="B2633" s="16">
        <f>'دیده بان بازار'!B2636</f>
        <v/>
      </c>
      <c r="C2633" s="16">
        <f>'دیده بان بازار'!C2636</f>
        <v/>
      </c>
      <c r="D2633" s="16">
        <f>'دیده بان بازار'!D2636</f>
        <v/>
      </c>
      <c r="E2633" s="17">
        <f>'دیده بان بازار'!E2636</f>
        <v/>
      </c>
      <c r="F2633" s="16">
        <f>'دیده بان بازار'!F2636</f>
        <v/>
      </c>
      <c r="G2633" s="16">
        <f>'دیده بان بازار'!G2636</f>
        <v/>
      </c>
      <c r="H2633" s="16">
        <f>'دیده بان بازار'!H2636</f>
        <v/>
      </c>
      <c r="I2633" s="16">
        <f>'دیده بان بازار'!I2636</f>
        <v/>
      </c>
      <c r="J2633" s="16">
        <f>'دیده بان بازار'!J2636</f>
        <v/>
      </c>
      <c r="K2633" s="16">
        <f>'دیده بان بازار'!K2636</f>
        <v/>
      </c>
      <c r="L2633" s="16">
        <f>'دیده بان بازار'!L2636</f>
        <v/>
      </c>
      <c r="M2633" s="16">
        <f>'دیده بان بازار'!M2636</f>
        <v/>
      </c>
      <c r="N2633" s="16">
        <f>'دیده بان بازار'!N2636</f>
        <v/>
      </c>
      <c r="O2633" s="16">
        <f>'دیده بان بازار'!O2636</f>
        <v/>
      </c>
      <c r="P2633" s="16">
        <f>'دیده بان بازار'!P2636</f>
        <v/>
      </c>
      <c r="Q2633" s="16">
        <f>'دیده بان بازار'!Q2636</f>
        <v/>
      </c>
      <c r="R2633" s="16">
        <f>'دیده بان بازار'!R2636</f>
        <v/>
      </c>
      <c r="S2633" s="16">
        <f>'دیده بان بازار'!S2636</f>
        <v/>
      </c>
      <c r="T2633" s="16">
        <f>'دیده بان بازار'!T2636</f>
        <v/>
      </c>
      <c r="U2633" s="16">
        <f>'دیده بان بازار'!U2636</f>
        <v/>
      </c>
      <c r="V2633" s="16">
        <f>'دیده بان بازار'!V2636</f>
        <v/>
      </c>
      <c r="W2633" s="7">
        <f>'دیده بان بازار'!W2636</f>
        <v/>
      </c>
      <c r="X2633" s="11">
        <f>IFERROR(IF(OR(R2633&lt;=0,W2633&lt;=0,S2633&lt;=0,V2633&lt;=0),0,ROUND((S2633/R2633)/(V2633/W2633),2)),0)</f>
        <v/>
      </c>
      <c r="Y2633" s="11">
        <f>IFERROR(IF(OR(S2633&lt;=0,V2633&lt;=0),0,ROUND(S2633/V2633,2)),0)</f>
        <v/>
      </c>
      <c r="Z2633" s="11">
        <f>IFERROR(J2633-M2633,0)</f>
        <v/>
      </c>
      <c r="AA2633" s="11">
        <f>IFERROR(ROUND(MAX(0,MIN(100,((AB2633*0.2)+(AC2633*0.15)+(AD2633*0.15)+(AE2633*0.1)+(AF2633*0.1)+(AG2633*0.15)+(MIN(Y2633/3,1)*100*0.1)+(AI2633*0.05))*((AH2633/100)*0.25+0.75))),0),0)</f>
        <v/>
      </c>
      <c r="AB2633" s="11">
        <f>ROUND(MAX(0,MIN(100,((M2633+10)/20)*100)),0)</f>
        <v/>
      </c>
      <c r="AC2633" s="11">
        <f>IFERROR(IF(D2633&lt;=0,0,ROUND(COUNTIFS($D$4:$D$3359,"&lt;="&amp;D2633,$D$4:$D$3359,"&gt;0")/COUNTIF($D$4:$D$3359,"&gt;0")*100,0)),0)</f>
        <v/>
      </c>
      <c r="AD2633" s="11">
        <f>IF(E2633&lt;=0,0,ROUND(MAX(0,MIN(100,(LOG10(1+E2633/1000000000)/LOG10(101))*100)),0))</f>
        <v/>
      </c>
      <c r="AE2633" s="11">
        <f>IF(O2633=N2633,50,ROUND(MAX(0,MIN(100,((H2633-N2633)/(O2633-N2633))*100)),0))</f>
        <v/>
      </c>
      <c r="AF2633" s="11">
        <f>ROUND(MAX(0,MIN(100,50+((H2633-K2633)/K2633)*1000)),0)</f>
        <v/>
      </c>
      <c r="AG2633" s="11">
        <f>IFERROR(ROUND(MAX(0,MIN(100,50+25*LN(MAX(0.01,X2633)))),0),25)</f>
        <v/>
      </c>
      <c r="AH2633" s="11">
        <f>ROUND(IF(M2633&lt;=-30,0,IF(M2633&lt;=-20,20,IF(M2633&lt;=-10,50,100))),0)</f>
        <v/>
      </c>
      <c r="AI2633" s="11">
        <f>ROUND(MAX(0,MIN(100,50+(Z2633*10))),0)</f>
        <v/>
      </c>
      <c r="AJ2633" s="11">
        <f>IFERROR(IF(--AA2633&gt;=80,"خرید قوی",IF(--AA2633&gt;=70,"خرید مشروط",IF(--AA2633&gt;=60,"مراقبت",IF(--AA2633&gt;=45,"ضعیف","عدم ورود")))),"")</f>
        <v/>
      </c>
    </row>
    <row r="2634">
      <c r="A2634" s="12">
        <f>'دیده بان بازار'!A2637</f>
        <v/>
      </c>
      <c r="B2634" s="13">
        <f>'دیده بان بازار'!B2637</f>
        <v/>
      </c>
      <c r="C2634" s="13">
        <f>'دیده بان بازار'!C2637</f>
        <v/>
      </c>
      <c r="D2634" s="13">
        <f>'دیده بان بازار'!D2637</f>
        <v/>
      </c>
      <c r="E2634" s="14">
        <f>'دیده بان بازار'!E2637</f>
        <v/>
      </c>
      <c r="F2634" s="13">
        <f>'دیده بان بازار'!F2637</f>
        <v/>
      </c>
      <c r="G2634" s="13">
        <f>'دیده بان بازار'!G2637</f>
        <v/>
      </c>
      <c r="H2634" s="13">
        <f>'دیده بان بازار'!H2637</f>
        <v/>
      </c>
      <c r="I2634" s="13">
        <f>'دیده بان بازار'!I2637</f>
        <v/>
      </c>
      <c r="J2634" s="13">
        <f>'دیده بان بازار'!J2637</f>
        <v/>
      </c>
      <c r="K2634" s="13">
        <f>'دیده بان بازار'!K2637</f>
        <v/>
      </c>
      <c r="L2634" s="13">
        <f>'دیده بان بازار'!L2637</f>
        <v/>
      </c>
      <c r="M2634" s="13">
        <f>'دیده بان بازار'!M2637</f>
        <v/>
      </c>
      <c r="N2634" s="13">
        <f>'دیده بان بازار'!N2637</f>
        <v/>
      </c>
      <c r="O2634" s="13">
        <f>'دیده بان بازار'!O2637</f>
        <v/>
      </c>
      <c r="P2634" s="13">
        <f>'دیده بان بازار'!P2637</f>
        <v/>
      </c>
      <c r="Q2634" s="13">
        <f>'دیده بان بازار'!Q2637</f>
        <v/>
      </c>
      <c r="R2634" s="13">
        <f>'دیده بان بازار'!R2637</f>
        <v/>
      </c>
      <c r="S2634" s="13">
        <f>'دیده بان بازار'!S2637</f>
        <v/>
      </c>
      <c r="T2634" s="13">
        <f>'دیده بان بازار'!T2637</f>
        <v/>
      </c>
      <c r="U2634" s="13">
        <f>'دیده بان بازار'!U2637</f>
        <v/>
      </c>
      <c r="V2634" s="13">
        <f>'دیده بان بازار'!V2637</f>
        <v/>
      </c>
      <c r="W2634" s="6">
        <f>'دیده بان بازار'!W2637</f>
        <v/>
      </c>
      <c r="X2634" s="11">
        <f>IFERROR(IF(OR(R2634&lt;=0,W2634&lt;=0,S2634&lt;=0,V2634&lt;=0),0,ROUND((S2634/R2634)/(V2634/W2634),2)),0)</f>
        <v/>
      </c>
      <c r="Y2634" s="11">
        <f>IFERROR(IF(OR(S2634&lt;=0,V2634&lt;=0),0,ROUND(S2634/V2634,2)),0)</f>
        <v/>
      </c>
      <c r="Z2634" s="11">
        <f>IFERROR(J2634-M2634,0)</f>
        <v/>
      </c>
      <c r="AA2634" s="11">
        <f>IFERROR(ROUND(MAX(0,MIN(100,((AB2634*0.2)+(AC2634*0.15)+(AD2634*0.15)+(AE2634*0.1)+(AF2634*0.1)+(AG2634*0.15)+(MIN(Y2634/3,1)*100*0.1)+(AI2634*0.05))*((AH2634/100)*0.25+0.75))),0),0)</f>
        <v/>
      </c>
      <c r="AB2634" s="11">
        <f>ROUND(MAX(0,MIN(100,((M2634+10)/20)*100)),0)</f>
        <v/>
      </c>
      <c r="AC2634" s="11">
        <f>IFERROR(IF(D2634&lt;=0,0,ROUND(COUNTIFS($D$4:$D$3359,"&lt;="&amp;D2634,$D$4:$D$3359,"&gt;0")/COUNTIF($D$4:$D$3359,"&gt;0")*100,0)),0)</f>
        <v/>
      </c>
      <c r="AD2634" s="11">
        <f>IF(E2634&lt;=0,0,ROUND(MAX(0,MIN(100,(LOG10(1+E2634/1000000000)/LOG10(101))*100)),0))</f>
        <v/>
      </c>
      <c r="AE2634" s="11">
        <f>IF(O2634=N2634,50,ROUND(MAX(0,MIN(100,((H2634-N2634)/(O2634-N2634))*100)),0))</f>
        <v/>
      </c>
      <c r="AF2634" s="11">
        <f>ROUND(MAX(0,MIN(100,50+((H2634-K2634)/K2634)*1000)),0)</f>
        <v/>
      </c>
      <c r="AG2634" s="11">
        <f>IFERROR(ROUND(MAX(0,MIN(100,50+25*LN(MAX(0.01,X2634)))),0),25)</f>
        <v/>
      </c>
      <c r="AH2634" s="11">
        <f>ROUND(IF(M2634&lt;=-30,0,IF(M2634&lt;=-20,20,IF(M2634&lt;=-10,50,100))),0)</f>
        <v/>
      </c>
      <c r="AI2634" s="11">
        <f>ROUND(MAX(0,MIN(100,50+(Z2634*10))),0)</f>
        <v/>
      </c>
      <c r="AJ2634" s="11">
        <f>IFERROR(IF(--AA2634&gt;=80,"خرید قوی",IF(--AA2634&gt;=70,"خرید مشروط",IF(--AA2634&gt;=60,"مراقبت",IF(--AA2634&gt;=45,"ضعیف","عدم ورود")))),"")</f>
        <v/>
      </c>
    </row>
    <row r="2635">
      <c r="A2635" s="15">
        <f>'دیده بان بازار'!A2638</f>
        <v/>
      </c>
      <c r="B2635" s="16">
        <f>'دیده بان بازار'!B2638</f>
        <v/>
      </c>
      <c r="C2635" s="16">
        <f>'دیده بان بازار'!C2638</f>
        <v/>
      </c>
      <c r="D2635" s="16">
        <f>'دیده بان بازار'!D2638</f>
        <v/>
      </c>
      <c r="E2635" s="17">
        <f>'دیده بان بازار'!E2638</f>
        <v/>
      </c>
      <c r="F2635" s="16">
        <f>'دیده بان بازار'!F2638</f>
        <v/>
      </c>
      <c r="G2635" s="16">
        <f>'دیده بان بازار'!G2638</f>
        <v/>
      </c>
      <c r="H2635" s="16">
        <f>'دیده بان بازار'!H2638</f>
        <v/>
      </c>
      <c r="I2635" s="16">
        <f>'دیده بان بازار'!I2638</f>
        <v/>
      </c>
      <c r="J2635" s="16">
        <f>'دیده بان بازار'!J2638</f>
        <v/>
      </c>
      <c r="K2635" s="16">
        <f>'دیده بان بازار'!K2638</f>
        <v/>
      </c>
      <c r="L2635" s="16">
        <f>'دیده بان بازار'!L2638</f>
        <v/>
      </c>
      <c r="M2635" s="16">
        <f>'دیده بان بازار'!M2638</f>
        <v/>
      </c>
      <c r="N2635" s="16">
        <f>'دیده بان بازار'!N2638</f>
        <v/>
      </c>
      <c r="O2635" s="16">
        <f>'دیده بان بازار'!O2638</f>
        <v/>
      </c>
      <c r="P2635" s="16">
        <f>'دیده بان بازار'!P2638</f>
        <v/>
      </c>
      <c r="Q2635" s="16">
        <f>'دیده بان بازار'!Q2638</f>
        <v/>
      </c>
      <c r="R2635" s="16">
        <f>'دیده بان بازار'!R2638</f>
        <v/>
      </c>
      <c r="S2635" s="16">
        <f>'دیده بان بازار'!S2638</f>
        <v/>
      </c>
      <c r="T2635" s="16">
        <f>'دیده بان بازار'!T2638</f>
        <v/>
      </c>
      <c r="U2635" s="16">
        <f>'دیده بان بازار'!U2638</f>
        <v/>
      </c>
      <c r="V2635" s="16">
        <f>'دیده بان بازار'!V2638</f>
        <v/>
      </c>
      <c r="W2635" s="7">
        <f>'دیده بان بازار'!W2638</f>
        <v/>
      </c>
      <c r="X2635" s="11">
        <f>IFERROR(IF(OR(R2635&lt;=0,W2635&lt;=0,S2635&lt;=0,V2635&lt;=0),0,ROUND((S2635/R2635)/(V2635/W2635),2)),0)</f>
        <v/>
      </c>
      <c r="Y2635" s="11">
        <f>IFERROR(IF(OR(S2635&lt;=0,V2635&lt;=0),0,ROUND(S2635/V2635,2)),0)</f>
        <v/>
      </c>
      <c r="Z2635" s="11">
        <f>IFERROR(J2635-M2635,0)</f>
        <v/>
      </c>
      <c r="AA2635" s="11">
        <f>IFERROR(ROUND(MAX(0,MIN(100,((AB2635*0.2)+(AC2635*0.15)+(AD2635*0.15)+(AE2635*0.1)+(AF2635*0.1)+(AG2635*0.15)+(MIN(Y2635/3,1)*100*0.1)+(AI2635*0.05))*((AH2635/100)*0.25+0.75))),0),0)</f>
        <v/>
      </c>
      <c r="AB2635" s="11">
        <f>ROUND(MAX(0,MIN(100,((M2635+10)/20)*100)),0)</f>
        <v/>
      </c>
      <c r="AC2635" s="11">
        <f>IFERROR(IF(D2635&lt;=0,0,ROUND(COUNTIFS($D$4:$D$3359,"&lt;="&amp;D2635,$D$4:$D$3359,"&gt;0")/COUNTIF($D$4:$D$3359,"&gt;0")*100,0)),0)</f>
        <v/>
      </c>
      <c r="AD2635" s="11">
        <f>IF(E2635&lt;=0,0,ROUND(MAX(0,MIN(100,(LOG10(1+E2635/1000000000)/LOG10(101))*100)),0))</f>
        <v/>
      </c>
      <c r="AE2635" s="11">
        <f>IF(O2635=N2635,50,ROUND(MAX(0,MIN(100,((H2635-N2635)/(O2635-N2635))*100)),0))</f>
        <v/>
      </c>
      <c r="AF2635" s="11">
        <f>ROUND(MAX(0,MIN(100,50+((H2635-K2635)/K2635)*1000)),0)</f>
        <v/>
      </c>
      <c r="AG2635" s="11">
        <f>IFERROR(ROUND(MAX(0,MIN(100,50+25*LN(MAX(0.01,X2635)))),0),25)</f>
        <v/>
      </c>
      <c r="AH2635" s="11">
        <f>ROUND(IF(M2635&lt;=-30,0,IF(M2635&lt;=-20,20,IF(M2635&lt;=-10,50,100))),0)</f>
        <v/>
      </c>
      <c r="AI2635" s="11">
        <f>ROUND(MAX(0,MIN(100,50+(Z2635*10))),0)</f>
        <v/>
      </c>
      <c r="AJ2635" s="11">
        <f>IFERROR(IF(--AA2635&gt;=80,"خرید قوی",IF(--AA2635&gt;=70,"خرید مشروط",IF(--AA2635&gt;=60,"مراقبت",IF(--AA2635&gt;=45,"ضعیف","عدم ورود")))),"")</f>
        <v/>
      </c>
    </row>
    <row r="2636">
      <c r="A2636" s="12">
        <f>'دیده بان بازار'!A2639</f>
        <v/>
      </c>
      <c r="B2636" s="13">
        <f>'دیده بان بازار'!B2639</f>
        <v/>
      </c>
      <c r="C2636" s="13">
        <f>'دیده بان بازار'!C2639</f>
        <v/>
      </c>
      <c r="D2636" s="13">
        <f>'دیده بان بازار'!D2639</f>
        <v/>
      </c>
      <c r="E2636" s="14">
        <f>'دیده بان بازار'!E2639</f>
        <v/>
      </c>
      <c r="F2636" s="13">
        <f>'دیده بان بازار'!F2639</f>
        <v/>
      </c>
      <c r="G2636" s="13">
        <f>'دیده بان بازار'!G2639</f>
        <v/>
      </c>
      <c r="H2636" s="13">
        <f>'دیده بان بازار'!H2639</f>
        <v/>
      </c>
      <c r="I2636" s="13">
        <f>'دیده بان بازار'!I2639</f>
        <v/>
      </c>
      <c r="J2636" s="13">
        <f>'دیده بان بازار'!J2639</f>
        <v/>
      </c>
      <c r="K2636" s="13">
        <f>'دیده بان بازار'!K2639</f>
        <v/>
      </c>
      <c r="L2636" s="13">
        <f>'دیده بان بازار'!L2639</f>
        <v/>
      </c>
      <c r="M2636" s="13">
        <f>'دیده بان بازار'!M2639</f>
        <v/>
      </c>
      <c r="N2636" s="13">
        <f>'دیده بان بازار'!N2639</f>
        <v/>
      </c>
      <c r="O2636" s="13">
        <f>'دیده بان بازار'!O2639</f>
        <v/>
      </c>
      <c r="P2636" s="13">
        <f>'دیده بان بازار'!P2639</f>
        <v/>
      </c>
      <c r="Q2636" s="13">
        <f>'دیده بان بازار'!Q2639</f>
        <v/>
      </c>
      <c r="R2636" s="13">
        <f>'دیده بان بازار'!R2639</f>
        <v/>
      </c>
      <c r="S2636" s="13">
        <f>'دیده بان بازار'!S2639</f>
        <v/>
      </c>
      <c r="T2636" s="13">
        <f>'دیده بان بازار'!T2639</f>
        <v/>
      </c>
      <c r="U2636" s="13">
        <f>'دیده بان بازار'!U2639</f>
        <v/>
      </c>
      <c r="V2636" s="13">
        <f>'دیده بان بازار'!V2639</f>
        <v/>
      </c>
      <c r="W2636" s="6">
        <f>'دیده بان بازار'!W2639</f>
        <v/>
      </c>
      <c r="X2636" s="11">
        <f>IFERROR(IF(OR(R2636&lt;=0,W2636&lt;=0,S2636&lt;=0,V2636&lt;=0),0,ROUND((S2636/R2636)/(V2636/W2636),2)),0)</f>
        <v/>
      </c>
      <c r="Y2636" s="11">
        <f>IFERROR(IF(OR(S2636&lt;=0,V2636&lt;=0),0,ROUND(S2636/V2636,2)),0)</f>
        <v/>
      </c>
      <c r="Z2636" s="11">
        <f>IFERROR(J2636-M2636,0)</f>
        <v/>
      </c>
      <c r="AA2636" s="11">
        <f>IFERROR(ROUND(MAX(0,MIN(100,((AB2636*0.2)+(AC2636*0.15)+(AD2636*0.15)+(AE2636*0.1)+(AF2636*0.1)+(AG2636*0.15)+(MIN(Y2636/3,1)*100*0.1)+(AI2636*0.05))*((AH2636/100)*0.25+0.75))),0),0)</f>
        <v/>
      </c>
      <c r="AB2636" s="11">
        <f>ROUND(MAX(0,MIN(100,((M2636+10)/20)*100)),0)</f>
        <v/>
      </c>
      <c r="AC2636" s="11">
        <f>IFERROR(IF(D2636&lt;=0,0,ROUND(COUNTIFS($D$4:$D$3359,"&lt;="&amp;D2636,$D$4:$D$3359,"&gt;0")/COUNTIF($D$4:$D$3359,"&gt;0")*100,0)),0)</f>
        <v/>
      </c>
      <c r="AD2636" s="11">
        <f>IF(E2636&lt;=0,0,ROUND(MAX(0,MIN(100,(LOG10(1+E2636/1000000000)/LOG10(101))*100)),0))</f>
        <v/>
      </c>
      <c r="AE2636" s="11">
        <f>IF(O2636=N2636,50,ROUND(MAX(0,MIN(100,((H2636-N2636)/(O2636-N2636))*100)),0))</f>
        <v/>
      </c>
      <c r="AF2636" s="11">
        <f>ROUND(MAX(0,MIN(100,50+((H2636-K2636)/K2636)*1000)),0)</f>
        <v/>
      </c>
      <c r="AG2636" s="11">
        <f>IFERROR(ROUND(MAX(0,MIN(100,50+25*LN(MAX(0.01,X2636)))),0),25)</f>
        <v/>
      </c>
      <c r="AH2636" s="11">
        <f>ROUND(IF(M2636&lt;=-30,0,IF(M2636&lt;=-20,20,IF(M2636&lt;=-10,50,100))),0)</f>
        <v/>
      </c>
      <c r="AI2636" s="11">
        <f>ROUND(MAX(0,MIN(100,50+(Z2636*10))),0)</f>
        <v/>
      </c>
      <c r="AJ2636" s="11">
        <f>IFERROR(IF(--AA2636&gt;=80,"خرید قوی",IF(--AA2636&gt;=70,"خرید مشروط",IF(--AA2636&gt;=60,"مراقبت",IF(--AA2636&gt;=45,"ضعیف","عدم ورود")))),"")</f>
        <v/>
      </c>
    </row>
    <row r="2637">
      <c r="A2637" s="15">
        <f>'دیده بان بازار'!A2640</f>
        <v/>
      </c>
      <c r="B2637" s="16">
        <f>'دیده بان بازار'!B2640</f>
        <v/>
      </c>
      <c r="C2637" s="16">
        <f>'دیده بان بازار'!C2640</f>
        <v/>
      </c>
      <c r="D2637" s="16">
        <f>'دیده بان بازار'!D2640</f>
        <v/>
      </c>
      <c r="E2637" s="17">
        <f>'دیده بان بازار'!E2640</f>
        <v/>
      </c>
      <c r="F2637" s="16">
        <f>'دیده بان بازار'!F2640</f>
        <v/>
      </c>
      <c r="G2637" s="16">
        <f>'دیده بان بازار'!G2640</f>
        <v/>
      </c>
      <c r="H2637" s="16">
        <f>'دیده بان بازار'!H2640</f>
        <v/>
      </c>
      <c r="I2637" s="16">
        <f>'دیده بان بازار'!I2640</f>
        <v/>
      </c>
      <c r="J2637" s="16">
        <f>'دیده بان بازار'!J2640</f>
        <v/>
      </c>
      <c r="K2637" s="16">
        <f>'دیده بان بازار'!K2640</f>
        <v/>
      </c>
      <c r="L2637" s="16">
        <f>'دیده بان بازار'!L2640</f>
        <v/>
      </c>
      <c r="M2637" s="16">
        <f>'دیده بان بازار'!M2640</f>
        <v/>
      </c>
      <c r="N2637" s="16">
        <f>'دیده بان بازار'!N2640</f>
        <v/>
      </c>
      <c r="O2637" s="16">
        <f>'دیده بان بازار'!O2640</f>
        <v/>
      </c>
      <c r="P2637" s="16">
        <f>'دیده بان بازار'!P2640</f>
        <v/>
      </c>
      <c r="Q2637" s="16">
        <f>'دیده بان بازار'!Q2640</f>
        <v/>
      </c>
      <c r="R2637" s="16">
        <f>'دیده بان بازار'!R2640</f>
        <v/>
      </c>
      <c r="S2637" s="16">
        <f>'دیده بان بازار'!S2640</f>
        <v/>
      </c>
      <c r="T2637" s="16">
        <f>'دیده بان بازار'!T2640</f>
        <v/>
      </c>
      <c r="U2637" s="16">
        <f>'دیده بان بازار'!U2640</f>
        <v/>
      </c>
      <c r="V2637" s="16">
        <f>'دیده بان بازار'!V2640</f>
        <v/>
      </c>
      <c r="W2637" s="7">
        <f>'دیده بان بازار'!W2640</f>
        <v/>
      </c>
      <c r="X2637" s="11">
        <f>IFERROR(IF(OR(R2637&lt;=0,W2637&lt;=0,S2637&lt;=0,V2637&lt;=0),0,ROUND((S2637/R2637)/(V2637/W2637),2)),0)</f>
        <v/>
      </c>
      <c r="Y2637" s="11">
        <f>IFERROR(IF(OR(S2637&lt;=0,V2637&lt;=0),0,ROUND(S2637/V2637,2)),0)</f>
        <v/>
      </c>
      <c r="Z2637" s="11">
        <f>IFERROR(J2637-M2637,0)</f>
        <v/>
      </c>
      <c r="AA2637" s="11">
        <f>IFERROR(ROUND(MAX(0,MIN(100,((AB2637*0.2)+(AC2637*0.15)+(AD2637*0.15)+(AE2637*0.1)+(AF2637*0.1)+(AG2637*0.15)+(MIN(Y2637/3,1)*100*0.1)+(AI2637*0.05))*((AH2637/100)*0.25+0.75))),0),0)</f>
        <v/>
      </c>
      <c r="AB2637" s="11">
        <f>ROUND(MAX(0,MIN(100,((M2637+10)/20)*100)),0)</f>
        <v/>
      </c>
      <c r="AC2637" s="11">
        <f>IFERROR(IF(D2637&lt;=0,0,ROUND(COUNTIFS($D$4:$D$3359,"&lt;="&amp;D2637,$D$4:$D$3359,"&gt;0")/COUNTIF($D$4:$D$3359,"&gt;0")*100,0)),0)</f>
        <v/>
      </c>
      <c r="AD2637" s="11">
        <f>IF(E2637&lt;=0,0,ROUND(MAX(0,MIN(100,(LOG10(1+E2637/1000000000)/LOG10(101))*100)),0))</f>
        <v/>
      </c>
      <c r="AE2637" s="11">
        <f>IF(O2637=N2637,50,ROUND(MAX(0,MIN(100,((H2637-N2637)/(O2637-N2637))*100)),0))</f>
        <v/>
      </c>
      <c r="AF2637" s="11">
        <f>ROUND(MAX(0,MIN(100,50+((H2637-K2637)/K2637)*1000)),0)</f>
        <v/>
      </c>
      <c r="AG2637" s="11">
        <f>IFERROR(ROUND(MAX(0,MIN(100,50+25*LN(MAX(0.01,X2637)))),0),25)</f>
        <v/>
      </c>
      <c r="AH2637" s="11">
        <f>ROUND(IF(M2637&lt;=-30,0,IF(M2637&lt;=-20,20,IF(M2637&lt;=-10,50,100))),0)</f>
        <v/>
      </c>
      <c r="AI2637" s="11">
        <f>ROUND(MAX(0,MIN(100,50+(Z2637*10))),0)</f>
        <v/>
      </c>
      <c r="AJ2637" s="11">
        <f>IFERROR(IF(--AA2637&gt;=80,"خرید قوی",IF(--AA2637&gt;=70,"خرید مشروط",IF(--AA2637&gt;=60,"مراقبت",IF(--AA2637&gt;=45,"ضعیف","عدم ورود")))),"")</f>
        <v/>
      </c>
    </row>
    <row r="2638">
      <c r="A2638" s="12">
        <f>'دیده بان بازار'!A2641</f>
        <v/>
      </c>
      <c r="B2638" s="13">
        <f>'دیده بان بازار'!B2641</f>
        <v/>
      </c>
      <c r="C2638" s="13">
        <f>'دیده بان بازار'!C2641</f>
        <v/>
      </c>
      <c r="D2638" s="13">
        <f>'دیده بان بازار'!D2641</f>
        <v/>
      </c>
      <c r="E2638" s="14">
        <f>'دیده بان بازار'!E2641</f>
        <v/>
      </c>
      <c r="F2638" s="13">
        <f>'دیده بان بازار'!F2641</f>
        <v/>
      </c>
      <c r="G2638" s="13">
        <f>'دیده بان بازار'!G2641</f>
        <v/>
      </c>
      <c r="H2638" s="13">
        <f>'دیده بان بازار'!H2641</f>
        <v/>
      </c>
      <c r="I2638" s="13">
        <f>'دیده بان بازار'!I2641</f>
        <v/>
      </c>
      <c r="J2638" s="13">
        <f>'دیده بان بازار'!J2641</f>
        <v/>
      </c>
      <c r="K2638" s="13">
        <f>'دیده بان بازار'!K2641</f>
        <v/>
      </c>
      <c r="L2638" s="13">
        <f>'دیده بان بازار'!L2641</f>
        <v/>
      </c>
      <c r="M2638" s="13">
        <f>'دیده بان بازار'!M2641</f>
        <v/>
      </c>
      <c r="N2638" s="13">
        <f>'دیده بان بازار'!N2641</f>
        <v/>
      </c>
      <c r="O2638" s="13">
        <f>'دیده بان بازار'!O2641</f>
        <v/>
      </c>
      <c r="P2638" s="13">
        <f>'دیده بان بازار'!P2641</f>
        <v/>
      </c>
      <c r="Q2638" s="13">
        <f>'دیده بان بازار'!Q2641</f>
        <v/>
      </c>
      <c r="R2638" s="13">
        <f>'دیده بان بازار'!R2641</f>
        <v/>
      </c>
      <c r="S2638" s="13">
        <f>'دیده بان بازار'!S2641</f>
        <v/>
      </c>
      <c r="T2638" s="13">
        <f>'دیده بان بازار'!T2641</f>
        <v/>
      </c>
      <c r="U2638" s="13">
        <f>'دیده بان بازار'!U2641</f>
        <v/>
      </c>
      <c r="V2638" s="13">
        <f>'دیده بان بازار'!V2641</f>
        <v/>
      </c>
      <c r="W2638" s="6">
        <f>'دیده بان بازار'!W2641</f>
        <v/>
      </c>
      <c r="X2638" s="11">
        <f>IFERROR(IF(OR(R2638&lt;=0,W2638&lt;=0,S2638&lt;=0,V2638&lt;=0),0,ROUND((S2638/R2638)/(V2638/W2638),2)),0)</f>
        <v/>
      </c>
      <c r="Y2638" s="11">
        <f>IFERROR(IF(OR(S2638&lt;=0,V2638&lt;=0),0,ROUND(S2638/V2638,2)),0)</f>
        <v/>
      </c>
      <c r="Z2638" s="11">
        <f>IFERROR(J2638-M2638,0)</f>
        <v/>
      </c>
      <c r="AA2638" s="11">
        <f>IFERROR(ROUND(MAX(0,MIN(100,((AB2638*0.2)+(AC2638*0.15)+(AD2638*0.15)+(AE2638*0.1)+(AF2638*0.1)+(AG2638*0.15)+(MIN(Y2638/3,1)*100*0.1)+(AI2638*0.05))*((AH2638/100)*0.25+0.75))),0),0)</f>
        <v/>
      </c>
      <c r="AB2638" s="11">
        <f>ROUND(MAX(0,MIN(100,((M2638+10)/20)*100)),0)</f>
        <v/>
      </c>
      <c r="AC2638" s="11">
        <f>IFERROR(IF(D2638&lt;=0,0,ROUND(COUNTIFS($D$4:$D$3359,"&lt;="&amp;D2638,$D$4:$D$3359,"&gt;0")/COUNTIF($D$4:$D$3359,"&gt;0")*100,0)),0)</f>
        <v/>
      </c>
      <c r="AD2638" s="11">
        <f>IF(E2638&lt;=0,0,ROUND(MAX(0,MIN(100,(LOG10(1+E2638/1000000000)/LOG10(101))*100)),0))</f>
        <v/>
      </c>
      <c r="AE2638" s="11">
        <f>IF(O2638=N2638,50,ROUND(MAX(0,MIN(100,((H2638-N2638)/(O2638-N2638))*100)),0))</f>
        <v/>
      </c>
      <c r="AF2638" s="11">
        <f>ROUND(MAX(0,MIN(100,50+((H2638-K2638)/K2638)*1000)),0)</f>
        <v/>
      </c>
      <c r="AG2638" s="11">
        <f>IFERROR(ROUND(MAX(0,MIN(100,50+25*LN(MAX(0.01,X2638)))),0),25)</f>
        <v/>
      </c>
      <c r="AH2638" s="11">
        <f>ROUND(IF(M2638&lt;=-30,0,IF(M2638&lt;=-20,20,IF(M2638&lt;=-10,50,100))),0)</f>
        <v/>
      </c>
      <c r="AI2638" s="11">
        <f>ROUND(MAX(0,MIN(100,50+(Z2638*10))),0)</f>
        <v/>
      </c>
      <c r="AJ2638" s="11">
        <f>IFERROR(IF(--AA2638&gt;=80,"خرید قوی",IF(--AA2638&gt;=70,"خرید مشروط",IF(--AA2638&gt;=60,"مراقبت",IF(--AA2638&gt;=45,"ضعیف","عدم ورود")))),"")</f>
        <v/>
      </c>
    </row>
    <row r="2639">
      <c r="A2639" s="15">
        <f>'دیده بان بازار'!A2642</f>
        <v/>
      </c>
      <c r="B2639" s="16">
        <f>'دیده بان بازار'!B2642</f>
        <v/>
      </c>
      <c r="C2639" s="16">
        <f>'دیده بان بازار'!C2642</f>
        <v/>
      </c>
      <c r="D2639" s="16">
        <f>'دیده بان بازار'!D2642</f>
        <v/>
      </c>
      <c r="E2639" s="17">
        <f>'دیده بان بازار'!E2642</f>
        <v/>
      </c>
      <c r="F2639" s="16">
        <f>'دیده بان بازار'!F2642</f>
        <v/>
      </c>
      <c r="G2639" s="16">
        <f>'دیده بان بازار'!G2642</f>
        <v/>
      </c>
      <c r="H2639" s="16">
        <f>'دیده بان بازار'!H2642</f>
        <v/>
      </c>
      <c r="I2639" s="16">
        <f>'دیده بان بازار'!I2642</f>
        <v/>
      </c>
      <c r="J2639" s="16">
        <f>'دیده بان بازار'!J2642</f>
        <v/>
      </c>
      <c r="K2639" s="16">
        <f>'دیده بان بازار'!K2642</f>
        <v/>
      </c>
      <c r="L2639" s="16">
        <f>'دیده بان بازار'!L2642</f>
        <v/>
      </c>
      <c r="M2639" s="16">
        <f>'دیده بان بازار'!M2642</f>
        <v/>
      </c>
      <c r="N2639" s="16">
        <f>'دیده بان بازار'!N2642</f>
        <v/>
      </c>
      <c r="O2639" s="16">
        <f>'دیده بان بازار'!O2642</f>
        <v/>
      </c>
      <c r="P2639" s="16">
        <f>'دیده بان بازار'!P2642</f>
        <v/>
      </c>
      <c r="Q2639" s="16">
        <f>'دیده بان بازار'!Q2642</f>
        <v/>
      </c>
      <c r="R2639" s="16">
        <f>'دیده بان بازار'!R2642</f>
        <v/>
      </c>
      <c r="S2639" s="16">
        <f>'دیده بان بازار'!S2642</f>
        <v/>
      </c>
      <c r="T2639" s="16">
        <f>'دیده بان بازار'!T2642</f>
        <v/>
      </c>
      <c r="U2639" s="16">
        <f>'دیده بان بازار'!U2642</f>
        <v/>
      </c>
      <c r="V2639" s="16">
        <f>'دیده بان بازار'!V2642</f>
        <v/>
      </c>
      <c r="W2639" s="7">
        <f>'دیده بان بازار'!W2642</f>
        <v/>
      </c>
      <c r="X2639" s="11">
        <f>IFERROR(IF(OR(R2639&lt;=0,W2639&lt;=0,S2639&lt;=0,V2639&lt;=0),0,ROUND((S2639/R2639)/(V2639/W2639),2)),0)</f>
        <v/>
      </c>
      <c r="Y2639" s="11">
        <f>IFERROR(IF(OR(S2639&lt;=0,V2639&lt;=0),0,ROUND(S2639/V2639,2)),0)</f>
        <v/>
      </c>
      <c r="Z2639" s="11">
        <f>IFERROR(J2639-M2639,0)</f>
        <v/>
      </c>
      <c r="AA2639" s="11">
        <f>IFERROR(ROUND(MAX(0,MIN(100,((AB2639*0.2)+(AC2639*0.15)+(AD2639*0.15)+(AE2639*0.1)+(AF2639*0.1)+(AG2639*0.15)+(MIN(Y2639/3,1)*100*0.1)+(AI2639*0.05))*((AH2639/100)*0.25+0.75))),0),0)</f>
        <v/>
      </c>
      <c r="AB2639" s="11">
        <f>ROUND(MAX(0,MIN(100,((M2639+10)/20)*100)),0)</f>
        <v/>
      </c>
      <c r="AC2639" s="11">
        <f>IFERROR(IF(D2639&lt;=0,0,ROUND(COUNTIFS($D$4:$D$3359,"&lt;="&amp;D2639,$D$4:$D$3359,"&gt;0")/COUNTIF($D$4:$D$3359,"&gt;0")*100,0)),0)</f>
        <v/>
      </c>
      <c r="AD2639" s="11">
        <f>IF(E2639&lt;=0,0,ROUND(MAX(0,MIN(100,(LOG10(1+E2639/1000000000)/LOG10(101))*100)),0))</f>
        <v/>
      </c>
      <c r="AE2639" s="11">
        <f>IF(O2639=N2639,50,ROUND(MAX(0,MIN(100,((H2639-N2639)/(O2639-N2639))*100)),0))</f>
        <v/>
      </c>
      <c r="AF2639" s="11">
        <f>ROUND(MAX(0,MIN(100,50+((H2639-K2639)/K2639)*1000)),0)</f>
        <v/>
      </c>
      <c r="AG2639" s="11">
        <f>IFERROR(ROUND(MAX(0,MIN(100,50+25*LN(MAX(0.01,X2639)))),0),25)</f>
        <v/>
      </c>
      <c r="AH2639" s="11">
        <f>ROUND(IF(M2639&lt;=-30,0,IF(M2639&lt;=-20,20,IF(M2639&lt;=-10,50,100))),0)</f>
        <v/>
      </c>
      <c r="AI2639" s="11">
        <f>ROUND(MAX(0,MIN(100,50+(Z2639*10))),0)</f>
        <v/>
      </c>
      <c r="AJ2639" s="11">
        <f>IFERROR(IF(--AA2639&gt;=80,"خرید قوی",IF(--AA2639&gt;=70,"خرید مشروط",IF(--AA2639&gt;=60,"مراقبت",IF(--AA2639&gt;=45,"ضعیف","عدم ورود")))),"")</f>
        <v/>
      </c>
    </row>
    <row r="2640">
      <c r="A2640" s="12">
        <f>'دیده بان بازار'!A2643</f>
        <v/>
      </c>
      <c r="B2640" s="13">
        <f>'دیده بان بازار'!B2643</f>
        <v/>
      </c>
      <c r="C2640" s="13">
        <f>'دیده بان بازار'!C2643</f>
        <v/>
      </c>
      <c r="D2640" s="13">
        <f>'دیده بان بازار'!D2643</f>
        <v/>
      </c>
      <c r="E2640" s="14">
        <f>'دیده بان بازار'!E2643</f>
        <v/>
      </c>
      <c r="F2640" s="13">
        <f>'دیده بان بازار'!F2643</f>
        <v/>
      </c>
      <c r="G2640" s="13">
        <f>'دیده بان بازار'!G2643</f>
        <v/>
      </c>
      <c r="H2640" s="13">
        <f>'دیده بان بازار'!H2643</f>
        <v/>
      </c>
      <c r="I2640" s="13">
        <f>'دیده بان بازار'!I2643</f>
        <v/>
      </c>
      <c r="J2640" s="13">
        <f>'دیده بان بازار'!J2643</f>
        <v/>
      </c>
      <c r="K2640" s="13">
        <f>'دیده بان بازار'!K2643</f>
        <v/>
      </c>
      <c r="L2640" s="13">
        <f>'دیده بان بازار'!L2643</f>
        <v/>
      </c>
      <c r="M2640" s="13">
        <f>'دیده بان بازار'!M2643</f>
        <v/>
      </c>
      <c r="N2640" s="13">
        <f>'دیده بان بازار'!N2643</f>
        <v/>
      </c>
      <c r="O2640" s="13">
        <f>'دیده بان بازار'!O2643</f>
        <v/>
      </c>
      <c r="P2640" s="13">
        <f>'دیده بان بازار'!P2643</f>
        <v/>
      </c>
      <c r="Q2640" s="13">
        <f>'دیده بان بازار'!Q2643</f>
        <v/>
      </c>
      <c r="R2640" s="13">
        <f>'دیده بان بازار'!R2643</f>
        <v/>
      </c>
      <c r="S2640" s="13">
        <f>'دیده بان بازار'!S2643</f>
        <v/>
      </c>
      <c r="T2640" s="13">
        <f>'دیده بان بازار'!T2643</f>
        <v/>
      </c>
      <c r="U2640" s="13">
        <f>'دیده بان بازار'!U2643</f>
        <v/>
      </c>
      <c r="V2640" s="13">
        <f>'دیده بان بازار'!V2643</f>
        <v/>
      </c>
      <c r="W2640" s="6">
        <f>'دیده بان بازار'!W2643</f>
        <v/>
      </c>
      <c r="X2640" s="11">
        <f>IFERROR(IF(OR(R2640&lt;=0,W2640&lt;=0,S2640&lt;=0,V2640&lt;=0),0,ROUND((S2640/R2640)/(V2640/W2640),2)),0)</f>
        <v/>
      </c>
      <c r="Y2640" s="11">
        <f>IFERROR(IF(OR(S2640&lt;=0,V2640&lt;=0),0,ROUND(S2640/V2640,2)),0)</f>
        <v/>
      </c>
      <c r="Z2640" s="11">
        <f>IFERROR(J2640-M2640,0)</f>
        <v/>
      </c>
      <c r="AA2640" s="11">
        <f>IFERROR(ROUND(MAX(0,MIN(100,((AB2640*0.2)+(AC2640*0.15)+(AD2640*0.15)+(AE2640*0.1)+(AF2640*0.1)+(AG2640*0.15)+(MIN(Y2640/3,1)*100*0.1)+(AI2640*0.05))*((AH2640/100)*0.25+0.75))),0),0)</f>
        <v/>
      </c>
      <c r="AB2640" s="11">
        <f>ROUND(MAX(0,MIN(100,((M2640+10)/20)*100)),0)</f>
        <v/>
      </c>
      <c r="AC2640" s="11">
        <f>IFERROR(IF(D2640&lt;=0,0,ROUND(COUNTIFS($D$4:$D$3359,"&lt;="&amp;D2640,$D$4:$D$3359,"&gt;0")/COUNTIF($D$4:$D$3359,"&gt;0")*100,0)),0)</f>
        <v/>
      </c>
      <c r="AD2640" s="11">
        <f>IF(E2640&lt;=0,0,ROUND(MAX(0,MIN(100,(LOG10(1+E2640/1000000000)/LOG10(101))*100)),0))</f>
        <v/>
      </c>
      <c r="AE2640" s="11">
        <f>IF(O2640=N2640,50,ROUND(MAX(0,MIN(100,((H2640-N2640)/(O2640-N2640))*100)),0))</f>
        <v/>
      </c>
      <c r="AF2640" s="11">
        <f>ROUND(MAX(0,MIN(100,50+((H2640-K2640)/K2640)*1000)),0)</f>
        <v/>
      </c>
      <c r="AG2640" s="11">
        <f>IFERROR(ROUND(MAX(0,MIN(100,50+25*LN(MAX(0.01,X2640)))),0),25)</f>
        <v/>
      </c>
      <c r="AH2640" s="11">
        <f>ROUND(IF(M2640&lt;=-30,0,IF(M2640&lt;=-20,20,IF(M2640&lt;=-10,50,100))),0)</f>
        <v/>
      </c>
      <c r="AI2640" s="11">
        <f>ROUND(MAX(0,MIN(100,50+(Z2640*10))),0)</f>
        <v/>
      </c>
      <c r="AJ2640" s="11">
        <f>IFERROR(IF(--AA2640&gt;=80,"خرید قوی",IF(--AA2640&gt;=70,"خرید مشروط",IF(--AA2640&gt;=60,"مراقبت",IF(--AA2640&gt;=45,"ضعیف","عدم ورود")))),"")</f>
        <v/>
      </c>
    </row>
    <row r="2641">
      <c r="A2641" s="15">
        <f>'دیده بان بازار'!A2644</f>
        <v/>
      </c>
      <c r="B2641" s="16">
        <f>'دیده بان بازار'!B2644</f>
        <v/>
      </c>
      <c r="C2641" s="16">
        <f>'دیده بان بازار'!C2644</f>
        <v/>
      </c>
      <c r="D2641" s="16">
        <f>'دیده بان بازار'!D2644</f>
        <v/>
      </c>
      <c r="E2641" s="17">
        <f>'دیده بان بازار'!E2644</f>
        <v/>
      </c>
      <c r="F2641" s="16">
        <f>'دیده بان بازار'!F2644</f>
        <v/>
      </c>
      <c r="G2641" s="16">
        <f>'دیده بان بازار'!G2644</f>
        <v/>
      </c>
      <c r="H2641" s="16">
        <f>'دیده بان بازار'!H2644</f>
        <v/>
      </c>
      <c r="I2641" s="16">
        <f>'دیده بان بازار'!I2644</f>
        <v/>
      </c>
      <c r="J2641" s="16">
        <f>'دیده بان بازار'!J2644</f>
        <v/>
      </c>
      <c r="K2641" s="16">
        <f>'دیده بان بازار'!K2644</f>
        <v/>
      </c>
      <c r="L2641" s="16">
        <f>'دیده بان بازار'!L2644</f>
        <v/>
      </c>
      <c r="M2641" s="16">
        <f>'دیده بان بازار'!M2644</f>
        <v/>
      </c>
      <c r="N2641" s="16">
        <f>'دیده بان بازار'!N2644</f>
        <v/>
      </c>
      <c r="O2641" s="16">
        <f>'دیده بان بازار'!O2644</f>
        <v/>
      </c>
      <c r="P2641" s="16">
        <f>'دیده بان بازار'!P2644</f>
        <v/>
      </c>
      <c r="Q2641" s="16">
        <f>'دیده بان بازار'!Q2644</f>
        <v/>
      </c>
      <c r="R2641" s="16">
        <f>'دیده بان بازار'!R2644</f>
        <v/>
      </c>
      <c r="S2641" s="16">
        <f>'دیده بان بازار'!S2644</f>
        <v/>
      </c>
      <c r="T2641" s="16">
        <f>'دیده بان بازار'!T2644</f>
        <v/>
      </c>
      <c r="U2641" s="16">
        <f>'دیده بان بازار'!U2644</f>
        <v/>
      </c>
      <c r="V2641" s="16">
        <f>'دیده بان بازار'!V2644</f>
        <v/>
      </c>
      <c r="W2641" s="7">
        <f>'دیده بان بازار'!W2644</f>
        <v/>
      </c>
      <c r="X2641" s="11">
        <f>IFERROR(IF(OR(R2641&lt;=0,W2641&lt;=0,S2641&lt;=0,V2641&lt;=0),0,ROUND((S2641/R2641)/(V2641/W2641),2)),0)</f>
        <v/>
      </c>
      <c r="Y2641" s="11">
        <f>IFERROR(IF(OR(S2641&lt;=0,V2641&lt;=0),0,ROUND(S2641/V2641,2)),0)</f>
        <v/>
      </c>
      <c r="Z2641" s="11">
        <f>IFERROR(J2641-M2641,0)</f>
        <v/>
      </c>
      <c r="AA2641" s="11">
        <f>IFERROR(ROUND(MAX(0,MIN(100,((AB2641*0.2)+(AC2641*0.15)+(AD2641*0.15)+(AE2641*0.1)+(AF2641*0.1)+(AG2641*0.15)+(MIN(Y2641/3,1)*100*0.1)+(AI2641*0.05))*((AH2641/100)*0.25+0.75))),0),0)</f>
        <v/>
      </c>
      <c r="AB2641" s="11">
        <f>ROUND(MAX(0,MIN(100,((M2641+10)/20)*100)),0)</f>
        <v/>
      </c>
      <c r="AC2641" s="11">
        <f>IFERROR(IF(D2641&lt;=0,0,ROUND(COUNTIFS($D$4:$D$3359,"&lt;="&amp;D2641,$D$4:$D$3359,"&gt;0")/COUNTIF($D$4:$D$3359,"&gt;0")*100,0)),0)</f>
        <v/>
      </c>
      <c r="AD2641" s="11">
        <f>IF(E2641&lt;=0,0,ROUND(MAX(0,MIN(100,(LOG10(1+E2641/1000000000)/LOG10(101))*100)),0))</f>
        <v/>
      </c>
      <c r="AE2641" s="11">
        <f>IF(O2641=N2641,50,ROUND(MAX(0,MIN(100,((H2641-N2641)/(O2641-N2641))*100)),0))</f>
        <v/>
      </c>
      <c r="AF2641" s="11">
        <f>ROUND(MAX(0,MIN(100,50+((H2641-K2641)/K2641)*1000)),0)</f>
        <v/>
      </c>
      <c r="AG2641" s="11">
        <f>IFERROR(ROUND(MAX(0,MIN(100,50+25*LN(MAX(0.01,X2641)))),0),25)</f>
        <v/>
      </c>
      <c r="AH2641" s="11">
        <f>ROUND(IF(M2641&lt;=-30,0,IF(M2641&lt;=-20,20,IF(M2641&lt;=-10,50,100))),0)</f>
        <v/>
      </c>
      <c r="AI2641" s="11">
        <f>ROUND(MAX(0,MIN(100,50+(Z2641*10))),0)</f>
        <v/>
      </c>
      <c r="AJ2641" s="11">
        <f>IFERROR(IF(--AA2641&gt;=80,"خرید قوی",IF(--AA2641&gt;=70,"خرید مشروط",IF(--AA2641&gt;=60,"مراقبت",IF(--AA2641&gt;=45,"ضعیف","عدم ورود")))),"")</f>
        <v/>
      </c>
    </row>
    <row r="2642">
      <c r="A2642" s="15">
        <f>'دیده بان بازار'!A2645</f>
        <v/>
      </c>
      <c r="B2642" s="16">
        <f>'دیده بان بازار'!B2645</f>
        <v/>
      </c>
      <c r="C2642" s="16">
        <f>'دیده بان بازار'!C2645</f>
        <v/>
      </c>
      <c r="D2642" s="16">
        <f>'دیده بان بازار'!D2645</f>
        <v/>
      </c>
      <c r="E2642" s="17">
        <f>'دیده بان بازار'!E2645</f>
        <v/>
      </c>
      <c r="F2642" s="16">
        <f>'دیده بان بازار'!F2645</f>
        <v/>
      </c>
      <c r="G2642" s="16">
        <f>'دیده بان بازار'!G2645</f>
        <v/>
      </c>
      <c r="H2642" s="16">
        <f>'دیده بان بازار'!H2645</f>
        <v/>
      </c>
      <c r="I2642" s="16">
        <f>'دیده بان بازار'!I2645</f>
        <v/>
      </c>
      <c r="J2642" s="16">
        <f>'دیده بان بازار'!J2645</f>
        <v/>
      </c>
      <c r="K2642" s="16">
        <f>'دیده بان بازار'!K2645</f>
        <v/>
      </c>
      <c r="L2642" s="16">
        <f>'دیده بان بازار'!L2645</f>
        <v/>
      </c>
      <c r="M2642" s="16">
        <f>'دیده بان بازار'!M2645</f>
        <v/>
      </c>
      <c r="N2642" s="16">
        <f>'دیده بان بازار'!N2645</f>
        <v/>
      </c>
      <c r="O2642" s="16">
        <f>'دیده بان بازار'!O2645</f>
        <v/>
      </c>
      <c r="P2642" s="16">
        <f>'دیده بان بازار'!P2645</f>
        <v/>
      </c>
      <c r="Q2642" s="16">
        <f>'دیده بان بازار'!Q2645</f>
        <v/>
      </c>
      <c r="R2642" s="16">
        <f>'دیده بان بازار'!R2645</f>
        <v/>
      </c>
      <c r="S2642" s="16">
        <f>'دیده بان بازار'!S2645</f>
        <v/>
      </c>
      <c r="T2642" s="16">
        <f>'دیده بان بازار'!T2645</f>
        <v/>
      </c>
      <c r="U2642" s="16">
        <f>'دیده بان بازار'!U2645</f>
        <v/>
      </c>
      <c r="V2642" s="16">
        <f>'دیده بان بازار'!V2645</f>
        <v/>
      </c>
      <c r="W2642" s="7">
        <f>'دیده بان بازار'!W2645</f>
        <v/>
      </c>
      <c r="X2642" s="11">
        <f>IFERROR(IF(OR(R2642&lt;=0,W2642&lt;=0,S2642&lt;=0,V2642&lt;=0),0,ROUND((S2642/R2642)/(V2642/W2642),2)),0)</f>
        <v/>
      </c>
      <c r="Y2642" s="11">
        <f>IFERROR(IF(OR(S2642&lt;=0,V2642&lt;=0),0,ROUND(S2642/V2642,2)),0)</f>
        <v/>
      </c>
      <c r="Z2642" s="11">
        <f>IFERROR(J2642-M2642,0)</f>
        <v/>
      </c>
      <c r="AA2642" s="11">
        <f>IFERROR(ROUND(MAX(0,MIN(100,((AB2642*0.2)+(AC2642*0.15)+(AD2642*0.15)+(AE2642*0.1)+(AF2642*0.1)+(AG2642*0.15)+(MIN(Y2642/3,1)*100*0.1)+(AI2642*0.05))*((AH2642/100)*0.25+0.75))),0),0)</f>
        <v/>
      </c>
      <c r="AB2642" s="11">
        <f>ROUND(MAX(0,MIN(100,((M2642+10)/20)*100)),0)</f>
        <v/>
      </c>
      <c r="AC2642" s="11">
        <f>IFERROR(IF(D2642&lt;=0,0,ROUND(COUNTIFS($D$4:$D$3359,"&lt;="&amp;D2642,$D$4:$D$3359,"&gt;0")/COUNTIF($D$4:$D$3359,"&gt;0")*100,0)),0)</f>
        <v/>
      </c>
      <c r="AD2642" s="11">
        <f>IF(E2642&lt;=0,0,ROUND(MAX(0,MIN(100,(LOG10(1+E2642/1000000000)/LOG10(101))*100)),0))</f>
        <v/>
      </c>
      <c r="AE2642" s="11">
        <f>IF(O2642=N2642,50,ROUND(MAX(0,MIN(100,((H2642-N2642)/(O2642-N2642))*100)),0))</f>
        <v/>
      </c>
      <c r="AF2642" s="11">
        <f>ROUND(MAX(0,MIN(100,50+((H2642-K2642)/K2642)*1000)),0)</f>
        <v/>
      </c>
      <c r="AG2642" s="11">
        <f>IFERROR(ROUND(MAX(0,MIN(100,50+25*LN(MAX(0.01,X2642)))),0),25)</f>
        <v/>
      </c>
      <c r="AH2642" s="11">
        <f>ROUND(IF(M2642&lt;=-30,0,IF(M2642&lt;=-20,20,IF(M2642&lt;=-10,50,100))),0)</f>
        <v/>
      </c>
      <c r="AI2642" s="11">
        <f>ROUND(MAX(0,MIN(100,50+(Z2642*10))),0)</f>
        <v/>
      </c>
      <c r="AJ2642" s="11">
        <f>IFERROR(IF(--AA2642&gt;=80,"خرید قوی",IF(--AA2642&gt;=70,"خرید مشروط",IF(--AA2642&gt;=60,"مراقبت",IF(--AA2642&gt;=45,"ضعیف","عدم ورود")))),"")</f>
        <v/>
      </c>
    </row>
    <row r="2643">
      <c r="A2643" s="12">
        <f>'دیده بان بازار'!A2646</f>
        <v/>
      </c>
      <c r="B2643" s="13">
        <f>'دیده بان بازار'!B2646</f>
        <v/>
      </c>
      <c r="C2643" s="13">
        <f>'دیده بان بازار'!C2646</f>
        <v/>
      </c>
      <c r="D2643" s="13">
        <f>'دیده بان بازار'!D2646</f>
        <v/>
      </c>
      <c r="E2643" s="14">
        <f>'دیده بان بازار'!E2646</f>
        <v/>
      </c>
      <c r="F2643" s="13">
        <f>'دیده بان بازار'!F2646</f>
        <v/>
      </c>
      <c r="G2643" s="13">
        <f>'دیده بان بازار'!G2646</f>
        <v/>
      </c>
      <c r="H2643" s="13">
        <f>'دیده بان بازار'!H2646</f>
        <v/>
      </c>
      <c r="I2643" s="13">
        <f>'دیده بان بازار'!I2646</f>
        <v/>
      </c>
      <c r="J2643" s="13">
        <f>'دیده بان بازار'!J2646</f>
        <v/>
      </c>
      <c r="K2643" s="13">
        <f>'دیده بان بازار'!K2646</f>
        <v/>
      </c>
      <c r="L2643" s="13">
        <f>'دیده بان بازار'!L2646</f>
        <v/>
      </c>
      <c r="M2643" s="13">
        <f>'دیده بان بازار'!M2646</f>
        <v/>
      </c>
      <c r="N2643" s="13">
        <f>'دیده بان بازار'!N2646</f>
        <v/>
      </c>
      <c r="O2643" s="13">
        <f>'دیده بان بازار'!O2646</f>
        <v/>
      </c>
      <c r="P2643" s="13">
        <f>'دیده بان بازار'!P2646</f>
        <v/>
      </c>
      <c r="Q2643" s="13">
        <f>'دیده بان بازار'!Q2646</f>
        <v/>
      </c>
      <c r="R2643" s="13">
        <f>'دیده بان بازار'!R2646</f>
        <v/>
      </c>
      <c r="S2643" s="13">
        <f>'دیده بان بازار'!S2646</f>
        <v/>
      </c>
      <c r="T2643" s="13">
        <f>'دیده بان بازار'!T2646</f>
        <v/>
      </c>
      <c r="U2643" s="13">
        <f>'دیده بان بازار'!U2646</f>
        <v/>
      </c>
      <c r="V2643" s="13">
        <f>'دیده بان بازار'!V2646</f>
        <v/>
      </c>
      <c r="W2643" s="6">
        <f>'دیده بان بازار'!W2646</f>
        <v/>
      </c>
      <c r="X2643" s="11">
        <f>IFERROR(IF(OR(R2643&lt;=0,W2643&lt;=0,S2643&lt;=0,V2643&lt;=0),0,ROUND((S2643/R2643)/(V2643/W2643),2)),0)</f>
        <v/>
      </c>
      <c r="Y2643" s="11">
        <f>IFERROR(IF(OR(S2643&lt;=0,V2643&lt;=0),0,ROUND(S2643/V2643,2)),0)</f>
        <v/>
      </c>
      <c r="Z2643" s="11">
        <f>IFERROR(J2643-M2643,0)</f>
        <v/>
      </c>
      <c r="AA2643" s="11">
        <f>IFERROR(ROUND(MAX(0,MIN(100,((AB2643*0.2)+(AC2643*0.15)+(AD2643*0.15)+(AE2643*0.1)+(AF2643*0.1)+(AG2643*0.15)+(MIN(Y2643/3,1)*100*0.1)+(AI2643*0.05))*((AH2643/100)*0.25+0.75))),0),0)</f>
        <v/>
      </c>
      <c r="AB2643" s="11">
        <f>ROUND(MAX(0,MIN(100,((M2643+10)/20)*100)),0)</f>
        <v/>
      </c>
      <c r="AC2643" s="11">
        <f>IFERROR(IF(D2643&lt;=0,0,ROUND(COUNTIFS($D$4:$D$3359,"&lt;="&amp;D2643,$D$4:$D$3359,"&gt;0")/COUNTIF($D$4:$D$3359,"&gt;0")*100,0)),0)</f>
        <v/>
      </c>
      <c r="AD2643" s="11">
        <f>IF(E2643&lt;=0,0,ROUND(MAX(0,MIN(100,(LOG10(1+E2643/1000000000)/LOG10(101))*100)),0))</f>
        <v/>
      </c>
      <c r="AE2643" s="11">
        <f>IF(O2643=N2643,50,ROUND(MAX(0,MIN(100,((H2643-N2643)/(O2643-N2643))*100)),0))</f>
        <v/>
      </c>
      <c r="AF2643" s="11">
        <f>ROUND(MAX(0,MIN(100,50+((H2643-K2643)/K2643)*1000)),0)</f>
        <v/>
      </c>
      <c r="AG2643" s="11">
        <f>IFERROR(ROUND(MAX(0,MIN(100,50+25*LN(MAX(0.01,X2643)))),0),25)</f>
        <v/>
      </c>
      <c r="AH2643" s="11">
        <f>ROUND(IF(M2643&lt;=-30,0,IF(M2643&lt;=-20,20,IF(M2643&lt;=-10,50,100))),0)</f>
        <v/>
      </c>
      <c r="AI2643" s="11">
        <f>ROUND(MAX(0,MIN(100,50+(Z2643*10))),0)</f>
        <v/>
      </c>
      <c r="AJ2643" s="11">
        <f>IFERROR(IF(--AA2643&gt;=80,"خرید قوی",IF(--AA2643&gt;=70,"خرید مشروط",IF(--AA2643&gt;=60,"مراقبت",IF(--AA2643&gt;=45,"ضعیف","عدم ورود")))),"")</f>
        <v/>
      </c>
    </row>
    <row r="2644">
      <c r="A2644" s="15">
        <f>'دیده بان بازار'!A2647</f>
        <v/>
      </c>
      <c r="B2644" s="16">
        <f>'دیده بان بازار'!B2647</f>
        <v/>
      </c>
      <c r="C2644" s="16">
        <f>'دیده بان بازار'!C2647</f>
        <v/>
      </c>
      <c r="D2644" s="16">
        <f>'دیده بان بازار'!D2647</f>
        <v/>
      </c>
      <c r="E2644" s="17">
        <f>'دیده بان بازار'!E2647</f>
        <v/>
      </c>
      <c r="F2644" s="16">
        <f>'دیده بان بازار'!F2647</f>
        <v/>
      </c>
      <c r="G2644" s="16">
        <f>'دیده بان بازار'!G2647</f>
        <v/>
      </c>
      <c r="H2644" s="16">
        <f>'دیده بان بازار'!H2647</f>
        <v/>
      </c>
      <c r="I2644" s="16">
        <f>'دیده بان بازار'!I2647</f>
        <v/>
      </c>
      <c r="J2644" s="16">
        <f>'دیده بان بازار'!J2647</f>
        <v/>
      </c>
      <c r="K2644" s="16">
        <f>'دیده بان بازار'!K2647</f>
        <v/>
      </c>
      <c r="L2644" s="16">
        <f>'دیده بان بازار'!L2647</f>
        <v/>
      </c>
      <c r="M2644" s="16">
        <f>'دیده بان بازار'!M2647</f>
        <v/>
      </c>
      <c r="N2644" s="16">
        <f>'دیده بان بازار'!N2647</f>
        <v/>
      </c>
      <c r="O2644" s="16">
        <f>'دیده بان بازار'!O2647</f>
        <v/>
      </c>
      <c r="P2644" s="16">
        <f>'دیده بان بازار'!P2647</f>
        <v/>
      </c>
      <c r="Q2644" s="16">
        <f>'دیده بان بازار'!Q2647</f>
        <v/>
      </c>
      <c r="R2644" s="16">
        <f>'دیده بان بازار'!R2647</f>
        <v/>
      </c>
      <c r="S2644" s="16">
        <f>'دیده بان بازار'!S2647</f>
        <v/>
      </c>
      <c r="T2644" s="16">
        <f>'دیده بان بازار'!T2647</f>
        <v/>
      </c>
      <c r="U2644" s="16">
        <f>'دیده بان بازار'!U2647</f>
        <v/>
      </c>
      <c r="V2644" s="16">
        <f>'دیده بان بازار'!V2647</f>
        <v/>
      </c>
      <c r="W2644" s="7">
        <f>'دیده بان بازار'!W2647</f>
        <v/>
      </c>
      <c r="X2644" s="11">
        <f>IFERROR(IF(OR(R2644&lt;=0,W2644&lt;=0,S2644&lt;=0,V2644&lt;=0),0,ROUND((S2644/R2644)/(V2644/W2644),2)),0)</f>
        <v/>
      </c>
      <c r="Y2644" s="11">
        <f>IFERROR(IF(OR(S2644&lt;=0,V2644&lt;=0),0,ROUND(S2644/V2644,2)),0)</f>
        <v/>
      </c>
      <c r="Z2644" s="11">
        <f>IFERROR(J2644-M2644,0)</f>
        <v/>
      </c>
      <c r="AA2644" s="11">
        <f>IFERROR(ROUND(MAX(0,MIN(100,((AB2644*0.2)+(AC2644*0.15)+(AD2644*0.15)+(AE2644*0.1)+(AF2644*0.1)+(AG2644*0.15)+(MIN(Y2644/3,1)*100*0.1)+(AI2644*0.05))*((AH2644/100)*0.25+0.75))),0),0)</f>
        <v/>
      </c>
      <c r="AB2644" s="11">
        <f>ROUND(MAX(0,MIN(100,((M2644+10)/20)*100)),0)</f>
        <v/>
      </c>
      <c r="AC2644" s="11">
        <f>IFERROR(IF(D2644&lt;=0,0,ROUND(COUNTIFS($D$4:$D$3359,"&lt;="&amp;D2644,$D$4:$D$3359,"&gt;0")/COUNTIF($D$4:$D$3359,"&gt;0")*100,0)),0)</f>
        <v/>
      </c>
      <c r="AD2644" s="11">
        <f>IF(E2644&lt;=0,0,ROUND(MAX(0,MIN(100,(LOG10(1+E2644/1000000000)/LOG10(101))*100)),0))</f>
        <v/>
      </c>
      <c r="AE2644" s="11">
        <f>IF(O2644=N2644,50,ROUND(MAX(0,MIN(100,((H2644-N2644)/(O2644-N2644))*100)),0))</f>
        <v/>
      </c>
      <c r="AF2644" s="11">
        <f>ROUND(MAX(0,MIN(100,50+((H2644-K2644)/K2644)*1000)),0)</f>
        <v/>
      </c>
      <c r="AG2644" s="11">
        <f>IFERROR(ROUND(MAX(0,MIN(100,50+25*LN(MAX(0.01,X2644)))),0),25)</f>
        <v/>
      </c>
      <c r="AH2644" s="11">
        <f>ROUND(IF(M2644&lt;=-30,0,IF(M2644&lt;=-20,20,IF(M2644&lt;=-10,50,100))),0)</f>
        <v/>
      </c>
      <c r="AI2644" s="11">
        <f>ROUND(MAX(0,MIN(100,50+(Z2644*10))),0)</f>
        <v/>
      </c>
      <c r="AJ2644" s="11">
        <f>IFERROR(IF(--AA2644&gt;=80,"خرید قوی",IF(--AA2644&gt;=70,"خرید مشروط",IF(--AA2644&gt;=60,"مراقبت",IF(--AA2644&gt;=45,"ضعیف","عدم ورود")))),"")</f>
        <v/>
      </c>
    </row>
    <row r="2645">
      <c r="A2645" s="12">
        <f>'دیده بان بازار'!A2648</f>
        <v/>
      </c>
      <c r="B2645" s="13">
        <f>'دیده بان بازار'!B2648</f>
        <v/>
      </c>
      <c r="C2645" s="13">
        <f>'دیده بان بازار'!C2648</f>
        <v/>
      </c>
      <c r="D2645" s="13">
        <f>'دیده بان بازار'!D2648</f>
        <v/>
      </c>
      <c r="E2645" s="14">
        <f>'دیده بان بازار'!E2648</f>
        <v/>
      </c>
      <c r="F2645" s="13">
        <f>'دیده بان بازار'!F2648</f>
        <v/>
      </c>
      <c r="G2645" s="13">
        <f>'دیده بان بازار'!G2648</f>
        <v/>
      </c>
      <c r="H2645" s="13">
        <f>'دیده بان بازار'!H2648</f>
        <v/>
      </c>
      <c r="I2645" s="13">
        <f>'دیده بان بازار'!I2648</f>
        <v/>
      </c>
      <c r="J2645" s="13">
        <f>'دیده بان بازار'!J2648</f>
        <v/>
      </c>
      <c r="K2645" s="13">
        <f>'دیده بان بازار'!K2648</f>
        <v/>
      </c>
      <c r="L2645" s="13">
        <f>'دیده بان بازار'!L2648</f>
        <v/>
      </c>
      <c r="M2645" s="13">
        <f>'دیده بان بازار'!M2648</f>
        <v/>
      </c>
      <c r="N2645" s="13">
        <f>'دیده بان بازار'!N2648</f>
        <v/>
      </c>
      <c r="O2645" s="13">
        <f>'دیده بان بازار'!O2648</f>
        <v/>
      </c>
      <c r="P2645" s="13">
        <f>'دیده بان بازار'!P2648</f>
        <v/>
      </c>
      <c r="Q2645" s="13">
        <f>'دیده بان بازار'!Q2648</f>
        <v/>
      </c>
      <c r="R2645" s="13">
        <f>'دیده بان بازار'!R2648</f>
        <v/>
      </c>
      <c r="S2645" s="13">
        <f>'دیده بان بازار'!S2648</f>
        <v/>
      </c>
      <c r="T2645" s="13">
        <f>'دیده بان بازار'!T2648</f>
        <v/>
      </c>
      <c r="U2645" s="13">
        <f>'دیده بان بازار'!U2648</f>
        <v/>
      </c>
      <c r="V2645" s="13">
        <f>'دیده بان بازار'!V2648</f>
        <v/>
      </c>
      <c r="W2645" s="6">
        <f>'دیده بان بازار'!W2648</f>
        <v/>
      </c>
      <c r="X2645" s="11">
        <f>IFERROR(IF(OR(R2645&lt;=0,W2645&lt;=0,S2645&lt;=0,V2645&lt;=0),0,ROUND((S2645/R2645)/(V2645/W2645),2)),0)</f>
        <v/>
      </c>
      <c r="Y2645" s="11">
        <f>IFERROR(IF(OR(S2645&lt;=0,V2645&lt;=0),0,ROUND(S2645/V2645,2)),0)</f>
        <v/>
      </c>
      <c r="Z2645" s="11">
        <f>IFERROR(J2645-M2645,0)</f>
        <v/>
      </c>
      <c r="AA2645" s="11">
        <f>IFERROR(ROUND(MAX(0,MIN(100,((AB2645*0.2)+(AC2645*0.15)+(AD2645*0.15)+(AE2645*0.1)+(AF2645*0.1)+(AG2645*0.15)+(MIN(Y2645/3,1)*100*0.1)+(AI2645*0.05))*((AH2645/100)*0.25+0.75))),0),0)</f>
        <v/>
      </c>
      <c r="AB2645" s="11">
        <f>ROUND(MAX(0,MIN(100,((M2645+10)/20)*100)),0)</f>
        <v/>
      </c>
      <c r="AC2645" s="11">
        <f>IFERROR(IF(D2645&lt;=0,0,ROUND(COUNTIFS($D$4:$D$3359,"&lt;="&amp;D2645,$D$4:$D$3359,"&gt;0")/COUNTIF($D$4:$D$3359,"&gt;0")*100,0)),0)</f>
        <v/>
      </c>
      <c r="AD2645" s="11">
        <f>IF(E2645&lt;=0,0,ROUND(MAX(0,MIN(100,(LOG10(1+E2645/1000000000)/LOG10(101))*100)),0))</f>
        <v/>
      </c>
      <c r="AE2645" s="11">
        <f>IF(O2645=N2645,50,ROUND(MAX(0,MIN(100,((H2645-N2645)/(O2645-N2645))*100)),0))</f>
        <v/>
      </c>
      <c r="AF2645" s="11">
        <f>ROUND(MAX(0,MIN(100,50+((H2645-K2645)/K2645)*1000)),0)</f>
        <v/>
      </c>
      <c r="AG2645" s="11">
        <f>IFERROR(ROUND(MAX(0,MIN(100,50+25*LN(MAX(0.01,X2645)))),0),25)</f>
        <v/>
      </c>
      <c r="AH2645" s="11">
        <f>ROUND(IF(M2645&lt;=-30,0,IF(M2645&lt;=-20,20,IF(M2645&lt;=-10,50,100))),0)</f>
        <v/>
      </c>
      <c r="AI2645" s="11">
        <f>ROUND(MAX(0,MIN(100,50+(Z2645*10))),0)</f>
        <v/>
      </c>
      <c r="AJ2645" s="11">
        <f>IFERROR(IF(--AA2645&gt;=80,"خرید قوی",IF(--AA2645&gt;=70,"خرید مشروط",IF(--AA2645&gt;=60,"مراقبت",IF(--AA2645&gt;=45,"ضعیف","عدم ورود")))),"")</f>
        <v/>
      </c>
    </row>
    <row r="2646">
      <c r="A2646" s="15">
        <f>'دیده بان بازار'!A2649</f>
        <v/>
      </c>
      <c r="B2646" s="16">
        <f>'دیده بان بازار'!B2649</f>
        <v/>
      </c>
      <c r="C2646" s="16">
        <f>'دیده بان بازار'!C2649</f>
        <v/>
      </c>
      <c r="D2646" s="16">
        <f>'دیده بان بازار'!D2649</f>
        <v/>
      </c>
      <c r="E2646" s="17">
        <f>'دیده بان بازار'!E2649</f>
        <v/>
      </c>
      <c r="F2646" s="16">
        <f>'دیده بان بازار'!F2649</f>
        <v/>
      </c>
      <c r="G2646" s="16">
        <f>'دیده بان بازار'!G2649</f>
        <v/>
      </c>
      <c r="H2646" s="16">
        <f>'دیده بان بازار'!H2649</f>
        <v/>
      </c>
      <c r="I2646" s="16">
        <f>'دیده بان بازار'!I2649</f>
        <v/>
      </c>
      <c r="J2646" s="16">
        <f>'دیده بان بازار'!J2649</f>
        <v/>
      </c>
      <c r="K2646" s="16">
        <f>'دیده بان بازار'!K2649</f>
        <v/>
      </c>
      <c r="L2646" s="16">
        <f>'دیده بان بازار'!L2649</f>
        <v/>
      </c>
      <c r="M2646" s="16">
        <f>'دیده بان بازار'!M2649</f>
        <v/>
      </c>
      <c r="N2646" s="16">
        <f>'دیده بان بازار'!N2649</f>
        <v/>
      </c>
      <c r="O2646" s="16">
        <f>'دیده بان بازار'!O2649</f>
        <v/>
      </c>
      <c r="P2646" s="16">
        <f>'دیده بان بازار'!P2649</f>
        <v/>
      </c>
      <c r="Q2646" s="16">
        <f>'دیده بان بازار'!Q2649</f>
        <v/>
      </c>
      <c r="R2646" s="16">
        <f>'دیده بان بازار'!R2649</f>
        <v/>
      </c>
      <c r="S2646" s="16">
        <f>'دیده بان بازار'!S2649</f>
        <v/>
      </c>
      <c r="T2646" s="16">
        <f>'دیده بان بازار'!T2649</f>
        <v/>
      </c>
      <c r="U2646" s="16">
        <f>'دیده بان بازار'!U2649</f>
        <v/>
      </c>
      <c r="V2646" s="16">
        <f>'دیده بان بازار'!V2649</f>
        <v/>
      </c>
      <c r="W2646" s="7">
        <f>'دیده بان بازار'!W2649</f>
        <v/>
      </c>
      <c r="X2646" s="11">
        <f>IFERROR(IF(OR(R2646&lt;=0,W2646&lt;=0,S2646&lt;=0,V2646&lt;=0),0,ROUND((S2646/R2646)/(V2646/W2646),2)),0)</f>
        <v/>
      </c>
      <c r="Y2646" s="11">
        <f>IFERROR(IF(OR(S2646&lt;=0,V2646&lt;=0),0,ROUND(S2646/V2646,2)),0)</f>
        <v/>
      </c>
      <c r="Z2646" s="11">
        <f>IFERROR(J2646-M2646,0)</f>
        <v/>
      </c>
      <c r="AA2646" s="11">
        <f>IFERROR(ROUND(MAX(0,MIN(100,((AB2646*0.2)+(AC2646*0.15)+(AD2646*0.15)+(AE2646*0.1)+(AF2646*0.1)+(AG2646*0.15)+(MIN(Y2646/3,1)*100*0.1)+(AI2646*0.05))*((AH2646/100)*0.25+0.75))),0),0)</f>
        <v/>
      </c>
      <c r="AB2646" s="11">
        <f>ROUND(MAX(0,MIN(100,((M2646+10)/20)*100)),0)</f>
        <v/>
      </c>
      <c r="AC2646" s="11">
        <f>IFERROR(IF(D2646&lt;=0,0,ROUND(COUNTIFS($D$4:$D$3359,"&lt;="&amp;D2646,$D$4:$D$3359,"&gt;0")/COUNTIF($D$4:$D$3359,"&gt;0")*100,0)),0)</f>
        <v/>
      </c>
      <c r="AD2646" s="11">
        <f>IF(E2646&lt;=0,0,ROUND(MAX(0,MIN(100,(LOG10(1+E2646/1000000000)/LOG10(101))*100)),0))</f>
        <v/>
      </c>
      <c r="AE2646" s="11">
        <f>IF(O2646=N2646,50,ROUND(MAX(0,MIN(100,((H2646-N2646)/(O2646-N2646))*100)),0))</f>
        <v/>
      </c>
      <c r="AF2646" s="11">
        <f>ROUND(MAX(0,MIN(100,50+((H2646-K2646)/K2646)*1000)),0)</f>
        <v/>
      </c>
      <c r="AG2646" s="11">
        <f>IFERROR(ROUND(MAX(0,MIN(100,50+25*LN(MAX(0.01,X2646)))),0),25)</f>
        <v/>
      </c>
      <c r="AH2646" s="11">
        <f>ROUND(IF(M2646&lt;=-30,0,IF(M2646&lt;=-20,20,IF(M2646&lt;=-10,50,100))),0)</f>
        <v/>
      </c>
      <c r="AI2646" s="11">
        <f>ROUND(MAX(0,MIN(100,50+(Z2646*10))),0)</f>
        <v/>
      </c>
      <c r="AJ2646" s="11">
        <f>IFERROR(IF(--AA2646&gt;=80,"خرید قوی",IF(--AA2646&gt;=70,"خرید مشروط",IF(--AA2646&gt;=60,"مراقبت",IF(--AA2646&gt;=45,"ضعیف","عدم ورود")))),"")</f>
        <v/>
      </c>
    </row>
    <row r="2647">
      <c r="A2647" s="12">
        <f>'دیده بان بازار'!A2650</f>
        <v/>
      </c>
      <c r="B2647" s="13">
        <f>'دیده بان بازار'!B2650</f>
        <v/>
      </c>
      <c r="C2647" s="13">
        <f>'دیده بان بازار'!C2650</f>
        <v/>
      </c>
      <c r="D2647" s="13">
        <f>'دیده بان بازار'!D2650</f>
        <v/>
      </c>
      <c r="E2647" s="14">
        <f>'دیده بان بازار'!E2650</f>
        <v/>
      </c>
      <c r="F2647" s="13">
        <f>'دیده بان بازار'!F2650</f>
        <v/>
      </c>
      <c r="G2647" s="13">
        <f>'دیده بان بازار'!G2650</f>
        <v/>
      </c>
      <c r="H2647" s="13">
        <f>'دیده بان بازار'!H2650</f>
        <v/>
      </c>
      <c r="I2647" s="13">
        <f>'دیده بان بازار'!I2650</f>
        <v/>
      </c>
      <c r="J2647" s="13">
        <f>'دیده بان بازار'!J2650</f>
        <v/>
      </c>
      <c r="K2647" s="13">
        <f>'دیده بان بازار'!K2650</f>
        <v/>
      </c>
      <c r="L2647" s="13">
        <f>'دیده بان بازار'!L2650</f>
        <v/>
      </c>
      <c r="M2647" s="13">
        <f>'دیده بان بازار'!M2650</f>
        <v/>
      </c>
      <c r="N2647" s="13">
        <f>'دیده بان بازار'!N2650</f>
        <v/>
      </c>
      <c r="O2647" s="13">
        <f>'دیده بان بازار'!O2650</f>
        <v/>
      </c>
      <c r="P2647" s="13">
        <f>'دیده بان بازار'!P2650</f>
        <v/>
      </c>
      <c r="Q2647" s="13">
        <f>'دیده بان بازار'!Q2650</f>
        <v/>
      </c>
      <c r="R2647" s="13">
        <f>'دیده بان بازار'!R2650</f>
        <v/>
      </c>
      <c r="S2647" s="13">
        <f>'دیده بان بازار'!S2650</f>
        <v/>
      </c>
      <c r="T2647" s="13">
        <f>'دیده بان بازار'!T2650</f>
        <v/>
      </c>
      <c r="U2647" s="13">
        <f>'دیده بان بازار'!U2650</f>
        <v/>
      </c>
      <c r="V2647" s="13">
        <f>'دیده بان بازار'!V2650</f>
        <v/>
      </c>
      <c r="W2647" s="6">
        <f>'دیده بان بازار'!W2650</f>
        <v/>
      </c>
      <c r="X2647" s="11">
        <f>IFERROR(IF(OR(R2647&lt;=0,W2647&lt;=0,S2647&lt;=0,V2647&lt;=0),0,ROUND((S2647/R2647)/(V2647/W2647),2)),0)</f>
        <v/>
      </c>
      <c r="Y2647" s="11">
        <f>IFERROR(IF(OR(S2647&lt;=0,V2647&lt;=0),0,ROUND(S2647/V2647,2)),0)</f>
        <v/>
      </c>
      <c r="Z2647" s="11">
        <f>IFERROR(J2647-M2647,0)</f>
        <v/>
      </c>
      <c r="AA2647" s="11">
        <f>IFERROR(ROUND(MAX(0,MIN(100,((AB2647*0.2)+(AC2647*0.15)+(AD2647*0.15)+(AE2647*0.1)+(AF2647*0.1)+(AG2647*0.15)+(MIN(Y2647/3,1)*100*0.1)+(AI2647*0.05))*((AH2647/100)*0.25+0.75))),0),0)</f>
        <v/>
      </c>
      <c r="AB2647" s="11">
        <f>ROUND(MAX(0,MIN(100,((M2647+10)/20)*100)),0)</f>
        <v/>
      </c>
      <c r="AC2647" s="11">
        <f>IFERROR(IF(D2647&lt;=0,0,ROUND(COUNTIFS($D$4:$D$3359,"&lt;="&amp;D2647,$D$4:$D$3359,"&gt;0")/COUNTIF($D$4:$D$3359,"&gt;0")*100,0)),0)</f>
        <v/>
      </c>
      <c r="AD2647" s="11">
        <f>IF(E2647&lt;=0,0,ROUND(MAX(0,MIN(100,(LOG10(1+E2647/1000000000)/LOG10(101))*100)),0))</f>
        <v/>
      </c>
      <c r="AE2647" s="11">
        <f>IF(O2647=N2647,50,ROUND(MAX(0,MIN(100,((H2647-N2647)/(O2647-N2647))*100)),0))</f>
        <v/>
      </c>
      <c r="AF2647" s="11">
        <f>ROUND(MAX(0,MIN(100,50+((H2647-K2647)/K2647)*1000)),0)</f>
        <v/>
      </c>
      <c r="AG2647" s="11">
        <f>IFERROR(ROUND(MAX(0,MIN(100,50+25*LN(MAX(0.01,X2647)))),0),25)</f>
        <v/>
      </c>
      <c r="AH2647" s="11">
        <f>ROUND(IF(M2647&lt;=-30,0,IF(M2647&lt;=-20,20,IF(M2647&lt;=-10,50,100))),0)</f>
        <v/>
      </c>
      <c r="AI2647" s="11">
        <f>ROUND(MAX(0,MIN(100,50+(Z2647*10))),0)</f>
        <v/>
      </c>
      <c r="AJ2647" s="11">
        <f>IFERROR(IF(--AA2647&gt;=80,"خرید قوی",IF(--AA2647&gt;=70,"خرید مشروط",IF(--AA2647&gt;=60,"مراقبت",IF(--AA2647&gt;=45,"ضعیف","عدم ورود")))),"")</f>
        <v/>
      </c>
    </row>
    <row r="2648">
      <c r="A2648" s="15">
        <f>'دیده بان بازار'!A2651</f>
        <v/>
      </c>
      <c r="B2648" s="16">
        <f>'دیده بان بازار'!B2651</f>
        <v/>
      </c>
      <c r="C2648" s="16">
        <f>'دیده بان بازار'!C2651</f>
        <v/>
      </c>
      <c r="D2648" s="16">
        <f>'دیده بان بازار'!D2651</f>
        <v/>
      </c>
      <c r="E2648" s="17">
        <f>'دیده بان بازار'!E2651</f>
        <v/>
      </c>
      <c r="F2648" s="16">
        <f>'دیده بان بازار'!F2651</f>
        <v/>
      </c>
      <c r="G2648" s="16">
        <f>'دیده بان بازار'!G2651</f>
        <v/>
      </c>
      <c r="H2648" s="16">
        <f>'دیده بان بازار'!H2651</f>
        <v/>
      </c>
      <c r="I2648" s="16">
        <f>'دیده بان بازار'!I2651</f>
        <v/>
      </c>
      <c r="J2648" s="16">
        <f>'دیده بان بازار'!J2651</f>
        <v/>
      </c>
      <c r="K2648" s="16">
        <f>'دیده بان بازار'!K2651</f>
        <v/>
      </c>
      <c r="L2648" s="16">
        <f>'دیده بان بازار'!L2651</f>
        <v/>
      </c>
      <c r="M2648" s="16">
        <f>'دیده بان بازار'!M2651</f>
        <v/>
      </c>
      <c r="N2648" s="16">
        <f>'دیده بان بازار'!N2651</f>
        <v/>
      </c>
      <c r="O2648" s="16">
        <f>'دیده بان بازار'!O2651</f>
        <v/>
      </c>
      <c r="P2648" s="16">
        <f>'دیده بان بازار'!P2651</f>
        <v/>
      </c>
      <c r="Q2648" s="16">
        <f>'دیده بان بازار'!Q2651</f>
        <v/>
      </c>
      <c r="R2648" s="16">
        <f>'دیده بان بازار'!R2651</f>
        <v/>
      </c>
      <c r="S2648" s="16">
        <f>'دیده بان بازار'!S2651</f>
        <v/>
      </c>
      <c r="T2648" s="16">
        <f>'دیده بان بازار'!T2651</f>
        <v/>
      </c>
      <c r="U2648" s="16">
        <f>'دیده بان بازار'!U2651</f>
        <v/>
      </c>
      <c r="V2648" s="16">
        <f>'دیده بان بازار'!V2651</f>
        <v/>
      </c>
      <c r="W2648" s="7">
        <f>'دیده بان بازار'!W2651</f>
        <v/>
      </c>
      <c r="X2648" s="11">
        <f>IFERROR(IF(OR(R2648&lt;=0,W2648&lt;=0,S2648&lt;=0,V2648&lt;=0),0,ROUND((S2648/R2648)/(V2648/W2648),2)),0)</f>
        <v/>
      </c>
      <c r="Y2648" s="11">
        <f>IFERROR(IF(OR(S2648&lt;=0,V2648&lt;=0),0,ROUND(S2648/V2648,2)),0)</f>
        <v/>
      </c>
      <c r="Z2648" s="11">
        <f>IFERROR(J2648-M2648,0)</f>
        <v/>
      </c>
      <c r="AA2648" s="11">
        <f>IFERROR(ROUND(MAX(0,MIN(100,((AB2648*0.2)+(AC2648*0.15)+(AD2648*0.15)+(AE2648*0.1)+(AF2648*0.1)+(AG2648*0.15)+(MIN(Y2648/3,1)*100*0.1)+(AI2648*0.05))*((AH2648/100)*0.25+0.75))),0),0)</f>
        <v/>
      </c>
      <c r="AB2648" s="11">
        <f>ROUND(MAX(0,MIN(100,((M2648+10)/20)*100)),0)</f>
        <v/>
      </c>
      <c r="AC2648" s="11">
        <f>IFERROR(IF(D2648&lt;=0,0,ROUND(COUNTIFS($D$4:$D$3359,"&lt;="&amp;D2648,$D$4:$D$3359,"&gt;0")/COUNTIF($D$4:$D$3359,"&gt;0")*100,0)),0)</f>
        <v/>
      </c>
      <c r="AD2648" s="11">
        <f>IF(E2648&lt;=0,0,ROUND(MAX(0,MIN(100,(LOG10(1+E2648/1000000000)/LOG10(101))*100)),0))</f>
        <v/>
      </c>
      <c r="AE2648" s="11">
        <f>IF(O2648=N2648,50,ROUND(MAX(0,MIN(100,((H2648-N2648)/(O2648-N2648))*100)),0))</f>
        <v/>
      </c>
      <c r="AF2648" s="11">
        <f>ROUND(MAX(0,MIN(100,50+((H2648-K2648)/K2648)*1000)),0)</f>
        <v/>
      </c>
      <c r="AG2648" s="11">
        <f>IFERROR(ROUND(MAX(0,MIN(100,50+25*LN(MAX(0.01,X2648)))),0),25)</f>
        <v/>
      </c>
      <c r="AH2648" s="11">
        <f>ROUND(IF(M2648&lt;=-30,0,IF(M2648&lt;=-20,20,IF(M2648&lt;=-10,50,100))),0)</f>
        <v/>
      </c>
      <c r="AI2648" s="11">
        <f>ROUND(MAX(0,MIN(100,50+(Z2648*10))),0)</f>
        <v/>
      </c>
      <c r="AJ2648" s="11">
        <f>IFERROR(IF(--AA2648&gt;=80,"خرید قوی",IF(--AA2648&gt;=70,"خرید مشروط",IF(--AA2648&gt;=60,"مراقبت",IF(--AA2648&gt;=45,"ضعیف","عدم ورود")))),"")</f>
        <v/>
      </c>
    </row>
    <row r="2649">
      <c r="A2649" s="12">
        <f>'دیده بان بازار'!A2652</f>
        <v/>
      </c>
      <c r="B2649" s="13">
        <f>'دیده بان بازار'!B2652</f>
        <v/>
      </c>
      <c r="C2649" s="13">
        <f>'دیده بان بازار'!C2652</f>
        <v/>
      </c>
      <c r="D2649" s="13">
        <f>'دیده بان بازار'!D2652</f>
        <v/>
      </c>
      <c r="E2649" s="14">
        <f>'دیده بان بازار'!E2652</f>
        <v/>
      </c>
      <c r="F2649" s="13">
        <f>'دیده بان بازار'!F2652</f>
        <v/>
      </c>
      <c r="G2649" s="13">
        <f>'دیده بان بازار'!G2652</f>
        <v/>
      </c>
      <c r="H2649" s="13">
        <f>'دیده بان بازار'!H2652</f>
        <v/>
      </c>
      <c r="I2649" s="13">
        <f>'دیده بان بازار'!I2652</f>
        <v/>
      </c>
      <c r="J2649" s="13">
        <f>'دیده بان بازار'!J2652</f>
        <v/>
      </c>
      <c r="K2649" s="13">
        <f>'دیده بان بازار'!K2652</f>
        <v/>
      </c>
      <c r="L2649" s="13">
        <f>'دیده بان بازار'!L2652</f>
        <v/>
      </c>
      <c r="M2649" s="13">
        <f>'دیده بان بازار'!M2652</f>
        <v/>
      </c>
      <c r="N2649" s="13">
        <f>'دیده بان بازار'!N2652</f>
        <v/>
      </c>
      <c r="O2649" s="13">
        <f>'دیده بان بازار'!O2652</f>
        <v/>
      </c>
      <c r="P2649" s="13">
        <f>'دیده بان بازار'!P2652</f>
        <v/>
      </c>
      <c r="Q2649" s="13">
        <f>'دیده بان بازار'!Q2652</f>
        <v/>
      </c>
      <c r="R2649" s="13">
        <f>'دیده بان بازار'!R2652</f>
        <v/>
      </c>
      <c r="S2649" s="13">
        <f>'دیده بان بازار'!S2652</f>
        <v/>
      </c>
      <c r="T2649" s="13">
        <f>'دیده بان بازار'!T2652</f>
        <v/>
      </c>
      <c r="U2649" s="13">
        <f>'دیده بان بازار'!U2652</f>
        <v/>
      </c>
      <c r="V2649" s="13">
        <f>'دیده بان بازار'!V2652</f>
        <v/>
      </c>
      <c r="W2649" s="6">
        <f>'دیده بان بازار'!W2652</f>
        <v/>
      </c>
      <c r="X2649" s="11">
        <f>IFERROR(IF(OR(R2649&lt;=0,W2649&lt;=0,S2649&lt;=0,V2649&lt;=0),0,ROUND((S2649/R2649)/(V2649/W2649),2)),0)</f>
        <v/>
      </c>
      <c r="Y2649" s="11">
        <f>IFERROR(IF(OR(S2649&lt;=0,V2649&lt;=0),0,ROUND(S2649/V2649,2)),0)</f>
        <v/>
      </c>
      <c r="Z2649" s="11">
        <f>IFERROR(J2649-M2649,0)</f>
        <v/>
      </c>
      <c r="AA2649" s="11">
        <f>IFERROR(ROUND(MAX(0,MIN(100,((AB2649*0.2)+(AC2649*0.15)+(AD2649*0.15)+(AE2649*0.1)+(AF2649*0.1)+(AG2649*0.15)+(MIN(Y2649/3,1)*100*0.1)+(AI2649*0.05))*((AH2649/100)*0.25+0.75))),0),0)</f>
        <v/>
      </c>
      <c r="AB2649" s="11">
        <f>ROUND(MAX(0,MIN(100,((M2649+10)/20)*100)),0)</f>
        <v/>
      </c>
      <c r="AC2649" s="11">
        <f>IFERROR(IF(D2649&lt;=0,0,ROUND(COUNTIFS($D$4:$D$3359,"&lt;="&amp;D2649,$D$4:$D$3359,"&gt;0")/COUNTIF($D$4:$D$3359,"&gt;0")*100,0)),0)</f>
        <v/>
      </c>
      <c r="AD2649" s="11">
        <f>IF(E2649&lt;=0,0,ROUND(MAX(0,MIN(100,(LOG10(1+E2649/1000000000)/LOG10(101))*100)),0))</f>
        <v/>
      </c>
      <c r="AE2649" s="11">
        <f>IF(O2649=N2649,50,ROUND(MAX(0,MIN(100,((H2649-N2649)/(O2649-N2649))*100)),0))</f>
        <v/>
      </c>
      <c r="AF2649" s="11">
        <f>ROUND(MAX(0,MIN(100,50+((H2649-K2649)/K2649)*1000)),0)</f>
        <v/>
      </c>
      <c r="AG2649" s="11">
        <f>IFERROR(ROUND(MAX(0,MIN(100,50+25*LN(MAX(0.01,X2649)))),0),25)</f>
        <v/>
      </c>
      <c r="AH2649" s="11">
        <f>ROUND(IF(M2649&lt;=-30,0,IF(M2649&lt;=-20,20,IF(M2649&lt;=-10,50,100))),0)</f>
        <v/>
      </c>
      <c r="AI2649" s="11">
        <f>ROUND(MAX(0,MIN(100,50+(Z2649*10))),0)</f>
        <v/>
      </c>
      <c r="AJ2649" s="11">
        <f>IFERROR(IF(--AA2649&gt;=80,"خرید قوی",IF(--AA2649&gt;=70,"خرید مشروط",IF(--AA2649&gt;=60,"مراقبت",IF(--AA2649&gt;=45,"ضعیف","عدم ورود")))),"")</f>
        <v/>
      </c>
    </row>
    <row r="2650">
      <c r="A2650" s="15">
        <f>'دیده بان بازار'!A2653</f>
        <v/>
      </c>
      <c r="B2650" s="16">
        <f>'دیده بان بازار'!B2653</f>
        <v/>
      </c>
      <c r="C2650" s="16">
        <f>'دیده بان بازار'!C2653</f>
        <v/>
      </c>
      <c r="D2650" s="16">
        <f>'دیده بان بازار'!D2653</f>
        <v/>
      </c>
      <c r="E2650" s="17">
        <f>'دیده بان بازار'!E2653</f>
        <v/>
      </c>
      <c r="F2650" s="16">
        <f>'دیده بان بازار'!F2653</f>
        <v/>
      </c>
      <c r="G2650" s="16">
        <f>'دیده بان بازار'!G2653</f>
        <v/>
      </c>
      <c r="H2650" s="16">
        <f>'دیده بان بازار'!H2653</f>
        <v/>
      </c>
      <c r="I2650" s="16">
        <f>'دیده بان بازار'!I2653</f>
        <v/>
      </c>
      <c r="J2650" s="16">
        <f>'دیده بان بازار'!J2653</f>
        <v/>
      </c>
      <c r="K2650" s="16">
        <f>'دیده بان بازار'!K2653</f>
        <v/>
      </c>
      <c r="L2650" s="16">
        <f>'دیده بان بازار'!L2653</f>
        <v/>
      </c>
      <c r="M2650" s="16">
        <f>'دیده بان بازار'!M2653</f>
        <v/>
      </c>
      <c r="N2650" s="16">
        <f>'دیده بان بازار'!N2653</f>
        <v/>
      </c>
      <c r="O2650" s="16">
        <f>'دیده بان بازار'!O2653</f>
        <v/>
      </c>
      <c r="P2650" s="16">
        <f>'دیده بان بازار'!P2653</f>
        <v/>
      </c>
      <c r="Q2650" s="16">
        <f>'دیده بان بازار'!Q2653</f>
        <v/>
      </c>
      <c r="R2650" s="16">
        <f>'دیده بان بازار'!R2653</f>
        <v/>
      </c>
      <c r="S2650" s="16">
        <f>'دیده بان بازار'!S2653</f>
        <v/>
      </c>
      <c r="T2650" s="16">
        <f>'دیده بان بازار'!T2653</f>
        <v/>
      </c>
      <c r="U2650" s="16">
        <f>'دیده بان بازار'!U2653</f>
        <v/>
      </c>
      <c r="V2650" s="16">
        <f>'دیده بان بازار'!V2653</f>
        <v/>
      </c>
      <c r="W2650" s="7">
        <f>'دیده بان بازار'!W2653</f>
        <v/>
      </c>
      <c r="X2650" s="11">
        <f>IFERROR(IF(OR(R2650&lt;=0,W2650&lt;=0,S2650&lt;=0,V2650&lt;=0),0,ROUND((S2650/R2650)/(V2650/W2650),2)),0)</f>
        <v/>
      </c>
      <c r="Y2650" s="11">
        <f>IFERROR(IF(OR(S2650&lt;=0,V2650&lt;=0),0,ROUND(S2650/V2650,2)),0)</f>
        <v/>
      </c>
      <c r="Z2650" s="11">
        <f>IFERROR(J2650-M2650,0)</f>
        <v/>
      </c>
      <c r="AA2650" s="11">
        <f>IFERROR(ROUND(MAX(0,MIN(100,((AB2650*0.2)+(AC2650*0.15)+(AD2650*0.15)+(AE2650*0.1)+(AF2650*0.1)+(AG2650*0.15)+(MIN(Y2650/3,1)*100*0.1)+(AI2650*0.05))*((AH2650/100)*0.25+0.75))),0),0)</f>
        <v/>
      </c>
      <c r="AB2650" s="11">
        <f>ROUND(MAX(0,MIN(100,((M2650+10)/20)*100)),0)</f>
        <v/>
      </c>
      <c r="AC2650" s="11">
        <f>IFERROR(IF(D2650&lt;=0,0,ROUND(COUNTIFS($D$4:$D$3359,"&lt;="&amp;D2650,$D$4:$D$3359,"&gt;0")/COUNTIF($D$4:$D$3359,"&gt;0")*100,0)),0)</f>
        <v/>
      </c>
      <c r="AD2650" s="11">
        <f>IF(E2650&lt;=0,0,ROUND(MAX(0,MIN(100,(LOG10(1+E2650/1000000000)/LOG10(101))*100)),0))</f>
        <v/>
      </c>
      <c r="AE2650" s="11">
        <f>IF(O2650=N2650,50,ROUND(MAX(0,MIN(100,((H2650-N2650)/(O2650-N2650))*100)),0))</f>
        <v/>
      </c>
      <c r="AF2650" s="11">
        <f>ROUND(MAX(0,MIN(100,50+((H2650-K2650)/K2650)*1000)),0)</f>
        <v/>
      </c>
      <c r="AG2650" s="11">
        <f>IFERROR(ROUND(MAX(0,MIN(100,50+25*LN(MAX(0.01,X2650)))),0),25)</f>
        <v/>
      </c>
      <c r="AH2650" s="11">
        <f>ROUND(IF(M2650&lt;=-30,0,IF(M2650&lt;=-20,20,IF(M2650&lt;=-10,50,100))),0)</f>
        <v/>
      </c>
      <c r="AI2650" s="11">
        <f>ROUND(MAX(0,MIN(100,50+(Z2650*10))),0)</f>
        <v/>
      </c>
      <c r="AJ2650" s="11">
        <f>IFERROR(IF(--AA2650&gt;=80,"خرید قوی",IF(--AA2650&gt;=70,"خرید مشروط",IF(--AA2650&gt;=60,"مراقبت",IF(--AA2650&gt;=45,"ضعیف","عدم ورود")))),"")</f>
        <v/>
      </c>
    </row>
    <row r="2651">
      <c r="A2651" s="12">
        <f>'دیده بان بازار'!A2654</f>
        <v/>
      </c>
      <c r="B2651" s="13">
        <f>'دیده بان بازار'!B2654</f>
        <v/>
      </c>
      <c r="C2651" s="13">
        <f>'دیده بان بازار'!C2654</f>
        <v/>
      </c>
      <c r="D2651" s="13">
        <f>'دیده بان بازار'!D2654</f>
        <v/>
      </c>
      <c r="E2651" s="14">
        <f>'دیده بان بازار'!E2654</f>
        <v/>
      </c>
      <c r="F2651" s="13">
        <f>'دیده بان بازار'!F2654</f>
        <v/>
      </c>
      <c r="G2651" s="13">
        <f>'دیده بان بازار'!G2654</f>
        <v/>
      </c>
      <c r="H2651" s="13">
        <f>'دیده بان بازار'!H2654</f>
        <v/>
      </c>
      <c r="I2651" s="13">
        <f>'دیده بان بازار'!I2654</f>
        <v/>
      </c>
      <c r="J2651" s="13">
        <f>'دیده بان بازار'!J2654</f>
        <v/>
      </c>
      <c r="K2651" s="13">
        <f>'دیده بان بازار'!K2654</f>
        <v/>
      </c>
      <c r="L2651" s="13">
        <f>'دیده بان بازار'!L2654</f>
        <v/>
      </c>
      <c r="M2651" s="13">
        <f>'دیده بان بازار'!M2654</f>
        <v/>
      </c>
      <c r="N2651" s="13">
        <f>'دیده بان بازار'!N2654</f>
        <v/>
      </c>
      <c r="O2651" s="13">
        <f>'دیده بان بازار'!O2654</f>
        <v/>
      </c>
      <c r="P2651" s="13">
        <f>'دیده بان بازار'!P2654</f>
        <v/>
      </c>
      <c r="Q2651" s="13">
        <f>'دیده بان بازار'!Q2654</f>
        <v/>
      </c>
      <c r="R2651" s="13">
        <f>'دیده بان بازار'!R2654</f>
        <v/>
      </c>
      <c r="S2651" s="13">
        <f>'دیده بان بازار'!S2654</f>
        <v/>
      </c>
      <c r="T2651" s="13">
        <f>'دیده بان بازار'!T2654</f>
        <v/>
      </c>
      <c r="U2651" s="13">
        <f>'دیده بان بازار'!U2654</f>
        <v/>
      </c>
      <c r="V2651" s="13">
        <f>'دیده بان بازار'!V2654</f>
        <v/>
      </c>
      <c r="W2651" s="6">
        <f>'دیده بان بازار'!W2654</f>
        <v/>
      </c>
      <c r="X2651" s="11">
        <f>IFERROR(IF(OR(R2651&lt;=0,W2651&lt;=0,S2651&lt;=0,V2651&lt;=0),0,ROUND((S2651/R2651)/(V2651/W2651),2)),0)</f>
        <v/>
      </c>
      <c r="Y2651" s="11">
        <f>IFERROR(IF(OR(S2651&lt;=0,V2651&lt;=0),0,ROUND(S2651/V2651,2)),0)</f>
        <v/>
      </c>
      <c r="Z2651" s="11">
        <f>IFERROR(J2651-M2651,0)</f>
        <v/>
      </c>
      <c r="AA2651" s="11">
        <f>IFERROR(ROUND(MAX(0,MIN(100,((AB2651*0.2)+(AC2651*0.15)+(AD2651*0.15)+(AE2651*0.1)+(AF2651*0.1)+(AG2651*0.15)+(MIN(Y2651/3,1)*100*0.1)+(AI2651*0.05))*((AH2651/100)*0.25+0.75))),0),0)</f>
        <v/>
      </c>
      <c r="AB2651" s="11">
        <f>ROUND(MAX(0,MIN(100,((M2651+10)/20)*100)),0)</f>
        <v/>
      </c>
      <c r="AC2651" s="11">
        <f>IFERROR(IF(D2651&lt;=0,0,ROUND(COUNTIFS($D$4:$D$3359,"&lt;="&amp;D2651,$D$4:$D$3359,"&gt;0")/COUNTIF($D$4:$D$3359,"&gt;0")*100,0)),0)</f>
        <v/>
      </c>
      <c r="AD2651" s="11">
        <f>IF(E2651&lt;=0,0,ROUND(MAX(0,MIN(100,(LOG10(1+E2651/1000000000)/LOG10(101))*100)),0))</f>
        <v/>
      </c>
      <c r="AE2651" s="11">
        <f>IF(O2651=N2651,50,ROUND(MAX(0,MIN(100,((H2651-N2651)/(O2651-N2651))*100)),0))</f>
        <v/>
      </c>
      <c r="AF2651" s="11">
        <f>ROUND(MAX(0,MIN(100,50+((H2651-K2651)/K2651)*1000)),0)</f>
        <v/>
      </c>
      <c r="AG2651" s="11">
        <f>IFERROR(ROUND(MAX(0,MIN(100,50+25*LN(MAX(0.01,X2651)))),0),25)</f>
        <v/>
      </c>
      <c r="AH2651" s="11">
        <f>ROUND(IF(M2651&lt;=-30,0,IF(M2651&lt;=-20,20,IF(M2651&lt;=-10,50,100))),0)</f>
        <v/>
      </c>
      <c r="AI2651" s="11">
        <f>ROUND(MAX(0,MIN(100,50+(Z2651*10))),0)</f>
        <v/>
      </c>
      <c r="AJ2651" s="11">
        <f>IFERROR(IF(--AA2651&gt;=80,"خرید قوی",IF(--AA2651&gt;=70,"خرید مشروط",IF(--AA2651&gt;=60,"مراقبت",IF(--AA2651&gt;=45,"ضعیف","عدم ورود")))),"")</f>
        <v/>
      </c>
    </row>
    <row r="2652">
      <c r="A2652" s="15">
        <f>'دیده بان بازار'!A2655</f>
        <v/>
      </c>
      <c r="B2652" s="16">
        <f>'دیده بان بازار'!B2655</f>
        <v/>
      </c>
      <c r="C2652" s="16">
        <f>'دیده بان بازار'!C2655</f>
        <v/>
      </c>
      <c r="D2652" s="16">
        <f>'دیده بان بازار'!D2655</f>
        <v/>
      </c>
      <c r="E2652" s="17">
        <f>'دیده بان بازار'!E2655</f>
        <v/>
      </c>
      <c r="F2652" s="16">
        <f>'دیده بان بازار'!F2655</f>
        <v/>
      </c>
      <c r="G2652" s="16">
        <f>'دیده بان بازار'!G2655</f>
        <v/>
      </c>
      <c r="H2652" s="16">
        <f>'دیده بان بازار'!H2655</f>
        <v/>
      </c>
      <c r="I2652" s="16">
        <f>'دیده بان بازار'!I2655</f>
        <v/>
      </c>
      <c r="J2652" s="16">
        <f>'دیده بان بازار'!J2655</f>
        <v/>
      </c>
      <c r="K2652" s="16">
        <f>'دیده بان بازار'!K2655</f>
        <v/>
      </c>
      <c r="L2652" s="16">
        <f>'دیده بان بازار'!L2655</f>
        <v/>
      </c>
      <c r="M2652" s="16">
        <f>'دیده بان بازار'!M2655</f>
        <v/>
      </c>
      <c r="N2652" s="16">
        <f>'دیده بان بازار'!N2655</f>
        <v/>
      </c>
      <c r="O2652" s="16">
        <f>'دیده بان بازار'!O2655</f>
        <v/>
      </c>
      <c r="P2652" s="16">
        <f>'دیده بان بازار'!P2655</f>
        <v/>
      </c>
      <c r="Q2652" s="16">
        <f>'دیده بان بازار'!Q2655</f>
        <v/>
      </c>
      <c r="R2652" s="16">
        <f>'دیده بان بازار'!R2655</f>
        <v/>
      </c>
      <c r="S2652" s="16">
        <f>'دیده بان بازار'!S2655</f>
        <v/>
      </c>
      <c r="T2652" s="16">
        <f>'دیده بان بازار'!T2655</f>
        <v/>
      </c>
      <c r="U2652" s="16">
        <f>'دیده بان بازار'!U2655</f>
        <v/>
      </c>
      <c r="V2652" s="16">
        <f>'دیده بان بازار'!V2655</f>
        <v/>
      </c>
      <c r="W2652" s="7">
        <f>'دیده بان بازار'!W2655</f>
        <v/>
      </c>
      <c r="X2652" s="11">
        <f>IFERROR(IF(OR(R2652&lt;=0,W2652&lt;=0,S2652&lt;=0,V2652&lt;=0),0,ROUND((S2652/R2652)/(V2652/W2652),2)),0)</f>
        <v/>
      </c>
      <c r="Y2652" s="11">
        <f>IFERROR(IF(OR(S2652&lt;=0,V2652&lt;=0),0,ROUND(S2652/V2652,2)),0)</f>
        <v/>
      </c>
      <c r="Z2652" s="11">
        <f>IFERROR(J2652-M2652,0)</f>
        <v/>
      </c>
      <c r="AA2652" s="11">
        <f>IFERROR(ROUND(MAX(0,MIN(100,((AB2652*0.2)+(AC2652*0.15)+(AD2652*0.15)+(AE2652*0.1)+(AF2652*0.1)+(AG2652*0.15)+(MIN(Y2652/3,1)*100*0.1)+(AI2652*0.05))*((AH2652/100)*0.25+0.75))),0),0)</f>
        <v/>
      </c>
      <c r="AB2652" s="11">
        <f>ROUND(MAX(0,MIN(100,((M2652+10)/20)*100)),0)</f>
        <v/>
      </c>
      <c r="AC2652" s="11">
        <f>IFERROR(IF(D2652&lt;=0,0,ROUND(COUNTIFS($D$4:$D$3359,"&lt;="&amp;D2652,$D$4:$D$3359,"&gt;0")/COUNTIF($D$4:$D$3359,"&gt;0")*100,0)),0)</f>
        <v/>
      </c>
      <c r="AD2652" s="11">
        <f>IF(E2652&lt;=0,0,ROUND(MAX(0,MIN(100,(LOG10(1+E2652/1000000000)/LOG10(101))*100)),0))</f>
        <v/>
      </c>
      <c r="AE2652" s="11">
        <f>IF(O2652=N2652,50,ROUND(MAX(0,MIN(100,((H2652-N2652)/(O2652-N2652))*100)),0))</f>
        <v/>
      </c>
      <c r="AF2652" s="11">
        <f>ROUND(MAX(0,MIN(100,50+((H2652-K2652)/K2652)*1000)),0)</f>
        <v/>
      </c>
      <c r="AG2652" s="11">
        <f>IFERROR(ROUND(MAX(0,MIN(100,50+25*LN(MAX(0.01,X2652)))),0),25)</f>
        <v/>
      </c>
      <c r="AH2652" s="11">
        <f>ROUND(IF(M2652&lt;=-30,0,IF(M2652&lt;=-20,20,IF(M2652&lt;=-10,50,100))),0)</f>
        <v/>
      </c>
      <c r="AI2652" s="11">
        <f>ROUND(MAX(0,MIN(100,50+(Z2652*10))),0)</f>
        <v/>
      </c>
      <c r="AJ2652" s="11">
        <f>IFERROR(IF(--AA2652&gt;=80,"خرید قوی",IF(--AA2652&gt;=70,"خرید مشروط",IF(--AA2652&gt;=60,"مراقبت",IF(--AA2652&gt;=45,"ضعیف","عدم ورود")))),"")</f>
        <v/>
      </c>
    </row>
    <row r="2653">
      <c r="A2653" s="12">
        <f>'دیده بان بازار'!A2656</f>
        <v/>
      </c>
      <c r="B2653" s="13">
        <f>'دیده بان بازار'!B2656</f>
        <v/>
      </c>
      <c r="C2653" s="13">
        <f>'دیده بان بازار'!C2656</f>
        <v/>
      </c>
      <c r="D2653" s="13">
        <f>'دیده بان بازار'!D2656</f>
        <v/>
      </c>
      <c r="E2653" s="14">
        <f>'دیده بان بازار'!E2656</f>
        <v/>
      </c>
      <c r="F2653" s="13">
        <f>'دیده بان بازار'!F2656</f>
        <v/>
      </c>
      <c r="G2653" s="13">
        <f>'دیده بان بازار'!G2656</f>
        <v/>
      </c>
      <c r="H2653" s="13">
        <f>'دیده بان بازار'!H2656</f>
        <v/>
      </c>
      <c r="I2653" s="13">
        <f>'دیده بان بازار'!I2656</f>
        <v/>
      </c>
      <c r="J2653" s="13">
        <f>'دیده بان بازار'!J2656</f>
        <v/>
      </c>
      <c r="K2653" s="13">
        <f>'دیده بان بازار'!K2656</f>
        <v/>
      </c>
      <c r="L2653" s="13">
        <f>'دیده بان بازار'!L2656</f>
        <v/>
      </c>
      <c r="M2653" s="13">
        <f>'دیده بان بازار'!M2656</f>
        <v/>
      </c>
      <c r="N2653" s="13">
        <f>'دیده بان بازار'!N2656</f>
        <v/>
      </c>
      <c r="O2653" s="13">
        <f>'دیده بان بازار'!O2656</f>
        <v/>
      </c>
      <c r="P2653" s="13">
        <f>'دیده بان بازار'!P2656</f>
        <v/>
      </c>
      <c r="Q2653" s="13">
        <f>'دیده بان بازار'!Q2656</f>
        <v/>
      </c>
      <c r="R2653" s="13">
        <f>'دیده بان بازار'!R2656</f>
        <v/>
      </c>
      <c r="S2653" s="13">
        <f>'دیده بان بازار'!S2656</f>
        <v/>
      </c>
      <c r="T2653" s="13">
        <f>'دیده بان بازار'!T2656</f>
        <v/>
      </c>
      <c r="U2653" s="13">
        <f>'دیده بان بازار'!U2656</f>
        <v/>
      </c>
      <c r="V2653" s="13">
        <f>'دیده بان بازار'!V2656</f>
        <v/>
      </c>
      <c r="W2653" s="6">
        <f>'دیده بان بازار'!W2656</f>
        <v/>
      </c>
      <c r="X2653" s="11">
        <f>IFERROR(IF(OR(R2653&lt;=0,W2653&lt;=0,S2653&lt;=0,V2653&lt;=0),0,ROUND((S2653/R2653)/(V2653/W2653),2)),0)</f>
        <v/>
      </c>
      <c r="Y2653" s="11">
        <f>IFERROR(IF(OR(S2653&lt;=0,V2653&lt;=0),0,ROUND(S2653/V2653,2)),0)</f>
        <v/>
      </c>
      <c r="Z2653" s="11">
        <f>IFERROR(J2653-M2653,0)</f>
        <v/>
      </c>
      <c r="AA2653" s="11">
        <f>IFERROR(ROUND(MAX(0,MIN(100,((AB2653*0.2)+(AC2653*0.15)+(AD2653*0.15)+(AE2653*0.1)+(AF2653*0.1)+(AG2653*0.15)+(MIN(Y2653/3,1)*100*0.1)+(AI2653*0.05))*((AH2653/100)*0.25+0.75))),0),0)</f>
        <v/>
      </c>
      <c r="AB2653" s="11">
        <f>ROUND(MAX(0,MIN(100,((M2653+10)/20)*100)),0)</f>
        <v/>
      </c>
      <c r="AC2653" s="11">
        <f>IFERROR(IF(D2653&lt;=0,0,ROUND(COUNTIFS($D$4:$D$3359,"&lt;="&amp;D2653,$D$4:$D$3359,"&gt;0")/COUNTIF($D$4:$D$3359,"&gt;0")*100,0)),0)</f>
        <v/>
      </c>
      <c r="AD2653" s="11">
        <f>IF(E2653&lt;=0,0,ROUND(MAX(0,MIN(100,(LOG10(1+E2653/1000000000)/LOG10(101))*100)),0))</f>
        <v/>
      </c>
      <c r="AE2653" s="11">
        <f>IF(O2653=N2653,50,ROUND(MAX(0,MIN(100,((H2653-N2653)/(O2653-N2653))*100)),0))</f>
        <v/>
      </c>
      <c r="AF2653" s="11">
        <f>ROUND(MAX(0,MIN(100,50+((H2653-K2653)/K2653)*1000)),0)</f>
        <v/>
      </c>
      <c r="AG2653" s="11">
        <f>IFERROR(ROUND(MAX(0,MIN(100,50+25*LN(MAX(0.01,X2653)))),0),25)</f>
        <v/>
      </c>
      <c r="AH2653" s="11">
        <f>ROUND(IF(M2653&lt;=-30,0,IF(M2653&lt;=-20,20,IF(M2653&lt;=-10,50,100))),0)</f>
        <v/>
      </c>
      <c r="AI2653" s="11">
        <f>ROUND(MAX(0,MIN(100,50+(Z2653*10))),0)</f>
        <v/>
      </c>
      <c r="AJ2653" s="11">
        <f>IFERROR(IF(--AA2653&gt;=80,"خرید قوی",IF(--AA2653&gt;=70,"خرید مشروط",IF(--AA2653&gt;=60,"مراقبت",IF(--AA2653&gt;=45,"ضعیف","عدم ورود")))),"")</f>
        <v/>
      </c>
    </row>
    <row r="2654">
      <c r="A2654" s="15">
        <f>'دیده بان بازار'!A2657</f>
        <v/>
      </c>
      <c r="B2654" s="16">
        <f>'دیده بان بازار'!B2657</f>
        <v/>
      </c>
      <c r="C2654" s="16">
        <f>'دیده بان بازار'!C2657</f>
        <v/>
      </c>
      <c r="D2654" s="16">
        <f>'دیده بان بازار'!D2657</f>
        <v/>
      </c>
      <c r="E2654" s="17">
        <f>'دیده بان بازار'!E2657</f>
        <v/>
      </c>
      <c r="F2654" s="16">
        <f>'دیده بان بازار'!F2657</f>
        <v/>
      </c>
      <c r="G2654" s="16">
        <f>'دیده بان بازار'!G2657</f>
        <v/>
      </c>
      <c r="H2654" s="16">
        <f>'دیده بان بازار'!H2657</f>
        <v/>
      </c>
      <c r="I2654" s="16">
        <f>'دیده بان بازار'!I2657</f>
        <v/>
      </c>
      <c r="J2654" s="16">
        <f>'دیده بان بازار'!J2657</f>
        <v/>
      </c>
      <c r="K2654" s="16">
        <f>'دیده بان بازار'!K2657</f>
        <v/>
      </c>
      <c r="L2654" s="16">
        <f>'دیده بان بازار'!L2657</f>
        <v/>
      </c>
      <c r="M2654" s="16">
        <f>'دیده بان بازار'!M2657</f>
        <v/>
      </c>
      <c r="N2654" s="16">
        <f>'دیده بان بازار'!N2657</f>
        <v/>
      </c>
      <c r="O2654" s="16">
        <f>'دیده بان بازار'!O2657</f>
        <v/>
      </c>
      <c r="P2654" s="16">
        <f>'دیده بان بازار'!P2657</f>
        <v/>
      </c>
      <c r="Q2654" s="16">
        <f>'دیده بان بازار'!Q2657</f>
        <v/>
      </c>
      <c r="R2654" s="16">
        <f>'دیده بان بازار'!R2657</f>
        <v/>
      </c>
      <c r="S2654" s="16">
        <f>'دیده بان بازار'!S2657</f>
        <v/>
      </c>
      <c r="T2654" s="16">
        <f>'دیده بان بازار'!T2657</f>
        <v/>
      </c>
      <c r="U2654" s="16">
        <f>'دیده بان بازار'!U2657</f>
        <v/>
      </c>
      <c r="V2654" s="16">
        <f>'دیده بان بازار'!V2657</f>
        <v/>
      </c>
      <c r="W2654" s="7">
        <f>'دیده بان بازار'!W2657</f>
        <v/>
      </c>
      <c r="X2654" s="11">
        <f>IFERROR(IF(OR(R2654&lt;=0,W2654&lt;=0,S2654&lt;=0,V2654&lt;=0),0,ROUND((S2654/R2654)/(V2654/W2654),2)),0)</f>
        <v/>
      </c>
      <c r="Y2654" s="11">
        <f>IFERROR(IF(OR(S2654&lt;=0,V2654&lt;=0),0,ROUND(S2654/V2654,2)),0)</f>
        <v/>
      </c>
      <c r="Z2654" s="11">
        <f>IFERROR(J2654-M2654,0)</f>
        <v/>
      </c>
      <c r="AA2654" s="11">
        <f>IFERROR(ROUND(MAX(0,MIN(100,((AB2654*0.2)+(AC2654*0.15)+(AD2654*0.15)+(AE2654*0.1)+(AF2654*0.1)+(AG2654*0.15)+(MIN(Y2654/3,1)*100*0.1)+(AI2654*0.05))*((AH2654/100)*0.25+0.75))),0),0)</f>
        <v/>
      </c>
      <c r="AB2654" s="11">
        <f>ROUND(MAX(0,MIN(100,((M2654+10)/20)*100)),0)</f>
        <v/>
      </c>
      <c r="AC2654" s="11">
        <f>IFERROR(IF(D2654&lt;=0,0,ROUND(COUNTIFS($D$4:$D$3359,"&lt;="&amp;D2654,$D$4:$D$3359,"&gt;0")/COUNTIF($D$4:$D$3359,"&gt;0")*100,0)),0)</f>
        <v/>
      </c>
      <c r="AD2654" s="11">
        <f>IF(E2654&lt;=0,0,ROUND(MAX(0,MIN(100,(LOG10(1+E2654/1000000000)/LOG10(101))*100)),0))</f>
        <v/>
      </c>
      <c r="AE2654" s="11">
        <f>IF(O2654=N2654,50,ROUND(MAX(0,MIN(100,((H2654-N2654)/(O2654-N2654))*100)),0))</f>
        <v/>
      </c>
      <c r="AF2654" s="11">
        <f>ROUND(MAX(0,MIN(100,50+((H2654-K2654)/K2654)*1000)),0)</f>
        <v/>
      </c>
      <c r="AG2654" s="11">
        <f>IFERROR(ROUND(MAX(0,MIN(100,50+25*LN(MAX(0.01,X2654)))),0),25)</f>
        <v/>
      </c>
      <c r="AH2654" s="11">
        <f>ROUND(IF(M2654&lt;=-30,0,IF(M2654&lt;=-20,20,IF(M2654&lt;=-10,50,100))),0)</f>
        <v/>
      </c>
      <c r="AI2654" s="11">
        <f>ROUND(MAX(0,MIN(100,50+(Z2654*10))),0)</f>
        <v/>
      </c>
      <c r="AJ2654" s="11">
        <f>IFERROR(IF(--AA2654&gt;=80,"خرید قوی",IF(--AA2654&gt;=70,"خرید مشروط",IF(--AA2654&gt;=60,"مراقبت",IF(--AA2654&gt;=45,"ضعیف","عدم ورود")))),"")</f>
        <v/>
      </c>
    </row>
    <row r="2655">
      <c r="A2655" s="12">
        <f>'دیده بان بازار'!A2658</f>
        <v/>
      </c>
      <c r="B2655" s="13">
        <f>'دیده بان بازار'!B2658</f>
        <v/>
      </c>
      <c r="C2655" s="13">
        <f>'دیده بان بازار'!C2658</f>
        <v/>
      </c>
      <c r="D2655" s="13">
        <f>'دیده بان بازار'!D2658</f>
        <v/>
      </c>
      <c r="E2655" s="14">
        <f>'دیده بان بازار'!E2658</f>
        <v/>
      </c>
      <c r="F2655" s="13">
        <f>'دیده بان بازار'!F2658</f>
        <v/>
      </c>
      <c r="G2655" s="13">
        <f>'دیده بان بازار'!G2658</f>
        <v/>
      </c>
      <c r="H2655" s="13">
        <f>'دیده بان بازار'!H2658</f>
        <v/>
      </c>
      <c r="I2655" s="13">
        <f>'دیده بان بازار'!I2658</f>
        <v/>
      </c>
      <c r="J2655" s="13">
        <f>'دیده بان بازار'!J2658</f>
        <v/>
      </c>
      <c r="K2655" s="13">
        <f>'دیده بان بازار'!K2658</f>
        <v/>
      </c>
      <c r="L2655" s="13">
        <f>'دیده بان بازار'!L2658</f>
        <v/>
      </c>
      <c r="M2655" s="13">
        <f>'دیده بان بازار'!M2658</f>
        <v/>
      </c>
      <c r="N2655" s="13">
        <f>'دیده بان بازار'!N2658</f>
        <v/>
      </c>
      <c r="O2655" s="13">
        <f>'دیده بان بازار'!O2658</f>
        <v/>
      </c>
      <c r="P2655" s="13">
        <f>'دیده بان بازار'!P2658</f>
        <v/>
      </c>
      <c r="Q2655" s="13">
        <f>'دیده بان بازار'!Q2658</f>
        <v/>
      </c>
      <c r="R2655" s="13">
        <f>'دیده بان بازار'!R2658</f>
        <v/>
      </c>
      <c r="S2655" s="13">
        <f>'دیده بان بازار'!S2658</f>
        <v/>
      </c>
      <c r="T2655" s="13">
        <f>'دیده بان بازار'!T2658</f>
        <v/>
      </c>
      <c r="U2655" s="13">
        <f>'دیده بان بازار'!U2658</f>
        <v/>
      </c>
      <c r="V2655" s="13">
        <f>'دیده بان بازار'!V2658</f>
        <v/>
      </c>
      <c r="W2655" s="6">
        <f>'دیده بان بازار'!W2658</f>
        <v/>
      </c>
      <c r="X2655" s="11">
        <f>IFERROR(IF(OR(R2655&lt;=0,W2655&lt;=0,S2655&lt;=0,V2655&lt;=0),0,ROUND((S2655/R2655)/(V2655/W2655),2)),0)</f>
        <v/>
      </c>
      <c r="Y2655" s="11">
        <f>IFERROR(IF(OR(S2655&lt;=0,V2655&lt;=0),0,ROUND(S2655/V2655,2)),0)</f>
        <v/>
      </c>
      <c r="Z2655" s="11">
        <f>IFERROR(J2655-M2655,0)</f>
        <v/>
      </c>
      <c r="AA2655" s="11">
        <f>IFERROR(ROUND(MAX(0,MIN(100,((AB2655*0.2)+(AC2655*0.15)+(AD2655*0.15)+(AE2655*0.1)+(AF2655*0.1)+(AG2655*0.15)+(MIN(Y2655/3,1)*100*0.1)+(AI2655*0.05))*((AH2655/100)*0.25+0.75))),0),0)</f>
        <v/>
      </c>
      <c r="AB2655" s="11">
        <f>ROUND(MAX(0,MIN(100,((M2655+10)/20)*100)),0)</f>
        <v/>
      </c>
      <c r="AC2655" s="11">
        <f>IFERROR(IF(D2655&lt;=0,0,ROUND(COUNTIFS($D$4:$D$3359,"&lt;="&amp;D2655,$D$4:$D$3359,"&gt;0")/COUNTIF($D$4:$D$3359,"&gt;0")*100,0)),0)</f>
        <v/>
      </c>
      <c r="AD2655" s="11">
        <f>IF(E2655&lt;=0,0,ROUND(MAX(0,MIN(100,(LOG10(1+E2655/1000000000)/LOG10(101))*100)),0))</f>
        <v/>
      </c>
      <c r="AE2655" s="11">
        <f>IF(O2655=N2655,50,ROUND(MAX(0,MIN(100,((H2655-N2655)/(O2655-N2655))*100)),0))</f>
        <v/>
      </c>
      <c r="AF2655" s="11">
        <f>ROUND(MAX(0,MIN(100,50+((H2655-K2655)/K2655)*1000)),0)</f>
        <v/>
      </c>
      <c r="AG2655" s="11">
        <f>IFERROR(ROUND(MAX(0,MIN(100,50+25*LN(MAX(0.01,X2655)))),0),25)</f>
        <v/>
      </c>
      <c r="AH2655" s="11">
        <f>ROUND(IF(M2655&lt;=-30,0,IF(M2655&lt;=-20,20,IF(M2655&lt;=-10,50,100))),0)</f>
        <v/>
      </c>
      <c r="AI2655" s="11">
        <f>ROUND(MAX(0,MIN(100,50+(Z2655*10))),0)</f>
        <v/>
      </c>
      <c r="AJ2655" s="11">
        <f>IFERROR(IF(--AA2655&gt;=80,"خرید قوی",IF(--AA2655&gt;=70,"خرید مشروط",IF(--AA2655&gt;=60,"مراقبت",IF(--AA2655&gt;=45,"ضعیف","عدم ورود")))),"")</f>
        <v/>
      </c>
    </row>
    <row r="2656">
      <c r="A2656" s="15">
        <f>'دیده بان بازار'!A2659</f>
        <v/>
      </c>
      <c r="B2656" s="16">
        <f>'دیده بان بازار'!B2659</f>
        <v/>
      </c>
      <c r="C2656" s="16">
        <f>'دیده بان بازار'!C2659</f>
        <v/>
      </c>
      <c r="D2656" s="16">
        <f>'دیده بان بازار'!D2659</f>
        <v/>
      </c>
      <c r="E2656" s="17">
        <f>'دیده بان بازار'!E2659</f>
        <v/>
      </c>
      <c r="F2656" s="16">
        <f>'دیده بان بازار'!F2659</f>
        <v/>
      </c>
      <c r="G2656" s="16">
        <f>'دیده بان بازار'!G2659</f>
        <v/>
      </c>
      <c r="H2656" s="16">
        <f>'دیده بان بازار'!H2659</f>
        <v/>
      </c>
      <c r="I2656" s="16">
        <f>'دیده بان بازار'!I2659</f>
        <v/>
      </c>
      <c r="J2656" s="16">
        <f>'دیده بان بازار'!J2659</f>
        <v/>
      </c>
      <c r="K2656" s="16">
        <f>'دیده بان بازار'!K2659</f>
        <v/>
      </c>
      <c r="L2656" s="16">
        <f>'دیده بان بازار'!L2659</f>
        <v/>
      </c>
      <c r="M2656" s="16">
        <f>'دیده بان بازار'!M2659</f>
        <v/>
      </c>
      <c r="N2656" s="16">
        <f>'دیده بان بازار'!N2659</f>
        <v/>
      </c>
      <c r="O2656" s="16">
        <f>'دیده بان بازار'!O2659</f>
        <v/>
      </c>
      <c r="P2656" s="16">
        <f>'دیده بان بازار'!P2659</f>
        <v/>
      </c>
      <c r="Q2656" s="16">
        <f>'دیده بان بازار'!Q2659</f>
        <v/>
      </c>
      <c r="R2656" s="16">
        <f>'دیده بان بازار'!R2659</f>
        <v/>
      </c>
      <c r="S2656" s="16">
        <f>'دیده بان بازار'!S2659</f>
        <v/>
      </c>
      <c r="T2656" s="16">
        <f>'دیده بان بازار'!T2659</f>
        <v/>
      </c>
      <c r="U2656" s="16">
        <f>'دیده بان بازار'!U2659</f>
        <v/>
      </c>
      <c r="V2656" s="16">
        <f>'دیده بان بازار'!V2659</f>
        <v/>
      </c>
      <c r="W2656" s="7">
        <f>'دیده بان بازار'!W2659</f>
        <v/>
      </c>
      <c r="X2656" s="11">
        <f>IFERROR(IF(OR(R2656&lt;=0,W2656&lt;=0,S2656&lt;=0,V2656&lt;=0),0,ROUND((S2656/R2656)/(V2656/W2656),2)),0)</f>
        <v/>
      </c>
      <c r="Y2656" s="11">
        <f>IFERROR(IF(OR(S2656&lt;=0,V2656&lt;=0),0,ROUND(S2656/V2656,2)),0)</f>
        <v/>
      </c>
      <c r="Z2656" s="11">
        <f>IFERROR(J2656-M2656,0)</f>
        <v/>
      </c>
      <c r="AA2656" s="11">
        <f>IFERROR(ROUND(MAX(0,MIN(100,((AB2656*0.2)+(AC2656*0.15)+(AD2656*0.15)+(AE2656*0.1)+(AF2656*0.1)+(AG2656*0.15)+(MIN(Y2656/3,1)*100*0.1)+(AI2656*0.05))*((AH2656/100)*0.25+0.75))),0),0)</f>
        <v/>
      </c>
      <c r="AB2656" s="11">
        <f>ROUND(MAX(0,MIN(100,((M2656+10)/20)*100)),0)</f>
        <v/>
      </c>
      <c r="AC2656" s="11">
        <f>IFERROR(IF(D2656&lt;=0,0,ROUND(COUNTIFS($D$4:$D$3359,"&lt;="&amp;D2656,$D$4:$D$3359,"&gt;0")/COUNTIF($D$4:$D$3359,"&gt;0")*100,0)),0)</f>
        <v/>
      </c>
      <c r="AD2656" s="11">
        <f>IF(E2656&lt;=0,0,ROUND(MAX(0,MIN(100,(LOG10(1+E2656/1000000000)/LOG10(101))*100)),0))</f>
        <v/>
      </c>
      <c r="AE2656" s="11">
        <f>IF(O2656=N2656,50,ROUND(MAX(0,MIN(100,((H2656-N2656)/(O2656-N2656))*100)),0))</f>
        <v/>
      </c>
      <c r="AF2656" s="11">
        <f>ROUND(MAX(0,MIN(100,50+((H2656-K2656)/K2656)*1000)),0)</f>
        <v/>
      </c>
      <c r="AG2656" s="11">
        <f>IFERROR(ROUND(MAX(0,MIN(100,50+25*LN(MAX(0.01,X2656)))),0),25)</f>
        <v/>
      </c>
      <c r="AH2656" s="11">
        <f>ROUND(IF(M2656&lt;=-30,0,IF(M2656&lt;=-20,20,IF(M2656&lt;=-10,50,100))),0)</f>
        <v/>
      </c>
      <c r="AI2656" s="11">
        <f>ROUND(MAX(0,MIN(100,50+(Z2656*10))),0)</f>
        <v/>
      </c>
      <c r="AJ2656" s="11">
        <f>IFERROR(IF(--AA2656&gt;=80,"خرید قوی",IF(--AA2656&gt;=70,"خرید مشروط",IF(--AA2656&gt;=60,"مراقبت",IF(--AA2656&gt;=45,"ضعیف","عدم ورود")))),"")</f>
        <v/>
      </c>
    </row>
    <row r="2657">
      <c r="A2657" s="15">
        <f>'دیده بان بازار'!A2660</f>
        <v/>
      </c>
      <c r="B2657" s="16">
        <f>'دیده بان بازار'!B2660</f>
        <v/>
      </c>
      <c r="C2657" s="16">
        <f>'دیده بان بازار'!C2660</f>
        <v/>
      </c>
      <c r="D2657" s="16">
        <f>'دیده بان بازار'!D2660</f>
        <v/>
      </c>
      <c r="E2657" s="17">
        <f>'دیده بان بازار'!E2660</f>
        <v/>
      </c>
      <c r="F2657" s="16">
        <f>'دیده بان بازار'!F2660</f>
        <v/>
      </c>
      <c r="G2657" s="16">
        <f>'دیده بان بازار'!G2660</f>
        <v/>
      </c>
      <c r="H2657" s="16">
        <f>'دیده بان بازار'!H2660</f>
        <v/>
      </c>
      <c r="I2657" s="16">
        <f>'دیده بان بازار'!I2660</f>
        <v/>
      </c>
      <c r="J2657" s="16">
        <f>'دیده بان بازار'!J2660</f>
        <v/>
      </c>
      <c r="K2657" s="16">
        <f>'دیده بان بازار'!K2660</f>
        <v/>
      </c>
      <c r="L2657" s="16">
        <f>'دیده بان بازار'!L2660</f>
        <v/>
      </c>
      <c r="M2657" s="16">
        <f>'دیده بان بازار'!M2660</f>
        <v/>
      </c>
      <c r="N2657" s="16">
        <f>'دیده بان بازار'!N2660</f>
        <v/>
      </c>
      <c r="O2657" s="16">
        <f>'دیده بان بازار'!O2660</f>
        <v/>
      </c>
      <c r="P2657" s="16">
        <f>'دیده بان بازار'!P2660</f>
        <v/>
      </c>
      <c r="Q2657" s="16">
        <f>'دیده بان بازار'!Q2660</f>
        <v/>
      </c>
      <c r="R2657" s="16">
        <f>'دیده بان بازار'!R2660</f>
        <v/>
      </c>
      <c r="S2657" s="16">
        <f>'دیده بان بازار'!S2660</f>
        <v/>
      </c>
      <c r="T2657" s="16">
        <f>'دیده بان بازار'!T2660</f>
        <v/>
      </c>
      <c r="U2657" s="16">
        <f>'دیده بان بازار'!U2660</f>
        <v/>
      </c>
      <c r="V2657" s="16">
        <f>'دیده بان بازار'!V2660</f>
        <v/>
      </c>
      <c r="W2657" s="7">
        <f>'دیده بان بازار'!W2660</f>
        <v/>
      </c>
      <c r="X2657" s="11">
        <f>IFERROR(IF(OR(R2657&lt;=0,W2657&lt;=0,S2657&lt;=0,V2657&lt;=0),0,ROUND((S2657/R2657)/(V2657/W2657),2)),0)</f>
        <v/>
      </c>
      <c r="Y2657" s="11">
        <f>IFERROR(IF(OR(S2657&lt;=0,V2657&lt;=0),0,ROUND(S2657/V2657,2)),0)</f>
        <v/>
      </c>
      <c r="Z2657" s="11">
        <f>IFERROR(J2657-M2657,0)</f>
        <v/>
      </c>
      <c r="AA2657" s="11">
        <f>IFERROR(ROUND(MAX(0,MIN(100,((AB2657*0.2)+(AC2657*0.15)+(AD2657*0.15)+(AE2657*0.1)+(AF2657*0.1)+(AG2657*0.15)+(MIN(Y2657/3,1)*100*0.1)+(AI2657*0.05))*((AH2657/100)*0.25+0.75))),0),0)</f>
        <v/>
      </c>
      <c r="AB2657" s="11">
        <f>ROUND(MAX(0,MIN(100,((M2657+10)/20)*100)),0)</f>
        <v/>
      </c>
      <c r="AC2657" s="11">
        <f>IFERROR(IF(D2657&lt;=0,0,ROUND(COUNTIFS($D$4:$D$3359,"&lt;="&amp;D2657,$D$4:$D$3359,"&gt;0")/COUNTIF($D$4:$D$3359,"&gt;0")*100,0)),0)</f>
        <v/>
      </c>
      <c r="AD2657" s="11">
        <f>IF(E2657&lt;=0,0,ROUND(MAX(0,MIN(100,(LOG10(1+E2657/1000000000)/LOG10(101))*100)),0))</f>
        <v/>
      </c>
      <c r="AE2657" s="11">
        <f>IF(O2657=N2657,50,ROUND(MAX(0,MIN(100,((H2657-N2657)/(O2657-N2657))*100)),0))</f>
        <v/>
      </c>
      <c r="AF2657" s="11">
        <f>ROUND(MAX(0,MIN(100,50+((H2657-K2657)/K2657)*1000)),0)</f>
        <v/>
      </c>
      <c r="AG2657" s="11">
        <f>IFERROR(ROUND(MAX(0,MIN(100,50+25*LN(MAX(0.01,X2657)))),0),25)</f>
        <v/>
      </c>
      <c r="AH2657" s="11">
        <f>ROUND(IF(M2657&lt;=-30,0,IF(M2657&lt;=-20,20,IF(M2657&lt;=-10,50,100))),0)</f>
        <v/>
      </c>
      <c r="AI2657" s="11">
        <f>ROUND(MAX(0,MIN(100,50+(Z2657*10))),0)</f>
        <v/>
      </c>
      <c r="AJ2657" s="11">
        <f>IFERROR(IF(--AA2657&gt;=80,"خرید قوی",IF(--AA2657&gt;=70,"خرید مشروط",IF(--AA2657&gt;=60,"مراقبت",IF(--AA2657&gt;=45,"ضعیف","عدم ورود")))),"")</f>
        <v/>
      </c>
    </row>
    <row r="2658">
      <c r="A2658" s="12">
        <f>'دیده بان بازار'!A2661</f>
        <v/>
      </c>
      <c r="B2658" s="13">
        <f>'دیده بان بازار'!B2661</f>
        <v/>
      </c>
      <c r="C2658" s="13">
        <f>'دیده بان بازار'!C2661</f>
        <v/>
      </c>
      <c r="D2658" s="13">
        <f>'دیده بان بازار'!D2661</f>
        <v/>
      </c>
      <c r="E2658" s="14">
        <f>'دیده بان بازار'!E2661</f>
        <v/>
      </c>
      <c r="F2658" s="13">
        <f>'دیده بان بازار'!F2661</f>
        <v/>
      </c>
      <c r="G2658" s="13">
        <f>'دیده بان بازار'!G2661</f>
        <v/>
      </c>
      <c r="H2658" s="13">
        <f>'دیده بان بازار'!H2661</f>
        <v/>
      </c>
      <c r="I2658" s="13">
        <f>'دیده بان بازار'!I2661</f>
        <v/>
      </c>
      <c r="J2658" s="13">
        <f>'دیده بان بازار'!J2661</f>
        <v/>
      </c>
      <c r="K2658" s="13">
        <f>'دیده بان بازار'!K2661</f>
        <v/>
      </c>
      <c r="L2658" s="13">
        <f>'دیده بان بازار'!L2661</f>
        <v/>
      </c>
      <c r="M2658" s="13">
        <f>'دیده بان بازار'!M2661</f>
        <v/>
      </c>
      <c r="N2658" s="13">
        <f>'دیده بان بازار'!N2661</f>
        <v/>
      </c>
      <c r="O2658" s="13">
        <f>'دیده بان بازار'!O2661</f>
        <v/>
      </c>
      <c r="P2658" s="13">
        <f>'دیده بان بازار'!P2661</f>
        <v/>
      </c>
      <c r="Q2658" s="13">
        <f>'دیده بان بازار'!Q2661</f>
        <v/>
      </c>
      <c r="R2658" s="13">
        <f>'دیده بان بازار'!R2661</f>
        <v/>
      </c>
      <c r="S2658" s="13">
        <f>'دیده بان بازار'!S2661</f>
        <v/>
      </c>
      <c r="T2658" s="13">
        <f>'دیده بان بازار'!T2661</f>
        <v/>
      </c>
      <c r="U2658" s="13">
        <f>'دیده بان بازار'!U2661</f>
        <v/>
      </c>
      <c r="V2658" s="13">
        <f>'دیده بان بازار'!V2661</f>
        <v/>
      </c>
      <c r="W2658" s="6">
        <f>'دیده بان بازار'!W2661</f>
        <v/>
      </c>
      <c r="X2658" s="11">
        <f>IFERROR(IF(OR(R2658&lt;=0,W2658&lt;=0,S2658&lt;=0,V2658&lt;=0),0,ROUND((S2658/R2658)/(V2658/W2658),2)),0)</f>
        <v/>
      </c>
      <c r="Y2658" s="11">
        <f>IFERROR(IF(OR(S2658&lt;=0,V2658&lt;=0),0,ROUND(S2658/V2658,2)),0)</f>
        <v/>
      </c>
      <c r="Z2658" s="11">
        <f>IFERROR(J2658-M2658,0)</f>
        <v/>
      </c>
      <c r="AA2658" s="11">
        <f>IFERROR(ROUND(MAX(0,MIN(100,((AB2658*0.2)+(AC2658*0.15)+(AD2658*0.15)+(AE2658*0.1)+(AF2658*0.1)+(AG2658*0.15)+(MIN(Y2658/3,1)*100*0.1)+(AI2658*0.05))*((AH2658/100)*0.25+0.75))),0),0)</f>
        <v/>
      </c>
      <c r="AB2658" s="11">
        <f>ROUND(MAX(0,MIN(100,((M2658+10)/20)*100)),0)</f>
        <v/>
      </c>
      <c r="AC2658" s="11">
        <f>IFERROR(IF(D2658&lt;=0,0,ROUND(COUNTIFS($D$4:$D$3359,"&lt;="&amp;D2658,$D$4:$D$3359,"&gt;0")/COUNTIF($D$4:$D$3359,"&gt;0")*100,0)),0)</f>
        <v/>
      </c>
      <c r="AD2658" s="11">
        <f>IF(E2658&lt;=0,0,ROUND(MAX(0,MIN(100,(LOG10(1+E2658/1000000000)/LOG10(101))*100)),0))</f>
        <v/>
      </c>
      <c r="AE2658" s="11">
        <f>IF(O2658=N2658,50,ROUND(MAX(0,MIN(100,((H2658-N2658)/(O2658-N2658))*100)),0))</f>
        <v/>
      </c>
      <c r="AF2658" s="11">
        <f>ROUND(MAX(0,MIN(100,50+((H2658-K2658)/K2658)*1000)),0)</f>
        <v/>
      </c>
      <c r="AG2658" s="11">
        <f>IFERROR(ROUND(MAX(0,MIN(100,50+25*LN(MAX(0.01,X2658)))),0),25)</f>
        <v/>
      </c>
      <c r="AH2658" s="11">
        <f>ROUND(IF(M2658&lt;=-30,0,IF(M2658&lt;=-20,20,IF(M2658&lt;=-10,50,100))),0)</f>
        <v/>
      </c>
      <c r="AI2658" s="11">
        <f>ROUND(MAX(0,MIN(100,50+(Z2658*10))),0)</f>
        <v/>
      </c>
      <c r="AJ2658" s="11">
        <f>IFERROR(IF(--AA2658&gt;=80,"خرید قوی",IF(--AA2658&gt;=70,"خرید مشروط",IF(--AA2658&gt;=60,"مراقبت",IF(--AA2658&gt;=45,"ضعیف","عدم ورود")))),"")</f>
        <v/>
      </c>
    </row>
    <row r="2659">
      <c r="A2659" s="15">
        <f>'دیده بان بازار'!A2662</f>
        <v/>
      </c>
      <c r="B2659" s="16">
        <f>'دیده بان بازار'!B2662</f>
        <v/>
      </c>
      <c r="C2659" s="16">
        <f>'دیده بان بازار'!C2662</f>
        <v/>
      </c>
      <c r="D2659" s="16">
        <f>'دیده بان بازار'!D2662</f>
        <v/>
      </c>
      <c r="E2659" s="17">
        <f>'دیده بان بازار'!E2662</f>
        <v/>
      </c>
      <c r="F2659" s="16">
        <f>'دیده بان بازار'!F2662</f>
        <v/>
      </c>
      <c r="G2659" s="16">
        <f>'دیده بان بازار'!G2662</f>
        <v/>
      </c>
      <c r="H2659" s="16">
        <f>'دیده بان بازار'!H2662</f>
        <v/>
      </c>
      <c r="I2659" s="16">
        <f>'دیده بان بازار'!I2662</f>
        <v/>
      </c>
      <c r="J2659" s="16">
        <f>'دیده بان بازار'!J2662</f>
        <v/>
      </c>
      <c r="K2659" s="16">
        <f>'دیده بان بازار'!K2662</f>
        <v/>
      </c>
      <c r="L2659" s="16">
        <f>'دیده بان بازار'!L2662</f>
        <v/>
      </c>
      <c r="M2659" s="16">
        <f>'دیده بان بازار'!M2662</f>
        <v/>
      </c>
      <c r="N2659" s="16">
        <f>'دیده بان بازار'!N2662</f>
        <v/>
      </c>
      <c r="O2659" s="16">
        <f>'دیده بان بازار'!O2662</f>
        <v/>
      </c>
      <c r="P2659" s="16">
        <f>'دیده بان بازار'!P2662</f>
        <v/>
      </c>
      <c r="Q2659" s="16">
        <f>'دیده بان بازار'!Q2662</f>
        <v/>
      </c>
      <c r="R2659" s="16">
        <f>'دیده بان بازار'!R2662</f>
        <v/>
      </c>
      <c r="S2659" s="16">
        <f>'دیده بان بازار'!S2662</f>
        <v/>
      </c>
      <c r="T2659" s="16">
        <f>'دیده بان بازار'!T2662</f>
        <v/>
      </c>
      <c r="U2659" s="16">
        <f>'دیده بان بازار'!U2662</f>
        <v/>
      </c>
      <c r="V2659" s="16">
        <f>'دیده بان بازار'!V2662</f>
        <v/>
      </c>
      <c r="W2659" s="7">
        <f>'دیده بان بازار'!W2662</f>
        <v/>
      </c>
      <c r="X2659" s="11">
        <f>IFERROR(IF(OR(R2659&lt;=0,W2659&lt;=0,S2659&lt;=0,V2659&lt;=0),0,ROUND((S2659/R2659)/(V2659/W2659),2)),0)</f>
        <v/>
      </c>
      <c r="Y2659" s="11">
        <f>IFERROR(IF(OR(S2659&lt;=0,V2659&lt;=0),0,ROUND(S2659/V2659,2)),0)</f>
        <v/>
      </c>
      <c r="Z2659" s="11">
        <f>IFERROR(J2659-M2659,0)</f>
        <v/>
      </c>
      <c r="AA2659" s="11">
        <f>IFERROR(ROUND(MAX(0,MIN(100,((AB2659*0.2)+(AC2659*0.15)+(AD2659*0.15)+(AE2659*0.1)+(AF2659*0.1)+(AG2659*0.15)+(MIN(Y2659/3,1)*100*0.1)+(AI2659*0.05))*((AH2659/100)*0.25+0.75))),0),0)</f>
        <v/>
      </c>
      <c r="AB2659" s="11">
        <f>ROUND(MAX(0,MIN(100,((M2659+10)/20)*100)),0)</f>
        <v/>
      </c>
      <c r="AC2659" s="11">
        <f>IFERROR(IF(D2659&lt;=0,0,ROUND(COUNTIFS($D$4:$D$3359,"&lt;="&amp;D2659,$D$4:$D$3359,"&gt;0")/COUNTIF($D$4:$D$3359,"&gt;0")*100,0)),0)</f>
        <v/>
      </c>
      <c r="AD2659" s="11">
        <f>IF(E2659&lt;=0,0,ROUND(MAX(0,MIN(100,(LOG10(1+E2659/1000000000)/LOG10(101))*100)),0))</f>
        <v/>
      </c>
      <c r="AE2659" s="11">
        <f>IF(O2659=N2659,50,ROUND(MAX(0,MIN(100,((H2659-N2659)/(O2659-N2659))*100)),0))</f>
        <v/>
      </c>
      <c r="AF2659" s="11">
        <f>ROUND(MAX(0,MIN(100,50+((H2659-K2659)/K2659)*1000)),0)</f>
        <v/>
      </c>
      <c r="AG2659" s="11">
        <f>IFERROR(ROUND(MAX(0,MIN(100,50+25*LN(MAX(0.01,X2659)))),0),25)</f>
        <v/>
      </c>
      <c r="AH2659" s="11">
        <f>ROUND(IF(M2659&lt;=-30,0,IF(M2659&lt;=-20,20,IF(M2659&lt;=-10,50,100))),0)</f>
        <v/>
      </c>
      <c r="AI2659" s="11">
        <f>ROUND(MAX(0,MIN(100,50+(Z2659*10))),0)</f>
        <v/>
      </c>
      <c r="AJ2659" s="11">
        <f>IFERROR(IF(--AA2659&gt;=80,"خرید قوی",IF(--AA2659&gt;=70,"خرید مشروط",IF(--AA2659&gt;=60,"مراقبت",IF(--AA2659&gt;=45,"ضعیف","عدم ورود")))),"")</f>
        <v/>
      </c>
    </row>
    <row r="2660">
      <c r="A2660" s="12">
        <f>'دیده بان بازار'!A2663</f>
        <v/>
      </c>
      <c r="B2660" s="13">
        <f>'دیده بان بازار'!B2663</f>
        <v/>
      </c>
      <c r="C2660" s="13">
        <f>'دیده بان بازار'!C2663</f>
        <v/>
      </c>
      <c r="D2660" s="13">
        <f>'دیده بان بازار'!D2663</f>
        <v/>
      </c>
      <c r="E2660" s="14">
        <f>'دیده بان بازار'!E2663</f>
        <v/>
      </c>
      <c r="F2660" s="13">
        <f>'دیده بان بازار'!F2663</f>
        <v/>
      </c>
      <c r="G2660" s="13">
        <f>'دیده بان بازار'!G2663</f>
        <v/>
      </c>
      <c r="H2660" s="13">
        <f>'دیده بان بازار'!H2663</f>
        <v/>
      </c>
      <c r="I2660" s="13">
        <f>'دیده بان بازار'!I2663</f>
        <v/>
      </c>
      <c r="J2660" s="13">
        <f>'دیده بان بازار'!J2663</f>
        <v/>
      </c>
      <c r="K2660" s="13">
        <f>'دیده بان بازار'!K2663</f>
        <v/>
      </c>
      <c r="L2660" s="13">
        <f>'دیده بان بازار'!L2663</f>
        <v/>
      </c>
      <c r="M2660" s="13">
        <f>'دیده بان بازار'!M2663</f>
        <v/>
      </c>
      <c r="N2660" s="13">
        <f>'دیده بان بازار'!N2663</f>
        <v/>
      </c>
      <c r="O2660" s="13">
        <f>'دیده بان بازار'!O2663</f>
        <v/>
      </c>
      <c r="P2660" s="13">
        <f>'دیده بان بازار'!P2663</f>
        <v/>
      </c>
      <c r="Q2660" s="13">
        <f>'دیده بان بازار'!Q2663</f>
        <v/>
      </c>
      <c r="R2660" s="13">
        <f>'دیده بان بازار'!R2663</f>
        <v/>
      </c>
      <c r="S2660" s="13">
        <f>'دیده بان بازار'!S2663</f>
        <v/>
      </c>
      <c r="T2660" s="13">
        <f>'دیده بان بازار'!T2663</f>
        <v/>
      </c>
      <c r="U2660" s="13">
        <f>'دیده بان بازار'!U2663</f>
        <v/>
      </c>
      <c r="V2660" s="13">
        <f>'دیده بان بازار'!V2663</f>
        <v/>
      </c>
      <c r="W2660" s="6">
        <f>'دیده بان بازار'!W2663</f>
        <v/>
      </c>
      <c r="X2660" s="11">
        <f>IFERROR(IF(OR(R2660&lt;=0,W2660&lt;=0,S2660&lt;=0,V2660&lt;=0),0,ROUND((S2660/R2660)/(V2660/W2660),2)),0)</f>
        <v/>
      </c>
      <c r="Y2660" s="11">
        <f>IFERROR(IF(OR(S2660&lt;=0,V2660&lt;=0),0,ROUND(S2660/V2660,2)),0)</f>
        <v/>
      </c>
      <c r="Z2660" s="11">
        <f>IFERROR(J2660-M2660,0)</f>
        <v/>
      </c>
      <c r="AA2660" s="11">
        <f>IFERROR(ROUND(MAX(0,MIN(100,((AB2660*0.2)+(AC2660*0.15)+(AD2660*0.15)+(AE2660*0.1)+(AF2660*0.1)+(AG2660*0.15)+(MIN(Y2660/3,1)*100*0.1)+(AI2660*0.05))*((AH2660/100)*0.25+0.75))),0),0)</f>
        <v/>
      </c>
      <c r="AB2660" s="11">
        <f>ROUND(MAX(0,MIN(100,((M2660+10)/20)*100)),0)</f>
        <v/>
      </c>
      <c r="AC2660" s="11">
        <f>IFERROR(IF(D2660&lt;=0,0,ROUND(COUNTIFS($D$4:$D$3359,"&lt;="&amp;D2660,$D$4:$D$3359,"&gt;0")/COUNTIF($D$4:$D$3359,"&gt;0")*100,0)),0)</f>
        <v/>
      </c>
      <c r="AD2660" s="11">
        <f>IF(E2660&lt;=0,0,ROUND(MAX(0,MIN(100,(LOG10(1+E2660/1000000000)/LOG10(101))*100)),0))</f>
        <v/>
      </c>
      <c r="AE2660" s="11">
        <f>IF(O2660=N2660,50,ROUND(MAX(0,MIN(100,((H2660-N2660)/(O2660-N2660))*100)),0))</f>
        <v/>
      </c>
      <c r="AF2660" s="11">
        <f>ROUND(MAX(0,MIN(100,50+((H2660-K2660)/K2660)*1000)),0)</f>
        <v/>
      </c>
      <c r="AG2660" s="11">
        <f>IFERROR(ROUND(MAX(0,MIN(100,50+25*LN(MAX(0.01,X2660)))),0),25)</f>
        <v/>
      </c>
      <c r="AH2660" s="11">
        <f>ROUND(IF(M2660&lt;=-30,0,IF(M2660&lt;=-20,20,IF(M2660&lt;=-10,50,100))),0)</f>
        <v/>
      </c>
      <c r="AI2660" s="11">
        <f>ROUND(MAX(0,MIN(100,50+(Z2660*10))),0)</f>
        <v/>
      </c>
      <c r="AJ2660" s="11">
        <f>IFERROR(IF(--AA2660&gt;=80,"خرید قوی",IF(--AA2660&gt;=70,"خرید مشروط",IF(--AA2660&gt;=60,"مراقبت",IF(--AA2660&gt;=45,"ضعیف","عدم ورود")))),"")</f>
        <v/>
      </c>
    </row>
    <row r="2661">
      <c r="A2661" s="15">
        <f>'دیده بان بازار'!A2664</f>
        <v/>
      </c>
      <c r="B2661" s="16">
        <f>'دیده بان بازار'!B2664</f>
        <v/>
      </c>
      <c r="C2661" s="16">
        <f>'دیده بان بازار'!C2664</f>
        <v/>
      </c>
      <c r="D2661" s="16">
        <f>'دیده بان بازار'!D2664</f>
        <v/>
      </c>
      <c r="E2661" s="17">
        <f>'دیده بان بازار'!E2664</f>
        <v/>
      </c>
      <c r="F2661" s="16">
        <f>'دیده بان بازار'!F2664</f>
        <v/>
      </c>
      <c r="G2661" s="16">
        <f>'دیده بان بازار'!G2664</f>
        <v/>
      </c>
      <c r="H2661" s="16">
        <f>'دیده بان بازار'!H2664</f>
        <v/>
      </c>
      <c r="I2661" s="16">
        <f>'دیده بان بازار'!I2664</f>
        <v/>
      </c>
      <c r="J2661" s="16">
        <f>'دیده بان بازار'!J2664</f>
        <v/>
      </c>
      <c r="K2661" s="16">
        <f>'دیده بان بازار'!K2664</f>
        <v/>
      </c>
      <c r="L2661" s="16">
        <f>'دیده بان بازار'!L2664</f>
        <v/>
      </c>
      <c r="M2661" s="16">
        <f>'دیده بان بازار'!M2664</f>
        <v/>
      </c>
      <c r="N2661" s="16">
        <f>'دیده بان بازار'!N2664</f>
        <v/>
      </c>
      <c r="O2661" s="16">
        <f>'دیده بان بازار'!O2664</f>
        <v/>
      </c>
      <c r="P2661" s="16">
        <f>'دیده بان بازار'!P2664</f>
        <v/>
      </c>
      <c r="Q2661" s="16">
        <f>'دیده بان بازار'!Q2664</f>
        <v/>
      </c>
      <c r="R2661" s="16">
        <f>'دیده بان بازار'!R2664</f>
        <v/>
      </c>
      <c r="S2661" s="16">
        <f>'دیده بان بازار'!S2664</f>
        <v/>
      </c>
      <c r="T2661" s="16">
        <f>'دیده بان بازار'!T2664</f>
        <v/>
      </c>
      <c r="U2661" s="16">
        <f>'دیده بان بازار'!U2664</f>
        <v/>
      </c>
      <c r="V2661" s="16">
        <f>'دیده بان بازار'!V2664</f>
        <v/>
      </c>
      <c r="W2661" s="7">
        <f>'دیده بان بازار'!W2664</f>
        <v/>
      </c>
      <c r="X2661" s="11">
        <f>IFERROR(IF(OR(R2661&lt;=0,W2661&lt;=0,S2661&lt;=0,V2661&lt;=0),0,ROUND((S2661/R2661)/(V2661/W2661),2)),0)</f>
        <v/>
      </c>
      <c r="Y2661" s="11">
        <f>IFERROR(IF(OR(S2661&lt;=0,V2661&lt;=0),0,ROUND(S2661/V2661,2)),0)</f>
        <v/>
      </c>
      <c r="Z2661" s="11">
        <f>IFERROR(J2661-M2661,0)</f>
        <v/>
      </c>
      <c r="AA2661" s="11">
        <f>IFERROR(ROUND(MAX(0,MIN(100,((AB2661*0.2)+(AC2661*0.15)+(AD2661*0.15)+(AE2661*0.1)+(AF2661*0.1)+(AG2661*0.15)+(MIN(Y2661/3,1)*100*0.1)+(AI2661*0.05))*((AH2661/100)*0.25+0.75))),0),0)</f>
        <v/>
      </c>
      <c r="AB2661" s="11">
        <f>ROUND(MAX(0,MIN(100,((M2661+10)/20)*100)),0)</f>
        <v/>
      </c>
      <c r="AC2661" s="11">
        <f>IFERROR(IF(D2661&lt;=0,0,ROUND(COUNTIFS($D$4:$D$3359,"&lt;="&amp;D2661,$D$4:$D$3359,"&gt;0")/COUNTIF($D$4:$D$3359,"&gt;0")*100,0)),0)</f>
        <v/>
      </c>
      <c r="AD2661" s="11">
        <f>IF(E2661&lt;=0,0,ROUND(MAX(0,MIN(100,(LOG10(1+E2661/1000000000)/LOG10(101))*100)),0))</f>
        <v/>
      </c>
      <c r="AE2661" s="11">
        <f>IF(O2661=N2661,50,ROUND(MAX(0,MIN(100,((H2661-N2661)/(O2661-N2661))*100)),0))</f>
        <v/>
      </c>
      <c r="AF2661" s="11">
        <f>ROUND(MAX(0,MIN(100,50+((H2661-K2661)/K2661)*1000)),0)</f>
        <v/>
      </c>
      <c r="AG2661" s="11">
        <f>IFERROR(ROUND(MAX(0,MIN(100,50+25*LN(MAX(0.01,X2661)))),0),25)</f>
        <v/>
      </c>
      <c r="AH2661" s="11">
        <f>ROUND(IF(M2661&lt;=-30,0,IF(M2661&lt;=-20,20,IF(M2661&lt;=-10,50,100))),0)</f>
        <v/>
      </c>
      <c r="AI2661" s="11">
        <f>ROUND(MAX(0,MIN(100,50+(Z2661*10))),0)</f>
        <v/>
      </c>
      <c r="AJ2661" s="11">
        <f>IFERROR(IF(--AA2661&gt;=80,"خرید قوی",IF(--AA2661&gt;=70,"خرید مشروط",IF(--AA2661&gt;=60,"مراقبت",IF(--AA2661&gt;=45,"ضعیف","عدم ورود")))),"")</f>
        <v/>
      </c>
    </row>
    <row r="2662">
      <c r="A2662" s="12">
        <f>'دیده بان بازار'!A2665</f>
        <v/>
      </c>
      <c r="B2662" s="13">
        <f>'دیده بان بازار'!B2665</f>
        <v/>
      </c>
      <c r="C2662" s="13">
        <f>'دیده بان بازار'!C2665</f>
        <v/>
      </c>
      <c r="D2662" s="13">
        <f>'دیده بان بازار'!D2665</f>
        <v/>
      </c>
      <c r="E2662" s="14">
        <f>'دیده بان بازار'!E2665</f>
        <v/>
      </c>
      <c r="F2662" s="13">
        <f>'دیده بان بازار'!F2665</f>
        <v/>
      </c>
      <c r="G2662" s="13">
        <f>'دیده بان بازار'!G2665</f>
        <v/>
      </c>
      <c r="H2662" s="13">
        <f>'دیده بان بازار'!H2665</f>
        <v/>
      </c>
      <c r="I2662" s="13">
        <f>'دیده بان بازار'!I2665</f>
        <v/>
      </c>
      <c r="J2662" s="13">
        <f>'دیده بان بازار'!J2665</f>
        <v/>
      </c>
      <c r="K2662" s="13">
        <f>'دیده بان بازار'!K2665</f>
        <v/>
      </c>
      <c r="L2662" s="13">
        <f>'دیده بان بازار'!L2665</f>
        <v/>
      </c>
      <c r="M2662" s="13">
        <f>'دیده بان بازار'!M2665</f>
        <v/>
      </c>
      <c r="N2662" s="13">
        <f>'دیده بان بازار'!N2665</f>
        <v/>
      </c>
      <c r="O2662" s="13">
        <f>'دیده بان بازار'!O2665</f>
        <v/>
      </c>
      <c r="P2662" s="13">
        <f>'دیده بان بازار'!P2665</f>
        <v/>
      </c>
      <c r="Q2662" s="13">
        <f>'دیده بان بازار'!Q2665</f>
        <v/>
      </c>
      <c r="R2662" s="13">
        <f>'دیده بان بازار'!R2665</f>
        <v/>
      </c>
      <c r="S2662" s="13">
        <f>'دیده بان بازار'!S2665</f>
        <v/>
      </c>
      <c r="T2662" s="13">
        <f>'دیده بان بازار'!T2665</f>
        <v/>
      </c>
      <c r="U2662" s="13">
        <f>'دیده بان بازار'!U2665</f>
        <v/>
      </c>
      <c r="V2662" s="13">
        <f>'دیده بان بازار'!V2665</f>
        <v/>
      </c>
      <c r="W2662" s="6">
        <f>'دیده بان بازار'!W2665</f>
        <v/>
      </c>
      <c r="X2662" s="11">
        <f>IFERROR(IF(OR(R2662&lt;=0,W2662&lt;=0,S2662&lt;=0,V2662&lt;=0),0,ROUND((S2662/R2662)/(V2662/W2662),2)),0)</f>
        <v/>
      </c>
      <c r="Y2662" s="11">
        <f>IFERROR(IF(OR(S2662&lt;=0,V2662&lt;=0),0,ROUND(S2662/V2662,2)),0)</f>
        <v/>
      </c>
      <c r="Z2662" s="11">
        <f>IFERROR(J2662-M2662,0)</f>
        <v/>
      </c>
      <c r="AA2662" s="11">
        <f>IFERROR(ROUND(MAX(0,MIN(100,((AB2662*0.2)+(AC2662*0.15)+(AD2662*0.15)+(AE2662*0.1)+(AF2662*0.1)+(AG2662*0.15)+(MIN(Y2662/3,1)*100*0.1)+(AI2662*0.05))*((AH2662/100)*0.25+0.75))),0),0)</f>
        <v/>
      </c>
      <c r="AB2662" s="11">
        <f>ROUND(MAX(0,MIN(100,((M2662+10)/20)*100)),0)</f>
        <v/>
      </c>
      <c r="AC2662" s="11">
        <f>IFERROR(IF(D2662&lt;=0,0,ROUND(COUNTIFS($D$4:$D$3359,"&lt;="&amp;D2662,$D$4:$D$3359,"&gt;0")/COUNTIF($D$4:$D$3359,"&gt;0")*100,0)),0)</f>
        <v/>
      </c>
      <c r="AD2662" s="11">
        <f>IF(E2662&lt;=0,0,ROUND(MAX(0,MIN(100,(LOG10(1+E2662/1000000000)/LOG10(101))*100)),0))</f>
        <v/>
      </c>
      <c r="AE2662" s="11">
        <f>IF(O2662=N2662,50,ROUND(MAX(0,MIN(100,((H2662-N2662)/(O2662-N2662))*100)),0))</f>
        <v/>
      </c>
      <c r="AF2662" s="11">
        <f>ROUND(MAX(0,MIN(100,50+((H2662-K2662)/K2662)*1000)),0)</f>
        <v/>
      </c>
      <c r="AG2662" s="11">
        <f>IFERROR(ROUND(MAX(0,MIN(100,50+25*LN(MAX(0.01,X2662)))),0),25)</f>
        <v/>
      </c>
      <c r="AH2662" s="11">
        <f>ROUND(IF(M2662&lt;=-30,0,IF(M2662&lt;=-20,20,IF(M2662&lt;=-10,50,100))),0)</f>
        <v/>
      </c>
      <c r="AI2662" s="11">
        <f>ROUND(MAX(0,MIN(100,50+(Z2662*10))),0)</f>
        <v/>
      </c>
      <c r="AJ2662" s="11">
        <f>IFERROR(IF(--AA2662&gt;=80,"خرید قوی",IF(--AA2662&gt;=70,"خرید مشروط",IF(--AA2662&gt;=60,"مراقبت",IF(--AA2662&gt;=45,"ضعیف","عدم ورود")))),"")</f>
        <v/>
      </c>
    </row>
    <row r="2663">
      <c r="A2663" s="15">
        <f>'دیده بان بازار'!A2666</f>
        <v/>
      </c>
      <c r="B2663" s="16">
        <f>'دیده بان بازار'!B2666</f>
        <v/>
      </c>
      <c r="C2663" s="16">
        <f>'دیده بان بازار'!C2666</f>
        <v/>
      </c>
      <c r="D2663" s="16">
        <f>'دیده بان بازار'!D2666</f>
        <v/>
      </c>
      <c r="E2663" s="17">
        <f>'دیده بان بازار'!E2666</f>
        <v/>
      </c>
      <c r="F2663" s="16">
        <f>'دیده بان بازار'!F2666</f>
        <v/>
      </c>
      <c r="G2663" s="16">
        <f>'دیده بان بازار'!G2666</f>
        <v/>
      </c>
      <c r="H2663" s="16">
        <f>'دیده بان بازار'!H2666</f>
        <v/>
      </c>
      <c r="I2663" s="16">
        <f>'دیده بان بازار'!I2666</f>
        <v/>
      </c>
      <c r="J2663" s="16">
        <f>'دیده بان بازار'!J2666</f>
        <v/>
      </c>
      <c r="K2663" s="16">
        <f>'دیده بان بازار'!K2666</f>
        <v/>
      </c>
      <c r="L2663" s="16">
        <f>'دیده بان بازار'!L2666</f>
        <v/>
      </c>
      <c r="M2663" s="16">
        <f>'دیده بان بازار'!M2666</f>
        <v/>
      </c>
      <c r="N2663" s="16">
        <f>'دیده بان بازار'!N2666</f>
        <v/>
      </c>
      <c r="O2663" s="16">
        <f>'دیده بان بازار'!O2666</f>
        <v/>
      </c>
      <c r="P2663" s="16">
        <f>'دیده بان بازار'!P2666</f>
        <v/>
      </c>
      <c r="Q2663" s="16">
        <f>'دیده بان بازار'!Q2666</f>
        <v/>
      </c>
      <c r="R2663" s="16">
        <f>'دیده بان بازار'!R2666</f>
        <v/>
      </c>
      <c r="S2663" s="16">
        <f>'دیده بان بازار'!S2666</f>
        <v/>
      </c>
      <c r="T2663" s="16">
        <f>'دیده بان بازار'!T2666</f>
        <v/>
      </c>
      <c r="U2663" s="16">
        <f>'دیده بان بازار'!U2666</f>
        <v/>
      </c>
      <c r="V2663" s="16">
        <f>'دیده بان بازار'!V2666</f>
        <v/>
      </c>
      <c r="W2663" s="7">
        <f>'دیده بان بازار'!W2666</f>
        <v/>
      </c>
      <c r="X2663" s="11">
        <f>IFERROR(IF(OR(R2663&lt;=0,W2663&lt;=0,S2663&lt;=0,V2663&lt;=0),0,ROUND((S2663/R2663)/(V2663/W2663),2)),0)</f>
        <v/>
      </c>
      <c r="Y2663" s="11">
        <f>IFERROR(IF(OR(S2663&lt;=0,V2663&lt;=0),0,ROUND(S2663/V2663,2)),0)</f>
        <v/>
      </c>
      <c r="Z2663" s="11">
        <f>IFERROR(J2663-M2663,0)</f>
        <v/>
      </c>
      <c r="AA2663" s="11">
        <f>IFERROR(ROUND(MAX(0,MIN(100,((AB2663*0.2)+(AC2663*0.15)+(AD2663*0.15)+(AE2663*0.1)+(AF2663*0.1)+(AG2663*0.15)+(MIN(Y2663/3,1)*100*0.1)+(AI2663*0.05))*((AH2663/100)*0.25+0.75))),0),0)</f>
        <v/>
      </c>
      <c r="AB2663" s="11">
        <f>ROUND(MAX(0,MIN(100,((M2663+10)/20)*100)),0)</f>
        <v/>
      </c>
      <c r="AC2663" s="11">
        <f>IFERROR(IF(D2663&lt;=0,0,ROUND(COUNTIFS($D$4:$D$3359,"&lt;="&amp;D2663,$D$4:$D$3359,"&gt;0")/COUNTIF($D$4:$D$3359,"&gt;0")*100,0)),0)</f>
        <v/>
      </c>
      <c r="AD2663" s="11">
        <f>IF(E2663&lt;=0,0,ROUND(MAX(0,MIN(100,(LOG10(1+E2663/1000000000)/LOG10(101))*100)),0))</f>
        <v/>
      </c>
      <c r="AE2663" s="11">
        <f>IF(O2663=N2663,50,ROUND(MAX(0,MIN(100,((H2663-N2663)/(O2663-N2663))*100)),0))</f>
        <v/>
      </c>
      <c r="AF2663" s="11">
        <f>ROUND(MAX(0,MIN(100,50+((H2663-K2663)/K2663)*1000)),0)</f>
        <v/>
      </c>
      <c r="AG2663" s="11">
        <f>IFERROR(ROUND(MAX(0,MIN(100,50+25*LN(MAX(0.01,X2663)))),0),25)</f>
        <v/>
      </c>
      <c r="AH2663" s="11">
        <f>ROUND(IF(M2663&lt;=-30,0,IF(M2663&lt;=-20,20,IF(M2663&lt;=-10,50,100))),0)</f>
        <v/>
      </c>
      <c r="AI2663" s="11">
        <f>ROUND(MAX(0,MIN(100,50+(Z2663*10))),0)</f>
        <v/>
      </c>
      <c r="AJ2663" s="11">
        <f>IFERROR(IF(--AA2663&gt;=80,"خرید قوی",IF(--AA2663&gt;=70,"خرید مشروط",IF(--AA2663&gt;=60,"مراقبت",IF(--AA2663&gt;=45,"ضعیف","عدم ورود")))),"")</f>
        <v/>
      </c>
    </row>
    <row r="2664">
      <c r="A2664" s="12">
        <f>'دیده بان بازار'!A2667</f>
        <v/>
      </c>
      <c r="B2664" s="13">
        <f>'دیده بان بازار'!B2667</f>
        <v/>
      </c>
      <c r="C2664" s="13">
        <f>'دیده بان بازار'!C2667</f>
        <v/>
      </c>
      <c r="D2664" s="13">
        <f>'دیده بان بازار'!D2667</f>
        <v/>
      </c>
      <c r="E2664" s="14">
        <f>'دیده بان بازار'!E2667</f>
        <v/>
      </c>
      <c r="F2664" s="13">
        <f>'دیده بان بازار'!F2667</f>
        <v/>
      </c>
      <c r="G2664" s="13">
        <f>'دیده بان بازار'!G2667</f>
        <v/>
      </c>
      <c r="H2664" s="13">
        <f>'دیده بان بازار'!H2667</f>
        <v/>
      </c>
      <c r="I2664" s="13">
        <f>'دیده بان بازار'!I2667</f>
        <v/>
      </c>
      <c r="J2664" s="13">
        <f>'دیده بان بازار'!J2667</f>
        <v/>
      </c>
      <c r="K2664" s="13">
        <f>'دیده بان بازار'!K2667</f>
        <v/>
      </c>
      <c r="L2664" s="13">
        <f>'دیده بان بازار'!L2667</f>
        <v/>
      </c>
      <c r="M2664" s="13">
        <f>'دیده بان بازار'!M2667</f>
        <v/>
      </c>
      <c r="N2664" s="13">
        <f>'دیده بان بازار'!N2667</f>
        <v/>
      </c>
      <c r="O2664" s="13">
        <f>'دیده بان بازار'!O2667</f>
        <v/>
      </c>
      <c r="P2664" s="13">
        <f>'دیده بان بازار'!P2667</f>
        <v/>
      </c>
      <c r="Q2664" s="13">
        <f>'دیده بان بازار'!Q2667</f>
        <v/>
      </c>
      <c r="R2664" s="13">
        <f>'دیده بان بازار'!R2667</f>
        <v/>
      </c>
      <c r="S2664" s="13">
        <f>'دیده بان بازار'!S2667</f>
        <v/>
      </c>
      <c r="T2664" s="13">
        <f>'دیده بان بازار'!T2667</f>
        <v/>
      </c>
      <c r="U2664" s="13">
        <f>'دیده بان بازار'!U2667</f>
        <v/>
      </c>
      <c r="V2664" s="13">
        <f>'دیده بان بازار'!V2667</f>
        <v/>
      </c>
      <c r="W2664" s="6">
        <f>'دیده بان بازار'!W2667</f>
        <v/>
      </c>
      <c r="X2664" s="11">
        <f>IFERROR(IF(OR(R2664&lt;=0,W2664&lt;=0,S2664&lt;=0,V2664&lt;=0),0,ROUND((S2664/R2664)/(V2664/W2664),2)),0)</f>
        <v/>
      </c>
      <c r="Y2664" s="11">
        <f>IFERROR(IF(OR(S2664&lt;=0,V2664&lt;=0),0,ROUND(S2664/V2664,2)),0)</f>
        <v/>
      </c>
      <c r="Z2664" s="11">
        <f>IFERROR(J2664-M2664,0)</f>
        <v/>
      </c>
      <c r="AA2664" s="11">
        <f>IFERROR(ROUND(MAX(0,MIN(100,((AB2664*0.2)+(AC2664*0.15)+(AD2664*0.15)+(AE2664*0.1)+(AF2664*0.1)+(AG2664*0.15)+(MIN(Y2664/3,1)*100*0.1)+(AI2664*0.05))*((AH2664/100)*0.25+0.75))),0),0)</f>
        <v/>
      </c>
      <c r="AB2664" s="11">
        <f>ROUND(MAX(0,MIN(100,((M2664+10)/20)*100)),0)</f>
        <v/>
      </c>
      <c r="AC2664" s="11">
        <f>IFERROR(IF(D2664&lt;=0,0,ROUND(COUNTIFS($D$4:$D$3359,"&lt;="&amp;D2664,$D$4:$D$3359,"&gt;0")/COUNTIF($D$4:$D$3359,"&gt;0")*100,0)),0)</f>
        <v/>
      </c>
      <c r="AD2664" s="11">
        <f>IF(E2664&lt;=0,0,ROUND(MAX(0,MIN(100,(LOG10(1+E2664/1000000000)/LOG10(101))*100)),0))</f>
        <v/>
      </c>
      <c r="AE2664" s="11">
        <f>IF(O2664=N2664,50,ROUND(MAX(0,MIN(100,((H2664-N2664)/(O2664-N2664))*100)),0))</f>
        <v/>
      </c>
      <c r="AF2664" s="11">
        <f>ROUND(MAX(0,MIN(100,50+((H2664-K2664)/K2664)*1000)),0)</f>
        <v/>
      </c>
      <c r="AG2664" s="11">
        <f>IFERROR(ROUND(MAX(0,MIN(100,50+25*LN(MAX(0.01,X2664)))),0),25)</f>
        <v/>
      </c>
      <c r="AH2664" s="11">
        <f>ROUND(IF(M2664&lt;=-30,0,IF(M2664&lt;=-20,20,IF(M2664&lt;=-10,50,100))),0)</f>
        <v/>
      </c>
      <c r="AI2664" s="11">
        <f>ROUND(MAX(0,MIN(100,50+(Z2664*10))),0)</f>
        <v/>
      </c>
      <c r="AJ2664" s="11">
        <f>IFERROR(IF(--AA2664&gt;=80,"خرید قوی",IF(--AA2664&gt;=70,"خرید مشروط",IF(--AA2664&gt;=60,"مراقبت",IF(--AA2664&gt;=45,"ضعیف","عدم ورود")))),"")</f>
        <v/>
      </c>
    </row>
    <row r="2665">
      <c r="A2665" s="15">
        <f>'دیده بان بازار'!A2668</f>
        <v/>
      </c>
      <c r="B2665" s="16">
        <f>'دیده بان بازار'!B2668</f>
        <v/>
      </c>
      <c r="C2665" s="16">
        <f>'دیده بان بازار'!C2668</f>
        <v/>
      </c>
      <c r="D2665" s="16">
        <f>'دیده بان بازار'!D2668</f>
        <v/>
      </c>
      <c r="E2665" s="17">
        <f>'دیده بان بازار'!E2668</f>
        <v/>
      </c>
      <c r="F2665" s="16">
        <f>'دیده بان بازار'!F2668</f>
        <v/>
      </c>
      <c r="G2665" s="16">
        <f>'دیده بان بازار'!G2668</f>
        <v/>
      </c>
      <c r="H2665" s="16">
        <f>'دیده بان بازار'!H2668</f>
        <v/>
      </c>
      <c r="I2665" s="16">
        <f>'دیده بان بازار'!I2668</f>
        <v/>
      </c>
      <c r="J2665" s="16">
        <f>'دیده بان بازار'!J2668</f>
        <v/>
      </c>
      <c r="K2665" s="16">
        <f>'دیده بان بازار'!K2668</f>
        <v/>
      </c>
      <c r="L2665" s="16">
        <f>'دیده بان بازار'!L2668</f>
        <v/>
      </c>
      <c r="M2665" s="16">
        <f>'دیده بان بازار'!M2668</f>
        <v/>
      </c>
      <c r="N2665" s="16">
        <f>'دیده بان بازار'!N2668</f>
        <v/>
      </c>
      <c r="O2665" s="16">
        <f>'دیده بان بازار'!O2668</f>
        <v/>
      </c>
      <c r="P2665" s="16">
        <f>'دیده بان بازار'!P2668</f>
        <v/>
      </c>
      <c r="Q2665" s="16">
        <f>'دیده بان بازار'!Q2668</f>
        <v/>
      </c>
      <c r="R2665" s="16">
        <f>'دیده بان بازار'!R2668</f>
        <v/>
      </c>
      <c r="S2665" s="16">
        <f>'دیده بان بازار'!S2668</f>
        <v/>
      </c>
      <c r="T2665" s="16">
        <f>'دیده بان بازار'!T2668</f>
        <v/>
      </c>
      <c r="U2665" s="16">
        <f>'دیده بان بازار'!U2668</f>
        <v/>
      </c>
      <c r="V2665" s="16">
        <f>'دیده بان بازار'!V2668</f>
        <v/>
      </c>
      <c r="W2665" s="7">
        <f>'دیده بان بازار'!W2668</f>
        <v/>
      </c>
      <c r="X2665" s="11">
        <f>IFERROR(IF(OR(R2665&lt;=0,W2665&lt;=0,S2665&lt;=0,V2665&lt;=0),0,ROUND((S2665/R2665)/(V2665/W2665),2)),0)</f>
        <v/>
      </c>
      <c r="Y2665" s="11">
        <f>IFERROR(IF(OR(S2665&lt;=0,V2665&lt;=0),0,ROUND(S2665/V2665,2)),0)</f>
        <v/>
      </c>
      <c r="Z2665" s="11">
        <f>IFERROR(J2665-M2665,0)</f>
        <v/>
      </c>
      <c r="AA2665" s="11">
        <f>IFERROR(ROUND(MAX(0,MIN(100,((AB2665*0.2)+(AC2665*0.15)+(AD2665*0.15)+(AE2665*0.1)+(AF2665*0.1)+(AG2665*0.15)+(MIN(Y2665/3,1)*100*0.1)+(AI2665*0.05))*((AH2665/100)*0.25+0.75))),0),0)</f>
        <v/>
      </c>
      <c r="AB2665" s="11">
        <f>ROUND(MAX(0,MIN(100,((M2665+10)/20)*100)),0)</f>
        <v/>
      </c>
      <c r="AC2665" s="11">
        <f>IFERROR(IF(D2665&lt;=0,0,ROUND(COUNTIFS($D$4:$D$3359,"&lt;="&amp;D2665,$D$4:$D$3359,"&gt;0")/COUNTIF($D$4:$D$3359,"&gt;0")*100,0)),0)</f>
        <v/>
      </c>
      <c r="AD2665" s="11">
        <f>IF(E2665&lt;=0,0,ROUND(MAX(0,MIN(100,(LOG10(1+E2665/1000000000)/LOG10(101))*100)),0))</f>
        <v/>
      </c>
      <c r="AE2665" s="11">
        <f>IF(O2665=N2665,50,ROUND(MAX(0,MIN(100,((H2665-N2665)/(O2665-N2665))*100)),0))</f>
        <v/>
      </c>
      <c r="AF2665" s="11">
        <f>ROUND(MAX(0,MIN(100,50+((H2665-K2665)/K2665)*1000)),0)</f>
        <v/>
      </c>
      <c r="AG2665" s="11">
        <f>IFERROR(ROUND(MAX(0,MIN(100,50+25*LN(MAX(0.01,X2665)))),0),25)</f>
        <v/>
      </c>
      <c r="AH2665" s="11">
        <f>ROUND(IF(M2665&lt;=-30,0,IF(M2665&lt;=-20,20,IF(M2665&lt;=-10,50,100))),0)</f>
        <v/>
      </c>
      <c r="AI2665" s="11">
        <f>ROUND(MAX(0,MIN(100,50+(Z2665*10))),0)</f>
        <v/>
      </c>
      <c r="AJ2665" s="11">
        <f>IFERROR(IF(--AA2665&gt;=80,"خرید قوی",IF(--AA2665&gt;=70,"خرید مشروط",IF(--AA2665&gt;=60,"مراقبت",IF(--AA2665&gt;=45,"ضعیف","عدم ورود")))),"")</f>
        <v/>
      </c>
    </row>
    <row r="2666">
      <c r="A2666" s="12">
        <f>'دیده بان بازار'!A2669</f>
        <v/>
      </c>
      <c r="B2666" s="13">
        <f>'دیده بان بازار'!B2669</f>
        <v/>
      </c>
      <c r="C2666" s="13">
        <f>'دیده بان بازار'!C2669</f>
        <v/>
      </c>
      <c r="D2666" s="13">
        <f>'دیده بان بازار'!D2669</f>
        <v/>
      </c>
      <c r="E2666" s="14">
        <f>'دیده بان بازار'!E2669</f>
        <v/>
      </c>
      <c r="F2666" s="13">
        <f>'دیده بان بازار'!F2669</f>
        <v/>
      </c>
      <c r="G2666" s="13">
        <f>'دیده بان بازار'!G2669</f>
        <v/>
      </c>
      <c r="H2666" s="13">
        <f>'دیده بان بازار'!H2669</f>
        <v/>
      </c>
      <c r="I2666" s="13">
        <f>'دیده بان بازار'!I2669</f>
        <v/>
      </c>
      <c r="J2666" s="13">
        <f>'دیده بان بازار'!J2669</f>
        <v/>
      </c>
      <c r="K2666" s="13">
        <f>'دیده بان بازار'!K2669</f>
        <v/>
      </c>
      <c r="L2666" s="13">
        <f>'دیده بان بازار'!L2669</f>
        <v/>
      </c>
      <c r="M2666" s="13">
        <f>'دیده بان بازار'!M2669</f>
        <v/>
      </c>
      <c r="N2666" s="13">
        <f>'دیده بان بازار'!N2669</f>
        <v/>
      </c>
      <c r="O2666" s="13">
        <f>'دیده بان بازار'!O2669</f>
        <v/>
      </c>
      <c r="P2666" s="13">
        <f>'دیده بان بازار'!P2669</f>
        <v/>
      </c>
      <c r="Q2666" s="13">
        <f>'دیده بان بازار'!Q2669</f>
        <v/>
      </c>
      <c r="R2666" s="13">
        <f>'دیده بان بازار'!R2669</f>
        <v/>
      </c>
      <c r="S2666" s="13">
        <f>'دیده بان بازار'!S2669</f>
        <v/>
      </c>
      <c r="T2666" s="13">
        <f>'دیده بان بازار'!T2669</f>
        <v/>
      </c>
      <c r="U2666" s="13">
        <f>'دیده بان بازار'!U2669</f>
        <v/>
      </c>
      <c r="V2666" s="13">
        <f>'دیده بان بازار'!V2669</f>
        <v/>
      </c>
      <c r="W2666" s="6">
        <f>'دیده بان بازار'!W2669</f>
        <v/>
      </c>
      <c r="X2666" s="11">
        <f>IFERROR(IF(OR(R2666&lt;=0,W2666&lt;=0,S2666&lt;=0,V2666&lt;=0),0,ROUND((S2666/R2666)/(V2666/W2666),2)),0)</f>
        <v/>
      </c>
      <c r="Y2666" s="11">
        <f>IFERROR(IF(OR(S2666&lt;=0,V2666&lt;=0),0,ROUND(S2666/V2666,2)),0)</f>
        <v/>
      </c>
      <c r="Z2666" s="11">
        <f>IFERROR(J2666-M2666,0)</f>
        <v/>
      </c>
      <c r="AA2666" s="11">
        <f>IFERROR(ROUND(MAX(0,MIN(100,((AB2666*0.2)+(AC2666*0.15)+(AD2666*0.15)+(AE2666*0.1)+(AF2666*0.1)+(AG2666*0.15)+(MIN(Y2666/3,1)*100*0.1)+(AI2666*0.05))*((AH2666/100)*0.25+0.75))),0),0)</f>
        <v/>
      </c>
      <c r="AB2666" s="11">
        <f>ROUND(MAX(0,MIN(100,((M2666+10)/20)*100)),0)</f>
        <v/>
      </c>
      <c r="AC2666" s="11">
        <f>IFERROR(IF(D2666&lt;=0,0,ROUND(COUNTIFS($D$4:$D$3359,"&lt;="&amp;D2666,$D$4:$D$3359,"&gt;0")/COUNTIF($D$4:$D$3359,"&gt;0")*100,0)),0)</f>
        <v/>
      </c>
      <c r="AD2666" s="11">
        <f>IF(E2666&lt;=0,0,ROUND(MAX(0,MIN(100,(LOG10(1+E2666/1000000000)/LOG10(101))*100)),0))</f>
        <v/>
      </c>
      <c r="AE2666" s="11">
        <f>IF(O2666=N2666,50,ROUND(MAX(0,MIN(100,((H2666-N2666)/(O2666-N2666))*100)),0))</f>
        <v/>
      </c>
      <c r="AF2666" s="11">
        <f>ROUND(MAX(0,MIN(100,50+((H2666-K2666)/K2666)*1000)),0)</f>
        <v/>
      </c>
      <c r="AG2666" s="11">
        <f>IFERROR(ROUND(MAX(0,MIN(100,50+25*LN(MAX(0.01,X2666)))),0),25)</f>
        <v/>
      </c>
      <c r="AH2666" s="11">
        <f>ROUND(IF(M2666&lt;=-30,0,IF(M2666&lt;=-20,20,IF(M2666&lt;=-10,50,100))),0)</f>
        <v/>
      </c>
      <c r="AI2666" s="11">
        <f>ROUND(MAX(0,MIN(100,50+(Z2666*10))),0)</f>
        <v/>
      </c>
      <c r="AJ2666" s="11">
        <f>IFERROR(IF(--AA2666&gt;=80,"خرید قوی",IF(--AA2666&gt;=70,"خرید مشروط",IF(--AA2666&gt;=60,"مراقبت",IF(--AA2666&gt;=45,"ضعیف","عدم ورود")))),"")</f>
        <v/>
      </c>
    </row>
    <row r="2667">
      <c r="A2667" s="15">
        <f>'دیده بان بازار'!A2670</f>
        <v/>
      </c>
      <c r="B2667" s="16">
        <f>'دیده بان بازار'!B2670</f>
        <v/>
      </c>
      <c r="C2667" s="16">
        <f>'دیده بان بازار'!C2670</f>
        <v/>
      </c>
      <c r="D2667" s="16">
        <f>'دیده بان بازار'!D2670</f>
        <v/>
      </c>
      <c r="E2667" s="17">
        <f>'دیده بان بازار'!E2670</f>
        <v/>
      </c>
      <c r="F2667" s="16">
        <f>'دیده بان بازار'!F2670</f>
        <v/>
      </c>
      <c r="G2667" s="16">
        <f>'دیده بان بازار'!G2670</f>
        <v/>
      </c>
      <c r="H2667" s="16">
        <f>'دیده بان بازار'!H2670</f>
        <v/>
      </c>
      <c r="I2667" s="16">
        <f>'دیده بان بازار'!I2670</f>
        <v/>
      </c>
      <c r="J2667" s="16">
        <f>'دیده بان بازار'!J2670</f>
        <v/>
      </c>
      <c r="K2667" s="16">
        <f>'دیده بان بازار'!K2670</f>
        <v/>
      </c>
      <c r="L2667" s="16">
        <f>'دیده بان بازار'!L2670</f>
        <v/>
      </c>
      <c r="M2667" s="16">
        <f>'دیده بان بازار'!M2670</f>
        <v/>
      </c>
      <c r="N2667" s="16">
        <f>'دیده بان بازار'!N2670</f>
        <v/>
      </c>
      <c r="O2667" s="16">
        <f>'دیده بان بازار'!O2670</f>
        <v/>
      </c>
      <c r="P2667" s="16">
        <f>'دیده بان بازار'!P2670</f>
        <v/>
      </c>
      <c r="Q2667" s="16">
        <f>'دیده بان بازار'!Q2670</f>
        <v/>
      </c>
      <c r="R2667" s="16">
        <f>'دیده بان بازار'!R2670</f>
        <v/>
      </c>
      <c r="S2667" s="16">
        <f>'دیده بان بازار'!S2670</f>
        <v/>
      </c>
      <c r="T2667" s="16">
        <f>'دیده بان بازار'!T2670</f>
        <v/>
      </c>
      <c r="U2667" s="16">
        <f>'دیده بان بازار'!U2670</f>
        <v/>
      </c>
      <c r="V2667" s="16">
        <f>'دیده بان بازار'!V2670</f>
        <v/>
      </c>
      <c r="W2667" s="7">
        <f>'دیده بان بازار'!W2670</f>
        <v/>
      </c>
      <c r="X2667" s="11">
        <f>IFERROR(IF(OR(R2667&lt;=0,W2667&lt;=0,S2667&lt;=0,V2667&lt;=0),0,ROUND((S2667/R2667)/(V2667/W2667),2)),0)</f>
        <v/>
      </c>
      <c r="Y2667" s="11">
        <f>IFERROR(IF(OR(S2667&lt;=0,V2667&lt;=0),0,ROUND(S2667/V2667,2)),0)</f>
        <v/>
      </c>
      <c r="Z2667" s="11">
        <f>IFERROR(J2667-M2667,0)</f>
        <v/>
      </c>
      <c r="AA2667" s="11">
        <f>IFERROR(ROUND(MAX(0,MIN(100,((AB2667*0.2)+(AC2667*0.15)+(AD2667*0.15)+(AE2667*0.1)+(AF2667*0.1)+(AG2667*0.15)+(MIN(Y2667/3,1)*100*0.1)+(AI2667*0.05))*((AH2667/100)*0.25+0.75))),0),0)</f>
        <v/>
      </c>
      <c r="AB2667" s="11">
        <f>ROUND(MAX(0,MIN(100,((M2667+10)/20)*100)),0)</f>
        <v/>
      </c>
      <c r="AC2667" s="11">
        <f>IFERROR(IF(D2667&lt;=0,0,ROUND(COUNTIFS($D$4:$D$3359,"&lt;="&amp;D2667,$D$4:$D$3359,"&gt;0")/COUNTIF($D$4:$D$3359,"&gt;0")*100,0)),0)</f>
        <v/>
      </c>
      <c r="AD2667" s="11">
        <f>IF(E2667&lt;=0,0,ROUND(MAX(0,MIN(100,(LOG10(1+E2667/1000000000)/LOG10(101))*100)),0))</f>
        <v/>
      </c>
      <c r="AE2667" s="11">
        <f>IF(O2667=N2667,50,ROUND(MAX(0,MIN(100,((H2667-N2667)/(O2667-N2667))*100)),0))</f>
        <v/>
      </c>
      <c r="AF2667" s="11">
        <f>ROUND(MAX(0,MIN(100,50+((H2667-K2667)/K2667)*1000)),0)</f>
        <v/>
      </c>
      <c r="AG2667" s="11">
        <f>IFERROR(ROUND(MAX(0,MIN(100,50+25*LN(MAX(0.01,X2667)))),0),25)</f>
        <v/>
      </c>
      <c r="AH2667" s="11">
        <f>ROUND(IF(M2667&lt;=-30,0,IF(M2667&lt;=-20,20,IF(M2667&lt;=-10,50,100))),0)</f>
        <v/>
      </c>
      <c r="AI2667" s="11">
        <f>ROUND(MAX(0,MIN(100,50+(Z2667*10))),0)</f>
        <v/>
      </c>
      <c r="AJ2667" s="11">
        <f>IFERROR(IF(--AA2667&gt;=80,"خرید قوی",IF(--AA2667&gt;=70,"خرید مشروط",IF(--AA2667&gt;=60,"مراقبت",IF(--AA2667&gt;=45,"ضعیف","عدم ورود")))),"")</f>
        <v/>
      </c>
    </row>
    <row r="2668">
      <c r="A2668" s="12">
        <f>'دیده بان بازار'!A2671</f>
        <v/>
      </c>
      <c r="B2668" s="13">
        <f>'دیده بان بازار'!B2671</f>
        <v/>
      </c>
      <c r="C2668" s="13">
        <f>'دیده بان بازار'!C2671</f>
        <v/>
      </c>
      <c r="D2668" s="13">
        <f>'دیده بان بازار'!D2671</f>
        <v/>
      </c>
      <c r="E2668" s="14">
        <f>'دیده بان بازار'!E2671</f>
        <v/>
      </c>
      <c r="F2668" s="13">
        <f>'دیده بان بازار'!F2671</f>
        <v/>
      </c>
      <c r="G2668" s="13">
        <f>'دیده بان بازار'!G2671</f>
        <v/>
      </c>
      <c r="H2668" s="13">
        <f>'دیده بان بازار'!H2671</f>
        <v/>
      </c>
      <c r="I2668" s="13">
        <f>'دیده بان بازار'!I2671</f>
        <v/>
      </c>
      <c r="J2668" s="13">
        <f>'دیده بان بازار'!J2671</f>
        <v/>
      </c>
      <c r="K2668" s="13">
        <f>'دیده بان بازار'!K2671</f>
        <v/>
      </c>
      <c r="L2668" s="13">
        <f>'دیده بان بازار'!L2671</f>
        <v/>
      </c>
      <c r="M2668" s="13">
        <f>'دیده بان بازار'!M2671</f>
        <v/>
      </c>
      <c r="N2668" s="13">
        <f>'دیده بان بازار'!N2671</f>
        <v/>
      </c>
      <c r="O2668" s="13">
        <f>'دیده بان بازار'!O2671</f>
        <v/>
      </c>
      <c r="P2668" s="13">
        <f>'دیده بان بازار'!P2671</f>
        <v/>
      </c>
      <c r="Q2668" s="13">
        <f>'دیده بان بازار'!Q2671</f>
        <v/>
      </c>
      <c r="R2668" s="13">
        <f>'دیده بان بازار'!R2671</f>
        <v/>
      </c>
      <c r="S2668" s="13">
        <f>'دیده بان بازار'!S2671</f>
        <v/>
      </c>
      <c r="T2668" s="13">
        <f>'دیده بان بازار'!T2671</f>
        <v/>
      </c>
      <c r="U2668" s="13">
        <f>'دیده بان بازار'!U2671</f>
        <v/>
      </c>
      <c r="V2668" s="13">
        <f>'دیده بان بازار'!V2671</f>
        <v/>
      </c>
      <c r="W2668" s="6">
        <f>'دیده بان بازار'!W2671</f>
        <v/>
      </c>
      <c r="X2668" s="11">
        <f>IFERROR(IF(OR(R2668&lt;=0,W2668&lt;=0,S2668&lt;=0,V2668&lt;=0),0,ROUND((S2668/R2668)/(V2668/W2668),2)),0)</f>
        <v/>
      </c>
      <c r="Y2668" s="11">
        <f>IFERROR(IF(OR(S2668&lt;=0,V2668&lt;=0),0,ROUND(S2668/V2668,2)),0)</f>
        <v/>
      </c>
      <c r="Z2668" s="11">
        <f>IFERROR(J2668-M2668,0)</f>
        <v/>
      </c>
      <c r="AA2668" s="11">
        <f>IFERROR(ROUND(MAX(0,MIN(100,((AB2668*0.2)+(AC2668*0.15)+(AD2668*0.15)+(AE2668*0.1)+(AF2668*0.1)+(AG2668*0.15)+(MIN(Y2668/3,1)*100*0.1)+(AI2668*0.05))*((AH2668/100)*0.25+0.75))),0),0)</f>
        <v/>
      </c>
      <c r="AB2668" s="11">
        <f>ROUND(MAX(0,MIN(100,((M2668+10)/20)*100)),0)</f>
        <v/>
      </c>
      <c r="AC2668" s="11">
        <f>IFERROR(IF(D2668&lt;=0,0,ROUND(COUNTIFS($D$4:$D$3359,"&lt;="&amp;D2668,$D$4:$D$3359,"&gt;0")/COUNTIF($D$4:$D$3359,"&gt;0")*100,0)),0)</f>
        <v/>
      </c>
      <c r="AD2668" s="11">
        <f>IF(E2668&lt;=0,0,ROUND(MAX(0,MIN(100,(LOG10(1+E2668/1000000000)/LOG10(101))*100)),0))</f>
        <v/>
      </c>
      <c r="AE2668" s="11">
        <f>IF(O2668=N2668,50,ROUND(MAX(0,MIN(100,((H2668-N2668)/(O2668-N2668))*100)),0))</f>
        <v/>
      </c>
      <c r="AF2668" s="11">
        <f>ROUND(MAX(0,MIN(100,50+((H2668-K2668)/K2668)*1000)),0)</f>
        <v/>
      </c>
      <c r="AG2668" s="11">
        <f>IFERROR(ROUND(MAX(0,MIN(100,50+25*LN(MAX(0.01,X2668)))),0),25)</f>
        <v/>
      </c>
      <c r="AH2668" s="11">
        <f>ROUND(IF(M2668&lt;=-30,0,IF(M2668&lt;=-20,20,IF(M2668&lt;=-10,50,100))),0)</f>
        <v/>
      </c>
      <c r="AI2668" s="11">
        <f>ROUND(MAX(0,MIN(100,50+(Z2668*10))),0)</f>
        <v/>
      </c>
      <c r="AJ2668" s="11">
        <f>IFERROR(IF(--AA2668&gt;=80,"خرید قوی",IF(--AA2668&gt;=70,"خرید مشروط",IF(--AA2668&gt;=60,"مراقبت",IF(--AA2668&gt;=45,"ضعیف","عدم ورود")))),"")</f>
        <v/>
      </c>
    </row>
    <row r="2669">
      <c r="A2669" s="15">
        <f>'دیده بان بازار'!A2672</f>
        <v/>
      </c>
      <c r="B2669" s="16">
        <f>'دیده بان بازار'!B2672</f>
        <v/>
      </c>
      <c r="C2669" s="16">
        <f>'دیده بان بازار'!C2672</f>
        <v/>
      </c>
      <c r="D2669" s="16">
        <f>'دیده بان بازار'!D2672</f>
        <v/>
      </c>
      <c r="E2669" s="17">
        <f>'دیده بان بازار'!E2672</f>
        <v/>
      </c>
      <c r="F2669" s="16">
        <f>'دیده بان بازار'!F2672</f>
        <v/>
      </c>
      <c r="G2669" s="16">
        <f>'دیده بان بازار'!G2672</f>
        <v/>
      </c>
      <c r="H2669" s="16">
        <f>'دیده بان بازار'!H2672</f>
        <v/>
      </c>
      <c r="I2669" s="16">
        <f>'دیده بان بازار'!I2672</f>
        <v/>
      </c>
      <c r="J2669" s="16">
        <f>'دیده بان بازار'!J2672</f>
        <v/>
      </c>
      <c r="K2669" s="16">
        <f>'دیده بان بازار'!K2672</f>
        <v/>
      </c>
      <c r="L2669" s="16">
        <f>'دیده بان بازار'!L2672</f>
        <v/>
      </c>
      <c r="M2669" s="16">
        <f>'دیده بان بازار'!M2672</f>
        <v/>
      </c>
      <c r="N2669" s="16">
        <f>'دیده بان بازار'!N2672</f>
        <v/>
      </c>
      <c r="O2669" s="16">
        <f>'دیده بان بازار'!O2672</f>
        <v/>
      </c>
      <c r="P2669" s="16">
        <f>'دیده بان بازار'!P2672</f>
        <v/>
      </c>
      <c r="Q2669" s="16">
        <f>'دیده بان بازار'!Q2672</f>
        <v/>
      </c>
      <c r="R2669" s="16">
        <f>'دیده بان بازار'!R2672</f>
        <v/>
      </c>
      <c r="S2669" s="16">
        <f>'دیده بان بازار'!S2672</f>
        <v/>
      </c>
      <c r="T2669" s="16">
        <f>'دیده بان بازار'!T2672</f>
        <v/>
      </c>
      <c r="U2669" s="16">
        <f>'دیده بان بازار'!U2672</f>
        <v/>
      </c>
      <c r="V2669" s="16">
        <f>'دیده بان بازار'!V2672</f>
        <v/>
      </c>
      <c r="W2669" s="7">
        <f>'دیده بان بازار'!W2672</f>
        <v/>
      </c>
      <c r="X2669" s="11">
        <f>IFERROR(IF(OR(R2669&lt;=0,W2669&lt;=0,S2669&lt;=0,V2669&lt;=0),0,ROUND((S2669/R2669)/(V2669/W2669),2)),0)</f>
        <v/>
      </c>
      <c r="Y2669" s="11">
        <f>IFERROR(IF(OR(S2669&lt;=0,V2669&lt;=0),0,ROUND(S2669/V2669,2)),0)</f>
        <v/>
      </c>
      <c r="Z2669" s="11">
        <f>IFERROR(J2669-M2669,0)</f>
        <v/>
      </c>
      <c r="AA2669" s="11">
        <f>IFERROR(ROUND(MAX(0,MIN(100,((AB2669*0.2)+(AC2669*0.15)+(AD2669*0.15)+(AE2669*0.1)+(AF2669*0.1)+(AG2669*0.15)+(MIN(Y2669/3,1)*100*0.1)+(AI2669*0.05))*((AH2669/100)*0.25+0.75))),0),0)</f>
        <v/>
      </c>
      <c r="AB2669" s="11">
        <f>ROUND(MAX(0,MIN(100,((M2669+10)/20)*100)),0)</f>
        <v/>
      </c>
      <c r="AC2669" s="11">
        <f>IFERROR(IF(D2669&lt;=0,0,ROUND(COUNTIFS($D$4:$D$3359,"&lt;="&amp;D2669,$D$4:$D$3359,"&gt;0")/COUNTIF($D$4:$D$3359,"&gt;0")*100,0)),0)</f>
        <v/>
      </c>
      <c r="AD2669" s="11">
        <f>IF(E2669&lt;=0,0,ROUND(MAX(0,MIN(100,(LOG10(1+E2669/1000000000)/LOG10(101))*100)),0))</f>
        <v/>
      </c>
      <c r="AE2669" s="11">
        <f>IF(O2669=N2669,50,ROUND(MAX(0,MIN(100,((H2669-N2669)/(O2669-N2669))*100)),0))</f>
        <v/>
      </c>
      <c r="AF2669" s="11">
        <f>ROUND(MAX(0,MIN(100,50+((H2669-K2669)/K2669)*1000)),0)</f>
        <v/>
      </c>
      <c r="AG2669" s="11">
        <f>IFERROR(ROUND(MAX(0,MIN(100,50+25*LN(MAX(0.01,X2669)))),0),25)</f>
        <v/>
      </c>
      <c r="AH2669" s="11">
        <f>ROUND(IF(M2669&lt;=-30,0,IF(M2669&lt;=-20,20,IF(M2669&lt;=-10,50,100))),0)</f>
        <v/>
      </c>
      <c r="AI2669" s="11">
        <f>ROUND(MAX(0,MIN(100,50+(Z2669*10))),0)</f>
        <v/>
      </c>
      <c r="AJ2669" s="11">
        <f>IFERROR(IF(--AA2669&gt;=80,"خرید قوی",IF(--AA2669&gt;=70,"خرید مشروط",IF(--AA2669&gt;=60,"مراقبت",IF(--AA2669&gt;=45,"ضعیف","عدم ورود")))),"")</f>
        <v/>
      </c>
    </row>
    <row r="2670">
      <c r="A2670" s="12">
        <f>'دیده بان بازار'!A2673</f>
        <v/>
      </c>
      <c r="B2670" s="13">
        <f>'دیده بان بازار'!B2673</f>
        <v/>
      </c>
      <c r="C2670" s="13">
        <f>'دیده بان بازار'!C2673</f>
        <v/>
      </c>
      <c r="D2670" s="13">
        <f>'دیده بان بازار'!D2673</f>
        <v/>
      </c>
      <c r="E2670" s="14">
        <f>'دیده بان بازار'!E2673</f>
        <v/>
      </c>
      <c r="F2670" s="13">
        <f>'دیده بان بازار'!F2673</f>
        <v/>
      </c>
      <c r="G2670" s="13">
        <f>'دیده بان بازار'!G2673</f>
        <v/>
      </c>
      <c r="H2670" s="13">
        <f>'دیده بان بازار'!H2673</f>
        <v/>
      </c>
      <c r="I2670" s="13">
        <f>'دیده بان بازار'!I2673</f>
        <v/>
      </c>
      <c r="J2670" s="13">
        <f>'دیده بان بازار'!J2673</f>
        <v/>
      </c>
      <c r="K2670" s="13">
        <f>'دیده بان بازار'!K2673</f>
        <v/>
      </c>
      <c r="L2670" s="13">
        <f>'دیده بان بازار'!L2673</f>
        <v/>
      </c>
      <c r="M2670" s="13">
        <f>'دیده بان بازار'!M2673</f>
        <v/>
      </c>
      <c r="N2670" s="13">
        <f>'دیده بان بازار'!N2673</f>
        <v/>
      </c>
      <c r="O2670" s="13">
        <f>'دیده بان بازار'!O2673</f>
        <v/>
      </c>
      <c r="P2670" s="13">
        <f>'دیده بان بازار'!P2673</f>
        <v/>
      </c>
      <c r="Q2670" s="13">
        <f>'دیده بان بازار'!Q2673</f>
        <v/>
      </c>
      <c r="R2670" s="13">
        <f>'دیده بان بازار'!R2673</f>
        <v/>
      </c>
      <c r="S2670" s="13">
        <f>'دیده بان بازار'!S2673</f>
        <v/>
      </c>
      <c r="T2670" s="13">
        <f>'دیده بان بازار'!T2673</f>
        <v/>
      </c>
      <c r="U2670" s="13">
        <f>'دیده بان بازار'!U2673</f>
        <v/>
      </c>
      <c r="V2670" s="13">
        <f>'دیده بان بازار'!V2673</f>
        <v/>
      </c>
      <c r="W2670" s="6">
        <f>'دیده بان بازار'!W2673</f>
        <v/>
      </c>
      <c r="X2670" s="11">
        <f>IFERROR(IF(OR(R2670&lt;=0,W2670&lt;=0,S2670&lt;=0,V2670&lt;=0),0,ROUND((S2670/R2670)/(V2670/W2670),2)),0)</f>
        <v/>
      </c>
      <c r="Y2670" s="11">
        <f>IFERROR(IF(OR(S2670&lt;=0,V2670&lt;=0),0,ROUND(S2670/V2670,2)),0)</f>
        <v/>
      </c>
      <c r="Z2670" s="11">
        <f>IFERROR(J2670-M2670,0)</f>
        <v/>
      </c>
      <c r="AA2670" s="11">
        <f>IFERROR(ROUND(MAX(0,MIN(100,((AB2670*0.2)+(AC2670*0.15)+(AD2670*0.15)+(AE2670*0.1)+(AF2670*0.1)+(AG2670*0.15)+(MIN(Y2670/3,1)*100*0.1)+(AI2670*0.05))*((AH2670/100)*0.25+0.75))),0),0)</f>
        <v/>
      </c>
      <c r="AB2670" s="11">
        <f>ROUND(MAX(0,MIN(100,((M2670+10)/20)*100)),0)</f>
        <v/>
      </c>
      <c r="AC2670" s="11">
        <f>IFERROR(IF(D2670&lt;=0,0,ROUND(COUNTIFS($D$4:$D$3359,"&lt;="&amp;D2670,$D$4:$D$3359,"&gt;0")/COUNTIF($D$4:$D$3359,"&gt;0")*100,0)),0)</f>
        <v/>
      </c>
      <c r="AD2670" s="11">
        <f>IF(E2670&lt;=0,0,ROUND(MAX(0,MIN(100,(LOG10(1+E2670/1000000000)/LOG10(101))*100)),0))</f>
        <v/>
      </c>
      <c r="AE2670" s="11">
        <f>IF(O2670=N2670,50,ROUND(MAX(0,MIN(100,((H2670-N2670)/(O2670-N2670))*100)),0))</f>
        <v/>
      </c>
      <c r="AF2670" s="11">
        <f>ROUND(MAX(0,MIN(100,50+((H2670-K2670)/K2670)*1000)),0)</f>
        <v/>
      </c>
      <c r="AG2670" s="11">
        <f>IFERROR(ROUND(MAX(0,MIN(100,50+25*LN(MAX(0.01,X2670)))),0),25)</f>
        <v/>
      </c>
      <c r="AH2670" s="11">
        <f>ROUND(IF(M2670&lt;=-30,0,IF(M2670&lt;=-20,20,IF(M2670&lt;=-10,50,100))),0)</f>
        <v/>
      </c>
      <c r="AI2670" s="11">
        <f>ROUND(MAX(0,MIN(100,50+(Z2670*10))),0)</f>
        <v/>
      </c>
      <c r="AJ2670" s="11">
        <f>IFERROR(IF(--AA2670&gt;=80,"خرید قوی",IF(--AA2670&gt;=70,"خرید مشروط",IF(--AA2670&gt;=60,"مراقبت",IF(--AA2670&gt;=45,"ضعیف","عدم ورود")))),"")</f>
        <v/>
      </c>
    </row>
    <row r="2671">
      <c r="A2671" s="15">
        <f>'دیده بان بازار'!A2674</f>
        <v/>
      </c>
      <c r="B2671" s="16">
        <f>'دیده بان بازار'!B2674</f>
        <v/>
      </c>
      <c r="C2671" s="16">
        <f>'دیده بان بازار'!C2674</f>
        <v/>
      </c>
      <c r="D2671" s="16">
        <f>'دیده بان بازار'!D2674</f>
        <v/>
      </c>
      <c r="E2671" s="17">
        <f>'دیده بان بازار'!E2674</f>
        <v/>
      </c>
      <c r="F2671" s="16">
        <f>'دیده بان بازار'!F2674</f>
        <v/>
      </c>
      <c r="G2671" s="16">
        <f>'دیده بان بازار'!G2674</f>
        <v/>
      </c>
      <c r="H2671" s="16">
        <f>'دیده بان بازار'!H2674</f>
        <v/>
      </c>
      <c r="I2671" s="16">
        <f>'دیده بان بازار'!I2674</f>
        <v/>
      </c>
      <c r="J2671" s="16">
        <f>'دیده بان بازار'!J2674</f>
        <v/>
      </c>
      <c r="K2671" s="16">
        <f>'دیده بان بازار'!K2674</f>
        <v/>
      </c>
      <c r="L2671" s="16">
        <f>'دیده بان بازار'!L2674</f>
        <v/>
      </c>
      <c r="M2671" s="16">
        <f>'دیده بان بازار'!M2674</f>
        <v/>
      </c>
      <c r="N2671" s="16">
        <f>'دیده بان بازار'!N2674</f>
        <v/>
      </c>
      <c r="O2671" s="16">
        <f>'دیده بان بازار'!O2674</f>
        <v/>
      </c>
      <c r="P2671" s="16">
        <f>'دیده بان بازار'!P2674</f>
        <v/>
      </c>
      <c r="Q2671" s="16">
        <f>'دیده بان بازار'!Q2674</f>
        <v/>
      </c>
      <c r="R2671" s="16">
        <f>'دیده بان بازار'!R2674</f>
        <v/>
      </c>
      <c r="S2671" s="16">
        <f>'دیده بان بازار'!S2674</f>
        <v/>
      </c>
      <c r="T2671" s="16">
        <f>'دیده بان بازار'!T2674</f>
        <v/>
      </c>
      <c r="U2671" s="16">
        <f>'دیده بان بازار'!U2674</f>
        <v/>
      </c>
      <c r="V2671" s="16">
        <f>'دیده بان بازار'!V2674</f>
        <v/>
      </c>
      <c r="W2671" s="7">
        <f>'دیده بان بازار'!W2674</f>
        <v/>
      </c>
      <c r="X2671" s="11">
        <f>IFERROR(IF(OR(R2671&lt;=0,W2671&lt;=0,S2671&lt;=0,V2671&lt;=0),0,ROUND((S2671/R2671)/(V2671/W2671),2)),0)</f>
        <v/>
      </c>
      <c r="Y2671" s="11">
        <f>IFERROR(IF(OR(S2671&lt;=0,V2671&lt;=0),0,ROUND(S2671/V2671,2)),0)</f>
        <v/>
      </c>
      <c r="Z2671" s="11">
        <f>IFERROR(J2671-M2671,0)</f>
        <v/>
      </c>
      <c r="AA2671" s="11">
        <f>IFERROR(ROUND(MAX(0,MIN(100,((AB2671*0.2)+(AC2671*0.15)+(AD2671*0.15)+(AE2671*0.1)+(AF2671*0.1)+(AG2671*0.15)+(MIN(Y2671/3,1)*100*0.1)+(AI2671*0.05))*((AH2671/100)*0.25+0.75))),0),0)</f>
        <v/>
      </c>
      <c r="AB2671" s="11">
        <f>ROUND(MAX(0,MIN(100,((M2671+10)/20)*100)),0)</f>
        <v/>
      </c>
      <c r="AC2671" s="11">
        <f>IFERROR(IF(D2671&lt;=0,0,ROUND(COUNTIFS($D$4:$D$3359,"&lt;="&amp;D2671,$D$4:$D$3359,"&gt;0")/COUNTIF($D$4:$D$3359,"&gt;0")*100,0)),0)</f>
        <v/>
      </c>
      <c r="AD2671" s="11">
        <f>IF(E2671&lt;=0,0,ROUND(MAX(0,MIN(100,(LOG10(1+E2671/1000000000)/LOG10(101))*100)),0))</f>
        <v/>
      </c>
      <c r="AE2671" s="11">
        <f>IF(O2671=N2671,50,ROUND(MAX(0,MIN(100,((H2671-N2671)/(O2671-N2671))*100)),0))</f>
        <v/>
      </c>
      <c r="AF2671" s="11">
        <f>ROUND(MAX(0,MIN(100,50+((H2671-K2671)/K2671)*1000)),0)</f>
        <v/>
      </c>
      <c r="AG2671" s="11">
        <f>IFERROR(ROUND(MAX(0,MIN(100,50+25*LN(MAX(0.01,X2671)))),0),25)</f>
        <v/>
      </c>
      <c r="AH2671" s="11">
        <f>ROUND(IF(M2671&lt;=-30,0,IF(M2671&lt;=-20,20,IF(M2671&lt;=-10,50,100))),0)</f>
        <v/>
      </c>
      <c r="AI2671" s="11">
        <f>ROUND(MAX(0,MIN(100,50+(Z2671*10))),0)</f>
        <v/>
      </c>
      <c r="AJ2671" s="11">
        <f>IFERROR(IF(--AA2671&gt;=80,"خرید قوی",IF(--AA2671&gt;=70,"خرید مشروط",IF(--AA2671&gt;=60,"مراقبت",IF(--AA2671&gt;=45,"ضعیف","عدم ورود")))),"")</f>
        <v/>
      </c>
    </row>
    <row r="2672">
      <c r="A2672" s="15">
        <f>'دیده بان بازار'!A2675</f>
        <v/>
      </c>
      <c r="B2672" s="16">
        <f>'دیده بان بازار'!B2675</f>
        <v/>
      </c>
      <c r="C2672" s="16">
        <f>'دیده بان بازار'!C2675</f>
        <v/>
      </c>
      <c r="D2672" s="16">
        <f>'دیده بان بازار'!D2675</f>
        <v/>
      </c>
      <c r="E2672" s="17">
        <f>'دیده بان بازار'!E2675</f>
        <v/>
      </c>
      <c r="F2672" s="16">
        <f>'دیده بان بازار'!F2675</f>
        <v/>
      </c>
      <c r="G2672" s="16">
        <f>'دیده بان بازار'!G2675</f>
        <v/>
      </c>
      <c r="H2672" s="16">
        <f>'دیده بان بازار'!H2675</f>
        <v/>
      </c>
      <c r="I2672" s="16">
        <f>'دیده بان بازار'!I2675</f>
        <v/>
      </c>
      <c r="J2672" s="16">
        <f>'دیده بان بازار'!J2675</f>
        <v/>
      </c>
      <c r="K2672" s="16">
        <f>'دیده بان بازار'!K2675</f>
        <v/>
      </c>
      <c r="L2672" s="16">
        <f>'دیده بان بازار'!L2675</f>
        <v/>
      </c>
      <c r="M2672" s="16">
        <f>'دیده بان بازار'!M2675</f>
        <v/>
      </c>
      <c r="N2672" s="16">
        <f>'دیده بان بازار'!N2675</f>
        <v/>
      </c>
      <c r="O2672" s="16">
        <f>'دیده بان بازار'!O2675</f>
        <v/>
      </c>
      <c r="P2672" s="16">
        <f>'دیده بان بازار'!P2675</f>
        <v/>
      </c>
      <c r="Q2672" s="16">
        <f>'دیده بان بازار'!Q2675</f>
        <v/>
      </c>
      <c r="R2672" s="16">
        <f>'دیده بان بازار'!R2675</f>
        <v/>
      </c>
      <c r="S2672" s="16">
        <f>'دیده بان بازار'!S2675</f>
        <v/>
      </c>
      <c r="T2672" s="16">
        <f>'دیده بان بازار'!T2675</f>
        <v/>
      </c>
      <c r="U2672" s="16">
        <f>'دیده بان بازار'!U2675</f>
        <v/>
      </c>
      <c r="V2672" s="16">
        <f>'دیده بان بازار'!V2675</f>
        <v/>
      </c>
      <c r="W2672" s="7">
        <f>'دیده بان بازار'!W2675</f>
        <v/>
      </c>
      <c r="X2672" s="11">
        <f>IFERROR(IF(OR(R2672&lt;=0,W2672&lt;=0,S2672&lt;=0,V2672&lt;=0),0,ROUND((S2672/R2672)/(V2672/W2672),2)),0)</f>
        <v/>
      </c>
      <c r="Y2672" s="11">
        <f>IFERROR(IF(OR(S2672&lt;=0,V2672&lt;=0),0,ROUND(S2672/V2672,2)),0)</f>
        <v/>
      </c>
      <c r="Z2672" s="11">
        <f>IFERROR(J2672-M2672,0)</f>
        <v/>
      </c>
      <c r="AA2672" s="11">
        <f>IFERROR(ROUND(MAX(0,MIN(100,((AB2672*0.2)+(AC2672*0.15)+(AD2672*0.15)+(AE2672*0.1)+(AF2672*0.1)+(AG2672*0.15)+(MIN(Y2672/3,1)*100*0.1)+(AI2672*0.05))*((AH2672/100)*0.25+0.75))),0),0)</f>
        <v/>
      </c>
      <c r="AB2672" s="11">
        <f>ROUND(MAX(0,MIN(100,((M2672+10)/20)*100)),0)</f>
        <v/>
      </c>
      <c r="AC2672" s="11">
        <f>IFERROR(IF(D2672&lt;=0,0,ROUND(COUNTIFS($D$4:$D$3359,"&lt;="&amp;D2672,$D$4:$D$3359,"&gt;0")/COUNTIF($D$4:$D$3359,"&gt;0")*100,0)),0)</f>
        <v/>
      </c>
      <c r="AD2672" s="11">
        <f>IF(E2672&lt;=0,0,ROUND(MAX(0,MIN(100,(LOG10(1+E2672/1000000000)/LOG10(101))*100)),0))</f>
        <v/>
      </c>
      <c r="AE2672" s="11">
        <f>IF(O2672=N2672,50,ROUND(MAX(0,MIN(100,((H2672-N2672)/(O2672-N2672))*100)),0))</f>
        <v/>
      </c>
      <c r="AF2672" s="11">
        <f>ROUND(MAX(0,MIN(100,50+((H2672-K2672)/K2672)*1000)),0)</f>
        <v/>
      </c>
      <c r="AG2672" s="11">
        <f>IFERROR(ROUND(MAX(0,MIN(100,50+25*LN(MAX(0.01,X2672)))),0),25)</f>
        <v/>
      </c>
      <c r="AH2672" s="11">
        <f>ROUND(IF(M2672&lt;=-30,0,IF(M2672&lt;=-20,20,IF(M2672&lt;=-10,50,100))),0)</f>
        <v/>
      </c>
      <c r="AI2672" s="11">
        <f>ROUND(MAX(0,MIN(100,50+(Z2672*10))),0)</f>
        <v/>
      </c>
      <c r="AJ2672" s="11">
        <f>IFERROR(IF(--AA2672&gt;=80,"خرید قوی",IF(--AA2672&gt;=70,"خرید مشروط",IF(--AA2672&gt;=60,"مراقبت",IF(--AA2672&gt;=45,"ضعیف","عدم ورود")))),"")</f>
        <v/>
      </c>
    </row>
    <row r="2673">
      <c r="A2673" s="12">
        <f>'دیده بان بازار'!A2676</f>
        <v/>
      </c>
      <c r="B2673" s="13">
        <f>'دیده بان بازار'!B2676</f>
        <v/>
      </c>
      <c r="C2673" s="13">
        <f>'دیده بان بازار'!C2676</f>
        <v/>
      </c>
      <c r="D2673" s="13">
        <f>'دیده بان بازار'!D2676</f>
        <v/>
      </c>
      <c r="E2673" s="14">
        <f>'دیده بان بازار'!E2676</f>
        <v/>
      </c>
      <c r="F2673" s="13">
        <f>'دیده بان بازار'!F2676</f>
        <v/>
      </c>
      <c r="G2673" s="13">
        <f>'دیده بان بازار'!G2676</f>
        <v/>
      </c>
      <c r="H2673" s="13">
        <f>'دیده بان بازار'!H2676</f>
        <v/>
      </c>
      <c r="I2673" s="13">
        <f>'دیده بان بازار'!I2676</f>
        <v/>
      </c>
      <c r="J2673" s="13">
        <f>'دیده بان بازار'!J2676</f>
        <v/>
      </c>
      <c r="K2673" s="13">
        <f>'دیده بان بازار'!K2676</f>
        <v/>
      </c>
      <c r="L2673" s="13">
        <f>'دیده بان بازار'!L2676</f>
        <v/>
      </c>
      <c r="M2673" s="13">
        <f>'دیده بان بازار'!M2676</f>
        <v/>
      </c>
      <c r="N2673" s="13">
        <f>'دیده بان بازار'!N2676</f>
        <v/>
      </c>
      <c r="O2673" s="13">
        <f>'دیده بان بازار'!O2676</f>
        <v/>
      </c>
      <c r="P2673" s="13">
        <f>'دیده بان بازار'!P2676</f>
        <v/>
      </c>
      <c r="Q2673" s="13">
        <f>'دیده بان بازار'!Q2676</f>
        <v/>
      </c>
      <c r="R2673" s="13">
        <f>'دیده بان بازار'!R2676</f>
        <v/>
      </c>
      <c r="S2673" s="13">
        <f>'دیده بان بازار'!S2676</f>
        <v/>
      </c>
      <c r="T2673" s="13">
        <f>'دیده بان بازار'!T2676</f>
        <v/>
      </c>
      <c r="U2673" s="13">
        <f>'دیده بان بازار'!U2676</f>
        <v/>
      </c>
      <c r="V2673" s="13">
        <f>'دیده بان بازار'!V2676</f>
        <v/>
      </c>
      <c r="W2673" s="6">
        <f>'دیده بان بازار'!W2676</f>
        <v/>
      </c>
      <c r="X2673" s="11">
        <f>IFERROR(IF(OR(R2673&lt;=0,W2673&lt;=0,S2673&lt;=0,V2673&lt;=0),0,ROUND((S2673/R2673)/(V2673/W2673),2)),0)</f>
        <v/>
      </c>
      <c r="Y2673" s="11">
        <f>IFERROR(IF(OR(S2673&lt;=0,V2673&lt;=0),0,ROUND(S2673/V2673,2)),0)</f>
        <v/>
      </c>
      <c r="Z2673" s="11">
        <f>IFERROR(J2673-M2673,0)</f>
        <v/>
      </c>
      <c r="AA2673" s="11">
        <f>IFERROR(ROUND(MAX(0,MIN(100,((AB2673*0.2)+(AC2673*0.15)+(AD2673*0.15)+(AE2673*0.1)+(AF2673*0.1)+(AG2673*0.15)+(MIN(Y2673/3,1)*100*0.1)+(AI2673*0.05))*((AH2673/100)*0.25+0.75))),0),0)</f>
        <v/>
      </c>
      <c r="AB2673" s="11">
        <f>ROUND(MAX(0,MIN(100,((M2673+10)/20)*100)),0)</f>
        <v/>
      </c>
      <c r="AC2673" s="11">
        <f>IFERROR(IF(D2673&lt;=0,0,ROUND(COUNTIFS($D$4:$D$3359,"&lt;="&amp;D2673,$D$4:$D$3359,"&gt;0")/COUNTIF($D$4:$D$3359,"&gt;0")*100,0)),0)</f>
        <v/>
      </c>
      <c r="AD2673" s="11">
        <f>IF(E2673&lt;=0,0,ROUND(MAX(0,MIN(100,(LOG10(1+E2673/1000000000)/LOG10(101))*100)),0))</f>
        <v/>
      </c>
      <c r="AE2673" s="11">
        <f>IF(O2673=N2673,50,ROUND(MAX(0,MIN(100,((H2673-N2673)/(O2673-N2673))*100)),0))</f>
        <v/>
      </c>
      <c r="AF2673" s="11">
        <f>ROUND(MAX(0,MIN(100,50+((H2673-K2673)/K2673)*1000)),0)</f>
        <v/>
      </c>
      <c r="AG2673" s="11">
        <f>IFERROR(ROUND(MAX(0,MIN(100,50+25*LN(MAX(0.01,X2673)))),0),25)</f>
        <v/>
      </c>
      <c r="AH2673" s="11">
        <f>ROUND(IF(M2673&lt;=-30,0,IF(M2673&lt;=-20,20,IF(M2673&lt;=-10,50,100))),0)</f>
        <v/>
      </c>
      <c r="AI2673" s="11">
        <f>ROUND(MAX(0,MIN(100,50+(Z2673*10))),0)</f>
        <v/>
      </c>
      <c r="AJ2673" s="11">
        <f>IFERROR(IF(--AA2673&gt;=80,"خرید قوی",IF(--AA2673&gt;=70,"خرید مشروط",IF(--AA2673&gt;=60,"مراقبت",IF(--AA2673&gt;=45,"ضعیف","عدم ورود")))),"")</f>
        <v/>
      </c>
    </row>
    <row r="2674">
      <c r="A2674" s="15">
        <f>'دیده بان بازار'!A2677</f>
        <v/>
      </c>
      <c r="B2674" s="16">
        <f>'دیده بان بازار'!B2677</f>
        <v/>
      </c>
      <c r="C2674" s="16">
        <f>'دیده بان بازار'!C2677</f>
        <v/>
      </c>
      <c r="D2674" s="16">
        <f>'دیده بان بازار'!D2677</f>
        <v/>
      </c>
      <c r="E2674" s="17">
        <f>'دیده بان بازار'!E2677</f>
        <v/>
      </c>
      <c r="F2674" s="16">
        <f>'دیده بان بازار'!F2677</f>
        <v/>
      </c>
      <c r="G2674" s="16">
        <f>'دیده بان بازار'!G2677</f>
        <v/>
      </c>
      <c r="H2674" s="16">
        <f>'دیده بان بازار'!H2677</f>
        <v/>
      </c>
      <c r="I2674" s="16">
        <f>'دیده بان بازار'!I2677</f>
        <v/>
      </c>
      <c r="J2674" s="16">
        <f>'دیده بان بازار'!J2677</f>
        <v/>
      </c>
      <c r="K2674" s="16">
        <f>'دیده بان بازار'!K2677</f>
        <v/>
      </c>
      <c r="L2674" s="16">
        <f>'دیده بان بازار'!L2677</f>
        <v/>
      </c>
      <c r="M2674" s="16">
        <f>'دیده بان بازار'!M2677</f>
        <v/>
      </c>
      <c r="N2674" s="16">
        <f>'دیده بان بازار'!N2677</f>
        <v/>
      </c>
      <c r="O2674" s="16">
        <f>'دیده بان بازار'!O2677</f>
        <v/>
      </c>
      <c r="P2674" s="16">
        <f>'دیده بان بازار'!P2677</f>
        <v/>
      </c>
      <c r="Q2674" s="16">
        <f>'دیده بان بازار'!Q2677</f>
        <v/>
      </c>
      <c r="R2674" s="16">
        <f>'دیده بان بازار'!R2677</f>
        <v/>
      </c>
      <c r="S2674" s="16">
        <f>'دیده بان بازار'!S2677</f>
        <v/>
      </c>
      <c r="T2674" s="16">
        <f>'دیده بان بازار'!T2677</f>
        <v/>
      </c>
      <c r="U2674" s="16">
        <f>'دیده بان بازار'!U2677</f>
        <v/>
      </c>
      <c r="V2674" s="16">
        <f>'دیده بان بازار'!V2677</f>
        <v/>
      </c>
      <c r="W2674" s="7">
        <f>'دیده بان بازار'!W2677</f>
        <v/>
      </c>
      <c r="X2674" s="11">
        <f>IFERROR(IF(OR(R2674&lt;=0,W2674&lt;=0,S2674&lt;=0,V2674&lt;=0),0,ROUND((S2674/R2674)/(V2674/W2674),2)),0)</f>
        <v/>
      </c>
      <c r="Y2674" s="11">
        <f>IFERROR(IF(OR(S2674&lt;=0,V2674&lt;=0),0,ROUND(S2674/V2674,2)),0)</f>
        <v/>
      </c>
      <c r="Z2674" s="11">
        <f>IFERROR(J2674-M2674,0)</f>
        <v/>
      </c>
      <c r="AA2674" s="11">
        <f>IFERROR(ROUND(MAX(0,MIN(100,((AB2674*0.2)+(AC2674*0.15)+(AD2674*0.15)+(AE2674*0.1)+(AF2674*0.1)+(AG2674*0.15)+(MIN(Y2674/3,1)*100*0.1)+(AI2674*0.05))*((AH2674/100)*0.25+0.75))),0),0)</f>
        <v/>
      </c>
      <c r="AB2674" s="11">
        <f>ROUND(MAX(0,MIN(100,((M2674+10)/20)*100)),0)</f>
        <v/>
      </c>
      <c r="AC2674" s="11">
        <f>IFERROR(IF(D2674&lt;=0,0,ROUND(COUNTIFS($D$4:$D$3359,"&lt;="&amp;D2674,$D$4:$D$3359,"&gt;0")/COUNTIF($D$4:$D$3359,"&gt;0")*100,0)),0)</f>
        <v/>
      </c>
      <c r="AD2674" s="11">
        <f>IF(E2674&lt;=0,0,ROUND(MAX(0,MIN(100,(LOG10(1+E2674/1000000000)/LOG10(101))*100)),0))</f>
        <v/>
      </c>
      <c r="AE2674" s="11">
        <f>IF(O2674=N2674,50,ROUND(MAX(0,MIN(100,((H2674-N2674)/(O2674-N2674))*100)),0))</f>
        <v/>
      </c>
      <c r="AF2674" s="11">
        <f>ROUND(MAX(0,MIN(100,50+((H2674-K2674)/K2674)*1000)),0)</f>
        <v/>
      </c>
      <c r="AG2674" s="11">
        <f>IFERROR(ROUND(MAX(0,MIN(100,50+25*LN(MAX(0.01,X2674)))),0),25)</f>
        <v/>
      </c>
      <c r="AH2674" s="11">
        <f>ROUND(IF(M2674&lt;=-30,0,IF(M2674&lt;=-20,20,IF(M2674&lt;=-10,50,100))),0)</f>
        <v/>
      </c>
      <c r="AI2674" s="11">
        <f>ROUND(MAX(0,MIN(100,50+(Z2674*10))),0)</f>
        <v/>
      </c>
      <c r="AJ2674" s="11">
        <f>IFERROR(IF(--AA2674&gt;=80,"خرید قوی",IF(--AA2674&gt;=70,"خرید مشروط",IF(--AA2674&gt;=60,"مراقبت",IF(--AA2674&gt;=45,"ضعیف","عدم ورود")))),"")</f>
        <v/>
      </c>
    </row>
    <row r="2675">
      <c r="A2675" s="12">
        <f>'دیده بان بازار'!A2678</f>
        <v/>
      </c>
      <c r="B2675" s="13">
        <f>'دیده بان بازار'!B2678</f>
        <v/>
      </c>
      <c r="C2675" s="13">
        <f>'دیده بان بازار'!C2678</f>
        <v/>
      </c>
      <c r="D2675" s="13">
        <f>'دیده بان بازار'!D2678</f>
        <v/>
      </c>
      <c r="E2675" s="14">
        <f>'دیده بان بازار'!E2678</f>
        <v/>
      </c>
      <c r="F2675" s="13">
        <f>'دیده بان بازار'!F2678</f>
        <v/>
      </c>
      <c r="G2675" s="13">
        <f>'دیده بان بازار'!G2678</f>
        <v/>
      </c>
      <c r="H2675" s="13">
        <f>'دیده بان بازار'!H2678</f>
        <v/>
      </c>
      <c r="I2675" s="13">
        <f>'دیده بان بازار'!I2678</f>
        <v/>
      </c>
      <c r="J2675" s="13">
        <f>'دیده بان بازار'!J2678</f>
        <v/>
      </c>
      <c r="K2675" s="13">
        <f>'دیده بان بازار'!K2678</f>
        <v/>
      </c>
      <c r="L2675" s="13">
        <f>'دیده بان بازار'!L2678</f>
        <v/>
      </c>
      <c r="M2675" s="13">
        <f>'دیده بان بازار'!M2678</f>
        <v/>
      </c>
      <c r="N2675" s="13">
        <f>'دیده بان بازار'!N2678</f>
        <v/>
      </c>
      <c r="O2675" s="13">
        <f>'دیده بان بازار'!O2678</f>
        <v/>
      </c>
      <c r="P2675" s="13">
        <f>'دیده بان بازار'!P2678</f>
        <v/>
      </c>
      <c r="Q2675" s="13">
        <f>'دیده بان بازار'!Q2678</f>
        <v/>
      </c>
      <c r="R2675" s="13">
        <f>'دیده بان بازار'!R2678</f>
        <v/>
      </c>
      <c r="S2675" s="13">
        <f>'دیده بان بازار'!S2678</f>
        <v/>
      </c>
      <c r="T2675" s="13">
        <f>'دیده بان بازار'!T2678</f>
        <v/>
      </c>
      <c r="U2675" s="13">
        <f>'دیده بان بازار'!U2678</f>
        <v/>
      </c>
      <c r="V2675" s="13">
        <f>'دیده بان بازار'!V2678</f>
        <v/>
      </c>
      <c r="W2675" s="6">
        <f>'دیده بان بازار'!W2678</f>
        <v/>
      </c>
      <c r="X2675" s="11">
        <f>IFERROR(IF(OR(R2675&lt;=0,W2675&lt;=0,S2675&lt;=0,V2675&lt;=0),0,ROUND((S2675/R2675)/(V2675/W2675),2)),0)</f>
        <v/>
      </c>
      <c r="Y2675" s="11">
        <f>IFERROR(IF(OR(S2675&lt;=0,V2675&lt;=0),0,ROUND(S2675/V2675,2)),0)</f>
        <v/>
      </c>
      <c r="Z2675" s="11">
        <f>IFERROR(J2675-M2675,0)</f>
        <v/>
      </c>
      <c r="AA2675" s="11">
        <f>IFERROR(ROUND(MAX(0,MIN(100,((AB2675*0.2)+(AC2675*0.15)+(AD2675*0.15)+(AE2675*0.1)+(AF2675*0.1)+(AG2675*0.15)+(MIN(Y2675/3,1)*100*0.1)+(AI2675*0.05))*((AH2675/100)*0.25+0.75))),0),0)</f>
        <v/>
      </c>
      <c r="AB2675" s="11">
        <f>ROUND(MAX(0,MIN(100,((M2675+10)/20)*100)),0)</f>
        <v/>
      </c>
      <c r="AC2675" s="11">
        <f>IFERROR(IF(D2675&lt;=0,0,ROUND(COUNTIFS($D$4:$D$3359,"&lt;="&amp;D2675,$D$4:$D$3359,"&gt;0")/COUNTIF($D$4:$D$3359,"&gt;0")*100,0)),0)</f>
        <v/>
      </c>
      <c r="AD2675" s="11">
        <f>IF(E2675&lt;=0,0,ROUND(MAX(0,MIN(100,(LOG10(1+E2675/1000000000)/LOG10(101))*100)),0))</f>
        <v/>
      </c>
      <c r="AE2675" s="11">
        <f>IF(O2675=N2675,50,ROUND(MAX(0,MIN(100,((H2675-N2675)/(O2675-N2675))*100)),0))</f>
        <v/>
      </c>
      <c r="AF2675" s="11">
        <f>ROUND(MAX(0,MIN(100,50+((H2675-K2675)/K2675)*1000)),0)</f>
        <v/>
      </c>
      <c r="AG2675" s="11">
        <f>IFERROR(ROUND(MAX(0,MIN(100,50+25*LN(MAX(0.01,X2675)))),0),25)</f>
        <v/>
      </c>
      <c r="AH2675" s="11">
        <f>ROUND(IF(M2675&lt;=-30,0,IF(M2675&lt;=-20,20,IF(M2675&lt;=-10,50,100))),0)</f>
        <v/>
      </c>
      <c r="AI2675" s="11">
        <f>ROUND(MAX(0,MIN(100,50+(Z2675*10))),0)</f>
        <v/>
      </c>
      <c r="AJ2675" s="11">
        <f>IFERROR(IF(--AA2675&gt;=80,"خرید قوی",IF(--AA2675&gt;=70,"خرید مشروط",IF(--AA2675&gt;=60,"مراقبت",IF(--AA2675&gt;=45,"ضعیف","عدم ورود")))),"")</f>
        <v/>
      </c>
    </row>
    <row r="2676">
      <c r="A2676" s="15">
        <f>'دیده بان بازار'!A2679</f>
        <v/>
      </c>
      <c r="B2676" s="16">
        <f>'دیده بان بازار'!B2679</f>
        <v/>
      </c>
      <c r="C2676" s="16">
        <f>'دیده بان بازار'!C2679</f>
        <v/>
      </c>
      <c r="D2676" s="16">
        <f>'دیده بان بازار'!D2679</f>
        <v/>
      </c>
      <c r="E2676" s="17">
        <f>'دیده بان بازار'!E2679</f>
        <v/>
      </c>
      <c r="F2676" s="16">
        <f>'دیده بان بازار'!F2679</f>
        <v/>
      </c>
      <c r="G2676" s="16">
        <f>'دیده بان بازار'!G2679</f>
        <v/>
      </c>
      <c r="H2676" s="16">
        <f>'دیده بان بازار'!H2679</f>
        <v/>
      </c>
      <c r="I2676" s="16">
        <f>'دیده بان بازار'!I2679</f>
        <v/>
      </c>
      <c r="J2676" s="16">
        <f>'دیده بان بازار'!J2679</f>
        <v/>
      </c>
      <c r="K2676" s="16">
        <f>'دیده بان بازار'!K2679</f>
        <v/>
      </c>
      <c r="L2676" s="16">
        <f>'دیده بان بازار'!L2679</f>
        <v/>
      </c>
      <c r="M2676" s="16">
        <f>'دیده بان بازار'!M2679</f>
        <v/>
      </c>
      <c r="N2676" s="16">
        <f>'دیده بان بازار'!N2679</f>
        <v/>
      </c>
      <c r="O2676" s="16">
        <f>'دیده بان بازار'!O2679</f>
        <v/>
      </c>
      <c r="P2676" s="16">
        <f>'دیده بان بازار'!P2679</f>
        <v/>
      </c>
      <c r="Q2676" s="16">
        <f>'دیده بان بازار'!Q2679</f>
        <v/>
      </c>
      <c r="R2676" s="16">
        <f>'دیده بان بازار'!R2679</f>
        <v/>
      </c>
      <c r="S2676" s="16">
        <f>'دیده بان بازار'!S2679</f>
        <v/>
      </c>
      <c r="T2676" s="16">
        <f>'دیده بان بازار'!T2679</f>
        <v/>
      </c>
      <c r="U2676" s="16">
        <f>'دیده بان بازار'!U2679</f>
        <v/>
      </c>
      <c r="V2676" s="16">
        <f>'دیده بان بازار'!V2679</f>
        <v/>
      </c>
      <c r="W2676" s="7">
        <f>'دیده بان بازار'!W2679</f>
        <v/>
      </c>
      <c r="X2676" s="11">
        <f>IFERROR(IF(OR(R2676&lt;=0,W2676&lt;=0,S2676&lt;=0,V2676&lt;=0),0,ROUND((S2676/R2676)/(V2676/W2676),2)),0)</f>
        <v/>
      </c>
      <c r="Y2676" s="11">
        <f>IFERROR(IF(OR(S2676&lt;=0,V2676&lt;=0),0,ROUND(S2676/V2676,2)),0)</f>
        <v/>
      </c>
      <c r="Z2676" s="11">
        <f>IFERROR(J2676-M2676,0)</f>
        <v/>
      </c>
      <c r="AA2676" s="11">
        <f>IFERROR(ROUND(MAX(0,MIN(100,((AB2676*0.2)+(AC2676*0.15)+(AD2676*0.15)+(AE2676*0.1)+(AF2676*0.1)+(AG2676*0.15)+(MIN(Y2676/3,1)*100*0.1)+(AI2676*0.05))*((AH2676/100)*0.25+0.75))),0),0)</f>
        <v/>
      </c>
      <c r="AB2676" s="11">
        <f>ROUND(MAX(0,MIN(100,((M2676+10)/20)*100)),0)</f>
        <v/>
      </c>
      <c r="AC2676" s="11">
        <f>IFERROR(IF(D2676&lt;=0,0,ROUND(COUNTIFS($D$4:$D$3359,"&lt;="&amp;D2676,$D$4:$D$3359,"&gt;0")/COUNTIF($D$4:$D$3359,"&gt;0")*100,0)),0)</f>
        <v/>
      </c>
      <c r="AD2676" s="11">
        <f>IF(E2676&lt;=0,0,ROUND(MAX(0,MIN(100,(LOG10(1+E2676/1000000000)/LOG10(101))*100)),0))</f>
        <v/>
      </c>
      <c r="AE2676" s="11">
        <f>IF(O2676=N2676,50,ROUND(MAX(0,MIN(100,((H2676-N2676)/(O2676-N2676))*100)),0))</f>
        <v/>
      </c>
      <c r="AF2676" s="11">
        <f>ROUND(MAX(0,MIN(100,50+((H2676-K2676)/K2676)*1000)),0)</f>
        <v/>
      </c>
      <c r="AG2676" s="11">
        <f>IFERROR(ROUND(MAX(0,MIN(100,50+25*LN(MAX(0.01,X2676)))),0),25)</f>
        <v/>
      </c>
      <c r="AH2676" s="11">
        <f>ROUND(IF(M2676&lt;=-30,0,IF(M2676&lt;=-20,20,IF(M2676&lt;=-10,50,100))),0)</f>
        <v/>
      </c>
      <c r="AI2676" s="11">
        <f>ROUND(MAX(0,MIN(100,50+(Z2676*10))),0)</f>
        <v/>
      </c>
      <c r="AJ2676" s="11">
        <f>IFERROR(IF(--AA2676&gt;=80,"خرید قوی",IF(--AA2676&gt;=70,"خرید مشروط",IF(--AA2676&gt;=60,"مراقبت",IF(--AA2676&gt;=45,"ضعیف","عدم ورود")))),"")</f>
        <v/>
      </c>
    </row>
    <row r="2677">
      <c r="A2677" s="12">
        <f>'دیده بان بازار'!A2680</f>
        <v/>
      </c>
      <c r="B2677" s="13">
        <f>'دیده بان بازار'!B2680</f>
        <v/>
      </c>
      <c r="C2677" s="13">
        <f>'دیده بان بازار'!C2680</f>
        <v/>
      </c>
      <c r="D2677" s="13">
        <f>'دیده بان بازار'!D2680</f>
        <v/>
      </c>
      <c r="E2677" s="14">
        <f>'دیده بان بازار'!E2680</f>
        <v/>
      </c>
      <c r="F2677" s="13">
        <f>'دیده بان بازار'!F2680</f>
        <v/>
      </c>
      <c r="G2677" s="13">
        <f>'دیده بان بازار'!G2680</f>
        <v/>
      </c>
      <c r="H2677" s="13">
        <f>'دیده بان بازار'!H2680</f>
        <v/>
      </c>
      <c r="I2677" s="13">
        <f>'دیده بان بازار'!I2680</f>
        <v/>
      </c>
      <c r="J2677" s="13">
        <f>'دیده بان بازار'!J2680</f>
        <v/>
      </c>
      <c r="K2677" s="13">
        <f>'دیده بان بازار'!K2680</f>
        <v/>
      </c>
      <c r="L2677" s="13">
        <f>'دیده بان بازار'!L2680</f>
        <v/>
      </c>
      <c r="M2677" s="13">
        <f>'دیده بان بازار'!M2680</f>
        <v/>
      </c>
      <c r="N2677" s="13">
        <f>'دیده بان بازار'!N2680</f>
        <v/>
      </c>
      <c r="O2677" s="13">
        <f>'دیده بان بازار'!O2680</f>
        <v/>
      </c>
      <c r="P2677" s="13">
        <f>'دیده بان بازار'!P2680</f>
        <v/>
      </c>
      <c r="Q2677" s="13">
        <f>'دیده بان بازار'!Q2680</f>
        <v/>
      </c>
      <c r="R2677" s="13">
        <f>'دیده بان بازار'!R2680</f>
        <v/>
      </c>
      <c r="S2677" s="13">
        <f>'دیده بان بازار'!S2680</f>
        <v/>
      </c>
      <c r="T2677" s="13">
        <f>'دیده بان بازار'!T2680</f>
        <v/>
      </c>
      <c r="U2677" s="13">
        <f>'دیده بان بازار'!U2680</f>
        <v/>
      </c>
      <c r="V2677" s="13">
        <f>'دیده بان بازار'!V2680</f>
        <v/>
      </c>
      <c r="W2677" s="6">
        <f>'دیده بان بازار'!W2680</f>
        <v/>
      </c>
      <c r="X2677" s="11">
        <f>IFERROR(IF(OR(R2677&lt;=0,W2677&lt;=0,S2677&lt;=0,V2677&lt;=0),0,ROUND((S2677/R2677)/(V2677/W2677),2)),0)</f>
        <v/>
      </c>
      <c r="Y2677" s="11">
        <f>IFERROR(IF(OR(S2677&lt;=0,V2677&lt;=0),0,ROUND(S2677/V2677,2)),0)</f>
        <v/>
      </c>
      <c r="Z2677" s="11">
        <f>IFERROR(J2677-M2677,0)</f>
        <v/>
      </c>
      <c r="AA2677" s="11">
        <f>IFERROR(ROUND(MAX(0,MIN(100,((AB2677*0.2)+(AC2677*0.15)+(AD2677*0.15)+(AE2677*0.1)+(AF2677*0.1)+(AG2677*0.15)+(MIN(Y2677/3,1)*100*0.1)+(AI2677*0.05))*((AH2677/100)*0.25+0.75))),0),0)</f>
        <v/>
      </c>
      <c r="AB2677" s="11">
        <f>ROUND(MAX(0,MIN(100,((M2677+10)/20)*100)),0)</f>
        <v/>
      </c>
      <c r="AC2677" s="11">
        <f>IFERROR(IF(D2677&lt;=0,0,ROUND(COUNTIFS($D$4:$D$3359,"&lt;="&amp;D2677,$D$4:$D$3359,"&gt;0")/COUNTIF($D$4:$D$3359,"&gt;0")*100,0)),0)</f>
        <v/>
      </c>
      <c r="AD2677" s="11">
        <f>IF(E2677&lt;=0,0,ROUND(MAX(0,MIN(100,(LOG10(1+E2677/1000000000)/LOG10(101))*100)),0))</f>
        <v/>
      </c>
      <c r="AE2677" s="11">
        <f>IF(O2677=N2677,50,ROUND(MAX(0,MIN(100,((H2677-N2677)/(O2677-N2677))*100)),0))</f>
        <v/>
      </c>
      <c r="AF2677" s="11">
        <f>ROUND(MAX(0,MIN(100,50+((H2677-K2677)/K2677)*1000)),0)</f>
        <v/>
      </c>
      <c r="AG2677" s="11">
        <f>IFERROR(ROUND(MAX(0,MIN(100,50+25*LN(MAX(0.01,X2677)))),0),25)</f>
        <v/>
      </c>
      <c r="AH2677" s="11">
        <f>ROUND(IF(M2677&lt;=-30,0,IF(M2677&lt;=-20,20,IF(M2677&lt;=-10,50,100))),0)</f>
        <v/>
      </c>
      <c r="AI2677" s="11">
        <f>ROUND(MAX(0,MIN(100,50+(Z2677*10))),0)</f>
        <v/>
      </c>
      <c r="AJ2677" s="11">
        <f>IFERROR(IF(--AA2677&gt;=80,"خرید قوی",IF(--AA2677&gt;=70,"خرید مشروط",IF(--AA2677&gt;=60,"مراقبت",IF(--AA2677&gt;=45,"ضعیف","عدم ورود")))),"")</f>
        <v/>
      </c>
    </row>
    <row r="2678">
      <c r="A2678" s="15">
        <f>'دیده بان بازار'!A2681</f>
        <v/>
      </c>
      <c r="B2678" s="16">
        <f>'دیده بان بازار'!B2681</f>
        <v/>
      </c>
      <c r="C2678" s="16">
        <f>'دیده بان بازار'!C2681</f>
        <v/>
      </c>
      <c r="D2678" s="16">
        <f>'دیده بان بازار'!D2681</f>
        <v/>
      </c>
      <c r="E2678" s="17">
        <f>'دیده بان بازار'!E2681</f>
        <v/>
      </c>
      <c r="F2678" s="16">
        <f>'دیده بان بازار'!F2681</f>
        <v/>
      </c>
      <c r="G2678" s="16">
        <f>'دیده بان بازار'!G2681</f>
        <v/>
      </c>
      <c r="H2678" s="16">
        <f>'دیده بان بازار'!H2681</f>
        <v/>
      </c>
      <c r="I2678" s="16">
        <f>'دیده بان بازار'!I2681</f>
        <v/>
      </c>
      <c r="J2678" s="16">
        <f>'دیده بان بازار'!J2681</f>
        <v/>
      </c>
      <c r="K2678" s="16">
        <f>'دیده بان بازار'!K2681</f>
        <v/>
      </c>
      <c r="L2678" s="16">
        <f>'دیده بان بازار'!L2681</f>
        <v/>
      </c>
      <c r="M2678" s="16">
        <f>'دیده بان بازار'!M2681</f>
        <v/>
      </c>
      <c r="N2678" s="16">
        <f>'دیده بان بازار'!N2681</f>
        <v/>
      </c>
      <c r="O2678" s="16">
        <f>'دیده بان بازار'!O2681</f>
        <v/>
      </c>
      <c r="P2678" s="16">
        <f>'دیده بان بازار'!P2681</f>
        <v/>
      </c>
      <c r="Q2678" s="16">
        <f>'دیده بان بازار'!Q2681</f>
        <v/>
      </c>
      <c r="R2678" s="16">
        <f>'دیده بان بازار'!R2681</f>
        <v/>
      </c>
      <c r="S2678" s="16">
        <f>'دیده بان بازار'!S2681</f>
        <v/>
      </c>
      <c r="T2678" s="16">
        <f>'دیده بان بازار'!T2681</f>
        <v/>
      </c>
      <c r="U2678" s="16">
        <f>'دیده بان بازار'!U2681</f>
        <v/>
      </c>
      <c r="V2678" s="16">
        <f>'دیده بان بازار'!V2681</f>
        <v/>
      </c>
      <c r="W2678" s="7">
        <f>'دیده بان بازار'!W2681</f>
        <v/>
      </c>
      <c r="X2678" s="11">
        <f>IFERROR(IF(OR(R2678&lt;=0,W2678&lt;=0,S2678&lt;=0,V2678&lt;=0),0,ROUND((S2678/R2678)/(V2678/W2678),2)),0)</f>
        <v/>
      </c>
      <c r="Y2678" s="11">
        <f>IFERROR(IF(OR(S2678&lt;=0,V2678&lt;=0),0,ROUND(S2678/V2678,2)),0)</f>
        <v/>
      </c>
      <c r="Z2678" s="11">
        <f>IFERROR(J2678-M2678,0)</f>
        <v/>
      </c>
      <c r="AA2678" s="11">
        <f>IFERROR(ROUND(MAX(0,MIN(100,((AB2678*0.2)+(AC2678*0.15)+(AD2678*0.15)+(AE2678*0.1)+(AF2678*0.1)+(AG2678*0.15)+(MIN(Y2678/3,1)*100*0.1)+(AI2678*0.05))*((AH2678/100)*0.25+0.75))),0),0)</f>
        <v/>
      </c>
      <c r="AB2678" s="11">
        <f>ROUND(MAX(0,MIN(100,((M2678+10)/20)*100)),0)</f>
        <v/>
      </c>
      <c r="AC2678" s="11">
        <f>IFERROR(IF(D2678&lt;=0,0,ROUND(COUNTIFS($D$4:$D$3359,"&lt;="&amp;D2678,$D$4:$D$3359,"&gt;0")/COUNTIF($D$4:$D$3359,"&gt;0")*100,0)),0)</f>
        <v/>
      </c>
      <c r="AD2678" s="11">
        <f>IF(E2678&lt;=0,0,ROUND(MAX(0,MIN(100,(LOG10(1+E2678/1000000000)/LOG10(101))*100)),0))</f>
        <v/>
      </c>
      <c r="AE2678" s="11">
        <f>IF(O2678=N2678,50,ROUND(MAX(0,MIN(100,((H2678-N2678)/(O2678-N2678))*100)),0))</f>
        <v/>
      </c>
      <c r="AF2678" s="11">
        <f>ROUND(MAX(0,MIN(100,50+((H2678-K2678)/K2678)*1000)),0)</f>
        <v/>
      </c>
      <c r="AG2678" s="11">
        <f>IFERROR(ROUND(MAX(0,MIN(100,50+25*LN(MAX(0.01,X2678)))),0),25)</f>
        <v/>
      </c>
      <c r="AH2678" s="11">
        <f>ROUND(IF(M2678&lt;=-30,0,IF(M2678&lt;=-20,20,IF(M2678&lt;=-10,50,100))),0)</f>
        <v/>
      </c>
      <c r="AI2678" s="11">
        <f>ROUND(MAX(0,MIN(100,50+(Z2678*10))),0)</f>
        <v/>
      </c>
      <c r="AJ2678" s="11">
        <f>IFERROR(IF(--AA2678&gt;=80,"خرید قوی",IF(--AA2678&gt;=70,"خرید مشروط",IF(--AA2678&gt;=60,"مراقبت",IF(--AA2678&gt;=45,"ضعیف","عدم ورود")))),"")</f>
        <v/>
      </c>
    </row>
    <row r="2679">
      <c r="A2679" s="12">
        <f>'دیده بان بازار'!A2682</f>
        <v/>
      </c>
      <c r="B2679" s="13">
        <f>'دیده بان بازار'!B2682</f>
        <v/>
      </c>
      <c r="C2679" s="13">
        <f>'دیده بان بازار'!C2682</f>
        <v/>
      </c>
      <c r="D2679" s="13">
        <f>'دیده بان بازار'!D2682</f>
        <v/>
      </c>
      <c r="E2679" s="14">
        <f>'دیده بان بازار'!E2682</f>
        <v/>
      </c>
      <c r="F2679" s="13">
        <f>'دیده بان بازار'!F2682</f>
        <v/>
      </c>
      <c r="G2679" s="13">
        <f>'دیده بان بازار'!G2682</f>
        <v/>
      </c>
      <c r="H2679" s="13">
        <f>'دیده بان بازار'!H2682</f>
        <v/>
      </c>
      <c r="I2679" s="13">
        <f>'دیده بان بازار'!I2682</f>
        <v/>
      </c>
      <c r="J2679" s="13">
        <f>'دیده بان بازار'!J2682</f>
        <v/>
      </c>
      <c r="K2679" s="13">
        <f>'دیده بان بازار'!K2682</f>
        <v/>
      </c>
      <c r="L2679" s="13">
        <f>'دیده بان بازار'!L2682</f>
        <v/>
      </c>
      <c r="M2679" s="13">
        <f>'دیده بان بازار'!M2682</f>
        <v/>
      </c>
      <c r="N2679" s="13">
        <f>'دیده بان بازار'!N2682</f>
        <v/>
      </c>
      <c r="O2679" s="13">
        <f>'دیده بان بازار'!O2682</f>
        <v/>
      </c>
      <c r="P2679" s="13">
        <f>'دیده بان بازار'!P2682</f>
        <v/>
      </c>
      <c r="Q2679" s="13">
        <f>'دیده بان بازار'!Q2682</f>
        <v/>
      </c>
      <c r="R2679" s="13">
        <f>'دیده بان بازار'!R2682</f>
        <v/>
      </c>
      <c r="S2679" s="13">
        <f>'دیده بان بازار'!S2682</f>
        <v/>
      </c>
      <c r="T2679" s="13">
        <f>'دیده بان بازار'!T2682</f>
        <v/>
      </c>
      <c r="U2679" s="13">
        <f>'دیده بان بازار'!U2682</f>
        <v/>
      </c>
      <c r="V2679" s="13">
        <f>'دیده بان بازار'!V2682</f>
        <v/>
      </c>
      <c r="W2679" s="6">
        <f>'دیده بان بازار'!W2682</f>
        <v/>
      </c>
      <c r="X2679" s="11">
        <f>IFERROR(IF(OR(R2679&lt;=0,W2679&lt;=0,S2679&lt;=0,V2679&lt;=0),0,ROUND((S2679/R2679)/(V2679/W2679),2)),0)</f>
        <v/>
      </c>
      <c r="Y2679" s="11">
        <f>IFERROR(IF(OR(S2679&lt;=0,V2679&lt;=0),0,ROUND(S2679/V2679,2)),0)</f>
        <v/>
      </c>
      <c r="Z2679" s="11">
        <f>IFERROR(J2679-M2679,0)</f>
        <v/>
      </c>
      <c r="AA2679" s="11">
        <f>IFERROR(ROUND(MAX(0,MIN(100,((AB2679*0.2)+(AC2679*0.15)+(AD2679*0.15)+(AE2679*0.1)+(AF2679*0.1)+(AG2679*0.15)+(MIN(Y2679/3,1)*100*0.1)+(AI2679*0.05))*((AH2679/100)*0.25+0.75))),0),0)</f>
        <v/>
      </c>
      <c r="AB2679" s="11">
        <f>ROUND(MAX(0,MIN(100,((M2679+10)/20)*100)),0)</f>
        <v/>
      </c>
      <c r="AC2679" s="11">
        <f>IFERROR(IF(D2679&lt;=0,0,ROUND(COUNTIFS($D$4:$D$3359,"&lt;="&amp;D2679,$D$4:$D$3359,"&gt;0")/COUNTIF($D$4:$D$3359,"&gt;0")*100,0)),0)</f>
        <v/>
      </c>
      <c r="AD2679" s="11">
        <f>IF(E2679&lt;=0,0,ROUND(MAX(0,MIN(100,(LOG10(1+E2679/1000000000)/LOG10(101))*100)),0))</f>
        <v/>
      </c>
      <c r="AE2679" s="11">
        <f>IF(O2679=N2679,50,ROUND(MAX(0,MIN(100,((H2679-N2679)/(O2679-N2679))*100)),0))</f>
        <v/>
      </c>
      <c r="AF2679" s="11">
        <f>ROUND(MAX(0,MIN(100,50+((H2679-K2679)/K2679)*1000)),0)</f>
        <v/>
      </c>
      <c r="AG2679" s="11">
        <f>IFERROR(ROUND(MAX(0,MIN(100,50+25*LN(MAX(0.01,X2679)))),0),25)</f>
        <v/>
      </c>
      <c r="AH2679" s="11">
        <f>ROUND(IF(M2679&lt;=-30,0,IF(M2679&lt;=-20,20,IF(M2679&lt;=-10,50,100))),0)</f>
        <v/>
      </c>
      <c r="AI2679" s="11">
        <f>ROUND(MAX(0,MIN(100,50+(Z2679*10))),0)</f>
        <v/>
      </c>
      <c r="AJ2679" s="11">
        <f>IFERROR(IF(--AA2679&gt;=80,"خرید قوی",IF(--AA2679&gt;=70,"خرید مشروط",IF(--AA2679&gt;=60,"مراقبت",IF(--AA2679&gt;=45,"ضعیف","عدم ورود")))),"")</f>
        <v/>
      </c>
    </row>
    <row r="2680">
      <c r="A2680" s="15">
        <f>'دیده بان بازار'!A2683</f>
        <v/>
      </c>
      <c r="B2680" s="16">
        <f>'دیده بان بازار'!B2683</f>
        <v/>
      </c>
      <c r="C2680" s="16">
        <f>'دیده بان بازار'!C2683</f>
        <v/>
      </c>
      <c r="D2680" s="16">
        <f>'دیده بان بازار'!D2683</f>
        <v/>
      </c>
      <c r="E2680" s="17">
        <f>'دیده بان بازار'!E2683</f>
        <v/>
      </c>
      <c r="F2680" s="16">
        <f>'دیده بان بازار'!F2683</f>
        <v/>
      </c>
      <c r="G2680" s="16">
        <f>'دیده بان بازار'!G2683</f>
        <v/>
      </c>
      <c r="H2680" s="16">
        <f>'دیده بان بازار'!H2683</f>
        <v/>
      </c>
      <c r="I2680" s="16">
        <f>'دیده بان بازار'!I2683</f>
        <v/>
      </c>
      <c r="J2680" s="16">
        <f>'دیده بان بازار'!J2683</f>
        <v/>
      </c>
      <c r="K2680" s="16">
        <f>'دیده بان بازار'!K2683</f>
        <v/>
      </c>
      <c r="L2680" s="16">
        <f>'دیده بان بازار'!L2683</f>
        <v/>
      </c>
      <c r="M2680" s="16">
        <f>'دیده بان بازار'!M2683</f>
        <v/>
      </c>
      <c r="N2680" s="16">
        <f>'دیده بان بازار'!N2683</f>
        <v/>
      </c>
      <c r="O2680" s="16">
        <f>'دیده بان بازار'!O2683</f>
        <v/>
      </c>
      <c r="P2680" s="16">
        <f>'دیده بان بازار'!P2683</f>
        <v/>
      </c>
      <c r="Q2680" s="16">
        <f>'دیده بان بازار'!Q2683</f>
        <v/>
      </c>
      <c r="R2680" s="16">
        <f>'دیده بان بازار'!R2683</f>
        <v/>
      </c>
      <c r="S2680" s="16">
        <f>'دیده بان بازار'!S2683</f>
        <v/>
      </c>
      <c r="T2680" s="16">
        <f>'دیده بان بازار'!T2683</f>
        <v/>
      </c>
      <c r="U2680" s="16">
        <f>'دیده بان بازار'!U2683</f>
        <v/>
      </c>
      <c r="V2680" s="16">
        <f>'دیده بان بازار'!V2683</f>
        <v/>
      </c>
      <c r="W2680" s="7">
        <f>'دیده بان بازار'!W2683</f>
        <v/>
      </c>
      <c r="X2680" s="11">
        <f>IFERROR(IF(OR(R2680&lt;=0,W2680&lt;=0,S2680&lt;=0,V2680&lt;=0),0,ROUND((S2680/R2680)/(V2680/W2680),2)),0)</f>
        <v/>
      </c>
      <c r="Y2680" s="11">
        <f>IFERROR(IF(OR(S2680&lt;=0,V2680&lt;=0),0,ROUND(S2680/V2680,2)),0)</f>
        <v/>
      </c>
      <c r="Z2680" s="11">
        <f>IFERROR(J2680-M2680,0)</f>
        <v/>
      </c>
      <c r="AA2680" s="11">
        <f>IFERROR(ROUND(MAX(0,MIN(100,((AB2680*0.2)+(AC2680*0.15)+(AD2680*0.15)+(AE2680*0.1)+(AF2680*0.1)+(AG2680*0.15)+(MIN(Y2680/3,1)*100*0.1)+(AI2680*0.05))*((AH2680/100)*0.25+0.75))),0),0)</f>
        <v/>
      </c>
      <c r="AB2680" s="11">
        <f>ROUND(MAX(0,MIN(100,((M2680+10)/20)*100)),0)</f>
        <v/>
      </c>
      <c r="AC2680" s="11">
        <f>IFERROR(IF(D2680&lt;=0,0,ROUND(COUNTIFS($D$4:$D$3359,"&lt;="&amp;D2680,$D$4:$D$3359,"&gt;0")/COUNTIF($D$4:$D$3359,"&gt;0")*100,0)),0)</f>
        <v/>
      </c>
      <c r="AD2680" s="11">
        <f>IF(E2680&lt;=0,0,ROUND(MAX(0,MIN(100,(LOG10(1+E2680/1000000000)/LOG10(101))*100)),0))</f>
        <v/>
      </c>
      <c r="AE2680" s="11">
        <f>IF(O2680=N2680,50,ROUND(MAX(0,MIN(100,((H2680-N2680)/(O2680-N2680))*100)),0))</f>
        <v/>
      </c>
      <c r="AF2680" s="11">
        <f>ROUND(MAX(0,MIN(100,50+((H2680-K2680)/K2680)*1000)),0)</f>
        <v/>
      </c>
      <c r="AG2680" s="11">
        <f>IFERROR(ROUND(MAX(0,MIN(100,50+25*LN(MAX(0.01,X2680)))),0),25)</f>
        <v/>
      </c>
      <c r="AH2680" s="11">
        <f>ROUND(IF(M2680&lt;=-30,0,IF(M2680&lt;=-20,20,IF(M2680&lt;=-10,50,100))),0)</f>
        <v/>
      </c>
      <c r="AI2680" s="11">
        <f>ROUND(MAX(0,MIN(100,50+(Z2680*10))),0)</f>
        <v/>
      </c>
      <c r="AJ2680" s="11">
        <f>IFERROR(IF(--AA2680&gt;=80,"خرید قوی",IF(--AA2680&gt;=70,"خرید مشروط",IF(--AA2680&gt;=60,"مراقبت",IF(--AA2680&gt;=45,"ضعیف","عدم ورود")))),"")</f>
        <v/>
      </c>
    </row>
    <row r="2681">
      <c r="A2681" s="12">
        <f>'دیده بان بازار'!A2684</f>
        <v/>
      </c>
      <c r="B2681" s="13">
        <f>'دیده بان بازار'!B2684</f>
        <v/>
      </c>
      <c r="C2681" s="13">
        <f>'دیده بان بازار'!C2684</f>
        <v/>
      </c>
      <c r="D2681" s="13">
        <f>'دیده بان بازار'!D2684</f>
        <v/>
      </c>
      <c r="E2681" s="14">
        <f>'دیده بان بازار'!E2684</f>
        <v/>
      </c>
      <c r="F2681" s="13">
        <f>'دیده بان بازار'!F2684</f>
        <v/>
      </c>
      <c r="G2681" s="13">
        <f>'دیده بان بازار'!G2684</f>
        <v/>
      </c>
      <c r="H2681" s="13">
        <f>'دیده بان بازار'!H2684</f>
        <v/>
      </c>
      <c r="I2681" s="13">
        <f>'دیده بان بازار'!I2684</f>
        <v/>
      </c>
      <c r="J2681" s="13">
        <f>'دیده بان بازار'!J2684</f>
        <v/>
      </c>
      <c r="K2681" s="13">
        <f>'دیده بان بازار'!K2684</f>
        <v/>
      </c>
      <c r="L2681" s="13">
        <f>'دیده بان بازار'!L2684</f>
        <v/>
      </c>
      <c r="M2681" s="13">
        <f>'دیده بان بازار'!M2684</f>
        <v/>
      </c>
      <c r="N2681" s="13">
        <f>'دیده بان بازار'!N2684</f>
        <v/>
      </c>
      <c r="O2681" s="13">
        <f>'دیده بان بازار'!O2684</f>
        <v/>
      </c>
      <c r="P2681" s="13">
        <f>'دیده بان بازار'!P2684</f>
        <v/>
      </c>
      <c r="Q2681" s="13">
        <f>'دیده بان بازار'!Q2684</f>
        <v/>
      </c>
      <c r="R2681" s="13">
        <f>'دیده بان بازار'!R2684</f>
        <v/>
      </c>
      <c r="S2681" s="13">
        <f>'دیده بان بازار'!S2684</f>
        <v/>
      </c>
      <c r="T2681" s="13">
        <f>'دیده بان بازار'!T2684</f>
        <v/>
      </c>
      <c r="U2681" s="13">
        <f>'دیده بان بازار'!U2684</f>
        <v/>
      </c>
      <c r="V2681" s="13">
        <f>'دیده بان بازار'!V2684</f>
        <v/>
      </c>
      <c r="W2681" s="6">
        <f>'دیده بان بازار'!W2684</f>
        <v/>
      </c>
      <c r="X2681" s="11">
        <f>IFERROR(IF(OR(R2681&lt;=0,W2681&lt;=0,S2681&lt;=0,V2681&lt;=0),0,ROUND((S2681/R2681)/(V2681/W2681),2)),0)</f>
        <v/>
      </c>
      <c r="Y2681" s="11">
        <f>IFERROR(IF(OR(S2681&lt;=0,V2681&lt;=0),0,ROUND(S2681/V2681,2)),0)</f>
        <v/>
      </c>
      <c r="Z2681" s="11">
        <f>IFERROR(J2681-M2681,0)</f>
        <v/>
      </c>
      <c r="AA2681" s="11">
        <f>IFERROR(ROUND(MAX(0,MIN(100,((AB2681*0.2)+(AC2681*0.15)+(AD2681*0.15)+(AE2681*0.1)+(AF2681*0.1)+(AG2681*0.15)+(MIN(Y2681/3,1)*100*0.1)+(AI2681*0.05))*((AH2681/100)*0.25+0.75))),0),0)</f>
        <v/>
      </c>
      <c r="AB2681" s="11">
        <f>ROUND(MAX(0,MIN(100,((M2681+10)/20)*100)),0)</f>
        <v/>
      </c>
      <c r="AC2681" s="11">
        <f>IFERROR(IF(D2681&lt;=0,0,ROUND(COUNTIFS($D$4:$D$3359,"&lt;="&amp;D2681,$D$4:$D$3359,"&gt;0")/COUNTIF($D$4:$D$3359,"&gt;0")*100,0)),0)</f>
        <v/>
      </c>
      <c r="AD2681" s="11">
        <f>IF(E2681&lt;=0,0,ROUND(MAX(0,MIN(100,(LOG10(1+E2681/1000000000)/LOG10(101))*100)),0))</f>
        <v/>
      </c>
      <c r="AE2681" s="11">
        <f>IF(O2681=N2681,50,ROUND(MAX(0,MIN(100,((H2681-N2681)/(O2681-N2681))*100)),0))</f>
        <v/>
      </c>
      <c r="AF2681" s="11">
        <f>ROUND(MAX(0,MIN(100,50+((H2681-K2681)/K2681)*1000)),0)</f>
        <v/>
      </c>
      <c r="AG2681" s="11">
        <f>IFERROR(ROUND(MAX(0,MIN(100,50+25*LN(MAX(0.01,X2681)))),0),25)</f>
        <v/>
      </c>
      <c r="AH2681" s="11">
        <f>ROUND(IF(M2681&lt;=-30,0,IF(M2681&lt;=-20,20,IF(M2681&lt;=-10,50,100))),0)</f>
        <v/>
      </c>
      <c r="AI2681" s="11">
        <f>ROUND(MAX(0,MIN(100,50+(Z2681*10))),0)</f>
        <v/>
      </c>
      <c r="AJ2681" s="11">
        <f>IFERROR(IF(--AA2681&gt;=80,"خرید قوی",IF(--AA2681&gt;=70,"خرید مشروط",IF(--AA2681&gt;=60,"مراقبت",IF(--AA2681&gt;=45,"ضعیف","عدم ورود")))),"")</f>
        <v/>
      </c>
    </row>
    <row r="2682">
      <c r="A2682" s="15">
        <f>'دیده بان بازار'!A2685</f>
        <v/>
      </c>
      <c r="B2682" s="16">
        <f>'دیده بان بازار'!B2685</f>
        <v/>
      </c>
      <c r="C2682" s="16">
        <f>'دیده بان بازار'!C2685</f>
        <v/>
      </c>
      <c r="D2682" s="16">
        <f>'دیده بان بازار'!D2685</f>
        <v/>
      </c>
      <c r="E2682" s="17">
        <f>'دیده بان بازار'!E2685</f>
        <v/>
      </c>
      <c r="F2682" s="16">
        <f>'دیده بان بازار'!F2685</f>
        <v/>
      </c>
      <c r="G2682" s="16">
        <f>'دیده بان بازار'!G2685</f>
        <v/>
      </c>
      <c r="H2682" s="16">
        <f>'دیده بان بازار'!H2685</f>
        <v/>
      </c>
      <c r="I2682" s="16">
        <f>'دیده بان بازار'!I2685</f>
        <v/>
      </c>
      <c r="J2682" s="16">
        <f>'دیده بان بازار'!J2685</f>
        <v/>
      </c>
      <c r="K2682" s="16">
        <f>'دیده بان بازار'!K2685</f>
        <v/>
      </c>
      <c r="L2682" s="16">
        <f>'دیده بان بازار'!L2685</f>
        <v/>
      </c>
      <c r="M2682" s="16">
        <f>'دیده بان بازار'!M2685</f>
        <v/>
      </c>
      <c r="N2682" s="16">
        <f>'دیده بان بازار'!N2685</f>
        <v/>
      </c>
      <c r="O2682" s="16">
        <f>'دیده بان بازار'!O2685</f>
        <v/>
      </c>
      <c r="P2682" s="16">
        <f>'دیده بان بازار'!P2685</f>
        <v/>
      </c>
      <c r="Q2682" s="16">
        <f>'دیده بان بازار'!Q2685</f>
        <v/>
      </c>
      <c r="R2682" s="16">
        <f>'دیده بان بازار'!R2685</f>
        <v/>
      </c>
      <c r="S2682" s="16">
        <f>'دیده بان بازار'!S2685</f>
        <v/>
      </c>
      <c r="T2682" s="16">
        <f>'دیده بان بازار'!T2685</f>
        <v/>
      </c>
      <c r="U2682" s="16">
        <f>'دیده بان بازار'!U2685</f>
        <v/>
      </c>
      <c r="V2682" s="16">
        <f>'دیده بان بازار'!V2685</f>
        <v/>
      </c>
      <c r="W2682" s="7">
        <f>'دیده بان بازار'!W2685</f>
        <v/>
      </c>
      <c r="X2682" s="11">
        <f>IFERROR(IF(OR(R2682&lt;=0,W2682&lt;=0,S2682&lt;=0,V2682&lt;=0),0,ROUND((S2682/R2682)/(V2682/W2682),2)),0)</f>
        <v/>
      </c>
      <c r="Y2682" s="11">
        <f>IFERROR(IF(OR(S2682&lt;=0,V2682&lt;=0),0,ROUND(S2682/V2682,2)),0)</f>
        <v/>
      </c>
      <c r="Z2682" s="11">
        <f>IFERROR(J2682-M2682,0)</f>
        <v/>
      </c>
      <c r="AA2682" s="11">
        <f>IFERROR(ROUND(MAX(0,MIN(100,((AB2682*0.2)+(AC2682*0.15)+(AD2682*0.15)+(AE2682*0.1)+(AF2682*0.1)+(AG2682*0.15)+(MIN(Y2682/3,1)*100*0.1)+(AI2682*0.05))*((AH2682/100)*0.25+0.75))),0),0)</f>
        <v/>
      </c>
      <c r="AB2682" s="11">
        <f>ROUND(MAX(0,MIN(100,((M2682+10)/20)*100)),0)</f>
        <v/>
      </c>
      <c r="AC2682" s="11">
        <f>IFERROR(IF(D2682&lt;=0,0,ROUND(COUNTIFS($D$4:$D$3359,"&lt;="&amp;D2682,$D$4:$D$3359,"&gt;0")/COUNTIF($D$4:$D$3359,"&gt;0")*100,0)),0)</f>
        <v/>
      </c>
      <c r="AD2682" s="11">
        <f>IF(E2682&lt;=0,0,ROUND(MAX(0,MIN(100,(LOG10(1+E2682/1000000000)/LOG10(101))*100)),0))</f>
        <v/>
      </c>
      <c r="AE2682" s="11">
        <f>IF(O2682=N2682,50,ROUND(MAX(0,MIN(100,((H2682-N2682)/(O2682-N2682))*100)),0))</f>
        <v/>
      </c>
      <c r="AF2682" s="11">
        <f>ROUND(MAX(0,MIN(100,50+((H2682-K2682)/K2682)*1000)),0)</f>
        <v/>
      </c>
      <c r="AG2682" s="11">
        <f>IFERROR(ROUND(MAX(0,MIN(100,50+25*LN(MAX(0.01,X2682)))),0),25)</f>
        <v/>
      </c>
      <c r="AH2682" s="11">
        <f>ROUND(IF(M2682&lt;=-30,0,IF(M2682&lt;=-20,20,IF(M2682&lt;=-10,50,100))),0)</f>
        <v/>
      </c>
      <c r="AI2682" s="11">
        <f>ROUND(MAX(0,MIN(100,50+(Z2682*10))),0)</f>
        <v/>
      </c>
      <c r="AJ2682" s="11">
        <f>IFERROR(IF(--AA2682&gt;=80,"خرید قوی",IF(--AA2682&gt;=70,"خرید مشروط",IF(--AA2682&gt;=60,"مراقبت",IF(--AA2682&gt;=45,"ضعیف","عدم ورود")))),"")</f>
        <v/>
      </c>
    </row>
    <row r="2683">
      <c r="A2683" s="12">
        <f>'دیده بان بازار'!A2686</f>
        <v/>
      </c>
      <c r="B2683" s="13">
        <f>'دیده بان بازار'!B2686</f>
        <v/>
      </c>
      <c r="C2683" s="13">
        <f>'دیده بان بازار'!C2686</f>
        <v/>
      </c>
      <c r="D2683" s="13">
        <f>'دیده بان بازار'!D2686</f>
        <v/>
      </c>
      <c r="E2683" s="14">
        <f>'دیده بان بازار'!E2686</f>
        <v/>
      </c>
      <c r="F2683" s="13">
        <f>'دیده بان بازار'!F2686</f>
        <v/>
      </c>
      <c r="G2683" s="13">
        <f>'دیده بان بازار'!G2686</f>
        <v/>
      </c>
      <c r="H2683" s="13">
        <f>'دیده بان بازار'!H2686</f>
        <v/>
      </c>
      <c r="I2683" s="13">
        <f>'دیده بان بازار'!I2686</f>
        <v/>
      </c>
      <c r="J2683" s="13">
        <f>'دیده بان بازار'!J2686</f>
        <v/>
      </c>
      <c r="K2683" s="13">
        <f>'دیده بان بازار'!K2686</f>
        <v/>
      </c>
      <c r="L2683" s="13">
        <f>'دیده بان بازار'!L2686</f>
        <v/>
      </c>
      <c r="M2683" s="13">
        <f>'دیده بان بازار'!M2686</f>
        <v/>
      </c>
      <c r="N2683" s="13">
        <f>'دیده بان بازار'!N2686</f>
        <v/>
      </c>
      <c r="O2683" s="13">
        <f>'دیده بان بازار'!O2686</f>
        <v/>
      </c>
      <c r="P2683" s="13">
        <f>'دیده بان بازار'!P2686</f>
        <v/>
      </c>
      <c r="Q2683" s="13">
        <f>'دیده بان بازار'!Q2686</f>
        <v/>
      </c>
      <c r="R2683" s="13">
        <f>'دیده بان بازار'!R2686</f>
        <v/>
      </c>
      <c r="S2683" s="13">
        <f>'دیده بان بازار'!S2686</f>
        <v/>
      </c>
      <c r="T2683" s="13">
        <f>'دیده بان بازار'!T2686</f>
        <v/>
      </c>
      <c r="U2683" s="13">
        <f>'دیده بان بازار'!U2686</f>
        <v/>
      </c>
      <c r="V2683" s="13">
        <f>'دیده بان بازار'!V2686</f>
        <v/>
      </c>
      <c r="W2683" s="6">
        <f>'دیده بان بازار'!W2686</f>
        <v/>
      </c>
      <c r="X2683" s="11">
        <f>IFERROR(IF(OR(R2683&lt;=0,W2683&lt;=0,S2683&lt;=0,V2683&lt;=0),0,ROUND((S2683/R2683)/(V2683/W2683),2)),0)</f>
        <v/>
      </c>
      <c r="Y2683" s="11">
        <f>IFERROR(IF(OR(S2683&lt;=0,V2683&lt;=0),0,ROUND(S2683/V2683,2)),0)</f>
        <v/>
      </c>
      <c r="Z2683" s="11">
        <f>IFERROR(J2683-M2683,0)</f>
        <v/>
      </c>
      <c r="AA2683" s="11">
        <f>IFERROR(ROUND(MAX(0,MIN(100,((AB2683*0.2)+(AC2683*0.15)+(AD2683*0.15)+(AE2683*0.1)+(AF2683*0.1)+(AG2683*0.15)+(MIN(Y2683/3,1)*100*0.1)+(AI2683*0.05))*((AH2683/100)*0.25+0.75))),0),0)</f>
        <v/>
      </c>
      <c r="AB2683" s="11">
        <f>ROUND(MAX(0,MIN(100,((M2683+10)/20)*100)),0)</f>
        <v/>
      </c>
      <c r="AC2683" s="11">
        <f>IFERROR(IF(D2683&lt;=0,0,ROUND(COUNTIFS($D$4:$D$3359,"&lt;="&amp;D2683,$D$4:$D$3359,"&gt;0")/COUNTIF($D$4:$D$3359,"&gt;0")*100,0)),0)</f>
        <v/>
      </c>
      <c r="AD2683" s="11">
        <f>IF(E2683&lt;=0,0,ROUND(MAX(0,MIN(100,(LOG10(1+E2683/1000000000)/LOG10(101))*100)),0))</f>
        <v/>
      </c>
      <c r="AE2683" s="11">
        <f>IF(O2683=N2683,50,ROUND(MAX(0,MIN(100,((H2683-N2683)/(O2683-N2683))*100)),0))</f>
        <v/>
      </c>
      <c r="AF2683" s="11">
        <f>ROUND(MAX(0,MIN(100,50+((H2683-K2683)/K2683)*1000)),0)</f>
        <v/>
      </c>
      <c r="AG2683" s="11">
        <f>IFERROR(ROUND(MAX(0,MIN(100,50+25*LN(MAX(0.01,X2683)))),0),25)</f>
        <v/>
      </c>
      <c r="AH2683" s="11">
        <f>ROUND(IF(M2683&lt;=-30,0,IF(M2683&lt;=-20,20,IF(M2683&lt;=-10,50,100))),0)</f>
        <v/>
      </c>
      <c r="AI2683" s="11">
        <f>ROUND(MAX(0,MIN(100,50+(Z2683*10))),0)</f>
        <v/>
      </c>
      <c r="AJ2683" s="11">
        <f>IFERROR(IF(--AA2683&gt;=80,"خرید قوی",IF(--AA2683&gt;=70,"خرید مشروط",IF(--AA2683&gt;=60,"مراقبت",IF(--AA2683&gt;=45,"ضعیف","عدم ورود")))),"")</f>
        <v/>
      </c>
    </row>
    <row r="2684">
      <c r="A2684" s="15">
        <f>'دیده بان بازار'!A2687</f>
        <v/>
      </c>
      <c r="B2684" s="16">
        <f>'دیده بان بازار'!B2687</f>
        <v/>
      </c>
      <c r="C2684" s="16">
        <f>'دیده بان بازار'!C2687</f>
        <v/>
      </c>
      <c r="D2684" s="16">
        <f>'دیده بان بازار'!D2687</f>
        <v/>
      </c>
      <c r="E2684" s="17">
        <f>'دیده بان بازار'!E2687</f>
        <v/>
      </c>
      <c r="F2684" s="16">
        <f>'دیده بان بازار'!F2687</f>
        <v/>
      </c>
      <c r="G2684" s="16">
        <f>'دیده بان بازار'!G2687</f>
        <v/>
      </c>
      <c r="H2684" s="16">
        <f>'دیده بان بازار'!H2687</f>
        <v/>
      </c>
      <c r="I2684" s="16">
        <f>'دیده بان بازار'!I2687</f>
        <v/>
      </c>
      <c r="J2684" s="16">
        <f>'دیده بان بازار'!J2687</f>
        <v/>
      </c>
      <c r="K2684" s="16">
        <f>'دیده بان بازار'!K2687</f>
        <v/>
      </c>
      <c r="L2684" s="16">
        <f>'دیده بان بازار'!L2687</f>
        <v/>
      </c>
      <c r="M2684" s="16">
        <f>'دیده بان بازار'!M2687</f>
        <v/>
      </c>
      <c r="N2684" s="16">
        <f>'دیده بان بازار'!N2687</f>
        <v/>
      </c>
      <c r="O2684" s="16">
        <f>'دیده بان بازار'!O2687</f>
        <v/>
      </c>
      <c r="P2684" s="16">
        <f>'دیده بان بازار'!P2687</f>
        <v/>
      </c>
      <c r="Q2684" s="16">
        <f>'دیده بان بازار'!Q2687</f>
        <v/>
      </c>
      <c r="R2684" s="16">
        <f>'دیده بان بازار'!R2687</f>
        <v/>
      </c>
      <c r="S2684" s="16">
        <f>'دیده بان بازار'!S2687</f>
        <v/>
      </c>
      <c r="T2684" s="16">
        <f>'دیده بان بازار'!T2687</f>
        <v/>
      </c>
      <c r="U2684" s="16">
        <f>'دیده بان بازار'!U2687</f>
        <v/>
      </c>
      <c r="V2684" s="16">
        <f>'دیده بان بازار'!V2687</f>
        <v/>
      </c>
      <c r="W2684" s="7">
        <f>'دیده بان بازار'!W2687</f>
        <v/>
      </c>
      <c r="X2684" s="11">
        <f>IFERROR(IF(OR(R2684&lt;=0,W2684&lt;=0,S2684&lt;=0,V2684&lt;=0),0,ROUND((S2684/R2684)/(V2684/W2684),2)),0)</f>
        <v/>
      </c>
      <c r="Y2684" s="11">
        <f>IFERROR(IF(OR(S2684&lt;=0,V2684&lt;=0),0,ROUND(S2684/V2684,2)),0)</f>
        <v/>
      </c>
      <c r="Z2684" s="11">
        <f>IFERROR(J2684-M2684,0)</f>
        <v/>
      </c>
      <c r="AA2684" s="11">
        <f>IFERROR(ROUND(MAX(0,MIN(100,((AB2684*0.2)+(AC2684*0.15)+(AD2684*0.15)+(AE2684*0.1)+(AF2684*0.1)+(AG2684*0.15)+(MIN(Y2684/3,1)*100*0.1)+(AI2684*0.05))*((AH2684/100)*0.25+0.75))),0),0)</f>
        <v/>
      </c>
      <c r="AB2684" s="11">
        <f>ROUND(MAX(0,MIN(100,((M2684+10)/20)*100)),0)</f>
        <v/>
      </c>
      <c r="AC2684" s="11">
        <f>IFERROR(IF(D2684&lt;=0,0,ROUND(COUNTIFS($D$4:$D$3359,"&lt;="&amp;D2684,$D$4:$D$3359,"&gt;0")/COUNTIF($D$4:$D$3359,"&gt;0")*100,0)),0)</f>
        <v/>
      </c>
      <c r="AD2684" s="11">
        <f>IF(E2684&lt;=0,0,ROUND(MAX(0,MIN(100,(LOG10(1+E2684/1000000000)/LOG10(101))*100)),0))</f>
        <v/>
      </c>
      <c r="AE2684" s="11">
        <f>IF(O2684=N2684,50,ROUND(MAX(0,MIN(100,((H2684-N2684)/(O2684-N2684))*100)),0))</f>
        <v/>
      </c>
      <c r="AF2684" s="11">
        <f>ROUND(MAX(0,MIN(100,50+((H2684-K2684)/K2684)*1000)),0)</f>
        <v/>
      </c>
      <c r="AG2684" s="11">
        <f>IFERROR(ROUND(MAX(0,MIN(100,50+25*LN(MAX(0.01,X2684)))),0),25)</f>
        <v/>
      </c>
      <c r="AH2684" s="11">
        <f>ROUND(IF(M2684&lt;=-30,0,IF(M2684&lt;=-20,20,IF(M2684&lt;=-10,50,100))),0)</f>
        <v/>
      </c>
      <c r="AI2684" s="11">
        <f>ROUND(MAX(0,MIN(100,50+(Z2684*10))),0)</f>
        <v/>
      </c>
      <c r="AJ2684" s="11">
        <f>IFERROR(IF(--AA2684&gt;=80,"خرید قوی",IF(--AA2684&gt;=70,"خرید مشروط",IF(--AA2684&gt;=60,"مراقبت",IF(--AA2684&gt;=45,"ضعیف","عدم ورود")))),"")</f>
        <v/>
      </c>
    </row>
    <row r="2685">
      <c r="A2685" s="12">
        <f>'دیده بان بازار'!A2688</f>
        <v/>
      </c>
      <c r="B2685" s="13">
        <f>'دیده بان بازار'!B2688</f>
        <v/>
      </c>
      <c r="C2685" s="13">
        <f>'دیده بان بازار'!C2688</f>
        <v/>
      </c>
      <c r="D2685" s="13">
        <f>'دیده بان بازار'!D2688</f>
        <v/>
      </c>
      <c r="E2685" s="14">
        <f>'دیده بان بازار'!E2688</f>
        <v/>
      </c>
      <c r="F2685" s="13">
        <f>'دیده بان بازار'!F2688</f>
        <v/>
      </c>
      <c r="G2685" s="13">
        <f>'دیده بان بازار'!G2688</f>
        <v/>
      </c>
      <c r="H2685" s="13">
        <f>'دیده بان بازار'!H2688</f>
        <v/>
      </c>
      <c r="I2685" s="13">
        <f>'دیده بان بازار'!I2688</f>
        <v/>
      </c>
      <c r="J2685" s="13">
        <f>'دیده بان بازار'!J2688</f>
        <v/>
      </c>
      <c r="K2685" s="13">
        <f>'دیده بان بازار'!K2688</f>
        <v/>
      </c>
      <c r="L2685" s="13">
        <f>'دیده بان بازار'!L2688</f>
        <v/>
      </c>
      <c r="M2685" s="13">
        <f>'دیده بان بازار'!M2688</f>
        <v/>
      </c>
      <c r="N2685" s="13">
        <f>'دیده بان بازار'!N2688</f>
        <v/>
      </c>
      <c r="O2685" s="13">
        <f>'دیده بان بازار'!O2688</f>
        <v/>
      </c>
      <c r="P2685" s="13">
        <f>'دیده بان بازار'!P2688</f>
        <v/>
      </c>
      <c r="Q2685" s="13">
        <f>'دیده بان بازار'!Q2688</f>
        <v/>
      </c>
      <c r="R2685" s="13">
        <f>'دیده بان بازار'!R2688</f>
        <v/>
      </c>
      <c r="S2685" s="13">
        <f>'دیده بان بازار'!S2688</f>
        <v/>
      </c>
      <c r="T2685" s="13">
        <f>'دیده بان بازار'!T2688</f>
        <v/>
      </c>
      <c r="U2685" s="13">
        <f>'دیده بان بازار'!U2688</f>
        <v/>
      </c>
      <c r="V2685" s="13">
        <f>'دیده بان بازار'!V2688</f>
        <v/>
      </c>
      <c r="W2685" s="6">
        <f>'دیده بان بازار'!W2688</f>
        <v/>
      </c>
      <c r="X2685" s="11">
        <f>IFERROR(IF(OR(R2685&lt;=0,W2685&lt;=0,S2685&lt;=0,V2685&lt;=0),0,ROUND((S2685/R2685)/(V2685/W2685),2)),0)</f>
        <v/>
      </c>
      <c r="Y2685" s="11">
        <f>IFERROR(IF(OR(S2685&lt;=0,V2685&lt;=0),0,ROUND(S2685/V2685,2)),0)</f>
        <v/>
      </c>
      <c r="Z2685" s="11">
        <f>IFERROR(J2685-M2685,0)</f>
        <v/>
      </c>
      <c r="AA2685" s="11">
        <f>IFERROR(ROUND(MAX(0,MIN(100,((AB2685*0.2)+(AC2685*0.15)+(AD2685*0.15)+(AE2685*0.1)+(AF2685*0.1)+(AG2685*0.15)+(MIN(Y2685/3,1)*100*0.1)+(AI2685*0.05))*((AH2685/100)*0.25+0.75))),0),0)</f>
        <v/>
      </c>
      <c r="AB2685" s="11">
        <f>ROUND(MAX(0,MIN(100,((M2685+10)/20)*100)),0)</f>
        <v/>
      </c>
      <c r="AC2685" s="11">
        <f>IFERROR(IF(D2685&lt;=0,0,ROUND(COUNTIFS($D$4:$D$3359,"&lt;="&amp;D2685,$D$4:$D$3359,"&gt;0")/COUNTIF($D$4:$D$3359,"&gt;0")*100,0)),0)</f>
        <v/>
      </c>
      <c r="AD2685" s="11">
        <f>IF(E2685&lt;=0,0,ROUND(MAX(0,MIN(100,(LOG10(1+E2685/1000000000)/LOG10(101))*100)),0))</f>
        <v/>
      </c>
      <c r="AE2685" s="11">
        <f>IF(O2685=N2685,50,ROUND(MAX(0,MIN(100,((H2685-N2685)/(O2685-N2685))*100)),0))</f>
        <v/>
      </c>
      <c r="AF2685" s="11">
        <f>ROUND(MAX(0,MIN(100,50+((H2685-K2685)/K2685)*1000)),0)</f>
        <v/>
      </c>
      <c r="AG2685" s="11">
        <f>IFERROR(ROUND(MAX(0,MIN(100,50+25*LN(MAX(0.01,X2685)))),0),25)</f>
        <v/>
      </c>
      <c r="AH2685" s="11">
        <f>ROUND(IF(M2685&lt;=-30,0,IF(M2685&lt;=-20,20,IF(M2685&lt;=-10,50,100))),0)</f>
        <v/>
      </c>
      <c r="AI2685" s="11">
        <f>ROUND(MAX(0,MIN(100,50+(Z2685*10))),0)</f>
        <v/>
      </c>
      <c r="AJ2685" s="11">
        <f>IFERROR(IF(--AA2685&gt;=80,"خرید قوی",IF(--AA2685&gt;=70,"خرید مشروط",IF(--AA2685&gt;=60,"مراقبت",IF(--AA2685&gt;=45,"ضعیف","عدم ورود")))),"")</f>
        <v/>
      </c>
    </row>
    <row r="2686">
      <c r="A2686" s="15">
        <f>'دیده بان بازار'!A2689</f>
        <v/>
      </c>
      <c r="B2686" s="16">
        <f>'دیده بان بازار'!B2689</f>
        <v/>
      </c>
      <c r="C2686" s="16">
        <f>'دیده بان بازار'!C2689</f>
        <v/>
      </c>
      <c r="D2686" s="16">
        <f>'دیده بان بازار'!D2689</f>
        <v/>
      </c>
      <c r="E2686" s="17">
        <f>'دیده بان بازار'!E2689</f>
        <v/>
      </c>
      <c r="F2686" s="16">
        <f>'دیده بان بازار'!F2689</f>
        <v/>
      </c>
      <c r="G2686" s="16">
        <f>'دیده بان بازار'!G2689</f>
        <v/>
      </c>
      <c r="H2686" s="16">
        <f>'دیده بان بازار'!H2689</f>
        <v/>
      </c>
      <c r="I2686" s="16">
        <f>'دیده بان بازار'!I2689</f>
        <v/>
      </c>
      <c r="J2686" s="16">
        <f>'دیده بان بازار'!J2689</f>
        <v/>
      </c>
      <c r="K2686" s="16">
        <f>'دیده بان بازار'!K2689</f>
        <v/>
      </c>
      <c r="L2686" s="16">
        <f>'دیده بان بازار'!L2689</f>
        <v/>
      </c>
      <c r="M2686" s="16">
        <f>'دیده بان بازار'!M2689</f>
        <v/>
      </c>
      <c r="N2686" s="16">
        <f>'دیده بان بازار'!N2689</f>
        <v/>
      </c>
      <c r="O2686" s="16">
        <f>'دیده بان بازار'!O2689</f>
        <v/>
      </c>
      <c r="P2686" s="16">
        <f>'دیده بان بازار'!P2689</f>
        <v/>
      </c>
      <c r="Q2686" s="16">
        <f>'دیده بان بازار'!Q2689</f>
        <v/>
      </c>
      <c r="R2686" s="16">
        <f>'دیده بان بازار'!R2689</f>
        <v/>
      </c>
      <c r="S2686" s="16">
        <f>'دیده بان بازار'!S2689</f>
        <v/>
      </c>
      <c r="T2686" s="16">
        <f>'دیده بان بازار'!T2689</f>
        <v/>
      </c>
      <c r="U2686" s="16">
        <f>'دیده بان بازار'!U2689</f>
        <v/>
      </c>
      <c r="V2686" s="16">
        <f>'دیده بان بازار'!V2689</f>
        <v/>
      </c>
      <c r="W2686" s="7">
        <f>'دیده بان بازار'!W2689</f>
        <v/>
      </c>
      <c r="X2686" s="11">
        <f>IFERROR(IF(OR(R2686&lt;=0,W2686&lt;=0,S2686&lt;=0,V2686&lt;=0),0,ROUND((S2686/R2686)/(V2686/W2686),2)),0)</f>
        <v/>
      </c>
      <c r="Y2686" s="11">
        <f>IFERROR(IF(OR(S2686&lt;=0,V2686&lt;=0),0,ROUND(S2686/V2686,2)),0)</f>
        <v/>
      </c>
      <c r="Z2686" s="11">
        <f>IFERROR(J2686-M2686,0)</f>
        <v/>
      </c>
      <c r="AA2686" s="11">
        <f>IFERROR(ROUND(MAX(0,MIN(100,((AB2686*0.2)+(AC2686*0.15)+(AD2686*0.15)+(AE2686*0.1)+(AF2686*0.1)+(AG2686*0.15)+(MIN(Y2686/3,1)*100*0.1)+(AI2686*0.05))*((AH2686/100)*0.25+0.75))),0),0)</f>
        <v/>
      </c>
      <c r="AB2686" s="11">
        <f>ROUND(MAX(0,MIN(100,((M2686+10)/20)*100)),0)</f>
        <v/>
      </c>
      <c r="AC2686" s="11">
        <f>IFERROR(IF(D2686&lt;=0,0,ROUND(COUNTIFS($D$4:$D$3359,"&lt;="&amp;D2686,$D$4:$D$3359,"&gt;0")/COUNTIF($D$4:$D$3359,"&gt;0")*100,0)),0)</f>
        <v/>
      </c>
      <c r="AD2686" s="11">
        <f>IF(E2686&lt;=0,0,ROUND(MAX(0,MIN(100,(LOG10(1+E2686/1000000000)/LOG10(101))*100)),0))</f>
        <v/>
      </c>
      <c r="AE2686" s="11">
        <f>IF(O2686=N2686,50,ROUND(MAX(0,MIN(100,((H2686-N2686)/(O2686-N2686))*100)),0))</f>
        <v/>
      </c>
      <c r="AF2686" s="11">
        <f>ROUND(MAX(0,MIN(100,50+((H2686-K2686)/K2686)*1000)),0)</f>
        <v/>
      </c>
      <c r="AG2686" s="11">
        <f>IFERROR(ROUND(MAX(0,MIN(100,50+25*LN(MAX(0.01,X2686)))),0),25)</f>
        <v/>
      </c>
      <c r="AH2686" s="11">
        <f>ROUND(IF(M2686&lt;=-30,0,IF(M2686&lt;=-20,20,IF(M2686&lt;=-10,50,100))),0)</f>
        <v/>
      </c>
      <c r="AI2686" s="11">
        <f>ROUND(MAX(0,MIN(100,50+(Z2686*10))),0)</f>
        <v/>
      </c>
      <c r="AJ2686" s="11">
        <f>IFERROR(IF(--AA2686&gt;=80,"خرید قوی",IF(--AA2686&gt;=70,"خرید مشروط",IF(--AA2686&gt;=60,"مراقبت",IF(--AA2686&gt;=45,"ضعیف","عدم ورود")))),"")</f>
        <v/>
      </c>
    </row>
    <row r="2687">
      <c r="A2687" s="15">
        <f>'دیده بان بازار'!A2690</f>
        <v/>
      </c>
      <c r="B2687" s="16">
        <f>'دیده بان بازار'!B2690</f>
        <v/>
      </c>
      <c r="C2687" s="16">
        <f>'دیده بان بازار'!C2690</f>
        <v/>
      </c>
      <c r="D2687" s="16">
        <f>'دیده بان بازار'!D2690</f>
        <v/>
      </c>
      <c r="E2687" s="17">
        <f>'دیده بان بازار'!E2690</f>
        <v/>
      </c>
      <c r="F2687" s="16">
        <f>'دیده بان بازار'!F2690</f>
        <v/>
      </c>
      <c r="G2687" s="16">
        <f>'دیده بان بازار'!G2690</f>
        <v/>
      </c>
      <c r="H2687" s="16">
        <f>'دیده بان بازار'!H2690</f>
        <v/>
      </c>
      <c r="I2687" s="16">
        <f>'دیده بان بازار'!I2690</f>
        <v/>
      </c>
      <c r="J2687" s="16">
        <f>'دیده بان بازار'!J2690</f>
        <v/>
      </c>
      <c r="K2687" s="16">
        <f>'دیده بان بازار'!K2690</f>
        <v/>
      </c>
      <c r="L2687" s="16">
        <f>'دیده بان بازار'!L2690</f>
        <v/>
      </c>
      <c r="M2687" s="16">
        <f>'دیده بان بازار'!M2690</f>
        <v/>
      </c>
      <c r="N2687" s="16">
        <f>'دیده بان بازار'!N2690</f>
        <v/>
      </c>
      <c r="O2687" s="16">
        <f>'دیده بان بازار'!O2690</f>
        <v/>
      </c>
      <c r="P2687" s="16">
        <f>'دیده بان بازار'!P2690</f>
        <v/>
      </c>
      <c r="Q2687" s="16">
        <f>'دیده بان بازار'!Q2690</f>
        <v/>
      </c>
      <c r="R2687" s="16">
        <f>'دیده بان بازار'!R2690</f>
        <v/>
      </c>
      <c r="S2687" s="16">
        <f>'دیده بان بازار'!S2690</f>
        <v/>
      </c>
      <c r="T2687" s="16">
        <f>'دیده بان بازار'!T2690</f>
        <v/>
      </c>
      <c r="U2687" s="16">
        <f>'دیده بان بازار'!U2690</f>
        <v/>
      </c>
      <c r="V2687" s="16">
        <f>'دیده بان بازار'!V2690</f>
        <v/>
      </c>
      <c r="W2687" s="7">
        <f>'دیده بان بازار'!W2690</f>
        <v/>
      </c>
      <c r="X2687" s="11">
        <f>IFERROR(IF(OR(R2687&lt;=0,W2687&lt;=0,S2687&lt;=0,V2687&lt;=0),0,ROUND((S2687/R2687)/(V2687/W2687),2)),0)</f>
        <v/>
      </c>
      <c r="Y2687" s="11">
        <f>IFERROR(IF(OR(S2687&lt;=0,V2687&lt;=0),0,ROUND(S2687/V2687,2)),0)</f>
        <v/>
      </c>
      <c r="Z2687" s="11">
        <f>IFERROR(J2687-M2687,0)</f>
        <v/>
      </c>
      <c r="AA2687" s="11">
        <f>IFERROR(ROUND(MAX(0,MIN(100,((AB2687*0.2)+(AC2687*0.15)+(AD2687*0.15)+(AE2687*0.1)+(AF2687*0.1)+(AG2687*0.15)+(MIN(Y2687/3,1)*100*0.1)+(AI2687*0.05))*((AH2687/100)*0.25+0.75))),0),0)</f>
        <v/>
      </c>
      <c r="AB2687" s="11">
        <f>ROUND(MAX(0,MIN(100,((M2687+10)/20)*100)),0)</f>
        <v/>
      </c>
      <c r="AC2687" s="11">
        <f>IFERROR(IF(D2687&lt;=0,0,ROUND(COUNTIFS($D$4:$D$3359,"&lt;="&amp;D2687,$D$4:$D$3359,"&gt;0")/COUNTIF($D$4:$D$3359,"&gt;0")*100,0)),0)</f>
        <v/>
      </c>
      <c r="AD2687" s="11">
        <f>IF(E2687&lt;=0,0,ROUND(MAX(0,MIN(100,(LOG10(1+E2687/1000000000)/LOG10(101))*100)),0))</f>
        <v/>
      </c>
      <c r="AE2687" s="11">
        <f>IF(O2687=N2687,50,ROUND(MAX(0,MIN(100,((H2687-N2687)/(O2687-N2687))*100)),0))</f>
        <v/>
      </c>
      <c r="AF2687" s="11">
        <f>ROUND(MAX(0,MIN(100,50+((H2687-K2687)/K2687)*1000)),0)</f>
        <v/>
      </c>
      <c r="AG2687" s="11">
        <f>IFERROR(ROUND(MAX(0,MIN(100,50+25*LN(MAX(0.01,X2687)))),0),25)</f>
        <v/>
      </c>
      <c r="AH2687" s="11">
        <f>ROUND(IF(M2687&lt;=-30,0,IF(M2687&lt;=-20,20,IF(M2687&lt;=-10,50,100))),0)</f>
        <v/>
      </c>
      <c r="AI2687" s="11">
        <f>ROUND(MAX(0,MIN(100,50+(Z2687*10))),0)</f>
        <v/>
      </c>
      <c r="AJ2687" s="11">
        <f>IFERROR(IF(--AA2687&gt;=80,"خرید قوی",IF(--AA2687&gt;=70,"خرید مشروط",IF(--AA2687&gt;=60,"مراقبت",IF(--AA2687&gt;=45,"ضعیف","عدم ورود")))),"")</f>
        <v/>
      </c>
    </row>
    <row r="2688">
      <c r="A2688" s="12">
        <f>'دیده بان بازار'!A2691</f>
        <v/>
      </c>
      <c r="B2688" s="13">
        <f>'دیده بان بازار'!B2691</f>
        <v/>
      </c>
      <c r="C2688" s="13">
        <f>'دیده بان بازار'!C2691</f>
        <v/>
      </c>
      <c r="D2688" s="13">
        <f>'دیده بان بازار'!D2691</f>
        <v/>
      </c>
      <c r="E2688" s="14">
        <f>'دیده بان بازار'!E2691</f>
        <v/>
      </c>
      <c r="F2688" s="13">
        <f>'دیده بان بازار'!F2691</f>
        <v/>
      </c>
      <c r="G2688" s="13">
        <f>'دیده بان بازار'!G2691</f>
        <v/>
      </c>
      <c r="H2688" s="13">
        <f>'دیده بان بازار'!H2691</f>
        <v/>
      </c>
      <c r="I2688" s="13">
        <f>'دیده بان بازار'!I2691</f>
        <v/>
      </c>
      <c r="J2688" s="13">
        <f>'دیده بان بازار'!J2691</f>
        <v/>
      </c>
      <c r="K2688" s="13">
        <f>'دیده بان بازار'!K2691</f>
        <v/>
      </c>
      <c r="L2688" s="13">
        <f>'دیده بان بازار'!L2691</f>
        <v/>
      </c>
      <c r="M2688" s="13">
        <f>'دیده بان بازار'!M2691</f>
        <v/>
      </c>
      <c r="N2688" s="13">
        <f>'دیده بان بازار'!N2691</f>
        <v/>
      </c>
      <c r="O2688" s="13">
        <f>'دیده بان بازار'!O2691</f>
        <v/>
      </c>
      <c r="P2688" s="13">
        <f>'دیده بان بازار'!P2691</f>
        <v/>
      </c>
      <c r="Q2688" s="13">
        <f>'دیده بان بازار'!Q2691</f>
        <v/>
      </c>
      <c r="R2688" s="13">
        <f>'دیده بان بازار'!R2691</f>
        <v/>
      </c>
      <c r="S2688" s="13">
        <f>'دیده بان بازار'!S2691</f>
        <v/>
      </c>
      <c r="T2688" s="13">
        <f>'دیده بان بازار'!T2691</f>
        <v/>
      </c>
      <c r="U2688" s="13">
        <f>'دیده بان بازار'!U2691</f>
        <v/>
      </c>
      <c r="V2688" s="13">
        <f>'دیده بان بازار'!V2691</f>
        <v/>
      </c>
      <c r="W2688" s="6">
        <f>'دیده بان بازار'!W2691</f>
        <v/>
      </c>
      <c r="X2688" s="11">
        <f>IFERROR(IF(OR(R2688&lt;=0,W2688&lt;=0,S2688&lt;=0,V2688&lt;=0),0,ROUND((S2688/R2688)/(V2688/W2688),2)),0)</f>
        <v/>
      </c>
      <c r="Y2688" s="11">
        <f>IFERROR(IF(OR(S2688&lt;=0,V2688&lt;=0),0,ROUND(S2688/V2688,2)),0)</f>
        <v/>
      </c>
      <c r="Z2688" s="11">
        <f>IFERROR(J2688-M2688,0)</f>
        <v/>
      </c>
      <c r="AA2688" s="11">
        <f>IFERROR(ROUND(MAX(0,MIN(100,((AB2688*0.2)+(AC2688*0.15)+(AD2688*0.15)+(AE2688*0.1)+(AF2688*0.1)+(AG2688*0.15)+(MIN(Y2688/3,1)*100*0.1)+(AI2688*0.05))*((AH2688/100)*0.25+0.75))),0),0)</f>
        <v/>
      </c>
      <c r="AB2688" s="11">
        <f>ROUND(MAX(0,MIN(100,((M2688+10)/20)*100)),0)</f>
        <v/>
      </c>
      <c r="AC2688" s="11">
        <f>IFERROR(IF(D2688&lt;=0,0,ROUND(COUNTIFS($D$4:$D$3359,"&lt;="&amp;D2688,$D$4:$D$3359,"&gt;0")/COUNTIF($D$4:$D$3359,"&gt;0")*100,0)),0)</f>
        <v/>
      </c>
      <c r="AD2688" s="11">
        <f>IF(E2688&lt;=0,0,ROUND(MAX(0,MIN(100,(LOG10(1+E2688/1000000000)/LOG10(101))*100)),0))</f>
        <v/>
      </c>
      <c r="AE2688" s="11">
        <f>IF(O2688=N2688,50,ROUND(MAX(0,MIN(100,((H2688-N2688)/(O2688-N2688))*100)),0))</f>
        <v/>
      </c>
      <c r="AF2688" s="11">
        <f>ROUND(MAX(0,MIN(100,50+((H2688-K2688)/K2688)*1000)),0)</f>
        <v/>
      </c>
      <c r="AG2688" s="11">
        <f>IFERROR(ROUND(MAX(0,MIN(100,50+25*LN(MAX(0.01,X2688)))),0),25)</f>
        <v/>
      </c>
      <c r="AH2688" s="11">
        <f>ROUND(IF(M2688&lt;=-30,0,IF(M2688&lt;=-20,20,IF(M2688&lt;=-10,50,100))),0)</f>
        <v/>
      </c>
      <c r="AI2688" s="11">
        <f>ROUND(MAX(0,MIN(100,50+(Z2688*10))),0)</f>
        <v/>
      </c>
      <c r="AJ2688" s="11">
        <f>IFERROR(IF(--AA2688&gt;=80,"خرید قوی",IF(--AA2688&gt;=70,"خرید مشروط",IF(--AA2688&gt;=60,"مراقبت",IF(--AA2688&gt;=45,"ضعیف","عدم ورود")))),"")</f>
        <v/>
      </c>
    </row>
    <row r="2689">
      <c r="A2689" s="15">
        <f>'دیده بان بازار'!A2692</f>
        <v/>
      </c>
      <c r="B2689" s="16">
        <f>'دیده بان بازار'!B2692</f>
        <v/>
      </c>
      <c r="C2689" s="16">
        <f>'دیده بان بازار'!C2692</f>
        <v/>
      </c>
      <c r="D2689" s="16">
        <f>'دیده بان بازار'!D2692</f>
        <v/>
      </c>
      <c r="E2689" s="17">
        <f>'دیده بان بازار'!E2692</f>
        <v/>
      </c>
      <c r="F2689" s="16">
        <f>'دیده بان بازار'!F2692</f>
        <v/>
      </c>
      <c r="G2689" s="16">
        <f>'دیده بان بازار'!G2692</f>
        <v/>
      </c>
      <c r="H2689" s="16">
        <f>'دیده بان بازار'!H2692</f>
        <v/>
      </c>
      <c r="I2689" s="16">
        <f>'دیده بان بازار'!I2692</f>
        <v/>
      </c>
      <c r="J2689" s="16">
        <f>'دیده بان بازار'!J2692</f>
        <v/>
      </c>
      <c r="K2689" s="16">
        <f>'دیده بان بازار'!K2692</f>
        <v/>
      </c>
      <c r="L2689" s="16">
        <f>'دیده بان بازار'!L2692</f>
        <v/>
      </c>
      <c r="M2689" s="16">
        <f>'دیده بان بازار'!M2692</f>
        <v/>
      </c>
      <c r="N2689" s="16">
        <f>'دیده بان بازار'!N2692</f>
        <v/>
      </c>
      <c r="O2689" s="16">
        <f>'دیده بان بازار'!O2692</f>
        <v/>
      </c>
      <c r="P2689" s="16">
        <f>'دیده بان بازار'!P2692</f>
        <v/>
      </c>
      <c r="Q2689" s="16">
        <f>'دیده بان بازار'!Q2692</f>
        <v/>
      </c>
      <c r="R2689" s="16">
        <f>'دیده بان بازار'!R2692</f>
        <v/>
      </c>
      <c r="S2689" s="16">
        <f>'دیده بان بازار'!S2692</f>
        <v/>
      </c>
      <c r="T2689" s="16">
        <f>'دیده بان بازار'!T2692</f>
        <v/>
      </c>
      <c r="U2689" s="16">
        <f>'دیده بان بازار'!U2692</f>
        <v/>
      </c>
      <c r="V2689" s="16">
        <f>'دیده بان بازار'!V2692</f>
        <v/>
      </c>
      <c r="W2689" s="7">
        <f>'دیده بان بازار'!W2692</f>
        <v/>
      </c>
      <c r="X2689" s="11">
        <f>IFERROR(IF(OR(R2689&lt;=0,W2689&lt;=0,S2689&lt;=0,V2689&lt;=0),0,ROUND((S2689/R2689)/(V2689/W2689),2)),0)</f>
        <v/>
      </c>
      <c r="Y2689" s="11">
        <f>IFERROR(IF(OR(S2689&lt;=0,V2689&lt;=0),0,ROUND(S2689/V2689,2)),0)</f>
        <v/>
      </c>
      <c r="Z2689" s="11">
        <f>IFERROR(J2689-M2689,0)</f>
        <v/>
      </c>
      <c r="AA2689" s="11">
        <f>IFERROR(ROUND(MAX(0,MIN(100,((AB2689*0.2)+(AC2689*0.15)+(AD2689*0.15)+(AE2689*0.1)+(AF2689*0.1)+(AG2689*0.15)+(MIN(Y2689/3,1)*100*0.1)+(AI2689*0.05))*((AH2689/100)*0.25+0.75))),0),0)</f>
        <v/>
      </c>
      <c r="AB2689" s="11">
        <f>ROUND(MAX(0,MIN(100,((M2689+10)/20)*100)),0)</f>
        <v/>
      </c>
      <c r="AC2689" s="11">
        <f>IFERROR(IF(D2689&lt;=0,0,ROUND(COUNTIFS($D$4:$D$3359,"&lt;="&amp;D2689,$D$4:$D$3359,"&gt;0")/COUNTIF($D$4:$D$3359,"&gt;0")*100,0)),0)</f>
        <v/>
      </c>
      <c r="AD2689" s="11">
        <f>IF(E2689&lt;=0,0,ROUND(MAX(0,MIN(100,(LOG10(1+E2689/1000000000)/LOG10(101))*100)),0))</f>
        <v/>
      </c>
      <c r="AE2689" s="11">
        <f>IF(O2689=N2689,50,ROUND(MAX(0,MIN(100,((H2689-N2689)/(O2689-N2689))*100)),0))</f>
        <v/>
      </c>
      <c r="AF2689" s="11">
        <f>ROUND(MAX(0,MIN(100,50+((H2689-K2689)/K2689)*1000)),0)</f>
        <v/>
      </c>
      <c r="AG2689" s="11">
        <f>IFERROR(ROUND(MAX(0,MIN(100,50+25*LN(MAX(0.01,X2689)))),0),25)</f>
        <v/>
      </c>
      <c r="AH2689" s="11">
        <f>ROUND(IF(M2689&lt;=-30,0,IF(M2689&lt;=-20,20,IF(M2689&lt;=-10,50,100))),0)</f>
        <v/>
      </c>
      <c r="AI2689" s="11">
        <f>ROUND(MAX(0,MIN(100,50+(Z2689*10))),0)</f>
        <v/>
      </c>
      <c r="AJ2689" s="11">
        <f>IFERROR(IF(--AA2689&gt;=80,"خرید قوی",IF(--AA2689&gt;=70,"خرید مشروط",IF(--AA2689&gt;=60,"مراقبت",IF(--AA2689&gt;=45,"ضعیف","عدم ورود")))),"")</f>
        <v/>
      </c>
    </row>
    <row r="2690">
      <c r="A2690" s="12">
        <f>'دیده بان بازار'!A2693</f>
        <v/>
      </c>
      <c r="B2690" s="13">
        <f>'دیده بان بازار'!B2693</f>
        <v/>
      </c>
      <c r="C2690" s="13">
        <f>'دیده بان بازار'!C2693</f>
        <v/>
      </c>
      <c r="D2690" s="13">
        <f>'دیده بان بازار'!D2693</f>
        <v/>
      </c>
      <c r="E2690" s="14">
        <f>'دیده بان بازار'!E2693</f>
        <v/>
      </c>
      <c r="F2690" s="13">
        <f>'دیده بان بازار'!F2693</f>
        <v/>
      </c>
      <c r="G2690" s="13">
        <f>'دیده بان بازار'!G2693</f>
        <v/>
      </c>
      <c r="H2690" s="13">
        <f>'دیده بان بازار'!H2693</f>
        <v/>
      </c>
      <c r="I2690" s="13">
        <f>'دیده بان بازار'!I2693</f>
        <v/>
      </c>
      <c r="J2690" s="13">
        <f>'دیده بان بازار'!J2693</f>
        <v/>
      </c>
      <c r="K2690" s="13">
        <f>'دیده بان بازار'!K2693</f>
        <v/>
      </c>
      <c r="L2690" s="13">
        <f>'دیده بان بازار'!L2693</f>
        <v/>
      </c>
      <c r="M2690" s="13">
        <f>'دیده بان بازار'!M2693</f>
        <v/>
      </c>
      <c r="N2690" s="13">
        <f>'دیده بان بازار'!N2693</f>
        <v/>
      </c>
      <c r="O2690" s="13">
        <f>'دیده بان بازار'!O2693</f>
        <v/>
      </c>
      <c r="P2690" s="13">
        <f>'دیده بان بازار'!P2693</f>
        <v/>
      </c>
      <c r="Q2690" s="13">
        <f>'دیده بان بازار'!Q2693</f>
        <v/>
      </c>
      <c r="R2690" s="13">
        <f>'دیده بان بازار'!R2693</f>
        <v/>
      </c>
      <c r="S2690" s="13">
        <f>'دیده بان بازار'!S2693</f>
        <v/>
      </c>
      <c r="T2690" s="13">
        <f>'دیده بان بازار'!T2693</f>
        <v/>
      </c>
      <c r="U2690" s="13">
        <f>'دیده بان بازار'!U2693</f>
        <v/>
      </c>
      <c r="V2690" s="13">
        <f>'دیده بان بازار'!V2693</f>
        <v/>
      </c>
      <c r="W2690" s="6">
        <f>'دیده بان بازار'!W2693</f>
        <v/>
      </c>
      <c r="X2690" s="11">
        <f>IFERROR(IF(OR(R2690&lt;=0,W2690&lt;=0,S2690&lt;=0,V2690&lt;=0),0,ROUND((S2690/R2690)/(V2690/W2690),2)),0)</f>
        <v/>
      </c>
      <c r="Y2690" s="11">
        <f>IFERROR(IF(OR(S2690&lt;=0,V2690&lt;=0),0,ROUND(S2690/V2690,2)),0)</f>
        <v/>
      </c>
      <c r="Z2690" s="11">
        <f>IFERROR(J2690-M2690,0)</f>
        <v/>
      </c>
      <c r="AA2690" s="11">
        <f>IFERROR(ROUND(MAX(0,MIN(100,((AB2690*0.2)+(AC2690*0.15)+(AD2690*0.15)+(AE2690*0.1)+(AF2690*0.1)+(AG2690*0.15)+(MIN(Y2690/3,1)*100*0.1)+(AI2690*0.05))*((AH2690/100)*0.25+0.75))),0),0)</f>
        <v/>
      </c>
      <c r="AB2690" s="11">
        <f>ROUND(MAX(0,MIN(100,((M2690+10)/20)*100)),0)</f>
        <v/>
      </c>
      <c r="AC2690" s="11">
        <f>IFERROR(IF(D2690&lt;=0,0,ROUND(COUNTIFS($D$4:$D$3359,"&lt;="&amp;D2690,$D$4:$D$3359,"&gt;0")/COUNTIF($D$4:$D$3359,"&gt;0")*100,0)),0)</f>
        <v/>
      </c>
      <c r="AD2690" s="11">
        <f>IF(E2690&lt;=0,0,ROUND(MAX(0,MIN(100,(LOG10(1+E2690/1000000000)/LOG10(101))*100)),0))</f>
        <v/>
      </c>
      <c r="AE2690" s="11">
        <f>IF(O2690=N2690,50,ROUND(MAX(0,MIN(100,((H2690-N2690)/(O2690-N2690))*100)),0))</f>
        <v/>
      </c>
      <c r="AF2690" s="11">
        <f>ROUND(MAX(0,MIN(100,50+((H2690-K2690)/K2690)*1000)),0)</f>
        <v/>
      </c>
      <c r="AG2690" s="11">
        <f>IFERROR(ROUND(MAX(0,MIN(100,50+25*LN(MAX(0.01,X2690)))),0),25)</f>
        <v/>
      </c>
      <c r="AH2690" s="11">
        <f>ROUND(IF(M2690&lt;=-30,0,IF(M2690&lt;=-20,20,IF(M2690&lt;=-10,50,100))),0)</f>
        <v/>
      </c>
      <c r="AI2690" s="11">
        <f>ROUND(MAX(0,MIN(100,50+(Z2690*10))),0)</f>
        <v/>
      </c>
      <c r="AJ2690" s="11">
        <f>IFERROR(IF(--AA2690&gt;=80,"خرید قوی",IF(--AA2690&gt;=70,"خرید مشروط",IF(--AA2690&gt;=60,"مراقبت",IF(--AA2690&gt;=45,"ضعیف","عدم ورود")))),"")</f>
        <v/>
      </c>
    </row>
    <row r="2691">
      <c r="A2691" s="15">
        <f>'دیده بان بازار'!A2694</f>
        <v/>
      </c>
      <c r="B2691" s="16">
        <f>'دیده بان بازار'!B2694</f>
        <v/>
      </c>
      <c r="C2691" s="16">
        <f>'دیده بان بازار'!C2694</f>
        <v/>
      </c>
      <c r="D2691" s="16">
        <f>'دیده بان بازار'!D2694</f>
        <v/>
      </c>
      <c r="E2691" s="17">
        <f>'دیده بان بازار'!E2694</f>
        <v/>
      </c>
      <c r="F2691" s="16">
        <f>'دیده بان بازار'!F2694</f>
        <v/>
      </c>
      <c r="G2691" s="16">
        <f>'دیده بان بازار'!G2694</f>
        <v/>
      </c>
      <c r="H2691" s="16">
        <f>'دیده بان بازار'!H2694</f>
        <v/>
      </c>
      <c r="I2691" s="16">
        <f>'دیده بان بازار'!I2694</f>
        <v/>
      </c>
      <c r="J2691" s="16">
        <f>'دیده بان بازار'!J2694</f>
        <v/>
      </c>
      <c r="K2691" s="16">
        <f>'دیده بان بازار'!K2694</f>
        <v/>
      </c>
      <c r="L2691" s="16">
        <f>'دیده بان بازار'!L2694</f>
        <v/>
      </c>
      <c r="M2691" s="16">
        <f>'دیده بان بازار'!M2694</f>
        <v/>
      </c>
      <c r="N2691" s="16">
        <f>'دیده بان بازار'!N2694</f>
        <v/>
      </c>
      <c r="O2691" s="16">
        <f>'دیده بان بازار'!O2694</f>
        <v/>
      </c>
      <c r="P2691" s="16">
        <f>'دیده بان بازار'!P2694</f>
        <v/>
      </c>
      <c r="Q2691" s="16">
        <f>'دیده بان بازار'!Q2694</f>
        <v/>
      </c>
      <c r="R2691" s="16">
        <f>'دیده بان بازار'!R2694</f>
        <v/>
      </c>
      <c r="S2691" s="16">
        <f>'دیده بان بازار'!S2694</f>
        <v/>
      </c>
      <c r="T2691" s="16">
        <f>'دیده بان بازار'!T2694</f>
        <v/>
      </c>
      <c r="U2691" s="16">
        <f>'دیده بان بازار'!U2694</f>
        <v/>
      </c>
      <c r="V2691" s="16">
        <f>'دیده بان بازار'!V2694</f>
        <v/>
      </c>
      <c r="W2691" s="7">
        <f>'دیده بان بازار'!W2694</f>
        <v/>
      </c>
      <c r="X2691" s="11">
        <f>IFERROR(IF(OR(R2691&lt;=0,W2691&lt;=0,S2691&lt;=0,V2691&lt;=0),0,ROUND((S2691/R2691)/(V2691/W2691),2)),0)</f>
        <v/>
      </c>
      <c r="Y2691" s="11">
        <f>IFERROR(IF(OR(S2691&lt;=0,V2691&lt;=0),0,ROUND(S2691/V2691,2)),0)</f>
        <v/>
      </c>
      <c r="Z2691" s="11">
        <f>IFERROR(J2691-M2691,0)</f>
        <v/>
      </c>
      <c r="AA2691" s="11">
        <f>IFERROR(ROUND(MAX(0,MIN(100,((AB2691*0.2)+(AC2691*0.15)+(AD2691*0.15)+(AE2691*0.1)+(AF2691*0.1)+(AG2691*0.15)+(MIN(Y2691/3,1)*100*0.1)+(AI2691*0.05))*((AH2691/100)*0.25+0.75))),0),0)</f>
        <v/>
      </c>
      <c r="AB2691" s="11">
        <f>ROUND(MAX(0,MIN(100,((M2691+10)/20)*100)),0)</f>
        <v/>
      </c>
      <c r="AC2691" s="11">
        <f>IFERROR(IF(D2691&lt;=0,0,ROUND(COUNTIFS($D$4:$D$3359,"&lt;="&amp;D2691,$D$4:$D$3359,"&gt;0")/COUNTIF($D$4:$D$3359,"&gt;0")*100,0)),0)</f>
        <v/>
      </c>
      <c r="AD2691" s="11">
        <f>IF(E2691&lt;=0,0,ROUND(MAX(0,MIN(100,(LOG10(1+E2691/1000000000)/LOG10(101))*100)),0))</f>
        <v/>
      </c>
      <c r="AE2691" s="11">
        <f>IF(O2691=N2691,50,ROUND(MAX(0,MIN(100,((H2691-N2691)/(O2691-N2691))*100)),0))</f>
        <v/>
      </c>
      <c r="AF2691" s="11">
        <f>ROUND(MAX(0,MIN(100,50+((H2691-K2691)/K2691)*1000)),0)</f>
        <v/>
      </c>
      <c r="AG2691" s="11">
        <f>IFERROR(ROUND(MAX(0,MIN(100,50+25*LN(MAX(0.01,X2691)))),0),25)</f>
        <v/>
      </c>
      <c r="AH2691" s="11">
        <f>ROUND(IF(M2691&lt;=-30,0,IF(M2691&lt;=-20,20,IF(M2691&lt;=-10,50,100))),0)</f>
        <v/>
      </c>
      <c r="AI2691" s="11">
        <f>ROUND(MAX(0,MIN(100,50+(Z2691*10))),0)</f>
        <v/>
      </c>
      <c r="AJ2691" s="11">
        <f>IFERROR(IF(--AA2691&gt;=80,"خرید قوی",IF(--AA2691&gt;=70,"خرید مشروط",IF(--AA2691&gt;=60,"مراقبت",IF(--AA2691&gt;=45,"ضعیف","عدم ورود")))),"")</f>
        <v/>
      </c>
    </row>
    <row r="2692">
      <c r="A2692" s="12">
        <f>'دیده بان بازار'!A2695</f>
        <v/>
      </c>
      <c r="B2692" s="13">
        <f>'دیده بان بازار'!B2695</f>
        <v/>
      </c>
      <c r="C2692" s="13">
        <f>'دیده بان بازار'!C2695</f>
        <v/>
      </c>
      <c r="D2692" s="13">
        <f>'دیده بان بازار'!D2695</f>
        <v/>
      </c>
      <c r="E2692" s="14">
        <f>'دیده بان بازار'!E2695</f>
        <v/>
      </c>
      <c r="F2692" s="13">
        <f>'دیده بان بازار'!F2695</f>
        <v/>
      </c>
      <c r="G2692" s="13">
        <f>'دیده بان بازار'!G2695</f>
        <v/>
      </c>
      <c r="H2692" s="13">
        <f>'دیده بان بازار'!H2695</f>
        <v/>
      </c>
      <c r="I2692" s="13">
        <f>'دیده بان بازار'!I2695</f>
        <v/>
      </c>
      <c r="J2692" s="13">
        <f>'دیده بان بازار'!J2695</f>
        <v/>
      </c>
      <c r="K2692" s="13">
        <f>'دیده بان بازار'!K2695</f>
        <v/>
      </c>
      <c r="L2692" s="13">
        <f>'دیده بان بازار'!L2695</f>
        <v/>
      </c>
      <c r="M2692" s="13">
        <f>'دیده بان بازار'!M2695</f>
        <v/>
      </c>
      <c r="N2692" s="13">
        <f>'دیده بان بازار'!N2695</f>
        <v/>
      </c>
      <c r="O2692" s="13">
        <f>'دیده بان بازار'!O2695</f>
        <v/>
      </c>
      <c r="P2692" s="13">
        <f>'دیده بان بازار'!P2695</f>
        <v/>
      </c>
      <c r="Q2692" s="13">
        <f>'دیده بان بازار'!Q2695</f>
        <v/>
      </c>
      <c r="R2692" s="13">
        <f>'دیده بان بازار'!R2695</f>
        <v/>
      </c>
      <c r="S2692" s="13">
        <f>'دیده بان بازار'!S2695</f>
        <v/>
      </c>
      <c r="T2692" s="13">
        <f>'دیده بان بازار'!T2695</f>
        <v/>
      </c>
      <c r="U2692" s="13">
        <f>'دیده بان بازار'!U2695</f>
        <v/>
      </c>
      <c r="V2692" s="13">
        <f>'دیده بان بازار'!V2695</f>
        <v/>
      </c>
      <c r="W2692" s="6">
        <f>'دیده بان بازار'!W2695</f>
        <v/>
      </c>
      <c r="X2692" s="11">
        <f>IFERROR(IF(OR(R2692&lt;=0,W2692&lt;=0,S2692&lt;=0,V2692&lt;=0),0,ROUND((S2692/R2692)/(V2692/W2692),2)),0)</f>
        <v/>
      </c>
      <c r="Y2692" s="11">
        <f>IFERROR(IF(OR(S2692&lt;=0,V2692&lt;=0),0,ROUND(S2692/V2692,2)),0)</f>
        <v/>
      </c>
      <c r="Z2692" s="11">
        <f>IFERROR(J2692-M2692,0)</f>
        <v/>
      </c>
      <c r="AA2692" s="11">
        <f>IFERROR(ROUND(MAX(0,MIN(100,((AB2692*0.2)+(AC2692*0.15)+(AD2692*0.15)+(AE2692*0.1)+(AF2692*0.1)+(AG2692*0.15)+(MIN(Y2692/3,1)*100*0.1)+(AI2692*0.05))*((AH2692/100)*0.25+0.75))),0),0)</f>
        <v/>
      </c>
      <c r="AB2692" s="11">
        <f>ROUND(MAX(0,MIN(100,((M2692+10)/20)*100)),0)</f>
        <v/>
      </c>
      <c r="AC2692" s="11">
        <f>IFERROR(IF(D2692&lt;=0,0,ROUND(COUNTIFS($D$4:$D$3359,"&lt;="&amp;D2692,$D$4:$D$3359,"&gt;0")/COUNTIF($D$4:$D$3359,"&gt;0")*100,0)),0)</f>
        <v/>
      </c>
      <c r="AD2692" s="11">
        <f>IF(E2692&lt;=0,0,ROUND(MAX(0,MIN(100,(LOG10(1+E2692/1000000000)/LOG10(101))*100)),0))</f>
        <v/>
      </c>
      <c r="AE2692" s="11">
        <f>IF(O2692=N2692,50,ROUND(MAX(0,MIN(100,((H2692-N2692)/(O2692-N2692))*100)),0))</f>
        <v/>
      </c>
      <c r="AF2692" s="11">
        <f>ROUND(MAX(0,MIN(100,50+((H2692-K2692)/K2692)*1000)),0)</f>
        <v/>
      </c>
      <c r="AG2692" s="11">
        <f>IFERROR(ROUND(MAX(0,MIN(100,50+25*LN(MAX(0.01,X2692)))),0),25)</f>
        <v/>
      </c>
      <c r="AH2692" s="11">
        <f>ROUND(IF(M2692&lt;=-30,0,IF(M2692&lt;=-20,20,IF(M2692&lt;=-10,50,100))),0)</f>
        <v/>
      </c>
      <c r="AI2692" s="11">
        <f>ROUND(MAX(0,MIN(100,50+(Z2692*10))),0)</f>
        <v/>
      </c>
      <c r="AJ2692" s="11">
        <f>IFERROR(IF(--AA2692&gt;=80,"خرید قوی",IF(--AA2692&gt;=70,"خرید مشروط",IF(--AA2692&gt;=60,"مراقبت",IF(--AA2692&gt;=45,"ضعیف","عدم ورود")))),"")</f>
        <v/>
      </c>
    </row>
    <row r="2693">
      <c r="A2693" s="15">
        <f>'دیده بان بازار'!A2696</f>
        <v/>
      </c>
      <c r="B2693" s="16">
        <f>'دیده بان بازار'!B2696</f>
        <v/>
      </c>
      <c r="C2693" s="16">
        <f>'دیده بان بازار'!C2696</f>
        <v/>
      </c>
      <c r="D2693" s="16">
        <f>'دیده بان بازار'!D2696</f>
        <v/>
      </c>
      <c r="E2693" s="17">
        <f>'دیده بان بازار'!E2696</f>
        <v/>
      </c>
      <c r="F2693" s="16">
        <f>'دیده بان بازار'!F2696</f>
        <v/>
      </c>
      <c r="G2693" s="16">
        <f>'دیده بان بازار'!G2696</f>
        <v/>
      </c>
      <c r="H2693" s="16">
        <f>'دیده بان بازار'!H2696</f>
        <v/>
      </c>
      <c r="I2693" s="16">
        <f>'دیده بان بازار'!I2696</f>
        <v/>
      </c>
      <c r="J2693" s="16">
        <f>'دیده بان بازار'!J2696</f>
        <v/>
      </c>
      <c r="K2693" s="16">
        <f>'دیده بان بازار'!K2696</f>
        <v/>
      </c>
      <c r="L2693" s="16">
        <f>'دیده بان بازار'!L2696</f>
        <v/>
      </c>
      <c r="M2693" s="16">
        <f>'دیده بان بازار'!M2696</f>
        <v/>
      </c>
      <c r="N2693" s="16">
        <f>'دیده بان بازار'!N2696</f>
        <v/>
      </c>
      <c r="O2693" s="16">
        <f>'دیده بان بازار'!O2696</f>
        <v/>
      </c>
      <c r="P2693" s="16">
        <f>'دیده بان بازار'!P2696</f>
        <v/>
      </c>
      <c r="Q2693" s="16">
        <f>'دیده بان بازار'!Q2696</f>
        <v/>
      </c>
      <c r="R2693" s="16">
        <f>'دیده بان بازار'!R2696</f>
        <v/>
      </c>
      <c r="S2693" s="16">
        <f>'دیده بان بازار'!S2696</f>
        <v/>
      </c>
      <c r="T2693" s="16">
        <f>'دیده بان بازار'!T2696</f>
        <v/>
      </c>
      <c r="U2693" s="16">
        <f>'دیده بان بازار'!U2696</f>
        <v/>
      </c>
      <c r="V2693" s="16">
        <f>'دیده بان بازار'!V2696</f>
        <v/>
      </c>
      <c r="W2693" s="7">
        <f>'دیده بان بازار'!W2696</f>
        <v/>
      </c>
      <c r="X2693" s="11">
        <f>IFERROR(IF(OR(R2693&lt;=0,W2693&lt;=0,S2693&lt;=0,V2693&lt;=0),0,ROUND((S2693/R2693)/(V2693/W2693),2)),0)</f>
        <v/>
      </c>
      <c r="Y2693" s="11">
        <f>IFERROR(IF(OR(S2693&lt;=0,V2693&lt;=0),0,ROUND(S2693/V2693,2)),0)</f>
        <v/>
      </c>
      <c r="Z2693" s="11">
        <f>IFERROR(J2693-M2693,0)</f>
        <v/>
      </c>
      <c r="AA2693" s="11">
        <f>IFERROR(ROUND(MAX(0,MIN(100,((AB2693*0.2)+(AC2693*0.15)+(AD2693*0.15)+(AE2693*0.1)+(AF2693*0.1)+(AG2693*0.15)+(MIN(Y2693/3,1)*100*0.1)+(AI2693*0.05))*((AH2693/100)*0.25+0.75))),0),0)</f>
        <v/>
      </c>
      <c r="AB2693" s="11">
        <f>ROUND(MAX(0,MIN(100,((M2693+10)/20)*100)),0)</f>
        <v/>
      </c>
      <c r="AC2693" s="11">
        <f>IFERROR(IF(D2693&lt;=0,0,ROUND(COUNTIFS($D$4:$D$3359,"&lt;="&amp;D2693,$D$4:$D$3359,"&gt;0")/COUNTIF($D$4:$D$3359,"&gt;0")*100,0)),0)</f>
        <v/>
      </c>
      <c r="AD2693" s="11">
        <f>IF(E2693&lt;=0,0,ROUND(MAX(0,MIN(100,(LOG10(1+E2693/1000000000)/LOG10(101))*100)),0))</f>
        <v/>
      </c>
      <c r="AE2693" s="11">
        <f>IF(O2693=N2693,50,ROUND(MAX(0,MIN(100,((H2693-N2693)/(O2693-N2693))*100)),0))</f>
        <v/>
      </c>
      <c r="AF2693" s="11">
        <f>ROUND(MAX(0,MIN(100,50+((H2693-K2693)/K2693)*1000)),0)</f>
        <v/>
      </c>
      <c r="AG2693" s="11">
        <f>IFERROR(ROUND(MAX(0,MIN(100,50+25*LN(MAX(0.01,X2693)))),0),25)</f>
        <v/>
      </c>
      <c r="AH2693" s="11">
        <f>ROUND(IF(M2693&lt;=-30,0,IF(M2693&lt;=-20,20,IF(M2693&lt;=-10,50,100))),0)</f>
        <v/>
      </c>
      <c r="AI2693" s="11">
        <f>ROUND(MAX(0,MIN(100,50+(Z2693*10))),0)</f>
        <v/>
      </c>
      <c r="AJ2693" s="11">
        <f>IFERROR(IF(--AA2693&gt;=80,"خرید قوی",IF(--AA2693&gt;=70,"خرید مشروط",IF(--AA2693&gt;=60,"مراقبت",IF(--AA2693&gt;=45,"ضعیف","عدم ورود")))),"")</f>
        <v/>
      </c>
    </row>
    <row r="2694">
      <c r="A2694" s="12">
        <f>'دیده بان بازار'!A2697</f>
        <v/>
      </c>
      <c r="B2694" s="13">
        <f>'دیده بان بازار'!B2697</f>
        <v/>
      </c>
      <c r="C2694" s="13">
        <f>'دیده بان بازار'!C2697</f>
        <v/>
      </c>
      <c r="D2694" s="13">
        <f>'دیده بان بازار'!D2697</f>
        <v/>
      </c>
      <c r="E2694" s="14">
        <f>'دیده بان بازار'!E2697</f>
        <v/>
      </c>
      <c r="F2694" s="13">
        <f>'دیده بان بازار'!F2697</f>
        <v/>
      </c>
      <c r="G2694" s="13">
        <f>'دیده بان بازار'!G2697</f>
        <v/>
      </c>
      <c r="H2694" s="13">
        <f>'دیده بان بازار'!H2697</f>
        <v/>
      </c>
      <c r="I2694" s="13">
        <f>'دیده بان بازار'!I2697</f>
        <v/>
      </c>
      <c r="J2694" s="13">
        <f>'دیده بان بازار'!J2697</f>
        <v/>
      </c>
      <c r="K2694" s="13">
        <f>'دیده بان بازار'!K2697</f>
        <v/>
      </c>
      <c r="L2694" s="13">
        <f>'دیده بان بازار'!L2697</f>
        <v/>
      </c>
      <c r="M2694" s="13">
        <f>'دیده بان بازار'!M2697</f>
        <v/>
      </c>
      <c r="N2694" s="13">
        <f>'دیده بان بازار'!N2697</f>
        <v/>
      </c>
      <c r="O2694" s="13">
        <f>'دیده بان بازار'!O2697</f>
        <v/>
      </c>
      <c r="P2694" s="13">
        <f>'دیده بان بازار'!P2697</f>
        <v/>
      </c>
      <c r="Q2694" s="13">
        <f>'دیده بان بازار'!Q2697</f>
        <v/>
      </c>
      <c r="R2694" s="13">
        <f>'دیده بان بازار'!R2697</f>
        <v/>
      </c>
      <c r="S2694" s="13">
        <f>'دیده بان بازار'!S2697</f>
        <v/>
      </c>
      <c r="T2694" s="13">
        <f>'دیده بان بازار'!T2697</f>
        <v/>
      </c>
      <c r="U2694" s="13">
        <f>'دیده بان بازار'!U2697</f>
        <v/>
      </c>
      <c r="V2694" s="13">
        <f>'دیده بان بازار'!V2697</f>
        <v/>
      </c>
      <c r="W2694" s="6">
        <f>'دیده بان بازار'!W2697</f>
        <v/>
      </c>
      <c r="X2694" s="11">
        <f>IFERROR(IF(OR(R2694&lt;=0,W2694&lt;=0,S2694&lt;=0,V2694&lt;=0),0,ROUND((S2694/R2694)/(V2694/W2694),2)),0)</f>
        <v/>
      </c>
      <c r="Y2694" s="11">
        <f>IFERROR(IF(OR(S2694&lt;=0,V2694&lt;=0),0,ROUND(S2694/V2694,2)),0)</f>
        <v/>
      </c>
      <c r="Z2694" s="11">
        <f>IFERROR(J2694-M2694,0)</f>
        <v/>
      </c>
      <c r="AA2694" s="11">
        <f>IFERROR(ROUND(MAX(0,MIN(100,((AB2694*0.2)+(AC2694*0.15)+(AD2694*0.15)+(AE2694*0.1)+(AF2694*0.1)+(AG2694*0.15)+(MIN(Y2694/3,1)*100*0.1)+(AI2694*0.05))*((AH2694/100)*0.25+0.75))),0),0)</f>
        <v/>
      </c>
      <c r="AB2694" s="11">
        <f>ROUND(MAX(0,MIN(100,((M2694+10)/20)*100)),0)</f>
        <v/>
      </c>
      <c r="AC2694" s="11">
        <f>IFERROR(IF(D2694&lt;=0,0,ROUND(COUNTIFS($D$4:$D$3359,"&lt;="&amp;D2694,$D$4:$D$3359,"&gt;0")/COUNTIF($D$4:$D$3359,"&gt;0")*100,0)),0)</f>
        <v/>
      </c>
      <c r="AD2694" s="11">
        <f>IF(E2694&lt;=0,0,ROUND(MAX(0,MIN(100,(LOG10(1+E2694/1000000000)/LOG10(101))*100)),0))</f>
        <v/>
      </c>
      <c r="AE2694" s="11">
        <f>IF(O2694=N2694,50,ROUND(MAX(0,MIN(100,((H2694-N2694)/(O2694-N2694))*100)),0))</f>
        <v/>
      </c>
      <c r="AF2694" s="11">
        <f>ROUND(MAX(0,MIN(100,50+((H2694-K2694)/K2694)*1000)),0)</f>
        <v/>
      </c>
      <c r="AG2694" s="11">
        <f>IFERROR(ROUND(MAX(0,MIN(100,50+25*LN(MAX(0.01,X2694)))),0),25)</f>
        <v/>
      </c>
      <c r="AH2694" s="11">
        <f>ROUND(IF(M2694&lt;=-30,0,IF(M2694&lt;=-20,20,IF(M2694&lt;=-10,50,100))),0)</f>
        <v/>
      </c>
      <c r="AI2694" s="11">
        <f>ROUND(MAX(0,MIN(100,50+(Z2694*10))),0)</f>
        <v/>
      </c>
      <c r="AJ2694" s="11">
        <f>IFERROR(IF(--AA2694&gt;=80,"خرید قوی",IF(--AA2694&gt;=70,"خرید مشروط",IF(--AA2694&gt;=60,"مراقبت",IF(--AA2694&gt;=45,"ضعیف","عدم ورود")))),"")</f>
        <v/>
      </c>
    </row>
    <row r="2695">
      <c r="A2695" s="15">
        <f>'دیده بان بازار'!A2698</f>
        <v/>
      </c>
      <c r="B2695" s="16">
        <f>'دیده بان بازار'!B2698</f>
        <v/>
      </c>
      <c r="C2695" s="16">
        <f>'دیده بان بازار'!C2698</f>
        <v/>
      </c>
      <c r="D2695" s="16">
        <f>'دیده بان بازار'!D2698</f>
        <v/>
      </c>
      <c r="E2695" s="17">
        <f>'دیده بان بازار'!E2698</f>
        <v/>
      </c>
      <c r="F2695" s="16">
        <f>'دیده بان بازار'!F2698</f>
        <v/>
      </c>
      <c r="G2695" s="16">
        <f>'دیده بان بازار'!G2698</f>
        <v/>
      </c>
      <c r="H2695" s="16">
        <f>'دیده بان بازار'!H2698</f>
        <v/>
      </c>
      <c r="I2695" s="16">
        <f>'دیده بان بازار'!I2698</f>
        <v/>
      </c>
      <c r="J2695" s="16">
        <f>'دیده بان بازار'!J2698</f>
        <v/>
      </c>
      <c r="K2695" s="16">
        <f>'دیده بان بازار'!K2698</f>
        <v/>
      </c>
      <c r="L2695" s="16">
        <f>'دیده بان بازار'!L2698</f>
        <v/>
      </c>
      <c r="M2695" s="16">
        <f>'دیده بان بازار'!M2698</f>
        <v/>
      </c>
      <c r="N2695" s="16">
        <f>'دیده بان بازار'!N2698</f>
        <v/>
      </c>
      <c r="O2695" s="16">
        <f>'دیده بان بازار'!O2698</f>
        <v/>
      </c>
      <c r="P2695" s="16">
        <f>'دیده بان بازار'!P2698</f>
        <v/>
      </c>
      <c r="Q2695" s="16">
        <f>'دیده بان بازار'!Q2698</f>
        <v/>
      </c>
      <c r="R2695" s="16">
        <f>'دیده بان بازار'!R2698</f>
        <v/>
      </c>
      <c r="S2695" s="16">
        <f>'دیده بان بازار'!S2698</f>
        <v/>
      </c>
      <c r="T2695" s="16">
        <f>'دیده بان بازار'!T2698</f>
        <v/>
      </c>
      <c r="U2695" s="16">
        <f>'دیده بان بازار'!U2698</f>
        <v/>
      </c>
      <c r="V2695" s="16">
        <f>'دیده بان بازار'!V2698</f>
        <v/>
      </c>
      <c r="W2695" s="7">
        <f>'دیده بان بازار'!W2698</f>
        <v/>
      </c>
      <c r="X2695" s="11">
        <f>IFERROR(IF(OR(R2695&lt;=0,W2695&lt;=0,S2695&lt;=0,V2695&lt;=0),0,ROUND((S2695/R2695)/(V2695/W2695),2)),0)</f>
        <v/>
      </c>
      <c r="Y2695" s="11">
        <f>IFERROR(IF(OR(S2695&lt;=0,V2695&lt;=0),0,ROUND(S2695/V2695,2)),0)</f>
        <v/>
      </c>
      <c r="Z2695" s="11">
        <f>IFERROR(J2695-M2695,0)</f>
        <v/>
      </c>
      <c r="AA2695" s="11">
        <f>IFERROR(ROUND(MAX(0,MIN(100,((AB2695*0.2)+(AC2695*0.15)+(AD2695*0.15)+(AE2695*0.1)+(AF2695*0.1)+(AG2695*0.15)+(MIN(Y2695/3,1)*100*0.1)+(AI2695*0.05))*((AH2695/100)*0.25+0.75))),0),0)</f>
        <v/>
      </c>
      <c r="AB2695" s="11">
        <f>ROUND(MAX(0,MIN(100,((M2695+10)/20)*100)),0)</f>
        <v/>
      </c>
      <c r="AC2695" s="11">
        <f>IFERROR(IF(D2695&lt;=0,0,ROUND(COUNTIFS($D$4:$D$3359,"&lt;="&amp;D2695,$D$4:$D$3359,"&gt;0")/COUNTIF($D$4:$D$3359,"&gt;0")*100,0)),0)</f>
        <v/>
      </c>
      <c r="AD2695" s="11">
        <f>IF(E2695&lt;=0,0,ROUND(MAX(0,MIN(100,(LOG10(1+E2695/1000000000)/LOG10(101))*100)),0))</f>
        <v/>
      </c>
      <c r="AE2695" s="11">
        <f>IF(O2695=N2695,50,ROUND(MAX(0,MIN(100,((H2695-N2695)/(O2695-N2695))*100)),0))</f>
        <v/>
      </c>
      <c r="AF2695" s="11">
        <f>ROUND(MAX(0,MIN(100,50+((H2695-K2695)/K2695)*1000)),0)</f>
        <v/>
      </c>
      <c r="AG2695" s="11">
        <f>IFERROR(ROUND(MAX(0,MIN(100,50+25*LN(MAX(0.01,X2695)))),0),25)</f>
        <v/>
      </c>
      <c r="AH2695" s="11">
        <f>ROUND(IF(M2695&lt;=-30,0,IF(M2695&lt;=-20,20,IF(M2695&lt;=-10,50,100))),0)</f>
        <v/>
      </c>
      <c r="AI2695" s="11">
        <f>ROUND(MAX(0,MIN(100,50+(Z2695*10))),0)</f>
        <v/>
      </c>
      <c r="AJ2695" s="11">
        <f>IFERROR(IF(--AA2695&gt;=80,"خرید قوی",IF(--AA2695&gt;=70,"خرید مشروط",IF(--AA2695&gt;=60,"مراقبت",IF(--AA2695&gt;=45,"ضعیف","عدم ورود")))),"")</f>
        <v/>
      </c>
    </row>
    <row r="2696">
      <c r="A2696" s="12">
        <f>'دیده بان بازار'!A2699</f>
        <v/>
      </c>
      <c r="B2696" s="13">
        <f>'دیده بان بازار'!B2699</f>
        <v/>
      </c>
      <c r="C2696" s="13">
        <f>'دیده بان بازار'!C2699</f>
        <v/>
      </c>
      <c r="D2696" s="13">
        <f>'دیده بان بازار'!D2699</f>
        <v/>
      </c>
      <c r="E2696" s="14">
        <f>'دیده بان بازار'!E2699</f>
        <v/>
      </c>
      <c r="F2696" s="13">
        <f>'دیده بان بازار'!F2699</f>
        <v/>
      </c>
      <c r="G2696" s="13">
        <f>'دیده بان بازار'!G2699</f>
        <v/>
      </c>
      <c r="H2696" s="13">
        <f>'دیده بان بازار'!H2699</f>
        <v/>
      </c>
      <c r="I2696" s="13">
        <f>'دیده بان بازار'!I2699</f>
        <v/>
      </c>
      <c r="J2696" s="13">
        <f>'دیده بان بازار'!J2699</f>
        <v/>
      </c>
      <c r="K2696" s="13">
        <f>'دیده بان بازار'!K2699</f>
        <v/>
      </c>
      <c r="L2696" s="13">
        <f>'دیده بان بازار'!L2699</f>
        <v/>
      </c>
      <c r="M2696" s="13">
        <f>'دیده بان بازار'!M2699</f>
        <v/>
      </c>
      <c r="N2696" s="13">
        <f>'دیده بان بازار'!N2699</f>
        <v/>
      </c>
      <c r="O2696" s="13">
        <f>'دیده بان بازار'!O2699</f>
        <v/>
      </c>
      <c r="P2696" s="13">
        <f>'دیده بان بازار'!P2699</f>
        <v/>
      </c>
      <c r="Q2696" s="13">
        <f>'دیده بان بازار'!Q2699</f>
        <v/>
      </c>
      <c r="R2696" s="13">
        <f>'دیده بان بازار'!R2699</f>
        <v/>
      </c>
      <c r="S2696" s="13">
        <f>'دیده بان بازار'!S2699</f>
        <v/>
      </c>
      <c r="T2696" s="13">
        <f>'دیده بان بازار'!T2699</f>
        <v/>
      </c>
      <c r="U2696" s="13">
        <f>'دیده بان بازار'!U2699</f>
        <v/>
      </c>
      <c r="V2696" s="13">
        <f>'دیده بان بازار'!V2699</f>
        <v/>
      </c>
      <c r="W2696" s="6">
        <f>'دیده بان بازار'!W2699</f>
        <v/>
      </c>
      <c r="X2696" s="11">
        <f>IFERROR(IF(OR(R2696&lt;=0,W2696&lt;=0,S2696&lt;=0,V2696&lt;=0),0,ROUND((S2696/R2696)/(V2696/W2696),2)),0)</f>
        <v/>
      </c>
      <c r="Y2696" s="11">
        <f>IFERROR(IF(OR(S2696&lt;=0,V2696&lt;=0),0,ROUND(S2696/V2696,2)),0)</f>
        <v/>
      </c>
      <c r="Z2696" s="11">
        <f>IFERROR(J2696-M2696,0)</f>
        <v/>
      </c>
      <c r="AA2696" s="11">
        <f>IFERROR(ROUND(MAX(0,MIN(100,((AB2696*0.2)+(AC2696*0.15)+(AD2696*0.15)+(AE2696*0.1)+(AF2696*0.1)+(AG2696*0.15)+(MIN(Y2696/3,1)*100*0.1)+(AI2696*0.05))*((AH2696/100)*0.25+0.75))),0),0)</f>
        <v/>
      </c>
      <c r="AB2696" s="11">
        <f>ROUND(MAX(0,MIN(100,((M2696+10)/20)*100)),0)</f>
        <v/>
      </c>
      <c r="AC2696" s="11">
        <f>IFERROR(IF(D2696&lt;=0,0,ROUND(COUNTIFS($D$4:$D$3359,"&lt;="&amp;D2696,$D$4:$D$3359,"&gt;0")/COUNTIF($D$4:$D$3359,"&gt;0")*100,0)),0)</f>
        <v/>
      </c>
      <c r="AD2696" s="11">
        <f>IF(E2696&lt;=0,0,ROUND(MAX(0,MIN(100,(LOG10(1+E2696/1000000000)/LOG10(101))*100)),0))</f>
        <v/>
      </c>
      <c r="AE2696" s="11">
        <f>IF(O2696=N2696,50,ROUND(MAX(0,MIN(100,((H2696-N2696)/(O2696-N2696))*100)),0))</f>
        <v/>
      </c>
      <c r="AF2696" s="11">
        <f>ROUND(MAX(0,MIN(100,50+((H2696-K2696)/K2696)*1000)),0)</f>
        <v/>
      </c>
      <c r="AG2696" s="11">
        <f>IFERROR(ROUND(MAX(0,MIN(100,50+25*LN(MAX(0.01,X2696)))),0),25)</f>
        <v/>
      </c>
      <c r="AH2696" s="11">
        <f>ROUND(IF(M2696&lt;=-30,0,IF(M2696&lt;=-20,20,IF(M2696&lt;=-10,50,100))),0)</f>
        <v/>
      </c>
      <c r="AI2696" s="11">
        <f>ROUND(MAX(0,MIN(100,50+(Z2696*10))),0)</f>
        <v/>
      </c>
      <c r="AJ2696" s="11">
        <f>IFERROR(IF(--AA2696&gt;=80,"خرید قوی",IF(--AA2696&gt;=70,"خرید مشروط",IF(--AA2696&gt;=60,"مراقبت",IF(--AA2696&gt;=45,"ضعیف","عدم ورود")))),"")</f>
        <v/>
      </c>
    </row>
    <row r="2697">
      <c r="A2697" s="15">
        <f>'دیده بان بازار'!A2700</f>
        <v/>
      </c>
      <c r="B2697" s="16">
        <f>'دیده بان بازار'!B2700</f>
        <v/>
      </c>
      <c r="C2697" s="16">
        <f>'دیده بان بازار'!C2700</f>
        <v/>
      </c>
      <c r="D2697" s="16">
        <f>'دیده بان بازار'!D2700</f>
        <v/>
      </c>
      <c r="E2697" s="17">
        <f>'دیده بان بازار'!E2700</f>
        <v/>
      </c>
      <c r="F2697" s="16">
        <f>'دیده بان بازار'!F2700</f>
        <v/>
      </c>
      <c r="G2697" s="16">
        <f>'دیده بان بازار'!G2700</f>
        <v/>
      </c>
      <c r="H2697" s="16">
        <f>'دیده بان بازار'!H2700</f>
        <v/>
      </c>
      <c r="I2697" s="16">
        <f>'دیده بان بازار'!I2700</f>
        <v/>
      </c>
      <c r="J2697" s="16">
        <f>'دیده بان بازار'!J2700</f>
        <v/>
      </c>
      <c r="K2697" s="16">
        <f>'دیده بان بازار'!K2700</f>
        <v/>
      </c>
      <c r="L2697" s="16">
        <f>'دیده بان بازار'!L2700</f>
        <v/>
      </c>
      <c r="M2697" s="16">
        <f>'دیده بان بازار'!M2700</f>
        <v/>
      </c>
      <c r="N2697" s="16">
        <f>'دیده بان بازار'!N2700</f>
        <v/>
      </c>
      <c r="O2697" s="16">
        <f>'دیده بان بازار'!O2700</f>
        <v/>
      </c>
      <c r="P2697" s="16">
        <f>'دیده بان بازار'!P2700</f>
        <v/>
      </c>
      <c r="Q2697" s="16">
        <f>'دیده بان بازار'!Q2700</f>
        <v/>
      </c>
      <c r="R2697" s="16">
        <f>'دیده بان بازار'!R2700</f>
        <v/>
      </c>
      <c r="S2697" s="16">
        <f>'دیده بان بازار'!S2700</f>
        <v/>
      </c>
      <c r="T2697" s="16">
        <f>'دیده بان بازار'!T2700</f>
        <v/>
      </c>
      <c r="U2697" s="16">
        <f>'دیده بان بازار'!U2700</f>
        <v/>
      </c>
      <c r="V2697" s="16">
        <f>'دیده بان بازار'!V2700</f>
        <v/>
      </c>
      <c r="W2697" s="7">
        <f>'دیده بان بازار'!W2700</f>
        <v/>
      </c>
      <c r="X2697" s="11">
        <f>IFERROR(IF(OR(R2697&lt;=0,W2697&lt;=0,S2697&lt;=0,V2697&lt;=0),0,ROUND((S2697/R2697)/(V2697/W2697),2)),0)</f>
        <v/>
      </c>
      <c r="Y2697" s="11">
        <f>IFERROR(IF(OR(S2697&lt;=0,V2697&lt;=0),0,ROUND(S2697/V2697,2)),0)</f>
        <v/>
      </c>
      <c r="Z2697" s="11">
        <f>IFERROR(J2697-M2697,0)</f>
        <v/>
      </c>
      <c r="AA2697" s="11">
        <f>IFERROR(ROUND(MAX(0,MIN(100,((AB2697*0.2)+(AC2697*0.15)+(AD2697*0.15)+(AE2697*0.1)+(AF2697*0.1)+(AG2697*0.15)+(MIN(Y2697/3,1)*100*0.1)+(AI2697*0.05))*((AH2697/100)*0.25+0.75))),0),0)</f>
        <v/>
      </c>
      <c r="AB2697" s="11">
        <f>ROUND(MAX(0,MIN(100,((M2697+10)/20)*100)),0)</f>
        <v/>
      </c>
      <c r="AC2697" s="11">
        <f>IFERROR(IF(D2697&lt;=0,0,ROUND(COUNTIFS($D$4:$D$3359,"&lt;="&amp;D2697,$D$4:$D$3359,"&gt;0")/COUNTIF($D$4:$D$3359,"&gt;0")*100,0)),0)</f>
        <v/>
      </c>
      <c r="AD2697" s="11">
        <f>IF(E2697&lt;=0,0,ROUND(MAX(0,MIN(100,(LOG10(1+E2697/1000000000)/LOG10(101))*100)),0))</f>
        <v/>
      </c>
      <c r="AE2697" s="11">
        <f>IF(O2697=N2697,50,ROUND(MAX(0,MIN(100,((H2697-N2697)/(O2697-N2697))*100)),0))</f>
        <v/>
      </c>
      <c r="AF2697" s="11">
        <f>ROUND(MAX(0,MIN(100,50+((H2697-K2697)/K2697)*1000)),0)</f>
        <v/>
      </c>
      <c r="AG2697" s="11">
        <f>IFERROR(ROUND(MAX(0,MIN(100,50+25*LN(MAX(0.01,X2697)))),0),25)</f>
        <v/>
      </c>
      <c r="AH2697" s="11">
        <f>ROUND(IF(M2697&lt;=-30,0,IF(M2697&lt;=-20,20,IF(M2697&lt;=-10,50,100))),0)</f>
        <v/>
      </c>
      <c r="AI2697" s="11">
        <f>ROUND(MAX(0,MIN(100,50+(Z2697*10))),0)</f>
        <v/>
      </c>
      <c r="AJ2697" s="11">
        <f>IFERROR(IF(--AA2697&gt;=80,"خرید قوی",IF(--AA2697&gt;=70,"خرید مشروط",IF(--AA2697&gt;=60,"مراقبت",IF(--AA2697&gt;=45,"ضعیف","عدم ورود")))),"")</f>
        <v/>
      </c>
    </row>
    <row r="2698">
      <c r="A2698" s="12">
        <f>'دیده بان بازار'!A2701</f>
        <v/>
      </c>
      <c r="B2698" s="13">
        <f>'دیده بان بازار'!B2701</f>
        <v/>
      </c>
      <c r="C2698" s="13">
        <f>'دیده بان بازار'!C2701</f>
        <v/>
      </c>
      <c r="D2698" s="13">
        <f>'دیده بان بازار'!D2701</f>
        <v/>
      </c>
      <c r="E2698" s="14">
        <f>'دیده بان بازار'!E2701</f>
        <v/>
      </c>
      <c r="F2698" s="13">
        <f>'دیده بان بازار'!F2701</f>
        <v/>
      </c>
      <c r="G2698" s="13">
        <f>'دیده بان بازار'!G2701</f>
        <v/>
      </c>
      <c r="H2698" s="13">
        <f>'دیده بان بازار'!H2701</f>
        <v/>
      </c>
      <c r="I2698" s="13">
        <f>'دیده بان بازار'!I2701</f>
        <v/>
      </c>
      <c r="J2698" s="13">
        <f>'دیده بان بازار'!J2701</f>
        <v/>
      </c>
      <c r="K2698" s="13">
        <f>'دیده بان بازار'!K2701</f>
        <v/>
      </c>
      <c r="L2698" s="13">
        <f>'دیده بان بازار'!L2701</f>
        <v/>
      </c>
      <c r="M2698" s="13">
        <f>'دیده بان بازار'!M2701</f>
        <v/>
      </c>
      <c r="N2698" s="13">
        <f>'دیده بان بازار'!N2701</f>
        <v/>
      </c>
      <c r="O2698" s="13">
        <f>'دیده بان بازار'!O2701</f>
        <v/>
      </c>
      <c r="P2698" s="13">
        <f>'دیده بان بازار'!P2701</f>
        <v/>
      </c>
      <c r="Q2698" s="13">
        <f>'دیده بان بازار'!Q2701</f>
        <v/>
      </c>
      <c r="R2698" s="13">
        <f>'دیده بان بازار'!R2701</f>
        <v/>
      </c>
      <c r="S2698" s="13">
        <f>'دیده بان بازار'!S2701</f>
        <v/>
      </c>
      <c r="T2698" s="13">
        <f>'دیده بان بازار'!T2701</f>
        <v/>
      </c>
      <c r="U2698" s="13">
        <f>'دیده بان بازار'!U2701</f>
        <v/>
      </c>
      <c r="V2698" s="13">
        <f>'دیده بان بازار'!V2701</f>
        <v/>
      </c>
      <c r="W2698" s="6">
        <f>'دیده بان بازار'!W2701</f>
        <v/>
      </c>
      <c r="X2698" s="11">
        <f>IFERROR(IF(OR(R2698&lt;=0,W2698&lt;=0,S2698&lt;=0,V2698&lt;=0),0,ROUND((S2698/R2698)/(V2698/W2698),2)),0)</f>
        <v/>
      </c>
      <c r="Y2698" s="11">
        <f>IFERROR(IF(OR(S2698&lt;=0,V2698&lt;=0),0,ROUND(S2698/V2698,2)),0)</f>
        <v/>
      </c>
      <c r="Z2698" s="11">
        <f>IFERROR(J2698-M2698,0)</f>
        <v/>
      </c>
      <c r="AA2698" s="11">
        <f>IFERROR(ROUND(MAX(0,MIN(100,((AB2698*0.2)+(AC2698*0.15)+(AD2698*0.15)+(AE2698*0.1)+(AF2698*0.1)+(AG2698*0.15)+(MIN(Y2698/3,1)*100*0.1)+(AI2698*0.05))*((AH2698/100)*0.25+0.75))),0),0)</f>
        <v/>
      </c>
      <c r="AB2698" s="11">
        <f>ROUND(MAX(0,MIN(100,((M2698+10)/20)*100)),0)</f>
        <v/>
      </c>
      <c r="AC2698" s="11">
        <f>IFERROR(IF(D2698&lt;=0,0,ROUND(COUNTIFS($D$4:$D$3359,"&lt;="&amp;D2698,$D$4:$D$3359,"&gt;0")/COUNTIF($D$4:$D$3359,"&gt;0")*100,0)),0)</f>
        <v/>
      </c>
      <c r="AD2698" s="11">
        <f>IF(E2698&lt;=0,0,ROUND(MAX(0,MIN(100,(LOG10(1+E2698/1000000000)/LOG10(101))*100)),0))</f>
        <v/>
      </c>
      <c r="AE2698" s="11">
        <f>IF(O2698=N2698,50,ROUND(MAX(0,MIN(100,((H2698-N2698)/(O2698-N2698))*100)),0))</f>
        <v/>
      </c>
      <c r="AF2698" s="11">
        <f>ROUND(MAX(0,MIN(100,50+((H2698-K2698)/K2698)*1000)),0)</f>
        <v/>
      </c>
      <c r="AG2698" s="11">
        <f>IFERROR(ROUND(MAX(0,MIN(100,50+25*LN(MAX(0.01,X2698)))),0),25)</f>
        <v/>
      </c>
      <c r="AH2698" s="11">
        <f>ROUND(IF(M2698&lt;=-30,0,IF(M2698&lt;=-20,20,IF(M2698&lt;=-10,50,100))),0)</f>
        <v/>
      </c>
      <c r="AI2698" s="11">
        <f>ROUND(MAX(0,MIN(100,50+(Z2698*10))),0)</f>
        <v/>
      </c>
      <c r="AJ2698" s="11">
        <f>IFERROR(IF(--AA2698&gt;=80,"خرید قوی",IF(--AA2698&gt;=70,"خرید مشروط",IF(--AA2698&gt;=60,"مراقبت",IF(--AA2698&gt;=45,"ضعیف","عدم ورود")))),"")</f>
        <v/>
      </c>
    </row>
    <row r="2699">
      <c r="A2699" s="15">
        <f>'دیده بان بازار'!A2702</f>
        <v/>
      </c>
      <c r="B2699" s="16">
        <f>'دیده بان بازار'!B2702</f>
        <v/>
      </c>
      <c r="C2699" s="16">
        <f>'دیده بان بازار'!C2702</f>
        <v/>
      </c>
      <c r="D2699" s="16">
        <f>'دیده بان بازار'!D2702</f>
        <v/>
      </c>
      <c r="E2699" s="17">
        <f>'دیده بان بازار'!E2702</f>
        <v/>
      </c>
      <c r="F2699" s="16">
        <f>'دیده بان بازار'!F2702</f>
        <v/>
      </c>
      <c r="G2699" s="16">
        <f>'دیده بان بازار'!G2702</f>
        <v/>
      </c>
      <c r="H2699" s="16">
        <f>'دیده بان بازار'!H2702</f>
        <v/>
      </c>
      <c r="I2699" s="16">
        <f>'دیده بان بازار'!I2702</f>
        <v/>
      </c>
      <c r="J2699" s="16">
        <f>'دیده بان بازار'!J2702</f>
        <v/>
      </c>
      <c r="K2699" s="16">
        <f>'دیده بان بازار'!K2702</f>
        <v/>
      </c>
      <c r="L2699" s="16">
        <f>'دیده بان بازار'!L2702</f>
        <v/>
      </c>
      <c r="M2699" s="16">
        <f>'دیده بان بازار'!M2702</f>
        <v/>
      </c>
      <c r="N2699" s="16">
        <f>'دیده بان بازار'!N2702</f>
        <v/>
      </c>
      <c r="O2699" s="16">
        <f>'دیده بان بازار'!O2702</f>
        <v/>
      </c>
      <c r="P2699" s="16">
        <f>'دیده بان بازار'!P2702</f>
        <v/>
      </c>
      <c r="Q2699" s="16">
        <f>'دیده بان بازار'!Q2702</f>
        <v/>
      </c>
      <c r="R2699" s="16">
        <f>'دیده بان بازار'!R2702</f>
        <v/>
      </c>
      <c r="S2699" s="16">
        <f>'دیده بان بازار'!S2702</f>
        <v/>
      </c>
      <c r="T2699" s="16">
        <f>'دیده بان بازار'!T2702</f>
        <v/>
      </c>
      <c r="U2699" s="16">
        <f>'دیده بان بازار'!U2702</f>
        <v/>
      </c>
      <c r="V2699" s="16">
        <f>'دیده بان بازار'!V2702</f>
        <v/>
      </c>
      <c r="W2699" s="7">
        <f>'دیده بان بازار'!W2702</f>
        <v/>
      </c>
      <c r="X2699" s="11">
        <f>IFERROR(IF(OR(R2699&lt;=0,W2699&lt;=0,S2699&lt;=0,V2699&lt;=0),0,ROUND((S2699/R2699)/(V2699/W2699),2)),0)</f>
        <v/>
      </c>
      <c r="Y2699" s="11">
        <f>IFERROR(IF(OR(S2699&lt;=0,V2699&lt;=0),0,ROUND(S2699/V2699,2)),0)</f>
        <v/>
      </c>
      <c r="Z2699" s="11">
        <f>IFERROR(J2699-M2699,0)</f>
        <v/>
      </c>
      <c r="AA2699" s="11">
        <f>IFERROR(ROUND(MAX(0,MIN(100,((AB2699*0.2)+(AC2699*0.15)+(AD2699*0.15)+(AE2699*0.1)+(AF2699*0.1)+(AG2699*0.15)+(MIN(Y2699/3,1)*100*0.1)+(AI2699*0.05))*((AH2699/100)*0.25+0.75))),0),0)</f>
        <v/>
      </c>
      <c r="AB2699" s="11">
        <f>ROUND(MAX(0,MIN(100,((M2699+10)/20)*100)),0)</f>
        <v/>
      </c>
      <c r="AC2699" s="11">
        <f>IFERROR(IF(D2699&lt;=0,0,ROUND(COUNTIFS($D$4:$D$3359,"&lt;="&amp;D2699,$D$4:$D$3359,"&gt;0")/COUNTIF($D$4:$D$3359,"&gt;0")*100,0)),0)</f>
        <v/>
      </c>
      <c r="AD2699" s="11">
        <f>IF(E2699&lt;=0,0,ROUND(MAX(0,MIN(100,(LOG10(1+E2699/1000000000)/LOG10(101))*100)),0))</f>
        <v/>
      </c>
      <c r="AE2699" s="11">
        <f>IF(O2699=N2699,50,ROUND(MAX(0,MIN(100,((H2699-N2699)/(O2699-N2699))*100)),0))</f>
        <v/>
      </c>
      <c r="AF2699" s="11">
        <f>ROUND(MAX(0,MIN(100,50+((H2699-K2699)/K2699)*1000)),0)</f>
        <v/>
      </c>
      <c r="AG2699" s="11">
        <f>IFERROR(ROUND(MAX(0,MIN(100,50+25*LN(MAX(0.01,X2699)))),0),25)</f>
        <v/>
      </c>
      <c r="AH2699" s="11">
        <f>ROUND(IF(M2699&lt;=-30,0,IF(M2699&lt;=-20,20,IF(M2699&lt;=-10,50,100))),0)</f>
        <v/>
      </c>
      <c r="AI2699" s="11">
        <f>ROUND(MAX(0,MIN(100,50+(Z2699*10))),0)</f>
        <v/>
      </c>
      <c r="AJ2699" s="11">
        <f>IFERROR(IF(--AA2699&gt;=80,"خرید قوی",IF(--AA2699&gt;=70,"خرید مشروط",IF(--AA2699&gt;=60,"مراقبت",IF(--AA2699&gt;=45,"ضعیف","عدم ورود")))),"")</f>
        <v/>
      </c>
    </row>
    <row r="2700">
      <c r="A2700" s="12">
        <f>'دیده بان بازار'!A2703</f>
        <v/>
      </c>
      <c r="B2700" s="13">
        <f>'دیده بان بازار'!B2703</f>
        <v/>
      </c>
      <c r="C2700" s="13">
        <f>'دیده بان بازار'!C2703</f>
        <v/>
      </c>
      <c r="D2700" s="13">
        <f>'دیده بان بازار'!D2703</f>
        <v/>
      </c>
      <c r="E2700" s="14">
        <f>'دیده بان بازار'!E2703</f>
        <v/>
      </c>
      <c r="F2700" s="13">
        <f>'دیده بان بازار'!F2703</f>
        <v/>
      </c>
      <c r="G2700" s="13">
        <f>'دیده بان بازار'!G2703</f>
        <v/>
      </c>
      <c r="H2700" s="13">
        <f>'دیده بان بازار'!H2703</f>
        <v/>
      </c>
      <c r="I2700" s="13">
        <f>'دیده بان بازار'!I2703</f>
        <v/>
      </c>
      <c r="J2700" s="13">
        <f>'دیده بان بازار'!J2703</f>
        <v/>
      </c>
      <c r="K2700" s="13">
        <f>'دیده بان بازار'!K2703</f>
        <v/>
      </c>
      <c r="L2700" s="13">
        <f>'دیده بان بازار'!L2703</f>
        <v/>
      </c>
      <c r="M2700" s="13">
        <f>'دیده بان بازار'!M2703</f>
        <v/>
      </c>
      <c r="N2700" s="13">
        <f>'دیده بان بازار'!N2703</f>
        <v/>
      </c>
      <c r="O2700" s="13">
        <f>'دیده بان بازار'!O2703</f>
        <v/>
      </c>
      <c r="P2700" s="13">
        <f>'دیده بان بازار'!P2703</f>
        <v/>
      </c>
      <c r="Q2700" s="13">
        <f>'دیده بان بازار'!Q2703</f>
        <v/>
      </c>
      <c r="R2700" s="13">
        <f>'دیده بان بازار'!R2703</f>
        <v/>
      </c>
      <c r="S2700" s="13">
        <f>'دیده بان بازار'!S2703</f>
        <v/>
      </c>
      <c r="T2700" s="13">
        <f>'دیده بان بازار'!T2703</f>
        <v/>
      </c>
      <c r="U2700" s="13">
        <f>'دیده بان بازار'!U2703</f>
        <v/>
      </c>
      <c r="V2700" s="13">
        <f>'دیده بان بازار'!V2703</f>
        <v/>
      </c>
      <c r="W2700" s="6">
        <f>'دیده بان بازار'!W2703</f>
        <v/>
      </c>
      <c r="X2700" s="11">
        <f>IFERROR(IF(OR(R2700&lt;=0,W2700&lt;=0,S2700&lt;=0,V2700&lt;=0),0,ROUND((S2700/R2700)/(V2700/W2700),2)),0)</f>
        <v/>
      </c>
      <c r="Y2700" s="11">
        <f>IFERROR(IF(OR(S2700&lt;=0,V2700&lt;=0),0,ROUND(S2700/V2700,2)),0)</f>
        <v/>
      </c>
      <c r="Z2700" s="11">
        <f>IFERROR(J2700-M2700,0)</f>
        <v/>
      </c>
      <c r="AA2700" s="11">
        <f>IFERROR(ROUND(MAX(0,MIN(100,((AB2700*0.2)+(AC2700*0.15)+(AD2700*0.15)+(AE2700*0.1)+(AF2700*0.1)+(AG2700*0.15)+(MIN(Y2700/3,1)*100*0.1)+(AI2700*0.05))*((AH2700/100)*0.25+0.75))),0),0)</f>
        <v/>
      </c>
      <c r="AB2700" s="11">
        <f>ROUND(MAX(0,MIN(100,((M2700+10)/20)*100)),0)</f>
        <v/>
      </c>
      <c r="AC2700" s="11">
        <f>IFERROR(IF(D2700&lt;=0,0,ROUND(COUNTIFS($D$4:$D$3359,"&lt;="&amp;D2700,$D$4:$D$3359,"&gt;0")/COUNTIF($D$4:$D$3359,"&gt;0")*100,0)),0)</f>
        <v/>
      </c>
      <c r="AD2700" s="11">
        <f>IF(E2700&lt;=0,0,ROUND(MAX(0,MIN(100,(LOG10(1+E2700/1000000000)/LOG10(101))*100)),0))</f>
        <v/>
      </c>
      <c r="AE2700" s="11">
        <f>IF(O2700=N2700,50,ROUND(MAX(0,MIN(100,((H2700-N2700)/(O2700-N2700))*100)),0))</f>
        <v/>
      </c>
      <c r="AF2700" s="11">
        <f>ROUND(MAX(0,MIN(100,50+((H2700-K2700)/K2700)*1000)),0)</f>
        <v/>
      </c>
      <c r="AG2700" s="11">
        <f>IFERROR(ROUND(MAX(0,MIN(100,50+25*LN(MAX(0.01,X2700)))),0),25)</f>
        <v/>
      </c>
      <c r="AH2700" s="11">
        <f>ROUND(IF(M2700&lt;=-30,0,IF(M2700&lt;=-20,20,IF(M2700&lt;=-10,50,100))),0)</f>
        <v/>
      </c>
      <c r="AI2700" s="11">
        <f>ROUND(MAX(0,MIN(100,50+(Z2700*10))),0)</f>
        <v/>
      </c>
      <c r="AJ2700" s="11">
        <f>IFERROR(IF(--AA2700&gt;=80,"خرید قوی",IF(--AA2700&gt;=70,"خرید مشروط",IF(--AA2700&gt;=60,"مراقبت",IF(--AA2700&gt;=45,"ضعیف","عدم ورود")))),"")</f>
        <v/>
      </c>
    </row>
    <row r="2701">
      <c r="A2701" s="15">
        <f>'دیده بان بازار'!A2704</f>
        <v/>
      </c>
      <c r="B2701" s="16">
        <f>'دیده بان بازار'!B2704</f>
        <v/>
      </c>
      <c r="C2701" s="16">
        <f>'دیده بان بازار'!C2704</f>
        <v/>
      </c>
      <c r="D2701" s="16">
        <f>'دیده بان بازار'!D2704</f>
        <v/>
      </c>
      <c r="E2701" s="17">
        <f>'دیده بان بازار'!E2704</f>
        <v/>
      </c>
      <c r="F2701" s="16">
        <f>'دیده بان بازار'!F2704</f>
        <v/>
      </c>
      <c r="G2701" s="16">
        <f>'دیده بان بازار'!G2704</f>
        <v/>
      </c>
      <c r="H2701" s="16">
        <f>'دیده بان بازار'!H2704</f>
        <v/>
      </c>
      <c r="I2701" s="16">
        <f>'دیده بان بازار'!I2704</f>
        <v/>
      </c>
      <c r="J2701" s="16">
        <f>'دیده بان بازار'!J2704</f>
        <v/>
      </c>
      <c r="K2701" s="16">
        <f>'دیده بان بازار'!K2704</f>
        <v/>
      </c>
      <c r="L2701" s="16">
        <f>'دیده بان بازار'!L2704</f>
        <v/>
      </c>
      <c r="M2701" s="16">
        <f>'دیده بان بازار'!M2704</f>
        <v/>
      </c>
      <c r="N2701" s="16">
        <f>'دیده بان بازار'!N2704</f>
        <v/>
      </c>
      <c r="O2701" s="16">
        <f>'دیده بان بازار'!O2704</f>
        <v/>
      </c>
      <c r="P2701" s="16">
        <f>'دیده بان بازار'!P2704</f>
        <v/>
      </c>
      <c r="Q2701" s="16">
        <f>'دیده بان بازار'!Q2704</f>
        <v/>
      </c>
      <c r="R2701" s="16">
        <f>'دیده بان بازار'!R2704</f>
        <v/>
      </c>
      <c r="S2701" s="16">
        <f>'دیده بان بازار'!S2704</f>
        <v/>
      </c>
      <c r="T2701" s="16">
        <f>'دیده بان بازار'!T2704</f>
        <v/>
      </c>
      <c r="U2701" s="16">
        <f>'دیده بان بازار'!U2704</f>
        <v/>
      </c>
      <c r="V2701" s="16">
        <f>'دیده بان بازار'!V2704</f>
        <v/>
      </c>
      <c r="W2701" s="7">
        <f>'دیده بان بازار'!W2704</f>
        <v/>
      </c>
      <c r="X2701" s="11">
        <f>IFERROR(IF(OR(R2701&lt;=0,W2701&lt;=0,S2701&lt;=0,V2701&lt;=0),0,ROUND((S2701/R2701)/(V2701/W2701),2)),0)</f>
        <v/>
      </c>
      <c r="Y2701" s="11">
        <f>IFERROR(IF(OR(S2701&lt;=0,V2701&lt;=0),0,ROUND(S2701/V2701,2)),0)</f>
        <v/>
      </c>
      <c r="Z2701" s="11">
        <f>IFERROR(J2701-M2701,0)</f>
        <v/>
      </c>
      <c r="AA2701" s="11">
        <f>IFERROR(ROUND(MAX(0,MIN(100,((AB2701*0.2)+(AC2701*0.15)+(AD2701*0.15)+(AE2701*0.1)+(AF2701*0.1)+(AG2701*0.15)+(MIN(Y2701/3,1)*100*0.1)+(AI2701*0.05))*((AH2701/100)*0.25+0.75))),0),0)</f>
        <v/>
      </c>
      <c r="AB2701" s="11">
        <f>ROUND(MAX(0,MIN(100,((M2701+10)/20)*100)),0)</f>
        <v/>
      </c>
      <c r="AC2701" s="11">
        <f>IFERROR(IF(D2701&lt;=0,0,ROUND(COUNTIFS($D$4:$D$3359,"&lt;="&amp;D2701,$D$4:$D$3359,"&gt;0")/COUNTIF($D$4:$D$3359,"&gt;0")*100,0)),0)</f>
        <v/>
      </c>
      <c r="AD2701" s="11">
        <f>IF(E2701&lt;=0,0,ROUND(MAX(0,MIN(100,(LOG10(1+E2701/1000000000)/LOG10(101))*100)),0))</f>
        <v/>
      </c>
      <c r="AE2701" s="11">
        <f>IF(O2701=N2701,50,ROUND(MAX(0,MIN(100,((H2701-N2701)/(O2701-N2701))*100)),0))</f>
        <v/>
      </c>
      <c r="AF2701" s="11">
        <f>ROUND(MAX(0,MIN(100,50+((H2701-K2701)/K2701)*1000)),0)</f>
        <v/>
      </c>
      <c r="AG2701" s="11">
        <f>IFERROR(ROUND(MAX(0,MIN(100,50+25*LN(MAX(0.01,X2701)))),0),25)</f>
        <v/>
      </c>
      <c r="AH2701" s="11">
        <f>ROUND(IF(M2701&lt;=-30,0,IF(M2701&lt;=-20,20,IF(M2701&lt;=-10,50,100))),0)</f>
        <v/>
      </c>
      <c r="AI2701" s="11">
        <f>ROUND(MAX(0,MIN(100,50+(Z2701*10))),0)</f>
        <v/>
      </c>
      <c r="AJ2701" s="11">
        <f>IFERROR(IF(--AA2701&gt;=80,"خرید قوی",IF(--AA2701&gt;=70,"خرید مشروط",IF(--AA2701&gt;=60,"مراقبت",IF(--AA2701&gt;=45,"ضعیف","عدم ورود")))),"")</f>
        <v/>
      </c>
    </row>
    <row r="2702">
      <c r="A2702" s="15">
        <f>'دیده بان بازار'!A2705</f>
        <v/>
      </c>
      <c r="B2702" s="16">
        <f>'دیده بان بازار'!B2705</f>
        <v/>
      </c>
      <c r="C2702" s="16">
        <f>'دیده بان بازار'!C2705</f>
        <v/>
      </c>
      <c r="D2702" s="16">
        <f>'دیده بان بازار'!D2705</f>
        <v/>
      </c>
      <c r="E2702" s="17">
        <f>'دیده بان بازار'!E2705</f>
        <v/>
      </c>
      <c r="F2702" s="16">
        <f>'دیده بان بازار'!F2705</f>
        <v/>
      </c>
      <c r="G2702" s="16">
        <f>'دیده بان بازار'!G2705</f>
        <v/>
      </c>
      <c r="H2702" s="16">
        <f>'دیده بان بازار'!H2705</f>
        <v/>
      </c>
      <c r="I2702" s="16">
        <f>'دیده بان بازار'!I2705</f>
        <v/>
      </c>
      <c r="J2702" s="16">
        <f>'دیده بان بازار'!J2705</f>
        <v/>
      </c>
      <c r="K2702" s="16">
        <f>'دیده بان بازار'!K2705</f>
        <v/>
      </c>
      <c r="L2702" s="16">
        <f>'دیده بان بازار'!L2705</f>
        <v/>
      </c>
      <c r="M2702" s="16">
        <f>'دیده بان بازار'!M2705</f>
        <v/>
      </c>
      <c r="N2702" s="16">
        <f>'دیده بان بازار'!N2705</f>
        <v/>
      </c>
      <c r="O2702" s="16">
        <f>'دیده بان بازار'!O2705</f>
        <v/>
      </c>
      <c r="P2702" s="16">
        <f>'دیده بان بازار'!P2705</f>
        <v/>
      </c>
      <c r="Q2702" s="16">
        <f>'دیده بان بازار'!Q2705</f>
        <v/>
      </c>
      <c r="R2702" s="16">
        <f>'دیده بان بازار'!R2705</f>
        <v/>
      </c>
      <c r="S2702" s="16">
        <f>'دیده بان بازار'!S2705</f>
        <v/>
      </c>
      <c r="T2702" s="16">
        <f>'دیده بان بازار'!T2705</f>
        <v/>
      </c>
      <c r="U2702" s="16">
        <f>'دیده بان بازار'!U2705</f>
        <v/>
      </c>
      <c r="V2702" s="16">
        <f>'دیده بان بازار'!V2705</f>
        <v/>
      </c>
      <c r="W2702" s="7">
        <f>'دیده بان بازار'!W2705</f>
        <v/>
      </c>
      <c r="X2702" s="11">
        <f>IFERROR(IF(OR(R2702&lt;=0,W2702&lt;=0,S2702&lt;=0,V2702&lt;=0),0,ROUND((S2702/R2702)/(V2702/W2702),2)),0)</f>
        <v/>
      </c>
      <c r="Y2702" s="11">
        <f>IFERROR(IF(OR(S2702&lt;=0,V2702&lt;=0),0,ROUND(S2702/V2702,2)),0)</f>
        <v/>
      </c>
      <c r="Z2702" s="11">
        <f>IFERROR(J2702-M2702,0)</f>
        <v/>
      </c>
      <c r="AA2702" s="11">
        <f>IFERROR(ROUND(MAX(0,MIN(100,((AB2702*0.2)+(AC2702*0.15)+(AD2702*0.15)+(AE2702*0.1)+(AF2702*0.1)+(AG2702*0.15)+(MIN(Y2702/3,1)*100*0.1)+(AI2702*0.05))*((AH2702/100)*0.25+0.75))),0),0)</f>
        <v/>
      </c>
      <c r="AB2702" s="11">
        <f>ROUND(MAX(0,MIN(100,((M2702+10)/20)*100)),0)</f>
        <v/>
      </c>
      <c r="AC2702" s="11">
        <f>IFERROR(IF(D2702&lt;=0,0,ROUND(COUNTIFS($D$4:$D$3359,"&lt;="&amp;D2702,$D$4:$D$3359,"&gt;0")/COUNTIF($D$4:$D$3359,"&gt;0")*100,0)),0)</f>
        <v/>
      </c>
      <c r="AD2702" s="11">
        <f>IF(E2702&lt;=0,0,ROUND(MAX(0,MIN(100,(LOG10(1+E2702/1000000000)/LOG10(101))*100)),0))</f>
        <v/>
      </c>
      <c r="AE2702" s="11">
        <f>IF(O2702=N2702,50,ROUND(MAX(0,MIN(100,((H2702-N2702)/(O2702-N2702))*100)),0))</f>
        <v/>
      </c>
      <c r="AF2702" s="11">
        <f>ROUND(MAX(0,MIN(100,50+((H2702-K2702)/K2702)*1000)),0)</f>
        <v/>
      </c>
      <c r="AG2702" s="11">
        <f>IFERROR(ROUND(MAX(0,MIN(100,50+25*LN(MAX(0.01,X2702)))),0),25)</f>
        <v/>
      </c>
      <c r="AH2702" s="11">
        <f>ROUND(IF(M2702&lt;=-30,0,IF(M2702&lt;=-20,20,IF(M2702&lt;=-10,50,100))),0)</f>
        <v/>
      </c>
      <c r="AI2702" s="11">
        <f>ROUND(MAX(0,MIN(100,50+(Z2702*10))),0)</f>
        <v/>
      </c>
      <c r="AJ2702" s="11">
        <f>IFERROR(IF(--AA2702&gt;=80,"خرید قوی",IF(--AA2702&gt;=70,"خرید مشروط",IF(--AA2702&gt;=60,"مراقبت",IF(--AA2702&gt;=45,"ضعیف","عدم ورود")))),"")</f>
        <v/>
      </c>
    </row>
    <row r="2703">
      <c r="A2703" s="12">
        <f>'دیده بان بازار'!A2706</f>
        <v/>
      </c>
      <c r="B2703" s="13">
        <f>'دیده بان بازار'!B2706</f>
        <v/>
      </c>
      <c r="C2703" s="13">
        <f>'دیده بان بازار'!C2706</f>
        <v/>
      </c>
      <c r="D2703" s="13">
        <f>'دیده بان بازار'!D2706</f>
        <v/>
      </c>
      <c r="E2703" s="14">
        <f>'دیده بان بازار'!E2706</f>
        <v/>
      </c>
      <c r="F2703" s="13">
        <f>'دیده بان بازار'!F2706</f>
        <v/>
      </c>
      <c r="G2703" s="13">
        <f>'دیده بان بازار'!G2706</f>
        <v/>
      </c>
      <c r="H2703" s="13">
        <f>'دیده بان بازار'!H2706</f>
        <v/>
      </c>
      <c r="I2703" s="13">
        <f>'دیده بان بازار'!I2706</f>
        <v/>
      </c>
      <c r="J2703" s="13">
        <f>'دیده بان بازار'!J2706</f>
        <v/>
      </c>
      <c r="K2703" s="13">
        <f>'دیده بان بازار'!K2706</f>
        <v/>
      </c>
      <c r="L2703" s="13">
        <f>'دیده بان بازار'!L2706</f>
        <v/>
      </c>
      <c r="M2703" s="13">
        <f>'دیده بان بازار'!M2706</f>
        <v/>
      </c>
      <c r="N2703" s="13">
        <f>'دیده بان بازار'!N2706</f>
        <v/>
      </c>
      <c r="O2703" s="13">
        <f>'دیده بان بازار'!O2706</f>
        <v/>
      </c>
      <c r="P2703" s="13">
        <f>'دیده بان بازار'!P2706</f>
        <v/>
      </c>
      <c r="Q2703" s="13">
        <f>'دیده بان بازار'!Q2706</f>
        <v/>
      </c>
      <c r="R2703" s="13">
        <f>'دیده بان بازار'!R2706</f>
        <v/>
      </c>
      <c r="S2703" s="13">
        <f>'دیده بان بازار'!S2706</f>
        <v/>
      </c>
      <c r="T2703" s="13">
        <f>'دیده بان بازار'!T2706</f>
        <v/>
      </c>
      <c r="U2703" s="13">
        <f>'دیده بان بازار'!U2706</f>
        <v/>
      </c>
      <c r="V2703" s="13">
        <f>'دیده بان بازار'!V2706</f>
        <v/>
      </c>
      <c r="W2703" s="6">
        <f>'دیده بان بازار'!W2706</f>
        <v/>
      </c>
      <c r="X2703" s="11">
        <f>IFERROR(IF(OR(R2703&lt;=0,W2703&lt;=0,S2703&lt;=0,V2703&lt;=0),0,ROUND((S2703/R2703)/(V2703/W2703),2)),0)</f>
        <v/>
      </c>
      <c r="Y2703" s="11">
        <f>IFERROR(IF(OR(S2703&lt;=0,V2703&lt;=0),0,ROUND(S2703/V2703,2)),0)</f>
        <v/>
      </c>
      <c r="Z2703" s="11">
        <f>IFERROR(J2703-M2703,0)</f>
        <v/>
      </c>
      <c r="AA2703" s="11">
        <f>IFERROR(ROUND(MAX(0,MIN(100,((AB2703*0.2)+(AC2703*0.15)+(AD2703*0.15)+(AE2703*0.1)+(AF2703*0.1)+(AG2703*0.15)+(MIN(Y2703/3,1)*100*0.1)+(AI2703*0.05))*((AH2703/100)*0.25+0.75))),0),0)</f>
        <v/>
      </c>
      <c r="AB2703" s="11">
        <f>ROUND(MAX(0,MIN(100,((M2703+10)/20)*100)),0)</f>
        <v/>
      </c>
      <c r="AC2703" s="11">
        <f>IFERROR(IF(D2703&lt;=0,0,ROUND(COUNTIFS($D$4:$D$3359,"&lt;="&amp;D2703,$D$4:$D$3359,"&gt;0")/COUNTIF($D$4:$D$3359,"&gt;0")*100,0)),0)</f>
        <v/>
      </c>
      <c r="AD2703" s="11">
        <f>IF(E2703&lt;=0,0,ROUND(MAX(0,MIN(100,(LOG10(1+E2703/1000000000)/LOG10(101))*100)),0))</f>
        <v/>
      </c>
      <c r="AE2703" s="11">
        <f>IF(O2703=N2703,50,ROUND(MAX(0,MIN(100,((H2703-N2703)/(O2703-N2703))*100)),0))</f>
        <v/>
      </c>
      <c r="AF2703" s="11">
        <f>ROUND(MAX(0,MIN(100,50+((H2703-K2703)/K2703)*1000)),0)</f>
        <v/>
      </c>
      <c r="AG2703" s="11">
        <f>IFERROR(ROUND(MAX(0,MIN(100,50+25*LN(MAX(0.01,X2703)))),0),25)</f>
        <v/>
      </c>
      <c r="AH2703" s="11">
        <f>ROUND(IF(M2703&lt;=-30,0,IF(M2703&lt;=-20,20,IF(M2703&lt;=-10,50,100))),0)</f>
        <v/>
      </c>
      <c r="AI2703" s="11">
        <f>ROUND(MAX(0,MIN(100,50+(Z2703*10))),0)</f>
        <v/>
      </c>
      <c r="AJ2703" s="11">
        <f>IFERROR(IF(--AA2703&gt;=80,"خرید قوی",IF(--AA2703&gt;=70,"خرید مشروط",IF(--AA2703&gt;=60,"مراقبت",IF(--AA2703&gt;=45,"ضعیف","عدم ورود")))),"")</f>
        <v/>
      </c>
    </row>
    <row r="2704">
      <c r="A2704" s="15">
        <f>'دیده بان بازار'!A2707</f>
        <v/>
      </c>
      <c r="B2704" s="16">
        <f>'دیده بان بازار'!B2707</f>
        <v/>
      </c>
      <c r="C2704" s="16">
        <f>'دیده بان بازار'!C2707</f>
        <v/>
      </c>
      <c r="D2704" s="16">
        <f>'دیده بان بازار'!D2707</f>
        <v/>
      </c>
      <c r="E2704" s="17">
        <f>'دیده بان بازار'!E2707</f>
        <v/>
      </c>
      <c r="F2704" s="16">
        <f>'دیده بان بازار'!F2707</f>
        <v/>
      </c>
      <c r="G2704" s="16">
        <f>'دیده بان بازار'!G2707</f>
        <v/>
      </c>
      <c r="H2704" s="16">
        <f>'دیده بان بازار'!H2707</f>
        <v/>
      </c>
      <c r="I2704" s="16">
        <f>'دیده بان بازار'!I2707</f>
        <v/>
      </c>
      <c r="J2704" s="16">
        <f>'دیده بان بازار'!J2707</f>
        <v/>
      </c>
      <c r="K2704" s="16">
        <f>'دیده بان بازار'!K2707</f>
        <v/>
      </c>
      <c r="L2704" s="16">
        <f>'دیده بان بازار'!L2707</f>
        <v/>
      </c>
      <c r="M2704" s="16">
        <f>'دیده بان بازار'!M2707</f>
        <v/>
      </c>
      <c r="N2704" s="16">
        <f>'دیده بان بازار'!N2707</f>
        <v/>
      </c>
      <c r="O2704" s="16">
        <f>'دیده بان بازار'!O2707</f>
        <v/>
      </c>
      <c r="P2704" s="16">
        <f>'دیده بان بازار'!P2707</f>
        <v/>
      </c>
      <c r="Q2704" s="16">
        <f>'دیده بان بازار'!Q2707</f>
        <v/>
      </c>
      <c r="R2704" s="16">
        <f>'دیده بان بازار'!R2707</f>
        <v/>
      </c>
      <c r="S2704" s="16">
        <f>'دیده بان بازار'!S2707</f>
        <v/>
      </c>
      <c r="T2704" s="16">
        <f>'دیده بان بازار'!T2707</f>
        <v/>
      </c>
      <c r="U2704" s="16">
        <f>'دیده بان بازار'!U2707</f>
        <v/>
      </c>
      <c r="V2704" s="16">
        <f>'دیده بان بازار'!V2707</f>
        <v/>
      </c>
      <c r="W2704" s="7">
        <f>'دیده بان بازار'!W2707</f>
        <v/>
      </c>
      <c r="X2704" s="11">
        <f>IFERROR(IF(OR(R2704&lt;=0,W2704&lt;=0,S2704&lt;=0,V2704&lt;=0),0,ROUND((S2704/R2704)/(V2704/W2704),2)),0)</f>
        <v/>
      </c>
      <c r="Y2704" s="11">
        <f>IFERROR(IF(OR(S2704&lt;=0,V2704&lt;=0),0,ROUND(S2704/V2704,2)),0)</f>
        <v/>
      </c>
      <c r="Z2704" s="11">
        <f>IFERROR(J2704-M2704,0)</f>
        <v/>
      </c>
      <c r="AA2704" s="11">
        <f>IFERROR(ROUND(MAX(0,MIN(100,((AB2704*0.2)+(AC2704*0.15)+(AD2704*0.15)+(AE2704*0.1)+(AF2704*0.1)+(AG2704*0.15)+(MIN(Y2704/3,1)*100*0.1)+(AI2704*0.05))*((AH2704/100)*0.25+0.75))),0),0)</f>
        <v/>
      </c>
      <c r="AB2704" s="11">
        <f>ROUND(MAX(0,MIN(100,((M2704+10)/20)*100)),0)</f>
        <v/>
      </c>
      <c r="AC2704" s="11">
        <f>IFERROR(IF(D2704&lt;=0,0,ROUND(COUNTIFS($D$4:$D$3359,"&lt;="&amp;D2704,$D$4:$D$3359,"&gt;0")/COUNTIF($D$4:$D$3359,"&gt;0")*100,0)),0)</f>
        <v/>
      </c>
      <c r="AD2704" s="11">
        <f>IF(E2704&lt;=0,0,ROUND(MAX(0,MIN(100,(LOG10(1+E2704/1000000000)/LOG10(101))*100)),0))</f>
        <v/>
      </c>
      <c r="AE2704" s="11">
        <f>IF(O2704=N2704,50,ROUND(MAX(0,MIN(100,((H2704-N2704)/(O2704-N2704))*100)),0))</f>
        <v/>
      </c>
      <c r="AF2704" s="11">
        <f>ROUND(MAX(0,MIN(100,50+((H2704-K2704)/K2704)*1000)),0)</f>
        <v/>
      </c>
      <c r="AG2704" s="11">
        <f>IFERROR(ROUND(MAX(0,MIN(100,50+25*LN(MAX(0.01,X2704)))),0),25)</f>
        <v/>
      </c>
      <c r="AH2704" s="11">
        <f>ROUND(IF(M2704&lt;=-30,0,IF(M2704&lt;=-20,20,IF(M2704&lt;=-10,50,100))),0)</f>
        <v/>
      </c>
      <c r="AI2704" s="11">
        <f>ROUND(MAX(0,MIN(100,50+(Z2704*10))),0)</f>
        <v/>
      </c>
      <c r="AJ2704" s="11">
        <f>IFERROR(IF(--AA2704&gt;=80,"خرید قوی",IF(--AA2704&gt;=70,"خرید مشروط",IF(--AA2704&gt;=60,"مراقبت",IF(--AA2704&gt;=45,"ضعیف","عدم ورود")))),"")</f>
        <v/>
      </c>
    </row>
    <row r="2705">
      <c r="A2705" s="12">
        <f>'دیده بان بازار'!A2708</f>
        <v/>
      </c>
      <c r="B2705" s="13">
        <f>'دیده بان بازار'!B2708</f>
        <v/>
      </c>
      <c r="C2705" s="13">
        <f>'دیده بان بازار'!C2708</f>
        <v/>
      </c>
      <c r="D2705" s="13">
        <f>'دیده بان بازار'!D2708</f>
        <v/>
      </c>
      <c r="E2705" s="14">
        <f>'دیده بان بازار'!E2708</f>
        <v/>
      </c>
      <c r="F2705" s="13">
        <f>'دیده بان بازار'!F2708</f>
        <v/>
      </c>
      <c r="G2705" s="13">
        <f>'دیده بان بازار'!G2708</f>
        <v/>
      </c>
      <c r="H2705" s="13">
        <f>'دیده بان بازار'!H2708</f>
        <v/>
      </c>
      <c r="I2705" s="13">
        <f>'دیده بان بازار'!I2708</f>
        <v/>
      </c>
      <c r="J2705" s="13">
        <f>'دیده بان بازار'!J2708</f>
        <v/>
      </c>
      <c r="K2705" s="13">
        <f>'دیده بان بازار'!K2708</f>
        <v/>
      </c>
      <c r="L2705" s="13">
        <f>'دیده بان بازار'!L2708</f>
        <v/>
      </c>
      <c r="M2705" s="13">
        <f>'دیده بان بازار'!M2708</f>
        <v/>
      </c>
      <c r="N2705" s="13">
        <f>'دیده بان بازار'!N2708</f>
        <v/>
      </c>
      <c r="O2705" s="13">
        <f>'دیده بان بازار'!O2708</f>
        <v/>
      </c>
      <c r="P2705" s="13">
        <f>'دیده بان بازار'!P2708</f>
        <v/>
      </c>
      <c r="Q2705" s="13">
        <f>'دیده بان بازار'!Q2708</f>
        <v/>
      </c>
      <c r="R2705" s="13">
        <f>'دیده بان بازار'!R2708</f>
        <v/>
      </c>
      <c r="S2705" s="13">
        <f>'دیده بان بازار'!S2708</f>
        <v/>
      </c>
      <c r="T2705" s="13">
        <f>'دیده بان بازار'!T2708</f>
        <v/>
      </c>
      <c r="U2705" s="13">
        <f>'دیده بان بازار'!U2708</f>
        <v/>
      </c>
      <c r="V2705" s="13">
        <f>'دیده بان بازار'!V2708</f>
        <v/>
      </c>
      <c r="W2705" s="6">
        <f>'دیده بان بازار'!W2708</f>
        <v/>
      </c>
      <c r="X2705" s="11">
        <f>IFERROR(IF(OR(R2705&lt;=0,W2705&lt;=0,S2705&lt;=0,V2705&lt;=0),0,ROUND((S2705/R2705)/(V2705/W2705),2)),0)</f>
        <v/>
      </c>
      <c r="Y2705" s="11">
        <f>IFERROR(IF(OR(S2705&lt;=0,V2705&lt;=0),0,ROUND(S2705/V2705,2)),0)</f>
        <v/>
      </c>
      <c r="Z2705" s="11">
        <f>IFERROR(J2705-M2705,0)</f>
        <v/>
      </c>
      <c r="AA2705" s="11">
        <f>IFERROR(ROUND(MAX(0,MIN(100,((AB2705*0.2)+(AC2705*0.15)+(AD2705*0.15)+(AE2705*0.1)+(AF2705*0.1)+(AG2705*0.15)+(MIN(Y2705/3,1)*100*0.1)+(AI2705*0.05))*((AH2705/100)*0.25+0.75))),0),0)</f>
        <v/>
      </c>
      <c r="AB2705" s="11">
        <f>ROUND(MAX(0,MIN(100,((M2705+10)/20)*100)),0)</f>
        <v/>
      </c>
      <c r="AC2705" s="11">
        <f>IFERROR(IF(D2705&lt;=0,0,ROUND(COUNTIFS($D$4:$D$3359,"&lt;="&amp;D2705,$D$4:$D$3359,"&gt;0")/COUNTIF($D$4:$D$3359,"&gt;0")*100,0)),0)</f>
        <v/>
      </c>
      <c r="AD2705" s="11">
        <f>IF(E2705&lt;=0,0,ROUND(MAX(0,MIN(100,(LOG10(1+E2705/1000000000)/LOG10(101))*100)),0))</f>
        <v/>
      </c>
      <c r="AE2705" s="11">
        <f>IF(O2705=N2705,50,ROUND(MAX(0,MIN(100,((H2705-N2705)/(O2705-N2705))*100)),0))</f>
        <v/>
      </c>
      <c r="AF2705" s="11">
        <f>ROUND(MAX(0,MIN(100,50+((H2705-K2705)/K2705)*1000)),0)</f>
        <v/>
      </c>
      <c r="AG2705" s="11">
        <f>IFERROR(ROUND(MAX(0,MIN(100,50+25*LN(MAX(0.01,X2705)))),0),25)</f>
        <v/>
      </c>
      <c r="AH2705" s="11">
        <f>ROUND(IF(M2705&lt;=-30,0,IF(M2705&lt;=-20,20,IF(M2705&lt;=-10,50,100))),0)</f>
        <v/>
      </c>
      <c r="AI2705" s="11">
        <f>ROUND(MAX(0,MIN(100,50+(Z2705*10))),0)</f>
        <v/>
      </c>
      <c r="AJ2705" s="11">
        <f>IFERROR(IF(--AA2705&gt;=80,"خرید قوی",IF(--AA2705&gt;=70,"خرید مشروط",IF(--AA2705&gt;=60,"مراقبت",IF(--AA2705&gt;=45,"ضعیف","عدم ورود")))),"")</f>
        <v/>
      </c>
    </row>
    <row r="2706">
      <c r="A2706" s="15">
        <f>'دیده بان بازار'!A2709</f>
        <v/>
      </c>
      <c r="B2706" s="16">
        <f>'دیده بان بازار'!B2709</f>
        <v/>
      </c>
      <c r="C2706" s="16">
        <f>'دیده بان بازار'!C2709</f>
        <v/>
      </c>
      <c r="D2706" s="16">
        <f>'دیده بان بازار'!D2709</f>
        <v/>
      </c>
      <c r="E2706" s="17">
        <f>'دیده بان بازار'!E2709</f>
        <v/>
      </c>
      <c r="F2706" s="16">
        <f>'دیده بان بازار'!F2709</f>
        <v/>
      </c>
      <c r="G2706" s="16">
        <f>'دیده بان بازار'!G2709</f>
        <v/>
      </c>
      <c r="H2706" s="16">
        <f>'دیده بان بازار'!H2709</f>
        <v/>
      </c>
      <c r="I2706" s="16">
        <f>'دیده بان بازار'!I2709</f>
        <v/>
      </c>
      <c r="J2706" s="16">
        <f>'دیده بان بازار'!J2709</f>
        <v/>
      </c>
      <c r="K2706" s="16">
        <f>'دیده بان بازار'!K2709</f>
        <v/>
      </c>
      <c r="L2706" s="16">
        <f>'دیده بان بازار'!L2709</f>
        <v/>
      </c>
      <c r="M2706" s="16">
        <f>'دیده بان بازار'!M2709</f>
        <v/>
      </c>
      <c r="N2706" s="16">
        <f>'دیده بان بازار'!N2709</f>
        <v/>
      </c>
      <c r="O2706" s="16">
        <f>'دیده بان بازار'!O2709</f>
        <v/>
      </c>
      <c r="P2706" s="16">
        <f>'دیده بان بازار'!P2709</f>
        <v/>
      </c>
      <c r="Q2706" s="16">
        <f>'دیده بان بازار'!Q2709</f>
        <v/>
      </c>
      <c r="R2706" s="16">
        <f>'دیده بان بازار'!R2709</f>
        <v/>
      </c>
      <c r="S2706" s="16">
        <f>'دیده بان بازار'!S2709</f>
        <v/>
      </c>
      <c r="T2706" s="16">
        <f>'دیده بان بازار'!T2709</f>
        <v/>
      </c>
      <c r="U2706" s="16">
        <f>'دیده بان بازار'!U2709</f>
        <v/>
      </c>
      <c r="V2706" s="16">
        <f>'دیده بان بازار'!V2709</f>
        <v/>
      </c>
      <c r="W2706" s="7">
        <f>'دیده بان بازار'!W2709</f>
        <v/>
      </c>
      <c r="X2706" s="11">
        <f>IFERROR(IF(OR(R2706&lt;=0,W2706&lt;=0,S2706&lt;=0,V2706&lt;=0),0,ROUND((S2706/R2706)/(V2706/W2706),2)),0)</f>
        <v/>
      </c>
      <c r="Y2706" s="11">
        <f>IFERROR(IF(OR(S2706&lt;=0,V2706&lt;=0),0,ROUND(S2706/V2706,2)),0)</f>
        <v/>
      </c>
      <c r="Z2706" s="11">
        <f>IFERROR(J2706-M2706,0)</f>
        <v/>
      </c>
      <c r="AA2706" s="11">
        <f>IFERROR(ROUND(MAX(0,MIN(100,((AB2706*0.2)+(AC2706*0.15)+(AD2706*0.15)+(AE2706*0.1)+(AF2706*0.1)+(AG2706*0.15)+(MIN(Y2706/3,1)*100*0.1)+(AI2706*0.05))*((AH2706/100)*0.25+0.75))),0),0)</f>
        <v/>
      </c>
      <c r="AB2706" s="11">
        <f>ROUND(MAX(0,MIN(100,((M2706+10)/20)*100)),0)</f>
        <v/>
      </c>
      <c r="AC2706" s="11">
        <f>IFERROR(IF(D2706&lt;=0,0,ROUND(COUNTIFS($D$4:$D$3359,"&lt;="&amp;D2706,$D$4:$D$3359,"&gt;0")/COUNTIF($D$4:$D$3359,"&gt;0")*100,0)),0)</f>
        <v/>
      </c>
      <c r="AD2706" s="11">
        <f>IF(E2706&lt;=0,0,ROUND(MAX(0,MIN(100,(LOG10(1+E2706/1000000000)/LOG10(101))*100)),0))</f>
        <v/>
      </c>
      <c r="AE2706" s="11">
        <f>IF(O2706=N2706,50,ROUND(MAX(0,MIN(100,((H2706-N2706)/(O2706-N2706))*100)),0))</f>
        <v/>
      </c>
      <c r="AF2706" s="11">
        <f>ROUND(MAX(0,MIN(100,50+((H2706-K2706)/K2706)*1000)),0)</f>
        <v/>
      </c>
      <c r="AG2706" s="11">
        <f>IFERROR(ROUND(MAX(0,MIN(100,50+25*LN(MAX(0.01,X2706)))),0),25)</f>
        <v/>
      </c>
      <c r="AH2706" s="11">
        <f>ROUND(IF(M2706&lt;=-30,0,IF(M2706&lt;=-20,20,IF(M2706&lt;=-10,50,100))),0)</f>
        <v/>
      </c>
      <c r="AI2706" s="11">
        <f>ROUND(MAX(0,MIN(100,50+(Z2706*10))),0)</f>
        <v/>
      </c>
      <c r="AJ2706" s="11">
        <f>IFERROR(IF(--AA2706&gt;=80,"خرید قوی",IF(--AA2706&gt;=70,"خرید مشروط",IF(--AA2706&gt;=60,"مراقبت",IF(--AA2706&gt;=45,"ضعیف","عدم ورود")))),"")</f>
        <v/>
      </c>
    </row>
    <row r="2707">
      <c r="A2707" s="12">
        <f>'دیده بان بازار'!A2710</f>
        <v/>
      </c>
      <c r="B2707" s="13">
        <f>'دیده بان بازار'!B2710</f>
        <v/>
      </c>
      <c r="C2707" s="13">
        <f>'دیده بان بازار'!C2710</f>
        <v/>
      </c>
      <c r="D2707" s="13">
        <f>'دیده بان بازار'!D2710</f>
        <v/>
      </c>
      <c r="E2707" s="14">
        <f>'دیده بان بازار'!E2710</f>
        <v/>
      </c>
      <c r="F2707" s="13">
        <f>'دیده بان بازار'!F2710</f>
        <v/>
      </c>
      <c r="G2707" s="13">
        <f>'دیده بان بازار'!G2710</f>
        <v/>
      </c>
      <c r="H2707" s="13">
        <f>'دیده بان بازار'!H2710</f>
        <v/>
      </c>
      <c r="I2707" s="13">
        <f>'دیده بان بازار'!I2710</f>
        <v/>
      </c>
      <c r="J2707" s="13">
        <f>'دیده بان بازار'!J2710</f>
        <v/>
      </c>
      <c r="K2707" s="13">
        <f>'دیده بان بازار'!K2710</f>
        <v/>
      </c>
      <c r="L2707" s="13">
        <f>'دیده بان بازار'!L2710</f>
        <v/>
      </c>
      <c r="M2707" s="13">
        <f>'دیده بان بازار'!M2710</f>
        <v/>
      </c>
      <c r="N2707" s="13">
        <f>'دیده بان بازار'!N2710</f>
        <v/>
      </c>
      <c r="O2707" s="13">
        <f>'دیده بان بازار'!O2710</f>
        <v/>
      </c>
      <c r="P2707" s="13">
        <f>'دیده بان بازار'!P2710</f>
        <v/>
      </c>
      <c r="Q2707" s="13">
        <f>'دیده بان بازار'!Q2710</f>
        <v/>
      </c>
      <c r="R2707" s="13">
        <f>'دیده بان بازار'!R2710</f>
        <v/>
      </c>
      <c r="S2707" s="13">
        <f>'دیده بان بازار'!S2710</f>
        <v/>
      </c>
      <c r="T2707" s="13">
        <f>'دیده بان بازار'!T2710</f>
        <v/>
      </c>
      <c r="U2707" s="13">
        <f>'دیده بان بازار'!U2710</f>
        <v/>
      </c>
      <c r="V2707" s="13">
        <f>'دیده بان بازار'!V2710</f>
        <v/>
      </c>
      <c r="W2707" s="6">
        <f>'دیده بان بازار'!W2710</f>
        <v/>
      </c>
      <c r="X2707" s="11">
        <f>IFERROR(IF(OR(R2707&lt;=0,W2707&lt;=0,S2707&lt;=0,V2707&lt;=0),0,ROUND((S2707/R2707)/(V2707/W2707),2)),0)</f>
        <v/>
      </c>
      <c r="Y2707" s="11">
        <f>IFERROR(IF(OR(S2707&lt;=0,V2707&lt;=0),0,ROUND(S2707/V2707,2)),0)</f>
        <v/>
      </c>
      <c r="Z2707" s="11">
        <f>IFERROR(J2707-M2707,0)</f>
        <v/>
      </c>
      <c r="AA2707" s="11">
        <f>IFERROR(ROUND(MAX(0,MIN(100,((AB2707*0.2)+(AC2707*0.15)+(AD2707*0.15)+(AE2707*0.1)+(AF2707*0.1)+(AG2707*0.15)+(MIN(Y2707/3,1)*100*0.1)+(AI2707*0.05))*((AH2707/100)*0.25+0.75))),0),0)</f>
        <v/>
      </c>
      <c r="AB2707" s="11">
        <f>ROUND(MAX(0,MIN(100,((M2707+10)/20)*100)),0)</f>
        <v/>
      </c>
      <c r="AC2707" s="11">
        <f>IFERROR(IF(D2707&lt;=0,0,ROUND(COUNTIFS($D$4:$D$3359,"&lt;="&amp;D2707,$D$4:$D$3359,"&gt;0")/COUNTIF($D$4:$D$3359,"&gt;0")*100,0)),0)</f>
        <v/>
      </c>
      <c r="AD2707" s="11">
        <f>IF(E2707&lt;=0,0,ROUND(MAX(0,MIN(100,(LOG10(1+E2707/1000000000)/LOG10(101))*100)),0))</f>
        <v/>
      </c>
      <c r="AE2707" s="11">
        <f>IF(O2707=N2707,50,ROUND(MAX(0,MIN(100,((H2707-N2707)/(O2707-N2707))*100)),0))</f>
        <v/>
      </c>
      <c r="AF2707" s="11">
        <f>ROUND(MAX(0,MIN(100,50+((H2707-K2707)/K2707)*1000)),0)</f>
        <v/>
      </c>
      <c r="AG2707" s="11">
        <f>IFERROR(ROUND(MAX(0,MIN(100,50+25*LN(MAX(0.01,X2707)))),0),25)</f>
        <v/>
      </c>
      <c r="AH2707" s="11">
        <f>ROUND(IF(M2707&lt;=-30,0,IF(M2707&lt;=-20,20,IF(M2707&lt;=-10,50,100))),0)</f>
        <v/>
      </c>
      <c r="AI2707" s="11">
        <f>ROUND(MAX(0,MIN(100,50+(Z2707*10))),0)</f>
        <v/>
      </c>
      <c r="AJ2707" s="11">
        <f>IFERROR(IF(--AA2707&gt;=80,"خرید قوی",IF(--AA2707&gt;=70,"خرید مشروط",IF(--AA2707&gt;=60,"مراقبت",IF(--AA2707&gt;=45,"ضعیف","عدم ورود")))),"")</f>
        <v/>
      </c>
    </row>
    <row r="2708">
      <c r="A2708" s="15">
        <f>'دیده بان بازار'!A2711</f>
        <v/>
      </c>
      <c r="B2708" s="16">
        <f>'دیده بان بازار'!B2711</f>
        <v/>
      </c>
      <c r="C2708" s="16">
        <f>'دیده بان بازار'!C2711</f>
        <v/>
      </c>
      <c r="D2708" s="16">
        <f>'دیده بان بازار'!D2711</f>
        <v/>
      </c>
      <c r="E2708" s="17">
        <f>'دیده بان بازار'!E2711</f>
        <v/>
      </c>
      <c r="F2708" s="16">
        <f>'دیده بان بازار'!F2711</f>
        <v/>
      </c>
      <c r="G2708" s="16">
        <f>'دیده بان بازار'!G2711</f>
        <v/>
      </c>
      <c r="H2708" s="16">
        <f>'دیده بان بازار'!H2711</f>
        <v/>
      </c>
      <c r="I2708" s="16">
        <f>'دیده بان بازار'!I2711</f>
        <v/>
      </c>
      <c r="J2708" s="16">
        <f>'دیده بان بازار'!J2711</f>
        <v/>
      </c>
      <c r="K2708" s="16">
        <f>'دیده بان بازار'!K2711</f>
        <v/>
      </c>
      <c r="L2708" s="16">
        <f>'دیده بان بازار'!L2711</f>
        <v/>
      </c>
      <c r="M2708" s="16">
        <f>'دیده بان بازار'!M2711</f>
        <v/>
      </c>
      <c r="N2708" s="16">
        <f>'دیده بان بازار'!N2711</f>
        <v/>
      </c>
      <c r="O2708" s="16">
        <f>'دیده بان بازار'!O2711</f>
        <v/>
      </c>
      <c r="P2708" s="16">
        <f>'دیده بان بازار'!P2711</f>
        <v/>
      </c>
      <c r="Q2708" s="16">
        <f>'دیده بان بازار'!Q2711</f>
        <v/>
      </c>
      <c r="R2708" s="16">
        <f>'دیده بان بازار'!R2711</f>
        <v/>
      </c>
      <c r="S2708" s="16">
        <f>'دیده بان بازار'!S2711</f>
        <v/>
      </c>
      <c r="T2708" s="16">
        <f>'دیده بان بازار'!T2711</f>
        <v/>
      </c>
      <c r="U2708" s="16">
        <f>'دیده بان بازار'!U2711</f>
        <v/>
      </c>
      <c r="V2708" s="16">
        <f>'دیده بان بازار'!V2711</f>
        <v/>
      </c>
      <c r="W2708" s="7">
        <f>'دیده بان بازار'!W2711</f>
        <v/>
      </c>
      <c r="X2708" s="11">
        <f>IFERROR(IF(OR(R2708&lt;=0,W2708&lt;=0,S2708&lt;=0,V2708&lt;=0),0,ROUND((S2708/R2708)/(V2708/W2708),2)),0)</f>
        <v/>
      </c>
      <c r="Y2708" s="11">
        <f>IFERROR(IF(OR(S2708&lt;=0,V2708&lt;=0),0,ROUND(S2708/V2708,2)),0)</f>
        <v/>
      </c>
      <c r="Z2708" s="11">
        <f>IFERROR(J2708-M2708,0)</f>
        <v/>
      </c>
      <c r="AA2708" s="11">
        <f>IFERROR(ROUND(MAX(0,MIN(100,((AB2708*0.2)+(AC2708*0.15)+(AD2708*0.15)+(AE2708*0.1)+(AF2708*0.1)+(AG2708*0.15)+(MIN(Y2708/3,1)*100*0.1)+(AI2708*0.05))*((AH2708/100)*0.25+0.75))),0),0)</f>
        <v/>
      </c>
      <c r="AB2708" s="11">
        <f>ROUND(MAX(0,MIN(100,((M2708+10)/20)*100)),0)</f>
        <v/>
      </c>
      <c r="AC2708" s="11">
        <f>IFERROR(IF(D2708&lt;=0,0,ROUND(COUNTIFS($D$4:$D$3359,"&lt;="&amp;D2708,$D$4:$D$3359,"&gt;0")/COUNTIF($D$4:$D$3359,"&gt;0")*100,0)),0)</f>
        <v/>
      </c>
      <c r="AD2708" s="11">
        <f>IF(E2708&lt;=0,0,ROUND(MAX(0,MIN(100,(LOG10(1+E2708/1000000000)/LOG10(101))*100)),0))</f>
        <v/>
      </c>
      <c r="AE2708" s="11">
        <f>IF(O2708=N2708,50,ROUND(MAX(0,MIN(100,((H2708-N2708)/(O2708-N2708))*100)),0))</f>
        <v/>
      </c>
      <c r="AF2708" s="11">
        <f>ROUND(MAX(0,MIN(100,50+((H2708-K2708)/K2708)*1000)),0)</f>
        <v/>
      </c>
      <c r="AG2708" s="11">
        <f>IFERROR(ROUND(MAX(0,MIN(100,50+25*LN(MAX(0.01,X2708)))),0),25)</f>
        <v/>
      </c>
      <c r="AH2708" s="11">
        <f>ROUND(IF(M2708&lt;=-30,0,IF(M2708&lt;=-20,20,IF(M2708&lt;=-10,50,100))),0)</f>
        <v/>
      </c>
      <c r="AI2708" s="11">
        <f>ROUND(MAX(0,MIN(100,50+(Z2708*10))),0)</f>
        <v/>
      </c>
      <c r="AJ2708" s="11">
        <f>IFERROR(IF(--AA2708&gt;=80,"خرید قوی",IF(--AA2708&gt;=70,"خرید مشروط",IF(--AA2708&gt;=60,"مراقبت",IF(--AA2708&gt;=45,"ضعیف","عدم ورود")))),"")</f>
        <v/>
      </c>
    </row>
    <row r="2709">
      <c r="A2709" s="12">
        <f>'دیده بان بازار'!A2712</f>
        <v/>
      </c>
      <c r="B2709" s="13">
        <f>'دیده بان بازار'!B2712</f>
        <v/>
      </c>
      <c r="C2709" s="13">
        <f>'دیده بان بازار'!C2712</f>
        <v/>
      </c>
      <c r="D2709" s="13">
        <f>'دیده بان بازار'!D2712</f>
        <v/>
      </c>
      <c r="E2709" s="14">
        <f>'دیده بان بازار'!E2712</f>
        <v/>
      </c>
      <c r="F2709" s="13">
        <f>'دیده بان بازار'!F2712</f>
        <v/>
      </c>
      <c r="G2709" s="13">
        <f>'دیده بان بازار'!G2712</f>
        <v/>
      </c>
      <c r="H2709" s="13">
        <f>'دیده بان بازار'!H2712</f>
        <v/>
      </c>
      <c r="I2709" s="13">
        <f>'دیده بان بازار'!I2712</f>
        <v/>
      </c>
      <c r="J2709" s="13">
        <f>'دیده بان بازار'!J2712</f>
        <v/>
      </c>
      <c r="K2709" s="13">
        <f>'دیده بان بازار'!K2712</f>
        <v/>
      </c>
      <c r="L2709" s="13">
        <f>'دیده بان بازار'!L2712</f>
        <v/>
      </c>
      <c r="M2709" s="13">
        <f>'دیده بان بازار'!M2712</f>
        <v/>
      </c>
      <c r="N2709" s="13">
        <f>'دیده بان بازار'!N2712</f>
        <v/>
      </c>
      <c r="O2709" s="13">
        <f>'دیده بان بازار'!O2712</f>
        <v/>
      </c>
      <c r="P2709" s="13">
        <f>'دیده بان بازار'!P2712</f>
        <v/>
      </c>
      <c r="Q2709" s="13">
        <f>'دیده بان بازار'!Q2712</f>
        <v/>
      </c>
      <c r="R2709" s="13">
        <f>'دیده بان بازار'!R2712</f>
        <v/>
      </c>
      <c r="S2709" s="13">
        <f>'دیده بان بازار'!S2712</f>
        <v/>
      </c>
      <c r="T2709" s="13">
        <f>'دیده بان بازار'!T2712</f>
        <v/>
      </c>
      <c r="U2709" s="13">
        <f>'دیده بان بازار'!U2712</f>
        <v/>
      </c>
      <c r="V2709" s="13">
        <f>'دیده بان بازار'!V2712</f>
        <v/>
      </c>
      <c r="W2709" s="6">
        <f>'دیده بان بازار'!W2712</f>
        <v/>
      </c>
      <c r="X2709" s="11">
        <f>IFERROR(IF(OR(R2709&lt;=0,W2709&lt;=0,S2709&lt;=0,V2709&lt;=0),0,ROUND((S2709/R2709)/(V2709/W2709),2)),0)</f>
        <v/>
      </c>
      <c r="Y2709" s="11">
        <f>IFERROR(IF(OR(S2709&lt;=0,V2709&lt;=0),0,ROUND(S2709/V2709,2)),0)</f>
        <v/>
      </c>
      <c r="Z2709" s="11">
        <f>IFERROR(J2709-M2709,0)</f>
        <v/>
      </c>
      <c r="AA2709" s="11">
        <f>IFERROR(ROUND(MAX(0,MIN(100,((AB2709*0.2)+(AC2709*0.15)+(AD2709*0.15)+(AE2709*0.1)+(AF2709*0.1)+(AG2709*0.15)+(MIN(Y2709/3,1)*100*0.1)+(AI2709*0.05))*((AH2709/100)*0.25+0.75))),0),0)</f>
        <v/>
      </c>
      <c r="AB2709" s="11">
        <f>ROUND(MAX(0,MIN(100,((M2709+10)/20)*100)),0)</f>
        <v/>
      </c>
      <c r="AC2709" s="11">
        <f>IFERROR(IF(D2709&lt;=0,0,ROUND(COUNTIFS($D$4:$D$3359,"&lt;="&amp;D2709,$D$4:$D$3359,"&gt;0")/COUNTIF($D$4:$D$3359,"&gt;0")*100,0)),0)</f>
        <v/>
      </c>
      <c r="AD2709" s="11">
        <f>IF(E2709&lt;=0,0,ROUND(MAX(0,MIN(100,(LOG10(1+E2709/1000000000)/LOG10(101))*100)),0))</f>
        <v/>
      </c>
      <c r="AE2709" s="11">
        <f>IF(O2709=N2709,50,ROUND(MAX(0,MIN(100,((H2709-N2709)/(O2709-N2709))*100)),0))</f>
        <v/>
      </c>
      <c r="AF2709" s="11">
        <f>ROUND(MAX(0,MIN(100,50+((H2709-K2709)/K2709)*1000)),0)</f>
        <v/>
      </c>
      <c r="AG2709" s="11">
        <f>IFERROR(ROUND(MAX(0,MIN(100,50+25*LN(MAX(0.01,X2709)))),0),25)</f>
        <v/>
      </c>
      <c r="AH2709" s="11">
        <f>ROUND(IF(M2709&lt;=-30,0,IF(M2709&lt;=-20,20,IF(M2709&lt;=-10,50,100))),0)</f>
        <v/>
      </c>
      <c r="AI2709" s="11">
        <f>ROUND(MAX(0,MIN(100,50+(Z2709*10))),0)</f>
        <v/>
      </c>
      <c r="AJ2709" s="11">
        <f>IFERROR(IF(--AA2709&gt;=80,"خرید قوی",IF(--AA2709&gt;=70,"خرید مشروط",IF(--AA2709&gt;=60,"مراقبت",IF(--AA2709&gt;=45,"ضعیف","عدم ورود")))),"")</f>
        <v/>
      </c>
    </row>
    <row r="2710">
      <c r="A2710" s="15">
        <f>'دیده بان بازار'!A2713</f>
        <v/>
      </c>
      <c r="B2710" s="16">
        <f>'دیده بان بازار'!B2713</f>
        <v/>
      </c>
      <c r="C2710" s="16">
        <f>'دیده بان بازار'!C2713</f>
        <v/>
      </c>
      <c r="D2710" s="16">
        <f>'دیده بان بازار'!D2713</f>
        <v/>
      </c>
      <c r="E2710" s="17">
        <f>'دیده بان بازار'!E2713</f>
        <v/>
      </c>
      <c r="F2710" s="16">
        <f>'دیده بان بازار'!F2713</f>
        <v/>
      </c>
      <c r="G2710" s="16">
        <f>'دیده بان بازار'!G2713</f>
        <v/>
      </c>
      <c r="H2710" s="16">
        <f>'دیده بان بازار'!H2713</f>
        <v/>
      </c>
      <c r="I2710" s="16">
        <f>'دیده بان بازار'!I2713</f>
        <v/>
      </c>
      <c r="J2710" s="16">
        <f>'دیده بان بازار'!J2713</f>
        <v/>
      </c>
      <c r="K2710" s="16">
        <f>'دیده بان بازار'!K2713</f>
        <v/>
      </c>
      <c r="L2710" s="16">
        <f>'دیده بان بازار'!L2713</f>
        <v/>
      </c>
      <c r="M2710" s="16">
        <f>'دیده بان بازار'!M2713</f>
        <v/>
      </c>
      <c r="N2710" s="16">
        <f>'دیده بان بازار'!N2713</f>
        <v/>
      </c>
      <c r="O2710" s="16">
        <f>'دیده بان بازار'!O2713</f>
        <v/>
      </c>
      <c r="P2710" s="16">
        <f>'دیده بان بازار'!P2713</f>
        <v/>
      </c>
      <c r="Q2710" s="16">
        <f>'دیده بان بازار'!Q2713</f>
        <v/>
      </c>
      <c r="R2710" s="16">
        <f>'دیده بان بازار'!R2713</f>
        <v/>
      </c>
      <c r="S2710" s="16">
        <f>'دیده بان بازار'!S2713</f>
        <v/>
      </c>
      <c r="T2710" s="16">
        <f>'دیده بان بازار'!T2713</f>
        <v/>
      </c>
      <c r="U2710" s="16">
        <f>'دیده بان بازار'!U2713</f>
        <v/>
      </c>
      <c r="V2710" s="16">
        <f>'دیده بان بازار'!V2713</f>
        <v/>
      </c>
      <c r="W2710" s="7">
        <f>'دیده بان بازار'!W2713</f>
        <v/>
      </c>
      <c r="X2710" s="11">
        <f>IFERROR(IF(OR(R2710&lt;=0,W2710&lt;=0,S2710&lt;=0,V2710&lt;=0),0,ROUND((S2710/R2710)/(V2710/W2710),2)),0)</f>
        <v/>
      </c>
      <c r="Y2710" s="11">
        <f>IFERROR(IF(OR(S2710&lt;=0,V2710&lt;=0),0,ROUND(S2710/V2710,2)),0)</f>
        <v/>
      </c>
      <c r="Z2710" s="11">
        <f>IFERROR(J2710-M2710,0)</f>
        <v/>
      </c>
      <c r="AA2710" s="11">
        <f>IFERROR(ROUND(MAX(0,MIN(100,((AB2710*0.2)+(AC2710*0.15)+(AD2710*0.15)+(AE2710*0.1)+(AF2710*0.1)+(AG2710*0.15)+(MIN(Y2710/3,1)*100*0.1)+(AI2710*0.05))*((AH2710/100)*0.25+0.75))),0),0)</f>
        <v/>
      </c>
      <c r="AB2710" s="11">
        <f>ROUND(MAX(0,MIN(100,((M2710+10)/20)*100)),0)</f>
        <v/>
      </c>
      <c r="AC2710" s="11">
        <f>IFERROR(IF(D2710&lt;=0,0,ROUND(COUNTIFS($D$4:$D$3359,"&lt;="&amp;D2710,$D$4:$D$3359,"&gt;0")/COUNTIF($D$4:$D$3359,"&gt;0")*100,0)),0)</f>
        <v/>
      </c>
      <c r="AD2710" s="11">
        <f>IF(E2710&lt;=0,0,ROUND(MAX(0,MIN(100,(LOG10(1+E2710/1000000000)/LOG10(101))*100)),0))</f>
        <v/>
      </c>
      <c r="AE2710" s="11">
        <f>IF(O2710=N2710,50,ROUND(MAX(0,MIN(100,((H2710-N2710)/(O2710-N2710))*100)),0))</f>
        <v/>
      </c>
      <c r="AF2710" s="11">
        <f>ROUND(MAX(0,MIN(100,50+((H2710-K2710)/K2710)*1000)),0)</f>
        <v/>
      </c>
      <c r="AG2710" s="11">
        <f>IFERROR(ROUND(MAX(0,MIN(100,50+25*LN(MAX(0.01,X2710)))),0),25)</f>
        <v/>
      </c>
      <c r="AH2710" s="11">
        <f>ROUND(IF(M2710&lt;=-30,0,IF(M2710&lt;=-20,20,IF(M2710&lt;=-10,50,100))),0)</f>
        <v/>
      </c>
      <c r="AI2710" s="11">
        <f>ROUND(MAX(0,MIN(100,50+(Z2710*10))),0)</f>
        <v/>
      </c>
      <c r="AJ2710" s="11">
        <f>IFERROR(IF(--AA2710&gt;=80,"خرید قوی",IF(--AA2710&gt;=70,"خرید مشروط",IF(--AA2710&gt;=60,"مراقبت",IF(--AA2710&gt;=45,"ضعیف","عدم ورود")))),"")</f>
        <v/>
      </c>
    </row>
    <row r="2711">
      <c r="A2711" s="12">
        <f>'دیده بان بازار'!A2714</f>
        <v/>
      </c>
      <c r="B2711" s="13">
        <f>'دیده بان بازار'!B2714</f>
        <v/>
      </c>
      <c r="C2711" s="13">
        <f>'دیده بان بازار'!C2714</f>
        <v/>
      </c>
      <c r="D2711" s="13">
        <f>'دیده بان بازار'!D2714</f>
        <v/>
      </c>
      <c r="E2711" s="14">
        <f>'دیده بان بازار'!E2714</f>
        <v/>
      </c>
      <c r="F2711" s="13">
        <f>'دیده بان بازار'!F2714</f>
        <v/>
      </c>
      <c r="G2711" s="13">
        <f>'دیده بان بازار'!G2714</f>
        <v/>
      </c>
      <c r="H2711" s="13">
        <f>'دیده بان بازار'!H2714</f>
        <v/>
      </c>
      <c r="I2711" s="13">
        <f>'دیده بان بازار'!I2714</f>
        <v/>
      </c>
      <c r="J2711" s="13">
        <f>'دیده بان بازار'!J2714</f>
        <v/>
      </c>
      <c r="K2711" s="13">
        <f>'دیده بان بازار'!K2714</f>
        <v/>
      </c>
      <c r="L2711" s="13">
        <f>'دیده بان بازار'!L2714</f>
        <v/>
      </c>
      <c r="M2711" s="13">
        <f>'دیده بان بازار'!M2714</f>
        <v/>
      </c>
      <c r="N2711" s="13">
        <f>'دیده بان بازار'!N2714</f>
        <v/>
      </c>
      <c r="O2711" s="13">
        <f>'دیده بان بازار'!O2714</f>
        <v/>
      </c>
      <c r="P2711" s="13">
        <f>'دیده بان بازار'!P2714</f>
        <v/>
      </c>
      <c r="Q2711" s="13">
        <f>'دیده بان بازار'!Q2714</f>
        <v/>
      </c>
      <c r="R2711" s="13">
        <f>'دیده بان بازار'!R2714</f>
        <v/>
      </c>
      <c r="S2711" s="13">
        <f>'دیده بان بازار'!S2714</f>
        <v/>
      </c>
      <c r="T2711" s="13">
        <f>'دیده بان بازار'!T2714</f>
        <v/>
      </c>
      <c r="U2711" s="13">
        <f>'دیده بان بازار'!U2714</f>
        <v/>
      </c>
      <c r="V2711" s="13">
        <f>'دیده بان بازار'!V2714</f>
        <v/>
      </c>
      <c r="W2711" s="6">
        <f>'دیده بان بازار'!W2714</f>
        <v/>
      </c>
      <c r="X2711" s="11">
        <f>IFERROR(IF(OR(R2711&lt;=0,W2711&lt;=0,S2711&lt;=0,V2711&lt;=0),0,ROUND((S2711/R2711)/(V2711/W2711),2)),0)</f>
        <v/>
      </c>
      <c r="Y2711" s="11">
        <f>IFERROR(IF(OR(S2711&lt;=0,V2711&lt;=0),0,ROUND(S2711/V2711,2)),0)</f>
        <v/>
      </c>
      <c r="Z2711" s="11">
        <f>IFERROR(J2711-M2711,0)</f>
        <v/>
      </c>
      <c r="AA2711" s="11">
        <f>IFERROR(ROUND(MAX(0,MIN(100,((AB2711*0.2)+(AC2711*0.15)+(AD2711*0.15)+(AE2711*0.1)+(AF2711*0.1)+(AG2711*0.15)+(MIN(Y2711/3,1)*100*0.1)+(AI2711*0.05))*((AH2711/100)*0.25+0.75))),0),0)</f>
        <v/>
      </c>
      <c r="AB2711" s="11">
        <f>ROUND(MAX(0,MIN(100,((M2711+10)/20)*100)),0)</f>
        <v/>
      </c>
      <c r="AC2711" s="11">
        <f>IFERROR(IF(D2711&lt;=0,0,ROUND(COUNTIFS($D$4:$D$3359,"&lt;="&amp;D2711,$D$4:$D$3359,"&gt;0")/COUNTIF($D$4:$D$3359,"&gt;0")*100,0)),0)</f>
        <v/>
      </c>
      <c r="AD2711" s="11">
        <f>IF(E2711&lt;=0,0,ROUND(MAX(0,MIN(100,(LOG10(1+E2711/1000000000)/LOG10(101))*100)),0))</f>
        <v/>
      </c>
      <c r="AE2711" s="11">
        <f>IF(O2711=N2711,50,ROUND(MAX(0,MIN(100,((H2711-N2711)/(O2711-N2711))*100)),0))</f>
        <v/>
      </c>
      <c r="AF2711" s="11">
        <f>ROUND(MAX(0,MIN(100,50+((H2711-K2711)/K2711)*1000)),0)</f>
        <v/>
      </c>
      <c r="AG2711" s="11">
        <f>IFERROR(ROUND(MAX(0,MIN(100,50+25*LN(MAX(0.01,X2711)))),0),25)</f>
        <v/>
      </c>
      <c r="AH2711" s="11">
        <f>ROUND(IF(M2711&lt;=-30,0,IF(M2711&lt;=-20,20,IF(M2711&lt;=-10,50,100))),0)</f>
        <v/>
      </c>
      <c r="AI2711" s="11">
        <f>ROUND(MAX(0,MIN(100,50+(Z2711*10))),0)</f>
        <v/>
      </c>
      <c r="AJ2711" s="11">
        <f>IFERROR(IF(--AA2711&gt;=80,"خرید قوی",IF(--AA2711&gt;=70,"خرید مشروط",IF(--AA2711&gt;=60,"مراقبت",IF(--AA2711&gt;=45,"ضعیف","عدم ورود")))),"")</f>
        <v/>
      </c>
    </row>
    <row r="2712">
      <c r="A2712" s="15">
        <f>'دیده بان بازار'!A2715</f>
        <v/>
      </c>
      <c r="B2712" s="16">
        <f>'دیده بان بازار'!B2715</f>
        <v/>
      </c>
      <c r="C2712" s="16">
        <f>'دیده بان بازار'!C2715</f>
        <v/>
      </c>
      <c r="D2712" s="16">
        <f>'دیده بان بازار'!D2715</f>
        <v/>
      </c>
      <c r="E2712" s="17">
        <f>'دیده بان بازار'!E2715</f>
        <v/>
      </c>
      <c r="F2712" s="16">
        <f>'دیده بان بازار'!F2715</f>
        <v/>
      </c>
      <c r="G2712" s="16">
        <f>'دیده بان بازار'!G2715</f>
        <v/>
      </c>
      <c r="H2712" s="16">
        <f>'دیده بان بازار'!H2715</f>
        <v/>
      </c>
      <c r="I2712" s="16">
        <f>'دیده بان بازار'!I2715</f>
        <v/>
      </c>
      <c r="J2712" s="16">
        <f>'دیده بان بازار'!J2715</f>
        <v/>
      </c>
      <c r="K2712" s="16">
        <f>'دیده بان بازار'!K2715</f>
        <v/>
      </c>
      <c r="L2712" s="16">
        <f>'دیده بان بازار'!L2715</f>
        <v/>
      </c>
      <c r="M2712" s="16">
        <f>'دیده بان بازار'!M2715</f>
        <v/>
      </c>
      <c r="N2712" s="16">
        <f>'دیده بان بازار'!N2715</f>
        <v/>
      </c>
      <c r="O2712" s="16">
        <f>'دیده بان بازار'!O2715</f>
        <v/>
      </c>
      <c r="P2712" s="16">
        <f>'دیده بان بازار'!P2715</f>
        <v/>
      </c>
      <c r="Q2712" s="16">
        <f>'دیده بان بازار'!Q2715</f>
        <v/>
      </c>
      <c r="R2712" s="16">
        <f>'دیده بان بازار'!R2715</f>
        <v/>
      </c>
      <c r="S2712" s="16">
        <f>'دیده بان بازار'!S2715</f>
        <v/>
      </c>
      <c r="T2712" s="16">
        <f>'دیده بان بازار'!T2715</f>
        <v/>
      </c>
      <c r="U2712" s="16">
        <f>'دیده بان بازار'!U2715</f>
        <v/>
      </c>
      <c r="V2712" s="16">
        <f>'دیده بان بازار'!V2715</f>
        <v/>
      </c>
      <c r="W2712" s="7">
        <f>'دیده بان بازار'!W2715</f>
        <v/>
      </c>
      <c r="X2712" s="11">
        <f>IFERROR(IF(OR(R2712&lt;=0,W2712&lt;=0,S2712&lt;=0,V2712&lt;=0),0,ROUND((S2712/R2712)/(V2712/W2712),2)),0)</f>
        <v/>
      </c>
      <c r="Y2712" s="11">
        <f>IFERROR(IF(OR(S2712&lt;=0,V2712&lt;=0),0,ROUND(S2712/V2712,2)),0)</f>
        <v/>
      </c>
      <c r="Z2712" s="11">
        <f>IFERROR(J2712-M2712,0)</f>
        <v/>
      </c>
      <c r="AA2712" s="11">
        <f>IFERROR(ROUND(MAX(0,MIN(100,((AB2712*0.2)+(AC2712*0.15)+(AD2712*0.15)+(AE2712*0.1)+(AF2712*0.1)+(AG2712*0.15)+(MIN(Y2712/3,1)*100*0.1)+(AI2712*0.05))*((AH2712/100)*0.25+0.75))),0),0)</f>
        <v/>
      </c>
      <c r="AB2712" s="11">
        <f>ROUND(MAX(0,MIN(100,((M2712+10)/20)*100)),0)</f>
        <v/>
      </c>
      <c r="AC2712" s="11">
        <f>IFERROR(IF(D2712&lt;=0,0,ROUND(COUNTIFS($D$4:$D$3359,"&lt;="&amp;D2712,$D$4:$D$3359,"&gt;0")/COUNTIF($D$4:$D$3359,"&gt;0")*100,0)),0)</f>
        <v/>
      </c>
      <c r="AD2712" s="11">
        <f>IF(E2712&lt;=0,0,ROUND(MAX(0,MIN(100,(LOG10(1+E2712/1000000000)/LOG10(101))*100)),0))</f>
        <v/>
      </c>
      <c r="AE2712" s="11">
        <f>IF(O2712=N2712,50,ROUND(MAX(0,MIN(100,((H2712-N2712)/(O2712-N2712))*100)),0))</f>
        <v/>
      </c>
      <c r="AF2712" s="11">
        <f>ROUND(MAX(0,MIN(100,50+((H2712-K2712)/K2712)*1000)),0)</f>
        <v/>
      </c>
      <c r="AG2712" s="11">
        <f>IFERROR(ROUND(MAX(0,MIN(100,50+25*LN(MAX(0.01,X2712)))),0),25)</f>
        <v/>
      </c>
      <c r="AH2712" s="11">
        <f>ROUND(IF(M2712&lt;=-30,0,IF(M2712&lt;=-20,20,IF(M2712&lt;=-10,50,100))),0)</f>
        <v/>
      </c>
      <c r="AI2712" s="11">
        <f>ROUND(MAX(0,MIN(100,50+(Z2712*10))),0)</f>
        <v/>
      </c>
      <c r="AJ2712" s="11">
        <f>IFERROR(IF(--AA2712&gt;=80,"خرید قوی",IF(--AA2712&gt;=70,"خرید مشروط",IF(--AA2712&gt;=60,"مراقبت",IF(--AA2712&gt;=45,"ضعیف","عدم ورود")))),"")</f>
        <v/>
      </c>
    </row>
    <row r="2713">
      <c r="A2713" s="12">
        <f>'دیده بان بازار'!A2716</f>
        <v/>
      </c>
      <c r="B2713" s="13">
        <f>'دیده بان بازار'!B2716</f>
        <v/>
      </c>
      <c r="C2713" s="13">
        <f>'دیده بان بازار'!C2716</f>
        <v/>
      </c>
      <c r="D2713" s="13">
        <f>'دیده بان بازار'!D2716</f>
        <v/>
      </c>
      <c r="E2713" s="14">
        <f>'دیده بان بازار'!E2716</f>
        <v/>
      </c>
      <c r="F2713" s="13">
        <f>'دیده بان بازار'!F2716</f>
        <v/>
      </c>
      <c r="G2713" s="13">
        <f>'دیده بان بازار'!G2716</f>
        <v/>
      </c>
      <c r="H2713" s="13">
        <f>'دیده بان بازار'!H2716</f>
        <v/>
      </c>
      <c r="I2713" s="13">
        <f>'دیده بان بازار'!I2716</f>
        <v/>
      </c>
      <c r="J2713" s="13">
        <f>'دیده بان بازار'!J2716</f>
        <v/>
      </c>
      <c r="K2713" s="13">
        <f>'دیده بان بازار'!K2716</f>
        <v/>
      </c>
      <c r="L2713" s="13">
        <f>'دیده بان بازار'!L2716</f>
        <v/>
      </c>
      <c r="M2713" s="13">
        <f>'دیده بان بازار'!M2716</f>
        <v/>
      </c>
      <c r="N2713" s="13">
        <f>'دیده بان بازار'!N2716</f>
        <v/>
      </c>
      <c r="O2713" s="13">
        <f>'دیده بان بازار'!O2716</f>
        <v/>
      </c>
      <c r="P2713" s="13">
        <f>'دیده بان بازار'!P2716</f>
        <v/>
      </c>
      <c r="Q2713" s="13">
        <f>'دیده بان بازار'!Q2716</f>
        <v/>
      </c>
      <c r="R2713" s="13">
        <f>'دیده بان بازار'!R2716</f>
        <v/>
      </c>
      <c r="S2713" s="13">
        <f>'دیده بان بازار'!S2716</f>
        <v/>
      </c>
      <c r="T2713" s="13">
        <f>'دیده بان بازار'!T2716</f>
        <v/>
      </c>
      <c r="U2713" s="13">
        <f>'دیده بان بازار'!U2716</f>
        <v/>
      </c>
      <c r="V2713" s="13">
        <f>'دیده بان بازار'!V2716</f>
        <v/>
      </c>
      <c r="W2713" s="6">
        <f>'دیده بان بازار'!W2716</f>
        <v/>
      </c>
      <c r="X2713" s="11">
        <f>IFERROR(IF(OR(R2713&lt;=0,W2713&lt;=0,S2713&lt;=0,V2713&lt;=0),0,ROUND((S2713/R2713)/(V2713/W2713),2)),0)</f>
        <v/>
      </c>
      <c r="Y2713" s="11">
        <f>IFERROR(IF(OR(S2713&lt;=0,V2713&lt;=0),0,ROUND(S2713/V2713,2)),0)</f>
        <v/>
      </c>
      <c r="Z2713" s="11">
        <f>IFERROR(J2713-M2713,0)</f>
        <v/>
      </c>
      <c r="AA2713" s="11">
        <f>IFERROR(ROUND(MAX(0,MIN(100,((AB2713*0.2)+(AC2713*0.15)+(AD2713*0.15)+(AE2713*0.1)+(AF2713*0.1)+(AG2713*0.15)+(MIN(Y2713/3,1)*100*0.1)+(AI2713*0.05))*((AH2713/100)*0.25+0.75))),0),0)</f>
        <v/>
      </c>
      <c r="AB2713" s="11">
        <f>ROUND(MAX(0,MIN(100,((M2713+10)/20)*100)),0)</f>
        <v/>
      </c>
      <c r="AC2713" s="11">
        <f>IFERROR(IF(D2713&lt;=0,0,ROUND(COUNTIFS($D$4:$D$3359,"&lt;="&amp;D2713,$D$4:$D$3359,"&gt;0")/COUNTIF($D$4:$D$3359,"&gt;0")*100,0)),0)</f>
        <v/>
      </c>
      <c r="AD2713" s="11">
        <f>IF(E2713&lt;=0,0,ROUND(MAX(0,MIN(100,(LOG10(1+E2713/1000000000)/LOG10(101))*100)),0))</f>
        <v/>
      </c>
      <c r="AE2713" s="11">
        <f>IF(O2713=N2713,50,ROUND(MAX(0,MIN(100,((H2713-N2713)/(O2713-N2713))*100)),0))</f>
        <v/>
      </c>
      <c r="AF2713" s="11">
        <f>ROUND(MAX(0,MIN(100,50+((H2713-K2713)/K2713)*1000)),0)</f>
        <v/>
      </c>
      <c r="AG2713" s="11">
        <f>IFERROR(ROUND(MAX(0,MIN(100,50+25*LN(MAX(0.01,X2713)))),0),25)</f>
        <v/>
      </c>
      <c r="AH2713" s="11">
        <f>ROUND(IF(M2713&lt;=-30,0,IF(M2713&lt;=-20,20,IF(M2713&lt;=-10,50,100))),0)</f>
        <v/>
      </c>
      <c r="AI2713" s="11">
        <f>ROUND(MAX(0,MIN(100,50+(Z2713*10))),0)</f>
        <v/>
      </c>
      <c r="AJ2713" s="11">
        <f>IFERROR(IF(--AA2713&gt;=80,"خرید قوی",IF(--AA2713&gt;=70,"خرید مشروط",IF(--AA2713&gt;=60,"مراقبت",IF(--AA2713&gt;=45,"ضعیف","عدم ورود")))),"")</f>
        <v/>
      </c>
    </row>
    <row r="2714">
      <c r="A2714" s="15">
        <f>'دیده بان بازار'!A2717</f>
        <v/>
      </c>
      <c r="B2714" s="16">
        <f>'دیده بان بازار'!B2717</f>
        <v/>
      </c>
      <c r="C2714" s="16">
        <f>'دیده بان بازار'!C2717</f>
        <v/>
      </c>
      <c r="D2714" s="16">
        <f>'دیده بان بازار'!D2717</f>
        <v/>
      </c>
      <c r="E2714" s="17">
        <f>'دیده بان بازار'!E2717</f>
        <v/>
      </c>
      <c r="F2714" s="16">
        <f>'دیده بان بازار'!F2717</f>
        <v/>
      </c>
      <c r="G2714" s="16">
        <f>'دیده بان بازار'!G2717</f>
        <v/>
      </c>
      <c r="H2714" s="16">
        <f>'دیده بان بازار'!H2717</f>
        <v/>
      </c>
      <c r="I2714" s="16">
        <f>'دیده بان بازار'!I2717</f>
        <v/>
      </c>
      <c r="J2714" s="16">
        <f>'دیده بان بازار'!J2717</f>
        <v/>
      </c>
      <c r="K2714" s="16">
        <f>'دیده بان بازار'!K2717</f>
        <v/>
      </c>
      <c r="L2714" s="16">
        <f>'دیده بان بازار'!L2717</f>
        <v/>
      </c>
      <c r="M2714" s="16">
        <f>'دیده بان بازار'!M2717</f>
        <v/>
      </c>
      <c r="N2714" s="16">
        <f>'دیده بان بازار'!N2717</f>
        <v/>
      </c>
      <c r="O2714" s="16">
        <f>'دیده بان بازار'!O2717</f>
        <v/>
      </c>
      <c r="P2714" s="16">
        <f>'دیده بان بازار'!P2717</f>
        <v/>
      </c>
      <c r="Q2714" s="16">
        <f>'دیده بان بازار'!Q2717</f>
        <v/>
      </c>
      <c r="R2714" s="16">
        <f>'دیده بان بازار'!R2717</f>
        <v/>
      </c>
      <c r="S2714" s="16">
        <f>'دیده بان بازار'!S2717</f>
        <v/>
      </c>
      <c r="T2714" s="16">
        <f>'دیده بان بازار'!T2717</f>
        <v/>
      </c>
      <c r="U2714" s="16">
        <f>'دیده بان بازار'!U2717</f>
        <v/>
      </c>
      <c r="V2714" s="16">
        <f>'دیده بان بازار'!V2717</f>
        <v/>
      </c>
      <c r="W2714" s="7">
        <f>'دیده بان بازار'!W2717</f>
        <v/>
      </c>
      <c r="X2714" s="11">
        <f>IFERROR(IF(OR(R2714&lt;=0,W2714&lt;=0,S2714&lt;=0,V2714&lt;=0),0,ROUND((S2714/R2714)/(V2714/W2714),2)),0)</f>
        <v/>
      </c>
      <c r="Y2714" s="11">
        <f>IFERROR(IF(OR(S2714&lt;=0,V2714&lt;=0),0,ROUND(S2714/V2714,2)),0)</f>
        <v/>
      </c>
      <c r="Z2714" s="11">
        <f>IFERROR(J2714-M2714,0)</f>
        <v/>
      </c>
      <c r="AA2714" s="11">
        <f>IFERROR(ROUND(MAX(0,MIN(100,((AB2714*0.2)+(AC2714*0.15)+(AD2714*0.15)+(AE2714*0.1)+(AF2714*0.1)+(AG2714*0.15)+(MIN(Y2714/3,1)*100*0.1)+(AI2714*0.05))*((AH2714/100)*0.25+0.75))),0),0)</f>
        <v/>
      </c>
      <c r="AB2714" s="11">
        <f>ROUND(MAX(0,MIN(100,((M2714+10)/20)*100)),0)</f>
        <v/>
      </c>
      <c r="AC2714" s="11">
        <f>IFERROR(IF(D2714&lt;=0,0,ROUND(COUNTIFS($D$4:$D$3359,"&lt;="&amp;D2714,$D$4:$D$3359,"&gt;0")/COUNTIF($D$4:$D$3359,"&gt;0")*100,0)),0)</f>
        <v/>
      </c>
      <c r="AD2714" s="11">
        <f>IF(E2714&lt;=0,0,ROUND(MAX(0,MIN(100,(LOG10(1+E2714/1000000000)/LOG10(101))*100)),0))</f>
        <v/>
      </c>
      <c r="AE2714" s="11">
        <f>IF(O2714=N2714,50,ROUND(MAX(0,MIN(100,((H2714-N2714)/(O2714-N2714))*100)),0))</f>
        <v/>
      </c>
      <c r="AF2714" s="11">
        <f>ROUND(MAX(0,MIN(100,50+((H2714-K2714)/K2714)*1000)),0)</f>
        <v/>
      </c>
      <c r="AG2714" s="11">
        <f>IFERROR(ROUND(MAX(0,MIN(100,50+25*LN(MAX(0.01,X2714)))),0),25)</f>
        <v/>
      </c>
      <c r="AH2714" s="11">
        <f>ROUND(IF(M2714&lt;=-30,0,IF(M2714&lt;=-20,20,IF(M2714&lt;=-10,50,100))),0)</f>
        <v/>
      </c>
      <c r="AI2714" s="11">
        <f>ROUND(MAX(0,MIN(100,50+(Z2714*10))),0)</f>
        <v/>
      </c>
      <c r="AJ2714" s="11">
        <f>IFERROR(IF(--AA2714&gt;=80,"خرید قوی",IF(--AA2714&gt;=70,"خرید مشروط",IF(--AA2714&gt;=60,"مراقبت",IF(--AA2714&gt;=45,"ضعیف","عدم ورود")))),"")</f>
        <v/>
      </c>
    </row>
    <row r="2715">
      <c r="A2715" s="12">
        <f>'دیده بان بازار'!A2718</f>
        <v/>
      </c>
      <c r="B2715" s="13">
        <f>'دیده بان بازار'!B2718</f>
        <v/>
      </c>
      <c r="C2715" s="13">
        <f>'دیده بان بازار'!C2718</f>
        <v/>
      </c>
      <c r="D2715" s="13">
        <f>'دیده بان بازار'!D2718</f>
        <v/>
      </c>
      <c r="E2715" s="14">
        <f>'دیده بان بازار'!E2718</f>
        <v/>
      </c>
      <c r="F2715" s="13">
        <f>'دیده بان بازار'!F2718</f>
        <v/>
      </c>
      <c r="G2715" s="13">
        <f>'دیده بان بازار'!G2718</f>
        <v/>
      </c>
      <c r="H2715" s="13">
        <f>'دیده بان بازار'!H2718</f>
        <v/>
      </c>
      <c r="I2715" s="13">
        <f>'دیده بان بازار'!I2718</f>
        <v/>
      </c>
      <c r="J2715" s="13">
        <f>'دیده بان بازار'!J2718</f>
        <v/>
      </c>
      <c r="K2715" s="13">
        <f>'دیده بان بازار'!K2718</f>
        <v/>
      </c>
      <c r="L2715" s="13">
        <f>'دیده بان بازار'!L2718</f>
        <v/>
      </c>
      <c r="M2715" s="13">
        <f>'دیده بان بازار'!M2718</f>
        <v/>
      </c>
      <c r="N2715" s="13">
        <f>'دیده بان بازار'!N2718</f>
        <v/>
      </c>
      <c r="O2715" s="13">
        <f>'دیده بان بازار'!O2718</f>
        <v/>
      </c>
      <c r="P2715" s="13">
        <f>'دیده بان بازار'!P2718</f>
        <v/>
      </c>
      <c r="Q2715" s="13">
        <f>'دیده بان بازار'!Q2718</f>
        <v/>
      </c>
      <c r="R2715" s="13">
        <f>'دیده بان بازار'!R2718</f>
        <v/>
      </c>
      <c r="S2715" s="13">
        <f>'دیده بان بازار'!S2718</f>
        <v/>
      </c>
      <c r="T2715" s="13">
        <f>'دیده بان بازار'!T2718</f>
        <v/>
      </c>
      <c r="U2715" s="13">
        <f>'دیده بان بازار'!U2718</f>
        <v/>
      </c>
      <c r="V2715" s="13">
        <f>'دیده بان بازار'!V2718</f>
        <v/>
      </c>
      <c r="W2715" s="6">
        <f>'دیده بان بازار'!W2718</f>
        <v/>
      </c>
      <c r="X2715" s="11">
        <f>IFERROR(IF(OR(R2715&lt;=0,W2715&lt;=0,S2715&lt;=0,V2715&lt;=0),0,ROUND((S2715/R2715)/(V2715/W2715),2)),0)</f>
        <v/>
      </c>
      <c r="Y2715" s="11">
        <f>IFERROR(IF(OR(S2715&lt;=0,V2715&lt;=0),0,ROUND(S2715/V2715,2)),0)</f>
        <v/>
      </c>
      <c r="Z2715" s="11">
        <f>IFERROR(J2715-M2715,0)</f>
        <v/>
      </c>
      <c r="AA2715" s="11">
        <f>IFERROR(ROUND(MAX(0,MIN(100,((AB2715*0.2)+(AC2715*0.15)+(AD2715*0.15)+(AE2715*0.1)+(AF2715*0.1)+(AG2715*0.15)+(MIN(Y2715/3,1)*100*0.1)+(AI2715*0.05))*((AH2715/100)*0.25+0.75))),0),0)</f>
        <v/>
      </c>
      <c r="AB2715" s="11">
        <f>ROUND(MAX(0,MIN(100,((M2715+10)/20)*100)),0)</f>
        <v/>
      </c>
      <c r="AC2715" s="11">
        <f>IFERROR(IF(D2715&lt;=0,0,ROUND(COUNTIFS($D$4:$D$3359,"&lt;="&amp;D2715,$D$4:$D$3359,"&gt;0")/COUNTIF($D$4:$D$3359,"&gt;0")*100,0)),0)</f>
        <v/>
      </c>
      <c r="AD2715" s="11">
        <f>IF(E2715&lt;=0,0,ROUND(MAX(0,MIN(100,(LOG10(1+E2715/1000000000)/LOG10(101))*100)),0))</f>
        <v/>
      </c>
      <c r="AE2715" s="11">
        <f>IF(O2715=N2715,50,ROUND(MAX(0,MIN(100,((H2715-N2715)/(O2715-N2715))*100)),0))</f>
        <v/>
      </c>
      <c r="AF2715" s="11">
        <f>ROUND(MAX(0,MIN(100,50+((H2715-K2715)/K2715)*1000)),0)</f>
        <v/>
      </c>
      <c r="AG2715" s="11">
        <f>IFERROR(ROUND(MAX(0,MIN(100,50+25*LN(MAX(0.01,X2715)))),0),25)</f>
        <v/>
      </c>
      <c r="AH2715" s="11">
        <f>ROUND(IF(M2715&lt;=-30,0,IF(M2715&lt;=-20,20,IF(M2715&lt;=-10,50,100))),0)</f>
        <v/>
      </c>
      <c r="AI2715" s="11">
        <f>ROUND(MAX(0,MIN(100,50+(Z2715*10))),0)</f>
        <v/>
      </c>
      <c r="AJ2715" s="11">
        <f>IFERROR(IF(--AA2715&gt;=80,"خرید قوی",IF(--AA2715&gt;=70,"خرید مشروط",IF(--AA2715&gt;=60,"مراقبت",IF(--AA2715&gt;=45,"ضعیف","عدم ورود")))),"")</f>
        <v/>
      </c>
    </row>
    <row r="2716">
      <c r="A2716" s="15">
        <f>'دیده بان بازار'!A2719</f>
        <v/>
      </c>
      <c r="B2716" s="16">
        <f>'دیده بان بازار'!B2719</f>
        <v/>
      </c>
      <c r="C2716" s="16">
        <f>'دیده بان بازار'!C2719</f>
        <v/>
      </c>
      <c r="D2716" s="16">
        <f>'دیده بان بازار'!D2719</f>
        <v/>
      </c>
      <c r="E2716" s="17">
        <f>'دیده بان بازار'!E2719</f>
        <v/>
      </c>
      <c r="F2716" s="16">
        <f>'دیده بان بازار'!F2719</f>
        <v/>
      </c>
      <c r="G2716" s="16">
        <f>'دیده بان بازار'!G2719</f>
        <v/>
      </c>
      <c r="H2716" s="16">
        <f>'دیده بان بازار'!H2719</f>
        <v/>
      </c>
      <c r="I2716" s="16">
        <f>'دیده بان بازار'!I2719</f>
        <v/>
      </c>
      <c r="J2716" s="16">
        <f>'دیده بان بازار'!J2719</f>
        <v/>
      </c>
      <c r="K2716" s="16">
        <f>'دیده بان بازار'!K2719</f>
        <v/>
      </c>
      <c r="L2716" s="16">
        <f>'دیده بان بازار'!L2719</f>
        <v/>
      </c>
      <c r="M2716" s="16">
        <f>'دیده بان بازار'!M2719</f>
        <v/>
      </c>
      <c r="N2716" s="16">
        <f>'دیده بان بازار'!N2719</f>
        <v/>
      </c>
      <c r="O2716" s="16">
        <f>'دیده بان بازار'!O2719</f>
        <v/>
      </c>
      <c r="P2716" s="16">
        <f>'دیده بان بازار'!P2719</f>
        <v/>
      </c>
      <c r="Q2716" s="16">
        <f>'دیده بان بازار'!Q2719</f>
        <v/>
      </c>
      <c r="R2716" s="16">
        <f>'دیده بان بازار'!R2719</f>
        <v/>
      </c>
      <c r="S2716" s="16">
        <f>'دیده بان بازار'!S2719</f>
        <v/>
      </c>
      <c r="T2716" s="16">
        <f>'دیده بان بازار'!T2719</f>
        <v/>
      </c>
      <c r="U2716" s="16">
        <f>'دیده بان بازار'!U2719</f>
        <v/>
      </c>
      <c r="V2716" s="16">
        <f>'دیده بان بازار'!V2719</f>
        <v/>
      </c>
      <c r="W2716" s="7">
        <f>'دیده بان بازار'!W2719</f>
        <v/>
      </c>
      <c r="X2716" s="11">
        <f>IFERROR(IF(OR(R2716&lt;=0,W2716&lt;=0,S2716&lt;=0,V2716&lt;=0),0,ROUND((S2716/R2716)/(V2716/W2716),2)),0)</f>
        <v/>
      </c>
      <c r="Y2716" s="11">
        <f>IFERROR(IF(OR(S2716&lt;=0,V2716&lt;=0),0,ROUND(S2716/V2716,2)),0)</f>
        <v/>
      </c>
      <c r="Z2716" s="11">
        <f>IFERROR(J2716-M2716,0)</f>
        <v/>
      </c>
      <c r="AA2716" s="11">
        <f>IFERROR(ROUND(MAX(0,MIN(100,((AB2716*0.2)+(AC2716*0.15)+(AD2716*0.15)+(AE2716*0.1)+(AF2716*0.1)+(AG2716*0.15)+(MIN(Y2716/3,1)*100*0.1)+(AI2716*0.05))*((AH2716/100)*0.25+0.75))),0),0)</f>
        <v/>
      </c>
      <c r="AB2716" s="11">
        <f>ROUND(MAX(0,MIN(100,((M2716+10)/20)*100)),0)</f>
        <v/>
      </c>
      <c r="AC2716" s="11">
        <f>IFERROR(IF(D2716&lt;=0,0,ROUND(COUNTIFS($D$4:$D$3359,"&lt;="&amp;D2716,$D$4:$D$3359,"&gt;0")/COUNTIF($D$4:$D$3359,"&gt;0")*100,0)),0)</f>
        <v/>
      </c>
      <c r="AD2716" s="11">
        <f>IF(E2716&lt;=0,0,ROUND(MAX(0,MIN(100,(LOG10(1+E2716/1000000000)/LOG10(101))*100)),0))</f>
        <v/>
      </c>
      <c r="AE2716" s="11">
        <f>IF(O2716=N2716,50,ROUND(MAX(0,MIN(100,((H2716-N2716)/(O2716-N2716))*100)),0))</f>
        <v/>
      </c>
      <c r="AF2716" s="11">
        <f>ROUND(MAX(0,MIN(100,50+((H2716-K2716)/K2716)*1000)),0)</f>
        <v/>
      </c>
      <c r="AG2716" s="11">
        <f>IFERROR(ROUND(MAX(0,MIN(100,50+25*LN(MAX(0.01,X2716)))),0),25)</f>
        <v/>
      </c>
      <c r="AH2716" s="11">
        <f>ROUND(IF(M2716&lt;=-30,0,IF(M2716&lt;=-20,20,IF(M2716&lt;=-10,50,100))),0)</f>
        <v/>
      </c>
      <c r="AI2716" s="11">
        <f>ROUND(MAX(0,MIN(100,50+(Z2716*10))),0)</f>
        <v/>
      </c>
      <c r="AJ2716" s="11">
        <f>IFERROR(IF(--AA2716&gt;=80,"خرید قوی",IF(--AA2716&gt;=70,"خرید مشروط",IF(--AA2716&gt;=60,"مراقبت",IF(--AA2716&gt;=45,"ضعیف","عدم ورود")))),"")</f>
        <v/>
      </c>
    </row>
    <row r="2717">
      <c r="A2717" s="15">
        <f>'دیده بان بازار'!A2720</f>
        <v/>
      </c>
      <c r="B2717" s="16">
        <f>'دیده بان بازار'!B2720</f>
        <v/>
      </c>
      <c r="C2717" s="16">
        <f>'دیده بان بازار'!C2720</f>
        <v/>
      </c>
      <c r="D2717" s="16">
        <f>'دیده بان بازار'!D2720</f>
        <v/>
      </c>
      <c r="E2717" s="17">
        <f>'دیده بان بازار'!E2720</f>
        <v/>
      </c>
      <c r="F2717" s="16">
        <f>'دیده بان بازار'!F2720</f>
        <v/>
      </c>
      <c r="G2717" s="16">
        <f>'دیده بان بازار'!G2720</f>
        <v/>
      </c>
      <c r="H2717" s="16">
        <f>'دیده بان بازار'!H2720</f>
        <v/>
      </c>
      <c r="I2717" s="16">
        <f>'دیده بان بازار'!I2720</f>
        <v/>
      </c>
      <c r="J2717" s="16">
        <f>'دیده بان بازار'!J2720</f>
        <v/>
      </c>
      <c r="K2717" s="16">
        <f>'دیده بان بازار'!K2720</f>
        <v/>
      </c>
      <c r="L2717" s="16">
        <f>'دیده بان بازار'!L2720</f>
        <v/>
      </c>
      <c r="M2717" s="16">
        <f>'دیده بان بازار'!M2720</f>
        <v/>
      </c>
      <c r="N2717" s="16">
        <f>'دیده بان بازار'!N2720</f>
        <v/>
      </c>
      <c r="O2717" s="16">
        <f>'دیده بان بازار'!O2720</f>
        <v/>
      </c>
      <c r="P2717" s="16">
        <f>'دیده بان بازار'!P2720</f>
        <v/>
      </c>
      <c r="Q2717" s="16">
        <f>'دیده بان بازار'!Q2720</f>
        <v/>
      </c>
      <c r="R2717" s="16">
        <f>'دیده بان بازار'!R2720</f>
        <v/>
      </c>
      <c r="S2717" s="16">
        <f>'دیده بان بازار'!S2720</f>
        <v/>
      </c>
      <c r="T2717" s="16">
        <f>'دیده بان بازار'!T2720</f>
        <v/>
      </c>
      <c r="U2717" s="16">
        <f>'دیده بان بازار'!U2720</f>
        <v/>
      </c>
      <c r="V2717" s="16">
        <f>'دیده بان بازار'!V2720</f>
        <v/>
      </c>
      <c r="W2717" s="7">
        <f>'دیده بان بازار'!W2720</f>
        <v/>
      </c>
      <c r="X2717" s="11">
        <f>IFERROR(IF(OR(R2717&lt;=0,W2717&lt;=0,S2717&lt;=0,V2717&lt;=0),0,ROUND((S2717/R2717)/(V2717/W2717),2)),0)</f>
        <v/>
      </c>
      <c r="Y2717" s="11">
        <f>IFERROR(IF(OR(S2717&lt;=0,V2717&lt;=0),0,ROUND(S2717/V2717,2)),0)</f>
        <v/>
      </c>
      <c r="Z2717" s="11">
        <f>IFERROR(J2717-M2717,0)</f>
        <v/>
      </c>
      <c r="AA2717" s="11">
        <f>IFERROR(ROUND(MAX(0,MIN(100,((AB2717*0.2)+(AC2717*0.15)+(AD2717*0.15)+(AE2717*0.1)+(AF2717*0.1)+(AG2717*0.15)+(MIN(Y2717/3,1)*100*0.1)+(AI2717*0.05))*((AH2717/100)*0.25+0.75))),0),0)</f>
        <v/>
      </c>
      <c r="AB2717" s="11">
        <f>ROUND(MAX(0,MIN(100,((M2717+10)/20)*100)),0)</f>
        <v/>
      </c>
      <c r="AC2717" s="11">
        <f>IFERROR(IF(D2717&lt;=0,0,ROUND(COUNTIFS($D$4:$D$3359,"&lt;="&amp;D2717,$D$4:$D$3359,"&gt;0")/COUNTIF($D$4:$D$3359,"&gt;0")*100,0)),0)</f>
        <v/>
      </c>
      <c r="AD2717" s="11">
        <f>IF(E2717&lt;=0,0,ROUND(MAX(0,MIN(100,(LOG10(1+E2717/1000000000)/LOG10(101))*100)),0))</f>
        <v/>
      </c>
      <c r="AE2717" s="11">
        <f>IF(O2717=N2717,50,ROUND(MAX(0,MIN(100,((H2717-N2717)/(O2717-N2717))*100)),0))</f>
        <v/>
      </c>
      <c r="AF2717" s="11">
        <f>ROUND(MAX(0,MIN(100,50+((H2717-K2717)/K2717)*1000)),0)</f>
        <v/>
      </c>
      <c r="AG2717" s="11">
        <f>IFERROR(ROUND(MAX(0,MIN(100,50+25*LN(MAX(0.01,X2717)))),0),25)</f>
        <v/>
      </c>
      <c r="AH2717" s="11">
        <f>ROUND(IF(M2717&lt;=-30,0,IF(M2717&lt;=-20,20,IF(M2717&lt;=-10,50,100))),0)</f>
        <v/>
      </c>
      <c r="AI2717" s="11">
        <f>ROUND(MAX(0,MIN(100,50+(Z2717*10))),0)</f>
        <v/>
      </c>
      <c r="AJ2717" s="11">
        <f>IFERROR(IF(--AA2717&gt;=80,"خرید قوی",IF(--AA2717&gt;=70,"خرید مشروط",IF(--AA2717&gt;=60,"مراقبت",IF(--AA2717&gt;=45,"ضعیف","عدم ورود")))),"")</f>
        <v/>
      </c>
    </row>
    <row r="2718">
      <c r="A2718" s="12">
        <f>'دیده بان بازار'!A2721</f>
        <v/>
      </c>
      <c r="B2718" s="13">
        <f>'دیده بان بازار'!B2721</f>
        <v/>
      </c>
      <c r="C2718" s="13">
        <f>'دیده بان بازار'!C2721</f>
        <v/>
      </c>
      <c r="D2718" s="13">
        <f>'دیده بان بازار'!D2721</f>
        <v/>
      </c>
      <c r="E2718" s="14">
        <f>'دیده بان بازار'!E2721</f>
        <v/>
      </c>
      <c r="F2718" s="13">
        <f>'دیده بان بازار'!F2721</f>
        <v/>
      </c>
      <c r="G2718" s="13">
        <f>'دیده بان بازار'!G2721</f>
        <v/>
      </c>
      <c r="H2718" s="13">
        <f>'دیده بان بازار'!H2721</f>
        <v/>
      </c>
      <c r="I2718" s="13">
        <f>'دیده بان بازار'!I2721</f>
        <v/>
      </c>
      <c r="J2718" s="13">
        <f>'دیده بان بازار'!J2721</f>
        <v/>
      </c>
      <c r="K2718" s="13">
        <f>'دیده بان بازار'!K2721</f>
        <v/>
      </c>
      <c r="L2718" s="13">
        <f>'دیده بان بازار'!L2721</f>
        <v/>
      </c>
      <c r="M2718" s="13">
        <f>'دیده بان بازار'!M2721</f>
        <v/>
      </c>
      <c r="N2718" s="13">
        <f>'دیده بان بازار'!N2721</f>
        <v/>
      </c>
      <c r="O2718" s="13">
        <f>'دیده بان بازار'!O2721</f>
        <v/>
      </c>
      <c r="P2718" s="13">
        <f>'دیده بان بازار'!P2721</f>
        <v/>
      </c>
      <c r="Q2718" s="13">
        <f>'دیده بان بازار'!Q2721</f>
        <v/>
      </c>
      <c r="R2718" s="13">
        <f>'دیده بان بازار'!R2721</f>
        <v/>
      </c>
      <c r="S2718" s="13">
        <f>'دیده بان بازار'!S2721</f>
        <v/>
      </c>
      <c r="T2718" s="13">
        <f>'دیده بان بازار'!T2721</f>
        <v/>
      </c>
      <c r="U2718" s="13">
        <f>'دیده بان بازار'!U2721</f>
        <v/>
      </c>
      <c r="V2718" s="13">
        <f>'دیده بان بازار'!V2721</f>
        <v/>
      </c>
      <c r="W2718" s="6">
        <f>'دیده بان بازار'!W2721</f>
        <v/>
      </c>
      <c r="X2718" s="11">
        <f>IFERROR(IF(OR(R2718&lt;=0,W2718&lt;=0,S2718&lt;=0,V2718&lt;=0),0,ROUND((S2718/R2718)/(V2718/W2718),2)),0)</f>
        <v/>
      </c>
      <c r="Y2718" s="11">
        <f>IFERROR(IF(OR(S2718&lt;=0,V2718&lt;=0),0,ROUND(S2718/V2718,2)),0)</f>
        <v/>
      </c>
      <c r="Z2718" s="11">
        <f>IFERROR(J2718-M2718,0)</f>
        <v/>
      </c>
      <c r="AA2718" s="11">
        <f>IFERROR(ROUND(MAX(0,MIN(100,((AB2718*0.2)+(AC2718*0.15)+(AD2718*0.15)+(AE2718*0.1)+(AF2718*0.1)+(AG2718*0.15)+(MIN(Y2718/3,1)*100*0.1)+(AI2718*0.05))*((AH2718/100)*0.25+0.75))),0),0)</f>
        <v/>
      </c>
      <c r="AB2718" s="11">
        <f>ROUND(MAX(0,MIN(100,((M2718+10)/20)*100)),0)</f>
        <v/>
      </c>
      <c r="AC2718" s="11">
        <f>IFERROR(IF(D2718&lt;=0,0,ROUND(COUNTIFS($D$4:$D$3359,"&lt;="&amp;D2718,$D$4:$D$3359,"&gt;0")/COUNTIF($D$4:$D$3359,"&gt;0")*100,0)),0)</f>
        <v/>
      </c>
      <c r="AD2718" s="11">
        <f>IF(E2718&lt;=0,0,ROUND(MAX(0,MIN(100,(LOG10(1+E2718/1000000000)/LOG10(101))*100)),0))</f>
        <v/>
      </c>
      <c r="AE2718" s="11">
        <f>IF(O2718=N2718,50,ROUND(MAX(0,MIN(100,((H2718-N2718)/(O2718-N2718))*100)),0))</f>
        <v/>
      </c>
      <c r="AF2718" s="11">
        <f>ROUND(MAX(0,MIN(100,50+((H2718-K2718)/K2718)*1000)),0)</f>
        <v/>
      </c>
      <c r="AG2718" s="11">
        <f>IFERROR(ROUND(MAX(0,MIN(100,50+25*LN(MAX(0.01,X2718)))),0),25)</f>
        <v/>
      </c>
      <c r="AH2718" s="11">
        <f>ROUND(IF(M2718&lt;=-30,0,IF(M2718&lt;=-20,20,IF(M2718&lt;=-10,50,100))),0)</f>
        <v/>
      </c>
      <c r="AI2718" s="11">
        <f>ROUND(MAX(0,MIN(100,50+(Z2718*10))),0)</f>
        <v/>
      </c>
      <c r="AJ2718" s="11">
        <f>IFERROR(IF(--AA2718&gt;=80,"خرید قوی",IF(--AA2718&gt;=70,"خرید مشروط",IF(--AA2718&gt;=60,"مراقبت",IF(--AA2718&gt;=45,"ضعیف","عدم ورود")))),"")</f>
        <v/>
      </c>
    </row>
    <row r="2719">
      <c r="A2719" s="15">
        <f>'دیده بان بازار'!A2722</f>
        <v/>
      </c>
      <c r="B2719" s="16">
        <f>'دیده بان بازار'!B2722</f>
        <v/>
      </c>
      <c r="C2719" s="16">
        <f>'دیده بان بازار'!C2722</f>
        <v/>
      </c>
      <c r="D2719" s="16">
        <f>'دیده بان بازار'!D2722</f>
        <v/>
      </c>
      <c r="E2719" s="17">
        <f>'دیده بان بازار'!E2722</f>
        <v/>
      </c>
      <c r="F2719" s="16">
        <f>'دیده بان بازار'!F2722</f>
        <v/>
      </c>
      <c r="G2719" s="16">
        <f>'دیده بان بازار'!G2722</f>
        <v/>
      </c>
      <c r="H2719" s="16">
        <f>'دیده بان بازار'!H2722</f>
        <v/>
      </c>
      <c r="I2719" s="16">
        <f>'دیده بان بازار'!I2722</f>
        <v/>
      </c>
      <c r="J2719" s="16">
        <f>'دیده بان بازار'!J2722</f>
        <v/>
      </c>
      <c r="K2719" s="16">
        <f>'دیده بان بازار'!K2722</f>
        <v/>
      </c>
      <c r="L2719" s="16">
        <f>'دیده بان بازار'!L2722</f>
        <v/>
      </c>
      <c r="M2719" s="16">
        <f>'دیده بان بازار'!M2722</f>
        <v/>
      </c>
      <c r="N2719" s="16">
        <f>'دیده بان بازار'!N2722</f>
        <v/>
      </c>
      <c r="O2719" s="16">
        <f>'دیده بان بازار'!O2722</f>
        <v/>
      </c>
      <c r="P2719" s="16">
        <f>'دیده بان بازار'!P2722</f>
        <v/>
      </c>
      <c r="Q2719" s="16">
        <f>'دیده بان بازار'!Q2722</f>
        <v/>
      </c>
      <c r="R2719" s="16">
        <f>'دیده بان بازار'!R2722</f>
        <v/>
      </c>
      <c r="S2719" s="16">
        <f>'دیده بان بازار'!S2722</f>
        <v/>
      </c>
      <c r="T2719" s="16">
        <f>'دیده بان بازار'!T2722</f>
        <v/>
      </c>
      <c r="U2719" s="16">
        <f>'دیده بان بازار'!U2722</f>
        <v/>
      </c>
      <c r="V2719" s="16">
        <f>'دیده بان بازار'!V2722</f>
        <v/>
      </c>
      <c r="W2719" s="7">
        <f>'دیده بان بازار'!W2722</f>
        <v/>
      </c>
      <c r="X2719" s="11">
        <f>IFERROR(IF(OR(R2719&lt;=0,W2719&lt;=0,S2719&lt;=0,V2719&lt;=0),0,ROUND((S2719/R2719)/(V2719/W2719),2)),0)</f>
        <v/>
      </c>
      <c r="Y2719" s="11">
        <f>IFERROR(IF(OR(S2719&lt;=0,V2719&lt;=0),0,ROUND(S2719/V2719,2)),0)</f>
        <v/>
      </c>
      <c r="Z2719" s="11">
        <f>IFERROR(J2719-M2719,0)</f>
        <v/>
      </c>
      <c r="AA2719" s="11">
        <f>IFERROR(ROUND(MAX(0,MIN(100,((AB2719*0.2)+(AC2719*0.15)+(AD2719*0.15)+(AE2719*0.1)+(AF2719*0.1)+(AG2719*0.15)+(MIN(Y2719/3,1)*100*0.1)+(AI2719*0.05))*((AH2719/100)*0.25+0.75))),0),0)</f>
        <v/>
      </c>
      <c r="AB2719" s="11">
        <f>ROUND(MAX(0,MIN(100,((M2719+10)/20)*100)),0)</f>
        <v/>
      </c>
      <c r="AC2719" s="11">
        <f>IFERROR(IF(D2719&lt;=0,0,ROUND(COUNTIFS($D$4:$D$3359,"&lt;="&amp;D2719,$D$4:$D$3359,"&gt;0")/COUNTIF($D$4:$D$3359,"&gt;0")*100,0)),0)</f>
        <v/>
      </c>
      <c r="AD2719" s="11">
        <f>IF(E2719&lt;=0,0,ROUND(MAX(0,MIN(100,(LOG10(1+E2719/1000000000)/LOG10(101))*100)),0))</f>
        <v/>
      </c>
      <c r="AE2719" s="11">
        <f>IF(O2719=N2719,50,ROUND(MAX(0,MIN(100,((H2719-N2719)/(O2719-N2719))*100)),0))</f>
        <v/>
      </c>
      <c r="AF2719" s="11">
        <f>ROUND(MAX(0,MIN(100,50+((H2719-K2719)/K2719)*1000)),0)</f>
        <v/>
      </c>
      <c r="AG2719" s="11">
        <f>IFERROR(ROUND(MAX(0,MIN(100,50+25*LN(MAX(0.01,X2719)))),0),25)</f>
        <v/>
      </c>
      <c r="AH2719" s="11">
        <f>ROUND(IF(M2719&lt;=-30,0,IF(M2719&lt;=-20,20,IF(M2719&lt;=-10,50,100))),0)</f>
        <v/>
      </c>
      <c r="AI2719" s="11">
        <f>ROUND(MAX(0,MIN(100,50+(Z2719*10))),0)</f>
        <v/>
      </c>
      <c r="AJ2719" s="11">
        <f>IFERROR(IF(--AA2719&gt;=80,"خرید قوی",IF(--AA2719&gt;=70,"خرید مشروط",IF(--AA2719&gt;=60,"مراقبت",IF(--AA2719&gt;=45,"ضعیف","عدم ورود")))),"")</f>
        <v/>
      </c>
    </row>
    <row r="2720">
      <c r="A2720" s="12">
        <f>'دیده بان بازار'!A2723</f>
        <v/>
      </c>
      <c r="B2720" s="13">
        <f>'دیده بان بازار'!B2723</f>
        <v/>
      </c>
      <c r="C2720" s="13">
        <f>'دیده بان بازار'!C2723</f>
        <v/>
      </c>
      <c r="D2720" s="13">
        <f>'دیده بان بازار'!D2723</f>
        <v/>
      </c>
      <c r="E2720" s="14">
        <f>'دیده بان بازار'!E2723</f>
        <v/>
      </c>
      <c r="F2720" s="13">
        <f>'دیده بان بازار'!F2723</f>
        <v/>
      </c>
      <c r="G2720" s="13">
        <f>'دیده بان بازار'!G2723</f>
        <v/>
      </c>
      <c r="H2720" s="13">
        <f>'دیده بان بازار'!H2723</f>
        <v/>
      </c>
      <c r="I2720" s="13">
        <f>'دیده بان بازار'!I2723</f>
        <v/>
      </c>
      <c r="J2720" s="13">
        <f>'دیده بان بازار'!J2723</f>
        <v/>
      </c>
      <c r="K2720" s="13">
        <f>'دیده بان بازار'!K2723</f>
        <v/>
      </c>
      <c r="L2720" s="13">
        <f>'دیده بان بازار'!L2723</f>
        <v/>
      </c>
      <c r="M2720" s="13">
        <f>'دیده بان بازار'!M2723</f>
        <v/>
      </c>
      <c r="N2720" s="13">
        <f>'دیده بان بازار'!N2723</f>
        <v/>
      </c>
      <c r="O2720" s="13">
        <f>'دیده بان بازار'!O2723</f>
        <v/>
      </c>
      <c r="P2720" s="13">
        <f>'دیده بان بازار'!P2723</f>
        <v/>
      </c>
      <c r="Q2720" s="13">
        <f>'دیده بان بازار'!Q2723</f>
        <v/>
      </c>
      <c r="R2720" s="13">
        <f>'دیده بان بازار'!R2723</f>
        <v/>
      </c>
      <c r="S2720" s="13">
        <f>'دیده بان بازار'!S2723</f>
        <v/>
      </c>
      <c r="T2720" s="13">
        <f>'دیده بان بازار'!T2723</f>
        <v/>
      </c>
      <c r="U2720" s="13">
        <f>'دیده بان بازار'!U2723</f>
        <v/>
      </c>
      <c r="V2720" s="13">
        <f>'دیده بان بازار'!V2723</f>
        <v/>
      </c>
      <c r="W2720" s="6">
        <f>'دیده بان بازار'!W2723</f>
        <v/>
      </c>
      <c r="X2720" s="11">
        <f>IFERROR(IF(OR(R2720&lt;=0,W2720&lt;=0,S2720&lt;=0,V2720&lt;=0),0,ROUND((S2720/R2720)/(V2720/W2720),2)),0)</f>
        <v/>
      </c>
      <c r="Y2720" s="11">
        <f>IFERROR(IF(OR(S2720&lt;=0,V2720&lt;=0),0,ROUND(S2720/V2720,2)),0)</f>
        <v/>
      </c>
      <c r="Z2720" s="11">
        <f>IFERROR(J2720-M2720,0)</f>
        <v/>
      </c>
      <c r="AA2720" s="11">
        <f>IFERROR(ROUND(MAX(0,MIN(100,((AB2720*0.2)+(AC2720*0.15)+(AD2720*0.15)+(AE2720*0.1)+(AF2720*0.1)+(AG2720*0.15)+(MIN(Y2720/3,1)*100*0.1)+(AI2720*0.05))*((AH2720/100)*0.25+0.75))),0),0)</f>
        <v/>
      </c>
      <c r="AB2720" s="11">
        <f>ROUND(MAX(0,MIN(100,((M2720+10)/20)*100)),0)</f>
        <v/>
      </c>
      <c r="AC2720" s="11">
        <f>IFERROR(IF(D2720&lt;=0,0,ROUND(COUNTIFS($D$4:$D$3359,"&lt;="&amp;D2720,$D$4:$D$3359,"&gt;0")/COUNTIF($D$4:$D$3359,"&gt;0")*100,0)),0)</f>
        <v/>
      </c>
      <c r="AD2720" s="11">
        <f>IF(E2720&lt;=0,0,ROUND(MAX(0,MIN(100,(LOG10(1+E2720/1000000000)/LOG10(101))*100)),0))</f>
        <v/>
      </c>
      <c r="AE2720" s="11">
        <f>IF(O2720=N2720,50,ROUND(MAX(0,MIN(100,((H2720-N2720)/(O2720-N2720))*100)),0))</f>
        <v/>
      </c>
      <c r="AF2720" s="11">
        <f>ROUND(MAX(0,MIN(100,50+((H2720-K2720)/K2720)*1000)),0)</f>
        <v/>
      </c>
      <c r="AG2720" s="11">
        <f>IFERROR(ROUND(MAX(0,MIN(100,50+25*LN(MAX(0.01,X2720)))),0),25)</f>
        <v/>
      </c>
      <c r="AH2720" s="11">
        <f>ROUND(IF(M2720&lt;=-30,0,IF(M2720&lt;=-20,20,IF(M2720&lt;=-10,50,100))),0)</f>
        <v/>
      </c>
      <c r="AI2720" s="11">
        <f>ROUND(MAX(0,MIN(100,50+(Z2720*10))),0)</f>
        <v/>
      </c>
      <c r="AJ2720" s="11">
        <f>IFERROR(IF(--AA2720&gt;=80,"خرید قوی",IF(--AA2720&gt;=70,"خرید مشروط",IF(--AA2720&gt;=60,"مراقبت",IF(--AA2720&gt;=45,"ضعیف","عدم ورود")))),"")</f>
        <v/>
      </c>
    </row>
    <row r="2721">
      <c r="A2721" s="15">
        <f>'دیده بان بازار'!A2724</f>
        <v/>
      </c>
      <c r="B2721" s="16">
        <f>'دیده بان بازار'!B2724</f>
        <v/>
      </c>
      <c r="C2721" s="16">
        <f>'دیده بان بازار'!C2724</f>
        <v/>
      </c>
      <c r="D2721" s="16">
        <f>'دیده بان بازار'!D2724</f>
        <v/>
      </c>
      <c r="E2721" s="17">
        <f>'دیده بان بازار'!E2724</f>
        <v/>
      </c>
      <c r="F2721" s="16">
        <f>'دیده بان بازار'!F2724</f>
        <v/>
      </c>
      <c r="G2721" s="16">
        <f>'دیده بان بازار'!G2724</f>
        <v/>
      </c>
      <c r="H2721" s="16">
        <f>'دیده بان بازار'!H2724</f>
        <v/>
      </c>
      <c r="I2721" s="16">
        <f>'دیده بان بازار'!I2724</f>
        <v/>
      </c>
      <c r="J2721" s="16">
        <f>'دیده بان بازار'!J2724</f>
        <v/>
      </c>
      <c r="K2721" s="16">
        <f>'دیده بان بازار'!K2724</f>
        <v/>
      </c>
      <c r="L2721" s="16">
        <f>'دیده بان بازار'!L2724</f>
        <v/>
      </c>
      <c r="M2721" s="16">
        <f>'دیده بان بازار'!M2724</f>
        <v/>
      </c>
      <c r="N2721" s="16">
        <f>'دیده بان بازار'!N2724</f>
        <v/>
      </c>
      <c r="O2721" s="16">
        <f>'دیده بان بازار'!O2724</f>
        <v/>
      </c>
      <c r="P2721" s="16">
        <f>'دیده بان بازار'!P2724</f>
        <v/>
      </c>
      <c r="Q2721" s="16">
        <f>'دیده بان بازار'!Q2724</f>
        <v/>
      </c>
      <c r="R2721" s="16">
        <f>'دیده بان بازار'!R2724</f>
        <v/>
      </c>
      <c r="S2721" s="16">
        <f>'دیده بان بازار'!S2724</f>
        <v/>
      </c>
      <c r="T2721" s="16">
        <f>'دیده بان بازار'!T2724</f>
        <v/>
      </c>
      <c r="U2721" s="16">
        <f>'دیده بان بازار'!U2724</f>
        <v/>
      </c>
      <c r="V2721" s="16">
        <f>'دیده بان بازار'!V2724</f>
        <v/>
      </c>
      <c r="W2721" s="7">
        <f>'دیده بان بازار'!W2724</f>
        <v/>
      </c>
      <c r="X2721" s="11">
        <f>IFERROR(IF(OR(R2721&lt;=0,W2721&lt;=0,S2721&lt;=0,V2721&lt;=0),0,ROUND((S2721/R2721)/(V2721/W2721),2)),0)</f>
        <v/>
      </c>
      <c r="Y2721" s="11">
        <f>IFERROR(IF(OR(S2721&lt;=0,V2721&lt;=0),0,ROUND(S2721/V2721,2)),0)</f>
        <v/>
      </c>
      <c r="Z2721" s="11">
        <f>IFERROR(J2721-M2721,0)</f>
        <v/>
      </c>
      <c r="AA2721" s="11">
        <f>IFERROR(ROUND(MAX(0,MIN(100,((AB2721*0.2)+(AC2721*0.15)+(AD2721*0.15)+(AE2721*0.1)+(AF2721*0.1)+(AG2721*0.15)+(MIN(Y2721/3,1)*100*0.1)+(AI2721*0.05))*((AH2721/100)*0.25+0.75))),0),0)</f>
        <v/>
      </c>
      <c r="AB2721" s="11">
        <f>ROUND(MAX(0,MIN(100,((M2721+10)/20)*100)),0)</f>
        <v/>
      </c>
      <c r="AC2721" s="11">
        <f>IFERROR(IF(D2721&lt;=0,0,ROUND(COUNTIFS($D$4:$D$3359,"&lt;="&amp;D2721,$D$4:$D$3359,"&gt;0")/COUNTIF($D$4:$D$3359,"&gt;0")*100,0)),0)</f>
        <v/>
      </c>
      <c r="AD2721" s="11">
        <f>IF(E2721&lt;=0,0,ROUND(MAX(0,MIN(100,(LOG10(1+E2721/1000000000)/LOG10(101))*100)),0))</f>
        <v/>
      </c>
      <c r="AE2721" s="11">
        <f>IF(O2721=N2721,50,ROUND(MAX(0,MIN(100,((H2721-N2721)/(O2721-N2721))*100)),0))</f>
        <v/>
      </c>
      <c r="AF2721" s="11">
        <f>ROUND(MAX(0,MIN(100,50+((H2721-K2721)/K2721)*1000)),0)</f>
        <v/>
      </c>
      <c r="AG2721" s="11">
        <f>IFERROR(ROUND(MAX(0,MIN(100,50+25*LN(MAX(0.01,X2721)))),0),25)</f>
        <v/>
      </c>
      <c r="AH2721" s="11">
        <f>ROUND(IF(M2721&lt;=-30,0,IF(M2721&lt;=-20,20,IF(M2721&lt;=-10,50,100))),0)</f>
        <v/>
      </c>
      <c r="AI2721" s="11">
        <f>ROUND(MAX(0,MIN(100,50+(Z2721*10))),0)</f>
        <v/>
      </c>
      <c r="AJ2721" s="11">
        <f>IFERROR(IF(--AA2721&gt;=80,"خرید قوی",IF(--AA2721&gt;=70,"خرید مشروط",IF(--AA2721&gt;=60,"مراقبت",IF(--AA2721&gt;=45,"ضعیف","عدم ورود")))),"")</f>
        <v/>
      </c>
    </row>
    <row r="2722">
      <c r="A2722" s="12">
        <f>'دیده بان بازار'!A2725</f>
        <v/>
      </c>
      <c r="B2722" s="13">
        <f>'دیده بان بازار'!B2725</f>
        <v/>
      </c>
      <c r="C2722" s="13">
        <f>'دیده بان بازار'!C2725</f>
        <v/>
      </c>
      <c r="D2722" s="13">
        <f>'دیده بان بازار'!D2725</f>
        <v/>
      </c>
      <c r="E2722" s="14">
        <f>'دیده بان بازار'!E2725</f>
        <v/>
      </c>
      <c r="F2722" s="13">
        <f>'دیده بان بازار'!F2725</f>
        <v/>
      </c>
      <c r="G2722" s="13">
        <f>'دیده بان بازار'!G2725</f>
        <v/>
      </c>
      <c r="H2722" s="13">
        <f>'دیده بان بازار'!H2725</f>
        <v/>
      </c>
      <c r="I2722" s="13">
        <f>'دیده بان بازار'!I2725</f>
        <v/>
      </c>
      <c r="J2722" s="13">
        <f>'دیده بان بازار'!J2725</f>
        <v/>
      </c>
      <c r="K2722" s="13">
        <f>'دیده بان بازار'!K2725</f>
        <v/>
      </c>
      <c r="L2722" s="13">
        <f>'دیده بان بازار'!L2725</f>
        <v/>
      </c>
      <c r="M2722" s="13">
        <f>'دیده بان بازار'!M2725</f>
        <v/>
      </c>
      <c r="N2722" s="13">
        <f>'دیده بان بازار'!N2725</f>
        <v/>
      </c>
      <c r="O2722" s="13">
        <f>'دیده بان بازار'!O2725</f>
        <v/>
      </c>
      <c r="P2722" s="13">
        <f>'دیده بان بازار'!P2725</f>
        <v/>
      </c>
      <c r="Q2722" s="13">
        <f>'دیده بان بازار'!Q2725</f>
        <v/>
      </c>
      <c r="R2722" s="13">
        <f>'دیده بان بازار'!R2725</f>
        <v/>
      </c>
      <c r="S2722" s="13">
        <f>'دیده بان بازار'!S2725</f>
        <v/>
      </c>
      <c r="T2722" s="13">
        <f>'دیده بان بازار'!T2725</f>
        <v/>
      </c>
      <c r="U2722" s="13">
        <f>'دیده بان بازار'!U2725</f>
        <v/>
      </c>
      <c r="V2722" s="13">
        <f>'دیده بان بازار'!V2725</f>
        <v/>
      </c>
      <c r="W2722" s="6">
        <f>'دیده بان بازار'!W2725</f>
        <v/>
      </c>
      <c r="X2722" s="11">
        <f>IFERROR(IF(OR(R2722&lt;=0,W2722&lt;=0,S2722&lt;=0,V2722&lt;=0),0,ROUND((S2722/R2722)/(V2722/W2722),2)),0)</f>
        <v/>
      </c>
      <c r="Y2722" s="11">
        <f>IFERROR(IF(OR(S2722&lt;=0,V2722&lt;=0),0,ROUND(S2722/V2722,2)),0)</f>
        <v/>
      </c>
      <c r="Z2722" s="11">
        <f>IFERROR(J2722-M2722,0)</f>
        <v/>
      </c>
      <c r="AA2722" s="11">
        <f>IFERROR(ROUND(MAX(0,MIN(100,((AB2722*0.2)+(AC2722*0.15)+(AD2722*0.15)+(AE2722*0.1)+(AF2722*0.1)+(AG2722*0.15)+(MIN(Y2722/3,1)*100*0.1)+(AI2722*0.05))*((AH2722/100)*0.25+0.75))),0),0)</f>
        <v/>
      </c>
      <c r="AB2722" s="11">
        <f>ROUND(MAX(0,MIN(100,((M2722+10)/20)*100)),0)</f>
        <v/>
      </c>
      <c r="AC2722" s="11">
        <f>IFERROR(IF(D2722&lt;=0,0,ROUND(COUNTIFS($D$4:$D$3359,"&lt;="&amp;D2722,$D$4:$D$3359,"&gt;0")/COUNTIF($D$4:$D$3359,"&gt;0")*100,0)),0)</f>
        <v/>
      </c>
      <c r="AD2722" s="11">
        <f>IF(E2722&lt;=0,0,ROUND(MAX(0,MIN(100,(LOG10(1+E2722/1000000000)/LOG10(101))*100)),0))</f>
        <v/>
      </c>
      <c r="AE2722" s="11">
        <f>IF(O2722=N2722,50,ROUND(MAX(0,MIN(100,((H2722-N2722)/(O2722-N2722))*100)),0))</f>
        <v/>
      </c>
      <c r="AF2722" s="11">
        <f>ROUND(MAX(0,MIN(100,50+((H2722-K2722)/K2722)*1000)),0)</f>
        <v/>
      </c>
      <c r="AG2722" s="11">
        <f>IFERROR(ROUND(MAX(0,MIN(100,50+25*LN(MAX(0.01,X2722)))),0),25)</f>
        <v/>
      </c>
      <c r="AH2722" s="11">
        <f>ROUND(IF(M2722&lt;=-30,0,IF(M2722&lt;=-20,20,IF(M2722&lt;=-10,50,100))),0)</f>
        <v/>
      </c>
      <c r="AI2722" s="11">
        <f>ROUND(MAX(0,MIN(100,50+(Z2722*10))),0)</f>
        <v/>
      </c>
      <c r="AJ2722" s="11">
        <f>IFERROR(IF(--AA2722&gt;=80,"خرید قوی",IF(--AA2722&gt;=70,"خرید مشروط",IF(--AA2722&gt;=60,"مراقبت",IF(--AA2722&gt;=45,"ضعیف","عدم ورود")))),"")</f>
        <v/>
      </c>
    </row>
    <row r="2723">
      <c r="A2723" s="15">
        <f>'دیده بان بازار'!A2726</f>
        <v/>
      </c>
      <c r="B2723" s="16">
        <f>'دیده بان بازار'!B2726</f>
        <v/>
      </c>
      <c r="C2723" s="16">
        <f>'دیده بان بازار'!C2726</f>
        <v/>
      </c>
      <c r="D2723" s="16">
        <f>'دیده بان بازار'!D2726</f>
        <v/>
      </c>
      <c r="E2723" s="17">
        <f>'دیده بان بازار'!E2726</f>
        <v/>
      </c>
      <c r="F2723" s="16">
        <f>'دیده بان بازار'!F2726</f>
        <v/>
      </c>
      <c r="G2723" s="16">
        <f>'دیده بان بازار'!G2726</f>
        <v/>
      </c>
      <c r="H2723" s="16">
        <f>'دیده بان بازار'!H2726</f>
        <v/>
      </c>
      <c r="I2723" s="16">
        <f>'دیده بان بازار'!I2726</f>
        <v/>
      </c>
      <c r="J2723" s="16">
        <f>'دیده بان بازار'!J2726</f>
        <v/>
      </c>
      <c r="K2723" s="16">
        <f>'دیده بان بازار'!K2726</f>
        <v/>
      </c>
      <c r="L2723" s="16">
        <f>'دیده بان بازار'!L2726</f>
        <v/>
      </c>
      <c r="M2723" s="16">
        <f>'دیده بان بازار'!M2726</f>
        <v/>
      </c>
      <c r="N2723" s="16">
        <f>'دیده بان بازار'!N2726</f>
        <v/>
      </c>
      <c r="O2723" s="16">
        <f>'دیده بان بازار'!O2726</f>
        <v/>
      </c>
      <c r="P2723" s="16">
        <f>'دیده بان بازار'!P2726</f>
        <v/>
      </c>
      <c r="Q2723" s="16">
        <f>'دیده بان بازار'!Q2726</f>
        <v/>
      </c>
      <c r="R2723" s="16">
        <f>'دیده بان بازار'!R2726</f>
        <v/>
      </c>
      <c r="S2723" s="16">
        <f>'دیده بان بازار'!S2726</f>
        <v/>
      </c>
      <c r="T2723" s="16">
        <f>'دیده بان بازار'!T2726</f>
        <v/>
      </c>
      <c r="U2723" s="16">
        <f>'دیده بان بازار'!U2726</f>
        <v/>
      </c>
      <c r="V2723" s="16">
        <f>'دیده بان بازار'!V2726</f>
        <v/>
      </c>
      <c r="W2723" s="7">
        <f>'دیده بان بازار'!W2726</f>
        <v/>
      </c>
      <c r="X2723" s="11">
        <f>IFERROR(IF(OR(R2723&lt;=0,W2723&lt;=0,S2723&lt;=0,V2723&lt;=0),0,ROUND((S2723/R2723)/(V2723/W2723),2)),0)</f>
        <v/>
      </c>
      <c r="Y2723" s="11">
        <f>IFERROR(IF(OR(S2723&lt;=0,V2723&lt;=0),0,ROUND(S2723/V2723,2)),0)</f>
        <v/>
      </c>
      <c r="Z2723" s="11">
        <f>IFERROR(J2723-M2723,0)</f>
        <v/>
      </c>
      <c r="AA2723" s="11">
        <f>IFERROR(ROUND(MAX(0,MIN(100,((AB2723*0.2)+(AC2723*0.15)+(AD2723*0.15)+(AE2723*0.1)+(AF2723*0.1)+(AG2723*0.15)+(MIN(Y2723/3,1)*100*0.1)+(AI2723*0.05))*((AH2723/100)*0.25+0.75))),0),0)</f>
        <v/>
      </c>
      <c r="AB2723" s="11">
        <f>ROUND(MAX(0,MIN(100,((M2723+10)/20)*100)),0)</f>
        <v/>
      </c>
      <c r="AC2723" s="11">
        <f>IFERROR(IF(D2723&lt;=0,0,ROUND(COUNTIFS($D$4:$D$3359,"&lt;="&amp;D2723,$D$4:$D$3359,"&gt;0")/COUNTIF($D$4:$D$3359,"&gt;0")*100,0)),0)</f>
        <v/>
      </c>
      <c r="AD2723" s="11">
        <f>IF(E2723&lt;=0,0,ROUND(MAX(0,MIN(100,(LOG10(1+E2723/1000000000)/LOG10(101))*100)),0))</f>
        <v/>
      </c>
      <c r="AE2723" s="11">
        <f>IF(O2723=N2723,50,ROUND(MAX(0,MIN(100,((H2723-N2723)/(O2723-N2723))*100)),0))</f>
        <v/>
      </c>
      <c r="AF2723" s="11">
        <f>ROUND(MAX(0,MIN(100,50+((H2723-K2723)/K2723)*1000)),0)</f>
        <v/>
      </c>
      <c r="AG2723" s="11">
        <f>IFERROR(ROUND(MAX(0,MIN(100,50+25*LN(MAX(0.01,X2723)))),0),25)</f>
        <v/>
      </c>
      <c r="AH2723" s="11">
        <f>ROUND(IF(M2723&lt;=-30,0,IF(M2723&lt;=-20,20,IF(M2723&lt;=-10,50,100))),0)</f>
        <v/>
      </c>
      <c r="AI2723" s="11">
        <f>ROUND(MAX(0,MIN(100,50+(Z2723*10))),0)</f>
        <v/>
      </c>
      <c r="AJ2723" s="11">
        <f>IFERROR(IF(--AA2723&gt;=80,"خرید قوی",IF(--AA2723&gt;=70,"خرید مشروط",IF(--AA2723&gt;=60,"مراقبت",IF(--AA2723&gt;=45,"ضعیف","عدم ورود")))),"")</f>
        <v/>
      </c>
    </row>
    <row r="2724">
      <c r="A2724" s="12">
        <f>'دیده بان بازار'!A2727</f>
        <v/>
      </c>
      <c r="B2724" s="13">
        <f>'دیده بان بازار'!B2727</f>
        <v/>
      </c>
      <c r="C2724" s="13">
        <f>'دیده بان بازار'!C2727</f>
        <v/>
      </c>
      <c r="D2724" s="13">
        <f>'دیده بان بازار'!D2727</f>
        <v/>
      </c>
      <c r="E2724" s="14">
        <f>'دیده بان بازار'!E2727</f>
        <v/>
      </c>
      <c r="F2724" s="13">
        <f>'دیده بان بازار'!F2727</f>
        <v/>
      </c>
      <c r="G2724" s="13">
        <f>'دیده بان بازار'!G2727</f>
        <v/>
      </c>
      <c r="H2724" s="13">
        <f>'دیده بان بازار'!H2727</f>
        <v/>
      </c>
      <c r="I2724" s="13">
        <f>'دیده بان بازار'!I2727</f>
        <v/>
      </c>
      <c r="J2724" s="13">
        <f>'دیده بان بازار'!J2727</f>
        <v/>
      </c>
      <c r="K2724" s="13">
        <f>'دیده بان بازار'!K2727</f>
        <v/>
      </c>
      <c r="L2724" s="13">
        <f>'دیده بان بازار'!L2727</f>
        <v/>
      </c>
      <c r="M2724" s="13">
        <f>'دیده بان بازار'!M2727</f>
        <v/>
      </c>
      <c r="N2724" s="13">
        <f>'دیده بان بازار'!N2727</f>
        <v/>
      </c>
      <c r="O2724" s="13">
        <f>'دیده بان بازار'!O2727</f>
        <v/>
      </c>
      <c r="P2724" s="13">
        <f>'دیده بان بازار'!P2727</f>
        <v/>
      </c>
      <c r="Q2724" s="13">
        <f>'دیده بان بازار'!Q2727</f>
        <v/>
      </c>
      <c r="R2724" s="13">
        <f>'دیده بان بازار'!R2727</f>
        <v/>
      </c>
      <c r="S2724" s="13">
        <f>'دیده بان بازار'!S2727</f>
        <v/>
      </c>
      <c r="T2724" s="13">
        <f>'دیده بان بازار'!T2727</f>
        <v/>
      </c>
      <c r="U2724" s="13">
        <f>'دیده بان بازار'!U2727</f>
        <v/>
      </c>
      <c r="V2724" s="13">
        <f>'دیده بان بازار'!V2727</f>
        <v/>
      </c>
      <c r="W2724" s="6">
        <f>'دیده بان بازار'!W2727</f>
        <v/>
      </c>
      <c r="X2724" s="11">
        <f>IFERROR(IF(OR(R2724&lt;=0,W2724&lt;=0,S2724&lt;=0,V2724&lt;=0),0,ROUND((S2724/R2724)/(V2724/W2724),2)),0)</f>
        <v/>
      </c>
      <c r="Y2724" s="11">
        <f>IFERROR(IF(OR(S2724&lt;=0,V2724&lt;=0),0,ROUND(S2724/V2724,2)),0)</f>
        <v/>
      </c>
      <c r="Z2724" s="11">
        <f>IFERROR(J2724-M2724,0)</f>
        <v/>
      </c>
      <c r="AA2724" s="11">
        <f>IFERROR(ROUND(MAX(0,MIN(100,((AB2724*0.2)+(AC2724*0.15)+(AD2724*0.15)+(AE2724*0.1)+(AF2724*0.1)+(AG2724*0.15)+(MIN(Y2724/3,1)*100*0.1)+(AI2724*0.05))*((AH2724/100)*0.25+0.75))),0),0)</f>
        <v/>
      </c>
      <c r="AB2724" s="11">
        <f>ROUND(MAX(0,MIN(100,((M2724+10)/20)*100)),0)</f>
        <v/>
      </c>
      <c r="AC2724" s="11">
        <f>IFERROR(IF(D2724&lt;=0,0,ROUND(COUNTIFS($D$4:$D$3359,"&lt;="&amp;D2724,$D$4:$D$3359,"&gt;0")/COUNTIF($D$4:$D$3359,"&gt;0")*100,0)),0)</f>
        <v/>
      </c>
      <c r="AD2724" s="11">
        <f>IF(E2724&lt;=0,0,ROUND(MAX(0,MIN(100,(LOG10(1+E2724/1000000000)/LOG10(101))*100)),0))</f>
        <v/>
      </c>
      <c r="AE2724" s="11">
        <f>IF(O2724=N2724,50,ROUND(MAX(0,MIN(100,((H2724-N2724)/(O2724-N2724))*100)),0))</f>
        <v/>
      </c>
      <c r="AF2724" s="11">
        <f>ROUND(MAX(0,MIN(100,50+((H2724-K2724)/K2724)*1000)),0)</f>
        <v/>
      </c>
      <c r="AG2724" s="11">
        <f>IFERROR(ROUND(MAX(0,MIN(100,50+25*LN(MAX(0.01,X2724)))),0),25)</f>
        <v/>
      </c>
      <c r="AH2724" s="11">
        <f>ROUND(IF(M2724&lt;=-30,0,IF(M2724&lt;=-20,20,IF(M2724&lt;=-10,50,100))),0)</f>
        <v/>
      </c>
      <c r="AI2724" s="11">
        <f>ROUND(MAX(0,MIN(100,50+(Z2724*10))),0)</f>
        <v/>
      </c>
      <c r="AJ2724" s="11">
        <f>IFERROR(IF(--AA2724&gt;=80,"خرید قوی",IF(--AA2724&gt;=70,"خرید مشروط",IF(--AA2724&gt;=60,"مراقبت",IF(--AA2724&gt;=45,"ضعیف","عدم ورود")))),"")</f>
        <v/>
      </c>
    </row>
    <row r="2725">
      <c r="A2725" s="15">
        <f>'دیده بان بازار'!A2728</f>
        <v/>
      </c>
      <c r="B2725" s="16">
        <f>'دیده بان بازار'!B2728</f>
        <v/>
      </c>
      <c r="C2725" s="16">
        <f>'دیده بان بازار'!C2728</f>
        <v/>
      </c>
      <c r="D2725" s="16">
        <f>'دیده بان بازار'!D2728</f>
        <v/>
      </c>
      <c r="E2725" s="17">
        <f>'دیده بان بازار'!E2728</f>
        <v/>
      </c>
      <c r="F2725" s="16">
        <f>'دیده بان بازار'!F2728</f>
        <v/>
      </c>
      <c r="G2725" s="16">
        <f>'دیده بان بازار'!G2728</f>
        <v/>
      </c>
      <c r="H2725" s="16">
        <f>'دیده بان بازار'!H2728</f>
        <v/>
      </c>
      <c r="I2725" s="16">
        <f>'دیده بان بازار'!I2728</f>
        <v/>
      </c>
      <c r="J2725" s="16">
        <f>'دیده بان بازار'!J2728</f>
        <v/>
      </c>
      <c r="K2725" s="16">
        <f>'دیده بان بازار'!K2728</f>
        <v/>
      </c>
      <c r="L2725" s="16">
        <f>'دیده بان بازار'!L2728</f>
        <v/>
      </c>
      <c r="M2725" s="16">
        <f>'دیده بان بازار'!M2728</f>
        <v/>
      </c>
      <c r="N2725" s="16">
        <f>'دیده بان بازار'!N2728</f>
        <v/>
      </c>
      <c r="O2725" s="16">
        <f>'دیده بان بازار'!O2728</f>
        <v/>
      </c>
      <c r="P2725" s="16">
        <f>'دیده بان بازار'!P2728</f>
        <v/>
      </c>
      <c r="Q2725" s="16">
        <f>'دیده بان بازار'!Q2728</f>
        <v/>
      </c>
      <c r="R2725" s="16">
        <f>'دیده بان بازار'!R2728</f>
        <v/>
      </c>
      <c r="S2725" s="16">
        <f>'دیده بان بازار'!S2728</f>
        <v/>
      </c>
      <c r="T2725" s="16">
        <f>'دیده بان بازار'!T2728</f>
        <v/>
      </c>
      <c r="U2725" s="16">
        <f>'دیده بان بازار'!U2728</f>
        <v/>
      </c>
      <c r="V2725" s="16">
        <f>'دیده بان بازار'!V2728</f>
        <v/>
      </c>
      <c r="W2725" s="7">
        <f>'دیده بان بازار'!W2728</f>
        <v/>
      </c>
      <c r="X2725" s="11">
        <f>IFERROR(IF(OR(R2725&lt;=0,W2725&lt;=0,S2725&lt;=0,V2725&lt;=0),0,ROUND((S2725/R2725)/(V2725/W2725),2)),0)</f>
        <v/>
      </c>
      <c r="Y2725" s="11">
        <f>IFERROR(IF(OR(S2725&lt;=0,V2725&lt;=0),0,ROUND(S2725/V2725,2)),0)</f>
        <v/>
      </c>
      <c r="Z2725" s="11">
        <f>IFERROR(J2725-M2725,0)</f>
        <v/>
      </c>
      <c r="AA2725" s="11">
        <f>IFERROR(ROUND(MAX(0,MIN(100,((AB2725*0.2)+(AC2725*0.15)+(AD2725*0.15)+(AE2725*0.1)+(AF2725*0.1)+(AG2725*0.15)+(MIN(Y2725/3,1)*100*0.1)+(AI2725*0.05))*((AH2725/100)*0.25+0.75))),0),0)</f>
        <v/>
      </c>
      <c r="AB2725" s="11">
        <f>ROUND(MAX(0,MIN(100,((M2725+10)/20)*100)),0)</f>
        <v/>
      </c>
      <c r="AC2725" s="11">
        <f>IFERROR(IF(D2725&lt;=0,0,ROUND(COUNTIFS($D$4:$D$3359,"&lt;="&amp;D2725,$D$4:$D$3359,"&gt;0")/COUNTIF($D$4:$D$3359,"&gt;0")*100,0)),0)</f>
        <v/>
      </c>
      <c r="AD2725" s="11">
        <f>IF(E2725&lt;=0,0,ROUND(MAX(0,MIN(100,(LOG10(1+E2725/1000000000)/LOG10(101))*100)),0))</f>
        <v/>
      </c>
      <c r="AE2725" s="11">
        <f>IF(O2725=N2725,50,ROUND(MAX(0,MIN(100,((H2725-N2725)/(O2725-N2725))*100)),0))</f>
        <v/>
      </c>
      <c r="AF2725" s="11">
        <f>ROUND(MAX(0,MIN(100,50+((H2725-K2725)/K2725)*1000)),0)</f>
        <v/>
      </c>
      <c r="AG2725" s="11">
        <f>IFERROR(ROUND(MAX(0,MIN(100,50+25*LN(MAX(0.01,X2725)))),0),25)</f>
        <v/>
      </c>
      <c r="AH2725" s="11">
        <f>ROUND(IF(M2725&lt;=-30,0,IF(M2725&lt;=-20,20,IF(M2725&lt;=-10,50,100))),0)</f>
        <v/>
      </c>
      <c r="AI2725" s="11">
        <f>ROUND(MAX(0,MIN(100,50+(Z2725*10))),0)</f>
        <v/>
      </c>
      <c r="AJ2725" s="11">
        <f>IFERROR(IF(--AA2725&gt;=80,"خرید قوی",IF(--AA2725&gt;=70,"خرید مشروط",IF(--AA2725&gt;=60,"مراقبت",IF(--AA2725&gt;=45,"ضعیف","عدم ورود")))),"")</f>
        <v/>
      </c>
    </row>
    <row r="2726">
      <c r="A2726" s="12">
        <f>'دیده بان بازار'!A2729</f>
        <v/>
      </c>
      <c r="B2726" s="13">
        <f>'دیده بان بازار'!B2729</f>
        <v/>
      </c>
      <c r="C2726" s="13">
        <f>'دیده بان بازار'!C2729</f>
        <v/>
      </c>
      <c r="D2726" s="13">
        <f>'دیده بان بازار'!D2729</f>
        <v/>
      </c>
      <c r="E2726" s="14">
        <f>'دیده بان بازار'!E2729</f>
        <v/>
      </c>
      <c r="F2726" s="13">
        <f>'دیده بان بازار'!F2729</f>
        <v/>
      </c>
      <c r="G2726" s="13">
        <f>'دیده بان بازار'!G2729</f>
        <v/>
      </c>
      <c r="H2726" s="13">
        <f>'دیده بان بازار'!H2729</f>
        <v/>
      </c>
      <c r="I2726" s="13">
        <f>'دیده بان بازار'!I2729</f>
        <v/>
      </c>
      <c r="J2726" s="13">
        <f>'دیده بان بازار'!J2729</f>
        <v/>
      </c>
      <c r="K2726" s="13">
        <f>'دیده بان بازار'!K2729</f>
        <v/>
      </c>
      <c r="L2726" s="13">
        <f>'دیده بان بازار'!L2729</f>
        <v/>
      </c>
      <c r="M2726" s="13">
        <f>'دیده بان بازار'!M2729</f>
        <v/>
      </c>
      <c r="N2726" s="13">
        <f>'دیده بان بازار'!N2729</f>
        <v/>
      </c>
      <c r="O2726" s="13">
        <f>'دیده بان بازار'!O2729</f>
        <v/>
      </c>
      <c r="P2726" s="13">
        <f>'دیده بان بازار'!P2729</f>
        <v/>
      </c>
      <c r="Q2726" s="13">
        <f>'دیده بان بازار'!Q2729</f>
        <v/>
      </c>
      <c r="R2726" s="13">
        <f>'دیده بان بازار'!R2729</f>
        <v/>
      </c>
      <c r="S2726" s="13">
        <f>'دیده بان بازار'!S2729</f>
        <v/>
      </c>
      <c r="T2726" s="13">
        <f>'دیده بان بازار'!T2729</f>
        <v/>
      </c>
      <c r="U2726" s="13">
        <f>'دیده بان بازار'!U2729</f>
        <v/>
      </c>
      <c r="V2726" s="13">
        <f>'دیده بان بازار'!V2729</f>
        <v/>
      </c>
      <c r="W2726" s="6">
        <f>'دیده بان بازار'!W2729</f>
        <v/>
      </c>
      <c r="X2726" s="11">
        <f>IFERROR(IF(OR(R2726&lt;=0,W2726&lt;=0,S2726&lt;=0,V2726&lt;=0),0,ROUND((S2726/R2726)/(V2726/W2726),2)),0)</f>
        <v/>
      </c>
      <c r="Y2726" s="11">
        <f>IFERROR(IF(OR(S2726&lt;=0,V2726&lt;=0),0,ROUND(S2726/V2726,2)),0)</f>
        <v/>
      </c>
      <c r="Z2726" s="11">
        <f>IFERROR(J2726-M2726,0)</f>
        <v/>
      </c>
      <c r="AA2726" s="11">
        <f>IFERROR(ROUND(MAX(0,MIN(100,((AB2726*0.2)+(AC2726*0.15)+(AD2726*0.15)+(AE2726*0.1)+(AF2726*0.1)+(AG2726*0.15)+(MIN(Y2726/3,1)*100*0.1)+(AI2726*0.05))*((AH2726/100)*0.25+0.75))),0),0)</f>
        <v/>
      </c>
      <c r="AB2726" s="11">
        <f>ROUND(MAX(0,MIN(100,((M2726+10)/20)*100)),0)</f>
        <v/>
      </c>
      <c r="AC2726" s="11">
        <f>IFERROR(IF(D2726&lt;=0,0,ROUND(COUNTIFS($D$4:$D$3359,"&lt;="&amp;D2726,$D$4:$D$3359,"&gt;0")/COUNTIF($D$4:$D$3359,"&gt;0")*100,0)),0)</f>
        <v/>
      </c>
      <c r="AD2726" s="11">
        <f>IF(E2726&lt;=0,0,ROUND(MAX(0,MIN(100,(LOG10(1+E2726/1000000000)/LOG10(101))*100)),0))</f>
        <v/>
      </c>
      <c r="AE2726" s="11">
        <f>IF(O2726=N2726,50,ROUND(MAX(0,MIN(100,((H2726-N2726)/(O2726-N2726))*100)),0))</f>
        <v/>
      </c>
      <c r="AF2726" s="11">
        <f>ROUND(MAX(0,MIN(100,50+((H2726-K2726)/K2726)*1000)),0)</f>
        <v/>
      </c>
      <c r="AG2726" s="11">
        <f>IFERROR(ROUND(MAX(0,MIN(100,50+25*LN(MAX(0.01,X2726)))),0),25)</f>
        <v/>
      </c>
      <c r="AH2726" s="11">
        <f>ROUND(IF(M2726&lt;=-30,0,IF(M2726&lt;=-20,20,IF(M2726&lt;=-10,50,100))),0)</f>
        <v/>
      </c>
      <c r="AI2726" s="11">
        <f>ROUND(MAX(0,MIN(100,50+(Z2726*10))),0)</f>
        <v/>
      </c>
      <c r="AJ2726" s="11">
        <f>IFERROR(IF(--AA2726&gt;=80,"خرید قوی",IF(--AA2726&gt;=70,"خرید مشروط",IF(--AA2726&gt;=60,"مراقبت",IF(--AA2726&gt;=45,"ضعیف","عدم ورود")))),"")</f>
        <v/>
      </c>
    </row>
    <row r="2727">
      <c r="A2727" s="15">
        <f>'دیده بان بازار'!A2730</f>
        <v/>
      </c>
      <c r="B2727" s="16">
        <f>'دیده بان بازار'!B2730</f>
        <v/>
      </c>
      <c r="C2727" s="16">
        <f>'دیده بان بازار'!C2730</f>
        <v/>
      </c>
      <c r="D2727" s="16">
        <f>'دیده بان بازار'!D2730</f>
        <v/>
      </c>
      <c r="E2727" s="17">
        <f>'دیده بان بازار'!E2730</f>
        <v/>
      </c>
      <c r="F2727" s="16">
        <f>'دیده بان بازار'!F2730</f>
        <v/>
      </c>
      <c r="G2727" s="16">
        <f>'دیده بان بازار'!G2730</f>
        <v/>
      </c>
      <c r="H2727" s="16">
        <f>'دیده بان بازار'!H2730</f>
        <v/>
      </c>
      <c r="I2727" s="16">
        <f>'دیده بان بازار'!I2730</f>
        <v/>
      </c>
      <c r="J2727" s="16">
        <f>'دیده بان بازار'!J2730</f>
        <v/>
      </c>
      <c r="K2727" s="16">
        <f>'دیده بان بازار'!K2730</f>
        <v/>
      </c>
      <c r="L2727" s="16">
        <f>'دیده بان بازار'!L2730</f>
        <v/>
      </c>
      <c r="M2727" s="16">
        <f>'دیده بان بازار'!M2730</f>
        <v/>
      </c>
      <c r="N2727" s="16">
        <f>'دیده بان بازار'!N2730</f>
        <v/>
      </c>
      <c r="O2727" s="16">
        <f>'دیده بان بازار'!O2730</f>
        <v/>
      </c>
      <c r="P2727" s="16">
        <f>'دیده بان بازار'!P2730</f>
        <v/>
      </c>
      <c r="Q2727" s="16">
        <f>'دیده بان بازار'!Q2730</f>
        <v/>
      </c>
      <c r="R2727" s="16">
        <f>'دیده بان بازار'!R2730</f>
        <v/>
      </c>
      <c r="S2727" s="16">
        <f>'دیده بان بازار'!S2730</f>
        <v/>
      </c>
      <c r="T2727" s="16">
        <f>'دیده بان بازار'!T2730</f>
        <v/>
      </c>
      <c r="U2727" s="16">
        <f>'دیده بان بازار'!U2730</f>
        <v/>
      </c>
      <c r="V2727" s="16">
        <f>'دیده بان بازار'!V2730</f>
        <v/>
      </c>
      <c r="W2727" s="7">
        <f>'دیده بان بازار'!W2730</f>
        <v/>
      </c>
      <c r="X2727" s="11">
        <f>IFERROR(IF(OR(R2727&lt;=0,W2727&lt;=0,S2727&lt;=0,V2727&lt;=0),0,ROUND((S2727/R2727)/(V2727/W2727),2)),0)</f>
        <v/>
      </c>
      <c r="Y2727" s="11">
        <f>IFERROR(IF(OR(S2727&lt;=0,V2727&lt;=0),0,ROUND(S2727/V2727,2)),0)</f>
        <v/>
      </c>
      <c r="Z2727" s="11">
        <f>IFERROR(J2727-M2727,0)</f>
        <v/>
      </c>
      <c r="AA2727" s="11">
        <f>IFERROR(ROUND(MAX(0,MIN(100,((AB2727*0.2)+(AC2727*0.15)+(AD2727*0.15)+(AE2727*0.1)+(AF2727*0.1)+(AG2727*0.15)+(MIN(Y2727/3,1)*100*0.1)+(AI2727*0.05))*((AH2727/100)*0.25+0.75))),0),0)</f>
        <v/>
      </c>
      <c r="AB2727" s="11">
        <f>ROUND(MAX(0,MIN(100,((M2727+10)/20)*100)),0)</f>
        <v/>
      </c>
      <c r="AC2727" s="11">
        <f>IFERROR(IF(D2727&lt;=0,0,ROUND(COUNTIFS($D$4:$D$3359,"&lt;="&amp;D2727,$D$4:$D$3359,"&gt;0")/COUNTIF($D$4:$D$3359,"&gt;0")*100,0)),0)</f>
        <v/>
      </c>
      <c r="AD2727" s="11">
        <f>IF(E2727&lt;=0,0,ROUND(MAX(0,MIN(100,(LOG10(1+E2727/1000000000)/LOG10(101))*100)),0))</f>
        <v/>
      </c>
      <c r="AE2727" s="11">
        <f>IF(O2727=N2727,50,ROUND(MAX(0,MIN(100,((H2727-N2727)/(O2727-N2727))*100)),0))</f>
        <v/>
      </c>
      <c r="AF2727" s="11">
        <f>ROUND(MAX(0,MIN(100,50+((H2727-K2727)/K2727)*1000)),0)</f>
        <v/>
      </c>
      <c r="AG2727" s="11">
        <f>IFERROR(ROUND(MAX(0,MIN(100,50+25*LN(MAX(0.01,X2727)))),0),25)</f>
        <v/>
      </c>
      <c r="AH2727" s="11">
        <f>ROUND(IF(M2727&lt;=-30,0,IF(M2727&lt;=-20,20,IF(M2727&lt;=-10,50,100))),0)</f>
        <v/>
      </c>
      <c r="AI2727" s="11">
        <f>ROUND(MAX(0,MIN(100,50+(Z2727*10))),0)</f>
        <v/>
      </c>
      <c r="AJ2727" s="11">
        <f>IFERROR(IF(--AA2727&gt;=80,"خرید قوی",IF(--AA2727&gt;=70,"خرید مشروط",IF(--AA2727&gt;=60,"مراقبت",IF(--AA2727&gt;=45,"ضعیف","عدم ورود")))),"")</f>
        <v/>
      </c>
    </row>
    <row r="2728">
      <c r="A2728" s="12">
        <f>'دیده بان بازار'!A2731</f>
        <v/>
      </c>
      <c r="B2728" s="13">
        <f>'دیده بان بازار'!B2731</f>
        <v/>
      </c>
      <c r="C2728" s="13">
        <f>'دیده بان بازار'!C2731</f>
        <v/>
      </c>
      <c r="D2728" s="13">
        <f>'دیده بان بازار'!D2731</f>
        <v/>
      </c>
      <c r="E2728" s="14">
        <f>'دیده بان بازار'!E2731</f>
        <v/>
      </c>
      <c r="F2728" s="13">
        <f>'دیده بان بازار'!F2731</f>
        <v/>
      </c>
      <c r="G2728" s="13">
        <f>'دیده بان بازار'!G2731</f>
        <v/>
      </c>
      <c r="H2728" s="13">
        <f>'دیده بان بازار'!H2731</f>
        <v/>
      </c>
      <c r="I2728" s="13">
        <f>'دیده بان بازار'!I2731</f>
        <v/>
      </c>
      <c r="J2728" s="13">
        <f>'دیده بان بازار'!J2731</f>
        <v/>
      </c>
      <c r="K2728" s="13">
        <f>'دیده بان بازار'!K2731</f>
        <v/>
      </c>
      <c r="L2728" s="13">
        <f>'دیده بان بازار'!L2731</f>
        <v/>
      </c>
      <c r="M2728" s="13">
        <f>'دیده بان بازار'!M2731</f>
        <v/>
      </c>
      <c r="N2728" s="13">
        <f>'دیده بان بازار'!N2731</f>
        <v/>
      </c>
      <c r="O2728" s="13">
        <f>'دیده بان بازار'!O2731</f>
        <v/>
      </c>
      <c r="P2728" s="13">
        <f>'دیده بان بازار'!P2731</f>
        <v/>
      </c>
      <c r="Q2728" s="13">
        <f>'دیده بان بازار'!Q2731</f>
        <v/>
      </c>
      <c r="R2728" s="13">
        <f>'دیده بان بازار'!R2731</f>
        <v/>
      </c>
      <c r="S2728" s="13">
        <f>'دیده بان بازار'!S2731</f>
        <v/>
      </c>
      <c r="T2728" s="13">
        <f>'دیده بان بازار'!T2731</f>
        <v/>
      </c>
      <c r="U2728" s="13">
        <f>'دیده بان بازار'!U2731</f>
        <v/>
      </c>
      <c r="V2728" s="13">
        <f>'دیده بان بازار'!V2731</f>
        <v/>
      </c>
      <c r="W2728" s="6">
        <f>'دیده بان بازار'!W2731</f>
        <v/>
      </c>
      <c r="X2728" s="11">
        <f>IFERROR(IF(OR(R2728&lt;=0,W2728&lt;=0,S2728&lt;=0,V2728&lt;=0),0,ROUND((S2728/R2728)/(V2728/W2728),2)),0)</f>
        <v/>
      </c>
      <c r="Y2728" s="11">
        <f>IFERROR(IF(OR(S2728&lt;=0,V2728&lt;=0),0,ROUND(S2728/V2728,2)),0)</f>
        <v/>
      </c>
      <c r="Z2728" s="11">
        <f>IFERROR(J2728-M2728,0)</f>
        <v/>
      </c>
      <c r="AA2728" s="11">
        <f>IFERROR(ROUND(MAX(0,MIN(100,((AB2728*0.2)+(AC2728*0.15)+(AD2728*0.15)+(AE2728*0.1)+(AF2728*0.1)+(AG2728*0.15)+(MIN(Y2728/3,1)*100*0.1)+(AI2728*0.05))*((AH2728/100)*0.25+0.75))),0),0)</f>
        <v/>
      </c>
      <c r="AB2728" s="11">
        <f>ROUND(MAX(0,MIN(100,((M2728+10)/20)*100)),0)</f>
        <v/>
      </c>
      <c r="AC2728" s="11">
        <f>IFERROR(IF(D2728&lt;=0,0,ROUND(COUNTIFS($D$4:$D$3359,"&lt;="&amp;D2728,$D$4:$D$3359,"&gt;0")/COUNTIF($D$4:$D$3359,"&gt;0")*100,0)),0)</f>
        <v/>
      </c>
      <c r="AD2728" s="11">
        <f>IF(E2728&lt;=0,0,ROUND(MAX(0,MIN(100,(LOG10(1+E2728/1000000000)/LOG10(101))*100)),0))</f>
        <v/>
      </c>
      <c r="AE2728" s="11">
        <f>IF(O2728=N2728,50,ROUND(MAX(0,MIN(100,((H2728-N2728)/(O2728-N2728))*100)),0))</f>
        <v/>
      </c>
      <c r="AF2728" s="11">
        <f>ROUND(MAX(0,MIN(100,50+((H2728-K2728)/K2728)*1000)),0)</f>
        <v/>
      </c>
      <c r="AG2728" s="11">
        <f>IFERROR(ROUND(MAX(0,MIN(100,50+25*LN(MAX(0.01,X2728)))),0),25)</f>
        <v/>
      </c>
      <c r="AH2728" s="11">
        <f>ROUND(IF(M2728&lt;=-30,0,IF(M2728&lt;=-20,20,IF(M2728&lt;=-10,50,100))),0)</f>
        <v/>
      </c>
      <c r="AI2728" s="11">
        <f>ROUND(MAX(0,MIN(100,50+(Z2728*10))),0)</f>
        <v/>
      </c>
      <c r="AJ2728" s="11">
        <f>IFERROR(IF(--AA2728&gt;=80,"خرید قوی",IF(--AA2728&gt;=70,"خرید مشروط",IF(--AA2728&gt;=60,"مراقبت",IF(--AA2728&gt;=45,"ضعیف","عدم ورود")))),"")</f>
        <v/>
      </c>
    </row>
    <row r="2729">
      <c r="A2729" s="15">
        <f>'دیده بان بازار'!A2732</f>
        <v/>
      </c>
      <c r="B2729" s="16">
        <f>'دیده بان بازار'!B2732</f>
        <v/>
      </c>
      <c r="C2729" s="16">
        <f>'دیده بان بازار'!C2732</f>
        <v/>
      </c>
      <c r="D2729" s="16">
        <f>'دیده بان بازار'!D2732</f>
        <v/>
      </c>
      <c r="E2729" s="17">
        <f>'دیده بان بازار'!E2732</f>
        <v/>
      </c>
      <c r="F2729" s="16">
        <f>'دیده بان بازار'!F2732</f>
        <v/>
      </c>
      <c r="G2729" s="16">
        <f>'دیده بان بازار'!G2732</f>
        <v/>
      </c>
      <c r="H2729" s="16">
        <f>'دیده بان بازار'!H2732</f>
        <v/>
      </c>
      <c r="I2729" s="16">
        <f>'دیده بان بازار'!I2732</f>
        <v/>
      </c>
      <c r="J2729" s="16">
        <f>'دیده بان بازار'!J2732</f>
        <v/>
      </c>
      <c r="K2729" s="16">
        <f>'دیده بان بازار'!K2732</f>
        <v/>
      </c>
      <c r="L2729" s="16">
        <f>'دیده بان بازار'!L2732</f>
        <v/>
      </c>
      <c r="M2729" s="16">
        <f>'دیده بان بازار'!M2732</f>
        <v/>
      </c>
      <c r="N2729" s="16">
        <f>'دیده بان بازار'!N2732</f>
        <v/>
      </c>
      <c r="O2729" s="16">
        <f>'دیده بان بازار'!O2732</f>
        <v/>
      </c>
      <c r="P2729" s="16">
        <f>'دیده بان بازار'!P2732</f>
        <v/>
      </c>
      <c r="Q2729" s="16">
        <f>'دیده بان بازار'!Q2732</f>
        <v/>
      </c>
      <c r="R2729" s="16">
        <f>'دیده بان بازار'!R2732</f>
        <v/>
      </c>
      <c r="S2729" s="16">
        <f>'دیده بان بازار'!S2732</f>
        <v/>
      </c>
      <c r="T2729" s="16">
        <f>'دیده بان بازار'!T2732</f>
        <v/>
      </c>
      <c r="U2729" s="16">
        <f>'دیده بان بازار'!U2732</f>
        <v/>
      </c>
      <c r="V2729" s="16">
        <f>'دیده بان بازار'!V2732</f>
        <v/>
      </c>
      <c r="W2729" s="7">
        <f>'دیده بان بازار'!W2732</f>
        <v/>
      </c>
      <c r="X2729" s="11">
        <f>IFERROR(IF(OR(R2729&lt;=0,W2729&lt;=0,S2729&lt;=0,V2729&lt;=0),0,ROUND((S2729/R2729)/(V2729/W2729),2)),0)</f>
        <v/>
      </c>
      <c r="Y2729" s="11">
        <f>IFERROR(IF(OR(S2729&lt;=0,V2729&lt;=0),0,ROUND(S2729/V2729,2)),0)</f>
        <v/>
      </c>
      <c r="Z2729" s="11">
        <f>IFERROR(J2729-M2729,0)</f>
        <v/>
      </c>
      <c r="AA2729" s="11">
        <f>IFERROR(ROUND(MAX(0,MIN(100,((AB2729*0.2)+(AC2729*0.15)+(AD2729*0.15)+(AE2729*0.1)+(AF2729*0.1)+(AG2729*0.15)+(MIN(Y2729/3,1)*100*0.1)+(AI2729*0.05))*((AH2729/100)*0.25+0.75))),0),0)</f>
        <v/>
      </c>
      <c r="AB2729" s="11">
        <f>ROUND(MAX(0,MIN(100,((M2729+10)/20)*100)),0)</f>
        <v/>
      </c>
      <c r="AC2729" s="11">
        <f>IFERROR(IF(D2729&lt;=0,0,ROUND(COUNTIFS($D$4:$D$3359,"&lt;="&amp;D2729,$D$4:$D$3359,"&gt;0")/COUNTIF($D$4:$D$3359,"&gt;0")*100,0)),0)</f>
        <v/>
      </c>
      <c r="AD2729" s="11">
        <f>IF(E2729&lt;=0,0,ROUND(MAX(0,MIN(100,(LOG10(1+E2729/1000000000)/LOG10(101))*100)),0))</f>
        <v/>
      </c>
      <c r="AE2729" s="11">
        <f>IF(O2729=N2729,50,ROUND(MAX(0,MIN(100,((H2729-N2729)/(O2729-N2729))*100)),0))</f>
        <v/>
      </c>
      <c r="AF2729" s="11">
        <f>ROUND(MAX(0,MIN(100,50+((H2729-K2729)/K2729)*1000)),0)</f>
        <v/>
      </c>
      <c r="AG2729" s="11">
        <f>IFERROR(ROUND(MAX(0,MIN(100,50+25*LN(MAX(0.01,X2729)))),0),25)</f>
        <v/>
      </c>
      <c r="AH2729" s="11">
        <f>ROUND(IF(M2729&lt;=-30,0,IF(M2729&lt;=-20,20,IF(M2729&lt;=-10,50,100))),0)</f>
        <v/>
      </c>
      <c r="AI2729" s="11">
        <f>ROUND(MAX(0,MIN(100,50+(Z2729*10))),0)</f>
        <v/>
      </c>
      <c r="AJ2729" s="11">
        <f>IFERROR(IF(--AA2729&gt;=80,"خرید قوی",IF(--AA2729&gt;=70,"خرید مشروط",IF(--AA2729&gt;=60,"مراقبت",IF(--AA2729&gt;=45,"ضعیف","عدم ورود")))),"")</f>
        <v/>
      </c>
    </row>
    <row r="2730">
      <c r="A2730" s="12">
        <f>'دیده بان بازار'!A2733</f>
        <v/>
      </c>
      <c r="B2730" s="13">
        <f>'دیده بان بازار'!B2733</f>
        <v/>
      </c>
      <c r="C2730" s="13">
        <f>'دیده بان بازار'!C2733</f>
        <v/>
      </c>
      <c r="D2730" s="13">
        <f>'دیده بان بازار'!D2733</f>
        <v/>
      </c>
      <c r="E2730" s="14">
        <f>'دیده بان بازار'!E2733</f>
        <v/>
      </c>
      <c r="F2730" s="13">
        <f>'دیده بان بازار'!F2733</f>
        <v/>
      </c>
      <c r="G2730" s="13">
        <f>'دیده بان بازار'!G2733</f>
        <v/>
      </c>
      <c r="H2730" s="13">
        <f>'دیده بان بازار'!H2733</f>
        <v/>
      </c>
      <c r="I2730" s="13">
        <f>'دیده بان بازار'!I2733</f>
        <v/>
      </c>
      <c r="J2730" s="13">
        <f>'دیده بان بازار'!J2733</f>
        <v/>
      </c>
      <c r="K2730" s="13">
        <f>'دیده بان بازار'!K2733</f>
        <v/>
      </c>
      <c r="L2730" s="13">
        <f>'دیده بان بازار'!L2733</f>
        <v/>
      </c>
      <c r="M2730" s="13">
        <f>'دیده بان بازار'!M2733</f>
        <v/>
      </c>
      <c r="N2730" s="13">
        <f>'دیده بان بازار'!N2733</f>
        <v/>
      </c>
      <c r="O2730" s="13">
        <f>'دیده بان بازار'!O2733</f>
        <v/>
      </c>
      <c r="P2730" s="13">
        <f>'دیده بان بازار'!P2733</f>
        <v/>
      </c>
      <c r="Q2730" s="13">
        <f>'دیده بان بازار'!Q2733</f>
        <v/>
      </c>
      <c r="R2730" s="13">
        <f>'دیده بان بازار'!R2733</f>
        <v/>
      </c>
      <c r="S2730" s="13">
        <f>'دیده بان بازار'!S2733</f>
        <v/>
      </c>
      <c r="T2730" s="13">
        <f>'دیده بان بازار'!T2733</f>
        <v/>
      </c>
      <c r="U2730" s="13">
        <f>'دیده بان بازار'!U2733</f>
        <v/>
      </c>
      <c r="V2730" s="13">
        <f>'دیده بان بازار'!V2733</f>
        <v/>
      </c>
      <c r="W2730" s="6">
        <f>'دیده بان بازار'!W2733</f>
        <v/>
      </c>
      <c r="X2730" s="11">
        <f>IFERROR(IF(OR(R2730&lt;=0,W2730&lt;=0,S2730&lt;=0,V2730&lt;=0),0,ROUND((S2730/R2730)/(V2730/W2730),2)),0)</f>
        <v/>
      </c>
      <c r="Y2730" s="11">
        <f>IFERROR(IF(OR(S2730&lt;=0,V2730&lt;=0),0,ROUND(S2730/V2730,2)),0)</f>
        <v/>
      </c>
      <c r="Z2730" s="11">
        <f>IFERROR(J2730-M2730,0)</f>
        <v/>
      </c>
      <c r="AA2730" s="11">
        <f>IFERROR(ROUND(MAX(0,MIN(100,((AB2730*0.2)+(AC2730*0.15)+(AD2730*0.15)+(AE2730*0.1)+(AF2730*0.1)+(AG2730*0.15)+(MIN(Y2730/3,1)*100*0.1)+(AI2730*0.05))*((AH2730/100)*0.25+0.75))),0),0)</f>
        <v/>
      </c>
      <c r="AB2730" s="11">
        <f>ROUND(MAX(0,MIN(100,((M2730+10)/20)*100)),0)</f>
        <v/>
      </c>
      <c r="AC2730" s="11">
        <f>IFERROR(IF(D2730&lt;=0,0,ROUND(COUNTIFS($D$4:$D$3359,"&lt;="&amp;D2730,$D$4:$D$3359,"&gt;0")/COUNTIF($D$4:$D$3359,"&gt;0")*100,0)),0)</f>
        <v/>
      </c>
      <c r="AD2730" s="11">
        <f>IF(E2730&lt;=0,0,ROUND(MAX(0,MIN(100,(LOG10(1+E2730/1000000000)/LOG10(101))*100)),0))</f>
        <v/>
      </c>
      <c r="AE2730" s="11">
        <f>IF(O2730=N2730,50,ROUND(MAX(0,MIN(100,((H2730-N2730)/(O2730-N2730))*100)),0))</f>
        <v/>
      </c>
      <c r="AF2730" s="11">
        <f>ROUND(MAX(0,MIN(100,50+((H2730-K2730)/K2730)*1000)),0)</f>
        <v/>
      </c>
      <c r="AG2730" s="11">
        <f>IFERROR(ROUND(MAX(0,MIN(100,50+25*LN(MAX(0.01,X2730)))),0),25)</f>
        <v/>
      </c>
      <c r="AH2730" s="11">
        <f>ROUND(IF(M2730&lt;=-30,0,IF(M2730&lt;=-20,20,IF(M2730&lt;=-10,50,100))),0)</f>
        <v/>
      </c>
      <c r="AI2730" s="11">
        <f>ROUND(MAX(0,MIN(100,50+(Z2730*10))),0)</f>
        <v/>
      </c>
      <c r="AJ2730" s="11">
        <f>IFERROR(IF(--AA2730&gt;=80,"خرید قوی",IF(--AA2730&gt;=70,"خرید مشروط",IF(--AA2730&gt;=60,"مراقبت",IF(--AA2730&gt;=45,"ضعیف","عدم ورود")))),"")</f>
        <v/>
      </c>
    </row>
    <row r="2731">
      <c r="A2731" s="15">
        <f>'دیده بان بازار'!A2734</f>
        <v/>
      </c>
      <c r="B2731" s="16">
        <f>'دیده بان بازار'!B2734</f>
        <v/>
      </c>
      <c r="C2731" s="16">
        <f>'دیده بان بازار'!C2734</f>
        <v/>
      </c>
      <c r="D2731" s="16">
        <f>'دیده بان بازار'!D2734</f>
        <v/>
      </c>
      <c r="E2731" s="17">
        <f>'دیده بان بازار'!E2734</f>
        <v/>
      </c>
      <c r="F2731" s="16">
        <f>'دیده بان بازار'!F2734</f>
        <v/>
      </c>
      <c r="G2731" s="16">
        <f>'دیده بان بازار'!G2734</f>
        <v/>
      </c>
      <c r="H2731" s="16">
        <f>'دیده بان بازار'!H2734</f>
        <v/>
      </c>
      <c r="I2731" s="16">
        <f>'دیده بان بازار'!I2734</f>
        <v/>
      </c>
      <c r="J2731" s="16">
        <f>'دیده بان بازار'!J2734</f>
        <v/>
      </c>
      <c r="K2731" s="16">
        <f>'دیده بان بازار'!K2734</f>
        <v/>
      </c>
      <c r="L2731" s="16">
        <f>'دیده بان بازار'!L2734</f>
        <v/>
      </c>
      <c r="M2731" s="16">
        <f>'دیده بان بازار'!M2734</f>
        <v/>
      </c>
      <c r="N2731" s="16">
        <f>'دیده بان بازار'!N2734</f>
        <v/>
      </c>
      <c r="O2731" s="16">
        <f>'دیده بان بازار'!O2734</f>
        <v/>
      </c>
      <c r="P2731" s="16">
        <f>'دیده بان بازار'!P2734</f>
        <v/>
      </c>
      <c r="Q2731" s="16">
        <f>'دیده بان بازار'!Q2734</f>
        <v/>
      </c>
      <c r="R2731" s="16">
        <f>'دیده بان بازار'!R2734</f>
        <v/>
      </c>
      <c r="S2731" s="16">
        <f>'دیده بان بازار'!S2734</f>
        <v/>
      </c>
      <c r="T2731" s="16">
        <f>'دیده بان بازار'!T2734</f>
        <v/>
      </c>
      <c r="U2731" s="16">
        <f>'دیده بان بازار'!U2734</f>
        <v/>
      </c>
      <c r="V2731" s="16">
        <f>'دیده بان بازار'!V2734</f>
        <v/>
      </c>
      <c r="W2731" s="7">
        <f>'دیده بان بازار'!W2734</f>
        <v/>
      </c>
      <c r="X2731" s="11">
        <f>IFERROR(IF(OR(R2731&lt;=0,W2731&lt;=0,S2731&lt;=0,V2731&lt;=0),0,ROUND((S2731/R2731)/(V2731/W2731),2)),0)</f>
        <v/>
      </c>
      <c r="Y2731" s="11">
        <f>IFERROR(IF(OR(S2731&lt;=0,V2731&lt;=0),0,ROUND(S2731/V2731,2)),0)</f>
        <v/>
      </c>
      <c r="Z2731" s="11">
        <f>IFERROR(J2731-M2731,0)</f>
        <v/>
      </c>
      <c r="AA2731" s="11">
        <f>IFERROR(ROUND(MAX(0,MIN(100,((AB2731*0.2)+(AC2731*0.15)+(AD2731*0.15)+(AE2731*0.1)+(AF2731*0.1)+(AG2731*0.15)+(MIN(Y2731/3,1)*100*0.1)+(AI2731*0.05))*((AH2731/100)*0.25+0.75))),0),0)</f>
        <v/>
      </c>
      <c r="AB2731" s="11">
        <f>ROUND(MAX(0,MIN(100,((M2731+10)/20)*100)),0)</f>
        <v/>
      </c>
      <c r="AC2731" s="11">
        <f>IFERROR(IF(D2731&lt;=0,0,ROUND(COUNTIFS($D$4:$D$3359,"&lt;="&amp;D2731,$D$4:$D$3359,"&gt;0")/COUNTIF($D$4:$D$3359,"&gt;0")*100,0)),0)</f>
        <v/>
      </c>
      <c r="AD2731" s="11">
        <f>IF(E2731&lt;=0,0,ROUND(MAX(0,MIN(100,(LOG10(1+E2731/1000000000)/LOG10(101))*100)),0))</f>
        <v/>
      </c>
      <c r="AE2731" s="11">
        <f>IF(O2731=N2731,50,ROUND(MAX(0,MIN(100,((H2731-N2731)/(O2731-N2731))*100)),0))</f>
        <v/>
      </c>
      <c r="AF2731" s="11">
        <f>ROUND(MAX(0,MIN(100,50+((H2731-K2731)/K2731)*1000)),0)</f>
        <v/>
      </c>
      <c r="AG2731" s="11">
        <f>IFERROR(ROUND(MAX(0,MIN(100,50+25*LN(MAX(0.01,X2731)))),0),25)</f>
        <v/>
      </c>
      <c r="AH2731" s="11">
        <f>ROUND(IF(M2731&lt;=-30,0,IF(M2731&lt;=-20,20,IF(M2731&lt;=-10,50,100))),0)</f>
        <v/>
      </c>
      <c r="AI2731" s="11">
        <f>ROUND(MAX(0,MIN(100,50+(Z2731*10))),0)</f>
        <v/>
      </c>
      <c r="AJ2731" s="11">
        <f>IFERROR(IF(--AA2731&gt;=80,"خرید قوی",IF(--AA2731&gt;=70,"خرید مشروط",IF(--AA2731&gt;=60,"مراقبت",IF(--AA2731&gt;=45,"ضعیف","عدم ورود")))),"")</f>
        <v/>
      </c>
    </row>
    <row r="2732">
      <c r="A2732" s="15">
        <f>'دیده بان بازار'!A2735</f>
        <v/>
      </c>
      <c r="B2732" s="16">
        <f>'دیده بان بازار'!B2735</f>
        <v/>
      </c>
      <c r="C2732" s="16">
        <f>'دیده بان بازار'!C2735</f>
        <v/>
      </c>
      <c r="D2732" s="16">
        <f>'دیده بان بازار'!D2735</f>
        <v/>
      </c>
      <c r="E2732" s="17">
        <f>'دیده بان بازار'!E2735</f>
        <v/>
      </c>
      <c r="F2732" s="16">
        <f>'دیده بان بازار'!F2735</f>
        <v/>
      </c>
      <c r="G2732" s="16">
        <f>'دیده بان بازار'!G2735</f>
        <v/>
      </c>
      <c r="H2732" s="16">
        <f>'دیده بان بازار'!H2735</f>
        <v/>
      </c>
      <c r="I2732" s="16">
        <f>'دیده بان بازار'!I2735</f>
        <v/>
      </c>
      <c r="J2732" s="16">
        <f>'دیده بان بازار'!J2735</f>
        <v/>
      </c>
      <c r="K2732" s="16">
        <f>'دیده بان بازار'!K2735</f>
        <v/>
      </c>
      <c r="L2732" s="16">
        <f>'دیده بان بازار'!L2735</f>
        <v/>
      </c>
      <c r="M2732" s="16">
        <f>'دیده بان بازار'!M2735</f>
        <v/>
      </c>
      <c r="N2732" s="16">
        <f>'دیده بان بازار'!N2735</f>
        <v/>
      </c>
      <c r="O2732" s="16">
        <f>'دیده بان بازار'!O2735</f>
        <v/>
      </c>
      <c r="P2732" s="16">
        <f>'دیده بان بازار'!P2735</f>
        <v/>
      </c>
      <c r="Q2732" s="16">
        <f>'دیده بان بازار'!Q2735</f>
        <v/>
      </c>
      <c r="R2732" s="16">
        <f>'دیده بان بازار'!R2735</f>
        <v/>
      </c>
      <c r="S2732" s="16">
        <f>'دیده بان بازار'!S2735</f>
        <v/>
      </c>
      <c r="T2732" s="16">
        <f>'دیده بان بازار'!T2735</f>
        <v/>
      </c>
      <c r="U2732" s="16">
        <f>'دیده بان بازار'!U2735</f>
        <v/>
      </c>
      <c r="V2732" s="16">
        <f>'دیده بان بازار'!V2735</f>
        <v/>
      </c>
      <c r="W2732" s="7">
        <f>'دیده بان بازار'!W2735</f>
        <v/>
      </c>
      <c r="X2732" s="11">
        <f>IFERROR(IF(OR(R2732&lt;=0,W2732&lt;=0,S2732&lt;=0,V2732&lt;=0),0,ROUND((S2732/R2732)/(V2732/W2732),2)),0)</f>
        <v/>
      </c>
      <c r="Y2732" s="11">
        <f>IFERROR(IF(OR(S2732&lt;=0,V2732&lt;=0),0,ROUND(S2732/V2732,2)),0)</f>
        <v/>
      </c>
      <c r="Z2732" s="11">
        <f>IFERROR(J2732-M2732,0)</f>
        <v/>
      </c>
      <c r="AA2732" s="11">
        <f>IFERROR(ROUND(MAX(0,MIN(100,((AB2732*0.2)+(AC2732*0.15)+(AD2732*0.15)+(AE2732*0.1)+(AF2732*0.1)+(AG2732*0.15)+(MIN(Y2732/3,1)*100*0.1)+(AI2732*0.05))*((AH2732/100)*0.25+0.75))),0),0)</f>
        <v/>
      </c>
      <c r="AB2732" s="11">
        <f>ROUND(MAX(0,MIN(100,((M2732+10)/20)*100)),0)</f>
        <v/>
      </c>
      <c r="AC2732" s="11">
        <f>IFERROR(IF(D2732&lt;=0,0,ROUND(COUNTIFS($D$4:$D$3359,"&lt;="&amp;D2732,$D$4:$D$3359,"&gt;0")/COUNTIF($D$4:$D$3359,"&gt;0")*100,0)),0)</f>
        <v/>
      </c>
      <c r="AD2732" s="11">
        <f>IF(E2732&lt;=0,0,ROUND(MAX(0,MIN(100,(LOG10(1+E2732/1000000000)/LOG10(101))*100)),0))</f>
        <v/>
      </c>
      <c r="AE2732" s="11">
        <f>IF(O2732=N2732,50,ROUND(MAX(0,MIN(100,((H2732-N2732)/(O2732-N2732))*100)),0))</f>
        <v/>
      </c>
      <c r="AF2732" s="11">
        <f>ROUND(MAX(0,MIN(100,50+((H2732-K2732)/K2732)*1000)),0)</f>
        <v/>
      </c>
      <c r="AG2732" s="11">
        <f>IFERROR(ROUND(MAX(0,MIN(100,50+25*LN(MAX(0.01,X2732)))),0),25)</f>
        <v/>
      </c>
      <c r="AH2732" s="11">
        <f>ROUND(IF(M2732&lt;=-30,0,IF(M2732&lt;=-20,20,IF(M2732&lt;=-10,50,100))),0)</f>
        <v/>
      </c>
      <c r="AI2732" s="11">
        <f>ROUND(MAX(0,MIN(100,50+(Z2732*10))),0)</f>
        <v/>
      </c>
      <c r="AJ2732" s="11">
        <f>IFERROR(IF(--AA2732&gt;=80,"خرید قوی",IF(--AA2732&gt;=70,"خرید مشروط",IF(--AA2732&gt;=60,"مراقبت",IF(--AA2732&gt;=45,"ضعیف","عدم ورود")))),"")</f>
        <v/>
      </c>
    </row>
    <row r="2733">
      <c r="A2733" s="12">
        <f>'دیده بان بازار'!A2736</f>
        <v/>
      </c>
      <c r="B2733" s="13">
        <f>'دیده بان بازار'!B2736</f>
        <v/>
      </c>
      <c r="C2733" s="13">
        <f>'دیده بان بازار'!C2736</f>
        <v/>
      </c>
      <c r="D2733" s="13">
        <f>'دیده بان بازار'!D2736</f>
        <v/>
      </c>
      <c r="E2733" s="14">
        <f>'دیده بان بازار'!E2736</f>
        <v/>
      </c>
      <c r="F2733" s="13">
        <f>'دیده بان بازار'!F2736</f>
        <v/>
      </c>
      <c r="G2733" s="13">
        <f>'دیده بان بازار'!G2736</f>
        <v/>
      </c>
      <c r="H2733" s="13">
        <f>'دیده بان بازار'!H2736</f>
        <v/>
      </c>
      <c r="I2733" s="13">
        <f>'دیده بان بازار'!I2736</f>
        <v/>
      </c>
      <c r="J2733" s="13">
        <f>'دیده بان بازار'!J2736</f>
        <v/>
      </c>
      <c r="K2733" s="13">
        <f>'دیده بان بازار'!K2736</f>
        <v/>
      </c>
      <c r="L2733" s="13">
        <f>'دیده بان بازار'!L2736</f>
        <v/>
      </c>
      <c r="M2733" s="13">
        <f>'دیده بان بازار'!M2736</f>
        <v/>
      </c>
      <c r="N2733" s="13">
        <f>'دیده بان بازار'!N2736</f>
        <v/>
      </c>
      <c r="O2733" s="13">
        <f>'دیده بان بازار'!O2736</f>
        <v/>
      </c>
      <c r="P2733" s="13">
        <f>'دیده بان بازار'!P2736</f>
        <v/>
      </c>
      <c r="Q2733" s="13">
        <f>'دیده بان بازار'!Q2736</f>
        <v/>
      </c>
      <c r="R2733" s="13">
        <f>'دیده بان بازار'!R2736</f>
        <v/>
      </c>
      <c r="S2733" s="13">
        <f>'دیده بان بازار'!S2736</f>
        <v/>
      </c>
      <c r="T2733" s="13">
        <f>'دیده بان بازار'!T2736</f>
        <v/>
      </c>
      <c r="U2733" s="13">
        <f>'دیده بان بازار'!U2736</f>
        <v/>
      </c>
      <c r="V2733" s="13">
        <f>'دیده بان بازار'!V2736</f>
        <v/>
      </c>
      <c r="W2733" s="6">
        <f>'دیده بان بازار'!W2736</f>
        <v/>
      </c>
      <c r="X2733" s="11">
        <f>IFERROR(IF(OR(R2733&lt;=0,W2733&lt;=0,S2733&lt;=0,V2733&lt;=0),0,ROUND((S2733/R2733)/(V2733/W2733),2)),0)</f>
        <v/>
      </c>
      <c r="Y2733" s="11">
        <f>IFERROR(IF(OR(S2733&lt;=0,V2733&lt;=0),0,ROUND(S2733/V2733,2)),0)</f>
        <v/>
      </c>
      <c r="Z2733" s="11">
        <f>IFERROR(J2733-M2733,0)</f>
        <v/>
      </c>
      <c r="AA2733" s="11">
        <f>IFERROR(ROUND(MAX(0,MIN(100,((AB2733*0.2)+(AC2733*0.15)+(AD2733*0.15)+(AE2733*0.1)+(AF2733*0.1)+(AG2733*0.15)+(MIN(Y2733/3,1)*100*0.1)+(AI2733*0.05))*((AH2733/100)*0.25+0.75))),0),0)</f>
        <v/>
      </c>
      <c r="AB2733" s="11">
        <f>ROUND(MAX(0,MIN(100,((M2733+10)/20)*100)),0)</f>
        <v/>
      </c>
      <c r="AC2733" s="11">
        <f>IFERROR(IF(D2733&lt;=0,0,ROUND(COUNTIFS($D$4:$D$3359,"&lt;="&amp;D2733,$D$4:$D$3359,"&gt;0")/COUNTIF($D$4:$D$3359,"&gt;0")*100,0)),0)</f>
        <v/>
      </c>
      <c r="AD2733" s="11">
        <f>IF(E2733&lt;=0,0,ROUND(MAX(0,MIN(100,(LOG10(1+E2733/1000000000)/LOG10(101))*100)),0))</f>
        <v/>
      </c>
      <c r="AE2733" s="11">
        <f>IF(O2733=N2733,50,ROUND(MAX(0,MIN(100,((H2733-N2733)/(O2733-N2733))*100)),0))</f>
        <v/>
      </c>
      <c r="AF2733" s="11">
        <f>ROUND(MAX(0,MIN(100,50+((H2733-K2733)/K2733)*1000)),0)</f>
        <v/>
      </c>
      <c r="AG2733" s="11">
        <f>IFERROR(ROUND(MAX(0,MIN(100,50+25*LN(MAX(0.01,X2733)))),0),25)</f>
        <v/>
      </c>
      <c r="AH2733" s="11">
        <f>ROUND(IF(M2733&lt;=-30,0,IF(M2733&lt;=-20,20,IF(M2733&lt;=-10,50,100))),0)</f>
        <v/>
      </c>
      <c r="AI2733" s="11">
        <f>ROUND(MAX(0,MIN(100,50+(Z2733*10))),0)</f>
        <v/>
      </c>
      <c r="AJ2733" s="11">
        <f>IFERROR(IF(--AA2733&gt;=80,"خرید قوی",IF(--AA2733&gt;=70,"خرید مشروط",IF(--AA2733&gt;=60,"مراقبت",IF(--AA2733&gt;=45,"ضعیف","عدم ورود")))),"")</f>
        <v/>
      </c>
    </row>
    <row r="2734">
      <c r="A2734" s="15">
        <f>'دیده بان بازار'!A2737</f>
        <v/>
      </c>
      <c r="B2734" s="16">
        <f>'دیده بان بازار'!B2737</f>
        <v/>
      </c>
      <c r="C2734" s="16">
        <f>'دیده بان بازار'!C2737</f>
        <v/>
      </c>
      <c r="D2734" s="16">
        <f>'دیده بان بازار'!D2737</f>
        <v/>
      </c>
      <c r="E2734" s="17">
        <f>'دیده بان بازار'!E2737</f>
        <v/>
      </c>
      <c r="F2734" s="16">
        <f>'دیده بان بازار'!F2737</f>
        <v/>
      </c>
      <c r="G2734" s="16">
        <f>'دیده بان بازار'!G2737</f>
        <v/>
      </c>
      <c r="H2734" s="16">
        <f>'دیده بان بازار'!H2737</f>
        <v/>
      </c>
      <c r="I2734" s="16">
        <f>'دیده بان بازار'!I2737</f>
        <v/>
      </c>
      <c r="J2734" s="16">
        <f>'دیده بان بازار'!J2737</f>
        <v/>
      </c>
      <c r="K2734" s="16">
        <f>'دیده بان بازار'!K2737</f>
        <v/>
      </c>
      <c r="L2734" s="16">
        <f>'دیده بان بازار'!L2737</f>
        <v/>
      </c>
      <c r="M2734" s="16">
        <f>'دیده بان بازار'!M2737</f>
        <v/>
      </c>
      <c r="N2734" s="16">
        <f>'دیده بان بازار'!N2737</f>
        <v/>
      </c>
      <c r="O2734" s="16">
        <f>'دیده بان بازار'!O2737</f>
        <v/>
      </c>
      <c r="P2734" s="16">
        <f>'دیده بان بازار'!P2737</f>
        <v/>
      </c>
      <c r="Q2734" s="16">
        <f>'دیده بان بازار'!Q2737</f>
        <v/>
      </c>
      <c r="R2734" s="16">
        <f>'دیده بان بازار'!R2737</f>
        <v/>
      </c>
      <c r="S2734" s="16">
        <f>'دیده بان بازار'!S2737</f>
        <v/>
      </c>
      <c r="T2734" s="16">
        <f>'دیده بان بازار'!T2737</f>
        <v/>
      </c>
      <c r="U2734" s="16">
        <f>'دیده بان بازار'!U2737</f>
        <v/>
      </c>
      <c r="V2734" s="16">
        <f>'دیده بان بازار'!V2737</f>
        <v/>
      </c>
      <c r="W2734" s="7">
        <f>'دیده بان بازار'!W2737</f>
        <v/>
      </c>
      <c r="X2734" s="11">
        <f>IFERROR(IF(OR(R2734&lt;=0,W2734&lt;=0,S2734&lt;=0,V2734&lt;=0),0,ROUND((S2734/R2734)/(V2734/W2734),2)),0)</f>
        <v/>
      </c>
      <c r="Y2734" s="11">
        <f>IFERROR(IF(OR(S2734&lt;=0,V2734&lt;=0),0,ROUND(S2734/V2734,2)),0)</f>
        <v/>
      </c>
      <c r="Z2734" s="11">
        <f>IFERROR(J2734-M2734,0)</f>
        <v/>
      </c>
      <c r="AA2734" s="11">
        <f>IFERROR(ROUND(MAX(0,MIN(100,((AB2734*0.2)+(AC2734*0.15)+(AD2734*0.15)+(AE2734*0.1)+(AF2734*0.1)+(AG2734*0.15)+(MIN(Y2734/3,1)*100*0.1)+(AI2734*0.05))*((AH2734/100)*0.25+0.75))),0),0)</f>
        <v/>
      </c>
      <c r="AB2734" s="11">
        <f>ROUND(MAX(0,MIN(100,((M2734+10)/20)*100)),0)</f>
        <v/>
      </c>
      <c r="AC2734" s="11">
        <f>IFERROR(IF(D2734&lt;=0,0,ROUND(COUNTIFS($D$4:$D$3359,"&lt;="&amp;D2734,$D$4:$D$3359,"&gt;0")/COUNTIF($D$4:$D$3359,"&gt;0")*100,0)),0)</f>
        <v/>
      </c>
      <c r="AD2734" s="11">
        <f>IF(E2734&lt;=0,0,ROUND(MAX(0,MIN(100,(LOG10(1+E2734/1000000000)/LOG10(101))*100)),0))</f>
        <v/>
      </c>
      <c r="AE2734" s="11">
        <f>IF(O2734=N2734,50,ROUND(MAX(0,MIN(100,((H2734-N2734)/(O2734-N2734))*100)),0))</f>
        <v/>
      </c>
      <c r="AF2734" s="11">
        <f>ROUND(MAX(0,MIN(100,50+((H2734-K2734)/K2734)*1000)),0)</f>
        <v/>
      </c>
      <c r="AG2734" s="11">
        <f>IFERROR(ROUND(MAX(0,MIN(100,50+25*LN(MAX(0.01,X2734)))),0),25)</f>
        <v/>
      </c>
      <c r="AH2734" s="11">
        <f>ROUND(IF(M2734&lt;=-30,0,IF(M2734&lt;=-20,20,IF(M2734&lt;=-10,50,100))),0)</f>
        <v/>
      </c>
      <c r="AI2734" s="11">
        <f>ROUND(MAX(0,MIN(100,50+(Z2734*10))),0)</f>
        <v/>
      </c>
      <c r="AJ2734" s="11">
        <f>IFERROR(IF(--AA2734&gt;=80,"خرید قوی",IF(--AA2734&gt;=70,"خرید مشروط",IF(--AA2734&gt;=60,"مراقبت",IF(--AA2734&gt;=45,"ضعیف","عدم ورود")))),"")</f>
        <v/>
      </c>
    </row>
    <row r="2735">
      <c r="A2735" s="12">
        <f>'دیده بان بازار'!A2738</f>
        <v/>
      </c>
      <c r="B2735" s="13">
        <f>'دیده بان بازار'!B2738</f>
        <v/>
      </c>
      <c r="C2735" s="13">
        <f>'دیده بان بازار'!C2738</f>
        <v/>
      </c>
      <c r="D2735" s="13">
        <f>'دیده بان بازار'!D2738</f>
        <v/>
      </c>
      <c r="E2735" s="14">
        <f>'دیده بان بازار'!E2738</f>
        <v/>
      </c>
      <c r="F2735" s="13">
        <f>'دیده بان بازار'!F2738</f>
        <v/>
      </c>
      <c r="G2735" s="13">
        <f>'دیده بان بازار'!G2738</f>
        <v/>
      </c>
      <c r="H2735" s="13">
        <f>'دیده بان بازار'!H2738</f>
        <v/>
      </c>
      <c r="I2735" s="13">
        <f>'دیده بان بازار'!I2738</f>
        <v/>
      </c>
      <c r="J2735" s="13">
        <f>'دیده بان بازار'!J2738</f>
        <v/>
      </c>
      <c r="K2735" s="13">
        <f>'دیده بان بازار'!K2738</f>
        <v/>
      </c>
      <c r="L2735" s="13">
        <f>'دیده بان بازار'!L2738</f>
        <v/>
      </c>
      <c r="M2735" s="13">
        <f>'دیده بان بازار'!M2738</f>
        <v/>
      </c>
      <c r="N2735" s="13">
        <f>'دیده بان بازار'!N2738</f>
        <v/>
      </c>
      <c r="O2735" s="13">
        <f>'دیده بان بازار'!O2738</f>
        <v/>
      </c>
      <c r="P2735" s="13">
        <f>'دیده بان بازار'!P2738</f>
        <v/>
      </c>
      <c r="Q2735" s="13">
        <f>'دیده بان بازار'!Q2738</f>
        <v/>
      </c>
      <c r="R2735" s="13">
        <f>'دیده بان بازار'!R2738</f>
        <v/>
      </c>
      <c r="S2735" s="13">
        <f>'دیده بان بازار'!S2738</f>
        <v/>
      </c>
      <c r="T2735" s="13">
        <f>'دیده بان بازار'!T2738</f>
        <v/>
      </c>
      <c r="U2735" s="13">
        <f>'دیده بان بازار'!U2738</f>
        <v/>
      </c>
      <c r="V2735" s="13">
        <f>'دیده بان بازار'!V2738</f>
        <v/>
      </c>
      <c r="W2735" s="6">
        <f>'دیده بان بازار'!W2738</f>
        <v/>
      </c>
      <c r="X2735" s="11">
        <f>IFERROR(IF(OR(R2735&lt;=0,W2735&lt;=0,S2735&lt;=0,V2735&lt;=0),0,ROUND((S2735/R2735)/(V2735/W2735),2)),0)</f>
        <v/>
      </c>
      <c r="Y2735" s="11">
        <f>IFERROR(IF(OR(S2735&lt;=0,V2735&lt;=0),0,ROUND(S2735/V2735,2)),0)</f>
        <v/>
      </c>
      <c r="Z2735" s="11">
        <f>IFERROR(J2735-M2735,0)</f>
        <v/>
      </c>
      <c r="AA2735" s="11">
        <f>IFERROR(ROUND(MAX(0,MIN(100,((AB2735*0.2)+(AC2735*0.15)+(AD2735*0.15)+(AE2735*0.1)+(AF2735*0.1)+(AG2735*0.15)+(MIN(Y2735/3,1)*100*0.1)+(AI2735*0.05))*((AH2735/100)*0.25+0.75))),0),0)</f>
        <v/>
      </c>
      <c r="AB2735" s="11">
        <f>ROUND(MAX(0,MIN(100,((M2735+10)/20)*100)),0)</f>
        <v/>
      </c>
      <c r="AC2735" s="11">
        <f>IFERROR(IF(D2735&lt;=0,0,ROUND(COUNTIFS($D$4:$D$3359,"&lt;="&amp;D2735,$D$4:$D$3359,"&gt;0")/COUNTIF($D$4:$D$3359,"&gt;0")*100,0)),0)</f>
        <v/>
      </c>
      <c r="AD2735" s="11">
        <f>IF(E2735&lt;=0,0,ROUND(MAX(0,MIN(100,(LOG10(1+E2735/1000000000)/LOG10(101))*100)),0))</f>
        <v/>
      </c>
      <c r="AE2735" s="11">
        <f>IF(O2735=N2735,50,ROUND(MAX(0,MIN(100,((H2735-N2735)/(O2735-N2735))*100)),0))</f>
        <v/>
      </c>
      <c r="AF2735" s="11">
        <f>ROUND(MAX(0,MIN(100,50+((H2735-K2735)/K2735)*1000)),0)</f>
        <v/>
      </c>
      <c r="AG2735" s="11">
        <f>IFERROR(ROUND(MAX(0,MIN(100,50+25*LN(MAX(0.01,X2735)))),0),25)</f>
        <v/>
      </c>
      <c r="AH2735" s="11">
        <f>ROUND(IF(M2735&lt;=-30,0,IF(M2735&lt;=-20,20,IF(M2735&lt;=-10,50,100))),0)</f>
        <v/>
      </c>
      <c r="AI2735" s="11">
        <f>ROUND(MAX(0,MIN(100,50+(Z2735*10))),0)</f>
        <v/>
      </c>
      <c r="AJ2735" s="11">
        <f>IFERROR(IF(--AA2735&gt;=80,"خرید قوی",IF(--AA2735&gt;=70,"خرید مشروط",IF(--AA2735&gt;=60,"مراقبت",IF(--AA2735&gt;=45,"ضعیف","عدم ورود")))),"")</f>
        <v/>
      </c>
    </row>
    <row r="2736">
      <c r="A2736" s="15">
        <f>'دیده بان بازار'!A2739</f>
        <v/>
      </c>
      <c r="B2736" s="16">
        <f>'دیده بان بازار'!B2739</f>
        <v/>
      </c>
      <c r="C2736" s="16">
        <f>'دیده بان بازار'!C2739</f>
        <v/>
      </c>
      <c r="D2736" s="16">
        <f>'دیده بان بازار'!D2739</f>
        <v/>
      </c>
      <c r="E2736" s="17">
        <f>'دیده بان بازار'!E2739</f>
        <v/>
      </c>
      <c r="F2736" s="16">
        <f>'دیده بان بازار'!F2739</f>
        <v/>
      </c>
      <c r="G2736" s="16">
        <f>'دیده بان بازار'!G2739</f>
        <v/>
      </c>
      <c r="H2736" s="16">
        <f>'دیده بان بازار'!H2739</f>
        <v/>
      </c>
      <c r="I2736" s="16">
        <f>'دیده بان بازار'!I2739</f>
        <v/>
      </c>
      <c r="J2736" s="16">
        <f>'دیده بان بازار'!J2739</f>
        <v/>
      </c>
      <c r="K2736" s="16">
        <f>'دیده بان بازار'!K2739</f>
        <v/>
      </c>
      <c r="L2736" s="16">
        <f>'دیده بان بازار'!L2739</f>
        <v/>
      </c>
      <c r="M2736" s="16">
        <f>'دیده بان بازار'!M2739</f>
        <v/>
      </c>
      <c r="N2736" s="16">
        <f>'دیده بان بازار'!N2739</f>
        <v/>
      </c>
      <c r="O2736" s="16">
        <f>'دیده بان بازار'!O2739</f>
        <v/>
      </c>
      <c r="P2736" s="16">
        <f>'دیده بان بازار'!P2739</f>
        <v/>
      </c>
      <c r="Q2736" s="16">
        <f>'دیده بان بازار'!Q2739</f>
        <v/>
      </c>
      <c r="R2736" s="16">
        <f>'دیده بان بازار'!R2739</f>
        <v/>
      </c>
      <c r="S2736" s="16">
        <f>'دیده بان بازار'!S2739</f>
        <v/>
      </c>
      <c r="T2736" s="16">
        <f>'دیده بان بازار'!T2739</f>
        <v/>
      </c>
      <c r="U2736" s="16">
        <f>'دیده بان بازار'!U2739</f>
        <v/>
      </c>
      <c r="V2736" s="16">
        <f>'دیده بان بازار'!V2739</f>
        <v/>
      </c>
      <c r="W2736" s="7">
        <f>'دیده بان بازار'!W2739</f>
        <v/>
      </c>
      <c r="X2736" s="11">
        <f>IFERROR(IF(OR(R2736&lt;=0,W2736&lt;=0,S2736&lt;=0,V2736&lt;=0),0,ROUND((S2736/R2736)/(V2736/W2736),2)),0)</f>
        <v/>
      </c>
      <c r="Y2736" s="11">
        <f>IFERROR(IF(OR(S2736&lt;=0,V2736&lt;=0),0,ROUND(S2736/V2736,2)),0)</f>
        <v/>
      </c>
      <c r="Z2736" s="11">
        <f>IFERROR(J2736-M2736,0)</f>
        <v/>
      </c>
      <c r="AA2736" s="11">
        <f>IFERROR(ROUND(MAX(0,MIN(100,((AB2736*0.2)+(AC2736*0.15)+(AD2736*0.15)+(AE2736*0.1)+(AF2736*0.1)+(AG2736*0.15)+(MIN(Y2736/3,1)*100*0.1)+(AI2736*0.05))*((AH2736/100)*0.25+0.75))),0),0)</f>
        <v/>
      </c>
      <c r="AB2736" s="11">
        <f>ROUND(MAX(0,MIN(100,((M2736+10)/20)*100)),0)</f>
        <v/>
      </c>
      <c r="AC2736" s="11">
        <f>IFERROR(IF(D2736&lt;=0,0,ROUND(COUNTIFS($D$4:$D$3359,"&lt;="&amp;D2736,$D$4:$D$3359,"&gt;0")/COUNTIF($D$4:$D$3359,"&gt;0")*100,0)),0)</f>
        <v/>
      </c>
      <c r="AD2736" s="11">
        <f>IF(E2736&lt;=0,0,ROUND(MAX(0,MIN(100,(LOG10(1+E2736/1000000000)/LOG10(101))*100)),0))</f>
        <v/>
      </c>
      <c r="AE2736" s="11">
        <f>IF(O2736=N2736,50,ROUND(MAX(0,MIN(100,((H2736-N2736)/(O2736-N2736))*100)),0))</f>
        <v/>
      </c>
      <c r="AF2736" s="11">
        <f>ROUND(MAX(0,MIN(100,50+((H2736-K2736)/K2736)*1000)),0)</f>
        <v/>
      </c>
      <c r="AG2736" s="11">
        <f>IFERROR(ROUND(MAX(0,MIN(100,50+25*LN(MAX(0.01,X2736)))),0),25)</f>
        <v/>
      </c>
      <c r="AH2736" s="11">
        <f>ROUND(IF(M2736&lt;=-30,0,IF(M2736&lt;=-20,20,IF(M2736&lt;=-10,50,100))),0)</f>
        <v/>
      </c>
      <c r="AI2736" s="11">
        <f>ROUND(MAX(0,MIN(100,50+(Z2736*10))),0)</f>
        <v/>
      </c>
      <c r="AJ2736" s="11">
        <f>IFERROR(IF(--AA2736&gt;=80,"خرید قوی",IF(--AA2736&gt;=70,"خرید مشروط",IF(--AA2736&gt;=60,"مراقبت",IF(--AA2736&gt;=45,"ضعیف","عدم ورود")))),"")</f>
        <v/>
      </c>
    </row>
    <row r="2737">
      <c r="A2737" s="12">
        <f>'دیده بان بازار'!A2740</f>
        <v/>
      </c>
      <c r="B2737" s="13">
        <f>'دیده بان بازار'!B2740</f>
        <v/>
      </c>
      <c r="C2737" s="13">
        <f>'دیده بان بازار'!C2740</f>
        <v/>
      </c>
      <c r="D2737" s="13">
        <f>'دیده بان بازار'!D2740</f>
        <v/>
      </c>
      <c r="E2737" s="14">
        <f>'دیده بان بازار'!E2740</f>
        <v/>
      </c>
      <c r="F2737" s="13">
        <f>'دیده بان بازار'!F2740</f>
        <v/>
      </c>
      <c r="G2737" s="13">
        <f>'دیده بان بازار'!G2740</f>
        <v/>
      </c>
      <c r="H2737" s="13">
        <f>'دیده بان بازار'!H2740</f>
        <v/>
      </c>
      <c r="I2737" s="13">
        <f>'دیده بان بازار'!I2740</f>
        <v/>
      </c>
      <c r="J2737" s="13">
        <f>'دیده بان بازار'!J2740</f>
        <v/>
      </c>
      <c r="K2737" s="13">
        <f>'دیده بان بازار'!K2740</f>
        <v/>
      </c>
      <c r="L2737" s="13">
        <f>'دیده بان بازار'!L2740</f>
        <v/>
      </c>
      <c r="M2737" s="13">
        <f>'دیده بان بازار'!M2740</f>
        <v/>
      </c>
      <c r="N2737" s="13">
        <f>'دیده بان بازار'!N2740</f>
        <v/>
      </c>
      <c r="O2737" s="13">
        <f>'دیده بان بازار'!O2740</f>
        <v/>
      </c>
      <c r="P2737" s="13">
        <f>'دیده بان بازار'!P2740</f>
        <v/>
      </c>
      <c r="Q2737" s="13">
        <f>'دیده بان بازار'!Q2740</f>
        <v/>
      </c>
      <c r="R2737" s="13">
        <f>'دیده بان بازار'!R2740</f>
        <v/>
      </c>
      <c r="S2737" s="13">
        <f>'دیده بان بازار'!S2740</f>
        <v/>
      </c>
      <c r="T2737" s="13">
        <f>'دیده بان بازار'!T2740</f>
        <v/>
      </c>
      <c r="U2737" s="13">
        <f>'دیده بان بازار'!U2740</f>
        <v/>
      </c>
      <c r="V2737" s="13">
        <f>'دیده بان بازار'!V2740</f>
        <v/>
      </c>
      <c r="W2737" s="6">
        <f>'دیده بان بازار'!W2740</f>
        <v/>
      </c>
      <c r="X2737" s="11">
        <f>IFERROR(IF(OR(R2737&lt;=0,W2737&lt;=0,S2737&lt;=0,V2737&lt;=0),0,ROUND((S2737/R2737)/(V2737/W2737),2)),0)</f>
        <v/>
      </c>
      <c r="Y2737" s="11">
        <f>IFERROR(IF(OR(S2737&lt;=0,V2737&lt;=0),0,ROUND(S2737/V2737,2)),0)</f>
        <v/>
      </c>
      <c r="Z2737" s="11">
        <f>IFERROR(J2737-M2737,0)</f>
        <v/>
      </c>
      <c r="AA2737" s="11">
        <f>IFERROR(ROUND(MAX(0,MIN(100,((AB2737*0.2)+(AC2737*0.15)+(AD2737*0.15)+(AE2737*0.1)+(AF2737*0.1)+(AG2737*0.15)+(MIN(Y2737/3,1)*100*0.1)+(AI2737*0.05))*((AH2737/100)*0.25+0.75))),0),0)</f>
        <v/>
      </c>
      <c r="AB2737" s="11">
        <f>ROUND(MAX(0,MIN(100,((M2737+10)/20)*100)),0)</f>
        <v/>
      </c>
      <c r="AC2737" s="11">
        <f>IFERROR(IF(D2737&lt;=0,0,ROUND(COUNTIFS($D$4:$D$3359,"&lt;="&amp;D2737,$D$4:$D$3359,"&gt;0")/COUNTIF($D$4:$D$3359,"&gt;0")*100,0)),0)</f>
        <v/>
      </c>
      <c r="AD2737" s="11">
        <f>IF(E2737&lt;=0,0,ROUND(MAX(0,MIN(100,(LOG10(1+E2737/1000000000)/LOG10(101))*100)),0))</f>
        <v/>
      </c>
      <c r="AE2737" s="11">
        <f>IF(O2737=N2737,50,ROUND(MAX(0,MIN(100,((H2737-N2737)/(O2737-N2737))*100)),0))</f>
        <v/>
      </c>
      <c r="AF2737" s="11">
        <f>ROUND(MAX(0,MIN(100,50+((H2737-K2737)/K2737)*1000)),0)</f>
        <v/>
      </c>
      <c r="AG2737" s="11">
        <f>IFERROR(ROUND(MAX(0,MIN(100,50+25*LN(MAX(0.01,X2737)))),0),25)</f>
        <v/>
      </c>
      <c r="AH2737" s="11">
        <f>ROUND(IF(M2737&lt;=-30,0,IF(M2737&lt;=-20,20,IF(M2737&lt;=-10,50,100))),0)</f>
        <v/>
      </c>
      <c r="AI2737" s="11">
        <f>ROUND(MAX(0,MIN(100,50+(Z2737*10))),0)</f>
        <v/>
      </c>
      <c r="AJ2737" s="11">
        <f>IFERROR(IF(--AA2737&gt;=80,"خرید قوی",IF(--AA2737&gt;=70,"خرید مشروط",IF(--AA2737&gt;=60,"مراقبت",IF(--AA2737&gt;=45,"ضعیف","عدم ورود")))),"")</f>
        <v/>
      </c>
    </row>
    <row r="2738">
      <c r="A2738" s="15">
        <f>'دیده بان بازار'!A2741</f>
        <v/>
      </c>
      <c r="B2738" s="16">
        <f>'دیده بان بازار'!B2741</f>
        <v/>
      </c>
      <c r="C2738" s="16">
        <f>'دیده بان بازار'!C2741</f>
        <v/>
      </c>
      <c r="D2738" s="16">
        <f>'دیده بان بازار'!D2741</f>
        <v/>
      </c>
      <c r="E2738" s="17">
        <f>'دیده بان بازار'!E2741</f>
        <v/>
      </c>
      <c r="F2738" s="16">
        <f>'دیده بان بازار'!F2741</f>
        <v/>
      </c>
      <c r="G2738" s="16">
        <f>'دیده بان بازار'!G2741</f>
        <v/>
      </c>
      <c r="H2738" s="16">
        <f>'دیده بان بازار'!H2741</f>
        <v/>
      </c>
      <c r="I2738" s="16">
        <f>'دیده بان بازار'!I2741</f>
        <v/>
      </c>
      <c r="J2738" s="16">
        <f>'دیده بان بازار'!J2741</f>
        <v/>
      </c>
      <c r="K2738" s="16">
        <f>'دیده بان بازار'!K2741</f>
        <v/>
      </c>
      <c r="L2738" s="16">
        <f>'دیده بان بازار'!L2741</f>
        <v/>
      </c>
      <c r="M2738" s="16">
        <f>'دیده بان بازار'!M2741</f>
        <v/>
      </c>
      <c r="N2738" s="16">
        <f>'دیده بان بازار'!N2741</f>
        <v/>
      </c>
      <c r="O2738" s="16">
        <f>'دیده بان بازار'!O2741</f>
        <v/>
      </c>
      <c r="P2738" s="16">
        <f>'دیده بان بازار'!P2741</f>
        <v/>
      </c>
      <c r="Q2738" s="16">
        <f>'دیده بان بازار'!Q2741</f>
        <v/>
      </c>
      <c r="R2738" s="16">
        <f>'دیده بان بازار'!R2741</f>
        <v/>
      </c>
      <c r="S2738" s="16">
        <f>'دیده بان بازار'!S2741</f>
        <v/>
      </c>
      <c r="T2738" s="16">
        <f>'دیده بان بازار'!T2741</f>
        <v/>
      </c>
      <c r="U2738" s="16">
        <f>'دیده بان بازار'!U2741</f>
        <v/>
      </c>
      <c r="V2738" s="16">
        <f>'دیده بان بازار'!V2741</f>
        <v/>
      </c>
      <c r="W2738" s="7">
        <f>'دیده بان بازار'!W2741</f>
        <v/>
      </c>
      <c r="X2738" s="11">
        <f>IFERROR(IF(OR(R2738&lt;=0,W2738&lt;=0,S2738&lt;=0,V2738&lt;=0),0,ROUND((S2738/R2738)/(V2738/W2738),2)),0)</f>
        <v/>
      </c>
      <c r="Y2738" s="11">
        <f>IFERROR(IF(OR(S2738&lt;=0,V2738&lt;=0),0,ROUND(S2738/V2738,2)),0)</f>
        <v/>
      </c>
      <c r="Z2738" s="11">
        <f>IFERROR(J2738-M2738,0)</f>
        <v/>
      </c>
      <c r="AA2738" s="11">
        <f>IFERROR(ROUND(MAX(0,MIN(100,((AB2738*0.2)+(AC2738*0.15)+(AD2738*0.15)+(AE2738*0.1)+(AF2738*0.1)+(AG2738*0.15)+(MIN(Y2738/3,1)*100*0.1)+(AI2738*0.05))*((AH2738/100)*0.25+0.75))),0),0)</f>
        <v/>
      </c>
      <c r="AB2738" s="11">
        <f>ROUND(MAX(0,MIN(100,((M2738+10)/20)*100)),0)</f>
        <v/>
      </c>
      <c r="AC2738" s="11">
        <f>IFERROR(IF(D2738&lt;=0,0,ROUND(COUNTIFS($D$4:$D$3359,"&lt;="&amp;D2738,$D$4:$D$3359,"&gt;0")/COUNTIF($D$4:$D$3359,"&gt;0")*100,0)),0)</f>
        <v/>
      </c>
      <c r="AD2738" s="11">
        <f>IF(E2738&lt;=0,0,ROUND(MAX(0,MIN(100,(LOG10(1+E2738/1000000000)/LOG10(101))*100)),0))</f>
        <v/>
      </c>
      <c r="AE2738" s="11">
        <f>IF(O2738=N2738,50,ROUND(MAX(0,MIN(100,((H2738-N2738)/(O2738-N2738))*100)),0))</f>
        <v/>
      </c>
      <c r="AF2738" s="11">
        <f>ROUND(MAX(0,MIN(100,50+((H2738-K2738)/K2738)*1000)),0)</f>
        <v/>
      </c>
      <c r="AG2738" s="11">
        <f>IFERROR(ROUND(MAX(0,MIN(100,50+25*LN(MAX(0.01,X2738)))),0),25)</f>
        <v/>
      </c>
      <c r="AH2738" s="11">
        <f>ROUND(IF(M2738&lt;=-30,0,IF(M2738&lt;=-20,20,IF(M2738&lt;=-10,50,100))),0)</f>
        <v/>
      </c>
      <c r="AI2738" s="11">
        <f>ROUND(MAX(0,MIN(100,50+(Z2738*10))),0)</f>
        <v/>
      </c>
      <c r="AJ2738" s="11">
        <f>IFERROR(IF(--AA2738&gt;=80,"خرید قوی",IF(--AA2738&gt;=70,"خرید مشروط",IF(--AA2738&gt;=60,"مراقبت",IF(--AA2738&gt;=45,"ضعیف","عدم ورود")))),"")</f>
        <v/>
      </c>
    </row>
    <row r="2739">
      <c r="A2739" s="12">
        <f>'دیده بان بازار'!A2742</f>
        <v/>
      </c>
      <c r="B2739" s="13">
        <f>'دیده بان بازار'!B2742</f>
        <v/>
      </c>
      <c r="C2739" s="13">
        <f>'دیده بان بازار'!C2742</f>
        <v/>
      </c>
      <c r="D2739" s="13">
        <f>'دیده بان بازار'!D2742</f>
        <v/>
      </c>
      <c r="E2739" s="14">
        <f>'دیده بان بازار'!E2742</f>
        <v/>
      </c>
      <c r="F2739" s="13">
        <f>'دیده بان بازار'!F2742</f>
        <v/>
      </c>
      <c r="G2739" s="13">
        <f>'دیده بان بازار'!G2742</f>
        <v/>
      </c>
      <c r="H2739" s="13">
        <f>'دیده بان بازار'!H2742</f>
        <v/>
      </c>
      <c r="I2739" s="13">
        <f>'دیده بان بازار'!I2742</f>
        <v/>
      </c>
      <c r="J2739" s="13">
        <f>'دیده بان بازار'!J2742</f>
        <v/>
      </c>
      <c r="K2739" s="13">
        <f>'دیده بان بازار'!K2742</f>
        <v/>
      </c>
      <c r="L2739" s="13">
        <f>'دیده بان بازار'!L2742</f>
        <v/>
      </c>
      <c r="M2739" s="13">
        <f>'دیده بان بازار'!M2742</f>
        <v/>
      </c>
      <c r="N2739" s="13">
        <f>'دیده بان بازار'!N2742</f>
        <v/>
      </c>
      <c r="O2739" s="13">
        <f>'دیده بان بازار'!O2742</f>
        <v/>
      </c>
      <c r="P2739" s="13">
        <f>'دیده بان بازار'!P2742</f>
        <v/>
      </c>
      <c r="Q2739" s="13">
        <f>'دیده بان بازار'!Q2742</f>
        <v/>
      </c>
      <c r="R2739" s="13">
        <f>'دیده بان بازار'!R2742</f>
        <v/>
      </c>
      <c r="S2739" s="13">
        <f>'دیده بان بازار'!S2742</f>
        <v/>
      </c>
      <c r="T2739" s="13">
        <f>'دیده بان بازار'!T2742</f>
        <v/>
      </c>
      <c r="U2739" s="13">
        <f>'دیده بان بازار'!U2742</f>
        <v/>
      </c>
      <c r="V2739" s="13">
        <f>'دیده بان بازار'!V2742</f>
        <v/>
      </c>
      <c r="W2739" s="6">
        <f>'دیده بان بازار'!W2742</f>
        <v/>
      </c>
      <c r="X2739" s="11">
        <f>IFERROR(IF(OR(R2739&lt;=0,W2739&lt;=0,S2739&lt;=0,V2739&lt;=0),0,ROUND((S2739/R2739)/(V2739/W2739),2)),0)</f>
        <v/>
      </c>
      <c r="Y2739" s="11">
        <f>IFERROR(IF(OR(S2739&lt;=0,V2739&lt;=0),0,ROUND(S2739/V2739,2)),0)</f>
        <v/>
      </c>
      <c r="Z2739" s="11">
        <f>IFERROR(J2739-M2739,0)</f>
        <v/>
      </c>
      <c r="AA2739" s="11">
        <f>IFERROR(ROUND(MAX(0,MIN(100,((AB2739*0.2)+(AC2739*0.15)+(AD2739*0.15)+(AE2739*0.1)+(AF2739*0.1)+(AG2739*0.15)+(MIN(Y2739/3,1)*100*0.1)+(AI2739*0.05))*((AH2739/100)*0.25+0.75))),0),0)</f>
        <v/>
      </c>
      <c r="AB2739" s="11">
        <f>ROUND(MAX(0,MIN(100,((M2739+10)/20)*100)),0)</f>
        <v/>
      </c>
      <c r="AC2739" s="11">
        <f>IFERROR(IF(D2739&lt;=0,0,ROUND(COUNTIFS($D$4:$D$3359,"&lt;="&amp;D2739,$D$4:$D$3359,"&gt;0")/COUNTIF($D$4:$D$3359,"&gt;0")*100,0)),0)</f>
        <v/>
      </c>
      <c r="AD2739" s="11">
        <f>IF(E2739&lt;=0,0,ROUND(MAX(0,MIN(100,(LOG10(1+E2739/1000000000)/LOG10(101))*100)),0))</f>
        <v/>
      </c>
      <c r="AE2739" s="11">
        <f>IF(O2739=N2739,50,ROUND(MAX(0,MIN(100,((H2739-N2739)/(O2739-N2739))*100)),0))</f>
        <v/>
      </c>
      <c r="AF2739" s="11">
        <f>ROUND(MAX(0,MIN(100,50+((H2739-K2739)/K2739)*1000)),0)</f>
        <v/>
      </c>
      <c r="AG2739" s="11">
        <f>IFERROR(ROUND(MAX(0,MIN(100,50+25*LN(MAX(0.01,X2739)))),0),25)</f>
        <v/>
      </c>
      <c r="AH2739" s="11">
        <f>ROUND(IF(M2739&lt;=-30,0,IF(M2739&lt;=-20,20,IF(M2739&lt;=-10,50,100))),0)</f>
        <v/>
      </c>
      <c r="AI2739" s="11">
        <f>ROUND(MAX(0,MIN(100,50+(Z2739*10))),0)</f>
        <v/>
      </c>
      <c r="AJ2739" s="11">
        <f>IFERROR(IF(--AA2739&gt;=80,"خرید قوی",IF(--AA2739&gt;=70,"خرید مشروط",IF(--AA2739&gt;=60,"مراقبت",IF(--AA2739&gt;=45,"ضعیف","عدم ورود")))),"")</f>
        <v/>
      </c>
    </row>
    <row r="2740">
      <c r="A2740" s="15">
        <f>'دیده بان بازار'!A2743</f>
        <v/>
      </c>
      <c r="B2740" s="16">
        <f>'دیده بان بازار'!B2743</f>
        <v/>
      </c>
      <c r="C2740" s="16">
        <f>'دیده بان بازار'!C2743</f>
        <v/>
      </c>
      <c r="D2740" s="16">
        <f>'دیده بان بازار'!D2743</f>
        <v/>
      </c>
      <c r="E2740" s="17">
        <f>'دیده بان بازار'!E2743</f>
        <v/>
      </c>
      <c r="F2740" s="16">
        <f>'دیده بان بازار'!F2743</f>
        <v/>
      </c>
      <c r="G2740" s="16">
        <f>'دیده بان بازار'!G2743</f>
        <v/>
      </c>
      <c r="H2740" s="16">
        <f>'دیده بان بازار'!H2743</f>
        <v/>
      </c>
      <c r="I2740" s="16">
        <f>'دیده بان بازار'!I2743</f>
        <v/>
      </c>
      <c r="J2740" s="16">
        <f>'دیده بان بازار'!J2743</f>
        <v/>
      </c>
      <c r="K2740" s="16">
        <f>'دیده بان بازار'!K2743</f>
        <v/>
      </c>
      <c r="L2740" s="16">
        <f>'دیده بان بازار'!L2743</f>
        <v/>
      </c>
      <c r="M2740" s="16">
        <f>'دیده بان بازار'!M2743</f>
        <v/>
      </c>
      <c r="N2740" s="16">
        <f>'دیده بان بازار'!N2743</f>
        <v/>
      </c>
      <c r="O2740" s="16">
        <f>'دیده بان بازار'!O2743</f>
        <v/>
      </c>
      <c r="P2740" s="16">
        <f>'دیده بان بازار'!P2743</f>
        <v/>
      </c>
      <c r="Q2740" s="16">
        <f>'دیده بان بازار'!Q2743</f>
        <v/>
      </c>
      <c r="R2740" s="16">
        <f>'دیده بان بازار'!R2743</f>
        <v/>
      </c>
      <c r="S2740" s="16">
        <f>'دیده بان بازار'!S2743</f>
        <v/>
      </c>
      <c r="T2740" s="16">
        <f>'دیده بان بازار'!T2743</f>
        <v/>
      </c>
      <c r="U2740" s="16">
        <f>'دیده بان بازار'!U2743</f>
        <v/>
      </c>
      <c r="V2740" s="16">
        <f>'دیده بان بازار'!V2743</f>
        <v/>
      </c>
      <c r="W2740" s="7">
        <f>'دیده بان بازار'!W2743</f>
        <v/>
      </c>
      <c r="X2740" s="11">
        <f>IFERROR(IF(OR(R2740&lt;=0,W2740&lt;=0,S2740&lt;=0,V2740&lt;=0),0,ROUND((S2740/R2740)/(V2740/W2740),2)),0)</f>
        <v/>
      </c>
      <c r="Y2740" s="11">
        <f>IFERROR(IF(OR(S2740&lt;=0,V2740&lt;=0),0,ROUND(S2740/V2740,2)),0)</f>
        <v/>
      </c>
      <c r="Z2740" s="11">
        <f>IFERROR(J2740-M2740,0)</f>
        <v/>
      </c>
      <c r="AA2740" s="11">
        <f>IFERROR(ROUND(MAX(0,MIN(100,((AB2740*0.2)+(AC2740*0.15)+(AD2740*0.15)+(AE2740*0.1)+(AF2740*0.1)+(AG2740*0.15)+(MIN(Y2740/3,1)*100*0.1)+(AI2740*0.05))*((AH2740/100)*0.25+0.75))),0),0)</f>
        <v/>
      </c>
      <c r="AB2740" s="11">
        <f>ROUND(MAX(0,MIN(100,((M2740+10)/20)*100)),0)</f>
        <v/>
      </c>
      <c r="AC2740" s="11">
        <f>IFERROR(IF(D2740&lt;=0,0,ROUND(COUNTIFS($D$4:$D$3359,"&lt;="&amp;D2740,$D$4:$D$3359,"&gt;0")/COUNTIF($D$4:$D$3359,"&gt;0")*100,0)),0)</f>
        <v/>
      </c>
      <c r="AD2740" s="11">
        <f>IF(E2740&lt;=0,0,ROUND(MAX(0,MIN(100,(LOG10(1+E2740/1000000000)/LOG10(101))*100)),0))</f>
        <v/>
      </c>
      <c r="AE2740" s="11">
        <f>IF(O2740=N2740,50,ROUND(MAX(0,MIN(100,((H2740-N2740)/(O2740-N2740))*100)),0))</f>
        <v/>
      </c>
      <c r="AF2740" s="11">
        <f>ROUND(MAX(0,MIN(100,50+((H2740-K2740)/K2740)*1000)),0)</f>
        <v/>
      </c>
      <c r="AG2740" s="11">
        <f>IFERROR(ROUND(MAX(0,MIN(100,50+25*LN(MAX(0.01,X2740)))),0),25)</f>
        <v/>
      </c>
      <c r="AH2740" s="11">
        <f>ROUND(IF(M2740&lt;=-30,0,IF(M2740&lt;=-20,20,IF(M2740&lt;=-10,50,100))),0)</f>
        <v/>
      </c>
      <c r="AI2740" s="11">
        <f>ROUND(MAX(0,MIN(100,50+(Z2740*10))),0)</f>
        <v/>
      </c>
      <c r="AJ2740" s="11">
        <f>IFERROR(IF(--AA2740&gt;=80,"خرید قوی",IF(--AA2740&gt;=70,"خرید مشروط",IF(--AA2740&gt;=60,"مراقبت",IF(--AA2740&gt;=45,"ضعیف","عدم ورود")))),"")</f>
        <v/>
      </c>
    </row>
    <row r="2741">
      <c r="A2741" s="12">
        <f>'دیده بان بازار'!A2744</f>
        <v/>
      </c>
      <c r="B2741" s="13">
        <f>'دیده بان بازار'!B2744</f>
        <v/>
      </c>
      <c r="C2741" s="13">
        <f>'دیده بان بازار'!C2744</f>
        <v/>
      </c>
      <c r="D2741" s="13">
        <f>'دیده بان بازار'!D2744</f>
        <v/>
      </c>
      <c r="E2741" s="14">
        <f>'دیده بان بازار'!E2744</f>
        <v/>
      </c>
      <c r="F2741" s="13">
        <f>'دیده بان بازار'!F2744</f>
        <v/>
      </c>
      <c r="G2741" s="13">
        <f>'دیده بان بازار'!G2744</f>
        <v/>
      </c>
      <c r="H2741" s="13">
        <f>'دیده بان بازار'!H2744</f>
        <v/>
      </c>
      <c r="I2741" s="13">
        <f>'دیده بان بازار'!I2744</f>
        <v/>
      </c>
      <c r="J2741" s="13">
        <f>'دیده بان بازار'!J2744</f>
        <v/>
      </c>
      <c r="K2741" s="13">
        <f>'دیده بان بازار'!K2744</f>
        <v/>
      </c>
      <c r="L2741" s="13">
        <f>'دیده بان بازار'!L2744</f>
        <v/>
      </c>
      <c r="M2741" s="13">
        <f>'دیده بان بازار'!M2744</f>
        <v/>
      </c>
      <c r="N2741" s="13">
        <f>'دیده بان بازار'!N2744</f>
        <v/>
      </c>
      <c r="O2741" s="13">
        <f>'دیده بان بازار'!O2744</f>
        <v/>
      </c>
      <c r="P2741" s="13">
        <f>'دیده بان بازار'!P2744</f>
        <v/>
      </c>
      <c r="Q2741" s="13">
        <f>'دیده بان بازار'!Q2744</f>
        <v/>
      </c>
      <c r="R2741" s="13">
        <f>'دیده بان بازار'!R2744</f>
        <v/>
      </c>
      <c r="S2741" s="13">
        <f>'دیده بان بازار'!S2744</f>
        <v/>
      </c>
      <c r="T2741" s="13">
        <f>'دیده بان بازار'!T2744</f>
        <v/>
      </c>
      <c r="U2741" s="13">
        <f>'دیده بان بازار'!U2744</f>
        <v/>
      </c>
      <c r="V2741" s="13">
        <f>'دیده بان بازار'!V2744</f>
        <v/>
      </c>
      <c r="W2741" s="6">
        <f>'دیده بان بازار'!W2744</f>
        <v/>
      </c>
      <c r="X2741" s="11">
        <f>IFERROR(IF(OR(R2741&lt;=0,W2741&lt;=0,S2741&lt;=0,V2741&lt;=0),0,ROUND((S2741/R2741)/(V2741/W2741),2)),0)</f>
        <v/>
      </c>
      <c r="Y2741" s="11">
        <f>IFERROR(IF(OR(S2741&lt;=0,V2741&lt;=0),0,ROUND(S2741/V2741,2)),0)</f>
        <v/>
      </c>
      <c r="Z2741" s="11">
        <f>IFERROR(J2741-M2741,0)</f>
        <v/>
      </c>
      <c r="AA2741" s="11">
        <f>IFERROR(ROUND(MAX(0,MIN(100,((AB2741*0.2)+(AC2741*0.15)+(AD2741*0.15)+(AE2741*0.1)+(AF2741*0.1)+(AG2741*0.15)+(MIN(Y2741/3,1)*100*0.1)+(AI2741*0.05))*((AH2741/100)*0.25+0.75))),0),0)</f>
        <v/>
      </c>
      <c r="AB2741" s="11">
        <f>ROUND(MAX(0,MIN(100,((M2741+10)/20)*100)),0)</f>
        <v/>
      </c>
      <c r="AC2741" s="11">
        <f>IFERROR(IF(D2741&lt;=0,0,ROUND(COUNTIFS($D$4:$D$3359,"&lt;="&amp;D2741,$D$4:$D$3359,"&gt;0")/COUNTIF($D$4:$D$3359,"&gt;0")*100,0)),0)</f>
        <v/>
      </c>
      <c r="AD2741" s="11">
        <f>IF(E2741&lt;=0,0,ROUND(MAX(0,MIN(100,(LOG10(1+E2741/1000000000)/LOG10(101))*100)),0))</f>
        <v/>
      </c>
      <c r="AE2741" s="11">
        <f>IF(O2741=N2741,50,ROUND(MAX(0,MIN(100,((H2741-N2741)/(O2741-N2741))*100)),0))</f>
        <v/>
      </c>
      <c r="AF2741" s="11">
        <f>ROUND(MAX(0,MIN(100,50+((H2741-K2741)/K2741)*1000)),0)</f>
        <v/>
      </c>
      <c r="AG2741" s="11">
        <f>IFERROR(ROUND(MAX(0,MIN(100,50+25*LN(MAX(0.01,X2741)))),0),25)</f>
        <v/>
      </c>
      <c r="AH2741" s="11">
        <f>ROUND(IF(M2741&lt;=-30,0,IF(M2741&lt;=-20,20,IF(M2741&lt;=-10,50,100))),0)</f>
        <v/>
      </c>
      <c r="AI2741" s="11">
        <f>ROUND(MAX(0,MIN(100,50+(Z2741*10))),0)</f>
        <v/>
      </c>
      <c r="AJ2741" s="11">
        <f>IFERROR(IF(--AA2741&gt;=80,"خرید قوی",IF(--AA2741&gt;=70,"خرید مشروط",IF(--AA2741&gt;=60,"مراقبت",IF(--AA2741&gt;=45,"ضعیف","عدم ورود")))),"")</f>
        <v/>
      </c>
    </row>
    <row r="2742">
      <c r="A2742" s="15">
        <f>'دیده بان بازار'!A2745</f>
        <v/>
      </c>
      <c r="B2742" s="16">
        <f>'دیده بان بازار'!B2745</f>
        <v/>
      </c>
      <c r="C2742" s="16">
        <f>'دیده بان بازار'!C2745</f>
        <v/>
      </c>
      <c r="D2742" s="16">
        <f>'دیده بان بازار'!D2745</f>
        <v/>
      </c>
      <c r="E2742" s="17">
        <f>'دیده بان بازار'!E2745</f>
        <v/>
      </c>
      <c r="F2742" s="16">
        <f>'دیده بان بازار'!F2745</f>
        <v/>
      </c>
      <c r="G2742" s="16">
        <f>'دیده بان بازار'!G2745</f>
        <v/>
      </c>
      <c r="H2742" s="16">
        <f>'دیده بان بازار'!H2745</f>
        <v/>
      </c>
      <c r="I2742" s="16">
        <f>'دیده بان بازار'!I2745</f>
        <v/>
      </c>
      <c r="J2742" s="16">
        <f>'دیده بان بازار'!J2745</f>
        <v/>
      </c>
      <c r="K2742" s="16">
        <f>'دیده بان بازار'!K2745</f>
        <v/>
      </c>
      <c r="L2742" s="16">
        <f>'دیده بان بازار'!L2745</f>
        <v/>
      </c>
      <c r="M2742" s="16">
        <f>'دیده بان بازار'!M2745</f>
        <v/>
      </c>
      <c r="N2742" s="16">
        <f>'دیده بان بازار'!N2745</f>
        <v/>
      </c>
      <c r="O2742" s="16">
        <f>'دیده بان بازار'!O2745</f>
        <v/>
      </c>
      <c r="P2742" s="16">
        <f>'دیده بان بازار'!P2745</f>
        <v/>
      </c>
      <c r="Q2742" s="16">
        <f>'دیده بان بازار'!Q2745</f>
        <v/>
      </c>
      <c r="R2742" s="16">
        <f>'دیده بان بازار'!R2745</f>
        <v/>
      </c>
      <c r="S2742" s="16">
        <f>'دیده بان بازار'!S2745</f>
        <v/>
      </c>
      <c r="T2742" s="16">
        <f>'دیده بان بازار'!T2745</f>
        <v/>
      </c>
      <c r="U2742" s="16">
        <f>'دیده بان بازار'!U2745</f>
        <v/>
      </c>
      <c r="V2742" s="16">
        <f>'دیده بان بازار'!V2745</f>
        <v/>
      </c>
      <c r="W2742" s="7">
        <f>'دیده بان بازار'!W2745</f>
        <v/>
      </c>
      <c r="X2742" s="11">
        <f>IFERROR(IF(OR(R2742&lt;=0,W2742&lt;=0,S2742&lt;=0,V2742&lt;=0),0,ROUND((S2742/R2742)/(V2742/W2742),2)),0)</f>
        <v/>
      </c>
      <c r="Y2742" s="11">
        <f>IFERROR(IF(OR(S2742&lt;=0,V2742&lt;=0),0,ROUND(S2742/V2742,2)),0)</f>
        <v/>
      </c>
      <c r="Z2742" s="11">
        <f>IFERROR(J2742-M2742,0)</f>
        <v/>
      </c>
      <c r="AA2742" s="11">
        <f>IFERROR(ROUND(MAX(0,MIN(100,((AB2742*0.2)+(AC2742*0.15)+(AD2742*0.15)+(AE2742*0.1)+(AF2742*0.1)+(AG2742*0.15)+(MIN(Y2742/3,1)*100*0.1)+(AI2742*0.05))*((AH2742/100)*0.25+0.75))),0),0)</f>
        <v/>
      </c>
      <c r="AB2742" s="11">
        <f>ROUND(MAX(0,MIN(100,((M2742+10)/20)*100)),0)</f>
        <v/>
      </c>
      <c r="AC2742" s="11">
        <f>IFERROR(IF(D2742&lt;=0,0,ROUND(COUNTIFS($D$4:$D$3359,"&lt;="&amp;D2742,$D$4:$D$3359,"&gt;0")/COUNTIF($D$4:$D$3359,"&gt;0")*100,0)),0)</f>
        <v/>
      </c>
      <c r="AD2742" s="11">
        <f>IF(E2742&lt;=0,0,ROUND(MAX(0,MIN(100,(LOG10(1+E2742/1000000000)/LOG10(101))*100)),0))</f>
        <v/>
      </c>
      <c r="AE2742" s="11">
        <f>IF(O2742=N2742,50,ROUND(MAX(0,MIN(100,((H2742-N2742)/(O2742-N2742))*100)),0))</f>
        <v/>
      </c>
      <c r="AF2742" s="11">
        <f>ROUND(MAX(0,MIN(100,50+((H2742-K2742)/K2742)*1000)),0)</f>
        <v/>
      </c>
      <c r="AG2742" s="11">
        <f>IFERROR(ROUND(MAX(0,MIN(100,50+25*LN(MAX(0.01,X2742)))),0),25)</f>
        <v/>
      </c>
      <c r="AH2742" s="11">
        <f>ROUND(IF(M2742&lt;=-30,0,IF(M2742&lt;=-20,20,IF(M2742&lt;=-10,50,100))),0)</f>
        <v/>
      </c>
      <c r="AI2742" s="11">
        <f>ROUND(MAX(0,MIN(100,50+(Z2742*10))),0)</f>
        <v/>
      </c>
      <c r="AJ2742" s="11">
        <f>IFERROR(IF(--AA2742&gt;=80,"خرید قوی",IF(--AA2742&gt;=70,"خرید مشروط",IF(--AA2742&gt;=60,"مراقبت",IF(--AA2742&gt;=45,"ضعیف","عدم ورود")))),"")</f>
        <v/>
      </c>
    </row>
    <row r="2743">
      <c r="A2743" s="12">
        <f>'دیده بان بازار'!A2746</f>
        <v/>
      </c>
      <c r="B2743" s="13">
        <f>'دیده بان بازار'!B2746</f>
        <v/>
      </c>
      <c r="C2743" s="13">
        <f>'دیده بان بازار'!C2746</f>
        <v/>
      </c>
      <c r="D2743" s="13">
        <f>'دیده بان بازار'!D2746</f>
        <v/>
      </c>
      <c r="E2743" s="14">
        <f>'دیده بان بازار'!E2746</f>
        <v/>
      </c>
      <c r="F2743" s="13">
        <f>'دیده بان بازار'!F2746</f>
        <v/>
      </c>
      <c r="G2743" s="13">
        <f>'دیده بان بازار'!G2746</f>
        <v/>
      </c>
      <c r="H2743" s="13">
        <f>'دیده بان بازار'!H2746</f>
        <v/>
      </c>
      <c r="I2743" s="13">
        <f>'دیده بان بازار'!I2746</f>
        <v/>
      </c>
      <c r="J2743" s="13">
        <f>'دیده بان بازار'!J2746</f>
        <v/>
      </c>
      <c r="K2743" s="13">
        <f>'دیده بان بازار'!K2746</f>
        <v/>
      </c>
      <c r="L2743" s="13">
        <f>'دیده بان بازار'!L2746</f>
        <v/>
      </c>
      <c r="M2743" s="13">
        <f>'دیده بان بازار'!M2746</f>
        <v/>
      </c>
      <c r="N2743" s="13">
        <f>'دیده بان بازار'!N2746</f>
        <v/>
      </c>
      <c r="O2743" s="13">
        <f>'دیده بان بازار'!O2746</f>
        <v/>
      </c>
      <c r="P2743" s="13">
        <f>'دیده بان بازار'!P2746</f>
        <v/>
      </c>
      <c r="Q2743" s="13">
        <f>'دیده بان بازار'!Q2746</f>
        <v/>
      </c>
      <c r="R2743" s="13">
        <f>'دیده بان بازار'!R2746</f>
        <v/>
      </c>
      <c r="S2743" s="13">
        <f>'دیده بان بازار'!S2746</f>
        <v/>
      </c>
      <c r="T2743" s="13">
        <f>'دیده بان بازار'!T2746</f>
        <v/>
      </c>
      <c r="U2743" s="13">
        <f>'دیده بان بازار'!U2746</f>
        <v/>
      </c>
      <c r="V2743" s="13">
        <f>'دیده بان بازار'!V2746</f>
        <v/>
      </c>
      <c r="W2743" s="6">
        <f>'دیده بان بازار'!W2746</f>
        <v/>
      </c>
      <c r="X2743" s="11">
        <f>IFERROR(IF(OR(R2743&lt;=0,W2743&lt;=0,S2743&lt;=0,V2743&lt;=0),0,ROUND((S2743/R2743)/(V2743/W2743),2)),0)</f>
        <v/>
      </c>
      <c r="Y2743" s="11">
        <f>IFERROR(IF(OR(S2743&lt;=0,V2743&lt;=0),0,ROUND(S2743/V2743,2)),0)</f>
        <v/>
      </c>
      <c r="Z2743" s="11">
        <f>IFERROR(J2743-M2743,0)</f>
        <v/>
      </c>
      <c r="AA2743" s="11">
        <f>IFERROR(ROUND(MAX(0,MIN(100,((AB2743*0.2)+(AC2743*0.15)+(AD2743*0.15)+(AE2743*0.1)+(AF2743*0.1)+(AG2743*0.15)+(MIN(Y2743/3,1)*100*0.1)+(AI2743*0.05))*((AH2743/100)*0.25+0.75))),0),0)</f>
        <v/>
      </c>
      <c r="AB2743" s="11">
        <f>ROUND(MAX(0,MIN(100,((M2743+10)/20)*100)),0)</f>
        <v/>
      </c>
      <c r="AC2743" s="11">
        <f>IFERROR(IF(D2743&lt;=0,0,ROUND(COUNTIFS($D$4:$D$3359,"&lt;="&amp;D2743,$D$4:$D$3359,"&gt;0")/COUNTIF($D$4:$D$3359,"&gt;0")*100,0)),0)</f>
        <v/>
      </c>
      <c r="AD2743" s="11">
        <f>IF(E2743&lt;=0,0,ROUND(MAX(0,MIN(100,(LOG10(1+E2743/1000000000)/LOG10(101))*100)),0))</f>
        <v/>
      </c>
      <c r="AE2743" s="11">
        <f>IF(O2743=N2743,50,ROUND(MAX(0,MIN(100,((H2743-N2743)/(O2743-N2743))*100)),0))</f>
        <v/>
      </c>
      <c r="AF2743" s="11">
        <f>ROUND(MAX(0,MIN(100,50+((H2743-K2743)/K2743)*1000)),0)</f>
        <v/>
      </c>
      <c r="AG2743" s="11">
        <f>IFERROR(ROUND(MAX(0,MIN(100,50+25*LN(MAX(0.01,X2743)))),0),25)</f>
        <v/>
      </c>
      <c r="AH2743" s="11">
        <f>ROUND(IF(M2743&lt;=-30,0,IF(M2743&lt;=-20,20,IF(M2743&lt;=-10,50,100))),0)</f>
        <v/>
      </c>
      <c r="AI2743" s="11">
        <f>ROUND(MAX(0,MIN(100,50+(Z2743*10))),0)</f>
        <v/>
      </c>
      <c r="AJ2743" s="11">
        <f>IFERROR(IF(--AA2743&gt;=80,"خرید قوی",IF(--AA2743&gt;=70,"خرید مشروط",IF(--AA2743&gt;=60,"مراقبت",IF(--AA2743&gt;=45,"ضعیف","عدم ورود")))),"")</f>
        <v/>
      </c>
    </row>
    <row r="2744">
      <c r="A2744" s="15">
        <f>'دیده بان بازار'!A2747</f>
        <v/>
      </c>
      <c r="B2744" s="16">
        <f>'دیده بان بازار'!B2747</f>
        <v/>
      </c>
      <c r="C2744" s="16">
        <f>'دیده بان بازار'!C2747</f>
        <v/>
      </c>
      <c r="D2744" s="16">
        <f>'دیده بان بازار'!D2747</f>
        <v/>
      </c>
      <c r="E2744" s="17">
        <f>'دیده بان بازار'!E2747</f>
        <v/>
      </c>
      <c r="F2744" s="16">
        <f>'دیده بان بازار'!F2747</f>
        <v/>
      </c>
      <c r="G2744" s="16">
        <f>'دیده بان بازار'!G2747</f>
        <v/>
      </c>
      <c r="H2744" s="16">
        <f>'دیده بان بازار'!H2747</f>
        <v/>
      </c>
      <c r="I2744" s="16">
        <f>'دیده بان بازار'!I2747</f>
        <v/>
      </c>
      <c r="J2744" s="16">
        <f>'دیده بان بازار'!J2747</f>
        <v/>
      </c>
      <c r="K2744" s="16">
        <f>'دیده بان بازار'!K2747</f>
        <v/>
      </c>
      <c r="L2744" s="16">
        <f>'دیده بان بازار'!L2747</f>
        <v/>
      </c>
      <c r="M2744" s="16">
        <f>'دیده بان بازار'!M2747</f>
        <v/>
      </c>
      <c r="N2744" s="16">
        <f>'دیده بان بازار'!N2747</f>
        <v/>
      </c>
      <c r="O2744" s="16">
        <f>'دیده بان بازار'!O2747</f>
        <v/>
      </c>
      <c r="P2744" s="16">
        <f>'دیده بان بازار'!P2747</f>
        <v/>
      </c>
      <c r="Q2744" s="16">
        <f>'دیده بان بازار'!Q2747</f>
        <v/>
      </c>
      <c r="R2744" s="16">
        <f>'دیده بان بازار'!R2747</f>
        <v/>
      </c>
      <c r="S2744" s="16">
        <f>'دیده بان بازار'!S2747</f>
        <v/>
      </c>
      <c r="T2744" s="16">
        <f>'دیده بان بازار'!T2747</f>
        <v/>
      </c>
      <c r="U2744" s="16">
        <f>'دیده بان بازار'!U2747</f>
        <v/>
      </c>
      <c r="V2744" s="16">
        <f>'دیده بان بازار'!V2747</f>
        <v/>
      </c>
      <c r="W2744" s="7">
        <f>'دیده بان بازار'!W2747</f>
        <v/>
      </c>
      <c r="X2744" s="11">
        <f>IFERROR(IF(OR(R2744&lt;=0,W2744&lt;=0,S2744&lt;=0,V2744&lt;=0),0,ROUND((S2744/R2744)/(V2744/W2744),2)),0)</f>
        <v/>
      </c>
      <c r="Y2744" s="11">
        <f>IFERROR(IF(OR(S2744&lt;=0,V2744&lt;=0),0,ROUND(S2744/V2744,2)),0)</f>
        <v/>
      </c>
      <c r="Z2744" s="11">
        <f>IFERROR(J2744-M2744,0)</f>
        <v/>
      </c>
      <c r="AA2744" s="11">
        <f>IFERROR(ROUND(MAX(0,MIN(100,((AB2744*0.2)+(AC2744*0.15)+(AD2744*0.15)+(AE2744*0.1)+(AF2744*0.1)+(AG2744*0.15)+(MIN(Y2744/3,1)*100*0.1)+(AI2744*0.05))*((AH2744/100)*0.25+0.75))),0),0)</f>
        <v/>
      </c>
      <c r="AB2744" s="11">
        <f>ROUND(MAX(0,MIN(100,((M2744+10)/20)*100)),0)</f>
        <v/>
      </c>
      <c r="AC2744" s="11">
        <f>IFERROR(IF(D2744&lt;=0,0,ROUND(COUNTIFS($D$4:$D$3359,"&lt;="&amp;D2744,$D$4:$D$3359,"&gt;0")/COUNTIF($D$4:$D$3359,"&gt;0")*100,0)),0)</f>
        <v/>
      </c>
      <c r="AD2744" s="11">
        <f>IF(E2744&lt;=0,0,ROUND(MAX(0,MIN(100,(LOG10(1+E2744/1000000000)/LOG10(101))*100)),0))</f>
        <v/>
      </c>
      <c r="AE2744" s="11">
        <f>IF(O2744=N2744,50,ROUND(MAX(0,MIN(100,((H2744-N2744)/(O2744-N2744))*100)),0))</f>
        <v/>
      </c>
      <c r="AF2744" s="11">
        <f>ROUND(MAX(0,MIN(100,50+((H2744-K2744)/K2744)*1000)),0)</f>
        <v/>
      </c>
      <c r="AG2744" s="11">
        <f>IFERROR(ROUND(MAX(0,MIN(100,50+25*LN(MAX(0.01,X2744)))),0),25)</f>
        <v/>
      </c>
      <c r="AH2744" s="11">
        <f>ROUND(IF(M2744&lt;=-30,0,IF(M2744&lt;=-20,20,IF(M2744&lt;=-10,50,100))),0)</f>
        <v/>
      </c>
      <c r="AI2744" s="11">
        <f>ROUND(MAX(0,MIN(100,50+(Z2744*10))),0)</f>
        <v/>
      </c>
      <c r="AJ2744" s="11">
        <f>IFERROR(IF(--AA2744&gt;=80,"خرید قوی",IF(--AA2744&gt;=70,"خرید مشروط",IF(--AA2744&gt;=60,"مراقبت",IF(--AA2744&gt;=45,"ضعیف","عدم ورود")))),"")</f>
        <v/>
      </c>
    </row>
    <row r="2745">
      <c r="A2745" s="12">
        <f>'دیده بان بازار'!A2748</f>
        <v/>
      </c>
      <c r="B2745" s="13">
        <f>'دیده بان بازار'!B2748</f>
        <v/>
      </c>
      <c r="C2745" s="13">
        <f>'دیده بان بازار'!C2748</f>
        <v/>
      </c>
      <c r="D2745" s="13">
        <f>'دیده بان بازار'!D2748</f>
        <v/>
      </c>
      <c r="E2745" s="14">
        <f>'دیده بان بازار'!E2748</f>
        <v/>
      </c>
      <c r="F2745" s="13">
        <f>'دیده بان بازار'!F2748</f>
        <v/>
      </c>
      <c r="G2745" s="13">
        <f>'دیده بان بازار'!G2748</f>
        <v/>
      </c>
      <c r="H2745" s="13">
        <f>'دیده بان بازار'!H2748</f>
        <v/>
      </c>
      <c r="I2745" s="13">
        <f>'دیده بان بازار'!I2748</f>
        <v/>
      </c>
      <c r="J2745" s="13">
        <f>'دیده بان بازار'!J2748</f>
        <v/>
      </c>
      <c r="K2745" s="13">
        <f>'دیده بان بازار'!K2748</f>
        <v/>
      </c>
      <c r="L2745" s="13">
        <f>'دیده بان بازار'!L2748</f>
        <v/>
      </c>
      <c r="M2745" s="13">
        <f>'دیده بان بازار'!M2748</f>
        <v/>
      </c>
      <c r="N2745" s="13">
        <f>'دیده بان بازار'!N2748</f>
        <v/>
      </c>
      <c r="O2745" s="13">
        <f>'دیده بان بازار'!O2748</f>
        <v/>
      </c>
      <c r="P2745" s="13">
        <f>'دیده بان بازار'!P2748</f>
        <v/>
      </c>
      <c r="Q2745" s="13">
        <f>'دیده بان بازار'!Q2748</f>
        <v/>
      </c>
      <c r="R2745" s="13">
        <f>'دیده بان بازار'!R2748</f>
        <v/>
      </c>
      <c r="S2745" s="13">
        <f>'دیده بان بازار'!S2748</f>
        <v/>
      </c>
      <c r="T2745" s="13">
        <f>'دیده بان بازار'!T2748</f>
        <v/>
      </c>
      <c r="U2745" s="13">
        <f>'دیده بان بازار'!U2748</f>
        <v/>
      </c>
      <c r="V2745" s="13">
        <f>'دیده بان بازار'!V2748</f>
        <v/>
      </c>
      <c r="W2745" s="6">
        <f>'دیده بان بازار'!W2748</f>
        <v/>
      </c>
      <c r="X2745" s="11">
        <f>IFERROR(IF(OR(R2745&lt;=0,W2745&lt;=0,S2745&lt;=0,V2745&lt;=0),0,ROUND((S2745/R2745)/(V2745/W2745),2)),0)</f>
        <v/>
      </c>
      <c r="Y2745" s="11">
        <f>IFERROR(IF(OR(S2745&lt;=0,V2745&lt;=0),0,ROUND(S2745/V2745,2)),0)</f>
        <v/>
      </c>
      <c r="Z2745" s="11">
        <f>IFERROR(J2745-M2745,0)</f>
        <v/>
      </c>
      <c r="AA2745" s="11">
        <f>IFERROR(ROUND(MAX(0,MIN(100,((AB2745*0.2)+(AC2745*0.15)+(AD2745*0.15)+(AE2745*0.1)+(AF2745*0.1)+(AG2745*0.15)+(MIN(Y2745/3,1)*100*0.1)+(AI2745*0.05))*((AH2745/100)*0.25+0.75))),0),0)</f>
        <v/>
      </c>
      <c r="AB2745" s="11">
        <f>ROUND(MAX(0,MIN(100,((M2745+10)/20)*100)),0)</f>
        <v/>
      </c>
      <c r="AC2745" s="11">
        <f>IFERROR(IF(D2745&lt;=0,0,ROUND(COUNTIFS($D$4:$D$3359,"&lt;="&amp;D2745,$D$4:$D$3359,"&gt;0")/COUNTIF($D$4:$D$3359,"&gt;0")*100,0)),0)</f>
        <v/>
      </c>
      <c r="AD2745" s="11">
        <f>IF(E2745&lt;=0,0,ROUND(MAX(0,MIN(100,(LOG10(1+E2745/1000000000)/LOG10(101))*100)),0))</f>
        <v/>
      </c>
      <c r="AE2745" s="11">
        <f>IF(O2745=N2745,50,ROUND(MAX(0,MIN(100,((H2745-N2745)/(O2745-N2745))*100)),0))</f>
        <v/>
      </c>
      <c r="AF2745" s="11">
        <f>ROUND(MAX(0,MIN(100,50+((H2745-K2745)/K2745)*1000)),0)</f>
        <v/>
      </c>
      <c r="AG2745" s="11">
        <f>IFERROR(ROUND(MAX(0,MIN(100,50+25*LN(MAX(0.01,X2745)))),0),25)</f>
        <v/>
      </c>
      <c r="AH2745" s="11">
        <f>ROUND(IF(M2745&lt;=-30,0,IF(M2745&lt;=-20,20,IF(M2745&lt;=-10,50,100))),0)</f>
        <v/>
      </c>
      <c r="AI2745" s="11">
        <f>ROUND(MAX(0,MIN(100,50+(Z2745*10))),0)</f>
        <v/>
      </c>
      <c r="AJ2745" s="11">
        <f>IFERROR(IF(--AA2745&gt;=80,"خرید قوی",IF(--AA2745&gt;=70,"خرید مشروط",IF(--AA2745&gt;=60,"مراقبت",IF(--AA2745&gt;=45,"ضعیف","عدم ورود")))),"")</f>
        <v/>
      </c>
    </row>
    <row r="2746">
      <c r="A2746" s="15">
        <f>'دیده بان بازار'!A2749</f>
        <v/>
      </c>
      <c r="B2746" s="16">
        <f>'دیده بان بازار'!B2749</f>
        <v/>
      </c>
      <c r="C2746" s="16">
        <f>'دیده بان بازار'!C2749</f>
        <v/>
      </c>
      <c r="D2746" s="16">
        <f>'دیده بان بازار'!D2749</f>
        <v/>
      </c>
      <c r="E2746" s="17">
        <f>'دیده بان بازار'!E2749</f>
        <v/>
      </c>
      <c r="F2746" s="16">
        <f>'دیده بان بازار'!F2749</f>
        <v/>
      </c>
      <c r="G2746" s="16">
        <f>'دیده بان بازار'!G2749</f>
        <v/>
      </c>
      <c r="H2746" s="16">
        <f>'دیده بان بازار'!H2749</f>
        <v/>
      </c>
      <c r="I2746" s="16">
        <f>'دیده بان بازار'!I2749</f>
        <v/>
      </c>
      <c r="J2746" s="16">
        <f>'دیده بان بازار'!J2749</f>
        <v/>
      </c>
      <c r="K2746" s="16">
        <f>'دیده بان بازار'!K2749</f>
        <v/>
      </c>
      <c r="L2746" s="16">
        <f>'دیده بان بازار'!L2749</f>
        <v/>
      </c>
      <c r="M2746" s="16">
        <f>'دیده بان بازار'!M2749</f>
        <v/>
      </c>
      <c r="N2746" s="16">
        <f>'دیده بان بازار'!N2749</f>
        <v/>
      </c>
      <c r="O2746" s="16">
        <f>'دیده بان بازار'!O2749</f>
        <v/>
      </c>
      <c r="P2746" s="16">
        <f>'دیده بان بازار'!P2749</f>
        <v/>
      </c>
      <c r="Q2746" s="16">
        <f>'دیده بان بازار'!Q2749</f>
        <v/>
      </c>
      <c r="R2746" s="16">
        <f>'دیده بان بازار'!R2749</f>
        <v/>
      </c>
      <c r="S2746" s="16">
        <f>'دیده بان بازار'!S2749</f>
        <v/>
      </c>
      <c r="T2746" s="16">
        <f>'دیده بان بازار'!T2749</f>
        <v/>
      </c>
      <c r="U2746" s="16">
        <f>'دیده بان بازار'!U2749</f>
        <v/>
      </c>
      <c r="V2746" s="16">
        <f>'دیده بان بازار'!V2749</f>
        <v/>
      </c>
      <c r="W2746" s="7">
        <f>'دیده بان بازار'!W2749</f>
        <v/>
      </c>
      <c r="X2746" s="11">
        <f>IFERROR(IF(OR(R2746&lt;=0,W2746&lt;=0,S2746&lt;=0,V2746&lt;=0),0,ROUND((S2746/R2746)/(V2746/W2746),2)),0)</f>
        <v/>
      </c>
      <c r="Y2746" s="11">
        <f>IFERROR(IF(OR(S2746&lt;=0,V2746&lt;=0),0,ROUND(S2746/V2746,2)),0)</f>
        <v/>
      </c>
      <c r="Z2746" s="11">
        <f>IFERROR(J2746-M2746,0)</f>
        <v/>
      </c>
      <c r="AA2746" s="11">
        <f>IFERROR(ROUND(MAX(0,MIN(100,((AB2746*0.2)+(AC2746*0.15)+(AD2746*0.15)+(AE2746*0.1)+(AF2746*0.1)+(AG2746*0.15)+(MIN(Y2746/3,1)*100*0.1)+(AI2746*0.05))*((AH2746/100)*0.25+0.75))),0),0)</f>
        <v/>
      </c>
      <c r="AB2746" s="11">
        <f>ROUND(MAX(0,MIN(100,((M2746+10)/20)*100)),0)</f>
        <v/>
      </c>
      <c r="AC2746" s="11">
        <f>IFERROR(IF(D2746&lt;=0,0,ROUND(COUNTIFS($D$4:$D$3359,"&lt;="&amp;D2746,$D$4:$D$3359,"&gt;0")/COUNTIF($D$4:$D$3359,"&gt;0")*100,0)),0)</f>
        <v/>
      </c>
      <c r="AD2746" s="11">
        <f>IF(E2746&lt;=0,0,ROUND(MAX(0,MIN(100,(LOG10(1+E2746/1000000000)/LOG10(101))*100)),0))</f>
        <v/>
      </c>
      <c r="AE2746" s="11">
        <f>IF(O2746=N2746,50,ROUND(MAX(0,MIN(100,((H2746-N2746)/(O2746-N2746))*100)),0))</f>
        <v/>
      </c>
      <c r="AF2746" s="11">
        <f>ROUND(MAX(0,MIN(100,50+((H2746-K2746)/K2746)*1000)),0)</f>
        <v/>
      </c>
      <c r="AG2746" s="11">
        <f>IFERROR(ROUND(MAX(0,MIN(100,50+25*LN(MAX(0.01,X2746)))),0),25)</f>
        <v/>
      </c>
      <c r="AH2746" s="11">
        <f>ROUND(IF(M2746&lt;=-30,0,IF(M2746&lt;=-20,20,IF(M2746&lt;=-10,50,100))),0)</f>
        <v/>
      </c>
      <c r="AI2746" s="11">
        <f>ROUND(MAX(0,MIN(100,50+(Z2746*10))),0)</f>
        <v/>
      </c>
      <c r="AJ2746" s="11">
        <f>IFERROR(IF(--AA2746&gt;=80,"خرید قوی",IF(--AA2746&gt;=70,"خرید مشروط",IF(--AA2746&gt;=60,"مراقبت",IF(--AA2746&gt;=45,"ضعیف","عدم ورود")))),"")</f>
        <v/>
      </c>
    </row>
    <row r="2747">
      <c r="A2747" s="15">
        <f>'دیده بان بازار'!A2750</f>
        <v/>
      </c>
      <c r="B2747" s="16">
        <f>'دیده بان بازار'!B2750</f>
        <v/>
      </c>
      <c r="C2747" s="16">
        <f>'دیده بان بازار'!C2750</f>
        <v/>
      </c>
      <c r="D2747" s="16">
        <f>'دیده بان بازار'!D2750</f>
        <v/>
      </c>
      <c r="E2747" s="17">
        <f>'دیده بان بازار'!E2750</f>
        <v/>
      </c>
      <c r="F2747" s="16">
        <f>'دیده بان بازار'!F2750</f>
        <v/>
      </c>
      <c r="G2747" s="16">
        <f>'دیده بان بازار'!G2750</f>
        <v/>
      </c>
      <c r="H2747" s="16">
        <f>'دیده بان بازار'!H2750</f>
        <v/>
      </c>
      <c r="I2747" s="16">
        <f>'دیده بان بازار'!I2750</f>
        <v/>
      </c>
      <c r="J2747" s="16">
        <f>'دیده بان بازار'!J2750</f>
        <v/>
      </c>
      <c r="K2747" s="16">
        <f>'دیده بان بازار'!K2750</f>
        <v/>
      </c>
      <c r="L2747" s="16">
        <f>'دیده بان بازار'!L2750</f>
        <v/>
      </c>
      <c r="M2747" s="16">
        <f>'دیده بان بازار'!M2750</f>
        <v/>
      </c>
      <c r="N2747" s="16">
        <f>'دیده بان بازار'!N2750</f>
        <v/>
      </c>
      <c r="O2747" s="16">
        <f>'دیده بان بازار'!O2750</f>
        <v/>
      </c>
      <c r="P2747" s="16">
        <f>'دیده بان بازار'!P2750</f>
        <v/>
      </c>
      <c r="Q2747" s="16">
        <f>'دیده بان بازار'!Q2750</f>
        <v/>
      </c>
      <c r="R2747" s="16">
        <f>'دیده بان بازار'!R2750</f>
        <v/>
      </c>
      <c r="S2747" s="16">
        <f>'دیده بان بازار'!S2750</f>
        <v/>
      </c>
      <c r="T2747" s="16">
        <f>'دیده بان بازار'!T2750</f>
        <v/>
      </c>
      <c r="U2747" s="16">
        <f>'دیده بان بازار'!U2750</f>
        <v/>
      </c>
      <c r="V2747" s="16">
        <f>'دیده بان بازار'!V2750</f>
        <v/>
      </c>
      <c r="W2747" s="7">
        <f>'دیده بان بازار'!W2750</f>
        <v/>
      </c>
      <c r="X2747" s="11">
        <f>IFERROR(IF(OR(R2747&lt;=0,W2747&lt;=0,S2747&lt;=0,V2747&lt;=0),0,ROUND((S2747/R2747)/(V2747/W2747),2)),0)</f>
        <v/>
      </c>
      <c r="Y2747" s="11">
        <f>IFERROR(IF(OR(S2747&lt;=0,V2747&lt;=0),0,ROUND(S2747/V2747,2)),0)</f>
        <v/>
      </c>
      <c r="Z2747" s="11">
        <f>IFERROR(J2747-M2747,0)</f>
        <v/>
      </c>
      <c r="AA2747" s="11">
        <f>IFERROR(ROUND(MAX(0,MIN(100,((AB2747*0.2)+(AC2747*0.15)+(AD2747*0.15)+(AE2747*0.1)+(AF2747*0.1)+(AG2747*0.15)+(MIN(Y2747/3,1)*100*0.1)+(AI2747*0.05))*((AH2747/100)*0.25+0.75))),0),0)</f>
        <v/>
      </c>
      <c r="AB2747" s="11">
        <f>ROUND(MAX(0,MIN(100,((M2747+10)/20)*100)),0)</f>
        <v/>
      </c>
      <c r="AC2747" s="11">
        <f>IFERROR(IF(D2747&lt;=0,0,ROUND(COUNTIFS($D$4:$D$3359,"&lt;="&amp;D2747,$D$4:$D$3359,"&gt;0")/COUNTIF($D$4:$D$3359,"&gt;0")*100,0)),0)</f>
        <v/>
      </c>
      <c r="AD2747" s="11">
        <f>IF(E2747&lt;=0,0,ROUND(MAX(0,MIN(100,(LOG10(1+E2747/1000000000)/LOG10(101))*100)),0))</f>
        <v/>
      </c>
      <c r="AE2747" s="11">
        <f>IF(O2747=N2747,50,ROUND(MAX(0,MIN(100,((H2747-N2747)/(O2747-N2747))*100)),0))</f>
        <v/>
      </c>
      <c r="AF2747" s="11">
        <f>ROUND(MAX(0,MIN(100,50+((H2747-K2747)/K2747)*1000)),0)</f>
        <v/>
      </c>
      <c r="AG2747" s="11">
        <f>IFERROR(ROUND(MAX(0,MIN(100,50+25*LN(MAX(0.01,X2747)))),0),25)</f>
        <v/>
      </c>
      <c r="AH2747" s="11">
        <f>ROUND(IF(M2747&lt;=-30,0,IF(M2747&lt;=-20,20,IF(M2747&lt;=-10,50,100))),0)</f>
        <v/>
      </c>
      <c r="AI2747" s="11">
        <f>ROUND(MAX(0,MIN(100,50+(Z2747*10))),0)</f>
        <v/>
      </c>
      <c r="AJ2747" s="11">
        <f>IFERROR(IF(--AA2747&gt;=80,"خرید قوی",IF(--AA2747&gt;=70,"خرید مشروط",IF(--AA2747&gt;=60,"مراقبت",IF(--AA2747&gt;=45,"ضعیف","عدم ورود")))),"")</f>
        <v/>
      </c>
    </row>
    <row r="2748">
      <c r="A2748" s="12">
        <f>'دیده بان بازار'!A2751</f>
        <v/>
      </c>
      <c r="B2748" s="13">
        <f>'دیده بان بازار'!B2751</f>
        <v/>
      </c>
      <c r="C2748" s="13">
        <f>'دیده بان بازار'!C2751</f>
        <v/>
      </c>
      <c r="D2748" s="13">
        <f>'دیده بان بازار'!D2751</f>
        <v/>
      </c>
      <c r="E2748" s="14">
        <f>'دیده بان بازار'!E2751</f>
        <v/>
      </c>
      <c r="F2748" s="13">
        <f>'دیده بان بازار'!F2751</f>
        <v/>
      </c>
      <c r="G2748" s="13">
        <f>'دیده بان بازار'!G2751</f>
        <v/>
      </c>
      <c r="H2748" s="13">
        <f>'دیده بان بازار'!H2751</f>
        <v/>
      </c>
      <c r="I2748" s="13">
        <f>'دیده بان بازار'!I2751</f>
        <v/>
      </c>
      <c r="J2748" s="13">
        <f>'دیده بان بازار'!J2751</f>
        <v/>
      </c>
      <c r="K2748" s="13">
        <f>'دیده بان بازار'!K2751</f>
        <v/>
      </c>
      <c r="L2748" s="13">
        <f>'دیده بان بازار'!L2751</f>
        <v/>
      </c>
      <c r="M2748" s="13">
        <f>'دیده بان بازار'!M2751</f>
        <v/>
      </c>
      <c r="N2748" s="13">
        <f>'دیده بان بازار'!N2751</f>
        <v/>
      </c>
      <c r="O2748" s="13">
        <f>'دیده بان بازار'!O2751</f>
        <v/>
      </c>
      <c r="P2748" s="13">
        <f>'دیده بان بازار'!P2751</f>
        <v/>
      </c>
      <c r="Q2748" s="13">
        <f>'دیده بان بازار'!Q2751</f>
        <v/>
      </c>
      <c r="R2748" s="13">
        <f>'دیده بان بازار'!R2751</f>
        <v/>
      </c>
      <c r="S2748" s="13">
        <f>'دیده بان بازار'!S2751</f>
        <v/>
      </c>
      <c r="T2748" s="13">
        <f>'دیده بان بازار'!T2751</f>
        <v/>
      </c>
      <c r="U2748" s="13">
        <f>'دیده بان بازار'!U2751</f>
        <v/>
      </c>
      <c r="V2748" s="13">
        <f>'دیده بان بازار'!V2751</f>
        <v/>
      </c>
      <c r="W2748" s="6">
        <f>'دیده بان بازار'!W2751</f>
        <v/>
      </c>
      <c r="X2748" s="11">
        <f>IFERROR(IF(OR(R2748&lt;=0,W2748&lt;=0,S2748&lt;=0,V2748&lt;=0),0,ROUND((S2748/R2748)/(V2748/W2748),2)),0)</f>
        <v/>
      </c>
      <c r="Y2748" s="11">
        <f>IFERROR(IF(OR(S2748&lt;=0,V2748&lt;=0),0,ROUND(S2748/V2748,2)),0)</f>
        <v/>
      </c>
      <c r="Z2748" s="11">
        <f>IFERROR(J2748-M2748,0)</f>
        <v/>
      </c>
      <c r="AA2748" s="11">
        <f>IFERROR(ROUND(MAX(0,MIN(100,((AB2748*0.2)+(AC2748*0.15)+(AD2748*0.15)+(AE2748*0.1)+(AF2748*0.1)+(AG2748*0.15)+(MIN(Y2748/3,1)*100*0.1)+(AI2748*0.05))*((AH2748/100)*0.25+0.75))),0),0)</f>
        <v/>
      </c>
      <c r="AB2748" s="11">
        <f>ROUND(MAX(0,MIN(100,((M2748+10)/20)*100)),0)</f>
        <v/>
      </c>
      <c r="AC2748" s="11">
        <f>IFERROR(IF(D2748&lt;=0,0,ROUND(COUNTIFS($D$4:$D$3359,"&lt;="&amp;D2748,$D$4:$D$3359,"&gt;0")/COUNTIF($D$4:$D$3359,"&gt;0")*100,0)),0)</f>
        <v/>
      </c>
      <c r="AD2748" s="11">
        <f>IF(E2748&lt;=0,0,ROUND(MAX(0,MIN(100,(LOG10(1+E2748/1000000000)/LOG10(101))*100)),0))</f>
        <v/>
      </c>
      <c r="AE2748" s="11">
        <f>IF(O2748=N2748,50,ROUND(MAX(0,MIN(100,((H2748-N2748)/(O2748-N2748))*100)),0))</f>
        <v/>
      </c>
      <c r="AF2748" s="11">
        <f>ROUND(MAX(0,MIN(100,50+((H2748-K2748)/K2748)*1000)),0)</f>
        <v/>
      </c>
      <c r="AG2748" s="11">
        <f>IFERROR(ROUND(MAX(0,MIN(100,50+25*LN(MAX(0.01,X2748)))),0),25)</f>
        <v/>
      </c>
      <c r="AH2748" s="11">
        <f>ROUND(IF(M2748&lt;=-30,0,IF(M2748&lt;=-20,20,IF(M2748&lt;=-10,50,100))),0)</f>
        <v/>
      </c>
      <c r="AI2748" s="11">
        <f>ROUND(MAX(0,MIN(100,50+(Z2748*10))),0)</f>
        <v/>
      </c>
      <c r="AJ2748" s="11">
        <f>IFERROR(IF(--AA2748&gt;=80,"خرید قوی",IF(--AA2748&gt;=70,"خرید مشروط",IF(--AA2748&gt;=60,"مراقبت",IF(--AA2748&gt;=45,"ضعیف","عدم ورود")))),"")</f>
        <v/>
      </c>
    </row>
    <row r="2749">
      <c r="A2749" s="15">
        <f>'دیده بان بازار'!A2752</f>
        <v/>
      </c>
      <c r="B2749" s="16">
        <f>'دیده بان بازار'!B2752</f>
        <v/>
      </c>
      <c r="C2749" s="16">
        <f>'دیده بان بازار'!C2752</f>
        <v/>
      </c>
      <c r="D2749" s="16">
        <f>'دیده بان بازار'!D2752</f>
        <v/>
      </c>
      <c r="E2749" s="17">
        <f>'دیده بان بازار'!E2752</f>
        <v/>
      </c>
      <c r="F2749" s="16">
        <f>'دیده بان بازار'!F2752</f>
        <v/>
      </c>
      <c r="G2749" s="16">
        <f>'دیده بان بازار'!G2752</f>
        <v/>
      </c>
      <c r="H2749" s="16">
        <f>'دیده بان بازار'!H2752</f>
        <v/>
      </c>
      <c r="I2749" s="16">
        <f>'دیده بان بازار'!I2752</f>
        <v/>
      </c>
      <c r="J2749" s="16">
        <f>'دیده بان بازار'!J2752</f>
        <v/>
      </c>
      <c r="K2749" s="16">
        <f>'دیده بان بازار'!K2752</f>
        <v/>
      </c>
      <c r="L2749" s="16">
        <f>'دیده بان بازار'!L2752</f>
        <v/>
      </c>
      <c r="M2749" s="16">
        <f>'دیده بان بازار'!M2752</f>
        <v/>
      </c>
      <c r="N2749" s="16">
        <f>'دیده بان بازار'!N2752</f>
        <v/>
      </c>
      <c r="O2749" s="16">
        <f>'دیده بان بازار'!O2752</f>
        <v/>
      </c>
      <c r="P2749" s="16">
        <f>'دیده بان بازار'!P2752</f>
        <v/>
      </c>
      <c r="Q2749" s="16">
        <f>'دیده بان بازار'!Q2752</f>
        <v/>
      </c>
      <c r="R2749" s="16">
        <f>'دیده بان بازار'!R2752</f>
        <v/>
      </c>
      <c r="S2749" s="16">
        <f>'دیده بان بازار'!S2752</f>
        <v/>
      </c>
      <c r="T2749" s="16">
        <f>'دیده بان بازار'!T2752</f>
        <v/>
      </c>
      <c r="U2749" s="16">
        <f>'دیده بان بازار'!U2752</f>
        <v/>
      </c>
      <c r="V2749" s="16">
        <f>'دیده بان بازار'!V2752</f>
        <v/>
      </c>
      <c r="W2749" s="7">
        <f>'دیده بان بازار'!W2752</f>
        <v/>
      </c>
      <c r="X2749" s="11">
        <f>IFERROR(IF(OR(R2749&lt;=0,W2749&lt;=0,S2749&lt;=0,V2749&lt;=0),0,ROUND((S2749/R2749)/(V2749/W2749),2)),0)</f>
        <v/>
      </c>
      <c r="Y2749" s="11">
        <f>IFERROR(IF(OR(S2749&lt;=0,V2749&lt;=0),0,ROUND(S2749/V2749,2)),0)</f>
        <v/>
      </c>
      <c r="Z2749" s="11">
        <f>IFERROR(J2749-M2749,0)</f>
        <v/>
      </c>
      <c r="AA2749" s="11">
        <f>IFERROR(ROUND(MAX(0,MIN(100,((AB2749*0.2)+(AC2749*0.15)+(AD2749*0.15)+(AE2749*0.1)+(AF2749*0.1)+(AG2749*0.15)+(MIN(Y2749/3,1)*100*0.1)+(AI2749*0.05))*((AH2749/100)*0.25+0.75))),0),0)</f>
        <v/>
      </c>
      <c r="AB2749" s="11">
        <f>ROUND(MAX(0,MIN(100,((M2749+10)/20)*100)),0)</f>
        <v/>
      </c>
      <c r="AC2749" s="11">
        <f>IFERROR(IF(D2749&lt;=0,0,ROUND(COUNTIFS($D$4:$D$3359,"&lt;="&amp;D2749,$D$4:$D$3359,"&gt;0")/COUNTIF($D$4:$D$3359,"&gt;0")*100,0)),0)</f>
        <v/>
      </c>
      <c r="AD2749" s="11">
        <f>IF(E2749&lt;=0,0,ROUND(MAX(0,MIN(100,(LOG10(1+E2749/1000000000)/LOG10(101))*100)),0))</f>
        <v/>
      </c>
      <c r="AE2749" s="11">
        <f>IF(O2749=N2749,50,ROUND(MAX(0,MIN(100,((H2749-N2749)/(O2749-N2749))*100)),0))</f>
        <v/>
      </c>
      <c r="AF2749" s="11">
        <f>ROUND(MAX(0,MIN(100,50+((H2749-K2749)/K2749)*1000)),0)</f>
        <v/>
      </c>
      <c r="AG2749" s="11">
        <f>IFERROR(ROUND(MAX(0,MIN(100,50+25*LN(MAX(0.01,X2749)))),0),25)</f>
        <v/>
      </c>
      <c r="AH2749" s="11">
        <f>ROUND(IF(M2749&lt;=-30,0,IF(M2749&lt;=-20,20,IF(M2749&lt;=-10,50,100))),0)</f>
        <v/>
      </c>
      <c r="AI2749" s="11">
        <f>ROUND(MAX(0,MIN(100,50+(Z2749*10))),0)</f>
        <v/>
      </c>
      <c r="AJ2749" s="11">
        <f>IFERROR(IF(--AA2749&gt;=80,"خرید قوی",IF(--AA2749&gt;=70,"خرید مشروط",IF(--AA2749&gt;=60,"مراقبت",IF(--AA2749&gt;=45,"ضعیف","عدم ورود")))),"")</f>
        <v/>
      </c>
    </row>
    <row r="2750">
      <c r="A2750" s="12">
        <f>'دیده بان بازار'!A2753</f>
        <v/>
      </c>
      <c r="B2750" s="13">
        <f>'دیده بان بازار'!B2753</f>
        <v/>
      </c>
      <c r="C2750" s="13">
        <f>'دیده بان بازار'!C2753</f>
        <v/>
      </c>
      <c r="D2750" s="13">
        <f>'دیده بان بازار'!D2753</f>
        <v/>
      </c>
      <c r="E2750" s="14">
        <f>'دیده بان بازار'!E2753</f>
        <v/>
      </c>
      <c r="F2750" s="13">
        <f>'دیده بان بازار'!F2753</f>
        <v/>
      </c>
      <c r="G2750" s="13">
        <f>'دیده بان بازار'!G2753</f>
        <v/>
      </c>
      <c r="H2750" s="13">
        <f>'دیده بان بازار'!H2753</f>
        <v/>
      </c>
      <c r="I2750" s="13">
        <f>'دیده بان بازار'!I2753</f>
        <v/>
      </c>
      <c r="J2750" s="13">
        <f>'دیده بان بازار'!J2753</f>
        <v/>
      </c>
      <c r="K2750" s="13">
        <f>'دیده بان بازار'!K2753</f>
        <v/>
      </c>
      <c r="L2750" s="13">
        <f>'دیده بان بازار'!L2753</f>
        <v/>
      </c>
      <c r="M2750" s="13">
        <f>'دیده بان بازار'!M2753</f>
        <v/>
      </c>
      <c r="N2750" s="13">
        <f>'دیده بان بازار'!N2753</f>
        <v/>
      </c>
      <c r="O2750" s="13">
        <f>'دیده بان بازار'!O2753</f>
        <v/>
      </c>
      <c r="P2750" s="13">
        <f>'دیده بان بازار'!P2753</f>
        <v/>
      </c>
      <c r="Q2750" s="13">
        <f>'دیده بان بازار'!Q2753</f>
        <v/>
      </c>
      <c r="R2750" s="13">
        <f>'دیده بان بازار'!R2753</f>
        <v/>
      </c>
      <c r="S2750" s="13">
        <f>'دیده بان بازار'!S2753</f>
        <v/>
      </c>
      <c r="T2750" s="13">
        <f>'دیده بان بازار'!T2753</f>
        <v/>
      </c>
      <c r="U2750" s="13">
        <f>'دیده بان بازار'!U2753</f>
        <v/>
      </c>
      <c r="V2750" s="13">
        <f>'دیده بان بازار'!V2753</f>
        <v/>
      </c>
      <c r="W2750" s="6">
        <f>'دیده بان بازار'!W2753</f>
        <v/>
      </c>
      <c r="X2750" s="11">
        <f>IFERROR(IF(OR(R2750&lt;=0,W2750&lt;=0,S2750&lt;=0,V2750&lt;=0),0,ROUND((S2750/R2750)/(V2750/W2750),2)),0)</f>
        <v/>
      </c>
      <c r="Y2750" s="11">
        <f>IFERROR(IF(OR(S2750&lt;=0,V2750&lt;=0),0,ROUND(S2750/V2750,2)),0)</f>
        <v/>
      </c>
      <c r="Z2750" s="11">
        <f>IFERROR(J2750-M2750,0)</f>
        <v/>
      </c>
      <c r="AA2750" s="11">
        <f>IFERROR(ROUND(MAX(0,MIN(100,((AB2750*0.2)+(AC2750*0.15)+(AD2750*0.15)+(AE2750*0.1)+(AF2750*0.1)+(AG2750*0.15)+(MIN(Y2750/3,1)*100*0.1)+(AI2750*0.05))*((AH2750/100)*0.25+0.75))),0),0)</f>
        <v/>
      </c>
      <c r="AB2750" s="11">
        <f>ROUND(MAX(0,MIN(100,((M2750+10)/20)*100)),0)</f>
        <v/>
      </c>
      <c r="AC2750" s="11">
        <f>IFERROR(IF(D2750&lt;=0,0,ROUND(COUNTIFS($D$4:$D$3359,"&lt;="&amp;D2750,$D$4:$D$3359,"&gt;0")/COUNTIF($D$4:$D$3359,"&gt;0")*100,0)),0)</f>
        <v/>
      </c>
      <c r="AD2750" s="11">
        <f>IF(E2750&lt;=0,0,ROUND(MAX(0,MIN(100,(LOG10(1+E2750/1000000000)/LOG10(101))*100)),0))</f>
        <v/>
      </c>
      <c r="AE2750" s="11">
        <f>IF(O2750=N2750,50,ROUND(MAX(0,MIN(100,((H2750-N2750)/(O2750-N2750))*100)),0))</f>
        <v/>
      </c>
      <c r="AF2750" s="11">
        <f>ROUND(MAX(0,MIN(100,50+((H2750-K2750)/K2750)*1000)),0)</f>
        <v/>
      </c>
      <c r="AG2750" s="11">
        <f>IFERROR(ROUND(MAX(0,MIN(100,50+25*LN(MAX(0.01,X2750)))),0),25)</f>
        <v/>
      </c>
      <c r="AH2750" s="11">
        <f>ROUND(IF(M2750&lt;=-30,0,IF(M2750&lt;=-20,20,IF(M2750&lt;=-10,50,100))),0)</f>
        <v/>
      </c>
      <c r="AI2750" s="11">
        <f>ROUND(MAX(0,MIN(100,50+(Z2750*10))),0)</f>
        <v/>
      </c>
      <c r="AJ2750" s="11">
        <f>IFERROR(IF(--AA2750&gt;=80,"خرید قوی",IF(--AA2750&gt;=70,"خرید مشروط",IF(--AA2750&gt;=60,"مراقبت",IF(--AA2750&gt;=45,"ضعیف","عدم ورود")))),"")</f>
        <v/>
      </c>
    </row>
    <row r="2751">
      <c r="A2751" s="15">
        <f>'دیده بان بازار'!A2754</f>
        <v/>
      </c>
      <c r="B2751" s="16">
        <f>'دیده بان بازار'!B2754</f>
        <v/>
      </c>
      <c r="C2751" s="16">
        <f>'دیده بان بازار'!C2754</f>
        <v/>
      </c>
      <c r="D2751" s="16">
        <f>'دیده بان بازار'!D2754</f>
        <v/>
      </c>
      <c r="E2751" s="17">
        <f>'دیده بان بازار'!E2754</f>
        <v/>
      </c>
      <c r="F2751" s="16">
        <f>'دیده بان بازار'!F2754</f>
        <v/>
      </c>
      <c r="G2751" s="16">
        <f>'دیده بان بازار'!G2754</f>
        <v/>
      </c>
      <c r="H2751" s="16">
        <f>'دیده بان بازار'!H2754</f>
        <v/>
      </c>
      <c r="I2751" s="16">
        <f>'دیده بان بازار'!I2754</f>
        <v/>
      </c>
      <c r="J2751" s="16">
        <f>'دیده بان بازار'!J2754</f>
        <v/>
      </c>
      <c r="K2751" s="16">
        <f>'دیده بان بازار'!K2754</f>
        <v/>
      </c>
      <c r="L2751" s="16">
        <f>'دیده بان بازار'!L2754</f>
        <v/>
      </c>
      <c r="M2751" s="16">
        <f>'دیده بان بازار'!M2754</f>
        <v/>
      </c>
      <c r="N2751" s="16">
        <f>'دیده بان بازار'!N2754</f>
        <v/>
      </c>
      <c r="O2751" s="16">
        <f>'دیده بان بازار'!O2754</f>
        <v/>
      </c>
      <c r="P2751" s="16">
        <f>'دیده بان بازار'!P2754</f>
        <v/>
      </c>
      <c r="Q2751" s="16">
        <f>'دیده بان بازار'!Q2754</f>
        <v/>
      </c>
      <c r="R2751" s="16">
        <f>'دیده بان بازار'!R2754</f>
        <v/>
      </c>
      <c r="S2751" s="16">
        <f>'دیده بان بازار'!S2754</f>
        <v/>
      </c>
      <c r="T2751" s="16">
        <f>'دیده بان بازار'!T2754</f>
        <v/>
      </c>
      <c r="U2751" s="16">
        <f>'دیده بان بازار'!U2754</f>
        <v/>
      </c>
      <c r="V2751" s="16">
        <f>'دیده بان بازار'!V2754</f>
        <v/>
      </c>
      <c r="W2751" s="7">
        <f>'دیده بان بازار'!W2754</f>
        <v/>
      </c>
      <c r="X2751" s="11">
        <f>IFERROR(IF(OR(R2751&lt;=0,W2751&lt;=0,S2751&lt;=0,V2751&lt;=0),0,ROUND((S2751/R2751)/(V2751/W2751),2)),0)</f>
        <v/>
      </c>
      <c r="Y2751" s="11">
        <f>IFERROR(IF(OR(S2751&lt;=0,V2751&lt;=0),0,ROUND(S2751/V2751,2)),0)</f>
        <v/>
      </c>
      <c r="Z2751" s="11">
        <f>IFERROR(J2751-M2751,0)</f>
        <v/>
      </c>
      <c r="AA2751" s="11">
        <f>IFERROR(ROUND(MAX(0,MIN(100,((AB2751*0.2)+(AC2751*0.15)+(AD2751*0.15)+(AE2751*0.1)+(AF2751*0.1)+(AG2751*0.15)+(MIN(Y2751/3,1)*100*0.1)+(AI2751*0.05))*((AH2751/100)*0.25+0.75))),0),0)</f>
        <v/>
      </c>
      <c r="AB2751" s="11">
        <f>ROUND(MAX(0,MIN(100,((M2751+10)/20)*100)),0)</f>
        <v/>
      </c>
      <c r="AC2751" s="11">
        <f>IFERROR(IF(D2751&lt;=0,0,ROUND(COUNTIFS($D$4:$D$3359,"&lt;="&amp;D2751,$D$4:$D$3359,"&gt;0")/COUNTIF($D$4:$D$3359,"&gt;0")*100,0)),0)</f>
        <v/>
      </c>
      <c r="AD2751" s="11">
        <f>IF(E2751&lt;=0,0,ROUND(MAX(0,MIN(100,(LOG10(1+E2751/1000000000)/LOG10(101))*100)),0))</f>
        <v/>
      </c>
      <c r="AE2751" s="11">
        <f>IF(O2751=N2751,50,ROUND(MAX(0,MIN(100,((H2751-N2751)/(O2751-N2751))*100)),0))</f>
        <v/>
      </c>
      <c r="AF2751" s="11">
        <f>ROUND(MAX(0,MIN(100,50+((H2751-K2751)/K2751)*1000)),0)</f>
        <v/>
      </c>
      <c r="AG2751" s="11">
        <f>IFERROR(ROUND(MAX(0,MIN(100,50+25*LN(MAX(0.01,X2751)))),0),25)</f>
        <v/>
      </c>
      <c r="AH2751" s="11">
        <f>ROUND(IF(M2751&lt;=-30,0,IF(M2751&lt;=-20,20,IF(M2751&lt;=-10,50,100))),0)</f>
        <v/>
      </c>
      <c r="AI2751" s="11">
        <f>ROUND(MAX(0,MIN(100,50+(Z2751*10))),0)</f>
        <v/>
      </c>
      <c r="AJ2751" s="11">
        <f>IFERROR(IF(--AA2751&gt;=80,"خرید قوی",IF(--AA2751&gt;=70,"خرید مشروط",IF(--AA2751&gt;=60,"مراقبت",IF(--AA2751&gt;=45,"ضعیف","عدم ورود")))),"")</f>
        <v/>
      </c>
    </row>
    <row r="2752">
      <c r="A2752" s="12">
        <f>'دیده بان بازار'!A2755</f>
        <v/>
      </c>
      <c r="B2752" s="13">
        <f>'دیده بان بازار'!B2755</f>
        <v/>
      </c>
      <c r="C2752" s="13">
        <f>'دیده بان بازار'!C2755</f>
        <v/>
      </c>
      <c r="D2752" s="13">
        <f>'دیده بان بازار'!D2755</f>
        <v/>
      </c>
      <c r="E2752" s="14">
        <f>'دیده بان بازار'!E2755</f>
        <v/>
      </c>
      <c r="F2752" s="13">
        <f>'دیده بان بازار'!F2755</f>
        <v/>
      </c>
      <c r="G2752" s="13">
        <f>'دیده بان بازار'!G2755</f>
        <v/>
      </c>
      <c r="H2752" s="13">
        <f>'دیده بان بازار'!H2755</f>
        <v/>
      </c>
      <c r="I2752" s="13">
        <f>'دیده بان بازار'!I2755</f>
        <v/>
      </c>
      <c r="J2752" s="13">
        <f>'دیده بان بازار'!J2755</f>
        <v/>
      </c>
      <c r="K2752" s="13">
        <f>'دیده بان بازار'!K2755</f>
        <v/>
      </c>
      <c r="L2752" s="13">
        <f>'دیده بان بازار'!L2755</f>
        <v/>
      </c>
      <c r="M2752" s="13">
        <f>'دیده بان بازار'!M2755</f>
        <v/>
      </c>
      <c r="N2752" s="13">
        <f>'دیده بان بازار'!N2755</f>
        <v/>
      </c>
      <c r="O2752" s="13">
        <f>'دیده بان بازار'!O2755</f>
        <v/>
      </c>
      <c r="P2752" s="13">
        <f>'دیده بان بازار'!P2755</f>
        <v/>
      </c>
      <c r="Q2752" s="13">
        <f>'دیده بان بازار'!Q2755</f>
        <v/>
      </c>
      <c r="R2752" s="13">
        <f>'دیده بان بازار'!R2755</f>
        <v/>
      </c>
      <c r="S2752" s="13">
        <f>'دیده بان بازار'!S2755</f>
        <v/>
      </c>
      <c r="T2752" s="13">
        <f>'دیده بان بازار'!T2755</f>
        <v/>
      </c>
      <c r="U2752" s="13">
        <f>'دیده بان بازار'!U2755</f>
        <v/>
      </c>
      <c r="V2752" s="13">
        <f>'دیده بان بازار'!V2755</f>
        <v/>
      </c>
      <c r="W2752" s="6">
        <f>'دیده بان بازار'!W2755</f>
        <v/>
      </c>
      <c r="X2752" s="11">
        <f>IFERROR(IF(OR(R2752&lt;=0,W2752&lt;=0,S2752&lt;=0,V2752&lt;=0),0,ROUND((S2752/R2752)/(V2752/W2752),2)),0)</f>
        <v/>
      </c>
      <c r="Y2752" s="11">
        <f>IFERROR(IF(OR(S2752&lt;=0,V2752&lt;=0),0,ROUND(S2752/V2752,2)),0)</f>
        <v/>
      </c>
      <c r="Z2752" s="11">
        <f>IFERROR(J2752-M2752,0)</f>
        <v/>
      </c>
      <c r="AA2752" s="11">
        <f>IFERROR(ROUND(MAX(0,MIN(100,((AB2752*0.2)+(AC2752*0.15)+(AD2752*0.15)+(AE2752*0.1)+(AF2752*0.1)+(AG2752*0.15)+(MIN(Y2752/3,1)*100*0.1)+(AI2752*0.05))*((AH2752/100)*0.25+0.75))),0),0)</f>
        <v/>
      </c>
      <c r="AB2752" s="11">
        <f>ROUND(MAX(0,MIN(100,((M2752+10)/20)*100)),0)</f>
        <v/>
      </c>
      <c r="AC2752" s="11">
        <f>IFERROR(IF(D2752&lt;=0,0,ROUND(COUNTIFS($D$4:$D$3359,"&lt;="&amp;D2752,$D$4:$D$3359,"&gt;0")/COUNTIF($D$4:$D$3359,"&gt;0")*100,0)),0)</f>
        <v/>
      </c>
      <c r="AD2752" s="11">
        <f>IF(E2752&lt;=0,0,ROUND(MAX(0,MIN(100,(LOG10(1+E2752/1000000000)/LOG10(101))*100)),0))</f>
        <v/>
      </c>
      <c r="AE2752" s="11">
        <f>IF(O2752=N2752,50,ROUND(MAX(0,MIN(100,((H2752-N2752)/(O2752-N2752))*100)),0))</f>
        <v/>
      </c>
      <c r="AF2752" s="11">
        <f>ROUND(MAX(0,MIN(100,50+((H2752-K2752)/K2752)*1000)),0)</f>
        <v/>
      </c>
      <c r="AG2752" s="11">
        <f>IFERROR(ROUND(MAX(0,MIN(100,50+25*LN(MAX(0.01,X2752)))),0),25)</f>
        <v/>
      </c>
      <c r="AH2752" s="11">
        <f>ROUND(IF(M2752&lt;=-30,0,IF(M2752&lt;=-20,20,IF(M2752&lt;=-10,50,100))),0)</f>
        <v/>
      </c>
      <c r="AI2752" s="11">
        <f>ROUND(MAX(0,MIN(100,50+(Z2752*10))),0)</f>
        <v/>
      </c>
      <c r="AJ2752" s="11">
        <f>IFERROR(IF(--AA2752&gt;=80,"خرید قوی",IF(--AA2752&gt;=70,"خرید مشروط",IF(--AA2752&gt;=60,"مراقبت",IF(--AA2752&gt;=45,"ضعیف","عدم ورود")))),"")</f>
        <v/>
      </c>
    </row>
    <row r="2753">
      <c r="A2753" s="15">
        <f>'دیده بان بازار'!A2756</f>
        <v/>
      </c>
      <c r="B2753" s="16">
        <f>'دیده بان بازار'!B2756</f>
        <v/>
      </c>
      <c r="C2753" s="16">
        <f>'دیده بان بازار'!C2756</f>
        <v/>
      </c>
      <c r="D2753" s="16">
        <f>'دیده بان بازار'!D2756</f>
        <v/>
      </c>
      <c r="E2753" s="17">
        <f>'دیده بان بازار'!E2756</f>
        <v/>
      </c>
      <c r="F2753" s="16">
        <f>'دیده بان بازار'!F2756</f>
        <v/>
      </c>
      <c r="G2753" s="16">
        <f>'دیده بان بازار'!G2756</f>
        <v/>
      </c>
      <c r="H2753" s="16">
        <f>'دیده بان بازار'!H2756</f>
        <v/>
      </c>
      <c r="I2753" s="16">
        <f>'دیده بان بازار'!I2756</f>
        <v/>
      </c>
      <c r="J2753" s="16">
        <f>'دیده بان بازار'!J2756</f>
        <v/>
      </c>
      <c r="K2753" s="16">
        <f>'دیده بان بازار'!K2756</f>
        <v/>
      </c>
      <c r="L2753" s="16">
        <f>'دیده بان بازار'!L2756</f>
        <v/>
      </c>
      <c r="M2753" s="16">
        <f>'دیده بان بازار'!M2756</f>
        <v/>
      </c>
      <c r="N2753" s="16">
        <f>'دیده بان بازار'!N2756</f>
        <v/>
      </c>
      <c r="O2753" s="16">
        <f>'دیده بان بازار'!O2756</f>
        <v/>
      </c>
      <c r="P2753" s="16">
        <f>'دیده بان بازار'!P2756</f>
        <v/>
      </c>
      <c r="Q2753" s="16">
        <f>'دیده بان بازار'!Q2756</f>
        <v/>
      </c>
      <c r="R2753" s="16">
        <f>'دیده بان بازار'!R2756</f>
        <v/>
      </c>
      <c r="S2753" s="16">
        <f>'دیده بان بازار'!S2756</f>
        <v/>
      </c>
      <c r="T2753" s="16">
        <f>'دیده بان بازار'!T2756</f>
        <v/>
      </c>
      <c r="U2753" s="16">
        <f>'دیده بان بازار'!U2756</f>
        <v/>
      </c>
      <c r="V2753" s="16">
        <f>'دیده بان بازار'!V2756</f>
        <v/>
      </c>
      <c r="W2753" s="7">
        <f>'دیده بان بازار'!W2756</f>
        <v/>
      </c>
      <c r="X2753" s="11">
        <f>IFERROR(IF(OR(R2753&lt;=0,W2753&lt;=0,S2753&lt;=0,V2753&lt;=0),0,ROUND((S2753/R2753)/(V2753/W2753),2)),0)</f>
        <v/>
      </c>
      <c r="Y2753" s="11">
        <f>IFERROR(IF(OR(S2753&lt;=0,V2753&lt;=0),0,ROUND(S2753/V2753,2)),0)</f>
        <v/>
      </c>
      <c r="Z2753" s="11">
        <f>IFERROR(J2753-M2753,0)</f>
        <v/>
      </c>
      <c r="AA2753" s="11">
        <f>IFERROR(ROUND(MAX(0,MIN(100,((AB2753*0.2)+(AC2753*0.15)+(AD2753*0.15)+(AE2753*0.1)+(AF2753*0.1)+(AG2753*0.15)+(MIN(Y2753/3,1)*100*0.1)+(AI2753*0.05))*((AH2753/100)*0.25+0.75))),0),0)</f>
        <v/>
      </c>
      <c r="AB2753" s="11">
        <f>ROUND(MAX(0,MIN(100,((M2753+10)/20)*100)),0)</f>
        <v/>
      </c>
      <c r="AC2753" s="11">
        <f>IFERROR(IF(D2753&lt;=0,0,ROUND(COUNTIFS($D$4:$D$3359,"&lt;="&amp;D2753,$D$4:$D$3359,"&gt;0")/COUNTIF($D$4:$D$3359,"&gt;0")*100,0)),0)</f>
        <v/>
      </c>
      <c r="AD2753" s="11">
        <f>IF(E2753&lt;=0,0,ROUND(MAX(0,MIN(100,(LOG10(1+E2753/1000000000)/LOG10(101))*100)),0))</f>
        <v/>
      </c>
      <c r="AE2753" s="11">
        <f>IF(O2753=N2753,50,ROUND(MAX(0,MIN(100,((H2753-N2753)/(O2753-N2753))*100)),0))</f>
        <v/>
      </c>
      <c r="AF2753" s="11">
        <f>ROUND(MAX(0,MIN(100,50+((H2753-K2753)/K2753)*1000)),0)</f>
        <v/>
      </c>
      <c r="AG2753" s="11">
        <f>IFERROR(ROUND(MAX(0,MIN(100,50+25*LN(MAX(0.01,X2753)))),0),25)</f>
        <v/>
      </c>
      <c r="AH2753" s="11">
        <f>ROUND(IF(M2753&lt;=-30,0,IF(M2753&lt;=-20,20,IF(M2753&lt;=-10,50,100))),0)</f>
        <v/>
      </c>
      <c r="AI2753" s="11">
        <f>ROUND(MAX(0,MIN(100,50+(Z2753*10))),0)</f>
        <v/>
      </c>
      <c r="AJ2753" s="11">
        <f>IFERROR(IF(--AA2753&gt;=80,"خرید قوی",IF(--AA2753&gt;=70,"خرید مشروط",IF(--AA2753&gt;=60,"مراقبت",IF(--AA2753&gt;=45,"ضعیف","عدم ورود")))),"")</f>
        <v/>
      </c>
    </row>
    <row r="2754">
      <c r="A2754" s="12">
        <f>'دیده بان بازار'!A2757</f>
        <v/>
      </c>
      <c r="B2754" s="13">
        <f>'دیده بان بازار'!B2757</f>
        <v/>
      </c>
      <c r="C2754" s="13">
        <f>'دیده بان بازار'!C2757</f>
        <v/>
      </c>
      <c r="D2754" s="13">
        <f>'دیده بان بازار'!D2757</f>
        <v/>
      </c>
      <c r="E2754" s="14">
        <f>'دیده بان بازار'!E2757</f>
        <v/>
      </c>
      <c r="F2754" s="13">
        <f>'دیده بان بازار'!F2757</f>
        <v/>
      </c>
      <c r="G2754" s="13">
        <f>'دیده بان بازار'!G2757</f>
        <v/>
      </c>
      <c r="H2754" s="13">
        <f>'دیده بان بازار'!H2757</f>
        <v/>
      </c>
      <c r="I2754" s="13">
        <f>'دیده بان بازار'!I2757</f>
        <v/>
      </c>
      <c r="J2754" s="13">
        <f>'دیده بان بازار'!J2757</f>
        <v/>
      </c>
      <c r="K2754" s="13">
        <f>'دیده بان بازار'!K2757</f>
        <v/>
      </c>
      <c r="L2754" s="13">
        <f>'دیده بان بازار'!L2757</f>
        <v/>
      </c>
      <c r="M2754" s="13">
        <f>'دیده بان بازار'!M2757</f>
        <v/>
      </c>
      <c r="N2754" s="13">
        <f>'دیده بان بازار'!N2757</f>
        <v/>
      </c>
      <c r="O2754" s="13">
        <f>'دیده بان بازار'!O2757</f>
        <v/>
      </c>
      <c r="P2754" s="13">
        <f>'دیده بان بازار'!P2757</f>
        <v/>
      </c>
      <c r="Q2754" s="13">
        <f>'دیده بان بازار'!Q2757</f>
        <v/>
      </c>
      <c r="R2754" s="13">
        <f>'دیده بان بازار'!R2757</f>
        <v/>
      </c>
      <c r="S2754" s="13">
        <f>'دیده بان بازار'!S2757</f>
        <v/>
      </c>
      <c r="T2754" s="13">
        <f>'دیده بان بازار'!T2757</f>
        <v/>
      </c>
      <c r="U2754" s="13">
        <f>'دیده بان بازار'!U2757</f>
        <v/>
      </c>
      <c r="V2754" s="13">
        <f>'دیده بان بازار'!V2757</f>
        <v/>
      </c>
      <c r="W2754" s="6">
        <f>'دیده بان بازار'!W2757</f>
        <v/>
      </c>
      <c r="X2754" s="11">
        <f>IFERROR(IF(OR(R2754&lt;=0,W2754&lt;=0,S2754&lt;=0,V2754&lt;=0),0,ROUND((S2754/R2754)/(V2754/W2754),2)),0)</f>
        <v/>
      </c>
      <c r="Y2754" s="11">
        <f>IFERROR(IF(OR(S2754&lt;=0,V2754&lt;=0),0,ROUND(S2754/V2754,2)),0)</f>
        <v/>
      </c>
      <c r="Z2754" s="11">
        <f>IFERROR(J2754-M2754,0)</f>
        <v/>
      </c>
      <c r="AA2754" s="11">
        <f>IFERROR(ROUND(MAX(0,MIN(100,((AB2754*0.2)+(AC2754*0.15)+(AD2754*0.15)+(AE2754*0.1)+(AF2754*0.1)+(AG2754*0.15)+(MIN(Y2754/3,1)*100*0.1)+(AI2754*0.05))*((AH2754/100)*0.25+0.75))),0),0)</f>
        <v/>
      </c>
      <c r="AB2754" s="11">
        <f>ROUND(MAX(0,MIN(100,((M2754+10)/20)*100)),0)</f>
        <v/>
      </c>
      <c r="AC2754" s="11">
        <f>IFERROR(IF(D2754&lt;=0,0,ROUND(COUNTIFS($D$4:$D$3359,"&lt;="&amp;D2754,$D$4:$D$3359,"&gt;0")/COUNTIF($D$4:$D$3359,"&gt;0")*100,0)),0)</f>
        <v/>
      </c>
      <c r="AD2754" s="11">
        <f>IF(E2754&lt;=0,0,ROUND(MAX(0,MIN(100,(LOG10(1+E2754/1000000000)/LOG10(101))*100)),0))</f>
        <v/>
      </c>
      <c r="AE2754" s="11">
        <f>IF(O2754=N2754,50,ROUND(MAX(0,MIN(100,((H2754-N2754)/(O2754-N2754))*100)),0))</f>
        <v/>
      </c>
      <c r="AF2754" s="11">
        <f>ROUND(MAX(0,MIN(100,50+((H2754-K2754)/K2754)*1000)),0)</f>
        <v/>
      </c>
      <c r="AG2754" s="11">
        <f>IFERROR(ROUND(MAX(0,MIN(100,50+25*LN(MAX(0.01,X2754)))),0),25)</f>
        <v/>
      </c>
      <c r="AH2754" s="11">
        <f>ROUND(IF(M2754&lt;=-30,0,IF(M2754&lt;=-20,20,IF(M2754&lt;=-10,50,100))),0)</f>
        <v/>
      </c>
      <c r="AI2754" s="11">
        <f>ROUND(MAX(0,MIN(100,50+(Z2754*10))),0)</f>
        <v/>
      </c>
      <c r="AJ2754" s="11">
        <f>IFERROR(IF(--AA2754&gt;=80,"خرید قوی",IF(--AA2754&gt;=70,"خرید مشروط",IF(--AA2754&gt;=60,"مراقبت",IF(--AA2754&gt;=45,"ضعیف","عدم ورود")))),"")</f>
        <v/>
      </c>
    </row>
    <row r="2755">
      <c r="A2755" s="15">
        <f>'دیده بان بازار'!A2758</f>
        <v/>
      </c>
      <c r="B2755" s="16">
        <f>'دیده بان بازار'!B2758</f>
        <v/>
      </c>
      <c r="C2755" s="16">
        <f>'دیده بان بازار'!C2758</f>
        <v/>
      </c>
      <c r="D2755" s="16">
        <f>'دیده بان بازار'!D2758</f>
        <v/>
      </c>
      <c r="E2755" s="17">
        <f>'دیده بان بازار'!E2758</f>
        <v/>
      </c>
      <c r="F2755" s="16">
        <f>'دیده بان بازار'!F2758</f>
        <v/>
      </c>
      <c r="G2755" s="16">
        <f>'دیده بان بازار'!G2758</f>
        <v/>
      </c>
      <c r="H2755" s="16">
        <f>'دیده بان بازار'!H2758</f>
        <v/>
      </c>
      <c r="I2755" s="16">
        <f>'دیده بان بازار'!I2758</f>
        <v/>
      </c>
      <c r="J2755" s="16">
        <f>'دیده بان بازار'!J2758</f>
        <v/>
      </c>
      <c r="K2755" s="16">
        <f>'دیده بان بازار'!K2758</f>
        <v/>
      </c>
      <c r="L2755" s="16">
        <f>'دیده بان بازار'!L2758</f>
        <v/>
      </c>
      <c r="M2755" s="16">
        <f>'دیده بان بازار'!M2758</f>
        <v/>
      </c>
      <c r="N2755" s="16">
        <f>'دیده بان بازار'!N2758</f>
        <v/>
      </c>
      <c r="O2755" s="16">
        <f>'دیده بان بازار'!O2758</f>
        <v/>
      </c>
      <c r="P2755" s="16">
        <f>'دیده بان بازار'!P2758</f>
        <v/>
      </c>
      <c r="Q2755" s="16">
        <f>'دیده بان بازار'!Q2758</f>
        <v/>
      </c>
      <c r="R2755" s="16">
        <f>'دیده بان بازار'!R2758</f>
        <v/>
      </c>
      <c r="S2755" s="16">
        <f>'دیده بان بازار'!S2758</f>
        <v/>
      </c>
      <c r="T2755" s="16">
        <f>'دیده بان بازار'!T2758</f>
        <v/>
      </c>
      <c r="U2755" s="16">
        <f>'دیده بان بازار'!U2758</f>
        <v/>
      </c>
      <c r="V2755" s="16">
        <f>'دیده بان بازار'!V2758</f>
        <v/>
      </c>
      <c r="W2755" s="7">
        <f>'دیده بان بازار'!W2758</f>
        <v/>
      </c>
      <c r="X2755" s="11">
        <f>IFERROR(IF(OR(R2755&lt;=0,W2755&lt;=0,S2755&lt;=0,V2755&lt;=0),0,ROUND((S2755/R2755)/(V2755/W2755),2)),0)</f>
        <v/>
      </c>
      <c r="Y2755" s="11">
        <f>IFERROR(IF(OR(S2755&lt;=0,V2755&lt;=0),0,ROUND(S2755/V2755,2)),0)</f>
        <v/>
      </c>
      <c r="Z2755" s="11">
        <f>IFERROR(J2755-M2755,0)</f>
        <v/>
      </c>
      <c r="AA2755" s="11">
        <f>IFERROR(ROUND(MAX(0,MIN(100,((AB2755*0.2)+(AC2755*0.15)+(AD2755*0.15)+(AE2755*0.1)+(AF2755*0.1)+(AG2755*0.15)+(MIN(Y2755/3,1)*100*0.1)+(AI2755*0.05))*((AH2755/100)*0.25+0.75))),0),0)</f>
        <v/>
      </c>
      <c r="AB2755" s="11">
        <f>ROUND(MAX(0,MIN(100,((M2755+10)/20)*100)),0)</f>
        <v/>
      </c>
      <c r="AC2755" s="11">
        <f>IFERROR(IF(D2755&lt;=0,0,ROUND(COUNTIFS($D$4:$D$3359,"&lt;="&amp;D2755,$D$4:$D$3359,"&gt;0")/COUNTIF($D$4:$D$3359,"&gt;0")*100,0)),0)</f>
        <v/>
      </c>
      <c r="AD2755" s="11">
        <f>IF(E2755&lt;=0,0,ROUND(MAX(0,MIN(100,(LOG10(1+E2755/1000000000)/LOG10(101))*100)),0))</f>
        <v/>
      </c>
      <c r="AE2755" s="11">
        <f>IF(O2755=N2755,50,ROUND(MAX(0,MIN(100,((H2755-N2755)/(O2755-N2755))*100)),0))</f>
        <v/>
      </c>
      <c r="AF2755" s="11">
        <f>ROUND(MAX(0,MIN(100,50+((H2755-K2755)/K2755)*1000)),0)</f>
        <v/>
      </c>
      <c r="AG2755" s="11">
        <f>IFERROR(ROUND(MAX(0,MIN(100,50+25*LN(MAX(0.01,X2755)))),0),25)</f>
        <v/>
      </c>
      <c r="AH2755" s="11">
        <f>ROUND(IF(M2755&lt;=-30,0,IF(M2755&lt;=-20,20,IF(M2755&lt;=-10,50,100))),0)</f>
        <v/>
      </c>
      <c r="AI2755" s="11">
        <f>ROUND(MAX(0,MIN(100,50+(Z2755*10))),0)</f>
        <v/>
      </c>
      <c r="AJ2755" s="11">
        <f>IFERROR(IF(--AA2755&gt;=80,"خرید قوی",IF(--AA2755&gt;=70,"خرید مشروط",IF(--AA2755&gt;=60,"مراقبت",IF(--AA2755&gt;=45,"ضعیف","عدم ورود")))),"")</f>
        <v/>
      </c>
    </row>
    <row r="2756">
      <c r="A2756" s="12">
        <f>'دیده بان بازار'!A2759</f>
        <v/>
      </c>
      <c r="B2756" s="13">
        <f>'دیده بان بازار'!B2759</f>
        <v/>
      </c>
      <c r="C2756" s="13">
        <f>'دیده بان بازار'!C2759</f>
        <v/>
      </c>
      <c r="D2756" s="13">
        <f>'دیده بان بازار'!D2759</f>
        <v/>
      </c>
      <c r="E2756" s="14">
        <f>'دیده بان بازار'!E2759</f>
        <v/>
      </c>
      <c r="F2756" s="13">
        <f>'دیده بان بازار'!F2759</f>
        <v/>
      </c>
      <c r="G2756" s="13">
        <f>'دیده بان بازار'!G2759</f>
        <v/>
      </c>
      <c r="H2756" s="13">
        <f>'دیده بان بازار'!H2759</f>
        <v/>
      </c>
      <c r="I2756" s="13">
        <f>'دیده بان بازار'!I2759</f>
        <v/>
      </c>
      <c r="J2756" s="13">
        <f>'دیده بان بازار'!J2759</f>
        <v/>
      </c>
      <c r="K2756" s="13">
        <f>'دیده بان بازار'!K2759</f>
        <v/>
      </c>
      <c r="L2756" s="13">
        <f>'دیده بان بازار'!L2759</f>
        <v/>
      </c>
      <c r="M2756" s="13">
        <f>'دیده بان بازار'!M2759</f>
        <v/>
      </c>
      <c r="N2756" s="13">
        <f>'دیده بان بازار'!N2759</f>
        <v/>
      </c>
      <c r="O2756" s="13">
        <f>'دیده بان بازار'!O2759</f>
        <v/>
      </c>
      <c r="P2756" s="13">
        <f>'دیده بان بازار'!P2759</f>
        <v/>
      </c>
      <c r="Q2756" s="13">
        <f>'دیده بان بازار'!Q2759</f>
        <v/>
      </c>
      <c r="R2756" s="13">
        <f>'دیده بان بازار'!R2759</f>
        <v/>
      </c>
      <c r="S2756" s="13">
        <f>'دیده بان بازار'!S2759</f>
        <v/>
      </c>
      <c r="T2756" s="13">
        <f>'دیده بان بازار'!T2759</f>
        <v/>
      </c>
      <c r="U2756" s="13">
        <f>'دیده بان بازار'!U2759</f>
        <v/>
      </c>
      <c r="V2756" s="13">
        <f>'دیده بان بازار'!V2759</f>
        <v/>
      </c>
      <c r="W2756" s="6">
        <f>'دیده بان بازار'!W2759</f>
        <v/>
      </c>
      <c r="X2756" s="11">
        <f>IFERROR(IF(OR(R2756&lt;=0,W2756&lt;=0,S2756&lt;=0,V2756&lt;=0),0,ROUND((S2756/R2756)/(V2756/W2756),2)),0)</f>
        <v/>
      </c>
      <c r="Y2756" s="11">
        <f>IFERROR(IF(OR(S2756&lt;=0,V2756&lt;=0),0,ROUND(S2756/V2756,2)),0)</f>
        <v/>
      </c>
      <c r="Z2756" s="11">
        <f>IFERROR(J2756-M2756,0)</f>
        <v/>
      </c>
      <c r="AA2756" s="11">
        <f>IFERROR(ROUND(MAX(0,MIN(100,((AB2756*0.2)+(AC2756*0.15)+(AD2756*0.15)+(AE2756*0.1)+(AF2756*0.1)+(AG2756*0.15)+(MIN(Y2756/3,1)*100*0.1)+(AI2756*0.05))*((AH2756/100)*0.25+0.75))),0),0)</f>
        <v/>
      </c>
      <c r="AB2756" s="11">
        <f>ROUND(MAX(0,MIN(100,((M2756+10)/20)*100)),0)</f>
        <v/>
      </c>
      <c r="AC2756" s="11">
        <f>IFERROR(IF(D2756&lt;=0,0,ROUND(COUNTIFS($D$4:$D$3359,"&lt;="&amp;D2756,$D$4:$D$3359,"&gt;0")/COUNTIF($D$4:$D$3359,"&gt;0")*100,0)),0)</f>
        <v/>
      </c>
      <c r="AD2756" s="11">
        <f>IF(E2756&lt;=0,0,ROUND(MAX(0,MIN(100,(LOG10(1+E2756/1000000000)/LOG10(101))*100)),0))</f>
        <v/>
      </c>
      <c r="AE2756" s="11">
        <f>IF(O2756=N2756,50,ROUND(MAX(0,MIN(100,((H2756-N2756)/(O2756-N2756))*100)),0))</f>
        <v/>
      </c>
      <c r="AF2756" s="11">
        <f>ROUND(MAX(0,MIN(100,50+((H2756-K2756)/K2756)*1000)),0)</f>
        <v/>
      </c>
      <c r="AG2756" s="11">
        <f>IFERROR(ROUND(MAX(0,MIN(100,50+25*LN(MAX(0.01,X2756)))),0),25)</f>
        <v/>
      </c>
      <c r="AH2756" s="11">
        <f>ROUND(IF(M2756&lt;=-30,0,IF(M2756&lt;=-20,20,IF(M2756&lt;=-10,50,100))),0)</f>
        <v/>
      </c>
      <c r="AI2756" s="11">
        <f>ROUND(MAX(0,MIN(100,50+(Z2756*10))),0)</f>
        <v/>
      </c>
      <c r="AJ2756" s="11">
        <f>IFERROR(IF(--AA2756&gt;=80,"خرید قوی",IF(--AA2756&gt;=70,"خرید مشروط",IF(--AA2756&gt;=60,"مراقبت",IF(--AA2756&gt;=45,"ضعیف","عدم ورود")))),"")</f>
        <v/>
      </c>
    </row>
    <row r="2757">
      <c r="A2757" s="15">
        <f>'دیده بان بازار'!A2760</f>
        <v/>
      </c>
      <c r="B2757" s="16">
        <f>'دیده بان بازار'!B2760</f>
        <v/>
      </c>
      <c r="C2757" s="16">
        <f>'دیده بان بازار'!C2760</f>
        <v/>
      </c>
      <c r="D2757" s="16">
        <f>'دیده بان بازار'!D2760</f>
        <v/>
      </c>
      <c r="E2757" s="17">
        <f>'دیده بان بازار'!E2760</f>
        <v/>
      </c>
      <c r="F2757" s="16">
        <f>'دیده بان بازار'!F2760</f>
        <v/>
      </c>
      <c r="G2757" s="16">
        <f>'دیده بان بازار'!G2760</f>
        <v/>
      </c>
      <c r="H2757" s="16">
        <f>'دیده بان بازار'!H2760</f>
        <v/>
      </c>
      <c r="I2757" s="16">
        <f>'دیده بان بازار'!I2760</f>
        <v/>
      </c>
      <c r="J2757" s="16">
        <f>'دیده بان بازار'!J2760</f>
        <v/>
      </c>
      <c r="K2757" s="16">
        <f>'دیده بان بازار'!K2760</f>
        <v/>
      </c>
      <c r="L2757" s="16">
        <f>'دیده بان بازار'!L2760</f>
        <v/>
      </c>
      <c r="M2757" s="16">
        <f>'دیده بان بازار'!M2760</f>
        <v/>
      </c>
      <c r="N2757" s="16">
        <f>'دیده بان بازار'!N2760</f>
        <v/>
      </c>
      <c r="O2757" s="16">
        <f>'دیده بان بازار'!O2760</f>
        <v/>
      </c>
      <c r="P2757" s="16">
        <f>'دیده بان بازار'!P2760</f>
        <v/>
      </c>
      <c r="Q2757" s="16">
        <f>'دیده بان بازار'!Q2760</f>
        <v/>
      </c>
      <c r="R2757" s="16">
        <f>'دیده بان بازار'!R2760</f>
        <v/>
      </c>
      <c r="S2757" s="16">
        <f>'دیده بان بازار'!S2760</f>
        <v/>
      </c>
      <c r="T2757" s="16">
        <f>'دیده بان بازار'!T2760</f>
        <v/>
      </c>
      <c r="U2757" s="16">
        <f>'دیده بان بازار'!U2760</f>
        <v/>
      </c>
      <c r="V2757" s="16">
        <f>'دیده بان بازار'!V2760</f>
        <v/>
      </c>
      <c r="W2757" s="7">
        <f>'دیده بان بازار'!W2760</f>
        <v/>
      </c>
      <c r="X2757" s="11">
        <f>IFERROR(IF(OR(R2757&lt;=0,W2757&lt;=0,S2757&lt;=0,V2757&lt;=0),0,ROUND((S2757/R2757)/(V2757/W2757),2)),0)</f>
        <v/>
      </c>
      <c r="Y2757" s="11">
        <f>IFERROR(IF(OR(S2757&lt;=0,V2757&lt;=0),0,ROUND(S2757/V2757,2)),0)</f>
        <v/>
      </c>
      <c r="Z2757" s="11">
        <f>IFERROR(J2757-M2757,0)</f>
        <v/>
      </c>
      <c r="AA2757" s="11">
        <f>IFERROR(ROUND(MAX(0,MIN(100,((AB2757*0.2)+(AC2757*0.15)+(AD2757*0.15)+(AE2757*0.1)+(AF2757*0.1)+(AG2757*0.15)+(MIN(Y2757/3,1)*100*0.1)+(AI2757*0.05))*((AH2757/100)*0.25+0.75))),0),0)</f>
        <v/>
      </c>
      <c r="AB2757" s="11">
        <f>ROUND(MAX(0,MIN(100,((M2757+10)/20)*100)),0)</f>
        <v/>
      </c>
      <c r="AC2757" s="11">
        <f>IFERROR(IF(D2757&lt;=0,0,ROUND(COUNTIFS($D$4:$D$3359,"&lt;="&amp;D2757,$D$4:$D$3359,"&gt;0")/COUNTIF($D$4:$D$3359,"&gt;0")*100,0)),0)</f>
        <v/>
      </c>
      <c r="AD2757" s="11">
        <f>IF(E2757&lt;=0,0,ROUND(MAX(0,MIN(100,(LOG10(1+E2757/1000000000)/LOG10(101))*100)),0))</f>
        <v/>
      </c>
      <c r="AE2757" s="11">
        <f>IF(O2757=N2757,50,ROUND(MAX(0,MIN(100,((H2757-N2757)/(O2757-N2757))*100)),0))</f>
        <v/>
      </c>
      <c r="AF2757" s="11">
        <f>ROUND(MAX(0,MIN(100,50+((H2757-K2757)/K2757)*1000)),0)</f>
        <v/>
      </c>
      <c r="AG2757" s="11">
        <f>IFERROR(ROUND(MAX(0,MIN(100,50+25*LN(MAX(0.01,X2757)))),0),25)</f>
        <v/>
      </c>
      <c r="AH2757" s="11">
        <f>ROUND(IF(M2757&lt;=-30,0,IF(M2757&lt;=-20,20,IF(M2757&lt;=-10,50,100))),0)</f>
        <v/>
      </c>
      <c r="AI2757" s="11">
        <f>ROUND(MAX(0,MIN(100,50+(Z2757*10))),0)</f>
        <v/>
      </c>
      <c r="AJ2757" s="11">
        <f>IFERROR(IF(--AA2757&gt;=80,"خرید قوی",IF(--AA2757&gt;=70,"خرید مشروط",IF(--AA2757&gt;=60,"مراقبت",IF(--AA2757&gt;=45,"ضعیف","عدم ورود")))),"")</f>
        <v/>
      </c>
    </row>
    <row r="2758">
      <c r="A2758" s="12">
        <f>'دیده بان بازار'!A2761</f>
        <v/>
      </c>
      <c r="B2758" s="13">
        <f>'دیده بان بازار'!B2761</f>
        <v/>
      </c>
      <c r="C2758" s="13">
        <f>'دیده بان بازار'!C2761</f>
        <v/>
      </c>
      <c r="D2758" s="13">
        <f>'دیده بان بازار'!D2761</f>
        <v/>
      </c>
      <c r="E2758" s="14">
        <f>'دیده بان بازار'!E2761</f>
        <v/>
      </c>
      <c r="F2758" s="13">
        <f>'دیده بان بازار'!F2761</f>
        <v/>
      </c>
      <c r="G2758" s="13">
        <f>'دیده بان بازار'!G2761</f>
        <v/>
      </c>
      <c r="H2758" s="13">
        <f>'دیده بان بازار'!H2761</f>
        <v/>
      </c>
      <c r="I2758" s="13">
        <f>'دیده بان بازار'!I2761</f>
        <v/>
      </c>
      <c r="J2758" s="13">
        <f>'دیده بان بازار'!J2761</f>
        <v/>
      </c>
      <c r="K2758" s="13">
        <f>'دیده بان بازار'!K2761</f>
        <v/>
      </c>
      <c r="L2758" s="13">
        <f>'دیده بان بازار'!L2761</f>
        <v/>
      </c>
      <c r="M2758" s="13">
        <f>'دیده بان بازار'!M2761</f>
        <v/>
      </c>
      <c r="N2758" s="13">
        <f>'دیده بان بازار'!N2761</f>
        <v/>
      </c>
      <c r="O2758" s="13">
        <f>'دیده بان بازار'!O2761</f>
        <v/>
      </c>
      <c r="P2758" s="13">
        <f>'دیده بان بازار'!P2761</f>
        <v/>
      </c>
      <c r="Q2758" s="13">
        <f>'دیده بان بازار'!Q2761</f>
        <v/>
      </c>
      <c r="R2758" s="13">
        <f>'دیده بان بازار'!R2761</f>
        <v/>
      </c>
      <c r="S2758" s="13">
        <f>'دیده بان بازار'!S2761</f>
        <v/>
      </c>
      <c r="T2758" s="13">
        <f>'دیده بان بازار'!T2761</f>
        <v/>
      </c>
      <c r="U2758" s="13">
        <f>'دیده بان بازار'!U2761</f>
        <v/>
      </c>
      <c r="V2758" s="13">
        <f>'دیده بان بازار'!V2761</f>
        <v/>
      </c>
      <c r="W2758" s="6">
        <f>'دیده بان بازار'!W2761</f>
        <v/>
      </c>
      <c r="X2758" s="11">
        <f>IFERROR(IF(OR(R2758&lt;=0,W2758&lt;=0,S2758&lt;=0,V2758&lt;=0),0,ROUND((S2758/R2758)/(V2758/W2758),2)),0)</f>
        <v/>
      </c>
      <c r="Y2758" s="11">
        <f>IFERROR(IF(OR(S2758&lt;=0,V2758&lt;=0),0,ROUND(S2758/V2758,2)),0)</f>
        <v/>
      </c>
      <c r="Z2758" s="11">
        <f>IFERROR(J2758-M2758,0)</f>
        <v/>
      </c>
      <c r="AA2758" s="11">
        <f>IFERROR(ROUND(MAX(0,MIN(100,((AB2758*0.2)+(AC2758*0.15)+(AD2758*0.15)+(AE2758*0.1)+(AF2758*0.1)+(AG2758*0.15)+(MIN(Y2758/3,1)*100*0.1)+(AI2758*0.05))*((AH2758/100)*0.25+0.75))),0),0)</f>
        <v/>
      </c>
      <c r="AB2758" s="11">
        <f>ROUND(MAX(0,MIN(100,((M2758+10)/20)*100)),0)</f>
        <v/>
      </c>
      <c r="AC2758" s="11">
        <f>IFERROR(IF(D2758&lt;=0,0,ROUND(COUNTIFS($D$4:$D$3359,"&lt;="&amp;D2758,$D$4:$D$3359,"&gt;0")/COUNTIF($D$4:$D$3359,"&gt;0")*100,0)),0)</f>
        <v/>
      </c>
      <c r="AD2758" s="11">
        <f>IF(E2758&lt;=0,0,ROUND(MAX(0,MIN(100,(LOG10(1+E2758/1000000000)/LOG10(101))*100)),0))</f>
        <v/>
      </c>
      <c r="AE2758" s="11">
        <f>IF(O2758=N2758,50,ROUND(MAX(0,MIN(100,((H2758-N2758)/(O2758-N2758))*100)),0))</f>
        <v/>
      </c>
      <c r="AF2758" s="11">
        <f>ROUND(MAX(0,MIN(100,50+((H2758-K2758)/K2758)*1000)),0)</f>
        <v/>
      </c>
      <c r="AG2758" s="11">
        <f>IFERROR(ROUND(MAX(0,MIN(100,50+25*LN(MAX(0.01,X2758)))),0),25)</f>
        <v/>
      </c>
      <c r="AH2758" s="11">
        <f>ROUND(IF(M2758&lt;=-30,0,IF(M2758&lt;=-20,20,IF(M2758&lt;=-10,50,100))),0)</f>
        <v/>
      </c>
      <c r="AI2758" s="11">
        <f>ROUND(MAX(0,MIN(100,50+(Z2758*10))),0)</f>
        <v/>
      </c>
      <c r="AJ2758" s="11">
        <f>IFERROR(IF(--AA2758&gt;=80,"خرید قوی",IF(--AA2758&gt;=70,"خرید مشروط",IF(--AA2758&gt;=60,"مراقبت",IF(--AA2758&gt;=45,"ضعیف","عدم ورود")))),"")</f>
        <v/>
      </c>
    </row>
    <row r="2759">
      <c r="A2759" s="15">
        <f>'دیده بان بازار'!A2762</f>
        <v/>
      </c>
      <c r="B2759" s="16">
        <f>'دیده بان بازار'!B2762</f>
        <v/>
      </c>
      <c r="C2759" s="16">
        <f>'دیده بان بازار'!C2762</f>
        <v/>
      </c>
      <c r="D2759" s="16">
        <f>'دیده بان بازار'!D2762</f>
        <v/>
      </c>
      <c r="E2759" s="17">
        <f>'دیده بان بازار'!E2762</f>
        <v/>
      </c>
      <c r="F2759" s="16">
        <f>'دیده بان بازار'!F2762</f>
        <v/>
      </c>
      <c r="G2759" s="16">
        <f>'دیده بان بازار'!G2762</f>
        <v/>
      </c>
      <c r="H2759" s="16">
        <f>'دیده بان بازار'!H2762</f>
        <v/>
      </c>
      <c r="I2759" s="16">
        <f>'دیده بان بازار'!I2762</f>
        <v/>
      </c>
      <c r="J2759" s="16">
        <f>'دیده بان بازار'!J2762</f>
        <v/>
      </c>
      <c r="K2759" s="16">
        <f>'دیده بان بازار'!K2762</f>
        <v/>
      </c>
      <c r="L2759" s="16">
        <f>'دیده بان بازار'!L2762</f>
        <v/>
      </c>
      <c r="M2759" s="16">
        <f>'دیده بان بازار'!M2762</f>
        <v/>
      </c>
      <c r="N2759" s="16">
        <f>'دیده بان بازار'!N2762</f>
        <v/>
      </c>
      <c r="O2759" s="16">
        <f>'دیده بان بازار'!O2762</f>
        <v/>
      </c>
      <c r="P2759" s="16">
        <f>'دیده بان بازار'!P2762</f>
        <v/>
      </c>
      <c r="Q2759" s="16">
        <f>'دیده بان بازار'!Q2762</f>
        <v/>
      </c>
      <c r="R2759" s="16">
        <f>'دیده بان بازار'!R2762</f>
        <v/>
      </c>
      <c r="S2759" s="16">
        <f>'دیده بان بازار'!S2762</f>
        <v/>
      </c>
      <c r="T2759" s="16">
        <f>'دیده بان بازار'!T2762</f>
        <v/>
      </c>
      <c r="U2759" s="16">
        <f>'دیده بان بازار'!U2762</f>
        <v/>
      </c>
      <c r="V2759" s="16">
        <f>'دیده بان بازار'!V2762</f>
        <v/>
      </c>
      <c r="W2759" s="7">
        <f>'دیده بان بازار'!W2762</f>
        <v/>
      </c>
      <c r="X2759" s="11">
        <f>IFERROR(IF(OR(R2759&lt;=0,W2759&lt;=0,S2759&lt;=0,V2759&lt;=0),0,ROUND((S2759/R2759)/(V2759/W2759),2)),0)</f>
        <v/>
      </c>
      <c r="Y2759" s="11">
        <f>IFERROR(IF(OR(S2759&lt;=0,V2759&lt;=0),0,ROUND(S2759/V2759,2)),0)</f>
        <v/>
      </c>
      <c r="Z2759" s="11">
        <f>IFERROR(J2759-M2759,0)</f>
        <v/>
      </c>
      <c r="AA2759" s="11">
        <f>IFERROR(ROUND(MAX(0,MIN(100,((AB2759*0.2)+(AC2759*0.15)+(AD2759*0.15)+(AE2759*0.1)+(AF2759*0.1)+(AG2759*0.15)+(MIN(Y2759/3,1)*100*0.1)+(AI2759*0.05))*((AH2759/100)*0.25+0.75))),0),0)</f>
        <v/>
      </c>
      <c r="AB2759" s="11">
        <f>ROUND(MAX(0,MIN(100,((M2759+10)/20)*100)),0)</f>
        <v/>
      </c>
      <c r="AC2759" s="11">
        <f>IFERROR(IF(D2759&lt;=0,0,ROUND(COUNTIFS($D$4:$D$3359,"&lt;="&amp;D2759,$D$4:$D$3359,"&gt;0")/COUNTIF($D$4:$D$3359,"&gt;0")*100,0)),0)</f>
        <v/>
      </c>
      <c r="AD2759" s="11">
        <f>IF(E2759&lt;=0,0,ROUND(MAX(0,MIN(100,(LOG10(1+E2759/1000000000)/LOG10(101))*100)),0))</f>
        <v/>
      </c>
      <c r="AE2759" s="11">
        <f>IF(O2759=N2759,50,ROUND(MAX(0,MIN(100,((H2759-N2759)/(O2759-N2759))*100)),0))</f>
        <v/>
      </c>
      <c r="AF2759" s="11">
        <f>ROUND(MAX(0,MIN(100,50+((H2759-K2759)/K2759)*1000)),0)</f>
        <v/>
      </c>
      <c r="AG2759" s="11">
        <f>IFERROR(ROUND(MAX(0,MIN(100,50+25*LN(MAX(0.01,X2759)))),0),25)</f>
        <v/>
      </c>
      <c r="AH2759" s="11">
        <f>ROUND(IF(M2759&lt;=-30,0,IF(M2759&lt;=-20,20,IF(M2759&lt;=-10,50,100))),0)</f>
        <v/>
      </c>
      <c r="AI2759" s="11">
        <f>ROUND(MAX(0,MIN(100,50+(Z2759*10))),0)</f>
        <v/>
      </c>
      <c r="AJ2759" s="11">
        <f>IFERROR(IF(--AA2759&gt;=80,"خرید قوی",IF(--AA2759&gt;=70,"خرید مشروط",IF(--AA2759&gt;=60,"مراقبت",IF(--AA2759&gt;=45,"ضعیف","عدم ورود")))),"")</f>
        <v/>
      </c>
    </row>
    <row r="2760">
      <c r="A2760" s="12">
        <f>'دیده بان بازار'!A2763</f>
        <v/>
      </c>
      <c r="B2760" s="13">
        <f>'دیده بان بازار'!B2763</f>
        <v/>
      </c>
      <c r="C2760" s="13">
        <f>'دیده بان بازار'!C2763</f>
        <v/>
      </c>
      <c r="D2760" s="13">
        <f>'دیده بان بازار'!D2763</f>
        <v/>
      </c>
      <c r="E2760" s="14">
        <f>'دیده بان بازار'!E2763</f>
        <v/>
      </c>
      <c r="F2760" s="13">
        <f>'دیده بان بازار'!F2763</f>
        <v/>
      </c>
      <c r="G2760" s="13">
        <f>'دیده بان بازار'!G2763</f>
        <v/>
      </c>
      <c r="H2760" s="13">
        <f>'دیده بان بازار'!H2763</f>
        <v/>
      </c>
      <c r="I2760" s="13">
        <f>'دیده بان بازار'!I2763</f>
        <v/>
      </c>
      <c r="J2760" s="13">
        <f>'دیده بان بازار'!J2763</f>
        <v/>
      </c>
      <c r="K2760" s="13">
        <f>'دیده بان بازار'!K2763</f>
        <v/>
      </c>
      <c r="L2760" s="13">
        <f>'دیده بان بازار'!L2763</f>
        <v/>
      </c>
      <c r="M2760" s="13">
        <f>'دیده بان بازار'!M2763</f>
        <v/>
      </c>
      <c r="N2760" s="13">
        <f>'دیده بان بازار'!N2763</f>
        <v/>
      </c>
      <c r="O2760" s="13">
        <f>'دیده بان بازار'!O2763</f>
        <v/>
      </c>
      <c r="P2760" s="13">
        <f>'دیده بان بازار'!P2763</f>
        <v/>
      </c>
      <c r="Q2760" s="13">
        <f>'دیده بان بازار'!Q2763</f>
        <v/>
      </c>
      <c r="R2760" s="13">
        <f>'دیده بان بازار'!R2763</f>
        <v/>
      </c>
      <c r="S2760" s="13">
        <f>'دیده بان بازار'!S2763</f>
        <v/>
      </c>
      <c r="T2760" s="13">
        <f>'دیده بان بازار'!T2763</f>
        <v/>
      </c>
      <c r="U2760" s="13">
        <f>'دیده بان بازار'!U2763</f>
        <v/>
      </c>
      <c r="V2760" s="13">
        <f>'دیده بان بازار'!V2763</f>
        <v/>
      </c>
      <c r="W2760" s="6">
        <f>'دیده بان بازار'!W2763</f>
        <v/>
      </c>
      <c r="X2760" s="11">
        <f>IFERROR(IF(OR(R2760&lt;=0,W2760&lt;=0,S2760&lt;=0,V2760&lt;=0),0,ROUND((S2760/R2760)/(V2760/W2760),2)),0)</f>
        <v/>
      </c>
      <c r="Y2760" s="11">
        <f>IFERROR(IF(OR(S2760&lt;=0,V2760&lt;=0),0,ROUND(S2760/V2760,2)),0)</f>
        <v/>
      </c>
      <c r="Z2760" s="11">
        <f>IFERROR(J2760-M2760,0)</f>
        <v/>
      </c>
      <c r="AA2760" s="11">
        <f>IFERROR(ROUND(MAX(0,MIN(100,((AB2760*0.2)+(AC2760*0.15)+(AD2760*0.15)+(AE2760*0.1)+(AF2760*0.1)+(AG2760*0.15)+(MIN(Y2760/3,1)*100*0.1)+(AI2760*0.05))*((AH2760/100)*0.25+0.75))),0),0)</f>
        <v/>
      </c>
      <c r="AB2760" s="11">
        <f>ROUND(MAX(0,MIN(100,((M2760+10)/20)*100)),0)</f>
        <v/>
      </c>
      <c r="AC2760" s="11">
        <f>IFERROR(IF(D2760&lt;=0,0,ROUND(COUNTIFS($D$4:$D$3359,"&lt;="&amp;D2760,$D$4:$D$3359,"&gt;0")/COUNTIF($D$4:$D$3359,"&gt;0")*100,0)),0)</f>
        <v/>
      </c>
      <c r="AD2760" s="11">
        <f>IF(E2760&lt;=0,0,ROUND(MAX(0,MIN(100,(LOG10(1+E2760/1000000000)/LOG10(101))*100)),0))</f>
        <v/>
      </c>
      <c r="AE2760" s="11">
        <f>IF(O2760=N2760,50,ROUND(MAX(0,MIN(100,((H2760-N2760)/(O2760-N2760))*100)),0))</f>
        <v/>
      </c>
      <c r="AF2760" s="11">
        <f>ROUND(MAX(0,MIN(100,50+((H2760-K2760)/K2760)*1000)),0)</f>
        <v/>
      </c>
      <c r="AG2760" s="11">
        <f>IFERROR(ROUND(MAX(0,MIN(100,50+25*LN(MAX(0.01,X2760)))),0),25)</f>
        <v/>
      </c>
      <c r="AH2760" s="11">
        <f>ROUND(IF(M2760&lt;=-30,0,IF(M2760&lt;=-20,20,IF(M2760&lt;=-10,50,100))),0)</f>
        <v/>
      </c>
      <c r="AI2760" s="11">
        <f>ROUND(MAX(0,MIN(100,50+(Z2760*10))),0)</f>
        <v/>
      </c>
      <c r="AJ2760" s="11">
        <f>IFERROR(IF(--AA2760&gt;=80,"خرید قوی",IF(--AA2760&gt;=70,"خرید مشروط",IF(--AA2760&gt;=60,"مراقبت",IF(--AA2760&gt;=45,"ضعیف","عدم ورود")))),"")</f>
        <v/>
      </c>
    </row>
    <row r="2761">
      <c r="A2761" s="15">
        <f>'دیده بان بازار'!A2764</f>
        <v/>
      </c>
      <c r="B2761" s="16">
        <f>'دیده بان بازار'!B2764</f>
        <v/>
      </c>
      <c r="C2761" s="16">
        <f>'دیده بان بازار'!C2764</f>
        <v/>
      </c>
      <c r="D2761" s="16">
        <f>'دیده بان بازار'!D2764</f>
        <v/>
      </c>
      <c r="E2761" s="17">
        <f>'دیده بان بازار'!E2764</f>
        <v/>
      </c>
      <c r="F2761" s="16">
        <f>'دیده بان بازار'!F2764</f>
        <v/>
      </c>
      <c r="G2761" s="16">
        <f>'دیده بان بازار'!G2764</f>
        <v/>
      </c>
      <c r="H2761" s="16">
        <f>'دیده بان بازار'!H2764</f>
        <v/>
      </c>
      <c r="I2761" s="16">
        <f>'دیده بان بازار'!I2764</f>
        <v/>
      </c>
      <c r="J2761" s="16">
        <f>'دیده بان بازار'!J2764</f>
        <v/>
      </c>
      <c r="K2761" s="16">
        <f>'دیده بان بازار'!K2764</f>
        <v/>
      </c>
      <c r="L2761" s="16">
        <f>'دیده بان بازار'!L2764</f>
        <v/>
      </c>
      <c r="M2761" s="16">
        <f>'دیده بان بازار'!M2764</f>
        <v/>
      </c>
      <c r="N2761" s="16">
        <f>'دیده بان بازار'!N2764</f>
        <v/>
      </c>
      <c r="O2761" s="16">
        <f>'دیده بان بازار'!O2764</f>
        <v/>
      </c>
      <c r="P2761" s="16">
        <f>'دیده بان بازار'!P2764</f>
        <v/>
      </c>
      <c r="Q2761" s="16">
        <f>'دیده بان بازار'!Q2764</f>
        <v/>
      </c>
      <c r="R2761" s="16">
        <f>'دیده بان بازار'!R2764</f>
        <v/>
      </c>
      <c r="S2761" s="16">
        <f>'دیده بان بازار'!S2764</f>
        <v/>
      </c>
      <c r="T2761" s="16">
        <f>'دیده بان بازار'!T2764</f>
        <v/>
      </c>
      <c r="U2761" s="16">
        <f>'دیده بان بازار'!U2764</f>
        <v/>
      </c>
      <c r="V2761" s="16">
        <f>'دیده بان بازار'!V2764</f>
        <v/>
      </c>
      <c r="W2761" s="7">
        <f>'دیده بان بازار'!W2764</f>
        <v/>
      </c>
      <c r="X2761" s="11">
        <f>IFERROR(IF(OR(R2761&lt;=0,W2761&lt;=0,S2761&lt;=0,V2761&lt;=0),0,ROUND((S2761/R2761)/(V2761/W2761),2)),0)</f>
        <v/>
      </c>
      <c r="Y2761" s="11">
        <f>IFERROR(IF(OR(S2761&lt;=0,V2761&lt;=0),0,ROUND(S2761/V2761,2)),0)</f>
        <v/>
      </c>
      <c r="Z2761" s="11">
        <f>IFERROR(J2761-M2761,0)</f>
        <v/>
      </c>
      <c r="AA2761" s="11">
        <f>IFERROR(ROUND(MAX(0,MIN(100,((AB2761*0.2)+(AC2761*0.15)+(AD2761*0.15)+(AE2761*0.1)+(AF2761*0.1)+(AG2761*0.15)+(MIN(Y2761/3,1)*100*0.1)+(AI2761*0.05))*((AH2761/100)*0.25+0.75))),0),0)</f>
        <v/>
      </c>
      <c r="AB2761" s="11">
        <f>ROUND(MAX(0,MIN(100,((M2761+10)/20)*100)),0)</f>
        <v/>
      </c>
      <c r="AC2761" s="11">
        <f>IFERROR(IF(D2761&lt;=0,0,ROUND(COUNTIFS($D$4:$D$3359,"&lt;="&amp;D2761,$D$4:$D$3359,"&gt;0")/COUNTIF($D$4:$D$3359,"&gt;0")*100,0)),0)</f>
        <v/>
      </c>
      <c r="AD2761" s="11">
        <f>IF(E2761&lt;=0,0,ROUND(MAX(0,MIN(100,(LOG10(1+E2761/1000000000)/LOG10(101))*100)),0))</f>
        <v/>
      </c>
      <c r="AE2761" s="11">
        <f>IF(O2761=N2761,50,ROUND(MAX(0,MIN(100,((H2761-N2761)/(O2761-N2761))*100)),0))</f>
        <v/>
      </c>
      <c r="AF2761" s="11">
        <f>ROUND(MAX(0,MIN(100,50+((H2761-K2761)/K2761)*1000)),0)</f>
        <v/>
      </c>
      <c r="AG2761" s="11">
        <f>IFERROR(ROUND(MAX(0,MIN(100,50+25*LN(MAX(0.01,X2761)))),0),25)</f>
        <v/>
      </c>
      <c r="AH2761" s="11">
        <f>ROUND(IF(M2761&lt;=-30,0,IF(M2761&lt;=-20,20,IF(M2761&lt;=-10,50,100))),0)</f>
        <v/>
      </c>
      <c r="AI2761" s="11">
        <f>ROUND(MAX(0,MIN(100,50+(Z2761*10))),0)</f>
        <v/>
      </c>
      <c r="AJ2761" s="11">
        <f>IFERROR(IF(--AA2761&gt;=80,"خرید قوی",IF(--AA2761&gt;=70,"خرید مشروط",IF(--AA2761&gt;=60,"مراقبت",IF(--AA2761&gt;=45,"ضعیف","عدم ورود")))),"")</f>
        <v/>
      </c>
    </row>
    <row r="2762">
      <c r="A2762" s="15">
        <f>'دیده بان بازار'!A2765</f>
        <v/>
      </c>
      <c r="B2762" s="16">
        <f>'دیده بان بازار'!B2765</f>
        <v/>
      </c>
      <c r="C2762" s="16">
        <f>'دیده بان بازار'!C2765</f>
        <v/>
      </c>
      <c r="D2762" s="16">
        <f>'دیده بان بازار'!D2765</f>
        <v/>
      </c>
      <c r="E2762" s="17">
        <f>'دیده بان بازار'!E2765</f>
        <v/>
      </c>
      <c r="F2762" s="16">
        <f>'دیده بان بازار'!F2765</f>
        <v/>
      </c>
      <c r="G2762" s="16">
        <f>'دیده بان بازار'!G2765</f>
        <v/>
      </c>
      <c r="H2762" s="16">
        <f>'دیده بان بازار'!H2765</f>
        <v/>
      </c>
      <c r="I2762" s="16">
        <f>'دیده بان بازار'!I2765</f>
        <v/>
      </c>
      <c r="J2762" s="16">
        <f>'دیده بان بازار'!J2765</f>
        <v/>
      </c>
      <c r="K2762" s="16">
        <f>'دیده بان بازار'!K2765</f>
        <v/>
      </c>
      <c r="L2762" s="16">
        <f>'دیده بان بازار'!L2765</f>
        <v/>
      </c>
      <c r="M2762" s="16">
        <f>'دیده بان بازار'!M2765</f>
        <v/>
      </c>
      <c r="N2762" s="16">
        <f>'دیده بان بازار'!N2765</f>
        <v/>
      </c>
      <c r="O2762" s="16">
        <f>'دیده بان بازار'!O2765</f>
        <v/>
      </c>
      <c r="P2762" s="16">
        <f>'دیده بان بازار'!P2765</f>
        <v/>
      </c>
      <c r="Q2762" s="16">
        <f>'دیده بان بازار'!Q2765</f>
        <v/>
      </c>
      <c r="R2762" s="16">
        <f>'دیده بان بازار'!R2765</f>
        <v/>
      </c>
      <c r="S2762" s="16">
        <f>'دیده بان بازار'!S2765</f>
        <v/>
      </c>
      <c r="T2762" s="16">
        <f>'دیده بان بازار'!T2765</f>
        <v/>
      </c>
      <c r="U2762" s="16">
        <f>'دیده بان بازار'!U2765</f>
        <v/>
      </c>
      <c r="V2762" s="16">
        <f>'دیده بان بازار'!V2765</f>
        <v/>
      </c>
      <c r="W2762" s="7">
        <f>'دیده بان بازار'!W2765</f>
        <v/>
      </c>
      <c r="X2762" s="11">
        <f>IFERROR(IF(OR(R2762&lt;=0,W2762&lt;=0,S2762&lt;=0,V2762&lt;=0),0,ROUND((S2762/R2762)/(V2762/W2762),2)),0)</f>
        <v/>
      </c>
      <c r="Y2762" s="11">
        <f>IFERROR(IF(OR(S2762&lt;=0,V2762&lt;=0),0,ROUND(S2762/V2762,2)),0)</f>
        <v/>
      </c>
      <c r="Z2762" s="11">
        <f>IFERROR(J2762-M2762,0)</f>
        <v/>
      </c>
      <c r="AA2762" s="11">
        <f>IFERROR(ROUND(MAX(0,MIN(100,((AB2762*0.2)+(AC2762*0.15)+(AD2762*0.15)+(AE2762*0.1)+(AF2762*0.1)+(AG2762*0.15)+(MIN(Y2762/3,1)*100*0.1)+(AI2762*0.05))*((AH2762/100)*0.25+0.75))),0),0)</f>
        <v/>
      </c>
      <c r="AB2762" s="11">
        <f>ROUND(MAX(0,MIN(100,((M2762+10)/20)*100)),0)</f>
        <v/>
      </c>
      <c r="AC2762" s="11">
        <f>IFERROR(IF(D2762&lt;=0,0,ROUND(COUNTIFS($D$4:$D$3359,"&lt;="&amp;D2762,$D$4:$D$3359,"&gt;0")/COUNTIF($D$4:$D$3359,"&gt;0")*100,0)),0)</f>
        <v/>
      </c>
      <c r="AD2762" s="11">
        <f>IF(E2762&lt;=0,0,ROUND(MAX(0,MIN(100,(LOG10(1+E2762/1000000000)/LOG10(101))*100)),0))</f>
        <v/>
      </c>
      <c r="AE2762" s="11">
        <f>IF(O2762=N2762,50,ROUND(MAX(0,MIN(100,((H2762-N2762)/(O2762-N2762))*100)),0))</f>
        <v/>
      </c>
      <c r="AF2762" s="11">
        <f>ROUND(MAX(0,MIN(100,50+((H2762-K2762)/K2762)*1000)),0)</f>
        <v/>
      </c>
      <c r="AG2762" s="11">
        <f>IFERROR(ROUND(MAX(0,MIN(100,50+25*LN(MAX(0.01,X2762)))),0),25)</f>
        <v/>
      </c>
      <c r="AH2762" s="11">
        <f>ROUND(IF(M2762&lt;=-30,0,IF(M2762&lt;=-20,20,IF(M2762&lt;=-10,50,100))),0)</f>
        <v/>
      </c>
      <c r="AI2762" s="11">
        <f>ROUND(MAX(0,MIN(100,50+(Z2762*10))),0)</f>
        <v/>
      </c>
      <c r="AJ2762" s="11">
        <f>IFERROR(IF(--AA2762&gt;=80,"خرید قوی",IF(--AA2762&gt;=70,"خرید مشروط",IF(--AA2762&gt;=60,"مراقبت",IF(--AA2762&gt;=45,"ضعیف","عدم ورود")))),"")</f>
        <v/>
      </c>
    </row>
    <row r="2763">
      <c r="A2763" s="12">
        <f>'دیده بان بازار'!A2766</f>
        <v/>
      </c>
      <c r="B2763" s="13">
        <f>'دیده بان بازار'!B2766</f>
        <v/>
      </c>
      <c r="C2763" s="13">
        <f>'دیده بان بازار'!C2766</f>
        <v/>
      </c>
      <c r="D2763" s="13">
        <f>'دیده بان بازار'!D2766</f>
        <v/>
      </c>
      <c r="E2763" s="14">
        <f>'دیده بان بازار'!E2766</f>
        <v/>
      </c>
      <c r="F2763" s="13">
        <f>'دیده بان بازار'!F2766</f>
        <v/>
      </c>
      <c r="G2763" s="13">
        <f>'دیده بان بازار'!G2766</f>
        <v/>
      </c>
      <c r="H2763" s="13">
        <f>'دیده بان بازار'!H2766</f>
        <v/>
      </c>
      <c r="I2763" s="13">
        <f>'دیده بان بازار'!I2766</f>
        <v/>
      </c>
      <c r="J2763" s="13">
        <f>'دیده بان بازار'!J2766</f>
        <v/>
      </c>
      <c r="K2763" s="13">
        <f>'دیده بان بازار'!K2766</f>
        <v/>
      </c>
      <c r="L2763" s="13">
        <f>'دیده بان بازار'!L2766</f>
        <v/>
      </c>
      <c r="M2763" s="13">
        <f>'دیده بان بازار'!M2766</f>
        <v/>
      </c>
      <c r="N2763" s="13">
        <f>'دیده بان بازار'!N2766</f>
        <v/>
      </c>
      <c r="O2763" s="13">
        <f>'دیده بان بازار'!O2766</f>
        <v/>
      </c>
      <c r="P2763" s="13">
        <f>'دیده بان بازار'!P2766</f>
        <v/>
      </c>
      <c r="Q2763" s="13">
        <f>'دیده بان بازار'!Q2766</f>
        <v/>
      </c>
      <c r="R2763" s="13">
        <f>'دیده بان بازار'!R2766</f>
        <v/>
      </c>
      <c r="S2763" s="13">
        <f>'دیده بان بازار'!S2766</f>
        <v/>
      </c>
      <c r="T2763" s="13">
        <f>'دیده بان بازار'!T2766</f>
        <v/>
      </c>
      <c r="U2763" s="13">
        <f>'دیده بان بازار'!U2766</f>
        <v/>
      </c>
      <c r="V2763" s="13">
        <f>'دیده بان بازار'!V2766</f>
        <v/>
      </c>
      <c r="W2763" s="6">
        <f>'دیده بان بازار'!W2766</f>
        <v/>
      </c>
      <c r="X2763" s="11">
        <f>IFERROR(IF(OR(R2763&lt;=0,W2763&lt;=0,S2763&lt;=0,V2763&lt;=0),0,ROUND((S2763/R2763)/(V2763/W2763),2)),0)</f>
        <v/>
      </c>
      <c r="Y2763" s="11">
        <f>IFERROR(IF(OR(S2763&lt;=0,V2763&lt;=0),0,ROUND(S2763/V2763,2)),0)</f>
        <v/>
      </c>
      <c r="Z2763" s="11">
        <f>IFERROR(J2763-M2763,0)</f>
        <v/>
      </c>
      <c r="AA2763" s="11">
        <f>IFERROR(ROUND(MAX(0,MIN(100,((AB2763*0.2)+(AC2763*0.15)+(AD2763*0.15)+(AE2763*0.1)+(AF2763*0.1)+(AG2763*0.15)+(MIN(Y2763/3,1)*100*0.1)+(AI2763*0.05))*((AH2763/100)*0.25+0.75))),0),0)</f>
        <v/>
      </c>
      <c r="AB2763" s="11">
        <f>ROUND(MAX(0,MIN(100,((M2763+10)/20)*100)),0)</f>
        <v/>
      </c>
      <c r="AC2763" s="11">
        <f>IFERROR(IF(D2763&lt;=0,0,ROUND(COUNTIFS($D$4:$D$3359,"&lt;="&amp;D2763,$D$4:$D$3359,"&gt;0")/COUNTIF($D$4:$D$3359,"&gt;0")*100,0)),0)</f>
        <v/>
      </c>
      <c r="AD2763" s="11">
        <f>IF(E2763&lt;=0,0,ROUND(MAX(0,MIN(100,(LOG10(1+E2763/1000000000)/LOG10(101))*100)),0))</f>
        <v/>
      </c>
      <c r="AE2763" s="11">
        <f>IF(O2763=N2763,50,ROUND(MAX(0,MIN(100,((H2763-N2763)/(O2763-N2763))*100)),0))</f>
        <v/>
      </c>
      <c r="AF2763" s="11">
        <f>ROUND(MAX(0,MIN(100,50+((H2763-K2763)/K2763)*1000)),0)</f>
        <v/>
      </c>
      <c r="AG2763" s="11">
        <f>IFERROR(ROUND(MAX(0,MIN(100,50+25*LN(MAX(0.01,X2763)))),0),25)</f>
        <v/>
      </c>
      <c r="AH2763" s="11">
        <f>ROUND(IF(M2763&lt;=-30,0,IF(M2763&lt;=-20,20,IF(M2763&lt;=-10,50,100))),0)</f>
        <v/>
      </c>
      <c r="AI2763" s="11">
        <f>ROUND(MAX(0,MIN(100,50+(Z2763*10))),0)</f>
        <v/>
      </c>
      <c r="AJ2763" s="11">
        <f>IFERROR(IF(--AA2763&gt;=80,"خرید قوی",IF(--AA2763&gt;=70,"خرید مشروط",IF(--AA2763&gt;=60,"مراقبت",IF(--AA2763&gt;=45,"ضعیف","عدم ورود")))),"")</f>
        <v/>
      </c>
    </row>
    <row r="2764">
      <c r="A2764" s="15">
        <f>'دیده بان بازار'!A2767</f>
        <v/>
      </c>
      <c r="B2764" s="16">
        <f>'دیده بان بازار'!B2767</f>
        <v/>
      </c>
      <c r="C2764" s="16">
        <f>'دیده بان بازار'!C2767</f>
        <v/>
      </c>
      <c r="D2764" s="16">
        <f>'دیده بان بازار'!D2767</f>
        <v/>
      </c>
      <c r="E2764" s="17">
        <f>'دیده بان بازار'!E2767</f>
        <v/>
      </c>
      <c r="F2764" s="16">
        <f>'دیده بان بازار'!F2767</f>
        <v/>
      </c>
      <c r="G2764" s="16">
        <f>'دیده بان بازار'!G2767</f>
        <v/>
      </c>
      <c r="H2764" s="16">
        <f>'دیده بان بازار'!H2767</f>
        <v/>
      </c>
      <c r="I2764" s="16">
        <f>'دیده بان بازار'!I2767</f>
        <v/>
      </c>
      <c r="J2764" s="16">
        <f>'دیده بان بازار'!J2767</f>
        <v/>
      </c>
      <c r="K2764" s="16">
        <f>'دیده بان بازار'!K2767</f>
        <v/>
      </c>
      <c r="L2764" s="16">
        <f>'دیده بان بازار'!L2767</f>
        <v/>
      </c>
      <c r="M2764" s="16">
        <f>'دیده بان بازار'!M2767</f>
        <v/>
      </c>
      <c r="N2764" s="16">
        <f>'دیده بان بازار'!N2767</f>
        <v/>
      </c>
      <c r="O2764" s="16">
        <f>'دیده بان بازار'!O2767</f>
        <v/>
      </c>
      <c r="P2764" s="16">
        <f>'دیده بان بازار'!P2767</f>
        <v/>
      </c>
      <c r="Q2764" s="16">
        <f>'دیده بان بازار'!Q2767</f>
        <v/>
      </c>
      <c r="R2764" s="16">
        <f>'دیده بان بازار'!R2767</f>
        <v/>
      </c>
      <c r="S2764" s="16">
        <f>'دیده بان بازار'!S2767</f>
        <v/>
      </c>
      <c r="T2764" s="16">
        <f>'دیده بان بازار'!T2767</f>
        <v/>
      </c>
      <c r="U2764" s="16">
        <f>'دیده بان بازار'!U2767</f>
        <v/>
      </c>
      <c r="V2764" s="16">
        <f>'دیده بان بازار'!V2767</f>
        <v/>
      </c>
      <c r="W2764" s="7">
        <f>'دیده بان بازار'!W2767</f>
        <v/>
      </c>
      <c r="X2764" s="11">
        <f>IFERROR(IF(OR(R2764&lt;=0,W2764&lt;=0,S2764&lt;=0,V2764&lt;=0),0,ROUND((S2764/R2764)/(V2764/W2764),2)),0)</f>
        <v/>
      </c>
      <c r="Y2764" s="11">
        <f>IFERROR(IF(OR(S2764&lt;=0,V2764&lt;=0),0,ROUND(S2764/V2764,2)),0)</f>
        <v/>
      </c>
      <c r="Z2764" s="11">
        <f>IFERROR(J2764-M2764,0)</f>
        <v/>
      </c>
      <c r="AA2764" s="11">
        <f>IFERROR(ROUND(MAX(0,MIN(100,((AB2764*0.2)+(AC2764*0.15)+(AD2764*0.15)+(AE2764*0.1)+(AF2764*0.1)+(AG2764*0.15)+(MIN(Y2764/3,1)*100*0.1)+(AI2764*0.05))*((AH2764/100)*0.25+0.75))),0),0)</f>
        <v/>
      </c>
      <c r="AB2764" s="11">
        <f>ROUND(MAX(0,MIN(100,((M2764+10)/20)*100)),0)</f>
        <v/>
      </c>
      <c r="AC2764" s="11">
        <f>IFERROR(IF(D2764&lt;=0,0,ROUND(COUNTIFS($D$4:$D$3359,"&lt;="&amp;D2764,$D$4:$D$3359,"&gt;0")/COUNTIF($D$4:$D$3359,"&gt;0")*100,0)),0)</f>
        <v/>
      </c>
      <c r="AD2764" s="11">
        <f>IF(E2764&lt;=0,0,ROUND(MAX(0,MIN(100,(LOG10(1+E2764/1000000000)/LOG10(101))*100)),0))</f>
        <v/>
      </c>
      <c r="AE2764" s="11">
        <f>IF(O2764=N2764,50,ROUND(MAX(0,MIN(100,((H2764-N2764)/(O2764-N2764))*100)),0))</f>
        <v/>
      </c>
      <c r="AF2764" s="11">
        <f>ROUND(MAX(0,MIN(100,50+((H2764-K2764)/K2764)*1000)),0)</f>
        <v/>
      </c>
      <c r="AG2764" s="11">
        <f>IFERROR(ROUND(MAX(0,MIN(100,50+25*LN(MAX(0.01,X2764)))),0),25)</f>
        <v/>
      </c>
      <c r="AH2764" s="11">
        <f>ROUND(IF(M2764&lt;=-30,0,IF(M2764&lt;=-20,20,IF(M2764&lt;=-10,50,100))),0)</f>
        <v/>
      </c>
      <c r="AI2764" s="11">
        <f>ROUND(MAX(0,MIN(100,50+(Z2764*10))),0)</f>
        <v/>
      </c>
      <c r="AJ2764" s="11">
        <f>IFERROR(IF(--AA2764&gt;=80,"خرید قوی",IF(--AA2764&gt;=70,"خرید مشروط",IF(--AA2764&gt;=60,"مراقبت",IF(--AA2764&gt;=45,"ضعیف","عدم ورود")))),"")</f>
        <v/>
      </c>
    </row>
    <row r="2765">
      <c r="A2765" s="12">
        <f>'دیده بان بازار'!A2768</f>
        <v/>
      </c>
      <c r="B2765" s="13">
        <f>'دیده بان بازار'!B2768</f>
        <v/>
      </c>
      <c r="C2765" s="13">
        <f>'دیده بان بازار'!C2768</f>
        <v/>
      </c>
      <c r="D2765" s="13">
        <f>'دیده بان بازار'!D2768</f>
        <v/>
      </c>
      <c r="E2765" s="14">
        <f>'دیده بان بازار'!E2768</f>
        <v/>
      </c>
      <c r="F2765" s="13">
        <f>'دیده بان بازار'!F2768</f>
        <v/>
      </c>
      <c r="G2765" s="13">
        <f>'دیده بان بازار'!G2768</f>
        <v/>
      </c>
      <c r="H2765" s="13">
        <f>'دیده بان بازار'!H2768</f>
        <v/>
      </c>
      <c r="I2765" s="13">
        <f>'دیده بان بازار'!I2768</f>
        <v/>
      </c>
      <c r="J2765" s="13">
        <f>'دیده بان بازار'!J2768</f>
        <v/>
      </c>
      <c r="K2765" s="13">
        <f>'دیده بان بازار'!K2768</f>
        <v/>
      </c>
      <c r="L2765" s="13">
        <f>'دیده بان بازار'!L2768</f>
        <v/>
      </c>
      <c r="M2765" s="13">
        <f>'دیده بان بازار'!M2768</f>
        <v/>
      </c>
      <c r="N2765" s="13">
        <f>'دیده بان بازار'!N2768</f>
        <v/>
      </c>
      <c r="O2765" s="13">
        <f>'دیده بان بازار'!O2768</f>
        <v/>
      </c>
      <c r="P2765" s="13">
        <f>'دیده بان بازار'!P2768</f>
        <v/>
      </c>
      <c r="Q2765" s="13">
        <f>'دیده بان بازار'!Q2768</f>
        <v/>
      </c>
      <c r="R2765" s="13">
        <f>'دیده بان بازار'!R2768</f>
        <v/>
      </c>
      <c r="S2765" s="13">
        <f>'دیده بان بازار'!S2768</f>
        <v/>
      </c>
      <c r="T2765" s="13">
        <f>'دیده بان بازار'!T2768</f>
        <v/>
      </c>
      <c r="U2765" s="13">
        <f>'دیده بان بازار'!U2768</f>
        <v/>
      </c>
      <c r="V2765" s="13">
        <f>'دیده بان بازار'!V2768</f>
        <v/>
      </c>
      <c r="W2765" s="6">
        <f>'دیده بان بازار'!W2768</f>
        <v/>
      </c>
      <c r="X2765" s="11">
        <f>IFERROR(IF(OR(R2765&lt;=0,W2765&lt;=0,S2765&lt;=0,V2765&lt;=0),0,ROUND((S2765/R2765)/(V2765/W2765),2)),0)</f>
        <v/>
      </c>
      <c r="Y2765" s="11">
        <f>IFERROR(IF(OR(S2765&lt;=0,V2765&lt;=0),0,ROUND(S2765/V2765,2)),0)</f>
        <v/>
      </c>
      <c r="Z2765" s="11">
        <f>IFERROR(J2765-M2765,0)</f>
        <v/>
      </c>
      <c r="AA2765" s="11">
        <f>IFERROR(ROUND(MAX(0,MIN(100,((AB2765*0.2)+(AC2765*0.15)+(AD2765*0.15)+(AE2765*0.1)+(AF2765*0.1)+(AG2765*0.15)+(MIN(Y2765/3,1)*100*0.1)+(AI2765*0.05))*((AH2765/100)*0.25+0.75))),0),0)</f>
        <v/>
      </c>
      <c r="AB2765" s="11">
        <f>ROUND(MAX(0,MIN(100,((M2765+10)/20)*100)),0)</f>
        <v/>
      </c>
      <c r="AC2765" s="11">
        <f>IFERROR(IF(D2765&lt;=0,0,ROUND(COUNTIFS($D$4:$D$3359,"&lt;="&amp;D2765,$D$4:$D$3359,"&gt;0")/COUNTIF($D$4:$D$3359,"&gt;0")*100,0)),0)</f>
        <v/>
      </c>
      <c r="AD2765" s="11">
        <f>IF(E2765&lt;=0,0,ROUND(MAX(0,MIN(100,(LOG10(1+E2765/1000000000)/LOG10(101))*100)),0))</f>
        <v/>
      </c>
      <c r="AE2765" s="11">
        <f>IF(O2765=N2765,50,ROUND(MAX(0,MIN(100,((H2765-N2765)/(O2765-N2765))*100)),0))</f>
        <v/>
      </c>
      <c r="AF2765" s="11">
        <f>ROUND(MAX(0,MIN(100,50+((H2765-K2765)/K2765)*1000)),0)</f>
        <v/>
      </c>
      <c r="AG2765" s="11">
        <f>IFERROR(ROUND(MAX(0,MIN(100,50+25*LN(MAX(0.01,X2765)))),0),25)</f>
        <v/>
      </c>
      <c r="AH2765" s="11">
        <f>ROUND(IF(M2765&lt;=-30,0,IF(M2765&lt;=-20,20,IF(M2765&lt;=-10,50,100))),0)</f>
        <v/>
      </c>
      <c r="AI2765" s="11">
        <f>ROUND(MAX(0,MIN(100,50+(Z2765*10))),0)</f>
        <v/>
      </c>
      <c r="AJ2765" s="11">
        <f>IFERROR(IF(--AA2765&gt;=80,"خرید قوی",IF(--AA2765&gt;=70,"خرید مشروط",IF(--AA2765&gt;=60,"مراقبت",IF(--AA2765&gt;=45,"ضعیف","عدم ورود")))),"")</f>
        <v/>
      </c>
    </row>
    <row r="2766">
      <c r="A2766" s="15">
        <f>'دیده بان بازار'!A2769</f>
        <v/>
      </c>
      <c r="B2766" s="16">
        <f>'دیده بان بازار'!B2769</f>
        <v/>
      </c>
      <c r="C2766" s="16">
        <f>'دیده بان بازار'!C2769</f>
        <v/>
      </c>
      <c r="D2766" s="16">
        <f>'دیده بان بازار'!D2769</f>
        <v/>
      </c>
      <c r="E2766" s="17">
        <f>'دیده بان بازار'!E2769</f>
        <v/>
      </c>
      <c r="F2766" s="16">
        <f>'دیده بان بازار'!F2769</f>
        <v/>
      </c>
      <c r="G2766" s="16">
        <f>'دیده بان بازار'!G2769</f>
        <v/>
      </c>
      <c r="H2766" s="16">
        <f>'دیده بان بازار'!H2769</f>
        <v/>
      </c>
      <c r="I2766" s="16">
        <f>'دیده بان بازار'!I2769</f>
        <v/>
      </c>
      <c r="J2766" s="16">
        <f>'دیده بان بازار'!J2769</f>
        <v/>
      </c>
      <c r="K2766" s="16">
        <f>'دیده بان بازار'!K2769</f>
        <v/>
      </c>
      <c r="L2766" s="16">
        <f>'دیده بان بازار'!L2769</f>
        <v/>
      </c>
      <c r="M2766" s="16">
        <f>'دیده بان بازار'!M2769</f>
        <v/>
      </c>
      <c r="N2766" s="16">
        <f>'دیده بان بازار'!N2769</f>
        <v/>
      </c>
      <c r="O2766" s="16">
        <f>'دیده بان بازار'!O2769</f>
        <v/>
      </c>
      <c r="P2766" s="16">
        <f>'دیده بان بازار'!P2769</f>
        <v/>
      </c>
      <c r="Q2766" s="16">
        <f>'دیده بان بازار'!Q2769</f>
        <v/>
      </c>
      <c r="R2766" s="16">
        <f>'دیده بان بازار'!R2769</f>
        <v/>
      </c>
      <c r="S2766" s="16">
        <f>'دیده بان بازار'!S2769</f>
        <v/>
      </c>
      <c r="T2766" s="16">
        <f>'دیده بان بازار'!T2769</f>
        <v/>
      </c>
      <c r="U2766" s="16">
        <f>'دیده بان بازار'!U2769</f>
        <v/>
      </c>
      <c r="V2766" s="16">
        <f>'دیده بان بازار'!V2769</f>
        <v/>
      </c>
      <c r="W2766" s="7">
        <f>'دیده بان بازار'!W2769</f>
        <v/>
      </c>
      <c r="X2766" s="11">
        <f>IFERROR(IF(OR(R2766&lt;=0,W2766&lt;=0,S2766&lt;=0,V2766&lt;=0),0,ROUND((S2766/R2766)/(V2766/W2766),2)),0)</f>
        <v/>
      </c>
      <c r="Y2766" s="11">
        <f>IFERROR(IF(OR(S2766&lt;=0,V2766&lt;=0),0,ROUND(S2766/V2766,2)),0)</f>
        <v/>
      </c>
      <c r="Z2766" s="11">
        <f>IFERROR(J2766-M2766,0)</f>
        <v/>
      </c>
      <c r="AA2766" s="11">
        <f>IFERROR(ROUND(MAX(0,MIN(100,((AB2766*0.2)+(AC2766*0.15)+(AD2766*0.15)+(AE2766*0.1)+(AF2766*0.1)+(AG2766*0.15)+(MIN(Y2766/3,1)*100*0.1)+(AI2766*0.05))*((AH2766/100)*0.25+0.75))),0),0)</f>
        <v/>
      </c>
      <c r="AB2766" s="11">
        <f>ROUND(MAX(0,MIN(100,((M2766+10)/20)*100)),0)</f>
        <v/>
      </c>
      <c r="AC2766" s="11">
        <f>IFERROR(IF(D2766&lt;=0,0,ROUND(COUNTIFS($D$4:$D$3359,"&lt;="&amp;D2766,$D$4:$D$3359,"&gt;0")/COUNTIF($D$4:$D$3359,"&gt;0")*100,0)),0)</f>
        <v/>
      </c>
      <c r="AD2766" s="11">
        <f>IF(E2766&lt;=0,0,ROUND(MAX(0,MIN(100,(LOG10(1+E2766/1000000000)/LOG10(101))*100)),0))</f>
        <v/>
      </c>
      <c r="AE2766" s="11">
        <f>IF(O2766=N2766,50,ROUND(MAX(0,MIN(100,((H2766-N2766)/(O2766-N2766))*100)),0))</f>
        <v/>
      </c>
      <c r="AF2766" s="11">
        <f>ROUND(MAX(0,MIN(100,50+((H2766-K2766)/K2766)*1000)),0)</f>
        <v/>
      </c>
      <c r="AG2766" s="11">
        <f>IFERROR(ROUND(MAX(0,MIN(100,50+25*LN(MAX(0.01,X2766)))),0),25)</f>
        <v/>
      </c>
      <c r="AH2766" s="11">
        <f>ROUND(IF(M2766&lt;=-30,0,IF(M2766&lt;=-20,20,IF(M2766&lt;=-10,50,100))),0)</f>
        <v/>
      </c>
      <c r="AI2766" s="11">
        <f>ROUND(MAX(0,MIN(100,50+(Z2766*10))),0)</f>
        <v/>
      </c>
      <c r="AJ2766" s="11">
        <f>IFERROR(IF(--AA2766&gt;=80,"خرید قوی",IF(--AA2766&gt;=70,"خرید مشروط",IF(--AA2766&gt;=60,"مراقبت",IF(--AA2766&gt;=45,"ضعیف","عدم ورود")))),"")</f>
        <v/>
      </c>
    </row>
    <row r="2767">
      <c r="A2767" s="12">
        <f>'دیده بان بازار'!A2770</f>
        <v/>
      </c>
      <c r="B2767" s="13">
        <f>'دیده بان بازار'!B2770</f>
        <v/>
      </c>
      <c r="C2767" s="13">
        <f>'دیده بان بازار'!C2770</f>
        <v/>
      </c>
      <c r="D2767" s="13">
        <f>'دیده بان بازار'!D2770</f>
        <v/>
      </c>
      <c r="E2767" s="14">
        <f>'دیده بان بازار'!E2770</f>
        <v/>
      </c>
      <c r="F2767" s="13">
        <f>'دیده بان بازار'!F2770</f>
        <v/>
      </c>
      <c r="G2767" s="13">
        <f>'دیده بان بازار'!G2770</f>
        <v/>
      </c>
      <c r="H2767" s="13">
        <f>'دیده بان بازار'!H2770</f>
        <v/>
      </c>
      <c r="I2767" s="13">
        <f>'دیده بان بازار'!I2770</f>
        <v/>
      </c>
      <c r="J2767" s="13">
        <f>'دیده بان بازار'!J2770</f>
        <v/>
      </c>
      <c r="K2767" s="13">
        <f>'دیده بان بازار'!K2770</f>
        <v/>
      </c>
      <c r="L2767" s="13">
        <f>'دیده بان بازار'!L2770</f>
        <v/>
      </c>
      <c r="M2767" s="13">
        <f>'دیده بان بازار'!M2770</f>
        <v/>
      </c>
      <c r="N2767" s="13">
        <f>'دیده بان بازار'!N2770</f>
        <v/>
      </c>
      <c r="O2767" s="13">
        <f>'دیده بان بازار'!O2770</f>
        <v/>
      </c>
      <c r="P2767" s="13">
        <f>'دیده بان بازار'!P2770</f>
        <v/>
      </c>
      <c r="Q2767" s="13">
        <f>'دیده بان بازار'!Q2770</f>
        <v/>
      </c>
      <c r="R2767" s="13">
        <f>'دیده بان بازار'!R2770</f>
        <v/>
      </c>
      <c r="S2767" s="13">
        <f>'دیده بان بازار'!S2770</f>
        <v/>
      </c>
      <c r="T2767" s="13">
        <f>'دیده بان بازار'!T2770</f>
        <v/>
      </c>
      <c r="U2767" s="13">
        <f>'دیده بان بازار'!U2770</f>
        <v/>
      </c>
      <c r="V2767" s="13">
        <f>'دیده بان بازار'!V2770</f>
        <v/>
      </c>
      <c r="W2767" s="6">
        <f>'دیده بان بازار'!W2770</f>
        <v/>
      </c>
      <c r="X2767" s="11">
        <f>IFERROR(IF(OR(R2767&lt;=0,W2767&lt;=0,S2767&lt;=0,V2767&lt;=0),0,ROUND((S2767/R2767)/(V2767/W2767),2)),0)</f>
        <v/>
      </c>
      <c r="Y2767" s="11">
        <f>IFERROR(IF(OR(S2767&lt;=0,V2767&lt;=0),0,ROUND(S2767/V2767,2)),0)</f>
        <v/>
      </c>
      <c r="Z2767" s="11">
        <f>IFERROR(J2767-M2767,0)</f>
        <v/>
      </c>
      <c r="AA2767" s="11">
        <f>IFERROR(ROUND(MAX(0,MIN(100,((AB2767*0.2)+(AC2767*0.15)+(AD2767*0.15)+(AE2767*0.1)+(AF2767*0.1)+(AG2767*0.15)+(MIN(Y2767/3,1)*100*0.1)+(AI2767*0.05))*((AH2767/100)*0.25+0.75))),0),0)</f>
        <v/>
      </c>
      <c r="AB2767" s="11">
        <f>ROUND(MAX(0,MIN(100,((M2767+10)/20)*100)),0)</f>
        <v/>
      </c>
      <c r="AC2767" s="11">
        <f>IFERROR(IF(D2767&lt;=0,0,ROUND(COUNTIFS($D$4:$D$3359,"&lt;="&amp;D2767,$D$4:$D$3359,"&gt;0")/COUNTIF($D$4:$D$3359,"&gt;0")*100,0)),0)</f>
        <v/>
      </c>
      <c r="AD2767" s="11">
        <f>IF(E2767&lt;=0,0,ROUND(MAX(0,MIN(100,(LOG10(1+E2767/1000000000)/LOG10(101))*100)),0))</f>
        <v/>
      </c>
      <c r="AE2767" s="11">
        <f>IF(O2767=N2767,50,ROUND(MAX(0,MIN(100,((H2767-N2767)/(O2767-N2767))*100)),0))</f>
        <v/>
      </c>
      <c r="AF2767" s="11">
        <f>ROUND(MAX(0,MIN(100,50+((H2767-K2767)/K2767)*1000)),0)</f>
        <v/>
      </c>
      <c r="AG2767" s="11">
        <f>IFERROR(ROUND(MAX(0,MIN(100,50+25*LN(MAX(0.01,X2767)))),0),25)</f>
        <v/>
      </c>
      <c r="AH2767" s="11">
        <f>ROUND(IF(M2767&lt;=-30,0,IF(M2767&lt;=-20,20,IF(M2767&lt;=-10,50,100))),0)</f>
        <v/>
      </c>
      <c r="AI2767" s="11">
        <f>ROUND(MAX(0,MIN(100,50+(Z2767*10))),0)</f>
        <v/>
      </c>
      <c r="AJ2767" s="11">
        <f>IFERROR(IF(--AA2767&gt;=80,"خرید قوی",IF(--AA2767&gt;=70,"خرید مشروط",IF(--AA2767&gt;=60,"مراقبت",IF(--AA2767&gt;=45,"ضعیف","عدم ورود")))),"")</f>
        <v/>
      </c>
    </row>
    <row r="2768">
      <c r="A2768" s="15">
        <f>'دیده بان بازار'!A2771</f>
        <v/>
      </c>
      <c r="B2768" s="16">
        <f>'دیده بان بازار'!B2771</f>
        <v/>
      </c>
      <c r="C2768" s="16">
        <f>'دیده بان بازار'!C2771</f>
        <v/>
      </c>
      <c r="D2768" s="16">
        <f>'دیده بان بازار'!D2771</f>
        <v/>
      </c>
      <c r="E2768" s="17">
        <f>'دیده بان بازار'!E2771</f>
        <v/>
      </c>
      <c r="F2768" s="16">
        <f>'دیده بان بازار'!F2771</f>
        <v/>
      </c>
      <c r="G2768" s="16">
        <f>'دیده بان بازار'!G2771</f>
        <v/>
      </c>
      <c r="H2768" s="16">
        <f>'دیده بان بازار'!H2771</f>
        <v/>
      </c>
      <c r="I2768" s="16">
        <f>'دیده بان بازار'!I2771</f>
        <v/>
      </c>
      <c r="J2768" s="16">
        <f>'دیده بان بازار'!J2771</f>
        <v/>
      </c>
      <c r="K2768" s="16">
        <f>'دیده بان بازار'!K2771</f>
        <v/>
      </c>
      <c r="L2768" s="16">
        <f>'دیده بان بازار'!L2771</f>
        <v/>
      </c>
      <c r="M2768" s="16">
        <f>'دیده بان بازار'!M2771</f>
        <v/>
      </c>
      <c r="N2768" s="16">
        <f>'دیده بان بازار'!N2771</f>
        <v/>
      </c>
      <c r="O2768" s="16">
        <f>'دیده بان بازار'!O2771</f>
        <v/>
      </c>
      <c r="P2768" s="16">
        <f>'دیده بان بازار'!P2771</f>
        <v/>
      </c>
      <c r="Q2768" s="16">
        <f>'دیده بان بازار'!Q2771</f>
        <v/>
      </c>
      <c r="R2768" s="16">
        <f>'دیده بان بازار'!R2771</f>
        <v/>
      </c>
      <c r="S2768" s="16">
        <f>'دیده بان بازار'!S2771</f>
        <v/>
      </c>
      <c r="T2768" s="16">
        <f>'دیده بان بازار'!T2771</f>
        <v/>
      </c>
      <c r="U2768" s="16">
        <f>'دیده بان بازار'!U2771</f>
        <v/>
      </c>
      <c r="V2768" s="16">
        <f>'دیده بان بازار'!V2771</f>
        <v/>
      </c>
      <c r="W2768" s="7">
        <f>'دیده بان بازار'!W2771</f>
        <v/>
      </c>
      <c r="X2768" s="11">
        <f>IFERROR(IF(OR(R2768&lt;=0,W2768&lt;=0,S2768&lt;=0,V2768&lt;=0),0,ROUND((S2768/R2768)/(V2768/W2768),2)),0)</f>
        <v/>
      </c>
      <c r="Y2768" s="11">
        <f>IFERROR(IF(OR(S2768&lt;=0,V2768&lt;=0),0,ROUND(S2768/V2768,2)),0)</f>
        <v/>
      </c>
      <c r="Z2768" s="11">
        <f>IFERROR(J2768-M2768,0)</f>
        <v/>
      </c>
      <c r="AA2768" s="11">
        <f>IFERROR(ROUND(MAX(0,MIN(100,((AB2768*0.2)+(AC2768*0.15)+(AD2768*0.15)+(AE2768*0.1)+(AF2768*0.1)+(AG2768*0.15)+(MIN(Y2768/3,1)*100*0.1)+(AI2768*0.05))*((AH2768/100)*0.25+0.75))),0),0)</f>
        <v/>
      </c>
      <c r="AB2768" s="11">
        <f>ROUND(MAX(0,MIN(100,((M2768+10)/20)*100)),0)</f>
        <v/>
      </c>
      <c r="AC2768" s="11">
        <f>IFERROR(IF(D2768&lt;=0,0,ROUND(COUNTIFS($D$4:$D$3359,"&lt;="&amp;D2768,$D$4:$D$3359,"&gt;0")/COUNTIF($D$4:$D$3359,"&gt;0")*100,0)),0)</f>
        <v/>
      </c>
      <c r="AD2768" s="11">
        <f>IF(E2768&lt;=0,0,ROUND(MAX(0,MIN(100,(LOG10(1+E2768/1000000000)/LOG10(101))*100)),0))</f>
        <v/>
      </c>
      <c r="AE2768" s="11">
        <f>IF(O2768=N2768,50,ROUND(MAX(0,MIN(100,((H2768-N2768)/(O2768-N2768))*100)),0))</f>
        <v/>
      </c>
      <c r="AF2768" s="11">
        <f>ROUND(MAX(0,MIN(100,50+((H2768-K2768)/K2768)*1000)),0)</f>
        <v/>
      </c>
      <c r="AG2768" s="11">
        <f>IFERROR(ROUND(MAX(0,MIN(100,50+25*LN(MAX(0.01,X2768)))),0),25)</f>
        <v/>
      </c>
      <c r="AH2768" s="11">
        <f>ROUND(IF(M2768&lt;=-30,0,IF(M2768&lt;=-20,20,IF(M2768&lt;=-10,50,100))),0)</f>
        <v/>
      </c>
      <c r="AI2768" s="11">
        <f>ROUND(MAX(0,MIN(100,50+(Z2768*10))),0)</f>
        <v/>
      </c>
      <c r="AJ2768" s="11">
        <f>IFERROR(IF(--AA2768&gt;=80,"خرید قوی",IF(--AA2768&gt;=70,"خرید مشروط",IF(--AA2768&gt;=60,"مراقبت",IF(--AA2768&gt;=45,"ضعیف","عدم ورود")))),"")</f>
        <v/>
      </c>
    </row>
    <row r="2769">
      <c r="A2769" s="12">
        <f>'دیده بان بازار'!A2772</f>
        <v/>
      </c>
      <c r="B2769" s="13">
        <f>'دیده بان بازار'!B2772</f>
        <v/>
      </c>
      <c r="C2769" s="13">
        <f>'دیده بان بازار'!C2772</f>
        <v/>
      </c>
      <c r="D2769" s="13">
        <f>'دیده بان بازار'!D2772</f>
        <v/>
      </c>
      <c r="E2769" s="14">
        <f>'دیده بان بازار'!E2772</f>
        <v/>
      </c>
      <c r="F2769" s="13">
        <f>'دیده بان بازار'!F2772</f>
        <v/>
      </c>
      <c r="G2769" s="13">
        <f>'دیده بان بازار'!G2772</f>
        <v/>
      </c>
      <c r="H2769" s="13">
        <f>'دیده بان بازار'!H2772</f>
        <v/>
      </c>
      <c r="I2769" s="13">
        <f>'دیده بان بازار'!I2772</f>
        <v/>
      </c>
      <c r="J2769" s="13">
        <f>'دیده بان بازار'!J2772</f>
        <v/>
      </c>
      <c r="K2769" s="13">
        <f>'دیده بان بازار'!K2772</f>
        <v/>
      </c>
      <c r="L2769" s="13">
        <f>'دیده بان بازار'!L2772</f>
        <v/>
      </c>
      <c r="M2769" s="13">
        <f>'دیده بان بازار'!M2772</f>
        <v/>
      </c>
      <c r="N2769" s="13">
        <f>'دیده بان بازار'!N2772</f>
        <v/>
      </c>
      <c r="O2769" s="13">
        <f>'دیده بان بازار'!O2772</f>
        <v/>
      </c>
      <c r="P2769" s="13">
        <f>'دیده بان بازار'!P2772</f>
        <v/>
      </c>
      <c r="Q2769" s="13">
        <f>'دیده بان بازار'!Q2772</f>
        <v/>
      </c>
      <c r="R2769" s="13">
        <f>'دیده بان بازار'!R2772</f>
        <v/>
      </c>
      <c r="S2769" s="13">
        <f>'دیده بان بازار'!S2772</f>
        <v/>
      </c>
      <c r="T2769" s="13">
        <f>'دیده بان بازار'!T2772</f>
        <v/>
      </c>
      <c r="U2769" s="13">
        <f>'دیده بان بازار'!U2772</f>
        <v/>
      </c>
      <c r="V2769" s="13">
        <f>'دیده بان بازار'!V2772</f>
        <v/>
      </c>
      <c r="W2769" s="6">
        <f>'دیده بان بازار'!W2772</f>
        <v/>
      </c>
      <c r="X2769" s="11">
        <f>IFERROR(IF(OR(R2769&lt;=0,W2769&lt;=0,S2769&lt;=0,V2769&lt;=0),0,ROUND((S2769/R2769)/(V2769/W2769),2)),0)</f>
        <v/>
      </c>
      <c r="Y2769" s="11">
        <f>IFERROR(IF(OR(S2769&lt;=0,V2769&lt;=0),0,ROUND(S2769/V2769,2)),0)</f>
        <v/>
      </c>
      <c r="Z2769" s="11">
        <f>IFERROR(J2769-M2769,0)</f>
        <v/>
      </c>
      <c r="AA2769" s="11">
        <f>IFERROR(ROUND(MAX(0,MIN(100,((AB2769*0.2)+(AC2769*0.15)+(AD2769*0.15)+(AE2769*0.1)+(AF2769*0.1)+(AG2769*0.15)+(MIN(Y2769/3,1)*100*0.1)+(AI2769*0.05))*((AH2769/100)*0.25+0.75))),0),0)</f>
        <v/>
      </c>
      <c r="AB2769" s="11">
        <f>ROUND(MAX(0,MIN(100,((M2769+10)/20)*100)),0)</f>
        <v/>
      </c>
      <c r="AC2769" s="11">
        <f>IFERROR(IF(D2769&lt;=0,0,ROUND(COUNTIFS($D$4:$D$3359,"&lt;="&amp;D2769,$D$4:$D$3359,"&gt;0")/COUNTIF($D$4:$D$3359,"&gt;0")*100,0)),0)</f>
        <v/>
      </c>
      <c r="AD2769" s="11">
        <f>IF(E2769&lt;=0,0,ROUND(MAX(0,MIN(100,(LOG10(1+E2769/1000000000)/LOG10(101))*100)),0))</f>
        <v/>
      </c>
      <c r="AE2769" s="11">
        <f>IF(O2769=N2769,50,ROUND(MAX(0,MIN(100,((H2769-N2769)/(O2769-N2769))*100)),0))</f>
        <v/>
      </c>
      <c r="AF2769" s="11">
        <f>ROUND(MAX(0,MIN(100,50+((H2769-K2769)/K2769)*1000)),0)</f>
        <v/>
      </c>
      <c r="AG2769" s="11">
        <f>IFERROR(ROUND(MAX(0,MIN(100,50+25*LN(MAX(0.01,X2769)))),0),25)</f>
        <v/>
      </c>
      <c r="AH2769" s="11">
        <f>ROUND(IF(M2769&lt;=-30,0,IF(M2769&lt;=-20,20,IF(M2769&lt;=-10,50,100))),0)</f>
        <v/>
      </c>
      <c r="AI2769" s="11">
        <f>ROUND(MAX(0,MIN(100,50+(Z2769*10))),0)</f>
        <v/>
      </c>
      <c r="AJ2769" s="11">
        <f>IFERROR(IF(--AA2769&gt;=80,"خرید قوی",IF(--AA2769&gt;=70,"خرید مشروط",IF(--AA2769&gt;=60,"مراقبت",IF(--AA2769&gt;=45,"ضعیف","عدم ورود")))),"")</f>
        <v/>
      </c>
    </row>
    <row r="2770">
      <c r="A2770" s="15">
        <f>'دیده بان بازار'!A2773</f>
        <v/>
      </c>
      <c r="B2770" s="16">
        <f>'دیده بان بازار'!B2773</f>
        <v/>
      </c>
      <c r="C2770" s="16">
        <f>'دیده بان بازار'!C2773</f>
        <v/>
      </c>
      <c r="D2770" s="16">
        <f>'دیده بان بازار'!D2773</f>
        <v/>
      </c>
      <c r="E2770" s="17">
        <f>'دیده بان بازار'!E2773</f>
        <v/>
      </c>
      <c r="F2770" s="16">
        <f>'دیده بان بازار'!F2773</f>
        <v/>
      </c>
      <c r="G2770" s="16">
        <f>'دیده بان بازار'!G2773</f>
        <v/>
      </c>
      <c r="H2770" s="16">
        <f>'دیده بان بازار'!H2773</f>
        <v/>
      </c>
      <c r="I2770" s="16">
        <f>'دیده بان بازار'!I2773</f>
        <v/>
      </c>
      <c r="J2770" s="16">
        <f>'دیده بان بازار'!J2773</f>
        <v/>
      </c>
      <c r="K2770" s="16">
        <f>'دیده بان بازار'!K2773</f>
        <v/>
      </c>
      <c r="L2770" s="16">
        <f>'دیده بان بازار'!L2773</f>
        <v/>
      </c>
      <c r="M2770" s="16">
        <f>'دیده بان بازار'!M2773</f>
        <v/>
      </c>
      <c r="N2770" s="16">
        <f>'دیده بان بازار'!N2773</f>
        <v/>
      </c>
      <c r="O2770" s="16">
        <f>'دیده بان بازار'!O2773</f>
        <v/>
      </c>
      <c r="P2770" s="16">
        <f>'دیده بان بازار'!P2773</f>
        <v/>
      </c>
      <c r="Q2770" s="16">
        <f>'دیده بان بازار'!Q2773</f>
        <v/>
      </c>
      <c r="R2770" s="16">
        <f>'دیده بان بازار'!R2773</f>
        <v/>
      </c>
      <c r="S2770" s="16">
        <f>'دیده بان بازار'!S2773</f>
        <v/>
      </c>
      <c r="T2770" s="16">
        <f>'دیده بان بازار'!T2773</f>
        <v/>
      </c>
      <c r="U2770" s="16">
        <f>'دیده بان بازار'!U2773</f>
        <v/>
      </c>
      <c r="V2770" s="16">
        <f>'دیده بان بازار'!V2773</f>
        <v/>
      </c>
      <c r="W2770" s="7">
        <f>'دیده بان بازار'!W2773</f>
        <v/>
      </c>
      <c r="X2770" s="11">
        <f>IFERROR(IF(OR(R2770&lt;=0,W2770&lt;=0,S2770&lt;=0,V2770&lt;=0),0,ROUND((S2770/R2770)/(V2770/W2770),2)),0)</f>
        <v/>
      </c>
      <c r="Y2770" s="11">
        <f>IFERROR(IF(OR(S2770&lt;=0,V2770&lt;=0),0,ROUND(S2770/V2770,2)),0)</f>
        <v/>
      </c>
      <c r="Z2770" s="11">
        <f>IFERROR(J2770-M2770,0)</f>
        <v/>
      </c>
      <c r="AA2770" s="11">
        <f>IFERROR(ROUND(MAX(0,MIN(100,((AB2770*0.2)+(AC2770*0.15)+(AD2770*0.15)+(AE2770*0.1)+(AF2770*0.1)+(AG2770*0.15)+(MIN(Y2770/3,1)*100*0.1)+(AI2770*0.05))*((AH2770/100)*0.25+0.75))),0),0)</f>
        <v/>
      </c>
      <c r="AB2770" s="11">
        <f>ROUND(MAX(0,MIN(100,((M2770+10)/20)*100)),0)</f>
        <v/>
      </c>
      <c r="AC2770" s="11">
        <f>IFERROR(IF(D2770&lt;=0,0,ROUND(COUNTIFS($D$4:$D$3359,"&lt;="&amp;D2770,$D$4:$D$3359,"&gt;0")/COUNTIF($D$4:$D$3359,"&gt;0")*100,0)),0)</f>
        <v/>
      </c>
      <c r="AD2770" s="11">
        <f>IF(E2770&lt;=0,0,ROUND(MAX(0,MIN(100,(LOG10(1+E2770/1000000000)/LOG10(101))*100)),0))</f>
        <v/>
      </c>
      <c r="AE2770" s="11">
        <f>IF(O2770=N2770,50,ROUND(MAX(0,MIN(100,((H2770-N2770)/(O2770-N2770))*100)),0))</f>
        <v/>
      </c>
      <c r="AF2770" s="11">
        <f>ROUND(MAX(0,MIN(100,50+((H2770-K2770)/K2770)*1000)),0)</f>
        <v/>
      </c>
      <c r="AG2770" s="11">
        <f>IFERROR(ROUND(MAX(0,MIN(100,50+25*LN(MAX(0.01,X2770)))),0),25)</f>
        <v/>
      </c>
      <c r="AH2770" s="11">
        <f>ROUND(IF(M2770&lt;=-30,0,IF(M2770&lt;=-20,20,IF(M2770&lt;=-10,50,100))),0)</f>
        <v/>
      </c>
      <c r="AI2770" s="11">
        <f>ROUND(MAX(0,MIN(100,50+(Z2770*10))),0)</f>
        <v/>
      </c>
      <c r="AJ2770" s="11">
        <f>IFERROR(IF(--AA2770&gt;=80,"خرید قوی",IF(--AA2770&gt;=70,"خرید مشروط",IF(--AA2770&gt;=60,"مراقبت",IF(--AA2770&gt;=45,"ضعیف","عدم ورود")))),"")</f>
        <v/>
      </c>
    </row>
    <row r="2771">
      <c r="A2771" s="12">
        <f>'دیده بان بازار'!A2774</f>
        <v/>
      </c>
      <c r="B2771" s="13">
        <f>'دیده بان بازار'!B2774</f>
        <v/>
      </c>
      <c r="C2771" s="13">
        <f>'دیده بان بازار'!C2774</f>
        <v/>
      </c>
      <c r="D2771" s="13">
        <f>'دیده بان بازار'!D2774</f>
        <v/>
      </c>
      <c r="E2771" s="14">
        <f>'دیده بان بازار'!E2774</f>
        <v/>
      </c>
      <c r="F2771" s="13">
        <f>'دیده بان بازار'!F2774</f>
        <v/>
      </c>
      <c r="G2771" s="13">
        <f>'دیده بان بازار'!G2774</f>
        <v/>
      </c>
      <c r="H2771" s="13">
        <f>'دیده بان بازار'!H2774</f>
        <v/>
      </c>
      <c r="I2771" s="13">
        <f>'دیده بان بازار'!I2774</f>
        <v/>
      </c>
      <c r="J2771" s="13">
        <f>'دیده بان بازار'!J2774</f>
        <v/>
      </c>
      <c r="K2771" s="13">
        <f>'دیده بان بازار'!K2774</f>
        <v/>
      </c>
      <c r="L2771" s="13">
        <f>'دیده بان بازار'!L2774</f>
        <v/>
      </c>
      <c r="M2771" s="13">
        <f>'دیده بان بازار'!M2774</f>
        <v/>
      </c>
      <c r="N2771" s="13">
        <f>'دیده بان بازار'!N2774</f>
        <v/>
      </c>
      <c r="O2771" s="13">
        <f>'دیده بان بازار'!O2774</f>
        <v/>
      </c>
      <c r="P2771" s="13">
        <f>'دیده بان بازار'!P2774</f>
        <v/>
      </c>
      <c r="Q2771" s="13">
        <f>'دیده بان بازار'!Q2774</f>
        <v/>
      </c>
      <c r="R2771" s="13">
        <f>'دیده بان بازار'!R2774</f>
        <v/>
      </c>
      <c r="S2771" s="13">
        <f>'دیده بان بازار'!S2774</f>
        <v/>
      </c>
      <c r="T2771" s="13">
        <f>'دیده بان بازار'!T2774</f>
        <v/>
      </c>
      <c r="U2771" s="13">
        <f>'دیده بان بازار'!U2774</f>
        <v/>
      </c>
      <c r="V2771" s="13">
        <f>'دیده بان بازار'!V2774</f>
        <v/>
      </c>
      <c r="W2771" s="6">
        <f>'دیده بان بازار'!W2774</f>
        <v/>
      </c>
      <c r="X2771" s="11">
        <f>IFERROR(IF(OR(R2771&lt;=0,W2771&lt;=0,S2771&lt;=0,V2771&lt;=0),0,ROUND((S2771/R2771)/(V2771/W2771),2)),0)</f>
        <v/>
      </c>
      <c r="Y2771" s="11">
        <f>IFERROR(IF(OR(S2771&lt;=0,V2771&lt;=0),0,ROUND(S2771/V2771,2)),0)</f>
        <v/>
      </c>
      <c r="Z2771" s="11">
        <f>IFERROR(J2771-M2771,0)</f>
        <v/>
      </c>
      <c r="AA2771" s="11">
        <f>IFERROR(ROUND(MAX(0,MIN(100,((AB2771*0.2)+(AC2771*0.15)+(AD2771*0.15)+(AE2771*0.1)+(AF2771*0.1)+(AG2771*0.15)+(MIN(Y2771/3,1)*100*0.1)+(AI2771*0.05))*((AH2771/100)*0.25+0.75))),0),0)</f>
        <v/>
      </c>
      <c r="AB2771" s="11">
        <f>ROUND(MAX(0,MIN(100,((M2771+10)/20)*100)),0)</f>
        <v/>
      </c>
      <c r="AC2771" s="11">
        <f>IFERROR(IF(D2771&lt;=0,0,ROUND(COUNTIFS($D$4:$D$3359,"&lt;="&amp;D2771,$D$4:$D$3359,"&gt;0")/COUNTIF($D$4:$D$3359,"&gt;0")*100,0)),0)</f>
        <v/>
      </c>
      <c r="AD2771" s="11">
        <f>IF(E2771&lt;=0,0,ROUND(MAX(0,MIN(100,(LOG10(1+E2771/1000000000)/LOG10(101))*100)),0))</f>
        <v/>
      </c>
      <c r="AE2771" s="11">
        <f>IF(O2771=N2771,50,ROUND(MAX(0,MIN(100,((H2771-N2771)/(O2771-N2771))*100)),0))</f>
        <v/>
      </c>
      <c r="AF2771" s="11">
        <f>ROUND(MAX(0,MIN(100,50+((H2771-K2771)/K2771)*1000)),0)</f>
        <v/>
      </c>
      <c r="AG2771" s="11">
        <f>IFERROR(ROUND(MAX(0,MIN(100,50+25*LN(MAX(0.01,X2771)))),0),25)</f>
        <v/>
      </c>
      <c r="AH2771" s="11">
        <f>ROUND(IF(M2771&lt;=-30,0,IF(M2771&lt;=-20,20,IF(M2771&lt;=-10,50,100))),0)</f>
        <v/>
      </c>
      <c r="AI2771" s="11">
        <f>ROUND(MAX(0,MIN(100,50+(Z2771*10))),0)</f>
        <v/>
      </c>
      <c r="AJ2771" s="11">
        <f>IFERROR(IF(--AA2771&gt;=80,"خرید قوی",IF(--AA2771&gt;=70,"خرید مشروط",IF(--AA2771&gt;=60,"مراقبت",IF(--AA2771&gt;=45,"ضعیف","عدم ورود")))),"")</f>
        <v/>
      </c>
    </row>
    <row r="2772">
      <c r="A2772" s="15">
        <f>'دیده بان بازار'!A2775</f>
        <v/>
      </c>
      <c r="B2772" s="16">
        <f>'دیده بان بازار'!B2775</f>
        <v/>
      </c>
      <c r="C2772" s="16">
        <f>'دیده بان بازار'!C2775</f>
        <v/>
      </c>
      <c r="D2772" s="16">
        <f>'دیده بان بازار'!D2775</f>
        <v/>
      </c>
      <c r="E2772" s="17">
        <f>'دیده بان بازار'!E2775</f>
        <v/>
      </c>
      <c r="F2772" s="16">
        <f>'دیده بان بازار'!F2775</f>
        <v/>
      </c>
      <c r="G2772" s="16">
        <f>'دیده بان بازار'!G2775</f>
        <v/>
      </c>
      <c r="H2772" s="16">
        <f>'دیده بان بازار'!H2775</f>
        <v/>
      </c>
      <c r="I2772" s="16">
        <f>'دیده بان بازار'!I2775</f>
        <v/>
      </c>
      <c r="J2772" s="16">
        <f>'دیده بان بازار'!J2775</f>
        <v/>
      </c>
      <c r="K2772" s="16">
        <f>'دیده بان بازار'!K2775</f>
        <v/>
      </c>
      <c r="L2772" s="16">
        <f>'دیده بان بازار'!L2775</f>
        <v/>
      </c>
      <c r="M2772" s="16">
        <f>'دیده بان بازار'!M2775</f>
        <v/>
      </c>
      <c r="N2772" s="16">
        <f>'دیده بان بازار'!N2775</f>
        <v/>
      </c>
      <c r="O2772" s="16">
        <f>'دیده بان بازار'!O2775</f>
        <v/>
      </c>
      <c r="P2772" s="16">
        <f>'دیده بان بازار'!P2775</f>
        <v/>
      </c>
      <c r="Q2772" s="16">
        <f>'دیده بان بازار'!Q2775</f>
        <v/>
      </c>
      <c r="R2772" s="16">
        <f>'دیده بان بازار'!R2775</f>
        <v/>
      </c>
      <c r="S2772" s="16">
        <f>'دیده بان بازار'!S2775</f>
        <v/>
      </c>
      <c r="T2772" s="16">
        <f>'دیده بان بازار'!T2775</f>
        <v/>
      </c>
      <c r="U2772" s="16">
        <f>'دیده بان بازار'!U2775</f>
        <v/>
      </c>
      <c r="V2772" s="16">
        <f>'دیده بان بازار'!V2775</f>
        <v/>
      </c>
      <c r="W2772" s="7">
        <f>'دیده بان بازار'!W2775</f>
        <v/>
      </c>
      <c r="X2772" s="11">
        <f>IFERROR(IF(OR(R2772&lt;=0,W2772&lt;=0,S2772&lt;=0,V2772&lt;=0),0,ROUND((S2772/R2772)/(V2772/W2772),2)),0)</f>
        <v/>
      </c>
      <c r="Y2772" s="11">
        <f>IFERROR(IF(OR(S2772&lt;=0,V2772&lt;=0),0,ROUND(S2772/V2772,2)),0)</f>
        <v/>
      </c>
      <c r="Z2772" s="11">
        <f>IFERROR(J2772-M2772,0)</f>
        <v/>
      </c>
      <c r="AA2772" s="11">
        <f>IFERROR(ROUND(MAX(0,MIN(100,((AB2772*0.2)+(AC2772*0.15)+(AD2772*0.15)+(AE2772*0.1)+(AF2772*0.1)+(AG2772*0.15)+(MIN(Y2772/3,1)*100*0.1)+(AI2772*0.05))*((AH2772/100)*0.25+0.75))),0),0)</f>
        <v/>
      </c>
      <c r="AB2772" s="11">
        <f>ROUND(MAX(0,MIN(100,((M2772+10)/20)*100)),0)</f>
        <v/>
      </c>
      <c r="AC2772" s="11">
        <f>IFERROR(IF(D2772&lt;=0,0,ROUND(COUNTIFS($D$4:$D$3359,"&lt;="&amp;D2772,$D$4:$D$3359,"&gt;0")/COUNTIF($D$4:$D$3359,"&gt;0")*100,0)),0)</f>
        <v/>
      </c>
      <c r="AD2772" s="11">
        <f>IF(E2772&lt;=0,0,ROUND(MAX(0,MIN(100,(LOG10(1+E2772/1000000000)/LOG10(101))*100)),0))</f>
        <v/>
      </c>
      <c r="AE2772" s="11">
        <f>IF(O2772=N2772,50,ROUND(MAX(0,MIN(100,((H2772-N2772)/(O2772-N2772))*100)),0))</f>
        <v/>
      </c>
      <c r="AF2772" s="11">
        <f>ROUND(MAX(0,MIN(100,50+((H2772-K2772)/K2772)*1000)),0)</f>
        <v/>
      </c>
      <c r="AG2772" s="11">
        <f>IFERROR(ROUND(MAX(0,MIN(100,50+25*LN(MAX(0.01,X2772)))),0),25)</f>
        <v/>
      </c>
      <c r="AH2772" s="11">
        <f>ROUND(IF(M2772&lt;=-30,0,IF(M2772&lt;=-20,20,IF(M2772&lt;=-10,50,100))),0)</f>
        <v/>
      </c>
      <c r="AI2772" s="11">
        <f>ROUND(MAX(0,MIN(100,50+(Z2772*10))),0)</f>
        <v/>
      </c>
      <c r="AJ2772" s="11">
        <f>IFERROR(IF(--AA2772&gt;=80,"خرید قوی",IF(--AA2772&gt;=70,"خرید مشروط",IF(--AA2772&gt;=60,"مراقبت",IF(--AA2772&gt;=45,"ضعیف","عدم ورود")))),"")</f>
        <v/>
      </c>
    </row>
    <row r="2773">
      <c r="A2773" s="12">
        <f>'دیده بان بازار'!A2776</f>
        <v/>
      </c>
      <c r="B2773" s="13">
        <f>'دیده بان بازار'!B2776</f>
        <v/>
      </c>
      <c r="C2773" s="13">
        <f>'دیده بان بازار'!C2776</f>
        <v/>
      </c>
      <c r="D2773" s="13">
        <f>'دیده بان بازار'!D2776</f>
        <v/>
      </c>
      <c r="E2773" s="14">
        <f>'دیده بان بازار'!E2776</f>
        <v/>
      </c>
      <c r="F2773" s="13">
        <f>'دیده بان بازار'!F2776</f>
        <v/>
      </c>
      <c r="G2773" s="13">
        <f>'دیده بان بازار'!G2776</f>
        <v/>
      </c>
      <c r="H2773" s="13">
        <f>'دیده بان بازار'!H2776</f>
        <v/>
      </c>
      <c r="I2773" s="13">
        <f>'دیده بان بازار'!I2776</f>
        <v/>
      </c>
      <c r="J2773" s="13">
        <f>'دیده بان بازار'!J2776</f>
        <v/>
      </c>
      <c r="K2773" s="13">
        <f>'دیده بان بازار'!K2776</f>
        <v/>
      </c>
      <c r="L2773" s="13">
        <f>'دیده بان بازار'!L2776</f>
        <v/>
      </c>
      <c r="M2773" s="13">
        <f>'دیده بان بازار'!M2776</f>
        <v/>
      </c>
      <c r="N2773" s="13">
        <f>'دیده بان بازار'!N2776</f>
        <v/>
      </c>
      <c r="O2773" s="13">
        <f>'دیده بان بازار'!O2776</f>
        <v/>
      </c>
      <c r="P2773" s="13">
        <f>'دیده بان بازار'!P2776</f>
        <v/>
      </c>
      <c r="Q2773" s="13">
        <f>'دیده بان بازار'!Q2776</f>
        <v/>
      </c>
      <c r="R2773" s="13">
        <f>'دیده بان بازار'!R2776</f>
        <v/>
      </c>
      <c r="S2773" s="13">
        <f>'دیده بان بازار'!S2776</f>
        <v/>
      </c>
      <c r="T2773" s="13">
        <f>'دیده بان بازار'!T2776</f>
        <v/>
      </c>
      <c r="U2773" s="13">
        <f>'دیده بان بازار'!U2776</f>
        <v/>
      </c>
      <c r="V2773" s="13">
        <f>'دیده بان بازار'!V2776</f>
        <v/>
      </c>
      <c r="W2773" s="6">
        <f>'دیده بان بازار'!W2776</f>
        <v/>
      </c>
      <c r="X2773" s="11">
        <f>IFERROR(IF(OR(R2773&lt;=0,W2773&lt;=0,S2773&lt;=0,V2773&lt;=0),0,ROUND((S2773/R2773)/(V2773/W2773),2)),0)</f>
        <v/>
      </c>
      <c r="Y2773" s="11">
        <f>IFERROR(IF(OR(S2773&lt;=0,V2773&lt;=0),0,ROUND(S2773/V2773,2)),0)</f>
        <v/>
      </c>
      <c r="Z2773" s="11">
        <f>IFERROR(J2773-M2773,0)</f>
        <v/>
      </c>
      <c r="AA2773" s="11">
        <f>IFERROR(ROUND(MAX(0,MIN(100,((AB2773*0.2)+(AC2773*0.15)+(AD2773*0.15)+(AE2773*0.1)+(AF2773*0.1)+(AG2773*0.15)+(MIN(Y2773/3,1)*100*0.1)+(AI2773*0.05))*((AH2773/100)*0.25+0.75))),0),0)</f>
        <v/>
      </c>
      <c r="AB2773" s="11">
        <f>ROUND(MAX(0,MIN(100,((M2773+10)/20)*100)),0)</f>
        <v/>
      </c>
      <c r="AC2773" s="11">
        <f>IFERROR(IF(D2773&lt;=0,0,ROUND(COUNTIFS($D$4:$D$3359,"&lt;="&amp;D2773,$D$4:$D$3359,"&gt;0")/COUNTIF($D$4:$D$3359,"&gt;0")*100,0)),0)</f>
        <v/>
      </c>
      <c r="AD2773" s="11">
        <f>IF(E2773&lt;=0,0,ROUND(MAX(0,MIN(100,(LOG10(1+E2773/1000000000)/LOG10(101))*100)),0))</f>
        <v/>
      </c>
      <c r="AE2773" s="11">
        <f>IF(O2773=N2773,50,ROUND(MAX(0,MIN(100,((H2773-N2773)/(O2773-N2773))*100)),0))</f>
        <v/>
      </c>
      <c r="AF2773" s="11">
        <f>ROUND(MAX(0,MIN(100,50+((H2773-K2773)/K2773)*1000)),0)</f>
        <v/>
      </c>
      <c r="AG2773" s="11">
        <f>IFERROR(ROUND(MAX(0,MIN(100,50+25*LN(MAX(0.01,X2773)))),0),25)</f>
        <v/>
      </c>
      <c r="AH2773" s="11">
        <f>ROUND(IF(M2773&lt;=-30,0,IF(M2773&lt;=-20,20,IF(M2773&lt;=-10,50,100))),0)</f>
        <v/>
      </c>
      <c r="AI2773" s="11">
        <f>ROUND(MAX(0,MIN(100,50+(Z2773*10))),0)</f>
        <v/>
      </c>
      <c r="AJ2773" s="11">
        <f>IFERROR(IF(--AA2773&gt;=80,"خرید قوی",IF(--AA2773&gt;=70,"خرید مشروط",IF(--AA2773&gt;=60,"مراقبت",IF(--AA2773&gt;=45,"ضعیف","عدم ورود")))),"")</f>
        <v/>
      </c>
    </row>
    <row r="2774">
      <c r="A2774" s="15">
        <f>'دیده بان بازار'!A2777</f>
        <v/>
      </c>
      <c r="B2774" s="16">
        <f>'دیده بان بازار'!B2777</f>
        <v/>
      </c>
      <c r="C2774" s="16">
        <f>'دیده بان بازار'!C2777</f>
        <v/>
      </c>
      <c r="D2774" s="16">
        <f>'دیده بان بازار'!D2777</f>
        <v/>
      </c>
      <c r="E2774" s="17">
        <f>'دیده بان بازار'!E2777</f>
        <v/>
      </c>
      <c r="F2774" s="16">
        <f>'دیده بان بازار'!F2777</f>
        <v/>
      </c>
      <c r="G2774" s="16">
        <f>'دیده بان بازار'!G2777</f>
        <v/>
      </c>
      <c r="H2774" s="16">
        <f>'دیده بان بازار'!H2777</f>
        <v/>
      </c>
      <c r="I2774" s="16">
        <f>'دیده بان بازار'!I2777</f>
        <v/>
      </c>
      <c r="J2774" s="16">
        <f>'دیده بان بازار'!J2777</f>
        <v/>
      </c>
      <c r="K2774" s="16">
        <f>'دیده بان بازار'!K2777</f>
        <v/>
      </c>
      <c r="L2774" s="16">
        <f>'دیده بان بازار'!L2777</f>
        <v/>
      </c>
      <c r="M2774" s="16">
        <f>'دیده بان بازار'!M2777</f>
        <v/>
      </c>
      <c r="N2774" s="16">
        <f>'دیده بان بازار'!N2777</f>
        <v/>
      </c>
      <c r="O2774" s="16">
        <f>'دیده بان بازار'!O2777</f>
        <v/>
      </c>
      <c r="P2774" s="16">
        <f>'دیده بان بازار'!P2777</f>
        <v/>
      </c>
      <c r="Q2774" s="16">
        <f>'دیده بان بازار'!Q2777</f>
        <v/>
      </c>
      <c r="R2774" s="16">
        <f>'دیده بان بازار'!R2777</f>
        <v/>
      </c>
      <c r="S2774" s="16">
        <f>'دیده بان بازار'!S2777</f>
        <v/>
      </c>
      <c r="T2774" s="16">
        <f>'دیده بان بازار'!T2777</f>
        <v/>
      </c>
      <c r="U2774" s="16">
        <f>'دیده بان بازار'!U2777</f>
        <v/>
      </c>
      <c r="V2774" s="16">
        <f>'دیده بان بازار'!V2777</f>
        <v/>
      </c>
      <c r="W2774" s="7">
        <f>'دیده بان بازار'!W2777</f>
        <v/>
      </c>
      <c r="X2774" s="11">
        <f>IFERROR(IF(OR(R2774&lt;=0,W2774&lt;=0,S2774&lt;=0,V2774&lt;=0),0,ROUND((S2774/R2774)/(V2774/W2774),2)),0)</f>
        <v/>
      </c>
      <c r="Y2774" s="11">
        <f>IFERROR(IF(OR(S2774&lt;=0,V2774&lt;=0),0,ROUND(S2774/V2774,2)),0)</f>
        <v/>
      </c>
      <c r="Z2774" s="11">
        <f>IFERROR(J2774-M2774,0)</f>
        <v/>
      </c>
      <c r="AA2774" s="11">
        <f>IFERROR(ROUND(MAX(0,MIN(100,((AB2774*0.2)+(AC2774*0.15)+(AD2774*0.15)+(AE2774*0.1)+(AF2774*0.1)+(AG2774*0.15)+(MIN(Y2774/3,1)*100*0.1)+(AI2774*0.05))*((AH2774/100)*0.25+0.75))),0),0)</f>
        <v/>
      </c>
      <c r="AB2774" s="11">
        <f>ROUND(MAX(0,MIN(100,((M2774+10)/20)*100)),0)</f>
        <v/>
      </c>
      <c r="AC2774" s="11">
        <f>IFERROR(IF(D2774&lt;=0,0,ROUND(COUNTIFS($D$4:$D$3359,"&lt;="&amp;D2774,$D$4:$D$3359,"&gt;0")/COUNTIF($D$4:$D$3359,"&gt;0")*100,0)),0)</f>
        <v/>
      </c>
      <c r="AD2774" s="11">
        <f>IF(E2774&lt;=0,0,ROUND(MAX(0,MIN(100,(LOG10(1+E2774/1000000000)/LOG10(101))*100)),0))</f>
        <v/>
      </c>
      <c r="AE2774" s="11">
        <f>IF(O2774=N2774,50,ROUND(MAX(0,MIN(100,((H2774-N2774)/(O2774-N2774))*100)),0))</f>
        <v/>
      </c>
      <c r="AF2774" s="11">
        <f>ROUND(MAX(0,MIN(100,50+((H2774-K2774)/K2774)*1000)),0)</f>
        <v/>
      </c>
      <c r="AG2774" s="11">
        <f>IFERROR(ROUND(MAX(0,MIN(100,50+25*LN(MAX(0.01,X2774)))),0),25)</f>
        <v/>
      </c>
      <c r="AH2774" s="11">
        <f>ROUND(IF(M2774&lt;=-30,0,IF(M2774&lt;=-20,20,IF(M2774&lt;=-10,50,100))),0)</f>
        <v/>
      </c>
      <c r="AI2774" s="11">
        <f>ROUND(MAX(0,MIN(100,50+(Z2774*10))),0)</f>
        <v/>
      </c>
      <c r="AJ2774" s="11">
        <f>IFERROR(IF(--AA2774&gt;=80,"خرید قوی",IF(--AA2774&gt;=70,"خرید مشروط",IF(--AA2774&gt;=60,"مراقبت",IF(--AA2774&gt;=45,"ضعیف","عدم ورود")))),"")</f>
        <v/>
      </c>
    </row>
    <row r="2775">
      <c r="A2775" s="12">
        <f>'دیده بان بازار'!A2778</f>
        <v/>
      </c>
      <c r="B2775" s="13">
        <f>'دیده بان بازار'!B2778</f>
        <v/>
      </c>
      <c r="C2775" s="13">
        <f>'دیده بان بازار'!C2778</f>
        <v/>
      </c>
      <c r="D2775" s="13">
        <f>'دیده بان بازار'!D2778</f>
        <v/>
      </c>
      <c r="E2775" s="14">
        <f>'دیده بان بازار'!E2778</f>
        <v/>
      </c>
      <c r="F2775" s="13">
        <f>'دیده بان بازار'!F2778</f>
        <v/>
      </c>
      <c r="G2775" s="13">
        <f>'دیده بان بازار'!G2778</f>
        <v/>
      </c>
      <c r="H2775" s="13">
        <f>'دیده بان بازار'!H2778</f>
        <v/>
      </c>
      <c r="I2775" s="13">
        <f>'دیده بان بازار'!I2778</f>
        <v/>
      </c>
      <c r="J2775" s="13">
        <f>'دیده بان بازار'!J2778</f>
        <v/>
      </c>
      <c r="K2775" s="13">
        <f>'دیده بان بازار'!K2778</f>
        <v/>
      </c>
      <c r="L2775" s="13">
        <f>'دیده بان بازار'!L2778</f>
        <v/>
      </c>
      <c r="M2775" s="13">
        <f>'دیده بان بازار'!M2778</f>
        <v/>
      </c>
      <c r="N2775" s="13">
        <f>'دیده بان بازار'!N2778</f>
        <v/>
      </c>
      <c r="O2775" s="13">
        <f>'دیده بان بازار'!O2778</f>
        <v/>
      </c>
      <c r="P2775" s="13">
        <f>'دیده بان بازار'!P2778</f>
        <v/>
      </c>
      <c r="Q2775" s="13">
        <f>'دیده بان بازار'!Q2778</f>
        <v/>
      </c>
      <c r="R2775" s="13">
        <f>'دیده بان بازار'!R2778</f>
        <v/>
      </c>
      <c r="S2775" s="13">
        <f>'دیده بان بازار'!S2778</f>
        <v/>
      </c>
      <c r="T2775" s="13">
        <f>'دیده بان بازار'!T2778</f>
        <v/>
      </c>
      <c r="U2775" s="13">
        <f>'دیده بان بازار'!U2778</f>
        <v/>
      </c>
      <c r="V2775" s="13">
        <f>'دیده بان بازار'!V2778</f>
        <v/>
      </c>
      <c r="W2775" s="6">
        <f>'دیده بان بازار'!W2778</f>
        <v/>
      </c>
      <c r="X2775" s="11">
        <f>IFERROR(IF(OR(R2775&lt;=0,W2775&lt;=0,S2775&lt;=0,V2775&lt;=0),0,ROUND((S2775/R2775)/(V2775/W2775),2)),0)</f>
        <v/>
      </c>
      <c r="Y2775" s="11">
        <f>IFERROR(IF(OR(S2775&lt;=0,V2775&lt;=0),0,ROUND(S2775/V2775,2)),0)</f>
        <v/>
      </c>
      <c r="Z2775" s="11">
        <f>IFERROR(J2775-M2775,0)</f>
        <v/>
      </c>
      <c r="AA2775" s="11">
        <f>IFERROR(ROUND(MAX(0,MIN(100,((AB2775*0.2)+(AC2775*0.15)+(AD2775*0.15)+(AE2775*0.1)+(AF2775*0.1)+(AG2775*0.15)+(MIN(Y2775/3,1)*100*0.1)+(AI2775*0.05))*((AH2775/100)*0.25+0.75))),0),0)</f>
        <v/>
      </c>
      <c r="AB2775" s="11">
        <f>ROUND(MAX(0,MIN(100,((M2775+10)/20)*100)),0)</f>
        <v/>
      </c>
      <c r="AC2775" s="11">
        <f>IFERROR(IF(D2775&lt;=0,0,ROUND(COUNTIFS($D$4:$D$3359,"&lt;="&amp;D2775,$D$4:$D$3359,"&gt;0")/COUNTIF($D$4:$D$3359,"&gt;0")*100,0)),0)</f>
        <v/>
      </c>
      <c r="AD2775" s="11">
        <f>IF(E2775&lt;=0,0,ROUND(MAX(0,MIN(100,(LOG10(1+E2775/1000000000)/LOG10(101))*100)),0))</f>
        <v/>
      </c>
      <c r="AE2775" s="11">
        <f>IF(O2775=N2775,50,ROUND(MAX(0,MIN(100,((H2775-N2775)/(O2775-N2775))*100)),0))</f>
        <v/>
      </c>
      <c r="AF2775" s="11">
        <f>ROUND(MAX(0,MIN(100,50+((H2775-K2775)/K2775)*1000)),0)</f>
        <v/>
      </c>
      <c r="AG2775" s="11">
        <f>IFERROR(ROUND(MAX(0,MIN(100,50+25*LN(MAX(0.01,X2775)))),0),25)</f>
        <v/>
      </c>
      <c r="AH2775" s="11">
        <f>ROUND(IF(M2775&lt;=-30,0,IF(M2775&lt;=-20,20,IF(M2775&lt;=-10,50,100))),0)</f>
        <v/>
      </c>
      <c r="AI2775" s="11">
        <f>ROUND(MAX(0,MIN(100,50+(Z2775*10))),0)</f>
        <v/>
      </c>
      <c r="AJ2775" s="11">
        <f>IFERROR(IF(--AA2775&gt;=80,"خرید قوی",IF(--AA2775&gt;=70,"خرید مشروط",IF(--AA2775&gt;=60,"مراقبت",IF(--AA2775&gt;=45,"ضعیف","عدم ورود")))),"")</f>
        <v/>
      </c>
    </row>
    <row r="2776">
      <c r="A2776" s="15">
        <f>'دیده بان بازار'!A2779</f>
        <v/>
      </c>
      <c r="B2776" s="16">
        <f>'دیده بان بازار'!B2779</f>
        <v/>
      </c>
      <c r="C2776" s="16">
        <f>'دیده بان بازار'!C2779</f>
        <v/>
      </c>
      <c r="D2776" s="16">
        <f>'دیده بان بازار'!D2779</f>
        <v/>
      </c>
      <c r="E2776" s="17">
        <f>'دیده بان بازار'!E2779</f>
        <v/>
      </c>
      <c r="F2776" s="16">
        <f>'دیده بان بازار'!F2779</f>
        <v/>
      </c>
      <c r="G2776" s="16">
        <f>'دیده بان بازار'!G2779</f>
        <v/>
      </c>
      <c r="H2776" s="16">
        <f>'دیده بان بازار'!H2779</f>
        <v/>
      </c>
      <c r="I2776" s="16">
        <f>'دیده بان بازار'!I2779</f>
        <v/>
      </c>
      <c r="J2776" s="16">
        <f>'دیده بان بازار'!J2779</f>
        <v/>
      </c>
      <c r="K2776" s="16">
        <f>'دیده بان بازار'!K2779</f>
        <v/>
      </c>
      <c r="L2776" s="16">
        <f>'دیده بان بازار'!L2779</f>
        <v/>
      </c>
      <c r="M2776" s="16">
        <f>'دیده بان بازار'!M2779</f>
        <v/>
      </c>
      <c r="N2776" s="16">
        <f>'دیده بان بازار'!N2779</f>
        <v/>
      </c>
      <c r="O2776" s="16">
        <f>'دیده بان بازار'!O2779</f>
        <v/>
      </c>
      <c r="P2776" s="16">
        <f>'دیده بان بازار'!P2779</f>
        <v/>
      </c>
      <c r="Q2776" s="16">
        <f>'دیده بان بازار'!Q2779</f>
        <v/>
      </c>
      <c r="R2776" s="16">
        <f>'دیده بان بازار'!R2779</f>
        <v/>
      </c>
      <c r="S2776" s="16">
        <f>'دیده بان بازار'!S2779</f>
        <v/>
      </c>
      <c r="T2776" s="16">
        <f>'دیده بان بازار'!T2779</f>
        <v/>
      </c>
      <c r="U2776" s="16">
        <f>'دیده بان بازار'!U2779</f>
        <v/>
      </c>
      <c r="V2776" s="16">
        <f>'دیده بان بازار'!V2779</f>
        <v/>
      </c>
      <c r="W2776" s="7">
        <f>'دیده بان بازار'!W2779</f>
        <v/>
      </c>
      <c r="X2776" s="11">
        <f>IFERROR(IF(OR(R2776&lt;=0,W2776&lt;=0,S2776&lt;=0,V2776&lt;=0),0,ROUND((S2776/R2776)/(V2776/W2776),2)),0)</f>
        <v/>
      </c>
      <c r="Y2776" s="11">
        <f>IFERROR(IF(OR(S2776&lt;=0,V2776&lt;=0),0,ROUND(S2776/V2776,2)),0)</f>
        <v/>
      </c>
      <c r="Z2776" s="11">
        <f>IFERROR(J2776-M2776,0)</f>
        <v/>
      </c>
      <c r="AA2776" s="11">
        <f>IFERROR(ROUND(MAX(0,MIN(100,((AB2776*0.2)+(AC2776*0.15)+(AD2776*0.15)+(AE2776*0.1)+(AF2776*0.1)+(AG2776*0.15)+(MIN(Y2776/3,1)*100*0.1)+(AI2776*0.05))*((AH2776/100)*0.25+0.75))),0),0)</f>
        <v/>
      </c>
      <c r="AB2776" s="11">
        <f>ROUND(MAX(0,MIN(100,((M2776+10)/20)*100)),0)</f>
        <v/>
      </c>
      <c r="AC2776" s="11">
        <f>IFERROR(IF(D2776&lt;=0,0,ROUND(COUNTIFS($D$4:$D$3359,"&lt;="&amp;D2776,$D$4:$D$3359,"&gt;0")/COUNTIF($D$4:$D$3359,"&gt;0")*100,0)),0)</f>
        <v/>
      </c>
      <c r="AD2776" s="11">
        <f>IF(E2776&lt;=0,0,ROUND(MAX(0,MIN(100,(LOG10(1+E2776/1000000000)/LOG10(101))*100)),0))</f>
        <v/>
      </c>
      <c r="AE2776" s="11">
        <f>IF(O2776=N2776,50,ROUND(MAX(0,MIN(100,((H2776-N2776)/(O2776-N2776))*100)),0))</f>
        <v/>
      </c>
      <c r="AF2776" s="11">
        <f>ROUND(MAX(0,MIN(100,50+((H2776-K2776)/K2776)*1000)),0)</f>
        <v/>
      </c>
      <c r="AG2776" s="11">
        <f>IFERROR(ROUND(MAX(0,MIN(100,50+25*LN(MAX(0.01,X2776)))),0),25)</f>
        <v/>
      </c>
      <c r="AH2776" s="11">
        <f>ROUND(IF(M2776&lt;=-30,0,IF(M2776&lt;=-20,20,IF(M2776&lt;=-10,50,100))),0)</f>
        <v/>
      </c>
      <c r="AI2776" s="11">
        <f>ROUND(MAX(0,MIN(100,50+(Z2776*10))),0)</f>
        <v/>
      </c>
      <c r="AJ2776" s="11">
        <f>IFERROR(IF(--AA2776&gt;=80,"خرید قوی",IF(--AA2776&gt;=70,"خرید مشروط",IF(--AA2776&gt;=60,"مراقبت",IF(--AA2776&gt;=45,"ضعیف","عدم ورود")))),"")</f>
        <v/>
      </c>
    </row>
    <row r="2777">
      <c r="A2777" s="15">
        <f>'دیده بان بازار'!A2780</f>
        <v/>
      </c>
      <c r="B2777" s="16">
        <f>'دیده بان بازار'!B2780</f>
        <v/>
      </c>
      <c r="C2777" s="16">
        <f>'دیده بان بازار'!C2780</f>
        <v/>
      </c>
      <c r="D2777" s="16">
        <f>'دیده بان بازار'!D2780</f>
        <v/>
      </c>
      <c r="E2777" s="17">
        <f>'دیده بان بازار'!E2780</f>
        <v/>
      </c>
      <c r="F2777" s="16">
        <f>'دیده بان بازار'!F2780</f>
        <v/>
      </c>
      <c r="G2777" s="16">
        <f>'دیده بان بازار'!G2780</f>
        <v/>
      </c>
      <c r="H2777" s="16">
        <f>'دیده بان بازار'!H2780</f>
        <v/>
      </c>
      <c r="I2777" s="16">
        <f>'دیده بان بازار'!I2780</f>
        <v/>
      </c>
      <c r="J2777" s="16">
        <f>'دیده بان بازار'!J2780</f>
        <v/>
      </c>
      <c r="K2777" s="16">
        <f>'دیده بان بازار'!K2780</f>
        <v/>
      </c>
      <c r="L2777" s="16">
        <f>'دیده بان بازار'!L2780</f>
        <v/>
      </c>
      <c r="M2777" s="16">
        <f>'دیده بان بازار'!M2780</f>
        <v/>
      </c>
      <c r="N2777" s="16">
        <f>'دیده بان بازار'!N2780</f>
        <v/>
      </c>
      <c r="O2777" s="16">
        <f>'دیده بان بازار'!O2780</f>
        <v/>
      </c>
      <c r="P2777" s="16">
        <f>'دیده بان بازار'!P2780</f>
        <v/>
      </c>
      <c r="Q2777" s="16">
        <f>'دیده بان بازار'!Q2780</f>
        <v/>
      </c>
      <c r="R2777" s="16">
        <f>'دیده بان بازار'!R2780</f>
        <v/>
      </c>
      <c r="S2777" s="16">
        <f>'دیده بان بازار'!S2780</f>
        <v/>
      </c>
      <c r="T2777" s="16">
        <f>'دیده بان بازار'!T2780</f>
        <v/>
      </c>
      <c r="U2777" s="16">
        <f>'دیده بان بازار'!U2780</f>
        <v/>
      </c>
      <c r="V2777" s="16">
        <f>'دیده بان بازار'!V2780</f>
        <v/>
      </c>
      <c r="W2777" s="7">
        <f>'دیده بان بازار'!W2780</f>
        <v/>
      </c>
      <c r="X2777" s="11">
        <f>IFERROR(IF(OR(R2777&lt;=0,W2777&lt;=0,S2777&lt;=0,V2777&lt;=0),0,ROUND((S2777/R2777)/(V2777/W2777),2)),0)</f>
        <v/>
      </c>
      <c r="Y2777" s="11">
        <f>IFERROR(IF(OR(S2777&lt;=0,V2777&lt;=0),0,ROUND(S2777/V2777,2)),0)</f>
        <v/>
      </c>
      <c r="Z2777" s="11">
        <f>IFERROR(J2777-M2777,0)</f>
        <v/>
      </c>
      <c r="AA2777" s="11">
        <f>IFERROR(ROUND(MAX(0,MIN(100,((AB2777*0.2)+(AC2777*0.15)+(AD2777*0.15)+(AE2777*0.1)+(AF2777*0.1)+(AG2777*0.15)+(MIN(Y2777/3,1)*100*0.1)+(AI2777*0.05))*((AH2777/100)*0.25+0.75))),0),0)</f>
        <v/>
      </c>
      <c r="AB2777" s="11">
        <f>ROUND(MAX(0,MIN(100,((M2777+10)/20)*100)),0)</f>
        <v/>
      </c>
      <c r="AC2777" s="11">
        <f>IFERROR(IF(D2777&lt;=0,0,ROUND(COUNTIFS($D$4:$D$3359,"&lt;="&amp;D2777,$D$4:$D$3359,"&gt;0")/COUNTIF($D$4:$D$3359,"&gt;0")*100,0)),0)</f>
        <v/>
      </c>
      <c r="AD2777" s="11">
        <f>IF(E2777&lt;=0,0,ROUND(MAX(0,MIN(100,(LOG10(1+E2777/1000000000)/LOG10(101))*100)),0))</f>
        <v/>
      </c>
      <c r="AE2777" s="11">
        <f>IF(O2777=N2777,50,ROUND(MAX(0,MIN(100,((H2777-N2777)/(O2777-N2777))*100)),0))</f>
        <v/>
      </c>
      <c r="AF2777" s="11">
        <f>ROUND(MAX(0,MIN(100,50+((H2777-K2777)/K2777)*1000)),0)</f>
        <v/>
      </c>
      <c r="AG2777" s="11">
        <f>IFERROR(ROUND(MAX(0,MIN(100,50+25*LN(MAX(0.01,X2777)))),0),25)</f>
        <v/>
      </c>
      <c r="AH2777" s="11">
        <f>ROUND(IF(M2777&lt;=-30,0,IF(M2777&lt;=-20,20,IF(M2777&lt;=-10,50,100))),0)</f>
        <v/>
      </c>
      <c r="AI2777" s="11">
        <f>ROUND(MAX(0,MIN(100,50+(Z2777*10))),0)</f>
        <v/>
      </c>
      <c r="AJ2777" s="11">
        <f>IFERROR(IF(--AA2777&gt;=80,"خرید قوی",IF(--AA2777&gt;=70,"خرید مشروط",IF(--AA2777&gt;=60,"مراقبت",IF(--AA2777&gt;=45,"ضعیف","عدم ورود")))),"")</f>
        <v/>
      </c>
    </row>
    <row r="2778">
      <c r="A2778" s="12">
        <f>'دیده بان بازار'!A2781</f>
        <v/>
      </c>
      <c r="B2778" s="13">
        <f>'دیده بان بازار'!B2781</f>
        <v/>
      </c>
      <c r="C2778" s="13">
        <f>'دیده بان بازار'!C2781</f>
        <v/>
      </c>
      <c r="D2778" s="13">
        <f>'دیده بان بازار'!D2781</f>
        <v/>
      </c>
      <c r="E2778" s="14">
        <f>'دیده بان بازار'!E2781</f>
        <v/>
      </c>
      <c r="F2778" s="13">
        <f>'دیده بان بازار'!F2781</f>
        <v/>
      </c>
      <c r="G2778" s="13">
        <f>'دیده بان بازار'!G2781</f>
        <v/>
      </c>
      <c r="H2778" s="13">
        <f>'دیده بان بازار'!H2781</f>
        <v/>
      </c>
      <c r="I2778" s="13">
        <f>'دیده بان بازار'!I2781</f>
        <v/>
      </c>
      <c r="J2778" s="13">
        <f>'دیده بان بازار'!J2781</f>
        <v/>
      </c>
      <c r="K2778" s="13">
        <f>'دیده بان بازار'!K2781</f>
        <v/>
      </c>
      <c r="L2778" s="13">
        <f>'دیده بان بازار'!L2781</f>
        <v/>
      </c>
      <c r="M2778" s="13">
        <f>'دیده بان بازار'!M2781</f>
        <v/>
      </c>
      <c r="N2778" s="13">
        <f>'دیده بان بازار'!N2781</f>
        <v/>
      </c>
      <c r="O2778" s="13">
        <f>'دیده بان بازار'!O2781</f>
        <v/>
      </c>
      <c r="P2778" s="13">
        <f>'دیده بان بازار'!P2781</f>
        <v/>
      </c>
      <c r="Q2778" s="13">
        <f>'دیده بان بازار'!Q2781</f>
        <v/>
      </c>
      <c r="R2778" s="13">
        <f>'دیده بان بازار'!R2781</f>
        <v/>
      </c>
      <c r="S2778" s="13">
        <f>'دیده بان بازار'!S2781</f>
        <v/>
      </c>
      <c r="T2778" s="13">
        <f>'دیده بان بازار'!T2781</f>
        <v/>
      </c>
      <c r="U2778" s="13">
        <f>'دیده بان بازار'!U2781</f>
        <v/>
      </c>
      <c r="V2778" s="13">
        <f>'دیده بان بازار'!V2781</f>
        <v/>
      </c>
      <c r="W2778" s="6">
        <f>'دیده بان بازار'!W2781</f>
        <v/>
      </c>
      <c r="X2778" s="11">
        <f>IFERROR(IF(OR(R2778&lt;=0,W2778&lt;=0,S2778&lt;=0,V2778&lt;=0),0,ROUND((S2778/R2778)/(V2778/W2778),2)),0)</f>
        <v/>
      </c>
      <c r="Y2778" s="11">
        <f>IFERROR(IF(OR(S2778&lt;=0,V2778&lt;=0),0,ROUND(S2778/V2778,2)),0)</f>
        <v/>
      </c>
      <c r="Z2778" s="11">
        <f>IFERROR(J2778-M2778,0)</f>
        <v/>
      </c>
      <c r="AA2778" s="11">
        <f>IFERROR(ROUND(MAX(0,MIN(100,((AB2778*0.2)+(AC2778*0.15)+(AD2778*0.15)+(AE2778*0.1)+(AF2778*0.1)+(AG2778*0.15)+(MIN(Y2778/3,1)*100*0.1)+(AI2778*0.05))*((AH2778/100)*0.25+0.75))),0),0)</f>
        <v/>
      </c>
      <c r="AB2778" s="11">
        <f>ROUND(MAX(0,MIN(100,((M2778+10)/20)*100)),0)</f>
        <v/>
      </c>
      <c r="AC2778" s="11">
        <f>IFERROR(IF(D2778&lt;=0,0,ROUND(COUNTIFS($D$4:$D$3359,"&lt;="&amp;D2778,$D$4:$D$3359,"&gt;0")/COUNTIF($D$4:$D$3359,"&gt;0")*100,0)),0)</f>
        <v/>
      </c>
      <c r="AD2778" s="11">
        <f>IF(E2778&lt;=0,0,ROUND(MAX(0,MIN(100,(LOG10(1+E2778/1000000000)/LOG10(101))*100)),0))</f>
        <v/>
      </c>
      <c r="AE2778" s="11">
        <f>IF(O2778=N2778,50,ROUND(MAX(0,MIN(100,((H2778-N2778)/(O2778-N2778))*100)),0))</f>
        <v/>
      </c>
      <c r="AF2778" s="11">
        <f>ROUND(MAX(0,MIN(100,50+((H2778-K2778)/K2778)*1000)),0)</f>
        <v/>
      </c>
      <c r="AG2778" s="11">
        <f>IFERROR(ROUND(MAX(0,MIN(100,50+25*LN(MAX(0.01,X2778)))),0),25)</f>
        <v/>
      </c>
      <c r="AH2778" s="11">
        <f>ROUND(IF(M2778&lt;=-30,0,IF(M2778&lt;=-20,20,IF(M2778&lt;=-10,50,100))),0)</f>
        <v/>
      </c>
      <c r="AI2778" s="11">
        <f>ROUND(MAX(0,MIN(100,50+(Z2778*10))),0)</f>
        <v/>
      </c>
      <c r="AJ2778" s="11">
        <f>IFERROR(IF(--AA2778&gt;=80,"خرید قوی",IF(--AA2778&gt;=70,"خرید مشروط",IF(--AA2778&gt;=60,"مراقبت",IF(--AA2778&gt;=45,"ضعیف","عدم ورود")))),"")</f>
        <v/>
      </c>
    </row>
    <row r="2779">
      <c r="A2779" s="15">
        <f>'دیده بان بازار'!A2782</f>
        <v/>
      </c>
      <c r="B2779" s="16">
        <f>'دیده بان بازار'!B2782</f>
        <v/>
      </c>
      <c r="C2779" s="16">
        <f>'دیده بان بازار'!C2782</f>
        <v/>
      </c>
      <c r="D2779" s="16">
        <f>'دیده بان بازار'!D2782</f>
        <v/>
      </c>
      <c r="E2779" s="17">
        <f>'دیده بان بازار'!E2782</f>
        <v/>
      </c>
      <c r="F2779" s="16">
        <f>'دیده بان بازار'!F2782</f>
        <v/>
      </c>
      <c r="G2779" s="16">
        <f>'دیده بان بازار'!G2782</f>
        <v/>
      </c>
      <c r="H2779" s="16">
        <f>'دیده بان بازار'!H2782</f>
        <v/>
      </c>
      <c r="I2779" s="16">
        <f>'دیده بان بازار'!I2782</f>
        <v/>
      </c>
      <c r="J2779" s="16">
        <f>'دیده بان بازار'!J2782</f>
        <v/>
      </c>
      <c r="K2779" s="16">
        <f>'دیده بان بازار'!K2782</f>
        <v/>
      </c>
      <c r="L2779" s="16">
        <f>'دیده بان بازار'!L2782</f>
        <v/>
      </c>
      <c r="M2779" s="16">
        <f>'دیده بان بازار'!M2782</f>
        <v/>
      </c>
      <c r="N2779" s="16">
        <f>'دیده بان بازار'!N2782</f>
        <v/>
      </c>
      <c r="O2779" s="16">
        <f>'دیده بان بازار'!O2782</f>
        <v/>
      </c>
      <c r="P2779" s="16">
        <f>'دیده بان بازار'!P2782</f>
        <v/>
      </c>
      <c r="Q2779" s="16">
        <f>'دیده بان بازار'!Q2782</f>
        <v/>
      </c>
      <c r="R2779" s="16">
        <f>'دیده بان بازار'!R2782</f>
        <v/>
      </c>
      <c r="S2779" s="16">
        <f>'دیده بان بازار'!S2782</f>
        <v/>
      </c>
      <c r="T2779" s="16">
        <f>'دیده بان بازار'!T2782</f>
        <v/>
      </c>
      <c r="U2779" s="16">
        <f>'دیده بان بازار'!U2782</f>
        <v/>
      </c>
      <c r="V2779" s="16">
        <f>'دیده بان بازار'!V2782</f>
        <v/>
      </c>
      <c r="W2779" s="7">
        <f>'دیده بان بازار'!W2782</f>
        <v/>
      </c>
      <c r="X2779" s="11">
        <f>IFERROR(IF(OR(R2779&lt;=0,W2779&lt;=0,S2779&lt;=0,V2779&lt;=0),0,ROUND((S2779/R2779)/(V2779/W2779),2)),0)</f>
        <v/>
      </c>
      <c r="Y2779" s="11">
        <f>IFERROR(IF(OR(S2779&lt;=0,V2779&lt;=0),0,ROUND(S2779/V2779,2)),0)</f>
        <v/>
      </c>
      <c r="Z2779" s="11">
        <f>IFERROR(J2779-M2779,0)</f>
        <v/>
      </c>
      <c r="AA2779" s="11">
        <f>IFERROR(ROUND(MAX(0,MIN(100,((AB2779*0.2)+(AC2779*0.15)+(AD2779*0.15)+(AE2779*0.1)+(AF2779*0.1)+(AG2779*0.15)+(MIN(Y2779/3,1)*100*0.1)+(AI2779*0.05))*((AH2779/100)*0.25+0.75))),0),0)</f>
        <v/>
      </c>
      <c r="AB2779" s="11">
        <f>ROUND(MAX(0,MIN(100,((M2779+10)/20)*100)),0)</f>
        <v/>
      </c>
      <c r="AC2779" s="11">
        <f>IFERROR(IF(D2779&lt;=0,0,ROUND(COUNTIFS($D$4:$D$3359,"&lt;="&amp;D2779,$D$4:$D$3359,"&gt;0")/COUNTIF($D$4:$D$3359,"&gt;0")*100,0)),0)</f>
        <v/>
      </c>
      <c r="AD2779" s="11">
        <f>IF(E2779&lt;=0,0,ROUND(MAX(0,MIN(100,(LOG10(1+E2779/1000000000)/LOG10(101))*100)),0))</f>
        <v/>
      </c>
      <c r="AE2779" s="11">
        <f>IF(O2779=N2779,50,ROUND(MAX(0,MIN(100,((H2779-N2779)/(O2779-N2779))*100)),0))</f>
        <v/>
      </c>
      <c r="AF2779" s="11">
        <f>ROUND(MAX(0,MIN(100,50+((H2779-K2779)/K2779)*1000)),0)</f>
        <v/>
      </c>
      <c r="AG2779" s="11">
        <f>IFERROR(ROUND(MAX(0,MIN(100,50+25*LN(MAX(0.01,X2779)))),0),25)</f>
        <v/>
      </c>
      <c r="AH2779" s="11">
        <f>ROUND(IF(M2779&lt;=-30,0,IF(M2779&lt;=-20,20,IF(M2779&lt;=-10,50,100))),0)</f>
        <v/>
      </c>
      <c r="AI2779" s="11">
        <f>ROUND(MAX(0,MIN(100,50+(Z2779*10))),0)</f>
        <v/>
      </c>
      <c r="AJ2779" s="11">
        <f>IFERROR(IF(--AA2779&gt;=80,"خرید قوی",IF(--AA2779&gt;=70,"خرید مشروط",IF(--AA2779&gt;=60,"مراقبت",IF(--AA2779&gt;=45,"ضعیف","عدم ورود")))),"")</f>
        <v/>
      </c>
    </row>
    <row r="2780">
      <c r="A2780" s="12">
        <f>'دیده بان بازار'!A2783</f>
        <v/>
      </c>
      <c r="B2780" s="13">
        <f>'دیده بان بازار'!B2783</f>
        <v/>
      </c>
      <c r="C2780" s="13">
        <f>'دیده بان بازار'!C2783</f>
        <v/>
      </c>
      <c r="D2780" s="13">
        <f>'دیده بان بازار'!D2783</f>
        <v/>
      </c>
      <c r="E2780" s="14">
        <f>'دیده بان بازار'!E2783</f>
        <v/>
      </c>
      <c r="F2780" s="13">
        <f>'دیده بان بازار'!F2783</f>
        <v/>
      </c>
      <c r="G2780" s="13">
        <f>'دیده بان بازار'!G2783</f>
        <v/>
      </c>
      <c r="H2780" s="13">
        <f>'دیده بان بازار'!H2783</f>
        <v/>
      </c>
      <c r="I2780" s="13">
        <f>'دیده بان بازار'!I2783</f>
        <v/>
      </c>
      <c r="J2780" s="13">
        <f>'دیده بان بازار'!J2783</f>
        <v/>
      </c>
      <c r="K2780" s="13">
        <f>'دیده بان بازار'!K2783</f>
        <v/>
      </c>
      <c r="L2780" s="13">
        <f>'دیده بان بازار'!L2783</f>
        <v/>
      </c>
      <c r="M2780" s="13">
        <f>'دیده بان بازار'!M2783</f>
        <v/>
      </c>
      <c r="N2780" s="13">
        <f>'دیده بان بازار'!N2783</f>
        <v/>
      </c>
      <c r="O2780" s="13">
        <f>'دیده بان بازار'!O2783</f>
        <v/>
      </c>
      <c r="P2780" s="13">
        <f>'دیده بان بازار'!P2783</f>
        <v/>
      </c>
      <c r="Q2780" s="13">
        <f>'دیده بان بازار'!Q2783</f>
        <v/>
      </c>
      <c r="R2780" s="13">
        <f>'دیده بان بازار'!R2783</f>
        <v/>
      </c>
      <c r="S2780" s="13">
        <f>'دیده بان بازار'!S2783</f>
        <v/>
      </c>
      <c r="T2780" s="13">
        <f>'دیده بان بازار'!T2783</f>
        <v/>
      </c>
      <c r="U2780" s="13">
        <f>'دیده بان بازار'!U2783</f>
        <v/>
      </c>
      <c r="V2780" s="13">
        <f>'دیده بان بازار'!V2783</f>
        <v/>
      </c>
      <c r="W2780" s="6">
        <f>'دیده بان بازار'!W2783</f>
        <v/>
      </c>
      <c r="X2780" s="11">
        <f>IFERROR(IF(OR(R2780&lt;=0,W2780&lt;=0,S2780&lt;=0,V2780&lt;=0),0,ROUND((S2780/R2780)/(V2780/W2780),2)),0)</f>
        <v/>
      </c>
      <c r="Y2780" s="11">
        <f>IFERROR(IF(OR(S2780&lt;=0,V2780&lt;=0),0,ROUND(S2780/V2780,2)),0)</f>
        <v/>
      </c>
      <c r="Z2780" s="11">
        <f>IFERROR(J2780-M2780,0)</f>
        <v/>
      </c>
      <c r="AA2780" s="11">
        <f>IFERROR(ROUND(MAX(0,MIN(100,((AB2780*0.2)+(AC2780*0.15)+(AD2780*0.15)+(AE2780*0.1)+(AF2780*0.1)+(AG2780*0.15)+(MIN(Y2780/3,1)*100*0.1)+(AI2780*0.05))*((AH2780/100)*0.25+0.75))),0),0)</f>
        <v/>
      </c>
      <c r="AB2780" s="11">
        <f>ROUND(MAX(0,MIN(100,((M2780+10)/20)*100)),0)</f>
        <v/>
      </c>
      <c r="AC2780" s="11">
        <f>IFERROR(IF(D2780&lt;=0,0,ROUND(COUNTIFS($D$4:$D$3359,"&lt;="&amp;D2780,$D$4:$D$3359,"&gt;0")/COUNTIF($D$4:$D$3359,"&gt;0")*100,0)),0)</f>
        <v/>
      </c>
      <c r="AD2780" s="11">
        <f>IF(E2780&lt;=0,0,ROUND(MAX(0,MIN(100,(LOG10(1+E2780/1000000000)/LOG10(101))*100)),0))</f>
        <v/>
      </c>
      <c r="AE2780" s="11">
        <f>IF(O2780=N2780,50,ROUND(MAX(0,MIN(100,((H2780-N2780)/(O2780-N2780))*100)),0))</f>
        <v/>
      </c>
      <c r="AF2780" s="11">
        <f>ROUND(MAX(0,MIN(100,50+((H2780-K2780)/K2780)*1000)),0)</f>
        <v/>
      </c>
      <c r="AG2780" s="11">
        <f>IFERROR(ROUND(MAX(0,MIN(100,50+25*LN(MAX(0.01,X2780)))),0),25)</f>
        <v/>
      </c>
      <c r="AH2780" s="11">
        <f>ROUND(IF(M2780&lt;=-30,0,IF(M2780&lt;=-20,20,IF(M2780&lt;=-10,50,100))),0)</f>
        <v/>
      </c>
      <c r="AI2780" s="11">
        <f>ROUND(MAX(0,MIN(100,50+(Z2780*10))),0)</f>
        <v/>
      </c>
      <c r="AJ2780" s="11">
        <f>IFERROR(IF(--AA2780&gt;=80,"خرید قوی",IF(--AA2780&gt;=70,"خرید مشروط",IF(--AA2780&gt;=60,"مراقبت",IF(--AA2780&gt;=45,"ضعیف","عدم ورود")))),"")</f>
        <v/>
      </c>
    </row>
    <row r="2781">
      <c r="A2781" s="15">
        <f>'دیده بان بازار'!A2784</f>
        <v/>
      </c>
      <c r="B2781" s="16">
        <f>'دیده بان بازار'!B2784</f>
        <v/>
      </c>
      <c r="C2781" s="16">
        <f>'دیده بان بازار'!C2784</f>
        <v/>
      </c>
      <c r="D2781" s="16">
        <f>'دیده بان بازار'!D2784</f>
        <v/>
      </c>
      <c r="E2781" s="17">
        <f>'دیده بان بازار'!E2784</f>
        <v/>
      </c>
      <c r="F2781" s="16">
        <f>'دیده بان بازار'!F2784</f>
        <v/>
      </c>
      <c r="G2781" s="16">
        <f>'دیده بان بازار'!G2784</f>
        <v/>
      </c>
      <c r="H2781" s="16">
        <f>'دیده بان بازار'!H2784</f>
        <v/>
      </c>
      <c r="I2781" s="16">
        <f>'دیده بان بازار'!I2784</f>
        <v/>
      </c>
      <c r="J2781" s="16">
        <f>'دیده بان بازار'!J2784</f>
        <v/>
      </c>
      <c r="K2781" s="16">
        <f>'دیده بان بازار'!K2784</f>
        <v/>
      </c>
      <c r="L2781" s="16">
        <f>'دیده بان بازار'!L2784</f>
        <v/>
      </c>
      <c r="M2781" s="16">
        <f>'دیده بان بازار'!M2784</f>
        <v/>
      </c>
      <c r="N2781" s="16">
        <f>'دیده بان بازار'!N2784</f>
        <v/>
      </c>
      <c r="O2781" s="16">
        <f>'دیده بان بازار'!O2784</f>
        <v/>
      </c>
      <c r="P2781" s="16">
        <f>'دیده بان بازار'!P2784</f>
        <v/>
      </c>
      <c r="Q2781" s="16">
        <f>'دیده بان بازار'!Q2784</f>
        <v/>
      </c>
      <c r="R2781" s="16">
        <f>'دیده بان بازار'!R2784</f>
        <v/>
      </c>
      <c r="S2781" s="16">
        <f>'دیده بان بازار'!S2784</f>
        <v/>
      </c>
      <c r="T2781" s="16">
        <f>'دیده بان بازار'!T2784</f>
        <v/>
      </c>
      <c r="U2781" s="16">
        <f>'دیده بان بازار'!U2784</f>
        <v/>
      </c>
      <c r="V2781" s="16">
        <f>'دیده بان بازار'!V2784</f>
        <v/>
      </c>
      <c r="W2781" s="7">
        <f>'دیده بان بازار'!W2784</f>
        <v/>
      </c>
      <c r="X2781" s="11">
        <f>IFERROR(IF(OR(R2781&lt;=0,W2781&lt;=0,S2781&lt;=0,V2781&lt;=0),0,ROUND((S2781/R2781)/(V2781/W2781),2)),0)</f>
        <v/>
      </c>
      <c r="Y2781" s="11">
        <f>IFERROR(IF(OR(S2781&lt;=0,V2781&lt;=0),0,ROUND(S2781/V2781,2)),0)</f>
        <v/>
      </c>
      <c r="Z2781" s="11">
        <f>IFERROR(J2781-M2781,0)</f>
        <v/>
      </c>
      <c r="AA2781" s="11">
        <f>IFERROR(ROUND(MAX(0,MIN(100,((AB2781*0.2)+(AC2781*0.15)+(AD2781*0.15)+(AE2781*0.1)+(AF2781*0.1)+(AG2781*0.15)+(MIN(Y2781/3,1)*100*0.1)+(AI2781*0.05))*((AH2781/100)*0.25+0.75))),0),0)</f>
        <v/>
      </c>
      <c r="AB2781" s="11">
        <f>ROUND(MAX(0,MIN(100,((M2781+10)/20)*100)),0)</f>
        <v/>
      </c>
      <c r="AC2781" s="11">
        <f>IFERROR(IF(D2781&lt;=0,0,ROUND(COUNTIFS($D$4:$D$3359,"&lt;="&amp;D2781,$D$4:$D$3359,"&gt;0")/COUNTIF($D$4:$D$3359,"&gt;0")*100,0)),0)</f>
        <v/>
      </c>
      <c r="AD2781" s="11">
        <f>IF(E2781&lt;=0,0,ROUND(MAX(0,MIN(100,(LOG10(1+E2781/1000000000)/LOG10(101))*100)),0))</f>
        <v/>
      </c>
      <c r="AE2781" s="11">
        <f>IF(O2781=N2781,50,ROUND(MAX(0,MIN(100,((H2781-N2781)/(O2781-N2781))*100)),0))</f>
        <v/>
      </c>
      <c r="AF2781" s="11">
        <f>ROUND(MAX(0,MIN(100,50+((H2781-K2781)/K2781)*1000)),0)</f>
        <v/>
      </c>
      <c r="AG2781" s="11">
        <f>IFERROR(ROUND(MAX(0,MIN(100,50+25*LN(MAX(0.01,X2781)))),0),25)</f>
        <v/>
      </c>
      <c r="AH2781" s="11">
        <f>ROUND(IF(M2781&lt;=-30,0,IF(M2781&lt;=-20,20,IF(M2781&lt;=-10,50,100))),0)</f>
        <v/>
      </c>
      <c r="AI2781" s="11">
        <f>ROUND(MAX(0,MIN(100,50+(Z2781*10))),0)</f>
        <v/>
      </c>
      <c r="AJ2781" s="11">
        <f>IFERROR(IF(--AA2781&gt;=80,"خرید قوی",IF(--AA2781&gt;=70,"خرید مشروط",IF(--AA2781&gt;=60,"مراقبت",IF(--AA2781&gt;=45,"ضعیف","عدم ورود")))),"")</f>
        <v/>
      </c>
    </row>
    <row r="2782">
      <c r="A2782" s="12">
        <f>'دیده بان بازار'!A2785</f>
        <v/>
      </c>
      <c r="B2782" s="13">
        <f>'دیده بان بازار'!B2785</f>
        <v/>
      </c>
      <c r="C2782" s="13">
        <f>'دیده بان بازار'!C2785</f>
        <v/>
      </c>
      <c r="D2782" s="13">
        <f>'دیده بان بازار'!D2785</f>
        <v/>
      </c>
      <c r="E2782" s="14">
        <f>'دیده بان بازار'!E2785</f>
        <v/>
      </c>
      <c r="F2782" s="13">
        <f>'دیده بان بازار'!F2785</f>
        <v/>
      </c>
      <c r="G2782" s="13">
        <f>'دیده بان بازار'!G2785</f>
        <v/>
      </c>
      <c r="H2782" s="13">
        <f>'دیده بان بازار'!H2785</f>
        <v/>
      </c>
      <c r="I2782" s="13">
        <f>'دیده بان بازار'!I2785</f>
        <v/>
      </c>
      <c r="J2782" s="13">
        <f>'دیده بان بازار'!J2785</f>
        <v/>
      </c>
      <c r="K2782" s="13">
        <f>'دیده بان بازار'!K2785</f>
        <v/>
      </c>
      <c r="L2782" s="13">
        <f>'دیده بان بازار'!L2785</f>
        <v/>
      </c>
      <c r="M2782" s="13">
        <f>'دیده بان بازار'!M2785</f>
        <v/>
      </c>
      <c r="N2782" s="13">
        <f>'دیده بان بازار'!N2785</f>
        <v/>
      </c>
      <c r="O2782" s="13">
        <f>'دیده بان بازار'!O2785</f>
        <v/>
      </c>
      <c r="P2782" s="13">
        <f>'دیده بان بازار'!P2785</f>
        <v/>
      </c>
      <c r="Q2782" s="13">
        <f>'دیده بان بازار'!Q2785</f>
        <v/>
      </c>
      <c r="R2782" s="13">
        <f>'دیده بان بازار'!R2785</f>
        <v/>
      </c>
      <c r="S2782" s="13">
        <f>'دیده بان بازار'!S2785</f>
        <v/>
      </c>
      <c r="T2782" s="13">
        <f>'دیده بان بازار'!T2785</f>
        <v/>
      </c>
      <c r="U2782" s="13">
        <f>'دیده بان بازار'!U2785</f>
        <v/>
      </c>
      <c r="V2782" s="13">
        <f>'دیده بان بازار'!V2785</f>
        <v/>
      </c>
      <c r="W2782" s="6">
        <f>'دیده بان بازار'!W2785</f>
        <v/>
      </c>
      <c r="X2782" s="11">
        <f>IFERROR(IF(OR(R2782&lt;=0,W2782&lt;=0,S2782&lt;=0,V2782&lt;=0),0,ROUND((S2782/R2782)/(V2782/W2782),2)),0)</f>
        <v/>
      </c>
      <c r="Y2782" s="11">
        <f>IFERROR(IF(OR(S2782&lt;=0,V2782&lt;=0),0,ROUND(S2782/V2782,2)),0)</f>
        <v/>
      </c>
      <c r="Z2782" s="11">
        <f>IFERROR(J2782-M2782,0)</f>
        <v/>
      </c>
      <c r="AA2782" s="11">
        <f>IFERROR(ROUND(MAX(0,MIN(100,((AB2782*0.2)+(AC2782*0.15)+(AD2782*0.15)+(AE2782*0.1)+(AF2782*0.1)+(AG2782*0.15)+(MIN(Y2782/3,1)*100*0.1)+(AI2782*0.05))*((AH2782/100)*0.25+0.75))),0),0)</f>
        <v/>
      </c>
      <c r="AB2782" s="11">
        <f>ROUND(MAX(0,MIN(100,((M2782+10)/20)*100)),0)</f>
        <v/>
      </c>
      <c r="AC2782" s="11">
        <f>IFERROR(IF(D2782&lt;=0,0,ROUND(COUNTIFS($D$4:$D$3359,"&lt;="&amp;D2782,$D$4:$D$3359,"&gt;0")/COUNTIF($D$4:$D$3359,"&gt;0")*100,0)),0)</f>
        <v/>
      </c>
      <c r="AD2782" s="11">
        <f>IF(E2782&lt;=0,0,ROUND(MAX(0,MIN(100,(LOG10(1+E2782/1000000000)/LOG10(101))*100)),0))</f>
        <v/>
      </c>
      <c r="AE2782" s="11">
        <f>IF(O2782=N2782,50,ROUND(MAX(0,MIN(100,((H2782-N2782)/(O2782-N2782))*100)),0))</f>
        <v/>
      </c>
      <c r="AF2782" s="11">
        <f>ROUND(MAX(0,MIN(100,50+((H2782-K2782)/K2782)*1000)),0)</f>
        <v/>
      </c>
      <c r="AG2782" s="11">
        <f>IFERROR(ROUND(MAX(0,MIN(100,50+25*LN(MAX(0.01,X2782)))),0),25)</f>
        <v/>
      </c>
      <c r="AH2782" s="11">
        <f>ROUND(IF(M2782&lt;=-30,0,IF(M2782&lt;=-20,20,IF(M2782&lt;=-10,50,100))),0)</f>
        <v/>
      </c>
      <c r="AI2782" s="11">
        <f>ROUND(MAX(0,MIN(100,50+(Z2782*10))),0)</f>
        <v/>
      </c>
      <c r="AJ2782" s="11">
        <f>IFERROR(IF(--AA2782&gt;=80,"خرید قوی",IF(--AA2782&gt;=70,"خرید مشروط",IF(--AA2782&gt;=60,"مراقبت",IF(--AA2782&gt;=45,"ضعیف","عدم ورود")))),"")</f>
        <v/>
      </c>
    </row>
    <row r="2783">
      <c r="A2783" s="15">
        <f>'دیده بان بازار'!A2786</f>
        <v/>
      </c>
      <c r="B2783" s="16">
        <f>'دیده بان بازار'!B2786</f>
        <v/>
      </c>
      <c r="C2783" s="16">
        <f>'دیده بان بازار'!C2786</f>
        <v/>
      </c>
      <c r="D2783" s="16">
        <f>'دیده بان بازار'!D2786</f>
        <v/>
      </c>
      <c r="E2783" s="17">
        <f>'دیده بان بازار'!E2786</f>
        <v/>
      </c>
      <c r="F2783" s="16">
        <f>'دیده بان بازار'!F2786</f>
        <v/>
      </c>
      <c r="G2783" s="16">
        <f>'دیده بان بازار'!G2786</f>
        <v/>
      </c>
      <c r="H2783" s="16">
        <f>'دیده بان بازار'!H2786</f>
        <v/>
      </c>
      <c r="I2783" s="16">
        <f>'دیده بان بازار'!I2786</f>
        <v/>
      </c>
      <c r="J2783" s="16">
        <f>'دیده بان بازار'!J2786</f>
        <v/>
      </c>
      <c r="K2783" s="16">
        <f>'دیده بان بازار'!K2786</f>
        <v/>
      </c>
      <c r="L2783" s="16">
        <f>'دیده بان بازار'!L2786</f>
        <v/>
      </c>
      <c r="M2783" s="16">
        <f>'دیده بان بازار'!M2786</f>
        <v/>
      </c>
      <c r="N2783" s="16">
        <f>'دیده بان بازار'!N2786</f>
        <v/>
      </c>
      <c r="O2783" s="16">
        <f>'دیده بان بازار'!O2786</f>
        <v/>
      </c>
      <c r="P2783" s="16">
        <f>'دیده بان بازار'!P2786</f>
        <v/>
      </c>
      <c r="Q2783" s="16">
        <f>'دیده بان بازار'!Q2786</f>
        <v/>
      </c>
      <c r="R2783" s="16">
        <f>'دیده بان بازار'!R2786</f>
        <v/>
      </c>
      <c r="S2783" s="16">
        <f>'دیده بان بازار'!S2786</f>
        <v/>
      </c>
      <c r="T2783" s="16">
        <f>'دیده بان بازار'!T2786</f>
        <v/>
      </c>
      <c r="U2783" s="16">
        <f>'دیده بان بازار'!U2786</f>
        <v/>
      </c>
      <c r="V2783" s="16">
        <f>'دیده بان بازار'!V2786</f>
        <v/>
      </c>
      <c r="W2783" s="7">
        <f>'دیده بان بازار'!W2786</f>
        <v/>
      </c>
      <c r="X2783" s="11">
        <f>IFERROR(IF(OR(R2783&lt;=0,W2783&lt;=0,S2783&lt;=0,V2783&lt;=0),0,ROUND((S2783/R2783)/(V2783/W2783),2)),0)</f>
        <v/>
      </c>
      <c r="Y2783" s="11">
        <f>IFERROR(IF(OR(S2783&lt;=0,V2783&lt;=0),0,ROUND(S2783/V2783,2)),0)</f>
        <v/>
      </c>
      <c r="Z2783" s="11">
        <f>IFERROR(J2783-M2783,0)</f>
        <v/>
      </c>
      <c r="AA2783" s="11">
        <f>IFERROR(ROUND(MAX(0,MIN(100,((AB2783*0.2)+(AC2783*0.15)+(AD2783*0.15)+(AE2783*0.1)+(AF2783*0.1)+(AG2783*0.15)+(MIN(Y2783/3,1)*100*0.1)+(AI2783*0.05))*((AH2783/100)*0.25+0.75))),0),0)</f>
        <v/>
      </c>
      <c r="AB2783" s="11">
        <f>ROUND(MAX(0,MIN(100,((M2783+10)/20)*100)),0)</f>
        <v/>
      </c>
      <c r="AC2783" s="11">
        <f>IFERROR(IF(D2783&lt;=0,0,ROUND(COUNTIFS($D$4:$D$3359,"&lt;="&amp;D2783,$D$4:$D$3359,"&gt;0")/COUNTIF($D$4:$D$3359,"&gt;0")*100,0)),0)</f>
        <v/>
      </c>
      <c r="AD2783" s="11">
        <f>IF(E2783&lt;=0,0,ROUND(MAX(0,MIN(100,(LOG10(1+E2783/1000000000)/LOG10(101))*100)),0))</f>
        <v/>
      </c>
      <c r="AE2783" s="11">
        <f>IF(O2783=N2783,50,ROUND(MAX(0,MIN(100,((H2783-N2783)/(O2783-N2783))*100)),0))</f>
        <v/>
      </c>
      <c r="AF2783" s="11">
        <f>ROUND(MAX(0,MIN(100,50+((H2783-K2783)/K2783)*1000)),0)</f>
        <v/>
      </c>
      <c r="AG2783" s="11">
        <f>IFERROR(ROUND(MAX(0,MIN(100,50+25*LN(MAX(0.01,X2783)))),0),25)</f>
        <v/>
      </c>
      <c r="AH2783" s="11">
        <f>ROUND(IF(M2783&lt;=-30,0,IF(M2783&lt;=-20,20,IF(M2783&lt;=-10,50,100))),0)</f>
        <v/>
      </c>
      <c r="AI2783" s="11">
        <f>ROUND(MAX(0,MIN(100,50+(Z2783*10))),0)</f>
        <v/>
      </c>
      <c r="AJ2783" s="11">
        <f>IFERROR(IF(--AA2783&gt;=80,"خرید قوی",IF(--AA2783&gt;=70,"خرید مشروط",IF(--AA2783&gt;=60,"مراقبت",IF(--AA2783&gt;=45,"ضعیف","عدم ورود")))),"")</f>
        <v/>
      </c>
    </row>
    <row r="2784">
      <c r="A2784" s="12">
        <f>'دیده بان بازار'!A2787</f>
        <v/>
      </c>
      <c r="B2784" s="13">
        <f>'دیده بان بازار'!B2787</f>
        <v/>
      </c>
      <c r="C2784" s="13">
        <f>'دیده بان بازار'!C2787</f>
        <v/>
      </c>
      <c r="D2784" s="13">
        <f>'دیده بان بازار'!D2787</f>
        <v/>
      </c>
      <c r="E2784" s="14">
        <f>'دیده بان بازار'!E2787</f>
        <v/>
      </c>
      <c r="F2784" s="13">
        <f>'دیده بان بازار'!F2787</f>
        <v/>
      </c>
      <c r="G2784" s="13">
        <f>'دیده بان بازار'!G2787</f>
        <v/>
      </c>
      <c r="H2784" s="13">
        <f>'دیده بان بازار'!H2787</f>
        <v/>
      </c>
      <c r="I2784" s="13">
        <f>'دیده بان بازار'!I2787</f>
        <v/>
      </c>
      <c r="J2784" s="13">
        <f>'دیده بان بازار'!J2787</f>
        <v/>
      </c>
      <c r="K2784" s="13">
        <f>'دیده بان بازار'!K2787</f>
        <v/>
      </c>
      <c r="L2784" s="13">
        <f>'دیده بان بازار'!L2787</f>
        <v/>
      </c>
      <c r="M2784" s="13">
        <f>'دیده بان بازار'!M2787</f>
        <v/>
      </c>
      <c r="N2784" s="13">
        <f>'دیده بان بازار'!N2787</f>
        <v/>
      </c>
      <c r="O2784" s="13">
        <f>'دیده بان بازار'!O2787</f>
        <v/>
      </c>
      <c r="P2784" s="13">
        <f>'دیده بان بازار'!P2787</f>
        <v/>
      </c>
      <c r="Q2784" s="13">
        <f>'دیده بان بازار'!Q2787</f>
        <v/>
      </c>
      <c r="R2784" s="13">
        <f>'دیده بان بازار'!R2787</f>
        <v/>
      </c>
      <c r="S2784" s="13">
        <f>'دیده بان بازار'!S2787</f>
        <v/>
      </c>
      <c r="T2784" s="13">
        <f>'دیده بان بازار'!T2787</f>
        <v/>
      </c>
      <c r="U2784" s="13">
        <f>'دیده بان بازار'!U2787</f>
        <v/>
      </c>
      <c r="V2784" s="13">
        <f>'دیده بان بازار'!V2787</f>
        <v/>
      </c>
      <c r="W2784" s="6">
        <f>'دیده بان بازار'!W2787</f>
        <v/>
      </c>
      <c r="X2784" s="11">
        <f>IFERROR(IF(OR(R2784&lt;=0,W2784&lt;=0,S2784&lt;=0,V2784&lt;=0),0,ROUND((S2784/R2784)/(V2784/W2784),2)),0)</f>
        <v/>
      </c>
      <c r="Y2784" s="11">
        <f>IFERROR(IF(OR(S2784&lt;=0,V2784&lt;=0),0,ROUND(S2784/V2784,2)),0)</f>
        <v/>
      </c>
      <c r="Z2784" s="11">
        <f>IFERROR(J2784-M2784,0)</f>
        <v/>
      </c>
      <c r="AA2784" s="11">
        <f>IFERROR(ROUND(MAX(0,MIN(100,((AB2784*0.2)+(AC2784*0.15)+(AD2784*0.15)+(AE2784*0.1)+(AF2784*0.1)+(AG2784*0.15)+(MIN(Y2784/3,1)*100*0.1)+(AI2784*0.05))*((AH2784/100)*0.25+0.75))),0),0)</f>
        <v/>
      </c>
      <c r="AB2784" s="11">
        <f>ROUND(MAX(0,MIN(100,((M2784+10)/20)*100)),0)</f>
        <v/>
      </c>
      <c r="AC2784" s="11">
        <f>IFERROR(IF(D2784&lt;=0,0,ROUND(COUNTIFS($D$4:$D$3359,"&lt;="&amp;D2784,$D$4:$D$3359,"&gt;0")/COUNTIF($D$4:$D$3359,"&gt;0")*100,0)),0)</f>
        <v/>
      </c>
      <c r="AD2784" s="11">
        <f>IF(E2784&lt;=0,0,ROUND(MAX(0,MIN(100,(LOG10(1+E2784/1000000000)/LOG10(101))*100)),0))</f>
        <v/>
      </c>
      <c r="AE2784" s="11">
        <f>IF(O2784=N2784,50,ROUND(MAX(0,MIN(100,((H2784-N2784)/(O2784-N2784))*100)),0))</f>
        <v/>
      </c>
      <c r="AF2784" s="11">
        <f>ROUND(MAX(0,MIN(100,50+((H2784-K2784)/K2784)*1000)),0)</f>
        <v/>
      </c>
      <c r="AG2784" s="11">
        <f>IFERROR(ROUND(MAX(0,MIN(100,50+25*LN(MAX(0.01,X2784)))),0),25)</f>
        <v/>
      </c>
      <c r="AH2784" s="11">
        <f>ROUND(IF(M2784&lt;=-30,0,IF(M2784&lt;=-20,20,IF(M2784&lt;=-10,50,100))),0)</f>
        <v/>
      </c>
      <c r="AI2784" s="11">
        <f>ROUND(MAX(0,MIN(100,50+(Z2784*10))),0)</f>
        <v/>
      </c>
      <c r="AJ2784" s="11">
        <f>IFERROR(IF(--AA2784&gt;=80,"خرید قوی",IF(--AA2784&gt;=70,"خرید مشروط",IF(--AA2784&gt;=60,"مراقبت",IF(--AA2784&gt;=45,"ضعیف","عدم ورود")))),"")</f>
        <v/>
      </c>
    </row>
    <row r="2785">
      <c r="A2785" s="15">
        <f>'دیده بان بازار'!A2788</f>
        <v/>
      </c>
      <c r="B2785" s="16">
        <f>'دیده بان بازار'!B2788</f>
        <v/>
      </c>
      <c r="C2785" s="16">
        <f>'دیده بان بازار'!C2788</f>
        <v/>
      </c>
      <c r="D2785" s="16">
        <f>'دیده بان بازار'!D2788</f>
        <v/>
      </c>
      <c r="E2785" s="17">
        <f>'دیده بان بازار'!E2788</f>
        <v/>
      </c>
      <c r="F2785" s="16">
        <f>'دیده بان بازار'!F2788</f>
        <v/>
      </c>
      <c r="G2785" s="16">
        <f>'دیده بان بازار'!G2788</f>
        <v/>
      </c>
      <c r="H2785" s="16">
        <f>'دیده بان بازار'!H2788</f>
        <v/>
      </c>
      <c r="I2785" s="16">
        <f>'دیده بان بازار'!I2788</f>
        <v/>
      </c>
      <c r="J2785" s="16">
        <f>'دیده بان بازار'!J2788</f>
        <v/>
      </c>
      <c r="K2785" s="16">
        <f>'دیده بان بازار'!K2788</f>
        <v/>
      </c>
      <c r="L2785" s="16">
        <f>'دیده بان بازار'!L2788</f>
        <v/>
      </c>
      <c r="M2785" s="16">
        <f>'دیده بان بازار'!M2788</f>
        <v/>
      </c>
      <c r="N2785" s="16">
        <f>'دیده بان بازار'!N2788</f>
        <v/>
      </c>
      <c r="O2785" s="16">
        <f>'دیده بان بازار'!O2788</f>
        <v/>
      </c>
      <c r="P2785" s="16">
        <f>'دیده بان بازار'!P2788</f>
        <v/>
      </c>
      <c r="Q2785" s="16">
        <f>'دیده بان بازار'!Q2788</f>
        <v/>
      </c>
      <c r="R2785" s="16">
        <f>'دیده بان بازار'!R2788</f>
        <v/>
      </c>
      <c r="S2785" s="16">
        <f>'دیده بان بازار'!S2788</f>
        <v/>
      </c>
      <c r="T2785" s="16">
        <f>'دیده بان بازار'!T2788</f>
        <v/>
      </c>
      <c r="U2785" s="16">
        <f>'دیده بان بازار'!U2788</f>
        <v/>
      </c>
      <c r="V2785" s="16">
        <f>'دیده بان بازار'!V2788</f>
        <v/>
      </c>
      <c r="W2785" s="7">
        <f>'دیده بان بازار'!W2788</f>
        <v/>
      </c>
      <c r="X2785" s="11">
        <f>IFERROR(IF(OR(R2785&lt;=0,W2785&lt;=0,S2785&lt;=0,V2785&lt;=0),0,ROUND((S2785/R2785)/(V2785/W2785),2)),0)</f>
        <v/>
      </c>
      <c r="Y2785" s="11">
        <f>IFERROR(IF(OR(S2785&lt;=0,V2785&lt;=0),0,ROUND(S2785/V2785,2)),0)</f>
        <v/>
      </c>
      <c r="Z2785" s="11">
        <f>IFERROR(J2785-M2785,0)</f>
        <v/>
      </c>
      <c r="AA2785" s="11">
        <f>IFERROR(ROUND(MAX(0,MIN(100,((AB2785*0.2)+(AC2785*0.15)+(AD2785*0.15)+(AE2785*0.1)+(AF2785*0.1)+(AG2785*0.15)+(MIN(Y2785/3,1)*100*0.1)+(AI2785*0.05))*((AH2785/100)*0.25+0.75))),0),0)</f>
        <v/>
      </c>
      <c r="AB2785" s="11">
        <f>ROUND(MAX(0,MIN(100,((M2785+10)/20)*100)),0)</f>
        <v/>
      </c>
      <c r="AC2785" s="11">
        <f>IFERROR(IF(D2785&lt;=0,0,ROUND(COUNTIFS($D$4:$D$3359,"&lt;="&amp;D2785,$D$4:$D$3359,"&gt;0")/COUNTIF($D$4:$D$3359,"&gt;0")*100,0)),0)</f>
        <v/>
      </c>
      <c r="AD2785" s="11">
        <f>IF(E2785&lt;=0,0,ROUND(MAX(0,MIN(100,(LOG10(1+E2785/1000000000)/LOG10(101))*100)),0))</f>
        <v/>
      </c>
      <c r="AE2785" s="11">
        <f>IF(O2785=N2785,50,ROUND(MAX(0,MIN(100,((H2785-N2785)/(O2785-N2785))*100)),0))</f>
        <v/>
      </c>
      <c r="AF2785" s="11">
        <f>ROUND(MAX(0,MIN(100,50+((H2785-K2785)/K2785)*1000)),0)</f>
        <v/>
      </c>
      <c r="AG2785" s="11">
        <f>IFERROR(ROUND(MAX(0,MIN(100,50+25*LN(MAX(0.01,X2785)))),0),25)</f>
        <v/>
      </c>
      <c r="AH2785" s="11">
        <f>ROUND(IF(M2785&lt;=-30,0,IF(M2785&lt;=-20,20,IF(M2785&lt;=-10,50,100))),0)</f>
        <v/>
      </c>
      <c r="AI2785" s="11">
        <f>ROUND(MAX(0,MIN(100,50+(Z2785*10))),0)</f>
        <v/>
      </c>
      <c r="AJ2785" s="11">
        <f>IFERROR(IF(--AA2785&gt;=80,"خرید قوی",IF(--AA2785&gt;=70,"خرید مشروط",IF(--AA2785&gt;=60,"مراقبت",IF(--AA2785&gt;=45,"ضعیف","عدم ورود")))),"")</f>
        <v/>
      </c>
    </row>
    <row r="2786">
      <c r="A2786" s="12">
        <f>'دیده بان بازار'!A2789</f>
        <v/>
      </c>
      <c r="B2786" s="13">
        <f>'دیده بان بازار'!B2789</f>
        <v/>
      </c>
      <c r="C2786" s="13">
        <f>'دیده بان بازار'!C2789</f>
        <v/>
      </c>
      <c r="D2786" s="13">
        <f>'دیده بان بازار'!D2789</f>
        <v/>
      </c>
      <c r="E2786" s="14">
        <f>'دیده بان بازار'!E2789</f>
        <v/>
      </c>
      <c r="F2786" s="13">
        <f>'دیده بان بازار'!F2789</f>
        <v/>
      </c>
      <c r="G2786" s="13">
        <f>'دیده بان بازار'!G2789</f>
        <v/>
      </c>
      <c r="H2786" s="13">
        <f>'دیده بان بازار'!H2789</f>
        <v/>
      </c>
      <c r="I2786" s="13">
        <f>'دیده بان بازار'!I2789</f>
        <v/>
      </c>
      <c r="J2786" s="13">
        <f>'دیده بان بازار'!J2789</f>
        <v/>
      </c>
      <c r="K2786" s="13">
        <f>'دیده بان بازار'!K2789</f>
        <v/>
      </c>
      <c r="L2786" s="13">
        <f>'دیده بان بازار'!L2789</f>
        <v/>
      </c>
      <c r="M2786" s="13">
        <f>'دیده بان بازار'!M2789</f>
        <v/>
      </c>
      <c r="N2786" s="13">
        <f>'دیده بان بازار'!N2789</f>
        <v/>
      </c>
      <c r="O2786" s="13">
        <f>'دیده بان بازار'!O2789</f>
        <v/>
      </c>
      <c r="P2786" s="13">
        <f>'دیده بان بازار'!P2789</f>
        <v/>
      </c>
      <c r="Q2786" s="13">
        <f>'دیده بان بازار'!Q2789</f>
        <v/>
      </c>
      <c r="R2786" s="13">
        <f>'دیده بان بازار'!R2789</f>
        <v/>
      </c>
      <c r="S2786" s="13">
        <f>'دیده بان بازار'!S2789</f>
        <v/>
      </c>
      <c r="T2786" s="13">
        <f>'دیده بان بازار'!T2789</f>
        <v/>
      </c>
      <c r="U2786" s="13">
        <f>'دیده بان بازار'!U2789</f>
        <v/>
      </c>
      <c r="V2786" s="13">
        <f>'دیده بان بازار'!V2789</f>
        <v/>
      </c>
      <c r="W2786" s="6">
        <f>'دیده بان بازار'!W2789</f>
        <v/>
      </c>
      <c r="X2786" s="11">
        <f>IFERROR(IF(OR(R2786&lt;=0,W2786&lt;=0,S2786&lt;=0,V2786&lt;=0),0,ROUND((S2786/R2786)/(V2786/W2786),2)),0)</f>
        <v/>
      </c>
      <c r="Y2786" s="11">
        <f>IFERROR(IF(OR(S2786&lt;=0,V2786&lt;=0),0,ROUND(S2786/V2786,2)),0)</f>
        <v/>
      </c>
      <c r="Z2786" s="11">
        <f>IFERROR(J2786-M2786,0)</f>
        <v/>
      </c>
      <c r="AA2786" s="11">
        <f>IFERROR(ROUND(MAX(0,MIN(100,((AB2786*0.2)+(AC2786*0.15)+(AD2786*0.15)+(AE2786*0.1)+(AF2786*0.1)+(AG2786*0.15)+(MIN(Y2786/3,1)*100*0.1)+(AI2786*0.05))*((AH2786/100)*0.25+0.75))),0),0)</f>
        <v/>
      </c>
      <c r="AB2786" s="11">
        <f>ROUND(MAX(0,MIN(100,((M2786+10)/20)*100)),0)</f>
        <v/>
      </c>
      <c r="AC2786" s="11">
        <f>IFERROR(IF(D2786&lt;=0,0,ROUND(COUNTIFS($D$4:$D$3359,"&lt;="&amp;D2786,$D$4:$D$3359,"&gt;0")/COUNTIF($D$4:$D$3359,"&gt;0")*100,0)),0)</f>
        <v/>
      </c>
      <c r="AD2786" s="11">
        <f>IF(E2786&lt;=0,0,ROUND(MAX(0,MIN(100,(LOG10(1+E2786/1000000000)/LOG10(101))*100)),0))</f>
        <v/>
      </c>
      <c r="AE2786" s="11">
        <f>IF(O2786=N2786,50,ROUND(MAX(0,MIN(100,((H2786-N2786)/(O2786-N2786))*100)),0))</f>
        <v/>
      </c>
      <c r="AF2786" s="11">
        <f>ROUND(MAX(0,MIN(100,50+((H2786-K2786)/K2786)*1000)),0)</f>
        <v/>
      </c>
      <c r="AG2786" s="11">
        <f>IFERROR(ROUND(MAX(0,MIN(100,50+25*LN(MAX(0.01,X2786)))),0),25)</f>
        <v/>
      </c>
      <c r="AH2786" s="11">
        <f>ROUND(IF(M2786&lt;=-30,0,IF(M2786&lt;=-20,20,IF(M2786&lt;=-10,50,100))),0)</f>
        <v/>
      </c>
      <c r="AI2786" s="11">
        <f>ROUND(MAX(0,MIN(100,50+(Z2786*10))),0)</f>
        <v/>
      </c>
      <c r="AJ2786" s="11">
        <f>IFERROR(IF(--AA2786&gt;=80,"خرید قوی",IF(--AA2786&gt;=70,"خرید مشروط",IF(--AA2786&gt;=60,"مراقبت",IF(--AA2786&gt;=45,"ضعیف","عدم ورود")))),"")</f>
        <v/>
      </c>
    </row>
    <row r="2787">
      <c r="A2787" s="15">
        <f>'دیده بان بازار'!A2790</f>
        <v/>
      </c>
      <c r="B2787" s="16">
        <f>'دیده بان بازار'!B2790</f>
        <v/>
      </c>
      <c r="C2787" s="16">
        <f>'دیده بان بازار'!C2790</f>
        <v/>
      </c>
      <c r="D2787" s="16">
        <f>'دیده بان بازار'!D2790</f>
        <v/>
      </c>
      <c r="E2787" s="17">
        <f>'دیده بان بازار'!E2790</f>
        <v/>
      </c>
      <c r="F2787" s="16">
        <f>'دیده بان بازار'!F2790</f>
        <v/>
      </c>
      <c r="G2787" s="16">
        <f>'دیده بان بازار'!G2790</f>
        <v/>
      </c>
      <c r="H2787" s="16">
        <f>'دیده بان بازار'!H2790</f>
        <v/>
      </c>
      <c r="I2787" s="16">
        <f>'دیده بان بازار'!I2790</f>
        <v/>
      </c>
      <c r="J2787" s="16">
        <f>'دیده بان بازار'!J2790</f>
        <v/>
      </c>
      <c r="K2787" s="16">
        <f>'دیده بان بازار'!K2790</f>
        <v/>
      </c>
      <c r="L2787" s="16">
        <f>'دیده بان بازار'!L2790</f>
        <v/>
      </c>
      <c r="M2787" s="16">
        <f>'دیده بان بازار'!M2790</f>
        <v/>
      </c>
      <c r="N2787" s="16">
        <f>'دیده بان بازار'!N2790</f>
        <v/>
      </c>
      <c r="O2787" s="16">
        <f>'دیده بان بازار'!O2790</f>
        <v/>
      </c>
      <c r="P2787" s="16">
        <f>'دیده بان بازار'!P2790</f>
        <v/>
      </c>
      <c r="Q2787" s="16">
        <f>'دیده بان بازار'!Q2790</f>
        <v/>
      </c>
      <c r="R2787" s="16">
        <f>'دیده بان بازار'!R2790</f>
        <v/>
      </c>
      <c r="S2787" s="16">
        <f>'دیده بان بازار'!S2790</f>
        <v/>
      </c>
      <c r="T2787" s="16">
        <f>'دیده بان بازار'!T2790</f>
        <v/>
      </c>
      <c r="U2787" s="16">
        <f>'دیده بان بازار'!U2790</f>
        <v/>
      </c>
      <c r="V2787" s="16">
        <f>'دیده بان بازار'!V2790</f>
        <v/>
      </c>
      <c r="W2787" s="7">
        <f>'دیده بان بازار'!W2790</f>
        <v/>
      </c>
      <c r="X2787" s="11">
        <f>IFERROR(IF(OR(R2787&lt;=0,W2787&lt;=0,S2787&lt;=0,V2787&lt;=0),0,ROUND((S2787/R2787)/(V2787/W2787),2)),0)</f>
        <v/>
      </c>
      <c r="Y2787" s="11">
        <f>IFERROR(IF(OR(S2787&lt;=0,V2787&lt;=0),0,ROUND(S2787/V2787,2)),0)</f>
        <v/>
      </c>
      <c r="Z2787" s="11">
        <f>IFERROR(J2787-M2787,0)</f>
        <v/>
      </c>
      <c r="AA2787" s="11">
        <f>IFERROR(ROUND(MAX(0,MIN(100,((AB2787*0.2)+(AC2787*0.15)+(AD2787*0.15)+(AE2787*0.1)+(AF2787*0.1)+(AG2787*0.15)+(MIN(Y2787/3,1)*100*0.1)+(AI2787*0.05))*((AH2787/100)*0.25+0.75))),0),0)</f>
        <v/>
      </c>
      <c r="AB2787" s="11">
        <f>ROUND(MAX(0,MIN(100,((M2787+10)/20)*100)),0)</f>
        <v/>
      </c>
      <c r="AC2787" s="11">
        <f>IFERROR(IF(D2787&lt;=0,0,ROUND(COUNTIFS($D$4:$D$3359,"&lt;="&amp;D2787,$D$4:$D$3359,"&gt;0")/COUNTIF($D$4:$D$3359,"&gt;0")*100,0)),0)</f>
        <v/>
      </c>
      <c r="AD2787" s="11">
        <f>IF(E2787&lt;=0,0,ROUND(MAX(0,MIN(100,(LOG10(1+E2787/1000000000)/LOG10(101))*100)),0))</f>
        <v/>
      </c>
      <c r="AE2787" s="11">
        <f>IF(O2787=N2787,50,ROUND(MAX(0,MIN(100,((H2787-N2787)/(O2787-N2787))*100)),0))</f>
        <v/>
      </c>
      <c r="AF2787" s="11">
        <f>ROUND(MAX(0,MIN(100,50+((H2787-K2787)/K2787)*1000)),0)</f>
        <v/>
      </c>
      <c r="AG2787" s="11">
        <f>IFERROR(ROUND(MAX(0,MIN(100,50+25*LN(MAX(0.01,X2787)))),0),25)</f>
        <v/>
      </c>
      <c r="AH2787" s="11">
        <f>ROUND(IF(M2787&lt;=-30,0,IF(M2787&lt;=-20,20,IF(M2787&lt;=-10,50,100))),0)</f>
        <v/>
      </c>
      <c r="AI2787" s="11">
        <f>ROUND(MAX(0,MIN(100,50+(Z2787*10))),0)</f>
        <v/>
      </c>
      <c r="AJ2787" s="11">
        <f>IFERROR(IF(--AA2787&gt;=80,"خرید قوی",IF(--AA2787&gt;=70,"خرید مشروط",IF(--AA2787&gt;=60,"مراقبت",IF(--AA2787&gt;=45,"ضعیف","عدم ورود")))),"")</f>
        <v/>
      </c>
    </row>
    <row r="2788">
      <c r="A2788" s="12">
        <f>'دیده بان بازار'!A2791</f>
        <v/>
      </c>
      <c r="B2788" s="13">
        <f>'دیده بان بازار'!B2791</f>
        <v/>
      </c>
      <c r="C2788" s="13">
        <f>'دیده بان بازار'!C2791</f>
        <v/>
      </c>
      <c r="D2788" s="13">
        <f>'دیده بان بازار'!D2791</f>
        <v/>
      </c>
      <c r="E2788" s="14">
        <f>'دیده بان بازار'!E2791</f>
        <v/>
      </c>
      <c r="F2788" s="13">
        <f>'دیده بان بازار'!F2791</f>
        <v/>
      </c>
      <c r="G2788" s="13">
        <f>'دیده بان بازار'!G2791</f>
        <v/>
      </c>
      <c r="H2788" s="13">
        <f>'دیده بان بازار'!H2791</f>
        <v/>
      </c>
      <c r="I2788" s="13">
        <f>'دیده بان بازار'!I2791</f>
        <v/>
      </c>
      <c r="J2788" s="13">
        <f>'دیده بان بازار'!J2791</f>
        <v/>
      </c>
      <c r="K2788" s="13">
        <f>'دیده بان بازار'!K2791</f>
        <v/>
      </c>
      <c r="L2788" s="13">
        <f>'دیده بان بازار'!L2791</f>
        <v/>
      </c>
      <c r="M2788" s="13">
        <f>'دیده بان بازار'!M2791</f>
        <v/>
      </c>
      <c r="N2788" s="13">
        <f>'دیده بان بازار'!N2791</f>
        <v/>
      </c>
      <c r="O2788" s="13">
        <f>'دیده بان بازار'!O2791</f>
        <v/>
      </c>
      <c r="P2788" s="13">
        <f>'دیده بان بازار'!P2791</f>
        <v/>
      </c>
      <c r="Q2788" s="13">
        <f>'دیده بان بازار'!Q2791</f>
        <v/>
      </c>
      <c r="R2788" s="13">
        <f>'دیده بان بازار'!R2791</f>
        <v/>
      </c>
      <c r="S2788" s="13">
        <f>'دیده بان بازار'!S2791</f>
        <v/>
      </c>
      <c r="T2788" s="13">
        <f>'دیده بان بازار'!T2791</f>
        <v/>
      </c>
      <c r="U2788" s="13">
        <f>'دیده بان بازار'!U2791</f>
        <v/>
      </c>
      <c r="V2788" s="13">
        <f>'دیده بان بازار'!V2791</f>
        <v/>
      </c>
      <c r="W2788" s="6">
        <f>'دیده بان بازار'!W2791</f>
        <v/>
      </c>
      <c r="X2788" s="11">
        <f>IFERROR(IF(OR(R2788&lt;=0,W2788&lt;=0,S2788&lt;=0,V2788&lt;=0),0,ROUND((S2788/R2788)/(V2788/W2788),2)),0)</f>
        <v/>
      </c>
      <c r="Y2788" s="11">
        <f>IFERROR(IF(OR(S2788&lt;=0,V2788&lt;=0),0,ROUND(S2788/V2788,2)),0)</f>
        <v/>
      </c>
      <c r="Z2788" s="11">
        <f>IFERROR(J2788-M2788,0)</f>
        <v/>
      </c>
      <c r="AA2788" s="11">
        <f>IFERROR(ROUND(MAX(0,MIN(100,((AB2788*0.2)+(AC2788*0.15)+(AD2788*0.15)+(AE2788*0.1)+(AF2788*0.1)+(AG2788*0.15)+(MIN(Y2788/3,1)*100*0.1)+(AI2788*0.05))*((AH2788/100)*0.25+0.75))),0),0)</f>
        <v/>
      </c>
      <c r="AB2788" s="11">
        <f>ROUND(MAX(0,MIN(100,((M2788+10)/20)*100)),0)</f>
        <v/>
      </c>
      <c r="AC2788" s="11">
        <f>IFERROR(IF(D2788&lt;=0,0,ROUND(COUNTIFS($D$4:$D$3359,"&lt;="&amp;D2788,$D$4:$D$3359,"&gt;0")/COUNTIF($D$4:$D$3359,"&gt;0")*100,0)),0)</f>
        <v/>
      </c>
      <c r="AD2788" s="11">
        <f>IF(E2788&lt;=0,0,ROUND(MAX(0,MIN(100,(LOG10(1+E2788/1000000000)/LOG10(101))*100)),0))</f>
        <v/>
      </c>
      <c r="AE2788" s="11">
        <f>IF(O2788=N2788,50,ROUND(MAX(0,MIN(100,((H2788-N2788)/(O2788-N2788))*100)),0))</f>
        <v/>
      </c>
      <c r="AF2788" s="11">
        <f>ROUND(MAX(0,MIN(100,50+((H2788-K2788)/K2788)*1000)),0)</f>
        <v/>
      </c>
      <c r="AG2788" s="11">
        <f>IFERROR(ROUND(MAX(0,MIN(100,50+25*LN(MAX(0.01,X2788)))),0),25)</f>
        <v/>
      </c>
      <c r="AH2788" s="11">
        <f>ROUND(IF(M2788&lt;=-30,0,IF(M2788&lt;=-20,20,IF(M2788&lt;=-10,50,100))),0)</f>
        <v/>
      </c>
      <c r="AI2788" s="11">
        <f>ROUND(MAX(0,MIN(100,50+(Z2788*10))),0)</f>
        <v/>
      </c>
      <c r="AJ2788" s="11">
        <f>IFERROR(IF(--AA2788&gt;=80,"خرید قوی",IF(--AA2788&gt;=70,"خرید مشروط",IF(--AA2788&gt;=60,"مراقبت",IF(--AA2788&gt;=45,"ضعیف","عدم ورود")))),"")</f>
        <v/>
      </c>
    </row>
    <row r="2789">
      <c r="A2789" s="15">
        <f>'دیده بان بازار'!A2792</f>
        <v/>
      </c>
      <c r="B2789" s="16">
        <f>'دیده بان بازار'!B2792</f>
        <v/>
      </c>
      <c r="C2789" s="16">
        <f>'دیده بان بازار'!C2792</f>
        <v/>
      </c>
      <c r="D2789" s="16">
        <f>'دیده بان بازار'!D2792</f>
        <v/>
      </c>
      <c r="E2789" s="17">
        <f>'دیده بان بازار'!E2792</f>
        <v/>
      </c>
      <c r="F2789" s="16">
        <f>'دیده بان بازار'!F2792</f>
        <v/>
      </c>
      <c r="G2789" s="16">
        <f>'دیده بان بازار'!G2792</f>
        <v/>
      </c>
      <c r="H2789" s="16">
        <f>'دیده بان بازار'!H2792</f>
        <v/>
      </c>
      <c r="I2789" s="16">
        <f>'دیده بان بازار'!I2792</f>
        <v/>
      </c>
      <c r="J2789" s="16">
        <f>'دیده بان بازار'!J2792</f>
        <v/>
      </c>
      <c r="K2789" s="16">
        <f>'دیده بان بازار'!K2792</f>
        <v/>
      </c>
      <c r="L2789" s="16">
        <f>'دیده بان بازار'!L2792</f>
        <v/>
      </c>
      <c r="M2789" s="16">
        <f>'دیده بان بازار'!M2792</f>
        <v/>
      </c>
      <c r="N2789" s="16">
        <f>'دیده بان بازار'!N2792</f>
        <v/>
      </c>
      <c r="O2789" s="16">
        <f>'دیده بان بازار'!O2792</f>
        <v/>
      </c>
      <c r="P2789" s="16">
        <f>'دیده بان بازار'!P2792</f>
        <v/>
      </c>
      <c r="Q2789" s="16">
        <f>'دیده بان بازار'!Q2792</f>
        <v/>
      </c>
      <c r="R2789" s="16">
        <f>'دیده بان بازار'!R2792</f>
        <v/>
      </c>
      <c r="S2789" s="16">
        <f>'دیده بان بازار'!S2792</f>
        <v/>
      </c>
      <c r="T2789" s="16">
        <f>'دیده بان بازار'!T2792</f>
        <v/>
      </c>
      <c r="U2789" s="16">
        <f>'دیده بان بازار'!U2792</f>
        <v/>
      </c>
      <c r="V2789" s="16">
        <f>'دیده بان بازار'!V2792</f>
        <v/>
      </c>
      <c r="W2789" s="7">
        <f>'دیده بان بازار'!W2792</f>
        <v/>
      </c>
      <c r="X2789" s="11">
        <f>IFERROR(IF(OR(R2789&lt;=0,W2789&lt;=0,S2789&lt;=0,V2789&lt;=0),0,ROUND((S2789/R2789)/(V2789/W2789),2)),0)</f>
        <v/>
      </c>
      <c r="Y2789" s="11">
        <f>IFERROR(IF(OR(S2789&lt;=0,V2789&lt;=0),0,ROUND(S2789/V2789,2)),0)</f>
        <v/>
      </c>
      <c r="Z2789" s="11">
        <f>IFERROR(J2789-M2789,0)</f>
        <v/>
      </c>
      <c r="AA2789" s="11">
        <f>IFERROR(ROUND(MAX(0,MIN(100,((AB2789*0.2)+(AC2789*0.15)+(AD2789*0.15)+(AE2789*0.1)+(AF2789*0.1)+(AG2789*0.15)+(MIN(Y2789/3,1)*100*0.1)+(AI2789*0.05))*((AH2789/100)*0.25+0.75))),0),0)</f>
        <v/>
      </c>
      <c r="AB2789" s="11">
        <f>ROUND(MAX(0,MIN(100,((M2789+10)/20)*100)),0)</f>
        <v/>
      </c>
      <c r="AC2789" s="11">
        <f>IFERROR(IF(D2789&lt;=0,0,ROUND(COUNTIFS($D$4:$D$3359,"&lt;="&amp;D2789,$D$4:$D$3359,"&gt;0")/COUNTIF($D$4:$D$3359,"&gt;0")*100,0)),0)</f>
        <v/>
      </c>
      <c r="AD2789" s="11">
        <f>IF(E2789&lt;=0,0,ROUND(MAX(0,MIN(100,(LOG10(1+E2789/1000000000)/LOG10(101))*100)),0))</f>
        <v/>
      </c>
      <c r="AE2789" s="11">
        <f>IF(O2789=N2789,50,ROUND(MAX(0,MIN(100,((H2789-N2789)/(O2789-N2789))*100)),0))</f>
        <v/>
      </c>
      <c r="AF2789" s="11">
        <f>ROUND(MAX(0,MIN(100,50+((H2789-K2789)/K2789)*1000)),0)</f>
        <v/>
      </c>
      <c r="AG2789" s="11">
        <f>IFERROR(ROUND(MAX(0,MIN(100,50+25*LN(MAX(0.01,X2789)))),0),25)</f>
        <v/>
      </c>
      <c r="AH2789" s="11">
        <f>ROUND(IF(M2789&lt;=-30,0,IF(M2789&lt;=-20,20,IF(M2789&lt;=-10,50,100))),0)</f>
        <v/>
      </c>
      <c r="AI2789" s="11">
        <f>ROUND(MAX(0,MIN(100,50+(Z2789*10))),0)</f>
        <v/>
      </c>
      <c r="AJ2789" s="11">
        <f>IFERROR(IF(--AA2789&gt;=80,"خرید قوی",IF(--AA2789&gt;=70,"خرید مشروط",IF(--AA2789&gt;=60,"مراقبت",IF(--AA2789&gt;=45,"ضعیف","عدم ورود")))),"")</f>
        <v/>
      </c>
    </row>
    <row r="2790">
      <c r="A2790" s="12">
        <f>'دیده بان بازار'!A2793</f>
        <v/>
      </c>
      <c r="B2790" s="13">
        <f>'دیده بان بازار'!B2793</f>
        <v/>
      </c>
      <c r="C2790" s="13">
        <f>'دیده بان بازار'!C2793</f>
        <v/>
      </c>
      <c r="D2790" s="13">
        <f>'دیده بان بازار'!D2793</f>
        <v/>
      </c>
      <c r="E2790" s="14">
        <f>'دیده بان بازار'!E2793</f>
        <v/>
      </c>
      <c r="F2790" s="13">
        <f>'دیده بان بازار'!F2793</f>
        <v/>
      </c>
      <c r="G2790" s="13">
        <f>'دیده بان بازار'!G2793</f>
        <v/>
      </c>
      <c r="H2790" s="13">
        <f>'دیده بان بازار'!H2793</f>
        <v/>
      </c>
      <c r="I2790" s="13">
        <f>'دیده بان بازار'!I2793</f>
        <v/>
      </c>
      <c r="J2790" s="13">
        <f>'دیده بان بازار'!J2793</f>
        <v/>
      </c>
      <c r="K2790" s="13">
        <f>'دیده بان بازار'!K2793</f>
        <v/>
      </c>
      <c r="L2790" s="13">
        <f>'دیده بان بازار'!L2793</f>
        <v/>
      </c>
      <c r="M2790" s="13">
        <f>'دیده بان بازار'!M2793</f>
        <v/>
      </c>
      <c r="N2790" s="13">
        <f>'دیده بان بازار'!N2793</f>
        <v/>
      </c>
      <c r="O2790" s="13">
        <f>'دیده بان بازار'!O2793</f>
        <v/>
      </c>
      <c r="P2790" s="13">
        <f>'دیده بان بازار'!P2793</f>
        <v/>
      </c>
      <c r="Q2790" s="13">
        <f>'دیده بان بازار'!Q2793</f>
        <v/>
      </c>
      <c r="R2790" s="13">
        <f>'دیده بان بازار'!R2793</f>
        <v/>
      </c>
      <c r="S2790" s="13">
        <f>'دیده بان بازار'!S2793</f>
        <v/>
      </c>
      <c r="T2790" s="13">
        <f>'دیده بان بازار'!T2793</f>
        <v/>
      </c>
      <c r="U2790" s="13">
        <f>'دیده بان بازار'!U2793</f>
        <v/>
      </c>
      <c r="V2790" s="13">
        <f>'دیده بان بازار'!V2793</f>
        <v/>
      </c>
      <c r="W2790" s="6">
        <f>'دیده بان بازار'!W2793</f>
        <v/>
      </c>
      <c r="X2790" s="11">
        <f>IFERROR(IF(OR(R2790&lt;=0,W2790&lt;=0,S2790&lt;=0,V2790&lt;=0),0,ROUND((S2790/R2790)/(V2790/W2790),2)),0)</f>
        <v/>
      </c>
      <c r="Y2790" s="11">
        <f>IFERROR(IF(OR(S2790&lt;=0,V2790&lt;=0),0,ROUND(S2790/V2790,2)),0)</f>
        <v/>
      </c>
      <c r="Z2790" s="11">
        <f>IFERROR(J2790-M2790,0)</f>
        <v/>
      </c>
      <c r="AA2790" s="11">
        <f>IFERROR(ROUND(MAX(0,MIN(100,((AB2790*0.2)+(AC2790*0.15)+(AD2790*0.15)+(AE2790*0.1)+(AF2790*0.1)+(AG2790*0.15)+(MIN(Y2790/3,1)*100*0.1)+(AI2790*0.05))*((AH2790/100)*0.25+0.75))),0),0)</f>
        <v/>
      </c>
      <c r="AB2790" s="11">
        <f>ROUND(MAX(0,MIN(100,((M2790+10)/20)*100)),0)</f>
        <v/>
      </c>
      <c r="AC2790" s="11">
        <f>IFERROR(IF(D2790&lt;=0,0,ROUND(COUNTIFS($D$4:$D$3359,"&lt;="&amp;D2790,$D$4:$D$3359,"&gt;0")/COUNTIF($D$4:$D$3359,"&gt;0")*100,0)),0)</f>
        <v/>
      </c>
      <c r="AD2790" s="11">
        <f>IF(E2790&lt;=0,0,ROUND(MAX(0,MIN(100,(LOG10(1+E2790/1000000000)/LOG10(101))*100)),0))</f>
        <v/>
      </c>
      <c r="AE2790" s="11">
        <f>IF(O2790=N2790,50,ROUND(MAX(0,MIN(100,((H2790-N2790)/(O2790-N2790))*100)),0))</f>
        <v/>
      </c>
      <c r="AF2790" s="11">
        <f>ROUND(MAX(0,MIN(100,50+((H2790-K2790)/K2790)*1000)),0)</f>
        <v/>
      </c>
      <c r="AG2790" s="11">
        <f>IFERROR(ROUND(MAX(0,MIN(100,50+25*LN(MAX(0.01,X2790)))),0),25)</f>
        <v/>
      </c>
      <c r="AH2790" s="11">
        <f>ROUND(IF(M2790&lt;=-30,0,IF(M2790&lt;=-20,20,IF(M2790&lt;=-10,50,100))),0)</f>
        <v/>
      </c>
      <c r="AI2790" s="11">
        <f>ROUND(MAX(0,MIN(100,50+(Z2790*10))),0)</f>
        <v/>
      </c>
      <c r="AJ2790" s="11">
        <f>IFERROR(IF(--AA2790&gt;=80,"خرید قوی",IF(--AA2790&gt;=70,"خرید مشروط",IF(--AA2790&gt;=60,"مراقبت",IF(--AA2790&gt;=45,"ضعیف","عدم ورود")))),"")</f>
        <v/>
      </c>
    </row>
    <row r="2791">
      <c r="A2791" s="15">
        <f>'دیده بان بازار'!A2794</f>
        <v/>
      </c>
      <c r="B2791" s="16">
        <f>'دیده بان بازار'!B2794</f>
        <v/>
      </c>
      <c r="C2791" s="16">
        <f>'دیده بان بازار'!C2794</f>
        <v/>
      </c>
      <c r="D2791" s="16">
        <f>'دیده بان بازار'!D2794</f>
        <v/>
      </c>
      <c r="E2791" s="17">
        <f>'دیده بان بازار'!E2794</f>
        <v/>
      </c>
      <c r="F2791" s="16">
        <f>'دیده بان بازار'!F2794</f>
        <v/>
      </c>
      <c r="G2791" s="16">
        <f>'دیده بان بازار'!G2794</f>
        <v/>
      </c>
      <c r="H2791" s="16">
        <f>'دیده بان بازار'!H2794</f>
        <v/>
      </c>
      <c r="I2791" s="16">
        <f>'دیده بان بازار'!I2794</f>
        <v/>
      </c>
      <c r="J2791" s="16">
        <f>'دیده بان بازار'!J2794</f>
        <v/>
      </c>
      <c r="K2791" s="16">
        <f>'دیده بان بازار'!K2794</f>
        <v/>
      </c>
      <c r="L2791" s="16">
        <f>'دیده بان بازار'!L2794</f>
        <v/>
      </c>
      <c r="M2791" s="16">
        <f>'دیده بان بازار'!M2794</f>
        <v/>
      </c>
      <c r="N2791" s="16">
        <f>'دیده بان بازار'!N2794</f>
        <v/>
      </c>
      <c r="O2791" s="16">
        <f>'دیده بان بازار'!O2794</f>
        <v/>
      </c>
      <c r="P2791" s="16">
        <f>'دیده بان بازار'!P2794</f>
        <v/>
      </c>
      <c r="Q2791" s="16">
        <f>'دیده بان بازار'!Q2794</f>
        <v/>
      </c>
      <c r="R2791" s="16">
        <f>'دیده بان بازار'!R2794</f>
        <v/>
      </c>
      <c r="S2791" s="16">
        <f>'دیده بان بازار'!S2794</f>
        <v/>
      </c>
      <c r="T2791" s="16">
        <f>'دیده بان بازار'!T2794</f>
        <v/>
      </c>
      <c r="U2791" s="16">
        <f>'دیده بان بازار'!U2794</f>
        <v/>
      </c>
      <c r="V2791" s="16">
        <f>'دیده بان بازار'!V2794</f>
        <v/>
      </c>
      <c r="W2791" s="7">
        <f>'دیده بان بازار'!W2794</f>
        <v/>
      </c>
      <c r="X2791" s="11">
        <f>IFERROR(IF(OR(R2791&lt;=0,W2791&lt;=0,S2791&lt;=0,V2791&lt;=0),0,ROUND((S2791/R2791)/(V2791/W2791),2)),0)</f>
        <v/>
      </c>
      <c r="Y2791" s="11">
        <f>IFERROR(IF(OR(S2791&lt;=0,V2791&lt;=0),0,ROUND(S2791/V2791,2)),0)</f>
        <v/>
      </c>
      <c r="Z2791" s="11">
        <f>IFERROR(J2791-M2791,0)</f>
        <v/>
      </c>
      <c r="AA2791" s="11">
        <f>IFERROR(ROUND(MAX(0,MIN(100,((AB2791*0.2)+(AC2791*0.15)+(AD2791*0.15)+(AE2791*0.1)+(AF2791*0.1)+(AG2791*0.15)+(MIN(Y2791/3,1)*100*0.1)+(AI2791*0.05))*((AH2791/100)*0.25+0.75))),0),0)</f>
        <v/>
      </c>
      <c r="AB2791" s="11">
        <f>ROUND(MAX(0,MIN(100,((M2791+10)/20)*100)),0)</f>
        <v/>
      </c>
      <c r="AC2791" s="11">
        <f>IFERROR(IF(D2791&lt;=0,0,ROUND(COUNTIFS($D$4:$D$3359,"&lt;="&amp;D2791,$D$4:$D$3359,"&gt;0")/COUNTIF($D$4:$D$3359,"&gt;0")*100,0)),0)</f>
        <v/>
      </c>
      <c r="AD2791" s="11">
        <f>IF(E2791&lt;=0,0,ROUND(MAX(0,MIN(100,(LOG10(1+E2791/1000000000)/LOG10(101))*100)),0))</f>
        <v/>
      </c>
      <c r="AE2791" s="11">
        <f>IF(O2791=N2791,50,ROUND(MAX(0,MIN(100,((H2791-N2791)/(O2791-N2791))*100)),0))</f>
        <v/>
      </c>
      <c r="AF2791" s="11">
        <f>ROUND(MAX(0,MIN(100,50+((H2791-K2791)/K2791)*1000)),0)</f>
        <v/>
      </c>
      <c r="AG2791" s="11">
        <f>IFERROR(ROUND(MAX(0,MIN(100,50+25*LN(MAX(0.01,X2791)))),0),25)</f>
        <v/>
      </c>
      <c r="AH2791" s="11">
        <f>ROUND(IF(M2791&lt;=-30,0,IF(M2791&lt;=-20,20,IF(M2791&lt;=-10,50,100))),0)</f>
        <v/>
      </c>
      <c r="AI2791" s="11">
        <f>ROUND(MAX(0,MIN(100,50+(Z2791*10))),0)</f>
        <v/>
      </c>
      <c r="AJ2791" s="11">
        <f>IFERROR(IF(--AA2791&gt;=80,"خرید قوی",IF(--AA2791&gt;=70,"خرید مشروط",IF(--AA2791&gt;=60,"مراقبت",IF(--AA2791&gt;=45,"ضعیف","عدم ورود")))),"")</f>
        <v/>
      </c>
    </row>
    <row r="2792">
      <c r="A2792" s="15">
        <f>'دیده بان بازار'!A2795</f>
        <v/>
      </c>
      <c r="B2792" s="16">
        <f>'دیده بان بازار'!B2795</f>
        <v/>
      </c>
      <c r="C2792" s="16">
        <f>'دیده بان بازار'!C2795</f>
        <v/>
      </c>
      <c r="D2792" s="16">
        <f>'دیده بان بازار'!D2795</f>
        <v/>
      </c>
      <c r="E2792" s="17">
        <f>'دیده بان بازار'!E2795</f>
        <v/>
      </c>
      <c r="F2792" s="16">
        <f>'دیده بان بازار'!F2795</f>
        <v/>
      </c>
      <c r="G2792" s="16">
        <f>'دیده بان بازار'!G2795</f>
        <v/>
      </c>
      <c r="H2792" s="16">
        <f>'دیده بان بازار'!H2795</f>
        <v/>
      </c>
      <c r="I2792" s="16">
        <f>'دیده بان بازار'!I2795</f>
        <v/>
      </c>
      <c r="J2792" s="16">
        <f>'دیده بان بازار'!J2795</f>
        <v/>
      </c>
      <c r="K2792" s="16">
        <f>'دیده بان بازار'!K2795</f>
        <v/>
      </c>
      <c r="L2792" s="16">
        <f>'دیده بان بازار'!L2795</f>
        <v/>
      </c>
      <c r="M2792" s="16">
        <f>'دیده بان بازار'!M2795</f>
        <v/>
      </c>
      <c r="N2792" s="16">
        <f>'دیده بان بازار'!N2795</f>
        <v/>
      </c>
      <c r="O2792" s="16">
        <f>'دیده بان بازار'!O2795</f>
        <v/>
      </c>
      <c r="P2792" s="16">
        <f>'دیده بان بازار'!P2795</f>
        <v/>
      </c>
      <c r="Q2792" s="16">
        <f>'دیده بان بازار'!Q2795</f>
        <v/>
      </c>
      <c r="R2792" s="16">
        <f>'دیده بان بازار'!R2795</f>
        <v/>
      </c>
      <c r="S2792" s="16">
        <f>'دیده بان بازار'!S2795</f>
        <v/>
      </c>
      <c r="T2792" s="16">
        <f>'دیده بان بازار'!T2795</f>
        <v/>
      </c>
      <c r="U2792" s="16">
        <f>'دیده بان بازار'!U2795</f>
        <v/>
      </c>
      <c r="V2792" s="16">
        <f>'دیده بان بازار'!V2795</f>
        <v/>
      </c>
      <c r="W2792" s="7">
        <f>'دیده بان بازار'!W2795</f>
        <v/>
      </c>
      <c r="X2792" s="11">
        <f>IFERROR(IF(OR(R2792&lt;=0,W2792&lt;=0,S2792&lt;=0,V2792&lt;=0),0,ROUND((S2792/R2792)/(V2792/W2792),2)),0)</f>
        <v/>
      </c>
      <c r="Y2792" s="11">
        <f>IFERROR(IF(OR(S2792&lt;=0,V2792&lt;=0),0,ROUND(S2792/V2792,2)),0)</f>
        <v/>
      </c>
      <c r="Z2792" s="11">
        <f>IFERROR(J2792-M2792,0)</f>
        <v/>
      </c>
      <c r="AA2792" s="11">
        <f>IFERROR(ROUND(MAX(0,MIN(100,((AB2792*0.2)+(AC2792*0.15)+(AD2792*0.15)+(AE2792*0.1)+(AF2792*0.1)+(AG2792*0.15)+(MIN(Y2792/3,1)*100*0.1)+(AI2792*0.05))*((AH2792/100)*0.25+0.75))),0),0)</f>
        <v/>
      </c>
      <c r="AB2792" s="11">
        <f>ROUND(MAX(0,MIN(100,((M2792+10)/20)*100)),0)</f>
        <v/>
      </c>
      <c r="AC2792" s="11">
        <f>IFERROR(IF(D2792&lt;=0,0,ROUND(COUNTIFS($D$4:$D$3359,"&lt;="&amp;D2792,$D$4:$D$3359,"&gt;0")/COUNTIF($D$4:$D$3359,"&gt;0")*100,0)),0)</f>
        <v/>
      </c>
      <c r="AD2792" s="11">
        <f>IF(E2792&lt;=0,0,ROUND(MAX(0,MIN(100,(LOG10(1+E2792/1000000000)/LOG10(101))*100)),0))</f>
        <v/>
      </c>
      <c r="AE2792" s="11">
        <f>IF(O2792=N2792,50,ROUND(MAX(0,MIN(100,((H2792-N2792)/(O2792-N2792))*100)),0))</f>
        <v/>
      </c>
      <c r="AF2792" s="11">
        <f>ROUND(MAX(0,MIN(100,50+((H2792-K2792)/K2792)*1000)),0)</f>
        <v/>
      </c>
      <c r="AG2792" s="11">
        <f>IFERROR(ROUND(MAX(0,MIN(100,50+25*LN(MAX(0.01,X2792)))),0),25)</f>
        <v/>
      </c>
      <c r="AH2792" s="11">
        <f>ROUND(IF(M2792&lt;=-30,0,IF(M2792&lt;=-20,20,IF(M2792&lt;=-10,50,100))),0)</f>
        <v/>
      </c>
      <c r="AI2792" s="11">
        <f>ROUND(MAX(0,MIN(100,50+(Z2792*10))),0)</f>
        <v/>
      </c>
      <c r="AJ2792" s="11">
        <f>IFERROR(IF(--AA2792&gt;=80,"خرید قوی",IF(--AA2792&gt;=70,"خرید مشروط",IF(--AA2792&gt;=60,"مراقبت",IF(--AA2792&gt;=45,"ضعیف","عدم ورود")))),"")</f>
        <v/>
      </c>
    </row>
    <row r="2793">
      <c r="A2793" s="12">
        <f>'دیده بان بازار'!A2796</f>
        <v/>
      </c>
      <c r="B2793" s="13">
        <f>'دیده بان بازار'!B2796</f>
        <v/>
      </c>
      <c r="C2793" s="13">
        <f>'دیده بان بازار'!C2796</f>
        <v/>
      </c>
      <c r="D2793" s="13">
        <f>'دیده بان بازار'!D2796</f>
        <v/>
      </c>
      <c r="E2793" s="14">
        <f>'دیده بان بازار'!E2796</f>
        <v/>
      </c>
      <c r="F2793" s="13">
        <f>'دیده بان بازار'!F2796</f>
        <v/>
      </c>
      <c r="G2793" s="13">
        <f>'دیده بان بازار'!G2796</f>
        <v/>
      </c>
      <c r="H2793" s="13">
        <f>'دیده بان بازار'!H2796</f>
        <v/>
      </c>
      <c r="I2793" s="13">
        <f>'دیده بان بازار'!I2796</f>
        <v/>
      </c>
      <c r="J2793" s="13">
        <f>'دیده بان بازار'!J2796</f>
        <v/>
      </c>
      <c r="K2793" s="13">
        <f>'دیده بان بازار'!K2796</f>
        <v/>
      </c>
      <c r="L2793" s="13">
        <f>'دیده بان بازار'!L2796</f>
        <v/>
      </c>
      <c r="M2793" s="13">
        <f>'دیده بان بازار'!M2796</f>
        <v/>
      </c>
      <c r="N2793" s="13">
        <f>'دیده بان بازار'!N2796</f>
        <v/>
      </c>
      <c r="O2793" s="13">
        <f>'دیده بان بازار'!O2796</f>
        <v/>
      </c>
      <c r="P2793" s="13">
        <f>'دیده بان بازار'!P2796</f>
        <v/>
      </c>
      <c r="Q2793" s="13">
        <f>'دیده بان بازار'!Q2796</f>
        <v/>
      </c>
      <c r="R2793" s="13">
        <f>'دیده بان بازار'!R2796</f>
        <v/>
      </c>
      <c r="S2793" s="13">
        <f>'دیده بان بازار'!S2796</f>
        <v/>
      </c>
      <c r="T2793" s="13">
        <f>'دیده بان بازار'!T2796</f>
        <v/>
      </c>
      <c r="U2793" s="13">
        <f>'دیده بان بازار'!U2796</f>
        <v/>
      </c>
      <c r="V2793" s="13">
        <f>'دیده بان بازار'!V2796</f>
        <v/>
      </c>
      <c r="W2793" s="6">
        <f>'دیده بان بازار'!W2796</f>
        <v/>
      </c>
      <c r="X2793" s="11">
        <f>IFERROR(IF(OR(R2793&lt;=0,W2793&lt;=0,S2793&lt;=0,V2793&lt;=0),0,ROUND((S2793/R2793)/(V2793/W2793),2)),0)</f>
        <v/>
      </c>
      <c r="Y2793" s="11">
        <f>IFERROR(IF(OR(S2793&lt;=0,V2793&lt;=0),0,ROUND(S2793/V2793,2)),0)</f>
        <v/>
      </c>
      <c r="Z2793" s="11">
        <f>IFERROR(J2793-M2793,0)</f>
        <v/>
      </c>
      <c r="AA2793" s="11">
        <f>IFERROR(ROUND(MAX(0,MIN(100,((AB2793*0.2)+(AC2793*0.15)+(AD2793*0.15)+(AE2793*0.1)+(AF2793*0.1)+(AG2793*0.15)+(MIN(Y2793/3,1)*100*0.1)+(AI2793*0.05))*((AH2793/100)*0.25+0.75))),0),0)</f>
        <v/>
      </c>
      <c r="AB2793" s="11">
        <f>ROUND(MAX(0,MIN(100,((M2793+10)/20)*100)),0)</f>
        <v/>
      </c>
      <c r="AC2793" s="11">
        <f>IFERROR(IF(D2793&lt;=0,0,ROUND(COUNTIFS($D$4:$D$3359,"&lt;="&amp;D2793,$D$4:$D$3359,"&gt;0")/COUNTIF($D$4:$D$3359,"&gt;0")*100,0)),0)</f>
        <v/>
      </c>
      <c r="AD2793" s="11">
        <f>IF(E2793&lt;=0,0,ROUND(MAX(0,MIN(100,(LOG10(1+E2793/1000000000)/LOG10(101))*100)),0))</f>
        <v/>
      </c>
      <c r="AE2793" s="11">
        <f>IF(O2793=N2793,50,ROUND(MAX(0,MIN(100,((H2793-N2793)/(O2793-N2793))*100)),0))</f>
        <v/>
      </c>
      <c r="AF2793" s="11">
        <f>ROUND(MAX(0,MIN(100,50+((H2793-K2793)/K2793)*1000)),0)</f>
        <v/>
      </c>
      <c r="AG2793" s="11">
        <f>IFERROR(ROUND(MAX(0,MIN(100,50+25*LN(MAX(0.01,X2793)))),0),25)</f>
        <v/>
      </c>
      <c r="AH2793" s="11">
        <f>ROUND(IF(M2793&lt;=-30,0,IF(M2793&lt;=-20,20,IF(M2793&lt;=-10,50,100))),0)</f>
        <v/>
      </c>
      <c r="AI2793" s="11">
        <f>ROUND(MAX(0,MIN(100,50+(Z2793*10))),0)</f>
        <v/>
      </c>
      <c r="AJ2793" s="11">
        <f>IFERROR(IF(--AA2793&gt;=80,"خرید قوی",IF(--AA2793&gt;=70,"خرید مشروط",IF(--AA2793&gt;=60,"مراقبت",IF(--AA2793&gt;=45,"ضعیف","عدم ورود")))),"")</f>
        <v/>
      </c>
    </row>
    <row r="2794">
      <c r="A2794" s="15">
        <f>'دیده بان بازار'!A2797</f>
        <v/>
      </c>
      <c r="B2794" s="16">
        <f>'دیده بان بازار'!B2797</f>
        <v/>
      </c>
      <c r="C2794" s="16">
        <f>'دیده بان بازار'!C2797</f>
        <v/>
      </c>
      <c r="D2794" s="16">
        <f>'دیده بان بازار'!D2797</f>
        <v/>
      </c>
      <c r="E2794" s="17">
        <f>'دیده بان بازار'!E2797</f>
        <v/>
      </c>
      <c r="F2794" s="16">
        <f>'دیده بان بازار'!F2797</f>
        <v/>
      </c>
      <c r="G2794" s="16">
        <f>'دیده بان بازار'!G2797</f>
        <v/>
      </c>
      <c r="H2794" s="16">
        <f>'دیده بان بازار'!H2797</f>
        <v/>
      </c>
      <c r="I2794" s="16">
        <f>'دیده بان بازار'!I2797</f>
        <v/>
      </c>
      <c r="J2794" s="16">
        <f>'دیده بان بازار'!J2797</f>
        <v/>
      </c>
      <c r="K2794" s="16">
        <f>'دیده بان بازار'!K2797</f>
        <v/>
      </c>
      <c r="L2794" s="16">
        <f>'دیده بان بازار'!L2797</f>
        <v/>
      </c>
      <c r="M2794" s="16">
        <f>'دیده بان بازار'!M2797</f>
        <v/>
      </c>
      <c r="N2794" s="16">
        <f>'دیده بان بازار'!N2797</f>
        <v/>
      </c>
      <c r="O2794" s="16">
        <f>'دیده بان بازار'!O2797</f>
        <v/>
      </c>
      <c r="P2794" s="16">
        <f>'دیده بان بازار'!P2797</f>
        <v/>
      </c>
      <c r="Q2794" s="16">
        <f>'دیده بان بازار'!Q2797</f>
        <v/>
      </c>
      <c r="R2794" s="16">
        <f>'دیده بان بازار'!R2797</f>
        <v/>
      </c>
      <c r="S2794" s="16">
        <f>'دیده بان بازار'!S2797</f>
        <v/>
      </c>
      <c r="T2794" s="16">
        <f>'دیده بان بازار'!T2797</f>
        <v/>
      </c>
      <c r="U2794" s="16">
        <f>'دیده بان بازار'!U2797</f>
        <v/>
      </c>
      <c r="V2794" s="16">
        <f>'دیده بان بازار'!V2797</f>
        <v/>
      </c>
      <c r="W2794" s="7">
        <f>'دیده بان بازار'!W2797</f>
        <v/>
      </c>
      <c r="X2794" s="11">
        <f>IFERROR(IF(OR(R2794&lt;=0,W2794&lt;=0,S2794&lt;=0,V2794&lt;=0),0,ROUND((S2794/R2794)/(V2794/W2794),2)),0)</f>
        <v/>
      </c>
      <c r="Y2794" s="11">
        <f>IFERROR(IF(OR(S2794&lt;=0,V2794&lt;=0),0,ROUND(S2794/V2794,2)),0)</f>
        <v/>
      </c>
      <c r="Z2794" s="11">
        <f>IFERROR(J2794-M2794,0)</f>
        <v/>
      </c>
      <c r="AA2794" s="11">
        <f>IFERROR(ROUND(MAX(0,MIN(100,((AB2794*0.2)+(AC2794*0.15)+(AD2794*0.15)+(AE2794*0.1)+(AF2794*0.1)+(AG2794*0.15)+(MIN(Y2794/3,1)*100*0.1)+(AI2794*0.05))*((AH2794/100)*0.25+0.75))),0),0)</f>
        <v/>
      </c>
      <c r="AB2794" s="11">
        <f>ROUND(MAX(0,MIN(100,((M2794+10)/20)*100)),0)</f>
        <v/>
      </c>
      <c r="AC2794" s="11">
        <f>IFERROR(IF(D2794&lt;=0,0,ROUND(COUNTIFS($D$4:$D$3359,"&lt;="&amp;D2794,$D$4:$D$3359,"&gt;0")/COUNTIF($D$4:$D$3359,"&gt;0")*100,0)),0)</f>
        <v/>
      </c>
      <c r="AD2794" s="11">
        <f>IF(E2794&lt;=0,0,ROUND(MAX(0,MIN(100,(LOG10(1+E2794/1000000000)/LOG10(101))*100)),0))</f>
        <v/>
      </c>
      <c r="AE2794" s="11">
        <f>IF(O2794=N2794,50,ROUND(MAX(0,MIN(100,((H2794-N2794)/(O2794-N2794))*100)),0))</f>
        <v/>
      </c>
      <c r="AF2794" s="11">
        <f>ROUND(MAX(0,MIN(100,50+((H2794-K2794)/K2794)*1000)),0)</f>
        <v/>
      </c>
      <c r="AG2794" s="11">
        <f>IFERROR(ROUND(MAX(0,MIN(100,50+25*LN(MAX(0.01,X2794)))),0),25)</f>
        <v/>
      </c>
      <c r="AH2794" s="11">
        <f>ROUND(IF(M2794&lt;=-30,0,IF(M2794&lt;=-20,20,IF(M2794&lt;=-10,50,100))),0)</f>
        <v/>
      </c>
      <c r="AI2794" s="11">
        <f>ROUND(MAX(0,MIN(100,50+(Z2794*10))),0)</f>
        <v/>
      </c>
      <c r="AJ2794" s="11">
        <f>IFERROR(IF(--AA2794&gt;=80,"خرید قوی",IF(--AA2794&gt;=70,"خرید مشروط",IF(--AA2794&gt;=60,"مراقبت",IF(--AA2794&gt;=45,"ضعیف","عدم ورود")))),"")</f>
        <v/>
      </c>
    </row>
    <row r="2795">
      <c r="A2795" s="12">
        <f>'دیده بان بازار'!A2798</f>
        <v/>
      </c>
      <c r="B2795" s="13">
        <f>'دیده بان بازار'!B2798</f>
        <v/>
      </c>
      <c r="C2795" s="13">
        <f>'دیده بان بازار'!C2798</f>
        <v/>
      </c>
      <c r="D2795" s="13">
        <f>'دیده بان بازار'!D2798</f>
        <v/>
      </c>
      <c r="E2795" s="14">
        <f>'دیده بان بازار'!E2798</f>
        <v/>
      </c>
      <c r="F2795" s="13">
        <f>'دیده بان بازار'!F2798</f>
        <v/>
      </c>
      <c r="G2795" s="13">
        <f>'دیده بان بازار'!G2798</f>
        <v/>
      </c>
      <c r="H2795" s="13">
        <f>'دیده بان بازار'!H2798</f>
        <v/>
      </c>
      <c r="I2795" s="13">
        <f>'دیده بان بازار'!I2798</f>
        <v/>
      </c>
      <c r="J2795" s="13">
        <f>'دیده بان بازار'!J2798</f>
        <v/>
      </c>
      <c r="K2795" s="13">
        <f>'دیده بان بازار'!K2798</f>
        <v/>
      </c>
      <c r="L2795" s="13">
        <f>'دیده بان بازار'!L2798</f>
        <v/>
      </c>
      <c r="M2795" s="13">
        <f>'دیده بان بازار'!M2798</f>
        <v/>
      </c>
      <c r="N2795" s="13">
        <f>'دیده بان بازار'!N2798</f>
        <v/>
      </c>
      <c r="O2795" s="13">
        <f>'دیده بان بازار'!O2798</f>
        <v/>
      </c>
      <c r="P2795" s="13">
        <f>'دیده بان بازار'!P2798</f>
        <v/>
      </c>
      <c r="Q2795" s="13">
        <f>'دیده بان بازار'!Q2798</f>
        <v/>
      </c>
      <c r="R2795" s="13">
        <f>'دیده بان بازار'!R2798</f>
        <v/>
      </c>
      <c r="S2795" s="13">
        <f>'دیده بان بازار'!S2798</f>
        <v/>
      </c>
      <c r="T2795" s="13">
        <f>'دیده بان بازار'!T2798</f>
        <v/>
      </c>
      <c r="U2795" s="13">
        <f>'دیده بان بازار'!U2798</f>
        <v/>
      </c>
      <c r="V2795" s="13">
        <f>'دیده بان بازار'!V2798</f>
        <v/>
      </c>
      <c r="W2795" s="6">
        <f>'دیده بان بازار'!W2798</f>
        <v/>
      </c>
      <c r="X2795" s="11">
        <f>IFERROR(IF(OR(R2795&lt;=0,W2795&lt;=0,S2795&lt;=0,V2795&lt;=0),0,ROUND((S2795/R2795)/(V2795/W2795),2)),0)</f>
        <v/>
      </c>
      <c r="Y2795" s="11">
        <f>IFERROR(IF(OR(S2795&lt;=0,V2795&lt;=0),0,ROUND(S2795/V2795,2)),0)</f>
        <v/>
      </c>
      <c r="Z2795" s="11">
        <f>IFERROR(J2795-M2795,0)</f>
        <v/>
      </c>
      <c r="AA2795" s="11">
        <f>IFERROR(ROUND(MAX(0,MIN(100,((AB2795*0.2)+(AC2795*0.15)+(AD2795*0.15)+(AE2795*0.1)+(AF2795*0.1)+(AG2795*0.15)+(MIN(Y2795/3,1)*100*0.1)+(AI2795*0.05))*((AH2795/100)*0.25+0.75))),0),0)</f>
        <v/>
      </c>
      <c r="AB2795" s="11">
        <f>ROUND(MAX(0,MIN(100,((M2795+10)/20)*100)),0)</f>
        <v/>
      </c>
      <c r="AC2795" s="11">
        <f>IFERROR(IF(D2795&lt;=0,0,ROUND(COUNTIFS($D$4:$D$3359,"&lt;="&amp;D2795,$D$4:$D$3359,"&gt;0")/COUNTIF($D$4:$D$3359,"&gt;0")*100,0)),0)</f>
        <v/>
      </c>
      <c r="AD2795" s="11">
        <f>IF(E2795&lt;=0,0,ROUND(MAX(0,MIN(100,(LOG10(1+E2795/1000000000)/LOG10(101))*100)),0))</f>
        <v/>
      </c>
      <c r="AE2795" s="11">
        <f>IF(O2795=N2795,50,ROUND(MAX(0,MIN(100,((H2795-N2795)/(O2795-N2795))*100)),0))</f>
        <v/>
      </c>
      <c r="AF2795" s="11">
        <f>ROUND(MAX(0,MIN(100,50+((H2795-K2795)/K2795)*1000)),0)</f>
        <v/>
      </c>
      <c r="AG2795" s="11">
        <f>IFERROR(ROUND(MAX(0,MIN(100,50+25*LN(MAX(0.01,X2795)))),0),25)</f>
        <v/>
      </c>
      <c r="AH2795" s="11">
        <f>ROUND(IF(M2795&lt;=-30,0,IF(M2795&lt;=-20,20,IF(M2795&lt;=-10,50,100))),0)</f>
        <v/>
      </c>
      <c r="AI2795" s="11">
        <f>ROUND(MAX(0,MIN(100,50+(Z2795*10))),0)</f>
        <v/>
      </c>
      <c r="AJ2795" s="11">
        <f>IFERROR(IF(--AA2795&gt;=80,"خرید قوی",IF(--AA2795&gt;=70,"خرید مشروط",IF(--AA2795&gt;=60,"مراقبت",IF(--AA2795&gt;=45,"ضعیف","عدم ورود")))),"")</f>
        <v/>
      </c>
    </row>
    <row r="2796">
      <c r="A2796" s="15">
        <f>'دیده بان بازار'!A2799</f>
        <v/>
      </c>
      <c r="B2796" s="16">
        <f>'دیده بان بازار'!B2799</f>
        <v/>
      </c>
      <c r="C2796" s="16">
        <f>'دیده بان بازار'!C2799</f>
        <v/>
      </c>
      <c r="D2796" s="16">
        <f>'دیده بان بازار'!D2799</f>
        <v/>
      </c>
      <c r="E2796" s="17">
        <f>'دیده بان بازار'!E2799</f>
        <v/>
      </c>
      <c r="F2796" s="16">
        <f>'دیده بان بازار'!F2799</f>
        <v/>
      </c>
      <c r="G2796" s="16">
        <f>'دیده بان بازار'!G2799</f>
        <v/>
      </c>
      <c r="H2796" s="16">
        <f>'دیده بان بازار'!H2799</f>
        <v/>
      </c>
      <c r="I2796" s="16">
        <f>'دیده بان بازار'!I2799</f>
        <v/>
      </c>
      <c r="J2796" s="16">
        <f>'دیده بان بازار'!J2799</f>
        <v/>
      </c>
      <c r="K2796" s="16">
        <f>'دیده بان بازار'!K2799</f>
        <v/>
      </c>
      <c r="L2796" s="16">
        <f>'دیده بان بازار'!L2799</f>
        <v/>
      </c>
      <c r="M2796" s="16">
        <f>'دیده بان بازار'!M2799</f>
        <v/>
      </c>
      <c r="N2796" s="16">
        <f>'دیده بان بازار'!N2799</f>
        <v/>
      </c>
      <c r="O2796" s="16">
        <f>'دیده بان بازار'!O2799</f>
        <v/>
      </c>
      <c r="P2796" s="16">
        <f>'دیده بان بازار'!P2799</f>
        <v/>
      </c>
      <c r="Q2796" s="16">
        <f>'دیده بان بازار'!Q2799</f>
        <v/>
      </c>
      <c r="R2796" s="16">
        <f>'دیده بان بازار'!R2799</f>
        <v/>
      </c>
      <c r="S2796" s="16">
        <f>'دیده بان بازار'!S2799</f>
        <v/>
      </c>
      <c r="T2796" s="16">
        <f>'دیده بان بازار'!T2799</f>
        <v/>
      </c>
      <c r="U2796" s="16">
        <f>'دیده بان بازار'!U2799</f>
        <v/>
      </c>
      <c r="V2796" s="16">
        <f>'دیده بان بازار'!V2799</f>
        <v/>
      </c>
      <c r="W2796" s="7">
        <f>'دیده بان بازار'!W2799</f>
        <v/>
      </c>
      <c r="X2796" s="11">
        <f>IFERROR(IF(OR(R2796&lt;=0,W2796&lt;=0,S2796&lt;=0,V2796&lt;=0),0,ROUND((S2796/R2796)/(V2796/W2796),2)),0)</f>
        <v/>
      </c>
      <c r="Y2796" s="11">
        <f>IFERROR(IF(OR(S2796&lt;=0,V2796&lt;=0),0,ROUND(S2796/V2796,2)),0)</f>
        <v/>
      </c>
      <c r="Z2796" s="11">
        <f>IFERROR(J2796-M2796,0)</f>
        <v/>
      </c>
      <c r="AA2796" s="11">
        <f>IFERROR(ROUND(MAX(0,MIN(100,((AB2796*0.2)+(AC2796*0.15)+(AD2796*0.15)+(AE2796*0.1)+(AF2796*0.1)+(AG2796*0.15)+(MIN(Y2796/3,1)*100*0.1)+(AI2796*0.05))*((AH2796/100)*0.25+0.75))),0),0)</f>
        <v/>
      </c>
      <c r="AB2796" s="11">
        <f>ROUND(MAX(0,MIN(100,((M2796+10)/20)*100)),0)</f>
        <v/>
      </c>
      <c r="AC2796" s="11">
        <f>IFERROR(IF(D2796&lt;=0,0,ROUND(COUNTIFS($D$4:$D$3359,"&lt;="&amp;D2796,$D$4:$D$3359,"&gt;0")/COUNTIF($D$4:$D$3359,"&gt;0")*100,0)),0)</f>
        <v/>
      </c>
      <c r="AD2796" s="11">
        <f>IF(E2796&lt;=0,0,ROUND(MAX(0,MIN(100,(LOG10(1+E2796/1000000000)/LOG10(101))*100)),0))</f>
        <v/>
      </c>
      <c r="AE2796" s="11">
        <f>IF(O2796=N2796,50,ROUND(MAX(0,MIN(100,((H2796-N2796)/(O2796-N2796))*100)),0))</f>
        <v/>
      </c>
      <c r="AF2796" s="11">
        <f>ROUND(MAX(0,MIN(100,50+((H2796-K2796)/K2796)*1000)),0)</f>
        <v/>
      </c>
      <c r="AG2796" s="11">
        <f>IFERROR(ROUND(MAX(0,MIN(100,50+25*LN(MAX(0.01,X2796)))),0),25)</f>
        <v/>
      </c>
      <c r="AH2796" s="11">
        <f>ROUND(IF(M2796&lt;=-30,0,IF(M2796&lt;=-20,20,IF(M2796&lt;=-10,50,100))),0)</f>
        <v/>
      </c>
      <c r="AI2796" s="11">
        <f>ROUND(MAX(0,MIN(100,50+(Z2796*10))),0)</f>
        <v/>
      </c>
      <c r="AJ2796" s="11">
        <f>IFERROR(IF(--AA2796&gt;=80,"خرید قوی",IF(--AA2796&gt;=70,"خرید مشروط",IF(--AA2796&gt;=60,"مراقبت",IF(--AA2796&gt;=45,"ضعیف","عدم ورود")))),"")</f>
        <v/>
      </c>
    </row>
    <row r="2797">
      <c r="A2797" s="12">
        <f>'دیده بان بازار'!A2800</f>
        <v/>
      </c>
      <c r="B2797" s="13">
        <f>'دیده بان بازار'!B2800</f>
        <v/>
      </c>
      <c r="C2797" s="13">
        <f>'دیده بان بازار'!C2800</f>
        <v/>
      </c>
      <c r="D2797" s="13">
        <f>'دیده بان بازار'!D2800</f>
        <v/>
      </c>
      <c r="E2797" s="14">
        <f>'دیده بان بازار'!E2800</f>
        <v/>
      </c>
      <c r="F2797" s="13">
        <f>'دیده بان بازار'!F2800</f>
        <v/>
      </c>
      <c r="G2797" s="13">
        <f>'دیده بان بازار'!G2800</f>
        <v/>
      </c>
      <c r="H2797" s="13">
        <f>'دیده بان بازار'!H2800</f>
        <v/>
      </c>
      <c r="I2797" s="13">
        <f>'دیده بان بازار'!I2800</f>
        <v/>
      </c>
      <c r="J2797" s="13">
        <f>'دیده بان بازار'!J2800</f>
        <v/>
      </c>
      <c r="K2797" s="13">
        <f>'دیده بان بازار'!K2800</f>
        <v/>
      </c>
      <c r="L2797" s="13">
        <f>'دیده بان بازار'!L2800</f>
        <v/>
      </c>
      <c r="M2797" s="13">
        <f>'دیده بان بازار'!M2800</f>
        <v/>
      </c>
      <c r="N2797" s="13">
        <f>'دیده بان بازار'!N2800</f>
        <v/>
      </c>
      <c r="O2797" s="13">
        <f>'دیده بان بازار'!O2800</f>
        <v/>
      </c>
      <c r="P2797" s="13">
        <f>'دیده بان بازار'!P2800</f>
        <v/>
      </c>
      <c r="Q2797" s="13">
        <f>'دیده بان بازار'!Q2800</f>
        <v/>
      </c>
      <c r="R2797" s="13">
        <f>'دیده بان بازار'!R2800</f>
        <v/>
      </c>
      <c r="S2797" s="13">
        <f>'دیده بان بازار'!S2800</f>
        <v/>
      </c>
      <c r="T2797" s="13">
        <f>'دیده بان بازار'!T2800</f>
        <v/>
      </c>
      <c r="U2797" s="13">
        <f>'دیده بان بازار'!U2800</f>
        <v/>
      </c>
      <c r="V2797" s="13">
        <f>'دیده بان بازار'!V2800</f>
        <v/>
      </c>
      <c r="W2797" s="6">
        <f>'دیده بان بازار'!W2800</f>
        <v/>
      </c>
      <c r="X2797" s="11">
        <f>IFERROR(IF(OR(R2797&lt;=0,W2797&lt;=0,S2797&lt;=0,V2797&lt;=0),0,ROUND((S2797/R2797)/(V2797/W2797),2)),0)</f>
        <v/>
      </c>
      <c r="Y2797" s="11">
        <f>IFERROR(IF(OR(S2797&lt;=0,V2797&lt;=0),0,ROUND(S2797/V2797,2)),0)</f>
        <v/>
      </c>
      <c r="Z2797" s="11">
        <f>IFERROR(J2797-M2797,0)</f>
        <v/>
      </c>
      <c r="AA2797" s="11">
        <f>IFERROR(ROUND(MAX(0,MIN(100,((AB2797*0.2)+(AC2797*0.15)+(AD2797*0.15)+(AE2797*0.1)+(AF2797*0.1)+(AG2797*0.15)+(MIN(Y2797/3,1)*100*0.1)+(AI2797*0.05))*((AH2797/100)*0.25+0.75))),0),0)</f>
        <v/>
      </c>
      <c r="AB2797" s="11">
        <f>ROUND(MAX(0,MIN(100,((M2797+10)/20)*100)),0)</f>
        <v/>
      </c>
      <c r="AC2797" s="11">
        <f>IFERROR(IF(D2797&lt;=0,0,ROUND(COUNTIFS($D$4:$D$3359,"&lt;="&amp;D2797,$D$4:$D$3359,"&gt;0")/COUNTIF($D$4:$D$3359,"&gt;0")*100,0)),0)</f>
        <v/>
      </c>
      <c r="AD2797" s="11">
        <f>IF(E2797&lt;=0,0,ROUND(MAX(0,MIN(100,(LOG10(1+E2797/1000000000)/LOG10(101))*100)),0))</f>
        <v/>
      </c>
      <c r="AE2797" s="11">
        <f>IF(O2797=N2797,50,ROUND(MAX(0,MIN(100,((H2797-N2797)/(O2797-N2797))*100)),0))</f>
        <v/>
      </c>
      <c r="AF2797" s="11">
        <f>ROUND(MAX(0,MIN(100,50+((H2797-K2797)/K2797)*1000)),0)</f>
        <v/>
      </c>
      <c r="AG2797" s="11">
        <f>IFERROR(ROUND(MAX(0,MIN(100,50+25*LN(MAX(0.01,X2797)))),0),25)</f>
        <v/>
      </c>
      <c r="AH2797" s="11">
        <f>ROUND(IF(M2797&lt;=-30,0,IF(M2797&lt;=-20,20,IF(M2797&lt;=-10,50,100))),0)</f>
        <v/>
      </c>
      <c r="AI2797" s="11">
        <f>ROUND(MAX(0,MIN(100,50+(Z2797*10))),0)</f>
        <v/>
      </c>
      <c r="AJ2797" s="11">
        <f>IFERROR(IF(--AA2797&gt;=80,"خرید قوی",IF(--AA2797&gt;=70,"خرید مشروط",IF(--AA2797&gt;=60,"مراقبت",IF(--AA2797&gt;=45,"ضعیف","عدم ورود")))),"")</f>
        <v/>
      </c>
    </row>
    <row r="2798">
      <c r="A2798" s="15">
        <f>'دیده بان بازار'!A2801</f>
        <v/>
      </c>
      <c r="B2798" s="16">
        <f>'دیده بان بازار'!B2801</f>
        <v/>
      </c>
      <c r="C2798" s="16">
        <f>'دیده بان بازار'!C2801</f>
        <v/>
      </c>
      <c r="D2798" s="16">
        <f>'دیده بان بازار'!D2801</f>
        <v/>
      </c>
      <c r="E2798" s="17">
        <f>'دیده بان بازار'!E2801</f>
        <v/>
      </c>
      <c r="F2798" s="16">
        <f>'دیده بان بازار'!F2801</f>
        <v/>
      </c>
      <c r="G2798" s="16">
        <f>'دیده بان بازار'!G2801</f>
        <v/>
      </c>
      <c r="H2798" s="16">
        <f>'دیده بان بازار'!H2801</f>
        <v/>
      </c>
      <c r="I2798" s="16">
        <f>'دیده بان بازار'!I2801</f>
        <v/>
      </c>
      <c r="J2798" s="16">
        <f>'دیده بان بازار'!J2801</f>
        <v/>
      </c>
      <c r="K2798" s="16">
        <f>'دیده بان بازار'!K2801</f>
        <v/>
      </c>
      <c r="L2798" s="16">
        <f>'دیده بان بازار'!L2801</f>
        <v/>
      </c>
      <c r="M2798" s="16">
        <f>'دیده بان بازار'!M2801</f>
        <v/>
      </c>
      <c r="N2798" s="16">
        <f>'دیده بان بازار'!N2801</f>
        <v/>
      </c>
      <c r="O2798" s="16">
        <f>'دیده بان بازار'!O2801</f>
        <v/>
      </c>
      <c r="P2798" s="16">
        <f>'دیده بان بازار'!P2801</f>
        <v/>
      </c>
      <c r="Q2798" s="16">
        <f>'دیده بان بازار'!Q2801</f>
        <v/>
      </c>
      <c r="R2798" s="16">
        <f>'دیده بان بازار'!R2801</f>
        <v/>
      </c>
      <c r="S2798" s="16">
        <f>'دیده بان بازار'!S2801</f>
        <v/>
      </c>
      <c r="T2798" s="16">
        <f>'دیده بان بازار'!T2801</f>
        <v/>
      </c>
      <c r="U2798" s="16">
        <f>'دیده بان بازار'!U2801</f>
        <v/>
      </c>
      <c r="V2798" s="16">
        <f>'دیده بان بازار'!V2801</f>
        <v/>
      </c>
      <c r="W2798" s="7">
        <f>'دیده بان بازار'!W2801</f>
        <v/>
      </c>
      <c r="X2798" s="11">
        <f>IFERROR(IF(OR(R2798&lt;=0,W2798&lt;=0,S2798&lt;=0,V2798&lt;=0),0,ROUND((S2798/R2798)/(V2798/W2798),2)),0)</f>
        <v/>
      </c>
      <c r="Y2798" s="11">
        <f>IFERROR(IF(OR(S2798&lt;=0,V2798&lt;=0),0,ROUND(S2798/V2798,2)),0)</f>
        <v/>
      </c>
      <c r="Z2798" s="11">
        <f>IFERROR(J2798-M2798,0)</f>
        <v/>
      </c>
      <c r="AA2798" s="11">
        <f>IFERROR(ROUND(MAX(0,MIN(100,((AB2798*0.2)+(AC2798*0.15)+(AD2798*0.15)+(AE2798*0.1)+(AF2798*0.1)+(AG2798*0.15)+(MIN(Y2798/3,1)*100*0.1)+(AI2798*0.05))*((AH2798/100)*0.25+0.75))),0),0)</f>
        <v/>
      </c>
      <c r="AB2798" s="11">
        <f>ROUND(MAX(0,MIN(100,((M2798+10)/20)*100)),0)</f>
        <v/>
      </c>
      <c r="AC2798" s="11">
        <f>IFERROR(IF(D2798&lt;=0,0,ROUND(COUNTIFS($D$4:$D$3359,"&lt;="&amp;D2798,$D$4:$D$3359,"&gt;0")/COUNTIF($D$4:$D$3359,"&gt;0")*100,0)),0)</f>
        <v/>
      </c>
      <c r="AD2798" s="11">
        <f>IF(E2798&lt;=0,0,ROUND(MAX(0,MIN(100,(LOG10(1+E2798/1000000000)/LOG10(101))*100)),0))</f>
        <v/>
      </c>
      <c r="AE2798" s="11">
        <f>IF(O2798=N2798,50,ROUND(MAX(0,MIN(100,((H2798-N2798)/(O2798-N2798))*100)),0))</f>
        <v/>
      </c>
      <c r="AF2798" s="11">
        <f>ROUND(MAX(0,MIN(100,50+((H2798-K2798)/K2798)*1000)),0)</f>
        <v/>
      </c>
      <c r="AG2798" s="11">
        <f>IFERROR(ROUND(MAX(0,MIN(100,50+25*LN(MAX(0.01,X2798)))),0),25)</f>
        <v/>
      </c>
      <c r="AH2798" s="11">
        <f>ROUND(IF(M2798&lt;=-30,0,IF(M2798&lt;=-20,20,IF(M2798&lt;=-10,50,100))),0)</f>
        <v/>
      </c>
      <c r="AI2798" s="11">
        <f>ROUND(MAX(0,MIN(100,50+(Z2798*10))),0)</f>
        <v/>
      </c>
      <c r="AJ2798" s="11">
        <f>IFERROR(IF(--AA2798&gt;=80,"خرید قوی",IF(--AA2798&gt;=70,"خرید مشروط",IF(--AA2798&gt;=60,"مراقبت",IF(--AA2798&gt;=45,"ضعیف","عدم ورود")))),"")</f>
        <v/>
      </c>
    </row>
    <row r="2799">
      <c r="A2799" s="12">
        <f>'دیده بان بازار'!A2802</f>
        <v/>
      </c>
      <c r="B2799" s="13">
        <f>'دیده بان بازار'!B2802</f>
        <v/>
      </c>
      <c r="C2799" s="13">
        <f>'دیده بان بازار'!C2802</f>
        <v/>
      </c>
      <c r="D2799" s="13">
        <f>'دیده بان بازار'!D2802</f>
        <v/>
      </c>
      <c r="E2799" s="14">
        <f>'دیده بان بازار'!E2802</f>
        <v/>
      </c>
      <c r="F2799" s="13">
        <f>'دیده بان بازار'!F2802</f>
        <v/>
      </c>
      <c r="G2799" s="13">
        <f>'دیده بان بازار'!G2802</f>
        <v/>
      </c>
      <c r="H2799" s="13">
        <f>'دیده بان بازار'!H2802</f>
        <v/>
      </c>
      <c r="I2799" s="13">
        <f>'دیده بان بازار'!I2802</f>
        <v/>
      </c>
      <c r="J2799" s="13">
        <f>'دیده بان بازار'!J2802</f>
        <v/>
      </c>
      <c r="K2799" s="13">
        <f>'دیده بان بازار'!K2802</f>
        <v/>
      </c>
      <c r="L2799" s="13">
        <f>'دیده بان بازار'!L2802</f>
        <v/>
      </c>
      <c r="M2799" s="13">
        <f>'دیده بان بازار'!M2802</f>
        <v/>
      </c>
      <c r="N2799" s="13">
        <f>'دیده بان بازار'!N2802</f>
        <v/>
      </c>
      <c r="O2799" s="13">
        <f>'دیده بان بازار'!O2802</f>
        <v/>
      </c>
      <c r="P2799" s="13">
        <f>'دیده بان بازار'!P2802</f>
        <v/>
      </c>
      <c r="Q2799" s="13">
        <f>'دیده بان بازار'!Q2802</f>
        <v/>
      </c>
      <c r="R2799" s="13">
        <f>'دیده بان بازار'!R2802</f>
        <v/>
      </c>
      <c r="S2799" s="13">
        <f>'دیده بان بازار'!S2802</f>
        <v/>
      </c>
      <c r="T2799" s="13">
        <f>'دیده بان بازار'!T2802</f>
        <v/>
      </c>
      <c r="U2799" s="13">
        <f>'دیده بان بازار'!U2802</f>
        <v/>
      </c>
      <c r="V2799" s="13">
        <f>'دیده بان بازار'!V2802</f>
        <v/>
      </c>
      <c r="W2799" s="6">
        <f>'دیده بان بازار'!W2802</f>
        <v/>
      </c>
      <c r="X2799" s="11">
        <f>IFERROR(IF(OR(R2799&lt;=0,W2799&lt;=0,S2799&lt;=0,V2799&lt;=0),0,ROUND((S2799/R2799)/(V2799/W2799),2)),0)</f>
        <v/>
      </c>
      <c r="Y2799" s="11">
        <f>IFERROR(IF(OR(S2799&lt;=0,V2799&lt;=0),0,ROUND(S2799/V2799,2)),0)</f>
        <v/>
      </c>
      <c r="Z2799" s="11">
        <f>IFERROR(J2799-M2799,0)</f>
        <v/>
      </c>
      <c r="AA2799" s="11">
        <f>IFERROR(ROUND(MAX(0,MIN(100,((AB2799*0.2)+(AC2799*0.15)+(AD2799*0.15)+(AE2799*0.1)+(AF2799*0.1)+(AG2799*0.15)+(MIN(Y2799/3,1)*100*0.1)+(AI2799*0.05))*((AH2799/100)*0.25+0.75))),0),0)</f>
        <v/>
      </c>
      <c r="AB2799" s="11">
        <f>ROUND(MAX(0,MIN(100,((M2799+10)/20)*100)),0)</f>
        <v/>
      </c>
      <c r="AC2799" s="11">
        <f>IFERROR(IF(D2799&lt;=0,0,ROUND(COUNTIFS($D$4:$D$3359,"&lt;="&amp;D2799,$D$4:$D$3359,"&gt;0")/COUNTIF($D$4:$D$3359,"&gt;0")*100,0)),0)</f>
        <v/>
      </c>
      <c r="AD2799" s="11">
        <f>IF(E2799&lt;=0,0,ROUND(MAX(0,MIN(100,(LOG10(1+E2799/1000000000)/LOG10(101))*100)),0))</f>
        <v/>
      </c>
      <c r="AE2799" s="11">
        <f>IF(O2799=N2799,50,ROUND(MAX(0,MIN(100,((H2799-N2799)/(O2799-N2799))*100)),0))</f>
        <v/>
      </c>
      <c r="AF2799" s="11">
        <f>ROUND(MAX(0,MIN(100,50+((H2799-K2799)/K2799)*1000)),0)</f>
        <v/>
      </c>
      <c r="AG2799" s="11">
        <f>IFERROR(ROUND(MAX(0,MIN(100,50+25*LN(MAX(0.01,X2799)))),0),25)</f>
        <v/>
      </c>
      <c r="AH2799" s="11">
        <f>ROUND(IF(M2799&lt;=-30,0,IF(M2799&lt;=-20,20,IF(M2799&lt;=-10,50,100))),0)</f>
        <v/>
      </c>
      <c r="AI2799" s="11">
        <f>ROUND(MAX(0,MIN(100,50+(Z2799*10))),0)</f>
        <v/>
      </c>
      <c r="AJ2799" s="11">
        <f>IFERROR(IF(--AA2799&gt;=80,"خرید قوی",IF(--AA2799&gt;=70,"خرید مشروط",IF(--AA2799&gt;=60,"مراقبت",IF(--AA2799&gt;=45,"ضعیف","عدم ورود")))),"")</f>
        <v/>
      </c>
    </row>
    <row r="2800">
      <c r="A2800" s="15">
        <f>'دیده بان بازار'!A2803</f>
        <v/>
      </c>
      <c r="B2800" s="16">
        <f>'دیده بان بازار'!B2803</f>
        <v/>
      </c>
      <c r="C2800" s="16">
        <f>'دیده بان بازار'!C2803</f>
        <v/>
      </c>
      <c r="D2800" s="16">
        <f>'دیده بان بازار'!D2803</f>
        <v/>
      </c>
      <c r="E2800" s="17">
        <f>'دیده بان بازار'!E2803</f>
        <v/>
      </c>
      <c r="F2800" s="16">
        <f>'دیده بان بازار'!F2803</f>
        <v/>
      </c>
      <c r="G2800" s="16">
        <f>'دیده بان بازار'!G2803</f>
        <v/>
      </c>
      <c r="H2800" s="16">
        <f>'دیده بان بازار'!H2803</f>
        <v/>
      </c>
      <c r="I2800" s="16">
        <f>'دیده بان بازار'!I2803</f>
        <v/>
      </c>
      <c r="J2800" s="16">
        <f>'دیده بان بازار'!J2803</f>
        <v/>
      </c>
      <c r="K2800" s="16">
        <f>'دیده بان بازار'!K2803</f>
        <v/>
      </c>
      <c r="L2800" s="16">
        <f>'دیده بان بازار'!L2803</f>
        <v/>
      </c>
      <c r="M2800" s="16">
        <f>'دیده بان بازار'!M2803</f>
        <v/>
      </c>
      <c r="N2800" s="16">
        <f>'دیده بان بازار'!N2803</f>
        <v/>
      </c>
      <c r="O2800" s="16">
        <f>'دیده بان بازار'!O2803</f>
        <v/>
      </c>
      <c r="P2800" s="16">
        <f>'دیده بان بازار'!P2803</f>
        <v/>
      </c>
      <c r="Q2800" s="16">
        <f>'دیده بان بازار'!Q2803</f>
        <v/>
      </c>
      <c r="R2800" s="16">
        <f>'دیده بان بازار'!R2803</f>
        <v/>
      </c>
      <c r="S2800" s="16">
        <f>'دیده بان بازار'!S2803</f>
        <v/>
      </c>
      <c r="T2800" s="16">
        <f>'دیده بان بازار'!T2803</f>
        <v/>
      </c>
      <c r="U2800" s="16">
        <f>'دیده بان بازار'!U2803</f>
        <v/>
      </c>
      <c r="V2800" s="16">
        <f>'دیده بان بازار'!V2803</f>
        <v/>
      </c>
      <c r="W2800" s="7">
        <f>'دیده بان بازار'!W2803</f>
        <v/>
      </c>
      <c r="X2800" s="11">
        <f>IFERROR(IF(OR(R2800&lt;=0,W2800&lt;=0,S2800&lt;=0,V2800&lt;=0),0,ROUND((S2800/R2800)/(V2800/W2800),2)),0)</f>
        <v/>
      </c>
      <c r="Y2800" s="11">
        <f>IFERROR(IF(OR(S2800&lt;=0,V2800&lt;=0),0,ROUND(S2800/V2800,2)),0)</f>
        <v/>
      </c>
      <c r="Z2800" s="11">
        <f>IFERROR(J2800-M2800,0)</f>
        <v/>
      </c>
      <c r="AA2800" s="11">
        <f>IFERROR(ROUND(MAX(0,MIN(100,((AB2800*0.2)+(AC2800*0.15)+(AD2800*0.15)+(AE2800*0.1)+(AF2800*0.1)+(AG2800*0.15)+(MIN(Y2800/3,1)*100*0.1)+(AI2800*0.05))*((AH2800/100)*0.25+0.75))),0),0)</f>
        <v/>
      </c>
      <c r="AB2800" s="11">
        <f>ROUND(MAX(0,MIN(100,((M2800+10)/20)*100)),0)</f>
        <v/>
      </c>
      <c r="AC2800" s="11">
        <f>IFERROR(IF(D2800&lt;=0,0,ROUND(COUNTIFS($D$4:$D$3359,"&lt;="&amp;D2800,$D$4:$D$3359,"&gt;0")/COUNTIF($D$4:$D$3359,"&gt;0")*100,0)),0)</f>
        <v/>
      </c>
      <c r="AD2800" s="11">
        <f>IF(E2800&lt;=0,0,ROUND(MAX(0,MIN(100,(LOG10(1+E2800/1000000000)/LOG10(101))*100)),0))</f>
        <v/>
      </c>
      <c r="AE2800" s="11">
        <f>IF(O2800=N2800,50,ROUND(MAX(0,MIN(100,((H2800-N2800)/(O2800-N2800))*100)),0))</f>
        <v/>
      </c>
      <c r="AF2800" s="11">
        <f>ROUND(MAX(0,MIN(100,50+((H2800-K2800)/K2800)*1000)),0)</f>
        <v/>
      </c>
      <c r="AG2800" s="11">
        <f>IFERROR(ROUND(MAX(0,MIN(100,50+25*LN(MAX(0.01,X2800)))),0),25)</f>
        <v/>
      </c>
      <c r="AH2800" s="11">
        <f>ROUND(IF(M2800&lt;=-30,0,IF(M2800&lt;=-20,20,IF(M2800&lt;=-10,50,100))),0)</f>
        <v/>
      </c>
      <c r="AI2800" s="11">
        <f>ROUND(MAX(0,MIN(100,50+(Z2800*10))),0)</f>
        <v/>
      </c>
      <c r="AJ2800" s="11">
        <f>IFERROR(IF(--AA2800&gt;=80,"خرید قوی",IF(--AA2800&gt;=70,"خرید مشروط",IF(--AA2800&gt;=60,"مراقبت",IF(--AA2800&gt;=45,"ضعیف","عدم ورود")))),"")</f>
        <v/>
      </c>
    </row>
    <row r="2801">
      <c r="A2801" s="12">
        <f>'دیده بان بازار'!A2804</f>
        <v/>
      </c>
      <c r="B2801" s="13">
        <f>'دیده بان بازار'!B2804</f>
        <v/>
      </c>
      <c r="C2801" s="13">
        <f>'دیده بان بازار'!C2804</f>
        <v/>
      </c>
      <c r="D2801" s="13">
        <f>'دیده بان بازار'!D2804</f>
        <v/>
      </c>
      <c r="E2801" s="14">
        <f>'دیده بان بازار'!E2804</f>
        <v/>
      </c>
      <c r="F2801" s="13">
        <f>'دیده بان بازار'!F2804</f>
        <v/>
      </c>
      <c r="G2801" s="13">
        <f>'دیده بان بازار'!G2804</f>
        <v/>
      </c>
      <c r="H2801" s="13">
        <f>'دیده بان بازار'!H2804</f>
        <v/>
      </c>
      <c r="I2801" s="13">
        <f>'دیده بان بازار'!I2804</f>
        <v/>
      </c>
      <c r="J2801" s="13">
        <f>'دیده بان بازار'!J2804</f>
        <v/>
      </c>
      <c r="K2801" s="13">
        <f>'دیده بان بازار'!K2804</f>
        <v/>
      </c>
      <c r="L2801" s="13">
        <f>'دیده بان بازار'!L2804</f>
        <v/>
      </c>
      <c r="M2801" s="13">
        <f>'دیده بان بازار'!M2804</f>
        <v/>
      </c>
      <c r="N2801" s="13">
        <f>'دیده بان بازار'!N2804</f>
        <v/>
      </c>
      <c r="O2801" s="13">
        <f>'دیده بان بازار'!O2804</f>
        <v/>
      </c>
      <c r="P2801" s="13">
        <f>'دیده بان بازار'!P2804</f>
        <v/>
      </c>
      <c r="Q2801" s="13">
        <f>'دیده بان بازار'!Q2804</f>
        <v/>
      </c>
      <c r="R2801" s="13">
        <f>'دیده بان بازار'!R2804</f>
        <v/>
      </c>
      <c r="S2801" s="13">
        <f>'دیده بان بازار'!S2804</f>
        <v/>
      </c>
      <c r="T2801" s="13">
        <f>'دیده بان بازار'!T2804</f>
        <v/>
      </c>
      <c r="U2801" s="13">
        <f>'دیده بان بازار'!U2804</f>
        <v/>
      </c>
      <c r="V2801" s="13">
        <f>'دیده بان بازار'!V2804</f>
        <v/>
      </c>
      <c r="W2801" s="6">
        <f>'دیده بان بازار'!W2804</f>
        <v/>
      </c>
      <c r="X2801" s="11">
        <f>IFERROR(IF(OR(R2801&lt;=0,W2801&lt;=0,S2801&lt;=0,V2801&lt;=0),0,ROUND((S2801/R2801)/(V2801/W2801),2)),0)</f>
        <v/>
      </c>
      <c r="Y2801" s="11">
        <f>IFERROR(IF(OR(S2801&lt;=0,V2801&lt;=0),0,ROUND(S2801/V2801,2)),0)</f>
        <v/>
      </c>
      <c r="Z2801" s="11">
        <f>IFERROR(J2801-M2801,0)</f>
        <v/>
      </c>
      <c r="AA2801" s="11">
        <f>IFERROR(ROUND(MAX(0,MIN(100,((AB2801*0.2)+(AC2801*0.15)+(AD2801*0.15)+(AE2801*0.1)+(AF2801*0.1)+(AG2801*0.15)+(MIN(Y2801/3,1)*100*0.1)+(AI2801*0.05))*((AH2801/100)*0.25+0.75))),0),0)</f>
        <v/>
      </c>
      <c r="AB2801" s="11">
        <f>ROUND(MAX(0,MIN(100,((M2801+10)/20)*100)),0)</f>
        <v/>
      </c>
      <c r="AC2801" s="11">
        <f>IFERROR(IF(D2801&lt;=0,0,ROUND(COUNTIFS($D$4:$D$3359,"&lt;="&amp;D2801,$D$4:$D$3359,"&gt;0")/COUNTIF($D$4:$D$3359,"&gt;0")*100,0)),0)</f>
        <v/>
      </c>
      <c r="AD2801" s="11">
        <f>IF(E2801&lt;=0,0,ROUND(MAX(0,MIN(100,(LOG10(1+E2801/1000000000)/LOG10(101))*100)),0))</f>
        <v/>
      </c>
      <c r="AE2801" s="11">
        <f>IF(O2801=N2801,50,ROUND(MAX(0,MIN(100,((H2801-N2801)/(O2801-N2801))*100)),0))</f>
        <v/>
      </c>
      <c r="AF2801" s="11">
        <f>ROUND(MAX(0,MIN(100,50+((H2801-K2801)/K2801)*1000)),0)</f>
        <v/>
      </c>
      <c r="AG2801" s="11">
        <f>IFERROR(ROUND(MAX(0,MIN(100,50+25*LN(MAX(0.01,X2801)))),0),25)</f>
        <v/>
      </c>
      <c r="AH2801" s="11">
        <f>ROUND(IF(M2801&lt;=-30,0,IF(M2801&lt;=-20,20,IF(M2801&lt;=-10,50,100))),0)</f>
        <v/>
      </c>
      <c r="AI2801" s="11">
        <f>ROUND(MAX(0,MIN(100,50+(Z2801*10))),0)</f>
        <v/>
      </c>
      <c r="AJ2801" s="11">
        <f>IFERROR(IF(--AA2801&gt;=80,"خرید قوی",IF(--AA2801&gt;=70,"خرید مشروط",IF(--AA2801&gt;=60,"مراقبت",IF(--AA2801&gt;=45,"ضعیف","عدم ورود")))),"")</f>
        <v/>
      </c>
    </row>
    <row r="2802">
      <c r="A2802" s="15">
        <f>'دیده بان بازار'!A2805</f>
        <v/>
      </c>
      <c r="B2802" s="16">
        <f>'دیده بان بازار'!B2805</f>
        <v/>
      </c>
      <c r="C2802" s="16">
        <f>'دیده بان بازار'!C2805</f>
        <v/>
      </c>
      <c r="D2802" s="16">
        <f>'دیده بان بازار'!D2805</f>
        <v/>
      </c>
      <c r="E2802" s="17">
        <f>'دیده بان بازار'!E2805</f>
        <v/>
      </c>
      <c r="F2802" s="16">
        <f>'دیده بان بازار'!F2805</f>
        <v/>
      </c>
      <c r="G2802" s="16">
        <f>'دیده بان بازار'!G2805</f>
        <v/>
      </c>
      <c r="H2802" s="16">
        <f>'دیده بان بازار'!H2805</f>
        <v/>
      </c>
      <c r="I2802" s="16">
        <f>'دیده بان بازار'!I2805</f>
        <v/>
      </c>
      <c r="J2802" s="16">
        <f>'دیده بان بازار'!J2805</f>
        <v/>
      </c>
      <c r="K2802" s="16">
        <f>'دیده بان بازار'!K2805</f>
        <v/>
      </c>
      <c r="L2802" s="16">
        <f>'دیده بان بازار'!L2805</f>
        <v/>
      </c>
      <c r="M2802" s="16">
        <f>'دیده بان بازار'!M2805</f>
        <v/>
      </c>
      <c r="N2802" s="16">
        <f>'دیده بان بازار'!N2805</f>
        <v/>
      </c>
      <c r="O2802" s="16">
        <f>'دیده بان بازار'!O2805</f>
        <v/>
      </c>
      <c r="P2802" s="16">
        <f>'دیده بان بازار'!P2805</f>
        <v/>
      </c>
      <c r="Q2802" s="16">
        <f>'دیده بان بازار'!Q2805</f>
        <v/>
      </c>
      <c r="R2802" s="16">
        <f>'دیده بان بازار'!R2805</f>
        <v/>
      </c>
      <c r="S2802" s="16">
        <f>'دیده بان بازار'!S2805</f>
        <v/>
      </c>
      <c r="T2802" s="16">
        <f>'دیده بان بازار'!T2805</f>
        <v/>
      </c>
      <c r="U2802" s="16">
        <f>'دیده بان بازار'!U2805</f>
        <v/>
      </c>
      <c r="V2802" s="16">
        <f>'دیده بان بازار'!V2805</f>
        <v/>
      </c>
      <c r="W2802" s="7">
        <f>'دیده بان بازار'!W2805</f>
        <v/>
      </c>
      <c r="X2802" s="11">
        <f>IFERROR(IF(OR(R2802&lt;=0,W2802&lt;=0,S2802&lt;=0,V2802&lt;=0),0,ROUND((S2802/R2802)/(V2802/W2802),2)),0)</f>
        <v/>
      </c>
      <c r="Y2802" s="11">
        <f>IFERROR(IF(OR(S2802&lt;=0,V2802&lt;=0),0,ROUND(S2802/V2802,2)),0)</f>
        <v/>
      </c>
      <c r="Z2802" s="11">
        <f>IFERROR(J2802-M2802,0)</f>
        <v/>
      </c>
      <c r="AA2802" s="11">
        <f>IFERROR(ROUND(MAX(0,MIN(100,((AB2802*0.2)+(AC2802*0.15)+(AD2802*0.15)+(AE2802*0.1)+(AF2802*0.1)+(AG2802*0.15)+(MIN(Y2802/3,1)*100*0.1)+(AI2802*0.05))*((AH2802/100)*0.25+0.75))),0),0)</f>
        <v/>
      </c>
      <c r="AB2802" s="11">
        <f>ROUND(MAX(0,MIN(100,((M2802+10)/20)*100)),0)</f>
        <v/>
      </c>
      <c r="AC2802" s="11">
        <f>IFERROR(IF(D2802&lt;=0,0,ROUND(COUNTIFS($D$4:$D$3359,"&lt;="&amp;D2802,$D$4:$D$3359,"&gt;0")/COUNTIF($D$4:$D$3359,"&gt;0")*100,0)),0)</f>
        <v/>
      </c>
      <c r="AD2802" s="11">
        <f>IF(E2802&lt;=0,0,ROUND(MAX(0,MIN(100,(LOG10(1+E2802/1000000000)/LOG10(101))*100)),0))</f>
        <v/>
      </c>
      <c r="AE2802" s="11">
        <f>IF(O2802=N2802,50,ROUND(MAX(0,MIN(100,((H2802-N2802)/(O2802-N2802))*100)),0))</f>
        <v/>
      </c>
      <c r="AF2802" s="11">
        <f>ROUND(MAX(0,MIN(100,50+((H2802-K2802)/K2802)*1000)),0)</f>
        <v/>
      </c>
      <c r="AG2802" s="11">
        <f>IFERROR(ROUND(MAX(0,MIN(100,50+25*LN(MAX(0.01,X2802)))),0),25)</f>
        <v/>
      </c>
      <c r="AH2802" s="11">
        <f>ROUND(IF(M2802&lt;=-30,0,IF(M2802&lt;=-20,20,IF(M2802&lt;=-10,50,100))),0)</f>
        <v/>
      </c>
      <c r="AI2802" s="11">
        <f>ROUND(MAX(0,MIN(100,50+(Z2802*10))),0)</f>
        <v/>
      </c>
      <c r="AJ2802" s="11">
        <f>IFERROR(IF(--AA2802&gt;=80,"خرید قوی",IF(--AA2802&gt;=70,"خرید مشروط",IF(--AA2802&gt;=60,"مراقبت",IF(--AA2802&gt;=45,"ضعیف","عدم ورود")))),"")</f>
        <v/>
      </c>
    </row>
    <row r="2803">
      <c r="A2803" s="12">
        <f>'دیده بان بازار'!A2806</f>
        <v/>
      </c>
      <c r="B2803" s="13">
        <f>'دیده بان بازار'!B2806</f>
        <v/>
      </c>
      <c r="C2803" s="13">
        <f>'دیده بان بازار'!C2806</f>
        <v/>
      </c>
      <c r="D2803" s="13">
        <f>'دیده بان بازار'!D2806</f>
        <v/>
      </c>
      <c r="E2803" s="14">
        <f>'دیده بان بازار'!E2806</f>
        <v/>
      </c>
      <c r="F2803" s="13">
        <f>'دیده بان بازار'!F2806</f>
        <v/>
      </c>
      <c r="G2803" s="13">
        <f>'دیده بان بازار'!G2806</f>
        <v/>
      </c>
      <c r="H2803" s="13">
        <f>'دیده بان بازار'!H2806</f>
        <v/>
      </c>
      <c r="I2803" s="13">
        <f>'دیده بان بازار'!I2806</f>
        <v/>
      </c>
      <c r="J2803" s="13">
        <f>'دیده بان بازار'!J2806</f>
        <v/>
      </c>
      <c r="K2803" s="13">
        <f>'دیده بان بازار'!K2806</f>
        <v/>
      </c>
      <c r="L2803" s="13">
        <f>'دیده بان بازار'!L2806</f>
        <v/>
      </c>
      <c r="M2803" s="13">
        <f>'دیده بان بازار'!M2806</f>
        <v/>
      </c>
      <c r="N2803" s="13">
        <f>'دیده بان بازار'!N2806</f>
        <v/>
      </c>
      <c r="O2803" s="13">
        <f>'دیده بان بازار'!O2806</f>
        <v/>
      </c>
      <c r="P2803" s="13">
        <f>'دیده بان بازار'!P2806</f>
        <v/>
      </c>
      <c r="Q2803" s="13">
        <f>'دیده بان بازار'!Q2806</f>
        <v/>
      </c>
      <c r="R2803" s="13">
        <f>'دیده بان بازار'!R2806</f>
        <v/>
      </c>
      <c r="S2803" s="13">
        <f>'دیده بان بازار'!S2806</f>
        <v/>
      </c>
      <c r="T2803" s="13">
        <f>'دیده بان بازار'!T2806</f>
        <v/>
      </c>
      <c r="U2803" s="13">
        <f>'دیده بان بازار'!U2806</f>
        <v/>
      </c>
      <c r="V2803" s="13">
        <f>'دیده بان بازار'!V2806</f>
        <v/>
      </c>
      <c r="W2803" s="6">
        <f>'دیده بان بازار'!W2806</f>
        <v/>
      </c>
      <c r="X2803" s="11">
        <f>IFERROR(IF(OR(R2803&lt;=0,W2803&lt;=0,S2803&lt;=0,V2803&lt;=0),0,ROUND((S2803/R2803)/(V2803/W2803),2)),0)</f>
        <v/>
      </c>
      <c r="Y2803" s="11">
        <f>IFERROR(IF(OR(S2803&lt;=0,V2803&lt;=0),0,ROUND(S2803/V2803,2)),0)</f>
        <v/>
      </c>
      <c r="Z2803" s="11">
        <f>IFERROR(J2803-M2803,0)</f>
        <v/>
      </c>
      <c r="AA2803" s="11">
        <f>IFERROR(ROUND(MAX(0,MIN(100,((AB2803*0.2)+(AC2803*0.15)+(AD2803*0.15)+(AE2803*0.1)+(AF2803*0.1)+(AG2803*0.15)+(MIN(Y2803/3,1)*100*0.1)+(AI2803*0.05))*((AH2803/100)*0.25+0.75))),0),0)</f>
        <v/>
      </c>
      <c r="AB2803" s="11">
        <f>ROUND(MAX(0,MIN(100,((M2803+10)/20)*100)),0)</f>
        <v/>
      </c>
      <c r="AC2803" s="11">
        <f>IFERROR(IF(D2803&lt;=0,0,ROUND(COUNTIFS($D$4:$D$3359,"&lt;="&amp;D2803,$D$4:$D$3359,"&gt;0")/COUNTIF($D$4:$D$3359,"&gt;0")*100,0)),0)</f>
        <v/>
      </c>
      <c r="AD2803" s="11">
        <f>IF(E2803&lt;=0,0,ROUND(MAX(0,MIN(100,(LOG10(1+E2803/1000000000)/LOG10(101))*100)),0))</f>
        <v/>
      </c>
      <c r="AE2803" s="11">
        <f>IF(O2803=N2803,50,ROUND(MAX(0,MIN(100,((H2803-N2803)/(O2803-N2803))*100)),0))</f>
        <v/>
      </c>
      <c r="AF2803" s="11">
        <f>ROUND(MAX(0,MIN(100,50+((H2803-K2803)/K2803)*1000)),0)</f>
        <v/>
      </c>
      <c r="AG2803" s="11">
        <f>IFERROR(ROUND(MAX(0,MIN(100,50+25*LN(MAX(0.01,X2803)))),0),25)</f>
        <v/>
      </c>
      <c r="AH2803" s="11">
        <f>ROUND(IF(M2803&lt;=-30,0,IF(M2803&lt;=-20,20,IF(M2803&lt;=-10,50,100))),0)</f>
        <v/>
      </c>
      <c r="AI2803" s="11">
        <f>ROUND(MAX(0,MIN(100,50+(Z2803*10))),0)</f>
        <v/>
      </c>
      <c r="AJ2803" s="11">
        <f>IFERROR(IF(--AA2803&gt;=80,"خرید قوی",IF(--AA2803&gt;=70,"خرید مشروط",IF(--AA2803&gt;=60,"مراقبت",IF(--AA2803&gt;=45,"ضعیف","عدم ورود")))),"")</f>
        <v/>
      </c>
    </row>
    <row r="2804">
      <c r="A2804" s="15">
        <f>'دیده بان بازار'!A2807</f>
        <v/>
      </c>
      <c r="B2804" s="16">
        <f>'دیده بان بازار'!B2807</f>
        <v/>
      </c>
      <c r="C2804" s="16">
        <f>'دیده بان بازار'!C2807</f>
        <v/>
      </c>
      <c r="D2804" s="16">
        <f>'دیده بان بازار'!D2807</f>
        <v/>
      </c>
      <c r="E2804" s="17">
        <f>'دیده بان بازار'!E2807</f>
        <v/>
      </c>
      <c r="F2804" s="16">
        <f>'دیده بان بازار'!F2807</f>
        <v/>
      </c>
      <c r="G2804" s="16">
        <f>'دیده بان بازار'!G2807</f>
        <v/>
      </c>
      <c r="H2804" s="16">
        <f>'دیده بان بازار'!H2807</f>
        <v/>
      </c>
      <c r="I2804" s="16">
        <f>'دیده بان بازار'!I2807</f>
        <v/>
      </c>
      <c r="J2804" s="16">
        <f>'دیده بان بازار'!J2807</f>
        <v/>
      </c>
      <c r="K2804" s="16">
        <f>'دیده بان بازار'!K2807</f>
        <v/>
      </c>
      <c r="L2804" s="16">
        <f>'دیده بان بازار'!L2807</f>
        <v/>
      </c>
      <c r="M2804" s="16">
        <f>'دیده بان بازار'!M2807</f>
        <v/>
      </c>
      <c r="N2804" s="16">
        <f>'دیده بان بازار'!N2807</f>
        <v/>
      </c>
      <c r="O2804" s="16">
        <f>'دیده بان بازار'!O2807</f>
        <v/>
      </c>
      <c r="P2804" s="16">
        <f>'دیده بان بازار'!P2807</f>
        <v/>
      </c>
      <c r="Q2804" s="16">
        <f>'دیده بان بازار'!Q2807</f>
        <v/>
      </c>
      <c r="R2804" s="16">
        <f>'دیده بان بازار'!R2807</f>
        <v/>
      </c>
      <c r="S2804" s="16">
        <f>'دیده بان بازار'!S2807</f>
        <v/>
      </c>
      <c r="T2804" s="16">
        <f>'دیده بان بازار'!T2807</f>
        <v/>
      </c>
      <c r="U2804" s="16">
        <f>'دیده بان بازار'!U2807</f>
        <v/>
      </c>
      <c r="V2804" s="16">
        <f>'دیده بان بازار'!V2807</f>
        <v/>
      </c>
      <c r="W2804" s="7">
        <f>'دیده بان بازار'!W2807</f>
        <v/>
      </c>
      <c r="X2804" s="11">
        <f>IFERROR(IF(OR(R2804&lt;=0,W2804&lt;=0,S2804&lt;=0,V2804&lt;=0),0,ROUND((S2804/R2804)/(V2804/W2804),2)),0)</f>
        <v/>
      </c>
      <c r="Y2804" s="11">
        <f>IFERROR(IF(OR(S2804&lt;=0,V2804&lt;=0),0,ROUND(S2804/V2804,2)),0)</f>
        <v/>
      </c>
      <c r="Z2804" s="11">
        <f>IFERROR(J2804-M2804,0)</f>
        <v/>
      </c>
      <c r="AA2804" s="11">
        <f>IFERROR(ROUND(MAX(0,MIN(100,((AB2804*0.2)+(AC2804*0.15)+(AD2804*0.15)+(AE2804*0.1)+(AF2804*0.1)+(AG2804*0.15)+(MIN(Y2804/3,1)*100*0.1)+(AI2804*0.05))*((AH2804/100)*0.25+0.75))),0),0)</f>
        <v/>
      </c>
      <c r="AB2804" s="11">
        <f>ROUND(MAX(0,MIN(100,((M2804+10)/20)*100)),0)</f>
        <v/>
      </c>
      <c r="AC2804" s="11">
        <f>IFERROR(IF(D2804&lt;=0,0,ROUND(COUNTIFS($D$4:$D$3359,"&lt;="&amp;D2804,$D$4:$D$3359,"&gt;0")/COUNTIF($D$4:$D$3359,"&gt;0")*100,0)),0)</f>
        <v/>
      </c>
      <c r="AD2804" s="11">
        <f>IF(E2804&lt;=0,0,ROUND(MAX(0,MIN(100,(LOG10(1+E2804/1000000000)/LOG10(101))*100)),0))</f>
        <v/>
      </c>
      <c r="AE2804" s="11">
        <f>IF(O2804=N2804,50,ROUND(MAX(0,MIN(100,((H2804-N2804)/(O2804-N2804))*100)),0))</f>
        <v/>
      </c>
      <c r="AF2804" s="11">
        <f>ROUND(MAX(0,MIN(100,50+((H2804-K2804)/K2804)*1000)),0)</f>
        <v/>
      </c>
      <c r="AG2804" s="11">
        <f>IFERROR(ROUND(MAX(0,MIN(100,50+25*LN(MAX(0.01,X2804)))),0),25)</f>
        <v/>
      </c>
      <c r="AH2804" s="11">
        <f>ROUND(IF(M2804&lt;=-30,0,IF(M2804&lt;=-20,20,IF(M2804&lt;=-10,50,100))),0)</f>
        <v/>
      </c>
      <c r="AI2804" s="11">
        <f>ROUND(MAX(0,MIN(100,50+(Z2804*10))),0)</f>
        <v/>
      </c>
      <c r="AJ2804" s="11">
        <f>IFERROR(IF(--AA2804&gt;=80,"خرید قوی",IF(--AA2804&gt;=70,"خرید مشروط",IF(--AA2804&gt;=60,"مراقبت",IF(--AA2804&gt;=45,"ضعیف","عدم ورود")))),"")</f>
        <v/>
      </c>
    </row>
    <row r="2805">
      <c r="A2805" s="12">
        <f>'دیده بان بازار'!A2808</f>
        <v/>
      </c>
      <c r="B2805" s="13">
        <f>'دیده بان بازار'!B2808</f>
        <v/>
      </c>
      <c r="C2805" s="13">
        <f>'دیده بان بازار'!C2808</f>
        <v/>
      </c>
      <c r="D2805" s="13">
        <f>'دیده بان بازار'!D2808</f>
        <v/>
      </c>
      <c r="E2805" s="14">
        <f>'دیده بان بازار'!E2808</f>
        <v/>
      </c>
      <c r="F2805" s="13">
        <f>'دیده بان بازار'!F2808</f>
        <v/>
      </c>
      <c r="G2805" s="13">
        <f>'دیده بان بازار'!G2808</f>
        <v/>
      </c>
      <c r="H2805" s="13">
        <f>'دیده بان بازار'!H2808</f>
        <v/>
      </c>
      <c r="I2805" s="13">
        <f>'دیده بان بازار'!I2808</f>
        <v/>
      </c>
      <c r="J2805" s="13">
        <f>'دیده بان بازار'!J2808</f>
        <v/>
      </c>
      <c r="K2805" s="13">
        <f>'دیده بان بازار'!K2808</f>
        <v/>
      </c>
      <c r="L2805" s="13">
        <f>'دیده بان بازار'!L2808</f>
        <v/>
      </c>
      <c r="M2805" s="13">
        <f>'دیده بان بازار'!M2808</f>
        <v/>
      </c>
      <c r="N2805" s="13">
        <f>'دیده بان بازار'!N2808</f>
        <v/>
      </c>
      <c r="O2805" s="13">
        <f>'دیده بان بازار'!O2808</f>
        <v/>
      </c>
      <c r="P2805" s="13">
        <f>'دیده بان بازار'!P2808</f>
        <v/>
      </c>
      <c r="Q2805" s="13">
        <f>'دیده بان بازار'!Q2808</f>
        <v/>
      </c>
      <c r="R2805" s="13">
        <f>'دیده بان بازار'!R2808</f>
        <v/>
      </c>
      <c r="S2805" s="13">
        <f>'دیده بان بازار'!S2808</f>
        <v/>
      </c>
      <c r="T2805" s="13">
        <f>'دیده بان بازار'!T2808</f>
        <v/>
      </c>
      <c r="U2805" s="13">
        <f>'دیده بان بازار'!U2808</f>
        <v/>
      </c>
      <c r="V2805" s="13">
        <f>'دیده بان بازار'!V2808</f>
        <v/>
      </c>
      <c r="W2805" s="6">
        <f>'دیده بان بازار'!W2808</f>
        <v/>
      </c>
      <c r="X2805" s="11">
        <f>IFERROR(IF(OR(R2805&lt;=0,W2805&lt;=0,S2805&lt;=0,V2805&lt;=0),0,ROUND((S2805/R2805)/(V2805/W2805),2)),0)</f>
        <v/>
      </c>
      <c r="Y2805" s="11">
        <f>IFERROR(IF(OR(S2805&lt;=0,V2805&lt;=0),0,ROUND(S2805/V2805,2)),0)</f>
        <v/>
      </c>
      <c r="Z2805" s="11">
        <f>IFERROR(J2805-M2805,0)</f>
        <v/>
      </c>
      <c r="AA2805" s="11">
        <f>IFERROR(ROUND(MAX(0,MIN(100,((AB2805*0.2)+(AC2805*0.15)+(AD2805*0.15)+(AE2805*0.1)+(AF2805*0.1)+(AG2805*0.15)+(MIN(Y2805/3,1)*100*0.1)+(AI2805*0.05))*((AH2805/100)*0.25+0.75))),0),0)</f>
        <v/>
      </c>
      <c r="AB2805" s="11">
        <f>ROUND(MAX(0,MIN(100,((M2805+10)/20)*100)),0)</f>
        <v/>
      </c>
      <c r="AC2805" s="11">
        <f>IFERROR(IF(D2805&lt;=0,0,ROUND(COUNTIFS($D$4:$D$3359,"&lt;="&amp;D2805,$D$4:$D$3359,"&gt;0")/COUNTIF($D$4:$D$3359,"&gt;0")*100,0)),0)</f>
        <v/>
      </c>
      <c r="AD2805" s="11">
        <f>IF(E2805&lt;=0,0,ROUND(MAX(0,MIN(100,(LOG10(1+E2805/1000000000)/LOG10(101))*100)),0))</f>
        <v/>
      </c>
      <c r="AE2805" s="11">
        <f>IF(O2805=N2805,50,ROUND(MAX(0,MIN(100,((H2805-N2805)/(O2805-N2805))*100)),0))</f>
        <v/>
      </c>
      <c r="AF2805" s="11">
        <f>ROUND(MAX(0,MIN(100,50+((H2805-K2805)/K2805)*1000)),0)</f>
        <v/>
      </c>
      <c r="AG2805" s="11">
        <f>IFERROR(ROUND(MAX(0,MIN(100,50+25*LN(MAX(0.01,X2805)))),0),25)</f>
        <v/>
      </c>
      <c r="AH2805" s="11">
        <f>ROUND(IF(M2805&lt;=-30,0,IF(M2805&lt;=-20,20,IF(M2805&lt;=-10,50,100))),0)</f>
        <v/>
      </c>
      <c r="AI2805" s="11">
        <f>ROUND(MAX(0,MIN(100,50+(Z2805*10))),0)</f>
        <v/>
      </c>
      <c r="AJ2805" s="11">
        <f>IFERROR(IF(--AA2805&gt;=80,"خرید قوی",IF(--AA2805&gt;=70,"خرید مشروط",IF(--AA2805&gt;=60,"مراقبت",IF(--AA2805&gt;=45,"ضعیف","عدم ورود")))),"")</f>
        <v/>
      </c>
    </row>
    <row r="2806">
      <c r="A2806" s="15">
        <f>'دیده بان بازار'!A2809</f>
        <v/>
      </c>
      <c r="B2806" s="16">
        <f>'دیده بان بازار'!B2809</f>
        <v/>
      </c>
      <c r="C2806" s="16">
        <f>'دیده بان بازار'!C2809</f>
        <v/>
      </c>
      <c r="D2806" s="16">
        <f>'دیده بان بازار'!D2809</f>
        <v/>
      </c>
      <c r="E2806" s="17">
        <f>'دیده بان بازار'!E2809</f>
        <v/>
      </c>
      <c r="F2806" s="16">
        <f>'دیده بان بازار'!F2809</f>
        <v/>
      </c>
      <c r="G2806" s="16">
        <f>'دیده بان بازار'!G2809</f>
        <v/>
      </c>
      <c r="H2806" s="16">
        <f>'دیده بان بازار'!H2809</f>
        <v/>
      </c>
      <c r="I2806" s="16">
        <f>'دیده بان بازار'!I2809</f>
        <v/>
      </c>
      <c r="J2806" s="16">
        <f>'دیده بان بازار'!J2809</f>
        <v/>
      </c>
      <c r="K2806" s="16">
        <f>'دیده بان بازار'!K2809</f>
        <v/>
      </c>
      <c r="L2806" s="16">
        <f>'دیده بان بازار'!L2809</f>
        <v/>
      </c>
      <c r="M2806" s="16">
        <f>'دیده بان بازار'!M2809</f>
        <v/>
      </c>
      <c r="N2806" s="16">
        <f>'دیده بان بازار'!N2809</f>
        <v/>
      </c>
      <c r="O2806" s="16">
        <f>'دیده بان بازار'!O2809</f>
        <v/>
      </c>
      <c r="P2806" s="16">
        <f>'دیده بان بازار'!P2809</f>
        <v/>
      </c>
      <c r="Q2806" s="16">
        <f>'دیده بان بازار'!Q2809</f>
        <v/>
      </c>
      <c r="R2806" s="16">
        <f>'دیده بان بازار'!R2809</f>
        <v/>
      </c>
      <c r="S2806" s="16">
        <f>'دیده بان بازار'!S2809</f>
        <v/>
      </c>
      <c r="T2806" s="16">
        <f>'دیده بان بازار'!T2809</f>
        <v/>
      </c>
      <c r="U2806" s="16">
        <f>'دیده بان بازار'!U2809</f>
        <v/>
      </c>
      <c r="V2806" s="16">
        <f>'دیده بان بازار'!V2809</f>
        <v/>
      </c>
      <c r="W2806" s="7">
        <f>'دیده بان بازار'!W2809</f>
        <v/>
      </c>
      <c r="X2806" s="11">
        <f>IFERROR(IF(OR(R2806&lt;=0,W2806&lt;=0,S2806&lt;=0,V2806&lt;=0),0,ROUND((S2806/R2806)/(V2806/W2806),2)),0)</f>
        <v/>
      </c>
      <c r="Y2806" s="11">
        <f>IFERROR(IF(OR(S2806&lt;=0,V2806&lt;=0),0,ROUND(S2806/V2806,2)),0)</f>
        <v/>
      </c>
      <c r="Z2806" s="11">
        <f>IFERROR(J2806-M2806,0)</f>
        <v/>
      </c>
      <c r="AA2806" s="11">
        <f>IFERROR(ROUND(MAX(0,MIN(100,((AB2806*0.2)+(AC2806*0.15)+(AD2806*0.15)+(AE2806*0.1)+(AF2806*0.1)+(AG2806*0.15)+(MIN(Y2806/3,1)*100*0.1)+(AI2806*0.05))*((AH2806/100)*0.25+0.75))),0),0)</f>
        <v/>
      </c>
      <c r="AB2806" s="11">
        <f>ROUND(MAX(0,MIN(100,((M2806+10)/20)*100)),0)</f>
        <v/>
      </c>
      <c r="AC2806" s="11">
        <f>IFERROR(IF(D2806&lt;=0,0,ROUND(COUNTIFS($D$4:$D$3359,"&lt;="&amp;D2806,$D$4:$D$3359,"&gt;0")/COUNTIF($D$4:$D$3359,"&gt;0")*100,0)),0)</f>
        <v/>
      </c>
      <c r="AD2806" s="11">
        <f>IF(E2806&lt;=0,0,ROUND(MAX(0,MIN(100,(LOG10(1+E2806/1000000000)/LOG10(101))*100)),0))</f>
        <v/>
      </c>
      <c r="AE2806" s="11">
        <f>IF(O2806=N2806,50,ROUND(MAX(0,MIN(100,((H2806-N2806)/(O2806-N2806))*100)),0))</f>
        <v/>
      </c>
      <c r="AF2806" s="11">
        <f>ROUND(MAX(0,MIN(100,50+((H2806-K2806)/K2806)*1000)),0)</f>
        <v/>
      </c>
      <c r="AG2806" s="11">
        <f>IFERROR(ROUND(MAX(0,MIN(100,50+25*LN(MAX(0.01,X2806)))),0),25)</f>
        <v/>
      </c>
      <c r="AH2806" s="11">
        <f>ROUND(IF(M2806&lt;=-30,0,IF(M2806&lt;=-20,20,IF(M2806&lt;=-10,50,100))),0)</f>
        <v/>
      </c>
      <c r="AI2806" s="11">
        <f>ROUND(MAX(0,MIN(100,50+(Z2806*10))),0)</f>
        <v/>
      </c>
      <c r="AJ2806" s="11">
        <f>IFERROR(IF(--AA2806&gt;=80,"خرید قوی",IF(--AA2806&gt;=70,"خرید مشروط",IF(--AA2806&gt;=60,"مراقبت",IF(--AA2806&gt;=45,"ضعیف","عدم ورود")))),"")</f>
        <v/>
      </c>
    </row>
    <row r="2807">
      <c r="A2807" s="15">
        <f>'دیده بان بازار'!A2810</f>
        <v/>
      </c>
      <c r="B2807" s="16">
        <f>'دیده بان بازار'!B2810</f>
        <v/>
      </c>
      <c r="C2807" s="16">
        <f>'دیده بان بازار'!C2810</f>
        <v/>
      </c>
      <c r="D2807" s="16">
        <f>'دیده بان بازار'!D2810</f>
        <v/>
      </c>
      <c r="E2807" s="17">
        <f>'دیده بان بازار'!E2810</f>
        <v/>
      </c>
      <c r="F2807" s="16">
        <f>'دیده بان بازار'!F2810</f>
        <v/>
      </c>
      <c r="G2807" s="16">
        <f>'دیده بان بازار'!G2810</f>
        <v/>
      </c>
      <c r="H2807" s="16">
        <f>'دیده بان بازار'!H2810</f>
        <v/>
      </c>
      <c r="I2807" s="16">
        <f>'دیده بان بازار'!I2810</f>
        <v/>
      </c>
      <c r="J2807" s="16">
        <f>'دیده بان بازار'!J2810</f>
        <v/>
      </c>
      <c r="K2807" s="16">
        <f>'دیده بان بازار'!K2810</f>
        <v/>
      </c>
      <c r="L2807" s="16">
        <f>'دیده بان بازار'!L2810</f>
        <v/>
      </c>
      <c r="M2807" s="16">
        <f>'دیده بان بازار'!M2810</f>
        <v/>
      </c>
      <c r="N2807" s="16">
        <f>'دیده بان بازار'!N2810</f>
        <v/>
      </c>
      <c r="O2807" s="16">
        <f>'دیده بان بازار'!O2810</f>
        <v/>
      </c>
      <c r="P2807" s="16">
        <f>'دیده بان بازار'!P2810</f>
        <v/>
      </c>
      <c r="Q2807" s="16">
        <f>'دیده بان بازار'!Q2810</f>
        <v/>
      </c>
      <c r="R2807" s="16">
        <f>'دیده بان بازار'!R2810</f>
        <v/>
      </c>
      <c r="S2807" s="16">
        <f>'دیده بان بازار'!S2810</f>
        <v/>
      </c>
      <c r="T2807" s="16">
        <f>'دیده بان بازار'!T2810</f>
        <v/>
      </c>
      <c r="U2807" s="16">
        <f>'دیده بان بازار'!U2810</f>
        <v/>
      </c>
      <c r="V2807" s="16">
        <f>'دیده بان بازار'!V2810</f>
        <v/>
      </c>
      <c r="W2807" s="7">
        <f>'دیده بان بازار'!W2810</f>
        <v/>
      </c>
      <c r="X2807" s="11">
        <f>IFERROR(IF(OR(R2807&lt;=0,W2807&lt;=0,S2807&lt;=0,V2807&lt;=0),0,ROUND((S2807/R2807)/(V2807/W2807),2)),0)</f>
        <v/>
      </c>
      <c r="Y2807" s="11">
        <f>IFERROR(IF(OR(S2807&lt;=0,V2807&lt;=0),0,ROUND(S2807/V2807,2)),0)</f>
        <v/>
      </c>
      <c r="Z2807" s="11">
        <f>IFERROR(J2807-M2807,0)</f>
        <v/>
      </c>
      <c r="AA2807" s="11">
        <f>IFERROR(ROUND(MAX(0,MIN(100,((AB2807*0.2)+(AC2807*0.15)+(AD2807*0.15)+(AE2807*0.1)+(AF2807*0.1)+(AG2807*0.15)+(MIN(Y2807/3,1)*100*0.1)+(AI2807*0.05))*((AH2807/100)*0.25+0.75))),0),0)</f>
        <v/>
      </c>
      <c r="AB2807" s="11">
        <f>ROUND(MAX(0,MIN(100,((M2807+10)/20)*100)),0)</f>
        <v/>
      </c>
      <c r="AC2807" s="11">
        <f>IFERROR(IF(D2807&lt;=0,0,ROUND(COUNTIFS($D$4:$D$3359,"&lt;="&amp;D2807,$D$4:$D$3359,"&gt;0")/COUNTIF($D$4:$D$3359,"&gt;0")*100,0)),0)</f>
        <v/>
      </c>
      <c r="AD2807" s="11">
        <f>IF(E2807&lt;=0,0,ROUND(MAX(0,MIN(100,(LOG10(1+E2807/1000000000)/LOG10(101))*100)),0))</f>
        <v/>
      </c>
      <c r="AE2807" s="11">
        <f>IF(O2807=N2807,50,ROUND(MAX(0,MIN(100,((H2807-N2807)/(O2807-N2807))*100)),0))</f>
        <v/>
      </c>
      <c r="AF2807" s="11">
        <f>ROUND(MAX(0,MIN(100,50+((H2807-K2807)/K2807)*1000)),0)</f>
        <v/>
      </c>
      <c r="AG2807" s="11">
        <f>IFERROR(ROUND(MAX(0,MIN(100,50+25*LN(MAX(0.01,X2807)))),0),25)</f>
        <v/>
      </c>
      <c r="AH2807" s="11">
        <f>ROUND(IF(M2807&lt;=-30,0,IF(M2807&lt;=-20,20,IF(M2807&lt;=-10,50,100))),0)</f>
        <v/>
      </c>
      <c r="AI2807" s="11">
        <f>ROUND(MAX(0,MIN(100,50+(Z2807*10))),0)</f>
        <v/>
      </c>
      <c r="AJ2807" s="11">
        <f>IFERROR(IF(--AA2807&gt;=80,"خرید قوی",IF(--AA2807&gt;=70,"خرید مشروط",IF(--AA2807&gt;=60,"مراقبت",IF(--AA2807&gt;=45,"ضعیف","عدم ورود")))),"")</f>
        <v/>
      </c>
    </row>
    <row r="2808">
      <c r="A2808" s="12">
        <f>'دیده بان بازار'!A2811</f>
        <v/>
      </c>
      <c r="B2808" s="13">
        <f>'دیده بان بازار'!B2811</f>
        <v/>
      </c>
      <c r="C2808" s="13">
        <f>'دیده بان بازار'!C2811</f>
        <v/>
      </c>
      <c r="D2808" s="13">
        <f>'دیده بان بازار'!D2811</f>
        <v/>
      </c>
      <c r="E2808" s="14">
        <f>'دیده بان بازار'!E2811</f>
        <v/>
      </c>
      <c r="F2808" s="13">
        <f>'دیده بان بازار'!F2811</f>
        <v/>
      </c>
      <c r="G2808" s="13">
        <f>'دیده بان بازار'!G2811</f>
        <v/>
      </c>
      <c r="H2808" s="13">
        <f>'دیده بان بازار'!H2811</f>
        <v/>
      </c>
      <c r="I2808" s="13">
        <f>'دیده بان بازار'!I2811</f>
        <v/>
      </c>
      <c r="J2808" s="13">
        <f>'دیده بان بازار'!J2811</f>
        <v/>
      </c>
      <c r="K2808" s="13">
        <f>'دیده بان بازار'!K2811</f>
        <v/>
      </c>
      <c r="L2808" s="13">
        <f>'دیده بان بازار'!L2811</f>
        <v/>
      </c>
      <c r="M2808" s="13">
        <f>'دیده بان بازار'!M2811</f>
        <v/>
      </c>
      <c r="N2808" s="13">
        <f>'دیده بان بازار'!N2811</f>
        <v/>
      </c>
      <c r="O2808" s="13">
        <f>'دیده بان بازار'!O2811</f>
        <v/>
      </c>
      <c r="P2808" s="13">
        <f>'دیده بان بازار'!P2811</f>
        <v/>
      </c>
      <c r="Q2808" s="13">
        <f>'دیده بان بازار'!Q2811</f>
        <v/>
      </c>
      <c r="R2808" s="13">
        <f>'دیده بان بازار'!R2811</f>
        <v/>
      </c>
      <c r="S2808" s="13">
        <f>'دیده بان بازار'!S2811</f>
        <v/>
      </c>
      <c r="T2808" s="13">
        <f>'دیده بان بازار'!T2811</f>
        <v/>
      </c>
      <c r="U2808" s="13">
        <f>'دیده بان بازار'!U2811</f>
        <v/>
      </c>
      <c r="V2808" s="13">
        <f>'دیده بان بازار'!V2811</f>
        <v/>
      </c>
      <c r="W2808" s="6">
        <f>'دیده بان بازار'!W2811</f>
        <v/>
      </c>
      <c r="X2808" s="11">
        <f>IFERROR(IF(OR(R2808&lt;=0,W2808&lt;=0,S2808&lt;=0,V2808&lt;=0),0,ROUND((S2808/R2808)/(V2808/W2808),2)),0)</f>
        <v/>
      </c>
      <c r="Y2808" s="11">
        <f>IFERROR(IF(OR(S2808&lt;=0,V2808&lt;=0),0,ROUND(S2808/V2808,2)),0)</f>
        <v/>
      </c>
      <c r="Z2808" s="11">
        <f>IFERROR(J2808-M2808,0)</f>
        <v/>
      </c>
      <c r="AA2808" s="11">
        <f>IFERROR(ROUND(MAX(0,MIN(100,((AB2808*0.2)+(AC2808*0.15)+(AD2808*0.15)+(AE2808*0.1)+(AF2808*0.1)+(AG2808*0.15)+(MIN(Y2808/3,1)*100*0.1)+(AI2808*0.05))*((AH2808/100)*0.25+0.75))),0),0)</f>
        <v/>
      </c>
      <c r="AB2808" s="11">
        <f>ROUND(MAX(0,MIN(100,((M2808+10)/20)*100)),0)</f>
        <v/>
      </c>
      <c r="AC2808" s="11">
        <f>IFERROR(IF(D2808&lt;=0,0,ROUND(COUNTIFS($D$4:$D$3359,"&lt;="&amp;D2808,$D$4:$D$3359,"&gt;0")/COUNTIF($D$4:$D$3359,"&gt;0")*100,0)),0)</f>
        <v/>
      </c>
      <c r="AD2808" s="11">
        <f>IF(E2808&lt;=0,0,ROUND(MAX(0,MIN(100,(LOG10(1+E2808/1000000000)/LOG10(101))*100)),0))</f>
        <v/>
      </c>
      <c r="AE2808" s="11">
        <f>IF(O2808=N2808,50,ROUND(MAX(0,MIN(100,((H2808-N2808)/(O2808-N2808))*100)),0))</f>
        <v/>
      </c>
      <c r="AF2808" s="11">
        <f>ROUND(MAX(0,MIN(100,50+((H2808-K2808)/K2808)*1000)),0)</f>
        <v/>
      </c>
      <c r="AG2808" s="11">
        <f>IFERROR(ROUND(MAX(0,MIN(100,50+25*LN(MAX(0.01,X2808)))),0),25)</f>
        <v/>
      </c>
      <c r="AH2808" s="11">
        <f>ROUND(IF(M2808&lt;=-30,0,IF(M2808&lt;=-20,20,IF(M2808&lt;=-10,50,100))),0)</f>
        <v/>
      </c>
      <c r="AI2808" s="11">
        <f>ROUND(MAX(0,MIN(100,50+(Z2808*10))),0)</f>
        <v/>
      </c>
      <c r="AJ2808" s="11">
        <f>IFERROR(IF(--AA2808&gt;=80,"خرید قوی",IF(--AA2808&gt;=70,"خرید مشروط",IF(--AA2808&gt;=60,"مراقبت",IF(--AA2808&gt;=45,"ضعیف","عدم ورود")))),"")</f>
        <v/>
      </c>
    </row>
    <row r="2809">
      <c r="A2809" s="15">
        <f>'دیده بان بازار'!A2812</f>
        <v/>
      </c>
      <c r="B2809" s="16">
        <f>'دیده بان بازار'!B2812</f>
        <v/>
      </c>
      <c r="C2809" s="16">
        <f>'دیده بان بازار'!C2812</f>
        <v/>
      </c>
      <c r="D2809" s="16">
        <f>'دیده بان بازار'!D2812</f>
        <v/>
      </c>
      <c r="E2809" s="17">
        <f>'دیده بان بازار'!E2812</f>
        <v/>
      </c>
      <c r="F2809" s="16">
        <f>'دیده بان بازار'!F2812</f>
        <v/>
      </c>
      <c r="G2809" s="16">
        <f>'دیده بان بازار'!G2812</f>
        <v/>
      </c>
      <c r="H2809" s="16">
        <f>'دیده بان بازار'!H2812</f>
        <v/>
      </c>
      <c r="I2809" s="16">
        <f>'دیده بان بازار'!I2812</f>
        <v/>
      </c>
      <c r="J2809" s="16">
        <f>'دیده بان بازار'!J2812</f>
        <v/>
      </c>
      <c r="K2809" s="16">
        <f>'دیده بان بازار'!K2812</f>
        <v/>
      </c>
      <c r="L2809" s="16">
        <f>'دیده بان بازار'!L2812</f>
        <v/>
      </c>
      <c r="M2809" s="16">
        <f>'دیده بان بازار'!M2812</f>
        <v/>
      </c>
      <c r="N2809" s="16">
        <f>'دیده بان بازار'!N2812</f>
        <v/>
      </c>
      <c r="O2809" s="16">
        <f>'دیده بان بازار'!O2812</f>
        <v/>
      </c>
      <c r="P2809" s="16">
        <f>'دیده بان بازار'!P2812</f>
        <v/>
      </c>
      <c r="Q2809" s="16">
        <f>'دیده بان بازار'!Q2812</f>
        <v/>
      </c>
      <c r="R2809" s="16">
        <f>'دیده بان بازار'!R2812</f>
        <v/>
      </c>
      <c r="S2809" s="16">
        <f>'دیده بان بازار'!S2812</f>
        <v/>
      </c>
      <c r="T2809" s="16">
        <f>'دیده بان بازار'!T2812</f>
        <v/>
      </c>
      <c r="U2809" s="16">
        <f>'دیده بان بازار'!U2812</f>
        <v/>
      </c>
      <c r="V2809" s="16">
        <f>'دیده بان بازار'!V2812</f>
        <v/>
      </c>
      <c r="W2809" s="7">
        <f>'دیده بان بازار'!W2812</f>
        <v/>
      </c>
      <c r="X2809" s="11">
        <f>IFERROR(IF(OR(R2809&lt;=0,W2809&lt;=0,S2809&lt;=0,V2809&lt;=0),0,ROUND((S2809/R2809)/(V2809/W2809),2)),0)</f>
        <v/>
      </c>
      <c r="Y2809" s="11">
        <f>IFERROR(IF(OR(S2809&lt;=0,V2809&lt;=0),0,ROUND(S2809/V2809,2)),0)</f>
        <v/>
      </c>
      <c r="Z2809" s="11">
        <f>IFERROR(J2809-M2809,0)</f>
        <v/>
      </c>
      <c r="AA2809" s="11">
        <f>IFERROR(ROUND(MAX(0,MIN(100,((AB2809*0.2)+(AC2809*0.15)+(AD2809*0.15)+(AE2809*0.1)+(AF2809*0.1)+(AG2809*0.15)+(MIN(Y2809/3,1)*100*0.1)+(AI2809*0.05))*((AH2809/100)*0.25+0.75))),0),0)</f>
        <v/>
      </c>
      <c r="AB2809" s="11">
        <f>ROUND(MAX(0,MIN(100,((M2809+10)/20)*100)),0)</f>
        <v/>
      </c>
      <c r="AC2809" s="11">
        <f>IFERROR(IF(D2809&lt;=0,0,ROUND(COUNTIFS($D$4:$D$3359,"&lt;="&amp;D2809,$D$4:$D$3359,"&gt;0")/COUNTIF($D$4:$D$3359,"&gt;0")*100,0)),0)</f>
        <v/>
      </c>
      <c r="AD2809" s="11">
        <f>IF(E2809&lt;=0,0,ROUND(MAX(0,MIN(100,(LOG10(1+E2809/1000000000)/LOG10(101))*100)),0))</f>
        <v/>
      </c>
      <c r="AE2809" s="11">
        <f>IF(O2809=N2809,50,ROUND(MAX(0,MIN(100,((H2809-N2809)/(O2809-N2809))*100)),0))</f>
        <v/>
      </c>
      <c r="AF2809" s="11">
        <f>ROUND(MAX(0,MIN(100,50+((H2809-K2809)/K2809)*1000)),0)</f>
        <v/>
      </c>
      <c r="AG2809" s="11">
        <f>IFERROR(ROUND(MAX(0,MIN(100,50+25*LN(MAX(0.01,X2809)))),0),25)</f>
        <v/>
      </c>
      <c r="AH2809" s="11">
        <f>ROUND(IF(M2809&lt;=-30,0,IF(M2809&lt;=-20,20,IF(M2809&lt;=-10,50,100))),0)</f>
        <v/>
      </c>
      <c r="AI2809" s="11">
        <f>ROUND(MAX(0,MIN(100,50+(Z2809*10))),0)</f>
        <v/>
      </c>
      <c r="AJ2809" s="11">
        <f>IFERROR(IF(--AA2809&gt;=80,"خرید قوی",IF(--AA2809&gt;=70,"خرید مشروط",IF(--AA2809&gt;=60,"مراقبت",IF(--AA2809&gt;=45,"ضعیف","عدم ورود")))),"")</f>
        <v/>
      </c>
    </row>
    <row r="2810">
      <c r="A2810" s="12">
        <f>'دیده بان بازار'!A2813</f>
        <v/>
      </c>
      <c r="B2810" s="13">
        <f>'دیده بان بازار'!B2813</f>
        <v/>
      </c>
      <c r="C2810" s="13">
        <f>'دیده بان بازار'!C2813</f>
        <v/>
      </c>
      <c r="D2810" s="13">
        <f>'دیده بان بازار'!D2813</f>
        <v/>
      </c>
      <c r="E2810" s="14">
        <f>'دیده بان بازار'!E2813</f>
        <v/>
      </c>
      <c r="F2810" s="13">
        <f>'دیده بان بازار'!F2813</f>
        <v/>
      </c>
      <c r="G2810" s="13">
        <f>'دیده بان بازار'!G2813</f>
        <v/>
      </c>
      <c r="H2810" s="13">
        <f>'دیده بان بازار'!H2813</f>
        <v/>
      </c>
      <c r="I2810" s="13">
        <f>'دیده بان بازار'!I2813</f>
        <v/>
      </c>
      <c r="J2810" s="13">
        <f>'دیده بان بازار'!J2813</f>
        <v/>
      </c>
      <c r="K2810" s="13">
        <f>'دیده بان بازار'!K2813</f>
        <v/>
      </c>
      <c r="L2810" s="13">
        <f>'دیده بان بازار'!L2813</f>
        <v/>
      </c>
      <c r="M2810" s="13">
        <f>'دیده بان بازار'!M2813</f>
        <v/>
      </c>
      <c r="N2810" s="13">
        <f>'دیده بان بازار'!N2813</f>
        <v/>
      </c>
      <c r="O2810" s="13">
        <f>'دیده بان بازار'!O2813</f>
        <v/>
      </c>
      <c r="P2810" s="13">
        <f>'دیده بان بازار'!P2813</f>
        <v/>
      </c>
      <c r="Q2810" s="13">
        <f>'دیده بان بازار'!Q2813</f>
        <v/>
      </c>
      <c r="R2810" s="13">
        <f>'دیده بان بازار'!R2813</f>
        <v/>
      </c>
      <c r="S2810" s="13">
        <f>'دیده بان بازار'!S2813</f>
        <v/>
      </c>
      <c r="T2810" s="13">
        <f>'دیده بان بازار'!T2813</f>
        <v/>
      </c>
      <c r="U2810" s="13">
        <f>'دیده بان بازار'!U2813</f>
        <v/>
      </c>
      <c r="V2810" s="13">
        <f>'دیده بان بازار'!V2813</f>
        <v/>
      </c>
      <c r="W2810" s="6">
        <f>'دیده بان بازار'!W2813</f>
        <v/>
      </c>
      <c r="X2810" s="11">
        <f>IFERROR(IF(OR(R2810&lt;=0,W2810&lt;=0,S2810&lt;=0,V2810&lt;=0),0,ROUND((S2810/R2810)/(V2810/W2810),2)),0)</f>
        <v/>
      </c>
      <c r="Y2810" s="11">
        <f>IFERROR(IF(OR(S2810&lt;=0,V2810&lt;=0),0,ROUND(S2810/V2810,2)),0)</f>
        <v/>
      </c>
      <c r="Z2810" s="11">
        <f>IFERROR(J2810-M2810,0)</f>
        <v/>
      </c>
      <c r="AA2810" s="11">
        <f>IFERROR(ROUND(MAX(0,MIN(100,((AB2810*0.2)+(AC2810*0.15)+(AD2810*0.15)+(AE2810*0.1)+(AF2810*0.1)+(AG2810*0.15)+(MIN(Y2810/3,1)*100*0.1)+(AI2810*0.05))*((AH2810/100)*0.25+0.75))),0),0)</f>
        <v/>
      </c>
      <c r="AB2810" s="11">
        <f>ROUND(MAX(0,MIN(100,((M2810+10)/20)*100)),0)</f>
        <v/>
      </c>
      <c r="AC2810" s="11">
        <f>IFERROR(IF(D2810&lt;=0,0,ROUND(COUNTIFS($D$4:$D$3359,"&lt;="&amp;D2810,$D$4:$D$3359,"&gt;0")/COUNTIF($D$4:$D$3359,"&gt;0")*100,0)),0)</f>
        <v/>
      </c>
      <c r="AD2810" s="11">
        <f>IF(E2810&lt;=0,0,ROUND(MAX(0,MIN(100,(LOG10(1+E2810/1000000000)/LOG10(101))*100)),0))</f>
        <v/>
      </c>
      <c r="AE2810" s="11">
        <f>IF(O2810=N2810,50,ROUND(MAX(0,MIN(100,((H2810-N2810)/(O2810-N2810))*100)),0))</f>
        <v/>
      </c>
      <c r="AF2810" s="11">
        <f>ROUND(MAX(0,MIN(100,50+((H2810-K2810)/K2810)*1000)),0)</f>
        <v/>
      </c>
      <c r="AG2810" s="11">
        <f>IFERROR(ROUND(MAX(0,MIN(100,50+25*LN(MAX(0.01,X2810)))),0),25)</f>
        <v/>
      </c>
      <c r="AH2810" s="11">
        <f>ROUND(IF(M2810&lt;=-30,0,IF(M2810&lt;=-20,20,IF(M2810&lt;=-10,50,100))),0)</f>
        <v/>
      </c>
      <c r="AI2810" s="11">
        <f>ROUND(MAX(0,MIN(100,50+(Z2810*10))),0)</f>
        <v/>
      </c>
      <c r="AJ2810" s="11">
        <f>IFERROR(IF(--AA2810&gt;=80,"خرید قوی",IF(--AA2810&gt;=70,"خرید مشروط",IF(--AA2810&gt;=60,"مراقبت",IF(--AA2810&gt;=45,"ضعیف","عدم ورود")))),"")</f>
        <v/>
      </c>
    </row>
    <row r="2811">
      <c r="A2811" s="15">
        <f>'دیده بان بازار'!A2814</f>
        <v/>
      </c>
      <c r="B2811" s="16">
        <f>'دیده بان بازار'!B2814</f>
        <v/>
      </c>
      <c r="C2811" s="16">
        <f>'دیده بان بازار'!C2814</f>
        <v/>
      </c>
      <c r="D2811" s="16">
        <f>'دیده بان بازار'!D2814</f>
        <v/>
      </c>
      <c r="E2811" s="17">
        <f>'دیده بان بازار'!E2814</f>
        <v/>
      </c>
      <c r="F2811" s="16">
        <f>'دیده بان بازار'!F2814</f>
        <v/>
      </c>
      <c r="G2811" s="16">
        <f>'دیده بان بازار'!G2814</f>
        <v/>
      </c>
      <c r="H2811" s="16">
        <f>'دیده بان بازار'!H2814</f>
        <v/>
      </c>
      <c r="I2811" s="16">
        <f>'دیده بان بازار'!I2814</f>
        <v/>
      </c>
      <c r="J2811" s="16">
        <f>'دیده بان بازار'!J2814</f>
        <v/>
      </c>
      <c r="K2811" s="16">
        <f>'دیده بان بازار'!K2814</f>
        <v/>
      </c>
      <c r="L2811" s="16">
        <f>'دیده بان بازار'!L2814</f>
        <v/>
      </c>
      <c r="M2811" s="16">
        <f>'دیده بان بازار'!M2814</f>
        <v/>
      </c>
      <c r="N2811" s="16">
        <f>'دیده بان بازار'!N2814</f>
        <v/>
      </c>
      <c r="O2811" s="16">
        <f>'دیده بان بازار'!O2814</f>
        <v/>
      </c>
      <c r="P2811" s="16">
        <f>'دیده بان بازار'!P2814</f>
        <v/>
      </c>
      <c r="Q2811" s="16">
        <f>'دیده بان بازار'!Q2814</f>
        <v/>
      </c>
      <c r="R2811" s="16">
        <f>'دیده بان بازار'!R2814</f>
        <v/>
      </c>
      <c r="S2811" s="16">
        <f>'دیده بان بازار'!S2814</f>
        <v/>
      </c>
      <c r="T2811" s="16">
        <f>'دیده بان بازار'!T2814</f>
        <v/>
      </c>
      <c r="U2811" s="16">
        <f>'دیده بان بازار'!U2814</f>
        <v/>
      </c>
      <c r="V2811" s="16">
        <f>'دیده بان بازار'!V2814</f>
        <v/>
      </c>
      <c r="W2811" s="7">
        <f>'دیده بان بازار'!W2814</f>
        <v/>
      </c>
      <c r="X2811" s="11">
        <f>IFERROR(IF(OR(R2811&lt;=0,W2811&lt;=0,S2811&lt;=0,V2811&lt;=0),0,ROUND((S2811/R2811)/(V2811/W2811),2)),0)</f>
        <v/>
      </c>
      <c r="Y2811" s="11">
        <f>IFERROR(IF(OR(S2811&lt;=0,V2811&lt;=0),0,ROUND(S2811/V2811,2)),0)</f>
        <v/>
      </c>
      <c r="Z2811" s="11">
        <f>IFERROR(J2811-M2811,0)</f>
        <v/>
      </c>
      <c r="AA2811" s="11">
        <f>IFERROR(ROUND(MAX(0,MIN(100,((AB2811*0.2)+(AC2811*0.15)+(AD2811*0.15)+(AE2811*0.1)+(AF2811*0.1)+(AG2811*0.15)+(MIN(Y2811/3,1)*100*0.1)+(AI2811*0.05))*((AH2811/100)*0.25+0.75))),0),0)</f>
        <v/>
      </c>
      <c r="AB2811" s="11">
        <f>ROUND(MAX(0,MIN(100,((M2811+10)/20)*100)),0)</f>
        <v/>
      </c>
      <c r="AC2811" s="11">
        <f>IFERROR(IF(D2811&lt;=0,0,ROUND(COUNTIFS($D$4:$D$3359,"&lt;="&amp;D2811,$D$4:$D$3359,"&gt;0")/COUNTIF($D$4:$D$3359,"&gt;0")*100,0)),0)</f>
        <v/>
      </c>
      <c r="AD2811" s="11">
        <f>IF(E2811&lt;=0,0,ROUND(MAX(0,MIN(100,(LOG10(1+E2811/1000000000)/LOG10(101))*100)),0))</f>
        <v/>
      </c>
      <c r="AE2811" s="11">
        <f>IF(O2811=N2811,50,ROUND(MAX(0,MIN(100,((H2811-N2811)/(O2811-N2811))*100)),0))</f>
        <v/>
      </c>
      <c r="AF2811" s="11">
        <f>ROUND(MAX(0,MIN(100,50+((H2811-K2811)/K2811)*1000)),0)</f>
        <v/>
      </c>
      <c r="AG2811" s="11">
        <f>IFERROR(ROUND(MAX(0,MIN(100,50+25*LN(MAX(0.01,X2811)))),0),25)</f>
        <v/>
      </c>
      <c r="AH2811" s="11">
        <f>ROUND(IF(M2811&lt;=-30,0,IF(M2811&lt;=-20,20,IF(M2811&lt;=-10,50,100))),0)</f>
        <v/>
      </c>
      <c r="AI2811" s="11">
        <f>ROUND(MAX(0,MIN(100,50+(Z2811*10))),0)</f>
        <v/>
      </c>
      <c r="AJ2811" s="11">
        <f>IFERROR(IF(--AA2811&gt;=80,"خرید قوی",IF(--AA2811&gt;=70,"خرید مشروط",IF(--AA2811&gt;=60,"مراقبت",IF(--AA2811&gt;=45,"ضعیف","عدم ورود")))),"")</f>
        <v/>
      </c>
    </row>
    <row r="2812">
      <c r="A2812" s="12">
        <f>'دیده بان بازار'!A2815</f>
        <v/>
      </c>
      <c r="B2812" s="13">
        <f>'دیده بان بازار'!B2815</f>
        <v/>
      </c>
      <c r="C2812" s="13">
        <f>'دیده بان بازار'!C2815</f>
        <v/>
      </c>
      <c r="D2812" s="13">
        <f>'دیده بان بازار'!D2815</f>
        <v/>
      </c>
      <c r="E2812" s="14">
        <f>'دیده بان بازار'!E2815</f>
        <v/>
      </c>
      <c r="F2812" s="13">
        <f>'دیده بان بازار'!F2815</f>
        <v/>
      </c>
      <c r="G2812" s="13">
        <f>'دیده بان بازار'!G2815</f>
        <v/>
      </c>
      <c r="H2812" s="13">
        <f>'دیده بان بازار'!H2815</f>
        <v/>
      </c>
      <c r="I2812" s="13">
        <f>'دیده بان بازار'!I2815</f>
        <v/>
      </c>
      <c r="J2812" s="13">
        <f>'دیده بان بازار'!J2815</f>
        <v/>
      </c>
      <c r="K2812" s="13">
        <f>'دیده بان بازار'!K2815</f>
        <v/>
      </c>
      <c r="L2812" s="13">
        <f>'دیده بان بازار'!L2815</f>
        <v/>
      </c>
      <c r="M2812" s="13">
        <f>'دیده بان بازار'!M2815</f>
        <v/>
      </c>
      <c r="N2812" s="13">
        <f>'دیده بان بازار'!N2815</f>
        <v/>
      </c>
      <c r="O2812" s="13">
        <f>'دیده بان بازار'!O2815</f>
        <v/>
      </c>
      <c r="P2812" s="13">
        <f>'دیده بان بازار'!P2815</f>
        <v/>
      </c>
      <c r="Q2812" s="13">
        <f>'دیده بان بازار'!Q2815</f>
        <v/>
      </c>
      <c r="R2812" s="13">
        <f>'دیده بان بازار'!R2815</f>
        <v/>
      </c>
      <c r="S2812" s="13">
        <f>'دیده بان بازار'!S2815</f>
        <v/>
      </c>
      <c r="T2812" s="13">
        <f>'دیده بان بازار'!T2815</f>
        <v/>
      </c>
      <c r="U2812" s="13">
        <f>'دیده بان بازار'!U2815</f>
        <v/>
      </c>
      <c r="V2812" s="13">
        <f>'دیده بان بازار'!V2815</f>
        <v/>
      </c>
      <c r="W2812" s="6">
        <f>'دیده بان بازار'!W2815</f>
        <v/>
      </c>
      <c r="X2812" s="11">
        <f>IFERROR(IF(OR(R2812&lt;=0,W2812&lt;=0,S2812&lt;=0,V2812&lt;=0),0,ROUND((S2812/R2812)/(V2812/W2812),2)),0)</f>
        <v/>
      </c>
      <c r="Y2812" s="11">
        <f>IFERROR(IF(OR(S2812&lt;=0,V2812&lt;=0),0,ROUND(S2812/V2812,2)),0)</f>
        <v/>
      </c>
      <c r="Z2812" s="11">
        <f>IFERROR(J2812-M2812,0)</f>
        <v/>
      </c>
      <c r="AA2812" s="11">
        <f>IFERROR(ROUND(MAX(0,MIN(100,((AB2812*0.2)+(AC2812*0.15)+(AD2812*0.15)+(AE2812*0.1)+(AF2812*0.1)+(AG2812*0.15)+(MIN(Y2812/3,1)*100*0.1)+(AI2812*0.05))*((AH2812/100)*0.25+0.75))),0),0)</f>
        <v/>
      </c>
      <c r="AB2812" s="11">
        <f>ROUND(MAX(0,MIN(100,((M2812+10)/20)*100)),0)</f>
        <v/>
      </c>
      <c r="AC2812" s="11">
        <f>IFERROR(IF(D2812&lt;=0,0,ROUND(COUNTIFS($D$4:$D$3359,"&lt;="&amp;D2812,$D$4:$D$3359,"&gt;0")/COUNTIF($D$4:$D$3359,"&gt;0")*100,0)),0)</f>
        <v/>
      </c>
      <c r="AD2812" s="11">
        <f>IF(E2812&lt;=0,0,ROUND(MAX(0,MIN(100,(LOG10(1+E2812/1000000000)/LOG10(101))*100)),0))</f>
        <v/>
      </c>
      <c r="AE2812" s="11">
        <f>IF(O2812=N2812,50,ROUND(MAX(0,MIN(100,((H2812-N2812)/(O2812-N2812))*100)),0))</f>
        <v/>
      </c>
      <c r="AF2812" s="11">
        <f>ROUND(MAX(0,MIN(100,50+((H2812-K2812)/K2812)*1000)),0)</f>
        <v/>
      </c>
      <c r="AG2812" s="11">
        <f>IFERROR(ROUND(MAX(0,MIN(100,50+25*LN(MAX(0.01,X2812)))),0),25)</f>
        <v/>
      </c>
      <c r="AH2812" s="11">
        <f>ROUND(IF(M2812&lt;=-30,0,IF(M2812&lt;=-20,20,IF(M2812&lt;=-10,50,100))),0)</f>
        <v/>
      </c>
      <c r="AI2812" s="11">
        <f>ROUND(MAX(0,MIN(100,50+(Z2812*10))),0)</f>
        <v/>
      </c>
      <c r="AJ2812" s="11">
        <f>IFERROR(IF(--AA2812&gt;=80,"خرید قوی",IF(--AA2812&gt;=70,"خرید مشروط",IF(--AA2812&gt;=60,"مراقبت",IF(--AA2812&gt;=45,"ضعیف","عدم ورود")))),"")</f>
        <v/>
      </c>
    </row>
    <row r="2813">
      <c r="A2813" s="15">
        <f>'دیده بان بازار'!A2816</f>
        <v/>
      </c>
      <c r="B2813" s="16">
        <f>'دیده بان بازار'!B2816</f>
        <v/>
      </c>
      <c r="C2813" s="16">
        <f>'دیده بان بازار'!C2816</f>
        <v/>
      </c>
      <c r="D2813" s="16">
        <f>'دیده بان بازار'!D2816</f>
        <v/>
      </c>
      <c r="E2813" s="17">
        <f>'دیده بان بازار'!E2816</f>
        <v/>
      </c>
      <c r="F2813" s="16">
        <f>'دیده بان بازار'!F2816</f>
        <v/>
      </c>
      <c r="G2813" s="16">
        <f>'دیده بان بازار'!G2816</f>
        <v/>
      </c>
      <c r="H2813" s="16">
        <f>'دیده بان بازار'!H2816</f>
        <v/>
      </c>
      <c r="I2813" s="16">
        <f>'دیده بان بازار'!I2816</f>
        <v/>
      </c>
      <c r="J2813" s="16">
        <f>'دیده بان بازار'!J2816</f>
        <v/>
      </c>
      <c r="K2813" s="16">
        <f>'دیده بان بازار'!K2816</f>
        <v/>
      </c>
      <c r="L2813" s="16">
        <f>'دیده بان بازار'!L2816</f>
        <v/>
      </c>
      <c r="M2813" s="16">
        <f>'دیده بان بازار'!M2816</f>
        <v/>
      </c>
      <c r="N2813" s="16">
        <f>'دیده بان بازار'!N2816</f>
        <v/>
      </c>
      <c r="O2813" s="16">
        <f>'دیده بان بازار'!O2816</f>
        <v/>
      </c>
      <c r="P2813" s="16">
        <f>'دیده بان بازار'!P2816</f>
        <v/>
      </c>
      <c r="Q2813" s="16">
        <f>'دیده بان بازار'!Q2816</f>
        <v/>
      </c>
      <c r="R2813" s="16">
        <f>'دیده بان بازار'!R2816</f>
        <v/>
      </c>
      <c r="S2813" s="16">
        <f>'دیده بان بازار'!S2816</f>
        <v/>
      </c>
      <c r="T2813" s="16">
        <f>'دیده بان بازار'!T2816</f>
        <v/>
      </c>
      <c r="U2813" s="16">
        <f>'دیده بان بازار'!U2816</f>
        <v/>
      </c>
      <c r="V2813" s="16">
        <f>'دیده بان بازار'!V2816</f>
        <v/>
      </c>
      <c r="W2813" s="7">
        <f>'دیده بان بازار'!W2816</f>
        <v/>
      </c>
      <c r="X2813" s="11">
        <f>IFERROR(IF(OR(R2813&lt;=0,W2813&lt;=0,S2813&lt;=0,V2813&lt;=0),0,ROUND((S2813/R2813)/(V2813/W2813),2)),0)</f>
        <v/>
      </c>
      <c r="Y2813" s="11">
        <f>IFERROR(IF(OR(S2813&lt;=0,V2813&lt;=0),0,ROUND(S2813/V2813,2)),0)</f>
        <v/>
      </c>
      <c r="Z2813" s="11">
        <f>IFERROR(J2813-M2813,0)</f>
        <v/>
      </c>
      <c r="AA2813" s="11">
        <f>IFERROR(ROUND(MAX(0,MIN(100,((AB2813*0.2)+(AC2813*0.15)+(AD2813*0.15)+(AE2813*0.1)+(AF2813*0.1)+(AG2813*0.15)+(MIN(Y2813/3,1)*100*0.1)+(AI2813*0.05))*((AH2813/100)*0.25+0.75))),0),0)</f>
        <v/>
      </c>
      <c r="AB2813" s="11">
        <f>ROUND(MAX(0,MIN(100,((M2813+10)/20)*100)),0)</f>
        <v/>
      </c>
      <c r="AC2813" s="11">
        <f>IFERROR(IF(D2813&lt;=0,0,ROUND(COUNTIFS($D$4:$D$3359,"&lt;="&amp;D2813,$D$4:$D$3359,"&gt;0")/COUNTIF($D$4:$D$3359,"&gt;0")*100,0)),0)</f>
        <v/>
      </c>
      <c r="AD2813" s="11">
        <f>IF(E2813&lt;=0,0,ROUND(MAX(0,MIN(100,(LOG10(1+E2813/1000000000)/LOG10(101))*100)),0))</f>
        <v/>
      </c>
      <c r="AE2813" s="11">
        <f>IF(O2813=N2813,50,ROUND(MAX(0,MIN(100,((H2813-N2813)/(O2813-N2813))*100)),0))</f>
        <v/>
      </c>
      <c r="AF2813" s="11">
        <f>ROUND(MAX(0,MIN(100,50+((H2813-K2813)/K2813)*1000)),0)</f>
        <v/>
      </c>
      <c r="AG2813" s="11">
        <f>IFERROR(ROUND(MAX(0,MIN(100,50+25*LN(MAX(0.01,X2813)))),0),25)</f>
        <v/>
      </c>
      <c r="AH2813" s="11">
        <f>ROUND(IF(M2813&lt;=-30,0,IF(M2813&lt;=-20,20,IF(M2813&lt;=-10,50,100))),0)</f>
        <v/>
      </c>
      <c r="AI2813" s="11">
        <f>ROUND(MAX(0,MIN(100,50+(Z2813*10))),0)</f>
        <v/>
      </c>
      <c r="AJ2813" s="11">
        <f>IFERROR(IF(--AA2813&gt;=80,"خرید قوی",IF(--AA2813&gt;=70,"خرید مشروط",IF(--AA2813&gt;=60,"مراقبت",IF(--AA2813&gt;=45,"ضعیف","عدم ورود")))),"")</f>
        <v/>
      </c>
    </row>
    <row r="2814">
      <c r="A2814" s="12">
        <f>'دیده بان بازار'!A2817</f>
        <v/>
      </c>
      <c r="B2814" s="13">
        <f>'دیده بان بازار'!B2817</f>
        <v/>
      </c>
      <c r="C2814" s="13">
        <f>'دیده بان بازار'!C2817</f>
        <v/>
      </c>
      <c r="D2814" s="13">
        <f>'دیده بان بازار'!D2817</f>
        <v/>
      </c>
      <c r="E2814" s="14">
        <f>'دیده بان بازار'!E2817</f>
        <v/>
      </c>
      <c r="F2814" s="13">
        <f>'دیده بان بازار'!F2817</f>
        <v/>
      </c>
      <c r="G2814" s="13">
        <f>'دیده بان بازار'!G2817</f>
        <v/>
      </c>
      <c r="H2814" s="13">
        <f>'دیده بان بازار'!H2817</f>
        <v/>
      </c>
      <c r="I2814" s="13">
        <f>'دیده بان بازار'!I2817</f>
        <v/>
      </c>
      <c r="J2814" s="13">
        <f>'دیده بان بازار'!J2817</f>
        <v/>
      </c>
      <c r="K2814" s="13">
        <f>'دیده بان بازار'!K2817</f>
        <v/>
      </c>
      <c r="L2814" s="13">
        <f>'دیده بان بازار'!L2817</f>
        <v/>
      </c>
      <c r="M2814" s="13">
        <f>'دیده بان بازار'!M2817</f>
        <v/>
      </c>
      <c r="N2814" s="13">
        <f>'دیده بان بازار'!N2817</f>
        <v/>
      </c>
      <c r="O2814" s="13">
        <f>'دیده بان بازار'!O2817</f>
        <v/>
      </c>
      <c r="P2814" s="13">
        <f>'دیده بان بازار'!P2817</f>
        <v/>
      </c>
      <c r="Q2814" s="13">
        <f>'دیده بان بازار'!Q2817</f>
        <v/>
      </c>
      <c r="R2814" s="13">
        <f>'دیده بان بازار'!R2817</f>
        <v/>
      </c>
      <c r="S2814" s="13">
        <f>'دیده بان بازار'!S2817</f>
        <v/>
      </c>
      <c r="T2814" s="13">
        <f>'دیده بان بازار'!T2817</f>
        <v/>
      </c>
      <c r="U2814" s="13">
        <f>'دیده بان بازار'!U2817</f>
        <v/>
      </c>
      <c r="V2814" s="13">
        <f>'دیده بان بازار'!V2817</f>
        <v/>
      </c>
      <c r="W2814" s="6">
        <f>'دیده بان بازار'!W2817</f>
        <v/>
      </c>
      <c r="X2814" s="11">
        <f>IFERROR(IF(OR(R2814&lt;=0,W2814&lt;=0,S2814&lt;=0,V2814&lt;=0),0,ROUND((S2814/R2814)/(V2814/W2814),2)),0)</f>
        <v/>
      </c>
      <c r="Y2814" s="11">
        <f>IFERROR(IF(OR(S2814&lt;=0,V2814&lt;=0),0,ROUND(S2814/V2814,2)),0)</f>
        <v/>
      </c>
      <c r="Z2814" s="11">
        <f>IFERROR(J2814-M2814,0)</f>
        <v/>
      </c>
      <c r="AA2814" s="11">
        <f>IFERROR(ROUND(MAX(0,MIN(100,((AB2814*0.2)+(AC2814*0.15)+(AD2814*0.15)+(AE2814*0.1)+(AF2814*0.1)+(AG2814*0.15)+(MIN(Y2814/3,1)*100*0.1)+(AI2814*0.05))*((AH2814/100)*0.25+0.75))),0),0)</f>
        <v/>
      </c>
      <c r="AB2814" s="11">
        <f>ROUND(MAX(0,MIN(100,((M2814+10)/20)*100)),0)</f>
        <v/>
      </c>
      <c r="AC2814" s="11">
        <f>IFERROR(IF(D2814&lt;=0,0,ROUND(COUNTIFS($D$4:$D$3359,"&lt;="&amp;D2814,$D$4:$D$3359,"&gt;0")/COUNTIF($D$4:$D$3359,"&gt;0")*100,0)),0)</f>
        <v/>
      </c>
      <c r="AD2814" s="11">
        <f>IF(E2814&lt;=0,0,ROUND(MAX(0,MIN(100,(LOG10(1+E2814/1000000000)/LOG10(101))*100)),0))</f>
        <v/>
      </c>
      <c r="AE2814" s="11">
        <f>IF(O2814=N2814,50,ROUND(MAX(0,MIN(100,((H2814-N2814)/(O2814-N2814))*100)),0))</f>
        <v/>
      </c>
      <c r="AF2814" s="11">
        <f>ROUND(MAX(0,MIN(100,50+((H2814-K2814)/K2814)*1000)),0)</f>
        <v/>
      </c>
      <c r="AG2814" s="11">
        <f>IFERROR(ROUND(MAX(0,MIN(100,50+25*LN(MAX(0.01,X2814)))),0),25)</f>
        <v/>
      </c>
      <c r="AH2814" s="11">
        <f>ROUND(IF(M2814&lt;=-30,0,IF(M2814&lt;=-20,20,IF(M2814&lt;=-10,50,100))),0)</f>
        <v/>
      </c>
      <c r="AI2814" s="11">
        <f>ROUND(MAX(0,MIN(100,50+(Z2814*10))),0)</f>
        <v/>
      </c>
      <c r="AJ2814" s="11">
        <f>IFERROR(IF(--AA2814&gt;=80,"خرید قوی",IF(--AA2814&gt;=70,"خرید مشروط",IF(--AA2814&gt;=60,"مراقبت",IF(--AA2814&gt;=45,"ضعیف","عدم ورود")))),"")</f>
        <v/>
      </c>
    </row>
    <row r="2815">
      <c r="A2815" s="15">
        <f>'دیده بان بازار'!A2818</f>
        <v/>
      </c>
      <c r="B2815" s="16">
        <f>'دیده بان بازار'!B2818</f>
        <v/>
      </c>
      <c r="C2815" s="16">
        <f>'دیده بان بازار'!C2818</f>
        <v/>
      </c>
      <c r="D2815" s="16">
        <f>'دیده بان بازار'!D2818</f>
        <v/>
      </c>
      <c r="E2815" s="17">
        <f>'دیده بان بازار'!E2818</f>
        <v/>
      </c>
      <c r="F2815" s="16">
        <f>'دیده بان بازار'!F2818</f>
        <v/>
      </c>
      <c r="G2815" s="16">
        <f>'دیده بان بازار'!G2818</f>
        <v/>
      </c>
      <c r="H2815" s="16">
        <f>'دیده بان بازار'!H2818</f>
        <v/>
      </c>
      <c r="I2815" s="16">
        <f>'دیده بان بازار'!I2818</f>
        <v/>
      </c>
      <c r="J2815" s="16">
        <f>'دیده بان بازار'!J2818</f>
        <v/>
      </c>
      <c r="K2815" s="16">
        <f>'دیده بان بازار'!K2818</f>
        <v/>
      </c>
      <c r="L2815" s="16">
        <f>'دیده بان بازار'!L2818</f>
        <v/>
      </c>
      <c r="M2815" s="16">
        <f>'دیده بان بازار'!M2818</f>
        <v/>
      </c>
      <c r="N2815" s="16">
        <f>'دیده بان بازار'!N2818</f>
        <v/>
      </c>
      <c r="O2815" s="16">
        <f>'دیده بان بازار'!O2818</f>
        <v/>
      </c>
      <c r="P2815" s="16">
        <f>'دیده بان بازار'!P2818</f>
        <v/>
      </c>
      <c r="Q2815" s="16">
        <f>'دیده بان بازار'!Q2818</f>
        <v/>
      </c>
      <c r="R2815" s="16">
        <f>'دیده بان بازار'!R2818</f>
        <v/>
      </c>
      <c r="S2815" s="16">
        <f>'دیده بان بازار'!S2818</f>
        <v/>
      </c>
      <c r="T2815" s="16">
        <f>'دیده بان بازار'!T2818</f>
        <v/>
      </c>
      <c r="U2815" s="16">
        <f>'دیده بان بازار'!U2818</f>
        <v/>
      </c>
      <c r="V2815" s="16">
        <f>'دیده بان بازار'!V2818</f>
        <v/>
      </c>
      <c r="W2815" s="7">
        <f>'دیده بان بازار'!W2818</f>
        <v/>
      </c>
      <c r="X2815" s="11">
        <f>IFERROR(IF(OR(R2815&lt;=0,W2815&lt;=0,S2815&lt;=0,V2815&lt;=0),0,ROUND((S2815/R2815)/(V2815/W2815),2)),0)</f>
        <v/>
      </c>
      <c r="Y2815" s="11">
        <f>IFERROR(IF(OR(S2815&lt;=0,V2815&lt;=0),0,ROUND(S2815/V2815,2)),0)</f>
        <v/>
      </c>
      <c r="Z2815" s="11">
        <f>IFERROR(J2815-M2815,0)</f>
        <v/>
      </c>
      <c r="AA2815" s="11">
        <f>IFERROR(ROUND(MAX(0,MIN(100,((AB2815*0.2)+(AC2815*0.15)+(AD2815*0.15)+(AE2815*0.1)+(AF2815*0.1)+(AG2815*0.15)+(MIN(Y2815/3,1)*100*0.1)+(AI2815*0.05))*((AH2815/100)*0.25+0.75))),0),0)</f>
        <v/>
      </c>
      <c r="AB2815" s="11">
        <f>ROUND(MAX(0,MIN(100,((M2815+10)/20)*100)),0)</f>
        <v/>
      </c>
      <c r="AC2815" s="11">
        <f>IFERROR(IF(D2815&lt;=0,0,ROUND(COUNTIFS($D$4:$D$3359,"&lt;="&amp;D2815,$D$4:$D$3359,"&gt;0")/COUNTIF($D$4:$D$3359,"&gt;0")*100,0)),0)</f>
        <v/>
      </c>
      <c r="AD2815" s="11">
        <f>IF(E2815&lt;=0,0,ROUND(MAX(0,MIN(100,(LOG10(1+E2815/1000000000)/LOG10(101))*100)),0))</f>
        <v/>
      </c>
      <c r="AE2815" s="11">
        <f>IF(O2815=N2815,50,ROUND(MAX(0,MIN(100,((H2815-N2815)/(O2815-N2815))*100)),0))</f>
        <v/>
      </c>
      <c r="AF2815" s="11">
        <f>ROUND(MAX(0,MIN(100,50+((H2815-K2815)/K2815)*1000)),0)</f>
        <v/>
      </c>
      <c r="AG2815" s="11">
        <f>IFERROR(ROUND(MAX(0,MIN(100,50+25*LN(MAX(0.01,X2815)))),0),25)</f>
        <v/>
      </c>
      <c r="AH2815" s="11">
        <f>ROUND(IF(M2815&lt;=-30,0,IF(M2815&lt;=-20,20,IF(M2815&lt;=-10,50,100))),0)</f>
        <v/>
      </c>
      <c r="AI2815" s="11">
        <f>ROUND(MAX(0,MIN(100,50+(Z2815*10))),0)</f>
        <v/>
      </c>
      <c r="AJ2815" s="11">
        <f>IFERROR(IF(--AA2815&gt;=80,"خرید قوی",IF(--AA2815&gt;=70,"خرید مشروط",IF(--AA2815&gt;=60,"مراقبت",IF(--AA2815&gt;=45,"ضعیف","عدم ورود")))),"")</f>
        <v/>
      </c>
    </row>
    <row r="2816">
      <c r="A2816" s="12">
        <f>'دیده بان بازار'!A2819</f>
        <v/>
      </c>
      <c r="B2816" s="13">
        <f>'دیده بان بازار'!B2819</f>
        <v/>
      </c>
      <c r="C2816" s="13">
        <f>'دیده بان بازار'!C2819</f>
        <v/>
      </c>
      <c r="D2816" s="13">
        <f>'دیده بان بازار'!D2819</f>
        <v/>
      </c>
      <c r="E2816" s="14">
        <f>'دیده بان بازار'!E2819</f>
        <v/>
      </c>
      <c r="F2816" s="13">
        <f>'دیده بان بازار'!F2819</f>
        <v/>
      </c>
      <c r="G2816" s="13">
        <f>'دیده بان بازار'!G2819</f>
        <v/>
      </c>
      <c r="H2816" s="13">
        <f>'دیده بان بازار'!H2819</f>
        <v/>
      </c>
      <c r="I2816" s="13">
        <f>'دیده بان بازار'!I2819</f>
        <v/>
      </c>
      <c r="J2816" s="13">
        <f>'دیده بان بازار'!J2819</f>
        <v/>
      </c>
      <c r="K2816" s="13">
        <f>'دیده بان بازار'!K2819</f>
        <v/>
      </c>
      <c r="L2816" s="13">
        <f>'دیده بان بازار'!L2819</f>
        <v/>
      </c>
      <c r="M2816" s="13">
        <f>'دیده بان بازار'!M2819</f>
        <v/>
      </c>
      <c r="N2816" s="13">
        <f>'دیده بان بازار'!N2819</f>
        <v/>
      </c>
      <c r="O2816" s="13">
        <f>'دیده بان بازار'!O2819</f>
        <v/>
      </c>
      <c r="P2816" s="13">
        <f>'دیده بان بازار'!P2819</f>
        <v/>
      </c>
      <c r="Q2816" s="13">
        <f>'دیده بان بازار'!Q2819</f>
        <v/>
      </c>
      <c r="R2816" s="13">
        <f>'دیده بان بازار'!R2819</f>
        <v/>
      </c>
      <c r="S2816" s="13">
        <f>'دیده بان بازار'!S2819</f>
        <v/>
      </c>
      <c r="T2816" s="13">
        <f>'دیده بان بازار'!T2819</f>
        <v/>
      </c>
      <c r="U2816" s="13">
        <f>'دیده بان بازار'!U2819</f>
        <v/>
      </c>
      <c r="V2816" s="13">
        <f>'دیده بان بازار'!V2819</f>
        <v/>
      </c>
      <c r="W2816" s="6">
        <f>'دیده بان بازار'!W2819</f>
        <v/>
      </c>
      <c r="X2816" s="11">
        <f>IFERROR(IF(OR(R2816&lt;=0,W2816&lt;=0,S2816&lt;=0,V2816&lt;=0),0,ROUND((S2816/R2816)/(V2816/W2816),2)),0)</f>
        <v/>
      </c>
      <c r="Y2816" s="11">
        <f>IFERROR(IF(OR(S2816&lt;=0,V2816&lt;=0),0,ROUND(S2816/V2816,2)),0)</f>
        <v/>
      </c>
      <c r="Z2816" s="11">
        <f>IFERROR(J2816-M2816,0)</f>
        <v/>
      </c>
      <c r="AA2816" s="11">
        <f>IFERROR(ROUND(MAX(0,MIN(100,((AB2816*0.2)+(AC2816*0.15)+(AD2816*0.15)+(AE2816*0.1)+(AF2816*0.1)+(AG2816*0.15)+(MIN(Y2816/3,1)*100*0.1)+(AI2816*0.05))*((AH2816/100)*0.25+0.75))),0),0)</f>
        <v/>
      </c>
      <c r="AB2816" s="11">
        <f>ROUND(MAX(0,MIN(100,((M2816+10)/20)*100)),0)</f>
        <v/>
      </c>
      <c r="AC2816" s="11">
        <f>IFERROR(IF(D2816&lt;=0,0,ROUND(COUNTIFS($D$4:$D$3359,"&lt;="&amp;D2816,$D$4:$D$3359,"&gt;0")/COUNTIF($D$4:$D$3359,"&gt;0")*100,0)),0)</f>
        <v/>
      </c>
      <c r="AD2816" s="11">
        <f>IF(E2816&lt;=0,0,ROUND(MAX(0,MIN(100,(LOG10(1+E2816/1000000000)/LOG10(101))*100)),0))</f>
        <v/>
      </c>
      <c r="AE2816" s="11">
        <f>IF(O2816=N2816,50,ROUND(MAX(0,MIN(100,((H2816-N2816)/(O2816-N2816))*100)),0))</f>
        <v/>
      </c>
      <c r="AF2816" s="11">
        <f>ROUND(MAX(0,MIN(100,50+((H2816-K2816)/K2816)*1000)),0)</f>
        <v/>
      </c>
      <c r="AG2816" s="11">
        <f>IFERROR(ROUND(MAX(0,MIN(100,50+25*LN(MAX(0.01,X2816)))),0),25)</f>
        <v/>
      </c>
      <c r="AH2816" s="11">
        <f>ROUND(IF(M2816&lt;=-30,0,IF(M2816&lt;=-20,20,IF(M2816&lt;=-10,50,100))),0)</f>
        <v/>
      </c>
      <c r="AI2816" s="11">
        <f>ROUND(MAX(0,MIN(100,50+(Z2816*10))),0)</f>
        <v/>
      </c>
      <c r="AJ2816" s="11">
        <f>IFERROR(IF(--AA2816&gt;=80,"خرید قوی",IF(--AA2816&gt;=70,"خرید مشروط",IF(--AA2816&gt;=60,"مراقبت",IF(--AA2816&gt;=45,"ضعیف","عدم ورود")))),"")</f>
        <v/>
      </c>
    </row>
    <row r="2817">
      <c r="A2817" s="15">
        <f>'دیده بان بازار'!A2820</f>
        <v/>
      </c>
      <c r="B2817" s="16">
        <f>'دیده بان بازار'!B2820</f>
        <v/>
      </c>
      <c r="C2817" s="16">
        <f>'دیده بان بازار'!C2820</f>
        <v/>
      </c>
      <c r="D2817" s="16">
        <f>'دیده بان بازار'!D2820</f>
        <v/>
      </c>
      <c r="E2817" s="17">
        <f>'دیده بان بازار'!E2820</f>
        <v/>
      </c>
      <c r="F2817" s="16">
        <f>'دیده بان بازار'!F2820</f>
        <v/>
      </c>
      <c r="G2817" s="16">
        <f>'دیده بان بازار'!G2820</f>
        <v/>
      </c>
      <c r="H2817" s="16">
        <f>'دیده بان بازار'!H2820</f>
        <v/>
      </c>
      <c r="I2817" s="16">
        <f>'دیده بان بازار'!I2820</f>
        <v/>
      </c>
      <c r="J2817" s="16">
        <f>'دیده بان بازار'!J2820</f>
        <v/>
      </c>
      <c r="K2817" s="16">
        <f>'دیده بان بازار'!K2820</f>
        <v/>
      </c>
      <c r="L2817" s="16">
        <f>'دیده بان بازار'!L2820</f>
        <v/>
      </c>
      <c r="M2817" s="16">
        <f>'دیده بان بازار'!M2820</f>
        <v/>
      </c>
      <c r="N2817" s="16">
        <f>'دیده بان بازار'!N2820</f>
        <v/>
      </c>
      <c r="O2817" s="16">
        <f>'دیده بان بازار'!O2820</f>
        <v/>
      </c>
      <c r="P2817" s="16">
        <f>'دیده بان بازار'!P2820</f>
        <v/>
      </c>
      <c r="Q2817" s="16">
        <f>'دیده بان بازار'!Q2820</f>
        <v/>
      </c>
      <c r="R2817" s="16">
        <f>'دیده بان بازار'!R2820</f>
        <v/>
      </c>
      <c r="S2817" s="16">
        <f>'دیده بان بازار'!S2820</f>
        <v/>
      </c>
      <c r="T2817" s="16">
        <f>'دیده بان بازار'!T2820</f>
        <v/>
      </c>
      <c r="U2817" s="16">
        <f>'دیده بان بازار'!U2820</f>
        <v/>
      </c>
      <c r="V2817" s="16">
        <f>'دیده بان بازار'!V2820</f>
        <v/>
      </c>
      <c r="W2817" s="7">
        <f>'دیده بان بازار'!W2820</f>
        <v/>
      </c>
      <c r="X2817" s="11">
        <f>IFERROR(IF(OR(R2817&lt;=0,W2817&lt;=0,S2817&lt;=0,V2817&lt;=0),0,ROUND((S2817/R2817)/(V2817/W2817),2)),0)</f>
        <v/>
      </c>
      <c r="Y2817" s="11">
        <f>IFERROR(IF(OR(S2817&lt;=0,V2817&lt;=0),0,ROUND(S2817/V2817,2)),0)</f>
        <v/>
      </c>
      <c r="Z2817" s="11">
        <f>IFERROR(J2817-M2817,0)</f>
        <v/>
      </c>
      <c r="AA2817" s="11">
        <f>IFERROR(ROUND(MAX(0,MIN(100,((AB2817*0.2)+(AC2817*0.15)+(AD2817*0.15)+(AE2817*0.1)+(AF2817*0.1)+(AG2817*0.15)+(MIN(Y2817/3,1)*100*0.1)+(AI2817*0.05))*((AH2817/100)*0.25+0.75))),0),0)</f>
        <v/>
      </c>
      <c r="AB2817" s="11">
        <f>ROUND(MAX(0,MIN(100,((M2817+10)/20)*100)),0)</f>
        <v/>
      </c>
      <c r="AC2817" s="11">
        <f>IFERROR(IF(D2817&lt;=0,0,ROUND(COUNTIFS($D$4:$D$3359,"&lt;="&amp;D2817,$D$4:$D$3359,"&gt;0")/COUNTIF($D$4:$D$3359,"&gt;0")*100,0)),0)</f>
        <v/>
      </c>
      <c r="AD2817" s="11">
        <f>IF(E2817&lt;=0,0,ROUND(MAX(0,MIN(100,(LOG10(1+E2817/1000000000)/LOG10(101))*100)),0))</f>
        <v/>
      </c>
      <c r="AE2817" s="11">
        <f>IF(O2817=N2817,50,ROUND(MAX(0,MIN(100,((H2817-N2817)/(O2817-N2817))*100)),0))</f>
        <v/>
      </c>
      <c r="AF2817" s="11">
        <f>ROUND(MAX(0,MIN(100,50+((H2817-K2817)/K2817)*1000)),0)</f>
        <v/>
      </c>
      <c r="AG2817" s="11">
        <f>IFERROR(ROUND(MAX(0,MIN(100,50+25*LN(MAX(0.01,X2817)))),0),25)</f>
        <v/>
      </c>
      <c r="AH2817" s="11">
        <f>ROUND(IF(M2817&lt;=-30,0,IF(M2817&lt;=-20,20,IF(M2817&lt;=-10,50,100))),0)</f>
        <v/>
      </c>
      <c r="AI2817" s="11">
        <f>ROUND(MAX(0,MIN(100,50+(Z2817*10))),0)</f>
        <v/>
      </c>
      <c r="AJ2817" s="11">
        <f>IFERROR(IF(--AA2817&gt;=80,"خرید قوی",IF(--AA2817&gt;=70,"خرید مشروط",IF(--AA2817&gt;=60,"مراقبت",IF(--AA2817&gt;=45,"ضعیف","عدم ورود")))),"")</f>
        <v/>
      </c>
    </row>
    <row r="2818">
      <c r="A2818" s="12">
        <f>'دیده بان بازار'!A2821</f>
        <v/>
      </c>
      <c r="B2818" s="13">
        <f>'دیده بان بازار'!B2821</f>
        <v/>
      </c>
      <c r="C2818" s="13">
        <f>'دیده بان بازار'!C2821</f>
        <v/>
      </c>
      <c r="D2818" s="13">
        <f>'دیده بان بازار'!D2821</f>
        <v/>
      </c>
      <c r="E2818" s="14">
        <f>'دیده بان بازار'!E2821</f>
        <v/>
      </c>
      <c r="F2818" s="13">
        <f>'دیده بان بازار'!F2821</f>
        <v/>
      </c>
      <c r="G2818" s="13">
        <f>'دیده بان بازار'!G2821</f>
        <v/>
      </c>
      <c r="H2818" s="13">
        <f>'دیده بان بازار'!H2821</f>
        <v/>
      </c>
      <c r="I2818" s="13">
        <f>'دیده بان بازار'!I2821</f>
        <v/>
      </c>
      <c r="J2818" s="13">
        <f>'دیده بان بازار'!J2821</f>
        <v/>
      </c>
      <c r="K2818" s="13">
        <f>'دیده بان بازار'!K2821</f>
        <v/>
      </c>
      <c r="L2818" s="13">
        <f>'دیده بان بازار'!L2821</f>
        <v/>
      </c>
      <c r="M2818" s="13">
        <f>'دیده بان بازار'!M2821</f>
        <v/>
      </c>
      <c r="N2818" s="13">
        <f>'دیده بان بازار'!N2821</f>
        <v/>
      </c>
      <c r="O2818" s="13">
        <f>'دیده بان بازار'!O2821</f>
        <v/>
      </c>
      <c r="P2818" s="13">
        <f>'دیده بان بازار'!P2821</f>
        <v/>
      </c>
      <c r="Q2818" s="13">
        <f>'دیده بان بازار'!Q2821</f>
        <v/>
      </c>
      <c r="R2818" s="13">
        <f>'دیده بان بازار'!R2821</f>
        <v/>
      </c>
      <c r="S2818" s="13">
        <f>'دیده بان بازار'!S2821</f>
        <v/>
      </c>
      <c r="T2818" s="13">
        <f>'دیده بان بازار'!T2821</f>
        <v/>
      </c>
      <c r="U2818" s="13">
        <f>'دیده بان بازار'!U2821</f>
        <v/>
      </c>
      <c r="V2818" s="13">
        <f>'دیده بان بازار'!V2821</f>
        <v/>
      </c>
      <c r="W2818" s="6">
        <f>'دیده بان بازار'!W2821</f>
        <v/>
      </c>
      <c r="X2818" s="11">
        <f>IFERROR(IF(OR(R2818&lt;=0,W2818&lt;=0,S2818&lt;=0,V2818&lt;=0),0,ROUND((S2818/R2818)/(V2818/W2818),2)),0)</f>
        <v/>
      </c>
      <c r="Y2818" s="11">
        <f>IFERROR(IF(OR(S2818&lt;=0,V2818&lt;=0),0,ROUND(S2818/V2818,2)),0)</f>
        <v/>
      </c>
      <c r="Z2818" s="11">
        <f>IFERROR(J2818-M2818,0)</f>
        <v/>
      </c>
      <c r="AA2818" s="11">
        <f>IFERROR(ROUND(MAX(0,MIN(100,((AB2818*0.2)+(AC2818*0.15)+(AD2818*0.15)+(AE2818*0.1)+(AF2818*0.1)+(AG2818*0.15)+(MIN(Y2818/3,1)*100*0.1)+(AI2818*0.05))*((AH2818/100)*0.25+0.75))),0),0)</f>
        <v/>
      </c>
      <c r="AB2818" s="11">
        <f>ROUND(MAX(0,MIN(100,((M2818+10)/20)*100)),0)</f>
        <v/>
      </c>
      <c r="AC2818" s="11">
        <f>IFERROR(IF(D2818&lt;=0,0,ROUND(COUNTIFS($D$4:$D$3359,"&lt;="&amp;D2818,$D$4:$D$3359,"&gt;0")/COUNTIF($D$4:$D$3359,"&gt;0")*100,0)),0)</f>
        <v/>
      </c>
      <c r="AD2818" s="11">
        <f>IF(E2818&lt;=0,0,ROUND(MAX(0,MIN(100,(LOG10(1+E2818/1000000000)/LOG10(101))*100)),0))</f>
        <v/>
      </c>
      <c r="AE2818" s="11">
        <f>IF(O2818=N2818,50,ROUND(MAX(0,MIN(100,((H2818-N2818)/(O2818-N2818))*100)),0))</f>
        <v/>
      </c>
      <c r="AF2818" s="11">
        <f>ROUND(MAX(0,MIN(100,50+((H2818-K2818)/K2818)*1000)),0)</f>
        <v/>
      </c>
      <c r="AG2818" s="11">
        <f>IFERROR(ROUND(MAX(0,MIN(100,50+25*LN(MAX(0.01,X2818)))),0),25)</f>
        <v/>
      </c>
      <c r="AH2818" s="11">
        <f>ROUND(IF(M2818&lt;=-30,0,IF(M2818&lt;=-20,20,IF(M2818&lt;=-10,50,100))),0)</f>
        <v/>
      </c>
      <c r="AI2818" s="11">
        <f>ROUND(MAX(0,MIN(100,50+(Z2818*10))),0)</f>
        <v/>
      </c>
      <c r="AJ2818" s="11">
        <f>IFERROR(IF(--AA2818&gt;=80,"خرید قوی",IF(--AA2818&gt;=70,"خرید مشروط",IF(--AA2818&gt;=60,"مراقبت",IF(--AA2818&gt;=45,"ضعیف","عدم ورود")))),"")</f>
        <v/>
      </c>
    </row>
    <row r="2819">
      <c r="A2819" s="15">
        <f>'دیده بان بازار'!A2822</f>
        <v/>
      </c>
      <c r="B2819" s="16">
        <f>'دیده بان بازار'!B2822</f>
        <v/>
      </c>
      <c r="C2819" s="16">
        <f>'دیده بان بازار'!C2822</f>
        <v/>
      </c>
      <c r="D2819" s="16">
        <f>'دیده بان بازار'!D2822</f>
        <v/>
      </c>
      <c r="E2819" s="17">
        <f>'دیده بان بازار'!E2822</f>
        <v/>
      </c>
      <c r="F2819" s="16">
        <f>'دیده بان بازار'!F2822</f>
        <v/>
      </c>
      <c r="G2819" s="16">
        <f>'دیده بان بازار'!G2822</f>
        <v/>
      </c>
      <c r="H2819" s="16">
        <f>'دیده بان بازار'!H2822</f>
        <v/>
      </c>
      <c r="I2819" s="16">
        <f>'دیده بان بازار'!I2822</f>
        <v/>
      </c>
      <c r="J2819" s="16">
        <f>'دیده بان بازار'!J2822</f>
        <v/>
      </c>
      <c r="K2819" s="16">
        <f>'دیده بان بازار'!K2822</f>
        <v/>
      </c>
      <c r="L2819" s="16">
        <f>'دیده بان بازار'!L2822</f>
        <v/>
      </c>
      <c r="M2819" s="16">
        <f>'دیده بان بازار'!M2822</f>
        <v/>
      </c>
      <c r="N2819" s="16">
        <f>'دیده بان بازار'!N2822</f>
        <v/>
      </c>
      <c r="O2819" s="16">
        <f>'دیده بان بازار'!O2822</f>
        <v/>
      </c>
      <c r="P2819" s="16">
        <f>'دیده بان بازار'!P2822</f>
        <v/>
      </c>
      <c r="Q2819" s="16">
        <f>'دیده بان بازار'!Q2822</f>
        <v/>
      </c>
      <c r="R2819" s="16">
        <f>'دیده بان بازار'!R2822</f>
        <v/>
      </c>
      <c r="S2819" s="16">
        <f>'دیده بان بازار'!S2822</f>
        <v/>
      </c>
      <c r="T2819" s="16">
        <f>'دیده بان بازار'!T2822</f>
        <v/>
      </c>
      <c r="U2819" s="16">
        <f>'دیده بان بازار'!U2822</f>
        <v/>
      </c>
      <c r="V2819" s="16">
        <f>'دیده بان بازار'!V2822</f>
        <v/>
      </c>
      <c r="W2819" s="7">
        <f>'دیده بان بازار'!W2822</f>
        <v/>
      </c>
      <c r="X2819" s="11">
        <f>IFERROR(IF(OR(R2819&lt;=0,W2819&lt;=0,S2819&lt;=0,V2819&lt;=0),0,ROUND((S2819/R2819)/(V2819/W2819),2)),0)</f>
        <v/>
      </c>
      <c r="Y2819" s="11">
        <f>IFERROR(IF(OR(S2819&lt;=0,V2819&lt;=0),0,ROUND(S2819/V2819,2)),0)</f>
        <v/>
      </c>
      <c r="Z2819" s="11">
        <f>IFERROR(J2819-M2819,0)</f>
        <v/>
      </c>
      <c r="AA2819" s="11">
        <f>IFERROR(ROUND(MAX(0,MIN(100,((AB2819*0.2)+(AC2819*0.15)+(AD2819*0.15)+(AE2819*0.1)+(AF2819*0.1)+(AG2819*0.15)+(MIN(Y2819/3,1)*100*0.1)+(AI2819*0.05))*((AH2819/100)*0.25+0.75))),0),0)</f>
        <v/>
      </c>
      <c r="AB2819" s="11">
        <f>ROUND(MAX(0,MIN(100,((M2819+10)/20)*100)),0)</f>
        <v/>
      </c>
      <c r="AC2819" s="11">
        <f>IFERROR(IF(D2819&lt;=0,0,ROUND(COUNTIFS($D$4:$D$3359,"&lt;="&amp;D2819,$D$4:$D$3359,"&gt;0")/COUNTIF($D$4:$D$3359,"&gt;0")*100,0)),0)</f>
        <v/>
      </c>
      <c r="AD2819" s="11">
        <f>IF(E2819&lt;=0,0,ROUND(MAX(0,MIN(100,(LOG10(1+E2819/1000000000)/LOG10(101))*100)),0))</f>
        <v/>
      </c>
      <c r="AE2819" s="11">
        <f>IF(O2819=N2819,50,ROUND(MAX(0,MIN(100,((H2819-N2819)/(O2819-N2819))*100)),0))</f>
        <v/>
      </c>
      <c r="AF2819" s="11">
        <f>ROUND(MAX(0,MIN(100,50+((H2819-K2819)/K2819)*1000)),0)</f>
        <v/>
      </c>
      <c r="AG2819" s="11">
        <f>IFERROR(ROUND(MAX(0,MIN(100,50+25*LN(MAX(0.01,X2819)))),0),25)</f>
        <v/>
      </c>
      <c r="AH2819" s="11">
        <f>ROUND(IF(M2819&lt;=-30,0,IF(M2819&lt;=-20,20,IF(M2819&lt;=-10,50,100))),0)</f>
        <v/>
      </c>
      <c r="AI2819" s="11">
        <f>ROUND(MAX(0,MIN(100,50+(Z2819*10))),0)</f>
        <v/>
      </c>
      <c r="AJ2819" s="11">
        <f>IFERROR(IF(--AA2819&gt;=80,"خرید قوی",IF(--AA2819&gt;=70,"خرید مشروط",IF(--AA2819&gt;=60,"مراقبت",IF(--AA2819&gt;=45,"ضعیف","عدم ورود")))),"")</f>
        <v/>
      </c>
    </row>
    <row r="2820">
      <c r="A2820" s="12">
        <f>'دیده بان بازار'!A2823</f>
        <v/>
      </c>
      <c r="B2820" s="13">
        <f>'دیده بان بازار'!B2823</f>
        <v/>
      </c>
      <c r="C2820" s="13">
        <f>'دیده بان بازار'!C2823</f>
        <v/>
      </c>
      <c r="D2820" s="13">
        <f>'دیده بان بازار'!D2823</f>
        <v/>
      </c>
      <c r="E2820" s="14">
        <f>'دیده بان بازار'!E2823</f>
        <v/>
      </c>
      <c r="F2820" s="13">
        <f>'دیده بان بازار'!F2823</f>
        <v/>
      </c>
      <c r="G2820" s="13">
        <f>'دیده بان بازار'!G2823</f>
        <v/>
      </c>
      <c r="H2820" s="13">
        <f>'دیده بان بازار'!H2823</f>
        <v/>
      </c>
      <c r="I2820" s="13">
        <f>'دیده بان بازار'!I2823</f>
        <v/>
      </c>
      <c r="J2820" s="13">
        <f>'دیده بان بازار'!J2823</f>
        <v/>
      </c>
      <c r="K2820" s="13">
        <f>'دیده بان بازار'!K2823</f>
        <v/>
      </c>
      <c r="L2820" s="13">
        <f>'دیده بان بازار'!L2823</f>
        <v/>
      </c>
      <c r="M2820" s="13">
        <f>'دیده بان بازار'!M2823</f>
        <v/>
      </c>
      <c r="N2820" s="13">
        <f>'دیده بان بازار'!N2823</f>
        <v/>
      </c>
      <c r="O2820" s="13">
        <f>'دیده بان بازار'!O2823</f>
        <v/>
      </c>
      <c r="P2820" s="13">
        <f>'دیده بان بازار'!P2823</f>
        <v/>
      </c>
      <c r="Q2820" s="13">
        <f>'دیده بان بازار'!Q2823</f>
        <v/>
      </c>
      <c r="R2820" s="13">
        <f>'دیده بان بازار'!R2823</f>
        <v/>
      </c>
      <c r="S2820" s="13">
        <f>'دیده بان بازار'!S2823</f>
        <v/>
      </c>
      <c r="T2820" s="13">
        <f>'دیده بان بازار'!T2823</f>
        <v/>
      </c>
      <c r="U2820" s="13">
        <f>'دیده بان بازار'!U2823</f>
        <v/>
      </c>
      <c r="V2820" s="13">
        <f>'دیده بان بازار'!V2823</f>
        <v/>
      </c>
      <c r="W2820" s="6">
        <f>'دیده بان بازار'!W2823</f>
        <v/>
      </c>
      <c r="X2820" s="11">
        <f>IFERROR(IF(OR(R2820&lt;=0,W2820&lt;=0,S2820&lt;=0,V2820&lt;=0),0,ROUND((S2820/R2820)/(V2820/W2820),2)),0)</f>
        <v/>
      </c>
      <c r="Y2820" s="11">
        <f>IFERROR(IF(OR(S2820&lt;=0,V2820&lt;=0),0,ROUND(S2820/V2820,2)),0)</f>
        <v/>
      </c>
      <c r="Z2820" s="11">
        <f>IFERROR(J2820-M2820,0)</f>
        <v/>
      </c>
      <c r="AA2820" s="11">
        <f>IFERROR(ROUND(MAX(0,MIN(100,((AB2820*0.2)+(AC2820*0.15)+(AD2820*0.15)+(AE2820*0.1)+(AF2820*0.1)+(AG2820*0.15)+(MIN(Y2820/3,1)*100*0.1)+(AI2820*0.05))*((AH2820/100)*0.25+0.75))),0),0)</f>
        <v/>
      </c>
      <c r="AB2820" s="11">
        <f>ROUND(MAX(0,MIN(100,((M2820+10)/20)*100)),0)</f>
        <v/>
      </c>
      <c r="AC2820" s="11">
        <f>IFERROR(IF(D2820&lt;=0,0,ROUND(COUNTIFS($D$4:$D$3359,"&lt;="&amp;D2820,$D$4:$D$3359,"&gt;0")/COUNTIF($D$4:$D$3359,"&gt;0")*100,0)),0)</f>
        <v/>
      </c>
      <c r="AD2820" s="11">
        <f>IF(E2820&lt;=0,0,ROUND(MAX(0,MIN(100,(LOG10(1+E2820/1000000000)/LOG10(101))*100)),0))</f>
        <v/>
      </c>
      <c r="AE2820" s="11">
        <f>IF(O2820=N2820,50,ROUND(MAX(0,MIN(100,((H2820-N2820)/(O2820-N2820))*100)),0))</f>
        <v/>
      </c>
      <c r="AF2820" s="11">
        <f>ROUND(MAX(0,MIN(100,50+((H2820-K2820)/K2820)*1000)),0)</f>
        <v/>
      </c>
      <c r="AG2820" s="11">
        <f>IFERROR(ROUND(MAX(0,MIN(100,50+25*LN(MAX(0.01,X2820)))),0),25)</f>
        <v/>
      </c>
      <c r="AH2820" s="11">
        <f>ROUND(IF(M2820&lt;=-30,0,IF(M2820&lt;=-20,20,IF(M2820&lt;=-10,50,100))),0)</f>
        <v/>
      </c>
      <c r="AI2820" s="11">
        <f>ROUND(MAX(0,MIN(100,50+(Z2820*10))),0)</f>
        <v/>
      </c>
      <c r="AJ2820" s="11">
        <f>IFERROR(IF(--AA2820&gt;=80,"خرید قوی",IF(--AA2820&gt;=70,"خرید مشروط",IF(--AA2820&gt;=60,"مراقبت",IF(--AA2820&gt;=45,"ضعیف","عدم ورود")))),"")</f>
        <v/>
      </c>
    </row>
    <row r="2821">
      <c r="A2821" s="15">
        <f>'دیده بان بازار'!A2824</f>
        <v/>
      </c>
      <c r="B2821" s="16">
        <f>'دیده بان بازار'!B2824</f>
        <v/>
      </c>
      <c r="C2821" s="16">
        <f>'دیده بان بازار'!C2824</f>
        <v/>
      </c>
      <c r="D2821" s="16">
        <f>'دیده بان بازار'!D2824</f>
        <v/>
      </c>
      <c r="E2821" s="17">
        <f>'دیده بان بازار'!E2824</f>
        <v/>
      </c>
      <c r="F2821" s="16">
        <f>'دیده بان بازار'!F2824</f>
        <v/>
      </c>
      <c r="G2821" s="16">
        <f>'دیده بان بازار'!G2824</f>
        <v/>
      </c>
      <c r="H2821" s="16">
        <f>'دیده بان بازار'!H2824</f>
        <v/>
      </c>
      <c r="I2821" s="16">
        <f>'دیده بان بازار'!I2824</f>
        <v/>
      </c>
      <c r="J2821" s="16">
        <f>'دیده بان بازار'!J2824</f>
        <v/>
      </c>
      <c r="K2821" s="16">
        <f>'دیده بان بازار'!K2824</f>
        <v/>
      </c>
      <c r="L2821" s="16">
        <f>'دیده بان بازار'!L2824</f>
        <v/>
      </c>
      <c r="M2821" s="16">
        <f>'دیده بان بازار'!M2824</f>
        <v/>
      </c>
      <c r="N2821" s="16">
        <f>'دیده بان بازار'!N2824</f>
        <v/>
      </c>
      <c r="O2821" s="16">
        <f>'دیده بان بازار'!O2824</f>
        <v/>
      </c>
      <c r="P2821" s="16">
        <f>'دیده بان بازار'!P2824</f>
        <v/>
      </c>
      <c r="Q2821" s="16">
        <f>'دیده بان بازار'!Q2824</f>
        <v/>
      </c>
      <c r="R2821" s="16">
        <f>'دیده بان بازار'!R2824</f>
        <v/>
      </c>
      <c r="S2821" s="16">
        <f>'دیده بان بازار'!S2824</f>
        <v/>
      </c>
      <c r="T2821" s="16">
        <f>'دیده بان بازار'!T2824</f>
        <v/>
      </c>
      <c r="U2821" s="16">
        <f>'دیده بان بازار'!U2824</f>
        <v/>
      </c>
      <c r="V2821" s="16">
        <f>'دیده بان بازار'!V2824</f>
        <v/>
      </c>
      <c r="W2821" s="7">
        <f>'دیده بان بازار'!W2824</f>
        <v/>
      </c>
      <c r="X2821" s="11">
        <f>IFERROR(IF(OR(R2821&lt;=0,W2821&lt;=0,S2821&lt;=0,V2821&lt;=0),0,ROUND((S2821/R2821)/(V2821/W2821),2)),0)</f>
        <v/>
      </c>
      <c r="Y2821" s="11">
        <f>IFERROR(IF(OR(S2821&lt;=0,V2821&lt;=0),0,ROUND(S2821/V2821,2)),0)</f>
        <v/>
      </c>
      <c r="Z2821" s="11">
        <f>IFERROR(J2821-M2821,0)</f>
        <v/>
      </c>
      <c r="AA2821" s="11">
        <f>IFERROR(ROUND(MAX(0,MIN(100,((AB2821*0.2)+(AC2821*0.15)+(AD2821*0.15)+(AE2821*0.1)+(AF2821*0.1)+(AG2821*0.15)+(MIN(Y2821/3,1)*100*0.1)+(AI2821*0.05))*((AH2821/100)*0.25+0.75))),0),0)</f>
        <v/>
      </c>
      <c r="AB2821" s="11">
        <f>ROUND(MAX(0,MIN(100,((M2821+10)/20)*100)),0)</f>
        <v/>
      </c>
      <c r="AC2821" s="11">
        <f>IFERROR(IF(D2821&lt;=0,0,ROUND(COUNTIFS($D$4:$D$3359,"&lt;="&amp;D2821,$D$4:$D$3359,"&gt;0")/COUNTIF($D$4:$D$3359,"&gt;0")*100,0)),0)</f>
        <v/>
      </c>
      <c r="AD2821" s="11">
        <f>IF(E2821&lt;=0,0,ROUND(MAX(0,MIN(100,(LOG10(1+E2821/1000000000)/LOG10(101))*100)),0))</f>
        <v/>
      </c>
      <c r="AE2821" s="11">
        <f>IF(O2821=N2821,50,ROUND(MAX(0,MIN(100,((H2821-N2821)/(O2821-N2821))*100)),0))</f>
        <v/>
      </c>
      <c r="AF2821" s="11">
        <f>ROUND(MAX(0,MIN(100,50+((H2821-K2821)/K2821)*1000)),0)</f>
        <v/>
      </c>
      <c r="AG2821" s="11">
        <f>IFERROR(ROUND(MAX(0,MIN(100,50+25*LN(MAX(0.01,X2821)))),0),25)</f>
        <v/>
      </c>
      <c r="AH2821" s="11">
        <f>ROUND(IF(M2821&lt;=-30,0,IF(M2821&lt;=-20,20,IF(M2821&lt;=-10,50,100))),0)</f>
        <v/>
      </c>
      <c r="AI2821" s="11">
        <f>ROUND(MAX(0,MIN(100,50+(Z2821*10))),0)</f>
        <v/>
      </c>
      <c r="AJ2821" s="11">
        <f>IFERROR(IF(--AA2821&gt;=80,"خرید قوی",IF(--AA2821&gt;=70,"خرید مشروط",IF(--AA2821&gt;=60,"مراقبت",IF(--AA2821&gt;=45,"ضعیف","عدم ورود")))),"")</f>
        <v/>
      </c>
    </row>
    <row r="2822">
      <c r="A2822" s="15">
        <f>'دیده بان بازار'!A2825</f>
        <v/>
      </c>
      <c r="B2822" s="16">
        <f>'دیده بان بازار'!B2825</f>
        <v/>
      </c>
      <c r="C2822" s="16">
        <f>'دیده بان بازار'!C2825</f>
        <v/>
      </c>
      <c r="D2822" s="16">
        <f>'دیده بان بازار'!D2825</f>
        <v/>
      </c>
      <c r="E2822" s="17">
        <f>'دیده بان بازار'!E2825</f>
        <v/>
      </c>
      <c r="F2822" s="16">
        <f>'دیده بان بازار'!F2825</f>
        <v/>
      </c>
      <c r="G2822" s="16">
        <f>'دیده بان بازار'!G2825</f>
        <v/>
      </c>
      <c r="H2822" s="16">
        <f>'دیده بان بازار'!H2825</f>
        <v/>
      </c>
      <c r="I2822" s="16">
        <f>'دیده بان بازار'!I2825</f>
        <v/>
      </c>
      <c r="J2822" s="16">
        <f>'دیده بان بازار'!J2825</f>
        <v/>
      </c>
      <c r="K2822" s="16">
        <f>'دیده بان بازار'!K2825</f>
        <v/>
      </c>
      <c r="L2822" s="16">
        <f>'دیده بان بازار'!L2825</f>
        <v/>
      </c>
      <c r="M2822" s="16">
        <f>'دیده بان بازار'!M2825</f>
        <v/>
      </c>
      <c r="N2822" s="16">
        <f>'دیده بان بازار'!N2825</f>
        <v/>
      </c>
      <c r="O2822" s="16">
        <f>'دیده بان بازار'!O2825</f>
        <v/>
      </c>
      <c r="P2822" s="16">
        <f>'دیده بان بازار'!P2825</f>
        <v/>
      </c>
      <c r="Q2822" s="16">
        <f>'دیده بان بازار'!Q2825</f>
        <v/>
      </c>
      <c r="R2822" s="16">
        <f>'دیده بان بازار'!R2825</f>
        <v/>
      </c>
      <c r="S2822" s="16">
        <f>'دیده بان بازار'!S2825</f>
        <v/>
      </c>
      <c r="T2822" s="16">
        <f>'دیده بان بازار'!T2825</f>
        <v/>
      </c>
      <c r="U2822" s="16">
        <f>'دیده بان بازار'!U2825</f>
        <v/>
      </c>
      <c r="V2822" s="16">
        <f>'دیده بان بازار'!V2825</f>
        <v/>
      </c>
      <c r="W2822" s="7">
        <f>'دیده بان بازار'!W2825</f>
        <v/>
      </c>
      <c r="X2822" s="11">
        <f>IFERROR(IF(OR(R2822&lt;=0,W2822&lt;=0,S2822&lt;=0,V2822&lt;=0),0,ROUND((S2822/R2822)/(V2822/W2822),2)),0)</f>
        <v/>
      </c>
      <c r="Y2822" s="11">
        <f>IFERROR(IF(OR(S2822&lt;=0,V2822&lt;=0),0,ROUND(S2822/V2822,2)),0)</f>
        <v/>
      </c>
      <c r="Z2822" s="11">
        <f>IFERROR(J2822-M2822,0)</f>
        <v/>
      </c>
      <c r="AA2822" s="11">
        <f>IFERROR(ROUND(MAX(0,MIN(100,((AB2822*0.2)+(AC2822*0.15)+(AD2822*0.15)+(AE2822*0.1)+(AF2822*0.1)+(AG2822*0.15)+(MIN(Y2822/3,1)*100*0.1)+(AI2822*0.05))*((AH2822/100)*0.25+0.75))),0),0)</f>
        <v/>
      </c>
      <c r="AB2822" s="11">
        <f>ROUND(MAX(0,MIN(100,((M2822+10)/20)*100)),0)</f>
        <v/>
      </c>
      <c r="AC2822" s="11">
        <f>IFERROR(IF(D2822&lt;=0,0,ROUND(COUNTIFS($D$4:$D$3359,"&lt;="&amp;D2822,$D$4:$D$3359,"&gt;0")/COUNTIF($D$4:$D$3359,"&gt;0")*100,0)),0)</f>
        <v/>
      </c>
      <c r="AD2822" s="11">
        <f>IF(E2822&lt;=0,0,ROUND(MAX(0,MIN(100,(LOG10(1+E2822/1000000000)/LOG10(101))*100)),0))</f>
        <v/>
      </c>
      <c r="AE2822" s="11">
        <f>IF(O2822=N2822,50,ROUND(MAX(0,MIN(100,((H2822-N2822)/(O2822-N2822))*100)),0))</f>
        <v/>
      </c>
      <c r="AF2822" s="11">
        <f>ROUND(MAX(0,MIN(100,50+((H2822-K2822)/K2822)*1000)),0)</f>
        <v/>
      </c>
      <c r="AG2822" s="11">
        <f>IFERROR(ROUND(MAX(0,MIN(100,50+25*LN(MAX(0.01,X2822)))),0),25)</f>
        <v/>
      </c>
      <c r="AH2822" s="11">
        <f>ROUND(IF(M2822&lt;=-30,0,IF(M2822&lt;=-20,20,IF(M2822&lt;=-10,50,100))),0)</f>
        <v/>
      </c>
      <c r="AI2822" s="11">
        <f>ROUND(MAX(0,MIN(100,50+(Z2822*10))),0)</f>
        <v/>
      </c>
      <c r="AJ2822" s="11">
        <f>IFERROR(IF(--AA2822&gt;=80,"خرید قوی",IF(--AA2822&gt;=70,"خرید مشروط",IF(--AA2822&gt;=60,"مراقبت",IF(--AA2822&gt;=45,"ضعیف","عدم ورود")))),"")</f>
        <v/>
      </c>
    </row>
    <row r="2823">
      <c r="A2823" s="12">
        <f>'دیده بان بازار'!A2826</f>
        <v/>
      </c>
      <c r="B2823" s="13">
        <f>'دیده بان بازار'!B2826</f>
        <v/>
      </c>
      <c r="C2823" s="13">
        <f>'دیده بان بازار'!C2826</f>
        <v/>
      </c>
      <c r="D2823" s="13">
        <f>'دیده بان بازار'!D2826</f>
        <v/>
      </c>
      <c r="E2823" s="14">
        <f>'دیده بان بازار'!E2826</f>
        <v/>
      </c>
      <c r="F2823" s="13">
        <f>'دیده بان بازار'!F2826</f>
        <v/>
      </c>
      <c r="G2823" s="13">
        <f>'دیده بان بازار'!G2826</f>
        <v/>
      </c>
      <c r="H2823" s="13">
        <f>'دیده بان بازار'!H2826</f>
        <v/>
      </c>
      <c r="I2823" s="13">
        <f>'دیده بان بازار'!I2826</f>
        <v/>
      </c>
      <c r="J2823" s="13">
        <f>'دیده بان بازار'!J2826</f>
        <v/>
      </c>
      <c r="K2823" s="13">
        <f>'دیده بان بازار'!K2826</f>
        <v/>
      </c>
      <c r="L2823" s="13">
        <f>'دیده بان بازار'!L2826</f>
        <v/>
      </c>
      <c r="M2823" s="13">
        <f>'دیده بان بازار'!M2826</f>
        <v/>
      </c>
      <c r="N2823" s="13">
        <f>'دیده بان بازار'!N2826</f>
        <v/>
      </c>
      <c r="O2823" s="13">
        <f>'دیده بان بازار'!O2826</f>
        <v/>
      </c>
      <c r="P2823" s="13">
        <f>'دیده بان بازار'!P2826</f>
        <v/>
      </c>
      <c r="Q2823" s="13">
        <f>'دیده بان بازار'!Q2826</f>
        <v/>
      </c>
      <c r="R2823" s="13">
        <f>'دیده بان بازار'!R2826</f>
        <v/>
      </c>
      <c r="S2823" s="13">
        <f>'دیده بان بازار'!S2826</f>
        <v/>
      </c>
      <c r="T2823" s="13">
        <f>'دیده بان بازار'!T2826</f>
        <v/>
      </c>
      <c r="U2823" s="13">
        <f>'دیده بان بازار'!U2826</f>
        <v/>
      </c>
      <c r="V2823" s="13">
        <f>'دیده بان بازار'!V2826</f>
        <v/>
      </c>
      <c r="W2823" s="6">
        <f>'دیده بان بازار'!W2826</f>
        <v/>
      </c>
      <c r="X2823" s="11">
        <f>IFERROR(IF(OR(R2823&lt;=0,W2823&lt;=0,S2823&lt;=0,V2823&lt;=0),0,ROUND((S2823/R2823)/(V2823/W2823),2)),0)</f>
        <v/>
      </c>
      <c r="Y2823" s="11">
        <f>IFERROR(IF(OR(S2823&lt;=0,V2823&lt;=0),0,ROUND(S2823/V2823,2)),0)</f>
        <v/>
      </c>
      <c r="Z2823" s="11">
        <f>IFERROR(J2823-M2823,0)</f>
        <v/>
      </c>
      <c r="AA2823" s="11">
        <f>IFERROR(ROUND(MAX(0,MIN(100,((AB2823*0.2)+(AC2823*0.15)+(AD2823*0.15)+(AE2823*0.1)+(AF2823*0.1)+(AG2823*0.15)+(MIN(Y2823/3,1)*100*0.1)+(AI2823*0.05))*((AH2823/100)*0.25+0.75))),0),0)</f>
        <v/>
      </c>
      <c r="AB2823" s="11">
        <f>ROUND(MAX(0,MIN(100,((M2823+10)/20)*100)),0)</f>
        <v/>
      </c>
      <c r="AC2823" s="11">
        <f>IFERROR(IF(D2823&lt;=0,0,ROUND(COUNTIFS($D$4:$D$3359,"&lt;="&amp;D2823,$D$4:$D$3359,"&gt;0")/COUNTIF($D$4:$D$3359,"&gt;0")*100,0)),0)</f>
        <v/>
      </c>
      <c r="AD2823" s="11">
        <f>IF(E2823&lt;=0,0,ROUND(MAX(0,MIN(100,(LOG10(1+E2823/1000000000)/LOG10(101))*100)),0))</f>
        <v/>
      </c>
      <c r="AE2823" s="11">
        <f>IF(O2823=N2823,50,ROUND(MAX(0,MIN(100,((H2823-N2823)/(O2823-N2823))*100)),0))</f>
        <v/>
      </c>
      <c r="AF2823" s="11">
        <f>ROUND(MAX(0,MIN(100,50+((H2823-K2823)/K2823)*1000)),0)</f>
        <v/>
      </c>
      <c r="AG2823" s="11">
        <f>IFERROR(ROUND(MAX(0,MIN(100,50+25*LN(MAX(0.01,X2823)))),0),25)</f>
        <v/>
      </c>
      <c r="AH2823" s="11">
        <f>ROUND(IF(M2823&lt;=-30,0,IF(M2823&lt;=-20,20,IF(M2823&lt;=-10,50,100))),0)</f>
        <v/>
      </c>
      <c r="AI2823" s="11">
        <f>ROUND(MAX(0,MIN(100,50+(Z2823*10))),0)</f>
        <v/>
      </c>
      <c r="AJ2823" s="11">
        <f>IFERROR(IF(--AA2823&gt;=80,"خرید قوی",IF(--AA2823&gt;=70,"خرید مشروط",IF(--AA2823&gt;=60,"مراقبت",IF(--AA2823&gt;=45,"ضعیف","عدم ورود")))),"")</f>
        <v/>
      </c>
    </row>
    <row r="2824">
      <c r="A2824" s="15">
        <f>'دیده بان بازار'!A2827</f>
        <v/>
      </c>
      <c r="B2824" s="16">
        <f>'دیده بان بازار'!B2827</f>
        <v/>
      </c>
      <c r="C2824" s="16">
        <f>'دیده بان بازار'!C2827</f>
        <v/>
      </c>
      <c r="D2824" s="16">
        <f>'دیده بان بازار'!D2827</f>
        <v/>
      </c>
      <c r="E2824" s="17">
        <f>'دیده بان بازار'!E2827</f>
        <v/>
      </c>
      <c r="F2824" s="16">
        <f>'دیده بان بازار'!F2827</f>
        <v/>
      </c>
      <c r="G2824" s="16">
        <f>'دیده بان بازار'!G2827</f>
        <v/>
      </c>
      <c r="H2824" s="16">
        <f>'دیده بان بازار'!H2827</f>
        <v/>
      </c>
      <c r="I2824" s="16">
        <f>'دیده بان بازار'!I2827</f>
        <v/>
      </c>
      <c r="J2824" s="16">
        <f>'دیده بان بازار'!J2827</f>
        <v/>
      </c>
      <c r="K2824" s="16">
        <f>'دیده بان بازار'!K2827</f>
        <v/>
      </c>
      <c r="L2824" s="16">
        <f>'دیده بان بازار'!L2827</f>
        <v/>
      </c>
      <c r="M2824" s="16">
        <f>'دیده بان بازار'!M2827</f>
        <v/>
      </c>
      <c r="N2824" s="16">
        <f>'دیده بان بازار'!N2827</f>
        <v/>
      </c>
      <c r="O2824" s="16">
        <f>'دیده بان بازار'!O2827</f>
        <v/>
      </c>
      <c r="P2824" s="16">
        <f>'دیده بان بازار'!P2827</f>
        <v/>
      </c>
      <c r="Q2824" s="16">
        <f>'دیده بان بازار'!Q2827</f>
        <v/>
      </c>
      <c r="R2824" s="16">
        <f>'دیده بان بازار'!R2827</f>
        <v/>
      </c>
      <c r="S2824" s="16">
        <f>'دیده بان بازار'!S2827</f>
        <v/>
      </c>
      <c r="T2824" s="16">
        <f>'دیده بان بازار'!T2827</f>
        <v/>
      </c>
      <c r="U2824" s="16">
        <f>'دیده بان بازار'!U2827</f>
        <v/>
      </c>
      <c r="V2824" s="16">
        <f>'دیده بان بازار'!V2827</f>
        <v/>
      </c>
      <c r="W2824" s="7">
        <f>'دیده بان بازار'!W2827</f>
        <v/>
      </c>
      <c r="X2824" s="11">
        <f>IFERROR(IF(OR(R2824&lt;=0,W2824&lt;=0,S2824&lt;=0,V2824&lt;=0),0,ROUND((S2824/R2824)/(V2824/W2824),2)),0)</f>
        <v/>
      </c>
      <c r="Y2824" s="11">
        <f>IFERROR(IF(OR(S2824&lt;=0,V2824&lt;=0),0,ROUND(S2824/V2824,2)),0)</f>
        <v/>
      </c>
      <c r="Z2824" s="11">
        <f>IFERROR(J2824-M2824,0)</f>
        <v/>
      </c>
      <c r="AA2824" s="11">
        <f>IFERROR(ROUND(MAX(0,MIN(100,((AB2824*0.2)+(AC2824*0.15)+(AD2824*0.15)+(AE2824*0.1)+(AF2824*0.1)+(AG2824*0.15)+(MIN(Y2824/3,1)*100*0.1)+(AI2824*0.05))*((AH2824/100)*0.25+0.75))),0),0)</f>
        <v/>
      </c>
      <c r="AB2824" s="11">
        <f>ROUND(MAX(0,MIN(100,((M2824+10)/20)*100)),0)</f>
        <v/>
      </c>
      <c r="AC2824" s="11">
        <f>IFERROR(IF(D2824&lt;=0,0,ROUND(COUNTIFS($D$4:$D$3359,"&lt;="&amp;D2824,$D$4:$D$3359,"&gt;0")/COUNTIF($D$4:$D$3359,"&gt;0")*100,0)),0)</f>
        <v/>
      </c>
      <c r="AD2824" s="11">
        <f>IF(E2824&lt;=0,0,ROUND(MAX(0,MIN(100,(LOG10(1+E2824/1000000000)/LOG10(101))*100)),0))</f>
        <v/>
      </c>
      <c r="AE2824" s="11">
        <f>IF(O2824=N2824,50,ROUND(MAX(0,MIN(100,((H2824-N2824)/(O2824-N2824))*100)),0))</f>
        <v/>
      </c>
      <c r="AF2824" s="11">
        <f>ROUND(MAX(0,MIN(100,50+((H2824-K2824)/K2824)*1000)),0)</f>
        <v/>
      </c>
      <c r="AG2824" s="11">
        <f>IFERROR(ROUND(MAX(0,MIN(100,50+25*LN(MAX(0.01,X2824)))),0),25)</f>
        <v/>
      </c>
      <c r="AH2824" s="11">
        <f>ROUND(IF(M2824&lt;=-30,0,IF(M2824&lt;=-20,20,IF(M2824&lt;=-10,50,100))),0)</f>
        <v/>
      </c>
      <c r="AI2824" s="11">
        <f>ROUND(MAX(0,MIN(100,50+(Z2824*10))),0)</f>
        <v/>
      </c>
      <c r="AJ2824" s="11">
        <f>IFERROR(IF(--AA2824&gt;=80,"خرید قوی",IF(--AA2824&gt;=70,"خرید مشروط",IF(--AA2824&gt;=60,"مراقبت",IF(--AA2824&gt;=45,"ضعیف","عدم ورود")))),"")</f>
        <v/>
      </c>
    </row>
    <row r="2825">
      <c r="A2825" s="12">
        <f>'دیده بان بازار'!A2828</f>
        <v/>
      </c>
      <c r="B2825" s="13">
        <f>'دیده بان بازار'!B2828</f>
        <v/>
      </c>
      <c r="C2825" s="13">
        <f>'دیده بان بازار'!C2828</f>
        <v/>
      </c>
      <c r="D2825" s="13">
        <f>'دیده بان بازار'!D2828</f>
        <v/>
      </c>
      <c r="E2825" s="14">
        <f>'دیده بان بازار'!E2828</f>
        <v/>
      </c>
      <c r="F2825" s="13">
        <f>'دیده بان بازار'!F2828</f>
        <v/>
      </c>
      <c r="G2825" s="13">
        <f>'دیده بان بازار'!G2828</f>
        <v/>
      </c>
      <c r="H2825" s="13">
        <f>'دیده بان بازار'!H2828</f>
        <v/>
      </c>
      <c r="I2825" s="13">
        <f>'دیده بان بازار'!I2828</f>
        <v/>
      </c>
      <c r="J2825" s="13">
        <f>'دیده بان بازار'!J2828</f>
        <v/>
      </c>
      <c r="K2825" s="13">
        <f>'دیده بان بازار'!K2828</f>
        <v/>
      </c>
      <c r="L2825" s="13">
        <f>'دیده بان بازار'!L2828</f>
        <v/>
      </c>
      <c r="M2825" s="13">
        <f>'دیده بان بازار'!M2828</f>
        <v/>
      </c>
      <c r="N2825" s="13">
        <f>'دیده بان بازار'!N2828</f>
        <v/>
      </c>
      <c r="O2825" s="13">
        <f>'دیده بان بازار'!O2828</f>
        <v/>
      </c>
      <c r="P2825" s="13">
        <f>'دیده بان بازار'!P2828</f>
        <v/>
      </c>
      <c r="Q2825" s="13">
        <f>'دیده بان بازار'!Q2828</f>
        <v/>
      </c>
      <c r="R2825" s="13">
        <f>'دیده بان بازار'!R2828</f>
        <v/>
      </c>
      <c r="S2825" s="13">
        <f>'دیده بان بازار'!S2828</f>
        <v/>
      </c>
      <c r="T2825" s="13">
        <f>'دیده بان بازار'!T2828</f>
        <v/>
      </c>
      <c r="U2825" s="13">
        <f>'دیده بان بازار'!U2828</f>
        <v/>
      </c>
      <c r="V2825" s="13">
        <f>'دیده بان بازار'!V2828</f>
        <v/>
      </c>
      <c r="W2825" s="6">
        <f>'دیده بان بازار'!W2828</f>
        <v/>
      </c>
      <c r="X2825" s="11">
        <f>IFERROR(IF(OR(R2825&lt;=0,W2825&lt;=0,S2825&lt;=0,V2825&lt;=0),0,ROUND((S2825/R2825)/(V2825/W2825),2)),0)</f>
        <v/>
      </c>
      <c r="Y2825" s="11">
        <f>IFERROR(IF(OR(S2825&lt;=0,V2825&lt;=0),0,ROUND(S2825/V2825,2)),0)</f>
        <v/>
      </c>
      <c r="Z2825" s="11">
        <f>IFERROR(J2825-M2825,0)</f>
        <v/>
      </c>
      <c r="AA2825" s="11">
        <f>IFERROR(ROUND(MAX(0,MIN(100,((AB2825*0.2)+(AC2825*0.15)+(AD2825*0.15)+(AE2825*0.1)+(AF2825*0.1)+(AG2825*0.15)+(MIN(Y2825/3,1)*100*0.1)+(AI2825*0.05))*((AH2825/100)*0.25+0.75))),0),0)</f>
        <v/>
      </c>
      <c r="AB2825" s="11">
        <f>ROUND(MAX(0,MIN(100,((M2825+10)/20)*100)),0)</f>
        <v/>
      </c>
      <c r="AC2825" s="11">
        <f>IFERROR(IF(D2825&lt;=0,0,ROUND(COUNTIFS($D$4:$D$3359,"&lt;="&amp;D2825,$D$4:$D$3359,"&gt;0")/COUNTIF($D$4:$D$3359,"&gt;0")*100,0)),0)</f>
        <v/>
      </c>
      <c r="AD2825" s="11">
        <f>IF(E2825&lt;=0,0,ROUND(MAX(0,MIN(100,(LOG10(1+E2825/1000000000)/LOG10(101))*100)),0))</f>
        <v/>
      </c>
      <c r="AE2825" s="11">
        <f>IF(O2825=N2825,50,ROUND(MAX(0,MIN(100,((H2825-N2825)/(O2825-N2825))*100)),0))</f>
        <v/>
      </c>
      <c r="AF2825" s="11">
        <f>ROUND(MAX(0,MIN(100,50+((H2825-K2825)/K2825)*1000)),0)</f>
        <v/>
      </c>
      <c r="AG2825" s="11">
        <f>IFERROR(ROUND(MAX(0,MIN(100,50+25*LN(MAX(0.01,X2825)))),0),25)</f>
        <v/>
      </c>
      <c r="AH2825" s="11">
        <f>ROUND(IF(M2825&lt;=-30,0,IF(M2825&lt;=-20,20,IF(M2825&lt;=-10,50,100))),0)</f>
        <v/>
      </c>
      <c r="AI2825" s="11">
        <f>ROUND(MAX(0,MIN(100,50+(Z2825*10))),0)</f>
        <v/>
      </c>
      <c r="AJ2825" s="11">
        <f>IFERROR(IF(--AA2825&gt;=80,"خرید قوی",IF(--AA2825&gt;=70,"خرید مشروط",IF(--AA2825&gt;=60,"مراقبت",IF(--AA2825&gt;=45,"ضعیف","عدم ورود")))),"")</f>
        <v/>
      </c>
    </row>
    <row r="2826">
      <c r="A2826" s="15">
        <f>'دیده بان بازار'!A2829</f>
        <v/>
      </c>
      <c r="B2826" s="16">
        <f>'دیده بان بازار'!B2829</f>
        <v/>
      </c>
      <c r="C2826" s="16">
        <f>'دیده بان بازار'!C2829</f>
        <v/>
      </c>
      <c r="D2826" s="16">
        <f>'دیده بان بازار'!D2829</f>
        <v/>
      </c>
      <c r="E2826" s="17">
        <f>'دیده بان بازار'!E2829</f>
        <v/>
      </c>
      <c r="F2826" s="16">
        <f>'دیده بان بازار'!F2829</f>
        <v/>
      </c>
      <c r="G2826" s="16">
        <f>'دیده بان بازار'!G2829</f>
        <v/>
      </c>
      <c r="H2826" s="16">
        <f>'دیده بان بازار'!H2829</f>
        <v/>
      </c>
      <c r="I2826" s="16">
        <f>'دیده بان بازار'!I2829</f>
        <v/>
      </c>
      <c r="J2826" s="16">
        <f>'دیده بان بازار'!J2829</f>
        <v/>
      </c>
      <c r="K2826" s="16">
        <f>'دیده بان بازار'!K2829</f>
        <v/>
      </c>
      <c r="L2826" s="16">
        <f>'دیده بان بازار'!L2829</f>
        <v/>
      </c>
      <c r="M2826" s="16">
        <f>'دیده بان بازار'!M2829</f>
        <v/>
      </c>
      <c r="N2826" s="16">
        <f>'دیده بان بازار'!N2829</f>
        <v/>
      </c>
      <c r="O2826" s="16">
        <f>'دیده بان بازار'!O2829</f>
        <v/>
      </c>
      <c r="P2826" s="16">
        <f>'دیده بان بازار'!P2829</f>
        <v/>
      </c>
      <c r="Q2826" s="16">
        <f>'دیده بان بازار'!Q2829</f>
        <v/>
      </c>
      <c r="R2826" s="16">
        <f>'دیده بان بازار'!R2829</f>
        <v/>
      </c>
      <c r="S2826" s="16">
        <f>'دیده بان بازار'!S2829</f>
        <v/>
      </c>
      <c r="T2826" s="16">
        <f>'دیده بان بازار'!T2829</f>
        <v/>
      </c>
      <c r="U2826" s="16">
        <f>'دیده بان بازار'!U2829</f>
        <v/>
      </c>
      <c r="V2826" s="16">
        <f>'دیده بان بازار'!V2829</f>
        <v/>
      </c>
      <c r="W2826" s="7">
        <f>'دیده بان بازار'!W2829</f>
        <v/>
      </c>
      <c r="X2826" s="11">
        <f>IFERROR(IF(OR(R2826&lt;=0,W2826&lt;=0,S2826&lt;=0,V2826&lt;=0),0,ROUND((S2826/R2826)/(V2826/W2826),2)),0)</f>
        <v/>
      </c>
      <c r="Y2826" s="11">
        <f>IFERROR(IF(OR(S2826&lt;=0,V2826&lt;=0),0,ROUND(S2826/V2826,2)),0)</f>
        <v/>
      </c>
      <c r="Z2826" s="11">
        <f>IFERROR(J2826-M2826,0)</f>
        <v/>
      </c>
      <c r="AA2826" s="11">
        <f>IFERROR(ROUND(MAX(0,MIN(100,((AB2826*0.2)+(AC2826*0.15)+(AD2826*0.15)+(AE2826*0.1)+(AF2826*0.1)+(AG2826*0.15)+(MIN(Y2826/3,1)*100*0.1)+(AI2826*0.05))*((AH2826/100)*0.25+0.75))),0),0)</f>
        <v/>
      </c>
      <c r="AB2826" s="11">
        <f>ROUND(MAX(0,MIN(100,((M2826+10)/20)*100)),0)</f>
        <v/>
      </c>
      <c r="AC2826" s="11">
        <f>IFERROR(IF(D2826&lt;=0,0,ROUND(COUNTIFS($D$4:$D$3359,"&lt;="&amp;D2826,$D$4:$D$3359,"&gt;0")/COUNTIF($D$4:$D$3359,"&gt;0")*100,0)),0)</f>
        <v/>
      </c>
      <c r="AD2826" s="11">
        <f>IF(E2826&lt;=0,0,ROUND(MAX(0,MIN(100,(LOG10(1+E2826/1000000000)/LOG10(101))*100)),0))</f>
        <v/>
      </c>
      <c r="AE2826" s="11">
        <f>IF(O2826=N2826,50,ROUND(MAX(0,MIN(100,((H2826-N2826)/(O2826-N2826))*100)),0))</f>
        <v/>
      </c>
      <c r="AF2826" s="11">
        <f>ROUND(MAX(0,MIN(100,50+((H2826-K2826)/K2826)*1000)),0)</f>
        <v/>
      </c>
      <c r="AG2826" s="11">
        <f>IFERROR(ROUND(MAX(0,MIN(100,50+25*LN(MAX(0.01,X2826)))),0),25)</f>
        <v/>
      </c>
      <c r="AH2826" s="11">
        <f>ROUND(IF(M2826&lt;=-30,0,IF(M2826&lt;=-20,20,IF(M2826&lt;=-10,50,100))),0)</f>
        <v/>
      </c>
      <c r="AI2826" s="11">
        <f>ROUND(MAX(0,MIN(100,50+(Z2826*10))),0)</f>
        <v/>
      </c>
      <c r="AJ2826" s="11">
        <f>IFERROR(IF(--AA2826&gt;=80,"خرید قوی",IF(--AA2826&gt;=70,"خرید مشروط",IF(--AA2826&gt;=60,"مراقبت",IF(--AA2826&gt;=45,"ضعیف","عدم ورود")))),"")</f>
        <v/>
      </c>
    </row>
    <row r="2827">
      <c r="A2827" s="12">
        <f>'دیده بان بازار'!A2830</f>
        <v/>
      </c>
      <c r="B2827" s="13">
        <f>'دیده بان بازار'!B2830</f>
        <v/>
      </c>
      <c r="C2827" s="13">
        <f>'دیده بان بازار'!C2830</f>
        <v/>
      </c>
      <c r="D2827" s="13">
        <f>'دیده بان بازار'!D2830</f>
        <v/>
      </c>
      <c r="E2827" s="14">
        <f>'دیده بان بازار'!E2830</f>
        <v/>
      </c>
      <c r="F2827" s="13">
        <f>'دیده بان بازار'!F2830</f>
        <v/>
      </c>
      <c r="G2827" s="13">
        <f>'دیده بان بازار'!G2830</f>
        <v/>
      </c>
      <c r="H2827" s="13">
        <f>'دیده بان بازار'!H2830</f>
        <v/>
      </c>
      <c r="I2827" s="13">
        <f>'دیده بان بازار'!I2830</f>
        <v/>
      </c>
      <c r="J2827" s="13">
        <f>'دیده بان بازار'!J2830</f>
        <v/>
      </c>
      <c r="K2827" s="13">
        <f>'دیده بان بازار'!K2830</f>
        <v/>
      </c>
      <c r="L2827" s="13">
        <f>'دیده بان بازار'!L2830</f>
        <v/>
      </c>
      <c r="M2827" s="13">
        <f>'دیده بان بازار'!M2830</f>
        <v/>
      </c>
      <c r="N2827" s="13">
        <f>'دیده بان بازار'!N2830</f>
        <v/>
      </c>
      <c r="O2827" s="13">
        <f>'دیده بان بازار'!O2830</f>
        <v/>
      </c>
      <c r="P2827" s="13">
        <f>'دیده بان بازار'!P2830</f>
        <v/>
      </c>
      <c r="Q2827" s="13">
        <f>'دیده بان بازار'!Q2830</f>
        <v/>
      </c>
      <c r="R2827" s="13">
        <f>'دیده بان بازار'!R2830</f>
        <v/>
      </c>
      <c r="S2827" s="13">
        <f>'دیده بان بازار'!S2830</f>
        <v/>
      </c>
      <c r="T2827" s="13">
        <f>'دیده بان بازار'!T2830</f>
        <v/>
      </c>
      <c r="U2827" s="13">
        <f>'دیده بان بازار'!U2830</f>
        <v/>
      </c>
      <c r="V2827" s="13">
        <f>'دیده بان بازار'!V2830</f>
        <v/>
      </c>
      <c r="W2827" s="6">
        <f>'دیده بان بازار'!W2830</f>
        <v/>
      </c>
      <c r="X2827" s="11">
        <f>IFERROR(IF(OR(R2827&lt;=0,W2827&lt;=0,S2827&lt;=0,V2827&lt;=0),0,ROUND((S2827/R2827)/(V2827/W2827),2)),0)</f>
        <v/>
      </c>
      <c r="Y2827" s="11">
        <f>IFERROR(IF(OR(S2827&lt;=0,V2827&lt;=0),0,ROUND(S2827/V2827,2)),0)</f>
        <v/>
      </c>
      <c r="Z2827" s="11">
        <f>IFERROR(J2827-M2827,0)</f>
        <v/>
      </c>
      <c r="AA2827" s="11">
        <f>IFERROR(ROUND(MAX(0,MIN(100,((AB2827*0.2)+(AC2827*0.15)+(AD2827*0.15)+(AE2827*0.1)+(AF2827*0.1)+(AG2827*0.15)+(MIN(Y2827/3,1)*100*0.1)+(AI2827*0.05))*((AH2827/100)*0.25+0.75))),0),0)</f>
        <v/>
      </c>
      <c r="AB2827" s="11">
        <f>ROUND(MAX(0,MIN(100,((M2827+10)/20)*100)),0)</f>
        <v/>
      </c>
      <c r="AC2827" s="11">
        <f>IFERROR(IF(D2827&lt;=0,0,ROUND(COUNTIFS($D$4:$D$3359,"&lt;="&amp;D2827,$D$4:$D$3359,"&gt;0")/COUNTIF($D$4:$D$3359,"&gt;0")*100,0)),0)</f>
        <v/>
      </c>
      <c r="AD2827" s="11">
        <f>IF(E2827&lt;=0,0,ROUND(MAX(0,MIN(100,(LOG10(1+E2827/1000000000)/LOG10(101))*100)),0))</f>
        <v/>
      </c>
      <c r="AE2827" s="11">
        <f>IF(O2827=N2827,50,ROUND(MAX(0,MIN(100,((H2827-N2827)/(O2827-N2827))*100)),0))</f>
        <v/>
      </c>
      <c r="AF2827" s="11">
        <f>ROUND(MAX(0,MIN(100,50+((H2827-K2827)/K2827)*1000)),0)</f>
        <v/>
      </c>
      <c r="AG2827" s="11">
        <f>IFERROR(ROUND(MAX(0,MIN(100,50+25*LN(MAX(0.01,X2827)))),0),25)</f>
        <v/>
      </c>
      <c r="AH2827" s="11">
        <f>ROUND(IF(M2827&lt;=-30,0,IF(M2827&lt;=-20,20,IF(M2827&lt;=-10,50,100))),0)</f>
        <v/>
      </c>
      <c r="AI2827" s="11">
        <f>ROUND(MAX(0,MIN(100,50+(Z2827*10))),0)</f>
        <v/>
      </c>
      <c r="AJ2827" s="11">
        <f>IFERROR(IF(--AA2827&gt;=80,"خرید قوی",IF(--AA2827&gt;=70,"خرید مشروط",IF(--AA2827&gt;=60,"مراقبت",IF(--AA2827&gt;=45,"ضعیف","عدم ورود")))),"")</f>
        <v/>
      </c>
    </row>
    <row r="2828">
      <c r="A2828" s="15">
        <f>'دیده بان بازار'!A2831</f>
        <v/>
      </c>
      <c r="B2828" s="16">
        <f>'دیده بان بازار'!B2831</f>
        <v/>
      </c>
      <c r="C2828" s="16">
        <f>'دیده بان بازار'!C2831</f>
        <v/>
      </c>
      <c r="D2828" s="16">
        <f>'دیده بان بازار'!D2831</f>
        <v/>
      </c>
      <c r="E2828" s="17">
        <f>'دیده بان بازار'!E2831</f>
        <v/>
      </c>
      <c r="F2828" s="16">
        <f>'دیده بان بازار'!F2831</f>
        <v/>
      </c>
      <c r="G2828" s="16">
        <f>'دیده بان بازار'!G2831</f>
        <v/>
      </c>
      <c r="H2828" s="16">
        <f>'دیده بان بازار'!H2831</f>
        <v/>
      </c>
      <c r="I2828" s="16">
        <f>'دیده بان بازار'!I2831</f>
        <v/>
      </c>
      <c r="J2828" s="16">
        <f>'دیده بان بازار'!J2831</f>
        <v/>
      </c>
      <c r="K2828" s="16">
        <f>'دیده بان بازار'!K2831</f>
        <v/>
      </c>
      <c r="L2828" s="16">
        <f>'دیده بان بازار'!L2831</f>
        <v/>
      </c>
      <c r="M2828" s="16">
        <f>'دیده بان بازار'!M2831</f>
        <v/>
      </c>
      <c r="N2828" s="16">
        <f>'دیده بان بازار'!N2831</f>
        <v/>
      </c>
      <c r="O2828" s="16">
        <f>'دیده بان بازار'!O2831</f>
        <v/>
      </c>
      <c r="P2828" s="16">
        <f>'دیده بان بازار'!P2831</f>
        <v/>
      </c>
      <c r="Q2828" s="16">
        <f>'دیده بان بازار'!Q2831</f>
        <v/>
      </c>
      <c r="R2828" s="16">
        <f>'دیده بان بازار'!R2831</f>
        <v/>
      </c>
      <c r="S2828" s="16">
        <f>'دیده بان بازار'!S2831</f>
        <v/>
      </c>
      <c r="T2828" s="16">
        <f>'دیده بان بازار'!T2831</f>
        <v/>
      </c>
      <c r="U2828" s="16">
        <f>'دیده بان بازار'!U2831</f>
        <v/>
      </c>
      <c r="V2828" s="16">
        <f>'دیده بان بازار'!V2831</f>
        <v/>
      </c>
      <c r="W2828" s="7">
        <f>'دیده بان بازار'!W2831</f>
        <v/>
      </c>
      <c r="X2828" s="11">
        <f>IFERROR(IF(OR(R2828&lt;=0,W2828&lt;=0,S2828&lt;=0,V2828&lt;=0),0,ROUND((S2828/R2828)/(V2828/W2828),2)),0)</f>
        <v/>
      </c>
      <c r="Y2828" s="11">
        <f>IFERROR(IF(OR(S2828&lt;=0,V2828&lt;=0),0,ROUND(S2828/V2828,2)),0)</f>
        <v/>
      </c>
      <c r="Z2828" s="11">
        <f>IFERROR(J2828-M2828,0)</f>
        <v/>
      </c>
      <c r="AA2828" s="11">
        <f>IFERROR(ROUND(MAX(0,MIN(100,((AB2828*0.2)+(AC2828*0.15)+(AD2828*0.15)+(AE2828*0.1)+(AF2828*0.1)+(AG2828*0.15)+(MIN(Y2828/3,1)*100*0.1)+(AI2828*0.05))*((AH2828/100)*0.25+0.75))),0),0)</f>
        <v/>
      </c>
      <c r="AB2828" s="11">
        <f>ROUND(MAX(0,MIN(100,((M2828+10)/20)*100)),0)</f>
        <v/>
      </c>
      <c r="AC2828" s="11">
        <f>IFERROR(IF(D2828&lt;=0,0,ROUND(COUNTIFS($D$4:$D$3359,"&lt;="&amp;D2828,$D$4:$D$3359,"&gt;0")/COUNTIF($D$4:$D$3359,"&gt;0")*100,0)),0)</f>
        <v/>
      </c>
      <c r="AD2828" s="11">
        <f>IF(E2828&lt;=0,0,ROUND(MAX(0,MIN(100,(LOG10(1+E2828/1000000000)/LOG10(101))*100)),0))</f>
        <v/>
      </c>
      <c r="AE2828" s="11">
        <f>IF(O2828=N2828,50,ROUND(MAX(0,MIN(100,((H2828-N2828)/(O2828-N2828))*100)),0))</f>
        <v/>
      </c>
      <c r="AF2828" s="11">
        <f>ROUND(MAX(0,MIN(100,50+((H2828-K2828)/K2828)*1000)),0)</f>
        <v/>
      </c>
      <c r="AG2828" s="11">
        <f>IFERROR(ROUND(MAX(0,MIN(100,50+25*LN(MAX(0.01,X2828)))),0),25)</f>
        <v/>
      </c>
      <c r="AH2828" s="11">
        <f>ROUND(IF(M2828&lt;=-30,0,IF(M2828&lt;=-20,20,IF(M2828&lt;=-10,50,100))),0)</f>
        <v/>
      </c>
      <c r="AI2828" s="11">
        <f>ROUND(MAX(0,MIN(100,50+(Z2828*10))),0)</f>
        <v/>
      </c>
      <c r="AJ2828" s="11">
        <f>IFERROR(IF(--AA2828&gt;=80,"خرید قوی",IF(--AA2828&gt;=70,"خرید مشروط",IF(--AA2828&gt;=60,"مراقبت",IF(--AA2828&gt;=45,"ضعیف","عدم ورود")))),"")</f>
        <v/>
      </c>
    </row>
    <row r="2829">
      <c r="A2829" s="12">
        <f>'دیده بان بازار'!A2832</f>
        <v/>
      </c>
      <c r="B2829" s="13">
        <f>'دیده بان بازار'!B2832</f>
        <v/>
      </c>
      <c r="C2829" s="13">
        <f>'دیده بان بازار'!C2832</f>
        <v/>
      </c>
      <c r="D2829" s="13">
        <f>'دیده بان بازار'!D2832</f>
        <v/>
      </c>
      <c r="E2829" s="14">
        <f>'دیده بان بازار'!E2832</f>
        <v/>
      </c>
      <c r="F2829" s="13">
        <f>'دیده بان بازار'!F2832</f>
        <v/>
      </c>
      <c r="G2829" s="13">
        <f>'دیده بان بازار'!G2832</f>
        <v/>
      </c>
      <c r="H2829" s="13">
        <f>'دیده بان بازار'!H2832</f>
        <v/>
      </c>
      <c r="I2829" s="13">
        <f>'دیده بان بازار'!I2832</f>
        <v/>
      </c>
      <c r="J2829" s="13">
        <f>'دیده بان بازار'!J2832</f>
        <v/>
      </c>
      <c r="K2829" s="13">
        <f>'دیده بان بازار'!K2832</f>
        <v/>
      </c>
      <c r="L2829" s="13">
        <f>'دیده بان بازار'!L2832</f>
        <v/>
      </c>
      <c r="M2829" s="13">
        <f>'دیده بان بازار'!M2832</f>
        <v/>
      </c>
      <c r="N2829" s="13">
        <f>'دیده بان بازار'!N2832</f>
        <v/>
      </c>
      <c r="O2829" s="13">
        <f>'دیده بان بازار'!O2832</f>
        <v/>
      </c>
      <c r="P2829" s="13">
        <f>'دیده بان بازار'!P2832</f>
        <v/>
      </c>
      <c r="Q2829" s="13">
        <f>'دیده بان بازار'!Q2832</f>
        <v/>
      </c>
      <c r="R2829" s="13">
        <f>'دیده بان بازار'!R2832</f>
        <v/>
      </c>
      <c r="S2829" s="13">
        <f>'دیده بان بازار'!S2832</f>
        <v/>
      </c>
      <c r="T2829" s="13">
        <f>'دیده بان بازار'!T2832</f>
        <v/>
      </c>
      <c r="U2829" s="13">
        <f>'دیده بان بازار'!U2832</f>
        <v/>
      </c>
      <c r="V2829" s="13">
        <f>'دیده بان بازار'!V2832</f>
        <v/>
      </c>
      <c r="W2829" s="6">
        <f>'دیده بان بازار'!W2832</f>
        <v/>
      </c>
      <c r="X2829" s="11">
        <f>IFERROR(IF(OR(R2829&lt;=0,W2829&lt;=0,S2829&lt;=0,V2829&lt;=0),0,ROUND((S2829/R2829)/(V2829/W2829),2)),0)</f>
        <v/>
      </c>
      <c r="Y2829" s="11">
        <f>IFERROR(IF(OR(S2829&lt;=0,V2829&lt;=0),0,ROUND(S2829/V2829,2)),0)</f>
        <v/>
      </c>
      <c r="Z2829" s="11">
        <f>IFERROR(J2829-M2829,0)</f>
        <v/>
      </c>
      <c r="AA2829" s="11">
        <f>IFERROR(ROUND(MAX(0,MIN(100,((AB2829*0.2)+(AC2829*0.15)+(AD2829*0.15)+(AE2829*0.1)+(AF2829*0.1)+(AG2829*0.15)+(MIN(Y2829/3,1)*100*0.1)+(AI2829*0.05))*((AH2829/100)*0.25+0.75))),0),0)</f>
        <v/>
      </c>
      <c r="AB2829" s="11">
        <f>ROUND(MAX(0,MIN(100,((M2829+10)/20)*100)),0)</f>
        <v/>
      </c>
      <c r="AC2829" s="11">
        <f>IFERROR(IF(D2829&lt;=0,0,ROUND(COUNTIFS($D$4:$D$3359,"&lt;="&amp;D2829,$D$4:$D$3359,"&gt;0")/COUNTIF($D$4:$D$3359,"&gt;0")*100,0)),0)</f>
        <v/>
      </c>
      <c r="AD2829" s="11">
        <f>IF(E2829&lt;=0,0,ROUND(MAX(0,MIN(100,(LOG10(1+E2829/1000000000)/LOG10(101))*100)),0))</f>
        <v/>
      </c>
      <c r="AE2829" s="11">
        <f>IF(O2829=N2829,50,ROUND(MAX(0,MIN(100,((H2829-N2829)/(O2829-N2829))*100)),0))</f>
        <v/>
      </c>
      <c r="AF2829" s="11">
        <f>ROUND(MAX(0,MIN(100,50+((H2829-K2829)/K2829)*1000)),0)</f>
        <v/>
      </c>
      <c r="AG2829" s="11">
        <f>IFERROR(ROUND(MAX(0,MIN(100,50+25*LN(MAX(0.01,X2829)))),0),25)</f>
        <v/>
      </c>
      <c r="AH2829" s="11">
        <f>ROUND(IF(M2829&lt;=-30,0,IF(M2829&lt;=-20,20,IF(M2829&lt;=-10,50,100))),0)</f>
        <v/>
      </c>
      <c r="AI2829" s="11">
        <f>ROUND(MAX(0,MIN(100,50+(Z2829*10))),0)</f>
        <v/>
      </c>
      <c r="AJ2829" s="11">
        <f>IFERROR(IF(--AA2829&gt;=80,"خرید قوی",IF(--AA2829&gt;=70,"خرید مشروط",IF(--AA2829&gt;=60,"مراقبت",IF(--AA2829&gt;=45,"ضعیف","عدم ورود")))),"")</f>
        <v/>
      </c>
    </row>
    <row r="2830">
      <c r="A2830" s="15">
        <f>'دیده بان بازار'!A2833</f>
        <v/>
      </c>
      <c r="B2830" s="16">
        <f>'دیده بان بازار'!B2833</f>
        <v/>
      </c>
      <c r="C2830" s="16">
        <f>'دیده بان بازار'!C2833</f>
        <v/>
      </c>
      <c r="D2830" s="16">
        <f>'دیده بان بازار'!D2833</f>
        <v/>
      </c>
      <c r="E2830" s="17">
        <f>'دیده بان بازار'!E2833</f>
        <v/>
      </c>
      <c r="F2830" s="16">
        <f>'دیده بان بازار'!F2833</f>
        <v/>
      </c>
      <c r="G2830" s="16">
        <f>'دیده بان بازار'!G2833</f>
        <v/>
      </c>
      <c r="H2830" s="16">
        <f>'دیده بان بازار'!H2833</f>
        <v/>
      </c>
      <c r="I2830" s="16">
        <f>'دیده بان بازار'!I2833</f>
        <v/>
      </c>
      <c r="J2830" s="16">
        <f>'دیده بان بازار'!J2833</f>
        <v/>
      </c>
      <c r="K2830" s="16">
        <f>'دیده بان بازار'!K2833</f>
        <v/>
      </c>
      <c r="L2830" s="16">
        <f>'دیده بان بازار'!L2833</f>
        <v/>
      </c>
      <c r="M2830" s="16">
        <f>'دیده بان بازار'!M2833</f>
        <v/>
      </c>
      <c r="N2830" s="16">
        <f>'دیده بان بازار'!N2833</f>
        <v/>
      </c>
      <c r="O2830" s="16">
        <f>'دیده بان بازار'!O2833</f>
        <v/>
      </c>
      <c r="P2830" s="16">
        <f>'دیده بان بازار'!P2833</f>
        <v/>
      </c>
      <c r="Q2830" s="16">
        <f>'دیده بان بازار'!Q2833</f>
        <v/>
      </c>
      <c r="R2830" s="16">
        <f>'دیده بان بازار'!R2833</f>
        <v/>
      </c>
      <c r="S2830" s="16">
        <f>'دیده بان بازار'!S2833</f>
        <v/>
      </c>
      <c r="T2830" s="16">
        <f>'دیده بان بازار'!T2833</f>
        <v/>
      </c>
      <c r="U2830" s="16">
        <f>'دیده بان بازار'!U2833</f>
        <v/>
      </c>
      <c r="V2830" s="16">
        <f>'دیده بان بازار'!V2833</f>
        <v/>
      </c>
      <c r="W2830" s="7">
        <f>'دیده بان بازار'!W2833</f>
        <v/>
      </c>
      <c r="X2830" s="11">
        <f>IFERROR(IF(OR(R2830&lt;=0,W2830&lt;=0,S2830&lt;=0,V2830&lt;=0),0,ROUND((S2830/R2830)/(V2830/W2830),2)),0)</f>
        <v/>
      </c>
      <c r="Y2830" s="11">
        <f>IFERROR(IF(OR(S2830&lt;=0,V2830&lt;=0),0,ROUND(S2830/V2830,2)),0)</f>
        <v/>
      </c>
      <c r="Z2830" s="11">
        <f>IFERROR(J2830-M2830,0)</f>
        <v/>
      </c>
      <c r="AA2830" s="11">
        <f>IFERROR(ROUND(MAX(0,MIN(100,((AB2830*0.2)+(AC2830*0.15)+(AD2830*0.15)+(AE2830*0.1)+(AF2830*0.1)+(AG2830*0.15)+(MIN(Y2830/3,1)*100*0.1)+(AI2830*0.05))*((AH2830/100)*0.25+0.75))),0),0)</f>
        <v/>
      </c>
      <c r="AB2830" s="11">
        <f>ROUND(MAX(0,MIN(100,((M2830+10)/20)*100)),0)</f>
        <v/>
      </c>
      <c r="AC2830" s="11">
        <f>IFERROR(IF(D2830&lt;=0,0,ROUND(COUNTIFS($D$4:$D$3359,"&lt;="&amp;D2830,$D$4:$D$3359,"&gt;0")/COUNTIF($D$4:$D$3359,"&gt;0")*100,0)),0)</f>
        <v/>
      </c>
      <c r="AD2830" s="11">
        <f>IF(E2830&lt;=0,0,ROUND(MAX(0,MIN(100,(LOG10(1+E2830/1000000000)/LOG10(101))*100)),0))</f>
        <v/>
      </c>
      <c r="AE2830" s="11">
        <f>IF(O2830=N2830,50,ROUND(MAX(0,MIN(100,((H2830-N2830)/(O2830-N2830))*100)),0))</f>
        <v/>
      </c>
      <c r="AF2830" s="11">
        <f>ROUND(MAX(0,MIN(100,50+((H2830-K2830)/K2830)*1000)),0)</f>
        <v/>
      </c>
      <c r="AG2830" s="11">
        <f>IFERROR(ROUND(MAX(0,MIN(100,50+25*LN(MAX(0.01,X2830)))),0),25)</f>
        <v/>
      </c>
      <c r="AH2830" s="11">
        <f>ROUND(IF(M2830&lt;=-30,0,IF(M2830&lt;=-20,20,IF(M2830&lt;=-10,50,100))),0)</f>
        <v/>
      </c>
      <c r="AI2830" s="11">
        <f>ROUND(MAX(0,MIN(100,50+(Z2830*10))),0)</f>
        <v/>
      </c>
      <c r="AJ2830" s="11">
        <f>IFERROR(IF(--AA2830&gt;=80,"خرید قوی",IF(--AA2830&gt;=70,"خرید مشروط",IF(--AA2830&gt;=60,"مراقبت",IF(--AA2830&gt;=45,"ضعیف","عدم ورود")))),"")</f>
        <v/>
      </c>
    </row>
    <row r="2831">
      <c r="A2831" s="12">
        <f>'دیده بان بازار'!A2834</f>
        <v/>
      </c>
      <c r="B2831" s="13">
        <f>'دیده بان بازار'!B2834</f>
        <v/>
      </c>
      <c r="C2831" s="13">
        <f>'دیده بان بازار'!C2834</f>
        <v/>
      </c>
      <c r="D2831" s="13">
        <f>'دیده بان بازار'!D2834</f>
        <v/>
      </c>
      <c r="E2831" s="14">
        <f>'دیده بان بازار'!E2834</f>
        <v/>
      </c>
      <c r="F2831" s="13">
        <f>'دیده بان بازار'!F2834</f>
        <v/>
      </c>
      <c r="G2831" s="13">
        <f>'دیده بان بازار'!G2834</f>
        <v/>
      </c>
      <c r="H2831" s="13">
        <f>'دیده بان بازار'!H2834</f>
        <v/>
      </c>
      <c r="I2831" s="13">
        <f>'دیده بان بازار'!I2834</f>
        <v/>
      </c>
      <c r="J2831" s="13">
        <f>'دیده بان بازار'!J2834</f>
        <v/>
      </c>
      <c r="K2831" s="13">
        <f>'دیده بان بازار'!K2834</f>
        <v/>
      </c>
      <c r="L2831" s="13">
        <f>'دیده بان بازار'!L2834</f>
        <v/>
      </c>
      <c r="M2831" s="13">
        <f>'دیده بان بازار'!M2834</f>
        <v/>
      </c>
      <c r="N2831" s="13">
        <f>'دیده بان بازار'!N2834</f>
        <v/>
      </c>
      <c r="O2831" s="13">
        <f>'دیده بان بازار'!O2834</f>
        <v/>
      </c>
      <c r="P2831" s="13">
        <f>'دیده بان بازار'!P2834</f>
        <v/>
      </c>
      <c r="Q2831" s="13">
        <f>'دیده بان بازار'!Q2834</f>
        <v/>
      </c>
      <c r="R2831" s="13">
        <f>'دیده بان بازار'!R2834</f>
        <v/>
      </c>
      <c r="S2831" s="13">
        <f>'دیده بان بازار'!S2834</f>
        <v/>
      </c>
      <c r="T2831" s="13">
        <f>'دیده بان بازار'!T2834</f>
        <v/>
      </c>
      <c r="U2831" s="13">
        <f>'دیده بان بازار'!U2834</f>
        <v/>
      </c>
      <c r="V2831" s="13">
        <f>'دیده بان بازار'!V2834</f>
        <v/>
      </c>
      <c r="W2831" s="6">
        <f>'دیده بان بازار'!W2834</f>
        <v/>
      </c>
      <c r="X2831" s="11">
        <f>IFERROR(IF(OR(R2831&lt;=0,W2831&lt;=0,S2831&lt;=0,V2831&lt;=0),0,ROUND((S2831/R2831)/(V2831/W2831),2)),0)</f>
        <v/>
      </c>
      <c r="Y2831" s="11">
        <f>IFERROR(IF(OR(S2831&lt;=0,V2831&lt;=0),0,ROUND(S2831/V2831,2)),0)</f>
        <v/>
      </c>
      <c r="Z2831" s="11">
        <f>IFERROR(J2831-M2831,0)</f>
        <v/>
      </c>
      <c r="AA2831" s="11">
        <f>IFERROR(ROUND(MAX(0,MIN(100,((AB2831*0.2)+(AC2831*0.15)+(AD2831*0.15)+(AE2831*0.1)+(AF2831*0.1)+(AG2831*0.15)+(MIN(Y2831/3,1)*100*0.1)+(AI2831*0.05))*((AH2831/100)*0.25+0.75))),0),0)</f>
        <v/>
      </c>
      <c r="AB2831" s="11">
        <f>ROUND(MAX(0,MIN(100,((M2831+10)/20)*100)),0)</f>
        <v/>
      </c>
      <c r="AC2831" s="11">
        <f>IFERROR(IF(D2831&lt;=0,0,ROUND(COUNTIFS($D$4:$D$3359,"&lt;="&amp;D2831,$D$4:$D$3359,"&gt;0")/COUNTIF($D$4:$D$3359,"&gt;0")*100,0)),0)</f>
        <v/>
      </c>
      <c r="AD2831" s="11">
        <f>IF(E2831&lt;=0,0,ROUND(MAX(0,MIN(100,(LOG10(1+E2831/1000000000)/LOG10(101))*100)),0))</f>
        <v/>
      </c>
      <c r="AE2831" s="11">
        <f>IF(O2831=N2831,50,ROUND(MAX(0,MIN(100,((H2831-N2831)/(O2831-N2831))*100)),0))</f>
        <v/>
      </c>
      <c r="AF2831" s="11">
        <f>ROUND(MAX(0,MIN(100,50+((H2831-K2831)/K2831)*1000)),0)</f>
        <v/>
      </c>
      <c r="AG2831" s="11">
        <f>IFERROR(ROUND(MAX(0,MIN(100,50+25*LN(MAX(0.01,X2831)))),0),25)</f>
        <v/>
      </c>
      <c r="AH2831" s="11">
        <f>ROUND(IF(M2831&lt;=-30,0,IF(M2831&lt;=-20,20,IF(M2831&lt;=-10,50,100))),0)</f>
        <v/>
      </c>
      <c r="AI2831" s="11">
        <f>ROUND(MAX(0,MIN(100,50+(Z2831*10))),0)</f>
        <v/>
      </c>
      <c r="AJ2831" s="11">
        <f>IFERROR(IF(--AA2831&gt;=80,"خرید قوی",IF(--AA2831&gt;=70,"خرید مشروط",IF(--AA2831&gt;=60,"مراقبت",IF(--AA2831&gt;=45,"ضعیف","عدم ورود")))),"")</f>
        <v/>
      </c>
    </row>
    <row r="2832">
      <c r="A2832" s="15">
        <f>'دیده بان بازار'!A2835</f>
        <v/>
      </c>
      <c r="B2832" s="16">
        <f>'دیده بان بازار'!B2835</f>
        <v/>
      </c>
      <c r="C2832" s="16">
        <f>'دیده بان بازار'!C2835</f>
        <v/>
      </c>
      <c r="D2832" s="16">
        <f>'دیده بان بازار'!D2835</f>
        <v/>
      </c>
      <c r="E2832" s="17">
        <f>'دیده بان بازار'!E2835</f>
        <v/>
      </c>
      <c r="F2832" s="16">
        <f>'دیده بان بازار'!F2835</f>
        <v/>
      </c>
      <c r="G2832" s="16">
        <f>'دیده بان بازار'!G2835</f>
        <v/>
      </c>
      <c r="H2832" s="16">
        <f>'دیده بان بازار'!H2835</f>
        <v/>
      </c>
      <c r="I2832" s="16">
        <f>'دیده بان بازار'!I2835</f>
        <v/>
      </c>
      <c r="J2832" s="16">
        <f>'دیده بان بازار'!J2835</f>
        <v/>
      </c>
      <c r="K2832" s="16">
        <f>'دیده بان بازار'!K2835</f>
        <v/>
      </c>
      <c r="L2832" s="16">
        <f>'دیده بان بازار'!L2835</f>
        <v/>
      </c>
      <c r="M2832" s="16">
        <f>'دیده بان بازار'!M2835</f>
        <v/>
      </c>
      <c r="N2832" s="16">
        <f>'دیده بان بازار'!N2835</f>
        <v/>
      </c>
      <c r="O2832" s="16">
        <f>'دیده بان بازار'!O2835</f>
        <v/>
      </c>
      <c r="P2832" s="16">
        <f>'دیده بان بازار'!P2835</f>
        <v/>
      </c>
      <c r="Q2832" s="16">
        <f>'دیده بان بازار'!Q2835</f>
        <v/>
      </c>
      <c r="R2832" s="16">
        <f>'دیده بان بازار'!R2835</f>
        <v/>
      </c>
      <c r="S2832" s="16">
        <f>'دیده بان بازار'!S2835</f>
        <v/>
      </c>
      <c r="T2832" s="16">
        <f>'دیده بان بازار'!T2835</f>
        <v/>
      </c>
      <c r="U2832" s="16">
        <f>'دیده بان بازار'!U2835</f>
        <v/>
      </c>
      <c r="V2832" s="16">
        <f>'دیده بان بازار'!V2835</f>
        <v/>
      </c>
      <c r="W2832" s="7">
        <f>'دیده بان بازار'!W2835</f>
        <v/>
      </c>
      <c r="X2832" s="11">
        <f>IFERROR(IF(OR(R2832&lt;=0,W2832&lt;=0,S2832&lt;=0,V2832&lt;=0),0,ROUND((S2832/R2832)/(V2832/W2832),2)),0)</f>
        <v/>
      </c>
      <c r="Y2832" s="11">
        <f>IFERROR(IF(OR(S2832&lt;=0,V2832&lt;=0),0,ROUND(S2832/V2832,2)),0)</f>
        <v/>
      </c>
      <c r="Z2832" s="11">
        <f>IFERROR(J2832-M2832,0)</f>
        <v/>
      </c>
      <c r="AA2832" s="11">
        <f>IFERROR(ROUND(MAX(0,MIN(100,((AB2832*0.2)+(AC2832*0.15)+(AD2832*0.15)+(AE2832*0.1)+(AF2832*0.1)+(AG2832*0.15)+(MIN(Y2832/3,1)*100*0.1)+(AI2832*0.05))*((AH2832/100)*0.25+0.75))),0),0)</f>
        <v/>
      </c>
      <c r="AB2832" s="11">
        <f>ROUND(MAX(0,MIN(100,((M2832+10)/20)*100)),0)</f>
        <v/>
      </c>
      <c r="AC2832" s="11">
        <f>IFERROR(IF(D2832&lt;=0,0,ROUND(COUNTIFS($D$4:$D$3359,"&lt;="&amp;D2832,$D$4:$D$3359,"&gt;0")/COUNTIF($D$4:$D$3359,"&gt;0")*100,0)),0)</f>
        <v/>
      </c>
      <c r="AD2832" s="11">
        <f>IF(E2832&lt;=0,0,ROUND(MAX(0,MIN(100,(LOG10(1+E2832/1000000000)/LOG10(101))*100)),0))</f>
        <v/>
      </c>
      <c r="AE2832" s="11">
        <f>IF(O2832=N2832,50,ROUND(MAX(0,MIN(100,((H2832-N2832)/(O2832-N2832))*100)),0))</f>
        <v/>
      </c>
      <c r="AF2832" s="11">
        <f>ROUND(MAX(0,MIN(100,50+((H2832-K2832)/K2832)*1000)),0)</f>
        <v/>
      </c>
      <c r="AG2832" s="11">
        <f>IFERROR(ROUND(MAX(0,MIN(100,50+25*LN(MAX(0.01,X2832)))),0),25)</f>
        <v/>
      </c>
      <c r="AH2832" s="11">
        <f>ROUND(IF(M2832&lt;=-30,0,IF(M2832&lt;=-20,20,IF(M2832&lt;=-10,50,100))),0)</f>
        <v/>
      </c>
      <c r="AI2832" s="11">
        <f>ROUND(MAX(0,MIN(100,50+(Z2832*10))),0)</f>
        <v/>
      </c>
      <c r="AJ2832" s="11">
        <f>IFERROR(IF(--AA2832&gt;=80,"خرید قوی",IF(--AA2832&gt;=70,"خرید مشروط",IF(--AA2832&gt;=60,"مراقبت",IF(--AA2832&gt;=45,"ضعیف","عدم ورود")))),"")</f>
        <v/>
      </c>
    </row>
    <row r="2833">
      <c r="A2833" s="12">
        <f>'دیده بان بازار'!A2836</f>
        <v/>
      </c>
      <c r="B2833" s="13">
        <f>'دیده بان بازار'!B2836</f>
        <v/>
      </c>
      <c r="C2833" s="13">
        <f>'دیده بان بازار'!C2836</f>
        <v/>
      </c>
      <c r="D2833" s="13">
        <f>'دیده بان بازار'!D2836</f>
        <v/>
      </c>
      <c r="E2833" s="14">
        <f>'دیده بان بازار'!E2836</f>
        <v/>
      </c>
      <c r="F2833" s="13">
        <f>'دیده بان بازار'!F2836</f>
        <v/>
      </c>
      <c r="G2833" s="13">
        <f>'دیده بان بازار'!G2836</f>
        <v/>
      </c>
      <c r="H2833" s="13">
        <f>'دیده بان بازار'!H2836</f>
        <v/>
      </c>
      <c r="I2833" s="13">
        <f>'دیده بان بازار'!I2836</f>
        <v/>
      </c>
      <c r="J2833" s="13">
        <f>'دیده بان بازار'!J2836</f>
        <v/>
      </c>
      <c r="K2833" s="13">
        <f>'دیده بان بازار'!K2836</f>
        <v/>
      </c>
      <c r="L2833" s="13">
        <f>'دیده بان بازار'!L2836</f>
        <v/>
      </c>
      <c r="M2833" s="13">
        <f>'دیده بان بازار'!M2836</f>
        <v/>
      </c>
      <c r="N2833" s="13">
        <f>'دیده بان بازار'!N2836</f>
        <v/>
      </c>
      <c r="O2833" s="13">
        <f>'دیده بان بازار'!O2836</f>
        <v/>
      </c>
      <c r="P2833" s="13">
        <f>'دیده بان بازار'!P2836</f>
        <v/>
      </c>
      <c r="Q2833" s="13">
        <f>'دیده بان بازار'!Q2836</f>
        <v/>
      </c>
      <c r="R2833" s="13">
        <f>'دیده بان بازار'!R2836</f>
        <v/>
      </c>
      <c r="S2833" s="13">
        <f>'دیده بان بازار'!S2836</f>
        <v/>
      </c>
      <c r="T2833" s="13">
        <f>'دیده بان بازار'!T2836</f>
        <v/>
      </c>
      <c r="U2833" s="13">
        <f>'دیده بان بازار'!U2836</f>
        <v/>
      </c>
      <c r="V2833" s="13">
        <f>'دیده بان بازار'!V2836</f>
        <v/>
      </c>
      <c r="W2833" s="6">
        <f>'دیده بان بازار'!W2836</f>
        <v/>
      </c>
      <c r="X2833" s="11">
        <f>IFERROR(IF(OR(R2833&lt;=0,W2833&lt;=0,S2833&lt;=0,V2833&lt;=0),0,ROUND((S2833/R2833)/(V2833/W2833),2)),0)</f>
        <v/>
      </c>
      <c r="Y2833" s="11">
        <f>IFERROR(IF(OR(S2833&lt;=0,V2833&lt;=0),0,ROUND(S2833/V2833,2)),0)</f>
        <v/>
      </c>
      <c r="Z2833" s="11">
        <f>IFERROR(J2833-M2833,0)</f>
        <v/>
      </c>
      <c r="AA2833" s="11">
        <f>IFERROR(ROUND(MAX(0,MIN(100,((AB2833*0.2)+(AC2833*0.15)+(AD2833*0.15)+(AE2833*0.1)+(AF2833*0.1)+(AG2833*0.15)+(MIN(Y2833/3,1)*100*0.1)+(AI2833*0.05))*((AH2833/100)*0.25+0.75))),0),0)</f>
        <v/>
      </c>
      <c r="AB2833" s="11">
        <f>ROUND(MAX(0,MIN(100,((M2833+10)/20)*100)),0)</f>
        <v/>
      </c>
      <c r="AC2833" s="11">
        <f>IFERROR(IF(D2833&lt;=0,0,ROUND(COUNTIFS($D$4:$D$3359,"&lt;="&amp;D2833,$D$4:$D$3359,"&gt;0")/COUNTIF($D$4:$D$3359,"&gt;0")*100,0)),0)</f>
        <v/>
      </c>
      <c r="AD2833" s="11">
        <f>IF(E2833&lt;=0,0,ROUND(MAX(0,MIN(100,(LOG10(1+E2833/1000000000)/LOG10(101))*100)),0))</f>
        <v/>
      </c>
      <c r="AE2833" s="11">
        <f>IF(O2833=N2833,50,ROUND(MAX(0,MIN(100,((H2833-N2833)/(O2833-N2833))*100)),0))</f>
        <v/>
      </c>
      <c r="AF2833" s="11">
        <f>ROUND(MAX(0,MIN(100,50+((H2833-K2833)/K2833)*1000)),0)</f>
        <v/>
      </c>
      <c r="AG2833" s="11">
        <f>IFERROR(ROUND(MAX(0,MIN(100,50+25*LN(MAX(0.01,X2833)))),0),25)</f>
        <v/>
      </c>
      <c r="AH2833" s="11">
        <f>ROUND(IF(M2833&lt;=-30,0,IF(M2833&lt;=-20,20,IF(M2833&lt;=-10,50,100))),0)</f>
        <v/>
      </c>
      <c r="AI2833" s="11">
        <f>ROUND(MAX(0,MIN(100,50+(Z2833*10))),0)</f>
        <v/>
      </c>
      <c r="AJ2833" s="11">
        <f>IFERROR(IF(--AA2833&gt;=80,"خرید قوی",IF(--AA2833&gt;=70,"خرید مشروط",IF(--AA2833&gt;=60,"مراقبت",IF(--AA2833&gt;=45,"ضعیف","عدم ورود")))),"")</f>
        <v/>
      </c>
    </row>
    <row r="2834">
      <c r="A2834" s="15">
        <f>'دیده بان بازار'!A2837</f>
        <v/>
      </c>
      <c r="B2834" s="16">
        <f>'دیده بان بازار'!B2837</f>
        <v/>
      </c>
      <c r="C2834" s="16">
        <f>'دیده بان بازار'!C2837</f>
        <v/>
      </c>
      <c r="D2834" s="16">
        <f>'دیده بان بازار'!D2837</f>
        <v/>
      </c>
      <c r="E2834" s="17">
        <f>'دیده بان بازار'!E2837</f>
        <v/>
      </c>
      <c r="F2834" s="16">
        <f>'دیده بان بازار'!F2837</f>
        <v/>
      </c>
      <c r="G2834" s="16">
        <f>'دیده بان بازار'!G2837</f>
        <v/>
      </c>
      <c r="H2834" s="16">
        <f>'دیده بان بازار'!H2837</f>
        <v/>
      </c>
      <c r="I2834" s="16">
        <f>'دیده بان بازار'!I2837</f>
        <v/>
      </c>
      <c r="J2834" s="16">
        <f>'دیده بان بازار'!J2837</f>
        <v/>
      </c>
      <c r="K2834" s="16">
        <f>'دیده بان بازار'!K2837</f>
        <v/>
      </c>
      <c r="L2834" s="16">
        <f>'دیده بان بازار'!L2837</f>
        <v/>
      </c>
      <c r="M2834" s="16">
        <f>'دیده بان بازار'!M2837</f>
        <v/>
      </c>
      <c r="N2834" s="16">
        <f>'دیده بان بازار'!N2837</f>
        <v/>
      </c>
      <c r="O2834" s="16">
        <f>'دیده بان بازار'!O2837</f>
        <v/>
      </c>
      <c r="P2834" s="16">
        <f>'دیده بان بازار'!P2837</f>
        <v/>
      </c>
      <c r="Q2834" s="16">
        <f>'دیده بان بازار'!Q2837</f>
        <v/>
      </c>
      <c r="R2834" s="16">
        <f>'دیده بان بازار'!R2837</f>
        <v/>
      </c>
      <c r="S2834" s="16">
        <f>'دیده بان بازار'!S2837</f>
        <v/>
      </c>
      <c r="T2834" s="16">
        <f>'دیده بان بازار'!T2837</f>
        <v/>
      </c>
      <c r="U2834" s="16">
        <f>'دیده بان بازار'!U2837</f>
        <v/>
      </c>
      <c r="V2834" s="16">
        <f>'دیده بان بازار'!V2837</f>
        <v/>
      </c>
      <c r="W2834" s="7">
        <f>'دیده بان بازار'!W2837</f>
        <v/>
      </c>
      <c r="X2834" s="11">
        <f>IFERROR(IF(OR(R2834&lt;=0,W2834&lt;=0,S2834&lt;=0,V2834&lt;=0),0,ROUND((S2834/R2834)/(V2834/W2834),2)),0)</f>
        <v/>
      </c>
      <c r="Y2834" s="11">
        <f>IFERROR(IF(OR(S2834&lt;=0,V2834&lt;=0),0,ROUND(S2834/V2834,2)),0)</f>
        <v/>
      </c>
      <c r="Z2834" s="11">
        <f>IFERROR(J2834-M2834,0)</f>
        <v/>
      </c>
      <c r="AA2834" s="11">
        <f>IFERROR(ROUND(MAX(0,MIN(100,((AB2834*0.2)+(AC2834*0.15)+(AD2834*0.15)+(AE2834*0.1)+(AF2834*0.1)+(AG2834*0.15)+(MIN(Y2834/3,1)*100*0.1)+(AI2834*0.05))*((AH2834/100)*0.25+0.75))),0),0)</f>
        <v/>
      </c>
      <c r="AB2834" s="11">
        <f>ROUND(MAX(0,MIN(100,((M2834+10)/20)*100)),0)</f>
        <v/>
      </c>
      <c r="AC2834" s="11">
        <f>IFERROR(IF(D2834&lt;=0,0,ROUND(COUNTIFS($D$4:$D$3359,"&lt;="&amp;D2834,$D$4:$D$3359,"&gt;0")/COUNTIF($D$4:$D$3359,"&gt;0")*100,0)),0)</f>
        <v/>
      </c>
      <c r="AD2834" s="11">
        <f>IF(E2834&lt;=0,0,ROUND(MAX(0,MIN(100,(LOG10(1+E2834/1000000000)/LOG10(101))*100)),0))</f>
        <v/>
      </c>
      <c r="AE2834" s="11">
        <f>IF(O2834=N2834,50,ROUND(MAX(0,MIN(100,((H2834-N2834)/(O2834-N2834))*100)),0))</f>
        <v/>
      </c>
      <c r="AF2834" s="11">
        <f>ROUND(MAX(0,MIN(100,50+((H2834-K2834)/K2834)*1000)),0)</f>
        <v/>
      </c>
      <c r="AG2834" s="11">
        <f>IFERROR(ROUND(MAX(0,MIN(100,50+25*LN(MAX(0.01,X2834)))),0),25)</f>
        <v/>
      </c>
      <c r="AH2834" s="11">
        <f>ROUND(IF(M2834&lt;=-30,0,IF(M2834&lt;=-20,20,IF(M2834&lt;=-10,50,100))),0)</f>
        <v/>
      </c>
      <c r="AI2834" s="11">
        <f>ROUND(MAX(0,MIN(100,50+(Z2834*10))),0)</f>
        <v/>
      </c>
      <c r="AJ2834" s="11">
        <f>IFERROR(IF(--AA2834&gt;=80,"خرید قوی",IF(--AA2834&gt;=70,"خرید مشروط",IF(--AA2834&gt;=60,"مراقبت",IF(--AA2834&gt;=45,"ضعیف","عدم ورود")))),"")</f>
        <v/>
      </c>
    </row>
    <row r="2835">
      <c r="A2835" s="12">
        <f>'دیده بان بازار'!A2838</f>
        <v/>
      </c>
      <c r="B2835" s="13">
        <f>'دیده بان بازار'!B2838</f>
        <v/>
      </c>
      <c r="C2835" s="13">
        <f>'دیده بان بازار'!C2838</f>
        <v/>
      </c>
      <c r="D2835" s="13">
        <f>'دیده بان بازار'!D2838</f>
        <v/>
      </c>
      <c r="E2835" s="14">
        <f>'دیده بان بازار'!E2838</f>
        <v/>
      </c>
      <c r="F2835" s="13">
        <f>'دیده بان بازار'!F2838</f>
        <v/>
      </c>
      <c r="G2835" s="13">
        <f>'دیده بان بازار'!G2838</f>
        <v/>
      </c>
      <c r="H2835" s="13">
        <f>'دیده بان بازار'!H2838</f>
        <v/>
      </c>
      <c r="I2835" s="13">
        <f>'دیده بان بازار'!I2838</f>
        <v/>
      </c>
      <c r="J2835" s="13">
        <f>'دیده بان بازار'!J2838</f>
        <v/>
      </c>
      <c r="K2835" s="13">
        <f>'دیده بان بازار'!K2838</f>
        <v/>
      </c>
      <c r="L2835" s="13">
        <f>'دیده بان بازار'!L2838</f>
        <v/>
      </c>
      <c r="M2835" s="13">
        <f>'دیده بان بازار'!M2838</f>
        <v/>
      </c>
      <c r="N2835" s="13">
        <f>'دیده بان بازار'!N2838</f>
        <v/>
      </c>
      <c r="O2835" s="13">
        <f>'دیده بان بازار'!O2838</f>
        <v/>
      </c>
      <c r="P2835" s="13">
        <f>'دیده بان بازار'!P2838</f>
        <v/>
      </c>
      <c r="Q2835" s="13">
        <f>'دیده بان بازار'!Q2838</f>
        <v/>
      </c>
      <c r="R2835" s="13">
        <f>'دیده بان بازار'!R2838</f>
        <v/>
      </c>
      <c r="S2835" s="13">
        <f>'دیده بان بازار'!S2838</f>
        <v/>
      </c>
      <c r="T2835" s="13">
        <f>'دیده بان بازار'!T2838</f>
        <v/>
      </c>
      <c r="U2835" s="13">
        <f>'دیده بان بازار'!U2838</f>
        <v/>
      </c>
      <c r="V2835" s="13">
        <f>'دیده بان بازار'!V2838</f>
        <v/>
      </c>
      <c r="W2835" s="6">
        <f>'دیده بان بازار'!W2838</f>
        <v/>
      </c>
      <c r="X2835" s="11">
        <f>IFERROR(IF(OR(R2835&lt;=0,W2835&lt;=0,S2835&lt;=0,V2835&lt;=0),0,ROUND((S2835/R2835)/(V2835/W2835),2)),0)</f>
        <v/>
      </c>
      <c r="Y2835" s="11">
        <f>IFERROR(IF(OR(S2835&lt;=0,V2835&lt;=0),0,ROUND(S2835/V2835,2)),0)</f>
        <v/>
      </c>
      <c r="Z2835" s="11">
        <f>IFERROR(J2835-M2835,0)</f>
        <v/>
      </c>
      <c r="AA2835" s="11">
        <f>IFERROR(ROUND(MAX(0,MIN(100,((AB2835*0.2)+(AC2835*0.15)+(AD2835*0.15)+(AE2835*0.1)+(AF2835*0.1)+(AG2835*0.15)+(MIN(Y2835/3,1)*100*0.1)+(AI2835*0.05))*((AH2835/100)*0.25+0.75))),0),0)</f>
        <v/>
      </c>
      <c r="AB2835" s="11">
        <f>ROUND(MAX(0,MIN(100,((M2835+10)/20)*100)),0)</f>
        <v/>
      </c>
      <c r="AC2835" s="11">
        <f>IFERROR(IF(D2835&lt;=0,0,ROUND(COUNTIFS($D$4:$D$3359,"&lt;="&amp;D2835,$D$4:$D$3359,"&gt;0")/COUNTIF($D$4:$D$3359,"&gt;0")*100,0)),0)</f>
        <v/>
      </c>
      <c r="AD2835" s="11">
        <f>IF(E2835&lt;=0,0,ROUND(MAX(0,MIN(100,(LOG10(1+E2835/1000000000)/LOG10(101))*100)),0))</f>
        <v/>
      </c>
      <c r="AE2835" s="11">
        <f>IF(O2835=N2835,50,ROUND(MAX(0,MIN(100,((H2835-N2835)/(O2835-N2835))*100)),0))</f>
        <v/>
      </c>
      <c r="AF2835" s="11">
        <f>ROUND(MAX(0,MIN(100,50+((H2835-K2835)/K2835)*1000)),0)</f>
        <v/>
      </c>
      <c r="AG2835" s="11">
        <f>IFERROR(ROUND(MAX(0,MIN(100,50+25*LN(MAX(0.01,X2835)))),0),25)</f>
        <v/>
      </c>
      <c r="AH2835" s="11">
        <f>ROUND(IF(M2835&lt;=-30,0,IF(M2835&lt;=-20,20,IF(M2835&lt;=-10,50,100))),0)</f>
        <v/>
      </c>
      <c r="AI2835" s="11">
        <f>ROUND(MAX(0,MIN(100,50+(Z2835*10))),0)</f>
        <v/>
      </c>
      <c r="AJ2835" s="11">
        <f>IFERROR(IF(--AA2835&gt;=80,"خرید قوی",IF(--AA2835&gt;=70,"خرید مشروط",IF(--AA2835&gt;=60,"مراقبت",IF(--AA2835&gt;=45,"ضعیف","عدم ورود")))),"")</f>
        <v/>
      </c>
    </row>
    <row r="2836">
      <c r="A2836" s="15">
        <f>'دیده بان بازار'!A2839</f>
        <v/>
      </c>
      <c r="B2836" s="16">
        <f>'دیده بان بازار'!B2839</f>
        <v/>
      </c>
      <c r="C2836" s="16">
        <f>'دیده بان بازار'!C2839</f>
        <v/>
      </c>
      <c r="D2836" s="16">
        <f>'دیده بان بازار'!D2839</f>
        <v/>
      </c>
      <c r="E2836" s="17">
        <f>'دیده بان بازار'!E2839</f>
        <v/>
      </c>
      <c r="F2836" s="16">
        <f>'دیده بان بازار'!F2839</f>
        <v/>
      </c>
      <c r="G2836" s="16">
        <f>'دیده بان بازار'!G2839</f>
        <v/>
      </c>
      <c r="H2836" s="16">
        <f>'دیده بان بازار'!H2839</f>
        <v/>
      </c>
      <c r="I2836" s="16">
        <f>'دیده بان بازار'!I2839</f>
        <v/>
      </c>
      <c r="J2836" s="16">
        <f>'دیده بان بازار'!J2839</f>
        <v/>
      </c>
      <c r="K2836" s="16">
        <f>'دیده بان بازار'!K2839</f>
        <v/>
      </c>
      <c r="L2836" s="16">
        <f>'دیده بان بازار'!L2839</f>
        <v/>
      </c>
      <c r="M2836" s="16">
        <f>'دیده بان بازار'!M2839</f>
        <v/>
      </c>
      <c r="N2836" s="16">
        <f>'دیده بان بازار'!N2839</f>
        <v/>
      </c>
      <c r="O2836" s="16">
        <f>'دیده بان بازار'!O2839</f>
        <v/>
      </c>
      <c r="P2836" s="16">
        <f>'دیده بان بازار'!P2839</f>
        <v/>
      </c>
      <c r="Q2836" s="16">
        <f>'دیده بان بازار'!Q2839</f>
        <v/>
      </c>
      <c r="R2836" s="16">
        <f>'دیده بان بازار'!R2839</f>
        <v/>
      </c>
      <c r="S2836" s="16">
        <f>'دیده بان بازار'!S2839</f>
        <v/>
      </c>
      <c r="T2836" s="16">
        <f>'دیده بان بازار'!T2839</f>
        <v/>
      </c>
      <c r="U2836" s="16">
        <f>'دیده بان بازار'!U2839</f>
        <v/>
      </c>
      <c r="V2836" s="16">
        <f>'دیده بان بازار'!V2839</f>
        <v/>
      </c>
      <c r="W2836" s="7">
        <f>'دیده بان بازار'!W2839</f>
        <v/>
      </c>
      <c r="X2836" s="11">
        <f>IFERROR(IF(OR(R2836&lt;=0,W2836&lt;=0,S2836&lt;=0,V2836&lt;=0),0,ROUND((S2836/R2836)/(V2836/W2836),2)),0)</f>
        <v/>
      </c>
      <c r="Y2836" s="11">
        <f>IFERROR(IF(OR(S2836&lt;=0,V2836&lt;=0),0,ROUND(S2836/V2836,2)),0)</f>
        <v/>
      </c>
      <c r="Z2836" s="11">
        <f>IFERROR(J2836-M2836,0)</f>
        <v/>
      </c>
      <c r="AA2836" s="11">
        <f>IFERROR(ROUND(MAX(0,MIN(100,((AB2836*0.2)+(AC2836*0.15)+(AD2836*0.15)+(AE2836*0.1)+(AF2836*0.1)+(AG2836*0.15)+(MIN(Y2836/3,1)*100*0.1)+(AI2836*0.05))*((AH2836/100)*0.25+0.75))),0),0)</f>
        <v/>
      </c>
      <c r="AB2836" s="11">
        <f>ROUND(MAX(0,MIN(100,((M2836+10)/20)*100)),0)</f>
        <v/>
      </c>
      <c r="AC2836" s="11">
        <f>IFERROR(IF(D2836&lt;=0,0,ROUND(COUNTIFS($D$4:$D$3359,"&lt;="&amp;D2836,$D$4:$D$3359,"&gt;0")/COUNTIF($D$4:$D$3359,"&gt;0")*100,0)),0)</f>
        <v/>
      </c>
      <c r="AD2836" s="11">
        <f>IF(E2836&lt;=0,0,ROUND(MAX(0,MIN(100,(LOG10(1+E2836/1000000000)/LOG10(101))*100)),0))</f>
        <v/>
      </c>
      <c r="AE2836" s="11">
        <f>IF(O2836=N2836,50,ROUND(MAX(0,MIN(100,((H2836-N2836)/(O2836-N2836))*100)),0))</f>
        <v/>
      </c>
      <c r="AF2836" s="11">
        <f>ROUND(MAX(0,MIN(100,50+((H2836-K2836)/K2836)*1000)),0)</f>
        <v/>
      </c>
      <c r="AG2836" s="11">
        <f>IFERROR(ROUND(MAX(0,MIN(100,50+25*LN(MAX(0.01,X2836)))),0),25)</f>
        <v/>
      </c>
      <c r="AH2836" s="11">
        <f>ROUND(IF(M2836&lt;=-30,0,IF(M2836&lt;=-20,20,IF(M2836&lt;=-10,50,100))),0)</f>
        <v/>
      </c>
      <c r="AI2836" s="11">
        <f>ROUND(MAX(0,MIN(100,50+(Z2836*10))),0)</f>
        <v/>
      </c>
      <c r="AJ2836" s="11">
        <f>IFERROR(IF(--AA2836&gt;=80,"خرید قوی",IF(--AA2836&gt;=70,"خرید مشروط",IF(--AA2836&gt;=60,"مراقبت",IF(--AA2836&gt;=45,"ضعیف","عدم ورود")))),"")</f>
        <v/>
      </c>
    </row>
    <row r="2837">
      <c r="A2837" s="15">
        <f>'دیده بان بازار'!A2840</f>
        <v/>
      </c>
      <c r="B2837" s="16">
        <f>'دیده بان بازار'!B2840</f>
        <v/>
      </c>
      <c r="C2837" s="16">
        <f>'دیده بان بازار'!C2840</f>
        <v/>
      </c>
      <c r="D2837" s="16">
        <f>'دیده بان بازار'!D2840</f>
        <v/>
      </c>
      <c r="E2837" s="17">
        <f>'دیده بان بازار'!E2840</f>
        <v/>
      </c>
      <c r="F2837" s="16">
        <f>'دیده بان بازار'!F2840</f>
        <v/>
      </c>
      <c r="G2837" s="16">
        <f>'دیده بان بازار'!G2840</f>
        <v/>
      </c>
      <c r="H2837" s="16">
        <f>'دیده بان بازار'!H2840</f>
        <v/>
      </c>
      <c r="I2837" s="16">
        <f>'دیده بان بازار'!I2840</f>
        <v/>
      </c>
      <c r="J2837" s="16">
        <f>'دیده بان بازار'!J2840</f>
        <v/>
      </c>
      <c r="K2837" s="16">
        <f>'دیده بان بازار'!K2840</f>
        <v/>
      </c>
      <c r="L2837" s="16">
        <f>'دیده بان بازار'!L2840</f>
        <v/>
      </c>
      <c r="M2837" s="16">
        <f>'دیده بان بازار'!M2840</f>
        <v/>
      </c>
      <c r="N2837" s="16">
        <f>'دیده بان بازار'!N2840</f>
        <v/>
      </c>
      <c r="O2837" s="16">
        <f>'دیده بان بازار'!O2840</f>
        <v/>
      </c>
      <c r="P2837" s="16">
        <f>'دیده بان بازار'!P2840</f>
        <v/>
      </c>
      <c r="Q2837" s="16">
        <f>'دیده بان بازار'!Q2840</f>
        <v/>
      </c>
      <c r="R2837" s="16">
        <f>'دیده بان بازار'!R2840</f>
        <v/>
      </c>
      <c r="S2837" s="16">
        <f>'دیده بان بازار'!S2840</f>
        <v/>
      </c>
      <c r="T2837" s="16">
        <f>'دیده بان بازار'!T2840</f>
        <v/>
      </c>
      <c r="U2837" s="16">
        <f>'دیده بان بازار'!U2840</f>
        <v/>
      </c>
      <c r="V2837" s="16">
        <f>'دیده بان بازار'!V2840</f>
        <v/>
      </c>
      <c r="W2837" s="7">
        <f>'دیده بان بازار'!W2840</f>
        <v/>
      </c>
      <c r="X2837" s="11">
        <f>IFERROR(IF(OR(R2837&lt;=0,W2837&lt;=0,S2837&lt;=0,V2837&lt;=0),0,ROUND((S2837/R2837)/(V2837/W2837),2)),0)</f>
        <v/>
      </c>
      <c r="Y2837" s="11">
        <f>IFERROR(IF(OR(S2837&lt;=0,V2837&lt;=0),0,ROUND(S2837/V2837,2)),0)</f>
        <v/>
      </c>
      <c r="Z2837" s="11">
        <f>IFERROR(J2837-M2837,0)</f>
        <v/>
      </c>
      <c r="AA2837" s="11">
        <f>IFERROR(ROUND(MAX(0,MIN(100,((AB2837*0.2)+(AC2837*0.15)+(AD2837*0.15)+(AE2837*0.1)+(AF2837*0.1)+(AG2837*0.15)+(MIN(Y2837/3,1)*100*0.1)+(AI2837*0.05))*((AH2837/100)*0.25+0.75))),0),0)</f>
        <v/>
      </c>
      <c r="AB2837" s="11">
        <f>ROUND(MAX(0,MIN(100,((M2837+10)/20)*100)),0)</f>
        <v/>
      </c>
      <c r="AC2837" s="11">
        <f>IFERROR(IF(D2837&lt;=0,0,ROUND(COUNTIFS($D$4:$D$3359,"&lt;="&amp;D2837,$D$4:$D$3359,"&gt;0")/COUNTIF($D$4:$D$3359,"&gt;0")*100,0)),0)</f>
        <v/>
      </c>
      <c r="AD2837" s="11">
        <f>IF(E2837&lt;=0,0,ROUND(MAX(0,MIN(100,(LOG10(1+E2837/1000000000)/LOG10(101))*100)),0))</f>
        <v/>
      </c>
      <c r="AE2837" s="11">
        <f>IF(O2837=N2837,50,ROUND(MAX(0,MIN(100,((H2837-N2837)/(O2837-N2837))*100)),0))</f>
        <v/>
      </c>
      <c r="AF2837" s="11">
        <f>ROUND(MAX(0,MIN(100,50+((H2837-K2837)/K2837)*1000)),0)</f>
        <v/>
      </c>
      <c r="AG2837" s="11">
        <f>IFERROR(ROUND(MAX(0,MIN(100,50+25*LN(MAX(0.01,X2837)))),0),25)</f>
        <v/>
      </c>
      <c r="AH2837" s="11">
        <f>ROUND(IF(M2837&lt;=-30,0,IF(M2837&lt;=-20,20,IF(M2837&lt;=-10,50,100))),0)</f>
        <v/>
      </c>
      <c r="AI2837" s="11">
        <f>ROUND(MAX(0,MIN(100,50+(Z2837*10))),0)</f>
        <v/>
      </c>
      <c r="AJ2837" s="11">
        <f>IFERROR(IF(--AA2837&gt;=80,"خرید قوی",IF(--AA2837&gt;=70,"خرید مشروط",IF(--AA2837&gt;=60,"مراقبت",IF(--AA2837&gt;=45,"ضعیف","عدم ورود")))),"")</f>
        <v/>
      </c>
    </row>
    <row r="2838">
      <c r="A2838" s="12">
        <f>'دیده بان بازار'!A2841</f>
        <v/>
      </c>
      <c r="B2838" s="13">
        <f>'دیده بان بازار'!B2841</f>
        <v/>
      </c>
      <c r="C2838" s="13">
        <f>'دیده بان بازار'!C2841</f>
        <v/>
      </c>
      <c r="D2838" s="13">
        <f>'دیده بان بازار'!D2841</f>
        <v/>
      </c>
      <c r="E2838" s="14">
        <f>'دیده بان بازار'!E2841</f>
        <v/>
      </c>
      <c r="F2838" s="13">
        <f>'دیده بان بازار'!F2841</f>
        <v/>
      </c>
      <c r="G2838" s="13">
        <f>'دیده بان بازار'!G2841</f>
        <v/>
      </c>
      <c r="H2838" s="13">
        <f>'دیده بان بازار'!H2841</f>
        <v/>
      </c>
      <c r="I2838" s="13">
        <f>'دیده بان بازار'!I2841</f>
        <v/>
      </c>
      <c r="J2838" s="13">
        <f>'دیده بان بازار'!J2841</f>
        <v/>
      </c>
      <c r="K2838" s="13">
        <f>'دیده بان بازار'!K2841</f>
        <v/>
      </c>
      <c r="L2838" s="13">
        <f>'دیده بان بازار'!L2841</f>
        <v/>
      </c>
      <c r="M2838" s="13">
        <f>'دیده بان بازار'!M2841</f>
        <v/>
      </c>
      <c r="N2838" s="13">
        <f>'دیده بان بازار'!N2841</f>
        <v/>
      </c>
      <c r="O2838" s="13">
        <f>'دیده بان بازار'!O2841</f>
        <v/>
      </c>
      <c r="P2838" s="13">
        <f>'دیده بان بازار'!P2841</f>
        <v/>
      </c>
      <c r="Q2838" s="13">
        <f>'دیده بان بازار'!Q2841</f>
        <v/>
      </c>
      <c r="R2838" s="13">
        <f>'دیده بان بازار'!R2841</f>
        <v/>
      </c>
      <c r="S2838" s="13">
        <f>'دیده بان بازار'!S2841</f>
        <v/>
      </c>
      <c r="T2838" s="13">
        <f>'دیده بان بازار'!T2841</f>
        <v/>
      </c>
      <c r="U2838" s="13">
        <f>'دیده بان بازار'!U2841</f>
        <v/>
      </c>
      <c r="V2838" s="13">
        <f>'دیده بان بازار'!V2841</f>
        <v/>
      </c>
      <c r="W2838" s="6">
        <f>'دیده بان بازار'!W2841</f>
        <v/>
      </c>
      <c r="X2838" s="11">
        <f>IFERROR(IF(OR(R2838&lt;=0,W2838&lt;=0,S2838&lt;=0,V2838&lt;=0),0,ROUND((S2838/R2838)/(V2838/W2838),2)),0)</f>
        <v/>
      </c>
      <c r="Y2838" s="11">
        <f>IFERROR(IF(OR(S2838&lt;=0,V2838&lt;=0),0,ROUND(S2838/V2838,2)),0)</f>
        <v/>
      </c>
      <c r="Z2838" s="11">
        <f>IFERROR(J2838-M2838,0)</f>
        <v/>
      </c>
      <c r="AA2838" s="11">
        <f>IFERROR(ROUND(MAX(0,MIN(100,((AB2838*0.2)+(AC2838*0.15)+(AD2838*0.15)+(AE2838*0.1)+(AF2838*0.1)+(AG2838*0.15)+(MIN(Y2838/3,1)*100*0.1)+(AI2838*0.05))*((AH2838/100)*0.25+0.75))),0),0)</f>
        <v/>
      </c>
      <c r="AB2838" s="11">
        <f>ROUND(MAX(0,MIN(100,((M2838+10)/20)*100)),0)</f>
        <v/>
      </c>
      <c r="AC2838" s="11">
        <f>IFERROR(IF(D2838&lt;=0,0,ROUND(COUNTIFS($D$4:$D$3359,"&lt;="&amp;D2838,$D$4:$D$3359,"&gt;0")/COUNTIF($D$4:$D$3359,"&gt;0")*100,0)),0)</f>
        <v/>
      </c>
      <c r="AD2838" s="11">
        <f>IF(E2838&lt;=0,0,ROUND(MAX(0,MIN(100,(LOG10(1+E2838/1000000000)/LOG10(101))*100)),0))</f>
        <v/>
      </c>
      <c r="AE2838" s="11">
        <f>IF(O2838=N2838,50,ROUND(MAX(0,MIN(100,((H2838-N2838)/(O2838-N2838))*100)),0))</f>
        <v/>
      </c>
      <c r="AF2838" s="11">
        <f>ROUND(MAX(0,MIN(100,50+((H2838-K2838)/K2838)*1000)),0)</f>
        <v/>
      </c>
      <c r="AG2838" s="11">
        <f>IFERROR(ROUND(MAX(0,MIN(100,50+25*LN(MAX(0.01,X2838)))),0),25)</f>
        <v/>
      </c>
      <c r="AH2838" s="11">
        <f>ROUND(IF(M2838&lt;=-30,0,IF(M2838&lt;=-20,20,IF(M2838&lt;=-10,50,100))),0)</f>
        <v/>
      </c>
      <c r="AI2838" s="11">
        <f>ROUND(MAX(0,MIN(100,50+(Z2838*10))),0)</f>
        <v/>
      </c>
      <c r="AJ2838" s="11">
        <f>IFERROR(IF(--AA2838&gt;=80,"خرید قوی",IF(--AA2838&gt;=70,"خرید مشروط",IF(--AA2838&gt;=60,"مراقبت",IF(--AA2838&gt;=45,"ضعیف","عدم ورود")))),"")</f>
        <v/>
      </c>
    </row>
    <row r="2839">
      <c r="A2839" s="15">
        <f>'دیده بان بازار'!A2842</f>
        <v/>
      </c>
      <c r="B2839" s="16">
        <f>'دیده بان بازار'!B2842</f>
        <v/>
      </c>
      <c r="C2839" s="16">
        <f>'دیده بان بازار'!C2842</f>
        <v/>
      </c>
      <c r="D2839" s="16">
        <f>'دیده بان بازار'!D2842</f>
        <v/>
      </c>
      <c r="E2839" s="17">
        <f>'دیده بان بازار'!E2842</f>
        <v/>
      </c>
      <c r="F2839" s="16">
        <f>'دیده بان بازار'!F2842</f>
        <v/>
      </c>
      <c r="G2839" s="16">
        <f>'دیده بان بازار'!G2842</f>
        <v/>
      </c>
      <c r="H2839" s="16">
        <f>'دیده بان بازار'!H2842</f>
        <v/>
      </c>
      <c r="I2839" s="16">
        <f>'دیده بان بازار'!I2842</f>
        <v/>
      </c>
      <c r="J2839" s="16">
        <f>'دیده بان بازار'!J2842</f>
        <v/>
      </c>
      <c r="K2839" s="16">
        <f>'دیده بان بازار'!K2842</f>
        <v/>
      </c>
      <c r="L2839" s="16">
        <f>'دیده بان بازار'!L2842</f>
        <v/>
      </c>
      <c r="M2839" s="16">
        <f>'دیده بان بازار'!M2842</f>
        <v/>
      </c>
      <c r="N2839" s="16">
        <f>'دیده بان بازار'!N2842</f>
        <v/>
      </c>
      <c r="O2839" s="16">
        <f>'دیده بان بازار'!O2842</f>
        <v/>
      </c>
      <c r="P2839" s="16">
        <f>'دیده بان بازار'!P2842</f>
        <v/>
      </c>
      <c r="Q2839" s="16">
        <f>'دیده بان بازار'!Q2842</f>
        <v/>
      </c>
      <c r="R2839" s="16">
        <f>'دیده بان بازار'!R2842</f>
        <v/>
      </c>
      <c r="S2839" s="16">
        <f>'دیده بان بازار'!S2842</f>
        <v/>
      </c>
      <c r="T2839" s="16">
        <f>'دیده بان بازار'!T2842</f>
        <v/>
      </c>
      <c r="U2839" s="16">
        <f>'دیده بان بازار'!U2842</f>
        <v/>
      </c>
      <c r="V2839" s="16">
        <f>'دیده بان بازار'!V2842</f>
        <v/>
      </c>
      <c r="W2839" s="7">
        <f>'دیده بان بازار'!W2842</f>
        <v/>
      </c>
      <c r="X2839" s="11">
        <f>IFERROR(IF(OR(R2839&lt;=0,W2839&lt;=0,S2839&lt;=0,V2839&lt;=0),0,ROUND((S2839/R2839)/(V2839/W2839),2)),0)</f>
        <v/>
      </c>
      <c r="Y2839" s="11">
        <f>IFERROR(IF(OR(S2839&lt;=0,V2839&lt;=0),0,ROUND(S2839/V2839,2)),0)</f>
        <v/>
      </c>
      <c r="Z2839" s="11">
        <f>IFERROR(J2839-M2839,0)</f>
        <v/>
      </c>
      <c r="AA2839" s="11">
        <f>IFERROR(ROUND(MAX(0,MIN(100,((AB2839*0.2)+(AC2839*0.15)+(AD2839*0.15)+(AE2839*0.1)+(AF2839*0.1)+(AG2839*0.15)+(MIN(Y2839/3,1)*100*0.1)+(AI2839*0.05))*((AH2839/100)*0.25+0.75))),0),0)</f>
        <v/>
      </c>
      <c r="AB2839" s="11">
        <f>ROUND(MAX(0,MIN(100,((M2839+10)/20)*100)),0)</f>
        <v/>
      </c>
      <c r="AC2839" s="11">
        <f>IFERROR(IF(D2839&lt;=0,0,ROUND(COUNTIFS($D$4:$D$3359,"&lt;="&amp;D2839,$D$4:$D$3359,"&gt;0")/COUNTIF($D$4:$D$3359,"&gt;0")*100,0)),0)</f>
        <v/>
      </c>
      <c r="AD2839" s="11">
        <f>IF(E2839&lt;=0,0,ROUND(MAX(0,MIN(100,(LOG10(1+E2839/1000000000)/LOG10(101))*100)),0))</f>
        <v/>
      </c>
      <c r="AE2839" s="11">
        <f>IF(O2839=N2839,50,ROUND(MAX(0,MIN(100,((H2839-N2839)/(O2839-N2839))*100)),0))</f>
        <v/>
      </c>
      <c r="AF2839" s="11">
        <f>ROUND(MAX(0,MIN(100,50+((H2839-K2839)/K2839)*1000)),0)</f>
        <v/>
      </c>
      <c r="AG2839" s="11">
        <f>IFERROR(ROUND(MAX(0,MIN(100,50+25*LN(MAX(0.01,X2839)))),0),25)</f>
        <v/>
      </c>
      <c r="AH2839" s="11">
        <f>ROUND(IF(M2839&lt;=-30,0,IF(M2839&lt;=-20,20,IF(M2839&lt;=-10,50,100))),0)</f>
        <v/>
      </c>
      <c r="AI2839" s="11">
        <f>ROUND(MAX(0,MIN(100,50+(Z2839*10))),0)</f>
        <v/>
      </c>
      <c r="AJ2839" s="11">
        <f>IFERROR(IF(--AA2839&gt;=80,"خرید قوی",IF(--AA2839&gt;=70,"خرید مشروط",IF(--AA2839&gt;=60,"مراقبت",IF(--AA2839&gt;=45,"ضعیف","عدم ورود")))),"")</f>
        <v/>
      </c>
    </row>
    <row r="2840">
      <c r="A2840" s="12">
        <f>'دیده بان بازار'!A2843</f>
        <v/>
      </c>
      <c r="B2840" s="13">
        <f>'دیده بان بازار'!B2843</f>
        <v/>
      </c>
      <c r="C2840" s="13">
        <f>'دیده بان بازار'!C2843</f>
        <v/>
      </c>
      <c r="D2840" s="13">
        <f>'دیده بان بازار'!D2843</f>
        <v/>
      </c>
      <c r="E2840" s="14">
        <f>'دیده بان بازار'!E2843</f>
        <v/>
      </c>
      <c r="F2840" s="13">
        <f>'دیده بان بازار'!F2843</f>
        <v/>
      </c>
      <c r="G2840" s="13">
        <f>'دیده بان بازار'!G2843</f>
        <v/>
      </c>
      <c r="H2840" s="13">
        <f>'دیده بان بازار'!H2843</f>
        <v/>
      </c>
      <c r="I2840" s="13">
        <f>'دیده بان بازار'!I2843</f>
        <v/>
      </c>
      <c r="J2840" s="13">
        <f>'دیده بان بازار'!J2843</f>
        <v/>
      </c>
      <c r="K2840" s="13">
        <f>'دیده بان بازار'!K2843</f>
        <v/>
      </c>
      <c r="L2840" s="13">
        <f>'دیده بان بازار'!L2843</f>
        <v/>
      </c>
      <c r="M2840" s="13">
        <f>'دیده بان بازار'!M2843</f>
        <v/>
      </c>
      <c r="N2840" s="13">
        <f>'دیده بان بازار'!N2843</f>
        <v/>
      </c>
      <c r="O2840" s="13">
        <f>'دیده بان بازار'!O2843</f>
        <v/>
      </c>
      <c r="P2840" s="13">
        <f>'دیده بان بازار'!P2843</f>
        <v/>
      </c>
      <c r="Q2840" s="13">
        <f>'دیده بان بازار'!Q2843</f>
        <v/>
      </c>
      <c r="R2840" s="13">
        <f>'دیده بان بازار'!R2843</f>
        <v/>
      </c>
      <c r="S2840" s="13">
        <f>'دیده بان بازار'!S2843</f>
        <v/>
      </c>
      <c r="T2840" s="13">
        <f>'دیده بان بازار'!T2843</f>
        <v/>
      </c>
      <c r="U2840" s="13">
        <f>'دیده بان بازار'!U2843</f>
        <v/>
      </c>
      <c r="V2840" s="13">
        <f>'دیده بان بازار'!V2843</f>
        <v/>
      </c>
      <c r="W2840" s="6">
        <f>'دیده بان بازار'!W2843</f>
        <v/>
      </c>
      <c r="X2840" s="11">
        <f>IFERROR(IF(OR(R2840&lt;=0,W2840&lt;=0,S2840&lt;=0,V2840&lt;=0),0,ROUND((S2840/R2840)/(V2840/W2840),2)),0)</f>
        <v/>
      </c>
      <c r="Y2840" s="11">
        <f>IFERROR(IF(OR(S2840&lt;=0,V2840&lt;=0),0,ROUND(S2840/V2840,2)),0)</f>
        <v/>
      </c>
      <c r="Z2840" s="11">
        <f>IFERROR(J2840-M2840,0)</f>
        <v/>
      </c>
      <c r="AA2840" s="11">
        <f>IFERROR(ROUND(MAX(0,MIN(100,((AB2840*0.2)+(AC2840*0.15)+(AD2840*0.15)+(AE2840*0.1)+(AF2840*0.1)+(AG2840*0.15)+(MIN(Y2840/3,1)*100*0.1)+(AI2840*0.05))*((AH2840/100)*0.25+0.75))),0),0)</f>
        <v/>
      </c>
      <c r="AB2840" s="11">
        <f>ROUND(MAX(0,MIN(100,((M2840+10)/20)*100)),0)</f>
        <v/>
      </c>
      <c r="AC2840" s="11">
        <f>IFERROR(IF(D2840&lt;=0,0,ROUND(COUNTIFS($D$4:$D$3359,"&lt;="&amp;D2840,$D$4:$D$3359,"&gt;0")/COUNTIF($D$4:$D$3359,"&gt;0")*100,0)),0)</f>
        <v/>
      </c>
      <c r="AD2840" s="11">
        <f>IF(E2840&lt;=0,0,ROUND(MAX(0,MIN(100,(LOG10(1+E2840/1000000000)/LOG10(101))*100)),0))</f>
        <v/>
      </c>
      <c r="AE2840" s="11">
        <f>IF(O2840=N2840,50,ROUND(MAX(0,MIN(100,((H2840-N2840)/(O2840-N2840))*100)),0))</f>
        <v/>
      </c>
      <c r="AF2840" s="11">
        <f>ROUND(MAX(0,MIN(100,50+((H2840-K2840)/K2840)*1000)),0)</f>
        <v/>
      </c>
      <c r="AG2840" s="11">
        <f>IFERROR(ROUND(MAX(0,MIN(100,50+25*LN(MAX(0.01,X2840)))),0),25)</f>
        <v/>
      </c>
      <c r="AH2840" s="11">
        <f>ROUND(IF(M2840&lt;=-30,0,IF(M2840&lt;=-20,20,IF(M2840&lt;=-10,50,100))),0)</f>
        <v/>
      </c>
      <c r="AI2840" s="11">
        <f>ROUND(MAX(0,MIN(100,50+(Z2840*10))),0)</f>
        <v/>
      </c>
      <c r="AJ2840" s="11">
        <f>IFERROR(IF(--AA2840&gt;=80,"خرید قوی",IF(--AA2840&gt;=70,"خرید مشروط",IF(--AA2840&gt;=60,"مراقبت",IF(--AA2840&gt;=45,"ضعیف","عدم ورود")))),"")</f>
        <v/>
      </c>
    </row>
    <row r="2841">
      <c r="A2841" s="15">
        <f>'دیده بان بازار'!A2844</f>
        <v/>
      </c>
      <c r="B2841" s="16">
        <f>'دیده بان بازار'!B2844</f>
        <v/>
      </c>
      <c r="C2841" s="16">
        <f>'دیده بان بازار'!C2844</f>
        <v/>
      </c>
      <c r="D2841" s="16">
        <f>'دیده بان بازار'!D2844</f>
        <v/>
      </c>
      <c r="E2841" s="17">
        <f>'دیده بان بازار'!E2844</f>
        <v/>
      </c>
      <c r="F2841" s="16">
        <f>'دیده بان بازار'!F2844</f>
        <v/>
      </c>
      <c r="G2841" s="16">
        <f>'دیده بان بازار'!G2844</f>
        <v/>
      </c>
      <c r="H2841" s="16">
        <f>'دیده بان بازار'!H2844</f>
        <v/>
      </c>
      <c r="I2841" s="16">
        <f>'دیده بان بازار'!I2844</f>
        <v/>
      </c>
      <c r="J2841" s="16">
        <f>'دیده بان بازار'!J2844</f>
        <v/>
      </c>
      <c r="K2841" s="16">
        <f>'دیده بان بازار'!K2844</f>
        <v/>
      </c>
      <c r="L2841" s="16">
        <f>'دیده بان بازار'!L2844</f>
        <v/>
      </c>
      <c r="M2841" s="16">
        <f>'دیده بان بازار'!M2844</f>
        <v/>
      </c>
      <c r="N2841" s="16">
        <f>'دیده بان بازار'!N2844</f>
        <v/>
      </c>
      <c r="O2841" s="16">
        <f>'دیده بان بازار'!O2844</f>
        <v/>
      </c>
      <c r="P2841" s="16">
        <f>'دیده بان بازار'!P2844</f>
        <v/>
      </c>
      <c r="Q2841" s="16">
        <f>'دیده بان بازار'!Q2844</f>
        <v/>
      </c>
      <c r="R2841" s="16">
        <f>'دیده بان بازار'!R2844</f>
        <v/>
      </c>
      <c r="S2841" s="16">
        <f>'دیده بان بازار'!S2844</f>
        <v/>
      </c>
      <c r="T2841" s="16">
        <f>'دیده بان بازار'!T2844</f>
        <v/>
      </c>
      <c r="U2841" s="16">
        <f>'دیده بان بازار'!U2844</f>
        <v/>
      </c>
      <c r="V2841" s="16">
        <f>'دیده بان بازار'!V2844</f>
        <v/>
      </c>
      <c r="W2841" s="7">
        <f>'دیده بان بازار'!W2844</f>
        <v/>
      </c>
      <c r="X2841" s="11">
        <f>IFERROR(IF(OR(R2841&lt;=0,W2841&lt;=0,S2841&lt;=0,V2841&lt;=0),0,ROUND((S2841/R2841)/(V2841/W2841),2)),0)</f>
        <v/>
      </c>
      <c r="Y2841" s="11">
        <f>IFERROR(IF(OR(S2841&lt;=0,V2841&lt;=0),0,ROUND(S2841/V2841,2)),0)</f>
        <v/>
      </c>
      <c r="Z2841" s="11">
        <f>IFERROR(J2841-M2841,0)</f>
        <v/>
      </c>
      <c r="AA2841" s="11">
        <f>IFERROR(ROUND(MAX(0,MIN(100,((AB2841*0.2)+(AC2841*0.15)+(AD2841*0.15)+(AE2841*0.1)+(AF2841*0.1)+(AG2841*0.15)+(MIN(Y2841/3,1)*100*0.1)+(AI2841*0.05))*((AH2841/100)*0.25+0.75))),0),0)</f>
        <v/>
      </c>
      <c r="AB2841" s="11">
        <f>ROUND(MAX(0,MIN(100,((M2841+10)/20)*100)),0)</f>
        <v/>
      </c>
      <c r="AC2841" s="11">
        <f>IFERROR(IF(D2841&lt;=0,0,ROUND(COUNTIFS($D$4:$D$3359,"&lt;="&amp;D2841,$D$4:$D$3359,"&gt;0")/COUNTIF($D$4:$D$3359,"&gt;0")*100,0)),0)</f>
        <v/>
      </c>
      <c r="AD2841" s="11">
        <f>IF(E2841&lt;=0,0,ROUND(MAX(0,MIN(100,(LOG10(1+E2841/1000000000)/LOG10(101))*100)),0))</f>
        <v/>
      </c>
      <c r="AE2841" s="11">
        <f>IF(O2841=N2841,50,ROUND(MAX(0,MIN(100,((H2841-N2841)/(O2841-N2841))*100)),0))</f>
        <v/>
      </c>
      <c r="AF2841" s="11">
        <f>ROUND(MAX(0,MIN(100,50+((H2841-K2841)/K2841)*1000)),0)</f>
        <v/>
      </c>
      <c r="AG2841" s="11">
        <f>IFERROR(ROUND(MAX(0,MIN(100,50+25*LN(MAX(0.01,X2841)))),0),25)</f>
        <v/>
      </c>
      <c r="AH2841" s="11">
        <f>ROUND(IF(M2841&lt;=-30,0,IF(M2841&lt;=-20,20,IF(M2841&lt;=-10,50,100))),0)</f>
        <v/>
      </c>
      <c r="AI2841" s="11">
        <f>ROUND(MAX(0,MIN(100,50+(Z2841*10))),0)</f>
        <v/>
      </c>
      <c r="AJ2841" s="11">
        <f>IFERROR(IF(--AA2841&gt;=80,"خرید قوی",IF(--AA2841&gt;=70,"خرید مشروط",IF(--AA2841&gt;=60,"مراقبت",IF(--AA2841&gt;=45,"ضعیف","عدم ورود")))),"")</f>
        <v/>
      </c>
    </row>
    <row r="2842">
      <c r="A2842" s="12">
        <f>'دیده بان بازار'!A2845</f>
        <v/>
      </c>
      <c r="B2842" s="13">
        <f>'دیده بان بازار'!B2845</f>
        <v/>
      </c>
      <c r="C2842" s="13">
        <f>'دیده بان بازار'!C2845</f>
        <v/>
      </c>
      <c r="D2842" s="13">
        <f>'دیده بان بازار'!D2845</f>
        <v/>
      </c>
      <c r="E2842" s="14">
        <f>'دیده بان بازار'!E2845</f>
        <v/>
      </c>
      <c r="F2842" s="13">
        <f>'دیده بان بازار'!F2845</f>
        <v/>
      </c>
      <c r="G2842" s="13">
        <f>'دیده بان بازار'!G2845</f>
        <v/>
      </c>
      <c r="H2842" s="13">
        <f>'دیده بان بازار'!H2845</f>
        <v/>
      </c>
      <c r="I2842" s="13">
        <f>'دیده بان بازار'!I2845</f>
        <v/>
      </c>
      <c r="J2842" s="13">
        <f>'دیده بان بازار'!J2845</f>
        <v/>
      </c>
      <c r="K2842" s="13">
        <f>'دیده بان بازار'!K2845</f>
        <v/>
      </c>
      <c r="L2842" s="13">
        <f>'دیده بان بازار'!L2845</f>
        <v/>
      </c>
      <c r="M2842" s="13">
        <f>'دیده بان بازار'!M2845</f>
        <v/>
      </c>
      <c r="N2842" s="13">
        <f>'دیده بان بازار'!N2845</f>
        <v/>
      </c>
      <c r="O2842" s="13">
        <f>'دیده بان بازار'!O2845</f>
        <v/>
      </c>
      <c r="P2842" s="13">
        <f>'دیده بان بازار'!P2845</f>
        <v/>
      </c>
      <c r="Q2842" s="13">
        <f>'دیده بان بازار'!Q2845</f>
        <v/>
      </c>
      <c r="R2842" s="13">
        <f>'دیده بان بازار'!R2845</f>
        <v/>
      </c>
      <c r="S2842" s="13">
        <f>'دیده بان بازار'!S2845</f>
        <v/>
      </c>
      <c r="T2842" s="13">
        <f>'دیده بان بازار'!T2845</f>
        <v/>
      </c>
      <c r="U2842" s="13">
        <f>'دیده بان بازار'!U2845</f>
        <v/>
      </c>
      <c r="V2842" s="13">
        <f>'دیده بان بازار'!V2845</f>
        <v/>
      </c>
      <c r="W2842" s="6">
        <f>'دیده بان بازار'!W2845</f>
        <v/>
      </c>
      <c r="X2842" s="11">
        <f>IFERROR(IF(OR(R2842&lt;=0,W2842&lt;=0,S2842&lt;=0,V2842&lt;=0),0,ROUND((S2842/R2842)/(V2842/W2842),2)),0)</f>
        <v/>
      </c>
      <c r="Y2842" s="11">
        <f>IFERROR(IF(OR(S2842&lt;=0,V2842&lt;=0),0,ROUND(S2842/V2842,2)),0)</f>
        <v/>
      </c>
      <c r="Z2842" s="11">
        <f>IFERROR(J2842-M2842,0)</f>
        <v/>
      </c>
      <c r="AA2842" s="11">
        <f>IFERROR(ROUND(MAX(0,MIN(100,((AB2842*0.2)+(AC2842*0.15)+(AD2842*0.15)+(AE2842*0.1)+(AF2842*0.1)+(AG2842*0.15)+(MIN(Y2842/3,1)*100*0.1)+(AI2842*0.05))*((AH2842/100)*0.25+0.75))),0),0)</f>
        <v/>
      </c>
      <c r="AB2842" s="11">
        <f>ROUND(MAX(0,MIN(100,((M2842+10)/20)*100)),0)</f>
        <v/>
      </c>
      <c r="AC2842" s="11">
        <f>IFERROR(IF(D2842&lt;=0,0,ROUND(COUNTIFS($D$4:$D$3359,"&lt;="&amp;D2842,$D$4:$D$3359,"&gt;0")/COUNTIF($D$4:$D$3359,"&gt;0")*100,0)),0)</f>
        <v/>
      </c>
      <c r="AD2842" s="11">
        <f>IF(E2842&lt;=0,0,ROUND(MAX(0,MIN(100,(LOG10(1+E2842/1000000000)/LOG10(101))*100)),0))</f>
        <v/>
      </c>
      <c r="AE2842" s="11">
        <f>IF(O2842=N2842,50,ROUND(MAX(0,MIN(100,((H2842-N2842)/(O2842-N2842))*100)),0))</f>
        <v/>
      </c>
      <c r="AF2842" s="11">
        <f>ROUND(MAX(0,MIN(100,50+((H2842-K2842)/K2842)*1000)),0)</f>
        <v/>
      </c>
      <c r="AG2842" s="11">
        <f>IFERROR(ROUND(MAX(0,MIN(100,50+25*LN(MAX(0.01,X2842)))),0),25)</f>
        <v/>
      </c>
      <c r="AH2842" s="11">
        <f>ROUND(IF(M2842&lt;=-30,0,IF(M2842&lt;=-20,20,IF(M2842&lt;=-10,50,100))),0)</f>
        <v/>
      </c>
      <c r="AI2842" s="11">
        <f>ROUND(MAX(0,MIN(100,50+(Z2842*10))),0)</f>
        <v/>
      </c>
      <c r="AJ2842" s="11">
        <f>IFERROR(IF(--AA2842&gt;=80,"خرید قوی",IF(--AA2842&gt;=70,"خرید مشروط",IF(--AA2842&gt;=60,"مراقبت",IF(--AA2842&gt;=45,"ضعیف","عدم ورود")))),"")</f>
        <v/>
      </c>
    </row>
    <row r="2843">
      <c r="A2843" s="15">
        <f>'دیده بان بازار'!A2846</f>
        <v/>
      </c>
      <c r="B2843" s="16">
        <f>'دیده بان بازار'!B2846</f>
        <v/>
      </c>
      <c r="C2843" s="16">
        <f>'دیده بان بازار'!C2846</f>
        <v/>
      </c>
      <c r="D2843" s="16">
        <f>'دیده بان بازار'!D2846</f>
        <v/>
      </c>
      <c r="E2843" s="17">
        <f>'دیده بان بازار'!E2846</f>
        <v/>
      </c>
      <c r="F2843" s="16">
        <f>'دیده بان بازار'!F2846</f>
        <v/>
      </c>
      <c r="G2843" s="16">
        <f>'دیده بان بازار'!G2846</f>
        <v/>
      </c>
      <c r="H2843" s="16">
        <f>'دیده بان بازار'!H2846</f>
        <v/>
      </c>
      <c r="I2843" s="16">
        <f>'دیده بان بازار'!I2846</f>
        <v/>
      </c>
      <c r="J2843" s="16">
        <f>'دیده بان بازار'!J2846</f>
        <v/>
      </c>
      <c r="K2843" s="16">
        <f>'دیده بان بازار'!K2846</f>
        <v/>
      </c>
      <c r="L2843" s="16">
        <f>'دیده بان بازار'!L2846</f>
        <v/>
      </c>
      <c r="M2843" s="16">
        <f>'دیده بان بازار'!M2846</f>
        <v/>
      </c>
      <c r="N2843" s="16">
        <f>'دیده بان بازار'!N2846</f>
        <v/>
      </c>
      <c r="O2843" s="16">
        <f>'دیده بان بازار'!O2846</f>
        <v/>
      </c>
      <c r="P2843" s="16">
        <f>'دیده بان بازار'!P2846</f>
        <v/>
      </c>
      <c r="Q2843" s="16">
        <f>'دیده بان بازار'!Q2846</f>
        <v/>
      </c>
      <c r="R2843" s="16">
        <f>'دیده بان بازار'!R2846</f>
        <v/>
      </c>
      <c r="S2843" s="16">
        <f>'دیده بان بازار'!S2846</f>
        <v/>
      </c>
      <c r="T2843" s="16">
        <f>'دیده بان بازار'!T2846</f>
        <v/>
      </c>
      <c r="U2843" s="16">
        <f>'دیده بان بازار'!U2846</f>
        <v/>
      </c>
      <c r="V2843" s="16">
        <f>'دیده بان بازار'!V2846</f>
        <v/>
      </c>
      <c r="W2843" s="7">
        <f>'دیده بان بازار'!W2846</f>
        <v/>
      </c>
      <c r="X2843" s="11">
        <f>IFERROR(IF(OR(R2843&lt;=0,W2843&lt;=0,S2843&lt;=0,V2843&lt;=0),0,ROUND((S2843/R2843)/(V2843/W2843),2)),0)</f>
        <v/>
      </c>
      <c r="Y2843" s="11">
        <f>IFERROR(IF(OR(S2843&lt;=0,V2843&lt;=0),0,ROUND(S2843/V2843,2)),0)</f>
        <v/>
      </c>
      <c r="Z2843" s="11">
        <f>IFERROR(J2843-M2843,0)</f>
        <v/>
      </c>
      <c r="AA2843" s="11">
        <f>IFERROR(ROUND(MAX(0,MIN(100,((AB2843*0.2)+(AC2843*0.15)+(AD2843*0.15)+(AE2843*0.1)+(AF2843*0.1)+(AG2843*0.15)+(MIN(Y2843/3,1)*100*0.1)+(AI2843*0.05))*((AH2843/100)*0.25+0.75))),0),0)</f>
        <v/>
      </c>
      <c r="AB2843" s="11">
        <f>ROUND(MAX(0,MIN(100,((M2843+10)/20)*100)),0)</f>
        <v/>
      </c>
      <c r="AC2843" s="11">
        <f>IFERROR(IF(D2843&lt;=0,0,ROUND(COUNTIFS($D$4:$D$3359,"&lt;="&amp;D2843,$D$4:$D$3359,"&gt;0")/COUNTIF($D$4:$D$3359,"&gt;0")*100,0)),0)</f>
        <v/>
      </c>
      <c r="AD2843" s="11">
        <f>IF(E2843&lt;=0,0,ROUND(MAX(0,MIN(100,(LOG10(1+E2843/1000000000)/LOG10(101))*100)),0))</f>
        <v/>
      </c>
      <c r="AE2843" s="11">
        <f>IF(O2843=N2843,50,ROUND(MAX(0,MIN(100,((H2843-N2843)/(O2843-N2843))*100)),0))</f>
        <v/>
      </c>
      <c r="AF2843" s="11">
        <f>ROUND(MAX(0,MIN(100,50+((H2843-K2843)/K2843)*1000)),0)</f>
        <v/>
      </c>
      <c r="AG2843" s="11">
        <f>IFERROR(ROUND(MAX(0,MIN(100,50+25*LN(MAX(0.01,X2843)))),0),25)</f>
        <v/>
      </c>
      <c r="AH2843" s="11">
        <f>ROUND(IF(M2843&lt;=-30,0,IF(M2843&lt;=-20,20,IF(M2843&lt;=-10,50,100))),0)</f>
        <v/>
      </c>
      <c r="AI2843" s="11">
        <f>ROUND(MAX(0,MIN(100,50+(Z2843*10))),0)</f>
        <v/>
      </c>
      <c r="AJ2843" s="11">
        <f>IFERROR(IF(--AA2843&gt;=80,"خرید قوی",IF(--AA2843&gt;=70,"خرید مشروط",IF(--AA2843&gt;=60,"مراقبت",IF(--AA2843&gt;=45,"ضعیف","عدم ورود")))),"")</f>
        <v/>
      </c>
    </row>
    <row r="2844">
      <c r="A2844" s="12">
        <f>'دیده بان بازار'!A2847</f>
        <v/>
      </c>
      <c r="B2844" s="13">
        <f>'دیده بان بازار'!B2847</f>
        <v/>
      </c>
      <c r="C2844" s="13">
        <f>'دیده بان بازار'!C2847</f>
        <v/>
      </c>
      <c r="D2844" s="13">
        <f>'دیده بان بازار'!D2847</f>
        <v/>
      </c>
      <c r="E2844" s="14">
        <f>'دیده بان بازار'!E2847</f>
        <v/>
      </c>
      <c r="F2844" s="13">
        <f>'دیده بان بازار'!F2847</f>
        <v/>
      </c>
      <c r="G2844" s="13">
        <f>'دیده بان بازار'!G2847</f>
        <v/>
      </c>
      <c r="H2844" s="13">
        <f>'دیده بان بازار'!H2847</f>
        <v/>
      </c>
      <c r="I2844" s="13">
        <f>'دیده بان بازار'!I2847</f>
        <v/>
      </c>
      <c r="J2844" s="13">
        <f>'دیده بان بازار'!J2847</f>
        <v/>
      </c>
      <c r="K2844" s="13">
        <f>'دیده بان بازار'!K2847</f>
        <v/>
      </c>
      <c r="L2844" s="13">
        <f>'دیده بان بازار'!L2847</f>
        <v/>
      </c>
      <c r="M2844" s="13">
        <f>'دیده بان بازار'!M2847</f>
        <v/>
      </c>
      <c r="N2844" s="13">
        <f>'دیده بان بازار'!N2847</f>
        <v/>
      </c>
      <c r="O2844" s="13">
        <f>'دیده بان بازار'!O2847</f>
        <v/>
      </c>
      <c r="P2844" s="13">
        <f>'دیده بان بازار'!P2847</f>
        <v/>
      </c>
      <c r="Q2844" s="13">
        <f>'دیده بان بازار'!Q2847</f>
        <v/>
      </c>
      <c r="R2844" s="13">
        <f>'دیده بان بازار'!R2847</f>
        <v/>
      </c>
      <c r="S2844" s="13">
        <f>'دیده بان بازار'!S2847</f>
        <v/>
      </c>
      <c r="T2844" s="13">
        <f>'دیده بان بازار'!T2847</f>
        <v/>
      </c>
      <c r="U2844" s="13">
        <f>'دیده بان بازار'!U2847</f>
        <v/>
      </c>
      <c r="V2844" s="13">
        <f>'دیده بان بازار'!V2847</f>
        <v/>
      </c>
      <c r="W2844" s="6">
        <f>'دیده بان بازار'!W2847</f>
        <v/>
      </c>
      <c r="X2844" s="11">
        <f>IFERROR(IF(OR(R2844&lt;=0,W2844&lt;=0,S2844&lt;=0,V2844&lt;=0),0,ROUND((S2844/R2844)/(V2844/W2844),2)),0)</f>
        <v/>
      </c>
      <c r="Y2844" s="11">
        <f>IFERROR(IF(OR(S2844&lt;=0,V2844&lt;=0),0,ROUND(S2844/V2844,2)),0)</f>
        <v/>
      </c>
      <c r="Z2844" s="11">
        <f>IFERROR(J2844-M2844,0)</f>
        <v/>
      </c>
      <c r="AA2844" s="11">
        <f>IFERROR(ROUND(MAX(0,MIN(100,((AB2844*0.2)+(AC2844*0.15)+(AD2844*0.15)+(AE2844*0.1)+(AF2844*0.1)+(AG2844*0.15)+(MIN(Y2844/3,1)*100*0.1)+(AI2844*0.05))*((AH2844/100)*0.25+0.75))),0),0)</f>
        <v/>
      </c>
      <c r="AB2844" s="11">
        <f>ROUND(MAX(0,MIN(100,((M2844+10)/20)*100)),0)</f>
        <v/>
      </c>
      <c r="AC2844" s="11">
        <f>IFERROR(IF(D2844&lt;=0,0,ROUND(COUNTIFS($D$4:$D$3359,"&lt;="&amp;D2844,$D$4:$D$3359,"&gt;0")/COUNTIF($D$4:$D$3359,"&gt;0")*100,0)),0)</f>
        <v/>
      </c>
      <c r="AD2844" s="11">
        <f>IF(E2844&lt;=0,0,ROUND(MAX(0,MIN(100,(LOG10(1+E2844/1000000000)/LOG10(101))*100)),0))</f>
        <v/>
      </c>
      <c r="AE2844" s="11">
        <f>IF(O2844=N2844,50,ROUND(MAX(0,MIN(100,((H2844-N2844)/(O2844-N2844))*100)),0))</f>
        <v/>
      </c>
      <c r="AF2844" s="11">
        <f>ROUND(MAX(0,MIN(100,50+((H2844-K2844)/K2844)*1000)),0)</f>
        <v/>
      </c>
      <c r="AG2844" s="11">
        <f>IFERROR(ROUND(MAX(0,MIN(100,50+25*LN(MAX(0.01,X2844)))),0),25)</f>
        <v/>
      </c>
      <c r="AH2844" s="11">
        <f>ROUND(IF(M2844&lt;=-30,0,IF(M2844&lt;=-20,20,IF(M2844&lt;=-10,50,100))),0)</f>
        <v/>
      </c>
      <c r="AI2844" s="11">
        <f>ROUND(MAX(0,MIN(100,50+(Z2844*10))),0)</f>
        <v/>
      </c>
      <c r="AJ2844" s="11">
        <f>IFERROR(IF(--AA2844&gt;=80,"خرید قوی",IF(--AA2844&gt;=70,"خرید مشروط",IF(--AA2844&gt;=60,"مراقبت",IF(--AA2844&gt;=45,"ضعیف","عدم ورود")))),"")</f>
        <v/>
      </c>
    </row>
    <row r="2845">
      <c r="A2845" s="15">
        <f>'دیده بان بازار'!A2848</f>
        <v/>
      </c>
      <c r="B2845" s="16">
        <f>'دیده بان بازار'!B2848</f>
        <v/>
      </c>
      <c r="C2845" s="16">
        <f>'دیده بان بازار'!C2848</f>
        <v/>
      </c>
      <c r="D2845" s="16">
        <f>'دیده بان بازار'!D2848</f>
        <v/>
      </c>
      <c r="E2845" s="17">
        <f>'دیده بان بازار'!E2848</f>
        <v/>
      </c>
      <c r="F2845" s="16">
        <f>'دیده بان بازار'!F2848</f>
        <v/>
      </c>
      <c r="G2845" s="16">
        <f>'دیده بان بازار'!G2848</f>
        <v/>
      </c>
      <c r="H2845" s="16">
        <f>'دیده بان بازار'!H2848</f>
        <v/>
      </c>
      <c r="I2845" s="16">
        <f>'دیده بان بازار'!I2848</f>
        <v/>
      </c>
      <c r="J2845" s="16">
        <f>'دیده بان بازار'!J2848</f>
        <v/>
      </c>
      <c r="K2845" s="16">
        <f>'دیده بان بازار'!K2848</f>
        <v/>
      </c>
      <c r="L2845" s="16">
        <f>'دیده بان بازار'!L2848</f>
        <v/>
      </c>
      <c r="M2845" s="16">
        <f>'دیده بان بازار'!M2848</f>
        <v/>
      </c>
      <c r="N2845" s="16">
        <f>'دیده بان بازار'!N2848</f>
        <v/>
      </c>
      <c r="O2845" s="16">
        <f>'دیده بان بازار'!O2848</f>
        <v/>
      </c>
      <c r="P2845" s="16">
        <f>'دیده بان بازار'!P2848</f>
        <v/>
      </c>
      <c r="Q2845" s="16">
        <f>'دیده بان بازار'!Q2848</f>
        <v/>
      </c>
      <c r="R2845" s="16">
        <f>'دیده بان بازار'!R2848</f>
        <v/>
      </c>
      <c r="S2845" s="16">
        <f>'دیده بان بازار'!S2848</f>
        <v/>
      </c>
      <c r="T2845" s="16">
        <f>'دیده بان بازار'!T2848</f>
        <v/>
      </c>
      <c r="U2845" s="16">
        <f>'دیده بان بازار'!U2848</f>
        <v/>
      </c>
      <c r="V2845" s="16">
        <f>'دیده بان بازار'!V2848</f>
        <v/>
      </c>
      <c r="W2845" s="7">
        <f>'دیده بان بازار'!W2848</f>
        <v/>
      </c>
      <c r="X2845" s="11">
        <f>IFERROR(IF(OR(R2845&lt;=0,W2845&lt;=0,S2845&lt;=0,V2845&lt;=0),0,ROUND((S2845/R2845)/(V2845/W2845),2)),0)</f>
        <v/>
      </c>
      <c r="Y2845" s="11">
        <f>IFERROR(IF(OR(S2845&lt;=0,V2845&lt;=0),0,ROUND(S2845/V2845,2)),0)</f>
        <v/>
      </c>
      <c r="Z2845" s="11">
        <f>IFERROR(J2845-M2845,0)</f>
        <v/>
      </c>
      <c r="AA2845" s="11">
        <f>IFERROR(ROUND(MAX(0,MIN(100,((AB2845*0.2)+(AC2845*0.15)+(AD2845*0.15)+(AE2845*0.1)+(AF2845*0.1)+(AG2845*0.15)+(MIN(Y2845/3,1)*100*0.1)+(AI2845*0.05))*((AH2845/100)*0.25+0.75))),0),0)</f>
        <v/>
      </c>
      <c r="AB2845" s="11">
        <f>ROUND(MAX(0,MIN(100,((M2845+10)/20)*100)),0)</f>
        <v/>
      </c>
      <c r="AC2845" s="11">
        <f>IFERROR(IF(D2845&lt;=0,0,ROUND(COUNTIFS($D$4:$D$3359,"&lt;="&amp;D2845,$D$4:$D$3359,"&gt;0")/COUNTIF($D$4:$D$3359,"&gt;0")*100,0)),0)</f>
        <v/>
      </c>
      <c r="AD2845" s="11">
        <f>IF(E2845&lt;=0,0,ROUND(MAX(0,MIN(100,(LOG10(1+E2845/1000000000)/LOG10(101))*100)),0))</f>
        <v/>
      </c>
      <c r="AE2845" s="11">
        <f>IF(O2845=N2845,50,ROUND(MAX(0,MIN(100,((H2845-N2845)/(O2845-N2845))*100)),0))</f>
        <v/>
      </c>
      <c r="AF2845" s="11">
        <f>ROUND(MAX(0,MIN(100,50+((H2845-K2845)/K2845)*1000)),0)</f>
        <v/>
      </c>
      <c r="AG2845" s="11">
        <f>IFERROR(ROUND(MAX(0,MIN(100,50+25*LN(MAX(0.01,X2845)))),0),25)</f>
        <v/>
      </c>
      <c r="AH2845" s="11">
        <f>ROUND(IF(M2845&lt;=-30,0,IF(M2845&lt;=-20,20,IF(M2845&lt;=-10,50,100))),0)</f>
        <v/>
      </c>
      <c r="AI2845" s="11">
        <f>ROUND(MAX(0,MIN(100,50+(Z2845*10))),0)</f>
        <v/>
      </c>
      <c r="AJ2845" s="11">
        <f>IFERROR(IF(--AA2845&gt;=80,"خرید قوی",IF(--AA2845&gt;=70,"خرید مشروط",IF(--AA2845&gt;=60,"مراقبت",IF(--AA2845&gt;=45,"ضعیف","عدم ورود")))),"")</f>
        <v/>
      </c>
    </row>
    <row r="2846">
      <c r="A2846" s="12">
        <f>'دیده بان بازار'!A2849</f>
        <v/>
      </c>
      <c r="B2846" s="13">
        <f>'دیده بان بازار'!B2849</f>
        <v/>
      </c>
      <c r="C2846" s="13">
        <f>'دیده بان بازار'!C2849</f>
        <v/>
      </c>
      <c r="D2846" s="13">
        <f>'دیده بان بازار'!D2849</f>
        <v/>
      </c>
      <c r="E2846" s="14">
        <f>'دیده بان بازار'!E2849</f>
        <v/>
      </c>
      <c r="F2846" s="13">
        <f>'دیده بان بازار'!F2849</f>
        <v/>
      </c>
      <c r="G2846" s="13">
        <f>'دیده بان بازار'!G2849</f>
        <v/>
      </c>
      <c r="H2846" s="13">
        <f>'دیده بان بازار'!H2849</f>
        <v/>
      </c>
      <c r="I2846" s="13">
        <f>'دیده بان بازار'!I2849</f>
        <v/>
      </c>
      <c r="J2846" s="13">
        <f>'دیده بان بازار'!J2849</f>
        <v/>
      </c>
      <c r="K2846" s="13">
        <f>'دیده بان بازار'!K2849</f>
        <v/>
      </c>
      <c r="L2846" s="13">
        <f>'دیده بان بازار'!L2849</f>
        <v/>
      </c>
      <c r="M2846" s="13">
        <f>'دیده بان بازار'!M2849</f>
        <v/>
      </c>
      <c r="N2846" s="13">
        <f>'دیده بان بازار'!N2849</f>
        <v/>
      </c>
      <c r="O2846" s="13">
        <f>'دیده بان بازار'!O2849</f>
        <v/>
      </c>
      <c r="P2846" s="13">
        <f>'دیده بان بازار'!P2849</f>
        <v/>
      </c>
      <c r="Q2846" s="13">
        <f>'دیده بان بازار'!Q2849</f>
        <v/>
      </c>
      <c r="R2846" s="13">
        <f>'دیده بان بازار'!R2849</f>
        <v/>
      </c>
      <c r="S2846" s="13">
        <f>'دیده بان بازار'!S2849</f>
        <v/>
      </c>
      <c r="T2846" s="13">
        <f>'دیده بان بازار'!T2849</f>
        <v/>
      </c>
      <c r="U2846" s="13">
        <f>'دیده بان بازار'!U2849</f>
        <v/>
      </c>
      <c r="V2846" s="13">
        <f>'دیده بان بازار'!V2849</f>
        <v/>
      </c>
      <c r="W2846" s="6">
        <f>'دیده بان بازار'!W2849</f>
        <v/>
      </c>
      <c r="X2846" s="11">
        <f>IFERROR(IF(OR(R2846&lt;=0,W2846&lt;=0,S2846&lt;=0,V2846&lt;=0),0,ROUND((S2846/R2846)/(V2846/W2846),2)),0)</f>
        <v/>
      </c>
      <c r="Y2846" s="11">
        <f>IFERROR(IF(OR(S2846&lt;=0,V2846&lt;=0),0,ROUND(S2846/V2846,2)),0)</f>
        <v/>
      </c>
      <c r="Z2846" s="11">
        <f>IFERROR(J2846-M2846,0)</f>
        <v/>
      </c>
      <c r="AA2846" s="11">
        <f>IFERROR(ROUND(MAX(0,MIN(100,((AB2846*0.2)+(AC2846*0.15)+(AD2846*0.15)+(AE2846*0.1)+(AF2846*0.1)+(AG2846*0.15)+(MIN(Y2846/3,1)*100*0.1)+(AI2846*0.05))*((AH2846/100)*0.25+0.75))),0),0)</f>
        <v/>
      </c>
      <c r="AB2846" s="11">
        <f>ROUND(MAX(0,MIN(100,((M2846+10)/20)*100)),0)</f>
        <v/>
      </c>
      <c r="AC2846" s="11">
        <f>IFERROR(IF(D2846&lt;=0,0,ROUND(COUNTIFS($D$4:$D$3359,"&lt;="&amp;D2846,$D$4:$D$3359,"&gt;0")/COUNTIF($D$4:$D$3359,"&gt;0")*100,0)),0)</f>
        <v/>
      </c>
      <c r="AD2846" s="11">
        <f>IF(E2846&lt;=0,0,ROUND(MAX(0,MIN(100,(LOG10(1+E2846/1000000000)/LOG10(101))*100)),0))</f>
        <v/>
      </c>
      <c r="AE2846" s="11">
        <f>IF(O2846=N2846,50,ROUND(MAX(0,MIN(100,((H2846-N2846)/(O2846-N2846))*100)),0))</f>
        <v/>
      </c>
      <c r="AF2846" s="11">
        <f>ROUND(MAX(0,MIN(100,50+((H2846-K2846)/K2846)*1000)),0)</f>
        <v/>
      </c>
      <c r="AG2846" s="11">
        <f>IFERROR(ROUND(MAX(0,MIN(100,50+25*LN(MAX(0.01,X2846)))),0),25)</f>
        <v/>
      </c>
      <c r="AH2846" s="11">
        <f>ROUND(IF(M2846&lt;=-30,0,IF(M2846&lt;=-20,20,IF(M2846&lt;=-10,50,100))),0)</f>
        <v/>
      </c>
      <c r="AI2846" s="11">
        <f>ROUND(MAX(0,MIN(100,50+(Z2846*10))),0)</f>
        <v/>
      </c>
      <c r="AJ2846" s="11">
        <f>IFERROR(IF(--AA2846&gt;=80,"خرید قوی",IF(--AA2846&gt;=70,"خرید مشروط",IF(--AA2846&gt;=60,"مراقبت",IF(--AA2846&gt;=45,"ضعیف","عدم ورود")))),"")</f>
        <v/>
      </c>
    </row>
    <row r="2847">
      <c r="A2847" s="15">
        <f>'دیده بان بازار'!A2850</f>
        <v/>
      </c>
      <c r="B2847" s="16">
        <f>'دیده بان بازار'!B2850</f>
        <v/>
      </c>
      <c r="C2847" s="16">
        <f>'دیده بان بازار'!C2850</f>
        <v/>
      </c>
      <c r="D2847" s="16">
        <f>'دیده بان بازار'!D2850</f>
        <v/>
      </c>
      <c r="E2847" s="17">
        <f>'دیده بان بازار'!E2850</f>
        <v/>
      </c>
      <c r="F2847" s="16">
        <f>'دیده بان بازار'!F2850</f>
        <v/>
      </c>
      <c r="G2847" s="16">
        <f>'دیده بان بازار'!G2850</f>
        <v/>
      </c>
      <c r="H2847" s="16">
        <f>'دیده بان بازار'!H2850</f>
        <v/>
      </c>
      <c r="I2847" s="16">
        <f>'دیده بان بازار'!I2850</f>
        <v/>
      </c>
      <c r="J2847" s="16">
        <f>'دیده بان بازار'!J2850</f>
        <v/>
      </c>
      <c r="K2847" s="16">
        <f>'دیده بان بازار'!K2850</f>
        <v/>
      </c>
      <c r="L2847" s="16">
        <f>'دیده بان بازار'!L2850</f>
        <v/>
      </c>
      <c r="M2847" s="16">
        <f>'دیده بان بازار'!M2850</f>
        <v/>
      </c>
      <c r="N2847" s="16">
        <f>'دیده بان بازار'!N2850</f>
        <v/>
      </c>
      <c r="O2847" s="16">
        <f>'دیده بان بازار'!O2850</f>
        <v/>
      </c>
      <c r="P2847" s="16">
        <f>'دیده بان بازار'!P2850</f>
        <v/>
      </c>
      <c r="Q2847" s="16">
        <f>'دیده بان بازار'!Q2850</f>
        <v/>
      </c>
      <c r="R2847" s="16">
        <f>'دیده بان بازار'!R2850</f>
        <v/>
      </c>
      <c r="S2847" s="16">
        <f>'دیده بان بازار'!S2850</f>
        <v/>
      </c>
      <c r="T2847" s="16">
        <f>'دیده بان بازار'!T2850</f>
        <v/>
      </c>
      <c r="U2847" s="16">
        <f>'دیده بان بازار'!U2850</f>
        <v/>
      </c>
      <c r="V2847" s="16">
        <f>'دیده بان بازار'!V2850</f>
        <v/>
      </c>
      <c r="W2847" s="7">
        <f>'دیده بان بازار'!W2850</f>
        <v/>
      </c>
      <c r="X2847" s="11">
        <f>IFERROR(IF(OR(R2847&lt;=0,W2847&lt;=0,S2847&lt;=0,V2847&lt;=0),0,ROUND((S2847/R2847)/(V2847/W2847),2)),0)</f>
        <v/>
      </c>
      <c r="Y2847" s="11">
        <f>IFERROR(IF(OR(S2847&lt;=0,V2847&lt;=0),0,ROUND(S2847/V2847,2)),0)</f>
        <v/>
      </c>
      <c r="Z2847" s="11">
        <f>IFERROR(J2847-M2847,0)</f>
        <v/>
      </c>
      <c r="AA2847" s="11">
        <f>IFERROR(ROUND(MAX(0,MIN(100,((AB2847*0.2)+(AC2847*0.15)+(AD2847*0.15)+(AE2847*0.1)+(AF2847*0.1)+(AG2847*0.15)+(MIN(Y2847/3,1)*100*0.1)+(AI2847*0.05))*((AH2847/100)*0.25+0.75))),0),0)</f>
        <v/>
      </c>
      <c r="AB2847" s="11">
        <f>ROUND(MAX(0,MIN(100,((M2847+10)/20)*100)),0)</f>
        <v/>
      </c>
      <c r="AC2847" s="11">
        <f>IFERROR(IF(D2847&lt;=0,0,ROUND(COUNTIFS($D$4:$D$3359,"&lt;="&amp;D2847,$D$4:$D$3359,"&gt;0")/COUNTIF($D$4:$D$3359,"&gt;0")*100,0)),0)</f>
        <v/>
      </c>
      <c r="AD2847" s="11">
        <f>IF(E2847&lt;=0,0,ROUND(MAX(0,MIN(100,(LOG10(1+E2847/1000000000)/LOG10(101))*100)),0))</f>
        <v/>
      </c>
      <c r="AE2847" s="11">
        <f>IF(O2847=N2847,50,ROUND(MAX(0,MIN(100,((H2847-N2847)/(O2847-N2847))*100)),0))</f>
        <v/>
      </c>
      <c r="AF2847" s="11">
        <f>ROUND(MAX(0,MIN(100,50+((H2847-K2847)/K2847)*1000)),0)</f>
        <v/>
      </c>
      <c r="AG2847" s="11">
        <f>IFERROR(ROUND(MAX(0,MIN(100,50+25*LN(MAX(0.01,X2847)))),0),25)</f>
        <v/>
      </c>
      <c r="AH2847" s="11">
        <f>ROUND(IF(M2847&lt;=-30,0,IF(M2847&lt;=-20,20,IF(M2847&lt;=-10,50,100))),0)</f>
        <v/>
      </c>
      <c r="AI2847" s="11">
        <f>ROUND(MAX(0,MIN(100,50+(Z2847*10))),0)</f>
        <v/>
      </c>
      <c r="AJ2847" s="11">
        <f>IFERROR(IF(--AA2847&gt;=80,"خرید قوی",IF(--AA2847&gt;=70,"خرید مشروط",IF(--AA2847&gt;=60,"مراقبت",IF(--AA2847&gt;=45,"ضعیف","عدم ورود")))),"")</f>
        <v/>
      </c>
    </row>
    <row r="2848">
      <c r="A2848" s="12">
        <f>'دیده بان بازار'!A2851</f>
        <v/>
      </c>
      <c r="B2848" s="13">
        <f>'دیده بان بازار'!B2851</f>
        <v/>
      </c>
      <c r="C2848" s="13">
        <f>'دیده بان بازار'!C2851</f>
        <v/>
      </c>
      <c r="D2848" s="13">
        <f>'دیده بان بازار'!D2851</f>
        <v/>
      </c>
      <c r="E2848" s="14">
        <f>'دیده بان بازار'!E2851</f>
        <v/>
      </c>
      <c r="F2848" s="13">
        <f>'دیده بان بازار'!F2851</f>
        <v/>
      </c>
      <c r="G2848" s="13">
        <f>'دیده بان بازار'!G2851</f>
        <v/>
      </c>
      <c r="H2848" s="13">
        <f>'دیده بان بازار'!H2851</f>
        <v/>
      </c>
      <c r="I2848" s="13">
        <f>'دیده بان بازار'!I2851</f>
        <v/>
      </c>
      <c r="J2848" s="13">
        <f>'دیده بان بازار'!J2851</f>
        <v/>
      </c>
      <c r="K2848" s="13">
        <f>'دیده بان بازار'!K2851</f>
        <v/>
      </c>
      <c r="L2848" s="13">
        <f>'دیده بان بازار'!L2851</f>
        <v/>
      </c>
      <c r="M2848" s="13">
        <f>'دیده بان بازار'!M2851</f>
        <v/>
      </c>
      <c r="N2848" s="13">
        <f>'دیده بان بازار'!N2851</f>
        <v/>
      </c>
      <c r="O2848" s="13">
        <f>'دیده بان بازار'!O2851</f>
        <v/>
      </c>
      <c r="P2848" s="13">
        <f>'دیده بان بازار'!P2851</f>
        <v/>
      </c>
      <c r="Q2848" s="13">
        <f>'دیده بان بازار'!Q2851</f>
        <v/>
      </c>
      <c r="R2848" s="13">
        <f>'دیده بان بازار'!R2851</f>
        <v/>
      </c>
      <c r="S2848" s="13">
        <f>'دیده بان بازار'!S2851</f>
        <v/>
      </c>
      <c r="T2848" s="13">
        <f>'دیده بان بازار'!T2851</f>
        <v/>
      </c>
      <c r="U2848" s="13">
        <f>'دیده بان بازار'!U2851</f>
        <v/>
      </c>
      <c r="V2848" s="13">
        <f>'دیده بان بازار'!V2851</f>
        <v/>
      </c>
      <c r="W2848" s="6">
        <f>'دیده بان بازار'!W2851</f>
        <v/>
      </c>
      <c r="X2848" s="11">
        <f>IFERROR(IF(OR(R2848&lt;=0,W2848&lt;=0,S2848&lt;=0,V2848&lt;=0),0,ROUND((S2848/R2848)/(V2848/W2848),2)),0)</f>
        <v/>
      </c>
      <c r="Y2848" s="11">
        <f>IFERROR(IF(OR(S2848&lt;=0,V2848&lt;=0),0,ROUND(S2848/V2848,2)),0)</f>
        <v/>
      </c>
      <c r="Z2848" s="11">
        <f>IFERROR(J2848-M2848,0)</f>
        <v/>
      </c>
      <c r="AA2848" s="11">
        <f>IFERROR(ROUND(MAX(0,MIN(100,((AB2848*0.2)+(AC2848*0.15)+(AD2848*0.15)+(AE2848*0.1)+(AF2848*0.1)+(AG2848*0.15)+(MIN(Y2848/3,1)*100*0.1)+(AI2848*0.05))*((AH2848/100)*0.25+0.75))),0),0)</f>
        <v/>
      </c>
      <c r="AB2848" s="11">
        <f>ROUND(MAX(0,MIN(100,((M2848+10)/20)*100)),0)</f>
        <v/>
      </c>
      <c r="AC2848" s="11">
        <f>IFERROR(IF(D2848&lt;=0,0,ROUND(COUNTIFS($D$4:$D$3359,"&lt;="&amp;D2848,$D$4:$D$3359,"&gt;0")/COUNTIF($D$4:$D$3359,"&gt;0")*100,0)),0)</f>
        <v/>
      </c>
      <c r="AD2848" s="11">
        <f>IF(E2848&lt;=0,0,ROUND(MAX(0,MIN(100,(LOG10(1+E2848/1000000000)/LOG10(101))*100)),0))</f>
        <v/>
      </c>
      <c r="AE2848" s="11">
        <f>IF(O2848=N2848,50,ROUND(MAX(0,MIN(100,((H2848-N2848)/(O2848-N2848))*100)),0))</f>
        <v/>
      </c>
      <c r="AF2848" s="11">
        <f>ROUND(MAX(0,MIN(100,50+((H2848-K2848)/K2848)*1000)),0)</f>
        <v/>
      </c>
      <c r="AG2848" s="11">
        <f>IFERROR(ROUND(MAX(0,MIN(100,50+25*LN(MAX(0.01,X2848)))),0),25)</f>
        <v/>
      </c>
      <c r="AH2848" s="11">
        <f>ROUND(IF(M2848&lt;=-30,0,IF(M2848&lt;=-20,20,IF(M2848&lt;=-10,50,100))),0)</f>
        <v/>
      </c>
      <c r="AI2848" s="11">
        <f>ROUND(MAX(0,MIN(100,50+(Z2848*10))),0)</f>
        <v/>
      </c>
      <c r="AJ2848" s="11">
        <f>IFERROR(IF(--AA2848&gt;=80,"خرید قوی",IF(--AA2848&gt;=70,"خرید مشروط",IF(--AA2848&gt;=60,"مراقبت",IF(--AA2848&gt;=45,"ضعیف","عدم ورود")))),"")</f>
        <v/>
      </c>
    </row>
    <row r="2849">
      <c r="A2849" s="15">
        <f>'دیده بان بازار'!A2852</f>
        <v/>
      </c>
      <c r="B2849" s="16">
        <f>'دیده بان بازار'!B2852</f>
        <v/>
      </c>
      <c r="C2849" s="16">
        <f>'دیده بان بازار'!C2852</f>
        <v/>
      </c>
      <c r="D2849" s="16">
        <f>'دیده بان بازار'!D2852</f>
        <v/>
      </c>
      <c r="E2849" s="17">
        <f>'دیده بان بازار'!E2852</f>
        <v/>
      </c>
      <c r="F2849" s="16">
        <f>'دیده بان بازار'!F2852</f>
        <v/>
      </c>
      <c r="G2849" s="16">
        <f>'دیده بان بازار'!G2852</f>
        <v/>
      </c>
      <c r="H2849" s="16">
        <f>'دیده بان بازار'!H2852</f>
        <v/>
      </c>
      <c r="I2849" s="16">
        <f>'دیده بان بازار'!I2852</f>
        <v/>
      </c>
      <c r="J2849" s="16">
        <f>'دیده بان بازار'!J2852</f>
        <v/>
      </c>
      <c r="K2849" s="16">
        <f>'دیده بان بازار'!K2852</f>
        <v/>
      </c>
      <c r="L2849" s="16">
        <f>'دیده بان بازار'!L2852</f>
        <v/>
      </c>
      <c r="M2849" s="16">
        <f>'دیده بان بازار'!M2852</f>
        <v/>
      </c>
      <c r="N2849" s="16">
        <f>'دیده بان بازار'!N2852</f>
        <v/>
      </c>
      <c r="O2849" s="16">
        <f>'دیده بان بازار'!O2852</f>
        <v/>
      </c>
      <c r="P2849" s="16">
        <f>'دیده بان بازار'!P2852</f>
        <v/>
      </c>
      <c r="Q2849" s="16">
        <f>'دیده بان بازار'!Q2852</f>
        <v/>
      </c>
      <c r="R2849" s="16">
        <f>'دیده بان بازار'!R2852</f>
        <v/>
      </c>
      <c r="S2849" s="16">
        <f>'دیده بان بازار'!S2852</f>
        <v/>
      </c>
      <c r="T2849" s="16">
        <f>'دیده بان بازار'!T2852</f>
        <v/>
      </c>
      <c r="U2849" s="16">
        <f>'دیده بان بازار'!U2852</f>
        <v/>
      </c>
      <c r="V2849" s="16">
        <f>'دیده بان بازار'!V2852</f>
        <v/>
      </c>
      <c r="W2849" s="7">
        <f>'دیده بان بازار'!W2852</f>
        <v/>
      </c>
      <c r="X2849" s="11">
        <f>IFERROR(IF(OR(R2849&lt;=0,W2849&lt;=0,S2849&lt;=0,V2849&lt;=0),0,ROUND((S2849/R2849)/(V2849/W2849),2)),0)</f>
        <v/>
      </c>
      <c r="Y2849" s="11">
        <f>IFERROR(IF(OR(S2849&lt;=0,V2849&lt;=0),0,ROUND(S2849/V2849,2)),0)</f>
        <v/>
      </c>
      <c r="Z2849" s="11">
        <f>IFERROR(J2849-M2849,0)</f>
        <v/>
      </c>
      <c r="AA2849" s="11">
        <f>IFERROR(ROUND(MAX(0,MIN(100,((AB2849*0.2)+(AC2849*0.15)+(AD2849*0.15)+(AE2849*0.1)+(AF2849*0.1)+(AG2849*0.15)+(MIN(Y2849/3,1)*100*0.1)+(AI2849*0.05))*((AH2849/100)*0.25+0.75))),0),0)</f>
        <v/>
      </c>
      <c r="AB2849" s="11">
        <f>ROUND(MAX(0,MIN(100,((M2849+10)/20)*100)),0)</f>
        <v/>
      </c>
      <c r="AC2849" s="11">
        <f>IFERROR(IF(D2849&lt;=0,0,ROUND(COUNTIFS($D$4:$D$3359,"&lt;="&amp;D2849,$D$4:$D$3359,"&gt;0")/COUNTIF($D$4:$D$3359,"&gt;0")*100,0)),0)</f>
        <v/>
      </c>
      <c r="AD2849" s="11">
        <f>IF(E2849&lt;=0,0,ROUND(MAX(0,MIN(100,(LOG10(1+E2849/1000000000)/LOG10(101))*100)),0))</f>
        <v/>
      </c>
      <c r="AE2849" s="11">
        <f>IF(O2849=N2849,50,ROUND(MAX(0,MIN(100,((H2849-N2849)/(O2849-N2849))*100)),0))</f>
        <v/>
      </c>
      <c r="AF2849" s="11">
        <f>ROUND(MAX(0,MIN(100,50+((H2849-K2849)/K2849)*1000)),0)</f>
        <v/>
      </c>
      <c r="AG2849" s="11">
        <f>IFERROR(ROUND(MAX(0,MIN(100,50+25*LN(MAX(0.01,X2849)))),0),25)</f>
        <v/>
      </c>
      <c r="AH2849" s="11">
        <f>ROUND(IF(M2849&lt;=-30,0,IF(M2849&lt;=-20,20,IF(M2849&lt;=-10,50,100))),0)</f>
        <v/>
      </c>
      <c r="AI2849" s="11">
        <f>ROUND(MAX(0,MIN(100,50+(Z2849*10))),0)</f>
        <v/>
      </c>
      <c r="AJ2849" s="11">
        <f>IFERROR(IF(--AA2849&gt;=80,"خرید قوی",IF(--AA2849&gt;=70,"خرید مشروط",IF(--AA2849&gt;=60,"مراقبت",IF(--AA2849&gt;=45,"ضعیف","عدم ورود")))),"")</f>
        <v/>
      </c>
    </row>
    <row r="2850">
      <c r="A2850" s="12">
        <f>'دیده بان بازار'!A2853</f>
        <v/>
      </c>
      <c r="B2850" s="13">
        <f>'دیده بان بازار'!B2853</f>
        <v/>
      </c>
      <c r="C2850" s="13">
        <f>'دیده بان بازار'!C2853</f>
        <v/>
      </c>
      <c r="D2850" s="13">
        <f>'دیده بان بازار'!D2853</f>
        <v/>
      </c>
      <c r="E2850" s="14">
        <f>'دیده بان بازار'!E2853</f>
        <v/>
      </c>
      <c r="F2850" s="13">
        <f>'دیده بان بازار'!F2853</f>
        <v/>
      </c>
      <c r="G2850" s="13">
        <f>'دیده بان بازار'!G2853</f>
        <v/>
      </c>
      <c r="H2850" s="13">
        <f>'دیده بان بازار'!H2853</f>
        <v/>
      </c>
      <c r="I2850" s="13">
        <f>'دیده بان بازار'!I2853</f>
        <v/>
      </c>
      <c r="J2850" s="13">
        <f>'دیده بان بازار'!J2853</f>
        <v/>
      </c>
      <c r="K2850" s="13">
        <f>'دیده بان بازار'!K2853</f>
        <v/>
      </c>
      <c r="L2850" s="13">
        <f>'دیده بان بازار'!L2853</f>
        <v/>
      </c>
      <c r="M2850" s="13">
        <f>'دیده بان بازار'!M2853</f>
        <v/>
      </c>
      <c r="N2850" s="13">
        <f>'دیده بان بازار'!N2853</f>
        <v/>
      </c>
      <c r="O2850" s="13">
        <f>'دیده بان بازار'!O2853</f>
        <v/>
      </c>
      <c r="P2850" s="13">
        <f>'دیده بان بازار'!P2853</f>
        <v/>
      </c>
      <c r="Q2850" s="13">
        <f>'دیده بان بازار'!Q2853</f>
        <v/>
      </c>
      <c r="R2850" s="13">
        <f>'دیده بان بازار'!R2853</f>
        <v/>
      </c>
      <c r="S2850" s="13">
        <f>'دیده بان بازار'!S2853</f>
        <v/>
      </c>
      <c r="T2850" s="13">
        <f>'دیده بان بازار'!T2853</f>
        <v/>
      </c>
      <c r="U2850" s="13">
        <f>'دیده بان بازار'!U2853</f>
        <v/>
      </c>
      <c r="V2850" s="13">
        <f>'دیده بان بازار'!V2853</f>
        <v/>
      </c>
      <c r="W2850" s="6">
        <f>'دیده بان بازار'!W2853</f>
        <v/>
      </c>
      <c r="X2850" s="11">
        <f>IFERROR(IF(OR(R2850&lt;=0,W2850&lt;=0,S2850&lt;=0,V2850&lt;=0),0,ROUND((S2850/R2850)/(V2850/W2850),2)),0)</f>
        <v/>
      </c>
      <c r="Y2850" s="11">
        <f>IFERROR(IF(OR(S2850&lt;=0,V2850&lt;=0),0,ROUND(S2850/V2850,2)),0)</f>
        <v/>
      </c>
      <c r="Z2850" s="11">
        <f>IFERROR(J2850-M2850,0)</f>
        <v/>
      </c>
      <c r="AA2850" s="11">
        <f>IFERROR(ROUND(MAX(0,MIN(100,((AB2850*0.2)+(AC2850*0.15)+(AD2850*0.15)+(AE2850*0.1)+(AF2850*0.1)+(AG2850*0.15)+(MIN(Y2850/3,1)*100*0.1)+(AI2850*0.05))*((AH2850/100)*0.25+0.75))),0),0)</f>
        <v/>
      </c>
      <c r="AB2850" s="11">
        <f>ROUND(MAX(0,MIN(100,((M2850+10)/20)*100)),0)</f>
        <v/>
      </c>
      <c r="AC2850" s="11">
        <f>IFERROR(IF(D2850&lt;=0,0,ROUND(COUNTIFS($D$4:$D$3359,"&lt;="&amp;D2850,$D$4:$D$3359,"&gt;0")/COUNTIF($D$4:$D$3359,"&gt;0")*100,0)),0)</f>
        <v/>
      </c>
      <c r="AD2850" s="11">
        <f>IF(E2850&lt;=0,0,ROUND(MAX(0,MIN(100,(LOG10(1+E2850/1000000000)/LOG10(101))*100)),0))</f>
        <v/>
      </c>
      <c r="AE2850" s="11">
        <f>IF(O2850=N2850,50,ROUND(MAX(0,MIN(100,((H2850-N2850)/(O2850-N2850))*100)),0))</f>
        <v/>
      </c>
      <c r="AF2850" s="11">
        <f>ROUND(MAX(0,MIN(100,50+((H2850-K2850)/K2850)*1000)),0)</f>
        <v/>
      </c>
      <c r="AG2850" s="11">
        <f>IFERROR(ROUND(MAX(0,MIN(100,50+25*LN(MAX(0.01,X2850)))),0),25)</f>
        <v/>
      </c>
      <c r="AH2850" s="11">
        <f>ROUND(IF(M2850&lt;=-30,0,IF(M2850&lt;=-20,20,IF(M2850&lt;=-10,50,100))),0)</f>
        <v/>
      </c>
      <c r="AI2850" s="11">
        <f>ROUND(MAX(0,MIN(100,50+(Z2850*10))),0)</f>
        <v/>
      </c>
      <c r="AJ2850" s="11">
        <f>IFERROR(IF(--AA2850&gt;=80,"خرید قوی",IF(--AA2850&gt;=70,"خرید مشروط",IF(--AA2850&gt;=60,"مراقبت",IF(--AA2850&gt;=45,"ضعیف","عدم ورود")))),"")</f>
        <v/>
      </c>
    </row>
    <row r="2851">
      <c r="A2851" s="15">
        <f>'دیده بان بازار'!A2854</f>
        <v/>
      </c>
      <c r="B2851" s="16">
        <f>'دیده بان بازار'!B2854</f>
        <v/>
      </c>
      <c r="C2851" s="16">
        <f>'دیده بان بازار'!C2854</f>
        <v/>
      </c>
      <c r="D2851" s="16">
        <f>'دیده بان بازار'!D2854</f>
        <v/>
      </c>
      <c r="E2851" s="17">
        <f>'دیده بان بازار'!E2854</f>
        <v/>
      </c>
      <c r="F2851" s="16">
        <f>'دیده بان بازار'!F2854</f>
        <v/>
      </c>
      <c r="G2851" s="16">
        <f>'دیده بان بازار'!G2854</f>
        <v/>
      </c>
      <c r="H2851" s="16">
        <f>'دیده بان بازار'!H2854</f>
        <v/>
      </c>
      <c r="I2851" s="16">
        <f>'دیده بان بازار'!I2854</f>
        <v/>
      </c>
      <c r="J2851" s="16">
        <f>'دیده بان بازار'!J2854</f>
        <v/>
      </c>
      <c r="K2851" s="16">
        <f>'دیده بان بازار'!K2854</f>
        <v/>
      </c>
      <c r="L2851" s="16">
        <f>'دیده بان بازار'!L2854</f>
        <v/>
      </c>
      <c r="M2851" s="16">
        <f>'دیده بان بازار'!M2854</f>
        <v/>
      </c>
      <c r="N2851" s="16">
        <f>'دیده بان بازار'!N2854</f>
        <v/>
      </c>
      <c r="O2851" s="16">
        <f>'دیده بان بازار'!O2854</f>
        <v/>
      </c>
      <c r="P2851" s="16">
        <f>'دیده بان بازار'!P2854</f>
        <v/>
      </c>
      <c r="Q2851" s="16">
        <f>'دیده بان بازار'!Q2854</f>
        <v/>
      </c>
      <c r="R2851" s="16">
        <f>'دیده بان بازار'!R2854</f>
        <v/>
      </c>
      <c r="S2851" s="16">
        <f>'دیده بان بازار'!S2854</f>
        <v/>
      </c>
      <c r="T2851" s="16">
        <f>'دیده بان بازار'!T2854</f>
        <v/>
      </c>
      <c r="U2851" s="16">
        <f>'دیده بان بازار'!U2854</f>
        <v/>
      </c>
      <c r="V2851" s="16">
        <f>'دیده بان بازار'!V2854</f>
        <v/>
      </c>
      <c r="W2851" s="7">
        <f>'دیده بان بازار'!W2854</f>
        <v/>
      </c>
      <c r="X2851" s="11">
        <f>IFERROR(IF(OR(R2851&lt;=0,W2851&lt;=0,S2851&lt;=0,V2851&lt;=0),0,ROUND((S2851/R2851)/(V2851/W2851),2)),0)</f>
        <v/>
      </c>
      <c r="Y2851" s="11">
        <f>IFERROR(IF(OR(S2851&lt;=0,V2851&lt;=0),0,ROUND(S2851/V2851,2)),0)</f>
        <v/>
      </c>
      <c r="Z2851" s="11">
        <f>IFERROR(J2851-M2851,0)</f>
        <v/>
      </c>
      <c r="AA2851" s="11">
        <f>IFERROR(ROUND(MAX(0,MIN(100,((AB2851*0.2)+(AC2851*0.15)+(AD2851*0.15)+(AE2851*0.1)+(AF2851*0.1)+(AG2851*0.15)+(MIN(Y2851/3,1)*100*0.1)+(AI2851*0.05))*((AH2851/100)*0.25+0.75))),0),0)</f>
        <v/>
      </c>
      <c r="AB2851" s="11">
        <f>ROUND(MAX(0,MIN(100,((M2851+10)/20)*100)),0)</f>
        <v/>
      </c>
      <c r="AC2851" s="11">
        <f>IFERROR(IF(D2851&lt;=0,0,ROUND(COUNTIFS($D$4:$D$3359,"&lt;="&amp;D2851,$D$4:$D$3359,"&gt;0")/COUNTIF($D$4:$D$3359,"&gt;0")*100,0)),0)</f>
        <v/>
      </c>
      <c r="AD2851" s="11">
        <f>IF(E2851&lt;=0,0,ROUND(MAX(0,MIN(100,(LOG10(1+E2851/1000000000)/LOG10(101))*100)),0))</f>
        <v/>
      </c>
      <c r="AE2851" s="11">
        <f>IF(O2851=N2851,50,ROUND(MAX(0,MIN(100,((H2851-N2851)/(O2851-N2851))*100)),0))</f>
        <v/>
      </c>
      <c r="AF2851" s="11">
        <f>ROUND(MAX(0,MIN(100,50+((H2851-K2851)/K2851)*1000)),0)</f>
        <v/>
      </c>
      <c r="AG2851" s="11">
        <f>IFERROR(ROUND(MAX(0,MIN(100,50+25*LN(MAX(0.01,X2851)))),0),25)</f>
        <v/>
      </c>
      <c r="AH2851" s="11">
        <f>ROUND(IF(M2851&lt;=-30,0,IF(M2851&lt;=-20,20,IF(M2851&lt;=-10,50,100))),0)</f>
        <v/>
      </c>
      <c r="AI2851" s="11">
        <f>ROUND(MAX(0,MIN(100,50+(Z2851*10))),0)</f>
        <v/>
      </c>
      <c r="AJ2851" s="11">
        <f>IFERROR(IF(--AA2851&gt;=80,"خرید قوی",IF(--AA2851&gt;=70,"خرید مشروط",IF(--AA2851&gt;=60,"مراقبت",IF(--AA2851&gt;=45,"ضعیف","عدم ورود")))),"")</f>
        <v/>
      </c>
    </row>
    <row r="2852">
      <c r="A2852" s="15">
        <f>'دیده بان بازار'!A2855</f>
        <v/>
      </c>
      <c r="B2852" s="16">
        <f>'دیده بان بازار'!B2855</f>
        <v/>
      </c>
      <c r="C2852" s="16">
        <f>'دیده بان بازار'!C2855</f>
        <v/>
      </c>
      <c r="D2852" s="16">
        <f>'دیده بان بازار'!D2855</f>
        <v/>
      </c>
      <c r="E2852" s="17">
        <f>'دیده بان بازار'!E2855</f>
        <v/>
      </c>
      <c r="F2852" s="16">
        <f>'دیده بان بازار'!F2855</f>
        <v/>
      </c>
      <c r="G2852" s="16">
        <f>'دیده بان بازار'!G2855</f>
        <v/>
      </c>
      <c r="H2852" s="16">
        <f>'دیده بان بازار'!H2855</f>
        <v/>
      </c>
      <c r="I2852" s="16">
        <f>'دیده بان بازار'!I2855</f>
        <v/>
      </c>
      <c r="J2852" s="16">
        <f>'دیده بان بازار'!J2855</f>
        <v/>
      </c>
      <c r="K2852" s="16">
        <f>'دیده بان بازار'!K2855</f>
        <v/>
      </c>
      <c r="L2852" s="16">
        <f>'دیده بان بازار'!L2855</f>
        <v/>
      </c>
      <c r="M2852" s="16">
        <f>'دیده بان بازار'!M2855</f>
        <v/>
      </c>
      <c r="N2852" s="16">
        <f>'دیده بان بازار'!N2855</f>
        <v/>
      </c>
      <c r="O2852" s="16">
        <f>'دیده بان بازار'!O2855</f>
        <v/>
      </c>
      <c r="P2852" s="16">
        <f>'دیده بان بازار'!P2855</f>
        <v/>
      </c>
      <c r="Q2852" s="16">
        <f>'دیده بان بازار'!Q2855</f>
        <v/>
      </c>
      <c r="R2852" s="16">
        <f>'دیده بان بازار'!R2855</f>
        <v/>
      </c>
      <c r="S2852" s="16">
        <f>'دیده بان بازار'!S2855</f>
        <v/>
      </c>
      <c r="T2852" s="16">
        <f>'دیده بان بازار'!T2855</f>
        <v/>
      </c>
      <c r="U2852" s="16">
        <f>'دیده بان بازار'!U2855</f>
        <v/>
      </c>
      <c r="V2852" s="16">
        <f>'دیده بان بازار'!V2855</f>
        <v/>
      </c>
      <c r="W2852" s="7">
        <f>'دیده بان بازار'!W2855</f>
        <v/>
      </c>
      <c r="X2852" s="11">
        <f>IFERROR(IF(OR(R2852&lt;=0,W2852&lt;=0,S2852&lt;=0,V2852&lt;=0),0,ROUND((S2852/R2852)/(V2852/W2852),2)),0)</f>
        <v/>
      </c>
      <c r="Y2852" s="11">
        <f>IFERROR(IF(OR(S2852&lt;=0,V2852&lt;=0),0,ROUND(S2852/V2852,2)),0)</f>
        <v/>
      </c>
      <c r="Z2852" s="11">
        <f>IFERROR(J2852-M2852,0)</f>
        <v/>
      </c>
      <c r="AA2852" s="11">
        <f>IFERROR(ROUND(MAX(0,MIN(100,((AB2852*0.2)+(AC2852*0.15)+(AD2852*0.15)+(AE2852*0.1)+(AF2852*0.1)+(AG2852*0.15)+(MIN(Y2852/3,1)*100*0.1)+(AI2852*0.05))*((AH2852/100)*0.25+0.75))),0),0)</f>
        <v/>
      </c>
      <c r="AB2852" s="11">
        <f>ROUND(MAX(0,MIN(100,((M2852+10)/20)*100)),0)</f>
        <v/>
      </c>
      <c r="AC2852" s="11">
        <f>IFERROR(IF(D2852&lt;=0,0,ROUND(COUNTIFS($D$4:$D$3359,"&lt;="&amp;D2852,$D$4:$D$3359,"&gt;0")/COUNTIF($D$4:$D$3359,"&gt;0")*100,0)),0)</f>
        <v/>
      </c>
      <c r="AD2852" s="11">
        <f>IF(E2852&lt;=0,0,ROUND(MAX(0,MIN(100,(LOG10(1+E2852/1000000000)/LOG10(101))*100)),0))</f>
        <v/>
      </c>
      <c r="AE2852" s="11">
        <f>IF(O2852=N2852,50,ROUND(MAX(0,MIN(100,((H2852-N2852)/(O2852-N2852))*100)),0))</f>
        <v/>
      </c>
      <c r="AF2852" s="11">
        <f>ROUND(MAX(0,MIN(100,50+((H2852-K2852)/K2852)*1000)),0)</f>
        <v/>
      </c>
      <c r="AG2852" s="11">
        <f>IFERROR(ROUND(MAX(0,MIN(100,50+25*LN(MAX(0.01,X2852)))),0),25)</f>
        <v/>
      </c>
      <c r="AH2852" s="11">
        <f>ROUND(IF(M2852&lt;=-30,0,IF(M2852&lt;=-20,20,IF(M2852&lt;=-10,50,100))),0)</f>
        <v/>
      </c>
      <c r="AI2852" s="11">
        <f>ROUND(MAX(0,MIN(100,50+(Z2852*10))),0)</f>
        <v/>
      </c>
      <c r="AJ2852" s="11">
        <f>IFERROR(IF(--AA2852&gt;=80,"خرید قوی",IF(--AA2852&gt;=70,"خرید مشروط",IF(--AA2852&gt;=60,"مراقبت",IF(--AA2852&gt;=45,"ضعیف","عدم ورود")))),"")</f>
        <v/>
      </c>
    </row>
    <row r="2853">
      <c r="A2853" s="12">
        <f>'دیده بان بازار'!A2856</f>
        <v/>
      </c>
      <c r="B2853" s="13">
        <f>'دیده بان بازار'!B2856</f>
        <v/>
      </c>
      <c r="C2853" s="13">
        <f>'دیده بان بازار'!C2856</f>
        <v/>
      </c>
      <c r="D2853" s="13">
        <f>'دیده بان بازار'!D2856</f>
        <v/>
      </c>
      <c r="E2853" s="14">
        <f>'دیده بان بازار'!E2856</f>
        <v/>
      </c>
      <c r="F2853" s="13">
        <f>'دیده بان بازار'!F2856</f>
        <v/>
      </c>
      <c r="G2853" s="13">
        <f>'دیده بان بازار'!G2856</f>
        <v/>
      </c>
      <c r="H2853" s="13">
        <f>'دیده بان بازار'!H2856</f>
        <v/>
      </c>
      <c r="I2853" s="13">
        <f>'دیده بان بازار'!I2856</f>
        <v/>
      </c>
      <c r="J2853" s="13">
        <f>'دیده بان بازار'!J2856</f>
        <v/>
      </c>
      <c r="K2853" s="13">
        <f>'دیده بان بازار'!K2856</f>
        <v/>
      </c>
      <c r="L2853" s="13">
        <f>'دیده بان بازار'!L2856</f>
        <v/>
      </c>
      <c r="M2853" s="13">
        <f>'دیده بان بازار'!M2856</f>
        <v/>
      </c>
      <c r="N2853" s="13">
        <f>'دیده بان بازار'!N2856</f>
        <v/>
      </c>
      <c r="O2853" s="13">
        <f>'دیده بان بازار'!O2856</f>
        <v/>
      </c>
      <c r="P2853" s="13">
        <f>'دیده بان بازار'!P2856</f>
        <v/>
      </c>
      <c r="Q2853" s="13">
        <f>'دیده بان بازار'!Q2856</f>
        <v/>
      </c>
      <c r="R2853" s="13">
        <f>'دیده بان بازار'!R2856</f>
        <v/>
      </c>
      <c r="S2853" s="13">
        <f>'دیده بان بازار'!S2856</f>
        <v/>
      </c>
      <c r="T2853" s="13">
        <f>'دیده بان بازار'!T2856</f>
        <v/>
      </c>
      <c r="U2853" s="13">
        <f>'دیده بان بازار'!U2856</f>
        <v/>
      </c>
      <c r="V2853" s="13">
        <f>'دیده بان بازار'!V2856</f>
        <v/>
      </c>
      <c r="W2853" s="6">
        <f>'دیده بان بازار'!W2856</f>
        <v/>
      </c>
      <c r="X2853" s="11">
        <f>IFERROR(IF(OR(R2853&lt;=0,W2853&lt;=0,S2853&lt;=0,V2853&lt;=0),0,ROUND((S2853/R2853)/(V2853/W2853),2)),0)</f>
        <v/>
      </c>
      <c r="Y2853" s="11">
        <f>IFERROR(IF(OR(S2853&lt;=0,V2853&lt;=0),0,ROUND(S2853/V2853,2)),0)</f>
        <v/>
      </c>
      <c r="Z2853" s="11">
        <f>IFERROR(J2853-M2853,0)</f>
        <v/>
      </c>
      <c r="AA2853" s="11">
        <f>IFERROR(ROUND(MAX(0,MIN(100,((AB2853*0.2)+(AC2853*0.15)+(AD2853*0.15)+(AE2853*0.1)+(AF2853*0.1)+(AG2853*0.15)+(MIN(Y2853/3,1)*100*0.1)+(AI2853*0.05))*((AH2853/100)*0.25+0.75))),0),0)</f>
        <v/>
      </c>
      <c r="AB2853" s="11">
        <f>ROUND(MAX(0,MIN(100,((M2853+10)/20)*100)),0)</f>
        <v/>
      </c>
      <c r="AC2853" s="11">
        <f>IFERROR(IF(D2853&lt;=0,0,ROUND(COUNTIFS($D$4:$D$3359,"&lt;="&amp;D2853,$D$4:$D$3359,"&gt;0")/COUNTIF($D$4:$D$3359,"&gt;0")*100,0)),0)</f>
        <v/>
      </c>
      <c r="AD2853" s="11">
        <f>IF(E2853&lt;=0,0,ROUND(MAX(0,MIN(100,(LOG10(1+E2853/1000000000)/LOG10(101))*100)),0))</f>
        <v/>
      </c>
      <c r="AE2853" s="11">
        <f>IF(O2853=N2853,50,ROUND(MAX(0,MIN(100,((H2853-N2853)/(O2853-N2853))*100)),0))</f>
        <v/>
      </c>
      <c r="AF2853" s="11">
        <f>ROUND(MAX(0,MIN(100,50+((H2853-K2853)/K2853)*1000)),0)</f>
        <v/>
      </c>
      <c r="AG2853" s="11">
        <f>IFERROR(ROUND(MAX(0,MIN(100,50+25*LN(MAX(0.01,X2853)))),0),25)</f>
        <v/>
      </c>
      <c r="AH2853" s="11">
        <f>ROUND(IF(M2853&lt;=-30,0,IF(M2853&lt;=-20,20,IF(M2853&lt;=-10,50,100))),0)</f>
        <v/>
      </c>
      <c r="AI2853" s="11">
        <f>ROUND(MAX(0,MIN(100,50+(Z2853*10))),0)</f>
        <v/>
      </c>
      <c r="AJ2853" s="11">
        <f>IFERROR(IF(--AA2853&gt;=80,"خرید قوی",IF(--AA2853&gt;=70,"خرید مشروط",IF(--AA2853&gt;=60,"مراقبت",IF(--AA2853&gt;=45,"ضعیف","عدم ورود")))),"")</f>
        <v/>
      </c>
    </row>
    <row r="2854">
      <c r="A2854" s="15">
        <f>'دیده بان بازار'!A2857</f>
        <v/>
      </c>
      <c r="B2854" s="16">
        <f>'دیده بان بازار'!B2857</f>
        <v/>
      </c>
      <c r="C2854" s="16">
        <f>'دیده بان بازار'!C2857</f>
        <v/>
      </c>
      <c r="D2854" s="16">
        <f>'دیده بان بازار'!D2857</f>
        <v/>
      </c>
      <c r="E2854" s="17">
        <f>'دیده بان بازار'!E2857</f>
        <v/>
      </c>
      <c r="F2854" s="16">
        <f>'دیده بان بازار'!F2857</f>
        <v/>
      </c>
      <c r="G2854" s="16">
        <f>'دیده بان بازار'!G2857</f>
        <v/>
      </c>
      <c r="H2854" s="16">
        <f>'دیده بان بازار'!H2857</f>
        <v/>
      </c>
      <c r="I2854" s="16">
        <f>'دیده بان بازار'!I2857</f>
        <v/>
      </c>
      <c r="J2854" s="16">
        <f>'دیده بان بازار'!J2857</f>
        <v/>
      </c>
      <c r="K2854" s="16">
        <f>'دیده بان بازار'!K2857</f>
        <v/>
      </c>
      <c r="L2854" s="16">
        <f>'دیده بان بازار'!L2857</f>
        <v/>
      </c>
      <c r="M2854" s="16">
        <f>'دیده بان بازار'!M2857</f>
        <v/>
      </c>
      <c r="N2854" s="16">
        <f>'دیده بان بازار'!N2857</f>
        <v/>
      </c>
      <c r="O2854" s="16">
        <f>'دیده بان بازار'!O2857</f>
        <v/>
      </c>
      <c r="P2854" s="16">
        <f>'دیده بان بازار'!P2857</f>
        <v/>
      </c>
      <c r="Q2854" s="16">
        <f>'دیده بان بازار'!Q2857</f>
        <v/>
      </c>
      <c r="R2854" s="16">
        <f>'دیده بان بازار'!R2857</f>
        <v/>
      </c>
      <c r="S2854" s="16">
        <f>'دیده بان بازار'!S2857</f>
        <v/>
      </c>
      <c r="T2854" s="16">
        <f>'دیده بان بازار'!T2857</f>
        <v/>
      </c>
      <c r="U2854" s="16">
        <f>'دیده بان بازار'!U2857</f>
        <v/>
      </c>
      <c r="V2854" s="16">
        <f>'دیده بان بازار'!V2857</f>
        <v/>
      </c>
      <c r="W2854" s="7">
        <f>'دیده بان بازار'!W2857</f>
        <v/>
      </c>
      <c r="X2854" s="11">
        <f>IFERROR(IF(OR(R2854&lt;=0,W2854&lt;=0,S2854&lt;=0,V2854&lt;=0),0,ROUND((S2854/R2854)/(V2854/W2854),2)),0)</f>
        <v/>
      </c>
      <c r="Y2854" s="11">
        <f>IFERROR(IF(OR(S2854&lt;=0,V2854&lt;=0),0,ROUND(S2854/V2854,2)),0)</f>
        <v/>
      </c>
      <c r="Z2854" s="11">
        <f>IFERROR(J2854-M2854,0)</f>
        <v/>
      </c>
      <c r="AA2854" s="11">
        <f>IFERROR(ROUND(MAX(0,MIN(100,((AB2854*0.2)+(AC2854*0.15)+(AD2854*0.15)+(AE2854*0.1)+(AF2854*0.1)+(AG2854*0.15)+(MIN(Y2854/3,1)*100*0.1)+(AI2854*0.05))*((AH2854/100)*0.25+0.75))),0),0)</f>
        <v/>
      </c>
      <c r="AB2854" s="11">
        <f>ROUND(MAX(0,MIN(100,((M2854+10)/20)*100)),0)</f>
        <v/>
      </c>
      <c r="AC2854" s="11">
        <f>IFERROR(IF(D2854&lt;=0,0,ROUND(COUNTIFS($D$4:$D$3359,"&lt;="&amp;D2854,$D$4:$D$3359,"&gt;0")/COUNTIF($D$4:$D$3359,"&gt;0")*100,0)),0)</f>
        <v/>
      </c>
      <c r="AD2854" s="11">
        <f>IF(E2854&lt;=0,0,ROUND(MAX(0,MIN(100,(LOG10(1+E2854/1000000000)/LOG10(101))*100)),0))</f>
        <v/>
      </c>
      <c r="AE2854" s="11">
        <f>IF(O2854=N2854,50,ROUND(MAX(0,MIN(100,((H2854-N2854)/(O2854-N2854))*100)),0))</f>
        <v/>
      </c>
      <c r="AF2854" s="11">
        <f>ROUND(MAX(0,MIN(100,50+((H2854-K2854)/K2854)*1000)),0)</f>
        <v/>
      </c>
      <c r="AG2854" s="11">
        <f>IFERROR(ROUND(MAX(0,MIN(100,50+25*LN(MAX(0.01,X2854)))),0),25)</f>
        <v/>
      </c>
      <c r="AH2854" s="11">
        <f>ROUND(IF(M2854&lt;=-30,0,IF(M2854&lt;=-20,20,IF(M2854&lt;=-10,50,100))),0)</f>
        <v/>
      </c>
      <c r="AI2854" s="11">
        <f>ROUND(MAX(0,MIN(100,50+(Z2854*10))),0)</f>
        <v/>
      </c>
      <c r="AJ2854" s="11">
        <f>IFERROR(IF(--AA2854&gt;=80,"خرید قوی",IF(--AA2854&gt;=70,"خرید مشروط",IF(--AA2854&gt;=60,"مراقبت",IF(--AA2854&gt;=45,"ضعیف","عدم ورود")))),"")</f>
        <v/>
      </c>
    </row>
    <row r="2855">
      <c r="A2855" s="12">
        <f>'دیده بان بازار'!A2858</f>
        <v/>
      </c>
      <c r="B2855" s="13">
        <f>'دیده بان بازار'!B2858</f>
        <v/>
      </c>
      <c r="C2855" s="13">
        <f>'دیده بان بازار'!C2858</f>
        <v/>
      </c>
      <c r="D2855" s="13">
        <f>'دیده بان بازار'!D2858</f>
        <v/>
      </c>
      <c r="E2855" s="14">
        <f>'دیده بان بازار'!E2858</f>
        <v/>
      </c>
      <c r="F2855" s="13">
        <f>'دیده بان بازار'!F2858</f>
        <v/>
      </c>
      <c r="G2855" s="13">
        <f>'دیده بان بازار'!G2858</f>
        <v/>
      </c>
      <c r="H2855" s="13">
        <f>'دیده بان بازار'!H2858</f>
        <v/>
      </c>
      <c r="I2855" s="13">
        <f>'دیده بان بازار'!I2858</f>
        <v/>
      </c>
      <c r="J2855" s="13">
        <f>'دیده بان بازار'!J2858</f>
        <v/>
      </c>
      <c r="K2855" s="13">
        <f>'دیده بان بازار'!K2858</f>
        <v/>
      </c>
      <c r="L2855" s="13">
        <f>'دیده بان بازار'!L2858</f>
        <v/>
      </c>
      <c r="M2855" s="13">
        <f>'دیده بان بازار'!M2858</f>
        <v/>
      </c>
      <c r="N2855" s="13">
        <f>'دیده بان بازار'!N2858</f>
        <v/>
      </c>
      <c r="O2855" s="13">
        <f>'دیده بان بازار'!O2858</f>
        <v/>
      </c>
      <c r="P2855" s="13">
        <f>'دیده بان بازار'!P2858</f>
        <v/>
      </c>
      <c r="Q2855" s="13">
        <f>'دیده بان بازار'!Q2858</f>
        <v/>
      </c>
      <c r="R2855" s="13">
        <f>'دیده بان بازار'!R2858</f>
        <v/>
      </c>
      <c r="S2855" s="13">
        <f>'دیده بان بازار'!S2858</f>
        <v/>
      </c>
      <c r="T2855" s="13">
        <f>'دیده بان بازار'!T2858</f>
        <v/>
      </c>
      <c r="U2855" s="13">
        <f>'دیده بان بازار'!U2858</f>
        <v/>
      </c>
      <c r="V2855" s="13">
        <f>'دیده بان بازار'!V2858</f>
        <v/>
      </c>
      <c r="W2855" s="6">
        <f>'دیده بان بازار'!W2858</f>
        <v/>
      </c>
      <c r="X2855" s="11">
        <f>IFERROR(IF(OR(R2855&lt;=0,W2855&lt;=0,S2855&lt;=0,V2855&lt;=0),0,ROUND((S2855/R2855)/(V2855/W2855),2)),0)</f>
        <v/>
      </c>
      <c r="Y2855" s="11">
        <f>IFERROR(IF(OR(S2855&lt;=0,V2855&lt;=0),0,ROUND(S2855/V2855,2)),0)</f>
        <v/>
      </c>
      <c r="Z2855" s="11">
        <f>IFERROR(J2855-M2855,0)</f>
        <v/>
      </c>
      <c r="AA2855" s="11">
        <f>IFERROR(ROUND(MAX(0,MIN(100,((AB2855*0.2)+(AC2855*0.15)+(AD2855*0.15)+(AE2855*0.1)+(AF2855*0.1)+(AG2855*0.15)+(MIN(Y2855/3,1)*100*0.1)+(AI2855*0.05))*((AH2855/100)*0.25+0.75))),0),0)</f>
        <v/>
      </c>
      <c r="AB2855" s="11">
        <f>ROUND(MAX(0,MIN(100,((M2855+10)/20)*100)),0)</f>
        <v/>
      </c>
      <c r="AC2855" s="11">
        <f>IFERROR(IF(D2855&lt;=0,0,ROUND(COUNTIFS($D$4:$D$3359,"&lt;="&amp;D2855,$D$4:$D$3359,"&gt;0")/COUNTIF($D$4:$D$3359,"&gt;0")*100,0)),0)</f>
        <v/>
      </c>
      <c r="AD2855" s="11">
        <f>IF(E2855&lt;=0,0,ROUND(MAX(0,MIN(100,(LOG10(1+E2855/1000000000)/LOG10(101))*100)),0))</f>
        <v/>
      </c>
      <c r="AE2855" s="11">
        <f>IF(O2855=N2855,50,ROUND(MAX(0,MIN(100,((H2855-N2855)/(O2855-N2855))*100)),0))</f>
        <v/>
      </c>
      <c r="AF2855" s="11">
        <f>ROUND(MAX(0,MIN(100,50+((H2855-K2855)/K2855)*1000)),0)</f>
        <v/>
      </c>
      <c r="AG2855" s="11">
        <f>IFERROR(ROUND(MAX(0,MIN(100,50+25*LN(MAX(0.01,X2855)))),0),25)</f>
        <v/>
      </c>
      <c r="AH2855" s="11">
        <f>ROUND(IF(M2855&lt;=-30,0,IF(M2855&lt;=-20,20,IF(M2855&lt;=-10,50,100))),0)</f>
        <v/>
      </c>
      <c r="AI2855" s="11">
        <f>ROUND(MAX(0,MIN(100,50+(Z2855*10))),0)</f>
        <v/>
      </c>
      <c r="AJ2855" s="11">
        <f>IFERROR(IF(--AA2855&gt;=80,"خرید قوی",IF(--AA2855&gt;=70,"خرید مشروط",IF(--AA2855&gt;=60,"مراقبت",IF(--AA2855&gt;=45,"ضعیف","عدم ورود")))),"")</f>
        <v/>
      </c>
    </row>
    <row r="2856">
      <c r="A2856" s="15">
        <f>'دیده بان بازار'!A2859</f>
        <v/>
      </c>
      <c r="B2856" s="16">
        <f>'دیده بان بازار'!B2859</f>
        <v/>
      </c>
      <c r="C2856" s="16">
        <f>'دیده بان بازار'!C2859</f>
        <v/>
      </c>
      <c r="D2856" s="16">
        <f>'دیده بان بازار'!D2859</f>
        <v/>
      </c>
      <c r="E2856" s="17">
        <f>'دیده بان بازار'!E2859</f>
        <v/>
      </c>
      <c r="F2856" s="16">
        <f>'دیده بان بازار'!F2859</f>
        <v/>
      </c>
      <c r="G2856" s="16">
        <f>'دیده بان بازار'!G2859</f>
        <v/>
      </c>
      <c r="H2856" s="16">
        <f>'دیده بان بازار'!H2859</f>
        <v/>
      </c>
      <c r="I2856" s="16">
        <f>'دیده بان بازار'!I2859</f>
        <v/>
      </c>
      <c r="J2856" s="16">
        <f>'دیده بان بازار'!J2859</f>
        <v/>
      </c>
      <c r="K2856" s="16">
        <f>'دیده بان بازار'!K2859</f>
        <v/>
      </c>
      <c r="L2856" s="16">
        <f>'دیده بان بازار'!L2859</f>
        <v/>
      </c>
      <c r="M2856" s="16">
        <f>'دیده بان بازار'!M2859</f>
        <v/>
      </c>
      <c r="N2856" s="16">
        <f>'دیده بان بازار'!N2859</f>
        <v/>
      </c>
      <c r="O2856" s="16">
        <f>'دیده بان بازار'!O2859</f>
        <v/>
      </c>
      <c r="P2856" s="16">
        <f>'دیده بان بازار'!P2859</f>
        <v/>
      </c>
      <c r="Q2856" s="16">
        <f>'دیده بان بازار'!Q2859</f>
        <v/>
      </c>
      <c r="R2856" s="16">
        <f>'دیده بان بازار'!R2859</f>
        <v/>
      </c>
      <c r="S2856" s="16">
        <f>'دیده بان بازار'!S2859</f>
        <v/>
      </c>
      <c r="T2856" s="16">
        <f>'دیده بان بازار'!T2859</f>
        <v/>
      </c>
      <c r="U2856" s="16">
        <f>'دیده بان بازار'!U2859</f>
        <v/>
      </c>
      <c r="V2856" s="16">
        <f>'دیده بان بازار'!V2859</f>
        <v/>
      </c>
      <c r="W2856" s="7">
        <f>'دیده بان بازار'!W2859</f>
        <v/>
      </c>
      <c r="X2856" s="11">
        <f>IFERROR(IF(OR(R2856&lt;=0,W2856&lt;=0,S2856&lt;=0,V2856&lt;=0),0,ROUND((S2856/R2856)/(V2856/W2856),2)),0)</f>
        <v/>
      </c>
      <c r="Y2856" s="11">
        <f>IFERROR(IF(OR(S2856&lt;=0,V2856&lt;=0),0,ROUND(S2856/V2856,2)),0)</f>
        <v/>
      </c>
      <c r="Z2856" s="11">
        <f>IFERROR(J2856-M2856,0)</f>
        <v/>
      </c>
      <c r="AA2856" s="11">
        <f>IFERROR(ROUND(MAX(0,MIN(100,((AB2856*0.2)+(AC2856*0.15)+(AD2856*0.15)+(AE2856*0.1)+(AF2856*0.1)+(AG2856*0.15)+(MIN(Y2856/3,1)*100*0.1)+(AI2856*0.05))*((AH2856/100)*0.25+0.75))),0),0)</f>
        <v/>
      </c>
      <c r="AB2856" s="11">
        <f>ROUND(MAX(0,MIN(100,((M2856+10)/20)*100)),0)</f>
        <v/>
      </c>
      <c r="AC2856" s="11">
        <f>IFERROR(IF(D2856&lt;=0,0,ROUND(COUNTIFS($D$4:$D$3359,"&lt;="&amp;D2856,$D$4:$D$3359,"&gt;0")/COUNTIF($D$4:$D$3359,"&gt;0")*100,0)),0)</f>
        <v/>
      </c>
      <c r="AD2856" s="11">
        <f>IF(E2856&lt;=0,0,ROUND(MAX(0,MIN(100,(LOG10(1+E2856/1000000000)/LOG10(101))*100)),0))</f>
        <v/>
      </c>
      <c r="AE2856" s="11">
        <f>IF(O2856=N2856,50,ROUND(MAX(0,MIN(100,((H2856-N2856)/(O2856-N2856))*100)),0))</f>
        <v/>
      </c>
      <c r="AF2856" s="11">
        <f>ROUND(MAX(0,MIN(100,50+((H2856-K2856)/K2856)*1000)),0)</f>
        <v/>
      </c>
      <c r="AG2856" s="11">
        <f>IFERROR(ROUND(MAX(0,MIN(100,50+25*LN(MAX(0.01,X2856)))),0),25)</f>
        <v/>
      </c>
      <c r="AH2856" s="11">
        <f>ROUND(IF(M2856&lt;=-30,0,IF(M2856&lt;=-20,20,IF(M2856&lt;=-10,50,100))),0)</f>
        <v/>
      </c>
      <c r="AI2856" s="11">
        <f>ROUND(MAX(0,MIN(100,50+(Z2856*10))),0)</f>
        <v/>
      </c>
      <c r="AJ2856" s="11">
        <f>IFERROR(IF(--AA2856&gt;=80,"خرید قوی",IF(--AA2856&gt;=70,"خرید مشروط",IF(--AA2856&gt;=60,"مراقبت",IF(--AA2856&gt;=45,"ضعیف","عدم ورود")))),"")</f>
        <v/>
      </c>
    </row>
    <row r="2857">
      <c r="A2857" s="12">
        <f>'دیده بان بازار'!A2860</f>
        <v/>
      </c>
      <c r="B2857" s="13">
        <f>'دیده بان بازار'!B2860</f>
        <v/>
      </c>
      <c r="C2857" s="13">
        <f>'دیده بان بازار'!C2860</f>
        <v/>
      </c>
      <c r="D2857" s="13">
        <f>'دیده بان بازار'!D2860</f>
        <v/>
      </c>
      <c r="E2857" s="14">
        <f>'دیده بان بازار'!E2860</f>
        <v/>
      </c>
      <c r="F2857" s="13">
        <f>'دیده بان بازار'!F2860</f>
        <v/>
      </c>
      <c r="G2857" s="13">
        <f>'دیده بان بازار'!G2860</f>
        <v/>
      </c>
      <c r="H2857" s="13">
        <f>'دیده بان بازار'!H2860</f>
        <v/>
      </c>
      <c r="I2857" s="13">
        <f>'دیده بان بازار'!I2860</f>
        <v/>
      </c>
      <c r="J2857" s="13">
        <f>'دیده بان بازار'!J2860</f>
        <v/>
      </c>
      <c r="K2857" s="13">
        <f>'دیده بان بازار'!K2860</f>
        <v/>
      </c>
      <c r="L2857" s="13">
        <f>'دیده بان بازار'!L2860</f>
        <v/>
      </c>
      <c r="M2857" s="13">
        <f>'دیده بان بازار'!M2860</f>
        <v/>
      </c>
      <c r="N2857" s="13">
        <f>'دیده بان بازار'!N2860</f>
        <v/>
      </c>
      <c r="O2857" s="13">
        <f>'دیده بان بازار'!O2860</f>
        <v/>
      </c>
      <c r="P2857" s="13">
        <f>'دیده بان بازار'!P2860</f>
        <v/>
      </c>
      <c r="Q2857" s="13">
        <f>'دیده بان بازار'!Q2860</f>
        <v/>
      </c>
      <c r="R2857" s="13">
        <f>'دیده بان بازار'!R2860</f>
        <v/>
      </c>
      <c r="S2857" s="13">
        <f>'دیده بان بازار'!S2860</f>
        <v/>
      </c>
      <c r="T2857" s="13">
        <f>'دیده بان بازار'!T2860</f>
        <v/>
      </c>
      <c r="U2857" s="13">
        <f>'دیده بان بازار'!U2860</f>
        <v/>
      </c>
      <c r="V2857" s="13">
        <f>'دیده بان بازار'!V2860</f>
        <v/>
      </c>
      <c r="W2857" s="6">
        <f>'دیده بان بازار'!W2860</f>
        <v/>
      </c>
      <c r="X2857" s="11">
        <f>IFERROR(IF(OR(R2857&lt;=0,W2857&lt;=0,S2857&lt;=0,V2857&lt;=0),0,ROUND((S2857/R2857)/(V2857/W2857),2)),0)</f>
        <v/>
      </c>
      <c r="Y2857" s="11">
        <f>IFERROR(IF(OR(S2857&lt;=0,V2857&lt;=0),0,ROUND(S2857/V2857,2)),0)</f>
        <v/>
      </c>
      <c r="Z2857" s="11">
        <f>IFERROR(J2857-M2857,0)</f>
        <v/>
      </c>
      <c r="AA2857" s="11">
        <f>IFERROR(ROUND(MAX(0,MIN(100,((AB2857*0.2)+(AC2857*0.15)+(AD2857*0.15)+(AE2857*0.1)+(AF2857*0.1)+(AG2857*0.15)+(MIN(Y2857/3,1)*100*0.1)+(AI2857*0.05))*((AH2857/100)*0.25+0.75))),0),0)</f>
        <v/>
      </c>
      <c r="AB2857" s="11">
        <f>ROUND(MAX(0,MIN(100,((M2857+10)/20)*100)),0)</f>
        <v/>
      </c>
      <c r="AC2857" s="11">
        <f>IFERROR(IF(D2857&lt;=0,0,ROUND(COUNTIFS($D$4:$D$3359,"&lt;="&amp;D2857,$D$4:$D$3359,"&gt;0")/COUNTIF($D$4:$D$3359,"&gt;0")*100,0)),0)</f>
        <v/>
      </c>
      <c r="AD2857" s="11">
        <f>IF(E2857&lt;=0,0,ROUND(MAX(0,MIN(100,(LOG10(1+E2857/1000000000)/LOG10(101))*100)),0))</f>
        <v/>
      </c>
      <c r="AE2857" s="11">
        <f>IF(O2857=N2857,50,ROUND(MAX(0,MIN(100,((H2857-N2857)/(O2857-N2857))*100)),0))</f>
        <v/>
      </c>
      <c r="AF2857" s="11">
        <f>ROUND(MAX(0,MIN(100,50+((H2857-K2857)/K2857)*1000)),0)</f>
        <v/>
      </c>
      <c r="AG2857" s="11">
        <f>IFERROR(ROUND(MAX(0,MIN(100,50+25*LN(MAX(0.01,X2857)))),0),25)</f>
        <v/>
      </c>
      <c r="AH2857" s="11">
        <f>ROUND(IF(M2857&lt;=-30,0,IF(M2857&lt;=-20,20,IF(M2857&lt;=-10,50,100))),0)</f>
        <v/>
      </c>
      <c r="AI2857" s="11">
        <f>ROUND(MAX(0,MIN(100,50+(Z2857*10))),0)</f>
        <v/>
      </c>
      <c r="AJ2857" s="11">
        <f>IFERROR(IF(--AA2857&gt;=80,"خرید قوی",IF(--AA2857&gt;=70,"خرید مشروط",IF(--AA2857&gt;=60,"مراقبت",IF(--AA2857&gt;=45,"ضعیف","عدم ورود")))),"")</f>
        <v/>
      </c>
    </row>
    <row r="2858">
      <c r="A2858" s="15">
        <f>'دیده بان بازار'!A2861</f>
        <v/>
      </c>
      <c r="B2858" s="16">
        <f>'دیده بان بازار'!B2861</f>
        <v/>
      </c>
      <c r="C2858" s="16">
        <f>'دیده بان بازار'!C2861</f>
        <v/>
      </c>
      <c r="D2858" s="16">
        <f>'دیده بان بازار'!D2861</f>
        <v/>
      </c>
      <c r="E2858" s="17">
        <f>'دیده بان بازار'!E2861</f>
        <v/>
      </c>
      <c r="F2858" s="16">
        <f>'دیده بان بازار'!F2861</f>
        <v/>
      </c>
      <c r="G2858" s="16">
        <f>'دیده بان بازار'!G2861</f>
        <v/>
      </c>
      <c r="H2858" s="16">
        <f>'دیده بان بازار'!H2861</f>
        <v/>
      </c>
      <c r="I2858" s="16">
        <f>'دیده بان بازار'!I2861</f>
        <v/>
      </c>
      <c r="J2858" s="16">
        <f>'دیده بان بازار'!J2861</f>
        <v/>
      </c>
      <c r="K2858" s="16">
        <f>'دیده بان بازار'!K2861</f>
        <v/>
      </c>
      <c r="L2858" s="16">
        <f>'دیده بان بازار'!L2861</f>
        <v/>
      </c>
      <c r="M2858" s="16">
        <f>'دیده بان بازار'!M2861</f>
        <v/>
      </c>
      <c r="N2858" s="16">
        <f>'دیده بان بازار'!N2861</f>
        <v/>
      </c>
      <c r="O2858" s="16">
        <f>'دیده بان بازار'!O2861</f>
        <v/>
      </c>
      <c r="P2858" s="16">
        <f>'دیده بان بازار'!P2861</f>
        <v/>
      </c>
      <c r="Q2858" s="16">
        <f>'دیده بان بازار'!Q2861</f>
        <v/>
      </c>
      <c r="R2858" s="16">
        <f>'دیده بان بازار'!R2861</f>
        <v/>
      </c>
      <c r="S2858" s="16">
        <f>'دیده بان بازار'!S2861</f>
        <v/>
      </c>
      <c r="T2858" s="16">
        <f>'دیده بان بازار'!T2861</f>
        <v/>
      </c>
      <c r="U2858" s="16">
        <f>'دیده بان بازار'!U2861</f>
        <v/>
      </c>
      <c r="V2858" s="16">
        <f>'دیده بان بازار'!V2861</f>
        <v/>
      </c>
      <c r="W2858" s="7">
        <f>'دیده بان بازار'!W2861</f>
        <v/>
      </c>
      <c r="X2858" s="11">
        <f>IFERROR(IF(OR(R2858&lt;=0,W2858&lt;=0,S2858&lt;=0,V2858&lt;=0),0,ROUND((S2858/R2858)/(V2858/W2858),2)),0)</f>
        <v/>
      </c>
      <c r="Y2858" s="11">
        <f>IFERROR(IF(OR(S2858&lt;=0,V2858&lt;=0),0,ROUND(S2858/V2858,2)),0)</f>
        <v/>
      </c>
      <c r="Z2858" s="11">
        <f>IFERROR(J2858-M2858,0)</f>
        <v/>
      </c>
      <c r="AA2858" s="11">
        <f>IFERROR(ROUND(MAX(0,MIN(100,((AB2858*0.2)+(AC2858*0.15)+(AD2858*0.15)+(AE2858*0.1)+(AF2858*0.1)+(AG2858*0.15)+(MIN(Y2858/3,1)*100*0.1)+(AI2858*0.05))*((AH2858/100)*0.25+0.75))),0),0)</f>
        <v/>
      </c>
      <c r="AB2858" s="11">
        <f>ROUND(MAX(0,MIN(100,((M2858+10)/20)*100)),0)</f>
        <v/>
      </c>
      <c r="AC2858" s="11">
        <f>IFERROR(IF(D2858&lt;=0,0,ROUND(COUNTIFS($D$4:$D$3359,"&lt;="&amp;D2858,$D$4:$D$3359,"&gt;0")/COUNTIF($D$4:$D$3359,"&gt;0")*100,0)),0)</f>
        <v/>
      </c>
      <c r="AD2858" s="11">
        <f>IF(E2858&lt;=0,0,ROUND(MAX(0,MIN(100,(LOG10(1+E2858/1000000000)/LOG10(101))*100)),0))</f>
        <v/>
      </c>
      <c r="AE2858" s="11">
        <f>IF(O2858=N2858,50,ROUND(MAX(0,MIN(100,((H2858-N2858)/(O2858-N2858))*100)),0))</f>
        <v/>
      </c>
      <c r="AF2858" s="11">
        <f>ROUND(MAX(0,MIN(100,50+((H2858-K2858)/K2858)*1000)),0)</f>
        <v/>
      </c>
      <c r="AG2858" s="11">
        <f>IFERROR(ROUND(MAX(0,MIN(100,50+25*LN(MAX(0.01,X2858)))),0),25)</f>
        <v/>
      </c>
      <c r="AH2858" s="11">
        <f>ROUND(IF(M2858&lt;=-30,0,IF(M2858&lt;=-20,20,IF(M2858&lt;=-10,50,100))),0)</f>
        <v/>
      </c>
      <c r="AI2858" s="11">
        <f>ROUND(MAX(0,MIN(100,50+(Z2858*10))),0)</f>
        <v/>
      </c>
      <c r="AJ2858" s="11">
        <f>IFERROR(IF(--AA2858&gt;=80,"خرید قوی",IF(--AA2858&gt;=70,"خرید مشروط",IF(--AA2858&gt;=60,"مراقبت",IF(--AA2858&gt;=45,"ضعیف","عدم ورود")))),"")</f>
        <v/>
      </c>
    </row>
    <row r="2859">
      <c r="A2859" s="12">
        <f>'دیده بان بازار'!A2862</f>
        <v/>
      </c>
      <c r="B2859" s="13">
        <f>'دیده بان بازار'!B2862</f>
        <v/>
      </c>
      <c r="C2859" s="13">
        <f>'دیده بان بازار'!C2862</f>
        <v/>
      </c>
      <c r="D2859" s="13">
        <f>'دیده بان بازار'!D2862</f>
        <v/>
      </c>
      <c r="E2859" s="14">
        <f>'دیده بان بازار'!E2862</f>
        <v/>
      </c>
      <c r="F2859" s="13">
        <f>'دیده بان بازار'!F2862</f>
        <v/>
      </c>
      <c r="G2859" s="13">
        <f>'دیده بان بازار'!G2862</f>
        <v/>
      </c>
      <c r="H2859" s="13">
        <f>'دیده بان بازار'!H2862</f>
        <v/>
      </c>
      <c r="I2859" s="13">
        <f>'دیده بان بازار'!I2862</f>
        <v/>
      </c>
      <c r="J2859" s="13">
        <f>'دیده بان بازار'!J2862</f>
        <v/>
      </c>
      <c r="K2859" s="13">
        <f>'دیده بان بازار'!K2862</f>
        <v/>
      </c>
      <c r="L2859" s="13">
        <f>'دیده بان بازار'!L2862</f>
        <v/>
      </c>
      <c r="M2859" s="13">
        <f>'دیده بان بازار'!M2862</f>
        <v/>
      </c>
      <c r="N2859" s="13">
        <f>'دیده بان بازار'!N2862</f>
        <v/>
      </c>
      <c r="O2859" s="13">
        <f>'دیده بان بازار'!O2862</f>
        <v/>
      </c>
      <c r="P2859" s="13">
        <f>'دیده بان بازار'!P2862</f>
        <v/>
      </c>
      <c r="Q2859" s="13">
        <f>'دیده بان بازار'!Q2862</f>
        <v/>
      </c>
      <c r="R2859" s="13">
        <f>'دیده بان بازار'!R2862</f>
        <v/>
      </c>
      <c r="S2859" s="13">
        <f>'دیده بان بازار'!S2862</f>
        <v/>
      </c>
      <c r="T2859" s="13">
        <f>'دیده بان بازار'!T2862</f>
        <v/>
      </c>
      <c r="U2859" s="13">
        <f>'دیده بان بازار'!U2862</f>
        <v/>
      </c>
      <c r="V2859" s="13">
        <f>'دیده بان بازار'!V2862</f>
        <v/>
      </c>
      <c r="W2859" s="6">
        <f>'دیده بان بازار'!W2862</f>
        <v/>
      </c>
      <c r="X2859" s="11">
        <f>IFERROR(IF(OR(R2859&lt;=0,W2859&lt;=0,S2859&lt;=0,V2859&lt;=0),0,ROUND((S2859/R2859)/(V2859/W2859),2)),0)</f>
        <v/>
      </c>
      <c r="Y2859" s="11">
        <f>IFERROR(IF(OR(S2859&lt;=0,V2859&lt;=0),0,ROUND(S2859/V2859,2)),0)</f>
        <v/>
      </c>
      <c r="Z2859" s="11">
        <f>IFERROR(J2859-M2859,0)</f>
        <v/>
      </c>
      <c r="AA2859" s="11">
        <f>IFERROR(ROUND(MAX(0,MIN(100,((AB2859*0.2)+(AC2859*0.15)+(AD2859*0.15)+(AE2859*0.1)+(AF2859*0.1)+(AG2859*0.15)+(MIN(Y2859/3,1)*100*0.1)+(AI2859*0.05))*((AH2859/100)*0.25+0.75))),0),0)</f>
        <v/>
      </c>
      <c r="AB2859" s="11">
        <f>ROUND(MAX(0,MIN(100,((M2859+10)/20)*100)),0)</f>
        <v/>
      </c>
      <c r="AC2859" s="11">
        <f>IFERROR(IF(D2859&lt;=0,0,ROUND(COUNTIFS($D$4:$D$3359,"&lt;="&amp;D2859,$D$4:$D$3359,"&gt;0")/COUNTIF($D$4:$D$3359,"&gt;0")*100,0)),0)</f>
        <v/>
      </c>
      <c r="AD2859" s="11">
        <f>IF(E2859&lt;=0,0,ROUND(MAX(0,MIN(100,(LOG10(1+E2859/1000000000)/LOG10(101))*100)),0))</f>
        <v/>
      </c>
      <c r="AE2859" s="11">
        <f>IF(O2859=N2859,50,ROUND(MAX(0,MIN(100,((H2859-N2859)/(O2859-N2859))*100)),0))</f>
        <v/>
      </c>
      <c r="AF2859" s="11">
        <f>ROUND(MAX(0,MIN(100,50+((H2859-K2859)/K2859)*1000)),0)</f>
        <v/>
      </c>
      <c r="AG2859" s="11">
        <f>IFERROR(ROUND(MAX(0,MIN(100,50+25*LN(MAX(0.01,X2859)))),0),25)</f>
        <v/>
      </c>
      <c r="AH2859" s="11">
        <f>ROUND(IF(M2859&lt;=-30,0,IF(M2859&lt;=-20,20,IF(M2859&lt;=-10,50,100))),0)</f>
        <v/>
      </c>
      <c r="AI2859" s="11">
        <f>ROUND(MAX(0,MIN(100,50+(Z2859*10))),0)</f>
        <v/>
      </c>
      <c r="AJ2859" s="11">
        <f>IFERROR(IF(--AA2859&gt;=80,"خرید قوی",IF(--AA2859&gt;=70,"خرید مشروط",IF(--AA2859&gt;=60,"مراقبت",IF(--AA2859&gt;=45,"ضعیف","عدم ورود")))),"")</f>
        <v/>
      </c>
    </row>
    <row r="2860">
      <c r="A2860" s="15">
        <f>'دیده بان بازار'!A2863</f>
        <v/>
      </c>
      <c r="B2860" s="16">
        <f>'دیده بان بازار'!B2863</f>
        <v/>
      </c>
      <c r="C2860" s="16">
        <f>'دیده بان بازار'!C2863</f>
        <v/>
      </c>
      <c r="D2860" s="16">
        <f>'دیده بان بازار'!D2863</f>
        <v/>
      </c>
      <c r="E2860" s="17">
        <f>'دیده بان بازار'!E2863</f>
        <v/>
      </c>
      <c r="F2860" s="16">
        <f>'دیده بان بازار'!F2863</f>
        <v/>
      </c>
      <c r="G2860" s="16">
        <f>'دیده بان بازار'!G2863</f>
        <v/>
      </c>
      <c r="H2860" s="16">
        <f>'دیده بان بازار'!H2863</f>
        <v/>
      </c>
      <c r="I2860" s="16">
        <f>'دیده بان بازار'!I2863</f>
        <v/>
      </c>
      <c r="J2860" s="16">
        <f>'دیده بان بازار'!J2863</f>
        <v/>
      </c>
      <c r="K2860" s="16">
        <f>'دیده بان بازار'!K2863</f>
        <v/>
      </c>
      <c r="L2860" s="16">
        <f>'دیده بان بازار'!L2863</f>
        <v/>
      </c>
      <c r="M2860" s="16">
        <f>'دیده بان بازار'!M2863</f>
        <v/>
      </c>
      <c r="N2860" s="16">
        <f>'دیده بان بازار'!N2863</f>
        <v/>
      </c>
      <c r="O2860" s="16">
        <f>'دیده بان بازار'!O2863</f>
        <v/>
      </c>
      <c r="P2860" s="16">
        <f>'دیده بان بازار'!P2863</f>
        <v/>
      </c>
      <c r="Q2860" s="16">
        <f>'دیده بان بازار'!Q2863</f>
        <v/>
      </c>
      <c r="R2860" s="16">
        <f>'دیده بان بازار'!R2863</f>
        <v/>
      </c>
      <c r="S2860" s="16">
        <f>'دیده بان بازار'!S2863</f>
        <v/>
      </c>
      <c r="T2860" s="16">
        <f>'دیده بان بازار'!T2863</f>
        <v/>
      </c>
      <c r="U2860" s="16">
        <f>'دیده بان بازار'!U2863</f>
        <v/>
      </c>
      <c r="V2860" s="16">
        <f>'دیده بان بازار'!V2863</f>
        <v/>
      </c>
      <c r="W2860" s="7">
        <f>'دیده بان بازار'!W2863</f>
        <v/>
      </c>
      <c r="X2860" s="11">
        <f>IFERROR(IF(OR(R2860&lt;=0,W2860&lt;=0,S2860&lt;=0,V2860&lt;=0),0,ROUND((S2860/R2860)/(V2860/W2860),2)),0)</f>
        <v/>
      </c>
      <c r="Y2860" s="11">
        <f>IFERROR(IF(OR(S2860&lt;=0,V2860&lt;=0),0,ROUND(S2860/V2860,2)),0)</f>
        <v/>
      </c>
      <c r="Z2860" s="11">
        <f>IFERROR(J2860-M2860,0)</f>
        <v/>
      </c>
      <c r="AA2860" s="11">
        <f>IFERROR(ROUND(MAX(0,MIN(100,((AB2860*0.2)+(AC2860*0.15)+(AD2860*0.15)+(AE2860*0.1)+(AF2860*0.1)+(AG2860*0.15)+(MIN(Y2860/3,1)*100*0.1)+(AI2860*0.05))*((AH2860/100)*0.25+0.75))),0),0)</f>
        <v/>
      </c>
      <c r="AB2860" s="11">
        <f>ROUND(MAX(0,MIN(100,((M2860+10)/20)*100)),0)</f>
        <v/>
      </c>
      <c r="AC2860" s="11">
        <f>IFERROR(IF(D2860&lt;=0,0,ROUND(COUNTIFS($D$4:$D$3359,"&lt;="&amp;D2860,$D$4:$D$3359,"&gt;0")/COUNTIF($D$4:$D$3359,"&gt;0")*100,0)),0)</f>
        <v/>
      </c>
      <c r="AD2860" s="11">
        <f>IF(E2860&lt;=0,0,ROUND(MAX(0,MIN(100,(LOG10(1+E2860/1000000000)/LOG10(101))*100)),0))</f>
        <v/>
      </c>
      <c r="AE2860" s="11">
        <f>IF(O2860=N2860,50,ROUND(MAX(0,MIN(100,((H2860-N2860)/(O2860-N2860))*100)),0))</f>
        <v/>
      </c>
      <c r="AF2860" s="11">
        <f>ROUND(MAX(0,MIN(100,50+((H2860-K2860)/K2860)*1000)),0)</f>
        <v/>
      </c>
      <c r="AG2860" s="11">
        <f>IFERROR(ROUND(MAX(0,MIN(100,50+25*LN(MAX(0.01,X2860)))),0),25)</f>
        <v/>
      </c>
      <c r="AH2860" s="11">
        <f>ROUND(IF(M2860&lt;=-30,0,IF(M2860&lt;=-20,20,IF(M2860&lt;=-10,50,100))),0)</f>
        <v/>
      </c>
      <c r="AI2860" s="11">
        <f>ROUND(MAX(0,MIN(100,50+(Z2860*10))),0)</f>
        <v/>
      </c>
      <c r="AJ2860" s="11">
        <f>IFERROR(IF(--AA2860&gt;=80,"خرید قوی",IF(--AA2860&gt;=70,"خرید مشروط",IF(--AA2860&gt;=60,"مراقبت",IF(--AA2860&gt;=45,"ضعیف","عدم ورود")))),"")</f>
        <v/>
      </c>
    </row>
    <row r="2861">
      <c r="A2861" s="12">
        <f>'دیده بان بازار'!A2864</f>
        <v/>
      </c>
      <c r="B2861" s="13">
        <f>'دیده بان بازار'!B2864</f>
        <v/>
      </c>
      <c r="C2861" s="13">
        <f>'دیده بان بازار'!C2864</f>
        <v/>
      </c>
      <c r="D2861" s="13">
        <f>'دیده بان بازار'!D2864</f>
        <v/>
      </c>
      <c r="E2861" s="14">
        <f>'دیده بان بازار'!E2864</f>
        <v/>
      </c>
      <c r="F2861" s="13">
        <f>'دیده بان بازار'!F2864</f>
        <v/>
      </c>
      <c r="G2861" s="13">
        <f>'دیده بان بازار'!G2864</f>
        <v/>
      </c>
      <c r="H2861" s="13">
        <f>'دیده بان بازار'!H2864</f>
        <v/>
      </c>
      <c r="I2861" s="13">
        <f>'دیده بان بازار'!I2864</f>
        <v/>
      </c>
      <c r="J2861" s="13">
        <f>'دیده بان بازار'!J2864</f>
        <v/>
      </c>
      <c r="K2861" s="13">
        <f>'دیده بان بازار'!K2864</f>
        <v/>
      </c>
      <c r="L2861" s="13">
        <f>'دیده بان بازار'!L2864</f>
        <v/>
      </c>
      <c r="M2861" s="13">
        <f>'دیده بان بازار'!M2864</f>
        <v/>
      </c>
      <c r="N2861" s="13">
        <f>'دیده بان بازار'!N2864</f>
        <v/>
      </c>
      <c r="O2861" s="13">
        <f>'دیده بان بازار'!O2864</f>
        <v/>
      </c>
      <c r="P2861" s="13">
        <f>'دیده بان بازار'!P2864</f>
        <v/>
      </c>
      <c r="Q2861" s="13">
        <f>'دیده بان بازار'!Q2864</f>
        <v/>
      </c>
      <c r="R2861" s="13">
        <f>'دیده بان بازار'!R2864</f>
        <v/>
      </c>
      <c r="S2861" s="13">
        <f>'دیده بان بازار'!S2864</f>
        <v/>
      </c>
      <c r="T2861" s="13">
        <f>'دیده بان بازار'!T2864</f>
        <v/>
      </c>
      <c r="U2861" s="13">
        <f>'دیده بان بازار'!U2864</f>
        <v/>
      </c>
      <c r="V2861" s="13">
        <f>'دیده بان بازار'!V2864</f>
        <v/>
      </c>
      <c r="W2861" s="6">
        <f>'دیده بان بازار'!W2864</f>
        <v/>
      </c>
      <c r="X2861" s="11">
        <f>IFERROR(IF(OR(R2861&lt;=0,W2861&lt;=0,S2861&lt;=0,V2861&lt;=0),0,ROUND((S2861/R2861)/(V2861/W2861),2)),0)</f>
        <v/>
      </c>
      <c r="Y2861" s="11">
        <f>IFERROR(IF(OR(S2861&lt;=0,V2861&lt;=0),0,ROUND(S2861/V2861,2)),0)</f>
        <v/>
      </c>
      <c r="Z2861" s="11">
        <f>IFERROR(J2861-M2861,0)</f>
        <v/>
      </c>
      <c r="AA2861" s="11">
        <f>IFERROR(ROUND(MAX(0,MIN(100,((AB2861*0.2)+(AC2861*0.15)+(AD2861*0.15)+(AE2861*0.1)+(AF2861*0.1)+(AG2861*0.15)+(MIN(Y2861/3,1)*100*0.1)+(AI2861*0.05))*((AH2861/100)*0.25+0.75))),0),0)</f>
        <v/>
      </c>
      <c r="AB2861" s="11">
        <f>ROUND(MAX(0,MIN(100,((M2861+10)/20)*100)),0)</f>
        <v/>
      </c>
      <c r="AC2861" s="11">
        <f>IFERROR(IF(D2861&lt;=0,0,ROUND(COUNTIFS($D$4:$D$3359,"&lt;="&amp;D2861,$D$4:$D$3359,"&gt;0")/COUNTIF($D$4:$D$3359,"&gt;0")*100,0)),0)</f>
        <v/>
      </c>
      <c r="AD2861" s="11">
        <f>IF(E2861&lt;=0,0,ROUND(MAX(0,MIN(100,(LOG10(1+E2861/1000000000)/LOG10(101))*100)),0))</f>
        <v/>
      </c>
      <c r="AE2861" s="11">
        <f>IF(O2861=N2861,50,ROUND(MAX(0,MIN(100,((H2861-N2861)/(O2861-N2861))*100)),0))</f>
        <v/>
      </c>
      <c r="AF2861" s="11">
        <f>ROUND(MAX(0,MIN(100,50+((H2861-K2861)/K2861)*1000)),0)</f>
        <v/>
      </c>
      <c r="AG2861" s="11">
        <f>IFERROR(ROUND(MAX(0,MIN(100,50+25*LN(MAX(0.01,X2861)))),0),25)</f>
        <v/>
      </c>
      <c r="AH2861" s="11">
        <f>ROUND(IF(M2861&lt;=-30,0,IF(M2861&lt;=-20,20,IF(M2861&lt;=-10,50,100))),0)</f>
        <v/>
      </c>
      <c r="AI2861" s="11">
        <f>ROUND(MAX(0,MIN(100,50+(Z2861*10))),0)</f>
        <v/>
      </c>
      <c r="AJ2861" s="11">
        <f>IFERROR(IF(--AA2861&gt;=80,"خرید قوی",IF(--AA2861&gt;=70,"خرید مشروط",IF(--AA2861&gt;=60,"مراقبت",IF(--AA2861&gt;=45,"ضعیف","عدم ورود")))),"")</f>
        <v/>
      </c>
    </row>
    <row r="2862">
      <c r="A2862" s="15">
        <f>'دیده بان بازار'!A2865</f>
        <v/>
      </c>
      <c r="B2862" s="16">
        <f>'دیده بان بازار'!B2865</f>
        <v/>
      </c>
      <c r="C2862" s="16">
        <f>'دیده بان بازار'!C2865</f>
        <v/>
      </c>
      <c r="D2862" s="16">
        <f>'دیده بان بازار'!D2865</f>
        <v/>
      </c>
      <c r="E2862" s="17">
        <f>'دیده بان بازار'!E2865</f>
        <v/>
      </c>
      <c r="F2862" s="16">
        <f>'دیده بان بازار'!F2865</f>
        <v/>
      </c>
      <c r="G2862" s="16">
        <f>'دیده بان بازار'!G2865</f>
        <v/>
      </c>
      <c r="H2862" s="16">
        <f>'دیده بان بازار'!H2865</f>
        <v/>
      </c>
      <c r="I2862" s="16">
        <f>'دیده بان بازار'!I2865</f>
        <v/>
      </c>
      <c r="J2862" s="16">
        <f>'دیده بان بازار'!J2865</f>
        <v/>
      </c>
      <c r="K2862" s="16">
        <f>'دیده بان بازار'!K2865</f>
        <v/>
      </c>
      <c r="L2862" s="16">
        <f>'دیده بان بازار'!L2865</f>
        <v/>
      </c>
      <c r="M2862" s="16">
        <f>'دیده بان بازار'!M2865</f>
        <v/>
      </c>
      <c r="N2862" s="16">
        <f>'دیده بان بازار'!N2865</f>
        <v/>
      </c>
      <c r="O2862" s="16">
        <f>'دیده بان بازار'!O2865</f>
        <v/>
      </c>
      <c r="P2862" s="16">
        <f>'دیده بان بازار'!P2865</f>
        <v/>
      </c>
      <c r="Q2862" s="16">
        <f>'دیده بان بازار'!Q2865</f>
        <v/>
      </c>
      <c r="R2862" s="16">
        <f>'دیده بان بازار'!R2865</f>
        <v/>
      </c>
      <c r="S2862" s="16">
        <f>'دیده بان بازار'!S2865</f>
        <v/>
      </c>
      <c r="T2862" s="16">
        <f>'دیده بان بازار'!T2865</f>
        <v/>
      </c>
      <c r="U2862" s="16">
        <f>'دیده بان بازار'!U2865</f>
        <v/>
      </c>
      <c r="V2862" s="16">
        <f>'دیده بان بازار'!V2865</f>
        <v/>
      </c>
      <c r="W2862" s="7">
        <f>'دیده بان بازار'!W2865</f>
        <v/>
      </c>
      <c r="X2862" s="11">
        <f>IFERROR(IF(OR(R2862&lt;=0,W2862&lt;=0,S2862&lt;=0,V2862&lt;=0),0,ROUND((S2862/R2862)/(V2862/W2862),2)),0)</f>
        <v/>
      </c>
      <c r="Y2862" s="11">
        <f>IFERROR(IF(OR(S2862&lt;=0,V2862&lt;=0),0,ROUND(S2862/V2862,2)),0)</f>
        <v/>
      </c>
      <c r="Z2862" s="11">
        <f>IFERROR(J2862-M2862,0)</f>
        <v/>
      </c>
      <c r="AA2862" s="11">
        <f>IFERROR(ROUND(MAX(0,MIN(100,((AB2862*0.2)+(AC2862*0.15)+(AD2862*0.15)+(AE2862*0.1)+(AF2862*0.1)+(AG2862*0.15)+(MIN(Y2862/3,1)*100*0.1)+(AI2862*0.05))*((AH2862/100)*0.25+0.75))),0),0)</f>
        <v/>
      </c>
      <c r="AB2862" s="11">
        <f>ROUND(MAX(0,MIN(100,((M2862+10)/20)*100)),0)</f>
        <v/>
      </c>
      <c r="AC2862" s="11">
        <f>IFERROR(IF(D2862&lt;=0,0,ROUND(COUNTIFS($D$4:$D$3359,"&lt;="&amp;D2862,$D$4:$D$3359,"&gt;0")/COUNTIF($D$4:$D$3359,"&gt;0")*100,0)),0)</f>
        <v/>
      </c>
      <c r="AD2862" s="11">
        <f>IF(E2862&lt;=0,0,ROUND(MAX(0,MIN(100,(LOG10(1+E2862/1000000000)/LOG10(101))*100)),0))</f>
        <v/>
      </c>
      <c r="AE2862" s="11">
        <f>IF(O2862=N2862,50,ROUND(MAX(0,MIN(100,((H2862-N2862)/(O2862-N2862))*100)),0))</f>
        <v/>
      </c>
      <c r="AF2862" s="11">
        <f>ROUND(MAX(0,MIN(100,50+((H2862-K2862)/K2862)*1000)),0)</f>
        <v/>
      </c>
      <c r="AG2862" s="11">
        <f>IFERROR(ROUND(MAX(0,MIN(100,50+25*LN(MAX(0.01,X2862)))),0),25)</f>
        <v/>
      </c>
      <c r="AH2862" s="11">
        <f>ROUND(IF(M2862&lt;=-30,0,IF(M2862&lt;=-20,20,IF(M2862&lt;=-10,50,100))),0)</f>
        <v/>
      </c>
      <c r="AI2862" s="11">
        <f>ROUND(MAX(0,MIN(100,50+(Z2862*10))),0)</f>
        <v/>
      </c>
      <c r="AJ2862" s="11">
        <f>IFERROR(IF(--AA2862&gt;=80,"خرید قوی",IF(--AA2862&gt;=70,"خرید مشروط",IF(--AA2862&gt;=60,"مراقبت",IF(--AA2862&gt;=45,"ضعیف","عدم ورود")))),"")</f>
        <v/>
      </c>
    </row>
    <row r="2863">
      <c r="A2863" s="12">
        <f>'دیده بان بازار'!A2866</f>
        <v/>
      </c>
      <c r="B2863" s="13">
        <f>'دیده بان بازار'!B2866</f>
        <v/>
      </c>
      <c r="C2863" s="13">
        <f>'دیده بان بازار'!C2866</f>
        <v/>
      </c>
      <c r="D2863" s="13">
        <f>'دیده بان بازار'!D2866</f>
        <v/>
      </c>
      <c r="E2863" s="14">
        <f>'دیده بان بازار'!E2866</f>
        <v/>
      </c>
      <c r="F2863" s="13">
        <f>'دیده بان بازار'!F2866</f>
        <v/>
      </c>
      <c r="G2863" s="13">
        <f>'دیده بان بازار'!G2866</f>
        <v/>
      </c>
      <c r="H2863" s="13">
        <f>'دیده بان بازار'!H2866</f>
        <v/>
      </c>
      <c r="I2863" s="13">
        <f>'دیده بان بازار'!I2866</f>
        <v/>
      </c>
      <c r="J2863" s="13">
        <f>'دیده بان بازار'!J2866</f>
        <v/>
      </c>
      <c r="K2863" s="13">
        <f>'دیده بان بازار'!K2866</f>
        <v/>
      </c>
      <c r="L2863" s="13">
        <f>'دیده بان بازار'!L2866</f>
        <v/>
      </c>
      <c r="M2863" s="13">
        <f>'دیده بان بازار'!M2866</f>
        <v/>
      </c>
      <c r="N2863" s="13">
        <f>'دیده بان بازار'!N2866</f>
        <v/>
      </c>
      <c r="O2863" s="13">
        <f>'دیده بان بازار'!O2866</f>
        <v/>
      </c>
      <c r="P2863" s="13">
        <f>'دیده بان بازار'!P2866</f>
        <v/>
      </c>
      <c r="Q2863" s="13">
        <f>'دیده بان بازار'!Q2866</f>
        <v/>
      </c>
      <c r="R2863" s="13">
        <f>'دیده بان بازار'!R2866</f>
        <v/>
      </c>
      <c r="S2863" s="13">
        <f>'دیده بان بازار'!S2866</f>
        <v/>
      </c>
      <c r="T2863" s="13">
        <f>'دیده بان بازار'!T2866</f>
        <v/>
      </c>
      <c r="U2863" s="13">
        <f>'دیده بان بازار'!U2866</f>
        <v/>
      </c>
      <c r="V2863" s="13">
        <f>'دیده بان بازار'!V2866</f>
        <v/>
      </c>
      <c r="W2863" s="6">
        <f>'دیده بان بازار'!W2866</f>
        <v/>
      </c>
      <c r="X2863" s="11">
        <f>IFERROR(IF(OR(R2863&lt;=0,W2863&lt;=0,S2863&lt;=0,V2863&lt;=0),0,ROUND((S2863/R2863)/(V2863/W2863),2)),0)</f>
        <v/>
      </c>
      <c r="Y2863" s="11">
        <f>IFERROR(IF(OR(S2863&lt;=0,V2863&lt;=0),0,ROUND(S2863/V2863,2)),0)</f>
        <v/>
      </c>
      <c r="Z2863" s="11">
        <f>IFERROR(J2863-M2863,0)</f>
        <v/>
      </c>
      <c r="AA2863" s="11">
        <f>IFERROR(ROUND(MAX(0,MIN(100,((AB2863*0.2)+(AC2863*0.15)+(AD2863*0.15)+(AE2863*0.1)+(AF2863*0.1)+(AG2863*0.15)+(MIN(Y2863/3,1)*100*0.1)+(AI2863*0.05))*((AH2863/100)*0.25+0.75))),0),0)</f>
        <v/>
      </c>
      <c r="AB2863" s="11">
        <f>ROUND(MAX(0,MIN(100,((M2863+10)/20)*100)),0)</f>
        <v/>
      </c>
      <c r="AC2863" s="11">
        <f>IFERROR(IF(D2863&lt;=0,0,ROUND(COUNTIFS($D$4:$D$3359,"&lt;="&amp;D2863,$D$4:$D$3359,"&gt;0")/COUNTIF($D$4:$D$3359,"&gt;0")*100,0)),0)</f>
        <v/>
      </c>
      <c r="AD2863" s="11">
        <f>IF(E2863&lt;=0,0,ROUND(MAX(0,MIN(100,(LOG10(1+E2863/1000000000)/LOG10(101))*100)),0))</f>
        <v/>
      </c>
      <c r="AE2863" s="11">
        <f>IF(O2863=N2863,50,ROUND(MAX(0,MIN(100,((H2863-N2863)/(O2863-N2863))*100)),0))</f>
        <v/>
      </c>
      <c r="AF2863" s="11">
        <f>ROUND(MAX(0,MIN(100,50+((H2863-K2863)/K2863)*1000)),0)</f>
        <v/>
      </c>
      <c r="AG2863" s="11">
        <f>IFERROR(ROUND(MAX(0,MIN(100,50+25*LN(MAX(0.01,X2863)))),0),25)</f>
        <v/>
      </c>
      <c r="AH2863" s="11">
        <f>ROUND(IF(M2863&lt;=-30,0,IF(M2863&lt;=-20,20,IF(M2863&lt;=-10,50,100))),0)</f>
        <v/>
      </c>
      <c r="AI2863" s="11">
        <f>ROUND(MAX(0,MIN(100,50+(Z2863*10))),0)</f>
        <v/>
      </c>
      <c r="AJ2863" s="11">
        <f>IFERROR(IF(--AA2863&gt;=80,"خرید قوی",IF(--AA2863&gt;=70,"خرید مشروط",IF(--AA2863&gt;=60,"مراقبت",IF(--AA2863&gt;=45,"ضعیف","عدم ورود")))),"")</f>
        <v/>
      </c>
    </row>
    <row r="2864">
      <c r="A2864" s="15">
        <f>'دیده بان بازار'!A2867</f>
        <v/>
      </c>
      <c r="B2864" s="16">
        <f>'دیده بان بازار'!B2867</f>
        <v/>
      </c>
      <c r="C2864" s="16">
        <f>'دیده بان بازار'!C2867</f>
        <v/>
      </c>
      <c r="D2864" s="16">
        <f>'دیده بان بازار'!D2867</f>
        <v/>
      </c>
      <c r="E2864" s="17">
        <f>'دیده بان بازار'!E2867</f>
        <v/>
      </c>
      <c r="F2864" s="16">
        <f>'دیده بان بازار'!F2867</f>
        <v/>
      </c>
      <c r="G2864" s="16">
        <f>'دیده بان بازار'!G2867</f>
        <v/>
      </c>
      <c r="H2864" s="16">
        <f>'دیده بان بازار'!H2867</f>
        <v/>
      </c>
      <c r="I2864" s="16">
        <f>'دیده بان بازار'!I2867</f>
        <v/>
      </c>
      <c r="J2864" s="16">
        <f>'دیده بان بازار'!J2867</f>
        <v/>
      </c>
      <c r="K2864" s="16">
        <f>'دیده بان بازار'!K2867</f>
        <v/>
      </c>
      <c r="L2864" s="16">
        <f>'دیده بان بازار'!L2867</f>
        <v/>
      </c>
      <c r="M2864" s="16">
        <f>'دیده بان بازار'!M2867</f>
        <v/>
      </c>
      <c r="N2864" s="16">
        <f>'دیده بان بازار'!N2867</f>
        <v/>
      </c>
      <c r="O2864" s="16">
        <f>'دیده بان بازار'!O2867</f>
        <v/>
      </c>
      <c r="P2864" s="16">
        <f>'دیده بان بازار'!P2867</f>
        <v/>
      </c>
      <c r="Q2864" s="16">
        <f>'دیده بان بازار'!Q2867</f>
        <v/>
      </c>
      <c r="R2864" s="16">
        <f>'دیده بان بازار'!R2867</f>
        <v/>
      </c>
      <c r="S2864" s="16">
        <f>'دیده بان بازار'!S2867</f>
        <v/>
      </c>
      <c r="T2864" s="16">
        <f>'دیده بان بازار'!T2867</f>
        <v/>
      </c>
      <c r="U2864" s="16">
        <f>'دیده بان بازار'!U2867</f>
        <v/>
      </c>
      <c r="V2864" s="16">
        <f>'دیده بان بازار'!V2867</f>
        <v/>
      </c>
      <c r="W2864" s="7">
        <f>'دیده بان بازار'!W2867</f>
        <v/>
      </c>
      <c r="X2864" s="11">
        <f>IFERROR(IF(OR(R2864&lt;=0,W2864&lt;=0,S2864&lt;=0,V2864&lt;=0),0,ROUND((S2864/R2864)/(V2864/W2864),2)),0)</f>
        <v/>
      </c>
      <c r="Y2864" s="11">
        <f>IFERROR(IF(OR(S2864&lt;=0,V2864&lt;=0),0,ROUND(S2864/V2864,2)),0)</f>
        <v/>
      </c>
      <c r="Z2864" s="11">
        <f>IFERROR(J2864-M2864,0)</f>
        <v/>
      </c>
      <c r="AA2864" s="11">
        <f>IFERROR(ROUND(MAX(0,MIN(100,((AB2864*0.2)+(AC2864*0.15)+(AD2864*0.15)+(AE2864*0.1)+(AF2864*0.1)+(AG2864*0.15)+(MIN(Y2864/3,1)*100*0.1)+(AI2864*0.05))*((AH2864/100)*0.25+0.75))),0),0)</f>
        <v/>
      </c>
      <c r="AB2864" s="11">
        <f>ROUND(MAX(0,MIN(100,((M2864+10)/20)*100)),0)</f>
        <v/>
      </c>
      <c r="AC2864" s="11">
        <f>IFERROR(IF(D2864&lt;=0,0,ROUND(COUNTIFS($D$4:$D$3359,"&lt;="&amp;D2864,$D$4:$D$3359,"&gt;0")/COUNTIF($D$4:$D$3359,"&gt;0")*100,0)),0)</f>
        <v/>
      </c>
      <c r="AD2864" s="11">
        <f>IF(E2864&lt;=0,0,ROUND(MAX(0,MIN(100,(LOG10(1+E2864/1000000000)/LOG10(101))*100)),0))</f>
        <v/>
      </c>
      <c r="AE2864" s="11">
        <f>IF(O2864=N2864,50,ROUND(MAX(0,MIN(100,((H2864-N2864)/(O2864-N2864))*100)),0))</f>
        <v/>
      </c>
      <c r="AF2864" s="11">
        <f>ROUND(MAX(0,MIN(100,50+((H2864-K2864)/K2864)*1000)),0)</f>
        <v/>
      </c>
      <c r="AG2864" s="11">
        <f>IFERROR(ROUND(MAX(0,MIN(100,50+25*LN(MAX(0.01,X2864)))),0),25)</f>
        <v/>
      </c>
      <c r="AH2864" s="11">
        <f>ROUND(IF(M2864&lt;=-30,0,IF(M2864&lt;=-20,20,IF(M2864&lt;=-10,50,100))),0)</f>
        <v/>
      </c>
      <c r="AI2864" s="11">
        <f>ROUND(MAX(0,MIN(100,50+(Z2864*10))),0)</f>
        <v/>
      </c>
      <c r="AJ2864" s="11">
        <f>IFERROR(IF(--AA2864&gt;=80,"خرید قوی",IF(--AA2864&gt;=70,"خرید مشروط",IF(--AA2864&gt;=60,"مراقبت",IF(--AA2864&gt;=45,"ضعیف","عدم ورود")))),"")</f>
        <v/>
      </c>
    </row>
    <row r="2865">
      <c r="A2865" s="12">
        <f>'دیده بان بازار'!A2868</f>
        <v/>
      </c>
      <c r="B2865" s="13">
        <f>'دیده بان بازار'!B2868</f>
        <v/>
      </c>
      <c r="C2865" s="13">
        <f>'دیده بان بازار'!C2868</f>
        <v/>
      </c>
      <c r="D2865" s="13">
        <f>'دیده بان بازار'!D2868</f>
        <v/>
      </c>
      <c r="E2865" s="14">
        <f>'دیده بان بازار'!E2868</f>
        <v/>
      </c>
      <c r="F2865" s="13">
        <f>'دیده بان بازار'!F2868</f>
        <v/>
      </c>
      <c r="G2865" s="13">
        <f>'دیده بان بازار'!G2868</f>
        <v/>
      </c>
      <c r="H2865" s="13">
        <f>'دیده بان بازار'!H2868</f>
        <v/>
      </c>
      <c r="I2865" s="13">
        <f>'دیده بان بازار'!I2868</f>
        <v/>
      </c>
      <c r="J2865" s="13">
        <f>'دیده بان بازار'!J2868</f>
        <v/>
      </c>
      <c r="K2865" s="13">
        <f>'دیده بان بازار'!K2868</f>
        <v/>
      </c>
      <c r="L2865" s="13">
        <f>'دیده بان بازار'!L2868</f>
        <v/>
      </c>
      <c r="M2865" s="13">
        <f>'دیده بان بازار'!M2868</f>
        <v/>
      </c>
      <c r="N2865" s="13">
        <f>'دیده بان بازار'!N2868</f>
        <v/>
      </c>
      <c r="O2865" s="13">
        <f>'دیده بان بازار'!O2868</f>
        <v/>
      </c>
      <c r="P2865" s="13">
        <f>'دیده بان بازار'!P2868</f>
        <v/>
      </c>
      <c r="Q2865" s="13">
        <f>'دیده بان بازار'!Q2868</f>
        <v/>
      </c>
      <c r="R2865" s="13">
        <f>'دیده بان بازار'!R2868</f>
        <v/>
      </c>
      <c r="S2865" s="13">
        <f>'دیده بان بازار'!S2868</f>
        <v/>
      </c>
      <c r="T2865" s="13">
        <f>'دیده بان بازار'!T2868</f>
        <v/>
      </c>
      <c r="U2865" s="13">
        <f>'دیده بان بازار'!U2868</f>
        <v/>
      </c>
      <c r="V2865" s="13">
        <f>'دیده بان بازار'!V2868</f>
        <v/>
      </c>
      <c r="W2865" s="6">
        <f>'دیده بان بازار'!W2868</f>
        <v/>
      </c>
      <c r="X2865" s="11">
        <f>IFERROR(IF(OR(R2865&lt;=0,W2865&lt;=0,S2865&lt;=0,V2865&lt;=0),0,ROUND((S2865/R2865)/(V2865/W2865),2)),0)</f>
        <v/>
      </c>
      <c r="Y2865" s="11">
        <f>IFERROR(IF(OR(S2865&lt;=0,V2865&lt;=0),0,ROUND(S2865/V2865,2)),0)</f>
        <v/>
      </c>
      <c r="Z2865" s="11">
        <f>IFERROR(J2865-M2865,0)</f>
        <v/>
      </c>
      <c r="AA2865" s="11">
        <f>IFERROR(ROUND(MAX(0,MIN(100,((AB2865*0.2)+(AC2865*0.15)+(AD2865*0.15)+(AE2865*0.1)+(AF2865*0.1)+(AG2865*0.15)+(MIN(Y2865/3,1)*100*0.1)+(AI2865*0.05))*((AH2865/100)*0.25+0.75))),0),0)</f>
        <v/>
      </c>
      <c r="AB2865" s="11">
        <f>ROUND(MAX(0,MIN(100,((M2865+10)/20)*100)),0)</f>
        <v/>
      </c>
      <c r="AC2865" s="11">
        <f>IFERROR(IF(D2865&lt;=0,0,ROUND(COUNTIFS($D$4:$D$3359,"&lt;="&amp;D2865,$D$4:$D$3359,"&gt;0")/COUNTIF($D$4:$D$3359,"&gt;0")*100,0)),0)</f>
        <v/>
      </c>
      <c r="AD2865" s="11">
        <f>IF(E2865&lt;=0,0,ROUND(MAX(0,MIN(100,(LOG10(1+E2865/1000000000)/LOG10(101))*100)),0))</f>
        <v/>
      </c>
      <c r="AE2865" s="11">
        <f>IF(O2865=N2865,50,ROUND(MAX(0,MIN(100,((H2865-N2865)/(O2865-N2865))*100)),0))</f>
        <v/>
      </c>
      <c r="AF2865" s="11">
        <f>ROUND(MAX(0,MIN(100,50+((H2865-K2865)/K2865)*1000)),0)</f>
        <v/>
      </c>
      <c r="AG2865" s="11">
        <f>IFERROR(ROUND(MAX(0,MIN(100,50+25*LN(MAX(0.01,X2865)))),0),25)</f>
        <v/>
      </c>
      <c r="AH2865" s="11">
        <f>ROUND(IF(M2865&lt;=-30,0,IF(M2865&lt;=-20,20,IF(M2865&lt;=-10,50,100))),0)</f>
        <v/>
      </c>
      <c r="AI2865" s="11">
        <f>ROUND(MAX(0,MIN(100,50+(Z2865*10))),0)</f>
        <v/>
      </c>
      <c r="AJ2865" s="11">
        <f>IFERROR(IF(--AA2865&gt;=80,"خرید قوی",IF(--AA2865&gt;=70,"خرید مشروط",IF(--AA2865&gt;=60,"مراقبت",IF(--AA2865&gt;=45,"ضعیف","عدم ورود")))),"")</f>
        <v/>
      </c>
    </row>
    <row r="2866">
      <c r="A2866" s="15">
        <f>'دیده بان بازار'!A2869</f>
        <v/>
      </c>
      <c r="B2866" s="16">
        <f>'دیده بان بازار'!B2869</f>
        <v/>
      </c>
      <c r="C2866" s="16">
        <f>'دیده بان بازار'!C2869</f>
        <v/>
      </c>
      <c r="D2866" s="16">
        <f>'دیده بان بازار'!D2869</f>
        <v/>
      </c>
      <c r="E2866" s="17">
        <f>'دیده بان بازار'!E2869</f>
        <v/>
      </c>
      <c r="F2866" s="16">
        <f>'دیده بان بازار'!F2869</f>
        <v/>
      </c>
      <c r="G2866" s="16">
        <f>'دیده بان بازار'!G2869</f>
        <v/>
      </c>
      <c r="H2866" s="16">
        <f>'دیده بان بازار'!H2869</f>
        <v/>
      </c>
      <c r="I2866" s="16">
        <f>'دیده بان بازار'!I2869</f>
        <v/>
      </c>
      <c r="J2866" s="16">
        <f>'دیده بان بازار'!J2869</f>
        <v/>
      </c>
      <c r="K2866" s="16">
        <f>'دیده بان بازار'!K2869</f>
        <v/>
      </c>
      <c r="L2866" s="16">
        <f>'دیده بان بازار'!L2869</f>
        <v/>
      </c>
      <c r="M2866" s="16">
        <f>'دیده بان بازار'!M2869</f>
        <v/>
      </c>
      <c r="N2866" s="16">
        <f>'دیده بان بازار'!N2869</f>
        <v/>
      </c>
      <c r="O2866" s="16">
        <f>'دیده بان بازار'!O2869</f>
        <v/>
      </c>
      <c r="P2866" s="16">
        <f>'دیده بان بازار'!P2869</f>
        <v/>
      </c>
      <c r="Q2866" s="16">
        <f>'دیده بان بازار'!Q2869</f>
        <v/>
      </c>
      <c r="R2866" s="16">
        <f>'دیده بان بازار'!R2869</f>
        <v/>
      </c>
      <c r="S2866" s="16">
        <f>'دیده بان بازار'!S2869</f>
        <v/>
      </c>
      <c r="T2866" s="16">
        <f>'دیده بان بازار'!T2869</f>
        <v/>
      </c>
      <c r="U2866" s="16">
        <f>'دیده بان بازار'!U2869</f>
        <v/>
      </c>
      <c r="V2866" s="16">
        <f>'دیده بان بازار'!V2869</f>
        <v/>
      </c>
      <c r="W2866" s="7">
        <f>'دیده بان بازار'!W2869</f>
        <v/>
      </c>
      <c r="X2866" s="11">
        <f>IFERROR(IF(OR(R2866&lt;=0,W2866&lt;=0,S2866&lt;=0,V2866&lt;=0),0,ROUND((S2866/R2866)/(V2866/W2866),2)),0)</f>
        <v/>
      </c>
      <c r="Y2866" s="11">
        <f>IFERROR(IF(OR(S2866&lt;=0,V2866&lt;=0),0,ROUND(S2866/V2866,2)),0)</f>
        <v/>
      </c>
      <c r="Z2866" s="11">
        <f>IFERROR(J2866-M2866,0)</f>
        <v/>
      </c>
      <c r="AA2866" s="11">
        <f>IFERROR(ROUND(MAX(0,MIN(100,((AB2866*0.2)+(AC2866*0.15)+(AD2866*0.15)+(AE2866*0.1)+(AF2866*0.1)+(AG2866*0.15)+(MIN(Y2866/3,1)*100*0.1)+(AI2866*0.05))*((AH2866/100)*0.25+0.75))),0),0)</f>
        <v/>
      </c>
      <c r="AB2866" s="11">
        <f>ROUND(MAX(0,MIN(100,((M2866+10)/20)*100)),0)</f>
        <v/>
      </c>
      <c r="AC2866" s="11">
        <f>IFERROR(IF(D2866&lt;=0,0,ROUND(COUNTIFS($D$4:$D$3359,"&lt;="&amp;D2866,$D$4:$D$3359,"&gt;0")/COUNTIF($D$4:$D$3359,"&gt;0")*100,0)),0)</f>
        <v/>
      </c>
      <c r="AD2866" s="11">
        <f>IF(E2866&lt;=0,0,ROUND(MAX(0,MIN(100,(LOG10(1+E2866/1000000000)/LOG10(101))*100)),0))</f>
        <v/>
      </c>
      <c r="AE2866" s="11">
        <f>IF(O2866=N2866,50,ROUND(MAX(0,MIN(100,((H2866-N2866)/(O2866-N2866))*100)),0))</f>
        <v/>
      </c>
      <c r="AF2866" s="11">
        <f>ROUND(MAX(0,MIN(100,50+((H2866-K2866)/K2866)*1000)),0)</f>
        <v/>
      </c>
      <c r="AG2866" s="11">
        <f>IFERROR(ROUND(MAX(0,MIN(100,50+25*LN(MAX(0.01,X2866)))),0),25)</f>
        <v/>
      </c>
      <c r="AH2866" s="11">
        <f>ROUND(IF(M2866&lt;=-30,0,IF(M2866&lt;=-20,20,IF(M2866&lt;=-10,50,100))),0)</f>
        <v/>
      </c>
      <c r="AI2866" s="11">
        <f>ROUND(MAX(0,MIN(100,50+(Z2866*10))),0)</f>
        <v/>
      </c>
      <c r="AJ2866" s="11">
        <f>IFERROR(IF(--AA2866&gt;=80,"خرید قوی",IF(--AA2866&gt;=70,"خرید مشروط",IF(--AA2866&gt;=60,"مراقبت",IF(--AA2866&gt;=45,"ضعیف","عدم ورود")))),"")</f>
        <v/>
      </c>
    </row>
    <row r="2867">
      <c r="A2867" s="15">
        <f>'دیده بان بازار'!A2870</f>
        <v/>
      </c>
      <c r="B2867" s="16">
        <f>'دیده بان بازار'!B2870</f>
        <v/>
      </c>
      <c r="C2867" s="16">
        <f>'دیده بان بازار'!C2870</f>
        <v/>
      </c>
      <c r="D2867" s="16">
        <f>'دیده بان بازار'!D2870</f>
        <v/>
      </c>
      <c r="E2867" s="17">
        <f>'دیده بان بازار'!E2870</f>
        <v/>
      </c>
      <c r="F2867" s="16">
        <f>'دیده بان بازار'!F2870</f>
        <v/>
      </c>
      <c r="G2867" s="16">
        <f>'دیده بان بازار'!G2870</f>
        <v/>
      </c>
      <c r="H2867" s="16">
        <f>'دیده بان بازار'!H2870</f>
        <v/>
      </c>
      <c r="I2867" s="16">
        <f>'دیده بان بازار'!I2870</f>
        <v/>
      </c>
      <c r="J2867" s="16">
        <f>'دیده بان بازار'!J2870</f>
        <v/>
      </c>
      <c r="K2867" s="16">
        <f>'دیده بان بازار'!K2870</f>
        <v/>
      </c>
      <c r="L2867" s="16">
        <f>'دیده بان بازار'!L2870</f>
        <v/>
      </c>
      <c r="M2867" s="16">
        <f>'دیده بان بازار'!M2870</f>
        <v/>
      </c>
      <c r="N2867" s="16">
        <f>'دیده بان بازار'!N2870</f>
        <v/>
      </c>
      <c r="O2867" s="16">
        <f>'دیده بان بازار'!O2870</f>
        <v/>
      </c>
      <c r="P2867" s="16">
        <f>'دیده بان بازار'!P2870</f>
        <v/>
      </c>
      <c r="Q2867" s="16">
        <f>'دیده بان بازار'!Q2870</f>
        <v/>
      </c>
      <c r="R2867" s="16">
        <f>'دیده بان بازار'!R2870</f>
        <v/>
      </c>
      <c r="S2867" s="16">
        <f>'دیده بان بازار'!S2870</f>
        <v/>
      </c>
      <c r="T2867" s="16">
        <f>'دیده بان بازار'!T2870</f>
        <v/>
      </c>
      <c r="U2867" s="16">
        <f>'دیده بان بازار'!U2870</f>
        <v/>
      </c>
      <c r="V2867" s="16">
        <f>'دیده بان بازار'!V2870</f>
        <v/>
      </c>
      <c r="W2867" s="7">
        <f>'دیده بان بازار'!W2870</f>
        <v/>
      </c>
      <c r="X2867" s="11">
        <f>IFERROR(IF(OR(R2867&lt;=0,W2867&lt;=0,S2867&lt;=0,V2867&lt;=0),0,ROUND((S2867/R2867)/(V2867/W2867),2)),0)</f>
        <v/>
      </c>
      <c r="Y2867" s="11">
        <f>IFERROR(IF(OR(S2867&lt;=0,V2867&lt;=0),0,ROUND(S2867/V2867,2)),0)</f>
        <v/>
      </c>
      <c r="Z2867" s="11">
        <f>IFERROR(J2867-M2867,0)</f>
        <v/>
      </c>
      <c r="AA2867" s="11">
        <f>IFERROR(ROUND(MAX(0,MIN(100,((AB2867*0.2)+(AC2867*0.15)+(AD2867*0.15)+(AE2867*0.1)+(AF2867*0.1)+(AG2867*0.15)+(MIN(Y2867/3,1)*100*0.1)+(AI2867*0.05))*((AH2867/100)*0.25+0.75))),0),0)</f>
        <v/>
      </c>
      <c r="AB2867" s="11">
        <f>ROUND(MAX(0,MIN(100,((M2867+10)/20)*100)),0)</f>
        <v/>
      </c>
      <c r="AC2867" s="11">
        <f>IFERROR(IF(D2867&lt;=0,0,ROUND(COUNTIFS($D$4:$D$3359,"&lt;="&amp;D2867,$D$4:$D$3359,"&gt;0")/COUNTIF($D$4:$D$3359,"&gt;0")*100,0)),0)</f>
        <v/>
      </c>
      <c r="AD2867" s="11">
        <f>IF(E2867&lt;=0,0,ROUND(MAX(0,MIN(100,(LOG10(1+E2867/1000000000)/LOG10(101))*100)),0))</f>
        <v/>
      </c>
      <c r="AE2867" s="11">
        <f>IF(O2867=N2867,50,ROUND(MAX(0,MIN(100,((H2867-N2867)/(O2867-N2867))*100)),0))</f>
        <v/>
      </c>
      <c r="AF2867" s="11">
        <f>ROUND(MAX(0,MIN(100,50+((H2867-K2867)/K2867)*1000)),0)</f>
        <v/>
      </c>
      <c r="AG2867" s="11">
        <f>IFERROR(ROUND(MAX(0,MIN(100,50+25*LN(MAX(0.01,X2867)))),0),25)</f>
        <v/>
      </c>
      <c r="AH2867" s="11">
        <f>ROUND(IF(M2867&lt;=-30,0,IF(M2867&lt;=-20,20,IF(M2867&lt;=-10,50,100))),0)</f>
        <v/>
      </c>
      <c r="AI2867" s="11">
        <f>ROUND(MAX(0,MIN(100,50+(Z2867*10))),0)</f>
        <v/>
      </c>
      <c r="AJ2867" s="11">
        <f>IFERROR(IF(--AA2867&gt;=80,"خرید قوی",IF(--AA2867&gt;=70,"خرید مشروط",IF(--AA2867&gt;=60,"مراقبت",IF(--AA2867&gt;=45,"ضعیف","عدم ورود")))),"")</f>
        <v/>
      </c>
    </row>
    <row r="2868">
      <c r="A2868" s="12">
        <f>'دیده بان بازار'!A2871</f>
        <v/>
      </c>
      <c r="B2868" s="13">
        <f>'دیده بان بازار'!B2871</f>
        <v/>
      </c>
      <c r="C2868" s="13">
        <f>'دیده بان بازار'!C2871</f>
        <v/>
      </c>
      <c r="D2868" s="13">
        <f>'دیده بان بازار'!D2871</f>
        <v/>
      </c>
      <c r="E2868" s="14">
        <f>'دیده بان بازار'!E2871</f>
        <v/>
      </c>
      <c r="F2868" s="13">
        <f>'دیده بان بازار'!F2871</f>
        <v/>
      </c>
      <c r="G2868" s="13">
        <f>'دیده بان بازار'!G2871</f>
        <v/>
      </c>
      <c r="H2868" s="13">
        <f>'دیده بان بازار'!H2871</f>
        <v/>
      </c>
      <c r="I2868" s="13">
        <f>'دیده بان بازار'!I2871</f>
        <v/>
      </c>
      <c r="J2868" s="13">
        <f>'دیده بان بازار'!J2871</f>
        <v/>
      </c>
      <c r="K2868" s="13">
        <f>'دیده بان بازار'!K2871</f>
        <v/>
      </c>
      <c r="L2868" s="13">
        <f>'دیده بان بازار'!L2871</f>
        <v/>
      </c>
      <c r="M2868" s="13">
        <f>'دیده بان بازار'!M2871</f>
        <v/>
      </c>
      <c r="N2868" s="13">
        <f>'دیده بان بازار'!N2871</f>
        <v/>
      </c>
      <c r="O2868" s="13">
        <f>'دیده بان بازار'!O2871</f>
        <v/>
      </c>
      <c r="P2868" s="13">
        <f>'دیده بان بازار'!P2871</f>
        <v/>
      </c>
      <c r="Q2868" s="13">
        <f>'دیده بان بازار'!Q2871</f>
        <v/>
      </c>
      <c r="R2868" s="13">
        <f>'دیده بان بازار'!R2871</f>
        <v/>
      </c>
      <c r="S2868" s="13">
        <f>'دیده بان بازار'!S2871</f>
        <v/>
      </c>
      <c r="T2868" s="13">
        <f>'دیده بان بازار'!T2871</f>
        <v/>
      </c>
      <c r="U2868" s="13">
        <f>'دیده بان بازار'!U2871</f>
        <v/>
      </c>
      <c r="V2868" s="13">
        <f>'دیده بان بازار'!V2871</f>
        <v/>
      </c>
      <c r="W2868" s="6">
        <f>'دیده بان بازار'!W2871</f>
        <v/>
      </c>
      <c r="X2868" s="11">
        <f>IFERROR(IF(OR(R2868&lt;=0,W2868&lt;=0,S2868&lt;=0,V2868&lt;=0),0,ROUND((S2868/R2868)/(V2868/W2868),2)),0)</f>
        <v/>
      </c>
      <c r="Y2868" s="11">
        <f>IFERROR(IF(OR(S2868&lt;=0,V2868&lt;=0),0,ROUND(S2868/V2868,2)),0)</f>
        <v/>
      </c>
      <c r="Z2868" s="11">
        <f>IFERROR(J2868-M2868,0)</f>
        <v/>
      </c>
      <c r="AA2868" s="11">
        <f>IFERROR(ROUND(MAX(0,MIN(100,((AB2868*0.2)+(AC2868*0.15)+(AD2868*0.15)+(AE2868*0.1)+(AF2868*0.1)+(AG2868*0.15)+(MIN(Y2868/3,1)*100*0.1)+(AI2868*0.05))*((AH2868/100)*0.25+0.75))),0),0)</f>
        <v/>
      </c>
      <c r="AB2868" s="11">
        <f>ROUND(MAX(0,MIN(100,((M2868+10)/20)*100)),0)</f>
        <v/>
      </c>
      <c r="AC2868" s="11">
        <f>IFERROR(IF(D2868&lt;=0,0,ROUND(COUNTIFS($D$4:$D$3359,"&lt;="&amp;D2868,$D$4:$D$3359,"&gt;0")/COUNTIF($D$4:$D$3359,"&gt;0")*100,0)),0)</f>
        <v/>
      </c>
      <c r="AD2868" s="11">
        <f>IF(E2868&lt;=0,0,ROUND(MAX(0,MIN(100,(LOG10(1+E2868/1000000000)/LOG10(101))*100)),0))</f>
        <v/>
      </c>
      <c r="AE2868" s="11">
        <f>IF(O2868=N2868,50,ROUND(MAX(0,MIN(100,((H2868-N2868)/(O2868-N2868))*100)),0))</f>
        <v/>
      </c>
      <c r="AF2868" s="11">
        <f>ROUND(MAX(0,MIN(100,50+((H2868-K2868)/K2868)*1000)),0)</f>
        <v/>
      </c>
      <c r="AG2868" s="11">
        <f>IFERROR(ROUND(MAX(0,MIN(100,50+25*LN(MAX(0.01,X2868)))),0),25)</f>
        <v/>
      </c>
      <c r="AH2868" s="11">
        <f>ROUND(IF(M2868&lt;=-30,0,IF(M2868&lt;=-20,20,IF(M2868&lt;=-10,50,100))),0)</f>
        <v/>
      </c>
      <c r="AI2868" s="11">
        <f>ROUND(MAX(0,MIN(100,50+(Z2868*10))),0)</f>
        <v/>
      </c>
      <c r="AJ2868" s="11">
        <f>IFERROR(IF(--AA2868&gt;=80,"خرید قوی",IF(--AA2868&gt;=70,"خرید مشروط",IF(--AA2868&gt;=60,"مراقبت",IF(--AA2868&gt;=45,"ضعیف","عدم ورود")))),"")</f>
        <v/>
      </c>
    </row>
    <row r="2869">
      <c r="A2869" s="15">
        <f>'دیده بان بازار'!A2872</f>
        <v/>
      </c>
      <c r="B2869" s="16">
        <f>'دیده بان بازار'!B2872</f>
        <v/>
      </c>
      <c r="C2869" s="16">
        <f>'دیده بان بازار'!C2872</f>
        <v/>
      </c>
      <c r="D2869" s="16">
        <f>'دیده بان بازار'!D2872</f>
        <v/>
      </c>
      <c r="E2869" s="17">
        <f>'دیده بان بازار'!E2872</f>
        <v/>
      </c>
      <c r="F2869" s="16">
        <f>'دیده بان بازار'!F2872</f>
        <v/>
      </c>
      <c r="G2869" s="16">
        <f>'دیده بان بازار'!G2872</f>
        <v/>
      </c>
      <c r="H2869" s="16">
        <f>'دیده بان بازار'!H2872</f>
        <v/>
      </c>
      <c r="I2869" s="16">
        <f>'دیده بان بازار'!I2872</f>
        <v/>
      </c>
      <c r="J2869" s="16">
        <f>'دیده بان بازار'!J2872</f>
        <v/>
      </c>
      <c r="K2869" s="16">
        <f>'دیده بان بازار'!K2872</f>
        <v/>
      </c>
      <c r="L2869" s="16">
        <f>'دیده بان بازار'!L2872</f>
        <v/>
      </c>
      <c r="M2869" s="16">
        <f>'دیده بان بازار'!M2872</f>
        <v/>
      </c>
      <c r="N2869" s="16">
        <f>'دیده بان بازار'!N2872</f>
        <v/>
      </c>
      <c r="O2869" s="16">
        <f>'دیده بان بازار'!O2872</f>
        <v/>
      </c>
      <c r="P2869" s="16">
        <f>'دیده بان بازار'!P2872</f>
        <v/>
      </c>
      <c r="Q2869" s="16">
        <f>'دیده بان بازار'!Q2872</f>
        <v/>
      </c>
      <c r="R2869" s="16">
        <f>'دیده بان بازار'!R2872</f>
        <v/>
      </c>
      <c r="S2869" s="16">
        <f>'دیده بان بازار'!S2872</f>
        <v/>
      </c>
      <c r="T2869" s="16">
        <f>'دیده بان بازار'!T2872</f>
        <v/>
      </c>
      <c r="U2869" s="16">
        <f>'دیده بان بازار'!U2872</f>
        <v/>
      </c>
      <c r="V2869" s="16">
        <f>'دیده بان بازار'!V2872</f>
        <v/>
      </c>
      <c r="W2869" s="7">
        <f>'دیده بان بازار'!W2872</f>
        <v/>
      </c>
      <c r="X2869" s="11">
        <f>IFERROR(IF(OR(R2869&lt;=0,W2869&lt;=0,S2869&lt;=0,V2869&lt;=0),0,ROUND((S2869/R2869)/(V2869/W2869),2)),0)</f>
        <v/>
      </c>
      <c r="Y2869" s="11">
        <f>IFERROR(IF(OR(S2869&lt;=0,V2869&lt;=0),0,ROUND(S2869/V2869,2)),0)</f>
        <v/>
      </c>
      <c r="Z2869" s="11">
        <f>IFERROR(J2869-M2869,0)</f>
        <v/>
      </c>
      <c r="AA2869" s="11">
        <f>IFERROR(ROUND(MAX(0,MIN(100,((AB2869*0.2)+(AC2869*0.15)+(AD2869*0.15)+(AE2869*0.1)+(AF2869*0.1)+(AG2869*0.15)+(MIN(Y2869/3,1)*100*0.1)+(AI2869*0.05))*((AH2869/100)*0.25+0.75))),0),0)</f>
        <v/>
      </c>
      <c r="AB2869" s="11">
        <f>ROUND(MAX(0,MIN(100,((M2869+10)/20)*100)),0)</f>
        <v/>
      </c>
      <c r="AC2869" s="11">
        <f>IFERROR(IF(D2869&lt;=0,0,ROUND(COUNTIFS($D$4:$D$3359,"&lt;="&amp;D2869,$D$4:$D$3359,"&gt;0")/COUNTIF($D$4:$D$3359,"&gt;0")*100,0)),0)</f>
        <v/>
      </c>
      <c r="AD2869" s="11">
        <f>IF(E2869&lt;=0,0,ROUND(MAX(0,MIN(100,(LOG10(1+E2869/1000000000)/LOG10(101))*100)),0))</f>
        <v/>
      </c>
      <c r="AE2869" s="11">
        <f>IF(O2869=N2869,50,ROUND(MAX(0,MIN(100,((H2869-N2869)/(O2869-N2869))*100)),0))</f>
        <v/>
      </c>
      <c r="AF2869" s="11">
        <f>ROUND(MAX(0,MIN(100,50+((H2869-K2869)/K2869)*1000)),0)</f>
        <v/>
      </c>
      <c r="AG2869" s="11">
        <f>IFERROR(ROUND(MAX(0,MIN(100,50+25*LN(MAX(0.01,X2869)))),0),25)</f>
        <v/>
      </c>
      <c r="AH2869" s="11">
        <f>ROUND(IF(M2869&lt;=-30,0,IF(M2869&lt;=-20,20,IF(M2869&lt;=-10,50,100))),0)</f>
        <v/>
      </c>
      <c r="AI2869" s="11">
        <f>ROUND(MAX(0,MIN(100,50+(Z2869*10))),0)</f>
        <v/>
      </c>
      <c r="AJ2869" s="11">
        <f>IFERROR(IF(--AA2869&gt;=80,"خرید قوی",IF(--AA2869&gt;=70,"خرید مشروط",IF(--AA2869&gt;=60,"مراقبت",IF(--AA2869&gt;=45,"ضعیف","عدم ورود")))),"")</f>
        <v/>
      </c>
    </row>
    <row r="2870">
      <c r="A2870" s="12">
        <f>'دیده بان بازار'!A2873</f>
        <v/>
      </c>
      <c r="B2870" s="13">
        <f>'دیده بان بازار'!B2873</f>
        <v/>
      </c>
      <c r="C2870" s="13">
        <f>'دیده بان بازار'!C2873</f>
        <v/>
      </c>
      <c r="D2870" s="13">
        <f>'دیده بان بازار'!D2873</f>
        <v/>
      </c>
      <c r="E2870" s="14">
        <f>'دیده بان بازار'!E2873</f>
        <v/>
      </c>
      <c r="F2870" s="13">
        <f>'دیده بان بازار'!F2873</f>
        <v/>
      </c>
      <c r="G2870" s="13">
        <f>'دیده بان بازار'!G2873</f>
        <v/>
      </c>
      <c r="H2870" s="13">
        <f>'دیده بان بازار'!H2873</f>
        <v/>
      </c>
      <c r="I2870" s="13">
        <f>'دیده بان بازار'!I2873</f>
        <v/>
      </c>
      <c r="J2870" s="13">
        <f>'دیده بان بازار'!J2873</f>
        <v/>
      </c>
      <c r="K2870" s="13">
        <f>'دیده بان بازار'!K2873</f>
        <v/>
      </c>
      <c r="L2870" s="13">
        <f>'دیده بان بازار'!L2873</f>
        <v/>
      </c>
      <c r="M2870" s="13">
        <f>'دیده بان بازار'!M2873</f>
        <v/>
      </c>
      <c r="N2870" s="13">
        <f>'دیده بان بازار'!N2873</f>
        <v/>
      </c>
      <c r="O2870" s="13">
        <f>'دیده بان بازار'!O2873</f>
        <v/>
      </c>
      <c r="P2870" s="13">
        <f>'دیده بان بازار'!P2873</f>
        <v/>
      </c>
      <c r="Q2870" s="13">
        <f>'دیده بان بازار'!Q2873</f>
        <v/>
      </c>
      <c r="R2870" s="13">
        <f>'دیده بان بازار'!R2873</f>
        <v/>
      </c>
      <c r="S2870" s="13">
        <f>'دیده بان بازار'!S2873</f>
        <v/>
      </c>
      <c r="T2870" s="13">
        <f>'دیده بان بازار'!T2873</f>
        <v/>
      </c>
      <c r="U2870" s="13">
        <f>'دیده بان بازار'!U2873</f>
        <v/>
      </c>
      <c r="V2870" s="13">
        <f>'دیده بان بازار'!V2873</f>
        <v/>
      </c>
      <c r="W2870" s="6">
        <f>'دیده بان بازار'!W2873</f>
        <v/>
      </c>
      <c r="X2870" s="11">
        <f>IFERROR(IF(OR(R2870&lt;=0,W2870&lt;=0,S2870&lt;=0,V2870&lt;=0),0,ROUND((S2870/R2870)/(V2870/W2870),2)),0)</f>
        <v/>
      </c>
      <c r="Y2870" s="11">
        <f>IFERROR(IF(OR(S2870&lt;=0,V2870&lt;=0),0,ROUND(S2870/V2870,2)),0)</f>
        <v/>
      </c>
      <c r="Z2870" s="11">
        <f>IFERROR(J2870-M2870,0)</f>
        <v/>
      </c>
      <c r="AA2870" s="11">
        <f>IFERROR(ROUND(MAX(0,MIN(100,((AB2870*0.2)+(AC2870*0.15)+(AD2870*0.15)+(AE2870*0.1)+(AF2870*0.1)+(AG2870*0.15)+(MIN(Y2870/3,1)*100*0.1)+(AI2870*0.05))*((AH2870/100)*0.25+0.75))),0),0)</f>
        <v/>
      </c>
      <c r="AB2870" s="11">
        <f>ROUND(MAX(0,MIN(100,((M2870+10)/20)*100)),0)</f>
        <v/>
      </c>
      <c r="AC2870" s="11">
        <f>IFERROR(IF(D2870&lt;=0,0,ROUND(COUNTIFS($D$4:$D$3359,"&lt;="&amp;D2870,$D$4:$D$3359,"&gt;0")/COUNTIF($D$4:$D$3359,"&gt;0")*100,0)),0)</f>
        <v/>
      </c>
      <c r="AD2870" s="11">
        <f>IF(E2870&lt;=0,0,ROUND(MAX(0,MIN(100,(LOG10(1+E2870/1000000000)/LOG10(101))*100)),0))</f>
        <v/>
      </c>
      <c r="AE2870" s="11">
        <f>IF(O2870=N2870,50,ROUND(MAX(0,MIN(100,((H2870-N2870)/(O2870-N2870))*100)),0))</f>
        <v/>
      </c>
      <c r="AF2870" s="11">
        <f>ROUND(MAX(0,MIN(100,50+((H2870-K2870)/K2870)*1000)),0)</f>
        <v/>
      </c>
      <c r="AG2870" s="11">
        <f>IFERROR(ROUND(MAX(0,MIN(100,50+25*LN(MAX(0.01,X2870)))),0),25)</f>
        <v/>
      </c>
      <c r="AH2870" s="11">
        <f>ROUND(IF(M2870&lt;=-30,0,IF(M2870&lt;=-20,20,IF(M2870&lt;=-10,50,100))),0)</f>
        <v/>
      </c>
      <c r="AI2870" s="11">
        <f>ROUND(MAX(0,MIN(100,50+(Z2870*10))),0)</f>
        <v/>
      </c>
      <c r="AJ2870" s="11">
        <f>IFERROR(IF(--AA2870&gt;=80,"خرید قوی",IF(--AA2870&gt;=70,"خرید مشروط",IF(--AA2870&gt;=60,"مراقبت",IF(--AA2870&gt;=45,"ضعیف","عدم ورود")))),"")</f>
        <v/>
      </c>
    </row>
    <row r="2871">
      <c r="A2871" s="15">
        <f>'دیده بان بازار'!A2874</f>
        <v/>
      </c>
      <c r="B2871" s="16">
        <f>'دیده بان بازار'!B2874</f>
        <v/>
      </c>
      <c r="C2871" s="16">
        <f>'دیده بان بازار'!C2874</f>
        <v/>
      </c>
      <c r="D2871" s="16">
        <f>'دیده بان بازار'!D2874</f>
        <v/>
      </c>
      <c r="E2871" s="17">
        <f>'دیده بان بازار'!E2874</f>
        <v/>
      </c>
      <c r="F2871" s="16">
        <f>'دیده بان بازار'!F2874</f>
        <v/>
      </c>
      <c r="G2871" s="16">
        <f>'دیده بان بازار'!G2874</f>
        <v/>
      </c>
      <c r="H2871" s="16">
        <f>'دیده بان بازار'!H2874</f>
        <v/>
      </c>
      <c r="I2871" s="16">
        <f>'دیده بان بازار'!I2874</f>
        <v/>
      </c>
      <c r="J2871" s="16">
        <f>'دیده بان بازار'!J2874</f>
        <v/>
      </c>
      <c r="K2871" s="16">
        <f>'دیده بان بازار'!K2874</f>
        <v/>
      </c>
      <c r="L2871" s="16">
        <f>'دیده بان بازار'!L2874</f>
        <v/>
      </c>
      <c r="M2871" s="16">
        <f>'دیده بان بازار'!M2874</f>
        <v/>
      </c>
      <c r="N2871" s="16">
        <f>'دیده بان بازار'!N2874</f>
        <v/>
      </c>
      <c r="O2871" s="16">
        <f>'دیده بان بازار'!O2874</f>
        <v/>
      </c>
      <c r="P2871" s="16">
        <f>'دیده بان بازار'!P2874</f>
        <v/>
      </c>
      <c r="Q2871" s="16">
        <f>'دیده بان بازار'!Q2874</f>
        <v/>
      </c>
      <c r="R2871" s="16">
        <f>'دیده بان بازار'!R2874</f>
        <v/>
      </c>
      <c r="S2871" s="16">
        <f>'دیده بان بازار'!S2874</f>
        <v/>
      </c>
      <c r="T2871" s="16">
        <f>'دیده بان بازار'!T2874</f>
        <v/>
      </c>
      <c r="U2871" s="16">
        <f>'دیده بان بازار'!U2874</f>
        <v/>
      </c>
      <c r="V2871" s="16">
        <f>'دیده بان بازار'!V2874</f>
        <v/>
      </c>
      <c r="W2871" s="7">
        <f>'دیده بان بازار'!W2874</f>
        <v/>
      </c>
      <c r="X2871" s="11">
        <f>IFERROR(IF(OR(R2871&lt;=0,W2871&lt;=0,S2871&lt;=0,V2871&lt;=0),0,ROUND((S2871/R2871)/(V2871/W2871),2)),0)</f>
        <v/>
      </c>
      <c r="Y2871" s="11">
        <f>IFERROR(IF(OR(S2871&lt;=0,V2871&lt;=0),0,ROUND(S2871/V2871,2)),0)</f>
        <v/>
      </c>
      <c r="Z2871" s="11">
        <f>IFERROR(J2871-M2871,0)</f>
        <v/>
      </c>
      <c r="AA2871" s="11">
        <f>IFERROR(ROUND(MAX(0,MIN(100,((AB2871*0.2)+(AC2871*0.15)+(AD2871*0.15)+(AE2871*0.1)+(AF2871*0.1)+(AG2871*0.15)+(MIN(Y2871/3,1)*100*0.1)+(AI2871*0.05))*((AH2871/100)*0.25+0.75))),0),0)</f>
        <v/>
      </c>
      <c r="AB2871" s="11">
        <f>ROUND(MAX(0,MIN(100,((M2871+10)/20)*100)),0)</f>
        <v/>
      </c>
      <c r="AC2871" s="11">
        <f>IFERROR(IF(D2871&lt;=0,0,ROUND(COUNTIFS($D$4:$D$3359,"&lt;="&amp;D2871,$D$4:$D$3359,"&gt;0")/COUNTIF($D$4:$D$3359,"&gt;0")*100,0)),0)</f>
        <v/>
      </c>
      <c r="AD2871" s="11">
        <f>IF(E2871&lt;=0,0,ROUND(MAX(0,MIN(100,(LOG10(1+E2871/1000000000)/LOG10(101))*100)),0))</f>
        <v/>
      </c>
      <c r="AE2871" s="11">
        <f>IF(O2871=N2871,50,ROUND(MAX(0,MIN(100,((H2871-N2871)/(O2871-N2871))*100)),0))</f>
        <v/>
      </c>
      <c r="AF2871" s="11">
        <f>ROUND(MAX(0,MIN(100,50+((H2871-K2871)/K2871)*1000)),0)</f>
        <v/>
      </c>
      <c r="AG2871" s="11">
        <f>IFERROR(ROUND(MAX(0,MIN(100,50+25*LN(MAX(0.01,X2871)))),0),25)</f>
        <v/>
      </c>
      <c r="AH2871" s="11">
        <f>ROUND(IF(M2871&lt;=-30,0,IF(M2871&lt;=-20,20,IF(M2871&lt;=-10,50,100))),0)</f>
        <v/>
      </c>
      <c r="AI2871" s="11">
        <f>ROUND(MAX(0,MIN(100,50+(Z2871*10))),0)</f>
        <v/>
      </c>
      <c r="AJ2871" s="11">
        <f>IFERROR(IF(--AA2871&gt;=80,"خرید قوی",IF(--AA2871&gt;=70,"خرید مشروط",IF(--AA2871&gt;=60,"مراقبت",IF(--AA2871&gt;=45,"ضعیف","عدم ورود")))),"")</f>
        <v/>
      </c>
    </row>
    <row r="2872">
      <c r="A2872" s="12">
        <f>'دیده بان بازار'!A2875</f>
        <v/>
      </c>
      <c r="B2872" s="13">
        <f>'دیده بان بازار'!B2875</f>
        <v/>
      </c>
      <c r="C2872" s="13">
        <f>'دیده بان بازار'!C2875</f>
        <v/>
      </c>
      <c r="D2872" s="13">
        <f>'دیده بان بازار'!D2875</f>
        <v/>
      </c>
      <c r="E2872" s="14">
        <f>'دیده بان بازار'!E2875</f>
        <v/>
      </c>
      <c r="F2872" s="13">
        <f>'دیده بان بازار'!F2875</f>
        <v/>
      </c>
      <c r="G2872" s="13">
        <f>'دیده بان بازار'!G2875</f>
        <v/>
      </c>
      <c r="H2872" s="13">
        <f>'دیده بان بازار'!H2875</f>
        <v/>
      </c>
      <c r="I2872" s="13">
        <f>'دیده بان بازار'!I2875</f>
        <v/>
      </c>
      <c r="J2872" s="13">
        <f>'دیده بان بازار'!J2875</f>
        <v/>
      </c>
      <c r="K2872" s="13">
        <f>'دیده بان بازار'!K2875</f>
        <v/>
      </c>
      <c r="L2872" s="13">
        <f>'دیده بان بازار'!L2875</f>
        <v/>
      </c>
      <c r="M2872" s="13">
        <f>'دیده بان بازار'!M2875</f>
        <v/>
      </c>
      <c r="N2872" s="13">
        <f>'دیده بان بازار'!N2875</f>
        <v/>
      </c>
      <c r="O2872" s="13">
        <f>'دیده بان بازار'!O2875</f>
        <v/>
      </c>
      <c r="P2872" s="13">
        <f>'دیده بان بازار'!P2875</f>
        <v/>
      </c>
      <c r="Q2872" s="13">
        <f>'دیده بان بازار'!Q2875</f>
        <v/>
      </c>
      <c r="R2872" s="13">
        <f>'دیده بان بازار'!R2875</f>
        <v/>
      </c>
      <c r="S2872" s="13">
        <f>'دیده بان بازار'!S2875</f>
        <v/>
      </c>
      <c r="T2872" s="13">
        <f>'دیده بان بازار'!T2875</f>
        <v/>
      </c>
      <c r="U2872" s="13">
        <f>'دیده بان بازار'!U2875</f>
        <v/>
      </c>
      <c r="V2872" s="13">
        <f>'دیده بان بازار'!V2875</f>
        <v/>
      </c>
      <c r="W2872" s="6">
        <f>'دیده بان بازار'!W2875</f>
        <v/>
      </c>
      <c r="X2872" s="11">
        <f>IFERROR(IF(OR(R2872&lt;=0,W2872&lt;=0,S2872&lt;=0,V2872&lt;=0),0,ROUND((S2872/R2872)/(V2872/W2872),2)),0)</f>
        <v/>
      </c>
      <c r="Y2872" s="11">
        <f>IFERROR(IF(OR(S2872&lt;=0,V2872&lt;=0),0,ROUND(S2872/V2872,2)),0)</f>
        <v/>
      </c>
      <c r="Z2872" s="11">
        <f>IFERROR(J2872-M2872,0)</f>
        <v/>
      </c>
      <c r="AA2872" s="11">
        <f>IFERROR(ROUND(MAX(0,MIN(100,((AB2872*0.2)+(AC2872*0.15)+(AD2872*0.15)+(AE2872*0.1)+(AF2872*0.1)+(AG2872*0.15)+(MIN(Y2872/3,1)*100*0.1)+(AI2872*0.05))*((AH2872/100)*0.25+0.75))),0),0)</f>
        <v/>
      </c>
      <c r="AB2872" s="11">
        <f>ROUND(MAX(0,MIN(100,((M2872+10)/20)*100)),0)</f>
        <v/>
      </c>
      <c r="AC2872" s="11">
        <f>IFERROR(IF(D2872&lt;=0,0,ROUND(COUNTIFS($D$4:$D$3359,"&lt;="&amp;D2872,$D$4:$D$3359,"&gt;0")/COUNTIF($D$4:$D$3359,"&gt;0")*100,0)),0)</f>
        <v/>
      </c>
      <c r="AD2872" s="11">
        <f>IF(E2872&lt;=0,0,ROUND(MAX(0,MIN(100,(LOG10(1+E2872/1000000000)/LOG10(101))*100)),0))</f>
        <v/>
      </c>
      <c r="AE2872" s="11">
        <f>IF(O2872=N2872,50,ROUND(MAX(0,MIN(100,((H2872-N2872)/(O2872-N2872))*100)),0))</f>
        <v/>
      </c>
      <c r="AF2872" s="11">
        <f>ROUND(MAX(0,MIN(100,50+((H2872-K2872)/K2872)*1000)),0)</f>
        <v/>
      </c>
      <c r="AG2872" s="11">
        <f>IFERROR(ROUND(MAX(0,MIN(100,50+25*LN(MAX(0.01,X2872)))),0),25)</f>
        <v/>
      </c>
      <c r="AH2872" s="11">
        <f>ROUND(IF(M2872&lt;=-30,0,IF(M2872&lt;=-20,20,IF(M2872&lt;=-10,50,100))),0)</f>
        <v/>
      </c>
      <c r="AI2872" s="11">
        <f>ROUND(MAX(0,MIN(100,50+(Z2872*10))),0)</f>
        <v/>
      </c>
      <c r="AJ2872" s="11">
        <f>IFERROR(IF(--AA2872&gt;=80,"خرید قوی",IF(--AA2872&gt;=70,"خرید مشروط",IF(--AA2872&gt;=60,"مراقبت",IF(--AA2872&gt;=45,"ضعیف","عدم ورود")))),"")</f>
        <v/>
      </c>
    </row>
    <row r="2873">
      <c r="A2873" s="15">
        <f>'دیده بان بازار'!A2876</f>
        <v/>
      </c>
      <c r="B2873" s="16">
        <f>'دیده بان بازار'!B2876</f>
        <v/>
      </c>
      <c r="C2873" s="16">
        <f>'دیده بان بازار'!C2876</f>
        <v/>
      </c>
      <c r="D2873" s="16">
        <f>'دیده بان بازار'!D2876</f>
        <v/>
      </c>
      <c r="E2873" s="17">
        <f>'دیده بان بازار'!E2876</f>
        <v/>
      </c>
      <c r="F2873" s="16">
        <f>'دیده بان بازار'!F2876</f>
        <v/>
      </c>
      <c r="G2873" s="16">
        <f>'دیده بان بازار'!G2876</f>
        <v/>
      </c>
      <c r="H2873" s="16">
        <f>'دیده بان بازار'!H2876</f>
        <v/>
      </c>
      <c r="I2873" s="16">
        <f>'دیده بان بازار'!I2876</f>
        <v/>
      </c>
      <c r="J2873" s="16">
        <f>'دیده بان بازار'!J2876</f>
        <v/>
      </c>
      <c r="K2873" s="16">
        <f>'دیده بان بازار'!K2876</f>
        <v/>
      </c>
      <c r="L2873" s="16">
        <f>'دیده بان بازار'!L2876</f>
        <v/>
      </c>
      <c r="M2873" s="16">
        <f>'دیده بان بازار'!M2876</f>
        <v/>
      </c>
      <c r="N2873" s="16">
        <f>'دیده بان بازار'!N2876</f>
        <v/>
      </c>
      <c r="O2873" s="16">
        <f>'دیده بان بازار'!O2876</f>
        <v/>
      </c>
      <c r="P2873" s="16">
        <f>'دیده بان بازار'!P2876</f>
        <v/>
      </c>
      <c r="Q2873" s="16">
        <f>'دیده بان بازار'!Q2876</f>
        <v/>
      </c>
      <c r="R2873" s="16">
        <f>'دیده بان بازار'!R2876</f>
        <v/>
      </c>
      <c r="S2873" s="16">
        <f>'دیده بان بازار'!S2876</f>
        <v/>
      </c>
      <c r="T2873" s="16">
        <f>'دیده بان بازار'!T2876</f>
        <v/>
      </c>
      <c r="U2873" s="16">
        <f>'دیده بان بازار'!U2876</f>
        <v/>
      </c>
      <c r="V2873" s="16">
        <f>'دیده بان بازار'!V2876</f>
        <v/>
      </c>
      <c r="W2873" s="7">
        <f>'دیده بان بازار'!W2876</f>
        <v/>
      </c>
      <c r="X2873" s="11">
        <f>IFERROR(IF(OR(R2873&lt;=0,W2873&lt;=0,S2873&lt;=0,V2873&lt;=0),0,ROUND((S2873/R2873)/(V2873/W2873),2)),0)</f>
        <v/>
      </c>
      <c r="Y2873" s="11">
        <f>IFERROR(IF(OR(S2873&lt;=0,V2873&lt;=0),0,ROUND(S2873/V2873,2)),0)</f>
        <v/>
      </c>
      <c r="Z2873" s="11">
        <f>IFERROR(J2873-M2873,0)</f>
        <v/>
      </c>
      <c r="AA2873" s="11">
        <f>IFERROR(ROUND(MAX(0,MIN(100,((AB2873*0.2)+(AC2873*0.15)+(AD2873*0.15)+(AE2873*0.1)+(AF2873*0.1)+(AG2873*0.15)+(MIN(Y2873/3,1)*100*0.1)+(AI2873*0.05))*((AH2873/100)*0.25+0.75))),0),0)</f>
        <v/>
      </c>
      <c r="AB2873" s="11">
        <f>ROUND(MAX(0,MIN(100,((M2873+10)/20)*100)),0)</f>
        <v/>
      </c>
      <c r="AC2873" s="11">
        <f>IFERROR(IF(D2873&lt;=0,0,ROUND(COUNTIFS($D$4:$D$3359,"&lt;="&amp;D2873,$D$4:$D$3359,"&gt;0")/COUNTIF($D$4:$D$3359,"&gt;0")*100,0)),0)</f>
        <v/>
      </c>
      <c r="AD2873" s="11">
        <f>IF(E2873&lt;=0,0,ROUND(MAX(0,MIN(100,(LOG10(1+E2873/1000000000)/LOG10(101))*100)),0))</f>
        <v/>
      </c>
      <c r="AE2873" s="11">
        <f>IF(O2873=N2873,50,ROUND(MAX(0,MIN(100,((H2873-N2873)/(O2873-N2873))*100)),0))</f>
        <v/>
      </c>
      <c r="AF2873" s="11">
        <f>ROUND(MAX(0,MIN(100,50+((H2873-K2873)/K2873)*1000)),0)</f>
        <v/>
      </c>
      <c r="AG2873" s="11">
        <f>IFERROR(ROUND(MAX(0,MIN(100,50+25*LN(MAX(0.01,X2873)))),0),25)</f>
        <v/>
      </c>
      <c r="AH2873" s="11">
        <f>ROUND(IF(M2873&lt;=-30,0,IF(M2873&lt;=-20,20,IF(M2873&lt;=-10,50,100))),0)</f>
        <v/>
      </c>
      <c r="AI2873" s="11">
        <f>ROUND(MAX(0,MIN(100,50+(Z2873*10))),0)</f>
        <v/>
      </c>
      <c r="AJ2873" s="11">
        <f>IFERROR(IF(--AA2873&gt;=80,"خرید قوی",IF(--AA2873&gt;=70,"خرید مشروط",IF(--AA2873&gt;=60,"مراقبت",IF(--AA2873&gt;=45,"ضعیف","عدم ورود")))),"")</f>
        <v/>
      </c>
    </row>
    <row r="2874">
      <c r="A2874" s="12">
        <f>'دیده بان بازار'!A2877</f>
        <v/>
      </c>
      <c r="B2874" s="13">
        <f>'دیده بان بازار'!B2877</f>
        <v/>
      </c>
      <c r="C2874" s="13">
        <f>'دیده بان بازار'!C2877</f>
        <v/>
      </c>
      <c r="D2874" s="13">
        <f>'دیده بان بازار'!D2877</f>
        <v/>
      </c>
      <c r="E2874" s="14">
        <f>'دیده بان بازار'!E2877</f>
        <v/>
      </c>
      <c r="F2874" s="13">
        <f>'دیده بان بازار'!F2877</f>
        <v/>
      </c>
      <c r="G2874" s="13">
        <f>'دیده بان بازار'!G2877</f>
        <v/>
      </c>
      <c r="H2874" s="13">
        <f>'دیده بان بازار'!H2877</f>
        <v/>
      </c>
      <c r="I2874" s="13">
        <f>'دیده بان بازار'!I2877</f>
        <v/>
      </c>
      <c r="J2874" s="13">
        <f>'دیده بان بازار'!J2877</f>
        <v/>
      </c>
      <c r="K2874" s="13">
        <f>'دیده بان بازار'!K2877</f>
        <v/>
      </c>
      <c r="L2874" s="13">
        <f>'دیده بان بازار'!L2877</f>
        <v/>
      </c>
      <c r="M2874" s="13">
        <f>'دیده بان بازار'!M2877</f>
        <v/>
      </c>
      <c r="N2874" s="13">
        <f>'دیده بان بازار'!N2877</f>
        <v/>
      </c>
      <c r="O2874" s="13">
        <f>'دیده بان بازار'!O2877</f>
        <v/>
      </c>
      <c r="P2874" s="13">
        <f>'دیده بان بازار'!P2877</f>
        <v/>
      </c>
      <c r="Q2874" s="13">
        <f>'دیده بان بازار'!Q2877</f>
        <v/>
      </c>
      <c r="R2874" s="13">
        <f>'دیده بان بازار'!R2877</f>
        <v/>
      </c>
      <c r="S2874" s="13">
        <f>'دیده بان بازار'!S2877</f>
        <v/>
      </c>
      <c r="T2874" s="13">
        <f>'دیده بان بازار'!T2877</f>
        <v/>
      </c>
      <c r="U2874" s="13">
        <f>'دیده بان بازار'!U2877</f>
        <v/>
      </c>
      <c r="V2874" s="13">
        <f>'دیده بان بازار'!V2877</f>
        <v/>
      </c>
      <c r="W2874" s="6">
        <f>'دیده بان بازار'!W2877</f>
        <v/>
      </c>
      <c r="X2874" s="11">
        <f>IFERROR(IF(OR(R2874&lt;=0,W2874&lt;=0,S2874&lt;=0,V2874&lt;=0),0,ROUND((S2874/R2874)/(V2874/W2874),2)),0)</f>
        <v/>
      </c>
      <c r="Y2874" s="11">
        <f>IFERROR(IF(OR(S2874&lt;=0,V2874&lt;=0),0,ROUND(S2874/V2874,2)),0)</f>
        <v/>
      </c>
      <c r="Z2874" s="11">
        <f>IFERROR(J2874-M2874,0)</f>
        <v/>
      </c>
      <c r="AA2874" s="11">
        <f>IFERROR(ROUND(MAX(0,MIN(100,((AB2874*0.2)+(AC2874*0.15)+(AD2874*0.15)+(AE2874*0.1)+(AF2874*0.1)+(AG2874*0.15)+(MIN(Y2874/3,1)*100*0.1)+(AI2874*0.05))*((AH2874/100)*0.25+0.75))),0),0)</f>
        <v/>
      </c>
      <c r="AB2874" s="11">
        <f>ROUND(MAX(0,MIN(100,((M2874+10)/20)*100)),0)</f>
        <v/>
      </c>
      <c r="AC2874" s="11">
        <f>IFERROR(IF(D2874&lt;=0,0,ROUND(COUNTIFS($D$4:$D$3359,"&lt;="&amp;D2874,$D$4:$D$3359,"&gt;0")/COUNTIF($D$4:$D$3359,"&gt;0")*100,0)),0)</f>
        <v/>
      </c>
      <c r="AD2874" s="11">
        <f>IF(E2874&lt;=0,0,ROUND(MAX(0,MIN(100,(LOG10(1+E2874/1000000000)/LOG10(101))*100)),0))</f>
        <v/>
      </c>
      <c r="AE2874" s="11">
        <f>IF(O2874=N2874,50,ROUND(MAX(0,MIN(100,((H2874-N2874)/(O2874-N2874))*100)),0))</f>
        <v/>
      </c>
      <c r="AF2874" s="11">
        <f>ROUND(MAX(0,MIN(100,50+((H2874-K2874)/K2874)*1000)),0)</f>
        <v/>
      </c>
      <c r="AG2874" s="11">
        <f>IFERROR(ROUND(MAX(0,MIN(100,50+25*LN(MAX(0.01,X2874)))),0),25)</f>
        <v/>
      </c>
      <c r="AH2874" s="11">
        <f>ROUND(IF(M2874&lt;=-30,0,IF(M2874&lt;=-20,20,IF(M2874&lt;=-10,50,100))),0)</f>
        <v/>
      </c>
      <c r="AI2874" s="11">
        <f>ROUND(MAX(0,MIN(100,50+(Z2874*10))),0)</f>
        <v/>
      </c>
      <c r="AJ2874" s="11">
        <f>IFERROR(IF(--AA2874&gt;=80,"خرید قوی",IF(--AA2874&gt;=70,"خرید مشروط",IF(--AA2874&gt;=60,"مراقبت",IF(--AA2874&gt;=45,"ضعیف","عدم ورود")))),"")</f>
        <v/>
      </c>
    </row>
    <row r="2875">
      <c r="A2875" s="15">
        <f>'دیده بان بازار'!A2878</f>
        <v/>
      </c>
      <c r="B2875" s="16">
        <f>'دیده بان بازار'!B2878</f>
        <v/>
      </c>
      <c r="C2875" s="16">
        <f>'دیده بان بازار'!C2878</f>
        <v/>
      </c>
      <c r="D2875" s="16">
        <f>'دیده بان بازار'!D2878</f>
        <v/>
      </c>
      <c r="E2875" s="17">
        <f>'دیده بان بازار'!E2878</f>
        <v/>
      </c>
      <c r="F2875" s="16">
        <f>'دیده بان بازار'!F2878</f>
        <v/>
      </c>
      <c r="G2875" s="16">
        <f>'دیده بان بازار'!G2878</f>
        <v/>
      </c>
      <c r="H2875" s="16">
        <f>'دیده بان بازار'!H2878</f>
        <v/>
      </c>
      <c r="I2875" s="16">
        <f>'دیده بان بازار'!I2878</f>
        <v/>
      </c>
      <c r="J2875" s="16">
        <f>'دیده بان بازار'!J2878</f>
        <v/>
      </c>
      <c r="K2875" s="16">
        <f>'دیده بان بازار'!K2878</f>
        <v/>
      </c>
      <c r="L2875" s="16">
        <f>'دیده بان بازار'!L2878</f>
        <v/>
      </c>
      <c r="M2875" s="16">
        <f>'دیده بان بازار'!M2878</f>
        <v/>
      </c>
      <c r="N2875" s="16">
        <f>'دیده بان بازار'!N2878</f>
        <v/>
      </c>
      <c r="O2875" s="16">
        <f>'دیده بان بازار'!O2878</f>
        <v/>
      </c>
      <c r="P2875" s="16">
        <f>'دیده بان بازار'!P2878</f>
        <v/>
      </c>
      <c r="Q2875" s="16">
        <f>'دیده بان بازار'!Q2878</f>
        <v/>
      </c>
      <c r="R2875" s="16">
        <f>'دیده بان بازار'!R2878</f>
        <v/>
      </c>
      <c r="S2875" s="16">
        <f>'دیده بان بازار'!S2878</f>
        <v/>
      </c>
      <c r="T2875" s="16">
        <f>'دیده بان بازار'!T2878</f>
        <v/>
      </c>
      <c r="U2875" s="16">
        <f>'دیده بان بازار'!U2878</f>
        <v/>
      </c>
      <c r="V2875" s="16">
        <f>'دیده بان بازار'!V2878</f>
        <v/>
      </c>
      <c r="W2875" s="7">
        <f>'دیده بان بازار'!W2878</f>
        <v/>
      </c>
      <c r="X2875" s="11">
        <f>IFERROR(IF(OR(R2875&lt;=0,W2875&lt;=0,S2875&lt;=0,V2875&lt;=0),0,ROUND((S2875/R2875)/(V2875/W2875),2)),0)</f>
        <v/>
      </c>
      <c r="Y2875" s="11">
        <f>IFERROR(IF(OR(S2875&lt;=0,V2875&lt;=0),0,ROUND(S2875/V2875,2)),0)</f>
        <v/>
      </c>
      <c r="Z2875" s="11">
        <f>IFERROR(J2875-M2875,0)</f>
        <v/>
      </c>
      <c r="AA2875" s="11">
        <f>IFERROR(ROUND(MAX(0,MIN(100,((AB2875*0.2)+(AC2875*0.15)+(AD2875*0.15)+(AE2875*0.1)+(AF2875*0.1)+(AG2875*0.15)+(MIN(Y2875/3,1)*100*0.1)+(AI2875*0.05))*((AH2875/100)*0.25+0.75))),0),0)</f>
        <v/>
      </c>
      <c r="AB2875" s="11">
        <f>ROUND(MAX(0,MIN(100,((M2875+10)/20)*100)),0)</f>
        <v/>
      </c>
      <c r="AC2875" s="11">
        <f>IFERROR(IF(D2875&lt;=0,0,ROUND(COUNTIFS($D$4:$D$3359,"&lt;="&amp;D2875,$D$4:$D$3359,"&gt;0")/COUNTIF($D$4:$D$3359,"&gt;0")*100,0)),0)</f>
        <v/>
      </c>
      <c r="AD2875" s="11">
        <f>IF(E2875&lt;=0,0,ROUND(MAX(0,MIN(100,(LOG10(1+E2875/1000000000)/LOG10(101))*100)),0))</f>
        <v/>
      </c>
      <c r="AE2875" s="11">
        <f>IF(O2875=N2875,50,ROUND(MAX(0,MIN(100,((H2875-N2875)/(O2875-N2875))*100)),0))</f>
        <v/>
      </c>
      <c r="AF2875" s="11">
        <f>ROUND(MAX(0,MIN(100,50+((H2875-K2875)/K2875)*1000)),0)</f>
        <v/>
      </c>
      <c r="AG2875" s="11">
        <f>IFERROR(ROUND(MAX(0,MIN(100,50+25*LN(MAX(0.01,X2875)))),0),25)</f>
        <v/>
      </c>
      <c r="AH2875" s="11">
        <f>ROUND(IF(M2875&lt;=-30,0,IF(M2875&lt;=-20,20,IF(M2875&lt;=-10,50,100))),0)</f>
        <v/>
      </c>
      <c r="AI2875" s="11">
        <f>ROUND(MAX(0,MIN(100,50+(Z2875*10))),0)</f>
        <v/>
      </c>
      <c r="AJ2875" s="11">
        <f>IFERROR(IF(--AA2875&gt;=80,"خرید قوی",IF(--AA2875&gt;=70,"خرید مشروط",IF(--AA2875&gt;=60,"مراقبت",IF(--AA2875&gt;=45,"ضعیف","عدم ورود")))),"")</f>
        <v/>
      </c>
    </row>
    <row r="2876">
      <c r="A2876" s="12">
        <f>'دیده بان بازار'!A2879</f>
        <v/>
      </c>
      <c r="B2876" s="13">
        <f>'دیده بان بازار'!B2879</f>
        <v/>
      </c>
      <c r="C2876" s="13">
        <f>'دیده بان بازار'!C2879</f>
        <v/>
      </c>
      <c r="D2876" s="13">
        <f>'دیده بان بازار'!D2879</f>
        <v/>
      </c>
      <c r="E2876" s="14">
        <f>'دیده بان بازار'!E2879</f>
        <v/>
      </c>
      <c r="F2876" s="13">
        <f>'دیده بان بازار'!F2879</f>
        <v/>
      </c>
      <c r="G2876" s="13">
        <f>'دیده بان بازار'!G2879</f>
        <v/>
      </c>
      <c r="H2876" s="13">
        <f>'دیده بان بازار'!H2879</f>
        <v/>
      </c>
      <c r="I2876" s="13">
        <f>'دیده بان بازار'!I2879</f>
        <v/>
      </c>
      <c r="J2876" s="13">
        <f>'دیده بان بازار'!J2879</f>
        <v/>
      </c>
      <c r="K2876" s="13">
        <f>'دیده بان بازار'!K2879</f>
        <v/>
      </c>
      <c r="L2876" s="13">
        <f>'دیده بان بازار'!L2879</f>
        <v/>
      </c>
      <c r="M2876" s="13">
        <f>'دیده بان بازار'!M2879</f>
        <v/>
      </c>
      <c r="N2876" s="13">
        <f>'دیده بان بازار'!N2879</f>
        <v/>
      </c>
      <c r="O2876" s="13">
        <f>'دیده بان بازار'!O2879</f>
        <v/>
      </c>
      <c r="P2876" s="13">
        <f>'دیده بان بازار'!P2879</f>
        <v/>
      </c>
      <c r="Q2876" s="13">
        <f>'دیده بان بازار'!Q2879</f>
        <v/>
      </c>
      <c r="R2876" s="13">
        <f>'دیده بان بازار'!R2879</f>
        <v/>
      </c>
      <c r="S2876" s="13">
        <f>'دیده بان بازار'!S2879</f>
        <v/>
      </c>
      <c r="T2876" s="13">
        <f>'دیده بان بازار'!T2879</f>
        <v/>
      </c>
      <c r="U2876" s="13">
        <f>'دیده بان بازار'!U2879</f>
        <v/>
      </c>
      <c r="V2876" s="13">
        <f>'دیده بان بازار'!V2879</f>
        <v/>
      </c>
      <c r="W2876" s="6">
        <f>'دیده بان بازار'!W2879</f>
        <v/>
      </c>
      <c r="X2876" s="11">
        <f>IFERROR(IF(OR(R2876&lt;=0,W2876&lt;=0,S2876&lt;=0,V2876&lt;=0),0,ROUND((S2876/R2876)/(V2876/W2876),2)),0)</f>
        <v/>
      </c>
      <c r="Y2876" s="11">
        <f>IFERROR(IF(OR(S2876&lt;=0,V2876&lt;=0),0,ROUND(S2876/V2876,2)),0)</f>
        <v/>
      </c>
      <c r="Z2876" s="11">
        <f>IFERROR(J2876-M2876,0)</f>
        <v/>
      </c>
      <c r="AA2876" s="11">
        <f>IFERROR(ROUND(MAX(0,MIN(100,((AB2876*0.2)+(AC2876*0.15)+(AD2876*0.15)+(AE2876*0.1)+(AF2876*0.1)+(AG2876*0.15)+(MIN(Y2876/3,1)*100*0.1)+(AI2876*0.05))*((AH2876/100)*0.25+0.75))),0),0)</f>
        <v/>
      </c>
      <c r="AB2876" s="11">
        <f>ROUND(MAX(0,MIN(100,((M2876+10)/20)*100)),0)</f>
        <v/>
      </c>
      <c r="AC2876" s="11">
        <f>IFERROR(IF(D2876&lt;=0,0,ROUND(COUNTIFS($D$4:$D$3359,"&lt;="&amp;D2876,$D$4:$D$3359,"&gt;0")/COUNTIF($D$4:$D$3359,"&gt;0")*100,0)),0)</f>
        <v/>
      </c>
      <c r="AD2876" s="11">
        <f>IF(E2876&lt;=0,0,ROUND(MAX(0,MIN(100,(LOG10(1+E2876/1000000000)/LOG10(101))*100)),0))</f>
        <v/>
      </c>
      <c r="AE2876" s="11">
        <f>IF(O2876=N2876,50,ROUND(MAX(0,MIN(100,((H2876-N2876)/(O2876-N2876))*100)),0))</f>
        <v/>
      </c>
      <c r="AF2876" s="11">
        <f>ROUND(MAX(0,MIN(100,50+((H2876-K2876)/K2876)*1000)),0)</f>
        <v/>
      </c>
      <c r="AG2876" s="11">
        <f>IFERROR(ROUND(MAX(0,MIN(100,50+25*LN(MAX(0.01,X2876)))),0),25)</f>
        <v/>
      </c>
      <c r="AH2876" s="11">
        <f>ROUND(IF(M2876&lt;=-30,0,IF(M2876&lt;=-20,20,IF(M2876&lt;=-10,50,100))),0)</f>
        <v/>
      </c>
      <c r="AI2876" s="11">
        <f>ROUND(MAX(0,MIN(100,50+(Z2876*10))),0)</f>
        <v/>
      </c>
      <c r="AJ2876" s="11">
        <f>IFERROR(IF(--AA2876&gt;=80,"خرید قوی",IF(--AA2876&gt;=70,"خرید مشروط",IF(--AA2876&gt;=60,"مراقبت",IF(--AA2876&gt;=45,"ضعیف","عدم ورود")))),"")</f>
        <v/>
      </c>
    </row>
    <row r="2877">
      <c r="A2877" s="15">
        <f>'دیده بان بازار'!A2880</f>
        <v/>
      </c>
      <c r="B2877" s="16">
        <f>'دیده بان بازار'!B2880</f>
        <v/>
      </c>
      <c r="C2877" s="16">
        <f>'دیده بان بازار'!C2880</f>
        <v/>
      </c>
      <c r="D2877" s="16">
        <f>'دیده بان بازار'!D2880</f>
        <v/>
      </c>
      <c r="E2877" s="17">
        <f>'دیده بان بازار'!E2880</f>
        <v/>
      </c>
      <c r="F2877" s="16">
        <f>'دیده بان بازار'!F2880</f>
        <v/>
      </c>
      <c r="G2877" s="16">
        <f>'دیده بان بازار'!G2880</f>
        <v/>
      </c>
      <c r="H2877" s="16">
        <f>'دیده بان بازار'!H2880</f>
        <v/>
      </c>
      <c r="I2877" s="16">
        <f>'دیده بان بازار'!I2880</f>
        <v/>
      </c>
      <c r="J2877" s="16">
        <f>'دیده بان بازار'!J2880</f>
        <v/>
      </c>
      <c r="K2877" s="16">
        <f>'دیده بان بازار'!K2880</f>
        <v/>
      </c>
      <c r="L2877" s="16">
        <f>'دیده بان بازار'!L2880</f>
        <v/>
      </c>
      <c r="M2877" s="16">
        <f>'دیده بان بازار'!M2880</f>
        <v/>
      </c>
      <c r="N2877" s="16">
        <f>'دیده بان بازار'!N2880</f>
        <v/>
      </c>
      <c r="O2877" s="16">
        <f>'دیده بان بازار'!O2880</f>
        <v/>
      </c>
      <c r="P2877" s="16">
        <f>'دیده بان بازار'!P2880</f>
        <v/>
      </c>
      <c r="Q2877" s="16">
        <f>'دیده بان بازار'!Q2880</f>
        <v/>
      </c>
      <c r="R2877" s="16">
        <f>'دیده بان بازار'!R2880</f>
        <v/>
      </c>
      <c r="S2877" s="16">
        <f>'دیده بان بازار'!S2880</f>
        <v/>
      </c>
      <c r="T2877" s="16">
        <f>'دیده بان بازار'!T2880</f>
        <v/>
      </c>
      <c r="U2877" s="16">
        <f>'دیده بان بازار'!U2880</f>
        <v/>
      </c>
      <c r="V2877" s="16">
        <f>'دیده بان بازار'!V2880</f>
        <v/>
      </c>
      <c r="W2877" s="7">
        <f>'دیده بان بازار'!W2880</f>
        <v/>
      </c>
      <c r="X2877" s="11">
        <f>IFERROR(IF(OR(R2877&lt;=0,W2877&lt;=0,S2877&lt;=0,V2877&lt;=0),0,ROUND((S2877/R2877)/(V2877/W2877),2)),0)</f>
        <v/>
      </c>
      <c r="Y2877" s="11">
        <f>IFERROR(IF(OR(S2877&lt;=0,V2877&lt;=0),0,ROUND(S2877/V2877,2)),0)</f>
        <v/>
      </c>
      <c r="Z2877" s="11">
        <f>IFERROR(J2877-M2877,0)</f>
        <v/>
      </c>
      <c r="AA2877" s="11">
        <f>IFERROR(ROUND(MAX(0,MIN(100,((AB2877*0.2)+(AC2877*0.15)+(AD2877*0.15)+(AE2877*0.1)+(AF2877*0.1)+(AG2877*0.15)+(MIN(Y2877/3,1)*100*0.1)+(AI2877*0.05))*((AH2877/100)*0.25+0.75))),0),0)</f>
        <v/>
      </c>
      <c r="AB2877" s="11">
        <f>ROUND(MAX(0,MIN(100,((M2877+10)/20)*100)),0)</f>
        <v/>
      </c>
      <c r="AC2877" s="11">
        <f>IFERROR(IF(D2877&lt;=0,0,ROUND(COUNTIFS($D$4:$D$3359,"&lt;="&amp;D2877,$D$4:$D$3359,"&gt;0")/COUNTIF($D$4:$D$3359,"&gt;0")*100,0)),0)</f>
        <v/>
      </c>
      <c r="AD2877" s="11">
        <f>IF(E2877&lt;=0,0,ROUND(MAX(0,MIN(100,(LOG10(1+E2877/1000000000)/LOG10(101))*100)),0))</f>
        <v/>
      </c>
      <c r="AE2877" s="11">
        <f>IF(O2877=N2877,50,ROUND(MAX(0,MIN(100,((H2877-N2877)/(O2877-N2877))*100)),0))</f>
        <v/>
      </c>
      <c r="AF2877" s="11">
        <f>ROUND(MAX(0,MIN(100,50+((H2877-K2877)/K2877)*1000)),0)</f>
        <v/>
      </c>
      <c r="AG2877" s="11">
        <f>IFERROR(ROUND(MAX(0,MIN(100,50+25*LN(MAX(0.01,X2877)))),0),25)</f>
        <v/>
      </c>
      <c r="AH2877" s="11">
        <f>ROUND(IF(M2877&lt;=-30,0,IF(M2877&lt;=-20,20,IF(M2877&lt;=-10,50,100))),0)</f>
        <v/>
      </c>
      <c r="AI2877" s="11">
        <f>ROUND(MAX(0,MIN(100,50+(Z2877*10))),0)</f>
        <v/>
      </c>
      <c r="AJ2877" s="11">
        <f>IFERROR(IF(--AA2877&gt;=80,"خرید قوی",IF(--AA2877&gt;=70,"خرید مشروط",IF(--AA2877&gt;=60,"مراقبت",IF(--AA2877&gt;=45,"ضعیف","عدم ورود")))),"")</f>
        <v/>
      </c>
    </row>
    <row r="2878">
      <c r="A2878" s="12">
        <f>'دیده بان بازار'!A2881</f>
        <v/>
      </c>
      <c r="B2878" s="13">
        <f>'دیده بان بازار'!B2881</f>
        <v/>
      </c>
      <c r="C2878" s="13">
        <f>'دیده بان بازار'!C2881</f>
        <v/>
      </c>
      <c r="D2878" s="13">
        <f>'دیده بان بازار'!D2881</f>
        <v/>
      </c>
      <c r="E2878" s="14">
        <f>'دیده بان بازار'!E2881</f>
        <v/>
      </c>
      <c r="F2878" s="13">
        <f>'دیده بان بازار'!F2881</f>
        <v/>
      </c>
      <c r="G2878" s="13">
        <f>'دیده بان بازار'!G2881</f>
        <v/>
      </c>
      <c r="H2878" s="13">
        <f>'دیده بان بازار'!H2881</f>
        <v/>
      </c>
      <c r="I2878" s="13">
        <f>'دیده بان بازار'!I2881</f>
        <v/>
      </c>
      <c r="J2878" s="13">
        <f>'دیده بان بازار'!J2881</f>
        <v/>
      </c>
      <c r="K2878" s="13">
        <f>'دیده بان بازار'!K2881</f>
        <v/>
      </c>
      <c r="L2878" s="13">
        <f>'دیده بان بازار'!L2881</f>
        <v/>
      </c>
      <c r="M2878" s="13">
        <f>'دیده بان بازار'!M2881</f>
        <v/>
      </c>
      <c r="N2878" s="13">
        <f>'دیده بان بازار'!N2881</f>
        <v/>
      </c>
      <c r="O2878" s="13">
        <f>'دیده بان بازار'!O2881</f>
        <v/>
      </c>
      <c r="P2878" s="13">
        <f>'دیده بان بازار'!P2881</f>
        <v/>
      </c>
      <c r="Q2878" s="13">
        <f>'دیده بان بازار'!Q2881</f>
        <v/>
      </c>
      <c r="R2878" s="13">
        <f>'دیده بان بازار'!R2881</f>
        <v/>
      </c>
      <c r="S2878" s="13">
        <f>'دیده بان بازار'!S2881</f>
        <v/>
      </c>
      <c r="T2878" s="13">
        <f>'دیده بان بازار'!T2881</f>
        <v/>
      </c>
      <c r="U2878" s="13">
        <f>'دیده بان بازار'!U2881</f>
        <v/>
      </c>
      <c r="V2878" s="13">
        <f>'دیده بان بازار'!V2881</f>
        <v/>
      </c>
      <c r="W2878" s="6">
        <f>'دیده بان بازار'!W2881</f>
        <v/>
      </c>
      <c r="X2878" s="11">
        <f>IFERROR(IF(OR(R2878&lt;=0,W2878&lt;=0,S2878&lt;=0,V2878&lt;=0),0,ROUND((S2878/R2878)/(V2878/W2878),2)),0)</f>
        <v/>
      </c>
      <c r="Y2878" s="11">
        <f>IFERROR(IF(OR(S2878&lt;=0,V2878&lt;=0),0,ROUND(S2878/V2878,2)),0)</f>
        <v/>
      </c>
      <c r="Z2878" s="11">
        <f>IFERROR(J2878-M2878,0)</f>
        <v/>
      </c>
      <c r="AA2878" s="11">
        <f>IFERROR(ROUND(MAX(0,MIN(100,((AB2878*0.2)+(AC2878*0.15)+(AD2878*0.15)+(AE2878*0.1)+(AF2878*0.1)+(AG2878*0.15)+(MIN(Y2878/3,1)*100*0.1)+(AI2878*0.05))*((AH2878/100)*0.25+0.75))),0),0)</f>
        <v/>
      </c>
      <c r="AB2878" s="11">
        <f>ROUND(MAX(0,MIN(100,((M2878+10)/20)*100)),0)</f>
        <v/>
      </c>
      <c r="AC2878" s="11">
        <f>IFERROR(IF(D2878&lt;=0,0,ROUND(COUNTIFS($D$4:$D$3359,"&lt;="&amp;D2878,$D$4:$D$3359,"&gt;0")/COUNTIF($D$4:$D$3359,"&gt;0")*100,0)),0)</f>
        <v/>
      </c>
      <c r="AD2878" s="11">
        <f>IF(E2878&lt;=0,0,ROUND(MAX(0,MIN(100,(LOG10(1+E2878/1000000000)/LOG10(101))*100)),0))</f>
        <v/>
      </c>
      <c r="AE2878" s="11">
        <f>IF(O2878=N2878,50,ROUND(MAX(0,MIN(100,((H2878-N2878)/(O2878-N2878))*100)),0))</f>
        <v/>
      </c>
      <c r="AF2878" s="11">
        <f>ROUND(MAX(0,MIN(100,50+((H2878-K2878)/K2878)*1000)),0)</f>
        <v/>
      </c>
      <c r="AG2878" s="11">
        <f>IFERROR(ROUND(MAX(0,MIN(100,50+25*LN(MAX(0.01,X2878)))),0),25)</f>
        <v/>
      </c>
      <c r="AH2878" s="11">
        <f>ROUND(IF(M2878&lt;=-30,0,IF(M2878&lt;=-20,20,IF(M2878&lt;=-10,50,100))),0)</f>
        <v/>
      </c>
      <c r="AI2878" s="11">
        <f>ROUND(MAX(0,MIN(100,50+(Z2878*10))),0)</f>
        <v/>
      </c>
      <c r="AJ2878" s="11">
        <f>IFERROR(IF(--AA2878&gt;=80,"خرید قوی",IF(--AA2878&gt;=70,"خرید مشروط",IF(--AA2878&gt;=60,"مراقبت",IF(--AA2878&gt;=45,"ضعیف","عدم ورود")))),"")</f>
        <v/>
      </c>
    </row>
    <row r="2879">
      <c r="A2879" s="15">
        <f>'دیده بان بازار'!A2882</f>
        <v/>
      </c>
      <c r="B2879" s="16">
        <f>'دیده بان بازار'!B2882</f>
        <v/>
      </c>
      <c r="C2879" s="16">
        <f>'دیده بان بازار'!C2882</f>
        <v/>
      </c>
      <c r="D2879" s="16">
        <f>'دیده بان بازار'!D2882</f>
        <v/>
      </c>
      <c r="E2879" s="17">
        <f>'دیده بان بازار'!E2882</f>
        <v/>
      </c>
      <c r="F2879" s="16">
        <f>'دیده بان بازار'!F2882</f>
        <v/>
      </c>
      <c r="G2879" s="16">
        <f>'دیده بان بازار'!G2882</f>
        <v/>
      </c>
      <c r="H2879" s="16">
        <f>'دیده بان بازار'!H2882</f>
        <v/>
      </c>
      <c r="I2879" s="16">
        <f>'دیده بان بازار'!I2882</f>
        <v/>
      </c>
      <c r="J2879" s="16">
        <f>'دیده بان بازار'!J2882</f>
        <v/>
      </c>
      <c r="K2879" s="16">
        <f>'دیده بان بازار'!K2882</f>
        <v/>
      </c>
      <c r="L2879" s="16">
        <f>'دیده بان بازار'!L2882</f>
        <v/>
      </c>
      <c r="M2879" s="16">
        <f>'دیده بان بازار'!M2882</f>
        <v/>
      </c>
      <c r="N2879" s="16">
        <f>'دیده بان بازار'!N2882</f>
        <v/>
      </c>
      <c r="O2879" s="16">
        <f>'دیده بان بازار'!O2882</f>
        <v/>
      </c>
      <c r="P2879" s="16">
        <f>'دیده بان بازار'!P2882</f>
        <v/>
      </c>
      <c r="Q2879" s="16">
        <f>'دیده بان بازار'!Q2882</f>
        <v/>
      </c>
      <c r="R2879" s="16">
        <f>'دیده بان بازار'!R2882</f>
        <v/>
      </c>
      <c r="S2879" s="16">
        <f>'دیده بان بازار'!S2882</f>
        <v/>
      </c>
      <c r="T2879" s="16">
        <f>'دیده بان بازار'!T2882</f>
        <v/>
      </c>
      <c r="U2879" s="16">
        <f>'دیده بان بازار'!U2882</f>
        <v/>
      </c>
      <c r="V2879" s="16">
        <f>'دیده بان بازار'!V2882</f>
        <v/>
      </c>
      <c r="W2879" s="7">
        <f>'دیده بان بازار'!W2882</f>
        <v/>
      </c>
      <c r="X2879" s="11">
        <f>IFERROR(IF(OR(R2879&lt;=0,W2879&lt;=0,S2879&lt;=0,V2879&lt;=0),0,ROUND((S2879/R2879)/(V2879/W2879),2)),0)</f>
        <v/>
      </c>
      <c r="Y2879" s="11">
        <f>IFERROR(IF(OR(S2879&lt;=0,V2879&lt;=0),0,ROUND(S2879/V2879,2)),0)</f>
        <v/>
      </c>
      <c r="Z2879" s="11">
        <f>IFERROR(J2879-M2879,0)</f>
        <v/>
      </c>
      <c r="AA2879" s="11">
        <f>IFERROR(ROUND(MAX(0,MIN(100,((AB2879*0.2)+(AC2879*0.15)+(AD2879*0.15)+(AE2879*0.1)+(AF2879*0.1)+(AG2879*0.15)+(MIN(Y2879/3,1)*100*0.1)+(AI2879*0.05))*((AH2879/100)*0.25+0.75))),0),0)</f>
        <v/>
      </c>
      <c r="AB2879" s="11">
        <f>ROUND(MAX(0,MIN(100,((M2879+10)/20)*100)),0)</f>
        <v/>
      </c>
      <c r="AC2879" s="11">
        <f>IFERROR(IF(D2879&lt;=0,0,ROUND(COUNTIFS($D$4:$D$3359,"&lt;="&amp;D2879,$D$4:$D$3359,"&gt;0")/COUNTIF($D$4:$D$3359,"&gt;0")*100,0)),0)</f>
        <v/>
      </c>
      <c r="AD2879" s="11">
        <f>IF(E2879&lt;=0,0,ROUND(MAX(0,MIN(100,(LOG10(1+E2879/1000000000)/LOG10(101))*100)),0))</f>
        <v/>
      </c>
      <c r="AE2879" s="11">
        <f>IF(O2879=N2879,50,ROUND(MAX(0,MIN(100,((H2879-N2879)/(O2879-N2879))*100)),0))</f>
        <v/>
      </c>
      <c r="AF2879" s="11">
        <f>ROUND(MAX(0,MIN(100,50+((H2879-K2879)/K2879)*1000)),0)</f>
        <v/>
      </c>
      <c r="AG2879" s="11">
        <f>IFERROR(ROUND(MAX(0,MIN(100,50+25*LN(MAX(0.01,X2879)))),0),25)</f>
        <v/>
      </c>
      <c r="AH2879" s="11">
        <f>ROUND(IF(M2879&lt;=-30,0,IF(M2879&lt;=-20,20,IF(M2879&lt;=-10,50,100))),0)</f>
        <v/>
      </c>
      <c r="AI2879" s="11">
        <f>ROUND(MAX(0,MIN(100,50+(Z2879*10))),0)</f>
        <v/>
      </c>
      <c r="AJ2879" s="11">
        <f>IFERROR(IF(--AA2879&gt;=80,"خرید قوی",IF(--AA2879&gt;=70,"خرید مشروط",IF(--AA2879&gt;=60,"مراقبت",IF(--AA2879&gt;=45,"ضعیف","عدم ورود")))),"")</f>
        <v/>
      </c>
    </row>
    <row r="2880">
      <c r="A2880" s="12">
        <f>'دیده بان بازار'!A2883</f>
        <v/>
      </c>
      <c r="B2880" s="13">
        <f>'دیده بان بازار'!B2883</f>
        <v/>
      </c>
      <c r="C2880" s="13">
        <f>'دیده بان بازار'!C2883</f>
        <v/>
      </c>
      <c r="D2880" s="13">
        <f>'دیده بان بازار'!D2883</f>
        <v/>
      </c>
      <c r="E2880" s="14">
        <f>'دیده بان بازار'!E2883</f>
        <v/>
      </c>
      <c r="F2880" s="13">
        <f>'دیده بان بازار'!F2883</f>
        <v/>
      </c>
      <c r="G2880" s="13">
        <f>'دیده بان بازار'!G2883</f>
        <v/>
      </c>
      <c r="H2880" s="13">
        <f>'دیده بان بازار'!H2883</f>
        <v/>
      </c>
      <c r="I2880" s="13">
        <f>'دیده بان بازار'!I2883</f>
        <v/>
      </c>
      <c r="J2880" s="13">
        <f>'دیده بان بازار'!J2883</f>
        <v/>
      </c>
      <c r="K2880" s="13">
        <f>'دیده بان بازار'!K2883</f>
        <v/>
      </c>
      <c r="L2880" s="13">
        <f>'دیده بان بازار'!L2883</f>
        <v/>
      </c>
      <c r="M2880" s="13">
        <f>'دیده بان بازار'!M2883</f>
        <v/>
      </c>
      <c r="N2880" s="13">
        <f>'دیده بان بازار'!N2883</f>
        <v/>
      </c>
      <c r="O2880" s="13">
        <f>'دیده بان بازار'!O2883</f>
        <v/>
      </c>
      <c r="P2880" s="13">
        <f>'دیده بان بازار'!P2883</f>
        <v/>
      </c>
      <c r="Q2880" s="13">
        <f>'دیده بان بازار'!Q2883</f>
        <v/>
      </c>
      <c r="R2880" s="13">
        <f>'دیده بان بازار'!R2883</f>
        <v/>
      </c>
      <c r="S2880" s="13">
        <f>'دیده بان بازار'!S2883</f>
        <v/>
      </c>
      <c r="T2880" s="13">
        <f>'دیده بان بازار'!T2883</f>
        <v/>
      </c>
      <c r="U2880" s="13">
        <f>'دیده بان بازار'!U2883</f>
        <v/>
      </c>
      <c r="V2880" s="13">
        <f>'دیده بان بازار'!V2883</f>
        <v/>
      </c>
      <c r="W2880" s="6">
        <f>'دیده بان بازار'!W2883</f>
        <v/>
      </c>
      <c r="X2880" s="11">
        <f>IFERROR(IF(OR(R2880&lt;=0,W2880&lt;=0,S2880&lt;=0,V2880&lt;=0),0,ROUND((S2880/R2880)/(V2880/W2880),2)),0)</f>
        <v/>
      </c>
      <c r="Y2880" s="11">
        <f>IFERROR(IF(OR(S2880&lt;=0,V2880&lt;=0),0,ROUND(S2880/V2880,2)),0)</f>
        <v/>
      </c>
      <c r="Z2880" s="11">
        <f>IFERROR(J2880-M2880,0)</f>
        <v/>
      </c>
      <c r="AA2880" s="11">
        <f>IFERROR(ROUND(MAX(0,MIN(100,((AB2880*0.2)+(AC2880*0.15)+(AD2880*0.15)+(AE2880*0.1)+(AF2880*0.1)+(AG2880*0.15)+(MIN(Y2880/3,1)*100*0.1)+(AI2880*0.05))*((AH2880/100)*0.25+0.75))),0),0)</f>
        <v/>
      </c>
      <c r="AB2880" s="11">
        <f>ROUND(MAX(0,MIN(100,((M2880+10)/20)*100)),0)</f>
        <v/>
      </c>
      <c r="AC2880" s="11">
        <f>IFERROR(IF(D2880&lt;=0,0,ROUND(COUNTIFS($D$4:$D$3359,"&lt;="&amp;D2880,$D$4:$D$3359,"&gt;0")/COUNTIF($D$4:$D$3359,"&gt;0")*100,0)),0)</f>
        <v/>
      </c>
      <c r="AD2880" s="11">
        <f>IF(E2880&lt;=0,0,ROUND(MAX(0,MIN(100,(LOG10(1+E2880/1000000000)/LOG10(101))*100)),0))</f>
        <v/>
      </c>
      <c r="AE2880" s="11">
        <f>IF(O2880=N2880,50,ROUND(MAX(0,MIN(100,((H2880-N2880)/(O2880-N2880))*100)),0))</f>
        <v/>
      </c>
      <c r="AF2880" s="11">
        <f>ROUND(MAX(0,MIN(100,50+((H2880-K2880)/K2880)*1000)),0)</f>
        <v/>
      </c>
      <c r="AG2880" s="11">
        <f>IFERROR(ROUND(MAX(0,MIN(100,50+25*LN(MAX(0.01,X2880)))),0),25)</f>
        <v/>
      </c>
      <c r="AH2880" s="11">
        <f>ROUND(IF(M2880&lt;=-30,0,IF(M2880&lt;=-20,20,IF(M2880&lt;=-10,50,100))),0)</f>
        <v/>
      </c>
      <c r="AI2880" s="11">
        <f>ROUND(MAX(0,MIN(100,50+(Z2880*10))),0)</f>
        <v/>
      </c>
      <c r="AJ2880" s="11">
        <f>IFERROR(IF(--AA2880&gt;=80,"خرید قوی",IF(--AA2880&gt;=70,"خرید مشروط",IF(--AA2880&gt;=60,"مراقبت",IF(--AA2880&gt;=45,"ضعیف","عدم ورود")))),"")</f>
        <v/>
      </c>
    </row>
    <row r="2881">
      <c r="A2881" s="15">
        <f>'دیده بان بازار'!A2884</f>
        <v/>
      </c>
      <c r="B2881" s="16">
        <f>'دیده بان بازار'!B2884</f>
        <v/>
      </c>
      <c r="C2881" s="16">
        <f>'دیده بان بازار'!C2884</f>
        <v/>
      </c>
      <c r="D2881" s="16">
        <f>'دیده بان بازار'!D2884</f>
        <v/>
      </c>
      <c r="E2881" s="17">
        <f>'دیده بان بازار'!E2884</f>
        <v/>
      </c>
      <c r="F2881" s="16">
        <f>'دیده بان بازار'!F2884</f>
        <v/>
      </c>
      <c r="G2881" s="16">
        <f>'دیده بان بازار'!G2884</f>
        <v/>
      </c>
      <c r="H2881" s="16">
        <f>'دیده بان بازار'!H2884</f>
        <v/>
      </c>
      <c r="I2881" s="16">
        <f>'دیده بان بازار'!I2884</f>
        <v/>
      </c>
      <c r="J2881" s="16">
        <f>'دیده بان بازار'!J2884</f>
        <v/>
      </c>
      <c r="K2881" s="16">
        <f>'دیده بان بازار'!K2884</f>
        <v/>
      </c>
      <c r="L2881" s="16">
        <f>'دیده بان بازار'!L2884</f>
        <v/>
      </c>
      <c r="M2881" s="16">
        <f>'دیده بان بازار'!M2884</f>
        <v/>
      </c>
      <c r="N2881" s="16">
        <f>'دیده بان بازار'!N2884</f>
        <v/>
      </c>
      <c r="O2881" s="16">
        <f>'دیده بان بازار'!O2884</f>
        <v/>
      </c>
      <c r="P2881" s="16">
        <f>'دیده بان بازار'!P2884</f>
        <v/>
      </c>
      <c r="Q2881" s="16">
        <f>'دیده بان بازار'!Q2884</f>
        <v/>
      </c>
      <c r="R2881" s="16">
        <f>'دیده بان بازار'!R2884</f>
        <v/>
      </c>
      <c r="S2881" s="16">
        <f>'دیده بان بازار'!S2884</f>
        <v/>
      </c>
      <c r="T2881" s="16">
        <f>'دیده بان بازار'!T2884</f>
        <v/>
      </c>
      <c r="U2881" s="16">
        <f>'دیده بان بازار'!U2884</f>
        <v/>
      </c>
      <c r="V2881" s="16">
        <f>'دیده بان بازار'!V2884</f>
        <v/>
      </c>
      <c r="W2881" s="7">
        <f>'دیده بان بازار'!W2884</f>
        <v/>
      </c>
      <c r="X2881" s="11">
        <f>IFERROR(IF(OR(R2881&lt;=0,W2881&lt;=0,S2881&lt;=0,V2881&lt;=0),0,ROUND((S2881/R2881)/(V2881/W2881),2)),0)</f>
        <v/>
      </c>
      <c r="Y2881" s="11">
        <f>IFERROR(IF(OR(S2881&lt;=0,V2881&lt;=0),0,ROUND(S2881/V2881,2)),0)</f>
        <v/>
      </c>
      <c r="Z2881" s="11">
        <f>IFERROR(J2881-M2881,0)</f>
        <v/>
      </c>
      <c r="AA2881" s="11">
        <f>IFERROR(ROUND(MAX(0,MIN(100,((AB2881*0.2)+(AC2881*0.15)+(AD2881*0.15)+(AE2881*0.1)+(AF2881*0.1)+(AG2881*0.15)+(MIN(Y2881/3,1)*100*0.1)+(AI2881*0.05))*((AH2881/100)*0.25+0.75))),0),0)</f>
        <v/>
      </c>
      <c r="AB2881" s="11">
        <f>ROUND(MAX(0,MIN(100,((M2881+10)/20)*100)),0)</f>
        <v/>
      </c>
      <c r="AC2881" s="11">
        <f>IFERROR(IF(D2881&lt;=0,0,ROUND(COUNTIFS($D$4:$D$3359,"&lt;="&amp;D2881,$D$4:$D$3359,"&gt;0")/COUNTIF($D$4:$D$3359,"&gt;0")*100,0)),0)</f>
        <v/>
      </c>
      <c r="AD2881" s="11">
        <f>IF(E2881&lt;=0,0,ROUND(MAX(0,MIN(100,(LOG10(1+E2881/1000000000)/LOG10(101))*100)),0))</f>
        <v/>
      </c>
      <c r="AE2881" s="11">
        <f>IF(O2881=N2881,50,ROUND(MAX(0,MIN(100,((H2881-N2881)/(O2881-N2881))*100)),0))</f>
        <v/>
      </c>
      <c r="AF2881" s="11">
        <f>ROUND(MAX(0,MIN(100,50+((H2881-K2881)/K2881)*1000)),0)</f>
        <v/>
      </c>
      <c r="AG2881" s="11">
        <f>IFERROR(ROUND(MAX(0,MIN(100,50+25*LN(MAX(0.01,X2881)))),0),25)</f>
        <v/>
      </c>
      <c r="AH2881" s="11">
        <f>ROUND(IF(M2881&lt;=-30,0,IF(M2881&lt;=-20,20,IF(M2881&lt;=-10,50,100))),0)</f>
        <v/>
      </c>
      <c r="AI2881" s="11">
        <f>ROUND(MAX(0,MIN(100,50+(Z2881*10))),0)</f>
        <v/>
      </c>
      <c r="AJ2881" s="11">
        <f>IFERROR(IF(--AA2881&gt;=80,"خرید قوی",IF(--AA2881&gt;=70,"خرید مشروط",IF(--AA2881&gt;=60,"مراقبت",IF(--AA2881&gt;=45,"ضعیف","عدم ورود")))),"")</f>
        <v/>
      </c>
    </row>
    <row r="2882">
      <c r="A2882" s="15">
        <f>'دیده بان بازار'!A2885</f>
        <v/>
      </c>
      <c r="B2882" s="16">
        <f>'دیده بان بازار'!B2885</f>
        <v/>
      </c>
      <c r="C2882" s="16">
        <f>'دیده بان بازار'!C2885</f>
        <v/>
      </c>
      <c r="D2882" s="16">
        <f>'دیده بان بازار'!D2885</f>
        <v/>
      </c>
      <c r="E2882" s="17">
        <f>'دیده بان بازار'!E2885</f>
        <v/>
      </c>
      <c r="F2882" s="16">
        <f>'دیده بان بازار'!F2885</f>
        <v/>
      </c>
      <c r="G2882" s="16">
        <f>'دیده بان بازار'!G2885</f>
        <v/>
      </c>
      <c r="H2882" s="16">
        <f>'دیده بان بازار'!H2885</f>
        <v/>
      </c>
      <c r="I2882" s="16">
        <f>'دیده بان بازار'!I2885</f>
        <v/>
      </c>
      <c r="J2882" s="16">
        <f>'دیده بان بازار'!J2885</f>
        <v/>
      </c>
      <c r="K2882" s="16">
        <f>'دیده بان بازار'!K2885</f>
        <v/>
      </c>
      <c r="L2882" s="16">
        <f>'دیده بان بازار'!L2885</f>
        <v/>
      </c>
      <c r="M2882" s="16">
        <f>'دیده بان بازار'!M2885</f>
        <v/>
      </c>
      <c r="N2882" s="16">
        <f>'دیده بان بازار'!N2885</f>
        <v/>
      </c>
      <c r="O2882" s="16">
        <f>'دیده بان بازار'!O2885</f>
        <v/>
      </c>
      <c r="P2882" s="16">
        <f>'دیده بان بازار'!P2885</f>
        <v/>
      </c>
      <c r="Q2882" s="16">
        <f>'دیده بان بازار'!Q2885</f>
        <v/>
      </c>
      <c r="R2882" s="16">
        <f>'دیده بان بازار'!R2885</f>
        <v/>
      </c>
      <c r="S2882" s="16">
        <f>'دیده بان بازار'!S2885</f>
        <v/>
      </c>
      <c r="T2882" s="16">
        <f>'دیده بان بازار'!T2885</f>
        <v/>
      </c>
      <c r="U2882" s="16">
        <f>'دیده بان بازار'!U2885</f>
        <v/>
      </c>
      <c r="V2882" s="16">
        <f>'دیده بان بازار'!V2885</f>
        <v/>
      </c>
      <c r="W2882" s="7">
        <f>'دیده بان بازار'!W2885</f>
        <v/>
      </c>
      <c r="X2882" s="11">
        <f>IFERROR(IF(OR(R2882&lt;=0,W2882&lt;=0,S2882&lt;=0,V2882&lt;=0),0,ROUND((S2882/R2882)/(V2882/W2882),2)),0)</f>
        <v/>
      </c>
      <c r="Y2882" s="11">
        <f>IFERROR(IF(OR(S2882&lt;=0,V2882&lt;=0),0,ROUND(S2882/V2882,2)),0)</f>
        <v/>
      </c>
      <c r="Z2882" s="11">
        <f>IFERROR(J2882-M2882,0)</f>
        <v/>
      </c>
      <c r="AA2882" s="11">
        <f>IFERROR(ROUND(MAX(0,MIN(100,((AB2882*0.2)+(AC2882*0.15)+(AD2882*0.15)+(AE2882*0.1)+(AF2882*0.1)+(AG2882*0.15)+(MIN(Y2882/3,1)*100*0.1)+(AI2882*0.05))*((AH2882/100)*0.25+0.75))),0),0)</f>
        <v/>
      </c>
      <c r="AB2882" s="11">
        <f>ROUND(MAX(0,MIN(100,((M2882+10)/20)*100)),0)</f>
        <v/>
      </c>
      <c r="AC2882" s="11">
        <f>IFERROR(IF(D2882&lt;=0,0,ROUND(COUNTIFS($D$4:$D$3359,"&lt;="&amp;D2882,$D$4:$D$3359,"&gt;0")/COUNTIF($D$4:$D$3359,"&gt;0")*100,0)),0)</f>
        <v/>
      </c>
      <c r="AD2882" s="11">
        <f>IF(E2882&lt;=0,0,ROUND(MAX(0,MIN(100,(LOG10(1+E2882/1000000000)/LOG10(101))*100)),0))</f>
        <v/>
      </c>
      <c r="AE2882" s="11">
        <f>IF(O2882=N2882,50,ROUND(MAX(0,MIN(100,((H2882-N2882)/(O2882-N2882))*100)),0))</f>
        <v/>
      </c>
      <c r="AF2882" s="11">
        <f>ROUND(MAX(0,MIN(100,50+((H2882-K2882)/K2882)*1000)),0)</f>
        <v/>
      </c>
      <c r="AG2882" s="11">
        <f>IFERROR(ROUND(MAX(0,MIN(100,50+25*LN(MAX(0.01,X2882)))),0),25)</f>
        <v/>
      </c>
      <c r="AH2882" s="11">
        <f>ROUND(IF(M2882&lt;=-30,0,IF(M2882&lt;=-20,20,IF(M2882&lt;=-10,50,100))),0)</f>
        <v/>
      </c>
      <c r="AI2882" s="11">
        <f>ROUND(MAX(0,MIN(100,50+(Z2882*10))),0)</f>
        <v/>
      </c>
      <c r="AJ2882" s="11">
        <f>IFERROR(IF(--AA2882&gt;=80,"خرید قوی",IF(--AA2882&gt;=70,"خرید مشروط",IF(--AA2882&gt;=60,"مراقبت",IF(--AA2882&gt;=45,"ضعیف","عدم ورود")))),"")</f>
        <v/>
      </c>
    </row>
    <row r="2883">
      <c r="A2883" s="12">
        <f>'دیده بان بازار'!A2886</f>
        <v/>
      </c>
      <c r="B2883" s="13">
        <f>'دیده بان بازار'!B2886</f>
        <v/>
      </c>
      <c r="C2883" s="13">
        <f>'دیده بان بازار'!C2886</f>
        <v/>
      </c>
      <c r="D2883" s="13">
        <f>'دیده بان بازار'!D2886</f>
        <v/>
      </c>
      <c r="E2883" s="14">
        <f>'دیده بان بازار'!E2886</f>
        <v/>
      </c>
      <c r="F2883" s="13">
        <f>'دیده بان بازار'!F2886</f>
        <v/>
      </c>
      <c r="G2883" s="13">
        <f>'دیده بان بازار'!G2886</f>
        <v/>
      </c>
      <c r="H2883" s="13">
        <f>'دیده بان بازار'!H2886</f>
        <v/>
      </c>
      <c r="I2883" s="13">
        <f>'دیده بان بازار'!I2886</f>
        <v/>
      </c>
      <c r="J2883" s="13">
        <f>'دیده بان بازار'!J2886</f>
        <v/>
      </c>
      <c r="K2883" s="13">
        <f>'دیده بان بازار'!K2886</f>
        <v/>
      </c>
      <c r="L2883" s="13">
        <f>'دیده بان بازار'!L2886</f>
        <v/>
      </c>
      <c r="M2883" s="13">
        <f>'دیده بان بازار'!M2886</f>
        <v/>
      </c>
      <c r="N2883" s="13">
        <f>'دیده بان بازار'!N2886</f>
        <v/>
      </c>
      <c r="O2883" s="13">
        <f>'دیده بان بازار'!O2886</f>
        <v/>
      </c>
      <c r="P2883" s="13">
        <f>'دیده بان بازار'!P2886</f>
        <v/>
      </c>
      <c r="Q2883" s="13">
        <f>'دیده بان بازار'!Q2886</f>
        <v/>
      </c>
      <c r="R2883" s="13">
        <f>'دیده بان بازار'!R2886</f>
        <v/>
      </c>
      <c r="S2883" s="13">
        <f>'دیده بان بازار'!S2886</f>
        <v/>
      </c>
      <c r="T2883" s="13">
        <f>'دیده بان بازار'!T2886</f>
        <v/>
      </c>
      <c r="U2883" s="13">
        <f>'دیده بان بازار'!U2886</f>
        <v/>
      </c>
      <c r="V2883" s="13">
        <f>'دیده بان بازار'!V2886</f>
        <v/>
      </c>
      <c r="W2883" s="6">
        <f>'دیده بان بازار'!W2886</f>
        <v/>
      </c>
      <c r="X2883" s="11">
        <f>IFERROR(IF(OR(R2883&lt;=0,W2883&lt;=0,S2883&lt;=0,V2883&lt;=0),0,ROUND((S2883/R2883)/(V2883/W2883),2)),0)</f>
        <v/>
      </c>
      <c r="Y2883" s="11">
        <f>IFERROR(IF(OR(S2883&lt;=0,V2883&lt;=0),0,ROUND(S2883/V2883,2)),0)</f>
        <v/>
      </c>
      <c r="Z2883" s="11">
        <f>IFERROR(J2883-M2883,0)</f>
        <v/>
      </c>
      <c r="AA2883" s="11">
        <f>IFERROR(ROUND(MAX(0,MIN(100,((AB2883*0.2)+(AC2883*0.15)+(AD2883*0.15)+(AE2883*0.1)+(AF2883*0.1)+(AG2883*0.15)+(MIN(Y2883/3,1)*100*0.1)+(AI2883*0.05))*((AH2883/100)*0.25+0.75))),0),0)</f>
        <v/>
      </c>
      <c r="AB2883" s="11">
        <f>ROUND(MAX(0,MIN(100,((M2883+10)/20)*100)),0)</f>
        <v/>
      </c>
      <c r="AC2883" s="11">
        <f>IFERROR(IF(D2883&lt;=0,0,ROUND(COUNTIFS($D$4:$D$3359,"&lt;="&amp;D2883,$D$4:$D$3359,"&gt;0")/COUNTIF($D$4:$D$3359,"&gt;0")*100,0)),0)</f>
        <v/>
      </c>
      <c r="AD2883" s="11">
        <f>IF(E2883&lt;=0,0,ROUND(MAX(0,MIN(100,(LOG10(1+E2883/1000000000)/LOG10(101))*100)),0))</f>
        <v/>
      </c>
      <c r="AE2883" s="11">
        <f>IF(O2883=N2883,50,ROUND(MAX(0,MIN(100,((H2883-N2883)/(O2883-N2883))*100)),0))</f>
        <v/>
      </c>
      <c r="AF2883" s="11">
        <f>ROUND(MAX(0,MIN(100,50+((H2883-K2883)/K2883)*1000)),0)</f>
        <v/>
      </c>
      <c r="AG2883" s="11">
        <f>IFERROR(ROUND(MAX(0,MIN(100,50+25*LN(MAX(0.01,X2883)))),0),25)</f>
        <v/>
      </c>
      <c r="AH2883" s="11">
        <f>ROUND(IF(M2883&lt;=-30,0,IF(M2883&lt;=-20,20,IF(M2883&lt;=-10,50,100))),0)</f>
        <v/>
      </c>
      <c r="AI2883" s="11">
        <f>ROUND(MAX(0,MIN(100,50+(Z2883*10))),0)</f>
        <v/>
      </c>
      <c r="AJ2883" s="11">
        <f>IFERROR(IF(--AA2883&gt;=80,"خرید قوی",IF(--AA2883&gt;=70,"خرید مشروط",IF(--AA2883&gt;=60,"مراقبت",IF(--AA2883&gt;=45,"ضعیف","عدم ورود")))),"")</f>
        <v/>
      </c>
    </row>
    <row r="2884">
      <c r="A2884" s="15">
        <f>'دیده بان بازار'!A2887</f>
        <v/>
      </c>
      <c r="B2884" s="16">
        <f>'دیده بان بازار'!B2887</f>
        <v/>
      </c>
      <c r="C2884" s="16">
        <f>'دیده بان بازار'!C2887</f>
        <v/>
      </c>
      <c r="D2884" s="16">
        <f>'دیده بان بازار'!D2887</f>
        <v/>
      </c>
      <c r="E2884" s="17">
        <f>'دیده بان بازار'!E2887</f>
        <v/>
      </c>
      <c r="F2884" s="16">
        <f>'دیده بان بازار'!F2887</f>
        <v/>
      </c>
      <c r="G2884" s="16">
        <f>'دیده بان بازار'!G2887</f>
        <v/>
      </c>
      <c r="H2884" s="16">
        <f>'دیده بان بازار'!H2887</f>
        <v/>
      </c>
      <c r="I2884" s="16">
        <f>'دیده بان بازار'!I2887</f>
        <v/>
      </c>
      <c r="J2884" s="16">
        <f>'دیده بان بازار'!J2887</f>
        <v/>
      </c>
      <c r="K2884" s="16">
        <f>'دیده بان بازار'!K2887</f>
        <v/>
      </c>
      <c r="L2884" s="16">
        <f>'دیده بان بازار'!L2887</f>
        <v/>
      </c>
      <c r="M2884" s="16">
        <f>'دیده بان بازار'!M2887</f>
        <v/>
      </c>
      <c r="N2884" s="16">
        <f>'دیده بان بازار'!N2887</f>
        <v/>
      </c>
      <c r="O2884" s="16">
        <f>'دیده بان بازار'!O2887</f>
        <v/>
      </c>
      <c r="P2884" s="16">
        <f>'دیده بان بازار'!P2887</f>
        <v/>
      </c>
      <c r="Q2884" s="16">
        <f>'دیده بان بازار'!Q2887</f>
        <v/>
      </c>
      <c r="R2884" s="16">
        <f>'دیده بان بازار'!R2887</f>
        <v/>
      </c>
      <c r="S2884" s="16">
        <f>'دیده بان بازار'!S2887</f>
        <v/>
      </c>
      <c r="T2884" s="16">
        <f>'دیده بان بازار'!T2887</f>
        <v/>
      </c>
      <c r="U2884" s="16">
        <f>'دیده بان بازار'!U2887</f>
        <v/>
      </c>
      <c r="V2884" s="16">
        <f>'دیده بان بازار'!V2887</f>
        <v/>
      </c>
      <c r="W2884" s="7">
        <f>'دیده بان بازار'!W2887</f>
        <v/>
      </c>
      <c r="X2884" s="11">
        <f>IFERROR(IF(OR(R2884&lt;=0,W2884&lt;=0,S2884&lt;=0,V2884&lt;=0),0,ROUND((S2884/R2884)/(V2884/W2884),2)),0)</f>
        <v/>
      </c>
      <c r="Y2884" s="11">
        <f>IFERROR(IF(OR(S2884&lt;=0,V2884&lt;=0),0,ROUND(S2884/V2884,2)),0)</f>
        <v/>
      </c>
      <c r="Z2884" s="11">
        <f>IFERROR(J2884-M2884,0)</f>
        <v/>
      </c>
      <c r="AA2884" s="11">
        <f>IFERROR(ROUND(MAX(0,MIN(100,((AB2884*0.2)+(AC2884*0.15)+(AD2884*0.15)+(AE2884*0.1)+(AF2884*0.1)+(AG2884*0.15)+(MIN(Y2884/3,1)*100*0.1)+(AI2884*0.05))*((AH2884/100)*0.25+0.75))),0),0)</f>
        <v/>
      </c>
      <c r="AB2884" s="11">
        <f>ROUND(MAX(0,MIN(100,((M2884+10)/20)*100)),0)</f>
        <v/>
      </c>
      <c r="AC2884" s="11">
        <f>IFERROR(IF(D2884&lt;=0,0,ROUND(COUNTIFS($D$4:$D$3359,"&lt;="&amp;D2884,$D$4:$D$3359,"&gt;0")/COUNTIF($D$4:$D$3359,"&gt;0")*100,0)),0)</f>
        <v/>
      </c>
      <c r="AD2884" s="11">
        <f>IF(E2884&lt;=0,0,ROUND(MAX(0,MIN(100,(LOG10(1+E2884/1000000000)/LOG10(101))*100)),0))</f>
        <v/>
      </c>
      <c r="AE2884" s="11">
        <f>IF(O2884=N2884,50,ROUND(MAX(0,MIN(100,((H2884-N2884)/(O2884-N2884))*100)),0))</f>
        <v/>
      </c>
      <c r="AF2884" s="11">
        <f>ROUND(MAX(0,MIN(100,50+((H2884-K2884)/K2884)*1000)),0)</f>
        <v/>
      </c>
      <c r="AG2884" s="11">
        <f>IFERROR(ROUND(MAX(0,MIN(100,50+25*LN(MAX(0.01,X2884)))),0),25)</f>
        <v/>
      </c>
      <c r="AH2884" s="11">
        <f>ROUND(IF(M2884&lt;=-30,0,IF(M2884&lt;=-20,20,IF(M2884&lt;=-10,50,100))),0)</f>
        <v/>
      </c>
      <c r="AI2884" s="11">
        <f>ROUND(MAX(0,MIN(100,50+(Z2884*10))),0)</f>
        <v/>
      </c>
      <c r="AJ2884" s="11">
        <f>IFERROR(IF(--AA2884&gt;=80,"خرید قوی",IF(--AA2884&gt;=70,"خرید مشروط",IF(--AA2884&gt;=60,"مراقبت",IF(--AA2884&gt;=45,"ضعیف","عدم ورود")))),"")</f>
        <v/>
      </c>
    </row>
    <row r="2885">
      <c r="A2885" s="12">
        <f>'دیده بان بازار'!A2888</f>
        <v/>
      </c>
      <c r="B2885" s="13">
        <f>'دیده بان بازار'!B2888</f>
        <v/>
      </c>
      <c r="C2885" s="13">
        <f>'دیده بان بازار'!C2888</f>
        <v/>
      </c>
      <c r="D2885" s="13">
        <f>'دیده بان بازار'!D2888</f>
        <v/>
      </c>
      <c r="E2885" s="14">
        <f>'دیده بان بازار'!E2888</f>
        <v/>
      </c>
      <c r="F2885" s="13">
        <f>'دیده بان بازار'!F2888</f>
        <v/>
      </c>
      <c r="G2885" s="13">
        <f>'دیده بان بازار'!G2888</f>
        <v/>
      </c>
      <c r="H2885" s="13">
        <f>'دیده بان بازار'!H2888</f>
        <v/>
      </c>
      <c r="I2885" s="13">
        <f>'دیده بان بازار'!I2888</f>
        <v/>
      </c>
      <c r="J2885" s="13">
        <f>'دیده بان بازار'!J2888</f>
        <v/>
      </c>
      <c r="K2885" s="13">
        <f>'دیده بان بازار'!K2888</f>
        <v/>
      </c>
      <c r="L2885" s="13">
        <f>'دیده بان بازار'!L2888</f>
        <v/>
      </c>
      <c r="M2885" s="13">
        <f>'دیده بان بازار'!M2888</f>
        <v/>
      </c>
      <c r="N2885" s="13">
        <f>'دیده بان بازار'!N2888</f>
        <v/>
      </c>
      <c r="O2885" s="13">
        <f>'دیده بان بازار'!O2888</f>
        <v/>
      </c>
      <c r="P2885" s="13">
        <f>'دیده بان بازار'!P2888</f>
        <v/>
      </c>
      <c r="Q2885" s="13">
        <f>'دیده بان بازار'!Q2888</f>
        <v/>
      </c>
      <c r="R2885" s="13">
        <f>'دیده بان بازار'!R2888</f>
        <v/>
      </c>
      <c r="S2885" s="13">
        <f>'دیده بان بازار'!S2888</f>
        <v/>
      </c>
      <c r="T2885" s="13">
        <f>'دیده بان بازار'!T2888</f>
        <v/>
      </c>
      <c r="U2885" s="13">
        <f>'دیده بان بازار'!U2888</f>
        <v/>
      </c>
      <c r="V2885" s="13">
        <f>'دیده بان بازار'!V2888</f>
        <v/>
      </c>
      <c r="W2885" s="6">
        <f>'دیده بان بازار'!W2888</f>
        <v/>
      </c>
      <c r="X2885" s="11">
        <f>IFERROR(IF(OR(R2885&lt;=0,W2885&lt;=0,S2885&lt;=0,V2885&lt;=0),0,ROUND((S2885/R2885)/(V2885/W2885),2)),0)</f>
        <v/>
      </c>
      <c r="Y2885" s="11">
        <f>IFERROR(IF(OR(S2885&lt;=0,V2885&lt;=0),0,ROUND(S2885/V2885,2)),0)</f>
        <v/>
      </c>
      <c r="Z2885" s="11">
        <f>IFERROR(J2885-M2885,0)</f>
        <v/>
      </c>
      <c r="AA2885" s="11">
        <f>IFERROR(ROUND(MAX(0,MIN(100,((AB2885*0.2)+(AC2885*0.15)+(AD2885*0.15)+(AE2885*0.1)+(AF2885*0.1)+(AG2885*0.15)+(MIN(Y2885/3,1)*100*0.1)+(AI2885*0.05))*((AH2885/100)*0.25+0.75))),0),0)</f>
        <v/>
      </c>
      <c r="AB2885" s="11">
        <f>ROUND(MAX(0,MIN(100,((M2885+10)/20)*100)),0)</f>
        <v/>
      </c>
      <c r="AC2885" s="11">
        <f>IFERROR(IF(D2885&lt;=0,0,ROUND(COUNTIFS($D$4:$D$3359,"&lt;="&amp;D2885,$D$4:$D$3359,"&gt;0")/COUNTIF($D$4:$D$3359,"&gt;0")*100,0)),0)</f>
        <v/>
      </c>
      <c r="AD2885" s="11">
        <f>IF(E2885&lt;=0,0,ROUND(MAX(0,MIN(100,(LOG10(1+E2885/1000000000)/LOG10(101))*100)),0))</f>
        <v/>
      </c>
      <c r="AE2885" s="11">
        <f>IF(O2885=N2885,50,ROUND(MAX(0,MIN(100,((H2885-N2885)/(O2885-N2885))*100)),0))</f>
        <v/>
      </c>
      <c r="AF2885" s="11">
        <f>ROUND(MAX(0,MIN(100,50+((H2885-K2885)/K2885)*1000)),0)</f>
        <v/>
      </c>
      <c r="AG2885" s="11">
        <f>IFERROR(ROUND(MAX(0,MIN(100,50+25*LN(MAX(0.01,X2885)))),0),25)</f>
        <v/>
      </c>
      <c r="AH2885" s="11">
        <f>ROUND(IF(M2885&lt;=-30,0,IF(M2885&lt;=-20,20,IF(M2885&lt;=-10,50,100))),0)</f>
        <v/>
      </c>
      <c r="AI2885" s="11">
        <f>ROUND(MAX(0,MIN(100,50+(Z2885*10))),0)</f>
        <v/>
      </c>
      <c r="AJ2885" s="11">
        <f>IFERROR(IF(--AA2885&gt;=80,"خرید قوی",IF(--AA2885&gt;=70,"خرید مشروط",IF(--AA2885&gt;=60,"مراقبت",IF(--AA2885&gt;=45,"ضعیف","عدم ورود")))),"")</f>
        <v/>
      </c>
    </row>
    <row r="2886">
      <c r="A2886" s="15">
        <f>'دیده بان بازار'!A2889</f>
        <v/>
      </c>
      <c r="B2886" s="16">
        <f>'دیده بان بازار'!B2889</f>
        <v/>
      </c>
      <c r="C2886" s="16">
        <f>'دیده بان بازار'!C2889</f>
        <v/>
      </c>
      <c r="D2886" s="16">
        <f>'دیده بان بازار'!D2889</f>
        <v/>
      </c>
      <c r="E2886" s="17">
        <f>'دیده بان بازار'!E2889</f>
        <v/>
      </c>
      <c r="F2886" s="16">
        <f>'دیده بان بازار'!F2889</f>
        <v/>
      </c>
      <c r="G2886" s="16">
        <f>'دیده بان بازار'!G2889</f>
        <v/>
      </c>
      <c r="H2886" s="16">
        <f>'دیده بان بازار'!H2889</f>
        <v/>
      </c>
      <c r="I2886" s="16">
        <f>'دیده بان بازار'!I2889</f>
        <v/>
      </c>
      <c r="J2886" s="16">
        <f>'دیده بان بازار'!J2889</f>
        <v/>
      </c>
      <c r="K2886" s="16">
        <f>'دیده بان بازار'!K2889</f>
        <v/>
      </c>
      <c r="L2886" s="16">
        <f>'دیده بان بازار'!L2889</f>
        <v/>
      </c>
      <c r="M2886" s="16">
        <f>'دیده بان بازار'!M2889</f>
        <v/>
      </c>
      <c r="N2886" s="16">
        <f>'دیده بان بازار'!N2889</f>
        <v/>
      </c>
      <c r="O2886" s="16">
        <f>'دیده بان بازار'!O2889</f>
        <v/>
      </c>
      <c r="P2886" s="16">
        <f>'دیده بان بازار'!P2889</f>
        <v/>
      </c>
      <c r="Q2886" s="16">
        <f>'دیده بان بازار'!Q2889</f>
        <v/>
      </c>
      <c r="R2886" s="16">
        <f>'دیده بان بازار'!R2889</f>
        <v/>
      </c>
      <c r="S2886" s="16">
        <f>'دیده بان بازار'!S2889</f>
        <v/>
      </c>
      <c r="T2886" s="16">
        <f>'دیده بان بازار'!T2889</f>
        <v/>
      </c>
      <c r="U2886" s="16">
        <f>'دیده بان بازار'!U2889</f>
        <v/>
      </c>
      <c r="V2886" s="16">
        <f>'دیده بان بازار'!V2889</f>
        <v/>
      </c>
      <c r="W2886" s="7">
        <f>'دیده بان بازار'!W2889</f>
        <v/>
      </c>
      <c r="X2886" s="11">
        <f>IFERROR(IF(OR(R2886&lt;=0,W2886&lt;=0,S2886&lt;=0,V2886&lt;=0),0,ROUND((S2886/R2886)/(V2886/W2886),2)),0)</f>
        <v/>
      </c>
      <c r="Y2886" s="11">
        <f>IFERROR(IF(OR(S2886&lt;=0,V2886&lt;=0),0,ROUND(S2886/V2886,2)),0)</f>
        <v/>
      </c>
      <c r="Z2886" s="11">
        <f>IFERROR(J2886-M2886,0)</f>
        <v/>
      </c>
      <c r="AA2886" s="11">
        <f>IFERROR(ROUND(MAX(0,MIN(100,((AB2886*0.2)+(AC2886*0.15)+(AD2886*0.15)+(AE2886*0.1)+(AF2886*0.1)+(AG2886*0.15)+(MIN(Y2886/3,1)*100*0.1)+(AI2886*0.05))*((AH2886/100)*0.25+0.75))),0),0)</f>
        <v/>
      </c>
      <c r="AB2886" s="11">
        <f>ROUND(MAX(0,MIN(100,((M2886+10)/20)*100)),0)</f>
        <v/>
      </c>
      <c r="AC2886" s="11">
        <f>IFERROR(IF(D2886&lt;=0,0,ROUND(COUNTIFS($D$4:$D$3359,"&lt;="&amp;D2886,$D$4:$D$3359,"&gt;0")/COUNTIF($D$4:$D$3359,"&gt;0")*100,0)),0)</f>
        <v/>
      </c>
      <c r="AD2886" s="11">
        <f>IF(E2886&lt;=0,0,ROUND(MAX(0,MIN(100,(LOG10(1+E2886/1000000000)/LOG10(101))*100)),0))</f>
        <v/>
      </c>
      <c r="AE2886" s="11">
        <f>IF(O2886=N2886,50,ROUND(MAX(0,MIN(100,((H2886-N2886)/(O2886-N2886))*100)),0))</f>
        <v/>
      </c>
      <c r="AF2886" s="11">
        <f>ROUND(MAX(0,MIN(100,50+((H2886-K2886)/K2886)*1000)),0)</f>
        <v/>
      </c>
      <c r="AG2886" s="11">
        <f>IFERROR(ROUND(MAX(0,MIN(100,50+25*LN(MAX(0.01,X2886)))),0),25)</f>
        <v/>
      </c>
      <c r="AH2886" s="11">
        <f>ROUND(IF(M2886&lt;=-30,0,IF(M2886&lt;=-20,20,IF(M2886&lt;=-10,50,100))),0)</f>
        <v/>
      </c>
      <c r="AI2886" s="11">
        <f>ROUND(MAX(0,MIN(100,50+(Z2886*10))),0)</f>
        <v/>
      </c>
      <c r="AJ2886" s="11">
        <f>IFERROR(IF(--AA2886&gt;=80,"خرید قوی",IF(--AA2886&gt;=70,"خرید مشروط",IF(--AA2886&gt;=60,"مراقبت",IF(--AA2886&gt;=45,"ضعیف","عدم ورود")))),"")</f>
        <v/>
      </c>
    </row>
    <row r="2887">
      <c r="A2887" s="12">
        <f>'دیده بان بازار'!A2890</f>
        <v/>
      </c>
      <c r="B2887" s="13">
        <f>'دیده بان بازار'!B2890</f>
        <v/>
      </c>
      <c r="C2887" s="13">
        <f>'دیده بان بازار'!C2890</f>
        <v/>
      </c>
      <c r="D2887" s="13">
        <f>'دیده بان بازار'!D2890</f>
        <v/>
      </c>
      <c r="E2887" s="14">
        <f>'دیده بان بازار'!E2890</f>
        <v/>
      </c>
      <c r="F2887" s="13">
        <f>'دیده بان بازار'!F2890</f>
        <v/>
      </c>
      <c r="G2887" s="13">
        <f>'دیده بان بازار'!G2890</f>
        <v/>
      </c>
      <c r="H2887" s="13">
        <f>'دیده بان بازار'!H2890</f>
        <v/>
      </c>
      <c r="I2887" s="13">
        <f>'دیده بان بازار'!I2890</f>
        <v/>
      </c>
      <c r="J2887" s="13">
        <f>'دیده بان بازار'!J2890</f>
        <v/>
      </c>
      <c r="K2887" s="13">
        <f>'دیده بان بازار'!K2890</f>
        <v/>
      </c>
      <c r="L2887" s="13">
        <f>'دیده بان بازار'!L2890</f>
        <v/>
      </c>
      <c r="M2887" s="13">
        <f>'دیده بان بازار'!M2890</f>
        <v/>
      </c>
      <c r="N2887" s="13">
        <f>'دیده بان بازار'!N2890</f>
        <v/>
      </c>
      <c r="O2887" s="13">
        <f>'دیده بان بازار'!O2890</f>
        <v/>
      </c>
      <c r="P2887" s="13">
        <f>'دیده بان بازار'!P2890</f>
        <v/>
      </c>
      <c r="Q2887" s="13">
        <f>'دیده بان بازار'!Q2890</f>
        <v/>
      </c>
      <c r="R2887" s="13">
        <f>'دیده بان بازار'!R2890</f>
        <v/>
      </c>
      <c r="S2887" s="13">
        <f>'دیده بان بازار'!S2890</f>
        <v/>
      </c>
      <c r="T2887" s="13">
        <f>'دیده بان بازار'!T2890</f>
        <v/>
      </c>
      <c r="U2887" s="13">
        <f>'دیده بان بازار'!U2890</f>
        <v/>
      </c>
      <c r="V2887" s="13">
        <f>'دیده بان بازار'!V2890</f>
        <v/>
      </c>
      <c r="W2887" s="6">
        <f>'دیده بان بازار'!W2890</f>
        <v/>
      </c>
      <c r="X2887" s="11">
        <f>IFERROR(IF(OR(R2887&lt;=0,W2887&lt;=0,S2887&lt;=0,V2887&lt;=0),0,ROUND((S2887/R2887)/(V2887/W2887),2)),0)</f>
        <v/>
      </c>
      <c r="Y2887" s="11">
        <f>IFERROR(IF(OR(S2887&lt;=0,V2887&lt;=0),0,ROUND(S2887/V2887,2)),0)</f>
        <v/>
      </c>
      <c r="Z2887" s="11">
        <f>IFERROR(J2887-M2887,0)</f>
        <v/>
      </c>
      <c r="AA2887" s="11">
        <f>IFERROR(ROUND(MAX(0,MIN(100,((AB2887*0.2)+(AC2887*0.15)+(AD2887*0.15)+(AE2887*0.1)+(AF2887*0.1)+(AG2887*0.15)+(MIN(Y2887/3,1)*100*0.1)+(AI2887*0.05))*((AH2887/100)*0.25+0.75))),0),0)</f>
        <v/>
      </c>
      <c r="AB2887" s="11">
        <f>ROUND(MAX(0,MIN(100,((M2887+10)/20)*100)),0)</f>
        <v/>
      </c>
      <c r="AC2887" s="11">
        <f>IFERROR(IF(D2887&lt;=0,0,ROUND(COUNTIFS($D$4:$D$3359,"&lt;="&amp;D2887,$D$4:$D$3359,"&gt;0")/COUNTIF($D$4:$D$3359,"&gt;0")*100,0)),0)</f>
        <v/>
      </c>
      <c r="AD2887" s="11">
        <f>IF(E2887&lt;=0,0,ROUND(MAX(0,MIN(100,(LOG10(1+E2887/1000000000)/LOG10(101))*100)),0))</f>
        <v/>
      </c>
      <c r="AE2887" s="11">
        <f>IF(O2887=N2887,50,ROUND(MAX(0,MIN(100,((H2887-N2887)/(O2887-N2887))*100)),0))</f>
        <v/>
      </c>
      <c r="AF2887" s="11">
        <f>ROUND(MAX(0,MIN(100,50+((H2887-K2887)/K2887)*1000)),0)</f>
        <v/>
      </c>
      <c r="AG2887" s="11">
        <f>IFERROR(ROUND(MAX(0,MIN(100,50+25*LN(MAX(0.01,X2887)))),0),25)</f>
        <v/>
      </c>
      <c r="AH2887" s="11">
        <f>ROUND(IF(M2887&lt;=-30,0,IF(M2887&lt;=-20,20,IF(M2887&lt;=-10,50,100))),0)</f>
        <v/>
      </c>
      <c r="AI2887" s="11">
        <f>ROUND(MAX(0,MIN(100,50+(Z2887*10))),0)</f>
        <v/>
      </c>
      <c r="AJ2887" s="11">
        <f>IFERROR(IF(--AA2887&gt;=80,"خرید قوی",IF(--AA2887&gt;=70,"خرید مشروط",IF(--AA2887&gt;=60,"مراقبت",IF(--AA2887&gt;=45,"ضعیف","عدم ورود")))),"")</f>
        <v/>
      </c>
    </row>
    <row r="2888">
      <c r="A2888" s="15">
        <f>'دیده بان بازار'!A2891</f>
        <v/>
      </c>
      <c r="B2888" s="16">
        <f>'دیده بان بازار'!B2891</f>
        <v/>
      </c>
      <c r="C2888" s="16">
        <f>'دیده بان بازار'!C2891</f>
        <v/>
      </c>
      <c r="D2888" s="16">
        <f>'دیده بان بازار'!D2891</f>
        <v/>
      </c>
      <c r="E2888" s="17">
        <f>'دیده بان بازار'!E2891</f>
        <v/>
      </c>
      <c r="F2888" s="16">
        <f>'دیده بان بازار'!F2891</f>
        <v/>
      </c>
      <c r="G2888" s="16">
        <f>'دیده بان بازار'!G2891</f>
        <v/>
      </c>
      <c r="H2888" s="16">
        <f>'دیده بان بازار'!H2891</f>
        <v/>
      </c>
      <c r="I2888" s="16">
        <f>'دیده بان بازار'!I2891</f>
        <v/>
      </c>
      <c r="J2888" s="16">
        <f>'دیده بان بازار'!J2891</f>
        <v/>
      </c>
      <c r="K2888" s="16">
        <f>'دیده بان بازار'!K2891</f>
        <v/>
      </c>
      <c r="L2888" s="16">
        <f>'دیده بان بازار'!L2891</f>
        <v/>
      </c>
      <c r="M2888" s="16">
        <f>'دیده بان بازار'!M2891</f>
        <v/>
      </c>
      <c r="N2888" s="16">
        <f>'دیده بان بازار'!N2891</f>
        <v/>
      </c>
      <c r="O2888" s="16">
        <f>'دیده بان بازار'!O2891</f>
        <v/>
      </c>
      <c r="P2888" s="16">
        <f>'دیده بان بازار'!P2891</f>
        <v/>
      </c>
      <c r="Q2888" s="16">
        <f>'دیده بان بازار'!Q2891</f>
        <v/>
      </c>
      <c r="R2888" s="16">
        <f>'دیده بان بازار'!R2891</f>
        <v/>
      </c>
      <c r="S2888" s="16">
        <f>'دیده بان بازار'!S2891</f>
        <v/>
      </c>
      <c r="T2888" s="16">
        <f>'دیده بان بازار'!T2891</f>
        <v/>
      </c>
      <c r="U2888" s="16">
        <f>'دیده بان بازار'!U2891</f>
        <v/>
      </c>
      <c r="V2888" s="16">
        <f>'دیده بان بازار'!V2891</f>
        <v/>
      </c>
      <c r="W2888" s="7">
        <f>'دیده بان بازار'!W2891</f>
        <v/>
      </c>
      <c r="X2888" s="11">
        <f>IFERROR(IF(OR(R2888&lt;=0,W2888&lt;=0,S2888&lt;=0,V2888&lt;=0),0,ROUND((S2888/R2888)/(V2888/W2888),2)),0)</f>
        <v/>
      </c>
      <c r="Y2888" s="11">
        <f>IFERROR(IF(OR(S2888&lt;=0,V2888&lt;=0),0,ROUND(S2888/V2888,2)),0)</f>
        <v/>
      </c>
      <c r="Z2888" s="11">
        <f>IFERROR(J2888-M2888,0)</f>
        <v/>
      </c>
      <c r="AA2888" s="11">
        <f>IFERROR(ROUND(MAX(0,MIN(100,((AB2888*0.2)+(AC2888*0.15)+(AD2888*0.15)+(AE2888*0.1)+(AF2888*0.1)+(AG2888*0.15)+(MIN(Y2888/3,1)*100*0.1)+(AI2888*0.05))*((AH2888/100)*0.25+0.75))),0),0)</f>
        <v/>
      </c>
      <c r="AB2888" s="11">
        <f>ROUND(MAX(0,MIN(100,((M2888+10)/20)*100)),0)</f>
        <v/>
      </c>
      <c r="AC2888" s="11">
        <f>IFERROR(IF(D2888&lt;=0,0,ROUND(COUNTIFS($D$4:$D$3359,"&lt;="&amp;D2888,$D$4:$D$3359,"&gt;0")/COUNTIF($D$4:$D$3359,"&gt;0")*100,0)),0)</f>
        <v/>
      </c>
      <c r="AD2888" s="11">
        <f>IF(E2888&lt;=0,0,ROUND(MAX(0,MIN(100,(LOG10(1+E2888/1000000000)/LOG10(101))*100)),0))</f>
        <v/>
      </c>
      <c r="AE2888" s="11">
        <f>IF(O2888=N2888,50,ROUND(MAX(0,MIN(100,((H2888-N2888)/(O2888-N2888))*100)),0))</f>
        <v/>
      </c>
      <c r="AF2888" s="11">
        <f>ROUND(MAX(0,MIN(100,50+((H2888-K2888)/K2888)*1000)),0)</f>
        <v/>
      </c>
      <c r="AG2888" s="11">
        <f>IFERROR(ROUND(MAX(0,MIN(100,50+25*LN(MAX(0.01,X2888)))),0),25)</f>
        <v/>
      </c>
      <c r="AH2888" s="11">
        <f>ROUND(IF(M2888&lt;=-30,0,IF(M2888&lt;=-20,20,IF(M2888&lt;=-10,50,100))),0)</f>
        <v/>
      </c>
      <c r="AI2888" s="11">
        <f>ROUND(MAX(0,MIN(100,50+(Z2888*10))),0)</f>
        <v/>
      </c>
      <c r="AJ2888" s="11">
        <f>IFERROR(IF(--AA2888&gt;=80,"خرید قوی",IF(--AA2888&gt;=70,"خرید مشروط",IF(--AA2888&gt;=60,"مراقبت",IF(--AA2888&gt;=45,"ضعیف","عدم ورود")))),"")</f>
        <v/>
      </c>
    </row>
    <row r="2889">
      <c r="A2889" s="12">
        <f>'دیده بان بازار'!A2892</f>
        <v/>
      </c>
      <c r="B2889" s="13">
        <f>'دیده بان بازار'!B2892</f>
        <v/>
      </c>
      <c r="C2889" s="13">
        <f>'دیده بان بازار'!C2892</f>
        <v/>
      </c>
      <c r="D2889" s="13">
        <f>'دیده بان بازار'!D2892</f>
        <v/>
      </c>
      <c r="E2889" s="14">
        <f>'دیده بان بازار'!E2892</f>
        <v/>
      </c>
      <c r="F2889" s="13">
        <f>'دیده بان بازار'!F2892</f>
        <v/>
      </c>
      <c r="G2889" s="13">
        <f>'دیده بان بازار'!G2892</f>
        <v/>
      </c>
      <c r="H2889" s="13">
        <f>'دیده بان بازار'!H2892</f>
        <v/>
      </c>
      <c r="I2889" s="13">
        <f>'دیده بان بازار'!I2892</f>
        <v/>
      </c>
      <c r="J2889" s="13">
        <f>'دیده بان بازار'!J2892</f>
        <v/>
      </c>
      <c r="K2889" s="13">
        <f>'دیده بان بازار'!K2892</f>
        <v/>
      </c>
      <c r="L2889" s="13">
        <f>'دیده بان بازار'!L2892</f>
        <v/>
      </c>
      <c r="M2889" s="13">
        <f>'دیده بان بازار'!M2892</f>
        <v/>
      </c>
      <c r="N2889" s="13">
        <f>'دیده بان بازار'!N2892</f>
        <v/>
      </c>
      <c r="O2889" s="13">
        <f>'دیده بان بازار'!O2892</f>
        <v/>
      </c>
      <c r="P2889" s="13">
        <f>'دیده بان بازار'!P2892</f>
        <v/>
      </c>
      <c r="Q2889" s="13">
        <f>'دیده بان بازار'!Q2892</f>
        <v/>
      </c>
      <c r="R2889" s="13">
        <f>'دیده بان بازار'!R2892</f>
        <v/>
      </c>
      <c r="S2889" s="13">
        <f>'دیده بان بازار'!S2892</f>
        <v/>
      </c>
      <c r="T2889" s="13">
        <f>'دیده بان بازار'!T2892</f>
        <v/>
      </c>
      <c r="U2889" s="13">
        <f>'دیده بان بازار'!U2892</f>
        <v/>
      </c>
      <c r="V2889" s="13">
        <f>'دیده بان بازار'!V2892</f>
        <v/>
      </c>
      <c r="W2889" s="6">
        <f>'دیده بان بازار'!W2892</f>
        <v/>
      </c>
      <c r="X2889" s="11">
        <f>IFERROR(IF(OR(R2889&lt;=0,W2889&lt;=0,S2889&lt;=0,V2889&lt;=0),0,ROUND((S2889/R2889)/(V2889/W2889),2)),0)</f>
        <v/>
      </c>
      <c r="Y2889" s="11">
        <f>IFERROR(IF(OR(S2889&lt;=0,V2889&lt;=0),0,ROUND(S2889/V2889,2)),0)</f>
        <v/>
      </c>
      <c r="Z2889" s="11">
        <f>IFERROR(J2889-M2889,0)</f>
        <v/>
      </c>
      <c r="AA2889" s="11">
        <f>IFERROR(ROUND(MAX(0,MIN(100,((AB2889*0.2)+(AC2889*0.15)+(AD2889*0.15)+(AE2889*0.1)+(AF2889*0.1)+(AG2889*0.15)+(MIN(Y2889/3,1)*100*0.1)+(AI2889*0.05))*((AH2889/100)*0.25+0.75))),0),0)</f>
        <v/>
      </c>
      <c r="AB2889" s="11">
        <f>ROUND(MAX(0,MIN(100,((M2889+10)/20)*100)),0)</f>
        <v/>
      </c>
      <c r="AC2889" s="11">
        <f>IFERROR(IF(D2889&lt;=0,0,ROUND(COUNTIFS($D$4:$D$3359,"&lt;="&amp;D2889,$D$4:$D$3359,"&gt;0")/COUNTIF($D$4:$D$3359,"&gt;0")*100,0)),0)</f>
        <v/>
      </c>
      <c r="AD2889" s="11">
        <f>IF(E2889&lt;=0,0,ROUND(MAX(0,MIN(100,(LOG10(1+E2889/1000000000)/LOG10(101))*100)),0))</f>
        <v/>
      </c>
      <c r="AE2889" s="11">
        <f>IF(O2889=N2889,50,ROUND(MAX(0,MIN(100,((H2889-N2889)/(O2889-N2889))*100)),0))</f>
        <v/>
      </c>
      <c r="AF2889" s="11">
        <f>ROUND(MAX(0,MIN(100,50+((H2889-K2889)/K2889)*1000)),0)</f>
        <v/>
      </c>
      <c r="AG2889" s="11">
        <f>IFERROR(ROUND(MAX(0,MIN(100,50+25*LN(MAX(0.01,X2889)))),0),25)</f>
        <v/>
      </c>
      <c r="AH2889" s="11">
        <f>ROUND(IF(M2889&lt;=-30,0,IF(M2889&lt;=-20,20,IF(M2889&lt;=-10,50,100))),0)</f>
        <v/>
      </c>
      <c r="AI2889" s="11">
        <f>ROUND(MAX(0,MIN(100,50+(Z2889*10))),0)</f>
        <v/>
      </c>
      <c r="AJ2889" s="11">
        <f>IFERROR(IF(--AA2889&gt;=80,"خرید قوی",IF(--AA2889&gt;=70,"خرید مشروط",IF(--AA2889&gt;=60,"مراقبت",IF(--AA2889&gt;=45,"ضعیف","عدم ورود")))),"")</f>
        <v/>
      </c>
    </row>
    <row r="2890">
      <c r="A2890" s="15">
        <f>'دیده بان بازار'!A2893</f>
        <v/>
      </c>
      <c r="B2890" s="16">
        <f>'دیده بان بازار'!B2893</f>
        <v/>
      </c>
      <c r="C2890" s="16">
        <f>'دیده بان بازار'!C2893</f>
        <v/>
      </c>
      <c r="D2890" s="16">
        <f>'دیده بان بازار'!D2893</f>
        <v/>
      </c>
      <c r="E2890" s="17">
        <f>'دیده بان بازار'!E2893</f>
        <v/>
      </c>
      <c r="F2890" s="16">
        <f>'دیده بان بازار'!F2893</f>
        <v/>
      </c>
      <c r="G2890" s="16">
        <f>'دیده بان بازار'!G2893</f>
        <v/>
      </c>
      <c r="H2890" s="16">
        <f>'دیده بان بازار'!H2893</f>
        <v/>
      </c>
      <c r="I2890" s="16">
        <f>'دیده بان بازار'!I2893</f>
        <v/>
      </c>
      <c r="J2890" s="16">
        <f>'دیده بان بازار'!J2893</f>
        <v/>
      </c>
      <c r="K2890" s="16">
        <f>'دیده بان بازار'!K2893</f>
        <v/>
      </c>
      <c r="L2890" s="16">
        <f>'دیده بان بازار'!L2893</f>
        <v/>
      </c>
      <c r="M2890" s="16">
        <f>'دیده بان بازار'!M2893</f>
        <v/>
      </c>
      <c r="N2890" s="16">
        <f>'دیده بان بازار'!N2893</f>
        <v/>
      </c>
      <c r="O2890" s="16">
        <f>'دیده بان بازار'!O2893</f>
        <v/>
      </c>
      <c r="P2890" s="16">
        <f>'دیده بان بازار'!P2893</f>
        <v/>
      </c>
      <c r="Q2890" s="16">
        <f>'دیده بان بازار'!Q2893</f>
        <v/>
      </c>
      <c r="R2890" s="16">
        <f>'دیده بان بازار'!R2893</f>
        <v/>
      </c>
      <c r="S2890" s="16">
        <f>'دیده بان بازار'!S2893</f>
        <v/>
      </c>
      <c r="T2890" s="16">
        <f>'دیده بان بازار'!T2893</f>
        <v/>
      </c>
      <c r="U2890" s="16">
        <f>'دیده بان بازار'!U2893</f>
        <v/>
      </c>
      <c r="V2890" s="16">
        <f>'دیده بان بازار'!V2893</f>
        <v/>
      </c>
      <c r="W2890" s="7">
        <f>'دیده بان بازار'!W2893</f>
        <v/>
      </c>
      <c r="X2890" s="11">
        <f>IFERROR(IF(OR(R2890&lt;=0,W2890&lt;=0,S2890&lt;=0,V2890&lt;=0),0,ROUND((S2890/R2890)/(V2890/W2890),2)),0)</f>
        <v/>
      </c>
      <c r="Y2890" s="11">
        <f>IFERROR(IF(OR(S2890&lt;=0,V2890&lt;=0),0,ROUND(S2890/V2890,2)),0)</f>
        <v/>
      </c>
      <c r="Z2890" s="11">
        <f>IFERROR(J2890-M2890,0)</f>
        <v/>
      </c>
      <c r="AA2890" s="11">
        <f>IFERROR(ROUND(MAX(0,MIN(100,((AB2890*0.2)+(AC2890*0.15)+(AD2890*0.15)+(AE2890*0.1)+(AF2890*0.1)+(AG2890*0.15)+(MIN(Y2890/3,1)*100*0.1)+(AI2890*0.05))*((AH2890/100)*0.25+0.75))),0),0)</f>
        <v/>
      </c>
      <c r="AB2890" s="11">
        <f>ROUND(MAX(0,MIN(100,((M2890+10)/20)*100)),0)</f>
        <v/>
      </c>
      <c r="AC2890" s="11">
        <f>IFERROR(IF(D2890&lt;=0,0,ROUND(COUNTIFS($D$4:$D$3359,"&lt;="&amp;D2890,$D$4:$D$3359,"&gt;0")/COUNTIF($D$4:$D$3359,"&gt;0")*100,0)),0)</f>
        <v/>
      </c>
      <c r="AD2890" s="11">
        <f>IF(E2890&lt;=0,0,ROUND(MAX(0,MIN(100,(LOG10(1+E2890/1000000000)/LOG10(101))*100)),0))</f>
        <v/>
      </c>
      <c r="AE2890" s="11">
        <f>IF(O2890=N2890,50,ROUND(MAX(0,MIN(100,((H2890-N2890)/(O2890-N2890))*100)),0))</f>
        <v/>
      </c>
      <c r="AF2890" s="11">
        <f>ROUND(MAX(0,MIN(100,50+((H2890-K2890)/K2890)*1000)),0)</f>
        <v/>
      </c>
      <c r="AG2890" s="11">
        <f>IFERROR(ROUND(MAX(0,MIN(100,50+25*LN(MAX(0.01,X2890)))),0),25)</f>
        <v/>
      </c>
      <c r="AH2890" s="11">
        <f>ROUND(IF(M2890&lt;=-30,0,IF(M2890&lt;=-20,20,IF(M2890&lt;=-10,50,100))),0)</f>
        <v/>
      </c>
      <c r="AI2890" s="11">
        <f>ROUND(MAX(0,MIN(100,50+(Z2890*10))),0)</f>
        <v/>
      </c>
      <c r="AJ2890" s="11">
        <f>IFERROR(IF(--AA2890&gt;=80,"خرید قوی",IF(--AA2890&gt;=70,"خرید مشروط",IF(--AA2890&gt;=60,"مراقبت",IF(--AA2890&gt;=45,"ضعیف","عدم ورود")))),"")</f>
        <v/>
      </c>
    </row>
    <row r="2891">
      <c r="A2891" s="12">
        <f>'دیده بان بازار'!A2894</f>
        <v/>
      </c>
      <c r="B2891" s="13">
        <f>'دیده بان بازار'!B2894</f>
        <v/>
      </c>
      <c r="C2891" s="13">
        <f>'دیده بان بازار'!C2894</f>
        <v/>
      </c>
      <c r="D2891" s="13">
        <f>'دیده بان بازار'!D2894</f>
        <v/>
      </c>
      <c r="E2891" s="14">
        <f>'دیده بان بازار'!E2894</f>
        <v/>
      </c>
      <c r="F2891" s="13">
        <f>'دیده بان بازار'!F2894</f>
        <v/>
      </c>
      <c r="G2891" s="13">
        <f>'دیده بان بازار'!G2894</f>
        <v/>
      </c>
      <c r="H2891" s="13">
        <f>'دیده بان بازار'!H2894</f>
        <v/>
      </c>
      <c r="I2891" s="13">
        <f>'دیده بان بازار'!I2894</f>
        <v/>
      </c>
      <c r="J2891" s="13">
        <f>'دیده بان بازار'!J2894</f>
        <v/>
      </c>
      <c r="K2891" s="13">
        <f>'دیده بان بازار'!K2894</f>
        <v/>
      </c>
      <c r="L2891" s="13">
        <f>'دیده بان بازار'!L2894</f>
        <v/>
      </c>
      <c r="M2891" s="13">
        <f>'دیده بان بازار'!M2894</f>
        <v/>
      </c>
      <c r="N2891" s="13">
        <f>'دیده بان بازار'!N2894</f>
        <v/>
      </c>
      <c r="O2891" s="13">
        <f>'دیده بان بازار'!O2894</f>
        <v/>
      </c>
      <c r="P2891" s="13">
        <f>'دیده بان بازار'!P2894</f>
        <v/>
      </c>
      <c r="Q2891" s="13">
        <f>'دیده بان بازار'!Q2894</f>
        <v/>
      </c>
      <c r="R2891" s="13">
        <f>'دیده بان بازار'!R2894</f>
        <v/>
      </c>
      <c r="S2891" s="13">
        <f>'دیده بان بازار'!S2894</f>
        <v/>
      </c>
      <c r="T2891" s="13">
        <f>'دیده بان بازار'!T2894</f>
        <v/>
      </c>
      <c r="U2891" s="13">
        <f>'دیده بان بازار'!U2894</f>
        <v/>
      </c>
      <c r="V2891" s="13">
        <f>'دیده بان بازار'!V2894</f>
        <v/>
      </c>
      <c r="W2891" s="6">
        <f>'دیده بان بازار'!W2894</f>
        <v/>
      </c>
      <c r="X2891" s="11">
        <f>IFERROR(IF(OR(R2891&lt;=0,W2891&lt;=0,S2891&lt;=0,V2891&lt;=0),0,ROUND((S2891/R2891)/(V2891/W2891),2)),0)</f>
        <v/>
      </c>
      <c r="Y2891" s="11">
        <f>IFERROR(IF(OR(S2891&lt;=0,V2891&lt;=0),0,ROUND(S2891/V2891,2)),0)</f>
        <v/>
      </c>
      <c r="Z2891" s="11">
        <f>IFERROR(J2891-M2891,0)</f>
        <v/>
      </c>
      <c r="AA2891" s="11">
        <f>IFERROR(ROUND(MAX(0,MIN(100,((AB2891*0.2)+(AC2891*0.15)+(AD2891*0.15)+(AE2891*0.1)+(AF2891*0.1)+(AG2891*0.15)+(MIN(Y2891/3,1)*100*0.1)+(AI2891*0.05))*((AH2891/100)*0.25+0.75))),0),0)</f>
        <v/>
      </c>
      <c r="AB2891" s="11">
        <f>ROUND(MAX(0,MIN(100,((M2891+10)/20)*100)),0)</f>
        <v/>
      </c>
      <c r="AC2891" s="11">
        <f>IFERROR(IF(D2891&lt;=0,0,ROUND(COUNTIFS($D$4:$D$3359,"&lt;="&amp;D2891,$D$4:$D$3359,"&gt;0")/COUNTIF($D$4:$D$3359,"&gt;0")*100,0)),0)</f>
        <v/>
      </c>
      <c r="AD2891" s="11">
        <f>IF(E2891&lt;=0,0,ROUND(MAX(0,MIN(100,(LOG10(1+E2891/1000000000)/LOG10(101))*100)),0))</f>
        <v/>
      </c>
      <c r="AE2891" s="11">
        <f>IF(O2891=N2891,50,ROUND(MAX(0,MIN(100,((H2891-N2891)/(O2891-N2891))*100)),0))</f>
        <v/>
      </c>
      <c r="AF2891" s="11">
        <f>ROUND(MAX(0,MIN(100,50+((H2891-K2891)/K2891)*1000)),0)</f>
        <v/>
      </c>
      <c r="AG2891" s="11">
        <f>IFERROR(ROUND(MAX(0,MIN(100,50+25*LN(MAX(0.01,X2891)))),0),25)</f>
        <v/>
      </c>
      <c r="AH2891" s="11">
        <f>ROUND(IF(M2891&lt;=-30,0,IF(M2891&lt;=-20,20,IF(M2891&lt;=-10,50,100))),0)</f>
        <v/>
      </c>
      <c r="AI2891" s="11">
        <f>ROUND(MAX(0,MIN(100,50+(Z2891*10))),0)</f>
        <v/>
      </c>
      <c r="AJ2891" s="11">
        <f>IFERROR(IF(--AA2891&gt;=80,"خرید قوی",IF(--AA2891&gt;=70,"خرید مشروط",IF(--AA2891&gt;=60,"مراقبت",IF(--AA2891&gt;=45,"ضعیف","عدم ورود")))),"")</f>
        <v/>
      </c>
    </row>
    <row r="2892">
      <c r="A2892" s="15">
        <f>'دیده بان بازار'!A2895</f>
        <v/>
      </c>
      <c r="B2892" s="16">
        <f>'دیده بان بازار'!B2895</f>
        <v/>
      </c>
      <c r="C2892" s="16">
        <f>'دیده بان بازار'!C2895</f>
        <v/>
      </c>
      <c r="D2892" s="16">
        <f>'دیده بان بازار'!D2895</f>
        <v/>
      </c>
      <c r="E2892" s="17">
        <f>'دیده بان بازار'!E2895</f>
        <v/>
      </c>
      <c r="F2892" s="16">
        <f>'دیده بان بازار'!F2895</f>
        <v/>
      </c>
      <c r="G2892" s="16">
        <f>'دیده بان بازار'!G2895</f>
        <v/>
      </c>
      <c r="H2892" s="16">
        <f>'دیده بان بازار'!H2895</f>
        <v/>
      </c>
      <c r="I2892" s="16">
        <f>'دیده بان بازار'!I2895</f>
        <v/>
      </c>
      <c r="J2892" s="16">
        <f>'دیده بان بازار'!J2895</f>
        <v/>
      </c>
      <c r="K2892" s="16">
        <f>'دیده بان بازار'!K2895</f>
        <v/>
      </c>
      <c r="L2892" s="16">
        <f>'دیده بان بازار'!L2895</f>
        <v/>
      </c>
      <c r="M2892" s="16">
        <f>'دیده بان بازار'!M2895</f>
        <v/>
      </c>
      <c r="N2892" s="16">
        <f>'دیده بان بازار'!N2895</f>
        <v/>
      </c>
      <c r="O2892" s="16">
        <f>'دیده بان بازار'!O2895</f>
        <v/>
      </c>
      <c r="P2892" s="16">
        <f>'دیده بان بازار'!P2895</f>
        <v/>
      </c>
      <c r="Q2892" s="16">
        <f>'دیده بان بازار'!Q2895</f>
        <v/>
      </c>
      <c r="R2892" s="16">
        <f>'دیده بان بازار'!R2895</f>
        <v/>
      </c>
      <c r="S2892" s="16">
        <f>'دیده بان بازار'!S2895</f>
        <v/>
      </c>
      <c r="T2892" s="16">
        <f>'دیده بان بازار'!T2895</f>
        <v/>
      </c>
      <c r="U2892" s="16">
        <f>'دیده بان بازار'!U2895</f>
        <v/>
      </c>
      <c r="V2892" s="16">
        <f>'دیده بان بازار'!V2895</f>
        <v/>
      </c>
      <c r="W2892" s="7">
        <f>'دیده بان بازار'!W2895</f>
        <v/>
      </c>
      <c r="X2892" s="11">
        <f>IFERROR(IF(OR(R2892&lt;=0,W2892&lt;=0,S2892&lt;=0,V2892&lt;=0),0,ROUND((S2892/R2892)/(V2892/W2892),2)),0)</f>
        <v/>
      </c>
      <c r="Y2892" s="11">
        <f>IFERROR(IF(OR(S2892&lt;=0,V2892&lt;=0),0,ROUND(S2892/V2892,2)),0)</f>
        <v/>
      </c>
      <c r="Z2892" s="11">
        <f>IFERROR(J2892-M2892,0)</f>
        <v/>
      </c>
      <c r="AA2892" s="11">
        <f>IFERROR(ROUND(MAX(0,MIN(100,((AB2892*0.2)+(AC2892*0.15)+(AD2892*0.15)+(AE2892*0.1)+(AF2892*0.1)+(AG2892*0.15)+(MIN(Y2892/3,1)*100*0.1)+(AI2892*0.05))*((AH2892/100)*0.25+0.75))),0),0)</f>
        <v/>
      </c>
      <c r="AB2892" s="11">
        <f>ROUND(MAX(0,MIN(100,((M2892+10)/20)*100)),0)</f>
        <v/>
      </c>
      <c r="AC2892" s="11">
        <f>IFERROR(IF(D2892&lt;=0,0,ROUND(COUNTIFS($D$4:$D$3359,"&lt;="&amp;D2892,$D$4:$D$3359,"&gt;0")/COUNTIF($D$4:$D$3359,"&gt;0")*100,0)),0)</f>
        <v/>
      </c>
      <c r="AD2892" s="11">
        <f>IF(E2892&lt;=0,0,ROUND(MAX(0,MIN(100,(LOG10(1+E2892/1000000000)/LOG10(101))*100)),0))</f>
        <v/>
      </c>
      <c r="AE2892" s="11">
        <f>IF(O2892=N2892,50,ROUND(MAX(0,MIN(100,((H2892-N2892)/(O2892-N2892))*100)),0))</f>
        <v/>
      </c>
      <c r="AF2892" s="11">
        <f>ROUND(MAX(0,MIN(100,50+((H2892-K2892)/K2892)*1000)),0)</f>
        <v/>
      </c>
      <c r="AG2892" s="11">
        <f>IFERROR(ROUND(MAX(0,MIN(100,50+25*LN(MAX(0.01,X2892)))),0),25)</f>
        <v/>
      </c>
      <c r="AH2892" s="11">
        <f>ROUND(IF(M2892&lt;=-30,0,IF(M2892&lt;=-20,20,IF(M2892&lt;=-10,50,100))),0)</f>
        <v/>
      </c>
      <c r="AI2892" s="11">
        <f>ROUND(MAX(0,MIN(100,50+(Z2892*10))),0)</f>
        <v/>
      </c>
      <c r="AJ2892" s="11">
        <f>IFERROR(IF(--AA2892&gt;=80,"خرید قوی",IF(--AA2892&gt;=70,"خرید مشروط",IF(--AA2892&gt;=60,"مراقبت",IF(--AA2892&gt;=45,"ضعیف","عدم ورود")))),"")</f>
        <v/>
      </c>
    </row>
    <row r="2893">
      <c r="A2893" s="12">
        <f>'دیده بان بازار'!A2896</f>
        <v/>
      </c>
      <c r="B2893" s="13">
        <f>'دیده بان بازار'!B2896</f>
        <v/>
      </c>
      <c r="C2893" s="13">
        <f>'دیده بان بازار'!C2896</f>
        <v/>
      </c>
      <c r="D2893" s="13">
        <f>'دیده بان بازار'!D2896</f>
        <v/>
      </c>
      <c r="E2893" s="14">
        <f>'دیده بان بازار'!E2896</f>
        <v/>
      </c>
      <c r="F2893" s="13">
        <f>'دیده بان بازار'!F2896</f>
        <v/>
      </c>
      <c r="G2893" s="13">
        <f>'دیده بان بازار'!G2896</f>
        <v/>
      </c>
      <c r="H2893" s="13">
        <f>'دیده بان بازار'!H2896</f>
        <v/>
      </c>
      <c r="I2893" s="13">
        <f>'دیده بان بازار'!I2896</f>
        <v/>
      </c>
      <c r="J2893" s="13">
        <f>'دیده بان بازار'!J2896</f>
        <v/>
      </c>
      <c r="K2893" s="13">
        <f>'دیده بان بازار'!K2896</f>
        <v/>
      </c>
      <c r="L2893" s="13">
        <f>'دیده بان بازار'!L2896</f>
        <v/>
      </c>
      <c r="M2893" s="13">
        <f>'دیده بان بازار'!M2896</f>
        <v/>
      </c>
      <c r="N2893" s="13">
        <f>'دیده بان بازار'!N2896</f>
        <v/>
      </c>
      <c r="O2893" s="13">
        <f>'دیده بان بازار'!O2896</f>
        <v/>
      </c>
      <c r="P2893" s="13">
        <f>'دیده بان بازار'!P2896</f>
        <v/>
      </c>
      <c r="Q2893" s="13">
        <f>'دیده بان بازار'!Q2896</f>
        <v/>
      </c>
      <c r="R2893" s="13">
        <f>'دیده بان بازار'!R2896</f>
        <v/>
      </c>
      <c r="S2893" s="13">
        <f>'دیده بان بازار'!S2896</f>
        <v/>
      </c>
      <c r="T2893" s="13">
        <f>'دیده بان بازار'!T2896</f>
        <v/>
      </c>
      <c r="U2893" s="13">
        <f>'دیده بان بازار'!U2896</f>
        <v/>
      </c>
      <c r="V2893" s="13">
        <f>'دیده بان بازار'!V2896</f>
        <v/>
      </c>
      <c r="W2893" s="6">
        <f>'دیده بان بازار'!W2896</f>
        <v/>
      </c>
      <c r="X2893" s="11">
        <f>IFERROR(IF(OR(R2893&lt;=0,W2893&lt;=0,S2893&lt;=0,V2893&lt;=0),0,ROUND((S2893/R2893)/(V2893/W2893),2)),0)</f>
        <v/>
      </c>
      <c r="Y2893" s="11">
        <f>IFERROR(IF(OR(S2893&lt;=0,V2893&lt;=0),0,ROUND(S2893/V2893,2)),0)</f>
        <v/>
      </c>
      <c r="Z2893" s="11">
        <f>IFERROR(J2893-M2893,0)</f>
        <v/>
      </c>
      <c r="AA2893" s="11">
        <f>IFERROR(ROUND(MAX(0,MIN(100,((AB2893*0.2)+(AC2893*0.15)+(AD2893*0.15)+(AE2893*0.1)+(AF2893*0.1)+(AG2893*0.15)+(MIN(Y2893/3,1)*100*0.1)+(AI2893*0.05))*((AH2893/100)*0.25+0.75))),0),0)</f>
        <v/>
      </c>
      <c r="AB2893" s="11">
        <f>ROUND(MAX(0,MIN(100,((M2893+10)/20)*100)),0)</f>
        <v/>
      </c>
      <c r="AC2893" s="11">
        <f>IFERROR(IF(D2893&lt;=0,0,ROUND(COUNTIFS($D$4:$D$3359,"&lt;="&amp;D2893,$D$4:$D$3359,"&gt;0")/COUNTIF($D$4:$D$3359,"&gt;0")*100,0)),0)</f>
        <v/>
      </c>
      <c r="AD2893" s="11">
        <f>IF(E2893&lt;=0,0,ROUND(MAX(0,MIN(100,(LOG10(1+E2893/1000000000)/LOG10(101))*100)),0))</f>
        <v/>
      </c>
      <c r="AE2893" s="11">
        <f>IF(O2893=N2893,50,ROUND(MAX(0,MIN(100,((H2893-N2893)/(O2893-N2893))*100)),0))</f>
        <v/>
      </c>
      <c r="AF2893" s="11">
        <f>ROUND(MAX(0,MIN(100,50+((H2893-K2893)/K2893)*1000)),0)</f>
        <v/>
      </c>
      <c r="AG2893" s="11">
        <f>IFERROR(ROUND(MAX(0,MIN(100,50+25*LN(MAX(0.01,X2893)))),0),25)</f>
        <v/>
      </c>
      <c r="AH2893" s="11">
        <f>ROUND(IF(M2893&lt;=-30,0,IF(M2893&lt;=-20,20,IF(M2893&lt;=-10,50,100))),0)</f>
        <v/>
      </c>
      <c r="AI2893" s="11">
        <f>ROUND(MAX(0,MIN(100,50+(Z2893*10))),0)</f>
        <v/>
      </c>
      <c r="AJ2893" s="11">
        <f>IFERROR(IF(--AA2893&gt;=80,"خرید قوی",IF(--AA2893&gt;=70,"خرید مشروط",IF(--AA2893&gt;=60,"مراقبت",IF(--AA2893&gt;=45,"ضعیف","عدم ورود")))),"")</f>
        <v/>
      </c>
    </row>
    <row r="2894">
      <c r="A2894" s="15">
        <f>'دیده بان بازار'!A2897</f>
        <v/>
      </c>
      <c r="B2894" s="16">
        <f>'دیده بان بازار'!B2897</f>
        <v/>
      </c>
      <c r="C2894" s="16">
        <f>'دیده بان بازار'!C2897</f>
        <v/>
      </c>
      <c r="D2894" s="16">
        <f>'دیده بان بازار'!D2897</f>
        <v/>
      </c>
      <c r="E2894" s="17">
        <f>'دیده بان بازار'!E2897</f>
        <v/>
      </c>
      <c r="F2894" s="16">
        <f>'دیده بان بازار'!F2897</f>
        <v/>
      </c>
      <c r="G2894" s="16">
        <f>'دیده بان بازار'!G2897</f>
        <v/>
      </c>
      <c r="H2894" s="16">
        <f>'دیده بان بازار'!H2897</f>
        <v/>
      </c>
      <c r="I2894" s="16">
        <f>'دیده بان بازار'!I2897</f>
        <v/>
      </c>
      <c r="J2894" s="16">
        <f>'دیده بان بازار'!J2897</f>
        <v/>
      </c>
      <c r="K2894" s="16">
        <f>'دیده بان بازار'!K2897</f>
        <v/>
      </c>
      <c r="L2894" s="16">
        <f>'دیده بان بازار'!L2897</f>
        <v/>
      </c>
      <c r="M2894" s="16">
        <f>'دیده بان بازار'!M2897</f>
        <v/>
      </c>
      <c r="N2894" s="16">
        <f>'دیده بان بازار'!N2897</f>
        <v/>
      </c>
      <c r="O2894" s="16">
        <f>'دیده بان بازار'!O2897</f>
        <v/>
      </c>
      <c r="P2894" s="16">
        <f>'دیده بان بازار'!P2897</f>
        <v/>
      </c>
      <c r="Q2894" s="16">
        <f>'دیده بان بازار'!Q2897</f>
        <v/>
      </c>
      <c r="R2894" s="16">
        <f>'دیده بان بازار'!R2897</f>
        <v/>
      </c>
      <c r="S2894" s="16">
        <f>'دیده بان بازار'!S2897</f>
        <v/>
      </c>
      <c r="T2894" s="16">
        <f>'دیده بان بازار'!T2897</f>
        <v/>
      </c>
      <c r="U2894" s="16">
        <f>'دیده بان بازار'!U2897</f>
        <v/>
      </c>
      <c r="V2894" s="16">
        <f>'دیده بان بازار'!V2897</f>
        <v/>
      </c>
      <c r="W2894" s="7">
        <f>'دیده بان بازار'!W2897</f>
        <v/>
      </c>
      <c r="X2894" s="11">
        <f>IFERROR(IF(OR(R2894&lt;=0,W2894&lt;=0,S2894&lt;=0,V2894&lt;=0),0,ROUND((S2894/R2894)/(V2894/W2894),2)),0)</f>
        <v/>
      </c>
      <c r="Y2894" s="11">
        <f>IFERROR(IF(OR(S2894&lt;=0,V2894&lt;=0),0,ROUND(S2894/V2894,2)),0)</f>
        <v/>
      </c>
      <c r="Z2894" s="11">
        <f>IFERROR(J2894-M2894,0)</f>
        <v/>
      </c>
      <c r="AA2894" s="11">
        <f>IFERROR(ROUND(MAX(0,MIN(100,((AB2894*0.2)+(AC2894*0.15)+(AD2894*0.15)+(AE2894*0.1)+(AF2894*0.1)+(AG2894*0.15)+(MIN(Y2894/3,1)*100*0.1)+(AI2894*0.05))*((AH2894/100)*0.25+0.75))),0),0)</f>
        <v/>
      </c>
      <c r="AB2894" s="11">
        <f>ROUND(MAX(0,MIN(100,((M2894+10)/20)*100)),0)</f>
        <v/>
      </c>
      <c r="AC2894" s="11">
        <f>IFERROR(IF(D2894&lt;=0,0,ROUND(COUNTIFS($D$4:$D$3359,"&lt;="&amp;D2894,$D$4:$D$3359,"&gt;0")/COUNTIF($D$4:$D$3359,"&gt;0")*100,0)),0)</f>
        <v/>
      </c>
      <c r="AD2894" s="11">
        <f>IF(E2894&lt;=0,0,ROUND(MAX(0,MIN(100,(LOG10(1+E2894/1000000000)/LOG10(101))*100)),0))</f>
        <v/>
      </c>
      <c r="AE2894" s="11">
        <f>IF(O2894=N2894,50,ROUND(MAX(0,MIN(100,((H2894-N2894)/(O2894-N2894))*100)),0))</f>
        <v/>
      </c>
      <c r="AF2894" s="11">
        <f>ROUND(MAX(0,MIN(100,50+((H2894-K2894)/K2894)*1000)),0)</f>
        <v/>
      </c>
      <c r="AG2894" s="11">
        <f>IFERROR(ROUND(MAX(0,MIN(100,50+25*LN(MAX(0.01,X2894)))),0),25)</f>
        <v/>
      </c>
      <c r="AH2894" s="11">
        <f>ROUND(IF(M2894&lt;=-30,0,IF(M2894&lt;=-20,20,IF(M2894&lt;=-10,50,100))),0)</f>
        <v/>
      </c>
      <c r="AI2894" s="11">
        <f>ROUND(MAX(0,MIN(100,50+(Z2894*10))),0)</f>
        <v/>
      </c>
      <c r="AJ2894" s="11">
        <f>IFERROR(IF(--AA2894&gt;=80,"خرید قوی",IF(--AA2894&gt;=70,"خرید مشروط",IF(--AA2894&gt;=60,"مراقبت",IF(--AA2894&gt;=45,"ضعیف","عدم ورود")))),"")</f>
        <v/>
      </c>
    </row>
    <row r="2895">
      <c r="A2895" s="12">
        <f>'دیده بان بازار'!A2898</f>
        <v/>
      </c>
      <c r="B2895" s="13">
        <f>'دیده بان بازار'!B2898</f>
        <v/>
      </c>
      <c r="C2895" s="13">
        <f>'دیده بان بازار'!C2898</f>
        <v/>
      </c>
      <c r="D2895" s="13">
        <f>'دیده بان بازار'!D2898</f>
        <v/>
      </c>
      <c r="E2895" s="14">
        <f>'دیده بان بازار'!E2898</f>
        <v/>
      </c>
      <c r="F2895" s="13">
        <f>'دیده بان بازار'!F2898</f>
        <v/>
      </c>
      <c r="G2895" s="13">
        <f>'دیده بان بازار'!G2898</f>
        <v/>
      </c>
      <c r="H2895" s="13">
        <f>'دیده بان بازار'!H2898</f>
        <v/>
      </c>
      <c r="I2895" s="13">
        <f>'دیده بان بازار'!I2898</f>
        <v/>
      </c>
      <c r="J2895" s="13">
        <f>'دیده بان بازار'!J2898</f>
        <v/>
      </c>
      <c r="K2895" s="13">
        <f>'دیده بان بازار'!K2898</f>
        <v/>
      </c>
      <c r="L2895" s="13">
        <f>'دیده بان بازار'!L2898</f>
        <v/>
      </c>
      <c r="M2895" s="13">
        <f>'دیده بان بازار'!M2898</f>
        <v/>
      </c>
      <c r="N2895" s="13">
        <f>'دیده بان بازار'!N2898</f>
        <v/>
      </c>
      <c r="O2895" s="13">
        <f>'دیده بان بازار'!O2898</f>
        <v/>
      </c>
      <c r="P2895" s="13">
        <f>'دیده بان بازار'!P2898</f>
        <v/>
      </c>
      <c r="Q2895" s="13">
        <f>'دیده بان بازار'!Q2898</f>
        <v/>
      </c>
      <c r="R2895" s="13">
        <f>'دیده بان بازار'!R2898</f>
        <v/>
      </c>
      <c r="S2895" s="13">
        <f>'دیده بان بازار'!S2898</f>
        <v/>
      </c>
      <c r="T2895" s="13">
        <f>'دیده بان بازار'!T2898</f>
        <v/>
      </c>
      <c r="U2895" s="13">
        <f>'دیده بان بازار'!U2898</f>
        <v/>
      </c>
      <c r="V2895" s="13">
        <f>'دیده بان بازار'!V2898</f>
        <v/>
      </c>
      <c r="W2895" s="6">
        <f>'دیده بان بازار'!W2898</f>
        <v/>
      </c>
      <c r="X2895" s="11">
        <f>IFERROR(IF(OR(R2895&lt;=0,W2895&lt;=0,S2895&lt;=0,V2895&lt;=0),0,ROUND((S2895/R2895)/(V2895/W2895),2)),0)</f>
        <v/>
      </c>
      <c r="Y2895" s="11">
        <f>IFERROR(IF(OR(S2895&lt;=0,V2895&lt;=0),0,ROUND(S2895/V2895,2)),0)</f>
        <v/>
      </c>
      <c r="Z2895" s="11">
        <f>IFERROR(J2895-M2895,0)</f>
        <v/>
      </c>
      <c r="AA2895" s="11">
        <f>IFERROR(ROUND(MAX(0,MIN(100,((AB2895*0.2)+(AC2895*0.15)+(AD2895*0.15)+(AE2895*0.1)+(AF2895*0.1)+(AG2895*0.15)+(MIN(Y2895/3,1)*100*0.1)+(AI2895*0.05))*((AH2895/100)*0.25+0.75))),0),0)</f>
        <v/>
      </c>
      <c r="AB2895" s="11">
        <f>ROUND(MAX(0,MIN(100,((M2895+10)/20)*100)),0)</f>
        <v/>
      </c>
      <c r="AC2895" s="11">
        <f>IFERROR(IF(D2895&lt;=0,0,ROUND(COUNTIFS($D$4:$D$3359,"&lt;="&amp;D2895,$D$4:$D$3359,"&gt;0")/COUNTIF($D$4:$D$3359,"&gt;0")*100,0)),0)</f>
        <v/>
      </c>
      <c r="AD2895" s="11">
        <f>IF(E2895&lt;=0,0,ROUND(MAX(0,MIN(100,(LOG10(1+E2895/1000000000)/LOG10(101))*100)),0))</f>
        <v/>
      </c>
      <c r="AE2895" s="11">
        <f>IF(O2895=N2895,50,ROUND(MAX(0,MIN(100,((H2895-N2895)/(O2895-N2895))*100)),0))</f>
        <v/>
      </c>
      <c r="AF2895" s="11">
        <f>ROUND(MAX(0,MIN(100,50+((H2895-K2895)/K2895)*1000)),0)</f>
        <v/>
      </c>
      <c r="AG2895" s="11">
        <f>IFERROR(ROUND(MAX(0,MIN(100,50+25*LN(MAX(0.01,X2895)))),0),25)</f>
        <v/>
      </c>
      <c r="AH2895" s="11">
        <f>ROUND(IF(M2895&lt;=-30,0,IF(M2895&lt;=-20,20,IF(M2895&lt;=-10,50,100))),0)</f>
        <v/>
      </c>
      <c r="AI2895" s="11">
        <f>ROUND(MAX(0,MIN(100,50+(Z2895*10))),0)</f>
        <v/>
      </c>
      <c r="AJ2895" s="11">
        <f>IFERROR(IF(--AA2895&gt;=80,"خرید قوی",IF(--AA2895&gt;=70,"خرید مشروط",IF(--AA2895&gt;=60,"مراقبت",IF(--AA2895&gt;=45,"ضعیف","عدم ورود")))),"")</f>
        <v/>
      </c>
    </row>
    <row r="2896">
      <c r="A2896" s="15">
        <f>'دیده بان بازار'!A2899</f>
        <v/>
      </c>
      <c r="B2896" s="16">
        <f>'دیده بان بازار'!B2899</f>
        <v/>
      </c>
      <c r="C2896" s="16">
        <f>'دیده بان بازار'!C2899</f>
        <v/>
      </c>
      <c r="D2896" s="16">
        <f>'دیده بان بازار'!D2899</f>
        <v/>
      </c>
      <c r="E2896" s="17">
        <f>'دیده بان بازار'!E2899</f>
        <v/>
      </c>
      <c r="F2896" s="16">
        <f>'دیده بان بازار'!F2899</f>
        <v/>
      </c>
      <c r="G2896" s="16">
        <f>'دیده بان بازار'!G2899</f>
        <v/>
      </c>
      <c r="H2896" s="16">
        <f>'دیده بان بازار'!H2899</f>
        <v/>
      </c>
      <c r="I2896" s="16">
        <f>'دیده بان بازار'!I2899</f>
        <v/>
      </c>
      <c r="J2896" s="16">
        <f>'دیده بان بازار'!J2899</f>
        <v/>
      </c>
      <c r="K2896" s="16">
        <f>'دیده بان بازار'!K2899</f>
        <v/>
      </c>
      <c r="L2896" s="16">
        <f>'دیده بان بازار'!L2899</f>
        <v/>
      </c>
      <c r="M2896" s="16">
        <f>'دیده بان بازار'!M2899</f>
        <v/>
      </c>
      <c r="N2896" s="16">
        <f>'دیده بان بازار'!N2899</f>
        <v/>
      </c>
      <c r="O2896" s="16">
        <f>'دیده بان بازار'!O2899</f>
        <v/>
      </c>
      <c r="P2896" s="16">
        <f>'دیده بان بازار'!P2899</f>
        <v/>
      </c>
      <c r="Q2896" s="16">
        <f>'دیده بان بازار'!Q2899</f>
        <v/>
      </c>
      <c r="R2896" s="16">
        <f>'دیده بان بازار'!R2899</f>
        <v/>
      </c>
      <c r="S2896" s="16">
        <f>'دیده بان بازار'!S2899</f>
        <v/>
      </c>
      <c r="T2896" s="16">
        <f>'دیده بان بازار'!T2899</f>
        <v/>
      </c>
      <c r="U2896" s="16">
        <f>'دیده بان بازار'!U2899</f>
        <v/>
      </c>
      <c r="V2896" s="16">
        <f>'دیده بان بازار'!V2899</f>
        <v/>
      </c>
      <c r="W2896" s="7">
        <f>'دیده بان بازار'!W2899</f>
        <v/>
      </c>
      <c r="X2896" s="11">
        <f>IFERROR(IF(OR(R2896&lt;=0,W2896&lt;=0,S2896&lt;=0,V2896&lt;=0),0,ROUND((S2896/R2896)/(V2896/W2896),2)),0)</f>
        <v/>
      </c>
      <c r="Y2896" s="11">
        <f>IFERROR(IF(OR(S2896&lt;=0,V2896&lt;=0),0,ROUND(S2896/V2896,2)),0)</f>
        <v/>
      </c>
      <c r="Z2896" s="11">
        <f>IFERROR(J2896-M2896,0)</f>
        <v/>
      </c>
      <c r="AA2896" s="11">
        <f>IFERROR(ROUND(MAX(0,MIN(100,((AB2896*0.2)+(AC2896*0.15)+(AD2896*0.15)+(AE2896*0.1)+(AF2896*0.1)+(AG2896*0.15)+(MIN(Y2896/3,1)*100*0.1)+(AI2896*0.05))*((AH2896/100)*0.25+0.75))),0),0)</f>
        <v/>
      </c>
      <c r="AB2896" s="11">
        <f>ROUND(MAX(0,MIN(100,((M2896+10)/20)*100)),0)</f>
        <v/>
      </c>
      <c r="AC2896" s="11">
        <f>IFERROR(IF(D2896&lt;=0,0,ROUND(COUNTIFS($D$4:$D$3359,"&lt;="&amp;D2896,$D$4:$D$3359,"&gt;0")/COUNTIF($D$4:$D$3359,"&gt;0")*100,0)),0)</f>
        <v/>
      </c>
      <c r="AD2896" s="11">
        <f>IF(E2896&lt;=0,0,ROUND(MAX(0,MIN(100,(LOG10(1+E2896/1000000000)/LOG10(101))*100)),0))</f>
        <v/>
      </c>
      <c r="AE2896" s="11">
        <f>IF(O2896=N2896,50,ROUND(MAX(0,MIN(100,((H2896-N2896)/(O2896-N2896))*100)),0))</f>
        <v/>
      </c>
      <c r="AF2896" s="11">
        <f>ROUND(MAX(0,MIN(100,50+((H2896-K2896)/K2896)*1000)),0)</f>
        <v/>
      </c>
      <c r="AG2896" s="11">
        <f>IFERROR(ROUND(MAX(0,MIN(100,50+25*LN(MAX(0.01,X2896)))),0),25)</f>
        <v/>
      </c>
      <c r="AH2896" s="11">
        <f>ROUND(IF(M2896&lt;=-30,0,IF(M2896&lt;=-20,20,IF(M2896&lt;=-10,50,100))),0)</f>
        <v/>
      </c>
      <c r="AI2896" s="11">
        <f>ROUND(MAX(0,MIN(100,50+(Z2896*10))),0)</f>
        <v/>
      </c>
      <c r="AJ2896" s="11">
        <f>IFERROR(IF(--AA2896&gt;=80,"خرید قوی",IF(--AA2896&gt;=70,"خرید مشروط",IF(--AA2896&gt;=60,"مراقبت",IF(--AA2896&gt;=45,"ضعیف","عدم ورود")))),"")</f>
        <v/>
      </c>
    </row>
    <row r="2897">
      <c r="A2897" s="15">
        <f>'دیده بان بازار'!A2900</f>
        <v/>
      </c>
      <c r="B2897" s="16">
        <f>'دیده بان بازار'!B2900</f>
        <v/>
      </c>
      <c r="C2897" s="16">
        <f>'دیده بان بازار'!C2900</f>
        <v/>
      </c>
      <c r="D2897" s="16">
        <f>'دیده بان بازار'!D2900</f>
        <v/>
      </c>
      <c r="E2897" s="17">
        <f>'دیده بان بازار'!E2900</f>
        <v/>
      </c>
      <c r="F2897" s="16">
        <f>'دیده بان بازار'!F2900</f>
        <v/>
      </c>
      <c r="G2897" s="16">
        <f>'دیده بان بازار'!G2900</f>
        <v/>
      </c>
      <c r="H2897" s="16">
        <f>'دیده بان بازار'!H2900</f>
        <v/>
      </c>
      <c r="I2897" s="16">
        <f>'دیده بان بازار'!I2900</f>
        <v/>
      </c>
      <c r="J2897" s="16">
        <f>'دیده بان بازار'!J2900</f>
        <v/>
      </c>
      <c r="K2897" s="16">
        <f>'دیده بان بازار'!K2900</f>
        <v/>
      </c>
      <c r="L2897" s="16">
        <f>'دیده بان بازار'!L2900</f>
        <v/>
      </c>
      <c r="M2897" s="16">
        <f>'دیده بان بازار'!M2900</f>
        <v/>
      </c>
      <c r="N2897" s="16">
        <f>'دیده بان بازار'!N2900</f>
        <v/>
      </c>
      <c r="O2897" s="16">
        <f>'دیده بان بازار'!O2900</f>
        <v/>
      </c>
      <c r="P2897" s="16">
        <f>'دیده بان بازار'!P2900</f>
        <v/>
      </c>
      <c r="Q2897" s="16">
        <f>'دیده بان بازار'!Q2900</f>
        <v/>
      </c>
      <c r="R2897" s="16">
        <f>'دیده بان بازار'!R2900</f>
        <v/>
      </c>
      <c r="S2897" s="16">
        <f>'دیده بان بازار'!S2900</f>
        <v/>
      </c>
      <c r="T2897" s="16">
        <f>'دیده بان بازار'!T2900</f>
        <v/>
      </c>
      <c r="U2897" s="16">
        <f>'دیده بان بازار'!U2900</f>
        <v/>
      </c>
      <c r="V2897" s="16">
        <f>'دیده بان بازار'!V2900</f>
        <v/>
      </c>
      <c r="W2897" s="7">
        <f>'دیده بان بازار'!W2900</f>
        <v/>
      </c>
      <c r="X2897" s="11">
        <f>IFERROR(IF(OR(R2897&lt;=0,W2897&lt;=0,S2897&lt;=0,V2897&lt;=0),0,ROUND((S2897/R2897)/(V2897/W2897),2)),0)</f>
        <v/>
      </c>
      <c r="Y2897" s="11">
        <f>IFERROR(IF(OR(S2897&lt;=0,V2897&lt;=0),0,ROUND(S2897/V2897,2)),0)</f>
        <v/>
      </c>
      <c r="Z2897" s="11">
        <f>IFERROR(J2897-M2897,0)</f>
        <v/>
      </c>
      <c r="AA2897" s="11">
        <f>IFERROR(ROUND(MAX(0,MIN(100,((AB2897*0.2)+(AC2897*0.15)+(AD2897*0.15)+(AE2897*0.1)+(AF2897*0.1)+(AG2897*0.15)+(MIN(Y2897/3,1)*100*0.1)+(AI2897*0.05))*((AH2897/100)*0.25+0.75))),0),0)</f>
        <v/>
      </c>
      <c r="AB2897" s="11">
        <f>ROUND(MAX(0,MIN(100,((M2897+10)/20)*100)),0)</f>
        <v/>
      </c>
      <c r="AC2897" s="11">
        <f>IFERROR(IF(D2897&lt;=0,0,ROUND(COUNTIFS($D$4:$D$3359,"&lt;="&amp;D2897,$D$4:$D$3359,"&gt;0")/COUNTIF($D$4:$D$3359,"&gt;0")*100,0)),0)</f>
        <v/>
      </c>
      <c r="AD2897" s="11">
        <f>IF(E2897&lt;=0,0,ROUND(MAX(0,MIN(100,(LOG10(1+E2897/1000000000)/LOG10(101))*100)),0))</f>
        <v/>
      </c>
      <c r="AE2897" s="11">
        <f>IF(O2897=N2897,50,ROUND(MAX(0,MIN(100,((H2897-N2897)/(O2897-N2897))*100)),0))</f>
        <v/>
      </c>
      <c r="AF2897" s="11">
        <f>ROUND(MAX(0,MIN(100,50+((H2897-K2897)/K2897)*1000)),0)</f>
        <v/>
      </c>
      <c r="AG2897" s="11">
        <f>IFERROR(ROUND(MAX(0,MIN(100,50+25*LN(MAX(0.01,X2897)))),0),25)</f>
        <v/>
      </c>
      <c r="AH2897" s="11">
        <f>ROUND(IF(M2897&lt;=-30,0,IF(M2897&lt;=-20,20,IF(M2897&lt;=-10,50,100))),0)</f>
        <v/>
      </c>
      <c r="AI2897" s="11">
        <f>ROUND(MAX(0,MIN(100,50+(Z2897*10))),0)</f>
        <v/>
      </c>
      <c r="AJ2897" s="11">
        <f>IFERROR(IF(--AA2897&gt;=80,"خرید قوی",IF(--AA2897&gt;=70,"خرید مشروط",IF(--AA2897&gt;=60,"مراقبت",IF(--AA2897&gt;=45,"ضعیف","عدم ورود")))),"")</f>
        <v/>
      </c>
    </row>
    <row r="2898">
      <c r="A2898" s="12">
        <f>'دیده بان بازار'!A2901</f>
        <v/>
      </c>
      <c r="B2898" s="13">
        <f>'دیده بان بازار'!B2901</f>
        <v/>
      </c>
      <c r="C2898" s="13">
        <f>'دیده بان بازار'!C2901</f>
        <v/>
      </c>
      <c r="D2898" s="13">
        <f>'دیده بان بازار'!D2901</f>
        <v/>
      </c>
      <c r="E2898" s="14">
        <f>'دیده بان بازار'!E2901</f>
        <v/>
      </c>
      <c r="F2898" s="13">
        <f>'دیده بان بازار'!F2901</f>
        <v/>
      </c>
      <c r="G2898" s="13">
        <f>'دیده بان بازار'!G2901</f>
        <v/>
      </c>
      <c r="H2898" s="13">
        <f>'دیده بان بازار'!H2901</f>
        <v/>
      </c>
      <c r="I2898" s="13">
        <f>'دیده بان بازار'!I2901</f>
        <v/>
      </c>
      <c r="J2898" s="13">
        <f>'دیده بان بازار'!J2901</f>
        <v/>
      </c>
      <c r="K2898" s="13">
        <f>'دیده بان بازار'!K2901</f>
        <v/>
      </c>
      <c r="L2898" s="13">
        <f>'دیده بان بازار'!L2901</f>
        <v/>
      </c>
      <c r="M2898" s="13">
        <f>'دیده بان بازار'!M2901</f>
        <v/>
      </c>
      <c r="N2898" s="13">
        <f>'دیده بان بازار'!N2901</f>
        <v/>
      </c>
      <c r="O2898" s="13">
        <f>'دیده بان بازار'!O2901</f>
        <v/>
      </c>
      <c r="P2898" s="13">
        <f>'دیده بان بازار'!P2901</f>
        <v/>
      </c>
      <c r="Q2898" s="13">
        <f>'دیده بان بازار'!Q2901</f>
        <v/>
      </c>
      <c r="R2898" s="13">
        <f>'دیده بان بازار'!R2901</f>
        <v/>
      </c>
      <c r="S2898" s="13">
        <f>'دیده بان بازار'!S2901</f>
        <v/>
      </c>
      <c r="T2898" s="13">
        <f>'دیده بان بازار'!T2901</f>
        <v/>
      </c>
      <c r="U2898" s="13">
        <f>'دیده بان بازار'!U2901</f>
        <v/>
      </c>
      <c r="V2898" s="13">
        <f>'دیده بان بازار'!V2901</f>
        <v/>
      </c>
      <c r="W2898" s="6">
        <f>'دیده بان بازار'!W2901</f>
        <v/>
      </c>
      <c r="X2898" s="11">
        <f>IFERROR(IF(OR(R2898&lt;=0,W2898&lt;=0,S2898&lt;=0,V2898&lt;=0),0,ROUND((S2898/R2898)/(V2898/W2898),2)),0)</f>
        <v/>
      </c>
      <c r="Y2898" s="11">
        <f>IFERROR(IF(OR(S2898&lt;=0,V2898&lt;=0),0,ROUND(S2898/V2898,2)),0)</f>
        <v/>
      </c>
      <c r="Z2898" s="11">
        <f>IFERROR(J2898-M2898,0)</f>
        <v/>
      </c>
      <c r="AA2898" s="11">
        <f>IFERROR(ROUND(MAX(0,MIN(100,((AB2898*0.2)+(AC2898*0.15)+(AD2898*0.15)+(AE2898*0.1)+(AF2898*0.1)+(AG2898*0.15)+(MIN(Y2898/3,1)*100*0.1)+(AI2898*0.05))*((AH2898/100)*0.25+0.75))),0),0)</f>
        <v/>
      </c>
      <c r="AB2898" s="11">
        <f>ROUND(MAX(0,MIN(100,((M2898+10)/20)*100)),0)</f>
        <v/>
      </c>
      <c r="AC2898" s="11">
        <f>IFERROR(IF(D2898&lt;=0,0,ROUND(COUNTIFS($D$4:$D$3359,"&lt;="&amp;D2898,$D$4:$D$3359,"&gt;0")/COUNTIF($D$4:$D$3359,"&gt;0")*100,0)),0)</f>
        <v/>
      </c>
      <c r="AD2898" s="11">
        <f>IF(E2898&lt;=0,0,ROUND(MAX(0,MIN(100,(LOG10(1+E2898/1000000000)/LOG10(101))*100)),0))</f>
        <v/>
      </c>
      <c r="AE2898" s="11">
        <f>IF(O2898=N2898,50,ROUND(MAX(0,MIN(100,((H2898-N2898)/(O2898-N2898))*100)),0))</f>
        <v/>
      </c>
      <c r="AF2898" s="11">
        <f>ROUND(MAX(0,MIN(100,50+((H2898-K2898)/K2898)*1000)),0)</f>
        <v/>
      </c>
      <c r="AG2898" s="11">
        <f>IFERROR(ROUND(MAX(0,MIN(100,50+25*LN(MAX(0.01,X2898)))),0),25)</f>
        <v/>
      </c>
      <c r="AH2898" s="11">
        <f>ROUND(IF(M2898&lt;=-30,0,IF(M2898&lt;=-20,20,IF(M2898&lt;=-10,50,100))),0)</f>
        <v/>
      </c>
      <c r="AI2898" s="11">
        <f>ROUND(MAX(0,MIN(100,50+(Z2898*10))),0)</f>
        <v/>
      </c>
      <c r="AJ2898" s="11">
        <f>IFERROR(IF(--AA2898&gt;=80,"خرید قوی",IF(--AA2898&gt;=70,"خرید مشروط",IF(--AA2898&gt;=60,"مراقبت",IF(--AA2898&gt;=45,"ضعیف","عدم ورود")))),"")</f>
        <v/>
      </c>
    </row>
    <row r="2899">
      <c r="A2899" s="15">
        <f>'دیده بان بازار'!A2902</f>
        <v/>
      </c>
      <c r="B2899" s="16">
        <f>'دیده بان بازار'!B2902</f>
        <v/>
      </c>
      <c r="C2899" s="16">
        <f>'دیده بان بازار'!C2902</f>
        <v/>
      </c>
      <c r="D2899" s="16">
        <f>'دیده بان بازار'!D2902</f>
        <v/>
      </c>
      <c r="E2899" s="17">
        <f>'دیده بان بازار'!E2902</f>
        <v/>
      </c>
      <c r="F2899" s="16">
        <f>'دیده بان بازار'!F2902</f>
        <v/>
      </c>
      <c r="G2899" s="16">
        <f>'دیده بان بازار'!G2902</f>
        <v/>
      </c>
      <c r="H2899" s="16">
        <f>'دیده بان بازار'!H2902</f>
        <v/>
      </c>
      <c r="I2899" s="16">
        <f>'دیده بان بازار'!I2902</f>
        <v/>
      </c>
      <c r="J2899" s="16">
        <f>'دیده بان بازار'!J2902</f>
        <v/>
      </c>
      <c r="K2899" s="16">
        <f>'دیده بان بازار'!K2902</f>
        <v/>
      </c>
      <c r="L2899" s="16">
        <f>'دیده بان بازار'!L2902</f>
        <v/>
      </c>
      <c r="M2899" s="16">
        <f>'دیده بان بازار'!M2902</f>
        <v/>
      </c>
      <c r="N2899" s="16">
        <f>'دیده بان بازار'!N2902</f>
        <v/>
      </c>
      <c r="O2899" s="16">
        <f>'دیده بان بازار'!O2902</f>
        <v/>
      </c>
      <c r="P2899" s="16">
        <f>'دیده بان بازار'!P2902</f>
        <v/>
      </c>
      <c r="Q2899" s="16">
        <f>'دیده بان بازار'!Q2902</f>
        <v/>
      </c>
      <c r="R2899" s="16">
        <f>'دیده بان بازار'!R2902</f>
        <v/>
      </c>
      <c r="S2899" s="16">
        <f>'دیده بان بازار'!S2902</f>
        <v/>
      </c>
      <c r="T2899" s="16">
        <f>'دیده بان بازار'!T2902</f>
        <v/>
      </c>
      <c r="U2899" s="16">
        <f>'دیده بان بازار'!U2902</f>
        <v/>
      </c>
      <c r="V2899" s="16">
        <f>'دیده بان بازار'!V2902</f>
        <v/>
      </c>
      <c r="W2899" s="7">
        <f>'دیده بان بازار'!W2902</f>
        <v/>
      </c>
      <c r="X2899" s="11">
        <f>IFERROR(IF(OR(R2899&lt;=0,W2899&lt;=0,S2899&lt;=0,V2899&lt;=0),0,ROUND((S2899/R2899)/(V2899/W2899),2)),0)</f>
        <v/>
      </c>
      <c r="Y2899" s="11">
        <f>IFERROR(IF(OR(S2899&lt;=0,V2899&lt;=0),0,ROUND(S2899/V2899,2)),0)</f>
        <v/>
      </c>
      <c r="Z2899" s="11">
        <f>IFERROR(J2899-M2899,0)</f>
        <v/>
      </c>
      <c r="AA2899" s="11">
        <f>IFERROR(ROUND(MAX(0,MIN(100,((AB2899*0.2)+(AC2899*0.15)+(AD2899*0.15)+(AE2899*0.1)+(AF2899*0.1)+(AG2899*0.15)+(MIN(Y2899/3,1)*100*0.1)+(AI2899*0.05))*((AH2899/100)*0.25+0.75))),0),0)</f>
        <v/>
      </c>
      <c r="AB2899" s="11">
        <f>ROUND(MAX(0,MIN(100,((M2899+10)/20)*100)),0)</f>
        <v/>
      </c>
      <c r="AC2899" s="11">
        <f>IFERROR(IF(D2899&lt;=0,0,ROUND(COUNTIFS($D$4:$D$3359,"&lt;="&amp;D2899,$D$4:$D$3359,"&gt;0")/COUNTIF($D$4:$D$3359,"&gt;0")*100,0)),0)</f>
        <v/>
      </c>
      <c r="AD2899" s="11">
        <f>IF(E2899&lt;=0,0,ROUND(MAX(0,MIN(100,(LOG10(1+E2899/1000000000)/LOG10(101))*100)),0))</f>
        <v/>
      </c>
      <c r="AE2899" s="11">
        <f>IF(O2899=N2899,50,ROUND(MAX(0,MIN(100,((H2899-N2899)/(O2899-N2899))*100)),0))</f>
        <v/>
      </c>
      <c r="AF2899" s="11">
        <f>ROUND(MAX(0,MIN(100,50+((H2899-K2899)/K2899)*1000)),0)</f>
        <v/>
      </c>
      <c r="AG2899" s="11">
        <f>IFERROR(ROUND(MAX(0,MIN(100,50+25*LN(MAX(0.01,X2899)))),0),25)</f>
        <v/>
      </c>
      <c r="AH2899" s="11">
        <f>ROUND(IF(M2899&lt;=-30,0,IF(M2899&lt;=-20,20,IF(M2899&lt;=-10,50,100))),0)</f>
        <v/>
      </c>
      <c r="AI2899" s="11">
        <f>ROUND(MAX(0,MIN(100,50+(Z2899*10))),0)</f>
        <v/>
      </c>
      <c r="AJ2899" s="11">
        <f>IFERROR(IF(--AA2899&gt;=80,"خرید قوی",IF(--AA2899&gt;=70,"خرید مشروط",IF(--AA2899&gt;=60,"مراقبت",IF(--AA2899&gt;=45,"ضعیف","عدم ورود")))),"")</f>
        <v/>
      </c>
    </row>
    <row r="2900">
      <c r="A2900" s="12">
        <f>'دیده بان بازار'!A2903</f>
        <v/>
      </c>
      <c r="B2900" s="13">
        <f>'دیده بان بازار'!B2903</f>
        <v/>
      </c>
      <c r="C2900" s="13">
        <f>'دیده بان بازار'!C2903</f>
        <v/>
      </c>
      <c r="D2900" s="13">
        <f>'دیده بان بازار'!D2903</f>
        <v/>
      </c>
      <c r="E2900" s="14">
        <f>'دیده بان بازار'!E2903</f>
        <v/>
      </c>
      <c r="F2900" s="13">
        <f>'دیده بان بازار'!F2903</f>
        <v/>
      </c>
      <c r="G2900" s="13">
        <f>'دیده بان بازار'!G2903</f>
        <v/>
      </c>
      <c r="H2900" s="13">
        <f>'دیده بان بازار'!H2903</f>
        <v/>
      </c>
      <c r="I2900" s="13">
        <f>'دیده بان بازار'!I2903</f>
        <v/>
      </c>
      <c r="J2900" s="13">
        <f>'دیده بان بازار'!J2903</f>
        <v/>
      </c>
      <c r="K2900" s="13">
        <f>'دیده بان بازار'!K2903</f>
        <v/>
      </c>
      <c r="L2900" s="13">
        <f>'دیده بان بازار'!L2903</f>
        <v/>
      </c>
      <c r="M2900" s="13">
        <f>'دیده بان بازار'!M2903</f>
        <v/>
      </c>
      <c r="N2900" s="13">
        <f>'دیده بان بازار'!N2903</f>
        <v/>
      </c>
      <c r="O2900" s="13">
        <f>'دیده بان بازار'!O2903</f>
        <v/>
      </c>
      <c r="P2900" s="13">
        <f>'دیده بان بازار'!P2903</f>
        <v/>
      </c>
      <c r="Q2900" s="13">
        <f>'دیده بان بازار'!Q2903</f>
        <v/>
      </c>
      <c r="R2900" s="13">
        <f>'دیده بان بازار'!R2903</f>
        <v/>
      </c>
      <c r="S2900" s="13">
        <f>'دیده بان بازار'!S2903</f>
        <v/>
      </c>
      <c r="T2900" s="13">
        <f>'دیده بان بازار'!T2903</f>
        <v/>
      </c>
      <c r="U2900" s="13">
        <f>'دیده بان بازار'!U2903</f>
        <v/>
      </c>
      <c r="V2900" s="13">
        <f>'دیده بان بازار'!V2903</f>
        <v/>
      </c>
      <c r="W2900" s="6">
        <f>'دیده بان بازار'!W2903</f>
        <v/>
      </c>
      <c r="X2900" s="11">
        <f>IFERROR(IF(OR(R2900&lt;=0,W2900&lt;=0,S2900&lt;=0,V2900&lt;=0),0,ROUND((S2900/R2900)/(V2900/W2900),2)),0)</f>
        <v/>
      </c>
      <c r="Y2900" s="11">
        <f>IFERROR(IF(OR(S2900&lt;=0,V2900&lt;=0),0,ROUND(S2900/V2900,2)),0)</f>
        <v/>
      </c>
      <c r="Z2900" s="11">
        <f>IFERROR(J2900-M2900,0)</f>
        <v/>
      </c>
      <c r="AA2900" s="11">
        <f>IFERROR(ROUND(MAX(0,MIN(100,((AB2900*0.2)+(AC2900*0.15)+(AD2900*0.15)+(AE2900*0.1)+(AF2900*0.1)+(AG2900*0.15)+(MIN(Y2900/3,1)*100*0.1)+(AI2900*0.05))*((AH2900/100)*0.25+0.75))),0),0)</f>
        <v/>
      </c>
      <c r="AB2900" s="11">
        <f>ROUND(MAX(0,MIN(100,((M2900+10)/20)*100)),0)</f>
        <v/>
      </c>
      <c r="AC2900" s="11">
        <f>IFERROR(IF(D2900&lt;=0,0,ROUND(COUNTIFS($D$4:$D$3359,"&lt;="&amp;D2900,$D$4:$D$3359,"&gt;0")/COUNTIF($D$4:$D$3359,"&gt;0")*100,0)),0)</f>
        <v/>
      </c>
      <c r="AD2900" s="11">
        <f>IF(E2900&lt;=0,0,ROUND(MAX(0,MIN(100,(LOG10(1+E2900/1000000000)/LOG10(101))*100)),0))</f>
        <v/>
      </c>
      <c r="AE2900" s="11">
        <f>IF(O2900=N2900,50,ROUND(MAX(0,MIN(100,((H2900-N2900)/(O2900-N2900))*100)),0))</f>
        <v/>
      </c>
      <c r="AF2900" s="11">
        <f>ROUND(MAX(0,MIN(100,50+((H2900-K2900)/K2900)*1000)),0)</f>
        <v/>
      </c>
      <c r="AG2900" s="11">
        <f>IFERROR(ROUND(MAX(0,MIN(100,50+25*LN(MAX(0.01,X2900)))),0),25)</f>
        <v/>
      </c>
      <c r="AH2900" s="11">
        <f>ROUND(IF(M2900&lt;=-30,0,IF(M2900&lt;=-20,20,IF(M2900&lt;=-10,50,100))),0)</f>
        <v/>
      </c>
      <c r="AI2900" s="11">
        <f>ROUND(MAX(0,MIN(100,50+(Z2900*10))),0)</f>
        <v/>
      </c>
      <c r="AJ2900" s="11">
        <f>IFERROR(IF(--AA2900&gt;=80,"خرید قوی",IF(--AA2900&gt;=70,"خرید مشروط",IF(--AA2900&gt;=60,"مراقبت",IF(--AA2900&gt;=45,"ضعیف","عدم ورود")))),"")</f>
        <v/>
      </c>
    </row>
    <row r="2901">
      <c r="A2901" s="15">
        <f>'دیده بان بازار'!A2904</f>
        <v/>
      </c>
      <c r="B2901" s="16">
        <f>'دیده بان بازار'!B2904</f>
        <v/>
      </c>
      <c r="C2901" s="16">
        <f>'دیده بان بازار'!C2904</f>
        <v/>
      </c>
      <c r="D2901" s="16">
        <f>'دیده بان بازار'!D2904</f>
        <v/>
      </c>
      <c r="E2901" s="17">
        <f>'دیده بان بازار'!E2904</f>
        <v/>
      </c>
      <c r="F2901" s="16">
        <f>'دیده بان بازار'!F2904</f>
        <v/>
      </c>
      <c r="G2901" s="16">
        <f>'دیده بان بازار'!G2904</f>
        <v/>
      </c>
      <c r="H2901" s="16">
        <f>'دیده بان بازار'!H2904</f>
        <v/>
      </c>
      <c r="I2901" s="16">
        <f>'دیده بان بازار'!I2904</f>
        <v/>
      </c>
      <c r="J2901" s="16">
        <f>'دیده بان بازار'!J2904</f>
        <v/>
      </c>
      <c r="K2901" s="16">
        <f>'دیده بان بازار'!K2904</f>
        <v/>
      </c>
      <c r="L2901" s="16">
        <f>'دیده بان بازار'!L2904</f>
        <v/>
      </c>
      <c r="M2901" s="16">
        <f>'دیده بان بازار'!M2904</f>
        <v/>
      </c>
      <c r="N2901" s="16">
        <f>'دیده بان بازار'!N2904</f>
        <v/>
      </c>
      <c r="O2901" s="16">
        <f>'دیده بان بازار'!O2904</f>
        <v/>
      </c>
      <c r="P2901" s="16">
        <f>'دیده بان بازار'!P2904</f>
        <v/>
      </c>
      <c r="Q2901" s="16">
        <f>'دیده بان بازار'!Q2904</f>
        <v/>
      </c>
      <c r="R2901" s="16">
        <f>'دیده بان بازار'!R2904</f>
        <v/>
      </c>
      <c r="S2901" s="16">
        <f>'دیده بان بازار'!S2904</f>
        <v/>
      </c>
      <c r="T2901" s="16">
        <f>'دیده بان بازار'!T2904</f>
        <v/>
      </c>
      <c r="U2901" s="16">
        <f>'دیده بان بازار'!U2904</f>
        <v/>
      </c>
      <c r="V2901" s="16">
        <f>'دیده بان بازار'!V2904</f>
        <v/>
      </c>
      <c r="W2901" s="7">
        <f>'دیده بان بازار'!W2904</f>
        <v/>
      </c>
      <c r="X2901" s="11">
        <f>IFERROR(IF(OR(R2901&lt;=0,W2901&lt;=0,S2901&lt;=0,V2901&lt;=0),0,ROUND((S2901/R2901)/(V2901/W2901),2)),0)</f>
        <v/>
      </c>
      <c r="Y2901" s="11">
        <f>IFERROR(IF(OR(S2901&lt;=0,V2901&lt;=0),0,ROUND(S2901/V2901,2)),0)</f>
        <v/>
      </c>
      <c r="Z2901" s="11">
        <f>IFERROR(J2901-M2901,0)</f>
        <v/>
      </c>
      <c r="AA2901" s="11">
        <f>IFERROR(ROUND(MAX(0,MIN(100,((AB2901*0.2)+(AC2901*0.15)+(AD2901*0.15)+(AE2901*0.1)+(AF2901*0.1)+(AG2901*0.15)+(MIN(Y2901/3,1)*100*0.1)+(AI2901*0.05))*((AH2901/100)*0.25+0.75))),0),0)</f>
        <v/>
      </c>
      <c r="AB2901" s="11">
        <f>ROUND(MAX(0,MIN(100,((M2901+10)/20)*100)),0)</f>
        <v/>
      </c>
      <c r="AC2901" s="11">
        <f>IFERROR(IF(D2901&lt;=0,0,ROUND(COUNTIFS($D$4:$D$3359,"&lt;="&amp;D2901,$D$4:$D$3359,"&gt;0")/COUNTIF($D$4:$D$3359,"&gt;0")*100,0)),0)</f>
        <v/>
      </c>
      <c r="AD2901" s="11">
        <f>IF(E2901&lt;=0,0,ROUND(MAX(0,MIN(100,(LOG10(1+E2901/1000000000)/LOG10(101))*100)),0))</f>
        <v/>
      </c>
      <c r="AE2901" s="11">
        <f>IF(O2901=N2901,50,ROUND(MAX(0,MIN(100,((H2901-N2901)/(O2901-N2901))*100)),0))</f>
        <v/>
      </c>
      <c r="AF2901" s="11">
        <f>ROUND(MAX(0,MIN(100,50+((H2901-K2901)/K2901)*1000)),0)</f>
        <v/>
      </c>
      <c r="AG2901" s="11">
        <f>IFERROR(ROUND(MAX(0,MIN(100,50+25*LN(MAX(0.01,X2901)))),0),25)</f>
        <v/>
      </c>
      <c r="AH2901" s="11">
        <f>ROUND(IF(M2901&lt;=-30,0,IF(M2901&lt;=-20,20,IF(M2901&lt;=-10,50,100))),0)</f>
        <v/>
      </c>
      <c r="AI2901" s="11">
        <f>ROUND(MAX(0,MIN(100,50+(Z2901*10))),0)</f>
        <v/>
      </c>
      <c r="AJ2901" s="11">
        <f>IFERROR(IF(--AA2901&gt;=80,"خرید قوی",IF(--AA2901&gt;=70,"خرید مشروط",IF(--AA2901&gt;=60,"مراقبت",IF(--AA2901&gt;=45,"ضعیف","عدم ورود")))),"")</f>
        <v/>
      </c>
    </row>
    <row r="2902">
      <c r="A2902" s="12">
        <f>'دیده بان بازار'!A2905</f>
        <v/>
      </c>
      <c r="B2902" s="13">
        <f>'دیده بان بازار'!B2905</f>
        <v/>
      </c>
      <c r="C2902" s="13">
        <f>'دیده بان بازار'!C2905</f>
        <v/>
      </c>
      <c r="D2902" s="13">
        <f>'دیده بان بازار'!D2905</f>
        <v/>
      </c>
      <c r="E2902" s="14">
        <f>'دیده بان بازار'!E2905</f>
        <v/>
      </c>
      <c r="F2902" s="13">
        <f>'دیده بان بازار'!F2905</f>
        <v/>
      </c>
      <c r="G2902" s="13">
        <f>'دیده بان بازار'!G2905</f>
        <v/>
      </c>
      <c r="H2902" s="13">
        <f>'دیده بان بازار'!H2905</f>
        <v/>
      </c>
      <c r="I2902" s="13">
        <f>'دیده بان بازار'!I2905</f>
        <v/>
      </c>
      <c r="J2902" s="13">
        <f>'دیده بان بازار'!J2905</f>
        <v/>
      </c>
      <c r="K2902" s="13">
        <f>'دیده بان بازار'!K2905</f>
        <v/>
      </c>
      <c r="L2902" s="13">
        <f>'دیده بان بازار'!L2905</f>
        <v/>
      </c>
      <c r="M2902" s="13">
        <f>'دیده بان بازار'!M2905</f>
        <v/>
      </c>
      <c r="N2902" s="13">
        <f>'دیده بان بازار'!N2905</f>
        <v/>
      </c>
      <c r="O2902" s="13">
        <f>'دیده بان بازار'!O2905</f>
        <v/>
      </c>
      <c r="P2902" s="13">
        <f>'دیده بان بازار'!P2905</f>
        <v/>
      </c>
      <c r="Q2902" s="13">
        <f>'دیده بان بازار'!Q2905</f>
        <v/>
      </c>
      <c r="R2902" s="13">
        <f>'دیده بان بازار'!R2905</f>
        <v/>
      </c>
      <c r="S2902" s="13">
        <f>'دیده بان بازار'!S2905</f>
        <v/>
      </c>
      <c r="T2902" s="13">
        <f>'دیده بان بازار'!T2905</f>
        <v/>
      </c>
      <c r="U2902" s="13">
        <f>'دیده بان بازار'!U2905</f>
        <v/>
      </c>
      <c r="V2902" s="13">
        <f>'دیده بان بازار'!V2905</f>
        <v/>
      </c>
      <c r="W2902" s="6">
        <f>'دیده بان بازار'!W2905</f>
        <v/>
      </c>
      <c r="X2902" s="11">
        <f>IFERROR(IF(OR(R2902&lt;=0,W2902&lt;=0,S2902&lt;=0,V2902&lt;=0),0,ROUND((S2902/R2902)/(V2902/W2902),2)),0)</f>
        <v/>
      </c>
      <c r="Y2902" s="11">
        <f>IFERROR(IF(OR(S2902&lt;=0,V2902&lt;=0),0,ROUND(S2902/V2902,2)),0)</f>
        <v/>
      </c>
      <c r="Z2902" s="11">
        <f>IFERROR(J2902-M2902,0)</f>
        <v/>
      </c>
      <c r="AA2902" s="11">
        <f>IFERROR(ROUND(MAX(0,MIN(100,((AB2902*0.2)+(AC2902*0.15)+(AD2902*0.15)+(AE2902*0.1)+(AF2902*0.1)+(AG2902*0.15)+(MIN(Y2902/3,1)*100*0.1)+(AI2902*0.05))*((AH2902/100)*0.25+0.75))),0),0)</f>
        <v/>
      </c>
      <c r="AB2902" s="11">
        <f>ROUND(MAX(0,MIN(100,((M2902+10)/20)*100)),0)</f>
        <v/>
      </c>
      <c r="AC2902" s="11">
        <f>IFERROR(IF(D2902&lt;=0,0,ROUND(COUNTIFS($D$4:$D$3359,"&lt;="&amp;D2902,$D$4:$D$3359,"&gt;0")/COUNTIF($D$4:$D$3359,"&gt;0")*100,0)),0)</f>
        <v/>
      </c>
      <c r="AD2902" s="11">
        <f>IF(E2902&lt;=0,0,ROUND(MAX(0,MIN(100,(LOG10(1+E2902/1000000000)/LOG10(101))*100)),0))</f>
        <v/>
      </c>
      <c r="AE2902" s="11">
        <f>IF(O2902=N2902,50,ROUND(MAX(0,MIN(100,((H2902-N2902)/(O2902-N2902))*100)),0))</f>
        <v/>
      </c>
      <c r="AF2902" s="11">
        <f>ROUND(MAX(0,MIN(100,50+((H2902-K2902)/K2902)*1000)),0)</f>
        <v/>
      </c>
      <c r="AG2902" s="11">
        <f>IFERROR(ROUND(MAX(0,MIN(100,50+25*LN(MAX(0.01,X2902)))),0),25)</f>
        <v/>
      </c>
      <c r="AH2902" s="11">
        <f>ROUND(IF(M2902&lt;=-30,0,IF(M2902&lt;=-20,20,IF(M2902&lt;=-10,50,100))),0)</f>
        <v/>
      </c>
      <c r="AI2902" s="11">
        <f>ROUND(MAX(0,MIN(100,50+(Z2902*10))),0)</f>
        <v/>
      </c>
      <c r="AJ2902" s="11">
        <f>IFERROR(IF(--AA2902&gt;=80,"خرید قوی",IF(--AA2902&gt;=70,"خرید مشروط",IF(--AA2902&gt;=60,"مراقبت",IF(--AA2902&gt;=45,"ضعیف","عدم ورود")))),"")</f>
        <v/>
      </c>
    </row>
    <row r="2903">
      <c r="A2903" s="15">
        <f>'دیده بان بازار'!A2906</f>
        <v/>
      </c>
      <c r="B2903" s="16">
        <f>'دیده بان بازار'!B2906</f>
        <v/>
      </c>
      <c r="C2903" s="16">
        <f>'دیده بان بازار'!C2906</f>
        <v/>
      </c>
      <c r="D2903" s="16">
        <f>'دیده بان بازار'!D2906</f>
        <v/>
      </c>
      <c r="E2903" s="17">
        <f>'دیده بان بازار'!E2906</f>
        <v/>
      </c>
      <c r="F2903" s="16">
        <f>'دیده بان بازار'!F2906</f>
        <v/>
      </c>
      <c r="G2903" s="16">
        <f>'دیده بان بازار'!G2906</f>
        <v/>
      </c>
      <c r="H2903" s="16">
        <f>'دیده بان بازار'!H2906</f>
        <v/>
      </c>
      <c r="I2903" s="16">
        <f>'دیده بان بازار'!I2906</f>
        <v/>
      </c>
      <c r="J2903" s="16">
        <f>'دیده بان بازار'!J2906</f>
        <v/>
      </c>
      <c r="K2903" s="16">
        <f>'دیده بان بازار'!K2906</f>
        <v/>
      </c>
      <c r="L2903" s="16">
        <f>'دیده بان بازار'!L2906</f>
        <v/>
      </c>
      <c r="M2903" s="16">
        <f>'دیده بان بازار'!M2906</f>
        <v/>
      </c>
      <c r="N2903" s="16">
        <f>'دیده بان بازار'!N2906</f>
        <v/>
      </c>
      <c r="O2903" s="16">
        <f>'دیده بان بازار'!O2906</f>
        <v/>
      </c>
      <c r="P2903" s="16">
        <f>'دیده بان بازار'!P2906</f>
        <v/>
      </c>
      <c r="Q2903" s="16">
        <f>'دیده بان بازار'!Q2906</f>
        <v/>
      </c>
      <c r="R2903" s="16">
        <f>'دیده بان بازار'!R2906</f>
        <v/>
      </c>
      <c r="S2903" s="16">
        <f>'دیده بان بازار'!S2906</f>
        <v/>
      </c>
      <c r="T2903" s="16">
        <f>'دیده بان بازار'!T2906</f>
        <v/>
      </c>
      <c r="U2903" s="16">
        <f>'دیده بان بازار'!U2906</f>
        <v/>
      </c>
      <c r="V2903" s="16">
        <f>'دیده بان بازار'!V2906</f>
        <v/>
      </c>
      <c r="W2903" s="7">
        <f>'دیده بان بازار'!W2906</f>
        <v/>
      </c>
      <c r="X2903" s="11">
        <f>IFERROR(IF(OR(R2903&lt;=0,W2903&lt;=0,S2903&lt;=0,V2903&lt;=0),0,ROUND((S2903/R2903)/(V2903/W2903),2)),0)</f>
        <v/>
      </c>
      <c r="Y2903" s="11">
        <f>IFERROR(IF(OR(S2903&lt;=0,V2903&lt;=0),0,ROUND(S2903/V2903,2)),0)</f>
        <v/>
      </c>
      <c r="Z2903" s="11">
        <f>IFERROR(J2903-M2903,0)</f>
        <v/>
      </c>
      <c r="AA2903" s="11">
        <f>IFERROR(ROUND(MAX(0,MIN(100,((AB2903*0.2)+(AC2903*0.15)+(AD2903*0.15)+(AE2903*0.1)+(AF2903*0.1)+(AG2903*0.15)+(MIN(Y2903/3,1)*100*0.1)+(AI2903*0.05))*((AH2903/100)*0.25+0.75))),0),0)</f>
        <v/>
      </c>
      <c r="AB2903" s="11">
        <f>ROUND(MAX(0,MIN(100,((M2903+10)/20)*100)),0)</f>
        <v/>
      </c>
      <c r="AC2903" s="11">
        <f>IFERROR(IF(D2903&lt;=0,0,ROUND(COUNTIFS($D$4:$D$3359,"&lt;="&amp;D2903,$D$4:$D$3359,"&gt;0")/COUNTIF($D$4:$D$3359,"&gt;0")*100,0)),0)</f>
        <v/>
      </c>
      <c r="AD2903" s="11">
        <f>IF(E2903&lt;=0,0,ROUND(MAX(0,MIN(100,(LOG10(1+E2903/1000000000)/LOG10(101))*100)),0))</f>
        <v/>
      </c>
      <c r="AE2903" s="11">
        <f>IF(O2903=N2903,50,ROUND(MAX(0,MIN(100,((H2903-N2903)/(O2903-N2903))*100)),0))</f>
        <v/>
      </c>
      <c r="AF2903" s="11">
        <f>ROUND(MAX(0,MIN(100,50+((H2903-K2903)/K2903)*1000)),0)</f>
        <v/>
      </c>
      <c r="AG2903" s="11">
        <f>IFERROR(ROUND(MAX(0,MIN(100,50+25*LN(MAX(0.01,X2903)))),0),25)</f>
        <v/>
      </c>
      <c r="AH2903" s="11">
        <f>ROUND(IF(M2903&lt;=-30,0,IF(M2903&lt;=-20,20,IF(M2903&lt;=-10,50,100))),0)</f>
        <v/>
      </c>
      <c r="AI2903" s="11">
        <f>ROUND(MAX(0,MIN(100,50+(Z2903*10))),0)</f>
        <v/>
      </c>
      <c r="AJ2903" s="11">
        <f>IFERROR(IF(--AA2903&gt;=80,"خرید قوی",IF(--AA2903&gt;=70,"خرید مشروط",IF(--AA2903&gt;=60,"مراقبت",IF(--AA2903&gt;=45,"ضعیف","عدم ورود")))),"")</f>
        <v/>
      </c>
    </row>
    <row r="2904">
      <c r="A2904" s="12">
        <f>'دیده بان بازار'!A2907</f>
        <v/>
      </c>
      <c r="B2904" s="13">
        <f>'دیده بان بازار'!B2907</f>
        <v/>
      </c>
      <c r="C2904" s="13">
        <f>'دیده بان بازار'!C2907</f>
        <v/>
      </c>
      <c r="D2904" s="13">
        <f>'دیده بان بازار'!D2907</f>
        <v/>
      </c>
      <c r="E2904" s="14">
        <f>'دیده بان بازار'!E2907</f>
        <v/>
      </c>
      <c r="F2904" s="13">
        <f>'دیده بان بازار'!F2907</f>
        <v/>
      </c>
      <c r="G2904" s="13">
        <f>'دیده بان بازار'!G2907</f>
        <v/>
      </c>
      <c r="H2904" s="13">
        <f>'دیده بان بازار'!H2907</f>
        <v/>
      </c>
      <c r="I2904" s="13">
        <f>'دیده بان بازار'!I2907</f>
        <v/>
      </c>
      <c r="J2904" s="13">
        <f>'دیده بان بازار'!J2907</f>
        <v/>
      </c>
      <c r="K2904" s="13">
        <f>'دیده بان بازار'!K2907</f>
        <v/>
      </c>
      <c r="L2904" s="13">
        <f>'دیده بان بازار'!L2907</f>
        <v/>
      </c>
      <c r="M2904" s="13">
        <f>'دیده بان بازار'!M2907</f>
        <v/>
      </c>
      <c r="N2904" s="13">
        <f>'دیده بان بازار'!N2907</f>
        <v/>
      </c>
      <c r="O2904" s="13">
        <f>'دیده بان بازار'!O2907</f>
        <v/>
      </c>
      <c r="P2904" s="13">
        <f>'دیده بان بازار'!P2907</f>
        <v/>
      </c>
      <c r="Q2904" s="13">
        <f>'دیده بان بازار'!Q2907</f>
        <v/>
      </c>
      <c r="R2904" s="13">
        <f>'دیده بان بازار'!R2907</f>
        <v/>
      </c>
      <c r="S2904" s="13">
        <f>'دیده بان بازار'!S2907</f>
        <v/>
      </c>
      <c r="T2904" s="13">
        <f>'دیده بان بازار'!T2907</f>
        <v/>
      </c>
      <c r="U2904" s="13">
        <f>'دیده بان بازار'!U2907</f>
        <v/>
      </c>
      <c r="V2904" s="13">
        <f>'دیده بان بازار'!V2907</f>
        <v/>
      </c>
      <c r="W2904" s="6">
        <f>'دیده بان بازار'!W2907</f>
        <v/>
      </c>
      <c r="X2904" s="11">
        <f>IFERROR(IF(OR(R2904&lt;=0,W2904&lt;=0,S2904&lt;=0,V2904&lt;=0),0,ROUND((S2904/R2904)/(V2904/W2904),2)),0)</f>
        <v/>
      </c>
      <c r="Y2904" s="11">
        <f>IFERROR(IF(OR(S2904&lt;=0,V2904&lt;=0),0,ROUND(S2904/V2904,2)),0)</f>
        <v/>
      </c>
      <c r="Z2904" s="11">
        <f>IFERROR(J2904-M2904,0)</f>
        <v/>
      </c>
      <c r="AA2904" s="11">
        <f>IFERROR(ROUND(MAX(0,MIN(100,((AB2904*0.2)+(AC2904*0.15)+(AD2904*0.15)+(AE2904*0.1)+(AF2904*0.1)+(AG2904*0.15)+(MIN(Y2904/3,1)*100*0.1)+(AI2904*0.05))*((AH2904/100)*0.25+0.75))),0),0)</f>
        <v/>
      </c>
      <c r="AB2904" s="11">
        <f>ROUND(MAX(0,MIN(100,((M2904+10)/20)*100)),0)</f>
        <v/>
      </c>
      <c r="AC2904" s="11">
        <f>IFERROR(IF(D2904&lt;=0,0,ROUND(COUNTIFS($D$4:$D$3359,"&lt;="&amp;D2904,$D$4:$D$3359,"&gt;0")/COUNTIF($D$4:$D$3359,"&gt;0")*100,0)),0)</f>
        <v/>
      </c>
      <c r="AD2904" s="11">
        <f>IF(E2904&lt;=0,0,ROUND(MAX(0,MIN(100,(LOG10(1+E2904/1000000000)/LOG10(101))*100)),0))</f>
        <v/>
      </c>
      <c r="AE2904" s="11">
        <f>IF(O2904=N2904,50,ROUND(MAX(0,MIN(100,((H2904-N2904)/(O2904-N2904))*100)),0))</f>
        <v/>
      </c>
      <c r="AF2904" s="11">
        <f>ROUND(MAX(0,MIN(100,50+((H2904-K2904)/K2904)*1000)),0)</f>
        <v/>
      </c>
      <c r="AG2904" s="11">
        <f>IFERROR(ROUND(MAX(0,MIN(100,50+25*LN(MAX(0.01,X2904)))),0),25)</f>
        <v/>
      </c>
      <c r="AH2904" s="11">
        <f>ROUND(IF(M2904&lt;=-30,0,IF(M2904&lt;=-20,20,IF(M2904&lt;=-10,50,100))),0)</f>
        <v/>
      </c>
      <c r="AI2904" s="11">
        <f>ROUND(MAX(0,MIN(100,50+(Z2904*10))),0)</f>
        <v/>
      </c>
      <c r="AJ2904" s="11">
        <f>IFERROR(IF(--AA2904&gt;=80,"خرید قوی",IF(--AA2904&gt;=70,"خرید مشروط",IF(--AA2904&gt;=60,"مراقبت",IF(--AA2904&gt;=45,"ضعیف","عدم ورود")))),"")</f>
        <v/>
      </c>
    </row>
    <row r="2905">
      <c r="A2905" s="15">
        <f>'دیده بان بازار'!A2908</f>
        <v/>
      </c>
      <c r="B2905" s="16">
        <f>'دیده بان بازار'!B2908</f>
        <v/>
      </c>
      <c r="C2905" s="16">
        <f>'دیده بان بازار'!C2908</f>
        <v/>
      </c>
      <c r="D2905" s="16">
        <f>'دیده بان بازار'!D2908</f>
        <v/>
      </c>
      <c r="E2905" s="17">
        <f>'دیده بان بازار'!E2908</f>
        <v/>
      </c>
      <c r="F2905" s="16">
        <f>'دیده بان بازار'!F2908</f>
        <v/>
      </c>
      <c r="G2905" s="16">
        <f>'دیده بان بازار'!G2908</f>
        <v/>
      </c>
      <c r="H2905" s="16">
        <f>'دیده بان بازار'!H2908</f>
        <v/>
      </c>
      <c r="I2905" s="16">
        <f>'دیده بان بازار'!I2908</f>
        <v/>
      </c>
      <c r="J2905" s="16">
        <f>'دیده بان بازار'!J2908</f>
        <v/>
      </c>
      <c r="K2905" s="16">
        <f>'دیده بان بازار'!K2908</f>
        <v/>
      </c>
      <c r="L2905" s="16">
        <f>'دیده بان بازار'!L2908</f>
        <v/>
      </c>
      <c r="M2905" s="16">
        <f>'دیده بان بازار'!M2908</f>
        <v/>
      </c>
      <c r="N2905" s="16">
        <f>'دیده بان بازار'!N2908</f>
        <v/>
      </c>
      <c r="O2905" s="16">
        <f>'دیده بان بازار'!O2908</f>
        <v/>
      </c>
      <c r="P2905" s="16">
        <f>'دیده بان بازار'!P2908</f>
        <v/>
      </c>
      <c r="Q2905" s="16">
        <f>'دیده بان بازار'!Q2908</f>
        <v/>
      </c>
      <c r="R2905" s="16">
        <f>'دیده بان بازار'!R2908</f>
        <v/>
      </c>
      <c r="S2905" s="16">
        <f>'دیده بان بازار'!S2908</f>
        <v/>
      </c>
      <c r="T2905" s="16">
        <f>'دیده بان بازار'!T2908</f>
        <v/>
      </c>
      <c r="U2905" s="16">
        <f>'دیده بان بازار'!U2908</f>
        <v/>
      </c>
      <c r="V2905" s="16">
        <f>'دیده بان بازار'!V2908</f>
        <v/>
      </c>
      <c r="W2905" s="7">
        <f>'دیده بان بازار'!W2908</f>
        <v/>
      </c>
      <c r="X2905" s="11">
        <f>IFERROR(IF(OR(R2905&lt;=0,W2905&lt;=0,S2905&lt;=0,V2905&lt;=0),0,ROUND((S2905/R2905)/(V2905/W2905),2)),0)</f>
        <v/>
      </c>
      <c r="Y2905" s="11">
        <f>IFERROR(IF(OR(S2905&lt;=0,V2905&lt;=0),0,ROUND(S2905/V2905,2)),0)</f>
        <v/>
      </c>
      <c r="Z2905" s="11">
        <f>IFERROR(J2905-M2905,0)</f>
        <v/>
      </c>
      <c r="AA2905" s="11">
        <f>IFERROR(ROUND(MAX(0,MIN(100,((AB2905*0.2)+(AC2905*0.15)+(AD2905*0.15)+(AE2905*0.1)+(AF2905*0.1)+(AG2905*0.15)+(MIN(Y2905/3,1)*100*0.1)+(AI2905*0.05))*((AH2905/100)*0.25+0.75))),0),0)</f>
        <v/>
      </c>
      <c r="AB2905" s="11">
        <f>ROUND(MAX(0,MIN(100,((M2905+10)/20)*100)),0)</f>
        <v/>
      </c>
      <c r="AC2905" s="11">
        <f>IFERROR(IF(D2905&lt;=0,0,ROUND(COUNTIFS($D$4:$D$3359,"&lt;="&amp;D2905,$D$4:$D$3359,"&gt;0")/COUNTIF($D$4:$D$3359,"&gt;0")*100,0)),0)</f>
        <v/>
      </c>
      <c r="AD2905" s="11">
        <f>IF(E2905&lt;=0,0,ROUND(MAX(0,MIN(100,(LOG10(1+E2905/1000000000)/LOG10(101))*100)),0))</f>
        <v/>
      </c>
      <c r="AE2905" s="11">
        <f>IF(O2905=N2905,50,ROUND(MAX(0,MIN(100,((H2905-N2905)/(O2905-N2905))*100)),0))</f>
        <v/>
      </c>
      <c r="AF2905" s="11">
        <f>ROUND(MAX(0,MIN(100,50+((H2905-K2905)/K2905)*1000)),0)</f>
        <v/>
      </c>
      <c r="AG2905" s="11">
        <f>IFERROR(ROUND(MAX(0,MIN(100,50+25*LN(MAX(0.01,X2905)))),0),25)</f>
        <v/>
      </c>
      <c r="AH2905" s="11">
        <f>ROUND(IF(M2905&lt;=-30,0,IF(M2905&lt;=-20,20,IF(M2905&lt;=-10,50,100))),0)</f>
        <v/>
      </c>
      <c r="AI2905" s="11">
        <f>ROUND(MAX(0,MIN(100,50+(Z2905*10))),0)</f>
        <v/>
      </c>
      <c r="AJ2905" s="11">
        <f>IFERROR(IF(--AA2905&gt;=80,"خرید قوی",IF(--AA2905&gt;=70,"خرید مشروط",IF(--AA2905&gt;=60,"مراقبت",IF(--AA2905&gt;=45,"ضعیف","عدم ورود")))),"")</f>
        <v/>
      </c>
    </row>
    <row r="2906">
      <c r="A2906" s="12">
        <f>'دیده بان بازار'!A2909</f>
        <v/>
      </c>
      <c r="B2906" s="13">
        <f>'دیده بان بازار'!B2909</f>
        <v/>
      </c>
      <c r="C2906" s="13">
        <f>'دیده بان بازار'!C2909</f>
        <v/>
      </c>
      <c r="D2906" s="13">
        <f>'دیده بان بازار'!D2909</f>
        <v/>
      </c>
      <c r="E2906" s="14">
        <f>'دیده بان بازار'!E2909</f>
        <v/>
      </c>
      <c r="F2906" s="13">
        <f>'دیده بان بازار'!F2909</f>
        <v/>
      </c>
      <c r="G2906" s="13">
        <f>'دیده بان بازار'!G2909</f>
        <v/>
      </c>
      <c r="H2906" s="13">
        <f>'دیده بان بازار'!H2909</f>
        <v/>
      </c>
      <c r="I2906" s="13">
        <f>'دیده بان بازار'!I2909</f>
        <v/>
      </c>
      <c r="J2906" s="13">
        <f>'دیده بان بازار'!J2909</f>
        <v/>
      </c>
      <c r="K2906" s="13">
        <f>'دیده بان بازار'!K2909</f>
        <v/>
      </c>
      <c r="L2906" s="13">
        <f>'دیده بان بازار'!L2909</f>
        <v/>
      </c>
      <c r="M2906" s="13">
        <f>'دیده بان بازار'!M2909</f>
        <v/>
      </c>
      <c r="N2906" s="13">
        <f>'دیده بان بازار'!N2909</f>
        <v/>
      </c>
      <c r="O2906" s="13">
        <f>'دیده بان بازار'!O2909</f>
        <v/>
      </c>
      <c r="P2906" s="13">
        <f>'دیده بان بازار'!P2909</f>
        <v/>
      </c>
      <c r="Q2906" s="13">
        <f>'دیده بان بازار'!Q2909</f>
        <v/>
      </c>
      <c r="R2906" s="13">
        <f>'دیده بان بازار'!R2909</f>
        <v/>
      </c>
      <c r="S2906" s="13">
        <f>'دیده بان بازار'!S2909</f>
        <v/>
      </c>
      <c r="T2906" s="13">
        <f>'دیده بان بازار'!T2909</f>
        <v/>
      </c>
      <c r="U2906" s="13">
        <f>'دیده بان بازار'!U2909</f>
        <v/>
      </c>
      <c r="V2906" s="13">
        <f>'دیده بان بازار'!V2909</f>
        <v/>
      </c>
      <c r="W2906" s="6">
        <f>'دیده بان بازار'!W2909</f>
        <v/>
      </c>
      <c r="X2906" s="11">
        <f>IFERROR(IF(OR(R2906&lt;=0,W2906&lt;=0,S2906&lt;=0,V2906&lt;=0),0,ROUND((S2906/R2906)/(V2906/W2906),2)),0)</f>
        <v/>
      </c>
      <c r="Y2906" s="11">
        <f>IFERROR(IF(OR(S2906&lt;=0,V2906&lt;=0),0,ROUND(S2906/V2906,2)),0)</f>
        <v/>
      </c>
      <c r="Z2906" s="11">
        <f>IFERROR(J2906-M2906,0)</f>
        <v/>
      </c>
      <c r="AA2906" s="11">
        <f>IFERROR(ROUND(MAX(0,MIN(100,((AB2906*0.2)+(AC2906*0.15)+(AD2906*0.15)+(AE2906*0.1)+(AF2906*0.1)+(AG2906*0.15)+(MIN(Y2906/3,1)*100*0.1)+(AI2906*0.05))*((AH2906/100)*0.25+0.75))),0),0)</f>
        <v/>
      </c>
      <c r="AB2906" s="11">
        <f>ROUND(MAX(0,MIN(100,((M2906+10)/20)*100)),0)</f>
        <v/>
      </c>
      <c r="AC2906" s="11">
        <f>IFERROR(IF(D2906&lt;=0,0,ROUND(COUNTIFS($D$4:$D$3359,"&lt;="&amp;D2906,$D$4:$D$3359,"&gt;0")/COUNTIF($D$4:$D$3359,"&gt;0")*100,0)),0)</f>
        <v/>
      </c>
      <c r="AD2906" s="11">
        <f>IF(E2906&lt;=0,0,ROUND(MAX(0,MIN(100,(LOG10(1+E2906/1000000000)/LOG10(101))*100)),0))</f>
        <v/>
      </c>
      <c r="AE2906" s="11">
        <f>IF(O2906=N2906,50,ROUND(MAX(0,MIN(100,((H2906-N2906)/(O2906-N2906))*100)),0))</f>
        <v/>
      </c>
      <c r="AF2906" s="11">
        <f>ROUND(MAX(0,MIN(100,50+((H2906-K2906)/K2906)*1000)),0)</f>
        <v/>
      </c>
      <c r="AG2906" s="11">
        <f>IFERROR(ROUND(MAX(0,MIN(100,50+25*LN(MAX(0.01,X2906)))),0),25)</f>
        <v/>
      </c>
      <c r="AH2906" s="11">
        <f>ROUND(IF(M2906&lt;=-30,0,IF(M2906&lt;=-20,20,IF(M2906&lt;=-10,50,100))),0)</f>
        <v/>
      </c>
      <c r="AI2906" s="11">
        <f>ROUND(MAX(0,MIN(100,50+(Z2906*10))),0)</f>
        <v/>
      </c>
      <c r="AJ2906" s="11">
        <f>IFERROR(IF(--AA2906&gt;=80,"خرید قوی",IF(--AA2906&gt;=70,"خرید مشروط",IF(--AA2906&gt;=60,"مراقبت",IF(--AA2906&gt;=45,"ضعیف","عدم ورود")))),"")</f>
        <v/>
      </c>
    </row>
    <row r="2907">
      <c r="A2907" s="15">
        <f>'دیده بان بازار'!A2910</f>
        <v/>
      </c>
      <c r="B2907" s="16">
        <f>'دیده بان بازار'!B2910</f>
        <v/>
      </c>
      <c r="C2907" s="16">
        <f>'دیده بان بازار'!C2910</f>
        <v/>
      </c>
      <c r="D2907" s="16">
        <f>'دیده بان بازار'!D2910</f>
        <v/>
      </c>
      <c r="E2907" s="17">
        <f>'دیده بان بازار'!E2910</f>
        <v/>
      </c>
      <c r="F2907" s="16">
        <f>'دیده بان بازار'!F2910</f>
        <v/>
      </c>
      <c r="G2907" s="16">
        <f>'دیده بان بازار'!G2910</f>
        <v/>
      </c>
      <c r="H2907" s="16">
        <f>'دیده بان بازار'!H2910</f>
        <v/>
      </c>
      <c r="I2907" s="16">
        <f>'دیده بان بازار'!I2910</f>
        <v/>
      </c>
      <c r="J2907" s="16">
        <f>'دیده بان بازار'!J2910</f>
        <v/>
      </c>
      <c r="K2907" s="16">
        <f>'دیده بان بازار'!K2910</f>
        <v/>
      </c>
      <c r="L2907" s="16">
        <f>'دیده بان بازار'!L2910</f>
        <v/>
      </c>
      <c r="M2907" s="16">
        <f>'دیده بان بازار'!M2910</f>
        <v/>
      </c>
      <c r="N2907" s="16">
        <f>'دیده بان بازار'!N2910</f>
        <v/>
      </c>
      <c r="O2907" s="16">
        <f>'دیده بان بازار'!O2910</f>
        <v/>
      </c>
      <c r="P2907" s="16">
        <f>'دیده بان بازار'!P2910</f>
        <v/>
      </c>
      <c r="Q2907" s="16">
        <f>'دیده بان بازار'!Q2910</f>
        <v/>
      </c>
      <c r="R2907" s="16">
        <f>'دیده بان بازار'!R2910</f>
        <v/>
      </c>
      <c r="S2907" s="16">
        <f>'دیده بان بازار'!S2910</f>
        <v/>
      </c>
      <c r="T2907" s="16">
        <f>'دیده بان بازار'!T2910</f>
        <v/>
      </c>
      <c r="U2907" s="16">
        <f>'دیده بان بازار'!U2910</f>
        <v/>
      </c>
      <c r="V2907" s="16">
        <f>'دیده بان بازار'!V2910</f>
        <v/>
      </c>
      <c r="W2907" s="7">
        <f>'دیده بان بازار'!W2910</f>
        <v/>
      </c>
      <c r="X2907" s="11">
        <f>IFERROR(IF(OR(R2907&lt;=0,W2907&lt;=0,S2907&lt;=0,V2907&lt;=0),0,ROUND((S2907/R2907)/(V2907/W2907),2)),0)</f>
        <v/>
      </c>
      <c r="Y2907" s="11">
        <f>IFERROR(IF(OR(S2907&lt;=0,V2907&lt;=0),0,ROUND(S2907/V2907,2)),0)</f>
        <v/>
      </c>
      <c r="Z2907" s="11">
        <f>IFERROR(J2907-M2907,0)</f>
        <v/>
      </c>
      <c r="AA2907" s="11">
        <f>IFERROR(ROUND(MAX(0,MIN(100,((AB2907*0.2)+(AC2907*0.15)+(AD2907*0.15)+(AE2907*0.1)+(AF2907*0.1)+(AG2907*0.15)+(MIN(Y2907/3,1)*100*0.1)+(AI2907*0.05))*((AH2907/100)*0.25+0.75))),0),0)</f>
        <v/>
      </c>
      <c r="AB2907" s="11">
        <f>ROUND(MAX(0,MIN(100,((M2907+10)/20)*100)),0)</f>
        <v/>
      </c>
      <c r="AC2907" s="11">
        <f>IFERROR(IF(D2907&lt;=0,0,ROUND(COUNTIFS($D$4:$D$3359,"&lt;="&amp;D2907,$D$4:$D$3359,"&gt;0")/COUNTIF($D$4:$D$3359,"&gt;0")*100,0)),0)</f>
        <v/>
      </c>
      <c r="AD2907" s="11">
        <f>IF(E2907&lt;=0,0,ROUND(MAX(0,MIN(100,(LOG10(1+E2907/1000000000)/LOG10(101))*100)),0))</f>
        <v/>
      </c>
      <c r="AE2907" s="11">
        <f>IF(O2907=N2907,50,ROUND(MAX(0,MIN(100,((H2907-N2907)/(O2907-N2907))*100)),0))</f>
        <v/>
      </c>
      <c r="AF2907" s="11">
        <f>ROUND(MAX(0,MIN(100,50+((H2907-K2907)/K2907)*1000)),0)</f>
        <v/>
      </c>
      <c r="AG2907" s="11">
        <f>IFERROR(ROUND(MAX(0,MIN(100,50+25*LN(MAX(0.01,X2907)))),0),25)</f>
        <v/>
      </c>
      <c r="AH2907" s="11">
        <f>ROUND(IF(M2907&lt;=-30,0,IF(M2907&lt;=-20,20,IF(M2907&lt;=-10,50,100))),0)</f>
        <v/>
      </c>
      <c r="AI2907" s="11">
        <f>ROUND(MAX(0,MIN(100,50+(Z2907*10))),0)</f>
        <v/>
      </c>
      <c r="AJ2907" s="11">
        <f>IFERROR(IF(--AA2907&gt;=80,"خرید قوی",IF(--AA2907&gt;=70,"خرید مشروط",IF(--AA2907&gt;=60,"مراقبت",IF(--AA2907&gt;=45,"ضعیف","عدم ورود")))),"")</f>
        <v/>
      </c>
    </row>
    <row r="2908">
      <c r="A2908" s="12">
        <f>'دیده بان بازار'!A2911</f>
        <v/>
      </c>
      <c r="B2908" s="13">
        <f>'دیده بان بازار'!B2911</f>
        <v/>
      </c>
      <c r="C2908" s="13">
        <f>'دیده بان بازار'!C2911</f>
        <v/>
      </c>
      <c r="D2908" s="13">
        <f>'دیده بان بازار'!D2911</f>
        <v/>
      </c>
      <c r="E2908" s="14">
        <f>'دیده بان بازار'!E2911</f>
        <v/>
      </c>
      <c r="F2908" s="13">
        <f>'دیده بان بازار'!F2911</f>
        <v/>
      </c>
      <c r="G2908" s="13">
        <f>'دیده بان بازار'!G2911</f>
        <v/>
      </c>
      <c r="H2908" s="13">
        <f>'دیده بان بازار'!H2911</f>
        <v/>
      </c>
      <c r="I2908" s="13">
        <f>'دیده بان بازار'!I2911</f>
        <v/>
      </c>
      <c r="J2908" s="13">
        <f>'دیده بان بازار'!J2911</f>
        <v/>
      </c>
      <c r="K2908" s="13">
        <f>'دیده بان بازار'!K2911</f>
        <v/>
      </c>
      <c r="L2908" s="13">
        <f>'دیده بان بازار'!L2911</f>
        <v/>
      </c>
      <c r="M2908" s="13">
        <f>'دیده بان بازار'!M2911</f>
        <v/>
      </c>
      <c r="N2908" s="13">
        <f>'دیده بان بازار'!N2911</f>
        <v/>
      </c>
      <c r="O2908" s="13">
        <f>'دیده بان بازار'!O2911</f>
        <v/>
      </c>
      <c r="P2908" s="13">
        <f>'دیده بان بازار'!P2911</f>
        <v/>
      </c>
      <c r="Q2908" s="13">
        <f>'دیده بان بازار'!Q2911</f>
        <v/>
      </c>
      <c r="R2908" s="13">
        <f>'دیده بان بازار'!R2911</f>
        <v/>
      </c>
      <c r="S2908" s="13">
        <f>'دیده بان بازار'!S2911</f>
        <v/>
      </c>
      <c r="T2908" s="13">
        <f>'دیده بان بازار'!T2911</f>
        <v/>
      </c>
      <c r="U2908" s="13">
        <f>'دیده بان بازار'!U2911</f>
        <v/>
      </c>
      <c r="V2908" s="13">
        <f>'دیده بان بازار'!V2911</f>
        <v/>
      </c>
      <c r="W2908" s="6">
        <f>'دیده بان بازار'!W2911</f>
        <v/>
      </c>
      <c r="X2908" s="11">
        <f>IFERROR(IF(OR(R2908&lt;=0,W2908&lt;=0,S2908&lt;=0,V2908&lt;=0),0,ROUND((S2908/R2908)/(V2908/W2908),2)),0)</f>
        <v/>
      </c>
      <c r="Y2908" s="11">
        <f>IFERROR(IF(OR(S2908&lt;=0,V2908&lt;=0),0,ROUND(S2908/V2908,2)),0)</f>
        <v/>
      </c>
      <c r="Z2908" s="11">
        <f>IFERROR(J2908-M2908,0)</f>
        <v/>
      </c>
      <c r="AA2908" s="11">
        <f>IFERROR(ROUND(MAX(0,MIN(100,((AB2908*0.2)+(AC2908*0.15)+(AD2908*0.15)+(AE2908*0.1)+(AF2908*0.1)+(AG2908*0.15)+(MIN(Y2908/3,1)*100*0.1)+(AI2908*0.05))*((AH2908/100)*0.25+0.75))),0),0)</f>
        <v/>
      </c>
      <c r="AB2908" s="11">
        <f>ROUND(MAX(0,MIN(100,((M2908+10)/20)*100)),0)</f>
        <v/>
      </c>
      <c r="AC2908" s="11">
        <f>IFERROR(IF(D2908&lt;=0,0,ROUND(COUNTIFS($D$4:$D$3359,"&lt;="&amp;D2908,$D$4:$D$3359,"&gt;0")/COUNTIF($D$4:$D$3359,"&gt;0")*100,0)),0)</f>
        <v/>
      </c>
      <c r="AD2908" s="11">
        <f>IF(E2908&lt;=0,0,ROUND(MAX(0,MIN(100,(LOG10(1+E2908/1000000000)/LOG10(101))*100)),0))</f>
        <v/>
      </c>
      <c r="AE2908" s="11">
        <f>IF(O2908=N2908,50,ROUND(MAX(0,MIN(100,((H2908-N2908)/(O2908-N2908))*100)),0))</f>
        <v/>
      </c>
      <c r="AF2908" s="11">
        <f>ROUND(MAX(0,MIN(100,50+((H2908-K2908)/K2908)*1000)),0)</f>
        <v/>
      </c>
      <c r="AG2908" s="11">
        <f>IFERROR(ROUND(MAX(0,MIN(100,50+25*LN(MAX(0.01,X2908)))),0),25)</f>
        <v/>
      </c>
      <c r="AH2908" s="11">
        <f>ROUND(IF(M2908&lt;=-30,0,IF(M2908&lt;=-20,20,IF(M2908&lt;=-10,50,100))),0)</f>
        <v/>
      </c>
      <c r="AI2908" s="11">
        <f>ROUND(MAX(0,MIN(100,50+(Z2908*10))),0)</f>
        <v/>
      </c>
      <c r="AJ2908" s="11">
        <f>IFERROR(IF(--AA2908&gt;=80,"خرید قوی",IF(--AA2908&gt;=70,"خرید مشروط",IF(--AA2908&gt;=60,"مراقبت",IF(--AA2908&gt;=45,"ضعیف","عدم ورود")))),"")</f>
        <v/>
      </c>
    </row>
    <row r="2909">
      <c r="A2909" s="15">
        <f>'دیده بان بازار'!A2912</f>
        <v/>
      </c>
      <c r="B2909" s="16">
        <f>'دیده بان بازار'!B2912</f>
        <v/>
      </c>
      <c r="C2909" s="16">
        <f>'دیده بان بازار'!C2912</f>
        <v/>
      </c>
      <c r="D2909" s="16">
        <f>'دیده بان بازار'!D2912</f>
        <v/>
      </c>
      <c r="E2909" s="17">
        <f>'دیده بان بازار'!E2912</f>
        <v/>
      </c>
      <c r="F2909" s="16">
        <f>'دیده بان بازار'!F2912</f>
        <v/>
      </c>
      <c r="G2909" s="16">
        <f>'دیده بان بازار'!G2912</f>
        <v/>
      </c>
      <c r="H2909" s="16">
        <f>'دیده بان بازار'!H2912</f>
        <v/>
      </c>
      <c r="I2909" s="16">
        <f>'دیده بان بازار'!I2912</f>
        <v/>
      </c>
      <c r="J2909" s="16">
        <f>'دیده بان بازار'!J2912</f>
        <v/>
      </c>
      <c r="K2909" s="16">
        <f>'دیده بان بازار'!K2912</f>
        <v/>
      </c>
      <c r="L2909" s="16">
        <f>'دیده بان بازار'!L2912</f>
        <v/>
      </c>
      <c r="M2909" s="16">
        <f>'دیده بان بازار'!M2912</f>
        <v/>
      </c>
      <c r="N2909" s="16">
        <f>'دیده بان بازار'!N2912</f>
        <v/>
      </c>
      <c r="O2909" s="16">
        <f>'دیده بان بازار'!O2912</f>
        <v/>
      </c>
      <c r="P2909" s="16">
        <f>'دیده بان بازار'!P2912</f>
        <v/>
      </c>
      <c r="Q2909" s="16">
        <f>'دیده بان بازار'!Q2912</f>
        <v/>
      </c>
      <c r="R2909" s="16">
        <f>'دیده بان بازار'!R2912</f>
        <v/>
      </c>
      <c r="S2909" s="16">
        <f>'دیده بان بازار'!S2912</f>
        <v/>
      </c>
      <c r="T2909" s="16">
        <f>'دیده بان بازار'!T2912</f>
        <v/>
      </c>
      <c r="U2909" s="16">
        <f>'دیده بان بازار'!U2912</f>
        <v/>
      </c>
      <c r="V2909" s="16">
        <f>'دیده بان بازار'!V2912</f>
        <v/>
      </c>
      <c r="W2909" s="7">
        <f>'دیده بان بازار'!W2912</f>
        <v/>
      </c>
      <c r="X2909" s="11">
        <f>IFERROR(IF(OR(R2909&lt;=0,W2909&lt;=0,S2909&lt;=0,V2909&lt;=0),0,ROUND((S2909/R2909)/(V2909/W2909),2)),0)</f>
        <v/>
      </c>
      <c r="Y2909" s="11">
        <f>IFERROR(IF(OR(S2909&lt;=0,V2909&lt;=0),0,ROUND(S2909/V2909,2)),0)</f>
        <v/>
      </c>
      <c r="Z2909" s="11">
        <f>IFERROR(J2909-M2909,0)</f>
        <v/>
      </c>
      <c r="AA2909" s="11">
        <f>IFERROR(ROUND(MAX(0,MIN(100,((AB2909*0.2)+(AC2909*0.15)+(AD2909*0.15)+(AE2909*0.1)+(AF2909*0.1)+(AG2909*0.15)+(MIN(Y2909/3,1)*100*0.1)+(AI2909*0.05))*((AH2909/100)*0.25+0.75))),0),0)</f>
        <v/>
      </c>
      <c r="AB2909" s="11">
        <f>ROUND(MAX(0,MIN(100,((M2909+10)/20)*100)),0)</f>
        <v/>
      </c>
      <c r="AC2909" s="11">
        <f>IFERROR(IF(D2909&lt;=0,0,ROUND(COUNTIFS($D$4:$D$3359,"&lt;="&amp;D2909,$D$4:$D$3359,"&gt;0")/COUNTIF($D$4:$D$3359,"&gt;0")*100,0)),0)</f>
        <v/>
      </c>
      <c r="AD2909" s="11">
        <f>IF(E2909&lt;=0,0,ROUND(MAX(0,MIN(100,(LOG10(1+E2909/1000000000)/LOG10(101))*100)),0))</f>
        <v/>
      </c>
      <c r="AE2909" s="11">
        <f>IF(O2909=N2909,50,ROUND(MAX(0,MIN(100,((H2909-N2909)/(O2909-N2909))*100)),0))</f>
        <v/>
      </c>
      <c r="AF2909" s="11">
        <f>ROUND(MAX(0,MIN(100,50+((H2909-K2909)/K2909)*1000)),0)</f>
        <v/>
      </c>
      <c r="AG2909" s="11">
        <f>IFERROR(ROUND(MAX(0,MIN(100,50+25*LN(MAX(0.01,X2909)))),0),25)</f>
        <v/>
      </c>
      <c r="AH2909" s="11">
        <f>ROUND(IF(M2909&lt;=-30,0,IF(M2909&lt;=-20,20,IF(M2909&lt;=-10,50,100))),0)</f>
        <v/>
      </c>
      <c r="AI2909" s="11">
        <f>ROUND(MAX(0,MIN(100,50+(Z2909*10))),0)</f>
        <v/>
      </c>
      <c r="AJ2909" s="11">
        <f>IFERROR(IF(--AA2909&gt;=80,"خرید قوی",IF(--AA2909&gt;=70,"خرید مشروط",IF(--AA2909&gt;=60,"مراقبت",IF(--AA2909&gt;=45,"ضعیف","عدم ورود")))),"")</f>
        <v/>
      </c>
    </row>
    <row r="2910">
      <c r="A2910" s="12">
        <f>'دیده بان بازار'!A2913</f>
        <v/>
      </c>
      <c r="B2910" s="13">
        <f>'دیده بان بازار'!B2913</f>
        <v/>
      </c>
      <c r="C2910" s="13">
        <f>'دیده بان بازار'!C2913</f>
        <v/>
      </c>
      <c r="D2910" s="13">
        <f>'دیده بان بازار'!D2913</f>
        <v/>
      </c>
      <c r="E2910" s="14">
        <f>'دیده بان بازار'!E2913</f>
        <v/>
      </c>
      <c r="F2910" s="13">
        <f>'دیده بان بازار'!F2913</f>
        <v/>
      </c>
      <c r="G2910" s="13">
        <f>'دیده بان بازار'!G2913</f>
        <v/>
      </c>
      <c r="H2910" s="13">
        <f>'دیده بان بازار'!H2913</f>
        <v/>
      </c>
      <c r="I2910" s="13">
        <f>'دیده بان بازار'!I2913</f>
        <v/>
      </c>
      <c r="J2910" s="13">
        <f>'دیده بان بازار'!J2913</f>
        <v/>
      </c>
      <c r="K2910" s="13">
        <f>'دیده بان بازار'!K2913</f>
        <v/>
      </c>
      <c r="L2910" s="13">
        <f>'دیده بان بازار'!L2913</f>
        <v/>
      </c>
      <c r="M2910" s="13">
        <f>'دیده بان بازار'!M2913</f>
        <v/>
      </c>
      <c r="N2910" s="13">
        <f>'دیده بان بازار'!N2913</f>
        <v/>
      </c>
      <c r="O2910" s="13">
        <f>'دیده بان بازار'!O2913</f>
        <v/>
      </c>
      <c r="P2910" s="13">
        <f>'دیده بان بازار'!P2913</f>
        <v/>
      </c>
      <c r="Q2910" s="13">
        <f>'دیده بان بازار'!Q2913</f>
        <v/>
      </c>
      <c r="R2910" s="13">
        <f>'دیده بان بازار'!R2913</f>
        <v/>
      </c>
      <c r="S2910" s="13">
        <f>'دیده بان بازار'!S2913</f>
        <v/>
      </c>
      <c r="T2910" s="13">
        <f>'دیده بان بازار'!T2913</f>
        <v/>
      </c>
      <c r="U2910" s="13">
        <f>'دیده بان بازار'!U2913</f>
        <v/>
      </c>
      <c r="V2910" s="13">
        <f>'دیده بان بازار'!V2913</f>
        <v/>
      </c>
      <c r="W2910" s="6">
        <f>'دیده بان بازار'!W2913</f>
        <v/>
      </c>
      <c r="X2910" s="11">
        <f>IFERROR(IF(OR(R2910&lt;=0,W2910&lt;=0,S2910&lt;=0,V2910&lt;=0),0,ROUND((S2910/R2910)/(V2910/W2910),2)),0)</f>
        <v/>
      </c>
      <c r="Y2910" s="11">
        <f>IFERROR(IF(OR(S2910&lt;=0,V2910&lt;=0),0,ROUND(S2910/V2910,2)),0)</f>
        <v/>
      </c>
      <c r="Z2910" s="11">
        <f>IFERROR(J2910-M2910,0)</f>
        <v/>
      </c>
      <c r="AA2910" s="11">
        <f>IFERROR(ROUND(MAX(0,MIN(100,((AB2910*0.2)+(AC2910*0.15)+(AD2910*0.15)+(AE2910*0.1)+(AF2910*0.1)+(AG2910*0.15)+(MIN(Y2910/3,1)*100*0.1)+(AI2910*0.05))*((AH2910/100)*0.25+0.75))),0),0)</f>
        <v/>
      </c>
      <c r="AB2910" s="11">
        <f>ROUND(MAX(0,MIN(100,((M2910+10)/20)*100)),0)</f>
        <v/>
      </c>
      <c r="AC2910" s="11">
        <f>IFERROR(IF(D2910&lt;=0,0,ROUND(COUNTIFS($D$4:$D$3359,"&lt;="&amp;D2910,$D$4:$D$3359,"&gt;0")/COUNTIF($D$4:$D$3359,"&gt;0")*100,0)),0)</f>
        <v/>
      </c>
      <c r="AD2910" s="11">
        <f>IF(E2910&lt;=0,0,ROUND(MAX(0,MIN(100,(LOG10(1+E2910/1000000000)/LOG10(101))*100)),0))</f>
        <v/>
      </c>
      <c r="AE2910" s="11">
        <f>IF(O2910=N2910,50,ROUND(MAX(0,MIN(100,((H2910-N2910)/(O2910-N2910))*100)),0))</f>
        <v/>
      </c>
      <c r="AF2910" s="11">
        <f>ROUND(MAX(0,MIN(100,50+((H2910-K2910)/K2910)*1000)),0)</f>
        <v/>
      </c>
      <c r="AG2910" s="11">
        <f>IFERROR(ROUND(MAX(0,MIN(100,50+25*LN(MAX(0.01,X2910)))),0),25)</f>
        <v/>
      </c>
      <c r="AH2910" s="11">
        <f>ROUND(IF(M2910&lt;=-30,0,IF(M2910&lt;=-20,20,IF(M2910&lt;=-10,50,100))),0)</f>
        <v/>
      </c>
      <c r="AI2910" s="11">
        <f>ROUND(MAX(0,MIN(100,50+(Z2910*10))),0)</f>
        <v/>
      </c>
      <c r="AJ2910" s="11">
        <f>IFERROR(IF(--AA2910&gt;=80,"خرید قوی",IF(--AA2910&gt;=70,"خرید مشروط",IF(--AA2910&gt;=60,"مراقبت",IF(--AA2910&gt;=45,"ضعیف","عدم ورود")))),"")</f>
        <v/>
      </c>
    </row>
    <row r="2911">
      <c r="A2911" s="15">
        <f>'دیده بان بازار'!A2914</f>
        <v/>
      </c>
      <c r="B2911" s="16">
        <f>'دیده بان بازار'!B2914</f>
        <v/>
      </c>
      <c r="C2911" s="16">
        <f>'دیده بان بازار'!C2914</f>
        <v/>
      </c>
      <c r="D2911" s="16">
        <f>'دیده بان بازار'!D2914</f>
        <v/>
      </c>
      <c r="E2911" s="17">
        <f>'دیده بان بازار'!E2914</f>
        <v/>
      </c>
      <c r="F2911" s="16">
        <f>'دیده بان بازار'!F2914</f>
        <v/>
      </c>
      <c r="G2911" s="16">
        <f>'دیده بان بازار'!G2914</f>
        <v/>
      </c>
      <c r="H2911" s="16">
        <f>'دیده بان بازار'!H2914</f>
        <v/>
      </c>
      <c r="I2911" s="16">
        <f>'دیده بان بازار'!I2914</f>
        <v/>
      </c>
      <c r="J2911" s="16">
        <f>'دیده بان بازار'!J2914</f>
        <v/>
      </c>
      <c r="K2911" s="16">
        <f>'دیده بان بازار'!K2914</f>
        <v/>
      </c>
      <c r="L2911" s="16">
        <f>'دیده بان بازار'!L2914</f>
        <v/>
      </c>
      <c r="M2911" s="16">
        <f>'دیده بان بازار'!M2914</f>
        <v/>
      </c>
      <c r="N2911" s="16">
        <f>'دیده بان بازار'!N2914</f>
        <v/>
      </c>
      <c r="O2911" s="16">
        <f>'دیده بان بازار'!O2914</f>
        <v/>
      </c>
      <c r="P2911" s="16">
        <f>'دیده بان بازار'!P2914</f>
        <v/>
      </c>
      <c r="Q2911" s="16">
        <f>'دیده بان بازار'!Q2914</f>
        <v/>
      </c>
      <c r="R2911" s="16">
        <f>'دیده بان بازار'!R2914</f>
        <v/>
      </c>
      <c r="S2911" s="16">
        <f>'دیده بان بازار'!S2914</f>
        <v/>
      </c>
      <c r="T2911" s="16">
        <f>'دیده بان بازار'!T2914</f>
        <v/>
      </c>
      <c r="U2911" s="16">
        <f>'دیده بان بازار'!U2914</f>
        <v/>
      </c>
      <c r="V2911" s="16">
        <f>'دیده بان بازار'!V2914</f>
        <v/>
      </c>
      <c r="W2911" s="7">
        <f>'دیده بان بازار'!W2914</f>
        <v/>
      </c>
      <c r="X2911" s="11">
        <f>IFERROR(IF(OR(R2911&lt;=0,W2911&lt;=0,S2911&lt;=0,V2911&lt;=0),0,ROUND((S2911/R2911)/(V2911/W2911),2)),0)</f>
        <v/>
      </c>
      <c r="Y2911" s="11">
        <f>IFERROR(IF(OR(S2911&lt;=0,V2911&lt;=0),0,ROUND(S2911/V2911,2)),0)</f>
        <v/>
      </c>
      <c r="Z2911" s="11">
        <f>IFERROR(J2911-M2911,0)</f>
        <v/>
      </c>
      <c r="AA2911" s="11">
        <f>IFERROR(ROUND(MAX(0,MIN(100,((AB2911*0.2)+(AC2911*0.15)+(AD2911*0.15)+(AE2911*0.1)+(AF2911*0.1)+(AG2911*0.15)+(MIN(Y2911/3,1)*100*0.1)+(AI2911*0.05))*((AH2911/100)*0.25+0.75))),0),0)</f>
        <v/>
      </c>
      <c r="AB2911" s="11">
        <f>ROUND(MAX(0,MIN(100,((M2911+10)/20)*100)),0)</f>
        <v/>
      </c>
      <c r="AC2911" s="11">
        <f>IFERROR(IF(D2911&lt;=0,0,ROUND(COUNTIFS($D$4:$D$3359,"&lt;="&amp;D2911,$D$4:$D$3359,"&gt;0")/COUNTIF($D$4:$D$3359,"&gt;0")*100,0)),0)</f>
        <v/>
      </c>
      <c r="AD2911" s="11">
        <f>IF(E2911&lt;=0,0,ROUND(MAX(0,MIN(100,(LOG10(1+E2911/1000000000)/LOG10(101))*100)),0))</f>
        <v/>
      </c>
      <c r="AE2911" s="11">
        <f>IF(O2911=N2911,50,ROUND(MAX(0,MIN(100,((H2911-N2911)/(O2911-N2911))*100)),0))</f>
        <v/>
      </c>
      <c r="AF2911" s="11">
        <f>ROUND(MAX(0,MIN(100,50+((H2911-K2911)/K2911)*1000)),0)</f>
        <v/>
      </c>
      <c r="AG2911" s="11">
        <f>IFERROR(ROUND(MAX(0,MIN(100,50+25*LN(MAX(0.01,X2911)))),0),25)</f>
        <v/>
      </c>
      <c r="AH2911" s="11">
        <f>ROUND(IF(M2911&lt;=-30,0,IF(M2911&lt;=-20,20,IF(M2911&lt;=-10,50,100))),0)</f>
        <v/>
      </c>
      <c r="AI2911" s="11">
        <f>ROUND(MAX(0,MIN(100,50+(Z2911*10))),0)</f>
        <v/>
      </c>
      <c r="AJ2911" s="11">
        <f>IFERROR(IF(--AA2911&gt;=80,"خرید قوی",IF(--AA2911&gt;=70,"خرید مشروط",IF(--AA2911&gt;=60,"مراقبت",IF(--AA2911&gt;=45,"ضعیف","عدم ورود")))),"")</f>
        <v/>
      </c>
    </row>
    <row r="2912">
      <c r="A2912" s="15">
        <f>'دیده بان بازار'!A2915</f>
        <v/>
      </c>
      <c r="B2912" s="16">
        <f>'دیده بان بازار'!B2915</f>
        <v/>
      </c>
      <c r="C2912" s="16">
        <f>'دیده بان بازار'!C2915</f>
        <v/>
      </c>
      <c r="D2912" s="16">
        <f>'دیده بان بازار'!D2915</f>
        <v/>
      </c>
      <c r="E2912" s="17">
        <f>'دیده بان بازار'!E2915</f>
        <v/>
      </c>
      <c r="F2912" s="16">
        <f>'دیده بان بازار'!F2915</f>
        <v/>
      </c>
      <c r="G2912" s="16">
        <f>'دیده بان بازار'!G2915</f>
        <v/>
      </c>
      <c r="H2912" s="16">
        <f>'دیده بان بازار'!H2915</f>
        <v/>
      </c>
      <c r="I2912" s="16">
        <f>'دیده بان بازار'!I2915</f>
        <v/>
      </c>
      <c r="J2912" s="16">
        <f>'دیده بان بازار'!J2915</f>
        <v/>
      </c>
      <c r="K2912" s="16">
        <f>'دیده بان بازار'!K2915</f>
        <v/>
      </c>
      <c r="L2912" s="16">
        <f>'دیده بان بازار'!L2915</f>
        <v/>
      </c>
      <c r="M2912" s="16">
        <f>'دیده بان بازار'!M2915</f>
        <v/>
      </c>
      <c r="N2912" s="16">
        <f>'دیده بان بازار'!N2915</f>
        <v/>
      </c>
      <c r="O2912" s="16">
        <f>'دیده بان بازار'!O2915</f>
        <v/>
      </c>
      <c r="P2912" s="16">
        <f>'دیده بان بازار'!P2915</f>
        <v/>
      </c>
      <c r="Q2912" s="16">
        <f>'دیده بان بازار'!Q2915</f>
        <v/>
      </c>
      <c r="R2912" s="16">
        <f>'دیده بان بازار'!R2915</f>
        <v/>
      </c>
      <c r="S2912" s="16">
        <f>'دیده بان بازار'!S2915</f>
        <v/>
      </c>
      <c r="T2912" s="16">
        <f>'دیده بان بازار'!T2915</f>
        <v/>
      </c>
      <c r="U2912" s="16">
        <f>'دیده بان بازار'!U2915</f>
        <v/>
      </c>
      <c r="V2912" s="16">
        <f>'دیده بان بازار'!V2915</f>
        <v/>
      </c>
      <c r="W2912" s="7">
        <f>'دیده بان بازار'!W2915</f>
        <v/>
      </c>
      <c r="X2912" s="11">
        <f>IFERROR(IF(OR(R2912&lt;=0,W2912&lt;=0,S2912&lt;=0,V2912&lt;=0),0,ROUND((S2912/R2912)/(V2912/W2912),2)),0)</f>
        <v/>
      </c>
      <c r="Y2912" s="11">
        <f>IFERROR(IF(OR(S2912&lt;=0,V2912&lt;=0),0,ROUND(S2912/V2912,2)),0)</f>
        <v/>
      </c>
      <c r="Z2912" s="11">
        <f>IFERROR(J2912-M2912,0)</f>
        <v/>
      </c>
      <c r="AA2912" s="11">
        <f>IFERROR(ROUND(MAX(0,MIN(100,((AB2912*0.2)+(AC2912*0.15)+(AD2912*0.15)+(AE2912*0.1)+(AF2912*0.1)+(AG2912*0.15)+(MIN(Y2912/3,1)*100*0.1)+(AI2912*0.05))*((AH2912/100)*0.25+0.75))),0),0)</f>
        <v/>
      </c>
      <c r="AB2912" s="11">
        <f>ROUND(MAX(0,MIN(100,((M2912+10)/20)*100)),0)</f>
        <v/>
      </c>
      <c r="AC2912" s="11">
        <f>IFERROR(IF(D2912&lt;=0,0,ROUND(COUNTIFS($D$4:$D$3359,"&lt;="&amp;D2912,$D$4:$D$3359,"&gt;0")/COUNTIF($D$4:$D$3359,"&gt;0")*100,0)),0)</f>
        <v/>
      </c>
      <c r="AD2912" s="11">
        <f>IF(E2912&lt;=0,0,ROUND(MAX(0,MIN(100,(LOG10(1+E2912/1000000000)/LOG10(101))*100)),0))</f>
        <v/>
      </c>
      <c r="AE2912" s="11">
        <f>IF(O2912=N2912,50,ROUND(MAX(0,MIN(100,((H2912-N2912)/(O2912-N2912))*100)),0))</f>
        <v/>
      </c>
      <c r="AF2912" s="11">
        <f>ROUND(MAX(0,MIN(100,50+((H2912-K2912)/K2912)*1000)),0)</f>
        <v/>
      </c>
      <c r="AG2912" s="11">
        <f>IFERROR(ROUND(MAX(0,MIN(100,50+25*LN(MAX(0.01,X2912)))),0),25)</f>
        <v/>
      </c>
      <c r="AH2912" s="11">
        <f>ROUND(IF(M2912&lt;=-30,0,IF(M2912&lt;=-20,20,IF(M2912&lt;=-10,50,100))),0)</f>
        <v/>
      </c>
      <c r="AI2912" s="11">
        <f>ROUND(MAX(0,MIN(100,50+(Z2912*10))),0)</f>
        <v/>
      </c>
      <c r="AJ2912" s="11">
        <f>IFERROR(IF(--AA2912&gt;=80,"خرید قوی",IF(--AA2912&gt;=70,"خرید مشروط",IF(--AA2912&gt;=60,"مراقبت",IF(--AA2912&gt;=45,"ضعیف","عدم ورود")))),"")</f>
        <v/>
      </c>
    </row>
    <row r="2913">
      <c r="A2913" s="12">
        <f>'دیده بان بازار'!A2916</f>
        <v/>
      </c>
      <c r="B2913" s="13">
        <f>'دیده بان بازار'!B2916</f>
        <v/>
      </c>
      <c r="C2913" s="13">
        <f>'دیده بان بازار'!C2916</f>
        <v/>
      </c>
      <c r="D2913" s="13">
        <f>'دیده بان بازار'!D2916</f>
        <v/>
      </c>
      <c r="E2913" s="14">
        <f>'دیده بان بازار'!E2916</f>
        <v/>
      </c>
      <c r="F2913" s="13">
        <f>'دیده بان بازار'!F2916</f>
        <v/>
      </c>
      <c r="G2913" s="13">
        <f>'دیده بان بازار'!G2916</f>
        <v/>
      </c>
      <c r="H2913" s="13">
        <f>'دیده بان بازار'!H2916</f>
        <v/>
      </c>
      <c r="I2913" s="13">
        <f>'دیده بان بازار'!I2916</f>
        <v/>
      </c>
      <c r="J2913" s="13">
        <f>'دیده بان بازار'!J2916</f>
        <v/>
      </c>
      <c r="K2913" s="13">
        <f>'دیده بان بازار'!K2916</f>
        <v/>
      </c>
      <c r="L2913" s="13">
        <f>'دیده بان بازار'!L2916</f>
        <v/>
      </c>
      <c r="M2913" s="13">
        <f>'دیده بان بازار'!M2916</f>
        <v/>
      </c>
      <c r="N2913" s="13">
        <f>'دیده بان بازار'!N2916</f>
        <v/>
      </c>
      <c r="O2913" s="13">
        <f>'دیده بان بازار'!O2916</f>
        <v/>
      </c>
      <c r="P2913" s="13">
        <f>'دیده بان بازار'!P2916</f>
        <v/>
      </c>
      <c r="Q2913" s="13">
        <f>'دیده بان بازار'!Q2916</f>
        <v/>
      </c>
      <c r="R2913" s="13">
        <f>'دیده بان بازار'!R2916</f>
        <v/>
      </c>
      <c r="S2913" s="13">
        <f>'دیده بان بازار'!S2916</f>
        <v/>
      </c>
      <c r="T2913" s="13">
        <f>'دیده بان بازار'!T2916</f>
        <v/>
      </c>
      <c r="U2913" s="13">
        <f>'دیده بان بازار'!U2916</f>
        <v/>
      </c>
      <c r="V2913" s="13">
        <f>'دیده بان بازار'!V2916</f>
        <v/>
      </c>
      <c r="W2913" s="6">
        <f>'دیده بان بازار'!W2916</f>
        <v/>
      </c>
      <c r="X2913" s="11">
        <f>IFERROR(IF(OR(R2913&lt;=0,W2913&lt;=0,S2913&lt;=0,V2913&lt;=0),0,ROUND((S2913/R2913)/(V2913/W2913),2)),0)</f>
        <v/>
      </c>
      <c r="Y2913" s="11">
        <f>IFERROR(IF(OR(S2913&lt;=0,V2913&lt;=0),0,ROUND(S2913/V2913,2)),0)</f>
        <v/>
      </c>
      <c r="Z2913" s="11">
        <f>IFERROR(J2913-M2913,0)</f>
        <v/>
      </c>
      <c r="AA2913" s="11">
        <f>IFERROR(ROUND(MAX(0,MIN(100,((AB2913*0.2)+(AC2913*0.15)+(AD2913*0.15)+(AE2913*0.1)+(AF2913*0.1)+(AG2913*0.15)+(MIN(Y2913/3,1)*100*0.1)+(AI2913*0.05))*((AH2913/100)*0.25+0.75))),0),0)</f>
        <v/>
      </c>
      <c r="AB2913" s="11">
        <f>ROUND(MAX(0,MIN(100,((M2913+10)/20)*100)),0)</f>
        <v/>
      </c>
      <c r="AC2913" s="11">
        <f>IFERROR(IF(D2913&lt;=0,0,ROUND(COUNTIFS($D$4:$D$3359,"&lt;="&amp;D2913,$D$4:$D$3359,"&gt;0")/COUNTIF($D$4:$D$3359,"&gt;0")*100,0)),0)</f>
        <v/>
      </c>
      <c r="AD2913" s="11">
        <f>IF(E2913&lt;=0,0,ROUND(MAX(0,MIN(100,(LOG10(1+E2913/1000000000)/LOG10(101))*100)),0))</f>
        <v/>
      </c>
      <c r="AE2913" s="11">
        <f>IF(O2913=N2913,50,ROUND(MAX(0,MIN(100,((H2913-N2913)/(O2913-N2913))*100)),0))</f>
        <v/>
      </c>
      <c r="AF2913" s="11">
        <f>ROUND(MAX(0,MIN(100,50+((H2913-K2913)/K2913)*1000)),0)</f>
        <v/>
      </c>
      <c r="AG2913" s="11">
        <f>IFERROR(ROUND(MAX(0,MIN(100,50+25*LN(MAX(0.01,X2913)))),0),25)</f>
        <v/>
      </c>
      <c r="AH2913" s="11">
        <f>ROUND(IF(M2913&lt;=-30,0,IF(M2913&lt;=-20,20,IF(M2913&lt;=-10,50,100))),0)</f>
        <v/>
      </c>
      <c r="AI2913" s="11">
        <f>ROUND(MAX(0,MIN(100,50+(Z2913*10))),0)</f>
        <v/>
      </c>
      <c r="AJ2913" s="11">
        <f>IFERROR(IF(--AA2913&gt;=80,"خرید قوی",IF(--AA2913&gt;=70,"خرید مشروط",IF(--AA2913&gt;=60,"مراقبت",IF(--AA2913&gt;=45,"ضعیف","عدم ورود")))),"")</f>
        <v/>
      </c>
    </row>
    <row r="2914">
      <c r="A2914" s="15">
        <f>'دیده بان بازار'!A2917</f>
        <v/>
      </c>
      <c r="B2914" s="16">
        <f>'دیده بان بازار'!B2917</f>
        <v/>
      </c>
      <c r="C2914" s="16">
        <f>'دیده بان بازار'!C2917</f>
        <v/>
      </c>
      <c r="D2914" s="16">
        <f>'دیده بان بازار'!D2917</f>
        <v/>
      </c>
      <c r="E2914" s="17">
        <f>'دیده بان بازار'!E2917</f>
        <v/>
      </c>
      <c r="F2914" s="16">
        <f>'دیده بان بازار'!F2917</f>
        <v/>
      </c>
      <c r="G2914" s="16">
        <f>'دیده بان بازار'!G2917</f>
        <v/>
      </c>
      <c r="H2914" s="16">
        <f>'دیده بان بازار'!H2917</f>
        <v/>
      </c>
      <c r="I2914" s="16">
        <f>'دیده بان بازار'!I2917</f>
        <v/>
      </c>
      <c r="J2914" s="16">
        <f>'دیده بان بازار'!J2917</f>
        <v/>
      </c>
      <c r="K2914" s="16">
        <f>'دیده بان بازار'!K2917</f>
        <v/>
      </c>
      <c r="L2914" s="16">
        <f>'دیده بان بازار'!L2917</f>
        <v/>
      </c>
      <c r="M2914" s="16">
        <f>'دیده بان بازار'!M2917</f>
        <v/>
      </c>
      <c r="N2914" s="16">
        <f>'دیده بان بازار'!N2917</f>
        <v/>
      </c>
      <c r="O2914" s="16">
        <f>'دیده بان بازار'!O2917</f>
        <v/>
      </c>
      <c r="P2914" s="16">
        <f>'دیده بان بازار'!P2917</f>
        <v/>
      </c>
      <c r="Q2914" s="16">
        <f>'دیده بان بازار'!Q2917</f>
        <v/>
      </c>
      <c r="R2914" s="16">
        <f>'دیده بان بازار'!R2917</f>
        <v/>
      </c>
      <c r="S2914" s="16">
        <f>'دیده بان بازار'!S2917</f>
        <v/>
      </c>
      <c r="T2914" s="16">
        <f>'دیده بان بازار'!T2917</f>
        <v/>
      </c>
      <c r="U2914" s="16">
        <f>'دیده بان بازار'!U2917</f>
        <v/>
      </c>
      <c r="V2914" s="16">
        <f>'دیده بان بازار'!V2917</f>
        <v/>
      </c>
      <c r="W2914" s="7">
        <f>'دیده بان بازار'!W2917</f>
        <v/>
      </c>
      <c r="X2914" s="11">
        <f>IFERROR(IF(OR(R2914&lt;=0,W2914&lt;=0,S2914&lt;=0,V2914&lt;=0),0,ROUND((S2914/R2914)/(V2914/W2914),2)),0)</f>
        <v/>
      </c>
      <c r="Y2914" s="11">
        <f>IFERROR(IF(OR(S2914&lt;=0,V2914&lt;=0),0,ROUND(S2914/V2914,2)),0)</f>
        <v/>
      </c>
      <c r="Z2914" s="11">
        <f>IFERROR(J2914-M2914,0)</f>
        <v/>
      </c>
      <c r="AA2914" s="11">
        <f>IFERROR(ROUND(MAX(0,MIN(100,((AB2914*0.2)+(AC2914*0.15)+(AD2914*0.15)+(AE2914*0.1)+(AF2914*0.1)+(AG2914*0.15)+(MIN(Y2914/3,1)*100*0.1)+(AI2914*0.05))*((AH2914/100)*0.25+0.75))),0),0)</f>
        <v/>
      </c>
      <c r="AB2914" s="11">
        <f>ROUND(MAX(0,MIN(100,((M2914+10)/20)*100)),0)</f>
        <v/>
      </c>
      <c r="AC2914" s="11">
        <f>IFERROR(IF(D2914&lt;=0,0,ROUND(COUNTIFS($D$4:$D$3359,"&lt;="&amp;D2914,$D$4:$D$3359,"&gt;0")/COUNTIF($D$4:$D$3359,"&gt;0")*100,0)),0)</f>
        <v/>
      </c>
      <c r="AD2914" s="11">
        <f>IF(E2914&lt;=0,0,ROUND(MAX(0,MIN(100,(LOG10(1+E2914/1000000000)/LOG10(101))*100)),0))</f>
        <v/>
      </c>
      <c r="AE2914" s="11">
        <f>IF(O2914=N2914,50,ROUND(MAX(0,MIN(100,((H2914-N2914)/(O2914-N2914))*100)),0))</f>
        <v/>
      </c>
      <c r="AF2914" s="11">
        <f>ROUND(MAX(0,MIN(100,50+((H2914-K2914)/K2914)*1000)),0)</f>
        <v/>
      </c>
      <c r="AG2914" s="11">
        <f>IFERROR(ROUND(MAX(0,MIN(100,50+25*LN(MAX(0.01,X2914)))),0),25)</f>
        <v/>
      </c>
      <c r="AH2914" s="11">
        <f>ROUND(IF(M2914&lt;=-30,0,IF(M2914&lt;=-20,20,IF(M2914&lt;=-10,50,100))),0)</f>
        <v/>
      </c>
      <c r="AI2914" s="11">
        <f>ROUND(MAX(0,MIN(100,50+(Z2914*10))),0)</f>
        <v/>
      </c>
      <c r="AJ2914" s="11">
        <f>IFERROR(IF(--AA2914&gt;=80,"خرید قوی",IF(--AA2914&gt;=70,"خرید مشروط",IF(--AA2914&gt;=60,"مراقبت",IF(--AA2914&gt;=45,"ضعیف","عدم ورود")))),"")</f>
        <v/>
      </c>
    </row>
    <row r="2915">
      <c r="A2915" s="12">
        <f>'دیده بان بازار'!A2918</f>
        <v/>
      </c>
      <c r="B2915" s="13">
        <f>'دیده بان بازار'!B2918</f>
        <v/>
      </c>
      <c r="C2915" s="13">
        <f>'دیده بان بازار'!C2918</f>
        <v/>
      </c>
      <c r="D2915" s="13">
        <f>'دیده بان بازار'!D2918</f>
        <v/>
      </c>
      <c r="E2915" s="14">
        <f>'دیده بان بازار'!E2918</f>
        <v/>
      </c>
      <c r="F2915" s="13">
        <f>'دیده بان بازار'!F2918</f>
        <v/>
      </c>
      <c r="G2915" s="13">
        <f>'دیده بان بازار'!G2918</f>
        <v/>
      </c>
      <c r="H2915" s="13">
        <f>'دیده بان بازار'!H2918</f>
        <v/>
      </c>
      <c r="I2915" s="13">
        <f>'دیده بان بازار'!I2918</f>
        <v/>
      </c>
      <c r="J2915" s="13">
        <f>'دیده بان بازار'!J2918</f>
        <v/>
      </c>
      <c r="K2915" s="13">
        <f>'دیده بان بازار'!K2918</f>
        <v/>
      </c>
      <c r="L2915" s="13">
        <f>'دیده بان بازار'!L2918</f>
        <v/>
      </c>
      <c r="M2915" s="13">
        <f>'دیده بان بازار'!M2918</f>
        <v/>
      </c>
      <c r="N2915" s="13">
        <f>'دیده بان بازار'!N2918</f>
        <v/>
      </c>
      <c r="O2915" s="13">
        <f>'دیده بان بازار'!O2918</f>
        <v/>
      </c>
      <c r="P2915" s="13">
        <f>'دیده بان بازار'!P2918</f>
        <v/>
      </c>
      <c r="Q2915" s="13">
        <f>'دیده بان بازار'!Q2918</f>
        <v/>
      </c>
      <c r="R2915" s="13">
        <f>'دیده بان بازار'!R2918</f>
        <v/>
      </c>
      <c r="S2915" s="13">
        <f>'دیده بان بازار'!S2918</f>
        <v/>
      </c>
      <c r="T2915" s="13">
        <f>'دیده بان بازار'!T2918</f>
        <v/>
      </c>
      <c r="U2915" s="13">
        <f>'دیده بان بازار'!U2918</f>
        <v/>
      </c>
      <c r="V2915" s="13">
        <f>'دیده بان بازار'!V2918</f>
        <v/>
      </c>
      <c r="W2915" s="6">
        <f>'دیده بان بازار'!W2918</f>
        <v/>
      </c>
      <c r="X2915" s="11">
        <f>IFERROR(IF(OR(R2915&lt;=0,W2915&lt;=0,S2915&lt;=0,V2915&lt;=0),0,ROUND((S2915/R2915)/(V2915/W2915),2)),0)</f>
        <v/>
      </c>
      <c r="Y2915" s="11">
        <f>IFERROR(IF(OR(S2915&lt;=0,V2915&lt;=0),0,ROUND(S2915/V2915,2)),0)</f>
        <v/>
      </c>
      <c r="Z2915" s="11">
        <f>IFERROR(J2915-M2915,0)</f>
        <v/>
      </c>
      <c r="AA2915" s="11">
        <f>IFERROR(ROUND(MAX(0,MIN(100,((AB2915*0.2)+(AC2915*0.15)+(AD2915*0.15)+(AE2915*0.1)+(AF2915*0.1)+(AG2915*0.15)+(MIN(Y2915/3,1)*100*0.1)+(AI2915*0.05))*((AH2915/100)*0.25+0.75))),0),0)</f>
        <v/>
      </c>
      <c r="AB2915" s="11">
        <f>ROUND(MAX(0,MIN(100,((M2915+10)/20)*100)),0)</f>
        <v/>
      </c>
      <c r="AC2915" s="11">
        <f>IFERROR(IF(D2915&lt;=0,0,ROUND(COUNTIFS($D$4:$D$3359,"&lt;="&amp;D2915,$D$4:$D$3359,"&gt;0")/COUNTIF($D$4:$D$3359,"&gt;0")*100,0)),0)</f>
        <v/>
      </c>
      <c r="AD2915" s="11">
        <f>IF(E2915&lt;=0,0,ROUND(MAX(0,MIN(100,(LOG10(1+E2915/1000000000)/LOG10(101))*100)),0))</f>
        <v/>
      </c>
      <c r="AE2915" s="11">
        <f>IF(O2915=N2915,50,ROUND(MAX(0,MIN(100,((H2915-N2915)/(O2915-N2915))*100)),0))</f>
        <v/>
      </c>
      <c r="AF2915" s="11">
        <f>ROUND(MAX(0,MIN(100,50+((H2915-K2915)/K2915)*1000)),0)</f>
        <v/>
      </c>
      <c r="AG2915" s="11">
        <f>IFERROR(ROUND(MAX(0,MIN(100,50+25*LN(MAX(0.01,X2915)))),0),25)</f>
        <v/>
      </c>
      <c r="AH2915" s="11">
        <f>ROUND(IF(M2915&lt;=-30,0,IF(M2915&lt;=-20,20,IF(M2915&lt;=-10,50,100))),0)</f>
        <v/>
      </c>
      <c r="AI2915" s="11">
        <f>ROUND(MAX(0,MIN(100,50+(Z2915*10))),0)</f>
        <v/>
      </c>
      <c r="AJ2915" s="11">
        <f>IFERROR(IF(--AA2915&gt;=80,"خرید قوی",IF(--AA2915&gt;=70,"خرید مشروط",IF(--AA2915&gt;=60,"مراقبت",IF(--AA2915&gt;=45,"ضعیف","عدم ورود")))),"")</f>
        <v/>
      </c>
    </row>
    <row r="2916">
      <c r="A2916" s="15">
        <f>'دیده بان بازار'!A2919</f>
        <v/>
      </c>
      <c r="B2916" s="16">
        <f>'دیده بان بازار'!B2919</f>
        <v/>
      </c>
      <c r="C2916" s="16">
        <f>'دیده بان بازار'!C2919</f>
        <v/>
      </c>
      <c r="D2916" s="16">
        <f>'دیده بان بازار'!D2919</f>
        <v/>
      </c>
      <c r="E2916" s="17">
        <f>'دیده بان بازار'!E2919</f>
        <v/>
      </c>
      <c r="F2916" s="16">
        <f>'دیده بان بازار'!F2919</f>
        <v/>
      </c>
      <c r="G2916" s="16">
        <f>'دیده بان بازار'!G2919</f>
        <v/>
      </c>
      <c r="H2916" s="16">
        <f>'دیده بان بازار'!H2919</f>
        <v/>
      </c>
      <c r="I2916" s="16">
        <f>'دیده بان بازار'!I2919</f>
        <v/>
      </c>
      <c r="J2916" s="16">
        <f>'دیده بان بازار'!J2919</f>
        <v/>
      </c>
      <c r="K2916" s="16">
        <f>'دیده بان بازار'!K2919</f>
        <v/>
      </c>
      <c r="L2916" s="16">
        <f>'دیده بان بازار'!L2919</f>
        <v/>
      </c>
      <c r="M2916" s="16">
        <f>'دیده بان بازار'!M2919</f>
        <v/>
      </c>
      <c r="N2916" s="16">
        <f>'دیده بان بازار'!N2919</f>
        <v/>
      </c>
      <c r="O2916" s="16">
        <f>'دیده بان بازار'!O2919</f>
        <v/>
      </c>
      <c r="P2916" s="16">
        <f>'دیده بان بازار'!P2919</f>
        <v/>
      </c>
      <c r="Q2916" s="16">
        <f>'دیده بان بازار'!Q2919</f>
        <v/>
      </c>
      <c r="R2916" s="16">
        <f>'دیده بان بازار'!R2919</f>
        <v/>
      </c>
      <c r="S2916" s="16">
        <f>'دیده بان بازار'!S2919</f>
        <v/>
      </c>
      <c r="T2916" s="16">
        <f>'دیده بان بازار'!T2919</f>
        <v/>
      </c>
      <c r="U2916" s="16">
        <f>'دیده بان بازار'!U2919</f>
        <v/>
      </c>
      <c r="V2916" s="16">
        <f>'دیده بان بازار'!V2919</f>
        <v/>
      </c>
      <c r="W2916" s="7">
        <f>'دیده بان بازار'!W2919</f>
        <v/>
      </c>
      <c r="X2916" s="11">
        <f>IFERROR(IF(OR(R2916&lt;=0,W2916&lt;=0,S2916&lt;=0,V2916&lt;=0),0,ROUND((S2916/R2916)/(V2916/W2916),2)),0)</f>
        <v/>
      </c>
      <c r="Y2916" s="11">
        <f>IFERROR(IF(OR(S2916&lt;=0,V2916&lt;=0),0,ROUND(S2916/V2916,2)),0)</f>
        <v/>
      </c>
      <c r="Z2916" s="11">
        <f>IFERROR(J2916-M2916,0)</f>
        <v/>
      </c>
      <c r="AA2916" s="11">
        <f>IFERROR(ROUND(MAX(0,MIN(100,((AB2916*0.2)+(AC2916*0.15)+(AD2916*0.15)+(AE2916*0.1)+(AF2916*0.1)+(AG2916*0.15)+(MIN(Y2916/3,1)*100*0.1)+(AI2916*0.05))*((AH2916/100)*0.25+0.75))),0),0)</f>
        <v/>
      </c>
      <c r="AB2916" s="11">
        <f>ROUND(MAX(0,MIN(100,((M2916+10)/20)*100)),0)</f>
        <v/>
      </c>
      <c r="AC2916" s="11">
        <f>IFERROR(IF(D2916&lt;=0,0,ROUND(COUNTIFS($D$4:$D$3359,"&lt;="&amp;D2916,$D$4:$D$3359,"&gt;0")/COUNTIF($D$4:$D$3359,"&gt;0")*100,0)),0)</f>
        <v/>
      </c>
      <c r="AD2916" s="11">
        <f>IF(E2916&lt;=0,0,ROUND(MAX(0,MIN(100,(LOG10(1+E2916/1000000000)/LOG10(101))*100)),0))</f>
        <v/>
      </c>
      <c r="AE2916" s="11">
        <f>IF(O2916=N2916,50,ROUND(MAX(0,MIN(100,((H2916-N2916)/(O2916-N2916))*100)),0))</f>
        <v/>
      </c>
      <c r="AF2916" s="11">
        <f>ROUND(MAX(0,MIN(100,50+((H2916-K2916)/K2916)*1000)),0)</f>
        <v/>
      </c>
      <c r="AG2916" s="11">
        <f>IFERROR(ROUND(MAX(0,MIN(100,50+25*LN(MAX(0.01,X2916)))),0),25)</f>
        <v/>
      </c>
      <c r="AH2916" s="11">
        <f>ROUND(IF(M2916&lt;=-30,0,IF(M2916&lt;=-20,20,IF(M2916&lt;=-10,50,100))),0)</f>
        <v/>
      </c>
      <c r="AI2916" s="11">
        <f>ROUND(MAX(0,MIN(100,50+(Z2916*10))),0)</f>
        <v/>
      </c>
      <c r="AJ2916" s="11">
        <f>IFERROR(IF(--AA2916&gt;=80,"خرید قوی",IF(--AA2916&gt;=70,"خرید مشروط",IF(--AA2916&gt;=60,"مراقبت",IF(--AA2916&gt;=45,"ضعیف","عدم ورود")))),"")</f>
        <v/>
      </c>
    </row>
    <row r="2917">
      <c r="A2917" s="12">
        <f>'دیده بان بازار'!A2920</f>
        <v/>
      </c>
      <c r="B2917" s="13">
        <f>'دیده بان بازار'!B2920</f>
        <v/>
      </c>
      <c r="C2917" s="13">
        <f>'دیده بان بازار'!C2920</f>
        <v/>
      </c>
      <c r="D2917" s="13">
        <f>'دیده بان بازار'!D2920</f>
        <v/>
      </c>
      <c r="E2917" s="14">
        <f>'دیده بان بازار'!E2920</f>
        <v/>
      </c>
      <c r="F2917" s="13">
        <f>'دیده بان بازار'!F2920</f>
        <v/>
      </c>
      <c r="G2917" s="13">
        <f>'دیده بان بازار'!G2920</f>
        <v/>
      </c>
      <c r="H2917" s="13">
        <f>'دیده بان بازار'!H2920</f>
        <v/>
      </c>
      <c r="I2917" s="13">
        <f>'دیده بان بازار'!I2920</f>
        <v/>
      </c>
      <c r="J2917" s="13">
        <f>'دیده بان بازار'!J2920</f>
        <v/>
      </c>
      <c r="K2917" s="13">
        <f>'دیده بان بازار'!K2920</f>
        <v/>
      </c>
      <c r="L2917" s="13">
        <f>'دیده بان بازار'!L2920</f>
        <v/>
      </c>
      <c r="M2917" s="13">
        <f>'دیده بان بازار'!M2920</f>
        <v/>
      </c>
      <c r="N2917" s="13">
        <f>'دیده بان بازار'!N2920</f>
        <v/>
      </c>
      <c r="O2917" s="13">
        <f>'دیده بان بازار'!O2920</f>
        <v/>
      </c>
      <c r="P2917" s="13">
        <f>'دیده بان بازار'!P2920</f>
        <v/>
      </c>
      <c r="Q2917" s="13">
        <f>'دیده بان بازار'!Q2920</f>
        <v/>
      </c>
      <c r="R2917" s="13">
        <f>'دیده بان بازار'!R2920</f>
        <v/>
      </c>
      <c r="S2917" s="13">
        <f>'دیده بان بازار'!S2920</f>
        <v/>
      </c>
      <c r="T2917" s="13">
        <f>'دیده بان بازار'!T2920</f>
        <v/>
      </c>
      <c r="U2917" s="13">
        <f>'دیده بان بازار'!U2920</f>
        <v/>
      </c>
      <c r="V2917" s="13">
        <f>'دیده بان بازار'!V2920</f>
        <v/>
      </c>
      <c r="W2917" s="6">
        <f>'دیده بان بازار'!W2920</f>
        <v/>
      </c>
      <c r="X2917" s="11">
        <f>IFERROR(IF(OR(R2917&lt;=0,W2917&lt;=0,S2917&lt;=0,V2917&lt;=0),0,ROUND((S2917/R2917)/(V2917/W2917),2)),0)</f>
        <v/>
      </c>
      <c r="Y2917" s="11">
        <f>IFERROR(IF(OR(S2917&lt;=0,V2917&lt;=0),0,ROUND(S2917/V2917,2)),0)</f>
        <v/>
      </c>
      <c r="Z2917" s="11">
        <f>IFERROR(J2917-M2917,0)</f>
        <v/>
      </c>
      <c r="AA2917" s="11">
        <f>IFERROR(ROUND(MAX(0,MIN(100,((AB2917*0.2)+(AC2917*0.15)+(AD2917*0.15)+(AE2917*0.1)+(AF2917*0.1)+(AG2917*0.15)+(MIN(Y2917/3,1)*100*0.1)+(AI2917*0.05))*((AH2917/100)*0.25+0.75))),0),0)</f>
        <v/>
      </c>
      <c r="AB2917" s="11">
        <f>ROUND(MAX(0,MIN(100,((M2917+10)/20)*100)),0)</f>
        <v/>
      </c>
      <c r="AC2917" s="11">
        <f>IFERROR(IF(D2917&lt;=0,0,ROUND(COUNTIFS($D$4:$D$3359,"&lt;="&amp;D2917,$D$4:$D$3359,"&gt;0")/COUNTIF($D$4:$D$3359,"&gt;0")*100,0)),0)</f>
        <v/>
      </c>
      <c r="AD2917" s="11">
        <f>IF(E2917&lt;=0,0,ROUND(MAX(0,MIN(100,(LOG10(1+E2917/1000000000)/LOG10(101))*100)),0))</f>
        <v/>
      </c>
      <c r="AE2917" s="11">
        <f>IF(O2917=N2917,50,ROUND(MAX(0,MIN(100,((H2917-N2917)/(O2917-N2917))*100)),0))</f>
        <v/>
      </c>
      <c r="AF2917" s="11">
        <f>ROUND(MAX(0,MIN(100,50+((H2917-K2917)/K2917)*1000)),0)</f>
        <v/>
      </c>
      <c r="AG2917" s="11">
        <f>IFERROR(ROUND(MAX(0,MIN(100,50+25*LN(MAX(0.01,X2917)))),0),25)</f>
        <v/>
      </c>
      <c r="AH2917" s="11">
        <f>ROUND(IF(M2917&lt;=-30,0,IF(M2917&lt;=-20,20,IF(M2917&lt;=-10,50,100))),0)</f>
        <v/>
      </c>
      <c r="AI2917" s="11">
        <f>ROUND(MAX(0,MIN(100,50+(Z2917*10))),0)</f>
        <v/>
      </c>
      <c r="AJ2917" s="11">
        <f>IFERROR(IF(--AA2917&gt;=80,"خرید قوی",IF(--AA2917&gt;=70,"خرید مشروط",IF(--AA2917&gt;=60,"مراقبت",IF(--AA2917&gt;=45,"ضعیف","عدم ورود")))),"")</f>
        <v/>
      </c>
    </row>
    <row r="2918">
      <c r="A2918" s="15">
        <f>'دیده بان بازار'!A2921</f>
        <v/>
      </c>
      <c r="B2918" s="16">
        <f>'دیده بان بازار'!B2921</f>
        <v/>
      </c>
      <c r="C2918" s="16">
        <f>'دیده بان بازار'!C2921</f>
        <v/>
      </c>
      <c r="D2918" s="16">
        <f>'دیده بان بازار'!D2921</f>
        <v/>
      </c>
      <c r="E2918" s="17">
        <f>'دیده بان بازار'!E2921</f>
        <v/>
      </c>
      <c r="F2918" s="16">
        <f>'دیده بان بازار'!F2921</f>
        <v/>
      </c>
      <c r="G2918" s="16">
        <f>'دیده بان بازار'!G2921</f>
        <v/>
      </c>
      <c r="H2918" s="16">
        <f>'دیده بان بازار'!H2921</f>
        <v/>
      </c>
      <c r="I2918" s="16">
        <f>'دیده بان بازار'!I2921</f>
        <v/>
      </c>
      <c r="J2918" s="16">
        <f>'دیده بان بازار'!J2921</f>
        <v/>
      </c>
      <c r="K2918" s="16">
        <f>'دیده بان بازار'!K2921</f>
        <v/>
      </c>
      <c r="L2918" s="16">
        <f>'دیده بان بازار'!L2921</f>
        <v/>
      </c>
      <c r="M2918" s="16">
        <f>'دیده بان بازار'!M2921</f>
        <v/>
      </c>
      <c r="N2918" s="16">
        <f>'دیده بان بازار'!N2921</f>
        <v/>
      </c>
      <c r="O2918" s="16">
        <f>'دیده بان بازار'!O2921</f>
        <v/>
      </c>
      <c r="P2918" s="16">
        <f>'دیده بان بازار'!P2921</f>
        <v/>
      </c>
      <c r="Q2918" s="16">
        <f>'دیده بان بازار'!Q2921</f>
        <v/>
      </c>
      <c r="R2918" s="16">
        <f>'دیده بان بازار'!R2921</f>
        <v/>
      </c>
      <c r="S2918" s="16">
        <f>'دیده بان بازار'!S2921</f>
        <v/>
      </c>
      <c r="T2918" s="16">
        <f>'دیده بان بازار'!T2921</f>
        <v/>
      </c>
      <c r="U2918" s="16">
        <f>'دیده بان بازار'!U2921</f>
        <v/>
      </c>
      <c r="V2918" s="16">
        <f>'دیده بان بازار'!V2921</f>
        <v/>
      </c>
      <c r="W2918" s="7">
        <f>'دیده بان بازار'!W2921</f>
        <v/>
      </c>
      <c r="X2918" s="11">
        <f>IFERROR(IF(OR(R2918&lt;=0,W2918&lt;=0,S2918&lt;=0,V2918&lt;=0),0,ROUND((S2918/R2918)/(V2918/W2918),2)),0)</f>
        <v/>
      </c>
      <c r="Y2918" s="11">
        <f>IFERROR(IF(OR(S2918&lt;=0,V2918&lt;=0),0,ROUND(S2918/V2918,2)),0)</f>
        <v/>
      </c>
      <c r="Z2918" s="11">
        <f>IFERROR(J2918-M2918,0)</f>
        <v/>
      </c>
      <c r="AA2918" s="11">
        <f>IFERROR(ROUND(MAX(0,MIN(100,((AB2918*0.2)+(AC2918*0.15)+(AD2918*0.15)+(AE2918*0.1)+(AF2918*0.1)+(AG2918*0.15)+(MIN(Y2918/3,1)*100*0.1)+(AI2918*0.05))*((AH2918/100)*0.25+0.75))),0),0)</f>
        <v/>
      </c>
      <c r="AB2918" s="11">
        <f>ROUND(MAX(0,MIN(100,((M2918+10)/20)*100)),0)</f>
        <v/>
      </c>
      <c r="AC2918" s="11">
        <f>IFERROR(IF(D2918&lt;=0,0,ROUND(COUNTIFS($D$4:$D$3359,"&lt;="&amp;D2918,$D$4:$D$3359,"&gt;0")/COUNTIF($D$4:$D$3359,"&gt;0")*100,0)),0)</f>
        <v/>
      </c>
      <c r="AD2918" s="11">
        <f>IF(E2918&lt;=0,0,ROUND(MAX(0,MIN(100,(LOG10(1+E2918/1000000000)/LOG10(101))*100)),0))</f>
        <v/>
      </c>
      <c r="AE2918" s="11">
        <f>IF(O2918=N2918,50,ROUND(MAX(0,MIN(100,((H2918-N2918)/(O2918-N2918))*100)),0))</f>
        <v/>
      </c>
      <c r="AF2918" s="11">
        <f>ROUND(MAX(0,MIN(100,50+((H2918-K2918)/K2918)*1000)),0)</f>
        <v/>
      </c>
      <c r="AG2918" s="11">
        <f>IFERROR(ROUND(MAX(0,MIN(100,50+25*LN(MAX(0.01,X2918)))),0),25)</f>
        <v/>
      </c>
      <c r="AH2918" s="11">
        <f>ROUND(IF(M2918&lt;=-30,0,IF(M2918&lt;=-20,20,IF(M2918&lt;=-10,50,100))),0)</f>
        <v/>
      </c>
      <c r="AI2918" s="11">
        <f>ROUND(MAX(0,MIN(100,50+(Z2918*10))),0)</f>
        <v/>
      </c>
      <c r="AJ2918" s="11">
        <f>IFERROR(IF(--AA2918&gt;=80,"خرید قوی",IF(--AA2918&gt;=70,"خرید مشروط",IF(--AA2918&gt;=60,"مراقبت",IF(--AA2918&gt;=45,"ضعیف","عدم ورود")))),"")</f>
        <v/>
      </c>
    </row>
    <row r="2919">
      <c r="A2919" s="12">
        <f>'دیده بان بازار'!A2922</f>
        <v/>
      </c>
      <c r="B2919" s="13">
        <f>'دیده بان بازار'!B2922</f>
        <v/>
      </c>
      <c r="C2919" s="13">
        <f>'دیده بان بازار'!C2922</f>
        <v/>
      </c>
      <c r="D2919" s="13">
        <f>'دیده بان بازار'!D2922</f>
        <v/>
      </c>
      <c r="E2919" s="14">
        <f>'دیده بان بازار'!E2922</f>
        <v/>
      </c>
      <c r="F2919" s="13">
        <f>'دیده بان بازار'!F2922</f>
        <v/>
      </c>
      <c r="G2919" s="13">
        <f>'دیده بان بازار'!G2922</f>
        <v/>
      </c>
      <c r="H2919" s="13">
        <f>'دیده بان بازار'!H2922</f>
        <v/>
      </c>
      <c r="I2919" s="13">
        <f>'دیده بان بازار'!I2922</f>
        <v/>
      </c>
      <c r="J2919" s="13">
        <f>'دیده بان بازار'!J2922</f>
        <v/>
      </c>
      <c r="K2919" s="13">
        <f>'دیده بان بازار'!K2922</f>
        <v/>
      </c>
      <c r="L2919" s="13">
        <f>'دیده بان بازار'!L2922</f>
        <v/>
      </c>
      <c r="M2919" s="13">
        <f>'دیده بان بازار'!M2922</f>
        <v/>
      </c>
      <c r="N2919" s="13">
        <f>'دیده بان بازار'!N2922</f>
        <v/>
      </c>
      <c r="O2919" s="13">
        <f>'دیده بان بازار'!O2922</f>
        <v/>
      </c>
      <c r="P2919" s="13">
        <f>'دیده بان بازار'!P2922</f>
        <v/>
      </c>
      <c r="Q2919" s="13">
        <f>'دیده بان بازار'!Q2922</f>
        <v/>
      </c>
      <c r="R2919" s="13">
        <f>'دیده بان بازار'!R2922</f>
        <v/>
      </c>
      <c r="S2919" s="13">
        <f>'دیده بان بازار'!S2922</f>
        <v/>
      </c>
      <c r="T2919" s="13">
        <f>'دیده بان بازار'!T2922</f>
        <v/>
      </c>
      <c r="U2919" s="13">
        <f>'دیده بان بازار'!U2922</f>
        <v/>
      </c>
      <c r="V2919" s="13">
        <f>'دیده بان بازار'!V2922</f>
        <v/>
      </c>
      <c r="W2919" s="6">
        <f>'دیده بان بازار'!W2922</f>
        <v/>
      </c>
      <c r="X2919" s="11">
        <f>IFERROR(IF(OR(R2919&lt;=0,W2919&lt;=0,S2919&lt;=0,V2919&lt;=0),0,ROUND((S2919/R2919)/(V2919/W2919),2)),0)</f>
        <v/>
      </c>
      <c r="Y2919" s="11">
        <f>IFERROR(IF(OR(S2919&lt;=0,V2919&lt;=0),0,ROUND(S2919/V2919,2)),0)</f>
        <v/>
      </c>
      <c r="Z2919" s="11">
        <f>IFERROR(J2919-M2919,0)</f>
        <v/>
      </c>
      <c r="AA2919" s="11">
        <f>IFERROR(ROUND(MAX(0,MIN(100,((AB2919*0.2)+(AC2919*0.15)+(AD2919*0.15)+(AE2919*0.1)+(AF2919*0.1)+(AG2919*0.15)+(MIN(Y2919/3,1)*100*0.1)+(AI2919*0.05))*((AH2919/100)*0.25+0.75))),0),0)</f>
        <v/>
      </c>
      <c r="AB2919" s="11">
        <f>ROUND(MAX(0,MIN(100,((M2919+10)/20)*100)),0)</f>
        <v/>
      </c>
      <c r="AC2919" s="11">
        <f>IFERROR(IF(D2919&lt;=0,0,ROUND(COUNTIFS($D$4:$D$3359,"&lt;="&amp;D2919,$D$4:$D$3359,"&gt;0")/COUNTIF($D$4:$D$3359,"&gt;0")*100,0)),0)</f>
        <v/>
      </c>
      <c r="AD2919" s="11">
        <f>IF(E2919&lt;=0,0,ROUND(MAX(0,MIN(100,(LOG10(1+E2919/1000000000)/LOG10(101))*100)),0))</f>
        <v/>
      </c>
      <c r="AE2919" s="11">
        <f>IF(O2919=N2919,50,ROUND(MAX(0,MIN(100,((H2919-N2919)/(O2919-N2919))*100)),0))</f>
        <v/>
      </c>
      <c r="AF2919" s="11">
        <f>ROUND(MAX(0,MIN(100,50+((H2919-K2919)/K2919)*1000)),0)</f>
        <v/>
      </c>
      <c r="AG2919" s="11">
        <f>IFERROR(ROUND(MAX(0,MIN(100,50+25*LN(MAX(0.01,X2919)))),0),25)</f>
        <v/>
      </c>
      <c r="AH2919" s="11">
        <f>ROUND(IF(M2919&lt;=-30,0,IF(M2919&lt;=-20,20,IF(M2919&lt;=-10,50,100))),0)</f>
        <v/>
      </c>
      <c r="AI2919" s="11">
        <f>ROUND(MAX(0,MIN(100,50+(Z2919*10))),0)</f>
        <v/>
      </c>
      <c r="AJ2919" s="11">
        <f>IFERROR(IF(--AA2919&gt;=80,"خرید قوی",IF(--AA2919&gt;=70,"خرید مشروط",IF(--AA2919&gt;=60,"مراقبت",IF(--AA2919&gt;=45,"ضعیف","عدم ورود")))),"")</f>
        <v/>
      </c>
    </row>
    <row r="2920">
      <c r="A2920" s="15">
        <f>'دیده بان بازار'!A2923</f>
        <v/>
      </c>
      <c r="B2920" s="16">
        <f>'دیده بان بازار'!B2923</f>
        <v/>
      </c>
      <c r="C2920" s="16">
        <f>'دیده بان بازار'!C2923</f>
        <v/>
      </c>
      <c r="D2920" s="16">
        <f>'دیده بان بازار'!D2923</f>
        <v/>
      </c>
      <c r="E2920" s="17">
        <f>'دیده بان بازار'!E2923</f>
        <v/>
      </c>
      <c r="F2920" s="16">
        <f>'دیده بان بازار'!F2923</f>
        <v/>
      </c>
      <c r="G2920" s="16">
        <f>'دیده بان بازار'!G2923</f>
        <v/>
      </c>
      <c r="H2920" s="16">
        <f>'دیده بان بازار'!H2923</f>
        <v/>
      </c>
      <c r="I2920" s="16">
        <f>'دیده بان بازار'!I2923</f>
        <v/>
      </c>
      <c r="J2920" s="16">
        <f>'دیده بان بازار'!J2923</f>
        <v/>
      </c>
      <c r="K2920" s="16">
        <f>'دیده بان بازار'!K2923</f>
        <v/>
      </c>
      <c r="L2920" s="16">
        <f>'دیده بان بازار'!L2923</f>
        <v/>
      </c>
      <c r="M2920" s="16">
        <f>'دیده بان بازار'!M2923</f>
        <v/>
      </c>
      <c r="N2920" s="16">
        <f>'دیده بان بازار'!N2923</f>
        <v/>
      </c>
      <c r="O2920" s="16">
        <f>'دیده بان بازار'!O2923</f>
        <v/>
      </c>
      <c r="P2920" s="16">
        <f>'دیده بان بازار'!P2923</f>
        <v/>
      </c>
      <c r="Q2920" s="16">
        <f>'دیده بان بازار'!Q2923</f>
        <v/>
      </c>
      <c r="R2920" s="16">
        <f>'دیده بان بازار'!R2923</f>
        <v/>
      </c>
      <c r="S2920" s="16">
        <f>'دیده بان بازار'!S2923</f>
        <v/>
      </c>
      <c r="T2920" s="16">
        <f>'دیده بان بازار'!T2923</f>
        <v/>
      </c>
      <c r="U2920" s="16">
        <f>'دیده بان بازار'!U2923</f>
        <v/>
      </c>
      <c r="V2920" s="16">
        <f>'دیده بان بازار'!V2923</f>
        <v/>
      </c>
      <c r="W2920" s="7">
        <f>'دیده بان بازار'!W2923</f>
        <v/>
      </c>
      <c r="X2920" s="11">
        <f>IFERROR(IF(OR(R2920&lt;=0,W2920&lt;=0,S2920&lt;=0,V2920&lt;=0),0,ROUND((S2920/R2920)/(V2920/W2920),2)),0)</f>
        <v/>
      </c>
      <c r="Y2920" s="11">
        <f>IFERROR(IF(OR(S2920&lt;=0,V2920&lt;=0),0,ROUND(S2920/V2920,2)),0)</f>
        <v/>
      </c>
      <c r="Z2920" s="11">
        <f>IFERROR(J2920-M2920,0)</f>
        <v/>
      </c>
      <c r="AA2920" s="11">
        <f>IFERROR(ROUND(MAX(0,MIN(100,((AB2920*0.2)+(AC2920*0.15)+(AD2920*0.15)+(AE2920*0.1)+(AF2920*0.1)+(AG2920*0.15)+(MIN(Y2920/3,1)*100*0.1)+(AI2920*0.05))*((AH2920/100)*0.25+0.75))),0),0)</f>
        <v/>
      </c>
      <c r="AB2920" s="11">
        <f>ROUND(MAX(0,MIN(100,((M2920+10)/20)*100)),0)</f>
        <v/>
      </c>
      <c r="AC2920" s="11">
        <f>IFERROR(IF(D2920&lt;=0,0,ROUND(COUNTIFS($D$4:$D$3359,"&lt;="&amp;D2920,$D$4:$D$3359,"&gt;0")/COUNTIF($D$4:$D$3359,"&gt;0")*100,0)),0)</f>
        <v/>
      </c>
      <c r="AD2920" s="11">
        <f>IF(E2920&lt;=0,0,ROUND(MAX(0,MIN(100,(LOG10(1+E2920/1000000000)/LOG10(101))*100)),0))</f>
        <v/>
      </c>
      <c r="AE2920" s="11">
        <f>IF(O2920=N2920,50,ROUND(MAX(0,MIN(100,((H2920-N2920)/(O2920-N2920))*100)),0))</f>
        <v/>
      </c>
      <c r="AF2920" s="11">
        <f>ROUND(MAX(0,MIN(100,50+((H2920-K2920)/K2920)*1000)),0)</f>
        <v/>
      </c>
      <c r="AG2920" s="11">
        <f>IFERROR(ROUND(MAX(0,MIN(100,50+25*LN(MAX(0.01,X2920)))),0),25)</f>
        <v/>
      </c>
      <c r="AH2920" s="11">
        <f>ROUND(IF(M2920&lt;=-30,0,IF(M2920&lt;=-20,20,IF(M2920&lt;=-10,50,100))),0)</f>
        <v/>
      </c>
      <c r="AI2920" s="11">
        <f>ROUND(MAX(0,MIN(100,50+(Z2920*10))),0)</f>
        <v/>
      </c>
      <c r="AJ2920" s="11">
        <f>IFERROR(IF(--AA2920&gt;=80,"خرید قوی",IF(--AA2920&gt;=70,"خرید مشروط",IF(--AA2920&gt;=60,"مراقبت",IF(--AA2920&gt;=45,"ضعیف","عدم ورود")))),"")</f>
        <v/>
      </c>
    </row>
    <row r="2921">
      <c r="A2921" s="12">
        <f>'دیده بان بازار'!A2924</f>
        <v/>
      </c>
      <c r="B2921" s="13">
        <f>'دیده بان بازار'!B2924</f>
        <v/>
      </c>
      <c r="C2921" s="13">
        <f>'دیده بان بازار'!C2924</f>
        <v/>
      </c>
      <c r="D2921" s="13">
        <f>'دیده بان بازار'!D2924</f>
        <v/>
      </c>
      <c r="E2921" s="14">
        <f>'دیده بان بازار'!E2924</f>
        <v/>
      </c>
      <c r="F2921" s="13">
        <f>'دیده بان بازار'!F2924</f>
        <v/>
      </c>
      <c r="G2921" s="13">
        <f>'دیده بان بازار'!G2924</f>
        <v/>
      </c>
      <c r="H2921" s="13">
        <f>'دیده بان بازار'!H2924</f>
        <v/>
      </c>
      <c r="I2921" s="13">
        <f>'دیده بان بازار'!I2924</f>
        <v/>
      </c>
      <c r="J2921" s="13">
        <f>'دیده بان بازار'!J2924</f>
        <v/>
      </c>
      <c r="K2921" s="13">
        <f>'دیده بان بازار'!K2924</f>
        <v/>
      </c>
      <c r="L2921" s="13">
        <f>'دیده بان بازار'!L2924</f>
        <v/>
      </c>
      <c r="M2921" s="13">
        <f>'دیده بان بازار'!M2924</f>
        <v/>
      </c>
      <c r="N2921" s="13">
        <f>'دیده بان بازار'!N2924</f>
        <v/>
      </c>
      <c r="O2921" s="13">
        <f>'دیده بان بازار'!O2924</f>
        <v/>
      </c>
      <c r="P2921" s="13">
        <f>'دیده بان بازار'!P2924</f>
        <v/>
      </c>
      <c r="Q2921" s="13">
        <f>'دیده بان بازار'!Q2924</f>
        <v/>
      </c>
      <c r="R2921" s="13">
        <f>'دیده بان بازار'!R2924</f>
        <v/>
      </c>
      <c r="S2921" s="13">
        <f>'دیده بان بازار'!S2924</f>
        <v/>
      </c>
      <c r="T2921" s="13">
        <f>'دیده بان بازار'!T2924</f>
        <v/>
      </c>
      <c r="U2921" s="13">
        <f>'دیده بان بازار'!U2924</f>
        <v/>
      </c>
      <c r="V2921" s="13">
        <f>'دیده بان بازار'!V2924</f>
        <v/>
      </c>
      <c r="W2921" s="6">
        <f>'دیده بان بازار'!W2924</f>
        <v/>
      </c>
      <c r="X2921" s="11">
        <f>IFERROR(IF(OR(R2921&lt;=0,W2921&lt;=0,S2921&lt;=0,V2921&lt;=0),0,ROUND((S2921/R2921)/(V2921/W2921),2)),0)</f>
        <v/>
      </c>
      <c r="Y2921" s="11">
        <f>IFERROR(IF(OR(S2921&lt;=0,V2921&lt;=0),0,ROUND(S2921/V2921,2)),0)</f>
        <v/>
      </c>
      <c r="Z2921" s="11">
        <f>IFERROR(J2921-M2921,0)</f>
        <v/>
      </c>
      <c r="AA2921" s="11">
        <f>IFERROR(ROUND(MAX(0,MIN(100,((AB2921*0.2)+(AC2921*0.15)+(AD2921*0.15)+(AE2921*0.1)+(AF2921*0.1)+(AG2921*0.15)+(MIN(Y2921/3,1)*100*0.1)+(AI2921*0.05))*((AH2921/100)*0.25+0.75))),0),0)</f>
        <v/>
      </c>
      <c r="AB2921" s="11">
        <f>ROUND(MAX(0,MIN(100,((M2921+10)/20)*100)),0)</f>
        <v/>
      </c>
      <c r="AC2921" s="11">
        <f>IFERROR(IF(D2921&lt;=0,0,ROUND(COUNTIFS($D$4:$D$3359,"&lt;="&amp;D2921,$D$4:$D$3359,"&gt;0")/COUNTIF($D$4:$D$3359,"&gt;0")*100,0)),0)</f>
        <v/>
      </c>
      <c r="AD2921" s="11">
        <f>IF(E2921&lt;=0,0,ROUND(MAX(0,MIN(100,(LOG10(1+E2921/1000000000)/LOG10(101))*100)),0))</f>
        <v/>
      </c>
      <c r="AE2921" s="11">
        <f>IF(O2921=N2921,50,ROUND(MAX(0,MIN(100,((H2921-N2921)/(O2921-N2921))*100)),0))</f>
        <v/>
      </c>
      <c r="AF2921" s="11">
        <f>ROUND(MAX(0,MIN(100,50+((H2921-K2921)/K2921)*1000)),0)</f>
        <v/>
      </c>
      <c r="AG2921" s="11">
        <f>IFERROR(ROUND(MAX(0,MIN(100,50+25*LN(MAX(0.01,X2921)))),0),25)</f>
        <v/>
      </c>
      <c r="AH2921" s="11">
        <f>ROUND(IF(M2921&lt;=-30,0,IF(M2921&lt;=-20,20,IF(M2921&lt;=-10,50,100))),0)</f>
        <v/>
      </c>
      <c r="AI2921" s="11">
        <f>ROUND(MAX(0,MIN(100,50+(Z2921*10))),0)</f>
        <v/>
      </c>
      <c r="AJ2921" s="11">
        <f>IFERROR(IF(--AA2921&gt;=80,"خرید قوی",IF(--AA2921&gt;=70,"خرید مشروط",IF(--AA2921&gt;=60,"مراقبت",IF(--AA2921&gt;=45,"ضعیف","عدم ورود")))),"")</f>
        <v/>
      </c>
    </row>
    <row r="2922">
      <c r="A2922" s="15">
        <f>'دیده بان بازار'!A2925</f>
        <v/>
      </c>
      <c r="B2922" s="16">
        <f>'دیده بان بازار'!B2925</f>
        <v/>
      </c>
      <c r="C2922" s="16">
        <f>'دیده بان بازار'!C2925</f>
        <v/>
      </c>
      <c r="D2922" s="16">
        <f>'دیده بان بازار'!D2925</f>
        <v/>
      </c>
      <c r="E2922" s="17">
        <f>'دیده بان بازار'!E2925</f>
        <v/>
      </c>
      <c r="F2922" s="16">
        <f>'دیده بان بازار'!F2925</f>
        <v/>
      </c>
      <c r="G2922" s="16">
        <f>'دیده بان بازار'!G2925</f>
        <v/>
      </c>
      <c r="H2922" s="16">
        <f>'دیده بان بازار'!H2925</f>
        <v/>
      </c>
      <c r="I2922" s="16">
        <f>'دیده بان بازار'!I2925</f>
        <v/>
      </c>
      <c r="J2922" s="16">
        <f>'دیده بان بازار'!J2925</f>
        <v/>
      </c>
      <c r="K2922" s="16">
        <f>'دیده بان بازار'!K2925</f>
        <v/>
      </c>
      <c r="L2922" s="16">
        <f>'دیده بان بازار'!L2925</f>
        <v/>
      </c>
      <c r="M2922" s="16">
        <f>'دیده بان بازار'!M2925</f>
        <v/>
      </c>
      <c r="N2922" s="16">
        <f>'دیده بان بازار'!N2925</f>
        <v/>
      </c>
      <c r="O2922" s="16">
        <f>'دیده بان بازار'!O2925</f>
        <v/>
      </c>
      <c r="P2922" s="16">
        <f>'دیده بان بازار'!P2925</f>
        <v/>
      </c>
      <c r="Q2922" s="16">
        <f>'دیده بان بازار'!Q2925</f>
        <v/>
      </c>
      <c r="R2922" s="16">
        <f>'دیده بان بازار'!R2925</f>
        <v/>
      </c>
      <c r="S2922" s="16">
        <f>'دیده بان بازار'!S2925</f>
        <v/>
      </c>
      <c r="T2922" s="16">
        <f>'دیده بان بازار'!T2925</f>
        <v/>
      </c>
      <c r="U2922" s="16">
        <f>'دیده بان بازار'!U2925</f>
        <v/>
      </c>
      <c r="V2922" s="16">
        <f>'دیده بان بازار'!V2925</f>
        <v/>
      </c>
      <c r="W2922" s="7">
        <f>'دیده بان بازار'!W2925</f>
        <v/>
      </c>
      <c r="X2922" s="11">
        <f>IFERROR(IF(OR(R2922&lt;=0,W2922&lt;=0,S2922&lt;=0,V2922&lt;=0),0,ROUND((S2922/R2922)/(V2922/W2922),2)),0)</f>
        <v/>
      </c>
      <c r="Y2922" s="11">
        <f>IFERROR(IF(OR(S2922&lt;=0,V2922&lt;=0),0,ROUND(S2922/V2922,2)),0)</f>
        <v/>
      </c>
      <c r="Z2922" s="11">
        <f>IFERROR(J2922-M2922,0)</f>
        <v/>
      </c>
      <c r="AA2922" s="11">
        <f>IFERROR(ROUND(MAX(0,MIN(100,((AB2922*0.2)+(AC2922*0.15)+(AD2922*0.15)+(AE2922*0.1)+(AF2922*0.1)+(AG2922*0.15)+(MIN(Y2922/3,1)*100*0.1)+(AI2922*0.05))*((AH2922/100)*0.25+0.75))),0),0)</f>
        <v/>
      </c>
      <c r="AB2922" s="11">
        <f>ROUND(MAX(0,MIN(100,((M2922+10)/20)*100)),0)</f>
        <v/>
      </c>
      <c r="AC2922" s="11">
        <f>IFERROR(IF(D2922&lt;=0,0,ROUND(COUNTIFS($D$4:$D$3359,"&lt;="&amp;D2922,$D$4:$D$3359,"&gt;0")/COUNTIF($D$4:$D$3359,"&gt;0")*100,0)),0)</f>
        <v/>
      </c>
      <c r="AD2922" s="11">
        <f>IF(E2922&lt;=0,0,ROUND(MAX(0,MIN(100,(LOG10(1+E2922/1000000000)/LOG10(101))*100)),0))</f>
        <v/>
      </c>
      <c r="AE2922" s="11">
        <f>IF(O2922=N2922,50,ROUND(MAX(0,MIN(100,((H2922-N2922)/(O2922-N2922))*100)),0))</f>
        <v/>
      </c>
      <c r="AF2922" s="11">
        <f>ROUND(MAX(0,MIN(100,50+((H2922-K2922)/K2922)*1000)),0)</f>
        <v/>
      </c>
      <c r="AG2922" s="11">
        <f>IFERROR(ROUND(MAX(0,MIN(100,50+25*LN(MAX(0.01,X2922)))),0),25)</f>
        <v/>
      </c>
      <c r="AH2922" s="11">
        <f>ROUND(IF(M2922&lt;=-30,0,IF(M2922&lt;=-20,20,IF(M2922&lt;=-10,50,100))),0)</f>
        <v/>
      </c>
      <c r="AI2922" s="11">
        <f>ROUND(MAX(0,MIN(100,50+(Z2922*10))),0)</f>
        <v/>
      </c>
      <c r="AJ2922" s="11">
        <f>IFERROR(IF(--AA2922&gt;=80,"خرید قوی",IF(--AA2922&gt;=70,"خرید مشروط",IF(--AA2922&gt;=60,"مراقبت",IF(--AA2922&gt;=45,"ضعیف","عدم ورود")))),"")</f>
        <v/>
      </c>
    </row>
    <row r="2923">
      <c r="A2923" s="12">
        <f>'دیده بان بازار'!A2926</f>
        <v/>
      </c>
      <c r="B2923" s="13">
        <f>'دیده بان بازار'!B2926</f>
        <v/>
      </c>
      <c r="C2923" s="13">
        <f>'دیده بان بازار'!C2926</f>
        <v/>
      </c>
      <c r="D2923" s="13">
        <f>'دیده بان بازار'!D2926</f>
        <v/>
      </c>
      <c r="E2923" s="14">
        <f>'دیده بان بازار'!E2926</f>
        <v/>
      </c>
      <c r="F2923" s="13">
        <f>'دیده بان بازار'!F2926</f>
        <v/>
      </c>
      <c r="G2923" s="13">
        <f>'دیده بان بازار'!G2926</f>
        <v/>
      </c>
      <c r="H2923" s="13">
        <f>'دیده بان بازار'!H2926</f>
        <v/>
      </c>
      <c r="I2923" s="13">
        <f>'دیده بان بازار'!I2926</f>
        <v/>
      </c>
      <c r="J2923" s="13">
        <f>'دیده بان بازار'!J2926</f>
        <v/>
      </c>
      <c r="K2923" s="13">
        <f>'دیده بان بازار'!K2926</f>
        <v/>
      </c>
      <c r="L2923" s="13">
        <f>'دیده بان بازار'!L2926</f>
        <v/>
      </c>
      <c r="M2923" s="13">
        <f>'دیده بان بازار'!M2926</f>
        <v/>
      </c>
      <c r="N2923" s="13">
        <f>'دیده بان بازار'!N2926</f>
        <v/>
      </c>
      <c r="O2923" s="13">
        <f>'دیده بان بازار'!O2926</f>
        <v/>
      </c>
      <c r="P2923" s="13">
        <f>'دیده بان بازار'!P2926</f>
        <v/>
      </c>
      <c r="Q2923" s="13">
        <f>'دیده بان بازار'!Q2926</f>
        <v/>
      </c>
      <c r="R2923" s="13">
        <f>'دیده بان بازار'!R2926</f>
        <v/>
      </c>
      <c r="S2923" s="13">
        <f>'دیده بان بازار'!S2926</f>
        <v/>
      </c>
      <c r="T2923" s="13">
        <f>'دیده بان بازار'!T2926</f>
        <v/>
      </c>
      <c r="U2923" s="13">
        <f>'دیده بان بازار'!U2926</f>
        <v/>
      </c>
      <c r="V2923" s="13">
        <f>'دیده بان بازار'!V2926</f>
        <v/>
      </c>
      <c r="W2923" s="6">
        <f>'دیده بان بازار'!W2926</f>
        <v/>
      </c>
      <c r="X2923" s="11">
        <f>IFERROR(IF(OR(R2923&lt;=0,W2923&lt;=0,S2923&lt;=0,V2923&lt;=0),0,ROUND((S2923/R2923)/(V2923/W2923),2)),0)</f>
        <v/>
      </c>
      <c r="Y2923" s="11">
        <f>IFERROR(IF(OR(S2923&lt;=0,V2923&lt;=0),0,ROUND(S2923/V2923,2)),0)</f>
        <v/>
      </c>
      <c r="Z2923" s="11">
        <f>IFERROR(J2923-M2923,0)</f>
        <v/>
      </c>
      <c r="AA2923" s="11">
        <f>IFERROR(ROUND(MAX(0,MIN(100,((AB2923*0.2)+(AC2923*0.15)+(AD2923*0.15)+(AE2923*0.1)+(AF2923*0.1)+(AG2923*0.15)+(MIN(Y2923/3,1)*100*0.1)+(AI2923*0.05))*((AH2923/100)*0.25+0.75))),0),0)</f>
        <v/>
      </c>
      <c r="AB2923" s="11">
        <f>ROUND(MAX(0,MIN(100,((M2923+10)/20)*100)),0)</f>
        <v/>
      </c>
      <c r="AC2923" s="11">
        <f>IFERROR(IF(D2923&lt;=0,0,ROUND(COUNTIFS($D$4:$D$3359,"&lt;="&amp;D2923,$D$4:$D$3359,"&gt;0")/COUNTIF($D$4:$D$3359,"&gt;0")*100,0)),0)</f>
        <v/>
      </c>
      <c r="AD2923" s="11">
        <f>IF(E2923&lt;=0,0,ROUND(MAX(0,MIN(100,(LOG10(1+E2923/1000000000)/LOG10(101))*100)),0))</f>
        <v/>
      </c>
      <c r="AE2923" s="11">
        <f>IF(O2923=N2923,50,ROUND(MAX(0,MIN(100,((H2923-N2923)/(O2923-N2923))*100)),0))</f>
        <v/>
      </c>
      <c r="AF2923" s="11">
        <f>ROUND(MAX(0,MIN(100,50+((H2923-K2923)/K2923)*1000)),0)</f>
        <v/>
      </c>
      <c r="AG2923" s="11">
        <f>IFERROR(ROUND(MAX(0,MIN(100,50+25*LN(MAX(0.01,X2923)))),0),25)</f>
        <v/>
      </c>
      <c r="AH2923" s="11">
        <f>ROUND(IF(M2923&lt;=-30,0,IF(M2923&lt;=-20,20,IF(M2923&lt;=-10,50,100))),0)</f>
        <v/>
      </c>
      <c r="AI2923" s="11">
        <f>ROUND(MAX(0,MIN(100,50+(Z2923*10))),0)</f>
        <v/>
      </c>
      <c r="AJ2923" s="11">
        <f>IFERROR(IF(--AA2923&gt;=80,"خرید قوی",IF(--AA2923&gt;=70,"خرید مشروط",IF(--AA2923&gt;=60,"مراقبت",IF(--AA2923&gt;=45,"ضعیف","عدم ورود")))),"")</f>
        <v/>
      </c>
    </row>
    <row r="2924">
      <c r="A2924" s="15">
        <f>'دیده بان بازار'!A2927</f>
        <v/>
      </c>
      <c r="B2924" s="16">
        <f>'دیده بان بازار'!B2927</f>
        <v/>
      </c>
      <c r="C2924" s="16">
        <f>'دیده بان بازار'!C2927</f>
        <v/>
      </c>
      <c r="D2924" s="16">
        <f>'دیده بان بازار'!D2927</f>
        <v/>
      </c>
      <c r="E2924" s="17">
        <f>'دیده بان بازار'!E2927</f>
        <v/>
      </c>
      <c r="F2924" s="16">
        <f>'دیده بان بازار'!F2927</f>
        <v/>
      </c>
      <c r="G2924" s="16">
        <f>'دیده بان بازار'!G2927</f>
        <v/>
      </c>
      <c r="H2924" s="16">
        <f>'دیده بان بازار'!H2927</f>
        <v/>
      </c>
      <c r="I2924" s="16">
        <f>'دیده بان بازار'!I2927</f>
        <v/>
      </c>
      <c r="J2924" s="16">
        <f>'دیده بان بازار'!J2927</f>
        <v/>
      </c>
      <c r="K2924" s="16">
        <f>'دیده بان بازار'!K2927</f>
        <v/>
      </c>
      <c r="L2924" s="16">
        <f>'دیده بان بازار'!L2927</f>
        <v/>
      </c>
      <c r="M2924" s="16">
        <f>'دیده بان بازار'!M2927</f>
        <v/>
      </c>
      <c r="N2924" s="16">
        <f>'دیده بان بازار'!N2927</f>
        <v/>
      </c>
      <c r="O2924" s="16">
        <f>'دیده بان بازار'!O2927</f>
        <v/>
      </c>
      <c r="P2924" s="16">
        <f>'دیده بان بازار'!P2927</f>
        <v/>
      </c>
      <c r="Q2924" s="16">
        <f>'دیده بان بازار'!Q2927</f>
        <v/>
      </c>
      <c r="R2924" s="16">
        <f>'دیده بان بازار'!R2927</f>
        <v/>
      </c>
      <c r="S2924" s="16">
        <f>'دیده بان بازار'!S2927</f>
        <v/>
      </c>
      <c r="T2924" s="16">
        <f>'دیده بان بازار'!T2927</f>
        <v/>
      </c>
      <c r="U2924" s="16">
        <f>'دیده بان بازار'!U2927</f>
        <v/>
      </c>
      <c r="V2924" s="16">
        <f>'دیده بان بازار'!V2927</f>
        <v/>
      </c>
      <c r="W2924" s="7">
        <f>'دیده بان بازار'!W2927</f>
        <v/>
      </c>
      <c r="X2924" s="11">
        <f>IFERROR(IF(OR(R2924&lt;=0,W2924&lt;=0,S2924&lt;=0,V2924&lt;=0),0,ROUND((S2924/R2924)/(V2924/W2924),2)),0)</f>
        <v/>
      </c>
      <c r="Y2924" s="11">
        <f>IFERROR(IF(OR(S2924&lt;=0,V2924&lt;=0),0,ROUND(S2924/V2924,2)),0)</f>
        <v/>
      </c>
      <c r="Z2924" s="11">
        <f>IFERROR(J2924-M2924,0)</f>
        <v/>
      </c>
      <c r="AA2924" s="11">
        <f>IFERROR(ROUND(MAX(0,MIN(100,((AB2924*0.2)+(AC2924*0.15)+(AD2924*0.15)+(AE2924*0.1)+(AF2924*0.1)+(AG2924*0.15)+(MIN(Y2924/3,1)*100*0.1)+(AI2924*0.05))*((AH2924/100)*0.25+0.75))),0),0)</f>
        <v/>
      </c>
      <c r="AB2924" s="11">
        <f>ROUND(MAX(0,MIN(100,((M2924+10)/20)*100)),0)</f>
        <v/>
      </c>
      <c r="AC2924" s="11">
        <f>IFERROR(IF(D2924&lt;=0,0,ROUND(COUNTIFS($D$4:$D$3359,"&lt;="&amp;D2924,$D$4:$D$3359,"&gt;0")/COUNTIF($D$4:$D$3359,"&gt;0")*100,0)),0)</f>
        <v/>
      </c>
      <c r="AD2924" s="11">
        <f>IF(E2924&lt;=0,0,ROUND(MAX(0,MIN(100,(LOG10(1+E2924/1000000000)/LOG10(101))*100)),0))</f>
        <v/>
      </c>
      <c r="AE2924" s="11">
        <f>IF(O2924=N2924,50,ROUND(MAX(0,MIN(100,((H2924-N2924)/(O2924-N2924))*100)),0))</f>
        <v/>
      </c>
      <c r="AF2924" s="11">
        <f>ROUND(MAX(0,MIN(100,50+((H2924-K2924)/K2924)*1000)),0)</f>
        <v/>
      </c>
      <c r="AG2924" s="11">
        <f>IFERROR(ROUND(MAX(0,MIN(100,50+25*LN(MAX(0.01,X2924)))),0),25)</f>
        <v/>
      </c>
      <c r="AH2924" s="11">
        <f>ROUND(IF(M2924&lt;=-30,0,IF(M2924&lt;=-20,20,IF(M2924&lt;=-10,50,100))),0)</f>
        <v/>
      </c>
      <c r="AI2924" s="11">
        <f>ROUND(MAX(0,MIN(100,50+(Z2924*10))),0)</f>
        <v/>
      </c>
      <c r="AJ2924" s="11">
        <f>IFERROR(IF(--AA2924&gt;=80,"خرید قوی",IF(--AA2924&gt;=70,"خرید مشروط",IF(--AA2924&gt;=60,"مراقبت",IF(--AA2924&gt;=45,"ضعیف","عدم ورود")))),"")</f>
        <v/>
      </c>
    </row>
    <row r="2925">
      <c r="A2925" s="12">
        <f>'دیده بان بازار'!A2928</f>
        <v/>
      </c>
      <c r="B2925" s="13">
        <f>'دیده بان بازار'!B2928</f>
        <v/>
      </c>
      <c r="C2925" s="13">
        <f>'دیده بان بازار'!C2928</f>
        <v/>
      </c>
      <c r="D2925" s="13">
        <f>'دیده بان بازار'!D2928</f>
        <v/>
      </c>
      <c r="E2925" s="14">
        <f>'دیده بان بازار'!E2928</f>
        <v/>
      </c>
      <c r="F2925" s="13">
        <f>'دیده بان بازار'!F2928</f>
        <v/>
      </c>
      <c r="G2925" s="13">
        <f>'دیده بان بازار'!G2928</f>
        <v/>
      </c>
      <c r="H2925" s="13">
        <f>'دیده بان بازار'!H2928</f>
        <v/>
      </c>
      <c r="I2925" s="13">
        <f>'دیده بان بازار'!I2928</f>
        <v/>
      </c>
      <c r="J2925" s="13">
        <f>'دیده بان بازار'!J2928</f>
        <v/>
      </c>
      <c r="K2925" s="13">
        <f>'دیده بان بازار'!K2928</f>
        <v/>
      </c>
      <c r="L2925" s="13">
        <f>'دیده بان بازار'!L2928</f>
        <v/>
      </c>
      <c r="M2925" s="13">
        <f>'دیده بان بازار'!M2928</f>
        <v/>
      </c>
      <c r="N2925" s="13">
        <f>'دیده بان بازار'!N2928</f>
        <v/>
      </c>
      <c r="O2925" s="13">
        <f>'دیده بان بازار'!O2928</f>
        <v/>
      </c>
      <c r="P2925" s="13">
        <f>'دیده بان بازار'!P2928</f>
        <v/>
      </c>
      <c r="Q2925" s="13">
        <f>'دیده بان بازار'!Q2928</f>
        <v/>
      </c>
      <c r="R2925" s="13">
        <f>'دیده بان بازار'!R2928</f>
        <v/>
      </c>
      <c r="S2925" s="13">
        <f>'دیده بان بازار'!S2928</f>
        <v/>
      </c>
      <c r="T2925" s="13">
        <f>'دیده بان بازار'!T2928</f>
        <v/>
      </c>
      <c r="U2925" s="13">
        <f>'دیده بان بازار'!U2928</f>
        <v/>
      </c>
      <c r="V2925" s="13">
        <f>'دیده بان بازار'!V2928</f>
        <v/>
      </c>
      <c r="W2925" s="6">
        <f>'دیده بان بازار'!W2928</f>
        <v/>
      </c>
      <c r="X2925" s="11">
        <f>IFERROR(IF(OR(R2925&lt;=0,W2925&lt;=0,S2925&lt;=0,V2925&lt;=0),0,ROUND((S2925/R2925)/(V2925/W2925),2)),0)</f>
        <v/>
      </c>
      <c r="Y2925" s="11">
        <f>IFERROR(IF(OR(S2925&lt;=0,V2925&lt;=0),0,ROUND(S2925/V2925,2)),0)</f>
        <v/>
      </c>
      <c r="Z2925" s="11">
        <f>IFERROR(J2925-M2925,0)</f>
        <v/>
      </c>
      <c r="AA2925" s="11">
        <f>IFERROR(ROUND(MAX(0,MIN(100,((AB2925*0.2)+(AC2925*0.15)+(AD2925*0.15)+(AE2925*0.1)+(AF2925*0.1)+(AG2925*0.15)+(MIN(Y2925/3,1)*100*0.1)+(AI2925*0.05))*((AH2925/100)*0.25+0.75))),0),0)</f>
        <v/>
      </c>
      <c r="AB2925" s="11">
        <f>ROUND(MAX(0,MIN(100,((M2925+10)/20)*100)),0)</f>
        <v/>
      </c>
      <c r="AC2925" s="11">
        <f>IFERROR(IF(D2925&lt;=0,0,ROUND(COUNTIFS($D$4:$D$3359,"&lt;="&amp;D2925,$D$4:$D$3359,"&gt;0")/COUNTIF($D$4:$D$3359,"&gt;0")*100,0)),0)</f>
        <v/>
      </c>
      <c r="AD2925" s="11">
        <f>IF(E2925&lt;=0,0,ROUND(MAX(0,MIN(100,(LOG10(1+E2925/1000000000)/LOG10(101))*100)),0))</f>
        <v/>
      </c>
      <c r="AE2925" s="11">
        <f>IF(O2925=N2925,50,ROUND(MAX(0,MIN(100,((H2925-N2925)/(O2925-N2925))*100)),0))</f>
        <v/>
      </c>
      <c r="AF2925" s="11">
        <f>ROUND(MAX(0,MIN(100,50+((H2925-K2925)/K2925)*1000)),0)</f>
        <v/>
      </c>
      <c r="AG2925" s="11">
        <f>IFERROR(ROUND(MAX(0,MIN(100,50+25*LN(MAX(0.01,X2925)))),0),25)</f>
        <v/>
      </c>
      <c r="AH2925" s="11">
        <f>ROUND(IF(M2925&lt;=-30,0,IF(M2925&lt;=-20,20,IF(M2925&lt;=-10,50,100))),0)</f>
        <v/>
      </c>
      <c r="AI2925" s="11">
        <f>ROUND(MAX(0,MIN(100,50+(Z2925*10))),0)</f>
        <v/>
      </c>
      <c r="AJ2925" s="11">
        <f>IFERROR(IF(--AA2925&gt;=80,"خرید قوی",IF(--AA2925&gt;=70,"خرید مشروط",IF(--AA2925&gt;=60,"مراقبت",IF(--AA2925&gt;=45,"ضعیف","عدم ورود")))),"")</f>
        <v/>
      </c>
    </row>
    <row r="2926">
      <c r="A2926" s="15">
        <f>'دیده بان بازار'!A2929</f>
        <v/>
      </c>
      <c r="B2926" s="16">
        <f>'دیده بان بازار'!B2929</f>
        <v/>
      </c>
      <c r="C2926" s="16">
        <f>'دیده بان بازار'!C2929</f>
        <v/>
      </c>
      <c r="D2926" s="16">
        <f>'دیده بان بازار'!D2929</f>
        <v/>
      </c>
      <c r="E2926" s="17">
        <f>'دیده بان بازار'!E2929</f>
        <v/>
      </c>
      <c r="F2926" s="16">
        <f>'دیده بان بازار'!F2929</f>
        <v/>
      </c>
      <c r="G2926" s="16">
        <f>'دیده بان بازار'!G2929</f>
        <v/>
      </c>
      <c r="H2926" s="16">
        <f>'دیده بان بازار'!H2929</f>
        <v/>
      </c>
      <c r="I2926" s="16">
        <f>'دیده بان بازار'!I2929</f>
        <v/>
      </c>
      <c r="J2926" s="16">
        <f>'دیده بان بازار'!J2929</f>
        <v/>
      </c>
      <c r="K2926" s="16">
        <f>'دیده بان بازار'!K2929</f>
        <v/>
      </c>
      <c r="L2926" s="16">
        <f>'دیده بان بازار'!L2929</f>
        <v/>
      </c>
      <c r="M2926" s="16">
        <f>'دیده بان بازار'!M2929</f>
        <v/>
      </c>
      <c r="N2926" s="16">
        <f>'دیده بان بازار'!N2929</f>
        <v/>
      </c>
      <c r="O2926" s="16">
        <f>'دیده بان بازار'!O2929</f>
        <v/>
      </c>
      <c r="P2926" s="16">
        <f>'دیده بان بازار'!P2929</f>
        <v/>
      </c>
      <c r="Q2926" s="16">
        <f>'دیده بان بازار'!Q2929</f>
        <v/>
      </c>
      <c r="R2926" s="16">
        <f>'دیده بان بازار'!R2929</f>
        <v/>
      </c>
      <c r="S2926" s="16">
        <f>'دیده بان بازار'!S2929</f>
        <v/>
      </c>
      <c r="T2926" s="16">
        <f>'دیده بان بازار'!T2929</f>
        <v/>
      </c>
      <c r="U2926" s="16">
        <f>'دیده بان بازار'!U2929</f>
        <v/>
      </c>
      <c r="V2926" s="16">
        <f>'دیده بان بازار'!V2929</f>
        <v/>
      </c>
      <c r="W2926" s="7">
        <f>'دیده بان بازار'!W2929</f>
        <v/>
      </c>
      <c r="X2926" s="11">
        <f>IFERROR(IF(OR(R2926&lt;=0,W2926&lt;=0,S2926&lt;=0,V2926&lt;=0),0,ROUND((S2926/R2926)/(V2926/W2926),2)),0)</f>
        <v/>
      </c>
      <c r="Y2926" s="11">
        <f>IFERROR(IF(OR(S2926&lt;=0,V2926&lt;=0),0,ROUND(S2926/V2926,2)),0)</f>
        <v/>
      </c>
      <c r="Z2926" s="11">
        <f>IFERROR(J2926-M2926,0)</f>
        <v/>
      </c>
      <c r="AA2926" s="11">
        <f>IFERROR(ROUND(MAX(0,MIN(100,((AB2926*0.2)+(AC2926*0.15)+(AD2926*0.15)+(AE2926*0.1)+(AF2926*0.1)+(AG2926*0.15)+(MIN(Y2926/3,1)*100*0.1)+(AI2926*0.05))*((AH2926/100)*0.25+0.75))),0),0)</f>
        <v/>
      </c>
      <c r="AB2926" s="11">
        <f>ROUND(MAX(0,MIN(100,((M2926+10)/20)*100)),0)</f>
        <v/>
      </c>
      <c r="AC2926" s="11">
        <f>IFERROR(IF(D2926&lt;=0,0,ROUND(COUNTIFS($D$4:$D$3359,"&lt;="&amp;D2926,$D$4:$D$3359,"&gt;0")/COUNTIF($D$4:$D$3359,"&gt;0")*100,0)),0)</f>
        <v/>
      </c>
      <c r="AD2926" s="11">
        <f>IF(E2926&lt;=0,0,ROUND(MAX(0,MIN(100,(LOG10(1+E2926/1000000000)/LOG10(101))*100)),0))</f>
        <v/>
      </c>
      <c r="AE2926" s="11">
        <f>IF(O2926=N2926,50,ROUND(MAX(0,MIN(100,((H2926-N2926)/(O2926-N2926))*100)),0))</f>
        <v/>
      </c>
      <c r="AF2926" s="11">
        <f>ROUND(MAX(0,MIN(100,50+((H2926-K2926)/K2926)*1000)),0)</f>
        <v/>
      </c>
      <c r="AG2926" s="11">
        <f>IFERROR(ROUND(MAX(0,MIN(100,50+25*LN(MAX(0.01,X2926)))),0),25)</f>
        <v/>
      </c>
      <c r="AH2926" s="11">
        <f>ROUND(IF(M2926&lt;=-30,0,IF(M2926&lt;=-20,20,IF(M2926&lt;=-10,50,100))),0)</f>
        <v/>
      </c>
      <c r="AI2926" s="11">
        <f>ROUND(MAX(0,MIN(100,50+(Z2926*10))),0)</f>
        <v/>
      </c>
      <c r="AJ2926" s="11">
        <f>IFERROR(IF(--AA2926&gt;=80,"خرید قوی",IF(--AA2926&gt;=70,"خرید مشروط",IF(--AA2926&gt;=60,"مراقبت",IF(--AA2926&gt;=45,"ضعیف","عدم ورود")))),"")</f>
        <v/>
      </c>
    </row>
    <row r="2927">
      <c r="A2927" s="15">
        <f>'دیده بان بازار'!A2930</f>
        <v/>
      </c>
      <c r="B2927" s="16">
        <f>'دیده بان بازار'!B2930</f>
        <v/>
      </c>
      <c r="C2927" s="16">
        <f>'دیده بان بازار'!C2930</f>
        <v/>
      </c>
      <c r="D2927" s="16">
        <f>'دیده بان بازار'!D2930</f>
        <v/>
      </c>
      <c r="E2927" s="17">
        <f>'دیده بان بازار'!E2930</f>
        <v/>
      </c>
      <c r="F2927" s="16">
        <f>'دیده بان بازار'!F2930</f>
        <v/>
      </c>
      <c r="G2927" s="16">
        <f>'دیده بان بازار'!G2930</f>
        <v/>
      </c>
      <c r="H2927" s="16">
        <f>'دیده بان بازار'!H2930</f>
        <v/>
      </c>
      <c r="I2927" s="16">
        <f>'دیده بان بازار'!I2930</f>
        <v/>
      </c>
      <c r="J2927" s="16">
        <f>'دیده بان بازار'!J2930</f>
        <v/>
      </c>
      <c r="K2927" s="16">
        <f>'دیده بان بازار'!K2930</f>
        <v/>
      </c>
      <c r="L2927" s="16">
        <f>'دیده بان بازار'!L2930</f>
        <v/>
      </c>
      <c r="M2927" s="16">
        <f>'دیده بان بازار'!M2930</f>
        <v/>
      </c>
      <c r="N2927" s="16">
        <f>'دیده بان بازار'!N2930</f>
        <v/>
      </c>
      <c r="O2927" s="16">
        <f>'دیده بان بازار'!O2930</f>
        <v/>
      </c>
      <c r="P2927" s="16">
        <f>'دیده بان بازار'!P2930</f>
        <v/>
      </c>
      <c r="Q2927" s="16">
        <f>'دیده بان بازار'!Q2930</f>
        <v/>
      </c>
      <c r="R2927" s="16">
        <f>'دیده بان بازار'!R2930</f>
        <v/>
      </c>
      <c r="S2927" s="16">
        <f>'دیده بان بازار'!S2930</f>
        <v/>
      </c>
      <c r="T2927" s="16">
        <f>'دیده بان بازار'!T2930</f>
        <v/>
      </c>
      <c r="U2927" s="16">
        <f>'دیده بان بازار'!U2930</f>
        <v/>
      </c>
      <c r="V2927" s="16">
        <f>'دیده بان بازار'!V2930</f>
        <v/>
      </c>
      <c r="W2927" s="7">
        <f>'دیده بان بازار'!W2930</f>
        <v/>
      </c>
      <c r="X2927" s="11">
        <f>IFERROR(IF(OR(R2927&lt;=0,W2927&lt;=0,S2927&lt;=0,V2927&lt;=0),0,ROUND((S2927/R2927)/(V2927/W2927),2)),0)</f>
        <v/>
      </c>
      <c r="Y2927" s="11">
        <f>IFERROR(IF(OR(S2927&lt;=0,V2927&lt;=0),0,ROUND(S2927/V2927,2)),0)</f>
        <v/>
      </c>
      <c r="Z2927" s="11">
        <f>IFERROR(J2927-M2927,0)</f>
        <v/>
      </c>
      <c r="AA2927" s="11">
        <f>IFERROR(ROUND(MAX(0,MIN(100,((AB2927*0.2)+(AC2927*0.15)+(AD2927*0.15)+(AE2927*0.1)+(AF2927*0.1)+(AG2927*0.15)+(MIN(Y2927/3,1)*100*0.1)+(AI2927*0.05))*((AH2927/100)*0.25+0.75))),0),0)</f>
        <v/>
      </c>
      <c r="AB2927" s="11">
        <f>ROUND(MAX(0,MIN(100,((M2927+10)/20)*100)),0)</f>
        <v/>
      </c>
      <c r="AC2927" s="11">
        <f>IFERROR(IF(D2927&lt;=0,0,ROUND(COUNTIFS($D$4:$D$3359,"&lt;="&amp;D2927,$D$4:$D$3359,"&gt;0")/COUNTIF($D$4:$D$3359,"&gt;0")*100,0)),0)</f>
        <v/>
      </c>
      <c r="AD2927" s="11">
        <f>IF(E2927&lt;=0,0,ROUND(MAX(0,MIN(100,(LOG10(1+E2927/1000000000)/LOG10(101))*100)),0))</f>
        <v/>
      </c>
      <c r="AE2927" s="11">
        <f>IF(O2927=N2927,50,ROUND(MAX(0,MIN(100,((H2927-N2927)/(O2927-N2927))*100)),0))</f>
        <v/>
      </c>
      <c r="AF2927" s="11">
        <f>ROUND(MAX(0,MIN(100,50+((H2927-K2927)/K2927)*1000)),0)</f>
        <v/>
      </c>
      <c r="AG2927" s="11">
        <f>IFERROR(ROUND(MAX(0,MIN(100,50+25*LN(MAX(0.01,X2927)))),0),25)</f>
        <v/>
      </c>
      <c r="AH2927" s="11">
        <f>ROUND(IF(M2927&lt;=-30,0,IF(M2927&lt;=-20,20,IF(M2927&lt;=-10,50,100))),0)</f>
        <v/>
      </c>
      <c r="AI2927" s="11">
        <f>ROUND(MAX(0,MIN(100,50+(Z2927*10))),0)</f>
        <v/>
      </c>
      <c r="AJ2927" s="11">
        <f>IFERROR(IF(--AA2927&gt;=80,"خرید قوی",IF(--AA2927&gt;=70,"خرید مشروط",IF(--AA2927&gt;=60,"مراقبت",IF(--AA2927&gt;=45,"ضعیف","عدم ورود")))),"")</f>
        <v/>
      </c>
    </row>
    <row r="2928">
      <c r="A2928" s="12">
        <f>'دیده بان بازار'!A2931</f>
        <v/>
      </c>
      <c r="B2928" s="13">
        <f>'دیده بان بازار'!B2931</f>
        <v/>
      </c>
      <c r="C2928" s="13">
        <f>'دیده بان بازار'!C2931</f>
        <v/>
      </c>
      <c r="D2928" s="13">
        <f>'دیده بان بازار'!D2931</f>
        <v/>
      </c>
      <c r="E2928" s="14">
        <f>'دیده بان بازار'!E2931</f>
        <v/>
      </c>
      <c r="F2928" s="13">
        <f>'دیده بان بازار'!F2931</f>
        <v/>
      </c>
      <c r="G2928" s="13">
        <f>'دیده بان بازار'!G2931</f>
        <v/>
      </c>
      <c r="H2928" s="13">
        <f>'دیده بان بازار'!H2931</f>
        <v/>
      </c>
      <c r="I2928" s="13">
        <f>'دیده بان بازار'!I2931</f>
        <v/>
      </c>
      <c r="J2928" s="13">
        <f>'دیده بان بازار'!J2931</f>
        <v/>
      </c>
      <c r="K2928" s="13">
        <f>'دیده بان بازار'!K2931</f>
        <v/>
      </c>
      <c r="L2928" s="13">
        <f>'دیده بان بازار'!L2931</f>
        <v/>
      </c>
      <c r="M2928" s="13">
        <f>'دیده بان بازار'!M2931</f>
        <v/>
      </c>
      <c r="N2928" s="13">
        <f>'دیده بان بازار'!N2931</f>
        <v/>
      </c>
      <c r="O2928" s="13">
        <f>'دیده بان بازار'!O2931</f>
        <v/>
      </c>
      <c r="P2928" s="13">
        <f>'دیده بان بازار'!P2931</f>
        <v/>
      </c>
      <c r="Q2928" s="13">
        <f>'دیده بان بازار'!Q2931</f>
        <v/>
      </c>
      <c r="R2928" s="13">
        <f>'دیده بان بازار'!R2931</f>
        <v/>
      </c>
      <c r="S2928" s="13">
        <f>'دیده بان بازار'!S2931</f>
        <v/>
      </c>
      <c r="T2928" s="13">
        <f>'دیده بان بازار'!T2931</f>
        <v/>
      </c>
      <c r="U2928" s="13">
        <f>'دیده بان بازار'!U2931</f>
        <v/>
      </c>
      <c r="V2928" s="13">
        <f>'دیده بان بازار'!V2931</f>
        <v/>
      </c>
      <c r="W2928" s="6">
        <f>'دیده بان بازار'!W2931</f>
        <v/>
      </c>
      <c r="X2928" s="11">
        <f>IFERROR(IF(OR(R2928&lt;=0,W2928&lt;=0,S2928&lt;=0,V2928&lt;=0),0,ROUND((S2928/R2928)/(V2928/W2928),2)),0)</f>
        <v/>
      </c>
      <c r="Y2928" s="11">
        <f>IFERROR(IF(OR(S2928&lt;=0,V2928&lt;=0),0,ROUND(S2928/V2928,2)),0)</f>
        <v/>
      </c>
      <c r="Z2928" s="11">
        <f>IFERROR(J2928-M2928,0)</f>
        <v/>
      </c>
      <c r="AA2928" s="11">
        <f>IFERROR(ROUND(MAX(0,MIN(100,((AB2928*0.2)+(AC2928*0.15)+(AD2928*0.15)+(AE2928*0.1)+(AF2928*0.1)+(AG2928*0.15)+(MIN(Y2928/3,1)*100*0.1)+(AI2928*0.05))*((AH2928/100)*0.25+0.75))),0),0)</f>
        <v/>
      </c>
      <c r="AB2928" s="11">
        <f>ROUND(MAX(0,MIN(100,((M2928+10)/20)*100)),0)</f>
        <v/>
      </c>
      <c r="AC2928" s="11">
        <f>IFERROR(IF(D2928&lt;=0,0,ROUND(COUNTIFS($D$4:$D$3359,"&lt;="&amp;D2928,$D$4:$D$3359,"&gt;0")/COUNTIF($D$4:$D$3359,"&gt;0")*100,0)),0)</f>
        <v/>
      </c>
      <c r="AD2928" s="11">
        <f>IF(E2928&lt;=0,0,ROUND(MAX(0,MIN(100,(LOG10(1+E2928/1000000000)/LOG10(101))*100)),0))</f>
        <v/>
      </c>
      <c r="AE2928" s="11">
        <f>IF(O2928=N2928,50,ROUND(MAX(0,MIN(100,((H2928-N2928)/(O2928-N2928))*100)),0))</f>
        <v/>
      </c>
      <c r="AF2928" s="11">
        <f>ROUND(MAX(0,MIN(100,50+((H2928-K2928)/K2928)*1000)),0)</f>
        <v/>
      </c>
      <c r="AG2928" s="11">
        <f>IFERROR(ROUND(MAX(0,MIN(100,50+25*LN(MAX(0.01,X2928)))),0),25)</f>
        <v/>
      </c>
      <c r="AH2928" s="11">
        <f>ROUND(IF(M2928&lt;=-30,0,IF(M2928&lt;=-20,20,IF(M2928&lt;=-10,50,100))),0)</f>
        <v/>
      </c>
      <c r="AI2928" s="11">
        <f>ROUND(MAX(0,MIN(100,50+(Z2928*10))),0)</f>
        <v/>
      </c>
      <c r="AJ2928" s="11">
        <f>IFERROR(IF(--AA2928&gt;=80,"خرید قوی",IF(--AA2928&gt;=70,"خرید مشروط",IF(--AA2928&gt;=60,"مراقبت",IF(--AA2928&gt;=45,"ضعیف","عدم ورود")))),"")</f>
        <v/>
      </c>
    </row>
    <row r="2929">
      <c r="A2929" s="15">
        <f>'دیده بان بازار'!A2932</f>
        <v/>
      </c>
      <c r="B2929" s="16">
        <f>'دیده بان بازار'!B2932</f>
        <v/>
      </c>
      <c r="C2929" s="16">
        <f>'دیده بان بازار'!C2932</f>
        <v/>
      </c>
      <c r="D2929" s="16">
        <f>'دیده بان بازار'!D2932</f>
        <v/>
      </c>
      <c r="E2929" s="17">
        <f>'دیده بان بازار'!E2932</f>
        <v/>
      </c>
      <c r="F2929" s="16">
        <f>'دیده بان بازار'!F2932</f>
        <v/>
      </c>
      <c r="G2929" s="16">
        <f>'دیده بان بازار'!G2932</f>
        <v/>
      </c>
      <c r="H2929" s="16">
        <f>'دیده بان بازار'!H2932</f>
        <v/>
      </c>
      <c r="I2929" s="16">
        <f>'دیده بان بازار'!I2932</f>
        <v/>
      </c>
      <c r="J2929" s="16">
        <f>'دیده بان بازار'!J2932</f>
        <v/>
      </c>
      <c r="K2929" s="16">
        <f>'دیده بان بازار'!K2932</f>
        <v/>
      </c>
      <c r="L2929" s="16">
        <f>'دیده بان بازار'!L2932</f>
        <v/>
      </c>
      <c r="M2929" s="16">
        <f>'دیده بان بازار'!M2932</f>
        <v/>
      </c>
      <c r="N2929" s="16">
        <f>'دیده بان بازار'!N2932</f>
        <v/>
      </c>
      <c r="O2929" s="16">
        <f>'دیده بان بازار'!O2932</f>
        <v/>
      </c>
      <c r="P2929" s="16">
        <f>'دیده بان بازار'!P2932</f>
        <v/>
      </c>
      <c r="Q2929" s="16">
        <f>'دیده بان بازار'!Q2932</f>
        <v/>
      </c>
      <c r="R2929" s="16">
        <f>'دیده بان بازار'!R2932</f>
        <v/>
      </c>
      <c r="S2929" s="16">
        <f>'دیده بان بازار'!S2932</f>
        <v/>
      </c>
      <c r="T2929" s="16">
        <f>'دیده بان بازار'!T2932</f>
        <v/>
      </c>
      <c r="U2929" s="16">
        <f>'دیده بان بازار'!U2932</f>
        <v/>
      </c>
      <c r="V2929" s="16">
        <f>'دیده بان بازار'!V2932</f>
        <v/>
      </c>
      <c r="W2929" s="7">
        <f>'دیده بان بازار'!W2932</f>
        <v/>
      </c>
      <c r="X2929" s="11">
        <f>IFERROR(IF(OR(R2929&lt;=0,W2929&lt;=0,S2929&lt;=0,V2929&lt;=0),0,ROUND((S2929/R2929)/(V2929/W2929),2)),0)</f>
        <v/>
      </c>
      <c r="Y2929" s="11">
        <f>IFERROR(IF(OR(S2929&lt;=0,V2929&lt;=0),0,ROUND(S2929/V2929,2)),0)</f>
        <v/>
      </c>
      <c r="Z2929" s="11">
        <f>IFERROR(J2929-M2929,0)</f>
        <v/>
      </c>
      <c r="AA2929" s="11">
        <f>IFERROR(ROUND(MAX(0,MIN(100,((AB2929*0.2)+(AC2929*0.15)+(AD2929*0.15)+(AE2929*0.1)+(AF2929*0.1)+(AG2929*0.15)+(MIN(Y2929/3,1)*100*0.1)+(AI2929*0.05))*((AH2929/100)*0.25+0.75))),0),0)</f>
        <v/>
      </c>
      <c r="AB2929" s="11">
        <f>ROUND(MAX(0,MIN(100,((M2929+10)/20)*100)),0)</f>
        <v/>
      </c>
      <c r="AC2929" s="11">
        <f>IFERROR(IF(D2929&lt;=0,0,ROUND(COUNTIFS($D$4:$D$3359,"&lt;="&amp;D2929,$D$4:$D$3359,"&gt;0")/COUNTIF($D$4:$D$3359,"&gt;0")*100,0)),0)</f>
        <v/>
      </c>
      <c r="AD2929" s="11">
        <f>IF(E2929&lt;=0,0,ROUND(MAX(0,MIN(100,(LOG10(1+E2929/1000000000)/LOG10(101))*100)),0))</f>
        <v/>
      </c>
      <c r="AE2929" s="11">
        <f>IF(O2929=N2929,50,ROUND(MAX(0,MIN(100,((H2929-N2929)/(O2929-N2929))*100)),0))</f>
        <v/>
      </c>
      <c r="AF2929" s="11">
        <f>ROUND(MAX(0,MIN(100,50+((H2929-K2929)/K2929)*1000)),0)</f>
        <v/>
      </c>
      <c r="AG2929" s="11">
        <f>IFERROR(ROUND(MAX(0,MIN(100,50+25*LN(MAX(0.01,X2929)))),0),25)</f>
        <v/>
      </c>
      <c r="AH2929" s="11">
        <f>ROUND(IF(M2929&lt;=-30,0,IF(M2929&lt;=-20,20,IF(M2929&lt;=-10,50,100))),0)</f>
        <v/>
      </c>
      <c r="AI2929" s="11">
        <f>ROUND(MAX(0,MIN(100,50+(Z2929*10))),0)</f>
        <v/>
      </c>
      <c r="AJ2929" s="11">
        <f>IFERROR(IF(--AA2929&gt;=80,"خرید قوی",IF(--AA2929&gt;=70,"خرید مشروط",IF(--AA2929&gt;=60,"مراقبت",IF(--AA2929&gt;=45,"ضعیف","عدم ورود")))),"")</f>
        <v/>
      </c>
    </row>
    <row r="2930">
      <c r="A2930" s="12">
        <f>'دیده بان بازار'!A2933</f>
        <v/>
      </c>
      <c r="B2930" s="13">
        <f>'دیده بان بازار'!B2933</f>
        <v/>
      </c>
      <c r="C2930" s="13">
        <f>'دیده بان بازار'!C2933</f>
        <v/>
      </c>
      <c r="D2930" s="13">
        <f>'دیده بان بازار'!D2933</f>
        <v/>
      </c>
      <c r="E2930" s="14">
        <f>'دیده بان بازار'!E2933</f>
        <v/>
      </c>
      <c r="F2930" s="13">
        <f>'دیده بان بازار'!F2933</f>
        <v/>
      </c>
      <c r="G2930" s="13">
        <f>'دیده بان بازار'!G2933</f>
        <v/>
      </c>
      <c r="H2930" s="13">
        <f>'دیده بان بازار'!H2933</f>
        <v/>
      </c>
      <c r="I2930" s="13">
        <f>'دیده بان بازار'!I2933</f>
        <v/>
      </c>
      <c r="J2930" s="13">
        <f>'دیده بان بازار'!J2933</f>
        <v/>
      </c>
      <c r="K2930" s="13">
        <f>'دیده بان بازار'!K2933</f>
        <v/>
      </c>
      <c r="L2930" s="13">
        <f>'دیده بان بازار'!L2933</f>
        <v/>
      </c>
      <c r="M2930" s="13">
        <f>'دیده بان بازار'!M2933</f>
        <v/>
      </c>
      <c r="N2930" s="13">
        <f>'دیده بان بازار'!N2933</f>
        <v/>
      </c>
      <c r="O2930" s="13">
        <f>'دیده بان بازار'!O2933</f>
        <v/>
      </c>
      <c r="P2930" s="13">
        <f>'دیده بان بازار'!P2933</f>
        <v/>
      </c>
      <c r="Q2930" s="13">
        <f>'دیده بان بازار'!Q2933</f>
        <v/>
      </c>
      <c r="R2930" s="13">
        <f>'دیده بان بازار'!R2933</f>
        <v/>
      </c>
      <c r="S2930" s="13">
        <f>'دیده بان بازار'!S2933</f>
        <v/>
      </c>
      <c r="T2930" s="13">
        <f>'دیده بان بازار'!T2933</f>
        <v/>
      </c>
      <c r="U2930" s="13">
        <f>'دیده بان بازار'!U2933</f>
        <v/>
      </c>
      <c r="V2930" s="13">
        <f>'دیده بان بازار'!V2933</f>
        <v/>
      </c>
      <c r="W2930" s="6">
        <f>'دیده بان بازار'!W2933</f>
        <v/>
      </c>
      <c r="X2930" s="11">
        <f>IFERROR(IF(OR(R2930&lt;=0,W2930&lt;=0,S2930&lt;=0,V2930&lt;=0),0,ROUND((S2930/R2930)/(V2930/W2930),2)),0)</f>
        <v/>
      </c>
      <c r="Y2930" s="11">
        <f>IFERROR(IF(OR(S2930&lt;=0,V2930&lt;=0),0,ROUND(S2930/V2930,2)),0)</f>
        <v/>
      </c>
      <c r="Z2930" s="11">
        <f>IFERROR(J2930-M2930,0)</f>
        <v/>
      </c>
      <c r="AA2930" s="11">
        <f>IFERROR(ROUND(MAX(0,MIN(100,((AB2930*0.2)+(AC2930*0.15)+(AD2930*0.15)+(AE2930*0.1)+(AF2930*0.1)+(AG2930*0.15)+(MIN(Y2930/3,1)*100*0.1)+(AI2930*0.05))*((AH2930/100)*0.25+0.75))),0),0)</f>
        <v/>
      </c>
      <c r="AB2930" s="11">
        <f>ROUND(MAX(0,MIN(100,((M2930+10)/20)*100)),0)</f>
        <v/>
      </c>
      <c r="AC2930" s="11">
        <f>IFERROR(IF(D2930&lt;=0,0,ROUND(COUNTIFS($D$4:$D$3359,"&lt;="&amp;D2930,$D$4:$D$3359,"&gt;0")/COUNTIF($D$4:$D$3359,"&gt;0")*100,0)),0)</f>
        <v/>
      </c>
      <c r="AD2930" s="11">
        <f>IF(E2930&lt;=0,0,ROUND(MAX(0,MIN(100,(LOG10(1+E2930/1000000000)/LOG10(101))*100)),0))</f>
        <v/>
      </c>
      <c r="AE2930" s="11">
        <f>IF(O2930=N2930,50,ROUND(MAX(0,MIN(100,((H2930-N2930)/(O2930-N2930))*100)),0))</f>
        <v/>
      </c>
      <c r="AF2930" s="11">
        <f>ROUND(MAX(0,MIN(100,50+((H2930-K2930)/K2930)*1000)),0)</f>
        <v/>
      </c>
      <c r="AG2930" s="11">
        <f>IFERROR(ROUND(MAX(0,MIN(100,50+25*LN(MAX(0.01,X2930)))),0),25)</f>
        <v/>
      </c>
      <c r="AH2930" s="11">
        <f>ROUND(IF(M2930&lt;=-30,0,IF(M2930&lt;=-20,20,IF(M2930&lt;=-10,50,100))),0)</f>
        <v/>
      </c>
      <c r="AI2930" s="11">
        <f>ROUND(MAX(0,MIN(100,50+(Z2930*10))),0)</f>
        <v/>
      </c>
      <c r="AJ2930" s="11">
        <f>IFERROR(IF(--AA2930&gt;=80,"خرید قوی",IF(--AA2930&gt;=70,"خرید مشروط",IF(--AA2930&gt;=60,"مراقبت",IF(--AA2930&gt;=45,"ضعیف","عدم ورود")))),"")</f>
        <v/>
      </c>
    </row>
    <row r="2931">
      <c r="A2931" s="15">
        <f>'دیده بان بازار'!A2934</f>
        <v/>
      </c>
      <c r="B2931" s="16">
        <f>'دیده بان بازار'!B2934</f>
        <v/>
      </c>
      <c r="C2931" s="16">
        <f>'دیده بان بازار'!C2934</f>
        <v/>
      </c>
      <c r="D2931" s="16">
        <f>'دیده بان بازار'!D2934</f>
        <v/>
      </c>
      <c r="E2931" s="17">
        <f>'دیده بان بازار'!E2934</f>
        <v/>
      </c>
      <c r="F2931" s="16">
        <f>'دیده بان بازار'!F2934</f>
        <v/>
      </c>
      <c r="G2931" s="16">
        <f>'دیده بان بازار'!G2934</f>
        <v/>
      </c>
      <c r="H2931" s="16">
        <f>'دیده بان بازار'!H2934</f>
        <v/>
      </c>
      <c r="I2931" s="16">
        <f>'دیده بان بازار'!I2934</f>
        <v/>
      </c>
      <c r="J2931" s="16">
        <f>'دیده بان بازار'!J2934</f>
        <v/>
      </c>
      <c r="K2931" s="16">
        <f>'دیده بان بازار'!K2934</f>
        <v/>
      </c>
      <c r="L2931" s="16">
        <f>'دیده بان بازار'!L2934</f>
        <v/>
      </c>
      <c r="M2931" s="16">
        <f>'دیده بان بازار'!M2934</f>
        <v/>
      </c>
      <c r="N2931" s="16">
        <f>'دیده بان بازار'!N2934</f>
        <v/>
      </c>
      <c r="O2931" s="16">
        <f>'دیده بان بازار'!O2934</f>
        <v/>
      </c>
      <c r="P2931" s="16">
        <f>'دیده بان بازار'!P2934</f>
        <v/>
      </c>
      <c r="Q2931" s="16">
        <f>'دیده بان بازار'!Q2934</f>
        <v/>
      </c>
      <c r="R2931" s="16">
        <f>'دیده بان بازار'!R2934</f>
        <v/>
      </c>
      <c r="S2931" s="16">
        <f>'دیده بان بازار'!S2934</f>
        <v/>
      </c>
      <c r="T2931" s="16">
        <f>'دیده بان بازار'!T2934</f>
        <v/>
      </c>
      <c r="U2931" s="16">
        <f>'دیده بان بازار'!U2934</f>
        <v/>
      </c>
      <c r="V2931" s="16">
        <f>'دیده بان بازار'!V2934</f>
        <v/>
      </c>
      <c r="W2931" s="7">
        <f>'دیده بان بازار'!W2934</f>
        <v/>
      </c>
      <c r="X2931" s="11">
        <f>IFERROR(IF(OR(R2931&lt;=0,W2931&lt;=0,S2931&lt;=0,V2931&lt;=0),0,ROUND((S2931/R2931)/(V2931/W2931),2)),0)</f>
        <v/>
      </c>
      <c r="Y2931" s="11">
        <f>IFERROR(IF(OR(S2931&lt;=0,V2931&lt;=0),0,ROUND(S2931/V2931,2)),0)</f>
        <v/>
      </c>
      <c r="Z2931" s="11">
        <f>IFERROR(J2931-M2931,0)</f>
        <v/>
      </c>
      <c r="AA2931" s="11">
        <f>IFERROR(ROUND(MAX(0,MIN(100,((AB2931*0.2)+(AC2931*0.15)+(AD2931*0.15)+(AE2931*0.1)+(AF2931*0.1)+(AG2931*0.15)+(MIN(Y2931/3,1)*100*0.1)+(AI2931*0.05))*((AH2931/100)*0.25+0.75))),0),0)</f>
        <v/>
      </c>
      <c r="AB2931" s="11">
        <f>ROUND(MAX(0,MIN(100,((M2931+10)/20)*100)),0)</f>
        <v/>
      </c>
      <c r="AC2931" s="11">
        <f>IFERROR(IF(D2931&lt;=0,0,ROUND(COUNTIFS($D$4:$D$3359,"&lt;="&amp;D2931,$D$4:$D$3359,"&gt;0")/COUNTIF($D$4:$D$3359,"&gt;0")*100,0)),0)</f>
        <v/>
      </c>
      <c r="AD2931" s="11">
        <f>IF(E2931&lt;=0,0,ROUND(MAX(0,MIN(100,(LOG10(1+E2931/1000000000)/LOG10(101))*100)),0))</f>
        <v/>
      </c>
      <c r="AE2931" s="11">
        <f>IF(O2931=N2931,50,ROUND(MAX(0,MIN(100,((H2931-N2931)/(O2931-N2931))*100)),0))</f>
        <v/>
      </c>
      <c r="AF2931" s="11">
        <f>ROUND(MAX(0,MIN(100,50+((H2931-K2931)/K2931)*1000)),0)</f>
        <v/>
      </c>
      <c r="AG2931" s="11">
        <f>IFERROR(ROUND(MAX(0,MIN(100,50+25*LN(MAX(0.01,X2931)))),0),25)</f>
        <v/>
      </c>
      <c r="AH2931" s="11">
        <f>ROUND(IF(M2931&lt;=-30,0,IF(M2931&lt;=-20,20,IF(M2931&lt;=-10,50,100))),0)</f>
        <v/>
      </c>
      <c r="AI2931" s="11">
        <f>ROUND(MAX(0,MIN(100,50+(Z2931*10))),0)</f>
        <v/>
      </c>
      <c r="AJ2931" s="11">
        <f>IFERROR(IF(--AA2931&gt;=80,"خرید قوی",IF(--AA2931&gt;=70,"خرید مشروط",IF(--AA2931&gt;=60,"مراقبت",IF(--AA2931&gt;=45,"ضعیف","عدم ورود")))),"")</f>
        <v/>
      </c>
    </row>
    <row r="2932">
      <c r="A2932" s="12">
        <f>'دیده بان بازار'!A2935</f>
        <v/>
      </c>
      <c r="B2932" s="13">
        <f>'دیده بان بازار'!B2935</f>
        <v/>
      </c>
      <c r="C2932" s="13">
        <f>'دیده بان بازار'!C2935</f>
        <v/>
      </c>
      <c r="D2932" s="13">
        <f>'دیده بان بازار'!D2935</f>
        <v/>
      </c>
      <c r="E2932" s="14">
        <f>'دیده بان بازار'!E2935</f>
        <v/>
      </c>
      <c r="F2932" s="13">
        <f>'دیده بان بازار'!F2935</f>
        <v/>
      </c>
      <c r="G2932" s="13">
        <f>'دیده بان بازار'!G2935</f>
        <v/>
      </c>
      <c r="H2932" s="13">
        <f>'دیده بان بازار'!H2935</f>
        <v/>
      </c>
      <c r="I2932" s="13">
        <f>'دیده بان بازار'!I2935</f>
        <v/>
      </c>
      <c r="J2932" s="13">
        <f>'دیده بان بازار'!J2935</f>
        <v/>
      </c>
      <c r="K2932" s="13">
        <f>'دیده بان بازار'!K2935</f>
        <v/>
      </c>
      <c r="L2932" s="13">
        <f>'دیده بان بازار'!L2935</f>
        <v/>
      </c>
      <c r="M2932" s="13">
        <f>'دیده بان بازار'!M2935</f>
        <v/>
      </c>
      <c r="N2932" s="13">
        <f>'دیده بان بازار'!N2935</f>
        <v/>
      </c>
      <c r="O2932" s="13">
        <f>'دیده بان بازار'!O2935</f>
        <v/>
      </c>
      <c r="P2932" s="13">
        <f>'دیده بان بازار'!P2935</f>
        <v/>
      </c>
      <c r="Q2932" s="13">
        <f>'دیده بان بازار'!Q2935</f>
        <v/>
      </c>
      <c r="R2932" s="13">
        <f>'دیده بان بازار'!R2935</f>
        <v/>
      </c>
      <c r="S2932" s="13">
        <f>'دیده بان بازار'!S2935</f>
        <v/>
      </c>
      <c r="T2932" s="13">
        <f>'دیده بان بازار'!T2935</f>
        <v/>
      </c>
      <c r="U2932" s="13">
        <f>'دیده بان بازار'!U2935</f>
        <v/>
      </c>
      <c r="V2932" s="13">
        <f>'دیده بان بازار'!V2935</f>
        <v/>
      </c>
      <c r="W2932" s="6">
        <f>'دیده بان بازار'!W2935</f>
        <v/>
      </c>
      <c r="X2932" s="11">
        <f>IFERROR(IF(OR(R2932&lt;=0,W2932&lt;=0,S2932&lt;=0,V2932&lt;=0),0,ROUND((S2932/R2932)/(V2932/W2932),2)),0)</f>
        <v/>
      </c>
      <c r="Y2932" s="11">
        <f>IFERROR(IF(OR(S2932&lt;=0,V2932&lt;=0),0,ROUND(S2932/V2932,2)),0)</f>
        <v/>
      </c>
      <c r="Z2932" s="11">
        <f>IFERROR(J2932-M2932,0)</f>
        <v/>
      </c>
      <c r="AA2932" s="11">
        <f>IFERROR(ROUND(MAX(0,MIN(100,((AB2932*0.2)+(AC2932*0.15)+(AD2932*0.15)+(AE2932*0.1)+(AF2932*0.1)+(AG2932*0.15)+(MIN(Y2932/3,1)*100*0.1)+(AI2932*0.05))*((AH2932/100)*0.25+0.75))),0),0)</f>
        <v/>
      </c>
      <c r="AB2932" s="11">
        <f>ROUND(MAX(0,MIN(100,((M2932+10)/20)*100)),0)</f>
        <v/>
      </c>
      <c r="AC2932" s="11">
        <f>IFERROR(IF(D2932&lt;=0,0,ROUND(COUNTIFS($D$4:$D$3359,"&lt;="&amp;D2932,$D$4:$D$3359,"&gt;0")/COUNTIF($D$4:$D$3359,"&gt;0")*100,0)),0)</f>
        <v/>
      </c>
      <c r="AD2932" s="11">
        <f>IF(E2932&lt;=0,0,ROUND(MAX(0,MIN(100,(LOG10(1+E2932/1000000000)/LOG10(101))*100)),0))</f>
        <v/>
      </c>
      <c r="AE2932" s="11">
        <f>IF(O2932=N2932,50,ROUND(MAX(0,MIN(100,((H2932-N2932)/(O2932-N2932))*100)),0))</f>
        <v/>
      </c>
      <c r="AF2932" s="11">
        <f>ROUND(MAX(0,MIN(100,50+((H2932-K2932)/K2932)*1000)),0)</f>
        <v/>
      </c>
      <c r="AG2932" s="11">
        <f>IFERROR(ROUND(MAX(0,MIN(100,50+25*LN(MAX(0.01,X2932)))),0),25)</f>
        <v/>
      </c>
      <c r="AH2932" s="11">
        <f>ROUND(IF(M2932&lt;=-30,0,IF(M2932&lt;=-20,20,IF(M2932&lt;=-10,50,100))),0)</f>
        <v/>
      </c>
      <c r="AI2932" s="11">
        <f>ROUND(MAX(0,MIN(100,50+(Z2932*10))),0)</f>
        <v/>
      </c>
      <c r="AJ2932" s="11">
        <f>IFERROR(IF(--AA2932&gt;=80,"خرید قوی",IF(--AA2932&gt;=70,"خرید مشروط",IF(--AA2932&gt;=60,"مراقبت",IF(--AA2932&gt;=45,"ضعیف","عدم ورود")))),"")</f>
        <v/>
      </c>
    </row>
    <row r="2933">
      <c r="A2933" s="15">
        <f>'دیده بان بازار'!A2936</f>
        <v/>
      </c>
      <c r="B2933" s="16">
        <f>'دیده بان بازار'!B2936</f>
        <v/>
      </c>
      <c r="C2933" s="16">
        <f>'دیده بان بازار'!C2936</f>
        <v/>
      </c>
      <c r="D2933" s="16">
        <f>'دیده بان بازار'!D2936</f>
        <v/>
      </c>
      <c r="E2933" s="17">
        <f>'دیده بان بازار'!E2936</f>
        <v/>
      </c>
      <c r="F2933" s="16">
        <f>'دیده بان بازار'!F2936</f>
        <v/>
      </c>
      <c r="G2933" s="16">
        <f>'دیده بان بازار'!G2936</f>
        <v/>
      </c>
      <c r="H2933" s="16">
        <f>'دیده بان بازار'!H2936</f>
        <v/>
      </c>
      <c r="I2933" s="16">
        <f>'دیده بان بازار'!I2936</f>
        <v/>
      </c>
      <c r="J2933" s="16">
        <f>'دیده بان بازار'!J2936</f>
        <v/>
      </c>
      <c r="K2933" s="16">
        <f>'دیده بان بازار'!K2936</f>
        <v/>
      </c>
      <c r="L2933" s="16">
        <f>'دیده بان بازار'!L2936</f>
        <v/>
      </c>
      <c r="M2933" s="16">
        <f>'دیده بان بازار'!M2936</f>
        <v/>
      </c>
      <c r="N2933" s="16">
        <f>'دیده بان بازار'!N2936</f>
        <v/>
      </c>
      <c r="O2933" s="16">
        <f>'دیده بان بازار'!O2936</f>
        <v/>
      </c>
      <c r="P2933" s="16">
        <f>'دیده بان بازار'!P2936</f>
        <v/>
      </c>
      <c r="Q2933" s="16">
        <f>'دیده بان بازار'!Q2936</f>
        <v/>
      </c>
      <c r="R2933" s="16">
        <f>'دیده بان بازار'!R2936</f>
        <v/>
      </c>
      <c r="S2933" s="16">
        <f>'دیده بان بازار'!S2936</f>
        <v/>
      </c>
      <c r="T2933" s="16">
        <f>'دیده بان بازار'!T2936</f>
        <v/>
      </c>
      <c r="U2933" s="16">
        <f>'دیده بان بازار'!U2936</f>
        <v/>
      </c>
      <c r="V2933" s="16">
        <f>'دیده بان بازار'!V2936</f>
        <v/>
      </c>
      <c r="W2933" s="7">
        <f>'دیده بان بازار'!W2936</f>
        <v/>
      </c>
      <c r="X2933" s="11">
        <f>IFERROR(IF(OR(R2933&lt;=0,W2933&lt;=0,S2933&lt;=0,V2933&lt;=0),0,ROUND((S2933/R2933)/(V2933/W2933),2)),0)</f>
        <v/>
      </c>
      <c r="Y2933" s="11">
        <f>IFERROR(IF(OR(S2933&lt;=0,V2933&lt;=0),0,ROUND(S2933/V2933,2)),0)</f>
        <v/>
      </c>
      <c r="Z2933" s="11">
        <f>IFERROR(J2933-M2933,0)</f>
        <v/>
      </c>
      <c r="AA2933" s="11">
        <f>IFERROR(ROUND(MAX(0,MIN(100,((AB2933*0.2)+(AC2933*0.15)+(AD2933*0.15)+(AE2933*0.1)+(AF2933*0.1)+(AG2933*0.15)+(MIN(Y2933/3,1)*100*0.1)+(AI2933*0.05))*((AH2933/100)*0.25+0.75))),0),0)</f>
        <v/>
      </c>
      <c r="AB2933" s="11">
        <f>ROUND(MAX(0,MIN(100,((M2933+10)/20)*100)),0)</f>
        <v/>
      </c>
      <c r="AC2933" s="11">
        <f>IFERROR(IF(D2933&lt;=0,0,ROUND(COUNTIFS($D$4:$D$3359,"&lt;="&amp;D2933,$D$4:$D$3359,"&gt;0")/COUNTIF($D$4:$D$3359,"&gt;0")*100,0)),0)</f>
        <v/>
      </c>
      <c r="AD2933" s="11">
        <f>IF(E2933&lt;=0,0,ROUND(MAX(0,MIN(100,(LOG10(1+E2933/1000000000)/LOG10(101))*100)),0))</f>
        <v/>
      </c>
      <c r="AE2933" s="11">
        <f>IF(O2933=N2933,50,ROUND(MAX(0,MIN(100,((H2933-N2933)/(O2933-N2933))*100)),0))</f>
        <v/>
      </c>
      <c r="AF2933" s="11">
        <f>ROUND(MAX(0,MIN(100,50+((H2933-K2933)/K2933)*1000)),0)</f>
        <v/>
      </c>
      <c r="AG2933" s="11">
        <f>IFERROR(ROUND(MAX(0,MIN(100,50+25*LN(MAX(0.01,X2933)))),0),25)</f>
        <v/>
      </c>
      <c r="AH2933" s="11">
        <f>ROUND(IF(M2933&lt;=-30,0,IF(M2933&lt;=-20,20,IF(M2933&lt;=-10,50,100))),0)</f>
        <v/>
      </c>
      <c r="AI2933" s="11">
        <f>ROUND(MAX(0,MIN(100,50+(Z2933*10))),0)</f>
        <v/>
      </c>
      <c r="AJ2933" s="11">
        <f>IFERROR(IF(--AA2933&gt;=80,"خرید قوی",IF(--AA2933&gt;=70,"خرید مشروط",IF(--AA2933&gt;=60,"مراقبت",IF(--AA2933&gt;=45,"ضعیف","عدم ورود")))),"")</f>
        <v/>
      </c>
    </row>
    <row r="2934">
      <c r="A2934" s="12">
        <f>'دیده بان بازار'!A2937</f>
        <v/>
      </c>
      <c r="B2934" s="13">
        <f>'دیده بان بازار'!B2937</f>
        <v/>
      </c>
      <c r="C2934" s="13">
        <f>'دیده بان بازار'!C2937</f>
        <v/>
      </c>
      <c r="D2934" s="13">
        <f>'دیده بان بازار'!D2937</f>
        <v/>
      </c>
      <c r="E2934" s="14">
        <f>'دیده بان بازار'!E2937</f>
        <v/>
      </c>
      <c r="F2934" s="13">
        <f>'دیده بان بازار'!F2937</f>
        <v/>
      </c>
      <c r="G2934" s="13">
        <f>'دیده بان بازار'!G2937</f>
        <v/>
      </c>
      <c r="H2934" s="13">
        <f>'دیده بان بازار'!H2937</f>
        <v/>
      </c>
      <c r="I2934" s="13">
        <f>'دیده بان بازار'!I2937</f>
        <v/>
      </c>
      <c r="J2934" s="13">
        <f>'دیده بان بازار'!J2937</f>
        <v/>
      </c>
      <c r="K2934" s="13">
        <f>'دیده بان بازار'!K2937</f>
        <v/>
      </c>
      <c r="L2934" s="13">
        <f>'دیده بان بازار'!L2937</f>
        <v/>
      </c>
      <c r="M2934" s="13">
        <f>'دیده بان بازار'!M2937</f>
        <v/>
      </c>
      <c r="N2934" s="13">
        <f>'دیده بان بازار'!N2937</f>
        <v/>
      </c>
      <c r="O2934" s="13">
        <f>'دیده بان بازار'!O2937</f>
        <v/>
      </c>
      <c r="P2934" s="13">
        <f>'دیده بان بازار'!P2937</f>
        <v/>
      </c>
      <c r="Q2934" s="13">
        <f>'دیده بان بازار'!Q2937</f>
        <v/>
      </c>
      <c r="R2934" s="13">
        <f>'دیده بان بازار'!R2937</f>
        <v/>
      </c>
      <c r="S2934" s="13">
        <f>'دیده بان بازار'!S2937</f>
        <v/>
      </c>
      <c r="T2934" s="13">
        <f>'دیده بان بازار'!T2937</f>
        <v/>
      </c>
      <c r="U2934" s="13">
        <f>'دیده بان بازار'!U2937</f>
        <v/>
      </c>
      <c r="V2934" s="13">
        <f>'دیده بان بازار'!V2937</f>
        <v/>
      </c>
      <c r="W2934" s="6">
        <f>'دیده بان بازار'!W2937</f>
        <v/>
      </c>
      <c r="X2934" s="11">
        <f>IFERROR(IF(OR(R2934&lt;=0,W2934&lt;=0,S2934&lt;=0,V2934&lt;=0),0,ROUND((S2934/R2934)/(V2934/W2934),2)),0)</f>
        <v/>
      </c>
      <c r="Y2934" s="11">
        <f>IFERROR(IF(OR(S2934&lt;=0,V2934&lt;=0),0,ROUND(S2934/V2934,2)),0)</f>
        <v/>
      </c>
      <c r="Z2934" s="11">
        <f>IFERROR(J2934-M2934,0)</f>
        <v/>
      </c>
      <c r="AA2934" s="11">
        <f>IFERROR(ROUND(MAX(0,MIN(100,((AB2934*0.2)+(AC2934*0.15)+(AD2934*0.15)+(AE2934*0.1)+(AF2934*0.1)+(AG2934*0.15)+(MIN(Y2934/3,1)*100*0.1)+(AI2934*0.05))*((AH2934/100)*0.25+0.75))),0),0)</f>
        <v/>
      </c>
      <c r="AB2934" s="11">
        <f>ROUND(MAX(0,MIN(100,((M2934+10)/20)*100)),0)</f>
        <v/>
      </c>
      <c r="AC2934" s="11">
        <f>IFERROR(IF(D2934&lt;=0,0,ROUND(COUNTIFS($D$4:$D$3359,"&lt;="&amp;D2934,$D$4:$D$3359,"&gt;0")/COUNTIF($D$4:$D$3359,"&gt;0")*100,0)),0)</f>
        <v/>
      </c>
      <c r="AD2934" s="11">
        <f>IF(E2934&lt;=0,0,ROUND(MAX(0,MIN(100,(LOG10(1+E2934/1000000000)/LOG10(101))*100)),0))</f>
        <v/>
      </c>
      <c r="AE2934" s="11">
        <f>IF(O2934=N2934,50,ROUND(MAX(0,MIN(100,((H2934-N2934)/(O2934-N2934))*100)),0))</f>
        <v/>
      </c>
      <c r="AF2934" s="11">
        <f>ROUND(MAX(0,MIN(100,50+((H2934-K2934)/K2934)*1000)),0)</f>
        <v/>
      </c>
      <c r="AG2934" s="11">
        <f>IFERROR(ROUND(MAX(0,MIN(100,50+25*LN(MAX(0.01,X2934)))),0),25)</f>
        <v/>
      </c>
      <c r="AH2934" s="11">
        <f>ROUND(IF(M2934&lt;=-30,0,IF(M2934&lt;=-20,20,IF(M2934&lt;=-10,50,100))),0)</f>
        <v/>
      </c>
      <c r="AI2934" s="11">
        <f>ROUND(MAX(0,MIN(100,50+(Z2934*10))),0)</f>
        <v/>
      </c>
      <c r="AJ2934" s="11">
        <f>IFERROR(IF(--AA2934&gt;=80,"خرید قوی",IF(--AA2934&gt;=70,"خرید مشروط",IF(--AA2934&gt;=60,"مراقبت",IF(--AA2934&gt;=45,"ضعیف","عدم ورود")))),"")</f>
        <v/>
      </c>
    </row>
    <row r="2935">
      <c r="A2935" s="15">
        <f>'دیده بان بازار'!A2938</f>
        <v/>
      </c>
      <c r="B2935" s="16">
        <f>'دیده بان بازار'!B2938</f>
        <v/>
      </c>
      <c r="C2935" s="16">
        <f>'دیده بان بازار'!C2938</f>
        <v/>
      </c>
      <c r="D2935" s="16">
        <f>'دیده بان بازار'!D2938</f>
        <v/>
      </c>
      <c r="E2935" s="17">
        <f>'دیده بان بازار'!E2938</f>
        <v/>
      </c>
      <c r="F2935" s="16">
        <f>'دیده بان بازار'!F2938</f>
        <v/>
      </c>
      <c r="G2935" s="16">
        <f>'دیده بان بازار'!G2938</f>
        <v/>
      </c>
      <c r="H2935" s="16">
        <f>'دیده بان بازار'!H2938</f>
        <v/>
      </c>
      <c r="I2935" s="16">
        <f>'دیده بان بازار'!I2938</f>
        <v/>
      </c>
      <c r="J2935" s="16">
        <f>'دیده بان بازار'!J2938</f>
        <v/>
      </c>
      <c r="K2935" s="16">
        <f>'دیده بان بازار'!K2938</f>
        <v/>
      </c>
      <c r="L2935" s="16">
        <f>'دیده بان بازار'!L2938</f>
        <v/>
      </c>
      <c r="M2935" s="16">
        <f>'دیده بان بازار'!M2938</f>
        <v/>
      </c>
      <c r="N2935" s="16">
        <f>'دیده بان بازار'!N2938</f>
        <v/>
      </c>
      <c r="O2935" s="16">
        <f>'دیده بان بازار'!O2938</f>
        <v/>
      </c>
      <c r="P2935" s="16">
        <f>'دیده بان بازار'!P2938</f>
        <v/>
      </c>
      <c r="Q2935" s="16">
        <f>'دیده بان بازار'!Q2938</f>
        <v/>
      </c>
      <c r="R2935" s="16">
        <f>'دیده بان بازار'!R2938</f>
        <v/>
      </c>
      <c r="S2935" s="16">
        <f>'دیده بان بازار'!S2938</f>
        <v/>
      </c>
      <c r="T2935" s="16">
        <f>'دیده بان بازار'!T2938</f>
        <v/>
      </c>
      <c r="U2935" s="16">
        <f>'دیده بان بازار'!U2938</f>
        <v/>
      </c>
      <c r="V2935" s="16">
        <f>'دیده بان بازار'!V2938</f>
        <v/>
      </c>
      <c r="W2935" s="7">
        <f>'دیده بان بازار'!W2938</f>
        <v/>
      </c>
      <c r="X2935" s="11">
        <f>IFERROR(IF(OR(R2935&lt;=0,W2935&lt;=0,S2935&lt;=0,V2935&lt;=0),0,ROUND((S2935/R2935)/(V2935/W2935),2)),0)</f>
        <v/>
      </c>
      <c r="Y2935" s="11">
        <f>IFERROR(IF(OR(S2935&lt;=0,V2935&lt;=0),0,ROUND(S2935/V2935,2)),0)</f>
        <v/>
      </c>
      <c r="Z2935" s="11">
        <f>IFERROR(J2935-M2935,0)</f>
        <v/>
      </c>
      <c r="AA2935" s="11">
        <f>IFERROR(ROUND(MAX(0,MIN(100,((AB2935*0.2)+(AC2935*0.15)+(AD2935*0.15)+(AE2935*0.1)+(AF2935*0.1)+(AG2935*0.15)+(MIN(Y2935/3,1)*100*0.1)+(AI2935*0.05))*((AH2935/100)*0.25+0.75))),0),0)</f>
        <v/>
      </c>
      <c r="AB2935" s="11">
        <f>ROUND(MAX(0,MIN(100,((M2935+10)/20)*100)),0)</f>
        <v/>
      </c>
      <c r="AC2935" s="11">
        <f>IFERROR(IF(D2935&lt;=0,0,ROUND(COUNTIFS($D$4:$D$3359,"&lt;="&amp;D2935,$D$4:$D$3359,"&gt;0")/COUNTIF($D$4:$D$3359,"&gt;0")*100,0)),0)</f>
        <v/>
      </c>
      <c r="AD2935" s="11">
        <f>IF(E2935&lt;=0,0,ROUND(MAX(0,MIN(100,(LOG10(1+E2935/1000000000)/LOG10(101))*100)),0))</f>
        <v/>
      </c>
      <c r="AE2935" s="11">
        <f>IF(O2935=N2935,50,ROUND(MAX(0,MIN(100,((H2935-N2935)/(O2935-N2935))*100)),0))</f>
        <v/>
      </c>
      <c r="AF2935" s="11">
        <f>ROUND(MAX(0,MIN(100,50+((H2935-K2935)/K2935)*1000)),0)</f>
        <v/>
      </c>
      <c r="AG2935" s="11">
        <f>IFERROR(ROUND(MAX(0,MIN(100,50+25*LN(MAX(0.01,X2935)))),0),25)</f>
        <v/>
      </c>
      <c r="AH2935" s="11">
        <f>ROUND(IF(M2935&lt;=-30,0,IF(M2935&lt;=-20,20,IF(M2935&lt;=-10,50,100))),0)</f>
        <v/>
      </c>
      <c r="AI2935" s="11">
        <f>ROUND(MAX(0,MIN(100,50+(Z2935*10))),0)</f>
        <v/>
      </c>
      <c r="AJ2935" s="11">
        <f>IFERROR(IF(--AA2935&gt;=80,"خرید قوی",IF(--AA2935&gt;=70,"خرید مشروط",IF(--AA2935&gt;=60,"مراقبت",IF(--AA2935&gt;=45,"ضعیف","عدم ورود")))),"")</f>
        <v/>
      </c>
    </row>
    <row r="2936">
      <c r="A2936" s="12">
        <f>'دیده بان بازار'!A2939</f>
        <v/>
      </c>
      <c r="B2936" s="13">
        <f>'دیده بان بازار'!B2939</f>
        <v/>
      </c>
      <c r="C2936" s="13">
        <f>'دیده بان بازار'!C2939</f>
        <v/>
      </c>
      <c r="D2936" s="13">
        <f>'دیده بان بازار'!D2939</f>
        <v/>
      </c>
      <c r="E2936" s="14">
        <f>'دیده بان بازار'!E2939</f>
        <v/>
      </c>
      <c r="F2936" s="13">
        <f>'دیده بان بازار'!F2939</f>
        <v/>
      </c>
      <c r="G2936" s="13">
        <f>'دیده بان بازار'!G2939</f>
        <v/>
      </c>
      <c r="H2936" s="13">
        <f>'دیده بان بازار'!H2939</f>
        <v/>
      </c>
      <c r="I2936" s="13">
        <f>'دیده بان بازار'!I2939</f>
        <v/>
      </c>
      <c r="J2936" s="13">
        <f>'دیده بان بازار'!J2939</f>
        <v/>
      </c>
      <c r="K2936" s="13">
        <f>'دیده بان بازار'!K2939</f>
        <v/>
      </c>
      <c r="L2936" s="13">
        <f>'دیده بان بازار'!L2939</f>
        <v/>
      </c>
      <c r="M2936" s="13">
        <f>'دیده بان بازار'!M2939</f>
        <v/>
      </c>
      <c r="N2936" s="13">
        <f>'دیده بان بازار'!N2939</f>
        <v/>
      </c>
      <c r="O2936" s="13">
        <f>'دیده بان بازار'!O2939</f>
        <v/>
      </c>
      <c r="P2936" s="13">
        <f>'دیده بان بازار'!P2939</f>
        <v/>
      </c>
      <c r="Q2936" s="13">
        <f>'دیده بان بازار'!Q2939</f>
        <v/>
      </c>
      <c r="R2936" s="13">
        <f>'دیده بان بازار'!R2939</f>
        <v/>
      </c>
      <c r="S2936" s="13">
        <f>'دیده بان بازار'!S2939</f>
        <v/>
      </c>
      <c r="T2936" s="13">
        <f>'دیده بان بازار'!T2939</f>
        <v/>
      </c>
      <c r="U2936" s="13">
        <f>'دیده بان بازار'!U2939</f>
        <v/>
      </c>
      <c r="V2936" s="13">
        <f>'دیده بان بازار'!V2939</f>
        <v/>
      </c>
      <c r="W2936" s="6">
        <f>'دیده بان بازار'!W2939</f>
        <v/>
      </c>
      <c r="X2936" s="11">
        <f>IFERROR(IF(OR(R2936&lt;=0,W2936&lt;=0,S2936&lt;=0,V2936&lt;=0),0,ROUND((S2936/R2936)/(V2936/W2936),2)),0)</f>
        <v/>
      </c>
      <c r="Y2936" s="11">
        <f>IFERROR(IF(OR(S2936&lt;=0,V2936&lt;=0),0,ROUND(S2936/V2936,2)),0)</f>
        <v/>
      </c>
      <c r="Z2936" s="11">
        <f>IFERROR(J2936-M2936,0)</f>
        <v/>
      </c>
      <c r="AA2936" s="11">
        <f>IFERROR(ROUND(MAX(0,MIN(100,((AB2936*0.2)+(AC2936*0.15)+(AD2936*0.15)+(AE2936*0.1)+(AF2936*0.1)+(AG2936*0.15)+(MIN(Y2936/3,1)*100*0.1)+(AI2936*0.05))*((AH2936/100)*0.25+0.75))),0),0)</f>
        <v/>
      </c>
      <c r="AB2936" s="11">
        <f>ROUND(MAX(0,MIN(100,((M2936+10)/20)*100)),0)</f>
        <v/>
      </c>
      <c r="AC2936" s="11">
        <f>IFERROR(IF(D2936&lt;=0,0,ROUND(COUNTIFS($D$4:$D$3359,"&lt;="&amp;D2936,$D$4:$D$3359,"&gt;0")/COUNTIF($D$4:$D$3359,"&gt;0")*100,0)),0)</f>
        <v/>
      </c>
      <c r="AD2936" s="11">
        <f>IF(E2936&lt;=0,0,ROUND(MAX(0,MIN(100,(LOG10(1+E2936/1000000000)/LOG10(101))*100)),0))</f>
        <v/>
      </c>
      <c r="AE2936" s="11">
        <f>IF(O2936=N2936,50,ROUND(MAX(0,MIN(100,((H2936-N2936)/(O2936-N2936))*100)),0))</f>
        <v/>
      </c>
      <c r="AF2936" s="11">
        <f>ROUND(MAX(0,MIN(100,50+((H2936-K2936)/K2936)*1000)),0)</f>
        <v/>
      </c>
      <c r="AG2936" s="11">
        <f>IFERROR(ROUND(MAX(0,MIN(100,50+25*LN(MAX(0.01,X2936)))),0),25)</f>
        <v/>
      </c>
      <c r="AH2936" s="11">
        <f>ROUND(IF(M2936&lt;=-30,0,IF(M2936&lt;=-20,20,IF(M2936&lt;=-10,50,100))),0)</f>
        <v/>
      </c>
      <c r="AI2936" s="11">
        <f>ROUND(MAX(0,MIN(100,50+(Z2936*10))),0)</f>
        <v/>
      </c>
      <c r="AJ2936" s="11">
        <f>IFERROR(IF(--AA2936&gt;=80,"خرید قوی",IF(--AA2936&gt;=70,"خرید مشروط",IF(--AA2936&gt;=60,"مراقبت",IF(--AA2936&gt;=45,"ضعیف","عدم ورود")))),"")</f>
        <v/>
      </c>
    </row>
    <row r="2937">
      <c r="A2937" s="15">
        <f>'دیده بان بازار'!A2940</f>
        <v/>
      </c>
      <c r="B2937" s="16">
        <f>'دیده بان بازار'!B2940</f>
        <v/>
      </c>
      <c r="C2937" s="16">
        <f>'دیده بان بازار'!C2940</f>
        <v/>
      </c>
      <c r="D2937" s="16">
        <f>'دیده بان بازار'!D2940</f>
        <v/>
      </c>
      <c r="E2937" s="17">
        <f>'دیده بان بازار'!E2940</f>
        <v/>
      </c>
      <c r="F2937" s="16">
        <f>'دیده بان بازار'!F2940</f>
        <v/>
      </c>
      <c r="G2937" s="16">
        <f>'دیده بان بازار'!G2940</f>
        <v/>
      </c>
      <c r="H2937" s="16">
        <f>'دیده بان بازار'!H2940</f>
        <v/>
      </c>
      <c r="I2937" s="16">
        <f>'دیده بان بازار'!I2940</f>
        <v/>
      </c>
      <c r="J2937" s="16">
        <f>'دیده بان بازار'!J2940</f>
        <v/>
      </c>
      <c r="K2937" s="16">
        <f>'دیده بان بازار'!K2940</f>
        <v/>
      </c>
      <c r="L2937" s="16">
        <f>'دیده بان بازار'!L2940</f>
        <v/>
      </c>
      <c r="M2937" s="16">
        <f>'دیده بان بازار'!M2940</f>
        <v/>
      </c>
      <c r="N2937" s="16">
        <f>'دیده بان بازار'!N2940</f>
        <v/>
      </c>
      <c r="O2937" s="16">
        <f>'دیده بان بازار'!O2940</f>
        <v/>
      </c>
      <c r="P2937" s="16">
        <f>'دیده بان بازار'!P2940</f>
        <v/>
      </c>
      <c r="Q2937" s="16">
        <f>'دیده بان بازار'!Q2940</f>
        <v/>
      </c>
      <c r="R2937" s="16">
        <f>'دیده بان بازار'!R2940</f>
        <v/>
      </c>
      <c r="S2937" s="16">
        <f>'دیده بان بازار'!S2940</f>
        <v/>
      </c>
      <c r="T2937" s="16">
        <f>'دیده بان بازار'!T2940</f>
        <v/>
      </c>
      <c r="U2937" s="16">
        <f>'دیده بان بازار'!U2940</f>
        <v/>
      </c>
      <c r="V2937" s="16">
        <f>'دیده بان بازار'!V2940</f>
        <v/>
      </c>
      <c r="W2937" s="7">
        <f>'دیده بان بازار'!W2940</f>
        <v/>
      </c>
      <c r="X2937" s="11">
        <f>IFERROR(IF(OR(R2937&lt;=0,W2937&lt;=0,S2937&lt;=0,V2937&lt;=0),0,ROUND((S2937/R2937)/(V2937/W2937),2)),0)</f>
        <v/>
      </c>
      <c r="Y2937" s="11">
        <f>IFERROR(IF(OR(S2937&lt;=0,V2937&lt;=0),0,ROUND(S2937/V2937,2)),0)</f>
        <v/>
      </c>
      <c r="Z2937" s="11">
        <f>IFERROR(J2937-M2937,0)</f>
        <v/>
      </c>
      <c r="AA2937" s="11">
        <f>IFERROR(ROUND(MAX(0,MIN(100,((AB2937*0.2)+(AC2937*0.15)+(AD2937*0.15)+(AE2937*0.1)+(AF2937*0.1)+(AG2937*0.15)+(MIN(Y2937/3,1)*100*0.1)+(AI2937*0.05))*((AH2937/100)*0.25+0.75))),0),0)</f>
        <v/>
      </c>
      <c r="AB2937" s="11">
        <f>ROUND(MAX(0,MIN(100,((M2937+10)/20)*100)),0)</f>
        <v/>
      </c>
      <c r="AC2937" s="11">
        <f>IFERROR(IF(D2937&lt;=0,0,ROUND(COUNTIFS($D$4:$D$3359,"&lt;="&amp;D2937,$D$4:$D$3359,"&gt;0")/COUNTIF($D$4:$D$3359,"&gt;0")*100,0)),0)</f>
        <v/>
      </c>
      <c r="AD2937" s="11">
        <f>IF(E2937&lt;=0,0,ROUND(MAX(0,MIN(100,(LOG10(1+E2937/1000000000)/LOG10(101))*100)),0))</f>
        <v/>
      </c>
      <c r="AE2937" s="11">
        <f>IF(O2937=N2937,50,ROUND(MAX(0,MIN(100,((H2937-N2937)/(O2937-N2937))*100)),0))</f>
        <v/>
      </c>
      <c r="AF2937" s="11">
        <f>ROUND(MAX(0,MIN(100,50+((H2937-K2937)/K2937)*1000)),0)</f>
        <v/>
      </c>
      <c r="AG2937" s="11">
        <f>IFERROR(ROUND(MAX(0,MIN(100,50+25*LN(MAX(0.01,X2937)))),0),25)</f>
        <v/>
      </c>
      <c r="AH2937" s="11">
        <f>ROUND(IF(M2937&lt;=-30,0,IF(M2937&lt;=-20,20,IF(M2937&lt;=-10,50,100))),0)</f>
        <v/>
      </c>
      <c r="AI2937" s="11">
        <f>ROUND(MAX(0,MIN(100,50+(Z2937*10))),0)</f>
        <v/>
      </c>
      <c r="AJ2937" s="11">
        <f>IFERROR(IF(--AA2937&gt;=80,"خرید قوی",IF(--AA2937&gt;=70,"خرید مشروط",IF(--AA2937&gt;=60,"مراقبت",IF(--AA2937&gt;=45,"ضعیف","عدم ورود")))),"")</f>
        <v/>
      </c>
    </row>
    <row r="2938">
      <c r="A2938" s="12">
        <f>'دیده بان بازار'!A2941</f>
        <v/>
      </c>
      <c r="B2938" s="13">
        <f>'دیده بان بازار'!B2941</f>
        <v/>
      </c>
      <c r="C2938" s="13">
        <f>'دیده بان بازار'!C2941</f>
        <v/>
      </c>
      <c r="D2938" s="13">
        <f>'دیده بان بازار'!D2941</f>
        <v/>
      </c>
      <c r="E2938" s="14">
        <f>'دیده بان بازار'!E2941</f>
        <v/>
      </c>
      <c r="F2938" s="13">
        <f>'دیده بان بازار'!F2941</f>
        <v/>
      </c>
      <c r="G2938" s="13">
        <f>'دیده بان بازار'!G2941</f>
        <v/>
      </c>
      <c r="H2938" s="13">
        <f>'دیده بان بازار'!H2941</f>
        <v/>
      </c>
      <c r="I2938" s="13">
        <f>'دیده بان بازار'!I2941</f>
        <v/>
      </c>
      <c r="J2938" s="13">
        <f>'دیده بان بازار'!J2941</f>
        <v/>
      </c>
      <c r="K2938" s="13">
        <f>'دیده بان بازار'!K2941</f>
        <v/>
      </c>
      <c r="L2938" s="13">
        <f>'دیده بان بازار'!L2941</f>
        <v/>
      </c>
      <c r="M2938" s="13">
        <f>'دیده بان بازار'!M2941</f>
        <v/>
      </c>
      <c r="N2938" s="13">
        <f>'دیده بان بازار'!N2941</f>
        <v/>
      </c>
      <c r="O2938" s="13">
        <f>'دیده بان بازار'!O2941</f>
        <v/>
      </c>
      <c r="P2938" s="13">
        <f>'دیده بان بازار'!P2941</f>
        <v/>
      </c>
      <c r="Q2938" s="13">
        <f>'دیده بان بازار'!Q2941</f>
        <v/>
      </c>
      <c r="R2938" s="13">
        <f>'دیده بان بازار'!R2941</f>
        <v/>
      </c>
      <c r="S2938" s="13">
        <f>'دیده بان بازار'!S2941</f>
        <v/>
      </c>
      <c r="T2938" s="13">
        <f>'دیده بان بازار'!T2941</f>
        <v/>
      </c>
      <c r="U2938" s="13">
        <f>'دیده بان بازار'!U2941</f>
        <v/>
      </c>
      <c r="V2938" s="13">
        <f>'دیده بان بازار'!V2941</f>
        <v/>
      </c>
      <c r="W2938" s="6">
        <f>'دیده بان بازار'!W2941</f>
        <v/>
      </c>
      <c r="X2938" s="11">
        <f>IFERROR(IF(OR(R2938&lt;=0,W2938&lt;=0,S2938&lt;=0,V2938&lt;=0),0,ROUND((S2938/R2938)/(V2938/W2938),2)),0)</f>
        <v/>
      </c>
      <c r="Y2938" s="11">
        <f>IFERROR(IF(OR(S2938&lt;=0,V2938&lt;=0),0,ROUND(S2938/V2938,2)),0)</f>
        <v/>
      </c>
      <c r="Z2938" s="11">
        <f>IFERROR(J2938-M2938,0)</f>
        <v/>
      </c>
      <c r="AA2938" s="11">
        <f>IFERROR(ROUND(MAX(0,MIN(100,((AB2938*0.2)+(AC2938*0.15)+(AD2938*0.15)+(AE2938*0.1)+(AF2938*0.1)+(AG2938*0.15)+(MIN(Y2938/3,1)*100*0.1)+(AI2938*0.05))*((AH2938/100)*0.25+0.75))),0),0)</f>
        <v/>
      </c>
      <c r="AB2938" s="11">
        <f>ROUND(MAX(0,MIN(100,((M2938+10)/20)*100)),0)</f>
        <v/>
      </c>
      <c r="AC2938" s="11">
        <f>IFERROR(IF(D2938&lt;=0,0,ROUND(COUNTIFS($D$4:$D$3359,"&lt;="&amp;D2938,$D$4:$D$3359,"&gt;0")/COUNTIF($D$4:$D$3359,"&gt;0")*100,0)),0)</f>
        <v/>
      </c>
      <c r="AD2938" s="11">
        <f>IF(E2938&lt;=0,0,ROUND(MAX(0,MIN(100,(LOG10(1+E2938/1000000000)/LOG10(101))*100)),0))</f>
        <v/>
      </c>
      <c r="AE2938" s="11">
        <f>IF(O2938=N2938,50,ROUND(MAX(0,MIN(100,((H2938-N2938)/(O2938-N2938))*100)),0))</f>
        <v/>
      </c>
      <c r="AF2938" s="11">
        <f>ROUND(MAX(0,MIN(100,50+((H2938-K2938)/K2938)*1000)),0)</f>
        <v/>
      </c>
      <c r="AG2938" s="11">
        <f>IFERROR(ROUND(MAX(0,MIN(100,50+25*LN(MAX(0.01,X2938)))),0),25)</f>
        <v/>
      </c>
      <c r="AH2938" s="11">
        <f>ROUND(IF(M2938&lt;=-30,0,IF(M2938&lt;=-20,20,IF(M2938&lt;=-10,50,100))),0)</f>
        <v/>
      </c>
      <c r="AI2938" s="11">
        <f>ROUND(MAX(0,MIN(100,50+(Z2938*10))),0)</f>
        <v/>
      </c>
      <c r="AJ2938" s="11">
        <f>IFERROR(IF(--AA2938&gt;=80,"خرید قوی",IF(--AA2938&gt;=70,"خرید مشروط",IF(--AA2938&gt;=60,"مراقبت",IF(--AA2938&gt;=45,"ضعیف","عدم ورود")))),"")</f>
        <v/>
      </c>
    </row>
    <row r="2939">
      <c r="A2939" s="15">
        <f>'دیده بان بازار'!A2942</f>
        <v/>
      </c>
      <c r="B2939" s="16">
        <f>'دیده بان بازار'!B2942</f>
        <v/>
      </c>
      <c r="C2939" s="16">
        <f>'دیده بان بازار'!C2942</f>
        <v/>
      </c>
      <c r="D2939" s="16">
        <f>'دیده بان بازار'!D2942</f>
        <v/>
      </c>
      <c r="E2939" s="17">
        <f>'دیده بان بازار'!E2942</f>
        <v/>
      </c>
      <c r="F2939" s="16">
        <f>'دیده بان بازار'!F2942</f>
        <v/>
      </c>
      <c r="G2939" s="16">
        <f>'دیده بان بازار'!G2942</f>
        <v/>
      </c>
      <c r="H2939" s="16">
        <f>'دیده بان بازار'!H2942</f>
        <v/>
      </c>
      <c r="I2939" s="16">
        <f>'دیده بان بازار'!I2942</f>
        <v/>
      </c>
      <c r="J2939" s="16">
        <f>'دیده بان بازار'!J2942</f>
        <v/>
      </c>
      <c r="K2939" s="16">
        <f>'دیده بان بازار'!K2942</f>
        <v/>
      </c>
      <c r="L2939" s="16">
        <f>'دیده بان بازار'!L2942</f>
        <v/>
      </c>
      <c r="M2939" s="16">
        <f>'دیده بان بازار'!M2942</f>
        <v/>
      </c>
      <c r="N2939" s="16">
        <f>'دیده بان بازار'!N2942</f>
        <v/>
      </c>
      <c r="O2939" s="16">
        <f>'دیده بان بازار'!O2942</f>
        <v/>
      </c>
      <c r="P2939" s="16">
        <f>'دیده بان بازار'!P2942</f>
        <v/>
      </c>
      <c r="Q2939" s="16">
        <f>'دیده بان بازار'!Q2942</f>
        <v/>
      </c>
      <c r="R2939" s="16">
        <f>'دیده بان بازار'!R2942</f>
        <v/>
      </c>
      <c r="S2939" s="16">
        <f>'دیده بان بازار'!S2942</f>
        <v/>
      </c>
      <c r="T2939" s="16">
        <f>'دیده بان بازار'!T2942</f>
        <v/>
      </c>
      <c r="U2939" s="16">
        <f>'دیده بان بازار'!U2942</f>
        <v/>
      </c>
      <c r="V2939" s="16">
        <f>'دیده بان بازار'!V2942</f>
        <v/>
      </c>
      <c r="W2939" s="7">
        <f>'دیده بان بازار'!W2942</f>
        <v/>
      </c>
      <c r="X2939" s="11">
        <f>IFERROR(IF(OR(R2939&lt;=0,W2939&lt;=0,S2939&lt;=0,V2939&lt;=0),0,ROUND((S2939/R2939)/(V2939/W2939),2)),0)</f>
        <v/>
      </c>
      <c r="Y2939" s="11">
        <f>IFERROR(IF(OR(S2939&lt;=0,V2939&lt;=0),0,ROUND(S2939/V2939,2)),0)</f>
        <v/>
      </c>
      <c r="Z2939" s="11">
        <f>IFERROR(J2939-M2939,0)</f>
        <v/>
      </c>
      <c r="AA2939" s="11">
        <f>IFERROR(ROUND(MAX(0,MIN(100,((AB2939*0.2)+(AC2939*0.15)+(AD2939*0.15)+(AE2939*0.1)+(AF2939*0.1)+(AG2939*0.15)+(MIN(Y2939/3,1)*100*0.1)+(AI2939*0.05))*((AH2939/100)*0.25+0.75))),0),0)</f>
        <v/>
      </c>
      <c r="AB2939" s="11">
        <f>ROUND(MAX(0,MIN(100,((M2939+10)/20)*100)),0)</f>
        <v/>
      </c>
      <c r="AC2939" s="11">
        <f>IFERROR(IF(D2939&lt;=0,0,ROUND(COUNTIFS($D$4:$D$3359,"&lt;="&amp;D2939,$D$4:$D$3359,"&gt;0")/COUNTIF($D$4:$D$3359,"&gt;0")*100,0)),0)</f>
        <v/>
      </c>
      <c r="AD2939" s="11">
        <f>IF(E2939&lt;=0,0,ROUND(MAX(0,MIN(100,(LOG10(1+E2939/1000000000)/LOG10(101))*100)),0))</f>
        <v/>
      </c>
      <c r="AE2939" s="11">
        <f>IF(O2939=N2939,50,ROUND(MAX(0,MIN(100,((H2939-N2939)/(O2939-N2939))*100)),0))</f>
        <v/>
      </c>
      <c r="AF2939" s="11">
        <f>ROUND(MAX(0,MIN(100,50+((H2939-K2939)/K2939)*1000)),0)</f>
        <v/>
      </c>
      <c r="AG2939" s="11">
        <f>IFERROR(ROUND(MAX(0,MIN(100,50+25*LN(MAX(0.01,X2939)))),0),25)</f>
        <v/>
      </c>
      <c r="AH2939" s="11">
        <f>ROUND(IF(M2939&lt;=-30,0,IF(M2939&lt;=-20,20,IF(M2939&lt;=-10,50,100))),0)</f>
        <v/>
      </c>
      <c r="AI2939" s="11">
        <f>ROUND(MAX(0,MIN(100,50+(Z2939*10))),0)</f>
        <v/>
      </c>
      <c r="AJ2939" s="11">
        <f>IFERROR(IF(--AA2939&gt;=80,"خرید قوی",IF(--AA2939&gt;=70,"خرید مشروط",IF(--AA2939&gt;=60,"مراقبت",IF(--AA2939&gt;=45,"ضعیف","عدم ورود")))),"")</f>
        <v/>
      </c>
    </row>
    <row r="2940">
      <c r="A2940" s="12">
        <f>'دیده بان بازار'!A2943</f>
        <v/>
      </c>
      <c r="B2940" s="13">
        <f>'دیده بان بازار'!B2943</f>
        <v/>
      </c>
      <c r="C2940" s="13">
        <f>'دیده بان بازار'!C2943</f>
        <v/>
      </c>
      <c r="D2940" s="13">
        <f>'دیده بان بازار'!D2943</f>
        <v/>
      </c>
      <c r="E2940" s="14">
        <f>'دیده بان بازار'!E2943</f>
        <v/>
      </c>
      <c r="F2940" s="13">
        <f>'دیده بان بازار'!F2943</f>
        <v/>
      </c>
      <c r="G2940" s="13">
        <f>'دیده بان بازار'!G2943</f>
        <v/>
      </c>
      <c r="H2940" s="13">
        <f>'دیده بان بازار'!H2943</f>
        <v/>
      </c>
      <c r="I2940" s="13">
        <f>'دیده بان بازار'!I2943</f>
        <v/>
      </c>
      <c r="J2940" s="13">
        <f>'دیده بان بازار'!J2943</f>
        <v/>
      </c>
      <c r="K2940" s="13">
        <f>'دیده بان بازار'!K2943</f>
        <v/>
      </c>
      <c r="L2940" s="13">
        <f>'دیده بان بازار'!L2943</f>
        <v/>
      </c>
      <c r="M2940" s="13">
        <f>'دیده بان بازار'!M2943</f>
        <v/>
      </c>
      <c r="N2940" s="13">
        <f>'دیده بان بازار'!N2943</f>
        <v/>
      </c>
      <c r="O2940" s="13">
        <f>'دیده بان بازار'!O2943</f>
        <v/>
      </c>
      <c r="P2940" s="13">
        <f>'دیده بان بازار'!P2943</f>
        <v/>
      </c>
      <c r="Q2940" s="13">
        <f>'دیده بان بازار'!Q2943</f>
        <v/>
      </c>
      <c r="R2940" s="13">
        <f>'دیده بان بازار'!R2943</f>
        <v/>
      </c>
      <c r="S2940" s="13">
        <f>'دیده بان بازار'!S2943</f>
        <v/>
      </c>
      <c r="T2940" s="13">
        <f>'دیده بان بازار'!T2943</f>
        <v/>
      </c>
      <c r="U2940" s="13">
        <f>'دیده بان بازار'!U2943</f>
        <v/>
      </c>
      <c r="V2940" s="13">
        <f>'دیده بان بازار'!V2943</f>
        <v/>
      </c>
      <c r="W2940" s="6">
        <f>'دیده بان بازار'!W2943</f>
        <v/>
      </c>
      <c r="X2940" s="11">
        <f>IFERROR(IF(OR(R2940&lt;=0,W2940&lt;=0,S2940&lt;=0,V2940&lt;=0),0,ROUND((S2940/R2940)/(V2940/W2940),2)),0)</f>
        <v/>
      </c>
      <c r="Y2940" s="11">
        <f>IFERROR(IF(OR(S2940&lt;=0,V2940&lt;=0),0,ROUND(S2940/V2940,2)),0)</f>
        <v/>
      </c>
      <c r="Z2940" s="11">
        <f>IFERROR(J2940-M2940,0)</f>
        <v/>
      </c>
      <c r="AA2940" s="11">
        <f>IFERROR(ROUND(MAX(0,MIN(100,((AB2940*0.2)+(AC2940*0.15)+(AD2940*0.15)+(AE2940*0.1)+(AF2940*0.1)+(AG2940*0.15)+(MIN(Y2940/3,1)*100*0.1)+(AI2940*0.05))*((AH2940/100)*0.25+0.75))),0),0)</f>
        <v/>
      </c>
      <c r="AB2940" s="11">
        <f>ROUND(MAX(0,MIN(100,((M2940+10)/20)*100)),0)</f>
        <v/>
      </c>
      <c r="AC2940" s="11">
        <f>IFERROR(IF(D2940&lt;=0,0,ROUND(COUNTIFS($D$4:$D$3359,"&lt;="&amp;D2940,$D$4:$D$3359,"&gt;0")/COUNTIF($D$4:$D$3359,"&gt;0")*100,0)),0)</f>
        <v/>
      </c>
      <c r="AD2940" s="11">
        <f>IF(E2940&lt;=0,0,ROUND(MAX(0,MIN(100,(LOG10(1+E2940/1000000000)/LOG10(101))*100)),0))</f>
        <v/>
      </c>
      <c r="AE2940" s="11">
        <f>IF(O2940=N2940,50,ROUND(MAX(0,MIN(100,((H2940-N2940)/(O2940-N2940))*100)),0))</f>
        <v/>
      </c>
      <c r="AF2940" s="11">
        <f>ROUND(MAX(0,MIN(100,50+((H2940-K2940)/K2940)*1000)),0)</f>
        <v/>
      </c>
      <c r="AG2940" s="11">
        <f>IFERROR(ROUND(MAX(0,MIN(100,50+25*LN(MAX(0.01,X2940)))),0),25)</f>
        <v/>
      </c>
      <c r="AH2940" s="11">
        <f>ROUND(IF(M2940&lt;=-30,0,IF(M2940&lt;=-20,20,IF(M2940&lt;=-10,50,100))),0)</f>
        <v/>
      </c>
      <c r="AI2940" s="11">
        <f>ROUND(MAX(0,MIN(100,50+(Z2940*10))),0)</f>
        <v/>
      </c>
      <c r="AJ2940" s="11">
        <f>IFERROR(IF(--AA2940&gt;=80,"خرید قوی",IF(--AA2940&gt;=70,"خرید مشروط",IF(--AA2940&gt;=60,"مراقبت",IF(--AA2940&gt;=45,"ضعیف","عدم ورود")))),"")</f>
        <v/>
      </c>
    </row>
    <row r="2941">
      <c r="A2941" s="15">
        <f>'دیده بان بازار'!A2944</f>
        <v/>
      </c>
      <c r="B2941" s="16">
        <f>'دیده بان بازار'!B2944</f>
        <v/>
      </c>
      <c r="C2941" s="16">
        <f>'دیده بان بازار'!C2944</f>
        <v/>
      </c>
      <c r="D2941" s="16">
        <f>'دیده بان بازار'!D2944</f>
        <v/>
      </c>
      <c r="E2941" s="17">
        <f>'دیده بان بازار'!E2944</f>
        <v/>
      </c>
      <c r="F2941" s="16">
        <f>'دیده بان بازار'!F2944</f>
        <v/>
      </c>
      <c r="G2941" s="16">
        <f>'دیده بان بازار'!G2944</f>
        <v/>
      </c>
      <c r="H2941" s="16">
        <f>'دیده بان بازار'!H2944</f>
        <v/>
      </c>
      <c r="I2941" s="16">
        <f>'دیده بان بازار'!I2944</f>
        <v/>
      </c>
      <c r="J2941" s="16">
        <f>'دیده بان بازار'!J2944</f>
        <v/>
      </c>
      <c r="K2941" s="16">
        <f>'دیده بان بازار'!K2944</f>
        <v/>
      </c>
      <c r="L2941" s="16">
        <f>'دیده بان بازار'!L2944</f>
        <v/>
      </c>
      <c r="M2941" s="16">
        <f>'دیده بان بازار'!M2944</f>
        <v/>
      </c>
      <c r="N2941" s="16">
        <f>'دیده بان بازار'!N2944</f>
        <v/>
      </c>
      <c r="O2941" s="16">
        <f>'دیده بان بازار'!O2944</f>
        <v/>
      </c>
      <c r="P2941" s="16">
        <f>'دیده بان بازار'!P2944</f>
        <v/>
      </c>
      <c r="Q2941" s="16">
        <f>'دیده بان بازار'!Q2944</f>
        <v/>
      </c>
      <c r="R2941" s="16">
        <f>'دیده بان بازار'!R2944</f>
        <v/>
      </c>
      <c r="S2941" s="16">
        <f>'دیده بان بازار'!S2944</f>
        <v/>
      </c>
      <c r="T2941" s="16">
        <f>'دیده بان بازار'!T2944</f>
        <v/>
      </c>
      <c r="U2941" s="16">
        <f>'دیده بان بازار'!U2944</f>
        <v/>
      </c>
      <c r="V2941" s="16">
        <f>'دیده بان بازار'!V2944</f>
        <v/>
      </c>
      <c r="W2941" s="7">
        <f>'دیده بان بازار'!W2944</f>
        <v/>
      </c>
      <c r="X2941" s="11">
        <f>IFERROR(IF(OR(R2941&lt;=0,W2941&lt;=0,S2941&lt;=0,V2941&lt;=0),0,ROUND((S2941/R2941)/(V2941/W2941),2)),0)</f>
        <v/>
      </c>
      <c r="Y2941" s="11">
        <f>IFERROR(IF(OR(S2941&lt;=0,V2941&lt;=0),0,ROUND(S2941/V2941,2)),0)</f>
        <v/>
      </c>
      <c r="Z2941" s="11">
        <f>IFERROR(J2941-M2941,0)</f>
        <v/>
      </c>
      <c r="AA2941" s="11">
        <f>IFERROR(ROUND(MAX(0,MIN(100,((AB2941*0.2)+(AC2941*0.15)+(AD2941*0.15)+(AE2941*0.1)+(AF2941*0.1)+(AG2941*0.15)+(MIN(Y2941/3,1)*100*0.1)+(AI2941*0.05))*((AH2941/100)*0.25+0.75))),0),0)</f>
        <v/>
      </c>
      <c r="AB2941" s="11">
        <f>ROUND(MAX(0,MIN(100,((M2941+10)/20)*100)),0)</f>
        <v/>
      </c>
      <c r="AC2941" s="11">
        <f>IFERROR(IF(D2941&lt;=0,0,ROUND(COUNTIFS($D$4:$D$3359,"&lt;="&amp;D2941,$D$4:$D$3359,"&gt;0")/COUNTIF($D$4:$D$3359,"&gt;0")*100,0)),0)</f>
        <v/>
      </c>
      <c r="AD2941" s="11">
        <f>IF(E2941&lt;=0,0,ROUND(MAX(0,MIN(100,(LOG10(1+E2941/1000000000)/LOG10(101))*100)),0))</f>
        <v/>
      </c>
      <c r="AE2941" s="11">
        <f>IF(O2941=N2941,50,ROUND(MAX(0,MIN(100,((H2941-N2941)/(O2941-N2941))*100)),0))</f>
        <v/>
      </c>
      <c r="AF2941" s="11">
        <f>ROUND(MAX(0,MIN(100,50+((H2941-K2941)/K2941)*1000)),0)</f>
        <v/>
      </c>
      <c r="AG2941" s="11">
        <f>IFERROR(ROUND(MAX(0,MIN(100,50+25*LN(MAX(0.01,X2941)))),0),25)</f>
        <v/>
      </c>
      <c r="AH2941" s="11">
        <f>ROUND(IF(M2941&lt;=-30,0,IF(M2941&lt;=-20,20,IF(M2941&lt;=-10,50,100))),0)</f>
        <v/>
      </c>
      <c r="AI2941" s="11">
        <f>ROUND(MAX(0,MIN(100,50+(Z2941*10))),0)</f>
        <v/>
      </c>
      <c r="AJ2941" s="11">
        <f>IFERROR(IF(--AA2941&gt;=80,"خرید قوی",IF(--AA2941&gt;=70,"خرید مشروط",IF(--AA2941&gt;=60,"مراقبت",IF(--AA2941&gt;=45,"ضعیف","عدم ورود")))),"")</f>
        <v/>
      </c>
    </row>
    <row r="2942">
      <c r="A2942" s="15">
        <f>'دیده بان بازار'!A2945</f>
        <v/>
      </c>
      <c r="B2942" s="16">
        <f>'دیده بان بازار'!B2945</f>
        <v/>
      </c>
      <c r="C2942" s="16">
        <f>'دیده بان بازار'!C2945</f>
        <v/>
      </c>
      <c r="D2942" s="16">
        <f>'دیده بان بازار'!D2945</f>
        <v/>
      </c>
      <c r="E2942" s="17">
        <f>'دیده بان بازار'!E2945</f>
        <v/>
      </c>
      <c r="F2942" s="16">
        <f>'دیده بان بازار'!F2945</f>
        <v/>
      </c>
      <c r="G2942" s="16">
        <f>'دیده بان بازار'!G2945</f>
        <v/>
      </c>
      <c r="H2942" s="16">
        <f>'دیده بان بازار'!H2945</f>
        <v/>
      </c>
      <c r="I2942" s="16">
        <f>'دیده بان بازار'!I2945</f>
        <v/>
      </c>
      <c r="J2942" s="16">
        <f>'دیده بان بازار'!J2945</f>
        <v/>
      </c>
      <c r="K2942" s="16">
        <f>'دیده بان بازار'!K2945</f>
        <v/>
      </c>
      <c r="L2942" s="16">
        <f>'دیده بان بازار'!L2945</f>
        <v/>
      </c>
      <c r="M2942" s="16">
        <f>'دیده بان بازار'!M2945</f>
        <v/>
      </c>
      <c r="N2942" s="16">
        <f>'دیده بان بازار'!N2945</f>
        <v/>
      </c>
      <c r="O2942" s="16">
        <f>'دیده بان بازار'!O2945</f>
        <v/>
      </c>
      <c r="P2942" s="16">
        <f>'دیده بان بازار'!P2945</f>
        <v/>
      </c>
      <c r="Q2942" s="16">
        <f>'دیده بان بازار'!Q2945</f>
        <v/>
      </c>
      <c r="R2942" s="16">
        <f>'دیده بان بازار'!R2945</f>
        <v/>
      </c>
      <c r="S2942" s="16">
        <f>'دیده بان بازار'!S2945</f>
        <v/>
      </c>
      <c r="T2942" s="16">
        <f>'دیده بان بازار'!T2945</f>
        <v/>
      </c>
      <c r="U2942" s="16">
        <f>'دیده بان بازار'!U2945</f>
        <v/>
      </c>
      <c r="V2942" s="16">
        <f>'دیده بان بازار'!V2945</f>
        <v/>
      </c>
      <c r="W2942" s="7">
        <f>'دیده بان بازار'!W2945</f>
        <v/>
      </c>
      <c r="X2942" s="11">
        <f>IFERROR(IF(OR(R2942&lt;=0,W2942&lt;=0,S2942&lt;=0,V2942&lt;=0),0,ROUND((S2942/R2942)/(V2942/W2942),2)),0)</f>
        <v/>
      </c>
      <c r="Y2942" s="11">
        <f>IFERROR(IF(OR(S2942&lt;=0,V2942&lt;=0),0,ROUND(S2942/V2942,2)),0)</f>
        <v/>
      </c>
      <c r="Z2942" s="11">
        <f>IFERROR(J2942-M2942,0)</f>
        <v/>
      </c>
      <c r="AA2942" s="11">
        <f>IFERROR(ROUND(MAX(0,MIN(100,((AB2942*0.2)+(AC2942*0.15)+(AD2942*0.15)+(AE2942*0.1)+(AF2942*0.1)+(AG2942*0.15)+(MIN(Y2942/3,1)*100*0.1)+(AI2942*0.05))*((AH2942/100)*0.25+0.75))),0),0)</f>
        <v/>
      </c>
      <c r="AB2942" s="11">
        <f>ROUND(MAX(0,MIN(100,((M2942+10)/20)*100)),0)</f>
        <v/>
      </c>
      <c r="AC2942" s="11">
        <f>IFERROR(IF(D2942&lt;=0,0,ROUND(COUNTIFS($D$4:$D$3359,"&lt;="&amp;D2942,$D$4:$D$3359,"&gt;0")/COUNTIF($D$4:$D$3359,"&gt;0")*100,0)),0)</f>
        <v/>
      </c>
      <c r="AD2942" s="11">
        <f>IF(E2942&lt;=0,0,ROUND(MAX(0,MIN(100,(LOG10(1+E2942/1000000000)/LOG10(101))*100)),0))</f>
        <v/>
      </c>
      <c r="AE2942" s="11">
        <f>IF(O2942=N2942,50,ROUND(MAX(0,MIN(100,((H2942-N2942)/(O2942-N2942))*100)),0))</f>
        <v/>
      </c>
      <c r="AF2942" s="11">
        <f>ROUND(MAX(0,MIN(100,50+((H2942-K2942)/K2942)*1000)),0)</f>
        <v/>
      </c>
      <c r="AG2942" s="11">
        <f>IFERROR(ROUND(MAX(0,MIN(100,50+25*LN(MAX(0.01,X2942)))),0),25)</f>
        <v/>
      </c>
      <c r="AH2942" s="11">
        <f>ROUND(IF(M2942&lt;=-30,0,IF(M2942&lt;=-20,20,IF(M2942&lt;=-10,50,100))),0)</f>
        <v/>
      </c>
      <c r="AI2942" s="11">
        <f>ROUND(MAX(0,MIN(100,50+(Z2942*10))),0)</f>
        <v/>
      </c>
      <c r="AJ2942" s="11">
        <f>IFERROR(IF(--AA2942&gt;=80,"خرید قوی",IF(--AA2942&gt;=70,"خرید مشروط",IF(--AA2942&gt;=60,"مراقبت",IF(--AA2942&gt;=45,"ضعیف","عدم ورود")))),"")</f>
        <v/>
      </c>
    </row>
    <row r="2943">
      <c r="A2943" s="12">
        <f>'دیده بان بازار'!A2946</f>
        <v/>
      </c>
      <c r="B2943" s="13">
        <f>'دیده بان بازار'!B2946</f>
        <v/>
      </c>
      <c r="C2943" s="13">
        <f>'دیده بان بازار'!C2946</f>
        <v/>
      </c>
      <c r="D2943" s="13">
        <f>'دیده بان بازار'!D2946</f>
        <v/>
      </c>
      <c r="E2943" s="14">
        <f>'دیده بان بازار'!E2946</f>
        <v/>
      </c>
      <c r="F2943" s="13">
        <f>'دیده بان بازار'!F2946</f>
        <v/>
      </c>
      <c r="G2943" s="13">
        <f>'دیده بان بازار'!G2946</f>
        <v/>
      </c>
      <c r="H2943" s="13">
        <f>'دیده بان بازار'!H2946</f>
        <v/>
      </c>
      <c r="I2943" s="13">
        <f>'دیده بان بازار'!I2946</f>
        <v/>
      </c>
      <c r="J2943" s="13">
        <f>'دیده بان بازار'!J2946</f>
        <v/>
      </c>
      <c r="K2943" s="13">
        <f>'دیده بان بازار'!K2946</f>
        <v/>
      </c>
      <c r="L2943" s="13">
        <f>'دیده بان بازار'!L2946</f>
        <v/>
      </c>
      <c r="M2943" s="13">
        <f>'دیده بان بازار'!M2946</f>
        <v/>
      </c>
      <c r="N2943" s="13">
        <f>'دیده بان بازار'!N2946</f>
        <v/>
      </c>
      <c r="O2943" s="13">
        <f>'دیده بان بازار'!O2946</f>
        <v/>
      </c>
      <c r="P2943" s="13">
        <f>'دیده بان بازار'!P2946</f>
        <v/>
      </c>
      <c r="Q2943" s="13">
        <f>'دیده بان بازار'!Q2946</f>
        <v/>
      </c>
      <c r="R2943" s="13">
        <f>'دیده بان بازار'!R2946</f>
        <v/>
      </c>
      <c r="S2943" s="13">
        <f>'دیده بان بازار'!S2946</f>
        <v/>
      </c>
      <c r="T2943" s="13">
        <f>'دیده بان بازار'!T2946</f>
        <v/>
      </c>
      <c r="U2943" s="13">
        <f>'دیده بان بازار'!U2946</f>
        <v/>
      </c>
      <c r="V2943" s="13">
        <f>'دیده بان بازار'!V2946</f>
        <v/>
      </c>
      <c r="W2943" s="6">
        <f>'دیده بان بازار'!W2946</f>
        <v/>
      </c>
      <c r="X2943" s="11">
        <f>IFERROR(IF(OR(R2943&lt;=0,W2943&lt;=0,S2943&lt;=0,V2943&lt;=0),0,ROUND((S2943/R2943)/(V2943/W2943),2)),0)</f>
        <v/>
      </c>
      <c r="Y2943" s="11">
        <f>IFERROR(IF(OR(S2943&lt;=0,V2943&lt;=0),0,ROUND(S2943/V2943,2)),0)</f>
        <v/>
      </c>
      <c r="Z2943" s="11">
        <f>IFERROR(J2943-M2943,0)</f>
        <v/>
      </c>
      <c r="AA2943" s="11">
        <f>IFERROR(ROUND(MAX(0,MIN(100,((AB2943*0.2)+(AC2943*0.15)+(AD2943*0.15)+(AE2943*0.1)+(AF2943*0.1)+(AG2943*0.15)+(MIN(Y2943/3,1)*100*0.1)+(AI2943*0.05))*((AH2943/100)*0.25+0.75))),0),0)</f>
        <v/>
      </c>
      <c r="AB2943" s="11">
        <f>ROUND(MAX(0,MIN(100,((M2943+10)/20)*100)),0)</f>
        <v/>
      </c>
      <c r="AC2943" s="11">
        <f>IFERROR(IF(D2943&lt;=0,0,ROUND(COUNTIFS($D$4:$D$3359,"&lt;="&amp;D2943,$D$4:$D$3359,"&gt;0")/COUNTIF($D$4:$D$3359,"&gt;0")*100,0)),0)</f>
        <v/>
      </c>
      <c r="AD2943" s="11">
        <f>IF(E2943&lt;=0,0,ROUND(MAX(0,MIN(100,(LOG10(1+E2943/1000000000)/LOG10(101))*100)),0))</f>
        <v/>
      </c>
      <c r="AE2943" s="11">
        <f>IF(O2943=N2943,50,ROUND(MAX(0,MIN(100,((H2943-N2943)/(O2943-N2943))*100)),0))</f>
        <v/>
      </c>
      <c r="AF2943" s="11">
        <f>ROUND(MAX(0,MIN(100,50+((H2943-K2943)/K2943)*1000)),0)</f>
        <v/>
      </c>
      <c r="AG2943" s="11">
        <f>IFERROR(ROUND(MAX(0,MIN(100,50+25*LN(MAX(0.01,X2943)))),0),25)</f>
        <v/>
      </c>
      <c r="AH2943" s="11">
        <f>ROUND(IF(M2943&lt;=-30,0,IF(M2943&lt;=-20,20,IF(M2943&lt;=-10,50,100))),0)</f>
        <v/>
      </c>
      <c r="AI2943" s="11">
        <f>ROUND(MAX(0,MIN(100,50+(Z2943*10))),0)</f>
        <v/>
      </c>
      <c r="AJ2943" s="11">
        <f>IFERROR(IF(--AA2943&gt;=80,"خرید قوی",IF(--AA2943&gt;=70,"خرید مشروط",IF(--AA2943&gt;=60,"مراقبت",IF(--AA2943&gt;=45,"ضعیف","عدم ورود")))),"")</f>
        <v/>
      </c>
    </row>
    <row r="2944">
      <c r="A2944" s="15">
        <f>'دیده بان بازار'!A2947</f>
        <v/>
      </c>
      <c r="B2944" s="16">
        <f>'دیده بان بازار'!B2947</f>
        <v/>
      </c>
      <c r="C2944" s="16">
        <f>'دیده بان بازار'!C2947</f>
        <v/>
      </c>
      <c r="D2944" s="16">
        <f>'دیده بان بازار'!D2947</f>
        <v/>
      </c>
      <c r="E2944" s="17">
        <f>'دیده بان بازار'!E2947</f>
        <v/>
      </c>
      <c r="F2944" s="16">
        <f>'دیده بان بازار'!F2947</f>
        <v/>
      </c>
      <c r="G2944" s="16">
        <f>'دیده بان بازار'!G2947</f>
        <v/>
      </c>
      <c r="H2944" s="16">
        <f>'دیده بان بازار'!H2947</f>
        <v/>
      </c>
      <c r="I2944" s="16">
        <f>'دیده بان بازار'!I2947</f>
        <v/>
      </c>
      <c r="J2944" s="16">
        <f>'دیده بان بازار'!J2947</f>
        <v/>
      </c>
      <c r="K2944" s="16">
        <f>'دیده بان بازار'!K2947</f>
        <v/>
      </c>
      <c r="L2944" s="16">
        <f>'دیده بان بازار'!L2947</f>
        <v/>
      </c>
      <c r="M2944" s="16">
        <f>'دیده بان بازار'!M2947</f>
        <v/>
      </c>
      <c r="N2944" s="16">
        <f>'دیده بان بازار'!N2947</f>
        <v/>
      </c>
      <c r="O2944" s="16">
        <f>'دیده بان بازار'!O2947</f>
        <v/>
      </c>
      <c r="P2944" s="16">
        <f>'دیده بان بازار'!P2947</f>
        <v/>
      </c>
      <c r="Q2944" s="16">
        <f>'دیده بان بازار'!Q2947</f>
        <v/>
      </c>
      <c r="R2944" s="16">
        <f>'دیده بان بازار'!R2947</f>
        <v/>
      </c>
      <c r="S2944" s="16">
        <f>'دیده بان بازار'!S2947</f>
        <v/>
      </c>
      <c r="T2944" s="16">
        <f>'دیده بان بازار'!T2947</f>
        <v/>
      </c>
      <c r="U2944" s="16">
        <f>'دیده بان بازار'!U2947</f>
        <v/>
      </c>
      <c r="V2944" s="16">
        <f>'دیده بان بازار'!V2947</f>
        <v/>
      </c>
      <c r="W2944" s="7">
        <f>'دیده بان بازار'!W2947</f>
        <v/>
      </c>
      <c r="X2944" s="11">
        <f>IFERROR(IF(OR(R2944&lt;=0,W2944&lt;=0,S2944&lt;=0,V2944&lt;=0),0,ROUND((S2944/R2944)/(V2944/W2944),2)),0)</f>
        <v/>
      </c>
      <c r="Y2944" s="11">
        <f>IFERROR(IF(OR(S2944&lt;=0,V2944&lt;=0),0,ROUND(S2944/V2944,2)),0)</f>
        <v/>
      </c>
      <c r="Z2944" s="11">
        <f>IFERROR(J2944-M2944,0)</f>
        <v/>
      </c>
      <c r="AA2944" s="11">
        <f>IFERROR(ROUND(MAX(0,MIN(100,((AB2944*0.2)+(AC2944*0.15)+(AD2944*0.15)+(AE2944*0.1)+(AF2944*0.1)+(AG2944*0.15)+(MIN(Y2944/3,1)*100*0.1)+(AI2944*0.05))*((AH2944/100)*0.25+0.75))),0),0)</f>
        <v/>
      </c>
      <c r="AB2944" s="11">
        <f>ROUND(MAX(0,MIN(100,((M2944+10)/20)*100)),0)</f>
        <v/>
      </c>
      <c r="AC2944" s="11">
        <f>IFERROR(IF(D2944&lt;=0,0,ROUND(COUNTIFS($D$4:$D$3359,"&lt;="&amp;D2944,$D$4:$D$3359,"&gt;0")/COUNTIF($D$4:$D$3359,"&gt;0")*100,0)),0)</f>
        <v/>
      </c>
      <c r="AD2944" s="11">
        <f>IF(E2944&lt;=0,0,ROUND(MAX(0,MIN(100,(LOG10(1+E2944/1000000000)/LOG10(101))*100)),0))</f>
        <v/>
      </c>
      <c r="AE2944" s="11">
        <f>IF(O2944=N2944,50,ROUND(MAX(0,MIN(100,((H2944-N2944)/(O2944-N2944))*100)),0))</f>
        <v/>
      </c>
      <c r="AF2944" s="11">
        <f>ROUND(MAX(0,MIN(100,50+((H2944-K2944)/K2944)*1000)),0)</f>
        <v/>
      </c>
      <c r="AG2944" s="11">
        <f>IFERROR(ROUND(MAX(0,MIN(100,50+25*LN(MAX(0.01,X2944)))),0),25)</f>
        <v/>
      </c>
      <c r="AH2944" s="11">
        <f>ROUND(IF(M2944&lt;=-30,0,IF(M2944&lt;=-20,20,IF(M2944&lt;=-10,50,100))),0)</f>
        <v/>
      </c>
      <c r="AI2944" s="11">
        <f>ROUND(MAX(0,MIN(100,50+(Z2944*10))),0)</f>
        <v/>
      </c>
      <c r="AJ2944" s="11">
        <f>IFERROR(IF(--AA2944&gt;=80,"خرید قوی",IF(--AA2944&gt;=70,"خرید مشروط",IF(--AA2944&gt;=60,"مراقبت",IF(--AA2944&gt;=45,"ضعیف","عدم ورود")))),"")</f>
        <v/>
      </c>
    </row>
    <row r="2945">
      <c r="A2945" s="12">
        <f>'دیده بان بازار'!A2948</f>
        <v/>
      </c>
      <c r="B2945" s="13">
        <f>'دیده بان بازار'!B2948</f>
        <v/>
      </c>
      <c r="C2945" s="13">
        <f>'دیده بان بازار'!C2948</f>
        <v/>
      </c>
      <c r="D2945" s="13">
        <f>'دیده بان بازار'!D2948</f>
        <v/>
      </c>
      <c r="E2945" s="14">
        <f>'دیده بان بازار'!E2948</f>
        <v/>
      </c>
      <c r="F2945" s="13">
        <f>'دیده بان بازار'!F2948</f>
        <v/>
      </c>
      <c r="G2945" s="13">
        <f>'دیده بان بازار'!G2948</f>
        <v/>
      </c>
      <c r="H2945" s="13">
        <f>'دیده بان بازار'!H2948</f>
        <v/>
      </c>
      <c r="I2945" s="13">
        <f>'دیده بان بازار'!I2948</f>
        <v/>
      </c>
      <c r="J2945" s="13">
        <f>'دیده بان بازار'!J2948</f>
        <v/>
      </c>
      <c r="K2945" s="13">
        <f>'دیده بان بازار'!K2948</f>
        <v/>
      </c>
      <c r="L2945" s="13">
        <f>'دیده بان بازار'!L2948</f>
        <v/>
      </c>
      <c r="M2945" s="13">
        <f>'دیده بان بازار'!M2948</f>
        <v/>
      </c>
      <c r="N2945" s="13">
        <f>'دیده بان بازار'!N2948</f>
        <v/>
      </c>
      <c r="O2945" s="13">
        <f>'دیده بان بازار'!O2948</f>
        <v/>
      </c>
      <c r="P2945" s="13">
        <f>'دیده بان بازار'!P2948</f>
        <v/>
      </c>
      <c r="Q2945" s="13">
        <f>'دیده بان بازار'!Q2948</f>
        <v/>
      </c>
      <c r="R2945" s="13">
        <f>'دیده بان بازار'!R2948</f>
        <v/>
      </c>
      <c r="S2945" s="13">
        <f>'دیده بان بازار'!S2948</f>
        <v/>
      </c>
      <c r="T2945" s="13">
        <f>'دیده بان بازار'!T2948</f>
        <v/>
      </c>
      <c r="U2945" s="13">
        <f>'دیده بان بازار'!U2948</f>
        <v/>
      </c>
      <c r="V2945" s="13">
        <f>'دیده بان بازار'!V2948</f>
        <v/>
      </c>
      <c r="W2945" s="6">
        <f>'دیده بان بازار'!W2948</f>
        <v/>
      </c>
      <c r="X2945" s="11">
        <f>IFERROR(IF(OR(R2945&lt;=0,W2945&lt;=0,S2945&lt;=0,V2945&lt;=0),0,ROUND((S2945/R2945)/(V2945/W2945),2)),0)</f>
        <v/>
      </c>
      <c r="Y2945" s="11">
        <f>IFERROR(IF(OR(S2945&lt;=0,V2945&lt;=0),0,ROUND(S2945/V2945,2)),0)</f>
        <v/>
      </c>
      <c r="Z2945" s="11">
        <f>IFERROR(J2945-M2945,0)</f>
        <v/>
      </c>
      <c r="AA2945" s="11">
        <f>IFERROR(ROUND(MAX(0,MIN(100,((AB2945*0.2)+(AC2945*0.15)+(AD2945*0.15)+(AE2945*0.1)+(AF2945*0.1)+(AG2945*0.15)+(MIN(Y2945/3,1)*100*0.1)+(AI2945*0.05))*((AH2945/100)*0.25+0.75))),0),0)</f>
        <v/>
      </c>
      <c r="AB2945" s="11">
        <f>ROUND(MAX(0,MIN(100,((M2945+10)/20)*100)),0)</f>
        <v/>
      </c>
      <c r="AC2945" s="11">
        <f>IFERROR(IF(D2945&lt;=0,0,ROUND(COUNTIFS($D$4:$D$3359,"&lt;="&amp;D2945,$D$4:$D$3359,"&gt;0")/COUNTIF($D$4:$D$3359,"&gt;0")*100,0)),0)</f>
        <v/>
      </c>
      <c r="AD2945" s="11">
        <f>IF(E2945&lt;=0,0,ROUND(MAX(0,MIN(100,(LOG10(1+E2945/1000000000)/LOG10(101))*100)),0))</f>
        <v/>
      </c>
      <c r="AE2945" s="11">
        <f>IF(O2945=N2945,50,ROUND(MAX(0,MIN(100,((H2945-N2945)/(O2945-N2945))*100)),0))</f>
        <v/>
      </c>
      <c r="AF2945" s="11">
        <f>ROUND(MAX(0,MIN(100,50+((H2945-K2945)/K2945)*1000)),0)</f>
        <v/>
      </c>
      <c r="AG2945" s="11">
        <f>IFERROR(ROUND(MAX(0,MIN(100,50+25*LN(MAX(0.01,X2945)))),0),25)</f>
        <v/>
      </c>
      <c r="AH2945" s="11">
        <f>ROUND(IF(M2945&lt;=-30,0,IF(M2945&lt;=-20,20,IF(M2945&lt;=-10,50,100))),0)</f>
        <v/>
      </c>
      <c r="AI2945" s="11">
        <f>ROUND(MAX(0,MIN(100,50+(Z2945*10))),0)</f>
        <v/>
      </c>
      <c r="AJ2945" s="11">
        <f>IFERROR(IF(--AA2945&gt;=80,"خرید قوی",IF(--AA2945&gt;=70,"خرید مشروط",IF(--AA2945&gt;=60,"مراقبت",IF(--AA2945&gt;=45,"ضعیف","عدم ورود")))),"")</f>
        <v/>
      </c>
    </row>
    <row r="2946">
      <c r="A2946" s="15">
        <f>'دیده بان بازار'!A2949</f>
        <v/>
      </c>
      <c r="B2946" s="16">
        <f>'دیده بان بازار'!B2949</f>
        <v/>
      </c>
      <c r="C2946" s="16">
        <f>'دیده بان بازار'!C2949</f>
        <v/>
      </c>
      <c r="D2946" s="16">
        <f>'دیده بان بازار'!D2949</f>
        <v/>
      </c>
      <c r="E2946" s="17">
        <f>'دیده بان بازار'!E2949</f>
        <v/>
      </c>
      <c r="F2946" s="16">
        <f>'دیده بان بازار'!F2949</f>
        <v/>
      </c>
      <c r="G2946" s="16">
        <f>'دیده بان بازار'!G2949</f>
        <v/>
      </c>
      <c r="H2946" s="16">
        <f>'دیده بان بازار'!H2949</f>
        <v/>
      </c>
      <c r="I2946" s="16">
        <f>'دیده بان بازار'!I2949</f>
        <v/>
      </c>
      <c r="J2946" s="16">
        <f>'دیده بان بازار'!J2949</f>
        <v/>
      </c>
      <c r="K2946" s="16">
        <f>'دیده بان بازار'!K2949</f>
        <v/>
      </c>
      <c r="L2946" s="16">
        <f>'دیده بان بازار'!L2949</f>
        <v/>
      </c>
      <c r="M2946" s="16">
        <f>'دیده بان بازار'!M2949</f>
        <v/>
      </c>
      <c r="N2946" s="16">
        <f>'دیده بان بازار'!N2949</f>
        <v/>
      </c>
      <c r="O2946" s="16">
        <f>'دیده بان بازار'!O2949</f>
        <v/>
      </c>
      <c r="P2946" s="16">
        <f>'دیده بان بازار'!P2949</f>
        <v/>
      </c>
      <c r="Q2946" s="16">
        <f>'دیده بان بازار'!Q2949</f>
        <v/>
      </c>
      <c r="R2946" s="16">
        <f>'دیده بان بازار'!R2949</f>
        <v/>
      </c>
      <c r="S2946" s="16">
        <f>'دیده بان بازار'!S2949</f>
        <v/>
      </c>
      <c r="T2946" s="16">
        <f>'دیده بان بازار'!T2949</f>
        <v/>
      </c>
      <c r="U2946" s="16">
        <f>'دیده بان بازار'!U2949</f>
        <v/>
      </c>
      <c r="V2946" s="16">
        <f>'دیده بان بازار'!V2949</f>
        <v/>
      </c>
      <c r="W2946" s="7">
        <f>'دیده بان بازار'!W2949</f>
        <v/>
      </c>
      <c r="X2946" s="11">
        <f>IFERROR(IF(OR(R2946&lt;=0,W2946&lt;=0,S2946&lt;=0,V2946&lt;=0),0,ROUND((S2946/R2946)/(V2946/W2946),2)),0)</f>
        <v/>
      </c>
      <c r="Y2946" s="11">
        <f>IFERROR(IF(OR(S2946&lt;=0,V2946&lt;=0),0,ROUND(S2946/V2946,2)),0)</f>
        <v/>
      </c>
      <c r="Z2946" s="11">
        <f>IFERROR(J2946-M2946,0)</f>
        <v/>
      </c>
      <c r="AA2946" s="11">
        <f>IFERROR(ROUND(MAX(0,MIN(100,((AB2946*0.2)+(AC2946*0.15)+(AD2946*0.15)+(AE2946*0.1)+(AF2946*0.1)+(AG2946*0.15)+(MIN(Y2946/3,1)*100*0.1)+(AI2946*0.05))*((AH2946/100)*0.25+0.75))),0),0)</f>
        <v/>
      </c>
      <c r="AB2946" s="11">
        <f>ROUND(MAX(0,MIN(100,((M2946+10)/20)*100)),0)</f>
        <v/>
      </c>
      <c r="AC2946" s="11">
        <f>IFERROR(IF(D2946&lt;=0,0,ROUND(COUNTIFS($D$4:$D$3359,"&lt;="&amp;D2946,$D$4:$D$3359,"&gt;0")/COUNTIF($D$4:$D$3359,"&gt;0")*100,0)),0)</f>
        <v/>
      </c>
      <c r="AD2946" s="11">
        <f>IF(E2946&lt;=0,0,ROUND(MAX(0,MIN(100,(LOG10(1+E2946/1000000000)/LOG10(101))*100)),0))</f>
        <v/>
      </c>
      <c r="AE2946" s="11">
        <f>IF(O2946=N2946,50,ROUND(MAX(0,MIN(100,((H2946-N2946)/(O2946-N2946))*100)),0))</f>
        <v/>
      </c>
      <c r="AF2946" s="11">
        <f>ROUND(MAX(0,MIN(100,50+((H2946-K2946)/K2946)*1000)),0)</f>
        <v/>
      </c>
      <c r="AG2946" s="11">
        <f>IFERROR(ROUND(MAX(0,MIN(100,50+25*LN(MAX(0.01,X2946)))),0),25)</f>
        <v/>
      </c>
      <c r="AH2946" s="11">
        <f>ROUND(IF(M2946&lt;=-30,0,IF(M2946&lt;=-20,20,IF(M2946&lt;=-10,50,100))),0)</f>
        <v/>
      </c>
      <c r="AI2946" s="11">
        <f>ROUND(MAX(0,MIN(100,50+(Z2946*10))),0)</f>
        <v/>
      </c>
      <c r="AJ2946" s="11">
        <f>IFERROR(IF(--AA2946&gt;=80,"خرید قوی",IF(--AA2946&gt;=70,"خرید مشروط",IF(--AA2946&gt;=60,"مراقبت",IF(--AA2946&gt;=45,"ضعیف","عدم ورود")))),"")</f>
        <v/>
      </c>
    </row>
    <row r="2947">
      <c r="A2947" s="12">
        <f>'دیده بان بازار'!A2950</f>
        <v/>
      </c>
      <c r="B2947" s="13">
        <f>'دیده بان بازار'!B2950</f>
        <v/>
      </c>
      <c r="C2947" s="13">
        <f>'دیده بان بازار'!C2950</f>
        <v/>
      </c>
      <c r="D2947" s="13">
        <f>'دیده بان بازار'!D2950</f>
        <v/>
      </c>
      <c r="E2947" s="14">
        <f>'دیده بان بازار'!E2950</f>
        <v/>
      </c>
      <c r="F2947" s="13">
        <f>'دیده بان بازار'!F2950</f>
        <v/>
      </c>
      <c r="G2947" s="13">
        <f>'دیده بان بازار'!G2950</f>
        <v/>
      </c>
      <c r="H2947" s="13">
        <f>'دیده بان بازار'!H2950</f>
        <v/>
      </c>
      <c r="I2947" s="13">
        <f>'دیده بان بازار'!I2950</f>
        <v/>
      </c>
      <c r="J2947" s="13">
        <f>'دیده بان بازار'!J2950</f>
        <v/>
      </c>
      <c r="K2947" s="13">
        <f>'دیده بان بازار'!K2950</f>
        <v/>
      </c>
      <c r="L2947" s="13">
        <f>'دیده بان بازار'!L2950</f>
        <v/>
      </c>
      <c r="M2947" s="13">
        <f>'دیده بان بازار'!M2950</f>
        <v/>
      </c>
      <c r="N2947" s="13">
        <f>'دیده بان بازار'!N2950</f>
        <v/>
      </c>
      <c r="O2947" s="13">
        <f>'دیده بان بازار'!O2950</f>
        <v/>
      </c>
      <c r="P2947" s="13">
        <f>'دیده بان بازار'!P2950</f>
        <v/>
      </c>
      <c r="Q2947" s="13">
        <f>'دیده بان بازار'!Q2950</f>
        <v/>
      </c>
      <c r="R2947" s="13">
        <f>'دیده بان بازار'!R2950</f>
        <v/>
      </c>
      <c r="S2947" s="13">
        <f>'دیده بان بازار'!S2950</f>
        <v/>
      </c>
      <c r="T2947" s="13">
        <f>'دیده بان بازار'!T2950</f>
        <v/>
      </c>
      <c r="U2947" s="13">
        <f>'دیده بان بازار'!U2950</f>
        <v/>
      </c>
      <c r="V2947" s="13">
        <f>'دیده بان بازار'!V2950</f>
        <v/>
      </c>
      <c r="W2947" s="6">
        <f>'دیده بان بازار'!W2950</f>
        <v/>
      </c>
      <c r="X2947" s="11">
        <f>IFERROR(IF(OR(R2947&lt;=0,W2947&lt;=0,S2947&lt;=0,V2947&lt;=0),0,ROUND((S2947/R2947)/(V2947/W2947),2)),0)</f>
        <v/>
      </c>
      <c r="Y2947" s="11">
        <f>IFERROR(IF(OR(S2947&lt;=0,V2947&lt;=0),0,ROUND(S2947/V2947,2)),0)</f>
        <v/>
      </c>
      <c r="Z2947" s="11">
        <f>IFERROR(J2947-M2947,0)</f>
        <v/>
      </c>
      <c r="AA2947" s="11">
        <f>IFERROR(ROUND(MAX(0,MIN(100,((AB2947*0.2)+(AC2947*0.15)+(AD2947*0.15)+(AE2947*0.1)+(AF2947*0.1)+(AG2947*0.15)+(MIN(Y2947/3,1)*100*0.1)+(AI2947*0.05))*((AH2947/100)*0.25+0.75))),0),0)</f>
        <v/>
      </c>
      <c r="AB2947" s="11">
        <f>ROUND(MAX(0,MIN(100,((M2947+10)/20)*100)),0)</f>
        <v/>
      </c>
      <c r="AC2947" s="11">
        <f>IFERROR(IF(D2947&lt;=0,0,ROUND(COUNTIFS($D$4:$D$3359,"&lt;="&amp;D2947,$D$4:$D$3359,"&gt;0")/COUNTIF($D$4:$D$3359,"&gt;0")*100,0)),0)</f>
        <v/>
      </c>
      <c r="AD2947" s="11">
        <f>IF(E2947&lt;=0,0,ROUND(MAX(0,MIN(100,(LOG10(1+E2947/1000000000)/LOG10(101))*100)),0))</f>
        <v/>
      </c>
      <c r="AE2947" s="11">
        <f>IF(O2947=N2947,50,ROUND(MAX(0,MIN(100,((H2947-N2947)/(O2947-N2947))*100)),0))</f>
        <v/>
      </c>
      <c r="AF2947" s="11">
        <f>ROUND(MAX(0,MIN(100,50+((H2947-K2947)/K2947)*1000)),0)</f>
        <v/>
      </c>
      <c r="AG2947" s="11">
        <f>IFERROR(ROUND(MAX(0,MIN(100,50+25*LN(MAX(0.01,X2947)))),0),25)</f>
        <v/>
      </c>
      <c r="AH2947" s="11">
        <f>ROUND(IF(M2947&lt;=-30,0,IF(M2947&lt;=-20,20,IF(M2947&lt;=-10,50,100))),0)</f>
        <v/>
      </c>
      <c r="AI2947" s="11">
        <f>ROUND(MAX(0,MIN(100,50+(Z2947*10))),0)</f>
        <v/>
      </c>
      <c r="AJ2947" s="11">
        <f>IFERROR(IF(--AA2947&gt;=80,"خرید قوی",IF(--AA2947&gt;=70,"خرید مشروط",IF(--AA2947&gt;=60,"مراقبت",IF(--AA2947&gt;=45,"ضعیف","عدم ورود")))),"")</f>
        <v/>
      </c>
    </row>
    <row r="2948">
      <c r="A2948" s="15">
        <f>'دیده بان بازار'!A2951</f>
        <v/>
      </c>
      <c r="B2948" s="16">
        <f>'دیده بان بازار'!B2951</f>
        <v/>
      </c>
      <c r="C2948" s="16">
        <f>'دیده بان بازار'!C2951</f>
        <v/>
      </c>
      <c r="D2948" s="16">
        <f>'دیده بان بازار'!D2951</f>
        <v/>
      </c>
      <c r="E2948" s="17">
        <f>'دیده بان بازار'!E2951</f>
        <v/>
      </c>
      <c r="F2948" s="16">
        <f>'دیده بان بازار'!F2951</f>
        <v/>
      </c>
      <c r="G2948" s="16">
        <f>'دیده بان بازار'!G2951</f>
        <v/>
      </c>
      <c r="H2948" s="16">
        <f>'دیده بان بازار'!H2951</f>
        <v/>
      </c>
      <c r="I2948" s="16">
        <f>'دیده بان بازار'!I2951</f>
        <v/>
      </c>
      <c r="J2948" s="16">
        <f>'دیده بان بازار'!J2951</f>
        <v/>
      </c>
      <c r="K2948" s="16">
        <f>'دیده بان بازار'!K2951</f>
        <v/>
      </c>
      <c r="L2948" s="16">
        <f>'دیده بان بازار'!L2951</f>
        <v/>
      </c>
      <c r="M2948" s="16">
        <f>'دیده بان بازار'!M2951</f>
        <v/>
      </c>
      <c r="N2948" s="16">
        <f>'دیده بان بازار'!N2951</f>
        <v/>
      </c>
      <c r="O2948" s="16">
        <f>'دیده بان بازار'!O2951</f>
        <v/>
      </c>
      <c r="P2948" s="16">
        <f>'دیده بان بازار'!P2951</f>
        <v/>
      </c>
      <c r="Q2948" s="16">
        <f>'دیده بان بازار'!Q2951</f>
        <v/>
      </c>
      <c r="R2948" s="16">
        <f>'دیده بان بازار'!R2951</f>
        <v/>
      </c>
      <c r="S2948" s="16">
        <f>'دیده بان بازار'!S2951</f>
        <v/>
      </c>
      <c r="T2948" s="16">
        <f>'دیده بان بازار'!T2951</f>
        <v/>
      </c>
      <c r="U2948" s="16">
        <f>'دیده بان بازار'!U2951</f>
        <v/>
      </c>
      <c r="V2948" s="16">
        <f>'دیده بان بازار'!V2951</f>
        <v/>
      </c>
      <c r="W2948" s="7">
        <f>'دیده بان بازار'!W2951</f>
        <v/>
      </c>
      <c r="X2948" s="11">
        <f>IFERROR(IF(OR(R2948&lt;=0,W2948&lt;=0,S2948&lt;=0,V2948&lt;=0),0,ROUND((S2948/R2948)/(V2948/W2948),2)),0)</f>
        <v/>
      </c>
      <c r="Y2948" s="11">
        <f>IFERROR(IF(OR(S2948&lt;=0,V2948&lt;=0),0,ROUND(S2948/V2948,2)),0)</f>
        <v/>
      </c>
      <c r="Z2948" s="11">
        <f>IFERROR(J2948-M2948,0)</f>
        <v/>
      </c>
      <c r="AA2948" s="11">
        <f>IFERROR(ROUND(MAX(0,MIN(100,((AB2948*0.2)+(AC2948*0.15)+(AD2948*0.15)+(AE2948*0.1)+(AF2948*0.1)+(AG2948*0.15)+(MIN(Y2948/3,1)*100*0.1)+(AI2948*0.05))*((AH2948/100)*0.25+0.75))),0),0)</f>
        <v/>
      </c>
      <c r="AB2948" s="11">
        <f>ROUND(MAX(0,MIN(100,((M2948+10)/20)*100)),0)</f>
        <v/>
      </c>
      <c r="AC2948" s="11">
        <f>IFERROR(IF(D2948&lt;=0,0,ROUND(COUNTIFS($D$4:$D$3359,"&lt;="&amp;D2948,$D$4:$D$3359,"&gt;0")/COUNTIF($D$4:$D$3359,"&gt;0")*100,0)),0)</f>
        <v/>
      </c>
      <c r="AD2948" s="11">
        <f>IF(E2948&lt;=0,0,ROUND(MAX(0,MIN(100,(LOG10(1+E2948/1000000000)/LOG10(101))*100)),0))</f>
        <v/>
      </c>
      <c r="AE2948" s="11">
        <f>IF(O2948=N2948,50,ROUND(MAX(0,MIN(100,((H2948-N2948)/(O2948-N2948))*100)),0))</f>
        <v/>
      </c>
      <c r="AF2948" s="11">
        <f>ROUND(MAX(0,MIN(100,50+((H2948-K2948)/K2948)*1000)),0)</f>
        <v/>
      </c>
      <c r="AG2948" s="11">
        <f>IFERROR(ROUND(MAX(0,MIN(100,50+25*LN(MAX(0.01,X2948)))),0),25)</f>
        <v/>
      </c>
      <c r="AH2948" s="11">
        <f>ROUND(IF(M2948&lt;=-30,0,IF(M2948&lt;=-20,20,IF(M2948&lt;=-10,50,100))),0)</f>
        <v/>
      </c>
      <c r="AI2948" s="11">
        <f>ROUND(MAX(0,MIN(100,50+(Z2948*10))),0)</f>
        <v/>
      </c>
      <c r="AJ2948" s="11">
        <f>IFERROR(IF(--AA2948&gt;=80,"خرید قوی",IF(--AA2948&gt;=70,"خرید مشروط",IF(--AA2948&gt;=60,"مراقبت",IF(--AA2948&gt;=45,"ضعیف","عدم ورود")))),"")</f>
        <v/>
      </c>
    </row>
    <row r="2949">
      <c r="A2949" s="12">
        <f>'دیده بان بازار'!A2952</f>
        <v/>
      </c>
      <c r="B2949" s="13">
        <f>'دیده بان بازار'!B2952</f>
        <v/>
      </c>
      <c r="C2949" s="13">
        <f>'دیده بان بازار'!C2952</f>
        <v/>
      </c>
      <c r="D2949" s="13">
        <f>'دیده بان بازار'!D2952</f>
        <v/>
      </c>
      <c r="E2949" s="14">
        <f>'دیده بان بازار'!E2952</f>
        <v/>
      </c>
      <c r="F2949" s="13">
        <f>'دیده بان بازار'!F2952</f>
        <v/>
      </c>
      <c r="G2949" s="13">
        <f>'دیده بان بازار'!G2952</f>
        <v/>
      </c>
      <c r="H2949" s="13">
        <f>'دیده بان بازار'!H2952</f>
        <v/>
      </c>
      <c r="I2949" s="13">
        <f>'دیده بان بازار'!I2952</f>
        <v/>
      </c>
      <c r="J2949" s="13">
        <f>'دیده بان بازار'!J2952</f>
        <v/>
      </c>
      <c r="K2949" s="13">
        <f>'دیده بان بازار'!K2952</f>
        <v/>
      </c>
      <c r="L2949" s="13">
        <f>'دیده بان بازار'!L2952</f>
        <v/>
      </c>
      <c r="M2949" s="13">
        <f>'دیده بان بازار'!M2952</f>
        <v/>
      </c>
      <c r="N2949" s="13">
        <f>'دیده بان بازار'!N2952</f>
        <v/>
      </c>
      <c r="O2949" s="13">
        <f>'دیده بان بازار'!O2952</f>
        <v/>
      </c>
      <c r="P2949" s="13">
        <f>'دیده بان بازار'!P2952</f>
        <v/>
      </c>
      <c r="Q2949" s="13">
        <f>'دیده بان بازار'!Q2952</f>
        <v/>
      </c>
      <c r="R2949" s="13">
        <f>'دیده بان بازار'!R2952</f>
        <v/>
      </c>
      <c r="S2949" s="13">
        <f>'دیده بان بازار'!S2952</f>
        <v/>
      </c>
      <c r="T2949" s="13">
        <f>'دیده بان بازار'!T2952</f>
        <v/>
      </c>
      <c r="U2949" s="13">
        <f>'دیده بان بازار'!U2952</f>
        <v/>
      </c>
      <c r="V2949" s="13">
        <f>'دیده بان بازار'!V2952</f>
        <v/>
      </c>
      <c r="W2949" s="6">
        <f>'دیده بان بازار'!W2952</f>
        <v/>
      </c>
      <c r="X2949" s="11">
        <f>IFERROR(IF(OR(R2949&lt;=0,W2949&lt;=0,S2949&lt;=0,V2949&lt;=0),0,ROUND((S2949/R2949)/(V2949/W2949),2)),0)</f>
        <v/>
      </c>
      <c r="Y2949" s="11">
        <f>IFERROR(IF(OR(S2949&lt;=0,V2949&lt;=0),0,ROUND(S2949/V2949,2)),0)</f>
        <v/>
      </c>
      <c r="Z2949" s="11">
        <f>IFERROR(J2949-M2949,0)</f>
        <v/>
      </c>
      <c r="AA2949" s="11">
        <f>IFERROR(ROUND(MAX(0,MIN(100,((AB2949*0.2)+(AC2949*0.15)+(AD2949*0.15)+(AE2949*0.1)+(AF2949*0.1)+(AG2949*0.15)+(MIN(Y2949/3,1)*100*0.1)+(AI2949*0.05))*((AH2949/100)*0.25+0.75))),0),0)</f>
        <v/>
      </c>
      <c r="AB2949" s="11">
        <f>ROUND(MAX(0,MIN(100,((M2949+10)/20)*100)),0)</f>
        <v/>
      </c>
      <c r="AC2949" s="11">
        <f>IFERROR(IF(D2949&lt;=0,0,ROUND(COUNTIFS($D$4:$D$3359,"&lt;="&amp;D2949,$D$4:$D$3359,"&gt;0")/COUNTIF($D$4:$D$3359,"&gt;0")*100,0)),0)</f>
        <v/>
      </c>
      <c r="AD2949" s="11">
        <f>IF(E2949&lt;=0,0,ROUND(MAX(0,MIN(100,(LOG10(1+E2949/1000000000)/LOG10(101))*100)),0))</f>
        <v/>
      </c>
      <c r="AE2949" s="11">
        <f>IF(O2949=N2949,50,ROUND(MAX(0,MIN(100,((H2949-N2949)/(O2949-N2949))*100)),0))</f>
        <v/>
      </c>
      <c r="AF2949" s="11">
        <f>ROUND(MAX(0,MIN(100,50+((H2949-K2949)/K2949)*1000)),0)</f>
        <v/>
      </c>
      <c r="AG2949" s="11">
        <f>IFERROR(ROUND(MAX(0,MIN(100,50+25*LN(MAX(0.01,X2949)))),0),25)</f>
        <v/>
      </c>
      <c r="AH2949" s="11">
        <f>ROUND(IF(M2949&lt;=-30,0,IF(M2949&lt;=-20,20,IF(M2949&lt;=-10,50,100))),0)</f>
        <v/>
      </c>
      <c r="AI2949" s="11">
        <f>ROUND(MAX(0,MIN(100,50+(Z2949*10))),0)</f>
        <v/>
      </c>
      <c r="AJ2949" s="11">
        <f>IFERROR(IF(--AA2949&gt;=80,"خرید قوی",IF(--AA2949&gt;=70,"خرید مشروط",IF(--AA2949&gt;=60,"مراقبت",IF(--AA2949&gt;=45,"ضعیف","عدم ورود")))),"")</f>
        <v/>
      </c>
    </row>
    <row r="2950">
      <c r="A2950" s="15">
        <f>'دیده بان بازار'!A2953</f>
        <v/>
      </c>
      <c r="B2950" s="16">
        <f>'دیده بان بازار'!B2953</f>
        <v/>
      </c>
      <c r="C2950" s="16">
        <f>'دیده بان بازار'!C2953</f>
        <v/>
      </c>
      <c r="D2950" s="16">
        <f>'دیده بان بازار'!D2953</f>
        <v/>
      </c>
      <c r="E2950" s="17">
        <f>'دیده بان بازار'!E2953</f>
        <v/>
      </c>
      <c r="F2950" s="16">
        <f>'دیده بان بازار'!F2953</f>
        <v/>
      </c>
      <c r="G2950" s="16">
        <f>'دیده بان بازار'!G2953</f>
        <v/>
      </c>
      <c r="H2950" s="16">
        <f>'دیده بان بازار'!H2953</f>
        <v/>
      </c>
      <c r="I2950" s="16">
        <f>'دیده بان بازار'!I2953</f>
        <v/>
      </c>
      <c r="J2950" s="16">
        <f>'دیده بان بازار'!J2953</f>
        <v/>
      </c>
      <c r="K2950" s="16">
        <f>'دیده بان بازار'!K2953</f>
        <v/>
      </c>
      <c r="L2950" s="16">
        <f>'دیده بان بازار'!L2953</f>
        <v/>
      </c>
      <c r="M2950" s="16">
        <f>'دیده بان بازار'!M2953</f>
        <v/>
      </c>
      <c r="N2950" s="16">
        <f>'دیده بان بازار'!N2953</f>
        <v/>
      </c>
      <c r="O2950" s="16">
        <f>'دیده بان بازار'!O2953</f>
        <v/>
      </c>
      <c r="P2950" s="16">
        <f>'دیده بان بازار'!P2953</f>
        <v/>
      </c>
      <c r="Q2950" s="16">
        <f>'دیده بان بازار'!Q2953</f>
        <v/>
      </c>
      <c r="R2950" s="16">
        <f>'دیده بان بازار'!R2953</f>
        <v/>
      </c>
      <c r="S2950" s="16">
        <f>'دیده بان بازار'!S2953</f>
        <v/>
      </c>
      <c r="T2950" s="16">
        <f>'دیده بان بازار'!T2953</f>
        <v/>
      </c>
      <c r="U2950" s="16">
        <f>'دیده بان بازار'!U2953</f>
        <v/>
      </c>
      <c r="V2950" s="16">
        <f>'دیده بان بازار'!V2953</f>
        <v/>
      </c>
      <c r="W2950" s="7">
        <f>'دیده بان بازار'!W2953</f>
        <v/>
      </c>
      <c r="X2950" s="11">
        <f>IFERROR(IF(OR(R2950&lt;=0,W2950&lt;=0,S2950&lt;=0,V2950&lt;=0),0,ROUND((S2950/R2950)/(V2950/W2950),2)),0)</f>
        <v/>
      </c>
      <c r="Y2950" s="11">
        <f>IFERROR(IF(OR(S2950&lt;=0,V2950&lt;=0),0,ROUND(S2950/V2950,2)),0)</f>
        <v/>
      </c>
      <c r="Z2950" s="11">
        <f>IFERROR(J2950-M2950,0)</f>
        <v/>
      </c>
      <c r="AA2950" s="11">
        <f>IFERROR(ROUND(MAX(0,MIN(100,((AB2950*0.2)+(AC2950*0.15)+(AD2950*0.15)+(AE2950*0.1)+(AF2950*0.1)+(AG2950*0.15)+(MIN(Y2950/3,1)*100*0.1)+(AI2950*0.05))*((AH2950/100)*0.25+0.75))),0),0)</f>
        <v/>
      </c>
      <c r="AB2950" s="11">
        <f>ROUND(MAX(0,MIN(100,((M2950+10)/20)*100)),0)</f>
        <v/>
      </c>
      <c r="AC2950" s="11">
        <f>IFERROR(IF(D2950&lt;=0,0,ROUND(COUNTIFS($D$4:$D$3359,"&lt;="&amp;D2950,$D$4:$D$3359,"&gt;0")/COUNTIF($D$4:$D$3359,"&gt;0")*100,0)),0)</f>
        <v/>
      </c>
      <c r="AD2950" s="11">
        <f>IF(E2950&lt;=0,0,ROUND(MAX(0,MIN(100,(LOG10(1+E2950/1000000000)/LOG10(101))*100)),0))</f>
        <v/>
      </c>
      <c r="AE2950" s="11">
        <f>IF(O2950=N2950,50,ROUND(MAX(0,MIN(100,((H2950-N2950)/(O2950-N2950))*100)),0))</f>
        <v/>
      </c>
      <c r="AF2950" s="11">
        <f>ROUND(MAX(0,MIN(100,50+((H2950-K2950)/K2950)*1000)),0)</f>
        <v/>
      </c>
      <c r="AG2950" s="11">
        <f>IFERROR(ROUND(MAX(0,MIN(100,50+25*LN(MAX(0.01,X2950)))),0),25)</f>
        <v/>
      </c>
      <c r="AH2950" s="11">
        <f>ROUND(IF(M2950&lt;=-30,0,IF(M2950&lt;=-20,20,IF(M2950&lt;=-10,50,100))),0)</f>
        <v/>
      </c>
      <c r="AI2950" s="11">
        <f>ROUND(MAX(0,MIN(100,50+(Z2950*10))),0)</f>
        <v/>
      </c>
      <c r="AJ2950" s="11">
        <f>IFERROR(IF(--AA2950&gt;=80,"خرید قوی",IF(--AA2950&gt;=70,"خرید مشروط",IF(--AA2950&gt;=60,"مراقبت",IF(--AA2950&gt;=45,"ضعیف","عدم ورود")))),"")</f>
        <v/>
      </c>
    </row>
    <row r="2951">
      <c r="A2951" s="12">
        <f>'دیده بان بازار'!A2954</f>
        <v/>
      </c>
      <c r="B2951" s="13">
        <f>'دیده بان بازار'!B2954</f>
        <v/>
      </c>
      <c r="C2951" s="13">
        <f>'دیده بان بازار'!C2954</f>
        <v/>
      </c>
      <c r="D2951" s="13">
        <f>'دیده بان بازار'!D2954</f>
        <v/>
      </c>
      <c r="E2951" s="14">
        <f>'دیده بان بازار'!E2954</f>
        <v/>
      </c>
      <c r="F2951" s="13">
        <f>'دیده بان بازار'!F2954</f>
        <v/>
      </c>
      <c r="G2951" s="13">
        <f>'دیده بان بازار'!G2954</f>
        <v/>
      </c>
      <c r="H2951" s="13">
        <f>'دیده بان بازار'!H2954</f>
        <v/>
      </c>
      <c r="I2951" s="13">
        <f>'دیده بان بازار'!I2954</f>
        <v/>
      </c>
      <c r="J2951" s="13">
        <f>'دیده بان بازار'!J2954</f>
        <v/>
      </c>
      <c r="K2951" s="13">
        <f>'دیده بان بازار'!K2954</f>
        <v/>
      </c>
      <c r="L2951" s="13">
        <f>'دیده بان بازار'!L2954</f>
        <v/>
      </c>
      <c r="M2951" s="13">
        <f>'دیده بان بازار'!M2954</f>
        <v/>
      </c>
      <c r="N2951" s="13">
        <f>'دیده بان بازار'!N2954</f>
        <v/>
      </c>
      <c r="O2951" s="13">
        <f>'دیده بان بازار'!O2954</f>
        <v/>
      </c>
      <c r="P2951" s="13">
        <f>'دیده بان بازار'!P2954</f>
        <v/>
      </c>
      <c r="Q2951" s="13">
        <f>'دیده بان بازار'!Q2954</f>
        <v/>
      </c>
      <c r="R2951" s="13">
        <f>'دیده بان بازار'!R2954</f>
        <v/>
      </c>
      <c r="S2951" s="13">
        <f>'دیده بان بازار'!S2954</f>
        <v/>
      </c>
      <c r="T2951" s="13">
        <f>'دیده بان بازار'!T2954</f>
        <v/>
      </c>
      <c r="U2951" s="13">
        <f>'دیده بان بازار'!U2954</f>
        <v/>
      </c>
      <c r="V2951" s="13">
        <f>'دیده بان بازار'!V2954</f>
        <v/>
      </c>
      <c r="W2951" s="6">
        <f>'دیده بان بازار'!W2954</f>
        <v/>
      </c>
      <c r="X2951" s="11">
        <f>IFERROR(IF(OR(R2951&lt;=0,W2951&lt;=0,S2951&lt;=0,V2951&lt;=0),0,ROUND((S2951/R2951)/(V2951/W2951),2)),0)</f>
        <v/>
      </c>
      <c r="Y2951" s="11">
        <f>IFERROR(IF(OR(S2951&lt;=0,V2951&lt;=0),0,ROUND(S2951/V2951,2)),0)</f>
        <v/>
      </c>
      <c r="Z2951" s="11">
        <f>IFERROR(J2951-M2951,0)</f>
        <v/>
      </c>
      <c r="AA2951" s="11">
        <f>IFERROR(ROUND(MAX(0,MIN(100,((AB2951*0.2)+(AC2951*0.15)+(AD2951*0.15)+(AE2951*0.1)+(AF2951*0.1)+(AG2951*0.15)+(MIN(Y2951/3,1)*100*0.1)+(AI2951*0.05))*((AH2951/100)*0.25+0.75))),0),0)</f>
        <v/>
      </c>
      <c r="AB2951" s="11">
        <f>ROUND(MAX(0,MIN(100,((M2951+10)/20)*100)),0)</f>
        <v/>
      </c>
      <c r="AC2951" s="11">
        <f>IFERROR(IF(D2951&lt;=0,0,ROUND(COUNTIFS($D$4:$D$3359,"&lt;="&amp;D2951,$D$4:$D$3359,"&gt;0")/COUNTIF($D$4:$D$3359,"&gt;0")*100,0)),0)</f>
        <v/>
      </c>
      <c r="AD2951" s="11">
        <f>IF(E2951&lt;=0,0,ROUND(MAX(0,MIN(100,(LOG10(1+E2951/1000000000)/LOG10(101))*100)),0))</f>
        <v/>
      </c>
      <c r="AE2951" s="11">
        <f>IF(O2951=N2951,50,ROUND(MAX(0,MIN(100,((H2951-N2951)/(O2951-N2951))*100)),0))</f>
        <v/>
      </c>
      <c r="AF2951" s="11">
        <f>ROUND(MAX(0,MIN(100,50+((H2951-K2951)/K2951)*1000)),0)</f>
        <v/>
      </c>
      <c r="AG2951" s="11">
        <f>IFERROR(ROUND(MAX(0,MIN(100,50+25*LN(MAX(0.01,X2951)))),0),25)</f>
        <v/>
      </c>
      <c r="AH2951" s="11">
        <f>ROUND(IF(M2951&lt;=-30,0,IF(M2951&lt;=-20,20,IF(M2951&lt;=-10,50,100))),0)</f>
        <v/>
      </c>
      <c r="AI2951" s="11">
        <f>ROUND(MAX(0,MIN(100,50+(Z2951*10))),0)</f>
        <v/>
      </c>
      <c r="AJ2951" s="11">
        <f>IFERROR(IF(--AA2951&gt;=80,"خرید قوی",IF(--AA2951&gt;=70,"خرید مشروط",IF(--AA2951&gt;=60,"مراقبت",IF(--AA2951&gt;=45,"ضعیف","عدم ورود")))),"")</f>
        <v/>
      </c>
    </row>
    <row r="2952">
      <c r="A2952" s="15">
        <f>'دیده بان بازار'!A2955</f>
        <v/>
      </c>
      <c r="B2952" s="16">
        <f>'دیده بان بازار'!B2955</f>
        <v/>
      </c>
      <c r="C2952" s="16">
        <f>'دیده بان بازار'!C2955</f>
        <v/>
      </c>
      <c r="D2952" s="16">
        <f>'دیده بان بازار'!D2955</f>
        <v/>
      </c>
      <c r="E2952" s="17">
        <f>'دیده بان بازار'!E2955</f>
        <v/>
      </c>
      <c r="F2952" s="16">
        <f>'دیده بان بازار'!F2955</f>
        <v/>
      </c>
      <c r="G2952" s="16">
        <f>'دیده بان بازار'!G2955</f>
        <v/>
      </c>
      <c r="H2952" s="16">
        <f>'دیده بان بازار'!H2955</f>
        <v/>
      </c>
      <c r="I2952" s="16">
        <f>'دیده بان بازار'!I2955</f>
        <v/>
      </c>
      <c r="J2952" s="16">
        <f>'دیده بان بازار'!J2955</f>
        <v/>
      </c>
      <c r="K2952" s="16">
        <f>'دیده بان بازار'!K2955</f>
        <v/>
      </c>
      <c r="L2952" s="16">
        <f>'دیده بان بازار'!L2955</f>
        <v/>
      </c>
      <c r="M2952" s="16">
        <f>'دیده بان بازار'!M2955</f>
        <v/>
      </c>
      <c r="N2952" s="16">
        <f>'دیده بان بازار'!N2955</f>
        <v/>
      </c>
      <c r="O2952" s="16">
        <f>'دیده بان بازار'!O2955</f>
        <v/>
      </c>
      <c r="P2952" s="16">
        <f>'دیده بان بازار'!P2955</f>
        <v/>
      </c>
      <c r="Q2952" s="16">
        <f>'دیده بان بازار'!Q2955</f>
        <v/>
      </c>
      <c r="R2952" s="16">
        <f>'دیده بان بازار'!R2955</f>
        <v/>
      </c>
      <c r="S2952" s="16">
        <f>'دیده بان بازار'!S2955</f>
        <v/>
      </c>
      <c r="T2952" s="16">
        <f>'دیده بان بازار'!T2955</f>
        <v/>
      </c>
      <c r="U2952" s="16">
        <f>'دیده بان بازار'!U2955</f>
        <v/>
      </c>
      <c r="V2952" s="16">
        <f>'دیده بان بازار'!V2955</f>
        <v/>
      </c>
      <c r="W2952" s="7">
        <f>'دیده بان بازار'!W2955</f>
        <v/>
      </c>
      <c r="X2952" s="11">
        <f>IFERROR(IF(OR(R2952&lt;=0,W2952&lt;=0,S2952&lt;=0,V2952&lt;=0),0,ROUND((S2952/R2952)/(V2952/W2952),2)),0)</f>
        <v/>
      </c>
      <c r="Y2952" s="11">
        <f>IFERROR(IF(OR(S2952&lt;=0,V2952&lt;=0),0,ROUND(S2952/V2952,2)),0)</f>
        <v/>
      </c>
      <c r="Z2952" s="11">
        <f>IFERROR(J2952-M2952,0)</f>
        <v/>
      </c>
      <c r="AA2952" s="11">
        <f>IFERROR(ROUND(MAX(0,MIN(100,((AB2952*0.2)+(AC2952*0.15)+(AD2952*0.15)+(AE2952*0.1)+(AF2952*0.1)+(AG2952*0.15)+(MIN(Y2952/3,1)*100*0.1)+(AI2952*0.05))*((AH2952/100)*0.25+0.75))),0),0)</f>
        <v/>
      </c>
      <c r="AB2952" s="11">
        <f>ROUND(MAX(0,MIN(100,((M2952+10)/20)*100)),0)</f>
        <v/>
      </c>
      <c r="AC2952" s="11">
        <f>IFERROR(IF(D2952&lt;=0,0,ROUND(COUNTIFS($D$4:$D$3359,"&lt;="&amp;D2952,$D$4:$D$3359,"&gt;0")/COUNTIF($D$4:$D$3359,"&gt;0")*100,0)),0)</f>
        <v/>
      </c>
      <c r="AD2952" s="11">
        <f>IF(E2952&lt;=0,0,ROUND(MAX(0,MIN(100,(LOG10(1+E2952/1000000000)/LOG10(101))*100)),0))</f>
        <v/>
      </c>
      <c r="AE2952" s="11">
        <f>IF(O2952=N2952,50,ROUND(MAX(0,MIN(100,((H2952-N2952)/(O2952-N2952))*100)),0))</f>
        <v/>
      </c>
      <c r="AF2952" s="11">
        <f>ROUND(MAX(0,MIN(100,50+((H2952-K2952)/K2952)*1000)),0)</f>
        <v/>
      </c>
      <c r="AG2952" s="11">
        <f>IFERROR(ROUND(MAX(0,MIN(100,50+25*LN(MAX(0.01,X2952)))),0),25)</f>
        <v/>
      </c>
      <c r="AH2952" s="11">
        <f>ROUND(IF(M2952&lt;=-30,0,IF(M2952&lt;=-20,20,IF(M2952&lt;=-10,50,100))),0)</f>
        <v/>
      </c>
      <c r="AI2952" s="11">
        <f>ROUND(MAX(0,MIN(100,50+(Z2952*10))),0)</f>
        <v/>
      </c>
      <c r="AJ2952" s="11">
        <f>IFERROR(IF(--AA2952&gt;=80,"خرید قوی",IF(--AA2952&gt;=70,"خرید مشروط",IF(--AA2952&gt;=60,"مراقبت",IF(--AA2952&gt;=45,"ضعیف","عدم ورود")))),"")</f>
        <v/>
      </c>
    </row>
    <row r="2953">
      <c r="A2953" s="12">
        <f>'دیده بان بازار'!A2956</f>
        <v/>
      </c>
      <c r="B2953" s="13">
        <f>'دیده بان بازار'!B2956</f>
        <v/>
      </c>
      <c r="C2953" s="13">
        <f>'دیده بان بازار'!C2956</f>
        <v/>
      </c>
      <c r="D2953" s="13">
        <f>'دیده بان بازار'!D2956</f>
        <v/>
      </c>
      <c r="E2953" s="14">
        <f>'دیده بان بازار'!E2956</f>
        <v/>
      </c>
      <c r="F2953" s="13">
        <f>'دیده بان بازار'!F2956</f>
        <v/>
      </c>
      <c r="G2953" s="13">
        <f>'دیده بان بازار'!G2956</f>
        <v/>
      </c>
      <c r="H2953" s="13">
        <f>'دیده بان بازار'!H2956</f>
        <v/>
      </c>
      <c r="I2953" s="13">
        <f>'دیده بان بازار'!I2956</f>
        <v/>
      </c>
      <c r="J2953" s="13">
        <f>'دیده بان بازار'!J2956</f>
        <v/>
      </c>
      <c r="K2953" s="13">
        <f>'دیده بان بازار'!K2956</f>
        <v/>
      </c>
      <c r="L2953" s="13">
        <f>'دیده بان بازار'!L2956</f>
        <v/>
      </c>
      <c r="M2953" s="13">
        <f>'دیده بان بازار'!M2956</f>
        <v/>
      </c>
      <c r="N2953" s="13">
        <f>'دیده بان بازار'!N2956</f>
        <v/>
      </c>
      <c r="O2953" s="13">
        <f>'دیده بان بازار'!O2956</f>
        <v/>
      </c>
      <c r="P2953" s="13">
        <f>'دیده بان بازار'!P2956</f>
        <v/>
      </c>
      <c r="Q2953" s="13">
        <f>'دیده بان بازار'!Q2956</f>
        <v/>
      </c>
      <c r="R2953" s="13">
        <f>'دیده بان بازار'!R2956</f>
        <v/>
      </c>
      <c r="S2953" s="13">
        <f>'دیده بان بازار'!S2956</f>
        <v/>
      </c>
      <c r="T2953" s="13">
        <f>'دیده بان بازار'!T2956</f>
        <v/>
      </c>
      <c r="U2953" s="13">
        <f>'دیده بان بازار'!U2956</f>
        <v/>
      </c>
      <c r="V2953" s="13">
        <f>'دیده بان بازار'!V2956</f>
        <v/>
      </c>
      <c r="W2953" s="6">
        <f>'دیده بان بازار'!W2956</f>
        <v/>
      </c>
      <c r="X2953" s="11">
        <f>IFERROR(IF(OR(R2953&lt;=0,W2953&lt;=0,S2953&lt;=0,V2953&lt;=0),0,ROUND((S2953/R2953)/(V2953/W2953),2)),0)</f>
        <v/>
      </c>
      <c r="Y2953" s="11">
        <f>IFERROR(IF(OR(S2953&lt;=0,V2953&lt;=0),0,ROUND(S2953/V2953,2)),0)</f>
        <v/>
      </c>
      <c r="Z2953" s="11">
        <f>IFERROR(J2953-M2953,0)</f>
        <v/>
      </c>
      <c r="AA2953" s="11">
        <f>IFERROR(ROUND(MAX(0,MIN(100,((AB2953*0.2)+(AC2953*0.15)+(AD2953*0.15)+(AE2953*0.1)+(AF2953*0.1)+(AG2953*0.15)+(MIN(Y2953/3,1)*100*0.1)+(AI2953*0.05))*((AH2953/100)*0.25+0.75))),0),0)</f>
        <v/>
      </c>
      <c r="AB2953" s="11">
        <f>ROUND(MAX(0,MIN(100,((M2953+10)/20)*100)),0)</f>
        <v/>
      </c>
      <c r="AC2953" s="11">
        <f>IFERROR(IF(D2953&lt;=0,0,ROUND(COUNTIFS($D$4:$D$3359,"&lt;="&amp;D2953,$D$4:$D$3359,"&gt;0")/COUNTIF($D$4:$D$3359,"&gt;0")*100,0)),0)</f>
        <v/>
      </c>
      <c r="AD2953" s="11">
        <f>IF(E2953&lt;=0,0,ROUND(MAX(0,MIN(100,(LOG10(1+E2953/1000000000)/LOG10(101))*100)),0))</f>
        <v/>
      </c>
      <c r="AE2953" s="11">
        <f>IF(O2953=N2953,50,ROUND(MAX(0,MIN(100,((H2953-N2953)/(O2953-N2953))*100)),0))</f>
        <v/>
      </c>
      <c r="AF2953" s="11">
        <f>ROUND(MAX(0,MIN(100,50+((H2953-K2953)/K2953)*1000)),0)</f>
        <v/>
      </c>
      <c r="AG2953" s="11">
        <f>IFERROR(ROUND(MAX(0,MIN(100,50+25*LN(MAX(0.01,X2953)))),0),25)</f>
        <v/>
      </c>
      <c r="AH2953" s="11">
        <f>ROUND(IF(M2953&lt;=-30,0,IF(M2953&lt;=-20,20,IF(M2953&lt;=-10,50,100))),0)</f>
        <v/>
      </c>
      <c r="AI2953" s="11">
        <f>ROUND(MAX(0,MIN(100,50+(Z2953*10))),0)</f>
        <v/>
      </c>
      <c r="AJ2953" s="11">
        <f>IFERROR(IF(--AA2953&gt;=80,"خرید قوی",IF(--AA2953&gt;=70,"خرید مشروط",IF(--AA2953&gt;=60,"مراقبت",IF(--AA2953&gt;=45,"ضعیف","عدم ورود")))),"")</f>
        <v/>
      </c>
    </row>
    <row r="2954">
      <c r="A2954" s="15">
        <f>'دیده بان بازار'!A2957</f>
        <v/>
      </c>
      <c r="B2954" s="16">
        <f>'دیده بان بازار'!B2957</f>
        <v/>
      </c>
      <c r="C2954" s="16">
        <f>'دیده بان بازار'!C2957</f>
        <v/>
      </c>
      <c r="D2954" s="16">
        <f>'دیده بان بازار'!D2957</f>
        <v/>
      </c>
      <c r="E2954" s="17">
        <f>'دیده بان بازار'!E2957</f>
        <v/>
      </c>
      <c r="F2954" s="16">
        <f>'دیده بان بازار'!F2957</f>
        <v/>
      </c>
      <c r="G2954" s="16">
        <f>'دیده بان بازار'!G2957</f>
        <v/>
      </c>
      <c r="H2954" s="16">
        <f>'دیده بان بازار'!H2957</f>
        <v/>
      </c>
      <c r="I2954" s="16">
        <f>'دیده بان بازار'!I2957</f>
        <v/>
      </c>
      <c r="J2954" s="16">
        <f>'دیده بان بازار'!J2957</f>
        <v/>
      </c>
      <c r="K2954" s="16">
        <f>'دیده بان بازار'!K2957</f>
        <v/>
      </c>
      <c r="L2954" s="16">
        <f>'دیده بان بازار'!L2957</f>
        <v/>
      </c>
      <c r="M2954" s="16">
        <f>'دیده بان بازار'!M2957</f>
        <v/>
      </c>
      <c r="N2954" s="16">
        <f>'دیده بان بازار'!N2957</f>
        <v/>
      </c>
      <c r="O2954" s="16">
        <f>'دیده بان بازار'!O2957</f>
        <v/>
      </c>
      <c r="P2954" s="16">
        <f>'دیده بان بازار'!P2957</f>
        <v/>
      </c>
      <c r="Q2954" s="16">
        <f>'دیده بان بازار'!Q2957</f>
        <v/>
      </c>
      <c r="R2954" s="16">
        <f>'دیده بان بازار'!R2957</f>
        <v/>
      </c>
      <c r="S2954" s="16">
        <f>'دیده بان بازار'!S2957</f>
        <v/>
      </c>
      <c r="T2954" s="16">
        <f>'دیده بان بازار'!T2957</f>
        <v/>
      </c>
      <c r="U2954" s="16">
        <f>'دیده بان بازار'!U2957</f>
        <v/>
      </c>
      <c r="V2954" s="16">
        <f>'دیده بان بازار'!V2957</f>
        <v/>
      </c>
      <c r="W2954" s="7">
        <f>'دیده بان بازار'!W2957</f>
        <v/>
      </c>
      <c r="X2954" s="11">
        <f>IFERROR(IF(OR(R2954&lt;=0,W2954&lt;=0,S2954&lt;=0,V2954&lt;=0),0,ROUND((S2954/R2954)/(V2954/W2954),2)),0)</f>
        <v/>
      </c>
      <c r="Y2954" s="11">
        <f>IFERROR(IF(OR(S2954&lt;=0,V2954&lt;=0),0,ROUND(S2954/V2954,2)),0)</f>
        <v/>
      </c>
      <c r="Z2954" s="11">
        <f>IFERROR(J2954-M2954,0)</f>
        <v/>
      </c>
      <c r="AA2954" s="11">
        <f>IFERROR(ROUND(MAX(0,MIN(100,((AB2954*0.2)+(AC2954*0.15)+(AD2954*0.15)+(AE2954*0.1)+(AF2954*0.1)+(AG2954*0.15)+(MIN(Y2954/3,1)*100*0.1)+(AI2954*0.05))*((AH2954/100)*0.25+0.75))),0),0)</f>
        <v/>
      </c>
      <c r="AB2954" s="11">
        <f>ROUND(MAX(0,MIN(100,((M2954+10)/20)*100)),0)</f>
        <v/>
      </c>
      <c r="AC2954" s="11">
        <f>IFERROR(IF(D2954&lt;=0,0,ROUND(COUNTIFS($D$4:$D$3359,"&lt;="&amp;D2954,$D$4:$D$3359,"&gt;0")/COUNTIF($D$4:$D$3359,"&gt;0")*100,0)),0)</f>
        <v/>
      </c>
      <c r="AD2954" s="11">
        <f>IF(E2954&lt;=0,0,ROUND(MAX(0,MIN(100,(LOG10(1+E2954/1000000000)/LOG10(101))*100)),0))</f>
        <v/>
      </c>
      <c r="AE2954" s="11">
        <f>IF(O2954=N2954,50,ROUND(MAX(0,MIN(100,((H2954-N2954)/(O2954-N2954))*100)),0))</f>
        <v/>
      </c>
      <c r="AF2954" s="11">
        <f>ROUND(MAX(0,MIN(100,50+((H2954-K2954)/K2954)*1000)),0)</f>
        <v/>
      </c>
      <c r="AG2954" s="11">
        <f>IFERROR(ROUND(MAX(0,MIN(100,50+25*LN(MAX(0.01,X2954)))),0),25)</f>
        <v/>
      </c>
      <c r="AH2954" s="11">
        <f>ROUND(IF(M2954&lt;=-30,0,IF(M2954&lt;=-20,20,IF(M2954&lt;=-10,50,100))),0)</f>
        <v/>
      </c>
      <c r="AI2954" s="11">
        <f>ROUND(MAX(0,MIN(100,50+(Z2954*10))),0)</f>
        <v/>
      </c>
      <c r="AJ2954" s="11">
        <f>IFERROR(IF(--AA2954&gt;=80,"خرید قوی",IF(--AA2954&gt;=70,"خرید مشروط",IF(--AA2954&gt;=60,"مراقبت",IF(--AA2954&gt;=45,"ضعیف","عدم ورود")))),"")</f>
        <v/>
      </c>
    </row>
    <row r="2955">
      <c r="A2955" s="12">
        <f>'دیده بان بازار'!A2958</f>
        <v/>
      </c>
      <c r="B2955" s="13">
        <f>'دیده بان بازار'!B2958</f>
        <v/>
      </c>
      <c r="C2955" s="13">
        <f>'دیده بان بازار'!C2958</f>
        <v/>
      </c>
      <c r="D2955" s="13">
        <f>'دیده بان بازار'!D2958</f>
        <v/>
      </c>
      <c r="E2955" s="14">
        <f>'دیده بان بازار'!E2958</f>
        <v/>
      </c>
      <c r="F2955" s="13">
        <f>'دیده بان بازار'!F2958</f>
        <v/>
      </c>
      <c r="G2955" s="13">
        <f>'دیده بان بازار'!G2958</f>
        <v/>
      </c>
      <c r="H2955" s="13">
        <f>'دیده بان بازار'!H2958</f>
        <v/>
      </c>
      <c r="I2955" s="13">
        <f>'دیده بان بازار'!I2958</f>
        <v/>
      </c>
      <c r="J2955" s="13">
        <f>'دیده بان بازار'!J2958</f>
        <v/>
      </c>
      <c r="K2955" s="13">
        <f>'دیده بان بازار'!K2958</f>
        <v/>
      </c>
      <c r="L2955" s="13">
        <f>'دیده بان بازار'!L2958</f>
        <v/>
      </c>
      <c r="M2955" s="13">
        <f>'دیده بان بازار'!M2958</f>
        <v/>
      </c>
      <c r="N2955" s="13">
        <f>'دیده بان بازار'!N2958</f>
        <v/>
      </c>
      <c r="O2955" s="13">
        <f>'دیده بان بازار'!O2958</f>
        <v/>
      </c>
      <c r="P2955" s="13">
        <f>'دیده بان بازار'!P2958</f>
        <v/>
      </c>
      <c r="Q2955" s="13">
        <f>'دیده بان بازار'!Q2958</f>
        <v/>
      </c>
      <c r="R2955" s="13">
        <f>'دیده بان بازار'!R2958</f>
        <v/>
      </c>
      <c r="S2955" s="13">
        <f>'دیده بان بازار'!S2958</f>
        <v/>
      </c>
      <c r="T2955" s="13">
        <f>'دیده بان بازار'!T2958</f>
        <v/>
      </c>
      <c r="U2955" s="13">
        <f>'دیده بان بازار'!U2958</f>
        <v/>
      </c>
      <c r="V2955" s="13">
        <f>'دیده بان بازار'!V2958</f>
        <v/>
      </c>
      <c r="W2955" s="6">
        <f>'دیده بان بازار'!W2958</f>
        <v/>
      </c>
      <c r="X2955" s="11">
        <f>IFERROR(IF(OR(R2955&lt;=0,W2955&lt;=0,S2955&lt;=0,V2955&lt;=0),0,ROUND((S2955/R2955)/(V2955/W2955),2)),0)</f>
        <v/>
      </c>
      <c r="Y2955" s="11">
        <f>IFERROR(IF(OR(S2955&lt;=0,V2955&lt;=0),0,ROUND(S2955/V2955,2)),0)</f>
        <v/>
      </c>
      <c r="Z2955" s="11">
        <f>IFERROR(J2955-M2955,0)</f>
        <v/>
      </c>
      <c r="AA2955" s="11">
        <f>IFERROR(ROUND(MAX(0,MIN(100,((AB2955*0.2)+(AC2955*0.15)+(AD2955*0.15)+(AE2955*0.1)+(AF2955*0.1)+(AG2955*0.15)+(MIN(Y2955/3,1)*100*0.1)+(AI2955*0.05))*((AH2955/100)*0.25+0.75))),0),0)</f>
        <v/>
      </c>
      <c r="AB2955" s="11">
        <f>ROUND(MAX(0,MIN(100,((M2955+10)/20)*100)),0)</f>
        <v/>
      </c>
      <c r="AC2955" s="11">
        <f>IFERROR(IF(D2955&lt;=0,0,ROUND(COUNTIFS($D$4:$D$3359,"&lt;="&amp;D2955,$D$4:$D$3359,"&gt;0")/COUNTIF($D$4:$D$3359,"&gt;0")*100,0)),0)</f>
        <v/>
      </c>
      <c r="AD2955" s="11">
        <f>IF(E2955&lt;=0,0,ROUND(MAX(0,MIN(100,(LOG10(1+E2955/1000000000)/LOG10(101))*100)),0))</f>
        <v/>
      </c>
      <c r="AE2955" s="11">
        <f>IF(O2955=N2955,50,ROUND(MAX(0,MIN(100,((H2955-N2955)/(O2955-N2955))*100)),0))</f>
        <v/>
      </c>
      <c r="AF2955" s="11">
        <f>ROUND(MAX(0,MIN(100,50+((H2955-K2955)/K2955)*1000)),0)</f>
        <v/>
      </c>
      <c r="AG2955" s="11">
        <f>IFERROR(ROUND(MAX(0,MIN(100,50+25*LN(MAX(0.01,X2955)))),0),25)</f>
        <v/>
      </c>
      <c r="AH2955" s="11">
        <f>ROUND(IF(M2955&lt;=-30,0,IF(M2955&lt;=-20,20,IF(M2955&lt;=-10,50,100))),0)</f>
        <v/>
      </c>
      <c r="AI2955" s="11">
        <f>ROUND(MAX(0,MIN(100,50+(Z2955*10))),0)</f>
        <v/>
      </c>
      <c r="AJ2955" s="11">
        <f>IFERROR(IF(--AA2955&gt;=80,"خرید قوی",IF(--AA2955&gt;=70,"خرید مشروط",IF(--AA2955&gt;=60,"مراقبت",IF(--AA2955&gt;=45,"ضعیف","عدم ورود")))),"")</f>
        <v/>
      </c>
    </row>
    <row r="2956">
      <c r="A2956" s="15">
        <f>'دیده بان بازار'!A2959</f>
        <v/>
      </c>
      <c r="B2956" s="16">
        <f>'دیده بان بازار'!B2959</f>
        <v/>
      </c>
      <c r="C2956" s="16">
        <f>'دیده بان بازار'!C2959</f>
        <v/>
      </c>
      <c r="D2956" s="16">
        <f>'دیده بان بازار'!D2959</f>
        <v/>
      </c>
      <c r="E2956" s="17">
        <f>'دیده بان بازار'!E2959</f>
        <v/>
      </c>
      <c r="F2956" s="16">
        <f>'دیده بان بازار'!F2959</f>
        <v/>
      </c>
      <c r="G2956" s="16">
        <f>'دیده بان بازار'!G2959</f>
        <v/>
      </c>
      <c r="H2956" s="16">
        <f>'دیده بان بازار'!H2959</f>
        <v/>
      </c>
      <c r="I2956" s="16">
        <f>'دیده بان بازار'!I2959</f>
        <v/>
      </c>
      <c r="J2956" s="16">
        <f>'دیده بان بازار'!J2959</f>
        <v/>
      </c>
      <c r="K2956" s="16">
        <f>'دیده بان بازار'!K2959</f>
        <v/>
      </c>
      <c r="L2956" s="16">
        <f>'دیده بان بازار'!L2959</f>
        <v/>
      </c>
      <c r="M2956" s="16">
        <f>'دیده بان بازار'!M2959</f>
        <v/>
      </c>
      <c r="N2956" s="16">
        <f>'دیده بان بازار'!N2959</f>
        <v/>
      </c>
      <c r="O2956" s="16">
        <f>'دیده بان بازار'!O2959</f>
        <v/>
      </c>
      <c r="P2956" s="16">
        <f>'دیده بان بازار'!P2959</f>
        <v/>
      </c>
      <c r="Q2956" s="16">
        <f>'دیده بان بازار'!Q2959</f>
        <v/>
      </c>
      <c r="R2956" s="16">
        <f>'دیده بان بازار'!R2959</f>
        <v/>
      </c>
      <c r="S2956" s="16">
        <f>'دیده بان بازار'!S2959</f>
        <v/>
      </c>
      <c r="T2956" s="16">
        <f>'دیده بان بازار'!T2959</f>
        <v/>
      </c>
      <c r="U2956" s="16">
        <f>'دیده بان بازار'!U2959</f>
        <v/>
      </c>
      <c r="V2956" s="16">
        <f>'دیده بان بازار'!V2959</f>
        <v/>
      </c>
      <c r="W2956" s="7">
        <f>'دیده بان بازار'!W2959</f>
        <v/>
      </c>
      <c r="X2956" s="11">
        <f>IFERROR(IF(OR(R2956&lt;=0,W2956&lt;=0,S2956&lt;=0,V2956&lt;=0),0,ROUND((S2956/R2956)/(V2956/W2956),2)),0)</f>
        <v/>
      </c>
      <c r="Y2956" s="11">
        <f>IFERROR(IF(OR(S2956&lt;=0,V2956&lt;=0),0,ROUND(S2956/V2956,2)),0)</f>
        <v/>
      </c>
      <c r="Z2956" s="11">
        <f>IFERROR(J2956-M2956,0)</f>
        <v/>
      </c>
      <c r="AA2956" s="11">
        <f>IFERROR(ROUND(MAX(0,MIN(100,((AB2956*0.2)+(AC2956*0.15)+(AD2956*0.15)+(AE2956*0.1)+(AF2956*0.1)+(AG2956*0.15)+(MIN(Y2956/3,1)*100*0.1)+(AI2956*0.05))*((AH2956/100)*0.25+0.75))),0),0)</f>
        <v/>
      </c>
      <c r="AB2956" s="11">
        <f>ROUND(MAX(0,MIN(100,((M2956+10)/20)*100)),0)</f>
        <v/>
      </c>
      <c r="AC2956" s="11">
        <f>IFERROR(IF(D2956&lt;=0,0,ROUND(COUNTIFS($D$4:$D$3359,"&lt;="&amp;D2956,$D$4:$D$3359,"&gt;0")/COUNTIF($D$4:$D$3359,"&gt;0")*100,0)),0)</f>
        <v/>
      </c>
      <c r="AD2956" s="11">
        <f>IF(E2956&lt;=0,0,ROUND(MAX(0,MIN(100,(LOG10(1+E2956/1000000000)/LOG10(101))*100)),0))</f>
        <v/>
      </c>
      <c r="AE2956" s="11">
        <f>IF(O2956=N2956,50,ROUND(MAX(0,MIN(100,((H2956-N2956)/(O2956-N2956))*100)),0))</f>
        <v/>
      </c>
      <c r="AF2956" s="11">
        <f>ROUND(MAX(0,MIN(100,50+((H2956-K2956)/K2956)*1000)),0)</f>
        <v/>
      </c>
      <c r="AG2956" s="11">
        <f>IFERROR(ROUND(MAX(0,MIN(100,50+25*LN(MAX(0.01,X2956)))),0),25)</f>
        <v/>
      </c>
      <c r="AH2956" s="11">
        <f>ROUND(IF(M2956&lt;=-30,0,IF(M2956&lt;=-20,20,IF(M2956&lt;=-10,50,100))),0)</f>
        <v/>
      </c>
      <c r="AI2956" s="11">
        <f>ROUND(MAX(0,MIN(100,50+(Z2956*10))),0)</f>
        <v/>
      </c>
      <c r="AJ2956" s="11">
        <f>IFERROR(IF(--AA2956&gt;=80,"خرید قوی",IF(--AA2956&gt;=70,"خرید مشروط",IF(--AA2956&gt;=60,"مراقبت",IF(--AA2956&gt;=45,"ضعیف","عدم ورود")))),"")</f>
        <v/>
      </c>
    </row>
    <row r="2957">
      <c r="A2957" s="15">
        <f>'دیده بان بازار'!A2960</f>
        <v/>
      </c>
      <c r="B2957" s="16">
        <f>'دیده بان بازار'!B2960</f>
        <v/>
      </c>
      <c r="C2957" s="16">
        <f>'دیده بان بازار'!C2960</f>
        <v/>
      </c>
      <c r="D2957" s="16">
        <f>'دیده بان بازار'!D2960</f>
        <v/>
      </c>
      <c r="E2957" s="17">
        <f>'دیده بان بازار'!E2960</f>
        <v/>
      </c>
      <c r="F2957" s="16">
        <f>'دیده بان بازار'!F2960</f>
        <v/>
      </c>
      <c r="G2957" s="16">
        <f>'دیده بان بازار'!G2960</f>
        <v/>
      </c>
      <c r="H2957" s="16">
        <f>'دیده بان بازار'!H2960</f>
        <v/>
      </c>
      <c r="I2957" s="16">
        <f>'دیده بان بازار'!I2960</f>
        <v/>
      </c>
      <c r="J2957" s="16">
        <f>'دیده بان بازار'!J2960</f>
        <v/>
      </c>
      <c r="K2957" s="16">
        <f>'دیده بان بازار'!K2960</f>
        <v/>
      </c>
      <c r="L2957" s="16">
        <f>'دیده بان بازار'!L2960</f>
        <v/>
      </c>
      <c r="M2957" s="16">
        <f>'دیده بان بازار'!M2960</f>
        <v/>
      </c>
      <c r="N2957" s="16">
        <f>'دیده بان بازار'!N2960</f>
        <v/>
      </c>
      <c r="O2957" s="16">
        <f>'دیده بان بازار'!O2960</f>
        <v/>
      </c>
      <c r="P2957" s="16">
        <f>'دیده بان بازار'!P2960</f>
        <v/>
      </c>
      <c r="Q2957" s="16">
        <f>'دیده بان بازار'!Q2960</f>
        <v/>
      </c>
      <c r="R2957" s="16">
        <f>'دیده بان بازار'!R2960</f>
        <v/>
      </c>
      <c r="S2957" s="16">
        <f>'دیده بان بازار'!S2960</f>
        <v/>
      </c>
      <c r="T2957" s="16">
        <f>'دیده بان بازار'!T2960</f>
        <v/>
      </c>
      <c r="U2957" s="16">
        <f>'دیده بان بازار'!U2960</f>
        <v/>
      </c>
      <c r="V2957" s="16">
        <f>'دیده بان بازار'!V2960</f>
        <v/>
      </c>
      <c r="W2957" s="7">
        <f>'دیده بان بازار'!W2960</f>
        <v/>
      </c>
      <c r="X2957" s="11">
        <f>IFERROR(IF(OR(R2957&lt;=0,W2957&lt;=0,S2957&lt;=0,V2957&lt;=0),0,ROUND((S2957/R2957)/(V2957/W2957),2)),0)</f>
        <v/>
      </c>
      <c r="Y2957" s="11">
        <f>IFERROR(IF(OR(S2957&lt;=0,V2957&lt;=0),0,ROUND(S2957/V2957,2)),0)</f>
        <v/>
      </c>
      <c r="Z2957" s="11">
        <f>IFERROR(J2957-M2957,0)</f>
        <v/>
      </c>
      <c r="AA2957" s="11">
        <f>IFERROR(ROUND(MAX(0,MIN(100,((AB2957*0.2)+(AC2957*0.15)+(AD2957*0.15)+(AE2957*0.1)+(AF2957*0.1)+(AG2957*0.15)+(MIN(Y2957/3,1)*100*0.1)+(AI2957*0.05))*((AH2957/100)*0.25+0.75))),0),0)</f>
        <v/>
      </c>
      <c r="AB2957" s="11">
        <f>ROUND(MAX(0,MIN(100,((M2957+10)/20)*100)),0)</f>
        <v/>
      </c>
      <c r="AC2957" s="11">
        <f>IFERROR(IF(D2957&lt;=0,0,ROUND(COUNTIFS($D$4:$D$3359,"&lt;="&amp;D2957,$D$4:$D$3359,"&gt;0")/COUNTIF($D$4:$D$3359,"&gt;0")*100,0)),0)</f>
        <v/>
      </c>
      <c r="AD2957" s="11">
        <f>IF(E2957&lt;=0,0,ROUND(MAX(0,MIN(100,(LOG10(1+E2957/1000000000)/LOG10(101))*100)),0))</f>
        <v/>
      </c>
      <c r="AE2957" s="11">
        <f>IF(O2957=N2957,50,ROUND(MAX(0,MIN(100,((H2957-N2957)/(O2957-N2957))*100)),0))</f>
        <v/>
      </c>
      <c r="AF2957" s="11">
        <f>ROUND(MAX(0,MIN(100,50+((H2957-K2957)/K2957)*1000)),0)</f>
        <v/>
      </c>
      <c r="AG2957" s="11">
        <f>IFERROR(ROUND(MAX(0,MIN(100,50+25*LN(MAX(0.01,X2957)))),0),25)</f>
        <v/>
      </c>
      <c r="AH2957" s="11">
        <f>ROUND(IF(M2957&lt;=-30,0,IF(M2957&lt;=-20,20,IF(M2957&lt;=-10,50,100))),0)</f>
        <v/>
      </c>
      <c r="AI2957" s="11">
        <f>ROUND(MAX(0,MIN(100,50+(Z2957*10))),0)</f>
        <v/>
      </c>
      <c r="AJ2957" s="11">
        <f>IFERROR(IF(--AA2957&gt;=80,"خرید قوی",IF(--AA2957&gt;=70,"خرید مشروط",IF(--AA2957&gt;=60,"مراقبت",IF(--AA2957&gt;=45,"ضعیف","عدم ورود")))),"")</f>
        <v/>
      </c>
    </row>
    <row r="2958">
      <c r="A2958" s="12">
        <f>'دیده بان بازار'!A2961</f>
        <v/>
      </c>
      <c r="B2958" s="13">
        <f>'دیده بان بازار'!B2961</f>
        <v/>
      </c>
      <c r="C2958" s="13">
        <f>'دیده بان بازار'!C2961</f>
        <v/>
      </c>
      <c r="D2958" s="13">
        <f>'دیده بان بازار'!D2961</f>
        <v/>
      </c>
      <c r="E2958" s="14">
        <f>'دیده بان بازار'!E2961</f>
        <v/>
      </c>
      <c r="F2958" s="13">
        <f>'دیده بان بازار'!F2961</f>
        <v/>
      </c>
      <c r="G2958" s="13">
        <f>'دیده بان بازار'!G2961</f>
        <v/>
      </c>
      <c r="H2958" s="13">
        <f>'دیده بان بازار'!H2961</f>
        <v/>
      </c>
      <c r="I2958" s="13">
        <f>'دیده بان بازار'!I2961</f>
        <v/>
      </c>
      <c r="J2958" s="13">
        <f>'دیده بان بازار'!J2961</f>
        <v/>
      </c>
      <c r="K2958" s="13">
        <f>'دیده بان بازار'!K2961</f>
        <v/>
      </c>
      <c r="L2958" s="13">
        <f>'دیده بان بازار'!L2961</f>
        <v/>
      </c>
      <c r="M2958" s="13">
        <f>'دیده بان بازار'!M2961</f>
        <v/>
      </c>
      <c r="N2958" s="13">
        <f>'دیده بان بازار'!N2961</f>
        <v/>
      </c>
      <c r="O2958" s="13">
        <f>'دیده بان بازار'!O2961</f>
        <v/>
      </c>
      <c r="P2958" s="13">
        <f>'دیده بان بازار'!P2961</f>
        <v/>
      </c>
      <c r="Q2958" s="13">
        <f>'دیده بان بازار'!Q2961</f>
        <v/>
      </c>
      <c r="R2958" s="13">
        <f>'دیده بان بازار'!R2961</f>
        <v/>
      </c>
      <c r="S2958" s="13">
        <f>'دیده بان بازار'!S2961</f>
        <v/>
      </c>
      <c r="T2958" s="13">
        <f>'دیده بان بازار'!T2961</f>
        <v/>
      </c>
      <c r="U2958" s="13">
        <f>'دیده بان بازار'!U2961</f>
        <v/>
      </c>
      <c r="V2958" s="13">
        <f>'دیده بان بازار'!V2961</f>
        <v/>
      </c>
      <c r="W2958" s="6">
        <f>'دیده بان بازار'!W2961</f>
        <v/>
      </c>
      <c r="X2958" s="11">
        <f>IFERROR(IF(OR(R2958&lt;=0,W2958&lt;=0,S2958&lt;=0,V2958&lt;=0),0,ROUND((S2958/R2958)/(V2958/W2958),2)),0)</f>
        <v/>
      </c>
      <c r="Y2958" s="11">
        <f>IFERROR(IF(OR(S2958&lt;=0,V2958&lt;=0),0,ROUND(S2958/V2958,2)),0)</f>
        <v/>
      </c>
      <c r="Z2958" s="11">
        <f>IFERROR(J2958-M2958,0)</f>
        <v/>
      </c>
      <c r="AA2958" s="11">
        <f>IFERROR(ROUND(MAX(0,MIN(100,((AB2958*0.2)+(AC2958*0.15)+(AD2958*0.15)+(AE2958*0.1)+(AF2958*0.1)+(AG2958*0.15)+(MIN(Y2958/3,1)*100*0.1)+(AI2958*0.05))*((AH2958/100)*0.25+0.75))),0),0)</f>
        <v/>
      </c>
      <c r="AB2958" s="11">
        <f>ROUND(MAX(0,MIN(100,((M2958+10)/20)*100)),0)</f>
        <v/>
      </c>
      <c r="AC2958" s="11">
        <f>IFERROR(IF(D2958&lt;=0,0,ROUND(COUNTIFS($D$4:$D$3359,"&lt;="&amp;D2958,$D$4:$D$3359,"&gt;0")/COUNTIF($D$4:$D$3359,"&gt;0")*100,0)),0)</f>
        <v/>
      </c>
      <c r="AD2958" s="11">
        <f>IF(E2958&lt;=0,0,ROUND(MAX(0,MIN(100,(LOG10(1+E2958/1000000000)/LOG10(101))*100)),0))</f>
        <v/>
      </c>
      <c r="AE2958" s="11">
        <f>IF(O2958=N2958,50,ROUND(MAX(0,MIN(100,((H2958-N2958)/(O2958-N2958))*100)),0))</f>
        <v/>
      </c>
      <c r="AF2958" s="11">
        <f>ROUND(MAX(0,MIN(100,50+((H2958-K2958)/K2958)*1000)),0)</f>
        <v/>
      </c>
      <c r="AG2958" s="11">
        <f>IFERROR(ROUND(MAX(0,MIN(100,50+25*LN(MAX(0.01,X2958)))),0),25)</f>
        <v/>
      </c>
      <c r="AH2958" s="11">
        <f>ROUND(IF(M2958&lt;=-30,0,IF(M2958&lt;=-20,20,IF(M2958&lt;=-10,50,100))),0)</f>
        <v/>
      </c>
      <c r="AI2958" s="11">
        <f>ROUND(MAX(0,MIN(100,50+(Z2958*10))),0)</f>
        <v/>
      </c>
      <c r="AJ2958" s="11">
        <f>IFERROR(IF(--AA2958&gt;=80,"خرید قوی",IF(--AA2958&gt;=70,"خرید مشروط",IF(--AA2958&gt;=60,"مراقبت",IF(--AA2958&gt;=45,"ضعیف","عدم ورود")))),"")</f>
        <v/>
      </c>
    </row>
    <row r="2959">
      <c r="A2959" s="15">
        <f>'دیده بان بازار'!A2962</f>
        <v/>
      </c>
      <c r="B2959" s="16">
        <f>'دیده بان بازار'!B2962</f>
        <v/>
      </c>
      <c r="C2959" s="16">
        <f>'دیده بان بازار'!C2962</f>
        <v/>
      </c>
      <c r="D2959" s="16">
        <f>'دیده بان بازار'!D2962</f>
        <v/>
      </c>
      <c r="E2959" s="17">
        <f>'دیده بان بازار'!E2962</f>
        <v/>
      </c>
      <c r="F2959" s="16">
        <f>'دیده بان بازار'!F2962</f>
        <v/>
      </c>
      <c r="G2959" s="16">
        <f>'دیده بان بازار'!G2962</f>
        <v/>
      </c>
      <c r="H2959" s="16">
        <f>'دیده بان بازار'!H2962</f>
        <v/>
      </c>
      <c r="I2959" s="16">
        <f>'دیده بان بازار'!I2962</f>
        <v/>
      </c>
      <c r="J2959" s="16">
        <f>'دیده بان بازار'!J2962</f>
        <v/>
      </c>
      <c r="K2959" s="16">
        <f>'دیده بان بازار'!K2962</f>
        <v/>
      </c>
      <c r="L2959" s="16">
        <f>'دیده بان بازار'!L2962</f>
        <v/>
      </c>
      <c r="M2959" s="16">
        <f>'دیده بان بازار'!M2962</f>
        <v/>
      </c>
      <c r="N2959" s="16">
        <f>'دیده بان بازار'!N2962</f>
        <v/>
      </c>
      <c r="O2959" s="16">
        <f>'دیده بان بازار'!O2962</f>
        <v/>
      </c>
      <c r="P2959" s="16">
        <f>'دیده بان بازار'!P2962</f>
        <v/>
      </c>
      <c r="Q2959" s="16">
        <f>'دیده بان بازار'!Q2962</f>
        <v/>
      </c>
      <c r="R2959" s="16">
        <f>'دیده بان بازار'!R2962</f>
        <v/>
      </c>
      <c r="S2959" s="16">
        <f>'دیده بان بازار'!S2962</f>
        <v/>
      </c>
      <c r="T2959" s="16">
        <f>'دیده بان بازار'!T2962</f>
        <v/>
      </c>
      <c r="U2959" s="16">
        <f>'دیده بان بازار'!U2962</f>
        <v/>
      </c>
      <c r="V2959" s="16">
        <f>'دیده بان بازار'!V2962</f>
        <v/>
      </c>
      <c r="W2959" s="7">
        <f>'دیده بان بازار'!W2962</f>
        <v/>
      </c>
      <c r="X2959" s="11">
        <f>IFERROR(IF(OR(R2959&lt;=0,W2959&lt;=0,S2959&lt;=0,V2959&lt;=0),0,ROUND((S2959/R2959)/(V2959/W2959),2)),0)</f>
        <v/>
      </c>
      <c r="Y2959" s="11">
        <f>IFERROR(IF(OR(S2959&lt;=0,V2959&lt;=0),0,ROUND(S2959/V2959,2)),0)</f>
        <v/>
      </c>
      <c r="Z2959" s="11">
        <f>IFERROR(J2959-M2959,0)</f>
        <v/>
      </c>
      <c r="AA2959" s="11">
        <f>IFERROR(ROUND(MAX(0,MIN(100,((AB2959*0.2)+(AC2959*0.15)+(AD2959*0.15)+(AE2959*0.1)+(AF2959*0.1)+(AG2959*0.15)+(MIN(Y2959/3,1)*100*0.1)+(AI2959*0.05))*((AH2959/100)*0.25+0.75))),0),0)</f>
        <v/>
      </c>
      <c r="AB2959" s="11">
        <f>ROUND(MAX(0,MIN(100,((M2959+10)/20)*100)),0)</f>
        <v/>
      </c>
      <c r="AC2959" s="11">
        <f>IFERROR(IF(D2959&lt;=0,0,ROUND(COUNTIFS($D$4:$D$3359,"&lt;="&amp;D2959,$D$4:$D$3359,"&gt;0")/COUNTIF($D$4:$D$3359,"&gt;0")*100,0)),0)</f>
        <v/>
      </c>
      <c r="AD2959" s="11">
        <f>IF(E2959&lt;=0,0,ROUND(MAX(0,MIN(100,(LOG10(1+E2959/1000000000)/LOG10(101))*100)),0))</f>
        <v/>
      </c>
      <c r="AE2959" s="11">
        <f>IF(O2959=N2959,50,ROUND(MAX(0,MIN(100,((H2959-N2959)/(O2959-N2959))*100)),0))</f>
        <v/>
      </c>
      <c r="AF2959" s="11">
        <f>ROUND(MAX(0,MIN(100,50+((H2959-K2959)/K2959)*1000)),0)</f>
        <v/>
      </c>
      <c r="AG2959" s="11">
        <f>IFERROR(ROUND(MAX(0,MIN(100,50+25*LN(MAX(0.01,X2959)))),0),25)</f>
        <v/>
      </c>
      <c r="AH2959" s="11">
        <f>ROUND(IF(M2959&lt;=-30,0,IF(M2959&lt;=-20,20,IF(M2959&lt;=-10,50,100))),0)</f>
        <v/>
      </c>
      <c r="AI2959" s="11">
        <f>ROUND(MAX(0,MIN(100,50+(Z2959*10))),0)</f>
        <v/>
      </c>
      <c r="AJ2959" s="11">
        <f>IFERROR(IF(--AA2959&gt;=80,"خرید قوی",IF(--AA2959&gt;=70,"خرید مشروط",IF(--AA2959&gt;=60,"مراقبت",IF(--AA2959&gt;=45,"ضعیف","عدم ورود")))),"")</f>
        <v/>
      </c>
    </row>
    <row r="2960">
      <c r="A2960" s="12">
        <f>'دیده بان بازار'!A2963</f>
        <v/>
      </c>
      <c r="B2960" s="13">
        <f>'دیده بان بازار'!B2963</f>
        <v/>
      </c>
      <c r="C2960" s="13">
        <f>'دیده بان بازار'!C2963</f>
        <v/>
      </c>
      <c r="D2960" s="13">
        <f>'دیده بان بازار'!D2963</f>
        <v/>
      </c>
      <c r="E2960" s="14">
        <f>'دیده بان بازار'!E2963</f>
        <v/>
      </c>
      <c r="F2960" s="13">
        <f>'دیده بان بازار'!F2963</f>
        <v/>
      </c>
      <c r="G2960" s="13">
        <f>'دیده بان بازار'!G2963</f>
        <v/>
      </c>
      <c r="H2960" s="13">
        <f>'دیده بان بازار'!H2963</f>
        <v/>
      </c>
      <c r="I2960" s="13">
        <f>'دیده بان بازار'!I2963</f>
        <v/>
      </c>
      <c r="J2960" s="13">
        <f>'دیده بان بازار'!J2963</f>
        <v/>
      </c>
      <c r="K2960" s="13">
        <f>'دیده بان بازار'!K2963</f>
        <v/>
      </c>
      <c r="L2960" s="13">
        <f>'دیده بان بازار'!L2963</f>
        <v/>
      </c>
      <c r="M2960" s="13">
        <f>'دیده بان بازار'!M2963</f>
        <v/>
      </c>
      <c r="N2960" s="13">
        <f>'دیده بان بازار'!N2963</f>
        <v/>
      </c>
      <c r="O2960" s="13">
        <f>'دیده بان بازار'!O2963</f>
        <v/>
      </c>
      <c r="P2960" s="13">
        <f>'دیده بان بازار'!P2963</f>
        <v/>
      </c>
      <c r="Q2960" s="13">
        <f>'دیده بان بازار'!Q2963</f>
        <v/>
      </c>
      <c r="R2960" s="13">
        <f>'دیده بان بازار'!R2963</f>
        <v/>
      </c>
      <c r="S2960" s="13">
        <f>'دیده بان بازار'!S2963</f>
        <v/>
      </c>
      <c r="T2960" s="13">
        <f>'دیده بان بازار'!T2963</f>
        <v/>
      </c>
      <c r="U2960" s="13">
        <f>'دیده بان بازار'!U2963</f>
        <v/>
      </c>
      <c r="V2960" s="13">
        <f>'دیده بان بازار'!V2963</f>
        <v/>
      </c>
      <c r="W2960" s="6">
        <f>'دیده بان بازار'!W2963</f>
        <v/>
      </c>
      <c r="X2960" s="11">
        <f>IFERROR(IF(OR(R2960&lt;=0,W2960&lt;=0,S2960&lt;=0,V2960&lt;=0),0,ROUND((S2960/R2960)/(V2960/W2960),2)),0)</f>
        <v/>
      </c>
      <c r="Y2960" s="11">
        <f>IFERROR(IF(OR(S2960&lt;=0,V2960&lt;=0),0,ROUND(S2960/V2960,2)),0)</f>
        <v/>
      </c>
      <c r="Z2960" s="11">
        <f>IFERROR(J2960-M2960,0)</f>
        <v/>
      </c>
      <c r="AA2960" s="11">
        <f>IFERROR(ROUND(MAX(0,MIN(100,((AB2960*0.2)+(AC2960*0.15)+(AD2960*0.15)+(AE2960*0.1)+(AF2960*0.1)+(AG2960*0.15)+(MIN(Y2960/3,1)*100*0.1)+(AI2960*0.05))*((AH2960/100)*0.25+0.75))),0),0)</f>
        <v/>
      </c>
      <c r="AB2960" s="11">
        <f>ROUND(MAX(0,MIN(100,((M2960+10)/20)*100)),0)</f>
        <v/>
      </c>
      <c r="AC2960" s="11">
        <f>IFERROR(IF(D2960&lt;=0,0,ROUND(COUNTIFS($D$4:$D$3359,"&lt;="&amp;D2960,$D$4:$D$3359,"&gt;0")/COUNTIF($D$4:$D$3359,"&gt;0")*100,0)),0)</f>
        <v/>
      </c>
      <c r="AD2960" s="11">
        <f>IF(E2960&lt;=0,0,ROUND(MAX(0,MIN(100,(LOG10(1+E2960/1000000000)/LOG10(101))*100)),0))</f>
        <v/>
      </c>
      <c r="AE2960" s="11">
        <f>IF(O2960=N2960,50,ROUND(MAX(0,MIN(100,((H2960-N2960)/(O2960-N2960))*100)),0))</f>
        <v/>
      </c>
      <c r="AF2960" s="11">
        <f>ROUND(MAX(0,MIN(100,50+((H2960-K2960)/K2960)*1000)),0)</f>
        <v/>
      </c>
      <c r="AG2960" s="11">
        <f>IFERROR(ROUND(MAX(0,MIN(100,50+25*LN(MAX(0.01,X2960)))),0),25)</f>
        <v/>
      </c>
      <c r="AH2960" s="11">
        <f>ROUND(IF(M2960&lt;=-30,0,IF(M2960&lt;=-20,20,IF(M2960&lt;=-10,50,100))),0)</f>
        <v/>
      </c>
      <c r="AI2960" s="11">
        <f>ROUND(MAX(0,MIN(100,50+(Z2960*10))),0)</f>
        <v/>
      </c>
      <c r="AJ2960" s="11">
        <f>IFERROR(IF(--AA2960&gt;=80,"خرید قوی",IF(--AA2960&gt;=70,"خرید مشروط",IF(--AA2960&gt;=60,"مراقبت",IF(--AA2960&gt;=45,"ضعیف","عدم ورود")))),"")</f>
        <v/>
      </c>
    </row>
    <row r="2961">
      <c r="A2961" s="15">
        <f>'دیده بان بازار'!A2964</f>
        <v/>
      </c>
      <c r="B2961" s="16">
        <f>'دیده بان بازار'!B2964</f>
        <v/>
      </c>
      <c r="C2961" s="16">
        <f>'دیده بان بازار'!C2964</f>
        <v/>
      </c>
      <c r="D2961" s="16">
        <f>'دیده بان بازار'!D2964</f>
        <v/>
      </c>
      <c r="E2961" s="17">
        <f>'دیده بان بازار'!E2964</f>
        <v/>
      </c>
      <c r="F2961" s="16">
        <f>'دیده بان بازار'!F2964</f>
        <v/>
      </c>
      <c r="G2961" s="16">
        <f>'دیده بان بازار'!G2964</f>
        <v/>
      </c>
      <c r="H2961" s="16">
        <f>'دیده بان بازار'!H2964</f>
        <v/>
      </c>
      <c r="I2961" s="16">
        <f>'دیده بان بازار'!I2964</f>
        <v/>
      </c>
      <c r="J2961" s="16">
        <f>'دیده بان بازار'!J2964</f>
        <v/>
      </c>
      <c r="K2961" s="16">
        <f>'دیده بان بازار'!K2964</f>
        <v/>
      </c>
      <c r="L2961" s="16">
        <f>'دیده بان بازار'!L2964</f>
        <v/>
      </c>
      <c r="M2961" s="16">
        <f>'دیده بان بازار'!M2964</f>
        <v/>
      </c>
      <c r="N2961" s="16">
        <f>'دیده بان بازار'!N2964</f>
        <v/>
      </c>
      <c r="O2961" s="16">
        <f>'دیده بان بازار'!O2964</f>
        <v/>
      </c>
      <c r="P2961" s="16">
        <f>'دیده بان بازار'!P2964</f>
        <v/>
      </c>
      <c r="Q2961" s="16">
        <f>'دیده بان بازار'!Q2964</f>
        <v/>
      </c>
      <c r="R2961" s="16">
        <f>'دیده بان بازار'!R2964</f>
        <v/>
      </c>
      <c r="S2961" s="16">
        <f>'دیده بان بازار'!S2964</f>
        <v/>
      </c>
      <c r="T2961" s="16">
        <f>'دیده بان بازار'!T2964</f>
        <v/>
      </c>
      <c r="U2961" s="16">
        <f>'دیده بان بازار'!U2964</f>
        <v/>
      </c>
      <c r="V2961" s="16">
        <f>'دیده بان بازار'!V2964</f>
        <v/>
      </c>
      <c r="W2961" s="7">
        <f>'دیده بان بازار'!W2964</f>
        <v/>
      </c>
      <c r="X2961" s="11">
        <f>IFERROR(IF(OR(R2961&lt;=0,W2961&lt;=0,S2961&lt;=0,V2961&lt;=0),0,ROUND((S2961/R2961)/(V2961/W2961),2)),0)</f>
        <v/>
      </c>
      <c r="Y2961" s="11">
        <f>IFERROR(IF(OR(S2961&lt;=0,V2961&lt;=0),0,ROUND(S2961/V2961,2)),0)</f>
        <v/>
      </c>
      <c r="Z2961" s="11">
        <f>IFERROR(J2961-M2961,0)</f>
        <v/>
      </c>
      <c r="AA2961" s="11">
        <f>IFERROR(ROUND(MAX(0,MIN(100,((AB2961*0.2)+(AC2961*0.15)+(AD2961*0.15)+(AE2961*0.1)+(AF2961*0.1)+(AG2961*0.15)+(MIN(Y2961/3,1)*100*0.1)+(AI2961*0.05))*((AH2961/100)*0.25+0.75))),0),0)</f>
        <v/>
      </c>
      <c r="AB2961" s="11">
        <f>ROUND(MAX(0,MIN(100,((M2961+10)/20)*100)),0)</f>
        <v/>
      </c>
      <c r="AC2961" s="11">
        <f>IFERROR(IF(D2961&lt;=0,0,ROUND(COUNTIFS($D$4:$D$3359,"&lt;="&amp;D2961,$D$4:$D$3359,"&gt;0")/COUNTIF($D$4:$D$3359,"&gt;0")*100,0)),0)</f>
        <v/>
      </c>
      <c r="AD2961" s="11">
        <f>IF(E2961&lt;=0,0,ROUND(MAX(0,MIN(100,(LOG10(1+E2961/1000000000)/LOG10(101))*100)),0))</f>
        <v/>
      </c>
      <c r="AE2961" s="11">
        <f>IF(O2961=N2961,50,ROUND(MAX(0,MIN(100,((H2961-N2961)/(O2961-N2961))*100)),0))</f>
        <v/>
      </c>
      <c r="AF2961" s="11">
        <f>ROUND(MAX(0,MIN(100,50+((H2961-K2961)/K2961)*1000)),0)</f>
        <v/>
      </c>
      <c r="AG2961" s="11">
        <f>IFERROR(ROUND(MAX(0,MIN(100,50+25*LN(MAX(0.01,X2961)))),0),25)</f>
        <v/>
      </c>
      <c r="AH2961" s="11">
        <f>ROUND(IF(M2961&lt;=-30,0,IF(M2961&lt;=-20,20,IF(M2961&lt;=-10,50,100))),0)</f>
        <v/>
      </c>
      <c r="AI2961" s="11">
        <f>ROUND(MAX(0,MIN(100,50+(Z2961*10))),0)</f>
        <v/>
      </c>
      <c r="AJ2961" s="11">
        <f>IFERROR(IF(--AA2961&gt;=80,"خرید قوی",IF(--AA2961&gt;=70,"خرید مشروط",IF(--AA2961&gt;=60,"مراقبت",IF(--AA2961&gt;=45,"ضعیف","عدم ورود")))),"")</f>
        <v/>
      </c>
    </row>
    <row r="2962">
      <c r="A2962" s="12">
        <f>'دیده بان بازار'!A2965</f>
        <v/>
      </c>
      <c r="B2962" s="13">
        <f>'دیده بان بازار'!B2965</f>
        <v/>
      </c>
      <c r="C2962" s="13">
        <f>'دیده بان بازار'!C2965</f>
        <v/>
      </c>
      <c r="D2962" s="13">
        <f>'دیده بان بازار'!D2965</f>
        <v/>
      </c>
      <c r="E2962" s="14">
        <f>'دیده بان بازار'!E2965</f>
        <v/>
      </c>
      <c r="F2962" s="13">
        <f>'دیده بان بازار'!F2965</f>
        <v/>
      </c>
      <c r="G2962" s="13">
        <f>'دیده بان بازار'!G2965</f>
        <v/>
      </c>
      <c r="H2962" s="13">
        <f>'دیده بان بازار'!H2965</f>
        <v/>
      </c>
      <c r="I2962" s="13">
        <f>'دیده بان بازار'!I2965</f>
        <v/>
      </c>
      <c r="J2962" s="13">
        <f>'دیده بان بازار'!J2965</f>
        <v/>
      </c>
      <c r="K2962" s="13">
        <f>'دیده بان بازار'!K2965</f>
        <v/>
      </c>
      <c r="L2962" s="13">
        <f>'دیده بان بازار'!L2965</f>
        <v/>
      </c>
      <c r="M2962" s="13">
        <f>'دیده بان بازار'!M2965</f>
        <v/>
      </c>
      <c r="N2962" s="13">
        <f>'دیده بان بازار'!N2965</f>
        <v/>
      </c>
      <c r="O2962" s="13">
        <f>'دیده بان بازار'!O2965</f>
        <v/>
      </c>
      <c r="P2962" s="13">
        <f>'دیده بان بازار'!P2965</f>
        <v/>
      </c>
      <c r="Q2962" s="13">
        <f>'دیده بان بازار'!Q2965</f>
        <v/>
      </c>
      <c r="R2962" s="13">
        <f>'دیده بان بازار'!R2965</f>
        <v/>
      </c>
      <c r="S2962" s="13">
        <f>'دیده بان بازار'!S2965</f>
        <v/>
      </c>
      <c r="T2962" s="13">
        <f>'دیده بان بازار'!T2965</f>
        <v/>
      </c>
      <c r="U2962" s="13">
        <f>'دیده بان بازار'!U2965</f>
        <v/>
      </c>
      <c r="V2962" s="13">
        <f>'دیده بان بازار'!V2965</f>
        <v/>
      </c>
      <c r="W2962" s="6">
        <f>'دیده بان بازار'!W2965</f>
        <v/>
      </c>
      <c r="X2962" s="11">
        <f>IFERROR(IF(OR(R2962&lt;=0,W2962&lt;=0,S2962&lt;=0,V2962&lt;=0),0,ROUND((S2962/R2962)/(V2962/W2962),2)),0)</f>
        <v/>
      </c>
      <c r="Y2962" s="11">
        <f>IFERROR(IF(OR(S2962&lt;=0,V2962&lt;=0),0,ROUND(S2962/V2962,2)),0)</f>
        <v/>
      </c>
      <c r="Z2962" s="11">
        <f>IFERROR(J2962-M2962,0)</f>
        <v/>
      </c>
      <c r="AA2962" s="11">
        <f>IFERROR(ROUND(MAX(0,MIN(100,((AB2962*0.2)+(AC2962*0.15)+(AD2962*0.15)+(AE2962*0.1)+(AF2962*0.1)+(AG2962*0.15)+(MIN(Y2962/3,1)*100*0.1)+(AI2962*0.05))*((AH2962/100)*0.25+0.75))),0),0)</f>
        <v/>
      </c>
      <c r="AB2962" s="11">
        <f>ROUND(MAX(0,MIN(100,((M2962+10)/20)*100)),0)</f>
        <v/>
      </c>
      <c r="AC2962" s="11">
        <f>IFERROR(IF(D2962&lt;=0,0,ROUND(COUNTIFS($D$4:$D$3359,"&lt;="&amp;D2962,$D$4:$D$3359,"&gt;0")/COUNTIF($D$4:$D$3359,"&gt;0")*100,0)),0)</f>
        <v/>
      </c>
      <c r="AD2962" s="11">
        <f>IF(E2962&lt;=0,0,ROUND(MAX(0,MIN(100,(LOG10(1+E2962/1000000000)/LOG10(101))*100)),0))</f>
        <v/>
      </c>
      <c r="AE2962" s="11">
        <f>IF(O2962=N2962,50,ROUND(MAX(0,MIN(100,((H2962-N2962)/(O2962-N2962))*100)),0))</f>
        <v/>
      </c>
      <c r="AF2962" s="11">
        <f>ROUND(MAX(0,MIN(100,50+((H2962-K2962)/K2962)*1000)),0)</f>
        <v/>
      </c>
      <c r="AG2962" s="11">
        <f>IFERROR(ROUND(MAX(0,MIN(100,50+25*LN(MAX(0.01,X2962)))),0),25)</f>
        <v/>
      </c>
      <c r="AH2962" s="11">
        <f>ROUND(IF(M2962&lt;=-30,0,IF(M2962&lt;=-20,20,IF(M2962&lt;=-10,50,100))),0)</f>
        <v/>
      </c>
      <c r="AI2962" s="11">
        <f>ROUND(MAX(0,MIN(100,50+(Z2962*10))),0)</f>
        <v/>
      </c>
      <c r="AJ2962" s="11">
        <f>IFERROR(IF(--AA2962&gt;=80,"خرید قوی",IF(--AA2962&gt;=70,"خرید مشروط",IF(--AA2962&gt;=60,"مراقبت",IF(--AA2962&gt;=45,"ضعیف","عدم ورود")))),"")</f>
        <v/>
      </c>
    </row>
    <row r="2963">
      <c r="A2963" s="15">
        <f>'دیده بان بازار'!A2966</f>
        <v/>
      </c>
      <c r="B2963" s="16">
        <f>'دیده بان بازار'!B2966</f>
        <v/>
      </c>
      <c r="C2963" s="16">
        <f>'دیده بان بازار'!C2966</f>
        <v/>
      </c>
      <c r="D2963" s="16">
        <f>'دیده بان بازار'!D2966</f>
        <v/>
      </c>
      <c r="E2963" s="17">
        <f>'دیده بان بازار'!E2966</f>
        <v/>
      </c>
      <c r="F2963" s="16">
        <f>'دیده بان بازار'!F2966</f>
        <v/>
      </c>
      <c r="G2963" s="16">
        <f>'دیده بان بازار'!G2966</f>
        <v/>
      </c>
      <c r="H2963" s="16">
        <f>'دیده بان بازار'!H2966</f>
        <v/>
      </c>
      <c r="I2963" s="16">
        <f>'دیده بان بازار'!I2966</f>
        <v/>
      </c>
      <c r="J2963" s="16">
        <f>'دیده بان بازار'!J2966</f>
        <v/>
      </c>
      <c r="K2963" s="16">
        <f>'دیده بان بازار'!K2966</f>
        <v/>
      </c>
      <c r="L2963" s="16">
        <f>'دیده بان بازار'!L2966</f>
        <v/>
      </c>
      <c r="M2963" s="16">
        <f>'دیده بان بازار'!M2966</f>
        <v/>
      </c>
      <c r="N2963" s="16">
        <f>'دیده بان بازار'!N2966</f>
        <v/>
      </c>
      <c r="O2963" s="16">
        <f>'دیده بان بازار'!O2966</f>
        <v/>
      </c>
      <c r="P2963" s="16">
        <f>'دیده بان بازار'!P2966</f>
        <v/>
      </c>
      <c r="Q2963" s="16">
        <f>'دیده بان بازار'!Q2966</f>
        <v/>
      </c>
      <c r="R2963" s="16">
        <f>'دیده بان بازار'!R2966</f>
        <v/>
      </c>
      <c r="S2963" s="16">
        <f>'دیده بان بازار'!S2966</f>
        <v/>
      </c>
      <c r="T2963" s="16">
        <f>'دیده بان بازار'!T2966</f>
        <v/>
      </c>
      <c r="U2963" s="16">
        <f>'دیده بان بازار'!U2966</f>
        <v/>
      </c>
      <c r="V2963" s="16">
        <f>'دیده بان بازار'!V2966</f>
        <v/>
      </c>
      <c r="W2963" s="7">
        <f>'دیده بان بازار'!W2966</f>
        <v/>
      </c>
      <c r="X2963" s="11">
        <f>IFERROR(IF(OR(R2963&lt;=0,W2963&lt;=0,S2963&lt;=0,V2963&lt;=0),0,ROUND((S2963/R2963)/(V2963/W2963),2)),0)</f>
        <v/>
      </c>
      <c r="Y2963" s="11">
        <f>IFERROR(IF(OR(S2963&lt;=0,V2963&lt;=0),0,ROUND(S2963/V2963,2)),0)</f>
        <v/>
      </c>
      <c r="Z2963" s="11">
        <f>IFERROR(J2963-M2963,0)</f>
        <v/>
      </c>
      <c r="AA2963" s="11">
        <f>IFERROR(ROUND(MAX(0,MIN(100,((AB2963*0.2)+(AC2963*0.15)+(AD2963*0.15)+(AE2963*0.1)+(AF2963*0.1)+(AG2963*0.15)+(MIN(Y2963/3,1)*100*0.1)+(AI2963*0.05))*((AH2963/100)*0.25+0.75))),0),0)</f>
        <v/>
      </c>
      <c r="AB2963" s="11">
        <f>ROUND(MAX(0,MIN(100,((M2963+10)/20)*100)),0)</f>
        <v/>
      </c>
      <c r="AC2963" s="11">
        <f>IFERROR(IF(D2963&lt;=0,0,ROUND(COUNTIFS($D$4:$D$3359,"&lt;="&amp;D2963,$D$4:$D$3359,"&gt;0")/COUNTIF($D$4:$D$3359,"&gt;0")*100,0)),0)</f>
        <v/>
      </c>
      <c r="AD2963" s="11">
        <f>IF(E2963&lt;=0,0,ROUND(MAX(0,MIN(100,(LOG10(1+E2963/1000000000)/LOG10(101))*100)),0))</f>
        <v/>
      </c>
      <c r="AE2963" s="11">
        <f>IF(O2963=N2963,50,ROUND(MAX(0,MIN(100,((H2963-N2963)/(O2963-N2963))*100)),0))</f>
        <v/>
      </c>
      <c r="AF2963" s="11">
        <f>ROUND(MAX(0,MIN(100,50+((H2963-K2963)/K2963)*1000)),0)</f>
        <v/>
      </c>
      <c r="AG2963" s="11">
        <f>IFERROR(ROUND(MAX(0,MIN(100,50+25*LN(MAX(0.01,X2963)))),0),25)</f>
        <v/>
      </c>
      <c r="AH2963" s="11">
        <f>ROUND(IF(M2963&lt;=-30,0,IF(M2963&lt;=-20,20,IF(M2963&lt;=-10,50,100))),0)</f>
        <v/>
      </c>
      <c r="AI2963" s="11">
        <f>ROUND(MAX(0,MIN(100,50+(Z2963*10))),0)</f>
        <v/>
      </c>
      <c r="AJ2963" s="11">
        <f>IFERROR(IF(--AA2963&gt;=80,"خرید قوی",IF(--AA2963&gt;=70,"خرید مشروط",IF(--AA2963&gt;=60,"مراقبت",IF(--AA2963&gt;=45,"ضعیف","عدم ورود")))),"")</f>
        <v/>
      </c>
    </row>
    <row r="2964">
      <c r="A2964" s="12">
        <f>'دیده بان بازار'!A2967</f>
        <v/>
      </c>
      <c r="B2964" s="13">
        <f>'دیده بان بازار'!B2967</f>
        <v/>
      </c>
      <c r="C2964" s="13">
        <f>'دیده بان بازار'!C2967</f>
        <v/>
      </c>
      <c r="D2964" s="13">
        <f>'دیده بان بازار'!D2967</f>
        <v/>
      </c>
      <c r="E2964" s="14">
        <f>'دیده بان بازار'!E2967</f>
        <v/>
      </c>
      <c r="F2964" s="13">
        <f>'دیده بان بازار'!F2967</f>
        <v/>
      </c>
      <c r="G2964" s="13">
        <f>'دیده بان بازار'!G2967</f>
        <v/>
      </c>
      <c r="H2964" s="13">
        <f>'دیده بان بازار'!H2967</f>
        <v/>
      </c>
      <c r="I2964" s="13">
        <f>'دیده بان بازار'!I2967</f>
        <v/>
      </c>
      <c r="J2964" s="13">
        <f>'دیده بان بازار'!J2967</f>
        <v/>
      </c>
      <c r="K2964" s="13">
        <f>'دیده بان بازار'!K2967</f>
        <v/>
      </c>
      <c r="L2964" s="13">
        <f>'دیده بان بازار'!L2967</f>
        <v/>
      </c>
      <c r="M2964" s="13">
        <f>'دیده بان بازار'!M2967</f>
        <v/>
      </c>
      <c r="N2964" s="13">
        <f>'دیده بان بازار'!N2967</f>
        <v/>
      </c>
      <c r="O2964" s="13">
        <f>'دیده بان بازار'!O2967</f>
        <v/>
      </c>
      <c r="P2964" s="13">
        <f>'دیده بان بازار'!P2967</f>
        <v/>
      </c>
      <c r="Q2964" s="13">
        <f>'دیده بان بازار'!Q2967</f>
        <v/>
      </c>
      <c r="R2964" s="13">
        <f>'دیده بان بازار'!R2967</f>
        <v/>
      </c>
      <c r="S2964" s="13">
        <f>'دیده بان بازار'!S2967</f>
        <v/>
      </c>
      <c r="T2964" s="13">
        <f>'دیده بان بازار'!T2967</f>
        <v/>
      </c>
      <c r="U2964" s="13">
        <f>'دیده بان بازار'!U2967</f>
        <v/>
      </c>
      <c r="V2964" s="13">
        <f>'دیده بان بازار'!V2967</f>
        <v/>
      </c>
      <c r="W2964" s="6">
        <f>'دیده بان بازار'!W2967</f>
        <v/>
      </c>
      <c r="X2964" s="11">
        <f>IFERROR(IF(OR(R2964&lt;=0,W2964&lt;=0,S2964&lt;=0,V2964&lt;=0),0,ROUND((S2964/R2964)/(V2964/W2964),2)),0)</f>
        <v/>
      </c>
      <c r="Y2964" s="11">
        <f>IFERROR(IF(OR(S2964&lt;=0,V2964&lt;=0),0,ROUND(S2964/V2964,2)),0)</f>
        <v/>
      </c>
      <c r="Z2964" s="11">
        <f>IFERROR(J2964-M2964,0)</f>
        <v/>
      </c>
      <c r="AA2964" s="11">
        <f>IFERROR(ROUND(MAX(0,MIN(100,((AB2964*0.2)+(AC2964*0.15)+(AD2964*0.15)+(AE2964*0.1)+(AF2964*0.1)+(AG2964*0.15)+(MIN(Y2964/3,1)*100*0.1)+(AI2964*0.05))*((AH2964/100)*0.25+0.75))),0),0)</f>
        <v/>
      </c>
      <c r="AB2964" s="11">
        <f>ROUND(MAX(0,MIN(100,((M2964+10)/20)*100)),0)</f>
        <v/>
      </c>
      <c r="AC2964" s="11">
        <f>IFERROR(IF(D2964&lt;=0,0,ROUND(COUNTIFS($D$4:$D$3359,"&lt;="&amp;D2964,$D$4:$D$3359,"&gt;0")/COUNTIF($D$4:$D$3359,"&gt;0")*100,0)),0)</f>
        <v/>
      </c>
      <c r="AD2964" s="11">
        <f>IF(E2964&lt;=0,0,ROUND(MAX(0,MIN(100,(LOG10(1+E2964/1000000000)/LOG10(101))*100)),0))</f>
        <v/>
      </c>
      <c r="AE2964" s="11">
        <f>IF(O2964=N2964,50,ROUND(MAX(0,MIN(100,((H2964-N2964)/(O2964-N2964))*100)),0))</f>
        <v/>
      </c>
      <c r="AF2964" s="11">
        <f>ROUND(MAX(0,MIN(100,50+((H2964-K2964)/K2964)*1000)),0)</f>
        <v/>
      </c>
      <c r="AG2964" s="11">
        <f>IFERROR(ROUND(MAX(0,MIN(100,50+25*LN(MAX(0.01,X2964)))),0),25)</f>
        <v/>
      </c>
      <c r="AH2964" s="11">
        <f>ROUND(IF(M2964&lt;=-30,0,IF(M2964&lt;=-20,20,IF(M2964&lt;=-10,50,100))),0)</f>
        <v/>
      </c>
      <c r="AI2964" s="11">
        <f>ROUND(MAX(0,MIN(100,50+(Z2964*10))),0)</f>
        <v/>
      </c>
      <c r="AJ2964" s="11">
        <f>IFERROR(IF(--AA2964&gt;=80,"خرید قوی",IF(--AA2964&gt;=70,"خرید مشروط",IF(--AA2964&gt;=60,"مراقبت",IF(--AA2964&gt;=45,"ضعیف","عدم ورود")))),"")</f>
        <v/>
      </c>
    </row>
    <row r="2965">
      <c r="A2965" s="15">
        <f>'دیده بان بازار'!A2968</f>
        <v/>
      </c>
      <c r="B2965" s="16">
        <f>'دیده بان بازار'!B2968</f>
        <v/>
      </c>
      <c r="C2965" s="16">
        <f>'دیده بان بازار'!C2968</f>
        <v/>
      </c>
      <c r="D2965" s="16">
        <f>'دیده بان بازار'!D2968</f>
        <v/>
      </c>
      <c r="E2965" s="17">
        <f>'دیده بان بازار'!E2968</f>
        <v/>
      </c>
      <c r="F2965" s="16">
        <f>'دیده بان بازار'!F2968</f>
        <v/>
      </c>
      <c r="G2965" s="16">
        <f>'دیده بان بازار'!G2968</f>
        <v/>
      </c>
      <c r="H2965" s="16">
        <f>'دیده بان بازار'!H2968</f>
        <v/>
      </c>
      <c r="I2965" s="16">
        <f>'دیده بان بازار'!I2968</f>
        <v/>
      </c>
      <c r="J2965" s="16">
        <f>'دیده بان بازار'!J2968</f>
        <v/>
      </c>
      <c r="K2965" s="16">
        <f>'دیده بان بازار'!K2968</f>
        <v/>
      </c>
      <c r="L2965" s="16">
        <f>'دیده بان بازار'!L2968</f>
        <v/>
      </c>
      <c r="M2965" s="16">
        <f>'دیده بان بازار'!M2968</f>
        <v/>
      </c>
      <c r="N2965" s="16">
        <f>'دیده بان بازار'!N2968</f>
        <v/>
      </c>
      <c r="O2965" s="16">
        <f>'دیده بان بازار'!O2968</f>
        <v/>
      </c>
      <c r="P2965" s="16">
        <f>'دیده بان بازار'!P2968</f>
        <v/>
      </c>
      <c r="Q2965" s="16">
        <f>'دیده بان بازار'!Q2968</f>
        <v/>
      </c>
      <c r="R2965" s="16">
        <f>'دیده بان بازار'!R2968</f>
        <v/>
      </c>
      <c r="S2965" s="16">
        <f>'دیده بان بازار'!S2968</f>
        <v/>
      </c>
      <c r="T2965" s="16">
        <f>'دیده بان بازار'!T2968</f>
        <v/>
      </c>
      <c r="U2965" s="16">
        <f>'دیده بان بازار'!U2968</f>
        <v/>
      </c>
      <c r="V2965" s="16">
        <f>'دیده بان بازار'!V2968</f>
        <v/>
      </c>
      <c r="W2965" s="7">
        <f>'دیده بان بازار'!W2968</f>
        <v/>
      </c>
      <c r="X2965" s="11">
        <f>IFERROR(IF(OR(R2965&lt;=0,W2965&lt;=0,S2965&lt;=0,V2965&lt;=0),0,ROUND((S2965/R2965)/(V2965/W2965),2)),0)</f>
        <v/>
      </c>
      <c r="Y2965" s="11">
        <f>IFERROR(IF(OR(S2965&lt;=0,V2965&lt;=0),0,ROUND(S2965/V2965,2)),0)</f>
        <v/>
      </c>
      <c r="Z2965" s="11">
        <f>IFERROR(J2965-M2965,0)</f>
        <v/>
      </c>
      <c r="AA2965" s="11">
        <f>IFERROR(ROUND(MAX(0,MIN(100,((AB2965*0.2)+(AC2965*0.15)+(AD2965*0.15)+(AE2965*0.1)+(AF2965*0.1)+(AG2965*0.15)+(MIN(Y2965/3,1)*100*0.1)+(AI2965*0.05))*((AH2965/100)*0.25+0.75))),0),0)</f>
        <v/>
      </c>
      <c r="AB2965" s="11">
        <f>ROUND(MAX(0,MIN(100,((M2965+10)/20)*100)),0)</f>
        <v/>
      </c>
      <c r="AC2965" s="11">
        <f>IFERROR(IF(D2965&lt;=0,0,ROUND(COUNTIFS($D$4:$D$3359,"&lt;="&amp;D2965,$D$4:$D$3359,"&gt;0")/COUNTIF($D$4:$D$3359,"&gt;0")*100,0)),0)</f>
        <v/>
      </c>
      <c r="AD2965" s="11">
        <f>IF(E2965&lt;=0,0,ROUND(MAX(0,MIN(100,(LOG10(1+E2965/1000000000)/LOG10(101))*100)),0))</f>
        <v/>
      </c>
      <c r="AE2965" s="11">
        <f>IF(O2965=N2965,50,ROUND(MAX(0,MIN(100,((H2965-N2965)/(O2965-N2965))*100)),0))</f>
        <v/>
      </c>
      <c r="AF2965" s="11">
        <f>ROUND(MAX(0,MIN(100,50+((H2965-K2965)/K2965)*1000)),0)</f>
        <v/>
      </c>
      <c r="AG2965" s="11">
        <f>IFERROR(ROUND(MAX(0,MIN(100,50+25*LN(MAX(0.01,X2965)))),0),25)</f>
        <v/>
      </c>
      <c r="AH2965" s="11">
        <f>ROUND(IF(M2965&lt;=-30,0,IF(M2965&lt;=-20,20,IF(M2965&lt;=-10,50,100))),0)</f>
        <v/>
      </c>
      <c r="AI2965" s="11">
        <f>ROUND(MAX(0,MIN(100,50+(Z2965*10))),0)</f>
        <v/>
      </c>
      <c r="AJ2965" s="11">
        <f>IFERROR(IF(--AA2965&gt;=80,"خرید قوی",IF(--AA2965&gt;=70,"خرید مشروط",IF(--AA2965&gt;=60,"مراقبت",IF(--AA2965&gt;=45,"ضعیف","عدم ورود")))),"")</f>
        <v/>
      </c>
    </row>
    <row r="2966">
      <c r="A2966" s="12">
        <f>'دیده بان بازار'!A2969</f>
        <v/>
      </c>
      <c r="B2966" s="13">
        <f>'دیده بان بازار'!B2969</f>
        <v/>
      </c>
      <c r="C2966" s="13">
        <f>'دیده بان بازار'!C2969</f>
        <v/>
      </c>
      <c r="D2966" s="13">
        <f>'دیده بان بازار'!D2969</f>
        <v/>
      </c>
      <c r="E2966" s="14">
        <f>'دیده بان بازار'!E2969</f>
        <v/>
      </c>
      <c r="F2966" s="13">
        <f>'دیده بان بازار'!F2969</f>
        <v/>
      </c>
      <c r="G2966" s="13">
        <f>'دیده بان بازار'!G2969</f>
        <v/>
      </c>
      <c r="H2966" s="13">
        <f>'دیده بان بازار'!H2969</f>
        <v/>
      </c>
      <c r="I2966" s="13">
        <f>'دیده بان بازار'!I2969</f>
        <v/>
      </c>
      <c r="J2966" s="13">
        <f>'دیده بان بازار'!J2969</f>
        <v/>
      </c>
      <c r="K2966" s="13">
        <f>'دیده بان بازار'!K2969</f>
        <v/>
      </c>
      <c r="L2966" s="13">
        <f>'دیده بان بازار'!L2969</f>
        <v/>
      </c>
      <c r="M2966" s="13">
        <f>'دیده بان بازار'!M2969</f>
        <v/>
      </c>
      <c r="N2966" s="13">
        <f>'دیده بان بازار'!N2969</f>
        <v/>
      </c>
      <c r="O2966" s="13">
        <f>'دیده بان بازار'!O2969</f>
        <v/>
      </c>
      <c r="P2966" s="13">
        <f>'دیده بان بازار'!P2969</f>
        <v/>
      </c>
      <c r="Q2966" s="13">
        <f>'دیده بان بازار'!Q2969</f>
        <v/>
      </c>
      <c r="R2966" s="13">
        <f>'دیده بان بازار'!R2969</f>
        <v/>
      </c>
      <c r="S2966" s="13">
        <f>'دیده بان بازار'!S2969</f>
        <v/>
      </c>
      <c r="T2966" s="13">
        <f>'دیده بان بازار'!T2969</f>
        <v/>
      </c>
      <c r="U2966" s="13">
        <f>'دیده بان بازار'!U2969</f>
        <v/>
      </c>
      <c r="V2966" s="13">
        <f>'دیده بان بازار'!V2969</f>
        <v/>
      </c>
      <c r="W2966" s="6">
        <f>'دیده بان بازار'!W2969</f>
        <v/>
      </c>
      <c r="X2966" s="11">
        <f>IFERROR(IF(OR(R2966&lt;=0,W2966&lt;=0,S2966&lt;=0,V2966&lt;=0),0,ROUND((S2966/R2966)/(V2966/W2966),2)),0)</f>
        <v/>
      </c>
      <c r="Y2966" s="11">
        <f>IFERROR(IF(OR(S2966&lt;=0,V2966&lt;=0),0,ROUND(S2966/V2966,2)),0)</f>
        <v/>
      </c>
      <c r="Z2966" s="11">
        <f>IFERROR(J2966-M2966,0)</f>
        <v/>
      </c>
      <c r="AA2966" s="11">
        <f>IFERROR(ROUND(MAX(0,MIN(100,((AB2966*0.2)+(AC2966*0.15)+(AD2966*0.15)+(AE2966*0.1)+(AF2966*0.1)+(AG2966*0.15)+(MIN(Y2966/3,1)*100*0.1)+(AI2966*0.05))*((AH2966/100)*0.25+0.75))),0),0)</f>
        <v/>
      </c>
      <c r="AB2966" s="11">
        <f>ROUND(MAX(0,MIN(100,((M2966+10)/20)*100)),0)</f>
        <v/>
      </c>
      <c r="AC2966" s="11">
        <f>IFERROR(IF(D2966&lt;=0,0,ROUND(COUNTIFS($D$4:$D$3359,"&lt;="&amp;D2966,$D$4:$D$3359,"&gt;0")/COUNTIF($D$4:$D$3359,"&gt;0")*100,0)),0)</f>
        <v/>
      </c>
      <c r="AD2966" s="11">
        <f>IF(E2966&lt;=0,0,ROUND(MAX(0,MIN(100,(LOG10(1+E2966/1000000000)/LOG10(101))*100)),0))</f>
        <v/>
      </c>
      <c r="AE2966" s="11">
        <f>IF(O2966=N2966,50,ROUND(MAX(0,MIN(100,((H2966-N2966)/(O2966-N2966))*100)),0))</f>
        <v/>
      </c>
      <c r="AF2966" s="11">
        <f>ROUND(MAX(0,MIN(100,50+((H2966-K2966)/K2966)*1000)),0)</f>
        <v/>
      </c>
      <c r="AG2966" s="11">
        <f>IFERROR(ROUND(MAX(0,MIN(100,50+25*LN(MAX(0.01,X2966)))),0),25)</f>
        <v/>
      </c>
      <c r="AH2966" s="11">
        <f>ROUND(IF(M2966&lt;=-30,0,IF(M2966&lt;=-20,20,IF(M2966&lt;=-10,50,100))),0)</f>
        <v/>
      </c>
      <c r="AI2966" s="11">
        <f>ROUND(MAX(0,MIN(100,50+(Z2966*10))),0)</f>
        <v/>
      </c>
      <c r="AJ2966" s="11">
        <f>IFERROR(IF(--AA2966&gt;=80,"خرید قوی",IF(--AA2966&gt;=70,"خرید مشروط",IF(--AA2966&gt;=60,"مراقبت",IF(--AA2966&gt;=45,"ضعیف","عدم ورود")))),"")</f>
        <v/>
      </c>
    </row>
    <row r="2967">
      <c r="A2967" s="15">
        <f>'دیده بان بازار'!A2970</f>
        <v/>
      </c>
      <c r="B2967" s="16">
        <f>'دیده بان بازار'!B2970</f>
        <v/>
      </c>
      <c r="C2967" s="16">
        <f>'دیده بان بازار'!C2970</f>
        <v/>
      </c>
      <c r="D2967" s="16">
        <f>'دیده بان بازار'!D2970</f>
        <v/>
      </c>
      <c r="E2967" s="17">
        <f>'دیده بان بازار'!E2970</f>
        <v/>
      </c>
      <c r="F2967" s="16">
        <f>'دیده بان بازار'!F2970</f>
        <v/>
      </c>
      <c r="G2967" s="16">
        <f>'دیده بان بازار'!G2970</f>
        <v/>
      </c>
      <c r="H2967" s="16">
        <f>'دیده بان بازار'!H2970</f>
        <v/>
      </c>
      <c r="I2967" s="16">
        <f>'دیده بان بازار'!I2970</f>
        <v/>
      </c>
      <c r="J2967" s="16">
        <f>'دیده بان بازار'!J2970</f>
        <v/>
      </c>
      <c r="K2967" s="16">
        <f>'دیده بان بازار'!K2970</f>
        <v/>
      </c>
      <c r="L2967" s="16">
        <f>'دیده بان بازار'!L2970</f>
        <v/>
      </c>
      <c r="M2967" s="16">
        <f>'دیده بان بازار'!M2970</f>
        <v/>
      </c>
      <c r="N2967" s="16">
        <f>'دیده بان بازار'!N2970</f>
        <v/>
      </c>
      <c r="O2967" s="16">
        <f>'دیده بان بازار'!O2970</f>
        <v/>
      </c>
      <c r="P2967" s="16">
        <f>'دیده بان بازار'!P2970</f>
        <v/>
      </c>
      <c r="Q2967" s="16">
        <f>'دیده بان بازار'!Q2970</f>
        <v/>
      </c>
      <c r="R2967" s="16">
        <f>'دیده بان بازار'!R2970</f>
        <v/>
      </c>
      <c r="S2967" s="16">
        <f>'دیده بان بازار'!S2970</f>
        <v/>
      </c>
      <c r="T2967" s="16">
        <f>'دیده بان بازار'!T2970</f>
        <v/>
      </c>
      <c r="U2967" s="16">
        <f>'دیده بان بازار'!U2970</f>
        <v/>
      </c>
      <c r="V2967" s="16">
        <f>'دیده بان بازار'!V2970</f>
        <v/>
      </c>
      <c r="W2967" s="7">
        <f>'دیده بان بازار'!W2970</f>
        <v/>
      </c>
      <c r="X2967" s="11">
        <f>IFERROR(IF(OR(R2967&lt;=0,W2967&lt;=0,S2967&lt;=0,V2967&lt;=0),0,ROUND((S2967/R2967)/(V2967/W2967),2)),0)</f>
        <v/>
      </c>
      <c r="Y2967" s="11">
        <f>IFERROR(IF(OR(S2967&lt;=0,V2967&lt;=0),0,ROUND(S2967/V2967,2)),0)</f>
        <v/>
      </c>
      <c r="Z2967" s="11">
        <f>IFERROR(J2967-M2967,0)</f>
        <v/>
      </c>
      <c r="AA2967" s="11">
        <f>IFERROR(ROUND(MAX(0,MIN(100,((AB2967*0.2)+(AC2967*0.15)+(AD2967*0.15)+(AE2967*0.1)+(AF2967*0.1)+(AG2967*0.15)+(MIN(Y2967/3,1)*100*0.1)+(AI2967*0.05))*((AH2967/100)*0.25+0.75))),0),0)</f>
        <v/>
      </c>
      <c r="AB2967" s="11">
        <f>ROUND(MAX(0,MIN(100,((M2967+10)/20)*100)),0)</f>
        <v/>
      </c>
      <c r="AC2967" s="11">
        <f>IFERROR(IF(D2967&lt;=0,0,ROUND(COUNTIFS($D$4:$D$3359,"&lt;="&amp;D2967,$D$4:$D$3359,"&gt;0")/COUNTIF($D$4:$D$3359,"&gt;0")*100,0)),0)</f>
        <v/>
      </c>
      <c r="AD2967" s="11">
        <f>IF(E2967&lt;=0,0,ROUND(MAX(0,MIN(100,(LOG10(1+E2967/1000000000)/LOG10(101))*100)),0))</f>
        <v/>
      </c>
      <c r="AE2967" s="11">
        <f>IF(O2967=N2967,50,ROUND(MAX(0,MIN(100,((H2967-N2967)/(O2967-N2967))*100)),0))</f>
        <v/>
      </c>
      <c r="AF2967" s="11">
        <f>ROUND(MAX(0,MIN(100,50+((H2967-K2967)/K2967)*1000)),0)</f>
        <v/>
      </c>
      <c r="AG2967" s="11">
        <f>IFERROR(ROUND(MAX(0,MIN(100,50+25*LN(MAX(0.01,X2967)))),0),25)</f>
        <v/>
      </c>
      <c r="AH2967" s="11">
        <f>ROUND(IF(M2967&lt;=-30,0,IF(M2967&lt;=-20,20,IF(M2967&lt;=-10,50,100))),0)</f>
        <v/>
      </c>
      <c r="AI2967" s="11">
        <f>ROUND(MAX(0,MIN(100,50+(Z2967*10))),0)</f>
        <v/>
      </c>
      <c r="AJ2967" s="11">
        <f>IFERROR(IF(--AA2967&gt;=80,"خرید قوی",IF(--AA2967&gt;=70,"خرید مشروط",IF(--AA2967&gt;=60,"مراقبت",IF(--AA2967&gt;=45,"ضعیف","عدم ورود")))),"")</f>
        <v/>
      </c>
    </row>
    <row r="2968">
      <c r="A2968" s="12">
        <f>'دیده بان بازار'!A2971</f>
        <v/>
      </c>
      <c r="B2968" s="13">
        <f>'دیده بان بازار'!B2971</f>
        <v/>
      </c>
      <c r="C2968" s="13">
        <f>'دیده بان بازار'!C2971</f>
        <v/>
      </c>
      <c r="D2968" s="13">
        <f>'دیده بان بازار'!D2971</f>
        <v/>
      </c>
      <c r="E2968" s="14">
        <f>'دیده بان بازار'!E2971</f>
        <v/>
      </c>
      <c r="F2968" s="13">
        <f>'دیده بان بازار'!F2971</f>
        <v/>
      </c>
      <c r="G2968" s="13">
        <f>'دیده بان بازار'!G2971</f>
        <v/>
      </c>
      <c r="H2968" s="13">
        <f>'دیده بان بازار'!H2971</f>
        <v/>
      </c>
      <c r="I2968" s="13">
        <f>'دیده بان بازار'!I2971</f>
        <v/>
      </c>
      <c r="J2968" s="13">
        <f>'دیده بان بازار'!J2971</f>
        <v/>
      </c>
      <c r="K2968" s="13">
        <f>'دیده بان بازار'!K2971</f>
        <v/>
      </c>
      <c r="L2968" s="13">
        <f>'دیده بان بازار'!L2971</f>
        <v/>
      </c>
      <c r="M2968" s="13">
        <f>'دیده بان بازار'!M2971</f>
        <v/>
      </c>
      <c r="N2968" s="13">
        <f>'دیده بان بازار'!N2971</f>
        <v/>
      </c>
      <c r="O2968" s="13">
        <f>'دیده بان بازار'!O2971</f>
        <v/>
      </c>
      <c r="P2968" s="13">
        <f>'دیده بان بازار'!P2971</f>
        <v/>
      </c>
      <c r="Q2968" s="13">
        <f>'دیده بان بازار'!Q2971</f>
        <v/>
      </c>
      <c r="R2968" s="13">
        <f>'دیده بان بازار'!R2971</f>
        <v/>
      </c>
      <c r="S2968" s="13">
        <f>'دیده بان بازار'!S2971</f>
        <v/>
      </c>
      <c r="T2968" s="13">
        <f>'دیده بان بازار'!T2971</f>
        <v/>
      </c>
      <c r="U2968" s="13">
        <f>'دیده بان بازار'!U2971</f>
        <v/>
      </c>
      <c r="V2968" s="13">
        <f>'دیده بان بازار'!V2971</f>
        <v/>
      </c>
      <c r="W2968" s="6">
        <f>'دیده بان بازار'!W2971</f>
        <v/>
      </c>
      <c r="X2968" s="11">
        <f>IFERROR(IF(OR(R2968&lt;=0,W2968&lt;=0,S2968&lt;=0,V2968&lt;=0),0,ROUND((S2968/R2968)/(V2968/W2968),2)),0)</f>
        <v/>
      </c>
      <c r="Y2968" s="11">
        <f>IFERROR(IF(OR(S2968&lt;=0,V2968&lt;=0),0,ROUND(S2968/V2968,2)),0)</f>
        <v/>
      </c>
      <c r="Z2968" s="11">
        <f>IFERROR(J2968-M2968,0)</f>
        <v/>
      </c>
      <c r="AA2968" s="11">
        <f>IFERROR(ROUND(MAX(0,MIN(100,((AB2968*0.2)+(AC2968*0.15)+(AD2968*0.15)+(AE2968*0.1)+(AF2968*0.1)+(AG2968*0.15)+(MIN(Y2968/3,1)*100*0.1)+(AI2968*0.05))*((AH2968/100)*0.25+0.75))),0),0)</f>
        <v/>
      </c>
      <c r="AB2968" s="11">
        <f>ROUND(MAX(0,MIN(100,((M2968+10)/20)*100)),0)</f>
        <v/>
      </c>
      <c r="AC2968" s="11">
        <f>IFERROR(IF(D2968&lt;=0,0,ROUND(COUNTIFS($D$4:$D$3359,"&lt;="&amp;D2968,$D$4:$D$3359,"&gt;0")/COUNTIF($D$4:$D$3359,"&gt;0")*100,0)),0)</f>
        <v/>
      </c>
      <c r="AD2968" s="11">
        <f>IF(E2968&lt;=0,0,ROUND(MAX(0,MIN(100,(LOG10(1+E2968/1000000000)/LOG10(101))*100)),0))</f>
        <v/>
      </c>
      <c r="AE2968" s="11">
        <f>IF(O2968=N2968,50,ROUND(MAX(0,MIN(100,((H2968-N2968)/(O2968-N2968))*100)),0))</f>
        <v/>
      </c>
      <c r="AF2968" s="11">
        <f>ROUND(MAX(0,MIN(100,50+((H2968-K2968)/K2968)*1000)),0)</f>
        <v/>
      </c>
      <c r="AG2968" s="11">
        <f>IFERROR(ROUND(MAX(0,MIN(100,50+25*LN(MAX(0.01,X2968)))),0),25)</f>
        <v/>
      </c>
      <c r="AH2968" s="11">
        <f>ROUND(IF(M2968&lt;=-30,0,IF(M2968&lt;=-20,20,IF(M2968&lt;=-10,50,100))),0)</f>
        <v/>
      </c>
      <c r="AI2968" s="11">
        <f>ROUND(MAX(0,MIN(100,50+(Z2968*10))),0)</f>
        <v/>
      </c>
      <c r="AJ2968" s="11">
        <f>IFERROR(IF(--AA2968&gt;=80,"خرید قوی",IF(--AA2968&gt;=70,"خرید مشروط",IF(--AA2968&gt;=60,"مراقبت",IF(--AA2968&gt;=45,"ضعیف","عدم ورود")))),"")</f>
        <v/>
      </c>
    </row>
    <row r="2969">
      <c r="A2969" s="15">
        <f>'دیده بان بازار'!A2972</f>
        <v/>
      </c>
      <c r="B2969" s="16">
        <f>'دیده بان بازار'!B2972</f>
        <v/>
      </c>
      <c r="C2969" s="16">
        <f>'دیده بان بازار'!C2972</f>
        <v/>
      </c>
      <c r="D2969" s="16">
        <f>'دیده بان بازار'!D2972</f>
        <v/>
      </c>
      <c r="E2969" s="17">
        <f>'دیده بان بازار'!E2972</f>
        <v/>
      </c>
      <c r="F2969" s="16">
        <f>'دیده بان بازار'!F2972</f>
        <v/>
      </c>
      <c r="G2969" s="16">
        <f>'دیده بان بازار'!G2972</f>
        <v/>
      </c>
      <c r="H2969" s="16">
        <f>'دیده بان بازار'!H2972</f>
        <v/>
      </c>
      <c r="I2969" s="16">
        <f>'دیده بان بازار'!I2972</f>
        <v/>
      </c>
      <c r="J2969" s="16">
        <f>'دیده بان بازار'!J2972</f>
        <v/>
      </c>
      <c r="K2969" s="16">
        <f>'دیده بان بازار'!K2972</f>
        <v/>
      </c>
      <c r="L2969" s="16">
        <f>'دیده بان بازار'!L2972</f>
        <v/>
      </c>
      <c r="M2969" s="16">
        <f>'دیده بان بازار'!M2972</f>
        <v/>
      </c>
      <c r="N2969" s="16">
        <f>'دیده بان بازار'!N2972</f>
        <v/>
      </c>
      <c r="O2969" s="16">
        <f>'دیده بان بازار'!O2972</f>
        <v/>
      </c>
      <c r="P2969" s="16">
        <f>'دیده بان بازار'!P2972</f>
        <v/>
      </c>
      <c r="Q2969" s="16">
        <f>'دیده بان بازار'!Q2972</f>
        <v/>
      </c>
      <c r="R2969" s="16">
        <f>'دیده بان بازار'!R2972</f>
        <v/>
      </c>
      <c r="S2969" s="16">
        <f>'دیده بان بازار'!S2972</f>
        <v/>
      </c>
      <c r="T2969" s="16">
        <f>'دیده بان بازار'!T2972</f>
        <v/>
      </c>
      <c r="U2969" s="16">
        <f>'دیده بان بازار'!U2972</f>
        <v/>
      </c>
      <c r="V2969" s="16">
        <f>'دیده بان بازار'!V2972</f>
        <v/>
      </c>
      <c r="W2969" s="7">
        <f>'دیده بان بازار'!W2972</f>
        <v/>
      </c>
      <c r="X2969" s="11">
        <f>IFERROR(IF(OR(R2969&lt;=0,W2969&lt;=0,S2969&lt;=0,V2969&lt;=0),0,ROUND((S2969/R2969)/(V2969/W2969),2)),0)</f>
        <v/>
      </c>
      <c r="Y2969" s="11">
        <f>IFERROR(IF(OR(S2969&lt;=0,V2969&lt;=0),0,ROUND(S2969/V2969,2)),0)</f>
        <v/>
      </c>
      <c r="Z2969" s="11">
        <f>IFERROR(J2969-M2969,0)</f>
        <v/>
      </c>
      <c r="AA2969" s="11">
        <f>IFERROR(ROUND(MAX(0,MIN(100,((AB2969*0.2)+(AC2969*0.15)+(AD2969*0.15)+(AE2969*0.1)+(AF2969*0.1)+(AG2969*0.15)+(MIN(Y2969/3,1)*100*0.1)+(AI2969*0.05))*((AH2969/100)*0.25+0.75))),0),0)</f>
        <v/>
      </c>
      <c r="AB2969" s="11">
        <f>ROUND(MAX(0,MIN(100,((M2969+10)/20)*100)),0)</f>
        <v/>
      </c>
      <c r="AC2969" s="11">
        <f>IFERROR(IF(D2969&lt;=0,0,ROUND(COUNTIFS($D$4:$D$3359,"&lt;="&amp;D2969,$D$4:$D$3359,"&gt;0")/COUNTIF($D$4:$D$3359,"&gt;0")*100,0)),0)</f>
        <v/>
      </c>
      <c r="AD2969" s="11">
        <f>IF(E2969&lt;=0,0,ROUND(MAX(0,MIN(100,(LOG10(1+E2969/1000000000)/LOG10(101))*100)),0))</f>
        <v/>
      </c>
      <c r="AE2969" s="11">
        <f>IF(O2969=N2969,50,ROUND(MAX(0,MIN(100,((H2969-N2969)/(O2969-N2969))*100)),0))</f>
        <v/>
      </c>
      <c r="AF2969" s="11">
        <f>ROUND(MAX(0,MIN(100,50+((H2969-K2969)/K2969)*1000)),0)</f>
        <v/>
      </c>
      <c r="AG2969" s="11">
        <f>IFERROR(ROUND(MAX(0,MIN(100,50+25*LN(MAX(0.01,X2969)))),0),25)</f>
        <v/>
      </c>
      <c r="AH2969" s="11">
        <f>ROUND(IF(M2969&lt;=-30,0,IF(M2969&lt;=-20,20,IF(M2969&lt;=-10,50,100))),0)</f>
        <v/>
      </c>
      <c r="AI2969" s="11">
        <f>ROUND(MAX(0,MIN(100,50+(Z2969*10))),0)</f>
        <v/>
      </c>
      <c r="AJ2969" s="11">
        <f>IFERROR(IF(--AA2969&gt;=80,"خرید قوی",IF(--AA2969&gt;=70,"خرید مشروط",IF(--AA2969&gt;=60,"مراقبت",IF(--AA2969&gt;=45,"ضعیف","عدم ورود")))),"")</f>
        <v/>
      </c>
    </row>
    <row r="2970">
      <c r="A2970" s="12">
        <f>'دیده بان بازار'!A2973</f>
        <v/>
      </c>
      <c r="B2970" s="13">
        <f>'دیده بان بازار'!B2973</f>
        <v/>
      </c>
      <c r="C2970" s="13">
        <f>'دیده بان بازار'!C2973</f>
        <v/>
      </c>
      <c r="D2970" s="13">
        <f>'دیده بان بازار'!D2973</f>
        <v/>
      </c>
      <c r="E2970" s="14">
        <f>'دیده بان بازار'!E2973</f>
        <v/>
      </c>
      <c r="F2970" s="13">
        <f>'دیده بان بازار'!F2973</f>
        <v/>
      </c>
      <c r="G2970" s="13">
        <f>'دیده بان بازار'!G2973</f>
        <v/>
      </c>
      <c r="H2970" s="13">
        <f>'دیده بان بازار'!H2973</f>
        <v/>
      </c>
      <c r="I2970" s="13">
        <f>'دیده بان بازار'!I2973</f>
        <v/>
      </c>
      <c r="J2970" s="13">
        <f>'دیده بان بازار'!J2973</f>
        <v/>
      </c>
      <c r="K2970" s="13">
        <f>'دیده بان بازار'!K2973</f>
        <v/>
      </c>
      <c r="L2970" s="13">
        <f>'دیده بان بازار'!L2973</f>
        <v/>
      </c>
      <c r="M2970" s="13">
        <f>'دیده بان بازار'!M2973</f>
        <v/>
      </c>
      <c r="N2970" s="13">
        <f>'دیده بان بازار'!N2973</f>
        <v/>
      </c>
      <c r="O2970" s="13">
        <f>'دیده بان بازار'!O2973</f>
        <v/>
      </c>
      <c r="P2970" s="13">
        <f>'دیده بان بازار'!P2973</f>
        <v/>
      </c>
      <c r="Q2970" s="13">
        <f>'دیده بان بازار'!Q2973</f>
        <v/>
      </c>
      <c r="R2970" s="13">
        <f>'دیده بان بازار'!R2973</f>
        <v/>
      </c>
      <c r="S2970" s="13">
        <f>'دیده بان بازار'!S2973</f>
        <v/>
      </c>
      <c r="T2970" s="13">
        <f>'دیده بان بازار'!T2973</f>
        <v/>
      </c>
      <c r="U2970" s="13">
        <f>'دیده بان بازار'!U2973</f>
        <v/>
      </c>
      <c r="V2970" s="13">
        <f>'دیده بان بازار'!V2973</f>
        <v/>
      </c>
      <c r="W2970" s="6">
        <f>'دیده بان بازار'!W2973</f>
        <v/>
      </c>
      <c r="X2970" s="11">
        <f>IFERROR(IF(OR(R2970&lt;=0,W2970&lt;=0,S2970&lt;=0,V2970&lt;=0),0,ROUND((S2970/R2970)/(V2970/W2970),2)),0)</f>
        <v/>
      </c>
      <c r="Y2970" s="11">
        <f>IFERROR(IF(OR(S2970&lt;=0,V2970&lt;=0),0,ROUND(S2970/V2970,2)),0)</f>
        <v/>
      </c>
      <c r="Z2970" s="11">
        <f>IFERROR(J2970-M2970,0)</f>
        <v/>
      </c>
      <c r="AA2970" s="11">
        <f>IFERROR(ROUND(MAX(0,MIN(100,((AB2970*0.2)+(AC2970*0.15)+(AD2970*0.15)+(AE2970*0.1)+(AF2970*0.1)+(AG2970*0.15)+(MIN(Y2970/3,1)*100*0.1)+(AI2970*0.05))*((AH2970/100)*0.25+0.75))),0),0)</f>
        <v/>
      </c>
      <c r="AB2970" s="11">
        <f>ROUND(MAX(0,MIN(100,((M2970+10)/20)*100)),0)</f>
        <v/>
      </c>
      <c r="AC2970" s="11">
        <f>IFERROR(IF(D2970&lt;=0,0,ROUND(COUNTIFS($D$4:$D$3359,"&lt;="&amp;D2970,$D$4:$D$3359,"&gt;0")/COUNTIF($D$4:$D$3359,"&gt;0")*100,0)),0)</f>
        <v/>
      </c>
      <c r="AD2970" s="11">
        <f>IF(E2970&lt;=0,0,ROUND(MAX(0,MIN(100,(LOG10(1+E2970/1000000000)/LOG10(101))*100)),0))</f>
        <v/>
      </c>
      <c r="AE2970" s="11">
        <f>IF(O2970=N2970,50,ROUND(MAX(0,MIN(100,((H2970-N2970)/(O2970-N2970))*100)),0))</f>
        <v/>
      </c>
      <c r="AF2970" s="11">
        <f>ROUND(MAX(0,MIN(100,50+((H2970-K2970)/K2970)*1000)),0)</f>
        <v/>
      </c>
      <c r="AG2970" s="11">
        <f>IFERROR(ROUND(MAX(0,MIN(100,50+25*LN(MAX(0.01,X2970)))),0),25)</f>
        <v/>
      </c>
      <c r="AH2970" s="11">
        <f>ROUND(IF(M2970&lt;=-30,0,IF(M2970&lt;=-20,20,IF(M2970&lt;=-10,50,100))),0)</f>
        <v/>
      </c>
      <c r="AI2970" s="11">
        <f>ROUND(MAX(0,MIN(100,50+(Z2970*10))),0)</f>
        <v/>
      </c>
      <c r="AJ2970" s="11">
        <f>IFERROR(IF(--AA2970&gt;=80,"خرید قوی",IF(--AA2970&gt;=70,"خرید مشروط",IF(--AA2970&gt;=60,"مراقبت",IF(--AA2970&gt;=45,"ضعیف","عدم ورود")))),"")</f>
        <v/>
      </c>
    </row>
    <row r="2971">
      <c r="A2971" s="15">
        <f>'دیده بان بازار'!A2974</f>
        <v/>
      </c>
      <c r="B2971" s="16">
        <f>'دیده بان بازار'!B2974</f>
        <v/>
      </c>
      <c r="C2971" s="16">
        <f>'دیده بان بازار'!C2974</f>
        <v/>
      </c>
      <c r="D2971" s="16">
        <f>'دیده بان بازار'!D2974</f>
        <v/>
      </c>
      <c r="E2971" s="17">
        <f>'دیده بان بازار'!E2974</f>
        <v/>
      </c>
      <c r="F2971" s="16">
        <f>'دیده بان بازار'!F2974</f>
        <v/>
      </c>
      <c r="G2971" s="16">
        <f>'دیده بان بازار'!G2974</f>
        <v/>
      </c>
      <c r="H2971" s="16">
        <f>'دیده بان بازار'!H2974</f>
        <v/>
      </c>
      <c r="I2971" s="16">
        <f>'دیده بان بازار'!I2974</f>
        <v/>
      </c>
      <c r="J2971" s="16">
        <f>'دیده بان بازار'!J2974</f>
        <v/>
      </c>
      <c r="K2971" s="16">
        <f>'دیده بان بازار'!K2974</f>
        <v/>
      </c>
      <c r="L2971" s="16">
        <f>'دیده بان بازار'!L2974</f>
        <v/>
      </c>
      <c r="M2971" s="16">
        <f>'دیده بان بازار'!M2974</f>
        <v/>
      </c>
      <c r="N2971" s="16">
        <f>'دیده بان بازار'!N2974</f>
        <v/>
      </c>
      <c r="O2971" s="16">
        <f>'دیده بان بازار'!O2974</f>
        <v/>
      </c>
      <c r="P2971" s="16">
        <f>'دیده بان بازار'!P2974</f>
        <v/>
      </c>
      <c r="Q2971" s="16">
        <f>'دیده بان بازار'!Q2974</f>
        <v/>
      </c>
      <c r="R2971" s="16">
        <f>'دیده بان بازار'!R2974</f>
        <v/>
      </c>
      <c r="S2971" s="16">
        <f>'دیده بان بازار'!S2974</f>
        <v/>
      </c>
      <c r="T2971" s="16">
        <f>'دیده بان بازار'!T2974</f>
        <v/>
      </c>
      <c r="U2971" s="16">
        <f>'دیده بان بازار'!U2974</f>
        <v/>
      </c>
      <c r="V2971" s="16">
        <f>'دیده بان بازار'!V2974</f>
        <v/>
      </c>
      <c r="W2971" s="7">
        <f>'دیده بان بازار'!W2974</f>
        <v/>
      </c>
      <c r="X2971" s="11">
        <f>IFERROR(IF(OR(R2971&lt;=0,W2971&lt;=0,S2971&lt;=0,V2971&lt;=0),0,ROUND((S2971/R2971)/(V2971/W2971),2)),0)</f>
        <v/>
      </c>
      <c r="Y2971" s="11">
        <f>IFERROR(IF(OR(S2971&lt;=0,V2971&lt;=0),0,ROUND(S2971/V2971,2)),0)</f>
        <v/>
      </c>
      <c r="Z2971" s="11">
        <f>IFERROR(J2971-M2971,0)</f>
        <v/>
      </c>
      <c r="AA2971" s="11">
        <f>IFERROR(ROUND(MAX(0,MIN(100,((AB2971*0.2)+(AC2971*0.15)+(AD2971*0.15)+(AE2971*0.1)+(AF2971*0.1)+(AG2971*0.15)+(MIN(Y2971/3,1)*100*0.1)+(AI2971*0.05))*((AH2971/100)*0.25+0.75))),0),0)</f>
        <v/>
      </c>
      <c r="AB2971" s="11">
        <f>ROUND(MAX(0,MIN(100,((M2971+10)/20)*100)),0)</f>
        <v/>
      </c>
      <c r="AC2971" s="11">
        <f>IFERROR(IF(D2971&lt;=0,0,ROUND(COUNTIFS($D$4:$D$3359,"&lt;="&amp;D2971,$D$4:$D$3359,"&gt;0")/COUNTIF($D$4:$D$3359,"&gt;0")*100,0)),0)</f>
        <v/>
      </c>
      <c r="AD2971" s="11">
        <f>IF(E2971&lt;=0,0,ROUND(MAX(0,MIN(100,(LOG10(1+E2971/1000000000)/LOG10(101))*100)),0))</f>
        <v/>
      </c>
      <c r="AE2971" s="11">
        <f>IF(O2971=N2971,50,ROUND(MAX(0,MIN(100,((H2971-N2971)/(O2971-N2971))*100)),0))</f>
        <v/>
      </c>
      <c r="AF2971" s="11">
        <f>ROUND(MAX(0,MIN(100,50+((H2971-K2971)/K2971)*1000)),0)</f>
        <v/>
      </c>
      <c r="AG2971" s="11">
        <f>IFERROR(ROUND(MAX(0,MIN(100,50+25*LN(MAX(0.01,X2971)))),0),25)</f>
        <v/>
      </c>
      <c r="AH2971" s="11">
        <f>ROUND(IF(M2971&lt;=-30,0,IF(M2971&lt;=-20,20,IF(M2971&lt;=-10,50,100))),0)</f>
        <v/>
      </c>
      <c r="AI2971" s="11">
        <f>ROUND(MAX(0,MIN(100,50+(Z2971*10))),0)</f>
        <v/>
      </c>
      <c r="AJ2971" s="11">
        <f>IFERROR(IF(--AA2971&gt;=80,"خرید قوی",IF(--AA2971&gt;=70,"خرید مشروط",IF(--AA2971&gt;=60,"مراقبت",IF(--AA2971&gt;=45,"ضعیف","عدم ورود")))),"")</f>
        <v/>
      </c>
    </row>
    <row r="2972">
      <c r="A2972" s="15">
        <f>'دیده بان بازار'!A2975</f>
        <v/>
      </c>
      <c r="B2972" s="16">
        <f>'دیده بان بازار'!B2975</f>
        <v/>
      </c>
      <c r="C2972" s="16">
        <f>'دیده بان بازار'!C2975</f>
        <v/>
      </c>
      <c r="D2972" s="16">
        <f>'دیده بان بازار'!D2975</f>
        <v/>
      </c>
      <c r="E2972" s="17">
        <f>'دیده بان بازار'!E2975</f>
        <v/>
      </c>
      <c r="F2972" s="16">
        <f>'دیده بان بازار'!F2975</f>
        <v/>
      </c>
      <c r="G2972" s="16">
        <f>'دیده بان بازار'!G2975</f>
        <v/>
      </c>
      <c r="H2972" s="16">
        <f>'دیده بان بازار'!H2975</f>
        <v/>
      </c>
      <c r="I2972" s="16">
        <f>'دیده بان بازار'!I2975</f>
        <v/>
      </c>
      <c r="J2972" s="16">
        <f>'دیده بان بازار'!J2975</f>
        <v/>
      </c>
      <c r="K2972" s="16">
        <f>'دیده بان بازار'!K2975</f>
        <v/>
      </c>
      <c r="L2972" s="16">
        <f>'دیده بان بازار'!L2975</f>
        <v/>
      </c>
      <c r="M2972" s="16">
        <f>'دیده بان بازار'!M2975</f>
        <v/>
      </c>
      <c r="N2972" s="16">
        <f>'دیده بان بازار'!N2975</f>
        <v/>
      </c>
      <c r="O2972" s="16">
        <f>'دیده بان بازار'!O2975</f>
        <v/>
      </c>
      <c r="P2972" s="16">
        <f>'دیده بان بازار'!P2975</f>
        <v/>
      </c>
      <c r="Q2972" s="16">
        <f>'دیده بان بازار'!Q2975</f>
        <v/>
      </c>
      <c r="R2972" s="16">
        <f>'دیده بان بازار'!R2975</f>
        <v/>
      </c>
      <c r="S2972" s="16">
        <f>'دیده بان بازار'!S2975</f>
        <v/>
      </c>
      <c r="T2972" s="16">
        <f>'دیده بان بازار'!T2975</f>
        <v/>
      </c>
      <c r="U2972" s="16">
        <f>'دیده بان بازار'!U2975</f>
        <v/>
      </c>
      <c r="V2972" s="16">
        <f>'دیده بان بازار'!V2975</f>
        <v/>
      </c>
      <c r="W2972" s="7">
        <f>'دیده بان بازار'!W2975</f>
        <v/>
      </c>
      <c r="X2972" s="11">
        <f>IFERROR(IF(OR(R2972&lt;=0,W2972&lt;=0,S2972&lt;=0,V2972&lt;=0),0,ROUND((S2972/R2972)/(V2972/W2972),2)),0)</f>
        <v/>
      </c>
      <c r="Y2972" s="11">
        <f>IFERROR(IF(OR(S2972&lt;=0,V2972&lt;=0),0,ROUND(S2972/V2972,2)),0)</f>
        <v/>
      </c>
      <c r="Z2972" s="11">
        <f>IFERROR(J2972-M2972,0)</f>
        <v/>
      </c>
      <c r="AA2972" s="11">
        <f>IFERROR(ROUND(MAX(0,MIN(100,((AB2972*0.2)+(AC2972*0.15)+(AD2972*0.15)+(AE2972*0.1)+(AF2972*0.1)+(AG2972*0.15)+(MIN(Y2972/3,1)*100*0.1)+(AI2972*0.05))*((AH2972/100)*0.25+0.75))),0),0)</f>
        <v/>
      </c>
      <c r="AB2972" s="11">
        <f>ROUND(MAX(0,MIN(100,((M2972+10)/20)*100)),0)</f>
        <v/>
      </c>
      <c r="AC2972" s="11">
        <f>IFERROR(IF(D2972&lt;=0,0,ROUND(COUNTIFS($D$4:$D$3359,"&lt;="&amp;D2972,$D$4:$D$3359,"&gt;0")/COUNTIF($D$4:$D$3359,"&gt;0")*100,0)),0)</f>
        <v/>
      </c>
      <c r="AD2972" s="11">
        <f>IF(E2972&lt;=0,0,ROUND(MAX(0,MIN(100,(LOG10(1+E2972/1000000000)/LOG10(101))*100)),0))</f>
        <v/>
      </c>
      <c r="AE2972" s="11">
        <f>IF(O2972=N2972,50,ROUND(MAX(0,MIN(100,((H2972-N2972)/(O2972-N2972))*100)),0))</f>
        <v/>
      </c>
      <c r="AF2972" s="11">
        <f>ROUND(MAX(0,MIN(100,50+((H2972-K2972)/K2972)*1000)),0)</f>
        <v/>
      </c>
      <c r="AG2972" s="11">
        <f>IFERROR(ROUND(MAX(0,MIN(100,50+25*LN(MAX(0.01,X2972)))),0),25)</f>
        <v/>
      </c>
      <c r="AH2972" s="11">
        <f>ROUND(IF(M2972&lt;=-30,0,IF(M2972&lt;=-20,20,IF(M2972&lt;=-10,50,100))),0)</f>
        <v/>
      </c>
      <c r="AI2972" s="11">
        <f>ROUND(MAX(0,MIN(100,50+(Z2972*10))),0)</f>
        <v/>
      </c>
      <c r="AJ2972" s="11">
        <f>IFERROR(IF(--AA2972&gt;=80,"خرید قوی",IF(--AA2972&gt;=70,"خرید مشروط",IF(--AA2972&gt;=60,"مراقبت",IF(--AA2972&gt;=45,"ضعیف","عدم ورود")))),"")</f>
        <v/>
      </c>
    </row>
    <row r="2973">
      <c r="A2973" s="12">
        <f>'دیده بان بازار'!A2976</f>
        <v/>
      </c>
      <c r="B2973" s="13">
        <f>'دیده بان بازار'!B2976</f>
        <v/>
      </c>
      <c r="C2973" s="13">
        <f>'دیده بان بازار'!C2976</f>
        <v/>
      </c>
      <c r="D2973" s="13">
        <f>'دیده بان بازار'!D2976</f>
        <v/>
      </c>
      <c r="E2973" s="14">
        <f>'دیده بان بازار'!E2976</f>
        <v/>
      </c>
      <c r="F2973" s="13">
        <f>'دیده بان بازار'!F2976</f>
        <v/>
      </c>
      <c r="G2973" s="13">
        <f>'دیده بان بازار'!G2976</f>
        <v/>
      </c>
      <c r="H2973" s="13">
        <f>'دیده بان بازار'!H2976</f>
        <v/>
      </c>
      <c r="I2973" s="13">
        <f>'دیده بان بازار'!I2976</f>
        <v/>
      </c>
      <c r="J2973" s="13">
        <f>'دیده بان بازار'!J2976</f>
        <v/>
      </c>
      <c r="K2973" s="13">
        <f>'دیده بان بازار'!K2976</f>
        <v/>
      </c>
      <c r="L2973" s="13">
        <f>'دیده بان بازار'!L2976</f>
        <v/>
      </c>
      <c r="M2973" s="13">
        <f>'دیده بان بازار'!M2976</f>
        <v/>
      </c>
      <c r="N2973" s="13">
        <f>'دیده بان بازار'!N2976</f>
        <v/>
      </c>
      <c r="O2973" s="13">
        <f>'دیده بان بازار'!O2976</f>
        <v/>
      </c>
      <c r="P2973" s="13">
        <f>'دیده بان بازار'!P2976</f>
        <v/>
      </c>
      <c r="Q2973" s="13">
        <f>'دیده بان بازار'!Q2976</f>
        <v/>
      </c>
      <c r="R2973" s="13">
        <f>'دیده بان بازار'!R2976</f>
        <v/>
      </c>
      <c r="S2973" s="13">
        <f>'دیده بان بازار'!S2976</f>
        <v/>
      </c>
      <c r="T2973" s="13">
        <f>'دیده بان بازار'!T2976</f>
        <v/>
      </c>
      <c r="U2973" s="13">
        <f>'دیده بان بازار'!U2976</f>
        <v/>
      </c>
      <c r="V2973" s="13">
        <f>'دیده بان بازار'!V2976</f>
        <v/>
      </c>
      <c r="W2973" s="6">
        <f>'دیده بان بازار'!W2976</f>
        <v/>
      </c>
      <c r="X2973" s="11">
        <f>IFERROR(IF(OR(R2973&lt;=0,W2973&lt;=0,S2973&lt;=0,V2973&lt;=0),0,ROUND((S2973/R2973)/(V2973/W2973),2)),0)</f>
        <v/>
      </c>
      <c r="Y2973" s="11">
        <f>IFERROR(IF(OR(S2973&lt;=0,V2973&lt;=0),0,ROUND(S2973/V2973,2)),0)</f>
        <v/>
      </c>
      <c r="Z2973" s="11">
        <f>IFERROR(J2973-M2973,0)</f>
        <v/>
      </c>
      <c r="AA2973" s="11">
        <f>IFERROR(ROUND(MAX(0,MIN(100,((AB2973*0.2)+(AC2973*0.15)+(AD2973*0.15)+(AE2973*0.1)+(AF2973*0.1)+(AG2973*0.15)+(MIN(Y2973/3,1)*100*0.1)+(AI2973*0.05))*((AH2973/100)*0.25+0.75))),0),0)</f>
        <v/>
      </c>
      <c r="AB2973" s="11">
        <f>ROUND(MAX(0,MIN(100,((M2973+10)/20)*100)),0)</f>
        <v/>
      </c>
      <c r="AC2973" s="11">
        <f>IFERROR(IF(D2973&lt;=0,0,ROUND(COUNTIFS($D$4:$D$3359,"&lt;="&amp;D2973,$D$4:$D$3359,"&gt;0")/COUNTIF($D$4:$D$3359,"&gt;0")*100,0)),0)</f>
        <v/>
      </c>
      <c r="AD2973" s="11">
        <f>IF(E2973&lt;=0,0,ROUND(MAX(0,MIN(100,(LOG10(1+E2973/1000000000)/LOG10(101))*100)),0))</f>
        <v/>
      </c>
      <c r="AE2973" s="11">
        <f>IF(O2973=N2973,50,ROUND(MAX(0,MIN(100,((H2973-N2973)/(O2973-N2973))*100)),0))</f>
        <v/>
      </c>
      <c r="AF2973" s="11">
        <f>ROUND(MAX(0,MIN(100,50+((H2973-K2973)/K2973)*1000)),0)</f>
        <v/>
      </c>
      <c r="AG2973" s="11">
        <f>IFERROR(ROUND(MAX(0,MIN(100,50+25*LN(MAX(0.01,X2973)))),0),25)</f>
        <v/>
      </c>
      <c r="AH2973" s="11">
        <f>ROUND(IF(M2973&lt;=-30,0,IF(M2973&lt;=-20,20,IF(M2973&lt;=-10,50,100))),0)</f>
        <v/>
      </c>
      <c r="AI2973" s="11">
        <f>ROUND(MAX(0,MIN(100,50+(Z2973*10))),0)</f>
        <v/>
      </c>
      <c r="AJ2973" s="11">
        <f>IFERROR(IF(--AA2973&gt;=80,"خرید قوی",IF(--AA2973&gt;=70,"خرید مشروط",IF(--AA2973&gt;=60,"مراقبت",IF(--AA2973&gt;=45,"ضعیف","عدم ورود")))),"")</f>
        <v/>
      </c>
    </row>
    <row r="2974">
      <c r="A2974" s="15">
        <f>'دیده بان بازار'!A2977</f>
        <v/>
      </c>
      <c r="B2974" s="16">
        <f>'دیده بان بازار'!B2977</f>
        <v/>
      </c>
      <c r="C2974" s="16">
        <f>'دیده بان بازار'!C2977</f>
        <v/>
      </c>
      <c r="D2974" s="16">
        <f>'دیده بان بازار'!D2977</f>
        <v/>
      </c>
      <c r="E2974" s="17">
        <f>'دیده بان بازار'!E2977</f>
        <v/>
      </c>
      <c r="F2974" s="16">
        <f>'دیده بان بازار'!F2977</f>
        <v/>
      </c>
      <c r="G2974" s="16">
        <f>'دیده بان بازار'!G2977</f>
        <v/>
      </c>
      <c r="H2974" s="16">
        <f>'دیده بان بازار'!H2977</f>
        <v/>
      </c>
      <c r="I2974" s="16">
        <f>'دیده بان بازار'!I2977</f>
        <v/>
      </c>
      <c r="J2974" s="16">
        <f>'دیده بان بازار'!J2977</f>
        <v/>
      </c>
      <c r="K2974" s="16">
        <f>'دیده بان بازار'!K2977</f>
        <v/>
      </c>
      <c r="L2974" s="16">
        <f>'دیده بان بازار'!L2977</f>
        <v/>
      </c>
      <c r="M2974" s="16">
        <f>'دیده بان بازار'!M2977</f>
        <v/>
      </c>
      <c r="N2974" s="16">
        <f>'دیده بان بازار'!N2977</f>
        <v/>
      </c>
      <c r="O2974" s="16">
        <f>'دیده بان بازار'!O2977</f>
        <v/>
      </c>
      <c r="P2974" s="16">
        <f>'دیده بان بازار'!P2977</f>
        <v/>
      </c>
      <c r="Q2974" s="16">
        <f>'دیده بان بازار'!Q2977</f>
        <v/>
      </c>
      <c r="R2974" s="16">
        <f>'دیده بان بازار'!R2977</f>
        <v/>
      </c>
      <c r="S2974" s="16">
        <f>'دیده بان بازار'!S2977</f>
        <v/>
      </c>
      <c r="T2974" s="16">
        <f>'دیده بان بازار'!T2977</f>
        <v/>
      </c>
      <c r="U2974" s="16">
        <f>'دیده بان بازار'!U2977</f>
        <v/>
      </c>
      <c r="V2974" s="16">
        <f>'دیده بان بازار'!V2977</f>
        <v/>
      </c>
      <c r="W2974" s="7">
        <f>'دیده بان بازار'!W2977</f>
        <v/>
      </c>
      <c r="X2974" s="11">
        <f>IFERROR(IF(OR(R2974&lt;=0,W2974&lt;=0,S2974&lt;=0,V2974&lt;=0),0,ROUND((S2974/R2974)/(V2974/W2974),2)),0)</f>
        <v/>
      </c>
      <c r="Y2974" s="11">
        <f>IFERROR(IF(OR(S2974&lt;=0,V2974&lt;=0),0,ROUND(S2974/V2974,2)),0)</f>
        <v/>
      </c>
      <c r="Z2974" s="11">
        <f>IFERROR(J2974-M2974,0)</f>
        <v/>
      </c>
      <c r="AA2974" s="11">
        <f>IFERROR(ROUND(MAX(0,MIN(100,((AB2974*0.2)+(AC2974*0.15)+(AD2974*0.15)+(AE2974*0.1)+(AF2974*0.1)+(AG2974*0.15)+(MIN(Y2974/3,1)*100*0.1)+(AI2974*0.05))*((AH2974/100)*0.25+0.75))),0),0)</f>
        <v/>
      </c>
      <c r="AB2974" s="11">
        <f>ROUND(MAX(0,MIN(100,((M2974+10)/20)*100)),0)</f>
        <v/>
      </c>
      <c r="AC2974" s="11">
        <f>IFERROR(IF(D2974&lt;=0,0,ROUND(COUNTIFS($D$4:$D$3359,"&lt;="&amp;D2974,$D$4:$D$3359,"&gt;0")/COUNTIF($D$4:$D$3359,"&gt;0")*100,0)),0)</f>
        <v/>
      </c>
      <c r="AD2974" s="11">
        <f>IF(E2974&lt;=0,0,ROUND(MAX(0,MIN(100,(LOG10(1+E2974/1000000000)/LOG10(101))*100)),0))</f>
        <v/>
      </c>
      <c r="AE2974" s="11">
        <f>IF(O2974=N2974,50,ROUND(MAX(0,MIN(100,((H2974-N2974)/(O2974-N2974))*100)),0))</f>
        <v/>
      </c>
      <c r="AF2974" s="11">
        <f>ROUND(MAX(0,MIN(100,50+((H2974-K2974)/K2974)*1000)),0)</f>
        <v/>
      </c>
      <c r="AG2974" s="11">
        <f>IFERROR(ROUND(MAX(0,MIN(100,50+25*LN(MAX(0.01,X2974)))),0),25)</f>
        <v/>
      </c>
      <c r="AH2974" s="11">
        <f>ROUND(IF(M2974&lt;=-30,0,IF(M2974&lt;=-20,20,IF(M2974&lt;=-10,50,100))),0)</f>
        <v/>
      </c>
      <c r="AI2974" s="11">
        <f>ROUND(MAX(0,MIN(100,50+(Z2974*10))),0)</f>
        <v/>
      </c>
      <c r="AJ2974" s="11">
        <f>IFERROR(IF(--AA2974&gt;=80,"خرید قوی",IF(--AA2974&gt;=70,"خرید مشروط",IF(--AA2974&gt;=60,"مراقبت",IF(--AA2974&gt;=45,"ضعیف","عدم ورود")))),"")</f>
        <v/>
      </c>
    </row>
    <row r="2975">
      <c r="A2975" s="12">
        <f>'دیده بان بازار'!A2978</f>
        <v/>
      </c>
      <c r="B2975" s="13">
        <f>'دیده بان بازار'!B2978</f>
        <v/>
      </c>
      <c r="C2975" s="13">
        <f>'دیده بان بازار'!C2978</f>
        <v/>
      </c>
      <c r="D2975" s="13">
        <f>'دیده بان بازار'!D2978</f>
        <v/>
      </c>
      <c r="E2975" s="14">
        <f>'دیده بان بازار'!E2978</f>
        <v/>
      </c>
      <c r="F2975" s="13">
        <f>'دیده بان بازار'!F2978</f>
        <v/>
      </c>
      <c r="G2975" s="13">
        <f>'دیده بان بازار'!G2978</f>
        <v/>
      </c>
      <c r="H2975" s="13">
        <f>'دیده بان بازار'!H2978</f>
        <v/>
      </c>
      <c r="I2975" s="13">
        <f>'دیده بان بازار'!I2978</f>
        <v/>
      </c>
      <c r="J2975" s="13">
        <f>'دیده بان بازار'!J2978</f>
        <v/>
      </c>
      <c r="K2975" s="13">
        <f>'دیده بان بازار'!K2978</f>
        <v/>
      </c>
      <c r="L2975" s="13">
        <f>'دیده بان بازار'!L2978</f>
        <v/>
      </c>
      <c r="M2975" s="13">
        <f>'دیده بان بازار'!M2978</f>
        <v/>
      </c>
      <c r="N2975" s="13">
        <f>'دیده بان بازار'!N2978</f>
        <v/>
      </c>
      <c r="O2975" s="13">
        <f>'دیده بان بازار'!O2978</f>
        <v/>
      </c>
      <c r="P2975" s="13">
        <f>'دیده بان بازار'!P2978</f>
        <v/>
      </c>
      <c r="Q2975" s="13">
        <f>'دیده بان بازار'!Q2978</f>
        <v/>
      </c>
      <c r="R2975" s="13">
        <f>'دیده بان بازار'!R2978</f>
        <v/>
      </c>
      <c r="S2975" s="13">
        <f>'دیده بان بازار'!S2978</f>
        <v/>
      </c>
      <c r="T2975" s="13">
        <f>'دیده بان بازار'!T2978</f>
        <v/>
      </c>
      <c r="U2975" s="13">
        <f>'دیده بان بازار'!U2978</f>
        <v/>
      </c>
      <c r="V2975" s="13">
        <f>'دیده بان بازار'!V2978</f>
        <v/>
      </c>
      <c r="W2975" s="6">
        <f>'دیده بان بازار'!W2978</f>
        <v/>
      </c>
      <c r="X2975" s="11">
        <f>IFERROR(IF(OR(R2975&lt;=0,W2975&lt;=0,S2975&lt;=0,V2975&lt;=0),0,ROUND((S2975/R2975)/(V2975/W2975),2)),0)</f>
        <v/>
      </c>
      <c r="Y2975" s="11">
        <f>IFERROR(IF(OR(S2975&lt;=0,V2975&lt;=0),0,ROUND(S2975/V2975,2)),0)</f>
        <v/>
      </c>
      <c r="Z2975" s="11">
        <f>IFERROR(J2975-M2975,0)</f>
        <v/>
      </c>
      <c r="AA2975" s="11">
        <f>IFERROR(ROUND(MAX(0,MIN(100,((AB2975*0.2)+(AC2975*0.15)+(AD2975*0.15)+(AE2975*0.1)+(AF2975*0.1)+(AG2975*0.15)+(MIN(Y2975/3,1)*100*0.1)+(AI2975*0.05))*((AH2975/100)*0.25+0.75))),0),0)</f>
        <v/>
      </c>
      <c r="AB2975" s="11">
        <f>ROUND(MAX(0,MIN(100,((M2975+10)/20)*100)),0)</f>
        <v/>
      </c>
      <c r="AC2975" s="11">
        <f>IFERROR(IF(D2975&lt;=0,0,ROUND(COUNTIFS($D$4:$D$3359,"&lt;="&amp;D2975,$D$4:$D$3359,"&gt;0")/COUNTIF($D$4:$D$3359,"&gt;0")*100,0)),0)</f>
        <v/>
      </c>
      <c r="AD2975" s="11">
        <f>IF(E2975&lt;=0,0,ROUND(MAX(0,MIN(100,(LOG10(1+E2975/1000000000)/LOG10(101))*100)),0))</f>
        <v/>
      </c>
      <c r="AE2975" s="11">
        <f>IF(O2975=N2975,50,ROUND(MAX(0,MIN(100,((H2975-N2975)/(O2975-N2975))*100)),0))</f>
        <v/>
      </c>
      <c r="AF2975" s="11">
        <f>ROUND(MAX(0,MIN(100,50+((H2975-K2975)/K2975)*1000)),0)</f>
        <v/>
      </c>
      <c r="AG2975" s="11">
        <f>IFERROR(ROUND(MAX(0,MIN(100,50+25*LN(MAX(0.01,X2975)))),0),25)</f>
        <v/>
      </c>
      <c r="AH2975" s="11">
        <f>ROUND(IF(M2975&lt;=-30,0,IF(M2975&lt;=-20,20,IF(M2975&lt;=-10,50,100))),0)</f>
        <v/>
      </c>
      <c r="AI2975" s="11">
        <f>ROUND(MAX(0,MIN(100,50+(Z2975*10))),0)</f>
        <v/>
      </c>
      <c r="AJ2975" s="11">
        <f>IFERROR(IF(--AA2975&gt;=80,"خرید قوی",IF(--AA2975&gt;=70,"خرید مشروط",IF(--AA2975&gt;=60,"مراقبت",IF(--AA2975&gt;=45,"ضعیف","عدم ورود")))),"")</f>
        <v/>
      </c>
    </row>
    <row r="2976">
      <c r="A2976" s="15">
        <f>'دیده بان بازار'!A2979</f>
        <v/>
      </c>
      <c r="B2976" s="16">
        <f>'دیده بان بازار'!B2979</f>
        <v/>
      </c>
      <c r="C2976" s="16">
        <f>'دیده بان بازار'!C2979</f>
        <v/>
      </c>
      <c r="D2976" s="16">
        <f>'دیده بان بازار'!D2979</f>
        <v/>
      </c>
      <c r="E2976" s="17">
        <f>'دیده بان بازار'!E2979</f>
        <v/>
      </c>
      <c r="F2976" s="16">
        <f>'دیده بان بازار'!F2979</f>
        <v/>
      </c>
      <c r="G2976" s="16">
        <f>'دیده بان بازار'!G2979</f>
        <v/>
      </c>
      <c r="H2976" s="16">
        <f>'دیده بان بازار'!H2979</f>
        <v/>
      </c>
      <c r="I2976" s="16">
        <f>'دیده بان بازار'!I2979</f>
        <v/>
      </c>
      <c r="J2976" s="16">
        <f>'دیده بان بازار'!J2979</f>
        <v/>
      </c>
      <c r="K2976" s="16">
        <f>'دیده بان بازار'!K2979</f>
        <v/>
      </c>
      <c r="L2976" s="16">
        <f>'دیده بان بازار'!L2979</f>
        <v/>
      </c>
      <c r="M2976" s="16">
        <f>'دیده بان بازار'!M2979</f>
        <v/>
      </c>
      <c r="N2976" s="16">
        <f>'دیده بان بازار'!N2979</f>
        <v/>
      </c>
      <c r="O2976" s="16">
        <f>'دیده بان بازار'!O2979</f>
        <v/>
      </c>
      <c r="P2976" s="16">
        <f>'دیده بان بازار'!P2979</f>
        <v/>
      </c>
      <c r="Q2976" s="16">
        <f>'دیده بان بازار'!Q2979</f>
        <v/>
      </c>
      <c r="R2976" s="16">
        <f>'دیده بان بازار'!R2979</f>
        <v/>
      </c>
      <c r="S2976" s="16">
        <f>'دیده بان بازار'!S2979</f>
        <v/>
      </c>
      <c r="T2976" s="16">
        <f>'دیده بان بازار'!T2979</f>
        <v/>
      </c>
      <c r="U2976" s="16">
        <f>'دیده بان بازار'!U2979</f>
        <v/>
      </c>
      <c r="V2976" s="16">
        <f>'دیده بان بازار'!V2979</f>
        <v/>
      </c>
      <c r="W2976" s="7">
        <f>'دیده بان بازار'!W2979</f>
        <v/>
      </c>
      <c r="X2976" s="11">
        <f>IFERROR(IF(OR(R2976&lt;=0,W2976&lt;=0,S2976&lt;=0,V2976&lt;=0),0,ROUND((S2976/R2976)/(V2976/W2976),2)),0)</f>
        <v/>
      </c>
      <c r="Y2976" s="11">
        <f>IFERROR(IF(OR(S2976&lt;=0,V2976&lt;=0),0,ROUND(S2976/V2976,2)),0)</f>
        <v/>
      </c>
      <c r="Z2976" s="11">
        <f>IFERROR(J2976-M2976,0)</f>
        <v/>
      </c>
      <c r="AA2976" s="11">
        <f>IFERROR(ROUND(MAX(0,MIN(100,((AB2976*0.2)+(AC2976*0.15)+(AD2976*0.15)+(AE2976*0.1)+(AF2976*0.1)+(AG2976*0.15)+(MIN(Y2976/3,1)*100*0.1)+(AI2976*0.05))*((AH2976/100)*0.25+0.75))),0),0)</f>
        <v/>
      </c>
      <c r="AB2976" s="11">
        <f>ROUND(MAX(0,MIN(100,((M2976+10)/20)*100)),0)</f>
        <v/>
      </c>
      <c r="AC2976" s="11">
        <f>IFERROR(IF(D2976&lt;=0,0,ROUND(COUNTIFS($D$4:$D$3359,"&lt;="&amp;D2976,$D$4:$D$3359,"&gt;0")/COUNTIF($D$4:$D$3359,"&gt;0")*100,0)),0)</f>
        <v/>
      </c>
      <c r="AD2976" s="11">
        <f>IF(E2976&lt;=0,0,ROUND(MAX(0,MIN(100,(LOG10(1+E2976/1000000000)/LOG10(101))*100)),0))</f>
        <v/>
      </c>
      <c r="AE2976" s="11">
        <f>IF(O2976=N2976,50,ROUND(MAX(0,MIN(100,((H2976-N2976)/(O2976-N2976))*100)),0))</f>
        <v/>
      </c>
      <c r="AF2976" s="11">
        <f>ROUND(MAX(0,MIN(100,50+((H2976-K2976)/K2976)*1000)),0)</f>
        <v/>
      </c>
      <c r="AG2976" s="11">
        <f>IFERROR(ROUND(MAX(0,MIN(100,50+25*LN(MAX(0.01,X2976)))),0),25)</f>
        <v/>
      </c>
      <c r="AH2976" s="11">
        <f>ROUND(IF(M2976&lt;=-30,0,IF(M2976&lt;=-20,20,IF(M2976&lt;=-10,50,100))),0)</f>
        <v/>
      </c>
      <c r="AI2976" s="11">
        <f>ROUND(MAX(0,MIN(100,50+(Z2976*10))),0)</f>
        <v/>
      </c>
      <c r="AJ2976" s="11">
        <f>IFERROR(IF(--AA2976&gt;=80,"خرید قوی",IF(--AA2976&gt;=70,"خرید مشروط",IF(--AA2976&gt;=60,"مراقبت",IF(--AA2976&gt;=45,"ضعیف","عدم ورود")))),"")</f>
        <v/>
      </c>
    </row>
    <row r="2977">
      <c r="A2977" s="12">
        <f>'دیده بان بازار'!A2980</f>
        <v/>
      </c>
      <c r="B2977" s="13">
        <f>'دیده بان بازار'!B2980</f>
        <v/>
      </c>
      <c r="C2977" s="13">
        <f>'دیده بان بازار'!C2980</f>
        <v/>
      </c>
      <c r="D2977" s="13">
        <f>'دیده بان بازار'!D2980</f>
        <v/>
      </c>
      <c r="E2977" s="14">
        <f>'دیده بان بازار'!E2980</f>
        <v/>
      </c>
      <c r="F2977" s="13">
        <f>'دیده بان بازار'!F2980</f>
        <v/>
      </c>
      <c r="G2977" s="13">
        <f>'دیده بان بازار'!G2980</f>
        <v/>
      </c>
      <c r="H2977" s="13">
        <f>'دیده بان بازار'!H2980</f>
        <v/>
      </c>
      <c r="I2977" s="13">
        <f>'دیده بان بازار'!I2980</f>
        <v/>
      </c>
      <c r="J2977" s="13">
        <f>'دیده بان بازار'!J2980</f>
        <v/>
      </c>
      <c r="K2977" s="13">
        <f>'دیده بان بازار'!K2980</f>
        <v/>
      </c>
      <c r="L2977" s="13">
        <f>'دیده بان بازار'!L2980</f>
        <v/>
      </c>
      <c r="M2977" s="13">
        <f>'دیده بان بازار'!M2980</f>
        <v/>
      </c>
      <c r="N2977" s="13">
        <f>'دیده بان بازار'!N2980</f>
        <v/>
      </c>
      <c r="O2977" s="13">
        <f>'دیده بان بازار'!O2980</f>
        <v/>
      </c>
      <c r="P2977" s="13">
        <f>'دیده بان بازار'!P2980</f>
        <v/>
      </c>
      <c r="Q2977" s="13">
        <f>'دیده بان بازار'!Q2980</f>
        <v/>
      </c>
      <c r="R2977" s="13">
        <f>'دیده بان بازار'!R2980</f>
        <v/>
      </c>
      <c r="S2977" s="13">
        <f>'دیده بان بازار'!S2980</f>
        <v/>
      </c>
      <c r="T2977" s="13">
        <f>'دیده بان بازار'!T2980</f>
        <v/>
      </c>
      <c r="U2977" s="13">
        <f>'دیده بان بازار'!U2980</f>
        <v/>
      </c>
      <c r="V2977" s="13">
        <f>'دیده بان بازار'!V2980</f>
        <v/>
      </c>
      <c r="W2977" s="6">
        <f>'دیده بان بازار'!W2980</f>
        <v/>
      </c>
      <c r="X2977" s="11">
        <f>IFERROR(IF(OR(R2977&lt;=0,W2977&lt;=0,S2977&lt;=0,V2977&lt;=0),0,ROUND((S2977/R2977)/(V2977/W2977),2)),0)</f>
        <v/>
      </c>
      <c r="Y2977" s="11">
        <f>IFERROR(IF(OR(S2977&lt;=0,V2977&lt;=0),0,ROUND(S2977/V2977,2)),0)</f>
        <v/>
      </c>
      <c r="Z2977" s="11">
        <f>IFERROR(J2977-M2977,0)</f>
        <v/>
      </c>
      <c r="AA2977" s="11">
        <f>IFERROR(ROUND(MAX(0,MIN(100,((AB2977*0.2)+(AC2977*0.15)+(AD2977*0.15)+(AE2977*0.1)+(AF2977*0.1)+(AG2977*0.15)+(MIN(Y2977/3,1)*100*0.1)+(AI2977*0.05))*((AH2977/100)*0.25+0.75))),0),0)</f>
        <v/>
      </c>
      <c r="AB2977" s="11">
        <f>ROUND(MAX(0,MIN(100,((M2977+10)/20)*100)),0)</f>
        <v/>
      </c>
      <c r="AC2977" s="11">
        <f>IFERROR(IF(D2977&lt;=0,0,ROUND(COUNTIFS($D$4:$D$3359,"&lt;="&amp;D2977,$D$4:$D$3359,"&gt;0")/COUNTIF($D$4:$D$3359,"&gt;0")*100,0)),0)</f>
        <v/>
      </c>
      <c r="AD2977" s="11">
        <f>IF(E2977&lt;=0,0,ROUND(MAX(0,MIN(100,(LOG10(1+E2977/1000000000)/LOG10(101))*100)),0))</f>
        <v/>
      </c>
      <c r="AE2977" s="11">
        <f>IF(O2977=N2977,50,ROUND(MAX(0,MIN(100,((H2977-N2977)/(O2977-N2977))*100)),0))</f>
        <v/>
      </c>
      <c r="AF2977" s="11">
        <f>ROUND(MAX(0,MIN(100,50+((H2977-K2977)/K2977)*1000)),0)</f>
        <v/>
      </c>
      <c r="AG2977" s="11">
        <f>IFERROR(ROUND(MAX(0,MIN(100,50+25*LN(MAX(0.01,X2977)))),0),25)</f>
        <v/>
      </c>
      <c r="AH2977" s="11">
        <f>ROUND(IF(M2977&lt;=-30,0,IF(M2977&lt;=-20,20,IF(M2977&lt;=-10,50,100))),0)</f>
        <v/>
      </c>
      <c r="AI2977" s="11">
        <f>ROUND(MAX(0,MIN(100,50+(Z2977*10))),0)</f>
        <v/>
      </c>
      <c r="AJ2977" s="11">
        <f>IFERROR(IF(--AA2977&gt;=80,"خرید قوی",IF(--AA2977&gt;=70,"خرید مشروط",IF(--AA2977&gt;=60,"مراقبت",IF(--AA2977&gt;=45,"ضعیف","عدم ورود")))),"")</f>
        <v/>
      </c>
    </row>
    <row r="2978">
      <c r="A2978" s="15">
        <f>'دیده بان بازار'!A2981</f>
        <v/>
      </c>
      <c r="B2978" s="16">
        <f>'دیده بان بازار'!B2981</f>
        <v/>
      </c>
      <c r="C2978" s="16">
        <f>'دیده بان بازار'!C2981</f>
        <v/>
      </c>
      <c r="D2978" s="16">
        <f>'دیده بان بازار'!D2981</f>
        <v/>
      </c>
      <c r="E2978" s="17">
        <f>'دیده بان بازار'!E2981</f>
        <v/>
      </c>
      <c r="F2978" s="16">
        <f>'دیده بان بازار'!F2981</f>
        <v/>
      </c>
      <c r="G2978" s="16">
        <f>'دیده بان بازار'!G2981</f>
        <v/>
      </c>
      <c r="H2978" s="16">
        <f>'دیده بان بازار'!H2981</f>
        <v/>
      </c>
      <c r="I2978" s="16">
        <f>'دیده بان بازار'!I2981</f>
        <v/>
      </c>
      <c r="J2978" s="16">
        <f>'دیده بان بازار'!J2981</f>
        <v/>
      </c>
      <c r="K2978" s="16">
        <f>'دیده بان بازار'!K2981</f>
        <v/>
      </c>
      <c r="L2978" s="16">
        <f>'دیده بان بازار'!L2981</f>
        <v/>
      </c>
      <c r="M2978" s="16">
        <f>'دیده بان بازار'!M2981</f>
        <v/>
      </c>
      <c r="N2978" s="16">
        <f>'دیده بان بازار'!N2981</f>
        <v/>
      </c>
      <c r="O2978" s="16">
        <f>'دیده بان بازار'!O2981</f>
        <v/>
      </c>
      <c r="P2978" s="16">
        <f>'دیده بان بازار'!P2981</f>
        <v/>
      </c>
      <c r="Q2978" s="16">
        <f>'دیده بان بازار'!Q2981</f>
        <v/>
      </c>
      <c r="R2978" s="16">
        <f>'دیده بان بازار'!R2981</f>
        <v/>
      </c>
      <c r="S2978" s="16">
        <f>'دیده بان بازار'!S2981</f>
        <v/>
      </c>
      <c r="T2978" s="16">
        <f>'دیده بان بازار'!T2981</f>
        <v/>
      </c>
      <c r="U2978" s="16">
        <f>'دیده بان بازار'!U2981</f>
        <v/>
      </c>
      <c r="V2978" s="16">
        <f>'دیده بان بازار'!V2981</f>
        <v/>
      </c>
      <c r="W2978" s="7">
        <f>'دیده بان بازار'!W2981</f>
        <v/>
      </c>
      <c r="X2978" s="11">
        <f>IFERROR(IF(OR(R2978&lt;=0,W2978&lt;=0,S2978&lt;=0,V2978&lt;=0),0,ROUND((S2978/R2978)/(V2978/W2978),2)),0)</f>
        <v/>
      </c>
      <c r="Y2978" s="11">
        <f>IFERROR(IF(OR(S2978&lt;=0,V2978&lt;=0),0,ROUND(S2978/V2978,2)),0)</f>
        <v/>
      </c>
      <c r="Z2978" s="11">
        <f>IFERROR(J2978-M2978,0)</f>
        <v/>
      </c>
      <c r="AA2978" s="11">
        <f>IFERROR(ROUND(MAX(0,MIN(100,((AB2978*0.2)+(AC2978*0.15)+(AD2978*0.15)+(AE2978*0.1)+(AF2978*0.1)+(AG2978*0.15)+(MIN(Y2978/3,1)*100*0.1)+(AI2978*0.05))*((AH2978/100)*0.25+0.75))),0),0)</f>
        <v/>
      </c>
      <c r="AB2978" s="11">
        <f>ROUND(MAX(0,MIN(100,((M2978+10)/20)*100)),0)</f>
        <v/>
      </c>
      <c r="AC2978" s="11">
        <f>IFERROR(IF(D2978&lt;=0,0,ROUND(COUNTIFS($D$4:$D$3359,"&lt;="&amp;D2978,$D$4:$D$3359,"&gt;0")/COUNTIF($D$4:$D$3359,"&gt;0")*100,0)),0)</f>
        <v/>
      </c>
      <c r="AD2978" s="11">
        <f>IF(E2978&lt;=0,0,ROUND(MAX(0,MIN(100,(LOG10(1+E2978/1000000000)/LOG10(101))*100)),0))</f>
        <v/>
      </c>
      <c r="AE2978" s="11">
        <f>IF(O2978=N2978,50,ROUND(MAX(0,MIN(100,((H2978-N2978)/(O2978-N2978))*100)),0))</f>
        <v/>
      </c>
      <c r="AF2978" s="11">
        <f>ROUND(MAX(0,MIN(100,50+((H2978-K2978)/K2978)*1000)),0)</f>
        <v/>
      </c>
      <c r="AG2978" s="11">
        <f>IFERROR(ROUND(MAX(0,MIN(100,50+25*LN(MAX(0.01,X2978)))),0),25)</f>
        <v/>
      </c>
      <c r="AH2978" s="11">
        <f>ROUND(IF(M2978&lt;=-30,0,IF(M2978&lt;=-20,20,IF(M2978&lt;=-10,50,100))),0)</f>
        <v/>
      </c>
      <c r="AI2978" s="11">
        <f>ROUND(MAX(0,MIN(100,50+(Z2978*10))),0)</f>
        <v/>
      </c>
      <c r="AJ2978" s="11">
        <f>IFERROR(IF(--AA2978&gt;=80,"خرید قوی",IF(--AA2978&gt;=70,"خرید مشروط",IF(--AA2978&gt;=60,"مراقبت",IF(--AA2978&gt;=45,"ضعیف","عدم ورود")))),"")</f>
        <v/>
      </c>
    </row>
    <row r="2979">
      <c r="A2979" s="12">
        <f>'دیده بان بازار'!A2982</f>
        <v/>
      </c>
      <c r="B2979" s="13">
        <f>'دیده بان بازار'!B2982</f>
        <v/>
      </c>
      <c r="C2979" s="13">
        <f>'دیده بان بازار'!C2982</f>
        <v/>
      </c>
      <c r="D2979" s="13">
        <f>'دیده بان بازار'!D2982</f>
        <v/>
      </c>
      <c r="E2979" s="14">
        <f>'دیده بان بازار'!E2982</f>
        <v/>
      </c>
      <c r="F2979" s="13">
        <f>'دیده بان بازار'!F2982</f>
        <v/>
      </c>
      <c r="G2979" s="13">
        <f>'دیده بان بازار'!G2982</f>
        <v/>
      </c>
      <c r="H2979" s="13">
        <f>'دیده بان بازار'!H2982</f>
        <v/>
      </c>
      <c r="I2979" s="13">
        <f>'دیده بان بازار'!I2982</f>
        <v/>
      </c>
      <c r="J2979" s="13">
        <f>'دیده بان بازار'!J2982</f>
        <v/>
      </c>
      <c r="K2979" s="13">
        <f>'دیده بان بازار'!K2982</f>
        <v/>
      </c>
      <c r="L2979" s="13">
        <f>'دیده بان بازار'!L2982</f>
        <v/>
      </c>
      <c r="M2979" s="13">
        <f>'دیده بان بازار'!M2982</f>
        <v/>
      </c>
      <c r="N2979" s="13">
        <f>'دیده بان بازار'!N2982</f>
        <v/>
      </c>
      <c r="O2979" s="13">
        <f>'دیده بان بازار'!O2982</f>
        <v/>
      </c>
      <c r="P2979" s="13">
        <f>'دیده بان بازار'!P2982</f>
        <v/>
      </c>
      <c r="Q2979" s="13">
        <f>'دیده بان بازار'!Q2982</f>
        <v/>
      </c>
      <c r="R2979" s="13">
        <f>'دیده بان بازار'!R2982</f>
        <v/>
      </c>
      <c r="S2979" s="13">
        <f>'دیده بان بازار'!S2982</f>
        <v/>
      </c>
      <c r="T2979" s="13">
        <f>'دیده بان بازار'!T2982</f>
        <v/>
      </c>
      <c r="U2979" s="13">
        <f>'دیده بان بازار'!U2982</f>
        <v/>
      </c>
      <c r="V2979" s="13">
        <f>'دیده بان بازار'!V2982</f>
        <v/>
      </c>
      <c r="W2979" s="6">
        <f>'دیده بان بازار'!W2982</f>
        <v/>
      </c>
      <c r="X2979" s="11">
        <f>IFERROR(IF(OR(R2979&lt;=0,W2979&lt;=0,S2979&lt;=0,V2979&lt;=0),0,ROUND((S2979/R2979)/(V2979/W2979),2)),0)</f>
        <v/>
      </c>
      <c r="Y2979" s="11">
        <f>IFERROR(IF(OR(S2979&lt;=0,V2979&lt;=0),0,ROUND(S2979/V2979,2)),0)</f>
        <v/>
      </c>
      <c r="Z2979" s="11">
        <f>IFERROR(J2979-M2979,0)</f>
        <v/>
      </c>
      <c r="AA2979" s="11">
        <f>IFERROR(ROUND(MAX(0,MIN(100,((AB2979*0.2)+(AC2979*0.15)+(AD2979*0.15)+(AE2979*0.1)+(AF2979*0.1)+(AG2979*0.15)+(MIN(Y2979/3,1)*100*0.1)+(AI2979*0.05))*((AH2979/100)*0.25+0.75))),0),0)</f>
        <v/>
      </c>
      <c r="AB2979" s="11">
        <f>ROUND(MAX(0,MIN(100,((M2979+10)/20)*100)),0)</f>
        <v/>
      </c>
      <c r="AC2979" s="11">
        <f>IFERROR(IF(D2979&lt;=0,0,ROUND(COUNTIFS($D$4:$D$3359,"&lt;="&amp;D2979,$D$4:$D$3359,"&gt;0")/COUNTIF($D$4:$D$3359,"&gt;0")*100,0)),0)</f>
        <v/>
      </c>
      <c r="AD2979" s="11">
        <f>IF(E2979&lt;=0,0,ROUND(MAX(0,MIN(100,(LOG10(1+E2979/1000000000)/LOG10(101))*100)),0))</f>
        <v/>
      </c>
      <c r="AE2979" s="11">
        <f>IF(O2979=N2979,50,ROUND(MAX(0,MIN(100,((H2979-N2979)/(O2979-N2979))*100)),0))</f>
        <v/>
      </c>
      <c r="AF2979" s="11">
        <f>ROUND(MAX(0,MIN(100,50+((H2979-K2979)/K2979)*1000)),0)</f>
        <v/>
      </c>
      <c r="AG2979" s="11">
        <f>IFERROR(ROUND(MAX(0,MIN(100,50+25*LN(MAX(0.01,X2979)))),0),25)</f>
        <v/>
      </c>
      <c r="AH2979" s="11">
        <f>ROUND(IF(M2979&lt;=-30,0,IF(M2979&lt;=-20,20,IF(M2979&lt;=-10,50,100))),0)</f>
        <v/>
      </c>
      <c r="AI2979" s="11">
        <f>ROUND(MAX(0,MIN(100,50+(Z2979*10))),0)</f>
        <v/>
      </c>
      <c r="AJ2979" s="11">
        <f>IFERROR(IF(--AA2979&gt;=80,"خرید قوی",IF(--AA2979&gt;=70,"خرید مشروط",IF(--AA2979&gt;=60,"مراقبت",IF(--AA2979&gt;=45,"ضعیف","عدم ورود")))),"")</f>
        <v/>
      </c>
    </row>
    <row r="2980">
      <c r="A2980" s="15">
        <f>'دیده بان بازار'!A2983</f>
        <v/>
      </c>
      <c r="B2980" s="16">
        <f>'دیده بان بازار'!B2983</f>
        <v/>
      </c>
      <c r="C2980" s="16">
        <f>'دیده بان بازار'!C2983</f>
        <v/>
      </c>
      <c r="D2980" s="16">
        <f>'دیده بان بازار'!D2983</f>
        <v/>
      </c>
      <c r="E2980" s="17">
        <f>'دیده بان بازار'!E2983</f>
        <v/>
      </c>
      <c r="F2980" s="16">
        <f>'دیده بان بازار'!F2983</f>
        <v/>
      </c>
      <c r="G2980" s="16">
        <f>'دیده بان بازار'!G2983</f>
        <v/>
      </c>
      <c r="H2980" s="16">
        <f>'دیده بان بازار'!H2983</f>
        <v/>
      </c>
      <c r="I2980" s="16">
        <f>'دیده بان بازار'!I2983</f>
        <v/>
      </c>
      <c r="J2980" s="16">
        <f>'دیده بان بازار'!J2983</f>
        <v/>
      </c>
      <c r="K2980" s="16">
        <f>'دیده بان بازار'!K2983</f>
        <v/>
      </c>
      <c r="L2980" s="16">
        <f>'دیده بان بازار'!L2983</f>
        <v/>
      </c>
      <c r="M2980" s="16">
        <f>'دیده بان بازار'!M2983</f>
        <v/>
      </c>
      <c r="N2980" s="16">
        <f>'دیده بان بازار'!N2983</f>
        <v/>
      </c>
      <c r="O2980" s="16">
        <f>'دیده بان بازار'!O2983</f>
        <v/>
      </c>
      <c r="P2980" s="16">
        <f>'دیده بان بازار'!P2983</f>
        <v/>
      </c>
      <c r="Q2980" s="16">
        <f>'دیده بان بازار'!Q2983</f>
        <v/>
      </c>
      <c r="R2980" s="16">
        <f>'دیده بان بازار'!R2983</f>
        <v/>
      </c>
      <c r="S2980" s="16">
        <f>'دیده بان بازار'!S2983</f>
        <v/>
      </c>
      <c r="T2980" s="16">
        <f>'دیده بان بازار'!T2983</f>
        <v/>
      </c>
      <c r="U2980" s="16">
        <f>'دیده بان بازار'!U2983</f>
        <v/>
      </c>
      <c r="V2980" s="16">
        <f>'دیده بان بازار'!V2983</f>
        <v/>
      </c>
      <c r="W2980" s="7">
        <f>'دیده بان بازار'!W2983</f>
        <v/>
      </c>
      <c r="X2980" s="11">
        <f>IFERROR(IF(OR(R2980&lt;=0,W2980&lt;=0,S2980&lt;=0,V2980&lt;=0),0,ROUND((S2980/R2980)/(V2980/W2980),2)),0)</f>
        <v/>
      </c>
      <c r="Y2980" s="11">
        <f>IFERROR(IF(OR(S2980&lt;=0,V2980&lt;=0),0,ROUND(S2980/V2980,2)),0)</f>
        <v/>
      </c>
      <c r="Z2980" s="11">
        <f>IFERROR(J2980-M2980,0)</f>
        <v/>
      </c>
      <c r="AA2980" s="11">
        <f>IFERROR(ROUND(MAX(0,MIN(100,((AB2980*0.2)+(AC2980*0.15)+(AD2980*0.15)+(AE2980*0.1)+(AF2980*0.1)+(AG2980*0.15)+(MIN(Y2980/3,1)*100*0.1)+(AI2980*0.05))*((AH2980/100)*0.25+0.75))),0),0)</f>
        <v/>
      </c>
      <c r="AB2980" s="11">
        <f>ROUND(MAX(0,MIN(100,((M2980+10)/20)*100)),0)</f>
        <v/>
      </c>
      <c r="AC2980" s="11">
        <f>IFERROR(IF(D2980&lt;=0,0,ROUND(COUNTIFS($D$4:$D$3359,"&lt;="&amp;D2980,$D$4:$D$3359,"&gt;0")/COUNTIF($D$4:$D$3359,"&gt;0")*100,0)),0)</f>
        <v/>
      </c>
      <c r="AD2980" s="11">
        <f>IF(E2980&lt;=0,0,ROUND(MAX(0,MIN(100,(LOG10(1+E2980/1000000000)/LOG10(101))*100)),0))</f>
        <v/>
      </c>
      <c r="AE2980" s="11">
        <f>IF(O2980=N2980,50,ROUND(MAX(0,MIN(100,((H2980-N2980)/(O2980-N2980))*100)),0))</f>
        <v/>
      </c>
      <c r="AF2980" s="11">
        <f>ROUND(MAX(0,MIN(100,50+((H2980-K2980)/K2980)*1000)),0)</f>
        <v/>
      </c>
      <c r="AG2980" s="11">
        <f>IFERROR(ROUND(MAX(0,MIN(100,50+25*LN(MAX(0.01,X2980)))),0),25)</f>
        <v/>
      </c>
      <c r="AH2980" s="11">
        <f>ROUND(IF(M2980&lt;=-30,0,IF(M2980&lt;=-20,20,IF(M2980&lt;=-10,50,100))),0)</f>
        <v/>
      </c>
      <c r="AI2980" s="11">
        <f>ROUND(MAX(0,MIN(100,50+(Z2980*10))),0)</f>
        <v/>
      </c>
      <c r="AJ2980" s="11">
        <f>IFERROR(IF(--AA2980&gt;=80,"خرید قوی",IF(--AA2980&gt;=70,"خرید مشروط",IF(--AA2980&gt;=60,"مراقبت",IF(--AA2980&gt;=45,"ضعیف","عدم ورود")))),"")</f>
        <v/>
      </c>
    </row>
    <row r="2981">
      <c r="A2981" s="12">
        <f>'دیده بان بازار'!A2984</f>
        <v/>
      </c>
      <c r="B2981" s="13">
        <f>'دیده بان بازار'!B2984</f>
        <v/>
      </c>
      <c r="C2981" s="13">
        <f>'دیده بان بازار'!C2984</f>
        <v/>
      </c>
      <c r="D2981" s="13">
        <f>'دیده بان بازار'!D2984</f>
        <v/>
      </c>
      <c r="E2981" s="14">
        <f>'دیده بان بازار'!E2984</f>
        <v/>
      </c>
      <c r="F2981" s="13">
        <f>'دیده بان بازار'!F2984</f>
        <v/>
      </c>
      <c r="G2981" s="13">
        <f>'دیده بان بازار'!G2984</f>
        <v/>
      </c>
      <c r="H2981" s="13">
        <f>'دیده بان بازار'!H2984</f>
        <v/>
      </c>
      <c r="I2981" s="13">
        <f>'دیده بان بازار'!I2984</f>
        <v/>
      </c>
      <c r="J2981" s="13">
        <f>'دیده بان بازار'!J2984</f>
        <v/>
      </c>
      <c r="K2981" s="13">
        <f>'دیده بان بازار'!K2984</f>
        <v/>
      </c>
      <c r="L2981" s="13">
        <f>'دیده بان بازار'!L2984</f>
        <v/>
      </c>
      <c r="M2981" s="13">
        <f>'دیده بان بازار'!M2984</f>
        <v/>
      </c>
      <c r="N2981" s="13">
        <f>'دیده بان بازار'!N2984</f>
        <v/>
      </c>
      <c r="O2981" s="13">
        <f>'دیده بان بازار'!O2984</f>
        <v/>
      </c>
      <c r="P2981" s="13">
        <f>'دیده بان بازار'!P2984</f>
        <v/>
      </c>
      <c r="Q2981" s="13">
        <f>'دیده بان بازار'!Q2984</f>
        <v/>
      </c>
      <c r="R2981" s="13">
        <f>'دیده بان بازار'!R2984</f>
        <v/>
      </c>
      <c r="S2981" s="13">
        <f>'دیده بان بازار'!S2984</f>
        <v/>
      </c>
      <c r="T2981" s="13">
        <f>'دیده بان بازار'!T2984</f>
        <v/>
      </c>
      <c r="U2981" s="13">
        <f>'دیده بان بازار'!U2984</f>
        <v/>
      </c>
      <c r="V2981" s="13">
        <f>'دیده بان بازار'!V2984</f>
        <v/>
      </c>
      <c r="W2981" s="6">
        <f>'دیده بان بازار'!W2984</f>
        <v/>
      </c>
      <c r="X2981" s="11">
        <f>IFERROR(IF(OR(R2981&lt;=0,W2981&lt;=0,S2981&lt;=0,V2981&lt;=0),0,ROUND((S2981/R2981)/(V2981/W2981),2)),0)</f>
        <v/>
      </c>
      <c r="Y2981" s="11">
        <f>IFERROR(IF(OR(S2981&lt;=0,V2981&lt;=0),0,ROUND(S2981/V2981,2)),0)</f>
        <v/>
      </c>
      <c r="Z2981" s="11">
        <f>IFERROR(J2981-M2981,0)</f>
        <v/>
      </c>
      <c r="AA2981" s="11">
        <f>IFERROR(ROUND(MAX(0,MIN(100,((AB2981*0.2)+(AC2981*0.15)+(AD2981*0.15)+(AE2981*0.1)+(AF2981*0.1)+(AG2981*0.15)+(MIN(Y2981/3,1)*100*0.1)+(AI2981*0.05))*((AH2981/100)*0.25+0.75))),0),0)</f>
        <v/>
      </c>
      <c r="AB2981" s="11">
        <f>ROUND(MAX(0,MIN(100,((M2981+10)/20)*100)),0)</f>
        <v/>
      </c>
      <c r="AC2981" s="11">
        <f>IFERROR(IF(D2981&lt;=0,0,ROUND(COUNTIFS($D$4:$D$3359,"&lt;="&amp;D2981,$D$4:$D$3359,"&gt;0")/COUNTIF($D$4:$D$3359,"&gt;0")*100,0)),0)</f>
        <v/>
      </c>
      <c r="AD2981" s="11">
        <f>IF(E2981&lt;=0,0,ROUND(MAX(0,MIN(100,(LOG10(1+E2981/1000000000)/LOG10(101))*100)),0))</f>
        <v/>
      </c>
      <c r="AE2981" s="11">
        <f>IF(O2981=N2981,50,ROUND(MAX(0,MIN(100,((H2981-N2981)/(O2981-N2981))*100)),0))</f>
        <v/>
      </c>
      <c r="AF2981" s="11">
        <f>ROUND(MAX(0,MIN(100,50+((H2981-K2981)/K2981)*1000)),0)</f>
        <v/>
      </c>
      <c r="AG2981" s="11">
        <f>IFERROR(ROUND(MAX(0,MIN(100,50+25*LN(MAX(0.01,X2981)))),0),25)</f>
        <v/>
      </c>
      <c r="AH2981" s="11">
        <f>ROUND(IF(M2981&lt;=-30,0,IF(M2981&lt;=-20,20,IF(M2981&lt;=-10,50,100))),0)</f>
        <v/>
      </c>
      <c r="AI2981" s="11">
        <f>ROUND(MAX(0,MIN(100,50+(Z2981*10))),0)</f>
        <v/>
      </c>
      <c r="AJ2981" s="11">
        <f>IFERROR(IF(--AA2981&gt;=80,"خرید قوی",IF(--AA2981&gt;=70,"خرید مشروط",IF(--AA2981&gt;=60,"مراقبت",IF(--AA2981&gt;=45,"ضعیف","عدم ورود")))),"")</f>
        <v/>
      </c>
    </row>
    <row r="2982">
      <c r="A2982" s="15">
        <f>'دیده بان بازار'!A2985</f>
        <v/>
      </c>
      <c r="B2982" s="16">
        <f>'دیده بان بازار'!B2985</f>
        <v/>
      </c>
      <c r="C2982" s="16">
        <f>'دیده بان بازار'!C2985</f>
        <v/>
      </c>
      <c r="D2982" s="16">
        <f>'دیده بان بازار'!D2985</f>
        <v/>
      </c>
      <c r="E2982" s="17">
        <f>'دیده بان بازار'!E2985</f>
        <v/>
      </c>
      <c r="F2982" s="16">
        <f>'دیده بان بازار'!F2985</f>
        <v/>
      </c>
      <c r="G2982" s="16">
        <f>'دیده بان بازار'!G2985</f>
        <v/>
      </c>
      <c r="H2982" s="16">
        <f>'دیده بان بازار'!H2985</f>
        <v/>
      </c>
      <c r="I2982" s="16">
        <f>'دیده بان بازار'!I2985</f>
        <v/>
      </c>
      <c r="J2982" s="16">
        <f>'دیده بان بازار'!J2985</f>
        <v/>
      </c>
      <c r="K2982" s="16">
        <f>'دیده بان بازار'!K2985</f>
        <v/>
      </c>
      <c r="L2982" s="16">
        <f>'دیده بان بازار'!L2985</f>
        <v/>
      </c>
      <c r="M2982" s="16">
        <f>'دیده بان بازار'!M2985</f>
        <v/>
      </c>
      <c r="N2982" s="16">
        <f>'دیده بان بازار'!N2985</f>
        <v/>
      </c>
      <c r="O2982" s="16">
        <f>'دیده بان بازار'!O2985</f>
        <v/>
      </c>
      <c r="P2982" s="16">
        <f>'دیده بان بازار'!P2985</f>
        <v/>
      </c>
      <c r="Q2982" s="16">
        <f>'دیده بان بازار'!Q2985</f>
        <v/>
      </c>
      <c r="R2982" s="16">
        <f>'دیده بان بازار'!R2985</f>
        <v/>
      </c>
      <c r="S2982" s="16">
        <f>'دیده بان بازار'!S2985</f>
        <v/>
      </c>
      <c r="T2982" s="16">
        <f>'دیده بان بازار'!T2985</f>
        <v/>
      </c>
      <c r="U2982" s="16">
        <f>'دیده بان بازار'!U2985</f>
        <v/>
      </c>
      <c r="V2982" s="16">
        <f>'دیده بان بازار'!V2985</f>
        <v/>
      </c>
      <c r="W2982" s="7">
        <f>'دیده بان بازار'!W2985</f>
        <v/>
      </c>
      <c r="X2982" s="11">
        <f>IFERROR(IF(OR(R2982&lt;=0,W2982&lt;=0,S2982&lt;=0,V2982&lt;=0),0,ROUND((S2982/R2982)/(V2982/W2982),2)),0)</f>
        <v/>
      </c>
      <c r="Y2982" s="11">
        <f>IFERROR(IF(OR(S2982&lt;=0,V2982&lt;=0),0,ROUND(S2982/V2982,2)),0)</f>
        <v/>
      </c>
      <c r="Z2982" s="11">
        <f>IFERROR(J2982-M2982,0)</f>
        <v/>
      </c>
      <c r="AA2982" s="11">
        <f>IFERROR(ROUND(MAX(0,MIN(100,((AB2982*0.2)+(AC2982*0.15)+(AD2982*0.15)+(AE2982*0.1)+(AF2982*0.1)+(AG2982*0.15)+(MIN(Y2982/3,1)*100*0.1)+(AI2982*0.05))*((AH2982/100)*0.25+0.75))),0),0)</f>
        <v/>
      </c>
      <c r="AB2982" s="11">
        <f>ROUND(MAX(0,MIN(100,((M2982+10)/20)*100)),0)</f>
        <v/>
      </c>
      <c r="AC2982" s="11">
        <f>IFERROR(IF(D2982&lt;=0,0,ROUND(COUNTIFS($D$4:$D$3359,"&lt;="&amp;D2982,$D$4:$D$3359,"&gt;0")/COUNTIF($D$4:$D$3359,"&gt;0")*100,0)),0)</f>
        <v/>
      </c>
      <c r="AD2982" s="11">
        <f>IF(E2982&lt;=0,0,ROUND(MAX(0,MIN(100,(LOG10(1+E2982/1000000000)/LOG10(101))*100)),0))</f>
        <v/>
      </c>
      <c r="AE2982" s="11">
        <f>IF(O2982=N2982,50,ROUND(MAX(0,MIN(100,((H2982-N2982)/(O2982-N2982))*100)),0))</f>
        <v/>
      </c>
      <c r="AF2982" s="11">
        <f>ROUND(MAX(0,MIN(100,50+((H2982-K2982)/K2982)*1000)),0)</f>
        <v/>
      </c>
      <c r="AG2982" s="11">
        <f>IFERROR(ROUND(MAX(0,MIN(100,50+25*LN(MAX(0.01,X2982)))),0),25)</f>
        <v/>
      </c>
      <c r="AH2982" s="11">
        <f>ROUND(IF(M2982&lt;=-30,0,IF(M2982&lt;=-20,20,IF(M2982&lt;=-10,50,100))),0)</f>
        <v/>
      </c>
      <c r="AI2982" s="11">
        <f>ROUND(MAX(0,MIN(100,50+(Z2982*10))),0)</f>
        <v/>
      </c>
      <c r="AJ2982" s="11">
        <f>IFERROR(IF(--AA2982&gt;=80,"خرید قوی",IF(--AA2982&gt;=70,"خرید مشروط",IF(--AA2982&gt;=60,"مراقبت",IF(--AA2982&gt;=45,"ضعیف","عدم ورود")))),"")</f>
        <v/>
      </c>
    </row>
    <row r="2983">
      <c r="A2983" s="12">
        <f>'دیده بان بازار'!A2986</f>
        <v/>
      </c>
      <c r="B2983" s="13">
        <f>'دیده بان بازار'!B2986</f>
        <v/>
      </c>
      <c r="C2983" s="13">
        <f>'دیده بان بازار'!C2986</f>
        <v/>
      </c>
      <c r="D2983" s="13">
        <f>'دیده بان بازار'!D2986</f>
        <v/>
      </c>
      <c r="E2983" s="14">
        <f>'دیده بان بازار'!E2986</f>
        <v/>
      </c>
      <c r="F2983" s="13">
        <f>'دیده بان بازار'!F2986</f>
        <v/>
      </c>
      <c r="G2983" s="13">
        <f>'دیده بان بازار'!G2986</f>
        <v/>
      </c>
      <c r="H2983" s="13">
        <f>'دیده بان بازار'!H2986</f>
        <v/>
      </c>
      <c r="I2983" s="13">
        <f>'دیده بان بازار'!I2986</f>
        <v/>
      </c>
      <c r="J2983" s="13">
        <f>'دیده بان بازار'!J2986</f>
        <v/>
      </c>
      <c r="K2983" s="13">
        <f>'دیده بان بازار'!K2986</f>
        <v/>
      </c>
      <c r="L2983" s="13">
        <f>'دیده بان بازار'!L2986</f>
        <v/>
      </c>
      <c r="M2983" s="13">
        <f>'دیده بان بازار'!M2986</f>
        <v/>
      </c>
      <c r="N2983" s="13">
        <f>'دیده بان بازار'!N2986</f>
        <v/>
      </c>
      <c r="O2983" s="13">
        <f>'دیده بان بازار'!O2986</f>
        <v/>
      </c>
      <c r="P2983" s="13">
        <f>'دیده بان بازار'!P2986</f>
        <v/>
      </c>
      <c r="Q2983" s="13">
        <f>'دیده بان بازار'!Q2986</f>
        <v/>
      </c>
      <c r="R2983" s="13">
        <f>'دیده بان بازار'!R2986</f>
        <v/>
      </c>
      <c r="S2983" s="13">
        <f>'دیده بان بازار'!S2986</f>
        <v/>
      </c>
      <c r="T2983" s="13">
        <f>'دیده بان بازار'!T2986</f>
        <v/>
      </c>
      <c r="U2983" s="13">
        <f>'دیده بان بازار'!U2986</f>
        <v/>
      </c>
      <c r="V2983" s="13">
        <f>'دیده بان بازار'!V2986</f>
        <v/>
      </c>
      <c r="W2983" s="6">
        <f>'دیده بان بازار'!W2986</f>
        <v/>
      </c>
      <c r="X2983" s="11">
        <f>IFERROR(IF(OR(R2983&lt;=0,W2983&lt;=0,S2983&lt;=0,V2983&lt;=0),0,ROUND((S2983/R2983)/(V2983/W2983),2)),0)</f>
        <v/>
      </c>
      <c r="Y2983" s="11">
        <f>IFERROR(IF(OR(S2983&lt;=0,V2983&lt;=0),0,ROUND(S2983/V2983,2)),0)</f>
        <v/>
      </c>
      <c r="Z2983" s="11">
        <f>IFERROR(J2983-M2983,0)</f>
        <v/>
      </c>
      <c r="AA2983" s="11">
        <f>IFERROR(ROUND(MAX(0,MIN(100,((AB2983*0.2)+(AC2983*0.15)+(AD2983*0.15)+(AE2983*0.1)+(AF2983*0.1)+(AG2983*0.15)+(MIN(Y2983/3,1)*100*0.1)+(AI2983*0.05))*((AH2983/100)*0.25+0.75))),0),0)</f>
        <v/>
      </c>
      <c r="AB2983" s="11">
        <f>ROUND(MAX(0,MIN(100,((M2983+10)/20)*100)),0)</f>
        <v/>
      </c>
      <c r="AC2983" s="11">
        <f>IFERROR(IF(D2983&lt;=0,0,ROUND(COUNTIFS($D$4:$D$3359,"&lt;="&amp;D2983,$D$4:$D$3359,"&gt;0")/COUNTIF($D$4:$D$3359,"&gt;0")*100,0)),0)</f>
        <v/>
      </c>
      <c r="AD2983" s="11">
        <f>IF(E2983&lt;=0,0,ROUND(MAX(0,MIN(100,(LOG10(1+E2983/1000000000)/LOG10(101))*100)),0))</f>
        <v/>
      </c>
      <c r="AE2983" s="11">
        <f>IF(O2983=N2983,50,ROUND(MAX(0,MIN(100,((H2983-N2983)/(O2983-N2983))*100)),0))</f>
        <v/>
      </c>
      <c r="AF2983" s="11">
        <f>ROUND(MAX(0,MIN(100,50+((H2983-K2983)/K2983)*1000)),0)</f>
        <v/>
      </c>
      <c r="AG2983" s="11">
        <f>IFERROR(ROUND(MAX(0,MIN(100,50+25*LN(MAX(0.01,X2983)))),0),25)</f>
        <v/>
      </c>
      <c r="AH2983" s="11">
        <f>ROUND(IF(M2983&lt;=-30,0,IF(M2983&lt;=-20,20,IF(M2983&lt;=-10,50,100))),0)</f>
        <v/>
      </c>
      <c r="AI2983" s="11">
        <f>ROUND(MAX(0,MIN(100,50+(Z2983*10))),0)</f>
        <v/>
      </c>
      <c r="AJ2983" s="11">
        <f>IFERROR(IF(--AA2983&gt;=80,"خرید قوی",IF(--AA2983&gt;=70,"خرید مشروط",IF(--AA2983&gt;=60,"مراقبت",IF(--AA2983&gt;=45,"ضعیف","عدم ورود")))),"")</f>
        <v/>
      </c>
    </row>
    <row r="2984">
      <c r="A2984" s="15">
        <f>'دیده بان بازار'!A2987</f>
        <v/>
      </c>
      <c r="B2984" s="16">
        <f>'دیده بان بازار'!B2987</f>
        <v/>
      </c>
      <c r="C2984" s="16">
        <f>'دیده بان بازار'!C2987</f>
        <v/>
      </c>
      <c r="D2984" s="16">
        <f>'دیده بان بازار'!D2987</f>
        <v/>
      </c>
      <c r="E2984" s="17">
        <f>'دیده بان بازار'!E2987</f>
        <v/>
      </c>
      <c r="F2984" s="16">
        <f>'دیده بان بازار'!F2987</f>
        <v/>
      </c>
      <c r="G2984" s="16">
        <f>'دیده بان بازار'!G2987</f>
        <v/>
      </c>
      <c r="H2984" s="16">
        <f>'دیده بان بازار'!H2987</f>
        <v/>
      </c>
      <c r="I2984" s="16">
        <f>'دیده بان بازار'!I2987</f>
        <v/>
      </c>
      <c r="J2984" s="16">
        <f>'دیده بان بازار'!J2987</f>
        <v/>
      </c>
      <c r="K2984" s="16">
        <f>'دیده بان بازار'!K2987</f>
        <v/>
      </c>
      <c r="L2984" s="16">
        <f>'دیده بان بازار'!L2987</f>
        <v/>
      </c>
      <c r="M2984" s="16">
        <f>'دیده بان بازار'!M2987</f>
        <v/>
      </c>
      <c r="N2984" s="16">
        <f>'دیده بان بازار'!N2987</f>
        <v/>
      </c>
      <c r="O2984" s="16">
        <f>'دیده بان بازار'!O2987</f>
        <v/>
      </c>
      <c r="P2984" s="16">
        <f>'دیده بان بازار'!P2987</f>
        <v/>
      </c>
      <c r="Q2984" s="16">
        <f>'دیده بان بازار'!Q2987</f>
        <v/>
      </c>
      <c r="R2984" s="16">
        <f>'دیده بان بازار'!R2987</f>
        <v/>
      </c>
      <c r="S2984" s="16">
        <f>'دیده بان بازار'!S2987</f>
        <v/>
      </c>
      <c r="T2984" s="16">
        <f>'دیده بان بازار'!T2987</f>
        <v/>
      </c>
      <c r="U2984" s="16">
        <f>'دیده بان بازار'!U2987</f>
        <v/>
      </c>
      <c r="V2984" s="16">
        <f>'دیده بان بازار'!V2987</f>
        <v/>
      </c>
      <c r="W2984" s="7">
        <f>'دیده بان بازار'!W2987</f>
        <v/>
      </c>
      <c r="X2984" s="11">
        <f>IFERROR(IF(OR(R2984&lt;=0,W2984&lt;=0,S2984&lt;=0,V2984&lt;=0),0,ROUND((S2984/R2984)/(V2984/W2984),2)),0)</f>
        <v/>
      </c>
      <c r="Y2984" s="11">
        <f>IFERROR(IF(OR(S2984&lt;=0,V2984&lt;=0),0,ROUND(S2984/V2984,2)),0)</f>
        <v/>
      </c>
      <c r="Z2984" s="11">
        <f>IFERROR(J2984-M2984,0)</f>
        <v/>
      </c>
      <c r="AA2984" s="11">
        <f>IFERROR(ROUND(MAX(0,MIN(100,((AB2984*0.2)+(AC2984*0.15)+(AD2984*0.15)+(AE2984*0.1)+(AF2984*0.1)+(AG2984*0.15)+(MIN(Y2984/3,1)*100*0.1)+(AI2984*0.05))*((AH2984/100)*0.25+0.75))),0),0)</f>
        <v/>
      </c>
      <c r="AB2984" s="11">
        <f>ROUND(MAX(0,MIN(100,((M2984+10)/20)*100)),0)</f>
        <v/>
      </c>
      <c r="AC2984" s="11">
        <f>IFERROR(IF(D2984&lt;=0,0,ROUND(COUNTIFS($D$4:$D$3359,"&lt;="&amp;D2984,$D$4:$D$3359,"&gt;0")/COUNTIF($D$4:$D$3359,"&gt;0")*100,0)),0)</f>
        <v/>
      </c>
      <c r="AD2984" s="11">
        <f>IF(E2984&lt;=0,0,ROUND(MAX(0,MIN(100,(LOG10(1+E2984/1000000000)/LOG10(101))*100)),0))</f>
        <v/>
      </c>
      <c r="AE2984" s="11">
        <f>IF(O2984=N2984,50,ROUND(MAX(0,MIN(100,((H2984-N2984)/(O2984-N2984))*100)),0))</f>
        <v/>
      </c>
      <c r="AF2984" s="11">
        <f>ROUND(MAX(0,MIN(100,50+((H2984-K2984)/K2984)*1000)),0)</f>
        <v/>
      </c>
      <c r="AG2984" s="11">
        <f>IFERROR(ROUND(MAX(0,MIN(100,50+25*LN(MAX(0.01,X2984)))),0),25)</f>
        <v/>
      </c>
      <c r="AH2984" s="11">
        <f>ROUND(IF(M2984&lt;=-30,0,IF(M2984&lt;=-20,20,IF(M2984&lt;=-10,50,100))),0)</f>
        <v/>
      </c>
      <c r="AI2984" s="11">
        <f>ROUND(MAX(0,MIN(100,50+(Z2984*10))),0)</f>
        <v/>
      </c>
      <c r="AJ2984" s="11">
        <f>IFERROR(IF(--AA2984&gt;=80,"خرید قوی",IF(--AA2984&gt;=70,"خرید مشروط",IF(--AA2984&gt;=60,"مراقبت",IF(--AA2984&gt;=45,"ضعیف","عدم ورود")))),"")</f>
        <v/>
      </c>
    </row>
    <row r="2985">
      <c r="A2985" s="12">
        <f>'دیده بان بازار'!A2988</f>
        <v/>
      </c>
      <c r="B2985" s="13">
        <f>'دیده بان بازار'!B2988</f>
        <v/>
      </c>
      <c r="C2985" s="13">
        <f>'دیده بان بازار'!C2988</f>
        <v/>
      </c>
      <c r="D2985" s="13">
        <f>'دیده بان بازار'!D2988</f>
        <v/>
      </c>
      <c r="E2985" s="14">
        <f>'دیده بان بازار'!E2988</f>
        <v/>
      </c>
      <c r="F2985" s="13">
        <f>'دیده بان بازار'!F2988</f>
        <v/>
      </c>
      <c r="G2985" s="13">
        <f>'دیده بان بازار'!G2988</f>
        <v/>
      </c>
      <c r="H2985" s="13">
        <f>'دیده بان بازار'!H2988</f>
        <v/>
      </c>
      <c r="I2985" s="13">
        <f>'دیده بان بازار'!I2988</f>
        <v/>
      </c>
      <c r="J2985" s="13">
        <f>'دیده بان بازار'!J2988</f>
        <v/>
      </c>
      <c r="K2985" s="13">
        <f>'دیده بان بازار'!K2988</f>
        <v/>
      </c>
      <c r="L2985" s="13">
        <f>'دیده بان بازار'!L2988</f>
        <v/>
      </c>
      <c r="M2985" s="13">
        <f>'دیده بان بازار'!M2988</f>
        <v/>
      </c>
      <c r="N2985" s="13">
        <f>'دیده بان بازار'!N2988</f>
        <v/>
      </c>
      <c r="O2985" s="13">
        <f>'دیده بان بازار'!O2988</f>
        <v/>
      </c>
      <c r="P2985" s="13">
        <f>'دیده بان بازار'!P2988</f>
        <v/>
      </c>
      <c r="Q2985" s="13">
        <f>'دیده بان بازار'!Q2988</f>
        <v/>
      </c>
      <c r="R2985" s="13">
        <f>'دیده بان بازار'!R2988</f>
        <v/>
      </c>
      <c r="S2985" s="13">
        <f>'دیده بان بازار'!S2988</f>
        <v/>
      </c>
      <c r="T2985" s="13">
        <f>'دیده بان بازار'!T2988</f>
        <v/>
      </c>
      <c r="U2985" s="13">
        <f>'دیده بان بازار'!U2988</f>
        <v/>
      </c>
      <c r="V2985" s="13">
        <f>'دیده بان بازار'!V2988</f>
        <v/>
      </c>
      <c r="W2985" s="6">
        <f>'دیده بان بازار'!W2988</f>
        <v/>
      </c>
      <c r="X2985" s="11">
        <f>IFERROR(IF(OR(R2985&lt;=0,W2985&lt;=0,S2985&lt;=0,V2985&lt;=0),0,ROUND((S2985/R2985)/(V2985/W2985),2)),0)</f>
        <v/>
      </c>
      <c r="Y2985" s="11">
        <f>IFERROR(IF(OR(S2985&lt;=0,V2985&lt;=0),0,ROUND(S2985/V2985,2)),0)</f>
        <v/>
      </c>
      <c r="Z2985" s="11">
        <f>IFERROR(J2985-M2985,0)</f>
        <v/>
      </c>
      <c r="AA2985" s="11">
        <f>IFERROR(ROUND(MAX(0,MIN(100,((AB2985*0.2)+(AC2985*0.15)+(AD2985*0.15)+(AE2985*0.1)+(AF2985*0.1)+(AG2985*0.15)+(MIN(Y2985/3,1)*100*0.1)+(AI2985*0.05))*((AH2985/100)*0.25+0.75))),0),0)</f>
        <v/>
      </c>
      <c r="AB2985" s="11">
        <f>ROUND(MAX(0,MIN(100,((M2985+10)/20)*100)),0)</f>
        <v/>
      </c>
      <c r="AC2985" s="11">
        <f>IFERROR(IF(D2985&lt;=0,0,ROUND(COUNTIFS($D$4:$D$3359,"&lt;="&amp;D2985,$D$4:$D$3359,"&gt;0")/COUNTIF($D$4:$D$3359,"&gt;0")*100,0)),0)</f>
        <v/>
      </c>
      <c r="AD2985" s="11">
        <f>IF(E2985&lt;=0,0,ROUND(MAX(0,MIN(100,(LOG10(1+E2985/1000000000)/LOG10(101))*100)),0))</f>
        <v/>
      </c>
      <c r="AE2985" s="11">
        <f>IF(O2985=N2985,50,ROUND(MAX(0,MIN(100,((H2985-N2985)/(O2985-N2985))*100)),0))</f>
        <v/>
      </c>
      <c r="AF2985" s="11">
        <f>ROUND(MAX(0,MIN(100,50+((H2985-K2985)/K2985)*1000)),0)</f>
        <v/>
      </c>
      <c r="AG2985" s="11">
        <f>IFERROR(ROUND(MAX(0,MIN(100,50+25*LN(MAX(0.01,X2985)))),0),25)</f>
        <v/>
      </c>
      <c r="AH2985" s="11">
        <f>ROUND(IF(M2985&lt;=-30,0,IF(M2985&lt;=-20,20,IF(M2985&lt;=-10,50,100))),0)</f>
        <v/>
      </c>
      <c r="AI2985" s="11">
        <f>ROUND(MAX(0,MIN(100,50+(Z2985*10))),0)</f>
        <v/>
      </c>
      <c r="AJ2985" s="11">
        <f>IFERROR(IF(--AA2985&gt;=80,"خرید قوی",IF(--AA2985&gt;=70,"خرید مشروط",IF(--AA2985&gt;=60,"مراقبت",IF(--AA2985&gt;=45,"ضعیف","عدم ورود")))),"")</f>
        <v/>
      </c>
    </row>
    <row r="2986">
      <c r="A2986" s="15">
        <f>'دیده بان بازار'!A2989</f>
        <v/>
      </c>
      <c r="B2986" s="16">
        <f>'دیده بان بازار'!B2989</f>
        <v/>
      </c>
      <c r="C2986" s="16">
        <f>'دیده بان بازار'!C2989</f>
        <v/>
      </c>
      <c r="D2986" s="16">
        <f>'دیده بان بازار'!D2989</f>
        <v/>
      </c>
      <c r="E2986" s="17">
        <f>'دیده بان بازار'!E2989</f>
        <v/>
      </c>
      <c r="F2986" s="16">
        <f>'دیده بان بازار'!F2989</f>
        <v/>
      </c>
      <c r="G2986" s="16">
        <f>'دیده بان بازار'!G2989</f>
        <v/>
      </c>
      <c r="H2986" s="16">
        <f>'دیده بان بازار'!H2989</f>
        <v/>
      </c>
      <c r="I2986" s="16">
        <f>'دیده بان بازار'!I2989</f>
        <v/>
      </c>
      <c r="J2986" s="16">
        <f>'دیده بان بازار'!J2989</f>
        <v/>
      </c>
      <c r="K2986" s="16">
        <f>'دیده بان بازار'!K2989</f>
        <v/>
      </c>
      <c r="L2986" s="16">
        <f>'دیده بان بازار'!L2989</f>
        <v/>
      </c>
      <c r="M2986" s="16">
        <f>'دیده بان بازار'!M2989</f>
        <v/>
      </c>
      <c r="N2986" s="16">
        <f>'دیده بان بازار'!N2989</f>
        <v/>
      </c>
      <c r="O2986" s="16">
        <f>'دیده بان بازار'!O2989</f>
        <v/>
      </c>
      <c r="P2986" s="16">
        <f>'دیده بان بازار'!P2989</f>
        <v/>
      </c>
      <c r="Q2986" s="16">
        <f>'دیده بان بازار'!Q2989</f>
        <v/>
      </c>
      <c r="R2986" s="16">
        <f>'دیده بان بازار'!R2989</f>
        <v/>
      </c>
      <c r="S2986" s="16">
        <f>'دیده بان بازار'!S2989</f>
        <v/>
      </c>
      <c r="T2986" s="16">
        <f>'دیده بان بازار'!T2989</f>
        <v/>
      </c>
      <c r="U2986" s="16">
        <f>'دیده بان بازار'!U2989</f>
        <v/>
      </c>
      <c r="V2986" s="16">
        <f>'دیده بان بازار'!V2989</f>
        <v/>
      </c>
      <c r="W2986" s="7">
        <f>'دیده بان بازار'!W2989</f>
        <v/>
      </c>
      <c r="X2986" s="11">
        <f>IFERROR(IF(OR(R2986&lt;=0,W2986&lt;=0,S2986&lt;=0,V2986&lt;=0),0,ROUND((S2986/R2986)/(V2986/W2986),2)),0)</f>
        <v/>
      </c>
      <c r="Y2986" s="11">
        <f>IFERROR(IF(OR(S2986&lt;=0,V2986&lt;=0),0,ROUND(S2986/V2986,2)),0)</f>
        <v/>
      </c>
      <c r="Z2986" s="11">
        <f>IFERROR(J2986-M2986,0)</f>
        <v/>
      </c>
      <c r="AA2986" s="11">
        <f>IFERROR(ROUND(MAX(0,MIN(100,((AB2986*0.2)+(AC2986*0.15)+(AD2986*0.15)+(AE2986*0.1)+(AF2986*0.1)+(AG2986*0.15)+(MIN(Y2986/3,1)*100*0.1)+(AI2986*0.05))*((AH2986/100)*0.25+0.75))),0),0)</f>
        <v/>
      </c>
      <c r="AB2986" s="11">
        <f>ROUND(MAX(0,MIN(100,((M2986+10)/20)*100)),0)</f>
        <v/>
      </c>
      <c r="AC2986" s="11">
        <f>IFERROR(IF(D2986&lt;=0,0,ROUND(COUNTIFS($D$4:$D$3359,"&lt;="&amp;D2986,$D$4:$D$3359,"&gt;0")/COUNTIF($D$4:$D$3359,"&gt;0")*100,0)),0)</f>
        <v/>
      </c>
      <c r="AD2986" s="11">
        <f>IF(E2986&lt;=0,0,ROUND(MAX(0,MIN(100,(LOG10(1+E2986/1000000000)/LOG10(101))*100)),0))</f>
        <v/>
      </c>
      <c r="AE2986" s="11">
        <f>IF(O2986=N2986,50,ROUND(MAX(0,MIN(100,((H2986-N2986)/(O2986-N2986))*100)),0))</f>
        <v/>
      </c>
      <c r="AF2986" s="11">
        <f>ROUND(MAX(0,MIN(100,50+((H2986-K2986)/K2986)*1000)),0)</f>
        <v/>
      </c>
      <c r="AG2986" s="11">
        <f>IFERROR(ROUND(MAX(0,MIN(100,50+25*LN(MAX(0.01,X2986)))),0),25)</f>
        <v/>
      </c>
      <c r="AH2986" s="11">
        <f>ROUND(IF(M2986&lt;=-30,0,IF(M2986&lt;=-20,20,IF(M2986&lt;=-10,50,100))),0)</f>
        <v/>
      </c>
      <c r="AI2986" s="11">
        <f>ROUND(MAX(0,MIN(100,50+(Z2986*10))),0)</f>
        <v/>
      </c>
      <c r="AJ2986" s="11">
        <f>IFERROR(IF(--AA2986&gt;=80,"خرید قوی",IF(--AA2986&gt;=70,"خرید مشروط",IF(--AA2986&gt;=60,"مراقبت",IF(--AA2986&gt;=45,"ضعیف","عدم ورود")))),"")</f>
        <v/>
      </c>
    </row>
    <row r="2987">
      <c r="A2987" s="15">
        <f>'دیده بان بازار'!A2990</f>
        <v/>
      </c>
      <c r="B2987" s="16">
        <f>'دیده بان بازار'!B2990</f>
        <v/>
      </c>
      <c r="C2987" s="16">
        <f>'دیده بان بازار'!C2990</f>
        <v/>
      </c>
      <c r="D2987" s="16">
        <f>'دیده بان بازار'!D2990</f>
        <v/>
      </c>
      <c r="E2987" s="17">
        <f>'دیده بان بازار'!E2990</f>
        <v/>
      </c>
      <c r="F2987" s="16">
        <f>'دیده بان بازار'!F2990</f>
        <v/>
      </c>
      <c r="G2987" s="16">
        <f>'دیده بان بازار'!G2990</f>
        <v/>
      </c>
      <c r="H2987" s="16">
        <f>'دیده بان بازار'!H2990</f>
        <v/>
      </c>
      <c r="I2987" s="16">
        <f>'دیده بان بازار'!I2990</f>
        <v/>
      </c>
      <c r="J2987" s="16">
        <f>'دیده بان بازار'!J2990</f>
        <v/>
      </c>
      <c r="K2987" s="16">
        <f>'دیده بان بازار'!K2990</f>
        <v/>
      </c>
      <c r="L2987" s="16">
        <f>'دیده بان بازار'!L2990</f>
        <v/>
      </c>
      <c r="M2987" s="16">
        <f>'دیده بان بازار'!M2990</f>
        <v/>
      </c>
      <c r="N2987" s="16">
        <f>'دیده بان بازار'!N2990</f>
        <v/>
      </c>
      <c r="O2987" s="16">
        <f>'دیده بان بازار'!O2990</f>
        <v/>
      </c>
      <c r="P2987" s="16">
        <f>'دیده بان بازار'!P2990</f>
        <v/>
      </c>
      <c r="Q2987" s="16">
        <f>'دیده بان بازار'!Q2990</f>
        <v/>
      </c>
      <c r="R2987" s="16">
        <f>'دیده بان بازار'!R2990</f>
        <v/>
      </c>
      <c r="S2987" s="16">
        <f>'دیده بان بازار'!S2990</f>
        <v/>
      </c>
      <c r="T2987" s="16">
        <f>'دیده بان بازار'!T2990</f>
        <v/>
      </c>
      <c r="U2987" s="16">
        <f>'دیده بان بازار'!U2990</f>
        <v/>
      </c>
      <c r="V2987" s="16">
        <f>'دیده بان بازار'!V2990</f>
        <v/>
      </c>
      <c r="W2987" s="7">
        <f>'دیده بان بازار'!W2990</f>
        <v/>
      </c>
      <c r="X2987" s="11">
        <f>IFERROR(IF(OR(R2987&lt;=0,W2987&lt;=0,S2987&lt;=0,V2987&lt;=0),0,ROUND((S2987/R2987)/(V2987/W2987),2)),0)</f>
        <v/>
      </c>
      <c r="Y2987" s="11">
        <f>IFERROR(IF(OR(S2987&lt;=0,V2987&lt;=0),0,ROUND(S2987/V2987,2)),0)</f>
        <v/>
      </c>
      <c r="Z2987" s="11">
        <f>IFERROR(J2987-M2987,0)</f>
        <v/>
      </c>
      <c r="AA2987" s="11">
        <f>IFERROR(ROUND(MAX(0,MIN(100,((AB2987*0.2)+(AC2987*0.15)+(AD2987*0.15)+(AE2987*0.1)+(AF2987*0.1)+(AG2987*0.15)+(MIN(Y2987/3,1)*100*0.1)+(AI2987*0.05))*((AH2987/100)*0.25+0.75))),0),0)</f>
        <v/>
      </c>
      <c r="AB2987" s="11">
        <f>ROUND(MAX(0,MIN(100,((M2987+10)/20)*100)),0)</f>
        <v/>
      </c>
      <c r="AC2987" s="11">
        <f>IFERROR(IF(D2987&lt;=0,0,ROUND(COUNTIFS($D$4:$D$3359,"&lt;="&amp;D2987,$D$4:$D$3359,"&gt;0")/COUNTIF($D$4:$D$3359,"&gt;0")*100,0)),0)</f>
        <v/>
      </c>
      <c r="AD2987" s="11">
        <f>IF(E2987&lt;=0,0,ROUND(MAX(0,MIN(100,(LOG10(1+E2987/1000000000)/LOG10(101))*100)),0))</f>
        <v/>
      </c>
      <c r="AE2987" s="11">
        <f>IF(O2987=N2987,50,ROUND(MAX(0,MIN(100,((H2987-N2987)/(O2987-N2987))*100)),0))</f>
        <v/>
      </c>
      <c r="AF2987" s="11">
        <f>ROUND(MAX(0,MIN(100,50+((H2987-K2987)/K2987)*1000)),0)</f>
        <v/>
      </c>
      <c r="AG2987" s="11">
        <f>IFERROR(ROUND(MAX(0,MIN(100,50+25*LN(MAX(0.01,X2987)))),0),25)</f>
        <v/>
      </c>
      <c r="AH2987" s="11">
        <f>ROUND(IF(M2987&lt;=-30,0,IF(M2987&lt;=-20,20,IF(M2987&lt;=-10,50,100))),0)</f>
        <v/>
      </c>
      <c r="AI2987" s="11">
        <f>ROUND(MAX(0,MIN(100,50+(Z2987*10))),0)</f>
        <v/>
      </c>
      <c r="AJ2987" s="11">
        <f>IFERROR(IF(--AA2987&gt;=80,"خرید قوی",IF(--AA2987&gt;=70,"خرید مشروط",IF(--AA2987&gt;=60,"مراقبت",IF(--AA2987&gt;=45,"ضعیف","عدم ورود")))),"")</f>
        <v/>
      </c>
    </row>
    <row r="2988">
      <c r="A2988" s="12">
        <f>'دیده بان بازار'!A2991</f>
        <v/>
      </c>
      <c r="B2988" s="13">
        <f>'دیده بان بازار'!B2991</f>
        <v/>
      </c>
      <c r="C2988" s="13">
        <f>'دیده بان بازار'!C2991</f>
        <v/>
      </c>
      <c r="D2988" s="13">
        <f>'دیده بان بازار'!D2991</f>
        <v/>
      </c>
      <c r="E2988" s="14">
        <f>'دیده بان بازار'!E2991</f>
        <v/>
      </c>
      <c r="F2988" s="13">
        <f>'دیده بان بازار'!F2991</f>
        <v/>
      </c>
      <c r="G2988" s="13">
        <f>'دیده بان بازار'!G2991</f>
        <v/>
      </c>
      <c r="H2988" s="13">
        <f>'دیده بان بازار'!H2991</f>
        <v/>
      </c>
      <c r="I2988" s="13">
        <f>'دیده بان بازار'!I2991</f>
        <v/>
      </c>
      <c r="J2988" s="13">
        <f>'دیده بان بازار'!J2991</f>
        <v/>
      </c>
      <c r="K2988" s="13">
        <f>'دیده بان بازار'!K2991</f>
        <v/>
      </c>
      <c r="L2988" s="13">
        <f>'دیده بان بازار'!L2991</f>
        <v/>
      </c>
      <c r="M2988" s="13">
        <f>'دیده بان بازار'!M2991</f>
        <v/>
      </c>
      <c r="N2988" s="13">
        <f>'دیده بان بازار'!N2991</f>
        <v/>
      </c>
      <c r="O2988" s="13">
        <f>'دیده بان بازار'!O2991</f>
        <v/>
      </c>
      <c r="P2988" s="13">
        <f>'دیده بان بازار'!P2991</f>
        <v/>
      </c>
      <c r="Q2988" s="13">
        <f>'دیده بان بازار'!Q2991</f>
        <v/>
      </c>
      <c r="R2988" s="13">
        <f>'دیده بان بازار'!R2991</f>
        <v/>
      </c>
      <c r="S2988" s="13">
        <f>'دیده بان بازار'!S2991</f>
        <v/>
      </c>
      <c r="T2988" s="13">
        <f>'دیده بان بازار'!T2991</f>
        <v/>
      </c>
      <c r="U2988" s="13">
        <f>'دیده بان بازار'!U2991</f>
        <v/>
      </c>
      <c r="V2988" s="13">
        <f>'دیده بان بازار'!V2991</f>
        <v/>
      </c>
      <c r="W2988" s="6">
        <f>'دیده بان بازار'!W2991</f>
        <v/>
      </c>
      <c r="X2988" s="11">
        <f>IFERROR(IF(OR(R2988&lt;=0,W2988&lt;=0,S2988&lt;=0,V2988&lt;=0),0,ROUND((S2988/R2988)/(V2988/W2988),2)),0)</f>
        <v/>
      </c>
      <c r="Y2988" s="11">
        <f>IFERROR(IF(OR(S2988&lt;=0,V2988&lt;=0),0,ROUND(S2988/V2988,2)),0)</f>
        <v/>
      </c>
      <c r="Z2988" s="11">
        <f>IFERROR(J2988-M2988,0)</f>
        <v/>
      </c>
      <c r="AA2988" s="11">
        <f>IFERROR(ROUND(MAX(0,MIN(100,((AB2988*0.2)+(AC2988*0.15)+(AD2988*0.15)+(AE2988*0.1)+(AF2988*0.1)+(AG2988*0.15)+(MIN(Y2988/3,1)*100*0.1)+(AI2988*0.05))*((AH2988/100)*0.25+0.75))),0),0)</f>
        <v/>
      </c>
      <c r="AB2988" s="11">
        <f>ROUND(MAX(0,MIN(100,((M2988+10)/20)*100)),0)</f>
        <v/>
      </c>
      <c r="AC2988" s="11">
        <f>IFERROR(IF(D2988&lt;=0,0,ROUND(COUNTIFS($D$4:$D$3359,"&lt;="&amp;D2988,$D$4:$D$3359,"&gt;0")/COUNTIF($D$4:$D$3359,"&gt;0")*100,0)),0)</f>
        <v/>
      </c>
      <c r="AD2988" s="11">
        <f>IF(E2988&lt;=0,0,ROUND(MAX(0,MIN(100,(LOG10(1+E2988/1000000000)/LOG10(101))*100)),0))</f>
        <v/>
      </c>
      <c r="AE2988" s="11">
        <f>IF(O2988=N2988,50,ROUND(MAX(0,MIN(100,((H2988-N2988)/(O2988-N2988))*100)),0))</f>
        <v/>
      </c>
      <c r="AF2988" s="11">
        <f>ROUND(MAX(0,MIN(100,50+((H2988-K2988)/K2988)*1000)),0)</f>
        <v/>
      </c>
      <c r="AG2988" s="11">
        <f>IFERROR(ROUND(MAX(0,MIN(100,50+25*LN(MAX(0.01,X2988)))),0),25)</f>
        <v/>
      </c>
      <c r="AH2988" s="11">
        <f>ROUND(IF(M2988&lt;=-30,0,IF(M2988&lt;=-20,20,IF(M2988&lt;=-10,50,100))),0)</f>
        <v/>
      </c>
      <c r="AI2988" s="11">
        <f>ROUND(MAX(0,MIN(100,50+(Z2988*10))),0)</f>
        <v/>
      </c>
      <c r="AJ2988" s="11">
        <f>IFERROR(IF(--AA2988&gt;=80,"خرید قوی",IF(--AA2988&gt;=70,"خرید مشروط",IF(--AA2988&gt;=60,"مراقبت",IF(--AA2988&gt;=45,"ضعیف","عدم ورود")))),"")</f>
        <v/>
      </c>
    </row>
    <row r="2989">
      <c r="A2989" s="15">
        <f>'دیده بان بازار'!A2992</f>
        <v/>
      </c>
      <c r="B2989" s="16">
        <f>'دیده بان بازار'!B2992</f>
        <v/>
      </c>
      <c r="C2989" s="16">
        <f>'دیده بان بازار'!C2992</f>
        <v/>
      </c>
      <c r="D2989" s="16">
        <f>'دیده بان بازار'!D2992</f>
        <v/>
      </c>
      <c r="E2989" s="17">
        <f>'دیده بان بازار'!E2992</f>
        <v/>
      </c>
      <c r="F2989" s="16">
        <f>'دیده بان بازار'!F2992</f>
        <v/>
      </c>
      <c r="G2989" s="16">
        <f>'دیده بان بازار'!G2992</f>
        <v/>
      </c>
      <c r="H2989" s="16">
        <f>'دیده بان بازار'!H2992</f>
        <v/>
      </c>
      <c r="I2989" s="16">
        <f>'دیده بان بازار'!I2992</f>
        <v/>
      </c>
      <c r="J2989" s="16">
        <f>'دیده بان بازار'!J2992</f>
        <v/>
      </c>
      <c r="K2989" s="16">
        <f>'دیده بان بازار'!K2992</f>
        <v/>
      </c>
      <c r="L2989" s="16">
        <f>'دیده بان بازار'!L2992</f>
        <v/>
      </c>
      <c r="M2989" s="16">
        <f>'دیده بان بازار'!M2992</f>
        <v/>
      </c>
      <c r="N2989" s="16">
        <f>'دیده بان بازار'!N2992</f>
        <v/>
      </c>
      <c r="O2989" s="16">
        <f>'دیده بان بازار'!O2992</f>
        <v/>
      </c>
      <c r="P2989" s="16">
        <f>'دیده بان بازار'!P2992</f>
        <v/>
      </c>
      <c r="Q2989" s="16">
        <f>'دیده بان بازار'!Q2992</f>
        <v/>
      </c>
      <c r="R2989" s="16">
        <f>'دیده بان بازار'!R2992</f>
        <v/>
      </c>
      <c r="S2989" s="16">
        <f>'دیده بان بازار'!S2992</f>
        <v/>
      </c>
      <c r="T2989" s="16">
        <f>'دیده بان بازار'!T2992</f>
        <v/>
      </c>
      <c r="U2989" s="16">
        <f>'دیده بان بازار'!U2992</f>
        <v/>
      </c>
      <c r="V2989" s="16">
        <f>'دیده بان بازار'!V2992</f>
        <v/>
      </c>
      <c r="W2989" s="7">
        <f>'دیده بان بازار'!W2992</f>
        <v/>
      </c>
      <c r="X2989" s="11">
        <f>IFERROR(IF(OR(R2989&lt;=0,W2989&lt;=0,S2989&lt;=0,V2989&lt;=0),0,ROUND((S2989/R2989)/(V2989/W2989),2)),0)</f>
        <v/>
      </c>
      <c r="Y2989" s="11">
        <f>IFERROR(IF(OR(S2989&lt;=0,V2989&lt;=0),0,ROUND(S2989/V2989,2)),0)</f>
        <v/>
      </c>
      <c r="Z2989" s="11">
        <f>IFERROR(J2989-M2989,0)</f>
        <v/>
      </c>
      <c r="AA2989" s="11">
        <f>IFERROR(ROUND(MAX(0,MIN(100,((AB2989*0.2)+(AC2989*0.15)+(AD2989*0.15)+(AE2989*0.1)+(AF2989*0.1)+(AG2989*0.15)+(MIN(Y2989/3,1)*100*0.1)+(AI2989*0.05))*((AH2989/100)*0.25+0.75))),0),0)</f>
        <v/>
      </c>
      <c r="AB2989" s="11">
        <f>ROUND(MAX(0,MIN(100,((M2989+10)/20)*100)),0)</f>
        <v/>
      </c>
      <c r="AC2989" s="11">
        <f>IFERROR(IF(D2989&lt;=0,0,ROUND(COUNTIFS($D$4:$D$3359,"&lt;="&amp;D2989,$D$4:$D$3359,"&gt;0")/COUNTIF($D$4:$D$3359,"&gt;0")*100,0)),0)</f>
        <v/>
      </c>
      <c r="AD2989" s="11">
        <f>IF(E2989&lt;=0,0,ROUND(MAX(0,MIN(100,(LOG10(1+E2989/1000000000)/LOG10(101))*100)),0))</f>
        <v/>
      </c>
      <c r="AE2989" s="11">
        <f>IF(O2989=N2989,50,ROUND(MAX(0,MIN(100,((H2989-N2989)/(O2989-N2989))*100)),0))</f>
        <v/>
      </c>
      <c r="AF2989" s="11">
        <f>ROUND(MAX(0,MIN(100,50+((H2989-K2989)/K2989)*1000)),0)</f>
        <v/>
      </c>
      <c r="AG2989" s="11">
        <f>IFERROR(ROUND(MAX(0,MIN(100,50+25*LN(MAX(0.01,X2989)))),0),25)</f>
        <v/>
      </c>
      <c r="AH2989" s="11">
        <f>ROUND(IF(M2989&lt;=-30,0,IF(M2989&lt;=-20,20,IF(M2989&lt;=-10,50,100))),0)</f>
        <v/>
      </c>
      <c r="AI2989" s="11">
        <f>ROUND(MAX(0,MIN(100,50+(Z2989*10))),0)</f>
        <v/>
      </c>
      <c r="AJ2989" s="11">
        <f>IFERROR(IF(--AA2989&gt;=80,"خرید قوی",IF(--AA2989&gt;=70,"خرید مشروط",IF(--AA2989&gt;=60,"مراقبت",IF(--AA2989&gt;=45,"ضعیف","عدم ورود")))),"")</f>
        <v/>
      </c>
    </row>
    <row r="2990">
      <c r="A2990" s="12">
        <f>'دیده بان بازار'!A2993</f>
        <v/>
      </c>
      <c r="B2990" s="13">
        <f>'دیده بان بازار'!B2993</f>
        <v/>
      </c>
      <c r="C2990" s="13">
        <f>'دیده بان بازار'!C2993</f>
        <v/>
      </c>
      <c r="D2990" s="13">
        <f>'دیده بان بازار'!D2993</f>
        <v/>
      </c>
      <c r="E2990" s="14">
        <f>'دیده بان بازار'!E2993</f>
        <v/>
      </c>
      <c r="F2990" s="13">
        <f>'دیده بان بازار'!F2993</f>
        <v/>
      </c>
      <c r="G2990" s="13">
        <f>'دیده بان بازار'!G2993</f>
        <v/>
      </c>
      <c r="H2990" s="13">
        <f>'دیده بان بازار'!H2993</f>
        <v/>
      </c>
      <c r="I2990" s="13">
        <f>'دیده بان بازار'!I2993</f>
        <v/>
      </c>
      <c r="J2990" s="13">
        <f>'دیده بان بازار'!J2993</f>
        <v/>
      </c>
      <c r="K2990" s="13">
        <f>'دیده بان بازار'!K2993</f>
        <v/>
      </c>
      <c r="L2990" s="13">
        <f>'دیده بان بازار'!L2993</f>
        <v/>
      </c>
      <c r="M2990" s="13">
        <f>'دیده بان بازار'!M2993</f>
        <v/>
      </c>
      <c r="N2990" s="13">
        <f>'دیده بان بازار'!N2993</f>
        <v/>
      </c>
      <c r="O2990" s="13">
        <f>'دیده بان بازار'!O2993</f>
        <v/>
      </c>
      <c r="P2990" s="13">
        <f>'دیده بان بازار'!P2993</f>
        <v/>
      </c>
      <c r="Q2990" s="13">
        <f>'دیده بان بازار'!Q2993</f>
        <v/>
      </c>
      <c r="R2990" s="13">
        <f>'دیده بان بازار'!R2993</f>
        <v/>
      </c>
      <c r="S2990" s="13">
        <f>'دیده بان بازار'!S2993</f>
        <v/>
      </c>
      <c r="T2990" s="13">
        <f>'دیده بان بازار'!T2993</f>
        <v/>
      </c>
      <c r="U2990" s="13">
        <f>'دیده بان بازار'!U2993</f>
        <v/>
      </c>
      <c r="V2990" s="13">
        <f>'دیده بان بازار'!V2993</f>
        <v/>
      </c>
      <c r="W2990" s="6">
        <f>'دیده بان بازار'!W2993</f>
        <v/>
      </c>
      <c r="X2990" s="11">
        <f>IFERROR(IF(OR(R2990&lt;=0,W2990&lt;=0,S2990&lt;=0,V2990&lt;=0),0,ROUND((S2990/R2990)/(V2990/W2990),2)),0)</f>
        <v/>
      </c>
      <c r="Y2990" s="11">
        <f>IFERROR(IF(OR(S2990&lt;=0,V2990&lt;=0),0,ROUND(S2990/V2990,2)),0)</f>
        <v/>
      </c>
      <c r="Z2990" s="11">
        <f>IFERROR(J2990-M2990,0)</f>
        <v/>
      </c>
      <c r="AA2990" s="11">
        <f>IFERROR(ROUND(MAX(0,MIN(100,((AB2990*0.2)+(AC2990*0.15)+(AD2990*0.15)+(AE2990*0.1)+(AF2990*0.1)+(AG2990*0.15)+(MIN(Y2990/3,1)*100*0.1)+(AI2990*0.05))*((AH2990/100)*0.25+0.75))),0),0)</f>
        <v/>
      </c>
      <c r="AB2990" s="11">
        <f>ROUND(MAX(0,MIN(100,((M2990+10)/20)*100)),0)</f>
        <v/>
      </c>
      <c r="AC2990" s="11">
        <f>IFERROR(IF(D2990&lt;=0,0,ROUND(COUNTIFS($D$4:$D$3359,"&lt;="&amp;D2990,$D$4:$D$3359,"&gt;0")/COUNTIF($D$4:$D$3359,"&gt;0")*100,0)),0)</f>
        <v/>
      </c>
      <c r="AD2990" s="11">
        <f>IF(E2990&lt;=0,0,ROUND(MAX(0,MIN(100,(LOG10(1+E2990/1000000000)/LOG10(101))*100)),0))</f>
        <v/>
      </c>
      <c r="AE2990" s="11">
        <f>IF(O2990=N2990,50,ROUND(MAX(0,MIN(100,((H2990-N2990)/(O2990-N2990))*100)),0))</f>
        <v/>
      </c>
      <c r="AF2990" s="11">
        <f>ROUND(MAX(0,MIN(100,50+((H2990-K2990)/K2990)*1000)),0)</f>
        <v/>
      </c>
      <c r="AG2990" s="11">
        <f>IFERROR(ROUND(MAX(0,MIN(100,50+25*LN(MAX(0.01,X2990)))),0),25)</f>
        <v/>
      </c>
      <c r="AH2990" s="11">
        <f>ROUND(IF(M2990&lt;=-30,0,IF(M2990&lt;=-20,20,IF(M2990&lt;=-10,50,100))),0)</f>
        <v/>
      </c>
      <c r="AI2990" s="11">
        <f>ROUND(MAX(0,MIN(100,50+(Z2990*10))),0)</f>
        <v/>
      </c>
      <c r="AJ2990" s="11">
        <f>IFERROR(IF(--AA2990&gt;=80,"خرید قوی",IF(--AA2990&gt;=70,"خرید مشروط",IF(--AA2990&gt;=60,"مراقبت",IF(--AA2990&gt;=45,"ضعیف","عدم ورود")))),"")</f>
        <v/>
      </c>
    </row>
    <row r="2991">
      <c r="A2991" s="15">
        <f>'دیده بان بازار'!A2994</f>
        <v/>
      </c>
      <c r="B2991" s="16">
        <f>'دیده بان بازار'!B2994</f>
        <v/>
      </c>
      <c r="C2991" s="16">
        <f>'دیده بان بازار'!C2994</f>
        <v/>
      </c>
      <c r="D2991" s="16">
        <f>'دیده بان بازار'!D2994</f>
        <v/>
      </c>
      <c r="E2991" s="17">
        <f>'دیده بان بازار'!E2994</f>
        <v/>
      </c>
      <c r="F2991" s="16">
        <f>'دیده بان بازار'!F2994</f>
        <v/>
      </c>
      <c r="G2991" s="16">
        <f>'دیده بان بازار'!G2994</f>
        <v/>
      </c>
      <c r="H2991" s="16">
        <f>'دیده بان بازار'!H2994</f>
        <v/>
      </c>
      <c r="I2991" s="16">
        <f>'دیده بان بازار'!I2994</f>
        <v/>
      </c>
      <c r="J2991" s="16">
        <f>'دیده بان بازار'!J2994</f>
        <v/>
      </c>
      <c r="K2991" s="16">
        <f>'دیده بان بازار'!K2994</f>
        <v/>
      </c>
      <c r="L2991" s="16">
        <f>'دیده بان بازار'!L2994</f>
        <v/>
      </c>
      <c r="M2991" s="16">
        <f>'دیده بان بازار'!M2994</f>
        <v/>
      </c>
      <c r="N2991" s="16">
        <f>'دیده بان بازار'!N2994</f>
        <v/>
      </c>
      <c r="O2991" s="16">
        <f>'دیده بان بازار'!O2994</f>
        <v/>
      </c>
      <c r="P2991" s="16">
        <f>'دیده بان بازار'!P2994</f>
        <v/>
      </c>
      <c r="Q2991" s="16">
        <f>'دیده بان بازار'!Q2994</f>
        <v/>
      </c>
      <c r="R2991" s="16">
        <f>'دیده بان بازار'!R2994</f>
        <v/>
      </c>
      <c r="S2991" s="16">
        <f>'دیده بان بازار'!S2994</f>
        <v/>
      </c>
      <c r="T2991" s="16">
        <f>'دیده بان بازار'!T2994</f>
        <v/>
      </c>
      <c r="U2991" s="16">
        <f>'دیده بان بازار'!U2994</f>
        <v/>
      </c>
      <c r="V2991" s="16">
        <f>'دیده بان بازار'!V2994</f>
        <v/>
      </c>
      <c r="W2991" s="7">
        <f>'دیده بان بازار'!W2994</f>
        <v/>
      </c>
      <c r="X2991" s="11">
        <f>IFERROR(IF(OR(R2991&lt;=0,W2991&lt;=0,S2991&lt;=0,V2991&lt;=0),0,ROUND((S2991/R2991)/(V2991/W2991),2)),0)</f>
        <v/>
      </c>
      <c r="Y2991" s="11">
        <f>IFERROR(IF(OR(S2991&lt;=0,V2991&lt;=0),0,ROUND(S2991/V2991,2)),0)</f>
        <v/>
      </c>
      <c r="Z2991" s="11">
        <f>IFERROR(J2991-M2991,0)</f>
        <v/>
      </c>
      <c r="AA2991" s="11">
        <f>IFERROR(ROUND(MAX(0,MIN(100,((AB2991*0.2)+(AC2991*0.15)+(AD2991*0.15)+(AE2991*0.1)+(AF2991*0.1)+(AG2991*0.15)+(MIN(Y2991/3,1)*100*0.1)+(AI2991*0.05))*((AH2991/100)*0.25+0.75))),0),0)</f>
        <v/>
      </c>
      <c r="AB2991" s="11">
        <f>ROUND(MAX(0,MIN(100,((M2991+10)/20)*100)),0)</f>
        <v/>
      </c>
      <c r="AC2991" s="11">
        <f>IFERROR(IF(D2991&lt;=0,0,ROUND(COUNTIFS($D$4:$D$3359,"&lt;="&amp;D2991,$D$4:$D$3359,"&gt;0")/COUNTIF($D$4:$D$3359,"&gt;0")*100,0)),0)</f>
        <v/>
      </c>
      <c r="AD2991" s="11">
        <f>IF(E2991&lt;=0,0,ROUND(MAX(0,MIN(100,(LOG10(1+E2991/1000000000)/LOG10(101))*100)),0))</f>
        <v/>
      </c>
      <c r="AE2991" s="11">
        <f>IF(O2991=N2991,50,ROUND(MAX(0,MIN(100,((H2991-N2991)/(O2991-N2991))*100)),0))</f>
        <v/>
      </c>
      <c r="AF2991" s="11">
        <f>ROUND(MAX(0,MIN(100,50+((H2991-K2991)/K2991)*1000)),0)</f>
        <v/>
      </c>
      <c r="AG2991" s="11">
        <f>IFERROR(ROUND(MAX(0,MIN(100,50+25*LN(MAX(0.01,X2991)))),0),25)</f>
        <v/>
      </c>
      <c r="AH2991" s="11">
        <f>ROUND(IF(M2991&lt;=-30,0,IF(M2991&lt;=-20,20,IF(M2991&lt;=-10,50,100))),0)</f>
        <v/>
      </c>
      <c r="AI2991" s="11">
        <f>ROUND(MAX(0,MIN(100,50+(Z2991*10))),0)</f>
        <v/>
      </c>
      <c r="AJ2991" s="11">
        <f>IFERROR(IF(--AA2991&gt;=80,"خرید قوی",IF(--AA2991&gt;=70,"خرید مشروط",IF(--AA2991&gt;=60,"مراقبت",IF(--AA2991&gt;=45,"ضعیف","عدم ورود")))),"")</f>
        <v/>
      </c>
    </row>
    <row r="2992">
      <c r="A2992" s="12">
        <f>'دیده بان بازار'!A2995</f>
        <v/>
      </c>
      <c r="B2992" s="13">
        <f>'دیده بان بازار'!B2995</f>
        <v/>
      </c>
      <c r="C2992" s="13">
        <f>'دیده بان بازار'!C2995</f>
        <v/>
      </c>
      <c r="D2992" s="13">
        <f>'دیده بان بازار'!D2995</f>
        <v/>
      </c>
      <c r="E2992" s="14">
        <f>'دیده بان بازار'!E2995</f>
        <v/>
      </c>
      <c r="F2992" s="13">
        <f>'دیده بان بازار'!F2995</f>
        <v/>
      </c>
      <c r="G2992" s="13">
        <f>'دیده بان بازار'!G2995</f>
        <v/>
      </c>
      <c r="H2992" s="13">
        <f>'دیده بان بازار'!H2995</f>
        <v/>
      </c>
      <c r="I2992" s="13">
        <f>'دیده بان بازار'!I2995</f>
        <v/>
      </c>
      <c r="J2992" s="13">
        <f>'دیده بان بازار'!J2995</f>
        <v/>
      </c>
      <c r="K2992" s="13">
        <f>'دیده بان بازار'!K2995</f>
        <v/>
      </c>
      <c r="L2992" s="13">
        <f>'دیده بان بازار'!L2995</f>
        <v/>
      </c>
      <c r="M2992" s="13">
        <f>'دیده بان بازار'!M2995</f>
        <v/>
      </c>
      <c r="N2992" s="13">
        <f>'دیده بان بازار'!N2995</f>
        <v/>
      </c>
      <c r="O2992" s="13">
        <f>'دیده بان بازار'!O2995</f>
        <v/>
      </c>
      <c r="P2992" s="13">
        <f>'دیده بان بازار'!P2995</f>
        <v/>
      </c>
      <c r="Q2992" s="13">
        <f>'دیده بان بازار'!Q2995</f>
        <v/>
      </c>
      <c r="R2992" s="13">
        <f>'دیده بان بازار'!R2995</f>
        <v/>
      </c>
      <c r="S2992" s="13">
        <f>'دیده بان بازار'!S2995</f>
        <v/>
      </c>
      <c r="T2992" s="13">
        <f>'دیده بان بازار'!T2995</f>
        <v/>
      </c>
      <c r="U2992" s="13">
        <f>'دیده بان بازار'!U2995</f>
        <v/>
      </c>
      <c r="V2992" s="13">
        <f>'دیده بان بازار'!V2995</f>
        <v/>
      </c>
      <c r="W2992" s="6">
        <f>'دیده بان بازار'!W2995</f>
        <v/>
      </c>
      <c r="X2992" s="11">
        <f>IFERROR(IF(OR(R2992&lt;=0,W2992&lt;=0,S2992&lt;=0,V2992&lt;=0),0,ROUND((S2992/R2992)/(V2992/W2992),2)),0)</f>
        <v/>
      </c>
      <c r="Y2992" s="11">
        <f>IFERROR(IF(OR(S2992&lt;=0,V2992&lt;=0),0,ROUND(S2992/V2992,2)),0)</f>
        <v/>
      </c>
      <c r="Z2992" s="11">
        <f>IFERROR(J2992-M2992,0)</f>
        <v/>
      </c>
      <c r="AA2992" s="11">
        <f>IFERROR(ROUND(MAX(0,MIN(100,((AB2992*0.2)+(AC2992*0.15)+(AD2992*0.15)+(AE2992*0.1)+(AF2992*0.1)+(AG2992*0.15)+(MIN(Y2992/3,1)*100*0.1)+(AI2992*0.05))*((AH2992/100)*0.25+0.75))),0),0)</f>
        <v/>
      </c>
      <c r="AB2992" s="11">
        <f>ROUND(MAX(0,MIN(100,((M2992+10)/20)*100)),0)</f>
        <v/>
      </c>
      <c r="AC2992" s="11">
        <f>IFERROR(IF(D2992&lt;=0,0,ROUND(COUNTIFS($D$4:$D$3359,"&lt;="&amp;D2992,$D$4:$D$3359,"&gt;0")/COUNTIF($D$4:$D$3359,"&gt;0")*100,0)),0)</f>
        <v/>
      </c>
      <c r="AD2992" s="11">
        <f>IF(E2992&lt;=0,0,ROUND(MAX(0,MIN(100,(LOG10(1+E2992/1000000000)/LOG10(101))*100)),0))</f>
        <v/>
      </c>
      <c r="AE2992" s="11">
        <f>IF(O2992=N2992,50,ROUND(MAX(0,MIN(100,((H2992-N2992)/(O2992-N2992))*100)),0))</f>
        <v/>
      </c>
      <c r="AF2992" s="11">
        <f>ROUND(MAX(0,MIN(100,50+((H2992-K2992)/K2992)*1000)),0)</f>
        <v/>
      </c>
      <c r="AG2992" s="11">
        <f>IFERROR(ROUND(MAX(0,MIN(100,50+25*LN(MAX(0.01,X2992)))),0),25)</f>
        <v/>
      </c>
      <c r="AH2992" s="11">
        <f>ROUND(IF(M2992&lt;=-30,0,IF(M2992&lt;=-20,20,IF(M2992&lt;=-10,50,100))),0)</f>
        <v/>
      </c>
      <c r="AI2992" s="11">
        <f>ROUND(MAX(0,MIN(100,50+(Z2992*10))),0)</f>
        <v/>
      </c>
      <c r="AJ2992" s="11">
        <f>IFERROR(IF(--AA2992&gt;=80,"خرید قوی",IF(--AA2992&gt;=70,"خرید مشروط",IF(--AA2992&gt;=60,"مراقبت",IF(--AA2992&gt;=45,"ضعیف","عدم ورود")))),"")</f>
        <v/>
      </c>
    </row>
    <row r="2993">
      <c r="A2993" s="15">
        <f>'دیده بان بازار'!A2996</f>
        <v/>
      </c>
      <c r="B2993" s="16">
        <f>'دیده بان بازار'!B2996</f>
        <v/>
      </c>
      <c r="C2993" s="16">
        <f>'دیده بان بازار'!C2996</f>
        <v/>
      </c>
      <c r="D2993" s="16">
        <f>'دیده بان بازار'!D2996</f>
        <v/>
      </c>
      <c r="E2993" s="17">
        <f>'دیده بان بازار'!E2996</f>
        <v/>
      </c>
      <c r="F2993" s="16">
        <f>'دیده بان بازار'!F2996</f>
        <v/>
      </c>
      <c r="G2993" s="16">
        <f>'دیده بان بازار'!G2996</f>
        <v/>
      </c>
      <c r="H2993" s="16">
        <f>'دیده بان بازار'!H2996</f>
        <v/>
      </c>
      <c r="I2993" s="16">
        <f>'دیده بان بازار'!I2996</f>
        <v/>
      </c>
      <c r="J2993" s="16">
        <f>'دیده بان بازار'!J2996</f>
        <v/>
      </c>
      <c r="K2993" s="16">
        <f>'دیده بان بازار'!K2996</f>
        <v/>
      </c>
      <c r="L2993" s="16">
        <f>'دیده بان بازار'!L2996</f>
        <v/>
      </c>
      <c r="M2993" s="16">
        <f>'دیده بان بازار'!M2996</f>
        <v/>
      </c>
      <c r="N2993" s="16">
        <f>'دیده بان بازار'!N2996</f>
        <v/>
      </c>
      <c r="O2993" s="16">
        <f>'دیده بان بازار'!O2996</f>
        <v/>
      </c>
      <c r="P2993" s="16">
        <f>'دیده بان بازار'!P2996</f>
        <v/>
      </c>
      <c r="Q2993" s="16">
        <f>'دیده بان بازار'!Q2996</f>
        <v/>
      </c>
      <c r="R2993" s="16">
        <f>'دیده بان بازار'!R2996</f>
        <v/>
      </c>
      <c r="S2993" s="16">
        <f>'دیده بان بازار'!S2996</f>
        <v/>
      </c>
      <c r="T2993" s="16">
        <f>'دیده بان بازار'!T2996</f>
        <v/>
      </c>
      <c r="U2993" s="16">
        <f>'دیده بان بازار'!U2996</f>
        <v/>
      </c>
      <c r="V2993" s="16">
        <f>'دیده بان بازار'!V2996</f>
        <v/>
      </c>
      <c r="W2993" s="7">
        <f>'دیده بان بازار'!W2996</f>
        <v/>
      </c>
      <c r="X2993" s="11">
        <f>IFERROR(IF(OR(R2993&lt;=0,W2993&lt;=0,S2993&lt;=0,V2993&lt;=0),0,ROUND((S2993/R2993)/(V2993/W2993),2)),0)</f>
        <v/>
      </c>
      <c r="Y2993" s="11">
        <f>IFERROR(IF(OR(S2993&lt;=0,V2993&lt;=0),0,ROUND(S2993/V2993,2)),0)</f>
        <v/>
      </c>
      <c r="Z2993" s="11">
        <f>IFERROR(J2993-M2993,0)</f>
        <v/>
      </c>
      <c r="AA2993" s="11">
        <f>IFERROR(ROUND(MAX(0,MIN(100,((AB2993*0.2)+(AC2993*0.15)+(AD2993*0.15)+(AE2993*0.1)+(AF2993*0.1)+(AG2993*0.15)+(MIN(Y2993/3,1)*100*0.1)+(AI2993*0.05))*((AH2993/100)*0.25+0.75))),0),0)</f>
        <v/>
      </c>
      <c r="AB2993" s="11">
        <f>ROUND(MAX(0,MIN(100,((M2993+10)/20)*100)),0)</f>
        <v/>
      </c>
      <c r="AC2993" s="11">
        <f>IFERROR(IF(D2993&lt;=0,0,ROUND(COUNTIFS($D$4:$D$3359,"&lt;="&amp;D2993,$D$4:$D$3359,"&gt;0")/COUNTIF($D$4:$D$3359,"&gt;0")*100,0)),0)</f>
        <v/>
      </c>
      <c r="AD2993" s="11">
        <f>IF(E2993&lt;=0,0,ROUND(MAX(0,MIN(100,(LOG10(1+E2993/1000000000)/LOG10(101))*100)),0))</f>
        <v/>
      </c>
      <c r="AE2993" s="11">
        <f>IF(O2993=N2993,50,ROUND(MAX(0,MIN(100,((H2993-N2993)/(O2993-N2993))*100)),0))</f>
        <v/>
      </c>
      <c r="AF2993" s="11">
        <f>ROUND(MAX(0,MIN(100,50+((H2993-K2993)/K2993)*1000)),0)</f>
        <v/>
      </c>
      <c r="AG2993" s="11">
        <f>IFERROR(ROUND(MAX(0,MIN(100,50+25*LN(MAX(0.01,X2993)))),0),25)</f>
        <v/>
      </c>
      <c r="AH2993" s="11">
        <f>ROUND(IF(M2993&lt;=-30,0,IF(M2993&lt;=-20,20,IF(M2993&lt;=-10,50,100))),0)</f>
        <v/>
      </c>
      <c r="AI2993" s="11">
        <f>ROUND(MAX(0,MIN(100,50+(Z2993*10))),0)</f>
        <v/>
      </c>
      <c r="AJ2993" s="11">
        <f>IFERROR(IF(--AA2993&gt;=80,"خرید قوی",IF(--AA2993&gt;=70,"خرید مشروط",IF(--AA2993&gt;=60,"مراقبت",IF(--AA2993&gt;=45,"ضعیف","عدم ورود")))),"")</f>
        <v/>
      </c>
    </row>
    <row r="2994">
      <c r="A2994" s="12">
        <f>'دیده بان بازار'!A2997</f>
        <v/>
      </c>
      <c r="B2994" s="13">
        <f>'دیده بان بازار'!B2997</f>
        <v/>
      </c>
      <c r="C2994" s="13">
        <f>'دیده بان بازار'!C2997</f>
        <v/>
      </c>
      <c r="D2994" s="13">
        <f>'دیده بان بازار'!D2997</f>
        <v/>
      </c>
      <c r="E2994" s="14">
        <f>'دیده بان بازار'!E2997</f>
        <v/>
      </c>
      <c r="F2994" s="13">
        <f>'دیده بان بازار'!F2997</f>
        <v/>
      </c>
      <c r="G2994" s="13">
        <f>'دیده بان بازار'!G2997</f>
        <v/>
      </c>
      <c r="H2994" s="13">
        <f>'دیده بان بازار'!H2997</f>
        <v/>
      </c>
      <c r="I2994" s="13">
        <f>'دیده بان بازار'!I2997</f>
        <v/>
      </c>
      <c r="J2994" s="13">
        <f>'دیده بان بازار'!J2997</f>
        <v/>
      </c>
      <c r="K2994" s="13">
        <f>'دیده بان بازار'!K2997</f>
        <v/>
      </c>
      <c r="L2994" s="13">
        <f>'دیده بان بازار'!L2997</f>
        <v/>
      </c>
      <c r="M2994" s="13">
        <f>'دیده بان بازار'!M2997</f>
        <v/>
      </c>
      <c r="N2994" s="13">
        <f>'دیده بان بازار'!N2997</f>
        <v/>
      </c>
      <c r="O2994" s="13">
        <f>'دیده بان بازار'!O2997</f>
        <v/>
      </c>
      <c r="P2994" s="13">
        <f>'دیده بان بازار'!P2997</f>
        <v/>
      </c>
      <c r="Q2994" s="13">
        <f>'دیده بان بازار'!Q2997</f>
        <v/>
      </c>
      <c r="R2994" s="13">
        <f>'دیده بان بازار'!R2997</f>
        <v/>
      </c>
      <c r="S2994" s="13">
        <f>'دیده بان بازار'!S2997</f>
        <v/>
      </c>
      <c r="T2994" s="13">
        <f>'دیده بان بازار'!T2997</f>
        <v/>
      </c>
      <c r="U2994" s="13">
        <f>'دیده بان بازار'!U2997</f>
        <v/>
      </c>
      <c r="V2994" s="13">
        <f>'دیده بان بازار'!V2997</f>
        <v/>
      </c>
      <c r="W2994" s="6">
        <f>'دیده بان بازار'!W2997</f>
        <v/>
      </c>
      <c r="X2994" s="11">
        <f>IFERROR(IF(OR(R2994&lt;=0,W2994&lt;=0,S2994&lt;=0,V2994&lt;=0),0,ROUND((S2994/R2994)/(V2994/W2994),2)),0)</f>
        <v/>
      </c>
      <c r="Y2994" s="11">
        <f>IFERROR(IF(OR(S2994&lt;=0,V2994&lt;=0),0,ROUND(S2994/V2994,2)),0)</f>
        <v/>
      </c>
      <c r="Z2994" s="11">
        <f>IFERROR(J2994-M2994,0)</f>
        <v/>
      </c>
      <c r="AA2994" s="11">
        <f>IFERROR(ROUND(MAX(0,MIN(100,((AB2994*0.2)+(AC2994*0.15)+(AD2994*0.15)+(AE2994*0.1)+(AF2994*0.1)+(AG2994*0.15)+(MIN(Y2994/3,1)*100*0.1)+(AI2994*0.05))*((AH2994/100)*0.25+0.75))),0),0)</f>
        <v/>
      </c>
      <c r="AB2994" s="11">
        <f>ROUND(MAX(0,MIN(100,((M2994+10)/20)*100)),0)</f>
        <v/>
      </c>
      <c r="AC2994" s="11">
        <f>IFERROR(IF(D2994&lt;=0,0,ROUND(COUNTIFS($D$4:$D$3359,"&lt;="&amp;D2994,$D$4:$D$3359,"&gt;0")/COUNTIF($D$4:$D$3359,"&gt;0")*100,0)),0)</f>
        <v/>
      </c>
      <c r="AD2994" s="11">
        <f>IF(E2994&lt;=0,0,ROUND(MAX(0,MIN(100,(LOG10(1+E2994/1000000000)/LOG10(101))*100)),0))</f>
        <v/>
      </c>
      <c r="AE2994" s="11">
        <f>IF(O2994=N2994,50,ROUND(MAX(0,MIN(100,((H2994-N2994)/(O2994-N2994))*100)),0))</f>
        <v/>
      </c>
      <c r="AF2994" s="11">
        <f>ROUND(MAX(0,MIN(100,50+((H2994-K2994)/K2994)*1000)),0)</f>
        <v/>
      </c>
      <c r="AG2994" s="11">
        <f>IFERROR(ROUND(MAX(0,MIN(100,50+25*LN(MAX(0.01,X2994)))),0),25)</f>
        <v/>
      </c>
      <c r="AH2994" s="11">
        <f>ROUND(IF(M2994&lt;=-30,0,IF(M2994&lt;=-20,20,IF(M2994&lt;=-10,50,100))),0)</f>
        <v/>
      </c>
      <c r="AI2994" s="11">
        <f>ROUND(MAX(0,MIN(100,50+(Z2994*10))),0)</f>
        <v/>
      </c>
      <c r="AJ2994" s="11">
        <f>IFERROR(IF(--AA2994&gt;=80,"خرید قوی",IF(--AA2994&gt;=70,"خرید مشروط",IF(--AA2994&gt;=60,"مراقبت",IF(--AA2994&gt;=45,"ضعیف","عدم ورود")))),"")</f>
        <v/>
      </c>
    </row>
    <row r="2995">
      <c r="A2995" s="15">
        <f>'دیده بان بازار'!A2998</f>
        <v/>
      </c>
      <c r="B2995" s="16">
        <f>'دیده بان بازار'!B2998</f>
        <v/>
      </c>
      <c r="C2995" s="16">
        <f>'دیده بان بازار'!C2998</f>
        <v/>
      </c>
      <c r="D2995" s="16">
        <f>'دیده بان بازار'!D2998</f>
        <v/>
      </c>
      <c r="E2995" s="17">
        <f>'دیده بان بازار'!E2998</f>
        <v/>
      </c>
      <c r="F2995" s="16">
        <f>'دیده بان بازار'!F2998</f>
        <v/>
      </c>
      <c r="G2995" s="16">
        <f>'دیده بان بازار'!G2998</f>
        <v/>
      </c>
      <c r="H2995" s="16">
        <f>'دیده بان بازار'!H2998</f>
        <v/>
      </c>
      <c r="I2995" s="16">
        <f>'دیده بان بازار'!I2998</f>
        <v/>
      </c>
      <c r="J2995" s="16">
        <f>'دیده بان بازار'!J2998</f>
        <v/>
      </c>
      <c r="K2995" s="16">
        <f>'دیده بان بازار'!K2998</f>
        <v/>
      </c>
      <c r="L2995" s="16">
        <f>'دیده بان بازار'!L2998</f>
        <v/>
      </c>
      <c r="M2995" s="16">
        <f>'دیده بان بازار'!M2998</f>
        <v/>
      </c>
      <c r="N2995" s="16">
        <f>'دیده بان بازار'!N2998</f>
        <v/>
      </c>
      <c r="O2995" s="16">
        <f>'دیده بان بازار'!O2998</f>
        <v/>
      </c>
      <c r="P2995" s="16">
        <f>'دیده بان بازار'!P2998</f>
        <v/>
      </c>
      <c r="Q2995" s="16">
        <f>'دیده بان بازار'!Q2998</f>
        <v/>
      </c>
      <c r="R2995" s="16">
        <f>'دیده بان بازار'!R2998</f>
        <v/>
      </c>
      <c r="S2995" s="16">
        <f>'دیده بان بازار'!S2998</f>
        <v/>
      </c>
      <c r="T2995" s="16">
        <f>'دیده بان بازار'!T2998</f>
        <v/>
      </c>
      <c r="U2995" s="16">
        <f>'دیده بان بازار'!U2998</f>
        <v/>
      </c>
      <c r="V2995" s="16">
        <f>'دیده بان بازار'!V2998</f>
        <v/>
      </c>
      <c r="W2995" s="7">
        <f>'دیده بان بازار'!W2998</f>
        <v/>
      </c>
      <c r="X2995" s="11">
        <f>IFERROR(IF(OR(R2995&lt;=0,W2995&lt;=0,S2995&lt;=0,V2995&lt;=0),0,ROUND((S2995/R2995)/(V2995/W2995),2)),0)</f>
        <v/>
      </c>
      <c r="Y2995" s="11">
        <f>IFERROR(IF(OR(S2995&lt;=0,V2995&lt;=0),0,ROUND(S2995/V2995,2)),0)</f>
        <v/>
      </c>
      <c r="Z2995" s="11">
        <f>IFERROR(J2995-M2995,0)</f>
        <v/>
      </c>
      <c r="AA2995" s="11">
        <f>IFERROR(ROUND(MAX(0,MIN(100,((AB2995*0.2)+(AC2995*0.15)+(AD2995*0.15)+(AE2995*0.1)+(AF2995*0.1)+(AG2995*0.15)+(MIN(Y2995/3,1)*100*0.1)+(AI2995*0.05))*((AH2995/100)*0.25+0.75))),0),0)</f>
        <v/>
      </c>
      <c r="AB2995" s="11">
        <f>ROUND(MAX(0,MIN(100,((M2995+10)/20)*100)),0)</f>
        <v/>
      </c>
      <c r="AC2995" s="11">
        <f>IFERROR(IF(D2995&lt;=0,0,ROUND(COUNTIFS($D$4:$D$3359,"&lt;="&amp;D2995,$D$4:$D$3359,"&gt;0")/COUNTIF($D$4:$D$3359,"&gt;0")*100,0)),0)</f>
        <v/>
      </c>
      <c r="AD2995" s="11">
        <f>IF(E2995&lt;=0,0,ROUND(MAX(0,MIN(100,(LOG10(1+E2995/1000000000)/LOG10(101))*100)),0))</f>
        <v/>
      </c>
      <c r="AE2995" s="11">
        <f>IF(O2995=N2995,50,ROUND(MAX(0,MIN(100,((H2995-N2995)/(O2995-N2995))*100)),0))</f>
        <v/>
      </c>
      <c r="AF2995" s="11">
        <f>ROUND(MAX(0,MIN(100,50+((H2995-K2995)/K2995)*1000)),0)</f>
        <v/>
      </c>
      <c r="AG2995" s="11">
        <f>IFERROR(ROUND(MAX(0,MIN(100,50+25*LN(MAX(0.01,X2995)))),0),25)</f>
        <v/>
      </c>
      <c r="AH2995" s="11">
        <f>ROUND(IF(M2995&lt;=-30,0,IF(M2995&lt;=-20,20,IF(M2995&lt;=-10,50,100))),0)</f>
        <v/>
      </c>
      <c r="AI2995" s="11">
        <f>ROUND(MAX(0,MIN(100,50+(Z2995*10))),0)</f>
        <v/>
      </c>
      <c r="AJ2995" s="11">
        <f>IFERROR(IF(--AA2995&gt;=80,"خرید قوی",IF(--AA2995&gt;=70,"خرید مشروط",IF(--AA2995&gt;=60,"مراقبت",IF(--AA2995&gt;=45,"ضعیف","عدم ورود")))),"")</f>
        <v/>
      </c>
    </row>
    <row r="2996">
      <c r="A2996" s="12">
        <f>'دیده بان بازار'!A2999</f>
        <v/>
      </c>
      <c r="B2996" s="13">
        <f>'دیده بان بازار'!B2999</f>
        <v/>
      </c>
      <c r="C2996" s="13">
        <f>'دیده بان بازار'!C2999</f>
        <v/>
      </c>
      <c r="D2996" s="13">
        <f>'دیده بان بازار'!D2999</f>
        <v/>
      </c>
      <c r="E2996" s="14">
        <f>'دیده بان بازار'!E2999</f>
        <v/>
      </c>
      <c r="F2996" s="13">
        <f>'دیده بان بازار'!F2999</f>
        <v/>
      </c>
      <c r="G2996" s="13">
        <f>'دیده بان بازار'!G2999</f>
        <v/>
      </c>
      <c r="H2996" s="13">
        <f>'دیده بان بازار'!H2999</f>
        <v/>
      </c>
      <c r="I2996" s="13">
        <f>'دیده بان بازار'!I2999</f>
        <v/>
      </c>
      <c r="J2996" s="13">
        <f>'دیده بان بازار'!J2999</f>
        <v/>
      </c>
      <c r="K2996" s="13">
        <f>'دیده بان بازار'!K2999</f>
        <v/>
      </c>
      <c r="L2996" s="13">
        <f>'دیده بان بازار'!L2999</f>
        <v/>
      </c>
      <c r="M2996" s="13">
        <f>'دیده بان بازار'!M2999</f>
        <v/>
      </c>
      <c r="N2996" s="13">
        <f>'دیده بان بازار'!N2999</f>
        <v/>
      </c>
      <c r="O2996" s="13">
        <f>'دیده بان بازار'!O2999</f>
        <v/>
      </c>
      <c r="P2996" s="13">
        <f>'دیده بان بازار'!P2999</f>
        <v/>
      </c>
      <c r="Q2996" s="13">
        <f>'دیده بان بازار'!Q2999</f>
        <v/>
      </c>
      <c r="R2996" s="13">
        <f>'دیده بان بازار'!R2999</f>
        <v/>
      </c>
      <c r="S2996" s="13">
        <f>'دیده بان بازار'!S2999</f>
        <v/>
      </c>
      <c r="T2996" s="13">
        <f>'دیده بان بازار'!T2999</f>
        <v/>
      </c>
      <c r="U2996" s="13">
        <f>'دیده بان بازار'!U2999</f>
        <v/>
      </c>
      <c r="V2996" s="13">
        <f>'دیده بان بازار'!V2999</f>
        <v/>
      </c>
      <c r="W2996" s="6">
        <f>'دیده بان بازار'!W2999</f>
        <v/>
      </c>
      <c r="X2996" s="11">
        <f>IFERROR(IF(OR(R2996&lt;=0,W2996&lt;=0,S2996&lt;=0,V2996&lt;=0),0,ROUND((S2996/R2996)/(V2996/W2996),2)),0)</f>
        <v/>
      </c>
      <c r="Y2996" s="11">
        <f>IFERROR(IF(OR(S2996&lt;=0,V2996&lt;=0),0,ROUND(S2996/V2996,2)),0)</f>
        <v/>
      </c>
      <c r="Z2996" s="11">
        <f>IFERROR(J2996-M2996,0)</f>
        <v/>
      </c>
      <c r="AA2996" s="11">
        <f>IFERROR(ROUND(MAX(0,MIN(100,((AB2996*0.2)+(AC2996*0.15)+(AD2996*0.15)+(AE2996*0.1)+(AF2996*0.1)+(AG2996*0.15)+(MIN(Y2996/3,1)*100*0.1)+(AI2996*0.05))*((AH2996/100)*0.25+0.75))),0),0)</f>
        <v/>
      </c>
      <c r="AB2996" s="11">
        <f>ROUND(MAX(0,MIN(100,((M2996+10)/20)*100)),0)</f>
        <v/>
      </c>
      <c r="AC2996" s="11">
        <f>IFERROR(IF(D2996&lt;=0,0,ROUND(COUNTIFS($D$4:$D$3359,"&lt;="&amp;D2996,$D$4:$D$3359,"&gt;0")/COUNTIF($D$4:$D$3359,"&gt;0")*100,0)),0)</f>
        <v/>
      </c>
      <c r="AD2996" s="11">
        <f>IF(E2996&lt;=0,0,ROUND(MAX(0,MIN(100,(LOG10(1+E2996/1000000000)/LOG10(101))*100)),0))</f>
        <v/>
      </c>
      <c r="AE2996" s="11">
        <f>IF(O2996=N2996,50,ROUND(MAX(0,MIN(100,((H2996-N2996)/(O2996-N2996))*100)),0))</f>
        <v/>
      </c>
      <c r="AF2996" s="11">
        <f>ROUND(MAX(0,MIN(100,50+((H2996-K2996)/K2996)*1000)),0)</f>
        <v/>
      </c>
      <c r="AG2996" s="11">
        <f>IFERROR(ROUND(MAX(0,MIN(100,50+25*LN(MAX(0.01,X2996)))),0),25)</f>
        <v/>
      </c>
      <c r="AH2996" s="11">
        <f>ROUND(IF(M2996&lt;=-30,0,IF(M2996&lt;=-20,20,IF(M2996&lt;=-10,50,100))),0)</f>
        <v/>
      </c>
      <c r="AI2996" s="11">
        <f>ROUND(MAX(0,MIN(100,50+(Z2996*10))),0)</f>
        <v/>
      </c>
      <c r="AJ2996" s="11">
        <f>IFERROR(IF(--AA2996&gt;=80,"خرید قوی",IF(--AA2996&gt;=70,"خرید مشروط",IF(--AA2996&gt;=60,"مراقبت",IF(--AA2996&gt;=45,"ضعیف","عدم ورود")))),"")</f>
        <v/>
      </c>
    </row>
    <row r="2997">
      <c r="A2997" s="15">
        <f>'دیده بان بازار'!A3000</f>
        <v/>
      </c>
      <c r="B2997" s="16">
        <f>'دیده بان بازار'!B3000</f>
        <v/>
      </c>
      <c r="C2997" s="16">
        <f>'دیده بان بازار'!C3000</f>
        <v/>
      </c>
      <c r="D2997" s="16">
        <f>'دیده بان بازار'!D3000</f>
        <v/>
      </c>
      <c r="E2997" s="17">
        <f>'دیده بان بازار'!E3000</f>
        <v/>
      </c>
      <c r="F2997" s="16">
        <f>'دیده بان بازار'!F3000</f>
        <v/>
      </c>
      <c r="G2997" s="16">
        <f>'دیده بان بازار'!G3000</f>
        <v/>
      </c>
      <c r="H2997" s="16">
        <f>'دیده بان بازار'!H3000</f>
        <v/>
      </c>
      <c r="I2997" s="16">
        <f>'دیده بان بازار'!I3000</f>
        <v/>
      </c>
      <c r="J2997" s="16">
        <f>'دیده بان بازار'!J3000</f>
        <v/>
      </c>
      <c r="K2997" s="16">
        <f>'دیده بان بازار'!K3000</f>
        <v/>
      </c>
      <c r="L2997" s="16">
        <f>'دیده بان بازار'!L3000</f>
        <v/>
      </c>
      <c r="M2997" s="16">
        <f>'دیده بان بازار'!M3000</f>
        <v/>
      </c>
      <c r="N2997" s="16">
        <f>'دیده بان بازار'!N3000</f>
        <v/>
      </c>
      <c r="O2997" s="16">
        <f>'دیده بان بازار'!O3000</f>
        <v/>
      </c>
      <c r="P2997" s="16">
        <f>'دیده بان بازار'!P3000</f>
        <v/>
      </c>
      <c r="Q2997" s="16">
        <f>'دیده بان بازار'!Q3000</f>
        <v/>
      </c>
      <c r="R2997" s="16">
        <f>'دیده بان بازار'!R3000</f>
        <v/>
      </c>
      <c r="S2997" s="16">
        <f>'دیده بان بازار'!S3000</f>
        <v/>
      </c>
      <c r="T2997" s="16">
        <f>'دیده بان بازار'!T3000</f>
        <v/>
      </c>
      <c r="U2997" s="16">
        <f>'دیده بان بازار'!U3000</f>
        <v/>
      </c>
      <c r="V2997" s="16">
        <f>'دیده بان بازار'!V3000</f>
        <v/>
      </c>
      <c r="W2997" s="7">
        <f>'دیده بان بازار'!W3000</f>
        <v/>
      </c>
      <c r="X2997" s="11">
        <f>IFERROR(IF(OR(R2997&lt;=0,W2997&lt;=0,S2997&lt;=0,V2997&lt;=0),0,ROUND((S2997/R2997)/(V2997/W2997),2)),0)</f>
        <v/>
      </c>
      <c r="Y2997" s="11">
        <f>IFERROR(IF(OR(S2997&lt;=0,V2997&lt;=0),0,ROUND(S2997/V2997,2)),0)</f>
        <v/>
      </c>
      <c r="Z2997" s="11">
        <f>IFERROR(J2997-M2997,0)</f>
        <v/>
      </c>
      <c r="AA2997" s="11">
        <f>IFERROR(ROUND(MAX(0,MIN(100,((AB2997*0.2)+(AC2997*0.15)+(AD2997*0.15)+(AE2997*0.1)+(AF2997*0.1)+(AG2997*0.15)+(MIN(Y2997/3,1)*100*0.1)+(AI2997*0.05))*((AH2997/100)*0.25+0.75))),0),0)</f>
        <v/>
      </c>
      <c r="AB2997" s="11">
        <f>ROUND(MAX(0,MIN(100,((M2997+10)/20)*100)),0)</f>
        <v/>
      </c>
      <c r="AC2997" s="11">
        <f>IFERROR(IF(D2997&lt;=0,0,ROUND(COUNTIFS($D$4:$D$3359,"&lt;="&amp;D2997,$D$4:$D$3359,"&gt;0")/COUNTIF($D$4:$D$3359,"&gt;0")*100,0)),0)</f>
        <v/>
      </c>
      <c r="AD2997" s="11">
        <f>IF(E2997&lt;=0,0,ROUND(MAX(0,MIN(100,(LOG10(1+E2997/1000000000)/LOG10(101))*100)),0))</f>
        <v/>
      </c>
      <c r="AE2997" s="11">
        <f>IF(O2997=N2997,50,ROUND(MAX(0,MIN(100,((H2997-N2997)/(O2997-N2997))*100)),0))</f>
        <v/>
      </c>
      <c r="AF2997" s="11">
        <f>ROUND(MAX(0,MIN(100,50+((H2997-K2997)/K2997)*1000)),0)</f>
        <v/>
      </c>
      <c r="AG2997" s="11">
        <f>IFERROR(ROUND(MAX(0,MIN(100,50+25*LN(MAX(0.01,X2997)))),0),25)</f>
        <v/>
      </c>
      <c r="AH2997" s="11">
        <f>ROUND(IF(M2997&lt;=-30,0,IF(M2997&lt;=-20,20,IF(M2997&lt;=-10,50,100))),0)</f>
        <v/>
      </c>
      <c r="AI2997" s="11">
        <f>ROUND(MAX(0,MIN(100,50+(Z2997*10))),0)</f>
        <v/>
      </c>
      <c r="AJ2997" s="11">
        <f>IFERROR(IF(--AA2997&gt;=80,"خرید قوی",IF(--AA2997&gt;=70,"خرید مشروط",IF(--AA2997&gt;=60,"مراقبت",IF(--AA2997&gt;=45,"ضعیف","عدم ورود")))),"")</f>
        <v/>
      </c>
    </row>
    <row r="2998">
      <c r="A2998" s="12">
        <f>'دیده بان بازار'!A3001</f>
        <v/>
      </c>
      <c r="B2998" s="13">
        <f>'دیده بان بازار'!B3001</f>
        <v/>
      </c>
      <c r="C2998" s="13">
        <f>'دیده بان بازار'!C3001</f>
        <v/>
      </c>
      <c r="D2998" s="13">
        <f>'دیده بان بازار'!D3001</f>
        <v/>
      </c>
      <c r="E2998" s="14">
        <f>'دیده بان بازار'!E3001</f>
        <v/>
      </c>
      <c r="F2998" s="13">
        <f>'دیده بان بازار'!F3001</f>
        <v/>
      </c>
      <c r="G2998" s="13">
        <f>'دیده بان بازار'!G3001</f>
        <v/>
      </c>
      <c r="H2998" s="13">
        <f>'دیده بان بازار'!H3001</f>
        <v/>
      </c>
      <c r="I2998" s="13">
        <f>'دیده بان بازار'!I3001</f>
        <v/>
      </c>
      <c r="J2998" s="13">
        <f>'دیده بان بازار'!J3001</f>
        <v/>
      </c>
      <c r="K2998" s="13">
        <f>'دیده بان بازار'!K3001</f>
        <v/>
      </c>
      <c r="L2998" s="13">
        <f>'دیده بان بازار'!L3001</f>
        <v/>
      </c>
      <c r="M2998" s="13">
        <f>'دیده بان بازار'!M3001</f>
        <v/>
      </c>
      <c r="N2998" s="13">
        <f>'دیده بان بازار'!N3001</f>
        <v/>
      </c>
      <c r="O2998" s="13">
        <f>'دیده بان بازار'!O3001</f>
        <v/>
      </c>
      <c r="P2998" s="13">
        <f>'دیده بان بازار'!P3001</f>
        <v/>
      </c>
      <c r="Q2998" s="13">
        <f>'دیده بان بازار'!Q3001</f>
        <v/>
      </c>
      <c r="R2998" s="13">
        <f>'دیده بان بازار'!R3001</f>
        <v/>
      </c>
      <c r="S2998" s="13">
        <f>'دیده بان بازار'!S3001</f>
        <v/>
      </c>
      <c r="T2998" s="13">
        <f>'دیده بان بازار'!T3001</f>
        <v/>
      </c>
      <c r="U2998" s="13">
        <f>'دیده بان بازار'!U3001</f>
        <v/>
      </c>
      <c r="V2998" s="13">
        <f>'دیده بان بازار'!V3001</f>
        <v/>
      </c>
      <c r="W2998" s="6">
        <f>'دیده بان بازار'!W3001</f>
        <v/>
      </c>
      <c r="X2998" s="11">
        <f>IFERROR(IF(OR(R2998&lt;=0,W2998&lt;=0,S2998&lt;=0,V2998&lt;=0),0,ROUND((S2998/R2998)/(V2998/W2998),2)),0)</f>
        <v/>
      </c>
      <c r="Y2998" s="11">
        <f>IFERROR(IF(OR(S2998&lt;=0,V2998&lt;=0),0,ROUND(S2998/V2998,2)),0)</f>
        <v/>
      </c>
      <c r="Z2998" s="11">
        <f>IFERROR(J2998-M2998,0)</f>
        <v/>
      </c>
      <c r="AA2998" s="11">
        <f>IFERROR(ROUND(MAX(0,MIN(100,((AB2998*0.2)+(AC2998*0.15)+(AD2998*0.15)+(AE2998*0.1)+(AF2998*0.1)+(AG2998*0.15)+(MIN(Y2998/3,1)*100*0.1)+(AI2998*0.05))*((AH2998/100)*0.25+0.75))),0),0)</f>
        <v/>
      </c>
      <c r="AB2998" s="11">
        <f>ROUND(MAX(0,MIN(100,((M2998+10)/20)*100)),0)</f>
        <v/>
      </c>
      <c r="AC2998" s="11">
        <f>IFERROR(IF(D2998&lt;=0,0,ROUND(COUNTIFS($D$4:$D$3359,"&lt;="&amp;D2998,$D$4:$D$3359,"&gt;0")/COUNTIF($D$4:$D$3359,"&gt;0")*100,0)),0)</f>
        <v/>
      </c>
      <c r="AD2998" s="11">
        <f>IF(E2998&lt;=0,0,ROUND(MAX(0,MIN(100,(LOG10(1+E2998/1000000000)/LOG10(101))*100)),0))</f>
        <v/>
      </c>
      <c r="AE2998" s="11">
        <f>IF(O2998=N2998,50,ROUND(MAX(0,MIN(100,((H2998-N2998)/(O2998-N2998))*100)),0))</f>
        <v/>
      </c>
      <c r="AF2998" s="11">
        <f>ROUND(MAX(0,MIN(100,50+((H2998-K2998)/K2998)*1000)),0)</f>
        <v/>
      </c>
      <c r="AG2998" s="11">
        <f>IFERROR(ROUND(MAX(0,MIN(100,50+25*LN(MAX(0.01,X2998)))),0),25)</f>
        <v/>
      </c>
      <c r="AH2998" s="11">
        <f>ROUND(IF(M2998&lt;=-30,0,IF(M2998&lt;=-20,20,IF(M2998&lt;=-10,50,100))),0)</f>
        <v/>
      </c>
      <c r="AI2998" s="11">
        <f>ROUND(MAX(0,MIN(100,50+(Z2998*10))),0)</f>
        <v/>
      </c>
      <c r="AJ2998" s="11">
        <f>IFERROR(IF(--AA2998&gt;=80,"خرید قوی",IF(--AA2998&gt;=70,"خرید مشروط",IF(--AA2998&gt;=60,"مراقبت",IF(--AA2998&gt;=45,"ضعیف","عدم ورود")))),"")</f>
        <v/>
      </c>
    </row>
    <row r="2999">
      <c r="A2999" s="15">
        <f>'دیده بان بازار'!A3002</f>
        <v/>
      </c>
      <c r="B2999" s="16">
        <f>'دیده بان بازار'!B3002</f>
        <v/>
      </c>
      <c r="C2999" s="16">
        <f>'دیده بان بازار'!C3002</f>
        <v/>
      </c>
      <c r="D2999" s="16">
        <f>'دیده بان بازار'!D3002</f>
        <v/>
      </c>
      <c r="E2999" s="17">
        <f>'دیده بان بازار'!E3002</f>
        <v/>
      </c>
      <c r="F2999" s="16">
        <f>'دیده بان بازار'!F3002</f>
        <v/>
      </c>
      <c r="G2999" s="16">
        <f>'دیده بان بازار'!G3002</f>
        <v/>
      </c>
      <c r="H2999" s="16">
        <f>'دیده بان بازار'!H3002</f>
        <v/>
      </c>
      <c r="I2999" s="16">
        <f>'دیده بان بازار'!I3002</f>
        <v/>
      </c>
      <c r="J2999" s="16">
        <f>'دیده بان بازار'!J3002</f>
        <v/>
      </c>
      <c r="K2999" s="16">
        <f>'دیده بان بازار'!K3002</f>
        <v/>
      </c>
      <c r="L2999" s="16">
        <f>'دیده بان بازار'!L3002</f>
        <v/>
      </c>
      <c r="M2999" s="16">
        <f>'دیده بان بازار'!M3002</f>
        <v/>
      </c>
      <c r="N2999" s="16">
        <f>'دیده بان بازار'!N3002</f>
        <v/>
      </c>
      <c r="O2999" s="16">
        <f>'دیده بان بازار'!O3002</f>
        <v/>
      </c>
      <c r="P2999" s="16">
        <f>'دیده بان بازار'!P3002</f>
        <v/>
      </c>
      <c r="Q2999" s="16">
        <f>'دیده بان بازار'!Q3002</f>
        <v/>
      </c>
      <c r="R2999" s="16">
        <f>'دیده بان بازار'!R3002</f>
        <v/>
      </c>
      <c r="S2999" s="16">
        <f>'دیده بان بازار'!S3002</f>
        <v/>
      </c>
      <c r="T2999" s="16">
        <f>'دیده بان بازار'!T3002</f>
        <v/>
      </c>
      <c r="U2999" s="16">
        <f>'دیده بان بازار'!U3002</f>
        <v/>
      </c>
      <c r="V2999" s="16">
        <f>'دیده بان بازار'!V3002</f>
        <v/>
      </c>
      <c r="W2999" s="7">
        <f>'دیده بان بازار'!W3002</f>
        <v/>
      </c>
      <c r="X2999" s="11">
        <f>IFERROR(IF(OR(R2999&lt;=0,W2999&lt;=0,S2999&lt;=0,V2999&lt;=0),0,ROUND((S2999/R2999)/(V2999/W2999),2)),0)</f>
        <v/>
      </c>
      <c r="Y2999" s="11">
        <f>IFERROR(IF(OR(S2999&lt;=0,V2999&lt;=0),0,ROUND(S2999/V2999,2)),0)</f>
        <v/>
      </c>
      <c r="Z2999" s="11">
        <f>IFERROR(J2999-M2999,0)</f>
        <v/>
      </c>
      <c r="AA2999" s="11">
        <f>IFERROR(ROUND(MAX(0,MIN(100,((AB2999*0.2)+(AC2999*0.15)+(AD2999*0.15)+(AE2999*0.1)+(AF2999*0.1)+(AG2999*0.15)+(MIN(Y2999/3,1)*100*0.1)+(AI2999*0.05))*((AH2999/100)*0.25+0.75))),0),0)</f>
        <v/>
      </c>
      <c r="AB2999" s="11">
        <f>ROUND(MAX(0,MIN(100,((M2999+10)/20)*100)),0)</f>
        <v/>
      </c>
      <c r="AC2999" s="11">
        <f>IFERROR(IF(D2999&lt;=0,0,ROUND(COUNTIFS($D$4:$D$3359,"&lt;="&amp;D2999,$D$4:$D$3359,"&gt;0")/COUNTIF($D$4:$D$3359,"&gt;0")*100,0)),0)</f>
        <v/>
      </c>
      <c r="AD2999" s="11">
        <f>IF(E2999&lt;=0,0,ROUND(MAX(0,MIN(100,(LOG10(1+E2999/1000000000)/LOG10(101))*100)),0))</f>
        <v/>
      </c>
      <c r="AE2999" s="11">
        <f>IF(O2999=N2999,50,ROUND(MAX(0,MIN(100,((H2999-N2999)/(O2999-N2999))*100)),0))</f>
        <v/>
      </c>
      <c r="AF2999" s="11">
        <f>ROUND(MAX(0,MIN(100,50+((H2999-K2999)/K2999)*1000)),0)</f>
        <v/>
      </c>
      <c r="AG2999" s="11">
        <f>IFERROR(ROUND(MAX(0,MIN(100,50+25*LN(MAX(0.01,X2999)))),0),25)</f>
        <v/>
      </c>
      <c r="AH2999" s="11">
        <f>ROUND(IF(M2999&lt;=-30,0,IF(M2999&lt;=-20,20,IF(M2999&lt;=-10,50,100))),0)</f>
        <v/>
      </c>
      <c r="AI2999" s="11">
        <f>ROUND(MAX(0,MIN(100,50+(Z2999*10))),0)</f>
        <v/>
      </c>
      <c r="AJ2999" s="11">
        <f>IFERROR(IF(--AA2999&gt;=80,"خرید قوی",IF(--AA2999&gt;=70,"خرید مشروط",IF(--AA2999&gt;=60,"مراقبت",IF(--AA2999&gt;=45,"ضعیف","عدم ورود")))),"")</f>
        <v/>
      </c>
    </row>
    <row r="3000">
      <c r="A3000" s="12">
        <f>'دیده بان بازار'!A3003</f>
        <v/>
      </c>
      <c r="B3000" s="13">
        <f>'دیده بان بازار'!B3003</f>
        <v/>
      </c>
      <c r="C3000" s="13">
        <f>'دیده بان بازار'!C3003</f>
        <v/>
      </c>
      <c r="D3000" s="13">
        <f>'دیده بان بازار'!D3003</f>
        <v/>
      </c>
      <c r="E3000" s="14">
        <f>'دیده بان بازار'!E3003</f>
        <v/>
      </c>
      <c r="F3000" s="13">
        <f>'دیده بان بازار'!F3003</f>
        <v/>
      </c>
      <c r="G3000" s="13">
        <f>'دیده بان بازار'!G3003</f>
        <v/>
      </c>
      <c r="H3000" s="13">
        <f>'دیده بان بازار'!H3003</f>
        <v/>
      </c>
      <c r="I3000" s="13">
        <f>'دیده بان بازار'!I3003</f>
        <v/>
      </c>
      <c r="J3000" s="13">
        <f>'دیده بان بازار'!J3003</f>
        <v/>
      </c>
      <c r="K3000" s="13">
        <f>'دیده بان بازار'!K3003</f>
        <v/>
      </c>
      <c r="L3000" s="13">
        <f>'دیده بان بازار'!L3003</f>
        <v/>
      </c>
      <c r="M3000" s="13">
        <f>'دیده بان بازار'!M3003</f>
        <v/>
      </c>
      <c r="N3000" s="13">
        <f>'دیده بان بازار'!N3003</f>
        <v/>
      </c>
      <c r="O3000" s="13">
        <f>'دیده بان بازار'!O3003</f>
        <v/>
      </c>
      <c r="P3000" s="13">
        <f>'دیده بان بازار'!P3003</f>
        <v/>
      </c>
      <c r="Q3000" s="13">
        <f>'دیده بان بازار'!Q3003</f>
        <v/>
      </c>
      <c r="R3000" s="13">
        <f>'دیده بان بازار'!R3003</f>
        <v/>
      </c>
      <c r="S3000" s="13">
        <f>'دیده بان بازار'!S3003</f>
        <v/>
      </c>
      <c r="T3000" s="13">
        <f>'دیده بان بازار'!T3003</f>
        <v/>
      </c>
      <c r="U3000" s="13">
        <f>'دیده بان بازار'!U3003</f>
        <v/>
      </c>
      <c r="V3000" s="13">
        <f>'دیده بان بازار'!V3003</f>
        <v/>
      </c>
      <c r="W3000" s="6">
        <f>'دیده بان بازار'!W3003</f>
        <v/>
      </c>
      <c r="X3000" s="11">
        <f>IFERROR(IF(OR(R3000&lt;=0,W3000&lt;=0,S3000&lt;=0,V3000&lt;=0),0,ROUND((S3000/R3000)/(V3000/W3000),2)),0)</f>
        <v/>
      </c>
      <c r="Y3000" s="11">
        <f>IFERROR(IF(OR(S3000&lt;=0,V3000&lt;=0),0,ROUND(S3000/V3000,2)),0)</f>
        <v/>
      </c>
      <c r="Z3000" s="11">
        <f>IFERROR(J3000-M3000,0)</f>
        <v/>
      </c>
      <c r="AA3000" s="11">
        <f>IFERROR(ROUND(MAX(0,MIN(100,((AB3000*0.2)+(AC3000*0.15)+(AD3000*0.15)+(AE3000*0.1)+(AF3000*0.1)+(AG3000*0.15)+(MIN(Y3000/3,1)*100*0.1)+(AI3000*0.05))*((AH3000/100)*0.25+0.75))),0),0)</f>
        <v/>
      </c>
      <c r="AB3000" s="11">
        <f>ROUND(MAX(0,MIN(100,((M3000+10)/20)*100)),0)</f>
        <v/>
      </c>
      <c r="AC3000" s="11">
        <f>IFERROR(IF(D3000&lt;=0,0,ROUND(COUNTIFS($D$4:$D$3359,"&lt;="&amp;D3000,$D$4:$D$3359,"&gt;0")/COUNTIF($D$4:$D$3359,"&gt;0")*100,0)),0)</f>
        <v/>
      </c>
      <c r="AD3000" s="11">
        <f>IF(E3000&lt;=0,0,ROUND(MAX(0,MIN(100,(LOG10(1+E3000/1000000000)/LOG10(101))*100)),0))</f>
        <v/>
      </c>
      <c r="AE3000" s="11">
        <f>IF(O3000=N3000,50,ROUND(MAX(0,MIN(100,((H3000-N3000)/(O3000-N3000))*100)),0))</f>
        <v/>
      </c>
      <c r="AF3000" s="11">
        <f>ROUND(MAX(0,MIN(100,50+((H3000-K3000)/K3000)*1000)),0)</f>
        <v/>
      </c>
      <c r="AG3000" s="11">
        <f>IFERROR(ROUND(MAX(0,MIN(100,50+25*LN(MAX(0.01,X3000)))),0),25)</f>
        <v/>
      </c>
      <c r="AH3000" s="11">
        <f>ROUND(IF(M3000&lt;=-30,0,IF(M3000&lt;=-20,20,IF(M3000&lt;=-10,50,100))),0)</f>
        <v/>
      </c>
      <c r="AI3000" s="11">
        <f>ROUND(MAX(0,MIN(100,50+(Z3000*10))),0)</f>
        <v/>
      </c>
      <c r="AJ3000" s="11">
        <f>IFERROR(IF(--AA3000&gt;=80,"خرید قوی",IF(--AA3000&gt;=70,"خرید مشروط",IF(--AA3000&gt;=60,"مراقبت",IF(--AA3000&gt;=45,"ضعیف","عدم ورود")))),"")</f>
        <v/>
      </c>
    </row>
    <row r="3001">
      <c r="A3001" s="15">
        <f>'دیده بان بازار'!A3004</f>
        <v/>
      </c>
      <c r="B3001" s="16">
        <f>'دیده بان بازار'!B3004</f>
        <v/>
      </c>
      <c r="C3001" s="16">
        <f>'دیده بان بازار'!C3004</f>
        <v/>
      </c>
      <c r="D3001" s="16">
        <f>'دیده بان بازار'!D3004</f>
        <v/>
      </c>
      <c r="E3001" s="17">
        <f>'دیده بان بازار'!E3004</f>
        <v/>
      </c>
      <c r="F3001" s="16">
        <f>'دیده بان بازار'!F3004</f>
        <v/>
      </c>
      <c r="G3001" s="16">
        <f>'دیده بان بازار'!G3004</f>
        <v/>
      </c>
      <c r="H3001" s="16">
        <f>'دیده بان بازار'!H3004</f>
        <v/>
      </c>
      <c r="I3001" s="16">
        <f>'دیده بان بازار'!I3004</f>
        <v/>
      </c>
      <c r="J3001" s="16">
        <f>'دیده بان بازار'!J3004</f>
        <v/>
      </c>
      <c r="K3001" s="16">
        <f>'دیده بان بازار'!K3004</f>
        <v/>
      </c>
      <c r="L3001" s="16">
        <f>'دیده بان بازار'!L3004</f>
        <v/>
      </c>
      <c r="M3001" s="16">
        <f>'دیده بان بازار'!M3004</f>
        <v/>
      </c>
      <c r="N3001" s="16">
        <f>'دیده بان بازار'!N3004</f>
        <v/>
      </c>
      <c r="O3001" s="16">
        <f>'دیده بان بازار'!O3004</f>
        <v/>
      </c>
      <c r="P3001" s="16">
        <f>'دیده بان بازار'!P3004</f>
        <v/>
      </c>
      <c r="Q3001" s="16">
        <f>'دیده بان بازار'!Q3004</f>
        <v/>
      </c>
      <c r="R3001" s="16">
        <f>'دیده بان بازار'!R3004</f>
        <v/>
      </c>
      <c r="S3001" s="16">
        <f>'دیده بان بازار'!S3004</f>
        <v/>
      </c>
      <c r="T3001" s="16">
        <f>'دیده بان بازار'!T3004</f>
        <v/>
      </c>
      <c r="U3001" s="16">
        <f>'دیده بان بازار'!U3004</f>
        <v/>
      </c>
      <c r="V3001" s="16">
        <f>'دیده بان بازار'!V3004</f>
        <v/>
      </c>
      <c r="W3001" s="7">
        <f>'دیده بان بازار'!W3004</f>
        <v/>
      </c>
      <c r="X3001" s="11">
        <f>IFERROR(IF(OR(R3001&lt;=0,W3001&lt;=0,S3001&lt;=0,V3001&lt;=0),0,ROUND((S3001/R3001)/(V3001/W3001),2)),0)</f>
        <v/>
      </c>
      <c r="Y3001" s="11">
        <f>IFERROR(IF(OR(S3001&lt;=0,V3001&lt;=0),0,ROUND(S3001/V3001,2)),0)</f>
        <v/>
      </c>
      <c r="Z3001" s="11">
        <f>IFERROR(J3001-M3001,0)</f>
        <v/>
      </c>
      <c r="AA3001" s="11">
        <f>IFERROR(ROUND(MAX(0,MIN(100,((AB3001*0.2)+(AC3001*0.15)+(AD3001*0.15)+(AE3001*0.1)+(AF3001*0.1)+(AG3001*0.15)+(MIN(Y3001/3,1)*100*0.1)+(AI3001*0.05))*((AH3001/100)*0.25+0.75))),0),0)</f>
        <v/>
      </c>
      <c r="AB3001" s="11">
        <f>ROUND(MAX(0,MIN(100,((M3001+10)/20)*100)),0)</f>
        <v/>
      </c>
      <c r="AC3001" s="11">
        <f>IFERROR(IF(D3001&lt;=0,0,ROUND(COUNTIFS($D$4:$D$3359,"&lt;="&amp;D3001,$D$4:$D$3359,"&gt;0")/COUNTIF($D$4:$D$3359,"&gt;0")*100,0)),0)</f>
        <v/>
      </c>
      <c r="AD3001" s="11">
        <f>IF(E3001&lt;=0,0,ROUND(MAX(0,MIN(100,(LOG10(1+E3001/1000000000)/LOG10(101))*100)),0))</f>
        <v/>
      </c>
      <c r="AE3001" s="11">
        <f>IF(O3001=N3001,50,ROUND(MAX(0,MIN(100,((H3001-N3001)/(O3001-N3001))*100)),0))</f>
        <v/>
      </c>
      <c r="AF3001" s="11">
        <f>ROUND(MAX(0,MIN(100,50+((H3001-K3001)/K3001)*1000)),0)</f>
        <v/>
      </c>
      <c r="AG3001" s="11">
        <f>IFERROR(ROUND(MAX(0,MIN(100,50+25*LN(MAX(0.01,X3001)))),0),25)</f>
        <v/>
      </c>
      <c r="AH3001" s="11">
        <f>ROUND(IF(M3001&lt;=-30,0,IF(M3001&lt;=-20,20,IF(M3001&lt;=-10,50,100))),0)</f>
        <v/>
      </c>
      <c r="AI3001" s="11">
        <f>ROUND(MAX(0,MIN(100,50+(Z3001*10))),0)</f>
        <v/>
      </c>
      <c r="AJ3001" s="11">
        <f>IFERROR(IF(--AA3001&gt;=80,"خرید قوی",IF(--AA3001&gt;=70,"خرید مشروط",IF(--AA3001&gt;=60,"مراقبت",IF(--AA3001&gt;=45,"ضعیف","عدم ورود")))),"")</f>
        <v/>
      </c>
    </row>
    <row r="3002">
      <c r="A3002" s="15">
        <f>'دیده بان بازار'!A3005</f>
        <v/>
      </c>
      <c r="B3002" s="16">
        <f>'دیده بان بازار'!B3005</f>
        <v/>
      </c>
      <c r="C3002" s="16">
        <f>'دیده بان بازار'!C3005</f>
        <v/>
      </c>
      <c r="D3002" s="16">
        <f>'دیده بان بازار'!D3005</f>
        <v/>
      </c>
      <c r="E3002" s="17">
        <f>'دیده بان بازار'!E3005</f>
        <v/>
      </c>
      <c r="F3002" s="16">
        <f>'دیده بان بازار'!F3005</f>
        <v/>
      </c>
      <c r="G3002" s="16">
        <f>'دیده بان بازار'!G3005</f>
        <v/>
      </c>
      <c r="H3002" s="16">
        <f>'دیده بان بازار'!H3005</f>
        <v/>
      </c>
      <c r="I3002" s="16">
        <f>'دیده بان بازار'!I3005</f>
        <v/>
      </c>
      <c r="J3002" s="16">
        <f>'دیده بان بازار'!J3005</f>
        <v/>
      </c>
      <c r="K3002" s="16">
        <f>'دیده بان بازار'!K3005</f>
        <v/>
      </c>
      <c r="L3002" s="16">
        <f>'دیده بان بازار'!L3005</f>
        <v/>
      </c>
      <c r="M3002" s="16">
        <f>'دیده بان بازار'!M3005</f>
        <v/>
      </c>
      <c r="N3002" s="16">
        <f>'دیده بان بازار'!N3005</f>
        <v/>
      </c>
      <c r="O3002" s="16">
        <f>'دیده بان بازار'!O3005</f>
        <v/>
      </c>
      <c r="P3002" s="16">
        <f>'دیده بان بازار'!P3005</f>
        <v/>
      </c>
      <c r="Q3002" s="16">
        <f>'دیده بان بازار'!Q3005</f>
        <v/>
      </c>
      <c r="R3002" s="16">
        <f>'دیده بان بازار'!R3005</f>
        <v/>
      </c>
      <c r="S3002" s="16">
        <f>'دیده بان بازار'!S3005</f>
        <v/>
      </c>
      <c r="T3002" s="16">
        <f>'دیده بان بازار'!T3005</f>
        <v/>
      </c>
      <c r="U3002" s="16">
        <f>'دیده بان بازار'!U3005</f>
        <v/>
      </c>
      <c r="V3002" s="16">
        <f>'دیده بان بازار'!V3005</f>
        <v/>
      </c>
      <c r="W3002" s="7">
        <f>'دیده بان بازار'!W3005</f>
        <v/>
      </c>
      <c r="X3002" s="11">
        <f>IFERROR(IF(OR(R3002&lt;=0,W3002&lt;=0,S3002&lt;=0,V3002&lt;=0),0,ROUND((S3002/R3002)/(V3002/W3002),2)),0)</f>
        <v/>
      </c>
      <c r="Y3002" s="11">
        <f>IFERROR(IF(OR(S3002&lt;=0,V3002&lt;=0),0,ROUND(S3002/V3002,2)),0)</f>
        <v/>
      </c>
      <c r="Z3002" s="11">
        <f>IFERROR(J3002-M3002,0)</f>
        <v/>
      </c>
      <c r="AA3002" s="11">
        <f>IFERROR(ROUND(MAX(0,MIN(100,((AB3002*0.2)+(AC3002*0.15)+(AD3002*0.15)+(AE3002*0.1)+(AF3002*0.1)+(AG3002*0.15)+(MIN(Y3002/3,1)*100*0.1)+(AI3002*0.05))*((AH3002/100)*0.25+0.75))),0),0)</f>
        <v/>
      </c>
      <c r="AB3002" s="11">
        <f>ROUND(MAX(0,MIN(100,((M3002+10)/20)*100)),0)</f>
        <v/>
      </c>
      <c r="AC3002" s="11">
        <f>IFERROR(IF(D3002&lt;=0,0,ROUND(COUNTIFS($D$4:$D$3359,"&lt;="&amp;D3002,$D$4:$D$3359,"&gt;0")/COUNTIF($D$4:$D$3359,"&gt;0")*100,0)),0)</f>
        <v/>
      </c>
      <c r="AD3002" s="11">
        <f>IF(E3002&lt;=0,0,ROUND(MAX(0,MIN(100,(LOG10(1+E3002/1000000000)/LOG10(101))*100)),0))</f>
        <v/>
      </c>
      <c r="AE3002" s="11">
        <f>IF(O3002=N3002,50,ROUND(MAX(0,MIN(100,((H3002-N3002)/(O3002-N3002))*100)),0))</f>
        <v/>
      </c>
      <c r="AF3002" s="11">
        <f>ROUND(MAX(0,MIN(100,50+((H3002-K3002)/K3002)*1000)),0)</f>
        <v/>
      </c>
      <c r="AG3002" s="11">
        <f>IFERROR(ROUND(MAX(0,MIN(100,50+25*LN(MAX(0.01,X3002)))),0),25)</f>
        <v/>
      </c>
      <c r="AH3002" s="11">
        <f>ROUND(IF(M3002&lt;=-30,0,IF(M3002&lt;=-20,20,IF(M3002&lt;=-10,50,100))),0)</f>
        <v/>
      </c>
      <c r="AI3002" s="11">
        <f>ROUND(MAX(0,MIN(100,50+(Z3002*10))),0)</f>
        <v/>
      </c>
      <c r="AJ3002" s="11">
        <f>IFERROR(IF(--AA3002&gt;=80,"خرید قوی",IF(--AA3002&gt;=70,"خرید مشروط",IF(--AA3002&gt;=60,"مراقبت",IF(--AA3002&gt;=45,"ضعیف","عدم ورود")))),"")</f>
        <v/>
      </c>
    </row>
    <row r="3003">
      <c r="A3003" s="12">
        <f>'دیده بان بازار'!A3006</f>
        <v/>
      </c>
      <c r="B3003" s="13">
        <f>'دیده بان بازار'!B3006</f>
        <v/>
      </c>
      <c r="C3003" s="13">
        <f>'دیده بان بازار'!C3006</f>
        <v/>
      </c>
      <c r="D3003" s="13">
        <f>'دیده بان بازار'!D3006</f>
        <v/>
      </c>
      <c r="E3003" s="14">
        <f>'دیده بان بازار'!E3006</f>
        <v/>
      </c>
      <c r="F3003" s="13">
        <f>'دیده بان بازار'!F3006</f>
        <v/>
      </c>
      <c r="G3003" s="13">
        <f>'دیده بان بازار'!G3006</f>
        <v/>
      </c>
      <c r="H3003" s="13">
        <f>'دیده بان بازار'!H3006</f>
        <v/>
      </c>
      <c r="I3003" s="13">
        <f>'دیده بان بازار'!I3006</f>
        <v/>
      </c>
      <c r="J3003" s="13">
        <f>'دیده بان بازار'!J3006</f>
        <v/>
      </c>
      <c r="K3003" s="13">
        <f>'دیده بان بازار'!K3006</f>
        <v/>
      </c>
      <c r="L3003" s="13">
        <f>'دیده بان بازار'!L3006</f>
        <v/>
      </c>
      <c r="M3003" s="13">
        <f>'دیده بان بازار'!M3006</f>
        <v/>
      </c>
      <c r="N3003" s="13">
        <f>'دیده بان بازار'!N3006</f>
        <v/>
      </c>
      <c r="O3003" s="13">
        <f>'دیده بان بازار'!O3006</f>
        <v/>
      </c>
      <c r="P3003" s="13">
        <f>'دیده بان بازار'!P3006</f>
        <v/>
      </c>
      <c r="Q3003" s="13">
        <f>'دیده بان بازار'!Q3006</f>
        <v/>
      </c>
      <c r="R3003" s="13">
        <f>'دیده بان بازار'!R3006</f>
        <v/>
      </c>
      <c r="S3003" s="13">
        <f>'دیده بان بازار'!S3006</f>
        <v/>
      </c>
      <c r="T3003" s="13">
        <f>'دیده بان بازار'!T3006</f>
        <v/>
      </c>
      <c r="U3003" s="13">
        <f>'دیده بان بازار'!U3006</f>
        <v/>
      </c>
      <c r="V3003" s="13">
        <f>'دیده بان بازار'!V3006</f>
        <v/>
      </c>
      <c r="W3003" s="6">
        <f>'دیده بان بازار'!W3006</f>
        <v/>
      </c>
      <c r="X3003" s="11">
        <f>IFERROR(IF(OR(R3003&lt;=0,W3003&lt;=0,S3003&lt;=0,V3003&lt;=0),0,ROUND((S3003/R3003)/(V3003/W3003),2)),0)</f>
        <v/>
      </c>
      <c r="Y3003" s="11">
        <f>IFERROR(IF(OR(S3003&lt;=0,V3003&lt;=0),0,ROUND(S3003/V3003,2)),0)</f>
        <v/>
      </c>
      <c r="Z3003" s="11">
        <f>IFERROR(J3003-M3003,0)</f>
        <v/>
      </c>
      <c r="AA3003" s="11">
        <f>IFERROR(ROUND(MAX(0,MIN(100,((AB3003*0.2)+(AC3003*0.15)+(AD3003*0.15)+(AE3003*0.1)+(AF3003*0.1)+(AG3003*0.15)+(MIN(Y3003/3,1)*100*0.1)+(AI3003*0.05))*((AH3003/100)*0.25+0.75))),0),0)</f>
        <v/>
      </c>
      <c r="AB3003" s="11">
        <f>ROUND(MAX(0,MIN(100,((M3003+10)/20)*100)),0)</f>
        <v/>
      </c>
      <c r="AC3003" s="11">
        <f>IFERROR(IF(D3003&lt;=0,0,ROUND(COUNTIFS($D$4:$D$3359,"&lt;="&amp;D3003,$D$4:$D$3359,"&gt;0")/COUNTIF($D$4:$D$3359,"&gt;0")*100,0)),0)</f>
        <v/>
      </c>
      <c r="AD3003" s="11">
        <f>IF(E3003&lt;=0,0,ROUND(MAX(0,MIN(100,(LOG10(1+E3003/1000000000)/LOG10(101))*100)),0))</f>
        <v/>
      </c>
      <c r="AE3003" s="11">
        <f>IF(O3003=N3003,50,ROUND(MAX(0,MIN(100,((H3003-N3003)/(O3003-N3003))*100)),0))</f>
        <v/>
      </c>
      <c r="AF3003" s="11">
        <f>ROUND(MAX(0,MIN(100,50+((H3003-K3003)/K3003)*1000)),0)</f>
        <v/>
      </c>
      <c r="AG3003" s="11">
        <f>IFERROR(ROUND(MAX(0,MIN(100,50+25*LN(MAX(0.01,X3003)))),0),25)</f>
        <v/>
      </c>
      <c r="AH3003" s="11">
        <f>ROUND(IF(M3003&lt;=-30,0,IF(M3003&lt;=-20,20,IF(M3003&lt;=-10,50,100))),0)</f>
        <v/>
      </c>
      <c r="AI3003" s="11">
        <f>ROUND(MAX(0,MIN(100,50+(Z3003*10))),0)</f>
        <v/>
      </c>
      <c r="AJ3003" s="11">
        <f>IFERROR(IF(--AA3003&gt;=80,"خرید قوی",IF(--AA3003&gt;=70,"خرید مشروط",IF(--AA3003&gt;=60,"مراقبت",IF(--AA3003&gt;=45,"ضعیف","عدم ورود")))),"")</f>
        <v/>
      </c>
    </row>
    <row r="3004">
      <c r="A3004" s="15">
        <f>'دیده بان بازار'!A3007</f>
        <v/>
      </c>
      <c r="B3004" s="16">
        <f>'دیده بان بازار'!B3007</f>
        <v/>
      </c>
      <c r="C3004" s="16">
        <f>'دیده بان بازار'!C3007</f>
        <v/>
      </c>
      <c r="D3004" s="16">
        <f>'دیده بان بازار'!D3007</f>
        <v/>
      </c>
      <c r="E3004" s="17">
        <f>'دیده بان بازار'!E3007</f>
        <v/>
      </c>
      <c r="F3004" s="16">
        <f>'دیده بان بازار'!F3007</f>
        <v/>
      </c>
      <c r="G3004" s="16">
        <f>'دیده بان بازار'!G3007</f>
        <v/>
      </c>
      <c r="H3004" s="16">
        <f>'دیده بان بازار'!H3007</f>
        <v/>
      </c>
      <c r="I3004" s="16">
        <f>'دیده بان بازار'!I3007</f>
        <v/>
      </c>
      <c r="J3004" s="16">
        <f>'دیده بان بازار'!J3007</f>
        <v/>
      </c>
      <c r="K3004" s="16">
        <f>'دیده بان بازار'!K3007</f>
        <v/>
      </c>
      <c r="L3004" s="16">
        <f>'دیده بان بازار'!L3007</f>
        <v/>
      </c>
      <c r="M3004" s="16">
        <f>'دیده بان بازار'!M3007</f>
        <v/>
      </c>
      <c r="N3004" s="16">
        <f>'دیده بان بازار'!N3007</f>
        <v/>
      </c>
      <c r="O3004" s="16">
        <f>'دیده بان بازار'!O3007</f>
        <v/>
      </c>
      <c r="P3004" s="16">
        <f>'دیده بان بازار'!P3007</f>
        <v/>
      </c>
      <c r="Q3004" s="16">
        <f>'دیده بان بازار'!Q3007</f>
        <v/>
      </c>
      <c r="R3004" s="16">
        <f>'دیده بان بازار'!R3007</f>
        <v/>
      </c>
      <c r="S3004" s="16">
        <f>'دیده بان بازار'!S3007</f>
        <v/>
      </c>
      <c r="T3004" s="16">
        <f>'دیده بان بازار'!T3007</f>
        <v/>
      </c>
      <c r="U3004" s="16">
        <f>'دیده بان بازار'!U3007</f>
        <v/>
      </c>
      <c r="V3004" s="16">
        <f>'دیده بان بازار'!V3007</f>
        <v/>
      </c>
      <c r="W3004" s="7">
        <f>'دیده بان بازار'!W3007</f>
        <v/>
      </c>
      <c r="X3004" s="11">
        <f>IFERROR(IF(OR(R3004&lt;=0,W3004&lt;=0,S3004&lt;=0,V3004&lt;=0),0,ROUND((S3004/R3004)/(V3004/W3004),2)),0)</f>
        <v/>
      </c>
      <c r="Y3004" s="11">
        <f>IFERROR(IF(OR(S3004&lt;=0,V3004&lt;=0),0,ROUND(S3004/V3004,2)),0)</f>
        <v/>
      </c>
      <c r="Z3004" s="11">
        <f>IFERROR(J3004-M3004,0)</f>
        <v/>
      </c>
      <c r="AA3004" s="11">
        <f>IFERROR(ROUND(MAX(0,MIN(100,((AB3004*0.2)+(AC3004*0.15)+(AD3004*0.15)+(AE3004*0.1)+(AF3004*0.1)+(AG3004*0.15)+(MIN(Y3004/3,1)*100*0.1)+(AI3004*0.05))*((AH3004/100)*0.25+0.75))),0),0)</f>
        <v/>
      </c>
      <c r="AB3004" s="11">
        <f>ROUND(MAX(0,MIN(100,((M3004+10)/20)*100)),0)</f>
        <v/>
      </c>
      <c r="AC3004" s="11">
        <f>IFERROR(IF(D3004&lt;=0,0,ROUND(COUNTIFS($D$4:$D$3359,"&lt;="&amp;D3004,$D$4:$D$3359,"&gt;0")/COUNTIF($D$4:$D$3359,"&gt;0")*100,0)),0)</f>
        <v/>
      </c>
      <c r="AD3004" s="11">
        <f>IF(E3004&lt;=0,0,ROUND(MAX(0,MIN(100,(LOG10(1+E3004/1000000000)/LOG10(101))*100)),0))</f>
        <v/>
      </c>
      <c r="AE3004" s="11">
        <f>IF(O3004=N3004,50,ROUND(MAX(0,MIN(100,((H3004-N3004)/(O3004-N3004))*100)),0))</f>
        <v/>
      </c>
      <c r="AF3004" s="11">
        <f>ROUND(MAX(0,MIN(100,50+((H3004-K3004)/K3004)*1000)),0)</f>
        <v/>
      </c>
      <c r="AG3004" s="11">
        <f>IFERROR(ROUND(MAX(0,MIN(100,50+25*LN(MAX(0.01,X3004)))),0),25)</f>
        <v/>
      </c>
      <c r="AH3004" s="11">
        <f>ROUND(IF(M3004&lt;=-30,0,IF(M3004&lt;=-20,20,IF(M3004&lt;=-10,50,100))),0)</f>
        <v/>
      </c>
      <c r="AI3004" s="11">
        <f>ROUND(MAX(0,MIN(100,50+(Z3004*10))),0)</f>
        <v/>
      </c>
      <c r="AJ3004" s="11">
        <f>IFERROR(IF(--AA3004&gt;=80,"خرید قوی",IF(--AA3004&gt;=70,"خرید مشروط",IF(--AA3004&gt;=60,"مراقبت",IF(--AA3004&gt;=45,"ضعیف","عدم ورود")))),"")</f>
        <v/>
      </c>
    </row>
    <row r="3005">
      <c r="A3005" s="12">
        <f>'دیده بان بازار'!A3008</f>
        <v/>
      </c>
      <c r="B3005" s="13">
        <f>'دیده بان بازار'!B3008</f>
        <v/>
      </c>
      <c r="C3005" s="13">
        <f>'دیده بان بازار'!C3008</f>
        <v/>
      </c>
      <c r="D3005" s="13">
        <f>'دیده بان بازار'!D3008</f>
        <v/>
      </c>
      <c r="E3005" s="14">
        <f>'دیده بان بازار'!E3008</f>
        <v/>
      </c>
      <c r="F3005" s="13">
        <f>'دیده بان بازار'!F3008</f>
        <v/>
      </c>
      <c r="G3005" s="13">
        <f>'دیده بان بازار'!G3008</f>
        <v/>
      </c>
      <c r="H3005" s="13">
        <f>'دیده بان بازار'!H3008</f>
        <v/>
      </c>
      <c r="I3005" s="13">
        <f>'دیده بان بازار'!I3008</f>
        <v/>
      </c>
      <c r="J3005" s="13">
        <f>'دیده بان بازار'!J3008</f>
        <v/>
      </c>
      <c r="K3005" s="13">
        <f>'دیده بان بازار'!K3008</f>
        <v/>
      </c>
      <c r="L3005" s="13">
        <f>'دیده بان بازار'!L3008</f>
        <v/>
      </c>
      <c r="M3005" s="13">
        <f>'دیده بان بازار'!M3008</f>
        <v/>
      </c>
      <c r="N3005" s="13">
        <f>'دیده بان بازار'!N3008</f>
        <v/>
      </c>
      <c r="O3005" s="13">
        <f>'دیده بان بازار'!O3008</f>
        <v/>
      </c>
      <c r="P3005" s="13">
        <f>'دیده بان بازار'!P3008</f>
        <v/>
      </c>
      <c r="Q3005" s="13">
        <f>'دیده بان بازار'!Q3008</f>
        <v/>
      </c>
      <c r="R3005" s="13">
        <f>'دیده بان بازار'!R3008</f>
        <v/>
      </c>
      <c r="S3005" s="13">
        <f>'دیده بان بازار'!S3008</f>
        <v/>
      </c>
      <c r="T3005" s="13">
        <f>'دیده بان بازار'!T3008</f>
        <v/>
      </c>
      <c r="U3005" s="13">
        <f>'دیده بان بازار'!U3008</f>
        <v/>
      </c>
      <c r="V3005" s="13">
        <f>'دیده بان بازار'!V3008</f>
        <v/>
      </c>
      <c r="W3005" s="6">
        <f>'دیده بان بازار'!W3008</f>
        <v/>
      </c>
      <c r="X3005" s="11">
        <f>IFERROR(IF(OR(R3005&lt;=0,W3005&lt;=0,S3005&lt;=0,V3005&lt;=0),0,ROUND((S3005/R3005)/(V3005/W3005),2)),0)</f>
        <v/>
      </c>
      <c r="Y3005" s="11">
        <f>IFERROR(IF(OR(S3005&lt;=0,V3005&lt;=0),0,ROUND(S3005/V3005,2)),0)</f>
        <v/>
      </c>
      <c r="Z3005" s="11">
        <f>IFERROR(J3005-M3005,0)</f>
        <v/>
      </c>
      <c r="AA3005" s="11">
        <f>IFERROR(ROUND(MAX(0,MIN(100,((AB3005*0.2)+(AC3005*0.15)+(AD3005*0.15)+(AE3005*0.1)+(AF3005*0.1)+(AG3005*0.15)+(MIN(Y3005/3,1)*100*0.1)+(AI3005*0.05))*((AH3005/100)*0.25+0.75))),0),0)</f>
        <v/>
      </c>
      <c r="AB3005" s="11">
        <f>ROUND(MAX(0,MIN(100,((M3005+10)/20)*100)),0)</f>
        <v/>
      </c>
      <c r="AC3005" s="11">
        <f>IFERROR(IF(D3005&lt;=0,0,ROUND(COUNTIFS($D$4:$D$3359,"&lt;="&amp;D3005,$D$4:$D$3359,"&gt;0")/COUNTIF($D$4:$D$3359,"&gt;0")*100,0)),0)</f>
        <v/>
      </c>
      <c r="AD3005" s="11">
        <f>IF(E3005&lt;=0,0,ROUND(MAX(0,MIN(100,(LOG10(1+E3005/1000000000)/LOG10(101))*100)),0))</f>
        <v/>
      </c>
      <c r="AE3005" s="11">
        <f>IF(O3005=N3005,50,ROUND(MAX(0,MIN(100,((H3005-N3005)/(O3005-N3005))*100)),0))</f>
        <v/>
      </c>
      <c r="AF3005" s="11">
        <f>ROUND(MAX(0,MIN(100,50+((H3005-K3005)/K3005)*1000)),0)</f>
        <v/>
      </c>
      <c r="AG3005" s="11">
        <f>IFERROR(ROUND(MAX(0,MIN(100,50+25*LN(MAX(0.01,X3005)))),0),25)</f>
        <v/>
      </c>
      <c r="AH3005" s="11">
        <f>ROUND(IF(M3005&lt;=-30,0,IF(M3005&lt;=-20,20,IF(M3005&lt;=-10,50,100))),0)</f>
        <v/>
      </c>
      <c r="AI3005" s="11">
        <f>ROUND(MAX(0,MIN(100,50+(Z3005*10))),0)</f>
        <v/>
      </c>
      <c r="AJ3005" s="11">
        <f>IFERROR(IF(--AA3005&gt;=80,"خرید قوی",IF(--AA3005&gt;=70,"خرید مشروط",IF(--AA3005&gt;=60,"مراقبت",IF(--AA3005&gt;=45,"ضعیف","عدم ورود")))),"")</f>
        <v/>
      </c>
    </row>
    <row r="3006">
      <c r="A3006" s="15">
        <f>'دیده بان بازار'!A3009</f>
        <v/>
      </c>
      <c r="B3006" s="16">
        <f>'دیده بان بازار'!B3009</f>
        <v/>
      </c>
      <c r="C3006" s="16">
        <f>'دیده بان بازار'!C3009</f>
        <v/>
      </c>
      <c r="D3006" s="16">
        <f>'دیده بان بازار'!D3009</f>
        <v/>
      </c>
      <c r="E3006" s="17">
        <f>'دیده بان بازار'!E3009</f>
        <v/>
      </c>
      <c r="F3006" s="16">
        <f>'دیده بان بازار'!F3009</f>
        <v/>
      </c>
      <c r="G3006" s="16">
        <f>'دیده بان بازار'!G3009</f>
        <v/>
      </c>
      <c r="H3006" s="16">
        <f>'دیده بان بازار'!H3009</f>
        <v/>
      </c>
      <c r="I3006" s="16">
        <f>'دیده بان بازار'!I3009</f>
        <v/>
      </c>
      <c r="J3006" s="16">
        <f>'دیده بان بازار'!J3009</f>
        <v/>
      </c>
      <c r="K3006" s="16">
        <f>'دیده بان بازار'!K3009</f>
        <v/>
      </c>
      <c r="L3006" s="16">
        <f>'دیده بان بازار'!L3009</f>
        <v/>
      </c>
      <c r="M3006" s="16">
        <f>'دیده بان بازار'!M3009</f>
        <v/>
      </c>
      <c r="N3006" s="16">
        <f>'دیده بان بازار'!N3009</f>
        <v/>
      </c>
      <c r="O3006" s="16">
        <f>'دیده بان بازار'!O3009</f>
        <v/>
      </c>
      <c r="P3006" s="16">
        <f>'دیده بان بازار'!P3009</f>
        <v/>
      </c>
      <c r="Q3006" s="16">
        <f>'دیده بان بازار'!Q3009</f>
        <v/>
      </c>
      <c r="R3006" s="16">
        <f>'دیده بان بازار'!R3009</f>
        <v/>
      </c>
      <c r="S3006" s="16">
        <f>'دیده بان بازار'!S3009</f>
        <v/>
      </c>
      <c r="T3006" s="16">
        <f>'دیده بان بازار'!T3009</f>
        <v/>
      </c>
      <c r="U3006" s="16">
        <f>'دیده بان بازار'!U3009</f>
        <v/>
      </c>
      <c r="V3006" s="16">
        <f>'دیده بان بازار'!V3009</f>
        <v/>
      </c>
      <c r="W3006" s="7">
        <f>'دیده بان بازار'!W3009</f>
        <v/>
      </c>
      <c r="X3006" s="11">
        <f>IFERROR(IF(OR(R3006&lt;=0,W3006&lt;=0,S3006&lt;=0,V3006&lt;=0),0,ROUND((S3006/R3006)/(V3006/W3006),2)),0)</f>
        <v/>
      </c>
      <c r="Y3006" s="11">
        <f>IFERROR(IF(OR(S3006&lt;=0,V3006&lt;=0),0,ROUND(S3006/V3006,2)),0)</f>
        <v/>
      </c>
      <c r="Z3006" s="11">
        <f>IFERROR(J3006-M3006,0)</f>
        <v/>
      </c>
      <c r="AA3006" s="11">
        <f>IFERROR(ROUND(MAX(0,MIN(100,((AB3006*0.2)+(AC3006*0.15)+(AD3006*0.15)+(AE3006*0.1)+(AF3006*0.1)+(AG3006*0.15)+(MIN(Y3006/3,1)*100*0.1)+(AI3006*0.05))*((AH3006/100)*0.25+0.75))),0),0)</f>
        <v/>
      </c>
      <c r="AB3006" s="11">
        <f>ROUND(MAX(0,MIN(100,((M3006+10)/20)*100)),0)</f>
        <v/>
      </c>
      <c r="AC3006" s="11">
        <f>IFERROR(IF(D3006&lt;=0,0,ROUND(COUNTIFS($D$4:$D$3359,"&lt;="&amp;D3006,$D$4:$D$3359,"&gt;0")/COUNTIF($D$4:$D$3359,"&gt;0")*100,0)),0)</f>
        <v/>
      </c>
      <c r="AD3006" s="11">
        <f>IF(E3006&lt;=0,0,ROUND(MAX(0,MIN(100,(LOG10(1+E3006/1000000000)/LOG10(101))*100)),0))</f>
        <v/>
      </c>
      <c r="AE3006" s="11">
        <f>IF(O3006=N3006,50,ROUND(MAX(0,MIN(100,((H3006-N3006)/(O3006-N3006))*100)),0))</f>
        <v/>
      </c>
      <c r="AF3006" s="11">
        <f>ROUND(MAX(0,MIN(100,50+((H3006-K3006)/K3006)*1000)),0)</f>
        <v/>
      </c>
      <c r="AG3006" s="11">
        <f>IFERROR(ROUND(MAX(0,MIN(100,50+25*LN(MAX(0.01,X3006)))),0),25)</f>
        <v/>
      </c>
      <c r="AH3006" s="11">
        <f>ROUND(IF(M3006&lt;=-30,0,IF(M3006&lt;=-20,20,IF(M3006&lt;=-10,50,100))),0)</f>
        <v/>
      </c>
      <c r="AI3006" s="11">
        <f>ROUND(MAX(0,MIN(100,50+(Z3006*10))),0)</f>
        <v/>
      </c>
      <c r="AJ3006" s="11">
        <f>IFERROR(IF(--AA3006&gt;=80,"خرید قوی",IF(--AA3006&gt;=70,"خرید مشروط",IF(--AA3006&gt;=60,"مراقبت",IF(--AA3006&gt;=45,"ضعیف","عدم ورود")))),"")</f>
        <v/>
      </c>
    </row>
    <row r="3007">
      <c r="A3007" s="12">
        <f>'دیده بان بازار'!A3010</f>
        <v/>
      </c>
      <c r="B3007" s="13">
        <f>'دیده بان بازار'!B3010</f>
        <v/>
      </c>
      <c r="C3007" s="13">
        <f>'دیده بان بازار'!C3010</f>
        <v/>
      </c>
      <c r="D3007" s="13">
        <f>'دیده بان بازار'!D3010</f>
        <v/>
      </c>
      <c r="E3007" s="14">
        <f>'دیده بان بازار'!E3010</f>
        <v/>
      </c>
      <c r="F3007" s="13">
        <f>'دیده بان بازار'!F3010</f>
        <v/>
      </c>
      <c r="G3007" s="13">
        <f>'دیده بان بازار'!G3010</f>
        <v/>
      </c>
      <c r="H3007" s="13">
        <f>'دیده بان بازار'!H3010</f>
        <v/>
      </c>
      <c r="I3007" s="13">
        <f>'دیده بان بازار'!I3010</f>
        <v/>
      </c>
      <c r="J3007" s="13">
        <f>'دیده بان بازار'!J3010</f>
        <v/>
      </c>
      <c r="K3007" s="13">
        <f>'دیده بان بازار'!K3010</f>
        <v/>
      </c>
      <c r="L3007" s="13">
        <f>'دیده بان بازار'!L3010</f>
        <v/>
      </c>
      <c r="M3007" s="13">
        <f>'دیده بان بازار'!M3010</f>
        <v/>
      </c>
      <c r="N3007" s="13">
        <f>'دیده بان بازار'!N3010</f>
        <v/>
      </c>
      <c r="O3007" s="13">
        <f>'دیده بان بازار'!O3010</f>
        <v/>
      </c>
      <c r="P3007" s="13">
        <f>'دیده بان بازار'!P3010</f>
        <v/>
      </c>
      <c r="Q3007" s="13">
        <f>'دیده بان بازار'!Q3010</f>
        <v/>
      </c>
      <c r="R3007" s="13">
        <f>'دیده بان بازار'!R3010</f>
        <v/>
      </c>
      <c r="S3007" s="13">
        <f>'دیده بان بازار'!S3010</f>
        <v/>
      </c>
      <c r="T3007" s="13">
        <f>'دیده بان بازار'!T3010</f>
        <v/>
      </c>
      <c r="U3007" s="13">
        <f>'دیده بان بازار'!U3010</f>
        <v/>
      </c>
      <c r="V3007" s="13">
        <f>'دیده بان بازار'!V3010</f>
        <v/>
      </c>
      <c r="W3007" s="6">
        <f>'دیده بان بازار'!W3010</f>
        <v/>
      </c>
      <c r="X3007" s="11">
        <f>IFERROR(IF(OR(R3007&lt;=0,W3007&lt;=0,S3007&lt;=0,V3007&lt;=0),0,ROUND((S3007/R3007)/(V3007/W3007),2)),0)</f>
        <v/>
      </c>
      <c r="Y3007" s="11">
        <f>IFERROR(IF(OR(S3007&lt;=0,V3007&lt;=0),0,ROUND(S3007/V3007,2)),0)</f>
        <v/>
      </c>
      <c r="Z3007" s="11">
        <f>IFERROR(J3007-M3007,0)</f>
        <v/>
      </c>
      <c r="AA3007" s="11">
        <f>IFERROR(ROUND(MAX(0,MIN(100,((AB3007*0.2)+(AC3007*0.15)+(AD3007*0.15)+(AE3007*0.1)+(AF3007*0.1)+(AG3007*0.15)+(MIN(Y3007/3,1)*100*0.1)+(AI3007*0.05))*((AH3007/100)*0.25+0.75))),0),0)</f>
        <v/>
      </c>
      <c r="AB3007" s="11">
        <f>ROUND(MAX(0,MIN(100,((M3007+10)/20)*100)),0)</f>
        <v/>
      </c>
      <c r="AC3007" s="11">
        <f>IFERROR(IF(D3007&lt;=0,0,ROUND(COUNTIFS($D$4:$D$3359,"&lt;="&amp;D3007,$D$4:$D$3359,"&gt;0")/COUNTIF($D$4:$D$3359,"&gt;0")*100,0)),0)</f>
        <v/>
      </c>
      <c r="AD3007" s="11">
        <f>IF(E3007&lt;=0,0,ROUND(MAX(0,MIN(100,(LOG10(1+E3007/1000000000)/LOG10(101))*100)),0))</f>
        <v/>
      </c>
      <c r="AE3007" s="11">
        <f>IF(O3007=N3007,50,ROUND(MAX(0,MIN(100,((H3007-N3007)/(O3007-N3007))*100)),0))</f>
        <v/>
      </c>
      <c r="AF3007" s="11">
        <f>ROUND(MAX(0,MIN(100,50+((H3007-K3007)/K3007)*1000)),0)</f>
        <v/>
      </c>
      <c r="AG3007" s="11">
        <f>IFERROR(ROUND(MAX(0,MIN(100,50+25*LN(MAX(0.01,X3007)))),0),25)</f>
        <v/>
      </c>
      <c r="AH3007" s="11">
        <f>ROUND(IF(M3007&lt;=-30,0,IF(M3007&lt;=-20,20,IF(M3007&lt;=-10,50,100))),0)</f>
        <v/>
      </c>
      <c r="AI3007" s="11">
        <f>ROUND(MAX(0,MIN(100,50+(Z3007*10))),0)</f>
        <v/>
      </c>
      <c r="AJ3007" s="11">
        <f>IFERROR(IF(--AA3007&gt;=80,"خرید قوی",IF(--AA3007&gt;=70,"خرید مشروط",IF(--AA3007&gt;=60,"مراقبت",IF(--AA3007&gt;=45,"ضعیف","عدم ورود")))),"")</f>
        <v/>
      </c>
    </row>
    <row r="3008">
      <c r="A3008" s="15">
        <f>'دیده بان بازار'!A3011</f>
        <v/>
      </c>
      <c r="B3008" s="16">
        <f>'دیده بان بازار'!B3011</f>
        <v/>
      </c>
      <c r="C3008" s="16">
        <f>'دیده بان بازار'!C3011</f>
        <v/>
      </c>
      <c r="D3008" s="16">
        <f>'دیده بان بازار'!D3011</f>
        <v/>
      </c>
      <c r="E3008" s="17">
        <f>'دیده بان بازار'!E3011</f>
        <v/>
      </c>
      <c r="F3008" s="16">
        <f>'دیده بان بازار'!F3011</f>
        <v/>
      </c>
      <c r="G3008" s="16">
        <f>'دیده بان بازار'!G3011</f>
        <v/>
      </c>
      <c r="H3008" s="16">
        <f>'دیده بان بازار'!H3011</f>
        <v/>
      </c>
      <c r="I3008" s="16">
        <f>'دیده بان بازار'!I3011</f>
        <v/>
      </c>
      <c r="J3008" s="16">
        <f>'دیده بان بازار'!J3011</f>
        <v/>
      </c>
      <c r="K3008" s="16">
        <f>'دیده بان بازار'!K3011</f>
        <v/>
      </c>
      <c r="L3008" s="16">
        <f>'دیده بان بازار'!L3011</f>
        <v/>
      </c>
      <c r="M3008" s="16">
        <f>'دیده بان بازار'!M3011</f>
        <v/>
      </c>
      <c r="N3008" s="16">
        <f>'دیده بان بازار'!N3011</f>
        <v/>
      </c>
      <c r="O3008" s="16">
        <f>'دیده بان بازار'!O3011</f>
        <v/>
      </c>
      <c r="P3008" s="16">
        <f>'دیده بان بازار'!P3011</f>
        <v/>
      </c>
      <c r="Q3008" s="16">
        <f>'دیده بان بازار'!Q3011</f>
        <v/>
      </c>
      <c r="R3008" s="16">
        <f>'دیده بان بازار'!R3011</f>
        <v/>
      </c>
      <c r="S3008" s="16">
        <f>'دیده بان بازار'!S3011</f>
        <v/>
      </c>
      <c r="T3008" s="16">
        <f>'دیده بان بازار'!T3011</f>
        <v/>
      </c>
      <c r="U3008" s="16">
        <f>'دیده بان بازار'!U3011</f>
        <v/>
      </c>
      <c r="V3008" s="16">
        <f>'دیده بان بازار'!V3011</f>
        <v/>
      </c>
      <c r="W3008" s="7">
        <f>'دیده بان بازار'!W3011</f>
        <v/>
      </c>
      <c r="X3008" s="11">
        <f>IFERROR(IF(OR(R3008&lt;=0,W3008&lt;=0,S3008&lt;=0,V3008&lt;=0),0,ROUND((S3008/R3008)/(V3008/W3008),2)),0)</f>
        <v/>
      </c>
      <c r="Y3008" s="11">
        <f>IFERROR(IF(OR(S3008&lt;=0,V3008&lt;=0),0,ROUND(S3008/V3008,2)),0)</f>
        <v/>
      </c>
      <c r="Z3008" s="11">
        <f>IFERROR(J3008-M3008,0)</f>
        <v/>
      </c>
      <c r="AA3008" s="11">
        <f>IFERROR(ROUND(MAX(0,MIN(100,((AB3008*0.2)+(AC3008*0.15)+(AD3008*0.15)+(AE3008*0.1)+(AF3008*0.1)+(AG3008*0.15)+(MIN(Y3008/3,1)*100*0.1)+(AI3008*0.05))*((AH3008/100)*0.25+0.75))),0),0)</f>
        <v/>
      </c>
      <c r="AB3008" s="11">
        <f>ROUND(MAX(0,MIN(100,((M3008+10)/20)*100)),0)</f>
        <v/>
      </c>
      <c r="AC3008" s="11">
        <f>IFERROR(IF(D3008&lt;=0,0,ROUND(COUNTIFS($D$4:$D$3359,"&lt;="&amp;D3008,$D$4:$D$3359,"&gt;0")/COUNTIF($D$4:$D$3359,"&gt;0")*100,0)),0)</f>
        <v/>
      </c>
      <c r="AD3008" s="11">
        <f>IF(E3008&lt;=0,0,ROUND(MAX(0,MIN(100,(LOG10(1+E3008/1000000000)/LOG10(101))*100)),0))</f>
        <v/>
      </c>
      <c r="AE3008" s="11">
        <f>IF(O3008=N3008,50,ROUND(MAX(0,MIN(100,((H3008-N3008)/(O3008-N3008))*100)),0))</f>
        <v/>
      </c>
      <c r="AF3008" s="11">
        <f>ROUND(MAX(0,MIN(100,50+((H3008-K3008)/K3008)*1000)),0)</f>
        <v/>
      </c>
      <c r="AG3008" s="11">
        <f>IFERROR(ROUND(MAX(0,MIN(100,50+25*LN(MAX(0.01,X3008)))),0),25)</f>
        <v/>
      </c>
      <c r="AH3008" s="11">
        <f>ROUND(IF(M3008&lt;=-30,0,IF(M3008&lt;=-20,20,IF(M3008&lt;=-10,50,100))),0)</f>
        <v/>
      </c>
      <c r="AI3008" s="11">
        <f>ROUND(MAX(0,MIN(100,50+(Z3008*10))),0)</f>
        <v/>
      </c>
      <c r="AJ3008" s="11">
        <f>IFERROR(IF(--AA3008&gt;=80,"خرید قوی",IF(--AA3008&gt;=70,"خرید مشروط",IF(--AA3008&gt;=60,"مراقبت",IF(--AA3008&gt;=45,"ضعیف","عدم ورود")))),"")</f>
        <v/>
      </c>
    </row>
    <row r="3009">
      <c r="A3009" s="12">
        <f>'دیده بان بازار'!A3012</f>
        <v/>
      </c>
      <c r="B3009" s="13">
        <f>'دیده بان بازار'!B3012</f>
        <v/>
      </c>
      <c r="C3009" s="13">
        <f>'دیده بان بازار'!C3012</f>
        <v/>
      </c>
      <c r="D3009" s="13">
        <f>'دیده بان بازار'!D3012</f>
        <v/>
      </c>
      <c r="E3009" s="14">
        <f>'دیده بان بازار'!E3012</f>
        <v/>
      </c>
      <c r="F3009" s="13">
        <f>'دیده بان بازار'!F3012</f>
        <v/>
      </c>
      <c r="G3009" s="13">
        <f>'دیده بان بازار'!G3012</f>
        <v/>
      </c>
      <c r="H3009" s="13">
        <f>'دیده بان بازار'!H3012</f>
        <v/>
      </c>
      <c r="I3009" s="13">
        <f>'دیده بان بازار'!I3012</f>
        <v/>
      </c>
      <c r="J3009" s="13">
        <f>'دیده بان بازار'!J3012</f>
        <v/>
      </c>
      <c r="K3009" s="13">
        <f>'دیده بان بازار'!K3012</f>
        <v/>
      </c>
      <c r="L3009" s="13">
        <f>'دیده بان بازار'!L3012</f>
        <v/>
      </c>
      <c r="M3009" s="13">
        <f>'دیده بان بازار'!M3012</f>
        <v/>
      </c>
      <c r="N3009" s="13">
        <f>'دیده بان بازار'!N3012</f>
        <v/>
      </c>
      <c r="O3009" s="13">
        <f>'دیده بان بازار'!O3012</f>
        <v/>
      </c>
      <c r="P3009" s="13">
        <f>'دیده بان بازار'!P3012</f>
        <v/>
      </c>
      <c r="Q3009" s="13">
        <f>'دیده بان بازار'!Q3012</f>
        <v/>
      </c>
      <c r="R3009" s="13">
        <f>'دیده بان بازار'!R3012</f>
        <v/>
      </c>
      <c r="S3009" s="13">
        <f>'دیده بان بازار'!S3012</f>
        <v/>
      </c>
      <c r="T3009" s="13">
        <f>'دیده بان بازار'!T3012</f>
        <v/>
      </c>
      <c r="U3009" s="13">
        <f>'دیده بان بازار'!U3012</f>
        <v/>
      </c>
      <c r="V3009" s="13">
        <f>'دیده بان بازار'!V3012</f>
        <v/>
      </c>
      <c r="W3009" s="6">
        <f>'دیده بان بازار'!W3012</f>
        <v/>
      </c>
      <c r="X3009" s="11">
        <f>IFERROR(IF(OR(R3009&lt;=0,W3009&lt;=0,S3009&lt;=0,V3009&lt;=0),0,ROUND((S3009/R3009)/(V3009/W3009),2)),0)</f>
        <v/>
      </c>
      <c r="Y3009" s="11">
        <f>IFERROR(IF(OR(S3009&lt;=0,V3009&lt;=0),0,ROUND(S3009/V3009,2)),0)</f>
        <v/>
      </c>
      <c r="Z3009" s="11">
        <f>IFERROR(J3009-M3009,0)</f>
        <v/>
      </c>
      <c r="AA3009" s="11">
        <f>IFERROR(ROUND(MAX(0,MIN(100,((AB3009*0.2)+(AC3009*0.15)+(AD3009*0.15)+(AE3009*0.1)+(AF3009*0.1)+(AG3009*0.15)+(MIN(Y3009/3,1)*100*0.1)+(AI3009*0.05))*((AH3009/100)*0.25+0.75))),0),0)</f>
        <v/>
      </c>
      <c r="AB3009" s="11">
        <f>ROUND(MAX(0,MIN(100,((M3009+10)/20)*100)),0)</f>
        <v/>
      </c>
      <c r="AC3009" s="11">
        <f>IFERROR(IF(D3009&lt;=0,0,ROUND(COUNTIFS($D$4:$D$3359,"&lt;="&amp;D3009,$D$4:$D$3359,"&gt;0")/COUNTIF($D$4:$D$3359,"&gt;0")*100,0)),0)</f>
        <v/>
      </c>
      <c r="AD3009" s="11">
        <f>IF(E3009&lt;=0,0,ROUND(MAX(0,MIN(100,(LOG10(1+E3009/1000000000)/LOG10(101))*100)),0))</f>
        <v/>
      </c>
      <c r="AE3009" s="11">
        <f>IF(O3009=N3009,50,ROUND(MAX(0,MIN(100,((H3009-N3009)/(O3009-N3009))*100)),0))</f>
        <v/>
      </c>
      <c r="AF3009" s="11">
        <f>ROUND(MAX(0,MIN(100,50+((H3009-K3009)/K3009)*1000)),0)</f>
        <v/>
      </c>
      <c r="AG3009" s="11">
        <f>IFERROR(ROUND(MAX(0,MIN(100,50+25*LN(MAX(0.01,X3009)))),0),25)</f>
        <v/>
      </c>
      <c r="AH3009" s="11">
        <f>ROUND(IF(M3009&lt;=-30,0,IF(M3009&lt;=-20,20,IF(M3009&lt;=-10,50,100))),0)</f>
        <v/>
      </c>
      <c r="AI3009" s="11">
        <f>ROUND(MAX(0,MIN(100,50+(Z3009*10))),0)</f>
        <v/>
      </c>
      <c r="AJ3009" s="11">
        <f>IFERROR(IF(--AA3009&gt;=80,"خرید قوی",IF(--AA3009&gt;=70,"خرید مشروط",IF(--AA3009&gt;=60,"مراقبت",IF(--AA3009&gt;=45,"ضعیف","عدم ورود")))),"")</f>
        <v/>
      </c>
    </row>
    <row r="3010">
      <c r="A3010" s="15">
        <f>'دیده بان بازار'!A3013</f>
        <v/>
      </c>
      <c r="B3010" s="16">
        <f>'دیده بان بازار'!B3013</f>
        <v/>
      </c>
      <c r="C3010" s="16">
        <f>'دیده بان بازار'!C3013</f>
        <v/>
      </c>
      <c r="D3010" s="16">
        <f>'دیده بان بازار'!D3013</f>
        <v/>
      </c>
      <c r="E3010" s="17">
        <f>'دیده بان بازار'!E3013</f>
        <v/>
      </c>
      <c r="F3010" s="16">
        <f>'دیده بان بازار'!F3013</f>
        <v/>
      </c>
      <c r="G3010" s="16">
        <f>'دیده بان بازار'!G3013</f>
        <v/>
      </c>
      <c r="H3010" s="16">
        <f>'دیده بان بازار'!H3013</f>
        <v/>
      </c>
      <c r="I3010" s="16">
        <f>'دیده بان بازار'!I3013</f>
        <v/>
      </c>
      <c r="J3010" s="16">
        <f>'دیده بان بازار'!J3013</f>
        <v/>
      </c>
      <c r="K3010" s="16">
        <f>'دیده بان بازار'!K3013</f>
        <v/>
      </c>
      <c r="L3010" s="16">
        <f>'دیده بان بازار'!L3013</f>
        <v/>
      </c>
      <c r="M3010" s="16">
        <f>'دیده بان بازار'!M3013</f>
        <v/>
      </c>
      <c r="N3010" s="16">
        <f>'دیده بان بازار'!N3013</f>
        <v/>
      </c>
      <c r="O3010" s="16">
        <f>'دیده بان بازار'!O3013</f>
        <v/>
      </c>
      <c r="P3010" s="16">
        <f>'دیده بان بازار'!P3013</f>
        <v/>
      </c>
      <c r="Q3010" s="16">
        <f>'دیده بان بازار'!Q3013</f>
        <v/>
      </c>
      <c r="R3010" s="16">
        <f>'دیده بان بازار'!R3013</f>
        <v/>
      </c>
      <c r="S3010" s="16">
        <f>'دیده بان بازار'!S3013</f>
        <v/>
      </c>
      <c r="T3010" s="16">
        <f>'دیده بان بازار'!T3013</f>
        <v/>
      </c>
      <c r="U3010" s="16">
        <f>'دیده بان بازار'!U3013</f>
        <v/>
      </c>
      <c r="V3010" s="16">
        <f>'دیده بان بازار'!V3013</f>
        <v/>
      </c>
      <c r="W3010" s="7">
        <f>'دیده بان بازار'!W3013</f>
        <v/>
      </c>
      <c r="X3010" s="11">
        <f>IFERROR(IF(OR(R3010&lt;=0,W3010&lt;=0,S3010&lt;=0,V3010&lt;=0),0,ROUND((S3010/R3010)/(V3010/W3010),2)),0)</f>
        <v/>
      </c>
      <c r="Y3010" s="11">
        <f>IFERROR(IF(OR(S3010&lt;=0,V3010&lt;=0),0,ROUND(S3010/V3010,2)),0)</f>
        <v/>
      </c>
      <c r="Z3010" s="11">
        <f>IFERROR(J3010-M3010,0)</f>
        <v/>
      </c>
      <c r="AA3010" s="11">
        <f>IFERROR(ROUND(MAX(0,MIN(100,((AB3010*0.2)+(AC3010*0.15)+(AD3010*0.15)+(AE3010*0.1)+(AF3010*0.1)+(AG3010*0.15)+(MIN(Y3010/3,1)*100*0.1)+(AI3010*0.05))*((AH3010/100)*0.25+0.75))),0),0)</f>
        <v/>
      </c>
      <c r="AB3010" s="11">
        <f>ROUND(MAX(0,MIN(100,((M3010+10)/20)*100)),0)</f>
        <v/>
      </c>
      <c r="AC3010" s="11">
        <f>IFERROR(IF(D3010&lt;=0,0,ROUND(COUNTIFS($D$4:$D$3359,"&lt;="&amp;D3010,$D$4:$D$3359,"&gt;0")/COUNTIF($D$4:$D$3359,"&gt;0")*100,0)),0)</f>
        <v/>
      </c>
      <c r="AD3010" s="11">
        <f>IF(E3010&lt;=0,0,ROUND(MAX(0,MIN(100,(LOG10(1+E3010/1000000000)/LOG10(101))*100)),0))</f>
        <v/>
      </c>
      <c r="AE3010" s="11">
        <f>IF(O3010=N3010,50,ROUND(MAX(0,MIN(100,((H3010-N3010)/(O3010-N3010))*100)),0))</f>
        <v/>
      </c>
      <c r="AF3010" s="11">
        <f>ROUND(MAX(0,MIN(100,50+((H3010-K3010)/K3010)*1000)),0)</f>
        <v/>
      </c>
      <c r="AG3010" s="11">
        <f>IFERROR(ROUND(MAX(0,MIN(100,50+25*LN(MAX(0.01,X3010)))),0),25)</f>
        <v/>
      </c>
      <c r="AH3010" s="11">
        <f>ROUND(IF(M3010&lt;=-30,0,IF(M3010&lt;=-20,20,IF(M3010&lt;=-10,50,100))),0)</f>
        <v/>
      </c>
      <c r="AI3010" s="11">
        <f>ROUND(MAX(0,MIN(100,50+(Z3010*10))),0)</f>
        <v/>
      </c>
      <c r="AJ3010" s="11">
        <f>IFERROR(IF(--AA3010&gt;=80,"خرید قوی",IF(--AA3010&gt;=70,"خرید مشروط",IF(--AA3010&gt;=60,"مراقبت",IF(--AA3010&gt;=45,"ضعیف","عدم ورود")))),"")</f>
        <v/>
      </c>
    </row>
    <row r="3011">
      <c r="A3011" s="12">
        <f>'دیده بان بازار'!A3014</f>
        <v/>
      </c>
      <c r="B3011" s="13">
        <f>'دیده بان بازار'!B3014</f>
        <v/>
      </c>
      <c r="C3011" s="13">
        <f>'دیده بان بازار'!C3014</f>
        <v/>
      </c>
      <c r="D3011" s="13">
        <f>'دیده بان بازار'!D3014</f>
        <v/>
      </c>
      <c r="E3011" s="14">
        <f>'دیده بان بازار'!E3014</f>
        <v/>
      </c>
      <c r="F3011" s="13">
        <f>'دیده بان بازار'!F3014</f>
        <v/>
      </c>
      <c r="G3011" s="13">
        <f>'دیده بان بازار'!G3014</f>
        <v/>
      </c>
      <c r="H3011" s="13">
        <f>'دیده بان بازار'!H3014</f>
        <v/>
      </c>
      <c r="I3011" s="13">
        <f>'دیده بان بازار'!I3014</f>
        <v/>
      </c>
      <c r="J3011" s="13">
        <f>'دیده بان بازار'!J3014</f>
        <v/>
      </c>
      <c r="K3011" s="13">
        <f>'دیده بان بازار'!K3014</f>
        <v/>
      </c>
      <c r="L3011" s="13">
        <f>'دیده بان بازار'!L3014</f>
        <v/>
      </c>
      <c r="M3011" s="13">
        <f>'دیده بان بازار'!M3014</f>
        <v/>
      </c>
      <c r="N3011" s="13">
        <f>'دیده بان بازار'!N3014</f>
        <v/>
      </c>
      <c r="O3011" s="13">
        <f>'دیده بان بازار'!O3014</f>
        <v/>
      </c>
      <c r="P3011" s="13">
        <f>'دیده بان بازار'!P3014</f>
        <v/>
      </c>
      <c r="Q3011" s="13">
        <f>'دیده بان بازار'!Q3014</f>
        <v/>
      </c>
      <c r="R3011" s="13">
        <f>'دیده بان بازار'!R3014</f>
        <v/>
      </c>
      <c r="S3011" s="13">
        <f>'دیده بان بازار'!S3014</f>
        <v/>
      </c>
      <c r="T3011" s="13">
        <f>'دیده بان بازار'!T3014</f>
        <v/>
      </c>
      <c r="U3011" s="13">
        <f>'دیده بان بازار'!U3014</f>
        <v/>
      </c>
      <c r="V3011" s="13">
        <f>'دیده بان بازار'!V3014</f>
        <v/>
      </c>
      <c r="W3011" s="6">
        <f>'دیده بان بازار'!W3014</f>
        <v/>
      </c>
      <c r="X3011" s="11">
        <f>IFERROR(IF(OR(R3011&lt;=0,W3011&lt;=0,S3011&lt;=0,V3011&lt;=0),0,ROUND((S3011/R3011)/(V3011/W3011),2)),0)</f>
        <v/>
      </c>
      <c r="Y3011" s="11">
        <f>IFERROR(IF(OR(S3011&lt;=0,V3011&lt;=0),0,ROUND(S3011/V3011,2)),0)</f>
        <v/>
      </c>
      <c r="Z3011" s="11">
        <f>IFERROR(J3011-M3011,0)</f>
        <v/>
      </c>
      <c r="AA3011" s="11">
        <f>IFERROR(ROUND(MAX(0,MIN(100,((AB3011*0.2)+(AC3011*0.15)+(AD3011*0.15)+(AE3011*0.1)+(AF3011*0.1)+(AG3011*0.15)+(MIN(Y3011/3,1)*100*0.1)+(AI3011*0.05))*((AH3011/100)*0.25+0.75))),0),0)</f>
        <v/>
      </c>
      <c r="AB3011" s="11">
        <f>ROUND(MAX(0,MIN(100,((M3011+10)/20)*100)),0)</f>
        <v/>
      </c>
      <c r="AC3011" s="11">
        <f>IFERROR(IF(D3011&lt;=0,0,ROUND(COUNTIFS($D$4:$D$3359,"&lt;="&amp;D3011,$D$4:$D$3359,"&gt;0")/COUNTIF($D$4:$D$3359,"&gt;0")*100,0)),0)</f>
        <v/>
      </c>
      <c r="AD3011" s="11">
        <f>IF(E3011&lt;=0,0,ROUND(MAX(0,MIN(100,(LOG10(1+E3011/1000000000)/LOG10(101))*100)),0))</f>
        <v/>
      </c>
      <c r="AE3011" s="11">
        <f>IF(O3011=N3011,50,ROUND(MAX(0,MIN(100,((H3011-N3011)/(O3011-N3011))*100)),0))</f>
        <v/>
      </c>
      <c r="AF3011" s="11">
        <f>ROUND(MAX(0,MIN(100,50+((H3011-K3011)/K3011)*1000)),0)</f>
        <v/>
      </c>
      <c r="AG3011" s="11">
        <f>IFERROR(ROUND(MAX(0,MIN(100,50+25*LN(MAX(0.01,X3011)))),0),25)</f>
        <v/>
      </c>
      <c r="AH3011" s="11">
        <f>ROUND(IF(M3011&lt;=-30,0,IF(M3011&lt;=-20,20,IF(M3011&lt;=-10,50,100))),0)</f>
        <v/>
      </c>
      <c r="AI3011" s="11">
        <f>ROUND(MAX(0,MIN(100,50+(Z3011*10))),0)</f>
        <v/>
      </c>
      <c r="AJ3011" s="11">
        <f>IFERROR(IF(--AA3011&gt;=80,"خرید قوی",IF(--AA3011&gt;=70,"خرید مشروط",IF(--AA3011&gt;=60,"مراقبت",IF(--AA3011&gt;=45,"ضعیف","عدم ورود")))),"")</f>
        <v/>
      </c>
    </row>
    <row r="3012">
      <c r="A3012" s="15">
        <f>'دیده بان بازار'!A3015</f>
        <v/>
      </c>
      <c r="B3012" s="16">
        <f>'دیده بان بازار'!B3015</f>
        <v/>
      </c>
      <c r="C3012" s="16">
        <f>'دیده بان بازار'!C3015</f>
        <v/>
      </c>
      <c r="D3012" s="16">
        <f>'دیده بان بازار'!D3015</f>
        <v/>
      </c>
      <c r="E3012" s="17">
        <f>'دیده بان بازار'!E3015</f>
        <v/>
      </c>
      <c r="F3012" s="16">
        <f>'دیده بان بازار'!F3015</f>
        <v/>
      </c>
      <c r="G3012" s="16">
        <f>'دیده بان بازار'!G3015</f>
        <v/>
      </c>
      <c r="H3012" s="16">
        <f>'دیده بان بازار'!H3015</f>
        <v/>
      </c>
      <c r="I3012" s="16">
        <f>'دیده بان بازار'!I3015</f>
        <v/>
      </c>
      <c r="J3012" s="16">
        <f>'دیده بان بازار'!J3015</f>
        <v/>
      </c>
      <c r="K3012" s="16">
        <f>'دیده بان بازار'!K3015</f>
        <v/>
      </c>
      <c r="L3012" s="16">
        <f>'دیده بان بازار'!L3015</f>
        <v/>
      </c>
      <c r="M3012" s="16">
        <f>'دیده بان بازار'!M3015</f>
        <v/>
      </c>
      <c r="N3012" s="16">
        <f>'دیده بان بازار'!N3015</f>
        <v/>
      </c>
      <c r="O3012" s="16">
        <f>'دیده بان بازار'!O3015</f>
        <v/>
      </c>
      <c r="P3012" s="16">
        <f>'دیده بان بازار'!P3015</f>
        <v/>
      </c>
      <c r="Q3012" s="16">
        <f>'دیده بان بازار'!Q3015</f>
        <v/>
      </c>
      <c r="R3012" s="16">
        <f>'دیده بان بازار'!R3015</f>
        <v/>
      </c>
      <c r="S3012" s="16">
        <f>'دیده بان بازار'!S3015</f>
        <v/>
      </c>
      <c r="T3012" s="16">
        <f>'دیده بان بازار'!T3015</f>
        <v/>
      </c>
      <c r="U3012" s="16">
        <f>'دیده بان بازار'!U3015</f>
        <v/>
      </c>
      <c r="V3012" s="16">
        <f>'دیده بان بازار'!V3015</f>
        <v/>
      </c>
      <c r="W3012" s="7">
        <f>'دیده بان بازار'!W3015</f>
        <v/>
      </c>
      <c r="X3012" s="11">
        <f>IFERROR(IF(OR(R3012&lt;=0,W3012&lt;=0,S3012&lt;=0,V3012&lt;=0),0,ROUND((S3012/R3012)/(V3012/W3012),2)),0)</f>
        <v/>
      </c>
      <c r="Y3012" s="11">
        <f>IFERROR(IF(OR(S3012&lt;=0,V3012&lt;=0),0,ROUND(S3012/V3012,2)),0)</f>
        <v/>
      </c>
      <c r="Z3012" s="11">
        <f>IFERROR(J3012-M3012,0)</f>
        <v/>
      </c>
      <c r="AA3012" s="11">
        <f>IFERROR(ROUND(MAX(0,MIN(100,((AB3012*0.2)+(AC3012*0.15)+(AD3012*0.15)+(AE3012*0.1)+(AF3012*0.1)+(AG3012*0.15)+(MIN(Y3012/3,1)*100*0.1)+(AI3012*0.05))*((AH3012/100)*0.25+0.75))),0),0)</f>
        <v/>
      </c>
      <c r="AB3012" s="11">
        <f>ROUND(MAX(0,MIN(100,((M3012+10)/20)*100)),0)</f>
        <v/>
      </c>
      <c r="AC3012" s="11">
        <f>IFERROR(IF(D3012&lt;=0,0,ROUND(COUNTIFS($D$4:$D$3359,"&lt;="&amp;D3012,$D$4:$D$3359,"&gt;0")/COUNTIF($D$4:$D$3359,"&gt;0")*100,0)),0)</f>
        <v/>
      </c>
      <c r="AD3012" s="11">
        <f>IF(E3012&lt;=0,0,ROUND(MAX(0,MIN(100,(LOG10(1+E3012/1000000000)/LOG10(101))*100)),0))</f>
        <v/>
      </c>
      <c r="AE3012" s="11">
        <f>IF(O3012=N3012,50,ROUND(MAX(0,MIN(100,((H3012-N3012)/(O3012-N3012))*100)),0))</f>
        <v/>
      </c>
      <c r="AF3012" s="11">
        <f>ROUND(MAX(0,MIN(100,50+((H3012-K3012)/K3012)*1000)),0)</f>
        <v/>
      </c>
      <c r="AG3012" s="11">
        <f>IFERROR(ROUND(MAX(0,MIN(100,50+25*LN(MAX(0.01,X3012)))),0),25)</f>
        <v/>
      </c>
      <c r="AH3012" s="11">
        <f>ROUND(IF(M3012&lt;=-30,0,IF(M3012&lt;=-20,20,IF(M3012&lt;=-10,50,100))),0)</f>
        <v/>
      </c>
      <c r="AI3012" s="11">
        <f>ROUND(MAX(0,MIN(100,50+(Z3012*10))),0)</f>
        <v/>
      </c>
      <c r="AJ3012" s="11">
        <f>IFERROR(IF(--AA3012&gt;=80,"خرید قوی",IF(--AA3012&gt;=70,"خرید مشروط",IF(--AA3012&gt;=60,"مراقبت",IF(--AA3012&gt;=45,"ضعیف","عدم ورود")))),"")</f>
        <v/>
      </c>
    </row>
    <row r="3013">
      <c r="A3013" s="12">
        <f>'دیده بان بازار'!A3016</f>
        <v/>
      </c>
      <c r="B3013" s="13">
        <f>'دیده بان بازار'!B3016</f>
        <v/>
      </c>
      <c r="C3013" s="13">
        <f>'دیده بان بازار'!C3016</f>
        <v/>
      </c>
      <c r="D3013" s="13">
        <f>'دیده بان بازار'!D3016</f>
        <v/>
      </c>
      <c r="E3013" s="14">
        <f>'دیده بان بازار'!E3016</f>
        <v/>
      </c>
      <c r="F3013" s="13">
        <f>'دیده بان بازار'!F3016</f>
        <v/>
      </c>
      <c r="G3013" s="13">
        <f>'دیده بان بازار'!G3016</f>
        <v/>
      </c>
      <c r="H3013" s="13">
        <f>'دیده بان بازار'!H3016</f>
        <v/>
      </c>
      <c r="I3013" s="13">
        <f>'دیده بان بازار'!I3016</f>
        <v/>
      </c>
      <c r="J3013" s="13">
        <f>'دیده بان بازار'!J3016</f>
        <v/>
      </c>
      <c r="K3013" s="13">
        <f>'دیده بان بازار'!K3016</f>
        <v/>
      </c>
      <c r="L3013" s="13">
        <f>'دیده بان بازار'!L3016</f>
        <v/>
      </c>
      <c r="M3013" s="13">
        <f>'دیده بان بازار'!M3016</f>
        <v/>
      </c>
      <c r="N3013" s="13">
        <f>'دیده بان بازار'!N3016</f>
        <v/>
      </c>
      <c r="O3013" s="13">
        <f>'دیده بان بازار'!O3016</f>
        <v/>
      </c>
      <c r="P3013" s="13">
        <f>'دیده بان بازار'!P3016</f>
        <v/>
      </c>
      <c r="Q3013" s="13">
        <f>'دیده بان بازار'!Q3016</f>
        <v/>
      </c>
      <c r="R3013" s="13">
        <f>'دیده بان بازار'!R3016</f>
        <v/>
      </c>
      <c r="S3013" s="13">
        <f>'دیده بان بازار'!S3016</f>
        <v/>
      </c>
      <c r="T3013" s="13">
        <f>'دیده بان بازار'!T3016</f>
        <v/>
      </c>
      <c r="U3013" s="13">
        <f>'دیده بان بازار'!U3016</f>
        <v/>
      </c>
      <c r="V3013" s="13">
        <f>'دیده بان بازار'!V3016</f>
        <v/>
      </c>
      <c r="W3013" s="6">
        <f>'دیده بان بازار'!W3016</f>
        <v/>
      </c>
      <c r="X3013" s="11">
        <f>IFERROR(IF(OR(R3013&lt;=0,W3013&lt;=0,S3013&lt;=0,V3013&lt;=0),0,ROUND((S3013/R3013)/(V3013/W3013),2)),0)</f>
        <v/>
      </c>
      <c r="Y3013" s="11">
        <f>IFERROR(IF(OR(S3013&lt;=0,V3013&lt;=0),0,ROUND(S3013/V3013,2)),0)</f>
        <v/>
      </c>
      <c r="Z3013" s="11">
        <f>IFERROR(J3013-M3013,0)</f>
        <v/>
      </c>
      <c r="AA3013" s="11">
        <f>IFERROR(ROUND(MAX(0,MIN(100,((AB3013*0.2)+(AC3013*0.15)+(AD3013*0.15)+(AE3013*0.1)+(AF3013*0.1)+(AG3013*0.15)+(MIN(Y3013/3,1)*100*0.1)+(AI3013*0.05))*((AH3013/100)*0.25+0.75))),0),0)</f>
        <v/>
      </c>
      <c r="AB3013" s="11">
        <f>ROUND(MAX(0,MIN(100,((M3013+10)/20)*100)),0)</f>
        <v/>
      </c>
      <c r="AC3013" s="11">
        <f>IFERROR(IF(D3013&lt;=0,0,ROUND(COUNTIFS($D$4:$D$3359,"&lt;="&amp;D3013,$D$4:$D$3359,"&gt;0")/COUNTIF($D$4:$D$3359,"&gt;0")*100,0)),0)</f>
        <v/>
      </c>
      <c r="AD3013" s="11">
        <f>IF(E3013&lt;=0,0,ROUND(MAX(0,MIN(100,(LOG10(1+E3013/1000000000)/LOG10(101))*100)),0))</f>
        <v/>
      </c>
      <c r="AE3013" s="11">
        <f>IF(O3013=N3013,50,ROUND(MAX(0,MIN(100,((H3013-N3013)/(O3013-N3013))*100)),0))</f>
        <v/>
      </c>
      <c r="AF3013" s="11">
        <f>ROUND(MAX(0,MIN(100,50+((H3013-K3013)/K3013)*1000)),0)</f>
        <v/>
      </c>
      <c r="AG3013" s="11">
        <f>IFERROR(ROUND(MAX(0,MIN(100,50+25*LN(MAX(0.01,X3013)))),0),25)</f>
        <v/>
      </c>
      <c r="AH3013" s="11">
        <f>ROUND(IF(M3013&lt;=-30,0,IF(M3013&lt;=-20,20,IF(M3013&lt;=-10,50,100))),0)</f>
        <v/>
      </c>
      <c r="AI3013" s="11">
        <f>ROUND(MAX(0,MIN(100,50+(Z3013*10))),0)</f>
        <v/>
      </c>
      <c r="AJ3013" s="11">
        <f>IFERROR(IF(--AA3013&gt;=80,"خرید قوی",IF(--AA3013&gt;=70,"خرید مشروط",IF(--AA3013&gt;=60,"مراقبت",IF(--AA3013&gt;=45,"ضعیف","عدم ورود")))),"")</f>
        <v/>
      </c>
    </row>
    <row r="3014">
      <c r="A3014" s="15">
        <f>'دیده بان بازار'!A3017</f>
        <v/>
      </c>
      <c r="B3014" s="16">
        <f>'دیده بان بازار'!B3017</f>
        <v/>
      </c>
      <c r="C3014" s="16">
        <f>'دیده بان بازار'!C3017</f>
        <v/>
      </c>
      <c r="D3014" s="16">
        <f>'دیده بان بازار'!D3017</f>
        <v/>
      </c>
      <c r="E3014" s="17">
        <f>'دیده بان بازار'!E3017</f>
        <v/>
      </c>
      <c r="F3014" s="16">
        <f>'دیده بان بازار'!F3017</f>
        <v/>
      </c>
      <c r="G3014" s="16">
        <f>'دیده بان بازار'!G3017</f>
        <v/>
      </c>
      <c r="H3014" s="16">
        <f>'دیده بان بازار'!H3017</f>
        <v/>
      </c>
      <c r="I3014" s="16">
        <f>'دیده بان بازار'!I3017</f>
        <v/>
      </c>
      <c r="J3014" s="16">
        <f>'دیده بان بازار'!J3017</f>
        <v/>
      </c>
      <c r="K3014" s="16">
        <f>'دیده بان بازار'!K3017</f>
        <v/>
      </c>
      <c r="L3014" s="16">
        <f>'دیده بان بازار'!L3017</f>
        <v/>
      </c>
      <c r="M3014" s="16">
        <f>'دیده بان بازار'!M3017</f>
        <v/>
      </c>
      <c r="N3014" s="16">
        <f>'دیده بان بازار'!N3017</f>
        <v/>
      </c>
      <c r="O3014" s="16">
        <f>'دیده بان بازار'!O3017</f>
        <v/>
      </c>
      <c r="P3014" s="16">
        <f>'دیده بان بازار'!P3017</f>
        <v/>
      </c>
      <c r="Q3014" s="16">
        <f>'دیده بان بازار'!Q3017</f>
        <v/>
      </c>
      <c r="R3014" s="16">
        <f>'دیده بان بازار'!R3017</f>
        <v/>
      </c>
      <c r="S3014" s="16">
        <f>'دیده بان بازار'!S3017</f>
        <v/>
      </c>
      <c r="T3014" s="16">
        <f>'دیده بان بازار'!T3017</f>
        <v/>
      </c>
      <c r="U3014" s="16">
        <f>'دیده بان بازار'!U3017</f>
        <v/>
      </c>
      <c r="V3014" s="16">
        <f>'دیده بان بازار'!V3017</f>
        <v/>
      </c>
      <c r="W3014" s="7">
        <f>'دیده بان بازار'!W3017</f>
        <v/>
      </c>
      <c r="X3014" s="11">
        <f>IFERROR(IF(OR(R3014&lt;=0,W3014&lt;=0,S3014&lt;=0,V3014&lt;=0),0,ROUND((S3014/R3014)/(V3014/W3014),2)),0)</f>
        <v/>
      </c>
      <c r="Y3014" s="11">
        <f>IFERROR(IF(OR(S3014&lt;=0,V3014&lt;=0),0,ROUND(S3014/V3014,2)),0)</f>
        <v/>
      </c>
      <c r="Z3014" s="11">
        <f>IFERROR(J3014-M3014,0)</f>
        <v/>
      </c>
      <c r="AA3014" s="11">
        <f>IFERROR(ROUND(MAX(0,MIN(100,((AB3014*0.2)+(AC3014*0.15)+(AD3014*0.15)+(AE3014*0.1)+(AF3014*0.1)+(AG3014*0.15)+(MIN(Y3014/3,1)*100*0.1)+(AI3014*0.05))*((AH3014/100)*0.25+0.75))),0),0)</f>
        <v/>
      </c>
      <c r="AB3014" s="11">
        <f>ROUND(MAX(0,MIN(100,((M3014+10)/20)*100)),0)</f>
        <v/>
      </c>
      <c r="AC3014" s="11">
        <f>IFERROR(IF(D3014&lt;=0,0,ROUND(COUNTIFS($D$4:$D$3359,"&lt;="&amp;D3014,$D$4:$D$3359,"&gt;0")/COUNTIF($D$4:$D$3359,"&gt;0")*100,0)),0)</f>
        <v/>
      </c>
      <c r="AD3014" s="11">
        <f>IF(E3014&lt;=0,0,ROUND(MAX(0,MIN(100,(LOG10(1+E3014/1000000000)/LOG10(101))*100)),0))</f>
        <v/>
      </c>
      <c r="AE3014" s="11">
        <f>IF(O3014=N3014,50,ROUND(MAX(0,MIN(100,((H3014-N3014)/(O3014-N3014))*100)),0))</f>
        <v/>
      </c>
      <c r="AF3014" s="11">
        <f>ROUND(MAX(0,MIN(100,50+((H3014-K3014)/K3014)*1000)),0)</f>
        <v/>
      </c>
      <c r="AG3014" s="11">
        <f>IFERROR(ROUND(MAX(0,MIN(100,50+25*LN(MAX(0.01,X3014)))),0),25)</f>
        <v/>
      </c>
      <c r="AH3014" s="11">
        <f>ROUND(IF(M3014&lt;=-30,0,IF(M3014&lt;=-20,20,IF(M3014&lt;=-10,50,100))),0)</f>
        <v/>
      </c>
      <c r="AI3014" s="11">
        <f>ROUND(MAX(0,MIN(100,50+(Z3014*10))),0)</f>
        <v/>
      </c>
      <c r="AJ3014" s="11">
        <f>IFERROR(IF(--AA3014&gt;=80,"خرید قوی",IF(--AA3014&gt;=70,"خرید مشروط",IF(--AA3014&gt;=60,"مراقبت",IF(--AA3014&gt;=45,"ضعیف","عدم ورود")))),"")</f>
        <v/>
      </c>
    </row>
    <row r="3015">
      <c r="A3015" s="12">
        <f>'دیده بان بازار'!A3018</f>
        <v/>
      </c>
      <c r="B3015" s="13">
        <f>'دیده بان بازار'!B3018</f>
        <v/>
      </c>
      <c r="C3015" s="13">
        <f>'دیده بان بازار'!C3018</f>
        <v/>
      </c>
      <c r="D3015" s="13">
        <f>'دیده بان بازار'!D3018</f>
        <v/>
      </c>
      <c r="E3015" s="14">
        <f>'دیده بان بازار'!E3018</f>
        <v/>
      </c>
      <c r="F3015" s="13">
        <f>'دیده بان بازار'!F3018</f>
        <v/>
      </c>
      <c r="G3015" s="13">
        <f>'دیده بان بازار'!G3018</f>
        <v/>
      </c>
      <c r="H3015" s="13">
        <f>'دیده بان بازار'!H3018</f>
        <v/>
      </c>
      <c r="I3015" s="13">
        <f>'دیده بان بازار'!I3018</f>
        <v/>
      </c>
      <c r="J3015" s="13">
        <f>'دیده بان بازار'!J3018</f>
        <v/>
      </c>
      <c r="K3015" s="13">
        <f>'دیده بان بازار'!K3018</f>
        <v/>
      </c>
      <c r="L3015" s="13">
        <f>'دیده بان بازار'!L3018</f>
        <v/>
      </c>
      <c r="M3015" s="13">
        <f>'دیده بان بازار'!M3018</f>
        <v/>
      </c>
      <c r="N3015" s="13">
        <f>'دیده بان بازار'!N3018</f>
        <v/>
      </c>
      <c r="O3015" s="13">
        <f>'دیده بان بازار'!O3018</f>
        <v/>
      </c>
      <c r="P3015" s="13">
        <f>'دیده بان بازار'!P3018</f>
        <v/>
      </c>
      <c r="Q3015" s="13">
        <f>'دیده بان بازار'!Q3018</f>
        <v/>
      </c>
      <c r="R3015" s="13">
        <f>'دیده بان بازار'!R3018</f>
        <v/>
      </c>
      <c r="S3015" s="13">
        <f>'دیده بان بازار'!S3018</f>
        <v/>
      </c>
      <c r="T3015" s="13">
        <f>'دیده بان بازار'!T3018</f>
        <v/>
      </c>
      <c r="U3015" s="13">
        <f>'دیده بان بازار'!U3018</f>
        <v/>
      </c>
      <c r="V3015" s="13">
        <f>'دیده بان بازار'!V3018</f>
        <v/>
      </c>
      <c r="W3015" s="6">
        <f>'دیده بان بازار'!W3018</f>
        <v/>
      </c>
      <c r="X3015" s="11">
        <f>IFERROR(IF(OR(R3015&lt;=0,W3015&lt;=0,S3015&lt;=0,V3015&lt;=0),0,ROUND((S3015/R3015)/(V3015/W3015),2)),0)</f>
        <v/>
      </c>
      <c r="Y3015" s="11">
        <f>IFERROR(IF(OR(S3015&lt;=0,V3015&lt;=0),0,ROUND(S3015/V3015,2)),0)</f>
        <v/>
      </c>
      <c r="Z3015" s="11">
        <f>IFERROR(J3015-M3015,0)</f>
        <v/>
      </c>
      <c r="AA3015" s="11">
        <f>IFERROR(ROUND(MAX(0,MIN(100,((AB3015*0.2)+(AC3015*0.15)+(AD3015*0.15)+(AE3015*0.1)+(AF3015*0.1)+(AG3015*0.15)+(MIN(Y3015/3,1)*100*0.1)+(AI3015*0.05))*((AH3015/100)*0.25+0.75))),0),0)</f>
        <v/>
      </c>
      <c r="AB3015" s="11">
        <f>ROUND(MAX(0,MIN(100,((M3015+10)/20)*100)),0)</f>
        <v/>
      </c>
      <c r="AC3015" s="11">
        <f>IFERROR(IF(D3015&lt;=0,0,ROUND(COUNTIFS($D$4:$D$3359,"&lt;="&amp;D3015,$D$4:$D$3359,"&gt;0")/COUNTIF($D$4:$D$3359,"&gt;0")*100,0)),0)</f>
        <v/>
      </c>
      <c r="AD3015" s="11">
        <f>IF(E3015&lt;=0,0,ROUND(MAX(0,MIN(100,(LOG10(1+E3015/1000000000)/LOG10(101))*100)),0))</f>
        <v/>
      </c>
      <c r="AE3015" s="11">
        <f>IF(O3015=N3015,50,ROUND(MAX(0,MIN(100,((H3015-N3015)/(O3015-N3015))*100)),0))</f>
        <v/>
      </c>
      <c r="AF3015" s="11">
        <f>ROUND(MAX(0,MIN(100,50+((H3015-K3015)/K3015)*1000)),0)</f>
        <v/>
      </c>
      <c r="AG3015" s="11">
        <f>IFERROR(ROUND(MAX(0,MIN(100,50+25*LN(MAX(0.01,X3015)))),0),25)</f>
        <v/>
      </c>
      <c r="AH3015" s="11">
        <f>ROUND(IF(M3015&lt;=-30,0,IF(M3015&lt;=-20,20,IF(M3015&lt;=-10,50,100))),0)</f>
        <v/>
      </c>
      <c r="AI3015" s="11">
        <f>ROUND(MAX(0,MIN(100,50+(Z3015*10))),0)</f>
        <v/>
      </c>
      <c r="AJ3015" s="11">
        <f>IFERROR(IF(--AA3015&gt;=80,"خرید قوی",IF(--AA3015&gt;=70,"خرید مشروط",IF(--AA3015&gt;=60,"مراقبت",IF(--AA3015&gt;=45,"ضعیف","عدم ورود")))),"")</f>
        <v/>
      </c>
    </row>
    <row r="3016">
      <c r="A3016" s="15">
        <f>'دیده بان بازار'!A3019</f>
        <v/>
      </c>
      <c r="B3016" s="16">
        <f>'دیده بان بازار'!B3019</f>
        <v/>
      </c>
      <c r="C3016" s="16">
        <f>'دیده بان بازار'!C3019</f>
        <v/>
      </c>
      <c r="D3016" s="16">
        <f>'دیده بان بازار'!D3019</f>
        <v/>
      </c>
      <c r="E3016" s="17">
        <f>'دیده بان بازار'!E3019</f>
        <v/>
      </c>
      <c r="F3016" s="16">
        <f>'دیده بان بازار'!F3019</f>
        <v/>
      </c>
      <c r="G3016" s="16">
        <f>'دیده بان بازار'!G3019</f>
        <v/>
      </c>
      <c r="H3016" s="16">
        <f>'دیده بان بازار'!H3019</f>
        <v/>
      </c>
      <c r="I3016" s="16">
        <f>'دیده بان بازار'!I3019</f>
        <v/>
      </c>
      <c r="J3016" s="16">
        <f>'دیده بان بازار'!J3019</f>
        <v/>
      </c>
      <c r="K3016" s="16">
        <f>'دیده بان بازار'!K3019</f>
        <v/>
      </c>
      <c r="L3016" s="16">
        <f>'دیده بان بازار'!L3019</f>
        <v/>
      </c>
      <c r="M3016" s="16">
        <f>'دیده بان بازار'!M3019</f>
        <v/>
      </c>
      <c r="N3016" s="16">
        <f>'دیده بان بازار'!N3019</f>
        <v/>
      </c>
      <c r="O3016" s="16">
        <f>'دیده بان بازار'!O3019</f>
        <v/>
      </c>
      <c r="P3016" s="16">
        <f>'دیده بان بازار'!P3019</f>
        <v/>
      </c>
      <c r="Q3016" s="16">
        <f>'دیده بان بازار'!Q3019</f>
        <v/>
      </c>
      <c r="R3016" s="16">
        <f>'دیده بان بازار'!R3019</f>
        <v/>
      </c>
      <c r="S3016" s="16">
        <f>'دیده بان بازار'!S3019</f>
        <v/>
      </c>
      <c r="T3016" s="16">
        <f>'دیده بان بازار'!T3019</f>
        <v/>
      </c>
      <c r="U3016" s="16">
        <f>'دیده بان بازار'!U3019</f>
        <v/>
      </c>
      <c r="V3016" s="16">
        <f>'دیده بان بازار'!V3019</f>
        <v/>
      </c>
      <c r="W3016" s="7">
        <f>'دیده بان بازار'!W3019</f>
        <v/>
      </c>
      <c r="X3016" s="11">
        <f>IFERROR(IF(OR(R3016&lt;=0,W3016&lt;=0,S3016&lt;=0,V3016&lt;=0),0,ROUND((S3016/R3016)/(V3016/W3016),2)),0)</f>
        <v/>
      </c>
      <c r="Y3016" s="11">
        <f>IFERROR(IF(OR(S3016&lt;=0,V3016&lt;=0),0,ROUND(S3016/V3016,2)),0)</f>
        <v/>
      </c>
      <c r="Z3016" s="11">
        <f>IFERROR(J3016-M3016,0)</f>
        <v/>
      </c>
      <c r="AA3016" s="11">
        <f>IFERROR(ROUND(MAX(0,MIN(100,((AB3016*0.2)+(AC3016*0.15)+(AD3016*0.15)+(AE3016*0.1)+(AF3016*0.1)+(AG3016*0.15)+(MIN(Y3016/3,1)*100*0.1)+(AI3016*0.05))*((AH3016/100)*0.25+0.75))),0),0)</f>
        <v/>
      </c>
      <c r="AB3016" s="11">
        <f>ROUND(MAX(0,MIN(100,((M3016+10)/20)*100)),0)</f>
        <v/>
      </c>
      <c r="AC3016" s="11">
        <f>IFERROR(IF(D3016&lt;=0,0,ROUND(COUNTIFS($D$4:$D$3359,"&lt;="&amp;D3016,$D$4:$D$3359,"&gt;0")/COUNTIF($D$4:$D$3359,"&gt;0")*100,0)),0)</f>
        <v/>
      </c>
      <c r="AD3016" s="11">
        <f>IF(E3016&lt;=0,0,ROUND(MAX(0,MIN(100,(LOG10(1+E3016/1000000000)/LOG10(101))*100)),0))</f>
        <v/>
      </c>
      <c r="AE3016" s="11">
        <f>IF(O3016=N3016,50,ROUND(MAX(0,MIN(100,((H3016-N3016)/(O3016-N3016))*100)),0))</f>
        <v/>
      </c>
      <c r="AF3016" s="11">
        <f>ROUND(MAX(0,MIN(100,50+((H3016-K3016)/K3016)*1000)),0)</f>
        <v/>
      </c>
      <c r="AG3016" s="11">
        <f>IFERROR(ROUND(MAX(0,MIN(100,50+25*LN(MAX(0.01,X3016)))),0),25)</f>
        <v/>
      </c>
      <c r="AH3016" s="11">
        <f>ROUND(IF(M3016&lt;=-30,0,IF(M3016&lt;=-20,20,IF(M3016&lt;=-10,50,100))),0)</f>
        <v/>
      </c>
      <c r="AI3016" s="11">
        <f>ROUND(MAX(0,MIN(100,50+(Z3016*10))),0)</f>
        <v/>
      </c>
      <c r="AJ3016" s="11">
        <f>IFERROR(IF(--AA3016&gt;=80,"خرید قوی",IF(--AA3016&gt;=70,"خرید مشروط",IF(--AA3016&gt;=60,"مراقبت",IF(--AA3016&gt;=45,"ضعیف","عدم ورود")))),"")</f>
        <v/>
      </c>
    </row>
    <row r="3017">
      <c r="A3017" s="15">
        <f>'دیده بان بازار'!A3020</f>
        <v/>
      </c>
      <c r="B3017" s="16">
        <f>'دیده بان بازار'!B3020</f>
        <v/>
      </c>
      <c r="C3017" s="16">
        <f>'دیده بان بازار'!C3020</f>
        <v/>
      </c>
      <c r="D3017" s="16">
        <f>'دیده بان بازار'!D3020</f>
        <v/>
      </c>
      <c r="E3017" s="17">
        <f>'دیده بان بازار'!E3020</f>
        <v/>
      </c>
      <c r="F3017" s="16">
        <f>'دیده بان بازار'!F3020</f>
        <v/>
      </c>
      <c r="G3017" s="16">
        <f>'دیده بان بازار'!G3020</f>
        <v/>
      </c>
      <c r="H3017" s="16">
        <f>'دیده بان بازار'!H3020</f>
        <v/>
      </c>
      <c r="I3017" s="16">
        <f>'دیده بان بازار'!I3020</f>
        <v/>
      </c>
      <c r="J3017" s="16">
        <f>'دیده بان بازار'!J3020</f>
        <v/>
      </c>
      <c r="K3017" s="16">
        <f>'دیده بان بازار'!K3020</f>
        <v/>
      </c>
      <c r="L3017" s="16">
        <f>'دیده بان بازار'!L3020</f>
        <v/>
      </c>
      <c r="M3017" s="16">
        <f>'دیده بان بازار'!M3020</f>
        <v/>
      </c>
      <c r="N3017" s="16">
        <f>'دیده بان بازار'!N3020</f>
        <v/>
      </c>
      <c r="O3017" s="16">
        <f>'دیده بان بازار'!O3020</f>
        <v/>
      </c>
      <c r="P3017" s="16">
        <f>'دیده بان بازار'!P3020</f>
        <v/>
      </c>
      <c r="Q3017" s="16">
        <f>'دیده بان بازار'!Q3020</f>
        <v/>
      </c>
      <c r="R3017" s="16">
        <f>'دیده بان بازار'!R3020</f>
        <v/>
      </c>
      <c r="S3017" s="16">
        <f>'دیده بان بازار'!S3020</f>
        <v/>
      </c>
      <c r="T3017" s="16">
        <f>'دیده بان بازار'!T3020</f>
        <v/>
      </c>
      <c r="U3017" s="16">
        <f>'دیده بان بازار'!U3020</f>
        <v/>
      </c>
      <c r="V3017" s="16">
        <f>'دیده بان بازار'!V3020</f>
        <v/>
      </c>
      <c r="W3017" s="7">
        <f>'دیده بان بازار'!W3020</f>
        <v/>
      </c>
      <c r="X3017" s="11">
        <f>IFERROR(IF(OR(R3017&lt;=0,W3017&lt;=0,S3017&lt;=0,V3017&lt;=0),0,ROUND((S3017/R3017)/(V3017/W3017),2)),0)</f>
        <v/>
      </c>
      <c r="Y3017" s="11">
        <f>IFERROR(IF(OR(S3017&lt;=0,V3017&lt;=0),0,ROUND(S3017/V3017,2)),0)</f>
        <v/>
      </c>
      <c r="Z3017" s="11">
        <f>IFERROR(J3017-M3017,0)</f>
        <v/>
      </c>
      <c r="AA3017" s="11">
        <f>IFERROR(ROUND(MAX(0,MIN(100,((AB3017*0.2)+(AC3017*0.15)+(AD3017*0.15)+(AE3017*0.1)+(AF3017*0.1)+(AG3017*0.15)+(MIN(Y3017/3,1)*100*0.1)+(AI3017*0.05))*((AH3017/100)*0.25+0.75))),0),0)</f>
        <v/>
      </c>
      <c r="AB3017" s="11">
        <f>ROUND(MAX(0,MIN(100,((M3017+10)/20)*100)),0)</f>
        <v/>
      </c>
      <c r="AC3017" s="11">
        <f>IFERROR(IF(D3017&lt;=0,0,ROUND(COUNTIFS($D$4:$D$3359,"&lt;="&amp;D3017,$D$4:$D$3359,"&gt;0")/COUNTIF($D$4:$D$3359,"&gt;0")*100,0)),0)</f>
        <v/>
      </c>
      <c r="AD3017" s="11">
        <f>IF(E3017&lt;=0,0,ROUND(MAX(0,MIN(100,(LOG10(1+E3017/1000000000)/LOG10(101))*100)),0))</f>
        <v/>
      </c>
      <c r="AE3017" s="11">
        <f>IF(O3017=N3017,50,ROUND(MAX(0,MIN(100,((H3017-N3017)/(O3017-N3017))*100)),0))</f>
        <v/>
      </c>
      <c r="AF3017" s="11">
        <f>ROUND(MAX(0,MIN(100,50+((H3017-K3017)/K3017)*1000)),0)</f>
        <v/>
      </c>
      <c r="AG3017" s="11">
        <f>IFERROR(ROUND(MAX(0,MIN(100,50+25*LN(MAX(0.01,X3017)))),0),25)</f>
        <v/>
      </c>
      <c r="AH3017" s="11">
        <f>ROUND(IF(M3017&lt;=-30,0,IF(M3017&lt;=-20,20,IF(M3017&lt;=-10,50,100))),0)</f>
        <v/>
      </c>
      <c r="AI3017" s="11">
        <f>ROUND(MAX(0,MIN(100,50+(Z3017*10))),0)</f>
        <v/>
      </c>
      <c r="AJ3017" s="11">
        <f>IFERROR(IF(--AA3017&gt;=80,"خرید قوی",IF(--AA3017&gt;=70,"خرید مشروط",IF(--AA3017&gt;=60,"مراقبت",IF(--AA3017&gt;=45,"ضعیف","عدم ورود")))),"")</f>
        <v/>
      </c>
    </row>
    <row r="3018">
      <c r="A3018" s="12">
        <f>'دیده بان بازار'!A3021</f>
        <v/>
      </c>
      <c r="B3018" s="13">
        <f>'دیده بان بازار'!B3021</f>
        <v/>
      </c>
      <c r="C3018" s="13">
        <f>'دیده بان بازار'!C3021</f>
        <v/>
      </c>
      <c r="D3018" s="13">
        <f>'دیده بان بازار'!D3021</f>
        <v/>
      </c>
      <c r="E3018" s="14">
        <f>'دیده بان بازار'!E3021</f>
        <v/>
      </c>
      <c r="F3018" s="13">
        <f>'دیده بان بازار'!F3021</f>
        <v/>
      </c>
      <c r="G3018" s="13">
        <f>'دیده بان بازار'!G3021</f>
        <v/>
      </c>
      <c r="H3018" s="13">
        <f>'دیده بان بازار'!H3021</f>
        <v/>
      </c>
      <c r="I3018" s="13">
        <f>'دیده بان بازار'!I3021</f>
        <v/>
      </c>
      <c r="J3018" s="13">
        <f>'دیده بان بازار'!J3021</f>
        <v/>
      </c>
      <c r="K3018" s="13">
        <f>'دیده بان بازار'!K3021</f>
        <v/>
      </c>
      <c r="L3018" s="13">
        <f>'دیده بان بازار'!L3021</f>
        <v/>
      </c>
      <c r="M3018" s="13">
        <f>'دیده بان بازار'!M3021</f>
        <v/>
      </c>
      <c r="N3018" s="13">
        <f>'دیده بان بازار'!N3021</f>
        <v/>
      </c>
      <c r="O3018" s="13">
        <f>'دیده بان بازار'!O3021</f>
        <v/>
      </c>
      <c r="P3018" s="13">
        <f>'دیده بان بازار'!P3021</f>
        <v/>
      </c>
      <c r="Q3018" s="13">
        <f>'دیده بان بازار'!Q3021</f>
        <v/>
      </c>
      <c r="R3018" s="13">
        <f>'دیده بان بازار'!R3021</f>
        <v/>
      </c>
      <c r="S3018" s="13">
        <f>'دیده بان بازار'!S3021</f>
        <v/>
      </c>
      <c r="T3018" s="13">
        <f>'دیده بان بازار'!T3021</f>
        <v/>
      </c>
      <c r="U3018" s="13">
        <f>'دیده بان بازار'!U3021</f>
        <v/>
      </c>
      <c r="V3018" s="13">
        <f>'دیده بان بازار'!V3021</f>
        <v/>
      </c>
      <c r="W3018" s="6">
        <f>'دیده بان بازار'!W3021</f>
        <v/>
      </c>
      <c r="X3018" s="11">
        <f>IFERROR(IF(OR(R3018&lt;=0,W3018&lt;=0,S3018&lt;=0,V3018&lt;=0),0,ROUND((S3018/R3018)/(V3018/W3018),2)),0)</f>
        <v/>
      </c>
      <c r="Y3018" s="11">
        <f>IFERROR(IF(OR(S3018&lt;=0,V3018&lt;=0),0,ROUND(S3018/V3018,2)),0)</f>
        <v/>
      </c>
      <c r="Z3018" s="11">
        <f>IFERROR(J3018-M3018,0)</f>
        <v/>
      </c>
      <c r="AA3018" s="11">
        <f>IFERROR(ROUND(MAX(0,MIN(100,((AB3018*0.2)+(AC3018*0.15)+(AD3018*0.15)+(AE3018*0.1)+(AF3018*0.1)+(AG3018*0.15)+(MIN(Y3018/3,1)*100*0.1)+(AI3018*0.05))*((AH3018/100)*0.25+0.75))),0),0)</f>
        <v/>
      </c>
      <c r="AB3018" s="11">
        <f>ROUND(MAX(0,MIN(100,((M3018+10)/20)*100)),0)</f>
        <v/>
      </c>
      <c r="AC3018" s="11">
        <f>IFERROR(IF(D3018&lt;=0,0,ROUND(COUNTIFS($D$4:$D$3359,"&lt;="&amp;D3018,$D$4:$D$3359,"&gt;0")/COUNTIF($D$4:$D$3359,"&gt;0")*100,0)),0)</f>
        <v/>
      </c>
      <c r="AD3018" s="11">
        <f>IF(E3018&lt;=0,0,ROUND(MAX(0,MIN(100,(LOG10(1+E3018/1000000000)/LOG10(101))*100)),0))</f>
        <v/>
      </c>
      <c r="AE3018" s="11">
        <f>IF(O3018=N3018,50,ROUND(MAX(0,MIN(100,((H3018-N3018)/(O3018-N3018))*100)),0))</f>
        <v/>
      </c>
      <c r="AF3018" s="11">
        <f>ROUND(MAX(0,MIN(100,50+((H3018-K3018)/K3018)*1000)),0)</f>
        <v/>
      </c>
      <c r="AG3018" s="11">
        <f>IFERROR(ROUND(MAX(0,MIN(100,50+25*LN(MAX(0.01,X3018)))),0),25)</f>
        <v/>
      </c>
      <c r="AH3018" s="11">
        <f>ROUND(IF(M3018&lt;=-30,0,IF(M3018&lt;=-20,20,IF(M3018&lt;=-10,50,100))),0)</f>
        <v/>
      </c>
      <c r="AI3018" s="11">
        <f>ROUND(MAX(0,MIN(100,50+(Z3018*10))),0)</f>
        <v/>
      </c>
      <c r="AJ3018" s="11">
        <f>IFERROR(IF(--AA3018&gt;=80,"خرید قوی",IF(--AA3018&gt;=70,"خرید مشروط",IF(--AA3018&gt;=60,"مراقبت",IF(--AA3018&gt;=45,"ضعیف","عدم ورود")))),"")</f>
        <v/>
      </c>
    </row>
    <row r="3019">
      <c r="A3019" s="15">
        <f>'دیده بان بازار'!A3022</f>
        <v/>
      </c>
      <c r="B3019" s="16">
        <f>'دیده بان بازار'!B3022</f>
        <v/>
      </c>
      <c r="C3019" s="16">
        <f>'دیده بان بازار'!C3022</f>
        <v/>
      </c>
      <c r="D3019" s="16">
        <f>'دیده بان بازار'!D3022</f>
        <v/>
      </c>
      <c r="E3019" s="17">
        <f>'دیده بان بازار'!E3022</f>
        <v/>
      </c>
      <c r="F3019" s="16">
        <f>'دیده بان بازار'!F3022</f>
        <v/>
      </c>
      <c r="G3019" s="16">
        <f>'دیده بان بازار'!G3022</f>
        <v/>
      </c>
      <c r="H3019" s="16">
        <f>'دیده بان بازار'!H3022</f>
        <v/>
      </c>
      <c r="I3019" s="16">
        <f>'دیده بان بازار'!I3022</f>
        <v/>
      </c>
      <c r="J3019" s="16">
        <f>'دیده بان بازار'!J3022</f>
        <v/>
      </c>
      <c r="K3019" s="16">
        <f>'دیده بان بازار'!K3022</f>
        <v/>
      </c>
      <c r="L3019" s="16">
        <f>'دیده بان بازار'!L3022</f>
        <v/>
      </c>
      <c r="M3019" s="16">
        <f>'دیده بان بازار'!M3022</f>
        <v/>
      </c>
      <c r="N3019" s="16">
        <f>'دیده بان بازار'!N3022</f>
        <v/>
      </c>
      <c r="O3019" s="16">
        <f>'دیده بان بازار'!O3022</f>
        <v/>
      </c>
      <c r="P3019" s="16">
        <f>'دیده بان بازار'!P3022</f>
        <v/>
      </c>
      <c r="Q3019" s="16">
        <f>'دیده بان بازار'!Q3022</f>
        <v/>
      </c>
      <c r="R3019" s="16">
        <f>'دیده بان بازار'!R3022</f>
        <v/>
      </c>
      <c r="S3019" s="16">
        <f>'دیده بان بازار'!S3022</f>
        <v/>
      </c>
      <c r="T3019" s="16">
        <f>'دیده بان بازار'!T3022</f>
        <v/>
      </c>
      <c r="U3019" s="16">
        <f>'دیده بان بازار'!U3022</f>
        <v/>
      </c>
      <c r="V3019" s="16">
        <f>'دیده بان بازار'!V3022</f>
        <v/>
      </c>
      <c r="W3019" s="7">
        <f>'دیده بان بازار'!W3022</f>
        <v/>
      </c>
      <c r="X3019" s="11">
        <f>IFERROR(IF(OR(R3019&lt;=0,W3019&lt;=0,S3019&lt;=0,V3019&lt;=0),0,ROUND((S3019/R3019)/(V3019/W3019),2)),0)</f>
        <v/>
      </c>
      <c r="Y3019" s="11">
        <f>IFERROR(IF(OR(S3019&lt;=0,V3019&lt;=0),0,ROUND(S3019/V3019,2)),0)</f>
        <v/>
      </c>
      <c r="Z3019" s="11">
        <f>IFERROR(J3019-M3019,0)</f>
        <v/>
      </c>
      <c r="AA3019" s="11">
        <f>IFERROR(ROUND(MAX(0,MIN(100,((AB3019*0.2)+(AC3019*0.15)+(AD3019*0.15)+(AE3019*0.1)+(AF3019*0.1)+(AG3019*0.15)+(MIN(Y3019/3,1)*100*0.1)+(AI3019*0.05))*((AH3019/100)*0.25+0.75))),0),0)</f>
        <v/>
      </c>
      <c r="AB3019" s="11">
        <f>ROUND(MAX(0,MIN(100,((M3019+10)/20)*100)),0)</f>
        <v/>
      </c>
      <c r="AC3019" s="11">
        <f>IFERROR(IF(D3019&lt;=0,0,ROUND(COUNTIFS($D$4:$D$3359,"&lt;="&amp;D3019,$D$4:$D$3359,"&gt;0")/COUNTIF($D$4:$D$3359,"&gt;0")*100,0)),0)</f>
        <v/>
      </c>
      <c r="AD3019" s="11">
        <f>IF(E3019&lt;=0,0,ROUND(MAX(0,MIN(100,(LOG10(1+E3019/1000000000)/LOG10(101))*100)),0))</f>
        <v/>
      </c>
      <c r="AE3019" s="11">
        <f>IF(O3019=N3019,50,ROUND(MAX(0,MIN(100,((H3019-N3019)/(O3019-N3019))*100)),0))</f>
        <v/>
      </c>
      <c r="AF3019" s="11">
        <f>ROUND(MAX(0,MIN(100,50+((H3019-K3019)/K3019)*1000)),0)</f>
        <v/>
      </c>
      <c r="AG3019" s="11">
        <f>IFERROR(ROUND(MAX(0,MIN(100,50+25*LN(MAX(0.01,X3019)))),0),25)</f>
        <v/>
      </c>
      <c r="AH3019" s="11">
        <f>ROUND(IF(M3019&lt;=-30,0,IF(M3019&lt;=-20,20,IF(M3019&lt;=-10,50,100))),0)</f>
        <v/>
      </c>
      <c r="AI3019" s="11">
        <f>ROUND(MAX(0,MIN(100,50+(Z3019*10))),0)</f>
        <v/>
      </c>
      <c r="AJ3019" s="11">
        <f>IFERROR(IF(--AA3019&gt;=80,"خرید قوی",IF(--AA3019&gt;=70,"خرید مشروط",IF(--AA3019&gt;=60,"مراقبت",IF(--AA3019&gt;=45,"ضعیف","عدم ورود")))),"")</f>
        <v/>
      </c>
    </row>
    <row r="3020">
      <c r="A3020" s="12">
        <f>'دیده بان بازار'!A3023</f>
        <v/>
      </c>
      <c r="B3020" s="13">
        <f>'دیده بان بازار'!B3023</f>
        <v/>
      </c>
      <c r="C3020" s="13">
        <f>'دیده بان بازار'!C3023</f>
        <v/>
      </c>
      <c r="D3020" s="13">
        <f>'دیده بان بازار'!D3023</f>
        <v/>
      </c>
      <c r="E3020" s="14">
        <f>'دیده بان بازار'!E3023</f>
        <v/>
      </c>
      <c r="F3020" s="13">
        <f>'دیده بان بازار'!F3023</f>
        <v/>
      </c>
      <c r="G3020" s="13">
        <f>'دیده بان بازار'!G3023</f>
        <v/>
      </c>
      <c r="H3020" s="13">
        <f>'دیده بان بازار'!H3023</f>
        <v/>
      </c>
      <c r="I3020" s="13">
        <f>'دیده بان بازار'!I3023</f>
        <v/>
      </c>
      <c r="J3020" s="13">
        <f>'دیده بان بازار'!J3023</f>
        <v/>
      </c>
      <c r="K3020" s="13">
        <f>'دیده بان بازار'!K3023</f>
        <v/>
      </c>
      <c r="L3020" s="13">
        <f>'دیده بان بازار'!L3023</f>
        <v/>
      </c>
      <c r="M3020" s="13">
        <f>'دیده بان بازار'!M3023</f>
        <v/>
      </c>
      <c r="N3020" s="13">
        <f>'دیده بان بازار'!N3023</f>
        <v/>
      </c>
      <c r="O3020" s="13">
        <f>'دیده بان بازار'!O3023</f>
        <v/>
      </c>
      <c r="P3020" s="13">
        <f>'دیده بان بازار'!P3023</f>
        <v/>
      </c>
      <c r="Q3020" s="13">
        <f>'دیده بان بازار'!Q3023</f>
        <v/>
      </c>
      <c r="R3020" s="13">
        <f>'دیده بان بازار'!R3023</f>
        <v/>
      </c>
      <c r="S3020" s="13">
        <f>'دیده بان بازار'!S3023</f>
        <v/>
      </c>
      <c r="T3020" s="13">
        <f>'دیده بان بازار'!T3023</f>
        <v/>
      </c>
      <c r="U3020" s="13">
        <f>'دیده بان بازار'!U3023</f>
        <v/>
      </c>
      <c r="V3020" s="13">
        <f>'دیده بان بازار'!V3023</f>
        <v/>
      </c>
      <c r="W3020" s="6">
        <f>'دیده بان بازار'!W3023</f>
        <v/>
      </c>
      <c r="X3020" s="11">
        <f>IFERROR(IF(OR(R3020&lt;=0,W3020&lt;=0,S3020&lt;=0,V3020&lt;=0),0,ROUND((S3020/R3020)/(V3020/W3020),2)),0)</f>
        <v/>
      </c>
      <c r="Y3020" s="11">
        <f>IFERROR(IF(OR(S3020&lt;=0,V3020&lt;=0),0,ROUND(S3020/V3020,2)),0)</f>
        <v/>
      </c>
      <c r="Z3020" s="11">
        <f>IFERROR(J3020-M3020,0)</f>
        <v/>
      </c>
      <c r="AA3020" s="11">
        <f>IFERROR(ROUND(MAX(0,MIN(100,((AB3020*0.2)+(AC3020*0.15)+(AD3020*0.15)+(AE3020*0.1)+(AF3020*0.1)+(AG3020*0.15)+(MIN(Y3020/3,1)*100*0.1)+(AI3020*0.05))*((AH3020/100)*0.25+0.75))),0),0)</f>
        <v/>
      </c>
      <c r="AB3020" s="11">
        <f>ROUND(MAX(0,MIN(100,((M3020+10)/20)*100)),0)</f>
        <v/>
      </c>
      <c r="AC3020" s="11">
        <f>IFERROR(IF(D3020&lt;=0,0,ROUND(COUNTIFS($D$4:$D$3359,"&lt;="&amp;D3020,$D$4:$D$3359,"&gt;0")/COUNTIF($D$4:$D$3359,"&gt;0")*100,0)),0)</f>
        <v/>
      </c>
      <c r="AD3020" s="11">
        <f>IF(E3020&lt;=0,0,ROUND(MAX(0,MIN(100,(LOG10(1+E3020/1000000000)/LOG10(101))*100)),0))</f>
        <v/>
      </c>
      <c r="AE3020" s="11">
        <f>IF(O3020=N3020,50,ROUND(MAX(0,MIN(100,((H3020-N3020)/(O3020-N3020))*100)),0))</f>
        <v/>
      </c>
      <c r="AF3020" s="11">
        <f>ROUND(MAX(0,MIN(100,50+((H3020-K3020)/K3020)*1000)),0)</f>
        <v/>
      </c>
      <c r="AG3020" s="11">
        <f>IFERROR(ROUND(MAX(0,MIN(100,50+25*LN(MAX(0.01,X3020)))),0),25)</f>
        <v/>
      </c>
      <c r="AH3020" s="11">
        <f>ROUND(IF(M3020&lt;=-30,0,IF(M3020&lt;=-20,20,IF(M3020&lt;=-10,50,100))),0)</f>
        <v/>
      </c>
      <c r="AI3020" s="11">
        <f>ROUND(MAX(0,MIN(100,50+(Z3020*10))),0)</f>
        <v/>
      </c>
      <c r="AJ3020" s="11">
        <f>IFERROR(IF(--AA3020&gt;=80,"خرید قوی",IF(--AA3020&gt;=70,"خرید مشروط",IF(--AA3020&gt;=60,"مراقبت",IF(--AA3020&gt;=45,"ضعیف","عدم ورود")))),"")</f>
        <v/>
      </c>
    </row>
    <row r="3021">
      <c r="A3021" s="15">
        <f>'دیده بان بازار'!A3024</f>
        <v/>
      </c>
      <c r="B3021" s="16">
        <f>'دیده بان بازار'!B3024</f>
        <v/>
      </c>
      <c r="C3021" s="16">
        <f>'دیده بان بازار'!C3024</f>
        <v/>
      </c>
      <c r="D3021" s="16">
        <f>'دیده بان بازار'!D3024</f>
        <v/>
      </c>
      <c r="E3021" s="17">
        <f>'دیده بان بازار'!E3024</f>
        <v/>
      </c>
      <c r="F3021" s="16">
        <f>'دیده بان بازار'!F3024</f>
        <v/>
      </c>
      <c r="G3021" s="16">
        <f>'دیده بان بازار'!G3024</f>
        <v/>
      </c>
      <c r="H3021" s="16">
        <f>'دیده بان بازار'!H3024</f>
        <v/>
      </c>
      <c r="I3021" s="16">
        <f>'دیده بان بازار'!I3024</f>
        <v/>
      </c>
      <c r="J3021" s="16">
        <f>'دیده بان بازار'!J3024</f>
        <v/>
      </c>
      <c r="K3021" s="16">
        <f>'دیده بان بازار'!K3024</f>
        <v/>
      </c>
      <c r="L3021" s="16">
        <f>'دیده بان بازار'!L3024</f>
        <v/>
      </c>
      <c r="M3021" s="16">
        <f>'دیده بان بازار'!M3024</f>
        <v/>
      </c>
      <c r="N3021" s="16">
        <f>'دیده بان بازار'!N3024</f>
        <v/>
      </c>
      <c r="O3021" s="16">
        <f>'دیده بان بازار'!O3024</f>
        <v/>
      </c>
      <c r="P3021" s="16">
        <f>'دیده بان بازار'!P3024</f>
        <v/>
      </c>
      <c r="Q3021" s="16">
        <f>'دیده بان بازار'!Q3024</f>
        <v/>
      </c>
      <c r="R3021" s="16">
        <f>'دیده بان بازار'!R3024</f>
        <v/>
      </c>
      <c r="S3021" s="16">
        <f>'دیده بان بازار'!S3024</f>
        <v/>
      </c>
      <c r="T3021" s="16">
        <f>'دیده بان بازار'!T3024</f>
        <v/>
      </c>
      <c r="U3021" s="16">
        <f>'دیده بان بازار'!U3024</f>
        <v/>
      </c>
      <c r="V3021" s="16">
        <f>'دیده بان بازار'!V3024</f>
        <v/>
      </c>
      <c r="W3021" s="7">
        <f>'دیده بان بازار'!W3024</f>
        <v/>
      </c>
      <c r="X3021" s="11">
        <f>IFERROR(IF(OR(R3021&lt;=0,W3021&lt;=0,S3021&lt;=0,V3021&lt;=0),0,ROUND((S3021/R3021)/(V3021/W3021),2)),0)</f>
        <v/>
      </c>
      <c r="Y3021" s="11">
        <f>IFERROR(IF(OR(S3021&lt;=0,V3021&lt;=0),0,ROUND(S3021/V3021,2)),0)</f>
        <v/>
      </c>
      <c r="Z3021" s="11">
        <f>IFERROR(J3021-M3021,0)</f>
        <v/>
      </c>
      <c r="AA3021" s="11">
        <f>IFERROR(ROUND(MAX(0,MIN(100,((AB3021*0.2)+(AC3021*0.15)+(AD3021*0.15)+(AE3021*0.1)+(AF3021*0.1)+(AG3021*0.15)+(MIN(Y3021/3,1)*100*0.1)+(AI3021*0.05))*((AH3021/100)*0.25+0.75))),0),0)</f>
        <v/>
      </c>
      <c r="AB3021" s="11">
        <f>ROUND(MAX(0,MIN(100,((M3021+10)/20)*100)),0)</f>
        <v/>
      </c>
      <c r="AC3021" s="11">
        <f>IFERROR(IF(D3021&lt;=0,0,ROUND(COUNTIFS($D$4:$D$3359,"&lt;="&amp;D3021,$D$4:$D$3359,"&gt;0")/COUNTIF($D$4:$D$3359,"&gt;0")*100,0)),0)</f>
        <v/>
      </c>
      <c r="AD3021" s="11">
        <f>IF(E3021&lt;=0,0,ROUND(MAX(0,MIN(100,(LOG10(1+E3021/1000000000)/LOG10(101))*100)),0))</f>
        <v/>
      </c>
      <c r="AE3021" s="11">
        <f>IF(O3021=N3021,50,ROUND(MAX(0,MIN(100,((H3021-N3021)/(O3021-N3021))*100)),0))</f>
        <v/>
      </c>
      <c r="AF3021" s="11">
        <f>ROUND(MAX(0,MIN(100,50+((H3021-K3021)/K3021)*1000)),0)</f>
        <v/>
      </c>
      <c r="AG3021" s="11">
        <f>IFERROR(ROUND(MAX(0,MIN(100,50+25*LN(MAX(0.01,X3021)))),0),25)</f>
        <v/>
      </c>
      <c r="AH3021" s="11">
        <f>ROUND(IF(M3021&lt;=-30,0,IF(M3021&lt;=-20,20,IF(M3021&lt;=-10,50,100))),0)</f>
        <v/>
      </c>
      <c r="AI3021" s="11">
        <f>ROUND(MAX(0,MIN(100,50+(Z3021*10))),0)</f>
        <v/>
      </c>
      <c r="AJ3021" s="11">
        <f>IFERROR(IF(--AA3021&gt;=80,"خرید قوی",IF(--AA3021&gt;=70,"خرید مشروط",IF(--AA3021&gt;=60,"مراقبت",IF(--AA3021&gt;=45,"ضعیف","عدم ورود")))),"")</f>
        <v/>
      </c>
    </row>
    <row r="3022">
      <c r="A3022" s="12">
        <f>'دیده بان بازار'!A3025</f>
        <v/>
      </c>
      <c r="B3022" s="13">
        <f>'دیده بان بازار'!B3025</f>
        <v/>
      </c>
      <c r="C3022" s="13">
        <f>'دیده بان بازار'!C3025</f>
        <v/>
      </c>
      <c r="D3022" s="13">
        <f>'دیده بان بازار'!D3025</f>
        <v/>
      </c>
      <c r="E3022" s="14">
        <f>'دیده بان بازار'!E3025</f>
        <v/>
      </c>
      <c r="F3022" s="13">
        <f>'دیده بان بازار'!F3025</f>
        <v/>
      </c>
      <c r="G3022" s="13">
        <f>'دیده بان بازار'!G3025</f>
        <v/>
      </c>
      <c r="H3022" s="13">
        <f>'دیده بان بازار'!H3025</f>
        <v/>
      </c>
      <c r="I3022" s="13">
        <f>'دیده بان بازار'!I3025</f>
        <v/>
      </c>
      <c r="J3022" s="13">
        <f>'دیده بان بازار'!J3025</f>
        <v/>
      </c>
      <c r="K3022" s="13">
        <f>'دیده بان بازار'!K3025</f>
        <v/>
      </c>
      <c r="L3022" s="13">
        <f>'دیده بان بازار'!L3025</f>
        <v/>
      </c>
      <c r="M3022" s="13">
        <f>'دیده بان بازار'!M3025</f>
        <v/>
      </c>
      <c r="N3022" s="13">
        <f>'دیده بان بازار'!N3025</f>
        <v/>
      </c>
      <c r="O3022" s="13">
        <f>'دیده بان بازار'!O3025</f>
        <v/>
      </c>
      <c r="P3022" s="13">
        <f>'دیده بان بازار'!P3025</f>
        <v/>
      </c>
      <c r="Q3022" s="13">
        <f>'دیده بان بازار'!Q3025</f>
        <v/>
      </c>
      <c r="R3022" s="13">
        <f>'دیده بان بازار'!R3025</f>
        <v/>
      </c>
      <c r="S3022" s="13">
        <f>'دیده بان بازار'!S3025</f>
        <v/>
      </c>
      <c r="T3022" s="13">
        <f>'دیده بان بازار'!T3025</f>
        <v/>
      </c>
      <c r="U3022" s="13">
        <f>'دیده بان بازار'!U3025</f>
        <v/>
      </c>
      <c r="V3022" s="13">
        <f>'دیده بان بازار'!V3025</f>
        <v/>
      </c>
      <c r="W3022" s="6">
        <f>'دیده بان بازار'!W3025</f>
        <v/>
      </c>
      <c r="X3022" s="11">
        <f>IFERROR(IF(OR(R3022&lt;=0,W3022&lt;=0,S3022&lt;=0,V3022&lt;=0),0,ROUND((S3022/R3022)/(V3022/W3022),2)),0)</f>
        <v/>
      </c>
      <c r="Y3022" s="11">
        <f>IFERROR(IF(OR(S3022&lt;=0,V3022&lt;=0),0,ROUND(S3022/V3022,2)),0)</f>
        <v/>
      </c>
      <c r="Z3022" s="11">
        <f>IFERROR(J3022-M3022,0)</f>
        <v/>
      </c>
      <c r="AA3022" s="11">
        <f>IFERROR(ROUND(MAX(0,MIN(100,((AB3022*0.2)+(AC3022*0.15)+(AD3022*0.15)+(AE3022*0.1)+(AF3022*0.1)+(AG3022*0.15)+(MIN(Y3022/3,1)*100*0.1)+(AI3022*0.05))*((AH3022/100)*0.25+0.75))),0),0)</f>
        <v/>
      </c>
      <c r="AB3022" s="11">
        <f>ROUND(MAX(0,MIN(100,((M3022+10)/20)*100)),0)</f>
        <v/>
      </c>
      <c r="AC3022" s="11">
        <f>IFERROR(IF(D3022&lt;=0,0,ROUND(COUNTIFS($D$4:$D$3359,"&lt;="&amp;D3022,$D$4:$D$3359,"&gt;0")/COUNTIF($D$4:$D$3359,"&gt;0")*100,0)),0)</f>
        <v/>
      </c>
      <c r="AD3022" s="11">
        <f>IF(E3022&lt;=0,0,ROUND(MAX(0,MIN(100,(LOG10(1+E3022/1000000000)/LOG10(101))*100)),0))</f>
        <v/>
      </c>
      <c r="AE3022" s="11">
        <f>IF(O3022=N3022,50,ROUND(MAX(0,MIN(100,((H3022-N3022)/(O3022-N3022))*100)),0))</f>
        <v/>
      </c>
      <c r="AF3022" s="11">
        <f>ROUND(MAX(0,MIN(100,50+((H3022-K3022)/K3022)*1000)),0)</f>
        <v/>
      </c>
      <c r="AG3022" s="11">
        <f>IFERROR(ROUND(MAX(0,MIN(100,50+25*LN(MAX(0.01,X3022)))),0),25)</f>
        <v/>
      </c>
      <c r="AH3022" s="11">
        <f>ROUND(IF(M3022&lt;=-30,0,IF(M3022&lt;=-20,20,IF(M3022&lt;=-10,50,100))),0)</f>
        <v/>
      </c>
      <c r="AI3022" s="11">
        <f>ROUND(MAX(0,MIN(100,50+(Z3022*10))),0)</f>
        <v/>
      </c>
      <c r="AJ3022" s="11">
        <f>IFERROR(IF(--AA3022&gt;=80,"خرید قوی",IF(--AA3022&gt;=70,"خرید مشروط",IF(--AA3022&gt;=60,"مراقبت",IF(--AA3022&gt;=45,"ضعیف","عدم ورود")))),"")</f>
        <v/>
      </c>
    </row>
    <row r="3023">
      <c r="A3023" s="15">
        <f>'دیده بان بازار'!A3026</f>
        <v/>
      </c>
      <c r="B3023" s="16">
        <f>'دیده بان بازار'!B3026</f>
        <v/>
      </c>
      <c r="C3023" s="16">
        <f>'دیده بان بازار'!C3026</f>
        <v/>
      </c>
      <c r="D3023" s="16">
        <f>'دیده بان بازار'!D3026</f>
        <v/>
      </c>
      <c r="E3023" s="17">
        <f>'دیده بان بازار'!E3026</f>
        <v/>
      </c>
      <c r="F3023" s="16">
        <f>'دیده بان بازار'!F3026</f>
        <v/>
      </c>
      <c r="G3023" s="16">
        <f>'دیده بان بازار'!G3026</f>
        <v/>
      </c>
      <c r="H3023" s="16">
        <f>'دیده بان بازار'!H3026</f>
        <v/>
      </c>
      <c r="I3023" s="16">
        <f>'دیده بان بازار'!I3026</f>
        <v/>
      </c>
      <c r="J3023" s="16">
        <f>'دیده بان بازار'!J3026</f>
        <v/>
      </c>
      <c r="K3023" s="16">
        <f>'دیده بان بازار'!K3026</f>
        <v/>
      </c>
      <c r="L3023" s="16">
        <f>'دیده بان بازار'!L3026</f>
        <v/>
      </c>
      <c r="M3023" s="16">
        <f>'دیده بان بازار'!M3026</f>
        <v/>
      </c>
      <c r="N3023" s="16">
        <f>'دیده بان بازار'!N3026</f>
        <v/>
      </c>
      <c r="O3023" s="16">
        <f>'دیده بان بازار'!O3026</f>
        <v/>
      </c>
      <c r="P3023" s="16">
        <f>'دیده بان بازار'!P3026</f>
        <v/>
      </c>
      <c r="Q3023" s="16">
        <f>'دیده بان بازار'!Q3026</f>
        <v/>
      </c>
      <c r="R3023" s="16">
        <f>'دیده بان بازار'!R3026</f>
        <v/>
      </c>
      <c r="S3023" s="16">
        <f>'دیده بان بازار'!S3026</f>
        <v/>
      </c>
      <c r="T3023" s="16">
        <f>'دیده بان بازار'!T3026</f>
        <v/>
      </c>
      <c r="U3023" s="16">
        <f>'دیده بان بازار'!U3026</f>
        <v/>
      </c>
      <c r="V3023" s="16">
        <f>'دیده بان بازار'!V3026</f>
        <v/>
      </c>
      <c r="W3023" s="7">
        <f>'دیده بان بازار'!W3026</f>
        <v/>
      </c>
      <c r="X3023" s="11">
        <f>IFERROR(IF(OR(R3023&lt;=0,W3023&lt;=0,S3023&lt;=0,V3023&lt;=0),0,ROUND((S3023/R3023)/(V3023/W3023),2)),0)</f>
        <v/>
      </c>
      <c r="Y3023" s="11">
        <f>IFERROR(IF(OR(S3023&lt;=0,V3023&lt;=0),0,ROUND(S3023/V3023,2)),0)</f>
        <v/>
      </c>
      <c r="Z3023" s="11">
        <f>IFERROR(J3023-M3023,0)</f>
        <v/>
      </c>
      <c r="AA3023" s="11">
        <f>IFERROR(ROUND(MAX(0,MIN(100,((AB3023*0.2)+(AC3023*0.15)+(AD3023*0.15)+(AE3023*0.1)+(AF3023*0.1)+(AG3023*0.15)+(MIN(Y3023/3,1)*100*0.1)+(AI3023*0.05))*((AH3023/100)*0.25+0.75))),0),0)</f>
        <v/>
      </c>
      <c r="AB3023" s="11">
        <f>ROUND(MAX(0,MIN(100,((M3023+10)/20)*100)),0)</f>
        <v/>
      </c>
      <c r="AC3023" s="11">
        <f>IFERROR(IF(D3023&lt;=0,0,ROUND(COUNTIFS($D$4:$D$3359,"&lt;="&amp;D3023,$D$4:$D$3359,"&gt;0")/COUNTIF($D$4:$D$3359,"&gt;0")*100,0)),0)</f>
        <v/>
      </c>
      <c r="AD3023" s="11">
        <f>IF(E3023&lt;=0,0,ROUND(MAX(0,MIN(100,(LOG10(1+E3023/1000000000)/LOG10(101))*100)),0))</f>
        <v/>
      </c>
      <c r="AE3023" s="11">
        <f>IF(O3023=N3023,50,ROUND(MAX(0,MIN(100,((H3023-N3023)/(O3023-N3023))*100)),0))</f>
        <v/>
      </c>
      <c r="AF3023" s="11">
        <f>ROUND(MAX(0,MIN(100,50+((H3023-K3023)/K3023)*1000)),0)</f>
        <v/>
      </c>
      <c r="AG3023" s="11">
        <f>IFERROR(ROUND(MAX(0,MIN(100,50+25*LN(MAX(0.01,X3023)))),0),25)</f>
        <v/>
      </c>
      <c r="AH3023" s="11">
        <f>ROUND(IF(M3023&lt;=-30,0,IF(M3023&lt;=-20,20,IF(M3023&lt;=-10,50,100))),0)</f>
        <v/>
      </c>
      <c r="AI3023" s="11">
        <f>ROUND(MAX(0,MIN(100,50+(Z3023*10))),0)</f>
        <v/>
      </c>
      <c r="AJ3023" s="11">
        <f>IFERROR(IF(--AA3023&gt;=80,"خرید قوی",IF(--AA3023&gt;=70,"خرید مشروط",IF(--AA3023&gt;=60,"مراقبت",IF(--AA3023&gt;=45,"ضعیف","عدم ورود")))),"")</f>
        <v/>
      </c>
    </row>
    <row r="3024">
      <c r="A3024" s="12">
        <f>'دیده بان بازار'!A3027</f>
        <v/>
      </c>
      <c r="B3024" s="13">
        <f>'دیده بان بازار'!B3027</f>
        <v/>
      </c>
      <c r="C3024" s="13">
        <f>'دیده بان بازار'!C3027</f>
        <v/>
      </c>
      <c r="D3024" s="13">
        <f>'دیده بان بازار'!D3027</f>
        <v/>
      </c>
      <c r="E3024" s="14">
        <f>'دیده بان بازار'!E3027</f>
        <v/>
      </c>
      <c r="F3024" s="13">
        <f>'دیده بان بازار'!F3027</f>
        <v/>
      </c>
      <c r="G3024" s="13">
        <f>'دیده بان بازار'!G3027</f>
        <v/>
      </c>
      <c r="H3024" s="13">
        <f>'دیده بان بازار'!H3027</f>
        <v/>
      </c>
      <c r="I3024" s="13">
        <f>'دیده بان بازار'!I3027</f>
        <v/>
      </c>
      <c r="J3024" s="13">
        <f>'دیده بان بازار'!J3027</f>
        <v/>
      </c>
      <c r="K3024" s="13">
        <f>'دیده بان بازار'!K3027</f>
        <v/>
      </c>
      <c r="L3024" s="13">
        <f>'دیده بان بازار'!L3027</f>
        <v/>
      </c>
      <c r="M3024" s="13">
        <f>'دیده بان بازار'!M3027</f>
        <v/>
      </c>
      <c r="N3024" s="13">
        <f>'دیده بان بازار'!N3027</f>
        <v/>
      </c>
      <c r="O3024" s="13">
        <f>'دیده بان بازار'!O3027</f>
        <v/>
      </c>
      <c r="P3024" s="13">
        <f>'دیده بان بازار'!P3027</f>
        <v/>
      </c>
      <c r="Q3024" s="13">
        <f>'دیده بان بازار'!Q3027</f>
        <v/>
      </c>
      <c r="R3024" s="13">
        <f>'دیده بان بازار'!R3027</f>
        <v/>
      </c>
      <c r="S3024" s="13">
        <f>'دیده بان بازار'!S3027</f>
        <v/>
      </c>
      <c r="T3024" s="13">
        <f>'دیده بان بازار'!T3027</f>
        <v/>
      </c>
      <c r="U3024" s="13">
        <f>'دیده بان بازار'!U3027</f>
        <v/>
      </c>
      <c r="V3024" s="13">
        <f>'دیده بان بازار'!V3027</f>
        <v/>
      </c>
      <c r="W3024" s="6">
        <f>'دیده بان بازار'!W3027</f>
        <v/>
      </c>
      <c r="X3024" s="11">
        <f>IFERROR(IF(OR(R3024&lt;=0,W3024&lt;=0,S3024&lt;=0,V3024&lt;=0),0,ROUND((S3024/R3024)/(V3024/W3024),2)),0)</f>
        <v/>
      </c>
      <c r="Y3024" s="11">
        <f>IFERROR(IF(OR(S3024&lt;=0,V3024&lt;=0),0,ROUND(S3024/V3024,2)),0)</f>
        <v/>
      </c>
      <c r="Z3024" s="11">
        <f>IFERROR(J3024-M3024,0)</f>
        <v/>
      </c>
      <c r="AA3024" s="11">
        <f>IFERROR(ROUND(MAX(0,MIN(100,((AB3024*0.2)+(AC3024*0.15)+(AD3024*0.15)+(AE3024*0.1)+(AF3024*0.1)+(AG3024*0.15)+(MIN(Y3024/3,1)*100*0.1)+(AI3024*0.05))*((AH3024/100)*0.25+0.75))),0),0)</f>
        <v/>
      </c>
      <c r="AB3024" s="11">
        <f>ROUND(MAX(0,MIN(100,((M3024+10)/20)*100)),0)</f>
        <v/>
      </c>
      <c r="AC3024" s="11">
        <f>IFERROR(IF(D3024&lt;=0,0,ROUND(COUNTIFS($D$4:$D$3359,"&lt;="&amp;D3024,$D$4:$D$3359,"&gt;0")/COUNTIF($D$4:$D$3359,"&gt;0")*100,0)),0)</f>
        <v/>
      </c>
      <c r="AD3024" s="11">
        <f>IF(E3024&lt;=0,0,ROUND(MAX(0,MIN(100,(LOG10(1+E3024/1000000000)/LOG10(101))*100)),0))</f>
        <v/>
      </c>
      <c r="AE3024" s="11">
        <f>IF(O3024=N3024,50,ROUND(MAX(0,MIN(100,((H3024-N3024)/(O3024-N3024))*100)),0))</f>
        <v/>
      </c>
      <c r="AF3024" s="11">
        <f>ROUND(MAX(0,MIN(100,50+((H3024-K3024)/K3024)*1000)),0)</f>
        <v/>
      </c>
      <c r="AG3024" s="11">
        <f>IFERROR(ROUND(MAX(0,MIN(100,50+25*LN(MAX(0.01,X3024)))),0),25)</f>
        <v/>
      </c>
      <c r="AH3024" s="11">
        <f>ROUND(IF(M3024&lt;=-30,0,IF(M3024&lt;=-20,20,IF(M3024&lt;=-10,50,100))),0)</f>
        <v/>
      </c>
      <c r="AI3024" s="11">
        <f>ROUND(MAX(0,MIN(100,50+(Z3024*10))),0)</f>
        <v/>
      </c>
      <c r="AJ3024" s="11">
        <f>IFERROR(IF(--AA3024&gt;=80,"خرید قوی",IF(--AA3024&gt;=70,"خرید مشروط",IF(--AA3024&gt;=60,"مراقبت",IF(--AA3024&gt;=45,"ضعیف","عدم ورود")))),"")</f>
        <v/>
      </c>
    </row>
    <row r="3025">
      <c r="A3025" s="15">
        <f>'دیده بان بازار'!A3028</f>
        <v/>
      </c>
      <c r="B3025" s="16">
        <f>'دیده بان بازار'!B3028</f>
        <v/>
      </c>
      <c r="C3025" s="16">
        <f>'دیده بان بازار'!C3028</f>
        <v/>
      </c>
      <c r="D3025" s="16">
        <f>'دیده بان بازار'!D3028</f>
        <v/>
      </c>
      <c r="E3025" s="17">
        <f>'دیده بان بازار'!E3028</f>
        <v/>
      </c>
      <c r="F3025" s="16">
        <f>'دیده بان بازار'!F3028</f>
        <v/>
      </c>
      <c r="G3025" s="16">
        <f>'دیده بان بازار'!G3028</f>
        <v/>
      </c>
      <c r="H3025" s="16">
        <f>'دیده بان بازار'!H3028</f>
        <v/>
      </c>
      <c r="I3025" s="16">
        <f>'دیده بان بازار'!I3028</f>
        <v/>
      </c>
      <c r="J3025" s="16">
        <f>'دیده بان بازار'!J3028</f>
        <v/>
      </c>
      <c r="K3025" s="16">
        <f>'دیده بان بازار'!K3028</f>
        <v/>
      </c>
      <c r="L3025" s="16">
        <f>'دیده بان بازار'!L3028</f>
        <v/>
      </c>
      <c r="M3025" s="16">
        <f>'دیده بان بازار'!M3028</f>
        <v/>
      </c>
      <c r="N3025" s="16">
        <f>'دیده بان بازار'!N3028</f>
        <v/>
      </c>
      <c r="O3025" s="16">
        <f>'دیده بان بازار'!O3028</f>
        <v/>
      </c>
      <c r="P3025" s="16">
        <f>'دیده بان بازار'!P3028</f>
        <v/>
      </c>
      <c r="Q3025" s="16">
        <f>'دیده بان بازار'!Q3028</f>
        <v/>
      </c>
      <c r="R3025" s="16">
        <f>'دیده بان بازار'!R3028</f>
        <v/>
      </c>
      <c r="S3025" s="16">
        <f>'دیده بان بازار'!S3028</f>
        <v/>
      </c>
      <c r="T3025" s="16">
        <f>'دیده بان بازار'!T3028</f>
        <v/>
      </c>
      <c r="U3025" s="16">
        <f>'دیده بان بازار'!U3028</f>
        <v/>
      </c>
      <c r="V3025" s="16">
        <f>'دیده بان بازار'!V3028</f>
        <v/>
      </c>
      <c r="W3025" s="7">
        <f>'دیده بان بازار'!W3028</f>
        <v/>
      </c>
      <c r="X3025" s="11">
        <f>IFERROR(IF(OR(R3025&lt;=0,W3025&lt;=0,S3025&lt;=0,V3025&lt;=0),0,ROUND((S3025/R3025)/(V3025/W3025),2)),0)</f>
        <v/>
      </c>
      <c r="Y3025" s="11">
        <f>IFERROR(IF(OR(S3025&lt;=0,V3025&lt;=0),0,ROUND(S3025/V3025,2)),0)</f>
        <v/>
      </c>
      <c r="Z3025" s="11">
        <f>IFERROR(J3025-M3025,0)</f>
        <v/>
      </c>
      <c r="AA3025" s="11">
        <f>IFERROR(ROUND(MAX(0,MIN(100,((AB3025*0.2)+(AC3025*0.15)+(AD3025*0.15)+(AE3025*0.1)+(AF3025*0.1)+(AG3025*0.15)+(MIN(Y3025/3,1)*100*0.1)+(AI3025*0.05))*((AH3025/100)*0.25+0.75))),0),0)</f>
        <v/>
      </c>
      <c r="AB3025" s="11">
        <f>ROUND(MAX(0,MIN(100,((M3025+10)/20)*100)),0)</f>
        <v/>
      </c>
      <c r="AC3025" s="11">
        <f>IFERROR(IF(D3025&lt;=0,0,ROUND(COUNTIFS($D$4:$D$3359,"&lt;="&amp;D3025,$D$4:$D$3359,"&gt;0")/COUNTIF($D$4:$D$3359,"&gt;0")*100,0)),0)</f>
        <v/>
      </c>
      <c r="AD3025" s="11">
        <f>IF(E3025&lt;=0,0,ROUND(MAX(0,MIN(100,(LOG10(1+E3025/1000000000)/LOG10(101))*100)),0))</f>
        <v/>
      </c>
      <c r="AE3025" s="11">
        <f>IF(O3025=N3025,50,ROUND(MAX(0,MIN(100,((H3025-N3025)/(O3025-N3025))*100)),0))</f>
        <v/>
      </c>
      <c r="AF3025" s="11">
        <f>ROUND(MAX(0,MIN(100,50+((H3025-K3025)/K3025)*1000)),0)</f>
        <v/>
      </c>
      <c r="AG3025" s="11">
        <f>IFERROR(ROUND(MAX(0,MIN(100,50+25*LN(MAX(0.01,X3025)))),0),25)</f>
        <v/>
      </c>
      <c r="AH3025" s="11">
        <f>ROUND(IF(M3025&lt;=-30,0,IF(M3025&lt;=-20,20,IF(M3025&lt;=-10,50,100))),0)</f>
        <v/>
      </c>
      <c r="AI3025" s="11">
        <f>ROUND(MAX(0,MIN(100,50+(Z3025*10))),0)</f>
        <v/>
      </c>
      <c r="AJ3025" s="11">
        <f>IFERROR(IF(--AA3025&gt;=80,"خرید قوی",IF(--AA3025&gt;=70,"خرید مشروط",IF(--AA3025&gt;=60,"مراقبت",IF(--AA3025&gt;=45,"ضعیف","عدم ورود")))),"")</f>
        <v/>
      </c>
    </row>
    <row r="3026">
      <c r="A3026" s="12">
        <f>'دیده بان بازار'!A3029</f>
        <v/>
      </c>
      <c r="B3026" s="13">
        <f>'دیده بان بازار'!B3029</f>
        <v/>
      </c>
      <c r="C3026" s="13">
        <f>'دیده بان بازار'!C3029</f>
        <v/>
      </c>
      <c r="D3026" s="13">
        <f>'دیده بان بازار'!D3029</f>
        <v/>
      </c>
      <c r="E3026" s="14">
        <f>'دیده بان بازار'!E3029</f>
        <v/>
      </c>
      <c r="F3026" s="13">
        <f>'دیده بان بازار'!F3029</f>
        <v/>
      </c>
      <c r="G3026" s="13">
        <f>'دیده بان بازار'!G3029</f>
        <v/>
      </c>
      <c r="H3026" s="13">
        <f>'دیده بان بازار'!H3029</f>
        <v/>
      </c>
      <c r="I3026" s="13">
        <f>'دیده بان بازار'!I3029</f>
        <v/>
      </c>
      <c r="J3026" s="13">
        <f>'دیده بان بازار'!J3029</f>
        <v/>
      </c>
      <c r="K3026" s="13">
        <f>'دیده بان بازار'!K3029</f>
        <v/>
      </c>
      <c r="L3026" s="13">
        <f>'دیده بان بازار'!L3029</f>
        <v/>
      </c>
      <c r="M3026" s="13">
        <f>'دیده بان بازار'!M3029</f>
        <v/>
      </c>
      <c r="N3026" s="13">
        <f>'دیده بان بازار'!N3029</f>
        <v/>
      </c>
      <c r="O3026" s="13">
        <f>'دیده بان بازار'!O3029</f>
        <v/>
      </c>
      <c r="P3026" s="13">
        <f>'دیده بان بازار'!P3029</f>
        <v/>
      </c>
      <c r="Q3026" s="13">
        <f>'دیده بان بازار'!Q3029</f>
        <v/>
      </c>
      <c r="R3026" s="13">
        <f>'دیده بان بازار'!R3029</f>
        <v/>
      </c>
      <c r="S3026" s="13">
        <f>'دیده بان بازار'!S3029</f>
        <v/>
      </c>
      <c r="T3026" s="13">
        <f>'دیده بان بازار'!T3029</f>
        <v/>
      </c>
      <c r="U3026" s="13">
        <f>'دیده بان بازار'!U3029</f>
        <v/>
      </c>
      <c r="V3026" s="13">
        <f>'دیده بان بازار'!V3029</f>
        <v/>
      </c>
      <c r="W3026" s="6">
        <f>'دیده بان بازار'!W3029</f>
        <v/>
      </c>
      <c r="X3026" s="11">
        <f>IFERROR(IF(OR(R3026&lt;=0,W3026&lt;=0,S3026&lt;=0,V3026&lt;=0),0,ROUND((S3026/R3026)/(V3026/W3026),2)),0)</f>
        <v/>
      </c>
      <c r="Y3026" s="11">
        <f>IFERROR(IF(OR(S3026&lt;=0,V3026&lt;=0),0,ROUND(S3026/V3026,2)),0)</f>
        <v/>
      </c>
      <c r="Z3026" s="11">
        <f>IFERROR(J3026-M3026,0)</f>
        <v/>
      </c>
      <c r="AA3026" s="11">
        <f>IFERROR(ROUND(MAX(0,MIN(100,((AB3026*0.2)+(AC3026*0.15)+(AD3026*0.15)+(AE3026*0.1)+(AF3026*0.1)+(AG3026*0.15)+(MIN(Y3026/3,1)*100*0.1)+(AI3026*0.05))*((AH3026/100)*0.25+0.75))),0),0)</f>
        <v/>
      </c>
      <c r="AB3026" s="11">
        <f>ROUND(MAX(0,MIN(100,((M3026+10)/20)*100)),0)</f>
        <v/>
      </c>
      <c r="AC3026" s="11">
        <f>IFERROR(IF(D3026&lt;=0,0,ROUND(COUNTIFS($D$4:$D$3359,"&lt;="&amp;D3026,$D$4:$D$3359,"&gt;0")/COUNTIF($D$4:$D$3359,"&gt;0")*100,0)),0)</f>
        <v/>
      </c>
      <c r="AD3026" s="11">
        <f>IF(E3026&lt;=0,0,ROUND(MAX(0,MIN(100,(LOG10(1+E3026/1000000000)/LOG10(101))*100)),0))</f>
        <v/>
      </c>
      <c r="AE3026" s="11">
        <f>IF(O3026=N3026,50,ROUND(MAX(0,MIN(100,((H3026-N3026)/(O3026-N3026))*100)),0))</f>
        <v/>
      </c>
      <c r="AF3026" s="11">
        <f>ROUND(MAX(0,MIN(100,50+((H3026-K3026)/K3026)*1000)),0)</f>
        <v/>
      </c>
      <c r="AG3026" s="11">
        <f>IFERROR(ROUND(MAX(0,MIN(100,50+25*LN(MAX(0.01,X3026)))),0),25)</f>
        <v/>
      </c>
      <c r="AH3026" s="11">
        <f>ROUND(IF(M3026&lt;=-30,0,IF(M3026&lt;=-20,20,IF(M3026&lt;=-10,50,100))),0)</f>
        <v/>
      </c>
      <c r="AI3026" s="11">
        <f>ROUND(MAX(0,MIN(100,50+(Z3026*10))),0)</f>
        <v/>
      </c>
      <c r="AJ3026" s="11">
        <f>IFERROR(IF(--AA3026&gt;=80,"خرید قوی",IF(--AA3026&gt;=70,"خرید مشروط",IF(--AA3026&gt;=60,"مراقبت",IF(--AA3026&gt;=45,"ضعیف","عدم ورود")))),"")</f>
        <v/>
      </c>
    </row>
    <row r="3027">
      <c r="A3027" s="15">
        <f>'دیده بان بازار'!A3030</f>
        <v/>
      </c>
      <c r="B3027" s="16">
        <f>'دیده بان بازار'!B3030</f>
        <v/>
      </c>
      <c r="C3027" s="16">
        <f>'دیده بان بازار'!C3030</f>
        <v/>
      </c>
      <c r="D3027" s="16">
        <f>'دیده بان بازار'!D3030</f>
        <v/>
      </c>
      <c r="E3027" s="17">
        <f>'دیده بان بازار'!E3030</f>
        <v/>
      </c>
      <c r="F3027" s="16">
        <f>'دیده بان بازار'!F3030</f>
        <v/>
      </c>
      <c r="G3027" s="16">
        <f>'دیده بان بازار'!G3030</f>
        <v/>
      </c>
      <c r="H3027" s="16">
        <f>'دیده بان بازار'!H3030</f>
        <v/>
      </c>
      <c r="I3027" s="16">
        <f>'دیده بان بازار'!I3030</f>
        <v/>
      </c>
      <c r="J3027" s="16">
        <f>'دیده بان بازار'!J3030</f>
        <v/>
      </c>
      <c r="K3027" s="16">
        <f>'دیده بان بازار'!K3030</f>
        <v/>
      </c>
      <c r="L3027" s="16">
        <f>'دیده بان بازار'!L3030</f>
        <v/>
      </c>
      <c r="M3027" s="16">
        <f>'دیده بان بازار'!M3030</f>
        <v/>
      </c>
      <c r="N3027" s="16">
        <f>'دیده بان بازار'!N3030</f>
        <v/>
      </c>
      <c r="O3027" s="16">
        <f>'دیده بان بازار'!O3030</f>
        <v/>
      </c>
      <c r="P3027" s="16">
        <f>'دیده بان بازار'!P3030</f>
        <v/>
      </c>
      <c r="Q3027" s="16">
        <f>'دیده بان بازار'!Q3030</f>
        <v/>
      </c>
      <c r="R3027" s="16">
        <f>'دیده بان بازار'!R3030</f>
        <v/>
      </c>
      <c r="S3027" s="16">
        <f>'دیده بان بازار'!S3030</f>
        <v/>
      </c>
      <c r="T3027" s="16">
        <f>'دیده بان بازار'!T3030</f>
        <v/>
      </c>
      <c r="U3027" s="16">
        <f>'دیده بان بازار'!U3030</f>
        <v/>
      </c>
      <c r="V3027" s="16">
        <f>'دیده بان بازار'!V3030</f>
        <v/>
      </c>
      <c r="W3027" s="7">
        <f>'دیده بان بازار'!W3030</f>
        <v/>
      </c>
      <c r="X3027" s="11">
        <f>IFERROR(IF(OR(R3027&lt;=0,W3027&lt;=0,S3027&lt;=0,V3027&lt;=0),0,ROUND((S3027/R3027)/(V3027/W3027),2)),0)</f>
        <v/>
      </c>
      <c r="Y3027" s="11">
        <f>IFERROR(IF(OR(S3027&lt;=0,V3027&lt;=0),0,ROUND(S3027/V3027,2)),0)</f>
        <v/>
      </c>
      <c r="Z3027" s="11">
        <f>IFERROR(J3027-M3027,0)</f>
        <v/>
      </c>
      <c r="AA3027" s="11">
        <f>IFERROR(ROUND(MAX(0,MIN(100,((AB3027*0.2)+(AC3027*0.15)+(AD3027*0.15)+(AE3027*0.1)+(AF3027*0.1)+(AG3027*0.15)+(MIN(Y3027/3,1)*100*0.1)+(AI3027*0.05))*((AH3027/100)*0.25+0.75))),0),0)</f>
        <v/>
      </c>
      <c r="AB3027" s="11">
        <f>ROUND(MAX(0,MIN(100,((M3027+10)/20)*100)),0)</f>
        <v/>
      </c>
      <c r="AC3027" s="11">
        <f>IFERROR(IF(D3027&lt;=0,0,ROUND(COUNTIFS($D$4:$D$3359,"&lt;="&amp;D3027,$D$4:$D$3359,"&gt;0")/COUNTIF($D$4:$D$3359,"&gt;0")*100,0)),0)</f>
        <v/>
      </c>
      <c r="AD3027" s="11">
        <f>IF(E3027&lt;=0,0,ROUND(MAX(0,MIN(100,(LOG10(1+E3027/1000000000)/LOG10(101))*100)),0))</f>
        <v/>
      </c>
      <c r="AE3027" s="11">
        <f>IF(O3027=N3027,50,ROUND(MAX(0,MIN(100,((H3027-N3027)/(O3027-N3027))*100)),0))</f>
        <v/>
      </c>
      <c r="AF3027" s="11">
        <f>ROUND(MAX(0,MIN(100,50+((H3027-K3027)/K3027)*1000)),0)</f>
        <v/>
      </c>
      <c r="AG3027" s="11">
        <f>IFERROR(ROUND(MAX(0,MIN(100,50+25*LN(MAX(0.01,X3027)))),0),25)</f>
        <v/>
      </c>
      <c r="AH3027" s="11">
        <f>ROUND(IF(M3027&lt;=-30,0,IF(M3027&lt;=-20,20,IF(M3027&lt;=-10,50,100))),0)</f>
        <v/>
      </c>
      <c r="AI3027" s="11">
        <f>ROUND(MAX(0,MIN(100,50+(Z3027*10))),0)</f>
        <v/>
      </c>
      <c r="AJ3027" s="11">
        <f>IFERROR(IF(--AA3027&gt;=80,"خرید قوی",IF(--AA3027&gt;=70,"خرید مشروط",IF(--AA3027&gt;=60,"مراقبت",IF(--AA3027&gt;=45,"ضعیف","عدم ورود")))),"")</f>
        <v/>
      </c>
    </row>
    <row r="3028">
      <c r="A3028" s="12">
        <f>'دیده بان بازار'!A3031</f>
        <v/>
      </c>
      <c r="B3028" s="13">
        <f>'دیده بان بازار'!B3031</f>
        <v/>
      </c>
      <c r="C3028" s="13">
        <f>'دیده بان بازار'!C3031</f>
        <v/>
      </c>
      <c r="D3028" s="13">
        <f>'دیده بان بازار'!D3031</f>
        <v/>
      </c>
      <c r="E3028" s="14">
        <f>'دیده بان بازار'!E3031</f>
        <v/>
      </c>
      <c r="F3028" s="13">
        <f>'دیده بان بازار'!F3031</f>
        <v/>
      </c>
      <c r="G3028" s="13">
        <f>'دیده بان بازار'!G3031</f>
        <v/>
      </c>
      <c r="H3028" s="13">
        <f>'دیده بان بازار'!H3031</f>
        <v/>
      </c>
      <c r="I3028" s="13">
        <f>'دیده بان بازار'!I3031</f>
        <v/>
      </c>
      <c r="J3028" s="13">
        <f>'دیده بان بازار'!J3031</f>
        <v/>
      </c>
      <c r="K3028" s="13">
        <f>'دیده بان بازار'!K3031</f>
        <v/>
      </c>
      <c r="L3028" s="13">
        <f>'دیده بان بازار'!L3031</f>
        <v/>
      </c>
      <c r="M3028" s="13">
        <f>'دیده بان بازار'!M3031</f>
        <v/>
      </c>
      <c r="N3028" s="13">
        <f>'دیده بان بازار'!N3031</f>
        <v/>
      </c>
      <c r="O3028" s="13">
        <f>'دیده بان بازار'!O3031</f>
        <v/>
      </c>
      <c r="P3028" s="13">
        <f>'دیده بان بازار'!P3031</f>
        <v/>
      </c>
      <c r="Q3028" s="13">
        <f>'دیده بان بازار'!Q3031</f>
        <v/>
      </c>
      <c r="R3028" s="13">
        <f>'دیده بان بازار'!R3031</f>
        <v/>
      </c>
      <c r="S3028" s="13">
        <f>'دیده بان بازار'!S3031</f>
        <v/>
      </c>
      <c r="T3028" s="13">
        <f>'دیده بان بازار'!T3031</f>
        <v/>
      </c>
      <c r="U3028" s="13">
        <f>'دیده بان بازار'!U3031</f>
        <v/>
      </c>
      <c r="V3028" s="13">
        <f>'دیده بان بازار'!V3031</f>
        <v/>
      </c>
      <c r="W3028" s="6">
        <f>'دیده بان بازار'!W3031</f>
        <v/>
      </c>
      <c r="X3028" s="11">
        <f>IFERROR(IF(OR(R3028&lt;=0,W3028&lt;=0,S3028&lt;=0,V3028&lt;=0),0,ROUND((S3028/R3028)/(V3028/W3028),2)),0)</f>
        <v/>
      </c>
      <c r="Y3028" s="11">
        <f>IFERROR(IF(OR(S3028&lt;=0,V3028&lt;=0),0,ROUND(S3028/V3028,2)),0)</f>
        <v/>
      </c>
      <c r="Z3028" s="11">
        <f>IFERROR(J3028-M3028,0)</f>
        <v/>
      </c>
      <c r="AA3028" s="11">
        <f>IFERROR(ROUND(MAX(0,MIN(100,((AB3028*0.2)+(AC3028*0.15)+(AD3028*0.15)+(AE3028*0.1)+(AF3028*0.1)+(AG3028*0.15)+(MIN(Y3028/3,1)*100*0.1)+(AI3028*0.05))*((AH3028/100)*0.25+0.75))),0),0)</f>
        <v/>
      </c>
      <c r="AB3028" s="11">
        <f>ROUND(MAX(0,MIN(100,((M3028+10)/20)*100)),0)</f>
        <v/>
      </c>
      <c r="AC3028" s="11">
        <f>IFERROR(IF(D3028&lt;=0,0,ROUND(COUNTIFS($D$4:$D$3359,"&lt;="&amp;D3028,$D$4:$D$3359,"&gt;0")/COUNTIF($D$4:$D$3359,"&gt;0")*100,0)),0)</f>
        <v/>
      </c>
      <c r="AD3028" s="11">
        <f>IF(E3028&lt;=0,0,ROUND(MAX(0,MIN(100,(LOG10(1+E3028/1000000000)/LOG10(101))*100)),0))</f>
        <v/>
      </c>
      <c r="AE3028" s="11">
        <f>IF(O3028=N3028,50,ROUND(MAX(0,MIN(100,((H3028-N3028)/(O3028-N3028))*100)),0))</f>
        <v/>
      </c>
      <c r="AF3028" s="11">
        <f>ROUND(MAX(0,MIN(100,50+((H3028-K3028)/K3028)*1000)),0)</f>
        <v/>
      </c>
      <c r="AG3028" s="11">
        <f>IFERROR(ROUND(MAX(0,MIN(100,50+25*LN(MAX(0.01,X3028)))),0),25)</f>
        <v/>
      </c>
      <c r="AH3028" s="11">
        <f>ROUND(IF(M3028&lt;=-30,0,IF(M3028&lt;=-20,20,IF(M3028&lt;=-10,50,100))),0)</f>
        <v/>
      </c>
      <c r="AI3028" s="11">
        <f>ROUND(MAX(0,MIN(100,50+(Z3028*10))),0)</f>
        <v/>
      </c>
      <c r="AJ3028" s="11">
        <f>IFERROR(IF(--AA3028&gt;=80,"خرید قوی",IF(--AA3028&gt;=70,"خرید مشروط",IF(--AA3028&gt;=60,"مراقبت",IF(--AA3028&gt;=45,"ضعیف","عدم ورود")))),"")</f>
        <v/>
      </c>
    </row>
    <row r="3029">
      <c r="A3029" s="15">
        <f>'دیده بان بازار'!A3032</f>
        <v/>
      </c>
      <c r="B3029" s="16">
        <f>'دیده بان بازار'!B3032</f>
        <v/>
      </c>
      <c r="C3029" s="16">
        <f>'دیده بان بازار'!C3032</f>
        <v/>
      </c>
      <c r="D3029" s="16">
        <f>'دیده بان بازار'!D3032</f>
        <v/>
      </c>
      <c r="E3029" s="17">
        <f>'دیده بان بازار'!E3032</f>
        <v/>
      </c>
      <c r="F3029" s="16">
        <f>'دیده بان بازار'!F3032</f>
        <v/>
      </c>
      <c r="G3029" s="16">
        <f>'دیده بان بازار'!G3032</f>
        <v/>
      </c>
      <c r="H3029" s="16">
        <f>'دیده بان بازار'!H3032</f>
        <v/>
      </c>
      <c r="I3029" s="16">
        <f>'دیده بان بازار'!I3032</f>
        <v/>
      </c>
      <c r="J3029" s="16">
        <f>'دیده بان بازار'!J3032</f>
        <v/>
      </c>
      <c r="K3029" s="16">
        <f>'دیده بان بازار'!K3032</f>
        <v/>
      </c>
      <c r="L3029" s="16">
        <f>'دیده بان بازار'!L3032</f>
        <v/>
      </c>
      <c r="M3029" s="16">
        <f>'دیده بان بازار'!M3032</f>
        <v/>
      </c>
      <c r="N3029" s="16">
        <f>'دیده بان بازار'!N3032</f>
        <v/>
      </c>
      <c r="O3029" s="16">
        <f>'دیده بان بازار'!O3032</f>
        <v/>
      </c>
      <c r="P3029" s="16">
        <f>'دیده بان بازار'!P3032</f>
        <v/>
      </c>
      <c r="Q3029" s="16">
        <f>'دیده بان بازار'!Q3032</f>
        <v/>
      </c>
      <c r="R3029" s="16">
        <f>'دیده بان بازار'!R3032</f>
        <v/>
      </c>
      <c r="S3029" s="16">
        <f>'دیده بان بازار'!S3032</f>
        <v/>
      </c>
      <c r="T3029" s="16">
        <f>'دیده بان بازار'!T3032</f>
        <v/>
      </c>
      <c r="U3029" s="16">
        <f>'دیده بان بازار'!U3032</f>
        <v/>
      </c>
      <c r="V3029" s="16">
        <f>'دیده بان بازار'!V3032</f>
        <v/>
      </c>
      <c r="W3029" s="7">
        <f>'دیده بان بازار'!W3032</f>
        <v/>
      </c>
      <c r="X3029" s="11">
        <f>IFERROR(IF(OR(R3029&lt;=0,W3029&lt;=0,S3029&lt;=0,V3029&lt;=0),0,ROUND((S3029/R3029)/(V3029/W3029),2)),0)</f>
        <v/>
      </c>
      <c r="Y3029" s="11">
        <f>IFERROR(IF(OR(S3029&lt;=0,V3029&lt;=0),0,ROUND(S3029/V3029,2)),0)</f>
        <v/>
      </c>
      <c r="Z3029" s="11">
        <f>IFERROR(J3029-M3029,0)</f>
        <v/>
      </c>
      <c r="AA3029" s="11">
        <f>IFERROR(ROUND(MAX(0,MIN(100,((AB3029*0.2)+(AC3029*0.15)+(AD3029*0.15)+(AE3029*0.1)+(AF3029*0.1)+(AG3029*0.15)+(MIN(Y3029/3,1)*100*0.1)+(AI3029*0.05))*((AH3029/100)*0.25+0.75))),0),0)</f>
        <v/>
      </c>
      <c r="AB3029" s="11">
        <f>ROUND(MAX(0,MIN(100,((M3029+10)/20)*100)),0)</f>
        <v/>
      </c>
      <c r="AC3029" s="11">
        <f>IFERROR(IF(D3029&lt;=0,0,ROUND(COUNTIFS($D$4:$D$3359,"&lt;="&amp;D3029,$D$4:$D$3359,"&gt;0")/COUNTIF($D$4:$D$3359,"&gt;0")*100,0)),0)</f>
        <v/>
      </c>
      <c r="AD3029" s="11">
        <f>IF(E3029&lt;=0,0,ROUND(MAX(0,MIN(100,(LOG10(1+E3029/1000000000)/LOG10(101))*100)),0))</f>
        <v/>
      </c>
      <c r="AE3029" s="11">
        <f>IF(O3029=N3029,50,ROUND(MAX(0,MIN(100,((H3029-N3029)/(O3029-N3029))*100)),0))</f>
        <v/>
      </c>
      <c r="AF3029" s="11">
        <f>ROUND(MAX(0,MIN(100,50+((H3029-K3029)/K3029)*1000)),0)</f>
        <v/>
      </c>
      <c r="AG3029" s="11">
        <f>IFERROR(ROUND(MAX(0,MIN(100,50+25*LN(MAX(0.01,X3029)))),0),25)</f>
        <v/>
      </c>
      <c r="AH3029" s="11">
        <f>ROUND(IF(M3029&lt;=-30,0,IF(M3029&lt;=-20,20,IF(M3029&lt;=-10,50,100))),0)</f>
        <v/>
      </c>
      <c r="AI3029" s="11">
        <f>ROUND(MAX(0,MIN(100,50+(Z3029*10))),0)</f>
        <v/>
      </c>
      <c r="AJ3029" s="11">
        <f>IFERROR(IF(--AA3029&gt;=80,"خرید قوی",IF(--AA3029&gt;=70,"خرید مشروط",IF(--AA3029&gt;=60,"مراقبت",IF(--AA3029&gt;=45,"ضعیف","عدم ورود")))),"")</f>
        <v/>
      </c>
    </row>
    <row r="3030">
      <c r="A3030" s="12">
        <f>'دیده بان بازار'!A3033</f>
        <v/>
      </c>
      <c r="B3030" s="13">
        <f>'دیده بان بازار'!B3033</f>
        <v/>
      </c>
      <c r="C3030" s="13">
        <f>'دیده بان بازار'!C3033</f>
        <v/>
      </c>
      <c r="D3030" s="13">
        <f>'دیده بان بازار'!D3033</f>
        <v/>
      </c>
      <c r="E3030" s="14">
        <f>'دیده بان بازار'!E3033</f>
        <v/>
      </c>
      <c r="F3030" s="13">
        <f>'دیده بان بازار'!F3033</f>
        <v/>
      </c>
      <c r="G3030" s="13">
        <f>'دیده بان بازار'!G3033</f>
        <v/>
      </c>
      <c r="H3030" s="13">
        <f>'دیده بان بازار'!H3033</f>
        <v/>
      </c>
      <c r="I3030" s="13">
        <f>'دیده بان بازار'!I3033</f>
        <v/>
      </c>
      <c r="J3030" s="13">
        <f>'دیده بان بازار'!J3033</f>
        <v/>
      </c>
      <c r="K3030" s="13">
        <f>'دیده بان بازار'!K3033</f>
        <v/>
      </c>
      <c r="L3030" s="13">
        <f>'دیده بان بازار'!L3033</f>
        <v/>
      </c>
      <c r="M3030" s="13">
        <f>'دیده بان بازار'!M3033</f>
        <v/>
      </c>
      <c r="N3030" s="13">
        <f>'دیده بان بازار'!N3033</f>
        <v/>
      </c>
      <c r="O3030" s="13">
        <f>'دیده بان بازار'!O3033</f>
        <v/>
      </c>
      <c r="P3030" s="13">
        <f>'دیده بان بازار'!P3033</f>
        <v/>
      </c>
      <c r="Q3030" s="13">
        <f>'دیده بان بازار'!Q3033</f>
        <v/>
      </c>
      <c r="R3030" s="13">
        <f>'دیده بان بازار'!R3033</f>
        <v/>
      </c>
      <c r="S3030" s="13">
        <f>'دیده بان بازار'!S3033</f>
        <v/>
      </c>
      <c r="T3030" s="13">
        <f>'دیده بان بازار'!T3033</f>
        <v/>
      </c>
      <c r="U3030" s="13">
        <f>'دیده بان بازار'!U3033</f>
        <v/>
      </c>
      <c r="V3030" s="13">
        <f>'دیده بان بازار'!V3033</f>
        <v/>
      </c>
      <c r="W3030" s="6">
        <f>'دیده بان بازار'!W3033</f>
        <v/>
      </c>
      <c r="X3030" s="11">
        <f>IFERROR(IF(OR(R3030&lt;=0,W3030&lt;=0,S3030&lt;=0,V3030&lt;=0),0,ROUND((S3030/R3030)/(V3030/W3030),2)),0)</f>
        <v/>
      </c>
      <c r="Y3030" s="11">
        <f>IFERROR(IF(OR(S3030&lt;=0,V3030&lt;=0),0,ROUND(S3030/V3030,2)),0)</f>
        <v/>
      </c>
      <c r="Z3030" s="11">
        <f>IFERROR(J3030-M3030,0)</f>
        <v/>
      </c>
      <c r="AA3030" s="11">
        <f>IFERROR(ROUND(MAX(0,MIN(100,((AB3030*0.2)+(AC3030*0.15)+(AD3030*0.15)+(AE3030*0.1)+(AF3030*0.1)+(AG3030*0.15)+(MIN(Y3030/3,1)*100*0.1)+(AI3030*0.05))*((AH3030/100)*0.25+0.75))),0),0)</f>
        <v/>
      </c>
      <c r="AB3030" s="11">
        <f>ROUND(MAX(0,MIN(100,((M3030+10)/20)*100)),0)</f>
        <v/>
      </c>
      <c r="AC3030" s="11">
        <f>IFERROR(IF(D3030&lt;=0,0,ROUND(COUNTIFS($D$4:$D$3359,"&lt;="&amp;D3030,$D$4:$D$3359,"&gt;0")/COUNTIF($D$4:$D$3359,"&gt;0")*100,0)),0)</f>
        <v/>
      </c>
      <c r="AD3030" s="11">
        <f>IF(E3030&lt;=0,0,ROUND(MAX(0,MIN(100,(LOG10(1+E3030/1000000000)/LOG10(101))*100)),0))</f>
        <v/>
      </c>
      <c r="AE3030" s="11">
        <f>IF(O3030=N3030,50,ROUND(MAX(0,MIN(100,((H3030-N3030)/(O3030-N3030))*100)),0))</f>
        <v/>
      </c>
      <c r="AF3030" s="11">
        <f>ROUND(MAX(0,MIN(100,50+((H3030-K3030)/K3030)*1000)),0)</f>
        <v/>
      </c>
      <c r="AG3030" s="11">
        <f>IFERROR(ROUND(MAX(0,MIN(100,50+25*LN(MAX(0.01,X3030)))),0),25)</f>
        <v/>
      </c>
      <c r="AH3030" s="11">
        <f>ROUND(IF(M3030&lt;=-30,0,IF(M3030&lt;=-20,20,IF(M3030&lt;=-10,50,100))),0)</f>
        <v/>
      </c>
      <c r="AI3030" s="11">
        <f>ROUND(MAX(0,MIN(100,50+(Z3030*10))),0)</f>
        <v/>
      </c>
      <c r="AJ3030" s="11">
        <f>IFERROR(IF(--AA3030&gt;=80,"خرید قوی",IF(--AA3030&gt;=70,"خرید مشروط",IF(--AA3030&gt;=60,"مراقبت",IF(--AA3030&gt;=45,"ضعیف","عدم ورود")))),"")</f>
        <v/>
      </c>
    </row>
    <row r="3031">
      <c r="A3031" s="15">
        <f>'دیده بان بازار'!A3034</f>
        <v/>
      </c>
      <c r="B3031" s="16">
        <f>'دیده بان بازار'!B3034</f>
        <v/>
      </c>
      <c r="C3031" s="16">
        <f>'دیده بان بازار'!C3034</f>
        <v/>
      </c>
      <c r="D3031" s="16">
        <f>'دیده بان بازار'!D3034</f>
        <v/>
      </c>
      <c r="E3031" s="17">
        <f>'دیده بان بازار'!E3034</f>
        <v/>
      </c>
      <c r="F3031" s="16">
        <f>'دیده بان بازار'!F3034</f>
        <v/>
      </c>
      <c r="G3031" s="16">
        <f>'دیده بان بازار'!G3034</f>
        <v/>
      </c>
      <c r="H3031" s="16">
        <f>'دیده بان بازار'!H3034</f>
        <v/>
      </c>
      <c r="I3031" s="16">
        <f>'دیده بان بازار'!I3034</f>
        <v/>
      </c>
      <c r="J3031" s="16">
        <f>'دیده بان بازار'!J3034</f>
        <v/>
      </c>
      <c r="K3031" s="16">
        <f>'دیده بان بازار'!K3034</f>
        <v/>
      </c>
      <c r="L3031" s="16">
        <f>'دیده بان بازار'!L3034</f>
        <v/>
      </c>
      <c r="M3031" s="16">
        <f>'دیده بان بازار'!M3034</f>
        <v/>
      </c>
      <c r="N3031" s="16">
        <f>'دیده بان بازار'!N3034</f>
        <v/>
      </c>
      <c r="O3031" s="16">
        <f>'دیده بان بازار'!O3034</f>
        <v/>
      </c>
      <c r="P3031" s="16">
        <f>'دیده بان بازار'!P3034</f>
        <v/>
      </c>
      <c r="Q3031" s="16">
        <f>'دیده بان بازار'!Q3034</f>
        <v/>
      </c>
      <c r="R3031" s="16">
        <f>'دیده بان بازار'!R3034</f>
        <v/>
      </c>
      <c r="S3031" s="16">
        <f>'دیده بان بازار'!S3034</f>
        <v/>
      </c>
      <c r="T3031" s="16">
        <f>'دیده بان بازار'!T3034</f>
        <v/>
      </c>
      <c r="U3031" s="16">
        <f>'دیده بان بازار'!U3034</f>
        <v/>
      </c>
      <c r="V3031" s="16">
        <f>'دیده بان بازار'!V3034</f>
        <v/>
      </c>
      <c r="W3031" s="7">
        <f>'دیده بان بازار'!W3034</f>
        <v/>
      </c>
      <c r="X3031" s="11">
        <f>IFERROR(IF(OR(R3031&lt;=0,W3031&lt;=0,S3031&lt;=0,V3031&lt;=0),0,ROUND((S3031/R3031)/(V3031/W3031),2)),0)</f>
        <v/>
      </c>
      <c r="Y3031" s="11">
        <f>IFERROR(IF(OR(S3031&lt;=0,V3031&lt;=0),0,ROUND(S3031/V3031,2)),0)</f>
        <v/>
      </c>
      <c r="Z3031" s="11">
        <f>IFERROR(J3031-M3031,0)</f>
        <v/>
      </c>
      <c r="AA3031" s="11">
        <f>IFERROR(ROUND(MAX(0,MIN(100,((AB3031*0.2)+(AC3031*0.15)+(AD3031*0.15)+(AE3031*0.1)+(AF3031*0.1)+(AG3031*0.15)+(MIN(Y3031/3,1)*100*0.1)+(AI3031*0.05))*((AH3031/100)*0.25+0.75))),0),0)</f>
        <v/>
      </c>
      <c r="AB3031" s="11">
        <f>ROUND(MAX(0,MIN(100,((M3031+10)/20)*100)),0)</f>
        <v/>
      </c>
      <c r="AC3031" s="11">
        <f>IFERROR(IF(D3031&lt;=0,0,ROUND(COUNTIFS($D$4:$D$3359,"&lt;="&amp;D3031,$D$4:$D$3359,"&gt;0")/COUNTIF($D$4:$D$3359,"&gt;0")*100,0)),0)</f>
        <v/>
      </c>
      <c r="AD3031" s="11">
        <f>IF(E3031&lt;=0,0,ROUND(MAX(0,MIN(100,(LOG10(1+E3031/1000000000)/LOG10(101))*100)),0))</f>
        <v/>
      </c>
      <c r="AE3031" s="11">
        <f>IF(O3031=N3031,50,ROUND(MAX(0,MIN(100,((H3031-N3031)/(O3031-N3031))*100)),0))</f>
        <v/>
      </c>
      <c r="AF3031" s="11">
        <f>ROUND(MAX(0,MIN(100,50+((H3031-K3031)/K3031)*1000)),0)</f>
        <v/>
      </c>
      <c r="AG3031" s="11">
        <f>IFERROR(ROUND(MAX(0,MIN(100,50+25*LN(MAX(0.01,X3031)))),0),25)</f>
        <v/>
      </c>
      <c r="AH3031" s="11">
        <f>ROUND(IF(M3031&lt;=-30,0,IF(M3031&lt;=-20,20,IF(M3031&lt;=-10,50,100))),0)</f>
        <v/>
      </c>
      <c r="AI3031" s="11">
        <f>ROUND(MAX(0,MIN(100,50+(Z3031*10))),0)</f>
        <v/>
      </c>
      <c r="AJ3031" s="11">
        <f>IFERROR(IF(--AA3031&gt;=80,"خرید قوی",IF(--AA3031&gt;=70,"خرید مشروط",IF(--AA3031&gt;=60,"مراقبت",IF(--AA3031&gt;=45,"ضعیف","عدم ورود")))),"")</f>
        <v/>
      </c>
    </row>
    <row r="3032">
      <c r="A3032" s="15">
        <f>'دیده بان بازار'!A3035</f>
        <v/>
      </c>
      <c r="B3032" s="16">
        <f>'دیده بان بازار'!B3035</f>
        <v/>
      </c>
      <c r="C3032" s="16">
        <f>'دیده بان بازار'!C3035</f>
        <v/>
      </c>
      <c r="D3032" s="16">
        <f>'دیده بان بازار'!D3035</f>
        <v/>
      </c>
      <c r="E3032" s="17">
        <f>'دیده بان بازار'!E3035</f>
        <v/>
      </c>
      <c r="F3032" s="16">
        <f>'دیده بان بازار'!F3035</f>
        <v/>
      </c>
      <c r="G3032" s="16">
        <f>'دیده بان بازار'!G3035</f>
        <v/>
      </c>
      <c r="H3032" s="16">
        <f>'دیده بان بازار'!H3035</f>
        <v/>
      </c>
      <c r="I3032" s="16">
        <f>'دیده بان بازار'!I3035</f>
        <v/>
      </c>
      <c r="J3032" s="16">
        <f>'دیده بان بازار'!J3035</f>
        <v/>
      </c>
      <c r="K3032" s="16">
        <f>'دیده بان بازار'!K3035</f>
        <v/>
      </c>
      <c r="L3032" s="16">
        <f>'دیده بان بازار'!L3035</f>
        <v/>
      </c>
      <c r="M3032" s="16">
        <f>'دیده بان بازار'!M3035</f>
        <v/>
      </c>
      <c r="N3032" s="16">
        <f>'دیده بان بازار'!N3035</f>
        <v/>
      </c>
      <c r="O3032" s="16">
        <f>'دیده بان بازار'!O3035</f>
        <v/>
      </c>
      <c r="P3032" s="16">
        <f>'دیده بان بازار'!P3035</f>
        <v/>
      </c>
      <c r="Q3032" s="16">
        <f>'دیده بان بازار'!Q3035</f>
        <v/>
      </c>
      <c r="R3032" s="16">
        <f>'دیده بان بازار'!R3035</f>
        <v/>
      </c>
      <c r="S3032" s="16">
        <f>'دیده بان بازار'!S3035</f>
        <v/>
      </c>
      <c r="T3032" s="16">
        <f>'دیده بان بازار'!T3035</f>
        <v/>
      </c>
      <c r="U3032" s="16">
        <f>'دیده بان بازار'!U3035</f>
        <v/>
      </c>
      <c r="V3032" s="16">
        <f>'دیده بان بازار'!V3035</f>
        <v/>
      </c>
      <c r="W3032" s="7">
        <f>'دیده بان بازار'!W3035</f>
        <v/>
      </c>
      <c r="X3032" s="11">
        <f>IFERROR(IF(OR(R3032&lt;=0,W3032&lt;=0,S3032&lt;=0,V3032&lt;=0),0,ROUND((S3032/R3032)/(V3032/W3032),2)),0)</f>
        <v/>
      </c>
      <c r="Y3032" s="11">
        <f>IFERROR(IF(OR(S3032&lt;=0,V3032&lt;=0),0,ROUND(S3032/V3032,2)),0)</f>
        <v/>
      </c>
      <c r="Z3032" s="11">
        <f>IFERROR(J3032-M3032,0)</f>
        <v/>
      </c>
      <c r="AA3032" s="11">
        <f>IFERROR(ROUND(MAX(0,MIN(100,((AB3032*0.2)+(AC3032*0.15)+(AD3032*0.15)+(AE3032*0.1)+(AF3032*0.1)+(AG3032*0.15)+(MIN(Y3032/3,1)*100*0.1)+(AI3032*0.05))*((AH3032/100)*0.25+0.75))),0),0)</f>
        <v/>
      </c>
      <c r="AB3032" s="11">
        <f>ROUND(MAX(0,MIN(100,((M3032+10)/20)*100)),0)</f>
        <v/>
      </c>
      <c r="AC3032" s="11">
        <f>IFERROR(IF(D3032&lt;=0,0,ROUND(COUNTIFS($D$4:$D$3359,"&lt;="&amp;D3032,$D$4:$D$3359,"&gt;0")/COUNTIF($D$4:$D$3359,"&gt;0")*100,0)),0)</f>
        <v/>
      </c>
      <c r="AD3032" s="11">
        <f>IF(E3032&lt;=0,0,ROUND(MAX(0,MIN(100,(LOG10(1+E3032/1000000000)/LOG10(101))*100)),0))</f>
        <v/>
      </c>
      <c r="AE3032" s="11">
        <f>IF(O3032=N3032,50,ROUND(MAX(0,MIN(100,((H3032-N3032)/(O3032-N3032))*100)),0))</f>
        <v/>
      </c>
      <c r="AF3032" s="11">
        <f>ROUND(MAX(0,MIN(100,50+((H3032-K3032)/K3032)*1000)),0)</f>
        <v/>
      </c>
      <c r="AG3032" s="11">
        <f>IFERROR(ROUND(MAX(0,MIN(100,50+25*LN(MAX(0.01,X3032)))),0),25)</f>
        <v/>
      </c>
      <c r="AH3032" s="11">
        <f>ROUND(IF(M3032&lt;=-30,0,IF(M3032&lt;=-20,20,IF(M3032&lt;=-10,50,100))),0)</f>
        <v/>
      </c>
      <c r="AI3032" s="11">
        <f>ROUND(MAX(0,MIN(100,50+(Z3032*10))),0)</f>
        <v/>
      </c>
      <c r="AJ3032" s="11">
        <f>IFERROR(IF(--AA3032&gt;=80,"خرید قوی",IF(--AA3032&gt;=70,"خرید مشروط",IF(--AA3032&gt;=60,"مراقبت",IF(--AA3032&gt;=45,"ضعیف","عدم ورود")))),"")</f>
        <v/>
      </c>
    </row>
    <row r="3033">
      <c r="A3033" s="12">
        <f>'دیده بان بازار'!A3036</f>
        <v/>
      </c>
      <c r="B3033" s="13">
        <f>'دیده بان بازار'!B3036</f>
        <v/>
      </c>
      <c r="C3033" s="13">
        <f>'دیده بان بازار'!C3036</f>
        <v/>
      </c>
      <c r="D3033" s="13">
        <f>'دیده بان بازار'!D3036</f>
        <v/>
      </c>
      <c r="E3033" s="14">
        <f>'دیده بان بازار'!E3036</f>
        <v/>
      </c>
      <c r="F3033" s="13">
        <f>'دیده بان بازار'!F3036</f>
        <v/>
      </c>
      <c r="G3033" s="13">
        <f>'دیده بان بازار'!G3036</f>
        <v/>
      </c>
      <c r="H3033" s="13">
        <f>'دیده بان بازار'!H3036</f>
        <v/>
      </c>
      <c r="I3033" s="13">
        <f>'دیده بان بازار'!I3036</f>
        <v/>
      </c>
      <c r="J3033" s="13">
        <f>'دیده بان بازار'!J3036</f>
        <v/>
      </c>
      <c r="K3033" s="13">
        <f>'دیده بان بازار'!K3036</f>
        <v/>
      </c>
      <c r="L3033" s="13">
        <f>'دیده بان بازار'!L3036</f>
        <v/>
      </c>
      <c r="M3033" s="13">
        <f>'دیده بان بازار'!M3036</f>
        <v/>
      </c>
      <c r="N3033" s="13">
        <f>'دیده بان بازار'!N3036</f>
        <v/>
      </c>
      <c r="O3033" s="13">
        <f>'دیده بان بازار'!O3036</f>
        <v/>
      </c>
      <c r="P3033" s="13">
        <f>'دیده بان بازار'!P3036</f>
        <v/>
      </c>
      <c r="Q3033" s="13">
        <f>'دیده بان بازار'!Q3036</f>
        <v/>
      </c>
      <c r="R3033" s="13">
        <f>'دیده بان بازار'!R3036</f>
        <v/>
      </c>
      <c r="S3033" s="13">
        <f>'دیده بان بازار'!S3036</f>
        <v/>
      </c>
      <c r="T3033" s="13">
        <f>'دیده بان بازار'!T3036</f>
        <v/>
      </c>
      <c r="U3033" s="13">
        <f>'دیده بان بازار'!U3036</f>
        <v/>
      </c>
      <c r="V3033" s="13">
        <f>'دیده بان بازار'!V3036</f>
        <v/>
      </c>
      <c r="W3033" s="6">
        <f>'دیده بان بازار'!W3036</f>
        <v/>
      </c>
      <c r="X3033" s="11">
        <f>IFERROR(IF(OR(R3033&lt;=0,W3033&lt;=0,S3033&lt;=0,V3033&lt;=0),0,ROUND((S3033/R3033)/(V3033/W3033),2)),0)</f>
        <v/>
      </c>
      <c r="Y3033" s="11">
        <f>IFERROR(IF(OR(S3033&lt;=0,V3033&lt;=0),0,ROUND(S3033/V3033,2)),0)</f>
        <v/>
      </c>
      <c r="Z3033" s="11">
        <f>IFERROR(J3033-M3033,0)</f>
        <v/>
      </c>
      <c r="AA3033" s="11">
        <f>IFERROR(ROUND(MAX(0,MIN(100,((AB3033*0.2)+(AC3033*0.15)+(AD3033*0.15)+(AE3033*0.1)+(AF3033*0.1)+(AG3033*0.15)+(MIN(Y3033/3,1)*100*0.1)+(AI3033*0.05))*((AH3033/100)*0.25+0.75))),0),0)</f>
        <v/>
      </c>
      <c r="AB3033" s="11">
        <f>ROUND(MAX(0,MIN(100,((M3033+10)/20)*100)),0)</f>
        <v/>
      </c>
      <c r="AC3033" s="11">
        <f>IFERROR(IF(D3033&lt;=0,0,ROUND(COUNTIFS($D$4:$D$3359,"&lt;="&amp;D3033,$D$4:$D$3359,"&gt;0")/COUNTIF($D$4:$D$3359,"&gt;0")*100,0)),0)</f>
        <v/>
      </c>
      <c r="AD3033" s="11">
        <f>IF(E3033&lt;=0,0,ROUND(MAX(0,MIN(100,(LOG10(1+E3033/1000000000)/LOG10(101))*100)),0))</f>
        <v/>
      </c>
      <c r="AE3033" s="11">
        <f>IF(O3033=N3033,50,ROUND(MAX(0,MIN(100,((H3033-N3033)/(O3033-N3033))*100)),0))</f>
        <v/>
      </c>
      <c r="AF3033" s="11">
        <f>ROUND(MAX(0,MIN(100,50+((H3033-K3033)/K3033)*1000)),0)</f>
        <v/>
      </c>
      <c r="AG3033" s="11">
        <f>IFERROR(ROUND(MAX(0,MIN(100,50+25*LN(MAX(0.01,X3033)))),0),25)</f>
        <v/>
      </c>
      <c r="AH3033" s="11">
        <f>ROUND(IF(M3033&lt;=-30,0,IF(M3033&lt;=-20,20,IF(M3033&lt;=-10,50,100))),0)</f>
        <v/>
      </c>
      <c r="AI3033" s="11">
        <f>ROUND(MAX(0,MIN(100,50+(Z3033*10))),0)</f>
        <v/>
      </c>
      <c r="AJ3033" s="11">
        <f>IFERROR(IF(--AA3033&gt;=80,"خرید قوی",IF(--AA3033&gt;=70,"خرید مشروط",IF(--AA3033&gt;=60,"مراقبت",IF(--AA3033&gt;=45,"ضعیف","عدم ورود")))),"")</f>
        <v/>
      </c>
    </row>
    <row r="3034">
      <c r="A3034" s="15">
        <f>'دیده بان بازار'!A3037</f>
        <v/>
      </c>
      <c r="B3034" s="16">
        <f>'دیده بان بازار'!B3037</f>
        <v/>
      </c>
      <c r="C3034" s="16">
        <f>'دیده بان بازار'!C3037</f>
        <v/>
      </c>
      <c r="D3034" s="16">
        <f>'دیده بان بازار'!D3037</f>
        <v/>
      </c>
      <c r="E3034" s="17">
        <f>'دیده بان بازار'!E3037</f>
        <v/>
      </c>
      <c r="F3034" s="16">
        <f>'دیده بان بازار'!F3037</f>
        <v/>
      </c>
      <c r="G3034" s="16">
        <f>'دیده بان بازار'!G3037</f>
        <v/>
      </c>
      <c r="H3034" s="16">
        <f>'دیده بان بازار'!H3037</f>
        <v/>
      </c>
      <c r="I3034" s="16">
        <f>'دیده بان بازار'!I3037</f>
        <v/>
      </c>
      <c r="J3034" s="16">
        <f>'دیده بان بازار'!J3037</f>
        <v/>
      </c>
      <c r="K3034" s="16">
        <f>'دیده بان بازار'!K3037</f>
        <v/>
      </c>
      <c r="L3034" s="16">
        <f>'دیده بان بازار'!L3037</f>
        <v/>
      </c>
      <c r="M3034" s="16">
        <f>'دیده بان بازار'!M3037</f>
        <v/>
      </c>
      <c r="N3034" s="16">
        <f>'دیده بان بازار'!N3037</f>
        <v/>
      </c>
      <c r="O3034" s="16">
        <f>'دیده بان بازار'!O3037</f>
        <v/>
      </c>
      <c r="P3034" s="16">
        <f>'دیده بان بازار'!P3037</f>
        <v/>
      </c>
      <c r="Q3034" s="16">
        <f>'دیده بان بازار'!Q3037</f>
        <v/>
      </c>
      <c r="R3034" s="16">
        <f>'دیده بان بازار'!R3037</f>
        <v/>
      </c>
      <c r="S3034" s="16">
        <f>'دیده بان بازار'!S3037</f>
        <v/>
      </c>
      <c r="T3034" s="16">
        <f>'دیده بان بازار'!T3037</f>
        <v/>
      </c>
      <c r="U3034" s="16">
        <f>'دیده بان بازار'!U3037</f>
        <v/>
      </c>
      <c r="V3034" s="16">
        <f>'دیده بان بازار'!V3037</f>
        <v/>
      </c>
      <c r="W3034" s="7">
        <f>'دیده بان بازار'!W3037</f>
        <v/>
      </c>
      <c r="X3034" s="11">
        <f>IFERROR(IF(OR(R3034&lt;=0,W3034&lt;=0,S3034&lt;=0,V3034&lt;=0),0,ROUND((S3034/R3034)/(V3034/W3034),2)),0)</f>
        <v/>
      </c>
      <c r="Y3034" s="11">
        <f>IFERROR(IF(OR(S3034&lt;=0,V3034&lt;=0),0,ROUND(S3034/V3034,2)),0)</f>
        <v/>
      </c>
      <c r="Z3034" s="11">
        <f>IFERROR(J3034-M3034,0)</f>
        <v/>
      </c>
      <c r="AA3034" s="11">
        <f>IFERROR(ROUND(MAX(0,MIN(100,((AB3034*0.2)+(AC3034*0.15)+(AD3034*0.15)+(AE3034*0.1)+(AF3034*0.1)+(AG3034*0.15)+(MIN(Y3034/3,1)*100*0.1)+(AI3034*0.05))*((AH3034/100)*0.25+0.75))),0),0)</f>
        <v/>
      </c>
      <c r="AB3034" s="11">
        <f>ROUND(MAX(0,MIN(100,((M3034+10)/20)*100)),0)</f>
        <v/>
      </c>
      <c r="AC3034" s="11">
        <f>IFERROR(IF(D3034&lt;=0,0,ROUND(COUNTIFS($D$4:$D$3359,"&lt;="&amp;D3034,$D$4:$D$3359,"&gt;0")/COUNTIF($D$4:$D$3359,"&gt;0")*100,0)),0)</f>
        <v/>
      </c>
      <c r="AD3034" s="11">
        <f>IF(E3034&lt;=0,0,ROUND(MAX(0,MIN(100,(LOG10(1+E3034/1000000000)/LOG10(101))*100)),0))</f>
        <v/>
      </c>
      <c r="AE3034" s="11">
        <f>IF(O3034=N3034,50,ROUND(MAX(0,MIN(100,((H3034-N3034)/(O3034-N3034))*100)),0))</f>
        <v/>
      </c>
      <c r="AF3034" s="11">
        <f>ROUND(MAX(0,MIN(100,50+((H3034-K3034)/K3034)*1000)),0)</f>
        <v/>
      </c>
      <c r="AG3034" s="11">
        <f>IFERROR(ROUND(MAX(0,MIN(100,50+25*LN(MAX(0.01,X3034)))),0),25)</f>
        <v/>
      </c>
      <c r="AH3034" s="11">
        <f>ROUND(IF(M3034&lt;=-30,0,IF(M3034&lt;=-20,20,IF(M3034&lt;=-10,50,100))),0)</f>
        <v/>
      </c>
      <c r="AI3034" s="11">
        <f>ROUND(MAX(0,MIN(100,50+(Z3034*10))),0)</f>
        <v/>
      </c>
      <c r="AJ3034" s="11">
        <f>IFERROR(IF(--AA3034&gt;=80,"خرید قوی",IF(--AA3034&gt;=70,"خرید مشروط",IF(--AA3034&gt;=60,"مراقبت",IF(--AA3034&gt;=45,"ضعیف","عدم ورود")))),"")</f>
        <v/>
      </c>
    </row>
    <row r="3035">
      <c r="A3035" s="12">
        <f>'دیده بان بازار'!A3038</f>
        <v/>
      </c>
      <c r="B3035" s="13">
        <f>'دیده بان بازار'!B3038</f>
        <v/>
      </c>
      <c r="C3035" s="13">
        <f>'دیده بان بازار'!C3038</f>
        <v/>
      </c>
      <c r="D3035" s="13">
        <f>'دیده بان بازار'!D3038</f>
        <v/>
      </c>
      <c r="E3035" s="14">
        <f>'دیده بان بازار'!E3038</f>
        <v/>
      </c>
      <c r="F3035" s="13">
        <f>'دیده بان بازار'!F3038</f>
        <v/>
      </c>
      <c r="G3035" s="13">
        <f>'دیده بان بازار'!G3038</f>
        <v/>
      </c>
      <c r="H3035" s="13">
        <f>'دیده بان بازار'!H3038</f>
        <v/>
      </c>
      <c r="I3035" s="13">
        <f>'دیده بان بازار'!I3038</f>
        <v/>
      </c>
      <c r="J3035" s="13">
        <f>'دیده بان بازار'!J3038</f>
        <v/>
      </c>
      <c r="K3035" s="13">
        <f>'دیده بان بازار'!K3038</f>
        <v/>
      </c>
      <c r="L3035" s="13">
        <f>'دیده بان بازار'!L3038</f>
        <v/>
      </c>
      <c r="M3035" s="13">
        <f>'دیده بان بازار'!M3038</f>
        <v/>
      </c>
      <c r="N3035" s="13">
        <f>'دیده بان بازار'!N3038</f>
        <v/>
      </c>
      <c r="O3035" s="13">
        <f>'دیده بان بازار'!O3038</f>
        <v/>
      </c>
      <c r="P3035" s="13">
        <f>'دیده بان بازار'!P3038</f>
        <v/>
      </c>
      <c r="Q3035" s="13">
        <f>'دیده بان بازار'!Q3038</f>
        <v/>
      </c>
      <c r="R3035" s="13">
        <f>'دیده بان بازار'!R3038</f>
        <v/>
      </c>
      <c r="S3035" s="13">
        <f>'دیده بان بازار'!S3038</f>
        <v/>
      </c>
      <c r="T3035" s="13">
        <f>'دیده بان بازار'!T3038</f>
        <v/>
      </c>
      <c r="U3035" s="13">
        <f>'دیده بان بازار'!U3038</f>
        <v/>
      </c>
      <c r="V3035" s="13">
        <f>'دیده بان بازار'!V3038</f>
        <v/>
      </c>
      <c r="W3035" s="6">
        <f>'دیده بان بازار'!W3038</f>
        <v/>
      </c>
      <c r="X3035" s="11">
        <f>IFERROR(IF(OR(R3035&lt;=0,W3035&lt;=0,S3035&lt;=0,V3035&lt;=0),0,ROUND((S3035/R3035)/(V3035/W3035),2)),0)</f>
        <v/>
      </c>
      <c r="Y3035" s="11">
        <f>IFERROR(IF(OR(S3035&lt;=0,V3035&lt;=0),0,ROUND(S3035/V3035,2)),0)</f>
        <v/>
      </c>
      <c r="Z3035" s="11">
        <f>IFERROR(J3035-M3035,0)</f>
        <v/>
      </c>
      <c r="AA3035" s="11">
        <f>IFERROR(ROUND(MAX(0,MIN(100,((AB3035*0.2)+(AC3035*0.15)+(AD3035*0.15)+(AE3035*0.1)+(AF3035*0.1)+(AG3035*0.15)+(MIN(Y3035/3,1)*100*0.1)+(AI3035*0.05))*((AH3035/100)*0.25+0.75))),0),0)</f>
        <v/>
      </c>
      <c r="AB3035" s="11">
        <f>ROUND(MAX(0,MIN(100,((M3035+10)/20)*100)),0)</f>
        <v/>
      </c>
      <c r="AC3035" s="11">
        <f>IFERROR(IF(D3035&lt;=0,0,ROUND(COUNTIFS($D$4:$D$3359,"&lt;="&amp;D3035,$D$4:$D$3359,"&gt;0")/COUNTIF($D$4:$D$3359,"&gt;0")*100,0)),0)</f>
        <v/>
      </c>
      <c r="AD3035" s="11">
        <f>IF(E3035&lt;=0,0,ROUND(MAX(0,MIN(100,(LOG10(1+E3035/1000000000)/LOG10(101))*100)),0))</f>
        <v/>
      </c>
      <c r="AE3035" s="11">
        <f>IF(O3035=N3035,50,ROUND(MAX(0,MIN(100,((H3035-N3035)/(O3035-N3035))*100)),0))</f>
        <v/>
      </c>
      <c r="AF3035" s="11">
        <f>ROUND(MAX(0,MIN(100,50+((H3035-K3035)/K3035)*1000)),0)</f>
        <v/>
      </c>
      <c r="AG3035" s="11">
        <f>IFERROR(ROUND(MAX(0,MIN(100,50+25*LN(MAX(0.01,X3035)))),0),25)</f>
        <v/>
      </c>
      <c r="AH3035" s="11">
        <f>ROUND(IF(M3035&lt;=-30,0,IF(M3035&lt;=-20,20,IF(M3035&lt;=-10,50,100))),0)</f>
        <v/>
      </c>
      <c r="AI3035" s="11">
        <f>ROUND(MAX(0,MIN(100,50+(Z3035*10))),0)</f>
        <v/>
      </c>
      <c r="AJ3035" s="11">
        <f>IFERROR(IF(--AA3035&gt;=80,"خرید قوی",IF(--AA3035&gt;=70,"خرید مشروط",IF(--AA3035&gt;=60,"مراقبت",IF(--AA3035&gt;=45,"ضعیف","عدم ورود")))),"")</f>
        <v/>
      </c>
    </row>
    <row r="3036">
      <c r="A3036" s="15">
        <f>'دیده بان بازار'!A3039</f>
        <v/>
      </c>
      <c r="B3036" s="16">
        <f>'دیده بان بازار'!B3039</f>
        <v/>
      </c>
      <c r="C3036" s="16">
        <f>'دیده بان بازار'!C3039</f>
        <v/>
      </c>
      <c r="D3036" s="16">
        <f>'دیده بان بازار'!D3039</f>
        <v/>
      </c>
      <c r="E3036" s="17">
        <f>'دیده بان بازار'!E3039</f>
        <v/>
      </c>
      <c r="F3036" s="16">
        <f>'دیده بان بازار'!F3039</f>
        <v/>
      </c>
      <c r="G3036" s="16">
        <f>'دیده بان بازار'!G3039</f>
        <v/>
      </c>
      <c r="H3036" s="16">
        <f>'دیده بان بازار'!H3039</f>
        <v/>
      </c>
      <c r="I3036" s="16">
        <f>'دیده بان بازار'!I3039</f>
        <v/>
      </c>
      <c r="J3036" s="16">
        <f>'دیده بان بازار'!J3039</f>
        <v/>
      </c>
      <c r="K3036" s="16">
        <f>'دیده بان بازار'!K3039</f>
        <v/>
      </c>
      <c r="L3036" s="16">
        <f>'دیده بان بازار'!L3039</f>
        <v/>
      </c>
      <c r="M3036" s="16">
        <f>'دیده بان بازار'!M3039</f>
        <v/>
      </c>
      <c r="N3036" s="16">
        <f>'دیده بان بازار'!N3039</f>
        <v/>
      </c>
      <c r="O3036" s="16">
        <f>'دیده بان بازار'!O3039</f>
        <v/>
      </c>
      <c r="P3036" s="16">
        <f>'دیده بان بازار'!P3039</f>
        <v/>
      </c>
      <c r="Q3036" s="16">
        <f>'دیده بان بازار'!Q3039</f>
        <v/>
      </c>
      <c r="R3036" s="16">
        <f>'دیده بان بازار'!R3039</f>
        <v/>
      </c>
      <c r="S3036" s="16">
        <f>'دیده بان بازار'!S3039</f>
        <v/>
      </c>
      <c r="T3036" s="16">
        <f>'دیده بان بازار'!T3039</f>
        <v/>
      </c>
      <c r="U3036" s="16">
        <f>'دیده بان بازار'!U3039</f>
        <v/>
      </c>
      <c r="V3036" s="16">
        <f>'دیده بان بازار'!V3039</f>
        <v/>
      </c>
      <c r="W3036" s="7">
        <f>'دیده بان بازار'!W3039</f>
        <v/>
      </c>
      <c r="X3036" s="11">
        <f>IFERROR(IF(OR(R3036&lt;=0,W3036&lt;=0,S3036&lt;=0,V3036&lt;=0),0,ROUND((S3036/R3036)/(V3036/W3036),2)),0)</f>
        <v/>
      </c>
      <c r="Y3036" s="11">
        <f>IFERROR(IF(OR(S3036&lt;=0,V3036&lt;=0),0,ROUND(S3036/V3036,2)),0)</f>
        <v/>
      </c>
      <c r="Z3036" s="11">
        <f>IFERROR(J3036-M3036,0)</f>
        <v/>
      </c>
      <c r="AA3036" s="11">
        <f>IFERROR(ROUND(MAX(0,MIN(100,((AB3036*0.2)+(AC3036*0.15)+(AD3036*0.15)+(AE3036*0.1)+(AF3036*0.1)+(AG3036*0.15)+(MIN(Y3036/3,1)*100*0.1)+(AI3036*0.05))*((AH3036/100)*0.25+0.75))),0),0)</f>
        <v/>
      </c>
      <c r="AB3036" s="11">
        <f>ROUND(MAX(0,MIN(100,((M3036+10)/20)*100)),0)</f>
        <v/>
      </c>
      <c r="AC3036" s="11">
        <f>IFERROR(IF(D3036&lt;=0,0,ROUND(COUNTIFS($D$4:$D$3359,"&lt;="&amp;D3036,$D$4:$D$3359,"&gt;0")/COUNTIF($D$4:$D$3359,"&gt;0")*100,0)),0)</f>
        <v/>
      </c>
      <c r="AD3036" s="11">
        <f>IF(E3036&lt;=0,0,ROUND(MAX(0,MIN(100,(LOG10(1+E3036/1000000000)/LOG10(101))*100)),0))</f>
        <v/>
      </c>
      <c r="AE3036" s="11">
        <f>IF(O3036=N3036,50,ROUND(MAX(0,MIN(100,((H3036-N3036)/(O3036-N3036))*100)),0))</f>
        <v/>
      </c>
      <c r="AF3036" s="11">
        <f>ROUND(MAX(0,MIN(100,50+((H3036-K3036)/K3036)*1000)),0)</f>
        <v/>
      </c>
      <c r="AG3036" s="11">
        <f>IFERROR(ROUND(MAX(0,MIN(100,50+25*LN(MAX(0.01,X3036)))),0),25)</f>
        <v/>
      </c>
      <c r="AH3036" s="11">
        <f>ROUND(IF(M3036&lt;=-30,0,IF(M3036&lt;=-20,20,IF(M3036&lt;=-10,50,100))),0)</f>
        <v/>
      </c>
      <c r="AI3036" s="11">
        <f>ROUND(MAX(0,MIN(100,50+(Z3036*10))),0)</f>
        <v/>
      </c>
      <c r="AJ3036" s="11">
        <f>IFERROR(IF(--AA3036&gt;=80,"خرید قوی",IF(--AA3036&gt;=70,"خرید مشروط",IF(--AA3036&gt;=60,"مراقبت",IF(--AA3036&gt;=45,"ضعیف","عدم ورود")))),"")</f>
        <v/>
      </c>
    </row>
    <row r="3037">
      <c r="A3037" s="12">
        <f>'دیده بان بازار'!A3040</f>
        <v/>
      </c>
      <c r="B3037" s="13">
        <f>'دیده بان بازار'!B3040</f>
        <v/>
      </c>
      <c r="C3037" s="13">
        <f>'دیده بان بازار'!C3040</f>
        <v/>
      </c>
      <c r="D3037" s="13">
        <f>'دیده بان بازار'!D3040</f>
        <v/>
      </c>
      <c r="E3037" s="14">
        <f>'دیده بان بازار'!E3040</f>
        <v/>
      </c>
      <c r="F3037" s="13">
        <f>'دیده بان بازار'!F3040</f>
        <v/>
      </c>
      <c r="G3037" s="13">
        <f>'دیده بان بازار'!G3040</f>
        <v/>
      </c>
      <c r="H3037" s="13">
        <f>'دیده بان بازار'!H3040</f>
        <v/>
      </c>
      <c r="I3037" s="13">
        <f>'دیده بان بازار'!I3040</f>
        <v/>
      </c>
      <c r="J3037" s="13">
        <f>'دیده بان بازار'!J3040</f>
        <v/>
      </c>
      <c r="K3037" s="13">
        <f>'دیده بان بازار'!K3040</f>
        <v/>
      </c>
      <c r="L3037" s="13">
        <f>'دیده بان بازار'!L3040</f>
        <v/>
      </c>
      <c r="M3037" s="13">
        <f>'دیده بان بازار'!M3040</f>
        <v/>
      </c>
      <c r="N3037" s="13">
        <f>'دیده بان بازار'!N3040</f>
        <v/>
      </c>
      <c r="O3037" s="13">
        <f>'دیده بان بازار'!O3040</f>
        <v/>
      </c>
      <c r="P3037" s="13">
        <f>'دیده بان بازار'!P3040</f>
        <v/>
      </c>
      <c r="Q3037" s="13">
        <f>'دیده بان بازار'!Q3040</f>
        <v/>
      </c>
      <c r="R3037" s="13">
        <f>'دیده بان بازار'!R3040</f>
        <v/>
      </c>
      <c r="S3037" s="13">
        <f>'دیده بان بازار'!S3040</f>
        <v/>
      </c>
      <c r="T3037" s="13">
        <f>'دیده بان بازار'!T3040</f>
        <v/>
      </c>
      <c r="U3037" s="13">
        <f>'دیده بان بازار'!U3040</f>
        <v/>
      </c>
      <c r="V3037" s="13">
        <f>'دیده بان بازار'!V3040</f>
        <v/>
      </c>
      <c r="W3037" s="6">
        <f>'دیده بان بازار'!W3040</f>
        <v/>
      </c>
      <c r="X3037" s="11">
        <f>IFERROR(IF(OR(R3037&lt;=0,W3037&lt;=0,S3037&lt;=0,V3037&lt;=0),0,ROUND((S3037/R3037)/(V3037/W3037),2)),0)</f>
        <v/>
      </c>
      <c r="Y3037" s="11">
        <f>IFERROR(IF(OR(S3037&lt;=0,V3037&lt;=0),0,ROUND(S3037/V3037,2)),0)</f>
        <v/>
      </c>
      <c r="Z3037" s="11">
        <f>IFERROR(J3037-M3037,0)</f>
        <v/>
      </c>
      <c r="AA3037" s="11">
        <f>IFERROR(ROUND(MAX(0,MIN(100,((AB3037*0.2)+(AC3037*0.15)+(AD3037*0.15)+(AE3037*0.1)+(AF3037*0.1)+(AG3037*0.15)+(MIN(Y3037/3,1)*100*0.1)+(AI3037*0.05))*((AH3037/100)*0.25+0.75))),0),0)</f>
        <v/>
      </c>
      <c r="AB3037" s="11">
        <f>ROUND(MAX(0,MIN(100,((M3037+10)/20)*100)),0)</f>
        <v/>
      </c>
      <c r="AC3037" s="11">
        <f>IFERROR(IF(D3037&lt;=0,0,ROUND(COUNTIFS($D$4:$D$3359,"&lt;="&amp;D3037,$D$4:$D$3359,"&gt;0")/COUNTIF($D$4:$D$3359,"&gt;0")*100,0)),0)</f>
        <v/>
      </c>
      <c r="AD3037" s="11">
        <f>IF(E3037&lt;=0,0,ROUND(MAX(0,MIN(100,(LOG10(1+E3037/1000000000)/LOG10(101))*100)),0))</f>
        <v/>
      </c>
      <c r="AE3037" s="11">
        <f>IF(O3037=N3037,50,ROUND(MAX(0,MIN(100,((H3037-N3037)/(O3037-N3037))*100)),0))</f>
        <v/>
      </c>
      <c r="AF3037" s="11">
        <f>ROUND(MAX(0,MIN(100,50+((H3037-K3037)/K3037)*1000)),0)</f>
        <v/>
      </c>
      <c r="AG3037" s="11">
        <f>IFERROR(ROUND(MAX(0,MIN(100,50+25*LN(MAX(0.01,X3037)))),0),25)</f>
        <v/>
      </c>
      <c r="AH3037" s="11">
        <f>ROUND(IF(M3037&lt;=-30,0,IF(M3037&lt;=-20,20,IF(M3037&lt;=-10,50,100))),0)</f>
        <v/>
      </c>
      <c r="AI3037" s="11">
        <f>ROUND(MAX(0,MIN(100,50+(Z3037*10))),0)</f>
        <v/>
      </c>
      <c r="AJ3037" s="11">
        <f>IFERROR(IF(--AA3037&gt;=80,"خرید قوی",IF(--AA3037&gt;=70,"خرید مشروط",IF(--AA3037&gt;=60,"مراقبت",IF(--AA3037&gt;=45,"ضعیف","عدم ورود")))),"")</f>
        <v/>
      </c>
    </row>
    <row r="3038">
      <c r="A3038" s="15">
        <f>'دیده بان بازار'!A3041</f>
        <v/>
      </c>
      <c r="B3038" s="16">
        <f>'دیده بان بازار'!B3041</f>
        <v/>
      </c>
      <c r="C3038" s="16">
        <f>'دیده بان بازار'!C3041</f>
        <v/>
      </c>
      <c r="D3038" s="16">
        <f>'دیده بان بازار'!D3041</f>
        <v/>
      </c>
      <c r="E3038" s="17">
        <f>'دیده بان بازار'!E3041</f>
        <v/>
      </c>
      <c r="F3038" s="16">
        <f>'دیده بان بازار'!F3041</f>
        <v/>
      </c>
      <c r="G3038" s="16">
        <f>'دیده بان بازار'!G3041</f>
        <v/>
      </c>
      <c r="H3038" s="16">
        <f>'دیده بان بازار'!H3041</f>
        <v/>
      </c>
      <c r="I3038" s="16">
        <f>'دیده بان بازار'!I3041</f>
        <v/>
      </c>
      <c r="J3038" s="16">
        <f>'دیده بان بازار'!J3041</f>
        <v/>
      </c>
      <c r="K3038" s="16">
        <f>'دیده بان بازار'!K3041</f>
        <v/>
      </c>
      <c r="L3038" s="16">
        <f>'دیده بان بازار'!L3041</f>
        <v/>
      </c>
      <c r="M3038" s="16">
        <f>'دیده بان بازار'!M3041</f>
        <v/>
      </c>
      <c r="N3038" s="16">
        <f>'دیده بان بازار'!N3041</f>
        <v/>
      </c>
      <c r="O3038" s="16">
        <f>'دیده بان بازار'!O3041</f>
        <v/>
      </c>
      <c r="P3038" s="16">
        <f>'دیده بان بازار'!P3041</f>
        <v/>
      </c>
      <c r="Q3038" s="16">
        <f>'دیده بان بازار'!Q3041</f>
        <v/>
      </c>
      <c r="R3038" s="16">
        <f>'دیده بان بازار'!R3041</f>
        <v/>
      </c>
      <c r="S3038" s="16">
        <f>'دیده بان بازار'!S3041</f>
        <v/>
      </c>
      <c r="T3038" s="16">
        <f>'دیده بان بازار'!T3041</f>
        <v/>
      </c>
      <c r="U3038" s="16">
        <f>'دیده بان بازار'!U3041</f>
        <v/>
      </c>
      <c r="V3038" s="16">
        <f>'دیده بان بازار'!V3041</f>
        <v/>
      </c>
      <c r="W3038" s="7">
        <f>'دیده بان بازار'!W3041</f>
        <v/>
      </c>
      <c r="X3038" s="11">
        <f>IFERROR(IF(OR(R3038&lt;=0,W3038&lt;=0,S3038&lt;=0,V3038&lt;=0),0,ROUND((S3038/R3038)/(V3038/W3038),2)),0)</f>
        <v/>
      </c>
      <c r="Y3038" s="11">
        <f>IFERROR(IF(OR(S3038&lt;=0,V3038&lt;=0),0,ROUND(S3038/V3038,2)),0)</f>
        <v/>
      </c>
      <c r="Z3038" s="11">
        <f>IFERROR(J3038-M3038,0)</f>
        <v/>
      </c>
      <c r="AA3038" s="11">
        <f>IFERROR(ROUND(MAX(0,MIN(100,((AB3038*0.2)+(AC3038*0.15)+(AD3038*0.15)+(AE3038*0.1)+(AF3038*0.1)+(AG3038*0.15)+(MIN(Y3038/3,1)*100*0.1)+(AI3038*0.05))*((AH3038/100)*0.25+0.75))),0),0)</f>
        <v/>
      </c>
      <c r="AB3038" s="11">
        <f>ROUND(MAX(0,MIN(100,((M3038+10)/20)*100)),0)</f>
        <v/>
      </c>
      <c r="AC3038" s="11">
        <f>IFERROR(IF(D3038&lt;=0,0,ROUND(COUNTIFS($D$4:$D$3359,"&lt;="&amp;D3038,$D$4:$D$3359,"&gt;0")/COUNTIF($D$4:$D$3359,"&gt;0")*100,0)),0)</f>
        <v/>
      </c>
      <c r="AD3038" s="11">
        <f>IF(E3038&lt;=0,0,ROUND(MAX(0,MIN(100,(LOG10(1+E3038/1000000000)/LOG10(101))*100)),0))</f>
        <v/>
      </c>
      <c r="AE3038" s="11">
        <f>IF(O3038=N3038,50,ROUND(MAX(0,MIN(100,((H3038-N3038)/(O3038-N3038))*100)),0))</f>
        <v/>
      </c>
      <c r="AF3038" s="11">
        <f>ROUND(MAX(0,MIN(100,50+((H3038-K3038)/K3038)*1000)),0)</f>
        <v/>
      </c>
      <c r="AG3038" s="11">
        <f>IFERROR(ROUND(MAX(0,MIN(100,50+25*LN(MAX(0.01,X3038)))),0),25)</f>
        <v/>
      </c>
      <c r="AH3038" s="11">
        <f>ROUND(IF(M3038&lt;=-30,0,IF(M3038&lt;=-20,20,IF(M3038&lt;=-10,50,100))),0)</f>
        <v/>
      </c>
      <c r="AI3038" s="11">
        <f>ROUND(MAX(0,MIN(100,50+(Z3038*10))),0)</f>
        <v/>
      </c>
      <c r="AJ3038" s="11">
        <f>IFERROR(IF(--AA3038&gt;=80,"خرید قوی",IF(--AA3038&gt;=70,"خرید مشروط",IF(--AA3038&gt;=60,"مراقبت",IF(--AA3038&gt;=45,"ضعیف","عدم ورود")))),"")</f>
        <v/>
      </c>
    </row>
    <row r="3039">
      <c r="A3039" s="12">
        <f>'دیده بان بازار'!A3042</f>
        <v/>
      </c>
      <c r="B3039" s="13">
        <f>'دیده بان بازار'!B3042</f>
        <v/>
      </c>
      <c r="C3039" s="13">
        <f>'دیده بان بازار'!C3042</f>
        <v/>
      </c>
      <c r="D3039" s="13">
        <f>'دیده بان بازار'!D3042</f>
        <v/>
      </c>
      <c r="E3039" s="14">
        <f>'دیده بان بازار'!E3042</f>
        <v/>
      </c>
      <c r="F3039" s="13">
        <f>'دیده بان بازار'!F3042</f>
        <v/>
      </c>
      <c r="G3039" s="13">
        <f>'دیده بان بازار'!G3042</f>
        <v/>
      </c>
      <c r="H3039" s="13">
        <f>'دیده بان بازار'!H3042</f>
        <v/>
      </c>
      <c r="I3039" s="13">
        <f>'دیده بان بازار'!I3042</f>
        <v/>
      </c>
      <c r="J3039" s="13">
        <f>'دیده بان بازار'!J3042</f>
        <v/>
      </c>
      <c r="K3039" s="13">
        <f>'دیده بان بازار'!K3042</f>
        <v/>
      </c>
      <c r="L3039" s="13">
        <f>'دیده بان بازار'!L3042</f>
        <v/>
      </c>
      <c r="M3039" s="13">
        <f>'دیده بان بازار'!M3042</f>
        <v/>
      </c>
      <c r="N3039" s="13">
        <f>'دیده بان بازار'!N3042</f>
        <v/>
      </c>
      <c r="O3039" s="13">
        <f>'دیده بان بازار'!O3042</f>
        <v/>
      </c>
      <c r="P3039" s="13">
        <f>'دیده بان بازار'!P3042</f>
        <v/>
      </c>
      <c r="Q3039" s="13">
        <f>'دیده بان بازار'!Q3042</f>
        <v/>
      </c>
      <c r="R3039" s="13">
        <f>'دیده بان بازار'!R3042</f>
        <v/>
      </c>
      <c r="S3039" s="13">
        <f>'دیده بان بازار'!S3042</f>
        <v/>
      </c>
      <c r="T3039" s="13">
        <f>'دیده بان بازار'!T3042</f>
        <v/>
      </c>
      <c r="U3039" s="13">
        <f>'دیده بان بازار'!U3042</f>
        <v/>
      </c>
      <c r="V3039" s="13">
        <f>'دیده بان بازار'!V3042</f>
        <v/>
      </c>
      <c r="W3039" s="6">
        <f>'دیده بان بازار'!W3042</f>
        <v/>
      </c>
      <c r="X3039" s="11">
        <f>IFERROR(IF(OR(R3039&lt;=0,W3039&lt;=0,S3039&lt;=0,V3039&lt;=0),0,ROUND((S3039/R3039)/(V3039/W3039),2)),0)</f>
        <v/>
      </c>
      <c r="Y3039" s="11">
        <f>IFERROR(IF(OR(S3039&lt;=0,V3039&lt;=0),0,ROUND(S3039/V3039,2)),0)</f>
        <v/>
      </c>
      <c r="Z3039" s="11">
        <f>IFERROR(J3039-M3039,0)</f>
        <v/>
      </c>
      <c r="AA3039" s="11">
        <f>IFERROR(ROUND(MAX(0,MIN(100,((AB3039*0.2)+(AC3039*0.15)+(AD3039*0.15)+(AE3039*0.1)+(AF3039*0.1)+(AG3039*0.15)+(MIN(Y3039/3,1)*100*0.1)+(AI3039*0.05))*((AH3039/100)*0.25+0.75))),0),0)</f>
        <v/>
      </c>
      <c r="AB3039" s="11">
        <f>ROUND(MAX(0,MIN(100,((M3039+10)/20)*100)),0)</f>
        <v/>
      </c>
      <c r="AC3039" s="11">
        <f>IFERROR(IF(D3039&lt;=0,0,ROUND(COUNTIFS($D$4:$D$3359,"&lt;="&amp;D3039,$D$4:$D$3359,"&gt;0")/COUNTIF($D$4:$D$3359,"&gt;0")*100,0)),0)</f>
        <v/>
      </c>
      <c r="AD3039" s="11">
        <f>IF(E3039&lt;=0,0,ROUND(MAX(0,MIN(100,(LOG10(1+E3039/1000000000)/LOG10(101))*100)),0))</f>
        <v/>
      </c>
      <c r="AE3039" s="11">
        <f>IF(O3039=N3039,50,ROUND(MAX(0,MIN(100,((H3039-N3039)/(O3039-N3039))*100)),0))</f>
        <v/>
      </c>
      <c r="AF3039" s="11">
        <f>ROUND(MAX(0,MIN(100,50+((H3039-K3039)/K3039)*1000)),0)</f>
        <v/>
      </c>
      <c r="AG3039" s="11">
        <f>IFERROR(ROUND(MAX(0,MIN(100,50+25*LN(MAX(0.01,X3039)))),0),25)</f>
        <v/>
      </c>
      <c r="AH3039" s="11">
        <f>ROUND(IF(M3039&lt;=-30,0,IF(M3039&lt;=-20,20,IF(M3039&lt;=-10,50,100))),0)</f>
        <v/>
      </c>
      <c r="AI3039" s="11">
        <f>ROUND(MAX(0,MIN(100,50+(Z3039*10))),0)</f>
        <v/>
      </c>
      <c r="AJ3039" s="11">
        <f>IFERROR(IF(--AA3039&gt;=80,"خرید قوی",IF(--AA3039&gt;=70,"خرید مشروط",IF(--AA3039&gt;=60,"مراقبت",IF(--AA3039&gt;=45,"ضعیف","عدم ورود")))),"")</f>
        <v/>
      </c>
    </row>
    <row r="3040">
      <c r="A3040" s="15">
        <f>'دیده بان بازار'!A3043</f>
        <v/>
      </c>
      <c r="B3040" s="16">
        <f>'دیده بان بازار'!B3043</f>
        <v/>
      </c>
      <c r="C3040" s="16">
        <f>'دیده بان بازار'!C3043</f>
        <v/>
      </c>
      <c r="D3040" s="16">
        <f>'دیده بان بازار'!D3043</f>
        <v/>
      </c>
      <c r="E3040" s="17">
        <f>'دیده بان بازار'!E3043</f>
        <v/>
      </c>
      <c r="F3040" s="16">
        <f>'دیده بان بازار'!F3043</f>
        <v/>
      </c>
      <c r="G3040" s="16">
        <f>'دیده بان بازار'!G3043</f>
        <v/>
      </c>
      <c r="H3040" s="16">
        <f>'دیده بان بازار'!H3043</f>
        <v/>
      </c>
      <c r="I3040" s="16">
        <f>'دیده بان بازار'!I3043</f>
        <v/>
      </c>
      <c r="J3040" s="16">
        <f>'دیده بان بازار'!J3043</f>
        <v/>
      </c>
      <c r="K3040" s="16">
        <f>'دیده بان بازار'!K3043</f>
        <v/>
      </c>
      <c r="L3040" s="16">
        <f>'دیده بان بازار'!L3043</f>
        <v/>
      </c>
      <c r="M3040" s="16">
        <f>'دیده بان بازار'!M3043</f>
        <v/>
      </c>
      <c r="N3040" s="16">
        <f>'دیده بان بازار'!N3043</f>
        <v/>
      </c>
      <c r="O3040" s="16">
        <f>'دیده بان بازار'!O3043</f>
        <v/>
      </c>
      <c r="P3040" s="16">
        <f>'دیده بان بازار'!P3043</f>
        <v/>
      </c>
      <c r="Q3040" s="16">
        <f>'دیده بان بازار'!Q3043</f>
        <v/>
      </c>
      <c r="R3040" s="16">
        <f>'دیده بان بازار'!R3043</f>
        <v/>
      </c>
      <c r="S3040" s="16">
        <f>'دیده بان بازار'!S3043</f>
        <v/>
      </c>
      <c r="T3040" s="16">
        <f>'دیده بان بازار'!T3043</f>
        <v/>
      </c>
      <c r="U3040" s="16">
        <f>'دیده بان بازار'!U3043</f>
        <v/>
      </c>
      <c r="V3040" s="16">
        <f>'دیده بان بازار'!V3043</f>
        <v/>
      </c>
      <c r="W3040" s="7">
        <f>'دیده بان بازار'!W3043</f>
        <v/>
      </c>
      <c r="X3040" s="11">
        <f>IFERROR(IF(OR(R3040&lt;=0,W3040&lt;=0,S3040&lt;=0,V3040&lt;=0),0,ROUND((S3040/R3040)/(V3040/W3040),2)),0)</f>
        <v/>
      </c>
      <c r="Y3040" s="11">
        <f>IFERROR(IF(OR(S3040&lt;=0,V3040&lt;=0),0,ROUND(S3040/V3040,2)),0)</f>
        <v/>
      </c>
      <c r="Z3040" s="11">
        <f>IFERROR(J3040-M3040,0)</f>
        <v/>
      </c>
      <c r="AA3040" s="11">
        <f>IFERROR(ROUND(MAX(0,MIN(100,((AB3040*0.2)+(AC3040*0.15)+(AD3040*0.15)+(AE3040*0.1)+(AF3040*0.1)+(AG3040*0.15)+(MIN(Y3040/3,1)*100*0.1)+(AI3040*0.05))*((AH3040/100)*0.25+0.75))),0),0)</f>
        <v/>
      </c>
      <c r="AB3040" s="11">
        <f>ROUND(MAX(0,MIN(100,((M3040+10)/20)*100)),0)</f>
        <v/>
      </c>
      <c r="AC3040" s="11">
        <f>IFERROR(IF(D3040&lt;=0,0,ROUND(COUNTIFS($D$4:$D$3359,"&lt;="&amp;D3040,$D$4:$D$3359,"&gt;0")/COUNTIF($D$4:$D$3359,"&gt;0")*100,0)),0)</f>
        <v/>
      </c>
      <c r="AD3040" s="11">
        <f>IF(E3040&lt;=0,0,ROUND(MAX(0,MIN(100,(LOG10(1+E3040/1000000000)/LOG10(101))*100)),0))</f>
        <v/>
      </c>
      <c r="AE3040" s="11">
        <f>IF(O3040=N3040,50,ROUND(MAX(0,MIN(100,((H3040-N3040)/(O3040-N3040))*100)),0))</f>
        <v/>
      </c>
      <c r="AF3040" s="11">
        <f>ROUND(MAX(0,MIN(100,50+((H3040-K3040)/K3040)*1000)),0)</f>
        <v/>
      </c>
      <c r="AG3040" s="11">
        <f>IFERROR(ROUND(MAX(0,MIN(100,50+25*LN(MAX(0.01,X3040)))),0),25)</f>
        <v/>
      </c>
      <c r="AH3040" s="11">
        <f>ROUND(IF(M3040&lt;=-30,0,IF(M3040&lt;=-20,20,IF(M3040&lt;=-10,50,100))),0)</f>
        <v/>
      </c>
      <c r="AI3040" s="11">
        <f>ROUND(MAX(0,MIN(100,50+(Z3040*10))),0)</f>
        <v/>
      </c>
      <c r="AJ3040" s="11">
        <f>IFERROR(IF(--AA3040&gt;=80,"خرید قوی",IF(--AA3040&gt;=70,"خرید مشروط",IF(--AA3040&gt;=60,"مراقبت",IF(--AA3040&gt;=45,"ضعیف","عدم ورود")))),"")</f>
        <v/>
      </c>
    </row>
    <row r="3041">
      <c r="A3041" s="12">
        <f>'دیده بان بازار'!A3044</f>
        <v/>
      </c>
      <c r="B3041" s="13">
        <f>'دیده بان بازار'!B3044</f>
        <v/>
      </c>
      <c r="C3041" s="13">
        <f>'دیده بان بازار'!C3044</f>
        <v/>
      </c>
      <c r="D3041" s="13">
        <f>'دیده بان بازار'!D3044</f>
        <v/>
      </c>
      <c r="E3041" s="14">
        <f>'دیده بان بازار'!E3044</f>
        <v/>
      </c>
      <c r="F3041" s="13">
        <f>'دیده بان بازار'!F3044</f>
        <v/>
      </c>
      <c r="G3041" s="13">
        <f>'دیده بان بازار'!G3044</f>
        <v/>
      </c>
      <c r="H3041" s="13">
        <f>'دیده بان بازار'!H3044</f>
        <v/>
      </c>
      <c r="I3041" s="13">
        <f>'دیده بان بازار'!I3044</f>
        <v/>
      </c>
      <c r="J3041" s="13">
        <f>'دیده بان بازار'!J3044</f>
        <v/>
      </c>
      <c r="K3041" s="13">
        <f>'دیده بان بازار'!K3044</f>
        <v/>
      </c>
      <c r="L3041" s="13">
        <f>'دیده بان بازار'!L3044</f>
        <v/>
      </c>
      <c r="M3041" s="13">
        <f>'دیده بان بازار'!M3044</f>
        <v/>
      </c>
      <c r="N3041" s="13">
        <f>'دیده بان بازار'!N3044</f>
        <v/>
      </c>
      <c r="O3041" s="13">
        <f>'دیده بان بازار'!O3044</f>
        <v/>
      </c>
      <c r="P3041" s="13">
        <f>'دیده بان بازار'!P3044</f>
        <v/>
      </c>
      <c r="Q3041" s="13">
        <f>'دیده بان بازار'!Q3044</f>
        <v/>
      </c>
      <c r="R3041" s="13">
        <f>'دیده بان بازار'!R3044</f>
        <v/>
      </c>
      <c r="S3041" s="13">
        <f>'دیده بان بازار'!S3044</f>
        <v/>
      </c>
      <c r="T3041" s="13">
        <f>'دیده بان بازار'!T3044</f>
        <v/>
      </c>
      <c r="U3041" s="13">
        <f>'دیده بان بازار'!U3044</f>
        <v/>
      </c>
      <c r="V3041" s="13">
        <f>'دیده بان بازار'!V3044</f>
        <v/>
      </c>
      <c r="W3041" s="6">
        <f>'دیده بان بازار'!W3044</f>
        <v/>
      </c>
      <c r="X3041" s="11">
        <f>IFERROR(IF(OR(R3041&lt;=0,W3041&lt;=0,S3041&lt;=0,V3041&lt;=0),0,ROUND((S3041/R3041)/(V3041/W3041),2)),0)</f>
        <v/>
      </c>
      <c r="Y3041" s="11">
        <f>IFERROR(IF(OR(S3041&lt;=0,V3041&lt;=0),0,ROUND(S3041/V3041,2)),0)</f>
        <v/>
      </c>
      <c r="Z3041" s="11">
        <f>IFERROR(J3041-M3041,0)</f>
        <v/>
      </c>
      <c r="AA3041" s="11">
        <f>IFERROR(ROUND(MAX(0,MIN(100,((AB3041*0.2)+(AC3041*0.15)+(AD3041*0.15)+(AE3041*0.1)+(AF3041*0.1)+(AG3041*0.15)+(MIN(Y3041/3,1)*100*0.1)+(AI3041*0.05))*((AH3041/100)*0.25+0.75))),0),0)</f>
        <v/>
      </c>
      <c r="AB3041" s="11">
        <f>ROUND(MAX(0,MIN(100,((M3041+10)/20)*100)),0)</f>
        <v/>
      </c>
      <c r="AC3041" s="11">
        <f>IFERROR(IF(D3041&lt;=0,0,ROUND(COUNTIFS($D$4:$D$3359,"&lt;="&amp;D3041,$D$4:$D$3359,"&gt;0")/COUNTIF($D$4:$D$3359,"&gt;0")*100,0)),0)</f>
        <v/>
      </c>
      <c r="AD3041" s="11">
        <f>IF(E3041&lt;=0,0,ROUND(MAX(0,MIN(100,(LOG10(1+E3041/1000000000)/LOG10(101))*100)),0))</f>
        <v/>
      </c>
      <c r="AE3041" s="11">
        <f>IF(O3041=N3041,50,ROUND(MAX(0,MIN(100,((H3041-N3041)/(O3041-N3041))*100)),0))</f>
        <v/>
      </c>
      <c r="AF3041" s="11">
        <f>ROUND(MAX(0,MIN(100,50+((H3041-K3041)/K3041)*1000)),0)</f>
        <v/>
      </c>
      <c r="AG3041" s="11">
        <f>IFERROR(ROUND(MAX(0,MIN(100,50+25*LN(MAX(0.01,X3041)))),0),25)</f>
        <v/>
      </c>
      <c r="AH3041" s="11">
        <f>ROUND(IF(M3041&lt;=-30,0,IF(M3041&lt;=-20,20,IF(M3041&lt;=-10,50,100))),0)</f>
        <v/>
      </c>
      <c r="AI3041" s="11">
        <f>ROUND(MAX(0,MIN(100,50+(Z3041*10))),0)</f>
        <v/>
      </c>
      <c r="AJ3041" s="11">
        <f>IFERROR(IF(--AA3041&gt;=80,"خرید قوی",IF(--AA3041&gt;=70,"خرید مشروط",IF(--AA3041&gt;=60,"مراقبت",IF(--AA3041&gt;=45,"ضعیف","عدم ورود")))),"")</f>
        <v/>
      </c>
    </row>
    <row r="3042">
      <c r="A3042" s="15">
        <f>'دیده بان بازار'!A3045</f>
        <v/>
      </c>
      <c r="B3042" s="16">
        <f>'دیده بان بازار'!B3045</f>
        <v/>
      </c>
      <c r="C3042" s="16">
        <f>'دیده بان بازار'!C3045</f>
        <v/>
      </c>
      <c r="D3042" s="16">
        <f>'دیده بان بازار'!D3045</f>
        <v/>
      </c>
      <c r="E3042" s="17">
        <f>'دیده بان بازار'!E3045</f>
        <v/>
      </c>
      <c r="F3042" s="16">
        <f>'دیده بان بازار'!F3045</f>
        <v/>
      </c>
      <c r="G3042" s="16">
        <f>'دیده بان بازار'!G3045</f>
        <v/>
      </c>
      <c r="H3042" s="16">
        <f>'دیده بان بازار'!H3045</f>
        <v/>
      </c>
      <c r="I3042" s="16">
        <f>'دیده بان بازار'!I3045</f>
        <v/>
      </c>
      <c r="J3042" s="16">
        <f>'دیده بان بازار'!J3045</f>
        <v/>
      </c>
      <c r="K3042" s="16">
        <f>'دیده بان بازار'!K3045</f>
        <v/>
      </c>
      <c r="L3042" s="16">
        <f>'دیده بان بازار'!L3045</f>
        <v/>
      </c>
      <c r="M3042" s="16">
        <f>'دیده بان بازار'!M3045</f>
        <v/>
      </c>
      <c r="N3042" s="16">
        <f>'دیده بان بازار'!N3045</f>
        <v/>
      </c>
      <c r="O3042" s="16">
        <f>'دیده بان بازار'!O3045</f>
        <v/>
      </c>
      <c r="P3042" s="16">
        <f>'دیده بان بازار'!P3045</f>
        <v/>
      </c>
      <c r="Q3042" s="16">
        <f>'دیده بان بازار'!Q3045</f>
        <v/>
      </c>
      <c r="R3042" s="16">
        <f>'دیده بان بازار'!R3045</f>
        <v/>
      </c>
      <c r="S3042" s="16">
        <f>'دیده بان بازار'!S3045</f>
        <v/>
      </c>
      <c r="T3042" s="16">
        <f>'دیده بان بازار'!T3045</f>
        <v/>
      </c>
      <c r="U3042" s="16">
        <f>'دیده بان بازار'!U3045</f>
        <v/>
      </c>
      <c r="V3042" s="16">
        <f>'دیده بان بازار'!V3045</f>
        <v/>
      </c>
      <c r="W3042" s="7">
        <f>'دیده بان بازار'!W3045</f>
        <v/>
      </c>
      <c r="X3042" s="11">
        <f>IFERROR(IF(OR(R3042&lt;=0,W3042&lt;=0,S3042&lt;=0,V3042&lt;=0),0,ROUND((S3042/R3042)/(V3042/W3042),2)),0)</f>
        <v/>
      </c>
      <c r="Y3042" s="11">
        <f>IFERROR(IF(OR(S3042&lt;=0,V3042&lt;=0),0,ROUND(S3042/V3042,2)),0)</f>
        <v/>
      </c>
      <c r="Z3042" s="11">
        <f>IFERROR(J3042-M3042,0)</f>
        <v/>
      </c>
      <c r="AA3042" s="11">
        <f>IFERROR(ROUND(MAX(0,MIN(100,((AB3042*0.2)+(AC3042*0.15)+(AD3042*0.15)+(AE3042*0.1)+(AF3042*0.1)+(AG3042*0.15)+(MIN(Y3042/3,1)*100*0.1)+(AI3042*0.05))*((AH3042/100)*0.25+0.75))),0),0)</f>
        <v/>
      </c>
      <c r="AB3042" s="11">
        <f>ROUND(MAX(0,MIN(100,((M3042+10)/20)*100)),0)</f>
        <v/>
      </c>
      <c r="AC3042" s="11">
        <f>IFERROR(IF(D3042&lt;=0,0,ROUND(COUNTIFS($D$4:$D$3359,"&lt;="&amp;D3042,$D$4:$D$3359,"&gt;0")/COUNTIF($D$4:$D$3359,"&gt;0")*100,0)),0)</f>
        <v/>
      </c>
      <c r="AD3042" s="11">
        <f>IF(E3042&lt;=0,0,ROUND(MAX(0,MIN(100,(LOG10(1+E3042/1000000000)/LOG10(101))*100)),0))</f>
        <v/>
      </c>
      <c r="AE3042" s="11">
        <f>IF(O3042=N3042,50,ROUND(MAX(0,MIN(100,((H3042-N3042)/(O3042-N3042))*100)),0))</f>
        <v/>
      </c>
      <c r="AF3042" s="11">
        <f>ROUND(MAX(0,MIN(100,50+((H3042-K3042)/K3042)*1000)),0)</f>
        <v/>
      </c>
      <c r="AG3042" s="11">
        <f>IFERROR(ROUND(MAX(0,MIN(100,50+25*LN(MAX(0.01,X3042)))),0),25)</f>
        <v/>
      </c>
      <c r="AH3042" s="11">
        <f>ROUND(IF(M3042&lt;=-30,0,IF(M3042&lt;=-20,20,IF(M3042&lt;=-10,50,100))),0)</f>
        <v/>
      </c>
      <c r="AI3042" s="11">
        <f>ROUND(MAX(0,MIN(100,50+(Z3042*10))),0)</f>
        <v/>
      </c>
      <c r="AJ3042" s="11">
        <f>IFERROR(IF(--AA3042&gt;=80,"خرید قوی",IF(--AA3042&gt;=70,"خرید مشروط",IF(--AA3042&gt;=60,"مراقبت",IF(--AA3042&gt;=45,"ضعیف","عدم ورود")))),"")</f>
        <v/>
      </c>
    </row>
    <row r="3043">
      <c r="A3043" s="12">
        <f>'دیده بان بازار'!A3046</f>
        <v/>
      </c>
      <c r="B3043" s="13">
        <f>'دیده بان بازار'!B3046</f>
        <v/>
      </c>
      <c r="C3043" s="13">
        <f>'دیده بان بازار'!C3046</f>
        <v/>
      </c>
      <c r="D3043" s="13">
        <f>'دیده بان بازار'!D3046</f>
        <v/>
      </c>
      <c r="E3043" s="14">
        <f>'دیده بان بازار'!E3046</f>
        <v/>
      </c>
      <c r="F3043" s="13">
        <f>'دیده بان بازار'!F3046</f>
        <v/>
      </c>
      <c r="G3043" s="13">
        <f>'دیده بان بازار'!G3046</f>
        <v/>
      </c>
      <c r="H3043" s="13">
        <f>'دیده بان بازار'!H3046</f>
        <v/>
      </c>
      <c r="I3043" s="13">
        <f>'دیده بان بازار'!I3046</f>
        <v/>
      </c>
      <c r="J3043" s="13">
        <f>'دیده بان بازار'!J3046</f>
        <v/>
      </c>
      <c r="K3043" s="13">
        <f>'دیده بان بازار'!K3046</f>
        <v/>
      </c>
      <c r="L3043" s="13">
        <f>'دیده بان بازار'!L3046</f>
        <v/>
      </c>
      <c r="M3043" s="13">
        <f>'دیده بان بازار'!M3046</f>
        <v/>
      </c>
      <c r="N3043" s="13">
        <f>'دیده بان بازار'!N3046</f>
        <v/>
      </c>
      <c r="O3043" s="13">
        <f>'دیده بان بازار'!O3046</f>
        <v/>
      </c>
      <c r="P3043" s="13">
        <f>'دیده بان بازار'!P3046</f>
        <v/>
      </c>
      <c r="Q3043" s="13">
        <f>'دیده بان بازار'!Q3046</f>
        <v/>
      </c>
      <c r="R3043" s="13">
        <f>'دیده بان بازار'!R3046</f>
        <v/>
      </c>
      <c r="S3043" s="13">
        <f>'دیده بان بازار'!S3046</f>
        <v/>
      </c>
      <c r="T3043" s="13">
        <f>'دیده بان بازار'!T3046</f>
        <v/>
      </c>
      <c r="U3043" s="13">
        <f>'دیده بان بازار'!U3046</f>
        <v/>
      </c>
      <c r="V3043" s="13">
        <f>'دیده بان بازار'!V3046</f>
        <v/>
      </c>
      <c r="W3043" s="6">
        <f>'دیده بان بازار'!W3046</f>
        <v/>
      </c>
      <c r="X3043" s="11">
        <f>IFERROR(IF(OR(R3043&lt;=0,W3043&lt;=0,S3043&lt;=0,V3043&lt;=0),0,ROUND((S3043/R3043)/(V3043/W3043),2)),0)</f>
        <v/>
      </c>
      <c r="Y3043" s="11">
        <f>IFERROR(IF(OR(S3043&lt;=0,V3043&lt;=0),0,ROUND(S3043/V3043,2)),0)</f>
        <v/>
      </c>
      <c r="Z3043" s="11">
        <f>IFERROR(J3043-M3043,0)</f>
        <v/>
      </c>
      <c r="AA3043" s="11">
        <f>IFERROR(ROUND(MAX(0,MIN(100,((AB3043*0.2)+(AC3043*0.15)+(AD3043*0.15)+(AE3043*0.1)+(AF3043*0.1)+(AG3043*0.15)+(MIN(Y3043/3,1)*100*0.1)+(AI3043*0.05))*((AH3043/100)*0.25+0.75))),0),0)</f>
        <v/>
      </c>
      <c r="AB3043" s="11">
        <f>ROUND(MAX(0,MIN(100,((M3043+10)/20)*100)),0)</f>
        <v/>
      </c>
      <c r="AC3043" s="11">
        <f>IFERROR(IF(D3043&lt;=0,0,ROUND(COUNTIFS($D$4:$D$3359,"&lt;="&amp;D3043,$D$4:$D$3359,"&gt;0")/COUNTIF($D$4:$D$3359,"&gt;0")*100,0)),0)</f>
        <v/>
      </c>
      <c r="AD3043" s="11">
        <f>IF(E3043&lt;=0,0,ROUND(MAX(0,MIN(100,(LOG10(1+E3043/1000000000)/LOG10(101))*100)),0))</f>
        <v/>
      </c>
      <c r="AE3043" s="11">
        <f>IF(O3043=N3043,50,ROUND(MAX(0,MIN(100,((H3043-N3043)/(O3043-N3043))*100)),0))</f>
        <v/>
      </c>
      <c r="AF3043" s="11">
        <f>ROUND(MAX(0,MIN(100,50+((H3043-K3043)/K3043)*1000)),0)</f>
        <v/>
      </c>
      <c r="AG3043" s="11">
        <f>IFERROR(ROUND(MAX(0,MIN(100,50+25*LN(MAX(0.01,X3043)))),0),25)</f>
        <v/>
      </c>
      <c r="AH3043" s="11">
        <f>ROUND(IF(M3043&lt;=-30,0,IF(M3043&lt;=-20,20,IF(M3043&lt;=-10,50,100))),0)</f>
        <v/>
      </c>
      <c r="AI3043" s="11">
        <f>ROUND(MAX(0,MIN(100,50+(Z3043*10))),0)</f>
        <v/>
      </c>
      <c r="AJ3043" s="11">
        <f>IFERROR(IF(--AA3043&gt;=80,"خرید قوی",IF(--AA3043&gt;=70,"خرید مشروط",IF(--AA3043&gt;=60,"مراقبت",IF(--AA3043&gt;=45,"ضعیف","عدم ورود")))),"")</f>
        <v/>
      </c>
    </row>
    <row r="3044">
      <c r="A3044" s="15">
        <f>'دیده بان بازار'!A3047</f>
        <v/>
      </c>
      <c r="B3044" s="16">
        <f>'دیده بان بازار'!B3047</f>
        <v/>
      </c>
      <c r="C3044" s="16">
        <f>'دیده بان بازار'!C3047</f>
        <v/>
      </c>
      <c r="D3044" s="16">
        <f>'دیده بان بازار'!D3047</f>
        <v/>
      </c>
      <c r="E3044" s="17">
        <f>'دیده بان بازار'!E3047</f>
        <v/>
      </c>
      <c r="F3044" s="16">
        <f>'دیده بان بازار'!F3047</f>
        <v/>
      </c>
      <c r="G3044" s="16">
        <f>'دیده بان بازار'!G3047</f>
        <v/>
      </c>
      <c r="H3044" s="16">
        <f>'دیده بان بازار'!H3047</f>
        <v/>
      </c>
      <c r="I3044" s="16">
        <f>'دیده بان بازار'!I3047</f>
        <v/>
      </c>
      <c r="J3044" s="16">
        <f>'دیده بان بازار'!J3047</f>
        <v/>
      </c>
      <c r="K3044" s="16">
        <f>'دیده بان بازار'!K3047</f>
        <v/>
      </c>
      <c r="L3044" s="16">
        <f>'دیده بان بازار'!L3047</f>
        <v/>
      </c>
      <c r="M3044" s="16">
        <f>'دیده بان بازار'!M3047</f>
        <v/>
      </c>
      <c r="N3044" s="16">
        <f>'دیده بان بازار'!N3047</f>
        <v/>
      </c>
      <c r="O3044" s="16">
        <f>'دیده بان بازار'!O3047</f>
        <v/>
      </c>
      <c r="P3044" s="16">
        <f>'دیده بان بازار'!P3047</f>
        <v/>
      </c>
      <c r="Q3044" s="16">
        <f>'دیده بان بازار'!Q3047</f>
        <v/>
      </c>
      <c r="R3044" s="16">
        <f>'دیده بان بازار'!R3047</f>
        <v/>
      </c>
      <c r="S3044" s="16">
        <f>'دیده بان بازار'!S3047</f>
        <v/>
      </c>
      <c r="T3044" s="16">
        <f>'دیده بان بازار'!T3047</f>
        <v/>
      </c>
      <c r="U3044" s="16">
        <f>'دیده بان بازار'!U3047</f>
        <v/>
      </c>
      <c r="V3044" s="16">
        <f>'دیده بان بازار'!V3047</f>
        <v/>
      </c>
      <c r="W3044" s="7">
        <f>'دیده بان بازار'!W3047</f>
        <v/>
      </c>
      <c r="X3044" s="11">
        <f>IFERROR(IF(OR(R3044&lt;=0,W3044&lt;=0,S3044&lt;=0,V3044&lt;=0),0,ROUND((S3044/R3044)/(V3044/W3044),2)),0)</f>
        <v/>
      </c>
      <c r="Y3044" s="11">
        <f>IFERROR(IF(OR(S3044&lt;=0,V3044&lt;=0),0,ROUND(S3044/V3044,2)),0)</f>
        <v/>
      </c>
      <c r="Z3044" s="11">
        <f>IFERROR(J3044-M3044,0)</f>
        <v/>
      </c>
      <c r="AA3044" s="11">
        <f>IFERROR(ROUND(MAX(0,MIN(100,((AB3044*0.2)+(AC3044*0.15)+(AD3044*0.15)+(AE3044*0.1)+(AF3044*0.1)+(AG3044*0.15)+(MIN(Y3044/3,1)*100*0.1)+(AI3044*0.05))*((AH3044/100)*0.25+0.75))),0),0)</f>
        <v/>
      </c>
      <c r="AB3044" s="11">
        <f>ROUND(MAX(0,MIN(100,((M3044+10)/20)*100)),0)</f>
        <v/>
      </c>
      <c r="AC3044" s="11">
        <f>IFERROR(IF(D3044&lt;=0,0,ROUND(COUNTIFS($D$4:$D$3359,"&lt;="&amp;D3044,$D$4:$D$3359,"&gt;0")/COUNTIF($D$4:$D$3359,"&gt;0")*100,0)),0)</f>
        <v/>
      </c>
      <c r="AD3044" s="11">
        <f>IF(E3044&lt;=0,0,ROUND(MAX(0,MIN(100,(LOG10(1+E3044/1000000000)/LOG10(101))*100)),0))</f>
        <v/>
      </c>
      <c r="AE3044" s="11">
        <f>IF(O3044=N3044,50,ROUND(MAX(0,MIN(100,((H3044-N3044)/(O3044-N3044))*100)),0))</f>
        <v/>
      </c>
      <c r="AF3044" s="11">
        <f>ROUND(MAX(0,MIN(100,50+((H3044-K3044)/K3044)*1000)),0)</f>
        <v/>
      </c>
      <c r="AG3044" s="11">
        <f>IFERROR(ROUND(MAX(0,MIN(100,50+25*LN(MAX(0.01,X3044)))),0),25)</f>
        <v/>
      </c>
      <c r="AH3044" s="11">
        <f>ROUND(IF(M3044&lt;=-30,0,IF(M3044&lt;=-20,20,IF(M3044&lt;=-10,50,100))),0)</f>
        <v/>
      </c>
      <c r="AI3044" s="11">
        <f>ROUND(MAX(0,MIN(100,50+(Z3044*10))),0)</f>
        <v/>
      </c>
      <c r="AJ3044" s="11">
        <f>IFERROR(IF(--AA3044&gt;=80,"خرید قوی",IF(--AA3044&gt;=70,"خرید مشروط",IF(--AA3044&gt;=60,"مراقبت",IF(--AA3044&gt;=45,"ضعیف","عدم ورود")))),"")</f>
        <v/>
      </c>
    </row>
    <row r="3045">
      <c r="A3045" s="12">
        <f>'دیده بان بازار'!A3048</f>
        <v/>
      </c>
      <c r="B3045" s="13">
        <f>'دیده بان بازار'!B3048</f>
        <v/>
      </c>
      <c r="C3045" s="13">
        <f>'دیده بان بازار'!C3048</f>
        <v/>
      </c>
      <c r="D3045" s="13">
        <f>'دیده بان بازار'!D3048</f>
        <v/>
      </c>
      <c r="E3045" s="14">
        <f>'دیده بان بازار'!E3048</f>
        <v/>
      </c>
      <c r="F3045" s="13">
        <f>'دیده بان بازار'!F3048</f>
        <v/>
      </c>
      <c r="G3045" s="13">
        <f>'دیده بان بازار'!G3048</f>
        <v/>
      </c>
      <c r="H3045" s="13">
        <f>'دیده بان بازار'!H3048</f>
        <v/>
      </c>
      <c r="I3045" s="13">
        <f>'دیده بان بازار'!I3048</f>
        <v/>
      </c>
      <c r="J3045" s="13">
        <f>'دیده بان بازار'!J3048</f>
        <v/>
      </c>
      <c r="K3045" s="13">
        <f>'دیده بان بازار'!K3048</f>
        <v/>
      </c>
      <c r="L3045" s="13">
        <f>'دیده بان بازار'!L3048</f>
        <v/>
      </c>
      <c r="M3045" s="13">
        <f>'دیده بان بازار'!M3048</f>
        <v/>
      </c>
      <c r="N3045" s="13">
        <f>'دیده بان بازار'!N3048</f>
        <v/>
      </c>
      <c r="O3045" s="13">
        <f>'دیده بان بازار'!O3048</f>
        <v/>
      </c>
      <c r="P3045" s="13">
        <f>'دیده بان بازار'!P3048</f>
        <v/>
      </c>
      <c r="Q3045" s="13">
        <f>'دیده بان بازار'!Q3048</f>
        <v/>
      </c>
      <c r="R3045" s="13">
        <f>'دیده بان بازار'!R3048</f>
        <v/>
      </c>
      <c r="S3045" s="13">
        <f>'دیده بان بازار'!S3048</f>
        <v/>
      </c>
      <c r="T3045" s="13">
        <f>'دیده بان بازار'!T3048</f>
        <v/>
      </c>
      <c r="U3045" s="13">
        <f>'دیده بان بازار'!U3048</f>
        <v/>
      </c>
      <c r="V3045" s="13">
        <f>'دیده بان بازار'!V3048</f>
        <v/>
      </c>
      <c r="W3045" s="6">
        <f>'دیده بان بازار'!W3048</f>
        <v/>
      </c>
      <c r="X3045" s="11">
        <f>IFERROR(IF(OR(R3045&lt;=0,W3045&lt;=0,S3045&lt;=0,V3045&lt;=0),0,ROUND((S3045/R3045)/(V3045/W3045),2)),0)</f>
        <v/>
      </c>
      <c r="Y3045" s="11">
        <f>IFERROR(IF(OR(S3045&lt;=0,V3045&lt;=0),0,ROUND(S3045/V3045,2)),0)</f>
        <v/>
      </c>
      <c r="Z3045" s="11">
        <f>IFERROR(J3045-M3045,0)</f>
        <v/>
      </c>
      <c r="AA3045" s="11">
        <f>IFERROR(ROUND(MAX(0,MIN(100,((AB3045*0.2)+(AC3045*0.15)+(AD3045*0.15)+(AE3045*0.1)+(AF3045*0.1)+(AG3045*0.15)+(MIN(Y3045/3,1)*100*0.1)+(AI3045*0.05))*((AH3045/100)*0.25+0.75))),0),0)</f>
        <v/>
      </c>
      <c r="AB3045" s="11">
        <f>ROUND(MAX(0,MIN(100,((M3045+10)/20)*100)),0)</f>
        <v/>
      </c>
      <c r="AC3045" s="11">
        <f>IFERROR(IF(D3045&lt;=0,0,ROUND(COUNTIFS($D$4:$D$3359,"&lt;="&amp;D3045,$D$4:$D$3359,"&gt;0")/COUNTIF($D$4:$D$3359,"&gt;0")*100,0)),0)</f>
        <v/>
      </c>
      <c r="AD3045" s="11">
        <f>IF(E3045&lt;=0,0,ROUND(MAX(0,MIN(100,(LOG10(1+E3045/1000000000)/LOG10(101))*100)),0))</f>
        <v/>
      </c>
      <c r="AE3045" s="11">
        <f>IF(O3045=N3045,50,ROUND(MAX(0,MIN(100,((H3045-N3045)/(O3045-N3045))*100)),0))</f>
        <v/>
      </c>
      <c r="AF3045" s="11">
        <f>ROUND(MAX(0,MIN(100,50+((H3045-K3045)/K3045)*1000)),0)</f>
        <v/>
      </c>
      <c r="AG3045" s="11">
        <f>IFERROR(ROUND(MAX(0,MIN(100,50+25*LN(MAX(0.01,X3045)))),0),25)</f>
        <v/>
      </c>
      <c r="AH3045" s="11">
        <f>ROUND(IF(M3045&lt;=-30,0,IF(M3045&lt;=-20,20,IF(M3045&lt;=-10,50,100))),0)</f>
        <v/>
      </c>
      <c r="AI3045" s="11">
        <f>ROUND(MAX(0,MIN(100,50+(Z3045*10))),0)</f>
        <v/>
      </c>
      <c r="AJ3045" s="11">
        <f>IFERROR(IF(--AA3045&gt;=80,"خرید قوی",IF(--AA3045&gt;=70,"خرید مشروط",IF(--AA3045&gt;=60,"مراقبت",IF(--AA3045&gt;=45,"ضعیف","عدم ورود")))),"")</f>
        <v/>
      </c>
    </row>
    <row r="3046">
      <c r="A3046" s="15">
        <f>'دیده بان بازار'!A3049</f>
        <v/>
      </c>
      <c r="B3046" s="16">
        <f>'دیده بان بازار'!B3049</f>
        <v/>
      </c>
      <c r="C3046" s="16">
        <f>'دیده بان بازار'!C3049</f>
        <v/>
      </c>
      <c r="D3046" s="16">
        <f>'دیده بان بازار'!D3049</f>
        <v/>
      </c>
      <c r="E3046" s="17">
        <f>'دیده بان بازار'!E3049</f>
        <v/>
      </c>
      <c r="F3046" s="16">
        <f>'دیده بان بازار'!F3049</f>
        <v/>
      </c>
      <c r="G3046" s="16">
        <f>'دیده بان بازار'!G3049</f>
        <v/>
      </c>
      <c r="H3046" s="16">
        <f>'دیده بان بازار'!H3049</f>
        <v/>
      </c>
      <c r="I3046" s="16">
        <f>'دیده بان بازار'!I3049</f>
        <v/>
      </c>
      <c r="J3046" s="16">
        <f>'دیده بان بازار'!J3049</f>
        <v/>
      </c>
      <c r="K3046" s="16">
        <f>'دیده بان بازار'!K3049</f>
        <v/>
      </c>
      <c r="L3046" s="16">
        <f>'دیده بان بازار'!L3049</f>
        <v/>
      </c>
      <c r="M3046" s="16">
        <f>'دیده بان بازار'!M3049</f>
        <v/>
      </c>
      <c r="N3046" s="16">
        <f>'دیده بان بازار'!N3049</f>
        <v/>
      </c>
      <c r="O3046" s="16">
        <f>'دیده بان بازار'!O3049</f>
        <v/>
      </c>
      <c r="P3046" s="16">
        <f>'دیده بان بازار'!P3049</f>
        <v/>
      </c>
      <c r="Q3046" s="16">
        <f>'دیده بان بازار'!Q3049</f>
        <v/>
      </c>
      <c r="R3046" s="16">
        <f>'دیده بان بازار'!R3049</f>
        <v/>
      </c>
      <c r="S3046" s="16">
        <f>'دیده بان بازار'!S3049</f>
        <v/>
      </c>
      <c r="T3046" s="16">
        <f>'دیده بان بازار'!T3049</f>
        <v/>
      </c>
      <c r="U3046" s="16">
        <f>'دیده بان بازار'!U3049</f>
        <v/>
      </c>
      <c r="V3046" s="16">
        <f>'دیده بان بازار'!V3049</f>
        <v/>
      </c>
      <c r="W3046" s="7">
        <f>'دیده بان بازار'!W3049</f>
        <v/>
      </c>
      <c r="X3046" s="11">
        <f>IFERROR(IF(OR(R3046&lt;=0,W3046&lt;=0,S3046&lt;=0,V3046&lt;=0),0,ROUND((S3046/R3046)/(V3046/W3046),2)),0)</f>
        <v/>
      </c>
      <c r="Y3046" s="11">
        <f>IFERROR(IF(OR(S3046&lt;=0,V3046&lt;=0),0,ROUND(S3046/V3046,2)),0)</f>
        <v/>
      </c>
      <c r="Z3046" s="11">
        <f>IFERROR(J3046-M3046,0)</f>
        <v/>
      </c>
      <c r="AA3046" s="11">
        <f>IFERROR(ROUND(MAX(0,MIN(100,((AB3046*0.2)+(AC3046*0.15)+(AD3046*0.15)+(AE3046*0.1)+(AF3046*0.1)+(AG3046*0.15)+(MIN(Y3046/3,1)*100*0.1)+(AI3046*0.05))*((AH3046/100)*0.25+0.75))),0),0)</f>
        <v/>
      </c>
      <c r="AB3046" s="11">
        <f>ROUND(MAX(0,MIN(100,((M3046+10)/20)*100)),0)</f>
        <v/>
      </c>
      <c r="AC3046" s="11">
        <f>IFERROR(IF(D3046&lt;=0,0,ROUND(COUNTIFS($D$4:$D$3359,"&lt;="&amp;D3046,$D$4:$D$3359,"&gt;0")/COUNTIF($D$4:$D$3359,"&gt;0")*100,0)),0)</f>
        <v/>
      </c>
      <c r="AD3046" s="11">
        <f>IF(E3046&lt;=0,0,ROUND(MAX(0,MIN(100,(LOG10(1+E3046/1000000000)/LOG10(101))*100)),0))</f>
        <v/>
      </c>
      <c r="AE3046" s="11">
        <f>IF(O3046=N3046,50,ROUND(MAX(0,MIN(100,((H3046-N3046)/(O3046-N3046))*100)),0))</f>
        <v/>
      </c>
      <c r="AF3046" s="11">
        <f>ROUND(MAX(0,MIN(100,50+((H3046-K3046)/K3046)*1000)),0)</f>
        <v/>
      </c>
      <c r="AG3046" s="11">
        <f>IFERROR(ROUND(MAX(0,MIN(100,50+25*LN(MAX(0.01,X3046)))),0),25)</f>
        <v/>
      </c>
      <c r="AH3046" s="11">
        <f>ROUND(IF(M3046&lt;=-30,0,IF(M3046&lt;=-20,20,IF(M3046&lt;=-10,50,100))),0)</f>
        <v/>
      </c>
      <c r="AI3046" s="11">
        <f>ROUND(MAX(0,MIN(100,50+(Z3046*10))),0)</f>
        <v/>
      </c>
      <c r="AJ3046" s="11">
        <f>IFERROR(IF(--AA3046&gt;=80,"خرید قوی",IF(--AA3046&gt;=70,"خرید مشروط",IF(--AA3046&gt;=60,"مراقبت",IF(--AA3046&gt;=45,"ضعیف","عدم ورود")))),"")</f>
        <v/>
      </c>
    </row>
    <row r="3047">
      <c r="A3047" s="15">
        <f>'دیده بان بازار'!A3050</f>
        <v/>
      </c>
      <c r="B3047" s="16">
        <f>'دیده بان بازار'!B3050</f>
        <v/>
      </c>
      <c r="C3047" s="16">
        <f>'دیده بان بازار'!C3050</f>
        <v/>
      </c>
      <c r="D3047" s="16">
        <f>'دیده بان بازار'!D3050</f>
        <v/>
      </c>
      <c r="E3047" s="17">
        <f>'دیده بان بازار'!E3050</f>
        <v/>
      </c>
      <c r="F3047" s="16">
        <f>'دیده بان بازار'!F3050</f>
        <v/>
      </c>
      <c r="G3047" s="16">
        <f>'دیده بان بازار'!G3050</f>
        <v/>
      </c>
      <c r="H3047" s="16">
        <f>'دیده بان بازار'!H3050</f>
        <v/>
      </c>
      <c r="I3047" s="16">
        <f>'دیده بان بازار'!I3050</f>
        <v/>
      </c>
      <c r="J3047" s="16">
        <f>'دیده بان بازار'!J3050</f>
        <v/>
      </c>
      <c r="K3047" s="16">
        <f>'دیده بان بازار'!K3050</f>
        <v/>
      </c>
      <c r="L3047" s="16">
        <f>'دیده بان بازار'!L3050</f>
        <v/>
      </c>
      <c r="M3047" s="16">
        <f>'دیده بان بازار'!M3050</f>
        <v/>
      </c>
      <c r="N3047" s="16">
        <f>'دیده بان بازار'!N3050</f>
        <v/>
      </c>
      <c r="O3047" s="16">
        <f>'دیده بان بازار'!O3050</f>
        <v/>
      </c>
      <c r="P3047" s="16">
        <f>'دیده بان بازار'!P3050</f>
        <v/>
      </c>
      <c r="Q3047" s="16">
        <f>'دیده بان بازار'!Q3050</f>
        <v/>
      </c>
      <c r="R3047" s="16">
        <f>'دیده بان بازار'!R3050</f>
        <v/>
      </c>
      <c r="S3047" s="16">
        <f>'دیده بان بازار'!S3050</f>
        <v/>
      </c>
      <c r="T3047" s="16">
        <f>'دیده بان بازار'!T3050</f>
        <v/>
      </c>
      <c r="U3047" s="16">
        <f>'دیده بان بازار'!U3050</f>
        <v/>
      </c>
      <c r="V3047" s="16">
        <f>'دیده بان بازار'!V3050</f>
        <v/>
      </c>
      <c r="W3047" s="7">
        <f>'دیده بان بازار'!W3050</f>
        <v/>
      </c>
      <c r="X3047" s="11">
        <f>IFERROR(IF(OR(R3047&lt;=0,W3047&lt;=0,S3047&lt;=0,V3047&lt;=0),0,ROUND((S3047/R3047)/(V3047/W3047),2)),0)</f>
        <v/>
      </c>
      <c r="Y3047" s="11">
        <f>IFERROR(IF(OR(S3047&lt;=0,V3047&lt;=0),0,ROUND(S3047/V3047,2)),0)</f>
        <v/>
      </c>
      <c r="Z3047" s="11">
        <f>IFERROR(J3047-M3047,0)</f>
        <v/>
      </c>
      <c r="AA3047" s="11">
        <f>IFERROR(ROUND(MAX(0,MIN(100,((AB3047*0.2)+(AC3047*0.15)+(AD3047*0.15)+(AE3047*0.1)+(AF3047*0.1)+(AG3047*0.15)+(MIN(Y3047/3,1)*100*0.1)+(AI3047*0.05))*((AH3047/100)*0.25+0.75))),0),0)</f>
        <v/>
      </c>
      <c r="AB3047" s="11">
        <f>ROUND(MAX(0,MIN(100,((M3047+10)/20)*100)),0)</f>
        <v/>
      </c>
      <c r="AC3047" s="11">
        <f>IFERROR(IF(D3047&lt;=0,0,ROUND(COUNTIFS($D$4:$D$3359,"&lt;="&amp;D3047,$D$4:$D$3359,"&gt;0")/COUNTIF($D$4:$D$3359,"&gt;0")*100,0)),0)</f>
        <v/>
      </c>
      <c r="AD3047" s="11">
        <f>IF(E3047&lt;=0,0,ROUND(MAX(0,MIN(100,(LOG10(1+E3047/1000000000)/LOG10(101))*100)),0))</f>
        <v/>
      </c>
      <c r="AE3047" s="11">
        <f>IF(O3047=N3047,50,ROUND(MAX(0,MIN(100,((H3047-N3047)/(O3047-N3047))*100)),0))</f>
        <v/>
      </c>
      <c r="AF3047" s="11">
        <f>ROUND(MAX(0,MIN(100,50+((H3047-K3047)/K3047)*1000)),0)</f>
        <v/>
      </c>
      <c r="AG3047" s="11">
        <f>IFERROR(ROUND(MAX(0,MIN(100,50+25*LN(MAX(0.01,X3047)))),0),25)</f>
        <v/>
      </c>
      <c r="AH3047" s="11">
        <f>ROUND(IF(M3047&lt;=-30,0,IF(M3047&lt;=-20,20,IF(M3047&lt;=-10,50,100))),0)</f>
        <v/>
      </c>
      <c r="AI3047" s="11">
        <f>ROUND(MAX(0,MIN(100,50+(Z3047*10))),0)</f>
        <v/>
      </c>
      <c r="AJ3047" s="11">
        <f>IFERROR(IF(--AA3047&gt;=80,"خرید قوی",IF(--AA3047&gt;=70,"خرید مشروط",IF(--AA3047&gt;=60,"مراقبت",IF(--AA3047&gt;=45,"ضعیف","عدم ورود")))),"")</f>
        <v/>
      </c>
    </row>
    <row r="3048">
      <c r="A3048" s="12">
        <f>'دیده بان بازار'!A3051</f>
        <v/>
      </c>
      <c r="B3048" s="13">
        <f>'دیده بان بازار'!B3051</f>
        <v/>
      </c>
      <c r="C3048" s="13">
        <f>'دیده بان بازار'!C3051</f>
        <v/>
      </c>
      <c r="D3048" s="13">
        <f>'دیده بان بازار'!D3051</f>
        <v/>
      </c>
      <c r="E3048" s="14">
        <f>'دیده بان بازار'!E3051</f>
        <v/>
      </c>
      <c r="F3048" s="13">
        <f>'دیده بان بازار'!F3051</f>
        <v/>
      </c>
      <c r="G3048" s="13">
        <f>'دیده بان بازار'!G3051</f>
        <v/>
      </c>
      <c r="H3048" s="13">
        <f>'دیده بان بازار'!H3051</f>
        <v/>
      </c>
      <c r="I3048" s="13">
        <f>'دیده بان بازار'!I3051</f>
        <v/>
      </c>
      <c r="J3048" s="13">
        <f>'دیده بان بازار'!J3051</f>
        <v/>
      </c>
      <c r="K3048" s="13">
        <f>'دیده بان بازار'!K3051</f>
        <v/>
      </c>
      <c r="L3048" s="13">
        <f>'دیده بان بازار'!L3051</f>
        <v/>
      </c>
      <c r="M3048" s="13">
        <f>'دیده بان بازار'!M3051</f>
        <v/>
      </c>
      <c r="N3048" s="13">
        <f>'دیده بان بازار'!N3051</f>
        <v/>
      </c>
      <c r="O3048" s="13">
        <f>'دیده بان بازار'!O3051</f>
        <v/>
      </c>
      <c r="P3048" s="13">
        <f>'دیده بان بازار'!P3051</f>
        <v/>
      </c>
      <c r="Q3048" s="13">
        <f>'دیده بان بازار'!Q3051</f>
        <v/>
      </c>
      <c r="R3048" s="13">
        <f>'دیده بان بازار'!R3051</f>
        <v/>
      </c>
      <c r="S3048" s="13">
        <f>'دیده بان بازار'!S3051</f>
        <v/>
      </c>
      <c r="T3048" s="13">
        <f>'دیده بان بازار'!T3051</f>
        <v/>
      </c>
      <c r="U3048" s="13">
        <f>'دیده بان بازار'!U3051</f>
        <v/>
      </c>
      <c r="V3048" s="13">
        <f>'دیده بان بازار'!V3051</f>
        <v/>
      </c>
      <c r="W3048" s="6">
        <f>'دیده بان بازار'!W3051</f>
        <v/>
      </c>
      <c r="X3048" s="11">
        <f>IFERROR(IF(OR(R3048&lt;=0,W3048&lt;=0,S3048&lt;=0,V3048&lt;=0),0,ROUND((S3048/R3048)/(V3048/W3048),2)),0)</f>
        <v/>
      </c>
      <c r="Y3048" s="11">
        <f>IFERROR(IF(OR(S3048&lt;=0,V3048&lt;=0),0,ROUND(S3048/V3048,2)),0)</f>
        <v/>
      </c>
      <c r="Z3048" s="11">
        <f>IFERROR(J3048-M3048,0)</f>
        <v/>
      </c>
      <c r="AA3048" s="11">
        <f>IFERROR(ROUND(MAX(0,MIN(100,((AB3048*0.2)+(AC3048*0.15)+(AD3048*0.15)+(AE3048*0.1)+(AF3048*0.1)+(AG3048*0.15)+(MIN(Y3048/3,1)*100*0.1)+(AI3048*0.05))*((AH3048/100)*0.25+0.75))),0),0)</f>
        <v/>
      </c>
      <c r="AB3048" s="11">
        <f>ROUND(MAX(0,MIN(100,((M3048+10)/20)*100)),0)</f>
        <v/>
      </c>
      <c r="AC3048" s="11">
        <f>IFERROR(IF(D3048&lt;=0,0,ROUND(COUNTIFS($D$4:$D$3359,"&lt;="&amp;D3048,$D$4:$D$3359,"&gt;0")/COUNTIF($D$4:$D$3359,"&gt;0")*100,0)),0)</f>
        <v/>
      </c>
      <c r="AD3048" s="11">
        <f>IF(E3048&lt;=0,0,ROUND(MAX(0,MIN(100,(LOG10(1+E3048/1000000000)/LOG10(101))*100)),0))</f>
        <v/>
      </c>
      <c r="AE3048" s="11">
        <f>IF(O3048=N3048,50,ROUND(MAX(0,MIN(100,((H3048-N3048)/(O3048-N3048))*100)),0))</f>
        <v/>
      </c>
      <c r="AF3048" s="11">
        <f>ROUND(MAX(0,MIN(100,50+((H3048-K3048)/K3048)*1000)),0)</f>
        <v/>
      </c>
      <c r="AG3048" s="11">
        <f>IFERROR(ROUND(MAX(0,MIN(100,50+25*LN(MAX(0.01,X3048)))),0),25)</f>
        <v/>
      </c>
      <c r="AH3048" s="11">
        <f>ROUND(IF(M3048&lt;=-30,0,IF(M3048&lt;=-20,20,IF(M3048&lt;=-10,50,100))),0)</f>
        <v/>
      </c>
      <c r="AI3048" s="11">
        <f>ROUND(MAX(0,MIN(100,50+(Z3048*10))),0)</f>
        <v/>
      </c>
      <c r="AJ3048" s="11">
        <f>IFERROR(IF(--AA3048&gt;=80,"خرید قوی",IF(--AA3048&gt;=70,"خرید مشروط",IF(--AA3048&gt;=60,"مراقبت",IF(--AA3048&gt;=45,"ضعیف","عدم ورود")))),"")</f>
        <v/>
      </c>
    </row>
    <row r="3049">
      <c r="A3049" s="15">
        <f>'دیده بان بازار'!A3052</f>
        <v/>
      </c>
      <c r="B3049" s="16">
        <f>'دیده بان بازار'!B3052</f>
        <v/>
      </c>
      <c r="C3049" s="16">
        <f>'دیده بان بازار'!C3052</f>
        <v/>
      </c>
      <c r="D3049" s="16">
        <f>'دیده بان بازار'!D3052</f>
        <v/>
      </c>
      <c r="E3049" s="17">
        <f>'دیده بان بازار'!E3052</f>
        <v/>
      </c>
      <c r="F3049" s="16">
        <f>'دیده بان بازار'!F3052</f>
        <v/>
      </c>
      <c r="G3049" s="16">
        <f>'دیده بان بازار'!G3052</f>
        <v/>
      </c>
      <c r="H3049" s="16">
        <f>'دیده بان بازار'!H3052</f>
        <v/>
      </c>
      <c r="I3049" s="16">
        <f>'دیده بان بازار'!I3052</f>
        <v/>
      </c>
      <c r="J3049" s="16">
        <f>'دیده بان بازار'!J3052</f>
        <v/>
      </c>
      <c r="K3049" s="16">
        <f>'دیده بان بازار'!K3052</f>
        <v/>
      </c>
      <c r="L3049" s="16">
        <f>'دیده بان بازار'!L3052</f>
        <v/>
      </c>
      <c r="M3049" s="16">
        <f>'دیده بان بازار'!M3052</f>
        <v/>
      </c>
      <c r="N3049" s="16">
        <f>'دیده بان بازار'!N3052</f>
        <v/>
      </c>
      <c r="O3049" s="16">
        <f>'دیده بان بازار'!O3052</f>
        <v/>
      </c>
      <c r="P3049" s="16">
        <f>'دیده بان بازار'!P3052</f>
        <v/>
      </c>
      <c r="Q3049" s="16">
        <f>'دیده بان بازار'!Q3052</f>
        <v/>
      </c>
      <c r="R3049" s="16">
        <f>'دیده بان بازار'!R3052</f>
        <v/>
      </c>
      <c r="S3049" s="16">
        <f>'دیده بان بازار'!S3052</f>
        <v/>
      </c>
      <c r="T3049" s="16">
        <f>'دیده بان بازار'!T3052</f>
        <v/>
      </c>
      <c r="U3049" s="16">
        <f>'دیده بان بازار'!U3052</f>
        <v/>
      </c>
      <c r="V3049" s="16">
        <f>'دیده بان بازار'!V3052</f>
        <v/>
      </c>
      <c r="W3049" s="7">
        <f>'دیده بان بازار'!W3052</f>
        <v/>
      </c>
      <c r="X3049" s="11">
        <f>IFERROR(IF(OR(R3049&lt;=0,W3049&lt;=0,S3049&lt;=0,V3049&lt;=0),0,ROUND((S3049/R3049)/(V3049/W3049),2)),0)</f>
        <v/>
      </c>
      <c r="Y3049" s="11">
        <f>IFERROR(IF(OR(S3049&lt;=0,V3049&lt;=0),0,ROUND(S3049/V3049,2)),0)</f>
        <v/>
      </c>
      <c r="Z3049" s="11">
        <f>IFERROR(J3049-M3049,0)</f>
        <v/>
      </c>
      <c r="AA3049" s="11">
        <f>IFERROR(ROUND(MAX(0,MIN(100,((AB3049*0.2)+(AC3049*0.15)+(AD3049*0.15)+(AE3049*0.1)+(AF3049*0.1)+(AG3049*0.15)+(MIN(Y3049/3,1)*100*0.1)+(AI3049*0.05))*((AH3049/100)*0.25+0.75))),0),0)</f>
        <v/>
      </c>
      <c r="AB3049" s="11">
        <f>ROUND(MAX(0,MIN(100,((M3049+10)/20)*100)),0)</f>
        <v/>
      </c>
      <c r="AC3049" s="11">
        <f>IFERROR(IF(D3049&lt;=0,0,ROUND(COUNTIFS($D$4:$D$3359,"&lt;="&amp;D3049,$D$4:$D$3359,"&gt;0")/COUNTIF($D$4:$D$3359,"&gt;0")*100,0)),0)</f>
        <v/>
      </c>
      <c r="AD3049" s="11">
        <f>IF(E3049&lt;=0,0,ROUND(MAX(0,MIN(100,(LOG10(1+E3049/1000000000)/LOG10(101))*100)),0))</f>
        <v/>
      </c>
      <c r="AE3049" s="11">
        <f>IF(O3049=N3049,50,ROUND(MAX(0,MIN(100,((H3049-N3049)/(O3049-N3049))*100)),0))</f>
        <v/>
      </c>
      <c r="AF3049" s="11">
        <f>ROUND(MAX(0,MIN(100,50+((H3049-K3049)/K3049)*1000)),0)</f>
        <v/>
      </c>
      <c r="AG3049" s="11">
        <f>IFERROR(ROUND(MAX(0,MIN(100,50+25*LN(MAX(0.01,X3049)))),0),25)</f>
        <v/>
      </c>
      <c r="AH3049" s="11">
        <f>ROUND(IF(M3049&lt;=-30,0,IF(M3049&lt;=-20,20,IF(M3049&lt;=-10,50,100))),0)</f>
        <v/>
      </c>
      <c r="AI3049" s="11">
        <f>ROUND(MAX(0,MIN(100,50+(Z3049*10))),0)</f>
        <v/>
      </c>
      <c r="AJ3049" s="11">
        <f>IFERROR(IF(--AA3049&gt;=80,"خرید قوی",IF(--AA3049&gt;=70,"خرید مشروط",IF(--AA3049&gt;=60,"مراقبت",IF(--AA3049&gt;=45,"ضعیف","عدم ورود")))),"")</f>
        <v/>
      </c>
    </row>
    <row r="3050">
      <c r="A3050" s="12">
        <f>'دیده بان بازار'!A3053</f>
        <v/>
      </c>
      <c r="B3050" s="13">
        <f>'دیده بان بازار'!B3053</f>
        <v/>
      </c>
      <c r="C3050" s="13">
        <f>'دیده بان بازار'!C3053</f>
        <v/>
      </c>
      <c r="D3050" s="13">
        <f>'دیده بان بازار'!D3053</f>
        <v/>
      </c>
      <c r="E3050" s="14">
        <f>'دیده بان بازار'!E3053</f>
        <v/>
      </c>
      <c r="F3050" s="13">
        <f>'دیده بان بازار'!F3053</f>
        <v/>
      </c>
      <c r="G3050" s="13">
        <f>'دیده بان بازار'!G3053</f>
        <v/>
      </c>
      <c r="H3050" s="13">
        <f>'دیده بان بازار'!H3053</f>
        <v/>
      </c>
      <c r="I3050" s="13">
        <f>'دیده بان بازار'!I3053</f>
        <v/>
      </c>
      <c r="J3050" s="13">
        <f>'دیده بان بازار'!J3053</f>
        <v/>
      </c>
      <c r="K3050" s="13">
        <f>'دیده بان بازار'!K3053</f>
        <v/>
      </c>
      <c r="L3050" s="13">
        <f>'دیده بان بازار'!L3053</f>
        <v/>
      </c>
      <c r="M3050" s="13">
        <f>'دیده بان بازار'!M3053</f>
        <v/>
      </c>
      <c r="N3050" s="13">
        <f>'دیده بان بازار'!N3053</f>
        <v/>
      </c>
      <c r="O3050" s="13">
        <f>'دیده بان بازار'!O3053</f>
        <v/>
      </c>
      <c r="P3050" s="13">
        <f>'دیده بان بازار'!P3053</f>
        <v/>
      </c>
      <c r="Q3050" s="13">
        <f>'دیده بان بازار'!Q3053</f>
        <v/>
      </c>
      <c r="R3050" s="13">
        <f>'دیده بان بازار'!R3053</f>
        <v/>
      </c>
      <c r="S3050" s="13">
        <f>'دیده بان بازار'!S3053</f>
        <v/>
      </c>
      <c r="T3050" s="13">
        <f>'دیده بان بازار'!T3053</f>
        <v/>
      </c>
      <c r="U3050" s="13">
        <f>'دیده بان بازار'!U3053</f>
        <v/>
      </c>
      <c r="V3050" s="13">
        <f>'دیده بان بازار'!V3053</f>
        <v/>
      </c>
      <c r="W3050" s="6">
        <f>'دیده بان بازار'!W3053</f>
        <v/>
      </c>
      <c r="X3050" s="11">
        <f>IFERROR(IF(OR(R3050&lt;=0,W3050&lt;=0,S3050&lt;=0,V3050&lt;=0),0,ROUND((S3050/R3050)/(V3050/W3050),2)),0)</f>
        <v/>
      </c>
      <c r="Y3050" s="11">
        <f>IFERROR(IF(OR(S3050&lt;=0,V3050&lt;=0),0,ROUND(S3050/V3050,2)),0)</f>
        <v/>
      </c>
      <c r="Z3050" s="11">
        <f>IFERROR(J3050-M3050,0)</f>
        <v/>
      </c>
      <c r="AA3050" s="11">
        <f>IFERROR(ROUND(MAX(0,MIN(100,((AB3050*0.2)+(AC3050*0.15)+(AD3050*0.15)+(AE3050*0.1)+(AF3050*0.1)+(AG3050*0.15)+(MIN(Y3050/3,1)*100*0.1)+(AI3050*0.05))*((AH3050/100)*0.25+0.75))),0),0)</f>
        <v/>
      </c>
      <c r="AB3050" s="11">
        <f>ROUND(MAX(0,MIN(100,((M3050+10)/20)*100)),0)</f>
        <v/>
      </c>
      <c r="AC3050" s="11">
        <f>IFERROR(IF(D3050&lt;=0,0,ROUND(COUNTIFS($D$4:$D$3359,"&lt;="&amp;D3050,$D$4:$D$3359,"&gt;0")/COUNTIF($D$4:$D$3359,"&gt;0")*100,0)),0)</f>
        <v/>
      </c>
      <c r="AD3050" s="11">
        <f>IF(E3050&lt;=0,0,ROUND(MAX(0,MIN(100,(LOG10(1+E3050/1000000000)/LOG10(101))*100)),0))</f>
        <v/>
      </c>
      <c r="AE3050" s="11">
        <f>IF(O3050=N3050,50,ROUND(MAX(0,MIN(100,((H3050-N3050)/(O3050-N3050))*100)),0))</f>
        <v/>
      </c>
      <c r="AF3050" s="11">
        <f>ROUND(MAX(0,MIN(100,50+((H3050-K3050)/K3050)*1000)),0)</f>
        <v/>
      </c>
      <c r="AG3050" s="11">
        <f>IFERROR(ROUND(MAX(0,MIN(100,50+25*LN(MAX(0.01,X3050)))),0),25)</f>
        <v/>
      </c>
      <c r="AH3050" s="11">
        <f>ROUND(IF(M3050&lt;=-30,0,IF(M3050&lt;=-20,20,IF(M3050&lt;=-10,50,100))),0)</f>
        <v/>
      </c>
      <c r="AI3050" s="11">
        <f>ROUND(MAX(0,MIN(100,50+(Z3050*10))),0)</f>
        <v/>
      </c>
      <c r="AJ3050" s="11">
        <f>IFERROR(IF(--AA3050&gt;=80,"خرید قوی",IF(--AA3050&gt;=70,"خرید مشروط",IF(--AA3050&gt;=60,"مراقبت",IF(--AA3050&gt;=45,"ضعیف","عدم ورود")))),"")</f>
        <v/>
      </c>
    </row>
    <row r="3051">
      <c r="A3051" s="15">
        <f>'دیده بان بازار'!A3054</f>
        <v/>
      </c>
      <c r="B3051" s="16">
        <f>'دیده بان بازار'!B3054</f>
        <v/>
      </c>
      <c r="C3051" s="16">
        <f>'دیده بان بازار'!C3054</f>
        <v/>
      </c>
      <c r="D3051" s="16">
        <f>'دیده بان بازار'!D3054</f>
        <v/>
      </c>
      <c r="E3051" s="17">
        <f>'دیده بان بازار'!E3054</f>
        <v/>
      </c>
      <c r="F3051" s="16">
        <f>'دیده بان بازار'!F3054</f>
        <v/>
      </c>
      <c r="G3051" s="16">
        <f>'دیده بان بازار'!G3054</f>
        <v/>
      </c>
      <c r="H3051" s="16">
        <f>'دیده بان بازار'!H3054</f>
        <v/>
      </c>
      <c r="I3051" s="16">
        <f>'دیده بان بازار'!I3054</f>
        <v/>
      </c>
      <c r="J3051" s="16">
        <f>'دیده بان بازار'!J3054</f>
        <v/>
      </c>
      <c r="K3051" s="16">
        <f>'دیده بان بازار'!K3054</f>
        <v/>
      </c>
      <c r="L3051" s="16">
        <f>'دیده بان بازار'!L3054</f>
        <v/>
      </c>
      <c r="M3051" s="16">
        <f>'دیده بان بازار'!M3054</f>
        <v/>
      </c>
      <c r="N3051" s="16">
        <f>'دیده بان بازار'!N3054</f>
        <v/>
      </c>
      <c r="O3051" s="16">
        <f>'دیده بان بازار'!O3054</f>
        <v/>
      </c>
      <c r="P3051" s="16">
        <f>'دیده بان بازار'!P3054</f>
        <v/>
      </c>
      <c r="Q3051" s="16">
        <f>'دیده بان بازار'!Q3054</f>
        <v/>
      </c>
      <c r="R3051" s="16">
        <f>'دیده بان بازار'!R3054</f>
        <v/>
      </c>
      <c r="S3051" s="16">
        <f>'دیده بان بازار'!S3054</f>
        <v/>
      </c>
      <c r="T3051" s="16">
        <f>'دیده بان بازار'!T3054</f>
        <v/>
      </c>
      <c r="U3051" s="16">
        <f>'دیده بان بازار'!U3054</f>
        <v/>
      </c>
      <c r="V3051" s="16">
        <f>'دیده بان بازار'!V3054</f>
        <v/>
      </c>
      <c r="W3051" s="7">
        <f>'دیده بان بازار'!W3054</f>
        <v/>
      </c>
      <c r="X3051" s="11">
        <f>IFERROR(IF(OR(R3051&lt;=0,W3051&lt;=0,S3051&lt;=0,V3051&lt;=0),0,ROUND((S3051/R3051)/(V3051/W3051),2)),0)</f>
        <v/>
      </c>
      <c r="Y3051" s="11">
        <f>IFERROR(IF(OR(S3051&lt;=0,V3051&lt;=0),0,ROUND(S3051/V3051,2)),0)</f>
        <v/>
      </c>
      <c r="Z3051" s="11">
        <f>IFERROR(J3051-M3051,0)</f>
        <v/>
      </c>
      <c r="AA3051" s="11">
        <f>IFERROR(ROUND(MAX(0,MIN(100,((AB3051*0.2)+(AC3051*0.15)+(AD3051*0.15)+(AE3051*0.1)+(AF3051*0.1)+(AG3051*0.15)+(MIN(Y3051/3,1)*100*0.1)+(AI3051*0.05))*((AH3051/100)*0.25+0.75))),0),0)</f>
        <v/>
      </c>
      <c r="AB3051" s="11">
        <f>ROUND(MAX(0,MIN(100,((M3051+10)/20)*100)),0)</f>
        <v/>
      </c>
      <c r="AC3051" s="11">
        <f>IFERROR(IF(D3051&lt;=0,0,ROUND(COUNTIFS($D$4:$D$3359,"&lt;="&amp;D3051,$D$4:$D$3359,"&gt;0")/COUNTIF($D$4:$D$3359,"&gt;0")*100,0)),0)</f>
        <v/>
      </c>
      <c r="AD3051" s="11">
        <f>IF(E3051&lt;=0,0,ROUND(MAX(0,MIN(100,(LOG10(1+E3051/1000000000)/LOG10(101))*100)),0))</f>
        <v/>
      </c>
      <c r="AE3051" s="11">
        <f>IF(O3051=N3051,50,ROUND(MAX(0,MIN(100,((H3051-N3051)/(O3051-N3051))*100)),0))</f>
        <v/>
      </c>
      <c r="AF3051" s="11">
        <f>ROUND(MAX(0,MIN(100,50+((H3051-K3051)/K3051)*1000)),0)</f>
        <v/>
      </c>
      <c r="AG3051" s="11">
        <f>IFERROR(ROUND(MAX(0,MIN(100,50+25*LN(MAX(0.01,X3051)))),0),25)</f>
        <v/>
      </c>
      <c r="AH3051" s="11">
        <f>ROUND(IF(M3051&lt;=-30,0,IF(M3051&lt;=-20,20,IF(M3051&lt;=-10,50,100))),0)</f>
        <v/>
      </c>
      <c r="AI3051" s="11">
        <f>ROUND(MAX(0,MIN(100,50+(Z3051*10))),0)</f>
        <v/>
      </c>
      <c r="AJ3051" s="11">
        <f>IFERROR(IF(--AA3051&gt;=80,"خرید قوی",IF(--AA3051&gt;=70,"خرید مشروط",IF(--AA3051&gt;=60,"مراقبت",IF(--AA3051&gt;=45,"ضعیف","عدم ورود")))),"")</f>
        <v/>
      </c>
    </row>
    <row r="3052">
      <c r="A3052" s="12">
        <f>'دیده بان بازار'!A3055</f>
        <v/>
      </c>
      <c r="B3052" s="13">
        <f>'دیده بان بازار'!B3055</f>
        <v/>
      </c>
      <c r="C3052" s="13">
        <f>'دیده بان بازار'!C3055</f>
        <v/>
      </c>
      <c r="D3052" s="13">
        <f>'دیده بان بازار'!D3055</f>
        <v/>
      </c>
      <c r="E3052" s="14">
        <f>'دیده بان بازار'!E3055</f>
        <v/>
      </c>
      <c r="F3052" s="13">
        <f>'دیده بان بازار'!F3055</f>
        <v/>
      </c>
      <c r="G3052" s="13">
        <f>'دیده بان بازار'!G3055</f>
        <v/>
      </c>
      <c r="H3052" s="13">
        <f>'دیده بان بازار'!H3055</f>
        <v/>
      </c>
      <c r="I3052" s="13">
        <f>'دیده بان بازار'!I3055</f>
        <v/>
      </c>
      <c r="J3052" s="13">
        <f>'دیده بان بازار'!J3055</f>
        <v/>
      </c>
      <c r="K3052" s="13">
        <f>'دیده بان بازار'!K3055</f>
        <v/>
      </c>
      <c r="L3052" s="13">
        <f>'دیده بان بازار'!L3055</f>
        <v/>
      </c>
      <c r="M3052" s="13">
        <f>'دیده بان بازار'!M3055</f>
        <v/>
      </c>
      <c r="N3052" s="13">
        <f>'دیده بان بازار'!N3055</f>
        <v/>
      </c>
      <c r="O3052" s="13">
        <f>'دیده بان بازار'!O3055</f>
        <v/>
      </c>
      <c r="P3052" s="13">
        <f>'دیده بان بازار'!P3055</f>
        <v/>
      </c>
      <c r="Q3052" s="13">
        <f>'دیده بان بازار'!Q3055</f>
        <v/>
      </c>
      <c r="R3052" s="13">
        <f>'دیده بان بازار'!R3055</f>
        <v/>
      </c>
      <c r="S3052" s="13">
        <f>'دیده بان بازار'!S3055</f>
        <v/>
      </c>
      <c r="T3052" s="13">
        <f>'دیده بان بازار'!T3055</f>
        <v/>
      </c>
      <c r="U3052" s="13">
        <f>'دیده بان بازار'!U3055</f>
        <v/>
      </c>
      <c r="V3052" s="13">
        <f>'دیده بان بازار'!V3055</f>
        <v/>
      </c>
      <c r="W3052" s="6">
        <f>'دیده بان بازار'!W3055</f>
        <v/>
      </c>
      <c r="X3052" s="11">
        <f>IFERROR(IF(OR(R3052&lt;=0,W3052&lt;=0,S3052&lt;=0,V3052&lt;=0),0,ROUND((S3052/R3052)/(V3052/W3052),2)),0)</f>
        <v/>
      </c>
      <c r="Y3052" s="11">
        <f>IFERROR(IF(OR(S3052&lt;=0,V3052&lt;=0),0,ROUND(S3052/V3052,2)),0)</f>
        <v/>
      </c>
      <c r="Z3052" s="11">
        <f>IFERROR(J3052-M3052,0)</f>
        <v/>
      </c>
      <c r="AA3052" s="11">
        <f>IFERROR(ROUND(MAX(0,MIN(100,((AB3052*0.2)+(AC3052*0.15)+(AD3052*0.15)+(AE3052*0.1)+(AF3052*0.1)+(AG3052*0.15)+(MIN(Y3052/3,1)*100*0.1)+(AI3052*0.05))*((AH3052/100)*0.25+0.75))),0),0)</f>
        <v/>
      </c>
      <c r="AB3052" s="11">
        <f>ROUND(MAX(0,MIN(100,((M3052+10)/20)*100)),0)</f>
        <v/>
      </c>
      <c r="AC3052" s="11">
        <f>IFERROR(IF(D3052&lt;=0,0,ROUND(COUNTIFS($D$4:$D$3359,"&lt;="&amp;D3052,$D$4:$D$3359,"&gt;0")/COUNTIF($D$4:$D$3359,"&gt;0")*100,0)),0)</f>
        <v/>
      </c>
      <c r="AD3052" s="11">
        <f>IF(E3052&lt;=0,0,ROUND(MAX(0,MIN(100,(LOG10(1+E3052/1000000000)/LOG10(101))*100)),0))</f>
        <v/>
      </c>
      <c r="AE3052" s="11">
        <f>IF(O3052=N3052,50,ROUND(MAX(0,MIN(100,((H3052-N3052)/(O3052-N3052))*100)),0))</f>
        <v/>
      </c>
      <c r="AF3052" s="11">
        <f>ROUND(MAX(0,MIN(100,50+((H3052-K3052)/K3052)*1000)),0)</f>
        <v/>
      </c>
      <c r="AG3052" s="11">
        <f>IFERROR(ROUND(MAX(0,MIN(100,50+25*LN(MAX(0.01,X3052)))),0),25)</f>
        <v/>
      </c>
      <c r="AH3052" s="11">
        <f>ROUND(IF(M3052&lt;=-30,0,IF(M3052&lt;=-20,20,IF(M3052&lt;=-10,50,100))),0)</f>
        <v/>
      </c>
      <c r="AI3052" s="11">
        <f>ROUND(MAX(0,MIN(100,50+(Z3052*10))),0)</f>
        <v/>
      </c>
      <c r="AJ3052" s="11">
        <f>IFERROR(IF(--AA3052&gt;=80,"خرید قوی",IF(--AA3052&gt;=70,"خرید مشروط",IF(--AA3052&gt;=60,"مراقبت",IF(--AA3052&gt;=45,"ضعیف","عدم ورود")))),"")</f>
        <v/>
      </c>
    </row>
    <row r="3053">
      <c r="A3053" s="15">
        <f>'دیده بان بازار'!A3056</f>
        <v/>
      </c>
      <c r="B3053" s="16">
        <f>'دیده بان بازار'!B3056</f>
        <v/>
      </c>
      <c r="C3053" s="16">
        <f>'دیده بان بازار'!C3056</f>
        <v/>
      </c>
      <c r="D3053" s="16">
        <f>'دیده بان بازار'!D3056</f>
        <v/>
      </c>
      <c r="E3053" s="17">
        <f>'دیده بان بازار'!E3056</f>
        <v/>
      </c>
      <c r="F3053" s="16">
        <f>'دیده بان بازار'!F3056</f>
        <v/>
      </c>
      <c r="G3053" s="16">
        <f>'دیده بان بازار'!G3056</f>
        <v/>
      </c>
      <c r="H3053" s="16">
        <f>'دیده بان بازار'!H3056</f>
        <v/>
      </c>
      <c r="I3053" s="16">
        <f>'دیده بان بازار'!I3056</f>
        <v/>
      </c>
      <c r="J3053" s="16">
        <f>'دیده بان بازار'!J3056</f>
        <v/>
      </c>
      <c r="K3053" s="16">
        <f>'دیده بان بازار'!K3056</f>
        <v/>
      </c>
      <c r="L3053" s="16">
        <f>'دیده بان بازار'!L3056</f>
        <v/>
      </c>
      <c r="M3053" s="16">
        <f>'دیده بان بازار'!M3056</f>
        <v/>
      </c>
      <c r="N3053" s="16">
        <f>'دیده بان بازار'!N3056</f>
        <v/>
      </c>
      <c r="O3053" s="16">
        <f>'دیده بان بازار'!O3056</f>
        <v/>
      </c>
      <c r="P3053" s="16">
        <f>'دیده بان بازار'!P3056</f>
        <v/>
      </c>
      <c r="Q3053" s="16">
        <f>'دیده بان بازار'!Q3056</f>
        <v/>
      </c>
      <c r="R3053" s="16">
        <f>'دیده بان بازار'!R3056</f>
        <v/>
      </c>
      <c r="S3053" s="16">
        <f>'دیده بان بازار'!S3056</f>
        <v/>
      </c>
      <c r="T3053" s="16">
        <f>'دیده بان بازار'!T3056</f>
        <v/>
      </c>
      <c r="U3053" s="16">
        <f>'دیده بان بازار'!U3056</f>
        <v/>
      </c>
      <c r="V3053" s="16">
        <f>'دیده بان بازار'!V3056</f>
        <v/>
      </c>
      <c r="W3053" s="7">
        <f>'دیده بان بازار'!W3056</f>
        <v/>
      </c>
      <c r="X3053" s="11">
        <f>IFERROR(IF(OR(R3053&lt;=0,W3053&lt;=0,S3053&lt;=0,V3053&lt;=0),0,ROUND((S3053/R3053)/(V3053/W3053),2)),0)</f>
        <v/>
      </c>
      <c r="Y3053" s="11">
        <f>IFERROR(IF(OR(S3053&lt;=0,V3053&lt;=0),0,ROUND(S3053/V3053,2)),0)</f>
        <v/>
      </c>
      <c r="Z3053" s="11">
        <f>IFERROR(J3053-M3053,0)</f>
        <v/>
      </c>
      <c r="AA3053" s="11">
        <f>IFERROR(ROUND(MAX(0,MIN(100,((AB3053*0.2)+(AC3053*0.15)+(AD3053*0.15)+(AE3053*0.1)+(AF3053*0.1)+(AG3053*0.15)+(MIN(Y3053/3,1)*100*0.1)+(AI3053*0.05))*((AH3053/100)*0.25+0.75))),0),0)</f>
        <v/>
      </c>
      <c r="AB3053" s="11">
        <f>ROUND(MAX(0,MIN(100,((M3053+10)/20)*100)),0)</f>
        <v/>
      </c>
      <c r="AC3053" s="11">
        <f>IFERROR(IF(D3053&lt;=0,0,ROUND(COUNTIFS($D$4:$D$3359,"&lt;="&amp;D3053,$D$4:$D$3359,"&gt;0")/COUNTIF($D$4:$D$3359,"&gt;0")*100,0)),0)</f>
        <v/>
      </c>
      <c r="AD3053" s="11">
        <f>IF(E3053&lt;=0,0,ROUND(MAX(0,MIN(100,(LOG10(1+E3053/1000000000)/LOG10(101))*100)),0))</f>
        <v/>
      </c>
      <c r="AE3053" s="11">
        <f>IF(O3053=N3053,50,ROUND(MAX(0,MIN(100,((H3053-N3053)/(O3053-N3053))*100)),0))</f>
        <v/>
      </c>
      <c r="AF3053" s="11">
        <f>ROUND(MAX(0,MIN(100,50+((H3053-K3053)/K3053)*1000)),0)</f>
        <v/>
      </c>
      <c r="AG3053" s="11">
        <f>IFERROR(ROUND(MAX(0,MIN(100,50+25*LN(MAX(0.01,X3053)))),0),25)</f>
        <v/>
      </c>
      <c r="AH3053" s="11">
        <f>ROUND(IF(M3053&lt;=-30,0,IF(M3053&lt;=-20,20,IF(M3053&lt;=-10,50,100))),0)</f>
        <v/>
      </c>
      <c r="AI3053" s="11">
        <f>ROUND(MAX(0,MIN(100,50+(Z3053*10))),0)</f>
        <v/>
      </c>
      <c r="AJ3053" s="11">
        <f>IFERROR(IF(--AA3053&gt;=80,"خرید قوی",IF(--AA3053&gt;=70,"خرید مشروط",IF(--AA3053&gt;=60,"مراقبت",IF(--AA3053&gt;=45,"ضعیف","عدم ورود")))),"")</f>
        <v/>
      </c>
    </row>
    <row r="3054">
      <c r="A3054" s="12">
        <f>'دیده بان بازار'!A3057</f>
        <v/>
      </c>
      <c r="B3054" s="13">
        <f>'دیده بان بازار'!B3057</f>
        <v/>
      </c>
      <c r="C3054" s="13">
        <f>'دیده بان بازار'!C3057</f>
        <v/>
      </c>
      <c r="D3054" s="13">
        <f>'دیده بان بازار'!D3057</f>
        <v/>
      </c>
      <c r="E3054" s="14">
        <f>'دیده بان بازار'!E3057</f>
        <v/>
      </c>
      <c r="F3054" s="13">
        <f>'دیده بان بازار'!F3057</f>
        <v/>
      </c>
      <c r="G3054" s="13">
        <f>'دیده بان بازار'!G3057</f>
        <v/>
      </c>
      <c r="H3054" s="13">
        <f>'دیده بان بازار'!H3057</f>
        <v/>
      </c>
      <c r="I3054" s="13">
        <f>'دیده بان بازار'!I3057</f>
        <v/>
      </c>
      <c r="J3054" s="13">
        <f>'دیده بان بازار'!J3057</f>
        <v/>
      </c>
      <c r="K3054" s="13">
        <f>'دیده بان بازار'!K3057</f>
        <v/>
      </c>
      <c r="L3054" s="13">
        <f>'دیده بان بازار'!L3057</f>
        <v/>
      </c>
      <c r="M3054" s="13">
        <f>'دیده بان بازار'!M3057</f>
        <v/>
      </c>
      <c r="N3054" s="13">
        <f>'دیده بان بازار'!N3057</f>
        <v/>
      </c>
      <c r="O3054" s="13">
        <f>'دیده بان بازار'!O3057</f>
        <v/>
      </c>
      <c r="P3054" s="13">
        <f>'دیده بان بازار'!P3057</f>
        <v/>
      </c>
      <c r="Q3054" s="13">
        <f>'دیده بان بازار'!Q3057</f>
        <v/>
      </c>
      <c r="R3054" s="13">
        <f>'دیده بان بازار'!R3057</f>
        <v/>
      </c>
      <c r="S3054" s="13">
        <f>'دیده بان بازار'!S3057</f>
        <v/>
      </c>
      <c r="T3054" s="13">
        <f>'دیده بان بازار'!T3057</f>
        <v/>
      </c>
      <c r="U3054" s="13">
        <f>'دیده بان بازار'!U3057</f>
        <v/>
      </c>
      <c r="V3054" s="13">
        <f>'دیده بان بازار'!V3057</f>
        <v/>
      </c>
      <c r="W3054" s="6">
        <f>'دیده بان بازار'!W3057</f>
        <v/>
      </c>
      <c r="X3054" s="11">
        <f>IFERROR(IF(OR(R3054&lt;=0,W3054&lt;=0,S3054&lt;=0,V3054&lt;=0),0,ROUND((S3054/R3054)/(V3054/W3054),2)),0)</f>
        <v/>
      </c>
      <c r="Y3054" s="11">
        <f>IFERROR(IF(OR(S3054&lt;=0,V3054&lt;=0),0,ROUND(S3054/V3054,2)),0)</f>
        <v/>
      </c>
      <c r="Z3054" s="11">
        <f>IFERROR(J3054-M3054,0)</f>
        <v/>
      </c>
      <c r="AA3054" s="11">
        <f>IFERROR(ROUND(MAX(0,MIN(100,((AB3054*0.2)+(AC3054*0.15)+(AD3054*0.15)+(AE3054*0.1)+(AF3054*0.1)+(AG3054*0.15)+(MIN(Y3054/3,1)*100*0.1)+(AI3054*0.05))*((AH3054/100)*0.25+0.75))),0),0)</f>
        <v/>
      </c>
      <c r="AB3054" s="11">
        <f>ROUND(MAX(0,MIN(100,((M3054+10)/20)*100)),0)</f>
        <v/>
      </c>
      <c r="AC3054" s="11">
        <f>IFERROR(IF(D3054&lt;=0,0,ROUND(COUNTIFS($D$4:$D$3359,"&lt;="&amp;D3054,$D$4:$D$3359,"&gt;0")/COUNTIF($D$4:$D$3359,"&gt;0")*100,0)),0)</f>
        <v/>
      </c>
      <c r="AD3054" s="11">
        <f>IF(E3054&lt;=0,0,ROUND(MAX(0,MIN(100,(LOG10(1+E3054/1000000000)/LOG10(101))*100)),0))</f>
        <v/>
      </c>
      <c r="AE3054" s="11">
        <f>IF(O3054=N3054,50,ROUND(MAX(0,MIN(100,((H3054-N3054)/(O3054-N3054))*100)),0))</f>
        <v/>
      </c>
      <c r="AF3054" s="11">
        <f>ROUND(MAX(0,MIN(100,50+((H3054-K3054)/K3054)*1000)),0)</f>
        <v/>
      </c>
      <c r="AG3054" s="11">
        <f>IFERROR(ROUND(MAX(0,MIN(100,50+25*LN(MAX(0.01,X3054)))),0),25)</f>
        <v/>
      </c>
      <c r="AH3054" s="11">
        <f>ROUND(IF(M3054&lt;=-30,0,IF(M3054&lt;=-20,20,IF(M3054&lt;=-10,50,100))),0)</f>
        <v/>
      </c>
      <c r="AI3054" s="11">
        <f>ROUND(MAX(0,MIN(100,50+(Z3054*10))),0)</f>
        <v/>
      </c>
      <c r="AJ3054" s="11">
        <f>IFERROR(IF(--AA3054&gt;=80,"خرید قوی",IF(--AA3054&gt;=70,"خرید مشروط",IF(--AA3054&gt;=60,"مراقبت",IF(--AA3054&gt;=45,"ضعیف","عدم ورود")))),"")</f>
        <v/>
      </c>
    </row>
    <row r="3055">
      <c r="A3055" s="15">
        <f>'دیده بان بازار'!A3058</f>
        <v/>
      </c>
      <c r="B3055" s="16">
        <f>'دیده بان بازار'!B3058</f>
        <v/>
      </c>
      <c r="C3055" s="16">
        <f>'دیده بان بازار'!C3058</f>
        <v/>
      </c>
      <c r="D3055" s="16">
        <f>'دیده بان بازار'!D3058</f>
        <v/>
      </c>
      <c r="E3055" s="17">
        <f>'دیده بان بازار'!E3058</f>
        <v/>
      </c>
      <c r="F3055" s="16">
        <f>'دیده بان بازار'!F3058</f>
        <v/>
      </c>
      <c r="G3055" s="16">
        <f>'دیده بان بازار'!G3058</f>
        <v/>
      </c>
      <c r="H3055" s="16">
        <f>'دیده بان بازار'!H3058</f>
        <v/>
      </c>
      <c r="I3055" s="16">
        <f>'دیده بان بازار'!I3058</f>
        <v/>
      </c>
      <c r="J3055" s="16">
        <f>'دیده بان بازار'!J3058</f>
        <v/>
      </c>
      <c r="K3055" s="16">
        <f>'دیده بان بازار'!K3058</f>
        <v/>
      </c>
      <c r="L3055" s="16">
        <f>'دیده بان بازار'!L3058</f>
        <v/>
      </c>
      <c r="M3055" s="16">
        <f>'دیده بان بازار'!M3058</f>
        <v/>
      </c>
      <c r="N3055" s="16">
        <f>'دیده بان بازار'!N3058</f>
        <v/>
      </c>
      <c r="O3055" s="16">
        <f>'دیده بان بازار'!O3058</f>
        <v/>
      </c>
      <c r="P3055" s="16">
        <f>'دیده بان بازار'!P3058</f>
        <v/>
      </c>
      <c r="Q3055" s="16">
        <f>'دیده بان بازار'!Q3058</f>
        <v/>
      </c>
      <c r="R3055" s="16">
        <f>'دیده بان بازار'!R3058</f>
        <v/>
      </c>
      <c r="S3055" s="16">
        <f>'دیده بان بازار'!S3058</f>
        <v/>
      </c>
      <c r="T3055" s="16">
        <f>'دیده بان بازار'!T3058</f>
        <v/>
      </c>
      <c r="U3055" s="16">
        <f>'دیده بان بازار'!U3058</f>
        <v/>
      </c>
      <c r="V3055" s="16">
        <f>'دیده بان بازار'!V3058</f>
        <v/>
      </c>
      <c r="W3055" s="7">
        <f>'دیده بان بازار'!W3058</f>
        <v/>
      </c>
      <c r="X3055" s="11">
        <f>IFERROR(IF(OR(R3055&lt;=0,W3055&lt;=0,S3055&lt;=0,V3055&lt;=0),0,ROUND((S3055/R3055)/(V3055/W3055),2)),0)</f>
        <v/>
      </c>
      <c r="Y3055" s="11">
        <f>IFERROR(IF(OR(S3055&lt;=0,V3055&lt;=0),0,ROUND(S3055/V3055,2)),0)</f>
        <v/>
      </c>
      <c r="Z3055" s="11">
        <f>IFERROR(J3055-M3055,0)</f>
        <v/>
      </c>
      <c r="AA3055" s="11">
        <f>IFERROR(ROUND(MAX(0,MIN(100,((AB3055*0.2)+(AC3055*0.15)+(AD3055*0.15)+(AE3055*0.1)+(AF3055*0.1)+(AG3055*0.15)+(MIN(Y3055/3,1)*100*0.1)+(AI3055*0.05))*((AH3055/100)*0.25+0.75))),0),0)</f>
        <v/>
      </c>
      <c r="AB3055" s="11">
        <f>ROUND(MAX(0,MIN(100,((M3055+10)/20)*100)),0)</f>
        <v/>
      </c>
      <c r="AC3055" s="11">
        <f>IFERROR(IF(D3055&lt;=0,0,ROUND(COUNTIFS($D$4:$D$3359,"&lt;="&amp;D3055,$D$4:$D$3359,"&gt;0")/COUNTIF($D$4:$D$3359,"&gt;0")*100,0)),0)</f>
        <v/>
      </c>
      <c r="AD3055" s="11">
        <f>IF(E3055&lt;=0,0,ROUND(MAX(0,MIN(100,(LOG10(1+E3055/1000000000)/LOG10(101))*100)),0))</f>
        <v/>
      </c>
      <c r="AE3055" s="11">
        <f>IF(O3055=N3055,50,ROUND(MAX(0,MIN(100,((H3055-N3055)/(O3055-N3055))*100)),0))</f>
        <v/>
      </c>
      <c r="AF3055" s="11">
        <f>ROUND(MAX(0,MIN(100,50+((H3055-K3055)/K3055)*1000)),0)</f>
        <v/>
      </c>
      <c r="AG3055" s="11">
        <f>IFERROR(ROUND(MAX(0,MIN(100,50+25*LN(MAX(0.01,X3055)))),0),25)</f>
        <v/>
      </c>
      <c r="AH3055" s="11">
        <f>ROUND(IF(M3055&lt;=-30,0,IF(M3055&lt;=-20,20,IF(M3055&lt;=-10,50,100))),0)</f>
        <v/>
      </c>
      <c r="AI3055" s="11">
        <f>ROUND(MAX(0,MIN(100,50+(Z3055*10))),0)</f>
        <v/>
      </c>
      <c r="AJ3055" s="11">
        <f>IFERROR(IF(--AA3055&gt;=80,"خرید قوی",IF(--AA3055&gt;=70,"خرید مشروط",IF(--AA3055&gt;=60,"مراقبت",IF(--AA3055&gt;=45,"ضعیف","عدم ورود")))),"")</f>
        <v/>
      </c>
    </row>
    <row r="3056">
      <c r="A3056" s="12">
        <f>'دیده بان بازار'!A3059</f>
        <v/>
      </c>
      <c r="B3056" s="13">
        <f>'دیده بان بازار'!B3059</f>
        <v/>
      </c>
      <c r="C3056" s="13">
        <f>'دیده بان بازار'!C3059</f>
        <v/>
      </c>
      <c r="D3056" s="13">
        <f>'دیده بان بازار'!D3059</f>
        <v/>
      </c>
      <c r="E3056" s="14">
        <f>'دیده بان بازار'!E3059</f>
        <v/>
      </c>
      <c r="F3056" s="13">
        <f>'دیده بان بازار'!F3059</f>
        <v/>
      </c>
      <c r="G3056" s="13">
        <f>'دیده بان بازار'!G3059</f>
        <v/>
      </c>
      <c r="H3056" s="13">
        <f>'دیده بان بازار'!H3059</f>
        <v/>
      </c>
      <c r="I3056" s="13">
        <f>'دیده بان بازار'!I3059</f>
        <v/>
      </c>
      <c r="J3056" s="13">
        <f>'دیده بان بازار'!J3059</f>
        <v/>
      </c>
      <c r="K3056" s="13">
        <f>'دیده بان بازار'!K3059</f>
        <v/>
      </c>
      <c r="L3056" s="13">
        <f>'دیده بان بازار'!L3059</f>
        <v/>
      </c>
      <c r="M3056" s="13">
        <f>'دیده بان بازار'!M3059</f>
        <v/>
      </c>
      <c r="N3056" s="13">
        <f>'دیده بان بازار'!N3059</f>
        <v/>
      </c>
      <c r="O3056" s="13">
        <f>'دیده بان بازار'!O3059</f>
        <v/>
      </c>
      <c r="P3056" s="13">
        <f>'دیده بان بازار'!P3059</f>
        <v/>
      </c>
      <c r="Q3056" s="13">
        <f>'دیده بان بازار'!Q3059</f>
        <v/>
      </c>
      <c r="R3056" s="13">
        <f>'دیده بان بازار'!R3059</f>
        <v/>
      </c>
      <c r="S3056" s="13">
        <f>'دیده بان بازار'!S3059</f>
        <v/>
      </c>
      <c r="T3056" s="13">
        <f>'دیده بان بازار'!T3059</f>
        <v/>
      </c>
      <c r="U3056" s="13">
        <f>'دیده بان بازار'!U3059</f>
        <v/>
      </c>
      <c r="V3056" s="13">
        <f>'دیده بان بازار'!V3059</f>
        <v/>
      </c>
      <c r="W3056" s="6">
        <f>'دیده بان بازار'!W3059</f>
        <v/>
      </c>
      <c r="X3056" s="11">
        <f>IFERROR(IF(OR(R3056&lt;=0,W3056&lt;=0,S3056&lt;=0,V3056&lt;=0),0,ROUND((S3056/R3056)/(V3056/W3056),2)),0)</f>
        <v/>
      </c>
      <c r="Y3056" s="11">
        <f>IFERROR(IF(OR(S3056&lt;=0,V3056&lt;=0),0,ROUND(S3056/V3056,2)),0)</f>
        <v/>
      </c>
      <c r="Z3056" s="11">
        <f>IFERROR(J3056-M3056,0)</f>
        <v/>
      </c>
      <c r="AA3056" s="11">
        <f>IFERROR(ROUND(MAX(0,MIN(100,((AB3056*0.2)+(AC3056*0.15)+(AD3056*0.15)+(AE3056*0.1)+(AF3056*0.1)+(AG3056*0.15)+(MIN(Y3056/3,1)*100*0.1)+(AI3056*0.05))*((AH3056/100)*0.25+0.75))),0),0)</f>
        <v/>
      </c>
      <c r="AB3056" s="11">
        <f>ROUND(MAX(0,MIN(100,((M3056+10)/20)*100)),0)</f>
        <v/>
      </c>
      <c r="AC3056" s="11">
        <f>IFERROR(IF(D3056&lt;=0,0,ROUND(COUNTIFS($D$4:$D$3359,"&lt;="&amp;D3056,$D$4:$D$3359,"&gt;0")/COUNTIF($D$4:$D$3359,"&gt;0")*100,0)),0)</f>
        <v/>
      </c>
      <c r="AD3056" s="11">
        <f>IF(E3056&lt;=0,0,ROUND(MAX(0,MIN(100,(LOG10(1+E3056/1000000000)/LOG10(101))*100)),0))</f>
        <v/>
      </c>
      <c r="AE3056" s="11">
        <f>IF(O3056=N3056,50,ROUND(MAX(0,MIN(100,((H3056-N3056)/(O3056-N3056))*100)),0))</f>
        <v/>
      </c>
      <c r="AF3056" s="11">
        <f>ROUND(MAX(0,MIN(100,50+((H3056-K3056)/K3056)*1000)),0)</f>
        <v/>
      </c>
      <c r="AG3056" s="11">
        <f>IFERROR(ROUND(MAX(0,MIN(100,50+25*LN(MAX(0.01,X3056)))),0),25)</f>
        <v/>
      </c>
      <c r="AH3056" s="11">
        <f>ROUND(IF(M3056&lt;=-30,0,IF(M3056&lt;=-20,20,IF(M3056&lt;=-10,50,100))),0)</f>
        <v/>
      </c>
      <c r="AI3056" s="11">
        <f>ROUND(MAX(0,MIN(100,50+(Z3056*10))),0)</f>
        <v/>
      </c>
      <c r="AJ3056" s="11">
        <f>IFERROR(IF(--AA3056&gt;=80,"خرید قوی",IF(--AA3056&gt;=70,"خرید مشروط",IF(--AA3056&gt;=60,"مراقبت",IF(--AA3056&gt;=45,"ضعیف","عدم ورود")))),"")</f>
        <v/>
      </c>
    </row>
    <row r="3057">
      <c r="A3057" s="15">
        <f>'دیده بان بازار'!A3060</f>
        <v/>
      </c>
      <c r="B3057" s="16">
        <f>'دیده بان بازار'!B3060</f>
        <v/>
      </c>
      <c r="C3057" s="16">
        <f>'دیده بان بازار'!C3060</f>
        <v/>
      </c>
      <c r="D3057" s="16">
        <f>'دیده بان بازار'!D3060</f>
        <v/>
      </c>
      <c r="E3057" s="17">
        <f>'دیده بان بازار'!E3060</f>
        <v/>
      </c>
      <c r="F3057" s="16">
        <f>'دیده بان بازار'!F3060</f>
        <v/>
      </c>
      <c r="G3057" s="16">
        <f>'دیده بان بازار'!G3060</f>
        <v/>
      </c>
      <c r="H3057" s="16">
        <f>'دیده بان بازار'!H3060</f>
        <v/>
      </c>
      <c r="I3057" s="16">
        <f>'دیده بان بازار'!I3060</f>
        <v/>
      </c>
      <c r="J3057" s="16">
        <f>'دیده بان بازار'!J3060</f>
        <v/>
      </c>
      <c r="K3057" s="16">
        <f>'دیده بان بازار'!K3060</f>
        <v/>
      </c>
      <c r="L3057" s="16">
        <f>'دیده بان بازار'!L3060</f>
        <v/>
      </c>
      <c r="M3057" s="16">
        <f>'دیده بان بازار'!M3060</f>
        <v/>
      </c>
      <c r="N3057" s="16">
        <f>'دیده بان بازار'!N3060</f>
        <v/>
      </c>
      <c r="O3057" s="16">
        <f>'دیده بان بازار'!O3060</f>
        <v/>
      </c>
      <c r="P3057" s="16">
        <f>'دیده بان بازار'!P3060</f>
        <v/>
      </c>
      <c r="Q3057" s="16">
        <f>'دیده بان بازار'!Q3060</f>
        <v/>
      </c>
      <c r="R3057" s="16">
        <f>'دیده بان بازار'!R3060</f>
        <v/>
      </c>
      <c r="S3057" s="16">
        <f>'دیده بان بازار'!S3060</f>
        <v/>
      </c>
      <c r="T3057" s="16">
        <f>'دیده بان بازار'!T3060</f>
        <v/>
      </c>
      <c r="U3057" s="16">
        <f>'دیده بان بازار'!U3060</f>
        <v/>
      </c>
      <c r="V3057" s="16">
        <f>'دیده بان بازار'!V3060</f>
        <v/>
      </c>
      <c r="W3057" s="7">
        <f>'دیده بان بازار'!W3060</f>
        <v/>
      </c>
      <c r="X3057" s="11">
        <f>IFERROR(IF(OR(R3057&lt;=0,W3057&lt;=0,S3057&lt;=0,V3057&lt;=0),0,ROUND((S3057/R3057)/(V3057/W3057),2)),0)</f>
        <v/>
      </c>
      <c r="Y3057" s="11">
        <f>IFERROR(IF(OR(S3057&lt;=0,V3057&lt;=0),0,ROUND(S3057/V3057,2)),0)</f>
        <v/>
      </c>
      <c r="Z3057" s="11">
        <f>IFERROR(J3057-M3057,0)</f>
        <v/>
      </c>
      <c r="AA3057" s="11">
        <f>IFERROR(ROUND(MAX(0,MIN(100,((AB3057*0.2)+(AC3057*0.15)+(AD3057*0.15)+(AE3057*0.1)+(AF3057*0.1)+(AG3057*0.15)+(MIN(Y3057/3,1)*100*0.1)+(AI3057*0.05))*((AH3057/100)*0.25+0.75))),0),0)</f>
        <v/>
      </c>
      <c r="AB3057" s="11">
        <f>ROUND(MAX(0,MIN(100,((M3057+10)/20)*100)),0)</f>
        <v/>
      </c>
      <c r="AC3057" s="11">
        <f>IFERROR(IF(D3057&lt;=0,0,ROUND(COUNTIFS($D$4:$D$3359,"&lt;="&amp;D3057,$D$4:$D$3359,"&gt;0")/COUNTIF($D$4:$D$3359,"&gt;0")*100,0)),0)</f>
        <v/>
      </c>
      <c r="AD3057" s="11">
        <f>IF(E3057&lt;=0,0,ROUND(MAX(0,MIN(100,(LOG10(1+E3057/1000000000)/LOG10(101))*100)),0))</f>
        <v/>
      </c>
      <c r="AE3057" s="11">
        <f>IF(O3057=N3057,50,ROUND(MAX(0,MIN(100,((H3057-N3057)/(O3057-N3057))*100)),0))</f>
        <v/>
      </c>
      <c r="AF3057" s="11">
        <f>ROUND(MAX(0,MIN(100,50+((H3057-K3057)/K3057)*1000)),0)</f>
        <v/>
      </c>
      <c r="AG3057" s="11">
        <f>IFERROR(ROUND(MAX(0,MIN(100,50+25*LN(MAX(0.01,X3057)))),0),25)</f>
        <v/>
      </c>
      <c r="AH3057" s="11">
        <f>ROUND(IF(M3057&lt;=-30,0,IF(M3057&lt;=-20,20,IF(M3057&lt;=-10,50,100))),0)</f>
        <v/>
      </c>
      <c r="AI3057" s="11">
        <f>ROUND(MAX(0,MIN(100,50+(Z3057*10))),0)</f>
        <v/>
      </c>
      <c r="AJ3057" s="11">
        <f>IFERROR(IF(--AA3057&gt;=80,"خرید قوی",IF(--AA3057&gt;=70,"خرید مشروط",IF(--AA3057&gt;=60,"مراقبت",IF(--AA3057&gt;=45,"ضعیف","عدم ورود")))),"")</f>
        <v/>
      </c>
    </row>
    <row r="3058">
      <c r="A3058" s="12">
        <f>'دیده بان بازار'!A3061</f>
        <v/>
      </c>
      <c r="B3058" s="13">
        <f>'دیده بان بازار'!B3061</f>
        <v/>
      </c>
      <c r="C3058" s="13">
        <f>'دیده بان بازار'!C3061</f>
        <v/>
      </c>
      <c r="D3058" s="13">
        <f>'دیده بان بازار'!D3061</f>
        <v/>
      </c>
      <c r="E3058" s="14">
        <f>'دیده بان بازار'!E3061</f>
        <v/>
      </c>
      <c r="F3058" s="13">
        <f>'دیده بان بازار'!F3061</f>
        <v/>
      </c>
      <c r="G3058" s="13">
        <f>'دیده بان بازار'!G3061</f>
        <v/>
      </c>
      <c r="H3058" s="13">
        <f>'دیده بان بازار'!H3061</f>
        <v/>
      </c>
      <c r="I3058" s="13">
        <f>'دیده بان بازار'!I3061</f>
        <v/>
      </c>
      <c r="J3058" s="13">
        <f>'دیده بان بازار'!J3061</f>
        <v/>
      </c>
      <c r="K3058" s="13">
        <f>'دیده بان بازار'!K3061</f>
        <v/>
      </c>
      <c r="L3058" s="13">
        <f>'دیده بان بازار'!L3061</f>
        <v/>
      </c>
      <c r="M3058" s="13">
        <f>'دیده بان بازار'!M3061</f>
        <v/>
      </c>
      <c r="N3058" s="13">
        <f>'دیده بان بازار'!N3061</f>
        <v/>
      </c>
      <c r="O3058" s="13">
        <f>'دیده بان بازار'!O3061</f>
        <v/>
      </c>
      <c r="P3058" s="13">
        <f>'دیده بان بازار'!P3061</f>
        <v/>
      </c>
      <c r="Q3058" s="13">
        <f>'دیده بان بازار'!Q3061</f>
        <v/>
      </c>
      <c r="R3058" s="13">
        <f>'دیده بان بازار'!R3061</f>
        <v/>
      </c>
      <c r="S3058" s="13">
        <f>'دیده بان بازار'!S3061</f>
        <v/>
      </c>
      <c r="T3058" s="13">
        <f>'دیده بان بازار'!T3061</f>
        <v/>
      </c>
      <c r="U3058" s="13">
        <f>'دیده بان بازار'!U3061</f>
        <v/>
      </c>
      <c r="V3058" s="13">
        <f>'دیده بان بازار'!V3061</f>
        <v/>
      </c>
      <c r="W3058" s="6">
        <f>'دیده بان بازار'!W3061</f>
        <v/>
      </c>
      <c r="X3058" s="11">
        <f>IFERROR(IF(OR(R3058&lt;=0,W3058&lt;=0,S3058&lt;=0,V3058&lt;=0),0,ROUND((S3058/R3058)/(V3058/W3058),2)),0)</f>
        <v/>
      </c>
      <c r="Y3058" s="11">
        <f>IFERROR(IF(OR(S3058&lt;=0,V3058&lt;=0),0,ROUND(S3058/V3058,2)),0)</f>
        <v/>
      </c>
      <c r="Z3058" s="11">
        <f>IFERROR(J3058-M3058,0)</f>
        <v/>
      </c>
      <c r="AA3058" s="11">
        <f>IFERROR(ROUND(MAX(0,MIN(100,((AB3058*0.2)+(AC3058*0.15)+(AD3058*0.15)+(AE3058*0.1)+(AF3058*0.1)+(AG3058*0.15)+(MIN(Y3058/3,1)*100*0.1)+(AI3058*0.05))*((AH3058/100)*0.25+0.75))),0),0)</f>
        <v/>
      </c>
      <c r="AB3058" s="11">
        <f>ROUND(MAX(0,MIN(100,((M3058+10)/20)*100)),0)</f>
        <v/>
      </c>
      <c r="AC3058" s="11">
        <f>IFERROR(IF(D3058&lt;=0,0,ROUND(COUNTIFS($D$4:$D$3359,"&lt;="&amp;D3058,$D$4:$D$3359,"&gt;0")/COUNTIF($D$4:$D$3359,"&gt;0")*100,0)),0)</f>
        <v/>
      </c>
      <c r="AD3058" s="11">
        <f>IF(E3058&lt;=0,0,ROUND(MAX(0,MIN(100,(LOG10(1+E3058/1000000000)/LOG10(101))*100)),0))</f>
        <v/>
      </c>
      <c r="AE3058" s="11">
        <f>IF(O3058=N3058,50,ROUND(MAX(0,MIN(100,((H3058-N3058)/(O3058-N3058))*100)),0))</f>
        <v/>
      </c>
      <c r="AF3058" s="11">
        <f>ROUND(MAX(0,MIN(100,50+((H3058-K3058)/K3058)*1000)),0)</f>
        <v/>
      </c>
      <c r="AG3058" s="11">
        <f>IFERROR(ROUND(MAX(0,MIN(100,50+25*LN(MAX(0.01,X3058)))),0),25)</f>
        <v/>
      </c>
      <c r="AH3058" s="11">
        <f>ROUND(IF(M3058&lt;=-30,0,IF(M3058&lt;=-20,20,IF(M3058&lt;=-10,50,100))),0)</f>
        <v/>
      </c>
      <c r="AI3058" s="11">
        <f>ROUND(MAX(0,MIN(100,50+(Z3058*10))),0)</f>
        <v/>
      </c>
      <c r="AJ3058" s="11">
        <f>IFERROR(IF(--AA3058&gt;=80,"خرید قوی",IF(--AA3058&gt;=70,"خرید مشروط",IF(--AA3058&gt;=60,"مراقبت",IF(--AA3058&gt;=45,"ضعیف","عدم ورود")))),"")</f>
        <v/>
      </c>
    </row>
    <row r="3059">
      <c r="A3059" s="15">
        <f>'دیده بان بازار'!A3062</f>
        <v/>
      </c>
      <c r="B3059" s="16">
        <f>'دیده بان بازار'!B3062</f>
        <v/>
      </c>
      <c r="C3059" s="16">
        <f>'دیده بان بازار'!C3062</f>
        <v/>
      </c>
      <c r="D3059" s="16">
        <f>'دیده بان بازار'!D3062</f>
        <v/>
      </c>
      <c r="E3059" s="17">
        <f>'دیده بان بازار'!E3062</f>
        <v/>
      </c>
      <c r="F3059" s="16">
        <f>'دیده بان بازار'!F3062</f>
        <v/>
      </c>
      <c r="G3059" s="16">
        <f>'دیده بان بازار'!G3062</f>
        <v/>
      </c>
      <c r="H3059" s="16">
        <f>'دیده بان بازار'!H3062</f>
        <v/>
      </c>
      <c r="I3059" s="16">
        <f>'دیده بان بازار'!I3062</f>
        <v/>
      </c>
      <c r="J3059" s="16">
        <f>'دیده بان بازار'!J3062</f>
        <v/>
      </c>
      <c r="K3059" s="16">
        <f>'دیده بان بازار'!K3062</f>
        <v/>
      </c>
      <c r="L3059" s="16">
        <f>'دیده بان بازار'!L3062</f>
        <v/>
      </c>
      <c r="M3059" s="16">
        <f>'دیده بان بازار'!M3062</f>
        <v/>
      </c>
      <c r="N3059" s="16">
        <f>'دیده بان بازار'!N3062</f>
        <v/>
      </c>
      <c r="O3059" s="16">
        <f>'دیده بان بازار'!O3062</f>
        <v/>
      </c>
      <c r="P3059" s="16">
        <f>'دیده بان بازار'!P3062</f>
        <v/>
      </c>
      <c r="Q3059" s="16">
        <f>'دیده بان بازار'!Q3062</f>
        <v/>
      </c>
      <c r="R3059" s="16">
        <f>'دیده بان بازار'!R3062</f>
        <v/>
      </c>
      <c r="S3059" s="16">
        <f>'دیده بان بازار'!S3062</f>
        <v/>
      </c>
      <c r="T3059" s="16">
        <f>'دیده بان بازار'!T3062</f>
        <v/>
      </c>
      <c r="U3059" s="16">
        <f>'دیده بان بازار'!U3062</f>
        <v/>
      </c>
      <c r="V3059" s="16">
        <f>'دیده بان بازار'!V3062</f>
        <v/>
      </c>
      <c r="W3059" s="7">
        <f>'دیده بان بازار'!W3062</f>
        <v/>
      </c>
      <c r="X3059" s="11">
        <f>IFERROR(IF(OR(R3059&lt;=0,W3059&lt;=0,S3059&lt;=0,V3059&lt;=0),0,ROUND((S3059/R3059)/(V3059/W3059),2)),0)</f>
        <v/>
      </c>
      <c r="Y3059" s="11">
        <f>IFERROR(IF(OR(S3059&lt;=0,V3059&lt;=0),0,ROUND(S3059/V3059,2)),0)</f>
        <v/>
      </c>
      <c r="Z3059" s="11">
        <f>IFERROR(J3059-M3059,0)</f>
        <v/>
      </c>
      <c r="AA3059" s="11">
        <f>IFERROR(ROUND(MAX(0,MIN(100,((AB3059*0.2)+(AC3059*0.15)+(AD3059*0.15)+(AE3059*0.1)+(AF3059*0.1)+(AG3059*0.15)+(MIN(Y3059/3,1)*100*0.1)+(AI3059*0.05))*((AH3059/100)*0.25+0.75))),0),0)</f>
        <v/>
      </c>
      <c r="AB3059" s="11">
        <f>ROUND(MAX(0,MIN(100,((M3059+10)/20)*100)),0)</f>
        <v/>
      </c>
      <c r="AC3059" s="11">
        <f>IFERROR(IF(D3059&lt;=0,0,ROUND(COUNTIFS($D$4:$D$3359,"&lt;="&amp;D3059,$D$4:$D$3359,"&gt;0")/COUNTIF($D$4:$D$3359,"&gt;0")*100,0)),0)</f>
        <v/>
      </c>
      <c r="AD3059" s="11">
        <f>IF(E3059&lt;=0,0,ROUND(MAX(0,MIN(100,(LOG10(1+E3059/1000000000)/LOG10(101))*100)),0))</f>
        <v/>
      </c>
      <c r="AE3059" s="11">
        <f>IF(O3059=N3059,50,ROUND(MAX(0,MIN(100,((H3059-N3059)/(O3059-N3059))*100)),0))</f>
        <v/>
      </c>
      <c r="AF3059" s="11">
        <f>ROUND(MAX(0,MIN(100,50+((H3059-K3059)/K3059)*1000)),0)</f>
        <v/>
      </c>
      <c r="AG3059" s="11">
        <f>IFERROR(ROUND(MAX(0,MIN(100,50+25*LN(MAX(0.01,X3059)))),0),25)</f>
        <v/>
      </c>
      <c r="AH3059" s="11">
        <f>ROUND(IF(M3059&lt;=-30,0,IF(M3059&lt;=-20,20,IF(M3059&lt;=-10,50,100))),0)</f>
        <v/>
      </c>
      <c r="AI3059" s="11">
        <f>ROUND(MAX(0,MIN(100,50+(Z3059*10))),0)</f>
        <v/>
      </c>
      <c r="AJ3059" s="11">
        <f>IFERROR(IF(--AA3059&gt;=80,"خرید قوی",IF(--AA3059&gt;=70,"خرید مشروط",IF(--AA3059&gt;=60,"مراقبت",IF(--AA3059&gt;=45,"ضعیف","عدم ورود")))),"")</f>
        <v/>
      </c>
    </row>
    <row r="3060">
      <c r="A3060" s="12">
        <f>'دیده بان بازار'!A3063</f>
        <v/>
      </c>
      <c r="B3060" s="13">
        <f>'دیده بان بازار'!B3063</f>
        <v/>
      </c>
      <c r="C3060" s="13">
        <f>'دیده بان بازار'!C3063</f>
        <v/>
      </c>
      <c r="D3060" s="13">
        <f>'دیده بان بازار'!D3063</f>
        <v/>
      </c>
      <c r="E3060" s="14">
        <f>'دیده بان بازار'!E3063</f>
        <v/>
      </c>
      <c r="F3060" s="13">
        <f>'دیده بان بازار'!F3063</f>
        <v/>
      </c>
      <c r="G3060" s="13">
        <f>'دیده بان بازار'!G3063</f>
        <v/>
      </c>
      <c r="H3060" s="13">
        <f>'دیده بان بازار'!H3063</f>
        <v/>
      </c>
      <c r="I3060" s="13">
        <f>'دیده بان بازار'!I3063</f>
        <v/>
      </c>
      <c r="J3060" s="13">
        <f>'دیده بان بازار'!J3063</f>
        <v/>
      </c>
      <c r="K3060" s="13">
        <f>'دیده بان بازار'!K3063</f>
        <v/>
      </c>
      <c r="L3060" s="13">
        <f>'دیده بان بازار'!L3063</f>
        <v/>
      </c>
      <c r="M3060" s="13">
        <f>'دیده بان بازار'!M3063</f>
        <v/>
      </c>
      <c r="N3060" s="13">
        <f>'دیده بان بازار'!N3063</f>
        <v/>
      </c>
      <c r="O3060" s="13">
        <f>'دیده بان بازار'!O3063</f>
        <v/>
      </c>
      <c r="P3060" s="13">
        <f>'دیده بان بازار'!P3063</f>
        <v/>
      </c>
      <c r="Q3060" s="13">
        <f>'دیده بان بازار'!Q3063</f>
        <v/>
      </c>
      <c r="R3060" s="13">
        <f>'دیده بان بازار'!R3063</f>
        <v/>
      </c>
      <c r="S3060" s="13">
        <f>'دیده بان بازار'!S3063</f>
        <v/>
      </c>
      <c r="T3060" s="13">
        <f>'دیده بان بازار'!T3063</f>
        <v/>
      </c>
      <c r="U3060" s="13">
        <f>'دیده بان بازار'!U3063</f>
        <v/>
      </c>
      <c r="V3060" s="13">
        <f>'دیده بان بازار'!V3063</f>
        <v/>
      </c>
      <c r="W3060" s="6">
        <f>'دیده بان بازار'!W3063</f>
        <v/>
      </c>
      <c r="X3060" s="11">
        <f>IFERROR(IF(OR(R3060&lt;=0,W3060&lt;=0,S3060&lt;=0,V3060&lt;=0),0,ROUND((S3060/R3060)/(V3060/W3060),2)),0)</f>
        <v/>
      </c>
      <c r="Y3060" s="11">
        <f>IFERROR(IF(OR(S3060&lt;=0,V3060&lt;=0),0,ROUND(S3060/V3060,2)),0)</f>
        <v/>
      </c>
      <c r="Z3060" s="11">
        <f>IFERROR(J3060-M3060,0)</f>
        <v/>
      </c>
      <c r="AA3060" s="11">
        <f>IFERROR(ROUND(MAX(0,MIN(100,((AB3060*0.2)+(AC3060*0.15)+(AD3060*0.15)+(AE3060*0.1)+(AF3060*0.1)+(AG3060*0.15)+(MIN(Y3060/3,1)*100*0.1)+(AI3060*0.05))*((AH3060/100)*0.25+0.75))),0),0)</f>
        <v/>
      </c>
      <c r="AB3060" s="11">
        <f>ROUND(MAX(0,MIN(100,((M3060+10)/20)*100)),0)</f>
        <v/>
      </c>
      <c r="AC3060" s="11">
        <f>IFERROR(IF(D3060&lt;=0,0,ROUND(COUNTIFS($D$4:$D$3359,"&lt;="&amp;D3060,$D$4:$D$3359,"&gt;0")/COUNTIF($D$4:$D$3359,"&gt;0")*100,0)),0)</f>
        <v/>
      </c>
      <c r="AD3060" s="11">
        <f>IF(E3060&lt;=0,0,ROUND(MAX(0,MIN(100,(LOG10(1+E3060/1000000000)/LOG10(101))*100)),0))</f>
        <v/>
      </c>
      <c r="AE3060" s="11">
        <f>IF(O3060=N3060,50,ROUND(MAX(0,MIN(100,((H3060-N3060)/(O3060-N3060))*100)),0))</f>
        <v/>
      </c>
      <c r="AF3060" s="11">
        <f>ROUND(MAX(0,MIN(100,50+((H3060-K3060)/K3060)*1000)),0)</f>
        <v/>
      </c>
      <c r="AG3060" s="11">
        <f>IFERROR(ROUND(MAX(0,MIN(100,50+25*LN(MAX(0.01,X3060)))),0),25)</f>
        <v/>
      </c>
      <c r="AH3060" s="11">
        <f>ROUND(IF(M3060&lt;=-30,0,IF(M3060&lt;=-20,20,IF(M3060&lt;=-10,50,100))),0)</f>
        <v/>
      </c>
      <c r="AI3060" s="11">
        <f>ROUND(MAX(0,MIN(100,50+(Z3060*10))),0)</f>
        <v/>
      </c>
      <c r="AJ3060" s="11">
        <f>IFERROR(IF(--AA3060&gt;=80,"خرید قوی",IF(--AA3060&gt;=70,"خرید مشروط",IF(--AA3060&gt;=60,"مراقبت",IF(--AA3060&gt;=45,"ضعیف","عدم ورود")))),"")</f>
        <v/>
      </c>
    </row>
    <row r="3061">
      <c r="A3061" s="15">
        <f>'دیده بان بازار'!A3064</f>
        <v/>
      </c>
      <c r="B3061" s="16">
        <f>'دیده بان بازار'!B3064</f>
        <v/>
      </c>
      <c r="C3061" s="16">
        <f>'دیده بان بازار'!C3064</f>
        <v/>
      </c>
      <c r="D3061" s="16">
        <f>'دیده بان بازار'!D3064</f>
        <v/>
      </c>
      <c r="E3061" s="17">
        <f>'دیده بان بازار'!E3064</f>
        <v/>
      </c>
      <c r="F3061" s="16">
        <f>'دیده بان بازار'!F3064</f>
        <v/>
      </c>
      <c r="G3061" s="16">
        <f>'دیده بان بازار'!G3064</f>
        <v/>
      </c>
      <c r="H3061" s="16">
        <f>'دیده بان بازار'!H3064</f>
        <v/>
      </c>
      <c r="I3061" s="16">
        <f>'دیده بان بازار'!I3064</f>
        <v/>
      </c>
      <c r="J3061" s="16">
        <f>'دیده بان بازار'!J3064</f>
        <v/>
      </c>
      <c r="K3061" s="16">
        <f>'دیده بان بازار'!K3064</f>
        <v/>
      </c>
      <c r="L3061" s="16">
        <f>'دیده بان بازار'!L3064</f>
        <v/>
      </c>
      <c r="M3061" s="16">
        <f>'دیده بان بازار'!M3064</f>
        <v/>
      </c>
      <c r="N3061" s="16">
        <f>'دیده بان بازار'!N3064</f>
        <v/>
      </c>
      <c r="O3061" s="16">
        <f>'دیده بان بازار'!O3064</f>
        <v/>
      </c>
      <c r="P3061" s="16">
        <f>'دیده بان بازار'!P3064</f>
        <v/>
      </c>
      <c r="Q3061" s="16">
        <f>'دیده بان بازار'!Q3064</f>
        <v/>
      </c>
      <c r="R3061" s="16">
        <f>'دیده بان بازار'!R3064</f>
        <v/>
      </c>
      <c r="S3061" s="16">
        <f>'دیده بان بازار'!S3064</f>
        <v/>
      </c>
      <c r="T3061" s="16">
        <f>'دیده بان بازار'!T3064</f>
        <v/>
      </c>
      <c r="U3061" s="16">
        <f>'دیده بان بازار'!U3064</f>
        <v/>
      </c>
      <c r="V3061" s="16">
        <f>'دیده بان بازار'!V3064</f>
        <v/>
      </c>
      <c r="W3061" s="7">
        <f>'دیده بان بازار'!W3064</f>
        <v/>
      </c>
      <c r="X3061" s="11">
        <f>IFERROR(IF(OR(R3061&lt;=0,W3061&lt;=0,S3061&lt;=0,V3061&lt;=0),0,ROUND((S3061/R3061)/(V3061/W3061),2)),0)</f>
        <v/>
      </c>
      <c r="Y3061" s="11">
        <f>IFERROR(IF(OR(S3061&lt;=0,V3061&lt;=0),0,ROUND(S3061/V3061,2)),0)</f>
        <v/>
      </c>
      <c r="Z3061" s="11">
        <f>IFERROR(J3061-M3061,0)</f>
        <v/>
      </c>
      <c r="AA3061" s="11">
        <f>IFERROR(ROUND(MAX(0,MIN(100,((AB3061*0.2)+(AC3061*0.15)+(AD3061*0.15)+(AE3061*0.1)+(AF3061*0.1)+(AG3061*0.15)+(MIN(Y3061/3,1)*100*0.1)+(AI3061*0.05))*((AH3061/100)*0.25+0.75))),0),0)</f>
        <v/>
      </c>
      <c r="AB3061" s="11">
        <f>ROUND(MAX(0,MIN(100,((M3061+10)/20)*100)),0)</f>
        <v/>
      </c>
      <c r="AC3061" s="11">
        <f>IFERROR(IF(D3061&lt;=0,0,ROUND(COUNTIFS($D$4:$D$3359,"&lt;="&amp;D3061,$D$4:$D$3359,"&gt;0")/COUNTIF($D$4:$D$3359,"&gt;0")*100,0)),0)</f>
        <v/>
      </c>
      <c r="AD3061" s="11">
        <f>IF(E3061&lt;=0,0,ROUND(MAX(0,MIN(100,(LOG10(1+E3061/1000000000)/LOG10(101))*100)),0))</f>
        <v/>
      </c>
      <c r="AE3061" s="11">
        <f>IF(O3061=N3061,50,ROUND(MAX(0,MIN(100,((H3061-N3061)/(O3061-N3061))*100)),0))</f>
        <v/>
      </c>
      <c r="AF3061" s="11">
        <f>ROUND(MAX(0,MIN(100,50+((H3061-K3061)/K3061)*1000)),0)</f>
        <v/>
      </c>
      <c r="AG3061" s="11">
        <f>IFERROR(ROUND(MAX(0,MIN(100,50+25*LN(MAX(0.01,X3061)))),0),25)</f>
        <v/>
      </c>
      <c r="AH3061" s="11">
        <f>ROUND(IF(M3061&lt;=-30,0,IF(M3061&lt;=-20,20,IF(M3061&lt;=-10,50,100))),0)</f>
        <v/>
      </c>
      <c r="AI3061" s="11">
        <f>ROUND(MAX(0,MIN(100,50+(Z3061*10))),0)</f>
        <v/>
      </c>
      <c r="AJ3061" s="11">
        <f>IFERROR(IF(--AA3061&gt;=80,"خرید قوی",IF(--AA3061&gt;=70,"خرید مشروط",IF(--AA3061&gt;=60,"مراقبت",IF(--AA3061&gt;=45,"ضعیف","عدم ورود")))),"")</f>
        <v/>
      </c>
    </row>
    <row r="3062">
      <c r="A3062" s="15">
        <f>'دیده بان بازار'!A3065</f>
        <v/>
      </c>
      <c r="B3062" s="16">
        <f>'دیده بان بازار'!B3065</f>
        <v/>
      </c>
      <c r="C3062" s="16">
        <f>'دیده بان بازار'!C3065</f>
        <v/>
      </c>
      <c r="D3062" s="16">
        <f>'دیده بان بازار'!D3065</f>
        <v/>
      </c>
      <c r="E3062" s="17">
        <f>'دیده بان بازار'!E3065</f>
        <v/>
      </c>
      <c r="F3062" s="16">
        <f>'دیده بان بازار'!F3065</f>
        <v/>
      </c>
      <c r="G3062" s="16">
        <f>'دیده بان بازار'!G3065</f>
        <v/>
      </c>
      <c r="H3062" s="16">
        <f>'دیده بان بازار'!H3065</f>
        <v/>
      </c>
      <c r="I3062" s="16">
        <f>'دیده بان بازار'!I3065</f>
        <v/>
      </c>
      <c r="J3062" s="16">
        <f>'دیده بان بازار'!J3065</f>
        <v/>
      </c>
      <c r="K3062" s="16">
        <f>'دیده بان بازار'!K3065</f>
        <v/>
      </c>
      <c r="L3062" s="16">
        <f>'دیده بان بازار'!L3065</f>
        <v/>
      </c>
      <c r="M3062" s="16">
        <f>'دیده بان بازار'!M3065</f>
        <v/>
      </c>
      <c r="N3062" s="16">
        <f>'دیده بان بازار'!N3065</f>
        <v/>
      </c>
      <c r="O3062" s="16">
        <f>'دیده بان بازار'!O3065</f>
        <v/>
      </c>
      <c r="P3062" s="16">
        <f>'دیده بان بازار'!P3065</f>
        <v/>
      </c>
      <c r="Q3062" s="16">
        <f>'دیده بان بازار'!Q3065</f>
        <v/>
      </c>
      <c r="R3062" s="16">
        <f>'دیده بان بازار'!R3065</f>
        <v/>
      </c>
      <c r="S3062" s="16">
        <f>'دیده بان بازار'!S3065</f>
        <v/>
      </c>
      <c r="T3062" s="16">
        <f>'دیده بان بازار'!T3065</f>
        <v/>
      </c>
      <c r="U3062" s="16">
        <f>'دیده بان بازار'!U3065</f>
        <v/>
      </c>
      <c r="V3062" s="16">
        <f>'دیده بان بازار'!V3065</f>
        <v/>
      </c>
      <c r="W3062" s="7">
        <f>'دیده بان بازار'!W3065</f>
        <v/>
      </c>
      <c r="X3062" s="11">
        <f>IFERROR(IF(OR(R3062&lt;=0,W3062&lt;=0,S3062&lt;=0,V3062&lt;=0),0,ROUND((S3062/R3062)/(V3062/W3062),2)),0)</f>
        <v/>
      </c>
      <c r="Y3062" s="11">
        <f>IFERROR(IF(OR(S3062&lt;=0,V3062&lt;=0),0,ROUND(S3062/V3062,2)),0)</f>
        <v/>
      </c>
      <c r="Z3062" s="11">
        <f>IFERROR(J3062-M3062,0)</f>
        <v/>
      </c>
      <c r="AA3062" s="11">
        <f>IFERROR(ROUND(MAX(0,MIN(100,((AB3062*0.2)+(AC3062*0.15)+(AD3062*0.15)+(AE3062*0.1)+(AF3062*0.1)+(AG3062*0.15)+(MIN(Y3062/3,1)*100*0.1)+(AI3062*0.05))*((AH3062/100)*0.25+0.75))),0),0)</f>
        <v/>
      </c>
      <c r="AB3062" s="11">
        <f>ROUND(MAX(0,MIN(100,((M3062+10)/20)*100)),0)</f>
        <v/>
      </c>
      <c r="AC3062" s="11">
        <f>IFERROR(IF(D3062&lt;=0,0,ROUND(COUNTIFS($D$4:$D$3359,"&lt;="&amp;D3062,$D$4:$D$3359,"&gt;0")/COUNTIF($D$4:$D$3359,"&gt;0")*100,0)),0)</f>
        <v/>
      </c>
      <c r="AD3062" s="11">
        <f>IF(E3062&lt;=0,0,ROUND(MAX(0,MIN(100,(LOG10(1+E3062/1000000000)/LOG10(101))*100)),0))</f>
        <v/>
      </c>
      <c r="AE3062" s="11">
        <f>IF(O3062=N3062,50,ROUND(MAX(0,MIN(100,((H3062-N3062)/(O3062-N3062))*100)),0))</f>
        <v/>
      </c>
      <c r="AF3062" s="11">
        <f>ROUND(MAX(0,MIN(100,50+((H3062-K3062)/K3062)*1000)),0)</f>
        <v/>
      </c>
      <c r="AG3062" s="11">
        <f>IFERROR(ROUND(MAX(0,MIN(100,50+25*LN(MAX(0.01,X3062)))),0),25)</f>
        <v/>
      </c>
      <c r="AH3062" s="11">
        <f>ROUND(IF(M3062&lt;=-30,0,IF(M3062&lt;=-20,20,IF(M3062&lt;=-10,50,100))),0)</f>
        <v/>
      </c>
      <c r="AI3062" s="11">
        <f>ROUND(MAX(0,MIN(100,50+(Z3062*10))),0)</f>
        <v/>
      </c>
      <c r="AJ3062" s="11">
        <f>IFERROR(IF(--AA3062&gt;=80,"خرید قوی",IF(--AA3062&gt;=70,"خرید مشروط",IF(--AA3062&gt;=60,"مراقبت",IF(--AA3062&gt;=45,"ضعیف","عدم ورود")))),"")</f>
        <v/>
      </c>
    </row>
    <row r="3063">
      <c r="A3063" s="12">
        <f>'دیده بان بازار'!A3066</f>
        <v/>
      </c>
      <c r="B3063" s="13">
        <f>'دیده بان بازار'!B3066</f>
        <v/>
      </c>
      <c r="C3063" s="13">
        <f>'دیده بان بازار'!C3066</f>
        <v/>
      </c>
      <c r="D3063" s="13">
        <f>'دیده بان بازار'!D3066</f>
        <v/>
      </c>
      <c r="E3063" s="14">
        <f>'دیده بان بازار'!E3066</f>
        <v/>
      </c>
      <c r="F3063" s="13">
        <f>'دیده بان بازار'!F3066</f>
        <v/>
      </c>
      <c r="G3063" s="13">
        <f>'دیده بان بازار'!G3066</f>
        <v/>
      </c>
      <c r="H3063" s="13">
        <f>'دیده بان بازار'!H3066</f>
        <v/>
      </c>
      <c r="I3063" s="13">
        <f>'دیده بان بازار'!I3066</f>
        <v/>
      </c>
      <c r="J3063" s="13">
        <f>'دیده بان بازار'!J3066</f>
        <v/>
      </c>
      <c r="K3063" s="13">
        <f>'دیده بان بازار'!K3066</f>
        <v/>
      </c>
      <c r="L3063" s="13">
        <f>'دیده بان بازار'!L3066</f>
        <v/>
      </c>
      <c r="M3063" s="13">
        <f>'دیده بان بازار'!M3066</f>
        <v/>
      </c>
      <c r="N3063" s="13">
        <f>'دیده بان بازار'!N3066</f>
        <v/>
      </c>
      <c r="O3063" s="13">
        <f>'دیده بان بازار'!O3066</f>
        <v/>
      </c>
      <c r="P3063" s="13">
        <f>'دیده بان بازار'!P3066</f>
        <v/>
      </c>
      <c r="Q3063" s="13">
        <f>'دیده بان بازار'!Q3066</f>
        <v/>
      </c>
      <c r="R3063" s="13">
        <f>'دیده بان بازار'!R3066</f>
        <v/>
      </c>
      <c r="S3063" s="13">
        <f>'دیده بان بازار'!S3066</f>
        <v/>
      </c>
      <c r="T3063" s="13">
        <f>'دیده بان بازار'!T3066</f>
        <v/>
      </c>
      <c r="U3063" s="13">
        <f>'دیده بان بازار'!U3066</f>
        <v/>
      </c>
      <c r="V3063" s="13">
        <f>'دیده بان بازار'!V3066</f>
        <v/>
      </c>
      <c r="W3063" s="6">
        <f>'دیده بان بازار'!W3066</f>
        <v/>
      </c>
      <c r="X3063" s="11">
        <f>IFERROR(IF(OR(R3063&lt;=0,W3063&lt;=0,S3063&lt;=0,V3063&lt;=0),0,ROUND((S3063/R3063)/(V3063/W3063),2)),0)</f>
        <v/>
      </c>
      <c r="Y3063" s="11">
        <f>IFERROR(IF(OR(S3063&lt;=0,V3063&lt;=0),0,ROUND(S3063/V3063,2)),0)</f>
        <v/>
      </c>
      <c r="Z3063" s="11">
        <f>IFERROR(J3063-M3063,0)</f>
        <v/>
      </c>
      <c r="AA3063" s="11">
        <f>IFERROR(ROUND(MAX(0,MIN(100,((AB3063*0.2)+(AC3063*0.15)+(AD3063*0.15)+(AE3063*0.1)+(AF3063*0.1)+(AG3063*0.15)+(MIN(Y3063/3,1)*100*0.1)+(AI3063*0.05))*((AH3063/100)*0.25+0.75))),0),0)</f>
        <v/>
      </c>
      <c r="AB3063" s="11">
        <f>ROUND(MAX(0,MIN(100,((M3063+10)/20)*100)),0)</f>
        <v/>
      </c>
      <c r="AC3063" s="11">
        <f>IFERROR(IF(D3063&lt;=0,0,ROUND(COUNTIFS($D$4:$D$3359,"&lt;="&amp;D3063,$D$4:$D$3359,"&gt;0")/COUNTIF($D$4:$D$3359,"&gt;0")*100,0)),0)</f>
        <v/>
      </c>
      <c r="AD3063" s="11">
        <f>IF(E3063&lt;=0,0,ROUND(MAX(0,MIN(100,(LOG10(1+E3063/1000000000)/LOG10(101))*100)),0))</f>
        <v/>
      </c>
      <c r="AE3063" s="11">
        <f>IF(O3063=N3063,50,ROUND(MAX(0,MIN(100,((H3063-N3063)/(O3063-N3063))*100)),0))</f>
        <v/>
      </c>
      <c r="AF3063" s="11">
        <f>ROUND(MAX(0,MIN(100,50+((H3063-K3063)/K3063)*1000)),0)</f>
        <v/>
      </c>
      <c r="AG3063" s="11">
        <f>IFERROR(ROUND(MAX(0,MIN(100,50+25*LN(MAX(0.01,X3063)))),0),25)</f>
        <v/>
      </c>
      <c r="AH3063" s="11">
        <f>ROUND(IF(M3063&lt;=-30,0,IF(M3063&lt;=-20,20,IF(M3063&lt;=-10,50,100))),0)</f>
        <v/>
      </c>
      <c r="AI3063" s="11">
        <f>ROUND(MAX(0,MIN(100,50+(Z3063*10))),0)</f>
        <v/>
      </c>
      <c r="AJ3063" s="11">
        <f>IFERROR(IF(--AA3063&gt;=80,"خرید قوی",IF(--AA3063&gt;=70,"خرید مشروط",IF(--AA3063&gt;=60,"مراقبت",IF(--AA3063&gt;=45,"ضعیف","عدم ورود")))),"")</f>
        <v/>
      </c>
    </row>
    <row r="3064">
      <c r="A3064" s="15">
        <f>'دیده بان بازار'!A3067</f>
        <v/>
      </c>
      <c r="B3064" s="16">
        <f>'دیده بان بازار'!B3067</f>
        <v/>
      </c>
      <c r="C3064" s="16">
        <f>'دیده بان بازار'!C3067</f>
        <v/>
      </c>
      <c r="D3064" s="16">
        <f>'دیده بان بازار'!D3067</f>
        <v/>
      </c>
      <c r="E3064" s="17">
        <f>'دیده بان بازار'!E3067</f>
        <v/>
      </c>
      <c r="F3064" s="16">
        <f>'دیده بان بازار'!F3067</f>
        <v/>
      </c>
      <c r="G3064" s="16">
        <f>'دیده بان بازار'!G3067</f>
        <v/>
      </c>
      <c r="H3064" s="16">
        <f>'دیده بان بازار'!H3067</f>
        <v/>
      </c>
      <c r="I3064" s="16">
        <f>'دیده بان بازار'!I3067</f>
        <v/>
      </c>
      <c r="J3064" s="16">
        <f>'دیده بان بازار'!J3067</f>
        <v/>
      </c>
      <c r="K3064" s="16">
        <f>'دیده بان بازار'!K3067</f>
        <v/>
      </c>
      <c r="L3064" s="16">
        <f>'دیده بان بازار'!L3067</f>
        <v/>
      </c>
      <c r="M3064" s="16">
        <f>'دیده بان بازار'!M3067</f>
        <v/>
      </c>
      <c r="N3064" s="16">
        <f>'دیده بان بازار'!N3067</f>
        <v/>
      </c>
      <c r="O3064" s="16">
        <f>'دیده بان بازار'!O3067</f>
        <v/>
      </c>
      <c r="P3064" s="16">
        <f>'دیده بان بازار'!P3067</f>
        <v/>
      </c>
      <c r="Q3064" s="16">
        <f>'دیده بان بازار'!Q3067</f>
        <v/>
      </c>
      <c r="R3064" s="16">
        <f>'دیده بان بازار'!R3067</f>
        <v/>
      </c>
      <c r="S3064" s="16">
        <f>'دیده بان بازار'!S3067</f>
        <v/>
      </c>
      <c r="T3064" s="16">
        <f>'دیده بان بازار'!T3067</f>
        <v/>
      </c>
      <c r="U3064" s="16">
        <f>'دیده بان بازار'!U3067</f>
        <v/>
      </c>
      <c r="V3064" s="16">
        <f>'دیده بان بازار'!V3067</f>
        <v/>
      </c>
      <c r="W3064" s="7">
        <f>'دیده بان بازار'!W3067</f>
        <v/>
      </c>
      <c r="X3064" s="11">
        <f>IFERROR(IF(OR(R3064&lt;=0,W3064&lt;=0,S3064&lt;=0,V3064&lt;=0),0,ROUND((S3064/R3064)/(V3064/W3064),2)),0)</f>
        <v/>
      </c>
      <c r="Y3064" s="11">
        <f>IFERROR(IF(OR(S3064&lt;=0,V3064&lt;=0),0,ROUND(S3064/V3064,2)),0)</f>
        <v/>
      </c>
      <c r="Z3064" s="11">
        <f>IFERROR(J3064-M3064,0)</f>
        <v/>
      </c>
      <c r="AA3064" s="11">
        <f>IFERROR(ROUND(MAX(0,MIN(100,((AB3064*0.2)+(AC3064*0.15)+(AD3064*0.15)+(AE3064*0.1)+(AF3064*0.1)+(AG3064*0.15)+(MIN(Y3064/3,1)*100*0.1)+(AI3064*0.05))*((AH3064/100)*0.25+0.75))),0),0)</f>
        <v/>
      </c>
      <c r="AB3064" s="11">
        <f>ROUND(MAX(0,MIN(100,((M3064+10)/20)*100)),0)</f>
        <v/>
      </c>
      <c r="AC3064" s="11">
        <f>IFERROR(IF(D3064&lt;=0,0,ROUND(COUNTIFS($D$4:$D$3359,"&lt;="&amp;D3064,$D$4:$D$3359,"&gt;0")/COUNTIF($D$4:$D$3359,"&gt;0")*100,0)),0)</f>
        <v/>
      </c>
      <c r="AD3064" s="11">
        <f>IF(E3064&lt;=0,0,ROUND(MAX(0,MIN(100,(LOG10(1+E3064/1000000000)/LOG10(101))*100)),0))</f>
        <v/>
      </c>
      <c r="AE3064" s="11">
        <f>IF(O3064=N3064,50,ROUND(MAX(0,MIN(100,((H3064-N3064)/(O3064-N3064))*100)),0))</f>
        <v/>
      </c>
      <c r="AF3064" s="11">
        <f>ROUND(MAX(0,MIN(100,50+((H3064-K3064)/K3064)*1000)),0)</f>
        <v/>
      </c>
      <c r="AG3064" s="11">
        <f>IFERROR(ROUND(MAX(0,MIN(100,50+25*LN(MAX(0.01,X3064)))),0),25)</f>
        <v/>
      </c>
      <c r="AH3064" s="11">
        <f>ROUND(IF(M3064&lt;=-30,0,IF(M3064&lt;=-20,20,IF(M3064&lt;=-10,50,100))),0)</f>
        <v/>
      </c>
      <c r="AI3064" s="11">
        <f>ROUND(MAX(0,MIN(100,50+(Z3064*10))),0)</f>
        <v/>
      </c>
      <c r="AJ3064" s="11">
        <f>IFERROR(IF(--AA3064&gt;=80,"خرید قوی",IF(--AA3064&gt;=70,"خرید مشروط",IF(--AA3064&gt;=60,"مراقبت",IF(--AA3064&gt;=45,"ضعیف","عدم ورود")))),"")</f>
        <v/>
      </c>
    </row>
    <row r="3065">
      <c r="A3065" s="12">
        <f>'دیده بان بازار'!A3068</f>
        <v/>
      </c>
      <c r="B3065" s="13">
        <f>'دیده بان بازار'!B3068</f>
        <v/>
      </c>
      <c r="C3065" s="13">
        <f>'دیده بان بازار'!C3068</f>
        <v/>
      </c>
      <c r="D3065" s="13">
        <f>'دیده بان بازار'!D3068</f>
        <v/>
      </c>
      <c r="E3065" s="14">
        <f>'دیده بان بازار'!E3068</f>
        <v/>
      </c>
      <c r="F3065" s="13">
        <f>'دیده بان بازار'!F3068</f>
        <v/>
      </c>
      <c r="G3065" s="13">
        <f>'دیده بان بازار'!G3068</f>
        <v/>
      </c>
      <c r="H3065" s="13">
        <f>'دیده بان بازار'!H3068</f>
        <v/>
      </c>
      <c r="I3065" s="13">
        <f>'دیده بان بازار'!I3068</f>
        <v/>
      </c>
      <c r="J3065" s="13">
        <f>'دیده بان بازار'!J3068</f>
        <v/>
      </c>
      <c r="K3065" s="13">
        <f>'دیده بان بازار'!K3068</f>
        <v/>
      </c>
      <c r="L3065" s="13">
        <f>'دیده بان بازار'!L3068</f>
        <v/>
      </c>
      <c r="M3065" s="13">
        <f>'دیده بان بازار'!M3068</f>
        <v/>
      </c>
      <c r="N3065" s="13">
        <f>'دیده بان بازار'!N3068</f>
        <v/>
      </c>
      <c r="O3065" s="13">
        <f>'دیده بان بازار'!O3068</f>
        <v/>
      </c>
      <c r="P3065" s="13">
        <f>'دیده بان بازار'!P3068</f>
        <v/>
      </c>
      <c r="Q3065" s="13">
        <f>'دیده بان بازار'!Q3068</f>
        <v/>
      </c>
      <c r="R3065" s="13">
        <f>'دیده بان بازار'!R3068</f>
        <v/>
      </c>
      <c r="S3065" s="13">
        <f>'دیده بان بازار'!S3068</f>
        <v/>
      </c>
      <c r="T3065" s="13">
        <f>'دیده بان بازار'!T3068</f>
        <v/>
      </c>
      <c r="U3065" s="13">
        <f>'دیده بان بازار'!U3068</f>
        <v/>
      </c>
      <c r="V3065" s="13">
        <f>'دیده بان بازار'!V3068</f>
        <v/>
      </c>
      <c r="W3065" s="6">
        <f>'دیده بان بازار'!W3068</f>
        <v/>
      </c>
      <c r="X3065" s="11">
        <f>IFERROR(IF(OR(R3065&lt;=0,W3065&lt;=0,S3065&lt;=0,V3065&lt;=0),0,ROUND((S3065/R3065)/(V3065/W3065),2)),0)</f>
        <v/>
      </c>
      <c r="Y3065" s="11">
        <f>IFERROR(IF(OR(S3065&lt;=0,V3065&lt;=0),0,ROUND(S3065/V3065,2)),0)</f>
        <v/>
      </c>
      <c r="Z3065" s="11">
        <f>IFERROR(J3065-M3065,0)</f>
        <v/>
      </c>
      <c r="AA3065" s="11">
        <f>IFERROR(ROUND(MAX(0,MIN(100,((AB3065*0.2)+(AC3065*0.15)+(AD3065*0.15)+(AE3065*0.1)+(AF3065*0.1)+(AG3065*0.15)+(MIN(Y3065/3,1)*100*0.1)+(AI3065*0.05))*((AH3065/100)*0.25+0.75))),0),0)</f>
        <v/>
      </c>
      <c r="AB3065" s="11">
        <f>ROUND(MAX(0,MIN(100,((M3065+10)/20)*100)),0)</f>
        <v/>
      </c>
      <c r="AC3065" s="11">
        <f>IFERROR(IF(D3065&lt;=0,0,ROUND(COUNTIFS($D$4:$D$3359,"&lt;="&amp;D3065,$D$4:$D$3359,"&gt;0")/COUNTIF($D$4:$D$3359,"&gt;0")*100,0)),0)</f>
        <v/>
      </c>
      <c r="AD3065" s="11">
        <f>IF(E3065&lt;=0,0,ROUND(MAX(0,MIN(100,(LOG10(1+E3065/1000000000)/LOG10(101))*100)),0))</f>
        <v/>
      </c>
      <c r="AE3065" s="11">
        <f>IF(O3065=N3065,50,ROUND(MAX(0,MIN(100,((H3065-N3065)/(O3065-N3065))*100)),0))</f>
        <v/>
      </c>
      <c r="AF3065" s="11">
        <f>ROUND(MAX(0,MIN(100,50+((H3065-K3065)/K3065)*1000)),0)</f>
        <v/>
      </c>
      <c r="AG3065" s="11">
        <f>IFERROR(ROUND(MAX(0,MIN(100,50+25*LN(MAX(0.01,X3065)))),0),25)</f>
        <v/>
      </c>
      <c r="AH3065" s="11">
        <f>ROUND(IF(M3065&lt;=-30,0,IF(M3065&lt;=-20,20,IF(M3065&lt;=-10,50,100))),0)</f>
        <v/>
      </c>
      <c r="AI3065" s="11">
        <f>ROUND(MAX(0,MIN(100,50+(Z3065*10))),0)</f>
        <v/>
      </c>
      <c r="AJ3065" s="11">
        <f>IFERROR(IF(--AA3065&gt;=80,"خرید قوی",IF(--AA3065&gt;=70,"خرید مشروط",IF(--AA3065&gt;=60,"مراقبت",IF(--AA3065&gt;=45,"ضعیف","عدم ورود")))),"")</f>
        <v/>
      </c>
    </row>
    <row r="3066">
      <c r="A3066" s="15">
        <f>'دیده بان بازار'!A3069</f>
        <v/>
      </c>
      <c r="B3066" s="16">
        <f>'دیده بان بازار'!B3069</f>
        <v/>
      </c>
      <c r="C3066" s="16">
        <f>'دیده بان بازار'!C3069</f>
        <v/>
      </c>
      <c r="D3066" s="16">
        <f>'دیده بان بازار'!D3069</f>
        <v/>
      </c>
      <c r="E3066" s="17">
        <f>'دیده بان بازار'!E3069</f>
        <v/>
      </c>
      <c r="F3066" s="16">
        <f>'دیده بان بازار'!F3069</f>
        <v/>
      </c>
      <c r="G3066" s="16">
        <f>'دیده بان بازار'!G3069</f>
        <v/>
      </c>
      <c r="H3066" s="16">
        <f>'دیده بان بازار'!H3069</f>
        <v/>
      </c>
      <c r="I3066" s="16">
        <f>'دیده بان بازار'!I3069</f>
        <v/>
      </c>
      <c r="J3066" s="16">
        <f>'دیده بان بازار'!J3069</f>
        <v/>
      </c>
      <c r="K3066" s="16">
        <f>'دیده بان بازار'!K3069</f>
        <v/>
      </c>
      <c r="L3066" s="16">
        <f>'دیده بان بازار'!L3069</f>
        <v/>
      </c>
      <c r="M3066" s="16">
        <f>'دیده بان بازار'!M3069</f>
        <v/>
      </c>
      <c r="N3066" s="16">
        <f>'دیده بان بازار'!N3069</f>
        <v/>
      </c>
      <c r="O3066" s="16">
        <f>'دیده بان بازار'!O3069</f>
        <v/>
      </c>
      <c r="P3066" s="16">
        <f>'دیده بان بازار'!P3069</f>
        <v/>
      </c>
      <c r="Q3066" s="16">
        <f>'دیده بان بازار'!Q3069</f>
        <v/>
      </c>
      <c r="R3066" s="16">
        <f>'دیده بان بازار'!R3069</f>
        <v/>
      </c>
      <c r="S3066" s="16">
        <f>'دیده بان بازار'!S3069</f>
        <v/>
      </c>
      <c r="T3066" s="16">
        <f>'دیده بان بازار'!T3069</f>
        <v/>
      </c>
      <c r="U3066" s="16">
        <f>'دیده بان بازار'!U3069</f>
        <v/>
      </c>
      <c r="V3066" s="16">
        <f>'دیده بان بازار'!V3069</f>
        <v/>
      </c>
      <c r="W3066" s="7">
        <f>'دیده بان بازار'!W3069</f>
        <v/>
      </c>
      <c r="X3066" s="11">
        <f>IFERROR(IF(OR(R3066&lt;=0,W3066&lt;=0,S3066&lt;=0,V3066&lt;=0),0,ROUND((S3066/R3066)/(V3066/W3066),2)),0)</f>
        <v/>
      </c>
      <c r="Y3066" s="11">
        <f>IFERROR(IF(OR(S3066&lt;=0,V3066&lt;=0),0,ROUND(S3066/V3066,2)),0)</f>
        <v/>
      </c>
      <c r="Z3066" s="11">
        <f>IFERROR(J3066-M3066,0)</f>
        <v/>
      </c>
      <c r="AA3066" s="11">
        <f>IFERROR(ROUND(MAX(0,MIN(100,((AB3066*0.2)+(AC3066*0.15)+(AD3066*0.15)+(AE3066*0.1)+(AF3066*0.1)+(AG3066*0.15)+(MIN(Y3066/3,1)*100*0.1)+(AI3066*0.05))*((AH3066/100)*0.25+0.75))),0),0)</f>
        <v/>
      </c>
      <c r="AB3066" s="11">
        <f>ROUND(MAX(0,MIN(100,((M3066+10)/20)*100)),0)</f>
        <v/>
      </c>
      <c r="AC3066" s="11">
        <f>IFERROR(IF(D3066&lt;=0,0,ROUND(COUNTIFS($D$4:$D$3359,"&lt;="&amp;D3066,$D$4:$D$3359,"&gt;0")/COUNTIF($D$4:$D$3359,"&gt;0")*100,0)),0)</f>
        <v/>
      </c>
      <c r="AD3066" s="11">
        <f>IF(E3066&lt;=0,0,ROUND(MAX(0,MIN(100,(LOG10(1+E3066/1000000000)/LOG10(101))*100)),0))</f>
        <v/>
      </c>
      <c r="AE3066" s="11">
        <f>IF(O3066=N3066,50,ROUND(MAX(0,MIN(100,((H3066-N3066)/(O3066-N3066))*100)),0))</f>
        <v/>
      </c>
      <c r="AF3066" s="11">
        <f>ROUND(MAX(0,MIN(100,50+((H3066-K3066)/K3066)*1000)),0)</f>
        <v/>
      </c>
      <c r="AG3066" s="11">
        <f>IFERROR(ROUND(MAX(0,MIN(100,50+25*LN(MAX(0.01,X3066)))),0),25)</f>
        <v/>
      </c>
      <c r="AH3066" s="11">
        <f>ROUND(IF(M3066&lt;=-30,0,IF(M3066&lt;=-20,20,IF(M3066&lt;=-10,50,100))),0)</f>
        <v/>
      </c>
      <c r="AI3066" s="11">
        <f>ROUND(MAX(0,MIN(100,50+(Z3066*10))),0)</f>
        <v/>
      </c>
      <c r="AJ3066" s="11">
        <f>IFERROR(IF(--AA3066&gt;=80,"خرید قوی",IF(--AA3066&gt;=70,"خرید مشروط",IF(--AA3066&gt;=60,"مراقبت",IF(--AA3066&gt;=45,"ضعیف","عدم ورود")))),"")</f>
        <v/>
      </c>
    </row>
    <row r="3067">
      <c r="A3067" s="12">
        <f>'دیده بان بازار'!A3070</f>
        <v/>
      </c>
      <c r="B3067" s="13">
        <f>'دیده بان بازار'!B3070</f>
        <v/>
      </c>
      <c r="C3067" s="13">
        <f>'دیده بان بازار'!C3070</f>
        <v/>
      </c>
      <c r="D3067" s="13">
        <f>'دیده بان بازار'!D3070</f>
        <v/>
      </c>
      <c r="E3067" s="14">
        <f>'دیده بان بازار'!E3070</f>
        <v/>
      </c>
      <c r="F3067" s="13">
        <f>'دیده بان بازار'!F3070</f>
        <v/>
      </c>
      <c r="G3067" s="13">
        <f>'دیده بان بازار'!G3070</f>
        <v/>
      </c>
      <c r="H3067" s="13">
        <f>'دیده بان بازار'!H3070</f>
        <v/>
      </c>
      <c r="I3067" s="13">
        <f>'دیده بان بازار'!I3070</f>
        <v/>
      </c>
      <c r="J3067" s="13">
        <f>'دیده بان بازار'!J3070</f>
        <v/>
      </c>
      <c r="K3067" s="13">
        <f>'دیده بان بازار'!K3070</f>
        <v/>
      </c>
      <c r="L3067" s="13">
        <f>'دیده بان بازار'!L3070</f>
        <v/>
      </c>
      <c r="M3067" s="13">
        <f>'دیده بان بازار'!M3070</f>
        <v/>
      </c>
      <c r="N3067" s="13">
        <f>'دیده بان بازار'!N3070</f>
        <v/>
      </c>
      <c r="O3067" s="13">
        <f>'دیده بان بازار'!O3070</f>
        <v/>
      </c>
      <c r="P3067" s="13">
        <f>'دیده بان بازار'!P3070</f>
        <v/>
      </c>
      <c r="Q3067" s="13">
        <f>'دیده بان بازار'!Q3070</f>
        <v/>
      </c>
      <c r="R3067" s="13">
        <f>'دیده بان بازار'!R3070</f>
        <v/>
      </c>
      <c r="S3067" s="13">
        <f>'دیده بان بازار'!S3070</f>
        <v/>
      </c>
      <c r="T3067" s="13">
        <f>'دیده بان بازار'!T3070</f>
        <v/>
      </c>
      <c r="U3067" s="13">
        <f>'دیده بان بازار'!U3070</f>
        <v/>
      </c>
      <c r="V3067" s="13">
        <f>'دیده بان بازار'!V3070</f>
        <v/>
      </c>
      <c r="W3067" s="6">
        <f>'دیده بان بازار'!W3070</f>
        <v/>
      </c>
      <c r="X3067" s="11">
        <f>IFERROR(IF(OR(R3067&lt;=0,W3067&lt;=0,S3067&lt;=0,V3067&lt;=0),0,ROUND((S3067/R3067)/(V3067/W3067),2)),0)</f>
        <v/>
      </c>
      <c r="Y3067" s="11">
        <f>IFERROR(IF(OR(S3067&lt;=0,V3067&lt;=0),0,ROUND(S3067/V3067,2)),0)</f>
        <v/>
      </c>
      <c r="Z3067" s="11">
        <f>IFERROR(J3067-M3067,0)</f>
        <v/>
      </c>
      <c r="AA3067" s="11">
        <f>IFERROR(ROUND(MAX(0,MIN(100,((AB3067*0.2)+(AC3067*0.15)+(AD3067*0.15)+(AE3067*0.1)+(AF3067*0.1)+(AG3067*0.15)+(MIN(Y3067/3,1)*100*0.1)+(AI3067*0.05))*((AH3067/100)*0.25+0.75))),0),0)</f>
        <v/>
      </c>
      <c r="AB3067" s="11">
        <f>ROUND(MAX(0,MIN(100,((M3067+10)/20)*100)),0)</f>
        <v/>
      </c>
      <c r="AC3067" s="11">
        <f>IFERROR(IF(D3067&lt;=0,0,ROUND(COUNTIFS($D$4:$D$3359,"&lt;="&amp;D3067,$D$4:$D$3359,"&gt;0")/COUNTIF($D$4:$D$3359,"&gt;0")*100,0)),0)</f>
        <v/>
      </c>
      <c r="AD3067" s="11">
        <f>IF(E3067&lt;=0,0,ROUND(MAX(0,MIN(100,(LOG10(1+E3067/1000000000)/LOG10(101))*100)),0))</f>
        <v/>
      </c>
      <c r="AE3067" s="11">
        <f>IF(O3067=N3067,50,ROUND(MAX(0,MIN(100,((H3067-N3067)/(O3067-N3067))*100)),0))</f>
        <v/>
      </c>
      <c r="AF3067" s="11">
        <f>ROUND(MAX(0,MIN(100,50+((H3067-K3067)/K3067)*1000)),0)</f>
        <v/>
      </c>
      <c r="AG3067" s="11">
        <f>IFERROR(ROUND(MAX(0,MIN(100,50+25*LN(MAX(0.01,X3067)))),0),25)</f>
        <v/>
      </c>
      <c r="AH3067" s="11">
        <f>ROUND(IF(M3067&lt;=-30,0,IF(M3067&lt;=-20,20,IF(M3067&lt;=-10,50,100))),0)</f>
        <v/>
      </c>
      <c r="AI3067" s="11">
        <f>ROUND(MAX(0,MIN(100,50+(Z3067*10))),0)</f>
        <v/>
      </c>
      <c r="AJ3067" s="11">
        <f>IFERROR(IF(--AA3067&gt;=80,"خرید قوی",IF(--AA3067&gt;=70,"خرید مشروط",IF(--AA3067&gt;=60,"مراقبت",IF(--AA3067&gt;=45,"ضعیف","عدم ورود")))),"")</f>
        <v/>
      </c>
    </row>
    <row r="3068">
      <c r="A3068" s="15">
        <f>'دیده بان بازار'!A3071</f>
        <v/>
      </c>
      <c r="B3068" s="16">
        <f>'دیده بان بازار'!B3071</f>
        <v/>
      </c>
      <c r="C3068" s="16">
        <f>'دیده بان بازار'!C3071</f>
        <v/>
      </c>
      <c r="D3068" s="16">
        <f>'دیده بان بازار'!D3071</f>
        <v/>
      </c>
      <c r="E3068" s="17">
        <f>'دیده بان بازار'!E3071</f>
        <v/>
      </c>
      <c r="F3068" s="16">
        <f>'دیده بان بازار'!F3071</f>
        <v/>
      </c>
      <c r="G3068" s="16">
        <f>'دیده بان بازار'!G3071</f>
        <v/>
      </c>
      <c r="H3068" s="16">
        <f>'دیده بان بازار'!H3071</f>
        <v/>
      </c>
      <c r="I3068" s="16">
        <f>'دیده بان بازار'!I3071</f>
        <v/>
      </c>
      <c r="J3068" s="16">
        <f>'دیده بان بازار'!J3071</f>
        <v/>
      </c>
      <c r="K3068" s="16">
        <f>'دیده بان بازار'!K3071</f>
        <v/>
      </c>
      <c r="L3068" s="16">
        <f>'دیده بان بازار'!L3071</f>
        <v/>
      </c>
      <c r="M3068" s="16">
        <f>'دیده بان بازار'!M3071</f>
        <v/>
      </c>
      <c r="N3068" s="16">
        <f>'دیده بان بازار'!N3071</f>
        <v/>
      </c>
      <c r="O3068" s="16">
        <f>'دیده بان بازار'!O3071</f>
        <v/>
      </c>
      <c r="P3068" s="16">
        <f>'دیده بان بازار'!P3071</f>
        <v/>
      </c>
      <c r="Q3068" s="16">
        <f>'دیده بان بازار'!Q3071</f>
        <v/>
      </c>
      <c r="R3068" s="16">
        <f>'دیده بان بازار'!R3071</f>
        <v/>
      </c>
      <c r="S3068" s="16">
        <f>'دیده بان بازار'!S3071</f>
        <v/>
      </c>
      <c r="T3068" s="16">
        <f>'دیده بان بازار'!T3071</f>
        <v/>
      </c>
      <c r="U3068" s="16">
        <f>'دیده بان بازار'!U3071</f>
        <v/>
      </c>
      <c r="V3068" s="16">
        <f>'دیده بان بازار'!V3071</f>
        <v/>
      </c>
      <c r="W3068" s="7">
        <f>'دیده بان بازار'!W3071</f>
        <v/>
      </c>
      <c r="X3068" s="11">
        <f>IFERROR(IF(OR(R3068&lt;=0,W3068&lt;=0,S3068&lt;=0,V3068&lt;=0),0,ROUND((S3068/R3068)/(V3068/W3068),2)),0)</f>
        <v/>
      </c>
      <c r="Y3068" s="11">
        <f>IFERROR(IF(OR(S3068&lt;=0,V3068&lt;=0),0,ROUND(S3068/V3068,2)),0)</f>
        <v/>
      </c>
      <c r="Z3068" s="11">
        <f>IFERROR(J3068-M3068,0)</f>
        <v/>
      </c>
      <c r="AA3068" s="11">
        <f>IFERROR(ROUND(MAX(0,MIN(100,((AB3068*0.2)+(AC3068*0.15)+(AD3068*0.15)+(AE3068*0.1)+(AF3068*0.1)+(AG3068*0.15)+(MIN(Y3068/3,1)*100*0.1)+(AI3068*0.05))*((AH3068/100)*0.25+0.75))),0),0)</f>
        <v/>
      </c>
      <c r="AB3068" s="11">
        <f>ROUND(MAX(0,MIN(100,((M3068+10)/20)*100)),0)</f>
        <v/>
      </c>
      <c r="AC3068" s="11">
        <f>IFERROR(IF(D3068&lt;=0,0,ROUND(COUNTIFS($D$4:$D$3359,"&lt;="&amp;D3068,$D$4:$D$3359,"&gt;0")/COUNTIF($D$4:$D$3359,"&gt;0")*100,0)),0)</f>
        <v/>
      </c>
      <c r="AD3068" s="11">
        <f>IF(E3068&lt;=0,0,ROUND(MAX(0,MIN(100,(LOG10(1+E3068/1000000000)/LOG10(101))*100)),0))</f>
        <v/>
      </c>
      <c r="AE3068" s="11">
        <f>IF(O3068=N3068,50,ROUND(MAX(0,MIN(100,((H3068-N3068)/(O3068-N3068))*100)),0))</f>
        <v/>
      </c>
      <c r="AF3068" s="11">
        <f>ROUND(MAX(0,MIN(100,50+((H3068-K3068)/K3068)*1000)),0)</f>
        <v/>
      </c>
      <c r="AG3068" s="11">
        <f>IFERROR(ROUND(MAX(0,MIN(100,50+25*LN(MAX(0.01,X3068)))),0),25)</f>
        <v/>
      </c>
      <c r="AH3068" s="11">
        <f>ROUND(IF(M3068&lt;=-30,0,IF(M3068&lt;=-20,20,IF(M3068&lt;=-10,50,100))),0)</f>
        <v/>
      </c>
      <c r="AI3068" s="11">
        <f>ROUND(MAX(0,MIN(100,50+(Z3068*10))),0)</f>
        <v/>
      </c>
      <c r="AJ3068" s="11">
        <f>IFERROR(IF(--AA3068&gt;=80,"خرید قوی",IF(--AA3068&gt;=70,"خرید مشروط",IF(--AA3068&gt;=60,"مراقبت",IF(--AA3068&gt;=45,"ضعیف","عدم ورود")))),"")</f>
        <v/>
      </c>
    </row>
    <row r="3069">
      <c r="A3069" s="12">
        <f>'دیده بان بازار'!A3072</f>
        <v/>
      </c>
      <c r="B3069" s="13">
        <f>'دیده بان بازار'!B3072</f>
        <v/>
      </c>
      <c r="C3069" s="13">
        <f>'دیده بان بازار'!C3072</f>
        <v/>
      </c>
      <c r="D3069" s="13">
        <f>'دیده بان بازار'!D3072</f>
        <v/>
      </c>
      <c r="E3069" s="14">
        <f>'دیده بان بازار'!E3072</f>
        <v/>
      </c>
      <c r="F3069" s="13">
        <f>'دیده بان بازار'!F3072</f>
        <v/>
      </c>
      <c r="G3069" s="13">
        <f>'دیده بان بازار'!G3072</f>
        <v/>
      </c>
      <c r="H3069" s="13">
        <f>'دیده بان بازار'!H3072</f>
        <v/>
      </c>
      <c r="I3069" s="13">
        <f>'دیده بان بازار'!I3072</f>
        <v/>
      </c>
      <c r="J3069" s="13">
        <f>'دیده بان بازار'!J3072</f>
        <v/>
      </c>
      <c r="K3069" s="13">
        <f>'دیده بان بازار'!K3072</f>
        <v/>
      </c>
      <c r="L3069" s="13">
        <f>'دیده بان بازار'!L3072</f>
        <v/>
      </c>
      <c r="M3069" s="13">
        <f>'دیده بان بازار'!M3072</f>
        <v/>
      </c>
      <c r="N3069" s="13">
        <f>'دیده بان بازار'!N3072</f>
        <v/>
      </c>
      <c r="O3069" s="13">
        <f>'دیده بان بازار'!O3072</f>
        <v/>
      </c>
      <c r="P3069" s="13">
        <f>'دیده بان بازار'!P3072</f>
        <v/>
      </c>
      <c r="Q3069" s="13">
        <f>'دیده بان بازار'!Q3072</f>
        <v/>
      </c>
      <c r="R3069" s="13">
        <f>'دیده بان بازار'!R3072</f>
        <v/>
      </c>
      <c r="S3069" s="13">
        <f>'دیده بان بازار'!S3072</f>
        <v/>
      </c>
      <c r="T3069" s="13">
        <f>'دیده بان بازار'!T3072</f>
        <v/>
      </c>
      <c r="U3069" s="13">
        <f>'دیده بان بازار'!U3072</f>
        <v/>
      </c>
      <c r="V3069" s="13">
        <f>'دیده بان بازار'!V3072</f>
        <v/>
      </c>
      <c r="W3069" s="6">
        <f>'دیده بان بازار'!W3072</f>
        <v/>
      </c>
      <c r="X3069" s="11">
        <f>IFERROR(IF(OR(R3069&lt;=0,W3069&lt;=0,S3069&lt;=0,V3069&lt;=0),0,ROUND((S3069/R3069)/(V3069/W3069),2)),0)</f>
        <v/>
      </c>
      <c r="Y3069" s="11">
        <f>IFERROR(IF(OR(S3069&lt;=0,V3069&lt;=0),0,ROUND(S3069/V3069,2)),0)</f>
        <v/>
      </c>
      <c r="Z3069" s="11">
        <f>IFERROR(J3069-M3069,0)</f>
        <v/>
      </c>
      <c r="AA3069" s="11">
        <f>IFERROR(ROUND(MAX(0,MIN(100,((AB3069*0.2)+(AC3069*0.15)+(AD3069*0.15)+(AE3069*0.1)+(AF3069*0.1)+(AG3069*0.15)+(MIN(Y3069/3,1)*100*0.1)+(AI3069*0.05))*((AH3069/100)*0.25+0.75))),0),0)</f>
        <v/>
      </c>
      <c r="AB3069" s="11">
        <f>ROUND(MAX(0,MIN(100,((M3069+10)/20)*100)),0)</f>
        <v/>
      </c>
      <c r="AC3069" s="11">
        <f>IFERROR(IF(D3069&lt;=0,0,ROUND(COUNTIFS($D$4:$D$3359,"&lt;="&amp;D3069,$D$4:$D$3359,"&gt;0")/COUNTIF($D$4:$D$3359,"&gt;0")*100,0)),0)</f>
        <v/>
      </c>
      <c r="AD3069" s="11">
        <f>IF(E3069&lt;=0,0,ROUND(MAX(0,MIN(100,(LOG10(1+E3069/1000000000)/LOG10(101))*100)),0))</f>
        <v/>
      </c>
      <c r="AE3069" s="11">
        <f>IF(O3069=N3069,50,ROUND(MAX(0,MIN(100,((H3069-N3069)/(O3069-N3069))*100)),0))</f>
        <v/>
      </c>
      <c r="AF3069" s="11">
        <f>ROUND(MAX(0,MIN(100,50+((H3069-K3069)/K3069)*1000)),0)</f>
        <v/>
      </c>
      <c r="AG3069" s="11">
        <f>IFERROR(ROUND(MAX(0,MIN(100,50+25*LN(MAX(0.01,X3069)))),0),25)</f>
        <v/>
      </c>
      <c r="AH3069" s="11">
        <f>ROUND(IF(M3069&lt;=-30,0,IF(M3069&lt;=-20,20,IF(M3069&lt;=-10,50,100))),0)</f>
        <v/>
      </c>
      <c r="AI3069" s="11">
        <f>ROUND(MAX(0,MIN(100,50+(Z3069*10))),0)</f>
        <v/>
      </c>
      <c r="AJ3069" s="11">
        <f>IFERROR(IF(--AA3069&gt;=80,"خرید قوی",IF(--AA3069&gt;=70,"خرید مشروط",IF(--AA3069&gt;=60,"مراقبت",IF(--AA3069&gt;=45,"ضعیف","عدم ورود")))),"")</f>
        <v/>
      </c>
    </row>
    <row r="3070">
      <c r="A3070" s="15">
        <f>'دیده بان بازار'!A3073</f>
        <v/>
      </c>
      <c r="B3070" s="16">
        <f>'دیده بان بازار'!B3073</f>
        <v/>
      </c>
      <c r="C3070" s="16">
        <f>'دیده بان بازار'!C3073</f>
        <v/>
      </c>
      <c r="D3070" s="16">
        <f>'دیده بان بازار'!D3073</f>
        <v/>
      </c>
      <c r="E3070" s="17">
        <f>'دیده بان بازار'!E3073</f>
        <v/>
      </c>
      <c r="F3070" s="16">
        <f>'دیده بان بازار'!F3073</f>
        <v/>
      </c>
      <c r="G3070" s="16">
        <f>'دیده بان بازار'!G3073</f>
        <v/>
      </c>
      <c r="H3070" s="16">
        <f>'دیده بان بازار'!H3073</f>
        <v/>
      </c>
      <c r="I3070" s="16">
        <f>'دیده بان بازار'!I3073</f>
        <v/>
      </c>
      <c r="J3070" s="16">
        <f>'دیده بان بازار'!J3073</f>
        <v/>
      </c>
      <c r="K3070" s="16">
        <f>'دیده بان بازار'!K3073</f>
        <v/>
      </c>
      <c r="L3070" s="16">
        <f>'دیده بان بازار'!L3073</f>
        <v/>
      </c>
      <c r="M3070" s="16">
        <f>'دیده بان بازار'!M3073</f>
        <v/>
      </c>
      <c r="N3070" s="16">
        <f>'دیده بان بازار'!N3073</f>
        <v/>
      </c>
      <c r="O3070" s="16">
        <f>'دیده بان بازار'!O3073</f>
        <v/>
      </c>
      <c r="P3070" s="16">
        <f>'دیده بان بازار'!P3073</f>
        <v/>
      </c>
      <c r="Q3070" s="16">
        <f>'دیده بان بازار'!Q3073</f>
        <v/>
      </c>
      <c r="R3070" s="16">
        <f>'دیده بان بازار'!R3073</f>
        <v/>
      </c>
      <c r="S3070" s="16">
        <f>'دیده بان بازار'!S3073</f>
        <v/>
      </c>
      <c r="T3070" s="16">
        <f>'دیده بان بازار'!T3073</f>
        <v/>
      </c>
      <c r="U3070" s="16">
        <f>'دیده بان بازار'!U3073</f>
        <v/>
      </c>
      <c r="V3070" s="16">
        <f>'دیده بان بازار'!V3073</f>
        <v/>
      </c>
      <c r="W3070" s="7">
        <f>'دیده بان بازار'!W3073</f>
        <v/>
      </c>
      <c r="X3070" s="11">
        <f>IFERROR(IF(OR(R3070&lt;=0,W3070&lt;=0,S3070&lt;=0,V3070&lt;=0),0,ROUND((S3070/R3070)/(V3070/W3070),2)),0)</f>
        <v/>
      </c>
      <c r="Y3070" s="11">
        <f>IFERROR(IF(OR(S3070&lt;=0,V3070&lt;=0),0,ROUND(S3070/V3070,2)),0)</f>
        <v/>
      </c>
      <c r="Z3070" s="11">
        <f>IFERROR(J3070-M3070,0)</f>
        <v/>
      </c>
      <c r="AA3070" s="11">
        <f>IFERROR(ROUND(MAX(0,MIN(100,((AB3070*0.2)+(AC3070*0.15)+(AD3070*0.15)+(AE3070*0.1)+(AF3070*0.1)+(AG3070*0.15)+(MIN(Y3070/3,1)*100*0.1)+(AI3070*0.05))*((AH3070/100)*0.25+0.75))),0),0)</f>
        <v/>
      </c>
      <c r="AB3070" s="11">
        <f>ROUND(MAX(0,MIN(100,((M3070+10)/20)*100)),0)</f>
        <v/>
      </c>
      <c r="AC3070" s="11">
        <f>IFERROR(IF(D3070&lt;=0,0,ROUND(COUNTIFS($D$4:$D$3359,"&lt;="&amp;D3070,$D$4:$D$3359,"&gt;0")/COUNTIF($D$4:$D$3359,"&gt;0")*100,0)),0)</f>
        <v/>
      </c>
      <c r="AD3070" s="11">
        <f>IF(E3070&lt;=0,0,ROUND(MAX(0,MIN(100,(LOG10(1+E3070/1000000000)/LOG10(101))*100)),0))</f>
        <v/>
      </c>
      <c r="AE3070" s="11">
        <f>IF(O3070=N3070,50,ROUND(MAX(0,MIN(100,((H3070-N3070)/(O3070-N3070))*100)),0))</f>
        <v/>
      </c>
      <c r="AF3070" s="11">
        <f>ROUND(MAX(0,MIN(100,50+((H3070-K3070)/K3070)*1000)),0)</f>
        <v/>
      </c>
      <c r="AG3070" s="11">
        <f>IFERROR(ROUND(MAX(0,MIN(100,50+25*LN(MAX(0.01,X3070)))),0),25)</f>
        <v/>
      </c>
      <c r="AH3070" s="11">
        <f>ROUND(IF(M3070&lt;=-30,0,IF(M3070&lt;=-20,20,IF(M3070&lt;=-10,50,100))),0)</f>
        <v/>
      </c>
      <c r="AI3070" s="11">
        <f>ROUND(MAX(0,MIN(100,50+(Z3070*10))),0)</f>
        <v/>
      </c>
      <c r="AJ3070" s="11">
        <f>IFERROR(IF(--AA3070&gt;=80,"خرید قوی",IF(--AA3070&gt;=70,"خرید مشروط",IF(--AA3070&gt;=60,"مراقبت",IF(--AA3070&gt;=45,"ضعیف","عدم ورود")))),"")</f>
        <v/>
      </c>
    </row>
    <row r="3071">
      <c r="A3071" s="12">
        <f>'دیده بان بازار'!A3074</f>
        <v/>
      </c>
      <c r="B3071" s="13">
        <f>'دیده بان بازار'!B3074</f>
        <v/>
      </c>
      <c r="C3071" s="13">
        <f>'دیده بان بازار'!C3074</f>
        <v/>
      </c>
      <c r="D3071" s="13">
        <f>'دیده بان بازار'!D3074</f>
        <v/>
      </c>
      <c r="E3071" s="14">
        <f>'دیده بان بازار'!E3074</f>
        <v/>
      </c>
      <c r="F3071" s="13">
        <f>'دیده بان بازار'!F3074</f>
        <v/>
      </c>
      <c r="G3071" s="13">
        <f>'دیده بان بازار'!G3074</f>
        <v/>
      </c>
      <c r="H3071" s="13">
        <f>'دیده بان بازار'!H3074</f>
        <v/>
      </c>
      <c r="I3071" s="13">
        <f>'دیده بان بازار'!I3074</f>
        <v/>
      </c>
      <c r="J3071" s="13">
        <f>'دیده بان بازار'!J3074</f>
        <v/>
      </c>
      <c r="K3071" s="13">
        <f>'دیده بان بازار'!K3074</f>
        <v/>
      </c>
      <c r="L3071" s="13">
        <f>'دیده بان بازار'!L3074</f>
        <v/>
      </c>
      <c r="M3071" s="13">
        <f>'دیده بان بازار'!M3074</f>
        <v/>
      </c>
      <c r="N3071" s="13">
        <f>'دیده بان بازار'!N3074</f>
        <v/>
      </c>
      <c r="O3071" s="13">
        <f>'دیده بان بازار'!O3074</f>
        <v/>
      </c>
      <c r="P3071" s="13">
        <f>'دیده بان بازار'!P3074</f>
        <v/>
      </c>
      <c r="Q3071" s="13">
        <f>'دیده بان بازار'!Q3074</f>
        <v/>
      </c>
      <c r="R3071" s="13">
        <f>'دیده بان بازار'!R3074</f>
        <v/>
      </c>
      <c r="S3071" s="13">
        <f>'دیده بان بازار'!S3074</f>
        <v/>
      </c>
      <c r="T3071" s="13">
        <f>'دیده بان بازار'!T3074</f>
        <v/>
      </c>
      <c r="U3071" s="13">
        <f>'دیده بان بازار'!U3074</f>
        <v/>
      </c>
      <c r="V3071" s="13">
        <f>'دیده بان بازار'!V3074</f>
        <v/>
      </c>
      <c r="W3071" s="6">
        <f>'دیده بان بازار'!W3074</f>
        <v/>
      </c>
      <c r="X3071" s="11">
        <f>IFERROR(IF(OR(R3071&lt;=0,W3071&lt;=0,S3071&lt;=0,V3071&lt;=0),0,ROUND((S3071/R3071)/(V3071/W3071),2)),0)</f>
        <v/>
      </c>
      <c r="Y3071" s="11">
        <f>IFERROR(IF(OR(S3071&lt;=0,V3071&lt;=0),0,ROUND(S3071/V3071,2)),0)</f>
        <v/>
      </c>
      <c r="Z3071" s="11">
        <f>IFERROR(J3071-M3071,0)</f>
        <v/>
      </c>
      <c r="AA3071" s="11">
        <f>IFERROR(ROUND(MAX(0,MIN(100,((AB3071*0.2)+(AC3071*0.15)+(AD3071*0.15)+(AE3071*0.1)+(AF3071*0.1)+(AG3071*0.15)+(MIN(Y3071/3,1)*100*0.1)+(AI3071*0.05))*((AH3071/100)*0.25+0.75))),0),0)</f>
        <v/>
      </c>
      <c r="AB3071" s="11">
        <f>ROUND(MAX(0,MIN(100,((M3071+10)/20)*100)),0)</f>
        <v/>
      </c>
      <c r="AC3071" s="11">
        <f>IFERROR(IF(D3071&lt;=0,0,ROUND(COUNTIFS($D$4:$D$3359,"&lt;="&amp;D3071,$D$4:$D$3359,"&gt;0")/COUNTIF($D$4:$D$3359,"&gt;0")*100,0)),0)</f>
        <v/>
      </c>
      <c r="AD3071" s="11">
        <f>IF(E3071&lt;=0,0,ROUND(MAX(0,MIN(100,(LOG10(1+E3071/1000000000)/LOG10(101))*100)),0))</f>
        <v/>
      </c>
      <c r="AE3071" s="11">
        <f>IF(O3071=N3071,50,ROUND(MAX(0,MIN(100,((H3071-N3071)/(O3071-N3071))*100)),0))</f>
        <v/>
      </c>
      <c r="AF3071" s="11">
        <f>ROUND(MAX(0,MIN(100,50+((H3071-K3071)/K3071)*1000)),0)</f>
        <v/>
      </c>
      <c r="AG3071" s="11">
        <f>IFERROR(ROUND(MAX(0,MIN(100,50+25*LN(MAX(0.01,X3071)))),0),25)</f>
        <v/>
      </c>
      <c r="AH3071" s="11">
        <f>ROUND(IF(M3071&lt;=-30,0,IF(M3071&lt;=-20,20,IF(M3071&lt;=-10,50,100))),0)</f>
        <v/>
      </c>
      <c r="AI3071" s="11">
        <f>ROUND(MAX(0,MIN(100,50+(Z3071*10))),0)</f>
        <v/>
      </c>
      <c r="AJ3071" s="11">
        <f>IFERROR(IF(--AA3071&gt;=80,"خرید قوی",IF(--AA3071&gt;=70,"خرید مشروط",IF(--AA3071&gt;=60,"مراقبت",IF(--AA3071&gt;=45,"ضعیف","عدم ورود")))),"")</f>
        <v/>
      </c>
    </row>
    <row r="3072">
      <c r="A3072" s="15">
        <f>'دیده بان بازار'!A3075</f>
        <v/>
      </c>
      <c r="B3072" s="16">
        <f>'دیده بان بازار'!B3075</f>
        <v/>
      </c>
      <c r="C3072" s="16">
        <f>'دیده بان بازار'!C3075</f>
        <v/>
      </c>
      <c r="D3072" s="16">
        <f>'دیده بان بازار'!D3075</f>
        <v/>
      </c>
      <c r="E3072" s="17">
        <f>'دیده بان بازار'!E3075</f>
        <v/>
      </c>
      <c r="F3072" s="16">
        <f>'دیده بان بازار'!F3075</f>
        <v/>
      </c>
      <c r="G3072" s="16">
        <f>'دیده بان بازار'!G3075</f>
        <v/>
      </c>
      <c r="H3072" s="16">
        <f>'دیده بان بازار'!H3075</f>
        <v/>
      </c>
      <c r="I3072" s="16">
        <f>'دیده بان بازار'!I3075</f>
        <v/>
      </c>
      <c r="J3072" s="16">
        <f>'دیده بان بازار'!J3075</f>
        <v/>
      </c>
      <c r="K3072" s="16">
        <f>'دیده بان بازار'!K3075</f>
        <v/>
      </c>
      <c r="L3072" s="16">
        <f>'دیده بان بازار'!L3075</f>
        <v/>
      </c>
      <c r="M3072" s="16">
        <f>'دیده بان بازار'!M3075</f>
        <v/>
      </c>
      <c r="N3072" s="16">
        <f>'دیده بان بازار'!N3075</f>
        <v/>
      </c>
      <c r="O3072" s="16">
        <f>'دیده بان بازار'!O3075</f>
        <v/>
      </c>
      <c r="P3072" s="16">
        <f>'دیده بان بازار'!P3075</f>
        <v/>
      </c>
      <c r="Q3072" s="16">
        <f>'دیده بان بازار'!Q3075</f>
        <v/>
      </c>
      <c r="R3072" s="16">
        <f>'دیده بان بازار'!R3075</f>
        <v/>
      </c>
      <c r="S3072" s="16">
        <f>'دیده بان بازار'!S3075</f>
        <v/>
      </c>
      <c r="T3072" s="16">
        <f>'دیده بان بازار'!T3075</f>
        <v/>
      </c>
      <c r="U3072" s="16">
        <f>'دیده بان بازار'!U3075</f>
        <v/>
      </c>
      <c r="V3072" s="16">
        <f>'دیده بان بازار'!V3075</f>
        <v/>
      </c>
      <c r="W3072" s="7">
        <f>'دیده بان بازار'!W3075</f>
        <v/>
      </c>
      <c r="X3072" s="11">
        <f>IFERROR(IF(OR(R3072&lt;=0,W3072&lt;=0,S3072&lt;=0,V3072&lt;=0),0,ROUND((S3072/R3072)/(V3072/W3072),2)),0)</f>
        <v/>
      </c>
      <c r="Y3072" s="11">
        <f>IFERROR(IF(OR(S3072&lt;=0,V3072&lt;=0),0,ROUND(S3072/V3072,2)),0)</f>
        <v/>
      </c>
      <c r="Z3072" s="11">
        <f>IFERROR(J3072-M3072,0)</f>
        <v/>
      </c>
      <c r="AA3072" s="11">
        <f>IFERROR(ROUND(MAX(0,MIN(100,((AB3072*0.2)+(AC3072*0.15)+(AD3072*0.15)+(AE3072*0.1)+(AF3072*0.1)+(AG3072*0.15)+(MIN(Y3072/3,1)*100*0.1)+(AI3072*0.05))*((AH3072/100)*0.25+0.75))),0),0)</f>
        <v/>
      </c>
      <c r="AB3072" s="11">
        <f>ROUND(MAX(0,MIN(100,((M3072+10)/20)*100)),0)</f>
        <v/>
      </c>
      <c r="AC3072" s="11">
        <f>IFERROR(IF(D3072&lt;=0,0,ROUND(COUNTIFS($D$4:$D$3359,"&lt;="&amp;D3072,$D$4:$D$3359,"&gt;0")/COUNTIF($D$4:$D$3359,"&gt;0")*100,0)),0)</f>
        <v/>
      </c>
      <c r="AD3072" s="11">
        <f>IF(E3072&lt;=0,0,ROUND(MAX(0,MIN(100,(LOG10(1+E3072/1000000000)/LOG10(101))*100)),0))</f>
        <v/>
      </c>
      <c r="AE3072" s="11">
        <f>IF(O3072=N3072,50,ROUND(MAX(0,MIN(100,((H3072-N3072)/(O3072-N3072))*100)),0))</f>
        <v/>
      </c>
      <c r="AF3072" s="11">
        <f>ROUND(MAX(0,MIN(100,50+((H3072-K3072)/K3072)*1000)),0)</f>
        <v/>
      </c>
      <c r="AG3072" s="11">
        <f>IFERROR(ROUND(MAX(0,MIN(100,50+25*LN(MAX(0.01,X3072)))),0),25)</f>
        <v/>
      </c>
      <c r="AH3072" s="11">
        <f>ROUND(IF(M3072&lt;=-30,0,IF(M3072&lt;=-20,20,IF(M3072&lt;=-10,50,100))),0)</f>
        <v/>
      </c>
      <c r="AI3072" s="11">
        <f>ROUND(MAX(0,MIN(100,50+(Z3072*10))),0)</f>
        <v/>
      </c>
      <c r="AJ3072" s="11">
        <f>IFERROR(IF(--AA3072&gt;=80,"خرید قوی",IF(--AA3072&gt;=70,"خرید مشروط",IF(--AA3072&gt;=60,"مراقبت",IF(--AA3072&gt;=45,"ضعیف","عدم ورود")))),"")</f>
        <v/>
      </c>
    </row>
    <row r="3073">
      <c r="A3073" s="12">
        <f>'دیده بان بازار'!A3076</f>
        <v/>
      </c>
      <c r="B3073" s="13">
        <f>'دیده بان بازار'!B3076</f>
        <v/>
      </c>
      <c r="C3073" s="13">
        <f>'دیده بان بازار'!C3076</f>
        <v/>
      </c>
      <c r="D3073" s="13">
        <f>'دیده بان بازار'!D3076</f>
        <v/>
      </c>
      <c r="E3073" s="14">
        <f>'دیده بان بازار'!E3076</f>
        <v/>
      </c>
      <c r="F3073" s="13">
        <f>'دیده بان بازار'!F3076</f>
        <v/>
      </c>
      <c r="G3073" s="13">
        <f>'دیده بان بازار'!G3076</f>
        <v/>
      </c>
      <c r="H3073" s="13">
        <f>'دیده بان بازار'!H3076</f>
        <v/>
      </c>
      <c r="I3073" s="13">
        <f>'دیده بان بازار'!I3076</f>
        <v/>
      </c>
      <c r="J3073" s="13">
        <f>'دیده بان بازار'!J3076</f>
        <v/>
      </c>
      <c r="K3073" s="13">
        <f>'دیده بان بازار'!K3076</f>
        <v/>
      </c>
      <c r="L3073" s="13">
        <f>'دیده بان بازار'!L3076</f>
        <v/>
      </c>
      <c r="M3073" s="13">
        <f>'دیده بان بازار'!M3076</f>
        <v/>
      </c>
      <c r="N3073" s="13">
        <f>'دیده بان بازار'!N3076</f>
        <v/>
      </c>
      <c r="O3073" s="13">
        <f>'دیده بان بازار'!O3076</f>
        <v/>
      </c>
      <c r="P3073" s="13">
        <f>'دیده بان بازار'!P3076</f>
        <v/>
      </c>
      <c r="Q3073" s="13">
        <f>'دیده بان بازار'!Q3076</f>
        <v/>
      </c>
      <c r="R3073" s="13">
        <f>'دیده بان بازار'!R3076</f>
        <v/>
      </c>
      <c r="S3073" s="13">
        <f>'دیده بان بازار'!S3076</f>
        <v/>
      </c>
      <c r="T3073" s="13">
        <f>'دیده بان بازار'!T3076</f>
        <v/>
      </c>
      <c r="U3073" s="13">
        <f>'دیده بان بازار'!U3076</f>
        <v/>
      </c>
      <c r="V3073" s="13">
        <f>'دیده بان بازار'!V3076</f>
        <v/>
      </c>
      <c r="W3073" s="6">
        <f>'دیده بان بازار'!W3076</f>
        <v/>
      </c>
      <c r="X3073" s="11">
        <f>IFERROR(IF(OR(R3073&lt;=0,W3073&lt;=0,S3073&lt;=0,V3073&lt;=0),0,ROUND((S3073/R3073)/(V3073/W3073),2)),0)</f>
        <v/>
      </c>
      <c r="Y3073" s="11">
        <f>IFERROR(IF(OR(S3073&lt;=0,V3073&lt;=0),0,ROUND(S3073/V3073,2)),0)</f>
        <v/>
      </c>
      <c r="Z3073" s="11">
        <f>IFERROR(J3073-M3073,0)</f>
        <v/>
      </c>
      <c r="AA3073" s="11">
        <f>IFERROR(ROUND(MAX(0,MIN(100,((AB3073*0.2)+(AC3073*0.15)+(AD3073*0.15)+(AE3073*0.1)+(AF3073*0.1)+(AG3073*0.15)+(MIN(Y3073/3,1)*100*0.1)+(AI3073*0.05))*((AH3073/100)*0.25+0.75))),0),0)</f>
        <v/>
      </c>
      <c r="AB3073" s="11">
        <f>ROUND(MAX(0,MIN(100,((M3073+10)/20)*100)),0)</f>
        <v/>
      </c>
      <c r="AC3073" s="11">
        <f>IFERROR(IF(D3073&lt;=0,0,ROUND(COUNTIFS($D$4:$D$3359,"&lt;="&amp;D3073,$D$4:$D$3359,"&gt;0")/COUNTIF($D$4:$D$3359,"&gt;0")*100,0)),0)</f>
        <v/>
      </c>
      <c r="AD3073" s="11">
        <f>IF(E3073&lt;=0,0,ROUND(MAX(0,MIN(100,(LOG10(1+E3073/1000000000)/LOG10(101))*100)),0))</f>
        <v/>
      </c>
      <c r="AE3073" s="11">
        <f>IF(O3073=N3073,50,ROUND(MAX(0,MIN(100,((H3073-N3073)/(O3073-N3073))*100)),0))</f>
        <v/>
      </c>
      <c r="AF3073" s="11">
        <f>ROUND(MAX(0,MIN(100,50+((H3073-K3073)/K3073)*1000)),0)</f>
        <v/>
      </c>
      <c r="AG3073" s="11">
        <f>IFERROR(ROUND(MAX(0,MIN(100,50+25*LN(MAX(0.01,X3073)))),0),25)</f>
        <v/>
      </c>
      <c r="AH3073" s="11">
        <f>ROUND(IF(M3073&lt;=-30,0,IF(M3073&lt;=-20,20,IF(M3073&lt;=-10,50,100))),0)</f>
        <v/>
      </c>
      <c r="AI3073" s="11">
        <f>ROUND(MAX(0,MIN(100,50+(Z3073*10))),0)</f>
        <v/>
      </c>
      <c r="AJ3073" s="11">
        <f>IFERROR(IF(--AA3073&gt;=80,"خرید قوی",IF(--AA3073&gt;=70,"خرید مشروط",IF(--AA3073&gt;=60,"مراقبت",IF(--AA3073&gt;=45,"ضعیف","عدم ورود")))),"")</f>
        <v/>
      </c>
    </row>
    <row r="3074">
      <c r="A3074" s="15">
        <f>'دیده بان بازار'!A3077</f>
        <v/>
      </c>
      <c r="B3074" s="16">
        <f>'دیده بان بازار'!B3077</f>
        <v/>
      </c>
      <c r="C3074" s="16">
        <f>'دیده بان بازار'!C3077</f>
        <v/>
      </c>
      <c r="D3074" s="16">
        <f>'دیده بان بازار'!D3077</f>
        <v/>
      </c>
      <c r="E3074" s="17">
        <f>'دیده بان بازار'!E3077</f>
        <v/>
      </c>
      <c r="F3074" s="16">
        <f>'دیده بان بازار'!F3077</f>
        <v/>
      </c>
      <c r="G3074" s="16">
        <f>'دیده بان بازار'!G3077</f>
        <v/>
      </c>
      <c r="H3074" s="16">
        <f>'دیده بان بازار'!H3077</f>
        <v/>
      </c>
      <c r="I3074" s="16">
        <f>'دیده بان بازار'!I3077</f>
        <v/>
      </c>
      <c r="J3074" s="16">
        <f>'دیده بان بازار'!J3077</f>
        <v/>
      </c>
      <c r="K3074" s="16">
        <f>'دیده بان بازار'!K3077</f>
        <v/>
      </c>
      <c r="L3074" s="16">
        <f>'دیده بان بازار'!L3077</f>
        <v/>
      </c>
      <c r="M3074" s="16">
        <f>'دیده بان بازار'!M3077</f>
        <v/>
      </c>
      <c r="N3074" s="16">
        <f>'دیده بان بازار'!N3077</f>
        <v/>
      </c>
      <c r="O3074" s="16">
        <f>'دیده بان بازار'!O3077</f>
        <v/>
      </c>
      <c r="P3074" s="16">
        <f>'دیده بان بازار'!P3077</f>
        <v/>
      </c>
      <c r="Q3074" s="16">
        <f>'دیده بان بازار'!Q3077</f>
        <v/>
      </c>
      <c r="R3074" s="16">
        <f>'دیده بان بازار'!R3077</f>
        <v/>
      </c>
      <c r="S3074" s="16">
        <f>'دیده بان بازار'!S3077</f>
        <v/>
      </c>
      <c r="T3074" s="16">
        <f>'دیده بان بازار'!T3077</f>
        <v/>
      </c>
      <c r="U3074" s="16">
        <f>'دیده بان بازار'!U3077</f>
        <v/>
      </c>
      <c r="V3074" s="16">
        <f>'دیده بان بازار'!V3077</f>
        <v/>
      </c>
      <c r="W3074" s="7">
        <f>'دیده بان بازار'!W3077</f>
        <v/>
      </c>
      <c r="X3074" s="11">
        <f>IFERROR(IF(OR(R3074&lt;=0,W3074&lt;=0,S3074&lt;=0,V3074&lt;=0),0,ROUND((S3074/R3074)/(V3074/W3074),2)),0)</f>
        <v/>
      </c>
      <c r="Y3074" s="11">
        <f>IFERROR(IF(OR(S3074&lt;=0,V3074&lt;=0),0,ROUND(S3074/V3074,2)),0)</f>
        <v/>
      </c>
      <c r="Z3074" s="11">
        <f>IFERROR(J3074-M3074,0)</f>
        <v/>
      </c>
      <c r="AA3074" s="11">
        <f>IFERROR(ROUND(MAX(0,MIN(100,((AB3074*0.2)+(AC3074*0.15)+(AD3074*0.15)+(AE3074*0.1)+(AF3074*0.1)+(AG3074*0.15)+(MIN(Y3074/3,1)*100*0.1)+(AI3074*0.05))*((AH3074/100)*0.25+0.75))),0),0)</f>
        <v/>
      </c>
      <c r="AB3074" s="11">
        <f>ROUND(MAX(0,MIN(100,((M3074+10)/20)*100)),0)</f>
        <v/>
      </c>
      <c r="AC3074" s="11">
        <f>IFERROR(IF(D3074&lt;=0,0,ROUND(COUNTIFS($D$4:$D$3359,"&lt;="&amp;D3074,$D$4:$D$3359,"&gt;0")/COUNTIF($D$4:$D$3359,"&gt;0")*100,0)),0)</f>
        <v/>
      </c>
      <c r="AD3074" s="11">
        <f>IF(E3074&lt;=0,0,ROUND(MAX(0,MIN(100,(LOG10(1+E3074/1000000000)/LOG10(101))*100)),0))</f>
        <v/>
      </c>
      <c r="AE3074" s="11">
        <f>IF(O3074=N3074,50,ROUND(MAX(0,MIN(100,((H3074-N3074)/(O3074-N3074))*100)),0))</f>
        <v/>
      </c>
      <c r="AF3074" s="11">
        <f>ROUND(MAX(0,MIN(100,50+((H3074-K3074)/K3074)*1000)),0)</f>
        <v/>
      </c>
      <c r="AG3074" s="11">
        <f>IFERROR(ROUND(MAX(0,MIN(100,50+25*LN(MAX(0.01,X3074)))),0),25)</f>
        <v/>
      </c>
      <c r="AH3074" s="11">
        <f>ROUND(IF(M3074&lt;=-30,0,IF(M3074&lt;=-20,20,IF(M3074&lt;=-10,50,100))),0)</f>
        <v/>
      </c>
      <c r="AI3074" s="11">
        <f>ROUND(MAX(0,MIN(100,50+(Z3074*10))),0)</f>
        <v/>
      </c>
      <c r="AJ3074" s="11">
        <f>IFERROR(IF(--AA3074&gt;=80,"خرید قوی",IF(--AA3074&gt;=70,"خرید مشروط",IF(--AA3074&gt;=60,"مراقبت",IF(--AA3074&gt;=45,"ضعیف","عدم ورود")))),"")</f>
        <v/>
      </c>
    </row>
    <row r="3075">
      <c r="A3075" s="12">
        <f>'دیده بان بازار'!A3078</f>
        <v/>
      </c>
      <c r="B3075" s="13">
        <f>'دیده بان بازار'!B3078</f>
        <v/>
      </c>
      <c r="C3075" s="13">
        <f>'دیده بان بازار'!C3078</f>
        <v/>
      </c>
      <c r="D3075" s="13">
        <f>'دیده بان بازار'!D3078</f>
        <v/>
      </c>
      <c r="E3075" s="14">
        <f>'دیده بان بازار'!E3078</f>
        <v/>
      </c>
      <c r="F3075" s="13">
        <f>'دیده بان بازار'!F3078</f>
        <v/>
      </c>
      <c r="G3075" s="13">
        <f>'دیده بان بازار'!G3078</f>
        <v/>
      </c>
      <c r="H3075" s="13">
        <f>'دیده بان بازار'!H3078</f>
        <v/>
      </c>
      <c r="I3075" s="13">
        <f>'دیده بان بازار'!I3078</f>
        <v/>
      </c>
      <c r="J3075" s="13">
        <f>'دیده بان بازار'!J3078</f>
        <v/>
      </c>
      <c r="K3075" s="13">
        <f>'دیده بان بازار'!K3078</f>
        <v/>
      </c>
      <c r="L3075" s="13">
        <f>'دیده بان بازار'!L3078</f>
        <v/>
      </c>
      <c r="M3075" s="13">
        <f>'دیده بان بازار'!M3078</f>
        <v/>
      </c>
      <c r="N3075" s="13">
        <f>'دیده بان بازار'!N3078</f>
        <v/>
      </c>
      <c r="O3075" s="13">
        <f>'دیده بان بازار'!O3078</f>
        <v/>
      </c>
      <c r="P3075" s="13">
        <f>'دیده بان بازار'!P3078</f>
        <v/>
      </c>
      <c r="Q3075" s="13">
        <f>'دیده بان بازار'!Q3078</f>
        <v/>
      </c>
      <c r="R3075" s="13">
        <f>'دیده بان بازار'!R3078</f>
        <v/>
      </c>
      <c r="S3075" s="13">
        <f>'دیده بان بازار'!S3078</f>
        <v/>
      </c>
      <c r="T3075" s="13">
        <f>'دیده بان بازار'!T3078</f>
        <v/>
      </c>
      <c r="U3075" s="13">
        <f>'دیده بان بازار'!U3078</f>
        <v/>
      </c>
      <c r="V3075" s="13">
        <f>'دیده بان بازار'!V3078</f>
        <v/>
      </c>
      <c r="W3075" s="6">
        <f>'دیده بان بازار'!W3078</f>
        <v/>
      </c>
      <c r="X3075" s="11">
        <f>IFERROR(IF(OR(R3075&lt;=0,W3075&lt;=0,S3075&lt;=0,V3075&lt;=0),0,ROUND((S3075/R3075)/(V3075/W3075),2)),0)</f>
        <v/>
      </c>
      <c r="Y3075" s="11">
        <f>IFERROR(IF(OR(S3075&lt;=0,V3075&lt;=0),0,ROUND(S3075/V3075,2)),0)</f>
        <v/>
      </c>
      <c r="Z3075" s="11">
        <f>IFERROR(J3075-M3075,0)</f>
        <v/>
      </c>
      <c r="AA3075" s="11">
        <f>IFERROR(ROUND(MAX(0,MIN(100,((AB3075*0.2)+(AC3075*0.15)+(AD3075*0.15)+(AE3075*0.1)+(AF3075*0.1)+(AG3075*0.15)+(MIN(Y3075/3,1)*100*0.1)+(AI3075*0.05))*((AH3075/100)*0.25+0.75))),0),0)</f>
        <v/>
      </c>
      <c r="AB3075" s="11">
        <f>ROUND(MAX(0,MIN(100,((M3075+10)/20)*100)),0)</f>
        <v/>
      </c>
      <c r="AC3075" s="11">
        <f>IFERROR(IF(D3075&lt;=0,0,ROUND(COUNTIFS($D$4:$D$3359,"&lt;="&amp;D3075,$D$4:$D$3359,"&gt;0")/COUNTIF($D$4:$D$3359,"&gt;0")*100,0)),0)</f>
        <v/>
      </c>
      <c r="AD3075" s="11">
        <f>IF(E3075&lt;=0,0,ROUND(MAX(0,MIN(100,(LOG10(1+E3075/1000000000)/LOG10(101))*100)),0))</f>
        <v/>
      </c>
      <c r="AE3075" s="11">
        <f>IF(O3075=N3075,50,ROUND(MAX(0,MIN(100,((H3075-N3075)/(O3075-N3075))*100)),0))</f>
        <v/>
      </c>
      <c r="AF3075" s="11">
        <f>ROUND(MAX(0,MIN(100,50+((H3075-K3075)/K3075)*1000)),0)</f>
        <v/>
      </c>
      <c r="AG3075" s="11">
        <f>IFERROR(ROUND(MAX(0,MIN(100,50+25*LN(MAX(0.01,X3075)))),0),25)</f>
        <v/>
      </c>
      <c r="AH3075" s="11">
        <f>ROUND(IF(M3075&lt;=-30,0,IF(M3075&lt;=-20,20,IF(M3075&lt;=-10,50,100))),0)</f>
        <v/>
      </c>
      <c r="AI3075" s="11">
        <f>ROUND(MAX(0,MIN(100,50+(Z3075*10))),0)</f>
        <v/>
      </c>
      <c r="AJ3075" s="11">
        <f>IFERROR(IF(--AA3075&gt;=80,"خرید قوی",IF(--AA3075&gt;=70,"خرید مشروط",IF(--AA3075&gt;=60,"مراقبت",IF(--AA3075&gt;=45,"ضعیف","عدم ورود")))),"")</f>
        <v/>
      </c>
    </row>
    <row r="3076">
      <c r="A3076" s="15">
        <f>'دیده بان بازار'!A3079</f>
        <v/>
      </c>
      <c r="B3076" s="16">
        <f>'دیده بان بازار'!B3079</f>
        <v/>
      </c>
      <c r="C3076" s="16">
        <f>'دیده بان بازار'!C3079</f>
        <v/>
      </c>
      <c r="D3076" s="16">
        <f>'دیده بان بازار'!D3079</f>
        <v/>
      </c>
      <c r="E3076" s="17">
        <f>'دیده بان بازار'!E3079</f>
        <v/>
      </c>
      <c r="F3076" s="16">
        <f>'دیده بان بازار'!F3079</f>
        <v/>
      </c>
      <c r="G3076" s="16">
        <f>'دیده بان بازار'!G3079</f>
        <v/>
      </c>
      <c r="H3076" s="16">
        <f>'دیده بان بازار'!H3079</f>
        <v/>
      </c>
      <c r="I3076" s="16">
        <f>'دیده بان بازار'!I3079</f>
        <v/>
      </c>
      <c r="J3076" s="16">
        <f>'دیده بان بازار'!J3079</f>
        <v/>
      </c>
      <c r="K3076" s="16">
        <f>'دیده بان بازار'!K3079</f>
        <v/>
      </c>
      <c r="L3076" s="16">
        <f>'دیده بان بازار'!L3079</f>
        <v/>
      </c>
      <c r="M3076" s="16">
        <f>'دیده بان بازار'!M3079</f>
        <v/>
      </c>
      <c r="N3076" s="16">
        <f>'دیده بان بازار'!N3079</f>
        <v/>
      </c>
      <c r="O3076" s="16">
        <f>'دیده بان بازار'!O3079</f>
        <v/>
      </c>
      <c r="P3076" s="16">
        <f>'دیده بان بازار'!P3079</f>
        <v/>
      </c>
      <c r="Q3076" s="16">
        <f>'دیده بان بازار'!Q3079</f>
        <v/>
      </c>
      <c r="R3076" s="16">
        <f>'دیده بان بازار'!R3079</f>
        <v/>
      </c>
      <c r="S3076" s="16">
        <f>'دیده بان بازار'!S3079</f>
        <v/>
      </c>
      <c r="T3076" s="16">
        <f>'دیده بان بازار'!T3079</f>
        <v/>
      </c>
      <c r="U3076" s="16">
        <f>'دیده بان بازار'!U3079</f>
        <v/>
      </c>
      <c r="V3076" s="16">
        <f>'دیده بان بازار'!V3079</f>
        <v/>
      </c>
      <c r="W3076" s="7">
        <f>'دیده بان بازار'!W3079</f>
        <v/>
      </c>
      <c r="X3076" s="11">
        <f>IFERROR(IF(OR(R3076&lt;=0,W3076&lt;=0,S3076&lt;=0,V3076&lt;=0),0,ROUND((S3076/R3076)/(V3076/W3076),2)),0)</f>
        <v/>
      </c>
      <c r="Y3076" s="11">
        <f>IFERROR(IF(OR(S3076&lt;=0,V3076&lt;=0),0,ROUND(S3076/V3076,2)),0)</f>
        <v/>
      </c>
      <c r="Z3076" s="11">
        <f>IFERROR(J3076-M3076,0)</f>
        <v/>
      </c>
      <c r="AA3076" s="11">
        <f>IFERROR(ROUND(MAX(0,MIN(100,((AB3076*0.2)+(AC3076*0.15)+(AD3076*0.15)+(AE3076*0.1)+(AF3076*0.1)+(AG3076*0.15)+(MIN(Y3076/3,1)*100*0.1)+(AI3076*0.05))*((AH3076/100)*0.25+0.75))),0),0)</f>
        <v/>
      </c>
      <c r="AB3076" s="11">
        <f>ROUND(MAX(0,MIN(100,((M3076+10)/20)*100)),0)</f>
        <v/>
      </c>
      <c r="AC3076" s="11">
        <f>IFERROR(IF(D3076&lt;=0,0,ROUND(COUNTIFS($D$4:$D$3359,"&lt;="&amp;D3076,$D$4:$D$3359,"&gt;0")/COUNTIF($D$4:$D$3359,"&gt;0")*100,0)),0)</f>
        <v/>
      </c>
      <c r="AD3076" s="11">
        <f>IF(E3076&lt;=0,0,ROUND(MAX(0,MIN(100,(LOG10(1+E3076/1000000000)/LOG10(101))*100)),0))</f>
        <v/>
      </c>
      <c r="AE3076" s="11">
        <f>IF(O3076=N3076,50,ROUND(MAX(0,MIN(100,((H3076-N3076)/(O3076-N3076))*100)),0))</f>
        <v/>
      </c>
      <c r="AF3076" s="11">
        <f>ROUND(MAX(0,MIN(100,50+((H3076-K3076)/K3076)*1000)),0)</f>
        <v/>
      </c>
      <c r="AG3076" s="11">
        <f>IFERROR(ROUND(MAX(0,MIN(100,50+25*LN(MAX(0.01,X3076)))),0),25)</f>
        <v/>
      </c>
      <c r="AH3076" s="11">
        <f>ROUND(IF(M3076&lt;=-30,0,IF(M3076&lt;=-20,20,IF(M3076&lt;=-10,50,100))),0)</f>
        <v/>
      </c>
      <c r="AI3076" s="11">
        <f>ROUND(MAX(0,MIN(100,50+(Z3076*10))),0)</f>
        <v/>
      </c>
      <c r="AJ3076" s="11">
        <f>IFERROR(IF(--AA3076&gt;=80,"خرید قوی",IF(--AA3076&gt;=70,"خرید مشروط",IF(--AA3076&gt;=60,"مراقبت",IF(--AA3076&gt;=45,"ضعیف","عدم ورود")))),"")</f>
        <v/>
      </c>
    </row>
    <row r="3077">
      <c r="A3077" s="15">
        <f>'دیده بان بازار'!A3080</f>
        <v/>
      </c>
      <c r="B3077" s="16">
        <f>'دیده بان بازار'!B3080</f>
        <v/>
      </c>
      <c r="C3077" s="16">
        <f>'دیده بان بازار'!C3080</f>
        <v/>
      </c>
      <c r="D3077" s="16">
        <f>'دیده بان بازار'!D3080</f>
        <v/>
      </c>
      <c r="E3077" s="17">
        <f>'دیده بان بازار'!E3080</f>
        <v/>
      </c>
      <c r="F3077" s="16">
        <f>'دیده بان بازار'!F3080</f>
        <v/>
      </c>
      <c r="G3077" s="16">
        <f>'دیده بان بازار'!G3080</f>
        <v/>
      </c>
      <c r="H3077" s="16">
        <f>'دیده بان بازار'!H3080</f>
        <v/>
      </c>
      <c r="I3077" s="16">
        <f>'دیده بان بازار'!I3080</f>
        <v/>
      </c>
      <c r="J3077" s="16">
        <f>'دیده بان بازار'!J3080</f>
        <v/>
      </c>
      <c r="K3077" s="16">
        <f>'دیده بان بازار'!K3080</f>
        <v/>
      </c>
      <c r="L3077" s="16">
        <f>'دیده بان بازار'!L3080</f>
        <v/>
      </c>
      <c r="M3077" s="16">
        <f>'دیده بان بازار'!M3080</f>
        <v/>
      </c>
      <c r="N3077" s="16">
        <f>'دیده بان بازار'!N3080</f>
        <v/>
      </c>
      <c r="O3077" s="16">
        <f>'دیده بان بازار'!O3080</f>
        <v/>
      </c>
      <c r="P3077" s="16">
        <f>'دیده بان بازار'!P3080</f>
        <v/>
      </c>
      <c r="Q3077" s="16">
        <f>'دیده بان بازار'!Q3080</f>
        <v/>
      </c>
      <c r="R3077" s="16">
        <f>'دیده بان بازار'!R3080</f>
        <v/>
      </c>
      <c r="S3077" s="16">
        <f>'دیده بان بازار'!S3080</f>
        <v/>
      </c>
      <c r="T3077" s="16">
        <f>'دیده بان بازار'!T3080</f>
        <v/>
      </c>
      <c r="U3077" s="16">
        <f>'دیده بان بازار'!U3080</f>
        <v/>
      </c>
      <c r="V3077" s="16">
        <f>'دیده بان بازار'!V3080</f>
        <v/>
      </c>
      <c r="W3077" s="7">
        <f>'دیده بان بازار'!W3080</f>
        <v/>
      </c>
      <c r="X3077" s="11">
        <f>IFERROR(IF(OR(R3077&lt;=0,W3077&lt;=0,S3077&lt;=0,V3077&lt;=0),0,ROUND((S3077/R3077)/(V3077/W3077),2)),0)</f>
        <v/>
      </c>
      <c r="Y3077" s="11">
        <f>IFERROR(IF(OR(S3077&lt;=0,V3077&lt;=0),0,ROUND(S3077/V3077,2)),0)</f>
        <v/>
      </c>
      <c r="Z3077" s="11">
        <f>IFERROR(J3077-M3077,0)</f>
        <v/>
      </c>
      <c r="AA3077" s="11">
        <f>IFERROR(ROUND(MAX(0,MIN(100,((AB3077*0.2)+(AC3077*0.15)+(AD3077*0.15)+(AE3077*0.1)+(AF3077*0.1)+(AG3077*0.15)+(MIN(Y3077/3,1)*100*0.1)+(AI3077*0.05))*((AH3077/100)*0.25+0.75))),0),0)</f>
        <v/>
      </c>
      <c r="AB3077" s="11">
        <f>ROUND(MAX(0,MIN(100,((M3077+10)/20)*100)),0)</f>
        <v/>
      </c>
      <c r="AC3077" s="11">
        <f>IFERROR(IF(D3077&lt;=0,0,ROUND(COUNTIFS($D$4:$D$3359,"&lt;="&amp;D3077,$D$4:$D$3359,"&gt;0")/COUNTIF($D$4:$D$3359,"&gt;0")*100,0)),0)</f>
        <v/>
      </c>
      <c r="AD3077" s="11">
        <f>IF(E3077&lt;=0,0,ROUND(MAX(0,MIN(100,(LOG10(1+E3077/1000000000)/LOG10(101))*100)),0))</f>
        <v/>
      </c>
      <c r="AE3077" s="11">
        <f>IF(O3077=N3077,50,ROUND(MAX(0,MIN(100,((H3077-N3077)/(O3077-N3077))*100)),0))</f>
        <v/>
      </c>
      <c r="AF3077" s="11">
        <f>ROUND(MAX(0,MIN(100,50+((H3077-K3077)/K3077)*1000)),0)</f>
        <v/>
      </c>
      <c r="AG3077" s="11">
        <f>IFERROR(ROUND(MAX(0,MIN(100,50+25*LN(MAX(0.01,X3077)))),0),25)</f>
        <v/>
      </c>
      <c r="AH3077" s="11">
        <f>ROUND(IF(M3077&lt;=-30,0,IF(M3077&lt;=-20,20,IF(M3077&lt;=-10,50,100))),0)</f>
        <v/>
      </c>
      <c r="AI3077" s="11">
        <f>ROUND(MAX(0,MIN(100,50+(Z3077*10))),0)</f>
        <v/>
      </c>
      <c r="AJ3077" s="11">
        <f>IFERROR(IF(--AA3077&gt;=80,"خرید قوی",IF(--AA3077&gt;=70,"خرید مشروط",IF(--AA3077&gt;=60,"مراقبت",IF(--AA3077&gt;=45,"ضعیف","عدم ورود")))),"")</f>
        <v/>
      </c>
    </row>
    <row r="3078">
      <c r="A3078" s="12">
        <f>'دیده بان بازار'!A3081</f>
        <v/>
      </c>
      <c r="B3078" s="13">
        <f>'دیده بان بازار'!B3081</f>
        <v/>
      </c>
      <c r="C3078" s="13">
        <f>'دیده بان بازار'!C3081</f>
        <v/>
      </c>
      <c r="D3078" s="13">
        <f>'دیده بان بازار'!D3081</f>
        <v/>
      </c>
      <c r="E3078" s="14">
        <f>'دیده بان بازار'!E3081</f>
        <v/>
      </c>
      <c r="F3078" s="13">
        <f>'دیده بان بازار'!F3081</f>
        <v/>
      </c>
      <c r="G3078" s="13">
        <f>'دیده بان بازار'!G3081</f>
        <v/>
      </c>
      <c r="H3078" s="13">
        <f>'دیده بان بازار'!H3081</f>
        <v/>
      </c>
      <c r="I3078" s="13">
        <f>'دیده بان بازار'!I3081</f>
        <v/>
      </c>
      <c r="J3078" s="13">
        <f>'دیده بان بازار'!J3081</f>
        <v/>
      </c>
      <c r="K3078" s="13">
        <f>'دیده بان بازار'!K3081</f>
        <v/>
      </c>
      <c r="L3078" s="13">
        <f>'دیده بان بازار'!L3081</f>
        <v/>
      </c>
      <c r="M3078" s="13">
        <f>'دیده بان بازار'!M3081</f>
        <v/>
      </c>
      <c r="N3078" s="13">
        <f>'دیده بان بازار'!N3081</f>
        <v/>
      </c>
      <c r="O3078" s="13">
        <f>'دیده بان بازار'!O3081</f>
        <v/>
      </c>
      <c r="P3078" s="13">
        <f>'دیده بان بازار'!P3081</f>
        <v/>
      </c>
      <c r="Q3078" s="13">
        <f>'دیده بان بازار'!Q3081</f>
        <v/>
      </c>
      <c r="R3078" s="13">
        <f>'دیده بان بازار'!R3081</f>
        <v/>
      </c>
      <c r="S3078" s="13">
        <f>'دیده بان بازار'!S3081</f>
        <v/>
      </c>
      <c r="T3078" s="13">
        <f>'دیده بان بازار'!T3081</f>
        <v/>
      </c>
      <c r="U3078" s="13">
        <f>'دیده بان بازار'!U3081</f>
        <v/>
      </c>
      <c r="V3078" s="13">
        <f>'دیده بان بازار'!V3081</f>
        <v/>
      </c>
      <c r="W3078" s="6">
        <f>'دیده بان بازار'!W3081</f>
        <v/>
      </c>
      <c r="X3078" s="11">
        <f>IFERROR(IF(OR(R3078&lt;=0,W3078&lt;=0,S3078&lt;=0,V3078&lt;=0),0,ROUND((S3078/R3078)/(V3078/W3078),2)),0)</f>
        <v/>
      </c>
      <c r="Y3078" s="11">
        <f>IFERROR(IF(OR(S3078&lt;=0,V3078&lt;=0),0,ROUND(S3078/V3078,2)),0)</f>
        <v/>
      </c>
      <c r="Z3078" s="11">
        <f>IFERROR(J3078-M3078,0)</f>
        <v/>
      </c>
      <c r="AA3078" s="11">
        <f>IFERROR(ROUND(MAX(0,MIN(100,((AB3078*0.2)+(AC3078*0.15)+(AD3078*0.15)+(AE3078*0.1)+(AF3078*0.1)+(AG3078*0.15)+(MIN(Y3078/3,1)*100*0.1)+(AI3078*0.05))*((AH3078/100)*0.25+0.75))),0),0)</f>
        <v/>
      </c>
      <c r="AB3078" s="11">
        <f>ROUND(MAX(0,MIN(100,((M3078+10)/20)*100)),0)</f>
        <v/>
      </c>
      <c r="AC3078" s="11">
        <f>IFERROR(IF(D3078&lt;=0,0,ROUND(COUNTIFS($D$4:$D$3359,"&lt;="&amp;D3078,$D$4:$D$3359,"&gt;0")/COUNTIF($D$4:$D$3359,"&gt;0")*100,0)),0)</f>
        <v/>
      </c>
      <c r="AD3078" s="11">
        <f>IF(E3078&lt;=0,0,ROUND(MAX(0,MIN(100,(LOG10(1+E3078/1000000000)/LOG10(101))*100)),0))</f>
        <v/>
      </c>
      <c r="AE3078" s="11">
        <f>IF(O3078=N3078,50,ROUND(MAX(0,MIN(100,((H3078-N3078)/(O3078-N3078))*100)),0))</f>
        <v/>
      </c>
      <c r="AF3078" s="11">
        <f>ROUND(MAX(0,MIN(100,50+((H3078-K3078)/K3078)*1000)),0)</f>
        <v/>
      </c>
      <c r="AG3078" s="11">
        <f>IFERROR(ROUND(MAX(0,MIN(100,50+25*LN(MAX(0.01,X3078)))),0),25)</f>
        <v/>
      </c>
      <c r="AH3078" s="11">
        <f>ROUND(IF(M3078&lt;=-30,0,IF(M3078&lt;=-20,20,IF(M3078&lt;=-10,50,100))),0)</f>
        <v/>
      </c>
      <c r="AI3078" s="11">
        <f>ROUND(MAX(0,MIN(100,50+(Z3078*10))),0)</f>
        <v/>
      </c>
      <c r="AJ3078" s="11">
        <f>IFERROR(IF(--AA3078&gt;=80,"خرید قوی",IF(--AA3078&gt;=70,"خرید مشروط",IF(--AA3078&gt;=60,"مراقبت",IF(--AA3078&gt;=45,"ضعیف","عدم ورود")))),"")</f>
        <v/>
      </c>
    </row>
    <row r="3079">
      <c r="A3079" s="15">
        <f>'دیده بان بازار'!A3082</f>
        <v/>
      </c>
      <c r="B3079" s="16">
        <f>'دیده بان بازار'!B3082</f>
        <v/>
      </c>
      <c r="C3079" s="16">
        <f>'دیده بان بازار'!C3082</f>
        <v/>
      </c>
      <c r="D3079" s="16">
        <f>'دیده بان بازار'!D3082</f>
        <v/>
      </c>
      <c r="E3079" s="17">
        <f>'دیده بان بازار'!E3082</f>
        <v/>
      </c>
      <c r="F3079" s="16">
        <f>'دیده بان بازار'!F3082</f>
        <v/>
      </c>
      <c r="G3079" s="16">
        <f>'دیده بان بازار'!G3082</f>
        <v/>
      </c>
      <c r="H3079" s="16">
        <f>'دیده بان بازار'!H3082</f>
        <v/>
      </c>
      <c r="I3079" s="16">
        <f>'دیده بان بازار'!I3082</f>
        <v/>
      </c>
      <c r="J3079" s="16">
        <f>'دیده بان بازار'!J3082</f>
        <v/>
      </c>
      <c r="K3079" s="16">
        <f>'دیده بان بازار'!K3082</f>
        <v/>
      </c>
      <c r="L3079" s="16">
        <f>'دیده بان بازار'!L3082</f>
        <v/>
      </c>
      <c r="M3079" s="16">
        <f>'دیده بان بازار'!M3082</f>
        <v/>
      </c>
      <c r="N3079" s="16">
        <f>'دیده بان بازار'!N3082</f>
        <v/>
      </c>
      <c r="O3079" s="16">
        <f>'دیده بان بازار'!O3082</f>
        <v/>
      </c>
      <c r="P3079" s="16">
        <f>'دیده بان بازار'!P3082</f>
        <v/>
      </c>
      <c r="Q3079" s="16">
        <f>'دیده بان بازار'!Q3082</f>
        <v/>
      </c>
      <c r="R3079" s="16">
        <f>'دیده بان بازار'!R3082</f>
        <v/>
      </c>
      <c r="S3079" s="16">
        <f>'دیده بان بازار'!S3082</f>
        <v/>
      </c>
      <c r="T3079" s="16">
        <f>'دیده بان بازار'!T3082</f>
        <v/>
      </c>
      <c r="U3079" s="16">
        <f>'دیده بان بازار'!U3082</f>
        <v/>
      </c>
      <c r="V3079" s="16">
        <f>'دیده بان بازار'!V3082</f>
        <v/>
      </c>
      <c r="W3079" s="7">
        <f>'دیده بان بازار'!W3082</f>
        <v/>
      </c>
      <c r="X3079" s="11">
        <f>IFERROR(IF(OR(R3079&lt;=0,W3079&lt;=0,S3079&lt;=0,V3079&lt;=0),0,ROUND((S3079/R3079)/(V3079/W3079),2)),0)</f>
        <v/>
      </c>
      <c r="Y3079" s="11">
        <f>IFERROR(IF(OR(S3079&lt;=0,V3079&lt;=0),0,ROUND(S3079/V3079,2)),0)</f>
        <v/>
      </c>
      <c r="Z3079" s="11">
        <f>IFERROR(J3079-M3079,0)</f>
        <v/>
      </c>
      <c r="AA3079" s="11">
        <f>IFERROR(ROUND(MAX(0,MIN(100,((AB3079*0.2)+(AC3079*0.15)+(AD3079*0.15)+(AE3079*0.1)+(AF3079*0.1)+(AG3079*0.15)+(MIN(Y3079/3,1)*100*0.1)+(AI3079*0.05))*((AH3079/100)*0.25+0.75))),0),0)</f>
        <v/>
      </c>
      <c r="AB3079" s="11">
        <f>ROUND(MAX(0,MIN(100,((M3079+10)/20)*100)),0)</f>
        <v/>
      </c>
      <c r="AC3079" s="11">
        <f>IFERROR(IF(D3079&lt;=0,0,ROUND(COUNTIFS($D$4:$D$3359,"&lt;="&amp;D3079,$D$4:$D$3359,"&gt;0")/COUNTIF($D$4:$D$3359,"&gt;0")*100,0)),0)</f>
        <v/>
      </c>
      <c r="AD3079" s="11">
        <f>IF(E3079&lt;=0,0,ROUND(MAX(0,MIN(100,(LOG10(1+E3079/1000000000)/LOG10(101))*100)),0))</f>
        <v/>
      </c>
      <c r="AE3079" s="11">
        <f>IF(O3079=N3079,50,ROUND(MAX(0,MIN(100,((H3079-N3079)/(O3079-N3079))*100)),0))</f>
        <v/>
      </c>
      <c r="AF3079" s="11">
        <f>ROUND(MAX(0,MIN(100,50+((H3079-K3079)/K3079)*1000)),0)</f>
        <v/>
      </c>
      <c r="AG3079" s="11">
        <f>IFERROR(ROUND(MAX(0,MIN(100,50+25*LN(MAX(0.01,X3079)))),0),25)</f>
        <v/>
      </c>
      <c r="AH3079" s="11">
        <f>ROUND(IF(M3079&lt;=-30,0,IF(M3079&lt;=-20,20,IF(M3079&lt;=-10,50,100))),0)</f>
        <v/>
      </c>
      <c r="AI3079" s="11">
        <f>ROUND(MAX(0,MIN(100,50+(Z3079*10))),0)</f>
        <v/>
      </c>
      <c r="AJ3079" s="11">
        <f>IFERROR(IF(--AA3079&gt;=80,"خرید قوی",IF(--AA3079&gt;=70,"خرید مشروط",IF(--AA3079&gt;=60,"مراقبت",IF(--AA3079&gt;=45,"ضعیف","عدم ورود")))),"")</f>
        <v/>
      </c>
    </row>
    <row r="3080">
      <c r="A3080" s="12">
        <f>'دیده بان بازار'!A3083</f>
        <v/>
      </c>
      <c r="B3080" s="13">
        <f>'دیده بان بازار'!B3083</f>
        <v/>
      </c>
      <c r="C3080" s="13">
        <f>'دیده بان بازار'!C3083</f>
        <v/>
      </c>
      <c r="D3080" s="13">
        <f>'دیده بان بازار'!D3083</f>
        <v/>
      </c>
      <c r="E3080" s="14">
        <f>'دیده بان بازار'!E3083</f>
        <v/>
      </c>
      <c r="F3080" s="13">
        <f>'دیده بان بازار'!F3083</f>
        <v/>
      </c>
      <c r="G3080" s="13">
        <f>'دیده بان بازار'!G3083</f>
        <v/>
      </c>
      <c r="H3080" s="13">
        <f>'دیده بان بازار'!H3083</f>
        <v/>
      </c>
      <c r="I3080" s="13">
        <f>'دیده بان بازار'!I3083</f>
        <v/>
      </c>
      <c r="J3080" s="13">
        <f>'دیده بان بازار'!J3083</f>
        <v/>
      </c>
      <c r="K3080" s="13">
        <f>'دیده بان بازار'!K3083</f>
        <v/>
      </c>
      <c r="L3080" s="13">
        <f>'دیده بان بازار'!L3083</f>
        <v/>
      </c>
      <c r="M3080" s="13">
        <f>'دیده بان بازار'!M3083</f>
        <v/>
      </c>
      <c r="N3080" s="13">
        <f>'دیده بان بازار'!N3083</f>
        <v/>
      </c>
      <c r="O3080" s="13">
        <f>'دیده بان بازار'!O3083</f>
        <v/>
      </c>
      <c r="P3080" s="13">
        <f>'دیده بان بازار'!P3083</f>
        <v/>
      </c>
      <c r="Q3080" s="13">
        <f>'دیده بان بازار'!Q3083</f>
        <v/>
      </c>
      <c r="R3080" s="13">
        <f>'دیده بان بازار'!R3083</f>
        <v/>
      </c>
      <c r="S3080" s="13">
        <f>'دیده بان بازار'!S3083</f>
        <v/>
      </c>
      <c r="T3080" s="13">
        <f>'دیده بان بازار'!T3083</f>
        <v/>
      </c>
      <c r="U3080" s="13">
        <f>'دیده بان بازار'!U3083</f>
        <v/>
      </c>
      <c r="V3080" s="13">
        <f>'دیده بان بازار'!V3083</f>
        <v/>
      </c>
      <c r="W3080" s="6">
        <f>'دیده بان بازار'!W3083</f>
        <v/>
      </c>
      <c r="X3080" s="11">
        <f>IFERROR(IF(OR(R3080&lt;=0,W3080&lt;=0,S3080&lt;=0,V3080&lt;=0),0,ROUND((S3080/R3080)/(V3080/W3080),2)),0)</f>
        <v/>
      </c>
      <c r="Y3080" s="11">
        <f>IFERROR(IF(OR(S3080&lt;=0,V3080&lt;=0),0,ROUND(S3080/V3080,2)),0)</f>
        <v/>
      </c>
      <c r="Z3080" s="11">
        <f>IFERROR(J3080-M3080,0)</f>
        <v/>
      </c>
      <c r="AA3080" s="11">
        <f>IFERROR(ROUND(MAX(0,MIN(100,((AB3080*0.2)+(AC3080*0.15)+(AD3080*0.15)+(AE3080*0.1)+(AF3080*0.1)+(AG3080*0.15)+(MIN(Y3080/3,1)*100*0.1)+(AI3080*0.05))*((AH3080/100)*0.25+0.75))),0),0)</f>
        <v/>
      </c>
      <c r="AB3080" s="11">
        <f>ROUND(MAX(0,MIN(100,((M3080+10)/20)*100)),0)</f>
        <v/>
      </c>
      <c r="AC3080" s="11">
        <f>IFERROR(IF(D3080&lt;=0,0,ROUND(COUNTIFS($D$4:$D$3359,"&lt;="&amp;D3080,$D$4:$D$3359,"&gt;0")/COUNTIF($D$4:$D$3359,"&gt;0")*100,0)),0)</f>
        <v/>
      </c>
      <c r="AD3080" s="11">
        <f>IF(E3080&lt;=0,0,ROUND(MAX(0,MIN(100,(LOG10(1+E3080/1000000000)/LOG10(101))*100)),0))</f>
        <v/>
      </c>
      <c r="AE3080" s="11">
        <f>IF(O3080=N3080,50,ROUND(MAX(0,MIN(100,((H3080-N3080)/(O3080-N3080))*100)),0))</f>
        <v/>
      </c>
      <c r="AF3080" s="11">
        <f>ROUND(MAX(0,MIN(100,50+((H3080-K3080)/K3080)*1000)),0)</f>
        <v/>
      </c>
      <c r="AG3080" s="11">
        <f>IFERROR(ROUND(MAX(0,MIN(100,50+25*LN(MAX(0.01,X3080)))),0),25)</f>
        <v/>
      </c>
      <c r="AH3080" s="11">
        <f>ROUND(IF(M3080&lt;=-30,0,IF(M3080&lt;=-20,20,IF(M3080&lt;=-10,50,100))),0)</f>
        <v/>
      </c>
      <c r="AI3080" s="11">
        <f>ROUND(MAX(0,MIN(100,50+(Z3080*10))),0)</f>
        <v/>
      </c>
      <c r="AJ3080" s="11">
        <f>IFERROR(IF(--AA3080&gt;=80,"خرید قوی",IF(--AA3080&gt;=70,"خرید مشروط",IF(--AA3080&gt;=60,"مراقبت",IF(--AA3080&gt;=45,"ضعیف","عدم ورود")))),"")</f>
        <v/>
      </c>
    </row>
    <row r="3081">
      <c r="A3081" s="15">
        <f>'دیده بان بازار'!A3084</f>
        <v/>
      </c>
      <c r="B3081" s="16">
        <f>'دیده بان بازار'!B3084</f>
        <v/>
      </c>
      <c r="C3081" s="16">
        <f>'دیده بان بازار'!C3084</f>
        <v/>
      </c>
      <c r="D3081" s="16">
        <f>'دیده بان بازار'!D3084</f>
        <v/>
      </c>
      <c r="E3081" s="17">
        <f>'دیده بان بازار'!E3084</f>
        <v/>
      </c>
      <c r="F3081" s="16">
        <f>'دیده بان بازار'!F3084</f>
        <v/>
      </c>
      <c r="G3081" s="16">
        <f>'دیده بان بازار'!G3084</f>
        <v/>
      </c>
      <c r="H3081" s="16">
        <f>'دیده بان بازار'!H3084</f>
        <v/>
      </c>
      <c r="I3081" s="16">
        <f>'دیده بان بازار'!I3084</f>
        <v/>
      </c>
      <c r="J3081" s="16">
        <f>'دیده بان بازار'!J3084</f>
        <v/>
      </c>
      <c r="K3081" s="16">
        <f>'دیده بان بازار'!K3084</f>
        <v/>
      </c>
      <c r="L3081" s="16">
        <f>'دیده بان بازار'!L3084</f>
        <v/>
      </c>
      <c r="M3081" s="16">
        <f>'دیده بان بازار'!M3084</f>
        <v/>
      </c>
      <c r="N3081" s="16">
        <f>'دیده بان بازار'!N3084</f>
        <v/>
      </c>
      <c r="O3081" s="16">
        <f>'دیده بان بازار'!O3084</f>
        <v/>
      </c>
      <c r="P3081" s="16">
        <f>'دیده بان بازار'!P3084</f>
        <v/>
      </c>
      <c r="Q3081" s="16">
        <f>'دیده بان بازار'!Q3084</f>
        <v/>
      </c>
      <c r="R3081" s="16">
        <f>'دیده بان بازار'!R3084</f>
        <v/>
      </c>
      <c r="S3081" s="16">
        <f>'دیده بان بازار'!S3084</f>
        <v/>
      </c>
      <c r="T3081" s="16">
        <f>'دیده بان بازار'!T3084</f>
        <v/>
      </c>
      <c r="U3081" s="16">
        <f>'دیده بان بازار'!U3084</f>
        <v/>
      </c>
      <c r="V3081" s="16">
        <f>'دیده بان بازار'!V3084</f>
        <v/>
      </c>
      <c r="W3081" s="7">
        <f>'دیده بان بازار'!W3084</f>
        <v/>
      </c>
      <c r="X3081" s="11">
        <f>IFERROR(IF(OR(R3081&lt;=0,W3081&lt;=0,S3081&lt;=0,V3081&lt;=0),0,ROUND((S3081/R3081)/(V3081/W3081),2)),0)</f>
        <v/>
      </c>
      <c r="Y3081" s="11">
        <f>IFERROR(IF(OR(S3081&lt;=0,V3081&lt;=0),0,ROUND(S3081/V3081,2)),0)</f>
        <v/>
      </c>
      <c r="Z3081" s="11">
        <f>IFERROR(J3081-M3081,0)</f>
        <v/>
      </c>
      <c r="AA3081" s="11">
        <f>IFERROR(ROUND(MAX(0,MIN(100,((AB3081*0.2)+(AC3081*0.15)+(AD3081*0.15)+(AE3081*0.1)+(AF3081*0.1)+(AG3081*0.15)+(MIN(Y3081/3,1)*100*0.1)+(AI3081*0.05))*((AH3081/100)*0.25+0.75))),0),0)</f>
        <v/>
      </c>
      <c r="AB3081" s="11">
        <f>ROUND(MAX(0,MIN(100,((M3081+10)/20)*100)),0)</f>
        <v/>
      </c>
      <c r="AC3081" s="11">
        <f>IFERROR(IF(D3081&lt;=0,0,ROUND(COUNTIFS($D$4:$D$3359,"&lt;="&amp;D3081,$D$4:$D$3359,"&gt;0")/COUNTIF($D$4:$D$3359,"&gt;0")*100,0)),0)</f>
        <v/>
      </c>
      <c r="AD3081" s="11">
        <f>IF(E3081&lt;=0,0,ROUND(MAX(0,MIN(100,(LOG10(1+E3081/1000000000)/LOG10(101))*100)),0))</f>
        <v/>
      </c>
      <c r="AE3081" s="11">
        <f>IF(O3081=N3081,50,ROUND(MAX(0,MIN(100,((H3081-N3081)/(O3081-N3081))*100)),0))</f>
        <v/>
      </c>
      <c r="AF3081" s="11">
        <f>ROUND(MAX(0,MIN(100,50+((H3081-K3081)/K3081)*1000)),0)</f>
        <v/>
      </c>
      <c r="AG3081" s="11">
        <f>IFERROR(ROUND(MAX(0,MIN(100,50+25*LN(MAX(0.01,X3081)))),0),25)</f>
        <v/>
      </c>
      <c r="AH3081" s="11">
        <f>ROUND(IF(M3081&lt;=-30,0,IF(M3081&lt;=-20,20,IF(M3081&lt;=-10,50,100))),0)</f>
        <v/>
      </c>
      <c r="AI3081" s="11">
        <f>ROUND(MAX(0,MIN(100,50+(Z3081*10))),0)</f>
        <v/>
      </c>
      <c r="AJ3081" s="11">
        <f>IFERROR(IF(--AA3081&gt;=80,"خرید قوی",IF(--AA3081&gt;=70,"خرید مشروط",IF(--AA3081&gt;=60,"مراقبت",IF(--AA3081&gt;=45,"ضعیف","عدم ورود")))),"")</f>
        <v/>
      </c>
    </row>
    <row r="3082">
      <c r="A3082" s="12">
        <f>'دیده بان بازار'!A3085</f>
        <v/>
      </c>
      <c r="B3082" s="13">
        <f>'دیده بان بازار'!B3085</f>
        <v/>
      </c>
      <c r="C3082" s="13">
        <f>'دیده بان بازار'!C3085</f>
        <v/>
      </c>
      <c r="D3082" s="13">
        <f>'دیده بان بازار'!D3085</f>
        <v/>
      </c>
      <c r="E3082" s="14">
        <f>'دیده بان بازار'!E3085</f>
        <v/>
      </c>
      <c r="F3082" s="13">
        <f>'دیده بان بازار'!F3085</f>
        <v/>
      </c>
      <c r="G3082" s="13">
        <f>'دیده بان بازار'!G3085</f>
        <v/>
      </c>
      <c r="H3082" s="13">
        <f>'دیده بان بازار'!H3085</f>
        <v/>
      </c>
      <c r="I3082" s="13">
        <f>'دیده بان بازار'!I3085</f>
        <v/>
      </c>
      <c r="J3082" s="13">
        <f>'دیده بان بازار'!J3085</f>
        <v/>
      </c>
      <c r="K3082" s="13">
        <f>'دیده بان بازار'!K3085</f>
        <v/>
      </c>
      <c r="L3082" s="13">
        <f>'دیده بان بازار'!L3085</f>
        <v/>
      </c>
      <c r="M3082" s="13">
        <f>'دیده بان بازار'!M3085</f>
        <v/>
      </c>
      <c r="N3082" s="13">
        <f>'دیده بان بازار'!N3085</f>
        <v/>
      </c>
      <c r="O3082" s="13">
        <f>'دیده بان بازار'!O3085</f>
        <v/>
      </c>
      <c r="P3082" s="13">
        <f>'دیده بان بازار'!P3085</f>
        <v/>
      </c>
      <c r="Q3082" s="13">
        <f>'دیده بان بازار'!Q3085</f>
        <v/>
      </c>
      <c r="R3082" s="13">
        <f>'دیده بان بازار'!R3085</f>
        <v/>
      </c>
      <c r="S3082" s="13">
        <f>'دیده بان بازار'!S3085</f>
        <v/>
      </c>
      <c r="T3082" s="13">
        <f>'دیده بان بازار'!T3085</f>
        <v/>
      </c>
      <c r="U3082" s="13">
        <f>'دیده بان بازار'!U3085</f>
        <v/>
      </c>
      <c r="V3082" s="13">
        <f>'دیده بان بازار'!V3085</f>
        <v/>
      </c>
      <c r="W3082" s="6">
        <f>'دیده بان بازار'!W3085</f>
        <v/>
      </c>
      <c r="X3082" s="11">
        <f>IFERROR(IF(OR(R3082&lt;=0,W3082&lt;=0,S3082&lt;=0,V3082&lt;=0),0,ROUND((S3082/R3082)/(V3082/W3082),2)),0)</f>
        <v/>
      </c>
      <c r="Y3082" s="11">
        <f>IFERROR(IF(OR(S3082&lt;=0,V3082&lt;=0),0,ROUND(S3082/V3082,2)),0)</f>
        <v/>
      </c>
      <c r="Z3082" s="11">
        <f>IFERROR(J3082-M3082,0)</f>
        <v/>
      </c>
      <c r="AA3082" s="11">
        <f>IFERROR(ROUND(MAX(0,MIN(100,((AB3082*0.2)+(AC3082*0.15)+(AD3082*0.15)+(AE3082*0.1)+(AF3082*0.1)+(AG3082*0.15)+(MIN(Y3082/3,1)*100*0.1)+(AI3082*0.05))*((AH3082/100)*0.25+0.75))),0),0)</f>
        <v/>
      </c>
      <c r="AB3082" s="11">
        <f>ROUND(MAX(0,MIN(100,((M3082+10)/20)*100)),0)</f>
        <v/>
      </c>
      <c r="AC3082" s="11">
        <f>IFERROR(IF(D3082&lt;=0,0,ROUND(COUNTIFS($D$4:$D$3359,"&lt;="&amp;D3082,$D$4:$D$3359,"&gt;0")/COUNTIF($D$4:$D$3359,"&gt;0")*100,0)),0)</f>
        <v/>
      </c>
      <c r="AD3082" s="11">
        <f>IF(E3082&lt;=0,0,ROUND(MAX(0,MIN(100,(LOG10(1+E3082/1000000000)/LOG10(101))*100)),0))</f>
        <v/>
      </c>
      <c r="AE3082" s="11">
        <f>IF(O3082=N3082,50,ROUND(MAX(0,MIN(100,((H3082-N3082)/(O3082-N3082))*100)),0))</f>
        <v/>
      </c>
      <c r="AF3082" s="11">
        <f>ROUND(MAX(0,MIN(100,50+((H3082-K3082)/K3082)*1000)),0)</f>
        <v/>
      </c>
      <c r="AG3082" s="11">
        <f>IFERROR(ROUND(MAX(0,MIN(100,50+25*LN(MAX(0.01,X3082)))),0),25)</f>
        <v/>
      </c>
      <c r="AH3082" s="11">
        <f>ROUND(IF(M3082&lt;=-30,0,IF(M3082&lt;=-20,20,IF(M3082&lt;=-10,50,100))),0)</f>
        <v/>
      </c>
      <c r="AI3082" s="11">
        <f>ROUND(MAX(0,MIN(100,50+(Z3082*10))),0)</f>
        <v/>
      </c>
      <c r="AJ3082" s="11">
        <f>IFERROR(IF(--AA3082&gt;=80,"خرید قوی",IF(--AA3082&gt;=70,"خرید مشروط",IF(--AA3082&gt;=60,"مراقبت",IF(--AA3082&gt;=45,"ضعیف","عدم ورود")))),"")</f>
        <v/>
      </c>
    </row>
    <row r="3083">
      <c r="A3083" s="15">
        <f>'دیده بان بازار'!A3086</f>
        <v/>
      </c>
      <c r="B3083" s="16">
        <f>'دیده بان بازار'!B3086</f>
        <v/>
      </c>
      <c r="C3083" s="16">
        <f>'دیده بان بازار'!C3086</f>
        <v/>
      </c>
      <c r="D3083" s="16">
        <f>'دیده بان بازار'!D3086</f>
        <v/>
      </c>
      <c r="E3083" s="17">
        <f>'دیده بان بازار'!E3086</f>
        <v/>
      </c>
      <c r="F3083" s="16">
        <f>'دیده بان بازار'!F3086</f>
        <v/>
      </c>
      <c r="G3083" s="16">
        <f>'دیده بان بازار'!G3086</f>
        <v/>
      </c>
      <c r="H3083" s="16">
        <f>'دیده بان بازار'!H3086</f>
        <v/>
      </c>
      <c r="I3083" s="16">
        <f>'دیده بان بازار'!I3086</f>
        <v/>
      </c>
      <c r="J3083" s="16">
        <f>'دیده بان بازار'!J3086</f>
        <v/>
      </c>
      <c r="K3083" s="16">
        <f>'دیده بان بازار'!K3086</f>
        <v/>
      </c>
      <c r="L3083" s="16">
        <f>'دیده بان بازار'!L3086</f>
        <v/>
      </c>
      <c r="M3083" s="16">
        <f>'دیده بان بازار'!M3086</f>
        <v/>
      </c>
      <c r="N3083" s="16">
        <f>'دیده بان بازار'!N3086</f>
        <v/>
      </c>
      <c r="O3083" s="16">
        <f>'دیده بان بازار'!O3086</f>
        <v/>
      </c>
      <c r="P3083" s="16">
        <f>'دیده بان بازار'!P3086</f>
        <v/>
      </c>
      <c r="Q3083" s="16">
        <f>'دیده بان بازار'!Q3086</f>
        <v/>
      </c>
      <c r="R3083" s="16">
        <f>'دیده بان بازار'!R3086</f>
        <v/>
      </c>
      <c r="S3083" s="16">
        <f>'دیده بان بازار'!S3086</f>
        <v/>
      </c>
      <c r="T3083" s="16">
        <f>'دیده بان بازار'!T3086</f>
        <v/>
      </c>
      <c r="U3083" s="16">
        <f>'دیده بان بازار'!U3086</f>
        <v/>
      </c>
      <c r="V3083" s="16">
        <f>'دیده بان بازار'!V3086</f>
        <v/>
      </c>
      <c r="W3083" s="7">
        <f>'دیده بان بازار'!W3086</f>
        <v/>
      </c>
      <c r="X3083" s="11">
        <f>IFERROR(IF(OR(R3083&lt;=0,W3083&lt;=0,S3083&lt;=0,V3083&lt;=0),0,ROUND((S3083/R3083)/(V3083/W3083),2)),0)</f>
        <v/>
      </c>
      <c r="Y3083" s="11">
        <f>IFERROR(IF(OR(S3083&lt;=0,V3083&lt;=0),0,ROUND(S3083/V3083,2)),0)</f>
        <v/>
      </c>
      <c r="Z3083" s="11">
        <f>IFERROR(J3083-M3083,0)</f>
        <v/>
      </c>
      <c r="AA3083" s="11">
        <f>IFERROR(ROUND(MAX(0,MIN(100,((AB3083*0.2)+(AC3083*0.15)+(AD3083*0.15)+(AE3083*0.1)+(AF3083*0.1)+(AG3083*0.15)+(MIN(Y3083/3,1)*100*0.1)+(AI3083*0.05))*((AH3083/100)*0.25+0.75))),0),0)</f>
        <v/>
      </c>
      <c r="AB3083" s="11">
        <f>ROUND(MAX(0,MIN(100,((M3083+10)/20)*100)),0)</f>
        <v/>
      </c>
      <c r="AC3083" s="11">
        <f>IFERROR(IF(D3083&lt;=0,0,ROUND(COUNTIFS($D$4:$D$3359,"&lt;="&amp;D3083,$D$4:$D$3359,"&gt;0")/COUNTIF($D$4:$D$3359,"&gt;0")*100,0)),0)</f>
        <v/>
      </c>
      <c r="AD3083" s="11">
        <f>IF(E3083&lt;=0,0,ROUND(MAX(0,MIN(100,(LOG10(1+E3083/1000000000)/LOG10(101))*100)),0))</f>
        <v/>
      </c>
      <c r="AE3083" s="11">
        <f>IF(O3083=N3083,50,ROUND(MAX(0,MIN(100,((H3083-N3083)/(O3083-N3083))*100)),0))</f>
        <v/>
      </c>
      <c r="AF3083" s="11">
        <f>ROUND(MAX(0,MIN(100,50+((H3083-K3083)/K3083)*1000)),0)</f>
        <v/>
      </c>
      <c r="AG3083" s="11">
        <f>IFERROR(ROUND(MAX(0,MIN(100,50+25*LN(MAX(0.01,X3083)))),0),25)</f>
        <v/>
      </c>
      <c r="AH3083" s="11">
        <f>ROUND(IF(M3083&lt;=-30,0,IF(M3083&lt;=-20,20,IF(M3083&lt;=-10,50,100))),0)</f>
        <v/>
      </c>
      <c r="AI3083" s="11">
        <f>ROUND(MAX(0,MIN(100,50+(Z3083*10))),0)</f>
        <v/>
      </c>
      <c r="AJ3083" s="11">
        <f>IFERROR(IF(--AA3083&gt;=80,"خرید قوی",IF(--AA3083&gt;=70,"خرید مشروط",IF(--AA3083&gt;=60,"مراقبت",IF(--AA3083&gt;=45,"ضعیف","عدم ورود")))),"")</f>
        <v/>
      </c>
    </row>
    <row r="3084">
      <c r="A3084" s="12">
        <f>'دیده بان بازار'!A3087</f>
        <v/>
      </c>
      <c r="B3084" s="13">
        <f>'دیده بان بازار'!B3087</f>
        <v/>
      </c>
      <c r="C3084" s="13">
        <f>'دیده بان بازار'!C3087</f>
        <v/>
      </c>
      <c r="D3084" s="13">
        <f>'دیده بان بازار'!D3087</f>
        <v/>
      </c>
      <c r="E3084" s="14">
        <f>'دیده بان بازار'!E3087</f>
        <v/>
      </c>
      <c r="F3084" s="13">
        <f>'دیده بان بازار'!F3087</f>
        <v/>
      </c>
      <c r="G3084" s="13">
        <f>'دیده بان بازار'!G3087</f>
        <v/>
      </c>
      <c r="H3084" s="13">
        <f>'دیده بان بازار'!H3087</f>
        <v/>
      </c>
      <c r="I3084" s="13">
        <f>'دیده بان بازار'!I3087</f>
        <v/>
      </c>
      <c r="J3084" s="13">
        <f>'دیده بان بازار'!J3087</f>
        <v/>
      </c>
      <c r="K3084" s="13">
        <f>'دیده بان بازار'!K3087</f>
        <v/>
      </c>
      <c r="L3084" s="13">
        <f>'دیده بان بازار'!L3087</f>
        <v/>
      </c>
      <c r="M3084" s="13">
        <f>'دیده بان بازار'!M3087</f>
        <v/>
      </c>
      <c r="N3084" s="13">
        <f>'دیده بان بازار'!N3087</f>
        <v/>
      </c>
      <c r="O3084" s="13">
        <f>'دیده بان بازار'!O3087</f>
        <v/>
      </c>
      <c r="P3084" s="13">
        <f>'دیده بان بازار'!P3087</f>
        <v/>
      </c>
      <c r="Q3084" s="13">
        <f>'دیده بان بازار'!Q3087</f>
        <v/>
      </c>
      <c r="R3084" s="13">
        <f>'دیده بان بازار'!R3087</f>
        <v/>
      </c>
      <c r="S3084" s="13">
        <f>'دیده بان بازار'!S3087</f>
        <v/>
      </c>
      <c r="T3084" s="13">
        <f>'دیده بان بازار'!T3087</f>
        <v/>
      </c>
      <c r="U3084" s="13">
        <f>'دیده بان بازار'!U3087</f>
        <v/>
      </c>
      <c r="V3084" s="13">
        <f>'دیده بان بازار'!V3087</f>
        <v/>
      </c>
      <c r="W3084" s="6">
        <f>'دیده بان بازار'!W3087</f>
        <v/>
      </c>
      <c r="X3084" s="11">
        <f>IFERROR(IF(OR(R3084&lt;=0,W3084&lt;=0,S3084&lt;=0,V3084&lt;=0),0,ROUND((S3084/R3084)/(V3084/W3084),2)),0)</f>
        <v/>
      </c>
      <c r="Y3084" s="11">
        <f>IFERROR(IF(OR(S3084&lt;=0,V3084&lt;=0),0,ROUND(S3084/V3084,2)),0)</f>
        <v/>
      </c>
      <c r="Z3084" s="11">
        <f>IFERROR(J3084-M3084,0)</f>
        <v/>
      </c>
      <c r="AA3084" s="11">
        <f>IFERROR(ROUND(MAX(0,MIN(100,((AB3084*0.2)+(AC3084*0.15)+(AD3084*0.15)+(AE3084*0.1)+(AF3084*0.1)+(AG3084*0.15)+(MIN(Y3084/3,1)*100*0.1)+(AI3084*0.05))*((AH3084/100)*0.25+0.75))),0),0)</f>
        <v/>
      </c>
      <c r="AB3084" s="11">
        <f>ROUND(MAX(0,MIN(100,((M3084+10)/20)*100)),0)</f>
        <v/>
      </c>
      <c r="AC3084" s="11">
        <f>IFERROR(IF(D3084&lt;=0,0,ROUND(COUNTIFS($D$4:$D$3359,"&lt;="&amp;D3084,$D$4:$D$3359,"&gt;0")/COUNTIF($D$4:$D$3359,"&gt;0")*100,0)),0)</f>
        <v/>
      </c>
      <c r="AD3084" s="11">
        <f>IF(E3084&lt;=0,0,ROUND(MAX(0,MIN(100,(LOG10(1+E3084/1000000000)/LOG10(101))*100)),0))</f>
        <v/>
      </c>
      <c r="AE3084" s="11">
        <f>IF(O3084=N3084,50,ROUND(MAX(0,MIN(100,((H3084-N3084)/(O3084-N3084))*100)),0))</f>
        <v/>
      </c>
      <c r="AF3084" s="11">
        <f>ROUND(MAX(0,MIN(100,50+((H3084-K3084)/K3084)*1000)),0)</f>
        <v/>
      </c>
      <c r="AG3084" s="11">
        <f>IFERROR(ROUND(MAX(0,MIN(100,50+25*LN(MAX(0.01,X3084)))),0),25)</f>
        <v/>
      </c>
      <c r="AH3084" s="11">
        <f>ROUND(IF(M3084&lt;=-30,0,IF(M3084&lt;=-20,20,IF(M3084&lt;=-10,50,100))),0)</f>
        <v/>
      </c>
      <c r="AI3084" s="11">
        <f>ROUND(MAX(0,MIN(100,50+(Z3084*10))),0)</f>
        <v/>
      </c>
      <c r="AJ3084" s="11">
        <f>IFERROR(IF(--AA3084&gt;=80,"خرید قوی",IF(--AA3084&gt;=70,"خرید مشروط",IF(--AA3084&gt;=60,"مراقبت",IF(--AA3084&gt;=45,"ضعیف","عدم ورود")))),"")</f>
        <v/>
      </c>
    </row>
    <row r="3085">
      <c r="A3085" s="15">
        <f>'دیده بان بازار'!A3088</f>
        <v/>
      </c>
      <c r="B3085" s="16">
        <f>'دیده بان بازار'!B3088</f>
        <v/>
      </c>
      <c r="C3085" s="16">
        <f>'دیده بان بازار'!C3088</f>
        <v/>
      </c>
      <c r="D3085" s="16">
        <f>'دیده بان بازار'!D3088</f>
        <v/>
      </c>
      <c r="E3085" s="17">
        <f>'دیده بان بازار'!E3088</f>
        <v/>
      </c>
      <c r="F3085" s="16">
        <f>'دیده بان بازار'!F3088</f>
        <v/>
      </c>
      <c r="G3085" s="16">
        <f>'دیده بان بازار'!G3088</f>
        <v/>
      </c>
      <c r="H3085" s="16">
        <f>'دیده بان بازار'!H3088</f>
        <v/>
      </c>
      <c r="I3085" s="16">
        <f>'دیده بان بازار'!I3088</f>
        <v/>
      </c>
      <c r="J3085" s="16">
        <f>'دیده بان بازار'!J3088</f>
        <v/>
      </c>
      <c r="K3085" s="16">
        <f>'دیده بان بازار'!K3088</f>
        <v/>
      </c>
      <c r="L3085" s="16">
        <f>'دیده بان بازار'!L3088</f>
        <v/>
      </c>
      <c r="M3085" s="16">
        <f>'دیده بان بازار'!M3088</f>
        <v/>
      </c>
      <c r="N3085" s="16">
        <f>'دیده بان بازار'!N3088</f>
        <v/>
      </c>
      <c r="O3085" s="16">
        <f>'دیده بان بازار'!O3088</f>
        <v/>
      </c>
      <c r="P3085" s="16">
        <f>'دیده بان بازار'!P3088</f>
        <v/>
      </c>
      <c r="Q3085" s="16">
        <f>'دیده بان بازار'!Q3088</f>
        <v/>
      </c>
      <c r="R3085" s="16">
        <f>'دیده بان بازار'!R3088</f>
        <v/>
      </c>
      <c r="S3085" s="16">
        <f>'دیده بان بازار'!S3088</f>
        <v/>
      </c>
      <c r="T3085" s="16">
        <f>'دیده بان بازار'!T3088</f>
        <v/>
      </c>
      <c r="U3085" s="16">
        <f>'دیده بان بازار'!U3088</f>
        <v/>
      </c>
      <c r="V3085" s="16">
        <f>'دیده بان بازار'!V3088</f>
        <v/>
      </c>
      <c r="W3085" s="7">
        <f>'دیده بان بازار'!W3088</f>
        <v/>
      </c>
      <c r="X3085" s="11">
        <f>IFERROR(IF(OR(R3085&lt;=0,W3085&lt;=0,S3085&lt;=0,V3085&lt;=0),0,ROUND((S3085/R3085)/(V3085/W3085),2)),0)</f>
        <v/>
      </c>
      <c r="Y3085" s="11">
        <f>IFERROR(IF(OR(S3085&lt;=0,V3085&lt;=0),0,ROUND(S3085/V3085,2)),0)</f>
        <v/>
      </c>
      <c r="Z3085" s="11">
        <f>IFERROR(J3085-M3085,0)</f>
        <v/>
      </c>
      <c r="AA3085" s="11">
        <f>IFERROR(ROUND(MAX(0,MIN(100,((AB3085*0.2)+(AC3085*0.15)+(AD3085*0.15)+(AE3085*0.1)+(AF3085*0.1)+(AG3085*0.15)+(MIN(Y3085/3,1)*100*0.1)+(AI3085*0.05))*((AH3085/100)*0.25+0.75))),0),0)</f>
        <v/>
      </c>
      <c r="AB3085" s="11">
        <f>ROUND(MAX(0,MIN(100,((M3085+10)/20)*100)),0)</f>
        <v/>
      </c>
      <c r="AC3085" s="11">
        <f>IFERROR(IF(D3085&lt;=0,0,ROUND(COUNTIFS($D$4:$D$3359,"&lt;="&amp;D3085,$D$4:$D$3359,"&gt;0")/COUNTIF($D$4:$D$3359,"&gt;0")*100,0)),0)</f>
        <v/>
      </c>
      <c r="AD3085" s="11">
        <f>IF(E3085&lt;=0,0,ROUND(MAX(0,MIN(100,(LOG10(1+E3085/1000000000)/LOG10(101))*100)),0))</f>
        <v/>
      </c>
      <c r="AE3085" s="11">
        <f>IF(O3085=N3085,50,ROUND(MAX(0,MIN(100,((H3085-N3085)/(O3085-N3085))*100)),0))</f>
        <v/>
      </c>
      <c r="AF3085" s="11">
        <f>ROUND(MAX(0,MIN(100,50+((H3085-K3085)/K3085)*1000)),0)</f>
        <v/>
      </c>
      <c r="AG3085" s="11">
        <f>IFERROR(ROUND(MAX(0,MIN(100,50+25*LN(MAX(0.01,X3085)))),0),25)</f>
        <v/>
      </c>
      <c r="AH3085" s="11">
        <f>ROUND(IF(M3085&lt;=-30,0,IF(M3085&lt;=-20,20,IF(M3085&lt;=-10,50,100))),0)</f>
        <v/>
      </c>
      <c r="AI3085" s="11">
        <f>ROUND(MAX(0,MIN(100,50+(Z3085*10))),0)</f>
        <v/>
      </c>
      <c r="AJ3085" s="11">
        <f>IFERROR(IF(--AA3085&gt;=80,"خرید قوی",IF(--AA3085&gt;=70,"خرید مشروط",IF(--AA3085&gt;=60,"مراقبت",IF(--AA3085&gt;=45,"ضعیف","عدم ورود")))),"")</f>
        <v/>
      </c>
    </row>
    <row r="3086">
      <c r="A3086" s="12">
        <f>'دیده بان بازار'!A3089</f>
        <v/>
      </c>
      <c r="B3086" s="13">
        <f>'دیده بان بازار'!B3089</f>
        <v/>
      </c>
      <c r="C3086" s="13">
        <f>'دیده بان بازار'!C3089</f>
        <v/>
      </c>
      <c r="D3086" s="13">
        <f>'دیده بان بازار'!D3089</f>
        <v/>
      </c>
      <c r="E3086" s="14">
        <f>'دیده بان بازار'!E3089</f>
        <v/>
      </c>
      <c r="F3086" s="13">
        <f>'دیده بان بازار'!F3089</f>
        <v/>
      </c>
      <c r="G3086" s="13">
        <f>'دیده بان بازار'!G3089</f>
        <v/>
      </c>
      <c r="H3086" s="13">
        <f>'دیده بان بازار'!H3089</f>
        <v/>
      </c>
      <c r="I3086" s="13">
        <f>'دیده بان بازار'!I3089</f>
        <v/>
      </c>
      <c r="J3086" s="13">
        <f>'دیده بان بازار'!J3089</f>
        <v/>
      </c>
      <c r="K3086" s="13">
        <f>'دیده بان بازار'!K3089</f>
        <v/>
      </c>
      <c r="L3086" s="13">
        <f>'دیده بان بازار'!L3089</f>
        <v/>
      </c>
      <c r="M3086" s="13">
        <f>'دیده بان بازار'!M3089</f>
        <v/>
      </c>
      <c r="N3086" s="13">
        <f>'دیده بان بازار'!N3089</f>
        <v/>
      </c>
      <c r="O3086" s="13">
        <f>'دیده بان بازار'!O3089</f>
        <v/>
      </c>
      <c r="P3086" s="13">
        <f>'دیده بان بازار'!P3089</f>
        <v/>
      </c>
      <c r="Q3086" s="13">
        <f>'دیده بان بازار'!Q3089</f>
        <v/>
      </c>
      <c r="R3086" s="13">
        <f>'دیده بان بازار'!R3089</f>
        <v/>
      </c>
      <c r="S3086" s="13">
        <f>'دیده بان بازار'!S3089</f>
        <v/>
      </c>
      <c r="T3086" s="13">
        <f>'دیده بان بازار'!T3089</f>
        <v/>
      </c>
      <c r="U3086" s="13">
        <f>'دیده بان بازار'!U3089</f>
        <v/>
      </c>
      <c r="V3086" s="13">
        <f>'دیده بان بازار'!V3089</f>
        <v/>
      </c>
      <c r="W3086" s="6">
        <f>'دیده بان بازار'!W3089</f>
        <v/>
      </c>
      <c r="X3086" s="11">
        <f>IFERROR(IF(OR(R3086&lt;=0,W3086&lt;=0,S3086&lt;=0,V3086&lt;=0),0,ROUND((S3086/R3086)/(V3086/W3086),2)),0)</f>
        <v/>
      </c>
      <c r="Y3086" s="11">
        <f>IFERROR(IF(OR(S3086&lt;=0,V3086&lt;=0),0,ROUND(S3086/V3086,2)),0)</f>
        <v/>
      </c>
      <c r="Z3086" s="11">
        <f>IFERROR(J3086-M3086,0)</f>
        <v/>
      </c>
      <c r="AA3086" s="11">
        <f>IFERROR(ROUND(MAX(0,MIN(100,((AB3086*0.2)+(AC3086*0.15)+(AD3086*0.15)+(AE3086*0.1)+(AF3086*0.1)+(AG3086*0.15)+(MIN(Y3086/3,1)*100*0.1)+(AI3086*0.05))*((AH3086/100)*0.25+0.75))),0),0)</f>
        <v/>
      </c>
      <c r="AB3086" s="11">
        <f>ROUND(MAX(0,MIN(100,((M3086+10)/20)*100)),0)</f>
        <v/>
      </c>
      <c r="AC3086" s="11">
        <f>IFERROR(IF(D3086&lt;=0,0,ROUND(COUNTIFS($D$4:$D$3359,"&lt;="&amp;D3086,$D$4:$D$3359,"&gt;0")/COUNTIF($D$4:$D$3359,"&gt;0")*100,0)),0)</f>
        <v/>
      </c>
      <c r="AD3086" s="11">
        <f>IF(E3086&lt;=0,0,ROUND(MAX(0,MIN(100,(LOG10(1+E3086/1000000000)/LOG10(101))*100)),0))</f>
        <v/>
      </c>
      <c r="AE3086" s="11">
        <f>IF(O3086=N3086,50,ROUND(MAX(0,MIN(100,((H3086-N3086)/(O3086-N3086))*100)),0))</f>
        <v/>
      </c>
      <c r="AF3086" s="11">
        <f>ROUND(MAX(0,MIN(100,50+((H3086-K3086)/K3086)*1000)),0)</f>
        <v/>
      </c>
      <c r="AG3086" s="11">
        <f>IFERROR(ROUND(MAX(0,MIN(100,50+25*LN(MAX(0.01,X3086)))),0),25)</f>
        <v/>
      </c>
      <c r="AH3086" s="11">
        <f>ROUND(IF(M3086&lt;=-30,0,IF(M3086&lt;=-20,20,IF(M3086&lt;=-10,50,100))),0)</f>
        <v/>
      </c>
      <c r="AI3086" s="11">
        <f>ROUND(MAX(0,MIN(100,50+(Z3086*10))),0)</f>
        <v/>
      </c>
      <c r="AJ3086" s="11">
        <f>IFERROR(IF(--AA3086&gt;=80,"خرید قوی",IF(--AA3086&gt;=70,"خرید مشروط",IF(--AA3086&gt;=60,"مراقبت",IF(--AA3086&gt;=45,"ضعیف","عدم ورود")))),"")</f>
        <v/>
      </c>
    </row>
    <row r="3087">
      <c r="A3087" s="15">
        <f>'دیده بان بازار'!A3090</f>
        <v/>
      </c>
      <c r="B3087" s="16">
        <f>'دیده بان بازار'!B3090</f>
        <v/>
      </c>
      <c r="C3087" s="16">
        <f>'دیده بان بازار'!C3090</f>
        <v/>
      </c>
      <c r="D3087" s="16">
        <f>'دیده بان بازار'!D3090</f>
        <v/>
      </c>
      <c r="E3087" s="17">
        <f>'دیده بان بازار'!E3090</f>
        <v/>
      </c>
      <c r="F3087" s="16">
        <f>'دیده بان بازار'!F3090</f>
        <v/>
      </c>
      <c r="G3087" s="16">
        <f>'دیده بان بازار'!G3090</f>
        <v/>
      </c>
      <c r="H3087" s="16">
        <f>'دیده بان بازار'!H3090</f>
        <v/>
      </c>
      <c r="I3087" s="16">
        <f>'دیده بان بازار'!I3090</f>
        <v/>
      </c>
      <c r="J3087" s="16">
        <f>'دیده بان بازار'!J3090</f>
        <v/>
      </c>
      <c r="K3087" s="16">
        <f>'دیده بان بازار'!K3090</f>
        <v/>
      </c>
      <c r="L3087" s="16">
        <f>'دیده بان بازار'!L3090</f>
        <v/>
      </c>
      <c r="M3087" s="16">
        <f>'دیده بان بازار'!M3090</f>
        <v/>
      </c>
      <c r="N3087" s="16">
        <f>'دیده بان بازار'!N3090</f>
        <v/>
      </c>
      <c r="O3087" s="16">
        <f>'دیده بان بازار'!O3090</f>
        <v/>
      </c>
      <c r="P3087" s="16">
        <f>'دیده بان بازار'!P3090</f>
        <v/>
      </c>
      <c r="Q3087" s="16">
        <f>'دیده بان بازار'!Q3090</f>
        <v/>
      </c>
      <c r="R3087" s="16">
        <f>'دیده بان بازار'!R3090</f>
        <v/>
      </c>
      <c r="S3087" s="16">
        <f>'دیده بان بازار'!S3090</f>
        <v/>
      </c>
      <c r="T3087" s="16">
        <f>'دیده بان بازار'!T3090</f>
        <v/>
      </c>
      <c r="U3087" s="16">
        <f>'دیده بان بازار'!U3090</f>
        <v/>
      </c>
      <c r="V3087" s="16">
        <f>'دیده بان بازار'!V3090</f>
        <v/>
      </c>
      <c r="W3087" s="7">
        <f>'دیده بان بازار'!W3090</f>
        <v/>
      </c>
      <c r="X3087" s="11">
        <f>IFERROR(IF(OR(R3087&lt;=0,W3087&lt;=0,S3087&lt;=0,V3087&lt;=0),0,ROUND((S3087/R3087)/(V3087/W3087),2)),0)</f>
        <v/>
      </c>
      <c r="Y3087" s="11">
        <f>IFERROR(IF(OR(S3087&lt;=0,V3087&lt;=0),0,ROUND(S3087/V3087,2)),0)</f>
        <v/>
      </c>
      <c r="Z3087" s="11">
        <f>IFERROR(J3087-M3087,0)</f>
        <v/>
      </c>
      <c r="AA3087" s="11">
        <f>IFERROR(ROUND(MAX(0,MIN(100,((AB3087*0.2)+(AC3087*0.15)+(AD3087*0.15)+(AE3087*0.1)+(AF3087*0.1)+(AG3087*0.15)+(MIN(Y3087/3,1)*100*0.1)+(AI3087*0.05))*((AH3087/100)*0.25+0.75))),0),0)</f>
        <v/>
      </c>
      <c r="AB3087" s="11">
        <f>ROUND(MAX(0,MIN(100,((M3087+10)/20)*100)),0)</f>
        <v/>
      </c>
      <c r="AC3087" s="11">
        <f>IFERROR(IF(D3087&lt;=0,0,ROUND(COUNTIFS($D$4:$D$3359,"&lt;="&amp;D3087,$D$4:$D$3359,"&gt;0")/COUNTIF($D$4:$D$3359,"&gt;0")*100,0)),0)</f>
        <v/>
      </c>
      <c r="AD3087" s="11">
        <f>IF(E3087&lt;=0,0,ROUND(MAX(0,MIN(100,(LOG10(1+E3087/1000000000)/LOG10(101))*100)),0))</f>
        <v/>
      </c>
      <c r="AE3087" s="11">
        <f>IF(O3087=N3087,50,ROUND(MAX(0,MIN(100,((H3087-N3087)/(O3087-N3087))*100)),0))</f>
        <v/>
      </c>
      <c r="AF3087" s="11">
        <f>ROUND(MAX(0,MIN(100,50+((H3087-K3087)/K3087)*1000)),0)</f>
        <v/>
      </c>
      <c r="AG3087" s="11">
        <f>IFERROR(ROUND(MAX(0,MIN(100,50+25*LN(MAX(0.01,X3087)))),0),25)</f>
        <v/>
      </c>
      <c r="AH3087" s="11">
        <f>ROUND(IF(M3087&lt;=-30,0,IF(M3087&lt;=-20,20,IF(M3087&lt;=-10,50,100))),0)</f>
        <v/>
      </c>
      <c r="AI3087" s="11">
        <f>ROUND(MAX(0,MIN(100,50+(Z3087*10))),0)</f>
        <v/>
      </c>
      <c r="AJ3087" s="11">
        <f>IFERROR(IF(--AA3087&gt;=80,"خرید قوی",IF(--AA3087&gt;=70,"خرید مشروط",IF(--AA3087&gt;=60,"مراقبت",IF(--AA3087&gt;=45,"ضعیف","عدم ورود")))),"")</f>
        <v/>
      </c>
    </row>
    <row r="3088">
      <c r="A3088" s="12">
        <f>'دیده بان بازار'!A3091</f>
        <v/>
      </c>
      <c r="B3088" s="13">
        <f>'دیده بان بازار'!B3091</f>
        <v/>
      </c>
      <c r="C3088" s="13">
        <f>'دیده بان بازار'!C3091</f>
        <v/>
      </c>
      <c r="D3088" s="13">
        <f>'دیده بان بازار'!D3091</f>
        <v/>
      </c>
      <c r="E3088" s="14">
        <f>'دیده بان بازار'!E3091</f>
        <v/>
      </c>
      <c r="F3088" s="13">
        <f>'دیده بان بازار'!F3091</f>
        <v/>
      </c>
      <c r="G3088" s="13">
        <f>'دیده بان بازار'!G3091</f>
        <v/>
      </c>
      <c r="H3088" s="13">
        <f>'دیده بان بازار'!H3091</f>
        <v/>
      </c>
      <c r="I3088" s="13">
        <f>'دیده بان بازار'!I3091</f>
        <v/>
      </c>
      <c r="J3088" s="13">
        <f>'دیده بان بازار'!J3091</f>
        <v/>
      </c>
      <c r="K3088" s="13">
        <f>'دیده بان بازار'!K3091</f>
        <v/>
      </c>
      <c r="L3088" s="13">
        <f>'دیده بان بازار'!L3091</f>
        <v/>
      </c>
      <c r="M3088" s="13">
        <f>'دیده بان بازار'!M3091</f>
        <v/>
      </c>
      <c r="N3088" s="13">
        <f>'دیده بان بازار'!N3091</f>
        <v/>
      </c>
      <c r="O3088" s="13">
        <f>'دیده بان بازار'!O3091</f>
        <v/>
      </c>
      <c r="P3088" s="13">
        <f>'دیده بان بازار'!P3091</f>
        <v/>
      </c>
      <c r="Q3088" s="13">
        <f>'دیده بان بازار'!Q3091</f>
        <v/>
      </c>
      <c r="R3088" s="13">
        <f>'دیده بان بازار'!R3091</f>
        <v/>
      </c>
      <c r="S3088" s="13">
        <f>'دیده بان بازار'!S3091</f>
        <v/>
      </c>
      <c r="T3088" s="13">
        <f>'دیده بان بازار'!T3091</f>
        <v/>
      </c>
      <c r="U3088" s="13">
        <f>'دیده بان بازار'!U3091</f>
        <v/>
      </c>
      <c r="V3088" s="13">
        <f>'دیده بان بازار'!V3091</f>
        <v/>
      </c>
      <c r="W3088" s="6">
        <f>'دیده بان بازار'!W3091</f>
        <v/>
      </c>
      <c r="X3088" s="11">
        <f>IFERROR(IF(OR(R3088&lt;=0,W3088&lt;=0,S3088&lt;=0,V3088&lt;=0),0,ROUND((S3088/R3088)/(V3088/W3088),2)),0)</f>
        <v/>
      </c>
      <c r="Y3088" s="11">
        <f>IFERROR(IF(OR(S3088&lt;=0,V3088&lt;=0),0,ROUND(S3088/V3088,2)),0)</f>
        <v/>
      </c>
      <c r="Z3088" s="11">
        <f>IFERROR(J3088-M3088,0)</f>
        <v/>
      </c>
      <c r="AA3088" s="11">
        <f>IFERROR(ROUND(MAX(0,MIN(100,((AB3088*0.2)+(AC3088*0.15)+(AD3088*0.15)+(AE3088*0.1)+(AF3088*0.1)+(AG3088*0.15)+(MIN(Y3088/3,1)*100*0.1)+(AI3088*0.05))*((AH3088/100)*0.25+0.75))),0),0)</f>
        <v/>
      </c>
      <c r="AB3088" s="11">
        <f>ROUND(MAX(0,MIN(100,((M3088+10)/20)*100)),0)</f>
        <v/>
      </c>
      <c r="AC3088" s="11">
        <f>IFERROR(IF(D3088&lt;=0,0,ROUND(COUNTIFS($D$4:$D$3359,"&lt;="&amp;D3088,$D$4:$D$3359,"&gt;0")/COUNTIF($D$4:$D$3359,"&gt;0")*100,0)),0)</f>
        <v/>
      </c>
      <c r="AD3088" s="11">
        <f>IF(E3088&lt;=0,0,ROUND(MAX(0,MIN(100,(LOG10(1+E3088/1000000000)/LOG10(101))*100)),0))</f>
        <v/>
      </c>
      <c r="AE3088" s="11">
        <f>IF(O3088=N3088,50,ROUND(MAX(0,MIN(100,((H3088-N3088)/(O3088-N3088))*100)),0))</f>
        <v/>
      </c>
      <c r="AF3088" s="11">
        <f>ROUND(MAX(0,MIN(100,50+((H3088-K3088)/K3088)*1000)),0)</f>
        <v/>
      </c>
      <c r="AG3088" s="11">
        <f>IFERROR(ROUND(MAX(0,MIN(100,50+25*LN(MAX(0.01,X3088)))),0),25)</f>
        <v/>
      </c>
      <c r="AH3088" s="11">
        <f>ROUND(IF(M3088&lt;=-30,0,IF(M3088&lt;=-20,20,IF(M3088&lt;=-10,50,100))),0)</f>
        <v/>
      </c>
      <c r="AI3088" s="11">
        <f>ROUND(MAX(0,MIN(100,50+(Z3088*10))),0)</f>
        <v/>
      </c>
      <c r="AJ3088" s="11">
        <f>IFERROR(IF(--AA3088&gt;=80,"خرید قوی",IF(--AA3088&gt;=70,"خرید مشروط",IF(--AA3088&gt;=60,"مراقبت",IF(--AA3088&gt;=45,"ضعیف","عدم ورود")))),"")</f>
        <v/>
      </c>
    </row>
    <row r="3089">
      <c r="A3089" s="15">
        <f>'دیده بان بازار'!A3092</f>
        <v/>
      </c>
      <c r="B3089" s="16">
        <f>'دیده بان بازار'!B3092</f>
        <v/>
      </c>
      <c r="C3089" s="16">
        <f>'دیده بان بازار'!C3092</f>
        <v/>
      </c>
      <c r="D3089" s="16">
        <f>'دیده بان بازار'!D3092</f>
        <v/>
      </c>
      <c r="E3089" s="17">
        <f>'دیده بان بازار'!E3092</f>
        <v/>
      </c>
      <c r="F3089" s="16">
        <f>'دیده بان بازار'!F3092</f>
        <v/>
      </c>
      <c r="G3089" s="16">
        <f>'دیده بان بازار'!G3092</f>
        <v/>
      </c>
      <c r="H3089" s="16">
        <f>'دیده بان بازار'!H3092</f>
        <v/>
      </c>
      <c r="I3089" s="16">
        <f>'دیده بان بازار'!I3092</f>
        <v/>
      </c>
      <c r="J3089" s="16">
        <f>'دیده بان بازار'!J3092</f>
        <v/>
      </c>
      <c r="K3089" s="16">
        <f>'دیده بان بازار'!K3092</f>
        <v/>
      </c>
      <c r="L3089" s="16">
        <f>'دیده بان بازار'!L3092</f>
        <v/>
      </c>
      <c r="M3089" s="16">
        <f>'دیده بان بازار'!M3092</f>
        <v/>
      </c>
      <c r="N3089" s="16">
        <f>'دیده بان بازار'!N3092</f>
        <v/>
      </c>
      <c r="O3089" s="16">
        <f>'دیده بان بازار'!O3092</f>
        <v/>
      </c>
      <c r="P3089" s="16">
        <f>'دیده بان بازار'!P3092</f>
        <v/>
      </c>
      <c r="Q3089" s="16">
        <f>'دیده بان بازار'!Q3092</f>
        <v/>
      </c>
      <c r="R3089" s="16">
        <f>'دیده بان بازار'!R3092</f>
        <v/>
      </c>
      <c r="S3089" s="16">
        <f>'دیده بان بازار'!S3092</f>
        <v/>
      </c>
      <c r="T3089" s="16">
        <f>'دیده بان بازار'!T3092</f>
        <v/>
      </c>
      <c r="U3089" s="16">
        <f>'دیده بان بازار'!U3092</f>
        <v/>
      </c>
      <c r="V3089" s="16">
        <f>'دیده بان بازار'!V3092</f>
        <v/>
      </c>
      <c r="W3089" s="7">
        <f>'دیده بان بازار'!W3092</f>
        <v/>
      </c>
      <c r="X3089" s="11">
        <f>IFERROR(IF(OR(R3089&lt;=0,W3089&lt;=0,S3089&lt;=0,V3089&lt;=0),0,ROUND((S3089/R3089)/(V3089/W3089),2)),0)</f>
        <v/>
      </c>
      <c r="Y3089" s="11">
        <f>IFERROR(IF(OR(S3089&lt;=0,V3089&lt;=0),0,ROUND(S3089/V3089,2)),0)</f>
        <v/>
      </c>
      <c r="Z3089" s="11">
        <f>IFERROR(J3089-M3089,0)</f>
        <v/>
      </c>
      <c r="AA3089" s="11">
        <f>IFERROR(ROUND(MAX(0,MIN(100,((AB3089*0.2)+(AC3089*0.15)+(AD3089*0.15)+(AE3089*0.1)+(AF3089*0.1)+(AG3089*0.15)+(MIN(Y3089/3,1)*100*0.1)+(AI3089*0.05))*((AH3089/100)*0.25+0.75))),0),0)</f>
        <v/>
      </c>
      <c r="AB3089" s="11">
        <f>ROUND(MAX(0,MIN(100,((M3089+10)/20)*100)),0)</f>
        <v/>
      </c>
      <c r="AC3089" s="11">
        <f>IFERROR(IF(D3089&lt;=0,0,ROUND(COUNTIFS($D$4:$D$3359,"&lt;="&amp;D3089,$D$4:$D$3359,"&gt;0")/COUNTIF($D$4:$D$3359,"&gt;0")*100,0)),0)</f>
        <v/>
      </c>
      <c r="AD3089" s="11">
        <f>IF(E3089&lt;=0,0,ROUND(MAX(0,MIN(100,(LOG10(1+E3089/1000000000)/LOG10(101))*100)),0))</f>
        <v/>
      </c>
      <c r="AE3089" s="11">
        <f>IF(O3089=N3089,50,ROUND(MAX(0,MIN(100,((H3089-N3089)/(O3089-N3089))*100)),0))</f>
        <v/>
      </c>
      <c r="AF3089" s="11">
        <f>ROUND(MAX(0,MIN(100,50+((H3089-K3089)/K3089)*1000)),0)</f>
        <v/>
      </c>
      <c r="AG3089" s="11">
        <f>IFERROR(ROUND(MAX(0,MIN(100,50+25*LN(MAX(0.01,X3089)))),0),25)</f>
        <v/>
      </c>
      <c r="AH3089" s="11">
        <f>ROUND(IF(M3089&lt;=-30,0,IF(M3089&lt;=-20,20,IF(M3089&lt;=-10,50,100))),0)</f>
        <v/>
      </c>
      <c r="AI3089" s="11">
        <f>ROUND(MAX(0,MIN(100,50+(Z3089*10))),0)</f>
        <v/>
      </c>
      <c r="AJ3089" s="11">
        <f>IFERROR(IF(--AA3089&gt;=80,"خرید قوی",IF(--AA3089&gt;=70,"خرید مشروط",IF(--AA3089&gt;=60,"مراقبت",IF(--AA3089&gt;=45,"ضعیف","عدم ورود")))),"")</f>
        <v/>
      </c>
    </row>
    <row r="3090">
      <c r="A3090" s="12">
        <f>'دیده بان بازار'!A3093</f>
        <v/>
      </c>
      <c r="B3090" s="13">
        <f>'دیده بان بازار'!B3093</f>
        <v/>
      </c>
      <c r="C3090" s="13">
        <f>'دیده بان بازار'!C3093</f>
        <v/>
      </c>
      <c r="D3090" s="13">
        <f>'دیده بان بازار'!D3093</f>
        <v/>
      </c>
      <c r="E3090" s="14">
        <f>'دیده بان بازار'!E3093</f>
        <v/>
      </c>
      <c r="F3090" s="13">
        <f>'دیده بان بازار'!F3093</f>
        <v/>
      </c>
      <c r="G3090" s="13">
        <f>'دیده بان بازار'!G3093</f>
        <v/>
      </c>
      <c r="H3090" s="13">
        <f>'دیده بان بازار'!H3093</f>
        <v/>
      </c>
      <c r="I3090" s="13">
        <f>'دیده بان بازار'!I3093</f>
        <v/>
      </c>
      <c r="J3090" s="13">
        <f>'دیده بان بازار'!J3093</f>
        <v/>
      </c>
      <c r="K3090" s="13">
        <f>'دیده بان بازار'!K3093</f>
        <v/>
      </c>
      <c r="L3090" s="13">
        <f>'دیده بان بازار'!L3093</f>
        <v/>
      </c>
      <c r="M3090" s="13">
        <f>'دیده بان بازار'!M3093</f>
        <v/>
      </c>
      <c r="N3090" s="13">
        <f>'دیده بان بازار'!N3093</f>
        <v/>
      </c>
      <c r="O3090" s="13">
        <f>'دیده بان بازار'!O3093</f>
        <v/>
      </c>
      <c r="P3090" s="13">
        <f>'دیده بان بازار'!P3093</f>
        <v/>
      </c>
      <c r="Q3090" s="13">
        <f>'دیده بان بازار'!Q3093</f>
        <v/>
      </c>
      <c r="R3090" s="13">
        <f>'دیده بان بازار'!R3093</f>
        <v/>
      </c>
      <c r="S3090" s="13">
        <f>'دیده بان بازار'!S3093</f>
        <v/>
      </c>
      <c r="T3090" s="13">
        <f>'دیده بان بازار'!T3093</f>
        <v/>
      </c>
      <c r="U3090" s="13">
        <f>'دیده بان بازار'!U3093</f>
        <v/>
      </c>
      <c r="V3090" s="13">
        <f>'دیده بان بازار'!V3093</f>
        <v/>
      </c>
      <c r="W3090" s="6">
        <f>'دیده بان بازار'!W3093</f>
        <v/>
      </c>
      <c r="X3090" s="11">
        <f>IFERROR(IF(OR(R3090&lt;=0,W3090&lt;=0,S3090&lt;=0,V3090&lt;=0),0,ROUND((S3090/R3090)/(V3090/W3090),2)),0)</f>
        <v/>
      </c>
      <c r="Y3090" s="11">
        <f>IFERROR(IF(OR(S3090&lt;=0,V3090&lt;=0),0,ROUND(S3090/V3090,2)),0)</f>
        <v/>
      </c>
      <c r="Z3090" s="11">
        <f>IFERROR(J3090-M3090,0)</f>
        <v/>
      </c>
      <c r="AA3090" s="11">
        <f>IFERROR(ROUND(MAX(0,MIN(100,((AB3090*0.2)+(AC3090*0.15)+(AD3090*0.15)+(AE3090*0.1)+(AF3090*0.1)+(AG3090*0.15)+(MIN(Y3090/3,1)*100*0.1)+(AI3090*0.05))*((AH3090/100)*0.25+0.75))),0),0)</f>
        <v/>
      </c>
      <c r="AB3090" s="11">
        <f>ROUND(MAX(0,MIN(100,((M3090+10)/20)*100)),0)</f>
        <v/>
      </c>
      <c r="AC3090" s="11">
        <f>IFERROR(IF(D3090&lt;=0,0,ROUND(COUNTIFS($D$4:$D$3359,"&lt;="&amp;D3090,$D$4:$D$3359,"&gt;0")/COUNTIF($D$4:$D$3359,"&gt;0")*100,0)),0)</f>
        <v/>
      </c>
      <c r="AD3090" s="11">
        <f>IF(E3090&lt;=0,0,ROUND(MAX(0,MIN(100,(LOG10(1+E3090/1000000000)/LOG10(101))*100)),0))</f>
        <v/>
      </c>
      <c r="AE3090" s="11">
        <f>IF(O3090=N3090,50,ROUND(MAX(0,MIN(100,((H3090-N3090)/(O3090-N3090))*100)),0))</f>
        <v/>
      </c>
      <c r="AF3090" s="11">
        <f>ROUND(MAX(0,MIN(100,50+((H3090-K3090)/K3090)*1000)),0)</f>
        <v/>
      </c>
      <c r="AG3090" s="11">
        <f>IFERROR(ROUND(MAX(0,MIN(100,50+25*LN(MAX(0.01,X3090)))),0),25)</f>
        <v/>
      </c>
      <c r="AH3090" s="11">
        <f>ROUND(IF(M3090&lt;=-30,0,IF(M3090&lt;=-20,20,IF(M3090&lt;=-10,50,100))),0)</f>
        <v/>
      </c>
      <c r="AI3090" s="11">
        <f>ROUND(MAX(0,MIN(100,50+(Z3090*10))),0)</f>
        <v/>
      </c>
      <c r="AJ3090" s="11">
        <f>IFERROR(IF(--AA3090&gt;=80,"خرید قوی",IF(--AA3090&gt;=70,"خرید مشروط",IF(--AA3090&gt;=60,"مراقبت",IF(--AA3090&gt;=45,"ضعیف","عدم ورود")))),"")</f>
        <v/>
      </c>
    </row>
    <row r="3091">
      <c r="A3091" s="15">
        <f>'دیده بان بازار'!A3094</f>
        <v/>
      </c>
      <c r="B3091" s="16">
        <f>'دیده بان بازار'!B3094</f>
        <v/>
      </c>
      <c r="C3091" s="16">
        <f>'دیده بان بازار'!C3094</f>
        <v/>
      </c>
      <c r="D3091" s="16">
        <f>'دیده بان بازار'!D3094</f>
        <v/>
      </c>
      <c r="E3091" s="17">
        <f>'دیده بان بازار'!E3094</f>
        <v/>
      </c>
      <c r="F3091" s="16">
        <f>'دیده بان بازار'!F3094</f>
        <v/>
      </c>
      <c r="G3091" s="16">
        <f>'دیده بان بازار'!G3094</f>
        <v/>
      </c>
      <c r="H3091" s="16">
        <f>'دیده بان بازار'!H3094</f>
        <v/>
      </c>
      <c r="I3091" s="16">
        <f>'دیده بان بازار'!I3094</f>
        <v/>
      </c>
      <c r="J3091" s="16">
        <f>'دیده بان بازار'!J3094</f>
        <v/>
      </c>
      <c r="K3091" s="16">
        <f>'دیده بان بازار'!K3094</f>
        <v/>
      </c>
      <c r="L3091" s="16">
        <f>'دیده بان بازار'!L3094</f>
        <v/>
      </c>
      <c r="M3091" s="16">
        <f>'دیده بان بازار'!M3094</f>
        <v/>
      </c>
      <c r="N3091" s="16">
        <f>'دیده بان بازار'!N3094</f>
        <v/>
      </c>
      <c r="O3091" s="16">
        <f>'دیده بان بازار'!O3094</f>
        <v/>
      </c>
      <c r="P3091" s="16">
        <f>'دیده بان بازار'!P3094</f>
        <v/>
      </c>
      <c r="Q3091" s="16">
        <f>'دیده بان بازار'!Q3094</f>
        <v/>
      </c>
      <c r="R3091" s="16">
        <f>'دیده بان بازار'!R3094</f>
        <v/>
      </c>
      <c r="S3091" s="16">
        <f>'دیده بان بازار'!S3094</f>
        <v/>
      </c>
      <c r="T3091" s="16">
        <f>'دیده بان بازار'!T3094</f>
        <v/>
      </c>
      <c r="U3091" s="16">
        <f>'دیده بان بازار'!U3094</f>
        <v/>
      </c>
      <c r="V3091" s="16">
        <f>'دیده بان بازار'!V3094</f>
        <v/>
      </c>
      <c r="W3091" s="7">
        <f>'دیده بان بازار'!W3094</f>
        <v/>
      </c>
      <c r="X3091" s="11">
        <f>IFERROR(IF(OR(R3091&lt;=0,W3091&lt;=0,S3091&lt;=0,V3091&lt;=0),0,ROUND((S3091/R3091)/(V3091/W3091),2)),0)</f>
        <v/>
      </c>
      <c r="Y3091" s="11">
        <f>IFERROR(IF(OR(S3091&lt;=0,V3091&lt;=0),0,ROUND(S3091/V3091,2)),0)</f>
        <v/>
      </c>
      <c r="Z3091" s="11">
        <f>IFERROR(J3091-M3091,0)</f>
        <v/>
      </c>
      <c r="AA3091" s="11">
        <f>IFERROR(ROUND(MAX(0,MIN(100,((AB3091*0.2)+(AC3091*0.15)+(AD3091*0.15)+(AE3091*0.1)+(AF3091*0.1)+(AG3091*0.15)+(MIN(Y3091/3,1)*100*0.1)+(AI3091*0.05))*((AH3091/100)*0.25+0.75))),0),0)</f>
        <v/>
      </c>
      <c r="AB3091" s="11">
        <f>ROUND(MAX(0,MIN(100,((M3091+10)/20)*100)),0)</f>
        <v/>
      </c>
      <c r="AC3091" s="11">
        <f>IFERROR(IF(D3091&lt;=0,0,ROUND(COUNTIFS($D$4:$D$3359,"&lt;="&amp;D3091,$D$4:$D$3359,"&gt;0")/COUNTIF($D$4:$D$3359,"&gt;0")*100,0)),0)</f>
        <v/>
      </c>
      <c r="AD3091" s="11">
        <f>IF(E3091&lt;=0,0,ROUND(MAX(0,MIN(100,(LOG10(1+E3091/1000000000)/LOG10(101))*100)),0))</f>
        <v/>
      </c>
      <c r="AE3091" s="11">
        <f>IF(O3091=N3091,50,ROUND(MAX(0,MIN(100,((H3091-N3091)/(O3091-N3091))*100)),0))</f>
        <v/>
      </c>
      <c r="AF3091" s="11">
        <f>ROUND(MAX(0,MIN(100,50+((H3091-K3091)/K3091)*1000)),0)</f>
        <v/>
      </c>
      <c r="AG3091" s="11">
        <f>IFERROR(ROUND(MAX(0,MIN(100,50+25*LN(MAX(0.01,X3091)))),0),25)</f>
        <v/>
      </c>
      <c r="AH3091" s="11">
        <f>ROUND(IF(M3091&lt;=-30,0,IF(M3091&lt;=-20,20,IF(M3091&lt;=-10,50,100))),0)</f>
        <v/>
      </c>
      <c r="AI3091" s="11">
        <f>ROUND(MAX(0,MIN(100,50+(Z3091*10))),0)</f>
        <v/>
      </c>
      <c r="AJ3091" s="11">
        <f>IFERROR(IF(--AA3091&gt;=80,"خرید قوی",IF(--AA3091&gt;=70,"خرید مشروط",IF(--AA3091&gt;=60,"مراقبت",IF(--AA3091&gt;=45,"ضعیف","عدم ورود")))),"")</f>
        <v/>
      </c>
    </row>
    <row r="3092">
      <c r="A3092" s="15">
        <f>'دیده بان بازار'!A3095</f>
        <v/>
      </c>
      <c r="B3092" s="16">
        <f>'دیده بان بازار'!B3095</f>
        <v/>
      </c>
      <c r="C3092" s="16">
        <f>'دیده بان بازار'!C3095</f>
        <v/>
      </c>
      <c r="D3092" s="16">
        <f>'دیده بان بازار'!D3095</f>
        <v/>
      </c>
      <c r="E3092" s="17">
        <f>'دیده بان بازار'!E3095</f>
        <v/>
      </c>
      <c r="F3092" s="16">
        <f>'دیده بان بازار'!F3095</f>
        <v/>
      </c>
      <c r="G3092" s="16">
        <f>'دیده بان بازار'!G3095</f>
        <v/>
      </c>
      <c r="H3092" s="16">
        <f>'دیده بان بازار'!H3095</f>
        <v/>
      </c>
      <c r="I3092" s="16">
        <f>'دیده بان بازار'!I3095</f>
        <v/>
      </c>
      <c r="J3092" s="16">
        <f>'دیده بان بازار'!J3095</f>
        <v/>
      </c>
      <c r="K3092" s="16">
        <f>'دیده بان بازار'!K3095</f>
        <v/>
      </c>
      <c r="L3092" s="16">
        <f>'دیده بان بازار'!L3095</f>
        <v/>
      </c>
      <c r="M3092" s="16">
        <f>'دیده بان بازار'!M3095</f>
        <v/>
      </c>
      <c r="N3092" s="16">
        <f>'دیده بان بازار'!N3095</f>
        <v/>
      </c>
      <c r="O3092" s="16">
        <f>'دیده بان بازار'!O3095</f>
        <v/>
      </c>
      <c r="P3092" s="16">
        <f>'دیده بان بازار'!P3095</f>
        <v/>
      </c>
      <c r="Q3092" s="16">
        <f>'دیده بان بازار'!Q3095</f>
        <v/>
      </c>
      <c r="R3092" s="16">
        <f>'دیده بان بازار'!R3095</f>
        <v/>
      </c>
      <c r="S3092" s="16">
        <f>'دیده بان بازار'!S3095</f>
        <v/>
      </c>
      <c r="T3092" s="16">
        <f>'دیده بان بازار'!T3095</f>
        <v/>
      </c>
      <c r="U3092" s="16">
        <f>'دیده بان بازار'!U3095</f>
        <v/>
      </c>
      <c r="V3092" s="16">
        <f>'دیده بان بازار'!V3095</f>
        <v/>
      </c>
      <c r="W3092" s="7">
        <f>'دیده بان بازار'!W3095</f>
        <v/>
      </c>
      <c r="X3092" s="11">
        <f>IFERROR(IF(OR(R3092&lt;=0,W3092&lt;=0,S3092&lt;=0,V3092&lt;=0),0,ROUND((S3092/R3092)/(V3092/W3092),2)),0)</f>
        <v/>
      </c>
      <c r="Y3092" s="11">
        <f>IFERROR(IF(OR(S3092&lt;=0,V3092&lt;=0),0,ROUND(S3092/V3092,2)),0)</f>
        <v/>
      </c>
      <c r="Z3092" s="11">
        <f>IFERROR(J3092-M3092,0)</f>
        <v/>
      </c>
      <c r="AA3092" s="11">
        <f>IFERROR(ROUND(MAX(0,MIN(100,((AB3092*0.2)+(AC3092*0.15)+(AD3092*0.15)+(AE3092*0.1)+(AF3092*0.1)+(AG3092*0.15)+(MIN(Y3092/3,1)*100*0.1)+(AI3092*0.05))*((AH3092/100)*0.25+0.75))),0),0)</f>
        <v/>
      </c>
      <c r="AB3092" s="11">
        <f>ROUND(MAX(0,MIN(100,((M3092+10)/20)*100)),0)</f>
        <v/>
      </c>
      <c r="AC3092" s="11">
        <f>IFERROR(IF(D3092&lt;=0,0,ROUND(COUNTIFS($D$4:$D$3359,"&lt;="&amp;D3092,$D$4:$D$3359,"&gt;0")/COUNTIF($D$4:$D$3359,"&gt;0")*100,0)),0)</f>
        <v/>
      </c>
      <c r="AD3092" s="11">
        <f>IF(E3092&lt;=0,0,ROUND(MAX(0,MIN(100,(LOG10(1+E3092/1000000000)/LOG10(101))*100)),0))</f>
        <v/>
      </c>
      <c r="AE3092" s="11">
        <f>IF(O3092=N3092,50,ROUND(MAX(0,MIN(100,((H3092-N3092)/(O3092-N3092))*100)),0))</f>
        <v/>
      </c>
      <c r="AF3092" s="11">
        <f>ROUND(MAX(0,MIN(100,50+((H3092-K3092)/K3092)*1000)),0)</f>
        <v/>
      </c>
      <c r="AG3092" s="11">
        <f>IFERROR(ROUND(MAX(0,MIN(100,50+25*LN(MAX(0.01,X3092)))),0),25)</f>
        <v/>
      </c>
      <c r="AH3092" s="11">
        <f>ROUND(IF(M3092&lt;=-30,0,IF(M3092&lt;=-20,20,IF(M3092&lt;=-10,50,100))),0)</f>
        <v/>
      </c>
      <c r="AI3092" s="11">
        <f>ROUND(MAX(0,MIN(100,50+(Z3092*10))),0)</f>
        <v/>
      </c>
      <c r="AJ3092" s="11">
        <f>IFERROR(IF(--AA3092&gt;=80,"خرید قوی",IF(--AA3092&gt;=70,"خرید مشروط",IF(--AA3092&gt;=60,"مراقبت",IF(--AA3092&gt;=45,"ضعیف","عدم ورود")))),"")</f>
        <v/>
      </c>
    </row>
    <row r="3093">
      <c r="A3093" s="12">
        <f>'دیده بان بازار'!A3096</f>
        <v/>
      </c>
      <c r="B3093" s="13">
        <f>'دیده بان بازار'!B3096</f>
        <v/>
      </c>
      <c r="C3093" s="13">
        <f>'دیده بان بازار'!C3096</f>
        <v/>
      </c>
      <c r="D3093" s="13">
        <f>'دیده بان بازار'!D3096</f>
        <v/>
      </c>
      <c r="E3093" s="14">
        <f>'دیده بان بازار'!E3096</f>
        <v/>
      </c>
      <c r="F3093" s="13">
        <f>'دیده بان بازار'!F3096</f>
        <v/>
      </c>
      <c r="G3093" s="13">
        <f>'دیده بان بازار'!G3096</f>
        <v/>
      </c>
      <c r="H3093" s="13">
        <f>'دیده بان بازار'!H3096</f>
        <v/>
      </c>
      <c r="I3093" s="13">
        <f>'دیده بان بازار'!I3096</f>
        <v/>
      </c>
      <c r="J3093" s="13">
        <f>'دیده بان بازار'!J3096</f>
        <v/>
      </c>
      <c r="K3093" s="13">
        <f>'دیده بان بازار'!K3096</f>
        <v/>
      </c>
      <c r="L3093" s="13">
        <f>'دیده بان بازار'!L3096</f>
        <v/>
      </c>
      <c r="M3093" s="13">
        <f>'دیده بان بازار'!M3096</f>
        <v/>
      </c>
      <c r="N3093" s="13">
        <f>'دیده بان بازار'!N3096</f>
        <v/>
      </c>
      <c r="O3093" s="13">
        <f>'دیده بان بازار'!O3096</f>
        <v/>
      </c>
      <c r="P3093" s="13">
        <f>'دیده بان بازار'!P3096</f>
        <v/>
      </c>
      <c r="Q3093" s="13">
        <f>'دیده بان بازار'!Q3096</f>
        <v/>
      </c>
      <c r="R3093" s="13">
        <f>'دیده بان بازار'!R3096</f>
        <v/>
      </c>
      <c r="S3093" s="13">
        <f>'دیده بان بازار'!S3096</f>
        <v/>
      </c>
      <c r="T3093" s="13">
        <f>'دیده بان بازار'!T3096</f>
        <v/>
      </c>
      <c r="U3093" s="13">
        <f>'دیده بان بازار'!U3096</f>
        <v/>
      </c>
      <c r="V3093" s="13">
        <f>'دیده بان بازار'!V3096</f>
        <v/>
      </c>
      <c r="W3093" s="6">
        <f>'دیده بان بازار'!W3096</f>
        <v/>
      </c>
      <c r="X3093" s="11">
        <f>IFERROR(IF(OR(R3093&lt;=0,W3093&lt;=0,S3093&lt;=0,V3093&lt;=0),0,ROUND((S3093/R3093)/(V3093/W3093),2)),0)</f>
        <v/>
      </c>
      <c r="Y3093" s="11">
        <f>IFERROR(IF(OR(S3093&lt;=0,V3093&lt;=0),0,ROUND(S3093/V3093,2)),0)</f>
        <v/>
      </c>
      <c r="Z3093" s="11">
        <f>IFERROR(J3093-M3093,0)</f>
        <v/>
      </c>
      <c r="AA3093" s="11">
        <f>IFERROR(ROUND(MAX(0,MIN(100,((AB3093*0.2)+(AC3093*0.15)+(AD3093*0.15)+(AE3093*0.1)+(AF3093*0.1)+(AG3093*0.15)+(MIN(Y3093/3,1)*100*0.1)+(AI3093*0.05))*((AH3093/100)*0.25+0.75))),0),0)</f>
        <v/>
      </c>
      <c r="AB3093" s="11">
        <f>ROUND(MAX(0,MIN(100,((M3093+10)/20)*100)),0)</f>
        <v/>
      </c>
      <c r="AC3093" s="11">
        <f>IFERROR(IF(D3093&lt;=0,0,ROUND(COUNTIFS($D$4:$D$3359,"&lt;="&amp;D3093,$D$4:$D$3359,"&gt;0")/COUNTIF($D$4:$D$3359,"&gt;0")*100,0)),0)</f>
        <v/>
      </c>
      <c r="AD3093" s="11">
        <f>IF(E3093&lt;=0,0,ROUND(MAX(0,MIN(100,(LOG10(1+E3093/1000000000)/LOG10(101))*100)),0))</f>
        <v/>
      </c>
      <c r="AE3093" s="11">
        <f>IF(O3093=N3093,50,ROUND(MAX(0,MIN(100,((H3093-N3093)/(O3093-N3093))*100)),0))</f>
        <v/>
      </c>
      <c r="AF3093" s="11">
        <f>ROUND(MAX(0,MIN(100,50+((H3093-K3093)/K3093)*1000)),0)</f>
        <v/>
      </c>
      <c r="AG3093" s="11">
        <f>IFERROR(ROUND(MAX(0,MIN(100,50+25*LN(MAX(0.01,X3093)))),0),25)</f>
        <v/>
      </c>
      <c r="AH3093" s="11">
        <f>ROUND(IF(M3093&lt;=-30,0,IF(M3093&lt;=-20,20,IF(M3093&lt;=-10,50,100))),0)</f>
        <v/>
      </c>
      <c r="AI3093" s="11">
        <f>ROUND(MAX(0,MIN(100,50+(Z3093*10))),0)</f>
        <v/>
      </c>
      <c r="AJ3093" s="11">
        <f>IFERROR(IF(--AA3093&gt;=80,"خرید قوی",IF(--AA3093&gt;=70,"خرید مشروط",IF(--AA3093&gt;=60,"مراقبت",IF(--AA3093&gt;=45,"ضعیف","عدم ورود")))),"")</f>
        <v/>
      </c>
    </row>
    <row r="3094">
      <c r="A3094" s="15">
        <f>'دیده بان بازار'!A3097</f>
        <v/>
      </c>
      <c r="B3094" s="16">
        <f>'دیده بان بازار'!B3097</f>
        <v/>
      </c>
      <c r="C3094" s="16">
        <f>'دیده بان بازار'!C3097</f>
        <v/>
      </c>
      <c r="D3094" s="16">
        <f>'دیده بان بازار'!D3097</f>
        <v/>
      </c>
      <c r="E3094" s="17">
        <f>'دیده بان بازار'!E3097</f>
        <v/>
      </c>
      <c r="F3094" s="16">
        <f>'دیده بان بازار'!F3097</f>
        <v/>
      </c>
      <c r="G3094" s="16">
        <f>'دیده بان بازار'!G3097</f>
        <v/>
      </c>
      <c r="H3094" s="16">
        <f>'دیده بان بازار'!H3097</f>
        <v/>
      </c>
      <c r="I3094" s="16">
        <f>'دیده بان بازار'!I3097</f>
        <v/>
      </c>
      <c r="J3094" s="16">
        <f>'دیده بان بازار'!J3097</f>
        <v/>
      </c>
      <c r="K3094" s="16">
        <f>'دیده بان بازار'!K3097</f>
        <v/>
      </c>
      <c r="L3094" s="16">
        <f>'دیده بان بازار'!L3097</f>
        <v/>
      </c>
      <c r="M3094" s="16">
        <f>'دیده بان بازار'!M3097</f>
        <v/>
      </c>
      <c r="N3094" s="16">
        <f>'دیده بان بازار'!N3097</f>
        <v/>
      </c>
      <c r="O3094" s="16">
        <f>'دیده بان بازار'!O3097</f>
        <v/>
      </c>
      <c r="P3094" s="16">
        <f>'دیده بان بازار'!P3097</f>
        <v/>
      </c>
      <c r="Q3094" s="16">
        <f>'دیده بان بازار'!Q3097</f>
        <v/>
      </c>
      <c r="R3094" s="16">
        <f>'دیده بان بازار'!R3097</f>
        <v/>
      </c>
      <c r="S3094" s="16">
        <f>'دیده بان بازار'!S3097</f>
        <v/>
      </c>
      <c r="T3094" s="16">
        <f>'دیده بان بازار'!T3097</f>
        <v/>
      </c>
      <c r="U3094" s="16">
        <f>'دیده بان بازار'!U3097</f>
        <v/>
      </c>
      <c r="V3094" s="16">
        <f>'دیده بان بازار'!V3097</f>
        <v/>
      </c>
      <c r="W3094" s="7">
        <f>'دیده بان بازار'!W3097</f>
        <v/>
      </c>
      <c r="X3094" s="11">
        <f>IFERROR(IF(OR(R3094&lt;=0,W3094&lt;=0,S3094&lt;=0,V3094&lt;=0),0,ROUND((S3094/R3094)/(V3094/W3094),2)),0)</f>
        <v/>
      </c>
      <c r="Y3094" s="11">
        <f>IFERROR(IF(OR(S3094&lt;=0,V3094&lt;=0),0,ROUND(S3094/V3094,2)),0)</f>
        <v/>
      </c>
      <c r="Z3094" s="11">
        <f>IFERROR(J3094-M3094,0)</f>
        <v/>
      </c>
      <c r="AA3094" s="11">
        <f>IFERROR(ROUND(MAX(0,MIN(100,((AB3094*0.2)+(AC3094*0.15)+(AD3094*0.15)+(AE3094*0.1)+(AF3094*0.1)+(AG3094*0.15)+(MIN(Y3094/3,1)*100*0.1)+(AI3094*0.05))*((AH3094/100)*0.25+0.75))),0),0)</f>
        <v/>
      </c>
      <c r="AB3094" s="11">
        <f>ROUND(MAX(0,MIN(100,((M3094+10)/20)*100)),0)</f>
        <v/>
      </c>
      <c r="AC3094" s="11">
        <f>IFERROR(IF(D3094&lt;=0,0,ROUND(COUNTIFS($D$4:$D$3359,"&lt;="&amp;D3094,$D$4:$D$3359,"&gt;0")/COUNTIF($D$4:$D$3359,"&gt;0")*100,0)),0)</f>
        <v/>
      </c>
      <c r="AD3094" s="11">
        <f>IF(E3094&lt;=0,0,ROUND(MAX(0,MIN(100,(LOG10(1+E3094/1000000000)/LOG10(101))*100)),0))</f>
        <v/>
      </c>
      <c r="AE3094" s="11">
        <f>IF(O3094=N3094,50,ROUND(MAX(0,MIN(100,((H3094-N3094)/(O3094-N3094))*100)),0))</f>
        <v/>
      </c>
      <c r="AF3094" s="11">
        <f>ROUND(MAX(0,MIN(100,50+((H3094-K3094)/K3094)*1000)),0)</f>
        <v/>
      </c>
      <c r="AG3094" s="11">
        <f>IFERROR(ROUND(MAX(0,MIN(100,50+25*LN(MAX(0.01,X3094)))),0),25)</f>
        <v/>
      </c>
      <c r="AH3094" s="11">
        <f>ROUND(IF(M3094&lt;=-30,0,IF(M3094&lt;=-20,20,IF(M3094&lt;=-10,50,100))),0)</f>
        <v/>
      </c>
      <c r="AI3094" s="11">
        <f>ROUND(MAX(0,MIN(100,50+(Z3094*10))),0)</f>
        <v/>
      </c>
      <c r="AJ3094" s="11">
        <f>IFERROR(IF(--AA3094&gt;=80,"خرید قوی",IF(--AA3094&gt;=70,"خرید مشروط",IF(--AA3094&gt;=60,"مراقبت",IF(--AA3094&gt;=45,"ضعیف","عدم ورود")))),"")</f>
        <v/>
      </c>
    </row>
    <row r="3095">
      <c r="A3095" s="12">
        <f>'دیده بان بازار'!A3098</f>
        <v/>
      </c>
      <c r="B3095" s="13">
        <f>'دیده بان بازار'!B3098</f>
        <v/>
      </c>
      <c r="C3095" s="13">
        <f>'دیده بان بازار'!C3098</f>
        <v/>
      </c>
      <c r="D3095" s="13">
        <f>'دیده بان بازار'!D3098</f>
        <v/>
      </c>
      <c r="E3095" s="14">
        <f>'دیده بان بازار'!E3098</f>
        <v/>
      </c>
      <c r="F3095" s="13">
        <f>'دیده بان بازار'!F3098</f>
        <v/>
      </c>
      <c r="G3095" s="13">
        <f>'دیده بان بازار'!G3098</f>
        <v/>
      </c>
      <c r="H3095" s="13">
        <f>'دیده بان بازار'!H3098</f>
        <v/>
      </c>
      <c r="I3095" s="13">
        <f>'دیده بان بازار'!I3098</f>
        <v/>
      </c>
      <c r="J3095" s="13">
        <f>'دیده بان بازار'!J3098</f>
        <v/>
      </c>
      <c r="K3095" s="13">
        <f>'دیده بان بازار'!K3098</f>
        <v/>
      </c>
      <c r="L3095" s="13">
        <f>'دیده بان بازار'!L3098</f>
        <v/>
      </c>
      <c r="M3095" s="13">
        <f>'دیده بان بازار'!M3098</f>
        <v/>
      </c>
      <c r="N3095" s="13">
        <f>'دیده بان بازار'!N3098</f>
        <v/>
      </c>
      <c r="O3095" s="13">
        <f>'دیده بان بازار'!O3098</f>
        <v/>
      </c>
      <c r="P3095" s="13">
        <f>'دیده بان بازار'!P3098</f>
        <v/>
      </c>
      <c r="Q3095" s="13">
        <f>'دیده بان بازار'!Q3098</f>
        <v/>
      </c>
      <c r="R3095" s="13">
        <f>'دیده بان بازار'!R3098</f>
        <v/>
      </c>
      <c r="S3095" s="13">
        <f>'دیده بان بازار'!S3098</f>
        <v/>
      </c>
      <c r="T3095" s="13">
        <f>'دیده بان بازار'!T3098</f>
        <v/>
      </c>
      <c r="U3095" s="13">
        <f>'دیده بان بازار'!U3098</f>
        <v/>
      </c>
      <c r="V3095" s="13">
        <f>'دیده بان بازار'!V3098</f>
        <v/>
      </c>
      <c r="W3095" s="6">
        <f>'دیده بان بازار'!W3098</f>
        <v/>
      </c>
      <c r="X3095" s="11">
        <f>IFERROR(IF(OR(R3095&lt;=0,W3095&lt;=0,S3095&lt;=0,V3095&lt;=0),0,ROUND((S3095/R3095)/(V3095/W3095),2)),0)</f>
        <v/>
      </c>
      <c r="Y3095" s="11">
        <f>IFERROR(IF(OR(S3095&lt;=0,V3095&lt;=0),0,ROUND(S3095/V3095,2)),0)</f>
        <v/>
      </c>
      <c r="Z3095" s="11">
        <f>IFERROR(J3095-M3095,0)</f>
        <v/>
      </c>
      <c r="AA3095" s="11">
        <f>IFERROR(ROUND(MAX(0,MIN(100,((AB3095*0.2)+(AC3095*0.15)+(AD3095*0.15)+(AE3095*0.1)+(AF3095*0.1)+(AG3095*0.15)+(MIN(Y3095/3,1)*100*0.1)+(AI3095*0.05))*((AH3095/100)*0.25+0.75))),0),0)</f>
        <v/>
      </c>
      <c r="AB3095" s="11">
        <f>ROUND(MAX(0,MIN(100,((M3095+10)/20)*100)),0)</f>
        <v/>
      </c>
      <c r="AC3095" s="11">
        <f>IFERROR(IF(D3095&lt;=0,0,ROUND(COUNTIFS($D$4:$D$3359,"&lt;="&amp;D3095,$D$4:$D$3359,"&gt;0")/COUNTIF($D$4:$D$3359,"&gt;0")*100,0)),0)</f>
        <v/>
      </c>
      <c r="AD3095" s="11">
        <f>IF(E3095&lt;=0,0,ROUND(MAX(0,MIN(100,(LOG10(1+E3095/1000000000)/LOG10(101))*100)),0))</f>
        <v/>
      </c>
      <c r="AE3095" s="11">
        <f>IF(O3095=N3095,50,ROUND(MAX(0,MIN(100,((H3095-N3095)/(O3095-N3095))*100)),0))</f>
        <v/>
      </c>
      <c r="AF3095" s="11">
        <f>ROUND(MAX(0,MIN(100,50+((H3095-K3095)/K3095)*1000)),0)</f>
        <v/>
      </c>
      <c r="AG3095" s="11">
        <f>IFERROR(ROUND(MAX(0,MIN(100,50+25*LN(MAX(0.01,X3095)))),0),25)</f>
        <v/>
      </c>
      <c r="AH3095" s="11">
        <f>ROUND(IF(M3095&lt;=-30,0,IF(M3095&lt;=-20,20,IF(M3095&lt;=-10,50,100))),0)</f>
        <v/>
      </c>
      <c r="AI3095" s="11">
        <f>ROUND(MAX(0,MIN(100,50+(Z3095*10))),0)</f>
        <v/>
      </c>
      <c r="AJ3095" s="11">
        <f>IFERROR(IF(--AA3095&gt;=80,"خرید قوی",IF(--AA3095&gt;=70,"خرید مشروط",IF(--AA3095&gt;=60,"مراقبت",IF(--AA3095&gt;=45,"ضعیف","عدم ورود")))),"")</f>
        <v/>
      </c>
    </row>
    <row r="3096">
      <c r="A3096" s="15">
        <f>'دیده بان بازار'!A3099</f>
        <v/>
      </c>
      <c r="B3096" s="16">
        <f>'دیده بان بازار'!B3099</f>
        <v/>
      </c>
      <c r="C3096" s="16">
        <f>'دیده بان بازار'!C3099</f>
        <v/>
      </c>
      <c r="D3096" s="16">
        <f>'دیده بان بازار'!D3099</f>
        <v/>
      </c>
      <c r="E3096" s="17">
        <f>'دیده بان بازار'!E3099</f>
        <v/>
      </c>
      <c r="F3096" s="16">
        <f>'دیده بان بازار'!F3099</f>
        <v/>
      </c>
      <c r="G3096" s="16">
        <f>'دیده بان بازار'!G3099</f>
        <v/>
      </c>
      <c r="H3096" s="16">
        <f>'دیده بان بازار'!H3099</f>
        <v/>
      </c>
      <c r="I3096" s="16">
        <f>'دیده بان بازار'!I3099</f>
        <v/>
      </c>
      <c r="J3096" s="16">
        <f>'دیده بان بازار'!J3099</f>
        <v/>
      </c>
      <c r="K3096" s="16">
        <f>'دیده بان بازار'!K3099</f>
        <v/>
      </c>
      <c r="L3096" s="16">
        <f>'دیده بان بازار'!L3099</f>
        <v/>
      </c>
      <c r="M3096" s="16">
        <f>'دیده بان بازار'!M3099</f>
        <v/>
      </c>
      <c r="N3096" s="16">
        <f>'دیده بان بازار'!N3099</f>
        <v/>
      </c>
      <c r="O3096" s="16">
        <f>'دیده بان بازار'!O3099</f>
        <v/>
      </c>
      <c r="P3096" s="16">
        <f>'دیده بان بازار'!P3099</f>
        <v/>
      </c>
      <c r="Q3096" s="16">
        <f>'دیده بان بازار'!Q3099</f>
        <v/>
      </c>
      <c r="R3096" s="16">
        <f>'دیده بان بازار'!R3099</f>
        <v/>
      </c>
      <c r="S3096" s="16">
        <f>'دیده بان بازار'!S3099</f>
        <v/>
      </c>
      <c r="T3096" s="16">
        <f>'دیده بان بازار'!T3099</f>
        <v/>
      </c>
      <c r="U3096" s="16">
        <f>'دیده بان بازار'!U3099</f>
        <v/>
      </c>
      <c r="V3096" s="16">
        <f>'دیده بان بازار'!V3099</f>
        <v/>
      </c>
      <c r="W3096" s="7">
        <f>'دیده بان بازار'!W3099</f>
        <v/>
      </c>
      <c r="X3096" s="11">
        <f>IFERROR(IF(OR(R3096&lt;=0,W3096&lt;=0,S3096&lt;=0,V3096&lt;=0),0,ROUND((S3096/R3096)/(V3096/W3096),2)),0)</f>
        <v/>
      </c>
      <c r="Y3096" s="11">
        <f>IFERROR(IF(OR(S3096&lt;=0,V3096&lt;=0),0,ROUND(S3096/V3096,2)),0)</f>
        <v/>
      </c>
      <c r="Z3096" s="11">
        <f>IFERROR(J3096-M3096,0)</f>
        <v/>
      </c>
      <c r="AA3096" s="11">
        <f>IFERROR(ROUND(MAX(0,MIN(100,((AB3096*0.2)+(AC3096*0.15)+(AD3096*0.15)+(AE3096*0.1)+(AF3096*0.1)+(AG3096*0.15)+(MIN(Y3096/3,1)*100*0.1)+(AI3096*0.05))*((AH3096/100)*0.25+0.75))),0),0)</f>
        <v/>
      </c>
      <c r="AB3096" s="11">
        <f>ROUND(MAX(0,MIN(100,((M3096+10)/20)*100)),0)</f>
        <v/>
      </c>
      <c r="AC3096" s="11">
        <f>IFERROR(IF(D3096&lt;=0,0,ROUND(COUNTIFS($D$4:$D$3359,"&lt;="&amp;D3096,$D$4:$D$3359,"&gt;0")/COUNTIF($D$4:$D$3359,"&gt;0")*100,0)),0)</f>
        <v/>
      </c>
      <c r="AD3096" s="11">
        <f>IF(E3096&lt;=0,0,ROUND(MAX(0,MIN(100,(LOG10(1+E3096/1000000000)/LOG10(101))*100)),0))</f>
        <v/>
      </c>
      <c r="AE3096" s="11">
        <f>IF(O3096=N3096,50,ROUND(MAX(0,MIN(100,((H3096-N3096)/(O3096-N3096))*100)),0))</f>
        <v/>
      </c>
      <c r="AF3096" s="11">
        <f>ROUND(MAX(0,MIN(100,50+((H3096-K3096)/K3096)*1000)),0)</f>
        <v/>
      </c>
      <c r="AG3096" s="11">
        <f>IFERROR(ROUND(MAX(0,MIN(100,50+25*LN(MAX(0.01,X3096)))),0),25)</f>
        <v/>
      </c>
      <c r="AH3096" s="11">
        <f>ROUND(IF(M3096&lt;=-30,0,IF(M3096&lt;=-20,20,IF(M3096&lt;=-10,50,100))),0)</f>
        <v/>
      </c>
      <c r="AI3096" s="11">
        <f>ROUND(MAX(0,MIN(100,50+(Z3096*10))),0)</f>
        <v/>
      </c>
      <c r="AJ3096" s="11">
        <f>IFERROR(IF(--AA3096&gt;=80,"خرید قوی",IF(--AA3096&gt;=70,"خرید مشروط",IF(--AA3096&gt;=60,"مراقبت",IF(--AA3096&gt;=45,"ضعیف","عدم ورود")))),"")</f>
        <v/>
      </c>
    </row>
    <row r="3097">
      <c r="A3097" s="12">
        <f>'دیده بان بازار'!A3100</f>
        <v/>
      </c>
      <c r="B3097" s="13">
        <f>'دیده بان بازار'!B3100</f>
        <v/>
      </c>
      <c r="C3097" s="13">
        <f>'دیده بان بازار'!C3100</f>
        <v/>
      </c>
      <c r="D3097" s="13">
        <f>'دیده بان بازار'!D3100</f>
        <v/>
      </c>
      <c r="E3097" s="14">
        <f>'دیده بان بازار'!E3100</f>
        <v/>
      </c>
      <c r="F3097" s="13">
        <f>'دیده بان بازار'!F3100</f>
        <v/>
      </c>
      <c r="G3097" s="13">
        <f>'دیده بان بازار'!G3100</f>
        <v/>
      </c>
      <c r="H3097" s="13">
        <f>'دیده بان بازار'!H3100</f>
        <v/>
      </c>
      <c r="I3097" s="13">
        <f>'دیده بان بازار'!I3100</f>
        <v/>
      </c>
      <c r="J3097" s="13">
        <f>'دیده بان بازار'!J3100</f>
        <v/>
      </c>
      <c r="K3097" s="13">
        <f>'دیده بان بازار'!K3100</f>
        <v/>
      </c>
      <c r="L3097" s="13">
        <f>'دیده بان بازار'!L3100</f>
        <v/>
      </c>
      <c r="M3097" s="13">
        <f>'دیده بان بازار'!M3100</f>
        <v/>
      </c>
      <c r="N3097" s="13">
        <f>'دیده بان بازار'!N3100</f>
        <v/>
      </c>
      <c r="O3097" s="13">
        <f>'دیده بان بازار'!O3100</f>
        <v/>
      </c>
      <c r="P3097" s="13">
        <f>'دیده بان بازار'!P3100</f>
        <v/>
      </c>
      <c r="Q3097" s="13">
        <f>'دیده بان بازار'!Q3100</f>
        <v/>
      </c>
      <c r="R3097" s="13">
        <f>'دیده بان بازار'!R3100</f>
        <v/>
      </c>
      <c r="S3097" s="13">
        <f>'دیده بان بازار'!S3100</f>
        <v/>
      </c>
      <c r="T3097" s="13">
        <f>'دیده بان بازار'!T3100</f>
        <v/>
      </c>
      <c r="U3097" s="13">
        <f>'دیده بان بازار'!U3100</f>
        <v/>
      </c>
      <c r="V3097" s="13">
        <f>'دیده بان بازار'!V3100</f>
        <v/>
      </c>
      <c r="W3097" s="6">
        <f>'دیده بان بازار'!W3100</f>
        <v/>
      </c>
      <c r="X3097" s="11">
        <f>IFERROR(IF(OR(R3097&lt;=0,W3097&lt;=0,S3097&lt;=0,V3097&lt;=0),0,ROUND((S3097/R3097)/(V3097/W3097),2)),0)</f>
        <v/>
      </c>
      <c r="Y3097" s="11">
        <f>IFERROR(IF(OR(S3097&lt;=0,V3097&lt;=0),0,ROUND(S3097/V3097,2)),0)</f>
        <v/>
      </c>
      <c r="Z3097" s="11">
        <f>IFERROR(J3097-M3097,0)</f>
        <v/>
      </c>
      <c r="AA3097" s="11">
        <f>IFERROR(ROUND(MAX(0,MIN(100,((AB3097*0.2)+(AC3097*0.15)+(AD3097*0.15)+(AE3097*0.1)+(AF3097*0.1)+(AG3097*0.15)+(MIN(Y3097/3,1)*100*0.1)+(AI3097*0.05))*((AH3097/100)*0.25+0.75))),0),0)</f>
        <v/>
      </c>
      <c r="AB3097" s="11">
        <f>ROUND(MAX(0,MIN(100,((M3097+10)/20)*100)),0)</f>
        <v/>
      </c>
      <c r="AC3097" s="11">
        <f>IFERROR(IF(D3097&lt;=0,0,ROUND(COUNTIFS($D$4:$D$3359,"&lt;="&amp;D3097,$D$4:$D$3359,"&gt;0")/COUNTIF($D$4:$D$3359,"&gt;0")*100,0)),0)</f>
        <v/>
      </c>
      <c r="AD3097" s="11">
        <f>IF(E3097&lt;=0,0,ROUND(MAX(0,MIN(100,(LOG10(1+E3097/1000000000)/LOG10(101))*100)),0))</f>
        <v/>
      </c>
      <c r="AE3097" s="11">
        <f>IF(O3097=N3097,50,ROUND(MAX(0,MIN(100,((H3097-N3097)/(O3097-N3097))*100)),0))</f>
        <v/>
      </c>
      <c r="AF3097" s="11">
        <f>ROUND(MAX(0,MIN(100,50+((H3097-K3097)/K3097)*1000)),0)</f>
        <v/>
      </c>
      <c r="AG3097" s="11">
        <f>IFERROR(ROUND(MAX(0,MIN(100,50+25*LN(MAX(0.01,X3097)))),0),25)</f>
        <v/>
      </c>
      <c r="AH3097" s="11">
        <f>ROUND(IF(M3097&lt;=-30,0,IF(M3097&lt;=-20,20,IF(M3097&lt;=-10,50,100))),0)</f>
        <v/>
      </c>
      <c r="AI3097" s="11">
        <f>ROUND(MAX(0,MIN(100,50+(Z3097*10))),0)</f>
        <v/>
      </c>
      <c r="AJ3097" s="11">
        <f>IFERROR(IF(--AA3097&gt;=80,"خرید قوی",IF(--AA3097&gt;=70,"خرید مشروط",IF(--AA3097&gt;=60,"مراقبت",IF(--AA3097&gt;=45,"ضعیف","عدم ورود")))),"")</f>
        <v/>
      </c>
    </row>
    <row r="3098">
      <c r="A3098" s="15">
        <f>'دیده بان بازار'!A3101</f>
        <v/>
      </c>
      <c r="B3098" s="16">
        <f>'دیده بان بازار'!B3101</f>
        <v/>
      </c>
      <c r="C3098" s="16">
        <f>'دیده بان بازار'!C3101</f>
        <v/>
      </c>
      <c r="D3098" s="16">
        <f>'دیده بان بازار'!D3101</f>
        <v/>
      </c>
      <c r="E3098" s="17">
        <f>'دیده بان بازار'!E3101</f>
        <v/>
      </c>
      <c r="F3098" s="16">
        <f>'دیده بان بازار'!F3101</f>
        <v/>
      </c>
      <c r="G3098" s="16">
        <f>'دیده بان بازار'!G3101</f>
        <v/>
      </c>
      <c r="H3098" s="16">
        <f>'دیده بان بازار'!H3101</f>
        <v/>
      </c>
      <c r="I3098" s="16">
        <f>'دیده بان بازار'!I3101</f>
        <v/>
      </c>
      <c r="J3098" s="16">
        <f>'دیده بان بازار'!J3101</f>
        <v/>
      </c>
      <c r="K3098" s="16">
        <f>'دیده بان بازار'!K3101</f>
        <v/>
      </c>
      <c r="L3098" s="16">
        <f>'دیده بان بازار'!L3101</f>
        <v/>
      </c>
      <c r="M3098" s="16">
        <f>'دیده بان بازار'!M3101</f>
        <v/>
      </c>
      <c r="N3098" s="16">
        <f>'دیده بان بازار'!N3101</f>
        <v/>
      </c>
      <c r="O3098" s="16">
        <f>'دیده بان بازار'!O3101</f>
        <v/>
      </c>
      <c r="P3098" s="16">
        <f>'دیده بان بازار'!P3101</f>
        <v/>
      </c>
      <c r="Q3098" s="16">
        <f>'دیده بان بازار'!Q3101</f>
        <v/>
      </c>
      <c r="R3098" s="16">
        <f>'دیده بان بازار'!R3101</f>
        <v/>
      </c>
      <c r="S3098" s="16">
        <f>'دیده بان بازار'!S3101</f>
        <v/>
      </c>
      <c r="T3098" s="16">
        <f>'دیده بان بازار'!T3101</f>
        <v/>
      </c>
      <c r="U3098" s="16">
        <f>'دیده بان بازار'!U3101</f>
        <v/>
      </c>
      <c r="V3098" s="16">
        <f>'دیده بان بازار'!V3101</f>
        <v/>
      </c>
      <c r="W3098" s="7">
        <f>'دیده بان بازار'!W3101</f>
        <v/>
      </c>
      <c r="X3098" s="11">
        <f>IFERROR(IF(OR(R3098&lt;=0,W3098&lt;=0,S3098&lt;=0,V3098&lt;=0),0,ROUND((S3098/R3098)/(V3098/W3098),2)),0)</f>
        <v/>
      </c>
      <c r="Y3098" s="11">
        <f>IFERROR(IF(OR(S3098&lt;=0,V3098&lt;=0),0,ROUND(S3098/V3098,2)),0)</f>
        <v/>
      </c>
      <c r="Z3098" s="11">
        <f>IFERROR(J3098-M3098,0)</f>
        <v/>
      </c>
      <c r="AA3098" s="11">
        <f>IFERROR(ROUND(MAX(0,MIN(100,((AB3098*0.2)+(AC3098*0.15)+(AD3098*0.15)+(AE3098*0.1)+(AF3098*0.1)+(AG3098*0.15)+(MIN(Y3098/3,1)*100*0.1)+(AI3098*0.05))*((AH3098/100)*0.25+0.75))),0),0)</f>
        <v/>
      </c>
      <c r="AB3098" s="11">
        <f>ROUND(MAX(0,MIN(100,((M3098+10)/20)*100)),0)</f>
        <v/>
      </c>
      <c r="AC3098" s="11">
        <f>IFERROR(IF(D3098&lt;=0,0,ROUND(COUNTIFS($D$4:$D$3359,"&lt;="&amp;D3098,$D$4:$D$3359,"&gt;0")/COUNTIF($D$4:$D$3359,"&gt;0")*100,0)),0)</f>
        <v/>
      </c>
      <c r="AD3098" s="11">
        <f>IF(E3098&lt;=0,0,ROUND(MAX(0,MIN(100,(LOG10(1+E3098/1000000000)/LOG10(101))*100)),0))</f>
        <v/>
      </c>
      <c r="AE3098" s="11">
        <f>IF(O3098=N3098,50,ROUND(MAX(0,MIN(100,((H3098-N3098)/(O3098-N3098))*100)),0))</f>
        <v/>
      </c>
      <c r="AF3098" s="11">
        <f>ROUND(MAX(0,MIN(100,50+((H3098-K3098)/K3098)*1000)),0)</f>
        <v/>
      </c>
      <c r="AG3098" s="11">
        <f>IFERROR(ROUND(MAX(0,MIN(100,50+25*LN(MAX(0.01,X3098)))),0),25)</f>
        <v/>
      </c>
      <c r="AH3098" s="11">
        <f>ROUND(IF(M3098&lt;=-30,0,IF(M3098&lt;=-20,20,IF(M3098&lt;=-10,50,100))),0)</f>
        <v/>
      </c>
      <c r="AI3098" s="11">
        <f>ROUND(MAX(0,MIN(100,50+(Z3098*10))),0)</f>
        <v/>
      </c>
      <c r="AJ3098" s="11">
        <f>IFERROR(IF(--AA3098&gt;=80,"خرید قوی",IF(--AA3098&gt;=70,"خرید مشروط",IF(--AA3098&gt;=60,"مراقبت",IF(--AA3098&gt;=45,"ضعیف","عدم ورود")))),"")</f>
        <v/>
      </c>
    </row>
    <row r="3099">
      <c r="A3099" s="12">
        <f>'دیده بان بازار'!A3102</f>
        <v/>
      </c>
      <c r="B3099" s="13">
        <f>'دیده بان بازار'!B3102</f>
        <v/>
      </c>
      <c r="C3099" s="13">
        <f>'دیده بان بازار'!C3102</f>
        <v/>
      </c>
      <c r="D3099" s="13">
        <f>'دیده بان بازار'!D3102</f>
        <v/>
      </c>
      <c r="E3099" s="14">
        <f>'دیده بان بازار'!E3102</f>
        <v/>
      </c>
      <c r="F3099" s="13">
        <f>'دیده بان بازار'!F3102</f>
        <v/>
      </c>
      <c r="G3099" s="13">
        <f>'دیده بان بازار'!G3102</f>
        <v/>
      </c>
      <c r="H3099" s="13">
        <f>'دیده بان بازار'!H3102</f>
        <v/>
      </c>
      <c r="I3099" s="13">
        <f>'دیده بان بازار'!I3102</f>
        <v/>
      </c>
      <c r="J3099" s="13">
        <f>'دیده بان بازار'!J3102</f>
        <v/>
      </c>
      <c r="K3099" s="13">
        <f>'دیده بان بازار'!K3102</f>
        <v/>
      </c>
      <c r="L3099" s="13">
        <f>'دیده بان بازار'!L3102</f>
        <v/>
      </c>
      <c r="M3099" s="13">
        <f>'دیده بان بازار'!M3102</f>
        <v/>
      </c>
      <c r="N3099" s="13">
        <f>'دیده بان بازار'!N3102</f>
        <v/>
      </c>
      <c r="O3099" s="13">
        <f>'دیده بان بازار'!O3102</f>
        <v/>
      </c>
      <c r="P3099" s="13">
        <f>'دیده بان بازار'!P3102</f>
        <v/>
      </c>
      <c r="Q3099" s="13">
        <f>'دیده بان بازار'!Q3102</f>
        <v/>
      </c>
      <c r="R3099" s="13">
        <f>'دیده بان بازار'!R3102</f>
        <v/>
      </c>
      <c r="S3099" s="13">
        <f>'دیده بان بازار'!S3102</f>
        <v/>
      </c>
      <c r="T3099" s="13">
        <f>'دیده بان بازار'!T3102</f>
        <v/>
      </c>
      <c r="U3099" s="13">
        <f>'دیده بان بازار'!U3102</f>
        <v/>
      </c>
      <c r="V3099" s="13">
        <f>'دیده بان بازار'!V3102</f>
        <v/>
      </c>
      <c r="W3099" s="6">
        <f>'دیده بان بازار'!W3102</f>
        <v/>
      </c>
      <c r="X3099" s="11">
        <f>IFERROR(IF(OR(R3099&lt;=0,W3099&lt;=0,S3099&lt;=0,V3099&lt;=0),0,ROUND((S3099/R3099)/(V3099/W3099),2)),0)</f>
        <v/>
      </c>
      <c r="Y3099" s="11">
        <f>IFERROR(IF(OR(S3099&lt;=0,V3099&lt;=0),0,ROUND(S3099/V3099,2)),0)</f>
        <v/>
      </c>
      <c r="Z3099" s="11">
        <f>IFERROR(J3099-M3099,0)</f>
        <v/>
      </c>
      <c r="AA3099" s="11">
        <f>IFERROR(ROUND(MAX(0,MIN(100,((AB3099*0.2)+(AC3099*0.15)+(AD3099*0.15)+(AE3099*0.1)+(AF3099*0.1)+(AG3099*0.15)+(MIN(Y3099/3,1)*100*0.1)+(AI3099*0.05))*((AH3099/100)*0.25+0.75))),0),0)</f>
        <v/>
      </c>
      <c r="AB3099" s="11">
        <f>ROUND(MAX(0,MIN(100,((M3099+10)/20)*100)),0)</f>
        <v/>
      </c>
      <c r="AC3099" s="11">
        <f>IFERROR(IF(D3099&lt;=0,0,ROUND(COUNTIFS($D$4:$D$3359,"&lt;="&amp;D3099,$D$4:$D$3359,"&gt;0")/COUNTIF($D$4:$D$3359,"&gt;0")*100,0)),0)</f>
        <v/>
      </c>
      <c r="AD3099" s="11">
        <f>IF(E3099&lt;=0,0,ROUND(MAX(0,MIN(100,(LOG10(1+E3099/1000000000)/LOG10(101))*100)),0))</f>
        <v/>
      </c>
      <c r="AE3099" s="11">
        <f>IF(O3099=N3099,50,ROUND(MAX(0,MIN(100,((H3099-N3099)/(O3099-N3099))*100)),0))</f>
        <v/>
      </c>
      <c r="AF3099" s="11">
        <f>ROUND(MAX(0,MIN(100,50+((H3099-K3099)/K3099)*1000)),0)</f>
        <v/>
      </c>
      <c r="AG3099" s="11">
        <f>IFERROR(ROUND(MAX(0,MIN(100,50+25*LN(MAX(0.01,X3099)))),0),25)</f>
        <v/>
      </c>
      <c r="AH3099" s="11">
        <f>ROUND(IF(M3099&lt;=-30,0,IF(M3099&lt;=-20,20,IF(M3099&lt;=-10,50,100))),0)</f>
        <v/>
      </c>
      <c r="AI3099" s="11">
        <f>ROUND(MAX(0,MIN(100,50+(Z3099*10))),0)</f>
        <v/>
      </c>
      <c r="AJ3099" s="11">
        <f>IFERROR(IF(--AA3099&gt;=80,"خرید قوی",IF(--AA3099&gt;=70,"خرید مشروط",IF(--AA3099&gt;=60,"مراقبت",IF(--AA3099&gt;=45,"ضعیف","عدم ورود")))),"")</f>
        <v/>
      </c>
    </row>
    <row r="3100">
      <c r="A3100" s="15">
        <f>'دیده بان بازار'!A3103</f>
        <v/>
      </c>
      <c r="B3100" s="16">
        <f>'دیده بان بازار'!B3103</f>
        <v/>
      </c>
      <c r="C3100" s="16">
        <f>'دیده بان بازار'!C3103</f>
        <v/>
      </c>
      <c r="D3100" s="16">
        <f>'دیده بان بازار'!D3103</f>
        <v/>
      </c>
      <c r="E3100" s="17">
        <f>'دیده بان بازار'!E3103</f>
        <v/>
      </c>
      <c r="F3100" s="16">
        <f>'دیده بان بازار'!F3103</f>
        <v/>
      </c>
      <c r="G3100" s="16">
        <f>'دیده بان بازار'!G3103</f>
        <v/>
      </c>
      <c r="H3100" s="16">
        <f>'دیده بان بازار'!H3103</f>
        <v/>
      </c>
      <c r="I3100" s="16">
        <f>'دیده بان بازار'!I3103</f>
        <v/>
      </c>
      <c r="J3100" s="16">
        <f>'دیده بان بازار'!J3103</f>
        <v/>
      </c>
      <c r="K3100" s="16">
        <f>'دیده بان بازار'!K3103</f>
        <v/>
      </c>
      <c r="L3100" s="16">
        <f>'دیده بان بازار'!L3103</f>
        <v/>
      </c>
      <c r="M3100" s="16">
        <f>'دیده بان بازار'!M3103</f>
        <v/>
      </c>
      <c r="N3100" s="16">
        <f>'دیده بان بازار'!N3103</f>
        <v/>
      </c>
      <c r="O3100" s="16">
        <f>'دیده بان بازار'!O3103</f>
        <v/>
      </c>
      <c r="P3100" s="16">
        <f>'دیده بان بازار'!P3103</f>
        <v/>
      </c>
      <c r="Q3100" s="16">
        <f>'دیده بان بازار'!Q3103</f>
        <v/>
      </c>
      <c r="R3100" s="16">
        <f>'دیده بان بازار'!R3103</f>
        <v/>
      </c>
      <c r="S3100" s="16">
        <f>'دیده بان بازار'!S3103</f>
        <v/>
      </c>
      <c r="T3100" s="16">
        <f>'دیده بان بازار'!T3103</f>
        <v/>
      </c>
      <c r="U3100" s="16">
        <f>'دیده بان بازار'!U3103</f>
        <v/>
      </c>
      <c r="V3100" s="16">
        <f>'دیده بان بازار'!V3103</f>
        <v/>
      </c>
      <c r="W3100" s="7">
        <f>'دیده بان بازار'!W3103</f>
        <v/>
      </c>
      <c r="X3100" s="11">
        <f>IFERROR(IF(OR(R3100&lt;=0,W3100&lt;=0,S3100&lt;=0,V3100&lt;=0),0,ROUND((S3100/R3100)/(V3100/W3100),2)),0)</f>
        <v/>
      </c>
      <c r="Y3100" s="11">
        <f>IFERROR(IF(OR(S3100&lt;=0,V3100&lt;=0),0,ROUND(S3100/V3100,2)),0)</f>
        <v/>
      </c>
      <c r="Z3100" s="11">
        <f>IFERROR(J3100-M3100,0)</f>
        <v/>
      </c>
      <c r="AA3100" s="11">
        <f>IFERROR(ROUND(MAX(0,MIN(100,((AB3100*0.2)+(AC3100*0.15)+(AD3100*0.15)+(AE3100*0.1)+(AF3100*0.1)+(AG3100*0.15)+(MIN(Y3100/3,1)*100*0.1)+(AI3100*0.05))*((AH3100/100)*0.25+0.75))),0),0)</f>
        <v/>
      </c>
      <c r="AB3100" s="11">
        <f>ROUND(MAX(0,MIN(100,((M3100+10)/20)*100)),0)</f>
        <v/>
      </c>
      <c r="AC3100" s="11">
        <f>IFERROR(IF(D3100&lt;=0,0,ROUND(COUNTIFS($D$4:$D$3359,"&lt;="&amp;D3100,$D$4:$D$3359,"&gt;0")/COUNTIF($D$4:$D$3359,"&gt;0")*100,0)),0)</f>
        <v/>
      </c>
      <c r="AD3100" s="11">
        <f>IF(E3100&lt;=0,0,ROUND(MAX(0,MIN(100,(LOG10(1+E3100/1000000000)/LOG10(101))*100)),0))</f>
        <v/>
      </c>
      <c r="AE3100" s="11">
        <f>IF(O3100=N3100,50,ROUND(MAX(0,MIN(100,((H3100-N3100)/(O3100-N3100))*100)),0))</f>
        <v/>
      </c>
      <c r="AF3100" s="11">
        <f>ROUND(MAX(0,MIN(100,50+((H3100-K3100)/K3100)*1000)),0)</f>
        <v/>
      </c>
      <c r="AG3100" s="11">
        <f>IFERROR(ROUND(MAX(0,MIN(100,50+25*LN(MAX(0.01,X3100)))),0),25)</f>
        <v/>
      </c>
      <c r="AH3100" s="11">
        <f>ROUND(IF(M3100&lt;=-30,0,IF(M3100&lt;=-20,20,IF(M3100&lt;=-10,50,100))),0)</f>
        <v/>
      </c>
      <c r="AI3100" s="11">
        <f>ROUND(MAX(0,MIN(100,50+(Z3100*10))),0)</f>
        <v/>
      </c>
      <c r="AJ3100" s="11">
        <f>IFERROR(IF(--AA3100&gt;=80,"خرید قوی",IF(--AA3100&gt;=70,"خرید مشروط",IF(--AA3100&gt;=60,"مراقبت",IF(--AA3100&gt;=45,"ضعیف","عدم ورود")))),"")</f>
        <v/>
      </c>
    </row>
    <row r="3101">
      <c r="A3101" s="12">
        <f>'دیده بان بازار'!A3104</f>
        <v/>
      </c>
      <c r="B3101" s="13">
        <f>'دیده بان بازار'!B3104</f>
        <v/>
      </c>
      <c r="C3101" s="13">
        <f>'دیده بان بازار'!C3104</f>
        <v/>
      </c>
      <c r="D3101" s="13">
        <f>'دیده بان بازار'!D3104</f>
        <v/>
      </c>
      <c r="E3101" s="14">
        <f>'دیده بان بازار'!E3104</f>
        <v/>
      </c>
      <c r="F3101" s="13">
        <f>'دیده بان بازار'!F3104</f>
        <v/>
      </c>
      <c r="G3101" s="13">
        <f>'دیده بان بازار'!G3104</f>
        <v/>
      </c>
      <c r="H3101" s="13">
        <f>'دیده بان بازار'!H3104</f>
        <v/>
      </c>
      <c r="I3101" s="13">
        <f>'دیده بان بازار'!I3104</f>
        <v/>
      </c>
      <c r="J3101" s="13">
        <f>'دیده بان بازار'!J3104</f>
        <v/>
      </c>
      <c r="K3101" s="13">
        <f>'دیده بان بازار'!K3104</f>
        <v/>
      </c>
      <c r="L3101" s="13">
        <f>'دیده بان بازار'!L3104</f>
        <v/>
      </c>
      <c r="M3101" s="13">
        <f>'دیده بان بازار'!M3104</f>
        <v/>
      </c>
      <c r="N3101" s="13">
        <f>'دیده بان بازار'!N3104</f>
        <v/>
      </c>
      <c r="O3101" s="13">
        <f>'دیده بان بازار'!O3104</f>
        <v/>
      </c>
      <c r="P3101" s="13">
        <f>'دیده بان بازار'!P3104</f>
        <v/>
      </c>
      <c r="Q3101" s="13">
        <f>'دیده بان بازار'!Q3104</f>
        <v/>
      </c>
      <c r="R3101" s="13">
        <f>'دیده بان بازار'!R3104</f>
        <v/>
      </c>
      <c r="S3101" s="13">
        <f>'دیده بان بازار'!S3104</f>
        <v/>
      </c>
      <c r="T3101" s="13">
        <f>'دیده بان بازار'!T3104</f>
        <v/>
      </c>
      <c r="U3101" s="13">
        <f>'دیده بان بازار'!U3104</f>
        <v/>
      </c>
      <c r="V3101" s="13">
        <f>'دیده بان بازار'!V3104</f>
        <v/>
      </c>
      <c r="W3101" s="6">
        <f>'دیده بان بازار'!W3104</f>
        <v/>
      </c>
      <c r="X3101" s="11">
        <f>IFERROR(IF(OR(R3101&lt;=0,W3101&lt;=0,S3101&lt;=0,V3101&lt;=0),0,ROUND((S3101/R3101)/(V3101/W3101),2)),0)</f>
        <v/>
      </c>
      <c r="Y3101" s="11">
        <f>IFERROR(IF(OR(S3101&lt;=0,V3101&lt;=0),0,ROUND(S3101/V3101,2)),0)</f>
        <v/>
      </c>
      <c r="Z3101" s="11">
        <f>IFERROR(J3101-M3101,0)</f>
        <v/>
      </c>
      <c r="AA3101" s="11">
        <f>IFERROR(ROUND(MAX(0,MIN(100,((AB3101*0.2)+(AC3101*0.15)+(AD3101*0.15)+(AE3101*0.1)+(AF3101*0.1)+(AG3101*0.15)+(MIN(Y3101/3,1)*100*0.1)+(AI3101*0.05))*((AH3101/100)*0.25+0.75))),0),0)</f>
        <v/>
      </c>
      <c r="AB3101" s="11">
        <f>ROUND(MAX(0,MIN(100,((M3101+10)/20)*100)),0)</f>
        <v/>
      </c>
      <c r="AC3101" s="11">
        <f>IFERROR(IF(D3101&lt;=0,0,ROUND(COUNTIFS($D$4:$D$3359,"&lt;="&amp;D3101,$D$4:$D$3359,"&gt;0")/COUNTIF($D$4:$D$3359,"&gt;0")*100,0)),0)</f>
        <v/>
      </c>
      <c r="AD3101" s="11">
        <f>IF(E3101&lt;=0,0,ROUND(MAX(0,MIN(100,(LOG10(1+E3101/1000000000)/LOG10(101))*100)),0))</f>
        <v/>
      </c>
      <c r="AE3101" s="11">
        <f>IF(O3101=N3101,50,ROUND(MAX(0,MIN(100,((H3101-N3101)/(O3101-N3101))*100)),0))</f>
        <v/>
      </c>
      <c r="AF3101" s="11">
        <f>ROUND(MAX(0,MIN(100,50+((H3101-K3101)/K3101)*1000)),0)</f>
        <v/>
      </c>
      <c r="AG3101" s="11">
        <f>IFERROR(ROUND(MAX(0,MIN(100,50+25*LN(MAX(0.01,X3101)))),0),25)</f>
        <v/>
      </c>
      <c r="AH3101" s="11">
        <f>ROUND(IF(M3101&lt;=-30,0,IF(M3101&lt;=-20,20,IF(M3101&lt;=-10,50,100))),0)</f>
        <v/>
      </c>
      <c r="AI3101" s="11">
        <f>ROUND(MAX(0,MIN(100,50+(Z3101*10))),0)</f>
        <v/>
      </c>
      <c r="AJ3101" s="11">
        <f>IFERROR(IF(--AA3101&gt;=80,"خرید قوی",IF(--AA3101&gt;=70,"خرید مشروط",IF(--AA3101&gt;=60,"مراقبت",IF(--AA3101&gt;=45,"ضعیف","عدم ورود")))),"")</f>
        <v/>
      </c>
    </row>
    <row r="3102">
      <c r="A3102" s="15">
        <f>'دیده بان بازار'!A3105</f>
        <v/>
      </c>
      <c r="B3102" s="16">
        <f>'دیده بان بازار'!B3105</f>
        <v/>
      </c>
      <c r="C3102" s="16">
        <f>'دیده بان بازار'!C3105</f>
        <v/>
      </c>
      <c r="D3102" s="16">
        <f>'دیده بان بازار'!D3105</f>
        <v/>
      </c>
      <c r="E3102" s="17">
        <f>'دیده بان بازار'!E3105</f>
        <v/>
      </c>
      <c r="F3102" s="16">
        <f>'دیده بان بازار'!F3105</f>
        <v/>
      </c>
      <c r="G3102" s="16">
        <f>'دیده بان بازار'!G3105</f>
        <v/>
      </c>
      <c r="H3102" s="16">
        <f>'دیده بان بازار'!H3105</f>
        <v/>
      </c>
      <c r="I3102" s="16">
        <f>'دیده بان بازار'!I3105</f>
        <v/>
      </c>
      <c r="J3102" s="16">
        <f>'دیده بان بازار'!J3105</f>
        <v/>
      </c>
      <c r="K3102" s="16">
        <f>'دیده بان بازار'!K3105</f>
        <v/>
      </c>
      <c r="L3102" s="16">
        <f>'دیده بان بازار'!L3105</f>
        <v/>
      </c>
      <c r="M3102" s="16">
        <f>'دیده بان بازار'!M3105</f>
        <v/>
      </c>
      <c r="N3102" s="16">
        <f>'دیده بان بازار'!N3105</f>
        <v/>
      </c>
      <c r="O3102" s="16">
        <f>'دیده بان بازار'!O3105</f>
        <v/>
      </c>
      <c r="P3102" s="16">
        <f>'دیده بان بازار'!P3105</f>
        <v/>
      </c>
      <c r="Q3102" s="16">
        <f>'دیده بان بازار'!Q3105</f>
        <v/>
      </c>
      <c r="R3102" s="16">
        <f>'دیده بان بازار'!R3105</f>
        <v/>
      </c>
      <c r="S3102" s="16">
        <f>'دیده بان بازار'!S3105</f>
        <v/>
      </c>
      <c r="T3102" s="16">
        <f>'دیده بان بازار'!T3105</f>
        <v/>
      </c>
      <c r="U3102" s="16">
        <f>'دیده بان بازار'!U3105</f>
        <v/>
      </c>
      <c r="V3102" s="16">
        <f>'دیده بان بازار'!V3105</f>
        <v/>
      </c>
      <c r="W3102" s="7">
        <f>'دیده بان بازار'!W3105</f>
        <v/>
      </c>
      <c r="X3102" s="11">
        <f>IFERROR(IF(OR(R3102&lt;=0,W3102&lt;=0,S3102&lt;=0,V3102&lt;=0),0,ROUND((S3102/R3102)/(V3102/W3102),2)),0)</f>
        <v/>
      </c>
      <c r="Y3102" s="11">
        <f>IFERROR(IF(OR(S3102&lt;=0,V3102&lt;=0),0,ROUND(S3102/V3102,2)),0)</f>
        <v/>
      </c>
      <c r="Z3102" s="11">
        <f>IFERROR(J3102-M3102,0)</f>
        <v/>
      </c>
      <c r="AA3102" s="11">
        <f>IFERROR(ROUND(MAX(0,MIN(100,((AB3102*0.2)+(AC3102*0.15)+(AD3102*0.15)+(AE3102*0.1)+(AF3102*0.1)+(AG3102*0.15)+(MIN(Y3102/3,1)*100*0.1)+(AI3102*0.05))*((AH3102/100)*0.25+0.75))),0),0)</f>
        <v/>
      </c>
      <c r="AB3102" s="11">
        <f>ROUND(MAX(0,MIN(100,((M3102+10)/20)*100)),0)</f>
        <v/>
      </c>
      <c r="AC3102" s="11">
        <f>IFERROR(IF(D3102&lt;=0,0,ROUND(COUNTIFS($D$4:$D$3359,"&lt;="&amp;D3102,$D$4:$D$3359,"&gt;0")/COUNTIF($D$4:$D$3359,"&gt;0")*100,0)),0)</f>
        <v/>
      </c>
      <c r="AD3102" s="11">
        <f>IF(E3102&lt;=0,0,ROUND(MAX(0,MIN(100,(LOG10(1+E3102/1000000000)/LOG10(101))*100)),0))</f>
        <v/>
      </c>
      <c r="AE3102" s="11">
        <f>IF(O3102=N3102,50,ROUND(MAX(0,MIN(100,((H3102-N3102)/(O3102-N3102))*100)),0))</f>
        <v/>
      </c>
      <c r="AF3102" s="11">
        <f>ROUND(MAX(0,MIN(100,50+((H3102-K3102)/K3102)*1000)),0)</f>
        <v/>
      </c>
      <c r="AG3102" s="11">
        <f>IFERROR(ROUND(MAX(0,MIN(100,50+25*LN(MAX(0.01,X3102)))),0),25)</f>
        <v/>
      </c>
      <c r="AH3102" s="11">
        <f>ROUND(IF(M3102&lt;=-30,0,IF(M3102&lt;=-20,20,IF(M3102&lt;=-10,50,100))),0)</f>
        <v/>
      </c>
      <c r="AI3102" s="11">
        <f>ROUND(MAX(0,MIN(100,50+(Z3102*10))),0)</f>
        <v/>
      </c>
      <c r="AJ3102" s="11">
        <f>IFERROR(IF(--AA3102&gt;=80,"خرید قوی",IF(--AA3102&gt;=70,"خرید مشروط",IF(--AA3102&gt;=60,"مراقبت",IF(--AA3102&gt;=45,"ضعیف","عدم ورود")))),"")</f>
        <v/>
      </c>
    </row>
    <row r="3103">
      <c r="A3103" s="12">
        <f>'دیده بان بازار'!A3106</f>
        <v/>
      </c>
      <c r="B3103" s="13">
        <f>'دیده بان بازار'!B3106</f>
        <v/>
      </c>
      <c r="C3103" s="13">
        <f>'دیده بان بازار'!C3106</f>
        <v/>
      </c>
      <c r="D3103" s="13">
        <f>'دیده بان بازار'!D3106</f>
        <v/>
      </c>
      <c r="E3103" s="14">
        <f>'دیده بان بازار'!E3106</f>
        <v/>
      </c>
      <c r="F3103" s="13">
        <f>'دیده بان بازار'!F3106</f>
        <v/>
      </c>
      <c r="G3103" s="13">
        <f>'دیده بان بازار'!G3106</f>
        <v/>
      </c>
      <c r="H3103" s="13">
        <f>'دیده بان بازار'!H3106</f>
        <v/>
      </c>
      <c r="I3103" s="13">
        <f>'دیده بان بازار'!I3106</f>
        <v/>
      </c>
      <c r="J3103" s="13">
        <f>'دیده بان بازار'!J3106</f>
        <v/>
      </c>
      <c r="K3103" s="13">
        <f>'دیده بان بازار'!K3106</f>
        <v/>
      </c>
      <c r="L3103" s="13">
        <f>'دیده بان بازار'!L3106</f>
        <v/>
      </c>
      <c r="M3103" s="13">
        <f>'دیده بان بازار'!M3106</f>
        <v/>
      </c>
      <c r="N3103" s="13">
        <f>'دیده بان بازار'!N3106</f>
        <v/>
      </c>
      <c r="O3103" s="13">
        <f>'دیده بان بازار'!O3106</f>
        <v/>
      </c>
      <c r="P3103" s="13">
        <f>'دیده بان بازار'!P3106</f>
        <v/>
      </c>
      <c r="Q3103" s="13">
        <f>'دیده بان بازار'!Q3106</f>
        <v/>
      </c>
      <c r="R3103" s="13">
        <f>'دیده بان بازار'!R3106</f>
        <v/>
      </c>
      <c r="S3103" s="13">
        <f>'دیده بان بازار'!S3106</f>
        <v/>
      </c>
      <c r="T3103" s="13">
        <f>'دیده بان بازار'!T3106</f>
        <v/>
      </c>
      <c r="U3103" s="13">
        <f>'دیده بان بازار'!U3106</f>
        <v/>
      </c>
      <c r="V3103" s="13">
        <f>'دیده بان بازار'!V3106</f>
        <v/>
      </c>
      <c r="W3103" s="6">
        <f>'دیده بان بازار'!W3106</f>
        <v/>
      </c>
      <c r="X3103" s="11">
        <f>IFERROR(IF(OR(R3103&lt;=0,W3103&lt;=0,S3103&lt;=0,V3103&lt;=0),0,ROUND((S3103/R3103)/(V3103/W3103),2)),0)</f>
        <v/>
      </c>
      <c r="Y3103" s="11">
        <f>IFERROR(IF(OR(S3103&lt;=0,V3103&lt;=0),0,ROUND(S3103/V3103,2)),0)</f>
        <v/>
      </c>
      <c r="Z3103" s="11">
        <f>IFERROR(J3103-M3103,0)</f>
        <v/>
      </c>
      <c r="AA3103" s="11">
        <f>IFERROR(ROUND(MAX(0,MIN(100,((AB3103*0.2)+(AC3103*0.15)+(AD3103*0.15)+(AE3103*0.1)+(AF3103*0.1)+(AG3103*0.15)+(MIN(Y3103/3,1)*100*0.1)+(AI3103*0.05))*((AH3103/100)*0.25+0.75))),0),0)</f>
        <v/>
      </c>
      <c r="AB3103" s="11">
        <f>ROUND(MAX(0,MIN(100,((M3103+10)/20)*100)),0)</f>
        <v/>
      </c>
      <c r="AC3103" s="11">
        <f>IFERROR(IF(D3103&lt;=0,0,ROUND(COUNTIFS($D$4:$D$3359,"&lt;="&amp;D3103,$D$4:$D$3359,"&gt;0")/COUNTIF($D$4:$D$3359,"&gt;0")*100,0)),0)</f>
        <v/>
      </c>
      <c r="AD3103" s="11">
        <f>IF(E3103&lt;=0,0,ROUND(MAX(0,MIN(100,(LOG10(1+E3103/1000000000)/LOG10(101))*100)),0))</f>
        <v/>
      </c>
      <c r="AE3103" s="11">
        <f>IF(O3103=N3103,50,ROUND(MAX(0,MIN(100,((H3103-N3103)/(O3103-N3103))*100)),0))</f>
        <v/>
      </c>
      <c r="AF3103" s="11">
        <f>ROUND(MAX(0,MIN(100,50+((H3103-K3103)/K3103)*1000)),0)</f>
        <v/>
      </c>
      <c r="AG3103" s="11">
        <f>IFERROR(ROUND(MAX(0,MIN(100,50+25*LN(MAX(0.01,X3103)))),0),25)</f>
        <v/>
      </c>
      <c r="AH3103" s="11">
        <f>ROUND(IF(M3103&lt;=-30,0,IF(M3103&lt;=-20,20,IF(M3103&lt;=-10,50,100))),0)</f>
        <v/>
      </c>
      <c r="AI3103" s="11">
        <f>ROUND(MAX(0,MIN(100,50+(Z3103*10))),0)</f>
        <v/>
      </c>
      <c r="AJ3103" s="11">
        <f>IFERROR(IF(--AA3103&gt;=80,"خرید قوی",IF(--AA3103&gt;=70,"خرید مشروط",IF(--AA3103&gt;=60,"مراقبت",IF(--AA3103&gt;=45,"ضعیف","عدم ورود")))),"")</f>
        <v/>
      </c>
    </row>
    <row r="3104">
      <c r="A3104" s="15">
        <f>'دیده بان بازار'!A3107</f>
        <v/>
      </c>
      <c r="B3104" s="16">
        <f>'دیده بان بازار'!B3107</f>
        <v/>
      </c>
      <c r="C3104" s="16">
        <f>'دیده بان بازار'!C3107</f>
        <v/>
      </c>
      <c r="D3104" s="16">
        <f>'دیده بان بازار'!D3107</f>
        <v/>
      </c>
      <c r="E3104" s="17">
        <f>'دیده بان بازار'!E3107</f>
        <v/>
      </c>
      <c r="F3104" s="16">
        <f>'دیده بان بازار'!F3107</f>
        <v/>
      </c>
      <c r="G3104" s="16">
        <f>'دیده بان بازار'!G3107</f>
        <v/>
      </c>
      <c r="H3104" s="16">
        <f>'دیده بان بازار'!H3107</f>
        <v/>
      </c>
      <c r="I3104" s="16">
        <f>'دیده بان بازار'!I3107</f>
        <v/>
      </c>
      <c r="J3104" s="16">
        <f>'دیده بان بازار'!J3107</f>
        <v/>
      </c>
      <c r="K3104" s="16">
        <f>'دیده بان بازار'!K3107</f>
        <v/>
      </c>
      <c r="L3104" s="16">
        <f>'دیده بان بازار'!L3107</f>
        <v/>
      </c>
      <c r="M3104" s="16">
        <f>'دیده بان بازار'!M3107</f>
        <v/>
      </c>
      <c r="N3104" s="16">
        <f>'دیده بان بازار'!N3107</f>
        <v/>
      </c>
      <c r="O3104" s="16">
        <f>'دیده بان بازار'!O3107</f>
        <v/>
      </c>
      <c r="P3104" s="16">
        <f>'دیده بان بازار'!P3107</f>
        <v/>
      </c>
      <c r="Q3104" s="16">
        <f>'دیده بان بازار'!Q3107</f>
        <v/>
      </c>
      <c r="R3104" s="16">
        <f>'دیده بان بازار'!R3107</f>
        <v/>
      </c>
      <c r="S3104" s="16">
        <f>'دیده بان بازار'!S3107</f>
        <v/>
      </c>
      <c r="T3104" s="16">
        <f>'دیده بان بازار'!T3107</f>
        <v/>
      </c>
      <c r="U3104" s="16">
        <f>'دیده بان بازار'!U3107</f>
        <v/>
      </c>
      <c r="V3104" s="16">
        <f>'دیده بان بازار'!V3107</f>
        <v/>
      </c>
      <c r="W3104" s="7">
        <f>'دیده بان بازار'!W3107</f>
        <v/>
      </c>
      <c r="X3104" s="11">
        <f>IFERROR(IF(OR(R3104&lt;=0,W3104&lt;=0,S3104&lt;=0,V3104&lt;=0),0,ROUND((S3104/R3104)/(V3104/W3104),2)),0)</f>
        <v/>
      </c>
      <c r="Y3104" s="11">
        <f>IFERROR(IF(OR(S3104&lt;=0,V3104&lt;=0),0,ROUND(S3104/V3104,2)),0)</f>
        <v/>
      </c>
      <c r="Z3104" s="11">
        <f>IFERROR(J3104-M3104,0)</f>
        <v/>
      </c>
      <c r="AA3104" s="11">
        <f>IFERROR(ROUND(MAX(0,MIN(100,((AB3104*0.2)+(AC3104*0.15)+(AD3104*0.15)+(AE3104*0.1)+(AF3104*0.1)+(AG3104*0.15)+(MIN(Y3104/3,1)*100*0.1)+(AI3104*0.05))*((AH3104/100)*0.25+0.75))),0),0)</f>
        <v/>
      </c>
      <c r="AB3104" s="11">
        <f>ROUND(MAX(0,MIN(100,((M3104+10)/20)*100)),0)</f>
        <v/>
      </c>
      <c r="AC3104" s="11">
        <f>IFERROR(IF(D3104&lt;=0,0,ROUND(COUNTIFS($D$4:$D$3359,"&lt;="&amp;D3104,$D$4:$D$3359,"&gt;0")/COUNTIF($D$4:$D$3359,"&gt;0")*100,0)),0)</f>
        <v/>
      </c>
      <c r="AD3104" s="11">
        <f>IF(E3104&lt;=0,0,ROUND(MAX(0,MIN(100,(LOG10(1+E3104/1000000000)/LOG10(101))*100)),0))</f>
        <v/>
      </c>
      <c r="AE3104" s="11">
        <f>IF(O3104=N3104,50,ROUND(MAX(0,MIN(100,((H3104-N3104)/(O3104-N3104))*100)),0))</f>
        <v/>
      </c>
      <c r="AF3104" s="11">
        <f>ROUND(MAX(0,MIN(100,50+((H3104-K3104)/K3104)*1000)),0)</f>
        <v/>
      </c>
      <c r="AG3104" s="11">
        <f>IFERROR(ROUND(MAX(0,MIN(100,50+25*LN(MAX(0.01,X3104)))),0),25)</f>
        <v/>
      </c>
      <c r="AH3104" s="11">
        <f>ROUND(IF(M3104&lt;=-30,0,IF(M3104&lt;=-20,20,IF(M3104&lt;=-10,50,100))),0)</f>
        <v/>
      </c>
      <c r="AI3104" s="11">
        <f>ROUND(MAX(0,MIN(100,50+(Z3104*10))),0)</f>
        <v/>
      </c>
      <c r="AJ3104" s="11">
        <f>IFERROR(IF(--AA3104&gt;=80,"خرید قوی",IF(--AA3104&gt;=70,"خرید مشروط",IF(--AA3104&gt;=60,"مراقبت",IF(--AA3104&gt;=45,"ضعیف","عدم ورود")))),"")</f>
        <v/>
      </c>
    </row>
    <row r="3105">
      <c r="A3105" s="12">
        <f>'دیده بان بازار'!A3108</f>
        <v/>
      </c>
      <c r="B3105" s="13">
        <f>'دیده بان بازار'!B3108</f>
        <v/>
      </c>
      <c r="C3105" s="13">
        <f>'دیده بان بازار'!C3108</f>
        <v/>
      </c>
      <c r="D3105" s="13">
        <f>'دیده بان بازار'!D3108</f>
        <v/>
      </c>
      <c r="E3105" s="14">
        <f>'دیده بان بازار'!E3108</f>
        <v/>
      </c>
      <c r="F3105" s="13">
        <f>'دیده بان بازار'!F3108</f>
        <v/>
      </c>
      <c r="G3105" s="13">
        <f>'دیده بان بازار'!G3108</f>
        <v/>
      </c>
      <c r="H3105" s="13">
        <f>'دیده بان بازار'!H3108</f>
        <v/>
      </c>
      <c r="I3105" s="13">
        <f>'دیده بان بازار'!I3108</f>
        <v/>
      </c>
      <c r="J3105" s="13">
        <f>'دیده بان بازار'!J3108</f>
        <v/>
      </c>
      <c r="K3105" s="13">
        <f>'دیده بان بازار'!K3108</f>
        <v/>
      </c>
      <c r="L3105" s="13">
        <f>'دیده بان بازار'!L3108</f>
        <v/>
      </c>
      <c r="M3105" s="13">
        <f>'دیده بان بازار'!M3108</f>
        <v/>
      </c>
      <c r="N3105" s="13">
        <f>'دیده بان بازار'!N3108</f>
        <v/>
      </c>
      <c r="O3105" s="13">
        <f>'دیده بان بازار'!O3108</f>
        <v/>
      </c>
      <c r="P3105" s="13">
        <f>'دیده بان بازار'!P3108</f>
        <v/>
      </c>
      <c r="Q3105" s="13">
        <f>'دیده بان بازار'!Q3108</f>
        <v/>
      </c>
      <c r="R3105" s="13">
        <f>'دیده بان بازار'!R3108</f>
        <v/>
      </c>
      <c r="S3105" s="13">
        <f>'دیده بان بازار'!S3108</f>
        <v/>
      </c>
      <c r="T3105" s="13">
        <f>'دیده بان بازار'!T3108</f>
        <v/>
      </c>
      <c r="U3105" s="13">
        <f>'دیده بان بازار'!U3108</f>
        <v/>
      </c>
      <c r="V3105" s="13">
        <f>'دیده بان بازار'!V3108</f>
        <v/>
      </c>
      <c r="W3105" s="6">
        <f>'دیده بان بازار'!W3108</f>
        <v/>
      </c>
      <c r="X3105" s="11">
        <f>IFERROR(IF(OR(R3105&lt;=0,W3105&lt;=0,S3105&lt;=0,V3105&lt;=0),0,ROUND((S3105/R3105)/(V3105/W3105),2)),0)</f>
        <v/>
      </c>
      <c r="Y3105" s="11">
        <f>IFERROR(IF(OR(S3105&lt;=0,V3105&lt;=0),0,ROUND(S3105/V3105,2)),0)</f>
        <v/>
      </c>
      <c r="Z3105" s="11">
        <f>IFERROR(J3105-M3105,0)</f>
        <v/>
      </c>
      <c r="AA3105" s="11">
        <f>IFERROR(ROUND(MAX(0,MIN(100,((AB3105*0.2)+(AC3105*0.15)+(AD3105*0.15)+(AE3105*0.1)+(AF3105*0.1)+(AG3105*0.15)+(MIN(Y3105/3,1)*100*0.1)+(AI3105*0.05))*((AH3105/100)*0.25+0.75))),0),0)</f>
        <v/>
      </c>
      <c r="AB3105" s="11">
        <f>ROUND(MAX(0,MIN(100,((M3105+10)/20)*100)),0)</f>
        <v/>
      </c>
      <c r="AC3105" s="11">
        <f>IFERROR(IF(D3105&lt;=0,0,ROUND(COUNTIFS($D$4:$D$3359,"&lt;="&amp;D3105,$D$4:$D$3359,"&gt;0")/COUNTIF($D$4:$D$3359,"&gt;0")*100,0)),0)</f>
        <v/>
      </c>
      <c r="AD3105" s="11">
        <f>IF(E3105&lt;=0,0,ROUND(MAX(0,MIN(100,(LOG10(1+E3105/1000000000)/LOG10(101))*100)),0))</f>
        <v/>
      </c>
      <c r="AE3105" s="11">
        <f>IF(O3105=N3105,50,ROUND(MAX(0,MIN(100,((H3105-N3105)/(O3105-N3105))*100)),0))</f>
        <v/>
      </c>
      <c r="AF3105" s="11">
        <f>ROUND(MAX(0,MIN(100,50+((H3105-K3105)/K3105)*1000)),0)</f>
        <v/>
      </c>
      <c r="AG3105" s="11">
        <f>IFERROR(ROUND(MAX(0,MIN(100,50+25*LN(MAX(0.01,X3105)))),0),25)</f>
        <v/>
      </c>
      <c r="AH3105" s="11">
        <f>ROUND(IF(M3105&lt;=-30,0,IF(M3105&lt;=-20,20,IF(M3105&lt;=-10,50,100))),0)</f>
        <v/>
      </c>
      <c r="AI3105" s="11">
        <f>ROUND(MAX(0,MIN(100,50+(Z3105*10))),0)</f>
        <v/>
      </c>
      <c r="AJ3105" s="11">
        <f>IFERROR(IF(--AA3105&gt;=80,"خرید قوی",IF(--AA3105&gt;=70,"خرید مشروط",IF(--AA3105&gt;=60,"مراقبت",IF(--AA3105&gt;=45,"ضعیف","عدم ورود")))),"")</f>
        <v/>
      </c>
    </row>
    <row r="3106">
      <c r="A3106" s="15">
        <f>'دیده بان بازار'!A3109</f>
        <v/>
      </c>
      <c r="B3106" s="16">
        <f>'دیده بان بازار'!B3109</f>
        <v/>
      </c>
      <c r="C3106" s="16">
        <f>'دیده بان بازار'!C3109</f>
        <v/>
      </c>
      <c r="D3106" s="16">
        <f>'دیده بان بازار'!D3109</f>
        <v/>
      </c>
      <c r="E3106" s="17">
        <f>'دیده بان بازار'!E3109</f>
        <v/>
      </c>
      <c r="F3106" s="16">
        <f>'دیده بان بازار'!F3109</f>
        <v/>
      </c>
      <c r="G3106" s="16">
        <f>'دیده بان بازار'!G3109</f>
        <v/>
      </c>
      <c r="H3106" s="16">
        <f>'دیده بان بازار'!H3109</f>
        <v/>
      </c>
      <c r="I3106" s="16">
        <f>'دیده بان بازار'!I3109</f>
        <v/>
      </c>
      <c r="J3106" s="16">
        <f>'دیده بان بازار'!J3109</f>
        <v/>
      </c>
      <c r="K3106" s="16">
        <f>'دیده بان بازار'!K3109</f>
        <v/>
      </c>
      <c r="L3106" s="16">
        <f>'دیده بان بازار'!L3109</f>
        <v/>
      </c>
      <c r="M3106" s="16">
        <f>'دیده بان بازار'!M3109</f>
        <v/>
      </c>
      <c r="N3106" s="16">
        <f>'دیده بان بازار'!N3109</f>
        <v/>
      </c>
      <c r="O3106" s="16">
        <f>'دیده بان بازار'!O3109</f>
        <v/>
      </c>
      <c r="P3106" s="16">
        <f>'دیده بان بازار'!P3109</f>
        <v/>
      </c>
      <c r="Q3106" s="16">
        <f>'دیده بان بازار'!Q3109</f>
        <v/>
      </c>
      <c r="R3106" s="16">
        <f>'دیده بان بازار'!R3109</f>
        <v/>
      </c>
      <c r="S3106" s="16">
        <f>'دیده بان بازار'!S3109</f>
        <v/>
      </c>
      <c r="T3106" s="16">
        <f>'دیده بان بازار'!T3109</f>
        <v/>
      </c>
      <c r="U3106" s="16">
        <f>'دیده بان بازار'!U3109</f>
        <v/>
      </c>
      <c r="V3106" s="16">
        <f>'دیده بان بازار'!V3109</f>
        <v/>
      </c>
      <c r="W3106" s="7">
        <f>'دیده بان بازار'!W3109</f>
        <v/>
      </c>
      <c r="X3106" s="11">
        <f>IFERROR(IF(OR(R3106&lt;=0,W3106&lt;=0,S3106&lt;=0,V3106&lt;=0),0,ROUND((S3106/R3106)/(V3106/W3106),2)),0)</f>
        <v/>
      </c>
      <c r="Y3106" s="11">
        <f>IFERROR(IF(OR(S3106&lt;=0,V3106&lt;=0),0,ROUND(S3106/V3106,2)),0)</f>
        <v/>
      </c>
      <c r="Z3106" s="11">
        <f>IFERROR(J3106-M3106,0)</f>
        <v/>
      </c>
      <c r="AA3106" s="11">
        <f>IFERROR(ROUND(MAX(0,MIN(100,((AB3106*0.2)+(AC3106*0.15)+(AD3106*0.15)+(AE3106*0.1)+(AF3106*0.1)+(AG3106*0.15)+(MIN(Y3106/3,1)*100*0.1)+(AI3106*0.05))*((AH3106/100)*0.25+0.75))),0),0)</f>
        <v/>
      </c>
      <c r="AB3106" s="11">
        <f>ROUND(MAX(0,MIN(100,((M3106+10)/20)*100)),0)</f>
        <v/>
      </c>
      <c r="AC3106" s="11">
        <f>IFERROR(IF(D3106&lt;=0,0,ROUND(COUNTIFS($D$4:$D$3359,"&lt;="&amp;D3106,$D$4:$D$3359,"&gt;0")/COUNTIF($D$4:$D$3359,"&gt;0")*100,0)),0)</f>
        <v/>
      </c>
      <c r="AD3106" s="11">
        <f>IF(E3106&lt;=0,0,ROUND(MAX(0,MIN(100,(LOG10(1+E3106/1000000000)/LOG10(101))*100)),0))</f>
        <v/>
      </c>
      <c r="AE3106" s="11">
        <f>IF(O3106=N3106,50,ROUND(MAX(0,MIN(100,((H3106-N3106)/(O3106-N3106))*100)),0))</f>
        <v/>
      </c>
      <c r="AF3106" s="11">
        <f>ROUND(MAX(0,MIN(100,50+((H3106-K3106)/K3106)*1000)),0)</f>
        <v/>
      </c>
      <c r="AG3106" s="11">
        <f>IFERROR(ROUND(MAX(0,MIN(100,50+25*LN(MAX(0.01,X3106)))),0),25)</f>
        <v/>
      </c>
      <c r="AH3106" s="11">
        <f>ROUND(IF(M3106&lt;=-30,0,IF(M3106&lt;=-20,20,IF(M3106&lt;=-10,50,100))),0)</f>
        <v/>
      </c>
      <c r="AI3106" s="11">
        <f>ROUND(MAX(0,MIN(100,50+(Z3106*10))),0)</f>
        <v/>
      </c>
      <c r="AJ3106" s="11">
        <f>IFERROR(IF(--AA3106&gt;=80,"خرید قوی",IF(--AA3106&gt;=70,"خرید مشروط",IF(--AA3106&gt;=60,"مراقبت",IF(--AA3106&gt;=45,"ضعیف","عدم ورود")))),"")</f>
        <v/>
      </c>
    </row>
    <row r="3107">
      <c r="A3107" s="15">
        <f>'دیده بان بازار'!A3110</f>
        <v/>
      </c>
      <c r="B3107" s="16">
        <f>'دیده بان بازار'!B3110</f>
        <v/>
      </c>
      <c r="C3107" s="16">
        <f>'دیده بان بازار'!C3110</f>
        <v/>
      </c>
      <c r="D3107" s="16">
        <f>'دیده بان بازار'!D3110</f>
        <v/>
      </c>
      <c r="E3107" s="17">
        <f>'دیده بان بازار'!E3110</f>
        <v/>
      </c>
      <c r="F3107" s="16">
        <f>'دیده بان بازار'!F3110</f>
        <v/>
      </c>
      <c r="G3107" s="16">
        <f>'دیده بان بازار'!G3110</f>
        <v/>
      </c>
      <c r="H3107" s="16">
        <f>'دیده بان بازار'!H3110</f>
        <v/>
      </c>
      <c r="I3107" s="16">
        <f>'دیده بان بازار'!I3110</f>
        <v/>
      </c>
      <c r="J3107" s="16">
        <f>'دیده بان بازار'!J3110</f>
        <v/>
      </c>
      <c r="K3107" s="16">
        <f>'دیده بان بازار'!K3110</f>
        <v/>
      </c>
      <c r="L3107" s="16">
        <f>'دیده بان بازار'!L3110</f>
        <v/>
      </c>
      <c r="M3107" s="16">
        <f>'دیده بان بازار'!M3110</f>
        <v/>
      </c>
      <c r="N3107" s="16">
        <f>'دیده بان بازار'!N3110</f>
        <v/>
      </c>
      <c r="O3107" s="16">
        <f>'دیده بان بازار'!O3110</f>
        <v/>
      </c>
      <c r="P3107" s="16">
        <f>'دیده بان بازار'!P3110</f>
        <v/>
      </c>
      <c r="Q3107" s="16">
        <f>'دیده بان بازار'!Q3110</f>
        <v/>
      </c>
      <c r="R3107" s="16">
        <f>'دیده بان بازار'!R3110</f>
        <v/>
      </c>
      <c r="S3107" s="16">
        <f>'دیده بان بازار'!S3110</f>
        <v/>
      </c>
      <c r="T3107" s="16">
        <f>'دیده بان بازار'!T3110</f>
        <v/>
      </c>
      <c r="U3107" s="16">
        <f>'دیده بان بازار'!U3110</f>
        <v/>
      </c>
      <c r="V3107" s="16">
        <f>'دیده بان بازار'!V3110</f>
        <v/>
      </c>
      <c r="W3107" s="7">
        <f>'دیده بان بازار'!W3110</f>
        <v/>
      </c>
      <c r="X3107" s="11">
        <f>IFERROR(IF(OR(R3107&lt;=0,W3107&lt;=0,S3107&lt;=0,V3107&lt;=0),0,ROUND((S3107/R3107)/(V3107/W3107),2)),0)</f>
        <v/>
      </c>
      <c r="Y3107" s="11">
        <f>IFERROR(IF(OR(S3107&lt;=0,V3107&lt;=0),0,ROUND(S3107/V3107,2)),0)</f>
        <v/>
      </c>
      <c r="Z3107" s="11">
        <f>IFERROR(J3107-M3107,0)</f>
        <v/>
      </c>
      <c r="AA3107" s="11">
        <f>IFERROR(ROUND(MAX(0,MIN(100,((AB3107*0.2)+(AC3107*0.15)+(AD3107*0.15)+(AE3107*0.1)+(AF3107*0.1)+(AG3107*0.15)+(MIN(Y3107/3,1)*100*0.1)+(AI3107*0.05))*((AH3107/100)*0.25+0.75))),0),0)</f>
        <v/>
      </c>
      <c r="AB3107" s="11">
        <f>ROUND(MAX(0,MIN(100,((M3107+10)/20)*100)),0)</f>
        <v/>
      </c>
      <c r="AC3107" s="11">
        <f>IFERROR(IF(D3107&lt;=0,0,ROUND(COUNTIFS($D$4:$D$3359,"&lt;="&amp;D3107,$D$4:$D$3359,"&gt;0")/COUNTIF($D$4:$D$3359,"&gt;0")*100,0)),0)</f>
        <v/>
      </c>
      <c r="AD3107" s="11">
        <f>IF(E3107&lt;=0,0,ROUND(MAX(0,MIN(100,(LOG10(1+E3107/1000000000)/LOG10(101))*100)),0))</f>
        <v/>
      </c>
      <c r="AE3107" s="11">
        <f>IF(O3107=N3107,50,ROUND(MAX(0,MIN(100,((H3107-N3107)/(O3107-N3107))*100)),0))</f>
        <v/>
      </c>
      <c r="AF3107" s="11">
        <f>ROUND(MAX(0,MIN(100,50+((H3107-K3107)/K3107)*1000)),0)</f>
        <v/>
      </c>
      <c r="AG3107" s="11">
        <f>IFERROR(ROUND(MAX(0,MIN(100,50+25*LN(MAX(0.01,X3107)))),0),25)</f>
        <v/>
      </c>
      <c r="AH3107" s="11">
        <f>ROUND(IF(M3107&lt;=-30,0,IF(M3107&lt;=-20,20,IF(M3107&lt;=-10,50,100))),0)</f>
        <v/>
      </c>
      <c r="AI3107" s="11">
        <f>ROUND(MAX(0,MIN(100,50+(Z3107*10))),0)</f>
        <v/>
      </c>
      <c r="AJ3107" s="11">
        <f>IFERROR(IF(--AA3107&gt;=80,"خرید قوی",IF(--AA3107&gt;=70,"خرید مشروط",IF(--AA3107&gt;=60,"مراقبت",IF(--AA3107&gt;=45,"ضعیف","عدم ورود")))),"")</f>
        <v/>
      </c>
    </row>
    <row r="3108">
      <c r="A3108" s="12">
        <f>'دیده بان بازار'!A3111</f>
        <v/>
      </c>
      <c r="B3108" s="13">
        <f>'دیده بان بازار'!B3111</f>
        <v/>
      </c>
      <c r="C3108" s="13">
        <f>'دیده بان بازار'!C3111</f>
        <v/>
      </c>
      <c r="D3108" s="13">
        <f>'دیده بان بازار'!D3111</f>
        <v/>
      </c>
      <c r="E3108" s="14">
        <f>'دیده بان بازار'!E3111</f>
        <v/>
      </c>
      <c r="F3108" s="13">
        <f>'دیده بان بازار'!F3111</f>
        <v/>
      </c>
      <c r="G3108" s="13">
        <f>'دیده بان بازار'!G3111</f>
        <v/>
      </c>
      <c r="H3108" s="13">
        <f>'دیده بان بازار'!H3111</f>
        <v/>
      </c>
      <c r="I3108" s="13">
        <f>'دیده بان بازار'!I3111</f>
        <v/>
      </c>
      <c r="J3108" s="13">
        <f>'دیده بان بازار'!J3111</f>
        <v/>
      </c>
      <c r="K3108" s="13">
        <f>'دیده بان بازار'!K3111</f>
        <v/>
      </c>
      <c r="L3108" s="13">
        <f>'دیده بان بازار'!L3111</f>
        <v/>
      </c>
      <c r="M3108" s="13">
        <f>'دیده بان بازار'!M3111</f>
        <v/>
      </c>
      <c r="N3108" s="13">
        <f>'دیده بان بازار'!N3111</f>
        <v/>
      </c>
      <c r="O3108" s="13">
        <f>'دیده بان بازار'!O3111</f>
        <v/>
      </c>
      <c r="P3108" s="13">
        <f>'دیده بان بازار'!P3111</f>
        <v/>
      </c>
      <c r="Q3108" s="13">
        <f>'دیده بان بازار'!Q3111</f>
        <v/>
      </c>
      <c r="R3108" s="13">
        <f>'دیده بان بازار'!R3111</f>
        <v/>
      </c>
      <c r="S3108" s="13">
        <f>'دیده بان بازار'!S3111</f>
        <v/>
      </c>
      <c r="T3108" s="13">
        <f>'دیده بان بازار'!T3111</f>
        <v/>
      </c>
      <c r="U3108" s="13">
        <f>'دیده بان بازار'!U3111</f>
        <v/>
      </c>
      <c r="V3108" s="13">
        <f>'دیده بان بازار'!V3111</f>
        <v/>
      </c>
      <c r="W3108" s="6">
        <f>'دیده بان بازار'!W3111</f>
        <v/>
      </c>
      <c r="X3108" s="11">
        <f>IFERROR(IF(OR(R3108&lt;=0,W3108&lt;=0,S3108&lt;=0,V3108&lt;=0),0,ROUND((S3108/R3108)/(V3108/W3108),2)),0)</f>
        <v/>
      </c>
      <c r="Y3108" s="11">
        <f>IFERROR(IF(OR(S3108&lt;=0,V3108&lt;=0),0,ROUND(S3108/V3108,2)),0)</f>
        <v/>
      </c>
      <c r="Z3108" s="11">
        <f>IFERROR(J3108-M3108,0)</f>
        <v/>
      </c>
      <c r="AA3108" s="11">
        <f>IFERROR(ROUND(MAX(0,MIN(100,((AB3108*0.2)+(AC3108*0.15)+(AD3108*0.15)+(AE3108*0.1)+(AF3108*0.1)+(AG3108*0.15)+(MIN(Y3108/3,1)*100*0.1)+(AI3108*0.05))*((AH3108/100)*0.25+0.75))),0),0)</f>
        <v/>
      </c>
      <c r="AB3108" s="11">
        <f>ROUND(MAX(0,MIN(100,((M3108+10)/20)*100)),0)</f>
        <v/>
      </c>
      <c r="AC3108" s="11">
        <f>IFERROR(IF(D3108&lt;=0,0,ROUND(COUNTIFS($D$4:$D$3359,"&lt;="&amp;D3108,$D$4:$D$3359,"&gt;0")/COUNTIF($D$4:$D$3359,"&gt;0")*100,0)),0)</f>
        <v/>
      </c>
      <c r="AD3108" s="11">
        <f>IF(E3108&lt;=0,0,ROUND(MAX(0,MIN(100,(LOG10(1+E3108/1000000000)/LOG10(101))*100)),0))</f>
        <v/>
      </c>
      <c r="AE3108" s="11">
        <f>IF(O3108=N3108,50,ROUND(MAX(0,MIN(100,((H3108-N3108)/(O3108-N3108))*100)),0))</f>
        <v/>
      </c>
      <c r="AF3108" s="11">
        <f>ROUND(MAX(0,MIN(100,50+((H3108-K3108)/K3108)*1000)),0)</f>
        <v/>
      </c>
      <c r="AG3108" s="11">
        <f>IFERROR(ROUND(MAX(0,MIN(100,50+25*LN(MAX(0.01,X3108)))),0),25)</f>
        <v/>
      </c>
      <c r="AH3108" s="11">
        <f>ROUND(IF(M3108&lt;=-30,0,IF(M3108&lt;=-20,20,IF(M3108&lt;=-10,50,100))),0)</f>
        <v/>
      </c>
      <c r="AI3108" s="11">
        <f>ROUND(MAX(0,MIN(100,50+(Z3108*10))),0)</f>
        <v/>
      </c>
      <c r="AJ3108" s="11">
        <f>IFERROR(IF(--AA3108&gt;=80,"خرید قوی",IF(--AA3108&gt;=70,"خرید مشروط",IF(--AA3108&gt;=60,"مراقبت",IF(--AA3108&gt;=45,"ضعیف","عدم ورود")))),"")</f>
        <v/>
      </c>
    </row>
    <row r="3109">
      <c r="A3109" s="15">
        <f>'دیده بان بازار'!A3112</f>
        <v/>
      </c>
      <c r="B3109" s="16">
        <f>'دیده بان بازار'!B3112</f>
        <v/>
      </c>
      <c r="C3109" s="16">
        <f>'دیده بان بازار'!C3112</f>
        <v/>
      </c>
      <c r="D3109" s="16">
        <f>'دیده بان بازار'!D3112</f>
        <v/>
      </c>
      <c r="E3109" s="17">
        <f>'دیده بان بازار'!E3112</f>
        <v/>
      </c>
      <c r="F3109" s="16">
        <f>'دیده بان بازار'!F3112</f>
        <v/>
      </c>
      <c r="G3109" s="16">
        <f>'دیده بان بازار'!G3112</f>
        <v/>
      </c>
      <c r="H3109" s="16">
        <f>'دیده بان بازار'!H3112</f>
        <v/>
      </c>
      <c r="I3109" s="16">
        <f>'دیده بان بازار'!I3112</f>
        <v/>
      </c>
      <c r="J3109" s="16">
        <f>'دیده بان بازار'!J3112</f>
        <v/>
      </c>
      <c r="K3109" s="16">
        <f>'دیده بان بازار'!K3112</f>
        <v/>
      </c>
      <c r="L3109" s="16">
        <f>'دیده بان بازار'!L3112</f>
        <v/>
      </c>
      <c r="M3109" s="16">
        <f>'دیده بان بازار'!M3112</f>
        <v/>
      </c>
      <c r="N3109" s="16">
        <f>'دیده بان بازار'!N3112</f>
        <v/>
      </c>
      <c r="O3109" s="16">
        <f>'دیده بان بازار'!O3112</f>
        <v/>
      </c>
      <c r="P3109" s="16">
        <f>'دیده بان بازار'!P3112</f>
        <v/>
      </c>
      <c r="Q3109" s="16">
        <f>'دیده بان بازار'!Q3112</f>
        <v/>
      </c>
      <c r="R3109" s="16">
        <f>'دیده بان بازار'!R3112</f>
        <v/>
      </c>
      <c r="S3109" s="16">
        <f>'دیده بان بازار'!S3112</f>
        <v/>
      </c>
      <c r="T3109" s="16">
        <f>'دیده بان بازار'!T3112</f>
        <v/>
      </c>
      <c r="U3109" s="16">
        <f>'دیده بان بازار'!U3112</f>
        <v/>
      </c>
      <c r="V3109" s="16">
        <f>'دیده بان بازار'!V3112</f>
        <v/>
      </c>
      <c r="W3109" s="7">
        <f>'دیده بان بازار'!W3112</f>
        <v/>
      </c>
      <c r="X3109" s="11">
        <f>IFERROR(IF(OR(R3109&lt;=0,W3109&lt;=0,S3109&lt;=0,V3109&lt;=0),0,ROUND((S3109/R3109)/(V3109/W3109),2)),0)</f>
        <v/>
      </c>
      <c r="Y3109" s="11">
        <f>IFERROR(IF(OR(S3109&lt;=0,V3109&lt;=0),0,ROUND(S3109/V3109,2)),0)</f>
        <v/>
      </c>
      <c r="Z3109" s="11">
        <f>IFERROR(J3109-M3109,0)</f>
        <v/>
      </c>
      <c r="AA3109" s="11">
        <f>IFERROR(ROUND(MAX(0,MIN(100,((AB3109*0.2)+(AC3109*0.15)+(AD3109*0.15)+(AE3109*0.1)+(AF3109*0.1)+(AG3109*0.15)+(MIN(Y3109/3,1)*100*0.1)+(AI3109*0.05))*((AH3109/100)*0.25+0.75))),0),0)</f>
        <v/>
      </c>
      <c r="AB3109" s="11">
        <f>ROUND(MAX(0,MIN(100,((M3109+10)/20)*100)),0)</f>
        <v/>
      </c>
      <c r="AC3109" s="11">
        <f>IFERROR(IF(D3109&lt;=0,0,ROUND(COUNTIFS($D$4:$D$3359,"&lt;="&amp;D3109,$D$4:$D$3359,"&gt;0")/COUNTIF($D$4:$D$3359,"&gt;0")*100,0)),0)</f>
        <v/>
      </c>
      <c r="AD3109" s="11">
        <f>IF(E3109&lt;=0,0,ROUND(MAX(0,MIN(100,(LOG10(1+E3109/1000000000)/LOG10(101))*100)),0))</f>
        <v/>
      </c>
      <c r="AE3109" s="11">
        <f>IF(O3109=N3109,50,ROUND(MAX(0,MIN(100,((H3109-N3109)/(O3109-N3109))*100)),0))</f>
        <v/>
      </c>
      <c r="AF3109" s="11">
        <f>ROUND(MAX(0,MIN(100,50+((H3109-K3109)/K3109)*1000)),0)</f>
        <v/>
      </c>
      <c r="AG3109" s="11">
        <f>IFERROR(ROUND(MAX(0,MIN(100,50+25*LN(MAX(0.01,X3109)))),0),25)</f>
        <v/>
      </c>
      <c r="AH3109" s="11">
        <f>ROUND(IF(M3109&lt;=-30,0,IF(M3109&lt;=-20,20,IF(M3109&lt;=-10,50,100))),0)</f>
        <v/>
      </c>
      <c r="AI3109" s="11">
        <f>ROUND(MAX(0,MIN(100,50+(Z3109*10))),0)</f>
        <v/>
      </c>
      <c r="AJ3109" s="11">
        <f>IFERROR(IF(--AA3109&gt;=80,"خرید قوی",IF(--AA3109&gt;=70,"خرید مشروط",IF(--AA3109&gt;=60,"مراقبت",IF(--AA3109&gt;=45,"ضعیف","عدم ورود")))),"")</f>
        <v/>
      </c>
    </row>
    <row r="3110">
      <c r="A3110" s="12">
        <f>'دیده بان بازار'!A3113</f>
        <v/>
      </c>
      <c r="B3110" s="13">
        <f>'دیده بان بازار'!B3113</f>
        <v/>
      </c>
      <c r="C3110" s="13">
        <f>'دیده بان بازار'!C3113</f>
        <v/>
      </c>
      <c r="D3110" s="13">
        <f>'دیده بان بازار'!D3113</f>
        <v/>
      </c>
      <c r="E3110" s="14">
        <f>'دیده بان بازار'!E3113</f>
        <v/>
      </c>
      <c r="F3110" s="13">
        <f>'دیده بان بازار'!F3113</f>
        <v/>
      </c>
      <c r="G3110" s="13">
        <f>'دیده بان بازار'!G3113</f>
        <v/>
      </c>
      <c r="H3110" s="13">
        <f>'دیده بان بازار'!H3113</f>
        <v/>
      </c>
      <c r="I3110" s="13">
        <f>'دیده بان بازار'!I3113</f>
        <v/>
      </c>
      <c r="J3110" s="13">
        <f>'دیده بان بازار'!J3113</f>
        <v/>
      </c>
      <c r="K3110" s="13">
        <f>'دیده بان بازار'!K3113</f>
        <v/>
      </c>
      <c r="L3110" s="13">
        <f>'دیده بان بازار'!L3113</f>
        <v/>
      </c>
      <c r="M3110" s="13">
        <f>'دیده بان بازار'!M3113</f>
        <v/>
      </c>
      <c r="N3110" s="13">
        <f>'دیده بان بازار'!N3113</f>
        <v/>
      </c>
      <c r="O3110" s="13">
        <f>'دیده بان بازار'!O3113</f>
        <v/>
      </c>
      <c r="P3110" s="13">
        <f>'دیده بان بازار'!P3113</f>
        <v/>
      </c>
      <c r="Q3110" s="13">
        <f>'دیده بان بازار'!Q3113</f>
        <v/>
      </c>
      <c r="R3110" s="13">
        <f>'دیده بان بازار'!R3113</f>
        <v/>
      </c>
      <c r="S3110" s="13">
        <f>'دیده بان بازار'!S3113</f>
        <v/>
      </c>
      <c r="T3110" s="13">
        <f>'دیده بان بازار'!T3113</f>
        <v/>
      </c>
      <c r="U3110" s="13">
        <f>'دیده بان بازار'!U3113</f>
        <v/>
      </c>
      <c r="V3110" s="13">
        <f>'دیده بان بازار'!V3113</f>
        <v/>
      </c>
      <c r="W3110" s="6">
        <f>'دیده بان بازار'!W3113</f>
        <v/>
      </c>
      <c r="X3110" s="11">
        <f>IFERROR(IF(OR(R3110&lt;=0,W3110&lt;=0,S3110&lt;=0,V3110&lt;=0),0,ROUND((S3110/R3110)/(V3110/W3110),2)),0)</f>
        <v/>
      </c>
      <c r="Y3110" s="11">
        <f>IFERROR(IF(OR(S3110&lt;=0,V3110&lt;=0),0,ROUND(S3110/V3110,2)),0)</f>
        <v/>
      </c>
      <c r="Z3110" s="11">
        <f>IFERROR(J3110-M3110,0)</f>
        <v/>
      </c>
      <c r="AA3110" s="11">
        <f>IFERROR(ROUND(MAX(0,MIN(100,((AB3110*0.2)+(AC3110*0.15)+(AD3110*0.15)+(AE3110*0.1)+(AF3110*0.1)+(AG3110*0.15)+(MIN(Y3110/3,1)*100*0.1)+(AI3110*0.05))*((AH3110/100)*0.25+0.75))),0),0)</f>
        <v/>
      </c>
      <c r="AB3110" s="11">
        <f>ROUND(MAX(0,MIN(100,((M3110+10)/20)*100)),0)</f>
        <v/>
      </c>
      <c r="AC3110" s="11">
        <f>IFERROR(IF(D3110&lt;=0,0,ROUND(COUNTIFS($D$4:$D$3359,"&lt;="&amp;D3110,$D$4:$D$3359,"&gt;0")/COUNTIF($D$4:$D$3359,"&gt;0")*100,0)),0)</f>
        <v/>
      </c>
      <c r="AD3110" s="11">
        <f>IF(E3110&lt;=0,0,ROUND(MAX(0,MIN(100,(LOG10(1+E3110/1000000000)/LOG10(101))*100)),0))</f>
        <v/>
      </c>
      <c r="AE3110" s="11">
        <f>IF(O3110=N3110,50,ROUND(MAX(0,MIN(100,((H3110-N3110)/(O3110-N3110))*100)),0))</f>
        <v/>
      </c>
      <c r="AF3110" s="11">
        <f>ROUND(MAX(0,MIN(100,50+((H3110-K3110)/K3110)*1000)),0)</f>
        <v/>
      </c>
      <c r="AG3110" s="11">
        <f>IFERROR(ROUND(MAX(0,MIN(100,50+25*LN(MAX(0.01,X3110)))),0),25)</f>
        <v/>
      </c>
      <c r="AH3110" s="11">
        <f>ROUND(IF(M3110&lt;=-30,0,IF(M3110&lt;=-20,20,IF(M3110&lt;=-10,50,100))),0)</f>
        <v/>
      </c>
      <c r="AI3110" s="11">
        <f>ROUND(MAX(0,MIN(100,50+(Z3110*10))),0)</f>
        <v/>
      </c>
      <c r="AJ3110" s="11">
        <f>IFERROR(IF(--AA3110&gt;=80,"خرید قوی",IF(--AA3110&gt;=70,"خرید مشروط",IF(--AA3110&gt;=60,"مراقبت",IF(--AA3110&gt;=45,"ضعیف","عدم ورود")))),"")</f>
        <v/>
      </c>
    </row>
    <row r="3111">
      <c r="A3111" s="15">
        <f>'دیده بان بازار'!A3114</f>
        <v/>
      </c>
      <c r="B3111" s="16">
        <f>'دیده بان بازار'!B3114</f>
        <v/>
      </c>
      <c r="C3111" s="16">
        <f>'دیده بان بازار'!C3114</f>
        <v/>
      </c>
      <c r="D3111" s="16">
        <f>'دیده بان بازار'!D3114</f>
        <v/>
      </c>
      <c r="E3111" s="17">
        <f>'دیده بان بازار'!E3114</f>
        <v/>
      </c>
      <c r="F3111" s="16">
        <f>'دیده بان بازار'!F3114</f>
        <v/>
      </c>
      <c r="G3111" s="16">
        <f>'دیده بان بازار'!G3114</f>
        <v/>
      </c>
      <c r="H3111" s="16">
        <f>'دیده بان بازار'!H3114</f>
        <v/>
      </c>
      <c r="I3111" s="16">
        <f>'دیده بان بازار'!I3114</f>
        <v/>
      </c>
      <c r="J3111" s="16">
        <f>'دیده بان بازار'!J3114</f>
        <v/>
      </c>
      <c r="K3111" s="16">
        <f>'دیده بان بازار'!K3114</f>
        <v/>
      </c>
      <c r="L3111" s="16">
        <f>'دیده بان بازار'!L3114</f>
        <v/>
      </c>
      <c r="M3111" s="16">
        <f>'دیده بان بازار'!M3114</f>
        <v/>
      </c>
      <c r="N3111" s="16">
        <f>'دیده بان بازار'!N3114</f>
        <v/>
      </c>
      <c r="O3111" s="16">
        <f>'دیده بان بازار'!O3114</f>
        <v/>
      </c>
      <c r="P3111" s="16">
        <f>'دیده بان بازار'!P3114</f>
        <v/>
      </c>
      <c r="Q3111" s="16">
        <f>'دیده بان بازار'!Q3114</f>
        <v/>
      </c>
      <c r="R3111" s="16">
        <f>'دیده بان بازار'!R3114</f>
        <v/>
      </c>
      <c r="S3111" s="16">
        <f>'دیده بان بازار'!S3114</f>
        <v/>
      </c>
      <c r="T3111" s="16">
        <f>'دیده بان بازار'!T3114</f>
        <v/>
      </c>
      <c r="U3111" s="16">
        <f>'دیده بان بازار'!U3114</f>
        <v/>
      </c>
      <c r="V3111" s="16">
        <f>'دیده بان بازار'!V3114</f>
        <v/>
      </c>
      <c r="W3111" s="7">
        <f>'دیده بان بازار'!W3114</f>
        <v/>
      </c>
      <c r="X3111" s="11">
        <f>IFERROR(IF(OR(R3111&lt;=0,W3111&lt;=0,S3111&lt;=0,V3111&lt;=0),0,ROUND((S3111/R3111)/(V3111/W3111),2)),0)</f>
        <v/>
      </c>
      <c r="Y3111" s="11">
        <f>IFERROR(IF(OR(S3111&lt;=0,V3111&lt;=0),0,ROUND(S3111/V3111,2)),0)</f>
        <v/>
      </c>
      <c r="Z3111" s="11">
        <f>IFERROR(J3111-M3111,0)</f>
        <v/>
      </c>
      <c r="AA3111" s="11">
        <f>IFERROR(ROUND(MAX(0,MIN(100,((AB3111*0.2)+(AC3111*0.15)+(AD3111*0.15)+(AE3111*0.1)+(AF3111*0.1)+(AG3111*0.15)+(MIN(Y3111/3,1)*100*0.1)+(AI3111*0.05))*((AH3111/100)*0.25+0.75))),0),0)</f>
        <v/>
      </c>
      <c r="AB3111" s="11">
        <f>ROUND(MAX(0,MIN(100,((M3111+10)/20)*100)),0)</f>
        <v/>
      </c>
      <c r="AC3111" s="11">
        <f>IFERROR(IF(D3111&lt;=0,0,ROUND(COUNTIFS($D$4:$D$3359,"&lt;="&amp;D3111,$D$4:$D$3359,"&gt;0")/COUNTIF($D$4:$D$3359,"&gt;0")*100,0)),0)</f>
        <v/>
      </c>
      <c r="AD3111" s="11">
        <f>IF(E3111&lt;=0,0,ROUND(MAX(0,MIN(100,(LOG10(1+E3111/1000000000)/LOG10(101))*100)),0))</f>
        <v/>
      </c>
      <c r="AE3111" s="11">
        <f>IF(O3111=N3111,50,ROUND(MAX(0,MIN(100,((H3111-N3111)/(O3111-N3111))*100)),0))</f>
        <v/>
      </c>
      <c r="AF3111" s="11">
        <f>ROUND(MAX(0,MIN(100,50+((H3111-K3111)/K3111)*1000)),0)</f>
        <v/>
      </c>
      <c r="AG3111" s="11">
        <f>IFERROR(ROUND(MAX(0,MIN(100,50+25*LN(MAX(0.01,X3111)))),0),25)</f>
        <v/>
      </c>
      <c r="AH3111" s="11">
        <f>ROUND(IF(M3111&lt;=-30,0,IF(M3111&lt;=-20,20,IF(M3111&lt;=-10,50,100))),0)</f>
        <v/>
      </c>
      <c r="AI3111" s="11">
        <f>ROUND(MAX(0,MIN(100,50+(Z3111*10))),0)</f>
        <v/>
      </c>
      <c r="AJ3111" s="11">
        <f>IFERROR(IF(--AA3111&gt;=80,"خرید قوی",IF(--AA3111&gt;=70,"خرید مشروط",IF(--AA3111&gt;=60,"مراقبت",IF(--AA3111&gt;=45,"ضعیف","عدم ورود")))),"")</f>
        <v/>
      </c>
    </row>
    <row r="3112">
      <c r="A3112" s="12">
        <f>'دیده بان بازار'!A3115</f>
        <v/>
      </c>
      <c r="B3112" s="13">
        <f>'دیده بان بازار'!B3115</f>
        <v/>
      </c>
      <c r="C3112" s="13">
        <f>'دیده بان بازار'!C3115</f>
        <v/>
      </c>
      <c r="D3112" s="13">
        <f>'دیده بان بازار'!D3115</f>
        <v/>
      </c>
      <c r="E3112" s="14">
        <f>'دیده بان بازار'!E3115</f>
        <v/>
      </c>
      <c r="F3112" s="13">
        <f>'دیده بان بازار'!F3115</f>
        <v/>
      </c>
      <c r="G3112" s="13">
        <f>'دیده بان بازار'!G3115</f>
        <v/>
      </c>
      <c r="H3112" s="13">
        <f>'دیده بان بازار'!H3115</f>
        <v/>
      </c>
      <c r="I3112" s="13">
        <f>'دیده بان بازار'!I3115</f>
        <v/>
      </c>
      <c r="J3112" s="13">
        <f>'دیده بان بازار'!J3115</f>
        <v/>
      </c>
      <c r="K3112" s="13">
        <f>'دیده بان بازار'!K3115</f>
        <v/>
      </c>
      <c r="L3112" s="13">
        <f>'دیده بان بازار'!L3115</f>
        <v/>
      </c>
      <c r="M3112" s="13">
        <f>'دیده بان بازار'!M3115</f>
        <v/>
      </c>
      <c r="N3112" s="13">
        <f>'دیده بان بازار'!N3115</f>
        <v/>
      </c>
      <c r="O3112" s="13">
        <f>'دیده بان بازار'!O3115</f>
        <v/>
      </c>
      <c r="P3112" s="13">
        <f>'دیده بان بازار'!P3115</f>
        <v/>
      </c>
      <c r="Q3112" s="13">
        <f>'دیده بان بازار'!Q3115</f>
        <v/>
      </c>
      <c r="R3112" s="13">
        <f>'دیده بان بازار'!R3115</f>
        <v/>
      </c>
      <c r="S3112" s="13">
        <f>'دیده بان بازار'!S3115</f>
        <v/>
      </c>
      <c r="T3112" s="13">
        <f>'دیده بان بازار'!T3115</f>
        <v/>
      </c>
      <c r="U3112" s="13">
        <f>'دیده بان بازار'!U3115</f>
        <v/>
      </c>
      <c r="V3112" s="13">
        <f>'دیده بان بازار'!V3115</f>
        <v/>
      </c>
      <c r="W3112" s="6">
        <f>'دیده بان بازار'!W3115</f>
        <v/>
      </c>
      <c r="X3112" s="11">
        <f>IFERROR(IF(OR(R3112&lt;=0,W3112&lt;=0,S3112&lt;=0,V3112&lt;=0),0,ROUND((S3112/R3112)/(V3112/W3112),2)),0)</f>
        <v/>
      </c>
      <c r="Y3112" s="11">
        <f>IFERROR(IF(OR(S3112&lt;=0,V3112&lt;=0),0,ROUND(S3112/V3112,2)),0)</f>
        <v/>
      </c>
      <c r="Z3112" s="11">
        <f>IFERROR(J3112-M3112,0)</f>
        <v/>
      </c>
      <c r="AA3112" s="11">
        <f>IFERROR(ROUND(MAX(0,MIN(100,((AB3112*0.2)+(AC3112*0.15)+(AD3112*0.15)+(AE3112*0.1)+(AF3112*0.1)+(AG3112*0.15)+(MIN(Y3112/3,1)*100*0.1)+(AI3112*0.05))*((AH3112/100)*0.25+0.75))),0),0)</f>
        <v/>
      </c>
      <c r="AB3112" s="11">
        <f>ROUND(MAX(0,MIN(100,((M3112+10)/20)*100)),0)</f>
        <v/>
      </c>
      <c r="AC3112" s="11">
        <f>IFERROR(IF(D3112&lt;=0,0,ROUND(COUNTIFS($D$4:$D$3359,"&lt;="&amp;D3112,$D$4:$D$3359,"&gt;0")/COUNTIF($D$4:$D$3359,"&gt;0")*100,0)),0)</f>
        <v/>
      </c>
      <c r="AD3112" s="11">
        <f>IF(E3112&lt;=0,0,ROUND(MAX(0,MIN(100,(LOG10(1+E3112/1000000000)/LOG10(101))*100)),0))</f>
        <v/>
      </c>
      <c r="AE3112" s="11">
        <f>IF(O3112=N3112,50,ROUND(MAX(0,MIN(100,((H3112-N3112)/(O3112-N3112))*100)),0))</f>
        <v/>
      </c>
      <c r="AF3112" s="11">
        <f>ROUND(MAX(0,MIN(100,50+((H3112-K3112)/K3112)*1000)),0)</f>
        <v/>
      </c>
      <c r="AG3112" s="11">
        <f>IFERROR(ROUND(MAX(0,MIN(100,50+25*LN(MAX(0.01,X3112)))),0),25)</f>
        <v/>
      </c>
      <c r="AH3112" s="11">
        <f>ROUND(IF(M3112&lt;=-30,0,IF(M3112&lt;=-20,20,IF(M3112&lt;=-10,50,100))),0)</f>
        <v/>
      </c>
      <c r="AI3112" s="11">
        <f>ROUND(MAX(0,MIN(100,50+(Z3112*10))),0)</f>
        <v/>
      </c>
      <c r="AJ3112" s="11">
        <f>IFERROR(IF(--AA3112&gt;=80,"خرید قوی",IF(--AA3112&gt;=70,"خرید مشروط",IF(--AA3112&gt;=60,"مراقبت",IF(--AA3112&gt;=45,"ضعیف","عدم ورود")))),"")</f>
        <v/>
      </c>
    </row>
    <row r="3113">
      <c r="A3113" s="15">
        <f>'دیده بان بازار'!A3116</f>
        <v/>
      </c>
      <c r="B3113" s="16">
        <f>'دیده بان بازار'!B3116</f>
        <v/>
      </c>
      <c r="C3113" s="16">
        <f>'دیده بان بازار'!C3116</f>
        <v/>
      </c>
      <c r="D3113" s="16">
        <f>'دیده بان بازار'!D3116</f>
        <v/>
      </c>
      <c r="E3113" s="17">
        <f>'دیده بان بازار'!E3116</f>
        <v/>
      </c>
      <c r="F3113" s="16">
        <f>'دیده بان بازار'!F3116</f>
        <v/>
      </c>
      <c r="G3113" s="16">
        <f>'دیده بان بازار'!G3116</f>
        <v/>
      </c>
      <c r="H3113" s="16">
        <f>'دیده بان بازار'!H3116</f>
        <v/>
      </c>
      <c r="I3113" s="16">
        <f>'دیده بان بازار'!I3116</f>
        <v/>
      </c>
      <c r="J3113" s="16">
        <f>'دیده بان بازار'!J3116</f>
        <v/>
      </c>
      <c r="K3113" s="16">
        <f>'دیده بان بازار'!K3116</f>
        <v/>
      </c>
      <c r="L3113" s="16">
        <f>'دیده بان بازار'!L3116</f>
        <v/>
      </c>
      <c r="M3113" s="16">
        <f>'دیده بان بازار'!M3116</f>
        <v/>
      </c>
      <c r="N3113" s="16">
        <f>'دیده بان بازار'!N3116</f>
        <v/>
      </c>
      <c r="O3113" s="16">
        <f>'دیده بان بازار'!O3116</f>
        <v/>
      </c>
      <c r="P3113" s="16">
        <f>'دیده بان بازار'!P3116</f>
        <v/>
      </c>
      <c r="Q3113" s="16">
        <f>'دیده بان بازار'!Q3116</f>
        <v/>
      </c>
      <c r="R3113" s="16">
        <f>'دیده بان بازار'!R3116</f>
        <v/>
      </c>
      <c r="S3113" s="16">
        <f>'دیده بان بازار'!S3116</f>
        <v/>
      </c>
      <c r="T3113" s="16">
        <f>'دیده بان بازار'!T3116</f>
        <v/>
      </c>
      <c r="U3113" s="16">
        <f>'دیده بان بازار'!U3116</f>
        <v/>
      </c>
      <c r="V3113" s="16">
        <f>'دیده بان بازار'!V3116</f>
        <v/>
      </c>
      <c r="W3113" s="7">
        <f>'دیده بان بازار'!W3116</f>
        <v/>
      </c>
      <c r="X3113" s="11">
        <f>IFERROR(IF(OR(R3113&lt;=0,W3113&lt;=0,S3113&lt;=0,V3113&lt;=0),0,ROUND((S3113/R3113)/(V3113/W3113),2)),0)</f>
        <v/>
      </c>
      <c r="Y3113" s="11">
        <f>IFERROR(IF(OR(S3113&lt;=0,V3113&lt;=0),0,ROUND(S3113/V3113,2)),0)</f>
        <v/>
      </c>
      <c r="Z3113" s="11">
        <f>IFERROR(J3113-M3113,0)</f>
        <v/>
      </c>
      <c r="AA3113" s="11">
        <f>IFERROR(ROUND(MAX(0,MIN(100,((AB3113*0.2)+(AC3113*0.15)+(AD3113*0.15)+(AE3113*0.1)+(AF3113*0.1)+(AG3113*0.15)+(MIN(Y3113/3,1)*100*0.1)+(AI3113*0.05))*((AH3113/100)*0.25+0.75))),0),0)</f>
        <v/>
      </c>
      <c r="AB3113" s="11">
        <f>ROUND(MAX(0,MIN(100,((M3113+10)/20)*100)),0)</f>
        <v/>
      </c>
      <c r="AC3113" s="11">
        <f>IFERROR(IF(D3113&lt;=0,0,ROUND(COUNTIFS($D$4:$D$3359,"&lt;="&amp;D3113,$D$4:$D$3359,"&gt;0")/COUNTIF($D$4:$D$3359,"&gt;0")*100,0)),0)</f>
        <v/>
      </c>
      <c r="AD3113" s="11">
        <f>IF(E3113&lt;=0,0,ROUND(MAX(0,MIN(100,(LOG10(1+E3113/1000000000)/LOG10(101))*100)),0))</f>
        <v/>
      </c>
      <c r="AE3113" s="11">
        <f>IF(O3113=N3113,50,ROUND(MAX(0,MIN(100,((H3113-N3113)/(O3113-N3113))*100)),0))</f>
        <v/>
      </c>
      <c r="AF3113" s="11">
        <f>ROUND(MAX(0,MIN(100,50+((H3113-K3113)/K3113)*1000)),0)</f>
        <v/>
      </c>
      <c r="AG3113" s="11">
        <f>IFERROR(ROUND(MAX(0,MIN(100,50+25*LN(MAX(0.01,X3113)))),0),25)</f>
        <v/>
      </c>
      <c r="AH3113" s="11">
        <f>ROUND(IF(M3113&lt;=-30,0,IF(M3113&lt;=-20,20,IF(M3113&lt;=-10,50,100))),0)</f>
        <v/>
      </c>
      <c r="AI3113" s="11">
        <f>ROUND(MAX(0,MIN(100,50+(Z3113*10))),0)</f>
        <v/>
      </c>
      <c r="AJ3113" s="11">
        <f>IFERROR(IF(--AA3113&gt;=80,"خرید قوی",IF(--AA3113&gt;=70,"خرید مشروط",IF(--AA3113&gt;=60,"مراقبت",IF(--AA3113&gt;=45,"ضعیف","عدم ورود")))),"")</f>
        <v/>
      </c>
    </row>
    <row r="3114">
      <c r="A3114" s="12">
        <f>'دیده بان بازار'!A3117</f>
        <v/>
      </c>
      <c r="B3114" s="13">
        <f>'دیده بان بازار'!B3117</f>
        <v/>
      </c>
      <c r="C3114" s="13">
        <f>'دیده بان بازار'!C3117</f>
        <v/>
      </c>
      <c r="D3114" s="13">
        <f>'دیده بان بازار'!D3117</f>
        <v/>
      </c>
      <c r="E3114" s="14">
        <f>'دیده بان بازار'!E3117</f>
        <v/>
      </c>
      <c r="F3114" s="13">
        <f>'دیده بان بازار'!F3117</f>
        <v/>
      </c>
      <c r="G3114" s="13">
        <f>'دیده بان بازار'!G3117</f>
        <v/>
      </c>
      <c r="H3114" s="13">
        <f>'دیده بان بازار'!H3117</f>
        <v/>
      </c>
      <c r="I3114" s="13">
        <f>'دیده بان بازار'!I3117</f>
        <v/>
      </c>
      <c r="J3114" s="13">
        <f>'دیده بان بازار'!J3117</f>
        <v/>
      </c>
      <c r="K3114" s="13">
        <f>'دیده بان بازار'!K3117</f>
        <v/>
      </c>
      <c r="L3114" s="13">
        <f>'دیده بان بازار'!L3117</f>
        <v/>
      </c>
      <c r="M3114" s="13">
        <f>'دیده بان بازار'!M3117</f>
        <v/>
      </c>
      <c r="N3114" s="13">
        <f>'دیده بان بازار'!N3117</f>
        <v/>
      </c>
      <c r="O3114" s="13">
        <f>'دیده بان بازار'!O3117</f>
        <v/>
      </c>
      <c r="P3114" s="13">
        <f>'دیده بان بازار'!P3117</f>
        <v/>
      </c>
      <c r="Q3114" s="13">
        <f>'دیده بان بازار'!Q3117</f>
        <v/>
      </c>
      <c r="R3114" s="13">
        <f>'دیده بان بازار'!R3117</f>
        <v/>
      </c>
      <c r="S3114" s="13">
        <f>'دیده بان بازار'!S3117</f>
        <v/>
      </c>
      <c r="T3114" s="13">
        <f>'دیده بان بازار'!T3117</f>
        <v/>
      </c>
      <c r="U3114" s="13">
        <f>'دیده بان بازار'!U3117</f>
        <v/>
      </c>
      <c r="V3114" s="13">
        <f>'دیده بان بازار'!V3117</f>
        <v/>
      </c>
      <c r="W3114" s="6">
        <f>'دیده بان بازار'!W3117</f>
        <v/>
      </c>
      <c r="X3114" s="11">
        <f>IFERROR(IF(OR(R3114&lt;=0,W3114&lt;=0,S3114&lt;=0,V3114&lt;=0),0,ROUND((S3114/R3114)/(V3114/W3114),2)),0)</f>
        <v/>
      </c>
      <c r="Y3114" s="11">
        <f>IFERROR(IF(OR(S3114&lt;=0,V3114&lt;=0),0,ROUND(S3114/V3114,2)),0)</f>
        <v/>
      </c>
      <c r="Z3114" s="11">
        <f>IFERROR(J3114-M3114,0)</f>
        <v/>
      </c>
      <c r="AA3114" s="11">
        <f>IFERROR(ROUND(MAX(0,MIN(100,((AB3114*0.2)+(AC3114*0.15)+(AD3114*0.15)+(AE3114*0.1)+(AF3114*0.1)+(AG3114*0.15)+(MIN(Y3114/3,1)*100*0.1)+(AI3114*0.05))*((AH3114/100)*0.25+0.75))),0),0)</f>
        <v/>
      </c>
      <c r="AB3114" s="11">
        <f>ROUND(MAX(0,MIN(100,((M3114+10)/20)*100)),0)</f>
        <v/>
      </c>
      <c r="AC3114" s="11">
        <f>IFERROR(IF(D3114&lt;=0,0,ROUND(COUNTIFS($D$4:$D$3359,"&lt;="&amp;D3114,$D$4:$D$3359,"&gt;0")/COUNTIF($D$4:$D$3359,"&gt;0")*100,0)),0)</f>
        <v/>
      </c>
      <c r="AD3114" s="11">
        <f>IF(E3114&lt;=0,0,ROUND(MAX(0,MIN(100,(LOG10(1+E3114/1000000000)/LOG10(101))*100)),0))</f>
        <v/>
      </c>
      <c r="AE3114" s="11">
        <f>IF(O3114=N3114,50,ROUND(MAX(0,MIN(100,((H3114-N3114)/(O3114-N3114))*100)),0))</f>
        <v/>
      </c>
      <c r="AF3114" s="11">
        <f>ROUND(MAX(0,MIN(100,50+((H3114-K3114)/K3114)*1000)),0)</f>
        <v/>
      </c>
      <c r="AG3114" s="11">
        <f>IFERROR(ROUND(MAX(0,MIN(100,50+25*LN(MAX(0.01,X3114)))),0),25)</f>
        <v/>
      </c>
      <c r="AH3114" s="11">
        <f>ROUND(IF(M3114&lt;=-30,0,IF(M3114&lt;=-20,20,IF(M3114&lt;=-10,50,100))),0)</f>
        <v/>
      </c>
      <c r="AI3114" s="11">
        <f>ROUND(MAX(0,MIN(100,50+(Z3114*10))),0)</f>
        <v/>
      </c>
      <c r="AJ3114" s="11">
        <f>IFERROR(IF(--AA3114&gt;=80,"خرید قوی",IF(--AA3114&gt;=70,"خرید مشروط",IF(--AA3114&gt;=60,"مراقبت",IF(--AA3114&gt;=45,"ضعیف","عدم ورود")))),"")</f>
        <v/>
      </c>
    </row>
    <row r="3115">
      <c r="A3115" s="15">
        <f>'دیده بان بازار'!A3118</f>
        <v/>
      </c>
      <c r="B3115" s="16">
        <f>'دیده بان بازار'!B3118</f>
        <v/>
      </c>
      <c r="C3115" s="16">
        <f>'دیده بان بازار'!C3118</f>
        <v/>
      </c>
      <c r="D3115" s="16">
        <f>'دیده بان بازار'!D3118</f>
        <v/>
      </c>
      <c r="E3115" s="17">
        <f>'دیده بان بازار'!E3118</f>
        <v/>
      </c>
      <c r="F3115" s="16">
        <f>'دیده بان بازار'!F3118</f>
        <v/>
      </c>
      <c r="G3115" s="16">
        <f>'دیده بان بازار'!G3118</f>
        <v/>
      </c>
      <c r="H3115" s="16">
        <f>'دیده بان بازار'!H3118</f>
        <v/>
      </c>
      <c r="I3115" s="16">
        <f>'دیده بان بازار'!I3118</f>
        <v/>
      </c>
      <c r="J3115" s="16">
        <f>'دیده بان بازار'!J3118</f>
        <v/>
      </c>
      <c r="K3115" s="16">
        <f>'دیده بان بازار'!K3118</f>
        <v/>
      </c>
      <c r="L3115" s="16">
        <f>'دیده بان بازار'!L3118</f>
        <v/>
      </c>
      <c r="M3115" s="16">
        <f>'دیده بان بازار'!M3118</f>
        <v/>
      </c>
      <c r="N3115" s="16">
        <f>'دیده بان بازار'!N3118</f>
        <v/>
      </c>
      <c r="O3115" s="16">
        <f>'دیده بان بازار'!O3118</f>
        <v/>
      </c>
      <c r="P3115" s="16">
        <f>'دیده بان بازار'!P3118</f>
        <v/>
      </c>
      <c r="Q3115" s="16">
        <f>'دیده بان بازار'!Q3118</f>
        <v/>
      </c>
      <c r="R3115" s="16">
        <f>'دیده بان بازار'!R3118</f>
        <v/>
      </c>
      <c r="S3115" s="16">
        <f>'دیده بان بازار'!S3118</f>
        <v/>
      </c>
      <c r="T3115" s="16">
        <f>'دیده بان بازار'!T3118</f>
        <v/>
      </c>
      <c r="U3115" s="16">
        <f>'دیده بان بازار'!U3118</f>
        <v/>
      </c>
      <c r="V3115" s="16">
        <f>'دیده بان بازار'!V3118</f>
        <v/>
      </c>
      <c r="W3115" s="7">
        <f>'دیده بان بازار'!W3118</f>
        <v/>
      </c>
      <c r="X3115" s="11">
        <f>IFERROR(IF(OR(R3115&lt;=0,W3115&lt;=0,S3115&lt;=0,V3115&lt;=0),0,ROUND((S3115/R3115)/(V3115/W3115),2)),0)</f>
        <v/>
      </c>
      <c r="Y3115" s="11">
        <f>IFERROR(IF(OR(S3115&lt;=0,V3115&lt;=0),0,ROUND(S3115/V3115,2)),0)</f>
        <v/>
      </c>
      <c r="Z3115" s="11">
        <f>IFERROR(J3115-M3115,0)</f>
        <v/>
      </c>
      <c r="AA3115" s="11">
        <f>IFERROR(ROUND(MAX(0,MIN(100,((AB3115*0.2)+(AC3115*0.15)+(AD3115*0.15)+(AE3115*0.1)+(AF3115*0.1)+(AG3115*0.15)+(MIN(Y3115/3,1)*100*0.1)+(AI3115*0.05))*((AH3115/100)*0.25+0.75))),0),0)</f>
        <v/>
      </c>
      <c r="AB3115" s="11">
        <f>ROUND(MAX(0,MIN(100,((M3115+10)/20)*100)),0)</f>
        <v/>
      </c>
      <c r="AC3115" s="11">
        <f>IFERROR(IF(D3115&lt;=0,0,ROUND(COUNTIFS($D$4:$D$3359,"&lt;="&amp;D3115,$D$4:$D$3359,"&gt;0")/COUNTIF($D$4:$D$3359,"&gt;0")*100,0)),0)</f>
        <v/>
      </c>
      <c r="AD3115" s="11">
        <f>IF(E3115&lt;=0,0,ROUND(MAX(0,MIN(100,(LOG10(1+E3115/1000000000)/LOG10(101))*100)),0))</f>
        <v/>
      </c>
      <c r="AE3115" s="11">
        <f>IF(O3115=N3115,50,ROUND(MAX(0,MIN(100,((H3115-N3115)/(O3115-N3115))*100)),0))</f>
        <v/>
      </c>
      <c r="AF3115" s="11">
        <f>ROUND(MAX(0,MIN(100,50+((H3115-K3115)/K3115)*1000)),0)</f>
        <v/>
      </c>
      <c r="AG3115" s="11">
        <f>IFERROR(ROUND(MAX(0,MIN(100,50+25*LN(MAX(0.01,X3115)))),0),25)</f>
        <v/>
      </c>
      <c r="AH3115" s="11">
        <f>ROUND(IF(M3115&lt;=-30,0,IF(M3115&lt;=-20,20,IF(M3115&lt;=-10,50,100))),0)</f>
        <v/>
      </c>
      <c r="AI3115" s="11">
        <f>ROUND(MAX(0,MIN(100,50+(Z3115*10))),0)</f>
        <v/>
      </c>
      <c r="AJ3115" s="11">
        <f>IFERROR(IF(--AA3115&gt;=80,"خرید قوی",IF(--AA3115&gt;=70,"خرید مشروط",IF(--AA3115&gt;=60,"مراقبت",IF(--AA3115&gt;=45,"ضعیف","عدم ورود")))),"")</f>
        <v/>
      </c>
    </row>
    <row r="3116">
      <c r="A3116" s="12">
        <f>'دیده بان بازار'!A3119</f>
        <v/>
      </c>
      <c r="B3116" s="13">
        <f>'دیده بان بازار'!B3119</f>
        <v/>
      </c>
      <c r="C3116" s="13">
        <f>'دیده بان بازار'!C3119</f>
        <v/>
      </c>
      <c r="D3116" s="13">
        <f>'دیده بان بازار'!D3119</f>
        <v/>
      </c>
      <c r="E3116" s="14">
        <f>'دیده بان بازار'!E3119</f>
        <v/>
      </c>
      <c r="F3116" s="13">
        <f>'دیده بان بازار'!F3119</f>
        <v/>
      </c>
      <c r="G3116" s="13">
        <f>'دیده بان بازار'!G3119</f>
        <v/>
      </c>
      <c r="H3116" s="13">
        <f>'دیده بان بازار'!H3119</f>
        <v/>
      </c>
      <c r="I3116" s="13">
        <f>'دیده بان بازار'!I3119</f>
        <v/>
      </c>
      <c r="J3116" s="13">
        <f>'دیده بان بازار'!J3119</f>
        <v/>
      </c>
      <c r="K3116" s="13">
        <f>'دیده بان بازار'!K3119</f>
        <v/>
      </c>
      <c r="L3116" s="13">
        <f>'دیده بان بازار'!L3119</f>
        <v/>
      </c>
      <c r="M3116" s="13">
        <f>'دیده بان بازار'!M3119</f>
        <v/>
      </c>
      <c r="N3116" s="13">
        <f>'دیده بان بازار'!N3119</f>
        <v/>
      </c>
      <c r="O3116" s="13">
        <f>'دیده بان بازار'!O3119</f>
        <v/>
      </c>
      <c r="P3116" s="13">
        <f>'دیده بان بازار'!P3119</f>
        <v/>
      </c>
      <c r="Q3116" s="13">
        <f>'دیده بان بازار'!Q3119</f>
        <v/>
      </c>
      <c r="R3116" s="13">
        <f>'دیده بان بازار'!R3119</f>
        <v/>
      </c>
      <c r="S3116" s="13">
        <f>'دیده بان بازار'!S3119</f>
        <v/>
      </c>
      <c r="T3116" s="13">
        <f>'دیده بان بازار'!T3119</f>
        <v/>
      </c>
      <c r="U3116" s="13">
        <f>'دیده بان بازار'!U3119</f>
        <v/>
      </c>
      <c r="V3116" s="13">
        <f>'دیده بان بازار'!V3119</f>
        <v/>
      </c>
      <c r="W3116" s="6">
        <f>'دیده بان بازار'!W3119</f>
        <v/>
      </c>
      <c r="X3116" s="11">
        <f>IFERROR(IF(OR(R3116&lt;=0,W3116&lt;=0,S3116&lt;=0,V3116&lt;=0),0,ROUND((S3116/R3116)/(V3116/W3116),2)),0)</f>
        <v/>
      </c>
      <c r="Y3116" s="11">
        <f>IFERROR(IF(OR(S3116&lt;=0,V3116&lt;=0),0,ROUND(S3116/V3116,2)),0)</f>
        <v/>
      </c>
      <c r="Z3116" s="11">
        <f>IFERROR(J3116-M3116,0)</f>
        <v/>
      </c>
      <c r="AA3116" s="11">
        <f>IFERROR(ROUND(MAX(0,MIN(100,((AB3116*0.2)+(AC3116*0.15)+(AD3116*0.15)+(AE3116*0.1)+(AF3116*0.1)+(AG3116*0.15)+(MIN(Y3116/3,1)*100*0.1)+(AI3116*0.05))*((AH3116/100)*0.25+0.75))),0),0)</f>
        <v/>
      </c>
      <c r="AB3116" s="11">
        <f>ROUND(MAX(0,MIN(100,((M3116+10)/20)*100)),0)</f>
        <v/>
      </c>
      <c r="AC3116" s="11">
        <f>IFERROR(IF(D3116&lt;=0,0,ROUND(COUNTIFS($D$4:$D$3359,"&lt;="&amp;D3116,$D$4:$D$3359,"&gt;0")/COUNTIF($D$4:$D$3359,"&gt;0")*100,0)),0)</f>
        <v/>
      </c>
      <c r="AD3116" s="11">
        <f>IF(E3116&lt;=0,0,ROUND(MAX(0,MIN(100,(LOG10(1+E3116/1000000000)/LOG10(101))*100)),0))</f>
        <v/>
      </c>
      <c r="AE3116" s="11">
        <f>IF(O3116=N3116,50,ROUND(MAX(0,MIN(100,((H3116-N3116)/(O3116-N3116))*100)),0))</f>
        <v/>
      </c>
      <c r="AF3116" s="11">
        <f>ROUND(MAX(0,MIN(100,50+((H3116-K3116)/K3116)*1000)),0)</f>
        <v/>
      </c>
      <c r="AG3116" s="11">
        <f>IFERROR(ROUND(MAX(0,MIN(100,50+25*LN(MAX(0.01,X3116)))),0),25)</f>
        <v/>
      </c>
      <c r="AH3116" s="11">
        <f>ROUND(IF(M3116&lt;=-30,0,IF(M3116&lt;=-20,20,IF(M3116&lt;=-10,50,100))),0)</f>
        <v/>
      </c>
      <c r="AI3116" s="11">
        <f>ROUND(MAX(0,MIN(100,50+(Z3116*10))),0)</f>
        <v/>
      </c>
      <c r="AJ3116" s="11">
        <f>IFERROR(IF(--AA3116&gt;=80,"خرید قوی",IF(--AA3116&gt;=70,"خرید مشروط",IF(--AA3116&gt;=60,"مراقبت",IF(--AA3116&gt;=45,"ضعیف","عدم ورود")))),"")</f>
        <v/>
      </c>
    </row>
    <row r="3117">
      <c r="A3117" s="15">
        <f>'دیده بان بازار'!A3120</f>
        <v/>
      </c>
      <c r="B3117" s="16">
        <f>'دیده بان بازار'!B3120</f>
        <v/>
      </c>
      <c r="C3117" s="16">
        <f>'دیده بان بازار'!C3120</f>
        <v/>
      </c>
      <c r="D3117" s="16">
        <f>'دیده بان بازار'!D3120</f>
        <v/>
      </c>
      <c r="E3117" s="17">
        <f>'دیده بان بازار'!E3120</f>
        <v/>
      </c>
      <c r="F3117" s="16">
        <f>'دیده بان بازار'!F3120</f>
        <v/>
      </c>
      <c r="G3117" s="16">
        <f>'دیده بان بازار'!G3120</f>
        <v/>
      </c>
      <c r="H3117" s="16">
        <f>'دیده بان بازار'!H3120</f>
        <v/>
      </c>
      <c r="I3117" s="16">
        <f>'دیده بان بازار'!I3120</f>
        <v/>
      </c>
      <c r="J3117" s="16">
        <f>'دیده بان بازار'!J3120</f>
        <v/>
      </c>
      <c r="K3117" s="16">
        <f>'دیده بان بازار'!K3120</f>
        <v/>
      </c>
      <c r="L3117" s="16">
        <f>'دیده بان بازار'!L3120</f>
        <v/>
      </c>
      <c r="M3117" s="16">
        <f>'دیده بان بازار'!M3120</f>
        <v/>
      </c>
      <c r="N3117" s="16">
        <f>'دیده بان بازار'!N3120</f>
        <v/>
      </c>
      <c r="O3117" s="16">
        <f>'دیده بان بازار'!O3120</f>
        <v/>
      </c>
      <c r="P3117" s="16">
        <f>'دیده بان بازار'!P3120</f>
        <v/>
      </c>
      <c r="Q3117" s="16">
        <f>'دیده بان بازار'!Q3120</f>
        <v/>
      </c>
      <c r="R3117" s="16">
        <f>'دیده بان بازار'!R3120</f>
        <v/>
      </c>
      <c r="S3117" s="16">
        <f>'دیده بان بازار'!S3120</f>
        <v/>
      </c>
      <c r="T3117" s="16">
        <f>'دیده بان بازار'!T3120</f>
        <v/>
      </c>
      <c r="U3117" s="16">
        <f>'دیده بان بازار'!U3120</f>
        <v/>
      </c>
      <c r="V3117" s="16">
        <f>'دیده بان بازار'!V3120</f>
        <v/>
      </c>
      <c r="W3117" s="7">
        <f>'دیده بان بازار'!W3120</f>
        <v/>
      </c>
      <c r="X3117" s="11">
        <f>IFERROR(IF(OR(R3117&lt;=0,W3117&lt;=0,S3117&lt;=0,V3117&lt;=0),0,ROUND((S3117/R3117)/(V3117/W3117),2)),0)</f>
        <v/>
      </c>
      <c r="Y3117" s="11">
        <f>IFERROR(IF(OR(S3117&lt;=0,V3117&lt;=0),0,ROUND(S3117/V3117,2)),0)</f>
        <v/>
      </c>
      <c r="Z3117" s="11">
        <f>IFERROR(J3117-M3117,0)</f>
        <v/>
      </c>
      <c r="AA3117" s="11">
        <f>IFERROR(ROUND(MAX(0,MIN(100,((AB3117*0.2)+(AC3117*0.15)+(AD3117*0.15)+(AE3117*0.1)+(AF3117*0.1)+(AG3117*0.15)+(MIN(Y3117/3,1)*100*0.1)+(AI3117*0.05))*((AH3117/100)*0.25+0.75))),0),0)</f>
        <v/>
      </c>
      <c r="AB3117" s="11">
        <f>ROUND(MAX(0,MIN(100,((M3117+10)/20)*100)),0)</f>
        <v/>
      </c>
      <c r="AC3117" s="11">
        <f>IFERROR(IF(D3117&lt;=0,0,ROUND(COUNTIFS($D$4:$D$3359,"&lt;="&amp;D3117,$D$4:$D$3359,"&gt;0")/COUNTIF($D$4:$D$3359,"&gt;0")*100,0)),0)</f>
        <v/>
      </c>
      <c r="AD3117" s="11">
        <f>IF(E3117&lt;=0,0,ROUND(MAX(0,MIN(100,(LOG10(1+E3117/1000000000)/LOG10(101))*100)),0))</f>
        <v/>
      </c>
      <c r="AE3117" s="11">
        <f>IF(O3117=N3117,50,ROUND(MAX(0,MIN(100,((H3117-N3117)/(O3117-N3117))*100)),0))</f>
        <v/>
      </c>
      <c r="AF3117" s="11">
        <f>ROUND(MAX(0,MIN(100,50+((H3117-K3117)/K3117)*1000)),0)</f>
        <v/>
      </c>
      <c r="AG3117" s="11">
        <f>IFERROR(ROUND(MAX(0,MIN(100,50+25*LN(MAX(0.01,X3117)))),0),25)</f>
        <v/>
      </c>
      <c r="AH3117" s="11">
        <f>ROUND(IF(M3117&lt;=-30,0,IF(M3117&lt;=-20,20,IF(M3117&lt;=-10,50,100))),0)</f>
        <v/>
      </c>
      <c r="AI3117" s="11">
        <f>ROUND(MAX(0,MIN(100,50+(Z3117*10))),0)</f>
        <v/>
      </c>
      <c r="AJ3117" s="11">
        <f>IFERROR(IF(--AA3117&gt;=80,"خرید قوی",IF(--AA3117&gt;=70,"خرید مشروط",IF(--AA3117&gt;=60,"مراقبت",IF(--AA3117&gt;=45,"ضعیف","عدم ورود")))),"")</f>
        <v/>
      </c>
    </row>
    <row r="3118">
      <c r="A3118" s="12">
        <f>'دیده بان بازار'!A3121</f>
        <v/>
      </c>
      <c r="B3118" s="13">
        <f>'دیده بان بازار'!B3121</f>
        <v/>
      </c>
      <c r="C3118" s="13">
        <f>'دیده بان بازار'!C3121</f>
        <v/>
      </c>
      <c r="D3118" s="13">
        <f>'دیده بان بازار'!D3121</f>
        <v/>
      </c>
      <c r="E3118" s="14">
        <f>'دیده بان بازار'!E3121</f>
        <v/>
      </c>
      <c r="F3118" s="13">
        <f>'دیده بان بازار'!F3121</f>
        <v/>
      </c>
      <c r="G3118" s="13">
        <f>'دیده بان بازار'!G3121</f>
        <v/>
      </c>
      <c r="H3118" s="13">
        <f>'دیده بان بازار'!H3121</f>
        <v/>
      </c>
      <c r="I3118" s="13">
        <f>'دیده بان بازار'!I3121</f>
        <v/>
      </c>
      <c r="J3118" s="13">
        <f>'دیده بان بازار'!J3121</f>
        <v/>
      </c>
      <c r="K3118" s="13">
        <f>'دیده بان بازار'!K3121</f>
        <v/>
      </c>
      <c r="L3118" s="13">
        <f>'دیده بان بازار'!L3121</f>
        <v/>
      </c>
      <c r="M3118" s="13">
        <f>'دیده بان بازار'!M3121</f>
        <v/>
      </c>
      <c r="N3118" s="13">
        <f>'دیده بان بازار'!N3121</f>
        <v/>
      </c>
      <c r="O3118" s="13">
        <f>'دیده بان بازار'!O3121</f>
        <v/>
      </c>
      <c r="P3118" s="13">
        <f>'دیده بان بازار'!P3121</f>
        <v/>
      </c>
      <c r="Q3118" s="13">
        <f>'دیده بان بازار'!Q3121</f>
        <v/>
      </c>
      <c r="R3118" s="13">
        <f>'دیده بان بازار'!R3121</f>
        <v/>
      </c>
      <c r="S3118" s="13">
        <f>'دیده بان بازار'!S3121</f>
        <v/>
      </c>
      <c r="T3118" s="13">
        <f>'دیده بان بازار'!T3121</f>
        <v/>
      </c>
      <c r="U3118" s="13">
        <f>'دیده بان بازار'!U3121</f>
        <v/>
      </c>
      <c r="V3118" s="13">
        <f>'دیده بان بازار'!V3121</f>
        <v/>
      </c>
      <c r="W3118" s="6">
        <f>'دیده بان بازار'!W3121</f>
        <v/>
      </c>
      <c r="X3118" s="11">
        <f>IFERROR(IF(OR(R3118&lt;=0,W3118&lt;=0,S3118&lt;=0,V3118&lt;=0),0,ROUND((S3118/R3118)/(V3118/W3118),2)),0)</f>
        <v/>
      </c>
      <c r="Y3118" s="11">
        <f>IFERROR(IF(OR(S3118&lt;=0,V3118&lt;=0),0,ROUND(S3118/V3118,2)),0)</f>
        <v/>
      </c>
      <c r="Z3118" s="11">
        <f>IFERROR(J3118-M3118,0)</f>
        <v/>
      </c>
      <c r="AA3118" s="11">
        <f>IFERROR(ROUND(MAX(0,MIN(100,((AB3118*0.2)+(AC3118*0.15)+(AD3118*0.15)+(AE3118*0.1)+(AF3118*0.1)+(AG3118*0.15)+(MIN(Y3118/3,1)*100*0.1)+(AI3118*0.05))*((AH3118/100)*0.25+0.75))),0),0)</f>
        <v/>
      </c>
      <c r="AB3118" s="11">
        <f>ROUND(MAX(0,MIN(100,((M3118+10)/20)*100)),0)</f>
        <v/>
      </c>
      <c r="AC3118" s="11">
        <f>IFERROR(IF(D3118&lt;=0,0,ROUND(COUNTIFS($D$4:$D$3359,"&lt;="&amp;D3118,$D$4:$D$3359,"&gt;0")/COUNTIF($D$4:$D$3359,"&gt;0")*100,0)),0)</f>
        <v/>
      </c>
      <c r="AD3118" s="11">
        <f>IF(E3118&lt;=0,0,ROUND(MAX(0,MIN(100,(LOG10(1+E3118/1000000000)/LOG10(101))*100)),0))</f>
        <v/>
      </c>
      <c r="AE3118" s="11">
        <f>IF(O3118=N3118,50,ROUND(MAX(0,MIN(100,((H3118-N3118)/(O3118-N3118))*100)),0))</f>
        <v/>
      </c>
      <c r="AF3118" s="11">
        <f>ROUND(MAX(0,MIN(100,50+((H3118-K3118)/K3118)*1000)),0)</f>
        <v/>
      </c>
      <c r="AG3118" s="11">
        <f>IFERROR(ROUND(MAX(0,MIN(100,50+25*LN(MAX(0.01,X3118)))),0),25)</f>
        <v/>
      </c>
      <c r="AH3118" s="11">
        <f>ROUND(IF(M3118&lt;=-30,0,IF(M3118&lt;=-20,20,IF(M3118&lt;=-10,50,100))),0)</f>
        <v/>
      </c>
      <c r="AI3118" s="11">
        <f>ROUND(MAX(0,MIN(100,50+(Z3118*10))),0)</f>
        <v/>
      </c>
      <c r="AJ3118" s="11">
        <f>IFERROR(IF(--AA3118&gt;=80,"خرید قوی",IF(--AA3118&gt;=70,"خرید مشروط",IF(--AA3118&gt;=60,"مراقبت",IF(--AA3118&gt;=45,"ضعیف","عدم ورود")))),"")</f>
        <v/>
      </c>
    </row>
    <row r="3119">
      <c r="A3119" s="15">
        <f>'دیده بان بازار'!A3122</f>
        <v/>
      </c>
      <c r="B3119" s="16">
        <f>'دیده بان بازار'!B3122</f>
        <v/>
      </c>
      <c r="C3119" s="16">
        <f>'دیده بان بازار'!C3122</f>
        <v/>
      </c>
      <c r="D3119" s="16">
        <f>'دیده بان بازار'!D3122</f>
        <v/>
      </c>
      <c r="E3119" s="17">
        <f>'دیده بان بازار'!E3122</f>
        <v/>
      </c>
      <c r="F3119" s="16">
        <f>'دیده بان بازار'!F3122</f>
        <v/>
      </c>
      <c r="G3119" s="16">
        <f>'دیده بان بازار'!G3122</f>
        <v/>
      </c>
      <c r="H3119" s="16">
        <f>'دیده بان بازار'!H3122</f>
        <v/>
      </c>
      <c r="I3119" s="16">
        <f>'دیده بان بازار'!I3122</f>
        <v/>
      </c>
      <c r="J3119" s="16">
        <f>'دیده بان بازار'!J3122</f>
        <v/>
      </c>
      <c r="K3119" s="16">
        <f>'دیده بان بازار'!K3122</f>
        <v/>
      </c>
      <c r="L3119" s="16">
        <f>'دیده بان بازار'!L3122</f>
        <v/>
      </c>
      <c r="M3119" s="16">
        <f>'دیده بان بازار'!M3122</f>
        <v/>
      </c>
      <c r="N3119" s="16">
        <f>'دیده بان بازار'!N3122</f>
        <v/>
      </c>
      <c r="O3119" s="16">
        <f>'دیده بان بازار'!O3122</f>
        <v/>
      </c>
      <c r="P3119" s="16">
        <f>'دیده بان بازار'!P3122</f>
        <v/>
      </c>
      <c r="Q3119" s="16">
        <f>'دیده بان بازار'!Q3122</f>
        <v/>
      </c>
      <c r="R3119" s="16">
        <f>'دیده بان بازار'!R3122</f>
        <v/>
      </c>
      <c r="S3119" s="16">
        <f>'دیده بان بازار'!S3122</f>
        <v/>
      </c>
      <c r="T3119" s="16">
        <f>'دیده بان بازار'!T3122</f>
        <v/>
      </c>
      <c r="U3119" s="16">
        <f>'دیده بان بازار'!U3122</f>
        <v/>
      </c>
      <c r="V3119" s="16">
        <f>'دیده بان بازار'!V3122</f>
        <v/>
      </c>
      <c r="W3119" s="7">
        <f>'دیده بان بازار'!W3122</f>
        <v/>
      </c>
      <c r="X3119" s="11">
        <f>IFERROR(IF(OR(R3119&lt;=0,W3119&lt;=0,S3119&lt;=0,V3119&lt;=0),0,ROUND((S3119/R3119)/(V3119/W3119),2)),0)</f>
        <v/>
      </c>
      <c r="Y3119" s="11">
        <f>IFERROR(IF(OR(S3119&lt;=0,V3119&lt;=0),0,ROUND(S3119/V3119,2)),0)</f>
        <v/>
      </c>
      <c r="Z3119" s="11">
        <f>IFERROR(J3119-M3119,0)</f>
        <v/>
      </c>
      <c r="AA3119" s="11">
        <f>IFERROR(ROUND(MAX(0,MIN(100,((AB3119*0.2)+(AC3119*0.15)+(AD3119*0.15)+(AE3119*0.1)+(AF3119*0.1)+(AG3119*0.15)+(MIN(Y3119/3,1)*100*0.1)+(AI3119*0.05))*((AH3119/100)*0.25+0.75))),0),0)</f>
        <v/>
      </c>
      <c r="AB3119" s="11">
        <f>ROUND(MAX(0,MIN(100,((M3119+10)/20)*100)),0)</f>
        <v/>
      </c>
      <c r="AC3119" s="11">
        <f>IFERROR(IF(D3119&lt;=0,0,ROUND(COUNTIFS($D$4:$D$3359,"&lt;="&amp;D3119,$D$4:$D$3359,"&gt;0")/COUNTIF($D$4:$D$3359,"&gt;0")*100,0)),0)</f>
        <v/>
      </c>
      <c r="AD3119" s="11">
        <f>IF(E3119&lt;=0,0,ROUND(MAX(0,MIN(100,(LOG10(1+E3119/1000000000)/LOG10(101))*100)),0))</f>
        <v/>
      </c>
      <c r="AE3119" s="11">
        <f>IF(O3119=N3119,50,ROUND(MAX(0,MIN(100,((H3119-N3119)/(O3119-N3119))*100)),0))</f>
        <v/>
      </c>
      <c r="AF3119" s="11">
        <f>ROUND(MAX(0,MIN(100,50+((H3119-K3119)/K3119)*1000)),0)</f>
        <v/>
      </c>
      <c r="AG3119" s="11">
        <f>IFERROR(ROUND(MAX(0,MIN(100,50+25*LN(MAX(0.01,X3119)))),0),25)</f>
        <v/>
      </c>
      <c r="AH3119" s="11">
        <f>ROUND(IF(M3119&lt;=-30,0,IF(M3119&lt;=-20,20,IF(M3119&lt;=-10,50,100))),0)</f>
        <v/>
      </c>
      <c r="AI3119" s="11">
        <f>ROUND(MAX(0,MIN(100,50+(Z3119*10))),0)</f>
        <v/>
      </c>
      <c r="AJ3119" s="11">
        <f>IFERROR(IF(--AA3119&gt;=80,"خرید قوی",IF(--AA3119&gt;=70,"خرید مشروط",IF(--AA3119&gt;=60,"مراقبت",IF(--AA3119&gt;=45,"ضعیف","عدم ورود")))),"")</f>
        <v/>
      </c>
    </row>
    <row r="3120">
      <c r="A3120" s="12">
        <f>'دیده بان بازار'!A3123</f>
        <v/>
      </c>
      <c r="B3120" s="13">
        <f>'دیده بان بازار'!B3123</f>
        <v/>
      </c>
      <c r="C3120" s="13">
        <f>'دیده بان بازار'!C3123</f>
        <v/>
      </c>
      <c r="D3120" s="13">
        <f>'دیده بان بازار'!D3123</f>
        <v/>
      </c>
      <c r="E3120" s="14">
        <f>'دیده بان بازار'!E3123</f>
        <v/>
      </c>
      <c r="F3120" s="13">
        <f>'دیده بان بازار'!F3123</f>
        <v/>
      </c>
      <c r="G3120" s="13">
        <f>'دیده بان بازار'!G3123</f>
        <v/>
      </c>
      <c r="H3120" s="13">
        <f>'دیده بان بازار'!H3123</f>
        <v/>
      </c>
      <c r="I3120" s="13">
        <f>'دیده بان بازار'!I3123</f>
        <v/>
      </c>
      <c r="J3120" s="13">
        <f>'دیده بان بازار'!J3123</f>
        <v/>
      </c>
      <c r="K3120" s="13">
        <f>'دیده بان بازار'!K3123</f>
        <v/>
      </c>
      <c r="L3120" s="13">
        <f>'دیده بان بازار'!L3123</f>
        <v/>
      </c>
      <c r="M3120" s="13">
        <f>'دیده بان بازار'!M3123</f>
        <v/>
      </c>
      <c r="N3120" s="13">
        <f>'دیده بان بازار'!N3123</f>
        <v/>
      </c>
      <c r="O3120" s="13">
        <f>'دیده بان بازار'!O3123</f>
        <v/>
      </c>
      <c r="P3120" s="13">
        <f>'دیده بان بازار'!P3123</f>
        <v/>
      </c>
      <c r="Q3120" s="13">
        <f>'دیده بان بازار'!Q3123</f>
        <v/>
      </c>
      <c r="R3120" s="13">
        <f>'دیده بان بازار'!R3123</f>
        <v/>
      </c>
      <c r="S3120" s="13">
        <f>'دیده بان بازار'!S3123</f>
        <v/>
      </c>
      <c r="T3120" s="13">
        <f>'دیده بان بازار'!T3123</f>
        <v/>
      </c>
      <c r="U3120" s="13">
        <f>'دیده بان بازار'!U3123</f>
        <v/>
      </c>
      <c r="V3120" s="13">
        <f>'دیده بان بازار'!V3123</f>
        <v/>
      </c>
      <c r="W3120" s="6">
        <f>'دیده بان بازار'!W3123</f>
        <v/>
      </c>
      <c r="X3120" s="11">
        <f>IFERROR(IF(OR(R3120&lt;=0,W3120&lt;=0,S3120&lt;=0,V3120&lt;=0),0,ROUND((S3120/R3120)/(V3120/W3120),2)),0)</f>
        <v/>
      </c>
      <c r="Y3120" s="11">
        <f>IFERROR(IF(OR(S3120&lt;=0,V3120&lt;=0),0,ROUND(S3120/V3120,2)),0)</f>
        <v/>
      </c>
      <c r="Z3120" s="11">
        <f>IFERROR(J3120-M3120,0)</f>
        <v/>
      </c>
      <c r="AA3120" s="11">
        <f>IFERROR(ROUND(MAX(0,MIN(100,((AB3120*0.2)+(AC3120*0.15)+(AD3120*0.15)+(AE3120*0.1)+(AF3120*0.1)+(AG3120*0.15)+(MIN(Y3120/3,1)*100*0.1)+(AI3120*0.05))*((AH3120/100)*0.25+0.75))),0),0)</f>
        <v/>
      </c>
      <c r="AB3120" s="11">
        <f>ROUND(MAX(0,MIN(100,((M3120+10)/20)*100)),0)</f>
        <v/>
      </c>
      <c r="AC3120" s="11">
        <f>IFERROR(IF(D3120&lt;=0,0,ROUND(COUNTIFS($D$4:$D$3359,"&lt;="&amp;D3120,$D$4:$D$3359,"&gt;0")/COUNTIF($D$4:$D$3359,"&gt;0")*100,0)),0)</f>
        <v/>
      </c>
      <c r="AD3120" s="11">
        <f>IF(E3120&lt;=0,0,ROUND(MAX(0,MIN(100,(LOG10(1+E3120/1000000000)/LOG10(101))*100)),0))</f>
        <v/>
      </c>
      <c r="AE3120" s="11">
        <f>IF(O3120=N3120,50,ROUND(MAX(0,MIN(100,((H3120-N3120)/(O3120-N3120))*100)),0))</f>
        <v/>
      </c>
      <c r="AF3120" s="11">
        <f>ROUND(MAX(0,MIN(100,50+((H3120-K3120)/K3120)*1000)),0)</f>
        <v/>
      </c>
      <c r="AG3120" s="11">
        <f>IFERROR(ROUND(MAX(0,MIN(100,50+25*LN(MAX(0.01,X3120)))),0),25)</f>
        <v/>
      </c>
      <c r="AH3120" s="11">
        <f>ROUND(IF(M3120&lt;=-30,0,IF(M3120&lt;=-20,20,IF(M3120&lt;=-10,50,100))),0)</f>
        <v/>
      </c>
      <c r="AI3120" s="11">
        <f>ROUND(MAX(0,MIN(100,50+(Z3120*10))),0)</f>
        <v/>
      </c>
      <c r="AJ3120" s="11">
        <f>IFERROR(IF(--AA3120&gt;=80,"خرید قوی",IF(--AA3120&gt;=70,"خرید مشروط",IF(--AA3120&gt;=60,"مراقبت",IF(--AA3120&gt;=45,"ضعیف","عدم ورود")))),"")</f>
        <v/>
      </c>
    </row>
    <row r="3121">
      <c r="A3121" s="15">
        <f>'دیده بان بازار'!A3124</f>
        <v/>
      </c>
      <c r="B3121" s="16">
        <f>'دیده بان بازار'!B3124</f>
        <v/>
      </c>
      <c r="C3121" s="16">
        <f>'دیده بان بازار'!C3124</f>
        <v/>
      </c>
      <c r="D3121" s="16">
        <f>'دیده بان بازار'!D3124</f>
        <v/>
      </c>
      <c r="E3121" s="17">
        <f>'دیده بان بازار'!E3124</f>
        <v/>
      </c>
      <c r="F3121" s="16">
        <f>'دیده بان بازار'!F3124</f>
        <v/>
      </c>
      <c r="G3121" s="16">
        <f>'دیده بان بازار'!G3124</f>
        <v/>
      </c>
      <c r="H3121" s="16">
        <f>'دیده بان بازار'!H3124</f>
        <v/>
      </c>
      <c r="I3121" s="16">
        <f>'دیده بان بازار'!I3124</f>
        <v/>
      </c>
      <c r="J3121" s="16">
        <f>'دیده بان بازار'!J3124</f>
        <v/>
      </c>
      <c r="K3121" s="16">
        <f>'دیده بان بازار'!K3124</f>
        <v/>
      </c>
      <c r="L3121" s="16">
        <f>'دیده بان بازار'!L3124</f>
        <v/>
      </c>
      <c r="M3121" s="16">
        <f>'دیده بان بازار'!M3124</f>
        <v/>
      </c>
      <c r="N3121" s="16">
        <f>'دیده بان بازار'!N3124</f>
        <v/>
      </c>
      <c r="O3121" s="16">
        <f>'دیده بان بازار'!O3124</f>
        <v/>
      </c>
      <c r="P3121" s="16">
        <f>'دیده بان بازار'!P3124</f>
        <v/>
      </c>
      <c r="Q3121" s="16">
        <f>'دیده بان بازار'!Q3124</f>
        <v/>
      </c>
      <c r="R3121" s="16">
        <f>'دیده بان بازار'!R3124</f>
        <v/>
      </c>
      <c r="S3121" s="16">
        <f>'دیده بان بازار'!S3124</f>
        <v/>
      </c>
      <c r="T3121" s="16">
        <f>'دیده بان بازار'!T3124</f>
        <v/>
      </c>
      <c r="U3121" s="16">
        <f>'دیده بان بازار'!U3124</f>
        <v/>
      </c>
      <c r="V3121" s="16">
        <f>'دیده بان بازار'!V3124</f>
        <v/>
      </c>
      <c r="W3121" s="7">
        <f>'دیده بان بازار'!W3124</f>
        <v/>
      </c>
      <c r="X3121" s="11">
        <f>IFERROR(IF(OR(R3121&lt;=0,W3121&lt;=0,S3121&lt;=0,V3121&lt;=0),0,ROUND((S3121/R3121)/(V3121/W3121),2)),0)</f>
        <v/>
      </c>
      <c r="Y3121" s="11">
        <f>IFERROR(IF(OR(S3121&lt;=0,V3121&lt;=0),0,ROUND(S3121/V3121,2)),0)</f>
        <v/>
      </c>
      <c r="Z3121" s="11">
        <f>IFERROR(J3121-M3121,0)</f>
        <v/>
      </c>
      <c r="AA3121" s="11">
        <f>IFERROR(ROUND(MAX(0,MIN(100,((AB3121*0.2)+(AC3121*0.15)+(AD3121*0.15)+(AE3121*0.1)+(AF3121*0.1)+(AG3121*0.15)+(MIN(Y3121/3,1)*100*0.1)+(AI3121*0.05))*((AH3121/100)*0.25+0.75))),0),0)</f>
        <v/>
      </c>
      <c r="AB3121" s="11">
        <f>ROUND(MAX(0,MIN(100,((M3121+10)/20)*100)),0)</f>
        <v/>
      </c>
      <c r="AC3121" s="11">
        <f>IFERROR(IF(D3121&lt;=0,0,ROUND(COUNTIFS($D$4:$D$3359,"&lt;="&amp;D3121,$D$4:$D$3359,"&gt;0")/COUNTIF($D$4:$D$3359,"&gt;0")*100,0)),0)</f>
        <v/>
      </c>
      <c r="AD3121" s="11">
        <f>IF(E3121&lt;=0,0,ROUND(MAX(0,MIN(100,(LOG10(1+E3121/1000000000)/LOG10(101))*100)),0))</f>
        <v/>
      </c>
      <c r="AE3121" s="11">
        <f>IF(O3121=N3121,50,ROUND(MAX(0,MIN(100,((H3121-N3121)/(O3121-N3121))*100)),0))</f>
        <v/>
      </c>
      <c r="AF3121" s="11">
        <f>ROUND(MAX(0,MIN(100,50+((H3121-K3121)/K3121)*1000)),0)</f>
        <v/>
      </c>
      <c r="AG3121" s="11">
        <f>IFERROR(ROUND(MAX(0,MIN(100,50+25*LN(MAX(0.01,X3121)))),0),25)</f>
        <v/>
      </c>
      <c r="AH3121" s="11">
        <f>ROUND(IF(M3121&lt;=-30,0,IF(M3121&lt;=-20,20,IF(M3121&lt;=-10,50,100))),0)</f>
        <v/>
      </c>
      <c r="AI3121" s="11">
        <f>ROUND(MAX(0,MIN(100,50+(Z3121*10))),0)</f>
        <v/>
      </c>
      <c r="AJ3121" s="11">
        <f>IFERROR(IF(--AA3121&gt;=80,"خرید قوی",IF(--AA3121&gt;=70,"خرید مشروط",IF(--AA3121&gt;=60,"مراقبت",IF(--AA3121&gt;=45,"ضعیف","عدم ورود")))),"")</f>
        <v/>
      </c>
    </row>
    <row r="3122">
      <c r="A3122" s="15">
        <f>'دیده بان بازار'!A3125</f>
        <v/>
      </c>
      <c r="B3122" s="16">
        <f>'دیده بان بازار'!B3125</f>
        <v/>
      </c>
      <c r="C3122" s="16">
        <f>'دیده بان بازار'!C3125</f>
        <v/>
      </c>
      <c r="D3122" s="16">
        <f>'دیده بان بازار'!D3125</f>
        <v/>
      </c>
      <c r="E3122" s="17">
        <f>'دیده بان بازار'!E3125</f>
        <v/>
      </c>
      <c r="F3122" s="16">
        <f>'دیده بان بازار'!F3125</f>
        <v/>
      </c>
      <c r="G3122" s="16">
        <f>'دیده بان بازار'!G3125</f>
        <v/>
      </c>
      <c r="H3122" s="16">
        <f>'دیده بان بازار'!H3125</f>
        <v/>
      </c>
      <c r="I3122" s="16">
        <f>'دیده بان بازار'!I3125</f>
        <v/>
      </c>
      <c r="J3122" s="16">
        <f>'دیده بان بازار'!J3125</f>
        <v/>
      </c>
      <c r="K3122" s="16">
        <f>'دیده بان بازار'!K3125</f>
        <v/>
      </c>
      <c r="L3122" s="16">
        <f>'دیده بان بازار'!L3125</f>
        <v/>
      </c>
      <c r="M3122" s="16">
        <f>'دیده بان بازار'!M3125</f>
        <v/>
      </c>
      <c r="N3122" s="16">
        <f>'دیده بان بازار'!N3125</f>
        <v/>
      </c>
      <c r="O3122" s="16">
        <f>'دیده بان بازار'!O3125</f>
        <v/>
      </c>
      <c r="P3122" s="16">
        <f>'دیده بان بازار'!P3125</f>
        <v/>
      </c>
      <c r="Q3122" s="16">
        <f>'دیده بان بازار'!Q3125</f>
        <v/>
      </c>
      <c r="R3122" s="16">
        <f>'دیده بان بازار'!R3125</f>
        <v/>
      </c>
      <c r="S3122" s="16">
        <f>'دیده بان بازار'!S3125</f>
        <v/>
      </c>
      <c r="T3122" s="16">
        <f>'دیده بان بازار'!T3125</f>
        <v/>
      </c>
      <c r="U3122" s="16">
        <f>'دیده بان بازار'!U3125</f>
        <v/>
      </c>
      <c r="V3122" s="16">
        <f>'دیده بان بازار'!V3125</f>
        <v/>
      </c>
      <c r="W3122" s="7">
        <f>'دیده بان بازار'!W3125</f>
        <v/>
      </c>
      <c r="X3122" s="11">
        <f>IFERROR(IF(OR(R3122&lt;=0,W3122&lt;=0,S3122&lt;=0,V3122&lt;=0),0,ROUND((S3122/R3122)/(V3122/W3122),2)),0)</f>
        <v/>
      </c>
      <c r="Y3122" s="11">
        <f>IFERROR(IF(OR(S3122&lt;=0,V3122&lt;=0),0,ROUND(S3122/V3122,2)),0)</f>
        <v/>
      </c>
      <c r="Z3122" s="11">
        <f>IFERROR(J3122-M3122,0)</f>
        <v/>
      </c>
      <c r="AA3122" s="11">
        <f>IFERROR(ROUND(MAX(0,MIN(100,((AB3122*0.2)+(AC3122*0.15)+(AD3122*0.15)+(AE3122*0.1)+(AF3122*0.1)+(AG3122*0.15)+(MIN(Y3122/3,1)*100*0.1)+(AI3122*0.05))*((AH3122/100)*0.25+0.75))),0),0)</f>
        <v/>
      </c>
      <c r="AB3122" s="11">
        <f>ROUND(MAX(0,MIN(100,((M3122+10)/20)*100)),0)</f>
        <v/>
      </c>
      <c r="AC3122" s="11">
        <f>IFERROR(IF(D3122&lt;=0,0,ROUND(COUNTIFS($D$4:$D$3359,"&lt;="&amp;D3122,$D$4:$D$3359,"&gt;0")/COUNTIF($D$4:$D$3359,"&gt;0")*100,0)),0)</f>
        <v/>
      </c>
      <c r="AD3122" s="11">
        <f>IF(E3122&lt;=0,0,ROUND(MAX(0,MIN(100,(LOG10(1+E3122/1000000000)/LOG10(101))*100)),0))</f>
        <v/>
      </c>
      <c r="AE3122" s="11">
        <f>IF(O3122=N3122,50,ROUND(MAX(0,MIN(100,((H3122-N3122)/(O3122-N3122))*100)),0))</f>
        <v/>
      </c>
      <c r="AF3122" s="11">
        <f>ROUND(MAX(0,MIN(100,50+((H3122-K3122)/K3122)*1000)),0)</f>
        <v/>
      </c>
      <c r="AG3122" s="11">
        <f>IFERROR(ROUND(MAX(0,MIN(100,50+25*LN(MAX(0.01,X3122)))),0),25)</f>
        <v/>
      </c>
      <c r="AH3122" s="11">
        <f>ROUND(IF(M3122&lt;=-30,0,IF(M3122&lt;=-20,20,IF(M3122&lt;=-10,50,100))),0)</f>
        <v/>
      </c>
      <c r="AI3122" s="11">
        <f>ROUND(MAX(0,MIN(100,50+(Z3122*10))),0)</f>
        <v/>
      </c>
      <c r="AJ3122" s="11">
        <f>IFERROR(IF(--AA3122&gt;=80,"خرید قوی",IF(--AA3122&gt;=70,"خرید مشروط",IF(--AA3122&gt;=60,"مراقبت",IF(--AA3122&gt;=45,"ضعیف","عدم ورود")))),"")</f>
        <v/>
      </c>
    </row>
    <row r="3123">
      <c r="A3123" s="12">
        <f>'دیده بان بازار'!A3126</f>
        <v/>
      </c>
      <c r="B3123" s="13">
        <f>'دیده بان بازار'!B3126</f>
        <v/>
      </c>
      <c r="C3123" s="13">
        <f>'دیده بان بازار'!C3126</f>
        <v/>
      </c>
      <c r="D3123" s="13">
        <f>'دیده بان بازار'!D3126</f>
        <v/>
      </c>
      <c r="E3123" s="14">
        <f>'دیده بان بازار'!E3126</f>
        <v/>
      </c>
      <c r="F3123" s="13">
        <f>'دیده بان بازار'!F3126</f>
        <v/>
      </c>
      <c r="G3123" s="13">
        <f>'دیده بان بازار'!G3126</f>
        <v/>
      </c>
      <c r="H3123" s="13">
        <f>'دیده بان بازار'!H3126</f>
        <v/>
      </c>
      <c r="I3123" s="13">
        <f>'دیده بان بازار'!I3126</f>
        <v/>
      </c>
      <c r="J3123" s="13">
        <f>'دیده بان بازار'!J3126</f>
        <v/>
      </c>
      <c r="K3123" s="13">
        <f>'دیده بان بازار'!K3126</f>
        <v/>
      </c>
      <c r="L3123" s="13">
        <f>'دیده بان بازار'!L3126</f>
        <v/>
      </c>
      <c r="M3123" s="13">
        <f>'دیده بان بازار'!M3126</f>
        <v/>
      </c>
      <c r="N3123" s="13">
        <f>'دیده بان بازار'!N3126</f>
        <v/>
      </c>
      <c r="O3123" s="13">
        <f>'دیده بان بازار'!O3126</f>
        <v/>
      </c>
      <c r="P3123" s="13">
        <f>'دیده بان بازار'!P3126</f>
        <v/>
      </c>
      <c r="Q3123" s="13">
        <f>'دیده بان بازار'!Q3126</f>
        <v/>
      </c>
      <c r="R3123" s="13">
        <f>'دیده بان بازار'!R3126</f>
        <v/>
      </c>
      <c r="S3123" s="13">
        <f>'دیده بان بازار'!S3126</f>
        <v/>
      </c>
      <c r="T3123" s="13">
        <f>'دیده بان بازار'!T3126</f>
        <v/>
      </c>
      <c r="U3123" s="13">
        <f>'دیده بان بازار'!U3126</f>
        <v/>
      </c>
      <c r="V3123" s="13">
        <f>'دیده بان بازار'!V3126</f>
        <v/>
      </c>
      <c r="W3123" s="6">
        <f>'دیده بان بازار'!W3126</f>
        <v/>
      </c>
      <c r="X3123" s="11">
        <f>IFERROR(IF(OR(R3123&lt;=0,W3123&lt;=0,S3123&lt;=0,V3123&lt;=0),0,ROUND((S3123/R3123)/(V3123/W3123),2)),0)</f>
        <v/>
      </c>
      <c r="Y3123" s="11">
        <f>IFERROR(IF(OR(S3123&lt;=0,V3123&lt;=0),0,ROUND(S3123/V3123,2)),0)</f>
        <v/>
      </c>
      <c r="Z3123" s="11">
        <f>IFERROR(J3123-M3123,0)</f>
        <v/>
      </c>
      <c r="AA3123" s="11">
        <f>IFERROR(ROUND(MAX(0,MIN(100,((AB3123*0.2)+(AC3123*0.15)+(AD3123*0.15)+(AE3123*0.1)+(AF3123*0.1)+(AG3123*0.15)+(MIN(Y3123/3,1)*100*0.1)+(AI3123*0.05))*((AH3123/100)*0.25+0.75))),0),0)</f>
        <v/>
      </c>
      <c r="AB3123" s="11">
        <f>ROUND(MAX(0,MIN(100,((M3123+10)/20)*100)),0)</f>
        <v/>
      </c>
      <c r="AC3123" s="11">
        <f>IFERROR(IF(D3123&lt;=0,0,ROUND(COUNTIFS($D$4:$D$3359,"&lt;="&amp;D3123,$D$4:$D$3359,"&gt;0")/COUNTIF($D$4:$D$3359,"&gt;0")*100,0)),0)</f>
        <v/>
      </c>
      <c r="AD3123" s="11">
        <f>IF(E3123&lt;=0,0,ROUND(MAX(0,MIN(100,(LOG10(1+E3123/1000000000)/LOG10(101))*100)),0))</f>
        <v/>
      </c>
      <c r="AE3123" s="11">
        <f>IF(O3123=N3123,50,ROUND(MAX(0,MIN(100,((H3123-N3123)/(O3123-N3123))*100)),0))</f>
        <v/>
      </c>
      <c r="AF3123" s="11">
        <f>ROUND(MAX(0,MIN(100,50+((H3123-K3123)/K3123)*1000)),0)</f>
        <v/>
      </c>
      <c r="AG3123" s="11">
        <f>IFERROR(ROUND(MAX(0,MIN(100,50+25*LN(MAX(0.01,X3123)))),0),25)</f>
        <v/>
      </c>
      <c r="AH3123" s="11">
        <f>ROUND(IF(M3123&lt;=-30,0,IF(M3123&lt;=-20,20,IF(M3123&lt;=-10,50,100))),0)</f>
        <v/>
      </c>
      <c r="AI3123" s="11">
        <f>ROUND(MAX(0,MIN(100,50+(Z3123*10))),0)</f>
        <v/>
      </c>
      <c r="AJ3123" s="11">
        <f>IFERROR(IF(--AA3123&gt;=80,"خرید قوی",IF(--AA3123&gt;=70,"خرید مشروط",IF(--AA3123&gt;=60,"مراقبت",IF(--AA3123&gt;=45,"ضعیف","عدم ورود")))),"")</f>
        <v/>
      </c>
    </row>
    <row r="3124">
      <c r="A3124" s="15">
        <f>'دیده بان بازار'!A3127</f>
        <v/>
      </c>
      <c r="B3124" s="16">
        <f>'دیده بان بازار'!B3127</f>
        <v/>
      </c>
      <c r="C3124" s="16">
        <f>'دیده بان بازار'!C3127</f>
        <v/>
      </c>
      <c r="D3124" s="16">
        <f>'دیده بان بازار'!D3127</f>
        <v/>
      </c>
      <c r="E3124" s="17">
        <f>'دیده بان بازار'!E3127</f>
        <v/>
      </c>
      <c r="F3124" s="16">
        <f>'دیده بان بازار'!F3127</f>
        <v/>
      </c>
      <c r="G3124" s="16">
        <f>'دیده بان بازار'!G3127</f>
        <v/>
      </c>
      <c r="H3124" s="16">
        <f>'دیده بان بازار'!H3127</f>
        <v/>
      </c>
      <c r="I3124" s="16">
        <f>'دیده بان بازار'!I3127</f>
        <v/>
      </c>
      <c r="J3124" s="16">
        <f>'دیده بان بازار'!J3127</f>
        <v/>
      </c>
      <c r="K3124" s="16">
        <f>'دیده بان بازار'!K3127</f>
        <v/>
      </c>
      <c r="L3124" s="16">
        <f>'دیده بان بازار'!L3127</f>
        <v/>
      </c>
      <c r="M3124" s="16">
        <f>'دیده بان بازار'!M3127</f>
        <v/>
      </c>
      <c r="N3124" s="16">
        <f>'دیده بان بازار'!N3127</f>
        <v/>
      </c>
      <c r="O3124" s="16">
        <f>'دیده بان بازار'!O3127</f>
        <v/>
      </c>
      <c r="P3124" s="16">
        <f>'دیده بان بازار'!P3127</f>
        <v/>
      </c>
      <c r="Q3124" s="16">
        <f>'دیده بان بازار'!Q3127</f>
        <v/>
      </c>
      <c r="R3124" s="16">
        <f>'دیده بان بازار'!R3127</f>
        <v/>
      </c>
      <c r="S3124" s="16">
        <f>'دیده بان بازار'!S3127</f>
        <v/>
      </c>
      <c r="T3124" s="16">
        <f>'دیده بان بازار'!T3127</f>
        <v/>
      </c>
      <c r="U3124" s="16">
        <f>'دیده بان بازار'!U3127</f>
        <v/>
      </c>
      <c r="V3124" s="16">
        <f>'دیده بان بازار'!V3127</f>
        <v/>
      </c>
      <c r="W3124" s="7">
        <f>'دیده بان بازار'!W3127</f>
        <v/>
      </c>
      <c r="X3124" s="11">
        <f>IFERROR(IF(OR(R3124&lt;=0,W3124&lt;=0,S3124&lt;=0,V3124&lt;=0),0,ROUND((S3124/R3124)/(V3124/W3124),2)),0)</f>
        <v/>
      </c>
      <c r="Y3124" s="11">
        <f>IFERROR(IF(OR(S3124&lt;=0,V3124&lt;=0),0,ROUND(S3124/V3124,2)),0)</f>
        <v/>
      </c>
      <c r="Z3124" s="11">
        <f>IFERROR(J3124-M3124,0)</f>
        <v/>
      </c>
      <c r="AA3124" s="11">
        <f>IFERROR(ROUND(MAX(0,MIN(100,((AB3124*0.2)+(AC3124*0.15)+(AD3124*0.15)+(AE3124*0.1)+(AF3124*0.1)+(AG3124*0.15)+(MIN(Y3124/3,1)*100*0.1)+(AI3124*0.05))*((AH3124/100)*0.25+0.75))),0),0)</f>
        <v/>
      </c>
      <c r="AB3124" s="11">
        <f>ROUND(MAX(0,MIN(100,((M3124+10)/20)*100)),0)</f>
        <v/>
      </c>
      <c r="AC3124" s="11">
        <f>IFERROR(IF(D3124&lt;=0,0,ROUND(COUNTIFS($D$4:$D$3359,"&lt;="&amp;D3124,$D$4:$D$3359,"&gt;0")/COUNTIF($D$4:$D$3359,"&gt;0")*100,0)),0)</f>
        <v/>
      </c>
      <c r="AD3124" s="11">
        <f>IF(E3124&lt;=0,0,ROUND(MAX(0,MIN(100,(LOG10(1+E3124/1000000000)/LOG10(101))*100)),0))</f>
        <v/>
      </c>
      <c r="AE3124" s="11">
        <f>IF(O3124=N3124,50,ROUND(MAX(0,MIN(100,((H3124-N3124)/(O3124-N3124))*100)),0))</f>
        <v/>
      </c>
      <c r="AF3124" s="11">
        <f>ROUND(MAX(0,MIN(100,50+((H3124-K3124)/K3124)*1000)),0)</f>
        <v/>
      </c>
      <c r="AG3124" s="11">
        <f>IFERROR(ROUND(MAX(0,MIN(100,50+25*LN(MAX(0.01,X3124)))),0),25)</f>
        <v/>
      </c>
      <c r="AH3124" s="11">
        <f>ROUND(IF(M3124&lt;=-30,0,IF(M3124&lt;=-20,20,IF(M3124&lt;=-10,50,100))),0)</f>
        <v/>
      </c>
      <c r="AI3124" s="11">
        <f>ROUND(MAX(0,MIN(100,50+(Z3124*10))),0)</f>
        <v/>
      </c>
      <c r="AJ3124" s="11">
        <f>IFERROR(IF(--AA3124&gt;=80,"خرید قوی",IF(--AA3124&gt;=70,"خرید مشروط",IF(--AA3124&gt;=60,"مراقبت",IF(--AA3124&gt;=45,"ضعیف","عدم ورود")))),"")</f>
        <v/>
      </c>
    </row>
    <row r="3125">
      <c r="A3125" s="12">
        <f>'دیده بان بازار'!A3128</f>
        <v/>
      </c>
      <c r="B3125" s="13">
        <f>'دیده بان بازار'!B3128</f>
        <v/>
      </c>
      <c r="C3125" s="13">
        <f>'دیده بان بازار'!C3128</f>
        <v/>
      </c>
      <c r="D3125" s="13">
        <f>'دیده بان بازار'!D3128</f>
        <v/>
      </c>
      <c r="E3125" s="14">
        <f>'دیده بان بازار'!E3128</f>
        <v/>
      </c>
      <c r="F3125" s="13">
        <f>'دیده بان بازار'!F3128</f>
        <v/>
      </c>
      <c r="G3125" s="13">
        <f>'دیده بان بازار'!G3128</f>
        <v/>
      </c>
      <c r="H3125" s="13">
        <f>'دیده بان بازار'!H3128</f>
        <v/>
      </c>
      <c r="I3125" s="13">
        <f>'دیده بان بازار'!I3128</f>
        <v/>
      </c>
      <c r="J3125" s="13">
        <f>'دیده بان بازار'!J3128</f>
        <v/>
      </c>
      <c r="K3125" s="13">
        <f>'دیده بان بازار'!K3128</f>
        <v/>
      </c>
      <c r="L3125" s="13">
        <f>'دیده بان بازار'!L3128</f>
        <v/>
      </c>
      <c r="M3125" s="13">
        <f>'دیده بان بازار'!M3128</f>
        <v/>
      </c>
      <c r="N3125" s="13">
        <f>'دیده بان بازار'!N3128</f>
        <v/>
      </c>
      <c r="O3125" s="13">
        <f>'دیده بان بازار'!O3128</f>
        <v/>
      </c>
      <c r="P3125" s="13">
        <f>'دیده بان بازار'!P3128</f>
        <v/>
      </c>
      <c r="Q3125" s="13">
        <f>'دیده بان بازار'!Q3128</f>
        <v/>
      </c>
      <c r="R3125" s="13">
        <f>'دیده بان بازار'!R3128</f>
        <v/>
      </c>
      <c r="S3125" s="13">
        <f>'دیده بان بازار'!S3128</f>
        <v/>
      </c>
      <c r="T3125" s="13">
        <f>'دیده بان بازار'!T3128</f>
        <v/>
      </c>
      <c r="U3125" s="13">
        <f>'دیده بان بازار'!U3128</f>
        <v/>
      </c>
      <c r="V3125" s="13">
        <f>'دیده بان بازار'!V3128</f>
        <v/>
      </c>
      <c r="W3125" s="6">
        <f>'دیده بان بازار'!W3128</f>
        <v/>
      </c>
      <c r="X3125" s="11">
        <f>IFERROR(IF(OR(R3125&lt;=0,W3125&lt;=0,S3125&lt;=0,V3125&lt;=0),0,ROUND((S3125/R3125)/(V3125/W3125),2)),0)</f>
        <v/>
      </c>
      <c r="Y3125" s="11">
        <f>IFERROR(IF(OR(S3125&lt;=0,V3125&lt;=0),0,ROUND(S3125/V3125,2)),0)</f>
        <v/>
      </c>
      <c r="Z3125" s="11">
        <f>IFERROR(J3125-M3125,0)</f>
        <v/>
      </c>
      <c r="AA3125" s="11">
        <f>IFERROR(ROUND(MAX(0,MIN(100,((AB3125*0.2)+(AC3125*0.15)+(AD3125*0.15)+(AE3125*0.1)+(AF3125*0.1)+(AG3125*0.15)+(MIN(Y3125/3,1)*100*0.1)+(AI3125*0.05))*((AH3125/100)*0.25+0.75))),0),0)</f>
        <v/>
      </c>
      <c r="AB3125" s="11">
        <f>ROUND(MAX(0,MIN(100,((M3125+10)/20)*100)),0)</f>
        <v/>
      </c>
      <c r="AC3125" s="11">
        <f>IFERROR(IF(D3125&lt;=0,0,ROUND(COUNTIFS($D$4:$D$3359,"&lt;="&amp;D3125,$D$4:$D$3359,"&gt;0")/COUNTIF($D$4:$D$3359,"&gt;0")*100,0)),0)</f>
        <v/>
      </c>
      <c r="AD3125" s="11">
        <f>IF(E3125&lt;=0,0,ROUND(MAX(0,MIN(100,(LOG10(1+E3125/1000000000)/LOG10(101))*100)),0))</f>
        <v/>
      </c>
      <c r="AE3125" s="11">
        <f>IF(O3125=N3125,50,ROUND(MAX(0,MIN(100,((H3125-N3125)/(O3125-N3125))*100)),0))</f>
        <v/>
      </c>
      <c r="AF3125" s="11">
        <f>ROUND(MAX(0,MIN(100,50+((H3125-K3125)/K3125)*1000)),0)</f>
        <v/>
      </c>
      <c r="AG3125" s="11">
        <f>IFERROR(ROUND(MAX(0,MIN(100,50+25*LN(MAX(0.01,X3125)))),0),25)</f>
        <v/>
      </c>
      <c r="AH3125" s="11">
        <f>ROUND(IF(M3125&lt;=-30,0,IF(M3125&lt;=-20,20,IF(M3125&lt;=-10,50,100))),0)</f>
        <v/>
      </c>
      <c r="AI3125" s="11">
        <f>ROUND(MAX(0,MIN(100,50+(Z3125*10))),0)</f>
        <v/>
      </c>
      <c r="AJ3125" s="11">
        <f>IFERROR(IF(--AA3125&gt;=80,"خرید قوی",IF(--AA3125&gt;=70,"خرید مشروط",IF(--AA3125&gt;=60,"مراقبت",IF(--AA3125&gt;=45,"ضعیف","عدم ورود")))),"")</f>
        <v/>
      </c>
    </row>
    <row r="3126">
      <c r="A3126" s="15">
        <f>'دیده بان بازار'!A3129</f>
        <v/>
      </c>
      <c r="B3126" s="16">
        <f>'دیده بان بازار'!B3129</f>
        <v/>
      </c>
      <c r="C3126" s="16">
        <f>'دیده بان بازار'!C3129</f>
        <v/>
      </c>
      <c r="D3126" s="16">
        <f>'دیده بان بازار'!D3129</f>
        <v/>
      </c>
      <c r="E3126" s="17">
        <f>'دیده بان بازار'!E3129</f>
        <v/>
      </c>
      <c r="F3126" s="16">
        <f>'دیده بان بازار'!F3129</f>
        <v/>
      </c>
      <c r="G3126" s="16">
        <f>'دیده بان بازار'!G3129</f>
        <v/>
      </c>
      <c r="H3126" s="16">
        <f>'دیده بان بازار'!H3129</f>
        <v/>
      </c>
      <c r="I3126" s="16">
        <f>'دیده بان بازار'!I3129</f>
        <v/>
      </c>
      <c r="J3126" s="16">
        <f>'دیده بان بازار'!J3129</f>
        <v/>
      </c>
      <c r="K3126" s="16">
        <f>'دیده بان بازار'!K3129</f>
        <v/>
      </c>
      <c r="L3126" s="16">
        <f>'دیده بان بازار'!L3129</f>
        <v/>
      </c>
      <c r="M3126" s="16">
        <f>'دیده بان بازار'!M3129</f>
        <v/>
      </c>
      <c r="N3126" s="16">
        <f>'دیده بان بازار'!N3129</f>
        <v/>
      </c>
      <c r="O3126" s="16">
        <f>'دیده بان بازار'!O3129</f>
        <v/>
      </c>
      <c r="P3126" s="16">
        <f>'دیده بان بازار'!P3129</f>
        <v/>
      </c>
      <c r="Q3126" s="16">
        <f>'دیده بان بازار'!Q3129</f>
        <v/>
      </c>
      <c r="R3126" s="16">
        <f>'دیده بان بازار'!R3129</f>
        <v/>
      </c>
      <c r="S3126" s="16">
        <f>'دیده بان بازار'!S3129</f>
        <v/>
      </c>
      <c r="T3126" s="16">
        <f>'دیده بان بازار'!T3129</f>
        <v/>
      </c>
      <c r="U3126" s="16">
        <f>'دیده بان بازار'!U3129</f>
        <v/>
      </c>
      <c r="V3126" s="16">
        <f>'دیده بان بازار'!V3129</f>
        <v/>
      </c>
      <c r="W3126" s="7">
        <f>'دیده بان بازار'!W3129</f>
        <v/>
      </c>
      <c r="X3126" s="11">
        <f>IFERROR(IF(OR(R3126&lt;=0,W3126&lt;=0,S3126&lt;=0,V3126&lt;=0),0,ROUND((S3126/R3126)/(V3126/W3126),2)),0)</f>
        <v/>
      </c>
      <c r="Y3126" s="11">
        <f>IFERROR(IF(OR(S3126&lt;=0,V3126&lt;=0),0,ROUND(S3126/V3126,2)),0)</f>
        <v/>
      </c>
      <c r="Z3126" s="11">
        <f>IFERROR(J3126-M3126,0)</f>
        <v/>
      </c>
      <c r="AA3126" s="11">
        <f>IFERROR(ROUND(MAX(0,MIN(100,((AB3126*0.2)+(AC3126*0.15)+(AD3126*0.15)+(AE3126*0.1)+(AF3126*0.1)+(AG3126*0.15)+(MIN(Y3126/3,1)*100*0.1)+(AI3126*0.05))*((AH3126/100)*0.25+0.75))),0),0)</f>
        <v/>
      </c>
      <c r="AB3126" s="11">
        <f>ROUND(MAX(0,MIN(100,((M3126+10)/20)*100)),0)</f>
        <v/>
      </c>
      <c r="AC3126" s="11">
        <f>IFERROR(IF(D3126&lt;=0,0,ROUND(COUNTIFS($D$4:$D$3359,"&lt;="&amp;D3126,$D$4:$D$3359,"&gt;0")/COUNTIF($D$4:$D$3359,"&gt;0")*100,0)),0)</f>
        <v/>
      </c>
      <c r="AD3126" s="11">
        <f>IF(E3126&lt;=0,0,ROUND(MAX(0,MIN(100,(LOG10(1+E3126/1000000000)/LOG10(101))*100)),0))</f>
        <v/>
      </c>
      <c r="AE3126" s="11">
        <f>IF(O3126=N3126,50,ROUND(MAX(0,MIN(100,((H3126-N3126)/(O3126-N3126))*100)),0))</f>
        <v/>
      </c>
      <c r="AF3126" s="11">
        <f>ROUND(MAX(0,MIN(100,50+((H3126-K3126)/K3126)*1000)),0)</f>
        <v/>
      </c>
      <c r="AG3126" s="11">
        <f>IFERROR(ROUND(MAX(0,MIN(100,50+25*LN(MAX(0.01,X3126)))),0),25)</f>
        <v/>
      </c>
      <c r="AH3126" s="11">
        <f>ROUND(IF(M3126&lt;=-30,0,IF(M3126&lt;=-20,20,IF(M3126&lt;=-10,50,100))),0)</f>
        <v/>
      </c>
      <c r="AI3126" s="11">
        <f>ROUND(MAX(0,MIN(100,50+(Z3126*10))),0)</f>
        <v/>
      </c>
      <c r="AJ3126" s="11">
        <f>IFERROR(IF(--AA3126&gt;=80,"خرید قوی",IF(--AA3126&gt;=70,"خرید مشروط",IF(--AA3126&gt;=60,"مراقبت",IF(--AA3126&gt;=45,"ضعیف","عدم ورود")))),"")</f>
        <v/>
      </c>
    </row>
    <row r="3127">
      <c r="A3127" s="12">
        <f>'دیده بان بازار'!A3130</f>
        <v/>
      </c>
      <c r="B3127" s="13">
        <f>'دیده بان بازار'!B3130</f>
        <v/>
      </c>
      <c r="C3127" s="13">
        <f>'دیده بان بازار'!C3130</f>
        <v/>
      </c>
      <c r="D3127" s="13">
        <f>'دیده بان بازار'!D3130</f>
        <v/>
      </c>
      <c r="E3127" s="14">
        <f>'دیده بان بازار'!E3130</f>
        <v/>
      </c>
      <c r="F3127" s="13">
        <f>'دیده بان بازار'!F3130</f>
        <v/>
      </c>
      <c r="G3127" s="13">
        <f>'دیده بان بازار'!G3130</f>
        <v/>
      </c>
      <c r="H3127" s="13">
        <f>'دیده بان بازار'!H3130</f>
        <v/>
      </c>
      <c r="I3127" s="13">
        <f>'دیده بان بازار'!I3130</f>
        <v/>
      </c>
      <c r="J3127" s="13">
        <f>'دیده بان بازار'!J3130</f>
        <v/>
      </c>
      <c r="K3127" s="13">
        <f>'دیده بان بازار'!K3130</f>
        <v/>
      </c>
      <c r="L3127" s="13">
        <f>'دیده بان بازار'!L3130</f>
        <v/>
      </c>
      <c r="M3127" s="13">
        <f>'دیده بان بازار'!M3130</f>
        <v/>
      </c>
      <c r="N3127" s="13">
        <f>'دیده بان بازار'!N3130</f>
        <v/>
      </c>
      <c r="O3127" s="13">
        <f>'دیده بان بازار'!O3130</f>
        <v/>
      </c>
      <c r="P3127" s="13">
        <f>'دیده بان بازار'!P3130</f>
        <v/>
      </c>
      <c r="Q3127" s="13">
        <f>'دیده بان بازار'!Q3130</f>
        <v/>
      </c>
      <c r="R3127" s="13">
        <f>'دیده بان بازار'!R3130</f>
        <v/>
      </c>
      <c r="S3127" s="13">
        <f>'دیده بان بازار'!S3130</f>
        <v/>
      </c>
      <c r="T3127" s="13">
        <f>'دیده بان بازار'!T3130</f>
        <v/>
      </c>
      <c r="U3127" s="13">
        <f>'دیده بان بازار'!U3130</f>
        <v/>
      </c>
      <c r="V3127" s="13">
        <f>'دیده بان بازار'!V3130</f>
        <v/>
      </c>
      <c r="W3127" s="6">
        <f>'دیده بان بازار'!W3130</f>
        <v/>
      </c>
      <c r="X3127" s="11">
        <f>IFERROR(IF(OR(R3127&lt;=0,W3127&lt;=0,S3127&lt;=0,V3127&lt;=0),0,ROUND((S3127/R3127)/(V3127/W3127),2)),0)</f>
        <v/>
      </c>
      <c r="Y3127" s="11">
        <f>IFERROR(IF(OR(S3127&lt;=0,V3127&lt;=0),0,ROUND(S3127/V3127,2)),0)</f>
        <v/>
      </c>
      <c r="Z3127" s="11">
        <f>IFERROR(J3127-M3127,0)</f>
        <v/>
      </c>
      <c r="AA3127" s="11">
        <f>IFERROR(ROUND(MAX(0,MIN(100,((AB3127*0.2)+(AC3127*0.15)+(AD3127*0.15)+(AE3127*0.1)+(AF3127*0.1)+(AG3127*0.15)+(MIN(Y3127/3,1)*100*0.1)+(AI3127*0.05))*((AH3127/100)*0.25+0.75))),0),0)</f>
        <v/>
      </c>
      <c r="AB3127" s="11">
        <f>ROUND(MAX(0,MIN(100,((M3127+10)/20)*100)),0)</f>
        <v/>
      </c>
      <c r="AC3127" s="11">
        <f>IFERROR(IF(D3127&lt;=0,0,ROUND(COUNTIFS($D$4:$D$3359,"&lt;="&amp;D3127,$D$4:$D$3359,"&gt;0")/COUNTIF($D$4:$D$3359,"&gt;0")*100,0)),0)</f>
        <v/>
      </c>
      <c r="AD3127" s="11">
        <f>IF(E3127&lt;=0,0,ROUND(MAX(0,MIN(100,(LOG10(1+E3127/1000000000)/LOG10(101))*100)),0))</f>
        <v/>
      </c>
      <c r="AE3127" s="11">
        <f>IF(O3127=N3127,50,ROUND(MAX(0,MIN(100,((H3127-N3127)/(O3127-N3127))*100)),0))</f>
        <v/>
      </c>
      <c r="AF3127" s="11">
        <f>ROUND(MAX(0,MIN(100,50+((H3127-K3127)/K3127)*1000)),0)</f>
        <v/>
      </c>
      <c r="AG3127" s="11">
        <f>IFERROR(ROUND(MAX(0,MIN(100,50+25*LN(MAX(0.01,X3127)))),0),25)</f>
        <v/>
      </c>
      <c r="AH3127" s="11">
        <f>ROUND(IF(M3127&lt;=-30,0,IF(M3127&lt;=-20,20,IF(M3127&lt;=-10,50,100))),0)</f>
        <v/>
      </c>
      <c r="AI3127" s="11">
        <f>ROUND(MAX(0,MIN(100,50+(Z3127*10))),0)</f>
        <v/>
      </c>
      <c r="AJ3127" s="11">
        <f>IFERROR(IF(--AA3127&gt;=80,"خرید قوی",IF(--AA3127&gt;=70,"خرید مشروط",IF(--AA3127&gt;=60,"مراقبت",IF(--AA3127&gt;=45,"ضعیف","عدم ورود")))),"")</f>
        <v/>
      </c>
    </row>
    <row r="3128">
      <c r="A3128" s="15">
        <f>'دیده بان بازار'!A3131</f>
        <v/>
      </c>
      <c r="B3128" s="16">
        <f>'دیده بان بازار'!B3131</f>
        <v/>
      </c>
      <c r="C3128" s="16">
        <f>'دیده بان بازار'!C3131</f>
        <v/>
      </c>
      <c r="D3128" s="16">
        <f>'دیده بان بازار'!D3131</f>
        <v/>
      </c>
      <c r="E3128" s="17">
        <f>'دیده بان بازار'!E3131</f>
        <v/>
      </c>
      <c r="F3128" s="16">
        <f>'دیده بان بازار'!F3131</f>
        <v/>
      </c>
      <c r="G3128" s="16">
        <f>'دیده بان بازار'!G3131</f>
        <v/>
      </c>
      <c r="H3128" s="16">
        <f>'دیده بان بازار'!H3131</f>
        <v/>
      </c>
      <c r="I3128" s="16">
        <f>'دیده بان بازار'!I3131</f>
        <v/>
      </c>
      <c r="J3128" s="16">
        <f>'دیده بان بازار'!J3131</f>
        <v/>
      </c>
      <c r="K3128" s="16">
        <f>'دیده بان بازار'!K3131</f>
        <v/>
      </c>
      <c r="L3128" s="16">
        <f>'دیده بان بازار'!L3131</f>
        <v/>
      </c>
      <c r="M3128" s="16">
        <f>'دیده بان بازار'!M3131</f>
        <v/>
      </c>
      <c r="N3128" s="16">
        <f>'دیده بان بازار'!N3131</f>
        <v/>
      </c>
      <c r="O3128" s="16">
        <f>'دیده بان بازار'!O3131</f>
        <v/>
      </c>
      <c r="P3128" s="16">
        <f>'دیده بان بازار'!P3131</f>
        <v/>
      </c>
      <c r="Q3128" s="16">
        <f>'دیده بان بازار'!Q3131</f>
        <v/>
      </c>
      <c r="R3128" s="16">
        <f>'دیده بان بازار'!R3131</f>
        <v/>
      </c>
      <c r="S3128" s="16">
        <f>'دیده بان بازار'!S3131</f>
        <v/>
      </c>
      <c r="T3128" s="16">
        <f>'دیده بان بازار'!T3131</f>
        <v/>
      </c>
      <c r="U3128" s="16">
        <f>'دیده بان بازار'!U3131</f>
        <v/>
      </c>
      <c r="V3128" s="16">
        <f>'دیده بان بازار'!V3131</f>
        <v/>
      </c>
      <c r="W3128" s="7">
        <f>'دیده بان بازار'!W3131</f>
        <v/>
      </c>
      <c r="X3128" s="11">
        <f>IFERROR(IF(OR(R3128&lt;=0,W3128&lt;=0,S3128&lt;=0,V3128&lt;=0),0,ROUND((S3128/R3128)/(V3128/W3128),2)),0)</f>
        <v/>
      </c>
      <c r="Y3128" s="11">
        <f>IFERROR(IF(OR(S3128&lt;=0,V3128&lt;=0),0,ROUND(S3128/V3128,2)),0)</f>
        <v/>
      </c>
      <c r="Z3128" s="11">
        <f>IFERROR(J3128-M3128,0)</f>
        <v/>
      </c>
      <c r="AA3128" s="11">
        <f>IFERROR(ROUND(MAX(0,MIN(100,((AB3128*0.2)+(AC3128*0.15)+(AD3128*0.15)+(AE3128*0.1)+(AF3128*0.1)+(AG3128*0.15)+(MIN(Y3128/3,1)*100*0.1)+(AI3128*0.05))*((AH3128/100)*0.25+0.75))),0),0)</f>
        <v/>
      </c>
      <c r="AB3128" s="11">
        <f>ROUND(MAX(0,MIN(100,((M3128+10)/20)*100)),0)</f>
        <v/>
      </c>
      <c r="AC3128" s="11">
        <f>IFERROR(IF(D3128&lt;=0,0,ROUND(COUNTIFS($D$4:$D$3359,"&lt;="&amp;D3128,$D$4:$D$3359,"&gt;0")/COUNTIF($D$4:$D$3359,"&gt;0")*100,0)),0)</f>
        <v/>
      </c>
      <c r="AD3128" s="11">
        <f>IF(E3128&lt;=0,0,ROUND(MAX(0,MIN(100,(LOG10(1+E3128/1000000000)/LOG10(101))*100)),0))</f>
        <v/>
      </c>
      <c r="AE3128" s="11">
        <f>IF(O3128=N3128,50,ROUND(MAX(0,MIN(100,((H3128-N3128)/(O3128-N3128))*100)),0))</f>
        <v/>
      </c>
      <c r="AF3128" s="11">
        <f>ROUND(MAX(0,MIN(100,50+((H3128-K3128)/K3128)*1000)),0)</f>
        <v/>
      </c>
      <c r="AG3128" s="11">
        <f>IFERROR(ROUND(MAX(0,MIN(100,50+25*LN(MAX(0.01,X3128)))),0),25)</f>
        <v/>
      </c>
      <c r="AH3128" s="11">
        <f>ROUND(IF(M3128&lt;=-30,0,IF(M3128&lt;=-20,20,IF(M3128&lt;=-10,50,100))),0)</f>
        <v/>
      </c>
      <c r="AI3128" s="11">
        <f>ROUND(MAX(0,MIN(100,50+(Z3128*10))),0)</f>
        <v/>
      </c>
      <c r="AJ3128" s="11">
        <f>IFERROR(IF(--AA3128&gt;=80,"خرید قوی",IF(--AA3128&gt;=70,"خرید مشروط",IF(--AA3128&gt;=60,"مراقبت",IF(--AA3128&gt;=45,"ضعیف","عدم ورود")))),"")</f>
        <v/>
      </c>
    </row>
    <row r="3129">
      <c r="A3129" s="12">
        <f>'دیده بان بازار'!A3132</f>
        <v/>
      </c>
      <c r="B3129" s="13">
        <f>'دیده بان بازار'!B3132</f>
        <v/>
      </c>
      <c r="C3129" s="13">
        <f>'دیده بان بازار'!C3132</f>
        <v/>
      </c>
      <c r="D3129" s="13">
        <f>'دیده بان بازار'!D3132</f>
        <v/>
      </c>
      <c r="E3129" s="14">
        <f>'دیده بان بازار'!E3132</f>
        <v/>
      </c>
      <c r="F3129" s="13">
        <f>'دیده بان بازار'!F3132</f>
        <v/>
      </c>
      <c r="G3129" s="13">
        <f>'دیده بان بازار'!G3132</f>
        <v/>
      </c>
      <c r="H3129" s="13">
        <f>'دیده بان بازار'!H3132</f>
        <v/>
      </c>
      <c r="I3129" s="13">
        <f>'دیده بان بازار'!I3132</f>
        <v/>
      </c>
      <c r="J3129" s="13">
        <f>'دیده بان بازار'!J3132</f>
        <v/>
      </c>
      <c r="K3129" s="13">
        <f>'دیده بان بازار'!K3132</f>
        <v/>
      </c>
      <c r="L3129" s="13">
        <f>'دیده بان بازار'!L3132</f>
        <v/>
      </c>
      <c r="M3129" s="13">
        <f>'دیده بان بازار'!M3132</f>
        <v/>
      </c>
      <c r="N3129" s="13">
        <f>'دیده بان بازار'!N3132</f>
        <v/>
      </c>
      <c r="O3129" s="13">
        <f>'دیده بان بازار'!O3132</f>
        <v/>
      </c>
      <c r="P3129" s="13">
        <f>'دیده بان بازار'!P3132</f>
        <v/>
      </c>
      <c r="Q3129" s="13">
        <f>'دیده بان بازار'!Q3132</f>
        <v/>
      </c>
      <c r="R3129" s="13">
        <f>'دیده بان بازار'!R3132</f>
        <v/>
      </c>
      <c r="S3129" s="13">
        <f>'دیده بان بازار'!S3132</f>
        <v/>
      </c>
      <c r="T3129" s="13">
        <f>'دیده بان بازار'!T3132</f>
        <v/>
      </c>
      <c r="U3129" s="13">
        <f>'دیده بان بازار'!U3132</f>
        <v/>
      </c>
      <c r="V3129" s="13">
        <f>'دیده بان بازار'!V3132</f>
        <v/>
      </c>
      <c r="W3129" s="6">
        <f>'دیده بان بازار'!W3132</f>
        <v/>
      </c>
      <c r="X3129" s="11">
        <f>IFERROR(IF(OR(R3129&lt;=0,W3129&lt;=0,S3129&lt;=0,V3129&lt;=0),0,ROUND((S3129/R3129)/(V3129/W3129),2)),0)</f>
        <v/>
      </c>
      <c r="Y3129" s="11">
        <f>IFERROR(IF(OR(S3129&lt;=0,V3129&lt;=0),0,ROUND(S3129/V3129,2)),0)</f>
        <v/>
      </c>
      <c r="Z3129" s="11">
        <f>IFERROR(J3129-M3129,0)</f>
        <v/>
      </c>
      <c r="AA3129" s="11">
        <f>IFERROR(ROUND(MAX(0,MIN(100,((AB3129*0.2)+(AC3129*0.15)+(AD3129*0.15)+(AE3129*0.1)+(AF3129*0.1)+(AG3129*0.15)+(MIN(Y3129/3,1)*100*0.1)+(AI3129*0.05))*((AH3129/100)*0.25+0.75))),0),0)</f>
        <v/>
      </c>
      <c r="AB3129" s="11">
        <f>ROUND(MAX(0,MIN(100,((M3129+10)/20)*100)),0)</f>
        <v/>
      </c>
      <c r="AC3129" s="11">
        <f>IFERROR(IF(D3129&lt;=0,0,ROUND(COUNTIFS($D$4:$D$3359,"&lt;="&amp;D3129,$D$4:$D$3359,"&gt;0")/COUNTIF($D$4:$D$3359,"&gt;0")*100,0)),0)</f>
        <v/>
      </c>
      <c r="AD3129" s="11">
        <f>IF(E3129&lt;=0,0,ROUND(MAX(0,MIN(100,(LOG10(1+E3129/1000000000)/LOG10(101))*100)),0))</f>
        <v/>
      </c>
      <c r="AE3129" s="11">
        <f>IF(O3129=N3129,50,ROUND(MAX(0,MIN(100,((H3129-N3129)/(O3129-N3129))*100)),0))</f>
        <v/>
      </c>
      <c r="AF3129" s="11">
        <f>ROUND(MAX(0,MIN(100,50+((H3129-K3129)/K3129)*1000)),0)</f>
        <v/>
      </c>
      <c r="AG3129" s="11">
        <f>IFERROR(ROUND(MAX(0,MIN(100,50+25*LN(MAX(0.01,X3129)))),0),25)</f>
        <v/>
      </c>
      <c r="AH3129" s="11">
        <f>ROUND(IF(M3129&lt;=-30,0,IF(M3129&lt;=-20,20,IF(M3129&lt;=-10,50,100))),0)</f>
        <v/>
      </c>
      <c r="AI3129" s="11">
        <f>ROUND(MAX(0,MIN(100,50+(Z3129*10))),0)</f>
        <v/>
      </c>
      <c r="AJ3129" s="11">
        <f>IFERROR(IF(--AA3129&gt;=80,"خرید قوی",IF(--AA3129&gt;=70,"خرید مشروط",IF(--AA3129&gt;=60,"مراقبت",IF(--AA3129&gt;=45,"ضعیف","عدم ورود")))),"")</f>
        <v/>
      </c>
    </row>
    <row r="3130">
      <c r="A3130" s="15">
        <f>'دیده بان بازار'!A3133</f>
        <v/>
      </c>
      <c r="B3130" s="16">
        <f>'دیده بان بازار'!B3133</f>
        <v/>
      </c>
      <c r="C3130" s="16">
        <f>'دیده بان بازار'!C3133</f>
        <v/>
      </c>
      <c r="D3130" s="16">
        <f>'دیده بان بازار'!D3133</f>
        <v/>
      </c>
      <c r="E3130" s="17">
        <f>'دیده بان بازار'!E3133</f>
        <v/>
      </c>
      <c r="F3130" s="16">
        <f>'دیده بان بازار'!F3133</f>
        <v/>
      </c>
      <c r="G3130" s="16">
        <f>'دیده بان بازار'!G3133</f>
        <v/>
      </c>
      <c r="H3130" s="16">
        <f>'دیده بان بازار'!H3133</f>
        <v/>
      </c>
      <c r="I3130" s="16">
        <f>'دیده بان بازار'!I3133</f>
        <v/>
      </c>
      <c r="J3130" s="16">
        <f>'دیده بان بازار'!J3133</f>
        <v/>
      </c>
      <c r="K3130" s="16">
        <f>'دیده بان بازار'!K3133</f>
        <v/>
      </c>
      <c r="L3130" s="16">
        <f>'دیده بان بازار'!L3133</f>
        <v/>
      </c>
      <c r="M3130" s="16">
        <f>'دیده بان بازار'!M3133</f>
        <v/>
      </c>
      <c r="N3130" s="16">
        <f>'دیده بان بازار'!N3133</f>
        <v/>
      </c>
      <c r="O3130" s="16">
        <f>'دیده بان بازار'!O3133</f>
        <v/>
      </c>
      <c r="P3130" s="16">
        <f>'دیده بان بازار'!P3133</f>
        <v/>
      </c>
      <c r="Q3130" s="16">
        <f>'دیده بان بازار'!Q3133</f>
        <v/>
      </c>
      <c r="R3130" s="16">
        <f>'دیده بان بازار'!R3133</f>
        <v/>
      </c>
      <c r="S3130" s="16">
        <f>'دیده بان بازار'!S3133</f>
        <v/>
      </c>
      <c r="T3130" s="16">
        <f>'دیده بان بازار'!T3133</f>
        <v/>
      </c>
      <c r="U3130" s="16">
        <f>'دیده بان بازار'!U3133</f>
        <v/>
      </c>
      <c r="V3130" s="16">
        <f>'دیده بان بازار'!V3133</f>
        <v/>
      </c>
      <c r="W3130" s="7">
        <f>'دیده بان بازار'!W3133</f>
        <v/>
      </c>
      <c r="X3130" s="11">
        <f>IFERROR(IF(OR(R3130&lt;=0,W3130&lt;=0,S3130&lt;=0,V3130&lt;=0),0,ROUND((S3130/R3130)/(V3130/W3130),2)),0)</f>
        <v/>
      </c>
      <c r="Y3130" s="11">
        <f>IFERROR(IF(OR(S3130&lt;=0,V3130&lt;=0),0,ROUND(S3130/V3130,2)),0)</f>
        <v/>
      </c>
      <c r="Z3130" s="11">
        <f>IFERROR(J3130-M3130,0)</f>
        <v/>
      </c>
      <c r="AA3130" s="11">
        <f>IFERROR(ROUND(MAX(0,MIN(100,((AB3130*0.2)+(AC3130*0.15)+(AD3130*0.15)+(AE3130*0.1)+(AF3130*0.1)+(AG3130*0.15)+(MIN(Y3130/3,1)*100*0.1)+(AI3130*0.05))*((AH3130/100)*0.25+0.75))),0),0)</f>
        <v/>
      </c>
      <c r="AB3130" s="11">
        <f>ROUND(MAX(0,MIN(100,((M3130+10)/20)*100)),0)</f>
        <v/>
      </c>
      <c r="AC3130" s="11">
        <f>IFERROR(IF(D3130&lt;=0,0,ROUND(COUNTIFS($D$4:$D$3359,"&lt;="&amp;D3130,$D$4:$D$3359,"&gt;0")/COUNTIF($D$4:$D$3359,"&gt;0")*100,0)),0)</f>
        <v/>
      </c>
      <c r="AD3130" s="11">
        <f>IF(E3130&lt;=0,0,ROUND(MAX(0,MIN(100,(LOG10(1+E3130/1000000000)/LOG10(101))*100)),0))</f>
        <v/>
      </c>
      <c r="AE3130" s="11">
        <f>IF(O3130=N3130,50,ROUND(MAX(0,MIN(100,((H3130-N3130)/(O3130-N3130))*100)),0))</f>
        <v/>
      </c>
      <c r="AF3130" s="11">
        <f>ROUND(MAX(0,MIN(100,50+((H3130-K3130)/K3130)*1000)),0)</f>
        <v/>
      </c>
      <c r="AG3130" s="11">
        <f>IFERROR(ROUND(MAX(0,MIN(100,50+25*LN(MAX(0.01,X3130)))),0),25)</f>
        <v/>
      </c>
      <c r="AH3130" s="11">
        <f>ROUND(IF(M3130&lt;=-30,0,IF(M3130&lt;=-20,20,IF(M3130&lt;=-10,50,100))),0)</f>
        <v/>
      </c>
      <c r="AI3130" s="11">
        <f>ROUND(MAX(0,MIN(100,50+(Z3130*10))),0)</f>
        <v/>
      </c>
      <c r="AJ3130" s="11">
        <f>IFERROR(IF(--AA3130&gt;=80,"خرید قوی",IF(--AA3130&gt;=70,"خرید مشروط",IF(--AA3130&gt;=60,"مراقبت",IF(--AA3130&gt;=45,"ضعیف","عدم ورود")))),"")</f>
        <v/>
      </c>
    </row>
    <row r="3131">
      <c r="A3131" s="12">
        <f>'دیده بان بازار'!A3134</f>
        <v/>
      </c>
      <c r="B3131" s="13">
        <f>'دیده بان بازار'!B3134</f>
        <v/>
      </c>
      <c r="C3131" s="13">
        <f>'دیده بان بازار'!C3134</f>
        <v/>
      </c>
      <c r="D3131" s="13">
        <f>'دیده بان بازار'!D3134</f>
        <v/>
      </c>
      <c r="E3131" s="14">
        <f>'دیده بان بازار'!E3134</f>
        <v/>
      </c>
      <c r="F3131" s="13">
        <f>'دیده بان بازار'!F3134</f>
        <v/>
      </c>
      <c r="G3131" s="13">
        <f>'دیده بان بازار'!G3134</f>
        <v/>
      </c>
      <c r="H3131" s="13">
        <f>'دیده بان بازار'!H3134</f>
        <v/>
      </c>
      <c r="I3131" s="13">
        <f>'دیده بان بازار'!I3134</f>
        <v/>
      </c>
      <c r="J3131" s="13">
        <f>'دیده بان بازار'!J3134</f>
        <v/>
      </c>
      <c r="K3131" s="13">
        <f>'دیده بان بازار'!K3134</f>
        <v/>
      </c>
      <c r="L3131" s="13">
        <f>'دیده بان بازار'!L3134</f>
        <v/>
      </c>
      <c r="M3131" s="13">
        <f>'دیده بان بازار'!M3134</f>
        <v/>
      </c>
      <c r="N3131" s="13">
        <f>'دیده بان بازار'!N3134</f>
        <v/>
      </c>
      <c r="O3131" s="13">
        <f>'دیده بان بازار'!O3134</f>
        <v/>
      </c>
      <c r="P3131" s="13">
        <f>'دیده بان بازار'!P3134</f>
        <v/>
      </c>
      <c r="Q3131" s="13">
        <f>'دیده بان بازار'!Q3134</f>
        <v/>
      </c>
      <c r="R3131" s="13">
        <f>'دیده بان بازار'!R3134</f>
        <v/>
      </c>
      <c r="S3131" s="13">
        <f>'دیده بان بازار'!S3134</f>
        <v/>
      </c>
      <c r="T3131" s="13">
        <f>'دیده بان بازار'!T3134</f>
        <v/>
      </c>
      <c r="U3131" s="13">
        <f>'دیده بان بازار'!U3134</f>
        <v/>
      </c>
      <c r="V3131" s="13">
        <f>'دیده بان بازار'!V3134</f>
        <v/>
      </c>
      <c r="W3131" s="6">
        <f>'دیده بان بازار'!W3134</f>
        <v/>
      </c>
      <c r="X3131" s="11">
        <f>IFERROR(IF(OR(R3131&lt;=0,W3131&lt;=0,S3131&lt;=0,V3131&lt;=0),0,ROUND((S3131/R3131)/(V3131/W3131),2)),0)</f>
        <v/>
      </c>
      <c r="Y3131" s="11">
        <f>IFERROR(IF(OR(S3131&lt;=0,V3131&lt;=0),0,ROUND(S3131/V3131,2)),0)</f>
        <v/>
      </c>
      <c r="Z3131" s="11">
        <f>IFERROR(J3131-M3131,0)</f>
        <v/>
      </c>
      <c r="AA3131" s="11">
        <f>IFERROR(ROUND(MAX(0,MIN(100,((AB3131*0.2)+(AC3131*0.15)+(AD3131*0.15)+(AE3131*0.1)+(AF3131*0.1)+(AG3131*0.15)+(MIN(Y3131/3,1)*100*0.1)+(AI3131*0.05))*((AH3131/100)*0.25+0.75))),0),0)</f>
        <v/>
      </c>
      <c r="AB3131" s="11">
        <f>ROUND(MAX(0,MIN(100,((M3131+10)/20)*100)),0)</f>
        <v/>
      </c>
      <c r="AC3131" s="11">
        <f>IFERROR(IF(D3131&lt;=0,0,ROUND(COUNTIFS($D$4:$D$3359,"&lt;="&amp;D3131,$D$4:$D$3359,"&gt;0")/COUNTIF($D$4:$D$3359,"&gt;0")*100,0)),0)</f>
        <v/>
      </c>
      <c r="AD3131" s="11">
        <f>IF(E3131&lt;=0,0,ROUND(MAX(0,MIN(100,(LOG10(1+E3131/1000000000)/LOG10(101))*100)),0))</f>
        <v/>
      </c>
      <c r="AE3131" s="11">
        <f>IF(O3131=N3131,50,ROUND(MAX(0,MIN(100,((H3131-N3131)/(O3131-N3131))*100)),0))</f>
        <v/>
      </c>
      <c r="AF3131" s="11">
        <f>ROUND(MAX(0,MIN(100,50+((H3131-K3131)/K3131)*1000)),0)</f>
        <v/>
      </c>
      <c r="AG3131" s="11">
        <f>IFERROR(ROUND(MAX(0,MIN(100,50+25*LN(MAX(0.01,X3131)))),0),25)</f>
        <v/>
      </c>
      <c r="AH3131" s="11">
        <f>ROUND(IF(M3131&lt;=-30,0,IF(M3131&lt;=-20,20,IF(M3131&lt;=-10,50,100))),0)</f>
        <v/>
      </c>
      <c r="AI3131" s="11">
        <f>ROUND(MAX(0,MIN(100,50+(Z3131*10))),0)</f>
        <v/>
      </c>
      <c r="AJ3131" s="11">
        <f>IFERROR(IF(--AA3131&gt;=80,"خرید قوی",IF(--AA3131&gt;=70,"خرید مشروط",IF(--AA3131&gt;=60,"مراقبت",IF(--AA3131&gt;=45,"ضعیف","عدم ورود")))),"")</f>
        <v/>
      </c>
    </row>
    <row r="3132">
      <c r="A3132" s="15">
        <f>'دیده بان بازار'!A3135</f>
        <v/>
      </c>
      <c r="B3132" s="16">
        <f>'دیده بان بازار'!B3135</f>
        <v/>
      </c>
      <c r="C3132" s="16">
        <f>'دیده بان بازار'!C3135</f>
        <v/>
      </c>
      <c r="D3132" s="16">
        <f>'دیده بان بازار'!D3135</f>
        <v/>
      </c>
      <c r="E3132" s="17">
        <f>'دیده بان بازار'!E3135</f>
        <v/>
      </c>
      <c r="F3132" s="16">
        <f>'دیده بان بازار'!F3135</f>
        <v/>
      </c>
      <c r="G3132" s="16">
        <f>'دیده بان بازار'!G3135</f>
        <v/>
      </c>
      <c r="H3132" s="16">
        <f>'دیده بان بازار'!H3135</f>
        <v/>
      </c>
      <c r="I3132" s="16">
        <f>'دیده بان بازار'!I3135</f>
        <v/>
      </c>
      <c r="J3132" s="16">
        <f>'دیده بان بازار'!J3135</f>
        <v/>
      </c>
      <c r="K3132" s="16">
        <f>'دیده بان بازار'!K3135</f>
        <v/>
      </c>
      <c r="L3132" s="16">
        <f>'دیده بان بازار'!L3135</f>
        <v/>
      </c>
      <c r="M3132" s="16">
        <f>'دیده بان بازار'!M3135</f>
        <v/>
      </c>
      <c r="N3132" s="16">
        <f>'دیده بان بازار'!N3135</f>
        <v/>
      </c>
      <c r="O3132" s="16">
        <f>'دیده بان بازار'!O3135</f>
        <v/>
      </c>
      <c r="P3132" s="16">
        <f>'دیده بان بازار'!P3135</f>
        <v/>
      </c>
      <c r="Q3132" s="16">
        <f>'دیده بان بازار'!Q3135</f>
        <v/>
      </c>
      <c r="R3132" s="16">
        <f>'دیده بان بازار'!R3135</f>
        <v/>
      </c>
      <c r="S3132" s="16">
        <f>'دیده بان بازار'!S3135</f>
        <v/>
      </c>
      <c r="T3132" s="16">
        <f>'دیده بان بازار'!T3135</f>
        <v/>
      </c>
      <c r="U3132" s="16">
        <f>'دیده بان بازار'!U3135</f>
        <v/>
      </c>
      <c r="V3132" s="16">
        <f>'دیده بان بازار'!V3135</f>
        <v/>
      </c>
      <c r="W3132" s="7">
        <f>'دیده بان بازار'!W3135</f>
        <v/>
      </c>
      <c r="X3132" s="11">
        <f>IFERROR(IF(OR(R3132&lt;=0,W3132&lt;=0,S3132&lt;=0,V3132&lt;=0),0,ROUND((S3132/R3132)/(V3132/W3132),2)),0)</f>
        <v/>
      </c>
      <c r="Y3132" s="11">
        <f>IFERROR(IF(OR(S3132&lt;=0,V3132&lt;=0),0,ROUND(S3132/V3132,2)),0)</f>
        <v/>
      </c>
      <c r="Z3132" s="11">
        <f>IFERROR(J3132-M3132,0)</f>
        <v/>
      </c>
      <c r="AA3132" s="11">
        <f>IFERROR(ROUND(MAX(0,MIN(100,((AB3132*0.2)+(AC3132*0.15)+(AD3132*0.15)+(AE3132*0.1)+(AF3132*0.1)+(AG3132*0.15)+(MIN(Y3132/3,1)*100*0.1)+(AI3132*0.05))*((AH3132/100)*0.25+0.75))),0),0)</f>
        <v/>
      </c>
      <c r="AB3132" s="11">
        <f>ROUND(MAX(0,MIN(100,((M3132+10)/20)*100)),0)</f>
        <v/>
      </c>
      <c r="AC3132" s="11">
        <f>IFERROR(IF(D3132&lt;=0,0,ROUND(COUNTIFS($D$4:$D$3359,"&lt;="&amp;D3132,$D$4:$D$3359,"&gt;0")/COUNTIF($D$4:$D$3359,"&gt;0")*100,0)),0)</f>
        <v/>
      </c>
      <c r="AD3132" s="11">
        <f>IF(E3132&lt;=0,0,ROUND(MAX(0,MIN(100,(LOG10(1+E3132/1000000000)/LOG10(101))*100)),0))</f>
        <v/>
      </c>
      <c r="AE3132" s="11">
        <f>IF(O3132=N3132,50,ROUND(MAX(0,MIN(100,((H3132-N3132)/(O3132-N3132))*100)),0))</f>
        <v/>
      </c>
      <c r="AF3132" s="11">
        <f>ROUND(MAX(0,MIN(100,50+((H3132-K3132)/K3132)*1000)),0)</f>
        <v/>
      </c>
      <c r="AG3132" s="11">
        <f>IFERROR(ROUND(MAX(0,MIN(100,50+25*LN(MAX(0.01,X3132)))),0),25)</f>
        <v/>
      </c>
      <c r="AH3132" s="11">
        <f>ROUND(IF(M3132&lt;=-30,0,IF(M3132&lt;=-20,20,IF(M3132&lt;=-10,50,100))),0)</f>
        <v/>
      </c>
      <c r="AI3132" s="11">
        <f>ROUND(MAX(0,MIN(100,50+(Z3132*10))),0)</f>
        <v/>
      </c>
      <c r="AJ3132" s="11">
        <f>IFERROR(IF(--AA3132&gt;=80,"خرید قوی",IF(--AA3132&gt;=70,"خرید مشروط",IF(--AA3132&gt;=60,"مراقبت",IF(--AA3132&gt;=45,"ضعیف","عدم ورود")))),"")</f>
        <v/>
      </c>
    </row>
    <row r="3133">
      <c r="A3133" s="12">
        <f>'دیده بان بازار'!A3136</f>
        <v/>
      </c>
      <c r="B3133" s="13">
        <f>'دیده بان بازار'!B3136</f>
        <v/>
      </c>
      <c r="C3133" s="13">
        <f>'دیده بان بازار'!C3136</f>
        <v/>
      </c>
      <c r="D3133" s="13">
        <f>'دیده بان بازار'!D3136</f>
        <v/>
      </c>
      <c r="E3133" s="14">
        <f>'دیده بان بازار'!E3136</f>
        <v/>
      </c>
      <c r="F3133" s="13">
        <f>'دیده بان بازار'!F3136</f>
        <v/>
      </c>
      <c r="G3133" s="13">
        <f>'دیده بان بازار'!G3136</f>
        <v/>
      </c>
      <c r="H3133" s="13">
        <f>'دیده بان بازار'!H3136</f>
        <v/>
      </c>
      <c r="I3133" s="13">
        <f>'دیده بان بازار'!I3136</f>
        <v/>
      </c>
      <c r="J3133" s="13">
        <f>'دیده بان بازار'!J3136</f>
        <v/>
      </c>
      <c r="K3133" s="13">
        <f>'دیده بان بازار'!K3136</f>
        <v/>
      </c>
      <c r="L3133" s="13">
        <f>'دیده بان بازار'!L3136</f>
        <v/>
      </c>
      <c r="M3133" s="13">
        <f>'دیده بان بازار'!M3136</f>
        <v/>
      </c>
      <c r="N3133" s="13">
        <f>'دیده بان بازار'!N3136</f>
        <v/>
      </c>
      <c r="O3133" s="13">
        <f>'دیده بان بازار'!O3136</f>
        <v/>
      </c>
      <c r="P3133" s="13">
        <f>'دیده بان بازار'!P3136</f>
        <v/>
      </c>
      <c r="Q3133" s="13">
        <f>'دیده بان بازار'!Q3136</f>
        <v/>
      </c>
      <c r="R3133" s="13">
        <f>'دیده بان بازار'!R3136</f>
        <v/>
      </c>
      <c r="S3133" s="13">
        <f>'دیده بان بازار'!S3136</f>
        <v/>
      </c>
      <c r="T3133" s="13">
        <f>'دیده بان بازار'!T3136</f>
        <v/>
      </c>
      <c r="U3133" s="13">
        <f>'دیده بان بازار'!U3136</f>
        <v/>
      </c>
      <c r="V3133" s="13">
        <f>'دیده بان بازار'!V3136</f>
        <v/>
      </c>
      <c r="W3133" s="6">
        <f>'دیده بان بازار'!W3136</f>
        <v/>
      </c>
      <c r="X3133" s="11">
        <f>IFERROR(IF(OR(R3133&lt;=0,W3133&lt;=0,S3133&lt;=0,V3133&lt;=0),0,ROUND((S3133/R3133)/(V3133/W3133),2)),0)</f>
        <v/>
      </c>
      <c r="Y3133" s="11">
        <f>IFERROR(IF(OR(S3133&lt;=0,V3133&lt;=0),0,ROUND(S3133/V3133,2)),0)</f>
        <v/>
      </c>
      <c r="Z3133" s="11">
        <f>IFERROR(J3133-M3133,0)</f>
        <v/>
      </c>
      <c r="AA3133" s="11">
        <f>IFERROR(ROUND(MAX(0,MIN(100,((AB3133*0.2)+(AC3133*0.15)+(AD3133*0.15)+(AE3133*0.1)+(AF3133*0.1)+(AG3133*0.15)+(MIN(Y3133/3,1)*100*0.1)+(AI3133*0.05))*((AH3133/100)*0.25+0.75))),0),0)</f>
        <v/>
      </c>
      <c r="AB3133" s="11">
        <f>ROUND(MAX(0,MIN(100,((M3133+10)/20)*100)),0)</f>
        <v/>
      </c>
      <c r="AC3133" s="11">
        <f>IFERROR(IF(D3133&lt;=0,0,ROUND(COUNTIFS($D$4:$D$3359,"&lt;="&amp;D3133,$D$4:$D$3359,"&gt;0")/COUNTIF($D$4:$D$3359,"&gt;0")*100,0)),0)</f>
        <v/>
      </c>
      <c r="AD3133" s="11">
        <f>IF(E3133&lt;=0,0,ROUND(MAX(0,MIN(100,(LOG10(1+E3133/1000000000)/LOG10(101))*100)),0))</f>
        <v/>
      </c>
      <c r="AE3133" s="11">
        <f>IF(O3133=N3133,50,ROUND(MAX(0,MIN(100,((H3133-N3133)/(O3133-N3133))*100)),0))</f>
        <v/>
      </c>
      <c r="AF3133" s="11">
        <f>ROUND(MAX(0,MIN(100,50+((H3133-K3133)/K3133)*1000)),0)</f>
        <v/>
      </c>
      <c r="AG3133" s="11">
        <f>IFERROR(ROUND(MAX(0,MIN(100,50+25*LN(MAX(0.01,X3133)))),0),25)</f>
        <v/>
      </c>
      <c r="AH3133" s="11">
        <f>ROUND(IF(M3133&lt;=-30,0,IF(M3133&lt;=-20,20,IF(M3133&lt;=-10,50,100))),0)</f>
        <v/>
      </c>
      <c r="AI3133" s="11">
        <f>ROUND(MAX(0,MIN(100,50+(Z3133*10))),0)</f>
        <v/>
      </c>
      <c r="AJ3133" s="11">
        <f>IFERROR(IF(--AA3133&gt;=80,"خرید قوی",IF(--AA3133&gt;=70,"خرید مشروط",IF(--AA3133&gt;=60,"مراقبت",IF(--AA3133&gt;=45,"ضعیف","عدم ورود")))),"")</f>
        <v/>
      </c>
    </row>
    <row r="3134">
      <c r="A3134" s="15">
        <f>'دیده بان بازار'!A3137</f>
        <v/>
      </c>
      <c r="B3134" s="16">
        <f>'دیده بان بازار'!B3137</f>
        <v/>
      </c>
      <c r="C3134" s="16">
        <f>'دیده بان بازار'!C3137</f>
        <v/>
      </c>
      <c r="D3134" s="16">
        <f>'دیده بان بازار'!D3137</f>
        <v/>
      </c>
      <c r="E3134" s="17">
        <f>'دیده بان بازار'!E3137</f>
        <v/>
      </c>
      <c r="F3134" s="16">
        <f>'دیده بان بازار'!F3137</f>
        <v/>
      </c>
      <c r="G3134" s="16">
        <f>'دیده بان بازار'!G3137</f>
        <v/>
      </c>
      <c r="H3134" s="16">
        <f>'دیده بان بازار'!H3137</f>
        <v/>
      </c>
      <c r="I3134" s="16">
        <f>'دیده بان بازار'!I3137</f>
        <v/>
      </c>
      <c r="J3134" s="16">
        <f>'دیده بان بازار'!J3137</f>
        <v/>
      </c>
      <c r="K3134" s="16">
        <f>'دیده بان بازار'!K3137</f>
        <v/>
      </c>
      <c r="L3134" s="16">
        <f>'دیده بان بازار'!L3137</f>
        <v/>
      </c>
      <c r="M3134" s="16">
        <f>'دیده بان بازار'!M3137</f>
        <v/>
      </c>
      <c r="N3134" s="16">
        <f>'دیده بان بازار'!N3137</f>
        <v/>
      </c>
      <c r="O3134" s="16">
        <f>'دیده بان بازار'!O3137</f>
        <v/>
      </c>
      <c r="P3134" s="16">
        <f>'دیده بان بازار'!P3137</f>
        <v/>
      </c>
      <c r="Q3134" s="16">
        <f>'دیده بان بازار'!Q3137</f>
        <v/>
      </c>
      <c r="R3134" s="16">
        <f>'دیده بان بازار'!R3137</f>
        <v/>
      </c>
      <c r="S3134" s="16">
        <f>'دیده بان بازار'!S3137</f>
        <v/>
      </c>
      <c r="T3134" s="16">
        <f>'دیده بان بازار'!T3137</f>
        <v/>
      </c>
      <c r="U3134" s="16">
        <f>'دیده بان بازار'!U3137</f>
        <v/>
      </c>
      <c r="V3134" s="16">
        <f>'دیده بان بازار'!V3137</f>
        <v/>
      </c>
      <c r="W3134" s="7">
        <f>'دیده بان بازار'!W3137</f>
        <v/>
      </c>
      <c r="X3134" s="11">
        <f>IFERROR(IF(OR(R3134&lt;=0,W3134&lt;=0,S3134&lt;=0,V3134&lt;=0),0,ROUND((S3134/R3134)/(V3134/W3134),2)),0)</f>
        <v/>
      </c>
      <c r="Y3134" s="11">
        <f>IFERROR(IF(OR(S3134&lt;=0,V3134&lt;=0),0,ROUND(S3134/V3134,2)),0)</f>
        <v/>
      </c>
      <c r="Z3134" s="11">
        <f>IFERROR(J3134-M3134,0)</f>
        <v/>
      </c>
      <c r="AA3134" s="11">
        <f>IFERROR(ROUND(MAX(0,MIN(100,((AB3134*0.2)+(AC3134*0.15)+(AD3134*0.15)+(AE3134*0.1)+(AF3134*0.1)+(AG3134*0.15)+(MIN(Y3134/3,1)*100*0.1)+(AI3134*0.05))*((AH3134/100)*0.25+0.75))),0),0)</f>
        <v/>
      </c>
      <c r="AB3134" s="11">
        <f>ROUND(MAX(0,MIN(100,((M3134+10)/20)*100)),0)</f>
        <v/>
      </c>
      <c r="AC3134" s="11">
        <f>IFERROR(IF(D3134&lt;=0,0,ROUND(COUNTIFS($D$4:$D$3359,"&lt;="&amp;D3134,$D$4:$D$3359,"&gt;0")/COUNTIF($D$4:$D$3359,"&gt;0")*100,0)),0)</f>
        <v/>
      </c>
      <c r="AD3134" s="11">
        <f>IF(E3134&lt;=0,0,ROUND(MAX(0,MIN(100,(LOG10(1+E3134/1000000000)/LOG10(101))*100)),0))</f>
        <v/>
      </c>
      <c r="AE3134" s="11">
        <f>IF(O3134=N3134,50,ROUND(MAX(0,MIN(100,((H3134-N3134)/(O3134-N3134))*100)),0))</f>
        <v/>
      </c>
      <c r="AF3134" s="11">
        <f>ROUND(MAX(0,MIN(100,50+((H3134-K3134)/K3134)*1000)),0)</f>
        <v/>
      </c>
      <c r="AG3134" s="11">
        <f>IFERROR(ROUND(MAX(0,MIN(100,50+25*LN(MAX(0.01,X3134)))),0),25)</f>
        <v/>
      </c>
      <c r="AH3134" s="11">
        <f>ROUND(IF(M3134&lt;=-30,0,IF(M3134&lt;=-20,20,IF(M3134&lt;=-10,50,100))),0)</f>
        <v/>
      </c>
      <c r="AI3134" s="11">
        <f>ROUND(MAX(0,MIN(100,50+(Z3134*10))),0)</f>
        <v/>
      </c>
      <c r="AJ3134" s="11">
        <f>IFERROR(IF(--AA3134&gt;=80,"خرید قوی",IF(--AA3134&gt;=70,"خرید مشروط",IF(--AA3134&gt;=60,"مراقبت",IF(--AA3134&gt;=45,"ضعیف","عدم ورود")))),"")</f>
        <v/>
      </c>
    </row>
    <row r="3135">
      <c r="A3135" s="12">
        <f>'دیده بان بازار'!A3138</f>
        <v/>
      </c>
      <c r="B3135" s="13">
        <f>'دیده بان بازار'!B3138</f>
        <v/>
      </c>
      <c r="C3135" s="13">
        <f>'دیده بان بازار'!C3138</f>
        <v/>
      </c>
      <c r="D3135" s="13">
        <f>'دیده بان بازار'!D3138</f>
        <v/>
      </c>
      <c r="E3135" s="14">
        <f>'دیده بان بازار'!E3138</f>
        <v/>
      </c>
      <c r="F3135" s="13">
        <f>'دیده بان بازار'!F3138</f>
        <v/>
      </c>
      <c r="G3135" s="13">
        <f>'دیده بان بازار'!G3138</f>
        <v/>
      </c>
      <c r="H3135" s="13">
        <f>'دیده بان بازار'!H3138</f>
        <v/>
      </c>
      <c r="I3135" s="13">
        <f>'دیده بان بازار'!I3138</f>
        <v/>
      </c>
      <c r="J3135" s="13">
        <f>'دیده بان بازار'!J3138</f>
        <v/>
      </c>
      <c r="K3135" s="13">
        <f>'دیده بان بازار'!K3138</f>
        <v/>
      </c>
      <c r="L3135" s="13">
        <f>'دیده بان بازار'!L3138</f>
        <v/>
      </c>
      <c r="M3135" s="13">
        <f>'دیده بان بازار'!M3138</f>
        <v/>
      </c>
      <c r="N3135" s="13">
        <f>'دیده بان بازار'!N3138</f>
        <v/>
      </c>
      <c r="O3135" s="13">
        <f>'دیده بان بازار'!O3138</f>
        <v/>
      </c>
      <c r="P3135" s="13">
        <f>'دیده بان بازار'!P3138</f>
        <v/>
      </c>
      <c r="Q3135" s="13">
        <f>'دیده بان بازار'!Q3138</f>
        <v/>
      </c>
      <c r="R3135" s="13">
        <f>'دیده بان بازار'!R3138</f>
        <v/>
      </c>
      <c r="S3135" s="13">
        <f>'دیده بان بازار'!S3138</f>
        <v/>
      </c>
      <c r="T3135" s="13">
        <f>'دیده بان بازار'!T3138</f>
        <v/>
      </c>
      <c r="U3135" s="13">
        <f>'دیده بان بازار'!U3138</f>
        <v/>
      </c>
      <c r="V3135" s="13">
        <f>'دیده بان بازار'!V3138</f>
        <v/>
      </c>
      <c r="W3135" s="6">
        <f>'دیده بان بازار'!W3138</f>
        <v/>
      </c>
      <c r="X3135" s="11">
        <f>IFERROR(IF(OR(R3135&lt;=0,W3135&lt;=0,S3135&lt;=0,V3135&lt;=0),0,ROUND((S3135/R3135)/(V3135/W3135),2)),0)</f>
        <v/>
      </c>
      <c r="Y3135" s="11">
        <f>IFERROR(IF(OR(S3135&lt;=0,V3135&lt;=0),0,ROUND(S3135/V3135,2)),0)</f>
        <v/>
      </c>
      <c r="Z3135" s="11">
        <f>IFERROR(J3135-M3135,0)</f>
        <v/>
      </c>
      <c r="AA3135" s="11">
        <f>IFERROR(ROUND(MAX(0,MIN(100,((AB3135*0.2)+(AC3135*0.15)+(AD3135*0.15)+(AE3135*0.1)+(AF3135*0.1)+(AG3135*0.15)+(MIN(Y3135/3,1)*100*0.1)+(AI3135*0.05))*((AH3135/100)*0.25+0.75))),0),0)</f>
        <v/>
      </c>
      <c r="AB3135" s="11">
        <f>ROUND(MAX(0,MIN(100,((M3135+10)/20)*100)),0)</f>
        <v/>
      </c>
      <c r="AC3135" s="11">
        <f>IFERROR(IF(D3135&lt;=0,0,ROUND(COUNTIFS($D$4:$D$3359,"&lt;="&amp;D3135,$D$4:$D$3359,"&gt;0")/COUNTIF($D$4:$D$3359,"&gt;0")*100,0)),0)</f>
        <v/>
      </c>
      <c r="AD3135" s="11">
        <f>IF(E3135&lt;=0,0,ROUND(MAX(0,MIN(100,(LOG10(1+E3135/1000000000)/LOG10(101))*100)),0))</f>
        <v/>
      </c>
      <c r="AE3135" s="11">
        <f>IF(O3135=N3135,50,ROUND(MAX(0,MIN(100,((H3135-N3135)/(O3135-N3135))*100)),0))</f>
        <v/>
      </c>
      <c r="AF3135" s="11">
        <f>ROUND(MAX(0,MIN(100,50+((H3135-K3135)/K3135)*1000)),0)</f>
        <v/>
      </c>
      <c r="AG3135" s="11">
        <f>IFERROR(ROUND(MAX(0,MIN(100,50+25*LN(MAX(0.01,X3135)))),0),25)</f>
        <v/>
      </c>
      <c r="AH3135" s="11">
        <f>ROUND(IF(M3135&lt;=-30,0,IF(M3135&lt;=-20,20,IF(M3135&lt;=-10,50,100))),0)</f>
        <v/>
      </c>
      <c r="AI3135" s="11">
        <f>ROUND(MAX(0,MIN(100,50+(Z3135*10))),0)</f>
        <v/>
      </c>
      <c r="AJ3135" s="11">
        <f>IFERROR(IF(--AA3135&gt;=80,"خرید قوی",IF(--AA3135&gt;=70,"خرید مشروط",IF(--AA3135&gt;=60,"مراقبت",IF(--AA3135&gt;=45,"ضعیف","عدم ورود")))),"")</f>
        <v/>
      </c>
    </row>
    <row r="3136">
      <c r="A3136" s="15">
        <f>'دیده بان بازار'!A3139</f>
        <v/>
      </c>
      <c r="B3136" s="16">
        <f>'دیده بان بازار'!B3139</f>
        <v/>
      </c>
      <c r="C3136" s="16">
        <f>'دیده بان بازار'!C3139</f>
        <v/>
      </c>
      <c r="D3136" s="16">
        <f>'دیده بان بازار'!D3139</f>
        <v/>
      </c>
      <c r="E3136" s="17">
        <f>'دیده بان بازار'!E3139</f>
        <v/>
      </c>
      <c r="F3136" s="16">
        <f>'دیده بان بازار'!F3139</f>
        <v/>
      </c>
      <c r="G3136" s="16">
        <f>'دیده بان بازار'!G3139</f>
        <v/>
      </c>
      <c r="H3136" s="16">
        <f>'دیده بان بازار'!H3139</f>
        <v/>
      </c>
      <c r="I3136" s="16">
        <f>'دیده بان بازار'!I3139</f>
        <v/>
      </c>
      <c r="J3136" s="16">
        <f>'دیده بان بازار'!J3139</f>
        <v/>
      </c>
      <c r="K3136" s="16">
        <f>'دیده بان بازار'!K3139</f>
        <v/>
      </c>
      <c r="L3136" s="16">
        <f>'دیده بان بازار'!L3139</f>
        <v/>
      </c>
      <c r="M3136" s="16">
        <f>'دیده بان بازار'!M3139</f>
        <v/>
      </c>
      <c r="N3136" s="16">
        <f>'دیده بان بازار'!N3139</f>
        <v/>
      </c>
      <c r="O3136" s="16">
        <f>'دیده بان بازار'!O3139</f>
        <v/>
      </c>
      <c r="P3136" s="16">
        <f>'دیده بان بازار'!P3139</f>
        <v/>
      </c>
      <c r="Q3136" s="16">
        <f>'دیده بان بازار'!Q3139</f>
        <v/>
      </c>
      <c r="R3136" s="16">
        <f>'دیده بان بازار'!R3139</f>
        <v/>
      </c>
      <c r="S3136" s="16">
        <f>'دیده بان بازار'!S3139</f>
        <v/>
      </c>
      <c r="T3136" s="16">
        <f>'دیده بان بازار'!T3139</f>
        <v/>
      </c>
      <c r="U3136" s="16">
        <f>'دیده بان بازار'!U3139</f>
        <v/>
      </c>
      <c r="V3136" s="16">
        <f>'دیده بان بازار'!V3139</f>
        <v/>
      </c>
      <c r="W3136" s="7">
        <f>'دیده بان بازار'!W3139</f>
        <v/>
      </c>
      <c r="X3136" s="11">
        <f>IFERROR(IF(OR(R3136&lt;=0,W3136&lt;=0,S3136&lt;=0,V3136&lt;=0),0,ROUND((S3136/R3136)/(V3136/W3136),2)),0)</f>
        <v/>
      </c>
      <c r="Y3136" s="11">
        <f>IFERROR(IF(OR(S3136&lt;=0,V3136&lt;=0),0,ROUND(S3136/V3136,2)),0)</f>
        <v/>
      </c>
      <c r="Z3136" s="11">
        <f>IFERROR(J3136-M3136,0)</f>
        <v/>
      </c>
      <c r="AA3136" s="11">
        <f>IFERROR(ROUND(MAX(0,MIN(100,((AB3136*0.2)+(AC3136*0.15)+(AD3136*0.15)+(AE3136*0.1)+(AF3136*0.1)+(AG3136*0.15)+(MIN(Y3136/3,1)*100*0.1)+(AI3136*0.05))*((AH3136/100)*0.25+0.75))),0),0)</f>
        <v/>
      </c>
      <c r="AB3136" s="11">
        <f>ROUND(MAX(0,MIN(100,((M3136+10)/20)*100)),0)</f>
        <v/>
      </c>
      <c r="AC3136" s="11">
        <f>IFERROR(IF(D3136&lt;=0,0,ROUND(COUNTIFS($D$4:$D$3359,"&lt;="&amp;D3136,$D$4:$D$3359,"&gt;0")/COUNTIF($D$4:$D$3359,"&gt;0")*100,0)),0)</f>
        <v/>
      </c>
      <c r="AD3136" s="11">
        <f>IF(E3136&lt;=0,0,ROUND(MAX(0,MIN(100,(LOG10(1+E3136/1000000000)/LOG10(101))*100)),0))</f>
        <v/>
      </c>
      <c r="AE3136" s="11">
        <f>IF(O3136=N3136,50,ROUND(MAX(0,MIN(100,((H3136-N3136)/(O3136-N3136))*100)),0))</f>
        <v/>
      </c>
      <c r="AF3136" s="11">
        <f>ROUND(MAX(0,MIN(100,50+((H3136-K3136)/K3136)*1000)),0)</f>
        <v/>
      </c>
      <c r="AG3136" s="11">
        <f>IFERROR(ROUND(MAX(0,MIN(100,50+25*LN(MAX(0.01,X3136)))),0),25)</f>
        <v/>
      </c>
      <c r="AH3136" s="11">
        <f>ROUND(IF(M3136&lt;=-30,0,IF(M3136&lt;=-20,20,IF(M3136&lt;=-10,50,100))),0)</f>
        <v/>
      </c>
      <c r="AI3136" s="11">
        <f>ROUND(MAX(0,MIN(100,50+(Z3136*10))),0)</f>
        <v/>
      </c>
      <c r="AJ3136" s="11">
        <f>IFERROR(IF(--AA3136&gt;=80,"خرید قوی",IF(--AA3136&gt;=70,"خرید مشروط",IF(--AA3136&gt;=60,"مراقبت",IF(--AA3136&gt;=45,"ضعیف","عدم ورود")))),"")</f>
        <v/>
      </c>
    </row>
    <row r="3137">
      <c r="A3137" s="15">
        <f>'دیده بان بازار'!A3140</f>
        <v/>
      </c>
      <c r="B3137" s="16">
        <f>'دیده بان بازار'!B3140</f>
        <v/>
      </c>
      <c r="C3137" s="16">
        <f>'دیده بان بازار'!C3140</f>
        <v/>
      </c>
      <c r="D3137" s="16">
        <f>'دیده بان بازار'!D3140</f>
        <v/>
      </c>
      <c r="E3137" s="17">
        <f>'دیده بان بازار'!E3140</f>
        <v/>
      </c>
      <c r="F3137" s="16">
        <f>'دیده بان بازار'!F3140</f>
        <v/>
      </c>
      <c r="G3137" s="16">
        <f>'دیده بان بازار'!G3140</f>
        <v/>
      </c>
      <c r="H3137" s="16">
        <f>'دیده بان بازار'!H3140</f>
        <v/>
      </c>
      <c r="I3137" s="16">
        <f>'دیده بان بازار'!I3140</f>
        <v/>
      </c>
      <c r="J3137" s="16">
        <f>'دیده بان بازار'!J3140</f>
        <v/>
      </c>
      <c r="K3137" s="16">
        <f>'دیده بان بازار'!K3140</f>
        <v/>
      </c>
      <c r="L3137" s="16">
        <f>'دیده بان بازار'!L3140</f>
        <v/>
      </c>
      <c r="M3137" s="16">
        <f>'دیده بان بازار'!M3140</f>
        <v/>
      </c>
      <c r="N3137" s="16">
        <f>'دیده بان بازار'!N3140</f>
        <v/>
      </c>
      <c r="O3137" s="16">
        <f>'دیده بان بازار'!O3140</f>
        <v/>
      </c>
      <c r="P3137" s="16">
        <f>'دیده بان بازار'!P3140</f>
        <v/>
      </c>
      <c r="Q3137" s="16">
        <f>'دیده بان بازار'!Q3140</f>
        <v/>
      </c>
      <c r="R3137" s="16">
        <f>'دیده بان بازار'!R3140</f>
        <v/>
      </c>
      <c r="S3137" s="16">
        <f>'دیده بان بازار'!S3140</f>
        <v/>
      </c>
      <c r="T3137" s="16">
        <f>'دیده بان بازار'!T3140</f>
        <v/>
      </c>
      <c r="U3137" s="16">
        <f>'دیده بان بازار'!U3140</f>
        <v/>
      </c>
      <c r="V3137" s="16">
        <f>'دیده بان بازار'!V3140</f>
        <v/>
      </c>
      <c r="W3137" s="7">
        <f>'دیده بان بازار'!W3140</f>
        <v/>
      </c>
      <c r="X3137" s="11">
        <f>IFERROR(IF(OR(R3137&lt;=0,W3137&lt;=0,S3137&lt;=0,V3137&lt;=0),0,ROUND((S3137/R3137)/(V3137/W3137),2)),0)</f>
        <v/>
      </c>
      <c r="Y3137" s="11">
        <f>IFERROR(IF(OR(S3137&lt;=0,V3137&lt;=0),0,ROUND(S3137/V3137,2)),0)</f>
        <v/>
      </c>
      <c r="Z3137" s="11">
        <f>IFERROR(J3137-M3137,0)</f>
        <v/>
      </c>
      <c r="AA3137" s="11">
        <f>IFERROR(ROUND(MAX(0,MIN(100,((AB3137*0.2)+(AC3137*0.15)+(AD3137*0.15)+(AE3137*0.1)+(AF3137*0.1)+(AG3137*0.15)+(MIN(Y3137/3,1)*100*0.1)+(AI3137*0.05))*((AH3137/100)*0.25+0.75))),0),0)</f>
        <v/>
      </c>
      <c r="AB3137" s="11">
        <f>ROUND(MAX(0,MIN(100,((M3137+10)/20)*100)),0)</f>
        <v/>
      </c>
      <c r="AC3137" s="11">
        <f>IFERROR(IF(D3137&lt;=0,0,ROUND(COUNTIFS($D$4:$D$3359,"&lt;="&amp;D3137,$D$4:$D$3359,"&gt;0")/COUNTIF($D$4:$D$3359,"&gt;0")*100,0)),0)</f>
        <v/>
      </c>
      <c r="AD3137" s="11">
        <f>IF(E3137&lt;=0,0,ROUND(MAX(0,MIN(100,(LOG10(1+E3137/1000000000)/LOG10(101))*100)),0))</f>
        <v/>
      </c>
      <c r="AE3137" s="11">
        <f>IF(O3137=N3137,50,ROUND(MAX(0,MIN(100,((H3137-N3137)/(O3137-N3137))*100)),0))</f>
        <v/>
      </c>
      <c r="AF3137" s="11">
        <f>ROUND(MAX(0,MIN(100,50+((H3137-K3137)/K3137)*1000)),0)</f>
        <v/>
      </c>
      <c r="AG3137" s="11">
        <f>IFERROR(ROUND(MAX(0,MIN(100,50+25*LN(MAX(0.01,X3137)))),0),25)</f>
        <v/>
      </c>
      <c r="AH3137" s="11">
        <f>ROUND(IF(M3137&lt;=-30,0,IF(M3137&lt;=-20,20,IF(M3137&lt;=-10,50,100))),0)</f>
        <v/>
      </c>
      <c r="AI3137" s="11">
        <f>ROUND(MAX(0,MIN(100,50+(Z3137*10))),0)</f>
        <v/>
      </c>
      <c r="AJ3137" s="11">
        <f>IFERROR(IF(--AA3137&gt;=80,"خرید قوی",IF(--AA3137&gt;=70,"خرید مشروط",IF(--AA3137&gt;=60,"مراقبت",IF(--AA3137&gt;=45,"ضعیف","عدم ورود")))),"")</f>
        <v/>
      </c>
    </row>
    <row r="3138">
      <c r="A3138" s="12">
        <f>'دیده بان بازار'!A3141</f>
        <v/>
      </c>
      <c r="B3138" s="13">
        <f>'دیده بان بازار'!B3141</f>
        <v/>
      </c>
      <c r="C3138" s="13">
        <f>'دیده بان بازار'!C3141</f>
        <v/>
      </c>
      <c r="D3138" s="13">
        <f>'دیده بان بازار'!D3141</f>
        <v/>
      </c>
      <c r="E3138" s="14">
        <f>'دیده بان بازار'!E3141</f>
        <v/>
      </c>
      <c r="F3138" s="13">
        <f>'دیده بان بازار'!F3141</f>
        <v/>
      </c>
      <c r="G3138" s="13">
        <f>'دیده بان بازار'!G3141</f>
        <v/>
      </c>
      <c r="H3138" s="13">
        <f>'دیده بان بازار'!H3141</f>
        <v/>
      </c>
      <c r="I3138" s="13">
        <f>'دیده بان بازار'!I3141</f>
        <v/>
      </c>
      <c r="J3138" s="13">
        <f>'دیده بان بازار'!J3141</f>
        <v/>
      </c>
      <c r="K3138" s="13">
        <f>'دیده بان بازار'!K3141</f>
        <v/>
      </c>
      <c r="L3138" s="13">
        <f>'دیده بان بازار'!L3141</f>
        <v/>
      </c>
      <c r="M3138" s="13">
        <f>'دیده بان بازار'!M3141</f>
        <v/>
      </c>
      <c r="N3138" s="13">
        <f>'دیده بان بازار'!N3141</f>
        <v/>
      </c>
      <c r="O3138" s="13">
        <f>'دیده بان بازار'!O3141</f>
        <v/>
      </c>
      <c r="P3138" s="13">
        <f>'دیده بان بازار'!P3141</f>
        <v/>
      </c>
      <c r="Q3138" s="13">
        <f>'دیده بان بازار'!Q3141</f>
        <v/>
      </c>
      <c r="R3138" s="13">
        <f>'دیده بان بازار'!R3141</f>
        <v/>
      </c>
      <c r="S3138" s="13">
        <f>'دیده بان بازار'!S3141</f>
        <v/>
      </c>
      <c r="T3138" s="13">
        <f>'دیده بان بازار'!T3141</f>
        <v/>
      </c>
      <c r="U3138" s="13">
        <f>'دیده بان بازار'!U3141</f>
        <v/>
      </c>
      <c r="V3138" s="13">
        <f>'دیده بان بازار'!V3141</f>
        <v/>
      </c>
      <c r="W3138" s="6">
        <f>'دیده بان بازار'!W3141</f>
        <v/>
      </c>
      <c r="X3138" s="11">
        <f>IFERROR(IF(OR(R3138&lt;=0,W3138&lt;=0,S3138&lt;=0,V3138&lt;=0),0,ROUND((S3138/R3138)/(V3138/W3138),2)),0)</f>
        <v/>
      </c>
      <c r="Y3138" s="11">
        <f>IFERROR(IF(OR(S3138&lt;=0,V3138&lt;=0),0,ROUND(S3138/V3138,2)),0)</f>
        <v/>
      </c>
      <c r="Z3138" s="11">
        <f>IFERROR(J3138-M3138,0)</f>
        <v/>
      </c>
      <c r="AA3138" s="11">
        <f>IFERROR(ROUND(MAX(0,MIN(100,((AB3138*0.2)+(AC3138*0.15)+(AD3138*0.15)+(AE3138*0.1)+(AF3138*0.1)+(AG3138*0.15)+(MIN(Y3138/3,1)*100*0.1)+(AI3138*0.05))*((AH3138/100)*0.25+0.75))),0),0)</f>
        <v/>
      </c>
      <c r="AB3138" s="11">
        <f>ROUND(MAX(0,MIN(100,((M3138+10)/20)*100)),0)</f>
        <v/>
      </c>
      <c r="AC3138" s="11">
        <f>IFERROR(IF(D3138&lt;=0,0,ROUND(COUNTIFS($D$4:$D$3359,"&lt;="&amp;D3138,$D$4:$D$3359,"&gt;0")/COUNTIF($D$4:$D$3359,"&gt;0")*100,0)),0)</f>
        <v/>
      </c>
      <c r="AD3138" s="11">
        <f>IF(E3138&lt;=0,0,ROUND(MAX(0,MIN(100,(LOG10(1+E3138/1000000000)/LOG10(101))*100)),0))</f>
        <v/>
      </c>
      <c r="AE3138" s="11">
        <f>IF(O3138=N3138,50,ROUND(MAX(0,MIN(100,((H3138-N3138)/(O3138-N3138))*100)),0))</f>
        <v/>
      </c>
      <c r="AF3138" s="11">
        <f>ROUND(MAX(0,MIN(100,50+((H3138-K3138)/K3138)*1000)),0)</f>
        <v/>
      </c>
      <c r="AG3138" s="11">
        <f>IFERROR(ROUND(MAX(0,MIN(100,50+25*LN(MAX(0.01,X3138)))),0),25)</f>
        <v/>
      </c>
      <c r="AH3138" s="11">
        <f>ROUND(IF(M3138&lt;=-30,0,IF(M3138&lt;=-20,20,IF(M3138&lt;=-10,50,100))),0)</f>
        <v/>
      </c>
      <c r="AI3138" s="11">
        <f>ROUND(MAX(0,MIN(100,50+(Z3138*10))),0)</f>
        <v/>
      </c>
      <c r="AJ3138" s="11">
        <f>IFERROR(IF(--AA3138&gt;=80,"خرید قوی",IF(--AA3138&gt;=70,"خرید مشروط",IF(--AA3138&gt;=60,"مراقبت",IF(--AA3138&gt;=45,"ضعیف","عدم ورود")))),"")</f>
        <v/>
      </c>
    </row>
    <row r="3139">
      <c r="A3139" s="15">
        <f>'دیده بان بازار'!A3142</f>
        <v/>
      </c>
      <c r="B3139" s="16">
        <f>'دیده بان بازار'!B3142</f>
        <v/>
      </c>
      <c r="C3139" s="16">
        <f>'دیده بان بازار'!C3142</f>
        <v/>
      </c>
      <c r="D3139" s="16">
        <f>'دیده بان بازار'!D3142</f>
        <v/>
      </c>
      <c r="E3139" s="17">
        <f>'دیده بان بازار'!E3142</f>
        <v/>
      </c>
      <c r="F3139" s="16">
        <f>'دیده بان بازار'!F3142</f>
        <v/>
      </c>
      <c r="G3139" s="16">
        <f>'دیده بان بازار'!G3142</f>
        <v/>
      </c>
      <c r="H3139" s="16">
        <f>'دیده بان بازار'!H3142</f>
        <v/>
      </c>
      <c r="I3139" s="16">
        <f>'دیده بان بازار'!I3142</f>
        <v/>
      </c>
      <c r="J3139" s="16">
        <f>'دیده بان بازار'!J3142</f>
        <v/>
      </c>
      <c r="K3139" s="16">
        <f>'دیده بان بازار'!K3142</f>
        <v/>
      </c>
      <c r="L3139" s="16">
        <f>'دیده بان بازار'!L3142</f>
        <v/>
      </c>
      <c r="M3139" s="16">
        <f>'دیده بان بازار'!M3142</f>
        <v/>
      </c>
      <c r="N3139" s="16">
        <f>'دیده بان بازار'!N3142</f>
        <v/>
      </c>
      <c r="O3139" s="16">
        <f>'دیده بان بازار'!O3142</f>
        <v/>
      </c>
      <c r="P3139" s="16">
        <f>'دیده بان بازار'!P3142</f>
        <v/>
      </c>
      <c r="Q3139" s="16">
        <f>'دیده بان بازار'!Q3142</f>
        <v/>
      </c>
      <c r="R3139" s="16">
        <f>'دیده بان بازار'!R3142</f>
        <v/>
      </c>
      <c r="S3139" s="16">
        <f>'دیده بان بازار'!S3142</f>
        <v/>
      </c>
      <c r="T3139" s="16">
        <f>'دیده بان بازار'!T3142</f>
        <v/>
      </c>
      <c r="U3139" s="16">
        <f>'دیده بان بازار'!U3142</f>
        <v/>
      </c>
      <c r="V3139" s="16">
        <f>'دیده بان بازار'!V3142</f>
        <v/>
      </c>
      <c r="W3139" s="7">
        <f>'دیده بان بازار'!W3142</f>
        <v/>
      </c>
      <c r="X3139" s="11">
        <f>IFERROR(IF(OR(R3139&lt;=0,W3139&lt;=0,S3139&lt;=0,V3139&lt;=0),0,ROUND((S3139/R3139)/(V3139/W3139),2)),0)</f>
        <v/>
      </c>
      <c r="Y3139" s="11">
        <f>IFERROR(IF(OR(S3139&lt;=0,V3139&lt;=0),0,ROUND(S3139/V3139,2)),0)</f>
        <v/>
      </c>
      <c r="Z3139" s="11">
        <f>IFERROR(J3139-M3139,0)</f>
        <v/>
      </c>
      <c r="AA3139" s="11">
        <f>IFERROR(ROUND(MAX(0,MIN(100,((AB3139*0.2)+(AC3139*0.15)+(AD3139*0.15)+(AE3139*0.1)+(AF3139*0.1)+(AG3139*0.15)+(MIN(Y3139/3,1)*100*0.1)+(AI3139*0.05))*((AH3139/100)*0.25+0.75))),0),0)</f>
        <v/>
      </c>
      <c r="AB3139" s="11">
        <f>ROUND(MAX(0,MIN(100,((M3139+10)/20)*100)),0)</f>
        <v/>
      </c>
      <c r="AC3139" s="11">
        <f>IFERROR(IF(D3139&lt;=0,0,ROUND(COUNTIFS($D$4:$D$3359,"&lt;="&amp;D3139,$D$4:$D$3359,"&gt;0")/COUNTIF($D$4:$D$3359,"&gt;0")*100,0)),0)</f>
        <v/>
      </c>
      <c r="AD3139" s="11">
        <f>IF(E3139&lt;=0,0,ROUND(MAX(0,MIN(100,(LOG10(1+E3139/1000000000)/LOG10(101))*100)),0))</f>
        <v/>
      </c>
      <c r="AE3139" s="11">
        <f>IF(O3139=N3139,50,ROUND(MAX(0,MIN(100,((H3139-N3139)/(O3139-N3139))*100)),0))</f>
        <v/>
      </c>
      <c r="AF3139" s="11">
        <f>ROUND(MAX(0,MIN(100,50+((H3139-K3139)/K3139)*1000)),0)</f>
        <v/>
      </c>
      <c r="AG3139" s="11">
        <f>IFERROR(ROUND(MAX(0,MIN(100,50+25*LN(MAX(0.01,X3139)))),0),25)</f>
        <v/>
      </c>
      <c r="AH3139" s="11">
        <f>ROUND(IF(M3139&lt;=-30,0,IF(M3139&lt;=-20,20,IF(M3139&lt;=-10,50,100))),0)</f>
        <v/>
      </c>
      <c r="AI3139" s="11">
        <f>ROUND(MAX(0,MIN(100,50+(Z3139*10))),0)</f>
        <v/>
      </c>
      <c r="AJ3139" s="11">
        <f>IFERROR(IF(--AA3139&gt;=80,"خرید قوی",IF(--AA3139&gt;=70,"خرید مشروط",IF(--AA3139&gt;=60,"مراقبت",IF(--AA3139&gt;=45,"ضعیف","عدم ورود")))),"")</f>
        <v/>
      </c>
    </row>
    <row r="3140">
      <c r="A3140" s="12">
        <f>'دیده بان بازار'!A3143</f>
        <v/>
      </c>
      <c r="B3140" s="13">
        <f>'دیده بان بازار'!B3143</f>
        <v/>
      </c>
      <c r="C3140" s="13">
        <f>'دیده بان بازار'!C3143</f>
        <v/>
      </c>
      <c r="D3140" s="13">
        <f>'دیده بان بازار'!D3143</f>
        <v/>
      </c>
      <c r="E3140" s="14">
        <f>'دیده بان بازار'!E3143</f>
        <v/>
      </c>
      <c r="F3140" s="13">
        <f>'دیده بان بازار'!F3143</f>
        <v/>
      </c>
      <c r="G3140" s="13">
        <f>'دیده بان بازار'!G3143</f>
        <v/>
      </c>
      <c r="H3140" s="13">
        <f>'دیده بان بازار'!H3143</f>
        <v/>
      </c>
      <c r="I3140" s="13">
        <f>'دیده بان بازار'!I3143</f>
        <v/>
      </c>
      <c r="J3140" s="13">
        <f>'دیده بان بازار'!J3143</f>
        <v/>
      </c>
      <c r="K3140" s="13">
        <f>'دیده بان بازار'!K3143</f>
        <v/>
      </c>
      <c r="L3140" s="13">
        <f>'دیده بان بازار'!L3143</f>
        <v/>
      </c>
      <c r="M3140" s="13">
        <f>'دیده بان بازار'!M3143</f>
        <v/>
      </c>
      <c r="N3140" s="13">
        <f>'دیده بان بازار'!N3143</f>
        <v/>
      </c>
      <c r="O3140" s="13">
        <f>'دیده بان بازار'!O3143</f>
        <v/>
      </c>
      <c r="P3140" s="13">
        <f>'دیده بان بازار'!P3143</f>
        <v/>
      </c>
      <c r="Q3140" s="13">
        <f>'دیده بان بازار'!Q3143</f>
        <v/>
      </c>
      <c r="R3140" s="13">
        <f>'دیده بان بازار'!R3143</f>
        <v/>
      </c>
      <c r="S3140" s="13">
        <f>'دیده بان بازار'!S3143</f>
        <v/>
      </c>
      <c r="T3140" s="13">
        <f>'دیده بان بازار'!T3143</f>
        <v/>
      </c>
      <c r="U3140" s="13">
        <f>'دیده بان بازار'!U3143</f>
        <v/>
      </c>
      <c r="V3140" s="13">
        <f>'دیده بان بازار'!V3143</f>
        <v/>
      </c>
      <c r="W3140" s="6">
        <f>'دیده بان بازار'!W3143</f>
        <v/>
      </c>
      <c r="X3140" s="11">
        <f>IFERROR(IF(OR(R3140&lt;=0,W3140&lt;=0,S3140&lt;=0,V3140&lt;=0),0,ROUND((S3140/R3140)/(V3140/W3140),2)),0)</f>
        <v/>
      </c>
      <c r="Y3140" s="11">
        <f>IFERROR(IF(OR(S3140&lt;=0,V3140&lt;=0),0,ROUND(S3140/V3140,2)),0)</f>
        <v/>
      </c>
      <c r="Z3140" s="11">
        <f>IFERROR(J3140-M3140,0)</f>
        <v/>
      </c>
      <c r="AA3140" s="11">
        <f>IFERROR(ROUND(MAX(0,MIN(100,((AB3140*0.2)+(AC3140*0.15)+(AD3140*0.15)+(AE3140*0.1)+(AF3140*0.1)+(AG3140*0.15)+(MIN(Y3140/3,1)*100*0.1)+(AI3140*0.05))*((AH3140/100)*0.25+0.75))),0),0)</f>
        <v/>
      </c>
      <c r="AB3140" s="11">
        <f>ROUND(MAX(0,MIN(100,((M3140+10)/20)*100)),0)</f>
        <v/>
      </c>
      <c r="AC3140" s="11">
        <f>IFERROR(IF(D3140&lt;=0,0,ROUND(COUNTIFS($D$4:$D$3359,"&lt;="&amp;D3140,$D$4:$D$3359,"&gt;0")/COUNTIF($D$4:$D$3359,"&gt;0")*100,0)),0)</f>
        <v/>
      </c>
      <c r="AD3140" s="11">
        <f>IF(E3140&lt;=0,0,ROUND(MAX(0,MIN(100,(LOG10(1+E3140/1000000000)/LOG10(101))*100)),0))</f>
        <v/>
      </c>
      <c r="AE3140" s="11">
        <f>IF(O3140=N3140,50,ROUND(MAX(0,MIN(100,((H3140-N3140)/(O3140-N3140))*100)),0))</f>
        <v/>
      </c>
      <c r="AF3140" s="11">
        <f>ROUND(MAX(0,MIN(100,50+((H3140-K3140)/K3140)*1000)),0)</f>
        <v/>
      </c>
      <c r="AG3140" s="11">
        <f>IFERROR(ROUND(MAX(0,MIN(100,50+25*LN(MAX(0.01,X3140)))),0),25)</f>
        <v/>
      </c>
      <c r="AH3140" s="11">
        <f>ROUND(IF(M3140&lt;=-30,0,IF(M3140&lt;=-20,20,IF(M3140&lt;=-10,50,100))),0)</f>
        <v/>
      </c>
      <c r="AI3140" s="11">
        <f>ROUND(MAX(0,MIN(100,50+(Z3140*10))),0)</f>
        <v/>
      </c>
      <c r="AJ3140" s="11">
        <f>IFERROR(IF(--AA3140&gt;=80,"خرید قوی",IF(--AA3140&gt;=70,"خرید مشروط",IF(--AA3140&gt;=60,"مراقبت",IF(--AA3140&gt;=45,"ضعیف","عدم ورود")))),"")</f>
        <v/>
      </c>
    </row>
    <row r="3141">
      <c r="A3141" s="15">
        <f>'دیده بان بازار'!A3144</f>
        <v/>
      </c>
      <c r="B3141" s="16">
        <f>'دیده بان بازار'!B3144</f>
        <v/>
      </c>
      <c r="C3141" s="16">
        <f>'دیده بان بازار'!C3144</f>
        <v/>
      </c>
      <c r="D3141" s="16">
        <f>'دیده بان بازار'!D3144</f>
        <v/>
      </c>
      <c r="E3141" s="17">
        <f>'دیده بان بازار'!E3144</f>
        <v/>
      </c>
      <c r="F3141" s="16">
        <f>'دیده بان بازار'!F3144</f>
        <v/>
      </c>
      <c r="G3141" s="16">
        <f>'دیده بان بازار'!G3144</f>
        <v/>
      </c>
      <c r="H3141" s="16">
        <f>'دیده بان بازار'!H3144</f>
        <v/>
      </c>
      <c r="I3141" s="16">
        <f>'دیده بان بازار'!I3144</f>
        <v/>
      </c>
      <c r="J3141" s="16">
        <f>'دیده بان بازار'!J3144</f>
        <v/>
      </c>
      <c r="K3141" s="16">
        <f>'دیده بان بازار'!K3144</f>
        <v/>
      </c>
      <c r="L3141" s="16">
        <f>'دیده بان بازار'!L3144</f>
        <v/>
      </c>
      <c r="M3141" s="16">
        <f>'دیده بان بازار'!M3144</f>
        <v/>
      </c>
      <c r="N3141" s="16">
        <f>'دیده بان بازار'!N3144</f>
        <v/>
      </c>
      <c r="O3141" s="16">
        <f>'دیده بان بازار'!O3144</f>
        <v/>
      </c>
      <c r="P3141" s="16">
        <f>'دیده بان بازار'!P3144</f>
        <v/>
      </c>
      <c r="Q3141" s="16">
        <f>'دیده بان بازار'!Q3144</f>
        <v/>
      </c>
      <c r="R3141" s="16">
        <f>'دیده بان بازار'!R3144</f>
        <v/>
      </c>
      <c r="S3141" s="16">
        <f>'دیده بان بازار'!S3144</f>
        <v/>
      </c>
      <c r="T3141" s="16">
        <f>'دیده بان بازار'!T3144</f>
        <v/>
      </c>
      <c r="U3141" s="16">
        <f>'دیده بان بازار'!U3144</f>
        <v/>
      </c>
      <c r="V3141" s="16">
        <f>'دیده بان بازار'!V3144</f>
        <v/>
      </c>
      <c r="W3141" s="7">
        <f>'دیده بان بازار'!W3144</f>
        <v/>
      </c>
      <c r="X3141" s="11">
        <f>IFERROR(IF(OR(R3141&lt;=0,W3141&lt;=0,S3141&lt;=0,V3141&lt;=0),0,ROUND((S3141/R3141)/(V3141/W3141),2)),0)</f>
        <v/>
      </c>
      <c r="Y3141" s="11">
        <f>IFERROR(IF(OR(S3141&lt;=0,V3141&lt;=0),0,ROUND(S3141/V3141,2)),0)</f>
        <v/>
      </c>
      <c r="Z3141" s="11">
        <f>IFERROR(J3141-M3141,0)</f>
        <v/>
      </c>
      <c r="AA3141" s="11">
        <f>IFERROR(ROUND(MAX(0,MIN(100,((AB3141*0.2)+(AC3141*0.15)+(AD3141*0.15)+(AE3141*0.1)+(AF3141*0.1)+(AG3141*0.15)+(MIN(Y3141/3,1)*100*0.1)+(AI3141*0.05))*((AH3141/100)*0.25+0.75))),0),0)</f>
        <v/>
      </c>
      <c r="AB3141" s="11">
        <f>ROUND(MAX(0,MIN(100,((M3141+10)/20)*100)),0)</f>
        <v/>
      </c>
      <c r="AC3141" s="11">
        <f>IFERROR(IF(D3141&lt;=0,0,ROUND(COUNTIFS($D$4:$D$3359,"&lt;="&amp;D3141,$D$4:$D$3359,"&gt;0")/COUNTIF($D$4:$D$3359,"&gt;0")*100,0)),0)</f>
        <v/>
      </c>
      <c r="AD3141" s="11">
        <f>IF(E3141&lt;=0,0,ROUND(MAX(0,MIN(100,(LOG10(1+E3141/1000000000)/LOG10(101))*100)),0))</f>
        <v/>
      </c>
      <c r="AE3141" s="11">
        <f>IF(O3141=N3141,50,ROUND(MAX(0,MIN(100,((H3141-N3141)/(O3141-N3141))*100)),0))</f>
        <v/>
      </c>
      <c r="AF3141" s="11">
        <f>ROUND(MAX(0,MIN(100,50+((H3141-K3141)/K3141)*1000)),0)</f>
        <v/>
      </c>
      <c r="AG3141" s="11">
        <f>IFERROR(ROUND(MAX(0,MIN(100,50+25*LN(MAX(0.01,X3141)))),0),25)</f>
        <v/>
      </c>
      <c r="AH3141" s="11">
        <f>ROUND(IF(M3141&lt;=-30,0,IF(M3141&lt;=-20,20,IF(M3141&lt;=-10,50,100))),0)</f>
        <v/>
      </c>
      <c r="AI3141" s="11">
        <f>ROUND(MAX(0,MIN(100,50+(Z3141*10))),0)</f>
        <v/>
      </c>
      <c r="AJ3141" s="11">
        <f>IFERROR(IF(--AA3141&gt;=80,"خرید قوی",IF(--AA3141&gt;=70,"خرید مشروط",IF(--AA3141&gt;=60,"مراقبت",IF(--AA3141&gt;=45,"ضعیف","عدم ورود")))),"")</f>
        <v/>
      </c>
    </row>
    <row r="3142">
      <c r="A3142" s="12">
        <f>'دیده بان بازار'!A3145</f>
        <v/>
      </c>
      <c r="B3142" s="13">
        <f>'دیده بان بازار'!B3145</f>
        <v/>
      </c>
      <c r="C3142" s="13">
        <f>'دیده بان بازار'!C3145</f>
        <v/>
      </c>
      <c r="D3142" s="13">
        <f>'دیده بان بازار'!D3145</f>
        <v/>
      </c>
      <c r="E3142" s="14">
        <f>'دیده بان بازار'!E3145</f>
        <v/>
      </c>
      <c r="F3142" s="13">
        <f>'دیده بان بازار'!F3145</f>
        <v/>
      </c>
      <c r="G3142" s="13">
        <f>'دیده بان بازار'!G3145</f>
        <v/>
      </c>
      <c r="H3142" s="13">
        <f>'دیده بان بازار'!H3145</f>
        <v/>
      </c>
      <c r="I3142" s="13">
        <f>'دیده بان بازار'!I3145</f>
        <v/>
      </c>
      <c r="J3142" s="13">
        <f>'دیده بان بازار'!J3145</f>
        <v/>
      </c>
      <c r="K3142" s="13">
        <f>'دیده بان بازار'!K3145</f>
        <v/>
      </c>
      <c r="L3142" s="13">
        <f>'دیده بان بازار'!L3145</f>
        <v/>
      </c>
      <c r="M3142" s="13">
        <f>'دیده بان بازار'!M3145</f>
        <v/>
      </c>
      <c r="N3142" s="13">
        <f>'دیده بان بازار'!N3145</f>
        <v/>
      </c>
      <c r="O3142" s="13">
        <f>'دیده بان بازار'!O3145</f>
        <v/>
      </c>
      <c r="P3142" s="13">
        <f>'دیده بان بازار'!P3145</f>
        <v/>
      </c>
      <c r="Q3142" s="13">
        <f>'دیده بان بازار'!Q3145</f>
        <v/>
      </c>
      <c r="R3142" s="13">
        <f>'دیده بان بازار'!R3145</f>
        <v/>
      </c>
      <c r="S3142" s="13">
        <f>'دیده بان بازار'!S3145</f>
        <v/>
      </c>
      <c r="T3142" s="13">
        <f>'دیده بان بازار'!T3145</f>
        <v/>
      </c>
      <c r="U3142" s="13">
        <f>'دیده بان بازار'!U3145</f>
        <v/>
      </c>
      <c r="V3142" s="13">
        <f>'دیده بان بازار'!V3145</f>
        <v/>
      </c>
      <c r="W3142" s="6">
        <f>'دیده بان بازار'!W3145</f>
        <v/>
      </c>
      <c r="X3142" s="11">
        <f>IFERROR(IF(OR(R3142&lt;=0,W3142&lt;=0,S3142&lt;=0,V3142&lt;=0),0,ROUND((S3142/R3142)/(V3142/W3142),2)),0)</f>
        <v/>
      </c>
      <c r="Y3142" s="11">
        <f>IFERROR(IF(OR(S3142&lt;=0,V3142&lt;=0),0,ROUND(S3142/V3142,2)),0)</f>
        <v/>
      </c>
      <c r="Z3142" s="11">
        <f>IFERROR(J3142-M3142,0)</f>
        <v/>
      </c>
      <c r="AA3142" s="11">
        <f>IFERROR(ROUND(MAX(0,MIN(100,((AB3142*0.2)+(AC3142*0.15)+(AD3142*0.15)+(AE3142*0.1)+(AF3142*0.1)+(AG3142*0.15)+(MIN(Y3142/3,1)*100*0.1)+(AI3142*0.05))*((AH3142/100)*0.25+0.75))),0),0)</f>
        <v/>
      </c>
      <c r="AB3142" s="11">
        <f>ROUND(MAX(0,MIN(100,((M3142+10)/20)*100)),0)</f>
        <v/>
      </c>
      <c r="AC3142" s="11">
        <f>IFERROR(IF(D3142&lt;=0,0,ROUND(COUNTIFS($D$4:$D$3359,"&lt;="&amp;D3142,$D$4:$D$3359,"&gt;0")/COUNTIF($D$4:$D$3359,"&gt;0")*100,0)),0)</f>
        <v/>
      </c>
      <c r="AD3142" s="11">
        <f>IF(E3142&lt;=0,0,ROUND(MAX(0,MIN(100,(LOG10(1+E3142/1000000000)/LOG10(101))*100)),0))</f>
        <v/>
      </c>
      <c r="AE3142" s="11">
        <f>IF(O3142=N3142,50,ROUND(MAX(0,MIN(100,((H3142-N3142)/(O3142-N3142))*100)),0))</f>
        <v/>
      </c>
      <c r="AF3142" s="11">
        <f>ROUND(MAX(0,MIN(100,50+((H3142-K3142)/K3142)*1000)),0)</f>
        <v/>
      </c>
      <c r="AG3142" s="11">
        <f>IFERROR(ROUND(MAX(0,MIN(100,50+25*LN(MAX(0.01,X3142)))),0),25)</f>
        <v/>
      </c>
      <c r="AH3142" s="11">
        <f>ROUND(IF(M3142&lt;=-30,0,IF(M3142&lt;=-20,20,IF(M3142&lt;=-10,50,100))),0)</f>
        <v/>
      </c>
      <c r="AI3142" s="11">
        <f>ROUND(MAX(0,MIN(100,50+(Z3142*10))),0)</f>
        <v/>
      </c>
      <c r="AJ3142" s="11">
        <f>IFERROR(IF(--AA3142&gt;=80,"خرید قوی",IF(--AA3142&gt;=70,"خرید مشروط",IF(--AA3142&gt;=60,"مراقبت",IF(--AA3142&gt;=45,"ضعیف","عدم ورود")))),"")</f>
        <v/>
      </c>
    </row>
    <row r="3143">
      <c r="A3143" s="15">
        <f>'دیده بان بازار'!A3146</f>
        <v/>
      </c>
      <c r="B3143" s="16">
        <f>'دیده بان بازار'!B3146</f>
        <v/>
      </c>
      <c r="C3143" s="16">
        <f>'دیده بان بازار'!C3146</f>
        <v/>
      </c>
      <c r="D3143" s="16">
        <f>'دیده بان بازار'!D3146</f>
        <v/>
      </c>
      <c r="E3143" s="17">
        <f>'دیده بان بازار'!E3146</f>
        <v/>
      </c>
      <c r="F3143" s="16">
        <f>'دیده بان بازار'!F3146</f>
        <v/>
      </c>
      <c r="G3143" s="16">
        <f>'دیده بان بازار'!G3146</f>
        <v/>
      </c>
      <c r="H3143" s="16">
        <f>'دیده بان بازار'!H3146</f>
        <v/>
      </c>
      <c r="I3143" s="16">
        <f>'دیده بان بازار'!I3146</f>
        <v/>
      </c>
      <c r="J3143" s="16">
        <f>'دیده بان بازار'!J3146</f>
        <v/>
      </c>
      <c r="K3143" s="16">
        <f>'دیده بان بازار'!K3146</f>
        <v/>
      </c>
      <c r="L3143" s="16">
        <f>'دیده بان بازار'!L3146</f>
        <v/>
      </c>
      <c r="M3143" s="16">
        <f>'دیده بان بازار'!M3146</f>
        <v/>
      </c>
      <c r="N3143" s="16">
        <f>'دیده بان بازار'!N3146</f>
        <v/>
      </c>
      <c r="O3143" s="16">
        <f>'دیده بان بازار'!O3146</f>
        <v/>
      </c>
      <c r="P3143" s="16">
        <f>'دیده بان بازار'!P3146</f>
        <v/>
      </c>
      <c r="Q3143" s="16">
        <f>'دیده بان بازار'!Q3146</f>
        <v/>
      </c>
      <c r="R3143" s="16">
        <f>'دیده بان بازار'!R3146</f>
        <v/>
      </c>
      <c r="S3143" s="16">
        <f>'دیده بان بازار'!S3146</f>
        <v/>
      </c>
      <c r="T3143" s="16">
        <f>'دیده بان بازار'!T3146</f>
        <v/>
      </c>
      <c r="U3143" s="16">
        <f>'دیده بان بازار'!U3146</f>
        <v/>
      </c>
      <c r="V3143" s="16">
        <f>'دیده بان بازار'!V3146</f>
        <v/>
      </c>
      <c r="W3143" s="7">
        <f>'دیده بان بازار'!W3146</f>
        <v/>
      </c>
      <c r="X3143" s="11">
        <f>IFERROR(IF(OR(R3143&lt;=0,W3143&lt;=0,S3143&lt;=0,V3143&lt;=0),0,ROUND((S3143/R3143)/(V3143/W3143),2)),0)</f>
        <v/>
      </c>
      <c r="Y3143" s="11">
        <f>IFERROR(IF(OR(S3143&lt;=0,V3143&lt;=0),0,ROUND(S3143/V3143,2)),0)</f>
        <v/>
      </c>
      <c r="Z3143" s="11">
        <f>IFERROR(J3143-M3143,0)</f>
        <v/>
      </c>
      <c r="AA3143" s="11">
        <f>IFERROR(ROUND(MAX(0,MIN(100,((AB3143*0.2)+(AC3143*0.15)+(AD3143*0.15)+(AE3143*0.1)+(AF3143*0.1)+(AG3143*0.15)+(MIN(Y3143/3,1)*100*0.1)+(AI3143*0.05))*((AH3143/100)*0.25+0.75))),0),0)</f>
        <v/>
      </c>
      <c r="AB3143" s="11">
        <f>ROUND(MAX(0,MIN(100,((M3143+10)/20)*100)),0)</f>
        <v/>
      </c>
      <c r="AC3143" s="11">
        <f>IFERROR(IF(D3143&lt;=0,0,ROUND(COUNTIFS($D$4:$D$3359,"&lt;="&amp;D3143,$D$4:$D$3359,"&gt;0")/COUNTIF($D$4:$D$3359,"&gt;0")*100,0)),0)</f>
        <v/>
      </c>
      <c r="AD3143" s="11">
        <f>IF(E3143&lt;=0,0,ROUND(MAX(0,MIN(100,(LOG10(1+E3143/1000000000)/LOG10(101))*100)),0))</f>
        <v/>
      </c>
      <c r="AE3143" s="11">
        <f>IF(O3143=N3143,50,ROUND(MAX(0,MIN(100,((H3143-N3143)/(O3143-N3143))*100)),0))</f>
        <v/>
      </c>
      <c r="AF3143" s="11">
        <f>ROUND(MAX(0,MIN(100,50+((H3143-K3143)/K3143)*1000)),0)</f>
        <v/>
      </c>
      <c r="AG3143" s="11">
        <f>IFERROR(ROUND(MAX(0,MIN(100,50+25*LN(MAX(0.01,X3143)))),0),25)</f>
        <v/>
      </c>
      <c r="AH3143" s="11">
        <f>ROUND(IF(M3143&lt;=-30,0,IF(M3143&lt;=-20,20,IF(M3143&lt;=-10,50,100))),0)</f>
        <v/>
      </c>
      <c r="AI3143" s="11">
        <f>ROUND(MAX(0,MIN(100,50+(Z3143*10))),0)</f>
        <v/>
      </c>
      <c r="AJ3143" s="11">
        <f>IFERROR(IF(--AA3143&gt;=80,"خرید قوی",IF(--AA3143&gt;=70,"خرید مشروط",IF(--AA3143&gt;=60,"مراقبت",IF(--AA3143&gt;=45,"ضعیف","عدم ورود")))),"")</f>
        <v/>
      </c>
    </row>
    <row r="3144">
      <c r="A3144" s="12">
        <f>'دیده بان بازار'!A3147</f>
        <v/>
      </c>
      <c r="B3144" s="13">
        <f>'دیده بان بازار'!B3147</f>
        <v/>
      </c>
      <c r="C3144" s="13">
        <f>'دیده بان بازار'!C3147</f>
        <v/>
      </c>
      <c r="D3144" s="13">
        <f>'دیده بان بازار'!D3147</f>
        <v/>
      </c>
      <c r="E3144" s="14">
        <f>'دیده بان بازار'!E3147</f>
        <v/>
      </c>
      <c r="F3144" s="13">
        <f>'دیده بان بازار'!F3147</f>
        <v/>
      </c>
      <c r="G3144" s="13">
        <f>'دیده بان بازار'!G3147</f>
        <v/>
      </c>
      <c r="H3144" s="13">
        <f>'دیده بان بازار'!H3147</f>
        <v/>
      </c>
      <c r="I3144" s="13">
        <f>'دیده بان بازار'!I3147</f>
        <v/>
      </c>
      <c r="J3144" s="13">
        <f>'دیده بان بازار'!J3147</f>
        <v/>
      </c>
      <c r="K3144" s="13">
        <f>'دیده بان بازار'!K3147</f>
        <v/>
      </c>
      <c r="L3144" s="13">
        <f>'دیده بان بازار'!L3147</f>
        <v/>
      </c>
      <c r="M3144" s="13">
        <f>'دیده بان بازار'!M3147</f>
        <v/>
      </c>
      <c r="N3144" s="13">
        <f>'دیده بان بازار'!N3147</f>
        <v/>
      </c>
      <c r="O3144" s="13">
        <f>'دیده بان بازار'!O3147</f>
        <v/>
      </c>
      <c r="P3144" s="13">
        <f>'دیده بان بازار'!P3147</f>
        <v/>
      </c>
      <c r="Q3144" s="13">
        <f>'دیده بان بازار'!Q3147</f>
        <v/>
      </c>
      <c r="R3144" s="13">
        <f>'دیده بان بازار'!R3147</f>
        <v/>
      </c>
      <c r="S3144" s="13">
        <f>'دیده بان بازار'!S3147</f>
        <v/>
      </c>
      <c r="T3144" s="13">
        <f>'دیده بان بازار'!T3147</f>
        <v/>
      </c>
      <c r="U3144" s="13">
        <f>'دیده بان بازار'!U3147</f>
        <v/>
      </c>
      <c r="V3144" s="13">
        <f>'دیده بان بازار'!V3147</f>
        <v/>
      </c>
      <c r="W3144" s="6">
        <f>'دیده بان بازار'!W3147</f>
        <v/>
      </c>
      <c r="X3144" s="11">
        <f>IFERROR(IF(OR(R3144&lt;=0,W3144&lt;=0,S3144&lt;=0,V3144&lt;=0),0,ROUND((S3144/R3144)/(V3144/W3144),2)),0)</f>
        <v/>
      </c>
      <c r="Y3144" s="11">
        <f>IFERROR(IF(OR(S3144&lt;=0,V3144&lt;=0),0,ROUND(S3144/V3144,2)),0)</f>
        <v/>
      </c>
      <c r="Z3144" s="11">
        <f>IFERROR(J3144-M3144,0)</f>
        <v/>
      </c>
      <c r="AA3144" s="11">
        <f>IFERROR(ROUND(MAX(0,MIN(100,((AB3144*0.2)+(AC3144*0.15)+(AD3144*0.15)+(AE3144*0.1)+(AF3144*0.1)+(AG3144*0.15)+(MIN(Y3144/3,1)*100*0.1)+(AI3144*0.05))*((AH3144/100)*0.25+0.75))),0),0)</f>
        <v/>
      </c>
      <c r="AB3144" s="11">
        <f>ROUND(MAX(0,MIN(100,((M3144+10)/20)*100)),0)</f>
        <v/>
      </c>
      <c r="AC3144" s="11">
        <f>IFERROR(IF(D3144&lt;=0,0,ROUND(COUNTIFS($D$4:$D$3359,"&lt;="&amp;D3144,$D$4:$D$3359,"&gt;0")/COUNTIF($D$4:$D$3359,"&gt;0")*100,0)),0)</f>
        <v/>
      </c>
      <c r="AD3144" s="11">
        <f>IF(E3144&lt;=0,0,ROUND(MAX(0,MIN(100,(LOG10(1+E3144/1000000000)/LOG10(101))*100)),0))</f>
        <v/>
      </c>
      <c r="AE3144" s="11">
        <f>IF(O3144=N3144,50,ROUND(MAX(0,MIN(100,((H3144-N3144)/(O3144-N3144))*100)),0))</f>
        <v/>
      </c>
      <c r="AF3144" s="11">
        <f>ROUND(MAX(0,MIN(100,50+((H3144-K3144)/K3144)*1000)),0)</f>
        <v/>
      </c>
      <c r="AG3144" s="11">
        <f>IFERROR(ROUND(MAX(0,MIN(100,50+25*LN(MAX(0.01,X3144)))),0),25)</f>
        <v/>
      </c>
      <c r="AH3144" s="11">
        <f>ROUND(IF(M3144&lt;=-30,0,IF(M3144&lt;=-20,20,IF(M3144&lt;=-10,50,100))),0)</f>
        <v/>
      </c>
      <c r="AI3144" s="11">
        <f>ROUND(MAX(0,MIN(100,50+(Z3144*10))),0)</f>
        <v/>
      </c>
      <c r="AJ3144" s="11">
        <f>IFERROR(IF(--AA3144&gt;=80,"خرید قوی",IF(--AA3144&gt;=70,"خرید مشروط",IF(--AA3144&gt;=60,"مراقبت",IF(--AA3144&gt;=45,"ضعیف","عدم ورود")))),"")</f>
        <v/>
      </c>
    </row>
    <row r="3145">
      <c r="A3145" s="15">
        <f>'دیده بان بازار'!A3148</f>
        <v/>
      </c>
      <c r="B3145" s="16">
        <f>'دیده بان بازار'!B3148</f>
        <v/>
      </c>
      <c r="C3145" s="16">
        <f>'دیده بان بازار'!C3148</f>
        <v/>
      </c>
      <c r="D3145" s="16">
        <f>'دیده بان بازار'!D3148</f>
        <v/>
      </c>
      <c r="E3145" s="17">
        <f>'دیده بان بازار'!E3148</f>
        <v/>
      </c>
      <c r="F3145" s="16">
        <f>'دیده بان بازار'!F3148</f>
        <v/>
      </c>
      <c r="G3145" s="16">
        <f>'دیده بان بازار'!G3148</f>
        <v/>
      </c>
      <c r="H3145" s="16">
        <f>'دیده بان بازار'!H3148</f>
        <v/>
      </c>
      <c r="I3145" s="16">
        <f>'دیده بان بازار'!I3148</f>
        <v/>
      </c>
      <c r="J3145" s="16">
        <f>'دیده بان بازار'!J3148</f>
        <v/>
      </c>
      <c r="K3145" s="16">
        <f>'دیده بان بازار'!K3148</f>
        <v/>
      </c>
      <c r="L3145" s="16">
        <f>'دیده بان بازار'!L3148</f>
        <v/>
      </c>
      <c r="M3145" s="16">
        <f>'دیده بان بازار'!M3148</f>
        <v/>
      </c>
      <c r="N3145" s="16">
        <f>'دیده بان بازار'!N3148</f>
        <v/>
      </c>
      <c r="O3145" s="16">
        <f>'دیده بان بازار'!O3148</f>
        <v/>
      </c>
      <c r="P3145" s="16">
        <f>'دیده بان بازار'!P3148</f>
        <v/>
      </c>
      <c r="Q3145" s="16">
        <f>'دیده بان بازار'!Q3148</f>
        <v/>
      </c>
      <c r="R3145" s="16">
        <f>'دیده بان بازار'!R3148</f>
        <v/>
      </c>
      <c r="S3145" s="16">
        <f>'دیده بان بازار'!S3148</f>
        <v/>
      </c>
      <c r="T3145" s="16">
        <f>'دیده بان بازار'!T3148</f>
        <v/>
      </c>
      <c r="U3145" s="16">
        <f>'دیده بان بازار'!U3148</f>
        <v/>
      </c>
      <c r="V3145" s="16">
        <f>'دیده بان بازار'!V3148</f>
        <v/>
      </c>
      <c r="W3145" s="7">
        <f>'دیده بان بازار'!W3148</f>
        <v/>
      </c>
      <c r="X3145" s="11">
        <f>IFERROR(IF(OR(R3145&lt;=0,W3145&lt;=0,S3145&lt;=0,V3145&lt;=0),0,ROUND((S3145/R3145)/(V3145/W3145),2)),0)</f>
        <v/>
      </c>
      <c r="Y3145" s="11">
        <f>IFERROR(IF(OR(S3145&lt;=0,V3145&lt;=0),0,ROUND(S3145/V3145,2)),0)</f>
        <v/>
      </c>
      <c r="Z3145" s="11">
        <f>IFERROR(J3145-M3145,0)</f>
        <v/>
      </c>
      <c r="AA3145" s="11">
        <f>IFERROR(ROUND(MAX(0,MIN(100,((AB3145*0.2)+(AC3145*0.15)+(AD3145*0.15)+(AE3145*0.1)+(AF3145*0.1)+(AG3145*0.15)+(MIN(Y3145/3,1)*100*0.1)+(AI3145*0.05))*((AH3145/100)*0.25+0.75))),0),0)</f>
        <v/>
      </c>
      <c r="AB3145" s="11">
        <f>ROUND(MAX(0,MIN(100,((M3145+10)/20)*100)),0)</f>
        <v/>
      </c>
      <c r="AC3145" s="11">
        <f>IFERROR(IF(D3145&lt;=0,0,ROUND(COUNTIFS($D$4:$D$3359,"&lt;="&amp;D3145,$D$4:$D$3359,"&gt;0")/COUNTIF($D$4:$D$3359,"&gt;0")*100,0)),0)</f>
        <v/>
      </c>
      <c r="AD3145" s="11">
        <f>IF(E3145&lt;=0,0,ROUND(MAX(0,MIN(100,(LOG10(1+E3145/1000000000)/LOG10(101))*100)),0))</f>
        <v/>
      </c>
      <c r="AE3145" s="11">
        <f>IF(O3145=N3145,50,ROUND(MAX(0,MIN(100,((H3145-N3145)/(O3145-N3145))*100)),0))</f>
        <v/>
      </c>
      <c r="AF3145" s="11">
        <f>ROUND(MAX(0,MIN(100,50+((H3145-K3145)/K3145)*1000)),0)</f>
        <v/>
      </c>
      <c r="AG3145" s="11">
        <f>IFERROR(ROUND(MAX(0,MIN(100,50+25*LN(MAX(0.01,X3145)))),0),25)</f>
        <v/>
      </c>
      <c r="AH3145" s="11">
        <f>ROUND(IF(M3145&lt;=-30,0,IF(M3145&lt;=-20,20,IF(M3145&lt;=-10,50,100))),0)</f>
        <v/>
      </c>
      <c r="AI3145" s="11">
        <f>ROUND(MAX(0,MIN(100,50+(Z3145*10))),0)</f>
        <v/>
      </c>
      <c r="AJ3145" s="11">
        <f>IFERROR(IF(--AA3145&gt;=80,"خرید قوی",IF(--AA3145&gt;=70,"خرید مشروط",IF(--AA3145&gt;=60,"مراقبت",IF(--AA3145&gt;=45,"ضعیف","عدم ورود")))),"")</f>
        <v/>
      </c>
    </row>
    <row r="3146">
      <c r="A3146" s="12">
        <f>'دیده بان بازار'!A3149</f>
        <v/>
      </c>
      <c r="B3146" s="13">
        <f>'دیده بان بازار'!B3149</f>
        <v/>
      </c>
      <c r="C3146" s="13">
        <f>'دیده بان بازار'!C3149</f>
        <v/>
      </c>
      <c r="D3146" s="13">
        <f>'دیده بان بازار'!D3149</f>
        <v/>
      </c>
      <c r="E3146" s="14">
        <f>'دیده بان بازار'!E3149</f>
        <v/>
      </c>
      <c r="F3146" s="13">
        <f>'دیده بان بازار'!F3149</f>
        <v/>
      </c>
      <c r="G3146" s="13">
        <f>'دیده بان بازار'!G3149</f>
        <v/>
      </c>
      <c r="H3146" s="13">
        <f>'دیده بان بازار'!H3149</f>
        <v/>
      </c>
      <c r="I3146" s="13">
        <f>'دیده بان بازار'!I3149</f>
        <v/>
      </c>
      <c r="J3146" s="13">
        <f>'دیده بان بازار'!J3149</f>
        <v/>
      </c>
      <c r="K3146" s="13">
        <f>'دیده بان بازار'!K3149</f>
        <v/>
      </c>
      <c r="L3146" s="13">
        <f>'دیده بان بازار'!L3149</f>
        <v/>
      </c>
      <c r="M3146" s="13">
        <f>'دیده بان بازار'!M3149</f>
        <v/>
      </c>
      <c r="N3146" s="13">
        <f>'دیده بان بازار'!N3149</f>
        <v/>
      </c>
      <c r="O3146" s="13">
        <f>'دیده بان بازار'!O3149</f>
        <v/>
      </c>
      <c r="P3146" s="13">
        <f>'دیده بان بازار'!P3149</f>
        <v/>
      </c>
      <c r="Q3146" s="13">
        <f>'دیده بان بازار'!Q3149</f>
        <v/>
      </c>
      <c r="R3146" s="13">
        <f>'دیده بان بازار'!R3149</f>
        <v/>
      </c>
      <c r="S3146" s="13">
        <f>'دیده بان بازار'!S3149</f>
        <v/>
      </c>
      <c r="T3146" s="13">
        <f>'دیده بان بازار'!T3149</f>
        <v/>
      </c>
      <c r="U3146" s="13">
        <f>'دیده بان بازار'!U3149</f>
        <v/>
      </c>
      <c r="V3146" s="13">
        <f>'دیده بان بازار'!V3149</f>
        <v/>
      </c>
      <c r="W3146" s="6">
        <f>'دیده بان بازار'!W3149</f>
        <v/>
      </c>
      <c r="X3146" s="11">
        <f>IFERROR(IF(OR(R3146&lt;=0,W3146&lt;=0,S3146&lt;=0,V3146&lt;=0),0,ROUND((S3146/R3146)/(V3146/W3146),2)),0)</f>
        <v/>
      </c>
      <c r="Y3146" s="11">
        <f>IFERROR(IF(OR(S3146&lt;=0,V3146&lt;=0),0,ROUND(S3146/V3146,2)),0)</f>
        <v/>
      </c>
      <c r="Z3146" s="11">
        <f>IFERROR(J3146-M3146,0)</f>
        <v/>
      </c>
      <c r="AA3146" s="11">
        <f>IFERROR(ROUND(MAX(0,MIN(100,((AB3146*0.2)+(AC3146*0.15)+(AD3146*0.15)+(AE3146*0.1)+(AF3146*0.1)+(AG3146*0.15)+(MIN(Y3146/3,1)*100*0.1)+(AI3146*0.05))*((AH3146/100)*0.25+0.75))),0),0)</f>
        <v/>
      </c>
      <c r="AB3146" s="11">
        <f>ROUND(MAX(0,MIN(100,((M3146+10)/20)*100)),0)</f>
        <v/>
      </c>
      <c r="AC3146" s="11">
        <f>IFERROR(IF(D3146&lt;=0,0,ROUND(COUNTIFS($D$4:$D$3359,"&lt;="&amp;D3146,$D$4:$D$3359,"&gt;0")/COUNTIF($D$4:$D$3359,"&gt;0")*100,0)),0)</f>
        <v/>
      </c>
      <c r="AD3146" s="11">
        <f>IF(E3146&lt;=0,0,ROUND(MAX(0,MIN(100,(LOG10(1+E3146/1000000000)/LOG10(101))*100)),0))</f>
        <v/>
      </c>
      <c r="AE3146" s="11">
        <f>IF(O3146=N3146,50,ROUND(MAX(0,MIN(100,((H3146-N3146)/(O3146-N3146))*100)),0))</f>
        <v/>
      </c>
      <c r="AF3146" s="11">
        <f>ROUND(MAX(0,MIN(100,50+((H3146-K3146)/K3146)*1000)),0)</f>
        <v/>
      </c>
      <c r="AG3146" s="11">
        <f>IFERROR(ROUND(MAX(0,MIN(100,50+25*LN(MAX(0.01,X3146)))),0),25)</f>
        <v/>
      </c>
      <c r="AH3146" s="11">
        <f>ROUND(IF(M3146&lt;=-30,0,IF(M3146&lt;=-20,20,IF(M3146&lt;=-10,50,100))),0)</f>
        <v/>
      </c>
      <c r="AI3146" s="11">
        <f>ROUND(MAX(0,MIN(100,50+(Z3146*10))),0)</f>
        <v/>
      </c>
      <c r="AJ3146" s="11">
        <f>IFERROR(IF(--AA3146&gt;=80,"خرید قوی",IF(--AA3146&gt;=70,"خرید مشروط",IF(--AA3146&gt;=60,"مراقبت",IF(--AA3146&gt;=45,"ضعیف","عدم ورود")))),"")</f>
        <v/>
      </c>
    </row>
    <row r="3147">
      <c r="A3147" s="15">
        <f>'دیده بان بازار'!A3150</f>
        <v/>
      </c>
      <c r="B3147" s="16">
        <f>'دیده بان بازار'!B3150</f>
        <v/>
      </c>
      <c r="C3147" s="16">
        <f>'دیده بان بازار'!C3150</f>
        <v/>
      </c>
      <c r="D3147" s="16">
        <f>'دیده بان بازار'!D3150</f>
        <v/>
      </c>
      <c r="E3147" s="17">
        <f>'دیده بان بازار'!E3150</f>
        <v/>
      </c>
      <c r="F3147" s="16">
        <f>'دیده بان بازار'!F3150</f>
        <v/>
      </c>
      <c r="G3147" s="16">
        <f>'دیده بان بازار'!G3150</f>
        <v/>
      </c>
      <c r="H3147" s="16">
        <f>'دیده بان بازار'!H3150</f>
        <v/>
      </c>
      <c r="I3147" s="16">
        <f>'دیده بان بازار'!I3150</f>
        <v/>
      </c>
      <c r="J3147" s="16">
        <f>'دیده بان بازار'!J3150</f>
        <v/>
      </c>
      <c r="K3147" s="16">
        <f>'دیده بان بازار'!K3150</f>
        <v/>
      </c>
      <c r="L3147" s="16">
        <f>'دیده بان بازار'!L3150</f>
        <v/>
      </c>
      <c r="M3147" s="16">
        <f>'دیده بان بازار'!M3150</f>
        <v/>
      </c>
      <c r="N3147" s="16">
        <f>'دیده بان بازار'!N3150</f>
        <v/>
      </c>
      <c r="O3147" s="16">
        <f>'دیده بان بازار'!O3150</f>
        <v/>
      </c>
      <c r="P3147" s="16">
        <f>'دیده بان بازار'!P3150</f>
        <v/>
      </c>
      <c r="Q3147" s="16">
        <f>'دیده بان بازار'!Q3150</f>
        <v/>
      </c>
      <c r="R3147" s="16">
        <f>'دیده بان بازار'!R3150</f>
        <v/>
      </c>
      <c r="S3147" s="16">
        <f>'دیده بان بازار'!S3150</f>
        <v/>
      </c>
      <c r="T3147" s="16">
        <f>'دیده بان بازار'!T3150</f>
        <v/>
      </c>
      <c r="U3147" s="16">
        <f>'دیده بان بازار'!U3150</f>
        <v/>
      </c>
      <c r="V3147" s="16">
        <f>'دیده بان بازار'!V3150</f>
        <v/>
      </c>
      <c r="W3147" s="7">
        <f>'دیده بان بازار'!W3150</f>
        <v/>
      </c>
      <c r="X3147" s="11">
        <f>IFERROR(IF(OR(R3147&lt;=0,W3147&lt;=0,S3147&lt;=0,V3147&lt;=0),0,ROUND((S3147/R3147)/(V3147/W3147),2)),0)</f>
        <v/>
      </c>
      <c r="Y3147" s="11">
        <f>IFERROR(IF(OR(S3147&lt;=0,V3147&lt;=0),0,ROUND(S3147/V3147,2)),0)</f>
        <v/>
      </c>
      <c r="Z3147" s="11">
        <f>IFERROR(J3147-M3147,0)</f>
        <v/>
      </c>
      <c r="AA3147" s="11">
        <f>IFERROR(ROUND(MAX(0,MIN(100,((AB3147*0.2)+(AC3147*0.15)+(AD3147*0.15)+(AE3147*0.1)+(AF3147*0.1)+(AG3147*0.15)+(MIN(Y3147/3,1)*100*0.1)+(AI3147*0.05))*((AH3147/100)*0.25+0.75))),0),0)</f>
        <v/>
      </c>
      <c r="AB3147" s="11">
        <f>ROUND(MAX(0,MIN(100,((M3147+10)/20)*100)),0)</f>
        <v/>
      </c>
      <c r="AC3147" s="11">
        <f>IFERROR(IF(D3147&lt;=0,0,ROUND(COUNTIFS($D$4:$D$3359,"&lt;="&amp;D3147,$D$4:$D$3359,"&gt;0")/COUNTIF($D$4:$D$3359,"&gt;0")*100,0)),0)</f>
        <v/>
      </c>
      <c r="AD3147" s="11">
        <f>IF(E3147&lt;=0,0,ROUND(MAX(0,MIN(100,(LOG10(1+E3147/1000000000)/LOG10(101))*100)),0))</f>
        <v/>
      </c>
      <c r="AE3147" s="11">
        <f>IF(O3147=N3147,50,ROUND(MAX(0,MIN(100,((H3147-N3147)/(O3147-N3147))*100)),0))</f>
        <v/>
      </c>
      <c r="AF3147" s="11">
        <f>ROUND(MAX(0,MIN(100,50+((H3147-K3147)/K3147)*1000)),0)</f>
        <v/>
      </c>
      <c r="AG3147" s="11">
        <f>IFERROR(ROUND(MAX(0,MIN(100,50+25*LN(MAX(0.01,X3147)))),0),25)</f>
        <v/>
      </c>
      <c r="AH3147" s="11">
        <f>ROUND(IF(M3147&lt;=-30,0,IF(M3147&lt;=-20,20,IF(M3147&lt;=-10,50,100))),0)</f>
        <v/>
      </c>
      <c r="AI3147" s="11">
        <f>ROUND(MAX(0,MIN(100,50+(Z3147*10))),0)</f>
        <v/>
      </c>
      <c r="AJ3147" s="11">
        <f>IFERROR(IF(--AA3147&gt;=80,"خرید قوی",IF(--AA3147&gt;=70,"خرید مشروط",IF(--AA3147&gt;=60,"مراقبت",IF(--AA3147&gt;=45,"ضعیف","عدم ورود")))),"")</f>
        <v/>
      </c>
    </row>
    <row r="3148">
      <c r="A3148" s="12">
        <f>'دیده بان بازار'!A3151</f>
        <v/>
      </c>
      <c r="B3148" s="13">
        <f>'دیده بان بازار'!B3151</f>
        <v/>
      </c>
      <c r="C3148" s="13">
        <f>'دیده بان بازار'!C3151</f>
        <v/>
      </c>
      <c r="D3148" s="13">
        <f>'دیده بان بازار'!D3151</f>
        <v/>
      </c>
      <c r="E3148" s="14">
        <f>'دیده بان بازار'!E3151</f>
        <v/>
      </c>
      <c r="F3148" s="13">
        <f>'دیده بان بازار'!F3151</f>
        <v/>
      </c>
      <c r="G3148" s="13">
        <f>'دیده بان بازار'!G3151</f>
        <v/>
      </c>
      <c r="H3148" s="13">
        <f>'دیده بان بازار'!H3151</f>
        <v/>
      </c>
      <c r="I3148" s="13">
        <f>'دیده بان بازار'!I3151</f>
        <v/>
      </c>
      <c r="J3148" s="13">
        <f>'دیده بان بازار'!J3151</f>
        <v/>
      </c>
      <c r="K3148" s="13">
        <f>'دیده بان بازار'!K3151</f>
        <v/>
      </c>
      <c r="L3148" s="13">
        <f>'دیده بان بازار'!L3151</f>
        <v/>
      </c>
      <c r="M3148" s="13">
        <f>'دیده بان بازار'!M3151</f>
        <v/>
      </c>
      <c r="N3148" s="13">
        <f>'دیده بان بازار'!N3151</f>
        <v/>
      </c>
      <c r="O3148" s="13">
        <f>'دیده بان بازار'!O3151</f>
        <v/>
      </c>
      <c r="P3148" s="13">
        <f>'دیده بان بازار'!P3151</f>
        <v/>
      </c>
      <c r="Q3148" s="13">
        <f>'دیده بان بازار'!Q3151</f>
        <v/>
      </c>
      <c r="R3148" s="13">
        <f>'دیده بان بازار'!R3151</f>
        <v/>
      </c>
      <c r="S3148" s="13">
        <f>'دیده بان بازار'!S3151</f>
        <v/>
      </c>
      <c r="T3148" s="13">
        <f>'دیده بان بازار'!T3151</f>
        <v/>
      </c>
      <c r="U3148" s="13">
        <f>'دیده بان بازار'!U3151</f>
        <v/>
      </c>
      <c r="V3148" s="13">
        <f>'دیده بان بازار'!V3151</f>
        <v/>
      </c>
      <c r="W3148" s="6">
        <f>'دیده بان بازار'!W3151</f>
        <v/>
      </c>
      <c r="X3148" s="11">
        <f>IFERROR(IF(OR(R3148&lt;=0,W3148&lt;=0,S3148&lt;=0,V3148&lt;=0),0,ROUND((S3148/R3148)/(V3148/W3148),2)),0)</f>
        <v/>
      </c>
      <c r="Y3148" s="11">
        <f>IFERROR(IF(OR(S3148&lt;=0,V3148&lt;=0),0,ROUND(S3148/V3148,2)),0)</f>
        <v/>
      </c>
      <c r="Z3148" s="11">
        <f>IFERROR(J3148-M3148,0)</f>
        <v/>
      </c>
      <c r="AA3148" s="11">
        <f>IFERROR(ROUND(MAX(0,MIN(100,((AB3148*0.2)+(AC3148*0.15)+(AD3148*0.15)+(AE3148*0.1)+(AF3148*0.1)+(AG3148*0.15)+(MIN(Y3148/3,1)*100*0.1)+(AI3148*0.05))*((AH3148/100)*0.25+0.75))),0),0)</f>
        <v/>
      </c>
      <c r="AB3148" s="11">
        <f>ROUND(MAX(0,MIN(100,((M3148+10)/20)*100)),0)</f>
        <v/>
      </c>
      <c r="AC3148" s="11">
        <f>IFERROR(IF(D3148&lt;=0,0,ROUND(COUNTIFS($D$4:$D$3359,"&lt;="&amp;D3148,$D$4:$D$3359,"&gt;0")/COUNTIF($D$4:$D$3359,"&gt;0")*100,0)),0)</f>
        <v/>
      </c>
      <c r="AD3148" s="11">
        <f>IF(E3148&lt;=0,0,ROUND(MAX(0,MIN(100,(LOG10(1+E3148/1000000000)/LOG10(101))*100)),0))</f>
        <v/>
      </c>
      <c r="AE3148" s="11">
        <f>IF(O3148=N3148,50,ROUND(MAX(0,MIN(100,((H3148-N3148)/(O3148-N3148))*100)),0))</f>
        <v/>
      </c>
      <c r="AF3148" s="11">
        <f>ROUND(MAX(0,MIN(100,50+((H3148-K3148)/K3148)*1000)),0)</f>
        <v/>
      </c>
      <c r="AG3148" s="11">
        <f>IFERROR(ROUND(MAX(0,MIN(100,50+25*LN(MAX(0.01,X3148)))),0),25)</f>
        <v/>
      </c>
      <c r="AH3148" s="11">
        <f>ROUND(IF(M3148&lt;=-30,0,IF(M3148&lt;=-20,20,IF(M3148&lt;=-10,50,100))),0)</f>
        <v/>
      </c>
      <c r="AI3148" s="11">
        <f>ROUND(MAX(0,MIN(100,50+(Z3148*10))),0)</f>
        <v/>
      </c>
      <c r="AJ3148" s="11">
        <f>IFERROR(IF(--AA3148&gt;=80,"خرید قوی",IF(--AA3148&gt;=70,"خرید مشروط",IF(--AA3148&gt;=60,"مراقبت",IF(--AA3148&gt;=45,"ضعیف","عدم ورود")))),"")</f>
        <v/>
      </c>
    </row>
    <row r="3149">
      <c r="A3149" s="15">
        <f>'دیده بان بازار'!A3152</f>
        <v/>
      </c>
      <c r="B3149" s="16">
        <f>'دیده بان بازار'!B3152</f>
        <v/>
      </c>
      <c r="C3149" s="16">
        <f>'دیده بان بازار'!C3152</f>
        <v/>
      </c>
      <c r="D3149" s="16">
        <f>'دیده بان بازار'!D3152</f>
        <v/>
      </c>
      <c r="E3149" s="17">
        <f>'دیده بان بازار'!E3152</f>
        <v/>
      </c>
      <c r="F3149" s="16">
        <f>'دیده بان بازار'!F3152</f>
        <v/>
      </c>
      <c r="G3149" s="16">
        <f>'دیده بان بازار'!G3152</f>
        <v/>
      </c>
      <c r="H3149" s="16">
        <f>'دیده بان بازار'!H3152</f>
        <v/>
      </c>
      <c r="I3149" s="16">
        <f>'دیده بان بازار'!I3152</f>
        <v/>
      </c>
      <c r="J3149" s="16">
        <f>'دیده بان بازار'!J3152</f>
        <v/>
      </c>
      <c r="K3149" s="16">
        <f>'دیده بان بازار'!K3152</f>
        <v/>
      </c>
      <c r="L3149" s="16">
        <f>'دیده بان بازار'!L3152</f>
        <v/>
      </c>
      <c r="M3149" s="16">
        <f>'دیده بان بازار'!M3152</f>
        <v/>
      </c>
      <c r="N3149" s="16">
        <f>'دیده بان بازار'!N3152</f>
        <v/>
      </c>
      <c r="O3149" s="16">
        <f>'دیده بان بازار'!O3152</f>
        <v/>
      </c>
      <c r="P3149" s="16">
        <f>'دیده بان بازار'!P3152</f>
        <v/>
      </c>
      <c r="Q3149" s="16">
        <f>'دیده بان بازار'!Q3152</f>
        <v/>
      </c>
      <c r="R3149" s="16">
        <f>'دیده بان بازار'!R3152</f>
        <v/>
      </c>
      <c r="S3149" s="16">
        <f>'دیده بان بازار'!S3152</f>
        <v/>
      </c>
      <c r="T3149" s="16">
        <f>'دیده بان بازار'!T3152</f>
        <v/>
      </c>
      <c r="U3149" s="16">
        <f>'دیده بان بازار'!U3152</f>
        <v/>
      </c>
      <c r="V3149" s="16">
        <f>'دیده بان بازار'!V3152</f>
        <v/>
      </c>
      <c r="W3149" s="7">
        <f>'دیده بان بازار'!W3152</f>
        <v/>
      </c>
      <c r="X3149" s="11">
        <f>IFERROR(IF(OR(R3149&lt;=0,W3149&lt;=0,S3149&lt;=0,V3149&lt;=0),0,ROUND((S3149/R3149)/(V3149/W3149),2)),0)</f>
        <v/>
      </c>
      <c r="Y3149" s="11">
        <f>IFERROR(IF(OR(S3149&lt;=0,V3149&lt;=0),0,ROUND(S3149/V3149,2)),0)</f>
        <v/>
      </c>
      <c r="Z3149" s="11">
        <f>IFERROR(J3149-M3149,0)</f>
        <v/>
      </c>
      <c r="AA3149" s="11">
        <f>IFERROR(ROUND(MAX(0,MIN(100,((AB3149*0.2)+(AC3149*0.15)+(AD3149*0.15)+(AE3149*0.1)+(AF3149*0.1)+(AG3149*0.15)+(MIN(Y3149/3,1)*100*0.1)+(AI3149*0.05))*((AH3149/100)*0.25+0.75))),0),0)</f>
        <v/>
      </c>
      <c r="AB3149" s="11">
        <f>ROUND(MAX(0,MIN(100,((M3149+10)/20)*100)),0)</f>
        <v/>
      </c>
      <c r="AC3149" s="11">
        <f>IFERROR(IF(D3149&lt;=0,0,ROUND(COUNTIFS($D$4:$D$3359,"&lt;="&amp;D3149,$D$4:$D$3359,"&gt;0")/COUNTIF($D$4:$D$3359,"&gt;0")*100,0)),0)</f>
        <v/>
      </c>
      <c r="AD3149" s="11">
        <f>IF(E3149&lt;=0,0,ROUND(MAX(0,MIN(100,(LOG10(1+E3149/1000000000)/LOG10(101))*100)),0))</f>
        <v/>
      </c>
      <c r="AE3149" s="11">
        <f>IF(O3149=N3149,50,ROUND(MAX(0,MIN(100,((H3149-N3149)/(O3149-N3149))*100)),0))</f>
        <v/>
      </c>
      <c r="AF3149" s="11">
        <f>ROUND(MAX(0,MIN(100,50+((H3149-K3149)/K3149)*1000)),0)</f>
        <v/>
      </c>
      <c r="AG3149" s="11">
        <f>IFERROR(ROUND(MAX(0,MIN(100,50+25*LN(MAX(0.01,X3149)))),0),25)</f>
        <v/>
      </c>
      <c r="AH3149" s="11">
        <f>ROUND(IF(M3149&lt;=-30,0,IF(M3149&lt;=-20,20,IF(M3149&lt;=-10,50,100))),0)</f>
        <v/>
      </c>
      <c r="AI3149" s="11">
        <f>ROUND(MAX(0,MIN(100,50+(Z3149*10))),0)</f>
        <v/>
      </c>
      <c r="AJ3149" s="11">
        <f>IFERROR(IF(--AA3149&gt;=80,"خرید قوی",IF(--AA3149&gt;=70,"خرید مشروط",IF(--AA3149&gt;=60,"مراقبت",IF(--AA3149&gt;=45,"ضعیف","عدم ورود")))),"")</f>
        <v/>
      </c>
    </row>
    <row r="3150">
      <c r="A3150" s="12">
        <f>'دیده بان بازار'!A3153</f>
        <v/>
      </c>
      <c r="B3150" s="13">
        <f>'دیده بان بازار'!B3153</f>
        <v/>
      </c>
      <c r="C3150" s="13">
        <f>'دیده بان بازار'!C3153</f>
        <v/>
      </c>
      <c r="D3150" s="13">
        <f>'دیده بان بازار'!D3153</f>
        <v/>
      </c>
      <c r="E3150" s="14">
        <f>'دیده بان بازار'!E3153</f>
        <v/>
      </c>
      <c r="F3150" s="13">
        <f>'دیده بان بازار'!F3153</f>
        <v/>
      </c>
      <c r="G3150" s="13">
        <f>'دیده بان بازار'!G3153</f>
        <v/>
      </c>
      <c r="H3150" s="13">
        <f>'دیده بان بازار'!H3153</f>
        <v/>
      </c>
      <c r="I3150" s="13">
        <f>'دیده بان بازار'!I3153</f>
        <v/>
      </c>
      <c r="J3150" s="13">
        <f>'دیده بان بازار'!J3153</f>
        <v/>
      </c>
      <c r="K3150" s="13">
        <f>'دیده بان بازار'!K3153</f>
        <v/>
      </c>
      <c r="L3150" s="13">
        <f>'دیده بان بازار'!L3153</f>
        <v/>
      </c>
      <c r="M3150" s="13">
        <f>'دیده بان بازار'!M3153</f>
        <v/>
      </c>
      <c r="N3150" s="13">
        <f>'دیده بان بازار'!N3153</f>
        <v/>
      </c>
      <c r="O3150" s="13">
        <f>'دیده بان بازار'!O3153</f>
        <v/>
      </c>
      <c r="P3150" s="13">
        <f>'دیده بان بازار'!P3153</f>
        <v/>
      </c>
      <c r="Q3150" s="13">
        <f>'دیده بان بازار'!Q3153</f>
        <v/>
      </c>
      <c r="R3150" s="13">
        <f>'دیده بان بازار'!R3153</f>
        <v/>
      </c>
      <c r="S3150" s="13">
        <f>'دیده بان بازار'!S3153</f>
        <v/>
      </c>
      <c r="T3150" s="13">
        <f>'دیده بان بازار'!T3153</f>
        <v/>
      </c>
      <c r="U3150" s="13">
        <f>'دیده بان بازار'!U3153</f>
        <v/>
      </c>
      <c r="V3150" s="13">
        <f>'دیده بان بازار'!V3153</f>
        <v/>
      </c>
      <c r="W3150" s="6">
        <f>'دیده بان بازار'!W3153</f>
        <v/>
      </c>
      <c r="X3150" s="11">
        <f>IFERROR(IF(OR(R3150&lt;=0,W3150&lt;=0,S3150&lt;=0,V3150&lt;=0),0,ROUND((S3150/R3150)/(V3150/W3150),2)),0)</f>
        <v/>
      </c>
      <c r="Y3150" s="11">
        <f>IFERROR(IF(OR(S3150&lt;=0,V3150&lt;=0),0,ROUND(S3150/V3150,2)),0)</f>
        <v/>
      </c>
      <c r="Z3150" s="11">
        <f>IFERROR(J3150-M3150,0)</f>
        <v/>
      </c>
      <c r="AA3150" s="11">
        <f>IFERROR(ROUND(MAX(0,MIN(100,((AB3150*0.2)+(AC3150*0.15)+(AD3150*0.15)+(AE3150*0.1)+(AF3150*0.1)+(AG3150*0.15)+(MIN(Y3150/3,1)*100*0.1)+(AI3150*0.05))*((AH3150/100)*0.25+0.75))),0),0)</f>
        <v/>
      </c>
      <c r="AB3150" s="11">
        <f>ROUND(MAX(0,MIN(100,((M3150+10)/20)*100)),0)</f>
        <v/>
      </c>
      <c r="AC3150" s="11">
        <f>IFERROR(IF(D3150&lt;=0,0,ROUND(COUNTIFS($D$4:$D$3359,"&lt;="&amp;D3150,$D$4:$D$3359,"&gt;0")/COUNTIF($D$4:$D$3359,"&gt;0")*100,0)),0)</f>
        <v/>
      </c>
      <c r="AD3150" s="11">
        <f>IF(E3150&lt;=0,0,ROUND(MAX(0,MIN(100,(LOG10(1+E3150/1000000000)/LOG10(101))*100)),0))</f>
        <v/>
      </c>
      <c r="AE3150" s="11">
        <f>IF(O3150=N3150,50,ROUND(MAX(0,MIN(100,((H3150-N3150)/(O3150-N3150))*100)),0))</f>
        <v/>
      </c>
      <c r="AF3150" s="11">
        <f>ROUND(MAX(0,MIN(100,50+((H3150-K3150)/K3150)*1000)),0)</f>
        <v/>
      </c>
      <c r="AG3150" s="11">
        <f>IFERROR(ROUND(MAX(0,MIN(100,50+25*LN(MAX(0.01,X3150)))),0),25)</f>
        <v/>
      </c>
      <c r="AH3150" s="11">
        <f>ROUND(IF(M3150&lt;=-30,0,IF(M3150&lt;=-20,20,IF(M3150&lt;=-10,50,100))),0)</f>
        <v/>
      </c>
      <c r="AI3150" s="11">
        <f>ROUND(MAX(0,MIN(100,50+(Z3150*10))),0)</f>
        <v/>
      </c>
      <c r="AJ3150" s="11">
        <f>IFERROR(IF(--AA3150&gt;=80,"خرید قوی",IF(--AA3150&gt;=70,"خرید مشروط",IF(--AA3150&gt;=60,"مراقبت",IF(--AA3150&gt;=45,"ضعیف","عدم ورود")))),"")</f>
        <v/>
      </c>
    </row>
    <row r="3151">
      <c r="A3151" s="15">
        <f>'دیده بان بازار'!A3154</f>
        <v/>
      </c>
      <c r="B3151" s="16">
        <f>'دیده بان بازار'!B3154</f>
        <v/>
      </c>
      <c r="C3151" s="16">
        <f>'دیده بان بازار'!C3154</f>
        <v/>
      </c>
      <c r="D3151" s="16">
        <f>'دیده بان بازار'!D3154</f>
        <v/>
      </c>
      <c r="E3151" s="17">
        <f>'دیده بان بازار'!E3154</f>
        <v/>
      </c>
      <c r="F3151" s="16">
        <f>'دیده بان بازار'!F3154</f>
        <v/>
      </c>
      <c r="G3151" s="16">
        <f>'دیده بان بازار'!G3154</f>
        <v/>
      </c>
      <c r="H3151" s="16">
        <f>'دیده بان بازار'!H3154</f>
        <v/>
      </c>
      <c r="I3151" s="16">
        <f>'دیده بان بازار'!I3154</f>
        <v/>
      </c>
      <c r="J3151" s="16">
        <f>'دیده بان بازار'!J3154</f>
        <v/>
      </c>
      <c r="K3151" s="16">
        <f>'دیده بان بازار'!K3154</f>
        <v/>
      </c>
      <c r="L3151" s="16">
        <f>'دیده بان بازار'!L3154</f>
        <v/>
      </c>
      <c r="M3151" s="16">
        <f>'دیده بان بازار'!M3154</f>
        <v/>
      </c>
      <c r="N3151" s="16">
        <f>'دیده بان بازار'!N3154</f>
        <v/>
      </c>
      <c r="O3151" s="16">
        <f>'دیده بان بازار'!O3154</f>
        <v/>
      </c>
      <c r="P3151" s="16">
        <f>'دیده بان بازار'!P3154</f>
        <v/>
      </c>
      <c r="Q3151" s="16">
        <f>'دیده بان بازار'!Q3154</f>
        <v/>
      </c>
      <c r="R3151" s="16">
        <f>'دیده بان بازار'!R3154</f>
        <v/>
      </c>
      <c r="S3151" s="16">
        <f>'دیده بان بازار'!S3154</f>
        <v/>
      </c>
      <c r="T3151" s="16">
        <f>'دیده بان بازار'!T3154</f>
        <v/>
      </c>
      <c r="U3151" s="16">
        <f>'دیده بان بازار'!U3154</f>
        <v/>
      </c>
      <c r="V3151" s="16">
        <f>'دیده بان بازار'!V3154</f>
        <v/>
      </c>
      <c r="W3151" s="7">
        <f>'دیده بان بازار'!W3154</f>
        <v/>
      </c>
      <c r="X3151" s="11">
        <f>IFERROR(IF(OR(R3151&lt;=0,W3151&lt;=0,S3151&lt;=0,V3151&lt;=0),0,ROUND((S3151/R3151)/(V3151/W3151),2)),0)</f>
        <v/>
      </c>
      <c r="Y3151" s="11">
        <f>IFERROR(IF(OR(S3151&lt;=0,V3151&lt;=0),0,ROUND(S3151/V3151,2)),0)</f>
        <v/>
      </c>
      <c r="Z3151" s="11">
        <f>IFERROR(J3151-M3151,0)</f>
        <v/>
      </c>
      <c r="AA3151" s="11">
        <f>IFERROR(ROUND(MAX(0,MIN(100,((AB3151*0.2)+(AC3151*0.15)+(AD3151*0.15)+(AE3151*0.1)+(AF3151*0.1)+(AG3151*0.15)+(MIN(Y3151/3,1)*100*0.1)+(AI3151*0.05))*((AH3151/100)*0.25+0.75))),0),0)</f>
        <v/>
      </c>
      <c r="AB3151" s="11">
        <f>ROUND(MAX(0,MIN(100,((M3151+10)/20)*100)),0)</f>
        <v/>
      </c>
      <c r="AC3151" s="11">
        <f>IFERROR(IF(D3151&lt;=0,0,ROUND(COUNTIFS($D$4:$D$3359,"&lt;="&amp;D3151,$D$4:$D$3359,"&gt;0")/COUNTIF($D$4:$D$3359,"&gt;0")*100,0)),0)</f>
        <v/>
      </c>
      <c r="AD3151" s="11">
        <f>IF(E3151&lt;=0,0,ROUND(MAX(0,MIN(100,(LOG10(1+E3151/1000000000)/LOG10(101))*100)),0))</f>
        <v/>
      </c>
      <c r="AE3151" s="11">
        <f>IF(O3151=N3151,50,ROUND(MAX(0,MIN(100,((H3151-N3151)/(O3151-N3151))*100)),0))</f>
        <v/>
      </c>
      <c r="AF3151" s="11">
        <f>ROUND(MAX(0,MIN(100,50+((H3151-K3151)/K3151)*1000)),0)</f>
        <v/>
      </c>
      <c r="AG3151" s="11">
        <f>IFERROR(ROUND(MAX(0,MIN(100,50+25*LN(MAX(0.01,X3151)))),0),25)</f>
        <v/>
      </c>
      <c r="AH3151" s="11">
        <f>ROUND(IF(M3151&lt;=-30,0,IF(M3151&lt;=-20,20,IF(M3151&lt;=-10,50,100))),0)</f>
        <v/>
      </c>
      <c r="AI3151" s="11">
        <f>ROUND(MAX(0,MIN(100,50+(Z3151*10))),0)</f>
        <v/>
      </c>
      <c r="AJ3151" s="11">
        <f>IFERROR(IF(--AA3151&gt;=80,"خرید قوی",IF(--AA3151&gt;=70,"خرید مشروط",IF(--AA3151&gt;=60,"مراقبت",IF(--AA3151&gt;=45,"ضعیف","عدم ورود")))),"")</f>
        <v/>
      </c>
    </row>
    <row r="3152">
      <c r="A3152" s="15">
        <f>'دیده بان بازار'!A3155</f>
        <v/>
      </c>
      <c r="B3152" s="16">
        <f>'دیده بان بازار'!B3155</f>
        <v/>
      </c>
      <c r="C3152" s="16">
        <f>'دیده بان بازار'!C3155</f>
        <v/>
      </c>
      <c r="D3152" s="16">
        <f>'دیده بان بازار'!D3155</f>
        <v/>
      </c>
      <c r="E3152" s="17">
        <f>'دیده بان بازار'!E3155</f>
        <v/>
      </c>
      <c r="F3152" s="16">
        <f>'دیده بان بازار'!F3155</f>
        <v/>
      </c>
      <c r="G3152" s="16">
        <f>'دیده بان بازار'!G3155</f>
        <v/>
      </c>
      <c r="H3152" s="16">
        <f>'دیده بان بازار'!H3155</f>
        <v/>
      </c>
      <c r="I3152" s="16">
        <f>'دیده بان بازار'!I3155</f>
        <v/>
      </c>
      <c r="J3152" s="16">
        <f>'دیده بان بازار'!J3155</f>
        <v/>
      </c>
      <c r="K3152" s="16">
        <f>'دیده بان بازار'!K3155</f>
        <v/>
      </c>
      <c r="L3152" s="16">
        <f>'دیده بان بازار'!L3155</f>
        <v/>
      </c>
      <c r="M3152" s="16">
        <f>'دیده بان بازار'!M3155</f>
        <v/>
      </c>
      <c r="N3152" s="16">
        <f>'دیده بان بازار'!N3155</f>
        <v/>
      </c>
      <c r="O3152" s="16">
        <f>'دیده بان بازار'!O3155</f>
        <v/>
      </c>
      <c r="P3152" s="16">
        <f>'دیده بان بازار'!P3155</f>
        <v/>
      </c>
      <c r="Q3152" s="16">
        <f>'دیده بان بازار'!Q3155</f>
        <v/>
      </c>
      <c r="R3152" s="16">
        <f>'دیده بان بازار'!R3155</f>
        <v/>
      </c>
      <c r="S3152" s="16">
        <f>'دیده بان بازار'!S3155</f>
        <v/>
      </c>
      <c r="T3152" s="16">
        <f>'دیده بان بازار'!T3155</f>
        <v/>
      </c>
      <c r="U3152" s="16">
        <f>'دیده بان بازار'!U3155</f>
        <v/>
      </c>
      <c r="V3152" s="16">
        <f>'دیده بان بازار'!V3155</f>
        <v/>
      </c>
      <c r="W3152" s="7">
        <f>'دیده بان بازار'!W3155</f>
        <v/>
      </c>
      <c r="X3152" s="11">
        <f>IFERROR(IF(OR(R3152&lt;=0,W3152&lt;=0,S3152&lt;=0,V3152&lt;=0),0,ROUND((S3152/R3152)/(V3152/W3152),2)),0)</f>
        <v/>
      </c>
      <c r="Y3152" s="11">
        <f>IFERROR(IF(OR(S3152&lt;=0,V3152&lt;=0),0,ROUND(S3152/V3152,2)),0)</f>
        <v/>
      </c>
      <c r="Z3152" s="11">
        <f>IFERROR(J3152-M3152,0)</f>
        <v/>
      </c>
      <c r="AA3152" s="11">
        <f>IFERROR(ROUND(MAX(0,MIN(100,((AB3152*0.2)+(AC3152*0.15)+(AD3152*0.15)+(AE3152*0.1)+(AF3152*0.1)+(AG3152*0.15)+(MIN(Y3152/3,1)*100*0.1)+(AI3152*0.05))*((AH3152/100)*0.25+0.75))),0),0)</f>
        <v/>
      </c>
      <c r="AB3152" s="11">
        <f>ROUND(MAX(0,MIN(100,((M3152+10)/20)*100)),0)</f>
        <v/>
      </c>
      <c r="AC3152" s="11">
        <f>IFERROR(IF(D3152&lt;=0,0,ROUND(COUNTIFS($D$4:$D$3359,"&lt;="&amp;D3152,$D$4:$D$3359,"&gt;0")/COUNTIF($D$4:$D$3359,"&gt;0")*100,0)),0)</f>
        <v/>
      </c>
      <c r="AD3152" s="11">
        <f>IF(E3152&lt;=0,0,ROUND(MAX(0,MIN(100,(LOG10(1+E3152/1000000000)/LOG10(101))*100)),0))</f>
        <v/>
      </c>
      <c r="AE3152" s="11">
        <f>IF(O3152=N3152,50,ROUND(MAX(0,MIN(100,((H3152-N3152)/(O3152-N3152))*100)),0))</f>
        <v/>
      </c>
      <c r="AF3152" s="11">
        <f>ROUND(MAX(0,MIN(100,50+((H3152-K3152)/K3152)*1000)),0)</f>
        <v/>
      </c>
      <c r="AG3152" s="11">
        <f>IFERROR(ROUND(MAX(0,MIN(100,50+25*LN(MAX(0.01,X3152)))),0),25)</f>
        <v/>
      </c>
      <c r="AH3152" s="11">
        <f>ROUND(IF(M3152&lt;=-30,0,IF(M3152&lt;=-20,20,IF(M3152&lt;=-10,50,100))),0)</f>
        <v/>
      </c>
      <c r="AI3152" s="11">
        <f>ROUND(MAX(0,MIN(100,50+(Z3152*10))),0)</f>
        <v/>
      </c>
      <c r="AJ3152" s="11">
        <f>IFERROR(IF(--AA3152&gt;=80,"خرید قوی",IF(--AA3152&gt;=70,"خرید مشروط",IF(--AA3152&gt;=60,"مراقبت",IF(--AA3152&gt;=45,"ضعیف","عدم ورود")))),"")</f>
        <v/>
      </c>
    </row>
    <row r="3153">
      <c r="A3153" s="12">
        <f>'دیده بان بازار'!A3156</f>
        <v/>
      </c>
      <c r="B3153" s="13">
        <f>'دیده بان بازار'!B3156</f>
        <v/>
      </c>
      <c r="C3153" s="13">
        <f>'دیده بان بازار'!C3156</f>
        <v/>
      </c>
      <c r="D3153" s="13">
        <f>'دیده بان بازار'!D3156</f>
        <v/>
      </c>
      <c r="E3153" s="14">
        <f>'دیده بان بازار'!E3156</f>
        <v/>
      </c>
      <c r="F3153" s="13">
        <f>'دیده بان بازار'!F3156</f>
        <v/>
      </c>
      <c r="G3153" s="13">
        <f>'دیده بان بازار'!G3156</f>
        <v/>
      </c>
      <c r="H3153" s="13">
        <f>'دیده بان بازار'!H3156</f>
        <v/>
      </c>
      <c r="I3153" s="13">
        <f>'دیده بان بازار'!I3156</f>
        <v/>
      </c>
      <c r="J3153" s="13">
        <f>'دیده بان بازار'!J3156</f>
        <v/>
      </c>
      <c r="K3153" s="13">
        <f>'دیده بان بازار'!K3156</f>
        <v/>
      </c>
      <c r="L3153" s="13">
        <f>'دیده بان بازار'!L3156</f>
        <v/>
      </c>
      <c r="M3153" s="13">
        <f>'دیده بان بازار'!M3156</f>
        <v/>
      </c>
      <c r="N3153" s="13">
        <f>'دیده بان بازار'!N3156</f>
        <v/>
      </c>
      <c r="O3153" s="13">
        <f>'دیده بان بازار'!O3156</f>
        <v/>
      </c>
      <c r="P3153" s="13">
        <f>'دیده بان بازار'!P3156</f>
        <v/>
      </c>
      <c r="Q3153" s="13">
        <f>'دیده بان بازار'!Q3156</f>
        <v/>
      </c>
      <c r="R3153" s="13">
        <f>'دیده بان بازار'!R3156</f>
        <v/>
      </c>
      <c r="S3153" s="13">
        <f>'دیده بان بازار'!S3156</f>
        <v/>
      </c>
      <c r="T3153" s="13">
        <f>'دیده بان بازار'!T3156</f>
        <v/>
      </c>
      <c r="U3153" s="13">
        <f>'دیده بان بازار'!U3156</f>
        <v/>
      </c>
      <c r="V3153" s="13">
        <f>'دیده بان بازار'!V3156</f>
        <v/>
      </c>
      <c r="W3153" s="6">
        <f>'دیده بان بازار'!W3156</f>
        <v/>
      </c>
      <c r="X3153" s="11">
        <f>IFERROR(IF(OR(R3153&lt;=0,W3153&lt;=0,S3153&lt;=0,V3153&lt;=0),0,ROUND((S3153/R3153)/(V3153/W3153),2)),0)</f>
        <v/>
      </c>
      <c r="Y3153" s="11">
        <f>IFERROR(IF(OR(S3153&lt;=0,V3153&lt;=0),0,ROUND(S3153/V3153,2)),0)</f>
        <v/>
      </c>
      <c r="Z3153" s="11">
        <f>IFERROR(J3153-M3153,0)</f>
        <v/>
      </c>
      <c r="AA3153" s="11">
        <f>IFERROR(ROUND(MAX(0,MIN(100,((AB3153*0.2)+(AC3153*0.15)+(AD3153*0.15)+(AE3153*0.1)+(AF3153*0.1)+(AG3153*0.15)+(MIN(Y3153/3,1)*100*0.1)+(AI3153*0.05))*((AH3153/100)*0.25+0.75))),0),0)</f>
        <v/>
      </c>
      <c r="AB3153" s="11">
        <f>ROUND(MAX(0,MIN(100,((M3153+10)/20)*100)),0)</f>
        <v/>
      </c>
      <c r="AC3153" s="11">
        <f>IFERROR(IF(D3153&lt;=0,0,ROUND(COUNTIFS($D$4:$D$3359,"&lt;="&amp;D3153,$D$4:$D$3359,"&gt;0")/COUNTIF($D$4:$D$3359,"&gt;0")*100,0)),0)</f>
        <v/>
      </c>
      <c r="AD3153" s="11">
        <f>IF(E3153&lt;=0,0,ROUND(MAX(0,MIN(100,(LOG10(1+E3153/1000000000)/LOG10(101))*100)),0))</f>
        <v/>
      </c>
      <c r="AE3153" s="11">
        <f>IF(O3153=N3153,50,ROUND(MAX(0,MIN(100,((H3153-N3153)/(O3153-N3153))*100)),0))</f>
        <v/>
      </c>
      <c r="AF3153" s="11">
        <f>ROUND(MAX(0,MIN(100,50+((H3153-K3153)/K3153)*1000)),0)</f>
        <v/>
      </c>
      <c r="AG3153" s="11">
        <f>IFERROR(ROUND(MAX(0,MIN(100,50+25*LN(MAX(0.01,X3153)))),0),25)</f>
        <v/>
      </c>
      <c r="AH3153" s="11">
        <f>ROUND(IF(M3153&lt;=-30,0,IF(M3153&lt;=-20,20,IF(M3153&lt;=-10,50,100))),0)</f>
        <v/>
      </c>
      <c r="AI3153" s="11">
        <f>ROUND(MAX(0,MIN(100,50+(Z3153*10))),0)</f>
        <v/>
      </c>
      <c r="AJ3153" s="11">
        <f>IFERROR(IF(--AA3153&gt;=80,"خرید قوی",IF(--AA3153&gt;=70,"خرید مشروط",IF(--AA3153&gt;=60,"مراقبت",IF(--AA3153&gt;=45,"ضعیف","عدم ورود")))),"")</f>
        <v/>
      </c>
    </row>
    <row r="3154">
      <c r="A3154" s="15">
        <f>'دیده بان بازار'!A3157</f>
        <v/>
      </c>
      <c r="B3154" s="16">
        <f>'دیده بان بازار'!B3157</f>
        <v/>
      </c>
      <c r="C3154" s="16">
        <f>'دیده بان بازار'!C3157</f>
        <v/>
      </c>
      <c r="D3154" s="16">
        <f>'دیده بان بازار'!D3157</f>
        <v/>
      </c>
      <c r="E3154" s="17">
        <f>'دیده بان بازار'!E3157</f>
        <v/>
      </c>
      <c r="F3154" s="16">
        <f>'دیده بان بازار'!F3157</f>
        <v/>
      </c>
      <c r="G3154" s="16">
        <f>'دیده بان بازار'!G3157</f>
        <v/>
      </c>
      <c r="H3154" s="16">
        <f>'دیده بان بازار'!H3157</f>
        <v/>
      </c>
      <c r="I3154" s="16">
        <f>'دیده بان بازار'!I3157</f>
        <v/>
      </c>
      <c r="J3154" s="16">
        <f>'دیده بان بازار'!J3157</f>
        <v/>
      </c>
      <c r="K3154" s="16">
        <f>'دیده بان بازار'!K3157</f>
        <v/>
      </c>
      <c r="L3154" s="16">
        <f>'دیده بان بازار'!L3157</f>
        <v/>
      </c>
      <c r="M3154" s="16">
        <f>'دیده بان بازار'!M3157</f>
        <v/>
      </c>
      <c r="N3154" s="16">
        <f>'دیده بان بازار'!N3157</f>
        <v/>
      </c>
      <c r="O3154" s="16">
        <f>'دیده بان بازار'!O3157</f>
        <v/>
      </c>
      <c r="P3154" s="16">
        <f>'دیده بان بازار'!P3157</f>
        <v/>
      </c>
      <c r="Q3154" s="16">
        <f>'دیده بان بازار'!Q3157</f>
        <v/>
      </c>
      <c r="R3154" s="16">
        <f>'دیده بان بازار'!R3157</f>
        <v/>
      </c>
      <c r="S3154" s="16">
        <f>'دیده بان بازار'!S3157</f>
        <v/>
      </c>
      <c r="T3154" s="16">
        <f>'دیده بان بازار'!T3157</f>
        <v/>
      </c>
      <c r="U3154" s="16">
        <f>'دیده بان بازار'!U3157</f>
        <v/>
      </c>
      <c r="V3154" s="16">
        <f>'دیده بان بازار'!V3157</f>
        <v/>
      </c>
      <c r="W3154" s="7">
        <f>'دیده بان بازار'!W3157</f>
        <v/>
      </c>
      <c r="X3154" s="11">
        <f>IFERROR(IF(OR(R3154&lt;=0,W3154&lt;=0,S3154&lt;=0,V3154&lt;=0),0,ROUND((S3154/R3154)/(V3154/W3154),2)),0)</f>
        <v/>
      </c>
      <c r="Y3154" s="11">
        <f>IFERROR(IF(OR(S3154&lt;=0,V3154&lt;=0),0,ROUND(S3154/V3154,2)),0)</f>
        <v/>
      </c>
      <c r="Z3154" s="11">
        <f>IFERROR(J3154-M3154,0)</f>
        <v/>
      </c>
      <c r="AA3154" s="11">
        <f>IFERROR(ROUND(MAX(0,MIN(100,((AB3154*0.2)+(AC3154*0.15)+(AD3154*0.15)+(AE3154*0.1)+(AF3154*0.1)+(AG3154*0.15)+(MIN(Y3154/3,1)*100*0.1)+(AI3154*0.05))*((AH3154/100)*0.25+0.75))),0),0)</f>
        <v/>
      </c>
      <c r="AB3154" s="11">
        <f>ROUND(MAX(0,MIN(100,((M3154+10)/20)*100)),0)</f>
        <v/>
      </c>
      <c r="AC3154" s="11">
        <f>IFERROR(IF(D3154&lt;=0,0,ROUND(COUNTIFS($D$4:$D$3359,"&lt;="&amp;D3154,$D$4:$D$3359,"&gt;0")/COUNTIF($D$4:$D$3359,"&gt;0")*100,0)),0)</f>
        <v/>
      </c>
      <c r="AD3154" s="11">
        <f>IF(E3154&lt;=0,0,ROUND(MAX(0,MIN(100,(LOG10(1+E3154/1000000000)/LOG10(101))*100)),0))</f>
        <v/>
      </c>
      <c r="AE3154" s="11">
        <f>IF(O3154=N3154,50,ROUND(MAX(0,MIN(100,((H3154-N3154)/(O3154-N3154))*100)),0))</f>
        <v/>
      </c>
      <c r="AF3154" s="11">
        <f>ROUND(MAX(0,MIN(100,50+((H3154-K3154)/K3154)*1000)),0)</f>
        <v/>
      </c>
      <c r="AG3154" s="11">
        <f>IFERROR(ROUND(MAX(0,MIN(100,50+25*LN(MAX(0.01,X3154)))),0),25)</f>
        <v/>
      </c>
      <c r="AH3154" s="11">
        <f>ROUND(IF(M3154&lt;=-30,0,IF(M3154&lt;=-20,20,IF(M3154&lt;=-10,50,100))),0)</f>
        <v/>
      </c>
      <c r="AI3154" s="11">
        <f>ROUND(MAX(0,MIN(100,50+(Z3154*10))),0)</f>
        <v/>
      </c>
      <c r="AJ3154" s="11">
        <f>IFERROR(IF(--AA3154&gt;=80,"خرید قوی",IF(--AA3154&gt;=70,"خرید مشروط",IF(--AA3154&gt;=60,"مراقبت",IF(--AA3154&gt;=45,"ضعیف","عدم ورود")))),"")</f>
        <v/>
      </c>
    </row>
    <row r="3155">
      <c r="A3155" s="12">
        <f>'دیده بان بازار'!A3158</f>
        <v/>
      </c>
      <c r="B3155" s="13">
        <f>'دیده بان بازار'!B3158</f>
        <v/>
      </c>
      <c r="C3155" s="13">
        <f>'دیده بان بازار'!C3158</f>
        <v/>
      </c>
      <c r="D3155" s="13">
        <f>'دیده بان بازار'!D3158</f>
        <v/>
      </c>
      <c r="E3155" s="14">
        <f>'دیده بان بازار'!E3158</f>
        <v/>
      </c>
      <c r="F3155" s="13">
        <f>'دیده بان بازار'!F3158</f>
        <v/>
      </c>
      <c r="G3155" s="13">
        <f>'دیده بان بازار'!G3158</f>
        <v/>
      </c>
      <c r="H3155" s="13">
        <f>'دیده بان بازار'!H3158</f>
        <v/>
      </c>
      <c r="I3155" s="13">
        <f>'دیده بان بازار'!I3158</f>
        <v/>
      </c>
      <c r="J3155" s="13">
        <f>'دیده بان بازار'!J3158</f>
        <v/>
      </c>
      <c r="K3155" s="13">
        <f>'دیده بان بازار'!K3158</f>
        <v/>
      </c>
      <c r="L3155" s="13">
        <f>'دیده بان بازار'!L3158</f>
        <v/>
      </c>
      <c r="M3155" s="13">
        <f>'دیده بان بازار'!M3158</f>
        <v/>
      </c>
      <c r="N3155" s="13">
        <f>'دیده بان بازار'!N3158</f>
        <v/>
      </c>
      <c r="O3155" s="13">
        <f>'دیده بان بازار'!O3158</f>
        <v/>
      </c>
      <c r="P3155" s="13">
        <f>'دیده بان بازار'!P3158</f>
        <v/>
      </c>
      <c r="Q3155" s="13">
        <f>'دیده بان بازار'!Q3158</f>
        <v/>
      </c>
      <c r="R3155" s="13">
        <f>'دیده بان بازار'!R3158</f>
        <v/>
      </c>
      <c r="S3155" s="13">
        <f>'دیده بان بازار'!S3158</f>
        <v/>
      </c>
      <c r="T3155" s="13">
        <f>'دیده بان بازار'!T3158</f>
        <v/>
      </c>
      <c r="U3155" s="13">
        <f>'دیده بان بازار'!U3158</f>
        <v/>
      </c>
      <c r="V3155" s="13">
        <f>'دیده بان بازار'!V3158</f>
        <v/>
      </c>
      <c r="W3155" s="6">
        <f>'دیده بان بازار'!W3158</f>
        <v/>
      </c>
      <c r="X3155" s="11">
        <f>IFERROR(IF(OR(R3155&lt;=0,W3155&lt;=0,S3155&lt;=0,V3155&lt;=0),0,ROUND((S3155/R3155)/(V3155/W3155),2)),0)</f>
        <v/>
      </c>
      <c r="Y3155" s="11">
        <f>IFERROR(IF(OR(S3155&lt;=0,V3155&lt;=0),0,ROUND(S3155/V3155,2)),0)</f>
        <v/>
      </c>
      <c r="Z3155" s="11">
        <f>IFERROR(J3155-M3155,0)</f>
        <v/>
      </c>
      <c r="AA3155" s="11">
        <f>IFERROR(ROUND(MAX(0,MIN(100,((AB3155*0.2)+(AC3155*0.15)+(AD3155*0.15)+(AE3155*0.1)+(AF3155*0.1)+(AG3155*0.15)+(MIN(Y3155/3,1)*100*0.1)+(AI3155*0.05))*((AH3155/100)*0.25+0.75))),0),0)</f>
        <v/>
      </c>
      <c r="AB3155" s="11">
        <f>ROUND(MAX(0,MIN(100,((M3155+10)/20)*100)),0)</f>
        <v/>
      </c>
      <c r="AC3155" s="11">
        <f>IFERROR(IF(D3155&lt;=0,0,ROUND(COUNTIFS($D$4:$D$3359,"&lt;="&amp;D3155,$D$4:$D$3359,"&gt;0")/COUNTIF($D$4:$D$3359,"&gt;0")*100,0)),0)</f>
        <v/>
      </c>
      <c r="AD3155" s="11">
        <f>IF(E3155&lt;=0,0,ROUND(MAX(0,MIN(100,(LOG10(1+E3155/1000000000)/LOG10(101))*100)),0))</f>
        <v/>
      </c>
      <c r="AE3155" s="11">
        <f>IF(O3155=N3155,50,ROUND(MAX(0,MIN(100,((H3155-N3155)/(O3155-N3155))*100)),0))</f>
        <v/>
      </c>
      <c r="AF3155" s="11">
        <f>ROUND(MAX(0,MIN(100,50+((H3155-K3155)/K3155)*1000)),0)</f>
        <v/>
      </c>
      <c r="AG3155" s="11">
        <f>IFERROR(ROUND(MAX(0,MIN(100,50+25*LN(MAX(0.01,X3155)))),0),25)</f>
        <v/>
      </c>
      <c r="AH3155" s="11">
        <f>ROUND(IF(M3155&lt;=-30,0,IF(M3155&lt;=-20,20,IF(M3155&lt;=-10,50,100))),0)</f>
        <v/>
      </c>
      <c r="AI3155" s="11">
        <f>ROUND(MAX(0,MIN(100,50+(Z3155*10))),0)</f>
        <v/>
      </c>
      <c r="AJ3155" s="11">
        <f>IFERROR(IF(--AA3155&gt;=80,"خرید قوی",IF(--AA3155&gt;=70,"خرید مشروط",IF(--AA3155&gt;=60,"مراقبت",IF(--AA3155&gt;=45,"ضعیف","عدم ورود")))),"")</f>
        <v/>
      </c>
    </row>
    <row r="3156">
      <c r="A3156" s="15">
        <f>'دیده بان بازار'!A3159</f>
        <v/>
      </c>
      <c r="B3156" s="16">
        <f>'دیده بان بازار'!B3159</f>
        <v/>
      </c>
      <c r="C3156" s="16">
        <f>'دیده بان بازار'!C3159</f>
        <v/>
      </c>
      <c r="D3156" s="16">
        <f>'دیده بان بازار'!D3159</f>
        <v/>
      </c>
      <c r="E3156" s="17">
        <f>'دیده بان بازار'!E3159</f>
        <v/>
      </c>
      <c r="F3156" s="16">
        <f>'دیده بان بازار'!F3159</f>
        <v/>
      </c>
      <c r="G3156" s="16">
        <f>'دیده بان بازار'!G3159</f>
        <v/>
      </c>
      <c r="H3156" s="16">
        <f>'دیده بان بازار'!H3159</f>
        <v/>
      </c>
      <c r="I3156" s="16">
        <f>'دیده بان بازار'!I3159</f>
        <v/>
      </c>
      <c r="J3156" s="16">
        <f>'دیده بان بازار'!J3159</f>
        <v/>
      </c>
      <c r="K3156" s="16">
        <f>'دیده بان بازار'!K3159</f>
        <v/>
      </c>
      <c r="L3156" s="16">
        <f>'دیده بان بازار'!L3159</f>
        <v/>
      </c>
      <c r="M3156" s="16">
        <f>'دیده بان بازار'!M3159</f>
        <v/>
      </c>
      <c r="N3156" s="16">
        <f>'دیده بان بازار'!N3159</f>
        <v/>
      </c>
      <c r="O3156" s="16">
        <f>'دیده بان بازار'!O3159</f>
        <v/>
      </c>
      <c r="P3156" s="16">
        <f>'دیده بان بازار'!P3159</f>
        <v/>
      </c>
      <c r="Q3156" s="16">
        <f>'دیده بان بازار'!Q3159</f>
        <v/>
      </c>
      <c r="R3156" s="16">
        <f>'دیده بان بازار'!R3159</f>
        <v/>
      </c>
      <c r="S3156" s="16">
        <f>'دیده بان بازار'!S3159</f>
        <v/>
      </c>
      <c r="T3156" s="16">
        <f>'دیده بان بازار'!T3159</f>
        <v/>
      </c>
      <c r="U3156" s="16">
        <f>'دیده بان بازار'!U3159</f>
        <v/>
      </c>
      <c r="V3156" s="16">
        <f>'دیده بان بازار'!V3159</f>
        <v/>
      </c>
      <c r="W3156" s="7">
        <f>'دیده بان بازار'!W3159</f>
        <v/>
      </c>
      <c r="X3156" s="11">
        <f>IFERROR(IF(OR(R3156&lt;=0,W3156&lt;=0,S3156&lt;=0,V3156&lt;=0),0,ROUND((S3156/R3156)/(V3156/W3156),2)),0)</f>
        <v/>
      </c>
      <c r="Y3156" s="11">
        <f>IFERROR(IF(OR(S3156&lt;=0,V3156&lt;=0),0,ROUND(S3156/V3156,2)),0)</f>
        <v/>
      </c>
      <c r="Z3156" s="11">
        <f>IFERROR(J3156-M3156,0)</f>
        <v/>
      </c>
      <c r="AA3156" s="11">
        <f>IFERROR(ROUND(MAX(0,MIN(100,((AB3156*0.2)+(AC3156*0.15)+(AD3156*0.15)+(AE3156*0.1)+(AF3156*0.1)+(AG3156*0.15)+(MIN(Y3156/3,1)*100*0.1)+(AI3156*0.05))*((AH3156/100)*0.25+0.75))),0),0)</f>
        <v/>
      </c>
      <c r="AB3156" s="11">
        <f>ROUND(MAX(0,MIN(100,((M3156+10)/20)*100)),0)</f>
        <v/>
      </c>
      <c r="AC3156" s="11">
        <f>IFERROR(IF(D3156&lt;=0,0,ROUND(COUNTIFS($D$4:$D$3359,"&lt;="&amp;D3156,$D$4:$D$3359,"&gt;0")/COUNTIF($D$4:$D$3359,"&gt;0")*100,0)),0)</f>
        <v/>
      </c>
      <c r="AD3156" s="11">
        <f>IF(E3156&lt;=0,0,ROUND(MAX(0,MIN(100,(LOG10(1+E3156/1000000000)/LOG10(101))*100)),0))</f>
        <v/>
      </c>
      <c r="AE3156" s="11">
        <f>IF(O3156=N3156,50,ROUND(MAX(0,MIN(100,((H3156-N3156)/(O3156-N3156))*100)),0))</f>
        <v/>
      </c>
      <c r="AF3156" s="11">
        <f>ROUND(MAX(0,MIN(100,50+((H3156-K3156)/K3156)*1000)),0)</f>
        <v/>
      </c>
      <c r="AG3156" s="11">
        <f>IFERROR(ROUND(MAX(0,MIN(100,50+25*LN(MAX(0.01,X3156)))),0),25)</f>
        <v/>
      </c>
      <c r="AH3156" s="11">
        <f>ROUND(IF(M3156&lt;=-30,0,IF(M3156&lt;=-20,20,IF(M3156&lt;=-10,50,100))),0)</f>
        <v/>
      </c>
      <c r="AI3156" s="11">
        <f>ROUND(MAX(0,MIN(100,50+(Z3156*10))),0)</f>
        <v/>
      </c>
      <c r="AJ3156" s="11">
        <f>IFERROR(IF(--AA3156&gt;=80,"خرید قوی",IF(--AA3156&gt;=70,"خرید مشروط",IF(--AA3156&gt;=60,"مراقبت",IF(--AA3156&gt;=45,"ضعیف","عدم ورود")))),"")</f>
        <v/>
      </c>
    </row>
    <row r="3157">
      <c r="A3157" s="12">
        <f>'دیده بان بازار'!A3160</f>
        <v/>
      </c>
      <c r="B3157" s="13">
        <f>'دیده بان بازار'!B3160</f>
        <v/>
      </c>
      <c r="C3157" s="13">
        <f>'دیده بان بازار'!C3160</f>
        <v/>
      </c>
      <c r="D3157" s="13">
        <f>'دیده بان بازار'!D3160</f>
        <v/>
      </c>
      <c r="E3157" s="14">
        <f>'دیده بان بازار'!E3160</f>
        <v/>
      </c>
      <c r="F3157" s="13">
        <f>'دیده بان بازار'!F3160</f>
        <v/>
      </c>
      <c r="G3157" s="13">
        <f>'دیده بان بازار'!G3160</f>
        <v/>
      </c>
      <c r="H3157" s="13">
        <f>'دیده بان بازار'!H3160</f>
        <v/>
      </c>
      <c r="I3157" s="13">
        <f>'دیده بان بازار'!I3160</f>
        <v/>
      </c>
      <c r="J3157" s="13">
        <f>'دیده بان بازار'!J3160</f>
        <v/>
      </c>
      <c r="K3157" s="13">
        <f>'دیده بان بازار'!K3160</f>
        <v/>
      </c>
      <c r="L3157" s="13">
        <f>'دیده بان بازار'!L3160</f>
        <v/>
      </c>
      <c r="M3157" s="13">
        <f>'دیده بان بازار'!M3160</f>
        <v/>
      </c>
      <c r="N3157" s="13">
        <f>'دیده بان بازار'!N3160</f>
        <v/>
      </c>
      <c r="O3157" s="13">
        <f>'دیده بان بازار'!O3160</f>
        <v/>
      </c>
      <c r="P3157" s="13">
        <f>'دیده بان بازار'!P3160</f>
        <v/>
      </c>
      <c r="Q3157" s="13">
        <f>'دیده بان بازار'!Q3160</f>
        <v/>
      </c>
      <c r="R3157" s="13">
        <f>'دیده بان بازار'!R3160</f>
        <v/>
      </c>
      <c r="S3157" s="13">
        <f>'دیده بان بازار'!S3160</f>
        <v/>
      </c>
      <c r="T3157" s="13">
        <f>'دیده بان بازار'!T3160</f>
        <v/>
      </c>
      <c r="U3157" s="13">
        <f>'دیده بان بازار'!U3160</f>
        <v/>
      </c>
      <c r="V3157" s="13">
        <f>'دیده بان بازار'!V3160</f>
        <v/>
      </c>
      <c r="W3157" s="6">
        <f>'دیده بان بازار'!W3160</f>
        <v/>
      </c>
      <c r="X3157" s="11">
        <f>IFERROR(IF(OR(R3157&lt;=0,W3157&lt;=0,S3157&lt;=0,V3157&lt;=0),0,ROUND((S3157/R3157)/(V3157/W3157),2)),0)</f>
        <v/>
      </c>
      <c r="Y3157" s="11">
        <f>IFERROR(IF(OR(S3157&lt;=0,V3157&lt;=0),0,ROUND(S3157/V3157,2)),0)</f>
        <v/>
      </c>
      <c r="Z3157" s="11">
        <f>IFERROR(J3157-M3157,0)</f>
        <v/>
      </c>
      <c r="AA3157" s="11">
        <f>IFERROR(ROUND(MAX(0,MIN(100,((AB3157*0.2)+(AC3157*0.15)+(AD3157*0.15)+(AE3157*0.1)+(AF3157*0.1)+(AG3157*0.15)+(MIN(Y3157/3,1)*100*0.1)+(AI3157*0.05))*((AH3157/100)*0.25+0.75))),0),0)</f>
        <v/>
      </c>
      <c r="AB3157" s="11">
        <f>ROUND(MAX(0,MIN(100,((M3157+10)/20)*100)),0)</f>
        <v/>
      </c>
      <c r="AC3157" s="11">
        <f>IFERROR(IF(D3157&lt;=0,0,ROUND(COUNTIFS($D$4:$D$3359,"&lt;="&amp;D3157,$D$4:$D$3359,"&gt;0")/COUNTIF($D$4:$D$3359,"&gt;0")*100,0)),0)</f>
        <v/>
      </c>
      <c r="AD3157" s="11">
        <f>IF(E3157&lt;=0,0,ROUND(MAX(0,MIN(100,(LOG10(1+E3157/1000000000)/LOG10(101))*100)),0))</f>
        <v/>
      </c>
      <c r="AE3157" s="11">
        <f>IF(O3157=N3157,50,ROUND(MAX(0,MIN(100,((H3157-N3157)/(O3157-N3157))*100)),0))</f>
        <v/>
      </c>
      <c r="AF3157" s="11">
        <f>ROUND(MAX(0,MIN(100,50+((H3157-K3157)/K3157)*1000)),0)</f>
        <v/>
      </c>
      <c r="AG3157" s="11">
        <f>IFERROR(ROUND(MAX(0,MIN(100,50+25*LN(MAX(0.01,X3157)))),0),25)</f>
        <v/>
      </c>
      <c r="AH3157" s="11">
        <f>ROUND(IF(M3157&lt;=-30,0,IF(M3157&lt;=-20,20,IF(M3157&lt;=-10,50,100))),0)</f>
        <v/>
      </c>
      <c r="AI3157" s="11">
        <f>ROUND(MAX(0,MIN(100,50+(Z3157*10))),0)</f>
        <v/>
      </c>
      <c r="AJ3157" s="11">
        <f>IFERROR(IF(--AA3157&gt;=80,"خرید قوی",IF(--AA3157&gt;=70,"خرید مشروط",IF(--AA3157&gt;=60,"مراقبت",IF(--AA3157&gt;=45,"ضعیف","عدم ورود")))),"")</f>
        <v/>
      </c>
    </row>
    <row r="3158">
      <c r="A3158" s="15">
        <f>'دیده بان بازار'!A3161</f>
        <v/>
      </c>
      <c r="B3158" s="16">
        <f>'دیده بان بازار'!B3161</f>
        <v/>
      </c>
      <c r="C3158" s="16">
        <f>'دیده بان بازار'!C3161</f>
        <v/>
      </c>
      <c r="D3158" s="16">
        <f>'دیده بان بازار'!D3161</f>
        <v/>
      </c>
      <c r="E3158" s="17">
        <f>'دیده بان بازار'!E3161</f>
        <v/>
      </c>
      <c r="F3158" s="16">
        <f>'دیده بان بازار'!F3161</f>
        <v/>
      </c>
      <c r="G3158" s="16">
        <f>'دیده بان بازار'!G3161</f>
        <v/>
      </c>
      <c r="H3158" s="16">
        <f>'دیده بان بازار'!H3161</f>
        <v/>
      </c>
      <c r="I3158" s="16">
        <f>'دیده بان بازار'!I3161</f>
        <v/>
      </c>
      <c r="J3158" s="16">
        <f>'دیده بان بازار'!J3161</f>
        <v/>
      </c>
      <c r="K3158" s="16">
        <f>'دیده بان بازار'!K3161</f>
        <v/>
      </c>
      <c r="L3158" s="16">
        <f>'دیده بان بازار'!L3161</f>
        <v/>
      </c>
      <c r="M3158" s="16">
        <f>'دیده بان بازار'!M3161</f>
        <v/>
      </c>
      <c r="N3158" s="16">
        <f>'دیده بان بازار'!N3161</f>
        <v/>
      </c>
      <c r="O3158" s="16">
        <f>'دیده بان بازار'!O3161</f>
        <v/>
      </c>
      <c r="P3158" s="16">
        <f>'دیده بان بازار'!P3161</f>
        <v/>
      </c>
      <c r="Q3158" s="16">
        <f>'دیده بان بازار'!Q3161</f>
        <v/>
      </c>
      <c r="R3158" s="16">
        <f>'دیده بان بازار'!R3161</f>
        <v/>
      </c>
      <c r="S3158" s="16">
        <f>'دیده بان بازار'!S3161</f>
        <v/>
      </c>
      <c r="T3158" s="16">
        <f>'دیده بان بازار'!T3161</f>
        <v/>
      </c>
      <c r="U3158" s="16">
        <f>'دیده بان بازار'!U3161</f>
        <v/>
      </c>
      <c r="V3158" s="16">
        <f>'دیده بان بازار'!V3161</f>
        <v/>
      </c>
      <c r="W3158" s="7">
        <f>'دیده بان بازار'!W3161</f>
        <v/>
      </c>
      <c r="X3158" s="11">
        <f>IFERROR(IF(OR(R3158&lt;=0,W3158&lt;=0,S3158&lt;=0,V3158&lt;=0),0,ROUND((S3158/R3158)/(V3158/W3158),2)),0)</f>
        <v/>
      </c>
      <c r="Y3158" s="11">
        <f>IFERROR(IF(OR(S3158&lt;=0,V3158&lt;=0),0,ROUND(S3158/V3158,2)),0)</f>
        <v/>
      </c>
      <c r="Z3158" s="11">
        <f>IFERROR(J3158-M3158,0)</f>
        <v/>
      </c>
      <c r="AA3158" s="11">
        <f>IFERROR(ROUND(MAX(0,MIN(100,((AB3158*0.2)+(AC3158*0.15)+(AD3158*0.15)+(AE3158*0.1)+(AF3158*0.1)+(AG3158*0.15)+(MIN(Y3158/3,1)*100*0.1)+(AI3158*0.05))*((AH3158/100)*0.25+0.75))),0),0)</f>
        <v/>
      </c>
      <c r="AB3158" s="11">
        <f>ROUND(MAX(0,MIN(100,((M3158+10)/20)*100)),0)</f>
        <v/>
      </c>
      <c r="AC3158" s="11">
        <f>IFERROR(IF(D3158&lt;=0,0,ROUND(COUNTIFS($D$4:$D$3359,"&lt;="&amp;D3158,$D$4:$D$3359,"&gt;0")/COUNTIF($D$4:$D$3359,"&gt;0")*100,0)),0)</f>
        <v/>
      </c>
      <c r="AD3158" s="11">
        <f>IF(E3158&lt;=0,0,ROUND(MAX(0,MIN(100,(LOG10(1+E3158/1000000000)/LOG10(101))*100)),0))</f>
        <v/>
      </c>
      <c r="AE3158" s="11">
        <f>IF(O3158=N3158,50,ROUND(MAX(0,MIN(100,((H3158-N3158)/(O3158-N3158))*100)),0))</f>
        <v/>
      </c>
      <c r="AF3158" s="11">
        <f>ROUND(MAX(0,MIN(100,50+((H3158-K3158)/K3158)*1000)),0)</f>
        <v/>
      </c>
      <c r="AG3158" s="11">
        <f>IFERROR(ROUND(MAX(0,MIN(100,50+25*LN(MAX(0.01,X3158)))),0),25)</f>
        <v/>
      </c>
      <c r="AH3158" s="11">
        <f>ROUND(IF(M3158&lt;=-30,0,IF(M3158&lt;=-20,20,IF(M3158&lt;=-10,50,100))),0)</f>
        <v/>
      </c>
      <c r="AI3158" s="11">
        <f>ROUND(MAX(0,MIN(100,50+(Z3158*10))),0)</f>
        <v/>
      </c>
      <c r="AJ3158" s="11">
        <f>IFERROR(IF(--AA3158&gt;=80,"خرید قوی",IF(--AA3158&gt;=70,"خرید مشروط",IF(--AA3158&gt;=60,"مراقبت",IF(--AA3158&gt;=45,"ضعیف","عدم ورود")))),"")</f>
        <v/>
      </c>
    </row>
    <row r="3159">
      <c r="A3159" s="12">
        <f>'دیده بان بازار'!A3162</f>
        <v/>
      </c>
      <c r="B3159" s="13">
        <f>'دیده بان بازار'!B3162</f>
        <v/>
      </c>
      <c r="C3159" s="13">
        <f>'دیده بان بازار'!C3162</f>
        <v/>
      </c>
      <c r="D3159" s="13">
        <f>'دیده بان بازار'!D3162</f>
        <v/>
      </c>
      <c r="E3159" s="14">
        <f>'دیده بان بازار'!E3162</f>
        <v/>
      </c>
      <c r="F3159" s="13">
        <f>'دیده بان بازار'!F3162</f>
        <v/>
      </c>
      <c r="G3159" s="13">
        <f>'دیده بان بازار'!G3162</f>
        <v/>
      </c>
      <c r="H3159" s="13">
        <f>'دیده بان بازار'!H3162</f>
        <v/>
      </c>
      <c r="I3159" s="13">
        <f>'دیده بان بازار'!I3162</f>
        <v/>
      </c>
      <c r="J3159" s="13">
        <f>'دیده بان بازار'!J3162</f>
        <v/>
      </c>
      <c r="K3159" s="13">
        <f>'دیده بان بازار'!K3162</f>
        <v/>
      </c>
      <c r="L3159" s="13">
        <f>'دیده بان بازار'!L3162</f>
        <v/>
      </c>
      <c r="M3159" s="13">
        <f>'دیده بان بازار'!M3162</f>
        <v/>
      </c>
      <c r="N3159" s="13">
        <f>'دیده بان بازار'!N3162</f>
        <v/>
      </c>
      <c r="O3159" s="13">
        <f>'دیده بان بازار'!O3162</f>
        <v/>
      </c>
      <c r="P3159" s="13">
        <f>'دیده بان بازار'!P3162</f>
        <v/>
      </c>
      <c r="Q3159" s="13">
        <f>'دیده بان بازار'!Q3162</f>
        <v/>
      </c>
      <c r="R3159" s="13">
        <f>'دیده بان بازار'!R3162</f>
        <v/>
      </c>
      <c r="S3159" s="13">
        <f>'دیده بان بازار'!S3162</f>
        <v/>
      </c>
      <c r="T3159" s="13">
        <f>'دیده بان بازار'!T3162</f>
        <v/>
      </c>
      <c r="U3159" s="13">
        <f>'دیده بان بازار'!U3162</f>
        <v/>
      </c>
      <c r="V3159" s="13">
        <f>'دیده بان بازار'!V3162</f>
        <v/>
      </c>
      <c r="W3159" s="6">
        <f>'دیده بان بازار'!W3162</f>
        <v/>
      </c>
      <c r="X3159" s="11">
        <f>IFERROR(IF(OR(R3159&lt;=0,W3159&lt;=0,S3159&lt;=0,V3159&lt;=0),0,ROUND((S3159/R3159)/(V3159/W3159),2)),0)</f>
        <v/>
      </c>
      <c r="Y3159" s="11">
        <f>IFERROR(IF(OR(S3159&lt;=0,V3159&lt;=0),0,ROUND(S3159/V3159,2)),0)</f>
        <v/>
      </c>
      <c r="Z3159" s="11">
        <f>IFERROR(J3159-M3159,0)</f>
        <v/>
      </c>
      <c r="AA3159" s="11">
        <f>IFERROR(ROUND(MAX(0,MIN(100,((AB3159*0.2)+(AC3159*0.15)+(AD3159*0.15)+(AE3159*0.1)+(AF3159*0.1)+(AG3159*0.15)+(MIN(Y3159/3,1)*100*0.1)+(AI3159*0.05))*((AH3159/100)*0.25+0.75))),0),0)</f>
        <v/>
      </c>
      <c r="AB3159" s="11">
        <f>ROUND(MAX(0,MIN(100,((M3159+10)/20)*100)),0)</f>
        <v/>
      </c>
      <c r="AC3159" s="11">
        <f>IFERROR(IF(D3159&lt;=0,0,ROUND(COUNTIFS($D$4:$D$3359,"&lt;="&amp;D3159,$D$4:$D$3359,"&gt;0")/COUNTIF($D$4:$D$3359,"&gt;0")*100,0)),0)</f>
        <v/>
      </c>
      <c r="AD3159" s="11">
        <f>IF(E3159&lt;=0,0,ROUND(MAX(0,MIN(100,(LOG10(1+E3159/1000000000)/LOG10(101))*100)),0))</f>
        <v/>
      </c>
      <c r="AE3159" s="11">
        <f>IF(O3159=N3159,50,ROUND(MAX(0,MIN(100,((H3159-N3159)/(O3159-N3159))*100)),0))</f>
        <v/>
      </c>
      <c r="AF3159" s="11">
        <f>ROUND(MAX(0,MIN(100,50+((H3159-K3159)/K3159)*1000)),0)</f>
        <v/>
      </c>
      <c r="AG3159" s="11">
        <f>IFERROR(ROUND(MAX(0,MIN(100,50+25*LN(MAX(0.01,X3159)))),0),25)</f>
        <v/>
      </c>
      <c r="AH3159" s="11">
        <f>ROUND(IF(M3159&lt;=-30,0,IF(M3159&lt;=-20,20,IF(M3159&lt;=-10,50,100))),0)</f>
        <v/>
      </c>
      <c r="AI3159" s="11">
        <f>ROUND(MAX(0,MIN(100,50+(Z3159*10))),0)</f>
        <v/>
      </c>
      <c r="AJ3159" s="11">
        <f>IFERROR(IF(--AA3159&gt;=80,"خرید قوی",IF(--AA3159&gt;=70,"خرید مشروط",IF(--AA3159&gt;=60,"مراقبت",IF(--AA3159&gt;=45,"ضعیف","عدم ورود")))),"")</f>
        <v/>
      </c>
    </row>
    <row r="3160">
      <c r="A3160" s="15">
        <f>'دیده بان بازار'!A3163</f>
        <v/>
      </c>
      <c r="B3160" s="16">
        <f>'دیده بان بازار'!B3163</f>
        <v/>
      </c>
      <c r="C3160" s="16">
        <f>'دیده بان بازار'!C3163</f>
        <v/>
      </c>
      <c r="D3160" s="16">
        <f>'دیده بان بازار'!D3163</f>
        <v/>
      </c>
      <c r="E3160" s="17">
        <f>'دیده بان بازار'!E3163</f>
        <v/>
      </c>
      <c r="F3160" s="16">
        <f>'دیده بان بازار'!F3163</f>
        <v/>
      </c>
      <c r="G3160" s="16">
        <f>'دیده بان بازار'!G3163</f>
        <v/>
      </c>
      <c r="H3160" s="16">
        <f>'دیده بان بازار'!H3163</f>
        <v/>
      </c>
      <c r="I3160" s="16">
        <f>'دیده بان بازار'!I3163</f>
        <v/>
      </c>
      <c r="J3160" s="16">
        <f>'دیده بان بازار'!J3163</f>
        <v/>
      </c>
      <c r="K3160" s="16">
        <f>'دیده بان بازار'!K3163</f>
        <v/>
      </c>
      <c r="L3160" s="16">
        <f>'دیده بان بازار'!L3163</f>
        <v/>
      </c>
      <c r="M3160" s="16">
        <f>'دیده بان بازار'!M3163</f>
        <v/>
      </c>
      <c r="N3160" s="16">
        <f>'دیده بان بازار'!N3163</f>
        <v/>
      </c>
      <c r="O3160" s="16">
        <f>'دیده بان بازار'!O3163</f>
        <v/>
      </c>
      <c r="P3160" s="16">
        <f>'دیده بان بازار'!P3163</f>
        <v/>
      </c>
      <c r="Q3160" s="16">
        <f>'دیده بان بازار'!Q3163</f>
        <v/>
      </c>
      <c r="R3160" s="16">
        <f>'دیده بان بازار'!R3163</f>
        <v/>
      </c>
      <c r="S3160" s="16">
        <f>'دیده بان بازار'!S3163</f>
        <v/>
      </c>
      <c r="T3160" s="16">
        <f>'دیده بان بازار'!T3163</f>
        <v/>
      </c>
      <c r="U3160" s="16">
        <f>'دیده بان بازار'!U3163</f>
        <v/>
      </c>
      <c r="V3160" s="16">
        <f>'دیده بان بازار'!V3163</f>
        <v/>
      </c>
      <c r="W3160" s="7">
        <f>'دیده بان بازار'!W3163</f>
        <v/>
      </c>
      <c r="X3160" s="11">
        <f>IFERROR(IF(OR(R3160&lt;=0,W3160&lt;=0,S3160&lt;=0,V3160&lt;=0),0,ROUND((S3160/R3160)/(V3160/W3160),2)),0)</f>
        <v/>
      </c>
      <c r="Y3160" s="11">
        <f>IFERROR(IF(OR(S3160&lt;=0,V3160&lt;=0),0,ROUND(S3160/V3160,2)),0)</f>
        <v/>
      </c>
      <c r="Z3160" s="11">
        <f>IFERROR(J3160-M3160,0)</f>
        <v/>
      </c>
      <c r="AA3160" s="11">
        <f>IFERROR(ROUND(MAX(0,MIN(100,((AB3160*0.2)+(AC3160*0.15)+(AD3160*0.15)+(AE3160*0.1)+(AF3160*0.1)+(AG3160*0.15)+(MIN(Y3160/3,1)*100*0.1)+(AI3160*0.05))*((AH3160/100)*0.25+0.75))),0),0)</f>
        <v/>
      </c>
      <c r="AB3160" s="11">
        <f>ROUND(MAX(0,MIN(100,((M3160+10)/20)*100)),0)</f>
        <v/>
      </c>
      <c r="AC3160" s="11">
        <f>IFERROR(IF(D3160&lt;=0,0,ROUND(COUNTIFS($D$4:$D$3359,"&lt;="&amp;D3160,$D$4:$D$3359,"&gt;0")/COUNTIF($D$4:$D$3359,"&gt;0")*100,0)),0)</f>
        <v/>
      </c>
      <c r="AD3160" s="11">
        <f>IF(E3160&lt;=0,0,ROUND(MAX(0,MIN(100,(LOG10(1+E3160/1000000000)/LOG10(101))*100)),0))</f>
        <v/>
      </c>
      <c r="AE3160" s="11">
        <f>IF(O3160=N3160,50,ROUND(MAX(0,MIN(100,((H3160-N3160)/(O3160-N3160))*100)),0))</f>
        <v/>
      </c>
      <c r="AF3160" s="11">
        <f>ROUND(MAX(0,MIN(100,50+((H3160-K3160)/K3160)*1000)),0)</f>
        <v/>
      </c>
      <c r="AG3160" s="11">
        <f>IFERROR(ROUND(MAX(0,MIN(100,50+25*LN(MAX(0.01,X3160)))),0),25)</f>
        <v/>
      </c>
      <c r="AH3160" s="11">
        <f>ROUND(IF(M3160&lt;=-30,0,IF(M3160&lt;=-20,20,IF(M3160&lt;=-10,50,100))),0)</f>
        <v/>
      </c>
      <c r="AI3160" s="11">
        <f>ROUND(MAX(0,MIN(100,50+(Z3160*10))),0)</f>
        <v/>
      </c>
      <c r="AJ3160" s="11">
        <f>IFERROR(IF(--AA3160&gt;=80,"خرید قوی",IF(--AA3160&gt;=70,"خرید مشروط",IF(--AA3160&gt;=60,"مراقبت",IF(--AA3160&gt;=45,"ضعیف","عدم ورود")))),"")</f>
        <v/>
      </c>
    </row>
    <row r="3161">
      <c r="A3161" s="12">
        <f>'دیده بان بازار'!A3164</f>
        <v/>
      </c>
      <c r="B3161" s="13">
        <f>'دیده بان بازار'!B3164</f>
        <v/>
      </c>
      <c r="C3161" s="13">
        <f>'دیده بان بازار'!C3164</f>
        <v/>
      </c>
      <c r="D3161" s="13">
        <f>'دیده بان بازار'!D3164</f>
        <v/>
      </c>
      <c r="E3161" s="14">
        <f>'دیده بان بازار'!E3164</f>
        <v/>
      </c>
      <c r="F3161" s="13">
        <f>'دیده بان بازار'!F3164</f>
        <v/>
      </c>
      <c r="G3161" s="13">
        <f>'دیده بان بازار'!G3164</f>
        <v/>
      </c>
      <c r="H3161" s="13">
        <f>'دیده بان بازار'!H3164</f>
        <v/>
      </c>
      <c r="I3161" s="13">
        <f>'دیده بان بازار'!I3164</f>
        <v/>
      </c>
      <c r="J3161" s="13">
        <f>'دیده بان بازار'!J3164</f>
        <v/>
      </c>
      <c r="K3161" s="13">
        <f>'دیده بان بازار'!K3164</f>
        <v/>
      </c>
      <c r="L3161" s="13">
        <f>'دیده بان بازار'!L3164</f>
        <v/>
      </c>
      <c r="M3161" s="13">
        <f>'دیده بان بازار'!M3164</f>
        <v/>
      </c>
      <c r="N3161" s="13">
        <f>'دیده بان بازار'!N3164</f>
        <v/>
      </c>
      <c r="O3161" s="13">
        <f>'دیده بان بازار'!O3164</f>
        <v/>
      </c>
      <c r="P3161" s="13">
        <f>'دیده بان بازار'!P3164</f>
        <v/>
      </c>
      <c r="Q3161" s="13">
        <f>'دیده بان بازار'!Q3164</f>
        <v/>
      </c>
      <c r="R3161" s="13">
        <f>'دیده بان بازار'!R3164</f>
        <v/>
      </c>
      <c r="S3161" s="13">
        <f>'دیده بان بازار'!S3164</f>
        <v/>
      </c>
      <c r="T3161" s="13">
        <f>'دیده بان بازار'!T3164</f>
        <v/>
      </c>
      <c r="U3161" s="13">
        <f>'دیده بان بازار'!U3164</f>
        <v/>
      </c>
      <c r="V3161" s="13">
        <f>'دیده بان بازار'!V3164</f>
        <v/>
      </c>
      <c r="W3161" s="6">
        <f>'دیده بان بازار'!W3164</f>
        <v/>
      </c>
      <c r="X3161" s="11">
        <f>IFERROR(IF(OR(R3161&lt;=0,W3161&lt;=0,S3161&lt;=0,V3161&lt;=0),0,ROUND((S3161/R3161)/(V3161/W3161),2)),0)</f>
        <v/>
      </c>
      <c r="Y3161" s="11">
        <f>IFERROR(IF(OR(S3161&lt;=0,V3161&lt;=0),0,ROUND(S3161/V3161,2)),0)</f>
        <v/>
      </c>
      <c r="Z3161" s="11">
        <f>IFERROR(J3161-M3161,0)</f>
        <v/>
      </c>
      <c r="AA3161" s="11">
        <f>IFERROR(ROUND(MAX(0,MIN(100,((AB3161*0.2)+(AC3161*0.15)+(AD3161*0.15)+(AE3161*0.1)+(AF3161*0.1)+(AG3161*0.15)+(MIN(Y3161/3,1)*100*0.1)+(AI3161*0.05))*((AH3161/100)*0.25+0.75))),0),0)</f>
        <v/>
      </c>
      <c r="AB3161" s="11">
        <f>ROUND(MAX(0,MIN(100,((M3161+10)/20)*100)),0)</f>
        <v/>
      </c>
      <c r="AC3161" s="11">
        <f>IFERROR(IF(D3161&lt;=0,0,ROUND(COUNTIFS($D$4:$D$3359,"&lt;="&amp;D3161,$D$4:$D$3359,"&gt;0")/COUNTIF($D$4:$D$3359,"&gt;0")*100,0)),0)</f>
        <v/>
      </c>
      <c r="AD3161" s="11">
        <f>IF(E3161&lt;=0,0,ROUND(MAX(0,MIN(100,(LOG10(1+E3161/1000000000)/LOG10(101))*100)),0))</f>
        <v/>
      </c>
      <c r="AE3161" s="11">
        <f>IF(O3161=N3161,50,ROUND(MAX(0,MIN(100,((H3161-N3161)/(O3161-N3161))*100)),0))</f>
        <v/>
      </c>
      <c r="AF3161" s="11">
        <f>ROUND(MAX(0,MIN(100,50+((H3161-K3161)/K3161)*1000)),0)</f>
        <v/>
      </c>
      <c r="AG3161" s="11">
        <f>IFERROR(ROUND(MAX(0,MIN(100,50+25*LN(MAX(0.01,X3161)))),0),25)</f>
        <v/>
      </c>
      <c r="AH3161" s="11">
        <f>ROUND(IF(M3161&lt;=-30,0,IF(M3161&lt;=-20,20,IF(M3161&lt;=-10,50,100))),0)</f>
        <v/>
      </c>
      <c r="AI3161" s="11">
        <f>ROUND(MAX(0,MIN(100,50+(Z3161*10))),0)</f>
        <v/>
      </c>
      <c r="AJ3161" s="11">
        <f>IFERROR(IF(--AA3161&gt;=80,"خرید قوی",IF(--AA3161&gt;=70,"خرید مشروط",IF(--AA3161&gt;=60,"مراقبت",IF(--AA3161&gt;=45,"ضعیف","عدم ورود")))),"")</f>
        <v/>
      </c>
    </row>
    <row r="3162">
      <c r="A3162" s="15">
        <f>'دیده بان بازار'!A3165</f>
        <v/>
      </c>
      <c r="B3162" s="16">
        <f>'دیده بان بازار'!B3165</f>
        <v/>
      </c>
      <c r="C3162" s="16">
        <f>'دیده بان بازار'!C3165</f>
        <v/>
      </c>
      <c r="D3162" s="16">
        <f>'دیده بان بازار'!D3165</f>
        <v/>
      </c>
      <c r="E3162" s="17">
        <f>'دیده بان بازار'!E3165</f>
        <v/>
      </c>
      <c r="F3162" s="16">
        <f>'دیده بان بازار'!F3165</f>
        <v/>
      </c>
      <c r="G3162" s="16">
        <f>'دیده بان بازار'!G3165</f>
        <v/>
      </c>
      <c r="H3162" s="16">
        <f>'دیده بان بازار'!H3165</f>
        <v/>
      </c>
      <c r="I3162" s="16">
        <f>'دیده بان بازار'!I3165</f>
        <v/>
      </c>
      <c r="J3162" s="16">
        <f>'دیده بان بازار'!J3165</f>
        <v/>
      </c>
      <c r="K3162" s="16">
        <f>'دیده بان بازار'!K3165</f>
        <v/>
      </c>
      <c r="L3162" s="16">
        <f>'دیده بان بازار'!L3165</f>
        <v/>
      </c>
      <c r="M3162" s="16">
        <f>'دیده بان بازار'!M3165</f>
        <v/>
      </c>
      <c r="N3162" s="16">
        <f>'دیده بان بازار'!N3165</f>
        <v/>
      </c>
      <c r="O3162" s="16">
        <f>'دیده بان بازار'!O3165</f>
        <v/>
      </c>
      <c r="P3162" s="16">
        <f>'دیده بان بازار'!P3165</f>
        <v/>
      </c>
      <c r="Q3162" s="16">
        <f>'دیده بان بازار'!Q3165</f>
        <v/>
      </c>
      <c r="R3162" s="16">
        <f>'دیده بان بازار'!R3165</f>
        <v/>
      </c>
      <c r="S3162" s="16">
        <f>'دیده بان بازار'!S3165</f>
        <v/>
      </c>
      <c r="T3162" s="16">
        <f>'دیده بان بازار'!T3165</f>
        <v/>
      </c>
      <c r="U3162" s="16">
        <f>'دیده بان بازار'!U3165</f>
        <v/>
      </c>
      <c r="V3162" s="16">
        <f>'دیده بان بازار'!V3165</f>
        <v/>
      </c>
      <c r="W3162" s="7">
        <f>'دیده بان بازار'!W3165</f>
        <v/>
      </c>
      <c r="X3162" s="11">
        <f>IFERROR(IF(OR(R3162&lt;=0,W3162&lt;=0,S3162&lt;=0,V3162&lt;=0),0,ROUND((S3162/R3162)/(V3162/W3162),2)),0)</f>
        <v/>
      </c>
      <c r="Y3162" s="11">
        <f>IFERROR(IF(OR(S3162&lt;=0,V3162&lt;=0),0,ROUND(S3162/V3162,2)),0)</f>
        <v/>
      </c>
      <c r="Z3162" s="11">
        <f>IFERROR(J3162-M3162,0)</f>
        <v/>
      </c>
      <c r="AA3162" s="11">
        <f>IFERROR(ROUND(MAX(0,MIN(100,((AB3162*0.2)+(AC3162*0.15)+(AD3162*0.15)+(AE3162*0.1)+(AF3162*0.1)+(AG3162*0.15)+(MIN(Y3162/3,1)*100*0.1)+(AI3162*0.05))*((AH3162/100)*0.25+0.75))),0),0)</f>
        <v/>
      </c>
      <c r="AB3162" s="11">
        <f>ROUND(MAX(0,MIN(100,((M3162+10)/20)*100)),0)</f>
        <v/>
      </c>
      <c r="AC3162" s="11">
        <f>IFERROR(IF(D3162&lt;=0,0,ROUND(COUNTIFS($D$4:$D$3359,"&lt;="&amp;D3162,$D$4:$D$3359,"&gt;0")/COUNTIF($D$4:$D$3359,"&gt;0")*100,0)),0)</f>
        <v/>
      </c>
      <c r="AD3162" s="11">
        <f>IF(E3162&lt;=0,0,ROUND(MAX(0,MIN(100,(LOG10(1+E3162/1000000000)/LOG10(101))*100)),0))</f>
        <v/>
      </c>
      <c r="AE3162" s="11">
        <f>IF(O3162=N3162,50,ROUND(MAX(0,MIN(100,((H3162-N3162)/(O3162-N3162))*100)),0))</f>
        <v/>
      </c>
      <c r="AF3162" s="11">
        <f>ROUND(MAX(0,MIN(100,50+((H3162-K3162)/K3162)*1000)),0)</f>
        <v/>
      </c>
      <c r="AG3162" s="11">
        <f>IFERROR(ROUND(MAX(0,MIN(100,50+25*LN(MAX(0.01,X3162)))),0),25)</f>
        <v/>
      </c>
      <c r="AH3162" s="11">
        <f>ROUND(IF(M3162&lt;=-30,0,IF(M3162&lt;=-20,20,IF(M3162&lt;=-10,50,100))),0)</f>
        <v/>
      </c>
      <c r="AI3162" s="11">
        <f>ROUND(MAX(0,MIN(100,50+(Z3162*10))),0)</f>
        <v/>
      </c>
      <c r="AJ3162" s="11">
        <f>IFERROR(IF(--AA3162&gt;=80,"خرید قوی",IF(--AA3162&gt;=70,"خرید مشروط",IF(--AA3162&gt;=60,"مراقبت",IF(--AA3162&gt;=45,"ضعیف","عدم ورود")))),"")</f>
        <v/>
      </c>
    </row>
    <row r="3163">
      <c r="A3163" s="12">
        <f>'دیده بان بازار'!A3166</f>
        <v/>
      </c>
      <c r="B3163" s="13">
        <f>'دیده بان بازار'!B3166</f>
        <v/>
      </c>
      <c r="C3163" s="13">
        <f>'دیده بان بازار'!C3166</f>
        <v/>
      </c>
      <c r="D3163" s="13">
        <f>'دیده بان بازار'!D3166</f>
        <v/>
      </c>
      <c r="E3163" s="14">
        <f>'دیده بان بازار'!E3166</f>
        <v/>
      </c>
      <c r="F3163" s="13">
        <f>'دیده بان بازار'!F3166</f>
        <v/>
      </c>
      <c r="G3163" s="13">
        <f>'دیده بان بازار'!G3166</f>
        <v/>
      </c>
      <c r="H3163" s="13">
        <f>'دیده بان بازار'!H3166</f>
        <v/>
      </c>
      <c r="I3163" s="13">
        <f>'دیده بان بازار'!I3166</f>
        <v/>
      </c>
      <c r="J3163" s="13">
        <f>'دیده بان بازار'!J3166</f>
        <v/>
      </c>
      <c r="K3163" s="13">
        <f>'دیده بان بازار'!K3166</f>
        <v/>
      </c>
      <c r="L3163" s="13">
        <f>'دیده بان بازار'!L3166</f>
        <v/>
      </c>
      <c r="M3163" s="13">
        <f>'دیده بان بازار'!M3166</f>
        <v/>
      </c>
      <c r="N3163" s="13">
        <f>'دیده بان بازار'!N3166</f>
        <v/>
      </c>
      <c r="O3163" s="13">
        <f>'دیده بان بازار'!O3166</f>
        <v/>
      </c>
      <c r="P3163" s="13">
        <f>'دیده بان بازار'!P3166</f>
        <v/>
      </c>
      <c r="Q3163" s="13">
        <f>'دیده بان بازار'!Q3166</f>
        <v/>
      </c>
      <c r="R3163" s="13">
        <f>'دیده بان بازار'!R3166</f>
        <v/>
      </c>
      <c r="S3163" s="13">
        <f>'دیده بان بازار'!S3166</f>
        <v/>
      </c>
      <c r="T3163" s="13">
        <f>'دیده بان بازار'!T3166</f>
        <v/>
      </c>
      <c r="U3163" s="13">
        <f>'دیده بان بازار'!U3166</f>
        <v/>
      </c>
      <c r="V3163" s="13">
        <f>'دیده بان بازار'!V3166</f>
        <v/>
      </c>
      <c r="W3163" s="6">
        <f>'دیده بان بازار'!W3166</f>
        <v/>
      </c>
      <c r="X3163" s="11">
        <f>IFERROR(IF(OR(R3163&lt;=0,W3163&lt;=0,S3163&lt;=0,V3163&lt;=0),0,ROUND((S3163/R3163)/(V3163/W3163),2)),0)</f>
        <v/>
      </c>
      <c r="Y3163" s="11">
        <f>IFERROR(IF(OR(S3163&lt;=0,V3163&lt;=0),0,ROUND(S3163/V3163,2)),0)</f>
        <v/>
      </c>
      <c r="Z3163" s="11">
        <f>IFERROR(J3163-M3163,0)</f>
        <v/>
      </c>
      <c r="AA3163" s="11">
        <f>IFERROR(ROUND(MAX(0,MIN(100,((AB3163*0.2)+(AC3163*0.15)+(AD3163*0.15)+(AE3163*0.1)+(AF3163*0.1)+(AG3163*0.15)+(MIN(Y3163/3,1)*100*0.1)+(AI3163*0.05))*((AH3163/100)*0.25+0.75))),0),0)</f>
        <v/>
      </c>
      <c r="AB3163" s="11">
        <f>ROUND(MAX(0,MIN(100,((M3163+10)/20)*100)),0)</f>
        <v/>
      </c>
      <c r="AC3163" s="11">
        <f>IFERROR(IF(D3163&lt;=0,0,ROUND(COUNTIFS($D$4:$D$3359,"&lt;="&amp;D3163,$D$4:$D$3359,"&gt;0")/COUNTIF($D$4:$D$3359,"&gt;0")*100,0)),0)</f>
        <v/>
      </c>
      <c r="AD3163" s="11">
        <f>IF(E3163&lt;=0,0,ROUND(MAX(0,MIN(100,(LOG10(1+E3163/1000000000)/LOG10(101))*100)),0))</f>
        <v/>
      </c>
      <c r="AE3163" s="11">
        <f>IF(O3163=N3163,50,ROUND(MAX(0,MIN(100,((H3163-N3163)/(O3163-N3163))*100)),0))</f>
        <v/>
      </c>
      <c r="AF3163" s="11">
        <f>ROUND(MAX(0,MIN(100,50+((H3163-K3163)/K3163)*1000)),0)</f>
        <v/>
      </c>
      <c r="AG3163" s="11">
        <f>IFERROR(ROUND(MAX(0,MIN(100,50+25*LN(MAX(0.01,X3163)))),0),25)</f>
        <v/>
      </c>
      <c r="AH3163" s="11">
        <f>ROUND(IF(M3163&lt;=-30,0,IF(M3163&lt;=-20,20,IF(M3163&lt;=-10,50,100))),0)</f>
        <v/>
      </c>
      <c r="AI3163" s="11">
        <f>ROUND(MAX(0,MIN(100,50+(Z3163*10))),0)</f>
        <v/>
      </c>
      <c r="AJ3163" s="11">
        <f>IFERROR(IF(--AA3163&gt;=80,"خرید قوی",IF(--AA3163&gt;=70,"خرید مشروط",IF(--AA3163&gt;=60,"مراقبت",IF(--AA3163&gt;=45,"ضعیف","عدم ورود")))),"")</f>
        <v/>
      </c>
    </row>
    <row r="3164">
      <c r="A3164" s="15">
        <f>'دیده بان بازار'!A3167</f>
        <v/>
      </c>
      <c r="B3164" s="16">
        <f>'دیده بان بازار'!B3167</f>
        <v/>
      </c>
      <c r="C3164" s="16">
        <f>'دیده بان بازار'!C3167</f>
        <v/>
      </c>
      <c r="D3164" s="16">
        <f>'دیده بان بازار'!D3167</f>
        <v/>
      </c>
      <c r="E3164" s="17">
        <f>'دیده بان بازار'!E3167</f>
        <v/>
      </c>
      <c r="F3164" s="16">
        <f>'دیده بان بازار'!F3167</f>
        <v/>
      </c>
      <c r="G3164" s="16">
        <f>'دیده بان بازار'!G3167</f>
        <v/>
      </c>
      <c r="H3164" s="16">
        <f>'دیده بان بازار'!H3167</f>
        <v/>
      </c>
      <c r="I3164" s="16">
        <f>'دیده بان بازار'!I3167</f>
        <v/>
      </c>
      <c r="J3164" s="16">
        <f>'دیده بان بازار'!J3167</f>
        <v/>
      </c>
      <c r="K3164" s="16">
        <f>'دیده بان بازار'!K3167</f>
        <v/>
      </c>
      <c r="L3164" s="16">
        <f>'دیده بان بازار'!L3167</f>
        <v/>
      </c>
      <c r="M3164" s="16">
        <f>'دیده بان بازار'!M3167</f>
        <v/>
      </c>
      <c r="N3164" s="16">
        <f>'دیده بان بازار'!N3167</f>
        <v/>
      </c>
      <c r="O3164" s="16">
        <f>'دیده بان بازار'!O3167</f>
        <v/>
      </c>
      <c r="P3164" s="16">
        <f>'دیده بان بازار'!P3167</f>
        <v/>
      </c>
      <c r="Q3164" s="16">
        <f>'دیده بان بازار'!Q3167</f>
        <v/>
      </c>
      <c r="R3164" s="16">
        <f>'دیده بان بازار'!R3167</f>
        <v/>
      </c>
      <c r="S3164" s="16">
        <f>'دیده بان بازار'!S3167</f>
        <v/>
      </c>
      <c r="T3164" s="16">
        <f>'دیده بان بازار'!T3167</f>
        <v/>
      </c>
      <c r="U3164" s="16">
        <f>'دیده بان بازار'!U3167</f>
        <v/>
      </c>
      <c r="V3164" s="16">
        <f>'دیده بان بازار'!V3167</f>
        <v/>
      </c>
      <c r="W3164" s="7">
        <f>'دیده بان بازار'!W3167</f>
        <v/>
      </c>
      <c r="X3164" s="11">
        <f>IFERROR(IF(OR(R3164&lt;=0,W3164&lt;=0,S3164&lt;=0,V3164&lt;=0),0,ROUND((S3164/R3164)/(V3164/W3164),2)),0)</f>
        <v/>
      </c>
      <c r="Y3164" s="11">
        <f>IFERROR(IF(OR(S3164&lt;=0,V3164&lt;=0),0,ROUND(S3164/V3164,2)),0)</f>
        <v/>
      </c>
      <c r="Z3164" s="11">
        <f>IFERROR(J3164-M3164,0)</f>
        <v/>
      </c>
      <c r="AA3164" s="11">
        <f>IFERROR(ROUND(MAX(0,MIN(100,((AB3164*0.2)+(AC3164*0.15)+(AD3164*0.15)+(AE3164*0.1)+(AF3164*0.1)+(AG3164*0.15)+(MIN(Y3164/3,1)*100*0.1)+(AI3164*0.05))*((AH3164/100)*0.25+0.75))),0),0)</f>
        <v/>
      </c>
      <c r="AB3164" s="11">
        <f>ROUND(MAX(0,MIN(100,((M3164+10)/20)*100)),0)</f>
        <v/>
      </c>
      <c r="AC3164" s="11">
        <f>IFERROR(IF(D3164&lt;=0,0,ROUND(COUNTIFS($D$4:$D$3359,"&lt;="&amp;D3164,$D$4:$D$3359,"&gt;0")/COUNTIF($D$4:$D$3359,"&gt;0")*100,0)),0)</f>
        <v/>
      </c>
      <c r="AD3164" s="11">
        <f>IF(E3164&lt;=0,0,ROUND(MAX(0,MIN(100,(LOG10(1+E3164/1000000000)/LOG10(101))*100)),0))</f>
        <v/>
      </c>
      <c r="AE3164" s="11">
        <f>IF(O3164=N3164,50,ROUND(MAX(0,MIN(100,((H3164-N3164)/(O3164-N3164))*100)),0))</f>
        <v/>
      </c>
      <c r="AF3164" s="11">
        <f>ROUND(MAX(0,MIN(100,50+((H3164-K3164)/K3164)*1000)),0)</f>
        <v/>
      </c>
      <c r="AG3164" s="11">
        <f>IFERROR(ROUND(MAX(0,MIN(100,50+25*LN(MAX(0.01,X3164)))),0),25)</f>
        <v/>
      </c>
      <c r="AH3164" s="11">
        <f>ROUND(IF(M3164&lt;=-30,0,IF(M3164&lt;=-20,20,IF(M3164&lt;=-10,50,100))),0)</f>
        <v/>
      </c>
      <c r="AI3164" s="11">
        <f>ROUND(MAX(0,MIN(100,50+(Z3164*10))),0)</f>
        <v/>
      </c>
      <c r="AJ3164" s="11">
        <f>IFERROR(IF(--AA3164&gt;=80,"خرید قوی",IF(--AA3164&gt;=70,"خرید مشروط",IF(--AA3164&gt;=60,"مراقبت",IF(--AA3164&gt;=45,"ضعیف","عدم ورود")))),"")</f>
        <v/>
      </c>
    </row>
    <row r="3165">
      <c r="A3165" s="12">
        <f>'دیده بان بازار'!A3168</f>
        <v/>
      </c>
      <c r="B3165" s="13">
        <f>'دیده بان بازار'!B3168</f>
        <v/>
      </c>
      <c r="C3165" s="13">
        <f>'دیده بان بازار'!C3168</f>
        <v/>
      </c>
      <c r="D3165" s="13">
        <f>'دیده بان بازار'!D3168</f>
        <v/>
      </c>
      <c r="E3165" s="14">
        <f>'دیده بان بازار'!E3168</f>
        <v/>
      </c>
      <c r="F3165" s="13">
        <f>'دیده بان بازار'!F3168</f>
        <v/>
      </c>
      <c r="G3165" s="13">
        <f>'دیده بان بازار'!G3168</f>
        <v/>
      </c>
      <c r="H3165" s="13">
        <f>'دیده بان بازار'!H3168</f>
        <v/>
      </c>
      <c r="I3165" s="13">
        <f>'دیده بان بازار'!I3168</f>
        <v/>
      </c>
      <c r="J3165" s="13">
        <f>'دیده بان بازار'!J3168</f>
        <v/>
      </c>
      <c r="K3165" s="13">
        <f>'دیده بان بازار'!K3168</f>
        <v/>
      </c>
      <c r="L3165" s="13">
        <f>'دیده بان بازار'!L3168</f>
        <v/>
      </c>
      <c r="M3165" s="13">
        <f>'دیده بان بازار'!M3168</f>
        <v/>
      </c>
      <c r="N3165" s="13">
        <f>'دیده بان بازار'!N3168</f>
        <v/>
      </c>
      <c r="O3165" s="13">
        <f>'دیده بان بازار'!O3168</f>
        <v/>
      </c>
      <c r="P3165" s="13">
        <f>'دیده بان بازار'!P3168</f>
        <v/>
      </c>
      <c r="Q3165" s="13">
        <f>'دیده بان بازار'!Q3168</f>
        <v/>
      </c>
      <c r="R3165" s="13">
        <f>'دیده بان بازار'!R3168</f>
        <v/>
      </c>
      <c r="S3165" s="13">
        <f>'دیده بان بازار'!S3168</f>
        <v/>
      </c>
      <c r="T3165" s="13">
        <f>'دیده بان بازار'!T3168</f>
        <v/>
      </c>
      <c r="U3165" s="13">
        <f>'دیده بان بازار'!U3168</f>
        <v/>
      </c>
      <c r="V3165" s="13">
        <f>'دیده بان بازار'!V3168</f>
        <v/>
      </c>
      <c r="W3165" s="6">
        <f>'دیده بان بازار'!W3168</f>
        <v/>
      </c>
      <c r="X3165" s="11">
        <f>IFERROR(IF(OR(R3165&lt;=0,W3165&lt;=0,S3165&lt;=0,V3165&lt;=0),0,ROUND((S3165/R3165)/(V3165/W3165),2)),0)</f>
        <v/>
      </c>
      <c r="Y3165" s="11">
        <f>IFERROR(IF(OR(S3165&lt;=0,V3165&lt;=0),0,ROUND(S3165/V3165,2)),0)</f>
        <v/>
      </c>
      <c r="Z3165" s="11">
        <f>IFERROR(J3165-M3165,0)</f>
        <v/>
      </c>
      <c r="AA3165" s="11">
        <f>IFERROR(ROUND(MAX(0,MIN(100,((AB3165*0.2)+(AC3165*0.15)+(AD3165*0.15)+(AE3165*0.1)+(AF3165*0.1)+(AG3165*0.15)+(MIN(Y3165/3,1)*100*0.1)+(AI3165*0.05))*((AH3165/100)*0.25+0.75))),0),0)</f>
        <v/>
      </c>
      <c r="AB3165" s="11">
        <f>ROUND(MAX(0,MIN(100,((M3165+10)/20)*100)),0)</f>
        <v/>
      </c>
      <c r="AC3165" s="11">
        <f>IFERROR(IF(D3165&lt;=0,0,ROUND(COUNTIFS($D$4:$D$3359,"&lt;="&amp;D3165,$D$4:$D$3359,"&gt;0")/COUNTIF($D$4:$D$3359,"&gt;0")*100,0)),0)</f>
        <v/>
      </c>
      <c r="AD3165" s="11">
        <f>IF(E3165&lt;=0,0,ROUND(MAX(0,MIN(100,(LOG10(1+E3165/1000000000)/LOG10(101))*100)),0))</f>
        <v/>
      </c>
      <c r="AE3165" s="11">
        <f>IF(O3165=N3165,50,ROUND(MAX(0,MIN(100,((H3165-N3165)/(O3165-N3165))*100)),0))</f>
        <v/>
      </c>
      <c r="AF3165" s="11">
        <f>ROUND(MAX(0,MIN(100,50+((H3165-K3165)/K3165)*1000)),0)</f>
        <v/>
      </c>
      <c r="AG3165" s="11">
        <f>IFERROR(ROUND(MAX(0,MIN(100,50+25*LN(MAX(0.01,X3165)))),0),25)</f>
        <v/>
      </c>
      <c r="AH3165" s="11">
        <f>ROUND(IF(M3165&lt;=-30,0,IF(M3165&lt;=-20,20,IF(M3165&lt;=-10,50,100))),0)</f>
        <v/>
      </c>
      <c r="AI3165" s="11">
        <f>ROUND(MAX(0,MIN(100,50+(Z3165*10))),0)</f>
        <v/>
      </c>
      <c r="AJ3165" s="11">
        <f>IFERROR(IF(--AA3165&gt;=80,"خرید قوی",IF(--AA3165&gt;=70,"خرید مشروط",IF(--AA3165&gt;=60,"مراقبت",IF(--AA3165&gt;=45,"ضعیف","عدم ورود")))),"")</f>
        <v/>
      </c>
    </row>
    <row r="3166">
      <c r="A3166" s="15">
        <f>'دیده بان بازار'!A3169</f>
        <v/>
      </c>
      <c r="B3166" s="16">
        <f>'دیده بان بازار'!B3169</f>
        <v/>
      </c>
      <c r="C3166" s="16">
        <f>'دیده بان بازار'!C3169</f>
        <v/>
      </c>
      <c r="D3166" s="16">
        <f>'دیده بان بازار'!D3169</f>
        <v/>
      </c>
      <c r="E3166" s="17">
        <f>'دیده بان بازار'!E3169</f>
        <v/>
      </c>
      <c r="F3166" s="16">
        <f>'دیده بان بازار'!F3169</f>
        <v/>
      </c>
      <c r="G3166" s="16">
        <f>'دیده بان بازار'!G3169</f>
        <v/>
      </c>
      <c r="H3166" s="16">
        <f>'دیده بان بازار'!H3169</f>
        <v/>
      </c>
      <c r="I3166" s="16">
        <f>'دیده بان بازار'!I3169</f>
        <v/>
      </c>
      <c r="J3166" s="16">
        <f>'دیده بان بازار'!J3169</f>
        <v/>
      </c>
      <c r="K3166" s="16">
        <f>'دیده بان بازار'!K3169</f>
        <v/>
      </c>
      <c r="L3166" s="16">
        <f>'دیده بان بازار'!L3169</f>
        <v/>
      </c>
      <c r="M3166" s="16">
        <f>'دیده بان بازار'!M3169</f>
        <v/>
      </c>
      <c r="N3166" s="16">
        <f>'دیده بان بازار'!N3169</f>
        <v/>
      </c>
      <c r="O3166" s="16">
        <f>'دیده بان بازار'!O3169</f>
        <v/>
      </c>
      <c r="P3166" s="16">
        <f>'دیده بان بازار'!P3169</f>
        <v/>
      </c>
      <c r="Q3166" s="16">
        <f>'دیده بان بازار'!Q3169</f>
        <v/>
      </c>
      <c r="R3166" s="16">
        <f>'دیده بان بازار'!R3169</f>
        <v/>
      </c>
      <c r="S3166" s="16">
        <f>'دیده بان بازار'!S3169</f>
        <v/>
      </c>
      <c r="T3166" s="16">
        <f>'دیده بان بازار'!T3169</f>
        <v/>
      </c>
      <c r="U3166" s="16">
        <f>'دیده بان بازار'!U3169</f>
        <v/>
      </c>
      <c r="V3166" s="16">
        <f>'دیده بان بازار'!V3169</f>
        <v/>
      </c>
      <c r="W3166" s="7">
        <f>'دیده بان بازار'!W3169</f>
        <v/>
      </c>
      <c r="X3166" s="11">
        <f>IFERROR(IF(OR(R3166&lt;=0,W3166&lt;=0,S3166&lt;=0,V3166&lt;=0),0,ROUND((S3166/R3166)/(V3166/W3166),2)),0)</f>
        <v/>
      </c>
      <c r="Y3166" s="11">
        <f>IFERROR(IF(OR(S3166&lt;=0,V3166&lt;=0),0,ROUND(S3166/V3166,2)),0)</f>
        <v/>
      </c>
      <c r="Z3166" s="11">
        <f>IFERROR(J3166-M3166,0)</f>
        <v/>
      </c>
      <c r="AA3166" s="11">
        <f>IFERROR(ROUND(MAX(0,MIN(100,((AB3166*0.2)+(AC3166*0.15)+(AD3166*0.15)+(AE3166*0.1)+(AF3166*0.1)+(AG3166*0.15)+(MIN(Y3166/3,1)*100*0.1)+(AI3166*0.05))*((AH3166/100)*0.25+0.75))),0),0)</f>
        <v/>
      </c>
      <c r="AB3166" s="11">
        <f>ROUND(MAX(0,MIN(100,((M3166+10)/20)*100)),0)</f>
        <v/>
      </c>
      <c r="AC3166" s="11">
        <f>IFERROR(IF(D3166&lt;=0,0,ROUND(COUNTIFS($D$4:$D$3359,"&lt;="&amp;D3166,$D$4:$D$3359,"&gt;0")/COUNTIF($D$4:$D$3359,"&gt;0")*100,0)),0)</f>
        <v/>
      </c>
      <c r="AD3166" s="11">
        <f>IF(E3166&lt;=0,0,ROUND(MAX(0,MIN(100,(LOG10(1+E3166/1000000000)/LOG10(101))*100)),0))</f>
        <v/>
      </c>
      <c r="AE3166" s="11">
        <f>IF(O3166=N3166,50,ROUND(MAX(0,MIN(100,((H3166-N3166)/(O3166-N3166))*100)),0))</f>
        <v/>
      </c>
      <c r="AF3166" s="11">
        <f>ROUND(MAX(0,MIN(100,50+((H3166-K3166)/K3166)*1000)),0)</f>
        <v/>
      </c>
      <c r="AG3166" s="11">
        <f>IFERROR(ROUND(MAX(0,MIN(100,50+25*LN(MAX(0.01,X3166)))),0),25)</f>
        <v/>
      </c>
      <c r="AH3166" s="11">
        <f>ROUND(IF(M3166&lt;=-30,0,IF(M3166&lt;=-20,20,IF(M3166&lt;=-10,50,100))),0)</f>
        <v/>
      </c>
      <c r="AI3166" s="11">
        <f>ROUND(MAX(0,MIN(100,50+(Z3166*10))),0)</f>
        <v/>
      </c>
      <c r="AJ3166" s="11">
        <f>IFERROR(IF(--AA3166&gt;=80,"خرید قوی",IF(--AA3166&gt;=70,"خرید مشروط",IF(--AA3166&gt;=60,"مراقبت",IF(--AA3166&gt;=45,"ضعیف","عدم ورود")))),"")</f>
        <v/>
      </c>
    </row>
    <row r="3167">
      <c r="A3167" s="15">
        <f>'دیده بان بازار'!A3170</f>
        <v/>
      </c>
      <c r="B3167" s="16">
        <f>'دیده بان بازار'!B3170</f>
        <v/>
      </c>
      <c r="C3167" s="16">
        <f>'دیده بان بازار'!C3170</f>
        <v/>
      </c>
      <c r="D3167" s="16">
        <f>'دیده بان بازار'!D3170</f>
        <v/>
      </c>
      <c r="E3167" s="17">
        <f>'دیده بان بازار'!E3170</f>
        <v/>
      </c>
      <c r="F3167" s="16">
        <f>'دیده بان بازار'!F3170</f>
        <v/>
      </c>
      <c r="G3167" s="16">
        <f>'دیده بان بازار'!G3170</f>
        <v/>
      </c>
      <c r="H3167" s="16">
        <f>'دیده بان بازار'!H3170</f>
        <v/>
      </c>
      <c r="I3167" s="16">
        <f>'دیده بان بازار'!I3170</f>
        <v/>
      </c>
      <c r="J3167" s="16">
        <f>'دیده بان بازار'!J3170</f>
        <v/>
      </c>
      <c r="K3167" s="16">
        <f>'دیده بان بازار'!K3170</f>
        <v/>
      </c>
      <c r="L3167" s="16">
        <f>'دیده بان بازار'!L3170</f>
        <v/>
      </c>
      <c r="M3167" s="16">
        <f>'دیده بان بازار'!M3170</f>
        <v/>
      </c>
      <c r="N3167" s="16">
        <f>'دیده بان بازار'!N3170</f>
        <v/>
      </c>
      <c r="O3167" s="16">
        <f>'دیده بان بازار'!O3170</f>
        <v/>
      </c>
      <c r="P3167" s="16">
        <f>'دیده بان بازار'!P3170</f>
        <v/>
      </c>
      <c r="Q3167" s="16">
        <f>'دیده بان بازار'!Q3170</f>
        <v/>
      </c>
      <c r="R3167" s="16">
        <f>'دیده بان بازار'!R3170</f>
        <v/>
      </c>
      <c r="S3167" s="16">
        <f>'دیده بان بازار'!S3170</f>
        <v/>
      </c>
      <c r="T3167" s="16">
        <f>'دیده بان بازار'!T3170</f>
        <v/>
      </c>
      <c r="U3167" s="16">
        <f>'دیده بان بازار'!U3170</f>
        <v/>
      </c>
      <c r="V3167" s="16">
        <f>'دیده بان بازار'!V3170</f>
        <v/>
      </c>
      <c r="W3167" s="7">
        <f>'دیده بان بازار'!W3170</f>
        <v/>
      </c>
      <c r="X3167" s="11">
        <f>IFERROR(IF(OR(R3167&lt;=0,W3167&lt;=0,S3167&lt;=0,V3167&lt;=0),0,ROUND((S3167/R3167)/(V3167/W3167),2)),0)</f>
        <v/>
      </c>
      <c r="Y3167" s="11">
        <f>IFERROR(IF(OR(S3167&lt;=0,V3167&lt;=0),0,ROUND(S3167/V3167,2)),0)</f>
        <v/>
      </c>
      <c r="Z3167" s="11">
        <f>IFERROR(J3167-M3167,0)</f>
        <v/>
      </c>
      <c r="AA3167" s="11">
        <f>IFERROR(ROUND(MAX(0,MIN(100,((AB3167*0.2)+(AC3167*0.15)+(AD3167*0.15)+(AE3167*0.1)+(AF3167*0.1)+(AG3167*0.15)+(MIN(Y3167/3,1)*100*0.1)+(AI3167*0.05))*((AH3167/100)*0.25+0.75))),0),0)</f>
        <v/>
      </c>
      <c r="AB3167" s="11">
        <f>ROUND(MAX(0,MIN(100,((M3167+10)/20)*100)),0)</f>
        <v/>
      </c>
      <c r="AC3167" s="11">
        <f>IFERROR(IF(D3167&lt;=0,0,ROUND(COUNTIFS($D$4:$D$3359,"&lt;="&amp;D3167,$D$4:$D$3359,"&gt;0")/COUNTIF($D$4:$D$3359,"&gt;0")*100,0)),0)</f>
        <v/>
      </c>
      <c r="AD3167" s="11">
        <f>IF(E3167&lt;=0,0,ROUND(MAX(0,MIN(100,(LOG10(1+E3167/1000000000)/LOG10(101))*100)),0))</f>
        <v/>
      </c>
      <c r="AE3167" s="11">
        <f>IF(O3167=N3167,50,ROUND(MAX(0,MIN(100,((H3167-N3167)/(O3167-N3167))*100)),0))</f>
        <v/>
      </c>
      <c r="AF3167" s="11">
        <f>ROUND(MAX(0,MIN(100,50+((H3167-K3167)/K3167)*1000)),0)</f>
        <v/>
      </c>
      <c r="AG3167" s="11">
        <f>IFERROR(ROUND(MAX(0,MIN(100,50+25*LN(MAX(0.01,X3167)))),0),25)</f>
        <v/>
      </c>
      <c r="AH3167" s="11">
        <f>ROUND(IF(M3167&lt;=-30,0,IF(M3167&lt;=-20,20,IF(M3167&lt;=-10,50,100))),0)</f>
        <v/>
      </c>
      <c r="AI3167" s="11">
        <f>ROUND(MAX(0,MIN(100,50+(Z3167*10))),0)</f>
        <v/>
      </c>
      <c r="AJ3167" s="11">
        <f>IFERROR(IF(--AA3167&gt;=80,"خرید قوی",IF(--AA3167&gt;=70,"خرید مشروط",IF(--AA3167&gt;=60,"مراقبت",IF(--AA3167&gt;=45,"ضعیف","عدم ورود")))),"")</f>
        <v/>
      </c>
    </row>
    <row r="3168">
      <c r="A3168" s="12">
        <f>'دیده بان بازار'!A3171</f>
        <v/>
      </c>
      <c r="B3168" s="13">
        <f>'دیده بان بازار'!B3171</f>
        <v/>
      </c>
      <c r="C3168" s="13">
        <f>'دیده بان بازار'!C3171</f>
        <v/>
      </c>
      <c r="D3168" s="13">
        <f>'دیده بان بازار'!D3171</f>
        <v/>
      </c>
      <c r="E3168" s="14">
        <f>'دیده بان بازار'!E3171</f>
        <v/>
      </c>
      <c r="F3168" s="13">
        <f>'دیده بان بازار'!F3171</f>
        <v/>
      </c>
      <c r="G3168" s="13">
        <f>'دیده بان بازار'!G3171</f>
        <v/>
      </c>
      <c r="H3168" s="13">
        <f>'دیده بان بازار'!H3171</f>
        <v/>
      </c>
      <c r="I3168" s="13">
        <f>'دیده بان بازار'!I3171</f>
        <v/>
      </c>
      <c r="J3168" s="13">
        <f>'دیده بان بازار'!J3171</f>
        <v/>
      </c>
      <c r="K3168" s="13">
        <f>'دیده بان بازار'!K3171</f>
        <v/>
      </c>
      <c r="L3168" s="13">
        <f>'دیده بان بازار'!L3171</f>
        <v/>
      </c>
      <c r="M3168" s="13">
        <f>'دیده بان بازار'!M3171</f>
        <v/>
      </c>
      <c r="N3168" s="13">
        <f>'دیده بان بازار'!N3171</f>
        <v/>
      </c>
      <c r="O3168" s="13">
        <f>'دیده بان بازار'!O3171</f>
        <v/>
      </c>
      <c r="P3168" s="13">
        <f>'دیده بان بازار'!P3171</f>
        <v/>
      </c>
      <c r="Q3168" s="13">
        <f>'دیده بان بازار'!Q3171</f>
        <v/>
      </c>
      <c r="R3168" s="13">
        <f>'دیده بان بازار'!R3171</f>
        <v/>
      </c>
      <c r="S3168" s="13">
        <f>'دیده بان بازار'!S3171</f>
        <v/>
      </c>
      <c r="T3168" s="13">
        <f>'دیده بان بازار'!T3171</f>
        <v/>
      </c>
      <c r="U3168" s="13">
        <f>'دیده بان بازار'!U3171</f>
        <v/>
      </c>
      <c r="V3168" s="13">
        <f>'دیده بان بازار'!V3171</f>
        <v/>
      </c>
      <c r="W3168" s="6">
        <f>'دیده بان بازار'!W3171</f>
        <v/>
      </c>
      <c r="X3168" s="11">
        <f>IFERROR(IF(OR(R3168&lt;=0,W3168&lt;=0,S3168&lt;=0,V3168&lt;=0),0,ROUND((S3168/R3168)/(V3168/W3168),2)),0)</f>
        <v/>
      </c>
      <c r="Y3168" s="11">
        <f>IFERROR(IF(OR(S3168&lt;=0,V3168&lt;=0),0,ROUND(S3168/V3168,2)),0)</f>
        <v/>
      </c>
      <c r="Z3168" s="11">
        <f>IFERROR(J3168-M3168,0)</f>
        <v/>
      </c>
      <c r="AA3168" s="11">
        <f>IFERROR(ROUND(MAX(0,MIN(100,((AB3168*0.2)+(AC3168*0.15)+(AD3168*0.15)+(AE3168*0.1)+(AF3168*0.1)+(AG3168*0.15)+(MIN(Y3168/3,1)*100*0.1)+(AI3168*0.05))*((AH3168/100)*0.25+0.75))),0),0)</f>
        <v/>
      </c>
      <c r="AB3168" s="11">
        <f>ROUND(MAX(0,MIN(100,((M3168+10)/20)*100)),0)</f>
        <v/>
      </c>
      <c r="AC3168" s="11">
        <f>IFERROR(IF(D3168&lt;=0,0,ROUND(COUNTIFS($D$4:$D$3359,"&lt;="&amp;D3168,$D$4:$D$3359,"&gt;0")/COUNTIF($D$4:$D$3359,"&gt;0")*100,0)),0)</f>
        <v/>
      </c>
      <c r="AD3168" s="11">
        <f>IF(E3168&lt;=0,0,ROUND(MAX(0,MIN(100,(LOG10(1+E3168/1000000000)/LOG10(101))*100)),0))</f>
        <v/>
      </c>
      <c r="AE3168" s="11">
        <f>IF(O3168=N3168,50,ROUND(MAX(0,MIN(100,((H3168-N3168)/(O3168-N3168))*100)),0))</f>
        <v/>
      </c>
      <c r="AF3168" s="11">
        <f>ROUND(MAX(0,MIN(100,50+((H3168-K3168)/K3168)*1000)),0)</f>
        <v/>
      </c>
      <c r="AG3168" s="11">
        <f>IFERROR(ROUND(MAX(0,MIN(100,50+25*LN(MAX(0.01,X3168)))),0),25)</f>
        <v/>
      </c>
      <c r="AH3168" s="11">
        <f>ROUND(IF(M3168&lt;=-30,0,IF(M3168&lt;=-20,20,IF(M3168&lt;=-10,50,100))),0)</f>
        <v/>
      </c>
      <c r="AI3168" s="11">
        <f>ROUND(MAX(0,MIN(100,50+(Z3168*10))),0)</f>
        <v/>
      </c>
      <c r="AJ3168" s="11">
        <f>IFERROR(IF(--AA3168&gt;=80,"خرید قوی",IF(--AA3168&gt;=70,"خرید مشروط",IF(--AA3168&gt;=60,"مراقبت",IF(--AA3168&gt;=45,"ضعیف","عدم ورود")))),"")</f>
        <v/>
      </c>
    </row>
    <row r="3169">
      <c r="A3169" s="15">
        <f>'دیده بان بازار'!A3172</f>
        <v/>
      </c>
      <c r="B3169" s="16">
        <f>'دیده بان بازار'!B3172</f>
        <v/>
      </c>
      <c r="C3169" s="16">
        <f>'دیده بان بازار'!C3172</f>
        <v/>
      </c>
      <c r="D3169" s="16">
        <f>'دیده بان بازار'!D3172</f>
        <v/>
      </c>
      <c r="E3169" s="17">
        <f>'دیده بان بازار'!E3172</f>
        <v/>
      </c>
      <c r="F3169" s="16">
        <f>'دیده بان بازار'!F3172</f>
        <v/>
      </c>
      <c r="G3169" s="16">
        <f>'دیده بان بازار'!G3172</f>
        <v/>
      </c>
      <c r="H3169" s="16">
        <f>'دیده بان بازار'!H3172</f>
        <v/>
      </c>
      <c r="I3169" s="16">
        <f>'دیده بان بازار'!I3172</f>
        <v/>
      </c>
      <c r="J3169" s="16">
        <f>'دیده بان بازار'!J3172</f>
        <v/>
      </c>
      <c r="K3169" s="16">
        <f>'دیده بان بازار'!K3172</f>
        <v/>
      </c>
      <c r="L3169" s="16">
        <f>'دیده بان بازار'!L3172</f>
        <v/>
      </c>
      <c r="M3169" s="16">
        <f>'دیده بان بازار'!M3172</f>
        <v/>
      </c>
      <c r="N3169" s="16">
        <f>'دیده بان بازار'!N3172</f>
        <v/>
      </c>
      <c r="O3169" s="16">
        <f>'دیده بان بازار'!O3172</f>
        <v/>
      </c>
      <c r="P3169" s="16">
        <f>'دیده بان بازار'!P3172</f>
        <v/>
      </c>
      <c r="Q3169" s="16">
        <f>'دیده بان بازار'!Q3172</f>
        <v/>
      </c>
      <c r="R3169" s="16">
        <f>'دیده بان بازار'!R3172</f>
        <v/>
      </c>
      <c r="S3169" s="16">
        <f>'دیده بان بازار'!S3172</f>
        <v/>
      </c>
      <c r="T3169" s="16">
        <f>'دیده بان بازار'!T3172</f>
        <v/>
      </c>
      <c r="U3169" s="16">
        <f>'دیده بان بازار'!U3172</f>
        <v/>
      </c>
      <c r="V3169" s="16">
        <f>'دیده بان بازار'!V3172</f>
        <v/>
      </c>
      <c r="W3169" s="7">
        <f>'دیده بان بازار'!W3172</f>
        <v/>
      </c>
      <c r="X3169" s="11">
        <f>IFERROR(IF(OR(R3169&lt;=0,W3169&lt;=0,S3169&lt;=0,V3169&lt;=0),0,ROUND((S3169/R3169)/(V3169/W3169),2)),0)</f>
        <v/>
      </c>
      <c r="Y3169" s="11">
        <f>IFERROR(IF(OR(S3169&lt;=0,V3169&lt;=0),0,ROUND(S3169/V3169,2)),0)</f>
        <v/>
      </c>
      <c r="Z3169" s="11">
        <f>IFERROR(J3169-M3169,0)</f>
        <v/>
      </c>
      <c r="AA3169" s="11">
        <f>IFERROR(ROUND(MAX(0,MIN(100,((AB3169*0.2)+(AC3169*0.15)+(AD3169*0.15)+(AE3169*0.1)+(AF3169*0.1)+(AG3169*0.15)+(MIN(Y3169/3,1)*100*0.1)+(AI3169*0.05))*((AH3169/100)*0.25+0.75))),0),0)</f>
        <v/>
      </c>
      <c r="AB3169" s="11">
        <f>ROUND(MAX(0,MIN(100,((M3169+10)/20)*100)),0)</f>
        <v/>
      </c>
      <c r="AC3169" s="11">
        <f>IFERROR(IF(D3169&lt;=0,0,ROUND(COUNTIFS($D$4:$D$3359,"&lt;="&amp;D3169,$D$4:$D$3359,"&gt;0")/COUNTIF($D$4:$D$3359,"&gt;0")*100,0)),0)</f>
        <v/>
      </c>
      <c r="AD3169" s="11">
        <f>IF(E3169&lt;=0,0,ROUND(MAX(0,MIN(100,(LOG10(1+E3169/1000000000)/LOG10(101))*100)),0))</f>
        <v/>
      </c>
      <c r="AE3169" s="11">
        <f>IF(O3169=N3169,50,ROUND(MAX(0,MIN(100,((H3169-N3169)/(O3169-N3169))*100)),0))</f>
        <v/>
      </c>
      <c r="AF3169" s="11">
        <f>ROUND(MAX(0,MIN(100,50+((H3169-K3169)/K3169)*1000)),0)</f>
        <v/>
      </c>
      <c r="AG3169" s="11">
        <f>IFERROR(ROUND(MAX(0,MIN(100,50+25*LN(MAX(0.01,X3169)))),0),25)</f>
        <v/>
      </c>
      <c r="AH3169" s="11">
        <f>ROUND(IF(M3169&lt;=-30,0,IF(M3169&lt;=-20,20,IF(M3169&lt;=-10,50,100))),0)</f>
        <v/>
      </c>
      <c r="AI3169" s="11">
        <f>ROUND(MAX(0,MIN(100,50+(Z3169*10))),0)</f>
        <v/>
      </c>
      <c r="AJ3169" s="11">
        <f>IFERROR(IF(--AA3169&gt;=80,"خرید قوی",IF(--AA3169&gt;=70,"خرید مشروط",IF(--AA3169&gt;=60,"مراقبت",IF(--AA3169&gt;=45,"ضعیف","عدم ورود")))),"")</f>
        <v/>
      </c>
    </row>
    <row r="3170">
      <c r="A3170" s="12">
        <f>'دیده بان بازار'!A3173</f>
        <v/>
      </c>
      <c r="B3170" s="13">
        <f>'دیده بان بازار'!B3173</f>
        <v/>
      </c>
      <c r="C3170" s="13">
        <f>'دیده بان بازار'!C3173</f>
        <v/>
      </c>
      <c r="D3170" s="13">
        <f>'دیده بان بازار'!D3173</f>
        <v/>
      </c>
      <c r="E3170" s="14">
        <f>'دیده بان بازار'!E3173</f>
        <v/>
      </c>
      <c r="F3170" s="13">
        <f>'دیده بان بازار'!F3173</f>
        <v/>
      </c>
      <c r="G3170" s="13">
        <f>'دیده بان بازار'!G3173</f>
        <v/>
      </c>
      <c r="H3170" s="13">
        <f>'دیده بان بازار'!H3173</f>
        <v/>
      </c>
      <c r="I3170" s="13">
        <f>'دیده بان بازار'!I3173</f>
        <v/>
      </c>
      <c r="J3170" s="13">
        <f>'دیده بان بازار'!J3173</f>
        <v/>
      </c>
      <c r="K3170" s="13">
        <f>'دیده بان بازار'!K3173</f>
        <v/>
      </c>
      <c r="L3170" s="13">
        <f>'دیده بان بازار'!L3173</f>
        <v/>
      </c>
      <c r="M3170" s="13">
        <f>'دیده بان بازار'!M3173</f>
        <v/>
      </c>
      <c r="N3170" s="13">
        <f>'دیده بان بازار'!N3173</f>
        <v/>
      </c>
      <c r="O3170" s="13">
        <f>'دیده بان بازار'!O3173</f>
        <v/>
      </c>
      <c r="P3170" s="13">
        <f>'دیده بان بازار'!P3173</f>
        <v/>
      </c>
      <c r="Q3170" s="13">
        <f>'دیده بان بازار'!Q3173</f>
        <v/>
      </c>
      <c r="R3170" s="13">
        <f>'دیده بان بازار'!R3173</f>
        <v/>
      </c>
      <c r="S3170" s="13">
        <f>'دیده بان بازار'!S3173</f>
        <v/>
      </c>
      <c r="T3170" s="13">
        <f>'دیده بان بازار'!T3173</f>
        <v/>
      </c>
      <c r="U3170" s="13">
        <f>'دیده بان بازار'!U3173</f>
        <v/>
      </c>
      <c r="V3170" s="13">
        <f>'دیده بان بازار'!V3173</f>
        <v/>
      </c>
      <c r="W3170" s="6">
        <f>'دیده بان بازار'!W3173</f>
        <v/>
      </c>
      <c r="X3170" s="11">
        <f>IFERROR(IF(OR(R3170&lt;=0,W3170&lt;=0,S3170&lt;=0,V3170&lt;=0),0,ROUND((S3170/R3170)/(V3170/W3170),2)),0)</f>
        <v/>
      </c>
      <c r="Y3170" s="11">
        <f>IFERROR(IF(OR(S3170&lt;=0,V3170&lt;=0),0,ROUND(S3170/V3170,2)),0)</f>
        <v/>
      </c>
      <c r="Z3170" s="11">
        <f>IFERROR(J3170-M3170,0)</f>
        <v/>
      </c>
      <c r="AA3170" s="11">
        <f>IFERROR(ROUND(MAX(0,MIN(100,((AB3170*0.2)+(AC3170*0.15)+(AD3170*0.15)+(AE3170*0.1)+(AF3170*0.1)+(AG3170*0.15)+(MIN(Y3170/3,1)*100*0.1)+(AI3170*0.05))*((AH3170/100)*0.25+0.75))),0),0)</f>
        <v/>
      </c>
      <c r="AB3170" s="11">
        <f>ROUND(MAX(0,MIN(100,((M3170+10)/20)*100)),0)</f>
        <v/>
      </c>
      <c r="AC3170" s="11">
        <f>IFERROR(IF(D3170&lt;=0,0,ROUND(COUNTIFS($D$4:$D$3359,"&lt;="&amp;D3170,$D$4:$D$3359,"&gt;0")/COUNTIF($D$4:$D$3359,"&gt;0")*100,0)),0)</f>
        <v/>
      </c>
      <c r="AD3170" s="11">
        <f>IF(E3170&lt;=0,0,ROUND(MAX(0,MIN(100,(LOG10(1+E3170/1000000000)/LOG10(101))*100)),0))</f>
        <v/>
      </c>
      <c r="AE3170" s="11">
        <f>IF(O3170=N3170,50,ROUND(MAX(0,MIN(100,((H3170-N3170)/(O3170-N3170))*100)),0))</f>
        <v/>
      </c>
      <c r="AF3170" s="11">
        <f>ROUND(MAX(0,MIN(100,50+((H3170-K3170)/K3170)*1000)),0)</f>
        <v/>
      </c>
      <c r="AG3170" s="11">
        <f>IFERROR(ROUND(MAX(0,MIN(100,50+25*LN(MAX(0.01,X3170)))),0),25)</f>
        <v/>
      </c>
      <c r="AH3170" s="11">
        <f>ROUND(IF(M3170&lt;=-30,0,IF(M3170&lt;=-20,20,IF(M3170&lt;=-10,50,100))),0)</f>
        <v/>
      </c>
      <c r="AI3170" s="11">
        <f>ROUND(MAX(0,MIN(100,50+(Z3170*10))),0)</f>
        <v/>
      </c>
      <c r="AJ3170" s="11">
        <f>IFERROR(IF(--AA3170&gt;=80,"خرید قوی",IF(--AA3170&gt;=70,"خرید مشروط",IF(--AA3170&gt;=60,"مراقبت",IF(--AA3170&gt;=45,"ضعیف","عدم ورود")))),"")</f>
        <v/>
      </c>
    </row>
    <row r="3171">
      <c r="A3171" s="15">
        <f>'دیده بان بازار'!A3174</f>
        <v/>
      </c>
      <c r="B3171" s="16">
        <f>'دیده بان بازار'!B3174</f>
        <v/>
      </c>
      <c r="C3171" s="16">
        <f>'دیده بان بازار'!C3174</f>
        <v/>
      </c>
      <c r="D3171" s="16">
        <f>'دیده بان بازار'!D3174</f>
        <v/>
      </c>
      <c r="E3171" s="17">
        <f>'دیده بان بازار'!E3174</f>
        <v/>
      </c>
      <c r="F3171" s="16">
        <f>'دیده بان بازار'!F3174</f>
        <v/>
      </c>
      <c r="G3171" s="16">
        <f>'دیده بان بازار'!G3174</f>
        <v/>
      </c>
      <c r="H3171" s="16">
        <f>'دیده بان بازار'!H3174</f>
        <v/>
      </c>
      <c r="I3171" s="16">
        <f>'دیده بان بازار'!I3174</f>
        <v/>
      </c>
      <c r="J3171" s="16">
        <f>'دیده بان بازار'!J3174</f>
        <v/>
      </c>
      <c r="K3171" s="16">
        <f>'دیده بان بازار'!K3174</f>
        <v/>
      </c>
      <c r="L3171" s="16">
        <f>'دیده بان بازار'!L3174</f>
        <v/>
      </c>
      <c r="M3171" s="16">
        <f>'دیده بان بازار'!M3174</f>
        <v/>
      </c>
      <c r="N3171" s="16">
        <f>'دیده بان بازار'!N3174</f>
        <v/>
      </c>
      <c r="O3171" s="16">
        <f>'دیده بان بازار'!O3174</f>
        <v/>
      </c>
      <c r="P3171" s="16">
        <f>'دیده بان بازار'!P3174</f>
        <v/>
      </c>
      <c r="Q3171" s="16">
        <f>'دیده بان بازار'!Q3174</f>
        <v/>
      </c>
      <c r="R3171" s="16">
        <f>'دیده بان بازار'!R3174</f>
        <v/>
      </c>
      <c r="S3171" s="16">
        <f>'دیده بان بازار'!S3174</f>
        <v/>
      </c>
      <c r="T3171" s="16">
        <f>'دیده بان بازار'!T3174</f>
        <v/>
      </c>
      <c r="U3171" s="16">
        <f>'دیده بان بازار'!U3174</f>
        <v/>
      </c>
      <c r="V3171" s="16">
        <f>'دیده بان بازار'!V3174</f>
        <v/>
      </c>
      <c r="W3171" s="7">
        <f>'دیده بان بازار'!W3174</f>
        <v/>
      </c>
      <c r="X3171" s="11">
        <f>IFERROR(IF(OR(R3171&lt;=0,W3171&lt;=0,S3171&lt;=0,V3171&lt;=0),0,ROUND((S3171/R3171)/(V3171/W3171),2)),0)</f>
        <v/>
      </c>
      <c r="Y3171" s="11">
        <f>IFERROR(IF(OR(S3171&lt;=0,V3171&lt;=0),0,ROUND(S3171/V3171,2)),0)</f>
        <v/>
      </c>
      <c r="Z3171" s="11">
        <f>IFERROR(J3171-M3171,0)</f>
        <v/>
      </c>
      <c r="AA3171" s="11">
        <f>IFERROR(ROUND(MAX(0,MIN(100,((AB3171*0.2)+(AC3171*0.15)+(AD3171*0.15)+(AE3171*0.1)+(AF3171*0.1)+(AG3171*0.15)+(MIN(Y3171/3,1)*100*0.1)+(AI3171*0.05))*((AH3171/100)*0.25+0.75))),0),0)</f>
        <v/>
      </c>
      <c r="AB3171" s="11">
        <f>ROUND(MAX(0,MIN(100,((M3171+10)/20)*100)),0)</f>
        <v/>
      </c>
      <c r="AC3171" s="11">
        <f>IFERROR(IF(D3171&lt;=0,0,ROUND(COUNTIFS($D$4:$D$3359,"&lt;="&amp;D3171,$D$4:$D$3359,"&gt;0")/COUNTIF($D$4:$D$3359,"&gt;0")*100,0)),0)</f>
        <v/>
      </c>
      <c r="AD3171" s="11">
        <f>IF(E3171&lt;=0,0,ROUND(MAX(0,MIN(100,(LOG10(1+E3171/1000000000)/LOG10(101))*100)),0))</f>
        <v/>
      </c>
      <c r="AE3171" s="11">
        <f>IF(O3171=N3171,50,ROUND(MAX(0,MIN(100,((H3171-N3171)/(O3171-N3171))*100)),0))</f>
        <v/>
      </c>
      <c r="AF3171" s="11">
        <f>ROUND(MAX(0,MIN(100,50+((H3171-K3171)/K3171)*1000)),0)</f>
        <v/>
      </c>
      <c r="AG3171" s="11">
        <f>IFERROR(ROUND(MAX(0,MIN(100,50+25*LN(MAX(0.01,X3171)))),0),25)</f>
        <v/>
      </c>
      <c r="AH3171" s="11">
        <f>ROUND(IF(M3171&lt;=-30,0,IF(M3171&lt;=-20,20,IF(M3171&lt;=-10,50,100))),0)</f>
        <v/>
      </c>
      <c r="AI3171" s="11">
        <f>ROUND(MAX(0,MIN(100,50+(Z3171*10))),0)</f>
        <v/>
      </c>
      <c r="AJ3171" s="11">
        <f>IFERROR(IF(--AA3171&gt;=80,"خرید قوی",IF(--AA3171&gt;=70,"خرید مشروط",IF(--AA3171&gt;=60,"مراقبت",IF(--AA3171&gt;=45,"ضعیف","عدم ورود")))),"")</f>
        <v/>
      </c>
    </row>
    <row r="3172">
      <c r="A3172" s="12">
        <f>'دیده بان بازار'!A3175</f>
        <v/>
      </c>
      <c r="B3172" s="13">
        <f>'دیده بان بازار'!B3175</f>
        <v/>
      </c>
      <c r="C3172" s="13">
        <f>'دیده بان بازار'!C3175</f>
        <v/>
      </c>
      <c r="D3172" s="13">
        <f>'دیده بان بازار'!D3175</f>
        <v/>
      </c>
      <c r="E3172" s="14">
        <f>'دیده بان بازار'!E3175</f>
        <v/>
      </c>
      <c r="F3172" s="13">
        <f>'دیده بان بازار'!F3175</f>
        <v/>
      </c>
      <c r="G3172" s="13">
        <f>'دیده بان بازار'!G3175</f>
        <v/>
      </c>
      <c r="H3172" s="13">
        <f>'دیده بان بازار'!H3175</f>
        <v/>
      </c>
      <c r="I3172" s="13">
        <f>'دیده بان بازار'!I3175</f>
        <v/>
      </c>
      <c r="J3172" s="13">
        <f>'دیده بان بازار'!J3175</f>
        <v/>
      </c>
      <c r="K3172" s="13">
        <f>'دیده بان بازار'!K3175</f>
        <v/>
      </c>
      <c r="L3172" s="13">
        <f>'دیده بان بازار'!L3175</f>
        <v/>
      </c>
      <c r="M3172" s="13">
        <f>'دیده بان بازار'!M3175</f>
        <v/>
      </c>
      <c r="N3172" s="13">
        <f>'دیده بان بازار'!N3175</f>
        <v/>
      </c>
      <c r="O3172" s="13">
        <f>'دیده بان بازار'!O3175</f>
        <v/>
      </c>
      <c r="P3172" s="13">
        <f>'دیده بان بازار'!P3175</f>
        <v/>
      </c>
      <c r="Q3172" s="13">
        <f>'دیده بان بازار'!Q3175</f>
        <v/>
      </c>
      <c r="R3172" s="13">
        <f>'دیده بان بازار'!R3175</f>
        <v/>
      </c>
      <c r="S3172" s="13">
        <f>'دیده بان بازار'!S3175</f>
        <v/>
      </c>
      <c r="T3172" s="13">
        <f>'دیده بان بازار'!T3175</f>
        <v/>
      </c>
      <c r="U3172" s="13">
        <f>'دیده بان بازار'!U3175</f>
        <v/>
      </c>
      <c r="V3172" s="13">
        <f>'دیده بان بازار'!V3175</f>
        <v/>
      </c>
      <c r="W3172" s="6">
        <f>'دیده بان بازار'!W3175</f>
        <v/>
      </c>
      <c r="X3172" s="11">
        <f>IFERROR(IF(OR(R3172&lt;=0,W3172&lt;=0,S3172&lt;=0,V3172&lt;=0),0,ROUND((S3172/R3172)/(V3172/W3172),2)),0)</f>
        <v/>
      </c>
      <c r="Y3172" s="11">
        <f>IFERROR(IF(OR(S3172&lt;=0,V3172&lt;=0),0,ROUND(S3172/V3172,2)),0)</f>
        <v/>
      </c>
      <c r="Z3172" s="11">
        <f>IFERROR(J3172-M3172,0)</f>
        <v/>
      </c>
      <c r="AA3172" s="11">
        <f>IFERROR(ROUND(MAX(0,MIN(100,((AB3172*0.2)+(AC3172*0.15)+(AD3172*0.15)+(AE3172*0.1)+(AF3172*0.1)+(AG3172*0.15)+(MIN(Y3172/3,1)*100*0.1)+(AI3172*0.05))*((AH3172/100)*0.25+0.75))),0),0)</f>
        <v/>
      </c>
      <c r="AB3172" s="11">
        <f>ROUND(MAX(0,MIN(100,((M3172+10)/20)*100)),0)</f>
        <v/>
      </c>
      <c r="AC3172" s="11">
        <f>IFERROR(IF(D3172&lt;=0,0,ROUND(COUNTIFS($D$4:$D$3359,"&lt;="&amp;D3172,$D$4:$D$3359,"&gt;0")/COUNTIF($D$4:$D$3359,"&gt;0")*100,0)),0)</f>
        <v/>
      </c>
      <c r="AD3172" s="11">
        <f>IF(E3172&lt;=0,0,ROUND(MAX(0,MIN(100,(LOG10(1+E3172/1000000000)/LOG10(101))*100)),0))</f>
        <v/>
      </c>
      <c r="AE3172" s="11">
        <f>IF(O3172=N3172,50,ROUND(MAX(0,MIN(100,((H3172-N3172)/(O3172-N3172))*100)),0))</f>
        <v/>
      </c>
      <c r="AF3172" s="11">
        <f>ROUND(MAX(0,MIN(100,50+((H3172-K3172)/K3172)*1000)),0)</f>
        <v/>
      </c>
      <c r="AG3172" s="11">
        <f>IFERROR(ROUND(MAX(0,MIN(100,50+25*LN(MAX(0.01,X3172)))),0),25)</f>
        <v/>
      </c>
      <c r="AH3172" s="11">
        <f>ROUND(IF(M3172&lt;=-30,0,IF(M3172&lt;=-20,20,IF(M3172&lt;=-10,50,100))),0)</f>
        <v/>
      </c>
      <c r="AI3172" s="11">
        <f>ROUND(MAX(0,MIN(100,50+(Z3172*10))),0)</f>
        <v/>
      </c>
      <c r="AJ3172" s="11">
        <f>IFERROR(IF(--AA3172&gt;=80,"خرید قوی",IF(--AA3172&gt;=70,"خرید مشروط",IF(--AA3172&gt;=60,"مراقبت",IF(--AA3172&gt;=45,"ضعیف","عدم ورود")))),"")</f>
        <v/>
      </c>
    </row>
    <row r="3173">
      <c r="A3173" s="15">
        <f>'دیده بان بازار'!A3176</f>
        <v/>
      </c>
      <c r="B3173" s="16">
        <f>'دیده بان بازار'!B3176</f>
        <v/>
      </c>
      <c r="C3173" s="16">
        <f>'دیده بان بازار'!C3176</f>
        <v/>
      </c>
      <c r="D3173" s="16">
        <f>'دیده بان بازار'!D3176</f>
        <v/>
      </c>
      <c r="E3173" s="17">
        <f>'دیده بان بازار'!E3176</f>
        <v/>
      </c>
      <c r="F3173" s="16">
        <f>'دیده بان بازار'!F3176</f>
        <v/>
      </c>
      <c r="G3173" s="16">
        <f>'دیده بان بازار'!G3176</f>
        <v/>
      </c>
      <c r="H3173" s="16">
        <f>'دیده بان بازار'!H3176</f>
        <v/>
      </c>
      <c r="I3173" s="16">
        <f>'دیده بان بازار'!I3176</f>
        <v/>
      </c>
      <c r="J3173" s="16">
        <f>'دیده بان بازار'!J3176</f>
        <v/>
      </c>
      <c r="K3173" s="16">
        <f>'دیده بان بازار'!K3176</f>
        <v/>
      </c>
      <c r="L3173" s="16">
        <f>'دیده بان بازار'!L3176</f>
        <v/>
      </c>
      <c r="M3173" s="16">
        <f>'دیده بان بازار'!M3176</f>
        <v/>
      </c>
      <c r="N3173" s="16">
        <f>'دیده بان بازار'!N3176</f>
        <v/>
      </c>
      <c r="O3173" s="16">
        <f>'دیده بان بازار'!O3176</f>
        <v/>
      </c>
      <c r="P3173" s="16">
        <f>'دیده بان بازار'!P3176</f>
        <v/>
      </c>
      <c r="Q3173" s="16">
        <f>'دیده بان بازار'!Q3176</f>
        <v/>
      </c>
      <c r="R3173" s="16">
        <f>'دیده بان بازار'!R3176</f>
        <v/>
      </c>
      <c r="S3173" s="16">
        <f>'دیده بان بازار'!S3176</f>
        <v/>
      </c>
      <c r="T3173" s="16">
        <f>'دیده بان بازار'!T3176</f>
        <v/>
      </c>
      <c r="U3173" s="16">
        <f>'دیده بان بازار'!U3176</f>
        <v/>
      </c>
      <c r="V3173" s="16">
        <f>'دیده بان بازار'!V3176</f>
        <v/>
      </c>
      <c r="W3173" s="7">
        <f>'دیده بان بازار'!W3176</f>
        <v/>
      </c>
      <c r="X3173" s="11">
        <f>IFERROR(IF(OR(R3173&lt;=0,W3173&lt;=0,S3173&lt;=0,V3173&lt;=0),0,ROUND((S3173/R3173)/(V3173/W3173),2)),0)</f>
        <v/>
      </c>
      <c r="Y3173" s="11">
        <f>IFERROR(IF(OR(S3173&lt;=0,V3173&lt;=0),0,ROUND(S3173/V3173,2)),0)</f>
        <v/>
      </c>
      <c r="Z3173" s="11">
        <f>IFERROR(J3173-M3173,0)</f>
        <v/>
      </c>
      <c r="AA3173" s="11">
        <f>IFERROR(ROUND(MAX(0,MIN(100,((AB3173*0.2)+(AC3173*0.15)+(AD3173*0.15)+(AE3173*0.1)+(AF3173*0.1)+(AG3173*0.15)+(MIN(Y3173/3,1)*100*0.1)+(AI3173*0.05))*((AH3173/100)*0.25+0.75))),0),0)</f>
        <v/>
      </c>
      <c r="AB3173" s="11">
        <f>ROUND(MAX(0,MIN(100,((M3173+10)/20)*100)),0)</f>
        <v/>
      </c>
      <c r="AC3173" s="11">
        <f>IFERROR(IF(D3173&lt;=0,0,ROUND(COUNTIFS($D$4:$D$3359,"&lt;="&amp;D3173,$D$4:$D$3359,"&gt;0")/COUNTIF($D$4:$D$3359,"&gt;0")*100,0)),0)</f>
        <v/>
      </c>
      <c r="AD3173" s="11">
        <f>IF(E3173&lt;=0,0,ROUND(MAX(0,MIN(100,(LOG10(1+E3173/1000000000)/LOG10(101))*100)),0))</f>
        <v/>
      </c>
      <c r="AE3173" s="11">
        <f>IF(O3173=N3173,50,ROUND(MAX(0,MIN(100,((H3173-N3173)/(O3173-N3173))*100)),0))</f>
        <v/>
      </c>
      <c r="AF3173" s="11">
        <f>ROUND(MAX(0,MIN(100,50+((H3173-K3173)/K3173)*1000)),0)</f>
        <v/>
      </c>
      <c r="AG3173" s="11">
        <f>IFERROR(ROUND(MAX(0,MIN(100,50+25*LN(MAX(0.01,X3173)))),0),25)</f>
        <v/>
      </c>
      <c r="AH3173" s="11">
        <f>ROUND(IF(M3173&lt;=-30,0,IF(M3173&lt;=-20,20,IF(M3173&lt;=-10,50,100))),0)</f>
        <v/>
      </c>
      <c r="AI3173" s="11">
        <f>ROUND(MAX(0,MIN(100,50+(Z3173*10))),0)</f>
        <v/>
      </c>
      <c r="AJ3173" s="11">
        <f>IFERROR(IF(--AA3173&gt;=80,"خرید قوی",IF(--AA3173&gt;=70,"خرید مشروط",IF(--AA3173&gt;=60,"مراقبت",IF(--AA3173&gt;=45,"ضعیف","عدم ورود")))),"")</f>
        <v/>
      </c>
    </row>
    <row r="3174">
      <c r="A3174" s="12">
        <f>'دیده بان بازار'!A3177</f>
        <v/>
      </c>
      <c r="B3174" s="13">
        <f>'دیده بان بازار'!B3177</f>
        <v/>
      </c>
      <c r="C3174" s="13">
        <f>'دیده بان بازار'!C3177</f>
        <v/>
      </c>
      <c r="D3174" s="13">
        <f>'دیده بان بازار'!D3177</f>
        <v/>
      </c>
      <c r="E3174" s="14">
        <f>'دیده بان بازار'!E3177</f>
        <v/>
      </c>
      <c r="F3174" s="13">
        <f>'دیده بان بازار'!F3177</f>
        <v/>
      </c>
      <c r="G3174" s="13">
        <f>'دیده بان بازار'!G3177</f>
        <v/>
      </c>
      <c r="H3174" s="13">
        <f>'دیده بان بازار'!H3177</f>
        <v/>
      </c>
      <c r="I3174" s="13">
        <f>'دیده بان بازار'!I3177</f>
        <v/>
      </c>
      <c r="J3174" s="13">
        <f>'دیده بان بازار'!J3177</f>
        <v/>
      </c>
      <c r="K3174" s="13">
        <f>'دیده بان بازار'!K3177</f>
        <v/>
      </c>
      <c r="L3174" s="13">
        <f>'دیده بان بازار'!L3177</f>
        <v/>
      </c>
      <c r="M3174" s="13">
        <f>'دیده بان بازار'!M3177</f>
        <v/>
      </c>
      <c r="N3174" s="13">
        <f>'دیده بان بازار'!N3177</f>
        <v/>
      </c>
      <c r="O3174" s="13">
        <f>'دیده بان بازار'!O3177</f>
        <v/>
      </c>
      <c r="P3174" s="13">
        <f>'دیده بان بازار'!P3177</f>
        <v/>
      </c>
      <c r="Q3174" s="13">
        <f>'دیده بان بازار'!Q3177</f>
        <v/>
      </c>
      <c r="R3174" s="13">
        <f>'دیده بان بازار'!R3177</f>
        <v/>
      </c>
      <c r="S3174" s="13">
        <f>'دیده بان بازار'!S3177</f>
        <v/>
      </c>
      <c r="T3174" s="13">
        <f>'دیده بان بازار'!T3177</f>
        <v/>
      </c>
      <c r="U3174" s="13">
        <f>'دیده بان بازار'!U3177</f>
        <v/>
      </c>
      <c r="V3174" s="13">
        <f>'دیده بان بازار'!V3177</f>
        <v/>
      </c>
      <c r="W3174" s="6">
        <f>'دیده بان بازار'!W3177</f>
        <v/>
      </c>
      <c r="X3174" s="11">
        <f>IFERROR(IF(OR(R3174&lt;=0,W3174&lt;=0,S3174&lt;=0,V3174&lt;=0),0,ROUND((S3174/R3174)/(V3174/W3174),2)),0)</f>
        <v/>
      </c>
      <c r="Y3174" s="11">
        <f>IFERROR(IF(OR(S3174&lt;=0,V3174&lt;=0),0,ROUND(S3174/V3174,2)),0)</f>
        <v/>
      </c>
      <c r="Z3174" s="11">
        <f>IFERROR(J3174-M3174,0)</f>
        <v/>
      </c>
      <c r="AA3174" s="11">
        <f>IFERROR(ROUND(MAX(0,MIN(100,((AB3174*0.2)+(AC3174*0.15)+(AD3174*0.15)+(AE3174*0.1)+(AF3174*0.1)+(AG3174*0.15)+(MIN(Y3174/3,1)*100*0.1)+(AI3174*0.05))*((AH3174/100)*0.25+0.75))),0),0)</f>
        <v/>
      </c>
      <c r="AB3174" s="11">
        <f>ROUND(MAX(0,MIN(100,((M3174+10)/20)*100)),0)</f>
        <v/>
      </c>
      <c r="AC3174" s="11">
        <f>IFERROR(IF(D3174&lt;=0,0,ROUND(COUNTIFS($D$4:$D$3359,"&lt;="&amp;D3174,$D$4:$D$3359,"&gt;0")/COUNTIF($D$4:$D$3359,"&gt;0")*100,0)),0)</f>
        <v/>
      </c>
      <c r="AD3174" s="11">
        <f>IF(E3174&lt;=0,0,ROUND(MAX(0,MIN(100,(LOG10(1+E3174/1000000000)/LOG10(101))*100)),0))</f>
        <v/>
      </c>
      <c r="AE3174" s="11">
        <f>IF(O3174=N3174,50,ROUND(MAX(0,MIN(100,((H3174-N3174)/(O3174-N3174))*100)),0))</f>
        <v/>
      </c>
      <c r="AF3174" s="11">
        <f>ROUND(MAX(0,MIN(100,50+((H3174-K3174)/K3174)*1000)),0)</f>
        <v/>
      </c>
      <c r="AG3174" s="11">
        <f>IFERROR(ROUND(MAX(0,MIN(100,50+25*LN(MAX(0.01,X3174)))),0),25)</f>
        <v/>
      </c>
      <c r="AH3174" s="11">
        <f>ROUND(IF(M3174&lt;=-30,0,IF(M3174&lt;=-20,20,IF(M3174&lt;=-10,50,100))),0)</f>
        <v/>
      </c>
      <c r="AI3174" s="11">
        <f>ROUND(MAX(0,MIN(100,50+(Z3174*10))),0)</f>
        <v/>
      </c>
      <c r="AJ3174" s="11">
        <f>IFERROR(IF(--AA3174&gt;=80,"خرید قوی",IF(--AA3174&gt;=70,"خرید مشروط",IF(--AA3174&gt;=60,"مراقبت",IF(--AA3174&gt;=45,"ضعیف","عدم ورود")))),"")</f>
        <v/>
      </c>
    </row>
    <row r="3175">
      <c r="A3175" s="15">
        <f>'دیده بان بازار'!A3178</f>
        <v/>
      </c>
      <c r="B3175" s="16">
        <f>'دیده بان بازار'!B3178</f>
        <v/>
      </c>
      <c r="C3175" s="16">
        <f>'دیده بان بازار'!C3178</f>
        <v/>
      </c>
      <c r="D3175" s="16">
        <f>'دیده بان بازار'!D3178</f>
        <v/>
      </c>
      <c r="E3175" s="17">
        <f>'دیده بان بازار'!E3178</f>
        <v/>
      </c>
      <c r="F3175" s="16">
        <f>'دیده بان بازار'!F3178</f>
        <v/>
      </c>
      <c r="G3175" s="16">
        <f>'دیده بان بازار'!G3178</f>
        <v/>
      </c>
      <c r="H3175" s="16">
        <f>'دیده بان بازار'!H3178</f>
        <v/>
      </c>
      <c r="I3175" s="16">
        <f>'دیده بان بازار'!I3178</f>
        <v/>
      </c>
      <c r="J3175" s="16">
        <f>'دیده بان بازار'!J3178</f>
        <v/>
      </c>
      <c r="K3175" s="16">
        <f>'دیده بان بازار'!K3178</f>
        <v/>
      </c>
      <c r="L3175" s="16">
        <f>'دیده بان بازار'!L3178</f>
        <v/>
      </c>
      <c r="M3175" s="16">
        <f>'دیده بان بازار'!M3178</f>
        <v/>
      </c>
      <c r="N3175" s="16">
        <f>'دیده بان بازار'!N3178</f>
        <v/>
      </c>
      <c r="O3175" s="16">
        <f>'دیده بان بازار'!O3178</f>
        <v/>
      </c>
      <c r="P3175" s="16">
        <f>'دیده بان بازار'!P3178</f>
        <v/>
      </c>
      <c r="Q3175" s="16">
        <f>'دیده بان بازار'!Q3178</f>
        <v/>
      </c>
      <c r="R3175" s="16">
        <f>'دیده بان بازار'!R3178</f>
        <v/>
      </c>
      <c r="S3175" s="16">
        <f>'دیده بان بازار'!S3178</f>
        <v/>
      </c>
      <c r="T3175" s="16">
        <f>'دیده بان بازار'!T3178</f>
        <v/>
      </c>
      <c r="U3175" s="16">
        <f>'دیده بان بازار'!U3178</f>
        <v/>
      </c>
      <c r="V3175" s="16">
        <f>'دیده بان بازار'!V3178</f>
        <v/>
      </c>
      <c r="W3175" s="7">
        <f>'دیده بان بازار'!W3178</f>
        <v/>
      </c>
      <c r="X3175" s="11">
        <f>IFERROR(IF(OR(R3175&lt;=0,W3175&lt;=0,S3175&lt;=0,V3175&lt;=0),0,ROUND((S3175/R3175)/(V3175/W3175),2)),0)</f>
        <v/>
      </c>
      <c r="Y3175" s="11">
        <f>IFERROR(IF(OR(S3175&lt;=0,V3175&lt;=0),0,ROUND(S3175/V3175,2)),0)</f>
        <v/>
      </c>
      <c r="Z3175" s="11">
        <f>IFERROR(J3175-M3175,0)</f>
        <v/>
      </c>
      <c r="AA3175" s="11">
        <f>IFERROR(ROUND(MAX(0,MIN(100,((AB3175*0.2)+(AC3175*0.15)+(AD3175*0.15)+(AE3175*0.1)+(AF3175*0.1)+(AG3175*0.15)+(MIN(Y3175/3,1)*100*0.1)+(AI3175*0.05))*((AH3175/100)*0.25+0.75))),0),0)</f>
        <v/>
      </c>
      <c r="AB3175" s="11">
        <f>ROUND(MAX(0,MIN(100,((M3175+10)/20)*100)),0)</f>
        <v/>
      </c>
      <c r="AC3175" s="11">
        <f>IFERROR(IF(D3175&lt;=0,0,ROUND(COUNTIFS($D$4:$D$3359,"&lt;="&amp;D3175,$D$4:$D$3359,"&gt;0")/COUNTIF($D$4:$D$3359,"&gt;0")*100,0)),0)</f>
        <v/>
      </c>
      <c r="AD3175" s="11">
        <f>IF(E3175&lt;=0,0,ROUND(MAX(0,MIN(100,(LOG10(1+E3175/1000000000)/LOG10(101))*100)),0))</f>
        <v/>
      </c>
      <c r="AE3175" s="11">
        <f>IF(O3175=N3175,50,ROUND(MAX(0,MIN(100,((H3175-N3175)/(O3175-N3175))*100)),0))</f>
        <v/>
      </c>
      <c r="AF3175" s="11">
        <f>ROUND(MAX(0,MIN(100,50+((H3175-K3175)/K3175)*1000)),0)</f>
        <v/>
      </c>
      <c r="AG3175" s="11">
        <f>IFERROR(ROUND(MAX(0,MIN(100,50+25*LN(MAX(0.01,X3175)))),0),25)</f>
        <v/>
      </c>
      <c r="AH3175" s="11">
        <f>ROUND(IF(M3175&lt;=-30,0,IF(M3175&lt;=-20,20,IF(M3175&lt;=-10,50,100))),0)</f>
        <v/>
      </c>
      <c r="AI3175" s="11">
        <f>ROUND(MAX(0,MIN(100,50+(Z3175*10))),0)</f>
        <v/>
      </c>
      <c r="AJ3175" s="11">
        <f>IFERROR(IF(--AA3175&gt;=80,"خرید قوی",IF(--AA3175&gt;=70,"خرید مشروط",IF(--AA3175&gt;=60,"مراقبت",IF(--AA3175&gt;=45,"ضعیف","عدم ورود")))),"")</f>
        <v/>
      </c>
    </row>
    <row r="3176">
      <c r="A3176" s="12">
        <f>'دیده بان بازار'!A3179</f>
        <v/>
      </c>
      <c r="B3176" s="13">
        <f>'دیده بان بازار'!B3179</f>
        <v/>
      </c>
      <c r="C3176" s="13">
        <f>'دیده بان بازار'!C3179</f>
        <v/>
      </c>
      <c r="D3176" s="13">
        <f>'دیده بان بازار'!D3179</f>
        <v/>
      </c>
      <c r="E3176" s="14">
        <f>'دیده بان بازار'!E3179</f>
        <v/>
      </c>
      <c r="F3176" s="13">
        <f>'دیده بان بازار'!F3179</f>
        <v/>
      </c>
      <c r="G3176" s="13">
        <f>'دیده بان بازار'!G3179</f>
        <v/>
      </c>
      <c r="H3176" s="13">
        <f>'دیده بان بازار'!H3179</f>
        <v/>
      </c>
      <c r="I3176" s="13">
        <f>'دیده بان بازار'!I3179</f>
        <v/>
      </c>
      <c r="J3176" s="13">
        <f>'دیده بان بازار'!J3179</f>
        <v/>
      </c>
      <c r="K3176" s="13">
        <f>'دیده بان بازار'!K3179</f>
        <v/>
      </c>
      <c r="L3176" s="13">
        <f>'دیده بان بازار'!L3179</f>
        <v/>
      </c>
      <c r="M3176" s="13">
        <f>'دیده بان بازار'!M3179</f>
        <v/>
      </c>
      <c r="N3176" s="13">
        <f>'دیده بان بازار'!N3179</f>
        <v/>
      </c>
      <c r="O3176" s="13">
        <f>'دیده بان بازار'!O3179</f>
        <v/>
      </c>
      <c r="P3176" s="13">
        <f>'دیده بان بازار'!P3179</f>
        <v/>
      </c>
      <c r="Q3176" s="13">
        <f>'دیده بان بازار'!Q3179</f>
        <v/>
      </c>
      <c r="R3176" s="13">
        <f>'دیده بان بازار'!R3179</f>
        <v/>
      </c>
      <c r="S3176" s="13">
        <f>'دیده بان بازار'!S3179</f>
        <v/>
      </c>
      <c r="T3176" s="13">
        <f>'دیده بان بازار'!T3179</f>
        <v/>
      </c>
      <c r="U3176" s="13">
        <f>'دیده بان بازار'!U3179</f>
        <v/>
      </c>
      <c r="V3176" s="13">
        <f>'دیده بان بازار'!V3179</f>
        <v/>
      </c>
      <c r="W3176" s="6">
        <f>'دیده بان بازار'!W3179</f>
        <v/>
      </c>
      <c r="X3176" s="11">
        <f>IFERROR(IF(OR(R3176&lt;=0,W3176&lt;=0,S3176&lt;=0,V3176&lt;=0),0,ROUND((S3176/R3176)/(V3176/W3176),2)),0)</f>
        <v/>
      </c>
      <c r="Y3176" s="11">
        <f>IFERROR(IF(OR(S3176&lt;=0,V3176&lt;=0),0,ROUND(S3176/V3176,2)),0)</f>
        <v/>
      </c>
      <c r="Z3176" s="11">
        <f>IFERROR(J3176-M3176,0)</f>
        <v/>
      </c>
      <c r="AA3176" s="11">
        <f>IFERROR(ROUND(MAX(0,MIN(100,((AB3176*0.2)+(AC3176*0.15)+(AD3176*0.15)+(AE3176*0.1)+(AF3176*0.1)+(AG3176*0.15)+(MIN(Y3176/3,1)*100*0.1)+(AI3176*0.05))*((AH3176/100)*0.25+0.75))),0),0)</f>
        <v/>
      </c>
      <c r="AB3176" s="11">
        <f>ROUND(MAX(0,MIN(100,((M3176+10)/20)*100)),0)</f>
        <v/>
      </c>
      <c r="AC3176" s="11">
        <f>IFERROR(IF(D3176&lt;=0,0,ROUND(COUNTIFS($D$4:$D$3359,"&lt;="&amp;D3176,$D$4:$D$3359,"&gt;0")/COUNTIF($D$4:$D$3359,"&gt;0")*100,0)),0)</f>
        <v/>
      </c>
      <c r="AD3176" s="11">
        <f>IF(E3176&lt;=0,0,ROUND(MAX(0,MIN(100,(LOG10(1+E3176/1000000000)/LOG10(101))*100)),0))</f>
        <v/>
      </c>
      <c r="AE3176" s="11">
        <f>IF(O3176=N3176,50,ROUND(MAX(0,MIN(100,((H3176-N3176)/(O3176-N3176))*100)),0))</f>
        <v/>
      </c>
      <c r="AF3176" s="11">
        <f>ROUND(MAX(0,MIN(100,50+((H3176-K3176)/K3176)*1000)),0)</f>
        <v/>
      </c>
      <c r="AG3176" s="11">
        <f>IFERROR(ROUND(MAX(0,MIN(100,50+25*LN(MAX(0.01,X3176)))),0),25)</f>
        <v/>
      </c>
      <c r="AH3176" s="11">
        <f>ROUND(IF(M3176&lt;=-30,0,IF(M3176&lt;=-20,20,IF(M3176&lt;=-10,50,100))),0)</f>
        <v/>
      </c>
      <c r="AI3176" s="11">
        <f>ROUND(MAX(0,MIN(100,50+(Z3176*10))),0)</f>
        <v/>
      </c>
      <c r="AJ3176" s="11">
        <f>IFERROR(IF(--AA3176&gt;=80,"خرید قوی",IF(--AA3176&gt;=70,"خرید مشروط",IF(--AA3176&gt;=60,"مراقبت",IF(--AA3176&gt;=45,"ضعیف","عدم ورود")))),"")</f>
        <v/>
      </c>
    </row>
    <row r="3177">
      <c r="A3177" s="15">
        <f>'دیده بان بازار'!A3180</f>
        <v/>
      </c>
      <c r="B3177" s="16">
        <f>'دیده بان بازار'!B3180</f>
        <v/>
      </c>
      <c r="C3177" s="16">
        <f>'دیده بان بازار'!C3180</f>
        <v/>
      </c>
      <c r="D3177" s="16">
        <f>'دیده بان بازار'!D3180</f>
        <v/>
      </c>
      <c r="E3177" s="17">
        <f>'دیده بان بازار'!E3180</f>
        <v/>
      </c>
      <c r="F3177" s="16">
        <f>'دیده بان بازار'!F3180</f>
        <v/>
      </c>
      <c r="G3177" s="16">
        <f>'دیده بان بازار'!G3180</f>
        <v/>
      </c>
      <c r="H3177" s="16">
        <f>'دیده بان بازار'!H3180</f>
        <v/>
      </c>
      <c r="I3177" s="16">
        <f>'دیده بان بازار'!I3180</f>
        <v/>
      </c>
      <c r="J3177" s="16">
        <f>'دیده بان بازار'!J3180</f>
        <v/>
      </c>
      <c r="K3177" s="16">
        <f>'دیده بان بازار'!K3180</f>
        <v/>
      </c>
      <c r="L3177" s="16">
        <f>'دیده بان بازار'!L3180</f>
        <v/>
      </c>
      <c r="M3177" s="16">
        <f>'دیده بان بازار'!M3180</f>
        <v/>
      </c>
      <c r="N3177" s="16">
        <f>'دیده بان بازار'!N3180</f>
        <v/>
      </c>
      <c r="O3177" s="16">
        <f>'دیده بان بازار'!O3180</f>
        <v/>
      </c>
      <c r="P3177" s="16">
        <f>'دیده بان بازار'!P3180</f>
        <v/>
      </c>
      <c r="Q3177" s="16">
        <f>'دیده بان بازار'!Q3180</f>
        <v/>
      </c>
      <c r="R3177" s="16">
        <f>'دیده بان بازار'!R3180</f>
        <v/>
      </c>
      <c r="S3177" s="16">
        <f>'دیده بان بازار'!S3180</f>
        <v/>
      </c>
      <c r="T3177" s="16">
        <f>'دیده بان بازار'!T3180</f>
        <v/>
      </c>
      <c r="U3177" s="16">
        <f>'دیده بان بازار'!U3180</f>
        <v/>
      </c>
      <c r="V3177" s="16">
        <f>'دیده بان بازار'!V3180</f>
        <v/>
      </c>
      <c r="W3177" s="7">
        <f>'دیده بان بازار'!W3180</f>
        <v/>
      </c>
      <c r="X3177" s="11">
        <f>IFERROR(IF(OR(R3177&lt;=0,W3177&lt;=0,S3177&lt;=0,V3177&lt;=0),0,ROUND((S3177/R3177)/(V3177/W3177),2)),0)</f>
        <v/>
      </c>
      <c r="Y3177" s="11">
        <f>IFERROR(IF(OR(S3177&lt;=0,V3177&lt;=0),0,ROUND(S3177/V3177,2)),0)</f>
        <v/>
      </c>
      <c r="Z3177" s="11">
        <f>IFERROR(J3177-M3177,0)</f>
        <v/>
      </c>
      <c r="AA3177" s="11">
        <f>IFERROR(ROUND(MAX(0,MIN(100,((AB3177*0.2)+(AC3177*0.15)+(AD3177*0.15)+(AE3177*0.1)+(AF3177*0.1)+(AG3177*0.15)+(MIN(Y3177/3,1)*100*0.1)+(AI3177*0.05))*((AH3177/100)*0.25+0.75))),0),0)</f>
        <v/>
      </c>
      <c r="AB3177" s="11">
        <f>ROUND(MAX(0,MIN(100,((M3177+10)/20)*100)),0)</f>
        <v/>
      </c>
      <c r="AC3177" s="11">
        <f>IFERROR(IF(D3177&lt;=0,0,ROUND(COUNTIFS($D$4:$D$3359,"&lt;="&amp;D3177,$D$4:$D$3359,"&gt;0")/COUNTIF($D$4:$D$3359,"&gt;0")*100,0)),0)</f>
        <v/>
      </c>
      <c r="AD3177" s="11">
        <f>IF(E3177&lt;=0,0,ROUND(MAX(0,MIN(100,(LOG10(1+E3177/1000000000)/LOG10(101))*100)),0))</f>
        <v/>
      </c>
      <c r="AE3177" s="11">
        <f>IF(O3177=N3177,50,ROUND(MAX(0,MIN(100,((H3177-N3177)/(O3177-N3177))*100)),0))</f>
        <v/>
      </c>
      <c r="AF3177" s="11">
        <f>ROUND(MAX(0,MIN(100,50+((H3177-K3177)/K3177)*1000)),0)</f>
        <v/>
      </c>
      <c r="AG3177" s="11">
        <f>IFERROR(ROUND(MAX(0,MIN(100,50+25*LN(MAX(0.01,X3177)))),0),25)</f>
        <v/>
      </c>
      <c r="AH3177" s="11">
        <f>ROUND(IF(M3177&lt;=-30,0,IF(M3177&lt;=-20,20,IF(M3177&lt;=-10,50,100))),0)</f>
        <v/>
      </c>
      <c r="AI3177" s="11">
        <f>ROUND(MAX(0,MIN(100,50+(Z3177*10))),0)</f>
        <v/>
      </c>
      <c r="AJ3177" s="11">
        <f>IFERROR(IF(--AA3177&gt;=80,"خرید قوی",IF(--AA3177&gt;=70,"خرید مشروط",IF(--AA3177&gt;=60,"مراقبت",IF(--AA3177&gt;=45,"ضعیف","عدم ورود")))),"")</f>
        <v/>
      </c>
    </row>
    <row r="3178">
      <c r="A3178" s="12">
        <f>'دیده بان بازار'!A3181</f>
        <v/>
      </c>
      <c r="B3178" s="13">
        <f>'دیده بان بازار'!B3181</f>
        <v/>
      </c>
      <c r="C3178" s="13">
        <f>'دیده بان بازار'!C3181</f>
        <v/>
      </c>
      <c r="D3178" s="13">
        <f>'دیده بان بازار'!D3181</f>
        <v/>
      </c>
      <c r="E3178" s="14">
        <f>'دیده بان بازار'!E3181</f>
        <v/>
      </c>
      <c r="F3178" s="13">
        <f>'دیده بان بازار'!F3181</f>
        <v/>
      </c>
      <c r="G3178" s="13">
        <f>'دیده بان بازار'!G3181</f>
        <v/>
      </c>
      <c r="H3178" s="13">
        <f>'دیده بان بازار'!H3181</f>
        <v/>
      </c>
      <c r="I3178" s="13">
        <f>'دیده بان بازار'!I3181</f>
        <v/>
      </c>
      <c r="J3178" s="13">
        <f>'دیده بان بازار'!J3181</f>
        <v/>
      </c>
      <c r="K3178" s="13">
        <f>'دیده بان بازار'!K3181</f>
        <v/>
      </c>
      <c r="L3178" s="13">
        <f>'دیده بان بازار'!L3181</f>
        <v/>
      </c>
      <c r="M3178" s="13">
        <f>'دیده بان بازار'!M3181</f>
        <v/>
      </c>
      <c r="N3178" s="13">
        <f>'دیده بان بازار'!N3181</f>
        <v/>
      </c>
      <c r="O3178" s="13">
        <f>'دیده بان بازار'!O3181</f>
        <v/>
      </c>
      <c r="P3178" s="13">
        <f>'دیده بان بازار'!P3181</f>
        <v/>
      </c>
      <c r="Q3178" s="13">
        <f>'دیده بان بازار'!Q3181</f>
        <v/>
      </c>
      <c r="R3178" s="13">
        <f>'دیده بان بازار'!R3181</f>
        <v/>
      </c>
      <c r="S3178" s="13">
        <f>'دیده بان بازار'!S3181</f>
        <v/>
      </c>
      <c r="T3178" s="13">
        <f>'دیده بان بازار'!T3181</f>
        <v/>
      </c>
      <c r="U3178" s="13">
        <f>'دیده بان بازار'!U3181</f>
        <v/>
      </c>
      <c r="V3178" s="13">
        <f>'دیده بان بازار'!V3181</f>
        <v/>
      </c>
      <c r="W3178" s="6">
        <f>'دیده بان بازار'!W3181</f>
        <v/>
      </c>
      <c r="X3178" s="11">
        <f>IFERROR(IF(OR(R3178&lt;=0,W3178&lt;=0,S3178&lt;=0,V3178&lt;=0),0,ROUND((S3178/R3178)/(V3178/W3178),2)),0)</f>
        <v/>
      </c>
      <c r="Y3178" s="11">
        <f>IFERROR(IF(OR(S3178&lt;=0,V3178&lt;=0),0,ROUND(S3178/V3178,2)),0)</f>
        <v/>
      </c>
      <c r="Z3178" s="11">
        <f>IFERROR(J3178-M3178,0)</f>
        <v/>
      </c>
      <c r="AA3178" s="11">
        <f>IFERROR(ROUND(MAX(0,MIN(100,((AB3178*0.2)+(AC3178*0.15)+(AD3178*0.15)+(AE3178*0.1)+(AF3178*0.1)+(AG3178*0.15)+(MIN(Y3178/3,1)*100*0.1)+(AI3178*0.05))*((AH3178/100)*0.25+0.75))),0),0)</f>
        <v/>
      </c>
      <c r="AB3178" s="11">
        <f>ROUND(MAX(0,MIN(100,((M3178+10)/20)*100)),0)</f>
        <v/>
      </c>
      <c r="AC3178" s="11">
        <f>IFERROR(IF(D3178&lt;=0,0,ROUND(COUNTIFS($D$4:$D$3359,"&lt;="&amp;D3178,$D$4:$D$3359,"&gt;0")/COUNTIF($D$4:$D$3359,"&gt;0")*100,0)),0)</f>
        <v/>
      </c>
      <c r="AD3178" s="11">
        <f>IF(E3178&lt;=0,0,ROUND(MAX(0,MIN(100,(LOG10(1+E3178/1000000000)/LOG10(101))*100)),0))</f>
        <v/>
      </c>
      <c r="AE3178" s="11">
        <f>IF(O3178=N3178,50,ROUND(MAX(0,MIN(100,((H3178-N3178)/(O3178-N3178))*100)),0))</f>
        <v/>
      </c>
      <c r="AF3178" s="11">
        <f>ROUND(MAX(0,MIN(100,50+((H3178-K3178)/K3178)*1000)),0)</f>
        <v/>
      </c>
      <c r="AG3178" s="11">
        <f>IFERROR(ROUND(MAX(0,MIN(100,50+25*LN(MAX(0.01,X3178)))),0),25)</f>
        <v/>
      </c>
      <c r="AH3178" s="11">
        <f>ROUND(IF(M3178&lt;=-30,0,IF(M3178&lt;=-20,20,IF(M3178&lt;=-10,50,100))),0)</f>
        <v/>
      </c>
      <c r="AI3178" s="11">
        <f>ROUND(MAX(0,MIN(100,50+(Z3178*10))),0)</f>
        <v/>
      </c>
      <c r="AJ3178" s="11">
        <f>IFERROR(IF(--AA3178&gt;=80,"خرید قوی",IF(--AA3178&gt;=70,"خرید مشروط",IF(--AA3178&gt;=60,"مراقبت",IF(--AA3178&gt;=45,"ضعیف","عدم ورود")))),"")</f>
        <v/>
      </c>
    </row>
    <row r="3179">
      <c r="A3179" s="15">
        <f>'دیده بان بازار'!A3182</f>
        <v/>
      </c>
      <c r="B3179" s="16">
        <f>'دیده بان بازار'!B3182</f>
        <v/>
      </c>
      <c r="C3179" s="16">
        <f>'دیده بان بازار'!C3182</f>
        <v/>
      </c>
      <c r="D3179" s="16">
        <f>'دیده بان بازار'!D3182</f>
        <v/>
      </c>
      <c r="E3179" s="17">
        <f>'دیده بان بازار'!E3182</f>
        <v/>
      </c>
      <c r="F3179" s="16">
        <f>'دیده بان بازار'!F3182</f>
        <v/>
      </c>
      <c r="G3179" s="16">
        <f>'دیده بان بازار'!G3182</f>
        <v/>
      </c>
      <c r="H3179" s="16">
        <f>'دیده بان بازار'!H3182</f>
        <v/>
      </c>
      <c r="I3179" s="16">
        <f>'دیده بان بازار'!I3182</f>
        <v/>
      </c>
      <c r="J3179" s="16">
        <f>'دیده بان بازار'!J3182</f>
        <v/>
      </c>
      <c r="K3179" s="16">
        <f>'دیده بان بازار'!K3182</f>
        <v/>
      </c>
      <c r="L3179" s="16">
        <f>'دیده بان بازار'!L3182</f>
        <v/>
      </c>
      <c r="M3179" s="16">
        <f>'دیده بان بازار'!M3182</f>
        <v/>
      </c>
      <c r="N3179" s="16">
        <f>'دیده بان بازار'!N3182</f>
        <v/>
      </c>
      <c r="O3179" s="16">
        <f>'دیده بان بازار'!O3182</f>
        <v/>
      </c>
      <c r="P3179" s="16">
        <f>'دیده بان بازار'!P3182</f>
        <v/>
      </c>
      <c r="Q3179" s="16">
        <f>'دیده بان بازار'!Q3182</f>
        <v/>
      </c>
      <c r="R3179" s="16">
        <f>'دیده بان بازار'!R3182</f>
        <v/>
      </c>
      <c r="S3179" s="16">
        <f>'دیده بان بازار'!S3182</f>
        <v/>
      </c>
      <c r="T3179" s="16">
        <f>'دیده بان بازار'!T3182</f>
        <v/>
      </c>
      <c r="U3179" s="16">
        <f>'دیده بان بازار'!U3182</f>
        <v/>
      </c>
      <c r="V3179" s="16">
        <f>'دیده بان بازار'!V3182</f>
        <v/>
      </c>
      <c r="W3179" s="7">
        <f>'دیده بان بازار'!W3182</f>
        <v/>
      </c>
      <c r="X3179" s="11">
        <f>IFERROR(IF(OR(R3179&lt;=0,W3179&lt;=0,S3179&lt;=0,V3179&lt;=0),0,ROUND((S3179/R3179)/(V3179/W3179),2)),0)</f>
        <v/>
      </c>
      <c r="Y3179" s="11">
        <f>IFERROR(IF(OR(S3179&lt;=0,V3179&lt;=0),0,ROUND(S3179/V3179,2)),0)</f>
        <v/>
      </c>
      <c r="Z3179" s="11">
        <f>IFERROR(J3179-M3179,0)</f>
        <v/>
      </c>
      <c r="AA3179" s="11">
        <f>IFERROR(ROUND(MAX(0,MIN(100,((AB3179*0.2)+(AC3179*0.15)+(AD3179*0.15)+(AE3179*0.1)+(AF3179*0.1)+(AG3179*0.15)+(MIN(Y3179/3,1)*100*0.1)+(AI3179*0.05))*((AH3179/100)*0.25+0.75))),0),0)</f>
        <v/>
      </c>
      <c r="AB3179" s="11">
        <f>ROUND(MAX(0,MIN(100,((M3179+10)/20)*100)),0)</f>
        <v/>
      </c>
      <c r="AC3179" s="11">
        <f>IFERROR(IF(D3179&lt;=0,0,ROUND(COUNTIFS($D$4:$D$3359,"&lt;="&amp;D3179,$D$4:$D$3359,"&gt;0")/COUNTIF($D$4:$D$3359,"&gt;0")*100,0)),0)</f>
        <v/>
      </c>
      <c r="AD3179" s="11">
        <f>IF(E3179&lt;=0,0,ROUND(MAX(0,MIN(100,(LOG10(1+E3179/1000000000)/LOG10(101))*100)),0))</f>
        <v/>
      </c>
      <c r="AE3179" s="11">
        <f>IF(O3179=N3179,50,ROUND(MAX(0,MIN(100,((H3179-N3179)/(O3179-N3179))*100)),0))</f>
        <v/>
      </c>
      <c r="AF3179" s="11">
        <f>ROUND(MAX(0,MIN(100,50+((H3179-K3179)/K3179)*1000)),0)</f>
        <v/>
      </c>
      <c r="AG3179" s="11">
        <f>IFERROR(ROUND(MAX(0,MIN(100,50+25*LN(MAX(0.01,X3179)))),0),25)</f>
        <v/>
      </c>
      <c r="AH3179" s="11">
        <f>ROUND(IF(M3179&lt;=-30,0,IF(M3179&lt;=-20,20,IF(M3179&lt;=-10,50,100))),0)</f>
        <v/>
      </c>
      <c r="AI3179" s="11">
        <f>ROUND(MAX(0,MIN(100,50+(Z3179*10))),0)</f>
        <v/>
      </c>
      <c r="AJ3179" s="11">
        <f>IFERROR(IF(--AA3179&gt;=80,"خرید قوی",IF(--AA3179&gt;=70,"خرید مشروط",IF(--AA3179&gt;=60,"مراقبت",IF(--AA3179&gt;=45,"ضعیف","عدم ورود")))),"")</f>
        <v/>
      </c>
    </row>
    <row r="3180">
      <c r="A3180" s="12">
        <f>'دیده بان بازار'!A3183</f>
        <v/>
      </c>
      <c r="B3180" s="13">
        <f>'دیده بان بازار'!B3183</f>
        <v/>
      </c>
      <c r="C3180" s="13">
        <f>'دیده بان بازار'!C3183</f>
        <v/>
      </c>
      <c r="D3180" s="13">
        <f>'دیده بان بازار'!D3183</f>
        <v/>
      </c>
      <c r="E3180" s="14">
        <f>'دیده بان بازار'!E3183</f>
        <v/>
      </c>
      <c r="F3180" s="13">
        <f>'دیده بان بازار'!F3183</f>
        <v/>
      </c>
      <c r="G3180" s="13">
        <f>'دیده بان بازار'!G3183</f>
        <v/>
      </c>
      <c r="H3180" s="13">
        <f>'دیده بان بازار'!H3183</f>
        <v/>
      </c>
      <c r="I3180" s="13">
        <f>'دیده بان بازار'!I3183</f>
        <v/>
      </c>
      <c r="J3180" s="13">
        <f>'دیده بان بازار'!J3183</f>
        <v/>
      </c>
      <c r="K3180" s="13">
        <f>'دیده بان بازار'!K3183</f>
        <v/>
      </c>
      <c r="L3180" s="13">
        <f>'دیده بان بازار'!L3183</f>
        <v/>
      </c>
      <c r="M3180" s="13">
        <f>'دیده بان بازار'!M3183</f>
        <v/>
      </c>
      <c r="N3180" s="13">
        <f>'دیده بان بازار'!N3183</f>
        <v/>
      </c>
      <c r="O3180" s="13">
        <f>'دیده بان بازار'!O3183</f>
        <v/>
      </c>
      <c r="P3180" s="13">
        <f>'دیده بان بازار'!P3183</f>
        <v/>
      </c>
      <c r="Q3180" s="13">
        <f>'دیده بان بازار'!Q3183</f>
        <v/>
      </c>
      <c r="R3180" s="13">
        <f>'دیده بان بازار'!R3183</f>
        <v/>
      </c>
      <c r="S3180" s="13">
        <f>'دیده بان بازار'!S3183</f>
        <v/>
      </c>
      <c r="T3180" s="13">
        <f>'دیده بان بازار'!T3183</f>
        <v/>
      </c>
      <c r="U3180" s="13">
        <f>'دیده بان بازار'!U3183</f>
        <v/>
      </c>
      <c r="V3180" s="13">
        <f>'دیده بان بازار'!V3183</f>
        <v/>
      </c>
      <c r="W3180" s="6">
        <f>'دیده بان بازار'!W3183</f>
        <v/>
      </c>
      <c r="X3180" s="11">
        <f>IFERROR(IF(OR(R3180&lt;=0,W3180&lt;=0,S3180&lt;=0,V3180&lt;=0),0,ROUND((S3180/R3180)/(V3180/W3180),2)),0)</f>
        <v/>
      </c>
      <c r="Y3180" s="11">
        <f>IFERROR(IF(OR(S3180&lt;=0,V3180&lt;=0),0,ROUND(S3180/V3180,2)),0)</f>
        <v/>
      </c>
      <c r="Z3180" s="11">
        <f>IFERROR(J3180-M3180,0)</f>
        <v/>
      </c>
      <c r="AA3180" s="11">
        <f>IFERROR(ROUND(MAX(0,MIN(100,((AB3180*0.2)+(AC3180*0.15)+(AD3180*0.15)+(AE3180*0.1)+(AF3180*0.1)+(AG3180*0.15)+(MIN(Y3180/3,1)*100*0.1)+(AI3180*0.05))*((AH3180/100)*0.25+0.75))),0),0)</f>
        <v/>
      </c>
      <c r="AB3180" s="11">
        <f>ROUND(MAX(0,MIN(100,((M3180+10)/20)*100)),0)</f>
        <v/>
      </c>
      <c r="AC3180" s="11">
        <f>IFERROR(IF(D3180&lt;=0,0,ROUND(COUNTIFS($D$4:$D$3359,"&lt;="&amp;D3180,$D$4:$D$3359,"&gt;0")/COUNTIF($D$4:$D$3359,"&gt;0")*100,0)),0)</f>
        <v/>
      </c>
      <c r="AD3180" s="11">
        <f>IF(E3180&lt;=0,0,ROUND(MAX(0,MIN(100,(LOG10(1+E3180/1000000000)/LOG10(101))*100)),0))</f>
        <v/>
      </c>
      <c r="AE3180" s="11">
        <f>IF(O3180=N3180,50,ROUND(MAX(0,MIN(100,((H3180-N3180)/(O3180-N3180))*100)),0))</f>
        <v/>
      </c>
      <c r="AF3180" s="11">
        <f>ROUND(MAX(0,MIN(100,50+((H3180-K3180)/K3180)*1000)),0)</f>
        <v/>
      </c>
      <c r="AG3180" s="11">
        <f>IFERROR(ROUND(MAX(0,MIN(100,50+25*LN(MAX(0.01,X3180)))),0),25)</f>
        <v/>
      </c>
      <c r="AH3180" s="11">
        <f>ROUND(IF(M3180&lt;=-30,0,IF(M3180&lt;=-20,20,IF(M3180&lt;=-10,50,100))),0)</f>
        <v/>
      </c>
      <c r="AI3180" s="11">
        <f>ROUND(MAX(0,MIN(100,50+(Z3180*10))),0)</f>
        <v/>
      </c>
      <c r="AJ3180" s="11">
        <f>IFERROR(IF(--AA3180&gt;=80,"خرید قوی",IF(--AA3180&gt;=70,"خرید مشروط",IF(--AA3180&gt;=60,"مراقبت",IF(--AA3180&gt;=45,"ضعیف","عدم ورود")))),"")</f>
        <v/>
      </c>
    </row>
    <row r="3181">
      <c r="A3181" s="15">
        <f>'دیده بان بازار'!A3184</f>
        <v/>
      </c>
      <c r="B3181" s="16">
        <f>'دیده بان بازار'!B3184</f>
        <v/>
      </c>
      <c r="C3181" s="16">
        <f>'دیده بان بازار'!C3184</f>
        <v/>
      </c>
      <c r="D3181" s="16">
        <f>'دیده بان بازار'!D3184</f>
        <v/>
      </c>
      <c r="E3181" s="17">
        <f>'دیده بان بازار'!E3184</f>
        <v/>
      </c>
      <c r="F3181" s="16">
        <f>'دیده بان بازار'!F3184</f>
        <v/>
      </c>
      <c r="G3181" s="16">
        <f>'دیده بان بازار'!G3184</f>
        <v/>
      </c>
      <c r="H3181" s="16">
        <f>'دیده بان بازار'!H3184</f>
        <v/>
      </c>
      <c r="I3181" s="16">
        <f>'دیده بان بازار'!I3184</f>
        <v/>
      </c>
      <c r="J3181" s="16">
        <f>'دیده بان بازار'!J3184</f>
        <v/>
      </c>
      <c r="K3181" s="16">
        <f>'دیده بان بازار'!K3184</f>
        <v/>
      </c>
      <c r="L3181" s="16">
        <f>'دیده بان بازار'!L3184</f>
        <v/>
      </c>
      <c r="M3181" s="16">
        <f>'دیده بان بازار'!M3184</f>
        <v/>
      </c>
      <c r="N3181" s="16">
        <f>'دیده بان بازار'!N3184</f>
        <v/>
      </c>
      <c r="O3181" s="16">
        <f>'دیده بان بازار'!O3184</f>
        <v/>
      </c>
      <c r="P3181" s="16">
        <f>'دیده بان بازار'!P3184</f>
        <v/>
      </c>
      <c r="Q3181" s="16">
        <f>'دیده بان بازار'!Q3184</f>
        <v/>
      </c>
      <c r="R3181" s="16">
        <f>'دیده بان بازار'!R3184</f>
        <v/>
      </c>
      <c r="S3181" s="16">
        <f>'دیده بان بازار'!S3184</f>
        <v/>
      </c>
      <c r="T3181" s="16">
        <f>'دیده بان بازار'!T3184</f>
        <v/>
      </c>
      <c r="U3181" s="16">
        <f>'دیده بان بازار'!U3184</f>
        <v/>
      </c>
      <c r="V3181" s="16">
        <f>'دیده بان بازار'!V3184</f>
        <v/>
      </c>
      <c r="W3181" s="7">
        <f>'دیده بان بازار'!W3184</f>
        <v/>
      </c>
      <c r="X3181" s="11">
        <f>IFERROR(IF(OR(R3181&lt;=0,W3181&lt;=0,S3181&lt;=0,V3181&lt;=0),0,ROUND((S3181/R3181)/(V3181/W3181),2)),0)</f>
        <v/>
      </c>
      <c r="Y3181" s="11">
        <f>IFERROR(IF(OR(S3181&lt;=0,V3181&lt;=0),0,ROUND(S3181/V3181,2)),0)</f>
        <v/>
      </c>
      <c r="Z3181" s="11">
        <f>IFERROR(J3181-M3181,0)</f>
        <v/>
      </c>
      <c r="AA3181" s="11">
        <f>IFERROR(ROUND(MAX(0,MIN(100,((AB3181*0.2)+(AC3181*0.15)+(AD3181*0.15)+(AE3181*0.1)+(AF3181*0.1)+(AG3181*0.15)+(MIN(Y3181/3,1)*100*0.1)+(AI3181*0.05))*((AH3181/100)*0.25+0.75))),0),0)</f>
        <v/>
      </c>
      <c r="AB3181" s="11">
        <f>ROUND(MAX(0,MIN(100,((M3181+10)/20)*100)),0)</f>
        <v/>
      </c>
      <c r="AC3181" s="11">
        <f>IFERROR(IF(D3181&lt;=0,0,ROUND(COUNTIFS($D$4:$D$3359,"&lt;="&amp;D3181,$D$4:$D$3359,"&gt;0")/COUNTIF($D$4:$D$3359,"&gt;0")*100,0)),0)</f>
        <v/>
      </c>
      <c r="AD3181" s="11">
        <f>IF(E3181&lt;=0,0,ROUND(MAX(0,MIN(100,(LOG10(1+E3181/1000000000)/LOG10(101))*100)),0))</f>
        <v/>
      </c>
      <c r="AE3181" s="11">
        <f>IF(O3181=N3181,50,ROUND(MAX(0,MIN(100,((H3181-N3181)/(O3181-N3181))*100)),0))</f>
        <v/>
      </c>
      <c r="AF3181" s="11">
        <f>ROUND(MAX(0,MIN(100,50+((H3181-K3181)/K3181)*1000)),0)</f>
        <v/>
      </c>
      <c r="AG3181" s="11">
        <f>IFERROR(ROUND(MAX(0,MIN(100,50+25*LN(MAX(0.01,X3181)))),0),25)</f>
        <v/>
      </c>
      <c r="AH3181" s="11">
        <f>ROUND(IF(M3181&lt;=-30,0,IF(M3181&lt;=-20,20,IF(M3181&lt;=-10,50,100))),0)</f>
        <v/>
      </c>
      <c r="AI3181" s="11">
        <f>ROUND(MAX(0,MIN(100,50+(Z3181*10))),0)</f>
        <v/>
      </c>
      <c r="AJ3181" s="11">
        <f>IFERROR(IF(--AA3181&gt;=80,"خرید قوی",IF(--AA3181&gt;=70,"خرید مشروط",IF(--AA3181&gt;=60,"مراقبت",IF(--AA3181&gt;=45,"ضعیف","عدم ورود")))),"")</f>
        <v/>
      </c>
    </row>
    <row r="3182">
      <c r="A3182" s="15">
        <f>'دیده بان بازار'!A3185</f>
        <v/>
      </c>
      <c r="B3182" s="16">
        <f>'دیده بان بازار'!B3185</f>
        <v/>
      </c>
      <c r="C3182" s="16">
        <f>'دیده بان بازار'!C3185</f>
        <v/>
      </c>
      <c r="D3182" s="16">
        <f>'دیده بان بازار'!D3185</f>
        <v/>
      </c>
      <c r="E3182" s="17">
        <f>'دیده بان بازار'!E3185</f>
        <v/>
      </c>
      <c r="F3182" s="16">
        <f>'دیده بان بازار'!F3185</f>
        <v/>
      </c>
      <c r="G3182" s="16">
        <f>'دیده بان بازار'!G3185</f>
        <v/>
      </c>
      <c r="H3182" s="16">
        <f>'دیده بان بازار'!H3185</f>
        <v/>
      </c>
      <c r="I3182" s="16">
        <f>'دیده بان بازار'!I3185</f>
        <v/>
      </c>
      <c r="J3182" s="16">
        <f>'دیده بان بازار'!J3185</f>
        <v/>
      </c>
      <c r="K3182" s="16">
        <f>'دیده بان بازار'!K3185</f>
        <v/>
      </c>
      <c r="L3182" s="16">
        <f>'دیده بان بازار'!L3185</f>
        <v/>
      </c>
      <c r="M3182" s="16">
        <f>'دیده بان بازار'!M3185</f>
        <v/>
      </c>
      <c r="N3182" s="16">
        <f>'دیده بان بازار'!N3185</f>
        <v/>
      </c>
      <c r="O3182" s="16">
        <f>'دیده بان بازار'!O3185</f>
        <v/>
      </c>
      <c r="P3182" s="16">
        <f>'دیده بان بازار'!P3185</f>
        <v/>
      </c>
      <c r="Q3182" s="16">
        <f>'دیده بان بازار'!Q3185</f>
        <v/>
      </c>
      <c r="R3182" s="16">
        <f>'دیده بان بازار'!R3185</f>
        <v/>
      </c>
      <c r="S3182" s="16">
        <f>'دیده بان بازار'!S3185</f>
        <v/>
      </c>
      <c r="T3182" s="16">
        <f>'دیده بان بازار'!T3185</f>
        <v/>
      </c>
      <c r="U3182" s="16">
        <f>'دیده بان بازار'!U3185</f>
        <v/>
      </c>
      <c r="V3182" s="16">
        <f>'دیده بان بازار'!V3185</f>
        <v/>
      </c>
      <c r="W3182" s="7">
        <f>'دیده بان بازار'!W3185</f>
        <v/>
      </c>
      <c r="X3182" s="11">
        <f>IFERROR(IF(OR(R3182&lt;=0,W3182&lt;=0,S3182&lt;=0,V3182&lt;=0),0,ROUND((S3182/R3182)/(V3182/W3182),2)),0)</f>
        <v/>
      </c>
      <c r="Y3182" s="11">
        <f>IFERROR(IF(OR(S3182&lt;=0,V3182&lt;=0),0,ROUND(S3182/V3182,2)),0)</f>
        <v/>
      </c>
      <c r="Z3182" s="11">
        <f>IFERROR(J3182-M3182,0)</f>
        <v/>
      </c>
      <c r="AA3182" s="11">
        <f>IFERROR(ROUND(MAX(0,MIN(100,((AB3182*0.2)+(AC3182*0.15)+(AD3182*0.15)+(AE3182*0.1)+(AF3182*0.1)+(AG3182*0.15)+(MIN(Y3182/3,1)*100*0.1)+(AI3182*0.05))*((AH3182/100)*0.25+0.75))),0),0)</f>
        <v/>
      </c>
      <c r="AB3182" s="11">
        <f>ROUND(MAX(0,MIN(100,((M3182+10)/20)*100)),0)</f>
        <v/>
      </c>
      <c r="AC3182" s="11">
        <f>IFERROR(IF(D3182&lt;=0,0,ROUND(COUNTIFS($D$4:$D$3359,"&lt;="&amp;D3182,$D$4:$D$3359,"&gt;0")/COUNTIF($D$4:$D$3359,"&gt;0")*100,0)),0)</f>
        <v/>
      </c>
      <c r="AD3182" s="11">
        <f>IF(E3182&lt;=0,0,ROUND(MAX(0,MIN(100,(LOG10(1+E3182/1000000000)/LOG10(101))*100)),0))</f>
        <v/>
      </c>
      <c r="AE3182" s="11">
        <f>IF(O3182=N3182,50,ROUND(MAX(0,MIN(100,((H3182-N3182)/(O3182-N3182))*100)),0))</f>
        <v/>
      </c>
      <c r="AF3182" s="11">
        <f>ROUND(MAX(0,MIN(100,50+((H3182-K3182)/K3182)*1000)),0)</f>
        <v/>
      </c>
      <c r="AG3182" s="11">
        <f>IFERROR(ROUND(MAX(0,MIN(100,50+25*LN(MAX(0.01,X3182)))),0),25)</f>
        <v/>
      </c>
      <c r="AH3182" s="11">
        <f>ROUND(IF(M3182&lt;=-30,0,IF(M3182&lt;=-20,20,IF(M3182&lt;=-10,50,100))),0)</f>
        <v/>
      </c>
      <c r="AI3182" s="11">
        <f>ROUND(MAX(0,MIN(100,50+(Z3182*10))),0)</f>
        <v/>
      </c>
      <c r="AJ3182" s="11">
        <f>IFERROR(IF(--AA3182&gt;=80,"خرید قوی",IF(--AA3182&gt;=70,"خرید مشروط",IF(--AA3182&gt;=60,"مراقبت",IF(--AA3182&gt;=45,"ضعیف","عدم ورود")))),"")</f>
        <v/>
      </c>
    </row>
    <row r="3183">
      <c r="A3183" s="12">
        <f>'دیده بان بازار'!A3186</f>
        <v/>
      </c>
      <c r="B3183" s="13">
        <f>'دیده بان بازار'!B3186</f>
        <v/>
      </c>
      <c r="C3183" s="13">
        <f>'دیده بان بازار'!C3186</f>
        <v/>
      </c>
      <c r="D3183" s="13">
        <f>'دیده بان بازار'!D3186</f>
        <v/>
      </c>
      <c r="E3183" s="14">
        <f>'دیده بان بازار'!E3186</f>
        <v/>
      </c>
      <c r="F3183" s="13">
        <f>'دیده بان بازار'!F3186</f>
        <v/>
      </c>
      <c r="G3183" s="13">
        <f>'دیده بان بازار'!G3186</f>
        <v/>
      </c>
      <c r="H3183" s="13">
        <f>'دیده بان بازار'!H3186</f>
        <v/>
      </c>
      <c r="I3183" s="13">
        <f>'دیده بان بازار'!I3186</f>
        <v/>
      </c>
      <c r="J3183" s="13">
        <f>'دیده بان بازار'!J3186</f>
        <v/>
      </c>
      <c r="K3183" s="13">
        <f>'دیده بان بازار'!K3186</f>
        <v/>
      </c>
      <c r="L3183" s="13">
        <f>'دیده بان بازار'!L3186</f>
        <v/>
      </c>
      <c r="M3183" s="13">
        <f>'دیده بان بازار'!M3186</f>
        <v/>
      </c>
      <c r="N3183" s="13">
        <f>'دیده بان بازار'!N3186</f>
        <v/>
      </c>
      <c r="O3183" s="13">
        <f>'دیده بان بازار'!O3186</f>
        <v/>
      </c>
      <c r="P3183" s="13">
        <f>'دیده بان بازار'!P3186</f>
        <v/>
      </c>
      <c r="Q3183" s="13">
        <f>'دیده بان بازار'!Q3186</f>
        <v/>
      </c>
      <c r="R3183" s="13">
        <f>'دیده بان بازار'!R3186</f>
        <v/>
      </c>
      <c r="S3183" s="13">
        <f>'دیده بان بازار'!S3186</f>
        <v/>
      </c>
      <c r="T3183" s="13">
        <f>'دیده بان بازار'!T3186</f>
        <v/>
      </c>
      <c r="U3183" s="13">
        <f>'دیده بان بازار'!U3186</f>
        <v/>
      </c>
      <c r="V3183" s="13">
        <f>'دیده بان بازار'!V3186</f>
        <v/>
      </c>
      <c r="W3183" s="6">
        <f>'دیده بان بازار'!W3186</f>
        <v/>
      </c>
      <c r="X3183" s="11">
        <f>IFERROR(IF(OR(R3183&lt;=0,W3183&lt;=0,S3183&lt;=0,V3183&lt;=0),0,ROUND((S3183/R3183)/(V3183/W3183),2)),0)</f>
        <v/>
      </c>
      <c r="Y3183" s="11">
        <f>IFERROR(IF(OR(S3183&lt;=0,V3183&lt;=0),0,ROUND(S3183/V3183,2)),0)</f>
        <v/>
      </c>
      <c r="Z3183" s="11">
        <f>IFERROR(J3183-M3183,0)</f>
        <v/>
      </c>
      <c r="AA3183" s="11">
        <f>IFERROR(ROUND(MAX(0,MIN(100,((AB3183*0.2)+(AC3183*0.15)+(AD3183*0.15)+(AE3183*0.1)+(AF3183*0.1)+(AG3183*0.15)+(MIN(Y3183/3,1)*100*0.1)+(AI3183*0.05))*((AH3183/100)*0.25+0.75))),0),0)</f>
        <v/>
      </c>
      <c r="AB3183" s="11">
        <f>ROUND(MAX(0,MIN(100,((M3183+10)/20)*100)),0)</f>
        <v/>
      </c>
      <c r="AC3183" s="11">
        <f>IFERROR(IF(D3183&lt;=0,0,ROUND(COUNTIFS($D$4:$D$3359,"&lt;="&amp;D3183,$D$4:$D$3359,"&gt;0")/COUNTIF($D$4:$D$3359,"&gt;0")*100,0)),0)</f>
        <v/>
      </c>
      <c r="AD3183" s="11">
        <f>IF(E3183&lt;=0,0,ROUND(MAX(0,MIN(100,(LOG10(1+E3183/1000000000)/LOG10(101))*100)),0))</f>
        <v/>
      </c>
      <c r="AE3183" s="11">
        <f>IF(O3183=N3183,50,ROUND(MAX(0,MIN(100,((H3183-N3183)/(O3183-N3183))*100)),0))</f>
        <v/>
      </c>
      <c r="AF3183" s="11">
        <f>ROUND(MAX(0,MIN(100,50+((H3183-K3183)/K3183)*1000)),0)</f>
        <v/>
      </c>
      <c r="AG3183" s="11">
        <f>IFERROR(ROUND(MAX(0,MIN(100,50+25*LN(MAX(0.01,X3183)))),0),25)</f>
        <v/>
      </c>
      <c r="AH3183" s="11">
        <f>ROUND(IF(M3183&lt;=-30,0,IF(M3183&lt;=-20,20,IF(M3183&lt;=-10,50,100))),0)</f>
        <v/>
      </c>
      <c r="AI3183" s="11">
        <f>ROUND(MAX(0,MIN(100,50+(Z3183*10))),0)</f>
        <v/>
      </c>
      <c r="AJ3183" s="11">
        <f>IFERROR(IF(--AA3183&gt;=80,"خرید قوی",IF(--AA3183&gt;=70,"خرید مشروط",IF(--AA3183&gt;=60,"مراقبت",IF(--AA3183&gt;=45,"ضعیف","عدم ورود")))),"")</f>
        <v/>
      </c>
    </row>
    <row r="3184">
      <c r="A3184" s="15">
        <f>'دیده بان بازار'!A3187</f>
        <v/>
      </c>
      <c r="B3184" s="16">
        <f>'دیده بان بازار'!B3187</f>
        <v/>
      </c>
      <c r="C3184" s="16">
        <f>'دیده بان بازار'!C3187</f>
        <v/>
      </c>
      <c r="D3184" s="16">
        <f>'دیده بان بازار'!D3187</f>
        <v/>
      </c>
      <c r="E3184" s="17">
        <f>'دیده بان بازار'!E3187</f>
        <v/>
      </c>
      <c r="F3184" s="16">
        <f>'دیده بان بازار'!F3187</f>
        <v/>
      </c>
      <c r="G3184" s="16">
        <f>'دیده بان بازار'!G3187</f>
        <v/>
      </c>
      <c r="H3184" s="16">
        <f>'دیده بان بازار'!H3187</f>
        <v/>
      </c>
      <c r="I3184" s="16">
        <f>'دیده بان بازار'!I3187</f>
        <v/>
      </c>
      <c r="J3184" s="16">
        <f>'دیده بان بازار'!J3187</f>
        <v/>
      </c>
      <c r="K3184" s="16">
        <f>'دیده بان بازار'!K3187</f>
        <v/>
      </c>
      <c r="L3184" s="16">
        <f>'دیده بان بازار'!L3187</f>
        <v/>
      </c>
      <c r="M3184" s="16">
        <f>'دیده بان بازار'!M3187</f>
        <v/>
      </c>
      <c r="N3184" s="16">
        <f>'دیده بان بازار'!N3187</f>
        <v/>
      </c>
      <c r="O3184" s="16">
        <f>'دیده بان بازار'!O3187</f>
        <v/>
      </c>
      <c r="P3184" s="16">
        <f>'دیده بان بازار'!P3187</f>
        <v/>
      </c>
      <c r="Q3184" s="16">
        <f>'دیده بان بازار'!Q3187</f>
        <v/>
      </c>
      <c r="R3184" s="16">
        <f>'دیده بان بازار'!R3187</f>
        <v/>
      </c>
      <c r="S3184" s="16">
        <f>'دیده بان بازار'!S3187</f>
        <v/>
      </c>
      <c r="T3184" s="16">
        <f>'دیده بان بازار'!T3187</f>
        <v/>
      </c>
      <c r="U3184" s="16">
        <f>'دیده بان بازار'!U3187</f>
        <v/>
      </c>
      <c r="V3184" s="16">
        <f>'دیده بان بازار'!V3187</f>
        <v/>
      </c>
      <c r="W3184" s="7">
        <f>'دیده بان بازار'!W3187</f>
        <v/>
      </c>
      <c r="X3184" s="11">
        <f>IFERROR(IF(OR(R3184&lt;=0,W3184&lt;=0,S3184&lt;=0,V3184&lt;=0),0,ROUND((S3184/R3184)/(V3184/W3184),2)),0)</f>
        <v/>
      </c>
      <c r="Y3184" s="11">
        <f>IFERROR(IF(OR(S3184&lt;=0,V3184&lt;=0),0,ROUND(S3184/V3184,2)),0)</f>
        <v/>
      </c>
      <c r="Z3184" s="11">
        <f>IFERROR(J3184-M3184,0)</f>
        <v/>
      </c>
      <c r="AA3184" s="11">
        <f>IFERROR(ROUND(MAX(0,MIN(100,((AB3184*0.2)+(AC3184*0.15)+(AD3184*0.15)+(AE3184*0.1)+(AF3184*0.1)+(AG3184*0.15)+(MIN(Y3184/3,1)*100*0.1)+(AI3184*0.05))*((AH3184/100)*0.25+0.75))),0),0)</f>
        <v/>
      </c>
      <c r="AB3184" s="11">
        <f>ROUND(MAX(0,MIN(100,((M3184+10)/20)*100)),0)</f>
        <v/>
      </c>
      <c r="AC3184" s="11">
        <f>IFERROR(IF(D3184&lt;=0,0,ROUND(COUNTIFS($D$4:$D$3359,"&lt;="&amp;D3184,$D$4:$D$3359,"&gt;0")/COUNTIF($D$4:$D$3359,"&gt;0")*100,0)),0)</f>
        <v/>
      </c>
      <c r="AD3184" s="11">
        <f>IF(E3184&lt;=0,0,ROUND(MAX(0,MIN(100,(LOG10(1+E3184/1000000000)/LOG10(101))*100)),0))</f>
        <v/>
      </c>
      <c r="AE3184" s="11">
        <f>IF(O3184=N3184,50,ROUND(MAX(0,MIN(100,((H3184-N3184)/(O3184-N3184))*100)),0))</f>
        <v/>
      </c>
      <c r="AF3184" s="11">
        <f>ROUND(MAX(0,MIN(100,50+((H3184-K3184)/K3184)*1000)),0)</f>
        <v/>
      </c>
      <c r="AG3184" s="11">
        <f>IFERROR(ROUND(MAX(0,MIN(100,50+25*LN(MAX(0.01,X3184)))),0),25)</f>
        <v/>
      </c>
      <c r="AH3184" s="11">
        <f>ROUND(IF(M3184&lt;=-30,0,IF(M3184&lt;=-20,20,IF(M3184&lt;=-10,50,100))),0)</f>
        <v/>
      </c>
      <c r="AI3184" s="11">
        <f>ROUND(MAX(0,MIN(100,50+(Z3184*10))),0)</f>
        <v/>
      </c>
      <c r="AJ3184" s="11">
        <f>IFERROR(IF(--AA3184&gt;=80,"خرید قوی",IF(--AA3184&gt;=70,"خرید مشروط",IF(--AA3184&gt;=60,"مراقبت",IF(--AA3184&gt;=45,"ضعیف","عدم ورود")))),"")</f>
        <v/>
      </c>
    </row>
    <row r="3185">
      <c r="A3185" s="12">
        <f>'دیده بان بازار'!A3188</f>
        <v/>
      </c>
      <c r="B3185" s="13">
        <f>'دیده بان بازار'!B3188</f>
        <v/>
      </c>
      <c r="C3185" s="13">
        <f>'دیده بان بازار'!C3188</f>
        <v/>
      </c>
      <c r="D3185" s="13">
        <f>'دیده بان بازار'!D3188</f>
        <v/>
      </c>
      <c r="E3185" s="14">
        <f>'دیده بان بازار'!E3188</f>
        <v/>
      </c>
      <c r="F3185" s="13">
        <f>'دیده بان بازار'!F3188</f>
        <v/>
      </c>
      <c r="G3185" s="13">
        <f>'دیده بان بازار'!G3188</f>
        <v/>
      </c>
      <c r="H3185" s="13">
        <f>'دیده بان بازار'!H3188</f>
        <v/>
      </c>
      <c r="I3185" s="13">
        <f>'دیده بان بازار'!I3188</f>
        <v/>
      </c>
      <c r="J3185" s="13">
        <f>'دیده بان بازار'!J3188</f>
        <v/>
      </c>
      <c r="K3185" s="13">
        <f>'دیده بان بازار'!K3188</f>
        <v/>
      </c>
      <c r="L3185" s="13">
        <f>'دیده بان بازار'!L3188</f>
        <v/>
      </c>
      <c r="M3185" s="13">
        <f>'دیده بان بازار'!M3188</f>
        <v/>
      </c>
      <c r="N3185" s="13">
        <f>'دیده بان بازار'!N3188</f>
        <v/>
      </c>
      <c r="O3185" s="13">
        <f>'دیده بان بازار'!O3188</f>
        <v/>
      </c>
      <c r="P3185" s="13">
        <f>'دیده بان بازار'!P3188</f>
        <v/>
      </c>
      <c r="Q3185" s="13">
        <f>'دیده بان بازار'!Q3188</f>
        <v/>
      </c>
      <c r="R3185" s="13">
        <f>'دیده بان بازار'!R3188</f>
        <v/>
      </c>
      <c r="S3185" s="13">
        <f>'دیده بان بازار'!S3188</f>
        <v/>
      </c>
      <c r="T3185" s="13">
        <f>'دیده بان بازار'!T3188</f>
        <v/>
      </c>
      <c r="U3185" s="13">
        <f>'دیده بان بازار'!U3188</f>
        <v/>
      </c>
      <c r="V3185" s="13">
        <f>'دیده بان بازار'!V3188</f>
        <v/>
      </c>
      <c r="W3185" s="6">
        <f>'دیده بان بازار'!W3188</f>
        <v/>
      </c>
      <c r="X3185" s="11">
        <f>IFERROR(IF(OR(R3185&lt;=0,W3185&lt;=0,S3185&lt;=0,V3185&lt;=0),0,ROUND((S3185/R3185)/(V3185/W3185),2)),0)</f>
        <v/>
      </c>
      <c r="Y3185" s="11">
        <f>IFERROR(IF(OR(S3185&lt;=0,V3185&lt;=0),0,ROUND(S3185/V3185,2)),0)</f>
        <v/>
      </c>
      <c r="Z3185" s="11">
        <f>IFERROR(J3185-M3185,0)</f>
        <v/>
      </c>
      <c r="AA3185" s="11">
        <f>IFERROR(ROUND(MAX(0,MIN(100,((AB3185*0.2)+(AC3185*0.15)+(AD3185*0.15)+(AE3185*0.1)+(AF3185*0.1)+(AG3185*0.15)+(MIN(Y3185/3,1)*100*0.1)+(AI3185*0.05))*((AH3185/100)*0.25+0.75))),0),0)</f>
        <v/>
      </c>
      <c r="AB3185" s="11">
        <f>ROUND(MAX(0,MIN(100,((M3185+10)/20)*100)),0)</f>
        <v/>
      </c>
      <c r="AC3185" s="11">
        <f>IFERROR(IF(D3185&lt;=0,0,ROUND(COUNTIFS($D$4:$D$3359,"&lt;="&amp;D3185,$D$4:$D$3359,"&gt;0")/COUNTIF($D$4:$D$3359,"&gt;0")*100,0)),0)</f>
        <v/>
      </c>
      <c r="AD3185" s="11">
        <f>IF(E3185&lt;=0,0,ROUND(MAX(0,MIN(100,(LOG10(1+E3185/1000000000)/LOG10(101))*100)),0))</f>
        <v/>
      </c>
      <c r="AE3185" s="11">
        <f>IF(O3185=N3185,50,ROUND(MAX(0,MIN(100,((H3185-N3185)/(O3185-N3185))*100)),0))</f>
        <v/>
      </c>
      <c r="AF3185" s="11">
        <f>ROUND(MAX(0,MIN(100,50+((H3185-K3185)/K3185)*1000)),0)</f>
        <v/>
      </c>
      <c r="AG3185" s="11">
        <f>IFERROR(ROUND(MAX(0,MIN(100,50+25*LN(MAX(0.01,X3185)))),0),25)</f>
        <v/>
      </c>
      <c r="AH3185" s="11">
        <f>ROUND(IF(M3185&lt;=-30,0,IF(M3185&lt;=-20,20,IF(M3185&lt;=-10,50,100))),0)</f>
        <v/>
      </c>
      <c r="AI3185" s="11">
        <f>ROUND(MAX(0,MIN(100,50+(Z3185*10))),0)</f>
        <v/>
      </c>
      <c r="AJ3185" s="11">
        <f>IFERROR(IF(--AA3185&gt;=80,"خرید قوی",IF(--AA3185&gt;=70,"خرید مشروط",IF(--AA3185&gt;=60,"مراقبت",IF(--AA3185&gt;=45,"ضعیف","عدم ورود")))),"")</f>
        <v/>
      </c>
    </row>
    <row r="3186">
      <c r="A3186" s="15">
        <f>'دیده بان بازار'!A3189</f>
        <v/>
      </c>
      <c r="B3186" s="16">
        <f>'دیده بان بازار'!B3189</f>
        <v/>
      </c>
      <c r="C3186" s="16">
        <f>'دیده بان بازار'!C3189</f>
        <v/>
      </c>
      <c r="D3186" s="16">
        <f>'دیده بان بازار'!D3189</f>
        <v/>
      </c>
      <c r="E3186" s="17">
        <f>'دیده بان بازار'!E3189</f>
        <v/>
      </c>
      <c r="F3186" s="16">
        <f>'دیده بان بازار'!F3189</f>
        <v/>
      </c>
      <c r="G3186" s="16">
        <f>'دیده بان بازار'!G3189</f>
        <v/>
      </c>
      <c r="H3186" s="16">
        <f>'دیده بان بازار'!H3189</f>
        <v/>
      </c>
      <c r="I3186" s="16">
        <f>'دیده بان بازار'!I3189</f>
        <v/>
      </c>
      <c r="J3186" s="16">
        <f>'دیده بان بازار'!J3189</f>
        <v/>
      </c>
      <c r="K3186" s="16">
        <f>'دیده بان بازار'!K3189</f>
        <v/>
      </c>
      <c r="L3186" s="16">
        <f>'دیده بان بازار'!L3189</f>
        <v/>
      </c>
      <c r="M3186" s="16">
        <f>'دیده بان بازار'!M3189</f>
        <v/>
      </c>
      <c r="N3186" s="16">
        <f>'دیده بان بازار'!N3189</f>
        <v/>
      </c>
      <c r="O3186" s="16">
        <f>'دیده بان بازار'!O3189</f>
        <v/>
      </c>
      <c r="P3186" s="16">
        <f>'دیده بان بازار'!P3189</f>
        <v/>
      </c>
      <c r="Q3186" s="16">
        <f>'دیده بان بازار'!Q3189</f>
        <v/>
      </c>
      <c r="R3186" s="16">
        <f>'دیده بان بازار'!R3189</f>
        <v/>
      </c>
      <c r="S3186" s="16">
        <f>'دیده بان بازار'!S3189</f>
        <v/>
      </c>
      <c r="T3186" s="16">
        <f>'دیده بان بازار'!T3189</f>
        <v/>
      </c>
      <c r="U3186" s="16">
        <f>'دیده بان بازار'!U3189</f>
        <v/>
      </c>
      <c r="V3186" s="16">
        <f>'دیده بان بازار'!V3189</f>
        <v/>
      </c>
      <c r="W3186" s="7">
        <f>'دیده بان بازار'!W3189</f>
        <v/>
      </c>
      <c r="X3186" s="11">
        <f>IFERROR(IF(OR(R3186&lt;=0,W3186&lt;=0,S3186&lt;=0,V3186&lt;=0),0,ROUND((S3186/R3186)/(V3186/W3186),2)),0)</f>
        <v/>
      </c>
      <c r="Y3186" s="11">
        <f>IFERROR(IF(OR(S3186&lt;=0,V3186&lt;=0),0,ROUND(S3186/V3186,2)),0)</f>
        <v/>
      </c>
      <c r="Z3186" s="11">
        <f>IFERROR(J3186-M3186,0)</f>
        <v/>
      </c>
      <c r="AA3186" s="11">
        <f>IFERROR(ROUND(MAX(0,MIN(100,((AB3186*0.2)+(AC3186*0.15)+(AD3186*0.15)+(AE3186*0.1)+(AF3186*0.1)+(AG3186*0.15)+(MIN(Y3186/3,1)*100*0.1)+(AI3186*0.05))*((AH3186/100)*0.25+0.75))),0),0)</f>
        <v/>
      </c>
      <c r="AB3186" s="11">
        <f>ROUND(MAX(0,MIN(100,((M3186+10)/20)*100)),0)</f>
        <v/>
      </c>
      <c r="AC3186" s="11">
        <f>IFERROR(IF(D3186&lt;=0,0,ROUND(COUNTIFS($D$4:$D$3359,"&lt;="&amp;D3186,$D$4:$D$3359,"&gt;0")/COUNTIF($D$4:$D$3359,"&gt;0")*100,0)),0)</f>
        <v/>
      </c>
      <c r="AD3186" s="11">
        <f>IF(E3186&lt;=0,0,ROUND(MAX(0,MIN(100,(LOG10(1+E3186/1000000000)/LOG10(101))*100)),0))</f>
        <v/>
      </c>
      <c r="AE3186" s="11">
        <f>IF(O3186=N3186,50,ROUND(MAX(0,MIN(100,((H3186-N3186)/(O3186-N3186))*100)),0))</f>
        <v/>
      </c>
      <c r="AF3186" s="11">
        <f>ROUND(MAX(0,MIN(100,50+((H3186-K3186)/K3186)*1000)),0)</f>
        <v/>
      </c>
      <c r="AG3186" s="11">
        <f>IFERROR(ROUND(MAX(0,MIN(100,50+25*LN(MAX(0.01,X3186)))),0),25)</f>
        <v/>
      </c>
      <c r="AH3186" s="11">
        <f>ROUND(IF(M3186&lt;=-30,0,IF(M3186&lt;=-20,20,IF(M3186&lt;=-10,50,100))),0)</f>
        <v/>
      </c>
      <c r="AI3186" s="11">
        <f>ROUND(MAX(0,MIN(100,50+(Z3186*10))),0)</f>
        <v/>
      </c>
      <c r="AJ3186" s="11">
        <f>IFERROR(IF(--AA3186&gt;=80,"خرید قوی",IF(--AA3186&gt;=70,"خرید مشروط",IF(--AA3186&gt;=60,"مراقبت",IF(--AA3186&gt;=45,"ضعیف","عدم ورود")))),"")</f>
        <v/>
      </c>
    </row>
    <row r="3187">
      <c r="A3187" s="12">
        <f>'دیده بان بازار'!A3190</f>
        <v/>
      </c>
      <c r="B3187" s="13">
        <f>'دیده بان بازار'!B3190</f>
        <v/>
      </c>
      <c r="C3187" s="13">
        <f>'دیده بان بازار'!C3190</f>
        <v/>
      </c>
      <c r="D3187" s="13">
        <f>'دیده بان بازار'!D3190</f>
        <v/>
      </c>
      <c r="E3187" s="14">
        <f>'دیده بان بازار'!E3190</f>
        <v/>
      </c>
      <c r="F3187" s="13">
        <f>'دیده بان بازار'!F3190</f>
        <v/>
      </c>
      <c r="G3187" s="13">
        <f>'دیده بان بازار'!G3190</f>
        <v/>
      </c>
      <c r="H3187" s="13">
        <f>'دیده بان بازار'!H3190</f>
        <v/>
      </c>
      <c r="I3187" s="13">
        <f>'دیده بان بازار'!I3190</f>
        <v/>
      </c>
      <c r="J3187" s="13">
        <f>'دیده بان بازار'!J3190</f>
        <v/>
      </c>
      <c r="K3187" s="13">
        <f>'دیده بان بازار'!K3190</f>
        <v/>
      </c>
      <c r="L3187" s="13">
        <f>'دیده بان بازار'!L3190</f>
        <v/>
      </c>
      <c r="M3187" s="13">
        <f>'دیده بان بازار'!M3190</f>
        <v/>
      </c>
      <c r="N3187" s="13">
        <f>'دیده بان بازار'!N3190</f>
        <v/>
      </c>
      <c r="O3187" s="13">
        <f>'دیده بان بازار'!O3190</f>
        <v/>
      </c>
      <c r="P3187" s="13">
        <f>'دیده بان بازار'!P3190</f>
        <v/>
      </c>
      <c r="Q3187" s="13">
        <f>'دیده بان بازار'!Q3190</f>
        <v/>
      </c>
      <c r="R3187" s="13">
        <f>'دیده بان بازار'!R3190</f>
        <v/>
      </c>
      <c r="S3187" s="13">
        <f>'دیده بان بازار'!S3190</f>
        <v/>
      </c>
      <c r="T3187" s="13">
        <f>'دیده بان بازار'!T3190</f>
        <v/>
      </c>
      <c r="U3187" s="13">
        <f>'دیده بان بازار'!U3190</f>
        <v/>
      </c>
      <c r="V3187" s="13">
        <f>'دیده بان بازار'!V3190</f>
        <v/>
      </c>
      <c r="W3187" s="6">
        <f>'دیده بان بازار'!W3190</f>
        <v/>
      </c>
      <c r="X3187" s="11">
        <f>IFERROR(IF(OR(R3187&lt;=0,W3187&lt;=0,S3187&lt;=0,V3187&lt;=0),0,ROUND((S3187/R3187)/(V3187/W3187),2)),0)</f>
        <v/>
      </c>
      <c r="Y3187" s="11">
        <f>IFERROR(IF(OR(S3187&lt;=0,V3187&lt;=0),0,ROUND(S3187/V3187,2)),0)</f>
        <v/>
      </c>
      <c r="Z3187" s="11">
        <f>IFERROR(J3187-M3187,0)</f>
        <v/>
      </c>
      <c r="AA3187" s="11">
        <f>IFERROR(ROUND(MAX(0,MIN(100,((AB3187*0.2)+(AC3187*0.15)+(AD3187*0.15)+(AE3187*0.1)+(AF3187*0.1)+(AG3187*0.15)+(MIN(Y3187/3,1)*100*0.1)+(AI3187*0.05))*((AH3187/100)*0.25+0.75))),0),0)</f>
        <v/>
      </c>
      <c r="AB3187" s="11">
        <f>ROUND(MAX(0,MIN(100,((M3187+10)/20)*100)),0)</f>
        <v/>
      </c>
      <c r="AC3187" s="11">
        <f>IFERROR(IF(D3187&lt;=0,0,ROUND(COUNTIFS($D$4:$D$3359,"&lt;="&amp;D3187,$D$4:$D$3359,"&gt;0")/COUNTIF($D$4:$D$3359,"&gt;0")*100,0)),0)</f>
        <v/>
      </c>
      <c r="AD3187" s="11">
        <f>IF(E3187&lt;=0,0,ROUND(MAX(0,MIN(100,(LOG10(1+E3187/1000000000)/LOG10(101))*100)),0))</f>
        <v/>
      </c>
      <c r="AE3187" s="11">
        <f>IF(O3187=N3187,50,ROUND(MAX(0,MIN(100,((H3187-N3187)/(O3187-N3187))*100)),0))</f>
        <v/>
      </c>
      <c r="AF3187" s="11">
        <f>ROUND(MAX(0,MIN(100,50+((H3187-K3187)/K3187)*1000)),0)</f>
        <v/>
      </c>
      <c r="AG3187" s="11">
        <f>IFERROR(ROUND(MAX(0,MIN(100,50+25*LN(MAX(0.01,X3187)))),0),25)</f>
        <v/>
      </c>
      <c r="AH3187" s="11">
        <f>ROUND(IF(M3187&lt;=-30,0,IF(M3187&lt;=-20,20,IF(M3187&lt;=-10,50,100))),0)</f>
        <v/>
      </c>
      <c r="AI3187" s="11">
        <f>ROUND(MAX(0,MIN(100,50+(Z3187*10))),0)</f>
        <v/>
      </c>
      <c r="AJ3187" s="11">
        <f>IFERROR(IF(--AA3187&gt;=80,"خرید قوی",IF(--AA3187&gt;=70,"خرید مشروط",IF(--AA3187&gt;=60,"مراقبت",IF(--AA3187&gt;=45,"ضعیف","عدم ورود")))),"")</f>
        <v/>
      </c>
    </row>
    <row r="3188">
      <c r="A3188" s="15">
        <f>'دیده بان بازار'!A3191</f>
        <v/>
      </c>
      <c r="B3188" s="16">
        <f>'دیده بان بازار'!B3191</f>
        <v/>
      </c>
      <c r="C3188" s="16">
        <f>'دیده بان بازار'!C3191</f>
        <v/>
      </c>
      <c r="D3188" s="16">
        <f>'دیده بان بازار'!D3191</f>
        <v/>
      </c>
      <c r="E3188" s="17">
        <f>'دیده بان بازار'!E3191</f>
        <v/>
      </c>
      <c r="F3188" s="16">
        <f>'دیده بان بازار'!F3191</f>
        <v/>
      </c>
      <c r="G3188" s="16">
        <f>'دیده بان بازار'!G3191</f>
        <v/>
      </c>
      <c r="H3188" s="16">
        <f>'دیده بان بازار'!H3191</f>
        <v/>
      </c>
      <c r="I3188" s="16">
        <f>'دیده بان بازار'!I3191</f>
        <v/>
      </c>
      <c r="J3188" s="16">
        <f>'دیده بان بازار'!J3191</f>
        <v/>
      </c>
      <c r="K3188" s="16">
        <f>'دیده بان بازار'!K3191</f>
        <v/>
      </c>
      <c r="L3188" s="16">
        <f>'دیده بان بازار'!L3191</f>
        <v/>
      </c>
      <c r="M3188" s="16">
        <f>'دیده بان بازار'!M3191</f>
        <v/>
      </c>
      <c r="N3188" s="16">
        <f>'دیده بان بازار'!N3191</f>
        <v/>
      </c>
      <c r="O3188" s="16">
        <f>'دیده بان بازار'!O3191</f>
        <v/>
      </c>
      <c r="P3188" s="16">
        <f>'دیده بان بازار'!P3191</f>
        <v/>
      </c>
      <c r="Q3188" s="16">
        <f>'دیده بان بازار'!Q3191</f>
        <v/>
      </c>
      <c r="R3188" s="16">
        <f>'دیده بان بازار'!R3191</f>
        <v/>
      </c>
      <c r="S3188" s="16">
        <f>'دیده بان بازار'!S3191</f>
        <v/>
      </c>
      <c r="T3188" s="16">
        <f>'دیده بان بازار'!T3191</f>
        <v/>
      </c>
      <c r="U3188" s="16">
        <f>'دیده بان بازار'!U3191</f>
        <v/>
      </c>
      <c r="V3188" s="16">
        <f>'دیده بان بازار'!V3191</f>
        <v/>
      </c>
      <c r="W3188" s="7">
        <f>'دیده بان بازار'!W3191</f>
        <v/>
      </c>
      <c r="X3188" s="11">
        <f>IFERROR(IF(OR(R3188&lt;=0,W3188&lt;=0,S3188&lt;=0,V3188&lt;=0),0,ROUND((S3188/R3188)/(V3188/W3188),2)),0)</f>
        <v/>
      </c>
      <c r="Y3188" s="11">
        <f>IFERROR(IF(OR(S3188&lt;=0,V3188&lt;=0),0,ROUND(S3188/V3188,2)),0)</f>
        <v/>
      </c>
      <c r="Z3188" s="11">
        <f>IFERROR(J3188-M3188,0)</f>
        <v/>
      </c>
      <c r="AA3188" s="11">
        <f>IFERROR(ROUND(MAX(0,MIN(100,((AB3188*0.2)+(AC3188*0.15)+(AD3188*0.15)+(AE3188*0.1)+(AF3188*0.1)+(AG3188*0.15)+(MIN(Y3188/3,1)*100*0.1)+(AI3188*0.05))*((AH3188/100)*0.25+0.75))),0),0)</f>
        <v/>
      </c>
      <c r="AB3188" s="11">
        <f>ROUND(MAX(0,MIN(100,((M3188+10)/20)*100)),0)</f>
        <v/>
      </c>
      <c r="AC3188" s="11">
        <f>IFERROR(IF(D3188&lt;=0,0,ROUND(COUNTIFS($D$4:$D$3359,"&lt;="&amp;D3188,$D$4:$D$3359,"&gt;0")/COUNTIF($D$4:$D$3359,"&gt;0")*100,0)),0)</f>
        <v/>
      </c>
      <c r="AD3188" s="11">
        <f>IF(E3188&lt;=0,0,ROUND(MAX(0,MIN(100,(LOG10(1+E3188/1000000000)/LOG10(101))*100)),0))</f>
        <v/>
      </c>
      <c r="AE3188" s="11">
        <f>IF(O3188=N3188,50,ROUND(MAX(0,MIN(100,((H3188-N3188)/(O3188-N3188))*100)),0))</f>
        <v/>
      </c>
      <c r="AF3188" s="11">
        <f>ROUND(MAX(0,MIN(100,50+((H3188-K3188)/K3188)*1000)),0)</f>
        <v/>
      </c>
      <c r="AG3188" s="11">
        <f>IFERROR(ROUND(MAX(0,MIN(100,50+25*LN(MAX(0.01,X3188)))),0),25)</f>
        <v/>
      </c>
      <c r="AH3188" s="11">
        <f>ROUND(IF(M3188&lt;=-30,0,IF(M3188&lt;=-20,20,IF(M3188&lt;=-10,50,100))),0)</f>
        <v/>
      </c>
      <c r="AI3188" s="11">
        <f>ROUND(MAX(0,MIN(100,50+(Z3188*10))),0)</f>
        <v/>
      </c>
      <c r="AJ3188" s="11">
        <f>IFERROR(IF(--AA3188&gt;=80,"خرید قوی",IF(--AA3188&gt;=70,"خرید مشروط",IF(--AA3188&gt;=60,"مراقبت",IF(--AA3188&gt;=45,"ضعیف","عدم ورود")))),"")</f>
        <v/>
      </c>
    </row>
    <row r="3189">
      <c r="A3189" s="12">
        <f>'دیده بان بازار'!A3192</f>
        <v/>
      </c>
      <c r="B3189" s="13">
        <f>'دیده بان بازار'!B3192</f>
        <v/>
      </c>
      <c r="C3189" s="13">
        <f>'دیده بان بازار'!C3192</f>
        <v/>
      </c>
      <c r="D3189" s="13">
        <f>'دیده بان بازار'!D3192</f>
        <v/>
      </c>
      <c r="E3189" s="14">
        <f>'دیده بان بازار'!E3192</f>
        <v/>
      </c>
      <c r="F3189" s="13">
        <f>'دیده بان بازار'!F3192</f>
        <v/>
      </c>
      <c r="G3189" s="13">
        <f>'دیده بان بازار'!G3192</f>
        <v/>
      </c>
      <c r="H3189" s="13">
        <f>'دیده بان بازار'!H3192</f>
        <v/>
      </c>
      <c r="I3189" s="13">
        <f>'دیده بان بازار'!I3192</f>
        <v/>
      </c>
      <c r="J3189" s="13">
        <f>'دیده بان بازار'!J3192</f>
        <v/>
      </c>
      <c r="K3189" s="13">
        <f>'دیده بان بازار'!K3192</f>
        <v/>
      </c>
      <c r="L3189" s="13">
        <f>'دیده بان بازار'!L3192</f>
        <v/>
      </c>
      <c r="M3189" s="13">
        <f>'دیده بان بازار'!M3192</f>
        <v/>
      </c>
      <c r="N3189" s="13">
        <f>'دیده بان بازار'!N3192</f>
        <v/>
      </c>
      <c r="O3189" s="13">
        <f>'دیده بان بازار'!O3192</f>
        <v/>
      </c>
      <c r="P3189" s="13">
        <f>'دیده بان بازار'!P3192</f>
        <v/>
      </c>
      <c r="Q3189" s="13">
        <f>'دیده بان بازار'!Q3192</f>
        <v/>
      </c>
      <c r="R3189" s="13">
        <f>'دیده بان بازار'!R3192</f>
        <v/>
      </c>
      <c r="S3189" s="13">
        <f>'دیده بان بازار'!S3192</f>
        <v/>
      </c>
      <c r="T3189" s="13">
        <f>'دیده بان بازار'!T3192</f>
        <v/>
      </c>
      <c r="U3189" s="13">
        <f>'دیده بان بازار'!U3192</f>
        <v/>
      </c>
      <c r="V3189" s="13">
        <f>'دیده بان بازار'!V3192</f>
        <v/>
      </c>
      <c r="W3189" s="6">
        <f>'دیده بان بازار'!W3192</f>
        <v/>
      </c>
      <c r="X3189" s="11">
        <f>IFERROR(IF(OR(R3189&lt;=0,W3189&lt;=0,S3189&lt;=0,V3189&lt;=0),0,ROUND((S3189/R3189)/(V3189/W3189),2)),0)</f>
        <v/>
      </c>
      <c r="Y3189" s="11">
        <f>IFERROR(IF(OR(S3189&lt;=0,V3189&lt;=0),0,ROUND(S3189/V3189,2)),0)</f>
        <v/>
      </c>
      <c r="Z3189" s="11">
        <f>IFERROR(J3189-M3189,0)</f>
        <v/>
      </c>
      <c r="AA3189" s="11">
        <f>IFERROR(ROUND(MAX(0,MIN(100,((AB3189*0.2)+(AC3189*0.15)+(AD3189*0.15)+(AE3189*0.1)+(AF3189*0.1)+(AG3189*0.15)+(MIN(Y3189/3,1)*100*0.1)+(AI3189*0.05))*((AH3189/100)*0.25+0.75))),0),0)</f>
        <v/>
      </c>
      <c r="AB3189" s="11">
        <f>ROUND(MAX(0,MIN(100,((M3189+10)/20)*100)),0)</f>
        <v/>
      </c>
      <c r="AC3189" s="11">
        <f>IFERROR(IF(D3189&lt;=0,0,ROUND(COUNTIFS($D$4:$D$3359,"&lt;="&amp;D3189,$D$4:$D$3359,"&gt;0")/COUNTIF($D$4:$D$3359,"&gt;0")*100,0)),0)</f>
        <v/>
      </c>
      <c r="AD3189" s="11">
        <f>IF(E3189&lt;=0,0,ROUND(MAX(0,MIN(100,(LOG10(1+E3189/1000000000)/LOG10(101))*100)),0))</f>
        <v/>
      </c>
      <c r="AE3189" s="11">
        <f>IF(O3189=N3189,50,ROUND(MAX(0,MIN(100,((H3189-N3189)/(O3189-N3189))*100)),0))</f>
        <v/>
      </c>
      <c r="AF3189" s="11">
        <f>ROUND(MAX(0,MIN(100,50+((H3189-K3189)/K3189)*1000)),0)</f>
        <v/>
      </c>
      <c r="AG3189" s="11">
        <f>IFERROR(ROUND(MAX(0,MIN(100,50+25*LN(MAX(0.01,X3189)))),0),25)</f>
        <v/>
      </c>
      <c r="AH3189" s="11">
        <f>ROUND(IF(M3189&lt;=-30,0,IF(M3189&lt;=-20,20,IF(M3189&lt;=-10,50,100))),0)</f>
        <v/>
      </c>
      <c r="AI3189" s="11">
        <f>ROUND(MAX(0,MIN(100,50+(Z3189*10))),0)</f>
        <v/>
      </c>
      <c r="AJ3189" s="11">
        <f>IFERROR(IF(--AA3189&gt;=80,"خرید قوی",IF(--AA3189&gt;=70,"خرید مشروط",IF(--AA3189&gt;=60,"مراقبت",IF(--AA3189&gt;=45,"ضعیف","عدم ورود")))),"")</f>
        <v/>
      </c>
    </row>
    <row r="3190">
      <c r="A3190" s="15">
        <f>'دیده بان بازار'!A3193</f>
        <v/>
      </c>
      <c r="B3190" s="16">
        <f>'دیده بان بازار'!B3193</f>
        <v/>
      </c>
      <c r="C3190" s="16">
        <f>'دیده بان بازار'!C3193</f>
        <v/>
      </c>
      <c r="D3190" s="16">
        <f>'دیده بان بازار'!D3193</f>
        <v/>
      </c>
      <c r="E3190" s="17">
        <f>'دیده بان بازار'!E3193</f>
        <v/>
      </c>
      <c r="F3190" s="16">
        <f>'دیده بان بازار'!F3193</f>
        <v/>
      </c>
      <c r="G3190" s="16">
        <f>'دیده بان بازار'!G3193</f>
        <v/>
      </c>
      <c r="H3190" s="16">
        <f>'دیده بان بازار'!H3193</f>
        <v/>
      </c>
      <c r="I3190" s="16">
        <f>'دیده بان بازار'!I3193</f>
        <v/>
      </c>
      <c r="J3190" s="16">
        <f>'دیده بان بازار'!J3193</f>
        <v/>
      </c>
      <c r="K3190" s="16">
        <f>'دیده بان بازار'!K3193</f>
        <v/>
      </c>
      <c r="L3190" s="16">
        <f>'دیده بان بازار'!L3193</f>
        <v/>
      </c>
      <c r="M3190" s="16">
        <f>'دیده بان بازار'!M3193</f>
        <v/>
      </c>
      <c r="N3190" s="16">
        <f>'دیده بان بازار'!N3193</f>
        <v/>
      </c>
      <c r="O3190" s="16">
        <f>'دیده بان بازار'!O3193</f>
        <v/>
      </c>
      <c r="P3190" s="16">
        <f>'دیده بان بازار'!P3193</f>
        <v/>
      </c>
      <c r="Q3190" s="16">
        <f>'دیده بان بازار'!Q3193</f>
        <v/>
      </c>
      <c r="R3190" s="16">
        <f>'دیده بان بازار'!R3193</f>
        <v/>
      </c>
      <c r="S3190" s="16">
        <f>'دیده بان بازار'!S3193</f>
        <v/>
      </c>
      <c r="T3190" s="16">
        <f>'دیده بان بازار'!T3193</f>
        <v/>
      </c>
      <c r="U3190" s="16">
        <f>'دیده بان بازار'!U3193</f>
        <v/>
      </c>
      <c r="V3190" s="16">
        <f>'دیده بان بازار'!V3193</f>
        <v/>
      </c>
      <c r="W3190" s="7">
        <f>'دیده بان بازار'!W3193</f>
        <v/>
      </c>
      <c r="X3190" s="11">
        <f>IFERROR(IF(OR(R3190&lt;=0,W3190&lt;=0,S3190&lt;=0,V3190&lt;=0),0,ROUND((S3190/R3190)/(V3190/W3190),2)),0)</f>
        <v/>
      </c>
      <c r="Y3190" s="11">
        <f>IFERROR(IF(OR(S3190&lt;=0,V3190&lt;=0),0,ROUND(S3190/V3190,2)),0)</f>
        <v/>
      </c>
      <c r="Z3190" s="11">
        <f>IFERROR(J3190-M3190,0)</f>
        <v/>
      </c>
      <c r="AA3190" s="11">
        <f>IFERROR(ROUND(MAX(0,MIN(100,((AB3190*0.2)+(AC3190*0.15)+(AD3190*0.15)+(AE3190*0.1)+(AF3190*0.1)+(AG3190*0.15)+(MIN(Y3190/3,1)*100*0.1)+(AI3190*0.05))*((AH3190/100)*0.25+0.75))),0),0)</f>
        <v/>
      </c>
      <c r="AB3190" s="11">
        <f>ROUND(MAX(0,MIN(100,((M3190+10)/20)*100)),0)</f>
        <v/>
      </c>
      <c r="AC3190" s="11">
        <f>IFERROR(IF(D3190&lt;=0,0,ROUND(COUNTIFS($D$4:$D$3359,"&lt;="&amp;D3190,$D$4:$D$3359,"&gt;0")/COUNTIF($D$4:$D$3359,"&gt;0")*100,0)),0)</f>
        <v/>
      </c>
      <c r="AD3190" s="11">
        <f>IF(E3190&lt;=0,0,ROUND(MAX(0,MIN(100,(LOG10(1+E3190/1000000000)/LOG10(101))*100)),0))</f>
        <v/>
      </c>
      <c r="AE3190" s="11">
        <f>IF(O3190=N3190,50,ROUND(MAX(0,MIN(100,((H3190-N3190)/(O3190-N3190))*100)),0))</f>
        <v/>
      </c>
      <c r="AF3190" s="11">
        <f>ROUND(MAX(0,MIN(100,50+((H3190-K3190)/K3190)*1000)),0)</f>
        <v/>
      </c>
      <c r="AG3190" s="11">
        <f>IFERROR(ROUND(MAX(0,MIN(100,50+25*LN(MAX(0.01,X3190)))),0),25)</f>
        <v/>
      </c>
      <c r="AH3190" s="11">
        <f>ROUND(IF(M3190&lt;=-30,0,IF(M3190&lt;=-20,20,IF(M3190&lt;=-10,50,100))),0)</f>
        <v/>
      </c>
      <c r="AI3190" s="11">
        <f>ROUND(MAX(0,MIN(100,50+(Z3190*10))),0)</f>
        <v/>
      </c>
      <c r="AJ3190" s="11">
        <f>IFERROR(IF(--AA3190&gt;=80,"خرید قوی",IF(--AA3190&gt;=70,"خرید مشروط",IF(--AA3190&gt;=60,"مراقبت",IF(--AA3190&gt;=45,"ضعیف","عدم ورود")))),"")</f>
        <v/>
      </c>
    </row>
    <row r="3191">
      <c r="A3191" s="12">
        <f>'دیده بان بازار'!A3194</f>
        <v/>
      </c>
      <c r="B3191" s="13">
        <f>'دیده بان بازار'!B3194</f>
        <v/>
      </c>
      <c r="C3191" s="13">
        <f>'دیده بان بازار'!C3194</f>
        <v/>
      </c>
      <c r="D3191" s="13">
        <f>'دیده بان بازار'!D3194</f>
        <v/>
      </c>
      <c r="E3191" s="14">
        <f>'دیده بان بازار'!E3194</f>
        <v/>
      </c>
      <c r="F3191" s="13">
        <f>'دیده بان بازار'!F3194</f>
        <v/>
      </c>
      <c r="G3191" s="13">
        <f>'دیده بان بازار'!G3194</f>
        <v/>
      </c>
      <c r="H3191" s="13">
        <f>'دیده بان بازار'!H3194</f>
        <v/>
      </c>
      <c r="I3191" s="13">
        <f>'دیده بان بازار'!I3194</f>
        <v/>
      </c>
      <c r="J3191" s="13">
        <f>'دیده بان بازار'!J3194</f>
        <v/>
      </c>
      <c r="K3191" s="13">
        <f>'دیده بان بازار'!K3194</f>
        <v/>
      </c>
      <c r="L3191" s="13">
        <f>'دیده بان بازار'!L3194</f>
        <v/>
      </c>
      <c r="M3191" s="13">
        <f>'دیده بان بازار'!M3194</f>
        <v/>
      </c>
      <c r="N3191" s="13">
        <f>'دیده بان بازار'!N3194</f>
        <v/>
      </c>
      <c r="O3191" s="13">
        <f>'دیده بان بازار'!O3194</f>
        <v/>
      </c>
      <c r="P3191" s="13">
        <f>'دیده بان بازار'!P3194</f>
        <v/>
      </c>
      <c r="Q3191" s="13">
        <f>'دیده بان بازار'!Q3194</f>
        <v/>
      </c>
      <c r="R3191" s="13">
        <f>'دیده بان بازار'!R3194</f>
        <v/>
      </c>
      <c r="S3191" s="13">
        <f>'دیده بان بازار'!S3194</f>
        <v/>
      </c>
      <c r="T3191" s="13">
        <f>'دیده بان بازار'!T3194</f>
        <v/>
      </c>
      <c r="U3191" s="13">
        <f>'دیده بان بازار'!U3194</f>
        <v/>
      </c>
      <c r="V3191" s="13">
        <f>'دیده بان بازار'!V3194</f>
        <v/>
      </c>
      <c r="W3191" s="6">
        <f>'دیده بان بازار'!W3194</f>
        <v/>
      </c>
      <c r="X3191" s="11">
        <f>IFERROR(IF(OR(R3191&lt;=0,W3191&lt;=0,S3191&lt;=0,V3191&lt;=0),0,ROUND((S3191/R3191)/(V3191/W3191),2)),0)</f>
        <v/>
      </c>
      <c r="Y3191" s="11">
        <f>IFERROR(IF(OR(S3191&lt;=0,V3191&lt;=0),0,ROUND(S3191/V3191,2)),0)</f>
        <v/>
      </c>
      <c r="Z3191" s="11">
        <f>IFERROR(J3191-M3191,0)</f>
        <v/>
      </c>
      <c r="AA3191" s="11">
        <f>IFERROR(ROUND(MAX(0,MIN(100,((AB3191*0.2)+(AC3191*0.15)+(AD3191*0.15)+(AE3191*0.1)+(AF3191*0.1)+(AG3191*0.15)+(MIN(Y3191/3,1)*100*0.1)+(AI3191*0.05))*((AH3191/100)*0.25+0.75))),0),0)</f>
        <v/>
      </c>
      <c r="AB3191" s="11">
        <f>ROUND(MAX(0,MIN(100,((M3191+10)/20)*100)),0)</f>
        <v/>
      </c>
      <c r="AC3191" s="11">
        <f>IFERROR(IF(D3191&lt;=0,0,ROUND(COUNTIFS($D$4:$D$3359,"&lt;="&amp;D3191,$D$4:$D$3359,"&gt;0")/COUNTIF($D$4:$D$3359,"&gt;0")*100,0)),0)</f>
        <v/>
      </c>
      <c r="AD3191" s="11">
        <f>IF(E3191&lt;=0,0,ROUND(MAX(0,MIN(100,(LOG10(1+E3191/1000000000)/LOG10(101))*100)),0))</f>
        <v/>
      </c>
      <c r="AE3191" s="11">
        <f>IF(O3191=N3191,50,ROUND(MAX(0,MIN(100,((H3191-N3191)/(O3191-N3191))*100)),0))</f>
        <v/>
      </c>
      <c r="AF3191" s="11">
        <f>ROUND(MAX(0,MIN(100,50+((H3191-K3191)/K3191)*1000)),0)</f>
        <v/>
      </c>
      <c r="AG3191" s="11">
        <f>IFERROR(ROUND(MAX(0,MIN(100,50+25*LN(MAX(0.01,X3191)))),0),25)</f>
        <v/>
      </c>
      <c r="AH3191" s="11">
        <f>ROUND(IF(M3191&lt;=-30,0,IF(M3191&lt;=-20,20,IF(M3191&lt;=-10,50,100))),0)</f>
        <v/>
      </c>
      <c r="AI3191" s="11">
        <f>ROUND(MAX(0,MIN(100,50+(Z3191*10))),0)</f>
        <v/>
      </c>
      <c r="AJ3191" s="11">
        <f>IFERROR(IF(--AA3191&gt;=80,"خرید قوی",IF(--AA3191&gt;=70,"خرید مشروط",IF(--AA3191&gt;=60,"مراقبت",IF(--AA3191&gt;=45,"ضعیف","عدم ورود")))),"")</f>
        <v/>
      </c>
    </row>
    <row r="3192">
      <c r="A3192" s="15">
        <f>'دیده بان بازار'!A3195</f>
        <v/>
      </c>
      <c r="B3192" s="16">
        <f>'دیده بان بازار'!B3195</f>
        <v/>
      </c>
      <c r="C3192" s="16">
        <f>'دیده بان بازار'!C3195</f>
        <v/>
      </c>
      <c r="D3192" s="16">
        <f>'دیده بان بازار'!D3195</f>
        <v/>
      </c>
      <c r="E3192" s="17">
        <f>'دیده بان بازار'!E3195</f>
        <v/>
      </c>
      <c r="F3192" s="16">
        <f>'دیده بان بازار'!F3195</f>
        <v/>
      </c>
      <c r="G3192" s="16">
        <f>'دیده بان بازار'!G3195</f>
        <v/>
      </c>
      <c r="H3192" s="16">
        <f>'دیده بان بازار'!H3195</f>
        <v/>
      </c>
      <c r="I3192" s="16">
        <f>'دیده بان بازار'!I3195</f>
        <v/>
      </c>
      <c r="J3192" s="16">
        <f>'دیده بان بازار'!J3195</f>
        <v/>
      </c>
      <c r="K3192" s="16">
        <f>'دیده بان بازار'!K3195</f>
        <v/>
      </c>
      <c r="L3192" s="16">
        <f>'دیده بان بازار'!L3195</f>
        <v/>
      </c>
      <c r="M3192" s="16">
        <f>'دیده بان بازار'!M3195</f>
        <v/>
      </c>
      <c r="N3192" s="16">
        <f>'دیده بان بازار'!N3195</f>
        <v/>
      </c>
      <c r="O3192" s="16">
        <f>'دیده بان بازار'!O3195</f>
        <v/>
      </c>
      <c r="P3192" s="16">
        <f>'دیده بان بازار'!P3195</f>
        <v/>
      </c>
      <c r="Q3192" s="16">
        <f>'دیده بان بازار'!Q3195</f>
        <v/>
      </c>
      <c r="R3192" s="16">
        <f>'دیده بان بازار'!R3195</f>
        <v/>
      </c>
      <c r="S3192" s="16">
        <f>'دیده بان بازار'!S3195</f>
        <v/>
      </c>
      <c r="T3192" s="16">
        <f>'دیده بان بازار'!T3195</f>
        <v/>
      </c>
      <c r="U3192" s="16">
        <f>'دیده بان بازار'!U3195</f>
        <v/>
      </c>
      <c r="V3192" s="16">
        <f>'دیده بان بازار'!V3195</f>
        <v/>
      </c>
      <c r="W3192" s="7">
        <f>'دیده بان بازار'!W3195</f>
        <v/>
      </c>
      <c r="X3192" s="11">
        <f>IFERROR(IF(OR(R3192&lt;=0,W3192&lt;=0,S3192&lt;=0,V3192&lt;=0),0,ROUND((S3192/R3192)/(V3192/W3192),2)),0)</f>
        <v/>
      </c>
      <c r="Y3192" s="11">
        <f>IFERROR(IF(OR(S3192&lt;=0,V3192&lt;=0),0,ROUND(S3192/V3192,2)),0)</f>
        <v/>
      </c>
      <c r="Z3192" s="11">
        <f>IFERROR(J3192-M3192,0)</f>
        <v/>
      </c>
      <c r="AA3192" s="11">
        <f>IFERROR(ROUND(MAX(0,MIN(100,((AB3192*0.2)+(AC3192*0.15)+(AD3192*0.15)+(AE3192*0.1)+(AF3192*0.1)+(AG3192*0.15)+(MIN(Y3192/3,1)*100*0.1)+(AI3192*0.05))*((AH3192/100)*0.25+0.75))),0),0)</f>
        <v/>
      </c>
      <c r="AB3192" s="11">
        <f>ROUND(MAX(0,MIN(100,((M3192+10)/20)*100)),0)</f>
        <v/>
      </c>
      <c r="AC3192" s="11">
        <f>IFERROR(IF(D3192&lt;=0,0,ROUND(COUNTIFS($D$4:$D$3359,"&lt;="&amp;D3192,$D$4:$D$3359,"&gt;0")/COUNTIF($D$4:$D$3359,"&gt;0")*100,0)),0)</f>
        <v/>
      </c>
      <c r="AD3192" s="11">
        <f>IF(E3192&lt;=0,0,ROUND(MAX(0,MIN(100,(LOG10(1+E3192/1000000000)/LOG10(101))*100)),0))</f>
        <v/>
      </c>
      <c r="AE3192" s="11">
        <f>IF(O3192=N3192,50,ROUND(MAX(0,MIN(100,((H3192-N3192)/(O3192-N3192))*100)),0))</f>
        <v/>
      </c>
      <c r="AF3192" s="11">
        <f>ROUND(MAX(0,MIN(100,50+((H3192-K3192)/K3192)*1000)),0)</f>
        <v/>
      </c>
      <c r="AG3192" s="11">
        <f>IFERROR(ROUND(MAX(0,MIN(100,50+25*LN(MAX(0.01,X3192)))),0),25)</f>
        <v/>
      </c>
      <c r="AH3192" s="11">
        <f>ROUND(IF(M3192&lt;=-30,0,IF(M3192&lt;=-20,20,IF(M3192&lt;=-10,50,100))),0)</f>
        <v/>
      </c>
      <c r="AI3192" s="11">
        <f>ROUND(MAX(0,MIN(100,50+(Z3192*10))),0)</f>
        <v/>
      </c>
      <c r="AJ3192" s="11">
        <f>IFERROR(IF(--AA3192&gt;=80,"خرید قوی",IF(--AA3192&gt;=70,"خرید مشروط",IF(--AA3192&gt;=60,"مراقبت",IF(--AA3192&gt;=45,"ضعیف","عدم ورود")))),"")</f>
        <v/>
      </c>
    </row>
    <row r="3193">
      <c r="A3193" s="12">
        <f>'دیده بان بازار'!A3196</f>
        <v/>
      </c>
      <c r="B3193" s="13">
        <f>'دیده بان بازار'!B3196</f>
        <v/>
      </c>
      <c r="C3193" s="13">
        <f>'دیده بان بازار'!C3196</f>
        <v/>
      </c>
      <c r="D3193" s="13">
        <f>'دیده بان بازار'!D3196</f>
        <v/>
      </c>
      <c r="E3193" s="14">
        <f>'دیده بان بازار'!E3196</f>
        <v/>
      </c>
      <c r="F3193" s="13">
        <f>'دیده بان بازار'!F3196</f>
        <v/>
      </c>
      <c r="G3193" s="13">
        <f>'دیده بان بازار'!G3196</f>
        <v/>
      </c>
      <c r="H3193" s="13">
        <f>'دیده بان بازار'!H3196</f>
        <v/>
      </c>
      <c r="I3193" s="13">
        <f>'دیده بان بازار'!I3196</f>
        <v/>
      </c>
      <c r="J3193" s="13">
        <f>'دیده بان بازار'!J3196</f>
        <v/>
      </c>
      <c r="K3193" s="13">
        <f>'دیده بان بازار'!K3196</f>
        <v/>
      </c>
      <c r="L3193" s="13">
        <f>'دیده بان بازار'!L3196</f>
        <v/>
      </c>
      <c r="M3193" s="13">
        <f>'دیده بان بازار'!M3196</f>
        <v/>
      </c>
      <c r="N3193" s="13">
        <f>'دیده بان بازار'!N3196</f>
        <v/>
      </c>
      <c r="O3193" s="13">
        <f>'دیده بان بازار'!O3196</f>
        <v/>
      </c>
      <c r="P3193" s="13">
        <f>'دیده بان بازار'!P3196</f>
        <v/>
      </c>
      <c r="Q3193" s="13">
        <f>'دیده بان بازار'!Q3196</f>
        <v/>
      </c>
      <c r="R3193" s="13">
        <f>'دیده بان بازار'!R3196</f>
        <v/>
      </c>
      <c r="S3193" s="13">
        <f>'دیده بان بازار'!S3196</f>
        <v/>
      </c>
      <c r="T3193" s="13">
        <f>'دیده بان بازار'!T3196</f>
        <v/>
      </c>
      <c r="U3193" s="13">
        <f>'دیده بان بازار'!U3196</f>
        <v/>
      </c>
      <c r="V3193" s="13">
        <f>'دیده بان بازار'!V3196</f>
        <v/>
      </c>
      <c r="W3193" s="6">
        <f>'دیده بان بازار'!W3196</f>
        <v/>
      </c>
      <c r="X3193" s="11">
        <f>IFERROR(IF(OR(R3193&lt;=0,W3193&lt;=0,S3193&lt;=0,V3193&lt;=0),0,ROUND((S3193/R3193)/(V3193/W3193),2)),0)</f>
        <v/>
      </c>
      <c r="Y3193" s="11">
        <f>IFERROR(IF(OR(S3193&lt;=0,V3193&lt;=0),0,ROUND(S3193/V3193,2)),0)</f>
        <v/>
      </c>
      <c r="Z3193" s="11">
        <f>IFERROR(J3193-M3193,0)</f>
        <v/>
      </c>
      <c r="AA3193" s="11">
        <f>IFERROR(ROUND(MAX(0,MIN(100,((AB3193*0.2)+(AC3193*0.15)+(AD3193*0.15)+(AE3193*0.1)+(AF3193*0.1)+(AG3193*0.15)+(MIN(Y3193/3,1)*100*0.1)+(AI3193*0.05))*((AH3193/100)*0.25+0.75))),0),0)</f>
        <v/>
      </c>
      <c r="AB3193" s="11">
        <f>ROUND(MAX(0,MIN(100,((M3193+10)/20)*100)),0)</f>
        <v/>
      </c>
      <c r="AC3193" s="11">
        <f>IFERROR(IF(D3193&lt;=0,0,ROUND(COUNTIFS($D$4:$D$3359,"&lt;="&amp;D3193,$D$4:$D$3359,"&gt;0")/COUNTIF($D$4:$D$3359,"&gt;0")*100,0)),0)</f>
        <v/>
      </c>
      <c r="AD3193" s="11">
        <f>IF(E3193&lt;=0,0,ROUND(MAX(0,MIN(100,(LOG10(1+E3193/1000000000)/LOG10(101))*100)),0))</f>
        <v/>
      </c>
      <c r="AE3193" s="11">
        <f>IF(O3193=N3193,50,ROUND(MAX(0,MIN(100,((H3193-N3193)/(O3193-N3193))*100)),0))</f>
        <v/>
      </c>
      <c r="AF3193" s="11">
        <f>ROUND(MAX(0,MIN(100,50+((H3193-K3193)/K3193)*1000)),0)</f>
        <v/>
      </c>
      <c r="AG3193" s="11">
        <f>IFERROR(ROUND(MAX(0,MIN(100,50+25*LN(MAX(0.01,X3193)))),0),25)</f>
        <v/>
      </c>
      <c r="AH3193" s="11">
        <f>ROUND(IF(M3193&lt;=-30,0,IF(M3193&lt;=-20,20,IF(M3193&lt;=-10,50,100))),0)</f>
        <v/>
      </c>
      <c r="AI3193" s="11">
        <f>ROUND(MAX(0,MIN(100,50+(Z3193*10))),0)</f>
        <v/>
      </c>
      <c r="AJ3193" s="11">
        <f>IFERROR(IF(--AA3193&gt;=80,"خرید قوی",IF(--AA3193&gt;=70,"خرید مشروط",IF(--AA3193&gt;=60,"مراقبت",IF(--AA3193&gt;=45,"ضعیف","عدم ورود")))),"")</f>
        <v/>
      </c>
    </row>
    <row r="3194">
      <c r="A3194" s="15">
        <f>'دیده بان بازار'!A3197</f>
        <v/>
      </c>
      <c r="B3194" s="16">
        <f>'دیده بان بازار'!B3197</f>
        <v/>
      </c>
      <c r="C3194" s="16">
        <f>'دیده بان بازار'!C3197</f>
        <v/>
      </c>
      <c r="D3194" s="16">
        <f>'دیده بان بازار'!D3197</f>
        <v/>
      </c>
      <c r="E3194" s="17">
        <f>'دیده بان بازار'!E3197</f>
        <v/>
      </c>
      <c r="F3194" s="16">
        <f>'دیده بان بازار'!F3197</f>
        <v/>
      </c>
      <c r="G3194" s="16">
        <f>'دیده بان بازار'!G3197</f>
        <v/>
      </c>
      <c r="H3194" s="16">
        <f>'دیده بان بازار'!H3197</f>
        <v/>
      </c>
      <c r="I3194" s="16">
        <f>'دیده بان بازار'!I3197</f>
        <v/>
      </c>
      <c r="J3194" s="16">
        <f>'دیده بان بازار'!J3197</f>
        <v/>
      </c>
      <c r="K3194" s="16">
        <f>'دیده بان بازار'!K3197</f>
        <v/>
      </c>
      <c r="L3194" s="16">
        <f>'دیده بان بازار'!L3197</f>
        <v/>
      </c>
      <c r="M3194" s="16">
        <f>'دیده بان بازار'!M3197</f>
        <v/>
      </c>
      <c r="N3194" s="16">
        <f>'دیده بان بازار'!N3197</f>
        <v/>
      </c>
      <c r="O3194" s="16">
        <f>'دیده بان بازار'!O3197</f>
        <v/>
      </c>
      <c r="P3194" s="16">
        <f>'دیده بان بازار'!P3197</f>
        <v/>
      </c>
      <c r="Q3194" s="16">
        <f>'دیده بان بازار'!Q3197</f>
        <v/>
      </c>
      <c r="R3194" s="16">
        <f>'دیده بان بازار'!R3197</f>
        <v/>
      </c>
      <c r="S3194" s="16">
        <f>'دیده بان بازار'!S3197</f>
        <v/>
      </c>
      <c r="T3194" s="16">
        <f>'دیده بان بازار'!T3197</f>
        <v/>
      </c>
      <c r="U3194" s="16">
        <f>'دیده بان بازار'!U3197</f>
        <v/>
      </c>
      <c r="V3194" s="16">
        <f>'دیده بان بازار'!V3197</f>
        <v/>
      </c>
      <c r="W3194" s="7">
        <f>'دیده بان بازار'!W3197</f>
        <v/>
      </c>
      <c r="X3194" s="11">
        <f>IFERROR(IF(OR(R3194&lt;=0,W3194&lt;=0,S3194&lt;=0,V3194&lt;=0),0,ROUND((S3194/R3194)/(V3194/W3194),2)),0)</f>
        <v/>
      </c>
      <c r="Y3194" s="11">
        <f>IFERROR(IF(OR(S3194&lt;=0,V3194&lt;=0),0,ROUND(S3194/V3194,2)),0)</f>
        <v/>
      </c>
      <c r="Z3194" s="11">
        <f>IFERROR(J3194-M3194,0)</f>
        <v/>
      </c>
      <c r="AA3194" s="11">
        <f>IFERROR(ROUND(MAX(0,MIN(100,((AB3194*0.2)+(AC3194*0.15)+(AD3194*0.15)+(AE3194*0.1)+(AF3194*0.1)+(AG3194*0.15)+(MIN(Y3194/3,1)*100*0.1)+(AI3194*0.05))*((AH3194/100)*0.25+0.75))),0),0)</f>
        <v/>
      </c>
      <c r="AB3194" s="11">
        <f>ROUND(MAX(0,MIN(100,((M3194+10)/20)*100)),0)</f>
        <v/>
      </c>
      <c r="AC3194" s="11">
        <f>IFERROR(IF(D3194&lt;=0,0,ROUND(COUNTIFS($D$4:$D$3359,"&lt;="&amp;D3194,$D$4:$D$3359,"&gt;0")/COUNTIF($D$4:$D$3359,"&gt;0")*100,0)),0)</f>
        <v/>
      </c>
      <c r="AD3194" s="11">
        <f>IF(E3194&lt;=0,0,ROUND(MAX(0,MIN(100,(LOG10(1+E3194/1000000000)/LOG10(101))*100)),0))</f>
        <v/>
      </c>
      <c r="AE3194" s="11">
        <f>IF(O3194=N3194,50,ROUND(MAX(0,MIN(100,((H3194-N3194)/(O3194-N3194))*100)),0))</f>
        <v/>
      </c>
      <c r="AF3194" s="11">
        <f>ROUND(MAX(0,MIN(100,50+((H3194-K3194)/K3194)*1000)),0)</f>
        <v/>
      </c>
      <c r="AG3194" s="11">
        <f>IFERROR(ROUND(MAX(0,MIN(100,50+25*LN(MAX(0.01,X3194)))),0),25)</f>
        <v/>
      </c>
      <c r="AH3194" s="11">
        <f>ROUND(IF(M3194&lt;=-30,0,IF(M3194&lt;=-20,20,IF(M3194&lt;=-10,50,100))),0)</f>
        <v/>
      </c>
      <c r="AI3194" s="11">
        <f>ROUND(MAX(0,MIN(100,50+(Z3194*10))),0)</f>
        <v/>
      </c>
      <c r="AJ3194" s="11">
        <f>IFERROR(IF(--AA3194&gt;=80,"خرید قوی",IF(--AA3194&gt;=70,"خرید مشروط",IF(--AA3194&gt;=60,"مراقبت",IF(--AA3194&gt;=45,"ضعیف","عدم ورود")))),"")</f>
        <v/>
      </c>
    </row>
    <row r="3195">
      <c r="A3195" s="12">
        <f>'دیده بان بازار'!A3198</f>
        <v/>
      </c>
      <c r="B3195" s="13">
        <f>'دیده بان بازار'!B3198</f>
        <v/>
      </c>
      <c r="C3195" s="13">
        <f>'دیده بان بازار'!C3198</f>
        <v/>
      </c>
      <c r="D3195" s="13">
        <f>'دیده بان بازار'!D3198</f>
        <v/>
      </c>
      <c r="E3195" s="14">
        <f>'دیده بان بازار'!E3198</f>
        <v/>
      </c>
      <c r="F3195" s="13">
        <f>'دیده بان بازار'!F3198</f>
        <v/>
      </c>
      <c r="G3195" s="13">
        <f>'دیده بان بازار'!G3198</f>
        <v/>
      </c>
      <c r="H3195" s="13">
        <f>'دیده بان بازار'!H3198</f>
        <v/>
      </c>
      <c r="I3195" s="13">
        <f>'دیده بان بازار'!I3198</f>
        <v/>
      </c>
      <c r="J3195" s="13">
        <f>'دیده بان بازار'!J3198</f>
        <v/>
      </c>
      <c r="K3195" s="13">
        <f>'دیده بان بازار'!K3198</f>
        <v/>
      </c>
      <c r="L3195" s="13">
        <f>'دیده بان بازار'!L3198</f>
        <v/>
      </c>
      <c r="M3195" s="13">
        <f>'دیده بان بازار'!M3198</f>
        <v/>
      </c>
      <c r="N3195" s="13">
        <f>'دیده بان بازار'!N3198</f>
        <v/>
      </c>
      <c r="O3195" s="13">
        <f>'دیده بان بازار'!O3198</f>
        <v/>
      </c>
      <c r="P3195" s="13">
        <f>'دیده بان بازار'!P3198</f>
        <v/>
      </c>
      <c r="Q3195" s="13">
        <f>'دیده بان بازار'!Q3198</f>
        <v/>
      </c>
      <c r="R3195" s="13">
        <f>'دیده بان بازار'!R3198</f>
        <v/>
      </c>
      <c r="S3195" s="13">
        <f>'دیده بان بازار'!S3198</f>
        <v/>
      </c>
      <c r="T3195" s="13">
        <f>'دیده بان بازار'!T3198</f>
        <v/>
      </c>
      <c r="U3195" s="13">
        <f>'دیده بان بازار'!U3198</f>
        <v/>
      </c>
      <c r="V3195" s="13">
        <f>'دیده بان بازار'!V3198</f>
        <v/>
      </c>
      <c r="W3195" s="6">
        <f>'دیده بان بازار'!W3198</f>
        <v/>
      </c>
      <c r="X3195" s="11">
        <f>IFERROR(IF(OR(R3195&lt;=0,W3195&lt;=0,S3195&lt;=0,V3195&lt;=0),0,ROUND((S3195/R3195)/(V3195/W3195),2)),0)</f>
        <v/>
      </c>
      <c r="Y3195" s="11">
        <f>IFERROR(IF(OR(S3195&lt;=0,V3195&lt;=0),0,ROUND(S3195/V3195,2)),0)</f>
        <v/>
      </c>
      <c r="Z3195" s="11">
        <f>IFERROR(J3195-M3195,0)</f>
        <v/>
      </c>
      <c r="AA3195" s="11">
        <f>IFERROR(ROUND(MAX(0,MIN(100,((AB3195*0.2)+(AC3195*0.15)+(AD3195*0.15)+(AE3195*0.1)+(AF3195*0.1)+(AG3195*0.15)+(MIN(Y3195/3,1)*100*0.1)+(AI3195*0.05))*((AH3195/100)*0.25+0.75))),0),0)</f>
        <v/>
      </c>
      <c r="AB3195" s="11">
        <f>ROUND(MAX(0,MIN(100,((M3195+10)/20)*100)),0)</f>
        <v/>
      </c>
      <c r="AC3195" s="11">
        <f>IFERROR(IF(D3195&lt;=0,0,ROUND(COUNTIFS($D$4:$D$3359,"&lt;="&amp;D3195,$D$4:$D$3359,"&gt;0")/COUNTIF($D$4:$D$3359,"&gt;0")*100,0)),0)</f>
        <v/>
      </c>
      <c r="AD3195" s="11">
        <f>IF(E3195&lt;=0,0,ROUND(MAX(0,MIN(100,(LOG10(1+E3195/1000000000)/LOG10(101))*100)),0))</f>
        <v/>
      </c>
      <c r="AE3195" s="11">
        <f>IF(O3195=N3195,50,ROUND(MAX(0,MIN(100,((H3195-N3195)/(O3195-N3195))*100)),0))</f>
        <v/>
      </c>
      <c r="AF3195" s="11">
        <f>ROUND(MAX(0,MIN(100,50+((H3195-K3195)/K3195)*1000)),0)</f>
        <v/>
      </c>
      <c r="AG3195" s="11">
        <f>IFERROR(ROUND(MAX(0,MIN(100,50+25*LN(MAX(0.01,X3195)))),0),25)</f>
        <v/>
      </c>
      <c r="AH3195" s="11">
        <f>ROUND(IF(M3195&lt;=-30,0,IF(M3195&lt;=-20,20,IF(M3195&lt;=-10,50,100))),0)</f>
        <v/>
      </c>
      <c r="AI3195" s="11">
        <f>ROUND(MAX(0,MIN(100,50+(Z3195*10))),0)</f>
        <v/>
      </c>
      <c r="AJ3195" s="11">
        <f>IFERROR(IF(--AA3195&gt;=80,"خرید قوی",IF(--AA3195&gt;=70,"خرید مشروط",IF(--AA3195&gt;=60,"مراقبت",IF(--AA3195&gt;=45,"ضعیف","عدم ورود")))),"")</f>
        <v/>
      </c>
    </row>
    <row r="3196">
      <c r="A3196" s="15">
        <f>'دیده بان بازار'!A3199</f>
        <v/>
      </c>
      <c r="B3196" s="16">
        <f>'دیده بان بازار'!B3199</f>
        <v/>
      </c>
      <c r="C3196" s="16">
        <f>'دیده بان بازار'!C3199</f>
        <v/>
      </c>
      <c r="D3196" s="16">
        <f>'دیده بان بازار'!D3199</f>
        <v/>
      </c>
      <c r="E3196" s="17">
        <f>'دیده بان بازار'!E3199</f>
        <v/>
      </c>
      <c r="F3196" s="16">
        <f>'دیده بان بازار'!F3199</f>
        <v/>
      </c>
      <c r="G3196" s="16">
        <f>'دیده بان بازار'!G3199</f>
        <v/>
      </c>
      <c r="H3196" s="16">
        <f>'دیده بان بازار'!H3199</f>
        <v/>
      </c>
      <c r="I3196" s="16">
        <f>'دیده بان بازار'!I3199</f>
        <v/>
      </c>
      <c r="J3196" s="16">
        <f>'دیده بان بازار'!J3199</f>
        <v/>
      </c>
      <c r="K3196" s="16">
        <f>'دیده بان بازار'!K3199</f>
        <v/>
      </c>
      <c r="L3196" s="16">
        <f>'دیده بان بازار'!L3199</f>
        <v/>
      </c>
      <c r="M3196" s="16">
        <f>'دیده بان بازار'!M3199</f>
        <v/>
      </c>
      <c r="N3196" s="16">
        <f>'دیده بان بازار'!N3199</f>
        <v/>
      </c>
      <c r="O3196" s="16">
        <f>'دیده بان بازار'!O3199</f>
        <v/>
      </c>
      <c r="P3196" s="16">
        <f>'دیده بان بازار'!P3199</f>
        <v/>
      </c>
      <c r="Q3196" s="16">
        <f>'دیده بان بازار'!Q3199</f>
        <v/>
      </c>
      <c r="R3196" s="16">
        <f>'دیده بان بازار'!R3199</f>
        <v/>
      </c>
      <c r="S3196" s="16">
        <f>'دیده بان بازار'!S3199</f>
        <v/>
      </c>
      <c r="T3196" s="16">
        <f>'دیده بان بازار'!T3199</f>
        <v/>
      </c>
      <c r="U3196" s="16">
        <f>'دیده بان بازار'!U3199</f>
        <v/>
      </c>
      <c r="V3196" s="16">
        <f>'دیده بان بازار'!V3199</f>
        <v/>
      </c>
      <c r="W3196" s="7">
        <f>'دیده بان بازار'!W3199</f>
        <v/>
      </c>
      <c r="X3196" s="11">
        <f>IFERROR(IF(OR(R3196&lt;=0,W3196&lt;=0,S3196&lt;=0,V3196&lt;=0),0,ROUND((S3196/R3196)/(V3196/W3196),2)),0)</f>
        <v/>
      </c>
      <c r="Y3196" s="11">
        <f>IFERROR(IF(OR(S3196&lt;=0,V3196&lt;=0),0,ROUND(S3196/V3196,2)),0)</f>
        <v/>
      </c>
      <c r="Z3196" s="11">
        <f>IFERROR(J3196-M3196,0)</f>
        <v/>
      </c>
      <c r="AA3196" s="11">
        <f>IFERROR(ROUND(MAX(0,MIN(100,((AB3196*0.2)+(AC3196*0.15)+(AD3196*0.15)+(AE3196*0.1)+(AF3196*0.1)+(AG3196*0.15)+(MIN(Y3196/3,1)*100*0.1)+(AI3196*0.05))*((AH3196/100)*0.25+0.75))),0),0)</f>
        <v/>
      </c>
      <c r="AB3196" s="11">
        <f>ROUND(MAX(0,MIN(100,((M3196+10)/20)*100)),0)</f>
        <v/>
      </c>
      <c r="AC3196" s="11">
        <f>IFERROR(IF(D3196&lt;=0,0,ROUND(COUNTIFS($D$4:$D$3359,"&lt;="&amp;D3196,$D$4:$D$3359,"&gt;0")/COUNTIF($D$4:$D$3359,"&gt;0")*100,0)),0)</f>
        <v/>
      </c>
      <c r="AD3196" s="11">
        <f>IF(E3196&lt;=0,0,ROUND(MAX(0,MIN(100,(LOG10(1+E3196/1000000000)/LOG10(101))*100)),0))</f>
        <v/>
      </c>
      <c r="AE3196" s="11">
        <f>IF(O3196=N3196,50,ROUND(MAX(0,MIN(100,((H3196-N3196)/(O3196-N3196))*100)),0))</f>
        <v/>
      </c>
      <c r="AF3196" s="11">
        <f>ROUND(MAX(0,MIN(100,50+((H3196-K3196)/K3196)*1000)),0)</f>
        <v/>
      </c>
      <c r="AG3196" s="11">
        <f>IFERROR(ROUND(MAX(0,MIN(100,50+25*LN(MAX(0.01,X3196)))),0),25)</f>
        <v/>
      </c>
      <c r="AH3196" s="11">
        <f>ROUND(IF(M3196&lt;=-30,0,IF(M3196&lt;=-20,20,IF(M3196&lt;=-10,50,100))),0)</f>
        <v/>
      </c>
      <c r="AI3196" s="11">
        <f>ROUND(MAX(0,MIN(100,50+(Z3196*10))),0)</f>
        <v/>
      </c>
      <c r="AJ3196" s="11">
        <f>IFERROR(IF(--AA3196&gt;=80,"خرید قوی",IF(--AA3196&gt;=70,"خرید مشروط",IF(--AA3196&gt;=60,"مراقبت",IF(--AA3196&gt;=45,"ضعیف","عدم ورود")))),"")</f>
        <v/>
      </c>
    </row>
    <row r="3197">
      <c r="A3197" s="15">
        <f>'دیده بان بازار'!A3200</f>
        <v/>
      </c>
      <c r="B3197" s="16">
        <f>'دیده بان بازار'!B3200</f>
        <v/>
      </c>
      <c r="C3197" s="16">
        <f>'دیده بان بازار'!C3200</f>
        <v/>
      </c>
      <c r="D3197" s="16">
        <f>'دیده بان بازار'!D3200</f>
        <v/>
      </c>
      <c r="E3197" s="17">
        <f>'دیده بان بازار'!E3200</f>
        <v/>
      </c>
      <c r="F3197" s="16">
        <f>'دیده بان بازار'!F3200</f>
        <v/>
      </c>
      <c r="G3197" s="16">
        <f>'دیده بان بازار'!G3200</f>
        <v/>
      </c>
      <c r="H3197" s="16">
        <f>'دیده بان بازار'!H3200</f>
        <v/>
      </c>
      <c r="I3197" s="16">
        <f>'دیده بان بازار'!I3200</f>
        <v/>
      </c>
      <c r="J3197" s="16">
        <f>'دیده بان بازار'!J3200</f>
        <v/>
      </c>
      <c r="K3197" s="16">
        <f>'دیده بان بازار'!K3200</f>
        <v/>
      </c>
      <c r="L3197" s="16">
        <f>'دیده بان بازار'!L3200</f>
        <v/>
      </c>
      <c r="M3197" s="16">
        <f>'دیده بان بازار'!M3200</f>
        <v/>
      </c>
      <c r="N3197" s="16">
        <f>'دیده بان بازار'!N3200</f>
        <v/>
      </c>
      <c r="O3197" s="16">
        <f>'دیده بان بازار'!O3200</f>
        <v/>
      </c>
      <c r="P3197" s="16">
        <f>'دیده بان بازار'!P3200</f>
        <v/>
      </c>
      <c r="Q3197" s="16">
        <f>'دیده بان بازار'!Q3200</f>
        <v/>
      </c>
      <c r="R3197" s="16">
        <f>'دیده بان بازار'!R3200</f>
        <v/>
      </c>
      <c r="S3197" s="16">
        <f>'دیده بان بازار'!S3200</f>
        <v/>
      </c>
      <c r="T3197" s="16">
        <f>'دیده بان بازار'!T3200</f>
        <v/>
      </c>
      <c r="U3197" s="16">
        <f>'دیده بان بازار'!U3200</f>
        <v/>
      </c>
      <c r="V3197" s="16">
        <f>'دیده بان بازار'!V3200</f>
        <v/>
      </c>
      <c r="W3197" s="7">
        <f>'دیده بان بازار'!W3200</f>
        <v/>
      </c>
      <c r="X3197" s="11">
        <f>IFERROR(IF(OR(R3197&lt;=0,W3197&lt;=0,S3197&lt;=0,V3197&lt;=0),0,ROUND((S3197/R3197)/(V3197/W3197),2)),0)</f>
        <v/>
      </c>
      <c r="Y3197" s="11">
        <f>IFERROR(IF(OR(S3197&lt;=0,V3197&lt;=0),0,ROUND(S3197/V3197,2)),0)</f>
        <v/>
      </c>
      <c r="Z3197" s="11">
        <f>IFERROR(J3197-M3197,0)</f>
        <v/>
      </c>
      <c r="AA3197" s="11">
        <f>IFERROR(ROUND(MAX(0,MIN(100,((AB3197*0.2)+(AC3197*0.15)+(AD3197*0.15)+(AE3197*0.1)+(AF3197*0.1)+(AG3197*0.15)+(MIN(Y3197/3,1)*100*0.1)+(AI3197*0.05))*((AH3197/100)*0.25+0.75))),0),0)</f>
        <v/>
      </c>
      <c r="AB3197" s="11">
        <f>ROUND(MAX(0,MIN(100,((M3197+10)/20)*100)),0)</f>
        <v/>
      </c>
      <c r="AC3197" s="11">
        <f>IFERROR(IF(D3197&lt;=0,0,ROUND(COUNTIFS($D$4:$D$3359,"&lt;="&amp;D3197,$D$4:$D$3359,"&gt;0")/COUNTIF($D$4:$D$3359,"&gt;0")*100,0)),0)</f>
        <v/>
      </c>
      <c r="AD3197" s="11">
        <f>IF(E3197&lt;=0,0,ROUND(MAX(0,MIN(100,(LOG10(1+E3197/1000000000)/LOG10(101))*100)),0))</f>
        <v/>
      </c>
      <c r="AE3197" s="11">
        <f>IF(O3197=N3197,50,ROUND(MAX(0,MIN(100,((H3197-N3197)/(O3197-N3197))*100)),0))</f>
        <v/>
      </c>
      <c r="AF3197" s="11">
        <f>ROUND(MAX(0,MIN(100,50+((H3197-K3197)/K3197)*1000)),0)</f>
        <v/>
      </c>
      <c r="AG3197" s="11">
        <f>IFERROR(ROUND(MAX(0,MIN(100,50+25*LN(MAX(0.01,X3197)))),0),25)</f>
        <v/>
      </c>
      <c r="AH3197" s="11">
        <f>ROUND(IF(M3197&lt;=-30,0,IF(M3197&lt;=-20,20,IF(M3197&lt;=-10,50,100))),0)</f>
        <v/>
      </c>
      <c r="AI3197" s="11">
        <f>ROUND(MAX(0,MIN(100,50+(Z3197*10))),0)</f>
        <v/>
      </c>
      <c r="AJ3197" s="11">
        <f>IFERROR(IF(--AA3197&gt;=80,"خرید قوی",IF(--AA3197&gt;=70,"خرید مشروط",IF(--AA3197&gt;=60,"مراقبت",IF(--AA3197&gt;=45,"ضعیف","عدم ورود")))),"")</f>
        <v/>
      </c>
    </row>
    <row r="3198">
      <c r="A3198" s="12">
        <f>'دیده بان بازار'!A3201</f>
        <v/>
      </c>
      <c r="B3198" s="13">
        <f>'دیده بان بازار'!B3201</f>
        <v/>
      </c>
      <c r="C3198" s="13">
        <f>'دیده بان بازار'!C3201</f>
        <v/>
      </c>
      <c r="D3198" s="13">
        <f>'دیده بان بازار'!D3201</f>
        <v/>
      </c>
      <c r="E3198" s="14">
        <f>'دیده بان بازار'!E3201</f>
        <v/>
      </c>
      <c r="F3198" s="13">
        <f>'دیده بان بازار'!F3201</f>
        <v/>
      </c>
      <c r="G3198" s="13">
        <f>'دیده بان بازار'!G3201</f>
        <v/>
      </c>
      <c r="H3198" s="13">
        <f>'دیده بان بازار'!H3201</f>
        <v/>
      </c>
      <c r="I3198" s="13">
        <f>'دیده بان بازار'!I3201</f>
        <v/>
      </c>
      <c r="J3198" s="13">
        <f>'دیده بان بازار'!J3201</f>
        <v/>
      </c>
      <c r="K3198" s="13">
        <f>'دیده بان بازار'!K3201</f>
        <v/>
      </c>
      <c r="L3198" s="13">
        <f>'دیده بان بازار'!L3201</f>
        <v/>
      </c>
      <c r="M3198" s="13">
        <f>'دیده بان بازار'!M3201</f>
        <v/>
      </c>
      <c r="N3198" s="13">
        <f>'دیده بان بازار'!N3201</f>
        <v/>
      </c>
      <c r="O3198" s="13">
        <f>'دیده بان بازار'!O3201</f>
        <v/>
      </c>
      <c r="P3198" s="13">
        <f>'دیده بان بازار'!P3201</f>
        <v/>
      </c>
      <c r="Q3198" s="13">
        <f>'دیده بان بازار'!Q3201</f>
        <v/>
      </c>
      <c r="R3198" s="13">
        <f>'دیده بان بازار'!R3201</f>
        <v/>
      </c>
      <c r="S3198" s="13">
        <f>'دیده بان بازار'!S3201</f>
        <v/>
      </c>
      <c r="T3198" s="13">
        <f>'دیده بان بازار'!T3201</f>
        <v/>
      </c>
      <c r="U3198" s="13">
        <f>'دیده بان بازار'!U3201</f>
        <v/>
      </c>
      <c r="V3198" s="13">
        <f>'دیده بان بازار'!V3201</f>
        <v/>
      </c>
      <c r="W3198" s="6">
        <f>'دیده بان بازار'!W3201</f>
        <v/>
      </c>
      <c r="X3198" s="11">
        <f>IFERROR(IF(OR(R3198&lt;=0,W3198&lt;=0,S3198&lt;=0,V3198&lt;=0),0,ROUND((S3198/R3198)/(V3198/W3198),2)),0)</f>
        <v/>
      </c>
      <c r="Y3198" s="11">
        <f>IFERROR(IF(OR(S3198&lt;=0,V3198&lt;=0),0,ROUND(S3198/V3198,2)),0)</f>
        <v/>
      </c>
      <c r="Z3198" s="11">
        <f>IFERROR(J3198-M3198,0)</f>
        <v/>
      </c>
      <c r="AA3198" s="11">
        <f>IFERROR(ROUND(MAX(0,MIN(100,((AB3198*0.2)+(AC3198*0.15)+(AD3198*0.15)+(AE3198*0.1)+(AF3198*0.1)+(AG3198*0.15)+(MIN(Y3198/3,1)*100*0.1)+(AI3198*0.05))*((AH3198/100)*0.25+0.75))),0),0)</f>
        <v/>
      </c>
      <c r="AB3198" s="11">
        <f>ROUND(MAX(0,MIN(100,((M3198+10)/20)*100)),0)</f>
        <v/>
      </c>
      <c r="AC3198" s="11">
        <f>IFERROR(IF(D3198&lt;=0,0,ROUND(COUNTIFS($D$4:$D$3359,"&lt;="&amp;D3198,$D$4:$D$3359,"&gt;0")/COUNTIF($D$4:$D$3359,"&gt;0")*100,0)),0)</f>
        <v/>
      </c>
      <c r="AD3198" s="11">
        <f>IF(E3198&lt;=0,0,ROUND(MAX(0,MIN(100,(LOG10(1+E3198/1000000000)/LOG10(101))*100)),0))</f>
        <v/>
      </c>
      <c r="AE3198" s="11">
        <f>IF(O3198=N3198,50,ROUND(MAX(0,MIN(100,((H3198-N3198)/(O3198-N3198))*100)),0))</f>
        <v/>
      </c>
      <c r="AF3198" s="11">
        <f>ROUND(MAX(0,MIN(100,50+((H3198-K3198)/K3198)*1000)),0)</f>
        <v/>
      </c>
      <c r="AG3198" s="11">
        <f>IFERROR(ROUND(MAX(0,MIN(100,50+25*LN(MAX(0.01,X3198)))),0),25)</f>
        <v/>
      </c>
      <c r="AH3198" s="11">
        <f>ROUND(IF(M3198&lt;=-30,0,IF(M3198&lt;=-20,20,IF(M3198&lt;=-10,50,100))),0)</f>
        <v/>
      </c>
      <c r="AI3198" s="11">
        <f>ROUND(MAX(0,MIN(100,50+(Z3198*10))),0)</f>
        <v/>
      </c>
      <c r="AJ3198" s="11">
        <f>IFERROR(IF(--AA3198&gt;=80,"خرید قوی",IF(--AA3198&gt;=70,"خرید مشروط",IF(--AA3198&gt;=60,"مراقبت",IF(--AA3198&gt;=45,"ضعیف","عدم ورود")))),"")</f>
        <v/>
      </c>
    </row>
    <row r="3199">
      <c r="A3199" s="15">
        <f>'دیده بان بازار'!A3202</f>
        <v/>
      </c>
      <c r="B3199" s="16">
        <f>'دیده بان بازار'!B3202</f>
        <v/>
      </c>
      <c r="C3199" s="16">
        <f>'دیده بان بازار'!C3202</f>
        <v/>
      </c>
      <c r="D3199" s="16">
        <f>'دیده بان بازار'!D3202</f>
        <v/>
      </c>
      <c r="E3199" s="17">
        <f>'دیده بان بازار'!E3202</f>
        <v/>
      </c>
      <c r="F3199" s="16">
        <f>'دیده بان بازار'!F3202</f>
        <v/>
      </c>
      <c r="G3199" s="16">
        <f>'دیده بان بازار'!G3202</f>
        <v/>
      </c>
      <c r="H3199" s="16">
        <f>'دیده بان بازار'!H3202</f>
        <v/>
      </c>
      <c r="I3199" s="16">
        <f>'دیده بان بازار'!I3202</f>
        <v/>
      </c>
      <c r="J3199" s="16">
        <f>'دیده بان بازار'!J3202</f>
        <v/>
      </c>
      <c r="K3199" s="16">
        <f>'دیده بان بازار'!K3202</f>
        <v/>
      </c>
      <c r="L3199" s="16">
        <f>'دیده بان بازار'!L3202</f>
        <v/>
      </c>
      <c r="M3199" s="16">
        <f>'دیده بان بازار'!M3202</f>
        <v/>
      </c>
      <c r="N3199" s="16">
        <f>'دیده بان بازار'!N3202</f>
        <v/>
      </c>
      <c r="O3199" s="16">
        <f>'دیده بان بازار'!O3202</f>
        <v/>
      </c>
      <c r="P3199" s="16">
        <f>'دیده بان بازار'!P3202</f>
        <v/>
      </c>
      <c r="Q3199" s="16">
        <f>'دیده بان بازار'!Q3202</f>
        <v/>
      </c>
      <c r="R3199" s="16">
        <f>'دیده بان بازار'!R3202</f>
        <v/>
      </c>
      <c r="S3199" s="16">
        <f>'دیده بان بازار'!S3202</f>
        <v/>
      </c>
      <c r="T3199" s="16">
        <f>'دیده بان بازار'!T3202</f>
        <v/>
      </c>
      <c r="U3199" s="16">
        <f>'دیده بان بازار'!U3202</f>
        <v/>
      </c>
      <c r="V3199" s="16">
        <f>'دیده بان بازار'!V3202</f>
        <v/>
      </c>
      <c r="W3199" s="7">
        <f>'دیده بان بازار'!W3202</f>
        <v/>
      </c>
      <c r="X3199" s="11">
        <f>IFERROR(IF(OR(R3199&lt;=0,W3199&lt;=0,S3199&lt;=0,V3199&lt;=0),0,ROUND((S3199/R3199)/(V3199/W3199),2)),0)</f>
        <v/>
      </c>
      <c r="Y3199" s="11">
        <f>IFERROR(IF(OR(S3199&lt;=0,V3199&lt;=0),0,ROUND(S3199/V3199,2)),0)</f>
        <v/>
      </c>
      <c r="Z3199" s="11">
        <f>IFERROR(J3199-M3199,0)</f>
        <v/>
      </c>
      <c r="AA3199" s="11">
        <f>IFERROR(ROUND(MAX(0,MIN(100,((AB3199*0.2)+(AC3199*0.15)+(AD3199*0.15)+(AE3199*0.1)+(AF3199*0.1)+(AG3199*0.15)+(MIN(Y3199/3,1)*100*0.1)+(AI3199*0.05))*((AH3199/100)*0.25+0.75))),0),0)</f>
        <v/>
      </c>
      <c r="AB3199" s="11">
        <f>ROUND(MAX(0,MIN(100,((M3199+10)/20)*100)),0)</f>
        <v/>
      </c>
      <c r="AC3199" s="11">
        <f>IFERROR(IF(D3199&lt;=0,0,ROUND(COUNTIFS($D$4:$D$3359,"&lt;="&amp;D3199,$D$4:$D$3359,"&gt;0")/COUNTIF($D$4:$D$3359,"&gt;0")*100,0)),0)</f>
        <v/>
      </c>
      <c r="AD3199" s="11">
        <f>IF(E3199&lt;=0,0,ROUND(MAX(0,MIN(100,(LOG10(1+E3199/1000000000)/LOG10(101))*100)),0))</f>
        <v/>
      </c>
      <c r="AE3199" s="11">
        <f>IF(O3199=N3199,50,ROUND(MAX(0,MIN(100,((H3199-N3199)/(O3199-N3199))*100)),0))</f>
        <v/>
      </c>
      <c r="AF3199" s="11">
        <f>ROUND(MAX(0,MIN(100,50+((H3199-K3199)/K3199)*1000)),0)</f>
        <v/>
      </c>
      <c r="AG3199" s="11">
        <f>IFERROR(ROUND(MAX(0,MIN(100,50+25*LN(MAX(0.01,X3199)))),0),25)</f>
        <v/>
      </c>
      <c r="AH3199" s="11">
        <f>ROUND(IF(M3199&lt;=-30,0,IF(M3199&lt;=-20,20,IF(M3199&lt;=-10,50,100))),0)</f>
        <v/>
      </c>
      <c r="AI3199" s="11">
        <f>ROUND(MAX(0,MIN(100,50+(Z3199*10))),0)</f>
        <v/>
      </c>
      <c r="AJ3199" s="11">
        <f>IFERROR(IF(--AA3199&gt;=80,"خرید قوی",IF(--AA3199&gt;=70,"خرید مشروط",IF(--AA3199&gt;=60,"مراقبت",IF(--AA3199&gt;=45,"ضعیف","عدم ورود")))),"")</f>
        <v/>
      </c>
    </row>
    <row r="3200">
      <c r="A3200" s="12">
        <f>'دیده بان بازار'!A3203</f>
        <v/>
      </c>
      <c r="B3200" s="13">
        <f>'دیده بان بازار'!B3203</f>
        <v/>
      </c>
      <c r="C3200" s="13">
        <f>'دیده بان بازار'!C3203</f>
        <v/>
      </c>
      <c r="D3200" s="13">
        <f>'دیده بان بازار'!D3203</f>
        <v/>
      </c>
      <c r="E3200" s="14">
        <f>'دیده بان بازار'!E3203</f>
        <v/>
      </c>
      <c r="F3200" s="13">
        <f>'دیده بان بازار'!F3203</f>
        <v/>
      </c>
      <c r="G3200" s="13">
        <f>'دیده بان بازار'!G3203</f>
        <v/>
      </c>
      <c r="H3200" s="13">
        <f>'دیده بان بازار'!H3203</f>
        <v/>
      </c>
      <c r="I3200" s="13">
        <f>'دیده بان بازار'!I3203</f>
        <v/>
      </c>
      <c r="J3200" s="13">
        <f>'دیده بان بازار'!J3203</f>
        <v/>
      </c>
      <c r="K3200" s="13">
        <f>'دیده بان بازار'!K3203</f>
        <v/>
      </c>
      <c r="L3200" s="13">
        <f>'دیده بان بازار'!L3203</f>
        <v/>
      </c>
      <c r="M3200" s="13">
        <f>'دیده بان بازار'!M3203</f>
        <v/>
      </c>
      <c r="N3200" s="13">
        <f>'دیده بان بازار'!N3203</f>
        <v/>
      </c>
      <c r="O3200" s="13">
        <f>'دیده بان بازار'!O3203</f>
        <v/>
      </c>
      <c r="P3200" s="13">
        <f>'دیده بان بازار'!P3203</f>
        <v/>
      </c>
      <c r="Q3200" s="13">
        <f>'دیده بان بازار'!Q3203</f>
        <v/>
      </c>
      <c r="R3200" s="13">
        <f>'دیده بان بازار'!R3203</f>
        <v/>
      </c>
      <c r="S3200" s="13">
        <f>'دیده بان بازار'!S3203</f>
        <v/>
      </c>
      <c r="T3200" s="13">
        <f>'دیده بان بازار'!T3203</f>
        <v/>
      </c>
      <c r="U3200" s="13">
        <f>'دیده بان بازار'!U3203</f>
        <v/>
      </c>
      <c r="V3200" s="13">
        <f>'دیده بان بازار'!V3203</f>
        <v/>
      </c>
      <c r="W3200" s="6">
        <f>'دیده بان بازار'!W3203</f>
        <v/>
      </c>
      <c r="X3200" s="11">
        <f>IFERROR(IF(OR(R3200&lt;=0,W3200&lt;=0,S3200&lt;=0,V3200&lt;=0),0,ROUND((S3200/R3200)/(V3200/W3200),2)),0)</f>
        <v/>
      </c>
      <c r="Y3200" s="11">
        <f>IFERROR(IF(OR(S3200&lt;=0,V3200&lt;=0),0,ROUND(S3200/V3200,2)),0)</f>
        <v/>
      </c>
      <c r="Z3200" s="11">
        <f>IFERROR(J3200-M3200,0)</f>
        <v/>
      </c>
      <c r="AA3200" s="11">
        <f>IFERROR(ROUND(MAX(0,MIN(100,((AB3200*0.2)+(AC3200*0.15)+(AD3200*0.15)+(AE3200*0.1)+(AF3200*0.1)+(AG3200*0.15)+(MIN(Y3200/3,1)*100*0.1)+(AI3200*0.05))*((AH3200/100)*0.25+0.75))),0),0)</f>
        <v/>
      </c>
      <c r="AB3200" s="11">
        <f>ROUND(MAX(0,MIN(100,((M3200+10)/20)*100)),0)</f>
        <v/>
      </c>
      <c r="AC3200" s="11">
        <f>IFERROR(IF(D3200&lt;=0,0,ROUND(COUNTIFS($D$4:$D$3359,"&lt;="&amp;D3200,$D$4:$D$3359,"&gt;0")/COUNTIF($D$4:$D$3359,"&gt;0")*100,0)),0)</f>
        <v/>
      </c>
      <c r="AD3200" s="11">
        <f>IF(E3200&lt;=0,0,ROUND(MAX(0,MIN(100,(LOG10(1+E3200/1000000000)/LOG10(101))*100)),0))</f>
        <v/>
      </c>
      <c r="AE3200" s="11">
        <f>IF(O3200=N3200,50,ROUND(MAX(0,MIN(100,((H3200-N3200)/(O3200-N3200))*100)),0))</f>
        <v/>
      </c>
      <c r="AF3200" s="11">
        <f>ROUND(MAX(0,MIN(100,50+((H3200-K3200)/K3200)*1000)),0)</f>
        <v/>
      </c>
      <c r="AG3200" s="11">
        <f>IFERROR(ROUND(MAX(0,MIN(100,50+25*LN(MAX(0.01,X3200)))),0),25)</f>
        <v/>
      </c>
      <c r="AH3200" s="11">
        <f>ROUND(IF(M3200&lt;=-30,0,IF(M3200&lt;=-20,20,IF(M3200&lt;=-10,50,100))),0)</f>
        <v/>
      </c>
      <c r="AI3200" s="11">
        <f>ROUND(MAX(0,MIN(100,50+(Z3200*10))),0)</f>
        <v/>
      </c>
      <c r="AJ3200" s="11">
        <f>IFERROR(IF(--AA3200&gt;=80,"خرید قوی",IF(--AA3200&gt;=70,"خرید مشروط",IF(--AA3200&gt;=60,"مراقبت",IF(--AA3200&gt;=45,"ضعیف","عدم ورود")))),"")</f>
        <v/>
      </c>
    </row>
    <row r="3201">
      <c r="A3201" s="15">
        <f>'دیده بان بازار'!A3204</f>
        <v/>
      </c>
      <c r="B3201" s="16">
        <f>'دیده بان بازار'!B3204</f>
        <v/>
      </c>
      <c r="C3201" s="16">
        <f>'دیده بان بازار'!C3204</f>
        <v/>
      </c>
      <c r="D3201" s="16">
        <f>'دیده بان بازار'!D3204</f>
        <v/>
      </c>
      <c r="E3201" s="17">
        <f>'دیده بان بازار'!E3204</f>
        <v/>
      </c>
      <c r="F3201" s="16">
        <f>'دیده بان بازار'!F3204</f>
        <v/>
      </c>
      <c r="G3201" s="16">
        <f>'دیده بان بازار'!G3204</f>
        <v/>
      </c>
      <c r="H3201" s="16">
        <f>'دیده بان بازار'!H3204</f>
        <v/>
      </c>
      <c r="I3201" s="16">
        <f>'دیده بان بازار'!I3204</f>
        <v/>
      </c>
      <c r="J3201" s="16">
        <f>'دیده بان بازار'!J3204</f>
        <v/>
      </c>
      <c r="K3201" s="16">
        <f>'دیده بان بازار'!K3204</f>
        <v/>
      </c>
      <c r="L3201" s="16">
        <f>'دیده بان بازار'!L3204</f>
        <v/>
      </c>
      <c r="M3201" s="16">
        <f>'دیده بان بازار'!M3204</f>
        <v/>
      </c>
      <c r="N3201" s="16">
        <f>'دیده بان بازار'!N3204</f>
        <v/>
      </c>
      <c r="O3201" s="16">
        <f>'دیده بان بازار'!O3204</f>
        <v/>
      </c>
      <c r="P3201" s="16">
        <f>'دیده بان بازار'!P3204</f>
        <v/>
      </c>
      <c r="Q3201" s="16">
        <f>'دیده بان بازار'!Q3204</f>
        <v/>
      </c>
      <c r="R3201" s="16">
        <f>'دیده بان بازار'!R3204</f>
        <v/>
      </c>
      <c r="S3201" s="16">
        <f>'دیده بان بازار'!S3204</f>
        <v/>
      </c>
      <c r="T3201" s="16">
        <f>'دیده بان بازار'!T3204</f>
        <v/>
      </c>
      <c r="U3201" s="16">
        <f>'دیده بان بازار'!U3204</f>
        <v/>
      </c>
      <c r="V3201" s="16">
        <f>'دیده بان بازار'!V3204</f>
        <v/>
      </c>
      <c r="W3201" s="7">
        <f>'دیده بان بازار'!W3204</f>
        <v/>
      </c>
      <c r="X3201" s="11">
        <f>IFERROR(IF(OR(R3201&lt;=0,W3201&lt;=0,S3201&lt;=0,V3201&lt;=0),0,ROUND((S3201/R3201)/(V3201/W3201),2)),0)</f>
        <v/>
      </c>
      <c r="Y3201" s="11">
        <f>IFERROR(IF(OR(S3201&lt;=0,V3201&lt;=0),0,ROUND(S3201/V3201,2)),0)</f>
        <v/>
      </c>
      <c r="Z3201" s="11">
        <f>IFERROR(J3201-M3201,0)</f>
        <v/>
      </c>
      <c r="AA3201" s="11">
        <f>IFERROR(ROUND(MAX(0,MIN(100,((AB3201*0.2)+(AC3201*0.15)+(AD3201*0.15)+(AE3201*0.1)+(AF3201*0.1)+(AG3201*0.15)+(MIN(Y3201/3,1)*100*0.1)+(AI3201*0.05))*((AH3201/100)*0.25+0.75))),0),0)</f>
        <v/>
      </c>
      <c r="AB3201" s="11">
        <f>ROUND(MAX(0,MIN(100,((M3201+10)/20)*100)),0)</f>
        <v/>
      </c>
      <c r="AC3201" s="11">
        <f>IFERROR(IF(D3201&lt;=0,0,ROUND(COUNTIFS($D$4:$D$3359,"&lt;="&amp;D3201,$D$4:$D$3359,"&gt;0")/COUNTIF($D$4:$D$3359,"&gt;0")*100,0)),0)</f>
        <v/>
      </c>
      <c r="AD3201" s="11">
        <f>IF(E3201&lt;=0,0,ROUND(MAX(0,MIN(100,(LOG10(1+E3201/1000000000)/LOG10(101))*100)),0))</f>
        <v/>
      </c>
      <c r="AE3201" s="11">
        <f>IF(O3201=N3201,50,ROUND(MAX(0,MIN(100,((H3201-N3201)/(O3201-N3201))*100)),0))</f>
        <v/>
      </c>
      <c r="AF3201" s="11">
        <f>ROUND(MAX(0,MIN(100,50+((H3201-K3201)/K3201)*1000)),0)</f>
        <v/>
      </c>
      <c r="AG3201" s="11">
        <f>IFERROR(ROUND(MAX(0,MIN(100,50+25*LN(MAX(0.01,X3201)))),0),25)</f>
        <v/>
      </c>
      <c r="AH3201" s="11">
        <f>ROUND(IF(M3201&lt;=-30,0,IF(M3201&lt;=-20,20,IF(M3201&lt;=-10,50,100))),0)</f>
        <v/>
      </c>
      <c r="AI3201" s="11">
        <f>ROUND(MAX(0,MIN(100,50+(Z3201*10))),0)</f>
        <v/>
      </c>
      <c r="AJ3201" s="11">
        <f>IFERROR(IF(--AA3201&gt;=80,"خرید قوی",IF(--AA3201&gt;=70,"خرید مشروط",IF(--AA3201&gt;=60,"مراقبت",IF(--AA3201&gt;=45,"ضعیف","عدم ورود")))),"")</f>
        <v/>
      </c>
    </row>
    <row r="3202">
      <c r="A3202" s="12">
        <f>'دیده بان بازار'!A3205</f>
        <v/>
      </c>
      <c r="B3202" s="13">
        <f>'دیده بان بازار'!B3205</f>
        <v/>
      </c>
      <c r="C3202" s="13">
        <f>'دیده بان بازار'!C3205</f>
        <v/>
      </c>
      <c r="D3202" s="13">
        <f>'دیده بان بازار'!D3205</f>
        <v/>
      </c>
      <c r="E3202" s="14">
        <f>'دیده بان بازار'!E3205</f>
        <v/>
      </c>
      <c r="F3202" s="13">
        <f>'دیده بان بازار'!F3205</f>
        <v/>
      </c>
      <c r="G3202" s="13">
        <f>'دیده بان بازار'!G3205</f>
        <v/>
      </c>
      <c r="H3202" s="13">
        <f>'دیده بان بازار'!H3205</f>
        <v/>
      </c>
      <c r="I3202" s="13">
        <f>'دیده بان بازار'!I3205</f>
        <v/>
      </c>
      <c r="J3202" s="13">
        <f>'دیده بان بازار'!J3205</f>
        <v/>
      </c>
      <c r="K3202" s="13">
        <f>'دیده بان بازار'!K3205</f>
        <v/>
      </c>
      <c r="L3202" s="13">
        <f>'دیده بان بازار'!L3205</f>
        <v/>
      </c>
      <c r="M3202" s="13">
        <f>'دیده بان بازار'!M3205</f>
        <v/>
      </c>
      <c r="N3202" s="13">
        <f>'دیده بان بازار'!N3205</f>
        <v/>
      </c>
      <c r="O3202" s="13">
        <f>'دیده بان بازار'!O3205</f>
        <v/>
      </c>
      <c r="P3202" s="13">
        <f>'دیده بان بازار'!P3205</f>
        <v/>
      </c>
      <c r="Q3202" s="13">
        <f>'دیده بان بازار'!Q3205</f>
        <v/>
      </c>
      <c r="R3202" s="13">
        <f>'دیده بان بازار'!R3205</f>
        <v/>
      </c>
      <c r="S3202" s="13">
        <f>'دیده بان بازار'!S3205</f>
        <v/>
      </c>
      <c r="T3202" s="13">
        <f>'دیده بان بازار'!T3205</f>
        <v/>
      </c>
      <c r="U3202" s="13">
        <f>'دیده بان بازار'!U3205</f>
        <v/>
      </c>
      <c r="V3202" s="13">
        <f>'دیده بان بازار'!V3205</f>
        <v/>
      </c>
      <c r="W3202" s="6">
        <f>'دیده بان بازار'!W3205</f>
        <v/>
      </c>
      <c r="X3202" s="11">
        <f>IFERROR(IF(OR(R3202&lt;=0,W3202&lt;=0,S3202&lt;=0,V3202&lt;=0),0,ROUND((S3202/R3202)/(V3202/W3202),2)),0)</f>
        <v/>
      </c>
      <c r="Y3202" s="11">
        <f>IFERROR(IF(OR(S3202&lt;=0,V3202&lt;=0),0,ROUND(S3202/V3202,2)),0)</f>
        <v/>
      </c>
      <c r="Z3202" s="11">
        <f>IFERROR(J3202-M3202,0)</f>
        <v/>
      </c>
      <c r="AA3202" s="11">
        <f>IFERROR(ROUND(MAX(0,MIN(100,((AB3202*0.2)+(AC3202*0.15)+(AD3202*0.15)+(AE3202*0.1)+(AF3202*0.1)+(AG3202*0.15)+(MIN(Y3202/3,1)*100*0.1)+(AI3202*0.05))*((AH3202/100)*0.25+0.75))),0),0)</f>
        <v/>
      </c>
      <c r="AB3202" s="11">
        <f>ROUND(MAX(0,MIN(100,((M3202+10)/20)*100)),0)</f>
        <v/>
      </c>
      <c r="AC3202" s="11">
        <f>IFERROR(IF(D3202&lt;=0,0,ROUND(COUNTIFS($D$4:$D$3359,"&lt;="&amp;D3202,$D$4:$D$3359,"&gt;0")/COUNTIF($D$4:$D$3359,"&gt;0")*100,0)),0)</f>
        <v/>
      </c>
      <c r="AD3202" s="11">
        <f>IF(E3202&lt;=0,0,ROUND(MAX(0,MIN(100,(LOG10(1+E3202/1000000000)/LOG10(101))*100)),0))</f>
        <v/>
      </c>
      <c r="AE3202" s="11">
        <f>IF(O3202=N3202,50,ROUND(MAX(0,MIN(100,((H3202-N3202)/(O3202-N3202))*100)),0))</f>
        <v/>
      </c>
      <c r="AF3202" s="11">
        <f>ROUND(MAX(0,MIN(100,50+((H3202-K3202)/K3202)*1000)),0)</f>
        <v/>
      </c>
      <c r="AG3202" s="11">
        <f>IFERROR(ROUND(MAX(0,MIN(100,50+25*LN(MAX(0.01,X3202)))),0),25)</f>
        <v/>
      </c>
      <c r="AH3202" s="11">
        <f>ROUND(IF(M3202&lt;=-30,0,IF(M3202&lt;=-20,20,IF(M3202&lt;=-10,50,100))),0)</f>
        <v/>
      </c>
      <c r="AI3202" s="11">
        <f>ROUND(MAX(0,MIN(100,50+(Z3202*10))),0)</f>
        <v/>
      </c>
      <c r="AJ3202" s="11">
        <f>IFERROR(IF(--AA3202&gt;=80,"خرید قوی",IF(--AA3202&gt;=70,"خرید مشروط",IF(--AA3202&gt;=60,"مراقبت",IF(--AA3202&gt;=45,"ضعیف","عدم ورود")))),"")</f>
        <v/>
      </c>
    </row>
    <row r="3203">
      <c r="A3203" s="15">
        <f>'دیده بان بازار'!A3206</f>
        <v/>
      </c>
      <c r="B3203" s="16">
        <f>'دیده بان بازار'!B3206</f>
        <v/>
      </c>
      <c r="C3203" s="16">
        <f>'دیده بان بازار'!C3206</f>
        <v/>
      </c>
      <c r="D3203" s="16">
        <f>'دیده بان بازار'!D3206</f>
        <v/>
      </c>
      <c r="E3203" s="17">
        <f>'دیده بان بازار'!E3206</f>
        <v/>
      </c>
      <c r="F3203" s="16">
        <f>'دیده بان بازار'!F3206</f>
        <v/>
      </c>
      <c r="G3203" s="16">
        <f>'دیده بان بازار'!G3206</f>
        <v/>
      </c>
      <c r="H3203" s="16">
        <f>'دیده بان بازار'!H3206</f>
        <v/>
      </c>
      <c r="I3203" s="16">
        <f>'دیده بان بازار'!I3206</f>
        <v/>
      </c>
      <c r="J3203" s="16">
        <f>'دیده بان بازار'!J3206</f>
        <v/>
      </c>
      <c r="K3203" s="16">
        <f>'دیده بان بازار'!K3206</f>
        <v/>
      </c>
      <c r="L3203" s="16">
        <f>'دیده بان بازار'!L3206</f>
        <v/>
      </c>
      <c r="M3203" s="16">
        <f>'دیده بان بازار'!M3206</f>
        <v/>
      </c>
      <c r="N3203" s="16">
        <f>'دیده بان بازار'!N3206</f>
        <v/>
      </c>
      <c r="O3203" s="16">
        <f>'دیده بان بازار'!O3206</f>
        <v/>
      </c>
      <c r="P3203" s="16">
        <f>'دیده بان بازار'!P3206</f>
        <v/>
      </c>
      <c r="Q3203" s="16">
        <f>'دیده بان بازار'!Q3206</f>
        <v/>
      </c>
      <c r="R3203" s="16">
        <f>'دیده بان بازار'!R3206</f>
        <v/>
      </c>
      <c r="S3203" s="16">
        <f>'دیده بان بازار'!S3206</f>
        <v/>
      </c>
      <c r="T3203" s="16">
        <f>'دیده بان بازار'!T3206</f>
        <v/>
      </c>
      <c r="U3203" s="16">
        <f>'دیده بان بازار'!U3206</f>
        <v/>
      </c>
      <c r="V3203" s="16">
        <f>'دیده بان بازار'!V3206</f>
        <v/>
      </c>
      <c r="W3203" s="7">
        <f>'دیده بان بازار'!W3206</f>
        <v/>
      </c>
      <c r="X3203" s="11">
        <f>IFERROR(IF(OR(R3203&lt;=0,W3203&lt;=0,S3203&lt;=0,V3203&lt;=0),0,ROUND((S3203/R3203)/(V3203/W3203),2)),0)</f>
        <v/>
      </c>
      <c r="Y3203" s="11">
        <f>IFERROR(IF(OR(S3203&lt;=0,V3203&lt;=0),0,ROUND(S3203/V3203,2)),0)</f>
        <v/>
      </c>
      <c r="Z3203" s="11">
        <f>IFERROR(J3203-M3203,0)</f>
        <v/>
      </c>
      <c r="AA3203" s="11">
        <f>IFERROR(ROUND(MAX(0,MIN(100,((AB3203*0.2)+(AC3203*0.15)+(AD3203*0.15)+(AE3203*0.1)+(AF3203*0.1)+(AG3203*0.15)+(MIN(Y3203/3,1)*100*0.1)+(AI3203*0.05))*((AH3203/100)*0.25+0.75))),0),0)</f>
        <v/>
      </c>
      <c r="AB3203" s="11">
        <f>ROUND(MAX(0,MIN(100,((M3203+10)/20)*100)),0)</f>
        <v/>
      </c>
      <c r="AC3203" s="11">
        <f>IFERROR(IF(D3203&lt;=0,0,ROUND(COUNTIFS($D$4:$D$3359,"&lt;="&amp;D3203,$D$4:$D$3359,"&gt;0")/COUNTIF($D$4:$D$3359,"&gt;0")*100,0)),0)</f>
        <v/>
      </c>
      <c r="AD3203" s="11">
        <f>IF(E3203&lt;=0,0,ROUND(MAX(0,MIN(100,(LOG10(1+E3203/1000000000)/LOG10(101))*100)),0))</f>
        <v/>
      </c>
      <c r="AE3203" s="11">
        <f>IF(O3203=N3203,50,ROUND(MAX(0,MIN(100,((H3203-N3203)/(O3203-N3203))*100)),0))</f>
        <v/>
      </c>
      <c r="AF3203" s="11">
        <f>ROUND(MAX(0,MIN(100,50+((H3203-K3203)/K3203)*1000)),0)</f>
        <v/>
      </c>
      <c r="AG3203" s="11">
        <f>IFERROR(ROUND(MAX(0,MIN(100,50+25*LN(MAX(0.01,X3203)))),0),25)</f>
        <v/>
      </c>
      <c r="AH3203" s="11">
        <f>ROUND(IF(M3203&lt;=-30,0,IF(M3203&lt;=-20,20,IF(M3203&lt;=-10,50,100))),0)</f>
        <v/>
      </c>
      <c r="AI3203" s="11">
        <f>ROUND(MAX(0,MIN(100,50+(Z3203*10))),0)</f>
        <v/>
      </c>
      <c r="AJ3203" s="11">
        <f>IFERROR(IF(--AA3203&gt;=80,"خرید قوی",IF(--AA3203&gt;=70,"خرید مشروط",IF(--AA3203&gt;=60,"مراقبت",IF(--AA3203&gt;=45,"ضعیف","عدم ورود")))),"")</f>
        <v/>
      </c>
    </row>
    <row r="3204">
      <c r="A3204" s="12">
        <f>'دیده بان بازار'!A3207</f>
        <v/>
      </c>
      <c r="B3204" s="13">
        <f>'دیده بان بازار'!B3207</f>
        <v/>
      </c>
      <c r="C3204" s="13">
        <f>'دیده بان بازار'!C3207</f>
        <v/>
      </c>
      <c r="D3204" s="13">
        <f>'دیده بان بازار'!D3207</f>
        <v/>
      </c>
      <c r="E3204" s="14">
        <f>'دیده بان بازار'!E3207</f>
        <v/>
      </c>
      <c r="F3204" s="13">
        <f>'دیده بان بازار'!F3207</f>
        <v/>
      </c>
      <c r="G3204" s="13">
        <f>'دیده بان بازار'!G3207</f>
        <v/>
      </c>
      <c r="H3204" s="13">
        <f>'دیده بان بازار'!H3207</f>
        <v/>
      </c>
      <c r="I3204" s="13">
        <f>'دیده بان بازار'!I3207</f>
        <v/>
      </c>
      <c r="J3204" s="13">
        <f>'دیده بان بازار'!J3207</f>
        <v/>
      </c>
      <c r="K3204" s="13">
        <f>'دیده بان بازار'!K3207</f>
        <v/>
      </c>
      <c r="L3204" s="13">
        <f>'دیده بان بازار'!L3207</f>
        <v/>
      </c>
      <c r="M3204" s="13">
        <f>'دیده بان بازار'!M3207</f>
        <v/>
      </c>
      <c r="N3204" s="13">
        <f>'دیده بان بازار'!N3207</f>
        <v/>
      </c>
      <c r="O3204" s="13">
        <f>'دیده بان بازار'!O3207</f>
        <v/>
      </c>
      <c r="P3204" s="13">
        <f>'دیده بان بازار'!P3207</f>
        <v/>
      </c>
      <c r="Q3204" s="13">
        <f>'دیده بان بازار'!Q3207</f>
        <v/>
      </c>
      <c r="R3204" s="13">
        <f>'دیده بان بازار'!R3207</f>
        <v/>
      </c>
      <c r="S3204" s="13">
        <f>'دیده بان بازار'!S3207</f>
        <v/>
      </c>
      <c r="T3204" s="13">
        <f>'دیده بان بازار'!T3207</f>
        <v/>
      </c>
      <c r="U3204" s="13">
        <f>'دیده بان بازار'!U3207</f>
        <v/>
      </c>
      <c r="V3204" s="13">
        <f>'دیده بان بازار'!V3207</f>
        <v/>
      </c>
      <c r="W3204" s="6">
        <f>'دیده بان بازار'!W3207</f>
        <v/>
      </c>
      <c r="X3204" s="11">
        <f>IFERROR(IF(OR(R3204&lt;=0,W3204&lt;=0,S3204&lt;=0,V3204&lt;=0),0,ROUND((S3204/R3204)/(V3204/W3204),2)),0)</f>
        <v/>
      </c>
      <c r="Y3204" s="11">
        <f>IFERROR(IF(OR(S3204&lt;=0,V3204&lt;=0),0,ROUND(S3204/V3204,2)),0)</f>
        <v/>
      </c>
      <c r="Z3204" s="11">
        <f>IFERROR(J3204-M3204,0)</f>
        <v/>
      </c>
      <c r="AA3204" s="11">
        <f>IFERROR(ROUND(MAX(0,MIN(100,((AB3204*0.2)+(AC3204*0.15)+(AD3204*0.15)+(AE3204*0.1)+(AF3204*0.1)+(AG3204*0.15)+(MIN(Y3204/3,1)*100*0.1)+(AI3204*0.05))*((AH3204/100)*0.25+0.75))),0),0)</f>
        <v/>
      </c>
      <c r="AB3204" s="11">
        <f>ROUND(MAX(0,MIN(100,((M3204+10)/20)*100)),0)</f>
        <v/>
      </c>
      <c r="AC3204" s="11">
        <f>IFERROR(IF(D3204&lt;=0,0,ROUND(COUNTIFS($D$4:$D$3359,"&lt;="&amp;D3204,$D$4:$D$3359,"&gt;0")/COUNTIF($D$4:$D$3359,"&gt;0")*100,0)),0)</f>
        <v/>
      </c>
      <c r="AD3204" s="11">
        <f>IF(E3204&lt;=0,0,ROUND(MAX(0,MIN(100,(LOG10(1+E3204/1000000000)/LOG10(101))*100)),0))</f>
        <v/>
      </c>
      <c r="AE3204" s="11">
        <f>IF(O3204=N3204,50,ROUND(MAX(0,MIN(100,((H3204-N3204)/(O3204-N3204))*100)),0))</f>
        <v/>
      </c>
      <c r="AF3204" s="11">
        <f>ROUND(MAX(0,MIN(100,50+((H3204-K3204)/K3204)*1000)),0)</f>
        <v/>
      </c>
      <c r="AG3204" s="11">
        <f>IFERROR(ROUND(MAX(0,MIN(100,50+25*LN(MAX(0.01,X3204)))),0),25)</f>
        <v/>
      </c>
      <c r="AH3204" s="11">
        <f>ROUND(IF(M3204&lt;=-30,0,IF(M3204&lt;=-20,20,IF(M3204&lt;=-10,50,100))),0)</f>
        <v/>
      </c>
      <c r="AI3204" s="11">
        <f>ROUND(MAX(0,MIN(100,50+(Z3204*10))),0)</f>
        <v/>
      </c>
      <c r="AJ3204" s="11">
        <f>IFERROR(IF(--AA3204&gt;=80,"خرید قوی",IF(--AA3204&gt;=70,"خرید مشروط",IF(--AA3204&gt;=60,"مراقبت",IF(--AA3204&gt;=45,"ضعیف","عدم ورود")))),"")</f>
        <v/>
      </c>
    </row>
    <row r="3205">
      <c r="A3205" s="15">
        <f>'دیده بان بازار'!A3208</f>
        <v/>
      </c>
      <c r="B3205" s="16">
        <f>'دیده بان بازار'!B3208</f>
        <v/>
      </c>
      <c r="C3205" s="16">
        <f>'دیده بان بازار'!C3208</f>
        <v/>
      </c>
      <c r="D3205" s="16">
        <f>'دیده بان بازار'!D3208</f>
        <v/>
      </c>
      <c r="E3205" s="17">
        <f>'دیده بان بازار'!E3208</f>
        <v/>
      </c>
      <c r="F3205" s="16">
        <f>'دیده بان بازار'!F3208</f>
        <v/>
      </c>
      <c r="G3205" s="16">
        <f>'دیده بان بازار'!G3208</f>
        <v/>
      </c>
      <c r="H3205" s="16">
        <f>'دیده بان بازار'!H3208</f>
        <v/>
      </c>
      <c r="I3205" s="16">
        <f>'دیده بان بازار'!I3208</f>
        <v/>
      </c>
      <c r="J3205" s="16">
        <f>'دیده بان بازار'!J3208</f>
        <v/>
      </c>
      <c r="K3205" s="16">
        <f>'دیده بان بازار'!K3208</f>
        <v/>
      </c>
      <c r="L3205" s="16">
        <f>'دیده بان بازار'!L3208</f>
        <v/>
      </c>
      <c r="M3205" s="16">
        <f>'دیده بان بازار'!M3208</f>
        <v/>
      </c>
      <c r="N3205" s="16">
        <f>'دیده بان بازار'!N3208</f>
        <v/>
      </c>
      <c r="O3205" s="16">
        <f>'دیده بان بازار'!O3208</f>
        <v/>
      </c>
      <c r="P3205" s="16">
        <f>'دیده بان بازار'!P3208</f>
        <v/>
      </c>
      <c r="Q3205" s="16">
        <f>'دیده بان بازار'!Q3208</f>
        <v/>
      </c>
      <c r="R3205" s="16">
        <f>'دیده بان بازار'!R3208</f>
        <v/>
      </c>
      <c r="S3205" s="16">
        <f>'دیده بان بازار'!S3208</f>
        <v/>
      </c>
      <c r="T3205" s="16">
        <f>'دیده بان بازار'!T3208</f>
        <v/>
      </c>
      <c r="U3205" s="16">
        <f>'دیده بان بازار'!U3208</f>
        <v/>
      </c>
      <c r="V3205" s="16">
        <f>'دیده بان بازار'!V3208</f>
        <v/>
      </c>
      <c r="W3205" s="7">
        <f>'دیده بان بازار'!W3208</f>
        <v/>
      </c>
      <c r="X3205" s="11">
        <f>IFERROR(IF(OR(R3205&lt;=0,W3205&lt;=0,S3205&lt;=0,V3205&lt;=0),0,ROUND((S3205/R3205)/(V3205/W3205),2)),0)</f>
        <v/>
      </c>
      <c r="Y3205" s="11">
        <f>IFERROR(IF(OR(S3205&lt;=0,V3205&lt;=0),0,ROUND(S3205/V3205,2)),0)</f>
        <v/>
      </c>
      <c r="Z3205" s="11">
        <f>IFERROR(J3205-M3205,0)</f>
        <v/>
      </c>
      <c r="AA3205" s="11">
        <f>IFERROR(ROUND(MAX(0,MIN(100,((AB3205*0.2)+(AC3205*0.15)+(AD3205*0.15)+(AE3205*0.1)+(AF3205*0.1)+(AG3205*0.15)+(MIN(Y3205/3,1)*100*0.1)+(AI3205*0.05))*((AH3205/100)*0.25+0.75))),0),0)</f>
        <v/>
      </c>
      <c r="AB3205" s="11">
        <f>ROUND(MAX(0,MIN(100,((M3205+10)/20)*100)),0)</f>
        <v/>
      </c>
      <c r="AC3205" s="11">
        <f>IFERROR(IF(D3205&lt;=0,0,ROUND(COUNTIFS($D$4:$D$3359,"&lt;="&amp;D3205,$D$4:$D$3359,"&gt;0")/COUNTIF($D$4:$D$3359,"&gt;0")*100,0)),0)</f>
        <v/>
      </c>
      <c r="AD3205" s="11">
        <f>IF(E3205&lt;=0,0,ROUND(MAX(0,MIN(100,(LOG10(1+E3205/1000000000)/LOG10(101))*100)),0))</f>
        <v/>
      </c>
      <c r="AE3205" s="11">
        <f>IF(O3205=N3205,50,ROUND(MAX(0,MIN(100,((H3205-N3205)/(O3205-N3205))*100)),0))</f>
        <v/>
      </c>
      <c r="AF3205" s="11">
        <f>ROUND(MAX(0,MIN(100,50+((H3205-K3205)/K3205)*1000)),0)</f>
        <v/>
      </c>
      <c r="AG3205" s="11">
        <f>IFERROR(ROUND(MAX(0,MIN(100,50+25*LN(MAX(0.01,X3205)))),0),25)</f>
        <v/>
      </c>
      <c r="AH3205" s="11">
        <f>ROUND(IF(M3205&lt;=-30,0,IF(M3205&lt;=-20,20,IF(M3205&lt;=-10,50,100))),0)</f>
        <v/>
      </c>
      <c r="AI3205" s="11">
        <f>ROUND(MAX(0,MIN(100,50+(Z3205*10))),0)</f>
        <v/>
      </c>
      <c r="AJ3205" s="11">
        <f>IFERROR(IF(--AA3205&gt;=80,"خرید قوی",IF(--AA3205&gt;=70,"خرید مشروط",IF(--AA3205&gt;=60,"مراقبت",IF(--AA3205&gt;=45,"ضعیف","عدم ورود")))),"")</f>
        <v/>
      </c>
    </row>
    <row r="3206">
      <c r="A3206" s="12">
        <f>'دیده بان بازار'!A3209</f>
        <v/>
      </c>
      <c r="B3206" s="13">
        <f>'دیده بان بازار'!B3209</f>
        <v/>
      </c>
      <c r="C3206" s="13">
        <f>'دیده بان بازار'!C3209</f>
        <v/>
      </c>
      <c r="D3206" s="13">
        <f>'دیده بان بازار'!D3209</f>
        <v/>
      </c>
      <c r="E3206" s="14">
        <f>'دیده بان بازار'!E3209</f>
        <v/>
      </c>
      <c r="F3206" s="13">
        <f>'دیده بان بازار'!F3209</f>
        <v/>
      </c>
      <c r="G3206" s="13">
        <f>'دیده بان بازار'!G3209</f>
        <v/>
      </c>
      <c r="H3206" s="13">
        <f>'دیده بان بازار'!H3209</f>
        <v/>
      </c>
      <c r="I3206" s="13">
        <f>'دیده بان بازار'!I3209</f>
        <v/>
      </c>
      <c r="J3206" s="13">
        <f>'دیده بان بازار'!J3209</f>
        <v/>
      </c>
      <c r="K3206" s="13">
        <f>'دیده بان بازار'!K3209</f>
        <v/>
      </c>
      <c r="L3206" s="13">
        <f>'دیده بان بازار'!L3209</f>
        <v/>
      </c>
      <c r="M3206" s="13">
        <f>'دیده بان بازار'!M3209</f>
        <v/>
      </c>
      <c r="N3206" s="13">
        <f>'دیده بان بازار'!N3209</f>
        <v/>
      </c>
      <c r="O3206" s="13">
        <f>'دیده بان بازار'!O3209</f>
        <v/>
      </c>
      <c r="P3206" s="13">
        <f>'دیده بان بازار'!P3209</f>
        <v/>
      </c>
      <c r="Q3206" s="13">
        <f>'دیده بان بازار'!Q3209</f>
        <v/>
      </c>
      <c r="R3206" s="13">
        <f>'دیده بان بازار'!R3209</f>
        <v/>
      </c>
      <c r="S3206" s="13">
        <f>'دیده بان بازار'!S3209</f>
        <v/>
      </c>
      <c r="T3206" s="13">
        <f>'دیده بان بازار'!T3209</f>
        <v/>
      </c>
      <c r="U3206" s="13">
        <f>'دیده بان بازار'!U3209</f>
        <v/>
      </c>
      <c r="V3206" s="13">
        <f>'دیده بان بازار'!V3209</f>
        <v/>
      </c>
      <c r="W3206" s="6">
        <f>'دیده بان بازار'!W3209</f>
        <v/>
      </c>
      <c r="X3206" s="11">
        <f>IFERROR(IF(OR(R3206&lt;=0,W3206&lt;=0,S3206&lt;=0,V3206&lt;=0),0,ROUND((S3206/R3206)/(V3206/W3206),2)),0)</f>
        <v/>
      </c>
      <c r="Y3206" s="11">
        <f>IFERROR(IF(OR(S3206&lt;=0,V3206&lt;=0),0,ROUND(S3206/V3206,2)),0)</f>
        <v/>
      </c>
      <c r="Z3206" s="11">
        <f>IFERROR(J3206-M3206,0)</f>
        <v/>
      </c>
      <c r="AA3206" s="11">
        <f>IFERROR(ROUND(MAX(0,MIN(100,((AB3206*0.2)+(AC3206*0.15)+(AD3206*0.15)+(AE3206*0.1)+(AF3206*0.1)+(AG3206*0.15)+(MIN(Y3206/3,1)*100*0.1)+(AI3206*0.05))*((AH3206/100)*0.25+0.75))),0),0)</f>
        <v/>
      </c>
      <c r="AB3206" s="11">
        <f>ROUND(MAX(0,MIN(100,((M3206+10)/20)*100)),0)</f>
        <v/>
      </c>
      <c r="AC3206" s="11">
        <f>IFERROR(IF(D3206&lt;=0,0,ROUND(COUNTIFS($D$4:$D$3359,"&lt;="&amp;D3206,$D$4:$D$3359,"&gt;0")/COUNTIF($D$4:$D$3359,"&gt;0")*100,0)),0)</f>
        <v/>
      </c>
      <c r="AD3206" s="11">
        <f>IF(E3206&lt;=0,0,ROUND(MAX(0,MIN(100,(LOG10(1+E3206/1000000000)/LOG10(101))*100)),0))</f>
        <v/>
      </c>
      <c r="AE3206" s="11">
        <f>IF(O3206=N3206,50,ROUND(MAX(0,MIN(100,((H3206-N3206)/(O3206-N3206))*100)),0))</f>
        <v/>
      </c>
      <c r="AF3206" s="11">
        <f>ROUND(MAX(0,MIN(100,50+((H3206-K3206)/K3206)*1000)),0)</f>
        <v/>
      </c>
      <c r="AG3206" s="11">
        <f>IFERROR(ROUND(MAX(0,MIN(100,50+25*LN(MAX(0.01,X3206)))),0),25)</f>
        <v/>
      </c>
      <c r="AH3206" s="11">
        <f>ROUND(IF(M3206&lt;=-30,0,IF(M3206&lt;=-20,20,IF(M3206&lt;=-10,50,100))),0)</f>
        <v/>
      </c>
      <c r="AI3206" s="11">
        <f>ROUND(MAX(0,MIN(100,50+(Z3206*10))),0)</f>
        <v/>
      </c>
      <c r="AJ3206" s="11">
        <f>IFERROR(IF(--AA3206&gt;=80,"خرید قوی",IF(--AA3206&gt;=70,"خرید مشروط",IF(--AA3206&gt;=60,"مراقبت",IF(--AA3206&gt;=45,"ضعیف","عدم ورود")))),"")</f>
        <v/>
      </c>
    </row>
    <row r="3207">
      <c r="A3207" s="15">
        <f>'دیده بان بازار'!A3210</f>
        <v/>
      </c>
      <c r="B3207" s="16">
        <f>'دیده بان بازار'!B3210</f>
        <v/>
      </c>
      <c r="C3207" s="16">
        <f>'دیده بان بازار'!C3210</f>
        <v/>
      </c>
      <c r="D3207" s="16">
        <f>'دیده بان بازار'!D3210</f>
        <v/>
      </c>
      <c r="E3207" s="17">
        <f>'دیده بان بازار'!E3210</f>
        <v/>
      </c>
      <c r="F3207" s="16">
        <f>'دیده بان بازار'!F3210</f>
        <v/>
      </c>
      <c r="G3207" s="16">
        <f>'دیده بان بازار'!G3210</f>
        <v/>
      </c>
      <c r="H3207" s="16">
        <f>'دیده بان بازار'!H3210</f>
        <v/>
      </c>
      <c r="I3207" s="16">
        <f>'دیده بان بازار'!I3210</f>
        <v/>
      </c>
      <c r="J3207" s="16">
        <f>'دیده بان بازار'!J3210</f>
        <v/>
      </c>
      <c r="K3207" s="16">
        <f>'دیده بان بازار'!K3210</f>
        <v/>
      </c>
      <c r="L3207" s="16">
        <f>'دیده بان بازار'!L3210</f>
        <v/>
      </c>
      <c r="M3207" s="16">
        <f>'دیده بان بازار'!M3210</f>
        <v/>
      </c>
      <c r="N3207" s="16">
        <f>'دیده بان بازار'!N3210</f>
        <v/>
      </c>
      <c r="O3207" s="16">
        <f>'دیده بان بازار'!O3210</f>
        <v/>
      </c>
      <c r="P3207" s="16">
        <f>'دیده بان بازار'!P3210</f>
        <v/>
      </c>
      <c r="Q3207" s="16">
        <f>'دیده بان بازار'!Q3210</f>
        <v/>
      </c>
      <c r="R3207" s="16">
        <f>'دیده بان بازار'!R3210</f>
        <v/>
      </c>
      <c r="S3207" s="16">
        <f>'دیده بان بازار'!S3210</f>
        <v/>
      </c>
      <c r="T3207" s="16">
        <f>'دیده بان بازار'!T3210</f>
        <v/>
      </c>
      <c r="U3207" s="16">
        <f>'دیده بان بازار'!U3210</f>
        <v/>
      </c>
      <c r="V3207" s="16">
        <f>'دیده بان بازار'!V3210</f>
        <v/>
      </c>
      <c r="W3207" s="7">
        <f>'دیده بان بازار'!W3210</f>
        <v/>
      </c>
      <c r="X3207" s="11">
        <f>IFERROR(IF(OR(R3207&lt;=0,W3207&lt;=0,S3207&lt;=0,V3207&lt;=0),0,ROUND((S3207/R3207)/(V3207/W3207),2)),0)</f>
        <v/>
      </c>
      <c r="Y3207" s="11">
        <f>IFERROR(IF(OR(S3207&lt;=0,V3207&lt;=0),0,ROUND(S3207/V3207,2)),0)</f>
        <v/>
      </c>
      <c r="Z3207" s="11">
        <f>IFERROR(J3207-M3207,0)</f>
        <v/>
      </c>
      <c r="AA3207" s="11">
        <f>IFERROR(ROUND(MAX(0,MIN(100,((AB3207*0.2)+(AC3207*0.15)+(AD3207*0.15)+(AE3207*0.1)+(AF3207*0.1)+(AG3207*0.15)+(MIN(Y3207/3,1)*100*0.1)+(AI3207*0.05))*((AH3207/100)*0.25+0.75))),0),0)</f>
        <v/>
      </c>
      <c r="AB3207" s="11">
        <f>ROUND(MAX(0,MIN(100,((M3207+10)/20)*100)),0)</f>
        <v/>
      </c>
      <c r="AC3207" s="11">
        <f>IFERROR(IF(D3207&lt;=0,0,ROUND(COUNTIFS($D$4:$D$3359,"&lt;="&amp;D3207,$D$4:$D$3359,"&gt;0")/COUNTIF($D$4:$D$3359,"&gt;0")*100,0)),0)</f>
        <v/>
      </c>
      <c r="AD3207" s="11">
        <f>IF(E3207&lt;=0,0,ROUND(MAX(0,MIN(100,(LOG10(1+E3207/1000000000)/LOG10(101))*100)),0))</f>
        <v/>
      </c>
      <c r="AE3207" s="11">
        <f>IF(O3207=N3207,50,ROUND(MAX(0,MIN(100,((H3207-N3207)/(O3207-N3207))*100)),0))</f>
        <v/>
      </c>
      <c r="AF3207" s="11">
        <f>ROUND(MAX(0,MIN(100,50+((H3207-K3207)/K3207)*1000)),0)</f>
        <v/>
      </c>
      <c r="AG3207" s="11">
        <f>IFERROR(ROUND(MAX(0,MIN(100,50+25*LN(MAX(0.01,X3207)))),0),25)</f>
        <v/>
      </c>
      <c r="AH3207" s="11">
        <f>ROUND(IF(M3207&lt;=-30,0,IF(M3207&lt;=-20,20,IF(M3207&lt;=-10,50,100))),0)</f>
        <v/>
      </c>
      <c r="AI3207" s="11">
        <f>ROUND(MAX(0,MIN(100,50+(Z3207*10))),0)</f>
        <v/>
      </c>
      <c r="AJ3207" s="11">
        <f>IFERROR(IF(--AA3207&gt;=80,"خرید قوی",IF(--AA3207&gt;=70,"خرید مشروط",IF(--AA3207&gt;=60,"مراقبت",IF(--AA3207&gt;=45,"ضعیف","عدم ورود")))),"")</f>
        <v/>
      </c>
    </row>
    <row r="3208">
      <c r="A3208" s="12">
        <f>'دیده بان بازار'!A3211</f>
        <v/>
      </c>
      <c r="B3208" s="13">
        <f>'دیده بان بازار'!B3211</f>
        <v/>
      </c>
      <c r="C3208" s="13">
        <f>'دیده بان بازار'!C3211</f>
        <v/>
      </c>
      <c r="D3208" s="13">
        <f>'دیده بان بازار'!D3211</f>
        <v/>
      </c>
      <c r="E3208" s="14">
        <f>'دیده بان بازار'!E3211</f>
        <v/>
      </c>
      <c r="F3208" s="13">
        <f>'دیده بان بازار'!F3211</f>
        <v/>
      </c>
      <c r="G3208" s="13">
        <f>'دیده بان بازار'!G3211</f>
        <v/>
      </c>
      <c r="H3208" s="13">
        <f>'دیده بان بازار'!H3211</f>
        <v/>
      </c>
      <c r="I3208" s="13">
        <f>'دیده بان بازار'!I3211</f>
        <v/>
      </c>
      <c r="J3208" s="13">
        <f>'دیده بان بازار'!J3211</f>
        <v/>
      </c>
      <c r="K3208" s="13">
        <f>'دیده بان بازار'!K3211</f>
        <v/>
      </c>
      <c r="L3208" s="13">
        <f>'دیده بان بازار'!L3211</f>
        <v/>
      </c>
      <c r="M3208" s="13">
        <f>'دیده بان بازار'!M3211</f>
        <v/>
      </c>
      <c r="N3208" s="13">
        <f>'دیده بان بازار'!N3211</f>
        <v/>
      </c>
      <c r="O3208" s="13">
        <f>'دیده بان بازار'!O3211</f>
        <v/>
      </c>
      <c r="P3208" s="13">
        <f>'دیده بان بازار'!P3211</f>
        <v/>
      </c>
      <c r="Q3208" s="13">
        <f>'دیده بان بازار'!Q3211</f>
        <v/>
      </c>
      <c r="R3208" s="13">
        <f>'دیده بان بازار'!R3211</f>
        <v/>
      </c>
      <c r="S3208" s="13">
        <f>'دیده بان بازار'!S3211</f>
        <v/>
      </c>
      <c r="T3208" s="13">
        <f>'دیده بان بازار'!T3211</f>
        <v/>
      </c>
      <c r="U3208" s="13">
        <f>'دیده بان بازار'!U3211</f>
        <v/>
      </c>
      <c r="V3208" s="13">
        <f>'دیده بان بازار'!V3211</f>
        <v/>
      </c>
      <c r="W3208" s="6">
        <f>'دیده بان بازار'!W3211</f>
        <v/>
      </c>
      <c r="X3208" s="11">
        <f>IFERROR(IF(OR(R3208&lt;=0,W3208&lt;=0,S3208&lt;=0,V3208&lt;=0),0,ROUND((S3208/R3208)/(V3208/W3208),2)),0)</f>
        <v/>
      </c>
      <c r="Y3208" s="11">
        <f>IFERROR(IF(OR(S3208&lt;=0,V3208&lt;=0),0,ROUND(S3208/V3208,2)),0)</f>
        <v/>
      </c>
      <c r="Z3208" s="11">
        <f>IFERROR(J3208-M3208,0)</f>
        <v/>
      </c>
      <c r="AA3208" s="11">
        <f>IFERROR(ROUND(MAX(0,MIN(100,((AB3208*0.2)+(AC3208*0.15)+(AD3208*0.15)+(AE3208*0.1)+(AF3208*0.1)+(AG3208*0.15)+(MIN(Y3208/3,1)*100*0.1)+(AI3208*0.05))*((AH3208/100)*0.25+0.75))),0),0)</f>
        <v/>
      </c>
      <c r="AB3208" s="11">
        <f>ROUND(MAX(0,MIN(100,((M3208+10)/20)*100)),0)</f>
        <v/>
      </c>
      <c r="AC3208" s="11">
        <f>IFERROR(IF(D3208&lt;=0,0,ROUND(COUNTIFS($D$4:$D$3359,"&lt;="&amp;D3208,$D$4:$D$3359,"&gt;0")/COUNTIF($D$4:$D$3359,"&gt;0")*100,0)),0)</f>
        <v/>
      </c>
      <c r="AD3208" s="11">
        <f>IF(E3208&lt;=0,0,ROUND(MAX(0,MIN(100,(LOG10(1+E3208/1000000000)/LOG10(101))*100)),0))</f>
        <v/>
      </c>
      <c r="AE3208" s="11">
        <f>IF(O3208=N3208,50,ROUND(MAX(0,MIN(100,((H3208-N3208)/(O3208-N3208))*100)),0))</f>
        <v/>
      </c>
      <c r="AF3208" s="11">
        <f>ROUND(MAX(0,MIN(100,50+((H3208-K3208)/K3208)*1000)),0)</f>
        <v/>
      </c>
      <c r="AG3208" s="11">
        <f>IFERROR(ROUND(MAX(0,MIN(100,50+25*LN(MAX(0.01,X3208)))),0),25)</f>
        <v/>
      </c>
      <c r="AH3208" s="11">
        <f>ROUND(IF(M3208&lt;=-30,0,IF(M3208&lt;=-20,20,IF(M3208&lt;=-10,50,100))),0)</f>
        <v/>
      </c>
      <c r="AI3208" s="11">
        <f>ROUND(MAX(0,MIN(100,50+(Z3208*10))),0)</f>
        <v/>
      </c>
      <c r="AJ3208" s="11">
        <f>IFERROR(IF(--AA3208&gt;=80,"خرید قوی",IF(--AA3208&gt;=70,"خرید مشروط",IF(--AA3208&gt;=60,"مراقبت",IF(--AA3208&gt;=45,"ضعیف","عدم ورود")))),"")</f>
        <v/>
      </c>
    </row>
    <row r="3209">
      <c r="A3209" s="15">
        <f>'دیده بان بازار'!A3212</f>
        <v/>
      </c>
      <c r="B3209" s="16">
        <f>'دیده بان بازار'!B3212</f>
        <v/>
      </c>
      <c r="C3209" s="16">
        <f>'دیده بان بازار'!C3212</f>
        <v/>
      </c>
      <c r="D3209" s="16">
        <f>'دیده بان بازار'!D3212</f>
        <v/>
      </c>
      <c r="E3209" s="17">
        <f>'دیده بان بازار'!E3212</f>
        <v/>
      </c>
      <c r="F3209" s="16">
        <f>'دیده بان بازار'!F3212</f>
        <v/>
      </c>
      <c r="G3209" s="16">
        <f>'دیده بان بازار'!G3212</f>
        <v/>
      </c>
      <c r="H3209" s="16">
        <f>'دیده بان بازار'!H3212</f>
        <v/>
      </c>
      <c r="I3209" s="16">
        <f>'دیده بان بازار'!I3212</f>
        <v/>
      </c>
      <c r="J3209" s="16">
        <f>'دیده بان بازار'!J3212</f>
        <v/>
      </c>
      <c r="K3209" s="16">
        <f>'دیده بان بازار'!K3212</f>
        <v/>
      </c>
      <c r="L3209" s="16">
        <f>'دیده بان بازار'!L3212</f>
        <v/>
      </c>
      <c r="M3209" s="16">
        <f>'دیده بان بازار'!M3212</f>
        <v/>
      </c>
      <c r="N3209" s="16">
        <f>'دیده بان بازار'!N3212</f>
        <v/>
      </c>
      <c r="O3209" s="16">
        <f>'دیده بان بازار'!O3212</f>
        <v/>
      </c>
      <c r="P3209" s="16">
        <f>'دیده بان بازار'!P3212</f>
        <v/>
      </c>
      <c r="Q3209" s="16">
        <f>'دیده بان بازار'!Q3212</f>
        <v/>
      </c>
      <c r="R3209" s="16">
        <f>'دیده بان بازار'!R3212</f>
        <v/>
      </c>
      <c r="S3209" s="16">
        <f>'دیده بان بازار'!S3212</f>
        <v/>
      </c>
      <c r="T3209" s="16">
        <f>'دیده بان بازار'!T3212</f>
        <v/>
      </c>
      <c r="U3209" s="16">
        <f>'دیده بان بازار'!U3212</f>
        <v/>
      </c>
      <c r="V3209" s="16">
        <f>'دیده بان بازار'!V3212</f>
        <v/>
      </c>
      <c r="W3209" s="7">
        <f>'دیده بان بازار'!W3212</f>
        <v/>
      </c>
      <c r="X3209" s="11">
        <f>IFERROR(IF(OR(R3209&lt;=0,W3209&lt;=0,S3209&lt;=0,V3209&lt;=0),0,ROUND((S3209/R3209)/(V3209/W3209),2)),0)</f>
        <v/>
      </c>
      <c r="Y3209" s="11">
        <f>IFERROR(IF(OR(S3209&lt;=0,V3209&lt;=0),0,ROUND(S3209/V3209,2)),0)</f>
        <v/>
      </c>
      <c r="Z3209" s="11">
        <f>IFERROR(J3209-M3209,0)</f>
        <v/>
      </c>
      <c r="AA3209" s="11">
        <f>IFERROR(ROUND(MAX(0,MIN(100,((AB3209*0.2)+(AC3209*0.15)+(AD3209*0.15)+(AE3209*0.1)+(AF3209*0.1)+(AG3209*0.15)+(MIN(Y3209/3,1)*100*0.1)+(AI3209*0.05))*((AH3209/100)*0.25+0.75))),0),0)</f>
        <v/>
      </c>
      <c r="AB3209" s="11">
        <f>ROUND(MAX(0,MIN(100,((M3209+10)/20)*100)),0)</f>
        <v/>
      </c>
      <c r="AC3209" s="11">
        <f>IFERROR(IF(D3209&lt;=0,0,ROUND(COUNTIFS($D$4:$D$3359,"&lt;="&amp;D3209,$D$4:$D$3359,"&gt;0")/COUNTIF($D$4:$D$3359,"&gt;0")*100,0)),0)</f>
        <v/>
      </c>
      <c r="AD3209" s="11">
        <f>IF(E3209&lt;=0,0,ROUND(MAX(0,MIN(100,(LOG10(1+E3209/1000000000)/LOG10(101))*100)),0))</f>
        <v/>
      </c>
      <c r="AE3209" s="11">
        <f>IF(O3209=N3209,50,ROUND(MAX(0,MIN(100,((H3209-N3209)/(O3209-N3209))*100)),0))</f>
        <v/>
      </c>
      <c r="AF3209" s="11">
        <f>ROUND(MAX(0,MIN(100,50+((H3209-K3209)/K3209)*1000)),0)</f>
        <v/>
      </c>
      <c r="AG3209" s="11">
        <f>IFERROR(ROUND(MAX(0,MIN(100,50+25*LN(MAX(0.01,X3209)))),0),25)</f>
        <v/>
      </c>
      <c r="AH3209" s="11">
        <f>ROUND(IF(M3209&lt;=-30,0,IF(M3209&lt;=-20,20,IF(M3209&lt;=-10,50,100))),0)</f>
        <v/>
      </c>
      <c r="AI3209" s="11">
        <f>ROUND(MAX(0,MIN(100,50+(Z3209*10))),0)</f>
        <v/>
      </c>
      <c r="AJ3209" s="11">
        <f>IFERROR(IF(--AA3209&gt;=80,"خرید قوی",IF(--AA3209&gt;=70,"خرید مشروط",IF(--AA3209&gt;=60,"مراقبت",IF(--AA3209&gt;=45,"ضعیف","عدم ورود")))),"")</f>
        <v/>
      </c>
    </row>
    <row r="3210">
      <c r="A3210" s="12">
        <f>'دیده بان بازار'!A3213</f>
        <v/>
      </c>
      <c r="B3210" s="13">
        <f>'دیده بان بازار'!B3213</f>
        <v/>
      </c>
      <c r="C3210" s="13">
        <f>'دیده بان بازار'!C3213</f>
        <v/>
      </c>
      <c r="D3210" s="13">
        <f>'دیده بان بازار'!D3213</f>
        <v/>
      </c>
      <c r="E3210" s="14">
        <f>'دیده بان بازار'!E3213</f>
        <v/>
      </c>
      <c r="F3210" s="13">
        <f>'دیده بان بازار'!F3213</f>
        <v/>
      </c>
      <c r="G3210" s="13">
        <f>'دیده بان بازار'!G3213</f>
        <v/>
      </c>
      <c r="H3210" s="13">
        <f>'دیده بان بازار'!H3213</f>
        <v/>
      </c>
      <c r="I3210" s="13">
        <f>'دیده بان بازار'!I3213</f>
        <v/>
      </c>
      <c r="J3210" s="13">
        <f>'دیده بان بازار'!J3213</f>
        <v/>
      </c>
      <c r="K3210" s="13">
        <f>'دیده بان بازار'!K3213</f>
        <v/>
      </c>
      <c r="L3210" s="13">
        <f>'دیده بان بازار'!L3213</f>
        <v/>
      </c>
      <c r="M3210" s="13">
        <f>'دیده بان بازار'!M3213</f>
        <v/>
      </c>
      <c r="N3210" s="13">
        <f>'دیده بان بازار'!N3213</f>
        <v/>
      </c>
      <c r="O3210" s="13">
        <f>'دیده بان بازار'!O3213</f>
        <v/>
      </c>
      <c r="P3210" s="13">
        <f>'دیده بان بازار'!P3213</f>
        <v/>
      </c>
      <c r="Q3210" s="13">
        <f>'دیده بان بازار'!Q3213</f>
        <v/>
      </c>
      <c r="R3210" s="13">
        <f>'دیده بان بازار'!R3213</f>
        <v/>
      </c>
      <c r="S3210" s="13">
        <f>'دیده بان بازار'!S3213</f>
        <v/>
      </c>
      <c r="T3210" s="13">
        <f>'دیده بان بازار'!T3213</f>
        <v/>
      </c>
      <c r="U3210" s="13">
        <f>'دیده بان بازار'!U3213</f>
        <v/>
      </c>
      <c r="V3210" s="13">
        <f>'دیده بان بازار'!V3213</f>
        <v/>
      </c>
      <c r="W3210" s="6">
        <f>'دیده بان بازار'!W3213</f>
        <v/>
      </c>
      <c r="X3210" s="11">
        <f>IFERROR(IF(OR(R3210&lt;=0,W3210&lt;=0,S3210&lt;=0,V3210&lt;=0),0,ROUND((S3210/R3210)/(V3210/W3210),2)),0)</f>
        <v/>
      </c>
      <c r="Y3210" s="11">
        <f>IFERROR(IF(OR(S3210&lt;=0,V3210&lt;=0),0,ROUND(S3210/V3210,2)),0)</f>
        <v/>
      </c>
      <c r="Z3210" s="11">
        <f>IFERROR(J3210-M3210,0)</f>
        <v/>
      </c>
      <c r="AA3210" s="11">
        <f>IFERROR(ROUND(MAX(0,MIN(100,((AB3210*0.2)+(AC3210*0.15)+(AD3210*0.15)+(AE3210*0.1)+(AF3210*0.1)+(AG3210*0.15)+(MIN(Y3210/3,1)*100*0.1)+(AI3210*0.05))*((AH3210/100)*0.25+0.75))),0),0)</f>
        <v/>
      </c>
      <c r="AB3210" s="11">
        <f>ROUND(MAX(0,MIN(100,((M3210+10)/20)*100)),0)</f>
        <v/>
      </c>
      <c r="AC3210" s="11">
        <f>IFERROR(IF(D3210&lt;=0,0,ROUND(COUNTIFS($D$4:$D$3359,"&lt;="&amp;D3210,$D$4:$D$3359,"&gt;0")/COUNTIF($D$4:$D$3359,"&gt;0")*100,0)),0)</f>
        <v/>
      </c>
      <c r="AD3210" s="11">
        <f>IF(E3210&lt;=0,0,ROUND(MAX(0,MIN(100,(LOG10(1+E3210/1000000000)/LOG10(101))*100)),0))</f>
        <v/>
      </c>
      <c r="AE3210" s="11">
        <f>IF(O3210=N3210,50,ROUND(MAX(0,MIN(100,((H3210-N3210)/(O3210-N3210))*100)),0))</f>
        <v/>
      </c>
      <c r="AF3210" s="11">
        <f>ROUND(MAX(0,MIN(100,50+((H3210-K3210)/K3210)*1000)),0)</f>
        <v/>
      </c>
      <c r="AG3210" s="11">
        <f>IFERROR(ROUND(MAX(0,MIN(100,50+25*LN(MAX(0.01,X3210)))),0),25)</f>
        <v/>
      </c>
      <c r="AH3210" s="11">
        <f>ROUND(IF(M3210&lt;=-30,0,IF(M3210&lt;=-20,20,IF(M3210&lt;=-10,50,100))),0)</f>
        <v/>
      </c>
      <c r="AI3210" s="11">
        <f>ROUND(MAX(0,MIN(100,50+(Z3210*10))),0)</f>
        <v/>
      </c>
      <c r="AJ3210" s="11">
        <f>IFERROR(IF(--AA3210&gt;=80,"خرید قوی",IF(--AA3210&gt;=70,"خرید مشروط",IF(--AA3210&gt;=60,"مراقبت",IF(--AA3210&gt;=45,"ضعیف","عدم ورود")))),"")</f>
        <v/>
      </c>
    </row>
    <row r="3211">
      <c r="A3211" s="15">
        <f>'دیده بان بازار'!A3214</f>
        <v/>
      </c>
      <c r="B3211" s="16">
        <f>'دیده بان بازار'!B3214</f>
        <v/>
      </c>
      <c r="C3211" s="16">
        <f>'دیده بان بازار'!C3214</f>
        <v/>
      </c>
      <c r="D3211" s="16">
        <f>'دیده بان بازار'!D3214</f>
        <v/>
      </c>
      <c r="E3211" s="17">
        <f>'دیده بان بازار'!E3214</f>
        <v/>
      </c>
      <c r="F3211" s="16">
        <f>'دیده بان بازار'!F3214</f>
        <v/>
      </c>
      <c r="G3211" s="16">
        <f>'دیده بان بازار'!G3214</f>
        <v/>
      </c>
      <c r="H3211" s="16">
        <f>'دیده بان بازار'!H3214</f>
        <v/>
      </c>
      <c r="I3211" s="16">
        <f>'دیده بان بازار'!I3214</f>
        <v/>
      </c>
      <c r="J3211" s="16">
        <f>'دیده بان بازار'!J3214</f>
        <v/>
      </c>
      <c r="K3211" s="16">
        <f>'دیده بان بازار'!K3214</f>
        <v/>
      </c>
      <c r="L3211" s="16">
        <f>'دیده بان بازار'!L3214</f>
        <v/>
      </c>
      <c r="M3211" s="16">
        <f>'دیده بان بازار'!M3214</f>
        <v/>
      </c>
      <c r="N3211" s="16">
        <f>'دیده بان بازار'!N3214</f>
        <v/>
      </c>
      <c r="O3211" s="16">
        <f>'دیده بان بازار'!O3214</f>
        <v/>
      </c>
      <c r="P3211" s="16">
        <f>'دیده بان بازار'!P3214</f>
        <v/>
      </c>
      <c r="Q3211" s="16">
        <f>'دیده بان بازار'!Q3214</f>
        <v/>
      </c>
      <c r="R3211" s="16">
        <f>'دیده بان بازار'!R3214</f>
        <v/>
      </c>
      <c r="S3211" s="16">
        <f>'دیده بان بازار'!S3214</f>
        <v/>
      </c>
      <c r="T3211" s="16">
        <f>'دیده بان بازار'!T3214</f>
        <v/>
      </c>
      <c r="U3211" s="16">
        <f>'دیده بان بازار'!U3214</f>
        <v/>
      </c>
      <c r="V3211" s="16">
        <f>'دیده بان بازار'!V3214</f>
        <v/>
      </c>
      <c r="W3211" s="7">
        <f>'دیده بان بازار'!W3214</f>
        <v/>
      </c>
      <c r="X3211" s="11">
        <f>IFERROR(IF(OR(R3211&lt;=0,W3211&lt;=0,S3211&lt;=0,V3211&lt;=0),0,ROUND((S3211/R3211)/(V3211/W3211),2)),0)</f>
        <v/>
      </c>
      <c r="Y3211" s="11">
        <f>IFERROR(IF(OR(S3211&lt;=0,V3211&lt;=0),0,ROUND(S3211/V3211,2)),0)</f>
        <v/>
      </c>
      <c r="Z3211" s="11">
        <f>IFERROR(J3211-M3211,0)</f>
        <v/>
      </c>
      <c r="AA3211" s="11">
        <f>IFERROR(ROUND(MAX(0,MIN(100,((AB3211*0.2)+(AC3211*0.15)+(AD3211*0.15)+(AE3211*0.1)+(AF3211*0.1)+(AG3211*0.15)+(MIN(Y3211/3,1)*100*0.1)+(AI3211*0.05))*((AH3211/100)*0.25+0.75))),0),0)</f>
        <v/>
      </c>
      <c r="AB3211" s="11">
        <f>ROUND(MAX(0,MIN(100,((M3211+10)/20)*100)),0)</f>
        <v/>
      </c>
      <c r="AC3211" s="11">
        <f>IFERROR(IF(D3211&lt;=0,0,ROUND(COUNTIFS($D$4:$D$3359,"&lt;="&amp;D3211,$D$4:$D$3359,"&gt;0")/COUNTIF($D$4:$D$3359,"&gt;0")*100,0)),0)</f>
        <v/>
      </c>
      <c r="AD3211" s="11">
        <f>IF(E3211&lt;=0,0,ROUND(MAX(0,MIN(100,(LOG10(1+E3211/1000000000)/LOG10(101))*100)),0))</f>
        <v/>
      </c>
      <c r="AE3211" s="11">
        <f>IF(O3211=N3211,50,ROUND(MAX(0,MIN(100,((H3211-N3211)/(O3211-N3211))*100)),0))</f>
        <v/>
      </c>
      <c r="AF3211" s="11">
        <f>ROUND(MAX(0,MIN(100,50+((H3211-K3211)/K3211)*1000)),0)</f>
        <v/>
      </c>
      <c r="AG3211" s="11">
        <f>IFERROR(ROUND(MAX(0,MIN(100,50+25*LN(MAX(0.01,X3211)))),0),25)</f>
        <v/>
      </c>
      <c r="AH3211" s="11">
        <f>ROUND(IF(M3211&lt;=-30,0,IF(M3211&lt;=-20,20,IF(M3211&lt;=-10,50,100))),0)</f>
        <v/>
      </c>
      <c r="AI3211" s="11">
        <f>ROUND(MAX(0,MIN(100,50+(Z3211*10))),0)</f>
        <v/>
      </c>
      <c r="AJ3211" s="11">
        <f>IFERROR(IF(--AA3211&gt;=80,"خرید قوی",IF(--AA3211&gt;=70,"خرید مشروط",IF(--AA3211&gt;=60,"مراقبت",IF(--AA3211&gt;=45,"ضعیف","عدم ورود")))),"")</f>
        <v/>
      </c>
    </row>
    <row r="3212">
      <c r="A3212" s="15">
        <f>'دیده بان بازار'!A3215</f>
        <v/>
      </c>
      <c r="B3212" s="16">
        <f>'دیده بان بازار'!B3215</f>
        <v/>
      </c>
      <c r="C3212" s="16">
        <f>'دیده بان بازار'!C3215</f>
        <v/>
      </c>
      <c r="D3212" s="16">
        <f>'دیده بان بازار'!D3215</f>
        <v/>
      </c>
      <c r="E3212" s="17">
        <f>'دیده بان بازار'!E3215</f>
        <v/>
      </c>
      <c r="F3212" s="16">
        <f>'دیده بان بازار'!F3215</f>
        <v/>
      </c>
      <c r="G3212" s="16">
        <f>'دیده بان بازار'!G3215</f>
        <v/>
      </c>
      <c r="H3212" s="16">
        <f>'دیده بان بازار'!H3215</f>
        <v/>
      </c>
      <c r="I3212" s="16">
        <f>'دیده بان بازار'!I3215</f>
        <v/>
      </c>
      <c r="J3212" s="16">
        <f>'دیده بان بازار'!J3215</f>
        <v/>
      </c>
      <c r="K3212" s="16">
        <f>'دیده بان بازار'!K3215</f>
        <v/>
      </c>
      <c r="L3212" s="16">
        <f>'دیده بان بازار'!L3215</f>
        <v/>
      </c>
      <c r="M3212" s="16">
        <f>'دیده بان بازار'!M3215</f>
        <v/>
      </c>
      <c r="N3212" s="16">
        <f>'دیده بان بازار'!N3215</f>
        <v/>
      </c>
      <c r="O3212" s="16">
        <f>'دیده بان بازار'!O3215</f>
        <v/>
      </c>
      <c r="P3212" s="16">
        <f>'دیده بان بازار'!P3215</f>
        <v/>
      </c>
      <c r="Q3212" s="16">
        <f>'دیده بان بازار'!Q3215</f>
        <v/>
      </c>
      <c r="R3212" s="16">
        <f>'دیده بان بازار'!R3215</f>
        <v/>
      </c>
      <c r="S3212" s="16">
        <f>'دیده بان بازار'!S3215</f>
        <v/>
      </c>
      <c r="T3212" s="16">
        <f>'دیده بان بازار'!T3215</f>
        <v/>
      </c>
      <c r="U3212" s="16">
        <f>'دیده بان بازار'!U3215</f>
        <v/>
      </c>
      <c r="V3212" s="16">
        <f>'دیده بان بازار'!V3215</f>
        <v/>
      </c>
      <c r="W3212" s="7">
        <f>'دیده بان بازار'!W3215</f>
        <v/>
      </c>
      <c r="X3212" s="11">
        <f>IFERROR(IF(OR(R3212&lt;=0,W3212&lt;=0,S3212&lt;=0,V3212&lt;=0),0,ROUND((S3212/R3212)/(V3212/W3212),2)),0)</f>
        <v/>
      </c>
      <c r="Y3212" s="11">
        <f>IFERROR(IF(OR(S3212&lt;=0,V3212&lt;=0),0,ROUND(S3212/V3212,2)),0)</f>
        <v/>
      </c>
      <c r="Z3212" s="11">
        <f>IFERROR(J3212-M3212,0)</f>
        <v/>
      </c>
      <c r="AA3212" s="11">
        <f>IFERROR(ROUND(MAX(0,MIN(100,((AB3212*0.2)+(AC3212*0.15)+(AD3212*0.15)+(AE3212*0.1)+(AF3212*0.1)+(AG3212*0.15)+(MIN(Y3212/3,1)*100*0.1)+(AI3212*0.05))*((AH3212/100)*0.25+0.75))),0),0)</f>
        <v/>
      </c>
      <c r="AB3212" s="11">
        <f>ROUND(MAX(0,MIN(100,((M3212+10)/20)*100)),0)</f>
        <v/>
      </c>
      <c r="AC3212" s="11">
        <f>IFERROR(IF(D3212&lt;=0,0,ROUND(COUNTIFS($D$4:$D$3359,"&lt;="&amp;D3212,$D$4:$D$3359,"&gt;0")/COUNTIF($D$4:$D$3359,"&gt;0")*100,0)),0)</f>
        <v/>
      </c>
      <c r="AD3212" s="11">
        <f>IF(E3212&lt;=0,0,ROUND(MAX(0,MIN(100,(LOG10(1+E3212/1000000000)/LOG10(101))*100)),0))</f>
        <v/>
      </c>
      <c r="AE3212" s="11">
        <f>IF(O3212=N3212,50,ROUND(MAX(0,MIN(100,((H3212-N3212)/(O3212-N3212))*100)),0))</f>
        <v/>
      </c>
      <c r="AF3212" s="11">
        <f>ROUND(MAX(0,MIN(100,50+((H3212-K3212)/K3212)*1000)),0)</f>
        <v/>
      </c>
      <c r="AG3212" s="11">
        <f>IFERROR(ROUND(MAX(0,MIN(100,50+25*LN(MAX(0.01,X3212)))),0),25)</f>
        <v/>
      </c>
      <c r="AH3212" s="11">
        <f>ROUND(IF(M3212&lt;=-30,0,IF(M3212&lt;=-20,20,IF(M3212&lt;=-10,50,100))),0)</f>
        <v/>
      </c>
      <c r="AI3212" s="11">
        <f>ROUND(MAX(0,MIN(100,50+(Z3212*10))),0)</f>
        <v/>
      </c>
      <c r="AJ3212" s="11">
        <f>IFERROR(IF(--AA3212&gt;=80,"خرید قوی",IF(--AA3212&gt;=70,"خرید مشروط",IF(--AA3212&gt;=60,"مراقبت",IF(--AA3212&gt;=45,"ضعیف","عدم ورود")))),"")</f>
        <v/>
      </c>
    </row>
    <row r="3213">
      <c r="A3213" s="12">
        <f>'دیده بان بازار'!A3216</f>
        <v/>
      </c>
      <c r="B3213" s="13">
        <f>'دیده بان بازار'!B3216</f>
        <v/>
      </c>
      <c r="C3213" s="13">
        <f>'دیده بان بازار'!C3216</f>
        <v/>
      </c>
      <c r="D3213" s="13">
        <f>'دیده بان بازار'!D3216</f>
        <v/>
      </c>
      <c r="E3213" s="14">
        <f>'دیده بان بازار'!E3216</f>
        <v/>
      </c>
      <c r="F3213" s="13">
        <f>'دیده بان بازار'!F3216</f>
        <v/>
      </c>
      <c r="G3213" s="13">
        <f>'دیده بان بازار'!G3216</f>
        <v/>
      </c>
      <c r="H3213" s="13">
        <f>'دیده بان بازار'!H3216</f>
        <v/>
      </c>
      <c r="I3213" s="13">
        <f>'دیده بان بازار'!I3216</f>
        <v/>
      </c>
      <c r="J3213" s="13">
        <f>'دیده بان بازار'!J3216</f>
        <v/>
      </c>
      <c r="K3213" s="13">
        <f>'دیده بان بازار'!K3216</f>
        <v/>
      </c>
      <c r="L3213" s="13">
        <f>'دیده بان بازار'!L3216</f>
        <v/>
      </c>
      <c r="M3213" s="13">
        <f>'دیده بان بازار'!M3216</f>
        <v/>
      </c>
      <c r="N3213" s="13">
        <f>'دیده بان بازار'!N3216</f>
        <v/>
      </c>
      <c r="O3213" s="13">
        <f>'دیده بان بازار'!O3216</f>
        <v/>
      </c>
      <c r="P3213" s="13">
        <f>'دیده بان بازار'!P3216</f>
        <v/>
      </c>
      <c r="Q3213" s="13">
        <f>'دیده بان بازار'!Q3216</f>
        <v/>
      </c>
      <c r="R3213" s="13">
        <f>'دیده بان بازار'!R3216</f>
        <v/>
      </c>
      <c r="S3213" s="13">
        <f>'دیده بان بازار'!S3216</f>
        <v/>
      </c>
      <c r="T3213" s="13">
        <f>'دیده بان بازار'!T3216</f>
        <v/>
      </c>
      <c r="U3213" s="13">
        <f>'دیده بان بازار'!U3216</f>
        <v/>
      </c>
      <c r="V3213" s="13">
        <f>'دیده بان بازار'!V3216</f>
        <v/>
      </c>
      <c r="W3213" s="6">
        <f>'دیده بان بازار'!W3216</f>
        <v/>
      </c>
      <c r="X3213" s="11">
        <f>IFERROR(IF(OR(R3213&lt;=0,W3213&lt;=0,S3213&lt;=0,V3213&lt;=0),0,ROUND((S3213/R3213)/(V3213/W3213),2)),0)</f>
        <v/>
      </c>
      <c r="Y3213" s="11">
        <f>IFERROR(IF(OR(S3213&lt;=0,V3213&lt;=0),0,ROUND(S3213/V3213,2)),0)</f>
        <v/>
      </c>
      <c r="Z3213" s="11">
        <f>IFERROR(J3213-M3213,0)</f>
        <v/>
      </c>
      <c r="AA3213" s="11">
        <f>IFERROR(ROUND(MAX(0,MIN(100,((AB3213*0.2)+(AC3213*0.15)+(AD3213*0.15)+(AE3213*0.1)+(AF3213*0.1)+(AG3213*0.15)+(MIN(Y3213/3,1)*100*0.1)+(AI3213*0.05))*((AH3213/100)*0.25+0.75))),0),0)</f>
        <v/>
      </c>
      <c r="AB3213" s="11">
        <f>ROUND(MAX(0,MIN(100,((M3213+10)/20)*100)),0)</f>
        <v/>
      </c>
      <c r="AC3213" s="11">
        <f>IFERROR(IF(D3213&lt;=0,0,ROUND(COUNTIFS($D$4:$D$3359,"&lt;="&amp;D3213,$D$4:$D$3359,"&gt;0")/COUNTIF($D$4:$D$3359,"&gt;0")*100,0)),0)</f>
        <v/>
      </c>
      <c r="AD3213" s="11">
        <f>IF(E3213&lt;=0,0,ROUND(MAX(0,MIN(100,(LOG10(1+E3213/1000000000)/LOG10(101))*100)),0))</f>
        <v/>
      </c>
      <c r="AE3213" s="11">
        <f>IF(O3213=N3213,50,ROUND(MAX(0,MIN(100,((H3213-N3213)/(O3213-N3213))*100)),0))</f>
        <v/>
      </c>
      <c r="AF3213" s="11">
        <f>ROUND(MAX(0,MIN(100,50+((H3213-K3213)/K3213)*1000)),0)</f>
        <v/>
      </c>
      <c r="AG3213" s="11">
        <f>IFERROR(ROUND(MAX(0,MIN(100,50+25*LN(MAX(0.01,X3213)))),0),25)</f>
        <v/>
      </c>
      <c r="AH3213" s="11">
        <f>ROUND(IF(M3213&lt;=-30,0,IF(M3213&lt;=-20,20,IF(M3213&lt;=-10,50,100))),0)</f>
        <v/>
      </c>
      <c r="AI3213" s="11">
        <f>ROUND(MAX(0,MIN(100,50+(Z3213*10))),0)</f>
        <v/>
      </c>
      <c r="AJ3213" s="11">
        <f>IFERROR(IF(--AA3213&gt;=80,"خرید قوی",IF(--AA3213&gt;=70,"خرید مشروط",IF(--AA3213&gt;=60,"مراقبت",IF(--AA3213&gt;=45,"ضعیف","عدم ورود")))),"")</f>
        <v/>
      </c>
    </row>
    <row r="3214">
      <c r="A3214" s="15">
        <f>'دیده بان بازار'!A3217</f>
        <v/>
      </c>
      <c r="B3214" s="16">
        <f>'دیده بان بازار'!B3217</f>
        <v/>
      </c>
      <c r="C3214" s="16">
        <f>'دیده بان بازار'!C3217</f>
        <v/>
      </c>
      <c r="D3214" s="16">
        <f>'دیده بان بازار'!D3217</f>
        <v/>
      </c>
      <c r="E3214" s="17">
        <f>'دیده بان بازار'!E3217</f>
        <v/>
      </c>
      <c r="F3214" s="16">
        <f>'دیده بان بازار'!F3217</f>
        <v/>
      </c>
      <c r="G3214" s="16">
        <f>'دیده بان بازار'!G3217</f>
        <v/>
      </c>
      <c r="H3214" s="16">
        <f>'دیده بان بازار'!H3217</f>
        <v/>
      </c>
      <c r="I3214" s="16">
        <f>'دیده بان بازار'!I3217</f>
        <v/>
      </c>
      <c r="J3214" s="16">
        <f>'دیده بان بازار'!J3217</f>
        <v/>
      </c>
      <c r="K3214" s="16">
        <f>'دیده بان بازار'!K3217</f>
        <v/>
      </c>
      <c r="L3214" s="16">
        <f>'دیده بان بازار'!L3217</f>
        <v/>
      </c>
      <c r="M3214" s="16">
        <f>'دیده بان بازار'!M3217</f>
        <v/>
      </c>
      <c r="N3214" s="16">
        <f>'دیده بان بازار'!N3217</f>
        <v/>
      </c>
      <c r="O3214" s="16">
        <f>'دیده بان بازار'!O3217</f>
        <v/>
      </c>
      <c r="P3214" s="16">
        <f>'دیده بان بازار'!P3217</f>
        <v/>
      </c>
      <c r="Q3214" s="16">
        <f>'دیده بان بازار'!Q3217</f>
        <v/>
      </c>
      <c r="R3214" s="16">
        <f>'دیده بان بازار'!R3217</f>
        <v/>
      </c>
      <c r="S3214" s="16">
        <f>'دیده بان بازار'!S3217</f>
        <v/>
      </c>
      <c r="T3214" s="16">
        <f>'دیده بان بازار'!T3217</f>
        <v/>
      </c>
      <c r="U3214" s="16">
        <f>'دیده بان بازار'!U3217</f>
        <v/>
      </c>
      <c r="V3214" s="16">
        <f>'دیده بان بازار'!V3217</f>
        <v/>
      </c>
      <c r="W3214" s="7">
        <f>'دیده بان بازار'!W3217</f>
        <v/>
      </c>
      <c r="X3214" s="11">
        <f>IFERROR(IF(OR(R3214&lt;=0,W3214&lt;=0,S3214&lt;=0,V3214&lt;=0),0,ROUND((S3214/R3214)/(V3214/W3214),2)),0)</f>
        <v/>
      </c>
      <c r="Y3214" s="11">
        <f>IFERROR(IF(OR(S3214&lt;=0,V3214&lt;=0),0,ROUND(S3214/V3214,2)),0)</f>
        <v/>
      </c>
      <c r="Z3214" s="11">
        <f>IFERROR(J3214-M3214,0)</f>
        <v/>
      </c>
      <c r="AA3214" s="11">
        <f>IFERROR(ROUND(MAX(0,MIN(100,((AB3214*0.2)+(AC3214*0.15)+(AD3214*0.15)+(AE3214*0.1)+(AF3214*0.1)+(AG3214*0.15)+(MIN(Y3214/3,1)*100*0.1)+(AI3214*0.05))*((AH3214/100)*0.25+0.75))),0),0)</f>
        <v/>
      </c>
      <c r="AB3214" s="11">
        <f>ROUND(MAX(0,MIN(100,((M3214+10)/20)*100)),0)</f>
        <v/>
      </c>
      <c r="AC3214" s="11">
        <f>IFERROR(IF(D3214&lt;=0,0,ROUND(COUNTIFS($D$4:$D$3359,"&lt;="&amp;D3214,$D$4:$D$3359,"&gt;0")/COUNTIF($D$4:$D$3359,"&gt;0")*100,0)),0)</f>
        <v/>
      </c>
      <c r="AD3214" s="11">
        <f>IF(E3214&lt;=0,0,ROUND(MAX(0,MIN(100,(LOG10(1+E3214/1000000000)/LOG10(101))*100)),0))</f>
        <v/>
      </c>
      <c r="AE3214" s="11">
        <f>IF(O3214=N3214,50,ROUND(MAX(0,MIN(100,((H3214-N3214)/(O3214-N3214))*100)),0))</f>
        <v/>
      </c>
      <c r="AF3214" s="11">
        <f>ROUND(MAX(0,MIN(100,50+((H3214-K3214)/K3214)*1000)),0)</f>
        <v/>
      </c>
      <c r="AG3214" s="11">
        <f>IFERROR(ROUND(MAX(0,MIN(100,50+25*LN(MAX(0.01,X3214)))),0),25)</f>
        <v/>
      </c>
      <c r="AH3214" s="11">
        <f>ROUND(IF(M3214&lt;=-30,0,IF(M3214&lt;=-20,20,IF(M3214&lt;=-10,50,100))),0)</f>
        <v/>
      </c>
      <c r="AI3214" s="11">
        <f>ROUND(MAX(0,MIN(100,50+(Z3214*10))),0)</f>
        <v/>
      </c>
      <c r="AJ3214" s="11">
        <f>IFERROR(IF(--AA3214&gt;=80,"خرید قوی",IF(--AA3214&gt;=70,"خرید مشروط",IF(--AA3214&gt;=60,"مراقبت",IF(--AA3214&gt;=45,"ضعیف","عدم ورود")))),"")</f>
        <v/>
      </c>
    </row>
    <row r="3215">
      <c r="A3215" s="12">
        <f>'دیده بان بازار'!A3218</f>
        <v/>
      </c>
      <c r="B3215" s="13">
        <f>'دیده بان بازار'!B3218</f>
        <v/>
      </c>
      <c r="C3215" s="13">
        <f>'دیده بان بازار'!C3218</f>
        <v/>
      </c>
      <c r="D3215" s="13">
        <f>'دیده بان بازار'!D3218</f>
        <v/>
      </c>
      <c r="E3215" s="14">
        <f>'دیده بان بازار'!E3218</f>
        <v/>
      </c>
      <c r="F3215" s="13">
        <f>'دیده بان بازار'!F3218</f>
        <v/>
      </c>
      <c r="G3215" s="13">
        <f>'دیده بان بازار'!G3218</f>
        <v/>
      </c>
      <c r="H3215" s="13">
        <f>'دیده بان بازار'!H3218</f>
        <v/>
      </c>
      <c r="I3215" s="13">
        <f>'دیده بان بازار'!I3218</f>
        <v/>
      </c>
      <c r="J3215" s="13">
        <f>'دیده بان بازار'!J3218</f>
        <v/>
      </c>
      <c r="K3215" s="13">
        <f>'دیده بان بازار'!K3218</f>
        <v/>
      </c>
      <c r="L3215" s="13">
        <f>'دیده بان بازار'!L3218</f>
        <v/>
      </c>
      <c r="M3215" s="13">
        <f>'دیده بان بازار'!M3218</f>
        <v/>
      </c>
      <c r="N3215" s="13">
        <f>'دیده بان بازار'!N3218</f>
        <v/>
      </c>
      <c r="O3215" s="13">
        <f>'دیده بان بازار'!O3218</f>
        <v/>
      </c>
      <c r="P3215" s="13">
        <f>'دیده بان بازار'!P3218</f>
        <v/>
      </c>
      <c r="Q3215" s="13">
        <f>'دیده بان بازار'!Q3218</f>
        <v/>
      </c>
      <c r="R3215" s="13">
        <f>'دیده بان بازار'!R3218</f>
        <v/>
      </c>
      <c r="S3215" s="13">
        <f>'دیده بان بازار'!S3218</f>
        <v/>
      </c>
      <c r="T3215" s="13">
        <f>'دیده بان بازار'!T3218</f>
        <v/>
      </c>
      <c r="U3215" s="13">
        <f>'دیده بان بازار'!U3218</f>
        <v/>
      </c>
      <c r="V3215" s="13">
        <f>'دیده بان بازار'!V3218</f>
        <v/>
      </c>
      <c r="W3215" s="6">
        <f>'دیده بان بازار'!W3218</f>
        <v/>
      </c>
      <c r="X3215" s="11">
        <f>IFERROR(IF(OR(R3215&lt;=0,W3215&lt;=0,S3215&lt;=0,V3215&lt;=0),0,ROUND((S3215/R3215)/(V3215/W3215),2)),0)</f>
        <v/>
      </c>
      <c r="Y3215" s="11">
        <f>IFERROR(IF(OR(S3215&lt;=0,V3215&lt;=0),0,ROUND(S3215/V3215,2)),0)</f>
        <v/>
      </c>
      <c r="Z3215" s="11">
        <f>IFERROR(J3215-M3215,0)</f>
        <v/>
      </c>
      <c r="AA3215" s="11">
        <f>IFERROR(ROUND(MAX(0,MIN(100,((AB3215*0.2)+(AC3215*0.15)+(AD3215*0.15)+(AE3215*0.1)+(AF3215*0.1)+(AG3215*0.15)+(MIN(Y3215/3,1)*100*0.1)+(AI3215*0.05))*((AH3215/100)*0.25+0.75))),0),0)</f>
        <v/>
      </c>
      <c r="AB3215" s="11">
        <f>ROUND(MAX(0,MIN(100,((M3215+10)/20)*100)),0)</f>
        <v/>
      </c>
      <c r="AC3215" s="11">
        <f>IFERROR(IF(D3215&lt;=0,0,ROUND(COUNTIFS($D$4:$D$3359,"&lt;="&amp;D3215,$D$4:$D$3359,"&gt;0")/COUNTIF($D$4:$D$3359,"&gt;0")*100,0)),0)</f>
        <v/>
      </c>
      <c r="AD3215" s="11">
        <f>IF(E3215&lt;=0,0,ROUND(MAX(0,MIN(100,(LOG10(1+E3215/1000000000)/LOG10(101))*100)),0))</f>
        <v/>
      </c>
      <c r="AE3215" s="11">
        <f>IF(O3215=N3215,50,ROUND(MAX(0,MIN(100,((H3215-N3215)/(O3215-N3215))*100)),0))</f>
        <v/>
      </c>
      <c r="AF3215" s="11">
        <f>ROUND(MAX(0,MIN(100,50+((H3215-K3215)/K3215)*1000)),0)</f>
        <v/>
      </c>
      <c r="AG3215" s="11">
        <f>IFERROR(ROUND(MAX(0,MIN(100,50+25*LN(MAX(0.01,X3215)))),0),25)</f>
        <v/>
      </c>
      <c r="AH3215" s="11">
        <f>ROUND(IF(M3215&lt;=-30,0,IF(M3215&lt;=-20,20,IF(M3215&lt;=-10,50,100))),0)</f>
        <v/>
      </c>
      <c r="AI3215" s="11">
        <f>ROUND(MAX(0,MIN(100,50+(Z3215*10))),0)</f>
        <v/>
      </c>
      <c r="AJ3215" s="11">
        <f>IFERROR(IF(--AA3215&gt;=80,"خرید قوی",IF(--AA3215&gt;=70,"خرید مشروط",IF(--AA3215&gt;=60,"مراقبت",IF(--AA3215&gt;=45,"ضعیف","عدم ورود")))),"")</f>
        <v/>
      </c>
    </row>
    <row r="3216">
      <c r="A3216" s="15">
        <f>'دیده بان بازار'!A3219</f>
        <v/>
      </c>
      <c r="B3216" s="16">
        <f>'دیده بان بازار'!B3219</f>
        <v/>
      </c>
      <c r="C3216" s="16">
        <f>'دیده بان بازار'!C3219</f>
        <v/>
      </c>
      <c r="D3216" s="16">
        <f>'دیده بان بازار'!D3219</f>
        <v/>
      </c>
      <c r="E3216" s="17">
        <f>'دیده بان بازار'!E3219</f>
        <v/>
      </c>
      <c r="F3216" s="16">
        <f>'دیده بان بازار'!F3219</f>
        <v/>
      </c>
      <c r="G3216" s="16">
        <f>'دیده بان بازار'!G3219</f>
        <v/>
      </c>
      <c r="H3216" s="16">
        <f>'دیده بان بازار'!H3219</f>
        <v/>
      </c>
      <c r="I3216" s="16">
        <f>'دیده بان بازار'!I3219</f>
        <v/>
      </c>
      <c r="J3216" s="16">
        <f>'دیده بان بازار'!J3219</f>
        <v/>
      </c>
      <c r="K3216" s="16">
        <f>'دیده بان بازار'!K3219</f>
        <v/>
      </c>
      <c r="L3216" s="16">
        <f>'دیده بان بازار'!L3219</f>
        <v/>
      </c>
      <c r="M3216" s="16">
        <f>'دیده بان بازار'!M3219</f>
        <v/>
      </c>
      <c r="N3216" s="16">
        <f>'دیده بان بازار'!N3219</f>
        <v/>
      </c>
      <c r="O3216" s="16">
        <f>'دیده بان بازار'!O3219</f>
        <v/>
      </c>
      <c r="P3216" s="16">
        <f>'دیده بان بازار'!P3219</f>
        <v/>
      </c>
      <c r="Q3216" s="16">
        <f>'دیده بان بازار'!Q3219</f>
        <v/>
      </c>
      <c r="R3216" s="16">
        <f>'دیده بان بازار'!R3219</f>
        <v/>
      </c>
      <c r="S3216" s="16">
        <f>'دیده بان بازار'!S3219</f>
        <v/>
      </c>
      <c r="T3216" s="16">
        <f>'دیده بان بازار'!T3219</f>
        <v/>
      </c>
      <c r="U3216" s="16">
        <f>'دیده بان بازار'!U3219</f>
        <v/>
      </c>
      <c r="V3216" s="16">
        <f>'دیده بان بازار'!V3219</f>
        <v/>
      </c>
      <c r="W3216" s="7">
        <f>'دیده بان بازار'!W3219</f>
        <v/>
      </c>
      <c r="X3216" s="11">
        <f>IFERROR(IF(OR(R3216&lt;=0,W3216&lt;=0,S3216&lt;=0,V3216&lt;=0),0,ROUND((S3216/R3216)/(V3216/W3216),2)),0)</f>
        <v/>
      </c>
      <c r="Y3216" s="11">
        <f>IFERROR(IF(OR(S3216&lt;=0,V3216&lt;=0),0,ROUND(S3216/V3216,2)),0)</f>
        <v/>
      </c>
      <c r="Z3216" s="11">
        <f>IFERROR(J3216-M3216,0)</f>
        <v/>
      </c>
      <c r="AA3216" s="11">
        <f>IFERROR(ROUND(MAX(0,MIN(100,((AB3216*0.2)+(AC3216*0.15)+(AD3216*0.15)+(AE3216*0.1)+(AF3216*0.1)+(AG3216*0.15)+(MIN(Y3216/3,1)*100*0.1)+(AI3216*0.05))*((AH3216/100)*0.25+0.75))),0),0)</f>
        <v/>
      </c>
      <c r="AB3216" s="11">
        <f>ROUND(MAX(0,MIN(100,((M3216+10)/20)*100)),0)</f>
        <v/>
      </c>
      <c r="AC3216" s="11">
        <f>IFERROR(IF(D3216&lt;=0,0,ROUND(COUNTIFS($D$4:$D$3359,"&lt;="&amp;D3216,$D$4:$D$3359,"&gt;0")/COUNTIF($D$4:$D$3359,"&gt;0")*100,0)),0)</f>
        <v/>
      </c>
      <c r="AD3216" s="11">
        <f>IF(E3216&lt;=0,0,ROUND(MAX(0,MIN(100,(LOG10(1+E3216/1000000000)/LOG10(101))*100)),0))</f>
        <v/>
      </c>
      <c r="AE3216" s="11">
        <f>IF(O3216=N3216,50,ROUND(MAX(0,MIN(100,((H3216-N3216)/(O3216-N3216))*100)),0))</f>
        <v/>
      </c>
      <c r="AF3216" s="11">
        <f>ROUND(MAX(0,MIN(100,50+((H3216-K3216)/K3216)*1000)),0)</f>
        <v/>
      </c>
      <c r="AG3216" s="11">
        <f>IFERROR(ROUND(MAX(0,MIN(100,50+25*LN(MAX(0.01,X3216)))),0),25)</f>
        <v/>
      </c>
      <c r="AH3216" s="11">
        <f>ROUND(IF(M3216&lt;=-30,0,IF(M3216&lt;=-20,20,IF(M3216&lt;=-10,50,100))),0)</f>
        <v/>
      </c>
      <c r="AI3216" s="11">
        <f>ROUND(MAX(0,MIN(100,50+(Z3216*10))),0)</f>
        <v/>
      </c>
      <c r="AJ3216" s="11">
        <f>IFERROR(IF(--AA3216&gt;=80,"خرید قوی",IF(--AA3216&gt;=70,"خرید مشروط",IF(--AA3216&gt;=60,"مراقبت",IF(--AA3216&gt;=45,"ضعیف","عدم ورود")))),"")</f>
        <v/>
      </c>
    </row>
    <row r="3217">
      <c r="A3217" s="12">
        <f>'دیده بان بازار'!A3220</f>
        <v/>
      </c>
      <c r="B3217" s="13">
        <f>'دیده بان بازار'!B3220</f>
        <v/>
      </c>
      <c r="C3217" s="13">
        <f>'دیده بان بازار'!C3220</f>
        <v/>
      </c>
      <c r="D3217" s="13">
        <f>'دیده بان بازار'!D3220</f>
        <v/>
      </c>
      <c r="E3217" s="14">
        <f>'دیده بان بازار'!E3220</f>
        <v/>
      </c>
      <c r="F3217" s="13">
        <f>'دیده بان بازار'!F3220</f>
        <v/>
      </c>
      <c r="G3217" s="13">
        <f>'دیده بان بازار'!G3220</f>
        <v/>
      </c>
      <c r="H3217" s="13">
        <f>'دیده بان بازار'!H3220</f>
        <v/>
      </c>
      <c r="I3217" s="13">
        <f>'دیده بان بازار'!I3220</f>
        <v/>
      </c>
      <c r="J3217" s="13">
        <f>'دیده بان بازار'!J3220</f>
        <v/>
      </c>
      <c r="K3217" s="13">
        <f>'دیده بان بازار'!K3220</f>
        <v/>
      </c>
      <c r="L3217" s="13">
        <f>'دیده بان بازار'!L3220</f>
        <v/>
      </c>
      <c r="M3217" s="13">
        <f>'دیده بان بازار'!M3220</f>
        <v/>
      </c>
      <c r="N3217" s="13">
        <f>'دیده بان بازار'!N3220</f>
        <v/>
      </c>
      <c r="O3217" s="13">
        <f>'دیده بان بازار'!O3220</f>
        <v/>
      </c>
      <c r="P3217" s="13">
        <f>'دیده بان بازار'!P3220</f>
        <v/>
      </c>
      <c r="Q3217" s="13">
        <f>'دیده بان بازار'!Q3220</f>
        <v/>
      </c>
      <c r="R3217" s="13">
        <f>'دیده بان بازار'!R3220</f>
        <v/>
      </c>
      <c r="S3217" s="13">
        <f>'دیده بان بازار'!S3220</f>
        <v/>
      </c>
      <c r="T3217" s="13">
        <f>'دیده بان بازار'!T3220</f>
        <v/>
      </c>
      <c r="U3217" s="13">
        <f>'دیده بان بازار'!U3220</f>
        <v/>
      </c>
      <c r="V3217" s="13">
        <f>'دیده بان بازار'!V3220</f>
        <v/>
      </c>
      <c r="W3217" s="6">
        <f>'دیده بان بازار'!W3220</f>
        <v/>
      </c>
      <c r="X3217" s="11">
        <f>IFERROR(IF(OR(R3217&lt;=0,W3217&lt;=0,S3217&lt;=0,V3217&lt;=0),0,ROUND((S3217/R3217)/(V3217/W3217),2)),0)</f>
        <v/>
      </c>
      <c r="Y3217" s="11">
        <f>IFERROR(IF(OR(S3217&lt;=0,V3217&lt;=0),0,ROUND(S3217/V3217,2)),0)</f>
        <v/>
      </c>
      <c r="Z3217" s="11">
        <f>IFERROR(J3217-M3217,0)</f>
        <v/>
      </c>
      <c r="AA3217" s="11">
        <f>IFERROR(ROUND(MAX(0,MIN(100,((AB3217*0.2)+(AC3217*0.15)+(AD3217*0.15)+(AE3217*0.1)+(AF3217*0.1)+(AG3217*0.15)+(MIN(Y3217/3,1)*100*0.1)+(AI3217*0.05))*((AH3217/100)*0.25+0.75))),0),0)</f>
        <v/>
      </c>
      <c r="AB3217" s="11">
        <f>ROUND(MAX(0,MIN(100,((M3217+10)/20)*100)),0)</f>
        <v/>
      </c>
      <c r="AC3217" s="11">
        <f>IFERROR(IF(D3217&lt;=0,0,ROUND(COUNTIFS($D$4:$D$3359,"&lt;="&amp;D3217,$D$4:$D$3359,"&gt;0")/COUNTIF($D$4:$D$3359,"&gt;0")*100,0)),0)</f>
        <v/>
      </c>
      <c r="AD3217" s="11">
        <f>IF(E3217&lt;=0,0,ROUND(MAX(0,MIN(100,(LOG10(1+E3217/1000000000)/LOG10(101))*100)),0))</f>
        <v/>
      </c>
      <c r="AE3217" s="11">
        <f>IF(O3217=N3217,50,ROUND(MAX(0,MIN(100,((H3217-N3217)/(O3217-N3217))*100)),0))</f>
        <v/>
      </c>
      <c r="AF3217" s="11">
        <f>ROUND(MAX(0,MIN(100,50+((H3217-K3217)/K3217)*1000)),0)</f>
        <v/>
      </c>
      <c r="AG3217" s="11">
        <f>IFERROR(ROUND(MAX(0,MIN(100,50+25*LN(MAX(0.01,X3217)))),0),25)</f>
        <v/>
      </c>
      <c r="AH3217" s="11">
        <f>ROUND(IF(M3217&lt;=-30,0,IF(M3217&lt;=-20,20,IF(M3217&lt;=-10,50,100))),0)</f>
        <v/>
      </c>
      <c r="AI3217" s="11">
        <f>ROUND(MAX(0,MIN(100,50+(Z3217*10))),0)</f>
        <v/>
      </c>
      <c r="AJ3217" s="11">
        <f>IFERROR(IF(--AA3217&gt;=80,"خرید قوی",IF(--AA3217&gt;=70,"خرید مشروط",IF(--AA3217&gt;=60,"مراقبت",IF(--AA3217&gt;=45,"ضعیف","عدم ورود")))),"")</f>
        <v/>
      </c>
    </row>
    <row r="3218">
      <c r="A3218" s="15">
        <f>'دیده بان بازار'!A3221</f>
        <v/>
      </c>
      <c r="B3218" s="16">
        <f>'دیده بان بازار'!B3221</f>
        <v/>
      </c>
      <c r="C3218" s="16">
        <f>'دیده بان بازار'!C3221</f>
        <v/>
      </c>
      <c r="D3218" s="16">
        <f>'دیده بان بازار'!D3221</f>
        <v/>
      </c>
      <c r="E3218" s="17">
        <f>'دیده بان بازار'!E3221</f>
        <v/>
      </c>
      <c r="F3218" s="16">
        <f>'دیده بان بازار'!F3221</f>
        <v/>
      </c>
      <c r="G3218" s="16">
        <f>'دیده بان بازار'!G3221</f>
        <v/>
      </c>
      <c r="H3218" s="16">
        <f>'دیده بان بازار'!H3221</f>
        <v/>
      </c>
      <c r="I3218" s="16">
        <f>'دیده بان بازار'!I3221</f>
        <v/>
      </c>
      <c r="J3218" s="16">
        <f>'دیده بان بازار'!J3221</f>
        <v/>
      </c>
      <c r="K3218" s="16">
        <f>'دیده بان بازار'!K3221</f>
        <v/>
      </c>
      <c r="L3218" s="16">
        <f>'دیده بان بازار'!L3221</f>
        <v/>
      </c>
      <c r="M3218" s="16">
        <f>'دیده بان بازار'!M3221</f>
        <v/>
      </c>
      <c r="N3218" s="16">
        <f>'دیده بان بازار'!N3221</f>
        <v/>
      </c>
      <c r="O3218" s="16">
        <f>'دیده بان بازار'!O3221</f>
        <v/>
      </c>
      <c r="P3218" s="16">
        <f>'دیده بان بازار'!P3221</f>
        <v/>
      </c>
      <c r="Q3218" s="16">
        <f>'دیده بان بازار'!Q3221</f>
        <v/>
      </c>
      <c r="R3218" s="16">
        <f>'دیده بان بازار'!R3221</f>
        <v/>
      </c>
      <c r="S3218" s="16">
        <f>'دیده بان بازار'!S3221</f>
        <v/>
      </c>
      <c r="T3218" s="16">
        <f>'دیده بان بازار'!T3221</f>
        <v/>
      </c>
      <c r="U3218" s="16">
        <f>'دیده بان بازار'!U3221</f>
        <v/>
      </c>
      <c r="V3218" s="16">
        <f>'دیده بان بازار'!V3221</f>
        <v/>
      </c>
      <c r="W3218" s="7">
        <f>'دیده بان بازار'!W3221</f>
        <v/>
      </c>
      <c r="X3218" s="11">
        <f>IFERROR(IF(OR(R3218&lt;=0,W3218&lt;=0,S3218&lt;=0,V3218&lt;=0),0,ROUND((S3218/R3218)/(V3218/W3218),2)),0)</f>
        <v/>
      </c>
      <c r="Y3218" s="11">
        <f>IFERROR(IF(OR(S3218&lt;=0,V3218&lt;=0),0,ROUND(S3218/V3218,2)),0)</f>
        <v/>
      </c>
      <c r="Z3218" s="11">
        <f>IFERROR(J3218-M3218,0)</f>
        <v/>
      </c>
      <c r="AA3218" s="11">
        <f>IFERROR(ROUND(MAX(0,MIN(100,((AB3218*0.2)+(AC3218*0.15)+(AD3218*0.15)+(AE3218*0.1)+(AF3218*0.1)+(AG3218*0.15)+(MIN(Y3218/3,1)*100*0.1)+(AI3218*0.05))*((AH3218/100)*0.25+0.75))),0),0)</f>
        <v/>
      </c>
      <c r="AB3218" s="11">
        <f>ROUND(MAX(0,MIN(100,((M3218+10)/20)*100)),0)</f>
        <v/>
      </c>
      <c r="AC3218" s="11">
        <f>IFERROR(IF(D3218&lt;=0,0,ROUND(COUNTIFS($D$4:$D$3359,"&lt;="&amp;D3218,$D$4:$D$3359,"&gt;0")/COUNTIF($D$4:$D$3359,"&gt;0")*100,0)),0)</f>
        <v/>
      </c>
      <c r="AD3218" s="11">
        <f>IF(E3218&lt;=0,0,ROUND(MAX(0,MIN(100,(LOG10(1+E3218/1000000000)/LOG10(101))*100)),0))</f>
        <v/>
      </c>
      <c r="AE3218" s="11">
        <f>IF(O3218=N3218,50,ROUND(MAX(0,MIN(100,((H3218-N3218)/(O3218-N3218))*100)),0))</f>
        <v/>
      </c>
      <c r="AF3218" s="11">
        <f>ROUND(MAX(0,MIN(100,50+((H3218-K3218)/K3218)*1000)),0)</f>
        <v/>
      </c>
      <c r="AG3218" s="11">
        <f>IFERROR(ROUND(MAX(0,MIN(100,50+25*LN(MAX(0.01,X3218)))),0),25)</f>
        <v/>
      </c>
      <c r="AH3218" s="11">
        <f>ROUND(IF(M3218&lt;=-30,0,IF(M3218&lt;=-20,20,IF(M3218&lt;=-10,50,100))),0)</f>
        <v/>
      </c>
      <c r="AI3218" s="11">
        <f>ROUND(MAX(0,MIN(100,50+(Z3218*10))),0)</f>
        <v/>
      </c>
      <c r="AJ3218" s="11">
        <f>IFERROR(IF(--AA3218&gt;=80,"خرید قوی",IF(--AA3218&gt;=70,"خرید مشروط",IF(--AA3218&gt;=60,"مراقبت",IF(--AA3218&gt;=45,"ضعیف","عدم ورود")))),"")</f>
        <v/>
      </c>
    </row>
    <row r="3219">
      <c r="A3219" s="12">
        <f>'دیده بان بازار'!A3222</f>
        <v/>
      </c>
      <c r="B3219" s="13">
        <f>'دیده بان بازار'!B3222</f>
        <v/>
      </c>
      <c r="C3219" s="13">
        <f>'دیده بان بازار'!C3222</f>
        <v/>
      </c>
      <c r="D3219" s="13">
        <f>'دیده بان بازار'!D3222</f>
        <v/>
      </c>
      <c r="E3219" s="14">
        <f>'دیده بان بازار'!E3222</f>
        <v/>
      </c>
      <c r="F3219" s="13">
        <f>'دیده بان بازار'!F3222</f>
        <v/>
      </c>
      <c r="G3219" s="13">
        <f>'دیده بان بازار'!G3222</f>
        <v/>
      </c>
      <c r="H3219" s="13">
        <f>'دیده بان بازار'!H3222</f>
        <v/>
      </c>
      <c r="I3219" s="13">
        <f>'دیده بان بازار'!I3222</f>
        <v/>
      </c>
      <c r="J3219" s="13">
        <f>'دیده بان بازار'!J3222</f>
        <v/>
      </c>
      <c r="K3219" s="13">
        <f>'دیده بان بازار'!K3222</f>
        <v/>
      </c>
      <c r="L3219" s="13">
        <f>'دیده بان بازار'!L3222</f>
        <v/>
      </c>
      <c r="M3219" s="13">
        <f>'دیده بان بازار'!M3222</f>
        <v/>
      </c>
      <c r="N3219" s="13">
        <f>'دیده بان بازار'!N3222</f>
        <v/>
      </c>
      <c r="O3219" s="13">
        <f>'دیده بان بازار'!O3222</f>
        <v/>
      </c>
      <c r="P3219" s="13">
        <f>'دیده بان بازار'!P3222</f>
        <v/>
      </c>
      <c r="Q3219" s="13">
        <f>'دیده بان بازار'!Q3222</f>
        <v/>
      </c>
      <c r="R3219" s="13">
        <f>'دیده بان بازار'!R3222</f>
        <v/>
      </c>
      <c r="S3219" s="13">
        <f>'دیده بان بازار'!S3222</f>
        <v/>
      </c>
      <c r="T3219" s="13">
        <f>'دیده بان بازار'!T3222</f>
        <v/>
      </c>
      <c r="U3219" s="13">
        <f>'دیده بان بازار'!U3222</f>
        <v/>
      </c>
      <c r="V3219" s="13">
        <f>'دیده بان بازار'!V3222</f>
        <v/>
      </c>
      <c r="W3219" s="6">
        <f>'دیده بان بازار'!W3222</f>
        <v/>
      </c>
      <c r="X3219" s="11">
        <f>IFERROR(IF(OR(R3219&lt;=0,W3219&lt;=0,S3219&lt;=0,V3219&lt;=0),0,ROUND((S3219/R3219)/(V3219/W3219),2)),0)</f>
        <v/>
      </c>
      <c r="Y3219" s="11">
        <f>IFERROR(IF(OR(S3219&lt;=0,V3219&lt;=0),0,ROUND(S3219/V3219,2)),0)</f>
        <v/>
      </c>
      <c r="Z3219" s="11">
        <f>IFERROR(J3219-M3219,0)</f>
        <v/>
      </c>
      <c r="AA3219" s="11">
        <f>IFERROR(ROUND(MAX(0,MIN(100,((AB3219*0.2)+(AC3219*0.15)+(AD3219*0.15)+(AE3219*0.1)+(AF3219*0.1)+(AG3219*0.15)+(MIN(Y3219/3,1)*100*0.1)+(AI3219*0.05))*((AH3219/100)*0.25+0.75))),0),0)</f>
        <v/>
      </c>
      <c r="AB3219" s="11">
        <f>ROUND(MAX(0,MIN(100,((M3219+10)/20)*100)),0)</f>
        <v/>
      </c>
      <c r="AC3219" s="11">
        <f>IFERROR(IF(D3219&lt;=0,0,ROUND(COUNTIFS($D$4:$D$3359,"&lt;="&amp;D3219,$D$4:$D$3359,"&gt;0")/COUNTIF($D$4:$D$3359,"&gt;0")*100,0)),0)</f>
        <v/>
      </c>
      <c r="AD3219" s="11">
        <f>IF(E3219&lt;=0,0,ROUND(MAX(0,MIN(100,(LOG10(1+E3219/1000000000)/LOG10(101))*100)),0))</f>
        <v/>
      </c>
      <c r="AE3219" s="11">
        <f>IF(O3219=N3219,50,ROUND(MAX(0,MIN(100,((H3219-N3219)/(O3219-N3219))*100)),0))</f>
        <v/>
      </c>
      <c r="AF3219" s="11">
        <f>ROUND(MAX(0,MIN(100,50+((H3219-K3219)/K3219)*1000)),0)</f>
        <v/>
      </c>
      <c r="AG3219" s="11">
        <f>IFERROR(ROUND(MAX(0,MIN(100,50+25*LN(MAX(0.01,X3219)))),0),25)</f>
        <v/>
      </c>
      <c r="AH3219" s="11">
        <f>ROUND(IF(M3219&lt;=-30,0,IF(M3219&lt;=-20,20,IF(M3219&lt;=-10,50,100))),0)</f>
        <v/>
      </c>
      <c r="AI3219" s="11">
        <f>ROUND(MAX(0,MIN(100,50+(Z3219*10))),0)</f>
        <v/>
      </c>
      <c r="AJ3219" s="11">
        <f>IFERROR(IF(--AA3219&gt;=80,"خرید قوی",IF(--AA3219&gt;=70,"خرید مشروط",IF(--AA3219&gt;=60,"مراقبت",IF(--AA3219&gt;=45,"ضعیف","عدم ورود")))),"")</f>
        <v/>
      </c>
    </row>
    <row r="3220">
      <c r="A3220" s="15">
        <f>'دیده بان بازار'!A3223</f>
        <v/>
      </c>
      <c r="B3220" s="16">
        <f>'دیده بان بازار'!B3223</f>
        <v/>
      </c>
      <c r="C3220" s="16">
        <f>'دیده بان بازار'!C3223</f>
        <v/>
      </c>
      <c r="D3220" s="16">
        <f>'دیده بان بازار'!D3223</f>
        <v/>
      </c>
      <c r="E3220" s="17">
        <f>'دیده بان بازار'!E3223</f>
        <v/>
      </c>
      <c r="F3220" s="16">
        <f>'دیده بان بازار'!F3223</f>
        <v/>
      </c>
      <c r="G3220" s="16">
        <f>'دیده بان بازار'!G3223</f>
        <v/>
      </c>
      <c r="H3220" s="16">
        <f>'دیده بان بازار'!H3223</f>
        <v/>
      </c>
      <c r="I3220" s="16">
        <f>'دیده بان بازار'!I3223</f>
        <v/>
      </c>
      <c r="J3220" s="16">
        <f>'دیده بان بازار'!J3223</f>
        <v/>
      </c>
      <c r="K3220" s="16">
        <f>'دیده بان بازار'!K3223</f>
        <v/>
      </c>
      <c r="L3220" s="16">
        <f>'دیده بان بازار'!L3223</f>
        <v/>
      </c>
      <c r="M3220" s="16">
        <f>'دیده بان بازار'!M3223</f>
        <v/>
      </c>
      <c r="N3220" s="16">
        <f>'دیده بان بازار'!N3223</f>
        <v/>
      </c>
      <c r="O3220" s="16">
        <f>'دیده بان بازار'!O3223</f>
        <v/>
      </c>
      <c r="P3220" s="16">
        <f>'دیده بان بازار'!P3223</f>
        <v/>
      </c>
      <c r="Q3220" s="16">
        <f>'دیده بان بازار'!Q3223</f>
        <v/>
      </c>
      <c r="R3220" s="16">
        <f>'دیده بان بازار'!R3223</f>
        <v/>
      </c>
      <c r="S3220" s="16">
        <f>'دیده بان بازار'!S3223</f>
        <v/>
      </c>
      <c r="T3220" s="16">
        <f>'دیده بان بازار'!T3223</f>
        <v/>
      </c>
      <c r="U3220" s="16">
        <f>'دیده بان بازار'!U3223</f>
        <v/>
      </c>
      <c r="V3220" s="16">
        <f>'دیده بان بازار'!V3223</f>
        <v/>
      </c>
      <c r="W3220" s="7">
        <f>'دیده بان بازار'!W3223</f>
        <v/>
      </c>
      <c r="X3220" s="11">
        <f>IFERROR(IF(OR(R3220&lt;=0,W3220&lt;=0,S3220&lt;=0,V3220&lt;=0),0,ROUND((S3220/R3220)/(V3220/W3220),2)),0)</f>
        <v/>
      </c>
      <c r="Y3220" s="11">
        <f>IFERROR(IF(OR(S3220&lt;=0,V3220&lt;=0),0,ROUND(S3220/V3220,2)),0)</f>
        <v/>
      </c>
      <c r="Z3220" s="11">
        <f>IFERROR(J3220-M3220,0)</f>
        <v/>
      </c>
      <c r="AA3220" s="11">
        <f>IFERROR(ROUND(MAX(0,MIN(100,((AB3220*0.2)+(AC3220*0.15)+(AD3220*0.15)+(AE3220*0.1)+(AF3220*0.1)+(AG3220*0.15)+(MIN(Y3220/3,1)*100*0.1)+(AI3220*0.05))*((AH3220/100)*0.25+0.75))),0),0)</f>
        <v/>
      </c>
      <c r="AB3220" s="11">
        <f>ROUND(MAX(0,MIN(100,((M3220+10)/20)*100)),0)</f>
        <v/>
      </c>
      <c r="AC3220" s="11">
        <f>IFERROR(IF(D3220&lt;=0,0,ROUND(COUNTIFS($D$4:$D$3359,"&lt;="&amp;D3220,$D$4:$D$3359,"&gt;0")/COUNTIF($D$4:$D$3359,"&gt;0")*100,0)),0)</f>
        <v/>
      </c>
      <c r="AD3220" s="11">
        <f>IF(E3220&lt;=0,0,ROUND(MAX(0,MIN(100,(LOG10(1+E3220/1000000000)/LOG10(101))*100)),0))</f>
        <v/>
      </c>
      <c r="AE3220" s="11">
        <f>IF(O3220=N3220,50,ROUND(MAX(0,MIN(100,((H3220-N3220)/(O3220-N3220))*100)),0))</f>
        <v/>
      </c>
      <c r="AF3220" s="11">
        <f>ROUND(MAX(0,MIN(100,50+((H3220-K3220)/K3220)*1000)),0)</f>
        <v/>
      </c>
      <c r="AG3220" s="11">
        <f>IFERROR(ROUND(MAX(0,MIN(100,50+25*LN(MAX(0.01,X3220)))),0),25)</f>
        <v/>
      </c>
      <c r="AH3220" s="11">
        <f>ROUND(IF(M3220&lt;=-30,0,IF(M3220&lt;=-20,20,IF(M3220&lt;=-10,50,100))),0)</f>
        <v/>
      </c>
      <c r="AI3220" s="11">
        <f>ROUND(MAX(0,MIN(100,50+(Z3220*10))),0)</f>
        <v/>
      </c>
      <c r="AJ3220" s="11">
        <f>IFERROR(IF(--AA3220&gt;=80,"خرید قوی",IF(--AA3220&gt;=70,"خرید مشروط",IF(--AA3220&gt;=60,"مراقبت",IF(--AA3220&gt;=45,"ضعیف","عدم ورود")))),"")</f>
        <v/>
      </c>
    </row>
    <row r="3221">
      <c r="A3221" s="12">
        <f>'دیده بان بازار'!A3224</f>
        <v/>
      </c>
      <c r="B3221" s="13">
        <f>'دیده بان بازار'!B3224</f>
        <v/>
      </c>
      <c r="C3221" s="13">
        <f>'دیده بان بازار'!C3224</f>
        <v/>
      </c>
      <c r="D3221" s="13">
        <f>'دیده بان بازار'!D3224</f>
        <v/>
      </c>
      <c r="E3221" s="14">
        <f>'دیده بان بازار'!E3224</f>
        <v/>
      </c>
      <c r="F3221" s="13">
        <f>'دیده بان بازار'!F3224</f>
        <v/>
      </c>
      <c r="G3221" s="13">
        <f>'دیده بان بازار'!G3224</f>
        <v/>
      </c>
      <c r="H3221" s="13">
        <f>'دیده بان بازار'!H3224</f>
        <v/>
      </c>
      <c r="I3221" s="13">
        <f>'دیده بان بازار'!I3224</f>
        <v/>
      </c>
      <c r="J3221" s="13">
        <f>'دیده بان بازار'!J3224</f>
        <v/>
      </c>
      <c r="K3221" s="13">
        <f>'دیده بان بازار'!K3224</f>
        <v/>
      </c>
      <c r="L3221" s="13">
        <f>'دیده بان بازار'!L3224</f>
        <v/>
      </c>
      <c r="M3221" s="13">
        <f>'دیده بان بازار'!M3224</f>
        <v/>
      </c>
      <c r="N3221" s="13">
        <f>'دیده بان بازار'!N3224</f>
        <v/>
      </c>
      <c r="O3221" s="13">
        <f>'دیده بان بازار'!O3224</f>
        <v/>
      </c>
      <c r="P3221" s="13">
        <f>'دیده بان بازار'!P3224</f>
        <v/>
      </c>
      <c r="Q3221" s="13">
        <f>'دیده بان بازار'!Q3224</f>
        <v/>
      </c>
      <c r="R3221" s="13">
        <f>'دیده بان بازار'!R3224</f>
        <v/>
      </c>
      <c r="S3221" s="13">
        <f>'دیده بان بازار'!S3224</f>
        <v/>
      </c>
      <c r="T3221" s="13">
        <f>'دیده بان بازار'!T3224</f>
        <v/>
      </c>
      <c r="U3221" s="13">
        <f>'دیده بان بازار'!U3224</f>
        <v/>
      </c>
      <c r="V3221" s="13">
        <f>'دیده بان بازار'!V3224</f>
        <v/>
      </c>
      <c r="W3221" s="6">
        <f>'دیده بان بازار'!W3224</f>
        <v/>
      </c>
      <c r="X3221" s="11">
        <f>IFERROR(IF(OR(R3221&lt;=0,W3221&lt;=0,S3221&lt;=0,V3221&lt;=0),0,ROUND((S3221/R3221)/(V3221/W3221),2)),0)</f>
        <v/>
      </c>
      <c r="Y3221" s="11">
        <f>IFERROR(IF(OR(S3221&lt;=0,V3221&lt;=0),0,ROUND(S3221/V3221,2)),0)</f>
        <v/>
      </c>
      <c r="Z3221" s="11">
        <f>IFERROR(J3221-M3221,0)</f>
        <v/>
      </c>
      <c r="AA3221" s="11">
        <f>IFERROR(ROUND(MAX(0,MIN(100,((AB3221*0.2)+(AC3221*0.15)+(AD3221*0.15)+(AE3221*0.1)+(AF3221*0.1)+(AG3221*0.15)+(MIN(Y3221/3,1)*100*0.1)+(AI3221*0.05))*((AH3221/100)*0.25+0.75))),0),0)</f>
        <v/>
      </c>
      <c r="AB3221" s="11">
        <f>ROUND(MAX(0,MIN(100,((M3221+10)/20)*100)),0)</f>
        <v/>
      </c>
      <c r="AC3221" s="11">
        <f>IFERROR(IF(D3221&lt;=0,0,ROUND(COUNTIFS($D$4:$D$3359,"&lt;="&amp;D3221,$D$4:$D$3359,"&gt;0")/COUNTIF($D$4:$D$3359,"&gt;0")*100,0)),0)</f>
        <v/>
      </c>
      <c r="AD3221" s="11">
        <f>IF(E3221&lt;=0,0,ROUND(MAX(0,MIN(100,(LOG10(1+E3221/1000000000)/LOG10(101))*100)),0))</f>
        <v/>
      </c>
      <c r="AE3221" s="11">
        <f>IF(O3221=N3221,50,ROUND(MAX(0,MIN(100,((H3221-N3221)/(O3221-N3221))*100)),0))</f>
        <v/>
      </c>
      <c r="AF3221" s="11">
        <f>ROUND(MAX(0,MIN(100,50+((H3221-K3221)/K3221)*1000)),0)</f>
        <v/>
      </c>
      <c r="AG3221" s="11">
        <f>IFERROR(ROUND(MAX(0,MIN(100,50+25*LN(MAX(0.01,X3221)))),0),25)</f>
        <v/>
      </c>
      <c r="AH3221" s="11">
        <f>ROUND(IF(M3221&lt;=-30,0,IF(M3221&lt;=-20,20,IF(M3221&lt;=-10,50,100))),0)</f>
        <v/>
      </c>
      <c r="AI3221" s="11">
        <f>ROUND(MAX(0,MIN(100,50+(Z3221*10))),0)</f>
        <v/>
      </c>
      <c r="AJ3221" s="11">
        <f>IFERROR(IF(--AA3221&gt;=80,"خرید قوی",IF(--AA3221&gt;=70,"خرید مشروط",IF(--AA3221&gt;=60,"مراقبت",IF(--AA3221&gt;=45,"ضعیف","عدم ورود")))),"")</f>
        <v/>
      </c>
    </row>
    <row r="3222">
      <c r="A3222" s="15">
        <f>'دیده بان بازار'!A3225</f>
        <v/>
      </c>
      <c r="B3222" s="16">
        <f>'دیده بان بازار'!B3225</f>
        <v/>
      </c>
      <c r="C3222" s="16">
        <f>'دیده بان بازار'!C3225</f>
        <v/>
      </c>
      <c r="D3222" s="16">
        <f>'دیده بان بازار'!D3225</f>
        <v/>
      </c>
      <c r="E3222" s="17">
        <f>'دیده بان بازار'!E3225</f>
        <v/>
      </c>
      <c r="F3222" s="16">
        <f>'دیده بان بازار'!F3225</f>
        <v/>
      </c>
      <c r="G3222" s="16">
        <f>'دیده بان بازار'!G3225</f>
        <v/>
      </c>
      <c r="H3222" s="16">
        <f>'دیده بان بازار'!H3225</f>
        <v/>
      </c>
      <c r="I3222" s="16">
        <f>'دیده بان بازار'!I3225</f>
        <v/>
      </c>
      <c r="J3222" s="16">
        <f>'دیده بان بازار'!J3225</f>
        <v/>
      </c>
      <c r="K3222" s="16">
        <f>'دیده بان بازار'!K3225</f>
        <v/>
      </c>
      <c r="L3222" s="16">
        <f>'دیده بان بازار'!L3225</f>
        <v/>
      </c>
      <c r="M3222" s="16">
        <f>'دیده بان بازار'!M3225</f>
        <v/>
      </c>
      <c r="N3222" s="16">
        <f>'دیده بان بازار'!N3225</f>
        <v/>
      </c>
      <c r="O3222" s="16">
        <f>'دیده بان بازار'!O3225</f>
        <v/>
      </c>
      <c r="P3222" s="16">
        <f>'دیده بان بازار'!P3225</f>
        <v/>
      </c>
      <c r="Q3222" s="16">
        <f>'دیده بان بازار'!Q3225</f>
        <v/>
      </c>
      <c r="R3222" s="16">
        <f>'دیده بان بازار'!R3225</f>
        <v/>
      </c>
      <c r="S3222" s="16">
        <f>'دیده بان بازار'!S3225</f>
        <v/>
      </c>
      <c r="T3222" s="16">
        <f>'دیده بان بازار'!T3225</f>
        <v/>
      </c>
      <c r="U3222" s="16">
        <f>'دیده بان بازار'!U3225</f>
        <v/>
      </c>
      <c r="V3222" s="16">
        <f>'دیده بان بازار'!V3225</f>
        <v/>
      </c>
      <c r="W3222" s="7">
        <f>'دیده بان بازار'!W3225</f>
        <v/>
      </c>
      <c r="X3222" s="11">
        <f>IFERROR(IF(OR(R3222&lt;=0,W3222&lt;=0,S3222&lt;=0,V3222&lt;=0),0,ROUND((S3222/R3222)/(V3222/W3222),2)),0)</f>
        <v/>
      </c>
      <c r="Y3222" s="11">
        <f>IFERROR(IF(OR(S3222&lt;=0,V3222&lt;=0),0,ROUND(S3222/V3222,2)),0)</f>
        <v/>
      </c>
      <c r="Z3222" s="11">
        <f>IFERROR(J3222-M3222,0)</f>
        <v/>
      </c>
      <c r="AA3222" s="11">
        <f>IFERROR(ROUND(MAX(0,MIN(100,((AB3222*0.2)+(AC3222*0.15)+(AD3222*0.15)+(AE3222*0.1)+(AF3222*0.1)+(AG3222*0.15)+(MIN(Y3222/3,1)*100*0.1)+(AI3222*0.05))*((AH3222/100)*0.25+0.75))),0),0)</f>
        <v/>
      </c>
      <c r="AB3222" s="11">
        <f>ROUND(MAX(0,MIN(100,((M3222+10)/20)*100)),0)</f>
        <v/>
      </c>
      <c r="AC3222" s="11">
        <f>IFERROR(IF(D3222&lt;=0,0,ROUND(COUNTIFS($D$4:$D$3359,"&lt;="&amp;D3222,$D$4:$D$3359,"&gt;0")/COUNTIF($D$4:$D$3359,"&gt;0")*100,0)),0)</f>
        <v/>
      </c>
      <c r="AD3222" s="11">
        <f>IF(E3222&lt;=0,0,ROUND(MAX(0,MIN(100,(LOG10(1+E3222/1000000000)/LOG10(101))*100)),0))</f>
        <v/>
      </c>
      <c r="AE3222" s="11">
        <f>IF(O3222=N3222,50,ROUND(MAX(0,MIN(100,((H3222-N3222)/(O3222-N3222))*100)),0))</f>
        <v/>
      </c>
      <c r="AF3222" s="11">
        <f>ROUND(MAX(0,MIN(100,50+((H3222-K3222)/K3222)*1000)),0)</f>
        <v/>
      </c>
      <c r="AG3222" s="11">
        <f>IFERROR(ROUND(MAX(0,MIN(100,50+25*LN(MAX(0.01,X3222)))),0),25)</f>
        <v/>
      </c>
      <c r="AH3222" s="11">
        <f>ROUND(IF(M3222&lt;=-30,0,IF(M3222&lt;=-20,20,IF(M3222&lt;=-10,50,100))),0)</f>
        <v/>
      </c>
      <c r="AI3222" s="11">
        <f>ROUND(MAX(0,MIN(100,50+(Z3222*10))),0)</f>
        <v/>
      </c>
      <c r="AJ3222" s="11">
        <f>IFERROR(IF(--AA3222&gt;=80,"خرید قوی",IF(--AA3222&gt;=70,"خرید مشروط",IF(--AA3222&gt;=60,"مراقبت",IF(--AA3222&gt;=45,"ضعیف","عدم ورود")))),"")</f>
        <v/>
      </c>
    </row>
    <row r="3223">
      <c r="A3223" s="12">
        <f>'دیده بان بازار'!A3226</f>
        <v/>
      </c>
      <c r="B3223" s="13">
        <f>'دیده بان بازار'!B3226</f>
        <v/>
      </c>
      <c r="C3223" s="13">
        <f>'دیده بان بازار'!C3226</f>
        <v/>
      </c>
      <c r="D3223" s="13">
        <f>'دیده بان بازار'!D3226</f>
        <v/>
      </c>
      <c r="E3223" s="14">
        <f>'دیده بان بازار'!E3226</f>
        <v/>
      </c>
      <c r="F3223" s="13">
        <f>'دیده بان بازار'!F3226</f>
        <v/>
      </c>
      <c r="G3223" s="13">
        <f>'دیده بان بازار'!G3226</f>
        <v/>
      </c>
      <c r="H3223" s="13">
        <f>'دیده بان بازار'!H3226</f>
        <v/>
      </c>
      <c r="I3223" s="13">
        <f>'دیده بان بازار'!I3226</f>
        <v/>
      </c>
      <c r="J3223" s="13">
        <f>'دیده بان بازار'!J3226</f>
        <v/>
      </c>
      <c r="K3223" s="13">
        <f>'دیده بان بازار'!K3226</f>
        <v/>
      </c>
      <c r="L3223" s="13">
        <f>'دیده بان بازار'!L3226</f>
        <v/>
      </c>
      <c r="M3223" s="13">
        <f>'دیده بان بازار'!M3226</f>
        <v/>
      </c>
      <c r="N3223" s="13">
        <f>'دیده بان بازار'!N3226</f>
        <v/>
      </c>
      <c r="O3223" s="13">
        <f>'دیده بان بازار'!O3226</f>
        <v/>
      </c>
      <c r="P3223" s="13">
        <f>'دیده بان بازار'!P3226</f>
        <v/>
      </c>
      <c r="Q3223" s="13">
        <f>'دیده بان بازار'!Q3226</f>
        <v/>
      </c>
      <c r="R3223" s="13">
        <f>'دیده بان بازار'!R3226</f>
        <v/>
      </c>
      <c r="S3223" s="13">
        <f>'دیده بان بازار'!S3226</f>
        <v/>
      </c>
      <c r="T3223" s="13">
        <f>'دیده بان بازار'!T3226</f>
        <v/>
      </c>
      <c r="U3223" s="13">
        <f>'دیده بان بازار'!U3226</f>
        <v/>
      </c>
      <c r="V3223" s="13">
        <f>'دیده بان بازار'!V3226</f>
        <v/>
      </c>
      <c r="W3223" s="6">
        <f>'دیده بان بازار'!W3226</f>
        <v/>
      </c>
      <c r="X3223" s="11">
        <f>IFERROR(IF(OR(R3223&lt;=0,W3223&lt;=0,S3223&lt;=0,V3223&lt;=0),0,ROUND((S3223/R3223)/(V3223/W3223),2)),0)</f>
        <v/>
      </c>
      <c r="Y3223" s="11">
        <f>IFERROR(IF(OR(S3223&lt;=0,V3223&lt;=0),0,ROUND(S3223/V3223,2)),0)</f>
        <v/>
      </c>
      <c r="Z3223" s="11">
        <f>IFERROR(J3223-M3223,0)</f>
        <v/>
      </c>
      <c r="AA3223" s="11">
        <f>IFERROR(ROUND(MAX(0,MIN(100,((AB3223*0.2)+(AC3223*0.15)+(AD3223*0.15)+(AE3223*0.1)+(AF3223*0.1)+(AG3223*0.15)+(MIN(Y3223/3,1)*100*0.1)+(AI3223*0.05))*((AH3223/100)*0.25+0.75))),0),0)</f>
        <v/>
      </c>
      <c r="AB3223" s="11">
        <f>ROUND(MAX(0,MIN(100,((M3223+10)/20)*100)),0)</f>
        <v/>
      </c>
      <c r="AC3223" s="11">
        <f>IFERROR(IF(D3223&lt;=0,0,ROUND(COUNTIFS($D$4:$D$3359,"&lt;="&amp;D3223,$D$4:$D$3359,"&gt;0")/COUNTIF($D$4:$D$3359,"&gt;0")*100,0)),0)</f>
        <v/>
      </c>
      <c r="AD3223" s="11">
        <f>IF(E3223&lt;=0,0,ROUND(MAX(0,MIN(100,(LOG10(1+E3223/1000000000)/LOG10(101))*100)),0))</f>
        <v/>
      </c>
      <c r="AE3223" s="11">
        <f>IF(O3223=N3223,50,ROUND(MAX(0,MIN(100,((H3223-N3223)/(O3223-N3223))*100)),0))</f>
        <v/>
      </c>
      <c r="AF3223" s="11">
        <f>ROUND(MAX(0,MIN(100,50+((H3223-K3223)/K3223)*1000)),0)</f>
        <v/>
      </c>
      <c r="AG3223" s="11">
        <f>IFERROR(ROUND(MAX(0,MIN(100,50+25*LN(MAX(0.01,X3223)))),0),25)</f>
        <v/>
      </c>
      <c r="AH3223" s="11">
        <f>ROUND(IF(M3223&lt;=-30,0,IF(M3223&lt;=-20,20,IF(M3223&lt;=-10,50,100))),0)</f>
        <v/>
      </c>
      <c r="AI3223" s="11">
        <f>ROUND(MAX(0,MIN(100,50+(Z3223*10))),0)</f>
        <v/>
      </c>
      <c r="AJ3223" s="11">
        <f>IFERROR(IF(--AA3223&gt;=80,"خرید قوی",IF(--AA3223&gt;=70,"خرید مشروط",IF(--AA3223&gt;=60,"مراقبت",IF(--AA3223&gt;=45,"ضعیف","عدم ورود")))),"")</f>
        <v/>
      </c>
    </row>
    <row r="3224">
      <c r="A3224" s="15">
        <f>'دیده بان بازار'!A3227</f>
        <v/>
      </c>
      <c r="B3224" s="16">
        <f>'دیده بان بازار'!B3227</f>
        <v/>
      </c>
      <c r="C3224" s="16">
        <f>'دیده بان بازار'!C3227</f>
        <v/>
      </c>
      <c r="D3224" s="16">
        <f>'دیده بان بازار'!D3227</f>
        <v/>
      </c>
      <c r="E3224" s="17">
        <f>'دیده بان بازار'!E3227</f>
        <v/>
      </c>
      <c r="F3224" s="16">
        <f>'دیده بان بازار'!F3227</f>
        <v/>
      </c>
      <c r="G3224" s="16">
        <f>'دیده بان بازار'!G3227</f>
        <v/>
      </c>
      <c r="H3224" s="16">
        <f>'دیده بان بازار'!H3227</f>
        <v/>
      </c>
      <c r="I3224" s="16">
        <f>'دیده بان بازار'!I3227</f>
        <v/>
      </c>
      <c r="J3224" s="16">
        <f>'دیده بان بازار'!J3227</f>
        <v/>
      </c>
      <c r="K3224" s="16">
        <f>'دیده بان بازار'!K3227</f>
        <v/>
      </c>
      <c r="L3224" s="16">
        <f>'دیده بان بازار'!L3227</f>
        <v/>
      </c>
      <c r="M3224" s="16">
        <f>'دیده بان بازار'!M3227</f>
        <v/>
      </c>
      <c r="N3224" s="16">
        <f>'دیده بان بازار'!N3227</f>
        <v/>
      </c>
      <c r="O3224" s="16">
        <f>'دیده بان بازار'!O3227</f>
        <v/>
      </c>
      <c r="P3224" s="16">
        <f>'دیده بان بازار'!P3227</f>
        <v/>
      </c>
      <c r="Q3224" s="16">
        <f>'دیده بان بازار'!Q3227</f>
        <v/>
      </c>
      <c r="R3224" s="16">
        <f>'دیده بان بازار'!R3227</f>
        <v/>
      </c>
      <c r="S3224" s="16">
        <f>'دیده بان بازار'!S3227</f>
        <v/>
      </c>
      <c r="T3224" s="16">
        <f>'دیده بان بازار'!T3227</f>
        <v/>
      </c>
      <c r="U3224" s="16">
        <f>'دیده بان بازار'!U3227</f>
        <v/>
      </c>
      <c r="V3224" s="16">
        <f>'دیده بان بازار'!V3227</f>
        <v/>
      </c>
      <c r="W3224" s="7">
        <f>'دیده بان بازار'!W3227</f>
        <v/>
      </c>
      <c r="X3224" s="11">
        <f>IFERROR(IF(OR(R3224&lt;=0,W3224&lt;=0,S3224&lt;=0,V3224&lt;=0),0,ROUND((S3224/R3224)/(V3224/W3224),2)),0)</f>
        <v/>
      </c>
      <c r="Y3224" s="11">
        <f>IFERROR(IF(OR(S3224&lt;=0,V3224&lt;=0),0,ROUND(S3224/V3224,2)),0)</f>
        <v/>
      </c>
      <c r="Z3224" s="11">
        <f>IFERROR(J3224-M3224,0)</f>
        <v/>
      </c>
      <c r="AA3224" s="11">
        <f>IFERROR(ROUND(MAX(0,MIN(100,((AB3224*0.2)+(AC3224*0.15)+(AD3224*0.15)+(AE3224*0.1)+(AF3224*0.1)+(AG3224*0.15)+(MIN(Y3224/3,1)*100*0.1)+(AI3224*0.05))*((AH3224/100)*0.25+0.75))),0),0)</f>
        <v/>
      </c>
      <c r="AB3224" s="11">
        <f>ROUND(MAX(0,MIN(100,((M3224+10)/20)*100)),0)</f>
        <v/>
      </c>
      <c r="AC3224" s="11">
        <f>IFERROR(IF(D3224&lt;=0,0,ROUND(COUNTIFS($D$4:$D$3359,"&lt;="&amp;D3224,$D$4:$D$3359,"&gt;0")/COUNTIF($D$4:$D$3359,"&gt;0")*100,0)),0)</f>
        <v/>
      </c>
      <c r="AD3224" s="11">
        <f>IF(E3224&lt;=0,0,ROUND(MAX(0,MIN(100,(LOG10(1+E3224/1000000000)/LOG10(101))*100)),0))</f>
        <v/>
      </c>
      <c r="AE3224" s="11">
        <f>IF(O3224=N3224,50,ROUND(MAX(0,MIN(100,((H3224-N3224)/(O3224-N3224))*100)),0))</f>
        <v/>
      </c>
      <c r="AF3224" s="11">
        <f>ROUND(MAX(0,MIN(100,50+((H3224-K3224)/K3224)*1000)),0)</f>
        <v/>
      </c>
      <c r="AG3224" s="11">
        <f>IFERROR(ROUND(MAX(0,MIN(100,50+25*LN(MAX(0.01,X3224)))),0),25)</f>
        <v/>
      </c>
      <c r="AH3224" s="11">
        <f>ROUND(IF(M3224&lt;=-30,0,IF(M3224&lt;=-20,20,IF(M3224&lt;=-10,50,100))),0)</f>
        <v/>
      </c>
      <c r="AI3224" s="11">
        <f>ROUND(MAX(0,MIN(100,50+(Z3224*10))),0)</f>
        <v/>
      </c>
      <c r="AJ3224" s="11">
        <f>IFERROR(IF(--AA3224&gt;=80,"خرید قوی",IF(--AA3224&gt;=70,"خرید مشروط",IF(--AA3224&gt;=60,"مراقبت",IF(--AA3224&gt;=45,"ضعیف","عدم ورود")))),"")</f>
        <v/>
      </c>
    </row>
    <row r="3225">
      <c r="A3225" s="12">
        <f>'دیده بان بازار'!A3228</f>
        <v/>
      </c>
      <c r="B3225" s="13">
        <f>'دیده بان بازار'!B3228</f>
        <v/>
      </c>
      <c r="C3225" s="13">
        <f>'دیده بان بازار'!C3228</f>
        <v/>
      </c>
      <c r="D3225" s="13">
        <f>'دیده بان بازار'!D3228</f>
        <v/>
      </c>
      <c r="E3225" s="14">
        <f>'دیده بان بازار'!E3228</f>
        <v/>
      </c>
      <c r="F3225" s="13">
        <f>'دیده بان بازار'!F3228</f>
        <v/>
      </c>
      <c r="G3225" s="13">
        <f>'دیده بان بازار'!G3228</f>
        <v/>
      </c>
      <c r="H3225" s="13">
        <f>'دیده بان بازار'!H3228</f>
        <v/>
      </c>
      <c r="I3225" s="13">
        <f>'دیده بان بازار'!I3228</f>
        <v/>
      </c>
      <c r="J3225" s="13">
        <f>'دیده بان بازار'!J3228</f>
        <v/>
      </c>
      <c r="K3225" s="13">
        <f>'دیده بان بازار'!K3228</f>
        <v/>
      </c>
      <c r="L3225" s="13">
        <f>'دیده بان بازار'!L3228</f>
        <v/>
      </c>
      <c r="M3225" s="13">
        <f>'دیده بان بازار'!M3228</f>
        <v/>
      </c>
      <c r="N3225" s="13">
        <f>'دیده بان بازار'!N3228</f>
        <v/>
      </c>
      <c r="O3225" s="13">
        <f>'دیده بان بازار'!O3228</f>
        <v/>
      </c>
      <c r="P3225" s="13">
        <f>'دیده بان بازار'!P3228</f>
        <v/>
      </c>
      <c r="Q3225" s="13">
        <f>'دیده بان بازار'!Q3228</f>
        <v/>
      </c>
      <c r="R3225" s="13">
        <f>'دیده بان بازار'!R3228</f>
        <v/>
      </c>
      <c r="S3225" s="13">
        <f>'دیده بان بازار'!S3228</f>
        <v/>
      </c>
      <c r="T3225" s="13">
        <f>'دیده بان بازار'!T3228</f>
        <v/>
      </c>
      <c r="U3225" s="13">
        <f>'دیده بان بازار'!U3228</f>
        <v/>
      </c>
      <c r="V3225" s="13">
        <f>'دیده بان بازار'!V3228</f>
        <v/>
      </c>
      <c r="W3225" s="6">
        <f>'دیده بان بازار'!W3228</f>
        <v/>
      </c>
      <c r="X3225" s="11">
        <f>IFERROR(IF(OR(R3225&lt;=0,W3225&lt;=0,S3225&lt;=0,V3225&lt;=0),0,ROUND((S3225/R3225)/(V3225/W3225),2)),0)</f>
        <v/>
      </c>
      <c r="Y3225" s="11">
        <f>IFERROR(IF(OR(S3225&lt;=0,V3225&lt;=0),0,ROUND(S3225/V3225,2)),0)</f>
        <v/>
      </c>
      <c r="Z3225" s="11">
        <f>IFERROR(J3225-M3225,0)</f>
        <v/>
      </c>
      <c r="AA3225" s="11">
        <f>IFERROR(ROUND(MAX(0,MIN(100,((AB3225*0.2)+(AC3225*0.15)+(AD3225*0.15)+(AE3225*0.1)+(AF3225*0.1)+(AG3225*0.15)+(MIN(Y3225/3,1)*100*0.1)+(AI3225*0.05))*((AH3225/100)*0.25+0.75))),0),0)</f>
        <v/>
      </c>
      <c r="AB3225" s="11">
        <f>ROUND(MAX(0,MIN(100,((M3225+10)/20)*100)),0)</f>
        <v/>
      </c>
      <c r="AC3225" s="11">
        <f>IFERROR(IF(D3225&lt;=0,0,ROUND(COUNTIFS($D$4:$D$3359,"&lt;="&amp;D3225,$D$4:$D$3359,"&gt;0")/COUNTIF($D$4:$D$3359,"&gt;0")*100,0)),0)</f>
        <v/>
      </c>
      <c r="AD3225" s="11">
        <f>IF(E3225&lt;=0,0,ROUND(MAX(0,MIN(100,(LOG10(1+E3225/1000000000)/LOG10(101))*100)),0))</f>
        <v/>
      </c>
      <c r="AE3225" s="11">
        <f>IF(O3225=N3225,50,ROUND(MAX(0,MIN(100,((H3225-N3225)/(O3225-N3225))*100)),0))</f>
        <v/>
      </c>
      <c r="AF3225" s="11">
        <f>ROUND(MAX(0,MIN(100,50+((H3225-K3225)/K3225)*1000)),0)</f>
        <v/>
      </c>
      <c r="AG3225" s="11">
        <f>IFERROR(ROUND(MAX(0,MIN(100,50+25*LN(MAX(0.01,X3225)))),0),25)</f>
        <v/>
      </c>
      <c r="AH3225" s="11">
        <f>ROUND(IF(M3225&lt;=-30,0,IF(M3225&lt;=-20,20,IF(M3225&lt;=-10,50,100))),0)</f>
        <v/>
      </c>
      <c r="AI3225" s="11">
        <f>ROUND(MAX(0,MIN(100,50+(Z3225*10))),0)</f>
        <v/>
      </c>
      <c r="AJ3225" s="11">
        <f>IFERROR(IF(--AA3225&gt;=80,"خرید قوی",IF(--AA3225&gt;=70,"خرید مشروط",IF(--AA3225&gt;=60,"مراقبت",IF(--AA3225&gt;=45,"ضعیف","عدم ورود")))),"")</f>
        <v/>
      </c>
    </row>
    <row r="3226">
      <c r="A3226" s="15">
        <f>'دیده بان بازار'!A3229</f>
        <v/>
      </c>
      <c r="B3226" s="16">
        <f>'دیده بان بازار'!B3229</f>
        <v/>
      </c>
      <c r="C3226" s="16">
        <f>'دیده بان بازار'!C3229</f>
        <v/>
      </c>
      <c r="D3226" s="16">
        <f>'دیده بان بازار'!D3229</f>
        <v/>
      </c>
      <c r="E3226" s="17">
        <f>'دیده بان بازار'!E3229</f>
        <v/>
      </c>
      <c r="F3226" s="16">
        <f>'دیده بان بازار'!F3229</f>
        <v/>
      </c>
      <c r="G3226" s="16">
        <f>'دیده بان بازار'!G3229</f>
        <v/>
      </c>
      <c r="H3226" s="16">
        <f>'دیده بان بازار'!H3229</f>
        <v/>
      </c>
      <c r="I3226" s="16">
        <f>'دیده بان بازار'!I3229</f>
        <v/>
      </c>
      <c r="J3226" s="16">
        <f>'دیده بان بازار'!J3229</f>
        <v/>
      </c>
      <c r="K3226" s="16">
        <f>'دیده بان بازار'!K3229</f>
        <v/>
      </c>
      <c r="L3226" s="16">
        <f>'دیده بان بازار'!L3229</f>
        <v/>
      </c>
      <c r="M3226" s="16">
        <f>'دیده بان بازار'!M3229</f>
        <v/>
      </c>
      <c r="N3226" s="16">
        <f>'دیده بان بازار'!N3229</f>
        <v/>
      </c>
      <c r="O3226" s="16">
        <f>'دیده بان بازار'!O3229</f>
        <v/>
      </c>
      <c r="P3226" s="16">
        <f>'دیده بان بازار'!P3229</f>
        <v/>
      </c>
      <c r="Q3226" s="16">
        <f>'دیده بان بازار'!Q3229</f>
        <v/>
      </c>
      <c r="R3226" s="16">
        <f>'دیده بان بازار'!R3229</f>
        <v/>
      </c>
      <c r="S3226" s="16">
        <f>'دیده بان بازار'!S3229</f>
        <v/>
      </c>
      <c r="T3226" s="16">
        <f>'دیده بان بازار'!T3229</f>
        <v/>
      </c>
      <c r="U3226" s="16">
        <f>'دیده بان بازار'!U3229</f>
        <v/>
      </c>
      <c r="V3226" s="16">
        <f>'دیده بان بازار'!V3229</f>
        <v/>
      </c>
      <c r="W3226" s="7">
        <f>'دیده بان بازار'!W3229</f>
        <v/>
      </c>
      <c r="X3226" s="11">
        <f>IFERROR(IF(OR(R3226&lt;=0,W3226&lt;=0,S3226&lt;=0,V3226&lt;=0),0,ROUND((S3226/R3226)/(V3226/W3226),2)),0)</f>
        <v/>
      </c>
      <c r="Y3226" s="11">
        <f>IFERROR(IF(OR(S3226&lt;=0,V3226&lt;=0),0,ROUND(S3226/V3226,2)),0)</f>
        <v/>
      </c>
      <c r="Z3226" s="11">
        <f>IFERROR(J3226-M3226,0)</f>
        <v/>
      </c>
      <c r="AA3226" s="11">
        <f>IFERROR(ROUND(MAX(0,MIN(100,((AB3226*0.2)+(AC3226*0.15)+(AD3226*0.15)+(AE3226*0.1)+(AF3226*0.1)+(AG3226*0.15)+(MIN(Y3226/3,1)*100*0.1)+(AI3226*0.05))*((AH3226/100)*0.25+0.75))),0),0)</f>
        <v/>
      </c>
      <c r="AB3226" s="11">
        <f>ROUND(MAX(0,MIN(100,((M3226+10)/20)*100)),0)</f>
        <v/>
      </c>
      <c r="AC3226" s="11">
        <f>IFERROR(IF(D3226&lt;=0,0,ROUND(COUNTIFS($D$4:$D$3359,"&lt;="&amp;D3226,$D$4:$D$3359,"&gt;0")/COUNTIF($D$4:$D$3359,"&gt;0")*100,0)),0)</f>
        <v/>
      </c>
      <c r="AD3226" s="11">
        <f>IF(E3226&lt;=0,0,ROUND(MAX(0,MIN(100,(LOG10(1+E3226/1000000000)/LOG10(101))*100)),0))</f>
        <v/>
      </c>
      <c r="AE3226" s="11">
        <f>IF(O3226=N3226,50,ROUND(MAX(0,MIN(100,((H3226-N3226)/(O3226-N3226))*100)),0))</f>
        <v/>
      </c>
      <c r="AF3226" s="11">
        <f>ROUND(MAX(0,MIN(100,50+((H3226-K3226)/K3226)*1000)),0)</f>
        <v/>
      </c>
      <c r="AG3226" s="11">
        <f>IFERROR(ROUND(MAX(0,MIN(100,50+25*LN(MAX(0.01,X3226)))),0),25)</f>
        <v/>
      </c>
      <c r="AH3226" s="11">
        <f>ROUND(IF(M3226&lt;=-30,0,IF(M3226&lt;=-20,20,IF(M3226&lt;=-10,50,100))),0)</f>
        <v/>
      </c>
      <c r="AI3226" s="11">
        <f>ROUND(MAX(0,MIN(100,50+(Z3226*10))),0)</f>
        <v/>
      </c>
      <c r="AJ3226" s="11">
        <f>IFERROR(IF(--AA3226&gt;=80,"خرید قوی",IF(--AA3226&gt;=70,"خرید مشروط",IF(--AA3226&gt;=60,"مراقبت",IF(--AA3226&gt;=45,"ضعیف","عدم ورود")))),"")</f>
        <v/>
      </c>
    </row>
    <row r="3227">
      <c r="A3227" s="15">
        <f>'دیده بان بازار'!A3230</f>
        <v/>
      </c>
      <c r="B3227" s="16">
        <f>'دیده بان بازار'!B3230</f>
        <v/>
      </c>
      <c r="C3227" s="16">
        <f>'دیده بان بازار'!C3230</f>
        <v/>
      </c>
      <c r="D3227" s="16">
        <f>'دیده بان بازار'!D3230</f>
        <v/>
      </c>
      <c r="E3227" s="17">
        <f>'دیده بان بازار'!E3230</f>
        <v/>
      </c>
      <c r="F3227" s="16">
        <f>'دیده بان بازار'!F3230</f>
        <v/>
      </c>
      <c r="G3227" s="16">
        <f>'دیده بان بازار'!G3230</f>
        <v/>
      </c>
      <c r="H3227" s="16">
        <f>'دیده بان بازار'!H3230</f>
        <v/>
      </c>
      <c r="I3227" s="16">
        <f>'دیده بان بازار'!I3230</f>
        <v/>
      </c>
      <c r="J3227" s="16">
        <f>'دیده بان بازار'!J3230</f>
        <v/>
      </c>
      <c r="K3227" s="16">
        <f>'دیده بان بازار'!K3230</f>
        <v/>
      </c>
      <c r="L3227" s="16">
        <f>'دیده بان بازار'!L3230</f>
        <v/>
      </c>
      <c r="M3227" s="16">
        <f>'دیده بان بازار'!M3230</f>
        <v/>
      </c>
      <c r="N3227" s="16">
        <f>'دیده بان بازار'!N3230</f>
        <v/>
      </c>
      <c r="O3227" s="16">
        <f>'دیده بان بازار'!O3230</f>
        <v/>
      </c>
      <c r="P3227" s="16">
        <f>'دیده بان بازار'!P3230</f>
        <v/>
      </c>
      <c r="Q3227" s="16">
        <f>'دیده بان بازار'!Q3230</f>
        <v/>
      </c>
      <c r="R3227" s="16">
        <f>'دیده بان بازار'!R3230</f>
        <v/>
      </c>
      <c r="S3227" s="16">
        <f>'دیده بان بازار'!S3230</f>
        <v/>
      </c>
      <c r="T3227" s="16">
        <f>'دیده بان بازار'!T3230</f>
        <v/>
      </c>
      <c r="U3227" s="16">
        <f>'دیده بان بازار'!U3230</f>
        <v/>
      </c>
      <c r="V3227" s="16">
        <f>'دیده بان بازار'!V3230</f>
        <v/>
      </c>
      <c r="W3227" s="7">
        <f>'دیده بان بازار'!W3230</f>
        <v/>
      </c>
      <c r="X3227" s="11">
        <f>IFERROR(IF(OR(R3227&lt;=0,W3227&lt;=0,S3227&lt;=0,V3227&lt;=0),0,ROUND((S3227/R3227)/(V3227/W3227),2)),0)</f>
        <v/>
      </c>
      <c r="Y3227" s="11">
        <f>IFERROR(IF(OR(S3227&lt;=0,V3227&lt;=0),0,ROUND(S3227/V3227,2)),0)</f>
        <v/>
      </c>
      <c r="Z3227" s="11">
        <f>IFERROR(J3227-M3227,0)</f>
        <v/>
      </c>
      <c r="AA3227" s="11">
        <f>IFERROR(ROUND(MAX(0,MIN(100,((AB3227*0.2)+(AC3227*0.15)+(AD3227*0.15)+(AE3227*0.1)+(AF3227*0.1)+(AG3227*0.15)+(MIN(Y3227/3,1)*100*0.1)+(AI3227*0.05))*((AH3227/100)*0.25+0.75))),0),0)</f>
        <v/>
      </c>
      <c r="AB3227" s="11">
        <f>ROUND(MAX(0,MIN(100,((M3227+10)/20)*100)),0)</f>
        <v/>
      </c>
      <c r="AC3227" s="11">
        <f>IFERROR(IF(D3227&lt;=0,0,ROUND(COUNTIFS($D$4:$D$3359,"&lt;="&amp;D3227,$D$4:$D$3359,"&gt;0")/COUNTIF($D$4:$D$3359,"&gt;0")*100,0)),0)</f>
        <v/>
      </c>
      <c r="AD3227" s="11">
        <f>IF(E3227&lt;=0,0,ROUND(MAX(0,MIN(100,(LOG10(1+E3227/1000000000)/LOG10(101))*100)),0))</f>
        <v/>
      </c>
      <c r="AE3227" s="11">
        <f>IF(O3227=N3227,50,ROUND(MAX(0,MIN(100,((H3227-N3227)/(O3227-N3227))*100)),0))</f>
        <v/>
      </c>
      <c r="AF3227" s="11">
        <f>ROUND(MAX(0,MIN(100,50+((H3227-K3227)/K3227)*1000)),0)</f>
        <v/>
      </c>
      <c r="AG3227" s="11">
        <f>IFERROR(ROUND(MAX(0,MIN(100,50+25*LN(MAX(0.01,X3227)))),0),25)</f>
        <v/>
      </c>
      <c r="AH3227" s="11">
        <f>ROUND(IF(M3227&lt;=-30,0,IF(M3227&lt;=-20,20,IF(M3227&lt;=-10,50,100))),0)</f>
        <v/>
      </c>
      <c r="AI3227" s="11">
        <f>ROUND(MAX(0,MIN(100,50+(Z3227*10))),0)</f>
        <v/>
      </c>
      <c r="AJ3227" s="11">
        <f>IFERROR(IF(--AA3227&gt;=80,"خرید قوی",IF(--AA3227&gt;=70,"خرید مشروط",IF(--AA3227&gt;=60,"مراقبت",IF(--AA3227&gt;=45,"ضعیف","عدم ورود")))),"")</f>
        <v/>
      </c>
    </row>
    <row r="3228">
      <c r="A3228" s="12">
        <f>'دیده بان بازار'!A3231</f>
        <v/>
      </c>
      <c r="B3228" s="13">
        <f>'دیده بان بازار'!B3231</f>
        <v/>
      </c>
      <c r="C3228" s="13">
        <f>'دیده بان بازار'!C3231</f>
        <v/>
      </c>
      <c r="D3228" s="13">
        <f>'دیده بان بازار'!D3231</f>
        <v/>
      </c>
      <c r="E3228" s="14">
        <f>'دیده بان بازار'!E3231</f>
        <v/>
      </c>
      <c r="F3228" s="13">
        <f>'دیده بان بازار'!F3231</f>
        <v/>
      </c>
      <c r="G3228" s="13">
        <f>'دیده بان بازار'!G3231</f>
        <v/>
      </c>
      <c r="H3228" s="13">
        <f>'دیده بان بازار'!H3231</f>
        <v/>
      </c>
      <c r="I3228" s="13">
        <f>'دیده بان بازار'!I3231</f>
        <v/>
      </c>
      <c r="J3228" s="13">
        <f>'دیده بان بازار'!J3231</f>
        <v/>
      </c>
      <c r="K3228" s="13">
        <f>'دیده بان بازار'!K3231</f>
        <v/>
      </c>
      <c r="L3228" s="13">
        <f>'دیده بان بازار'!L3231</f>
        <v/>
      </c>
      <c r="M3228" s="13">
        <f>'دیده بان بازار'!M3231</f>
        <v/>
      </c>
      <c r="N3228" s="13">
        <f>'دیده بان بازار'!N3231</f>
        <v/>
      </c>
      <c r="O3228" s="13">
        <f>'دیده بان بازار'!O3231</f>
        <v/>
      </c>
      <c r="P3228" s="13">
        <f>'دیده بان بازار'!P3231</f>
        <v/>
      </c>
      <c r="Q3228" s="13">
        <f>'دیده بان بازار'!Q3231</f>
        <v/>
      </c>
      <c r="R3228" s="13">
        <f>'دیده بان بازار'!R3231</f>
        <v/>
      </c>
      <c r="S3228" s="13">
        <f>'دیده بان بازار'!S3231</f>
        <v/>
      </c>
      <c r="T3228" s="13">
        <f>'دیده بان بازار'!T3231</f>
        <v/>
      </c>
      <c r="U3228" s="13">
        <f>'دیده بان بازار'!U3231</f>
        <v/>
      </c>
      <c r="V3228" s="13">
        <f>'دیده بان بازار'!V3231</f>
        <v/>
      </c>
      <c r="W3228" s="6">
        <f>'دیده بان بازار'!W3231</f>
        <v/>
      </c>
      <c r="X3228" s="11">
        <f>IFERROR(IF(OR(R3228&lt;=0,W3228&lt;=0,S3228&lt;=0,V3228&lt;=0),0,ROUND((S3228/R3228)/(V3228/W3228),2)),0)</f>
        <v/>
      </c>
      <c r="Y3228" s="11">
        <f>IFERROR(IF(OR(S3228&lt;=0,V3228&lt;=0),0,ROUND(S3228/V3228,2)),0)</f>
        <v/>
      </c>
      <c r="Z3228" s="11">
        <f>IFERROR(J3228-M3228,0)</f>
        <v/>
      </c>
      <c r="AA3228" s="11">
        <f>IFERROR(ROUND(MAX(0,MIN(100,((AB3228*0.2)+(AC3228*0.15)+(AD3228*0.15)+(AE3228*0.1)+(AF3228*0.1)+(AG3228*0.15)+(MIN(Y3228/3,1)*100*0.1)+(AI3228*0.05))*((AH3228/100)*0.25+0.75))),0),0)</f>
        <v/>
      </c>
      <c r="AB3228" s="11">
        <f>ROUND(MAX(0,MIN(100,((M3228+10)/20)*100)),0)</f>
        <v/>
      </c>
      <c r="AC3228" s="11">
        <f>IFERROR(IF(D3228&lt;=0,0,ROUND(COUNTIFS($D$4:$D$3359,"&lt;="&amp;D3228,$D$4:$D$3359,"&gt;0")/COUNTIF($D$4:$D$3359,"&gt;0")*100,0)),0)</f>
        <v/>
      </c>
      <c r="AD3228" s="11">
        <f>IF(E3228&lt;=0,0,ROUND(MAX(0,MIN(100,(LOG10(1+E3228/1000000000)/LOG10(101))*100)),0))</f>
        <v/>
      </c>
      <c r="AE3228" s="11">
        <f>IF(O3228=N3228,50,ROUND(MAX(0,MIN(100,((H3228-N3228)/(O3228-N3228))*100)),0))</f>
        <v/>
      </c>
      <c r="AF3228" s="11">
        <f>ROUND(MAX(0,MIN(100,50+((H3228-K3228)/K3228)*1000)),0)</f>
        <v/>
      </c>
      <c r="AG3228" s="11">
        <f>IFERROR(ROUND(MAX(0,MIN(100,50+25*LN(MAX(0.01,X3228)))),0),25)</f>
        <v/>
      </c>
      <c r="AH3228" s="11">
        <f>ROUND(IF(M3228&lt;=-30,0,IF(M3228&lt;=-20,20,IF(M3228&lt;=-10,50,100))),0)</f>
        <v/>
      </c>
      <c r="AI3228" s="11">
        <f>ROUND(MAX(0,MIN(100,50+(Z3228*10))),0)</f>
        <v/>
      </c>
      <c r="AJ3228" s="11">
        <f>IFERROR(IF(--AA3228&gt;=80,"خرید قوی",IF(--AA3228&gt;=70,"خرید مشروط",IF(--AA3228&gt;=60,"مراقبت",IF(--AA3228&gt;=45,"ضعیف","عدم ورود")))),"")</f>
        <v/>
      </c>
    </row>
    <row r="3229">
      <c r="A3229" s="15">
        <f>'دیده بان بازار'!A3232</f>
        <v/>
      </c>
      <c r="B3229" s="16">
        <f>'دیده بان بازار'!B3232</f>
        <v/>
      </c>
      <c r="C3229" s="16">
        <f>'دیده بان بازار'!C3232</f>
        <v/>
      </c>
      <c r="D3229" s="16">
        <f>'دیده بان بازار'!D3232</f>
        <v/>
      </c>
      <c r="E3229" s="17">
        <f>'دیده بان بازار'!E3232</f>
        <v/>
      </c>
      <c r="F3229" s="16">
        <f>'دیده بان بازار'!F3232</f>
        <v/>
      </c>
      <c r="G3229" s="16">
        <f>'دیده بان بازار'!G3232</f>
        <v/>
      </c>
      <c r="H3229" s="16">
        <f>'دیده بان بازار'!H3232</f>
        <v/>
      </c>
      <c r="I3229" s="16">
        <f>'دیده بان بازار'!I3232</f>
        <v/>
      </c>
      <c r="J3229" s="16">
        <f>'دیده بان بازار'!J3232</f>
        <v/>
      </c>
      <c r="K3229" s="16">
        <f>'دیده بان بازار'!K3232</f>
        <v/>
      </c>
      <c r="L3229" s="16">
        <f>'دیده بان بازار'!L3232</f>
        <v/>
      </c>
      <c r="M3229" s="16">
        <f>'دیده بان بازار'!M3232</f>
        <v/>
      </c>
      <c r="N3229" s="16">
        <f>'دیده بان بازار'!N3232</f>
        <v/>
      </c>
      <c r="O3229" s="16">
        <f>'دیده بان بازار'!O3232</f>
        <v/>
      </c>
      <c r="P3229" s="16">
        <f>'دیده بان بازار'!P3232</f>
        <v/>
      </c>
      <c r="Q3229" s="16">
        <f>'دیده بان بازار'!Q3232</f>
        <v/>
      </c>
      <c r="R3229" s="16">
        <f>'دیده بان بازار'!R3232</f>
        <v/>
      </c>
      <c r="S3229" s="16">
        <f>'دیده بان بازار'!S3232</f>
        <v/>
      </c>
      <c r="T3229" s="16">
        <f>'دیده بان بازار'!T3232</f>
        <v/>
      </c>
      <c r="U3229" s="16">
        <f>'دیده بان بازار'!U3232</f>
        <v/>
      </c>
      <c r="V3229" s="16">
        <f>'دیده بان بازار'!V3232</f>
        <v/>
      </c>
      <c r="W3229" s="7">
        <f>'دیده بان بازار'!W3232</f>
        <v/>
      </c>
      <c r="X3229" s="11">
        <f>IFERROR(IF(OR(R3229&lt;=0,W3229&lt;=0,S3229&lt;=0,V3229&lt;=0),0,ROUND((S3229/R3229)/(V3229/W3229),2)),0)</f>
        <v/>
      </c>
      <c r="Y3229" s="11">
        <f>IFERROR(IF(OR(S3229&lt;=0,V3229&lt;=0),0,ROUND(S3229/V3229,2)),0)</f>
        <v/>
      </c>
      <c r="Z3229" s="11">
        <f>IFERROR(J3229-M3229,0)</f>
        <v/>
      </c>
      <c r="AA3229" s="11">
        <f>IFERROR(ROUND(MAX(0,MIN(100,((AB3229*0.2)+(AC3229*0.15)+(AD3229*0.15)+(AE3229*0.1)+(AF3229*0.1)+(AG3229*0.15)+(MIN(Y3229/3,1)*100*0.1)+(AI3229*0.05))*((AH3229/100)*0.25+0.75))),0),0)</f>
        <v/>
      </c>
      <c r="AB3229" s="11">
        <f>ROUND(MAX(0,MIN(100,((M3229+10)/20)*100)),0)</f>
        <v/>
      </c>
      <c r="AC3229" s="11">
        <f>IFERROR(IF(D3229&lt;=0,0,ROUND(COUNTIFS($D$4:$D$3359,"&lt;="&amp;D3229,$D$4:$D$3359,"&gt;0")/COUNTIF($D$4:$D$3359,"&gt;0")*100,0)),0)</f>
        <v/>
      </c>
      <c r="AD3229" s="11">
        <f>IF(E3229&lt;=0,0,ROUND(MAX(0,MIN(100,(LOG10(1+E3229/1000000000)/LOG10(101))*100)),0))</f>
        <v/>
      </c>
      <c r="AE3229" s="11">
        <f>IF(O3229=N3229,50,ROUND(MAX(0,MIN(100,((H3229-N3229)/(O3229-N3229))*100)),0))</f>
        <v/>
      </c>
      <c r="AF3229" s="11">
        <f>ROUND(MAX(0,MIN(100,50+((H3229-K3229)/K3229)*1000)),0)</f>
        <v/>
      </c>
      <c r="AG3229" s="11">
        <f>IFERROR(ROUND(MAX(0,MIN(100,50+25*LN(MAX(0.01,X3229)))),0),25)</f>
        <v/>
      </c>
      <c r="AH3229" s="11">
        <f>ROUND(IF(M3229&lt;=-30,0,IF(M3229&lt;=-20,20,IF(M3229&lt;=-10,50,100))),0)</f>
        <v/>
      </c>
      <c r="AI3229" s="11">
        <f>ROUND(MAX(0,MIN(100,50+(Z3229*10))),0)</f>
        <v/>
      </c>
      <c r="AJ3229" s="11">
        <f>IFERROR(IF(--AA3229&gt;=80,"خرید قوی",IF(--AA3229&gt;=70,"خرید مشروط",IF(--AA3229&gt;=60,"مراقبت",IF(--AA3229&gt;=45,"ضعیف","عدم ورود")))),"")</f>
        <v/>
      </c>
    </row>
    <row r="3230">
      <c r="A3230" s="12">
        <f>'دیده بان بازار'!A3233</f>
        <v/>
      </c>
      <c r="B3230" s="13">
        <f>'دیده بان بازار'!B3233</f>
        <v/>
      </c>
      <c r="C3230" s="13">
        <f>'دیده بان بازار'!C3233</f>
        <v/>
      </c>
      <c r="D3230" s="13">
        <f>'دیده بان بازار'!D3233</f>
        <v/>
      </c>
      <c r="E3230" s="14">
        <f>'دیده بان بازار'!E3233</f>
        <v/>
      </c>
      <c r="F3230" s="13">
        <f>'دیده بان بازار'!F3233</f>
        <v/>
      </c>
      <c r="G3230" s="13">
        <f>'دیده بان بازار'!G3233</f>
        <v/>
      </c>
      <c r="H3230" s="13">
        <f>'دیده بان بازار'!H3233</f>
        <v/>
      </c>
      <c r="I3230" s="13">
        <f>'دیده بان بازار'!I3233</f>
        <v/>
      </c>
      <c r="J3230" s="13">
        <f>'دیده بان بازار'!J3233</f>
        <v/>
      </c>
      <c r="K3230" s="13">
        <f>'دیده بان بازار'!K3233</f>
        <v/>
      </c>
      <c r="L3230" s="13">
        <f>'دیده بان بازار'!L3233</f>
        <v/>
      </c>
      <c r="M3230" s="13">
        <f>'دیده بان بازار'!M3233</f>
        <v/>
      </c>
      <c r="N3230" s="13">
        <f>'دیده بان بازار'!N3233</f>
        <v/>
      </c>
      <c r="O3230" s="13">
        <f>'دیده بان بازار'!O3233</f>
        <v/>
      </c>
      <c r="P3230" s="13">
        <f>'دیده بان بازار'!P3233</f>
        <v/>
      </c>
      <c r="Q3230" s="13">
        <f>'دیده بان بازار'!Q3233</f>
        <v/>
      </c>
      <c r="R3230" s="13">
        <f>'دیده بان بازار'!R3233</f>
        <v/>
      </c>
      <c r="S3230" s="13">
        <f>'دیده بان بازار'!S3233</f>
        <v/>
      </c>
      <c r="T3230" s="13">
        <f>'دیده بان بازار'!T3233</f>
        <v/>
      </c>
      <c r="U3230" s="13">
        <f>'دیده بان بازار'!U3233</f>
        <v/>
      </c>
      <c r="V3230" s="13">
        <f>'دیده بان بازار'!V3233</f>
        <v/>
      </c>
      <c r="W3230" s="6">
        <f>'دیده بان بازار'!W3233</f>
        <v/>
      </c>
      <c r="X3230" s="11">
        <f>IFERROR(IF(OR(R3230&lt;=0,W3230&lt;=0,S3230&lt;=0,V3230&lt;=0),0,ROUND((S3230/R3230)/(V3230/W3230),2)),0)</f>
        <v/>
      </c>
      <c r="Y3230" s="11">
        <f>IFERROR(IF(OR(S3230&lt;=0,V3230&lt;=0),0,ROUND(S3230/V3230,2)),0)</f>
        <v/>
      </c>
      <c r="Z3230" s="11">
        <f>IFERROR(J3230-M3230,0)</f>
        <v/>
      </c>
      <c r="AA3230" s="11">
        <f>IFERROR(ROUND(MAX(0,MIN(100,((AB3230*0.2)+(AC3230*0.15)+(AD3230*0.15)+(AE3230*0.1)+(AF3230*0.1)+(AG3230*0.15)+(MIN(Y3230/3,1)*100*0.1)+(AI3230*0.05))*((AH3230/100)*0.25+0.75))),0),0)</f>
        <v/>
      </c>
      <c r="AB3230" s="11">
        <f>ROUND(MAX(0,MIN(100,((M3230+10)/20)*100)),0)</f>
        <v/>
      </c>
      <c r="AC3230" s="11">
        <f>IFERROR(IF(D3230&lt;=0,0,ROUND(COUNTIFS($D$4:$D$3359,"&lt;="&amp;D3230,$D$4:$D$3359,"&gt;0")/COUNTIF($D$4:$D$3359,"&gt;0")*100,0)),0)</f>
        <v/>
      </c>
      <c r="AD3230" s="11">
        <f>IF(E3230&lt;=0,0,ROUND(MAX(0,MIN(100,(LOG10(1+E3230/1000000000)/LOG10(101))*100)),0))</f>
        <v/>
      </c>
      <c r="AE3230" s="11">
        <f>IF(O3230=N3230,50,ROUND(MAX(0,MIN(100,((H3230-N3230)/(O3230-N3230))*100)),0))</f>
        <v/>
      </c>
      <c r="AF3230" s="11">
        <f>ROUND(MAX(0,MIN(100,50+((H3230-K3230)/K3230)*1000)),0)</f>
        <v/>
      </c>
      <c r="AG3230" s="11">
        <f>IFERROR(ROUND(MAX(0,MIN(100,50+25*LN(MAX(0.01,X3230)))),0),25)</f>
        <v/>
      </c>
      <c r="AH3230" s="11">
        <f>ROUND(IF(M3230&lt;=-30,0,IF(M3230&lt;=-20,20,IF(M3230&lt;=-10,50,100))),0)</f>
        <v/>
      </c>
      <c r="AI3230" s="11">
        <f>ROUND(MAX(0,MIN(100,50+(Z3230*10))),0)</f>
        <v/>
      </c>
      <c r="AJ3230" s="11">
        <f>IFERROR(IF(--AA3230&gt;=80,"خرید قوی",IF(--AA3230&gt;=70,"خرید مشروط",IF(--AA3230&gt;=60,"مراقبت",IF(--AA3230&gt;=45,"ضعیف","عدم ورود")))),"")</f>
        <v/>
      </c>
    </row>
    <row r="3231">
      <c r="A3231" s="15">
        <f>'دیده بان بازار'!A3234</f>
        <v/>
      </c>
      <c r="B3231" s="16">
        <f>'دیده بان بازار'!B3234</f>
        <v/>
      </c>
      <c r="C3231" s="16">
        <f>'دیده بان بازار'!C3234</f>
        <v/>
      </c>
      <c r="D3231" s="16">
        <f>'دیده بان بازار'!D3234</f>
        <v/>
      </c>
      <c r="E3231" s="17">
        <f>'دیده بان بازار'!E3234</f>
        <v/>
      </c>
      <c r="F3231" s="16">
        <f>'دیده بان بازار'!F3234</f>
        <v/>
      </c>
      <c r="G3231" s="16">
        <f>'دیده بان بازار'!G3234</f>
        <v/>
      </c>
      <c r="H3231" s="16">
        <f>'دیده بان بازار'!H3234</f>
        <v/>
      </c>
      <c r="I3231" s="16">
        <f>'دیده بان بازار'!I3234</f>
        <v/>
      </c>
      <c r="J3231" s="16">
        <f>'دیده بان بازار'!J3234</f>
        <v/>
      </c>
      <c r="K3231" s="16">
        <f>'دیده بان بازار'!K3234</f>
        <v/>
      </c>
      <c r="L3231" s="16">
        <f>'دیده بان بازار'!L3234</f>
        <v/>
      </c>
      <c r="M3231" s="16">
        <f>'دیده بان بازار'!M3234</f>
        <v/>
      </c>
      <c r="N3231" s="16">
        <f>'دیده بان بازار'!N3234</f>
        <v/>
      </c>
      <c r="O3231" s="16">
        <f>'دیده بان بازار'!O3234</f>
        <v/>
      </c>
      <c r="P3231" s="16">
        <f>'دیده بان بازار'!P3234</f>
        <v/>
      </c>
      <c r="Q3231" s="16">
        <f>'دیده بان بازار'!Q3234</f>
        <v/>
      </c>
      <c r="R3231" s="16">
        <f>'دیده بان بازار'!R3234</f>
        <v/>
      </c>
      <c r="S3231" s="16">
        <f>'دیده بان بازار'!S3234</f>
        <v/>
      </c>
      <c r="T3231" s="16">
        <f>'دیده بان بازار'!T3234</f>
        <v/>
      </c>
      <c r="U3231" s="16">
        <f>'دیده بان بازار'!U3234</f>
        <v/>
      </c>
      <c r="V3231" s="16">
        <f>'دیده بان بازار'!V3234</f>
        <v/>
      </c>
      <c r="W3231" s="7">
        <f>'دیده بان بازار'!W3234</f>
        <v/>
      </c>
      <c r="X3231" s="11">
        <f>IFERROR(IF(OR(R3231&lt;=0,W3231&lt;=0,S3231&lt;=0,V3231&lt;=0),0,ROUND((S3231/R3231)/(V3231/W3231),2)),0)</f>
        <v/>
      </c>
      <c r="Y3231" s="11">
        <f>IFERROR(IF(OR(S3231&lt;=0,V3231&lt;=0),0,ROUND(S3231/V3231,2)),0)</f>
        <v/>
      </c>
      <c r="Z3231" s="11">
        <f>IFERROR(J3231-M3231,0)</f>
        <v/>
      </c>
      <c r="AA3231" s="11">
        <f>IFERROR(ROUND(MAX(0,MIN(100,((AB3231*0.2)+(AC3231*0.15)+(AD3231*0.15)+(AE3231*0.1)+(AF3231*0.1)+(AG3231*0.15)+(MIN(Y3231/3,1)*100*0.1)+(AI3231*0.05))*((AH3231/100)*0.25+0.75))),0),0)</f>
        <v/>
      </c>
      <c r="AB3231" s="11">
        <f>ROUND(MAX(0,MIN(100,((M3231+10)/20)*100)),0)</f>
        <v/>
      </c>
      <c r="AC3231" s="11">
        <f>IFERROR(IF(D3231&lt;=0,0,ROUND(COUNTIFS($D$4:$D$3359,"&lt;="&amp;D3231,$D$4:$D$3359,"&gt;0")/COUNTIF($D$4:$D$3359,"&gt;0")*100,0)),0)</f>
        <v/>
      </c>
      <c r="AD3231" s="11">
        <f>IF(E3231&lt;=0,0,ROUND(MAX(0,MIN(100,(LOG10(1+E3231/1000000000)/LOG10(101))*100)),0))</f>
        <v/>
      </c>
      <c r="AE3231" s="11">
        <f>IF(O3231=N3231,50,ROUND(MAX(0,MIN(100,((H3231-N3231)/(O3231-N3231))*100)),0))</f>
        <v/>
      </c>
      <c r="AF3231" s="11">
        <f>ROUND(MAX(0,MIN(100,50+((H3231-K3231)/K3231)*1000)),0)</f>
        <v/>
      </c>
      <c r="AG3231" s="11">
        <f>IFERROR(ROUND(MAX(0,MIN(100,50+25*LN(MAX(0.01,X3231)))),0),25)</f>
        <v/>
      </c>
      <c r="AH3231" s="11">
        <f>ROUND(IF(M3231&lt;=-30,0,IF(M3231&lt;=-20,20,IF(M3231&lt;=-10,50,100))),0)</f>
        <v/>
      </c>
      <c r="AI3231" s="11">
        <f>ROUND(MAX(0,MIN(100,50+(Z3231*10))),0)</f>
        <v/>
      </c>
      <c r="AJ3231" s="11">
        <f>IFERROR(IF(--AA3231&gt;=80,"خرید قوی",IF(--AA3231&gt;=70,"خرید مشروط",IF(--AA3231&gt;=60,"مراقبت",IF(--AA3231&gt;=45,"ضعیف","عدم ورود")))),"")</f>
        <v/>
      </c>
    </row>
    <row r="3232">
      <c r="A3232" s="12">
        <f>'دیده بان بازار'!A3235</f>
        <v/>
      </c>
      <c r="B3232" s="13">
        <f>'دیده بان بازار'!B3235</f>
        <v/>
      </c>
      <c r="C3232" s="13">
        <f>'دیده بان بازار'!C3235</f>
        <v/>
      </c>
      <c r="D3232" s="13">
        <f>'دیده بان بازار'!D3235</f>
        <v/>
      </c>
      <c r="E3232" s="14">
        <f>'دیده بان بازار'!E3235</f>
        <v/>
      </c>
      <c r="F3232" s="13">
        <f>'دیده بان بازار'!F3235</f>
        <v/>
      </c>
      <c r="G3232" s="13">
        <f>'دیده بان بازار'!G3235</f>
        <v/>
      </c>
      <c r="H3232" s="13">
        <f>'دیده بان بازار'!H3235</f>
        <v/>
      </c>
      <c r="I3232" s="13">
        <f>'دیده بان بازار'!I3235</f>
        <v/>
      </c>
      <c r="J3232" s="13">
        <f>'دیده بان بازار'!J3235</f>
        <v/>
      </c>
      <c r="K3232" s="13">
        <f>'دیده بان بازار'!K3235</f>
        <v/>
      </c>
      <c r="L3232" s="13">
        <f>'دیده بان بازار'!L3235</f>
        <v/>
      </c>
      <c r="M3232" s="13">
        <f>'دیده بان بازار'!M3235</f>
        <v/>
      </c>
      <c r="N3232" s="13">
        <f>'دیده بان بازار'!N3235</f>
        <v/>
      </c>
      <c r="O3232" s="13">
        <f>'دیده بان بازار'!O3235</f>
        <v/>
      </c>
      <c r="P3232" s="13">
        <f>'دیده بان بازار'!P3235</f>
        <v/>
      </c>
      <c r="Q3232" s="13">
        <f>'دیده بان بازار'!Q3235</f>
        <v/>
      </c>
      <c r="R3232" s="13">
        <f>'دیده بان بازار'!R3235</f>
        <v/>
      </c>
      <c r="S3232" s="13">
        <f>'دیده بان بازار'!S3235</f>
        <v/>
      </c>
      <c r="T3232" s="13">
        <f>'دیده بان بازار'!T3235</f>
        <v/>
      </c>
      <c r="U3232" s="13">
        <f>'دیده بان بازار'!U3235</f>
        <v/>
      </c>
      <c r="V3232" s="13">
        <f>'دیده بان بازار'!V3235</f>
        <v/>
      </c>
      <c r="W3232" s="6">
        <f>'دیده بان بازار'!W3235</f>
        <v/>
      </c>
      <c r="X3232" s="11">
        <f>IFERROR(IF(OR(R3232&lt;=0,W3232&lt;=0,S3232&lt;=0,V3232&lt;=0),0,ROUND((S3232/R3232)/(V3232/W3232),2)),0)</f>
        <v/>
      </c>
      <c r="Y3232" s="11">
        <f>IFERROR(IF(OR(S3232&lt;=0,V3232&lt;=0),0,ROUND(S3232/V3232,2)),0)</f>
        <v/>
      </c>
      <c r="Z3232" s="11">
        <f>IFERROR(J3232-M3232,0)</f>
        <v/>
      </c>
      <c r="AA3232" s="11">
        <f>IFERROR(ROUND(MAX(0,MIN(100,((AB3232*0.2)+(AC3232*0.15)+(AD3232*0.15)+(AE3232*0.1)+(AF3232*0.1)+(AG3232*0.15)+(MIN(Y3232/3,1)*100*0.1)+(AI3232*0.05))*((AH3232/100)*0.25+0.75))),0),0)</f>
        <v/>
      </c>
      <c r="AB3232" s="11">
        <f>ROUND(MAX(0,MIN(100,((M3232+10)/20)*100)),0)</f>
        <v/>
      </c>
      <c r="AC3232" s="11">
        <f>IFERROR(IF(D3232&lt;=0,0,ROUND(COUNTIFS($D$4:$D$3359,"&lt;="&amp;D3232,$D$4:$D$3359,"&gt;0")/COUNTIF($D$4:$D$3359,"&gt;0")*100,0)),0)</f>
        <v/>
      </c>
      <c r="AD3232" s="11">
        <f>IF(E3232&lt;=0,0,ROUND(MAX(0,MIN(100,(LOG10(1+E3232/1000000000)/LOG10(101))*100)),0))</f>
        <v/>
      </c>
      <c r="AE3232" s="11">
        <f>IF(O3232=N3232,50,ROUND(MAX(0,MIN(100,((H3232-N3232)/(O3232-N3232))*100)),0))</f>
        <v/>
      </c>
      <c r="AF3232" s="11">
        <f>ROUND(MAX(0,MIN(100,50+((H3232-K3232)/K3232)*1000)),0)</f>
        <v/>
      </c>
      <c r="AG3232" s="11">
        <f>IFERROR(ROUND(MAX(0,MIN(100,50+25*LN(MAX(0.01,X3232)))),0),25)</f>
        <v/>
      </c>
      <c r="AH3232" s="11">
        <f>ROUND(IF(M3232&lt;=-30,0,IF(M3232&lt;=-20,20,IF(M3232&lt;=-10,50,100))),0)</f>
        <v/>
      </c>
      <c r="AI3232" s="11">
        <f>ROUND(MAX(0,MIN(100,50+(Z3232*10))),0)</f>
        <v/>
      </c>
      <c r="AJ3232" s="11">
        <f>IFERROR(IF(--AA3232&gt;=80,"خرید قوی",IF(--AA3232&gt;=70,"خرید مشروط",IF(--AA3232&gt;=60,"مراقبت",IF(--AA3232&gt;=45,"ضعیف","عدم ورود")))),"")</f>
        <v/>
      </c>
    </row>
    <row r="3233">
      <c r="A3233" s="15">
        <f>'دیده بان بازار'!A3236</f>
        <v/>
      </c>
      <c r="B3233" s="16">
        <f>'دیده بان بازار'!B3236</f>
        <v/>
      </c>
      <c r="C3233" s="16">
        <f>'دیده بان بازار'!C3236</f>
        <v/>
      </c>
      <c r="D3233" s="16">
        <f>'دیده بان بازار'!D3236</f>
        <v/>
      </c>
      <c r="E3233" s="17">
        <f>'دیده بان بازار'!E3236</f>
        <v/>
      </c>
      <c r="F3233" s="16">
        <f>'دیده بان بازار'!F3236</f>
        <v/>
      </c>
      <c r="G3233" s="16">
        <f>'دیده بان بازار'!G3236</f>
        <v/>
      </c>
      <c r="H3233" s="16">
        <f>'دیده بان بازار'!H3236</f>
        <v/>
      </c>
      <c r="I3233" s="16">
        <f>'دیده بان بازار'!I3236</f>
        <v/>
      </c>
      <c r="J3233" s="16">
        <f>'دیده بان بازار'!J3236</f>
        <v/>
      </c>
      <c r="K3233" s="16">
        <f>'دیده بان بازار'!K3236</f>
        <v/>
      </c>
      <c r="L3233" s="16">
        <f>'دیده بان بازار'!L3236</f>
        <v/>
      </c>
      <c r="M3233" s="16">
        <f>'دیده بان بازار'!M3236</f>
        <v/>
      </c>
      <c r="N3233" s="16">
        <f>'دیده بان بازار'!N3236</f>
        <v/>
      </c>
      <c r="O3233" s="16">
        <f>'دیده بان بازار'!O3236</f>
        <v/>
      </c>
      <c r="P3233" s="16">
        <f>'دیده بان بازار'!P3236</f>
        <v/>
      </c>
      <c r="Q3233" s="16">
        <f>'دیده بان بازار'!Q3236</f>
        <v/>
      </c>
      <c r="R3233" s="16">
        <f>'دیده بان بازار'!R3236</f>
        <v/>
      </c>
      <c r="S3233" s="16">
        <f>'دیده بان بازار'!S3236</f>
        <v/>
      </c>
      <c r="T3233" s="16">
        <f>'دیده بان بازار'!T3236</f>
        <v/>
      </c>
      <c r="U3233" s="16">
        <f>'دیده بان بازار'!U3236</f>
        <v/>
      </c>
      <c r="V3233" s="16">
        <f>'دیده بان بازار'!V3236</f>
        <v/>
      </c>
      <c r="W3233" s="7">
        <f>'دیده بان بازار'!W3236</f>
        <v/>
      </c>
      <c r="X3233" s="11">
        <f>IFERROR(IF(OR(R3233&lt;=0,W3233&lt;=0,S3233&lt;=0,V3233&lt;=0),0,ROUND((S3233/R3233)/(V3233/W3233),2)),0)</f>
        <v/>
      </c>
      <c r="Y3233" s="11">
        <f>IFERROR(IF(OR(S3233&lt;=0,V3233&lt;=0),0,ROUND(S3233/V3233,2)),0)</f>
        <v/>
      </c>
      <c r="Z3233" s="11">
        <f>IFERROR(J3233-M3233,0)</f>
        <v/>
      </c>
      <c r="AA3233" s="11">
        <f>IFERROR(ROUND(MAX(0,MIN(100,((AB3233*0.2)+(AC3233*0.15)+(AD3233*0.15)+(AE3233*0.1)+(AF3233*0.1)+(AG3233*0.15)+(MIN(Y3233/3,1)*100*0.1)+(AI3233*0.05))*((AH3233/100)*0.25+0.75))),0),0)</f>
        <v/>
      </c>
      <c r="AB3233" s="11">
        <f>ROUND(MAX(0,MIN(100,((M3233+10)/20)*100)),0)</f>
        <v/>
      </c>
      <c r="AC3233" s="11">
        <f>IFERROR(IF(D3233&lt;=0,0,ROUND(COUNTIFS($D$4:$D$3359,"&lt;="&amp;D3233,$D$4:$D$3359,"&gt;0")/COUNTIF($D$4:$D$3359,"&gt;0")*100,0)),0)</f>
        <v/>
      </c>
      <c r="AD3233" s="11">
        <f>IF(E3233&lt;=0,0,ROUND(MAX(0,MIN(100,(LOG10(1+E3233/1000000000)/LOG10(101))*100)),0))</f>
        <v/>
      </c>
      <c r="AE3233" s="11">
        <f>IF(O3233=N3233,50,ROUND(MAX(0,MIN(100,((H3233-N3233)/(O3233-N3233))*100)),0))</f>
        <v/>
      </c>
      <c r="AF3233" s="11">
        <f>ROUND(MAX(0,MIN(100,50+((H3233-K3233)/K3233)*1000)),0)</f>
        <v/>
      </c>
      <c r="AG3233" s="11">
        <f>IFERROR(ROUND(MAX(0,MIN(100,50+25*LN(MAX(0.01,X3233)))),0),25)</f>
        <v/>
      </c>
      <c r="AH3233" s="11">
        <f>ROUND(IF(M3233&lt;=-30,0,IF(M3233&lt;=-20,20,IF(M3233&lt;=-10,50,100))),0)</f>
        <v/>
      </c>
      <c r="AI3233" s="11">
        <f>ROUND(MAX(0,MIN(100,50+(Z3233*10))),0)</f>
        <v/>
      </c>
      <c r="AJ3233" s="11">
        <f>IFERROR(IF(--AA3233&gt;=80,"خرید قوی",IF(--AA3233&gt;=70,"خرید مشروط",IF(--AA3233&gt;=60,"مراقبت",IF(--AA3233&gt;=45,"ضعیف","عدم ورود")))),"")</f>
        <v/>
      </c>
    </row>
    <row r="3234">
      <c r="A3234" s="12">
        <f>'دیده بان بازار'!A3237</f>
        <v/>
      </c>
      <c r="B3234" s="13">
        <f>'دیده بان بازار'!B3237</f>
        <v/>
      </c>
      <c r="C3234" s="13">
        <f>'دیده بان بازار'!C3237</f>
        <v/>
      </c>
      <c r="D3234" s="13">
        <f>'دیده بان بازار'!D3237</f>
        <v/>
      </c>
      <c r="E3234" s="14">
        <f>'دیده بان بازار'!E3237</f>
        <v/>
      </c>
      <c r="F3234" s="13">
        <f>'دیده بان بازار'!F3237</f>
        <v/>
      </c>
      <c r="G3234" s="13">
        <f>'دیده بان بازار'!G3237</f>
        <v/>
      </c>
      <c r="H3234" s="13">
        <f>'دیده بان بازار'!H3237</f>
        <v/>
      </c>
      <c r="I3234" s="13">
        <f>'دیده بان بازار'!I3237</f>
        <v/>
      </c>
      <c r="J3234" s="13">
        <f>'دیده بان بازار'!J3237</f>
        <v/>
      </c>
      <c r="K3234" s="13">
        <f>'دیده بان بازار'!K3237</f>
        <v/>
      </c>
      <c r="L3234" s="13">
        <f>'دیده بان بازار'!L3237</f>
        <v/>
      </c>
      <c r="M3234" s="13">
        <f>'دیده بان بازار'!M3237</f>
        <v/>
      </c>
      <c r="N3234" s="13">
        <f>'دیده بان بازار'!N3237</f>
        <v/>
      </c>
      <c r="O3234" s="13">
        <f>'دیده بان بازار'!O3237</f>
        <v/>
      </c>
      <c r="P3234" s="13">
        <f>'دیده بان بازار'!P3237</f>
        <v/>
      </c>
      <c r="Q3234" s="13">
        <f>'دیده بان بازار'!Q3237</f>
        <v/>
      </c>
      <c r="R3234" s="13">
        <f>'دیده بان بازار'!R3237</f>
        <v/>
      </c>
      <c r="S3234" s="13">
        <f>'دیده بان بازار'!S3237</f>
        <v/>
      </c>
      <c r="T3234" s="13">
        <f>'دیده بان بازار'!T3237</f>
        <v/>
      </c>
      <c r="U3234" s="13">
        <f>'دیده بان بازار'!U3237</f>
        <v/>
      </c>
      <c r="V3234" s="13">
        <f>'دیده بان بازار'!V3237</f>
        <v/>
      </c>
      <c r="W3234" s="6">
        <f>'دیده بان بازار'!W3237</f>
        <v/>
      </c>
      <c r="X3234" s="11">
        <f>IFERROR(IF(OR(R3234&lt;=0,W3234&lt;=0,S3234&lt;=0,V3234&lt;=0),0,ROUND((S3234/R3234)/(V3234/W3234),2)),0)</f>
        <v/>
      </c>
      <c r="Y3234" s="11">
        <f>IFERROR(IF(OR(S3234&lt;=0,V3234&lt;=0),0,ROUND(S3234/V3234,2)),0)</f>
        <v/>
      </c>
      <c r="Z3234" s="11">
        <f>IFERROR(J3234-M3234,0)</f>
        <v/>
      </c>
      <c r="AA3234" s="11">
        <f>IFERROR(ROUND(MAX(0,MIN(100,((AB3234*0.2)+(AC3234*0.15)+(AD3234*0.15)+(AE3234*0.1)+(AF3234*0.1)+(AG3234*0.15)+(MIN(Y3234/3,1)*100*0.1)+(AI3234*0.05))*((AH3234/100)*0.25+0.75))),0),0)</f>
        <v/>
      </c>
      <c r="AB3234" s="11">
        <f>ROUND(MAX(0,MIN(100,((M3234+10)/20)*100)),0)</f>
        <v/>
      </c>
      <c r="AC3234" s="11">
        <f>IFERROR(IF(D3234&lt;=0,0,ROUND(COUNTIFS($D$4:$D$3359,"&lt;="&amp;D3234,$D$4:$D$3359,"&gt;0")/COUNTIF($D$4:$D$3359,"&gt;0")*100,0)),0)</f>
        <v/>
      </c>
      <c r="AD3234" s="11">
        <f>IF(E3234&lt;=0,0,ROUND(MAX(0,MIN(100,(LOG10(1+E3234/1000000000)/LOG10(101))*100)),0))</f>
        <v/>
      </c>
      <c r="AE3234" s="11">
        <f>IF(O3234=N3234,50,ROUND(MAX(0,MIN(100,((H3234-N3234)/(O3234-N3234))*100)),0))</f>
        <v/>
      </c>
      <c r="AF3234" s="11">
        <f>ROUND(MAX(0,MIN(100,50+((H3234-K3234)/K3234)*1000)),0)</f>
        <v/>
      </c>
      <c r="AG3234" s="11">
        <f>IFERROR(ROUND(MAX(0,MIN(100,50+25*LN(MAX(0.01,X3234)))),0),25)</f>
        <v/>
      </c>
      <c r="AH3234" s="11">
        <f>ROUND(IF(M3234&lt;=-30,0,IF(M3234&lt;=-20,20,IF(M3234&lt;=-10,50,100))),0)</f>
        <v/>
      </c>
      <c r="AI3234" s="11">
        <f>ROUND(MAX(0,MIN(100,50+(Z3234*10))),0)</f>
        <v/>
      </c>
      <c r="AJ3234" s="11">
        <f>IFERROR(IF(--AA3234&gt;=80,"خرید قوی",IF(--AA3234&gt;=70,"خرید مشروط",IF(--AA3234&gt;=60,"مراقبت",IF(--AA3234&gt;=45,"ضعیف","عدم ورود")))),"")</f>
        <v/>
      </c>
    </row>
    <row r="3235">
      <c r="A3235" s="15">
        <f>'دیده بان بازار'!A3238</f>
        <v/>
      </c>
      <c r="B3235" s="16">
        <f>'دیده بان بازار'!B3238</f>
        <v/>
      </c>
      <c r="C3235" s="16">
        <f>'دیده بان بازار'!C3238</f>
        <v/>
      </c>
      <c r="D3235" s="16">
        <f>'دیده بان بازار'!D3238</f>
        <v/>
      </c>
      <c r="E3235" s="17">
        <f>'دیده بان بازار'!E3238</f>
        <v/>
      </c>
      <c r="F3235" s="16">
        <f>'دیده بان بازار'!F3238</f>
        <v/>
      </c>
      <c r="G3235" s="16">
        <f>'دیده بان بازار'!G3238</f>
        <v/>
      </c>
      <c r="H3235" s="16">
        <f>'دیده بان بازار'!H3238</f>
        <v/>
      </c>
      <c r="I3235" s="16">
        <f>'دیده بان بازار'!I3238</f>
        <v/>
      </c>
      <c r="J3235" s="16">
        <f>'دیده بان بازار'!J3238</f>
        <v/>
      </c>
      <c r="K3235" s="16">
        <f>'دیده بان بازار'!K3238</f>
        <v/>
      </c>
      <c r="L3235" s="16">
        <f>'دیده بان بازار'!L3238</f>
        <v/>
      </c>
      <c r="M3235" s="16">
        <f>'دیده بان بازار'!M3238</f>
        <v/>
      </c>
      <c r="N3235" s="16">
        <f>'دیده بان بازار'!N3238</f>
        <v/>
      </c>
      <c r="O3235" s="16">
        <f>'دیده بان بازار'!O3238</f>
        <v/>
      </c>
      <c r="P3235" s="16">
        <f>'دیده بان بازار'!P3238</f>
        <v/>
      </c>
      <c r="Q3235" s="16">
        <f>'دیده بان بازار'!Q3238</f>
        <v/>
      </c>
      <c r="R3235" s="16">
        <f>'دیده بان بازار'!R3238</f>
        <v/>
      </c>
      <c r="S3235" s="16">
        <f>'دیده بان بازار'!S3238</f>
        <v/>
      </c>
      <c r="T3235" s="16">
        <f>'دیده بان بازار'!T3238</f>
        <v/>
      </c>
      <c r="U3235" s="16">
        <f>'دیده بان بازار'!U3238</f>
        <v/>
      </c>
      <c r="V3235" s="16">
        <f>'دیده بان بازار'!V3238</f>
        <v/>
      </c>
      <c r="W3235" s="7">
        <f>'دیده بان بازار'!W3238</f>
        <v/>
      </c>
      <c r="X3235" s="11">
        <f>IFERROR(IF(OR(R3235&lt;=0,W3235&lt;=0,S3235&lt;=0,V3235&lt;=0),0,ROUND((S3235/R3235)/(V3235/W3235),2)),0)</f>
        <v/>
      </c>
      <c r="Y3235" s="11">
        <f>IFERROR(IF(OR(S3235&lt;=0,V3235&lt;=0),0,ROUND(S3235/V3235,2)),0)</f>
        <v/>
      </c>
      <c r="Z3235" s="11">
        <f>IFERROR(J3235-M3235,0)</f>
        <v/>
      </c>
      <c r="AA3235" s="11">
        <f>IFERROR(ROUND(MAX(0,MIN(100,((AB3235*0.2)+(AC3235*0.15)+(AD3235*0.15)+(AE3235*0.1)+(AF3235*0.1)+(AG3235*0.15)+(MIN(Y3235/3,1)*100*0.1)+(AI3235*0.05))*((AH3235/100)*0.25+0.75))),0),0)</f>
        <v/>
      </c>
      <c r="AB3235" s="11">
        <f>ROUND(MAX(0,MIN(100,((M3235+10)/20)*100)),0)</f>
        <v/>
      </c>
      <c r="AC3235" s="11">
        <f>IFERROR(IF(D3235&lt;=0,0,ROUND(COUNTIFS($D$4:$D$3359,"&lt;="&amp;D3235,$D$4:$D$3359,"&gt;0")/COUNTIF($D$4:$D$3359,"&gt;0")*100,0)),0)</f>
        <v/>
      </c>
      <c r="AD3235" s="11">
        <f>IF(E3235&lt;=0,0,ROUND(MAX(0,MIN(100,(LOG10(1+E3235/1000000000)/LOG10(101))*100)),0))</f>
        <v/>
      </c>
      <c r="AE3235" s="11">
        <f>IF(O3235=N3235,50,ROUND(MAX(0,MIN(100,((H3235-N3235)/(O3235-N3235))*100)),0))</f>
        <v/>
      </c>
      <c r="AF3235" s="11">
        <f>ROUND(MAX(0,MIN(100,50+((H3235-K3235)/K3235)*1000)),0)</f>
        <v/>
      </c>
      <c r="AG3235" s="11">
        <f>IFERROR(ROUND(MAX(0,MIN(100,50+25*LN(MAX(0.01,X3235)))),0),25)</f>
        <v/>
      </c>
      <c r="AH3235" s="11">
        <f>ROUND(IF(M3235&lt;=-30,0,IF(M3235&lt;=-20,20,IF(M3235&lt;=-10,50,100))),0)</f>
        <v/>
      </c>
      <c r="AI3235" s="11">
        <f>ROUND(MAX(0,MIN(100,50+(Z3235*10))),0)</f>
        <v/>
      </c>
      <c r="AJ3235" s="11">
        <f>IFERROR(IF(--AA3235&gt;=80,"خرید قوی",IF(--AA3235&gt;=70,"خرید مشروط",IF(--AA3235&gt;=60,"مراقبت",IF(--AA3235&gt;=45,"ضعیف","عدم ورود")))),"")</f>
        <v/>
      </c>
    </row>
    <row r="3236">
      <c r="A3236" s="12">
        <f>'دیده بان بازار'!A3239</f>
        <v/>
      </c>
      <c r="B3236" s="13">
        <f>'دیده بان بازار'!B3239</f>
        <v/>
      </c>
      <c r="C3236" s="13">
        <f>'دیده بان بازار'!C3239</f>
        <v/>
      </c>
      <c r="D3236" s="13">
        <f>'دیده بان بازار'!D3239</f>
        <v/>
      </c>
      <c r="E3236" s="14">
        <f>'دیده بان بازار'!E3239</f>
        <v/>
      </c>
      <c r="F3236" s="13">
        <f>'دیده بان بازار'!F3239</f>
        <v/>
      </c>
      <c r="G3236" s="13">
        <f>'دیده بان بازار'!G3239</f>
        <v/>
      </c>
      <c r="H3236" s="13">
        <f>'دیده بان بازار'!H3239</f>
        <v/>
      </c>
      <c r="I3236" s="13">
        <f>'دیده بان بازار'!I3239</f>
        <v/>
      </c>
      <c r="J3236" s="13">
        <f>'دیده بان بازار'!J3239</f>
        <v/>
      </c>
      <c r="K3236" s="13">
        <f>'دیده بان بازار'!K3239</f>
        <v/>
      </c>
      <c r="L3236" s="13">
        <f>'دیده بان بازار'!L3239</f>
        <v/>
      </c>
      <c r="M3236" s="13">
        <f>'دیده بان بازار'!M3239</f>
        <v/>
      </c>
      <c r="N3236" s="13">
        <f>'دیده بان بازار'!N3239</f>
        <v/>
      </c>
      <c r="O3236" s="13">
        <f>'دیده بان بازار'!O3239</f>
        <v/>
      </c>
      <c r="P3236" s="13">
        <f>'دیده بان بازار'!P3239</f>
        <v/>
      </c>
      <c r="Q3236" s="13">
        <f>'دیده بان بازار'!Q3239</f>
        <v/>
      </c>
      <c r="R3236" s="13">
        <f>'دیده بان بازار'!R3239</f>
        <v/>
      </c>
      <c r="S3236" s="13">
        <f>'دیده بان بازار'!S3239</f>
        <v/>
      </c>
      <c r="T3236" s="13">
        <f>'دیده بان بازار'!T3239</f>
        <v/>
      </c>
      <c r="U3236" s="13">
        <f>'دیده بان بازار'!U3239</f>
        <v/>
      </c>
      <c r="V3236" s="13">
        <f>'دیده بان بازار'!V3239</f>
        <v/>
      </c>
      <c r="W3236" s="6">
        <f>'دیده بان بازار'!W3239</f>
        <v/>
      </c>
      <c r="X3236" s="11">
        <f>IFERROR(IF(OR(R3236&lt;=0,W3236&lt;=0,S3236&lt;=0,V3236&lt;=0),0,ROUND((S3236/R3236)/(V3236/W3236),2)),0)</f>
        <v/>
      </c>
      <c r="Y3236" s="11">
        <f>IFERROR(IF(OR(S3236&lt;=0,V3236&lt;=0),0,ROUND(S3236/V3236,2)),0)</f>
        <v/>
      </c>
      <c r="Z3236" s="11">
        <f>IFERROR(J3236-M3236,0)</f>
        <v/>
      </c>
      <c r="AA3236" s="11">
        <f>IFERROR(ROUND(MAX(0,MIN(100,((AB3236*0.2)+(AC3236*0.15)+(AD3236*0.15)+(AE3236*0.1)+(AF3236*0.1)+(AG3236*0.15)+(MIN(Y3236/3,1)*100*0.1)+(AI3236*0.05))*((AH3236/100)*0.25+0.75))),0),0)</f>
        <v/>
      </c>
      <c r="AB3236" s="11">
        <f>ROUND(MAX(0,MIN(100,((M3236+10)/20)*100)),0)</f>
        <v/>
      </c>
      <c r="AC3236" s="11">
        <f>IFERROR(IF(D3236&lt;=0,0,ROUND(COUNTIFS($D$4:$D$3359,"&lt;="&amp;D3236,$D$4:$D$3359,"&gt;0")/COUNTIF($D$4:$D$3359,"&gt;0")*100,0)),0)</f>
        <v/>
      </c>
      <c r="AD3236" s="11">
        <f>IF(E3236&lt;=0,0,ROUND(MAX(0,MIN(100,(LOG10(1+E3236/1000000000)/LOG10(101))*100)),0))</f>
        <v/>
      </c>
      <c r="AE3236" s="11">
        <f>IF(O3236=N3236,50,ROUND(MAX(0,MIN(100,((H3236-N3236)/(O3236-N3236))*100)),0))</f>
        <v/>
      </c>
      <c r="AF3236" s="11">
        <f>ROUND(MAX(0,MIN(100,50+((H3236-K3236)/K3236)*1000)),0)</f>
        <v/>
      </c>
      <c r="AG3236" s="11">
        <f>IFERROR(ROUND(MAX(0,MIN(100,50+25*LN(MAX(0.01,X3236)))),0),25)</f>
        <v/>
      </c>
      <c r="AH3236" s="11">
        <f>ROUND(IF(M3236&lt;=-30,0,IF(M3236&lt;=-20,20,IF(M3236&lt;=-10,50,100))),0)</f>
        <v/>
      </c>
      <c r="AI3236" s="11">
        <f>ROUND(MAX(0,MIN(100,50+(Z3236*10))),0)</f>
        <v/>
      </c>
      <c r="AJ3236" s="11">
        <f>IFERROR(IF(--AA3236&gt;=80,"خرید قوی",IF(--AA3236&gt;=70,"خرید مشروط",IF(--AA3236&gt;=60,"مراقبت",IF(--AA3236&gt;=45,"ضعیف","عدم ورود")))),"")</f>
        <v/>
      </c>
    </row>
    <row r="3237">
      <c r="A3237" s="15">
        <f>'دیده بان بازار'!A3240</f>
        <v/>
      </c>
      <c r="B3237" s="16">
        <f>'دیده بان بازار'!B3240</f>
        <v/>
      </c>
      <c r="C3237" s="16">
        <f>'دیده بان بازار'!C3240</f>
        <v/>
      </c>
      <c r="D3237" s="16">
        <f>'دیده بان بازار'!D3240</f>
        <v/>
      </c>
      <c r="E3237" s="17">
        <f>'دیده بان بازار'!E3240</f>
        <v/>
      </c>
      <c r="F3237" s="16">
        <f>'دیده بان بازار'!F3240</f>
        <v/>
      </c>
      <c r="G3237" s="16">
        <f>'دیده بان بازار'!G3240</f>
        <v/>
      </c>
      <c r="H3237" s="16">
        <f>'دیده بان بازار'!H3240</f>
        <v/>
      </c>
      <c r="I3237" s="16">
        <f>'دیده بان بازار'!I3240</f>
        <v/>
      </c>
      <c r="J3237" s="16">
        <f>'دیده بان بازار'!J3240</f>
        <v/>
      </c>
      <c r="K3237" s="16">
        <f>'دیده بان بازار'!K3240</f>
        <v/>
      </c>
      <c r="L3237" s="16">
        <f>'دیده بان بازار'!L3240</f>
        <v/>
      </c>
      <c r="M3237" s="16">
        <f>'دیده بان بازار'!M3240</f>
        <v/>
      </c>
      <c r="N3237" s="16">
        <f>'دیده بان بازار'!N3240</f>
        <v/>
      </c>
      <c r="O3237" s="16">
        <f>'دیده بان بازار'!O3240</f>
        <v/>
      </c>
      <c r="P3237" s="16">
        <f>'دیده بان بازار'!P3240</f>
        <v/>
      </c>
      <c r="Q3237" s="16">
        <f>'دیده بان بازار'!Q3240</f>
        <v/>
      </c>
      <c r="R3237" s="16">
        <f>'دیده بان بازار'!R3240</f>
        <v/>
      </c>
      <c r="S3237" s="16">
        <f>'دیده بان بازار'!S3240</f>
        <v/>
      </c>
      <c r="T3237" s="16">
        <f>'دیده بان بازار'!T3240</f>
        <v/>
      </c>
      <c r="U3237" s="16">
        <f>'دیده بان بازار'!U3240</f>
        <v/>
      </c>
      <c r="V3237" s="16">
        <f>'دیده بان بازار'!V3240</f>
        <v/>
      </c>
      <c r="W3237" s="7">
        <f>'دیده بان بازار'!W3240</f>
        <v/>
      </c>
      <c r="X3237" s="11">
        <f>IFERROR(IF(OR(R3237&lt;=0,W3237&lt;=0,S3237&lt;=0,V3237&lt;=0),0,ROUND((S3237/R3237)/(V3237/W3237),2)),0)</f>
        <v/>
      </c>
      <c r="Y3237" s="11">
        <f>IFERROR(IF(OR(S3237&lt;=0,V3237&lt;=0),0,ROUND(S3237/V3237,2)),0)</f>
        <v/>
      </c>
      <c r="Z3237" s="11">
        <f>IFERROR(J3237-M3237,0)</f>
        <v/>
      </c>
      <c r="AA3237" s="11">
        <f>IFERROR(ROUND(MAX(0,MIN(100,((AB3237*0.2)+(AC3237*0.15)+(AD3237*0.15)+(AE3237*0.1)+(AF3237*0.1)+(AG3237*0.15)+(MIN(Y3237/3,1)*100*0.1)+(AI3237*0.05))*((AH3237/100)*0.25+0.75))),0),0)</f>
        <v/>
      </c>
      <c r="AB3237" s="11">
        <f>ROUND(MAX(0,MIN(100,((M3237+10)/20)*100)),0)</f>
        <v/>
      </c>
      <c r="AC3237" s="11">
        <f>IFERROR(IF(D3237&lt;=0,0,ROUND(COUNTIFS($D$4:$D$3359,"&lt;="&amp;D3237,$D$4:$D$3359,"&gt;0")/COUNTIF($D$4:$D$3359,"&gt;0")*100,0)),0)</f>
        <v/>
      </c>
      <c r="AD3237" s="11">
        <f>IF(E3237&lt;=0,0,ROUND(MAX(0,MIN(100,(LOG10(1+E3237/1000000000)/LOG10(101))*100)),0))</f>
        <v/>
      </c>
      <c r="AE3237" s="11">
        <f>IF(O3237=N3237,50,ROUND(MAX(0,MIN(100,((H3237-N3237)/(O3237-N3237))*100)),0))</f>
        <v/>
      </c>
      <c r="AF3237" s="11">
        <f>ROUND(MAX(0,MIN(100,50+((H3237-K3237)/K3237)*1000)),0)</f>
        <v/>
      </c>
      <c r="AG3237" s="11">
        <f>IFERROR(ROUND(MAX(0,MIN(100,50+25*LN(MAX(0.01,X3237)))),0),25)</f>
        <v/>
      </c>
      <c r="AH3237" s="11">
        <f>ROUND(IF(M3237&lt;=-30,0,IF(M3237&lt;=-20,20,IF(M3237&lt;=-10,50,100))),0)</f>
        <v/>
      </c>
      <c r="AI3237" s="11">
        <f>ROUND(MAX(0,MIN(100,50+(Z3237*10))),0)</f>
        <v/>
      </c>
      <c r="AJ3237" s="11">
        <f>IFERROR(IF(--AA3237&gt;=80,"خرید قوی",IF(--AA3237&gt;=70,"خرید مشروط",IF(--AA3237&gt;=60,"مراقبت",IF(--AA3237&gt;=45,"ضعیف","عدم ورود")))),"")</f>
        <v/>
      </c>
    </row>
    <row r="3238">
      <c r="A3238" s="12">
        <f>'دیده بان بازار'!A3241</f>
        <v/>
      </c>
      <c r="B3238" s="13">
        <f>'دیده بان بازار'!B3241</f>
        <v/>
      </c>
      <c r="C3238" s="13">
        <f>'دیده بان بازار'!C3241</f>
        <v/>
      </c>
      <c r="D3238" s="13">
        <f>'دیده بان بازار'!D3241</f>
        <v/>
      </c>
      <c r="E3238" s="14">
        <f>'دیده بان بازار'!E3241</f>
        <v/>
      </c>
      <c r="F3238" s="13">
        <f>'دیده بان بازار'!F3241</f>
        <v/>
      </c>
      <c r="G3238" s="13">
        <f>'دیده بان بازار'!G3241</f>
        <v/>
      </c>
      <c r="H3238" s="13">
        <f>'دیده بان بازار'!H3241</f>
        <v/>
      </c>
      <c r="I3238" s="13">
        <f>'دیده بان بازار'!I3241</f>
        <v/>
      </c>
      <c r="J3238" s="13">
        <f>'دیده بان بازار'!J3241</f>
        <v/>
      </c>
      <c r="K3238" s="13">
        <f>'دیده بان بازار'!K3241</f>
        <v/>
      </c>
      <c r="L3238" s="13">
        <f>'دیده بان بازار'!L3241</f>
        <v/>
      </c>
      <c r="M3238" s="13">
        <f>'دیده بان بازار'!M3241</f>
        <v/>
      </c>
      <c r="N3238" s="13">
        <f>'دیده بان بازار'!N3241</f>
        <v/>
      </c>
      <c r="O3238" s="13">
        <f>'دیده بان بازار'!O3241</f>
        <v/>
      </c>
      <c r="P3238" s="13">
        <f>'دیده بان بازار'!P3241</f>
        <v/>
      </c>
      <c r="Q3238" s="13">
        <f>'دیده بان بازار'!Q3241</f>
        <v/>
      </c>
      <c r="R3238" s="13">
        <f>'دیده بان بازار'!R3241</f>
        <v/>
      </c>
      <c r="S3238" s="13">
        <f>'دیده بان بازار'!S3241</f>
        <v/>
      </c>
      <c r="T3238" s="13">
        <f>'دیده بان بازار'!T3241</f>
        <v/>
      </c>
      <c r="U3238" s="13">
        <f>'دیده بان بازار'!U3241</f>
        <v/>
      </c>
      <c r="V3238" s="13">
        <f>'دیده بان بازار'!V3241</f>
        <v/>
      </c>
      <c r="W3238" s="6">
        <f>'دیده بان بازار'!W3241</f>
        <v/>
      </c>
      <c r="X3238" s="11">
        <f>IFERROR(IF(OR(R3238&lt;=0,W3238&lt;=0,S3238&lt;=0,V3238&lt;=0),0,ROUND((S3238/R3238)/(V3238/W3238),2)),0)</f>
        <v/>
      </c>
      <c r="Y3238" s="11">
        <f>IFERROR(IF(OR(S3238&lt;=0,V3238&lt;=0),0,ROUND(S3238/V3238,2)),0)</f>
        <v/>
      </c>
      <c r="Z3238" s="11">
        <f>IFERROR(J3238-M3238,0)</f>
        <v/>
      </c>
      <c r="AA3238" s="11">
        <f>IFERROR(ROUND(MAX(0,MIN(100,((AB3238*0.2)+(AC3238*0.15)+(AD3238*0.15)+(AE3238*0.1)+(AF3238*0.1)+(AG3238*0.15)+(MIN(Y3238/3,1)*100*0.1)+(AI3238*0.05))*((AH3238/100)*0.25+0.75))),0),0)</f>
        <v/>
      </c>
      <c r="AB3238" s="11">
        <f>ROUND(MAX(0,MIN(100,((M3238+10)/20)*100)),0)</f>
        <v/>
      </c>
      <c r="AC3238" s="11">
        <f>IFERROR(IF(D3238&lt;=0,0,ROUND(COUNTIFS($D$4:$D$3359,"&lt;="&amp;D3238,$D$4:$D$3359,"&gt;0")/COUNTIF($D$4:$D$3359,"&gt;0")*100,0)),0)</f>
        <v/>
      </c>
      <c r="AD3238" s="11">
        <f>IF(E3238&lt;=0,0,ROUND(MAX(0,MIN(100,(LOG10(1+E3238/1000000000)/LOG10(101))*100)),0))</f>
        <v/>
      </c>
      <c r="AE3238" s="11">
        <f>IF(O3238=N3238,50,ROUND(MAX(0,MIN(100,((H3238-N3238)/(O3238-N3238))*100)),0))</f>
        <v/>
      </c>
      <c r="AF3238" s="11">
        <f>ROUND(MAX(0,MIN(100,50+((H3238-K3238)/K3238)*1000)),0)</f>
        <v/>
      </c>
      <c r="AG3238" s="11">
        <f>IFERROR(ROUND(MAX(0,MIN(100,50+25*LN(MAX(0.01,X3238)))),0),25)</f>
        <v/>
      </c>
      <c r="AH3238" s="11">
        <f>ROUND(IF(M3238&lt;=-30,0,IF(M3238&lt;=-20,20,IF(M3238&lt;=-10,50,100))),0)</f>
        <v/>
      </c>
      <c r="AI3238" s="11">
        <f>ROUND(MAX(0,MIN(100,50+(Z3238*10))),0)</f>
        <v/>
      </c>
      <c r="AJ3238" s="11">
        <f>IFERROR(IF(--AA3238&gt;=80,"خرید قوی",IF(--AA3238&gt;=70,"خرید مشروط",IF(--AA3238&gt;=60,"مراقبت",IF(--AA3238&gt;=45,"ضعیف","عدم ورود")))),"")</f>
        <v/>
      </c>
    </row>
    <row r="3239">
      <c r="A3239" s="15">
        <f>'دیده بان بازار'!A3242</f>
        <v/>
      </c>
      <c r="B3239" s="16">
        <f>'دیده بان بازار'!B3242</f>
        <v/>
      </c>
      <c r="C3239" s="16">
        <f>'دیده بان بازار'!C3242</f>
        <v/>
      </c>
      <c r="D3239" s="16">
        <f>'دیده بان بازار'!D3242</f>
        <v/>
      </c>
      <c r="E3239" s="17">
        <f>'دیده بان بازار'!E3242</f>
        <v/>
      </c>
      <c r="F3239" s="16">
        <f>'دیده بان بازار'!F3242</f>
        <v/>
      </c>
      <c r="G3239" s="16">
        <f>'دیده بان بازار'!G3242</f>
        <v/>
      </c>
      <c r="H3239" s="16">
        <f>'دیده بان بازار'!H3242</f>
        <v/>
      </c>
      <c r="I3239" s="16">
        <f>'دیده بان بازار'!I3242</f>
        <v/>
      </c>
      <c r="J3239" s="16">
        <f>'دیده بان بازار'!J3242</f>
        <v/>
      </c>
      <c r="K3239" s="16">
        <f>'دیده بان بازار'!K3242</f>
        <v/>
      </c>
      <c r="L3239" s="16">
        <f>'دیده بان بازار'!L3242</f>
        <v/>
      </c>
      <c r="M3239" s="16">
        <f>'دیده بان بازار'!M3242</f>
        <v/>
      </c>
      <c r="N3239" s="16">
        <f>'دیده بان بازار'!N3242</f>
        <v/>
      </c>
      <c r="O3239" s="16">
        <f>'دیده بان بازار'!O3242</f>
        <v/>
      </c>
      <c r="P3239" s="16">
        <f>'دیده بان بازار'!P3242</f>
        <v/>
      </c>
      <c r="Q3239" s="16">
        <f>'دیده بان بازار'!Q3242</f>
        <v/>
      </c>
      <c r="R3239" s="16">
        <f>'دیده بان بازار'!R3242</f>
        <v/>
      </c>
      <c r="S3239" s="16">
        <f>'دیده بان بازار'!S3242</f>
        <v/>
      </c>
      <c r="T3239" s="16">
        <f>'دیده بان بازار'!T3242</f>
        <v/>
      </c>
      <c r="U3239" s="16">
        <f>'دیده بان بازار'!U3242</f>
        <v/>
      </c>
      <c r="V3239" s="16">
        <f>'دیده بان بازار'!V3242</f>
        <v/>
      </c>
      <c r="W3239" s="7">
        <f>'دیده بان بازار'!W3242</f>
        <v/>
      </c>
      <c r="X3239" s="11">
        <f>IFERROR(IF(OR(R3239&lt;=0,W3239&lt;=0,S3239&lt;=0,V3239&lt;=0),0,ROUND((S3239/R3239)/(V3239/W3239),2)),0)</f>
        <v/>
      </c>
      <c r="Y3239" s="11">
        <f>IFERROR(IF(OR(S3239&lt;=0,V3239&lt;=0),0,ROUND(S3239/V3239,2)),0)</f>
        <v/>
      </c>
      <c r="Z3239" s="11">
        <f>IFERROR(J3239-M3239,0)</f>
        <v/>
      </c>
      <c r="AA3239" s="11">
        <f>IFERROR(ROUND(MAX(0,MIN(100,((AB3239*0.2)+(AC3239*0.15)+(AD3239*0.15)+(AE3239*0.1)+(AF3239*0.1)+(AG3239*0.15)+(MIN(Y3239/3,1)*100*0.1)+(AI3239*0.05))*((AH3239/100)*0.25+0.75))),0),0)</f>
        <v/>
      </c>
      <c r="AB3239" s="11">
        <f>ROUND(MAX(0,MIN(100,((M3239+10)/20)*100)),0)</f>
        <v/>
      </c>
      <c r="AC3239" s="11">
        <f>IFERROR(IF(D3239&lt;=0,0,ROUND(COUNTIFS($D$4:$D$3359,"&lt;="&amp;D3239,$D$4:$D$3359,"&gt;0")/COUNTIF($D$4:$D$3359,"&gt;0")*100,0)),0)</f>
        <v/>
      </c>
      <c r="AD3239" s="11">
        <f>IF(E3239&lt;=0,0,ROUND(MAX(0,MIN(100,(LOG10(1+E3239/1000000000)/LOG10(101))*100)),0))</f>
        <v/>
      </c>
      <c r="AE3239" s="11">
        <f>IF(O3239=N3239,50,ROUND(MAX(0,MIN(100,((H3239-N3239)/(O3239-N3239))*100)),0))</f>
        <v/>
      </c>
      <c r="AF3239" s="11">
        <f>ROUND(MAX(0,MIN(100,50+((H3239-K3239)/K3239)*1000)),0)</f>
        <v/>
      </c>
      <c r="AG3239" s="11">
        <f>IFERROR(ROUND(MAX(0,MIN(100,50+25*LN(MAX(0.01,X3239)))),0),25)</f>
        <v/>
      </c>
      <c r="AH3239" s="11">
        <f>ROUND(IF(M3239&lt;=-30,0,IF(M3239&lt;=-20,20,IF(M3239&lt;=-10,50,100))),0)</f>
        <v/>
      </c>
      <c r="AI3239" s="11">
        <f>ROUND(MAX(0,MIN(100,50+(Z3239*10))),0)</f>
        <v/>
      </c>
      <c r="AJ3239" s="11">
        <f>IFERROR(IF(--AA3239&gt;=80,"خرید قوی",IF(--AA3239&gt;=70,"خرید مشروط",IF(--AA3239&gt;=60,"مراقبت",IF(--AA3239&gt;=45,"ضعیف","عدم ورود")))),"")</f>
        <v/>
      </c>
    </row>
    <row r="3240">
      <c r="A3240" s="12">
        <f>'دیده بان بازار'!A3243</f>
        <v/>
      </c>
      <c r="B3240" s="13">
        <f>'دیده بان بازار'!B3243</f>
        <v/>
      </c>
      <c r="C3240" s="13">
        <f>'دیده بان بازار'!C3243</f>
        <v/>
      </c>
      <c r="D3240" s="13">
        <f>'دیده بان بازار'!D3243</f>
        <v/>
      </c>
      <c r="E3240" s="14">
        <f>'دیده بان بازار'!E3243</f>
        <v/>
      </c>
      <c r="F3240" s="13">
        <f>'دیده بان بازار'!F3243</f>
        <v/>
      </c>
      <c r="G3240" s="13">
        <f>'دیده بان بازار'!G3243</f>
        <v/>
      </c>
      <c r="H3240" s="13">
        <f>'دیده بان بازار'!H3243</f>
        <v/>
      </c>
      <c r="I3240" s="13">
        <f>'دیده بان بازار'!I3243</f>
        <v/>
      </c>
      <c r="J3240" s="13">
        <f>'دیده بان بازار'!J3243</f>
        <v/>
      </c>
      <c r="K3240" s="13">
        <f>'دیده بان بازار'!K3243</f>
        <v/>
      </c>
      <c r="L3240" s="13">
        <f>'دیده بان بازار'!L3243</f>
        <v/>
      </c>
      <c r="M3240" s="13">
        <f>'دیده بان بازار'!M3243</f>
        <v/>
      </c>
      <c r="N3240" s="13">
        <f>'دیده بان بازار'!N3243</f>
        <v/>
      </c>
      <c r="O3240" s="13">
        <f>'دیده بان بازار'!O3243</f>
        <v/>
      </c>
      <c r="P3240" s="13">
        <f>'دیده بان بازار'!P3243</f>
        <v/>
      </c>
      <c r="Q3240" s="13">
        <f>'دیده بان بازار'!Q3243</f>
        <v/>
      </c>
      <c r="R3240" s="13">
        <f>'دیده بان بازار'!R3243</f>
        <v/>
      </c>
      <c r="S3240" s="13">
        <f>'دیده بان بازار'!S3243</f>
        <v/>
      </c>
      <c r="T3240" s="13">
        <f>'دیده بان بازار'!T3243</f>
        <v/>
      </c>
      <c r="U3240" s="13">
        <f>'دیده بان بازار'!U3243</f>
        <v/>
      </c>
      <c r="V3240" s="13">
        <f>'دیده بان بازار'!V3243</f>
        <v/>
      </c>
      <c r="W3240" s="6">
        <f>'دیده بان بازار'!W3243</f>
        <v/>
      </c>
      <c r="X3240" s="11">
        <f>IFERROR(IF(OR(R3240&lt;=0,W3240&lt;=0,S3240&lt;=0,V3240&lt;=0),0,ROUND((S3240/R3240)/(V3240/W3240),2)),0)</f>
        <v/>
      </c>
      <c r="Y3240" s="11">
        <f>IFERROR(IF(OR(S3240&lt;=0,V3240&lt;=0),0,ROUND(S3240/V3240,2)),0)</f>
        <v/>
      </c>
      <c r="Z3240" s="11">
        <f>IFERROR(J3240-M3240,0)</f>
        <v/>
      </c>
      <c r="AA3240" s="11">
        <f>IFERROR(ROUND(MAX(0,MIN(100,((AB3240*0.2)+(AC3240*0.15)+(AD3240*0.15)+(AE3240*0.1)+(AF3240*0.1)+(AG3240*0.15)+(MIN(Y3240/3,1)*100*0.1)+(AI3240*0.05))*((AH3240/100)*0.25+0.75))),0),0)</f>
        <v/>
      </c>
      <c r="AB3240" s="11">
        <f>ROUND(MAX(0,MIN(100,((M3240+10)/20)*100)),0)</f>
        <v/>
      </c>
      <c r="AC3240" s="11">
        <f>IFERROR(IF(D3240&lt;=0,0,ROUND(COUNTIFS($D$4:$D$3359,"&lt;="&amp;D3240,$D$4:$D$3359,"&gt;0")/COUNTIF($D$4:$D$3359,"&gt;0")*100,0)),0)</f>
        <v/>
      </c>
      <c r="AD3240" s="11">
        <f>IF(E3240&lt;=0,0,ROUND(MAX(0,MIN(100,(LOG10(1+E3240/1000000000)/LOG10(101))*100)),0))</f>
        <v/>
      </c>
      <c r="AE3240" s="11">
        <f>IF(O3240=N3240,50,ROUND(MAX(0,MIN(100,((H3240-N3240)/(O3240-N3240))*100)),0))</f>
        <v/>
      </c>
      <c r="AF3240" s="11">
        <f>ROUND(MAX(0,MIN(100,50+((H3240-K3240)/K3240)*1000)),0)</f>
        <v/>
      </c>
      <c r="AG3240" s="11">
        <f>IFERROR(ROUND(MAX(0,MIN(100,50+25*LN(MAX(0.01,X3240)))),0),25)</f>
        <v/>
      </c>
      <c r="AH3240" s="11">
        <f>ROUND(IF(M3240&lt;=-30,0,IF(M3240&lt;=-20,20,IF(M3240&lt;=-10,50,100))),0)</f>
        <v/>
      </c>
      <c r="AI3240" s="11">
        <f>ROUND(MAX(0,MIN(100,50+(Z3240*10))),0)</f>
        <v/>
      </c>
      <c r="AJ3240" s="11">
        <f>IFERROR(IF(--AA3240&gt;=80,"خرید قوی",IF(--AA3240&gt;=70,"خرید مشروط",IF(--AA3240&gt;=60,"مراقبت",IF(--AA3240&gt;=45,"ضعیف","عدم ورود")))),"")</f>
        <v/>
      </c>
    </row>
    <row r="3241">
      <c r="A3241" s="15">
        <f>'دیده بان بازار'!A3244</f>
        <v/>
      </c>
      <c r="B3241" s="16">
        <f>'دیده بان بازار'!B3244</f>
        <v/>
      </c>
      <c r="C3241" s="16">
        <f>'دیده بان بازار'!C3244</f>
        <v/>
      </c>
      <c r="D3241" s="16">
        <f>'دیده بان بازار'!D3244</f>
        <v/>
      </c>
      <c r="E3241" s="17">
        <f>'دیده بان بازار'!E3244</f>
        <v/>
      </c>
      <c r="F3241" s="16">
        <f>'دیده بان بازار'!F3244</f>
        <v/>
      </c>
      <c r="G3241" s="16">
        <f>'دیده بان بازار'!G3244</f>
        <v/>
      </c>
      <c r="H3241" s="16">
        <f>'دیده بان بازار'!H3244</f>
        <v/>
      </c>
      <c r="I3241" s="16">
        <f>'دیده بان بازار'!I3244</f>
        <v/>
      </c>
      <c r="J3241" s="16">
        <f>'دیده بان بازار'!J3244</f>
        <v/>
      </c>
      <c r="K3241" s="16">
        <f>'دیده بان بازار'!K3244</f>
        <v/>
      </c>
      <c r="L3241" s="16">
        <f>'دیده بان بازار'!L3244</f>
        <v/>
      </c>
      <c r="M3241" s="16">
        <f>'دیده بان بازار'!M3244</f>
        <v/>
      </c>
      <c r="N3241" s="16">
        <f>'دیده بان بازار'!N3244</f>
        <v/>
      </c>
      <c r="O3241" s="16">
        <f>'دیده بان بازار'!O3244</f>
        <v/>
      </c>
      <c r="P3241" s="16">
        <f>'دیده بان بازار'!P3244</f>
        <v/>
      </c>
      <c r="Q3241" s="16">
        <f>'دیده بان بازار'!Q3244</f>
        <v/>
      </c>
      <c r="R3241" s="16">
        <f>'دیده بان بازار'!R3244</f>
        <v/>
      </c>
      <c r="S3241" s="16">
        <f>'دیده بان بازار'!S3244</f>
        <v/>
      </c>
      <c r="T3241" s="16">
        <f>'دیده بان بازار'!T3244</f>
        <v/>
      </c>
      <c r="U3241" s="16">
        <f>'دیده بان بازار'!U3244</f>
        <v/>
      </c>
      <c r="V3241" s="16">
        <f>'دیده بان بازار'!V3244</f>
        <v/>
      </c>
      <c r="W3241" s="7">
        <f>'دیده بان بازار'!W3244</f>
        <v/>
      </c>
      <c r="X3241" s="11">
        <f>IFERROR(IF(OR(R3241&lt;=0,W3241&lt;=0,S3241&lt;=0,V3241&lt;=0),0,ROUND((S3241/R3241)/(V3241/W3241),2)),0)</f>
        <v/>
      </c>
      <c r="Y3241" s="11">
        <f>IFERROR(IF(OR(S3241&lt;=0,V3241&lt;=0),0,ROUND(S3241/V3241,2)),0)</f>
        <v/>
      </c>
      <c r="Z3241" s="11">
        <f>IFERROR(J3241-M3241,0)</f>
        <v/>
      </c>
      <c r="AA3241" s="11">
        <f>IFERROR(ROUND(MAX(0,MIN(100,((AB3241*0.2)+(AC3241*0.15)+(AD3241*0.15)+(AE3241*0.1)+(AF3241*0.1)+(AG3241*0.15)+(MIN(Y3241/3,1)*100*0.1)+(AI3241*0.05))*((AH3241/100)*0.25+0.75))),0),0)</f>
        <v/>
      </c>
      <c r="AB3241" s="11">
        <f>ROUND(MAX(0,MIN(100,((M3241+10)/20)*100)),0)</f>
        <v/>
      </c>
      <c r="AC3241" s="11">
        <f>IFERROR(IF(D3241&lt;=0,0,ROUND(COUNTIFS($D$4:$D$3359,"&lt;="&amp;D3241,$D$4:$D$3359,"&gt;0")/COUNTIF($D$4:$D$3359,"&gt;0")*100,0)),0)</f>
        <v/>
      </c>
      <c r="AD3241" s="11">
        <f>IF(E3241&lt;=0,0,ROUND(MAX(0,MIN(100,(LOG10(1+E3241/1000000000)/LOG10(101))*100)),0))</f>
        <v/>
      </c>
      <c r="AE3241" s="11">
        <f>IF(O3241=N3241,50,ROUND(MAX(0,MIN(100,((H3241-N3241)/(O3241-N3241))*100)),0))</f>
        <v/>
      </c>
      <c r="AF3241" s="11">
        <f>ROUND(MAX(0,MIN(100,50+((H3241-K3241)/K3241)*1000)),0)</f>
        <v/>
      </c>
      <c r="AG3241" s="11">
        <f>IFERROR(ROUND(MAX(0,MIN(100,50+25*LN(MAX(0.01,X3241)))),0),25)</f>
        <v/>
      </c>
      <c r="AH3241" s="11">
        <f>ROUND(IF(M3241&lt;=-30,0,IF(M3241&lt;=-20,20,IF(M3241&lt;=-10,50,100))),0)</f>
        <v/>
      </c>
      <c r="AI3241" s="11">
        <f>ROUND(MAX(0,MIN(100,50+(Z3241*10))),0)</f>
        <v/>
      </c>
      <c r="AJ3241" s="11">
        <f>IFERROR(IF(--AA3241&gt;=80,"خرید قوی",IF(--AA3241&gt;=70,"خرید مشروط",IF(--AA3241&gt;=60,"مراقبت",IF(--AA3241&gt;=45,"ضعیف","عدم ورود")))),"")</f>
        <v/>
      </c>
    </row>
    <row r="3242">
      <c r="A3242" s="15">
        <f>'دیده بان بازار'!A3245</f>
        <v/>
      </c>
      <c r="B3242" s="16">
        <f>'دیده بان بازار'!B3245</f>
        <v/>
      </c>
      <c r="C3242" s="16">
        <f>'دیده بان بازار'!C3245</f>
        <v/>
      </c>
      <c r="D3242" s="16">
        <f>'دیده بان بازار'!D3245</f>
        <v/>
      </c>
      <c r="E3242" s="17">
        <f>'دیده بان بازار'!E3245</f>
        <v/>
      </c>
      <c r="F3242" s="16">
        <f>'دیده بان بازار'!F3245</f>
        <v/>
      </c>
      <c r="G3242" s="16">
        <f>'دیده بان بازار'!G3245</f>
        <v/>
      </c>
      <c r="H3242" s="16">
        <f>'دیده بان بازار'!H3245</f>
        <v/>
      </c>
      <c r="I3242" s="16">
        <f>'دیده بان بازار'!I3245</f>
        <v/>
      </c>
      <c r="J3242" s="16">
        <f>'دیده بان بازار'!J3245</f>
        <v/>
      </c>
      <c r="K3242" s="16">
        <f>'دیده بان بازار'!K3245</f>
        <v/>
      </c>
      <c r="L3242" s="16">
        <f>'دیده بان بازار'!L3245</f>
        <v/>
      </c>
      <c r="M3242" s="16">
        <f>'دیده بان بازار'!M3245</f>
        <v/>
      </c>
      <c r="N3242" s="16">
        <f>'دیده بان بازار'!N3245</f>
        <v/>
      </c>
      <c r="O3242" s="16">
        <f>'دیده بان بازار'!O3245</f>
        <v/>
      </c>
      <c r="P3242" s="16">
        <f>'دیده بان بازار'!P3245</f>
        <v/>
      </c>
      <c r="Q3242" s="16">
        <f>'دیده بان بازار'!Q3245</f>
        <v/>
      </c>
      <c r="R3242" s="16">
        <f>'دیده بان بازار'!R3245</f>
        <v/>
      </c>
      <c r="S3242" s="16">
        <f>'دیده بان بازار'!S3245</f>
        <v/>
      </c>
      <c r="T3242" s="16">
        <f>'دیده بان بازار'!T3245</f>
        <v/>
      </c>
      <c r="U3242" s="16">
        <f>'دیده بان بازار'!U3245</f>
        <v/>
      </c>
      <c r="V3242" s="16">
        <f>'دیده بان بازار'!V3245</f>
        <v/>
      </c>
      <c r="W3242" s="7">
        <f>'دیده بان بازار'!W3245</f>
        <v/>
      </c>
      <c r="X3242" s="11">
        <f>IFERROR(IF(OR(R3242&lt;=0,W3242&lt;=0,S3242&lt;=0,V3242&lt;=0),0,ROUND((S3242/R3242)/(V3242/W3242),2)),0)</f>
        <v/>
      </c>
      <c r="Y3242" s="11">
        <f>IFERROR(IF(OR(S3242&lt;=0,V3242&lt;=0),0,ROUND(S3242/V3242,2)),0)</f>
        <v/>
      </c>
      <c r="Z3242" s="11">
        <f>IFERROR(J3242-M3242,0)</f>
        <v/>
      </c>
      <c r="AA3242" s="11">
        <f>IFERROR(ROUND(MAX(0,MIN(100,((AB3242*0.2)+(AC3242*0.15)+(AD3242*0.15)+(AE3242*0.1)+(AF3242*0.1)+(AG3242*0.15)+(MIN(Y3242/3,1)*100*0.1)+(AI3242*0.05))*((AH3242/100)*0.25+0.75))),0),0)</f>
        <v/>
      </c>
      <c r="AB3242" s="11">
        <f>ROUND(MAX(0,MIN(100,((M3242+10)/20)*100)),0)</f>
        <v/>
      </c>
      <c r="AC3242" s="11">
        <f>IFERROR(IF(D3242&lt;=0,0,ROUND(COUNTIFS($D$4:$D$3359,"&lt;="&amp;D3242,$D$4:$D$3359,"&gt;0")/COUNTIF($D$4:$D$3359,"&gt;0")*100,0)),0)</f>
        <v/>
      </c>
      <c r="AD3242" s="11">
        <f>IF(E3242&lt;=0,0,ROUND(MAX(0,MIN(100,(LOG10(1+E3242/1000000000)/LOG10(101))*100)),0))</f>
        <v/>
      </c>
      <c r="AE3242" s="11">
        <f>IF(O3242=N3242,50,ROUND(MAX(0,MIN(100,((H3242-N3242)/(O3242-N3242))*100)),0))</f>
        <v/>
      </c>
      <c r="AF3242" s="11">
        <f>ROUND(MAX(0,MIN(100,50+((H3242-K3242)/K3242)*1000)),0)</f>
        <v/>
      </c>
      <c r="AG3242" s="11">
        <f>IFERROR(ROUND(MAX(0,MIN(100,50+25*LN(MAX(0.01,X3242)))),0),25)</f>
        <v/>
      </c>
      <c r="AH3242" s="11">
        <f>ROUND(IF(M3242&lt;=-30,0,IF(M3242&lt;=-20,20,IF(M3242&lt;=-10,50,100))),0)</f>
        <v/>
      </c>
      <c r="AI3242" s="11">
        <f>ROUND(MAX(0,MIN(100,50+(Z3242*10))),0)</f>
        <v/>
      </c>
      <c r="AJ3242" s="11">
        <f>IFERROR(IF(--AA3242&gt;=80,"خرید قوی",IF(--AA3242&gt;=70,"خرید مشروط",IF(--AA3242&gt;=60,"مراقبت",IF(--AA3242&gt;=45,"ضعیف","عدم ورود")))),"")</f>
        <v/>
      </c>
    </row>
    <row r="3243">
      <c r="A3243" s="12">
        <f>'دیده بان بازار'!A3246</f>
        <v/>
      </c>
      <c r="B3243" s="13">
        <f>'دیده بان بازار'!B3246</f>
        <v/>
      </c>
      <c r="C3243" s="13">
        <f>'دیده بان بازار'!C3246</f>
        <v/>
      </c>
      <c r="D3243" s="13">
        <f>'دیده بان بازار'!D3246</f>
        <v/>
      </c>
      <c r="E3243" s="14">
        <f>'دیده بان بازار'!E3246</f>
        <v/>
      </c>
      <c r="F3243" s="13">
        <f>'دیده بان بازار'!F3246</f>
        <v/>
      </c>
      <c r="G3243" s="13">
        <f>'دیده بان بازار'!G3246</f>
        <v/>
      </c>
      <c r="H3243" s="13">
        <f>'دیده بان بازار'!H3246</f>
        <v/>
      </c>
      <c r="I3243" s="13">
        <f>'دیده بان بازار'!I3246</f>
        <v/>
      </c>
      <c r="J3243" s="13">
        <f>'دیده بان بازار'!J3246</f>
        <v/>
      </c>
      <c r="K3243" s="13">
        <f>'دیده بان بازار'!K3246</f>
        <v/>
      </c>
      <c r="L3243" s="13">
        <f>'دیده بان بازار'!L3246</f>
        <v/>
      </c>
      <c r="M3243" s="13">
        <f>'دیده بان بازار'!M3246</f>
        <v/>
      </c>
      <c r="N3243" s="13">
        <f>'دیده بان بازار'!N3246</f>
        <v/>
      </c>
      <c r="O3243" s="13">
        <f>'دیده بان بازار'!O3246</f>
        <v/>
      </c>
      <c r="P3243" s="13">
        <f>'دیده بان بازار'!P3246</f>
        <v/>
      </c>
      <c r="Q3243" s="13">
        <f>'دیده بان بازار'!Q3246</f>
        <v/>
      </c>
      <c r="R3243" s="13">
        <f>'دیده بان بازار'!R3246</f>
        <v/>
      </c>
      <c r="S3243" s="13">
        <f>'دیده بان بازار'!S3246</f>
        <v/>
      </c>
      <c r="T3243" s="13">
        <f>'دیده بان بازار'!T3246</f>
        <v/>
      </c>
      <c r="U3243" s="13">
        <f>'دیده بان بازار'!U3246</f>
        <v/>
      </c>
      <c r="V3243" s="13">
        <f>'دیده بان بازار'!V3246</f>
        <v/>
      </c>
      <c r="W3243" s="6">
        <f>'دیده بان بازار'!W3246</f>
        <v/>
      </c>
      <c r="X3243" s="11">
        <f>IFERROR(IF(OR(R3243&lt;=0,W3243&lt;=0,S3243&lt;=0,V3243&lt;=0),0,ROUND((S3243/R3243)/(V3243/W3243),2)),0)</f>
        <v/>
      </c>
      <c r="Y3243" s="11">
        <f>IFERROR(IF(OR(S3243&lt;=0,V3243&lt;=0),0,ROUND(S3243/V3243,2)),0)</f>
        <v/>
      </c>
      <c r="Z3243" s="11">
        <f>IFERROR(J3243-M3243,0)</f>
        <v/>
      </c>
      <c r="AA3243" s="11">
        <f>IFERROR(ROUND(MAX(0,MIN(100,((AB3243*0.2)+(AC3243*0.15)+(AD3243*0.15)+(AE3243*0.1)+(AF3243*0.1)+(AG3243*0.15)+(MIN(Y3243/3,1)*100*0.1)+(AI3243*0.05))*((AH3243/100)*0.25+0.75))),0),0)</f>
        <v/>
      </c>
      <c r="AB3243" s="11">
        <f>ROUND(MAX(0,MIN(100,((M3243+10)/20)*100)),0)</f>
        <v/>
      </c>
      <c r="AC3243" s="11">
        <f>IFERROR(IF(D3243&lt;=0,0,ROUND(COUNTIFS($D$4:$D$3359,"&lt;="&amp;D3243,$D$4:$D$3359,"&gt;0")/COUNTIF($D$4:$D$3359,"&gt;0")*100,0)),0)</f>
        <v/>
      </c>
      <c r="AD3243" s="11">
        <f>IF(E3243&lt;=0,0,ROUND(MAX(0,MIN(100,(LOG10(1+E3243/1000000000)/LOG10(101))*100)),0))</f>
        <v/>
      </c>
      <c r="AE3243" s="11">
        <f>IF(O3243=N3243,50,ROUND(MAX(0,MIN(100,((H3243-N3243)/(O3243-N3243))*100)),0))</f>
        <v/>
      </c>
      <c r="AF3243" s="11">
        <f>ROUND(MAX(0,MIN(100,50+((H3243-K3243)/K3243)*1000)),0)</f>
        <v/>
      </c>
      <c r="AG3243" s="11">
        <f>IFERROR(ROUND(MAX(0,MIN(100,50+25*LN(MAX(0.01,X3243)))),0),25)</f>
        <v/>
      </c>
      <c r="AH3243" s="11">
        <f>ROUND(IF(M3243&lt;=-30,0,IF(M3243&lt;=-20,20,IF(M3243&lt;=-10,50,100))),0)</f>
        <v/>
      </c>
      <c r="AI3243" s="11">
        <f>ROUND(MAX(0,MIN(100,50+(Z3243*10))),0)</f>
        <v/>
      </c>
      <c r="AJ3243" s="11">
        <f>IFERROR(IF(--AA3243&gt;=80,"خرید قوی",IF(--AA3243&gt;=70,"خرید مشروط",IF(--AA3243&gt;=60,"مراقبت",IF(--AA3243&gt;=45,"ضعیف","عدم ورود")))),"")</f>
        <v/>
      </c>
    </row>
    <row r="3244">
      <c r="A3244" s="15">
        <f>'دیده بان بازار'!A3247</f>
        <v/>
      </c>
      <c r="B3244" s="16">
        <f>'دیده بان بازار'!B3247</f>
        <v/>
      </c>
      <c r="C3244" s="16">
        <f>'دیده بان بازار'!C3247</f>
        <v/>
      </c>
      <c r="D3244" s="16">
        <f>'دیده بان بازار'!D3247</f>
        <v/>
      </c>
      <c r="E3244" s="17">
        <f>'دیده بان بازار'!E3247</f>
        <v/>
      </c>
      <c r="F3244" s="16">
        <f>'دیده بان بازار'!F3247</f>
        <v/>
      </c>
      <c r="G3244" s="16">
        <f>'دیده بان بازار'!G3247</f>
        <v/>
      </c>
      <c r="H3244" s="16">
        <f>'دیده بان بازار'!H3247</f>
        <v/>
      </c>
      <c r="I3244" s="16">
        <f>'دیده بان بازار'!I3247</f>
        <v/>
      </c>
      <c r="J3244" s="16">
        <f>'دیده بان بازار'!J3247</f>
        <v/>
      </c>
      <c r="K3244" s="16">
        <f>'دیده بان بازار'!K3247</f>
        <v/>
      </c>
      <c r="L3244" s="16">
        <f>'دیده بان بازار'!L3247</f>
        <v/>
      </c>
      <c r="M3244" s="16">
        <f>'دیده بان بازار'!M3247</f>
        <v/>
      </c>
      <c r="N3244" s="16">
        <f>'دیده بان بازار'!N3247</f>
        <v/>
      </c>
      <c r="O3244" s="16">
        <f>'دیده بان بازار'!O3247</f>
        <v/>
      </c>
      <c r="P3244" s="16">
        <f>'دیده بان بازار'!P3247</f>
        <v/>
      </c>
      <c r="Q3244" s="16">
        <f>'دیده بان بازار'!Q3247</f>
        <v/>
      </c>
      <c r="R3244" s="16">
        <f>'دیده بان بازار'!R3247</f>
        <v/>
      </c>
      <c r="S3244" s="16">
        <f>'دیده بان بازار'!S3247</f>
        <v/>
      </c>
      <c r="T3244" s="16">
        <f>'دیده بان بازار'!T3247</f>
        <v/>
      </c>
      <c r="U3244" s="16">
        <f>'دیده بان بازار'!U3247</f>
        <v/>
      </c>
      <c r="V3244" s="16">
        <f>'دیده بان بازار'!V3247</f>
        <v/>
      </c>
      <c r="W3244" s="7">
        <f>'دیده بان بازار'!W3247</f>
        <v/>
      </c>
      <c r="X3244" s="11">
        <f>IFERROR(IF(OR(R3244&lt;=0,W3244&lt;=0,S3244&lt;=0,V3244&lt;=0),0,ROUND((S3244/R3244)/(V3244/W3244),2)),0)</f>
        <v/>
      </c>
      <c r="Y3244" s="11">
        <f>IFERROR(IF(OR(S3244&lt;=0,V3244&lt;=0),0,ROUND(S3244/V3244,2)),0)</f>
        <v/>
      </c>
      <c r="Z3244" s="11">
        <f>IFERROR(J3244-M3244,0)</f>
        <v/>
      </c>
      <c r="AA3244" s="11">
        <f>IFERROR(ROUND(MAX(0,MIN(100,((AB3244*0.2)+(AC3244*0.15)+(AD3244*0.15)+(AE3244*0.1)+(AF3244*0.1)+(AG3244*0.15)+(MIN(Y3244/3,1)*100*0.1)+(AI3244*0.05))*((AH3244/100)*0.25+0.75))),0),0)</f>
        <v/>
      </c>
      <c r="AB3244" s="11">
        <f>ROUND(MAX(0,MIN(100,((M3244+10)/20)*100)),0)</f>
        <v/>
      </c>
      <c r="AC3244" s="11">
        <f>IFERROR(IF(D3244&lt;=0,0,ROUND(COUNTIFS($D$4:$D$3359,"&lt;="&amp;D3244,$D$4:$D$3359,"&gt;0")/COUNTIF($D$4:$D$3359,"&gt;0")*100,0)),0)</f>
        <v/>
      </c>
      <c r="AD3244" s="11">
        <f>IF(E3244&lt;=0,0,ROUND(MAX(0,MIN(100,(LOG10(1+E3244/1000000000)/LOG10(101))*100)),0))</f>
        <v/>
      </c>
      <c r="AE3244" s="11">
        <f>IF(O3244=N3244,50,ROUND(MAX(0,MIN(100,((H3244-N3244)/(O3244-N3244))*100)),0))</f>
        <v/>
      </c>
      <c r="AF3244" s="11">
        <f>ROUND(MAX(0,MIN(100,50+((H3244-K3244)/K3244)*1000)),0)</f>
        <v/>
      </c>
      <c r="AG3244" s="11">
        <f>IFERROR(ROUND(MAX(0,MIN(100,50+25*LN(MAX(0.01,X3244)))),0),25)</f>
        <v/>
      </c>
      <c r="AH3244" s="11">
        <f>ROUND(IF(M3244&lt;=-30,0,IF(M3244&lt;=-20,20,IF(M3244&lt;=-10,50,100))),0)</f>
        <v/>
      </c>
      <c r="AI3244" s="11">
        <f>ROUND(MAX(0,MIN(100,50+(Z3244*10))),0)</f>
        <v/>
      </c>
      <c r="AJ3244" s="11">
        <f>IFERROR(IF(--AA3244&gt;=80,"خرید قوی",IF(--AA3244&gt;=70,"خرید مشروط",IF(--AA3244&gt;=60,"مراقبت",IF(--AA3244&gt;=45,"ضعیف","عدم ورود")))),"")</f>
        <v/>
      </c>
    </row>
    <row r="3245">
      <c r="A3245" s="12">
        <f>'دیده بان بازار'!A3248</f>
        <v/>
      </c>
      <c r="B3245" s="13">
        <f>'دیده بان بازار'!B3248</f>
        <v/>
      </c>
      <c r="C3245" s="13">
        <f>'دیده بان بازار'!C3248</f>
        <v/>
      </c>
      <c r="D3245" s="13">
        <f>'دیده بان بازار'!D3248</f>
        <v/>
      </c>
      <c r="E3245" s="14">
        <f>'دیده بان بازار'!E3248</f>
        <v/>
      </c>
      <c r="F3245" s="13">
        <f>'دیده بان بازار'!F3248</f>
        <v/>
      </c>
      <c r="G3245" s="13">
        <f>'دیده بان بازار'!G3248</f>
        <v/>
      </c>
      <c r="H3245" s="13">
        <f>'دیده بان بازار'!H3248</f>
        <v/>
      </c>
      <c r="I3245" s="13">
        <f>'دیده بان بازار'!I3248</f>
        <v/>
      </c>
      <c r="J3245" s="13">
        <f>'دیده بان بازار'!J3248</f>
        <v/>
      </c>
      <c r="K3245" s="13">
        <f>'دیده بان بازار'!K3248</f>
        <v/>
      </c>
      <c r="L3245" s="13">
        <f>'دیده بان بازار'!L3248</f>
        <v/>
      </c>
      <c r="M3245" s="13">
        <f>'دیده بان بازار'!M3248</f>
        <v/>
      </c>
      <c r="N3245" s="13">
        <f>'دیده بان بازار'!N3248</f>
        <v/>
      </c>
      <c r="O3245" s="13">
        <f>'دیده بان بازار'!O3248</f>
        <v/>
      </c>
      <c r="P3245" s="13">
        <f>'دیده بان بازار'!P3248</f>
        <v/>
      </c>
      <c r="Q3245" s="13">
        <f>'دیده بان بازار'!Q3248</f>
        <v/>
      </c>
      <c r="R3245" s="13">
        <f>'دیده بان بازار'!R3248</f>
        <v/>
      </c>
      <c r="S3245" s="13">
        <f>'دیده بان بازار'!S3248</f>
        <v/>
      </c>
      <c r="T3245" s="13">
        <f>'دیده بان بازار'!T3248</f>
        <v/>
      </c>
      <c r="U3245" s="13">
        <f>'دیده بان بازار'!U3248</f>
        <v/>
      </c>
      <c r="V3245" s="13">
        <f>'دیده بان بازار'!V3248</f>
        <v/>
      </c>
      <c r="W3245" s="6">
        <f>'دیده بان بازار'!W3248</f>
        <v/>
      </c>
      <c r="X3245" s="11">
        <f>IFERROR(IF(OR(R3245&lt;=0,W3245&lt;=0,S3245&lt;=0,V3245&lt;=0),0,ROUND((S3245/R3245)/(V3245/W3245),2)),0)</f>
        <v/>
      </c>
      <c r="Y3245" s="11">
        <f>IFERROR(IF(OR(S3245&lt;=0,V3245&lt;=0),0,ROUND(S3245/V3245,2)),0)</f>
        <v/>
      </c>
      <c r="Z3245" s="11">
        <f>IFERROR(J3245-M3245,0)</f>
        <v/>
      </c>
      <c r="AA3245" s="11">
        <f>IFERROR(ROUND(MAX(0,MIN(100,((AB3245*0.2)+(AC3245*0.15)+(AD3245*0.15)+(AE3245*0.1)+(AF3245*0.1)+(AG3245*0.15)+(MIN(Y3245/3,1)*100*0.1)+(AI3245*0.05))*((AH3245/100)*0.25+0.75))),0),0)</f>
        <v/>
      </c>
      <c r="AB3245" s="11">
        <f>ROUND(MAX(0,MIN(100,((M3245+10)/20)*100)),0)</f>
        <v/>
      </c>
      <c r="AC3245" s="11">
        <f>IFERROR(IF(D3245&lt;=0,0,ROUND(COUNTIFS($D$4:$D$3359,"&lt;="&amp;D3245,$D$4:$D$3359,"&gt;0")/COUNTIF($D$4:$D$3359,"&gt;0")*100,0)),0)</f>
        <v/>
      </c>
      <c r="AD3245" s="11">
        <f>IF(E3245&lt;=0,0,ROUND(MAX(0,MIN(100,(LOG10(1+E3245/1000000000)/LOG10(101))*100)),0))</f>
        <v/>
      </c>
      <c r="AE3245" s="11">
        <f>IF(O3245=N3245,50,ROUND(MAX(0,MIN(100,((H3245-N3245)/(O3245-N3245))*100)),0))</f>
        <v/>
      </c>
      <c r="AF3245" s="11">
        <f>ROUND(MAX(0,MIN(100,50+((H3245-K3245)/K3245)*1000)),0)</f>
        <v/>
      </c>
      <c r="AG3245" s="11">
        <f>IFERROR(ROUND(MAX(0,MIN(100,50+25*LN(MAX(0.01,X3245)))),0),25)</f>
        <v/>
      </c>
      <c r="AH3245" s="11">
        <f>ROUND(IF(M3245&lt;=-30,0,IF(M3245&lt;=-20,20,IF(M3245&lt;=-10,50,100))),0)</f>
        <v/>
      </c>
      <c r="AI3245" s="11">
        <f>ROUND(MAX(0,MIN(100,50+(Z3245*10))),0)</f>
        <v/>
      </c>
      <c r="AJ3245" s="11">
        <f>IFERROR(IF(--AA3245&gt;=80,"خرید قوی",IF(--AA3245&gt;=70,"خرید مشروط",IF(--AA3245&gt;=60,"مراقبت",IF(--AA3245&gt;=45,"ضعیف","عدم ورود")))),"")</f>
        <v/>
      </c>
    </row>
    <row r="3246">
      <c r="A3246" s="15">
        <f>'دیده بان بازار'!A3249</f>
        <v/>
      </c>
      <c r="B3246" s="16">
        <f>'دیده بان بازار'!B3249</f>
        <v/>
      </c>
      <c r="C3246" s="16">
        <f>'دیده بان بازار'!C3249</f>
        <v/>
      </c>
      <c r="D3246" s="16">
        <f>'دیده بان بازار'!D3249</f>
        <v/>
      </c>
      <c r="E3246" s="17">
        <f>'دیده بان بازار'!E3249</f>
        <v/>
      </c>
      <c r="F3246" s="16">
        <f>'دیده بان بازار'!F3249</f>
        <v/>
      </c>
      <c r="G3246" s="16">
        <f>'دیده بان بازار'!G3249</f>
        <v/>
      </c>
      <c r="H3246" s="16">
        <f>'دیده بان بازار'!H3249</f>
        <v/>
      </c>
      <c r="I3246" s="16">
        <f>'دیده بان بازار'!I3249</f>
        <v/>
      </c>
      <c r="J3246" s="16">
        <f>'دیده بان بازار'!J3249</f>
        <v/>
      </c>
      <c r="K3246" s="16">
        <f>'دیده بان بازار'!K3249</f>
        <v/>
      </c>
      <c r="L3246" s="16">
        <f>'دیده بان بازار'!L3249</f>
        <v/>
      </c>
      <c r="M3246" s="16">
        <f>'دیده بان بازار'!M3249</f>
        <v/>
      </c>
      <c r="N3246" s="16">
        <f>'دیده بان بازار'!N3249</f>
        <v/>
      </c>
      <c r="O3246" s="16">
        <f>'دیده بان بازار'!O3249</f>
        <v/>
      </c>
      <c r="P3246" s="16">
        <f>'دیده بان بازار'!P3249</f>
        <v/>
      </c>
      <c r="Q3246" s="16">
        <f>'دیده بان بازار'!Q3249</f>
        <v/>
      </c>
      <c r="R3246" s="16">
        <f>'دیده بان بازار'!R3249</f>
        <v/>
      </c>
      <c r="S3246" s="16">
        <f>'دیده بان بازار'!S3249</f>
        <v/>
      </c>
      <c r="T3246" s="16">
        <f>'دیده بان بازار'!T3249</f>
        <v/>
      </c>
      <c r="U3246" s="16">
        <f>'دیده بان بازار'!U3249</f>
        <v/>
      </c>
      <c r="V3246" s="16">
        <f>'دیده بان بازار'!V3249</f>
        <v/>
      </c>
      <c r="W3246" s="7">
        <f>'دیده بان بازار'!W3249</f>
        <v/>
      </c>
      <c r="X3246" s="11">
        <f>IFERROR(IF(OR(R3246&lt;=0,W3246&lt;=0,S3246&lt;=0,V3246&lt;=0),0,ROUND((S3246/R3246)/(V3246/W3246),2)),0)</f>
        <v/>
      </c>
      <c r="Y3246" s="11">
        <f>IFERROR(IF(OR(S3246&lt;=0,V3246&lt;=0),0,ROUND(S3246/V3246,2)),0)</f>
        <v/>
      </c>
      <c r="Z3246" s="11">
        <f>IFERROR(J3246-M3246,0)</f>
        <v/>
      </c>
      <c r="AA3246" s="11">
        <f>IFERROR(ROUND(MAX(0,MIN(100,((AB3246*0.2)+(AC3246*0.15)+(AD3246*0.15)+(AE3246*0.1)+(AF3246*0.1)+(AG3246*0.15)+(MIN(Y3246/3,1)*100*0.1)+(AI3246*0.05))*((AH3246/100)*0.25+0.75))),0),0)</f>
        <v/>
      </c>
      <c r="AB3246" s="11">
        <f>ROUND(MAX(0,MIN(100,((M3246+10)/20)*100)),0)</f>
        <v/>
      </c>
      <c r="AC3246" s="11">
        <f>IFERROR(IF(D3246&lt;=0,0,ROUND(COUNTIFS($D$4:$D$3359,"&lt;="&amp;D3246,$D$4:$D$3359,"&gt;0")/COUNTIF($D$4:$D$3359,"&gt;0")*100,0)),0)</f>
        <v/>
      </c>
      <c r="AD3246" s="11">
        <f>IF(E3246&lt;=0,0,ROUND(MAX(0,MIN(100,(LOG10(1+E3246/1000000000)/LOG10(101))*100)),0))</f>
        <v/>
      </c>
      <c r="AE3246" s="11">
        <f>IF(O3246=N3246,50,ROUND(MAX(0,MIN(100,((H3246-N3246)/(O3246-N3246))*100)),0))</f>
        <v/>
      </c>
      <c r="AF3246" s="11">
        <f>ROUND(MAX(0,MIN(100,50+((H3246-K3246)/K3246)*1000)),0)</f>
        <v/>
      </c>
      <c r="AG3246" s="11">
        <f>IFERROR(ROUND(MAX(0,MIN(100,50+25*LN(MAX(0.01,X3246)))),0),25)</f>
        <v/>
      </c>
      <c r="AH3246" s="11">
        <f>ROUND(IF(M3246&lt;=-30,0,IF(M3246&lt;=-20,20,IF(M3246&lt;=-10,50,100))),0)</f>
        <v/>
      </c>
      <c r="AI3246" s="11">
        <f>ROUND(MAX(0,MIN(100,50+(Z3246*10))),0)</f>
        <v/>
      </c>
      <c r="AJ3246" s="11">
        <f>IFERROR(IF(--AA3246&gt;=80,"خرید قوی",IF(--AA3246&gt;=70,"خرید مشروط",IF(--AA3246&gt;=60,"مراقبت",IF(--AA3246&gt;=45,"ضعیف","عدم ورود")))),"")</f>
        <v/>
      </c>
    </row>
    <row r="3247">
      <c r="A3247" s="12">
        <f>'دیده بان بازار'!A3250</f>
        <v/>
      </c>
      <c r="B3247" s="13">
        <f>'دیده بان بازار'!B3250</f>
        <v/>
      </c>
      <c r="C3247" s="13">
        <f>'دیده بان بازار'!C3250</f>
        <v/>
      </c>
      <c r="D3247" s="13">
        <f>'دیده بان بازار'!D3250</f>
        <v/>
      </c>
      <c r="E3247" s="14">
        <f>'دیده بان بازار'!E3250</f>
        <v/>
      </c>
      <c r="F3247" s="13">
        <f>'دیده بان بازار'!F3250</f>
        <v/>
      </c>
      <c r="G3247" s="13">
        <f>'دیده بان بازار'!G3250</f>
        <v/>
      </c>
      <c r="H3247" s="13">
        <f>'دیده بان بازار'!H3250</f>
        <v/>
      </c>
      <c r="I3247" s="13">
        <f>'دیده بان بازار'!I3250</f>
        <v/>
      </c>
      <c r="J3247" s="13">
        <f>'دیده بان بازار'!J3250</f>
        <v/>
      </c>
      <c r="K3247" s="13">
        <f>'دیده بان بازار'!K3250</f>
        <v/>
      </c>
      <c r="L3247" s="13">
        <f>'دیده بان بازار'!L3250</f>
        <v/>
      </c>
      <c r="M3247" s="13">
        <f>'دیده بان بازار'!M3250</f>
        <v/>
      </c>
      <c r="N3247" s="13">
        <f>'دیده بان بازار'!N3250</f>
        <v/>
      </c>
      <c r="O3247" s="13">
        <f>'دیده بان بازار'!O3250</f>
        <v/>
      </c>
      <c r="P3247" s="13">
        <f>'دیده بان بازار'!P3250</f>
        <v/>
      </c>
      <c r="Q3247" s="13">
        <f>'دیده بان بازار'!Q3250</f>
        <v/>
      </c>
      <c r="R3247" s="13">
        <f>'دیده بان بازار'!R3250</f>
        <v/>
      </c>
      <c r="S3247" s="13">
        <f>'دیده بان بازار'!S3250</f>
        <v/>
      </c>
      <c r="T3247" s="13">
        <f>'دیده بان بازار'!T3250</f>
        <v/>
      </c>
      <c r="U3247" s="13">
        <f>'دیده بان بازار'!U3250</f>
        <v/>
      </c>
      <c r="V3247" s="13">
        <f>'دیده بان بازار'!V3250</f>
        <v/>
      </c>
      <c r="W3247" s="6">
        <f>'دیده بان بازار'!W3250</f>
        <v/>
      </c>
      <c r="X3247" s="11">
        <f>IFERROR(IF(OR(R3247&lt;=0,W3247&lt;=0,S3247&lt;=0,V3247&lt;=0),0,ROUND((S3247/R3247)/(V3247/W3247),2)),0)</f>
        <v/>
      </c>
      <c r="Y3247" s="11">
        <f>IFERROR(IF(OR(S3247&lt;=0,V3247&lt;=0),0,ROUND(S3247/V3247,2)),0)</f>
        <v/>
      </c>
      <c r="Z3247" s="11">
        <f>IFERROR(J3247-M3247,0)</f>
        <v/>
      </c>
      <c r="AA3247" s="11">
        <f>IFERROR(ROUND(MAX(0,MIN(100,((AB3247*0.2)+(AC3247*0.15)+(AD3247*0.15)+(AE3247*0.1)+(AF3247*0.1)+(AG3247*0.15)+(MIN(Y3247/3,1)*100*0.1)+(AI3247*0.05))*((AH3247/100)*0.25+0.75))),0),0)</f>
        <v/>
      </c>
      <c r="AB3247" s="11">
        <f>ROUND(MAX(0,MIN(100,((M3247+10)/20)*100)),0)</f>
        <v/>
      </c>
      <c r="AC3247" s="11">
        <f>IFERROR(IF(D3247&lt;=0,0,ROUND(COUNTIFS($D$4:$D$3359,"&lt;="&amp;D3247,$D$4:$D$3359,"&gt;0")/COUNTIF($D$4:$D$3359,"&gt;0")*100,0)),0)</f>
        <v/>
      </c>
      <c r="AD3247" s="11">
        <f>IF(E3247&lt;=0,0,ROUND(MAX(0,MIN(100,(LOG10(1+E3247/1000000000)/LOG10(101))*100)),0))</f>
        <v/>
      </c>
      <c r="AE3247" s="11">
        <f>IF(O3247=N3247,50,ROUND(MAX(0,MIN(100,((H3247-N3247)/(O3247-N3247))*100)),0))</f>
        <v/>
      </c>
      <c r="AF3247" s="11">
        <f>ROUND(MAX(0,MIN(100,50+((H3247-K3247)/K3247)*1000)),0)</f>
        <v/>
      </c>
      <c r="AG3247" s="11">
        <f>IFERROR(ROUND(MAX(0,MIN(100,50+25*LN(MAX(0.01,X3247)))),0),25)</f>
        <v/>
      </c>
      <c r="AH3247" s="11">
        <f>ROUND(IF(M3247&lt;=-30,0,IF(M3247&lt;=-20,20,IF(M3247&lt;=-10,50,100))),0)</f>
        <v/>
      </c>
      <c r="AI3247" s="11">
        <f>ROUND(MAX(0,MIN(100,50+(Z3247*10))),0)</f>
        <v/>
      </c>
      <c r="AJ3247" s="11">
        <f>IFERROR(IF(--AA3247&gt;=80,"خرید قوی",IF(--AA3247&gt;=70,"خرید مشروط",IF(--AA3247&gt;=60,"مراقبت",IF(--AA3247&gt;=45,"ضعیف","عدم ورود")))),"")</f>
        <v/>
      </c>
    </row>
    <row r="3248">
      <c r="A3248" s="15">
        <f>'دیده بان بازار'!A3251</f>
        <v/>
      </c>
      <c r="B3248" s="16">
        <f>'دیده بان بازار'!B3251</f>
        <v/>
      </c>
      <c r="C3248" s="16">
        <f>'دیده بان بازار'!C3251</f>
        <v/>
      </c>
      <c r="D3248" s="16">
        <f>'دیده بان بازار'!D3251</f>
        <v/>
      </c>
      <c r="E3248" s="17">
        <f>'دیده بان بازار'!E3251</f>
        <v/>
      </c>
      <c r="F3248" s="16">
        <f>'دیده بان بازار'!F3251</f>
        <v/>
      </c>
      <c r="G3248" s="16">
        <f>'دیده بان بازار'!G3251</f>
        <v/>
      </c>
      <c r="H3248" s="16">
        <f>'دیده بان بازار'!H3251</f>
        <v/>
      </c>
      <c r="I3248" s="16">
        <f>'دیده بان بازار'!I3251</f>
        <v/>
      </c>
      <c r="J3248" s="16">
        <f>'دیده بان بازار'!J3251</f>
        <v/>
      </c>
      <c r="K3248" s="16">
        <f>'دیده بان بازار'!K3251</f>
        <v/>
      </c>
      <c r="L3248" s="16">
        <f>'دیده بان بازار'!L3251</f>
        <v/>
      </c>
      <c r="M3248" s="16">
        <f>'دیده بان بازار'!M3251</f>
        <v/>
      </c>
      <c r="N3248" s="16">
        <f>'دیده بان بازار'!N3251</f>
        <v/>
      </c>
      <c r="O3248" s="16">
        <f>'دیده بان بازار'!O3251</f>
        <v/>
      </c>
      <c r="P3248" s="16">
        <f>'دیده بان بازار'!P3251</f>
        <v/>
      </c>
      <c r="Q3248" s="16">
        <f>'دیده بان بازار'!Q3251</f>
        <v/>
      </c>
      <c r="R3248" s="16">
        <f>'دیده بان بازار'!R3251</f>
        <v/>
      </c>
      <c r="S3248" s="16">
        <f>'دیده بان بازار'!S3251</f>
        <v/>
      </c>
      <c r="T3248" s="16">
        <f>'دیده بان بازار'!T3251</f>
        <v/>
      </c>
      <c r="U3248" s="16">
        <f>'دیده بان بازار'!U3251</f>
        <v/>
      </c>
      <c r="V3248" s="16">
        <f>'دیده بان بازار'!V3251</f>
        <v/>
      </c>
      <c r="W3248" s="7">
        <f>'دیده بان بازار'!W3251</f>
        <v/>
      </c>
      <c r="X3248" s="11">
        <f>IFERROR(IF(OR(R3248&lt;=0,W3248&lt;=0,S3248&lt;=0,V3248&lt;=0),0,ROUND((S3248/R3248)/(V3248/W3248),2)),0)</f>
        <v/>
      </c>
      <c r="Y3248" s="11">
        <f>IFERROR(IF(OR(S3248&lt;=0,V3248&lt;=0),0,ROUND(S3248/V3248,2)),0)</f>
        <v/>
      </c>
      <c r="Z3248" s="11">
        <f>IFERROR(J3248-M3248,0)</f>
        <v/>
      </c>
      <c r="AA3248" s="11">
        <f>IFERROR(ROUND(MAX(0,MIN(100,((AB3248*0.2)+(AC3248*0.15)+(AD3248*0.15)+(AE3248*0.1)+(AF3248*0.1)+(AG3248*0.15)+(MIN(Y3248/3,1)*100*0.1)+(AI3248*0.05))*((AH3248/100)*0.25+0.75))),0),0)</f>
        <v/>
      </c>
      <c r="AB3248" s="11">
        <f>ROUND(MAX(0,MIN(100,((M3248+10)/20)*100)),0)</f>
        <v/>
      </c>
      <c r="AC3248" s="11">
        <f>IFERROR(IF(D3248&lt;=0,0,ROUND(COUNTIFS($D$4:$D$3359,"&lt;="&amp;D3248,$D$4:$D$3359,"&gt;0")/COUNTIF($D$4:$D$3359,"&gt;0")*100,0)),0)</f>
        <v/>
      </c>
      <c r="AD3248" s="11">
        <f>IF(E3248&lt;=0,0,ROUND(MAX(0,MIN(100,(LOG10(1+E3248/1000000000)/LOG10(101))*100)),0))</f>
        <v/>
      </c>
      <c r="AE3248" s="11">
        <f>IF(O3248=N3248,50,ROUND(MAX(0,MIN(100,((H3248-N3248)/(O3248-N3248))*100)),0))</f>
        <v/>
      </c>
      <c r="AF3248" s="11">
        <f>ROUND(MAX(0,MIN(100,50+((H3248-K3248)/K3248)*1000)),0)</f>
        <v/>
      </c>
      <c r="AG3248" s="11">
        <f>IFERROR(ROUND(MAX(0,MIN(100,50+25*LN(MAX(0.01,X3248)))),0),25)</f>
        <v/>
      </c>
      <c r="AH3248" s="11">
        <f>ROUND(IF(M3248&lt;=-30,0,IF(M3248&lt;=-20,20,IF(M3248&lt;=-10,50,100))),0)</f>
        <v/>
      </c>
      <c r="AI3248" s="11">
        <f>ROUND(MAX(0,MIN(100,50+(Z3248*10))),0)</f>
        <v/>
      </c>
      <c r="AJ3248" s="11">
        <f>IFERROR(IF(--AA3248&gt;=80,"خرید قوی",IF(--AA3248&gt;=70,"خرید مشروط",IF(--AA3248&gt;=60,"مراقبت",IF(--AA3248&gt;=45,"ضعیف","عدم ورود")))),"")</f>
        <v/>
      </c>
    </row>
    <row r="3249">
      <c r="A3249" s="12">
        <f>'دیده بان بازار'!A3252</f>
        <v/>
      </c>
      <c r="B3249" s="13">
        <f>'دیده بان بازار'!B3252</f>
        <v/>
      </c>
      <c r="C3249" s="13">
        <f>'دیده بان بازار'!C3252</f>
        <v/>
      </c>
      <c r="D3249" s="13">
        <f>'دیده بان بازار'!D3252</f>
        <v/>
      </c>
      <c r="E3249" s="14">
        <f>'دیده بان بازار'!E3252</f>
        <v/>
      </c>
      <c r="F3249" s="13">
        <f>'دیده بان بازار'!F3252</f>
        <v/>
      </c>
      <c r="G3249" s="13">
        <f>'دیده بان بازار'!G3252</f>
        <v/>
      </c>
      <c r="H3249" s="13">
        <f>'دیده بان بازار'!H3252</f>
        <v/>
      </c>
      <c r="I3249" s="13">
        <f>'دیده بان بازار'!I3252</f>
        <v/>
      </c>
      <c r="J3249" s="13">
        <f>'دیده بان بازار'!J3252</f>
        <v/>
      </c>
      <c r="K3249" s="13">
        <f>'دیده بان بازار'!K3252</f>
        <v/>
      </c>
      <c r="L3249" s="13">
        <f>'دیده بان بازار'!L3252</f>
        <v/>
      </c>
      <c r="M3249" s="13">
        <f>'دیده بان بازار'!M3252</f>
        <v/>
      </c>
      <c r="N3249" s="13">
        <f>'دیده بان بازار'!N3252</f>
        <v/>
      </c>
      <c r="O3249" s="13">
        <f>'دیده بان بازار'!O3252</f>
        <v/>
      </c>
      <c r="P3249" s="13">
        <f>'دیده بان بازار'!P3252</f>
        <v/>
      </c>
      <c r="Q3249" s="13">
        <f>'دیده بان بازار'!Q3252</f>
        <v/>
      </c>
      <c r="R3249" s="13">
        <f>'دیده بان بازار'!R3252</f>
        <v/>
      </c>
      <c r="S3249" s="13">
        <f>'دیده بان بازار'!S3252</f>
        <v/>
      </c>
      <c r="T3249" s="13">
        <f>'دیده بان بازار'!T3252</f>
        <v/>
      </c>
      <c r="U3249" s="13">
        <f>'دیده بان بازار'!U3252</f>
        <v/>
      </c>
      <c r="V3249" s="13">
        <f>'دیده بان بازار'!V3252</f>
        <v/>
      </c>
      <c r="W3249" s="6">
        <f>'دیده بان بازار'!W3252</f>
        <v/>
      </c>
      <c r="X3249" s="11">
        <f>IFERROR(IF(OR(R3249&lt;=0,W3249&lt;=0,S3249&lt;=0,V3249&lt;=0),0,ROUND((S3249/R3249)/(V3249/W3249),2)),0)</f>
        <v/>
      </c>
      <c r="Y3249" s="11">
        <f>IFERROR(IF(OR(S3249&lt;=0,V3249&lt;=0),0,ROUND(S3249/V3249,2)),0)</f>
        <v/>
      </c>
      <c r="Z3249" s="11">
        <f>IFERROR(J3249-M3249,0)</f>
        <v/>
      </c>
      <c r="AA3249" s="11">
        <f>IFERROR(ROUND(MAX(0,MIN(100,((AB3249*0.2)+(AC3249*0.15)+(AD3249*0.15)+(AE3249*0.1)+(AF3249*0.1)+(AG3249*0.15)+(MIN(Y3249/3,1)*100*0.1)+(AI3249*0.05))*((AH3249/100)*0.25+0.75))),0),0)</f>
        <v/>
      </c>
      <c r="AB3249" s="11">
        <f>ROUND(MAX(0,MIN(100,((M3249+10)/20)*100)),0)</f>
        <v/>
      </c>
      <c r="AC3249" s="11">
        <f>IFERROR(IF(D3249&lt;=0,0,ROUND(COUNTIFS($D$4:$D$3359,"&lt;="&amp;D3249,$D$4:$D$3359,"&gt;0")/COUNTIF($D$4:$D$3359,"&gt;0")*100,0)),0)</f>
        <v/>
      </c>
      <c r="AD3249" s="11">
        <f>IF(E3249&lt;=0,0,ROUND(MAX(0,MIN(100,(LOG10(1+E3249/1000000000)/LOG10(101))*100)),0))</f>
        <v/>
      </c>
      <c r="AE3249" s="11">
        <f>IF(O3249=N3249,50,ROUND(MAX(0,MIN(100,((H3249-N3249)/(O3249-N3249))*100)),0))</f>
        <v/>
      </c>
      <c r="AF3249" s="11">
        <f>ROUND(MAX(0,MIN(100,50+((H3249-K3249)/K3249)*1000)),0)</f>
        <v/>
      </c>
      <c r="AG3249" s="11">
        <f>IFERROR(ROUND(MAX(0,MIN(100,50+25*LN(MAX(0.01,X3249)))),0),25)</f>
        <v/>
      </c>
      <c r="AH3249" s="11">
        <f>ROUND(IF(M3249&lt;=-30,0,IF(M3249&lt;=-20,20,IF(M3249&lt;=-10,50,100))),0)</f>
        <v/>
      </c>
      <c r="AI3249" s="11">
        <f>ROUND(MAX(0,MIN(100,50+(Z3249*10))),0)</f>
        <v/>
      </c>
      <c r="AJ3249" s="11">
        <f>IFERROR(IF(--AA3249&gt;=80,"خرید قوی",IF(--AA3249&gt;=70,"خرید مشروط",IF(--AA3249&gt;=60,"مراقبت",IF(--AA3249&gt;=45,"ضعیف","عدم ورود")))),"")</f>
        <v/>
      </c>
    </row>
    <row r="3250">
      <c r="A3250" s="15">
        <f>'دیده بان بازار'!A3253</f>
        <v/>
      </c>
      <c r="B3250" s="16">
        <f>'دیده بان بازار'!B3253</f>
        <v/>
      </c>
      <c r="C3250" s="16">
        <f>'دیده بان بازار'!C3253</f>
        <v/>
      </c>
      <c r="D3250" s="16">
        <f>'دیده بان بازار'!D3253</f>
        <v/>
      </c>
      <c r="E3250" s="17">
        <f>'دیده بان بازار'!E3253</f>
        <v/>
      </c>
      <c r="F3250" s="16">
        <f>'دیده بان بازار'!F3253</f>
        <v/>
      </c>
      <c r="G3250" s="16">
        <f>'دیده بان بازار'!G3253</f>
        <v/>
      </c>
      <c r="H3250" s="16">
        <f>'دیده بان بازار'!H3253</f>
        <v/>
      </c>
      <c r="I3250" s="16">
        <f>'دیده بان بازار'!I3253</f>
        <v/>
      </c>
      <c r="J3250" s="16">
        <f>'دیده بان بازار'!J3253</f>
        <v/>
      </c>
      <c r="K3250" s="16">
        <f>'دیده بان بازار'!K3253</f>
        <v/>
      </c>
      <c r="L3250" s="16">
        <f>'دیده بان بازار'!L3253</f>
        <v/>
      </c>
      <c r="M3250" s="16">
        <f>'دیده بان بازار'!M3253</f>
        <v/>
      </c>
      <c r="N3250" s="16">
        <f>'دیده بان بازار'!N3253</f>
        <v/>
      </c>
      <c r="O3250" s="16">
        <f>'دیده بان بازار'!O3253</f>
        <v/>
      </c>
      <c r="P3250" s="16">
        <f>'دیده بان بازار'!P3253</f>
        <v/>
      </c>
      <c r="Q3250" s="16">
        <f>'دیده بان بازار'!Q3253</f>
        <v/>
      </c>
      <c r="R3250" s="16">
        <f>'دیده بان بازار'!R3253</f>
        <v/>
      </c>
      <c r="S3250" s="16">
        <f>'دیده بان بازار'!S3253</f>
        <v/>
      </c>
      <c r="T3250" s="16">
        <f>'دیده بان بازار'!T3253</f>
        <v/>
      </c>
      <c r="U3250" s="16">
        <f>'دیده بان بازار'!U3253</f>
        <v/>
      </c>
      <c r="V3250" s="16">
        <f>'دیده بان بازار'!V3253</f>
        <v/>
      </c>
      <c r="W3250" s="7">
        <f>'دیده بان بازار'!W3253</f>
        <v/>
      </c>
      <c r="X3250" s="11">
        <f>IFERROR(IF(OR(R3250&lt;=0,W3250&lt;=0,S3250&lt;=0,V3250&lt;=0),0,ROUND((S3250/R3250)/(V3250/W3250),2)),0)</f>
        <v/>
      </c>
      <c r="Y3250" s="11">
        <f>IFERROR(IF(OR(S3250&lt;=0,V3250&lt;=0),0,ROUND(S3250/V3250,2)),0)</f>
        <v/>
      </c>
      <c r="Z3250" s="11">
        <f>IFERROR(J3250-M3250,0)</f>
        <v/>
      </c>
      <c r="AA3250" s="11">
        <f>IFERROR(ROUND(MAX(0,MIN(100,((AB3250*0.2)+(AC3250*0.15)+(AD3250*0.15)+(AE3250*0.1)+(AF3250*0.1)+(AG3250*0.15)+(MIN(Y3250/3,1)*100*0.1)+(AI3250*0.05))*((AH3250/100)*0.25+0.75))),0),0)</f>
        <v/>
      </c>
      <c r="AB3250" s="11">
        <f>ROUND(MAX(0,MIN(100,((M3250+10)/20)*100)),0)</f>
        <v/>
      </c>
      <c r="AC3250" s="11">
        <f>IFERROR(IF(D3250&lt;=0,0,ROUND(COUNTIFS($D$4:$D$3359,"&lt;="&amp;D3250,$D$4:$D$3359,"&gt;0")/COUNTIF($D$4:$D$3359,"&gt;0")*100,0)),0)</f>
        <v/>
      </c>
      <c r="AD3250" s="11">
        <f>IF(E3250&lt;=0,0,ROUND(MAX(0,MIN(100,(LOG10(1+E3250/1000000000)/LOG10(101))*100)),0))</f>
        <v/>
      </c>
      <c r="AE3250" s="11">
        <f>IF(O3250=N3250,50,ROUND(MAX(0,MIN(100,((H3250-N3250)/(O3250-N3250))*100)),0))</f>
        <v/>
      </c>
      <c r="AF3250" s="11">
        <f>ROUND(MAX(0,MIN(100,50+((H3250-K3250)/K3250)*1000)),0)</f>
        <v/>
      </c>
      <c r="AG3250" s="11">
        <f>IFERROR(ROUND(MAX(0,MIN(100,50+25*LN(MAX(0.01,X3250)))),0),25)</f>
        <v/>
      </c>
      <c r="AH3250" s="11">
        <f>ROUND(IF(M3250&lt;=-30,0,IF(M3250&lt;=-20,20,IF(M3250&lt;=-10,50,100))),0)</f>
        <v/>
      </c>
      <c r="AI3250" s="11">
        <f>ROUND(MAX(0,MIN(100,50+(Z3250*10))),0)</f>
        <v/>
      </c>
      <c r="AJ3250" s="11">
        <f>IFERROR(IF(--AA3250&gt;=80,"خرید قوی",IF(--AA3250&gt;=70,"خرید مشروط",IF(--AA3250&gt;=60,"مراقبت",IF(--AA3250&gt;=45,"ضعیف","عدم ورود")))),"")</f>
        <v/>
      </c>
    </row>
    <row r="3251">
      <c r="A3251" s="12">
        <f>'دیده بان بازار'!A3254</f>
        <v/>
      </c>
      <c r="B3251" s="13">
        <f>'دیده بان بازار'!B3254</f>
        <v/>
      </c>
      <c r="C3251" s="13">
        <f>'دیده بان بازار'!C3254</f>
        <v/>
      </c>
      <c r="D3251" s="13">
        <f>'دیده بان بازار'!D3254</f>
        <v/>
      </c>
      <c r="E3251" s="14">
        <f>'دیده بان بازار'!E3254</f>
        <v/>
      </c>
      <c r="F3251" s="13">
        <f>'دیده بان بازار'!F3254</f>
        <v/>
      </c>
      <c r="G3251" s="13">
        <f>'دیده بان بازار'!G3254</f>
        <v/>
      </c>
      <c r="H3251" s="13">
        <f>'دیده بان بازار'!H3254</f>
        <v/>
      </c>
      <c r="I3251" s="13">
        <f>'دیده بان بازار'!I3254</f>
        <v/>
      </c>
      <c r="J3251" s="13">
        <f>'دیده بان بازار'!J3254</f>
        <v/>
      </c>
      <c r="K3251" s="13">
        <f>'دیده بان بازار'!K3254</f>
        <v/>
      </c>
      <c r="L3251" s="13">
        <f>'دیده بان بازار'!L3254</f>
        <v/>
      </c>
      <c r="M3251" s="13">
        <f>'دیده بان بازار'!M3254</f>
        <v/>
      </c>
      <c r="N3251" s="13">
        <f>'دیده بان بازار'!N3254</f>
        <v/>
      </c>
      <c r="O3251" s="13">
        <f>'دیده بان بازار'!O3254</f>
        <v/>
      </c>
      <c r="P3251" s="13">
        <f>'دیده بان بازار'!P3254</f>
        <v/>
      </c>
      <c r="Q3251" s="13">
        <f>'دیده بان بازار'!Q3254</f>
        <v/>
      </c>
      <c r="R3251" s="13">
        <f>'دیده بان بازار'!R3254</f>
        <v/>
      </c>
      <c r="S3251" s="13">
        <f>'دیده بان بازار'!S3254</f>
        <v/>
      </c>
      <c r="T3251" s="13">
        <f>'دیده بان بازار'!T3254</f>
        <v/>
      </c>
      <c r="U3251" s="13">
        <f>'دیده بان بازار'!U3254</f>
        <v/>
      </c>
      <c r="V3251" s="13">
        <f>'دیده بان بازار'!V3254</f>
        <v/>
      </c>
      <c r="W3251" s="6">
        <f>'دیده بان بازار'!W3254</f>
        <v/>
      </c>
      <c r="X3251" s="11">
        <f>IFERROR(IF(OR(R3251&lt;=0,W3251&lt;=0,S3251&lt;=0,V3251&lt;=0),0,ROUND((S3251/R3251)/(V3251/W3251),2)),0)</f>
        <v/>
      </c>
      <c r="Y3251" s="11">
        <f>IFERROR(IF(OR(S3251&lt;=0,V3251&lt;=0),0,ROUND(S3251/V3251,2)),0)</f>
        <v/>
      </c>
      <c r="Z3251" s="11">
        <f>IFERROR(J3251-M3251,0)</f>
        <v/>
      </c>
      <c r="AA3251" s="11">
        <f>IFERROR(ROUND(MAX(0,MIN(100,((AB3251*0.2)+(AC3251*0.15)+(AD3251*0.15)+(AE3251*0.1)+(AF3251*0.1)+(AG3251*0.15)+(MIN(Y3251/3,1)*100*0.1)+(AI3251*0.05))*((AH3251/100)*0.25+0.75))),0),0)</f>
        <v/>
      </c>
      <c r="AB3251" s="11">
        <f>ROUND(MAX(0,MIN(100,((M3251+10)/20)*100)),0)</f>
        <v/>
      </c>
      <c r="AC3251" s="11">
        <f>IFERROR(IF(D3251&lt;=0,0,ROUND(COUNTIFS($D$4:$D$3359,"&lt;="&amp;D3251,$D$4:$D$3359,"&gt;0")/COUNTIF($D$4:$D$3359,"&gt;0")*100,0)),0)</f>
        <v/>
      </c>
      <c r="AD3251" s="11">
        <f>IF(E3251&lt;=0,0,ROUND(MAX(0,MIN(100,(LOG10(1+E3251/1000000000)/LOG10(101))*100)),0))</f>
        <v/>
      </c>
      <c r="AE3251" s="11">
        <f>IF(O3251=N3251,50,ROUND(MAX(0,MIN(100,((H3251-N3251)/(O3251-N3251))*100)),0))</f>
        <v/>
      </c>
      <c r="AF3251" s="11">
        <f>ROUND(MAX(0,MIN(100,50+((H3251-K3251)/K3251)*1000)),0)</f>
        <v/>
      </c>
      <c r="AG3251" s="11">
        <f>IFERROR(ROUND(MAX(0,MIN(100,50+25*LN(MAX(0.01,X3251)))),0),25)</f>
        <v/>
      </c>
      <c r="AH3251" s="11">
        <f>ROUND(IF(M3251&lt;=-30,0,IF(M3251&lt;=-20,20,IF(M3251&lt;=-10,50,100))),0)</f>
        <v/>
      </c>
      <c r="AI3251" s="11">
        <f>ROUND(MAX(0,MIN(100,50+(Z3251*10))),0)</f>
        <v/>
      </c>
      <c r="AJ3251" s="11">
        <f>IFERROR(IF(--AA3251&gt;=80,"خرید قوی",IF(--AA3251&gt;=70,"خرید مشروط",IF(--AA3251&gt;=60,"مراقبت",IF(--AA3251&gt;=45,"ضعیف","عدم ورود")))),"")</f>
        <v/>
      </c>
    </row>
    <row r="3252">
      <c r="A3252" s="15">
        <f>'دیده بان بازار'!A3255</f>
        <v/>
      </c>
      <c r="B3252" s="16">
        <f>'دیده بان بازار'!B3255</f>
        <v/>
      </c>
      <c r="C3252" s="16">
        <f>'دیده بان بازار'!C3255</f>
        <v/>
      </c>
      <c r="D3252" s="16">
        <f>'دیده بان بازار'!D3255</f>
        <v/>
      </c>
      <c r="E3252" s="17">
        <f>'دیده بان بازار'!E3255</f>
        <v/>
      </c>
      <c r="F3252" s="16">
        <f>'دیده بان بازار'!F3255</f>
        <v/>
      </c>
      <c r="G3252" s="16">
        <f>'دیده بان بازار'!G3255</f>
        <v/>
      </c>
      <c r="H3252" s="16">
        <f>'دیده بان بازار'!H3255</f>
        <v/>
      </c>
      <c r="I3252" s="16">
        <f>'دیده بان بازار'!I3255</f>
        <v/>
      </c>
      <c r="J3252" s="16">
        <f>'دیده بان بازار'!J3255</f>
        <v/>
      </c>
      <c r="K3252" s="16">
        <f>'دیده بان بازار'!K3255</f>
        <v/>
      </c>
      <c r="L3252" s="16">
        <f>'دیده بان بازار'!L3255</f>
        <v/>
      </c>
      <c r="M3252" s="16">
        <f>'دیده بان بازار'!M3255</f>
        <v/>
      </c>
      <c r="N3252" s="16">
        <f>'دیده بان بازار'!N3255</f>
        <v/>
      </c>
      <c r="O3252" s="16">
        <f>'دیده بان بازار'!O3255</f>
        <v/>
      </c>
      <c r="P3252" s="16">
        <f>'دیده بان بازار'!P3255</f>
        <v/>
      </c>
      <c r="Q3252" s="16">
        <f>'دیده بان بازار'!Q3255</f>
        <v/>
      </c>
      <c r="R3252" s="16">
        <f>'دیده بان بازار'!R3255</f>
        <v/>
      </c>
      <c r="S3252" s="16">
        <f>'دیده بان بازار'!S3255</f>
        <v/>
      </c>
      <c r="T3252" s="16">
        <f>'دیده بان بازار'!T3255</f>
        <v/>
      </c>
      <c r="U3252" s="16">
        <f>'دیده بان بازار'!U3255</f>
        <v/>
      </c>
      <c r="V3252" s="16">
        <f>'دیده بان بازار'!V3255</f>
        <v/>
      </c>
      <c r="W3252" s="7">
        <f>'دیده بان بازار'!W3255</f>
        <v/>
      </c>
      <c r="X3252" s="11">
        <f>IFERROR(IF(OR(R3252&lt;=0,W3252&lt;=0,S3252&lt;=0,V3252&lt;=0),0,ROUND((S3252/R3252)/(V3252/W3252),2)),0)</f>
        <v/>
      </c>
      <c r="Y3252" s="11">
        <f>IFERROR(IF(OR(S3252&lt;=0,V3252&lt;=0),0,ROUND(S3252/V3252,2)),0)</f>
        <v/>
      </c>
      <c r="Z3252" s="11">
        <f>IFERROR(J3252-M3252,0)</f>
        <v/>
      </c>
      <c r="AA3252" s="11">
        <f>IFERROR(ROUND(MAX(0,MIN(100,((AB3252*0.2)+(AC3252*0.15)+(AD3252*0.15)+(AE3252*0.1)+(AF3252*0.1)+(AG3252*0.15)+(MIN(Y3252/3,1)*100*0.1)+(AI3252*0.05))*((AH3252/100)*0.25+0.75))),0),0)</f>
        <v/>
      </c>
      <c r="AB3252" s="11">
        <f>ROUND(MAX(0,MIN(100,((M3252+10)/20)*100)),0)</f>
        <v/>
      </c>
      <c r="AC3252" s="11">
        <f>IFERROR(IF(D3252&lt;=0,0,ROUND(COUNTIFS($D$4:$D$3359,"&lt;="&amp;D3252,$D$4:$D$3359,"&gt;0")/COUNTIF($D$4:$D$3359,"&gt;0")*100,0)),0)</f>
        <v/>
      </c>
      <c r="AD3252" s="11">
        <f>IF(E3252&lt;=0,0,ROUND(MAX(0,MIN(100,(LOG10(1+E3252/1000000000)/LOG10(101))*100)),0))</f>
        <v/>
      </c>
      <c r="AE3252" s="11">
        <f>IF(O3252=N3252,50,ROUND(MAX(0,MIN(100,((H3252-N3252)/(O3252-N3252))*100)),0))</f>
        <v/>
      </c>
      <c r="AF3252" s="11">
        <f>ROUND(MAX(0,MIN(100,50+((H3252-K3252)/K3252)*1000)),0)</f>
        <v/>
      </c>
      <c r="AG3252" s="11">
        <f>IFERROR(ROUND(MAX(0,MIN(100,50+25*LN(MAX(0.01,X3252)))),0),25)</f>
        <v/>
      </c>
      <c r="AH3252" s="11">
        <f>ROUND(IF(M3252&lt;=-30,0,IF(M3252&lt;=-20,20,IF(M3252&lt;=-10,50,100))),0)</f>
        <v/>
      </c>
      <c r="AI3252" s="11">
        <f>ROUND(MAX(0,MIN(100,50+(Z3252*10))),0)</f>
        <v/>
      </c>
      <c r="AJ3252" s="11">
        <f>IFERROR(IF(--AA3252&gt;=80,"خرید قوی",IF(--AA3252&gt;=70,"خرید مشروط",IF(--AA3252&gt;=60,"مراقبت",IF(--AA3252&gt;=45,"ضعیف","عدم ورود")))),"")</f>
        <v/>
      </c>
    </row>
    <row r="3253">
      <c r="A3253" s="12">
        <f>'دیده بان بازار'!A3256</f>
        <v/>
      </c>
      <c r="B3253" s="13">
        <f>'دیده بان بازار'!B3256</f>
        <v/>
      </c>
      <c r="C3253" s="13">
        <f>'دیده بان بازار'!C3256</f>
        <v/>
      </c>
      <c r="D3253" s="13">
        <f>'دیده بان بازار'!D3256</f>
        <v/>
      </c>
      <c r="E3253" s="14">
        <f>'دیده بان بازار'!E3256</f>
        <v/>
      </c>
      <c r="F3253" s="13">
        <f>'دیده بان بازار'!F3256</f>
        <v/>
      </c>
      <c r="G3253" s="13">
        <f>'دیده بان بازار'!G3256</f>
        <v/>
      </c>
      <c r="H3253" s="13">
        <f>'دیده بان بازار'!H3256</f>
        <v/>
      </c>
      <c r="I3253" s="13">
        <f>'دیده بان بازار'!I3256</f>
        <v/>
      </c>
      <c r="J3253" s="13">
        <f>'دیده بان بازار'!J3256</f>
        <v/>
      </c>
      <c r="K3253" s="13">
        <f>'دیده بان بازار'!K3256</f>
        <v/>
      </c>
      <c r="L3253" s="13">
        <f>'دیده بان بازار'!L3256</f>
        <v/>
      </c>
      <c r="M3253" s="13">
        <f>'دیده بان بازار'!M3256</f>
        <v/>
      </c>
      <c r="N3253" s="13">
        <f>'دیده بان بازار'!N3256</f>
        <v/>
      </c>
      <c r="O3253" s="13">
        <f>'دیده بان بازار'!O3256</f>
        <v/>
      </c>
      <c r="P3253" s="13">
        <f>'دیده بان بازار'!P3256</f>
        <v/>
      </c>
      <c r="Q3253" s="13">
        <f>'دیده بان بازار'!Q3256</f>
        <v/>
      </c>
      <c r="R3253" s="13">
        <f>'دیده بان بازار'!R3256</f>
        <v/>
      </c>
      <c r="S3253" s="13">
        <f>'دیده بان بازار'!S3256</f>
        <v/>
      </c>
      <c r="T3253" s="13">
        <f>'دیده بان بازار'!T3256</f>
        <v/>
      </c>
      <c r="U3253" s="13">
        <f>'دیده بان بازار'!U3256</f>
        <v/>
      </c>
      <c r="V3253" s="13">
        <f>'دیده بان بازار'!V3256</f>
        <v/>
      </c>
      <c r="W3253" s="6">
        <f>'دیده بان بازار'!W3256</f>
        <v/>
      </c>
      <c r="X3253" s="11">
        <f>IFERROR(IF(OR(R3253&lt;=0,W3253&lt;=0,S3253&lt;=0,V3253&lt;=0),0,ROUND((S3253/R3253)/(V3253/W3253),2)),0)</f>
        <v/>
      </c>
      <c r="Y3253" s="11">
        <f>IFERROR(IF(OR(S3253&lt;=0,V3253&lt;=0),0,ROUND(S3253/V3253,2)),0)</f>
        <v/>
      </c>
      <c r="Z3253" s="11">
        <f>IFERROR(J3253-M3253,0)</f>
        <v/>
      </c>
      <c r="AA3253" s="11">
        <f>IFERROR(ROUND(MAX(0,MIN(100,((AB3253*0.2)+(AC3253*0.15)+(AD3253*0.15)+(AE3253*0.1)+(AF3253*0.1)+(AG3253*0.15)+(MIN(Y3253/3,1)*100*0.1)+(AI3253*0.05))*((AH3253/100)*0.25+0.75))),0),0)</f>
        <v/>
      </c>
      <c r="AB3253" s="11">
        <f>ROUND(MAX(0,MIN(100,((M3253+10)/20)*100)),0)</f>
        <v/>
      </c>
      <c r="AC3253" s="11">
        <f>IFERROR(IF(D3253&lt;=0,0,ROUND(COUNTIFS($D$4:$D$3359,"&lt;="&amp;D3253,$D$4:$D$3359,"&gt;0")/COUNTIF($D$4:$D$3359,"&gt;0")*100,0)),0)</f>
        <v/>
      </c>
      <c r="AD3253" s="11">
        <f>IF(E3253&lt;=0,0,ROUND(MAX(0,MIN(100,(LOG10(1+E3253/1000000000)/LOG10(101))*100)),0))</f>
        <v/>
      </c>
      <c r="AE3253" s="11">
        <f>IF(O3253=N3253,50,ROUND(MAX(0,MIN(100,((H3253-N3253)/(O3253-N3253))*100)),0))</f>
        <v/>
      </c>
      <c r="AF3253" s="11">
        <f>ROUND(MAX(0,MIN(100,50+((H3253-K3253)/K3253)*1000)),0)</f>
        <v/>
      </c>
      <c r="AG3253" s="11">
        <f>IFERROR(ROUND(MAX(0,MIN(100,50+25*LN(MAX(0.01,X3253)))),0),25)</f>
        <v/>
      </c>
      <c r="AH3253" s="11">
        <f>ROUND(IF(M3253&lt;=-30,0,IF(M3253&lt;=-20,20,IF(M3253&lt;=-10,50,100))),0)</f>
        <v/>
      </c>
      <c r="AI3253" s="11">
        <f>ROUND(MAX(0,MIN(100,50+(Z3253*10))),0)</f>
        <v/>
      </c>
      <c r="AJ3253" s="11">
        <f>IFERROR(IF(--AA3253&gt;=80,"خرید قوی",IF(--AA3253&gt;=70,"خرید مشروط",IF(--AA3253&gt;=60,"مراقبت",IF(--AA3253&gt;=45,"ضعیف","عدم ورود")))),"")</f>
        <v/>
      </c>
    </row>
    <row r="3254">
      <c r="A3254" s="15">
        <f>'دیده بان بازار'!A3257</f>
        <v/>
      </c>
      <c r="B3254" s="16">
        <f>'دیده بان بازار'!B3257</f>
        <v/>
      </c>
      <c r="C3254" s="16">
        <f>'دیده بان بازار'!C3257</f>
        <v/>
      </c>
      <c r="D3254" s="16">
        <f>'دیده بان بازار'!D3257</f>
        <v/>
      </c>
      <c r="E3254" s="17">
        <f>'دیده بان بازار'!E3257</f>
        <v/>
      </c>
      <c r="F3254" s="16">
        <f>'دیده بان بازار'!F3257</f>
        <v/>
      </c>
      <c r="G3254" s="16">
        <f>'دیده بان بازار'!G3257</f>
        <v/>
      </c>
      <c r="H3254" s="16">
        <f>'دیده بان بازار'!H3257</f>
        <v/>
      </c>
      <c r="I3254" s="16">
        <f>'دیده بان بازار'!I3257</f>
        <v/>
      </c>
      <c r="J3254" s="16">
        <f>'دیده بان بازار'!J3257</f>
        <v/>
      </c>
      <c r="K3254" s="16">
        <f>'دیده بان بازار'!K3257</f>
        <v/>
      </c>
      <c r="L3254" s="16">
        <f>'دیده بان بازار'!L3257</f>
        <v/>
      </c>
      <c r="M3254" s="16">
        <f>'دیده بان بازار'!M3257</f>
        <v/>
      </c>
      <c r="N3254" s="16">
        <f>'دیده بان بازار'!N3257</f>
        <v/>
      </c>
      <c r="O3254" s="16">
        <f>'دیده بان بازار'!O3257</f>
        <v/>
      </c>
      <c r="P3254" s="16">
        <f>'دیده بان بازار'!P3257</f>
        <v/>
      </c>
      <c r="Q3254" s="16">
        <f>'دیده بان بازار'!Q3257</f>
        <v/>
      </c>
      <c r="R3254" s="16">
        <f>'دیده بان بازار'!R3257</f>
        <v/>
      </c>
      <c r="S3254" s="16">
        <f>'دیده بان بازار'!S3257</f>
        <v/>
      </c>
      <c r="T3254" s="16">
        <f>'دیده بان بازار'!T3257</f>
        <v/>
      </c>
      <c r="U3254" s="16">
        <f>'دیده بان بازار'!U3257</f>
        <v/>
      </c>
      <c r="V3254" s="16">
        <f>'دیده بان بازار'!V3257</f>
        <v/>
      </c>
      <c r="W3254" s="7">
        <f>'دیده بان بازار'!W3257</f>
        <v/>
      </c>
      <c r="X3254" s="11">
        <f>IFERROR(IF(OR(R3254&lt;=0,W3254&lt;=0,S3254&lt;=0,V3254&lt;=0),0,ROUND((S3254/R3254)/(V3254/W3254),2)),0)</f>
        <v/>
      </c>
      <c r="Y3254" s="11">
        <f>IFERROR(IF(OR(S3254&lt;=0,V3254&lt;=0),0,ROUND(S3254/V3254,2)),0)</f>
        <v/>
      </c>
      <c r="Z3254" s="11">
        <f>IFERROR(J3254-M3254,0)</f>
        <v/>
      </c>
      <c r="AA3254" s="11">
        <f>IFERROR(ROUND(MAX(0,MIN(100,((AB3254*0.2)+(AC3254*0.15)+(AD3254*0.15)+(AE3254*0.1)+(AF3254*0.1)+(AG3254*0.15)+(MIN(Y3254/3,1)*100*0.1)+(AI3254*0.05))*((AH3254/100)*0.25+0.75))),0),0)</f>
        <v/>
      </c>
      <c r="AB3254" s="11">
        <f>ROUND(MAX(0,MIN(100,((M3254+10)/20)*100)),0)</f>
        <v/>
      </c>
      <c r="AC3254" s="11">
        <f>IFERROR(IF(D3254&lt;=0,0,ROUND(COUNTIFS($D$4:$D$3359,"&lt;="&amp;D3254,$D$4:$D$3359,"&gt;0")/COUNTIF($D$4:$D$3359,"&gt;0")*100,0)),0)</f>
        <v/>
      </c>
      <c r="AD3254" s="11">
        <f>IF(E3254&lt;=0,0,ROUND(MAX(0,MIN(100,(LOG10(1+E3254/1000000000)/LOG10(101))*100)),0))</f>
        <v/>
      </c>
      <c r="AE3254" s="11">
        <f>IF(O3254=N3254,50,ROUND(MAX(0,MIN(100,((H3254-N3254)/(O3254-N3254))*100)),0))</f>
        <v/>
      </c>
      <c r="AF3254" s="11">
        <f>ROUND(MAX(0,MIN(100,50+((H3254-K3254)/K3254)*1000)),0)</f>
        <v/>
      </c>
      <c r="AG3254" s="11">
        <f>IFERROR(ROUND(MAX(0,MIN(100,50+25*LN(MAX(0.01,X3254)))),0),25)</f>
        <v/>
      </c>
      <c r="AH3254" s="11">
        <f>ROUND(IF(M3254&lt;=-30,0,IF(M3254&lt;=-20,20,IF(M3254&lt;=-10,50,100))),0)</f>
        <v/>
      </c>
      <c r="AI3254" s="11">
        <f>ROUND(MAX(0,MIN(100,50+(Z3254*10))),0)</f>
        <v/>
      </c>
      <c r="AJ3254" s="11">
        <f>IFERROR(IF(--AA3254&gt;=80,"خرید قوی",IF(--AA3254&gt;=70,"خرید مشروط",IF(--AA3254&gt;=60,"مراقبت",IF(--AA3254&gt;=45,"ضعیف","عدم ورود")))),"")</f>
        <v/>
      </c>
    </row>
    <row r="3255">
      <c r="A3255" s="12">
        <f>'دیده بان بازار'!A3258</f>
        <v/>
      </c>
      <c r="B3255" s="13">
        <f>'دیده بان بازار'!B3258</f>
        <v/>
      </c>
      <c r="C3255" s="13">
        <f>'دیده بان بازار'!C3258</f>
        <v/>
      </c>
      <c r="D3255" s="13">
        <f>'دیده بان بازار'!D3258</f>
        <v/>
      </c>
      <c r="E3255" s="14">
        <f>'دیده بان بازار'!E3258</f>
        <v/>
      </c>
      <c r="F3255" s="13">
        <f>'دیده بان بازار'!F3258</f>
        <v/>
      </c>
      <c r="G3255" s="13">
        <f>'دیده بان بازار'!G3258</f>
        <v/>
      </c>
      <c r="H3255" s="13">
        <f>'دیده بان بازار'!H3258</f>
        <v/>
      </c>
      <c r="I3255" s="13">
        <f>'دیده بان بازار'!I3258</f>
        <v/>
      </c>
      <c r="J3255" s="13">
        <f>'دیده بان بازار'!J3258</f>
        <v/>
      </c>
      <c r="K3255" s="13">
        <f>'دیده بان بازار'!K3258</f>
        <v/>
      </c>
      <c r="L3255" s="13">
        <f>'دیده بان بازار'!L3258</f>
        <v/>
      </c>
      <c r="M3255" s="13">
        <f>'دیده بان بازار'!M3258</f>
        <v/>
      </c>
      <c r="N3255" s="13">
        <f>'دیده بان بازار'!N3258</f>
        <v/>
      </c>
      <c r="O3255" s="13">
        <f>'دیده بان بازار'!O3258</f>
        <v/>
      </c>
      <c r="P3255" s="13">
        <f>'دیده بان بازار'!P3258</f>
        <v/>
      </c>
      <c r="Q3255" s="13">
        <f>'دیده بان بازار'!Q3258</f>
        <v/>
      </c>
      <c r="R3255" s="13">
        <f>'دیده بان بازار'!R3258</f>
        <v/>
      </c>
      <c r="S3255" s="13">
        <f>'دیده بان بازار'!S3258</f>
        <v/>
      </c>
      <c r="T3255" s="13">
        <f>'دیده بان بازار'!T3258</f>
        <v/>
      </c>
      <c r="U3255" s="13">
        <f>'دیده بان بازار'!U3258</f>
        <v/>
      </c>
      <c r="V3255" s="13">
        <f>'دیده بان بازار'!V3258</f>
        <v/>
      </c>
      <c r="W3255" s="6">
        <f>'دیده بان بازار'!W3258</f>
        <v/>
      </c>
      <c r="X3255" s="11">
        <f>IFERROR(IF(OR(R3255&lt;=0,W3255&lt;=0,S3255&lt;=0,V3255&lt;=0),0,ROUND((S3255/R3255)/(V3255/W3255),2)),0)</f>
        <v/>
      </c>
      <c r="Y3255" s="11">
        <f>IFERROR(IF(OR(S3255&lt;=0,V3255&lt;=0),0,ROUND(S3255/V3255,2)),0)</f>
        <v/>
      </c>
      <c r="Z3255" s="11">
        <f>IFERROR(J3255-M3255,0)</f>
        <v/>
      </c>
      <c r="AA3255" s="11">
        <f>IFERROR(ROUND(MAX(0,MIN(100,((AB3255*0.2)+(AC3255*0.15)+(AD3255*0.15)+(AE3255*0.1)+(AF3255*0.1)+(AG3255*0.15)+(MIN(Y3255/3,1)*100*0.1)+(AI3255*0.05))*((AH3255/100)*0.25+0.75))),0),0)</f>
        <v/>
      </c>
      <c r="AB3255" s="11">
        <f>ROUND(MAX(0,MIN(100,((M3255+10)/20)*100)),0)</f>
        <v/>
      </c>
      <c r="AC3255" s="11">
        <f>IFERROR(IF(D3255&lt;=0,0,ROUND(COUNTIFS($D$4:$D$3359,"&lt;="&amp;D3255,$D$4:$D$3359,"&gt;0")/COUNTIF($D$4:$D$3359,"&gt;0")*100,0)),0)</f>
        <v/>
      </c>
      <c r="AD3255" s="11">
        <f>IF(E3255&lt;=0,0,ROUND(MAX(0,MIN(100,(LOG10(1+E3255/1000000000)/LOG10(101))*100)),0))</f>
        <v/>
      </c>
      <c r="AE3255" s="11">
        <f>IF(O3255=N3255,50,ROUND(MAX(0,MIN(100,((H3255-N3255)/(O3255-N3255))*100)),0))</f>
        <v/>
      </c>
      <c r="AF3255" s="11">
        <f>ROUND(MAX(0,MIN(100,50+((H3255-K3255)/K3255)*1000)),0)</f>
        <v/>
      </c>
      <c r="AG3255" s="11">
        <f>IFERROR(ROUND(MAX(0,MIN(100,50+25*LN(MAX(0.01,X3255)))),0),25)</f>
        <v/>
      </c>
      <c r="AH3255" s="11">
        <f>ROUND(IF(M3255&lt;=-30,0,IF(M3255&lt;=-20,20,IF(M3255&lt;=-10,50,100))),0)</f>
        <v/>
      </c>
      <c r="AI3255" s="11">
        <f>ROUND(MAX(0,MIN(100,50+(Z3255*10))),0)</f>
        <v/>
      </c>
      <c r="AJ3255" s="11">
        <f>IFERROR(IF(--AA3255&gt;=80,"خرید قوی",IF(--AA3255&gt;=70,"خرید مشروط",IF(--AA3255&gt;=60,"مراقبت",IF(--AA3255&gt;=45,"ضعیف","عدم ورود")))),"")</f>
        <v/>
      </c>
    </row>
    <row r="3256">
      <c r="A3256" s="15">
        <f>'دیده بان بازار'!A3259</f>
        <v/>
      </c>
      <c r="B3256" s="16">
        <f>'دیده بان بازار'!B3259</f>
        <v/>
      </c>
      <c r="C3256" s="16">
        <f>'دیده بان بازار'!C3259</f>
        <v/>
      </c>
      <c r="D3256" s="16">
        <f>'دیده بان بازار'!D3259</f>
        <v/>
      </c>
      <c r="E3256" s="17">
        <f>'دیده بان بازار'!E3259</f>
        <v/>
      </c>
      <c r="F3256" s="16">
        <f>'دیده بان بازار'!F3259</f>
        <v/>
      </c>
      <c r="G3256" s="16">
        <f>'دیده بان بازار'!G3259</f>
        <v/>
      </c>
      <c r="H3256" s="16">
        <f>'دیده بان بازار'!H3259</f>
        <v/>
      </c>
      <c r="I3256" s="16">
        <f>'دیده بان بازار'!I3259</f>
        <v/>
      </c>
      <c r="J3256" s="16">
        <f>'دیده بان بازار'!J3259</f>
        <v/>
      </c>
      <c r="K3256" s="16">
        <f>'دیده بان بازار'!K3259</f>
        <v/>
      </c>
      <c r="L3256" s="16">
        <f>'دیده بان بازار'!L3259</f>
        <v/>
      </c>
      <c r="M3256" s="16">
        <f>'دیده بان بازار'!M3259</f>
        <v/>
      </c>
      <c r="N3256" s="16">
        <f>'دیده بان بازار'!N3259</f>
        <v/>
      </c>
      <c r="O3256" s="16">
        <f>'دیده بان بازار'!O3259</f>
        <v/>
      </c>
      <c r="P3256" s="16">
        <f>'دیده بان بازار'!P3259</f>
        <v/>
      </c>
      <c r="Q3256" s="16">
        <f>'دیده بان بازار'!Q3259</f>
        <v/>
      </c>
      <c r="R3256" s="16">
        <f>'دیده بان بازار'!R3259</f>
        <v/>
      </c>
      <c r="S3256" s="16">
        <f>'دیده بان بازار'!S3259</f>
        <v/>
      </c>
      <c r="T3256" s="16">
        <f>'دیده بان بازار'!T3259</f>
        <v/>
      </c>
      <c r="U3256" s="16">
        <f>'دیده بان بازار'!U3259</f>
        <v/>
      </c>
      <c r="V3256" s="16">
        <f>'دیده بان بازار'!V3259</f>
        <v/>
      </c>
      <c r="W3256" s="7">
        <f>'دیده بان بازار'!W3259</f>
        <v/>
      </c>
      <c r="X3256" s="11">
        <f>IFERROR(IF(OR(R3256&lt;=0,W3256&lt;=0,S3256&lt;=0,V3256&lt;=0),0,ROUND((S3256/R3256)/(V3256/W3256),2)),0)</f>
        <v/>
      </c>
      <c r="Y3256" s="11">
        <f>IFERROR(IF(OR(S3256&lt;=0,V3256&lt;=0),0,ROUND(S3256/V3256,2)),0)</f>
        <v/>
      </c>
      <c r="Z3256" s="11">
        <f>IFERROR(J3256-M3256,0)</f>
        <v/>
      </c>
      <c r="AA3256" s="11">
        <f>IFERROR(ROUND(MAX(0,MIN(100,((AB3256*0.2)+(AC3256*0.15)+(AD3256*0.15)+(AE3256*0.1)+(AF3256*0.1)+(AG3256*0.15)+(MIN(Y3256/3,1)*100*0.1)+(AI3256*0.05))*((AH3256/100)*0.25+0.75))),0),0)</f>
        <v/>
      </c>
      <c r="AB3256" s="11">
        <f>ROUND(MAX(0,MIN(100,((M3256+10)/20)*100)),0)</f>
        <v/>
      </c>
      <c r="AC3256" s="11">
        <f>IFERROR(IF(D3256&lt;=0,0,ROUND(COUNTIFS($D$4:$D$3359,"&lt;="&amp;D3256,$D$4:$D$3359,"&gt;0")/COUNTIF($D$4:$D$3359,"&gt;0")*100,0)),0)</f>
        <v/>
      </c>
      <c r="AD3256" s="11">
        <f>IF(E3256&lt;=0,0,ROUND(MAX(0,MIN(100,(LOG10(1+E3256/1000000000)/LOG10(101))*100)),0))</f>
        <v/>
      </c>
      <c r="AE3256" s="11">
        <f>IF(O3256=N3256,50,ROUND(MAX(0,MIN(100,((H3256-N3256)/(O3256-N3256))*100)),0))</f>
        <v/>
      </c>
      <c r="AF3256" s="11">
        <f>ROUND(MAX(0,MIN(100,50+((H3256-K3256)/K3256)*1000)),0)</f>
        <v/>
      </c>
      <c r="AG3256" s="11">
        <f>IFERROR(ROUND(MAX(0,MIN(100,50+25*LN(MAX(0.01,X3256)))),0),25)</f>
        <v/>
      </c>
      <c r="AH3256" s="11">
        <f>ROUND(IF(M3256&lt;=-30,0,IF(M3256&lt;=-20,20,IF(M3256&lt;=-10,50,100))),0)</f>
        <v/>
      </c>
      <c r="AI3256" s="11">
        <f>ROUND(MAX(0,MIN(100,50+(Z3256*10))),0)</f>
        <v/>
      </c>
      <c r="AJ3256" s="11">
        <f>IFERROR(IF(--AA3256&gt;=80,"خرید قوی",IF(--AA3256&gt;=70,"خرید مشروط",IF(--AA3256&gt;=60,"مراقبت",IF(--AA3256&gt;=45,"ضعیف","عدم ورود")))),"")</f>
        <v/>
      </c>
    </row>
    <row r="3257">
      <c r="A3257" s="15">
        <f>'دیده بان بازار'!A3260</f>
        <v/>
      </c>
      <c r="B3257" s="16">
        <f>'دیده بان بازار'!B3260</f>
        <v/>
      </c>
      <c r="C3257" s="16">
        <f>'دیده بان بازار'!C3260</f>
        <v/>
      </c>
      <c r="D3257" s="16">
        <f>'دیده بان بازار'!D3260</f>
        <v/>
      </c>
      <c r="E3257" s="17">
        <f>'دیده بان بازار'!E3260</f>
        <v/>
      </c>
      <c r="F3257" s="16">
        <f>'دیده بان بازار'!F3260</f>
        <v/>
      </c>
      <c r="G3257" s="16">
        <f>'دیده بان بازار'!G3260</f>
        <v/>
      </c>
      <c r="H3257" s="16">
        <f>'دیده بان بازار'!H3260</f>
        <v/>
      </c>
      <c r="I3257" s="16">
        <f>'دیده بان بازار'!I3260</f>
        <v/>
      </c>
      <c r="J3257" s="16">
        <f>'دیده بان بازار'!J3260</f>
        <v/>
      </c>
      <c r="K3257" s="16">
        <f>'دیده بان بازار'!K3260</f>
        <v/>
      </c>
      <c r="L3257" s="16">
        <f>'دیده بان بازار'!L3260</f>
        <v/>
      </c>
      <c r="M3257" s="16">
        <f>'دیده بان بازار'!M3260</f>
        <v/>
      </c>
      <c r="N3257" s="16">
        <f>'دیده بان بازار'!N3260</f>
        <v/>
      </c>
      <c r="O3257" s="16">
        <f>'دیده بان بازار'!O3260</f>
        <v/>
      </c>
      <c r="P3257" s="16">
        <f>'دیده بان بازار'!P3260</f>
        <v/>
      </c>
      <c r="Q3257" s="16">
        <f>'دیده بان بازار'!Q3260</f>
        <v/>
      </c>
      <c r="R3257" s="16">
        <f>'دیده بان بازار'!R3260</f>
        <v/>
      </c>
      <c r="S3257" s="16">
        <f>'دیده بان بازار'!S3260</f>
        <v/>
      </c>
      <c r="T3257" s="16">
        <f>'دیده بان بازار'!T3260</f>
        <v/>
      </c>
      <c r="U3257" s="16">
        <f>'دیده بان بازار'!U3260</f>
        <v/>
      </c>
      <c r="V3257" s="16">
        <f>'دیده بان بازار'!V3260</f>
        <v/>
      </c>
      <c r="W3257" s="7">
        <f>'دیده بان بازار'!W3260</f>
        <v/>
      </c>
      <c r="X3257" s="11">
        <f>IFERROR(IF(OR(R3257&lt;=0,W3257&lt;=0,S3257&lt;=0,V3257&lt;=0),0,ROUND((S3257/R3257)/(V3257/W3257),2)),0)</f>
        <v/>
      </c>
      <c r="Y3257" s="11">
        <f>IFERROR(IF(OR(S3257&lt;=0,V3257&lt;=0),0,ROUND(S3257/V3257,2)),0)</f>
        <v/>
      </c>
      <c r="Z3257" s="11">
        <f>IFERROR(J3257-M3257,0)</f>
        <v/>
      </c>
      <c r="AA3257" s="11">
        <f>IFERROR(ROUND(MAX(0,MIN(100,((AB3257*0.2)+(AC3257*0.15)+(AD3257*0.15)+(AE3257*0.1)+(AF3257*0.1)+(AG3257*0.15)+(MIN(Y3257/3,1)*100*0.1)+(AI3257*0.05))*((AH3257/100)*0.25+0.75))),0),0)</f>
        <v/>
      </c>
      <c r="AB3257" s="11">
        <f>ROUND(MAX(0,MIN(100,((M3257+10)/20)*100)),0)</f>
        <v/>
      </c>
      <c r="AC3257" s="11">
        <f>IFERROR(IF(D3257&lt;=0,0,ROUND(COUNTIFS($D$4:$D$3359,"&lt;="&amp;D3257,$D$4:$D$3359,"&gt;0")/COUNTIF($D$4:$D$3359,"&gt;0")*100,0)),0)</f>
        <v/>
      </c>
      <c r="AD3257" s="11">
        <f>IF(E3257&lt;=0,0,ROUND(MAX(0,MIN(100,(LOG10(1+E3257/1000000000)/LOG10(101))*100)),0))</f>
        <v/>
      </c>
      <c r="AE3257" s="11">
        <f>IF(O3257=N3257,50,ROUND(MAX(0,MIN(100,((H3257-N3257)/(O3257-N3257))*100)),0))</f>
        <v/>
      </c>
      <c r="AF3257" s="11">
        <f>ROUND(MAX(0,MIN(100,50+((H3257-K3257)/K3257)*1000)),0)</f>
        <v/>
      </c>
      <c r="AG3257" s="11">
        <f>IFERROR(ROUND(MAX(0,MIN(100,50+25*LN(MAX(0.01,X3257)))),0),25)</f>
        <v/>
      </c>
      <c r="AH3257" s="11">
        <f>ROUND(IF(M3257&lt;=-30,0,IF(M3257&lt;=-20,20,IF(M3257&lt;=-10,50,100))),0)</f>
        <v/>
      </c>
      <c r="AI3257" s="11">
        <f>ROUND(MAX(0,MIN(100,50+(Z3257*10))),0)</f>
        <v/>
      </c>
      <c r="AJ3257" s="11">
        <f>IFERROR(IF(--AA3257&gt;=80,"خرید قوی",IF(--AA3257&gt;=70,"خرید مشروط",IF(--AA3257&gt;=60,"مراقبت",IF(--AA3257&gt;=45,"ضعیف","عدم ورود")))),"")</f>
        <v/>
      </c>
    </row>
    <row r="3258">
      <c r="A3258" s="12">
        <f>'دیده بان بازار'!A3261</f>
        <v/>
      </c>
      <c r="B3258" s="13">
        <f>'دیده بان بازار'!B3261</f>
        <v/>
      </c>
      <c r="C3258" s="13">
        <f>'دیده بان بازار'!C3261</f>
        <v/>
      </c>
      <c r="D3258" s="13">
        <f>'دیده بان بازار'!D3261</f>
        <v/>
      </c>
      <c r="E3258" s="14">
        <f>'دیده بان بازار'!E3261</f>
        <v/>
      </c>
      <c r="F3258" s="13">
        <f>'دیده بان بازار'!F3261</f>
        <v/>
      </c>
      <c r="G3258" s="13">
        <f>'دیده بان بازار'!G3261</f>
        <v/>
      </c>
      <c r="H3258" s="13">
        <f>'دیده بان بازار'!H3261</f>
        <v/>
      </c>
      <c r="I3258" s="13">
        <f>'دیده بان بازار'!I3261</f>
        <v/>
      </c>
      <c r="J3258" s="13">
        <f>'دیده بان بازار'!J3261</f>
        <v/>
      </c>
      <c r="K3258" s="13">
        <f>'دیده بان بازار'!K3261</f>
        <v/>
      </c>
      <c r="L3258" s="13">
        <f>'دیده بان بازار'!L3261</f>
        <v/>
      </c>
      <c r="M3258" s="13">
        <f>'دیده بان بازار'!M3261</f>
        <v/>
      </c>
      <c r="N3258" s="13">
        <f>'دیده بان بازار'!N3261</f>
        <v/>
      </c>
      <c r="O3258" s="13">
        <f>'دیده بان بازار'!O3261</f>
        <v/>
      </c>
      <c r="P3258" s="13">
        <f>'دیده بان بازار'!P3261</f>
        <v/>
      </c>
      <c r="Q3258" s="13">
        <f>'دیده بان بازار'!Q3261</f>
        <v/>
      </c>
      <c r="R3258" s="13">
        <f>'دیده بان بازار'!R3261</f>
        <v/>
      </c>
      <c r="S3258" s="13">
        <f>'دیده بان بازار'!S3261</f>
        <v/>
      </c>
      <c r="T3258" s="13">
        <f>'دیده بان بازار'!T3261</f>
        <v/>
      </c>
      <c r="U3258" s="13">
        <f>'دیده بان بازار'!U3261</f>
        <v/>
      </c>
      <c r="V3258" s="13">
        <f>'دیده بان بازار'!V3261</f>
        <v/>
      </c>
      <c r="W3258" s="6">
        <f>'دیده بان بازار'!W3261</f>
        <v/>
      </c>
      <c r="X3258" s="11">
        <f>IFERROR(IF(OR(R3258&lt;=0,W3258&lt;=0,S3258&lt;=0,V3258&lt;=0),0,ROUND((S3258/R3258)/(V3258/W3258),2)),0)</f>
        <v/>
      </c>
      <c r="Y3258" s="11">
        <f>IFERROR(IF(OR(S3258&lt;=0,V3258&lt;=0),0,ROUND(S3258/V3258,2)),0)</f>
        <v/>
      </c>
      <c r="Z3258" s="11">
        <f>IFERROR(J3258-M3258,0)</f>
        <v/>
      </c>
      <c r="AA3258" s="11">
        <f>IFERROR(ROUND(MAX(0,MIN(100,((AB3258*0.2)+(AC3258*0.15)+(AD3258*0.15)+(AE3258*0.1)+(AF3258*0.1)+(AG3258*0.15)+(MIN(Y3258/3,1)*100*0.1)+(AI3258*0.05))*((AH3258/100)*0.25+0.75))),0),0)</f>
        <v/>
      </c>
      <c r="AB3258" s="11">
        <f>ROUND(MAX(0,MIN(100,((M3258+10)/20)*100)),0)</f>
        <v/>
      </c>
      <c r="AC3258" s="11">
        <f>IFERROR(IF(D3258&lt;=0,0,ROUND(COUNTIFS($D$4:$D$3359,"&lt;="&amp;D3258,$D$4:$D$3359,"&gt;0")/COUNTIF($D$4:$D$3359,"&gt;0")*100,0)),0)</f>
        <v/>
      </c>
      <c r="AD3258" s="11">
        <f>IF(E3258&lt;=0,0,ROUND(MAX(0,MIN(100,(LOG10(1+E3258/1000000000)/LOG10(101))*100)),0))</f>
        <v/>
      </c>
      <c r="AE3258" s="11">
        <f>IF(O3258=N3258,50,ROUND(MAX(0,MIN(100,((H3258-N3258)/(O3258-N3258))*100)),0))</f>
        <v/>
      </c>
      <c r="AF3258" s="11">
        <f>ROUND(MAX(0,MIN(100,50+((H3258-K3258)/K3258)*1000)),0)</f>
        <v/>
      </c>
      <c r="AG3258" s="11">
        <f>IFERROR(ROUND(MAX(0,MIN(100,50+25*LN(MAX(0.01,X3258)))),0),25)</f>
        <v/>
      </c>
      <c r="AH3258" s="11">
        <f>ROUND(IF(M3258&lt;=-30,0,IF(M3258&lt;=-20,20,IF(M3258&lt;=-10,50,100))),0)</f>
        <v/>
      </c>
      <c r="AI3258" s="11">
        <f>ROUND(MAX(0,MIN(100,50+(Z3258*10))),0)</f>
        <v/>
      </c>
      <c r="AJ3258" s="11">
        <f>IFERROR(IF(--AA3258&gt;=80,"خرید قوی",IF(--AA3258&gt;=70,"خرید مشروط",IF(--AA3258&gt;=60,"مراقبت",IF(--AA3258&gt;=45,"ضعیف","عدم ورود")))),"")</f>
        <v/>
      </c>
    </row>
    <row r="3259">
      <c r="A3259" s="15">
        <f>'دیده بان بازار'!A3262</f>
        <v/>
      </c>
      <c r="B3259" s="16">
        <f>'دیده بان بازار'!B3262</f>
        <v/>
      </c>
      <c r="C3259" s="16">
        <f>'دیده بان بازار'!C3262</f>
        <v/>
      </c>
      <c r="D3259" s="16">
        <f>'دیده بان بازار'!D3262</f>
        <v/>
      </c>
      <c r="E3259" s="17">
        <f>'دیده بان بازار'!E3262</f>
        <v/>
      </c>
      <c r="F3259" s="16">
        <f>'دیده بان بازار'!F3262</f>
        <v/>
      </c>
      <c r="G3259" s="16">
        <f>'دیده بان بازار'!G3262</f>
        <v/>
      </c>
      <c r="H3259" s="16">
        <f>'دیده بان بازار'!H3262</f>
        <v/>
      </c>
      <c r="I3259" s="16">
        <f>'دیده بان بازار'!I3262</f>
        <v/>
      </c>
      <c r="J3259" s="16">
        <f>'دیده بان بازار'!J3262</f>
        <v/>
      </c>
      <c r="K3259" s="16">
        <f>'دیده بان بازار'!K3262</f>
        <v/>
      </c>
      <c r="L3259" s="16">
        <f>'دیده بان بازار'!L3262</f>
        <v/>
      </c>
      <c r="M3259" s="16">
        <f>'دیده بان بازار'!M3262</f>
        <v/>
      </c>
      <c r="N3259" s="16">
        <f>'دیده بان بازار'!N3262</f>
        <v/>
      </c>
      <c r="O3259" s="16">
        <f>'دیده بان بازار'!O3262</f>
        <v/>
      </c>
      <c r="P3259" s="16">
        <f>'دیده بان بازار'!P3262</f>
        <v/>
      </c>
      <c r="Q3259" s="16">
        <f>'دیده بان بازار'!Q3262</f>
        <v/>
      </c>
      <c r="R3259" s="16">
        <f>'دیده بان بازار'!R3262</f>
        <v/>
      </c>
      <c r="S3259" s="16">
        <f>'دیده بان بازار'!S3262</f>
        <v/>
      </c>
      <c r="T3259" s="16">
        <f>'دیده بان بازار'!T3262</f>
        <v/>
      </c>
      <c r="U3259" s="16">
        <f>'دیده بان بازار'!U3262</f>
        <v/>
      </c>
      <c r="V3259" s="16">
        <f>'دیده بان بازار'!V3262</f>
        <v/>
      </c>
      <c r="W3259" s="7">
        <f>'دیده بان بازار'!W3262</f>
        <v/>
      </c>
      <c r="X3259" s="11">
        <f>IFERROR(IF(OR(R3259&lt;=0,W3259&lt;=0,S3259&lt;=0,V3259&lt;=0),0,ROUND((S3259/R3259)/(V3259/W3259),2)),0)</f>
        <v/>
      </c>
      <c r="Y3259" s="11">
        <f>IFERROR(IF(OR(S3259&lt;=0,V3259&lt;=0),0,ROUND(S3259/V3259,2)),0)</f>
        <v/>
      </c>
      <c r="Z3259" s="11">
        <f>IFERROR(J3259-M3259,0)</f>
        <v/>
      </c>
      <c r="AA3259" s="11">
        <f>IFERROR(ROUND(MAX(0,MIN(100,((AB3259*0.2)+(AC3259*0.15)+(AD3259*0.15)+(AE3259*0.1)+(AF3259*0.1)+(AG3259*0.15)+(MIN(Y3259/3,1)*100*0.1)+(AI3259*0.05))*((AH3259/100)*0.25+0.75))),0),0)</f>
        <v/>
      </c>
      <c r="AB3259" s="11">
        <f>ROUND(MAX(0,MIN(100,((M3259+10)/20)*100)),0)</f>
        <v/>
      </c>
      <c r="AC3259" s="11">
        <f>IFERROR(IF(D3259&lt;=0,0,ROUND(COUNTIFS($D$4:$D$3359,"&lt;="&amp;D3259,$D$4:$D$3359,"&gt;0")/COUNTIF($D$4:$D$3359,"&gt;0")*100,0)),0)</f>
        <v/>
      </c>
      <c r="AD3259" s="11">
        <f>IF(E3259&lt;=0,0,ROUND(MAX(0,MIN(100,(LOG10(1+E3259/1000000000)/LOG10(101))*100)),0))</f>
        <v/>
      </c>
      <c r="AE3259" s="11">
        <f>IF(O3259=N3259,50,ROUND(MAX(0,MIN(100,((H3259-N3259)/(O3259-N3259))*100)),0))</f>
        <v/>
      </c>
      <c r="AF3259" s="11">
        <f>ROUND(MAX(0,MIN(100,50+((H3259-K3259)/K3259)*1000)),0)</f>
        <v/>
      </c>
      <c r="AG3259" s="11">
        <f>IFERROR(ROUND(MAX(0,MIN(100,50+25*LN(MAX(0.01,X3259)))),0),25)</f>
        <v/>
      </c>
      <c r="AH3259" s="11">
        <f>ROUND(IF(M3259&lt;=-30,0,IF(M3259&lt;=-20,20,IF(M3259&lt;=-10,50,100))),0)</f>
        <v/>
      </c>
      <c r="AI3259" s="11">
        <f>ROUND(MAX(0,MIN(100,50+(Z3259*10))),0)</f>
        <v/>
      </c>
      <c r="AJ3259" s="11">
        <f>IFERROR(IF(--AA3259&gt;=80,"خرید قوی",IF(--AA3259&gt;=70,"خرید مشروط",IF(--AA3259&gt;=60,"مراقبت",IF(--AA3259&gt;=45,"ضعیف","عدم ورود")))),"")</f>
        <v/>
      </c>
    </row>
    <row r="3260">
      <c r="A3260" s="12">
        <f>'دیده بان بازار'!A3263</f>
        <v/>
      </c>
      <c r="B3260" s="13">
        <f>'دیده بان بازار'!B3263</f>
        <v/>
      </c>
      <c r="C3260" s="13">
        <f>'دیده بان بازار'!C3263</f>
        <v/>
      </c>
      <c r="D3260" s="13">
        <f>'دیده بان بازار'!D3263</f>
        <v/>
      </c>
      <c r="E3260" s="14">
        <f>'دیده بان بازار'!E3263</f>
        <v/>
      </c>
      <c r="F3260" s="13">
        <f>'دیده بان بازار'!F3263</f>
        <v/>
      </c>
      <c r="G3260" s="13">
        <f>'دیده بان بازار'!G3263</f>
        <v/>
      </c>
      <c r="H3260" s="13">
        <f>'دیده بان بازار'!H3263</f>
        <v/>
      </c>
      <c r="I3260" s="13">
        <f>'دیده بان بازار'!I3263</f>
        <v/>
      </c>
      <c r="J3260" s="13">
        <f>'دیده بان بازار'!J3263</f>
        <v/>
      </c>
      <c r="K3260" s="13">
        <f>'دیده بان بازار'!K3263</f>
        <v/>
      </c>
      <c r="L3260" s="13">
        <f>'دیده بان بازار'!L3263</f>
        <v/>
      </c>
      <c r="M3260" s="13">
        <f>'دیده بان بازار'!M3263</f>
        <v/>
      </c>
      <c r="N3260" s="13">
        <f>'دیده بان بازار'!N3263</f>
        <v/>
      </c>
      <c r="O3260" s="13">
        <f>'دیده بان بازار'!O3263</f>
        <v/>
      </c>
      <c r="P3260" s="13">
        <f>'دیده بان بازار'!P3263</f>
        <v/>
      </c>
      <c r="Q3260" s="13">
        <f>'دیده بان بازار'!Q3263</f>
        <v/>
      </c>
      <c r="R3260" s="13">
        <f>'دیده بان بازار'!R3263</f>
        <v/>
      </c>
      <c r="S3260" s="13">
        <f>'دیده بان بازار'!S3263</f>
        <v/>
      </c>
      <c r="T3260" s="13">
        <f>'دیده بان بازار'!T3263</f>
        <v/>
      </c>
      <c r="U3260" s="13">
        <f>'دیده بان بازار'!U3263</f>
        <v/>
      </c>
      <c r="V3260" s="13">
        <f>'دیده بان بازار'!V3263</f>
        <v/>
      </c>
      <c r="W3260" s="6">
        <f>'دیده بان بازار'!W3263</f>
        <v/>
      </c>
      <c r="X3260" s="11">
        <f>IFERROR(IF(OR(R3260&lt;=0,W3260&lt;=0,S3260&lt;=0,V3260&lt;=0),0,ROUND((S3260/R3260)/(V3260/W3260),2)),0)</f>
        <v/>
      </c>
      <c r="Y3260" s="11">
        <f>IFERROR(IF(OR(S3260&lt;=0,V3260&lt;=0),0,ROUND(S3260/V3260,2)),0)</f>
        <v/>
      </c>
      <c r="Z3260" s="11">
        <f>IFERROR(J3260-M3260,0)</f>
        <v/>
      </c>
      <c r="AA3260" s="11">
        <f>IFERROR(ROUND(MAX(0,MIN(100,((AB3260*0.2)+(AC3260*0.15)+(AD3260*0.15)+(AE3260*0.1)+(AF3260*0.1)+(AG3260*0.15)+(MIN(Y3260/3,1)*100*0.1)+(AI3260*0.05))*((AH3260/100)*0.25+0.75))),0),0)</f>
        <v/>
      </c>
      <c r="AB3260" s="11">
        <f>ROUND(MAX(0,MIN(100,((M3260+10)/20)*100)),0)</f>
        <v/>
      </c>
      <c r="AC3260" s="11">
        <f>IFERROR(IF(D3260&lt;=0,0,ROUND(COUNTIFS($D$4:$D$3359,"&lt;="&amp;D3260,$D$4:$D$3359,"&gt;0")/COUNTIF($D$4:$D$3359,"&gt;0")*100,0)),0)</f>
        <v/>
      </c>
      <c r="AD3260" s="11">
        <f>IF(E3260&lt;=0,0,ROUND(MAX(0,MIN(100,(LOG10(1+E3260/1000000000)/LOG10(101))*100)),0))</f>
        <v/>
      </c>
      <c r="AE3260" s="11">
        <f>IF(O3260=N3260,50,ROUND(MAX(0,MIN(100,((H3260-N3260)/(O3260-N3260))*100)),0))</f>
        <v/>
      </c>
      <c r="AF3260" s="11">
        <f>ROUND(MAX(0,MIN(100,50+((H3260-K3260)/K3260)*1000)),0)</f>
        <v/>
      </c>
      <c r="AG3260" s="11">
        <f>IFERROR(ROUND(MAX(0,MIN(100,50+25*LN(MAX(0.01,X3260)))),0),25)</f>
        <v/>
      </c>
      <c r="AH3260" s="11">
        <f>ROUND(IF(M3260&lt;=-30,0,IF(M3260&lt;=-20,20,IF(M3260&lt;=-10,50,100))),0)</f>
        <v/>
      </c>
      <c r="AI3260" s="11">
        <f>ROUND(MAX(0,MIN(100,50+(Z3260*10))),0)</f>
        <v/>
      </c>
      <c r="AJ3260" s="11">
        <f>IFERROR(IF(--AA3260&gt;=80,"خرید قوی",IF(--AA3260&gt;=70,"خرید مشروط",IF(--AA3260&gt;=60,"مراقبت",IF(--AA3260&gt;=45,"ضعیف","عدم ورود")))),"")</f>
        <v/>
      </c>
    </row>
    <row r="3261">
      <c r="A3261" s="15">
        <f>'دیده بان بازار'!A3264</f>
        <v/>
      </c>
      <c r="B3261" s="16">
        <f>'دیده بان بازار'!B3264</f>
        <v/>
      </c>
      <c r="C3261" s="16">
        <f>'دیده بان بازار'!C3264</f>
        <v/>
      </c>
      <c r="D3261" s="16">
        <f>'دیده بان بازار'!D3264</f>
        <v/>
      </c>
      <c r="E3261" s="17">
        <f>'دیده بان بازار'!E3264</f>
        <v/>
      </c>
      <c r="F3261" s="16">
        <f>'دیده بان بازار'!F3264</f>
        <v/>
      </c>
      <c r="G3261" s="16">
        <f>'دیده بان بازار'!G3264</f>
        <v/>
      </c>
      <c r="H3261" s="16">
        <f>'دیده بان بازار'!H3264</f>
        <v/>
      </c>
      <c r="I3261" s="16">
        <f>'دیده بان بازار'!I3264</f>
        <v/>
      </c>
      <c r="J3261" s="16">
        <f>'دیده بان بازار'!J3264</f>
        <v/>
      </c>
      <c r="K3261" s="16">
        <f>'دیده بان بازار'!K3264</f>
        <v/>
      </c>
      <c r="L3261" s="16">
        <f>'دیده بان بازار'!L3264</f>
        <v/>
      </c>
      <c r="M3261" s="16">
        <f>'دیده بان بازار'!M3264</f>
        <v/>
      </c>
      <c r="N3261" s="16">
        <f>'دیده بان بازار'!N3264</f>
        <v/>
      </c>
      <c r="O3261" s="16">
        <f>'دیده بان بازار'!O3264</f>
        <v/>
      </c>
      <c r="P3261" s="16">
        <f>'دیده بان بازار'!P3264</f>
        <v/>
      </c>
      <c r="Q3261" s="16">
        <f>'دیده بان بازار'!Q3264</f>
        <v/>
      </c>
      <c r="R3261" s="16">
        <f>'دیده بان بازار'!R3264</f>
        <v/>
      </c>
      <c r="S3261" s="16">
        <f>'دیده بان بازار'!S3264</f>
        <v/>
      </c>
      <c r="T3261" s="16">
        <f>'دیده بان بازار'!T3264</f>
        <v/>
      </c>
      <c r="U3261" s="16">
        <f>'دیده بان بازار'!U3264</f>
        <v/>
      </c>
      <c r="V3261" s="16">
        <f>'دیده بان بازار'!V3264</f>
        <v/>
      </c>
      <c r="W3261" s="7">
        <f>'دیده بان بازار'!W3264</f>
        <v/>
      </c>
      <c r="X3261" s="11">
        <f>IFERROR(IF(OR(R3261&lt;=0,W3261&lt;=0,S3261&lt;=0,V3261&lt;=0),0,ROUND((S3261/R3261)/(V3261/W3261),2)),0)</f>
        <v/>
      </c>
      <c r="Y3261" s="11">
        <f>IFERROR(IF(OR(S3261&lt;=0,V3261&lt;=0),0,ROUND(S3261/V3261,2)),0)</f>
        <v/>
      </c>
      <c r="Z3261" s="11">
        <f>IFERROR(J3261-M3261,0)</f>
        <v/>
      </c>
      <c r="AA3261" s="11">
        <f>IFERROR(ROUND(MAX(0,MIN(100,((AB3261*0.2)+(AC3261*0.15)+(AD3261*0.15)+(AE3261*0.1)+(AF3261*0.1)+(AG3261*0.15)+(MIN(Y3261/3,1)*100*0.1)+(AI3261*0.05))*((AH3261/100)*0.25+0.75))),0),0)</f>
        <v/>
      </c>
      <c r="AB3261" s="11">
        <f>ROUND(MAX(0,MIN(100,((M3261+10)/20)*100)),0)</f>
        <v/>
      </c>
      <c r="AC3261" s="11">
        <f>IFERROR(IF(D3261&lt;=0,0,ROUND(COUNTIFS($D$4:$D$3359,"&lt;="&amp;D3261,$D$4:$D$3359,"&gt;0")/COUNTIF($D$4:$D$3359,"&gt;0")*100,0)),0)</f>
        <v/>
      </c>
      <c r="AD3261" s="11">
        <f>IF(E3261&lt;=0,0,ROUND(MAX(0,MIN(100,(LOG10(1+E3261/1000000000)/LOG10(101))*100)),0))</f>
        <v/>
      </c>
      <c r="AE3261" s="11">
        <f>IF(O3261=N3261,50,ROUND(MAX(0,MIN(100,((H3261-N3261)/(O3261-N3261))*100)),0))</f>
        <v/>
      </c>
      <c r="AF3261" s="11">
        <f>ROUND(MAX(0,MIN(100,50+((H3261-K3261)/K3261)*1000)),0)</f>
        <v/>
      </c>
      <c r="AG3261" s="11">
        <f>IFERROR(ROUND(MAX(0,MIN(100,50+25*LN(MAX(0.01,X3261)))),0),25)</f>
        <v/>
      </c>
      <c r="AH3261" s="11">
        <f>ROUND(IF(M3261&lt;=-30,0,IF(M3261&lt;=-20,20,IF(M3261&lt;=-10,50,100))),0)</f>
        <v/>
      </c>
      <c r="AI3261" s="11">
        <f>ROUND(MAX(0,MIN(100,50+(Z3261*10))),0)</f>
        <v/>
      </c>
      <c r="AJ3261" s="11">
        <f>IFERROR(IF(--AA3261&gt;=80,"خرید قوی",IF(--AA3261&gt;=70,"خرید مشروط",IF(--AA3261&gt;=60,"مراقبت",IF(--AA3261&gt;=45,"ضعیف","عدم ورود")))),"")</f>
        <v/>
      </c>
    </row>
    <row r="3262">
      <c r="A3262" s="12">
        <f>'دیده بان بازار'!A3265</f>
        <v/>
      </c>
      <c r="B3262" s="13">
        <f>'دیده بان بازار'!B3265</f>
        <v/>
      </c>
      <c r="C3262" s="13">
        <f>'دیده بان بازار'!C3265</f>
        <v/>
      </c>
      <c r="D3262" s="13">
        <f>'دیده بان بازار'!D3265</f>
        <v/>
      </c>
      <c r="E3262" s="14">
        <f>'دیده بان بازار'!E3265</f>
        <v/>
      </c>
      <c r="F3262" s="13">
        <f>'دیده بان بازار'!F3265</f>
        <v/>
      </c>
      <c r="G3262" s="13">
        <f>'دیده بان بازار'!G3265</f>
        <v/>
      </c>
      <c r="H3262" s="13">
        <f>'دیده بان بازار'!H3265</f>
        <v/>
      </c>
      <c r="I3262" s="13">
        <f>'دیده بان بازار'!I3265</f>
        <v/>
      </c>
      <c r="J3262" s="13">
        <f>'دیده بان بازار'!J3265</f>
        <v/>
      </c>
      <c r="K3262" s="13">
        <f>'دیده بان بازار'!K3265</f>
        <v/>
      </c>
      <c r="L3262" s="13">
        <f>'دیده بان بازار'!L3265</f>
        <v/>
      </c>
      <c r="M3262" s="13">
        <f>'دیده بان بازار'!M3265</f>
        <v/>
      </c>
      <c r="N3262" s="13">
        <f>'دیده بان بازار'!N3265</f>
        <v/>
      </c>
      <c r="O3262" s="13">
        <f>'دیده بان بازار'!O3265</f>
        <v/>
      </c>
      <c r="P3262" s="13">
        <f>'دیده بان بازار'!P3265</f>
        <v/>
      </c>
      <c r="Q3262" s="13">
        <f>'دیده بان بازار'!Q3265</f>
        <v/>
      </c>
      <c r="R3262" s="13">
        <f>'دیده بان بازار'!R3265</f>
        <v/>
      </c>
      <c r="S3262" s="13">
        <f>'دیده بان بازار'!S3265</f>
        <v/>
      </c>
      <c r="T3262" s="13">
        <f>'دیده بان بازار'!T3265</f>
        <v/>
      </c>
      <c r="U3262" s="13">
        <f>'دیده بان بازار'!U3265</f>
        <v/>
      </c>
      <c r="V3262" s="13">
        <f>'دیده بان بازار'!V3265</f>
        <v/>
      </c>
      <c r="W3262" s="6">
        <f>'دیده بان بازار'!W3265</f>
        <v/>
      </c>
      <c r="X3262" s="11">
        <f>IFERROR(IF(OR(R3262&lt;=0,W3262&lt;=0,S3262&lt;=0,V3262&lt;=0),0,ROUND((S3262/R3262)/(V3262/W3262),2)),0)</f>
        <v/>
      </c>
      <c r="Y3262" s="11">
        <f>IFERROR(IF(OR(S3262&lt;=0,V3262&lt;=0),0,ROUND(S3262/V3262,2)),0)</f>
        <v/>
      </c>
      <c r="Z3262" s="11">
        <f>IFERROR(J3262-M3262,0)</f>
        <v/>
      </c>
      <c r="AA3262" s="11">
        <f>IFERROR(ROUND(MAX(0,MIN(100,((AB3262*0.2)+(AC3262*0.15)+(AD3262*0.15)+(AE3262*0.1)+(AF3262*0.1)+(AG3262*0.15)+(MIN(Y3262/3,1)*100*0.1)+(AI3262*0.05))*((AH3262/100)*0.25+0.75))),0),0)</f>
        <v/>
      </c>
      <c r="AB3262" s="11">
        <f>ROUND(MAX(0,MIN(100,((M3262+10)/20)*100)),0)</f>
        <v/>
      </c>
      <c r="AC3262" s="11">
        <f>IFERROR(IF(D3262&lt;=0,0,ROUND(COUNTIFS($D$4:$D$3359,"&lt;="&amp;D3262,$D$4:$D$3359,"&gt;0")/COUNTIF($D$4:$D$3359,"&gt;0")*100,0)),0)</f>
        <v/>
      </c>
      <c r="AD3262" s="11">
        <f>IF(E3262&lt;=0,0,ROUND(MAX(0,MIN(100,(LOG10(1+E3262/1000000000)/LOG10(101))*100)),0))</f>
        <v/>
      </c>
      <c r="AE3262" s="11">
        <f>IF(O3262=N3262,50,ROUND(MAX(0,MIN(100,((H3262-N3262)/(O3262-N3262))*100)),0))</f>
        <v/>
      </c>
      <c r="AF3262" s="11">
        <f>ROUND(MAX(0,MIN(100,50+((H3262-K3262)/K3262)*1000)),0)</f>
        <v/>
      </c>
      <c r="AG3262" s="11">
        <f>IFERROR(ROUND(MAX(0,MIN(100,50+25*LN(MAX(0.01,X3262)))),0),25)</f>
        <v/>
      </c>
      <c r="AH3262" s="11">
        <f>ROUND(IF(M3262&lt;=-30,0,IF(M3262&lt;=-20,20,IF(M3262&lt;=-10,50,100))),0)</f>
        <v/>
      </c>
      <c r="AI3262" s="11">
        <f>ROUND(MAX(0,MIN(100,50+(Z3262*10))),0)</f>
        <v/>
      </c>
      <c r="AJ3262" s="11">
        <f>IFERROR(IF(--AA3262&gt;=80,"خرید قوی",IF(--AA3262&gt;=70,"خرید مشروط",IF(--AA3262&gt;=60,"مراقبت",IF(--AA3262&gt;=45,"ضعیف","عدم ورود")))),"")</f>
        <v/>
      </c>
    </row>
    <row r="3263">
      <c r="A3263" s="15">
        <f>'دیده بان بازار'!A3266</f>
        <v/>
      </c>
      <c r="B3263" s="16">
        <f>'دیده بان بازار'!B3266</f>
        <v/>
      </c>
      <c r="C3263" s="16">
        <f>'دیده بان بازار'!C3266</f>
        <v/>
      </c>
      <c r="D3263" s="16">
        <f>'دیده بان بازار'!D3266</f>
        <v/>
      </c>
      <c r="E3263" s="17">
        <f>'دیده بان بازار'!E3266</f>
        <v/>
      </c>
      <c r="F3263" s="16">
        <f>'دیده بان بازار'!F3266</f>
        <v/>
      </c>
      <c r="G3263" s="16">
        <f>'دیده بان بازار'!G3266</f>
        <v/>
      </c>
      <c r="H3263" s="16">
        <f>'دیده بان بازار'!H3266</f>
        <v/>
      </c>
      <c r="I3263" s="16">
        <f>'دیده بان بازار'!I3266</f>
        <v/>
      </c>
      <c r="J3263" s="16">
        <f>'دیده بان بازار'!J3266</f>
        <v/>
      </c>
      <c r="K3263" s="16">
        <f>'دیده بان بازار'!K3266</f>
        <v/>
      </c>
      <c r="L3263" s="16">
        <f>'دیده بان بازار'!L3266</f>
        <v/>
      </c>
      <c r="M3263" s="16">
        <f>'دیده بان بازار'!M3266</f>
        <v/>
      </c>
      <c r="N3263" s="16">
        <f>'دیده بان بازار'!N3266</f>
        <v/>
      </c>
      <c r="O3263" s="16">
        <f>'دیده بان بازار'!O3266</f>
        <v/>
      </c>
      <c r="P3263" s="16">
        <f>'دیده بان بازار'!P3266</f>
        <v/>
      </c>
      <c r="Q3263" s="16">
        <f>'دیده بان بازار'!Q3266</f>
        <v/>
      </c>
      <c r="R3263" s="16">
        <f>'دیده بان بازار'!R3266</f>
        <v/>
      </c>
      <c r="S3263" s="16">
        <f>'دیده بان بازار'!S3266</f>
        <v/>
      </c>
      <c r="T3263" s="16">
        <f>'دیده بان بازار'!T3266</f>
        <v/>
      </c>
      <c r="U3263" s="16">
        <f>'دیده بان بازار'!U3266</f>
        <v/>
      </c>
      <c r="V3263" s="16">
        <f>'دیده بان بازار'!V3266</f>
        <v/>
      </c>
      <c r="W3263" s="7">
        <f>'دیده بان بازار'!W3266</f>
        <v/>
      </c>
      <c r="X3263" s="11">
        <f>IFERROR(IF(OR(R3263&lt;=0,W3263&lt;=0,S3263&lt;=0,V3263&lt;=0),0,ROUND((S3263/R3263)/(V3263/W3263),2)),0)</f>
        <v/>
      </c>
      <c r="Y3263" s="11">
        <f>IFERROR(IF(OR(S3263&lt;=0,V3263&lt;=0),0,ROUND(S3263/V3263,2)),0)</f>
        <v/>
      </c>
      <c r="Z3263" s="11">
        <f>IFERROR(J3263-M3263,0)</f>
        <v/>
      </c>
      <c r="AA3263" s="11">
        <f>IFERROR(ROUND(MAX(0,MIN(100,((AB3263*0.2)+(AC3263*0.15)+(AD3263*0.15)+(AE3263*0.1)+(AF3263*0.1)+(AG3263*0.15)+(MIN(Y3263/3,1)*100*0.1)+(AI3263*0.05))*((AH3263/100)*0.25+0.75))),0),0)</f>
        <v/>
      </c>
      <c r="AB3263" s="11">
        <f>ROUND(MAX(0,MIN(100,((M3263+10)/20)*100)),0)</f>
        <v/>
      </c>
      <c r="AC3263" s="11">
        <f>IFERROR(IF(D3263&lt;=0,0,ROUND(COUNTIFS($D$4:$D$3359,"&lt;="&amp;D3263,$D$4:$D$3359,"&gt;0")/COUNTIF($D$4:$D$3359,"&gt;0")*100,0)),0)</f>
        <v/>
      </c>
      <c r="AD3263" s="11">
        <f>IF(E3263&lt;=0,0,ROUND(MAX(0,MIN(100,(LOG10(1+E3263/1000000000)/LOG10(101))*100)),0))</f>
        <v/>
      </c>
      <c r="AE3263" s="11">
        <f>IF(O3263=N3263,50,ROUND(MAX(0,MIN(100,((H3263-N3263)/(O3263-N3263))*100)),0))</f>
        <v/>
      </c>
      <c r="AF3263" s="11">
        <f>ROUND(MAX(0,MIN(100,50+((H3263-K3263)/K3263)*1000)),0)</f>
        <v/>
      </c>
      <c r="AG3263" s="11">
        <f>IFERROR(ROUND(MAX(0,MIN(100,50+25*LN(MAX(0.01,X3263)))),0),25)</f>
        <v/>
      </c>
      <c r="AH3263" s="11">
        <f>ROUND(IF(M3263&lt;=-30,0,IF(M3263&lt;=-20,20,IF(M3263&lt;=-10,50,100))),0)</f>
        <v/>
      </c>
      <c r="AI3263" s="11">
        <f>ROUND(MAX(0,MIN(100,50+(Z3263*10))),0)</f>
        <v/>
      </c>
      <c r="AJ3263" s="11">
        <f>IFERROR(IF(--AA3263&gt;=80,"خرید قوی",IF(--AA3263&gt;=70,"خرید مشروط",IF(--AA3263&gt;=60,"مراقبت",IF(--AA3263&gt;=45,"ضعیف","عدم ورود")))),"")</f>
        <v/>
      </c>
    </row>
    <row r="3264">
      <c r="A3264" s="12">
        <f>'دیده بان بازار'!A3267</f>
        <v/>
      </c>
      <c r="B3264" s="13">
        <f>'دیده بان بازار'!B3267</f>
        <v/>
      </c>
      <c r="C3264" s="13">
        <f>'دیده بان بازار'!C3267</f>
        <v/>
      </c>
      <c r="D3264" s="13">
        <f>'دیده بان بازار'!D3267</f>
        <v/>
      </c>
      <c r="E3264" s="14">
        <f>'دیده بان بازار'!E3267</f>
        <v/>
      </c>
      <c r="F3264" s="13">
        <f>'دیده بان بازار'!F3267</f>
        <v/>
      </c>
      <c r="G3264" s="13">
        <f>'دیده بان بازار'!G3267</f>
        <v/>
      </c>
      <c r="H3264" s="13">
        <f>'دیده بان بازار'!H3267</f>
        <v/>
      </c>
      <c r="I3264" s="13">
        <f>'دیده بان بازار'!I3267</f>
        <v/>
      </c>
      <c r="J3264" s="13">
        <f>'دیده بان بازار'!J3267</f>
        <v/>
      </c>
      <c r="K3264" s="13">
        <f>'دیده بان بازار'!K3267</f>
        <v/>
      </c>
      <c r="L3264" s="13">
        <f>'دیده بان بازار'!L3267</f>
        <v/>
      </c>
      <c r="M3264" s="13">
        <f>'دیده بان بازار'!M3267</f>
        <v/>
      </c>
      <c r="N3264" s="13">
        <f>'دیده بان بازار'!N3267</f>
        <v/>
      </c>
      <c r="O3264" s="13">
        <f>'دیده بان بازار'!O3267</f>
        <v/>
      </c>
      <c r="P3264" s="13">
        <f>'دیده بان بازار'!P3267</f>
        <v/>
      </c>
      <c r="Q3264" s="13">
        <f>'دیده بان بازار'!Q3267</f>
        <v/>
      </c>
      <c r="R3264" s="13">
        <f>'دیده بان بازار'!R3267</f>
        <v/>
      </c>
      <c r="S3264" s="13">
        <f>'دیده بان بازار'!S3267</f>
        <v/>
      </c>
      <c r="T3264" s="13">
        <f>'دیده بان بازار'!T3267</f>
        <v/>
      </c>
      <c r="U3264" s="13">
        <f>'دیده بان بازار'!U3267</f>
        <v/>
      </c>
      <c r="V3264" s="13">
        <f>'دیده بان بازار'!V3267</f>
        <v/>
      </c>
      <c r="W3264" s="6">
        <f>'دیده بان بازار'!W3267</f>
        <v/>
      </c>
      <c r="X3264" s="11">
        <f>IFERROR(IF(OR(R3264&lt;=0,W3264&lt;=0,S3264&lt;=0,V3264&lt;=0),0,ROUND((S3264/R3264)/(V3264/W3264),2)),0)</f>
        <v/>
      </c>
      <c r="Y3264" s="11">
        <f>IFERROR(IF(OR(S3264&lt;=0,V3264&lt;=0),0,ROUND(S3264/V3264,2)),0)</f>
        <v/>
      </c>
      <c r="Z3264" s="11">
        <f>IFERROR(J3264-M3264,0)</f>
        <v/>
      </c>
      <c r="AA3264" s="11">
        <f>IFERROR(ROUND(MAX(0,MIN(100,((AB3264*0.2)+(AC3264*0.15)+(AD3264*0.15)+(AE3264*0.1)+(AF3264*0.1)+(AG3264*0.15)+(MIN(Y3264/3,1)*100*0.1)+(AI3264*0.05))*((AH3264/100)*0.25+0.75))),0),0)</f>
        <v/>
      </c>
      <c r="AB3264" s="11">
        <f>ROUND(MAX(0,MIN(100,((M3264+10)/20)*100)),0)</f>
        <v/>
      </c>
      <c r="AC3264" s="11">
        <f>IFERROR(IF(D3264&lt;=0,0,ROUND(COUNTIFS($D$4:$D$3359,"&lt;="&amp;D3264,$D$4:$D$3359,"&gt;0")/COUNTIF($D$4:$D$3359,"&gt;0")*100,0)),0)</f>
        <v/>
      </c>
      <c r="AD3264" s="11">
        <f>IF(E3264&lt;=0,0,ROUND(MAX(0,MIN(100,(LOG10(1+E3264/1000000000)/LOG10(101))*100)),0))</f>
        <v/>
      </c>
      <c r="AE3264" s="11">
        <f>IF(O3264=N3264,50,ROUND(MAX(0,MIN(100,((H3264-N3264)/(O3264-N3264))*100)),0))</f>
        <v/>
      </c>
      <c r="AF3264" s="11">
        <f>ROUND(MAX(0,MIN(100,50+((H3264-K3264)/K3264)*1000)),0)</f>
        <v/>
      </c>
      <c r="AG3264" s="11">
        <f>IFERROR(ROUND(MAX(0,MIN(100,50+25*LN(MAX(0.01,X3264)))),0),25)</f>
        <v/>
      </c>
      <c r="AH3264" s="11">
        <f>ROUND(IF(M3264&lt;=-30,0,IF(M3264&lt;=-20,20,IF(M3264&lt;=-10,50,100))),0)</f>
        <v/>
      </c>
      <c r="AI3264" s="11">
        <f>ROUND(MAX(0,MIN(100,50+(Z3264*10))),0)</f>
        <v/>
      </c>
      <c r="AJ3264" s="11">
        <f>IFERROR(IF(--AA3264&gt;=80,"خرید قوی",IF(--AA3264&gt;=70,"خرید مشروط",IF(--AA3264&gt;=60,"مراقبت",IF(--AA3264&gt;=45,"ضعیف","عدم ورود")))),"")</f>
        <v/>
      </c>
    </row>
    <row r="3265">
      <c r="A3265" s="15">
        <f>'دیده بان بازار'!A3268</f>
        <v/>
      </c>
      <c r="B3265" s="16">
        <f>'دیده بان بازار'!B3268</f>
        <v/>
      </c>
      <c r="C3265" s="16">
        <f>'دیده بان بازار'!C3268</f>
        <v/>
      </c>
      <c r="D3265" s="16">
        <f>'دیده بان بازار'!D3268</f>
        <v/>
      </c>
      <c r="E3265" s="17">
        <f>'دیده بان بازار'!E3268</f>
        <v/>
      </c>
      <c r="F3265" s="16">
        <f>'دیده بان بازار'!F3268</f>
        <v/>
      </c>
      <c r="G3265" s="16">
        <f>'دیده بان بازار'!G3268</f>
        <v/>
      </c>
      <c r="H3265" s="16">
        <f>'دیده بان بازار'!H3268</f>
        <v/>
      </c>
      <c r="I3265" s="16">
        <f>'دیده بان بازار'!I3268</f>
        <v/>
      </c>
      <c r="J3265" s="16">
        <f>'دیده بان بازار'!J3268</f>
        <v/>
      </c>
      <c r="K3265" s="16">
        <f>'دیده بان بازار'!K3268</f>
        <v/>
      </c>
      <c r="L3265" s="16">
        <f>'دیده بان بازار'!L3268</f>
        <v/>
      </c>
      <c r="M3265" s="16">
        <f>'دیده بان بازار'!M3268</f>
        <v/>
      </c>
      <c r="N3265" s="16">
        <f>'دیده بان بازار'!N3268</f>
        <v/>
      </c>
      <c r="O3265" s="16">
        <f>'دیده بان بازار'!O3268</f>
        <v/>
      </c>
      <c r="P3265" s="16">
        <f>'دیده بان بازار'!P3268</f>
        <v/>
      </c>
      <c r="Q3265" s="16">
        <f>'دیده بان بازار'!Q3268</f>
        <v/>
      </c>
      <c r="R3265" s="16">
        <f>'دیده بان بازار'!R3268</f>
        <v/>
      </c>
      <c r="S3265" s="16">
        <f>'دیده بان بازار'!S3268</f>
        <v/>
      </c>
      <c r="T3265" s="16">
        <f>'دیده بان بازار'!T3268</f>
        <v/>
      </c>
      <c r="U3265" s="16">
        <f>'دیده بان بازار'!U3268</f>
        <v/>
      </c>
      <c r="V3265" s="16">
        <f>'دیده بان بازار'!V3268</f>
        <v/>
      </c>
      <c r="W3265" s="7">
        <f>'دیده بان بازار'!W3268</f>
        <v/>
      </c>
      <c r="X3265" s="11">
        <f>IFERROR(IF(OR(R3265&lt;=0,W3265&lt;=0,S3265&lt;=0,V3265&lt;=0),0,ROUND((S3265/R3265)/(V3265/W3265),2)),0)</f>
        <v/>
      </c>
      <c r="Y3265" s="11">
        <f>IFERROR(IF(OR(S3265&lt;=0,V3265&lt;=0),0,ROUND(S3265/V3265,2)),0)</f>
        <v/>
      </c>
      <c r="Z3265" s="11">
        <f>IFERROR(J3265-M3265,0)</f>
        <v/>
      </c>
      <c r="AA3265" s="11">
        <f>IFERROR(ROUND(MAX(0,MIN(100,((AB3265*0.2)+(AC3265*0.15)+(AD3265*0.15)+(AE3265*0.1)+(AF3265*0.1)+(AG3265*0.15)+(MIN(Y3265/3,1)*100*0.1)+(AI3265*0.05))*((AH3265/100)*0.25+0.75))),0),0)</f>
        <v/>
      </c>
      <c r="AB3265" s="11">
        <f>ROUND(MAX(0,MIN(100,((M3265+10)/20)*100)),0)</f>
        <v/>
      </c>
      <c r="AC3265" s="11">
        <f>IFERROR(IF(D3265&lt;=0,0,ROUND(COUNTIFS($D$4:$D$3359,"&lt;="&amp;D3265,$D$4:$D$3359,"&gt;0")/COUNTIF($D$4:$D$3359,"&gt;0")*100,0)),0)</f>
        <v/>
      </c>
      <c r="AD3265" s="11">
        <f>IF(E3265&lt;=0,0,ROUND(MAX(0,MIN(100,(LOG10(1+E3265/1000000000)/LOG10(101))*100)),0))</f>
        <v/>
      </c>
      <c r="AE3265" s="11">
        <f>IF(O3265=N3265,50,ROUND(MAX(0,MIN(100,((H3265-N3265)/(O3265-N3265))*100)),0))</f>
        <v/>
      </c>
      <c r="AF3265" s="11">
        <f>ROUND(MAX(0,MIN(100,50+((H3265-K3265)/K3265)*1000)),0)</f>
        <v/>
      </c>
      <c r="AG3265" s="11">
        <f>IFERROR(ROUND(MAX(0,MIN(100,50+25*LN(MAX(0.01,X3265)))),0),25)</f>
        <v/>
      </c>
      <c r="AH3265" s="11">
        <f>ROUND(IF(M3265&lt;=-30,0,IF(M3265&lt;=-20,20,IF(M3265&lt;=-10,50,100))),0)</f>
        <v/>
      </c>
      <c r="AI3265" s="11">
        <f>ROUND(MAX(0,MIN(100,50+(Z3265*10))),0)</f>
        <v/>
      </c>
      <c r="AJ3265" s="11">
        <f>IFERROR(IF(--AA3265&gt;=80,"خرید قوی",IF(--AA3265&gt;=70,"خرید مشروط",IF(--AA3265&gt;=60,"مراقبت",IF(--AA3265&gt;=45,"ضعیف","عدم ورود")))),"")</f>
        <v/>
      </c>
    </row>
    <row r="3266">
      <c r="A3266" s="12">
        <f>'دیده بان بازار'!A3269</f>
        <v/>
      </c>
      <c r="B3266" s="13">
        <f>'دیده بان بازار'!B3269</f>
        <v/>
      </c>
      <c r="C3266" s="13">
        <f>'دیده بان بازار'!C3269</f>
        <v/>
      </c>
      <c r="D3266" s="13">
        <f>'دیده بان بازار'!D3269</f>
        <v/>
      </c>
      <c r="E3266" s="14">
        <f>'دیده بان بازار'!E3269</f>
        <v/>
      </c>
      <c r="F3266" s="13">
        <f>'دیده بان بازار'!F3269</f>
        <v/>
      </c>
      <c r="G3266" s="13">
        <f>'دیده بان بازار'!G3269</f>
        <v/>
      </c>
      <c r="H3266" s="13">
        <f>'دیده بان بازار'!H3269</f>
        <v/>
      </c>
      <c r="I3266" s="13">
        <f>'دیده بان بازار'!I3269</f>
        <v/>
      </c>
      <c r="J3266" s="13">
        <f>'دیده بان بازار'!J3269</f>
        <v/>
      </c>
      <c r="K3266" s="13">
        <f>'دیده بان بازار'!K3269</f>
        <v/>
      </c>
      <c r="L3266" s="13">
        <f>'دیده بان بازار'!L3269</f>
        <v/>
      </c>
      <c r="M3266" s="13">
        <f>'دیده بان بازار'!M3269</f>
        <v/>
      </c>
      <c r="N3266" s="13">
        <f>'دیده بان بازار'!N3269</f>
        <v/>
      </c>
      <c r="O3266" s="13">
        <f>'دیده بان بازار'!O3269</f>
        <v/>
      </c>
      <c r="P3266" s="13">
        <f>'دیده بان بازار'!P3269</f>
        <v/>
      </c>
      <c r="Q3266" s="13">
        <f>'دیده بان بازار'!Q3269</f>
        <v/>
      </c>
      <c r="R3266" s="13">
        <f>'دیده بان بازار'!R3269</f>
        <v/>
      </c>
      <c r="S3266" s="13">
        <f>'دیده بان بازار'!S3269</f>
        <v/>
      </c>
      <c r="T3266" s="13">
        <f>'دیده بان بازار'!T3269</f>
        <v/>
      </c>
      <c r="U3266" s="13">
        <f>'دیده بان بازار'!U3269</f>
        <v/>
      </c>
      <c r="V3266" s="13">
        <f>'دیده بان بازار'!V3269</f>
        <v/>
      </c>
      <c r="W3266" s="6">
        <f>'دیده بان بازار'!W3269</f>
        <v/>
      </c>
      <c r="X3266" s="11">
        <f>IFERROR(IF(OR(R3266&lt;=0,W3266&lt;=0,S3266&lt;=0,V3266&lt;=0),0,ROUND((S3266/R3266)/(V3266/W3266),2)),0)</f>
        <v/>
      </c>
      <c r="Y3266" s="11">
        <f>IFERROR(IF(OR(S3266&lt;=0,V3266&lt;=0),0,ROUND(S3266/V3266,2)),0)</f>
        <v/>
      </c>
      <c r="Z3266" s="11">
        <f>IFERROR(J3266-M3266,0)</f>
        <v/>
      </c>
      <c r="AA3266" s="11">
        <f>IFERROR(ROUND(MAX(0,MIN(100,((AB3266*0.2)+(AC3266*0.15)+(AD3266*0.15)+(AE3266*0.1)+(AF3266*0.1)+(AG3266*0.15)+(MIN(Y3266/3,1)*100*0.1)+(AI3266*0.05))*((AH3266/100)*0.25+0.75))),0),0)</f>
        <v/>
      </c>
      <c r="AB3266" s="11">
        <f>ROUND(MAX(0,MIN(100,((M3266+10)/20)*100)),0)</f>
        <v/>
      </c>
      <c r="AC3266" s="11">
        <f>IFERROR(IF(D3266&lt;=0,0,ROUND(COUNTIFS($D$4:$D$3359,"&lt;="&amp;D3266,$D$4:$D$3359,"&gt;0")/COUNTIF($D$4:$D$3359,"&gt;0")*100,0)),0)</f>
        <v/>
      </c>
      <c r="AD3266" s="11">
        <f>IF(E3266&lt;=0,0,ROUND(MAX(0,MIN(100,(LOG10(1+E3266/1000000000)/LOG10(101))*100)),0))</f>
        <v/>
      </c>
      <c r="AE3266" s="11">
        <f>IF(O3266=N3266,50,ROUND(MAX(0,MIN(100,((H3266-N3266)/(O3266-N3266))*100)),0))</f>
        <v/>
      </c>
      <c r="AF3266" s="11">
        <f>ROUND(MAX(0,MIN(100,50+((H3266-K3266)/K3266)*1000)),0)</f>
        <v/>
      </c>
      <c r="AG3266" s="11">
        <f>IFERROR(ROUND(MAX(0,MIN(100,50+25*LN(MAX(0.01,X3266)))),0),25)</f>
        <v/>
      </c>
      <c r="AH3266" s="11">
        <f>ROUND(IF(M3266&lt;=-30,0,IF(M3266&lt;=-20,20,IF(M3266&lt;=-10,50,100))),0)</f>
        <v/>
      </c>
      <c r="AI3266" s="11">
        <f>ROUND(MAX(0,MIN(100,50+(Z3266*10))),0)</f>
        <v/>
      </c>
      <c r="AJ3266" s="11">
        <f>IFERROR(IF(--AA3266&gt;=80,"خرید قوی",IF(--AA3266&gt;=70,"خرید مشروط",IF(--AA3266&gt;=60,"مراقبت",IF(--AA3266&gt;=45,"ضعیف","عدم ورود")))),"")</f>
        <v/>
      </c>
    </row>
    <row r="3267">
      <c r="A3267" s="15">
        <f>'دیده بان بازار'!A3270</f>
        <v/>
      </c>
      <c r="B3267" s="16">
        <f>'دیده بان بازار'!B3270</f>
        <v/>
      </c>
      <c r="C3267" s="16">
        <f>'دیده بان بازار'!C3270</f>
        <v/>
      </c>
      <c r="D3267" s="16">
        <f>'دیده بان بازار'!D3270</f>
        <v/>
      </c>
      <c r="E3267" s="17">
        <f>'دیده بان بازار'!E3270</f>
        <v/>
      </c>
      <c r="F3267" s="16">
        <f>'دیده بان بازار'!F3270</f>
        <v/>
      </c>
      <c r="G3267" s="16">
        <f>'دیده بان بازار'!G3270</f>
        <v/>
      </c>
      <c r="H3267" s="16">
        <f>'دیده بان بازار'!H3270</f>
        <v/>
      </c>
      <c r="I3267" s="16">
        <f>'دیده بان بازار'!I3270</f>
        <v/>
      </c>
      <c r="J3267" s="16">
        <f>'دیده بان بازار'!J3270</f>
        <v/>
      </c>
      <c r="K3267" s="16">
        <f>'دیده بان بازار'!K3270</f>
        <v/>
      </c>
      <c r="L3267" s="16">
        <f>'دیده بان بازار'!L3270</f>
        <v/>
      </c>
      <c r="M3267" s="16">
        <f>'دیده بان بازار'!M3270</f>
        <v/>
      </c>
      <c r="N3267" s="16">
        <f>'دیده بان بازار'!N3270</f>
        <v/>
      </c>
      <c r="O3267" s="16">
        <f>'دیده بان بازار'!O3270</f>
        <v/>
      </c>
      <c r="P3267" s="16">
        <f>'دیده بان بازار'!P3270</f>
        <v/>
      </c>
      <c r="Q3267" s="16">
        <f>'دیده بان بازار'!Q3270</f>
        <v/>
      </c>
      <c r="R3267" s="16">
        <f>'دیده بان بازار'!R3270</f>
        <v/>
      </c>
      <c r="S3267" s="16">
        <f>'دیده بان بازار'!S3270</f>
        <v/>
      </c>
      <c r="T3267" s="16">
        <f>'دیده بان بازار'!T3270</f>
        <v/>
      </c>
      <c r="U3267" s="16">
        <f>'دیده بان بازار'!U3270</f>
        <v/>
      </c>
      <c r="V3267" s="16">
        <f>'دیده بان بازار'!V3270</f>
        <v/>
      </c>
      <c r="W3267" s="7">
        <f>'دیده بان بازار'!W3270</f>
        <v/>
      </c>
      <c r="X3267" s="11">
        <f>IFERROR(IF(OR(R3267&lt;=0,W3267&lt;=0,S3267&lt;=0,V3267&lt;=0),0,ROUND((S3267/R3267)/(V3267/W3267),2)),0)</f>
        <v/>
      </c>
      <c r="Y3267" s="11">
        <f>IFERROR(IF(OR(S3267&lt;=0,V3267&lt;=0),0,ROUND(S3267/V3267,2)),0)</f>
        <v/>
      </c>
      <c r="Z3267" s="11">
        <f>IFERROR(J3267-M3267,0)</f>
        <v/>
      </c>
      <c r="AA3267" s="11">
        <f>IFERROR(ROUND(MAX(0,MIN(100,((AB3267*0.2)+(AC3267*0.15)+(AD3267*0.15)+(AE3267*0.1)+(AF3267*0.1)+(AG3267*0.15)+(MIN(Y3267/3,1)*100*0.1)+(AI3267*0.05))*((AH3267/100)*0.25+0.75))),0),0)</f>
        <v/>
      </c>
      <c r="AB3267" s="11">
        <f>ROUND(MAX(0,MIN(100,((M3267+10)/20)*100)),0)</f>
        <v/>
      </c>
      <c r="AC3267" s="11">
        <f>IFERROR(IF(D3267&lt;=0,0,ROUND(COUNTIFS($D$4:$D$3359,"&lt;="&amp;D3267,$D$4:$D$3359,"&gt;0")/COUNTIF($D$4:$D$3359,"&gt;0")*100,0)),0)</f>
        <v/>
      </c>
      <c r="AD3267" s="11">
        <f>IF(E3267&lt;=0,0,ROUND(MAX(0,MIN(100,(LOG10(1+E3267/1000000000)/LOG10(101))*100)),0))</f>
        <v/>
      </c>
      <c r="AE3267" s="11">
        <f>IF(O3267=N3267,50,ROUND(MAX(0,MIN(100,((H3267-N3267)/(O3267-N3267))*100)),0))</f>
        <v/>
      </c>
      <c r="AF3267" s="11">
        <f>ROUND(MAX(0,MIN(100,50+((H3267-K3267)/K3267)*1000)),0)</f>
        <v/>
      </c>
      <c r="AG3267" s="11">
        <f>IFERROR(ROUND(MAX(0,MIN(100,50+25*LN(MAX(0.01,X3267)))),0),25)</f>
        <v/>
      </c>
      <c r="AH3267" s="11">
        <f>ROUND(IF(M3267&lt;=-30,0,IF(M3267&lt;=-20,20,IF(M3267&lt;=-10,50,100))),0)</f>
        <v/>
      </c>
      <c r="AI3267" s="11">
        <f>ROUND(MAX(0,MIN(100,50+(Z3267*10))),0)</f>
        <v/>
      </c>
      <c r="AJ3267" s="11">
        <f>IFERROR(IF(--AA3267&gt;=80,"خرید قوی",IF(--AA3267&gt;=70,"خرید مشروط",IF(--AA3267&gt;=60,"مراقبت",IF(--AA3267&gt;=45,"ضعیف","عدم ورود")))),"")</f>
        <v/>
      </c>
    </row>
    <row r="3268">
      <c r="A3268" s="12">
        <f>'دیده بان بازار'!A3271</f>
        <v/>
      </c>
      <c r="B3268" s="13">
        <f>'دیده بان بازار'!B3271</f>
        <v/>
      </c>
      <c r="C3268" s="13">
        <f>'دیده بان بازار'!C3271</f>
        <v/>
      </c>
      <c r="D3268" s="13">
        <f>'دیده بان بازار'!D3271</f>
        <v/>
      </c>
      <c r="E3268" s="14">
        <f>'دیده بان بازار'!E3271</f>
        <v/>
      </c>
      <c r="F3268" s="13">
        <f>'دیده بان بازار'!F3271</f>
        <v/>
      </c>
      <c r="G3268" s="13">
        <f>'دیده بان بازار'!G3271</f>
        <v/>
      </c>
      <c r="H3268" s="13">
        <f>'دیده بان بازار'!H3271</f>
        <v/>
      </c>
      <c r="I3268" s="13">
        <f>'دیده بان بازار'!I3271</f>
        <v/>
      </c>
      <c r="J3268" s="13">
        <f>'دیده بان بازار'!J3271</f>
        <v/>
      </c>
      <c r="K3268" s="13">
        <f>'دیده بان بازار'!K3271</f>
        <v/>
      </c>
      <c r="L3268" s="13">
        <f>'دیده بان بازار'!L3271</f>
        <v/>
      </c>
      <c r="M3268" s="13">
        <f>'دیده بان بازار'!M3271</f>
        <v/>
      </c>
      <c r="N3268" s="13">
        <f>'دیده بان بازار'!N3271</f>
        <v/>
      </c>
      <c r="O3268" s="13">
        <f>'دیده بان بازار'!O3271</f>
        <v/>
      </c>
      <c r="P3268" s="13">
        <f>'دیده بان بازار'!P3271</f>
        <v/>
      </c>
      <c r="Q3268" s="13">
        <f>'دیده بان بازار'!Q3271</f>
        <v/>
      </c>
      <c r="R3268" s="13">
        <f>'دیده بان بازار'!R3271</f>
        <v/>
      </c>
      <c r="S3268" s="13">
        <f>'دیده بان بازار'!S3271</f>
        <v/>
      </c>
      <c r="T3268" s="13">
        <f>'دیده بان بازار'!T3271</f>
        <v/>
      </c>
      <c r="U3268" s="13">
        <f>'دیده بان بازار'!U3271</f>
        <v/>
      </c>
      <c r="V3268" s="13">
        <f>'دیده بان بازار'!V3271</f>
        <v/>
      </c>
      <c r="W3268" s="6">
        <f>'دیده بان بازار'!W3271</f>
        <v/>
      </c>
      <c r="X3268" s="11">
        <f>IFERROR(IF(OR(R3268&lt;=0,W3268&lt;=0,S3268&lt;=0,V3268&lt;=0),0,ROUND((S3268/R3268)/(V3268/W3268),2)),0)</f>
        <v/>
      </c>
      <c r="Y3268" s="11">
        <f>IFERROR(IF(OR(S3268&lt;=0,V3268&lt;=0),0,ROUND(S3268/V3268,2)),0)</f>
        <v/>
      </c>
      <c r="Z3268" s="11">
        <f>IFERROR(J3268-M3268,0)</f>
        <v/>
      </c>
      <c r="AA3268" s="11">
        <f>IFERROR(ROUND(MAX(0,MIN(100,((AB3268*0.2)+(AC3268*0.15)+(AD3268*0.15)+(AE3268*0.1)+(AF3268*0.1)+(AG3268*0.15)+(MIN(Y3268/3,1)*100*0.1)+(AI3268*0.05))*((AH3268/100)*0.25+0.75))),0),0)</f>
        <v/>
      </c>
      <c r="AB3268" s="11">
        <f>ROUND(MAX(0,MIN(100,((M3268+10)/20)*100)),0)</f>
        <v/>
      </c>
      <c r="AC3268" s="11">
        <f>IFERROR(IF(D3268&lt;=0,0,ROUND(COUNTIFS($D$4:$D$3359,"&lt;="&amp;D3268,$D$4:$D$3359,"&gt;0")/COUNTIF($D$4:$D$3359,"&gt;0")*100,0)),0)</f>
        <v/>
      </c>
      <c r="AD3268" s="11">
        <f>IF(E3268&lt;=0,0,ROUND(MAX(0,MIN(100,(LOG10(1+E3268/1000000000)/LOG10(101))*100)),0))</f>
        <v/>
      </c>
      <c r="AE3268" s="11">
        <f>IF(O3268=N3268,50,ROUND(MAX(0,MIN(100,((H3268-N3268)/(O3268-N3268))*100)),0))</f>
        <v/>
      </c>
      <c r="AF3268" s="11">
        <f>ROUND(MAX(0,MIN(100,50+((H3268-K3268)/K3268)*1000)),0)</f>
        <v/>
      </c>
      <c r="AG3268" s="11">
        <f>IFERROR(ROUND(MAX(0,MIN(100,50+25*LN(MAX(0.01,X3268)))),0),25)</f>
        <v/>
      </c>
      <c r="AH3268" s="11">
        <f>ROUND(IF(M3268&lt;=-30,0,IF(M3268&lt;=-20,20,IF(M3268&lt;=-10,50,100))),0)</f>
        <v/>
      </c>
      <c r="AI3268" s="11">
        <f>ROUND(MAX(0,MIN(100,50+(Z3268*10))),0)</f>
        <v/>
      </c>
      <c r="AJ3268" s="11">
        <f>IFERROR(IF(--AA3268&gt;=80,"خرید قوی",IF(--AA3268&gt;=70,"خرید مشروط",IF(--AA3268&gt;=60,"مراقبت",IF(--AA3268&gt;=45,"ضعیف","عدم ورود")))),"")</f>
        <v/>
      </c>
    </row>
    <row r="3269">
      <c r="A3269" s="15">
        <f>'دیده بان بازار'!A3272</f>
        <v/>
      </c>
      <c r="B3269" s="16">
        <f>'دیده بان بازار'!B3272</f>
        <v/>
      </c>
      <c r="C3269" s="16">
        <f>'دیده بان بازار'!C3272</f>
        <v/>
      </c>
      <c r="D3269" s="16">
        <f>'دیده بان بازار'!D3272</f>
        <v/>
      </c>
      <c r="E3269" s="17">
        <f>'دیده بان بازار'!E3272</f>
        <v/>
      </c>
      <c r="F3269" s="16">
        <f>'دیده بان بازار'!F3272</f>
        <v/>
      </c>
      <c r="G3269" s="16">
        <f>'دیده بان بازار'!G3272</f>
        <v/>
      </c>
      <c r="H3269" s="16">
        <f>'دیده بان بازار'!H3272</f>
        <v/>
      </c>
      <c r="I3269" s="16">
        <f>'دیده بان بازار'!I3272</f>
        <v/>
      </c>
      <c r="J3269" s="16">
        <f>'دیده بان بازار'!J3272</f>
        <v/>
      </c>
      <c r="K3269" s="16">
        <f>'دیده بان بازار'!K3272</f>
        <v/>
      </c>
      <c r="L3269" s="16">
        <f>'دیده بان بازار'!L3272</f>
        <v/>
      </c>
      <c r="M3269" s="16">
        <f>'دیده بان بازار'!M3272</f>
        <v/>
      </c>
      <c r="N3269" s="16">
        <f>'دیده بان بازار'!N3272</f>
        <v/>
      </c>
      <c r="O3269" s="16">
        <f>'دیده بان بازار'!O3272</f>
        <v/>
      </c>
      <c r="P3269" s="16">
        <f>'دیده بان بازار'!P3272</f>
        <v/>
      </c>
      <c r="Q3269" s="16">
        <f>'دیده بان بازار'!Q3272</f>
        <v/>
      </c>
      <c r="R3269" s="16">
        <f>'دیده بان بازار'!R3272</f>
        <v/>
      </c>
      <c r="S3269" s="16">
        <f>'دیده بان بازار'!S3272</f>
        <v/>
      </c>
      <c r="T3269" s="16">
        <f>'دیده بان بازار'!T3272</f>
        <v/>
      </c>
      <c r="U3269" s="16">
        <f>'دیده بان بازار'!U3272</f>
        <v/>
      </c>
      <c r="V3269" s="16">
        <f>'دیده بان بازار'!V3272</f>
        <v/>
      </c>
      <c r="W3269" s="7">
        <f>'دیده بان بازار'!W3272</f>
        <v/>
      </c>
      <c r="X3269" s="11">
        <f>IFERROR(IF(OR(R3269&lt;=0,W3269&lt;=0,S3269&lt;=0,V3269&lt;=0),0,ROUND((S3269/R3269)/(V3269/W3269),2)),0)</f>
        <v/>
      </c>
      <c r="Y3269" s="11">
        <f>IFERROR(IF(OR(S3269&lt;=0,V3269&lt;=0),0,ROUND(S3269/V3269,2)),0)</f>
        <v/>
      </c>
      <c r="Z3269" s="11">
        <f>IFERROR(J3269-M3269,0)</f>
        <v/>
      </c>
      <c r="AA3269" s="11">
        <f>IFERROR(ROUND(MAX(0,MIN(100,((AB3269*0.2)+(AC3269*0.15)+(AD3269*0.15)+(AE3269*0.1)+(AF3269*0.1)+(AG3269*0.15)+(MIN(Y3269/3,1)*100*0.1)+(AI3269*0.05))*((AH3269/100)*0.25+0.75))),0),0)</f>
        <v/>
      </c>
      <c r="AB3269" s="11">
        <f>ROUND(MAX(0,MIN(100,((M3269+10)/20)*100)),0)</f>
        <v/>
      </c>
      <c r="AC3269" s="11">
        <f>IFERROR(IF(D3269&lt;=0,0,ROUND(COUNTIFS($D$4:$D$3359,"&lt;="&amp;D3269,$D$4:$D$3359,"&gt;0")/COUNTIF($D$4:$D$3359,"&gt;0")*100,0)),0)</f>
        <v/>
      </c>
      <c r="AD3269" s="11">
        <f>IF(E3269&lt;=0,0,ROUND(MAX(0,MIN(100,(LOG10(1+E3269/1000000000)/LOG10(101))*100)),0))</f>
        <v/>
      </c>
      <c r="AE3269" s="11">
        <f>IF(O3269=N3269,50,ROUND(MAX(0,MIN(100,((H3269-N3269)/(O3269-N3269))*100)),0))</f>
        <v/>
      </c>
      <c r="AF3269" s="11">
        <f>ROUND(MAX(0,MIN(100,50+((H3269-K3269)/K3269)*1000)),0)</f>
        <v/>
      </c>
      <c r="AG3269" s="11">
        <f>IFERROR(ROUND(MAX(0,MIN(100,50+25*LN(MAX(0.01,X3269)))),0),25)</f>
        <v/>
      </c>
      <c r="AH3269" s="11">
        <f>ROUND(IF(M3269&lt;=-30,0,IF(M3269&lt;=-20,20,IF(M3269&lt;=-10,50,100))),0)</f>
        <v/>
      </c>
      <c r="AI3269" s="11">
        <f>ROUND(MAX(0,MIN(100,50+(Z3269*10))),0)</f>
        <v/>
      </c>
      <c r="AJ3269" s="11">
        <f>IFERROR(IF(--AA3269&gt;=80,"خرید قوی",IF(--AA3269&gt;=70,"خرید مشروط",IF(--AA3269&gt;=60,"مراقبت",IF(--AA3269&gt;=45,"ضعیف","عدم ورود")))),"")</f>
        <v/>
      </c>
    </row>
    <row r="3270">
      <c r="A3270" s="12">
        <f>'دیده بان بازار'!A3273</f>
        <v/>
      </c>
      <c r="B3270" s="13">
        <f>'دیده بان بازار'!B3273</f>
        <v/>
      </c>
      <c r="C3270" s="13">
        <f>'دیده بان بازار'!C3273</f>
        <v/>
      </c>
      <c r="D3270" s="13">
        <f>'دیده بان بازار'!D3273</f>
        <v/>
      </c>
      <c r="E3270" s="14">
        <f>'دیده بان بازار'!E3273</f>
        <v/>
      </c>
      <c r="F3270" s="13">
        <f>'دیده بان بازار'!F3273</f>
        <v/>
      </c>
      <c r="G3270" s="13">
        <f>'دیده بان بازار'!G3273</f>
        <v/>
      </c>
      <c r="H3270" s="13">
        <f>'دیده بان بازار'!H3273</f>
        <v/>
      </c>
      <c r="I3270" s="13">
        <f>'دیده بان بازار'!I3273</f>
        <v/>
      </c>
      <c r="J3270" s="13">
        <f>'دیده بان بازار'!J3273</f>
        <v/>
      </c>
      <c r="K3270" s="13">
        <f>'دیده بان بازار'!K3273</f>
        <v/>
      </c>
      <c r="L3270" s="13">
        <f>'دیده بان بازار'!L3273</f>
        <v/>
      </c>
      <c r="M3270" s="13">
        <f>'دیده بان بازار'!M3273</f>
        <v/>
      </c>
      <c r="N3270" s="13">
        <f>'دیده بان بازار'!N3273</f>
        <v/>
      </c>
      <c r="O3270" s="13">
        <f>'دیده بان بازار'!O3273</f>
        <v/>
      </c>
      <c r="P3270" s="13">
        <f>'دیده بان بازار'!P3273</f>
        <v/>
      </c>
      <c r="Q3270" s="13">
        <f>'دیده بان بازار'!Q3273</f>
        <v/>
      </c>
      <c r="R3270" s="13">
        <f>'دیده بان بازار'!R3273</f>
        <v/>
      </c>
      <c r="S3270" s="13">
        <f>'دیده بان بازار'!S3273</f>
        <v/>
      </c>
      <c r="T3270" s="13">
        <f>'دیده بان بازار'!T3273</f>
        <v/>
      </c>
      <c r="U3270" s="13">
        <f>'دیده بان بازار'!U3273</f>
        <v/>
      </c>
      <c r="V3270" s="13">
        <f>'دیده بان بازار'!V3273</f>
        <v/>
      </c>
      <c r="W3270" s="6">
        <f>'دیده بان بازار'!W3273</f>
        <v/>
      </c>
      <c r="X3270" s="11">
        <f>IFERROR(IF(OR(R3270&lt;=0,W3270&lt;=0,S3270&lt;=0,V3270&lt;=0),0,ROUND((S3270/R3270)/(V3270/W3270),2)),0)</f>
        <v/>
      </c>
      <c r="Y3270" s="11">
        <f>IFERROR(IF(OR(S3270&lt;=0,V3270&lt;=0),0,ROUND(S3270/V3270,2)),0)</f>
        <v/>
      </c>
      <c r="Z3270" s="11">
        <f>IFERROR(J3270-M3270,0)</f>
        <v/>
      </c>
      <c r="AA3270" s="11">
        <f>IFERROR(ROUND(MAX(0,MIN(100,((AB3270*0.2)+(AC3270*0.15)+(AD3270*0.15)+(AE3270*0.1)+(AF3270*0.1)+(AG3270*0.15)+(MIN(Y3270/3,1)*100*0.1)+(AI3270*0.05))*((AH3270/100)*0.25+0.75))),0),0)</f>
        <v/>
      </c>
      <c r="AB3270" s="11">
        <f>ROUND(MAX(0,MIN(100,((M3270+10)/20)*100)),0)</f>
        <v/>
      </c>
      <c r="AC3270" s="11">
        <f>IFERROR(IF(D3270&lt;=0,0,ROUND(COUNTIFS($D$4:$D$3359,"&lt;="&amp;D3270,$D$4:$D$3359,"&gt;0")/COUNTIF($D$4:$D$3359,"&gt;0")*100,0)),0)</f>
        <v/>
      </c>
      <c r="AD3270" s="11">
        <f>IF(E3270&lt;=0,0,ROUND(MAX(0,MIN(100,(LOG10(1+E3270/1000000000)/LOG10(101))*100)),0))</f>
        <v/>
      </c>
      <c r="AE3270" s="11">
        <f>IF(O3270=N3270,50,ROUND(MAX(0,MIN(100,((H3270-N3270)/(O3270-N3270))*100)),0))</f>
        <v/>
      </c>
      <c r="AF3270" s="11">
        <f>ROUND(MAX(0,MIN(100,50+((H3270-K3270)/K3270)*1000)),0)</f>
        <v/>
      </c>
      <c r="AG3270" s="11">
        <f>IFERROR(ROUND(MAX(0,MIN(100,50+25*LN(MAX(0.01,X3270)))),0),25)</f>
        <v/>
      </c>
      <c r="AH3270" s="11">
        <f>ROUND(IF(M3270&lt;=-30,0,IF(M3270&lt;=-20,20,IF(M3270&lt;=-10,50,100))),0)</f>
        <v/>
      </c>
      <c r="AI3270" s="11">
        <f>ROUND(MAX(0,MIN(100,50+(Z3270*10))),0)</f>
        <v/>
      </c>
      <c r="AJ3270" s="11">
        <f>IFERROR(IF(--AA3270&gt;=80,"خرید قوی",IF(--AA3270&gt;=70,"خرید مشروط",IF(--AA3270&gt;=60,"مراقبت",IF(--AA3270&gt;=45,"ضعیف","عدم ورود")))),"")</f>
        <v/>
      </c>
    </row>
    <row r="3271">
      <c r="A3271" s="15">
        <f>'دیده بان بازار'!A3274</f>
        <v/>
      </c>
      <c r="B3271" s="16">
        <f>'دیده بان بازار'!B3274</f>
        <v/>
      </c>
      <c r="C3271" s="16">
        <f>'دیده بان بازار'!C3274</f>
        <v/>
      </c>
      <c r="D3271" s="16">
        <f>'دیده بان بازار'!D3274</f>
        <v/>
      </c>
      <c r="E3271" s="17">
        <f>'دیده بان بازار'!E3274</f>
        <v/>
      </c>
      <c r="F3271" s="16">
        <f>'دیده بان بازار'!F3274</f>
        <v/>
      </c>
      <c r="G3271" s="16">
        <f>'دیده بان بازار'!G3274</f>
        <v/>
      </c>
      <c r="H3271" s="16">
        <f>'دیده بان بازار'!H3274</f>
        <v/>
      </c>
      <c r="I3271" s="16">
        <f>'دیده بان بازار'!I3274</f>
        <v/>
      </c>
      <c r="J3271" s="16">
        <f>'دیده بان بازار'!J3274</f>
        <v/>
      </c>
      <c r="K3271" s="16">
        <f>'دیده بان بازار'!K3274</f>
        <v/>
      </c>
      <c r="L3271" s="16">
        <f>'دیده بان بازار'!L3274</f>
        <v/>
      </c>
      <c r="M3271" s="16">
        <f>'دیده بان بازار'!M3274</f>
        <v/>
      </c>
      <c r="N3271" s="16">
        <f>'دیده بان بازار'!N3274</f>
        <v/>
      </c>
      <c r="O3271" s="16">
        <f>'دیده بان بازار'!O3274</f>
        <v/>
      </c>
      <c r="P3271" s="16">
        <f>'دیده بان بازار'!P3274</f>
        <v/>
      </c>
      <c r="Q3271" s="16">
        <f>'دیده بان بازار'!Q3274</f>
        <v/>
      </c>
      <c r="R3271" s="16">
        <f>'دیده بان بازار'!R3274</f>
        <v/>
      </c>
      <c r="S3271" s="16">
        <f>'دیده بان بازار'!S3274</f>
        <v/>
      </c>
      <c r="T3271" s="16">
        <f>'دیده بان بازار'!T3274</f>
        <v/>
      </c>
      <c r="U3271" s="16">
        <f>'دیده بان بازار'!U3274</f>
        <v/>
      </c>
      <c r="V3271" s="16">
        <f>'دیده بان بازار'!V3274</f>
        <v/>
      </c>
      <c r="W3271" s="7">
        <f>'دیده بان بازار'!W3274</f>
        <v/>
      </c>
      <c r="X3271" s="11">
        <f>IFERROR(IF(OR(R3271&lt;=0,W3271&lt;=0,S3271&lt;=0,V3271&lt;=0),0,ROUND((S3271/R3271)/(V3271/W3271),2)),0)</f>
        <v/>
      </c>
      <c r="Y3271" s="11">
        <f>IFERROR(IF(OR(S3271&lt;=0,V3271&lt;=0),0,ROUND(S3271/V3271,2)),0)</f>
        <v/>
      </c>
      <c r="Z3271" s="11">
        <f>IFERROR(J3271-M3271,0)</f>
        <v/>
      </c>
      <c r="AA3271" s="11">
        <f>IFERROR(ROUND(MAX(0,MIN(100,((AB3271*0.2)+(AC3271*0.15)+(AD3271*0.15)+(AE3271*0.1)+(AF3271*0.1)+(AG3271*0.15)+(MIN(Y3271/3,1)*100*0.1)+(AI3271*0.05))*((AH3271/100)*0.25+0.75))),0),0)</f>
        <v/>
      </c>
      <c r="AB3271" s="11">
        <f>ROUND(MAX(0,MIN(100,((M3271+10)/20)*100)),0)</f>
        <v/>
      </c>
      <c r="AC3271" s="11">
        <f>IFERROR(IF(D3271&lt;=0,0,ROUND(COUNTIFS($D$4:$D$3359,"&lt;="&amp;D3271,$D$4:$D$3359,"&gt;0")/COUNTIF($D$4:$D$3359,"&gt;0")*100,0)),0)</f>
        <v/>
      </c>
      <c r="AD3271" s="11">
        <f>IF(E3271&lt;=0,0,ROUND(MAX(0,MIN(100,(LOG10(1+E3271/1000000000)/LOG10(101))*100)),0))</f>
        <v/>
      </c>
      <c r="AE3271" s="11">
        <f>IF(O3271=N3271,50,ROUND(MAX(0,MIN(100,((H3271-N3271)/(O3271-N3271))*100)),0))</f>
        <v/>
      </c>
      <c r="AF3271" s="11">
        <f>ROUND(MAX(0,MIN(100,50+((H3271-K3271)/K3271)*1000)),0)</f>
        <v/>
      </c>
      <c r="AG3271" s="11">
        <f>IFERROR(ROUND(MAX(0,MIN(100,50+25*LN(MAX(0.01,X3271)))),0),25)</f>
        <v/>
      </c>
      <c r="AH3271" s="11">
        <f>ROUND(IF(M3271&lt;=-30,0,IF(M3271&lt;=-20,20,IF(M3271&lt;=-10,50,100))),0)</f>
        <v/>
      </c>
      <c r="AI3271" s="11">
        <f>ROUND(MAX(0,MIN(100,50+(Z3271*10))),0)</f>
        <v/>
      </c>
      <c r="AJ3271" s="11">
        <f>IFERROR(IF(--AA3271&gt;=80,"خرید قوی",IF(--AA3271&gt;=70,"خرید مشروط",IF(--AA3271&gt;=60,"مراقبت",IF(--AA3271&gt;=45,"ضعیف","عدم ورود")))),"")</f>
        <v/>
      </c>
    </row>
    <row r="3272">
      <c r="A3272" s="15">
        <f>'دیده بان بازار'!A3275</f>
        <v/>
      </c>
      <c r="B3272" s="16">
        <f>'دیده بان بازار'!B3275</f>
        <v/>
      </c>
      <c r="C3272" s="16">
        <f>'دیده بان بازار'!C3275</f>
        <v/>
      </c>
      <c r="D3272" s="16">
        <f>'دیده بان بازار'!D3275</f>
        <v/>
      </c>
      <c r="E3272" s="17">
        <f>'دیده بان بازار'!E3275</f>
        <v/>
      </c>
      <c r="F3272" s="16">
        <f>'دیده بان بازار'!F3275</f>
        <v/>
      </c>
      <c r="G3272" s="16">
        <f>'دیده بان بازار'!G3275</f>
        <v/>
      </c>
      <c r="H3272" s="16">
        <f>'دیده بان بازار'!H3275</f>
        <v/>
      </c>
      <c r="I3272" s="16">
        <f>'دیده بان بازار'!I3275</f>
        <v/>
      </c>
      <c r="J3272" s="16">
        <f>'دیده بان بازار'!J3275</f>
        <v/>
      </c>
      <c r="K3272" s="16">
        <f>'دیده بان بازار'!K3275</f>
        <v/>
      </c>
      <c r="L3272" s="16">
        <f>'دیده بان بازار'!L3275</f>
        <v/>
      </c>
      <c r="M3272" s="16">
        <f>'دیده بان بازار'!M3275</f>
        <v/>
      </c>
      <c r="N3272" s="16">
        <f>'دیده بان بازار'!N3275</f>
        <v/>
      </c>
      <c r="O3272" s="16">
        <f>'دیده بان بازار'!O3275</f>
        <v/>
      </c>
      <c r="P3272" s="16">
        <f>'دیده بان بازار'!P3275</f>
        <v/>
      </c>
      <c r="Q3272" s="16">
        <f>'دیده بان بازار'!Q3275</f>
        <v/>
      </c>
      <c r="R3272" s="16">
        <f>'دیده بان بازار'!R3275</f>
        <v/>
      </c>
      <c r="S3272" s="16">
        <f>'دیده بان بازار'!S3275</f>
        <v/>
      </c>
      <c r="T3272" s="16">
        <f>'دیده بان بازار'!T3275</f>
        <v/>
      </c>
      <c r="U3272" s="16">
        <f>'دیده بان بازار'!U3275</f>
        <v/>
      </c>
      <c r="V3272" s="16">
        <f>'دیده بان بازار'!V3275</f>
        <v/>
      </c>
      <c r="W3272" s="7">
        <f>'دیده بان بازار'!W3275</f>
        <v/>
      </c>
      <c r="X3272" s="11">
        <f>IFERROR(IF(OR(R3272&lt;=0,W3272&lt;=0,S3272&lt;=0,V3272&lt;=0),0,ROUND((S3272/R3272)/(V3272/W3272),2)),0)</f>
        <v/>
      </c>
      <c r="Y3272" s="11">
        <f>IFERROR(IF(OR(S3272&lt;=0,V3272&lt;=0),0,ROUND(S3272/V3272,2)),0)</f>
        <v/>
      </c>
      <c r="Z3272" s="11">
        <f>IFERROR(J3272-M3272,0)</f>
        <v/>
      </c>
      <c r="AA3272" s="11">
        <f>IFERROR(ROUND(MAX(0,MIN(100,((AB3272*0.2)+(AC3272*0.15)+(AD3272*0.15)+(AE3272*0.1)+(AF3272*0.1)+(AG3272*0.15)+(MIN(Y3272/3,1)*100*0.1)+(AI3272*0.05))*((AH3272/100)*0.25+0.75))),0),0)</f>
        <v/>
      </c>
      <c r="AB3272" s="11">
        <f>ROUND(MAX(0,MIN(100,((M3272+10)/20)*100)),0)</f>
        <v/>
      </c>
      <c r="AC3272" s="11">
        <f>IFERROR(IF(D3272&lt;=0,0,ROUND(COUNTIFS($D$4:$D$3359,"&lt;="&amp;D3272,$D$4:$D$3359,"&gt;0")/COUNTIF($D$4:$D$3359,"&gt;0")*100,0)),0)</f>
        <v/>
      </c>
      <c r="AD3272" s="11">
        <f>IF(E3272&lt;=0,0,ROUND(MAX(0,MIN(100,(LOG10(1+E3272/1000000000)/LOG10(101))*100)),0))</f>
        <v/>
      </c>
      <c r="AE3272" s="11">
        <f>IF(O3272=N3272,50,ROUND(MAX(0,MIN(100,((H3272-N3272)/(O3272-N3272))*100)),0))</f>
        <v/>
      </c>
      <c r="AF3272" s="11">
        <f>ROUND(MAX(0,MIN(100,50+((H3272-K3272)/K3272)*1000)),0)</f>
        <v/>
      </c>
      <c r="AG3272" s="11">
        <f>IFERROR(ROUND(MAX(0,MIN(100,50+25*LN(MAX(0.01,X3272)))),0),25)</f>
        <v/>
      </c>
      <c r="AH3272" s="11">
        <f>ROUND(IF(M3272&lt;=-30,0,IF(M3272&lt;=-20,20,IF(M3272&lt;=-10,50,100))),0)</f>
        <v/>
      </c>
      <c r="AI3272" s="11">
        <f>ROUND(MAX(0,MIN(100,50+(Z3272*10))),0)</f>
        <v/>
      </c>
      <c r="AJ3272" s="11">
        <f>IFERROR(IF(--AA3272&gt;=80,"خرید قوی",IF(--AA3272&gt;=70,"خرید مشروط",IF(--AA3272&gt;=60,"مراقبت",IF(--AA3272&gt;=45,"ضعیف","عدم ورود")))),"")</f>
        <v/>
      </c>
    </row>
    <row r="3273">
      <c r="A3273" s="12">
        <f>'دیده بان بازار'!A3276</f>
        <v/>
      </c>
      <c r="B3273" s="13">
        <f>'دیده بان بازار'!B3276</f>
        <v/>
      </c>
      <c r="C3273" s="13">
        <f>'دیده بان بازار'!C3276</f>
        <v/>
      </c>
      <c r="D3273" s="13">
        <f>'دیده بان بازار'!D3276</f>
        <v/>
      </c>
      <c r="E3273" s="14">
        <f>'دیده بان بازار'!E3276</f>
        <v/>
      </c>
      <c r="F3273" s="13">
        <f>'دیده بان بازار'!F3276</f>
        <v/>
      </c>
      <c r="G3273" s="13">
        <f>'دیده بان بازار'!G3276</f>
        <v/>
      </c>
      <c r="H3273" s="13">
        <f>'دیده بان بازار'!H3276</f>
        <v/>
      </c>
      <c r="I3273" s="13">
        <f>'دیده بان بازار'!I3276</f>
        <v/>
      </c>
      <c r="J3273" s="13">
        <f>'دیده بان بازار'!J3276</f>
        <v/>
      </c>
      <c r="K3273" s="13">
        <f>'دیده بان بازار'!K3276</f>
        <v/>
      </c>
      <c r="L3273" s="13">
        <f>'دیده بان بازار'!L3276</f>
        <v/>
      </c>
      <c r="M3273" s="13">
        <f>'دیده بان بازار'!M3276</f>
        <v/>
      </c>
      <c r="N3273" s="13">
        <f>'دیده بان بازار'!N3276</f>
        <v/>
      </c>
      <c r="O3273" s="13">
        <f>'دیده بان بازار'!O3276</f>
        <v/>
      </c>
      <c r="P3273" s="13">
        <f>'دیده بان بازار'!P3276</f>
        <v/>
      </c>
      <c r="Q3273" s="13">
        <f>'دیده بان بازار'!Q3276</f>
        <v/>
      </c>
      <c r="R3273" s="13">
        <f>'دیده بان بازار'!R3276</f>
        <v/>
      </c>
      <c r="S3273" s="13">
        <f>'دیده بان بازار'!S3276</f>
        <v/>
      </c>
      <c r="T3273" s="13">
        <f>'دیده بان بازار'!T3276</f>
        <v/>
      </c>
      <c r="U3273" s="13">
        <f>'دیده بان بازار'!U3276</f>
        <v/>
      </c>
      <c r="V3273" s="13">
        <f>'دیده بان بازار'!V3276</f>
        <v/>
      </c>
      <c r="W3273" s="6">
        <f>'دیده بان بازار'!W3276</f>
        <v/>
      </c>
      <c r="X3273" s="11">
        <f>IFERROR(IF(OR(R3273&lt;=0,W3273&lt;=0,S3273&lt;=0,V3273&lt;=0),0,ROUND((S3273/R3273)/(V3273/W3273),2)),0)</f>
        <v/>
      </c>
      <c r="Y3273" s="11">
        <f>IFERROR(IF(OR(S3273&lt;=0,V3273&lt;=0),0,ROUND(S3273/V3273,2)),0)</f>
        <v/>
      </c>
      <c r="Z3273" s="11">
        <f>IFERROR(J3273-M3273,0)</f>
        <v/>
      </c>
      <c r="AA3273" s="11">
        <f>IFERROR(ROUND(MAX(0,MIN(100,((AB3273*0.2)+(AC3273*0.15)+(AD3273*0.15)+(AE3273*0.1)+(AF3273*0.1)+(AG3273*0.15)+(MIN(Y3273/3,1)*100*0.1)+(AI3273*0.05))*((AH3273/100)*0.25+0.75))),0),0)</f>
        <v/>
      </c>
      <c r="AB3273" s="11">
        <f>ROUND(MAX(0,MIN(100,((M3273+10)/20)*100)),0)</f>
        <v/>
      </c>
      <c r="AC3273" s="11">
        <f>IFERROR(IF(D3273&lt;=0,0,ROUND(COUNTIFS($D$4:$D$3359,"&lt;="&amp;D3273,$D$4:$D$3359,"&gt;0")/COUNTIF($D$4:$D$3359,"&gt;0")*100,0)),0)</f>
        <v/>
      </c>
      <c r="AD3273" s="11">
        <f>IF(E3273&lt;=0,0,ROUND(MAX(0,MIN(100,(LOG10(1+E3273/1000000000)/LOG10(101))*100)),0))</f>
        <v/>
      </c>
      <c r="AE3273" s="11">
        <f>IF(O3273=N3273,50,ROUND(MAX(0,MIN(100,((H3273-N3273)/(O3273-N3273))*100)),0))</f>
        <v/>
      </c>
      <c r="AF3273" s="11">
        <f>ROUND(MAX(0,MIN(100,50+((H3273-K3273)/K3273)*1000)),0)</f>
        <v/>
      </c>
      <c r="AG3273" s="11">
        <f>IFERROR(ROUND(MAX(0,MIN(100,50+25*LN(MAX(0.01,X3273)))),0),25)</f>
        <v/>
      </c>
      <c r="AH3273" s="11">
        <f>ROUND(IF(M3273&lt;=-30,0,IF(M3273&lt;=-20,20,IF(M3273&lt;=-10,50,100))),0)</f>
        <v/>
      </c>
      <c r="AI3273" s="11">
        <f>ROUND(MAX(0,MIN(100,50+(Z3273*10))),0)</f>
        <v/>
      </c>
      <c r="AJ3273" s="11">
        <f>IFERROR(IF(--AA3273&gt;=80,"خرید قوی",IF(--AA3273&gt;=70,"خرید مشروط",IF(--AA3273&gt;=60,"مراقبت",IF(--AA3273&gt;=45,"ضعیف","عدم ورود")))),"")</f>
        <v/>
      </c>
    </row>
    <row r="3274">
      <c r="A3274" s="15">
        <f>'دیده بان بازار'!A3277</f>
        <v/>
      </c>
      <c r="B3274" s="16">
        <f>'دیده بان بازار'!B3277</f>
        <v/>
      </c>
      <c r="C3274" s="16">
        <f>'دیده بان بازار'!C3277</f>
        <v/>
      </c>
      <c r="D3274" s="16">
        <f>'دیده بان بازار'!D3277</f>
        <v/>
      </c>
      <c r="E3274" s="17">
        <f>'دیده بان بازار'!E3277</f>
        <v/>
      </c>
      <c r="F3274" s="16">
        <f>'دیده بان بازار'!F3277</f>
        <v/>
      </c>
      <c r="G3274" s="16">
        <f>'دیده بان بازار'!G3277</f>
        <v/>
      </c>
      <c r="H3274" s="16">
        <f>'دیده بان بازار'!H3277</f>
        <v/>
      </c>
      <c r="I3274" s="16">
        <f>'دیده بان بازار'!I3277</f>
        <v/>
      </c>
      <c r="J3274" s="16">
        <f>'دیده بان بازار'!J3277</f>
        <v/>
      </c>
      <c r="K3274" s="16">
        <f>'دیده بان بازار'!K3277</f>
        <v/>
      </c>
      <c r="L3274" s="16">
        <f>'دیده بان بازار'!L3277</f>
        <v/>
      </c>
      <c r="M3274" s="16">
        <f>'دیده بان بازار'!M3277</f>
        <v/>
      </c>
      <c r="N3274" s="16">
        <f>'دیده بان بازار'!N3277</f>
        <v/>
      </c>
      <c r="O3274" s="16">
        <f>'دیده بان بازار'!O3277</f>
        <v/>
      </c>
      <c r="P3274" s="16">
        <f>'دیده بان بازار'!P3277</f>
        <v/>
      </c>
      <c r="Q3274" s="16">
        <f>'دیده بان بازار'!Q3277</f>
        <v/>
      </c>
      <c r="R3274" s="16">
        <f>'دیده بان بازار'!R3277</f>
        <v/>
      </c>
      <c r="S3274" s="16">
        <f>'دیده بان بازار'!S3277</f>
        <v/>
      </c>
      <c r="T3274" s="16">
        <f>'دیده بان بازار'!T3277</f>
        <v/>
      </c>
      <c r="U3274" s="16">
        <f>'دیده بان بازار'!U3277</f>
        <v/>
      </c>
      <c r="V3274" s="16">
        <f>'دیده بان بازار'!V3277</f>
        <v/>
      </c>
      <c r="W3274" s="7">
        <f>'دیده بان بازار'!W3277</f>
        <v/>
      </c>
      <c r="X3274" s="11">
        <f>IFERROR(IF(OR(R3274&lt;=0,W3274&lt;=0,S3274&lt;=0,V3274&lt;=0),0,ROUND((S3274/R3274)/(V3274/W3274),2)),0)</f>
        <v/>
      </c>
      <c r="Y3274" s="11">
        <f>IFERROR(IF(OR(S3274&lt;=0,V3274&lt;=0),0,ROUND(S3274/V3274,2)),0)</f>
        <v/>
      </c>
      <c r="Z3274" s="11">
        <f>IFERROR(J3274-M3274,0)</f>
        <v/>
      </c>
      <c r="AA3274" s="11">
        <f>IFERROR(ROUND(MAX(0,MIN(100,((AB3274*0.2)+(AC3274*0.15)+(AD3274*0.15)+(AE3274*0.1)+(AF3274*0.1)+(AG3274*0.15)+(MIN(Y3274/3,1)*100*0.1)+(AI3274*0.05))*((AH3274/100)*0.25+0.75))),0),0)</f>
        <v/>
      </c>
      <c r="AB3274" s="11">
        <f>ROUND(MAX(0,MIN(100,((M3274+10)/20)*100)),0)</f>
        <v/>
      </c>
      <c r="AC3274" s="11">
        <f>IFERROR(IF(D3274&lt;=0,0,ROUND(COUNTIFS($D$4:$D$3359,"&lt;="&amp;D3274,$D$4:$D$3359,"&gt;0")/COUNTIF($D$4:$D$3359,"&gt;0")*100,0)),0)</f>
        <v/>
      </c>
      <c r="AD3274" s="11">
        <f>IF(E3274&lt;=0,0,ROUND(MAX(0,MIN(100,(LOG10(1+E3274/1000000000)/LOG10(101))*100)),0))</f>
        <v/>
      </c>
      <c r="AE3274" s="11">
        <f>IF(O3274=N3274,50,ROUND(MAX(0,MIN(100,((H3274-N3274)/(O3274-N3274))*100)),0))</f>
        <v/>
      </c>
      <c r="AF3274" s="11">
        <f>ROUND(MAX(0,MIN(100,50+((H3274-K3274)/K3274)*1000)),0)</f>
        <v/>
      </c>
      <c r="AG3274" s="11">
        <f>IFERROR(ROUND(MAX(0,MIN(100,50+25*LN(MAX(0.01,X3274)))),0),25)</f>
        <v/>
      </c>
      <c r="AH3274" s="11">
        <f>ROUND(IF(M3274&lt;=-30,0,IF(M3274&lt;=-20,20,IF(M3274&lt;=-10,50,100))),0)</f>
        <v/>
      </c>
      <c r="AI3274" s="11">
        <f>ROUND(MAX(0,MIN(100,50+(Z3274*10))),0)</f>
        <v/>
      </c>
      <c r="AJ3274" s="11">
        <f>IFERROR(IF(--AA3274&gt;=80,"خرید قوی",IF(--AA3274&gt;=70,"خرید مشروط",IF(--AA3274&gt;=60,"مراقبت",IF(--AA3274&gt;=45,"ضعیف","عدم ورود")))),"")</f>
        <v/>
      </c>
    </row>
    <row r="3275">
      <c r="A3275" s="12">
        <f>'دیده بان بازار'!A3278</f>
        <v/>
      </c>
      <c r="B3275" s="13">
        <f>'دیده بان بازار'!B3278</f>
        <v/>
      </c>
      <c r="C3275" s="13">
        <f>'دیده بان بازار'!C3278</f>
        <v/>
      </c>
      <c r="D3275" s="13">
        <f>'دیده بان بازار'!D3278</f>
        <v/>
      </c>
      <c r="E3275" s="14">
        <f>'دیده بان بازار'!E3278</f>
        <v/>
      </c>
      <c r="F3275" s="13">
        <f>'دیده بان بازار'!F3278</f>
        <v/>
      </c>
      <c r="G3275" s="13">
        <f>'دیده بان بازار'!G3278</f>
        <v/>
      </c>
      <c r="H3275" s="13">
        <f>'دیده بان بازار'!H3278</f>
        <v/>
      </c>
      <c r="I3275" s="13">
        <f>'دیده بان بازار'!I3278</f>
        <v/>
      </c>
      <c r="J3275" s="13">
        <f>'دیده بان بازار'!J3278</f>
        <v/>
      </c>
      <c r="K3275" s="13">
        <f>'دیده بان بازار'!K3278</f>
        <v/>
      </c>
      <c r="L3275" s="13">
        <f>'دیده بان بازار'!L3278</f>
        <v/>
      </c>
      <c r="M3275" s="13">
        <f>'دیده بان بازار'!M3278</f>
        <v/>
      </c>
      <c r="N3275" s="13">
        <f>'دیده بان بازار'!N3278</f>
        <v/>
      </c>
      <c r="O3275" s="13">
        <f>'دیده بان بازار'!O3278</f>
        <v/>
      </c>
      <c r="P3275" s="13">
        <f>'دیده بان بازار'!P3278</f>
        <v/>
      </c>
      <c r="Q3275" s="13">
        <f>'دیده بان بازار'!Q3278</f>
        <v/>
      </c>
      <c r="R3275" s="13">
        <f>'دیده بان بازار'!R3278</f>
        <v/>
      </c>
      <c r="S3275" s="13">
        <f>'دیده بان بازار'!S3278</f>
        <v/>
      </c>
      <c r="T3275" s="13">
        <f>'دیده بان بازار'!T3278</f>
        <v/>
      </c>
      <c r="U3275" s="13">
        <f>'دیده بان بازار'!U3278</f>
        <v/>
      </c>
      <c r="V3275" s="13">
        <f>'دیده بان بازار'!V3278</f>
        <v/>
      </c>
      <c r="W3275" s="6">
        <f>'دیده بان بازار'!W3278</f>
        <v/>
      </c>
      <c r="X3275" s="11">
        <f>IFERROR(IF(OR(R3275&lt;=0,W3275&lt;=0,S3275&lt;=0,V3275&lt;=0),0,ROUND((S3275/R3275)/(V3275/W3275),2)),0)</f>
        <v/>
      </c>
      <c r="Y3275" s="11">
        <f>IFERROR(IF(OR(S3275&lt;=0,V3275&lt;=0),0,ROUND(S3275/V3275,2)),0)</f>
        <v/>
      </c>
      <c r="Z3275" s="11">
        <f>IFERROR(J3275-M3275,0)</f>
        <v/>
      </c>
      <c r="AA3275" s="11">
        <f>IFERROR(ROUND(MAX(0,MIN(100,((AB3275*0.2)+(AC3275*0.15)+(AD3275*0.15)+(AE3275*0.1)+(AF3275*0.1)+(AG3275*0.15)+(MIN(Y3275/3,1)*100*0.1)+(AI3275*0.05))*((AH3275/100)*0.25+0.75))),0),0)</f>
        <v/>
      </c>
      <c r="AB3275" s="11">
        <f>ROUND(MAX(0,MIN(100,((M3275+10)/20)*100)),0)</f>
        <v/>
      </c>
      <c r="AC3275" s="11">
        <f>IFERROR(IF(D3275&lt;=0,0,ROUND(COUNTIFS($D$4:$D$3359,"&lt;="&amp;D3275,$D$4:$D$3359,"&gt;0")/COUNTIF($D$4:$D$3359,"&gt;0")*100,0)),0)</f>
        <v/>
      </c>
      <c r="AD3275" s="11">
        <f>IF(E3275&lt;=0,0,ROUND(MAX(0,MIN(100,(LOG10(1+E3275/1000000000)/LOG10(101))*100)),0))</f>
        <v/>
      </c>
      <c r="AE3275" s="11">
        <f>IF(O3275=N3275,50,ROUND(MAX(0,MIN(100,((H3275-N3275)/(O3275-N3275))*100)),0))</f>
        <v/>
      </c>
      <c r="AF3275" s="11">
        <f>ROUND(MAX(0,MIN(100,50+((H3275-K3275)/K3275)*1000)),0)</f>
        <v/>
      </c>
      <c r="AG3275" s="11">
        <f>IFERROR(ROUND(MAX(0,MIN(100,50+25*LN(MAX(0.01,X3275)))),0),25)</f>
        <v/>
      </c>
      <c r="AH3275" s="11">
        <f>ROUND(IF(M3275&lt;=-30,0,IF(M3275&lt;=-20,20,IF(M3275&lt;=-10,50,100))),0)</f>
        <v/>
      </c>
      <c r="AI3275" s="11">
        <f>ROUND(MAX(0,MIN(100,50+(Z3275*10))),0)</f>
        <v/>
      </c>
      <c r="AJ3275" s="11">
        <f>IFERROR(IF(--AA3275&gt;=80,"خرید قوی",IF(--AA3275&gt;=70,"خرید مشروط",IF(--AA3275&gt;=60,"مراقبت",IF(--AA3275&gt;=45,"ضعیف","عدم ورود")))),"")</f>
        <v/>
      </c>
    </row>
    <row r="3276">
      <c r="A3276" s="15">
        <f>'دیده بان بازار'!A3279</f>
        <v/>
      </c>
      <c r="B3276" s="16">
        <f>'دیده بان بازار'!B3279</f>
        <v/>
      </c>
      <c r="C3276" s="16">
        <f>'دیده بان بازار'!C3279</f>
        <v/>
      </c>
      <c r="D3276" s="16">
        <f>'دیده بان بازار'!D3279</f>
        <v/>
      </c>
      <c r="E3276" s="17">
        <f>'دیده بان بازار'!E3279</f>
        <v/>
      </c>
      <c r="F3276" s="16">
        <f>'دیده بان بازار'!F3279</f>
        <v/>
      </c>
      <c r="G3276" s="16">
        <f>'دیده بان بازار'!G3279</f>
        <v/>
      </c>
      <c r="H3276" s="16">
        <f>'دیده بان بازار'!H3279</f>
        <v/>
      </c>
      <c r="I3276" s="16">
        <f>'دیده بان بازار'!I3279</f>
        <v/>
      </c>
      <c r="J3276" s="16">
        <f>'دیده بان بازار'!J3279</f>
        <v/>
      </c>
      <c r="K3276" s="16">
        <f>'دیده بان بازار'!K3279</f>
        <v/>
      </c>
      <c r="L3276" s="16">
        <f>'دیده بان بازار'!L3279</f>
        <v/>
      </c>
      <c r="M3276" s="16">
        <f>'دیده بان بازار'!M3279</f>
        <v/>
      </c>
      <c r="N3276" s="16">
        <f>'دیده بان بازار'!N3279</f>
        <v/>
      </c>
      <c r="O3276" s="16">
        <f>'دیده بان بازار'!O3279</f>
        <v/>
      </c>
      <c r="P3276" s="16">
        <f>'دیده بان بازار'!P3279</f>
        <v/>
      </c>
      <c r="Q3276" s="16">
        <f>'دیده بان بازار'!Q3279</f>
        <v/>
      </c>
      <c r="R3276" s="16">
        <f>'دیده بان بازار'!R3279</f>
        <v/>
      </c>
      <c r="S3276" s="16">
        <f>'دیده بان بازار'!S3279</f>
        <v/>
      </c>
      <c r="T3276" s="16">
        <f>'دیده بان بازار'!T3279</f>
        <v/>
      </c>
      <c r="U3276" s="16">
        <f>'دیده بان بازار'!U3279</f>
        <v/>
      </c>
      <c r="V3276" s="16">
        <f>'دیده بان بازار'!V3279</f>
        <v/>
      </c>
      <c r="W3276" s="7">
        <f>'دیده بان بازار'!W3279</f>
        <v/>
      </c>
      <c r="X3276" s="11">
        <f>IFERROR(IF(OR(R3276&lt;=0,W3276&lt;=0,S3276&lt;=0,V3276&lt;=0),0,ROUND((S3276/R3276)/(V3276/W3276),2)),0)</f>
        <v/>
      </c>
      <c r="Y3276" s="11">
        <f>IFERROR(IF(OR(S3276&lt;=0,V3276&lt;=0),0,ROUND(S3276/V3276,2)),0)</f>
        <v/>
      </c>
      <c r="Z3276" s="11">
        <f>IFERROR(J3276-M3276,0)</f>
        <v/>
      </c>
      <c r="AA3276" s="11">
        <f>IFERROR(ROUND(MAX(0,MIN(100,((AB3276*0.2)+(AC3276*0.15)+(AD3276*0.15)+(AE3276*0.1)+(AF3276*0.1)+(AG3276*0.15)+(MIN(Y3276/3,1)*100*0.1)+(AI3276*0.05))*((AH3276/100)*0.25+0.75))),0),0)</f>
        <v/>
      </c>
      <c r="AB3276" s="11">
        <f>ROUND(MAX(0,MIN(100,((M3276+10)/20)*100)),0)</f>
        <v/>
      </c>
      <c r="AC3276" s="11">
        <f>IFERROR(IF(D3276&lt;=0,0,ROUND(COUNTIFS($D$4:$D$3359,"&lt;="&amp;D3276,$D$4:$D$3359,"&gt;0")/COUNTIF($D$4:$D$3359,"&gt;0")*100,0)),0)</f>
        <v/>
      </c>
      <c r="AD3276" s="11">
        <f>IF(E3276&lt;=0,0,ROUND(MAX(0,MIN(100,(LOG10(1+E3276/1000000000)/LOG10(101))*100)),0))</f>
        <v/>
      </c>
      <c r="AE3276" s="11">
        <f>IF(O3276=N3276,50,ROUND(MAX(0,MIN(100,((H3276-N3276)/(O3276-N3276))*100)),0))</f>
        <v/>
      </c>
      <c r="AF3276" s="11">
        <f>ROUND(MAX(0,MIN(100,50+((H3276-K3276)/K3276)*1000)),0)</f>
        <v/>
      </c>
      <c r="AG3276" s="11">
        <f>IFERROR(ROUND(MAX(0,MIN(100,50+25*LN(MAX(0.01,X3276)))),0),25)</f>
        <v/>
      </c>
      <c r="AH3276" s="11">
        <f>ROUND(IF(M3276&lt;=-30,0,IF(M3276&lt;=-20,20,IF(M3276&lt;=-10,50,100))),0)</f>
        <v/>
      </c>
      <c r="AI3276" s="11">
        <f>ROUND(MAX(0,MIN(100,50+(Z3276*10))),0)</f>
        <v/>
      </c>
      <c r="AJ3276" s="11">
        <f>IFERROR(IF(--AA3276&gt;=80,"خرید قوی",IF(--AA3276&gt;=70,"خرید مشروط",IF(--AA3276&gt;=60,"مراقبت",IF(--AA3276&gt;=45,"ضعیف","عدم ورود")))),"")</f>
        <v/>
      </c>
    </row>
    <row r="3277">
      <c r="A3277" s="12">
        <f>'دیده بان بازار'!A3280</f>
        <v/>
      </c>
      <c r="B3277" s="13">
        <f>'دیده بان بازار'!B3280</f>
        <v/>
      </c>
      <c r="C3277" s="13">
        <f>'دیده بان بازار'!C3280</f>
        <v/>
      </c>
      <c r="D3277" s="13">
        <f>'دیده بان بازار'!D3280</f>
        <v/>
      </c>
      <c r="E3277" s="14">
        <f>'دیده بان بازار'!E3280</f>
        <v/>
      </c>
      <c r="F3277" s="13">
        <f>'دیده بان بازار'!F3280</f>
        <v/>
      </c>
      <c r="G3277" s="13">
        <f>'دیده بان بازار'!G3280</f>
        <v/>
      </c>
      <c r="H3277" s="13">
        <f>'دیده بان بازار'!H3280</f>
        <v/>
      </c>
      <c r="I3277" s="13">
        <f>'دیده بان بازار'!I3280</f>
        <v/>
      </c>
      <c r="J3277" s="13">
        <f>'دیده بان بازار'!J3280</f>
        <v/>
      </c>
      <c r="K3277" s="13">
        <f>'دیده بان بازار'!K3280</f>
        <v/>
      </c>
      <c r="L3277" s="13">
        <f>'دیده بان بازار'!L3280</f>
        <v/>
      </c>
      <c r="M3277" s="13">
        <f>'دیده بان بازار'!M3280</f>
        <v/>
      </c>
      <c r="N3277" s="13">
        <f>'دیده بان بازار'!N3280</f>
        <v/>
      </c>
      <c r="O3277" s="13">
        <f>'دیده بان بازار'!O3280</f>
        <v/>
      </c>
      <c r="P3277" s="13">
        <f>'دیده بان بازار'!P3280</f>
        <v/>
      </c>
      <c r="Q3277" s="13">
        <f>'دیده بان بازار'!Q3280</f>
        <v/>
      </c>
      <c r="R3277" s="13">
        <f>'دیده بان بازار'!R3280</f>
        <v/>
      </c>
      <c r="S3277" s="13">
        <f>'دیده بان بازار'!S3280</f>
        <v/>
      </c>
      <c r="T3277" s="13">
        <f>'دیده بان بازار'!T3280</f>
        <v/>
      </c>
      <c r="U3277" s="13">
        <f>'دیده بان بازار'!U3280</f>
        <v/>
      </c>
      <c r="V3277" s="13">
        <f>'دیده بان بازار'!V3280</f>
        <v/>
      </c>
      <c r="W3277" s="6">
        <f>'دیده بان بازار'!W3280</f>
        <v/>
      </c>
      <c r="X3277" s="11">
        <f>IFERROR(IF(OR(R3277&lt;=0,W3277&lt;=0,S3277&lt;=0,V3277&lt;=0),0,ROUND((S3277/R3277)/(V3277/W3277),2)),0)</f>
        <v/>
      </c>
      <c r="Y3277" s="11">
        <f>IFERROR(IF(OR(S3277&lt;=0,V3277&lt;=0),0,ROUND(S3277/V3277,2)),0)</f>
        <v/>
      </c>
      <c r="Z3277" s="11">
        <f>IFERROR(J3277-M3277,0)</f>
        <v/>
      </c>
      <c r="AA3277" s="11">
        <f>IFERROR(ROUND(MAX(0,MIN(100,((AB3277*0.2)+(AC3277*0.15)+(AD3277*0.15)+(AE3277*0.1)+(AF3277*0.1)+(AG3277*0.15)+(MIN(Y3277/3,1)*100*0.1)+(AI3277*0.05))*((AH3277/100)*0.25+0.75))),0),0)</f>
        <v/>
      </c>
      <c r="AB3277" s="11">
        <f>ROUND(MAX(0,MIN(100,((M3277+10)/20)*100)),0)</f>
        <v/>
      </c>
      <c r="AC3277" s="11">
        <f>IFERROR(IF(D3277&lt;=0,0,ROUND(COUNTIFS($D$4:$D$3359,"&lt;="&amp;D3277,$D$4:$D$3359,"&gt;0")/COUNTIF($D$4:$D$3359,"&gt;0")*100,0)),0)</f>
        <v/>
      </c>
      <c r="AD3277" s="11">
        <f>IF(E3277&lt;=0,0,ROUND(MAX(0,MIN(100,(LOG10(1+E3277/1000000000)/LOG10(101))*100)),0))</f>
        <v/>
      </c>
      <c r="AE3277" s="11">
        <f>IF(O3277=N3277,50,ROUND(MAX(0,MIN(100,((H3277-N3277)/(O3277-N3277))*100)),0))</f>
        <v/>
      </c>
      <c r="AF3277" s="11">
        <f>ROUND(MAX(0,MIN(100,50+((H3277-K3277)/K3277)*1000)),0)</f>
        <v/>
      </c>
      <c r="AG3277" s="11">
        <f>IFERROR(ROUND(MAX(0,MIN(100,50+25*LN(MAX(0.01,X3277)))),0),25)</f>
        <v/>
      </c>
      <c r="AH3277" s="11">
        <f>ROUND(IF(M3277&lt;=-30,0,IF(M3277&lt;=-20,20,IF(M3277&lt;=-10,50,100))),0)</f>
        <v/>
      </c>
      <c r="AI3277" s="11">
        <f>ROUND(MAX(0,MIN(100,50+(Z3277*10))),0)</f>
        <v/>
      </c>
      <c r="AJ3277" s="11">
        <f>IFERROR(IF(--AA3277&gt;=80,"خرید قوی",IF(--AA3277&gt;=70,"خرید مشروط",IF(--AA3277&gt;=60,"مراقبت",IF(--AA3277&gt;=45,"ضعیف","عدم ورود")))),"")</f>
        <v/>
      </c>
    </row>
    <row r="3278">
      <c r="A3278" s="15">
        <f>'دیده بان بازار'!A3281</f>
        <v/>
      </c>
      <c r="B3278" s="16">
        <f>'دیده بان بازار'!B3281</f>
        <v/>
      </c>
      <c r="C3278" s="16">
        <f>'دیده بان بازار'!C3281</f>
        <v/>
      </c>
      <c r="D3278" s="16">
        <f>'دیده بان بازار'!D3281</f>
        <v/>
      </c>
      <c r="E3278" s="17">
        <f>'دیده بان بازار'!E3281</f>
        <v/>
      </c>
      <c r="F3278" s="16">
        <f>'دیده بان بازار'!F3281</f>
        <v/>
      </c>
      <c r="G3278" s="16">
        <f>'دیده بان بازار'!G3281</f>
        <v/>
      </c>
      <c r="H3278" s="16">
        <f>'دیده بان بازار'!H3281</f>
        <v/>
      </c>
      <c r="I3278" s="16">
        <f>'دیده بان بازار'!I3281</f>
        <v/>
      </c>
      <c r="J3278" s="16">
        <f>'دیده بان بازار'!J3281</f>
        <v/>
      </c>
      <c r="K3278" s="16">
        <f>'دیده بان بازار'!K3281</f>
        <v/>
      </c>
      <c r="L3278" s="16">
        <f>'دیده بان بازار'!L3281</f>
        <v/>
      </c>
      <c r="M3278" s="16">
        <f>'دیده بان بازار'!M3281</f>
        <v/>
      </c>
      <c r="N3278" s="16">
        <f>'دیده بان بازار'!N3281</f>
        <v/>
      </c>
      <c r="O3278" s="16">
        <f>'دیده بان بازار'!O3281</f>
        <v/>
      </c>
      <c r="P3278" s="16">
        <f>'دیده بان بازار'!P3281</f>
        <v/>
      </c>
      <c r="Q3278" s="16">
        <f>'دیده بان بازار'!Q3281</f>
        <v/>
      </c>
      <c r="R3278" s="16">
        <f>'دیده بان بازار'!R3281</f>
        <v/>
      </c>
      <c r="S3278" s="16">
        <f>'دیده بان بازار'!S3281</f>
        <v/>
      </c>
      <c r="T3278" s="16">
        <f>'دیده بان بازار'!T3281</f>
        <v/>
      </c>
      <c r="U3278" s="16">
        <f>'دیده بان بازار'!U3281</f>
        <v/>
      </c>
      <c r="V3278" s="16">
        <f>'دیده بان بازار'!V3281</f>
        <v/>
      </c>
      <c r="W3278" s="7">
        <f>'دیده بان بازار'!W3281</f>
        <v/>
      </c>
      <c r="X3278" s="11">
        <f>IFERROR(IF(OR(R3278&lt;=0,W3278&lt;=0,S3278&lt;=0,V3278&lt;=0),0,ROUND((S3278/R3278)/(V3278/W3278),2)),0)</f>
        <v/>
      </c>
      <c r="Y3278" s="11">
        <f>IFERROR(IF(OR(S3278&lt;=0,V3278&lt;=0),0,ROUND(S3278/V3278,2)),0)</f>
        <v/>
      </c>
      <c r="Z3278" s="11">
        <f>IFERROR(J3278-M3278,0)</f>
        <v/>
      </c>
      <c r="AA3278" s="11">
        <f>IFERROR(ROUND(MAX(0,MIN(100,((AB3278*0.2)+(AC3278*0.15)+(AD3278*0.15)+(AE3278*0.1)+(AF3278*0.1)+(AG3278*0.15)+(MIN(Y3278/3,1)*100*0.1)+(AI3278*0.05))*((AH3278/100)*0.25+0.75))),0),0)</f>
        <v/>
      </c>
      <c r="AB3278" s="11">
        <f>ROUND(MAX(0,MIN(100,((M3278+10)/20)*100)),0)</f>
        <v/>
      </c>
      <c r="AC3278" s="11">
        <f>IFERROR(IF(D3278&lt;=0,0,ROUND(COUNTIFS($D$4:$D$3359,"&lt;="&amp;D3278,$D$4:$D$3359,"&gt;0")/COUNTIF($D$4:$D$3359,"&gt;0")*100,0)),0)</f>
        <v/>
      </c>
      <c r="AD3278" s="11">
        <f>IF(E3278&lt;=0,0,ROUND(MAX(0,MIN(100,(LOG10(1+E3278/1000000000)/LOG10(101))*100)),0))</f>
        <v/>
      </c>
      <c r="AE3278" s="11">
        <f>IF(O3278=N3278,50,ROUND(MAX(0,MIN(100,((H3278-N3278)/(O3278-N3278))*100)),0))</f>
        <v/>
      </c>
      <c r="AF3278" s="11">
        <f>ROUND(MAX(0,MIN(100,50+((H3278-K3278)/K3278)*1000)),0)</f>
        <v/>
      </c>
      <c r="AG3278" s="11">
        <f>IFERROR(ROUND(MAX(0,MIN(100,50+25*LN(MAX(0.01,X3278)))),0),25)</f>
        <v/>
      </c>
      <c r="AH3278" s="11">
        <f>ROUND(IF(M3278&lt;=-30,0,IF(M3278&lt;=-20,20,IF(M3278&lt;=-10,50,100))),0)</f>
        <v/>
      </c>
      <c r="AI3278" s="11">
        <f>ROUND(MAX(0,MIN(100,50+(Z3278*10))),0)</f>
        <v/>
      </c>
      <c r="AJ3278" s="11">
        <f>IFERROR(IF(--AA3278&gt;=80,"خرید قوی",IF(--AA3278&gt;=70,"خرید مشروط",IF(--AA3278&gt;=60,"مراقبت",IF(--AA3278&gt;=45,"ضعیف","عدم ورود")))),"")</f>
        <v/>
      </c>
    </row>
    <row r="3279">
      <c r="A3279" s="12">
        <f>'دیده بان بازار'!A3282</f>
        <v/>
      </c>
      <c r="B3279" s="13">
        <f>'دیده بان بازار'!B3282</f>
        <v/>
      </c>
      <c r="C3279" s="13">
        <f>'دیده بان بازار'!C3282</f>
        <v/>
      </c>
      <c r="D3279" s="13">
        <f>'دیده بان بازار'!D3282</f>
        <v/>
      </c>
      <c r="E3279" s="14">
        <f>'دیده بان بازار'!E3282</f>
        <v/>
      </c>
      <c r="F3279" s="13">
        <f>'دیده بان بازار'!F3282</f>
        <v/>
      </c>
      <c r="G3279" s="13">
        <f>'دیده بان بازار'!G3282</f>
        <v/>
      </c>
      <c r="H3279" s="13">
        <f>'دیده بان بازار'!H3282</f>
        <v/>
      </c>
      <c r="I3279" s="13">
        <f>'دیده بان بازار'!I3282</f>
        <v/>
      </c>
      <c r="J3279" s="13">
        <f>'دیده بان بازار'!J3282</f>
        <v/>
      </c>
      <c r="K3279" s="13">
        <f>'دیده بان بازار'!K3282</f>
        <v/>
      </c>
      <c r="L3279" s="13">
        <f>'دیده بان بازار'!L3282</f>
        <v/>
      </c>
      <c r="M3279" s="13">
        <f>'دیده بان بازار'!M3282</f>
        <v/>
      </c>
      <c r="N3279" s="13">
        <f>'دیده بان بازار'!N3282</f>
        <v/>
      </c>
      <c r="O3279" s="13">
        <f>'دیده بان بازار'!O3282</f>
        <v/>
      </c>
      <c r="P3279" s="13">
        <f>'دیده بان بازار'!P3282</f>
        <v/>
      </c>
      <c r="Q3279" s="13">
        <f>'دیده بان بازار'!Q3282</f>
        <v/>
      </c>
      <c r="R3279" s="13">
        <f>'دیده بان بازار'!R3282</f>
        <v/>
      </c>
      <c r="S3279" s="13">
        <f>'دیده بان بازار'!S3282</f>
        <v/>
      </c>
      <c r="T3279" s="13">
        <f>'دیده بان بازار'!T3282</f>
        <v/>
      </c>
      <c r="U3279" s="13">
        <f>'دیده بان بازار'!U3282</f>
        <v/>
      </c>
      <c r="V3279" s="13">
        <f>'دیده بان بازار'!V3282</f>
        <v/>
      </c>
      <c r="W3279" s="6">
        <f>'دیده بان بازار'!W3282</f>
        <v/>
      </c>
      <c r="X3279" s="11">
        <f>IFERROR(IF(OR(R3279&lt;=0,W3279&lt;=0,S3279&lt;=0,V3279&lt;=0),0,ROUND((S3279/R3279)/(V3279/W3279),2)),0)</f>
        <v/>
      </c>
      <c r="Y3279" s="11">
        <f>IFERROR(IF(OR(S3279&lt;=0,V3279&lt;=0),0,ROUND(S3279/V3279,2)),0)</f>
        <v/>
      </c>
      <c r="Z3279" s="11">
        <f>IFERROR(J3279-M3279,0)</f>
        <v/>
      </c>
      <c r="AA3279" s="11">
        <f>IFERROR(ROUND(MAX(0,MIN(100,((AB3279*0.2)+(AC3279*0.15)+(AD3279*0.15)+(AE3279*0.1)+(AF3279*0.1)+(AG3279*0.15)+(MIN(Y3279/3,1)*100*0.1)+(AI3279*0.05))*((AH3279/100)*0.25+0.75))),0),0)</f>
        <v/>
      </c>
      <c r="AB3279" s="11">
        <f>ROUND(MAX(0,MIN(100,((M3279+10)/20)*100)),0)</f>
        <v/>
      </c>
      <c r="AC3279" s="11">
        <f>IFERROR(IF(D3279&lt;=0,0,ROUND(COUNTIFS($D$4:$D$3359,"&lt;="&amp;D3279,$D$4:$D$3359,"&gt;0")/COUNTIF($D$4:$D$3359,"&gt;0")*100,0)),0)</f>
        <v/>
      </c>
      <c r="AD3279" s="11">
        <f>IF(E3279&lt;=0,0,ROUND(MAX(0,MIN(100,(LOG10(1+E3279/1000000000)/LOG10(101))*100)),0))</f>
        <v/>
      </c>
      <c r="AE3279" s="11">
        <f>IF(O3279=N3279,50,ROUND(MAX(0,MIN(100,((H3279-N3279)/(O3279-N3279))*100)),0))</f>
        <v/>
      </c>
      <c r="AF3279" s="11">
        <f>ROUND(MAX(0,MIN(100,50+((H3279-K3279)/K3279)*1000)),0)</f>
        <v/>
      </c>
      <c r="AG3279" s="11">
        <f>IFERROR(ROUND(MAX(0,MIN(100,50+25*LN(MAX(0.01,X3279)))),0),25)</f>
        <v/>
      </c>
      <c r="AH3279" s="11">
        <f>ROUND(IF(M3279&lt;=-30,0,IF(M3279&lt;=-20,20,IF(M3279&lt;=-10,50,100))),0)</f>
        <v/>
      </c>
      <c r="AI3279" s="11">
        <f>ROUND(MAX(0,MIN(100,50+(Z3279*10))),0)</f>
        <v/>
      </c>
      <c r="AJ3279" s="11">
        <f>IFERROR(IF(--AA3279&gt;=80,"خرید قوی",IF(--AA3279&gt;=70,"خرید مشروط",IF(--AA3279&gt;=60,"مراقبت",IF(--AA3279&gt;=45,"ضعیف","عدم ورود")))),"")</f>
        <v/>
      </c>
    </row>
    <row r="3280">
      <c r="A3280" s="15">
        <f>'دیده بان بازار'!A3283</f>
        <v/>
      </c>
      <c r="B3280" s="16">
        <f>'دیده بان بازار'!B3283</f>
        <v/>
      </c>
      <c r="C3280" s="16">
        <f>'دیده بان بازار'!C3283</f>
        <v/>
      </c>
      <c r="D3280" s="16">
        <f>'دیده بان بازار'!D3283</f>
        <v/>
      </c>
      <c r="E3280" s="17">
        <f>'دیده بان بازار'!E3283</f>
        <v/>
      </c>
      <c r="F3280" s="16">
        <f>'دیده بان بازار'!F3283</f>
        <v/>
      </c>
      <c r="G3280" s="16">
        <f>'دیده بان بازار'!G3283</f>
        <v/>
      </c>
      <c r="H3280" s="16">
        <f>'دیده بان بازار'!H3283</f>
        <v/>
      </c>
      <c r="I3280" s="16">
        <f>'دیده بان بازار'!I3283</f>
        <v/>
      </c>
      <c r="J3280" s="16">
        <f>'دیده بان بازار'!J3283</f>
        <v/>
      </c>
      <c r="K3280" s="16">
        <f>'دیده بان بازار'!K3283</f>
        <v/>
      </c>
      <c r="L3280" s="16">
        <f>'دیده بان بازار'!L3283</f>
        <v/>
      </c>
      <c r="M3280" s="16">
        <f>'دیده بان بازار'!M3283</f>
        <v/>
      </c>
      <c r="N3280" s="16">
        <f>'دیده بان بازار'!N3283</f>
        <v/>
      </c>
      <c r="O3280" s="16">
        <f>'دیده بان بازار'!O3283</f>
        <v/>
      </c>
      <c r="P3280" s="16">
        <f>'دیده بان بازار'!P3283</f>
        <v/>
      </c>
      <c r="Q3280" s="16">
        <f>'دیده بان بازار'!Q3283</f>
        <v/>
      </c>
      <c r="R3280" s="16">
        <f>'دیده بان بازار'!R3283</f>
        <v/>
      </c>
      <c r="S3280" s="16">
        <f>'دیده بان بازار'!S3283</f>
        <v/>
      </c>
      <c r="T3280" s="16">
        <f>'دیده بان بازار'!T3283</f>
        <v/>
      </c>
      <c r="U3280" s="16">
        <f>'دیده بان بازار'!U3283</f>
        <v/>
      </c>
      <c r="V3280" s="16">
        <f>'دیده بان بازار'!V3283</f>
        <v/>
      </c>
      <c r="W3280" s="7">
        <f>'دیده بان بازار'!W3283</f>
        <v/>
      </c>
      <c r="X3280" s="11">
        <f>IFERROR(IF(OR(R3280&lt;=0,W3280&lt;=0,S3280&lt;=0,V3280&lt;=0),0,ROUND((S3280/R3280)/(V3280/W3280),2)),0)</f>
        <v/>
      </c>
      <c r="Y3280" s="11">
        <f>IFERROR(IF(OR(S3280&lt;=0,V3280&lt;=0),0,ROUND(S3280/V3280,2)),0)</f>
        <v/>
      </c>
      <c r="Z3280" s="11">
        <f>IFERROR(J3280-M3280,0)</f>
        <v/>
      </c>
      <c r="AA3280" s="11">
        <f>IFERROR(ROUND(MAX(0,MIN(100,((AB3280*0.2)+(AC3280*0.15)+(AD3280*0.15)+(AE3280*0.1)+(AF3280*0.1)+(AG3280*0.15)+(MIN(Y3280/3,1)*100*0.1)+(AI3280*0.05))*((AH3280/100)*0.25+0.75))),0),0)</f>
        <v/>
      </c>
      <c r="AB3280" s="11">
        <f>ROUND(MAX(0,MIN(100,((M3280+10)/20)*100)),0)</f>
        <v/>
      </c>
      <c r="AC3280" s="11">
        <f>IFERROR(IF(D3280&lt;=0,0,ROUND(COUNTIFS($D$4:$D$3359,"&lt;="&amp;D3280,$D$4:$D$3359,"&gt;0")/COUNTIF($D$4:$D$3359,"&gt;0")*100,0)),0)</f>
        <v/>
      </c>
      <c r="AD3280" s="11">
        <f>IF(E3280&lt;=0,0,ROUND(MAX(0,MIN(100,(LOG10(1+E3280/1000000000)/LOG10(101))*100)),0))</f>
        <v/>
      </c>
      <c r="AE3280" s="11">
        <f>IF(O3280=N3280,50,ROUND(MAX(0,MIN(100,((H3280-N3280)/(O3280-N3280))*100)),0))</f>
        <v/>
      </c>
      <c r="AF3280" s="11">
        <f>ROUND(MAX(0,MIN(100,50+((H3280-K3280)/K3280)*1000)),0)</f>
        <v/>
      </c>
      <c r="AG3280" s="11">
        <f>IFERROR(ROUND(MAX(0,MIN(100,50+25*LN(MAX(0.01,X3280)))),0),25)</f>
        <v/>
      </c>
      <c r="AH3280" s="11">
        <f>ROUND(IF(M3280&lt;=-30,0,IF(M3280&lt;=-20,20,IF(M3280&lt;=-10,50,100))),0)</f>
        <v/>
      </c>
      <c r="AI3280" s="11">
        <f>ROUND(MAX(0,MIN(100,50+(Z3280*10))),0)</f>
        <v/>
      </c>
      <c r="AJ3280" s="11">
        <f>IFERROR(IF(--AA3280&gt;=80,"خرید قوی",IF(--AA3280&gt;=70,"خرید مشروط",IF(--AA3280&gt;=60,"مراقبت",IF(--AA3280&gt;=45,"ضعیف","عدم ورود")))),"")</f>
        <v/>
      </c>
    </row>
    <row r="3281">
      <c r="A3281" s="12">
        <f>'دیده بان بازار'!A3284</f>
        <v/>
      </c>
      <c r="B3281" s="13">
        <f>'دیده بان بازار'!B3284</f>
        <v/>
      </c>
      <c r="C3281" s="13">
        <f>'دیده بان بازار'!C3284</f>
        <v/>
      </c>
      <c r="D3281" s="13">
        <f>'دیده بان بازار'!D3284</f>
        <v/>
      </c>
      <c r="E3281" s="14">
        <f>'دیده بان بازار'!E3284</f>
        <v/>
      </c>
      <c r="F3281" s="13">
        <f>'دیده بان بازار'!F3284</f>
        <v/>
      </c>
      <c r="G3281" s="13">
        <f>'دیده بان بازار'!G3284</f>
        <v/>
      </c>
      <c r="H3281" s="13">
        <f>'دیده بان بازار'!H3284</f>
        <v/>
      </c>
      <c r="I3281" s="13">
        <f>'دیده بان بازار'!I3284</f>
        <v/>
      </c>
      <c r="J3281" s="13">
        <f>'دیده بان بازار'!J3284</f>
        <v/>
      </c>
      <c r="K3281" s="13">
        <f>'دیده بان بازار'!K3284</f>
        <v/>
      </c>
      <c r="L3281" s="13">
        <f>'دیده بان بازار'!L3284</f>
        <v/>
      </c>
      <c r="M3281" s="13">
        <f>'دیده بان بازار'!M3284</f>
        <v/>
      </c>
      <c r="N3281" s="13">
        <f>'دیده بان بازار'!N3284</f>
        <v/>
      </c>
      <c r="O3281" s="13">
        <f>'دیده بان بازار'!O3284</f>
        <v/>
      </c>
      <c r="P3281" s="13">
        <f>'دیده بان بازار'!P3284</f>
        <v/>
      </c>
      <c r="Q3281" s="13">
        <f>'دیده بان بازار'!Q3284</f>
        <v/>
      </c>
      <c r="R3281" s="13">
        <f>'دیده بان بازار'!R3284</f>
        <v/>
      </c>
      <c r="S3281" s="13">
        <f>'دیده بان بازار'!S3284</f>
        <v/>
      </c>
      <c r="T3281" s="13">
        <f>'دیده بان بازار'!T3284</f>
        <v/>
      </c>
      <c r="U3281" s="13">
        <f>'دیده بان بازار'!U3284</f>
        <v/>
      </c>
      <c r="V3281" s="13">
        <f>'دیده بان بازار'!V3284</f>
        <v/>
      </c>
      <c r="W3281" s="6">
        <f>'دیده بان بازار'!W3284</f>
        <v/>
      </c>
      <c r="X3281" s="11">
        <f>IFERROR(IF(OR(R3281&lt;=0,W3281&lt;=0,S3281&lt;=0,V3281&lt;=0),0,ROUND((S3281/R3281)/(V3281/W3281),2)),0)</f>
        <v/>
      </c>
      <c r="Y3281" s="11">
        <f>IFERROR(IF(OR(S3281&lt;=0,V3281&lt;=0),0,ROUND(S3281/V3281,2)),0)</f>
        <v/>
      </c>
      <c r="Z3281" s="11">
        <f>IFERROR(J3281-M3281,0)</f>
        <v/>
      </c>
      <c r="AA3281" s="11">
        <f>IFERROR(ROUND(MAX(0,MIN(100,((AB3281*0.2)+(AC3281*0.15)+(AD3281*0.15)+(AE3281*0.1)+(AF3281*0.1)+(AG3281*0.15)+(MIN(Y3281/3,1)*100*0.1)+(AI3281*0.05))*((AH3281/100)*0.25+0.75))),0),0)</f>
        <v/>
      </c>
      <c r="AB3281" s="11">
        <f>ROUND(MAX(0,MIN(100,((M3281+10)/20)*100)),0)</f>
        <v/>
      </c>
      <c r="AC3281" s="11">
        <f>IFERROR(IF(D3281&lt;=0,0,ROUND(COUNTIFS($D$4:$D$3359,"&lt;="&amp;D3281,$D$4:$D$3359,"&gt;0")/COUNTIF($D$4:$D$3359,"&gt;0")*100,0)),0)</f>
        <v/>
      </c>
      <c r="AD3281" s="11">
        <f>IF(E3281&lt;=0,0,ROUND(MAX(0,MIN(100,(LOG10(1+E3281/1000000000)/LOG10(101))*100)),0))</f>
        <v/>
      </c>
      <c r="AE3281" s="11">
        <f>IF(O3281=N3281,50,ROUND(MAX(0,MIN(100,((H3281-N3281)/(O3281-N3281))*100)),0))</f>
        <v/>
      </c>
      <c r="AF3281" s="11">
        <f>ROUND(MAX(0,MIN(100,50+((H3281-K3281)/K3281)*1000)),0)</f>
        <v/>
      </c>
      <c r="AG3281" s="11">
        <f>IFERROR(ROUND(MAX(0,MIN(100,50+25*LN(MAX(0.01,X3281)))),0),25)</f>
        <v/>
      </c>
      <c r="AH3281" s="11">
        <f>ROUND(IF(M3281&lt;=-30,0,IF(M3281&lt;=-20,20,IF(M3281&lt;=-10,50,100))),0)</f>
        <v/>
      </c>
      <c r="AI3281" s="11">
        <f>ROUND(MAX(0,MIN(100,50+(Z3281*10))),0)</f>
        <v/>
      </c>
      <c r="AJ3281" s="11">
        <f>IFERROR(IF(--AA3281&gt;=80,"خرید قوی",IF(--AA3281&gt;=70,"خرید مشروط",IF(--AA3281&gt;=60,"مراقبت",IF(--AA3281&gt;=45,"ضعیف","عدم ورود")))),"")</f>
        <v/>
      </c>
    </row>
    <row r="3282">
      <c r="A3282" s="15">
        <f>'دیده بان بازار'!A3285</f>
        <v/>
      </c>
      <c r="B3282" s="16">
        <f>'دیده بان بازار'!B3285</f>
        <v/>
      </c>
      <c r="C3282" s="16">
        <f>'دیده بان بازار'!C3285</f>
        <v/>
      </c>
      <c r="D3282" s="16">
        <f>'دیده بان بازار'!D3285</f>
        <v/>
      </c>
      <c r="E3282" s="17">
        <f>'دیده بان بازار'!E3285</f>
        <v/>
      </c>
      <c r="F3282" s="16">
        <f>'دیده بان بازار'!F3285</f>
        <v/>
      </c>
      <c r="G3282" s="16">
        <f>'دیده بان بازار'!G3285</f>
        <v/>
      </c>
      <c r="H3282" s="16">
        <f>'دیده بان بازار'!H3285</f>
        <v/>
      </c>
      <c r="I3282" s="16">
        <f>'دیده بان بازار'!I3285</f>
        <v/>
      </c>
      <c r="J3282" s="16">
        <f>'دیده بان بازار'!J3285</f>
        <v/>
      </c>
      <c r="K3282" s="16">
        <f>'دیده بان بازار'!K3285</f>
        <v/>
      </c>
      <c r="L3282" s="16">
        <f>'دیده بان بازار'!L3285</f>
        <v/>
      </c>
      <c r="M3282" s="16">
        <f>'دیده بان بازار'!M3285</f>
        <v/>
      </c>
      <c r="N3282" s="16">
        <f>'دیده بان بازار'!N3285</f>
        <v/>
      </c>
      <c r="O3282" s="16">
        <f>'دیده بان بازار'!O3285</f>
        <v/>
      </c>
      <c r="P3282" s="16">
        <f>'دیده بان بازار'!P3285</f>
        <v/>
      </c>
      <c r="Q3282" s="16">
        <f>'دیده بان بازار'!Q3285</f>
        <v/>
      </c>
      <c r="R3282" s="16">
        <f>'دیده بان بازار'!R3285</f>
        <v/>
      </c>
      <c r="S3282" s="16">
        <f>'دیده بان بازار'!S3285</f>
        <v/>
      </c>
      <c r="T3282" s="16">
        <f>'دیده بان بازار'!T3285</f>
        <v/>
      </c>
      <c r="U3282" s="16">
        <f>'دیده بان بازار'!U3285</f>
        <v/>
      </c>
      <c r="V3282" s="16">
        <f>'دیده بان بازار'!V3285</f>
        <v/>
      </c>
      <c r="W3282" s="7">
        <f>'دیده بان بازار'!W3285</f>
        <v/>
      </c>
      <c r="X3282" s="11">
        <f>IFERROR(IF(OR(R3282&lt;=0,W3282&lt;=0,S3282&lt;=0,V3282&lt;=0),0,ROUND((S3282/R3282)/(V3282/W3282),2)),0)</f>
        <v/>
      </c>
      <c r="Y3282" s="11">
        <f>IFERROR(IF(OR(S3282&lt;=0,V3282&lt;=0),0,ROUND(S3282/V3282,2)),0)</f>
        <v/>
      </c>
      <c r="Z3282" s="11">
        <f>IFERROR(J3282-M3282,0)</f>
        <v/>
      </c>
      <c r="AA3282" s="11">
        <f>IFERROR(ROUND(MAX(0,MIN(100,((AB3282*0.2)+(AC3282*0.15)+(AD3282*0.15)+(AE3282*0.1)+(AF3282*0.1)+(AG3282*0.15)+(MIN(Y3282/3,1)*100*0.1)+(AI3282*0.05))*((AH3282/100)*0.25+0.75))),0),0)</f>
        <v/>
      </c>
      <c r="AB3282" s="11">
        <f>ROUND(MAX(0,MIN(100,((M3282+10)/20)*100)),0)</f>
        <v/>
      </c>
      <c r="AC3282" s="11">
        <f>IFERROR(IF(D3282&lt;=0,0,ROUND(COUNTIFS($D$4:$D$3359,"&lt;="&amp;D3282,$D$4:$D$3359,"&gt;0")/COUNTIF($D$4:$D$3359,"&gt;0")*100,0)),0)</f>
        <v/>
      </c>
      <c r="AD3282" s="11">
        <f>IF(E3282&lt;=0,0,ROUND(MAX(0,MIN(100,(LOG10(1+E3282/1000000000)/LOG10(101))*100)),0))</f>
        <v/>
      </c>
      <c r="AE3282" s="11">
        <f>IF(O3282=N3282,50,ROUND(MAX(0,MIN(100,((H3282-N3282)/(O3282-N3282))*100)),0))</f>
        <v/>
      </c>
      <c r="AF3282" s="11">
        <f>ROUND(MAX(0,MIN(100,50+((H3282-K3282)/K3282)*1000)),0)</f>
        <v/>
      </c>
      <c r="AG3282" s="11">
        <f>IFERROR(ROUND(MAX(0,MIN(100,50+25*LN(MAX(0.01,X3282)))),0),25)</f>
        <v/>
      </c>
      <c r="AH3282" s="11">
        <f>ROUND(IF(M3282&lt;=-30,0,IF(M3282&lt;=-20,20,IF(M3282&lt;=-10,50,100))),0)</f>
        <v/>
      </c>
      <c r="AI3282" s="11">
        <f>ROUND(MAX(0,MIN(100,50+(Z3282*10))),0)</f>
        <v/>
      </c>
      <c r="AJ3282" s="11">
        <f>IFERROR(IF(--AA3282&gt;=80,"خرید قوی",IF(--AA3282&gt;=70,"خرید مشروط",IF(--AA3282&gt;=60,"مراقبت",IF(--AA3282&gt;=45,"ضعیف","عدم ورود")))),"")</f>
        <v/>
      </c>
    </row>
    <row r="3283">
      <c r="A3283" s="12">
        <f>'دیده بان بازار'!A3286</f>
        <v/>
      </c>
      <c r="B3283" s="13">
        <f>'دیده بان بازار'!B3286</f>
        <v/>
      </c>
      <c r="C3283" s="13">
        <f>'دیده بان بازار'!C3286</f>
        <v/>
      </c>
      <c r="D3283" s="13">
        <f>'دیده بان بازار'!D3286</f>
        <v/>
      </c>
      <c r="E3283" s="14">
        <f>'دیده بان بازار'!E3286</f>
        <v/>
      </c>
      <c r="F3283" s="13">
        <f>'دیده بان بازار'!F3286</f>
        <v/>
      </c>
      <c r="G3283" s="13">
        <f>'دیده بان بازار'!G3286</f>
        <v/>
      </c>
      <c r="H3283" s="13">
        <f>'دیده بان بازار'!H3286</f>
        <v/>
      </c>
      <c r="I3283" s="13">
        <f>'دیده بان بازار'!I3286</f>
        <v/>
      </c>
      <c r="J3283" s="13">
        <f>'دیده بان بازار'!J3286</f>
        <v/>
      </c>
      <c r="K3283" s="13">
        <f>'دیده بان بازار'!K3286</f>
        <v/>
      </c>
      <c r="L3283" s="13">
        <f>'دیده بان بازار'!L3286</f>
        <v/>
      </c>
      <c r="M3283" s="13">
        <f>'دیده بان بازار'!M3286</f>
        <v/>
      </c>
      <c r="N3283" s="13">
        <f>'دیده بان بازار'!N3286</f>
        <v/>
      </c>
      <c r="O3283" s="13">
        <f>'دیده بان بازار'!O3286</f>
        <v/>
      </c>
      <c r="P3283" s="13">
        <f>'دیده بان بازار'!P3286</f>
        <v/>
      </c>
      <c r="Q3283" s="13">
        <f>'دیده بان بازار'!Q3286</f>
        <v/>
      </c>
      <c r="R3283" s="13">
        <f>'دیده بان بازار'!R3286</f>
        <v/>
      </c>
      <c r="S3283" s="13">
        <f>'دیده بان بازار'!S3286</f>
        <v/>
      </c>
      <c r="T3283" s="13">
        <f>'دیده بان بازار'!T3286</f>
        <v/>
      </c>
      <c r="U3283" s="13">
        <f>'دیده بان بازار'!U3286</f>
        <v/>
      </c>
      <c r="V3283" s="13">
        <f>'دیده بان بازار'!V3286</f>
        <v/>
      </c>
      <c r="W3283" s="6">
        <f>'دیده بان بازار'!W3286</f>
        <v/>
      </c>
      <c r="X3283" s="11">
        <f>IFERROR(IF(OR(R3283&lt;=0,W3283&lt;=0,S3283&lt;=0,V3283&lt;=0),0,ROUND((S3283/R3283)/(V3283/W3283),2)),0)</f>
        <v/>
      </c>
      <c r="Y3283" s="11">
        <f>IFERROR(IF(OR(S3283&lt;=0,V3283&lt;=0),0,ROUND(S3283/V3283,2)),0)</f>
        <v/>
      </c>
      <c r="Z3283" s="11">
        <f>IFERROR(J3283-M3283,0)</f>
        <v/>
      </c>
      <c r="AA3283" s="11">
        <f>IFERROR(ROUND(MAX(0,MIN(100,((AB3283*0.2)+(AC3283*0.15)+(AD3283*0.15)+(AE3283*0.1)+(AF3283*0.1)+(AG3283*0.15)+(MIN(Y3283/3,1)*100*0.1)+(AI3283*0.05))*((AH3283/100)*0.25+0.75))),0),0)</f>
        <v/>
      </c>
      <c r="AB3283" s="11">
        <f>ROUND(MAX(0,MIN(100,((M3283+10)/20)*100)),0)</f>
        <v/>
      </c>
      <c r="AC3283" s="11">
        <f>IFERROR(IF(D3283&lt;=0,0,ROUND(COUNTIFS($D$4:$D$3359,"&lt;="&amp;D3283,$D$4:$D$3359,"&gt;0")/COUNTIF($D$4:$D$3359,"&gt;0")*100,0)),0)</f>
        <v/>
      </c>
      <c r="AD3283" s="11">
        <f>IF(E3283&lt;=0,0,ROUND(MAX(0,MIN(100,(LOG10(1+E3283/1000000000)/LOG10(101))*100)),0))</f>
        <v/>
      </c>
      <c r="AE3283" s="11">
        <f>IF(O3283=N3283,50,ROUND(MAX(0,MIN(100,((H3283-N3283)/(O3283-N3283))*100)),0))</f>
        <v/>
      </c>
      <c r="AF3283" s="11">
        <f>ROUND(MAX(0,MIN(100,50+((H3283-K3283)/K3283)*1000)),0)</f>
        <v/>
      </c>
      <c r="AG3283" s="11">
        <f>IFERROR(ROUND(MAX(0,MIN(100,50+25*LN(MAX(0.01,X3283)))),0),25)</f>
        <v/>
      </c>
      <c r="AH3283" s="11">
        <f>ROUND(IF(M3283&lt;=-30,0,IF(M3283&lt;=-20,20,IF(M3283&lt;=-10,50,100))),0)</f>
        <v/>
      </c>
      <c r="AI3283" s="11">
        <f>ROUND(MAX(0,MIN(100,50+(Z3283*10))),0)</f>
        <v/>
      </c>
      <c r="AJ3283" s="11">
        <f>IFERROR(IF(--AA3283&gt;=80,"خرید قوی",IF(--AA3283&gt;=70,"خرید مشروط",IF(--AA3283&gt;=60,"مراقبت",IF(--AA3283&gt;=45,"ضعیف","عدم ورود")))),"")</f>
        <v/>
      </c>
    </row>
    <row r="3284">
      <c r="A3284" s="15">
        <f>'دیده بان بازار'!A3287</f>
        <v/>
      </c>
      <c r="B3284" s="16">
        <f>'دیده بان بازار'!B3287</f>
        <v/>
      </c>
      <c r="C3284" s="16">
        <f>'دیده بان بازار'!C3287</f>
        <v/>
      </c>
      <c r="D3284" s="16">
        <f>'دیده بان بازار'!D3287</f>
        <v/>
      </c>
      <c r="E3284" s="17">
        <f>'دیده بان بازار'!E3287</f>
        <v/>
      </c>
      <c r="F3284" s="16">
        <f>'دیده بان بازار'!F3287</f>
        <v/>
      </c>
      <c r="G3284" s="16">
        <f>'دیده بان بازار'!G3287</f>
        <v/>
      </c>
      <c r="H3284" s="16">
        <f>'دیده بان بازار'!H3287</f>
        <v/>
      </c>
      <c r="I3284" s="16">
        <f>'دیده بان بازار'!I3287</f>
        <v/>
      </c>
      <c r="J3284" s="16">
        <f>'دیده بان بازار'!J3287</f>
        <v/>
      </c>
      <c r="K3284" s="16">
        <f>'دیده بان بازار'!K3287</f>
        <v/>
      </c>
      <c r="L3284" s="16">
        <f>'دیده بان بازار'!L3287</f>
        <v/>
      </c>
      <c r="M3284" s="16">
        <f>'دیده بان بازار'!M3287</f>
        <v/>
      </c>
      <c r="N3284" s="16">
        <f>'دیده بان بازار'!N3287</f>
        <v/>
      </c>
      <c r="O3284" s="16">
        <f>'دیده بان بازار'!O3287</f>
        <v/>
      </c>
      <c r="P3284" s="16">
        <f>'دیده بان بازار'!P3287</f>
        <v/>
      </c>
      <c r="Q3284" s="16">
        <f>'دیده بان بازار'!Q3287</f>
        <v/>
      </c>
      <c r="R3284" s="16">
        <f>'دیده بان بازار'!R3287</f>
        <v/>
      </c>
      <c r="S3284" s="16">
        <f>'دیده بان بازار'!S3287</f>
        <v/>
      </c>
      <c r="T3284" s="16">
        <f>'دیده بان بازار'!T3287</f>
        <v/>
      </c>
      <c r="U3284" s="16">
        <f>'دیده بان بازار'!U3287</f>
        <v/>
      </c>
      <c r="V3284" s="16">
        <f>'دیده بان بازار'!V3287</f>
        <v/>
      </c>
      <c r="W3284" s="7">
        <f>'دیده بان بازار'!W3287</f>
        <v/>
      </c>
      <c r="X3284" s="11">
        <f>IFERROR(IF(OR(R3284&lt;=0,W3284&lt;=0,S3284&lt;=0,V3284&lt;=0),0,ROUND((S3284/R3284)/(V3284/W3284),2)),0)</f>
        <v/>
      </c>
      <c r="Y3284" s="11">
        <f>IFERROR(IF(OR(S3284&lt;=0,V3284&lt;=0),0,ROUND(S3284/V3284,2)),0)</f>
        <v/>
      </c>
      <c r="Z3284" s="11">
        <f>IFERROR(J3284-M3284,0)</f>
        <v/>
      </c>
      <c r="AA3284" s="11">
        <f>IFERROR(ROUND(MAX(0,MIN(100,((AB3284*0.2)+(AC3284*0.15)+(AD3284*0.15)+(AE3284*0.1)+(AF3284*0.1)+(AG3284*0.15)+(MIN(Y3284/3,1)*100*0.1)+(AI3284*0.05))*((AH3284/100)*0.25+0.75))),0),0)</f>
        <v/>
      </c>
      <c r="AB3284" s="11">
        <f>ROUND(MAX(0,MIN(100,((M3284+10)/20)*100)),0)</f>
        <v/>
      </c>
      <c r="AC3284" s="11">
        <f>IFERROR(IF(D3284&lt;=0,0,ROUND(COUNTIFS($D$4:$D$3359,"&lt;="&amp;D3284,$D$4:$D$3359,"&gt;0")/COUNTIF($D$4:$D$3359,"&gt;0")*100,0)),0)</f>
        <v/>
      </c>
      <c r="AD3284" s="11">
        <f>IF(E3284&lt;=0,0,ROUND(MAX(0,MIN(100,(LOG10(1+E3284/1000000000)/LOG10(101))*100)),0))</f>
        <v/>
      </c>
      <c r="AE3284" s="11">
        <f>IF(O3284=N3284,50,ROUND(MAX(0,MIN(100,((H3284-N3284)/(O3284-N3284))*100)),0))</f>
        <v/>
      </c>
      <c r="AF3284" s="11">
        <f>ROUND(MAX(0,MIN(100,50+((H3284-K3284)/K3284)*1000)),0)</f>
        <v/>
      </c>
      <c r="AG3284" s="11">
        <f>IFERROR(ROUND(MAX(0,MIN(100,50+25*LN(MAX(0.01,X3284)))),0),25)</f>
        <v/>
      </c>
      <c r="AH3284" s="11">
        <f>ROUND(IF(M3284&lt;=-30,0,IF(M3284&lt;=-20,20,IF(M3284&lt;=-10,50,100))),0)</f>
        <v/>
      </c>
      <c r="AI3284" s="11">
        <f>ROUND(MAX(0,MIN(100,50+(Z3284*10))),0)</f>
        <v/>
      </c>
      <c r="AJ3284" s="11">
        <f>IFERROR(IF(--AA3284&gt;=80,"خرید قوی",IF(--AA3284&gt;=70,"خرید مشروط",IF(--AA3284&gt;=60,"مراقبت",IF(--AA3284&gt;=45,"ضعیف","عدم ورود")))),"")</f>
        <v/>
      </c>
    </row>
    <row r="3285">
      <c r="A3285" s="12">
        <f>'دیده بان بازار'!A3288</f>
        <v/>
      </c>
      <c r="B3285" s="13">
        <f>'دیده بان بازار'!B3288</f>
        <v/>
      </c>
      <c r="C3285" s="13">
        <f>'دیده بان بازار'!C3288</f>
        <v/>
      </c>
      <c r="D3285" s="13">
        <f>'دیده بان بازار'!D3288</f>
        <v/>
      </c>
      <c r="E3285" s="14">
        <f>'دیده بان بازار'!E3288</f>
        <v/>
      </c>
      <c r="F3285" s="13">
        <f>'دیده بان بازار'!F3288</f>
        <v/>
      </c>
      <c r="G3285" s="13">
        <f>'دیده بان بازار'!G3288</f>
        <v/>
      </c>
      <c r="H3285" s="13">
        <f>'دیده بان بازار'!H3288</f>
        <v/>
      </c>
      <c r="I3285" s="13">
        <f>'دیده بان بازار'!I3288</f>
        <v/>
      </c>
      <c r="J3285" s="13">
        <f>'دیده بان بازار'!J3288</f>
        <v/>
      </c>
      <c r="K3285" s="13">
        <f>'دیده بان بازار'!K3288</f>
        <v/>
      </c>
      <c r="L3285" s="13">
        <f>'دیده بان بازار'!L3288</f>
        <v/>
      </c>
      <c r="M3285" s="13">
        <f>'دیده بان بازار'!M3288</f>
        <v/>
      </c>
      <c r="N3285" s="13">
        <f>'دیده بان بازار'!N3288</f>
        <v/>
      </c>
      <c r="O3285" s="13">
        <f>'دیده بان بازار'!O3288</f>
        <v/>
      </c>
      <c r="P3285" s="13">
        <f>'دیده بان بازار'!P3288</f>
        <v/>
      </c>
      <c r="Q3285" s="13">
        <f>'دیده بان بازار'!Q3288</f>
        <v/>
      </c>
      <c r="R3285" s="13">
        <f>'دیده بان بازار'!R3288</f>
        <v/>
      </c>
      <c r="S3285" s="13">
        <f>'دیده بان بازار'!S3288</f>
        <v/>
      </c>
      <c r="T3285" s="13">
        <f>'دیده بان بازار'!T3288</f>
        <v/>
      </c>
      <c r="U3285" s="13">
        <f>'دیده بان بازار'!U3288</f>
        <v/>
      </c>
      <c r="V3285" s="13">
        <f>'دیده بان بازار'!V3288</f>
        <v/>
      </c>
      <c r="W3285" s="6">
        <f>'دیده بان بازار'!W3288</f>
        <v/>
      </c>
      <c r="X3285" s="11">
        <f>IFERROR(IF(OR(R3285&lt;=0,W3285&lt;=0,S3285&lt;=0,V3285&lt;=0),0,ROUND((S3285/R3285)/(V3285/W3285),2)),0)</f>
        <v/>
      </c>
      <c r="Y3285" s="11">
        <f>IFERROR(IF(OR(S3285&lt;=0,V3285&lt;=0),0,ROUND(S3285/V3285,2)),0)</f>
        <v/>
      </c>
      <c r="Z3285" s="11">
        <f>IFERROR(J3285-M3285,0)</f>
        <v/>
      </c>
      <c r="AA3285" s="11">
        <f>IFERROR(ROUND(MAX(0,MIN(100,((AB3285*0.2)+(AC3285*0.15)+(AD3285*0.15)+(AE3285*0.1)+(AF3285*0.1)+(AG3285*0.15)+(MIN(Y3285/3,1)*100*0.1)+(AI3285*0.05))*((AH3285/100)*0.25+0.75))),0),0)</f>
        <v/>
      </c>
      <c r="AB3285" s="11">
        <f>ROUND(MAX(0,MIN(100,((M3285+10)/20)*100)),0)</f>
        <v/>
      </c>
      <c r="AC3285" s="11">
        <f>IFERROR(IF(D3285&lt;=0,0,ROUND(COUNTIFS($D$4:$D$3359,"&lt;="&amp;D3285,$D$4:$D$3359,"&gt;0")/COUNTIF($D$4:$D$3359,"&gt;0")*100,0)),0)</f>
        <v/>
      </c>
      <c r="AD3285" s="11">
        <f>IF(E3285&lt;=0,0,ROUND(MAX(0,MIN(100,(LOG10(1+E3285/1000000000)/LOG10(101))*100)),0))</f>
        <v/>
      </c>
      <c r="AE3285" s="11">
        <f>IF(O3285=N3285,50,ROUND(MAX(0,MIN(100,((H3285-N3285)/(O3285-N3285))*100)),0))</f>
        <v/>
      </c>
      <c r="AF3285" s="11">
        <f>ROUND(MAX(0,MIN(100,50+((H3285-K3285)/K3285)*1000)),0)</f>
        <v/>
      </c>
      <c r="AG3285" s="11">
        <f>IFERROR(ROUND(MAX(0,MIN(100,50+25*LN(MAX(0.01,X3285)))),0),25)</f>
        <v/>
      </c>
      <c r="AH3285" s="11">
        <f>ROUND(IF(M3285&lt;=-30,0,IF(M3285&lt;=-20,20,IF(M3285&lt;=-10,50,100))),0)</f>
        <v/>
      </c>
      <c r="AI3285" s="11">
        <f>ROUND(MAX(0,MIN(100,50+(Z3285*10))),0)</f>
        <v/>
      </c>
      <c r="AJ3285" s="11">
        <f>IFERROR(IF(--AA3285&gt;=80,"خرید قوی",IF(--AA3285&gt;=70,"خرید مشروط",IF(--AA3285&gt;=60,"مراقبت",IF(--AA3285&gt;=45,"ضعیف","عدم ورود")))),"")</f>
        <v/>
      </c>
    </row>
    <row r="3286">
      <c r="A3286" s="15">
        <f>'دیده بان بازار'!A3289</f>
        <v/>
      </c>
      <c r="B3286" s="16">
        <f>'دیده بان بازار'!B3289</f>
        <v/>
      </c>
      <c r="C3286" s="16">
        <f>'دیده بان بازار'!C3289</f>
        <v/>
      </c>
      <c r="D3286" s="16">
        <f>'دیده بان بازار'!D3289</f>
        <v/>
      </c>
      <c r="E3286" s="17">
        <f>'دیده بان بازار'!E3289</f>
        <v/>
      </c>
      <c r="F3286" s="16">
        <f>'دیده بان بازار'!F3289</f>
        <v/>
      </c>
      <c r="G3286" s="16">
        <f>'دیده بان بازار'!G3289</f>
        <v/>
      </c>
      <c r="H3286" s="16">
        <f>'دیده بان بازار'!H3289</f>
        <v/>
      </c>
      <c r="I3286" s="16">
        <f>'دیده بان بازار'!I3289</f>
        <v/>
      </c>
      <c r="J3286" s="16">
        <f>'دیده بان بازار'!J3289</f>
        <v/>
      </c>
      <c r="K3286" s="16">
        <f>'دیده بان بازار'!K3289</f>
        <v/>
      </c>
      <c r="L3286" s="16">
        <f>'دیده بان بازار'!L3289</f>
        <v/>
      </c>
      <c r="M3286" s="16">
        <f>'دیده بان بازار'!M3289</f>
        <v/>
      </c>
      <c r="N3286" s="16">
        <f>'دیده بان بازار'!N3289</f>
        <v/>
      </c>
      <c r="O3286" s="16">
        <f>'دیده بان بازار'!O3289</f>
        <v/>
      </c>
      <c r="P3286" s="16">
        <f>'دیده بان بازار'!P3289</f>
        <v/>
      </c>
      <c r="Q3286" s="16">
        <f>'دیده بان بازار'!Q3289</f>
        <v/>
      </c>
      <c r="R3286" s="16">
        <f>'دیده بان بازار'!R3289</f>
        <v/>
      </c>
      <c r="S3286" s="16">
        <f>'دیده بان بازار'!S3289</f>
        <v/>
      </c>
      <c r="T3286" s="16">
        <f>'دیده بان بازار'!T3289</f>
        <v/>
      </c>
      <c r="U3286" s="16">
        <f>'دیده بان بازار'!U3289</f>
        <v/>
      </c>
      <c r="V3286" s="16">
        <f>'دیده بان بازار'!V3289</f>
        <v/>
      </c>
      <c r="W3286" s="7">
        <f>'دیده بان بازار'!W3289</f>
        <v/>
      </c>
      <c r="X3286" s="11">
        <f>IFERROR(IF(OR(R3286&lt;=0,W3286&lt;=0,S3286&lt;=0,V3286&lt;=0),0,ROUND((S3286/R3286)/(V3286/W3286),2)),0)</f>
        <v/>
      </c>
      <c r="Y3286" s="11">
        <f>IFERROR(IF(OR(S3286&lt;=0,V3286&lt;=0),0,ROUND(S3286/V3286,2)),0)</f>
        <v/>
      </c>
      <c r="Z3286" s="11">
        <f>IFERROR(J3286-M3286,0)</f>
        <v/>
      </c>
      <c r="AA3286" s="11">
        <f>IFERROR(ROUND(MAX(0,MIN(100,((AB3286*0.2)+(AC3286*0.15)+(AD3286*0.15)+(AE3286*0.1)+(AF3286*0.1)+(AG3286*0.15)+(MIN(Y3286/3,1)*100*0.1)+(AI3286*0.05))*((AH3286/100)*0.25+0.75))),0),0)</f>
        <v/>
      </c>
      <c r="AB3286" s="11">
        <f>ROUND(MAX(0,MIN(100,((M3286+10)/20)*100)),0)</f>
        <v/>
      </c>
      <c r="AC3286" s="11">
        <f>IFERROR(IF(D3286&lt;=0,0,ROUND(COUNTIFS($D$4:$D$3359,"&lt;="&amp;D3286,$D$4:$D$3359,"&gt;0")/COUNTIF($D$4:$D$3359,"&gt;0")*100,0)),0)</f>
        <v/>
      </c>
      <c r="AD3286" s="11">
        <f>IF(E3286&lt;=0,0,ROUND(MAX(0,MIN(100,(LOG10(1+E3286/1000000000)/LOG10(101))*100)),0))</f>
        <v/>
      </c>
      <c r="AE3286" s="11">
        <f>IF(O3286=N3286,50,ROUND(MAX(0,MIN(100,((H3286-N3286)/(O3286-N3286))*100)),0))</f>
        <v/>
      </c>
      <c r="AF3286" s="11">
        <f>ROUND(MAX(0,MIN(100,50+((H3286-K3286)/K3286)*1000)),0)</f>
        <v/>
      </c>
      <c r="AG3286" s="11">
        <f>IFERROR(ROUND(MAX(0,MIN(100,50+25*LN(MAX(0.01,X3286)))),0),25)</f>
        <v/>
      </c>
      <c r="AH3286" s="11">
        <f>ROUND(IF(M3286&lt;=-30,0,IF(M3286&lt;=-20,20,IF(M3286&lt;=-10,50,100))),0)</f>
        <v/>
      </c>
      <c r="AI3286" s="11">
        <f>ROUND(MAX(0,MIN(100,50+(Z3286*10))),0)</f>
        <v/>
      </c>
      <c r="AJ3286" s="11">
        <f>IFERROR(IF(--AA3286&gt;=80,"خرید قوی",IF(--AA3286&gt;=70,"خرید مشروط",IF(--AA3286&gt;=60,"مراقبت",IF(--AA3286&gt;=45,"ضعیف","عدم ورود")))),"")</f>
        <v/>
      </c>
    </row>
    <row r="3287">
      <c r="A3287" s="15">
        <f>'دیده بان بازار'!A3290</f>
        <v/>
      </c>
      <c r="B3287" s="16">
        <f>'دیده بان بازار'!B3290</f>
        <v/>
      </c>
      <c r="C3287" s="16">
        <f>'دیده بان بازار'!C3290</f>
        <v/>
      </c>
      <c r="D3287" s="16">
        <f>'دیده بان بازار'!D3290</f>
        <v/>
      </c>
      <c r="E3287" s="17">
        <f>'دیده بان بازار'!E3290</f>
        <v/>
      </c>
      <c r="F3287" s="16">
        <f>'دیده بان بازار'!F3290</f>
        <v/>
      </c>
      <c r="G3287" s="16">
        <f>'دیده بان بازار'!G3290</f>
        <v/>
      </c>
      <c r="H3287" s="16">
        <f>'دیده بان بازار'!H3290</f>
        <v/>
      </c>
      <c r="I3287" s="16">
        <f>'دیده بان بازار'!I3290</f>
        <v/>
      </c>
      <c r="J3287" s="16">
        <f>'دیده بان بازار'!J3290</f>
        <v/>
      </c>
      <c r="K3287" s="16">
        <f>'دیده بان بازار'!K3290</f>
        <v/>
      </c>
      <c r="L3287" s="16">
        <f>'دیده بان بازار'!L3290</f>
        <v/>
      </c>
      <c r="M3287" s="16">
        <f>'دیده بان بازار'!M3290</f>
        <v/>
      </c>
      <c r="N3287" s="16">
        <f>'دیده بان بازار'!N3290</f>
        <v/>
      </c>
      <c r="O3287" s="16">
        <f>'دیده بان بازار'!O3290</f>
        <v/>
      </c>
      <c r="P3287" s="16">
        <f>'دیده بان بازار'!P3290</f>
        <v/>
      </c>
      <c r="Q3287" s="16">
        <f>'دیده بان بازار'!Q3290</f>
        <v/>
      </c>
      <c r="R3287" s="16">
        <f>'دیده بان بازار'!R3290</f>
        <v/>
      </c>
      <c r="S3287" s="16">
        <f>'دیده بان بازار'!S3290</f>
        <v/>
      </c>
      <c r="T3287" s="16">
        <f>'دیده بان بازار'!T3290</f>
        <v/>
      </c>
      <c r="U3287" s="16">
        <f>'دیده بان بازار'!U3290</f>
        <v/>
      </c>
      <c r="V3287" s="16">
        <f>'دیده بان بازار'!V3290</f>
        <v/>
      </c>
      <c r="W3287" s="7">
        <f>'دیده بان بازار'!W3290</f>
        <v/>
      </c>
      <c r="X3287" s="11">
        <f>IFERROR(IF(OR(R3287&lt;=0,W3287&lt;=0,S3287&lt;=0,V3287&lt;=0),0,ROUND((S3287/R3287)/(V3287/W3287),2)),0)</f>
        <v/>
      </c>
      <c r="Y3287" s="11">
        <f>IFERROR(IF(OR(S3287&lt;=0,V3287&lt;=0),0,ROUND(S3287/V3287,2)),0)</f>
        <v/>
      </c>
      <c r="Z3287" s="11">
        <f>IFERROR(J3287-M3287,0)</f>
        <v/>
      </c>
      <c r="AA3287" s="11">
        <f>IFERROR(ROUND(MAX(0,MIN(100,((AB3287*0.2)+(AC3287*0.15)+(AD3287*0.15)+(AE3287*0.1)+(AF3287*0.1)+(AG3287*0.15)+(MIN(Y3287/3,1)*100*0.1)+(AI3287*0.05))*((AH3287/100)*0.25+0.75))),0),0)</f>
        <v/>
      </c>
      <c r="AB3287" s="11">
        <f>ROUND(MAX(0,MIN(100,((M3287+10)/20)*100)),0)</f>
        <v/>
      </c>
      <c r="AC3287" s="11">
        <f>IFERROR(IF(D3287&lt;=0,0,ROUND(COUNTIFS($D$4:$D$3359,"&lt;="&amp;D3287,$D$4:$D$3359,"&gt;0")/COUNTIF($D$4:$D$3359,"&gt;0")*100,0)),0)</f>
        <v/>
      </c>
      <c r="AD3287" s="11">
        <f>IF(E3287&lt;=0,0,ROUND(MAX(0,MIN(100,(LOG10(1+E3287/1000000000)/LOG10(101))*100)),0))</f>
        <v/>
      </c>
      <c r="AE3287" s="11">
        <f>IF(O3287=N3287,50,ROUND(MAX(0,MIN(100,((H3287-N3287)/(O3287-N3287))*100)),0))</f>
        <v/>
      </c>
      <c r="AF3287" s="11">
        <f>ROUND(MAX(0,MIN(100,50+((H3287-K3287)/K3287)*1000)),0)</f>
        <v/>
      </c>
      <c r="AG3287" s="11">
        <f>IFERROR(ROUND(MAX(0,MIN(100,50+25*LN(MAX(0.01,X3287)))),0),25)</f>
        <v/>
      </c>
      <c r="AH3287" s="11">
        <f>ROUND(IF(M3287&lt;=-30,0,IF(M3287&lt;=-20,20,IF(M3287&lt;=-10,50,100))),0)</f>
        <v/>
      </c>
      <c r="AI3287" s="11">
        <f>ROUND(MAX(0,MIN(100,50+(Z3287*10))),0)</f>
        <v/>
      </c>
      <c r="AJ3287" s="11">
        <f>IFERROR(IF(--AA3287&gt;=80,"خرید قوی",IF(--AA3287&gt;=70,"خرید مشروط",IF(--AA3287&gt;=60,"مراقبت",IF(--AA3287&gt;=45,"ضعیف","عدم ورود")))),"")</f>
        <v/>
      </c>
    </row>
    <row r="3288">
      <c r="A3288" s="12">
        <f>'دیده بان بازار'!A3291</f>
        <v/>
      </c>
      <c r="B3288" s="13">
        <f>'دیده بان بازار'!B3291</f>
        <v/>
      </c>
      <c r="C3288" s="13">
        <f>'دیده بان بازار'!C3291</f>
        <v/>
      </c>
      <c r="D3288" s="13">
        <f>'دیده بان بازار'!D3291</f>
        <v/>
      </c>
      <c r="E3288" s="14">
        <f>'دیده بان بازار'!E3291</f>
        <v/>
      </c>
      <c r="F3288" s="13">
        <f>'دیده بان بازار'!F3291</f>
        <v/>
      </c>
      <c r="G3288" s="13">
        <f>'دیده بان بازار'!G3291</f>
        <v/>
      </c>
      <c r="H3288" s="13">
        <f>'دیده بان بازار'!H3291</f>
        <v/>
      </c>
      <c r="I3288" s="13">
        <f>'دیده بان بازار'!I3291</f>
        <v/>
      </c>
      <c r="J3288" s="13">
        <f>'دیده بان بازار'!J3291</f>
        <v/>
      </c>
      <c r="K3288" s="13">
        <f>'دیده بان بازار'!K3291</f>
        <v/>
      </c>
      <c r="L3288" s="13">
        <f>'دیده بان بازار'!L3291</f>
        <v/>
      </c>
      <c r="M3288" s="13">
        <f>'دیده بان بازار'!M3291</f>
        <v/>
      </c>
      <c r="N3288" s="13">
        <f>'دیده بان بازار'!N3291</f>
        <v/>
      </c>
      <c r="O3288" s="13">
        <f>'دیده بان بازار'!O3291</f>
        <v/>
      </c>
      <c r="P3288" s="13">
        <f>'دیده بان بازار'!P3291</f>
        <v/>
      </c>
      <c r="Q3288" s="13">
        <f>'دیده بان بازار'!Q3291</f>
        <v/>
      </c>
      <c r="R3288" s="13">
        <f>'دیده بان بازار'!R3291</f>
        <v/>
      </c>
      <c r="S3288" s="13">
        <f>'دیده بان بازار'!S3291</f>
        <v/>
      </c>
      <c r="T3288" s="13">
        <f>'دیده بان بازار'!T3291</f>
        <v/>
      </c>
      <c r="U3288" s="13">
        <f>'دیده بان بازار'!U3291</f>
        <v/>
      </c>
      <c r="V3288" s="13">
        <f>'دیده بان بازار'!V3291</f>
        <v/>
      </c>
      <c r="W3288" s="6">
        <f>'دیده بان بازار'!W3291</f>
        <v/>
      </c>
      <c r="X3288" s="11">
        <f>IFERROR(IF(OR(R3288&lt;=0,W3288&lt;=0,S3288&lt;=0,V3288&lt;=0),0,ROUND((S3288/R3288)/(V3288/W3288),2)),0)</f>
        <v/>
      </c>
      <c r="Y3288" s="11">
        <f>IFERROR(IF(OR(S3288&lt;=0,V3288&lt;=0),0,ROUND(S3288/V3288,2)),0)</f>
        <v/>
      </c>
      <c r="Z3288" s="11">
        <f>IFERROR(J3288-M3288,0)</f>
        <v/>
      </c>
      <c r="AA3288" s="11">
        <f>IFERROR(ROUND(MAX(0,MIN(100,((AB3288*0.2)+(AC3288*0.15)+(AD3288*0.15)+(AE3288*0.1)+(AF3288*0.1)+(AG3288*0.15)+(MIN(Y3288/3,1)*100*0.1)+(AI3288*0.05))*((AH3288/100)*0.25+0.75))),0),0)</f>
        <v/>
      </c>
      <c r="AB3288" s="11">
        <f>ROUND(MAX(0,MIN(100,((M3288+10)/20)*100)),0)</f>
        <v/>
      </c>
      <c r="AC3288" s="11">
        <f>IFERROR(IF(D3288&lt;=0,0,ROUND(COUNTIFS($D$4:$D$3359,"&lt;="&amp;D3288,$D$4:$D$3359,"&gt;0")/COUNTIF($D$4:$D$3359,"&gt;0")*100,0)),0)</f>
        <v/>
      </c>
      <c r="AD3288" s="11">
        <f>IF(E3288&lt;=0,0,ROUND(MAX(0,MIN(100,(LOG10(1+E3288/1000000000)/LOG10(101))*100)),0))</f>
        <v/>
      </c>
      <c r="AE3288" s="11">
        <f>IF(O3288=N3288,50,ROUND(MAX(0,MIN(100,((H3288-N3288)/(O3288-N3288))*100)),0))</f>
        <v/>
      </c>
      <c r="AF3288" s="11">
        <f>ROUND(MAX(0,MIN(100,50+((H3288-K3288)/K3288)*1000)),0)</f>
        <v/>
      </c>
      <c r="AG3288" s="11">
        <f>IFERROR(ROUND(MAX(0,MIN(100,50+25*LN(MAX(0.01,X3288)))),0),25)</f>
        <v/>
      </c>
      <c r="AH3288" s="11">
        <f>ROUND(IF(M3288&lt;=-30,0,IF(M3288&lt;=-20,20,IF(M3288&lt;=-10,50,100))),0)</f>
        <v/>
      </c>
      <c r="AI3288" s="11">
        <f>ROUND(MAX(0,MIN(100,50+(Z3288*10))),0)</f>
        <v/>
      </c>
      <c r="AJ3288" s="11">
        <f>IFERROR(IF(--AA3288&gt;=80,"خرید قوی",IF(--AA3288&gt;=70,"خرید مشروط",IF(--AA3288&gt;=60,"مراقبت",IF(--AA3288&gt;=45,"ضعیف","عدم ورود")))),"")</f>
        <v/>
      </c>
    </row>
    <row r="3289">
      <c r="A3289" s="15">
        <f>'دیده بان بازار'!A3292</f>
        <v/>
      </c>
      <c r="B3289" s="16">
        <f>'دیده بان بازار'!B3292</f>
        <v/>
      </c>
      <c r="C3289" s="16">
        <f>'دیده بان بازار'!C3292</f>
        <v/>
      </c>
      <c r="D3289" s="16">
        <f>'دیده بان بازار'!D3292</f>
        <v/>
      </c>
      <c r="E3289" s="17">
        <f>'دیده بان بازار'!E3292</f>
        <v/>
      </c>
      <c r="F3289" s="16">
        <f>'دیده بان بازار'!F3292</f>
        <v/>
      </c>
      <c r="G3289" s="16">
        <f>'دیده بان بازار'!G3292</f>
        <v/>
      </c>
      <c r="H3289" s="16">
        <f>'دیده بان بازار'!H3292</f>
        <v/>
      </c>
      <c r="I3289" s="16">
        <f>'دیده بان بازار'!I3292</f>
        <v/>
      </c>
      <c r="J3289" s="16">
        <f>'دیده بان بازار'!J3292</f>
        <v/>
      </c>
      <c r="K3289" s="16">
        <f>'دیده بان بازار'!K3292</f>
        <v/>
      </c>
      <c r="L3289" s="16">
        <f>'دیده بان بازار'!L3292</f>
        <v/>
      </c>
      <c r="M3289" s="16">
        <f>'دیده بان بازار'!M3292</f>
        <v/>
      </c>
      <c r="N3289" s="16">
        <f>'دیده بان بازار'!N3292</f>
        <v/>
      </c>
      <c r="O3289" s="16">
        <f>'دیده بان بازار'!O3292</f>
        <v/>
      </c>
      <c r="P3289" s="16">
        <f>'دیده بان بازار'!P3292</f>
        <v/>
      </c>
      <c r="Q3289" s="16">
        <f>'دیده بان بازار'!Q3292</f>
        <v/>
      </c>
      <c r="R3289" s="16">
        <f>'دیده بان بازار'!R3292</f>
        <v/>
      </c>
      <c r="S3289" s="16">
        <f>'دیده بان بازار'!S3292</f>
        <v/>
      </c>
      <c r="T3289" s="16">
        <f>'دیده بان بازار'!T3292</f>
        <v/>
      </c>
      <c r="U3289" s="16">
        <f>'دیده بان بازار'!U3292</f>
        <v/>
      </c>
      <c r="V3289" s="16">
        <f>'دیده بان بازار'!V3292</f>
        <v/>
      </c>
      <c r="W3289" s="7">
        <f>'دیده بان بازار'!W3292</f>
        <v/>
      </c>
      <c r="X3289" s="11">
        <f>IFERROR(IF(OR(R3289&lt;=0,W3289&lt;=0,S3289&lt;=0,V3289&lt;=0),0,ROUND((S3289/R3289)/(V3289/W3289),2)),0)</f>
        <v/>
      </c>
      <c r="Y3289" s="11">
        <f>IFERROR(IF(OR(S3289&lt;=0,V3289&lt;=0),0,ROUND(S3289/V3289,2)),0)</f>
        <v/>
      </c>
      <c r="Z3289" s="11">
        <f>IFERROR(J3289-M3289,0)</f>
        <v/>
      </c>
      <c r="AA3289" s="11">
        <f>IFERROR(ROUND(MAX(0,MIN(100,((AB3289*0.2)+(AC3289*0.15)+(AD3289*0.15)+(AE3289*0.1)+(AF3289*0.1)+(AG3289*0.15)+(MIN(Y3289/3,1)*100*0.1)+(AI3289*0.05))*((AH3289/100)*0.25+0.75))),0),0)</f>
        <v/>
      </c>
      <c r="AB3289" s="11">
        <f>ROUND(MAX(0,MIN(100,((M3289+10)/20)*100)),0)</f>
        <v/>
      </c>
      <c r="AC3289" s="11">
        <f>IFERROR(IF(D3289&lt;=0,0,ROUND(COUNTIFS($D$4:$D$3359,"&lt;="&amp;D3289,$D$4:$D$3359,"&gt;0")/COUNTIF($D$4:$D$3359,"&gt;0")*100,0)),0)</f>
        <v/>
      </c>
      <c r="AD3289" s="11">
        <f>IF(E3289&lt;=0,0,ROUND(MAX(0,MIN(100,(LOG10(1+E3289/1000000000)/LOG10(101))*100)),0))</f>
        <v/>
      </c>
      <c r="AE3289" s="11">
        <f>IF(O3289=N3289,50,ROUND(MAX(0,MIN(100,((H3289-N3289)/(O3289-N3289))*100)),0))</f>
        <v/>
      </c>
      <c r="AF3289" s="11">
        <f>ROUND(MAX(0,MIN(100,50+((H3289-K3289)/K3289)*1000)),0)</f>
        <v/>
      </c>
      <c r="AG3289" s="11">
        <f>IFERROR(ROUND(MAX(0,MIN(100,50+25*LN(MAX(0.01,X3289)))),0),25)</f>
        <v/>
      </c>
      <c r="AH3289" s="11">
        <f>ROUND(IF(M3289&lt;=-30,0,IF(M3289&lt;=-20,20,IF(M3289&lt;=-10,50,100))),0)</f>
        <v/>
      </c>
      <c r="AI3289" s="11">
        <f>ROUND(MAX(0,MIN(100,50+(Z3289*10))),0)</f>
        <v/>
      </c>
      <c r="AJ3289" s="11">
        <f>IFERROR(IF(--AA3289&gt;=80,"خرید قوی",IF(--AA3289&gt;=70,"خرید مشروط",IF(--AA3289&gt;=60,"مراقبت",IF(--AA3289&gt;=45,"ضعیف","عدم ورود")))),"")</f>
        <v/>
      </c>
    </row>
    <row r="3290">
      <c r="A3290" s="12">
        <f>'دیده بان بازار'!A3293</f>
        <v/>
      </c>
      <c r="B3290" s="13">
        <f>'دیده بان بازار'!B3293</f>
        <v/>
      </c>
      <c r="C3290" s="13">
        <f>'دیده بان بازار'!C3293</f>
        <v/>
      </c>
      <c r="D3290" s="13">
        <f>'دیده بان بازار'!D3293</f>
        <v/>
      </c>
      <c r="E3290" s="14">
        <f>'دیده بان بازار'!E3293</f>
        <v/>
      </c>
      <c r="F3290" s="13">
        <f>'دیده بان بازار'!F3293</f>
        <v/>
      </c>
      <c r="G3290" s="13">
        <f>'دیده بان بازار'!G3293</f>
        <v/>
      </c>
      <c r="H3290" s="13">
        <f>'دیده بان بازار'!H3293</f>
        <v/>
      </c>
      <c r="I3290" s="13">
        <f>'دیده بان بازار'!I3293</f>
        <v/>
      </c>
      <c r="J3290" s="13">
        <f>'دیده بان بازار'!J3293</f>
        <v/>
      </c>
      <c r="K3290" s="13">
        <f>'دیده بان بازار'!K3293</f>
        <v/>
      </c>
      <c r="L3290" s="13">
        <f>'دیده بان بازار'!L3293</f>
        <v/>
      </c>
      <c r="M3290" s="13">
        <f>'دیده بان بازار'!M3293</f>
        <v/>
      </c>
      <c r="N3290" s="13">
        <f>'دیده بان بازار'!N3293</f>
        <v/>
      </c>
      <c r="O3290" s="13">
        <f>'دیده بان بازار'!O3293</f>
        <v/>
      </c>
      <c r="P3290" s="13">
        <f>'دیده بان بازار'!P3293</f>
        <v/>
      </c>
      <c r="Q3290" s="13">
        <f>'دیده بان بازار'!Q3293</f>
        <v/>
      </c>
      <c r="R3290" s="13">
        <f>'دیده بان بازار'!R3293</f>
        <v/>
      </c>
      <c r="S3290" s="13">
        <f>'دیده بان بازار'!S3293</f>
        <v/>
      </c>
      <c r="T3290" s="13">
        <f>'دیده بان بازار'!T3293</f>
        <v/>
      </c>
      <c r="U3290" s="13">
        <f>'دیده بان بازار'!U3293</f>
        <v/>
      </c>
      <c r="V3290" s="13">
        <f>'دیده بان بازار'!V3293</f>
        <v/>
      </c>
      <c r="W3290" s="6">
        <f>'دیده بان بازار'!W3293</f>
        <v/>
      </c>
      <c r="X3290" s="11">
        <f>IFERROR(IF(OR(R3290&lt;=0,W3290&lt;=0,S3290&lt;=0,V3290&lt;=0),0,ROUND((S3290/R3290)/(V3290/W3290),2)),0)</f>
        <v/>
      </c>
      <c r="Y3290" s="11">
        <f>IFERROR(IF(OR(S3290&lt;=0,V3290&lt;=0),0,ROUND(S3290/V3290,2)),0)</f>
        <v/>
      </c>
      <c r="Z3290" s="11">
        <f>IFERROR(J3290-M3290,0)</f>
        <v/>
      </c>
      <c r="AA3290" s="11">
        <f>IFERROR(ROUND(MAX(0,MIN(100,((AB3290*0.2)+(AC3290*0.15)+(AD3290*0.15)+(AE3290*0.1)+(AF3290*0.1)+(AG3290*0.15)+(MIN(Y3290/3,1)*100*0.1)+(AI3290*0.05))*((AH3290/100)*0.25+0.75))),0),0)</f>
        <v/>
      </c>
      <c r="AB3290" s="11">
        <f>ROUND(MAX(0,MIN(100,((M3290+10)/20)*100)),0)</f>
        <v/>
      </c>
      <c r="AC3290" s="11">
        <f>IFERROR(IF(D3290&lt;=0,0,ROUND(COUNTIFS($D$4:$D$3359,"&lt;="&amp;D3290,$D$4:$D$3359,"&gt;0")/COUNTIF($D$4:$D$3359,"&gt;0")*100,0)),0)</f>
        <v/>
      </c>
      <c r="AD3290" s="11">
        <f>IF(E3290&lt;=0,0,ROUND(MAX(0,MIN(100,(LOG10(1+E3290/1000000000)/LOG10(101))*100)),0))</f>
        <v/>
      </c>
      <c r="AE3290" s="11">
        <f>IF(O3290=N3290,50,ROUND(MAX(0,MIN(100,((H3290-N3290)/(O3290-N3290))*100)),0))</f>
        <v/>
      </c>
      <c r="AF3290" s="11">
        <f>ROUND(MAX(0,MIN(100,50+((H3290-K3290)/K3290)*1000)),0)</f>
        <v/>
      </c>
      <c r="AG3290" s="11">
        <f>IFERROR(ROUND(MAX(0,MIN(100,50+25*LN(MAX(0.01,X3290)))),0),25)</f>
        <v/>
      </c>
      <c r="AH3290" s="11">
        <f>ROUND(IF(M3290&lt;=-30,0,IF(M3290&lt;=-20,20,IF(M3290&lt;=-10,50,100))),0)</f>
        <v/>
      </c>
      <c r="AI3290" s="11">
        <f>ROUND(MAX(0,MIN(100,50+(Z3290*10))),0)</f>
        <v/>
      </c>
      <c r="AJ3290" s="11">
        <f>IFERROR(IF(--AA3290&gt;=80,"خرید قوی",IF(--AA3290&gt;=70,"خرید مشروط",IF(--AA3290&gt;=60,"مراقبت",IF(--AA3290&gt;=45,"ضعیف","عدم ورود")))),"")</f>
        <v/>
      </c>
    </row>
    <row r="3291">
      <c r="A3291" s="15">
        <f>'دیده بان بازار'!A3294</f>
        <v/>
      </c>
      <c r="B3291" s="16">
        <f>'دیده بان بازار'!B3294</f>
        <v/>
      </c>
      <c r="C3291" s="16">
        <f>'دیده بان بازار'!C3294</f>
        <v/>
      </c>
      <c r="D3291" s="16">
        <f>'دیده بان بازار'!D3294</f>
        <v/>
      </c>
      <c r="E3291" s="17">
        <f>'دیده بان بازار'!E3294</f>
        <v/>
      </c>
      <c r="F3291" s="16">
        <f>'دیده بان بازار'!F3294</f>
        <v/>
      </c>
      <c r="G3291" s="16">
        <f>'دیده بان بازار'!G3294</f>
        <v/>
      </c>
      <c r="H3291" s="16">
        <f>'دیده بان بازار'!H3294</f>
        <v/>
      </c>
      <c r="I3291" s="16">
        <f>'دیده بان بازار'!I3294</f>
        <v/>
      </c>
      <c r="J3291" s="16">
        <f>'دیده بان بازار'!J3294</f>
        <v/>
      </c>
      <c r="K3291" s="16">
        <f>'دیده بان بازار'!K3294</f>
        <v/>
      </c>
      <c r="L3291" s="16">
        <f>'دیده بان بازار'!L3294</f>
        <v/>
      </c>
      <c r="M3291" s="16">
        <f>'دیده بان بازار'!M3294</f>
        <v/>
      </c>
      <c r="N3291" s="16">
        <f>'دیده بان بازار'!N3294</f>
        <v/>
      </c>
      <c r="O3291" s="16">
        <f>'دیده بان بازار'!O3294</f>
        <v/>
      </c>
      <c r="P3291" s="16">
        <f>'دیده بان بازار'!P3294</f>
        <v/>
      </c>
      <c r="Q3291" s="16">
        <f>'دیده بان بازار'!Q3294</f>
        <v/>
      </c>
      <c r="R3291" s="16">
        <f>'دیده بان بازار'!R3294</f>
        <v/>
      </c>
      <c r="S3291" s="16">
        <f>'دیده بان بازار'!S3294</f>
        <v/>
      </c>
      <c r="T3291" s="16">
        <f>'دیده بان بازار'!T3294</f>
        <v/>
      </c>
      <c r="U3291" s="16">
        <f>'دیده بان بازار'!U3294</f>
        <v/>
      </c>
      <c r="V3291" s="16">
        <f>'دیده بان بازار'!V3294</f>
        <v/>
      </c>
      <c r="W3291" s="7">
        <f>'دیده بان بازار'!W3294</f>
        <v/>
      </c>
      <c r="X3291" s="11">
        <f>IFERROR(IF(OR(R3291&lt;=0,W3291&lt;=0,S3291&lt;=0,V3291&lt;=0),0,ROUND((S3291/R3291)/(V3291/W3291),2)),0)</f>
        <v/>
      </c>
      <c r="Y3291" s="11">
        <f>IFERROR(IF(OR(S3291&lt;=0,V3291&lt;=0),0,ROUND(S3291/V3291,2)),0)</f>
        <v/>
      </c>
      <c r="Z3291" s="11">
        <f>IFERROR(J3291-M3291,0)</f>
        <v/>
      </c>
      <c r="AA3291" s="11">
        <f>IFERROR(ROUND(MAX(0,MIN(100,((AB3291*0.2)+(AC3291*0.15)+(AD3291*0.15)+(AE3291*0.1)+(AF3291*0.1)+(AG3291*0.15)+(MIN(Y3291/3,1)*100*0.1)+(AI3291*0.05))*((AH3291/100)*0.25+0.75))),0),0)</f>
        <v/>
      </c>
      <c r="AB3291" s="11">
        <f>ROUND(MAX(0,MIN(100,((M3291+10)/20)*100)),0)</f>
        <v/>
      </c>
      <c r="AC3291" s="11">
        <f>IFERROR(IF(D3291&lt;=0,0,ROUND(COUNTIFS($D$4:$D$3359,"&lt;="&amp;D3291,$D$4:$D$3359,"&gt;0")/COUNTIF($D$4:$D$3359,"&gt;0")*100,0)),0)</f>
        <v/>
      </c>
      <c r="AD3291" s="11">
        <f>IF(E3291&lt;=0,0,ROUND(MAX(0,MIN(100,(LOG10(1+E3291/1000000000)/LOG10(101))*100)),0))</f>
        <v/>
      </c>
      <c r="AE3291" s="11">
        <f>IF(O3291=N3291,50,ROUND(MAX(0,MIN(100,((H3291-N3291)/(O3291-N3291))*100)),0))</f>
        <v/>
      </c>
      <c r="AF3291" s="11">
        <f>ROUND(MAX(0,MIN(100,50+((H3291-K3291)/K3291)*1000)),0)</f>
        <v/>
      </c>
      <c r="AG3291" s="11">
        <f>IFERROR(ROUND(MAX(0,MIN(100,50+25*LN(MAX(0.01,X3291)))),0),25)</f>
        <v/>
      </c>
      <c r="AH3291" s="11">
        <f>ROUND(IF(M3291&lt;=-30,0,IF(M3291&lt;=-20,20,IF(M3291&lt;=-10,50,100))),0)</f>
        <v/>
      </c>
      <c r="AI3291" s="11">
        <f>ROUND(MAX(0,MIN(100,50+(Z3291*10))),0)</f>
        <v/>
      </c>
      <c r="AJ3291" s="11">
        <f>IFERROR(IF(--AA3291&gt;=80,"خرید قوی",IF(--AA3291&gt;=70,"خرید مشروط",IF(--AA3291&gt;=60,"مراقبت",IF(--AA3291&gt;=45,"ضعیف","عدم ورود")))),"")</f>
        <v/>
      </c>
    </row>
    <row r="3292">
      <c r="A3292" s="12">
        <f>'دیده بان بازار'!A3295</f>
        <v/>
      </c>
      <c r="B3292" s="13">
        <f>'دیده بان بازار'!B3295</f>
        <v/>
      </c>
      <c r="C3292" s="13">
        <f>'دیده بان بازار'!C3295</f>
        <v/>
      </c>
      <c r="D3292" s="13">
        <f>'دیده بان بازار'!D3295</f>
        <v/>
      </c>
      <c r="E3292" s="14">
        <f>'دیده بان بازار'!E3295</f>
        <v/>
      </c>
      <c r="F3292" s="13">
        <f>'دیده بان بازار'!F3295</f>
        <v/>
      </c>
      <c r="G3292" s="13">
        <f>'دیده بان بازار'!G3295</f>
        <v/>
      </c>
      <c r="H3292" s="13">
        <f>'دیده بان بازار'!H3295</f>
        <v/>
      </c>
      <c r="I3292" s="13">
        <f>'دیده بان بازار'!I3295</f>
        <v/>
      </c>
      <c r="J3292" s="13">
        <f>'دیده بان بازار'!J3295</f>
        <v/>
      </c>
      <c r="K3292" s="13">
        <f>'دیده بان بازار'!K3295</f>
        <v/>
      </c>
      <c r="L3292" s="13">
        <f>'دیده بان بازار'!L3295</f>
        <v/>
      </c>
      <c r="M3292" s="13">
        <f>'دیده بان بازار'!M3295</f>
        <v/>
      </c>
      <c r="N3292" s="13">
        <f>'دیده بان بازار'!N3295</f>
        <v/>
      </c>
      <c r="O3292" s="13">
        <f>'دیده بان بازار'!O3295</f>
        <v/>
      </c>
      <c r="P3292" s="13">
        <f>'دیده بان بازار'!P3295</f>
        <v/>
      </c>
      <c r="Q3292" s="13">
        <f>'دیده بان بازار'!Q3295</f>
        <v/>
      </c>
      <c r="R3292" s="13">
        <f>'دیده بان بازار'!R3295</f>
        <v/>
      </c>
      <c r="S3292" s="13">
        <f>'دیده بان بازار'!S3295</f>
        <v/>
      </c>
      <c r="T3292" s="13">
        <f>'دیده بان بازار'!T3295</f>
        <v/>
      </c>
      <c r="U3292" s="13">
        <f>'دیده بان بازار'!U3295</f>
        <v/>
      </c>
      <c r="V3292" s="13">
        <f>'دیده بان بازار'!V3295</f>
        <v/>
      </c>
      <c r="W3292" s="6">
        <f>'دیده بان بازار'!W3295</f>
        <v/>
      </c>
      <c r="X3292" s="11">
        <f>IFERROR(IF(OR(R3292&lt;=0,W3292&lt;=0,S3292&lt;=0,V3292&lt;=0),0,ROUND((S3292/R3292)/(V3292/W3292),2)),0)</f>
        <v/>
      </c>
      <c r="Y3292" s="11">
        <f>IFERROR(IF(OR(S3292&lt;=0,V3292&lt;=0),0,ROUND(S3292/V3292,2)),0)</f>
        <v/>
      </c>
      <c r="Z3292" s="11">
        <f>IFERROR(J3292-M3292,0)</f>
        <v/>
      </c>
      <c r="AA3292" s="11">
        <f>IFERROR(ROUND(MAX(0,MIN(100,((AB3292*0.2)+(AC3292*0.15)+(AD3292*0.15)+(AE3292*0.1)+(AF3292*0.1)+(AG3292*0.15)+(MIN(Y3292/3,1)*100*0.1)+(AI3292*0.05))*((AH3292/100)*0.25+0.75))),0),0)</f>
        <v/>
      </c>
      <c r="AB3292" s="11">
        <f>ROUND(MAX(0,MIN(100,((M3292+10)/20)*100)),0)</f>
        <v/>
      </c>
      <c r="AC3292" s="11">
        <f>IFERROR(IF(D3292&lt;=0,0,ROUND(COUNTIFS($D$4:$D$3359,"&lt;="&amp;D3292,$D$4:$D$3359,"&gt;0")/COUNTIF($D$4:$D$3359,"&gt;0")*100,0)),0)</f>
        <v/>
      </c>
      <c r="AD3292" s="11">
        <f>IF(E3292&lt;=0,0,ROUND(MAX(0,MIN(100,(LOG10(1+E3292/1000000000)/LOG10(101))*100)),0))</f>
        <v/>
      </c>
      <c r="AE3292" s="11">
        <f>IF(O3292=N3292,50,ROUND(MAX(0,MIN(100,((H3292-N3292)/(O3292-N3292))*100)),0))</f>
        <v/>
      </c>
      <c r="AF3292" s="11">
        <f>ROUND(MAX(0,MIN(100,50+((H3292-K3292)/K3292)*1000)),0)</f>
        <v/>
      </c>
      <c r="AG3292" s="11">
        <f>IFERROR(ROUND(MAX(0,MIN(100,50+25*LN(MAX(0.01,X3292)))),0),25)</f>
        <v/>
      </c>
      <c r="AH3292" s="11">
        <f>ROUND(IF(M3292&lt;=-30,0,IF(M3292&lt;=-20,20,IF(M3292&lt;=-10,50,100))),0)</f>
        <v/>
      </c>
      <c r="AI3292" s="11">
        <f>ROUND(MAX(0,MIN(100,50+(Z3292*10))),0)</f>
        <v/>
      </c>
      <c r="AJ3292" s="11">
        <f>IFERROR(IF(--AA3292&gt;=80,"خرید قوی",IF(--AA3292&gt;=70,"خرید مشروط",IF(--AA3292&gt;=60,"مراقبت",IF(--AA3292&gt;=45,"ضعیف","عدم ورود")))),"")</f>
        <v/>
      </c>
    </row>
    <row r="3293">
      <c r="A3293" s="15">
        <f>'دیده بان بازار'!A3296</f>
        <v/>
      </c>
      <c r="B3293" s="16">
        <f>'دیده بان بازار'!B3296</f>
        <v/>
      </c>
      <c r="C3293" s="16">
        <f>'دیده بان بازار'!C3296</f>
        <v/>
      </c>
      <c r="D3293" s="16">
        <f>'دیده بان بازار'!D3296</f>
        <v/>
      </c>
      <c r="E3293" s="17">
        <f>'دیده بان بازار'!E3296</f>
        <v/>
      </c>
      <c r="F3293" s="16">
        <f>'دیده بان بازار'!F3296</f>
        <v/>
      </c>
      <c r="G3293" s="16">
        <f>'دیده بان بازار'!G3296</f>
        <v/>
      </c>
      <c r="H3293" s="16">
        <f>'دیده بان بازار'!H3296</f>
        <v/>
      </c>
      <c r="I3293" s="16">
        <f>'دیده بان بازار'!I3296</f>
        <v/>
      </c>
      <c r="J3293" s="16">
        <f>'دیده بان بازار'!J3296</f>
        <v/>
      </c>
      <c r="K3293" s="16">
        <f>'دیده بان بازار'!K3296</f>
        <v/>
      </c>
      <c r="L3293" s="16">
        <f>'دیده بان بازار'!L3296</f>
        <v/>
      </c>
      <c r="M3293" s="16">
        <f>'دیده بان بازار'!M3296</f>
        <v/>
      </c>
      <c r="N3293" s="16">
        <f>'دیده بان بازار'!N3296</f>
        <v/>
      </c>
      <c r="O3293" s="16">
        <f>'دیده بان بازار'!O3296</f>
        <v/>
      </c>
      <c r="P3293" s="16">
        <f>'دیده بان بازار'!P3296</f>
        <v/>
      </c>
      <c r="Q3293" s="16">
        <f>'دیده بان بازار'!Q3296</f>
        <v/>
      </c>
      <c r="R3293" s="16">
        <f>'دیده بان بازار'!R3296</f>
        <v/>
      </c>
      <c r="S3293" s="16">
        <f>'دیده بان بازار'!S3296</f>
        <v/>
      </c>
      <c r="T3293" s="16">
        <f>'دیده بان بازار'!T3296</f>
        <v/>
      </c>
      <c r="U3293" s="16">
        <f>'دیده بان بازار'!U3296</f>
        <v/>
      </c>
      <c r="V3293" s="16">
        <f>'دیده بان بازار'!V3296</f>
        <v/>
      </c>
      <c r="W3293" s="7">
        <f>'دیده بان بازار'!W3296</f>
        <v/>
      </c>
      <c r="X3293" s="11">
        <f>IFERROR(IF(OR(R3293&lt;=0,W3293&lt;=0,S3293&lt;=0,V3293&lt;=0),0,ROUND((S3293/R3293)/(V3293/W3293),2)),0)</f>
        <v/>
      </c>
      <c r="Y3293" s="11">
        <f>IFERROR(IF(OR(S3293&lt;=0,V3293&lt;=0),0,ROUND(S3293/V3293,2)),0)</f>
        <v/>
      </c>
      <c r="Z3293" s="11">
        <f>IFERROR(J3293-M3293,0)</f>
        <v/>
      </c>
      <c r="AA3293" s="11">
        <f>IFERROR(ROUND(MAX(0,MIN(100,((AB3293*0.2)+(AC3293*0.15)+(AD3293*0.15)+(AE3293*0.1)+(AF3293*0.1)+(AG3293*0.15)+(MIN(Y3293/3,1)*100*0.1)+(AI3293*0.05))*((AH3293/100)*0.25+0.75))),0),0)</f>
        <v/>
      </c>
      <c r="AB3293" s="11">
        <f>ROUND(MAX(0,MIN(100,((M3293+10)/20)*100)),0)</f>
        <v/>
      </c>
      <c r="AC3293" s="11">
        <f>IFERROR(IF(D3293&lt;=0,0,ROUND(COUNTIFS($D$4:$D$3359,"&lt;="&amp;D3293,$D$4:$D$3359,"&gt;0")/COUNTIF($D$4:$D$3359,"&gt;0")*100,0)),0)</f>
        <v/>
      </c>
      <c r="AD3293" s="11">
        <f>IF(E3293&lt;=0,0,ROUND(MAX(0,MIN(100,(LOG10(1+E3293/1000000000)/LOG10(101))*100)),0))</f>
        <v/>
      </c>
      <c r="AE3293" s="11">
        <f>IF(O3293=N3293,50,ROUND(MAX(0,MIN(100,((H3293-N3293)/(O3293-N3293))*100)),0))</f>
        <v/>
      </c>
      <c r="AF3293" s="11">
        <f>ROUND(MAX(0,MIN(100,50+((H3293-K3293)/K3293)*1000)),0)</f>
        <v/>
      </c>
      <c r="AG3293" s="11">
        <f>IFERROR(ROUND(MAX(0,MIN(100,50+25*LN(MAX(0.01,X3293)))),0),25)</f>
        <v/>
      </c>
      <c r="AH3293" s="11">
        <f>ROUND(IF(M3293&lt;=-30,0,IF(M3293&lt;=-20,20,IF(M3293&lt;=-10,50,100))),0)</f>
        <v/>
      </c>
      <c r="AI3293" s="11">
        <f>ROUND(MAX(0,MIN(100,50+(Z3293*10))),0)</f>
        <v/>
      </c>
      <c r="AJ3293" s="11">
        <f>IFERROR(IF(--AA3293&gt;=80,"خرید قوی",IF(--AA3293&gt;=70,"خرید مشروط",IF(--AA3293&gt;=60,"مراقبت",IF(--AA3293&gt;=45,"ضعیف","عدم ورود")))),"")</f>
        <v/>
      </c>
    </row>
    <row r="3294">
      <c r="A3294" s="12">
        <f>'دیده بان بازار'!A3297</f>
        <v/>
      </c>
      <c r="B3294" s="13">
        <f>'دیده بان بازار'!B3297</f>
        <v/>
      </c>
      <c r="C3294" s="13">
        <f>'دیده بان بازار'!C3297</f>
        <v/>
      </c>
      <c r="D3294" s="13">
        <f>'دیده بان بازار'!D3297</f>
        <v/>
      </c>
      <c r="E3294" s="14">
        <f>'دیده بان بازار'!E3297</f>
        <v/>
      </c>
      <c r="F3294" s="13">
        <f>'دیده بان بازار'!F3297</f>
        <v/>
      </c>
      <c r="G3294" s="13">
        <f>'دیده بان بازار'!G3297</f>
        <v/>
      </c>
      <c r="H3294" s="13">
        <f>'دیده بان بازار'!H3297</f>
        <v/>
      </c>
      <c r="I3294" s="13">
        <f>'دیده بان بازار'!I3297</f>
        <v/>
      </c>
      <c r="J3294" s="13">
        <f>'دیده بان بازار'!J3297</f>
        <v/>
      </c>
      <c r="K3294" s="13">
        <f>'دیده بان بازار'!K3297</f>
        <v/>
      </c>
      <c r="L3294" s="13">
        <f>'دیده بان بازار'!L3297</f>
        <v/>
      </c>
      <c r="M3294" s="13">
        <f>'دیده بان بازار'!M3297</f>
        <v/>
      </c>
      <c r="N3294" s="13">
        <f>'دیده بان بازار'!N3297</f>
        <v/>
      </c>
      <c r="O3294" s="13">
        <f>'دیده بان بازار'!O3297</f>
        <v/>
      </c>
      <c r="P3294" s="13">
        <f>'دیده بان بازار'!P3297</f>
        <v/>
      </c>
      <c r="Q3294" s="13">
        <f>'دیده بان بازار'!Q3297</f>
        <v/>
      </c>
      <c r="R3294" s="13">
        <f>'دیده بان بازار'!R3297</f>
        <v/>
      </c>
      <c r="S3294" s="13">
        <f>'دیده بان بازار'!S3297</f>
        <v/>
      </c>
      <c r="T3294" s="13">
        <f>'دیده بان بازار'!T3297</f>
        <v/>
      </c>
      <c r="U3294" s="13">
        <f>'دیده بان بازار'!U3297</f>
        <v/>
      </c>
      <c r="V3294" s="13">
        <f>'دیده بان بازار'!V3297</f>
        <v/>
      </c>
      <c r="W3294" s="6">
        <f>'دیده بان بازار'!W3297</f>
        <v/>
      </c>
      <c r="X3294" s="11">
        <f>IFERROR(IF(OR(R3294&lt;=0,W3294&lt;=0,S3294&lt;=0,V3294&lt;=0),0,ROUND((S3294/R3294)/(V3294/W3294),2)),0)</f>
        <v/>
      </c>
      <c r="Y3294" s="11">
        <f>IFERROR(IF(OR(S3294&lt;=0,V3294&lt;=0),0,ROUND(S3294/V3294,2)),0)</f>
        <v/>
      </c>
      <c r="Z3294" s="11">
        <f>IFERROR(J3294-M3294,0)</f>
        <v/>
      </c>
      <c r="AA3294" s="11">
        <f>IFERROR(ROUND(MAX(0,MIN(100,((AB3294*0.2)+(AC3294*0.15)+(AD3294*0.15)+(AE3294*0.1)+(AF3294*0.1)+(AG3294*0.15)+(MIN(Y3294/3,1)*100*0.1)+(AI3294*0.05))*((AH3294/100)*0.25+0.75))),0),0)</f>
        <v/>
      </c>
      <c r="AB3294" s="11">
        <f>ROUND(MAX(0,MIN(100,((M3294+10)/20)*100)),0)</f>
        <v/>
      </c>
      <c r="AC3294" s="11">
        <f>IFERROR(IF(D3294&lt;=0,0,ROUND(COUNTIFS($D$4:$D$3359,"&lt;="&amp;D3294,$D$4:$D$3359,"&gt;0")/COUNTIF($D$4:$D$3359,"&gt;0")*100,0)),0)</f>
        <v/>
      </c>
      <c r="AD3294" s="11">
        <f>IF(E3294&lt;=0,0,ROUND(MAX(0,MIN(100,(LOG10(1+E3294/1000000000)/LOG10(101))*100)),0))</f>
        <v/>
      </c>
      <c r="AE3294" s="11">
        <f>IF(O3294=N3294,50,ROUND(MAX(0,MIN(100,((H3294-N3294)/(O3294-N3294))*100)),0))</f>
        <v/>
      </c>
      <c r="AF3294" s="11">
        <f>ROUND(MAX(0,MIN(100,50+((H3294-K3294)/K3294)*1000)),0)</f>
        <v/>
      </c>
      <c r="AG3294" s="11">
        <f>IFERROR(ROUND(MAX(0,MIN(100,50+25*LN(MAX(0.01,X3294)))),0),25)</f>
        <v/>
      </c>
      <c r="AH3294" s="11">
        <f>ROUND(IF(M3294&lt;=-30,0,IF(M3294&lt;=-20,20,IF(M3294&lt;=-10,50,100))),0)</f>
        <v/>
      </c>
      <c r="AI3294" s="11">
        <f>ROUND(MAX(0,MIN(100,50+(Z3294*10))),0)</f>
        <v/>
      </c>
      <c r="AJ3294" s="11">
        <f>IFERROR(IF(--AA3294&gt;=80,"خرید قوی",IF(--AA3294&gt;=70,"خرید مشروط",IF(--AA3294&gt;=60,"مراقبت",IF(--AA3294&gt;=45,"ضعیف","عدم ورود")))),"")</f>
        <v/>
      </c>
    </row>
    <row r="3295">
      <c r="A3295" s="15">
        <f>'دیده بان بازار'!A3298</f>
        <v/>
      </c>
      <c r="B3295" s="16">
        <f>'دیده بان بازار'!B3298</f>
        <v/>
      </c>
      <c r="C3295" s="16">
        <f>'دیده بان بازار'!C3298</f>
        <v/>
      </c>
      <c r="D3295" s="16">
        <f>'دیده بان بازار'!D3298</f>
        <v/>
      </c>
      <c r="E3295" s="17">
        <f>'دیده بان بازار'!E3298</f>
        <v/>
      </c>
      <c r="F3295" s="16">
        <f>'دیده بان بازار'!F3298</f>
        <v/>
      </c>
      <c r="G3295" s="16">
        <f>'دیده بان بازار'!G3298</f>
        <v/>
      </c>
      <c r="H3295" s="16">
        <f>'دیده بان بازار'!H3298</f>
        <v/>
      </c>
      <c r="I3295" s="16">
        <f>'دیده بان بازار'!I3298</f>
        <v/>
      </c>
      <c r="J3295" s="16">
        <f>'دیده بان بازار'!J3298</f>
        <v/>
      </c>
      <c r="K3295" s="16">
        <f>'دیده بان بازار'!K3298</f>
        <v/>
      </c>
      <c r="L3295" s="16">
        <f>'دیده بان بازار'!L3298</f>
        <v/>
      </c>
      <c r="M3295" s="16">
        <f>'دیده بان بازار'!M3298</f>
        <v/>
      </c>
      <c r="N3295" s="16">
        <f>'دیده بان بازار'!N3298</f>
        <v/>
      </c>
      <c r="O3295" s="16">
        <f>'دیده بان بازار'!O3298</f>
        <v/>
      </c>
      <c r="P3295" s="16">
        <f>'دیده بان بازار'!P3298</f>
        <v/>
      </c>
      <c r="Q3295" s="16">
        <f>'دیده بان بازار'!Q3298</f>
        <v/>
      </c>
      <c r="R3295" s="16">
        <f>'دیده بان بازار'!R3298</f>
        <v/>
      </c>
      <c r="S3295" s="16">
        <f>'دیده بان بازار'!S3298</f>
        <v/>
      </c>
      <c r="T3295" s="16">
        <f>'دیده بان بازار'!T3298</f>
        <v/>
      </c>
      <c r="U3295" s="16">
        <f>'دیده بان بازار'!U3298</f>
        <v/>
      </c>
      <c r="V3295" s="16">
        <f>'دیده بان بازار'!V3298</f>
        <v/>
      </c>
      <c r="W3295" s="7">
        <f>'دیده بان بازار'!W3298</f>
        <v/>
      </c>
      <c r="X3295" s="11">
        <f>IFERROR(IF(OR(R3295&lt;=0,W3295&lt;=0,S3295&lt;=0,V3295&lt;=0),0,ROUND((S3295/R3295)/(V3295/W3295),2)),0)</f>
        <v/>
      </c>
      <c r="Y3295" s="11">
        <f>IFERROR(IF(OR(S3295&lt;=0,V3295&lt;=0),0,ROUND(S3295/V3295,2)),0)</f>
        <v/>
      </c>
      <c r="Z3295" s="11">
        <f>IFERROR(J3295-M3295,0)</f>
        <v/>
      </c>
      <c r="AA3295" s="11">
        <f>IFERROR(ROUND(MAX(0,MIN(100,((AB3295*0.2)+(AC3295*0.15)+(AD3295*0.15)+(AE3295*0.1)+(AF3295*0.1)+(AG3295*0.15)+(MIN(Y3295/3,1)*100*0.1)+(AI3295*0.05))*((AH3295/100)*0.25+0.75))),0),0)</f>
        <v/>
      </c>
      <c r="AB3295" s="11">
        <f>ROUND(MAX(0,MIN(100,((M3295+10)/20)*100)),0)</f>
        <v/>
      </c>
      <c r="AC3295" s="11">
        <f>IFERROR(IF(D3295&lt;=0,0,ROUND(COUNTIFS($D$4:$D$3359,"&lt;="&amp;D3295,$D$4:$D$3359,"&gt;0")/COUNTIF($D$4:$D$3359,"&gt;0")*100,0)),0)</f>
        <v/>
      </c>
      <c r="AD3295" s="11">
        <f>IF(E3295&lt;=0,0,ROUND(MAX(0,MIN(100,(LOG10(1+E3295/1000000000)/LOG10(101))*100)),0))</f>
        <v/>
      </c>
      <c r="AE3295" s="11">
        <f>IF(O3295=N3295,50,ROUND(MAX(0,MIN(100,((H3295-N3295)/(O3295-N3295))*100)),0))</f>
        <v/>
      </c>
      <c r="AF3295" s="11">
        <f>ROUND(MAX(0,MIN(100,50+((H3295-K3295)/K3295)*1000)),0)</f>
        <v/>
      </c>
      <c r="AG3295" s="11">
        <f>IFERROR(ROUND(MAX(0,MIN(100,50+25*LN(MAX(0.01,X3295)))),0),25)</f>
        <v/>
      </c>
      <c r="AH3295" s="11">
        <f>ROUND(IF(M3295&lt;=-30,0,IF(M3295&lt;=-20,20,IF(M3295&lt;=-10,50,100))),0)</f>
        <v/>
      </c>
      <c r="AI3295" s="11">
        <f>ROUND(MAX(0,MIN(100,50+(Z3295*10))),0)</f>
        <v/>
      </c>
      <c r="AJ3295" s="11">
        <f>IFERROR(IF(--AA3295&gt;=80,"خرید قوی",IF(--AA3295&gt;=70,"خرید مشروط",IF(--AA3295&gt;=60,"مراقبت",IF(--AA3295&gt;=45,"ضعیف","عدم ورود")))),"")</f>
        <v/>
      </c>
    </row>
    <row r="3296">
      <c r="A3296" s="12">
        <f>'دیده بان بازار'!A3299</f>
        <v/>
      </c>
      <c r="B3296" s="13">
        <f>'دیده بان بازار'!B3299</f>
        <v/>
      </c>
      <c r="C3296" s="13">
        <f>'دیده بان بازار'!C3299</f>
        <v/>
      </c>
      <c r="D3296" s="13">
        <f>'دیده بان بازار'!D3299</f>
        <v/>
      </c>
      <c r="E3296" s="14">
        <f>'دیده بان بازار'!E3299</f>
        <v/>
      </c>
      <c r="F3296" s="13">
        <f>'دیده بان بازار'!F3299</f>
        <v/>
      </c>
      <c r="G3296" s="13">
        <f>'دیده بان بازار'!G3299</f>
        <v/>
      </c>
      <c r="H3296" s="13">
        <f>'دیده بان بازار'!H3299</f>
        <v/>
      </c>
      <c r="I3296" s="13">
        <f>'دیده بان بازار'!I3299</f>
        <v/>
      </c>
      <c r="J3296" s="13">
        <f>'دیده بان بازار'!J3299</f>
        <v/>
      </c>
      <c r="K3296" s="13">
        <f>'دیده بان بازار'!K3299</f>
        <v/>
      </c>
      <c r="L3296" s="13">
        <f>'دیده بان بازار'!L3299</f>
        <v/>
      </c>
      <c r="M3296" s="13">
        <f>'دیده بان بازار'!M3299</f>
        <v/>
      </c>
      <c r="N3296" s="13">
        <f>'دیده بان بازار'!N3299</f>
        <v/>
      </c>
      <c r="O3296" s="13">
        <f>'دیده بان بازار'!O3299</f>
        <v/>
      </c>
      <c r="P3296" s="13">
        <f>'دیده بان بازار'!P3299</f>
        <v/>
      </c>
      <c r="Q3296" s="13">
        <f>'دیده بان بازار'!Q3299</f>
        <v/>
      </c>
      <c r="R3296" s="13">
        <f>'دیده بان بازار'!R3299</f>
        <v/>
      </c>
      <c r="S3296" s="13">
        <f>'دیده بان بازار'!S3299</f>
        <v/>
      </c>
      <c r="T3296" s="13">
        <f>'دیده بان بازار'!T3299</f>
        <v/>
      </c>
      <c r="U3296" s="13">
        <f>'دیده بان بازار'!U3299</f>
        <v/>
      </c>
      <c r="V3296" s="13">
        <f>'دیده بان بازار'!V3299</f>
        <v/>
      </c>
      <c r="W3296" s="6">
        <f>'دیده بان بازار'!W3299</f>
        <v/>
      </c>
      <c r="X3296" s="11">
        <f>IFERROR(IF(OR(R3296&lt;=0,W3296&lt;=0,S3296&lt;=0,V3296&lt;=0),0,ROUND((S3296/R3296)/(V3296/W3296),2)),0)</f>
        <v/>
      </c>
      <c r="Y3296" s="11">
        <f>IFERROR(IF(OR(S3296&lt;=0,V3296&lt;=0),0,ROUND(S3296/V3296,2)),0)</f>
        <v/>
      </c>
      <c r="Z3296" s="11">
        <f>IFERROR(J3296-M3296,0)</f>
        <v/>
      </c>
      <c r="AA3296" s="11">
        <f>IFERROR(ROUND(MAX(0,MIN(100,((AB3296*0.2)+(AC3296*0.15)+(AD3296*0.15)+(AE3296*0.1)+(AF3296*0.1)+(AG3296*0.15)+(MIN(Y3296/3,1)*100*0.1)+(AI3296*0.05))*((AH3296/100)*0.25+0.75))),0),0)</f>
        <v/>
      </c>
      <c r="AB3296" s="11">
        <f>ROUND(MAX(0,MIN(100,((M3296+10)/20)*100)),0)</f>
        <v/>
      </c>
      <c r="AC3296" s="11">
        <f>IFERROR(IF(D3296&lt;=0,0,ROUND(COUNTIFS($D$4:$D$3359,"&lt;="&amp;D3296,$D$4:$D$3359,"&gt;0")/COUNTIF($D$4:$D$3359,"&gt;0")*100,0)),0)</f>
        <v/>
      </c>
      <c r="AD3296" s="11">
        <f>IF(E3296&lt;=0,0,ROUND(MAX(0,MIN(100,(LOG10(1+E3296/1000000000)/LOG10(101))*100)),0))</f>
        <v/>
      </c>
      <c r="AE3296" s="11">
        <f>IF(O3296=N3296,50,ROUND(MAX(0,MIN(100,((H3296-N3296)/(O3296-N3296))*100)),0))</f>
        <v/>
      </c>
      <c r="AF3296" s="11">
        <f>ROUND(MAX(0,MIN(100,50+((H3296-K3296)/K3296)*1000)),0)</f>
        <v/>
      </c>
      <c r="AG3296" s="11">
        <f>IFERROR(ROUND(MAX(0,MIN(100,50+25*LN(MAX(0.01,X3296)))),0),25)</f>
        <v/>
      </c>
      <c r="AH3296" s="11">
        <f>ROUND(IF(M3296&lt;=-30,0,IF(M3296&lt;=-20,20,IF(M3296&lt;=-10,50,100))),0)</f>
        <v/>
      </c>
      <c r="AI3296" s="11">
        <f>ROUND(MAX(0,MIN(100,50+(Z3296*10))),0)</f>
        <v/>
      </c>
      <c r="AJ3296" s="11">
        <f>IFERROR(IF(--AA3296&gt;=80,"خرید قوی",IF(--AA3296&gt;=70,"خرید مشروط",IF(--AA3296&gt;=60,"مراقبت",IF(--AA3296&gt;=45,"ضعیف","عدم ورود")))),"")</f>
        <v/>
      </c>
    </row>
    <row r="3297">
      <c r="A3297" s="15">
        <f>'دیده بان بازار'!A3300</f>
        <v/>
      </c>
      <c r="B3297" s="16">
        <f>'دیده بان بازار'!B3300</f>
        <v/>
      </c>
      <c r="C3297" s="16">
        <f>'دیده بان بازار'!C3300</f>
        <v/>
      </c>
      <c r="D3297" s="16">
        <f>'دیده بان بازار'!D3300</f>
        <v/>
      </c>
      <c r="E3297" s="17">
        <f>'دیده بان بازار'!E3300</f>
        <v/>
      </c>
      <c r="F3297" s="16">
        <f>'دیده بان بازار'!F3300</f>
        <v/>
      </c>
      <c r="G3297" s="16">
        <f>'دیده بان بازار'!G3300</f>
        <v/>
      </c>
      <c r="H3297" s="16">
        <f>'دیده بان بازار'!H3300</f>
        <v/>
      </c>
      <c r="I3297" s="16">
        <f>'دیده بان بازار'!I3300</f>
        <v/>
      </c>
      <c r="J3297" s="16">
        <f>'دیده بان بازار'!J3300</f>
        <v/>
      </c>
      <c r="K3297" s="16">
        <f>'دیده بان بازار'!K3300</f>
        <v/>
      </c>
      <c r="L3297" s="16">
        <f>'دیده بان بازار'!L3300</f>
        <v/>
      </c>
      <c r="M3297" s="16">
        <f>'دیده بان بازار'!M3300</f>
        <v/>
      </c>
      <c r="N3297" s="16">
        <f>'دیده بان بازار'!N3300</f>
        <v/>
      </c>
      <c r="O3297" s="16">
        <f>'دیده بان بازار'!O3300</f>
        <v/>
      </c>
      <c r="P3297" s="16">
        <f>'دیده بان بازار'!P3300</f>
        <v/>
      </c>
      <c r="Q3297" s="16">
        <f>'دیده بان بازار'!Q3300</f>
        <v/>
      </c>
      <c r="R3297" s="16">
        <f>'دیده بان بازار'!R3300</f>
        <v/>
      </c>
      <c r="S3297" s="16">
        <f>'دیده بان بازار'!S3300</f>
        <v/>
      </c>
      <c r="T3297" s="16">
        <f>'دیده بان بازار'!T3300</f>
        <v/>
      </c>
      <c r="U3297" s="16">
        <f>'دیده بان بازار'!U3300</f>
        <v/>
      </c>
      <c r="V3297" s="16">
        <f>'دیده بان بازار'!V3300</f>
        <v/>
      </c>
      <c r="W3297" s="7">
        <f>'دیده بان بازار'!W3300</f>
        <v/>
      </c>
      <c r="X3297" s="11">
        <f>IFERROR(IF(OR(R3297&lt;=0,W3297&lt;=0,S3297&lt;=0,V3297&lt;=0),0,ROUND((S3297/R3297)/(V3297/W3297),2)),0)</f>
        <v/>
      </c>
      <c r="Y3297" s="11">
        <f>IFERROR(IF(OR(S3297&lt;=0,V3297&lt;=0),0,ROUND(S3297/V3297,2)),0)</f>
        <v/>
      </c>
      <c r="Z3297" s="11">
        <f>IFERROR(J3297-M3297,0)</f>
        <v/>
      </c>
      <c r="AA3297" s="11">
        <f>IFERROR(ROUND(MAX(0,MIN(100,((AB3297*0.2)+(AC3297*0.15)+(AD3297*0.15)+(AE3297*0.1)+(AF3297*0.1)+(AG3297*0.15)+(MIN(Y3297/3,1)*100*0.1)+(AI3297*0.05))*((AH3297/100)*0.25+0.75))),0),0)</f>
        <v/>
      </c>
      <c r="AB3297" s="11">
        <f>ROUND(MAX(0,MIN(100,((M3297+10)/20)*100)),0)</f>
        <v/>
      </c>
      <c r="AC3297" s="11">
        <f>IFERROR(IF(D3297&lt;=0,0,ROUND(COUNTIFS($D$4:$D$3359,"&lt;="&amp;D3297,$D$4:$D$3359,"&gt;0")/COUNTIF($D$4:$D$3359,"&gt;0")*100,0)),0)</f>
        <v/>
      </c>
      <c r="AD3297" s="11">
        <f>IF(E3297&lt;=0,0,ROUND(MAX(0,MIN(100,(LOG10(1+E3297/1000000000)/LOG10(101))*100)),0))</f>
        <v/>
      </c>
      <c r="AE3297" s="11">
        <f>IF(O3297=N3297,50,ROUND(MAX(0,MIN(100,((H3297-N3297)/(O3297-N3297))*100)),0))</f>
        <v/>
      </c>
      <c r="AF3297" s="11">
        <f>ROUND(MAX(0,MIN(100,50+((H3297-K3297)/K3297)*1000)),0)</f>
        <v/>
      </c>
      <c r="AG3297" s="11">
        <f>IFERROR(ROUND(MAX(0,MIN(100,50+25*LN(MAX(0.01,X3297)))),0),25)</f>
        <v/>
      </c>
      <c r="AH3297" s="11">
        <f>ROUND(IF(M3297&lt;=-30,0,IF(M3297&lt;=-20,20,IF(M3297&lt;=-10,50,100))),0)</f>
        <v/>
      </c>
      <c r="AI3297" s="11">
        <f>ROUND(MAX(0,MIN(100,50+(Z3297*10))),0)</f>
        <v/>
      </c>
      <c r="AJ3297" s="11">
        <f>IFERROR(IF(--AA3297&gt;=80,"خرید قوی",IF(--AA3297&gt;=70,"خرید مشروط",IF(--AA3297&gt;=60,"مراقبت",IF(--AA3297&gt;=45,"ضعیف","عدم ورود")))),"")</f>
        <v/>
      </c>
    </row>
    <row r="3298">
      <c r="A3298" s="12">
        <f>'دیده بان بازار'!A3301</f>
        <v/>
      </c>
      <c r="B3298" s="13">
        <f>'دیده بان بازار'!B3301</f>
        <v/>
      </c>
      <c r="C3298" s="13">
        <f>'دیده بان بازار'!C3301</f>
        <v/>
      </c>
      <c r="D3298" s="13">
        <f>'دیده بان بازار'!D3301</f>
        <v/>
      </c>
      <c r="E3298" s="14">
        <f>'دیده بان بازار'!E3301</f>
        <v/>
      </c>
      <c r="F3298" s="13">
        <f>'دیده بان بازار'!F3301</f>
        <v/>
      </c>
      <c r="G3298" s="13">
        <f>'دیده بان بازار'!G3301</f>
        <v/>
      </c>
      <c r="H3298" s="13">
        <f>'دیده بان بازار'!H3301</f>
        <v/>
      </c>
      <c r="I3298" s="13">
        <f>'دیده بان بازار'!I3301</f>
        <v/>
      </c>
      <c r="J3298" s="13">
        <f>'دیده بان بازار'!J3301</f>
        <v/>
      </c>
      <c r="K3298" s="13">
        <f>'دیده بان بازار'!K3301</f>
        <v/>
      </c>
      <c r="L3298" s="13">
        <f>'دیده بان بازار'!L3301</f>
        <v/>
      </c>
      <c r="M3298" s="13">
        <f>'دیده بان بازار'!M3301</f>
        <v/>
      </c>
      <c r="N3298" s="13">
        <f>'دیده بان بازار'!N3301</f>
        <v/>
      </c>
      <c r="O3298" s="13">
        <f>'دیده بان بازار'!O3301</f>
        <v/>
      </c>
      <c r="P3298" s="13">
        <f>'دیده بان بازار'!P3301</f>
        <v/>
      </c>
      <c r="Q3298" s="13">
        <f>'دیده بان بازار'!Q3301</f>
        <v/>
      </c>
      <c r="R3298" s="13">
        <f>'دیده بان بازار'!R3301</f>
        <v/>
      </c>
      <c r="S3298" s="13">
        <f>'دیده بان بازار'!S3301</f>
        <v/>
      </c>
      <c r="T3298" s="13">
        <f>'دیده بان بازار'!T3301</f>
        <v/>
      </c>
      <c r="U3298" s="13">
        <f>'دیده بان بازار'!U3301</f>
        <v/>
      </c>
      <c r="V3298" s="13">
        <f>'دیده بان بازار'!V3301</f>
        <v/>
      </c>
      <c r="W3298" s="6">
        <f>'دیده بان بازار'!W3301</f>
        <v/>
      </c>
      <c r="X3298" s="11">
        <f>IFERROR(IF(OR(R3298&lt;=0,W3298&lt;=0,S3298&lt;=0,V3298&lt;=0),0,ROUND((S3298/R3298)/(V3298/W3298),2)),0)</f>
        <v/>
      </c>
      <c r="Y3298" s="11">
        <f>IFERROR(IF(OR(S3298&lt;=0,V3298&lt;=0),0,ROUND(S3298/V3298,2)),0)</f>
        <v/>
      </c>
      <c r="Z3298" s="11">
        <f>IFERROR(J3298-M3298,0)</f>
        <v/>
      </c>
      <c r="AA3298" s="11">
        <f>IFERROR(ROUND(MAX(0,MIN(100,((AB3298*0.2)+(AC3298*0.15)+(AD3298*0.15)+(AE3298*0.1)+(AF3298*0.1)+(AG3298*0.15)+(MIN(Y3298/3,1)*100*0.1)+(AI3298*0.05))*((AH3298/100)*0.25+0.75))),0),0)</f>
        <v/>
      </c>
      <c r="AB3298" s="11">
        <f>ROUND(MAX(0,MIN(100,((M3298+10)/20)*100)),0)</f>
        <v/>
      </c>
      <c r="AC3298" s="11">
        <f>IFERROR(IF(D3298&lt;=0,0,ROUND(COUNTIFS($D$4:$D$3359,"&lt;="&amp;D3298,$D$4:$D$3359,"&gt;0")/COUNTIF($D$4:$D$3359,"&gt;0")*100,0)),0)</f>
        <v/>
      </c>
      <c r="AD3298" s="11">
        <f>IF(E3298&lt;=0,0,ROUND(MAX(0,MIN(100,(LOG10(1+E3298/1000000000)/LOG10(101))*100)),0))</f>
        <v/>
      </c>
      <c r="AE3298" s="11">
        <f>IF(O3298=N3298,50,ROUND(MAX(0,MIN(100,((H3298-N3298)/(O3298-N3298))*100)),0))</f>
        <v/>
      </c>
      <c r="AF3298" s="11">
        <f>ROUND(MAX(0,MIN(100,50+((H3298-K3298)/K3298)*1000)),0)</f>
        <v/>
      </c>
      <c r="AG3298" s="11">
        <f>IFERROR(ROUND(MAX(0,MIN(100,50+25*LN(MAX(0.01,X3298)))),0),25)</f>
        <v/>
      </c>
      <c r="AH3298" s="11">
        <f>ROUND(IF(M3298&lt;=-30,0,IF(M3298&lt;=-20,20,IF(M3298&lt;=-10,50,100))),0)</f>
        <v/>
      </c>
      <c r="AI3298" s="11">
        <f>ROUND(MAX(0,MIN(100,50+(Z3298*10))),0)</f>
        <v/>
      </c>
      <c r="AJ3298" s="11">
        <f>IFERROR(IF(--AA3298&gt;=80,"خرید قوی",IF(--AA3298&gt;=70,"خرید مشروط",IF(--AA3298&gt;=60,"مراقبت",IF(--AA3298&gt;=45,"ضعیف","عدم ورود")))),"")</f>
        <v/>
      </c>
    </row>
    <row r="3299">
      <c r="A3299" s="15">
        <f>'دیده بان بازار'!A3302</f>
        <v/>
      </c>
      <c r="B3299" s="16">
        <f>'دیده بان بازار'!B3302</f>
        <v/>
      </c>
      <c r="C3299" s="16">
        <f>'دیده بان بازار'!C3302</f>
        <v/>
      </c>
      <c r="D3299" s="16">
        <f>'دیده بان بازار'!D3302</f>
        <v/>
      </c>
      <c r="E3299" s="17">
        <f>'دیده بان بازار'!E3302</f>
        <v/>
      </c>
      <c r="F3299" s="16">
        <f>'دیده بان بازار'!F3302</f>
        <v/>
      </c>
      <c r="G3299" s="16">
        <f>'دیده بان بازار'!G3302</f>
        <v/>
      </c>
      <c r="H3299" s="16">
        <f>'دیده بان بازار'!H3302</f>
        <v/>
      </c>
      <c r="I3299" s="16">
        <f>'دیده بان بازار'!I3302</f>
        <v/>
      </c>
      <c r="J3299" s="16">
        <f>'دیده بان بازار'!J3302</f>
        <v/>
      </c>
      <c r="K3299" s="16">
        <f>'دیده بان بازار'!K3302</f>
        <v/>
      </c>
      <c r="L3299" s="16">
        <f>'دیده بان بازار'!L3302</f>
        <v/>
      </c>
      <c r="M3299" s="16">
        <f>'دیده بان بازار'!M3302</f>
        <v/>
      </c>
      <c r="N3299" s="16">
        <f>'دیده بان بازار'!N3302</f>
        <v/>
      </c>
      <c r="O3299" s="16">
        <f>'دیده بان بازار'!O3302</f>
        <v/>
      </c>
      <c r="P3299" s="16">
        <f>'دیده بان بازار'!P3302</f>
        <v/>
      </c>
      <c r="Q3299" s="16">
        <f>'دیده بان بازار'!Q3302</f>
        <v/>
      </c>
      <c r="R3299" s="16">
        <f>'دیده بان بازار'!R3302</f>
        <v/>
      </c>
      <c r="S3299" s="16">
        <f>'دیده بان بازار'!S3302</f>
        <v/>
      </c>
      <c r="T3299" s="16">
        <f>'دیده بان بازار'!T3302</f>
        <v/>
      </c>
      <c r="U3299" s="16">
        <f>'دیده بان بازار'!U3302</f>
        <v/>
      </c>
      <c r="V3299" s="16">
        <f>'دیده بان بازار'!V3302</f>
        <v/>
      </c>
      <c r="W3299" s="7">
        <f>'دیده بان بازار'!W3302</f>
        <v/>
      </c>
      <c r="X3299" s="11">
        <f>IFERROR(IF(OR(R3299&lt;=0,W3299&lt;=0,S3299&lt;=0,V3299&lt;=0),0,ROUND((S3299/R3299)/(V3299/W3299),2)),0)</f>
        <v/>
      </c>
      <c r="Y3299" s="11">
        <f>IFERROR(IF(OR(S3299&lt;=0,V3299&lt;=0),0,ROUND(S3299/V3299,2)),0)</f>
        <v/>
      </c>
      <c r="Z3299" s="11">
        <f>IFERROR(J3299-M3299,0)</f>
        <v/>
      </c>
      <c r="AA3299" s="11">
        <f>IFERROR(ROUND(MAX(0,MIN(100,((AB3299*0.2)+(AC3299*0.15)+(AD3299*0.15)+(AE3299*0.1)+(AF3299*0.1)+(AG3299*0.15)+(MIN(Y3299/3,1)*100*0.1)+(AI3299*0.05))*((AH3299/100)*0.25+0.75))),0),0)</f>
        <v/>
      </c>
      <c r="AB3299" s="11">
        <f>ROUND(MAX(0,MIN(100,((M3299+10)/20)*100)),0)</f>
        <v/>
      </c>
      <c r="AC3299" s="11">
        <f>IFERROR(IF(D3299&lt;=0,0,ROUND(COUNTIFS($D$4:$D$3359,"&lt;="&amp;D3299,$D$4:$D$3359,"&gt;0")/COUNTIF($D$4:$D$3359,"&gt;0")*100,0)),0)</f>
        <v/>
      </c>
      <c r="AD3299" s="11">
        <f>IF(E3299&lt;=0,0,ROUND(MAX(0,MIN(100,(LOG10(1+E3299/1000000000)/LOG10(101))*100)),0))</f>
        <v/>
      </c>
      <c r="AE3299" s="11">
        <f>IF(O3299=N3299,50,ROUND(MAX(0,MIN(100,((H3299-N3299)/(O3299-N3299))*100)),0))</f>
        <v/>
      </c>
      <c r="AF3299" s="11">
        <f>ROUND(MAX(0,MIN(100,50+((H3299-K3299)/K3299)*1000)),0)</f>
        <v/>
      </c>
      <c r="AG3299" s="11">
        <f>IFERROR(ROUND(MAX(0,MIN(100,50+25*LN(MAX(0.01,X3299)))),0),25)</f>
        <v/>
      </c>
      <c r="AH3299" s="11">
        <f>ROUND(IF(M3299&lt;=-30,0,IF(M3299&lt;=-20,20,IF(M3299&lt;=-10,50,100))),0)</f>
        <v/>
      </c>
      <c r="AI3299" s="11">
        <f>ROUND(MAX(0,MIN(100,50+(Z3299*10))),0)</f>
        <v/>
      </c>
      <c r="AJ3299" s="11">
        <f>IFERROR(IF(--AA3299&gt;=80,"خرید قوی",IF(--AA3299&gt;=70,"خرید مشروط",IF(--AA3299&gt;=60,"مراقبت",IF(--AA3299&gt;=45,"ضعیف","عدم ورود")))),"")</f>
        <v/>
      </c>
    </row>
    <row r="3300">
      <c r="A3300" s="12">
        <f>'دیده بان بازار'!A3303</f>
        <v/>
      </c>
      <c r="B3300" s="13">
        <f>'دیده بان بازار'!B3303</f>
        <v/>
      </c>
      <c r="C3300" s="13">
        <f>'دیده بان بازار'!C3303</f>
        <v/>
      </c>
      <c r="D3300" s="13">
        <f>'دیده بان بازار'!D3303</f>
        <v/>
      </c>
      <c r="E3300" s="14">
        <f>'دیده بان بازار'!E3303</f>
        <v/>
      </c>
      <c r="F3300" s="13">
        <f>'دیده بان بازار'!F3303</f>
        <v/>
      </c>
      <c r="G3300" s="13">
        <f>'دیده بان بازار'!G3303</f>
        <v/>
      </c>
      <c r="H3300" s="13">
        <f>'دیده بان بازار'!H3303</f>
        <v/>
      </c>
      <c r="I3300" s="13">
        <f>'دیده بان بازار'!I3303</f>
        <v/>
      </c>
      <c r="J3300" s="13">
        <f>'دیده بان بازار'!J3303</f>
        <v/>
      </c>
      <c r="K3300" s="13">
        <f>'دیده بان بازار'!K3303</f>
        <v/>
      </c>
      <c r="L3300" s="13">
        <f>'دیده بان بازار'!L3303</f>
        <v/>
      </c>
      <c r="M3300" s="13">
        <f>'دیده بان بازار'!M3303</f>
        <v/>
      </c>
      <c r="N3300" s="13">
        <f>'دیده بان بازار'!N3303</f>
        <v/>
      </c>
      <c r="O3300" s="13">
        <f>'دیده بان بازار'!O3303</f>
        <v/>
      </c>
      <c r="P3300" s="13">
        <f>'دیده بان بازار'!P3303</f>
        <v/>
      </c>
      <c r="Q3300" s="13">
        <f>'دیده بان بازار'!Q3303</f>
        <v/>
      </c>
      <c r="R3300" s="13">
        <f>'دیده بان بازار'!R3303</f>
        <v/>
      </c>
      <c r="S3300" s="13">
        <f>'دیده بان بازار'!S3303</f>
        <v/>
      </c>
      <c r="T3300" s="13">
        <f>'دیده بان بازار'!T3303</f>
        <v/>
      </c>
      <c r="U3300" s="13">
        <f>'دیده بان بازار'!U3303</f>
        <v/>
      </c>
      <c r="V3300" s="13">
        <f>'دیده بان بازار'!V3303</f>
        <v/>
      </c>
      <c r="W3300" s="6">
        <f>'دیده بان بازار'!W3303</f>
        <v/>
      </c>
      <c r="X3300" s="11">
        <f>IFERROR(IF(OR(R3300&lt;=0,W3300&lt;=0,S3300&lt;=0,V3300&lt;=0),0,ROUND((S3300/R3300)/(V3300/W3300),2)),0)</f>
        <v/>
      </c>
      <c r="Y3300" s="11">
        <f>IFERROR(IF(OR(S3300&lt;=0,V3300&lt;=0),0,ROUND(S3300/V3300,2)),0)</f>
        <v/>
      </c>
      <c r="Z3300" s="11">
        <f>IFERROR(J3300-M3300,0)</f>
        <v/>
      </c>
      <c r="AA3300" s="11">
        <f>IFERROR(ROUND(MAX(0,MIN(100,((AB3300*0.2)+(AC3300*0.15)+(AD3300*0.15)+(AE3300*0.1)+(AF3300*0.1)+(AG3300*0.15)+(MIN(Y3300/3,1)*100*0.1)+(AI3300*0.05))*((AH3300/100)*0.25+0.75))),0),0)</f>
        <v/>
      </c>
      <c r="AB3300" s="11">
        <f>ROUND(MAX(0,MIN(100,((M3300+10)/20)*100)),0)</f>
        <v/>
      </c>
      <c r="AC3300" s="11">
        <f>IFERROR(IF(D3300&lt;=0,0,ROUND(COUNTIFS($D$4:$D$3359,"&lt;="&amp;D3300,$D$4:$D$3359,"&gt;0")/COUNTIF($D$4:$D$3359,"&gt;0")*100,0)),0)</f>
        <v/>
      </c>
      <c r="AD3300" s="11">
        <f>IF(E3300&lt;=0,0,ROUND(MAX(0,MIN(100,(LOG10(1+E3300/1000000000)/LOG10(101))*100)),0))</f>
        <v/>
      </c>
      <c r="AE3300" s="11">
        <f>IF(O3300=N3300,50,ROUND(MAX(0,MIN(100,((H3300-N3300)/(O3300-N3300))*100)),0))</f>
        <v/>
      </c>
      <c r="AF3300" s="11">
        <f>ROUND(MAX(0,MIN(100,50+((H3300-K3300)/K3300)*1000)),0)</f>
        <v/>
      </c>
      <c r="AG3300" s="11">
        <f>IFERROR(ROUND(MAX(0,MIN(100,50+25*LN(MAX(0.01,X3300)))),0),25)</f>
        <v/>
      </c>
      <c r="AH3300" s="11">
        <f>ROUND(IF(M3300&lt;=-30,0,IF(M3300&lt;=-20,20,IF(M3300&lt;=-10,50,100))),0)</f>
        <v/>
      </c>
      <c r="AI3300" s="11">
        <f>ROUND(MAX(0,MIN(100,50+(Z3300*10))),0)</f>
        <v/>
      </c>
      <c r="AJ3300" s="11">
        <f>IFERROR(IF(--AA3300&gt;=80,"خرید قوی",IF(--AA3300&gt;=70,"خرید مشروط",IF(--AA3300&gt;=60,"مراقبت",IF(--AA3300&gt;=45,"ضعیف","عدم ورود")))),"")</f>
        <v/>
      </c>
    </row>
    <row r="3301">
      <c r="A3301" s="15">
        <f>'دیده بان بازار'!A3304</f>
        <v/>
      </c>
      <c r="B3301" s="16">
        <f>'دیده بان بازار'!B3304</f>
        <v/>
      </c>
      <c r="C3301" s="16">
        <f>'دیده بان بازار'!C3304</f>
        <v/>
      </c>
      <c r="D3301" s="16">
        <f>'دیده بان بازار'!D3304</f>
        <v/>
      </c>
      <c r="E3301" s="17">
        <f>'دیده بان بازار'!E3304</f>
        <v/>
      </c>
      <c r="F3301" s="16">
        <f>'دیده بان بازار'!F3304</f>
        <v/>
      </c>
      <c r="G3301" s="16">
        <f>'دیده بان بازار'!G3304</f>
        <v/>
      </c>
      <c r="H3301" s="16">
        <f>'دیده بان بازار'!H3304</f>
        <v/>
      </c>
      <c r="I3301" s="16">
        <f>'دیده بان بازار'!I3304</f>
        <v/>
      </c>
      <c r="J3301" s="16">
        <f>'دیده بان بازار'!J3304</f>
        <v/>
      </c>
      <c r="K3301" s="16">
        <f>'دیده بان بازار'!K3304</f>
        <v/>
      </c>
      <c r="L3301" s="16">
        <f>'دیده بان بازار'!L3304</f>
        <v/>
      </c>
      <c r="M3301" s="16">
        <f>'دیده بان بازار'!M3304</f>
        <v/>
      </c>
      <c r="N3301" s="16">
        <f>'دیده بان بازار'!N3304</f>
        <v/>
      </c>
      <c r="O3301" s="16">
        <f>'دیده بان بازار'!O3304</f>
        <v/>
      </c>
      <c r="P3301" s="16">
        <f>'دیده بان بازار'!P3304</f>
        <v/>
      </c>
      <c r="Q3301" s="16">
        <f>'دیده بان بازار'!Q3304</f>
        <v/>
      </c>
      <c r="R3301" s="16">
        <f>'دیده بان بازار'!R3304</f>
        <v/>
      </c>
      <c r="S3301" s="16">
        <f>'دیده بان بازار'!S3304</f>
        <v/>
      </c>
      <c r="T3301" s="16">
        <f>'دیده بان بازار'!T3304</f>
        <v/>
      </c>
      <c r="U3301" s="16">
        <f>'دیده بان بازار'!U3304</f>
        <v/>
      </c>
      <c r="V3301" s="16">
        <f>'دیده بان بازار'!V3304</f>
        <v/>
      </c>
      <c r="W3301" s="7">
        <f>'دیده بان بازار'!W3304</f>
        <v/>
      </c>
      <c r="X3301" s="11">
        <f>IFERROR(IF(OR(R3301&lt;=0,W3301&lt;=0,S3301&lt;=0,V3301&lt;=0),0,ROUND((S3301/R3301)/(V3301/W3301),2)),0)</f>
        <v/>
      </c>
      <c r="Y3301" s="11">
        <f>IFERROR(IF(OR(S3301&lt;=0,V3301&lt;=0),0,ROUND(S3301/V3301,2)),0)</f>
        <v/>
      </c>
      <c r="Z3301" s="11">
        <f>IFERROR(J3301-M3301,0)</f>
        <v/>
      </c>
      <c r="AA3301" s="11">
        <f>IFERROR(ROUND(MAX(0,MIN(100,((AB3301*0.2)+(AC3301*0.15)+(AD3301*0.15)+(AE3301*0.1)+(AF3301*0.1)+(AG3301*0.15)+(MIN(Y3301/3,1)*100*0.1)+(AI3301*0.05))*((AH3301/100)*0.25+0.75))),0),0)</f>
        <v/>
      </c>
      <c r="AB3301" s="11">
        <f>ROUND(MAX(0,MIN(100,((M3301+10)/20)*100)),0)</f>
        <v/>
      </c>
      <c r="AC3301" s="11">
        <f>IFERROR(IF(D3301&lt;=0,0,ROUND(COUNTIFS($D$4:$D$3359,"&lt;="&amp;D3301,$D$4:$D$3359,"&gt;0")/COUNTIF($D$4:$D$3359,"&gt;0")*100,0)),0)</f>
        <v/>
      </c>
      <c r="AD3301" s="11">
        <f>IF(E3301&lt;=0,0,ROUND(MAX(0,MIN(100,(LOG10(1+E3301/1000000000)/LOG10(101))*100)),0))</f>
        <v/>
      </c>
      <c r="AE3301" s="11">
        <f>IF(O3301=N3301,50,ROUND(MAX(0,MIN(100,((H3301-N3301)/(O3301-N3301))*100)),0))</f>
        <v/>
      </c>
      <c r="AF3301" s="11">
        <f>ROUND(MAX(0,MIN(100,50+((H3301-K3301)/K3301)*1000)),0)</f>
        <v/>
      </c>
      <c r="AG3301" s="11">
        <f>IFERROR(ROUND(MAX(0,MIN(100,50+25*LN(MAX(0.01,X3301)))),0),25)</f>
        <v/>
      </c>
      <c r="AH3301" s="11">
        <f>ROUND(IF(M3301&lt;=-30,0,IF(M3301&lt;=-20,20,IF(M3301&lt;=-10,50,100))),0)</f>
        <v/>
      </c>
      <c r="AI3301" s="11">
        <f>ROUND(MAX(0,MIN(100,50+(Z3301*10))),0)</f>
        <v/>
      </c>
      <c r="AJ3301" s="11">
        <f>IFERROR(IF(--AA3301&gt;=80,"خرید قوی",IF(--AA3301&gt;=70,"خرید مشروط",IF(--AA3301&gt;=60,"مراقبت",IF(--AA3301&gt;=45,"ضعیف","عدم ورود")))),"")</f>
        <v/>
      </c>
    </row>
    <row r="3302">
      <c r="A3302" s="15">
        <f>'دیده بان بازار'!A3305</f>
        <v/>
      </c>
      <c r="B3302" s="16">
        <f>'دیده بان بازار'!B3305</f>
        <v/>
      </c>
      <c r="C3302" s="16">
        <f>'دیده بان بازار'!C3305</f>
        <v/>
      </c>
      <c r="D3302" s="16">
        <f>'دیده بان بازار'!D3305</f>
        <v/>
      </c>
      <c r="E3302" s="17">
        <f>'دیده بان بازار'!E3305</f>
        <v/>
      </c>
      <c r="F3302" s="16">
        <f>'دیده بان بازار'!F3305</f>
        <v/>
      </c>
      <c r="G3302" s="16">
        <f>'دیده بان بازار'!G3305</f>
        <v/>
      </c>
      <c r="H3302" s="16">
        <f>'دیده بان بازار'!H3305</f>
        <v/>
      </c>
      <c r="I3302" s="16">
        <f>'دیده بان بازار'!I3305</f>
        <v/>
      </c>
      <c r="J3302" s="16">
        <f>'دیده بان بازار'!J3305</f>
        <v/>
      </c>
      <c r="K3302" s="16">
        <f>'دیده بان بازار'!K3305</f>
        <v/>
      </c>
      <c r="L3302" s="16">
        <f>'دیده بان بازار'!L3305</f>
        <v/>
      </c>
      <c r="M3302" s="16">
        <f>'دیده بان بازار'!M3305</f>
        <v/>
      </c>
      <c r="N3302" s="16">
        <f>'دیده بان بازار'!N3305</f>
        <v/>
      </c>
      <c r="O3302" s="16">
        <f>'دیده بان بازار'!O3305</f>
        <v/>
      </c>
      <c r="P3302" s="16">
        <f>'دیده بان بازار'!P3305</f>
        <v/>
      </c>
      <c r="Q3302" s="16">
        <f>'دیده بان بازار'!Q3305</f>
        <v/>
      </c>
      <c r="R3302" s="16">
        <f>'دیده بان بازار'!R3305</f>
        <v/>
      </c>
      <c r="S3302" s="16">
        <f>'دیده بان بازار'!S3305</f>
        <v/>
      </c>
      <c r="T3302" s="16">
        <f>'دیده بان بازار'!T3305</f>
        <v/>
      </c>
      <c r="U3302" s="16">
        <f>'دیده بان بازار'!U3305</f>
        <v/>
      </c>
      <c r="V3302" s="16">
        <f>'دیده بان بازار'!V3305</f>
        <v/>
      </c>
      <c r="W3302" s="7">
        <f>'دیده بان بازار'!W3305</f>
        <v/>
      </c>
      <c r="X3302" s="11">
        <f>IFERROR(IF(OR(R3302&lt;=0,W3302&lt;=0,S3302&lt;=0,V3302&lt;=0),0,ROUND((S3302/R3302)/(V3302/W3302),2)),0)</f>
        <v/>
      </c>
      <c r="Y3302" s="11">
        <f>IFERROR(IF(OR(S3302&lt;=0,V3302&lt;=0),0,ROUND(S3302/V3302,2)),0)</f>
        <v/>
      </c>
      <c r="Z3302" s="11">
        <f>IFERROR(J3302-M3302,0)</f>
        <v/>
      </c>
      <c r="AA3302" s="11">
        <f>IFERROR(ROUND(MAX(0,MIN(100,((AB3302*0.2)+(AC3302*0.15)+(AD3302*0.15)+(AE3302*0.1)+(AF3302*0.1)+(AG3302*0.15)+(MIN(Y3302/3,1)*100*0.1)+(AI3302*0.05))*((AH3302/100)*0.25+0.75))),0),0)</f>
        <v/>
      </c>
      <c r="AB3302" s="11">
        <f>ROUND(MAX(0,MIN(100,((M3302+10)/20)*100)),0)</f>
        <v/>
      </c>
      <c r="AC3302" s="11">
        <f>IFERROR(IF(D3302&lt;=0,0,ROUND(COUNTIFS($D$4:$D$3359,"&lt;="&amp;D3302,$D$4:$D$3359,"&gt;0")/COUNTIF($D$4:$D$3359,"&gt;0")*100,0)),0)</f>
        <v/>
      </c>
      <c r="AD3302" s="11">
        <f>IF(E3302&lt;=0,0,ROUND(MAX(0,MIN(100,(LOG10(1+E3302/1000000000)/LOG10(101))*100)),0))</f>
        <v/>
      </c>
      <c r="AE3302" s="11">
        <f>IF(O3302=N3302,50,ROUND(MAX(0,MIN(100,((H3302-N3302)/(O3302-N3302))*100)),0))</f>
        <v/>
      </c>
      <c r="AF3302" s="11">
        <f>ROUND(MAX(0,MIN(100,50+((H3302-K3302)/K3302)*1000)),0)</f>
        <v/>
      </c>
      <c r="AG3302" s="11">
        <f>IFERROR(ROUND(MAX(0,MIN(100,50+25*LN(MAX(0.01,X3302)))),0),25)</f>
        <v/>
      </c>
      <c r="AH3302" s="11">
        <f>ROUND(IF(M3302&lt;=-30,0,IF(M3302&lt;=-20,20,IF(M3302&lt;=-10,50,100))),0)</f>
        <v/>
      </c>
      <c r="AI3302" s="11">
        <f>ROUND(MAX(0,MIN(100,50+(Z3302*10))),0)</f>
        <v/>
      </c>
      <c r="AJ3302" s="11">
        <f>IFERROR(IF(--AA3302&gt;=80,"خرید قوی",IF(--AA3302&gt;=70,"خرید مشروط",IF(--AA3302&gt;=60,"مراقبت",IF(--AA3302&gt;=45,"ضعیف","عدم ورود")))),"")</f>
        <v/>
      </c>
    </row>
    <row r="3303">
      <c r="A3303" s="12">
        <f>'دیده بان بازار'!A3306</f>
        <v/>
      </c>
      <c r="B3303" s="13">
        <f>'دیده بان بازار'!B3306</f>
        <v/>
      </c>
      <c r="C3303" s="13">
        <f>'دیده بان بازار'!C3306</f>
        <v/>
      </c>
      <c r="D3303" s="13">
        <f>'دیده بان بازار'!D3306</f>
        <v/>
      </c>
      <c r="E3303" s="14">
        <f>'دیده بان بازار'!E3306</f>
        <v/>
      </c>
      <c r="F3303" s="13">
        <f>'دیده بان بازار'!F3306</f>
        <v/>
      </c>
      <c r="G3303" s="13">
        <f>'دیده بان بازار'!G3306</f>
        <v/>
      </c>
      <c r="H3303" s="13">
        <f>'دیده بان بازار'!H3306</f>
        <v/>
      </c>
      <c r="I3303" s="13">
        <f>'دیده بان بازار'!I3306</f>
        <v/>
      </c>
      <c r="J3303" s="13">
        <f>'دیده بان بازار'!J3306</f>
        <v/>
      </c>
      <c r="K3303" s="13">
        <f>'دیده بان بازار'!K3306</f>
        <v/>
      </c>
      <c r="L3303" s="13">
        <f>'دیده بان بازار'!L3306</f>
        <v/>
      </c>
      <c r="M3303" s="13">
        <f>'دیده بان بازار'!M3306</f>
        <v/>
      </c>
      <c r="N3303" s="13">
        <f>'دیده بان بازار'!N3306</f>
        <v/>
      </c>
      <c r="O3303" s="13">
        <f>'دیده بان بازار'!O3306</f>
        <v/>
      </c>
      <c r="P3303" s="13">
        <f>'دیده بان بازار'!P3306</f>
        <v/>
      </c>
      <c r="Q3303" s="13">
        <f>'دیده بان بازار'!Q3306</f>
        <v/>
      </c>
      <c r="R3303" s="13">
        <f>'دیده بان بازار'!R3306</f>
        <v/>
      </c>
      <c r="S3303" s="13">
        <f>'دیده بان بازار'!S3306</f>
        <v/>
      </c>
      <c r="T3303" s="13">
        <f>'دیده بان بازار'!T3306</f>
        <v/>
      </c>
      <c r="U3303" s="13">
        <f>'دیده بان بازار'!U3306</f>
        <v/>
      </c>
      <c r="V3303" s="13">
        <f>'دیده بان بازار'!V3306</f>
        <v/>
      </c>
      <c r="W3303" s="6">
        <f>'دیده بان بازار'!W3306</f>
        <v/>
      </c>
      <c r="X3303" s="11">
        <f>IFERROR(IF(OR(R3303&lt;=0,W3303&lt;=0,S3303&lt;=0,V3303&lt;=0),0,ROUND((S3303/R3303)/(V3303/W3303),2)),0)</f>
        <v/>
      </c>
      <c r="Y3303" s="11">
        <f>IFERROR(IF(OR(S3303&lt;=0,V3303&lt;=0),0,ROUND(S3303/V3303,2)),0)</f>
        <v/>
      </c>
      <c r="Z3303" s="11">
        <f>IFERROR(J3303-M3303,0)</f>
        <v/>
      </c>
      <c r="AA3303" s="11">
        <f>IFERROR(ROUND(MAX(0,MIN(100,((AB3303*0.2)+(AC3303*0.15)+(AD3303*0.15)+(AE3303*0.1)+(AF3303*0.1)+(AG3303*0.15)+(MIN(Y3303/3,1)*100*0.1)+(AI3303*0.05))*((AH3303/100)*0.25+0.75))),0),0)</f>
        <v/>
      </c>
      <c r="AB3303" s="11">
        <f>ROUND(MAX(0,MIN(100,((M3303+10)/20)*100)),0)</f>
        <v/>
      </c>
      <c r="AC3303" s="11">
        <f>IFERROR(IF(D3303&lt;=0,0,ROUND(COUNTIFS($D$4:$D$3359,"&lt;="&amp;D3303,$D$4:$D$3359,"&gt;0")/COUNTIF($D$4:$D$3359,"&gt;0")*100,0)),0)</f>
        <v/>
      </c>
      <c r="AD3303" s="11">
        <f>IF(E3303&lt;=0,0,ROUND(MAX(0,MIN(100,(LOG10(1+E3303/1000000000)/LOG10(101))*100)),0))</f>
        <v/>
      </c>
      <c r="AE3303" s="11">
        <f>IF(O3303=N3303,50,ROUND(MAX(0,MIN(100,((H3303-N3303)/(O3303-N3303))*100)),0))</f>
        <v/>
      </c>
      <c r="AF3303" s="11">
        <f>ROUND(MAX(0,MIN(100,50+((H3303-K3303)/K3303)*1000)),0)</f>
        <v/>
      </c>
      <c r="AG3303" s="11">
        <f>IFERROR(ROUND(MAX(0,MIN(100,50+25*LN(MAX(0.01,X3303)))),0),25)</f>
        <v/>
      </c>
      <c r="AH3303" s="11">
        <f>ROUND(IF(M3303&lt;=-30,0,IF(M3303&lt;=-20,20,IF(M3303&lt;=-10,50,100))),0)</f>
        <v/>
      </c>
      <c r="AI3303" s="11">
        <f>ROUND(MAX(0,MIN(100,50+(Z3303*10))),0)</f>
        <v/>
      </c>
      <c r="AJ3303" s="11">
        <f>IFERROR(IF(--AA3303&gt;=80,"خرید قوی",IF(--AA3303&gt;=70,"خرید مشروط",IF(--AA3303&gt;=60,"مراقبت",IF(--AA3303&gt;=45,"ضعیف","عدم ورود")))),"")</f>
        <v/>
      </c>
    </row>
    <row r="3304">
      <c r="A3304" s="15">
        <f>'دیده بان بازار'!A3307</f>
        <v/>
      </c>
      <c r="B3304" s="16">
        <f>'دیده بان بازار'!B3307</f>
        <v/>
      </c>
      <c r="C3304" s="16">
        <f>'دیده بان بازار'!C3307</f>
        <v/>
      </c>
      <c r="D3304" s="16">
        <f>'دیده بان بازار'!D3307</f>
        <v/>
      </c>
      <c r="E3304" s="17">
        <f>'دیده بان بازار'!E3307</f>
        <v/>
      </c>
      <c r="F3304" s="16">
        <f>'دیده بان بازار'!F3307</f>
        <v/>
      </c>
      <c r="G3304" s="16">
        <f>'دیده بان بازار'!G3307</f>
        <v/>
      </c>
      <c r="H3304" s="16">
        <f>'دیده بان بازار'!H3307</f>
        <v/>
      </c>
      <c r="I3304" s="16">
        <f>'دیده بان بازار'!I3307</f>
        <v/>
      </c>
      <c r="J3304" s="16">
        <f>'دیده بان بازار'!J3307</f>
        <v/>
      </c>
      <c r="K3304" s="16">
        <f>'دیده بان بازار'!K3307</f>
        <v/>
      </c>
      <c r="L3304" s="16">
        <f>'دیده بان بازار'!L3307</f>
        <v/>
      </c>
      <c r="M3304" s="16">
        <f>'دیده بان بازار'!M3307</f>
        <v/>
      </c>
      <c r="N3304" s="16">
        <f>'دیده بان بازار'!N3307</f>
        <v/>
      </c>
      <c r="O3304" s="16">
        <f>'دیده بان بازار'!O3307</f>
        <v/>
      </c>
      <c r="P3304" s="16">
        <f>'دیده بان بازار'!P3307</f>
        <v/>
      </c>
      <c r="Q3304" s="16">
        <f>'دیده بان بازار'!Q3307</f>
        <v/>
      </c>
      <c r="R3304" s="16">
        <f>'دیده بان بازار'!R3307</f>
        <v/>
      </c>
      <c r="S3304" s="16">
        <f>'دیده بان بازار'!S3307</f>
        <v/>
      </c>
      <c r="T3304" s="16">
        <f>'دیده بان بازار'!T3307</f>
        <v/>
      </c>
      <c r="U3304" s="16">
        <f>'دیده بان بازار'!U3307</f>
        <v/>
      </c>
      <c r="V3304" s="16">
        <f>'دیده بان بازار'!V3307</f>
        <v/>
      </c>
      <c r="W3304" s="7">
        <f>'دیده بان بازار'!W3307</f>
        <v/>
      </c>
      <c r="X3304" s="11">
        <f>IFERROR(IF(OR(R3304&lt;=0,W3304&lt;=0,S3304&lt;=0,V3304&lt;=0),0,ROUND((S3304/R3304)/(V3304/W3304),2)),0)</f>
        <v/>
      </c>
      <c r="Y3304" s="11">
        <f>IFERROR(IF(OR(S3304&lt;=0,V3304&lt;=0),0,ROUND(S3304/V3304,2)),0)</f>
        <v/>
      </c>
      <c r="Z3304" s="11">
        <f>IFERROR(J3304-M3304,0)</f>
        <v/>
      </c>
      <c r="AA3304" s="11">
        <f>IFERROR(ROUND(MAX(0,MIN(100,((AB3304*0.2)+(AC3304*0.15)+(AD3304*0.15)+(AE3304*0.1)+(AF3304*0.1)+(AG3304*0.15)+(MIN(Y3304/3,1)*100*0.1)+(AI3304*0.05))*((AH3304/100)*0.25+0.75))),0),0)</f>
        <v/>
      </c>
      <c r="AB3304" s="11">
        <f>ROUND(MAX(0,MIN(100,((M3304+10)/20)*100)),0)</f>
        <v/>
      </c>
      <c r="AC3304" s="11">
        <f>IFERROR(IF(D3304&lt;=0,0,ROUND(COUNTIFS($D$4:$D$3359,"&lt;="&amp;D3304,$D$4:$D$3359,"&gt;0")/COUNTIF($D$4:$D$3359,"&gt;0")*100,0)),0)</f>
        <v/>
      </c>
      <c r="AD3304" s="11">
        <f>IF(E3304&lt;=0,0,ROUND(MAX(0,MIN(100,(LOG10(1+E3304/1000000000)/LOG10(101))*100)),0))</f>
        <v/>
      </c>
      <c r="AE3304" s="11">
        <f>IF(O3304=N3304,50,ROUND(MAX(0,MIN(100,((H3304-N3304)/(O3304-N3304))*100)),0))</f>
        <v/>
      </c>
      <c r="AF3304" s="11">
        <f>ROUND(MAX(0,MIN(100,50+((H3304-K3304)/K3304)*1000)),0)</f>
        <v/>
      </c>
      <c r="AG3304" s="11">
        <f>IFERROR(ROUND(MAX(0,MIN(100,50+25*LN(MAX(0.01,X3304)))),0),25)</f>
        <v/>
      </c>
      <c r="AH3304" s="11">
        <f>ROUND(IF(M3304&lt;=-30,0,IF(M3304&lt;=-20,20,IF(M3304&lt;=-10,50,100))),0)</f>
        <v/>
      </c>
      <c r="AI3304" s="11">
        <f>ROUND(MAX(0,MIN(100,50+(Z3304*10))),0)</f>
        <v/>
      </c>
      <c r="AJ3304" s="11">
        <f>IFERROR(IF(--AA3304&gt;=80,"خرید قوی",IF(--AA3304&gt;=70,"خرید مشروط",IF(--AA3304&gt;=60,"مراقبت",IF(--AA3304&gt;=45,"ضعیف","عدم ورود")))),"")</f>
        <v/>
      </c>
    </row>
    <row r="3305">
      <c r="A3305" s="12">
        <f>'دیده بان بازار'!A3308</f>
        <v/>
      </c>
      <c r="B3305" s="13">
        <f>'دیده بان بازار'!B3308</f>
        <v/>
      </c>
      <c r="C3305" s="13">
        <f>'دیده بان بازار'!C3308</f>
        <v/>
      </c>
      <c r="D3305" s="13">
        <f>'دیده بان بازار'!D3308</f>
        <v/>
      </c>
      <c r="E3305" s="14">
        <f>'دیده بان بازار'!E3308</f>
        <v/>
      </c>
      <c r="F3305" s="13">
        <f>'دیده بان بازار'!F3308</f>
        <v/>
      </c>
      <c r="G3305" s="13">
        <f>'دیده بان بازار'!G3308</f>
        <v/>
      </c>
      <c r="H3305" s="13">
        <f>'دیده بان بازار'!H3308</f>
        <v/>
      </c>
      <c r="I3305" s="13">
        <f>'دیده بان بازار'!I3308</f>
        <v/>
      </c>
      <c r="J3305" s="13">
        <f>'دیده بان بازار'!J3308</f>
        <v/>
      </c>
      <c r="K3305" s="13">
        <f>'دیده بان بازار'!K3308</f>
        <v/>
      </c>
      <c r="L3305" s="13">
        <f>'دیده بان بازار'!L3308</f>
        <v/>
      </c>
      <c r="M3305" s="13">
        <f>'دیده بان بازار'!M3308</f>
        <v/>
      </c>
      <c r="N3305" s="13">
        <f>'دیده بان بازار'!N3308</f>
        <v/>
      </c>
      <c r="O3305" s="13">
        <f>'دیده بان بازار'!O3308</f>
        <v/>
      </c>
      <c r="P3305" s="13">
        <f>'دیده بان بازار'!P3308</f>
        <v/>
      </c>
      <c r="Q3305" s="13">
        <f>'دیده بان بازار'!Q3308</f>
        <v/>
      </c>
      <c r="R3305" s="13">
        <f>'دیده بان بازار'!R3308</f>
        <v/>
      </c>
      <c r="S3305" s="13">
        <f>'دیده بان بازار'!S3308</f>
        <v/>
      </c>
      <c r="T3305" s="13">
        <f>'دیده بان بازار'!T3308</f>
        <v/>
      </c>
      <c r="U3305" s="13">
        <f>'دیده بان بازار'!U3308</f>
        <v/>
      </c>
      <c r="V3305" s="13">
        <f>'دیده بان بازار'!V3308</f>
        <v/>
      </c>
      <c r="W3305" s="6">
        <f>'دیده بان بازار'!W3308</f>
        <v/>
      </c>
      <c r="X3305" s="11">
        <f>IFERROR(IF(OR(R3305&lt;=0,W3305&lt;=0,S3305&lt;=0,V3305&lt;=0),0,ROUND((S3305/R3305)/(V3305/W3305),2)),0)</f>
        <v/>
      </c>
      <c r="Y3305" s="11">
        <f>IFERROR(IF(OR(S3305&lt;=0,V3305&lt;=0),0,ROUND(S3305/V3305,2)),0)</f>
        <v/>
      </c>
      <c r="Z3305" s="11">
        <f>IFERROR(J3305-M3305,0)</f>
        <v/>
      </c>
      <c r="AA3305" s="11">
        <f>IFERROR(ROUND(MAX(0,MIN(100,((AB3305*0.2)+(AC3305*0.15)+(AD3305*0.15)+(AE3305*0.1)+(AF3305*0.1)+(AG3305*0.15)+(MIN(Y3305/3,1)*100*0.1)+(AI3305*0.05))*((AH3305/100)*0.25+0.75))),0),0)</f>
        <v/>
      </c>
      <c r="AB3305" s="11">
        <f>ROUND(MAX(0,MIN(100,((M3305+10)/20)*100)),0)</f>
        <v/>
      </c>
      <c r="AC3305" s="11">
        <f>IFERROR(IF(D3305&lt;=0,0,ROUND(COUNTIFS($D$4:$D$3359,"&lt;="&amp;D3305,$D$4:$D$3359,"&gt;0")/COUNTIF($D$4:$D$3359,"&gt;0")*100,0)),0)</f>
        <v/>
      </c>
      <c r="AD3305" s="11">
        <f>IF(E3305&lt;=0,0,ROUND(MAX(0,MIN(100,(LOG10(1+E3305/1000000000)/LOG10(101))*100)),0))</f>
        <v/>
      </c>
      <c r="AE3305" s="11">
        <f>IF(O3305=N3305,50,ROUND(MAX(0,MIN(100,((H3305-N3305)/(O3305-N3305))*100)),0))</f>
        <v/>
      </c>
      <c r="AF3305" s="11">
        <f>ROUND(MAX(0,MIN(100,50+((H3305-K3305)/K3305)*1000)),0)</f>
        <v/>
      </c>
      <c r="AG3305" s="11">
        <f>IFERROR(ROUND(MAX(0,MIN(100,50+25*LN(MAX(0.01,X3305)))),0),25)</f>
        <v/>
      </c>
      <c r="AH3305" s="11">
        <f>ROUND(IF(M3305&lt;=-30,0,IF(M3305&lt;=-20,20,IF(M3305&lt;=-10,50,100))),0)</f>
        <v/>
      </c>
      <c r="AI3305" s="11">
        <f>ROUND(MAX(0,MIN(100,50+(Z3305*10))),0)</f>
        <v/>
      </c>
      <c r="AJ3305" s="11">
        <f>IFERROR(IF(--AA3305&gt;=80,"خرید قوی",IF(--AA3305&gt;=70,"خرید مشروط",IF(--AA3305&gt;=60,"مراقبت",IF(--AA3305&gt;=45,"ضعیف","عدم ورود")))),"")</f>
        <v/>
      </c>
    </row>
    <row r="3306">
      <c r="A3306" s="15">
        <f>'دیده بان بازار'!A3309</f>
        <v/>
      </c>
      <c r="B3306" s="16">
        <f>'دیده بان بازار'!B3309</f>
        <v/>
      </c>
      <c r="C3306" s="16">
        <f>'دیده بان بازار'!C3309</f>
        <v/>
      </c>
      <c r="D3306" s="16">
        <f>'دیده بان بازار'!D3309</f>
        <v/>
      </c>
      <c r="E3306" s="17">
        <f>'دیده بان بازار'!E3309</f>
        <v/>
      </c>
      <c r="F3306" s="16">
        <f>'دیده بان بازار'!F3309</f>
        <v/>
      </c>
      <c r="G3306" s="16">
        <f>'دیده بان بازار'!G3309</f>
        <v/>
      </c>
      <c r="H3306" s="16">
        <f>'دیده بان بازار'!H3309</f>
        <v/>
      </c>
      <c r="I3306" s="16">
        <f>'دیده بان بازار'!I3309</f>
        <v/>
      </c>
      <c r="J3306" s="16">
        <f>'دیده بان بازار'!J3309</f>
        <v/>
      </c>
      <c r="K3306" s="16">
        <f>'دیده بان بازار'!K3309</f>
        <v/>
      </c>
      <c r="L3306" s="16">
        <f>'دیده بان بازار'!L3309</f>
        <v/>
      </c>
      <c r="M3306" s="16">
        <f>'دیده بان بازار'!M3309</f>
        <v/>
      </c>
      <c r="N3306" s="16">
        <f>'دیده بان بازار'!N3309</f>
        <v/>
      </c>
      <c r="O3306" s="16">
        <f>'دیده بان بازار'!O3309</f>
        <v/>
      </c>
      <c r="P3306" s="16">
        <f>'دیده بان بازار'!P3309</f>
        <v/>
      </c>
      <c r="Q3306" s="16">
        <f>'دیده بان بازار'!Q3309</f>
        <v/>
      </c>
      <c r="R3306" s="16">
        <f>'دیده بان بازار'!R3309</f>
        <v/>
      </c>
      <c r="S3306" s="16">
        <f>'دیده بان بازار'!S3309</f>
        <v/>
      </c>
      <c r="T3306" s="16">
        <f>'دیده بان بازار'!T3309</f>
        <v/>
      </c>
      <c r="U3306" s="16">
        <f>'دیده بان بازار'!U3309</f>
        <v/>
      </c>
      <c r="V3306" s="16">
        <f>'دیده بان بازار'!V3309</f>
        <v/>
      </c>
      <c r="W3306" s="7">
        <f>'دیده بان بازار'!W3309</f>
        <v/>
      </c>
      <c r="X3306" s="11">
        <f>IFERROR(IF(OR(R3306&lt;=0,W3306&lt;=0,S3306&lt;=0,V3306&lt;=0),0,ROUND((S3306/R3306)/(V3306/W3306),2)),0)</f>
        <v/>
      </c>
      <c r="Y3306" s="11">
        <f>IFERROR(IF(OR(S3306&lt;=0,V3306&lt;=0),0,ROUND(S3306/V3306,2)),0)</f>
        <v/>
      </c>
      <c r="Z3306" s="11">
        <f>IFERROR(J3306-M3306,0)</f>
        <v/>
      </c>
      <c r="AA3306" s="11">
        <f>IFERROR(ROUND(MAX(0,MIN(100,((AB3306*0.2)+(AC3306*0.15)+(AD3306*0.15)+(AE3306*0.1)+(AF3306*0.1)+(AG3306*0.15)+(MIN(Y3306/3,1)*100*0.1)+(AI3306*0.05))*((AH3306/100)*0.25+0.75))),0),0)</f>
        <v/>
      </c>
      <c r="AB3306" s="11">
        <f>ROUND(MAX(0,MIN(100,((M3306+10)/20)*100)),0)</f>
        <v/>
      </c>
      <c r="AC3306" s="11">
        <f>IFERROR(IF(D3306&lt;=0,0,ROUND(COUNTIFS($D$4:$D$3359,"&lt;="&amp;D3306,$D$4:$D$3359,"&gt;0")/COUNTIF($D$4:$D$3359,"&gt;0")*100,0)),0)</f>
        <v/>
      </c>
      <c r="AD3306" s="11">
        <f>IF(E3306&lt;=0,0,ROUND(MAX(0,MIN(100,(LOG10(1+E3306/1000000000)/LOG10(101))*100)),0))</f>
        <v/>
      </c>
      <c r="AE3306" s="11">
        <f>IF(O3306=N3306,50,ROUND(MAX(0,MIN(100,((H3306-N3306)/(O3306-N3306))*100)),0))</f>
        <v/>
      </c>
      <c r="AF3306" s="11">
        <f>ROUND(MAX(0,MIN(100,50+((H3306-K3306)/K3306)*1000)),0)</f>
        <v/>
      </c>
      <c r="AG3306" s="11">
        <f>IFERROR(ROUND(MAX(0,MIN(100,50+25*LN(MAX(0.01,X3306)))),0),25)</f>
        <v/>
      </c>
      <c r="AH3306" s="11">
        <f>ROUND(IF(M3306&lt;=-30,0,IF(M3306&lt;=-20,20,IF(M3306&lt;=-10,50,100))),0)</f>
        <v/>
      </c>
      <c r="AI3306" s="11">
        <f>ROUND(MAX(0,MIN(100,50+(Z3306*10))),0)</f>
        <v/>
      </c>
      <c r="AJ3306" s="11">
        <f>IFERROR(IF(--AA3306&gt;=80,"خرید قوی",IF(--AA3306&gt;=70,"خرید مشروط",IF(--AA3306&gt;=60,"مراقبت",IF(--AA3306&gt;=45,"ضعیف","عدم ورود")))),"")</f>
        <v/>
      </c>
    </row>
    <row r="3307">
      <c r="A3307" s="12">
        <f>'دیده بان بازار'!A3310</f>
        <v/>
      </c>
      <c r="B3307" s="13">
        <f>'دیده بان بازار'!B3310</f>
        <v/>
      </c>
      <c r="C3307" s="13">
        <f>'دیده بان بازار'!C3310</f>
        <v/>
      </c>
      <c r="D3307" s="13">
        <f>'دیده بان بازار'!D3310</f>
        <v/>
      </c>
      <c r="E3307" s="14">
        <f>'دیده بان بازار'!E3310</f>
        <v/>
      </c>
      <c r="F3307" s="13">
        <f>'دیده بان بازار'!F3310</f>
        <v/>
      </c>
      <c r="G3307" s="13">
        <f>'دیده بان بازار'!G3310</f>
        <v/>
      </c>
      <c r="H3307" s="13">
        <f>'دیده بان بازار'!H3310</f>
        <v/>
      </c>
      <c r="I3307" s="13">
        <f>'دیده بان بازار'!I3310</f>
        <v/>
      </c>
      <c r="J3307" s="13">
        <f>'دیده بان بازار'!J3310</f>
        <v/>
      </c>
      <c r="K3307" s="13">
        <f>'دیده بان بازار'!K3310</f>
        <v/>
      </c>
      <c r="L3307" s="13">
        <f>'دیده بان بازار'!L3310</f>
        <v/>
      </c>
      <c r="M3307" s="13">
        <f>'دیده بان بازار'!M3310</f>
        <v/>
      </c>
      <c r="N3307" s="13">
        <f>'دیده بان بازار'!N3310</f>
        <v/>
      </c>
      <c r="O3307" s="13">
        <f>'دیده بان بازار'!O3310</f>
        <v/>
      </c>
      <c r="P3307" s="13">
        <f>'دیده بان بازار'!P3310</f>
        <v/>
      </c>
      <c r="Q3307" s="13">
        <f>'دیده بان بازار'!Q3310</f>
        <v/>
      </c>
      <c r="R3307" s="13">
        <f>'دیده بان بازار'!R3310</f>
        <v/>
      </c>
      <c r="S3307" s="13">
        <f>'دیده بان بازار'!S3310</f>
        <v/>
      </c>
      <c r="T3307" s="13">
        <f>'دیده بان بازار'!T3310</f>
        <v/>
      </c>
      <c r="U3307" s="13">
        <f>'دیده بان بازار'!U3310</f>
        <v/>
      </c>
      <c r="V3307" s="13">
        <f>'دیده بان بازار'!V3310</f>
        <v/>
      </c>
      <c r="W3307" s="6">
        <f>'دیده بان بازار'!W3310</f>
        <v/>
      </c>
      <c r="X3307" s="11">
        <f>IFERROR(IF(OR(R3307&lt;=0,W3307&lt;=0,S3307&lt;=0,V3307&lt;=0),0,ROUND((S3307/R3307)/(V3307/W3307),2)),0)</f>
        <v/>
      </c>
      <c r="Y3307" s="11">
        <f>IFERROR(IF(OR(S3307&lt;=0,V3307&lt;=0),0,ROUND(S3307/V3307,2)),0)</f>
        <v/>
      </c>
      <c r="Z3307" s="11">
        <f>IFERROR(J3307-M3307,0)</f>
        <v/>
      </c>
      <c r="AA3307" s="11">
        <f>IFERROR(ROUND(MAX(0,MIN(100,((AB3307*0.2)+(AC3307*0.15)+(AD3307*0.15)+(AE3307*0.1)+(AF3307*0.1)+(AG3307*0.15)+(MIN(Y3307/3,1)*100*0.1)+(AI3307*0.05))*((AH3307/100)*0.25+0.75))),0),0)</f>
        <v/>
      </c>
      <c r="AB3307" s="11">
        <f>ROUND(MAX(0,MIN(100,((M3307+10)/20)*100)),0)</f>
        <v/>
      </c>
      <c r="AC3307" s="11">
        <f>IFERROR(IF(D3307&lt;=0,0,ROUND(COUNTIFS($D$4:$D$3359,"&lt;="&amp;D3307,$D$4:$D$3359,"&gt;0")/COUNTIF($D$4:$D$3359,"&gt;0")*100,0)),0)</f>
        <v/>
      </c>
      <c r="AD3307" s="11">
        <f>IF(E3307&lt;=0,0,ROUND(MAX(0,MIN(100,(LOG10(1+E3307/1000000000)/LOG10(101))*100)),0))</f>
        <v/>
      </c>
      <c r="AE3307" s="11">
        <f>IF(O3307=N3307,50,ROUND(MAX(0,MIN(100,((H3307-N3307)/(O3307-N3307))*100)),0))</f>
        <v/>
      </c>
      <c r="AF3307" s="11">
        <f>ROUND(MAX(0,MIN(100,50+((H3307-K3307)/K3307)*1000)),0)</f>
        <v/>
      </c>
      <c r="AG3307" s="11">
        <f>IFERROR(ROUND(MAX(0,MIN(100,50+25*LN(MAX(0.01,X3307)))),0),25)</f>
        <v/>
      </c>
      <c r="AH3307" s="11">
        <f>ROUND(IF(M3307&lt;=-30,0,IF(M3307&lt;=-20,20,IF(M3307&lt;=-10,50,100))),0)</f>
        <v/>
      </c>
      <c r="AI3307" s="11">
        <f>ROUND(MAX(0,MIN(100,50+(Z3307*10))),0)</f>
        <v/>
      </c>
      <c r="AJ3307" s="11">
        <f>IFERROR(IF(--AA3307&gt;=80,"خرید قوی",IF(--AA3307&gt;=70,"خرید مشروط",IF(--AA3307&gt;=60,"مراقبت",IF(--AA3307&gt;=45,"ضعیف","عدم ورود")))),"")</f>
        <v/>
      </c>
    </row>
    <row r="3308">
      <c r="A3308" s="15">
        <f>'دیده بان بازار'!A3311</f>
        <v/>
      </c>
      <c r="B3308" s="16">
        <f>'دیده بان بازار'!B3311</f>
        <v/>
      </c>
      <c r="C3308" s="16">
        <f>'دیده بان بازار'!C3311</f>
        <v/>
      </c>
      <c r="D3308" s="16">
        <f>'دیده بان بازار'!D3311</f>
        <v/>
      </c>
      <c r="E3308" s="17">
        <f>'دیده بان بازار'!E3311</f>
        <v/>
      </c>
      <c r="F3308" s="16">
        <f>'دیده بان بازار'!F3311</f>
        <v/>
      </c>
      <c r="G3308" s="16">
        <f>'دیده بان بازار'!G3311</f>
        <v/>
      </c>
      <c r="H3308" s="16">
        <f>'دیده بان بازار'!H3311</f>
        <v/>
      </c>
      <c r="I3308" s="16">
        <f>'دیده بان بازار'!I3311</f>
        <v/>
      </c>
      <c r="J3308" s="16">
        <f>'دیده بان بازار'!J3311</f>
        <v/>
      </c>
      <c r="K3308" s="16">
        <f>'دیده بان بازار'!K3311</f>
        <v/>
      </c>
      <c r="L3308" s="16">
        <f>'دیده بان بازار'!L3311</f>
        <v/>
      </c>
      <c r="M3308" s="16">
        <f>'دیده بان بازار'!M3311</f>
        <v/>
      </c>
      <c r="N3308" s="16">
        <f>'دیده بان بازار'!N3311</f>
        <v/>
      </c>
      <c r="O3308" s="16">
        <f>'دیده بان بازار'!O3311</f>
        <v/>
      </c>
      <c r="P3308" s="16">
        <f>'دیده بان بازار'!P3311</f>
        <v/>
      </c>
      <c r="Q3308" s="16">
        <f>'دیده بان بازار'!Q3311</f>
        <v/>
      </c>
      <c r="R3308" s="16">
        <f>'دیده بان بازار'!R3311</f>
        <v/>
      </c>
      <c r="S3308" s="16">
        <f>'دیده بان بازار'!S3311</f>
        <v/>
      </c>
      <c r="T3308" s="16">
        <f>'دیده بان بازار'!T3311</f>
        <v/>
      </c>
      <c r="U3308" s="16">
        <f>'دیده بان بازار'!U3311</f>
        <v/>
      </c>
      <c r="V3308" s="16">
        <f>'دیده بان بازار'!V3311</f>
        <v/>
      </c>
      <c r="W3308" s="7">
        <f>'دیده بان بازار'!W3311</f>
        <v/>
      </c>
      <c r="X3308" s="11">
        <f>IFERROR(IF(OR(R3308&lt;=0,W3308&lt;=0,S3308&lt;=0,V3308&lt;=0),0,ROUND((S3308/R3308)/(V3308/W3308),2)),0)</f>
        <v/>
      </c>
      <c r="Y3308" s="11">
        <f>IFERROR(IF(OR(S3308&lt;=0,V3308&lt;=0),0,ROUND(S3308/V3308,2)),0)</f>
        <v/>
      </c>
      <c r="Z3308" s="11">
        <f>IFERROR(J3308-M3308,0)</f>
        <v/>
      </c>
      <c r="AA3308" s="11">
        <f>IFERROR(ROUND(MAX(0,MIN(100,((AB3308*0.2)+(AC3308*0.15)+(AD3308*0.15)+(AE3308*0.1)+(AF3308*0.1)+(AG3308*0.15)+(MIN(Y3308/3,1)*100*0.1)+(AI3308*0.05))*((AH3308/100)*0.25+0.75))),0),0)</f>
        <v/>
      </c>
      <c r="AB3308" s="11">
        <f>ROUND(MAX(0,MIN(100,((M3308+10)/20)*100)),0)</f>
        <v/>
      </c>
      <c r="AC3308" s="11">
        <f>IFERROR(IF(D3308&lt;=0,0,ROUND(COUNTIFS($D$4:$D$3359,"&lt;="&amp;D3308,$D$4:$D$3359,"&gt;0")/COUNTIF($D$4:$D$3359,"&gt;0")*100,0)),0)</f>
        <v/>
      </c>
      <c r="AD3308" s="11">
        <f>IF(E3308&lt;=0,0,ROUND(MAX(0,MIN(100,(LOG10(1+E3308/1000000000)/LOG10(101))*100)),0))</f>
        <v/>
      </c>
      <c r="AE3308" s="11">
        <f>IF(O3308=N3308,50,ROUND(MAX(0,MIN(100,((H3308-N3308)/(O3308-N3308))*100)),0))</f>
        <v/>
      </c>
      <c r="AF3308" s="11">
        <f>ROUND(MAX(0,MIN(100,50+((H3308-K3308)/K3308)*1000)),0)</f>
        <v/>
      </c>
      <c r="AG3308" s="11">
        <f>IFERROR(ROUND(MAX(0,MIN(100,50+25*LN(MAX(0.01,X3308)))),0),25)</f>
        <v/>
      </c>
      <c r="AH3308" s="11">
        <f>ROUND(IF(M3308&lt;=-30,0,IF(M3308&lt;=-20,20,IF(M3308&lt;=-10,50,100))),0)</f>
        <v/>
      </c>
      <c r="AI3308" s="11">
        <f>ROUND(MAX(0,MIN(100,50+(Z3308*10))),0)</f>
        <v/>
      </c>
      <c r="AJ3308" s="11">
        <f>IFERROR(IF(--AA3308&gt;=80,"خرید قوی",IF(--AA3308&gt;=70,"خرید مشروط",IF(--AA3308&gt;=60,"مراقبت",IF(--AA3308&gt;=45,"ضعیف","عدم ورود")))),"")</f>
        <v/>
      </c>
    </row>
    <row r="3309">
      <c r="A3309" s="12">
        <f>'دیده بان بازار'!A3312</f>
        <v/>
      </c>
      <c r="B3309" s="13">
        <f>'دیده بان بازار'!B3312</f>
        <v/>
      </c>
      <c r="C3309" s="13">
        <f>'دیده بان بازار'!C3312</f>
        <v/>
      </c>
      <c r="D3309" s="13">
        <f>'دیده بان بازار'!D3312</f>
        <v/>
      </c>
      <c r="E3309" s="14">
        <f>'دیده بان بازار'!E3312</f>
        <v/>
      </c>
      <c r="F3309" s="13">
        <f>'دیده بان بازار'!F3312</f>
        <v/>
      </c>
      <c r="G3309" s="13">
        <f>'دیده بان بازار'!G3312</f>
        <v/>
      </c>
      <c r="H3309" s="13">
        <f>'دیده بان بازار'!H3312</f>
        <v/>
      </c>
      <c r="I3309" s="13">
        <f>'دیده بان بازار'!I3312</f>
        <v/>
      </c>
      <c r="J3309" s="13">
        <f>'دیده بان بازار'!J3312</f>
        <v/>
      </c>
      <c r="K3309" s="13">
        <f>'دیده بان بازار'!K3312</f>
        <v/>
      </c>
      <c r="L3309" s="13">
        <f>'دیده بان بازار'!L3312</f>
        <v/>
      </c>
      <c r="M3309" s="13">
        <f>'دیده بان بازار'!M3312</f>
        <v/>
      </c>
      <c r="N3309" s="13">
        <f>'دیده بان بازار'!N3312</f>
        <v/>
      </c>
      <c r="O3309" s="13">
        <f>'دیده بان بازار'!O3312</f>
        <v/>
      </c>
      <c r="P3309" s="13">
        <f>'دیده بان بازار'!P3312</f>
        <v/>
      </c>
      <c r="Q3309" s="13">
        <f>'دیده بان بازار'!Q3312</f>
        <v/>
      </c>
      <c r="R3309" s="13">
        <f>'دیده بان بازار'!R3312</f>
        <v/>
      </c>
      <c r="S3309" s="13">
        <f>'دیده بان بازار'!S3312</f>
        <v/>
      </c>
      <c r="T3309" s="13">
        <f>'دیده بان بازار'!T3312</f>
        <v/>
      </c>
      <c r="U3309" s="13">
        <f>'دیده بان بازار'!U3312</f>
        <v/>
      </c>
      <c r="V3309" s="13">
        <f>'دیده بان بازار'!V3312</f>
        <v/>
      </c>
      <c r="W3309" s="6">
        <f>'دیده بان بازار'!W3312</f>
        <v/>
      </c>
      <c r="X3309" s="11">
        <f>IFERROR(IF(OR(R3309&lt;=0,W3309&lt;=0,S3309&lt;=0,V3309&lt;=0),0,ROUND((S3309/R3309)/(V3309/W3309),2)),0)</f>
        <v/>
      </c>
      <c r="Y3309" s="11">
        <f>IFERROR(IF(OR(S3309&lt;=0,V3309&lt;=0),0,ROUND(S3309/V3309,2)),0)</f>
        <v/>
      </c>
      <c r="Z3309" s="11">
        <f>IFERROR(J3309-M3309,0)</f>
        <v/>
      </c>
      <c r="AA3309" s="11">
        <f>IFERROR(ROUND(MAX(0,MIN(100,((AB3309*0.2)+(AC3309*0.15)+(AD3309*0.15)+(AE3309*0.1)+(AF3309*0.1)+(AG3309*0.15)+(MIN(Y3309/3,1)*100*0.1)+(AI3309*0.05))*((AH3309/100)*0.25+0.75))),0),0)</f>
        <v/>
      </c>
      <c r="AB3309" s="11">
        <f>ROUND(MAX(0,MIN(100,((M3309+10)/20)*100)),0)</f>
        <v/>
      </c>
      <c r="AC3309" s="11">
        <f>IFERROR(IF(D3309&lt;=0,0,ROUND(COUNTIFS($D$4:$D$3359,"&lt;="&amp;D3309,$D$4:$D$3359,"&gt;0")/COUNTIF($D$4:$D$3359,"&gt;0")*100,0)),0)</f>
        <v/>
      </c>
      <c r="AD3309" s="11">
        <f>IF(E3309&lt;=0,0,ROUND(MAX(0,MIN(100,(LOG10(1+E3309/1000000000)/LOG10(101))*100)),0))</f>
        <v/>
      </c>
      <c r="AE3309" s="11">
        <f>IF(O3309=N3309,50,ROUND(MAX(0,MIN(100,((H3309-N3309)/(O3309-N3309))*100)),0))</f>
        <v/>
      </c>
      <c r="AF3309" s="11">
        <f>ROUND(MAX(0,MIN(100,50+((H3309-K3309)/K3309)*1000)),0)</f>
        <v/>
      </c>
      <c r="AG3309" s="11">
        <f>IFERROR(ROUND(MAX(0,MIN(100,50+25*LN(MAX(0.01,X3309)))),0),25)</f>
        <v/>
      </c>
      <c r="AH3309" s="11">
        <f>ROUND(IF(M3309&lt;=-30,0,IF(M3309&lt;=-20,20,IF(M3309&lt;=-10,50,100))),0)</f>
        <v/>
      </c>
      <c r="AI3309" s="11">
        <f>ROUND(MAX(0,MIN(100,50+(Z3309*10))),0)</f>
        <v/>
      </c>
      <c r="AJ3309" s="11">
        <f>IFERROR(IF(--AA3309&gt;=80,"خرید قوی",IF(--AA3309&gt;=70,"خرید مشروط",IF(--AA3309&gt;=60,"مراقبت",IF(--AA3309&gt;=45,"ضعیف","عدم ورود")))),"")</f>
        <v/>
      </c>
    </row>
    <row r="3310">
      <c r="A3310" s="15">
        <f>'دیده بان بازار'!A3313</f>
        <v/>
      </c>
      <c r="B3310" s="16">
        <f>'دیده بان بازار'!B3313</f>
        <v/>
      </c>
      <c r="C3310" s="16">
        <f>'دیده بان بازار'!C3313</f>
        <v/>
      </c>
      <c r="D3310" s="16">
        <f>'دیده بان بازار'!D3313</f>
        <v/>
      </c>
      <c r="E3310" s="17">
        <f>'دیده بان بازار'!E3313</f>
        <v/>
      </c>
      <c r="F3310" s="16">
        <f>'دیده بان بازار'!F3313</f>
        <v/>
      </c>
      <c r="G3310" s="16">
        <f>'دیده بان بازار'!G3313</f>
        <v/>
      </c>
      <c r="H3310" s="16">
        <f>'دیده بان بازار'!H3313</f>
        <v/>
      </c>
      <c r="I3310" s="16">
        <f>'دیده بان بازار'!I3313</f>
        <v/>
      </c>
      <c r="J3310" s="16">
        <f>'دیده بان بازار'!J3313</f>
        <v/>
      </c>
      <c r="K3310" s="16">
        <f>'دیده بان بازار'!K3313</f>
        <v/>
      </c>
      <c r="L3310" s="16">
        <f>'دیده بان بازار'!L3313</f>
        <v/>
      </c>
      <c r="M3310" s="16">
        <f>'دیده بان بازار'!M3313</f>
        <v/>
      </c>
      <c r="N3310" s="16">
        <f>'دیده بان بازار'!N3313</f>
        <v/>
      </c>
      <c r="O3310" s="16">
        <f>'دیده بان بازار'!O3313</f>
        <v/>
      </c>
      <c r="P3310" s="16">
        <f>'دیده بان بازار'!P3313</f>
        <v/>
      </c>
      <c r="Q3310" s="16">
        <f>'دیده بان بازار'!Q3313</f>
        <v/>
      </c>
      <c r="R3310" s="16">
        <f>'دیده بان بازار'!R3313</f>
        <v/>
      </c>
      <c r="S3310" s="16">
        <f>'دیده بان بازار'!S3313</f>
        <v/>
      </c>
      <c r="T3310" s="16">
        <f>'دیده بان بازار'!T3313</f>
        <v/>
      </c>
      <c r="U3310" s="16">
        <f>'دیده بان بازار'!U3313</f>
        <v/>
      </c>
      <c r="V3310" s="16">
        <f>'دیده بان بازار'!V3313</f>
        <v/>
      </c>
      <c r="W3310" s="7">
        <f>'دیده بان بازار'!W3313</f>
        <v/>
      </c>
      <c r="X3310" s="11">
        <f>IFERROR(IF(OR(R3310&lt;=0,W3310&lt;=0,S3310&lt;=0,V3310&lt;=0),0,ROUND((S3310/R3310)/(V3310/W3310),2)),0)</f>
        <v/>
      </c>
      <c r="Y3310" s="11">
        <f>IFERROR(IF(OR(S3310&lt;=0,V3310&lt;=0),0,ROUND(S3310/V3310,2)),0)</f>
        <v/>
      </c>
      <c r="Z3310" s="11">
        <f>IFERROR(J3310-M3310,0)</f>
        <v/>
      </c>
      <c r="AA3310" s="11">
        <f>IFERROR(ROUND(MAX(0,MIN(100,((AB3310*0.2)+(AC3310*0.15)+(AD3310*0.15)+(AE3310*0.1)+(AF3310*0.1)+(AG3310*0.15)+(MIN(Y3310/3,1)*100*0.1)+(AI3310*0.05))*((AH3310/100)*0.25+0.75))),0),0)</f>
        <v/>
      </c>
      <c r="AB3310" s="11">
        <f>ROUND(MAX(0,MIN(100,((M3310+10)/20)*100)),0)</f>
        <v/>
      </c>
      <c r="AC3310" s="11">
        <f>IFERROR(IF(D3310&lt;=0,0,ROUND(COUNTIFS($D$4:$D$3359,"&lt;="&amp;D3310,$D$4:$D$3359,"&gt;0")/COUNTIF($D$4:$D$3359,"&gt;0")*100,0)),0)</f>
        <v/>
      </c>
      <c r="AD3310" s="11">
        <f>IF(E3310&lt;=0,0,ROUND(MAX(0,MIN(100,(LOG10(1+E3310/1000000000)/LOG10(101))*100)),0))</f>
        <v/>
      </c>
      <c r="AE3310" s="11">
        <f>IF(O3310=N3310,50,ROUND(MAX(0,MIN(100,((H3310-N3310)/(O3310-N3310))*100)),0))</f>
        <v/>
      </c>
      <c r="AF3310" s="11">
        <f>ROUND(MAX(0,MIN(100,50+((H3310-K3310)/K3310)*1000)),0)</f>
        <v/>
      </c>
      <c r="AG3310" s="11">
        <f>IFERROR(ROUND(MAX(0,MIN(100,50+25*LN(MAX(0.01,X3310)))),0),25)</f>
        <v/>
      </c>
      <c r="AH3310" s="11">
        <f>ROUND(IF(M3310&lt;=-30,0,IF(M3310&lt;=-20,20,IF(M3310&lt;=-10,50,100))),0)</f>
        <v/>
      </c>
      <c r="AI3310" s="11">
        <f>ROUND(MAX(0,MIN(100,50+(Z3310*10))),0)</f>
        <v/>
      </c>
      <c r="AJ3310" s="11">
        <f>IFERROR(IF(--AA3310&gt;=80,"خرید قوی",IF(--AA3310&gt;=70,"خرید مشروط",IF(--AA3310&gt;=60,"مراقبت",IF(--AA3310&gt;=45,"ضعیف","عدم ورود")))),"")</f>
        <v/>
      </c>
    </row>
    <row r="3311">
      <c r="A3311" s="12">
        <f>'دیده بان بازار'!A3314</f>
        <v/>
      </c>
      <c r="B3311" s="13">
        <f>'دیده بان بازار'!B3314</f>
        <v/>
      </c>
      <c r="C3311" s="13">
        <f>'دیده بان بازار'!C3314</f>
        <v/>
      </c>
      <c r="D3311" s="13">
        <f>'دیده بان بازار'!D3314</f>
        <v/>
      </c>
      <c r="E3311" s="14">
        <f>'دیده بان بازار'!E3314</f>
        <v/>
      </c>
      <c r="F3311" s="13">
        <f>'دیده بان بازار'!F3314</f>
        <v/>
      </c>
      <c r="G3311" s="13">
        <f>'دیده بان بازار'!G3314</f>
        <v/>
      </c>
      <c r="H3311" s="13">
        <f>'دیده بان بازار'!H3314</f>
        <v/>
      </c>
      <c r="I3311" s="13">
        <f>'دیده بان بازار'!I3314</f>
        <v/>
      </c>
      <c r="J3311" s="13">
        <f>'دیده بان بازار'!J3314</f>
        <v/>
      </c>
      <c r="K3311" s="13">
        <f>'دیده بان بازار'!K3314</f>
        <v/>
      </c>
      <c r="L3311" s="13">
        <f>'دیده بان بازار'!L3314</f>
        <v/>
      </c>
      <c r="M3311" s="13">
        <f>'دیده بان بازار'!M3314</f>
        <v/>
      </c>
      <c r="N3311" s="13">
        <f>'دیده بان بازار'!N3314</f>
        <v/>
      </c>
      <c r="O3311" s="13">
        <f>'دیده بان بازار'!O3314</f>
        <v/>
      </c>
      <c r="P3311" s="13">
        <f>'دیده بان بازار'!P3314</f>
        <v/>
      </c>
      <c r="Q3311" s="13">
        <f>'دیده بان بازار'!Q3314</f>
        <v/>
      </c>
      <c r="R3311" s="13">
        <f>'دیده بان بازار'!R3314</f>
        <v/>
      </c>
      <c r="S3311" s="13">
        <f>'دیده بان بازار'!S3314</f>
        <v/>
      </c>
      <c r="T3311" s="13">
        <f>'دیده بان بازار'!T3314</f>
        <v/>
      </c>
      <c r="U3311" s="13">
        <f>'دیده بان بازار'!U3314</f>
        <v/>
      </c>
      <c r="V3311" s="13">
        <f>'دیده بان بازار'!V3314</f>
        <v/>
      </c>
      <c r="W3311" s="6">
        <f>'دیده بان بازار'!W3314</f>
        <v/>
      </c>
      <c r="X3311" s="11">
        <f>IFERROR(IF(OR(R3311&lt;=0,W3311&lt;=0,S3311&lt;=0,V3311&lt;=0),0,ROUND((S3311/R3311)/(V3311/W3311),2)),0)</f>
        <v/>
      </c>
      <c r="Y3311" s="11">
        <f>IFERROR(IF(OR(S3311&lt;=0,V3311&lt;=0),0,ROUND(S3311/V3311,2)),0)</f>
        <v/>
      </c>
      <c r="Z3311" s="11">
        <f>IFERROR(J3311-M3311,0)</f>
        <v/>
      </c>
      <c r="AA3311" s="11">
        <f>IFERROR(ROUND(MAX(0,MIN(100,((AB3311*0.2)+(AC3311*0.15)+(AD3311*0.15)+(AE3311*0.1)+(AF3311*0.1)+(AG3311*0.15)+(MIN(Y3311/3,1)*100*0.1)+(AI3311*0.05))*((AH3311/100)*0.25+0.75))),0),0)</f>
        <v/>
      </c>
      <c r="AB3311" s="11">
        <f>ROUND(MAX(0,MIN(100,((M3311+10)/20)*100)),0)</f>
        <v/>
      </c>
      <c r="AC3311" s="11">
        <f>IFERROR(IF(D3311&lt;=0,0,ROUND(COUNTIFS($D$4:$D$3359,"&lt;="&amp;D3311,$D$4:$D$3359,"&gt;0")/COUNTIF($D$4:$D$3359,"&gt;0")*100,0)),0)</f>
        <v/>
      </c>
      <c r="AD3311" s="11">
        <f>IF(E3311&lt;=0,0,ROUND(MAX(0,MIN(100,(LOG10(1+E3311/1000000000)/LOG10(101))*100)),0))</f>
        <v/>
      </c>
      <c r="AE3311" s="11">
        <f>IF(O3311=N3311,50,ROUND(MAX(0,MIN(100,((H3311-N3311)/(O3311-N3311))*100)),0))</f>
        <v/>
      </c>
      <c r="AF3311" s="11">
        <f>ROUND(MAX(0,MIN(100,50+((H3311-K3311)/K3311)*1000)),0)</f>
        <v/>
      </c>
      <c r="AG3311" s="11">
        <f>IFERROR(ROUND(MAX(0,MIN(100,50+25*LN(MAX(0.01,X3311)))),0),25)</f>
        <v/>
      </c>
      <c r="AH3311" s="11">
        <f>ROUND(IF(M3311&lt;=-30,0,IF(M3311&lt;=-20,20,IF(M3311&lt;=-10,50,100))),0)</f>
        <v/>
      </c>
      <c r="AI3311" s="11">
        <f>ROUND(MAX(0,MIN(100,50+(Z3311*10))),0)</f>
        <v/>
      </c>
      <c r="AJ3311" s="11">
        <f>IFERROR(IF(--AA3311&gt;=80,"خرید قوی",IF(--AA3311&gt;=70,"خرید مشروط",IF(--AA3311&gt;=60,"مراقبت",IF(--AA3311&gt;=45,"ضعیف","عدم ورود")))),"")</f>
        <v/>
      </c>
    </row>
    <row r="3312">
      <c r="A3312" s="15">
        <f>'دیده بان بازار'!A3315</f>
        <v/>
      </c>
      <c r="B3312" s="16">
        <f>'دیده بان بازار'!B3315</f>
        <v/>
      </c>
      <c r="C3312" s="16">
        <f>'دیده بان بازار'!C3315</f>
        <v/>
      </c>
      <c r="D3312" s="16">
        <f>'دیده بان بازار'!D3315</f>
        <v/>
      </c>
      <c r="E3312" s="17">
        <f>'دیده بان بازار'!E3315</f>
        <v/>
      </c>
      <c r="F3312" s="16">
        <f>'دیده بان بازار'!F3315</f>
        <v/>
      </c>
      <c r="G3312" s="16">
        <f>'دیده بان بازار'!G3315</f>
        <v/>
      </c>
      <c r="H3312" s="16">
        <f>'دیده بان بازار'!H3315</f>
        <v/>
      </c>
      <c r="I3312" s="16">
        <f>'دیده بان بازار'!I3315</f>
        <v/>
      </c>
      <c r="J3312" s="16">
        <f>'دیده بان بازار'!J3315</f>
        <v/>
      </c>
      <c r="K3312" s="16">
        <f>'دیده بان بازار'!K3315</f>
        <v/>
      </c>
      <c r="L3312" s="16">
        <f>'دیده بان بازار'!L3315</f>
        <v/>
      </c>
      <c r="M3312" s="16">
        <f>'دیده بان بازار'!M3315</f>
        <v/>
      </c>
      <c r="N3312" s="16">
        <f>'دیده بان بازار'!N3315</f>
        <v/>
      </c>
      <c r="O3312" s="16">
        <f>'دیده بان بازار'!O3315</f>
        <v/>
      </c>
      <c r="P3312" s="16">
        <f>'دیده بان بازار'!P3315</f>
        <v/>
      </c>
      <c r="Q3312" s="16">
        <f>'دیده بان بازار'!Q3315</f>
        <v/>
      </c>
      <c r="R3312" s="16">
        <f>'دیده بان بازار'!R3315</f>
        <v/>
      </c>
      <c r="S3312" s="16">
        <f>'دیده بان بازار'!S3315</f>
        <v/>
      </c>
      <c r="T3312" s="16">
        <f>'دیده بان بازار'!T3315</f>
        <v/>
      </c>
      <c r="U3312" s="16">
        <f>'دیده بان بازار'!U3315</f>
        <v/>
      </c>
      <c r="V3312" s="16">
        <f>'دیده بان بازار'!V3315</f>
        <v/>
      </c>
      <c r="W3312" s="7">
        <f>'دیده بان بازار'!W3315</f>
        <v/>
      </c>
      <c r="X3312" s="11">
        <f>IFERROR(IF(OR(R3312&lt;=0,W3312&lt;=0,S3312&lt;=0,V3312&lt;=0),0,ROUND((S3312/R3312)/(V3312/W3312),2)),0)</f>
        <v/>
      </c>
      <c r="Y3312" s="11">
        <f>IFERROR(IF(OR(S3312&lt;=0,V3312&lt;=0),0,ROUND(S3312/V3312,2)),0)</f>
        <v/>
      </c>
      <c r="Z3312" s="11">
        <f>IFERROR(J3312-M3312,0)</f>
        <v/>
      </c>
      <c r="AA3312" s="11">
        <f>IFERROR(ROUND(MAX(0,MIN(100,((AB3312*0.2)+(AC3312*0.15)+(AD3312*0.15)+(AE3312*0.1)+(AF3312*0.1)+(AG3312*0.15)+(MIN(Y3312/3,1)*100*0.1)+(AI3312*0.05))*((AH3312/100)*0.25+0.75))),0),0)</f>
        <v/>
      </c>
      <c r="AB3312" s="11">
        <f>ROUND(MAX(0,MIN(100,((M3312+10)/20)*100)),0)</f>
        <v/>
      </c>
      <c r="AC3312" s="11">
        <f>IFERROR(IF(D3312&lt;=0,0,ROUND(COUNTIFS($D$4:$D$3359,"&lt;="&amp;D3312,$D$4:$D$3359,"&gt;0")/COUNTIF($D$4:$D$3359,"&gt;0")*100,0)),0)</f>
        <v/>
      </c>
      <c r="AD3312" s="11">
        <f>IF(E3312&lt;=0,0,ROUND(MAX(0,MIN(100,(LOG10(1+E3312/1000000000)/LOG10(101))*100)),0))</f>
        <v/>
      </c>
      <c r="AE3312" s="11">
        <f>IF(O3312=N3312,50,ROUND(MAX(0,MIN(100,((H3312-N3312)/(O3312-N3312))*100)),0))</f>
        <v/>
      </c>
      <c r="AF3312" s="11">
        <f>ROUND(MAX(0,MIN(100,50+((H3312-K3312)/K3312)*1000)),0)</f>
        <v/>
      </c>
      <c r="AG3312" s="11">
        <f>IFERROR(ROUND(MAX(0,MIN(100,50+25*LN(MAX(0.01,X3312)))),0),25)</f>
        <v/>
      </c>
      <c r="AH3312" s="11">
        <f>ROUND(IF(M3312&lt;=-30,0,IF(M3312&lt;=-20,20,IF(M3312&lt;=-10,50,100))),0)</f>
        <v/>
      </c>
      <c r="AI3312" s="11">
        <f>ROUND(MAX(0,MIN(100,50+(Z3312*10))),0)</f>
        <v/>
      </c>
      <c r="AJ3312" s="11">
        <f>IFERROR(IF(--AA3312&gt;=80,"خرید قوی",IF(--AA3312&gt;=70,"خرید مشروط",IF(--AA3312&gt;=60,"مراقبت",IF(--AA3312&gt;=45,"ضعیف","عدم ورود")))),"")</f>
        <v/>
      </c>
    </row>
    <row r="3313">
      <c r="A3313" s="12">
        <f>'دیده بان بازار'!A3316</f>
        <v/>
      </c>
      <c r="B3313" s="13">
        <f>'دیده بان بازار'!B3316</f>
        <v/>
      </c>
      <c r="C3313" s="13">
        <f>'دیده بان بازار'!C3316</f>
        <v/>
      </c>
      <c r="D3313" s="13">
        <f>'دیده بان بازار'!D3316</f>
        <v/>
      </c>
      <c r="E3313" s="14">
        <f>'دیده بان بازار'!E3316</f>
        <v/>
      </c>
      <c r="F3313" s="13">
        <f>'دیده بان بازار'!F3316</f>
        <v/>
      </c>
      <c r="G3313" s="13">
        <f>'دیده بان بازار'!G3316</f>
        <v/>
      </c>
      <c r="H3313" s="13">
        <f>'دیده بان بازار'!H3316</f>
        <v/>
      </c>
      <c r="I3313" s="13">
        <f>'دیده بان بازار'!I3316</f>
        <v/>
      </c>
      <c r="J3313" s="13">
        <f>'دیده بان بازار'!J3316</f>
        <v/>
      </c>
      <c r="K3313" s="13">
        <f>'دیده بان بازار'!K3316</f>
        <v/>
      </c>
      <c r="L3313" s="13">
        <f>'دیده بان بازار'!L3316</f>
        <v/>
      </c>
      <c r="M3313" s="13">
        <f>'دیده بان بازار'!M3316</f>
        <v/>
      </c>
      <c r="N3313" s="13">
        <f>'دیده بان بازار'!N3316</f>
        <v/>
      </c>
      <c r="O3313" s="13">
        <f>'دیده بان بازار'!O3316</f>
        <v/>
      </c>
      <c r="P3313" s="13">
        <f>'دیده بان بازار'!P3316</f>
        <v/>
      </c>
      <c r="Q3313" s="13">
        <f>'دیده بان بازار'!Q3316</f>
        <v/>
      </c>
      <c r="R3313" s="13">
        <f>'دیده بان بازار'!R3316</f>
        <v/>
      </c>
      <c r="S3313" s="13">
        <f>'دیده بان بازار'!S3316</f>
        <v/>
      </c>
      <c r="T3313" s="13">
        <f>'دیده بان بازار'!T3316</f>
        <v/>
      </c>
      <c r="U3313" s="13">
        <f>'دیده بان بازار'!U3316</f>
        <v/>
      </c>
      <c r="V3313" s="13">
        <f>'دیده بان بازار'!V3316</f>
        <v/>
      </c>
      <c r="W3313" s="6">
        <f>'دیده بان بازار'!W3316</f>
        <v/>
      </c>
      <c r="X3313" s="11">
        <f>IFERROR(IF(OR(R3313&lt;=0,W3313&lt;=0,S3313&lt;=0,V3313&lt;=0),0,ROUND((S3313/R3313)/(V3313/W3313),2)),0)</f>
        <v/>
      </c>
      <c r="Y3313" s="11">
        <f>IFERROR(IF(OR(S3313&lt;=0,V3313&lt;=0),0,ROUND(S3313/V3313,2)),0)</f>
        <v/>
      </c>
      <c r="Z3313" s="11">
        <f>IFERROR(J3313-M3313,0)</f>
        <v/>
      </c>
      <c r="AA3313" s="11">
        <f>IFERROR(ROUND(MAX(0,MIN(100,((AB3313*0.2)+(AC3313*0.15)+(AD3313*0.15)+(AE3313*0.1)+(AF3313*0.1)+(AG3313*0.15)+(MIN(Y3313/3,1)*100*0.1)+(AI3313*0.05))*((AH3313/100)*0.25+0.75))),0),0)</f>
        <v/>
      </c>
      <c r="AB3313" s="11">
        <f>ROUND(MAX(0,MIN(100,((M3313+10)/20)*100)),0)</f>
        <v/>
      </c>
      <c r="AC3313" s="11">
        <f>IFERROR(IF(D3313&lt;=0,0,ROUND(COUNTIFS($D$4:$D$3359,"&lt;="&amp;D3313,$D$4:$D$3359,"&gt;0")/COUNTIF($D$4:$D$3359,"&gt;0")*100,0)),0)</f>
        <v/>
      </c>
      <c r="AD3313" s="11">
        <f>IF(E3313&lt;=0,0,ROUND(MAX(0,MIN(100,(LOG10(1+E3313/1000000000)/LOG10(101))*100)),0))</f>
        <v/>
      </c>
      <c r="AE3313" s="11">
        <f>IF(O3313=N3313,50,ROUND(MAX(0,MIN(100,((H3313-N3313)/(O3313-N3313))*100)),0))</f>
        <v/>
      </c>
      <c r="AF3313" s="11">
        <f>ROUND(MAX(0,MIN(100,50+((H3313-K3313)/K3313)*1000)),0)</f>
        <v/>
      </c>
      <c r="AG3313" s="11">
        <f>IFERROR(ROUND(MAX(0,MIN(100,50+25*LN(MAX(0.01,X3313)))),0),25)</f>
        <v/>
      </c>
      <c r="AH3313" s="11">
        <f>ROUND(IF(M3313&lt;=-30,0,IF(M3313&lt;=-20,20,IF(M3313&lt;=-10,50,100))),0)</f>
        <v/>
      </c>
      <c r="AI3313" s="11">
        <f>ROUND(MAX(0,MIN(100,50+(Z3313*10))),0)</f>
        <v/>
      </c>
      <c r="AJ3313" s="11">
        <f>IFERROR(IF(--AA3313&gt;=80,"خرید قوی",IF(--AA3313&gt;=70,"خرید مشروط",IF(--AA3313&gt;=60,"مراقبت",IF(--AA3313&gt;=45,"ضعیف","عدم ورود")))),"")</f>
        <v/>
      </c>
    </row>
    <row r="3314">
      <c r="A3314" s="15">
        <f>'دیده بان بازار'!A3317</f>
        <v/>
      </c>
      <c r="B3314" s="16">
        <f>'دیده بان بازار'!B3317</f>
        <v/>
      </c>
      <c r="C3314" s="16">
        <f>'دیده بان بازار'!C3317</f>
        <v/>
      </c>
      <c r="D3314" s="16">
        <f>'دیده بان بازار'!D3317</f>
        <v/>
      </c>
      <c r="E3314" s="17">
        <f>'دیده بان بازار'!E3317</f>
        <v/>
      </c>
      <c r="F3314" s="16">
        <f>'دیده بان بازار'!F3317</f>
        <v/>
      </c>
      <c r="G3314" s="16">
        <f>'دیده بان بازار'!G3317</f>
        <v/>
      </c>
      <c r="H3314" s="16">
        <f>'دیده بان بازار'!H3317</f>
        <v/>
      </c>
      <c r="I3314" s="16">
        <f>'دیده بان بازار'!I3317</f>
        <v/>
      </c>
      <c r="J3314" s="16">
        <f>'دیده بان بازار'!J3317</f>
        <v/>
      </c>
      <c r="K3314" s="16">
        <f>'دیده بان بازار'!K3317</f>
        <v/>
      </c>
      <c r="L3314" s="16">
        <f>'دیده بان بازار'!L3317</f>
        <v/>
      </c>
      <c r="M3314" s="16">
        <f>'دیده بان بازار'!M3317</f>
        <v/>
      </c>
      <c r="N3314" s="16">
        <f>'دیده بان بازار'!N3317</f>
        <v/>
      </c>
      <c r="O3314" s="16">
        <f>'دیده بان بازار'!O3317</f>
        <v/>
      </c>
      <c r="P3314" s="16">
        <f>'دیده بان بازار'!P3317</f>
        <v/>
      </c>
      <c r="Q3314" s="16">
        <f>'دیده بان بازار'!Q3317</f>
        <v/>
      </c>
      <c r="R3314" s="16">
        <f>'دیده بان بازار'!R3317</f>
        <v/>
      </c>
      <c r="S3314" s="16">
        <f>'دیده بان بازار'!S3317</f>
        <v/>
      </c>
      <c r="T3314" s="16">
        <f>'دیده بان بازار'!T3317</f>
        <v/>
      </c>
      <c r="U3314" s="16">
        <f>'دیده بان بازار'!U3317</f>
        <v/>
      </c>
      <c r="V3314" s="16">
        <f>'دیده بان بازار'!V3317</f>
        <v/>
      </c>
      <c r="W3314" s="7">
        <f>'دیده بان بازار'!W3317</f>
        <v/>
      </c>
      <c r="X3314" s="11">
        <f>IFERROR(IF(OR(R3314&lt;=0,W3314&lt;=0,S3314&lt;=0,V3314&lt;=0),0,ROUND((S3314/R3314)/(V3314/W3314),2)),0)</f>
        <v/>
      </c>
      <c r="Y3314" s="11">
        <f>IFERROR(IF(OR(S3314&lt;=0,V3314&lt;=0),0,ROUND(S3314/V3314,2)),0)</f>
        <v/>
      </c>
      <c r="Z3314" s="11">
        <f>IFERROR(J3314-M3314,0)</f>
        <v/>
      </c>
      <c r="AA3314" s="11">
        <f>IFERROR(ROUND(MAX(0,MIN(100,((AB3314*0.2)+(AC3314*0.15)+(AD3314*0.15)+(AE3314*0.1)+(AF3314*0.1)+(AG3314*0.15)+(MIN(Y3314/3,1)*100*0.1)+(AI3314*0.05))*((AH3314/100)*0.25+0.75))),0),0)</f>
        <v/>
      </c>
      <c r="AB3314" s="11">
        <f>ROUND(MAX(0,MIN(100,((M3314+10)/20)*100)),0)</f>
        <v/>
      </c>
      <c r="AC3314" s="11">
        <f>IFERROR(IF(D3314&lt;=0,0,ROUND(COUNTIFS($D$4:$D$3359,"&lt;="&amp;D3314,$D$4:$D$3359,"&gt;0")/COUNTIF($D$4:$D$3359,"&gt;0")*100,0)),0)</f>
        <v/>
      </c>
      <c r="AD3314" s="11">
        <f>IF(E3314&lt;=0,0,ROUND(MAX(0,MIN(100,(LOG10(1+E3314/1000000000)/LOG10(101))*100)),0))</f>
        <v/>
      </c>
      <c r="AE3314" s="11">
        <f>IF(O3314=N3314,50,ROUND(MAX(0,MIN(100,((H3314-N3314)/(O3314-N3314))*100)),0))</f>
        <v/>
      </c>
      <c r="AF3314" s="11">
        <f>ROUND(MAX(0,MIN(100,50+((H3314-K3314)/K3314)*1000)),0)</f>
        <v/>
      </c>
      <c r="AG3314" s="11">
        <f>IFERROR(ROUND(MAX(0,MIN(100,50+25*LN(MAX(0.01,X3314)))),0),25)</f>
        <v/>
      </c>
      <c r="AH3314" s="11">
        <f>ROUND(IF(M3314&lt;=-30,0,IF(M3314&lt;=-20,20,IF(M3314&lt;=-10,50,100))),0)</f>
        <v/>
      </c>
      <c r="AI3314" s="11">
        <f>ROUND(MAX(0,MIN(100,50+(Z3314*10))),0)</f>
        <v/>
      </c>
      <c r="AJ3314" s="11">
        <f>IFERROR(IF(--AA3314&gt;=80,"خرید قوی",IF(--AA3314&gt;=70,"خرید مشروط",IF(--AA3314&gt;=60,"مراقبت",IF(--AA3314&gt;=45,"ضعیف","عدم ورود")))),"")</f>
        <v/>
      </c>
    </row>
    <row r="3315">
      <c r="A3315" s="12">
        <f>'دیده بان بازار'!A3318</f>
        <v/>
      </c>
      <c r="B3315" s="13">
        <f>'دیده بان بازار'!B3318</f>
        <v/>
      </c>
      <c r="C3315" s="13">
        <f>'دیده بان بازار'!C3318</f>
        <v/>
      </c>
      <c r="D3315" s="13">
        <f>'دیده بان بازار'!D3318</f>
        <v/>
      </c>
      <c r="E3315" s="14">
        <f>'دیده بان بازار'!E3318</f>
        <v/>
      </c>
      <c r="F3315" s="13">
        <f>'دیده بان بازار'!F3318</f>
        <v/>
      </c>
      <c r="G3315" s="13">
        <f>'دیده بان بازار'!G3318</f>
        <v/>
      </c>
      <c r="H3315" s="13">
        <f>'دیده بان بازار'!H3318</f>
        <v/>
      </c>
      <c r="I3315" s="13">
        <f>'دیده بان بازار'!I3318</f>
        <v/>
      </c>
      <c r="J3315" s="13">
        <f>'دیده بان بازار'!J3318</f>
        <v/>
      </c>
      <c r="K3315" s="13">
        <f>'دیده بان بازار'!K3318</f>
        <v/>
      </c>
      <c r="L3315" s="13">
        <f>'دیده بان بازار'!L3318</f>
        <v/>
      </c>
      <c r="M3315" s="13">
        <f>'دیده بان بازار'!M3318</f>
        <v/>
      </c>
      <c r="N3315" s="13">
        <f>'دیده بان بازار'!N3318</f>
        <v/>
      </c>
      <c r="O3315" s="13">
        <f>'دیده بان بازار'!O3318</f>
        <v/>
      </c>
      <c r="P3315" s="13">
        <f>'دیده بان بازار'!P3318</f>
        <v/>
      </c>
      <c r="Q3315" s="13">
        <f>'دیده بان بازار'!Q3318</f>
        <v/>
      </c>
      <c r="R3315" s="13">
        <f>'دیده بان بازار'!R3318</f>
        <v/>
      </c>
      <c r="S3315" s="13">
        <f>'دیده بان بازار'!S3318</f>
        <v/>
      </c>
      <c r="T3315" s="13">
        <f>'دیده بان بازار'!T3318</f>
        <v/>
      </c>
      <c r="U3315" s="13">
        <f>'دیده بان بازار'!U3318</f>
        <v/>
      </c>
      <c r="V3315" s="13">
        <f>'دیده بان بازار'!V3318</f>
        <v/>
      </c>
      <c r="W3315" s="6">
        <f>'دیده بان بازار'!W3318</f>
        <v/>
      </c>
      <c r="X3315" s="11">
        <f>IFERROR(IF(OR(R3315&lt;=0,W3315&lt;=0,S3315&lt;=0,V3315&lt;=0),0,ROUND((S3315/R3315)/(V3315/W3315),2)),0)</f>
        <v/>
      </c>
      <c r="Y3315" s="11">
        <f>IFERROR(IF(OR(S3315&lt;=0,V3315&lt;=0),0,ROUND(S3315/V3315,2)),0)</f>
        <v/>
      </c>
      <c r="Z3315" s="11">
        <f>IFERROR(J3315-M3315,0)</f>
        <v/>
      </c>
      <c r="AA3315" s="11">
        <f>IFERROR(ROUND(MAX(0,MIN(100,((AB3315*0.2)+(AC3315*0.15)+(AD3315*0.15)+(AE3315*0.1)+(AF3315*0.1)+(AG3315*0.15)+(MIN(Y3315/3,1)*100*0.1)+(AI3315*0.05))*((AH3315/100)*0.25+0.75))),0),0)</f>
        <v/>
      </c>
      <c r="AB3315" s="11">
        <f>ROUND(MAX(0,MIN(100,((M3315+10)/20)*100)),0)</f>
        <v/>
      </c>
      <c r="AC3315" s="11">
        <f>IFERROR(IF(D3315&lt;=0,0,ROUND(COUNTIFS($D$4:$D$3359,"&lt;="&amp;D3315,$D$4:$D$3359,"&gt;0")/COUNTIF($D$4:$D$3359,"&gt;0")*100,0)),0)</f>
        <v/>
      </c>
      <c r="AD3315" s="11">
        <f>IF(E3315&lt;=0,0,ROUND(MAX(0,MIN(100,(LOG10(1+E3315/1000000000)/LOG10(101))*100)),0))</f>
        <v/>
      </c>
      <c r="AE3315" s="11">
        <f>IF(O3315=N3315,50,ROUND(MAX(0,MIN(100,((H3315-N3315)/(O3315-N3315))*100)),0))</f>
        <v/>
      </c>
      <c r="AF3315" s="11">
        <f>ROUND(MAX(0,MIN(100,50+((H3315-K3315)/K3315)*1000)),0)</f>
        <v/>
      </c>
      <c r="AG3315" s="11">
        <f>IFERROR(ROUND(MAX(0,MIN(100,50+25*LN(MAX(0.01,X3315)))),0),25)</f>
        <v/>
      </c>
      <c r="AH3315" s="11">
        <f>ROUND(IF(M3315&lt;=-30,0,IF(M3315&lt;=-20,20,IF(M3315&lt;=-10,50,100))),0)</f>
        <v/>
      </c>
      <c r="AI3315" s="11">
        <f>ROUND(MAX(0,MIN(100,50+(Z3315*10))),0)</f>
        <v/>
      </c>
      <c r="AJ3315" s="11">
        <f>IFERROR(IF(--AA3315&gt;=80,"خرید قوی",IF(--AA3315&gt;=70,"خرید مشروط",IF(--AA3315&gt;=60,"مراقبت",IF(--AA3315&gt;=45,"ضعیف","عدم ورود")))),"")</f>
        <v/>
      </c>
    </row>
    <row r="3316">
      <c r="A3316" s="15">
        <f>'دیده بان بازار'!A3319</f>
        <v/>
      </c>
      <c r="B3316" s="16">
        <f>'دیده بان بازار'!B3319</f>
        <v/>
      </c>
      <c r="C3316" s="16">
        <f>'دیده بان بازار'!C3319</f>
        <v/>
      </c>
      <c r="D3316" s="16">
        <f>'دیده بان بازار'!D3319</f>
        <v/>
      </c>
      <c r="E3316" s="17">
        <f>'دیده بان بازار'!E3319</f>
        <v/>
      </c>
      <c r="F3316" s="16">
        <f>'دیده بان بازار'!F3319</f>
        <v/>
      </c>
      <c r="G3316" s="16">
        <f>'دیده بان بازار'!G3319</f>
        <v/>
      </c>
      <c r="H3316" s="16">
        <f>'دیده بان بازار'!H3319</f>
        <v/>
      </c>
      <c r="I3316" s="16">
        <f>'دیده بان بازار'!I3319</f>
        <v/>
      </c>
      <c r="J3316" s="16">
        <f>'دیده بان بازار'!J3319</f>
        <v/>
      </c>
      <c r="K3316" s="16">
        <f>'دیده بان بازار'!K3319</f>
        <v/>
      </c>
      <c r="L3316" s="16">
        <f>'دیده بان بازار'!L3319</f>
        <v/>
      </c>
      <c r="M3316" s="16">
        <f>'دیده بان بازار'!M3319</f>
        <v/>
      </c>
      <c r="N3316" s="16">
        <f>'دیده بان بازار'!N3319</f>
        <v/>
      </c>
      <c r="O3316" s="16">
        <f>'دیده بان بازار'!O3319</f>
        <v/>
      </c>
      <c r="P3316" s="16">
        <f>'دیده بان بازار'!P3319</f>
        <v/>
      </c>
      <c r="Q3316" s="16">
        <f>'دیده بان بازار'!Q3319</f>
        <v/>
      </c>
      <c r="R3316" s="16">
        <f>'دیده بان بازار'!R3319</f>
        <v/>
      </c>
      <c r="S3316" s="16">
        <f>'دیده بان بازار'!S3319</f>
        <v/>
      </c>
      <c r="T3316" s="16">
        <f>'دیده بان بازار'!T3319</f>
        <v/>
      </c>
      <c r="U3316" s="16">
        <f>'دیده بان بازار'!U3319</f>
        <v/>
      </c>
      <c r="V3316" s="16">
        <f>'دیده بان بازار'!V3319</f>
        <v/>
      </c>
      <c r="W3316" s="7">
        <f>'دیده بان بازار'!W3319</f>
        <v/>
      </c>
      <c r="X3316" s="11">
        <f>IFERROR(IF(OR(R3316&lt;=0,W3316&lt;=0,S3316&lt;=0,V3316&lt;=0),0,ROUND((S3316/R3316)/(V3316/W3316),2)),0)</f>
        <v/>
      </c>
      <c r="Y3316" s="11">
        <f>IFERROR(IF(OR(S3316&lt;=0,V3316&lt;=0),0,ROUND(S3316/V3316,2)),0)</f>
        <v/>
      </c>
      <c r="Z3316" s="11">
        <f>IFERROR(J3316-M3316,0)</f>
        <v/>
      </c>
      <c r="AA3316" s="11">
        <f>IFERROR(ROUND(MAX(0,MIN(100,((AB3316*0.2)+(AC3316*0.15)+(AD3316*0.15)+(AE3316*0.1)+(AF3316*0.1)+(AG3316*0.15)+(MIN(Y3316/3,1)*100*0.1)+(AI3316*0.05))*((AH3316/100)*0.25+0.75))),0),0)</f>
        <v/>
      </c>
      <c r="AB3316" s="11">
        <f>ROUND(MAX(0,MIN(100,((M3316+10)/20)*100)),0)</f>
        <v/>
      </c>
      <c r="AC3316" s="11">
        <f>IFERROR(IF(D3316&lt;=0,0,ROUND(COUNTIFS($D$4:$D$3359,"&lt;="&amp;D3316,$D$4:$D$3359,"&gt;0")/COUNTIF($D$4:$D$3359,"&gt;0")*100,0)),0)</f>
        <v/>
      </c>
      <c r="AD3316" s="11">
        <f>IF(E3316&lt;=0,0,ROUND(MAX(0,MIN(100,(LOG10(1+E3316/1000000000)/LOG10(101))*100)),0))</f>
        <v/>
      </c>
      <c r="AE3316" s="11">
        <f>IF(O3316=N3316,50,ROUND(MAX(0,MIN(100,((H3316-N3316)/(O3316-N3316))*100)),0))</f>
        <v/>
      </c>
      <c r="AF3316" s="11">
        <f>ROUND(MAX(0,MIN(100,50+((H3316-K3316)/K3316)*1000)),0)</f>
        <v/>
      </c>
      <c r="AG3316" s="11">
        <f>IFERROR(ROUND(MAX(0,MIN(100,50+25*LN(MAX(0.01,X3316)))),0),25)</f>
        <v/>
      </c>
      <c r="AH3316" s="11">
        <f>ROUND(IF(M3316&lt;=-30,0,IF(M3316&lt;=-20,20,IF(M3316&lt;=-10,50,100))),0)</f>
        <v/>
      </c>
      <c r="AI3316" s="11">
        <f>ROUND(MAX(0,MIN(100,50+(Z3316*10))),0)</f>
        <v/>
      </c>
      <c r="AJ3316" s="11">
        <f>IFERROR(IF(--AA3316&gt;=80,"خرید قوی",IF(--AA3316&gt;=70,"خرید مشروط",IF(--AA3316&gt;=60,"مراقبت",IF(--AA3316&gt;=45,"ضعیف","عدم ورود")))),"")</f>
        <v/>
      </c>
    </row>
    <row r="3317">
      <c r="A3317" s="15">
        <f>'دیده بان بازار'!A3320</f>
        <v/>
      </c>
      <c r="B3317" s="16">
        <f>'دیده بان بازار'!B3320</f>
        <v/>
      </c>
      <c r="C3317" s="16">
        <f>'دیده بان بازار'!C3320</f>
        <v/>
      </c>
      <c r="D3317" s="16">
        <f>'دیده بان بازار'!D3320</f>
        <v/>
      </c>
      <c r="E3317" s="17">
        <f>'دیده بان بازار'!E3320</f>
        <v/>
      </c>
      <c r="F3317" s="16">
        <f>'دیده بان بازار'!F3320</f>
        <v/>
      </c>
      <c r="G3317" s="16">
        <f>'دیده بان بازار'!G3320</f>
        <v/>
      </c>
      <c r="H3317" s="16">
        <f>'دیده بان بازار'!H3320</f>
        <v/>
      </c>
      <c r="I3317" s="16">
        <f>'دیده بان بازار'!I3320</f>
        <v/>
      </c>
      <c r="J3317" s="16">
        <f>'دیده بان بازار'!J3320</f>
        <v/>
      </c>
      <c r="K3317" s="16">
        <f>'دیده بان بازار'!K3320</f>
        <v/>
      </c>
      <c r="L3317" s="16">
        <f>'دیده بان بازار'!L3320</f>
        <v/>
      </c>
      <c r="M3317" s="16">
        <f>'دیده بان بازار'!M3320</f>
        <v/>
      </c>
      <c r="N3317" s="16">
        <f>'دیده بان بازار'!N3320</f>
        <v/>
      </c>
      <c r="O3317" s="16">
        <f>'دیده بان بازار'!O3320</f>
        <v/>
      </c>
      <c r="P3317" s="16">
        <f>'دیده بان بازار'!P3320</f>
        <v/>
      </c>
      <c r="Q3317" s="16">
        <f>'دیده بان بازار'!Q3320</f>
        <v/>
      </c>
      <c r="R3317" s="16">
        <f>'دیده بان بازار'!R3320</f>
        <v/>
      </c>
      <c r="S3317" s="16">
        <f>'دیده بان بازار'!S3320</f>
        <v/>
      </c>
      <c r="T3317" s="16">
        <f>'دیده بان بازار'!T3320</f>
        <v/>
      </c>
      <c r="U3317" s="16">
        <f>'دیده بان بازار'!U3320</f>
        <v/>
      </c>
      <c r="V3317" s="16">
        <f>'دیده بان بازار'!V3320</f>
        <v/>
      </c>
      <c r="W3317" s="7">
        <f>'دیده بان بازار'!W3320</f>
        <v/>
      </c>
      <c r="X3317" s="11">
        <f>IFERROR(IF(OR(R3317&lt;=0,W3317&lt;=0,S3317&lt;=0,V3317&lt;=0),0,ROUND((S3317/R3317)/(V3317/W3317),2)),0)</f>
        <v/>
      </c>
      <c r="Y3317" s="11">
        <f>IFERROR(IF(OR(S3317&lt;=0,V3317&lt;=0),0,ROUND(S3317/V3317,2)),0)</f>
        <v/>
      </c>
      <c r="Z3317" s="11">
        <f>IFERROR(J3317-M3317,0)</f>
        <v/>
      </c>
      <c r="AA3317" s="11">
        <f>IFERROR(ROUND(MAX(0,MIN(100,((AB3317*0.2)+(AC3317*0.15)+(AD3317*0.15)+(AE3317*0.1)+(AF3317*0.1)+(AG3317*0.15)+(MIN(Y3317/3,1)*100*0.1)+(AI3317*0.05))*((AH3317/100)*0.25+0.75))),0),0)</f>
        <v/>
      </c>
      <c r="AB3317" s="11">
        <f>ROUND(MAX(0,MIN(100,((M3317+10)/20)*100)),0)</f>
        <v/>
      </c>
      <c r="AC3317" s="11">
        <f>IFERROR(IF(D3317&lt;=0,0,ROUND(COUNTIFS($D$4:$D$3359,"&lt;="&amp;D3317,$D$4:$D$3359,"&gt;0")/COUNTIF($D$4:$D$3359,"&gt;0")*100,0)),0)</f>
        <v/>
      </c>
      <c r="AD3317" s="11">
        <f>IF(E3317&lt;=0,0,ROUND(MAX(0,MIN(100,(LOG10(1+E3317/1000000000)/LOG10(101))*100)),0))</f>
        <v/>
      </c>
      <c r="AE3317" s="11">
        <f>IF(O3317=N3317,50,ROUND(MAX(0,MIN(100,((H3317-N3317)/(O3317-N3317))*100)),0))</f>
        <v/>
      </c>
      <c r="AF3317" s="11">
        <f>ROUND(MAX(0,MIN(100,50+((H3317-K3317)/K3317)*1000)),0)</f>
        <v/>
      </c>
      <c r="AG3317" s="11">
        <f>IFERROR(ROUND(MAX(0,MIN(100,50+25*LN(MAX(0.01,X3317)))),0),25)</f>
        <v/>
      </c>
      <c r="AH3317" s="11">
        <f>ROUND(IF(M3317&lt;=-30,0,IF(M3317&lt;=-20,20,IF(M3317&lt;=-10,50,100))),0)</f>
        <v/>
      </c>
      <c r="AI3317" s="11">
        <f>ROUND(MAX(0,MIN(100,50+(Z3317*10))),0)</f>
        <v/>
      </c>
      <c r="AJ3317" s="11">
        <f>IFERROR(IF(--AA3317&gt;=80,"خرید قوی",IF(--AA3317&gt;=70,"خرید مشروط",IF(--AA3317&gt;=60,"مراقبت",IF(--AA3317&gt;=45,"ضعیف","عدم ورود")))),"")</f>
        <v/>
      </c>
    </row>
    <row r="3318">
      <c r="A3318" s="12">
        <f>'دیده بان بازار'!A3321</f>
        <v/>
      </c>
      <c r="B3318" s="13">
        <f>'دیده بان بازار'!B3321</f>
        <v/>
      </c>
      <c r="C3318" s="13">
        <f>'دیده بان بازار'!C3321</f>
        <v/>
      </c>
      <c r="D3318" s="13">
        <f>'دیده بان بازار'!D3321</f>
        <v/>
      </c>
      <c r="E3318" s="14">
        <f>'دیده بان بازار'!E3321</f>
        <v/>
      </c>
      <c r="F3318" s="13">
        <f>'دیده بان بازار'!F3321</f>
        <v/>
      </c>
      <c r="G3318" s="13">
        <f>'دیده بان بازار'!G3321</f>
        <v/>
      </c>
      <c r="H3318" s="13">
        <f>'دیده بان بازار'!H3321</f>
        <v/>
      </c>
      <c r="I3318" s="13">
        <f>'دیده بان بازار'!I3321</f>
        <v/>
      </c>
      <c r="J3318" s="13">
        <f>'دیده بان بازار'!J3321</f>
        <v/>
      </c>
      <c r="K3318" s="13">
        <f>'دیده بان بازار'!K3321</f>
        <v/>
      </c>
      <c r="L3318" s="13">
        <f>'دیده بان بازار'!L3321</f>
        <v/>
      </c>
      <c r="M3318" s="13">
        <f>'دیده بان بازار'!M3321</f>
        <v/>
      </c>
      <c r="N3318" s="13">
        <f>'دیده بان بازار'!N3321</f>
        <v/>
      </c>
      <c r="O3318" s="13">
        <f>'دیده بان بازار'!O3321</f>
        <v/>
      </c>
      <c r="P3318" s="13">
        <f>'دیده بان بازار'!P3321</f>
        <v/>
      </c>
      <c r="Q3318" s="13">
        <f>'دیده بان بازار'!Q3321</f>
        <v/>
      </c>
      <c r="R3318" s="13">
        <f>'دیده بان بازار'!R3321</f>
        <v/>
      </c>
      <c r="S3318" s="13">
        <f>'دیده بان بازار'!S3321</f>
        <v/>
      </c>
      <c r="T3318" s="13">
        <f>'دیده بان بازار'!T3321</f>
        <v/>
      </c>
      <c r="U3318" s="13">
        <f>'دیده بان بازار'!U3321</f>
        <v/>
      </c>
      <c r="V3318" s="13">
        <f>'دیده بان بازار'!V3321</f>
        <v/>
      </c>
      <c r="W3318" s="6">
        <f>'دیده بان بازار'!W3321</f>
        <v/>
      </c>
      <c r="X3318" s="11">
        <f>IFERROR(IF(OR(R3318&lt;=0,W3318&lt;=0,S3318&lt;=0,V3318&lt;=0),0,ROUND((S3318/R3318)/(V3318/W3318),2)),0)</f>
        <v/>
      </c>
      <c r="Y3318" s="11">
        <f>IFERROR(IF(OR(S3318&lt;=0,V3318&lt;=0),0,ROUND(S3318/V3318,2)),0)</f>
        <v/>
      </c>
      <c r="Z3318" s="11">
        <f>IFERROR(J3318-M3318,0)</f>
        <v/>
      </c>
      <c r="AA3318" s="11">
        <f>IFERROR(ROUND(MAX(0,MIN(100,((AB3318*0.2)+(AC3318*0.15)+(AD3318*0.15)+(AE3318*0.1)+(AF3318*0.1)+(AG3318*0.15)+(MIN(Y3318/3,1)*100*0.1)+(AI3318*0.05))*((AH3318/100)*0.25+0.75))),0),0)</f>
        <v/>
      </c>
      <c r="AB3318" s="11">
        <f>ROUND(MAX(0,MIN(100,((M3318+10)/20)*100)),0)</f>
        <v/>
      </c>
      <c r="AC3318" s="11">
        <f>IFERROR(IF(D3318&lt;=0,0,ROUND(COUNTIFS($D$4:$D$3359,"&lt;="&amp;D3318,$D$4:$D$3359,"&gt;0")/COUNTIF($D$4:$D$3359,"&gt;0")*100,0)),0)</f>
        <v/>
      </c>
      <c r="AD3318" s="11">
        <f>IF(E3318&lt;=0,0,ROUND(MAX(0,MIN(100,(LOG10(1+E3318/1000000000)/LOG10(101))*100)),0))</f>
        <v/>
      </c>
      <c r="AE3318" s="11">
        <f>IF(O3318=N3318,50,ROUND(MAX(0,MIN(100,((H3318-N3318)/(O3318-N3318))*100)),0))</f>
        <v/>
      </c>
      <c r="AF3318" s="11">
        <f>ROUND(MAX(0,MIN(100,50+((H3318-K3318)/K3318)*1000)),0)</f>
        <v/>
      </c>
      <c r="AG3318" s="11">
        <f>IFERROR(ROUND(MAX(0,MIN(100,50+25*LN(MAX(0.01,X3318)))),0),25)</f>
        <v/>
      </c>
      <c r="AH3318" s="11">
        <f>ROUND(IF(M3318&lt;=-30,0,IF(M3318&lt;=-20,20,IF(M3318&lt;=-10,50,100))),0)</f>
        <v/>
      </c>
      <c r="AI3318" s="11">
        <f>ROUND(MAX(0,MIN(100,50+(Z3318*10))),0)</f>
        <v/>
      </c>
      <c r="AJ3318" s="11">
        <f>IFERROR(IF(--AA3318&gt;=80,"خرید قوی",IF(--AA3318&gt;=70,"خرید مشروط",IF(--AA3318&gt;=60,"مراقبت",IF(--AA3318&gt;=45,"ضعیف","عدم ورود")))),"")</f>
        <v/>
      </c>
    </row>
    <row r="3319">
      <c r="A3319" s="15">
        <f>'دیده بان بازار'!A3322</f>
        <v/>
      </c>
      <c r="B3319" s="16">
        <f>'دیده بان بازار'!B3322</f>
        <v/>
      </c>
      <c r="C3319" s="16">
        <f>'دیده بان بازار'!C3322</f>
        <v/>
      </c>
      <c r="D3319" s="16">
        <f>'دیده بان بازار'!D3322</f>
        <v/>
      </c>
      <c r="E3319" s="17">
        <f>'دیده بان بازار'!E3322</f>
        <v/>
      </c>
      <c r="F3319" s="16">
        <f>'دیده بان بازار'!F3322</f>
        <v/>
      </c>
      <c r="G3319" s="16">
        <f>'دیده بان بازار'!G3322</f>
        <v/>
      </c>
      <c r="H3319" s="16">
        <f>'دیده بان بازار'!H3322</f>
        <v/>
      </c>
      <c r="I3319" s="16">
        <f>'دیده بان بازار'!I3322</f>
        <v/>
      </c>
      <c r="J3319" s="16">
        <f>'دیده بان بازار'!J3322</f>
        <v/>
      </c>
      <c r="K3319" s="16">
        <f>'دیده بان بازار'!K3322</f>
        <v/>
      </c>
      <c r="L3319" s="16">
        <f>'دیده بان بازار'!L3322</f>
        <v/>
      </c>
      <c r="M3319" s="16">
        <f>'دیده بان بازار'!M3322</f>
        <v/>
      </c>
      <c r="N3319" s="16">
        <f>'دیده بان بازار'!N3322</f>
        <v/>
      </c>
      <c r="O3319" s="16">
        <f>'دیده بان بازار'!O3322</f>
        <v/>
      </c>
      <c r="P3319" s="16">
        <f>'دیده بان بازار'!P3322</f>
        <v/>
      </c>
      <c r="Q3319" s="16">
        <f>'دیده بان بازار'!Q3322</f>
        <v/>
      </c>
      <c r="R3319" s="16">
        <f>'دیده بان بازار'!R3322</f>
        <v/>
      </c>
      <c r="S3319" s="16">
        <f>'دیده بان بازار'!S3322</f>
        <v/>
      </c>
      <c r="T3319" s="16">
        <f>'دیده بان بازار'!T3322</f>
        <v/>
      </c>
      <c r="U3319" s="16">
        <f>'دیده بان بازار'!U3322</f>
        <v/>
      </c>
      <c r="V3319" s="16">
        <f>'دیده بان بازار'!V3322</f>
        <v/>
      </c>
      <c r="W3319" s="7">
        <f>'دیده بان بازار'!W3322</f>
        <v/>
      </c>
      <c r="X3319" s="11">
        <f>IFERROR(IF(OR(R3319&lt;=0,W3319&lt;=0,S3319&lt;=0,V3319&lt;=0),0,ROUND((S3319/R3319)/(V3319/W3319),2)),0)</f>
        <v/>
      </c>
      <c r="Y3319" s="11">
        <f>IFERROR(IF(OR(S3319&lt;=0,V3319&lt;=0),0,ROUND(S3319/V3319,2)),0)</f>
        <v/>
      </c>
      <c r="Z3319" s="11">
        <f>IFERROR(J3319-M3319,0)</f>
        <v/>
      </c>
      <c r="AA3319" s="11">
        <f>IFERROR(ROUND(MAX(0,MIN(100,((AB3319*0.2)+(AC3319*0.15)+(AD3319*0.15)+(AE3319*0.1)+(AF3319*0.1)+(AG3319*0.15)+(MIN(Y3319/3,1)*100*0.1)+(AI3319*0.05))*((AH3319/100)*0.25+0.75))),0),0)</f>
        <v/>
      </c>
      <c r="AB3319" s="11">
        <f>ROUND(MAX(0,MIN(100,((M3319+10)/20)*100)),0)</f>
        <v/>
      </c>
      <c r="AC3319" s="11">
        <f>IFERROR(IF(D3319&lt;=0,0,ROUND(COUNTIFS($D$4:$D$3359,"&lt;="&amp;D3319,$D$4:$D$3359,"&gt;0")/COUNTIF($D$4:$D$3359,"&gt;0")*100,0)),0)</f>
        <v/>
      </c>
      <c r="AD3319" s="11">
        <f>IF(E3319&lt;=0,0,ROUND(MAX(0,MIN(100,(LOG10(1+E3319/1000000000)/LOG10(101))*100)),0))</f>
        <v/>
      </c>
      <c r="AE3319" s="11">
        <f>IF(O3319=N3319,50,ROUND(MAX(0,MIN(100,((H3319-N3319)/(O3319-N3319))*100)),0))</f>
        <v/>
      </c>
      <c r="AF3319" s="11">
        <f>ROUND(MAX(0,MIN(100,50+((H3319-K3319)/K3319)*1000)),0)</f>
        <v/>
      </c>
      <c r="AG3319" s="11">
        <f>IFERROR(ROUND(MAX(0,MIN(100,50+25*LN(MAX(0.01,X3319)))),0),25)</f>
        <v/>
      </c>
      <c r="AH3319" s="11">
        <f>ROUND(IF(M3319&lt;=-30,0,IF(M3319&lt;=-20,20,IF(M3319&lt;=-10,50,100))),0)</f>
        <v/>
      </c>
      <c r="AI3319" s="11">
        <f>ROUND(MAX(0,MIN(100,50+(Z3319*10))),0)</f>
        <v/>
      </c>
      <c r="AJ3319" s="11">
        <f>IFERROR(IF(--AA3319&gt;=80,"خرید قوی",IF(--AA3319&gt;=70,"خرید مشروط",IF(--AA3319&gt;=60,"مراقبت",IF(--AA3319&gt;=45,"ضعیف","عدم ورود")))),"")</f>
        <v/>
      </c>
    </row>
    <row r="3320">
      <c r="A3320" s="12">
        <f>'دیده بان بازار'!A3323</f>
        <v/>
      </c>
      <c r="B3320" s="13">
        <f>'دیده بان بازار'!B3323</f>
        <v/>
      </c>
      <c r="C3320" s="13">
        <f>'دیده بان بازار'!C3323</f>
        <v/>
      </c>
      <c r="D3320" s="13">
        <f>'دیده بان بازار'!D3323</f>
        <v/>
      </c>
      <c r="E3320" s="14">
        <f>'دیده بان بازار'!E3323</f>
        <v/>
      </c>
      <c r="F3320" s="13">
        <f>'دیده بان بازار'!F3323</f>
        <v/>
      </c>
      <c r="G3320" s="13">
        <f>'دیده بان بازار'!G3323</f>
        <v/>
      </c>
      <c r="H3320" s="13">
        <f>'دیده بان بازار'!H3323</f>
        <v/>
      </c>
      <c r="I3320" s="13">
        <f>'دیده بان بازار'!I3323</f>
        <v/>
      </c>
      <c r="J3320" s="13">
        <f>'دیده بان بازار'!J3323</f>
        <v/>
      </c>
      <c r="K3320" s="13">
        <f>'دیده بان بازار'!K3323</f>
        <v/>
      </c>
      <c r="L3320" s="13">
        <f>'دیده بان بازار'!L3323</f>
        <v/>
      </c>
      <c r="M3320" s="13">
        <f>'دیده بان بازار'!M3323</f>
        <v/>
      </c>
      <c r="N3320" s="13">
        <f>'دیده بان بازار'!N3323</f>
        <v/>
      </c>
      <c r="O3320" s="13">
        <f>'دیده بان بازار'!O3323</f>
        <v/>
      </c>
      <c r="P3320" s="13">
        <f>'دیده بان بازار'!P3323</f>
        <v/>
      </c>
      <c r="Q3320" s="13">
        <f>'دیده بان بازار'!Q3323</f>
        <v/>
      </c>
      <c r="R3320" s="13">
        <f>'دیده بان بازار'!R3323</f>
        <v/>
      </c>
      <c r="S3320" s="13">
        <f>'دیده بان بازار'!S3323</f>
        <v/>
      </c>
      <c r="T3320" s="13">
        <f>'دیده بان بازار'!T3323</f>
        <v/>
      </c>
      <c r="U3320" s="13">
        <f>'دیده بان بازار'!U3323</f>
        <v/>
      </c>
      <c r="V3320" s="13">
        <f>'دیده بان بازار'!V3323</f>
        <v/>
      </c>
      <c r="W3320" s="6">
        <f>'دیده بان بازار'!W3323</f>
        <v/>
      </c>
      <c r="X3320" s="11">
        <f>IFERROR(IF(OR(R3320&lt;=0,W3320&lt;=0,S3320&lt;=0,V3320&lt;=0),0,ROUND((S3320/R3320)/(V3320/W3320),2)),0)</f>
        <v/>
      </c>
      <c r="Y3320" s="11">
        <f>IFERROR(IF(OR(S3320&lt;=0,V3320&lt;=0),0,ROUND(S3320/V3320,2)),0)</f>
        <v/>
      </c>
      <c r="Z3320" s="11">
        <f>IFERROR(J3320-M3320,0)</f>
        <v/>
      </c>
      <c r="AA3320" s="11">
        <f>IFERROR(ROUND(MAX(0,MIN(100,((AB3320*0.2)+(AC3320*0.15)+(AD3320*0.15)+(AE3320*0.1)+(AF3320*0.1)+(AG3320*0.15)+(MIN(Y3320/3,1)*100*0.1)+(AI3320*0.05))*((AH3320/100)*0.25+0.75))),0),0)</f>
        <v/>
      </c>
      <c r="AB3320" s="11">
        <f>ROUND(MAX(0,MIN(100,((M3320+10)/20)*100)),0)</f>
        <v/>
      </c>
      <c r="AC3320" s="11">
        <f>IFERROR(IF(D3320&lt;=0,0,ROUND(COUNTIFS($D$4:$D$3359,"&lt;="&amp;D3320,$D$4:$D$3359,"&gt;0")/COUNTIF($D$4:$D$3359,"&gt;0")*100,0)),0)</f>
        <v/>
      </c>
      <c r="AD3320" s="11">
        <f>IF(E3320&lt;=0,0,ROUND(MAX(0,MIN(100,(LOG10(1+E3320/1000000000)/LOG10(101))*100)),0))</f>
        <v/>
      </c>
      <c r="AE3320" s="11">
        <f>IF(O3320=N3320,50,ROUND(MAX(0,MIN(100,((H3320-N3320)/(O3320-N3320))*100)),0))</f>
        <v/>
      </c>
      <c r="AF3320" s="11">
        <f>ROUND(MAX(0,MIN(100,50+((H3320-K3320)/K3320)*1000)),0)</f>
        <v/>
      </c>
      <c r="AG3320" s="11">
        <f>IFERROR(ROUND(MAX(0,MIN(100,50+25*LN(MAX(0.01,X3320)))),0),25)</f>
        <v/>
      </c>
      <c r="AH3320" s="11">
        <f>ROUND(IF(M3320&lt;=-30,0,IF(M3320&lt;=-20,20,IF(M3320&lt;=-10,50,100))),0)</f>
        <v/>
      </c>
      <c r="AI3320" s="11">
        <f>ROUND(MAX(0,MIN(100,50+(Z3320*10))),0)</f>
        <v/>
      </c>
      <c r="AJ3320" s="11">
        <f>IFERROR(IF(--AA3320&gt;=80,"خرید قوی",IF(--AA3320&gt;=70,"خرید مشروط",IF(--AA3320&gt;=60,"مراقبت",IF(--AA3320&gt;=45,"ضعیف","عدم ورود")))),"")</f>
        <v/>
      </c>
    </row>
    <row r="3321">
      <c r="A3321" s="15">
        <f>'دیده بان بازار'!A3324</f>
        <v/>
      </c>
      <c r="B3321" s="16">
        <f>'دیده بان بازار'!B3324</f>
        <v/>
      </c>
      <c r="C3321" s="16">
        <f>'دیده بان بازار'!C3324</f>
        <v/>
      </c>
      <c r="D3321" s="16">
        <f>'دیده بان بازار'!D3324</f>
        <v/>
      </c>
      <c r="E3321" s="17">
        <f>'دیده بان بازار'!E3324</f>
        <v/>
      </c>
      <c r="F3321" s="16">
        <f>'دیده بان بازار'!F3324</f>
        <v/>
      </c>
      <c r="G3321" s="16">
        <f>'دیده بان بازار'!G3324</f>
        <v/>
      </c>
      <c r="H3321" s="16">
        <f>'دیده بان بازار'!H3324</f>
        <v/>
      </c>
      <c r="I3321" s="16">
        <f>'دیده بان بازار'!I3324</f>
        <v/>
      </c>
      <c r="J3321" s="16">
        <f>'دیده بان بازار'!J3324</f>
        <v/>
      </c>
      <c r="K3321" s="16">
        <f>'دیده بان بازار'!K3324</f>
        <v/>
      </c>
      <c r="L3321" s="16">
        <f>'دیده بان بازار'!L3324</f>
        <v/>
      </c>
      <c r="M3321" s="16">
        <f>'دیده بان بازار'!M3324</f>
        <v/>
      </c>
      <c r="N3321" s="16">
        <f>'دیده بان بازار'!N3324</f>
        <v/>
      </c>
      <c r="O3321" s="16">
        <f>'دیده بان بازار'!O3324</f>
        <v/>
      </c>
      <c r="P3321" s="16">
        <f>'دیده بان بازار'!P3324</f>
        <v/>
      </c>
      <c r="Q3321" s="16">
        <f>'دیده بان بازار'!Q3324</f>
        <v/>
      </c>
      <c r="R3321" s="16">
        <f>'دیده بان بازار'!R3324</f>
        <v/>
      </c>
      <c r="S3321" s="16">
        <f>'دیده بان بازار'!S3324</f>
        <v/>
      </c>
      <c r="T3321" s="16">
        <f>'دیده بان بازار'!T3324</f>
        <v/>
      </c>
      <c r="U3321" s="16">
        <f>'دیده بان بازار'!U3324</f>
        <v/>
      </c>
      <c r="V3321" s="16">
        <f>'دیده بان بازار'!V3324</f>
        <v/>
      </c>
      <c r="W3321" s="7">
        <f>'دیده بان بازار'!W3324</f>
        <v/>
      </c>
      <c r="X3321" s="11">
        <f>IFERROR(IF(OR(R3321&lt;=0,W3321&lt;=0,S3321&lt;=0,V3321&lt;=0),0,ROUND((S3321/R3321)/(V3321/W3321),2)),0)</f>
        <v/>
      </c>
      <c r="Y3321" s="11">
        <f>IFERROR(IF(OR(S3321&lt;=0,V3321&lt;=0),0,ROUND(S3321/V3321,2)),0)</f>
        <v/>
      </c>
      <c r="Z3321" s="11">
        <f>IFERROR(J3321-M3321,0)</f>
        <v/>
      </c>
      <c r="AA3321" s="11">
        <f>IFERROR(ROUND(MAX(0,MIN(100,((AB3321*0.2)+(AC3321*0.15)+(AD3321*0.15)+(AE3321*0.1)+(AF3321*0.1)+(AG3321*0.15)+(MIN(Y3321/3,1)*100*0.1)+(AI3321*0.05))*((AH3321/100)*0.25+0.75))),0),0)</f>
        <v/>
      </c>
      <c r="AB3321" s="11">
        <f>ROUND(MAX(0,MIN(100,((M3321+10)/20)*100)),0)</f>
        <v/>
      </c>
      <c r="AC3321" s="11">
        <f>IFERROR(IF(D3321&lt;=0,0,ROUND(COUNTIFS($D$4:$D$3359,"&lt;="&amp;D3321,$D$4:$D$3359,"&gt;0")/COUNTIF($D$4:$D$3359,"&gt;0")*100,0)),0)</f>
        <v/>
      </c>
      <c r="AD3321" s="11">
        <f>IF(E3321&lt;=0,0,ROUND(MAX(0,MIN(100,(LOG10(1+E3321/1000000000)/LOG10(101))*100)),0))</f>
        <v/>
      </c>
      <c r="AE3321" s="11">
        <f>IF(O3321=N3321,50,ROUND(MAX(0,MIN(100,((H3321-N3321)/(O3321-N3321))*100)),0))</f>
        <v/>
      </c>
      <c r="AF3321" s="11">
        <f>ROUND(MAX(0,MIN(100,50+((H3321-K3321)/K3321)*1000)),0)</f>
        <v/>
      </c>
      <c r="AG3321" s="11">
        <f>IFERROR(ROUND(MAX(0,MIN(100,50+25*LN(MAX(0.01,X3321)))),0),25)</f>
        <v/>
      </c>
      <c r="AH3321" s="11">
        <f>ROUND(IF(M3321&lt;=-30,0,IF(M3321&lt;=-20,20,IF(M3321&lt;=-10,50,100))),0)</f>
        <v/>
      </c>
      <c r="AI3321" s="11">
        <f>ROUND(MAX(0,MIN(100,50+(Z3321*10))),0)</f>
        <v/>
      </c>
      <c r="AJ3321" s="11">
        <f>IFERROR(IF(--AA3321&gt;=80,"خرید قوی",IF(--AA3321&gt;=70,"خرید مشروط",IF(--AA3321&gt;=60,"مراقبت",IF(--AA3321&gt;=45,"ضعیف","عدم ورود")))),"")</f>
        <v/>
      </c>
    </row>
    <row r="3322">
      <c r="A3322" s="12">
        <f>'دیده بان بازار'!A3325</f>
        <v/>
      </c>
      <c r="B3322" s="13">
        <f>'دیده بان بازار'!B3325</f>
        <v/>
      </c>
      <c r="C3322" s="13">
        <f>'دیده بان بازار'!C3325</f>
        <v/>
      </c>
      <c r="D3322" s="13">
        <f>'دیده بان بازار'!D3325</f>
        <v/>
      </c>
      <c r="E3322" s="14">
        <f>'دیده بان بازار'!E3325</f>
        <v/>
      </c>
      <c r="F3322" s="13">
        <f>'دیده بان بازار'!F3325</f>
        <v/>
      </c>
      <c r="G3322" s="13">
        <f>'دیده بان بازار'!G3325</f>
        <v/>
      </c>
      <c r="H3322" s="13">
        <f>'دیده بان بازار'!H3325</f>
        <v/>
      </c>
      <c r="I3322" s="13">
        <f>'دیده بان بازار'!I3325</f>
        <v/>
      </c>
      <c r="J3322" s="13">
        <f>'دیده بان بازار'!J3325</f>
        <v/>
      </c>
      <c r="K3322" s="13">
        <f>'دیده بان بازار'!K3325</f>
        <v/>
      </c>
      <c r="L3322" s="13">
        <f>'دیده بان بازار'!L3325</f>
        <v/>
      </c>
      <c r="M3322" s="13">
        <f>'دیده بان بازار'!M3325</f>
        <v/>
      </c>
      <c r="N3322" s="13">
        <f>'دیده بان بازار'!N3325</f>
        <v/>
      </c>
      <c r="O3322" s="13">
        <f>'دیده بان بازار'!O3325</f>
        <v/>
      </c>
      <c r="P3322" s="13">
        <f>'دیده بان بازار'!P3325</f>
        <v/>
      </c>
      <c r="Q3322" s="13">
        <f>'دیده بان بازار'!Q3325</f>
        <v/>
      </c>
      <c r="R3322" s="13">
        <f>'دیده بان بازار'!R3325</f>
        <v/>
      </c>
      <c r="S3322" s="13">
        <f>'دیده بان بازار'!S3325</f>
        <v/>
      </c>
      <c r="T3322" s="13">
        <f>'دیده بان بازار'!T3325</f>
        <v/>
      </c>
      <c r="U3322" s="13">
        <f>'دیده بان بازار'!U3325</f>
        <v/>
      </c>
      <c r="V3322" s="13">
        <f>'دیده بان بازار'!V3325</f>
        <v/>
      </c>
      <c r="W3322" s="6">
        <f>'دیده بان بازار'!W3325</f>
        <v/>
      </c>
      <c r="X3322" s="11">
        <f>IFERROR(IF(OR(R3322&lt;=0,W3322&lt;=0,S3322&lt;=0,V3322&lt;=0),0,ROUND((S3322/R3322)/(V3322/W3322),2)),0)</f>
        <v/>
      </c>
      <c r="Y3322" s="11">
        <f>IFERROR(IF(OR(S3322&lt;=0,V3322&lt;=0),0,ROUND(S3322/V3322,2)),0)</f>
        <v/>
      </c>
      <c r="Z3322" s="11">
        <f>IFERROR(J3322-M3322,0)</f>
        <v/>
      </c>
      <c r="AA3322" s="11">
        <f>IFERROR(ROUND(MAX(0,MIN(100,((AB3322*0.2)+(AC3322*0.15)+(AD3322*0.15)+(AE3322*0.1)+(AF3322*0.1)+(AG3322*0.15)+(MIN(Y3322/3,1)*100*0.1)+(AI3322*0.05))*((AH3322/100)*0.25+0.75))),0),0)</f>
        <v/>
      </c>
      <c r="AB3322" s="11">
        <f>ROUND(MAX(0,MIN(100,((M3322+10)/20)*100)),0)</f>
        <v/>
      </c>
      <c r="AC3322" s="11">
        <f>IFERROR(IF(D3322&lt;=0,0,ROUND(COUNTIFS($D$4:$D$3359,"&lt;="&amp;D3322,$D$4:$D$3359,"&gt;0")/COUNTIF($D$4:$D$3359,"&gt;0")*100,0)),0)</f>
        <v/>
      </c>
      <c r="AD3322" s="11">
        <f>IF(E3322&lt;=0,0,ROUND(MAX(0,MIN(100,(LOG10(1+E3322/1000000000)/LOG10(101))*100)),0))</f>
        <v/>
      </c>
      <c r="AE3322" s="11">
        <f>IF(O3322=N3322,50,ROUND(MAX(0,MIN(100,((H3322-N3322)/(O3322-N3322))*100)),0))</f>
        <v/>
      </c>
      <c r="AF3322" s="11">
        <f>ROUND(MAX(0,MIN(100,50+((H3322-K3322)/K3322)*1000)),0)</f>
        <v/>
      </c>
      <c r="AG3322" s="11">
        <f>IFERROR(ROUND(MAX(0,MIN(100,50+25*LN(MAX(0.01,X3322)))),0),25)</f>
        <v/>
      </c>
      <c r="AH3322" s="11">
        <f>ROUND(IF(M3322&lt;=-30,0,IF(M3322&lt;=-20,20,IF(M3322&lt;=-10,50,100))),0)</f>
        <v/>
      </c>
      <c r="AI3322" s="11">
        <f>ROUND(MAX(0,MIN(100,50+(Z3322*10))),0)</f>
        <v/>
      </c>
      <c r="AJ3322" s="11">
        <f>IFERROR(IF(--AA3322&gt;=80,"خرید قوی",IF(--AA3322&gt;=70,"خرید مشروط",IF(--AA3322&gt;=60,"مراقبت",IF(--AA3322&gt;=45,"ضعیف","عدم ورود")))),"")</f>
        <v/>
      </c>
    </row>
    <row r="3323">
      <c r="A3323" s="15">
        <f>'دیده بان بازار'!A3326</f>
        <v/>
      </c>
      <c r="B3323" s="16">
        <f>'دیده بان بازار'!B3326</f>
        <v/>
      </c>
      <c r="C3323" s="16">
        <f>'دیده بان بازار'!C3326</f>
        <v/>
      </c>
      <c r="D3323" s="16">
        <f>'دیده بان بازار'!D3326</f>
        <v/>
      </c>
      <c r="E3323" s="17">
        <f>'دیده بان بازار'!E3326</f>
        <v/>
      </c>
      <c r="F3323" s="16">
        <f>'دیده بان بازار'!F3326</f>
        <v/>
      </c>
      <c r="G3323" s="16">
        <f>'دیده بان بازار'!G3326</f>
        <v/>
      </c>
      <c r="H3323" s="16">
        <f>'دیده بان بازار'!H3326</f>
        <v/>
      </c>
      <c r="I3323" s="16">
        <f>'دیده بان بازار'!I3326</f>
        <v/>
      </c>
      <c r="J3323" s="16">
        <f>'دیده بان بازار'!J3326</f>
        <v/>
      </c>
      <c r="K3323" s="16">
        <f>'دیده بان بازار'!K3326</f>
        <v/>
      </c>
      <c r="L3323" s="16">
        <f>'دیده بان بازار'!L3326</f>
        <v/>
      </c>
      <c r="M3323" s="16">
        <f>'دیده بان بازار'!M3326</f>
        <v/>
      </c>
      <c r="N3323" s="16">
        <f>'دیده بان بازار'!N3326</f>
        <v/>
      </c>
      <c r="O3323" s="16">
        <f>'دیده بان بازار'!O3326</f>
        <v/>
      </c>
      <c r="P3323" s="16">
        <f>'دیده بان بازار'!P3326</f>
        <v/>
      </c>
      <c r="Q3323" s="16">
        <f>'دیده بان بازار'!Q3326</f>
        <v/>
      </c>
      <c r="R3323" s="16">
        <f>'دیده بان بازار'!R3326</f>
        <v/>
      </c>
      <c r="S3323" s="16">
        <f>'دیده بان بازار'!S3326</f>
        <v/>
      </c>
      <c r="T3323" s="16">
        <f>'دیده بان بازار'!T3326</f>
        <v/>
      </c>
      <c r="U3323" s="16">
        <f>'دیده بان بازار'!U3326</f>
        <v/>
      </c>
      <c r="V3323" s="16">
        <f>'دیده بان بازار'!V3326</f>
        <v/>
      </c>
      <c r="W3323" s="7">
        <f>'دیده بان بازار'!W3326</f>
        <v/>
      </c>
      <c r="X3323" s="11">
        <f>IFERROR(IF(OR(R3323&lt;=0,W3323&lt;=0,S3323&lt;=0,V3323&lt;=0),0,ROUND((S3323/R3323)/(V3323/W3323),2)),0)</f>
        <v/>
      </c>
      <c r="Y3323" s="11">
        <f>IFERROR(IF(OR(S3323&lt;=0,V3323&lt;=0),0,ROUND(S3323/V3323,2)),0)</f>
        <v/>
      </c>
      <c r="Z3323" s="11">
        <f>IFERROR(J3323-M3323,0)</f>
        <v/>
      </c>
      <c r="AA3323" s="11">
        <f>IFERROR(ROUND(MAX(0,MIN(100,((AB3323*0.2)+(AC3323*0.15)+(AD3323*0.15)+(AE3323*0.1)+(AF3323*0.1)+(AG3323*0.15)+(MIN(Y3323/3,1)*100*0.1)+(AI3323*0.05))*((AH3323/100)*0.25+0.75))),0),0)</f>
        <v/>
      </c>
      <c r="AB3323" s="11">
        <f>ROUND(MAX(0,MIN(100,((M3323+10)/20)*100)),0)</f>
        <v/>
      </c>
      <c r="AC3323" s="11">
        <f>IFERROR(IF(D3323&lt;=0,0,ROUND(COUNTIFS($D$4:$D$3359,"&lt;="&amp;D3323,$D$4:$D$3359,"&gt;0")/COUNTIF($D$4:$D$3359,"&gt;0")*100,0)),0)</f>
        <v/>
      </c>
      <c r="AD3323" s="11">
        <f>IF(E3323&lt;=0,0,ROUND(MAX(0,MIN(100,(LOG10(1+E3323/1000000000)/LOG10(101))*100)),0))</f>
        <v/>
      </c>
      <c r="AE3323" s="11">
        <f>IF(O3323=N3323,50,ROUND(MAX(0,MIN(100,((H3323-N3323)/(O3323-N3323))*100)),0))</f>
        <v/>
      </c>
      <c r="AF3323" s="11">
        <f>ROUND(MAX(0,MIN(100,50+((H3323-K3323)/K3323)*1000)),0)</f>
        <v/>
      </c>
      <c r="AG3323" s="11">
        <f>IFERROR(ROUND(MAX(0,MIN(100,50+25*LN(MAX(0.01,X3323)))),0),25)</f>
        <v/>
      </c>
      <c r="AH3323" s="11">
        <f>ROUND(IF(M3323&lt;=-30,0,IF(M3323&lt;=-20,20,IF(M3323&lt;=-10,50,100))),0)</f>
        <v/>
      </c>
      <c r="AI3323" s="11">
        <f>ROUND(MAX(0,MIN(100,50+(Z3323*10))),0)</f>
        <v/>
      </c>
      <c r="AJ3323" s="11">
        <f>IFERROR(IF(--AA3323&gt;=80,"خرید قوی",IF(--AA3323&gt;=70,"خرید مشروط",IF(--AA3323&gt;=60,"مراقبت",IF(--AA3323&gt;=45,"ضعیف","عدم ورود")))),"")</f>
        <v/>
      </c>
    </row>
    <row r="3324">
      <c r="A3324" s="12">
        <f>'دیده بان بازار'!A3327</f>
        <v/>
      </c>
      <c r="B3324" s="13">
        <f>'دیده بان بازار'!B3327</f>
        <v/>
      </c>
      <c r="C3324" s="13">
        <f>'دیده بان بازار'!C3327</f>
        <v/>
      </c>
      <c r="D3324" s="13">
        <f>'دیده بان بازار'!D3327</f>
        <v/>
      </c>
      <c r="E3324" s="14">
        <f>'دیده بان بازار'!E3327</f>
        <v/>
      </c>
      <c r="F3324" s="13">
        <f>'دیده بان بازار'!F3327</f>
        <v/>
      </c>
      <c r="G3324" s="13">
        <f>'دیده بان بازار'!G3327</f>
        <v/>
      </c>
      <c r="H3324" s="13">
        <f>'دیده بان بازار'!H3327</f>
        <v/>
      </c>
      <c r="I3324" s="13">
        <f>'دیده بان بازار'!I3327</f>
        <v/>
      </c>
      <c r="J3324" s="13">
        <f>'دیده بان بازار'!J3327</f>
        <v/>
      </c>
      <c r="K3324" s="13">
        <f>'دیده بان بازار'!K3327</f>
        <v/>
      </c>
      <c r="L3324" s="13">
        <f>'دیده بان بازار'!L3327</f>
        <v/>
      </c>
      <c r="M3324" s="13">
        <f>'دیده بان بازار'!M3327</f>
        <v/>
      </c>
      <c r="N3324" s="13">
        <f>'دیده بان بازار'!N3327</f>
        <v/>
      </c>
      <c r="O3324" s="13">
        <f>'دیده بان بازار'!O3327</f>
        <v/>
      </c>
      <c r="P3324" s="13">
        <f>'دیده بان بازار'!P3327</f>
        <v/>
      </c>
      <c r="Q3324" s="13">
        <f>'دیده بان بازار'!Q3327</f>
        <v/>
      </c>
      <c r="R3324" s="13">
        <f>'دیده بان بازار'!R3327</f>
        <v/>
      </c>
      <c r="S3324" s="13">
        <f>'دیده بان بازار'!S3327</f>
        <v/>
      </c>
      <c r="T3324" s="13">
        <f>'دیده بان بازار'!T3327</f>
        <v/>
      </c>
      <c r="U3324" s="13">
        <f>'دیده بان بازار'!U3327</f>
        <v/>
      </c>
      <c r="V3324" s="13">
        <f>'دیده بان بازار'!V3327</f>
        <v/>
      </c>
      <c r="W3324" s="6">
        <f>'دیده بان بازار'!W3327</f>
        <v/>
      </c>
      <c r="X3324" s="11">
        <f>IFERROR(IF(OR(R3324&lt;=0,W3324&lt;=0,S3324&lt;=0,V3324&lt;=0),0,ROUND((S3324/R3324)/(V3324/W3324),2)),0)</f>
        <v/>
      </c>
      <c r="Y3324" s="11">
        <f>IFERROR(IF(OR(S3324&lt;=0,V3324&lt;=0),0,ROUND(S3324/V3324,2)),0)</f>
        <v/>
      </c>
      <c r="Z3324" s="11">
        <f>IFERROR(J3324-M3324,0)</f>
        <v/>
      </c>
      <c r="AA3324" s="11">
        <f>IFERROR(ROUND(MAX(0,MIN(100,((AB3324*0.2)+(AC3324*0.15)+(AD3324*0.15)+(AE3324*0.1)+(AF3324*0.1)+(AG3324*0.15)+(MIN(Y3324/3,1)*100*0.1)+(AI3324*0.05))*((AH3324/100)*0.25+0.75))),0),0)</f>
        <v/>
      </c>
      <c r="AB3324" s="11">
        <f>ROUND(MAX(0,MIN(100,((M3324+10)/20)*100)),0)</f>
        <v/>
      </c>
      <c r="AC3324" s="11">
        <f>IFERROR(IF(D3324&lt;=0,0,ROUND(COUNTIFS($D$4:$D$3359,"&lt;="&amp;D3324,$D$4:$D$3359,"&gt;0")/COUNTIF($D$4:$D$3359,"&gt;0")*100,0)),0)</f>
        <v/>
      </c>
      <c r="AD3324" s="11">
        <f>IF(E3324&lt;=0,0,ROUND(MAX(0,MIN(100,(LOG10(1+E3324/1000000000)/LOG10(101))*100)),0))</f>
        <v/>
      </c>
      <c r="AE3324" s="11">
        <f>IF(O3324=N3324,50,ROUND(MAX(0,MIN(100,((H3324-N3324)/(O3324-N3324))*100)),0))</f>
        <v/>
      </c>
      <c r="AF3324" s="11">
        <f>ROUND(MAX(0,MIN(100,50+((H3324-K3324)/K3324)*1000)),0)</f>
        <v/>
      </c>
      <c r="AG3324" s="11">
        <f>IFERROR(ROUND(MAX(0,MIN(100,50+25*LN(MAX(0.01,X3324)))),0),25)</f>
        <v/>
      </c>
      <c r="AH3324" s="11">
        <f>ROUND(IF(M3324&lt;=-30,0,IF(M3324&lt;=-20,20,IF(M3324&lt;=-10,50,100))),0)</f>
        <v/>
      </c>
      <c r="AI3324" s="11">
        <f>ROUND(MAX(0,MIN(100,50+(Z3324*10))),0)</f>
        <v/>
      </c>
      <c r="AJ3324" s="11">
        <f>IFERROR(IF(--AA3324&gt;=80,"خرید قوی",IF(--AA3324&gt;=70,"خرید مشروط",IF(--AA3324&gt;=60,"مراقبت",IF(--AA3324&gt;=45,"ضعیف","عدم ورود")))),"")</f>
        <v/>
      </c>
    </row>
    <row r="3325">
      <c r="A3325" s="15">
        <f>'دیده بان بازار'!A3328</f>
        <v/>
      </c>
      <c r="B3325" s="16">
        <f>'دیده بان بازار'!B3328</f>
        <v/>
      </c>
      <c r="C3325" s="16">
        <f>'دیده بان بازار'!C3328</f>
        <v/>
      </c>
      <c r="D3325" s="16">
        <f>'دیده بان بازار'!D3328</f>
        <v/>
      </c>
      <c r="E3325" s="17">
        <f>'دیده بان بازار'!E3328</f>
        <v/>
      </c>
      <c r="F3325" s="16">
        <f>'دیده بان بازار'!F3328</f>
        <v/>
      </c>
      <c r="G3325" s="16">
        <f>'دیده بان بازار'!G3328</f>
        <v/>
      </c>
      <c r="H3325" s="16">
        <f>'دیده بان بازار'!H3328</f>
        <v/>
      </c>
      <c r="I3325" s="16">
        <f>'دیده بان بازار'!I3328</f>
        <v/>
      </c>
      <c r="J3325" s="16">
        <f>'دیده بان بازار'!J3328</f>
        <v/>
      </c>
      <c r="K3325" s="16">
        <f>'دیده بان بازار'!K3328</f>
        <v/>
      </c>
      <c r="L3325" s="16">
        <f>'دیده بان بازار'!L3328</f>
        <v/>
      </c>
      <c r="M3325" s="16">
        <f>'دیده بان بازار'!M3328</f>
        <v/>
      </c>
      <c r="N3325" s="16">
        <f>'دیده بان بازار'!N3328</f>
        <v/>
      </c>
      <c r="O3325" s="16">
        <f>'دیده بان بازار'!O3328</f>
        <v/>
      </c>
      <c r="P3325" s="16">
        <f>'دیده بان بازار'!P3328</f>
        <v/>
      </c>
      <c r="Q3325" s="16">
        <f>'دیده بان بازار'!Q3328</f>
        <v/>
      </c>
      <c r="R3325" s="16">
        <f>'دیده بان بازار'!R3328</f>
        <v/>
      </c>
      <c r="S3325" s="16">
        <f>'دیده بان بازار'!S3328</f>
        <v/>
      </c>
      <c r="T3325" s="16">
        <f>'دیده بان بازار'!T3328</f>
        <v/>
      </c>
      <c r="U3325" s="16">
        <f>'دیده بان بازار'!U3328</f>
        <v/>
      </c>
      <c r="V3325" s="16">
        <f>'دیده بان بازار'!V3328</f>
        <v/>
      </c>
      <c r="W3325" s="7">
        <f>'دیده بان بازار'!W3328</f>
        <v/>
      </c>
      <c r="X3325" s="11">
        <f>IFERROR(IF(OR(R3325&lt;=0,W3325&lt;=0,S3325&lt;=0,V3325&lt;=0),0,ROUND((S3325/R3325)/(V3325/W3325),2)),0)</f>
        <v/>
      </c>
      <c r="Y3325" s="11">
        <f>IFERROR(IF(OR(S3325&lt;=0,V3325&lt;=0),0,ROUND(S3325/V3325,2)),0)</f>
        <v/>
      </c>
      <c r="Z3325" s="11">
        <f>IFERROR(J3325-M3325,0)</f>
        <v/>
      </c>
      <c r="AA3325" s="11">
        <f>IFERROR(ROUND(MAX(0,MIN(100,((AB3325*0.2)+(AC3325*0.15)+(AD3325*0.15)+(AE3325*0.1)+(AF3325*0.1)+(AG3325*0.15)+(MIN(Y3325/3,1)*100*0.1)+(AI3325*0.05))*((AH3325/100)*0.25+0.75))),0),0)</f>
        <v/>
      </c>
      <c r="AB3325" s="11">
        <f>ROUND(MAX(0,MIN(100,((M3325+10)/20)*100)),0)</f>
        <v/>
      </c>
      <c r="AC3325" s="11">
        <f>IFERROR(IF(D3325&lt;=0,0,ROUND(COUNTIFS($D$4:$D$3359,"&lt;="&amp;D3325,$D$4:$D$3359,"&gt;0")/COUNTIF($D$4:$D$3359,"&gt;0")*100,0)),0)</f>
        <v/>
      </c>
      <c r="AD3325" s="11">
        <f>IF(E3325&lt;=0,0,ROUND(MAX(0,MIN(100,(LOG10(1+E3325/1000000000)/LOG10(101))*100)),0))</f>
        <v/>
      </c>
      <c r="AE3325" s="11">
        <f>IF(O3325=N3325,50,ROUND(MAX(0,MIN(100,((H3325-N3325)/(O3325-N3325))*100)),0))</f>
        <v/>
      </c>
      <c r="AF3325" s="11">
        <f>ROUND(MAX(0,MIN(100,50+((H3325-K3325)/K3325)*1000)),0)</f>
        <v/>
      </c>
      <c r="AG3325" s="11">
        <f>IFERROR(ROUND(MAX(0,MIN(100,50+25*LN(MAX(0.01,X3325)))),0),25)</f>
        <v/>
      </c>
      <c r="AH3325" s="11">
        <f>ROUND(IF(M3325&lt;=-30,0,IF(M3325&lt;=-20,20,IF(M3325&lt;=-10,50,100))),0)</f>
        <v/>
      </c>
      <c r="AI3325" s="11">
        <f>ROUND(MAX(0,MIN(100,50+(Z3325*10))),0)</f>
        <v/>
      </c>
      <c r="AJ3325" s="11">
        <f>IFERROR(IF(--AA3325&gt;=80,"خرید قوی",IF(--AA3325&gt;=70,"خرید مشروط",IF(--AA3325&gt;=60,"مراقبت",IF(--AA3325&gt;=45,"ضعیف","عدم ورود")))),"")</f>
        <v/>
      </c>
    </row>
    <row r="3326">
      <c r="A3326" s="12">
        <f>'دیده بان بازار'!A3329</f>
        <v/>
      </c>
      <c r="B3326" s="13">
        <f>'دیده بان بازار'!B3329</f>
        <v/>
      </c>
      <c r="C3326" s="13">
        <f>'دیده بان بازار'!C3329</f>
        <v/>
      </c>
      <c r="D3326" s="13">
        <f>'دیده بان بازار'!D3329</f>
        <v/>
      </c>
      <c r="E3326" s="14">
        <f>'دیده بان بازار'!E3329</f>
        <v/>
      </c>
      <c r="F3326" s="13">
        <f>'دیده بان بازار'!F3329</f>
        <v/>
      </c>
      <c r="G3326" s="13">
        <f>'دیده بان بازار'!G3329</f>
        <v/>
      </c>
      <c r="H3326" s="13">
        <f>'دیده بان بازار'!H3329</f>
        <v/>
      </c>
      <c r="I3326" s="13">
        <f>'دیده بان بازار'!I3329</f>
        <v/>
      </c>
      <c r="J3326" s="13">
        <f>'دیده بان بازار'!J3329</f>
        <v/>
      </c>
      <c r="K3326" s="13">
        <f>'دیده بان بازار'!K3329</f>
        <v/>
      </c>
      <c r="L3326" s="13">
        <f>'دیده بان بازار'!L3329</f>
        <v/>
      </c>
      <c r="M3326" s="13">
        <f>'دیده بان بازار'!M3329</f>
        <v/>
      </c>
      <c r="N3326" s="13">
        <f>'دیده بان بازار'!N3329</f>
        <v/>
      </c>
      <c r="O3326" s="13">
        <f>'دیده بان بازار'!O3329</f>
        <v/>
      </c>
      <c r="P3326" s="13">
        <f>'دیده بان بازار'!P3329</f>
        <v/>
      </c>
      <c r="Q3326" s="13">
        <f>'دیده بان بازار'!Q3329</f>
        <v/>
      </c>
      <c r="R3326" s="13">
        <f>'دیده بان بازار'!R3329</f>
        <v/>
      </c>
      <c r="S3326" s="13">
        <f>'دیده بان بازار'!S3329</f>
        <v/>
      </c>
      <c r="T3326" s="13">
        <f>'دیده بان بازار'!T3329</f>
        <v/>
      </c>
      <c r="U3326" s="13">
        <f>'دیده بان بازار'!U3329</f>
        <v/>
      </c>
      <c r="V3326" s="13">
        <f>'دیده بان بازار'!V3329</f>
        <v/>
      </c>
      <c r="W3326" s="6">
        <f>'دیده بان بازار'!W3329</f>
        <v/>
      </c>
      <c r="X3326" s="11">
        <f>IFERROR(IF(OR(R3326&lt;=0,W3326&lt;=0,S3326&lt;=0,V3326&lt;=0),0,ROUND((S3326/R3326)/(V3326/W3326),2)),0)</f>
        <v/>
      </c>
      <c r="Y3326" s="11">
        <f>IFERROR(IF(OR(S3326&lt;=0,V3326&lt;=0),0,ROUND(S3326/V3326,2)),0)</f>
        <v/>
      </c>
      <c r="Z3326" s="11">
        <f>IFERROR(J3326-M3326,0)</f>
        <v/>
      </c>
      <c r="AA3326" s="11">
        <f>IFERROR(ROUND(MAX(0,MIN(100,((AB3326*0.2)+(AC3326*0.15)+(AD3326*0.15)+(AE3326*0.1)+(AF3326*0.1)+(AG3326*0.15)+(MIN(Y3326/3,1)*100*0.1)+(AI3326*0.05))*((AH3326/100)*0.25+0.75))),0),0)</f>
        <v/>
      </c>
      <c r="AB3326" s="11">
        <f>ROUND(MAX(0,MIN(100,((M3326+10)/20)*100)),0)</f>
        <v/>
      </c>
      <c r="AC3326" s="11">
        <f>IFERROR(IF(D3326&lt;=0,0,ROUND(COUNTIFS($D$4:$D$3359,"&lt;="&amp;D3326,$D$4:$D$3359,"&gt;0")/COUNTIF($D$4:$D$3359,"&gt;0")*100,0)),0)</f>
        <v/>
      </c>
      <c r="AD3326" s="11">
        <f>IF(E3326&lt;=0,0,ROUND(MAX(0,MIN(100,(LOG10(1+E3326/1000000000)/LOG10(101))*100)),0))</f>
        <v/>
      </c>
      <c r="AE3326" s="11">
        <f>IF(O3326=N3326,50,ROUND(MAX(0,MIN(100,((H3326-N3326)/(O3326-N3326))*100)),0))</f>
        <v/>
      </c>
      <c r="AF3326" s="11">
        <f>ROUND(MAX(0,MIN(100,50+((H3326-K3326)/K3326)*1000)),0)</f>
        <v/>
      </c>
      <c r="AG3326" s="11">
        <f>IFERROR(ROUND(MAX(0,MIN(100,50+25*LN(MAX(0.01,X3326)))),0),25)</f>
        <v/>
      </c>
      <c r="AH3326" s="11">
        <f>ROUND(IF(M3326&lt;=-30,0,IF(M3326&lt;=-20,20,IF(M3326&lt;=-10,50,100))),0)</f>
        <v/>
      </c>
      <c r="AI3326" s="11">
        <f>ROUND(MAX(0,MIN(100,50+(Z3326*10))),0)</f>
        <v/>
      </c>
      <c r="AJ3326" s="11">
        <f>IFERROR(IF(--AA3326&gt;=80,"خرید قوی",IF(--AA3326&gt;=70,"خرید مشروط",IF(--AA3326&gt;=60,"مراقبت",IF(--AA3326&gt;=45,"ضعیف","عدم ورود")))),"")</f>
        <v/>
      </c>
    </row>
    <row r="3327">
      <c r="A3327" s="15">
        <f>'دیده بان بازار'!A3330</f>
        <v/>
      </c>
      <c r="B3327" s="16">
        <f>'دیده بان بازار'!B3330</f>
        <v/>
      </c>
      <c r="C3327" s="16">
        <f>'دیده بان بازار'!C3330</f>
        <v/>
      </c>
      <c r="D3327" s="16">
        <f>'دیده بان بازار'!D3330</f>
        <v/>
      </c>
      <c r="E3327" s="17">
        <f>'دیده بان بازار'!E3330</f>
        <v/>
      </c>
      <c r="F3327" s="16">
        <f>'دیده بان بازار'!F3330</f>
        <v/>
      </c>
      <c r="G3327" s="16">
        <f>'دیده بان بازار'!G3330</f>
        <v/>
      </c>
      <c r="H3327" s="16">
        <f>'دیده بان بازار'!H3330</f>
        <v/>
      </c>
      <c r="I3327" s="16">
        <f>'دیده بان بازار'!I3330</f>
        <v/>
      </c>
      <c r="J3327" s="16">
        <f>'دیده بان بازار'!J3330</f>
        <v/>
      </c>
      <c r="K3327" s="16">
        <f>'دیده بان بازار'!K3330</f>
        <v/>
      </c>
      <c r="L3327" s="16">
        <f>'دیده بان بازار'!L3330</f>
        <v/>
      </c>
      <c r="M3327" s="16">
        <f>'دیده بان بازار'!M3330</f>
        <v/>
      </c>
      <c r="N3327" s="16">
        <f>'دیده بان بازار'!N3330</f>
        <v/>
      </c>
      <c r="O3327" s="16">
        <f>'دیده بان بازار'!O3330</f>
        <v/>
      </c>
      <c r="P3327" s="16">
        <f>'دیده بان بازار'!P3330</f>
        <v/>
      </c>
      <c r="Q3327" s="16">
        <f>'دیده بان بازار'!Q3330</f>
        <v/>
      </c>
      <c r="R3327" s="16">
        <f>'دیده بان بازار'!R3330</f>
        <v/>
      </c>
      <c r="S3327" s="16">
        <f>'دیده بان بازار'!S3330</f>
        <v/>
      </c>
      <c r="T3327" s="16">
        <f>'دیده بان بازار'!T3330</f>
        <v/>
      </c>
      <c r="U3327" s="16">
        <f>'دیده بان بازار'!U3330</f>
        <v/>
      </c>
      <c r="V3327" s="16">
        <f>'دیده بان بازار'!V3330</f>
        <v/>
      </c>
      <c r="W3327" s="7">
        <f>'دیده بان بازار'!W3330</f>
        <v/>
      </c>
      <c r="X3327" s="11">
        <f>IFERROR(IF(OR(R3327&lt;=0,W3327&lt;=0,S3327&lt;=0,V3327&lt;=0),0,ROUND((S3327/R3327)/(V3327/W3327),2)),0)</f>
        <v/>
      </c>
      <c r="Y3327" s="11">
        <f>IFERROR(IF(OR(S3327&lt;=0,V3327&lt;=0),0,ROUND(S3327/V3327,2)),0)</f>
        <v/>
      </c>
      <c r="Z3327" s="11">
        <f>IFERROR(J3327-M3327,0)</f>
        <v/>
      </c>
      <c r="AA3327" s="11">
        <f>IFERROR(ROUND(MAX(0,MIN(100,((AB3327*0.2)+(AC3327*0.15)+(AD3327*0.15)+(AE3327*0.1)+(AF3327*0.1)+(AG3327*0.15)+(MIN(Y3327/3,1)*100*0.1)+(AI3327*0.05))*((AH3327/100)*0.25+0.75))),0),0)</f>
        <v/>
      </c>
      <c r="AB3327" s="11">
        <f>ROUND(MAX(0,MIN(100,((M3327+10)/20)*100)),0)</f>
        <v/>
      </c>
      <c r="AC3327" s="11">
        <f>IFERROR(IF(D3327&lt;=0,0,ROUND(COUNTIFS($D$4:$D$3359,"&lt;="&amp;D3327,$D$4:$D$3359,"&gt;0")/COUNTIF($D$4:$D$3359,"&gt;0")*100,0)),0)</f>
        <v/>
      </c>
      <c r="AD3327" s="11">
        <f>IF(E3327&lt;=0,0,ROUND(MAX(0,MIN(100,(LOG10(1+E3327/1000000000)/LOG10(101))*100)),0))</f>
        <v/>
      </c>
      <c r="AE3327" s="11">
        <f>IF(O3327=N3327,50,ROUND(MAX(0,MIN(100,((H3327-N3327)/(O3327-N3327))*100)),0))</f>
        <v/>
      </c>
      <c r="AF3327" s="11">
        <f>ROUND(MAX(0,MIN(100,50+((H3327-K3327)/K3327)*1000)),0)</f>
        <v/>
      </c>
      <c r="AG3327" s="11">
        <f>IFERROR(ROUND(MAX(0,MIN(100,50+25*LN(MAX(0.01,X3327)))),0),25)</f>
        <v/>
      </c>
      <c r="AH3327" s="11">
        <f>ROUND(IF(M3327&lt;=-30,0,IF(M3327&lt;=-20,20,IF(M3327&lt;=-10,50,100))),0)</f>
        <v/>
      </c>
      <c r="AI3327" s="11">
        <f>ROUND(MAX(0,MIN(100,50+(Z3327*10))),0)</f>
        <v/>
      </c>
      <c r="AJ3327" s="11">
        <f>IFERROR(IF(--AA3327&gt;=80,"خرید قوی",IF(--AA3327&gt;=70,"خرید مشروط",IF(--AA3327&gt;=60,"مراقبت",IF(--AA3327&gt;=45,"ضعیف","عدم ورود")))),"")</f>
        <v/>
      </c>
    </row>
    <row r="3328">
      <c r="A3328" s="12">
        <f>'دیده بان بازار'!A3331</f>
        <v/>
      </c>
      <c r="B3328" s="13">
        <f>'دیده بان بازار'!B3331</f>
        <v/>
      </c>
      <c r="C3328" s="13">
        <f>'دیده بان بازار'!C3331</f>
        <v/>
      </c>
      <c r="D3328" s="13">
        <f>'دیده بان بازار'!D3331</f>
        <v/>
      </c>
      <c r="E3328" s="14">
        <f>'دیده بان بازار'!E3331</f>
        <v/>
      </c>
      <c r="F3328" s="13">
        <f>'دیده بان بازار'!F3331</f>
        <v/>
      </c>
      <c r="G3328" s="13">
        <f>'دیده بان بازار'!G3331</f>
        <v/>
      </c>
      <c r="H3328" s="13">
        <f>'دیده بان بازار'!H3331</f>
        <v/>
      </c>
      <c r="I3328" s="13">
        <f>'دیده بان بازار'!I3331</f>
        <v/>
      </c>
      <c r="J3328" s="13">
        <f>'دیده بان بازار'!J3331</f>
        <v/>
      </c>
      <c r="K3328" s="13">
        <f>'دیده بان بازار'!K3331</f>
        <v/>
      </c>
      <c r="L3328" s="13">
        <f>'دیده بان بازار'!L3331</f>
        <v/>
      </c>
      <c r="M3328" s="13">
        <f>'دیده بان بازار'!M3331</f>
        <v/>
      </c>
      <c r="N3328" s="13">
        <f>'دیده بان بازار'!N3331</f>
        <v/>
      </c>
      <c r="O3328" s="13">
        <f>'دیده بان بازار'!O3331</f>
        <v/>
      </c>
      <c r="P3328" s="13">
        <f>'دیده بان بازار'!P3331</f>
        <v/>
      </c>
      <c r="Q3328" s="13">
        <f>'دیده بان بازار'!Q3331</f>
        <v/>
      </c>
      <c r="R3328" s="13">
        <f>'دیده بان بازار'!R3331</f>
        <v/>
      </c>
      <c r="S3328" s="13">
        <f>'دیده بان بازار'!S3331</f>
        <v/>
      </c>
      <c r="T3328" s="13">
        <f>'دیده بان بازار'!T3331</f>
        <v/>
      </c>
      <c r="U3328" s="13">
        <f>'دیده بان بازار'!U3331</f>
        <v/>
      </c>
      <c r="V3328" s="13">
        <f>'دیده بان بازار'!V3331</f>
        <v/>
      </c>
      <c r="W3328" s="6">
        <f>'دیده بان بازار'!W3331</f>
        <v/>
      </c>
      <c r="X3328" s="11">
        <f>IFERROR(IF(OR(R3328&lt;=0,W3328&lt;=0,S3328&lt;=0,V3328&lt;=0),0,ROUND((S3328/R3328)/(V3328/W3328),2)),0)</f>
        <v/>
      </c>
      <c r="Y3328" s="11">
        <f>IFERROR(IF(OR(S3328&lt;=0,V3328&lt;=0),0,ROUND(S3328/V3328,2)),0)</f>
        <v/>
      </c>
      <c r="Z3328" s="11">
        <f>IFERROR(J3328-M3328,0)</f>
        <v/>
      </c>
      <c r="AA3328" s="11">
        <f>IFERROR(ROUND(MAX(0,MIN(100,((AB3328*0.2)+(AC3328*0.15)+(AD3328*0.15)+(AE3328*0.1)+(AF3328*0.1)+(AG3328*0.15)+(MIN(Y3328/3,1)*100*0.1)+(AI3328*0.05))*((AH3328/100)*0.25+0.75))),0),0)</f>
        <v/>
      </c>
      <c r="AB3328" s="11">
        <f>ROUND(MAX(0,MIN(100,((M3328+10)/20)*100)),0)</f>
        <v/>
      </c>
      <c r="AC3328" s="11">
        <f>IFERROR(IF(D3328&lt;=0,0,ROUND(COUNTIFS($D$4:$D$3359,"&lt;="&amp;D3328,$D$4:$D$3359,"&gt;0")/COUNTIF($D$4:$D$3359,"&gt;0")*100,0)),0)</f>
        <v/>
      </c>
      <c r="AD3328" s="11">
        <f>IF(E3328&lt;=0,0,ROUND(MAX(0,MIN(100,(LOG10(1+E3328/1000000000)/LOG10(101))*100)),0))</f>
        <v/>
      </c>
      <c r="AE3328" s="11">
        <f>IF(O3328=N3328,50,ROUND(MAX(0,MIN(100,((H3328-N3328)/(O3328-N3328))*100)),0))</f>
        <v/>
      </c>
      <c r="AF3328" s="11">
        <f>ROUND(MAX(0,MIN(100,50+((H3328-K3328)/K3328)*1000)),0)</f>
        <v/>
      </c>
      <c r="AG3328" s="11">
        <f>IFERROR(ROUND(MAX(0,MIN(100,50+25*LN(MAX(0.01,X3328)))),0),25)</f>
        <v/>
      </c>
      <c r="AH3328" s="11">
        <f>ROUND(IF(M3328&lt;=-30,0,IF(M3328&lt;=-20,20,IF(M3328&lt;=-10,50,100))),0)</f>
        <v/>
      </c>
      <c r="AI3328" s="11">
        <f>ROUND(MAX(0,MIN(100,50+(Z3328*10))),0)</f>
        <v/>
      </c>
      <c r="AJ3328" s="11">
        <f>IFERROR(IF(--AA3328&gt;=80,"خرید قوی",IF(--AA3328&gt;=70,"خرید مشروط",IF(--AA3328&gt;=60,"مراقبت",IF(--AA3328&gt;=45,"ضعیف","عدم ورود")))),"")</f>
        <v/>
      </c>
    </row>
    <row r="3329">
      <c r="A3329" s="15">
        <f>'دیده بان بازار'!A3332</f>
        <v/>
      </c>
      <c r="B3329" s="16">
        <f>'دیده بان بازار'!B3332</f>
        <v/>
      </c>
      <c r="C3329" s="16">
        <f>'دیده بان بازار'!C3332</f>
        <v/>
      </c>
      <c r="D3329" s="16">
        <f>'دیده بان بازار'!D3332</f>
        <v/>
      </c>
      <c r="E3329" s="17">
        <f>'دیده بان بازار'!E3332</f>
        <v/>
      </c>
      <c r="F3329" s="16">
        <f>'دیده بان بازار'!F3332</f>
        <v/>
      </c>
      <c r="G3329" s="16">
        <f>'دیده بان بازار'!G3332</f>
        <v/>
      </c>
      <c r="H3329" s="16">
        <f>'دیده بان بازار'!H3332</f>
        <v/>
      </c>
      <c r="I3329" s="16">
        <f>'دیده بان بازار'!I3332</f>
        <v/>
      </c>
      <c r="J3329" s="16">
        <f>'دیده بان بازار'!J3332</f>
        <v/>
      </c>
      <c r="K3329" s="16">
        <f>'دیده بان بازار'!K3332</f>
        <v/>
      </c>
      <c r="L3329" s="16">
        <f>'دیده بان بازار'!L3332</f>
        <v/>
      </c>
      <c r="M3329" s="16">
        <f>'دیده بان بازار'!M3332</f>
        <v/>
      </c>
      <c r="N3329" s="16">
        <f>'دیده بان بازار'!N3332</f>
        <v/>
      </c>
      <c r="O3329" s="16">
        <f>'دیده بان بازار'!O3332</f>
        <v/>
      </c>
      <c r="P3329" s="16">
        <f>'دیده بان بازار'!P3332</f>
        <v/>
      </c>
      <c r="Q3329" s="16">
        <f>'دیده بان بازار'!Q3332</f>
        <v/>
      </c>
      <c r="R3329" s="16">
        <f>'دیده بان بازار'!R3332</f>
        <v/>
      </c>
      <c r="S3329" s="16">
        <f>'دیده بان بازار'!S3332</f>
        <v/>
      </c>
      <c r="T3329" s="16">
        <f>'دیده بان بازار'!T3332</f>
        <v/>
      </c>
      <c r="U3329" s="16">
        <f>'دیده بان بازار'!U3332</f>
        <v/>
      </c>
      <c r="V3329" s="16">
        <f>'دیده بان بازار'!V3332</f>
        <v/>
      </c>
      <c r="W3329" s="7">
        <f>'دیده بان بازار'!W3332</f>
        <v/>
      </c>
      <c r="X3329" s="11">
        <f>IFERROR(IF(OR(R3329&lt;=0,W3329&lt;=0,S3329&lt;=0,V3329&lt;=0),0,ROUND((S3329/R3329)/(V3329/W3329),2)),0)</f>
        <v/>
      </c>
      <c r="Y3329" s="11">
        <f>IFERROR(IF(OR(S3329&lt;=0,V3329&lt;=0),0,ROUND(S3329/V3329,2)),0)</f>
        <v/>
      </c>
      <c r="Z3329" s="11">
        <f>IFERROR(J3329-M3329,0)</f>
        <v/>
      </c>
      <c r="AA3329" s="11">
        <f>IFERROR(ROUND(MAX(0,MIN(100,((AB3329*0.2)+(AC3329*0.15)+(AD3329*0.15)+(AE3329*0.1)+(AF3329*0.1)+(AG3329*0.15)+(MIN(Y3329/3,1)*100*0.1)+(AI3329*0.05))*((AH3329/100)*0.25+0.75))),0),0)</f>
        <v/>
      </c>
      <c r="AB3329" s="11">
        <f>ROUND(MAX(0,MIN(100,((M3329+10)/20)*100)),0)</f>
        <v/>
      </c>
      <c r="AC3329" s="11">
        <f>IFERROR(IF(D3329&lt;=0,0,ROUND(COUNTIFS($D$4:$D$3359,"&lt;="&amp;D3329,$D$4:$D$3359,"&gt;0")/COUNTIF($D$4:$D$3359,"&gt;0")*100,0)),0)</f>
        <v/>
      </c>
      <c r="AD3329" s="11">
        <f>IF(E3329&lt;=0,0,ROUND(MAX(0,MIN(100,(LOG10(1+E3329/1000000000)/LOG10(101))*100)),0))</f>
        <v/>
      </c>
      <c r="AE3329" s="11">
        <f>IF(O3329=N3329,50,ROUND(MAX(0,MIN(100,((H3329-N3329)/(O3329-N3329))*100)),0))</f>
        <v/>
      </c>
      <c r="AF3329" s="11">
        <f>ROUND(MAX(0,MIN(100,50+((H3329-K3329)/K3329)*1000)),0)</f>
        <v/>
      </c>
      <c r="AG3329" s="11">
        <f>IFERROR(ROUND(MAX(0,MIN(100,50+25*LN(MAX(0.01,X3329)))),0),25)</f>
        <v/>
      </c>
      <c r="AH3329" s="11">
        <f>ROUND(IF(M3329&lt;=-30,0,IF(M3329&lt;=-20,20,IF(M3329&lt;=-10,50,100))),0)</f>
        <v/>
      </c>
      <c r="AI3329" s="11">
        <f>ROUND(MAX(0,MIN(100,50+(Z3329*10))),0)</f>
        <v/>
      </c>
      <c r="AJ3329" s="11">
        <f>IFERROR(IF(--AA3329&gt;=80,"خرید قوی",IF(--AA3329&gt;=70,"خرید مشروط",IF(--AA3329&gt;=60,"مراقبت",IF(--AA3329&gt;=45,"ضعیف","عدم ورود")))),"")</f>
        <v/>
      </c>
    </row>
    <row r="3330">
      <c r="A3330" s="12">
        <f>'دیده بان بازار'!A3333</f>
        <v/>
      </c>
      <c r="B3330" s="13">
        <f>'دیده بان بازار'!B3333</f>
        <v/>
      </c>
      <c r="C3330" s="13">
        <f>'دیده بان بازار'!C3333</f>
        <v/>
      </c>
      <c r="D3330" s="13">
        <f>'دیده بان بازار'!D3333</f>
        <v/>
      </c>
      <c r="E3330" s="14">
        <f>'دیده بان بازار'!E3333</f>
        <v/>
      </c>
      <c r="F3330" s="13">
        <f>'دیده بان بازار'!F3333</f>
        <v/>
      </c>
      <c r="G3330" s="13">
        <f>'دیده بان بازار'!G3333</f>
        <v/>
      </c>
      <c r="H3330" s="13">
        <f>'دیده بان بازار'!H3333</f>
        <v/>
      </c>
      <c r="I3330" s="13">
        <f>'دیده بان بازار'!I3333</f>
        <v/>
      </c>
      <c r="J3330" s="13">
        <f>'دیده بان بازار'!J3333</f>
        <v/>
      </c>
      <c r="K3330" s="13">
        <f>'دیده بان بازار'!K3333</f>
        <v/>
      </c>
      <c r="L3330" s="13">
        <f>'دیده بان بازار'!L3333</f>
        <v/>
      </c>
      <c r="M3330" s="13">
        <f>'دیده بان بازار'!M3333</f>
        <v/>
      </c>
      <c r="N3330" s="13">
        <f>'دیده بان بازار'!N3333</f>
        <v/>
      </c>
      <c r="O3330" s="13">
        <f>'دیده بان بازار'!O3333</f>
        <v/>
      </c>
      <c r="P3330" s="13">
        <f>'دیده بان بازار'!P3333</f>
        <v/>
      </c>
      <c r="Q3330" s="13">
        <f>'دیده بان بازار'!Q3333</f>
        <v/>
      </c>
      <c r="R3330" s="13">
        <f>'دیده بان بازار'!R3333</f>
        <v/>
      </c>
      <c r="S3330" s="13">
        <f>'دیده بان بازار'!S3333</f>
        <v/>
      </c>
      <c r="T3330" s="13">
        <f>'دیده بان بازار'!T3333</f>
        <v/>
      </c>
      <c r="U3330" s="13">
        <f>'دیده بان بازار'!U3333</f>
        <v/>
      </c>
      <c r="V3330" s="13">
        <f>'دیده بان بازار'!V3333</f>
        <v/>
      </c>
      <c r="W3330" s="6">
        <f>'دیده بان بازار'!W3333</f>
        <v/>
      </c>
      <c r="X3330" s="11">
        <f>IFERROR(IF(OR(R3330&lt;=0,W3330&lt;=0,S3330&lt;=0,V3330&lt;=0),0,ROUND((S3330/R3330)/(V3330/W3330),2)),0)</f>
        <v/>
      </c>
      <c r="Y3330" s="11">
        <f>IFERROR(IF(OR(S3330&lt;=0,V3330&lt;=0),0,ROUND(S3330/V3330,2)),0)</f>
        <v/>
      </c>
      <c r="Z3330" s="11">
        <f>IFERROR(J3330-M3330,0)</f>
        <v/>
      </c>
      <c r="AA3330" s="11">
        <f>IFERROR(ROUND(MAX(0,MIN(100,((AB3330*0.2)+(AC3330*0.15)+(AD3330*0.15)+(AE3330*0.1)+(AF3330*0.1)+(AG3330*0.15)+(MIN(Y3330/3,1)*100*0.1)+(AI3330*0.05))*((AH3330/100)*0.25+0.75))),0),0)</f>
        <v/>
      </c>
      <c r="AB3330" s="11">
        <f>ROUND(MAX(0,MIN(100,((M3330+10)/20)*100)),0)</f>
        <v/>
      </c>
      <c r="AC3330" s="11">
        <f>IFERROR(IF(D3330&lt;=0,0,ROUND(COUNTIFS($D$4:$D$3359,"&lt;="&amp;D3330,$D$4:$D$3359,"&gt;0")/COUNTIF($D$4:$D$3359,"&gt;0")*100,0)),0)</f>
        <v/>
      </c>
      <c r="AD3330" s="11">
        <f>IF(E3330&lt;=0,0,ROUND(MAX(0,MIN(100,(LOG10(1+E3330/1000000000)/LOG10(101))*100)),0))</f>
        <v/>
      </c>
      <c r="AE3330" s="11">
        <f>IF(O3330=N3330,50,ROUND(MAX(0,MIN(100,((H3330-N3330)/(O3330-N3330))*100)),0))</f>
        <v/>
      </c>
      <c r="AF3330" s="11">
        <f>ROUND(MAX(0,MIN(100,50+((H3330-K3330)/K3330)*1000)),0)</f>
        <v/>
      </c>
      <c r="AG3330" s="11">
        <f>IFERROR(ROUND(MAX(0,MIN(100,50+25*LN(MAX(0.01,X3330)))),0),25)</f>
        <v/>
      </c>
      <c r="AH3330" s="11">
        <f>ROUND(IF(M3330&lt;=-30,0,IF(M3330&lt;=-20,20,IF(M3330&lt;=-10,50,100))),0)</f>
        <v/>
      </c>
      <c r="AI3330" s="11">
        <f>ROUND(MAX(0,MIN(100,50+(Z3330*10))),0)</f>
        <v/>
      </c>
      <c r="AJ3330" s="11">
        <f>IFERROR(IF(--AA3330&gt;=80,"خرید قوی",IF(--AA3330&gt;=70,"خرید مشروط",IF(--AA3330&gt;=60,"مراقبت",IF(--AA3330&gt;=45,"ضعیف","عدم ورود")))),"")</f>
        <v/>
      </c>
    </row>
    <row r="3331">
      <c r="A3331" s="15">
        <f>'دیده بان بازار'!A3334</f>
        <v/>
      </c>
      <c r="B3331" s="16">
        <f>'دیده بان بازار'!B3334</f>
        <v/>
      </c>
      <c r="C3331" s="16">
        <f>'دیده بان بازار'!C3334</f>
        <v/>
      </c>
      <c r="D3331" s="16">
        <f>'دیده بان بازار'!D3334</f>
        <v/>
      </c>
      <c r="E3331" s="17">
        <f>'دیده بان بازار'!E3334</f>
        <v/>
      </c>
      <c r="F3331" s="16">
        <f>'دیده بان بازار'!F3334</f>
        <v/>
      </c>
      <c r="G3331" s="16">
        <f>'دیده بان بازار'!G3334</f>
        <v/>
      </c>
      <c r="H3331" s="16">
        <f>'دیده بان بازار'!H3334</f>
        <v/>
      </c>
      <c r="I3331" s="16">
        <f>'دیده بان بازار'!I3334</f>
        <v/>
      </c>
      <c r="J3331" s="16">
        <f>'دیده بان بازار'!J3334</f>
        <v/>
      </c>
      <c r="K3331" s="16">
        <f>'دیده بان بازار'!K3334</f>
        <v/>
      </c>
      <c r="L3331" s="16">
        <f>'دیده بان بازار'!L3334</f>
        <v/>
      </c>
      <c r="M3331" s="16">
        <f>'دیده بان بازار'!M3334</f>
        <v/>
      </c>
      <c r="N3331" s="16">
        <f>'دیده بان بازار'!N3334</f>
        <v/>
      </c>
      <c r="O3331" s="16">
        <f>'دیده بان بازار'!O3334</f>
        <v/>
      </c>
      <c r="P3331" s="16">
        <f>'دیده بان بازار'!P3334</f>
        <v/>
      </c>
      <c r="Q3331" s="16">
        <f>'دیده بان بازار'!Q3334</f>
        <v/>
      </c>
      <c r="R3331" s="16">
        <f>'دیده بان بازار'!R3334</f>
        <v/>
      </c>
      <c r="S3331" s="16">
        <f>'دیده بان بازار'!S3334</f>
        <v/>
      </c>
      <c r="T3331" s="16">
        <f>'دیده بان بازار'!T3334</f>
        <v/>
      </c>
      <c r="U3331" s="16">
        <f>'دیده بان بازار'!U3334</f>
        <v/>
      </c>
      <c r="V3331" s="16">
        <f>'دیده بان بازار'!V3334</f>
        <v/>
      </c>
      <c r="W3331" s="7">
        <f>'دیده بان بازار'!W3334</f>
        <v/>
      </c>
      <c r="X3331" s="11">
        <f>IFERROR(IF(OR(R3331&lt;=0,W3331&lt;=0,S3331&lt;=0,V3331&lt;=0),0,ROUND((S3331/R3331)/(V3331/W3331),2)),0)</f>
        <v/>
      </c>
      <c r="Y3331" s="11">
        <f>IFERROR(IF(OR(S3331&lt;=0,V3331&lt;=0),0,ROUND(S3331/V3331,2)),0)</f>
        <v/>
      </c>
      <c r="Z3331" s="11">
        <f>IFERROR(J3331-M3331,0)</f>
        <v/>
      </c>
      <c r="AA3331" s="11">
        <f>IFERROR(ROUND(MAX(0,MIN(100,((AB3331*0.2)+(AC3331*0.15)+(AD3331*0.15)+(AE3331*0.1)+(AF3331*0.1)+(AG3331*0.15)+(MIN(Y3331/3,1)*100*0.1)+(AI3331*0.05))*((AH3331/100)*0.25+0.75))),0),0)</f>
        <v/>
      </c>
      <c r="AB3331" s="11">
        <f>ROUND(MAX(0,MIN(100,((M3331+10)/20)*100)),0)</f>
        <v/>
      </c>
      <c r="AC3331" s="11">
        <f>IFERROR(IF(D3331&lt;=0,0,ROUND(COUNTIFS($D$4:$D$3359,"&lt;="&amp;D3331,$D$4:$D$3359,"&gt;0")/COUNTIF($D$4:$D$3359,"&gt;0")*100,0)),0)</f>
        <v/>
      </c>
      <c r="AD3331" s="11">
        <f>IF(E3331&lt;=0,0,ROUND(MAX(0,MIN(100,(LOG10(1+E3331/1000000000)/LOG10(101))*100)),0))</f>
        <v/>
      </c>
      <c r="AE3331" s="11">
        <f>IF(O3331=N3331,50,ROUND(MAX(0,MIN(100,((H3331-N3331)/(O3331-N3331))*100)),0))</f>
        <v/>
      </c>
      <c r="AF3331" s="11">
        <f>ROUND(MAX(0,MIN(100,50+((H3331-K3331)/K3331)*1000)),0)</f>
        <v/>
      </c>
      <c r="AG3331" s="11">
        <f>IFERROR(ROUND(MAX(0,MIN(100,50+25*LN(MAX(0.01,X3331)))),0),25)</f>
        <v/>
      </c>
      <c r="AH3331" s="11">
        <f>ROUND(IF(M3331&lt;=-30,0,IF(M3331&lt;=-20,20,IF(M3331&lt;=-10,50,100))),0)</f>
        <v/>
      </c>
      <c r="AI3331" s="11">
        <f>ROUND(MAX(0,MIN(100,50+(Z3331*10))),0)</f>
        <v/>
      </c>
      <c r="AJ3331" s="11">
        <f>IFERROR(IF(--AA3331&gt;=80,"خرید قوی",IF(--AA3331&gt;=70,"خرید مشروط",IF(--AA3331&gt;=60,"مراقبت",IF(--AA3331&gt;=45,"ضعیف","عدم ورود")))),"")</f>
        <v/>
      </c>
    </row>
    <row r="3332">
      <c r="A3332" s="15">
        <f>'دیده بان بازار'!A3335</f>
        <v/>
      </c>
      <c r="B3332" s="16">
        <f>'دیده بان بازار'!B3335</f>
        <v/>
      </c>
      <c r="C3332" s="16">
        <f>'دیده بان بازار'!C3335</f>
        <v/>
      </c>
      <c r="D3332" s="16">
        <f>'دیده بان بازار'!D3335</f>
        <v/>
      </c>
      <c r="E3332" s="17">
        <f>'دیده بان بازار'!E3335</f>
        <v/>
      </c>
      <c r="F3332" s="16">
        <f>'دیده بان بازار'!F3335</f>
        <v/>
      </c>
      <c r="G3332" s="16">
        <f>'دیده بان بازار'!G3335</f>
        <v/>
      </c>
      <c r="H3332" s="16">
        <f>'دیده بان بازار'!H3335</f>
        <v/>
      </c>
      <c r="I3332" s="16">
        <f>'دیده بان بازار'!I3335</f>
        <v/>
      </c>
      <c r="J3332" s="16">
        <f>'دیده بان بازار'!J3335</f>
        <v/>
      </c>
      <c r="K3332" s="16">
        <f>'دیده بان بازار'!K3335</f>
        <v/>
      </c>
      <c r="L3332" s="16">
        <f>'دیده بان بازار'!L3335</f>
        <v/>
      </c>
      <c r="M3332" s="16">
        <f>'دیده بان بازار'!M3335</f>
        <v/>
      </c>
      <c r="N3332" s="16">
        <f>'دیده بان بازار'!N3335</f>
        <v/>
      </c>
      <c r="O3332" s="16">
        <f>'دیده بان بازار'!O3335</f>
        <v/>
      </c>
      <c r="P3332" s="16">
        <f>'دیده بان بازار'!P3335</f>
        <v/>
      </c>
      <c r="Q3332" s="16">
        <f>'دیده بان بازار'!Q3335</f>
        <v/>
      </c>
      <c r="R3332" s="16">
        <f>'دیده بان بازار'!R3335</f>
        <v/>
      </c>
      <c r="S3332" s="16">
        <f>'دیده بان بازار'!S3335</f>
        <v/>
      </c>
      <c r="T3332" s="16">
        <f>'دیده بان بازار'!T3335</f>
        <v/>
      </c>
      <c r="U3332" s="16">
        <f>'دیده بان بازار'!U3335</f>
        <v/>
      </c>
      <c r="V3332" s="16">
        <f>'دیده بان بازار'!V3335</f>
        <v/>
      </c>
      <c r="W3332" s="7">
        <f>'دیده بان بازار'!W3335</f>
        <v/>
      </c>
      <c r="X3332" s="11">
        <f>IFERROR(IF(OR(R3332&lt;=0,W3332&lt;=0,S3332&lt;=0,V3332&lt;=0),0,ROUND((S3332/R3332)/(V3332/W3332),2)),0)</f>
        <v/>
      </c>
      <c r="Y3332" s="11">
        <f>IFERROR(IF(OR(S3332&lt;=0,V3332&lt;=0),0,ROUND(S3332/V3332,2)),0)</f>
        <v/>
      </c>
      <c r="Z3332" s="11">
        <f>IFERROR(J3332-M3332,0)</f>
        <v/>
      </c>
      <c r="AA3332" s="11">
        <f>IFERROR(ROUND(MAX(0,MIN(100,((AB3332*0.2)+(AC3332*0.15)+(AD3332*0.15)+(AE3332*0.1)+(AF3332*0.1)+(AG3332*0.15)+(MIN(Y3332/3,1)*100*0.1)+(AI3332*0.05))*((AH3332/100)*0.25+0.75))),0),0)</f>
        <v/>
      </c>
      <c r="AB3332" s="11">
        <f>ROUND(MAX(0,MIN(100,((M3332+10)/20)*100)),0)</f>
        <v/>
      </c>
      <c r="AC3332" s="11">
        <f>IFERROR(IF(D3332&lt;=0,0,ROUND(COUNTIFS($D$4:$D$3359,"&lt;="&amp;D3332,$D$4:$D$3359,"&gt;0")/COUNTIF($D$4:$D$3359,"&gt;0")*100,0)),0)</f>
        <v/>
      </c>
      <c r="AD3332" s="11">
        <f>IF(E3332&lt;=0,0,ROUND(MAX(0,MIN(100,(LOG10(1+E3332/1000000000)/LOG10(101))*100)),0))</f>
        <v/>
      </c>
      <c r="AE3332" s="11">
        <f>IF(O3332=N3332,50,ROUND(MAX(0,MIN(100,((H3332-N3332)/(O3332-N3332))*100)),0))</f>
        <v/>
      </c>
      <c r="AF3332" s="11">
        <f>ROUND(MAX(0,MIN(100,50+((H3332-K3332)/K3332)*1000)),0)</f>
        <v/>
      </c>
      <c r="AG3332" s="11">
        <f>IFERROR(ROUND(MAX(0,MIN(100,50+25*LN(MAX(0.01,X3332)))),0),25)</f>
        <v/>
      </c>
      <c r="AH3332" s="11">
        <f>ROUND(IF(M3332&lt;=-30,0,IF(M3332&lt;=-20,20,IF(M3332&lt;=-10,50,100))),0)</f>
        <v/>
      </c>
      <c r="AI3332" s="11">
        <f>ROUND(MAX(0,MIN(100,50+(Z3332*10))),0)</f>
        <v/>
      </c>
      <c r="AJ3332" s="11">
        <f>IFERROR(IF(--AA3332&gt;=80,"خرید قوی",IF(--AA3332&gt;=70,"خرید مشروط",IF(--AA3332&gt;=60,"مراقبت",IF(--AA3332&gt;=45,"ضعیف","عدم ورود")))),"")</f>
        <v/>
      </c>
    </row>
    <row r="3333">
      <c r="A3333" s="12">
        <f>'دیده بان بازار'!A3336</f>
        <v/>
      </c>
      <c r="B3333" s="13">
        <f>'دیده بان بازار'!B3336</f>
        <v/>
      </c>
      <c r="C3333" s="13">
        <f>'دیده بان بازار'!C3336</f>
        <v/>
      </c>
      <c r="D3333" s="13">
        <f>'دیده بان بازار'!D3336</f>
        <v/>
      </c>
      <c r="E3333" s="14">
        <f>'دیده بان بازار'!E3336</f>
        <v/>
      </c>
      <c r="F3333" s="13">
        <f>'دیده بان بازار'!F3336</f>
        <v/>
      </c>
      <c r="G3333" s="13">
        <f>'دیده بان بازار'!G3336</f>
        <v/>
      </c>
      <c r="H3333" s="13">
        <f>'دیده بان بازار'!H3336</f>
        <v/>
      </c>
      <c r="I3333" s="13">
        <f>'دیده بان بازار'!I3336</f>
        <v/>
      </c>
      <c r="J3333" s="13">
        <f>'دیده بان بازار'!J3336</f>
        <v/>
      </c>
      <c r="K3333" s="13">
        <f>'دیده بان بازار'!K3336</f>
        <v/>
      </c>
      <c r="L3333" s="13">
        <f>'دیده بان بازار'!L3336</f>
        <v/>
      </c>
      <c r="M3333" s="13">
        <f>'دیده بان بازار'!M3336</f>
        <v/>
      </c>
      <c r="N3333" s="13">
        <f>'دیده بان بازار'!N3336</f>
        <v/>
      </c>
      <c r="O3333" s="13">
        <f>'دیده بان بازار'!O3336</f>
        <v/>
      </c>
      <c r="P3333" s="13">
        <f>'دیده بان بازار'!P3336</f>
        <v/>
      </c>
      <c r="Q3333" s="13">
        <f>'دیده بان بازار'!Q3336</f>
        <v/>
      </c>
      <c r="R3333" s="13">
        <f>'دیده بان بازار'!R3336</f>
        <v/>
      </c>
      <c r="S3333" s="13">
        <f>'دیده بان بازار'!S3336</f>
        <v/>
      </c>
      <c r="T3333" s="13">
        <f>'دیده بان بازار'!T3336</f>
        <v/>
      </c>
      <c r="U3333" s="13">
        <f>'دیده بان بازار'!U3336</f>
        <v/>
      </c>
      <c r="V3333" s="13">
        <f>'دیده بان بازار'!V3336</f>
        <v/>
      </c>
      <c r="W3333" s="6">
        <f>'دیده بان بازار'!W3336</f>
        <v/>
      </c>
      <c r="X3333" s="11">
        <f>IFERROR(IF(OR(R3333&lt;=0,W3333&lt;=0,S3333&lt;=0,V3333&lt;=0),0,ROUND((S3333/R3333)/(V3333/W3333),2)),0)</f>
        <v/>
      </c>
      <c r="Y3333" s="11">
        <f>IFERROR(IF(OR(S3333&lt;=0,V3333&lt;=0),0,ROUND(S3333/V3333,2)),0)</f>
        <v/>
      </c>
      <c r="Z3333" s="11">
        <f>IFERROR(J3333-M3333,0)</f>
        <v/>
      </c>
      <c r="AA3333" s="11">
        <f>IFERROR(ROUND(MAX(0,MIN(100,((AB3333*0.2)+(AC3333*0.15)+(AD3333*0.15)+(AE3333*0.1)+(AF3333*0.1)+(AG3333*0.15)+(MIN(Y3333/3,1)*100*0.1)+(AI3333*0.05))*((AH3333/100)*0.25+0.75))),0),0)</f>
        <v/>
      </c>
      <c r="AB3333" s="11">
        <f>ROUND(MAX(0,MIN(100,((M3333+10)/20)*100)),0)</f>
        <v/>
      </c>
      <c r="AC3333" s="11">
        <f>IFERROR(IF(D3333&lt;=0,0,ROUND(COUNTIFS($D$4:$D$3359,"&lt;="&amp;D3333,$D$4:$D$3359,"&gt;0")/COUNTIF($D$4:$D$3359,"&gt;0")*100,0)),0)</f>
        <v/>
      </c>
      <c r="AD3333" s="11">
        <f>IF(E3333&lt;=0,0,ROUND(MAX(0,MIN(100,(LOG10(1+E3333/1000000000)/LOG10(101))*100)),0))</f>
        <v/>
      </c>
      <c r="AE3333" s="11">
        <f>IF(O3333=N3333,50,ROUND(MAX(0,MIN(100,((H3333-N3333)/(O3333-N3333))*100)),0))</f>
        <v/>
      </c>
      <c r="AF3333" s="11">
        <f>ROUND(MAX(0,MIN(100,50+((H3333-K3333)/K3333)*1000)),0)</f>
        <v/>
      </c>
      <c r="AG3333" s="11">
        <f>IFERROR(ROUND(MAX(0,MIN(100,50+25*LN(MAX(0.01,X3333)))),0),25)</f>
        <v/>
      </c>
      <c r="AH3333" s="11">
        <f>ROUND(IF(M3333&lt;=-30,0,IF(M3333&lt;=-20,20,IF(M3333&lt;=-10,50,100))),0)</f>
        <v/>
      </c>
      <c r="AI3333" s="11">
        <f>ROUND(MAX(0,MIN(100,50+(Z3333*10))),0)</f>
        <v/>
      </c>
      <c r="AJ3333" s="11">
        <f>IFERROR(IF(--AA3333&gt;=80,"خرید قوی",IF(--AA3333&gt;=70,"خرید مشروط",IF(--AA3333&gt;=60,"مراقبت",IF(--AA3333&gt;=45,"ضعیف","عدم ورود")))),"")</f>
        <v/>
      </c>
    </row>
    <row r="3334">
      <c r="A3334" s="15">
        <f>'دیده بان بازار'!A3337</f>
        <v/>
      </c>
      <c r="B3334" s="16">
        <f>'دیده بان بازار'!B3337</f>
        <v/>
      </c>
      <c r="C3334" s="16">
        <f>'دیده بان بازار'!C3337</f>
        <v/>
      </c>
      <c r="D3334" s="16">
        <f>'دیده بان بازار'!D3337</f>
        <v/>
      </c>
      <c r="E3334" s="17">
        <f>'دیده بان بازار'!E3337</f>
        <v/>
      </c>
      <c r="F3334" s="16">
        <f>'دیده بان بازار'!F3337</f>
        <v/>
      </c>
      <c r="G3334" s="16">
        <f>'دیده بان بازار'!G3337</f>
        <v/>
      </c>
      <c r="H3334" s="16">
        <f>'دیده بان بازار'!H3337</f>
        <v/>
      </c>
      <c r="I3334" s="16">
        <f>'دیده بان بازار'!I3337</f>
        <v/>
      </c>
      <c r="J3334" s="16">
        <f>'دیده بان بازار'!J3337</f>
        <v/>
      </c>
      <c r="K3334" s="16">
        <f>'دیده بان بازار'!K3337</f>
        <v/>
      </c>
      <c r="L3334" s="16">
        <f>'دیده بان بازار'!L3337</f>
        <v/>
      </c>
      <c r="M3334" s="16">
        <f>'دیده بان بازار'!M3337</f>
        <v/>
      </c>
      <c r="N3334" s="16">
        <f>'دیده بان بازار'!N3337</f>
        <v/>
      </c>
      <c r="O3334" s="16">
        <f>'دیده بان بازار'!O3337</f>
        <v/>
      </c>
      <c r="P3334" s="16">
        <f>'دیده بان بازار'!P3337</f>
        <v/>
      </c>
      <c r="Q3334" s="16">
        <f>'دیده بان بازار'!Q3337</f>
        <v/>
      </c>
      <c r="R3334" s="16">
        <f>'دیده بان بازار'!R3337</f>
        <v/>
      </c>
      <c r="S3334" s="16">
        <f>'دیده بان بازار'!S3337</f>
        <v/>
      </c>
      <c r="T3334" s="16">
        <f>'دیده بان بازار'!T3337</f>
        <v/>
      </c>
      <c r="U3334" s="16">
        <f>'دیده بان بازار'!U3337</f>
        <v/>
      </c>
      <c r="V3334" s="16">
        <f>'دیده بان بازار'!V3337</f>
        <v/>
      </c>
      <c r="W3334" s="7">
        <f>'دیده بان بازار'!W3337</f>
        <v/>
      </c>
      <c r="X3334" s="11">
        <f>IFERROR(IF(OR(R3334&lt;=0,W3334&lt;=0,S3334&lt;=0,V3334&lt;=0),0,ROUND((S3334/R3334)/(V3334/W3334),2)),0)</f>
        <v/>
      </c>
      <c r="Y3334" s="11">
        <f>IFERROR(IF(OR(S3334&lt;=0,V3334&lt;=0),0,ROUND(S3334/V3334,2)),0)</f>
        <v/>
      </c>
      <c r="Z3334" s="11">
        <f>IFERROR(J3334-M3334,0)</f>
        <v/>
      </c>
      <c r="AA3334" s="11">
        <f>IFERROR(ROUND(MAX(0,MIN(100,((AB3334*0.2)+(AC3334*0.15)+(AD3334*0.15)+(AE3334*0.1)+(AF3334*0.1)+(AG3334*0.15)+(MIN(Y3334/3,1)*100*0.1)+(AI3334*0.05))*((AH3334/100)*0.25+0.75))),0),0)</f>
        <v/>
      </c>
      <c r="AB3334" s="11">
        <f>ROUND(MAX(0,MIN(100,((M3334+10)/20)*100)),0)</f>
        <v/>
      </c>
      <c r="AC3334" s="11">
        <f>IFERROR(IF(D3334&lt;=0,0,ROUND(COUNTIFS($D$4:$D$3359,"&lt;="&amp;D3334,$D$4:$D$3359,"&gt;0")/COUNTIF($D$4:$D$3359,"&gt;0")*100,0)),0)</f>
        <v/>
      </c>
      <c r="AD3334" s="11">
        <f>IF(E3334&lt;=0,0,ROUND(MAX(0,MIN(100,(LOG10(1+E3334/1000000000)/LOG10(101))*100)),0))</f>
        <v/>
      </c>
      <c r="AE3334" s="11">
        <f>IF(O3334=N3334,50,ROUND(MAX(0,MIN(100,((H3334-N3334)/(O3334-N3334))*100)),0))</f>
        <v/>
      </c>
      <c r="AF3334" s="11">
        <f>ROUND(MAX(0,MIN(100,50+((H3334-K3334)/K3334)*1000)),0)</f>
        <v/>
      </c>
      <c r="AG3334" s="11">
        <f>IFERROR(ROUND(MAX(0,MIN(100,50+25*LN(MAX(0.01,X3334)))),0),25)</f>
        <v/>
      </c>
      <c r="AH3334" s="11">
        <f>ROUND(IF(M3334&lt;=-30,0,IF(M3334&lt;=-20,20,IF(M3334&lt;=-10,50,100))),0)</f>
        <v/>
      </c>
      <c r="AI3334" s="11">
        <f>ROUND(MAX(0,MIN(100,50+(Z3334*10))),0)</f>
        <v/>
      </c>
      <c r="AJ3334" s="11">
        <f>IFERROR(IF(--AA3334&gt;=80,"خرید قوی",IF(--AA3334&gt;=70,"خرید مشروط",IF(--AA3334&gt;=60,"مراقبت",IF(--AA3334&gt;=45,"ضعیف","عدم ورود")))),"")</f>
        <v/>
      </c>
    </row>
    <row r="3335">
      <c r="A3335" s="12">
        <f>'دیده بان بازار'!A3338</f>
        <v/>
      </c>
      <c r="B3335" s="13">
        <f>'دیده بان بازار'!B3338</f>
        <v/>
      </c>
      <c r="C3335" s="13">
        <f>'دیده بان بازار'!C3338</f>
        <v/>
      </c>
      <c r="D3335" s="13">
        <f>'دیده بان بازار'!D3338</f>
        <v/>
      </c>
      <c r="E3335" s="14">
        <f>'دیده بان بازار'!E3338</f>
        <v/>
      </c>
      <c r="F3335" s="13">
        <f>'دیده بان بازار'!F3338</f>
        <v/>
      </c>
      <c r="G3335" s="13">
        <f>'دیده بان بازار'!G3338</f>
        <v/>
      </c>
      <c r="H3335" s="13">
        <f>'دیده بان بازار'!H3338</f>
        <v/>
      </c>
      <c r="I3335" s="13">
        <f>'دیده بان بازار'!I3338</f>
        <v/>
      </c>
      <c r="J3335" s="13">
        <f>'دیده بان بازار'!J3338</f>
        <v/>
      </c>
      <c r="K3335" s="13">
        <f>'دیده بان بازار'!K3338</f>
        <v/>
      </c>
      <c r="L3335" s="13">
        <f>'دیده بان بازار'!L3338</f>
        <v/>
      </c>
      <c r="M3335" s="13">
        <f>'دیده بان بازار'!M3338</f>
        <v/>
      </c>
      <c r="N3335" s="13">
        <f>'دیده بان بازار'!N3338</f>
        <v/>
      </c>
      <c r="O3335" s="13">
        <f>'دیده بان بازار'!O3338</f>
        <v/>
      </c>
      <c r="P3335" s="13">
        <f>'دیده بان بازار'!P3338</f>
        <v/>
      </c>
      <c r="Q3335" s="13">
        <f>'دیده بان بازار'!Q3338</f>
        <v/>
      </c>
      <c r="R3335" s="13">
        <f>'دیده بان بازار'!R3338</f>
        <v/>
      </c>
      <c r="S3335" s="13">
        <f>'دیده بان بازار'!S3338</f>
        <v/>
      </c>
      <c r="T3335" s="13">
        <f>'دیده بان بازار'!T3338</f>
        <v/>
      </c>
      <c r="U3335" s="13">
        <f>'دیده بان بازار'!U3338</f>
        <v/>
      </c>
      <c r="V3335" s="13">
        <f>'دیده بان بازار'!V3338</f>
        <v/>
      </c>
      <c r="W3335" s="6">
        <f>'دیده بان بازار'!W3338</f>
        <v/>
      </c>
      <c r="X3335" s="11">
        <f>IFERROR(IF(OR(R3335&lt;=0,W3335&lt;=0,S3335&lt;=0,V3335&lt;=0),0,ROUND((S3335/R3335)/(V3335/W3335),2)),0)</f>
        <v/>
      </c>
      <c r="Y3335" s="11">
        <f>IFERROR(IF(OR(S3335&lt;=0,V3335&lt;=0),0,ROUND(S3335/V3335,2)),0)</f>
        <v/>
      </c>
      <c r="Z3335" s="11">
        <f>IFERROR(J3335-M3335,0)</f>
        <v/>
      </c>
      <c r="AA3335" s="11">
        <f>IFERROR(ROUND(MAX(0,MIN(100,((AB3335*0.2)+(AC3335*0.15)+(AD3335*0.15)+(AE3335*0.1)+(AF3335*0.1)+(AG3335*0.15)+(MIN(Y3335/3,1)*100*0.1)+(AI3335*0.05))*((AH3335/100)*0.25+0.75))),0),0)</f>
        <v/>
      </c>
      <c r="AB3335" s="11">
        <f>ROUND(MAX(0,MIN(100,((M3335+10)/20)*100)),0)</f>
        <v/>
      </c>
      <c r="AC3335" s="11">
        <f>IFERROR(IF(D3335&lt;=0,0,ROUND(COUNTIFS($D$4:$D$3359,"&lt;="&amp;D3335,$D$4:$D$3359,"&gt;0")/COUNTIF($D$4:$D$3359,"&gt;0")*100,0)),0)</f>
        <v/>
      </c>
      <c r="AD3335" s="11">
        <f>IF(E3335&lt;=0,0,ROUND(MAX(0,MIN(100,(LOG10(1+E3335/1000000000)/LOG10(101))*100)),0))</f>
        <v/>
      </c>
      <c r="AE3335" s="11">
        <f>IF(O3335=N3335,50,ROUND(MAX(0,MIN(100,((H3335-N3335)/(O3335-N3335))*100)),0))</f>
        <v/>
      </c>
      <c r="AF3335" s="11">
        <f>ROUND(MAX(0,MIN(100,50+((H3335-K3335)/K3335)*1000)),0)</f>
        <v/>
      </c>
      <c r="AG3335" s="11">
        <f>IFERROR(ROUND(MAX(0,MIN(100,50+25*LN(MAX(0.01,X3335)))),0),25)</f>
        <v/>
      </c>
      <c r="AH3335" s="11">
        <f>ROUND(IF(M3335&lt;=-30,0,IF(M3335&lt;=-20,20,IF(M3335&lt;=-10,50,100))),0)</f>
        <v/>
      </c>
      <c r="AI3335" s="11">
        <f>ROUND(MAX(0,MIN(100,50+(Z3335*10))),0)</f>
        <v/>
      </c>
      <c r="AJ3335" s="11">
        <f>IFERROR(IF(--AA3335&gt;=80,"خرید قوی",IF(--AA3335&gt;=70,"خرید مشروط",IF(--AA3335&gt;=60,"مراقبت",IF(--AA3335&gt;=45,"ضعیف","عدم ورود")))),"")</f>
        <v/>
      </c>
    </row>
    <row r="3336">
      <c r="A3336" s="15">
        <f>'دیده بان بازار'!A3339</f>
        <v/>
      </c>
      <c r="B3336" s="16">
        <f>'دیده بان بازار'!B3339</f>
        <v/>
      </c>
      <c r="C3336" s="16">
        <f>'دیده بان بازار'!C3339</f>
        <v/>
      </c>
      <c r="D3336" s="16">
        <f>'دیده بان بازار'!D3339</f>
        <v/>
      </c>
      <c r="E3336" s="17">
        <f>'دیده بان بازار'!E3339</f>
        <v/>
      </c>
      <c r="F3336" s="16">
        <f>'دیده بان بازار'!F3339</f>
        <v/>
      </c>
      <c r="G3336" s="16">
        <f>'دیده بان بازار'!G3339</f>
        <v/>
      </c>
      <c r="H3336" s="16">
        <f>'دیده بان بازار'!H3339</f>
        <v/>
      </c>
      <c r="I3336" s="16">
        <f>'دیده بان بازار'!I3339</f>
        <v/>
      </c>
      <c r="J3336" s="16">
        <f>'دیده بان بازار'!J3339</f>
        <v/>
      </c>
      <c r="K3336" s="16">
        <f>'دیده بان بازار'!K3339</f>
        <v/>
      </c>
      <c r="L3336" s="16">
        <f>'دیده بان بازار'!L3339</f>
        <v/>
      </c>
      <c r="M3336" s="16">
        <f>'دیده بان بازار'!M3339</f>
        <v/>
      </c>
      <c r="N3336" s="16">
        <f>'دیده بان بازار'!N3339</f>
        <v/>
      </c>
      <c r="O3336" s="16">
        <f>'دیده بان بازار'!O3339</f>
        <v/>
      </c>
      <c r="P3336" s="16">
        <f>'دیده بان بازار'!P3339</f>
        <v/>
      </c>
      <c r="Q3336" s="16">
        <f>'دیده بان بازار'!Q3339</f>
        <v/>
      </c>
      <c r="R3336" s="16">
        <f>'دیده بان بازار'!R3339</f>
        <v/>
      </c>
      <c r="S3336" s="16">
        <f>'دیده بان بازار'!S3339</f>
        <v/>
      </c>
      <c r="T3336" s="16">
        <f>'دیده بان بازار'!T3339</f>
        <v/>
      </c>
      <c r="U3336" s="16">
        <f>'دیده بان بازار'!U3339</f>
        <v/>
      </c>
      <c r="V3336" s="16">
        <f>'دیده بان بازار'!V3339</f>
        <v/>
      </c>
      <c r="W3336" s="7">
        <f>'دیده بان بازار'!W3339</f>
        <v/>
      </c>
      <c r="X3336" s="11">
        <f>IFERROR(IF(OR(R3336&lt;=0,W3336&lt;=0,S3336&lt;=0,V3336&lt;=0),0,ROUND((S3336/R3336)/(V3336/W3336),2)),0)</f>
        <v/>
      </c>
      <c r="Y3336" s="11">
        <f>IFERROR(IF(OR(S3336&lt;=0,V3336&lt;=0),0,ROUND(S3336/V3336,2)),0)</f>
        <v/>
      </c>
      <c r="Z3336" s="11">
        <f>IFERROR(J3336-M3336,0)</f>
        <v/>
      </c>
      <c r="AA3336" s="11">
        <f>IFERROR(ROUND(MAX(0,MIN(100,((AB3336*0.2)+(AC3336*0.15)+(AD3336*0.15)+(AE3336*0.1)+(AF3336*0.1)+(AG3336*0.15)+(MIN(Y3336/3,1)*100*0.1)+(AI3336*0.05))*((AH3336/100)*0.25+0.75))),0),0)</f>
        <v/>
      </c>
      <c r="AB3336" s="11">
        <f>ROUND(MAX(0,MIN(100,((M3336+10)/20)*100)),0)</f>
        <v/>
      </c>
      <c r="AC3336" s="11">
        <f>IFERROR(IF(D3336&lt;=0,0,ROUND(COUNTIFS($D$4:$D$3359,"&lt;="&amp;D3336,$D$4:$D$3359,"&gt;0")/COUNTIF($D$4:$D$3359,"&gt;0")*100,0)),0)</f>
        <v/>
      </c>
      <c r="AD3336" s="11">
        <f>IF(E3336&lt;=0,0,ROUND(MAX(0,MIN(100,(LOG10(1+E3336/1000000000)/LOG10(101))*100)),0))</f>
        <v/>
      </c>
      <c r="AE3336" s="11">
        <f>IF(O3336=N3336,50,ROUND(MAX(0,MIN(100,((H3336-N3336)/(O3336-N3336))*100)),0))</f>
        <v/>
      </c>
      <c r="AF3336" s="11">
        <f>ROUND(MAX(0,MIN(100,50+((H3336-K3336)/K3336)*1000)),0)</f>
        <v/>
      </c>
      <c r="AG3336" s="11">
        <f>IFERROR(ROUND(MAX(0,MIN(100,50+25*LN(MAX(0.01,X3336)))),0),25)</f>
        <v/>
      </c>
      <c r="AH3336" s="11">
        <f>ROUND(IF(M3336&lt;=-30,0,IF(M3336&lt;=-20,20,IF(M3336&lt;=-10,50,100))),0)</f>
        <v/>
      </c>
      <c r="AI3336" s="11">
        <f>ROUND(MAX(0,MIN(100,50+(Z3336*10))),0)</f>
        <v/>
      </c>
      <c r="AJ3336" s="11">
        <f>IFERROR(IF(--AA3336&gt;=80,"خرید قوی",IF(--AA3336&gt;=70,"خرید مشروط",IF(--AA3336&gt;=60,"مراقبت",IF(--AA3336&gt;=45,"ضعیف","عدم ورود")))),"")</f>
        <v/>
      </c>
    </row>
    <row r="3337">
      <c r="A3337" s="12">
        <f>'دیده بان بازار'!A3340</f>
        <v/>
      </c>
      <c r="B3337" s="13">
        <f>'دیده بان بازار'!B3340</f>
        <v/>
      </c>
      <c r="C3337" s="13">
        <f>'دیده بان بازار'!C3340</f>
        <v/>
      </c>
      <c r="D3337" s="13">
        <f>'دیده بان بازار'!D3340</f>
        <v/>
      </c>
      <c r="E3337" s="14">
        <f>'دیده بان بازار'!E3340</f>
        <v/>
      </c>
      <c r="F3337" s="13">
        <f>'دیده بان بازار'!F3340</f>
        <v/>
      </c>
      <c r="G3337" s="13">
        <f>'دیده بان بازار'!G3340</f>
        <v/>
      </c>
      <c r="H3337" s="13">
        <f>'دیده بان بازار'!H3340</f>
        <v/>
      </c>
      <c r="I3337" s="13">
        <f>'دیده بان بازار'!I3340</f>
        <v/>
      </c>
      <c r="J3337" s="13">
        <f>'دیده بان بازار'!J3340</f>
        <v/>
      </c>
      <c r="K3337" s="13">
        <f>'دیده بان بازار'!K3340</f>
        <v/>
      </c>
      <c r="L3337" s="13">
        <f>'دیده بان بازار'!L3340</f>
        <v/>
      </c>
      <c r="M3337" s="13">
        <f>'دیده بان بازار'!M3340</f>
        <v/>
      </c>
      <c r="N3337" s="13">
        <f>'دیده بان بازار'!N3340</f>
        <v/>
      </c>
      <c r="O3337" s="13">
        <f>'دیده بان بازار'!O3340</f>
        <v/>
      </c>
      <c r="P3337" s="13">
        <f>'دیده بان بازار'!P3340</f>
        <v/>
      </c>
      <c r="Q3337" s="13">
        <f>'دیده بان بازار'!Q3340</f>
        <v/>
      </c>
      <c r="R3337" s="13">
        <f>'دیده بان بازار'!R3340</f>
        <v/>
      </c>
      <c r="S3337" s="13">
        <f>'دیده بان بازار'!S3340</f>
        <v/>
      </c>
      <c r="T3337" s="13">
        <f>'دیده بان بازار'!T3340</f>
        <v/>
      </c>
      <c r="U3337" s="13">
        <f>'دیده بان بازار'!U3340</f>
        <v/>
      </c>
      <c r="V3337" s="13">
        <f>'دیده بان بازار'!V3340</f>
        <v/>
      </c>
      <c r="W3337" s="6">
        <f>'دیده بان بازار'!W3340</f>
        <v/>
      </c>
      <c r="X3337" s="11">
        <f>IFERROR(IF(OR(R3337&lt;=0,W3337&lt;=0,S3337&lt;=0,V3337&lt;=0),0,ROUND((S3337/R3337)/(V3337/W3337),2)),0)</f>
        <v/>
      </c>
      <c r="Y3337" s="11">
        <f>IFERROR(IF(OR(S3337&lt;=0,V3337&lt;=0),0,ROUND(S3337/V3337,2)),0)</f>
        <v/>
      </c>
      <c r="Z3337" s="11">
        <f>IFERROR(J3337-M3337,0)</f>
        <v/>
      </c>
      <c r="AA3337" s="11">
        <f>IFERROR(ROUND(MAX(0,MIN(100,((AB3337*0.2)+(AC3337*0.15)+(AD3337*0.15)+(AE3337*0.1)+(AF3337*0.1)+(AG3337*0.15)+(MIN(Y3337/3,1)*100*0.1)+(AI3337*0.05))*((AH3337/100)*0.25+0.75))),0),0)</f>
        <v/>
      </c>
      <c r="AB3337" s="11">
        <f>ROUND(MAX(0,MIN(100,((M3337+10)/20)*100)),0)</f>
        <v/>
      </c>
      <c r="AC3337" s="11">
        <f>IFERROR(IF(D3337&lt;=0,0,ROUND(COUNTIFS($D$4:$D$3359,"&lt;="&amp;D3337,$D$4:$D$3359,"&gt;0")/COUNTIF($D$4:$D$3359,"&gt;0")*100,0)),0)</f>
        <v/>
      </c>
      <c r="AD3337" s="11">
        <f>IF(E3337&lt;=0,0,ROUND(MAX(0,MIN(100,(LOG10(1+E3337/1000000000)/LOG10(101))*100)),0))</f>
        <v/>
      </c>
      <c r="AE3337" s="11">
        <f>IF(O3337=N3337,50,ROUND(MAX(0,MIN(100,((H3337-N3337)/(O3337-N3337))*100)),0))</f>
        <v/>
      </c>
      <c r="AF3337" s="11">
        <f>ROUND(MAX(0,MIN(100,50+((H3337-K3337)/K3337)*1000)),0)</f>
        <v/>
      </c>
      <c r="AG3337" s="11">
        <f>IFERROR(ROUND(MAX(0,MIN(100,50+25*LN(MAX(0.01,X3337)))),0),25)</f>
        <v/>
      </c>
      <c r="AH3337" s="11">
        <f>ROUND(IF(M3337&lt;=-30,0,IF(M3337&lt;=-20,20,IF(M3337&lt;=-10,50,100))),0)</f>
        <v/>
      </c>
      <c r="AI3337" s="11">
        <f>ROUND(MAX(0,MIN(100,50+(Z3337*10))),0)</f>
        <v/>
      </c>
      <c r="AJ3337" s="11">
        <f>IFERROR(IF(--AA3337&gt;=80,"خرید قوی",IF(--AA3337&gt;=70,"خرید مشروط",IF(--AA3337&gt;=60,"مراقبت",IF(--AA3337&gt;=45,"ضعیف","عدم ورود")))),"")</f>
        <v/>
      </c>
    </row>
    <row r="3338">
      <c r="A3338" s="15">
        <f>'دیده بان بازار'!A3341</f>
        <v/>
      </c>
      <c r="B3338" s="16">
        <f>'دیده بان بازار'!B3341</f>
        <v/>
      </c>
      <c r="C3338" s="16">
        <f>'دیده بان بازار'!C3341</f>
        <v/>
      </c>
      <c r="D3338" s="16">
        <f>'دیده بان بازار'!D3341</f>
        <v/>
      </c>
      <c r="E3338" s="17">
        <f>'دیده بان بازار'!E3341</f>
        <v/>
      </c>
      <c r="F3338" s="16">
        <f>'دیده بان بازار'!F3341</f>
        <v/>
      </c>
      <c r="G3338" s="16">
        <f>'دیده بان بازار'!G3341</f>
        <v/>
      </c>
      <c r="H3338" s="16">
        <f>'دیده بان بازار'!H3341</f>
        <v/>
      </c>
      <c r="I3338" s="16">
        <f>'دیده بان بازار'!I3341</f>
        <v/>
      </c>
      <c r="J3338" s="16">
        <f>'دیده بان بازار'!J3341</f>
        <v/>
      </c>
      <c r="K3338" s="16">
        <f>'دیده بان بازار'!K3341</f>
        <v/>
      </c>
      <c r="L3338" s="16">
        <f>'دیده بان بازار'!L3341</f>
        <v/>
      </c>
      <c r="M3338" s="16">
        <f>'دیده بان بازار'!M3341</f>
        <v/>
      </c>
      <c r="N3338" s="16">
        <f>'دیده بان بازار'!N3341</f>
        <v/>
      </c>
      <c r="O3338" s="16">
        <f>'دیده بان بازار'!O3341</f>
        <v/>
      </c>
      <c r="P3338" s="16">
        <f>'دیده بان بازار'!P3341</f>
        <v/>
      </c>
      <c r="Q3338" s="16">
        <f>'دیده بان بازار'!Q3341</f>
        <v/>
      </c>
      <c r="R3338" s="16">
        <f>'دیده بان بازار'!R3341</f>
        <v/>
      </c>
      <c r="S3338" s="16">
        <f>'دیده بان بازار'!S3341</f>
        <v/>
      </c>
      <c r="T3338" s="16">
        <f>'دیده بان بازار'!T3341</f>
        <v/>
      </c>
      <c r="U3338" s="16">
        <f>'دیده بان بازار'!U3341</f>
        <v/>
      </c>
      <c r="V3338" s="16">
        <f>'دیده بان بازار'!V3341</f>
        <v/>
      </c>
      <c r="W3338" s="7">
        <f>'دیده بان بازار'!W3341</f>
        <v/>
      </c>
      <c r="X3338" s="11">
        <f>IFERROR(IF(OR(R3338&lt;=0,W3338&lt;=0,S3338&lt;=0,V3338&lt;=0),0,ROUND((S3338/R3338)/(V3338/W3338),2)),0)</f>
        <v/>
      </c>
      <c r="Y3338" s="11">
        <f>IFERROR(IF(OR(S3338&lt;=0,V3338&lt;=0),0,ROUND(S3338/V3338,2)),0)</f>
        <v/>
      </c>
      <c r="Z3338" s="11">
        <f>IFERROR(J3338-M3338,0)</f>
        <v/>
      </c>
      <c r="AA3338" s="11">
        <f>IFERROR(ROUND(MAX(0,MIN(100,((AB3338*0.2)+(AC3338*0.15)+(AD3338*0.15)+(AE3338*0.1)+(AF3338*0.1)+(AG3338*0.15)+(MIN(Y3338/3,1)*100*0.1)+(AI3338*0.05))*((AH3338/100)*0.25+0.75))),0),0)</f>
        <v/>
      </c>
      <c r="AB3338" s="11">
        <f>ROUND(MAX(0,MIN(100,((M3338+10)/20)*100)),0)</f>
        <v/>
      </c>
      <c r="AC3338" s="11">
        <f>IFERROR(IF(D3338&lt;=0,0,ROUND(COUNTIFS($D$4:$D$3359,"&lt;="&amp;D3338,$D$4:$D$3359,"&gt;0")/COUNTIF($D$4:$D$3359,"&gt;0")*100,0)),0)</f>
        <v/>
      </c>
      <c r="AD3338" s="11">
        <f>IF(E3338&lt;=0,0,ROUND(MAX(0,MIN(100,(LOG10(1+E3338/1000000000)/LOG10(101))*100)),0))</f>
        <v/>
      </c>
      <c r="AE3338" s="11">
        <f>IF(O3338=N3338,50,ROUND(MAX(0,MIN(100,((H3338-N3338)/(O3338-N3338))*100)),0))</f>
        <v/>
      </c>
      <c r="AF3338" s="11">
        <f>ROUND(MAX(0,MIN(100,50+((H3338-K3338)/K3338)*1000)),0)</f>
        <v/>
      </c>
      <c r="AG3338" s="11">
        <f>IFERROR(ROUND(MAX(0,MIN(100,50+25*LN(MAX(0.01,X3338)))),0),25)</f>
        <v/>
      </c>
      <c r="AH3338" s="11">
        <f>ROUND(IF(M3338&lt;=-30,0,IF(M3338&lt;=-20,20,IF(M3338&lt;=-10,50,100))),0)</f>
        <v/>
      </c>
      <c r="AI3338" s="11">
        <f>ROUND(MAX(0,MIN(100,50+(Z3338*10))),0)</f>
        <v/>
      </c>
      <c r="AJ3338" s="11">
        <f>IFERROR(IF(--AA3338&gt;=80,"خرید قوی",IF(--AA3338&gt;=70,"خرید مشروط",IF(--AA3338&gt;=60,"مراقبت",IF(--AA3338&gt;=45,"ضعیف","عدم ورود")))),"")</f>
        <v/>
      </c>
    </row>
    <row r="3339">
      <c r="A3339" s="12">
        <f>'دیده بان بازار'!A3342</f>
        <v/>
      </c>
      <c r="B3339" s="13">
        <f>'دیده بان بازار'!B3342</f>
        <v/>
      </c>
      <c r="C3339" s="13">
        <f>'دیده بان بازار'!C3342</f>
        <v/>
      </c>
      <c r="D3339" s="13">
        <f>'دیده بان بازار'!D3342</f>
        <v/>
      </c>
      <c r="E3339" s="14">
        <f>'دیده بان بازار'!E3342</f>
        <v/>
      </c>
      <c r="F3339" s="13">
        <f>'دیده بان بازار'!F3342</f>
        <v/>
      </c>
      <c r="G3339" s="13">
        <f>'دیده بان بازار'!G3342</f>
        <v/>
      </c>
      <c r="H3339" s="13">
        <f>'دیده بان بازار'!H3342</f>
        <v/>
      </c>
      <c r="I3339" s="13">
        <f>'دیده بان بازار'!I3342</f>
        <v/>
      </c>
      <c r="J3339" s="13">
        <f>'دیده بان بازار'!J3342</f>
        <v/>
      </c>
      <c r="K3339" s="13">
        <f>'دیده بان بازار'!K3342</f>
        <v/>
      </c>
      <c r="L3339" s="13">
        <f>'دیده بان بازار'!L3342</f>
        <v/>
      </c>
      <c r="M3339" s="13">
        <f>'دیده بان بازار'!M3342</f>
        <v/>
      </c>
      <c r="N3339" s="13">
        <f>'دیده بان بازار'!N3342</f>
        <v/>
      </c>
      <c r="O3339" s="13">
        <f>'دیده بان بازار'!O3342</f>
        <v/>
      </c>
      <c r="P3339" s="13">
        <f>'دیده بان بازار'!P3342</f>
        <v/>
      </c>
      <c r="Q3339" s="13">
        <f>'دیده بان بازار'!Q3342</f>
        <v/>
      </c>
      <c r="R3339" s="13">
        <f>'دیده بان بازار'!R3342</f>
        <v/>
      </c>
      <c r="S3339" s="13">
        <f>'دیده بان بازار'!S3342</f>
        <v/>
      </c>
      <c r="T3339" s="13">
        <f>'دیده بان بازار'!T3342</f>
        <v/>
      </c>
      <c r="U3339" s="13">
        <f>'دیده بان بازار'!U3342</f>
        <v/>
      </c>
      <c r="V3339" s="13">
        <f>'دیده بان بازار'!V3342</f>
        <v/>
      </c>
      <c r="W3339" s="6">
        <f>'دیده بان بازار'!W3342</f>
        <v/>
      </c>
      <c r="X3339" s="11">
        <f>IFERROR(IF(OR(R3339&lt;=0,W3339&lt;=0,S3339&lt;=0,V3339&lt;=0),0,ROUND((S3339/R3339)/(V3339/W3339),2)),0)</f>
        <v/>
      </c>
      <c r="Y3339" s="11">
        <f>IFERROR(IF(OR(S3339&lt;=0,V3339&lt;=0),0,ROUND(S3339/V3339,2)),0)</f>
        <v/>
      </c>
      <c r="Z3339" s="11">
        <f>IFERROR(J3339-M3339,0)</f>
        <v/>
      </c>
      <c r="AA3339" s="11">
        <f>IFERROR(ROUND(MAX(0,MIN(100,((AB3339*0.2)+(AC3339*0.15)+(AD3339*0.15)+(AE3339*0.1)+(AF3339*0.1)+(AG3339*0.15)+(MIN(Y3339/3,1)*100*0.1)+(AI3339*0.05))*((AH3339/100)*0.25+0.75))),0),0)</f>
        <v/>
      </c>
      <c r="AB3339" s="11">
        <f>ROUND(MAX(0,MIN(100,((M3339+10)/20)*100)),0)</f>
        <v/>
      </c>
      <c r="AC3339" s="11">
        <f>IFERROR(IF(D3339&lt;=0,0,ROUND(COUNTIFS($D$4:$D$3359,"&lt;="&amp;D3339,$D$4:$D$3359,"&gt;0")/COUNTIF($D$4:$D$3359,"&gt;0")*100,0)),0)</f>
        <v/>
      </c>
      <c r="AD3339" s="11">
        <f>IF(E3339&lt;=0,0,ROUND(MAX(0,MIN(100,(LOG10(1+E3339/1000000000)/LOG10(101))*100)),0))</f>
        <v/>
      </c>
      <c r="AE3339" s="11">
        <f>IF(O3339=N3339,50,ROUND(MAX(0,MIN(100,((H3339-N3339)/(O3339-N3339))*100)),0))</f>
        <v/>
      </c>
      <c r="AF3339" s="11">
        <f>ROUND(MAX(0,MIN(100,50+((H3339-K3339)/K3339)*1000)),0)</f>
        <v/>
      </c>
      <c r="AG3339" s="11">
        <f>IFERROR(ROUND(MAX(0,MIN(100,50+25*LN(MAX(0.01,X3339)))),0),25)</f>
        <v/>
      </c>
      <c r="AH3339" s="11">
        <f>ROUND(IF(M3339&lt;=-30,0,IF(M3339&lt;=-20,20,IF(M3339&lt;=-10,50,100))),0)</f>
        <v/>
      </c>
      <c r="AI3339" s="11">
        <f>ROUND(MAX(0,MIN(100,50+(Z3339*10))),0)</f>
        <v/>
      </c>
      <c r="AJ3339" s="11">
        <f>IFERROR(IF(--AA3339&gt;=80,"خرید قوی",IF(--AA3339&gt;=70,"خرید مشروط",IF(--AA3339&gt;=60,"مراقبت",IF(--AA3339&gt;=45,"ضعیف","عدم ورود")))),"")</f>
        <v/>
      </c>
    </row>
    <row r="3340">
      <c r="A3340" s="15">
        <f>'دیده بان بازار'!A3343</f>
        <v/>
      </c>
      <c r="B3340" s="16">
        <f>'دیده بان بازار'!B3343</f>
        <v/>
      </c>
      <c r="C3340" s="16">
        <f>'دیده بان بازار'!C3343</f>
        <v/>
      </c>
      <c r="D3340" s="16">
        <f>'دیده بان بازار'!D3343</f>
        <v/>
      </c>
      <c r="E3340" s="17">
        <f>'دیده بان بازار'!E3343</f>
        <v/>
      </c>
      <c r="F3340" s="16">
        <f>'دیده بان بازار'!F3343</f>
        <v/>
      </c>
      <c r="G3340" s="16">
        <f>'دیده بان بازار'!G3343</f>
        <v/>
      </c>
      <c r="H3340" s="16">
        <f>'دیده بان بازار'!H3343</f>
        <v/>
      </c>
      <c r="I3340" s="16">
        <f>'دیده بان بازار'!I3343</f>
        <v/>
      </c>
      <c r="J3340" s="16">
        <f>'دیده بان بازار'!J3343</f>
        <v/>
      </c>
      <c r="K3340" s="16">
        <f>'دیده بان بازار'!K3343</f>
        <v/>
      </c>
      <c r="L3340" s="16">
        <f>'دیده بان بازار'!L3343</f>
        <v/>
      </c>
      <c r="M3340" s="16">
        <f>'دیده بان بازار'!M3343</f>
        <v/>
      </c>
      <c r="N3340" s="16">
        <f>'دیده بان بازار'!N3343</f>
        <v/>
      </c>
      <c r="O3340" s="16">
        <f>'دیده بان بازار'!O3343</f>
        <v/>
      </c>
      <c r="P3340" s="16">
        <f>'دیده بان بازار'!P3343</f>
        <v/>
      </c>
      <c r="Q3340" s="16">
        <f>'دیده بان بازار'!Q3343</f>
        <v/>
      </c>
      <c r="R3340" s="16">
        <f>'دیده بان بازار'!R3343</f>
        <v/>
      </c>
      <c r="S3340" s="16">
        <f>'دیده بان بازار'!S3343</f>
        <v/>
      </c>
      <c r="T3340" s="16">
        <f>'دیده بان بازار'!T3343</f>
        <v/>
      </c>
      <c r="U3340" s="16">
        <f>'دیده بان بازار'!U3343</f>
        <v/>
      </c>
      <c r="V3340" s="16">
        <f>'دیده بان بازار'!V3343</f>
        <v/>
      </c>
      <c r="W3340" s="7">
        <f>'دیده بان بازار'!W3343</f>
        <v/>
      </c>
      <c r="X3340" s="11">
        <f>IFERROR(IF(OR(R3340&lt;=0,W3340&lt;=0,S3340&lt;=0,V3340&lt;=0),0,ROUND((S3340/R3340)/(V3340/W3340),2)),0)</f>
        <v/>
      </c>
      <c r="Y3340" s="11">
        <f>IFERROR(IF(OR(S3340&lt;=0,V3340&lt;=0),0,ROUND(S3340/V3340,2)),0)</f>
        <v/>
      </c>
      <c r="Z3340" s="11">
        <f>IFERROR(J3340-M3340,0)</f>
        <v/>
      </c>
      <c r="AA3340" s="11">
        <f>IFERROR(ROUND(MAX(0,MIN(100,((AB3340*0.2)+(AC3340*0.15)+(AD3340*0.15)+(AE3340*0.1)+(AF3340*0.1)+(AG3340*0.15)+(MIN(Y3340/3,1)*100*0.1)+(AI3340*0.05))*((AH3340/100)*0.25+0.75))),0),0)</f>
        <v/>
      </c>
      <c r="AB3340" s="11">
        <f>ROUND(MAX(0,MIN(100,((M3340+10)/20)*100)),0)</f>
        <v/>
      </c>
      <c r="AC3340" s="11">
        <f>IFERROR(IF(D3340&lt;=0,0,ROUND(COUNTIFS($D$4:$D$3359,"&lt;="&amp;D3340,$D$4:$D$3359,"&gt;0")/COUNTIF($D$4:$D$3359,"&gt;0")*100,0)),0)</f>
        <v/>
      </c>
      <c r="AD3340" s="11">
        <f>IF(E3340&lt;=0,0,ROUND(MAX(0,MIN(100,(LOG10(1+E3340/1000000000)/LOG10(101))*100)),0))</f>
        <v/>
      </c>
      <c r="AE3340" s="11">
        <f>IF(O3340=N3340,50,ROUND(MAX(0,MIN(100,((H3340-N3340)/(O3340-N3340))*100)),0))</f>
        <v/>
      </c>
      <c r="AF3340" s="11">
        <f>ROUND(MAX(0,MIN(100,50+((H3340-K3340)/K3340)*1000)),0)</f>
        <v/>
      </c>
      <c r="AG3340" s="11">
        <f>IFERROR(ROUND(MAX(0,MIN(100,50+25*LN(MAX(0.01,X3340)))),0),25)</f>
        <v/>
      </c>
      <c r="AH3340" s="11">
        <f>ROUND(IF(M3340&lt;=-30,0,IF(M3340&lt;=-20,20,IF(M3340&lt;=-10,50,100))),0)</f>
        <v/>
      </c>
      <c r="AI3340" s="11">
        <f>ROUND(MAX(0,MIN(100,50+(Z3340*10))),0)</f>
        <v/>
      </c>
      <c r="AJ3340" s="11">
        <f>IFERROR(IF(--AA3340&gt;=80,"خرید قوی",IF(--AA3340&gt;=70,"خرید مشروط",IF(--AA3340&gt;=60,"مراقبت",IF(--AA3340&gt;=45,"ضعیف","عدم ورود")))),"")</f>
        <v/>
      </c>
    </row>
    <row r="3341">
      <c r="A3341" s="12">
        <f>'دیده بان بازار'!A3344</f>
        <v/>
      </c>
      <c r="B3341" s="13">
        <f>'دیده بان بازار'!B3344</f>
        <v/>
      </c>
      <c r="C3341" s="13">
        <f>'دیده بان بازار'!C3344</f>
        <v/>
      </c>
      <c r="D3341" s="13">
        <f>'دیده بان بازار'!D3344</f>
        <v/>
      </c>
      <c r="E3341" s="14">
        <f>'دیده بان بازار'!E3344</f>
        <v/>
      </c>
      <c r="F3341" s="13">
        <f>'دیده بان بازار'!F3344</f>
        <v/>
      </c>
      <c r="G3341" s="13">
        <f>'دیده بان بازار'!G3344</f>
        <v/>
      </c>
      <c r="H3341" s="13">
        <f>'دیده بان بازار'!H3344</f>
        <v/>
      </c>
      <c r="I3341" s="13">
        <f>'دیده بان بازار'!I3344</f>
        <v/>
      </c>
      <c r="J3341" s="13">
        <f>'دیده بان بازار'!J3344</f>
        <v/>
      </c>
      <c r="K3341" s="13">
        <f>'دیده بان بازار'!K3344</f>
        <v/>
      </c>
      <c r="L3341" s="13">
        <f>'دیده بان بازار'!L3344</f>
        <v/>
      </c>
      <c r="M3341" s="13">
        <f>'دیده بان بازار'!M3344</f>
        <v/>
      </c>
      <c r="N3341" s="13">
        <f>'دیده بان بازار'!N3344</f>
        <v/>
      </c>
      <c r="O3341" s="13">
        <f>'دیده بان بازار'!O3344</f>
        <v/>
      </c>
      <c r="P3341" s="13">
        <f>'دیده بان بازار'!P3344</f>
        <v/>
      </c>
      <c r="Q3341" s="13">
        <f>'دیده بان بازار'!Q3344</f>
        <v/>
      </c>
      <c r="R3341" s="13">
        <f>'دیده بان بازار'!R3344</f>
        <v/>
      </c>
      <c r="S3341" s="13">
        <f>'دیده بان بازار'!S3344</f>
        <v/>
      </c>
      <c r="T3341" s="13">
        <f>'دیده بان بازار'!T3344</f>
        <v/>
      </c>
      <c r="U3341" s="13">
        <f>'دیده بان بازار'!U3344</f>
        <v/>
      </c>
      <c r="V3341" s="13">
        <f>'دیده بان بازار'!V3344</f>
        <v/>
      </c>
      <c r="W3341" s="6">
        <f>'دیده بان بازار'!W3344</f>
        <v/>
      </c>
      <c r="X3341" s="11">
        <f>IFERROR(IF(OR(R3341&lt;=0,W3341&lt;=0,S3341&lt;=0,V3341&lt;=0),0,ROUND((S3341/R3341)/(V3341/W3341),2)),0)</f>
        <v/>
      </c>
      <c r="Y3341" s="11">
        <f>IFERROR(IF(OR(S3341&lt;=0,V3341&lt;=0),0,ROUND(S3341/V3341,2)),0)</f>
        <v/>
      </c>
      <c r="Z3341" s="11">
        <f>IFERROR(J3341-M3341,0)</f>
        <v/>
      </c>
      <c r="AA3341" s="11">
        <f>IFERROR(ROUND(MAX(0,MIN(100,((AB3341*0.2)+(AC3341*0.15)+(AD3341*0.15)+(AE3341*0.1)+(AF3341*0.1)+(AG3341*0.15)+(MIN(Y3341/3,1)*100*0.1)+(AI3341*0.05))*((AH3341/100)*0.25+0.75))),0),0)</f>
        <v/>
      </c>
      <c r="AB3341" s="11">
        <f>ROUND(MAX(0,MIN(100,((M3341+10)/20)*100)),0)</f>
        <v/>
      </c>
      <c r="AC3341" s="11">
        <f>IFERROR(IF(D3341&lt;=0,0,ROUND(COUNTIFS($D$4:$D$3359,"&lt;="&amp;D3341,$D$4:$D$3359,"&gt;0")/COUNTIF($D$4:$D$3359,"&gt;0")*100,0)),0)</f>
        <v/>
      </c>
      <c r="AD3341" s="11">
        <f>IF(E3341&lt;=0,0,ROUND(MAX(0,MIN(100,(LOG10(1+E3341/1000000000)/LOG10(101))*100)),0))</f>
        <v/>
      </c>
      <c r="AE3341" s="11">
        <f>IF(O3341=N3341,50,ROUND(MAX(0,MIN(100,((H3341-N3341)/(O3341-N3341))*100)),0))</f>
        <v/>
      </c>
      <c r="AF3341" s="11">
        <f>ROUND(MAX(0,MIN(100,50+((H3341-K3341)/K3341)*1000)),0)</f>
        <v/>
      </c>
      <c r="AG3341" s="11">
        <f>IFERROR(ROUND(MAX(0,MIN(100,50+25*LN(MAX(0.01,X3341)))),0),25)</f>
        <v/>
      </c>
      <c r="AH3341" s="11">
        <f>ROUND(IF(M3341&lt;=-30,0,IF(M3341&lt;=-20,20,IF(M3341&lt;=-10,50,100))),0)</f>
        <v/>
      </c>
      <c r="AI3341" s="11">
        <f>ROUND(MAX(0,MIN(100,50+(Z3341*10))),0)</f>
        <v/>
      </c>
      <c r="AJ3341" s="11">
        <f>IFERROR(IF(--AA3341&gt;=80,"خرید قوی",IF(--AA3341&gt;=70,"خرید مشروط",IF(--AA3341&gt;=60,"مراقبت",IF(--AA3341&gt;=45,"ضعیف","عدم ورود")))),"")</f>
        <v/>
      </c>
    </row>
    <row r="3342">
      <c r="A3342" s="15">
        <f>'دیده بان بازار'!A3345</f>
        <v/>
      </c>
      <c r="B3342" s="16">
        <f>'دیده بان بازار'!B3345</f>
        <v/>
      </c>
      <c r="C3342" s="16">
        <f>'دیده بان بازار'!C3345</f>
        <v/>
      </c>
      <c r="D3342" s="16">
        <f>'دیده بان بازار'!D3345</f>
        <v/>
      </c>
      <c r="E3342" s="17">
        <f>'دیده بان بازار'!E3345</f>
        <v/>
      </c>
      <c r="F3342" s="16">
        <f>'دیده بان بازار'!F3345</f>
        <v/>
      </c>
      <c r="G3342" s="16">
        <f>'دیده بان بازار'!G3345</f>
        <v/>
      </c>
      <c r="H3342" s="16">
        <f>'دیده بان بازار'!H3345</f>
        <v/>
      </c>
      <c r="I3342" s="16">
        <f>'دیده بان بازار'!I3345</f>
        <v/>
      </c>
      <c r="J3342" s="16">
        <f>'دیده بان بازار'!J3345</f>
        <v/>
      </c>
      <c r="K3342" s="16">
        <f>'دیده بان بازار'!K3345</f>
        <v/>
      </c>
      <c r="L3342" s="16">
        <f>'دیده بان بازار'!L3345</f>
        <v/>
      </c>
      <c r="M3342" s="16">
        <f>'دیده بان بازار'!M3345</f>
        <v/>
      </c>
      <c r="N3342" s="16">
        <f>'دیده بان بازار'!N3345</f>
        <v/>
      </c>
      <c r="O3342" s="16">
        <f>'دیده بان بازار'!O3345</f>
        <v/>
      </c>
      <c r="P3342" s="16">
        <f>'دیده بان بازار'!P3345</f>
        <v/>
      </c>
      <c r="Q3342" s="16">
        <f>'دیده بان بازار'!Q3345</f>
        <v/>
      </c>
      <c r="R3342" s="16">
        <f>'دیده بان بازار'!R3345</f>
        <v/>
      </c>
      <c r="S3342" s="16">
        <f>'دیده بان بازار'!S3345</f>
        <v/>
      </c>
      <c r="T3342" s="16">
        <f>'دیده بان بازار'!T3345</f>
        <v/>
      </c>
      <c r="U3342" s="16">
        <f>'دیده بان بازار'!U3345</f>
        <v/>
      </c>
      <c r="V3342" s="16">
        <f>'دیده بان بازار'!V3345</f>
        <v/>
      </c>
      <c r="W3342" s="7">
        <f>'دیده بان بازار'!W3345</f>
        <v/>
      </c>
      <c r="X3342" s="11">
        <f>IFERROR(IF(OR(R3342&lt;=0,W3342&lt;=0,S3342&lt;=0,V3342&lt;=0),0,ROUND((S3342/R3342)/(V3342/W3342),2)),0)</f>
        <v/>
      </c>
      <c r="Y3342" s="11">
        <f>IFERROR(IF(OR(S3342&lt;=0,V3342&lt;=0),0,ROUND(S3342/V3342,2)),0)</f>
        <v/>
      </c>
      <c r="Z3342" s="11">
        <f>IFERROR(J3342-M3342,0)</f>
        <v/>
      </c>
      <c r="AA3342" s="11">
        <f>IFERROR(ROUND(MAX(0,MIN(100,((AB3342*0.2)+(AC3342*0.15)+(AD3342*0.15)+(AE3342*0.1)+(AF3342*0.1)+(AG3342*0.15)+(MIN(Y3342/3,1)*100*0.1)+(AI3342*0.05))*((AH3342/100)*0.25+0.75))),0),0)</f>
        <v/>
      </c>
      <c r="AB3342" s="11">
        <f>ROUND(MAX(0,MIN(100,((M3342+10)/20)*100)),0)</f>
        <v/>
      </c>
      <c r="AC3342" s="11">
        <f>IFERROR(IF(D3342&lt;=0,0,ROUND(COUNTIFS($D$4:$D$3359,"&lt;="&amp;D3342,$D$4:$D$3359,"&gt;0")/COUNTIF($D$4:$D$3359,"&gt;0")*100,0)),0)</f>
        <v/>
      </c>
      <c r="AD3342" s="11">
        <f>IF(E3342&lt;=0,0,ROUND(MAX(0,MIN(100,(LOG10(1+E3342/1000000000)/LOG10(101))*100)),0))</f>
        <v/>
      </c>
      <c r="AE3342" s="11">
        <f>IF(O3342=N3342,50,ROUND(MAX(0,MIN(100,((H3342-N3342)/(O3342-N3342))*100)),0))</f>
        <v/>
      </c>
      <c r="AF3342" s="11">
        <f>ROUND(MAX(0,MIN(100,50+((H3342-K3342)/K3342)*1000)),0)</f>
        <v/>
      </c>
      <c r="AG3342" s="11">
        <f>IFERROR(ROUND(MAX(0,MIN(100,50+25*LN(MAX(0.01,X3342)))),0),25)</f>
        <v/>
      </c>
      <c r="AH3342" s="11">
        <f>ROUND(IF(M3342&lt;=-30,0,IF(M3342&lt;=-20,20,IF(M3342&lt;=-10,50,100))),0)</f>
        <v/>
      </c>
      <c r="AI3342" s="11">
        <f>ROUND(MAX(0,MIN(100,50+(Z3342*10))),0)</f>
        <v/>
      </c>
      <c r="AJ3342" s="11">
        <f>IFERROR(IF(--AA3342&gt;=80,"خرید قوی",IF(--AA3342&gt;=70,"خرید مشروط",IF(--AA3342&gt;=60,"مراقبت",IF(--AA3342&gt;=45,"ضعیف","عدم ورود")))),"")</f>
        <v/>
      </c>
    </row>
    <row r="3343">
      <c r="A3343" s="12">
        <f>'دیده بان بازار'!A3346</f>
        <v/>
      </c>
      <c r="B3343" s="13">
        <f>'دیده بان بازار'!B3346</f>
        <v/>
      </c>
      <c r="C3343" s="13">
        <f>'دیده بان بازار'!C3346</f>
        <v/>
      </c>
      <c r="D3343" s="13">
        <f>'دیده بان بازار'!D3346</f>
        <v/>
      </c>
      <c r="E3343" s="14">
        <f>'دیده بان بازار'!E3346</f>
        <v/>
      </c>
      <c r="F3343" s="13">
        <f>'دیده بان بازار'!F3346</f>
        <v/>
      </c>
      <c r="G3343" s="13">
        <f>'دیده بان بازار'!G3346</f>
        <v/>
      </c>
      <c r="H3343" s="13">
        <f>'دیده بان بازار'!H3346</f>
        <v/>
      </c>
      <c r="I3343" s="13">
        <f>'دیده بان بازار'!I3346</f>
        <v/>
      </c>
      <c r="J3343" s="13">
        <f>'دیده بان بازار'!J3346</f>
        <v/>
      </c>
      <c r="K3343" s="13">
        <f>'دیده بان بازار'!K3346</f>
        <v/>
      </c>
      <c r="L3343" s="13">
        <f>'دیده بان بازار'!L3346</f>
        <v/>
      </c>
      <c r="M3343" s="13">
        <f>'دیده بان بازار'!M3346</f>
        <v/>
      </c>
      <c r="N3343" s="13">
        <f>'دیده بان بازار'!N3346</f>
        <v/>
      </c>
      <c r="O3343" s="13">
        <f>'دیده بان بازار'!O3346</f>
        <v/>
      </c>
      <c r="P3343" s="13">
        <f>'دیده بان بازار'!P3346</f>
        <v/>
      </c>
      <c r="Q3343" s="13">
        <f>'دیده بان بازار'!Q3346</f>
        <v/>
      </c>
      <c r="R3343" s="13">
        <f>'دیده بان بازار'!R3346</f>
        <v/>
      </c>
      <c r="S3343" s="13">
        <f>'دیده بان بازار'!S3346</f>
        <v/>
      </c>
      <c r="T3343" s="13">
        <f>'دیده بان بازار'!T3346</f>
        <v/>
      </c>
      <c r="U3343" s="13">
        <f>'دیده بان بازار'!U3346</f>
        <v/>
      </c>
      <c r="V3343" s="13">
        <f>'دیده بان بازار'!V3346</f>
        <v/>
      </c>
      <c r="W3343" s="6">
        <f>'دیده بان بازار'!W3346</f>
        <v/>
      </c>
      <c r="X3343" s="11">
        <f>IFERROR(IF(OR(R3343&lt;=0,W3343&lt;=0,S3343&lt;=0,V3343&lt;=0),0,ROUND((S3343/R3343)/(V3343/W3343),2)),0)</f>
        <v/>
      </c>
      <c r="Y3343" s="11">
        <f>IFERROR(IF(OR(S3343&lt;=0,V3343&lt;=0),0,ROUND(S3343/V3343,2)),0)</f>
        <v/>
      </c>
      <c r="Z3343" s="11">
        <f>IFERROR(J3343-M3343,0)</f>
        <v/>
      </c>
      <c r="AA3343" s="11">
        <f>IFERROR(ROUND(MAX(0,MIN(100,((AB3343*0.2)+(AC3343*0.15)+(AD3343*0.15)+(AE3343*0.1)+(AF3343*0.1)+(AG3343*0.15)+(MIN(Y3343/3,1)*100*0.1)+(AI3343*0.05))*((AH3343/100)*0.25+0.75))),0),0)</f>
        <v/>
      </c>
      <c r="AB3343" s="11">
        <f>ROUND(MAX(0,MIN(100,((M3343+10)/20)*100)),0)</f>
        <v/>
      </c>
      <c r="AC3343" s="11">
        <f>IFERROR(IF(D3343&lt;=0,0,ROUND(COUNTIFS($D$4:$D$3359,"&lt;="&amp;D3343,$D$4:$D$3359,"&gt;0")/COUNTIF($D$4:$D$3359,"&gt;0")*100,0)),0)</f>
        <v/>
      </c>
      <c r="AD3343" s="11">
        <f>IF(E3343&lt;=0,0,ROUND(MAX(0,MIN(100,(LOG10(1+E3343/1000000000)/LOG10(101))*100)),0))</f>
        <v/>
      </c>
      <c r="AE3343" s="11">
        <f>IF(O3343=N3343,50,ROUND(MAX(0,MIN(100,((H3343-N3343)/(O3343-N3343))*100)),0))</f>
        <v/>
      </c>
      <c r="AF3343" s="11">
        <f>ROUND(MAX(0,MIN(100,50+((H3343-K3343)/K3343)*1000)),0)</f>
        <v/>
      </c>
      <c r="AG3343" s="11">
        <f>IFERROR(ROUND(MAX(0,MIN(100,50+25*LN(MAX(0.01,X3343)))),0),25)</f>
        <v/>
      </c>
      <c r="AH3343" s="11">
        <f>ROUND(IF(M3343&lt;=-30,0,IF(M3343&lt;=-20,20,IF(M3343&lt;=-10,50,100))),0)</f>
        <v/>
      </c>
      <c r="AI3343" s="11">
        <f>ROUND(MAX(0,MIN(100,50+(Z3343*10))),0)</f>
        <v/>
      </c>
      <c r="AJ3343" s="11">
        <f>IFERROR(IF(--AA3343&gt;=80,"خرید قوی",IF(--AA3343&gt;=70,"خرید مشروط",IF(--AA3343&gt;=60,"مراقبت",IF(--AA3343&gt;=45,"ضعیف","عدم ورود")))),"")</f>
        <v/>
      </c>
    </row>
    <row r="3344">
      <c r="A3344" s="15">
        <f>'دیده بان بازار'!A3347</f>
        <v/>
      </c>
      <c r="B3344" s="16">
        <f>'دیده بان بازار'!B3347</f>
        <v/>
      </c>
      <c r="C3344" s="16">
        <f>'دیده بان بازار'!C3347</f>
        <v/>
      </c>
      <c r="D3344" s="16">
        <f>'دیده بان بازار'!D3347</f>
        <v/>
      </c>
      <c r="E3344" s="17">
        <f>'دیده بان بازار'!E3347</f>
        <v/>
      </c>
      <c r="F3344" s="16">
        <f>'دیده بان بازار'!F3347</f>
        <v/>
      </c>
      <c r="G3344" s="16">
        <f>'دیده بان بازار'!G3347</f>
        <v/>
      </c>
      <c r="H3344" s="16">
        <f>'دیده بان بازار'!H3347</f>
        <v/>
      </c>
      <c r="I3344" s="16">
        <f>'دیده بان بازار'!I3347</f>
        <v/>
      </c>
      <c r="J3344" s="16">
        <f>'دیده بان بازار'!J3347</f>
        <v/>
      </c>
      <c r="K3344" s="16">
        <f>'دیده بان بازار'!K3347</f>
        <v/>
      </c>
      <c r="L3344" s="16">
        <f>'دیده بان بازار'!L3347</f>
        <v/>
      </c>
      <c r="M3344" s="16">
        <f>'دیده بان بازار'!M3347</f>
        <v/>
      </c>
      <c r="N3344" s="16">
        <f>'دیده بان بازار'!N3347</f>
        <v/>
      </c>
      <c r="O3344" s="16">
        <f>'دیده بان بازار'!O3347</f>
        <v/>
      </c>
      <c r="P3344" s="16">
        <f>'دیده بان بازار'!P3347</f>
        <v/>
      </c>
      <c r="Q3344" s="16">
        <f>'دیده بان بازار'!Q3347</f>
        <v/>
      </c>
      <c r="R3344" s="16">
        <f>'دیده بان بازار'!R3347</f>
        <v/>
      </c>
      <c r="S3344" s="16">
        <f>'دیده بان بازار'!S3347</f>
        <v/>
      </c>
      <c r="T3344" s="16">
        <f>'دیده بان بازار'!T3347</f>
        <v/>
      </c>
      <c r="U3344" s="16">
        <f>'دیده بان بازار'!U3347</f>
        <v/>
      </c>
      <c r="V3344" s="16">
        <f>'دیده بان بازار'!V3347</f>
        <v/>
      </c>
      <c r="W3344" s="7">
        <f>'دیده بان بازار'!W3347</f>
        <v/>
      </c>
      <c r="X3344" s="11">
        <f>IFERROR(IF(OR(R3344&lt;=0,W3344&lt;=0,S3344&lt;=0,V3344&lt;=0),0,ROUND((S3344/R3344)/(V3344/W3344),2)),0)</f>
        <v/>
      </c>
      <c r="Y3344" s="11">
        <f>IFERROR(IF(OR(S3344&lt;=0,V3344&lt;=0),0,ROUND(S3344/V3344,2)),0)</f>
        <v/>
      </c>
      <c r="Z3344" s="11">
        <f>IFERROR(J3344-M3344,0)</f>
        <v/>
      </c>
      <c r="AA3344" s="11">
        <f>IFERROR(ROUND(MAX(0,MIN(100,((AB3344*0.2)+(AC3344*0.15)+(AD3344*0.15)+(AE3344*0.1)+(AF3344*0.1)+(AG3344*0.15)+(MIN(Y3344/3,1)*100*0.1)+(AI3344*0.05))*((AH3344/100)*0.25+0.75))),0),0)</f>
        <v/>
      </c>
      <c r="AB3344" s="11">
        <f>ROUND(MAX(0,MIN(100,((M3344+10)/20)*100)),0)</f>
        <v/>
      </c>
      <c r="AC3344" s="11">
        <f>IFERROR(IF(D3344&lt;=0,0,ROUND(COUNTIFS($D$4:$D$3359,"&lt;="&amp;D3344,$D$4:$D$3359,"&gt;0")/COUNTIF($D$4:$D$3359,"&gt;0")*100,0)),0)</f>
        <v/>
      </c>
      <c r="AD3344" s="11">
        <f>IF(E3344&lt;=0,0,ROUND(MAX(0,MIN(100,(LOG10(1+E3344/1000000000)/LOG10(101))*100)),0))</f>
        <v/>
      </c>
      <c r="AE3344" s="11">
        <f>IF(O3344=N3344,50,ROUND(MAX(0,MIN(100,((H3344-N3344)/(O3344-N3344))*100)),0))</f>
        <v/>
      </c>
      <c r="AF3344" s="11">
        <f>ROUND(MAX(0,MIN(100,50+((H3344-K3344)/K3344)*1000)),0)</f>
        <v/>
      </c>
      <c r="AG3344" s="11">
        <f>IFERROR(ROUND(MAX(0,MIN(100,50+25*LN(MAX(0.01,X3344)))),0),25)</f>
        <v/>
      </c>
      <c r="AH3344" s="11">
        <f>ROUND(IF(M3344&lt;=-30,0,IF(M3344&lt;=-20,20,IF(M3344&lt;=-10,50,100))),0)</f>
        <v/>
      </c>
      <c r="AI3344" s="11">
        <f>ROUND(MAX(0,MIN(100,50+(Z3344*10))),0)</f>
        <v/>
      </c>
      <c r="AJ3344" s="11">
        <f>IFERROR(IF(--AA3344&gt;=80,"خرید قوی",IF(--AA3344&gt;=70,"خرید مشروط",IF(--AA3344&gt;=60,"مراقبت",IF(--AA3344&gt;=45,"ضعیف","عدم ورود")))),"")</f>
        <v/>
      </c>
    </row>
    <row r="3345">
      <c r="A3345" s="12">
        <f>'دیده بان بازار'!A3348</f>
        <v/>
      </c>
      <c r="B3345" s="13">
        <f>'دیده بان بازار'!B3348</f>
        <v/>
      </c>
      <c r="C3345" s="13">
        <f>'دیده بان بازار'!C3348</f>
        <v/>
      </c>
      <c r="D3345" s="13">
        <f>'دیده بان بازار'!D3348</f>
        <v/>
      </c>
      <c r="E3345" s="14">
        <f>'دیده بان بازار'!E3348</f>
        <v/>
      </c>
      <c r="F3345" s="13">
        <f>'دیده بان بازار'!F3348</f>
        <v/>
      </c>
      <c r="G3345" s="13">
        <f>'دیده بان بازار'!G3348</f>
        <v/>
      </c>
      <c r="H3345" s="13">
        <f>'دیده بان بازار'!H3348</f>
        <v/>
      </c>
      <c r="I3345" s="13">
        <f>'دیده بان بازار'!I3348</f>
        <v/>
      </c>
      <c r="J3345" s="13">
        <f>'دیده بان بازار'!J3348</f>
        <v/>
      </c>
      <c r="K3345" s="13">
        <f>'دیده بان بازار'!K3348</f>
        <v/>
      </c>
      <c r="L3345" s="13">
        <f>'دیده بان بازار'!L3348</f>
        <v/>
      </c>
      <c r="M3345" s="13">
        <f>'دیده بان بازار'!M3348</f>
        <v/>
      </c>
      <c r="N3345" s="13">
        <f>'دیده بان بازار'!N3348</f>
        <v/>
      </c>
      <c r="O3345" s="13">
        <f>'دیده بان بازار'!O3348</f>
        <v/>
      </c>
      <c r="P3345" s="13">
        <f>'دیده بان بازار'!P3348</f>
        <v/>
      </c>
      <c r="Q3345" s="13">
        <f>'دیده بان بازار'!Q3348</f>
        <v/>
      </c>
      <c r="R3345" s="13">
        <f>'دیده بان بازار'!R3348</f>
        <v/>
      </c>
      <c r="S3345" s="13">
        <f>'دیده بان بازار'!S3348</f>
        <v/>
      </c>
      <c r="T3345" s="13">
        <f>'دیده بان بازار'!T3348</f>
        <v/>
      </c>
      <c r="U3345" s="13">
        <f>'دیده بان بازار'!U3348</f>
        <v/>
      </c>
      <c r="V3345" s="13">
        <f>'دیده بان بازار'!V3348</f>
        <v/>
      </c>
      <c r="W3345" s="6">
        <f>'دیده بان بازار'!W3348</f>
        <v/>
      </c>
      <c r="X3345" s="11">
        <f>IFERROR(IF(OR(R3345&lt;=0,W3345&lt;=0,S3345&lt;=0,V3345&lt;=0),0,ROUND((S3345/R3345)/(V3345/W3345),2)),0)</f>
        <v/>
      </c>
      <c r="Y3345" s="11">
        <f>IFERROR(IF(OR(S3345&lt;=0,V3345&lt;=0),0,ROUND(S3345/V3345,2)),0)</f>
        <v/>
      </c>
      <c r="Z3345" s="11">
        <f>IFERROR(J3345-M3345,0)</f>
        <v/>
      </c>
      <c r="AA3345" s="11">
        <f>IFERROR(ROUND(MAX(0,MIN(100,((AB3345*0.2)+(AC3345*0.15)+(AD3345*0.15)+(AE3345*0.1)+(AF3345*0.1)+(AG3345*0.15)+(MIN(Y3345/3,1)*100*0.1)+(AI3345*0.05))*((AH3345/100)*0.25+0.75))),0),0)</f>
        <v/>
      </c>
      <c r="AB3345" s="11">
        <f>ROUND(MAX(0,MIN(100,((M3345+10)/20)*100)),0)</f>
        <v/>
      </c>
      <c r="AC3345" s="11">
        <f>IFERROR(IF(D3345&lt;=0,0,ROUND(COUNTIFS($D$4:$D$3359,"&lt;="&amp;D3345,$D$4:$D$3359,"&gt;0")/COUNTIF($D$4:$D$3359,"&gt;0")*100,0)),0)</f>
        <v/>
      </c>
      <c r="AD3345" s="11">
        <f>IF(E3345&lt;=0,0,ROUND(MAX(0,MIN(100,(LOG10(1+E3345/1000000000)/LOG10(101))*100)),0))</f>
        <v/>
      </c>
      <c r="AE3345" s="11">
        <f>IF(O3345=N3345,50,ROUND(MAX(0,MIN(100,((H3345-N3345)/(O3345-N3345))*100)),0))</f>
        <v/>
      </c>
      <c r="AF3345" s="11">
        <f>ROUND(MAX(0,MIN(100,50+((H3345-K3345)/K3345)*1000)),0)</f>
        <v/>
      </c>
      <c r="AG3345" s="11">
        <f>IFERROR(ROUND(MAX(0,MIN(100,50+25*LN(MAX(0.01,X3345)))),0),25)</f>
        <v/>
      </c>
      <c r="AH3345" s="11">
        <f>ROUND(IF(M3345&lt;=-30,0,IF(M3345&lt;=-20,20,IF(M3345&lt;=-10,50,100))),0)</f>
        <v/>
      </c>
      <c r="AI3345" s="11">
        <f>ROUND(MAX(0,MIN(100,50+(Z3345*10))),0)</f>
        <v/>
      </c>
      <c r="AJ3345" s="11">
        <f>IFERROR(IF(--AA3345&gt;=80,"خرید قوی",IF(--AA3345&gt;=70,"خرید مشروط",IF(--AA3345&gt;=60,"مراقبت",IF(--AA3345&gt;=45,"ضعیف","عدم ورود")))),"")</f>
        <v/>
      </c>
    </row>
    <row r="3346">
      <c r="A3346" s="15">
        <f>'دیده بان بازار'!A3349</f>
        <v/>
      </c>
      <c r="B3346" s="16">
        <f>'دیده بان بازار'!B3349</f>
        <v/>
      </c>
      <c r="C3346" s="16">
        <f>'دیده بان بازار'!C3349</f>
        <v/>
      </c>
      <c r="D3346" s="16">
        <f>'دیده بان بازار'!D3349</f>
        <v/>
      </c>
      <c r="E3346" s="17">
        <f>'دیده بان بازار'!E3349</f>
        <v/>
      </c>
      <c r="F3346" s="16">
        <f>'دیده بان بازار'!F3349</f>
        <v/>
      </c>
      <c r="G3346" s="16">
        <f>'دیده بان بازار'!G3349</f>
        <v/>
      </c>
      <c r="H3346" s="16">
        <f>'دیده بان بازار'!H3349</f>
        <v/>
      </c>
      <c r="I3346" s="16">
        <f>'دیده بان بازار'!I3349</f>
        <v/>
      </c>
      <c r="J3346" s="16">
        <f>'دیده بان بازار'!J3349</f>
        <v/>
      </c>
      <c r="K3346" s="16">
        <f>'دیده بان بازار'!K3349</f>
        <v/>
      </c>
      <c r="L3346" s="16">
        <f>'دیده بان بازار'!L3349</f>
        <v/>
      </c>
      <c r="M3346" s="16">
        <f>'دیده بان بازار'!M3349</f>
        <v/>
      </c>
      <c r="N3346" s="16">
        <f>'دیده بان بازار'!N3349</f>
        <v/>
      </c>
      <c r="O3346" s="16">
        <f>'دیده بان بازار'!O3349</f>
        <v/>
      </c>
      <c r="P3346" s="16">
        <f>'دیده بان بازار'!P3349</f>
        <v/>
      </c>
      <c r="Q3346" s="16">
        <f>'دیده بان بازار'!Q3349</f>
        <v/>
      </c>
      <c r="R3346" s="16">
        <f>'دیده بان بازار'!R3349</f>
        <v/>
      </c>
      <c r="S3346" s="16">
        <f>'دیده بان بازار'!S3349</f>
        <v/>
      </c>
      <c r="T3346" s="16">
        <f>'دیده بان بازار'!T3349</f>
        <v/>
      </c>
      <c r="U3346" s="16">
        <f>'دیده بان بازار'!U3349</f>
        <v/>
      </c>
      <c r="V3346" s="16">
        <f>'دیده بان بازار'!V3349</f>
        <v/>
      </c>
      <c r="W3346" s="7">
        <f>'دیده بان بازار'!W3349</f>
        <v/>
      </c>
      <c r="X3346" s="11">
        <f>IFERROR(IF(OR(R3346&lt;=0,W3346&lt;=0,S3346&lt;=0,V3346&lt;=0),0,ROUND((S3346/R3346)/(V3346/W3346),2)),0)</f>
        <v/>
      </c>
      <c r="Y3346" s="11">
        <f>IFERROR(IF(OR(S3346&lt;=0,V3346&lt;=0),0,ROUND(S3346/V3346,2)),0)</f>
        <v/>
      </c>
      <c r="Z3346" s="11">
        <f>IFERROR(J3346-M3346,0)</f>
        <v/>
      </c>
      <c r="AA3346" s="11">
        <f>IFERROR(ROUND(MAX(0,MIN(100,((AB3346*0.2)+(AC3346*0.15)+(AD3346*0.15)+(AE3346*0.1)+(AF3346*0.1)+(AG3346*0.15)+(MIN(Y3346/3,1)*100*0.1)+(AI3346*0.05))*((AH3346/100)*0.25+0.75))),0),0)</f>
        <v/>
      </c>
      <c r="AB3346" s="11">
        <f>ROUND(MAX(0,MIN(100,((M3346+10)/20)*100)),0)</f>
        <v/>
      </c>
      <c r="AC3346" s="11">
        <f>IFERROR(IF(D3346&lt;=0,0,ROUND(COUNTIFS($D$4:$D$3359,"&lt;="&amp;D3346,$D$4:$D$3359,"&gt;0")/COUNTIF($D$4:$D$3359,"&gt;0")*100,0)),0)</f>
        <v/>
      </c>
      <c r="AD3346" s="11">
        <f>IF(E3346&lt;=0,0,ROUND(MAX(0,MIN(100,(LOG10(1+E3346/1000000000)/LOG10(101))*100)),0))</f>
        <v/>
      </c>
      <c r="AE3346" s="11">
        <f>IF(O3346=N3346,50,ROUND(MAX(0,MIN(100,((H3346-N3346)/(O3346-N3346))*100)),0))</f>
        <v/>
      </c>
      <c r="AF3346" s="11">
        <f>ROUND(MAX(0,MIN(100,50+((H3346-K3346)/K3346)*1000)),0)</f>
        <v/>
      </c>
      <c r="AG3346" s="11">
        <f>IFERROR(ROUND(MAX(0,MIN(100,50+25*LN(MAX(0.01,X3346)))),0),25)</f>
        <v/>
      </c>
      <c r="AH3346" s="11">
        <f>ROUND(IF(M3346&lt;=-30,0,IF(M3346&lt;=-20,20,IF(M3346&lt;=-10,50,100))),0)</f>
        <v/>
      </c>
      <c r="AI3346" s="11">
        <f>ROUND(MAX(0,MIN(100,50+(Z3346*10))),0)</f>
        <v/>
      </c>
      <c r="AJ3346" s="11">
        <f>IFERROR(IF(--AA3346&gt;=80,"خرید قوی",IF(--AA3346&gt;=70,"خرید مشروط",IF(--AA3346&gt;=60,"مراقبت",IF(--AA3346&gt;=45,"ضعیف","عدم ورود")))),"")</f>
        <v/>
      </c>
    </row>
    <row r="3347">
      <c r="A3347" s="15">
        <f>'دیده بان بازار'!A3350</f>
        <v/>
      </c>
      <c r="B3347" s="16">
        <f>'دیده بان بازار'!B3350</f>
        <v/>
      </c>
      <c r="C3347" s="16">
        <f>'دیده بان بازار'!C3350</f>
        <v/>
      </c>
      <c r="D3347" s="16">
        <f>'دیده بان بازار'!D3350</f>
        <v/>
      </c>
      <c r="E3347" s="17">
        <f>'دیده بان بازار'!E3350</f>
        <v/>
      </c>
      <c r="F3347" s="16">
        <f>'دیده بان بازار'!F3350</f>
        <v/>
      </c>
      <c r="G3347" s="16">
        <f>'دیده بان بازار'!G3350</f>
        <v/>
      </c>
      <c r="H3347" s="16">
        <f>'دیده بان بازار'!H3350</f>
        <v/>
      </c>
      <c r="I3347" s="16">
        <f>'دیده بان بازار'!I3350</f>
        <v/>
      </c>
      <c r="J3347" s="16">
        <f>'دیده بان بازار'!J3350</f>
        <v/>
      </c>
      <c r="K3347" s="16">
        <f>'دیده بان بازار'!K3350</f>
        <v/>
      </c>
      <c r="L3347" s="16">
        <f>'دیده بان بازار'!L3350</f>
        <v/>
      </c>
      <c r="M3347" s="16">
        <f>'دیده بان بازار'!M3350</f>
        <v/>
      </c>
      <c r="N3347" s="16">
        <f>'دیده بان بازار'!N3350</f>
        <v/>
      </c>
      <c r="O3347" s="16">
        <f>'دیده بان بازار'!O3350</f>
        <v/>
      </c>
      <c r="P3347" s="16">
        <f>'دیده بان بازار'!P3350</f>
        <v/>
      </c>
      <c r="Q3347" s="16">
        <f>'دیده بان بازار'!Q3350</f>
        <v/>
      </c>
      <c r="R3347" s="16">
        <f>'دیده بان بازار'!R3350</f>
        <v/>
      </c>
      <c r="S3347" s="16">
        <f>'دیده بان بازار'!S3350</f>
        <v/>
      </c>
      <c r="T3347" s="16">
        <f>'دیده بان بازار'!T3350</f>
        <v/>
      </c>
      <c r="U3347" s="16">
        <f>'دیده بان بازار'!U3350</f>
        <v/>
      </c>
      <c r="V3347" s="16">
        <f>'دیده بان بازار'!V3350</f>
        <v/>
      </c>
      <c r="W3347" s="7">
        <f>'دیده بان بازار'!W3350</f>
        <v/>
      </c>
      <c r="X3347" s="11">
        <f>IFERROR(IF(OR(R3347&lt;=0,W3347&lt;=0,S3347&lt;=0,V3347&lt;=0),0,ROUND((S3347/R3347)/(V3347/W3347),2)),0)</f>
        <v/>
      </c>
      <c r="Y3347" s="11">
        <f>IFERROR(IF(OR(S3347&lt;=0,V3347&lt;=0),0,ROUND(S3347/V3347,2)),0)</f>
        <v/>
      </c>
      <c r="Z3347" s="11">
        <f>IFERROR(J3347-M3347,0)</f>
        <v/>
      </c>
      <c r="AA3347" s="11">
        <f>IFERROR(ROUND(MAX(0,MIN(100,((AB3347*0.2)+(AC3347*0.15)+(AD3347*0.15)+(AE3347*0.1)+(AF3347*0.1)+(AG3347*0.15)+(MIN(Y3347/3,1)*100*0.1)+(AI3347*0.05))*((AH3347/100)*0.25+0.75))),0),0)</f>
        <v/>
      </c>
      <c r="AB3347" s="11">
        <f>ROUND(MAX(0,MIN(100,((M3347+10)/20)*100)),0)</f>
        <v/>
      </c>
      <c r="AC3347" s="11">
        <f>IFERROR(IF(D3347&lt;=0,0,ROUND(COUNTIFS($D$4:$D$3359,"&lt;="&amp;D3347,$D$4:$D$3359,"&gt;0")/COUNTIF($D$4:$D$3359,"&gt;0")*100,0)),0)</f>
        <v/>
      </c>
      <c r="AD3347" s="11">
        <f>IF(E3347&lt;=0,0,ROUND(MAX(0,MIN(100,(LOG10(1+E3347/1000000000)/LOG10(101))*100)),0))</f>
        <v/>
      </c>
      <c r="AE3347" s="11">
        <f>IF(O3347=N3347,50,ROUND(MAX(0,MIN(100,((H3347-N3347)/(O3347-N3347))*100)),0))</f>
        <v/>
      </c>
      <c r="AF3347" s="11">
        <f>ROUND(MAX(0,MIN(100,50+((H3347-K3347)/K3347)*1000)),0)</f>
        <v/>
      </c>
      <c r="AG3347" s="11">
        <f>IFERROR(ROUND(MAX(0,MIN(100,50+25*LN(MAX(0.01,X3347)))),0),25)</f>
        <v/>
      </c>
      <c r="AH3347" s="11">
        <f>ROUND(IF(M3347&lt;=-30,0,IF(M3347&lt;=-20,20,IF(M3347&lt;=-10,50,100))),0)</f>
        <v/>
      </c>
      <c r="AI3347" s="11">
        <f>ROUND(MAX(0,MIN(100,50+(Z3347*10))),0)</f>
        <v/>
      </c>
      <c r="AJ3347" s="11">
        <f>IFERROR(IF(--AA3347&gt;=80,"خرید قوی",IF(--AA3347&gt;=70,"خرید مشروط",IF(--AA3347&gt;=60,"مراقبت",IF(--AA3347&gt;=45,"ضعیف","عدم ورود")))),"")</f>
        <v/>
      </c>
    </row>
    <row r="3348">
      <c r="A3348" s="12">
        <f>'دیده بان بازار'!A3351</f>
        <v/>
      </c>
      <c r="B3348" s="13">
        <f>'دیده بان بازار'!B3351</f>
        <v/>
      </c>
      <c r="C3348" s="13">
        <f>'دیده بان بازار'!C3351</f>
        <v/>
      </c>
      <c r="D3348" s="13">
        <f>'دیده بان بازار'!D3351</f>
        <v/>
      </c>
      <c r="E3348" s="14">
        <f>'دیده بان بازار'!E3351</f>
        <v/>
      </c>
      <c r="F3348" s="13">
        <f>'دیده بان بازار'!F3351</f>
        <v/>
      </c>
      <c r="G3348" s="13">
        <f>'دیده بان بازار'!G3351</f>
        <v/>
      </c>
      <c r="H3348" s="13">
        <f>'دیده بان بازار'!H3351</f>
        <v/>
      </c>
      <c r="I3348" s="13">
        <f>'دیده بان بازار'!I3351</f>
        <v/>
      </c>
      <c r="J3348" s="13">
        <f>'دیده بان بازار'!J3351</f>
        <v/>
      </c>
      <c r="K3348" s="13">
        <f>'دیده بان بازار'!K3351</f>
        <v/>
      </c>
      <c r="L3348" s="13">
        <f>'دیده بان بازار'!L3351</f>
        <v/>
      </c>
      <c r="M3348" s="13">
        <f>'دیده بان بازار'!M3351</f>
        <v/>
      </c>
      <c r="N3348" s="13">
        <f>'دیده بان بازار'!N3351</f>
        <v/>
      </c>
      <c r="O3348" s="13">
        <f>'دیده بان بازار'!O3351</f>
        <v/>
      </c>
      <c r="P3348" s="13">
        <f>'دیده بان بازار'!P3351</f>
        <v/>
      </c>
      <c r="Q3348" s="13">
        <f>'دیده بان بازار'!Q3351</f>
        <v/>
      </c>
      <c r="R3348" s="13">
        <f>'دیده بان بازار'!R3351</f>
        <v/>
      </c>
      <c r="S3348" s="13">
        <f>'دیده بان بازار'!S3351</f>
        <v/>
      </c>
      <c r="T3348" s="13">
        <f>'دیده بان بازار'!T3351</f>
        <v/>
      </c>
      <c r="U3348" s="13">
        <f>'دیده بان بازار'!U3351</f>
        <v/>
      </c>
      <c r="V3348" s="13">
        <f>'دیده بان بازار'!V3351</f>
        <v/>
      </c>
      <c r="W3348" s="6">
        <f>'دیده بان بازار'!W3351</f>
        <v/>
      </c>
      <c r="X3348" s="11">
        <f>IFERROR(IF(OR(R3348&lt;=0,W3348&lt;=0,S3348&lt;=0,V3348&lt;=0),0,ROUND((S3348/R3348)/(V3348/W3348),2)),0)</f>
        <v/>
      </c>
      <c r="Y3348" s="11">
        <f>IFERROR(IF(OR(S3348&lt;=0,V3348&lt;=0),0,ROUND(S3348/V3348,2)),0)</f>
        <v/>
      </c>
      <c r="Z3348" s="11">
        <f>IFERROR(J3348-M3348,0)</f>
        <v/>
      </c>
      <c r="AA3348" s="11">
        <f>IFERROR(ROUND(MAX(0,MIN(100,((AB3348*0.2)+(AC3348*0.15)+(AD3348*0.15)+(AE3348*0.1)+(AF3348*0.1)+(AG3348*0.15)+(MIN(Y3348/3,1)*100*0.1)+(AI3348*0.05))*((AH3348/100)*0.25+0.75))),0),0)</f>
        <v/>
      </c>
      <c r="AB3348" s="11">
        <f>ROUND(MAX(0,MIN(100,((M3348+10)/20)*100)),0)</f>
        <v/>
      </c>
      <c r="AC3348" s="11">
        <f>IFERROR(IF(D3348&lt;=0,0,ROUND(COUNTIFS($D$4:$D$3359,"&lt;="&amp;D3348,$D$4:$D$3359,"&gt;0")/COUNTIF($D$4:$D$3359,"&gt;0")*100,0)),0)</f>
        <v/>
      </c>
      <c r="AD3348" s="11">
        <f>IF(E3348&lt;=0,0,ROUND(MAX(0,MIN(100,(LOG10(1+E3348/1000000000)/LOG10(101))*100)),0))</f>
        <v/>
      </c>
      <c r="AE3348" s="11">
        <f>IF(O3348=N3348,50,ROUND(MAX(0,MIN(100,((H3348-N3348)/(O3348-N3348))*100)),0))</f>
        <v/>
      </c>
      <c r="AF3348" s="11">
        <f>ROUND(MAX(0,MIN(100,50+((H3348-K3348)/K3348)*1000)),0)</f>
        <v/>
      </c>
      <c r="AG3348" s="11">
        <f>IFERROR(ROUND(MAX(0,MIN(100,50+25*LN(MAX(0.01,X3348)))),0),25)</f>
        <v/>
      </c>
      <c r="AH3348" s="11">
        <f>ROUND(IF(M3348&lt;=-30,0,IF(M3348&lt;=-20,20,IF(M3348&lt;=-10,50,100))),0)</f>
        <v/>
      </c>
      <c r="AI3348" s="11">
        <f>ROUND(MAX(0,MIN(100,50+(Z3348*10))),0)</f>
        <v/>
      </c>
      <c r="AJ3348" s="11">
        <f>IFERROR(IF(--AA3348&gt;=80,"خرید قوی",IF(--AA3348&gt;=70,"خرید مشروط",IF(--AA3348&gt;=60,"مراقبت",IF(--AA3348&gt;=45,"ضعیف","عدم ورود")))),"")</f>
        <v/>
      </c>
    </row>
    <row r="3349">
      <c r="A3349" s="15">
        <f>'دیده بان بازار'!A3352</f>
        <v/>
      </c>
      <c r="B3349" s="16">
        <f>'دیده بان بازار'!B3352</f>
        <v/>
      </c>
      <c r="C3349" s="16">
        <f>'دیده بان بازار'!C3352</f>
        <v/>
      </c>
      <c r="D3349" s="16">
        <f>'دیده بان بازار'!D3352</f>
        <v/>
      </c>
      <c r="E3349" s="17">
        <f>'دیده بان بازار'!E3352</f>
        <v/>
      </c>
      <c r="F3349" s="16">
        <f>'دیده بان بازار'!F3352</f>
        <v/>
      </c>
      <c r="G3349" s="16">
        <f>'دیده بان بازار'!G3352</f>
        <v/>
      </c>
      <c r="H3349" s="16">
        <f>'دیده بان بازار'!H3352</f>
        <v/>
      </c>
      <c r="I3349" s="16">
        <f>'دیده بان بازار'!I3352</f>
        <v/>
      </c>
      <c r="J3349" s="16">
        <f>'دیده بان بازار'!J3352</f>
        <v/>
      </c>
      <c r="K3349" s="16">
        <f>'دیده بان بازار'!K3352</f>
        <v/>
      </c>
      <c r="L3349" s="16">
        <f>'دیده بان بازار'!L3352</f>
        <v/>
      </c>
      <c r="M3349" s="16">
        <f>'دیده بان بازار'!M3352</f>
        <v/>
      </c>
      <c r="N3349" s="16">
        <f>'دیده بان بازار'!N3352</f>
        <v/>
      </c>
      <c r="O3349" s="16">
        <f>'دیده بان بازار'!O3352</f>
        <v/>
      </c>
      <c r="P3349" s="16">
        <f>'دیده بان بازار'!P3352</f>
        <v/>
      </c>
      <c r="Q3349" s="16">
        <f>'دیده بان بازار'!Q3352</f>
        <v/>
      </c>
      <c r="R3349" s="16">
        <f>'دیده بان بازار'!R3352</f>
        <v/>
      </c>
      <c r="S3349" s="16">
        <f>'دیده بان بازار'!S3352</f>
        <v/>
      </c>
      <c r="T3349" s="16">
        <f>'دیده بان بازار'!T3352</f>
        <v/>
      </c>
      <c r="U3349" s="16">
        <f>'دیده بان بازار'!U3352</f>
        <v/>
      </c>
      <c r="V3349" s="16">
        <f>'دیده بان بازار'!V3352</f>
        <v/>
      </c>
      <c r="W3349" s="7">
        <f>'دیده بان بازار'!W3352</f>
        <v/>
      </c>
      <c r="X3349" s="11">
        <f>IFERROR(IF(OR(R3349&lt;=0,W3349&lt;=0,S3349&lt;=0,V3349&lt;=0),0,ROUND((S3349/R3349)/(V3349/W3349),2)),0)</f>
        <v/>
      </c>
      <c r="Y3349" s="11">
        <f>IFERROR(IF(OR(S3349&lt;=0,V3349&lt;=0),0,ROUND(S3349/V3349,2)),0)</f>
        <v/>
      </c>
      <c r="Z3349" s="11">
        <f>IFERROR(J3349-M3349,0)</f>
        <v/>
      </c>
      <c r="AA3349" s="11">
        <f>IFERROR(ROUND(MAX(0,MIN(100,((AB3349*0.2)+(AC3349*0.15)+(AD3349*0.15)+(AE3349*0.1)+(AF3349*0.1)+(AG3349*0.15)+(MIN(Y3349/3,1)*100*0.1)+(AI3349*0.05))*((AH3349/100)*0.25+0.75))),0),0)</f>
        <v/>
      </c>
      <c r="AB3349" s="11">
        <f>ROUND(MAX(0,MIN(100,((M3349+10)/20)*100)),0)</f>
        <v/>
      </c>
      <c r="AC3349" s="11">
        <f>IFERROR(IF(D3349&lt;=0,0,ROUND(COUNTIFS($D$4:$D$3359,"&lt;="&amp;D3349,$D$4:$D$3359,"&gt;0")/COUNTIF($D$4:$D$3359,"&gt;0")*100,0)),0)</f>
        <v/>
      </c>
      <c r="AD3349" s="11">
        <f>IF(E3349&lt;=0,0,ROUND(MAX(0,MIN(100,(LOG10(1+E3349/1000000000)/LOG10(101))*100)),0))</f>
        <v/>
      </c>
      <c r="AE3349" s="11">
        <f>IF(O3349=N3349,50,ROUND(MAX(0,MIN(100,((H3349-N3349)/(O3349-N3349))*100)),0))</f>
        <v/>
      </c>
      <c r="AF3349" s="11">
        <f>ROUND(MAX(0,MIN(100,50+((H3349-K3349)/K3349)*1000)),0)</f>
        <v/>
      </c>
      <c r="AG3349" s="11">
        <f>IFERROR(ROUND(MAX(0,MIN(100,50+25*LN(MAX(0.01,X3349)))),0),25)</f>
        <v/>
      </c>
      <c r="AH3349" s="11">
        <f>ROUND(IF(M3349&lt;=-30,0,IF(M3349&lt;=-20,20,IF(M3349&lt;=-10,50,100))),0)</f>
        <v/>
      </c>
      <c r="AI3349" s="11">
        <f>ROUND(MAX(0,MIN(100,50+(Z3349*10))),0)</f>
        <v/>
      </c>
      <c r="AJ3349" s="11">
        <f>IFERROR(IF(--AA3349&gt;=80,"خرید قوی",IF(--AA3349&gt;=70,"خرید مشروط",IF(--AA3349&gt;=60,"مراقبت",IF(--AA3349&gt;=45,"ضعیف","عدم ورود")))),"")</f>
        <v/>
      </c>
    </row>
    <row r="3350">
      <c r="A3350" s="12">
        <f>'دیده بان بازار'!A3353</f>
        <v/>
      </c>
      <c r="B3350" s="13">
        <f>'دیده بان بازار'!B3353</f>
        <v/>
      </c>
      <c r="C3350" s="13">
        <f>'دیده بان بازار'!C3353</f>
        <v/>
      </c>
      <c r="D3350" s="13">
        <f>'دیده بان بازار'!D3353</f>
        <v/>
      </c>
      <c r="E3350" s="14">
        <f>'دیده بان بازار'!E3353</f>
        <v/>
      </c>
      <c r="F3350" s="13">
        <f>'دیده بان بازار'!F3353</f>
        <v/>
      </c>
      <c r="G3350" s="13">
        <f>'دیده بان بازار'!G3353</f>
        <v/>
      </c>
      <c r="H3350" s="13">
        <f>'دیده بان بازار'!H3353</f>
        <v/>
      </c>
      <c r="I3350" s="13">
        <f>'دیده بان بازار'!I3353</f>
        <v/>
      </c>
      <c r="J3350" s="13">
        <f>'دیده بان بازار'!J3353</f>
        <v/>
      </c>
      <c r="K3350" s="13">
        <f>'دیده بان بازار'!K3353</f>
        <v/>
      </c>
      <c r="L3350" s="13">
        <f>'دیده بان بازار'!L3353</f>
        <v/>
      </c>
      <c r="M3350" s="13">
        <f>'دیده بان بازار'!M3353</f>
        <v/>
      </c>
      <c r="N3350" s="13">
        <f>'دیده بان بازار'!N3353</f>
        <v/>
      </c>
      <c r="O3350" s="13">
        <f>'دیده بان بازار'!O3353</f>
        <v/>
      </c>
      <c r="P3350" s="13">
        <f>'دیده بان بازار'!P3353</f>
        <v/>
      </c>
      <c r="Q3350" s="13">
        <f>'دیده بان بازار'!Q3353</f>
        <v/>
      </c>
      <c r="R3350" s="13">
        <f>'دیده بان بازار'!R3353</f>
        <v/>
      </c>
      <c r="S3350" s="13">
        <f>'دیده بان بازار'!S3353</f>
        <v/>
      </c>
      <c r="T3350" s="13">
        <f>'دیده بان بازار'!T3353</f>
        <v/>
      </c>
      <c r="U3350" s="13">
        <f>'دیده بان بازار'!U3353</f>
        <v/>
      </c>
      <c r="V3350" s="13">
        <f>'دیده بان بازار'!V3353</f>
        <v/>
      </c>
      <c r="W3350" s="6">
        <f>'دیده بان بازار'!W3353</f>
        <v/>
      </c>
      <c r="X3350" s="11">
        <f>IFERROR(IF(OR(R3350&lt;=0,W3350&lt;=0,S3350&lt;=0,V3350&lt;=0),0,ROUND((S3350/R3350)/(V3350/W3350),2)),0)</f>
        <v/>
      </c>
      <c r="Y3350" s="11">
        <f>IFERROR(IF(OR(S3350&lt;=0,V3350&lt;=0),0,ROUND(S3350/V3350,2)),0)</f>
        <v/>
      </c>
      <c r="Z3350" s="11">
        <f>IFERROR(J3350-M3350,0)</f>
        <v/>
      </c>
      <c r="AA3350" s="11">
        <f>IFERROR(ROUND(MAX(0,MIN(100,((AB3350*0.2)+(AC3350*0.15)+(AD3350*0.15)+(AE3350*0.1)+(AF3350*0.1)+(AG3350*0.15)+(MIN(Y3350/3,1)*100*0.1)+(AI3350*0.05))*((AH3350/100)*0.25+0.75))),0),0)</f>
        <v/>
      </c>
      <c r="AB3350" s="11">
        <f>ROUND(MAX(0,MIN(100,((M3350+10)/20)*100)),0)</f>
        <v/>
      </c>
      <c r="AC3350" s="11">
        <f>IFERROR(IF(D3350&lt;=0,0,ROUND(COUNTIFS($D$4:$D$3359,"&lt;="&amp;D3350,$D$4:$D$3359,"&gt;0")/COUNTIF($D$4:$D$3359,"&gt;0")*100,0)),0)</f>
        <v/>
      </c>
      <c r="AD3350" s="11">
        <f>IF(E3350&lt;=0,0,ROUND(MAX(0,MIN(100,(LOG10(1+E3350/1000000000)/LOG10(101))*100)),0))</f>
        <v/>
      </c>
      <c r="AE3350" s="11">
        <f>IF(O3350=N3350,50,ROUND(MAX(0,MIN(100,((H3350-N3350)/(O3350-N3350))*100)),0))</f>
        <v/>
      </c>
      <c r="AF3350" s="11">
        <f>ROUND(MAX(0,MIN(100,50+((H3350-K3350)/K3350)*1000)),0)</f>
        <v/>
      </c>
      <c r="AG3350" s="11">
        <f>IFERROR(ROUND(MAX(0,MIN(100,50+25*LN(MAX(0.01,X3350)))),0),25)</f>
        <v/>
      </c>
      <c r="AH3350" s="11">
        <f>ROUND(IF(M3350&lt;=-30,0,IF(M3350&lt;=-20,20,IF(M3350&lt;=-10,50,100))),0)</f>
        <v/>
      </c>
      <c r="AI3350" s="11">
        <f>ROUND(MAX(0,MIN(100,50+(Z3350*10))),0)</f>
        <v/>
      </c>
      <c r="AJ3350" s="11">
        <f>IFERROR(IF(--AA3350&gt;=80,"خرید قوی",IF(--AA3350&gt;=70,"خرید مشروط",IF(--AA3350&gt;=60,"مراقبت",IF(--AA3350&gt;=45,"ضعیف","عدم ورود")))),"")</f>
        <v/>
      </c>
    </row>
    <row r="3351">
      <c r="A3351" s="15">
        <f>'دیده بان بازار'!A3354</f>
        <v/>
      </c>
      <c r="B3351" s="16">
        <f>'دیده بان بازار'!B3354</f>
        <v/>
      </c>
      <c r="C3351" s="16">
        <f>'دیده بان بازار'!C3354</f>
        <v/>
      </c>
      <c r="D3351" s="16">
        <f>'دیده بان بازار'!D3354</f>
        <v/>
      </c>
      <c r="E3351" s="17">
        <f>'دیده بان بازار'!E3354</f>
        <v/>
      </c>
      <c r="F3351" s="16">
        <f>'دیده بان بازار'!F3354</f>
        <v/>
      </c>
      <c r="G3351" s="16">
        <f>'دیده بان بازار'!G3354</f>
        <v/>
      </c>
      <c r="H3351" s="16">
        <f>'دیده بان بازار'!H3354</f>
        <v/>
      </c>
      <c r="I3351" s="16">
        <f>'دیده بان بازار'!I3354</f>
        <v/>
      </c>
      <c r="J3351" s="16">
        <f>'دیده بان بازار'!J3354</f>
        <v/>
      </c>
      <c r="K3351" s="16">
        <f>'دیده بان بازار'!K3354</f>
        <v/>
      </c>
      <c r="L3351" s="16">
        <f>'دیده بان بازار'!L3354</f>
        <v/>
      </c>
      <c r="M3351" s="16">
        <f>'دیده بان بازار'!M3354</f>
        <v/>
      </c>
      <c r="N3351" s="16">
        <f>'دیده بان بازار'!N3354</f>
        <v/>
      </c>
      <c r="O3351" s="16">
        <f>'دیده بان بازار'!O3354</f>
        <v/>
      </c>
      <c r="P3351" s="16">
        <f>'دیده بان بازار'!P3354</f>
        <v/>
      </c>
      <c r="Q3351" s="16">
        <f>'دیده بان بازار'!Q3354</f>
        <v/>
      </c>
      <c r="R3351" s="16">
        <f>'دیده بان بازار'!R3354</f>
        <v/>
      </c>
      <c r="S3351" s="16">
        <f>'دیده بان بازار'!S3354</f>
        <v/>
      </c>
      <c r="T3351" s="16">
        <f>'دیده بان بازار'!T3354</f>
        <v/>
      </c>
      <c r="U3351" s="16">
        <f>'دیده بان بازار'!U3354</f>
        <v/>
      </c>
      <c r="V3351" s="16">
        <f>'دیده بان بازار'!V3354</f>
        <v/>
      </c>
      <c r="W3351" s="7">
        <f>'دیده بان بازار'!W3354</f>
        <v/>
      </c>
      <c r="X3351" s="11">
        <f>IFERROR(IF(OR(R3351&lt;=0,W3351&lt;=0,S3351&lt;=0,V3351&lt;=0),0,ROUND((S3351/R3351)/(V3351/W3351),2)),0)</f>
        <v/>
      </c>
      <c r="Y3351" s="11">
        <f>IFERROR(IF(OR(S3351&lt;=0,V3351&lt;=0),0,ROUND(S3351/V3351,2)),0)</f>
        <v/>
      </c>
      <c r="Z3351" s="11">
        <f>IFERROR(J3351-M3351,0)</f>
        <v/>
      </c>
      <c r="AA3351" s="11">
        <f>IFERROR(ROUND(MAX(0,MIN(100,((AB3351*0.2)+(AC3351*0.15)+(AD3351*0.15)+(AE3351*0.1)+(AF3351*0.1)+(AG3351*0.15)+(MIN(Y3351/3,1)*100*0.1)+(AI3351*0.05))*((AH3351/100)*0.25+0.75))),0),0)</f>
        <v/>
      </c>
      <c r="AB3351" s="11">
        <f>ROUND(MAX(0,MIN(100,((M3351+10)/20)*100)),0)</f>
        <v/>
      </c>
      <c r="AC3351" s="11">
        <f>IFERROR(IF(D3351&lt;=0,0,ROUND(COUNTIFS($D$4:$D$3359,"&lt;="&amp;D3351,$D$4:$D$3359,"&gt;0")/COUNTIF($D$4:$D$3359,"&gt;0")*100,0)),0)</f>
        <v/>
      </c>
      <c r="AD3351" s="11">
        <f>IF(E3351&lt;=0,0,ROUND(MAX(0,MIN(100,(LOG10(1+E3351/1000000000)/LOG10(101))*100)),0))</f>
        <v/>
      </c>
      <c r="AE3351" s="11">
        <f>IF(O3351=N3351,50,ROUND(MAX(0,MIN(100,((H3351-N3351)/(O3351-N3351))*100)),0))</f>
        <v/>
      </c>
      <c r="AF3351" s="11">
        <f>ROUND(MAX(0,MIN(100,50+((H3351-K3351)/K3351)*1000)),0)</f>
        <v/>
      </c>
      <c r="AG3351" s="11">
        <f>IFERROR(ROUND(MAX(0,MIN(100,50+25*LN(MAX(0.01,X3351)))),0),25)</f>
        <v/>
      </c>
      <c r="AH3351" s="11">
        <f>ROUND(IF(M3351&lt;=-30,0,IF(M3351&lt;=-20,20,IF(M3351&lt;=-10,50,100))),0)</f>
        <v/>
      </c>
      <c r="AI3351" s="11">
        <f>ROUND(MAX(0,MIN(100,50+(Z3351*10))),0)</f>
        <v/>
      </c>
      <c r="AJ3351" s="11">
        <f>IFERROR(IF(--AA3351&gt;=80,"خرید قوی",IF(--AA3351&gt;=70,"خرید مشروط",IF(--AA3351&gt;=60,"مراقبت",IF(--AA3351&gt;=45,"ضعیف","عدم ورود")))),"")</f>
        <v/>
      </c>
    </row>
    <row r="3352">
      <c r="A3352" s="12">
        <f>'دیده بان بازار'!A3355</f>
        <v/>
      </c>
      <c r="B3352" s="13">
        <f>'دیده بان بازار'!B3355</f>
        <v/>
      </c>
      <c r="C3352" s="13">
        <f>'دیده بان بازار'!C3355</f>
        <v/>
      </c>
      <c r="D3352" s="13">
        <f>'دیده بان بازار'!D3355</f>
        <v/>
      </c>
      <c r="E3352" s="14">
        <f>'دیده بان بازار'!E3355</f>
        <v/>
      </c>
      <c r="F3352" s="13">
        <f>'دیده بان بازار'!F3355</f>
        <v/>
      </c>
      <c r="G3352" s="13">
        <f>'دیده بان بازار'!G3355</f>
        <v/>
      </c>
      <c r="H3352" s="13">
        <f>'دیده بان بازار'!H3355</f>
        <v/>
      </c>
      <c r="I3352" s="13">
        <f>'دیده بان بازار'!I3355</f>
        <v/>
      </c>
      <c r="J3352" s="13">
        <f>'دیده بان بازار'!J3355</f>
        <v/>
      </c>
      <c r="K3352" s="13">
        <f>'دیده بان بازار'!K3355</f>
        <v/>
      </c>
      <c r="L3352" s="13">
        <f>'دیده بان بازار'!L3355</f>
        <v/>
      </c>
      <c r="M3352" s="13">
        <f>'دیده بان بازار'!M3355</f>
        <v/>
      </c>
      <c r="N3352" s="13">
        <f>'دیده بان بازار'!N3355</f>
        <v/>
      </c>
      <c r="O3352" s="13">
        <f>'دیده بان بازار'!O3355</f>
        <v/>
      </c>
      <c r="P3352" s="13">
        <f>'دیده بان بازار'!P3355</f>
        <v/>
      </c>
      <c r="Q3352" s="13">
        <f>'دیده بان بازار'!Q3355</f>
        <v/>
      </c>
      <c r="R3352" s="13">
        <f>'دیده بان بازار'!R3355</f>
        <v/>
      </c>
      <c r="S3352" s="13">
        <f>'دیده بان بازار'!S3355</f>
        <v/>
      </c>
      <c r="T3352" s="13">
        <f>'دیده بان بازار'!T3355</f>
        <v/>
      </c>
      <c r="U3352" s="13">
        <f>'دیده بان بازار'!U3355</f>
        <v/>
      </c>
      <c r="V3352" s="13">
        <f>'دیده بان بازار'!V3355</f>
        <v/>
      </c>
      <c r="W3352" s="6">
        <f>'دیده بان بازار'!W3355</f>
        <v/>
      </c>
      <c r="X3352" s="11">
        <f>IFERROR(IF(OR(R3352&lt;=0,W3352&lt;=0,S3352&lt;=0,V3352&lt;=0),0,ROUND((S3352/R3352)/(V3352/W3352),2)),0)</f>
        <v/>
      </c>
      <c r="Y3352" s="11">
        <f>IFERROR(IF(OR(S3352&lt;=0,V3352&lt;=0),0,ROUND(S3352/V3352,2)),0)</f>
        <v/>
      </c>
      <c r="Z3352" s="11">
        <f>IFERROR(J3352-M3352,0)</f>
        <v/>
      </c>
      <c r="AA3352" s="11">
        <f>IFERROR(ROUND(MAX(0,MIN(100,((AB3352*0.2)+(AC3352*0.15)+(AD3352*0.15)+(AE3352*0.1)+(AF3352*0.1)+(AG3352*0.15)+(MIN(Y3352/3,1)*100*0.1)+(AI3352*0.05))*((AH3352/100)*0.25+0.75))),0),0)</f>
        <v/>
      </c>
      <c r="AB3352" s="11">
        <f>ROUND(MAX(0,MIN(100,((M3352+10)/20)*100)),0)</f>
        <v/>
      </c>
      <c r="AC3352" s="11">
        <f>IFERROR(IF(D3352&lt;=0,0,ROUND(COUNTIFS($D$4:$D$3359,"&lt;="&amp;D3352,$D$4:$D$3359,"&gt;0")/COUNTIF($D$4:$D$3359,"&gt;0")*100,0)),0)</f>
        <v/>
      </c>
      <c r="AD3352" s="11">
        <f>IF(E3352&lt;=0,0,ROUND(MAX(0,MIN(100,(LOG10(1+E3352/1000000000)/LOG10(101))*100)),0))</f>
        <v/>
      </c>
      <c r="AE3352" s="11">
        <f>IF(O3352=N3352,50,ROUND(MAX(0,MIN(100,((H3352-N3352)/(O3352-N3352))*100)),0))</f>
        <v/>
      </c>
      <c r="AF3352" s="11">
        <f>ROUND(MAX(0,MIN(100,50+((H3352-K3352)/K3352)*1000)),0)</f>
        <v/>
      </c>
      <c r="AG3352" s="11">
        <f>IFERROR(ROUND(MAX(0,MIN(100,50+25*LN(MAX(0.01,X3352)))),0),25)</f>
        <v/>
      </c>
      <c r="AH3352" s="11">
        <f>ROUND(IF(M3352&lt;=-30,0,IF(M3352&lt;=-20,20,IF(M3352&lt;=-10,50,100))),0)</f>
        <v/>
      </c>
      <c r="AI3352" s="11">
        <f>ROUND(MAX(0,MIN(100,50+(Z3352*10))),0)</f>
        <v/>
      </c>
      <c r="AJ3352" s="11">
        <f>IFERROR(IF(--AA3352&gt;=80,"خرید قوی",IF(--AA3352&gt;=70,"خرید مشروط",IF(--AA3352&gt;=60,"مراقبت",IF(--AA3352&gt;=45,"ضعیف","عدم ورود")))),"")</f>
        <v/>
      </c>
    </row>
    <row r="3353">
      <c r="A3353" s="15">
        <f>'دیده بان بازار'!A3356</f>
        <v/>
      </c>
      <c r="B3353" s="16">
        <f>'دیده بان بازار'!B3356</f>
        <v/>
      </c>
      <c r="C3353" s="16">
        <f>'دیده بان بازار'!C3356</f>
        <v/>
      </c>
      <c r="D3353" s="16">
        <f>'دیده بان بازار'!D3356</f>
        <v/>
      </c>
      <c r="E3353" s="17">
        <f>'دیده بان بازار'!E3356</f>
        <v/>
      </c>
      <c r="F3353" s="16">
        <f>'دیده بان بازار'!F3356</f>
        <v/>
      </c>
      <c r="G3353" s="16">
        <f>'دیده بان بازار'!G3356</f>
        <v/>
      </c>
      <c r="H3353" s="16">
        <f>'دیده بان بازار'!H3356</f>
        <v/>
      </c>
      <c r="I3353" s="16">
        <f>'دیده بان بازار'!I3356</f>
        <v/>
      </c>
      <c r="J3353" s="16">
        <f>'دیده بان بازار'!J3356</f>
        <v/>
      </c>
      <c r="K3353" s="16">
        <f>'دیده بان بازار'!K3356</f>
        <v/>
      </c>
      <c r="L3353" s="16">
        <f>'دیده بان بازار'!L3356</f>
        <v/>
      </c>
      <c r="M3353" s="16">
        <f>'دیده بان بازار'!M3356</f>
        <v/>
      </c>
      <c r="N3353" s="16">
        <f>'دیده بان بازار'!N3356</f>
        <v/>
      </c>
      <c r="O3353" s="16">
        <f>'دیده بان بازار'!O3356</f>
        <v/>
      </c>
      <c r="P3353" s="16">
        <f>'دیده بان بازار'!P3356</f>
        <v/>
      </c>
      <c r="Q3353" s="16">
        <f>'دیده بان بازار'!Q3356</f>
        <v/>
      </c>
      <c r="R3353" s="16">
        <f>'دیده بان بازار'!R3356</f>
        <v/>
      </c>
      <c r="S3353" s="16">
        <f>'دیده بان بازار'!S3356</f>
        <v/>
      </c>
      <c r="T3353" s="16">
        <f>'دیده بان بازار'!T3356</f>
        <v/>
      </c>
      <c r="U3353" s="16">
        <f>'دیده بان بازار'!U3356</f>
        <v/>
      </c>
      <c r="V3353" s="16">
        <f>'دیده بان بازار'!V3356</f>
        <v/>
      </c>
      <c r="W3353" s="7">
        <f>'دیده بان بازار'!W3356</f>
        <v/>
      </c>
      <c r="X3353" s="11">
        <f>IFERROR(IF(OR(R3353&lt;=0,W3353&lt;=0,S3353&lt;=0,V3353&lt;=0),0,ROUND((S3353/R3353)/(V3353/W3353),2)),0)</f>
        <v/>
      </c>
      <c r="Y3353" s="11">
        <f>IFERROR(IF(OR(S3353&lt;=0,V3353&lt;=0),0,ROUND(S3353/V3353,2)),0)</f>
        <v/>
      </c>
      <c r="Z3353" s="11">
        <f>IFERROR(J3353-M3353,0)</f>
        <v/>
      </c>
      <c r="AA3353" s="11">
        <f>IFERROR(ROUND(MAX(0,MIN(100,((AB3353*0.2)+(AC3353*0.15)+(AD3353*0.15)+(AE3353*0.1)+(AF3353*0.1)+(AG3353*0.15)+(MIN(Y3353/3,1)*100*0.1)+(AI3353*0.05))*((AH3353/100)*0.25+0.75))),0),0)</f>
        <v/>
      </c>
      <c r="AB3353" s="11">
        <f>ROUND(MAX(0,MIN(100,((M3353+10)/20)*100)),0)</f>
        <v/>
      </c>
      <c r="AC3353" s="11">
        <f>IFERROR(IF(D3353&lt;=0,0,ROUND(COUNTIFS($D$4:$D$3359,"&lt;="&amp;D3353,$D$4:$D$3359,"&gt;0")/COUNTIF($D$4:$D$3359,"&gt;0")*100,0)),0)</f>
        <v/>
      </c>
      <c r="AD3353" s="11">
        <f>IF(E3353&lt;=0,0,ROUND(MAX(0,MIN(100,(LOG10(1+E3353/1000000000)/LOG10(101))*100)),0))</f>
        <v/>
      </c>
      <c r="AE3353" s="11">
        <f>IF(O3353=N3353,50,ROUND(MAX(0,MIN(100,((H3353-N3353)/(O3353-N3353))*100)),0))</f>
        <v/>
      </c>
      <c r="AF3353" s="11">
        <f>ROUND(MAX(0,MIN(100,50+((H3353-K3353)/K3353)*1000)),0)</f>
        <v/>
      </c>
      <c r="AG3353" s="11">
        <f>IFERROR(ROUND(MAX(0,MIN(100,50+25*LN(MAX(0.01,X3353)))),0),25)</f>
        <v/>
      </c>
      <c r="AH3353" s="11">
        <f>ROUND(IF(M3353&lt;=-30,0,IF(M3353&lt;=-20,20,IF(M3353&lt;=-10,50,100))),0)</f>
        <v/>
      </c>
      <c r="AI3353" s="11">
        <f>ROUND(MAX(0,MIN(100,50+(Z3353*10))),0)</f>
        <v/>
      </c>
      <c r="AJ3353" s="11">
        <f>IFERROR(IF(--AA3353&gt;=80,"خرید قوی",IF(--AA3353&gt;=70,"خرید مشروط",IF(--AA3353&gt;=60,"مراقبت",IF(--AA3353&gt;=45,"ضعیف","عدم ورود")))),"")</f>
        <v/>
      </c>
    </row>
    <row r="3354">
      <c r="A3354" s="12">
        <f>'دیده بان بازار'!A3357</f>
        <v/>
      </c>
      <c r="B3354" s="13">
        <f>'دیده بان بازار'!B3357</f>
        <v/>
      </c>
      <c r="C3354" s="13">
        <f>'دیده بان بازار'!C3357</f>
        <v/>
      </c>
      <c r="D3354" s="13">
        <f>'دیده بان بازار'!D3357</f>
        <v/>
      </c>
      <c r="E3354" s="14">
        <f>'دیده بان بازار'!E3357</f>
        <v/>
      </c>
      <c r="F3354" s="13">
        <f>'دیده بان بازار'!F3357</f>
        <v/>
      </c>
      <c r="G3354" s="13">
        <f>'دیده بان بازار'!G3357</f>
        <v/>
      </c>
      <c r="H3354" s="13">
        <f>'دیده بان بازار'!H3357</f>
        <v/>
      </c>
      <c r="I3354" s="13">
        <f>'دیده بان بازار'!I3357</f>
        <v/>
      </c>
      <c r="J3354" s="13">
        <f>'دیده بان بازار'!J3357</f>
        <v/>
      </c>
      <c r="K3354" s="13">
        <f>'دیده بان بازار'!K3357</f>
        <v/>
      </c>
      <c r="L3354" s="13">
        <f>'دیده بان بازار'!L3357</f>
        <v/>
      </c>
      <c r="M3354" s="13">
        <f>'دیده بان بازار'!M3357</f>
        <v/>
      </c>
      <c r="N3354" s="13">
        <f>'دیده بان بازار'!N3357</f>
        <v/>
      </c>
      <c r="O3354" s="13">
        <f>'دیده بان بازار'!O3357</f>
        <v/>
      </c>
      <c r="P3354" s="13">
        <f>'دیده بان بازار'!P3357</f>
        <v/>
      </c>
      <c r="Q3354" s="13">
        <f>'دیده بان بازار'!Q3357</f>
        <v/>
      </c>
      <c r="R3354" s="13">
        <f>'دیده بان بازار'!R3357</f>
        <v/>
      </c>
      <c r="S3354" s="13">
        <f>'دیده بان بازار'!S3357</f>
        <v/>
      </c>
      <c r="T3354" s="13">
        <f>'دیده بان بازار'!T3357</f>
        <v/>
      </c>
      <c r="U3354" s="13">
        <f>'دیده بان بازار'!U3357</f>
        <v/>
      </c>
      <c r="V3354" s="13">
        <f>'دیده بان بازار'!V3357</f>
        <v/>
      </c>
      <c r="W3354" s="6">
        <f>'دیده بان بازار'!W3357</f>
        <v/>
      </c>
      <c r="X3354" s="11">
        <f>IFERROR(IF(OR(R3354&lt;=0,W3354&lt;=0,S3354&lt;=0,V3354&lt;=0),0,ROUND((S3354/R3354)/(V3354/W3354),2)),0)</f>
        <v/>
      </c>
      <c r="Y3354" s="11">
        <f>IFERROR(IF(OR(S3354&lt;=0,V3354&lt;=0),0,ROUND(S3354/V3354,2)),0)</f>
        <v/>
      </c>
      <c r="Z3354" s="11">
        <f>IFERROR(J3354-M3354,0)</f>
        <v/>
      </c>
      <c r="AA3354" s="11">
        <f>IFERROR(ROUND(MAX(0,MIN(100,((AB3354*0.2)+(AC3354*0.15)+(AD3354*0.15)+(AE3354*0.1)+(AF3354*0.1)+(AG3354*0.15)+(MIN(Y3354/3,1)*100*0.1)+(AI3354*0.05))*((AH3354/100)*0.25+0.75))),0),0)</f>
        <v/>
      </c>
      <c r="AB3354" s="11">
        <f>ROUND(MAX(0,MIN(100,((M3354+10)/20)*100)),0)</f>
        <v/>
      </c>
      <c r="AC3354" s="11">
        <f>IFERROR(IF(D3354&lt;=0,0,ROUND(COUNTIFS($D$4:$D$3359,"&lt;="&amp;D3354,$D$4:$D$3359,"&gt;0")/COUNTIF($D$4:$D$3359,"&gt;0")*100,0)),0)</f>
        <v/>
      </c>
      <c r="AD3354" s="11">
        <f>IF(E3354&lt;=0,0,ROUND(MAX(0,MIN(100,(LOG10(1+E3354/1000000000)/LOG10(101))*100)),0))</f>
        <v/>
      </c>
      <c r="AE3354" s="11">
        <f>IF(O3354=N3354,50,ROUND(MAX(0,MIN(100,((H3354-N3354)/(O3354-N3354))*100)),0))</f>
        <v/>
      </c>
      <c r="AF3354" s="11">
        <f>ROUND(MAX(0,MIN(100,50+((H3354-K3354)/K3354)*1000)),0)</f>
        <v/>
      </c>
      <c r="AG3354" s="11">
        <f>IFERROR(ROUND(MAX(0,MIN(100,50+25*LN(MAX(0.01,X3354)))),0),25)</f>
        <v/>
      </c>
      <c r="AH3354" s="11">
        <f>ROUND(IF(M3354&lt;=-30,0,IF(M3354&lt;=-20,20,IF(M3354&lt;=-10,50,100))),0)</f>
        <v/>
      </c>
      <c r="AI3354" s="11">
        <f>ROUND(MAX(0,MIN(100,50+(Z3354*10))),0)</f>
        <v/>
      </c>
      <c r="AJ3354" s="11">
        <f>IFERROR(IF(--AA3354&gt;=80,"خرید قوی",IF(--AA3354&gt;=70,"خرید مشروط",IF(--AA3354&gt;=60,"مراقبت",IF(--AA3354&gt;=45,"ضعیف","عدم ورود")))),"")</f>
        <v/>
      </c>
    </row>
    <row r="3355">
      <c r="A3355" s="15">
        <f>'دیده بان بازار'!A3358</f>
        <v/>
      </c>
      <c r="B3355" s="16">
        <f>'دیده بان بازار'!B3358</f>
        <v/>
      </c>
      <c r="C3355" s="16">
        <f>'دیده بان بازار'!C3358</f>
        <v/>
      </c>
      <c r="D3355" s="16">
        <f>'دیده بان بازار'!D3358</f>
        <v/>
      </c>
      <c r="E3355" s="17">
        <f>'دیده بان بازار'!E3358</f>
        <v/>
      </c>
      <c r="F3355" s="16">
        <f>'دیده بان بازار'!F3358</f>
        <v/>
      </c>
      <c r="G3355" s="16">
        <f>'دیده بان بازار'!G3358</f>
        <v/>
      </c>
      <c r="H3355" s="16">
        <f>'دیده بان بازار'!H3358</f>
        <v/>
      </c>
      <c r="I3355" s="16">
        <f>'دیده بان بازار'!I3358</f>
        <v/>
      </c>
      <c r="J3355" s="16">
        <f>'دیده بان بازار'!J3358</f>
        <v/>
      </c>
      <c r="K3355" s="16">
        <f>'دیده بان بازار'!K3358</f>
        <v/>
      </c>
      <c r="L3355" s="16">
        <f>'دیده بان بازار'!L3358</f>
        <v/>
      </c>
      <c r="M3355" s="16">
        <f>'دیده بان بازار'!M3358</f>
        <v/>
      </c>
      <c r="N3355" s="16">
        <f>'دیده بان بازار'!N3358</f>
        <v/>
      </c>
      <c r="O3355" s="16">
        <f>'دیده بان بازار'!O3358</f>
        <v/>
      </c>
      <c r="P3355" s="16">
        <f>'دیده بان بازار'!P3358</f>
        <v/>
      </c>
      <c r="Q3355" s="16">
        <f>'دیده بان بازار'!Q3358</f>
        <v/>
      </c>
      <c r="R3355" s="16">
        <f>'دیده بان بازار'!R3358</f>
        <v/>
      </c>
      <c r="S3355" s="16">
        <f>'دیده بان بازار'!S3358</f>
        <v/>
      </c>
      <c r="T3355" s="16">
        <f>'دیده بان بازار'!T3358</f>
        <v/>
      </c>
      <c r="U3355" s="16">
        <f>'دیده بان بازار'!U3358</f>
        <v/>
      </c>
      <c r="V3355" s="16">
        <f>'دیده بان بازار'!V3358</f>
        <v/>
      </c>
      <c r="W3355" s="7">
        <f>'دیده بان بازار'!W3358</f>
        <v/>
      </c>
      <c r="X3355" s="11">
        <f>IFERROR(IF(OR(R3355&lt;=0,W3355&lt;=0,S3355&lt;=0,V3355&lt;=0),0,ROUND((S3355/R3355)/(V3355/W3355),2)),0)</f>
        <v/>
      </c>
      <c r="Y3355" s="11">
        <f>IFERROR(IF(OR(S3355&lt;=0,V3355&lt;=0),0,ROUND(S3355/V3355,2)),0)</f>
        <v/>
      </c>
      <c r="Z3355" s="11">
        <f>IFERROR(J3355-M3355,0)</f>
        <v/>
      </c>
      <c r="AA3355" s="11">
        <f>IFERROR(ROUND(MAX(0,MIN(100,((AB3355*0.2)+(AC3355*0.15)+(AD3355*0.15)+(AE3355*0.1)+(AF3355*0.1)+(AG3355*0.15)+(MIN(Y3355/3,1)*100*0.1)+(AI3355*0.05))*((AH3355/100)*0.25+0.75))),0),0)</f>
        <v/>
      </c>
      <c r="AB3355" s="11">
        <f>ROUND(MAX(0,MIN(100,((M3355+10)/20)*100)),0)</f>
        <v/>
      </c>
      <c r="AC3355" s="11">
        <f>IFERROR(IF(D3355&lt;=0,0,ROUND(COUNTIFS($D$4:$D$3359,"&lt;="&amp;D3355,$D$4:$D$3359,"&gt;0")/COUNTIF($D$4:$D$3359,"&gt;0")*100,0)),0)</f>
        <v/>
      </c>
      <c r="AD3355" s="11">
        <f>IF(E3355&lt;=0,0,ROUND(MAX(0,MIN(100,(LOG10(1+E3355/1000000000)/LOG10(101))*100)),0))</f>
        <v/>
      </c>
      <c r="AE3355" s="11">
        <f>IF(O3355=N3355,50,ROUND(MAX(0,MIN(100,((H3355-N3355)/(O3355-N3355))*100)),0))</f>
        <v/>
      </c>
      <c r="AF3355" s="11">
        <f>ROUND(MAX(0,MIN(100,50+((H3355-K3355)/K3355)*1000)),0)</f>
        <v/>
      </c>
      <c r="AG3355" s="11">
        <f>IFERROR(ROUND(MAX(0,MIN(100,50+25*LN(MAX(0.01,X3355)))),0),25)</f>
        <v/>
      </c>
      <c r="AH3355" s="11">
        <f>ROUND(IF(M3355&lt;=-30,0,IF(M3355&lt;=-20,20,IF(M3355&lt;=-10,50,100))),0)</f>
        <v/>
      </c>
      <c r="AI3355" s="11">
        <f>ROUND(MAX(0,MIN(100,50+(Z3355*10))),0)</f>
        <v/>
      </c>
      <c r="AJ3355" s="11">
        <f>IFERROR(IF(--AA3355&gt;=80,"خرید قوی",IF(--AA3355&gt;=70,"خرید مشروط",IF(--AA3355&gt;=60,"مراقبت",IF(--AA3355&gt;=45,"ضعیف","عدم ورود")))),"")</f>
        <v/>
      </c>
    </row>
    <row r="3356">
      <c r="A3356" s="12">
        <f>'دیده بان بازار'!A3359</f>
        <v/>
      </c>
      <c r="B3356" s="13">
        <f>'دیده بان بازار'!B3359</f>
        <v/>
      </c>
      <c r="C3356" s="13">
        <f>'دیده بان بازار'!C3359</f>
        <v/>
      </c>
      <c r="D3356" s="13">
        <f>'دیده بان بازار'!D3359</f>
        <v/>
      </c>
      <c r="E3356" s="14">
        <f>'دیده بان بازار'!E3359</f>
        <v/>
      </c>
      <c r="F3356" s="13">
        <f>'دیده بان بازار'!F3359</f>
        <v/>
      </c>
      <c r="G3356" s="13">
        <f>'دیده بان بازار'!G3359</f>
        <v/>
      </c>
      <c r="H3356" s="13">
        <f>'دیده بان بازار'!H3359</f>
        <v/>
      </c>
      <c r="I3356" s="13">
        <f>'دیده بان بازار'!I3359</f>
        <v/>
      </c>
      <c r="J3356" s="13">
        <f>'دیده بان بازار'!J3359</f>
        <v/>
      </c>
      <c r="K3356" s="13">
        <f>'دیده بان بازار'!K3359</f>
        <v/>
      </c>
      <c r="L3356" s="13">
        <f>'دیده بان بازار'!L3359</f>
        <v/>
      </c>
      <c r="M3356" s="13">
        <f>'دیده بان بازار'!M3359</f>
        <v/>
      </c>
      <c r="N3356" s="13">
        <f>'دیده بان بازار'!N3359</f>
        <v/>
      </c>
      <c r="O3356" s="13">
        <f>'دیده بان بازار'!O3359</f>
        <v/>
      </c>
      <c r="P3356" s="13">
        <f>'دیده بان بازار'!P3359</f>
        <v/>
      </c>
      <c r="Q3356" s="13">
        <f>'دیده بان بازار'!Q3359</f>
        <v/>
      </c>
      <c r="R3356" s="13">
        <f>'دیده بان بازار'!R3359</f>
        <v/>
      </c>
      <c r="S3356" s="13">
        <f>'دیده بان بازار'!S3359</f>
        <v/>
      </c>
      <c r="T3356" s="13">
        <f>'دیده بان بازار'!T3359</f>
        <v/>
      </c>
      <c r="U3356" s="13">
        <f>'دیده بان بازار'!U3359</f>
        <v/>
      </c>
      <c r="V3356" s="13">
        <f>'دیده بان بازار'!V3359</f>
        <v/>
      </c>
      <c r="W3356" s="6">
        <f>'دیده بان بازار'!W3359</f>
        <v/>
      </c>
      <c r="X3356" s="11">
        <f>IFERROR(IF(OR(R3356&lt;=0,W3356&lt;=0,S3356&lt;=0,V3356&lt;=0),0,ROUND((S3356/R3356)/(V3356/W3356),2)),0)</f>
        <v/>
      </c>
      <c r="Y3356" s="11">
        <f>IFERROR(IF(OR(S3356&lt;=0,V3356&lt;=0),0,ROUND(S3356/V3356,2)),0)</f>
        <v/>
      </c>
      <c r="Z3356" s="11">
        <f>IFERROR(J3356-M3356,0)</f>
        <v/>
      </c>
      <c r="AA3356" s="11">
        <f>IFERROR(ROUND(MAX(0,MIN(100,((AB3356*0.2)+(AC3356*0.15)+(AD3356*0.15)+(AE3356*0.1)+(AF3356*0.1)+(AG3356*0.15)+(MIN(Y3356/3,1)*100*0.1)+(AI3356*0.05))*((AH3356/100)*0.25+0.75))),0),0)</f>
        <v/>
      </c>
      <c r="AB3356" s="11">
        <f>ROUND(MAX(0,MIN(100,((M3356+10)/20)*100)),0)</f>
        <v/>
      </c>
      <c r="AC3356" s="11">
        <f>IFERROR(IF(D3356&lt;=0,0,ROUND(COUNTIFS($D$4:$D$3359,"&lt;="&amp;D3356,$D$4:$D$3359,"&gt;0")/COUNTIF($D$4:$D$3359,"&gt;0")*100,0)),0)</f>
        <v/>
      </c>
      <c r="AD3356" s="11">
        <f>IF(E3356&lt;=0,0,ROUND(MAX(0,MIN(100,(LOG10(1+E3356/1000000000)/LOG10(101))*100)),0))</f>
        <v/>
      </c>
      <c r="AE3356" s="11">
        <f>IF(O3356=N3356,50,ROUND(MAX(0,MIN(100,((H3356-N3356)/(O3356-N3356))*100)),0))</f>
        <v/>
      </c>
      <c r="AF3356" s="11">
        <f>ROUND(MAX(0,MIN(100,50+((H3356-K3356)/K3356)*1000)),0)</f>
        <v/>
      </c>
      <c r="AG3356" s="11">
        <f>IFERROR(ROUND(MAX(0,MIN(100,50+25*LN(MAX(0.01,X3356)))),0),25)</f>
        <v/>
      </c>
      <c r="AH3356" s="11">
        <f>ROUND(IF(M3356&lt;=-30,0,IF(M3356&lt;=-20,20,IF(M3356&lt;=-10,50,100))),0)</f>
        <v/>
      </c>
      <c r="AI3356" s="11">
        <f>ROUND(MAX(0,MIN(100,50+(Z3356*10))),0)</f>
        <v/>
      </c>
      <c r="AJ3356" s="11">
        <f>IFERROR(IF(--AA3356&gt;=80,"خرید قوی",IF(--AA3356&gt;=70,"خرید مشروط",IF(--AA3356&gt;=60,"مراقبت",IF(--AA3356&gt;=45,"ضعیف","عدم ورود")))),"")</f>
        <v/>
      </c>
    </row>
    <row r="3357">
      <c r="A3357" s="15">
        <f>'دیده بان بازار'!A3360</f>
        <v/>
      </c>
      <c r="B3357" s="16">
        <f>'دیده بان بازار'!B3360</f>
        <v/>
      </c>
      <c r="C3357" s="16">
        <f>'دیده بان بازار'!C3360</f>
        <v/>
      </c>
      <c r="D3357" s="16">
        <f>'دیده بان بازار'!D3360</f>
        <v/>
      </c>
      <c r="E3357" s="17">
        <f>'دیده بان بازار'!E3360</f>
        <v/>
      </c>
      <c r="F3357" s="16">
        <f>'دیده بان بازار'!F3360</f>
        <v/>
      </c>
      <c r="G3357" s="16">
        <f>'دیده بان بازار'!G3360</f>
        <v/>
      </c>
      <c r="H3357" s="16">
        <f>'دیده بان بازار'!H3360</f>
        <v/>
      </c>
      <c r="I3357" s="16">
        <f>'دیده بان بازار'!I3360</f>
        <v/>
      </c>
      <c r="J3357" s="16">
        <f>'دیده بان بازار'!J3360</f>
        <v/>
      </c>
      <c r="K3357" s="16">
        <f>'دیده بان بازار'!K3360</f>
        <v/>
      </c>
      <c r="L3357" s="16">
        <f>'دیده بان بازار'!L3360</f>
        <v/>
      </c>
      <c r="M3357" s="16">
        <f>'دیده بان بازار'!M3360</f>
        <v/>
      </c>
      <c r="N3357" s="16">
        <f>'دیده بان بازار'!N3360</f>
        <v/>
      </c>
      <c r="O3357" s="16">
        <f>'دیده بان بازار'!O3360</f>
        <v/>
      </c>
      <c r="P3357" s="16">
        <f>'دیده بان بازار'!P3360</f>
        <v/>
      </c>
      <c r="Q3357" s="16">
        <f>'دیده بان بازار'!Q3360</f>
        <v/>
      </c>
      <c r="R3357" s="16">
        <f>'دیده بان بازار'!R3360</f>
        <v/>
      </c>
      <c r="S3357" s="16">
        <f>'دیده بان بازار'!S3360</f>
        <v/>
      </c>
      <c r="T3357" s="16">
        <f>'دیده بان بازار'!T3360</f>
        <v/>
      </c>
      <c r="U3357" s="16">
        <f>'دیده بان بازار'!U3360</f>
        <v/>
      </c>
      <c r="V3357" s="16">
        <f>'دیده بان بازار'!V3360</f>
        <v/>
      </c>
      <c r="W3357" s="7">
        <f>'دیده بان بازار'!W3360</f>
        <v/>
      </c>
      <c r="X3357" s="9" t="n"/>
      <c r="Y3357" s="9" t="n"/>
      <c r="Z3357" s="9" t="n"/>
      <c r="AA3357" s="9" t="n"/>
      <c r="AB3357" s="9" t="n"/>
      <c r="AC3357" s="9" t="n"/>
      <c r="AD3357" s="9" t="n"/>
      <c r="AE3357" s="9" t="n"/>
      <c r="AF3357" s="9" t="n"/>
      <c r="AG3357" s="9" t="n"/>
      <c r="AH3357" s="9" t="n"/>
      <c r="AI3357" s="9" t="n"/>
      <c r="AJ3357" s="9" t="n"/>
    </row>
    <row r="3358">
      <c r="A3358" s="12">
        <f>'دیده بان بازار'!A3361</f>
        <v/>
      </c>
      <c r="B3358" s="13">
        <f>'دیده بان بازار'!B3361</f>
        <v/>
      </c>
      <c r="C3358" s="13">
        <f>'دیده بان بازار'!C3361</f>
        <v/>
      </c>
      <c r="D3358" s="13">
        <f>'دیده بان بازار'!D3361</f>
        <v/>
      </c>
      <c r="E3358" s="14">
        <f>'دیده بان بازار'!E3361</f>
        <v/>
      </c>
      <c r="F3358" s="13">
        <f>'دیده بان بازار'!F3361</f>
        <v/>
      </c>
      <c r="G3358" s="13">
        <f>'دیده بان بازار'!G3361</f>
        <v/>
      </c>
      <c r="H3358" s="13">
        <f>'دیده بان بازار'!H3361</f>
        <v/>
      </c>
      <c r="I3358" s="13">
        <f>'دیده بان بازار'!I3361</f>
        <v/>
      </c>
      <c r="J3358" s="13">
        <f>'دیده بان بازار'!J3361</f>
        <v/>
      </c>
      <c r="K3358" s="13">
        <f>'دیده بان بازار'!K3361</f>
        <v/>
      </c>
      <c r="L3358" s="13">
        <f>'دیده بان بازار'!L3361</f>
        <v/>
      </c>
      <c r="M3358" s="13">
        <f>'دیده بان بازار'!M3361</f>
        <v/>
      </c>
      <c r="N3358" s="13">
        <f>'دیده بان بازار'!N3361</f>
        <v/>
      </c>
      <c r="O3358" s="13">
        <f>'دیده بان بازار'!O3361</f>
        <v/>
      </c>
      <c r="P3358" s="13">
        <f>'دیده بان بازار'!P3361</f>
        <v/>
      </c>
      <c r="Q3358" s="13">
        <f>'دیده بان بازار'!Q3361</f>
        <v/>
      </c>
      <c r="R3358" s="13">
        <f>'دیده بان بازار'!R3361</f>
        <v/>
      </c>
      <c r="S3358" s="13">
        <f>'دیده بان بازار'!S3361</f>
        <v/>
      </c>
      <c r="T3358" s="13">
        <f>'دیده بان بازار'!T3361</f>
        <v/>
      </c>
      <c r="U3358" s="13">
        <f>'دیده بان بازار'!U3361</f>
        <v/>
      </c>
      <c r="V3358" s="13">
        <f>'دیده بان بازار'!V3361</f>
        <v/>
      </c>
      <c r="W3358" s="6">
        <f>'دیده بان بازار'!W3361</f>
        <v/>
      </c>
      <c r="X3358" s="9" t="n"/>
      <c r="Y3358" s="9" t="n"/>
      <c r="Z3358" s="9" t="n"/>
      <c r="AA3358" s="9" t="n"/>
      <c r="AB3358" s="9" t="n"/>
      <c r="AC3358" s="9" t="n"/>
      <c r="AD3358" s="9" t="n"/>
      <c r="AE3358" s="9" t="n"/>
      <c r="AF3358" s="9" t="n"/>
      <c r="AG3358" s="9" t="n"/>
      <c r="AH3358" s="9" t="n"/>
      <c r="AI3358" s="9" t="n"/>
      <c r="AJ3358" s="9" t="n"/>
    </row>
    <row r="3359">
      <c r="A3359" s="15">
        <f>'دیده بان بازار'!A3362</f>
        <v/>
      </c>
      <c r="B3359" s="16">
        <f>'دیده بان بازار'!B3362</f>
        <v/>
      </c>
      <c r="C3359" s="16">
        <f>'دیده بان بازار'!C3362</f>
        <v/>
      </c>
      <c r="D3359" s="16">
        <f>'دیده بان بازار'!D3362</f>
        <v/>
      </c>
      <c r="E3359" s="17">
        <f>'دیده بان بازار'!E3362</f>
        <v/>
      </c>
      <c r="F3359" s="16">
        <f>'دیده بان بازار'!F3362</f>
        <v/>
      </c>
      <c r="G3359" s="16">
        <f>'دیده بان بازار'!G3362</f>
        <v/>
      </c>
      <c r="H3359" s="16">
        <f>'دیده بان بازار'!H3362</f>
        <v/>
      </c>
      <c r="I3359" s="16">
        <f>'دیده بان بازار'!I3362</f>
        <v/>
      </c>
      <c r="J3359" s="16">
        <f>'دیده بان بازار'!J3362</f>
        <v/>
      </c>
      <c r="K3359" s="16">
        <f>'دیده بان بازار'!K3362</f>
        <v/>
      </c>
      <c r="L3359" s="16">
        <f>'دیده بان بازار'!L3362</f>
        <v/>
      </c>
      <c r="M3359" s="16">
        <f>'دیده بان بازار'!M3362</f>
        <v/>
      </c>
      <c r="N3359" s="16">
        <f>'دیده بان بازار'!N3362</f>
        <v/>
      </c>
      <c r="O3359" s="16">
        <f>'دیده بان بازار'!O3362</f>
        <v/>
      </c>
      <c r="P3359" s="16">
        <f>'دیده بان بازار'!P3362</f>
        <v/>
      </c>
      <c r="Q3359" s="16">
        <f>'دیده بان بازار'!Q3362</f>
        <v/>
      </c>
      <c r="R3359" s="16">
        <f>'دیده بان بازار'!R3362</f>
        <v/>
      </c>
      <c r="S3359" s="16">
        <f>'دیده بان بازار'!S3362</f>
        <v/>
      </c>
      <c r="T3359" s="16">
        <f>'دیده بان بازار'!T3362</f>
        <v/>
      </c>
      <c r="U3359" s="16">
        <f>'دیده بان بازار'!U3362</f>
        <v/>
      </c>
      <c r="V3359" s="16">
        <f>'دیده بان بازار'!V3362</f>
        <v/>
      </c>
      <c r="W3359" s="7">
        <f>'دیده بان بازار'!W3362</f>
        <v/>
      </c>
    </row>
    <row r="3360">
      <c r="A3360" s="12">
        <f>'دیده بان بازار'!A3363</f>
        <v/>
      </c>
      <c r="B3360" s="13">
        <f>'دیده بان بازار'!B3363</f>
        <v/>
      </c>
      <c r="C3360" s="13">
        <f>'دیده بان بازار'!C3363</f>
        <v/>
      </c>
      <c r="D3360" s="13">
        <f>'دیده بان بازار'!D3363</f>
        <v/>
      </c>
      <c r="E3360" s="14">
        <f>'دیده بان بازار'!E3363</f>
        <v/>
      </c>
      <c r="F3360" s="13">
        <f>'دیده بان بازار'!F3363</f>
        <v/>
      </c>
      <c r="G3360" s="13">
        <f>'دیده بان بازار'!G3363</f>
        <v/>
      </c>
      <c r="H3360" s="13">
        <f>'دیده بان بازار'!H3363</f>
        <v/>
      </c>
      <c r="I3360" s="13">
        <f>'دیده بان بازار'!I3363</f>
        <v/>
      </c>
      <c r="J3360" s="13">
        <f>'دیده بان بازار'!J3363</f>
        <v/>
      </c>
      <c r="K3360" s="13">
        <f>'دیده بان بازار'!K3363</f>
        <v/>
      </c>
      <c r="L3360" s="13">
        <f>'دیده بان بازار'!L3363</f>
        <v/>
      </c>
      <c r="M3360" s="13">
        <f>'دیده بان بازار'!M3363</f>
        <v/>
      </c>
      <c r="N3360" s="13">
        <f>'دیده بان بازار'!N3363</f>
        <v/>
      </c>
      <c r="O3360" s="13">
        <f>'دیده بان بازار'!O3363</f>
        <v/>
      </c>
      <c r="P3360" s="13">
        <f>'دیده بان بازار'!P3363</f>
        <v/>
      </c>
      <c r="Q3360" s="13">
        <f>'دیده بان بازار'!Q3363</f>
        <v/>
      </c>
      <c r="R3360" s="13">
        <f>'دیده بان بازار'!R3363</f>
        <v/>
      </c>
      <c r="S3360" s="13">
        <f>'دیده بان بازار'!S3363</f>
        <v/>
      </c>
      <c r="T3360" s="13">
        <f>'دیده بان بازار'!T3363</f>
        <v/>
      </c>
      <c r="U3360" s="13">
        <f>'دیده بان بازار'!U3363</f>
        <v/>
      </c>
      <c r="V3360" s="13">
        <f>'دیده بان بازار'!V3363</f>
        <v/>
      </c>
      <c r="W3360" s="6">
        <f>'دیده بان بازار'!W3363</f>
        <v/>
      </c>
    </row>
    <row r="3361">
      <c r="A3361" s="15">
        <f>'دیده بان بازار'!A3364</f>
        <v/>
      </c>
      <c r="B3361" s="16">
        <f>'دیده بان بازار'!B3364</f>
        <v/>
      </c>
      <c r="C3361" s="16">
        <f>'دیده بان بازار'!C3364</f>
        <v/>
      </c>
      <c r="D3361" s="16">
        <f>'دیده بان بازار'!D3364</f>
        <v/>
      </c>
      <c r="E3361" s="17">
        <f>'دیده بان بازار'!E3364</f>
        <v/>
      </c>
      <c r="F3361" s="16">
        <f>'دیده بان بازار'!F3364</f>
        <v/>
      </c>
      <c r="G3361" s="16">
        <f>'دیده بان بازار'!G3364</f>
        <v/>
      </c>
      <c r="H3361" s="16">
        <f>'دیده بان بازار'!H3364</f>
        <v/>
      </c>
      <c r="I3361" s="16">
        <f>'دیده بان بازار'!I3364</f>
        <v/>
      </c>
      <c r="J3361" s="16">
        <f>'دیده بان بازار'!J3364</f>
        <v/>
      </c>
      <c r="K3361" s="16">
        <f>'دیده بان بازار'!K3364</f>
        <v/>
      </c>
      <c r="L3361" s="16">
        <f>'دیده بان بازار'!L3364</f>
        <v/>
      </c>
      <c r="M3361" s="16">
        <f>'دیده بان بازار'!M3364</f>
        <v/>
      </c>
      <c r="N3361" s="16">
        <f>'دیده بان بازار'!N3364</f>
        <v/>
      </c>
      <c r="O3361" s="16">
        <f>'دیده بان بازار'!O3364</f>
        <v/>
      </c>
      <c r="P3361" s="16">
        <f>'دیده بان بازار'!P3364</f>
        <v/>
      </c>
      <c r="Q3361" s="16">
        <f>'دیده بان بازار'!Q3364</f>
        <v/>
      </c>
      <c r="R3361" s="16">
        <f>'دیده بان بازار'!R3364</f>
        <v/>
      </c>
      <c r="S3361" s="16">
        <f>'دیده بان بازار'!S3364</f>
        <v/>
      </c>
      <c r="T3361" s="16">
        <f>'دیده بان بازار'!T3364</f>
        <v/>
      </c>
      <c r="U3361" s="16">
        <f>'دیده بان بازار'!U3364</f>
        <v/>
      </c>
      <c r="V3361" s="16">
        <f>'دیده بان بازار'!V3364</f>
        <v/>
      </c>
      <c r="W3361" s="7">
        <f>'دیده بان بازار'!W3364</f>
        <v/>
      </c>
    </row>
    <row r="3362">
      <c r="A3362" s="15">
        <f>'دیده بان بازار'!A3365</f>
        <v/>
      </c>
      <c r="B3362" s="16">
        <f>'دیده بان بازار'!B3365</f>
        <v/>
      </c>
      <c r="C3362" s="16">
        <f>'دیده بان بازار'!C3365</f>
        <v/>
      </c>
      <c r="D3362" s="16">
        <f>'دیده بان بازار'!D3365</f>
        <v/>
      </c>
      <c r="E3362" s="17">
        <f>'دیده بان بازار'!E3365</f>
        <v/>
      </c>
      <c r="F3362" s="16">
        <f>'دیده بان بازار'!F3365</f>
        <v/>
      </c>
      <c r="G3362" s="16">
        <f>'دیده بان بازار'!G3365</f>
        <v/>
      </c>
      <c r="H3362" s="16">
        <f>'دیده بان بازار'!H3365</f>
        <v/>
      </c>
      <c r="I3362" s="16">
        <f>'دیده بان بازار'!I3365</f>
        <v/>
      </c>
      <c r="J3362" s="16">
        <f>'دیده بان بازار'!J3365</f>
        <v/>
      </c>
      <c r="K3362" s="16">
        <f>'دیده بان بازار'!K3365</f>
        <v/>
      </c>
      <c r="L3362" s="16">
        <f>'دیده بان بازار'!L3365</f>
        <v/>
      </c>
      <c r="M3362" s="16">
        <f>'دیده بان بازار'!M3365</f>
        <v/>
      </c>
      <c r="N3362" s="16">
        <f>'دیده بان بازار'!N3365</f>
        <v/>
      </c>
      <c r="O3362" s="16">
        <f>'دیده بان بازار'!O3365</f>
        <v/>
      </c>
      <c r="P3362" s="16">
        <f>'دیده بان بازار'!P3365</f>
        <v/>
      </c>
      <c r="Q3362" s="16">
        <f>'دیده بان بازار'!Q3365</f>
        <v/>
      </c>
      <c r="R3362" s="16">
        <f>'دیده بان بازار'!R3365</f>
        <v/>
      </c>
      <c r="S3362" s="16">
        <f>'دیده بان بازار'!S3365</f>
        <v/>
      </c>
      <c r="T3362" s="16">
        <f>'دیده بان بازار'!T3365</f>
        <v/>
      </c>
      <c r="U3362" s="16">
        <f>'دیده بان بازار'!U3365</f>
        <v/>
      </c>
      <c r="V3362" s="16">
        <f>'دیده بان بازار'!V3365</f>
        <v/>
      </c>
      <c r="W3362" s="7">
        <f>'دیده بان بازار'!W3365</f>
        <v/>
      </c>
    </row>
    <row r="3363">
      <c r="A3363" s="12">
        <f>'دیده بان بازار'!A3366</f>
        <v/>
      </c>
      <c r="B3363" s="13">
        <f>'دیده بان بازار'!B3366</f>
        <v/>
      </c>
      <c r="C3363" s="13">
        <f>'دیده بان بازار'!C3366</f>
        <v/>
      </c>
      <c r="D3363" s="13">
        <f>'دیده بان بازار'!D3366</f>
        <v/>
      </c>
      <c r="E3363" s="14">
        <f>'دیده بان بازار'!E3366</f>
        <v/>
      </c>
      <c r="F3363" s="13">
        <f>'دیده بان بازار'!F3366</f>
        <v/>
      </c>
      <c r="G3363" s="13">
        <f>'دیده بان بازار'!G3366</f>
        <v/>
      </c>
      <c r="H3363" s="13">
        <f>'دیده بان بازار'!H3366</f>
        <v/>
      </c>
      <c r="I3363" s="13">
        <f>'دیده بان بازار'!I3366</f>
        <v/>
      </c>
      <c r="J3363" s="13">
        <f>'دیده بان بازار'!J3366</f>
        <v/>
      </c>
      <c r="K3363" s="13">
        <f>'دیده بان بازار'!K3366</f>
        <v/>
      </c>
      <c r="L3363" s="13">
        <f>'دیده بان بازار'!L3366</f>
        <v/>
      </c>
      <c r="M3363" s="13">
        <f>'دیده بان بازار'!M3366</f>
        <v/>
      </c>
      <c r="N3363" s="13">
        <f>'دیده بان بازار'!N3366</f>
        <v/>
      </c>
      <c r="O3363" s="13">
        <f>'دیده بان بازار'!O3366</f>
        <v/>
      </c>
      <c r="P3363" s="13">
        <f>'دیده بان بازار'!P3366</f>
        <v/>
      </c>
      <c r="Q3363" s="13">
        <f>'دیده بان بازار'!Q3366</f>
        <v/>
      </c>
      <c r="R3363" s="13">
        <f>'دیده بان بازار'!R3366</f>
        <v/>
      </c>
      <c r="S3363" s="13">
        <f>'دیده بان بازار'!S3366</f>
        <v/>
      </c>
      <c r="T3363" s="13">
        <f>'دیده بان بازار'!T3366</f>
        <v/>
      </c>
      <c r="U3363" s="13">
        <f>'دیده بان بازار'!U3366</f>
        <v/>
      </c>
      <c r="V3363" s="13">
        <f>'دیده بان بازار'!V3366</f>
        <v/>
      </c>
      <c r="W3363" s="6">
        <f>'دیده بان بازار'!W3366</f>
        <v/>
      </c>
    </row>
    <row r="3364">
      <c r="A3364" s="15">
        <f>'دیده بان بازار'!A3367</f>
        <v/>
      </c>
      <c r="B3364" s="16">
        <f>'دیده بان بازار'!B3367</f>
        <v/>
      </c>
      <c r="C3364" s="16">
        <f>'دیده بان بازار'!C3367</f>
        <v/>
      </c>
      <c r="D3364" s="16">
        <f>'دیده بان بازار'!D3367</f>
        <v/>
      </c>
      <c r="E3364" s="17">
        <f>'دیده بان بازار'!E3367</f>
        <v/>
      </c>
      <c r="F3364" s="16">
        <f>'دیده بان بازار'!F3367</f>
        <v/>
      </c>
      <c r="G3364" s="16">
        <f>'دیده بان بازار'!G3367</f>
        <v/>
      </c>
      <c r="H3364" s="16">
        <f>'دیده بان بازار'!H3367</f>
        <v/>
      </c>
      <c r="I3364" s="16">
        <f>'دیده بان بازار'!I3367</f>
        <v/>
      </c>
      <c r="J3364" s="16">
        <f>'دیده بان بازار'!J3367</f>
        <v/>
      </c>
      <c r="K3364" s="16">
        <f>'دیده بان بازار'!K3367</f>
        <v/>
      </c>
      <c r="L3364" s="16">
        <f>'دیده بان بازار'!L3367</f>
        <v/>
      </c>
      <c r="M3364" s="16">
        <f>'دیده بان بازار'!M3367</f>
        <v/>
      </c>
      <c r="N3364" s="16">
        <f>'دیده بان بازار'!N3367</f>
        <v/>
      </c>
      <c r="O3364" s="16">
        <f>'دیده بان بازار'!O3367</f>
        <v/>
      </c>
      <c r="P3364" s="16">
        <f>'دیده بان بازار'!P3367</f>
        <v/>
      </c>
      <c r="Q3364" s="16">
        <f>'دیده بان بازار'!Q3367</f>
        <v/>
      </c>
      <c r="R3364" s="16">
        <f>'دیده بان بازار'!R3367</f>
        <v/>
      </c>
      <c r="S3364" s="16">
        <f>'دیده بان بازار'!S3367</f>
        <v/>
      </c>
      <c r="T3364" s="16">
        <f>'دیده بان بازار'!T3367</f>
        <v/>
      </c>
      <c r="U3364" s="16">
        <f>'دیده بان بازار'!U3367</f>
        <v/>
      </c>
      <c r="V3364" s="16">
        <f>'دیده بان بازار'!V3367</f>
        <v/>
      </c>
      <c r="W3364" s="7">
        <f>'دیده بان بازار'!W3367</f>
        <v/>
      </c>
    </row>
    <row r="3365">
      <c r="A3365" s="12">
        <f>'دیده بان بازار'!A3368</f>
        <v/>
      </c>
      <c r="B3365" s="13">
        <f>'دیده بان بازار'!B3368</f>
        <v/>
      </c>
      <c r="C3365" s="13">
        <f>'دیده بان بازار'!C3368</f>
        <v/>
      </c>
      <c r="D3365" s="13">
        <f>'دیده بان بازار'!D3368</f>
        <v/>
      </c>
      <c r="E3365" s="14">
        <f>'دیده بان بازار'!E3368</f>
        <v/>
      </c>
      <c r="F3365" s="13">
        <f>'دیده بان بازار'!F3368</f>
        <v/>
      </c>
      <c r="G3365" s="13">
        <f>'دیده بان بازار'!G3368</f>
        <v/>
      </c>
      <c r="H3365" s="13">
        <f>'دیده بان بازار'!H3368</f>
        <v/>
      </c>
      <c r="I3365" s="13">
        <f>'دیده بان بازار'!I3368</f>
        <v/>
      </c>
      <c r="J3365" s="13">
        <f>'دیده بان بازار'!J3368</f>
        <v/>
      </c>
      <c r="K3365" s="13">
        <f>'دیده بان بازار'!K3368</f>
        <v/>
      </c>
      <c r="L3365" s="13">
        <f>'دیده بان بازار'!L3368</f>
        <v/>
      </c>
      <c r="M3365" s="13">
        <f>'دیده بان بازار'!M3368</f>
        <v/>
      </c>
      <c r="N3365" s="13">
        <f>'دیده بان بازار'!N3368</f>
        <v/>
      </c>
      <c r="O3365" s="13">
        <f>'دیده بان بازار'!O3368</f>
        <v/>
      </c>
      <c r="P3365" s="13">
        <f>'دیده بان بازار'!P3368</f>
        <v/>
      </c>
      <c r="Q3365" s="13">
        <f>'دیده بان بازار'!Q3368</f>
        <v/>
      </c>
      <c r="R3365" s="13">
        <f>'دیده بان بازار'!R3368</f>
        <v/>
      </c>
      <c r="S3365" s="13">
        <f>'دیده بان بازار'!S3368</f>
        <v/>
      </c>
      <c r="T3365" s="13">
        <f>'دیده بان بازار'!T3368</f>
        <v/>
      </c>
      <c r="U3365" s="13">
        <f>'دیده بان بازار'!U3368</f>
        <v/>
      </c>
      <c r="V3365" s="13">
        <f>'دیده بان بازار'!V3368</f>
        <v/>
      </c>
      <c r="W3365" s="6">
        <f>'دیده بان بازار'!W3368</f>
        <v/>
      </c>
    </row>
    <row r="3366">
      <c r="A3366" s="15">
        <f>'دیده بان بازار'!A3369</f>
        <v/>
      </c>
      <c r="B3366" s="16">
        <f>'دیده بان بازار'!B3369</f>
        <v/>
      </c>
      <c r="C3366" s="16">
        <f>'دیده بان بازار'!C3369</f>
        <v/>
      </c>
      <c r="D3366" s="16">
        <f>'دیده بان بازار'!D3369</f>
        <v/>
      </c>
      <c r="E3366" s="17">
        <f>'دیده بان بازار'!E3369</f>
        <v/>
      </c>
      <c r="F3366" s="16">
        <f>'دیده بان بازار'!F3369</f>
        <v/>
      </c>
      <c r="G3366" s="16">
        <f>'دیده بان بازار'!G3369</f>
        <v/>
      </c>
      <c r="H3366" s="16">
        <f>'دیده بان بازار'!H3369</f>
        <v/>
      </c>
      <c r="I3366" s="16">
        <f>'دیده بان بازار'!I3369</f>
        <v/>
      </c>
      <c r="J3366" s="16">
        <f>'دیده بان بازار'!J3369</f>
        <v/>
      </c>
      <c r="K3366" s="16">
        <f>'دیده بان بازار'!K3369</f>
        <v/>
      </c>
      <c r="L3366" s="16">
        <f>'دیده بان بازار'!L3369</f>
        <v/>
      </c>
      <c r="M3366" s="16">
        <f>'دیده بان بازار'!M3369</f>
        <v/>
      </c>
      <c r="N3366" s="16">
        <f>'دیده بان بازار'!N3369</f>
        <v/>
      </c>
      <c r="O3366" s="16">
        <f>'دیده بان بازار'!O3369</f>
        <v/>
      </c>
      <c r="P3366" s="16">
        <f>'دیده بان بازار'!P3369</f>
        <v/>
      </c>
      <c r="Q3366" s="16">
        <f>'دیده بان بازار'!Q3369</f>
        <v/>
      </c>
      <c r="R3366" s="16">
        <f>'دیده بان بازار'!R3369</f>
        <v/>
      </c>
      <c r="S3366" s="16">
        <f>'دیده بان بازار'!S3369</f>
        <v/>
      </c>
      <c r="T3366" s="16">
        <f>'دیده بان بازار'!T3369</f>
        <v/>
      </c>
      <c r="U3366" s="16">
        <f>'دیده بان بازار'!U3369</f>
        <v/>
      </c>
      <c r="V3366" s="16">
        <f>'دیده بان بازار'!V3369</f>
        <v/>
      </c>
      <c r="W3366" s="7">
        <f>'دیده بان بازار'!W3369</f>
        <v/>
      </c>
    </row>
    <row r="3367">
      <c r="A3367" s="12">
        <f>'دیده بان بازار'!A3370</f>
        <v/>
      </c>
      <c r="B3367" s="13">
        <f>'دیده بان بازار'!B3370</f>
        <v/>
      </c>
      <c r="C3367" s="13">
        <f>'دیده بان بازار'!C3370</f>
        <v/>
      </c>
      <c r="D3367" s="13">
        <f>'دیده بان بازار'!D3370</f>
        <v/>
      </c>
      <c r="E3367" s="14">
        <f>'دیده بان بازار'!E3370</f>
        <v/>
      </c>
      <c r="F3367" s="13">
        <f>'دیده بان بازار'!F3370</f>
        <v/>
      </c>
      <c r="G3367" s="13">
        <f>'دیده بان بازار'!G3370</f>
        <v/>
      </c>
      <c r="H3367" s="13">
        <f>'دیده بان بازار'!H3370</f>
        <v/>
      </c>
      <c r="I3367" s="13">
        <f>'دیده بان بازار'!I3370</f>
        <v/>
      </c>
      <c r="J3367" s="13">
        <f>'دیده بان بازار'!J3370</f>
        <v/>
      </c>
      <c r="K3367" s="13">
        <f>'دیده بان بازار'!K3370</f>
        <v/>
      </c>
      <c r="L3367" s="13">
        <f>'دیده بان بازار'!L3370</f>
        <v/>
      </c>
      <c r="M3367" s="13">
        <f>'دیده بان بازار'!M3370</f>
        <v/>
      </c>
      <c r="N3367" s="13">
        <f>'دیده بان بازار'!N3370</f>
        <v/>
      </c>
      <c r="O3367" s="13">
        <f>'دیده بان بازار'!O3370</f>
        <v/>
      </c>
      <c r="P3367" s="13">
        <f>'دیده بان بازار'!P3370</f>
        <v/>
      </c>
      <c r="Q3367" s="13">
        <f>'دیده بان بازار'!Q3370</f>
        <v/>
      </c>
      <c r="R3367" s="13">
        <f>'دیده بان بازار'!R3370</f>
        <v/>
      </c>
      <c r="S3367" s="13">
        <f>'دیده بان بازار'!S3370</f>
        <v/>
      </c>
      <c r="T3367" s="13">
        <f>'دیده بان بازار'!T3370</f>
        <v/>
      </c>
      <c r="U3367" s="13">
        <f>'دیده بان بازار'!U3370</f>
        <v/>
      </c>
      <c r="V3367" s="13">
        <f>'دیده بان بازار'!V3370</f>
        <v/>
      </c>
      <c r="W3367" s="6">
        <f>'دیده بان بازار'!W3370</f>
        <v/>
      </c>
    </row>
    <row r="3368">
      <c r="A3368" s="15">
        <f>'دیده بان بازار'!A3371</f>
        <v/>
      </c>
      <c r="B3368" s="16">
        <f>'دیده بان بازار'!B3371</f>
        <v/>
      </c>
      <c r="C3368" s="16">
        <f>'دیده بان بازار'!C3371</f>
        <v/>
      </c>
      <c r="D3368" s="16">
        <f>'دیده بان بازار'!D3371</f>
        <v/>
      </c>
      <c r="E3368" s="17">
        <f>'دیده بان بازار'!E3371</f>
        <v/>
      </c>
      <c r="F3368" s="16">
        <f>'دیده بان بازار'!F3371</f>
        <v/>
      </c>
      <c r="G3368" s="16">
        <f>'دیده بان بازار'!G3371</f>
        <v/>
      </c>
      <c r="H3368" s="16">
        <f>'دیده بان بازار'!H3371</f>
        <v/>
      </c>
      <c r="I3368" s="16">
        <f>'دیده بان بازار'!I3371</f>
        <v/>
      </c>
      <c r="J3368" s="16">
        <f>'دیده بان بازار'!J3371</f>
        <v/>
      </c>
      <c r="K3368" s="16">
        <f>'دیده بان بازار'!K3371</f>
        <v/>
      </c>
      <c r="L3368" s="16">
        <f>'دیده بان بازار'!L3371</f>
        <v/>
      </c>
      <c r="M3368" s="16">
        <f>'دیده بان بازار'!M3371</f>
        <v/>
      </c>
      <c r="N3368" s="16">
        <f>'دیده بان بازار'!N3371</f>
        <v/>
      </c>
      <c r="O3368" s="16">
        <f>'دیده بان بازار'!O3371</f>
        <v/>
      </c>
      <c r="P3368" s="16">
        <f>'دیده بان بازار'!P3371</f>
        <v/>
      </c>
      <c r="Q3368" s="16">
        <f>'دیده بان بازار'!Q3371</f>
        <v/>
      </c>
      <c r="R3368" s="16">
        <f>'دیده بان بازار'!R3371</f>
        <v/>
      </c>
      <c r="S3368" s="16">
        <f>'دیده بان بازار'!S3371</f>
        <v/>
      </c>
      <c r="T3368" s="16">
        <f>'دیده بان بازار'!T3371</f>
        <v/>
      </c>
      <c r="U3368" s="16">
        <f>'دیده بان بازار'!U3371</f>
        <v/>
      </c>
      <c r="V3368" s="16">
        <f>'دیده بان بازار'!V3371</f>
        <v/>
      </c>
      <c r="W3368" s="7">
        <f>'دیده بان بازار'!W3371</f>
        <v/>
      </c>
    </row>
    <row r="3369">
      <c r="A3369" s="12">
        <f>'دیده بان بازار'!A3372</f>
        <v/>
      </c>
      <c r="B3369" s="13">
        <f>'دیده بان بازار'!B3372</f>
        <v/>
      </c>
      <c r="C3369" s="13">
        <f>'دیده بان بازار'!C3372</f>
        <v/>
      </c>
      <c r="D3369" s="13">
        <f>'دیده بان بازار'!D3372</f>
        <v/>
      </c>
      <c r="E3369" s="14">
        <f>'دیده بان بازار'!E3372</f>
        <v/>
      </c>
      <c r="F3369" s="13">
        <f>'دیده بان بازار'!F3372</f>
        <v/>
      </c>
      <c r="G3369" s="13">
        <f>'دیده بان بازار'!G3372</f>
        <v/>
      </c>
      <c r="H3369" s="13">
        <f>'دیده بان بازار'!H3372</f>
        <v/>
      </c>
      <c r="I3369" s="13">
        <f>'دیده بان بازار'!I3372</f>
        <v/>
      </c>
      <c r="J3369" s="13">
        <f>'دیده بان بازار'!J3372</f>
        <v/>
      </c>
      <c r="K3369" s="13">
        <f>'دیده بان بازار'!K3372</f>
        <v/>
      </c>
      <c r="L3369" s="13">
        <f>'دیده بان بازار'!L3372</f>
        <v/>
      </c>
      <c r="M3369" s="13">
        <f>'دیده بان بازار'!M3372</f>
        <v/>
      </c>
      <c r="N3369" s="13">
        <f>'دیده بان بازار'!N3372</f>
        <v/>
      </c>
      <c r="O3369" s="13">
        <f>'دیده بان بازار'!O3372</f>
        <v/>
      </c>
      <c r="P3369" s="13">
        <f>'دیده بان بازار'!P3372</f>
        <v/>
      </c>
      <c r="Q3369" s="13">
        <f>'دیده بان بازار'!Q3372</f>
        <v/>
      </c>
      <c r="R3369" s="13">
        <f>'دیده بان بازار'!R3372</f>
        <v/>
      </c>
      <c r="S3369" s="13">
        <f>'دیده بان بازار'!S3372</f>
        <v/>
      </c>
      <c r="T3369" s="13">
        <f>'دیده بان بازار'!T3372</f>
        <v/>
      </c>
      <c r="U3369" s="13">
        <f>'دیده بان بازار'!U3372</f>
        <v/>
      </c>
      <c r="V3369" s="13">
        <f>'دیده بان بازار'!V3372</f>
        <v/>
      </c>
      <c r="W3369" s="6">
        <f>'دیده بان بازار'!W3372</f>
        <v/>
      </c>
    </row>
    <row r="3370">
      <c r="A3370" s="15">
        <f>'دیده بان بازار'!A3373</f>
        <v/>
      </c>
      <c r="B3370" s="16">
        <f>'دیده بان بازار'!B3373</f>
        <v/>
      </c>
      <c r="C3370" s="16">
        <f>'دیده بان بازار'!C3373</f>
        <v/>
      </c>
      <c r="D3370" s="16">
        <f>'دیده بان بازار'!D3373</f>
        <v/>
      </c>
      <c r="E3370" s="17">
        <f>'دیده بان بازار'!E3373</f>
        <v/>
      </c>
      <c r="F3370" s="16">
        <f>'دیده بان بازار'!F3373</f>
        <v/>
      </c>
      <c r="G3370" s="16">
        <f>'دیده بان بازار'!G3373</f>
        <v/>
      </c>
      <c r="H3370" s="16">
        <f>'دیده بان بازار'!H3373</f>
        <v/>
      </c>
      <c r="I3370" s="16">
        <f>'دیده بان بازار'!I3373</f>
        <v/>
      </c>
      <c r="J3370" s="16">
        <f>'دیده بان بازار'!J3373</f>
        <v/>
      </c>
      <c r="K3370" s="16">
        <f>'دیده بان بازار'!K3373</f>
        <v/>
      </c>
      <c r="L3370" s="16">
        <f>'دیده بان بازار'!L3373</f>
        <v/>
      </c>
      <c r="M3370" s="16">
        <f>'دیده بان بازار'!M3373</f>
        <v/>
      </c>
      <c r="N3370" s="16">
        <f>'دیده بان بازار'!N3373</f>
        <v/>
      </c>
      <c r="O3370" s="16">
        <f>'دیده بان بازار'!O3373</f>
        <v/>
      </c>
      <c r="P3370" s="16">
        <f>'دیده بان بازار'!P3373</f>
        <v/>
      </c>
      <c r="Q3370" s="16">
        <f>'دیده بان بازار'!Q3373</f>
        <v/>
      </c>
      <c r="R3370" s="16">
        <f>'دیده بان بازار'!R3373</f>
        <v/>
      </c>
      <c r="S3370" s="16">
        <f>'دیده بان بازار'!S3373</f>
        <v/>
      </c>
      <c r="T3370" s="16">
        <f>'دیده بان بازار'!T3373</f>
        <v/>
      </c>
      <c r="U3370" s="16">
        <f>'دیده بان بازار'!U3373</f>
        <v/>
      </c>
      <c r="V3370" s="16">
        <f>'دیده بان بازار'!V3373</f>
        <v/>
      </c>
      <c r="W3370" s="7">
        <f>'دیده بان بازار'!W3373</f>
        <v/>
      </c>
    </row>
    <row r="3371">
      <c r="A3371" s="12">
        <f>'دیده بان بازار'!A3374</f>
        <v/>
      </c>
      <c r="B3371" s="13">
        <f>'دیده بان بازار'!B3374</f>
        <v/>
      </c>
      <c r="C3371" s="13">
        <f>'دیده بان بازار'!C3374</f>
        <v/>
      </c>
      <c r="D3371" s="13">
        <f>'دیده بان بازار'!D3374</f>
        <v/>
      </c>
      <c r="E3371" s="14">
        <f>'دیده بان بازار'!E3374</f>
        <v/>
      </c>
      <c r="F3371" s="13">
        <f>'دیده بان بازار'!F3374</f>
        <v/>
      </c>
      <c r="G3371" s="13">
        <f>'دیده بان بازار'!G3374</f>
        <v/>
      </c>
      <c r="H3371" s="13">
        <f>'دیده بان بازار'!H3374</f>
        <v/>
      </c>
      <c r="I3371" s="13">
        <f>'دیده بان بازار'!I3374</f>
        <v/>
      </c>
      <c r="J3371" s="13">
        <f>'دیده بان بازار'!J3374</f>
        <v/>
      </c>
      <c r="K3371" s="13">
        <f>'دیده بان بازار'!K3374</f>
        <v/>
      </c>
      <c r="L3371" s="13">
        <f>'دیده بان بازار'!L3374</f>
        <v/>
      </c>
      <c r="M3371" s="13">
        <f>'دیده بان بازار'!M3374</f>
        <v/>
      </c>
      <c r="N3371" s="13">
        <f>'دیده بان بازار'!N3374</f>
        <v/>
      </c>
      <c r="O3371" s="13">
        <f>'دیده بان بازار'!O3374</f>
        <v/>
      </c>
      <c r="P3371" s="13">
        <f>'دیده بان بازار'!P3374</f>
        <v/>
      </c>
      <c r="Q3371" s="13">
        <f>'دیده بان بازار'!Q3374</f>
        <v/>
      </c>
      <c r="R3371" s="13">
        <f>'دیده بان بازار'!R3374</f>
        <v/>
      </c>
      <c r="S3371" s="13">
        <f>'دیده بان بازار'!S3374</f>
        <v/>
      </c>
      <c r="T3371" s="13">
        <f>'دیده بان بازار'!T3374</f>
        <v/>
      </c>
      <c r="U3371" s="13">
        <f>'دیده بان بازار'!U3374</f>
        <v/>
      </c>
      <c r="V3371" s="13">
        <f>'دیده بان بازار'!V3374</f>
        <v/>
      </c>
      <c r="W3371" s="6">
        <f>'دیده بان بازار'!W3374</f>
        <v/>
      </c>
    </row>
    <row r="3372">
      <c r="A3372" s="15">
        <f>'دیده بان بازار'!A3375</f>
        <v/>
      </c>
      <c r="B3372" s="16">
        <f>'دیده بان بازار'!B3375</f>
        <v/>
      </c>
      <c r="C3372" s="16">
        <f>'دیده بان بازار'!C3375</f>
        <v/>
      </c>
      <c r="D3372" s="16">
        <f>'دیده بان بازار'!D3375</f>
        <v/>
      </c>
      <c r="E3372" s="17">
        <f>'دیده بان بازار'!E3375</f>
        <v/>
      </c>
      <c r="F3372" s="16">
        <f>'دیده بان بازار'!F3375</f>
        <v/>
      </c>
      <c r="G3372" s="16">
        <f>'دیده بان بازار'!G3375</f>
        <v/>
      </c>
      <c r="H3372" s="16">
        <f>'دیده بان بازار'!H3375</f>
        <v/>
      </c>
      <c r="I3372" s="16">
        <f>'دیده بان بازار'!I3375</f>
        <v/>
      </c>
      <c r="J3372" s="16">
        <f>'دیده بان بازار'!J3375</f>
        <v/>
      </c>
      <c r="K3372" s="16">
        <f>'دیده بان بازار'!K3375</f>
        <v/>
      </c>
      <c r="L3372" s="16">
        <f>'دیده بان بازار'!L3375</f>
        <v/>
      </c>
      <c r="M3372" s="16">
        <f>'دیده بان بازار'!M3375</f>
        <v/>
      </c>
      <c r="N3372" s="16">
        <f>'دیده بان بازار'!N3375</f>
        <v/>
      </c>
      <c r="O3372" s="16">
        <f>'دیده بان بازار'!O3375</f>
        <v/>
      </c>
      <c r="P3372" s="16">
        <f>'دیده بان بازار'!P3375</f>
        <v/>
      </c>
      <c r="Q3372" s="16">
        <f>'دیده بان بازار'!Q3375</f>
        <v/>
      </c>
      <c r="R3372" s="16">
        <f>'دیده بان بازار'!R3375</f>
        <v/>
      </c>
      <c r="S3372" s="16">
        <f>'دیده بان بازار'!S3375</f>
        <v/>
      </c>
      <c r="T3372" s="16">
        <f>'دیده بان بازار'!T3375</f>
        <v/>
      </c>
      <c r="U3372" s="16">
        <f>'دیده بان بازار'!U3375</f>
        <v/>
      </c>
      <c r="V3372" s="16">
        <f>'دیده بان بازار'!V3375</f>
        <v/>
      </c>
      <c r="W3372" s="7">
        <f>'دیده بان بازار'!W3375</f>
        <v/>
      </c>
    </row>
    <row r="3373">
      <c r="A3373" s="12">
        <f>'دیده بان بازار'!A3376</f>
        <v/>
      </c>
      <c r="B3373" s="13">
        <f>'دیده بان بازار'!B3376</f>
        <v/>
      </c>
      <c r="C3373" s="13">
        <f>'دیده بان بازار'!C3376</f>
        <v/>
      </c>
      <c r="D3373" s="13">
        <f>'دیده بان بازار'!D3376</f>
        <v/>
      </c>
      <c r="E3373" s="14">
        <f>'دیده بان بازار'!E3376</f>
        <v/>
      </c>
      <c r="F3373" s="13">
        <f>'دیده بان بازار'!F3376</f>
        <v/>
      </c>
      <c r="G3373" s="13">
        <f>'دیده بان بازار'!G3376</f>
        <v/>
      </c>
      <c r="H3373" s="13">
        <f>'دیده بان بازار'!H3376</f>
        <v/>
      </c>
      <c r="I3373" s="13">
        <f>'دیده بان بازار'!I3376</f>
        <v/>
      </c>
      <c r="J3373" s="13">
        <f>'دیده بان بازار'!J3376</f>
        <v/>
      </c>
      <c r="K3373" s="13">
        <f>'دیده بان بازار'!K3376</f>
        <v/>
      </c>
      <c r="L3373" s="13">
        <f>'دیده بان بازار'!L3376</f>
        <v/>
      </c>
      <c r="M3373" s="13">
        <f>'دیده بان بازار'!M3376</f>
        <v/>
      </c>
      <c r="N3373" s="13">
        <f>'دیده بان بازار'!N3376</f>
        <v/>
      </c>
      <c r="O3373" s="13">
        <f>'دیده بان بازار'!O3376</f>
        <v/>
      </c>
      <c r="P3373" s="13">
        <f>'دیده بان بازار'!P3376</f>
        <v/>
      </c>
      <c r="Q3373" s="13">
        <f>'دیده بان بازار'!Q3376</f>
        <v/>
      </c>
      <c r="R3373" s="13">
        <f>'دیده بان بازار'!R3376</f>
        <v/>
      </c>
      <c r="S3373" s="13">
        <f>'دیده بان بازار'!S3376</f>
        <v/>
      </c>
      <c r="T3373" s="13">
        <f>'دیده بان بازار'!T3376</f>
        <v/>
      </c>
      <c r="U3373" s="13">
        <f>'دیده بان بازار'!U3376</f>
        <v/>
      </c>
      <c r="V3373" s="13">
        <f>'دیده بان بازار'!V3376</f>
        <v/>
      </c>
      <c r="W3373" s="6">
        <f>'دیده بان بازار'!W3376</f>
        <v/>
      </c>
    </row>
    <row r="3374">
      <c r="A3374" s="15">
        <f>'دیده بان بازار'!A3377</f>
        <v/>
      </c>
      <c r="B3374" s="16">
        <f>'دیده بان بازار'!B3377</f>
        <v/>
      </c>
      <c r="C3374" s="16">
        <f>'دیده بان بازار'!C3377</f>
        <v/>
      </c>
      <c r="D3374" s="16">
        <f>'دیده بان بازار'!D3377</f>
        <v/>
      </c>
      <c r="E3374" s="17">
        <f>'دیده بان بازار'!E3377</f>
        <v/>
      </c>
      <c r="F3374" s="16">
        <f>'دیده بان بازار'!F3377</f>
        <v/>
      </c>
      <c r="G3374" s="16">
        <f>'دیده بان بازار'!G3377</f>
        <v/>
      </c>
      <c r="H3374" s="16">
        <f>'دیده بان بازار'!H3377</f>
        <v/>
      </c>
      <c r="I3374" s="16">
        <f>'دیده بان بازار'!I3377</f>
        <v/>
      </c>
      <c r="J3374" s="16">
        <f>'دیده بان بازار'!J3377</f>
        <v/>
      </c>
      <c r="K3374" s="16">
        <f>'دیده بان بازار'!K3377</f>
        <v/>
      </c>
      <c r="L3374" s="16">
        <f>'دیده بان بازار'!L3377</f>
        <v/>
      </c>
      <c r="M3374" s="16">
        <f>'دیده بان بازار'!M3377</f>
        <v/>
      </c>
      <c r="N3374" s="16">
        <f>'دیده بان بازار'!N3377</f>
        <v/>
      </c>
      <c r="O3374" s="16">
        <f>'دیده بان بازار'!O3377</f>
        <v/>
      </c>
      <c r="P3374" s="16">
        <f>'دیده بان بازار'!P3377</f>
        <v/>
      </c>
      <c r="Q3374" s="16">
        <f>'دیده بان بازار'!Q3377</f>
        <v/>
      </c>
      <c r="R3374" s="16">
        <f>'دیده بان بازار'!R3377</f>
        <v/>
      </c>
      <c r="S3374" s="16">
        <f>'دیده بان بازار'!S3377</f>
        <v/>
      </c>
      <c r="T3374" s="16">
        <f>'دیده بان بازار'!T3377</f>
        <v/>
      </c>
      <c r="U3374" s="16">
        <f>'دیده بان بازار'!U3377</f>
        <v/>
      </c>
      <c r="V3374" s="16">
        <f>'دیده بان بازار'!V3377</f>
        <v/>
      </c>
      <c r="W3374" s="7">
        <f>'دیده بان بازار'!W3377</f>
        <v/>
      </c>
    </row>
    <row r="3375">
      <c r="A3375" s="12">
        <f>'دیده بان بازار'!A3378</f>
        <v/>
      </c>
      <c r="B3375" s="13">
        <f>'دیده بان بازار'!B3378</f>
        <v/>
      </c>
      <c r="C3375" s="13">
        <f>'دیده بان بازار'!C3378</f>
        <v/>
      </c>
      <c r="D3375" s="13">
        <f>'دیده بان بازار'!D3378</f>
        <v/>
      </c>
      <c r="E3375" s="14">
        <f>'دیده بان بازار'!E3378</f>
        <v/>
      </c>
      <c r="F3375" s="13">
        <f>'دیده بان بازار'!F3378</f>
        <v/>
      </c>
      <c r="G3375" s="13">
        <f>'دیده بان بازار'!G3378</f>
        <v/>
      </c>
      <c r="H3375" s="13">
        <f>'دیده بان بازار'!H3378</f>
        <v/>
      </c>
      <c r="I3375" s="13">
        <f>'دیده بان بازار'!I3378</f>
        <v/>
      </c>
      <c r="J3375" s="13">
        <f>'دیده بان بازار'!J3378</f>
        <v/>
      </c>
      <c r="K3375" s="13">
        <f>'دیده بان بازار'!K3378</f>
        <v/>
      </c>
      <c r="L3375" s="13">
        <f>'دیده بان بازار'!L3378</f>
        <v/>
      </c>
      <c r="M3375" s="13">
        <f>'دیده بان بازار'!M3378</f>
        <v/>
      </c>
      <c r="N3375" s="13">
        <f>'دیده بان بازار'!N3378</f>
        <v/>
      </c>
      <c r="O3375" s="13">
        <f>'دیده بان بازار'!O3378</f>
        <v/>
      </c>
      <c r="P3375" s="13">
        <f>'دیده بان بازار'!P3378</f>
        <v/>
      </c>
      <c r="Q3375" s="13">
        <f>'دیده بان بازار'!Q3378</f>
        <v/>
      </c>
      <c r="R3375" s="13">
        <f>'دیده بان بازار'!R3378</f>
        <v/>
      </c>
      <c r="S3375" s="13">
        <f>'دیده بان بازار'!S3378</f>
        <v/>
      </c>
      <c r="T3375" s="13">
        <f>'دیده بان بازار'!T3378</f>
        <v/>
      </c>
      <c r="U3375" s="13">
        <f>'دیده بان بازار'!U3378</f>
        <v/>
      </c>
      <c r="V3375" s="13">
        <f>'دیده بان بازار'!V3378</f>
        <v/>
      </c>
      <c r="W3375" s="6">
        <f>'دیده بان بازار'!W3378</f>
        <v/>
      </c>
    </row>
    <row r="3376">
      <c r="A3376" s="15">
        <f>'دیده بان بازار'!A3379</f>
        <v/>
      </c>
      <c r="B3376" s="16">
        <f>'دیده بان بازار'!B3379</f>
        <v/>
      </c>
      <c r="C3376" s="16">
        <f>'دیده بان بازار'!C3379</f>
        <v/>
      </c>
      <c r="D3376" s="16">
        <f>'دیده بان بازار'!D3379</f>
        <v/>
      </c>
      <c r="E3376" s="17">
        <f>'دیده بان بازار'!E3379</f>
        <v/>
      </c>
      <c r="F3376" s="16">
        <f>'دیده بان بازار'!F3379</f>
        <v/>
      </c>
      <c r="G3376" s="16">
        <f>'دیده بان بازار'!G3379</f>
        <v/>
      </c>
      <c r="H3376" s="16">
        <f>'دیده بان بازار'!H3379</f>
        <v/>
      </c>
      <c r="I3376" s="16">
        <f>'دیده بان بازار'!I3379</f>
        <v/>
      </c>
      <c r="J3376" s="16">
        <f>'دیده بان بازار'!J3379</f>
        <v/>
      </c>
      <c r="K3376" s="16">
        <f>'دیده بان بازار'!K3379</f>
        <v/>
      </c>
      <c r="L3376" s="16">
        <f>'دیده بان بازار'!L3379</f>
        <v/>
      </c>
      <c r="M3376" s="16">
        <f>'دیده بان بازار'!M3379</f>
        <v/>
      </c>
      <c r="N3376" s="16">
        <f>'دیده بان بازار'!N3379</f>
        <v/>
      </c>
      <c r="O3376" s="16">
        <f>'دیده بان بازار'!O3379</f>
        <v/>
      </c>
      <c r="P3376" s="16">
        <f>'دیده بان بازار'!P3379</f>
        <v/>
      </c>
      <c r="Q3376" s="16">
        <f>'دیده بان بازار'!Q3379</f>
        <v/>
      </c>
      <c r="R3376" s="16">
        <f>'دیده بان بازار'!R3379</f>
        <v/>
      </c>
      <c r="S3376" s="16">
        <f>'دیده بان بازار'!S3379</f>
        <v/>
      </c>
      <c r="T3376" s="16">
        <f>'دیده بان بازار'!T3379</f>
        <v/>
      </c>
      <c r="U3376" s="16">
        <f>'دیده بان بازار'!U3379</f>
        <v/>
      </c>
      <c r="V3376" s="16">
        <f>'دیده بان بازار'!V3379</f>
        <v/>
      </c>
      <c r="W3376" s="7">
        <f>'دیده بان بازار'!W3379</f>
        <v/>
      </c>
    </row>
    <row r="3377">
      <c r="A3377" s="15">
        <f>'دیده بان بازار'!A3380</f>
        <v/>
      </c>
      <c r="B3377" s="16">
        <f>'دیده بان بازار'!B3380</f>
        <v/>
      </c>
      <c r="C3377" s="16">
        <f>'دیده بان بازار'!C3380</f>
        <v/>
      </c>
      <c r="D3377" s="16">
        <f>'دیده بان بازار'!D3380</f>
        <v/>
      </c>
      <c r="E3377" s="17">
        <f>'دیده بان بازار'!E3380</f>
        <v/>
      </c>
      <c r="F3377" s="16">
        <f>'دیده بان بازار'!F3380</f>
        <v/>
      </c>
      <c r="G3377" s="16">
        <f>'دیده بان بازار'!G3380</f>
        <v/>
      </c>
      <c r="H3377" s="16">
        <f>'دیده بان بازار'!H3380</f>
        <v/>
      </c>
      <c r="I3377" s="16">
        <f>'دیده بان بازار'!I3380</f>
        <v/>
      </c>
      <c r="J3377" s="16">
        <f>'دیده بان بازار'!J3380</f>
        <v/>
      </c>
      <c r="K3377" s="16">
        <f>'دیده بان بازار'!K3380</f>
        <v/>
      </c>
      <c r="L3377" s="16">
        <f>'دیده بان بازار'!L3380</f>
        <v/>
      </c>
      <c r="M3377" s="16">
        <f>'دیده بان بازار'!M3380</f>
        <v/>
      </c>
      <c r="N3377" s="16">
        <f>'دیده بان بازار'!N3380</f>
        <v/>
      </c>
      <c r="O3377" s="16">
        <f>'دیده بان بازار'!O3380</f>
        <v/>
      </c>
      <c r="P3377" s="16">
        <f>'دیده بان بازار'!P3380</f>
        <v/>
      </c>
      <c r="Q3377" s="16">
        <f>'دیده بان بازار'!Q3380</f>
        <v/>
      </c>
      <c r="R3377" s="16">
        <f>'دیده بان بازار'!R3380</f>
        <v/>
      </c>
      <c r="S3377" s="16">
        <f>'دیده بان بازار'!S3380</f>
        <v/>
      </c>
      <c r="T3377" s="16">
        <f>'دیده بان بازار'!T3380</f>
        <v/>
      </c>
      <c r="U3377" s="16">
        <f>'دیده بان بازار'!U3380</f>
        <v/>
      </c>
      <c r="V3377" s="16">
        <f>'دیده بان بازار'!V3380</f>
        <v/>
      </c>
      <c r="W3377" s="7">
        <f>'دیده بان بازار'!W3380</f>
        <v/>
      </c>
    </row>
    <row r="3378">
      <c r="A3378" s="12">
        <f>'دیده بان بازار'!A3381</f>
        <v/>
      </c>
      <c r="B3378" s="13">
        <f>'دیده بان بازار'!B3381</f>
        <v/>
      </c>
      <c r="C3378" s="13">
        <f>'دیده بان بازار'!C3381</f>
        <v/>
      </c>
      <c r="D3378" s="13">
        <f>'دیده بان بازار'!D3381</f>
        <v/>
      </c>
      <c r="E3378" s="14">
        <f>'دیده بان بازار'!E3381</f>
        <v/>
      </c>
      <c r="F3378" s="13">
        <f>'دیده بان بازار'!F3381</f>
        <v/>
      </c>
      <c r="G3378" s="13">
        <f>'دیده بان بازار'!G3381</f>
        <v/>
      </c>
      <c r="H3378" s="13">
        <f>'دیده بان بازار'!H3381</f>
        <v/>
      </c>
      <c r="I3378" s="13">
        <f>'دیده بان بازار'!I3381</f>
        <v/>
      </c>
      <c r="J3378" s="13">
        <f>'دیده بان بازار'!J3381</f>
        <v/>
      </c>
      <c r="K3378" s="13">
        <f>'دیده بان بازار'!K3381</f>
        <v/>
      </c>
      <c r="L3378" s="13">
        <f>'دیده بان بازار'!L3381</f>
        <v/>
      </c>
      <c r="M3378" s="13">
        <f>'دیده بان بازار'!M3381</f>
        <v/>
      </c>
      <c r="N3378" s="13">
        <f>'دیده بان بازار'!N3381</f>
        <v/>
      </c>
      <c r="O3378" s="13">
        <f>'دیده بان بازار'!O3381</f>
        <v/>
      </c>
      <c r="P3378" s="13">
        <f>'دیده بان بازار'!P3381</f>
        <v/>
      </c>
      <c r="Q3378" s="13">
        <f>'دیده بان بازار'!Q3381</f>
        <v/>
      </c>
      <c r="R3378" s="13">
        <f>'دیده بان بازار'!R3381</f>
        <v/>
      </c>
      <c r="S3378" s="13">
        <f>'دیده بان بازار'!S3381</f>
        <v/>
      </c>
      <c r="T3378" s="13">
        <f>'دیده بان بازار'!T3381</f>
        <v/>
      </c>
      <c r="U3378" s="13">
        <f>'دیده بان بازار'!U3381</f>
        <v/>
      </c>
      <c r="V3378" s="13">
        <f>'دیده بان بازار'!V3381</f>
        <v/>
      </c>
      <c r="W3378" s="6">
        <f>'دیده بان بازار'!W3381</f>
        <v/>
      </c>
    </row>
    <row r="3379">
      <c r="A3379" s="15">
        <f>'دیده بان بازار'!A3382</f>
        <v/>
      </c>
      <c r="B3379" s="16">
        <f>'دیده بان بازار'!B3382</f>
        <v/>
      </c>
      <c r="C3379" s="16">
        <f>'دیده بان بازار'!C3382</f>
        <v/>
      </c>
      <c r="D3379" s="16">
        <f>'دیده بان بازار'!D3382</f>
        <v/>
      </c>
      <c r="E3379" s="17">
        <f>'دیده بان بازار'!E3382</f>
        <v/>
      </c>
      <c r="F3379" s="16">
        <f>'دیده بان بازار'!F3382</f>
        <v/>
      </c>
      <c r="G3379" s="16">
        <f>'دیده بان بازار'!G3382</f>
        <v/>
      </c>
      <c r="H3379" s="16">
        <f>'دیده بان بازار'!H3382</f>
        <v/>
      </c>
      <c r="I3379" s="16">
        <f>'دیده بان بازار'!I3382</f>
        <v/>
      </c>
      <c r="J3379" s="16">
        <f>'دیده بان بازار'!J3382</f>
        <v/>
      </c>
      <c r="K3379" s="16">
        <f>'دیده بان بازار'!K3382</f>
        <v/>
      </c>
      <c r="L3379" s="16">
        <f>'دیده بان بازار'!L3382</f>
        <v/>
      </c>
      <c r="M3379" s="16">
        <f>'دیده بان بازار'!M3382</f>
        <v/>
      </c>
      <c r="N3379" s="16">
        <f>'دیده بان بازار'!N3382</f>
        <v/>
      </c>
      <c r="O3379" s="16">
        <f>'دیده بان بازار'!O3382</f>
        <v/>
      </c>
      <c r="P3379" s="16">
        <f>'دیده بان بازار'!P3382</f>
        <v/>
      </c>
      <c r="Q3379" s="16">
        <f>'دیده بان بازار'!Q3382</f>
        <v/>
      </c>
      <c r="R3379" s="16">
        <f>'دیده بان بازار'!R3382</f>
        <v/>
      </c>
      <c r="S3379" s="16">
        <f>'دیده بان بازار'!S3382</f>
        <v/>
      </c>
      <c r="T3379" s="16">
        <f>'دیده بان بازار'!T3382</f>
        <v/>
      </c>
      <c r="U3379" s="16">
        <f>'دیده بان بازار'!U3382</f>
        <v/>
      </c>
      <c r="V3379" s="16">
        <f>'دیده بان بازار'!V3382</f>
        <v/>
      </c>
      <c r="W3379" s="7">
        <f>'دیده بان بازار'!W3382</f>
        <v/>
      </c>
    </row>
    <row r="3380">
      <c r="A3380" s="12">
        <f>'دیده بان بازار'!A3383</f>
        <v/>
      </c>
      <c r="B3380" s="13">
        <f>'دیده بان بازار'!B3383</f>
        <v/>
      </c>
      <c r="C3380" s="13">
        <f>'دیده بان بازار'!C3383</f>
        <v/>
      </c>
      <c r="D3380" s="13">
        <f>'دیده بان بازار'!D3383</f>
        <v/>
      </c>
      <c r="E3380" s="14">
        <f>'دیده بان بازار'!E3383</f>
        <v/>
      </c>
      <c r="F3380" s="13">
        <f>'دیده بان بازار'!F3383</f>
        <v/>
      </c>
      <c r="G3380" s="13">
        <f>'دیده بان بازار'!G3383</f>
        <v/>
      </c>
      <c r="H3380" s="13">
        <f>'دیده بان بازار'!H3383</f>
        <v/>
      </c>
      <c r="I3380" s="13">
        <f>'دیده بان بازار'!I3383</f>
        <v/>
      </c>
      <c r="J3380" s="13">
        <f>'دیده بان بازار'!J3383</f>
        <v/>
      </c>
      <c r="K3380" s="13">
        <f>'دیده بان بازار'!K3383</f>
        <v/>
      </c>
      <c r="L3380" s="13">
        <f>'دیده بان بازار'!L3383</f>
        <v/>
      </c>
      <c r="M3380" s="13">
        <f>'دیده بان بازار'!M3383</f>
        <v/>
      </c>
      <c r="N3380" s="13">
        <f>'دیده بان بازار'!N3383</f>
        <v/>
      </c>
      <c r="O3380" s="13">
        <f>'دیده بان بازار'!O3383</f>
        <v/>
      </c>
      <c r="P3380" s="13">
        <f>'دیده بان بازار'!P3383</f>
        <v/>
      </c>
      <c r="Q3380" s="13">
        <f>'دیده بان بازار'!Q3383</f>
        <v/>
      </c>
      <c r="R3380" s="13">
        <f>'دیده بان بازار'!R3383</f>
        <v/>
      </c>
      <c r="S3380" s="13">
        <f>'دیده بان بازار'!S3383</f>
        <v/>
      </c>
      <c r="T3380" s="13">
        <f>'دیده بان بازار'!T3383</f>
        <v/>
      </c>
      <c r="U3380" s="13">
        <f>'دیده بان بازار'!U3383</f>
        <v/>
      </c>
      <c r="V3380" s="13">
        <f>'دیده بان بازار'!V3383</f>
        <v/>
      </c>
      <c r="W3380" s="6">
        <f>'دیده بان بازار'!W3383</f>
        <v/>
      </c>
    </row>
    <row r="3381">
      <c r="A3381" s="15">
        <f>'دیده بان بازار'!A3384</f>
        <v/>
      </c>
      <c r="B3381" s="16">
        <f>'دیده بان بازار'!B3384</f>
        <v/>
      </c>
      <c r="C3381" s="16">
        <f>'دیده بان بازار'!C3384</f>
        <v/>
      </c>
      <c r="D3381" s="16">
        <f>'دیده بان بازار'!D3384</f>
        <v/>
      </c>
      <c r="E3381" s="17">
        <f>'دیده بان بازار'!E3384</f>
        <v/>
      </c>
      <c r="F3381" s="16">
        <f>'دیده بان بازار'!F3384</f>
        <v/>
      </c>
      <c r="G3381" s="16">
        <f>'دیده بان بازار'!G3384</f>
        <v/>
      </c>
      <c r="H3381" s="16">
        <f>'دیده بان بازار'!H3384</f>
        <v/>
      </c>
      <c r="I3381" s="16">
        <f>'دیده بان بازار'!I3384</f>
        <v/>
      </c>
      <c r="J3381" s="16">
        <f>'دیده بان بازار'!J3384</f>
        <v/>
      </c>
      <c r="K3381" s="16">
        <f>'دیده بان بازار'!K3384</f>
        <v/>
      </c>
      <c r="L3381" s="16">
        <f>'دیده بان بازار'!L3384</f>
        <v/>
      </c>
      <c r="M3381" s="16">
        <f>'دیده بان بازار'!M3384</f>
        <v/>
      </c>
      <c r="N3381" s="16">
        <f>'دیده بان بازار'!N3384</f>
        <v/>
      </c>
      <c r="O3381" s="16">
        <f>'دیده بان بازار'!O3384</f>
        <v/>
      </c>
      <c r="P3381" s="16">
        <f>'دیده بان بازار'!P3384</f>
        <v/>
      </c>
      <c r="Q3381" s="16">
        <f>'دیده بان بازار'!Q3384</f>
        <v/>
      </c>
      <c r="R3381" s="16">
        <f>'دیده بان بازار'!R3384</f>
        <v/>
      </c>
      <c r="S3381" s="16">
        <f>'دیده بان بازار'!S3384</f>
        <v/>
      </c>
      <c r="T3381" s="16">
        <f>'دیده بان بازار'!T3384</f>
        <v/>
      </c>
      <c r="U3381" s="16">
        <f>'دیده بان بازار'!U3384</f>
        <v/>
      </c>
      <c r="V3381" s="16">
        <f>'دیده بان بازار'!V3384</f>
        <v/>
      </c>
      <c r="W3381" s="7">
        <f>'دیده بان بازار'!W3384</f>
        <v/>
      </c>
    </row>
    <row r="3382">
      <c r="A3382" s="12">
        <f>'دیده بان بازار'!A3385</f>
        <v/>
      </c>
      <c r="B3382" s="13">
        <f>'دیده بان بازار'!B3385</f>
        <v/>
      </c>
      <c r="C3382" s="13">
        <f>'دیده بان بازار'!C3385</f>
        <v/>
      </c>
      <c r="D3382" s="13">
        <f>'دیده بان بازار'!D3385</f>
        <v/>
      </c>
      <c r="E3382" s="14">
        <f>'دیده بان بازار'!E3385</f>
        <v/>
      </c>
      <c r="F3382" s="13">
        <f>'دیده بان بازار'!F3385</f>
        <v/>
      </c>
      <c r="G3382" s="13">
        <f>'دیده بان بازار'!G3385</f>
        <v/>
      </c>
      <c r="H3382" s="13">
        <f>'دیده بان بازار'!H3385</f>
        <v/>
      </c>
      <c r="I3382" s="13">
        <f>'دیده بان بازار'!I3385</f>
        <v/>
      </c>
      <c r="J3382" s="13">
        <f>'دیده بان بازار'!J3385</f>
        <v/>
      </c>
      <c r="K3382" s="13">
        <f>'دیده بان بازار'!K3385</f>
        <v/>
      </c>
      <c r="L3382" s="13">
        <f>'دیده بان بازار'!L3385</f>
        <v/>
      </c>
      <c r="M3382" s="13">
        <f>'دیده بان بازار'!M3385</f>
        <v/>
      </c>
      <c r="N3382" s="13">
        <f>'دیده بان بازار'!N3385</f>
        <v/>
      </c>
      <c r="O3382" s="13">
        <f>'دیده بان بازار'!O3385</f>
        <v/>
      </c>
      <c r="P3382" s="13">
        <f>'دیده بان بازار'!P3385</f>
        <v/>
      </c>
      <c r="Q3382" s="13">
        <f>'دیده بان بازار'!Q3385</f>
        <v/>
      </c>
      <c r="R3382" s="13">
        <f>'دیده بان بازار'!R3385</f>
        <v/>
      </c>
      <c r="S3382" s="13">
        <f>'دیده بان بازار'!S3385</f>
        <v/>
      </c>
      <c r="T3382" s="13">
        <f>'دیده بان بازار'!T3385</f>
        <v/>
      </c>
      <c r="U3382" s="13">
        <f>'دیده بان بازار'!U3385</f>
        <v/>
      </c>
      <c r="V3382" s="13">
        <f>'دیده بان بازار'!V3385</f>
        <v/>
      </c>
      <c r="W3382" s="6">
        <f>'دیده بان بازار'!W3385</f>
        <v/>
      </c>
    </row>
    <row r="3383">
      <c r="A3383" s="15">
        <f>'دیده بان بازار'!#REF!</f>
        <v/>
      </c>
      <c r="B3383" s="16">
        <f>'دیده بان بازار'!#REF!</f>
        <v/>
      </c>
      <c r="C3383" s="16">
        <f>'دیده بان بازار'!#REF!</f>
        <v/>
      </c>
      <c r="D3383" s="16">
        <f>'دیده بان بازار'!#REF!</f>
        <v/>
      </c>
      <c r="E3383" s="17">
        <f>'دیده بان بازار'!#REF!</f>
        <v/>
      </c>
      <c r="F3383" s="16">
        <f>'دیده بان بازار'!#REF!</f>
        <v/>
      </c>
      <c r="G3383" s="16">
        <f>'دیده بان بازار'!#REF!</f>
        <v/>
      </c>
      <c r="H3383" s="16">
        <f>'دیده بان بازار'!#REF!</f>
        <v/>
      </c>
      <c r="I3383" s="16">
        <f>'دیده بان بازار'!#REF!</f>
        <v/>
      </c>
      <c r="J3383" s="16">
        <f>'دیده بان بازار'!#REF!</f>
        <v/>
      </c>
      <c r="K3383" s="16">
        <f>'دیده بان بازار'!#REF!</f>
        <v/>
      </c>
      <c r="L3383" s="16">
        <f>'دیده بان بازار'!#REF!</f>
        <v/>
      </c>
      <c r="M3383" s="16">
        <f>'دیده بان بازار'!#REF!</f>
        <v/>
      </c>
      <c r="N3383" s="16">
        <f>'دیده بان بازار'!#REF!</f>
        <v/>
      </c>
      <c r="O3383" s="16">
        <f>'دیده بان بازار'!#REF!</f>
        <v/>
      </c>
      <c r="P3383" s="16">
        <f>'دیده بان بازار'!#REF!</f>
        <v/>
      </c>
      <c r="Q3383" s="16">
        <f>'دیده بان بازار'!#REF!</f>
        <v/>
      </c>
      <c r="R3383" s="16">
        <f>'دیده بان بازار'!#REF!</f>
        <v/>
      </c>
      <c r="S3383" s="16">
        <f>'دیده بان بازار'!#REF!</f>
        <v/>
      </c>
      <c r="T3383" s="16">
        <f>'دیده بان بازار'!#REF!</f>
        <v/>
      </c>
      <c r="U3383" s="16">
        <f>'دیده بان بازار'!#REF!</f>
        <v/>
      </c>
      <c r="V3383" s="16">
        <f>'دیده بان بازار'!#REF!</f>
        <v/>
      </c>
      <c r="W3383" s="7">
        <f>'دیده بان بازار'!#REF!</f>
        <v/>
      </c>
    </row>
    <row r="3384">
      <c r="A3384" s="12">
        <f>'دیده بان بازار'!#REF!</f>
        <v/>
      </c>
      <c r="B3384" s="13">
        <f>'دیده بان بازار'!#REF!</f>
        <v/>
      </c>
      <c r="C3384" s="13">
        <f>'دیده بان بازار'!#REF!</f>
        <v/>
      </c>
      <c r="D3384" s="13">
        <f>'دیده بان بازار'!#REF!</f>
        <v/>
      </c>
      <c r="E3384" s="14">
        <f>'دیده بان بازار'!#REF!</f>
        <v/>
      </c>
      <c r="F3384" s="13">
        <f>'دیده بان بازار'!#REF!</f>
        <v/>
      </c>
      <c r="G3384" s="13">
        <f>'دیده بان بازار'!#REF!</f>
        <v/>
      </c>
      <c r="H3384" s="13">
        <f>'دیده بان بازار'!#REF!</f>
        <v/>
      </c>
      <c r="I3384" s="13">
        <f>'دیده بان بازار'!#REF!</f>
        <v/>
      </c>
      <c r="J3384" s="13">
        <f>'دیده بان بازار'!#REF!</f>
        <v/>
      </c>
      <c r="K3384" s="13">
        <f>'دیده بان بازار'!#REF!</f>
        <v/>
      </c>
      <c r="L3384" s="13">
        <f>'دیده بان بازار'!#REF!</f>
        <v/>
      </c>
      <c r="M3384" s="13">
        <f>'دیده بان بازار'!#REF!</f>
        <v/>
      </c>
      <c r="N3384" s="13">
        <f>'دیده بان بازار'!#REF!</f>
        <v/>
      </c>
      <c r="O3384" s="13">
        <f>'دیده بان بازار'!#REF!</f>
        <v/>
      </c>
      <c r="P3384" s="13">
        <f>'دیده بان بازار'!#REF!</f>
        <v/>
      </c>
      <c r="Q3384" s="13">
        <f>'دیده بان بازار'!#REF!</f>
        <v/>
      </c>
      <c r="R3384" s="13">
        <f>'دیده بان بازار'!#REF!</f>
        <v/>
      </c>
      <c r="S3384" s="13">
        <f>'دیده بان بازار'!#REF!</f>
        <v/>
      </c>
      <c r="T3384" s="13">
        <f>'دیده بان بازار'!#REF!</f>
        <v/>
      </c>
      <c r="U3384" s="13">
        <f>'دیده بان بازار'!#REF!</f>
        <v/>
      </c>
      <c r="V3384" s="13">
        <f>'دیده بان بازار'!#REF!</f>
        <v/>
      </c>
      <c r="W3384" s="6">
        <f>'دیده بان بازار'!#REF!</f>
        <v/>
      </c>
    </row>
    <row r="3385">
      <c r="A3385" s="15">
        <f>'دیده بان بازار'!#REF!</f>
        <v/>
      </c>
      <c r="B3385" s="16">
        <f>'دیده بان بازار'!#REF!</f>
        <v/>
      </c>
      <c r="C3385" s="16">
        <f>'دیده بان بازار'!#REF!</f>
        <v/>
      </c>
      <c r="D3385" s="16">
        <f>'دیده بان بازار'!#REF!</f>
        <v/>
      </c>
      <c r="E3385" s="17">
        <f>'دیده بان بازار'!#REF!</f>
        <v/>
      </c>
      <c r="F3385" s="16">
        <f>'دیده بان بازار'!#REF!</f>
        <v/>
      </c>
      <c r="G3385" s="16">
        <f>'دیده بان بازار'!#REF!</f>
        <v/>
      </c>
      <c r="H3385" s="16">
        <f>'دیده بان بازار'!#REF!</f>
        <v/>
      </c>
      <c r="I3385" s="16">
        <f>'دیده بان بازار'!#REF!</f>
        <v/>
      </c>
      <c r="J3385" s="16">
        <f>'دیده بان بازار'!#REF!</f>
        <v/>
      </c>
      <c r="K3385" s="16">
        <f>'دیده بان بازار'!#REF!</f>
        <v/>
      </c>
      <c r="L3385" s="16">
        <f>'دیده بان بازار'!#REF!</f>
        <v/>
      </c>
      <c r="M3385" s="16">
        <f>'دیده بان بازار'!#REF!</f>
        <v/>
      </c>
      <c r="N3385" s="16">
        <f>'دیده بان بازار'!#REF!</f>
        <v/>
      </c>
      <c r="O3385" s="16">
        <f>'دیده بان بازار'!#REF!</f>
        <v/>
      </c>
      <c r="P3385" s="16">
        <f>'دیده بان بازار'!#REF!</f>
        <v/>
      </c>
      <c r="Q3385" s="16">
        <f>'دیده بان بازار'!#REF!</f>
        <v/>
      </c>
      <c r="R3385" s="16">
        <f>'دیده بان بازار'!#REF!</f>
        <v/>
      </c>
      <c r="S3385" s="16">
        <f>'دیده بان بازار'!#REF!</f>
        <v/>
      </c>
      <c r="T3385" s="16">
        <f>'دیده بان بازار'!#REF!</f>
        <v/>
      </c>
      <c r="U3385" s="16">
        <f>'دیده بان بازار'!#REF!</f>
        <v/>
      </c>
      <c r="V3385" s="16">
        <f>'دیده بان بازار'!#REF!</f>
        <v/>
      </c>
      <c r="W3385" s="7">
        <f>'دیده بان بازار'!#REF!</f>
        <v/>
      </c>
    </row>
    <row r="3386">
      <c r="A3386" s="12">
        <f>'دیده بان بازار'!#REF!</f>
        <v/>
      </c>
      <c r="B3386" s="13">
        <f>'دیده بان بازار'!#REF!</f>
        <v/>
      </c>
      <c r="C3386" s="13">
        <f>'دیده بان بازار'!#REF!</f>
        <v/>
      </c>
      <c r="D3386" s="13">
        <f>'دیده بان بازار'!#REF!</f>
        <v/>
      </c>
      <c r="E3386" s="14">
        <f>'دیده بان بازار'!#REF!</f>
        <v/>
      </c>
      <c r="F3386" s="13">
        <f>'دیده بان بازار'!#REF!</f>
        <v/>
      </c>
      <c r="G3386" s="13">
        <f>'دیده بان بازار'!#REF!</f>
        <v/>
      </c>
      <c r="H3386" s="13">
        <f>'دیده بان بازار'!#REF!</f>
        <v/>
      </c>
      <c r="I3386" s="13">
        <f>'دیده بان بازار'!#REF!</f>
        <v/>
      </c>
      <c r="J3386" s="13">
        <f>'دیده بان بازار'!#REF!</f>
        <v/>
      </c>
      <c r="K3386" s="13">
        <f>'دیده بان بازار'!#REF!</f>
        <v/>
      </c>
      <c r="L3386" s="13">
        <f>'دیده بان بازار'!#REF!</f>
        <v/>
      </c>
      <c r="M3386" s="13">
        <f>'دیده بان بازار'!#REF!</f>
        <v/>
      </c>
      <c r="N3386" s="13">
        <f>'دیده بان بازار'!#REF!</f>
        <v/>
      </c>
      <c r="O3386" s="13">
        <f>'دیده بان بازار'!#REF!</f>
        <v/>
      </c>
      <c r="P3386" s="13">
        <f>'دیده بان بازار'!#REF!</f>
        <v/>
      </c>
      <c r="Q3386" s="13">
        <f>'دیده بان بازار'!#REF!</f>
        <v/>
      </c>
      <c r="R3386" s="13">
        <f>'دیده بان بازار'!#REF!</f>
        <v/>
      </c>
      <c r="S3386" s="13">
        <f>'دیده بان بازار'!#REF!</f>
        <v/>
      </c>
      <c r="T3386" s="13">
        <f>'دیده بان بازار'!#REF!</f>
        <v/>
      </c>
      <c r="U3386" s="13">
        <f>'دیده بان بازار'!#REF!</f>
        <v/>
      </c>
      <c r="V3386" s="13">
        <f>'دیده بان بازار'!#REF!</f>
        <v/>
      </c>
      <c r="W3386" s="6">
        <f>'دیده بان بازار'!#REF!</f>
        <v/>
      </c>
    </row>
    <row r="3387">
      <c r="A3387" s="15">
        <f>'دیده بان بازار'!#REF!</f>
        <v/>
      </c>
      <c r="B3387" s="16">
        <f>'دیده بان بازار'!#REF!</f>
        <v/>
      </c>
      <c r="C3387" s="16">
        <f>'دیده بان بازار'!#REF!</f>
        <v/>
      </c>
      <c r="D3387" s="16">
        <f>'دیده بان بازار'!#REF!</f>
        <v/>
      </c>
      <c r="E3387" s="17">
        <f>'دیده بان بازار'!#REF!</f>
        <v/>
      </c>
      <c r="F3387" s="16">
        <f>'دیده بان بازار'!#REF!</f>
        <v/>
      </c>
      <c r="G3387" s="16">
        <f>'دیده بان بازار'!#REF!</f>
        <v/>
      </c>
      <c r="H3387" s="16">
        <f>'دیده بان بازار'!#REF!</f>
        <v/>
      </c>
      <c r="I3387" s="16">
        <f>'دیده بان بازار'!#REF!</f>
        <v/>
      </c>
      <c r="J3387" s="16">
        <f>'دیده بان بازار'!#REF!</f>
        <v/>
      </c>
      <c r="K3387" s="16">
        <f>'دیده بان بازار'!#REF!</f>
        <v/>
      </c>
      <c r="L3387" s="16">
        <f>'دیده بان بازار'!#REF!</f>
        <v/>
      </c>
      <c r="M3387" s="16">
        <f>'دیده بان بازار'!#REF!</f>
        <v/>
      </c>
      <c r="N3387" s="16">
        <f>'دیده بان بازار'!#REF!</f>
        <v/>
      </c>
      <c r="O3387" s="16">
        <f>'دیده بان بازار'!#REF!</f>
        <v/>
      </c>
      <c r="P3387" s="16">
        <f>'دیده بان بازار'!#REF!</f>
        <v/>
      </c>
      <c r="Q3387" s="16">
        <f>'دیده بان بازار'!#REF!</f>
        <v/>
      </c>
      <c r="R3387" s="16">
        <f>'دیده بان بازار'!#REF!</f>
        <v/>
      </c>
      <c r="S3387" s="16">
        <f>'دیده بان بازار'!#REF!</f>
        <v/>
      </c>
      <c r="T3387" s="16">
        <f>'دیده بان بازار'!#REF!</f>
        <v/>
      </c>
      <c r="U3387" s="16">
        <f>'دیده بان بازار'!#REF!</f>
        <v/>
      </c>
      <c r="V3387" s="16">
        <f>'دیده بان بازار'!#REF!</f>
        <v/>
      </c>
      <c r="W3387" s="7">
        <f>'دیده بان بازار'!#REF!</f>
        <v/>
      </c>
    </row>
    <row r="3388">
      <c r="A3388" s="12">
        <f>'دیده بان بازار'!#REF!</f>
        <v/>
      </c>
      <c r="B3388" s="13">
        <f>'دیده بان بازار'!#REF!</f>
        <v/>
      </c>
      <c r="C3388" s="13">
        <f>'دیده بان بازار'!#REF!</f>
        <v/>
      </c>
      <c r="D3388" s="13">
        <f>'دیده بان بازار'!#REF!</f>
        <v/>
      </c>
      <c r="E3388" s="14">
        <f>'دیده بان بازار'!#REF!</f>
        <v/>
      </c>
      <c r="F3388" s="13">
        <f>'دیده بان بازار'!#REF!</f>
        <v/>
      </c>
      <c r="G3388" s="13">
        <f>'دیده بان بازار'!#REF!</f>
        <v/>
      </c>
      <c r="H3388" s="13">
        <f>'دیده بان بازار'!#REF!</f>
        <v/>
      </c>
      <c r="I3388" s="13">
        <f>'دیده بان بازار'!#REF!</f>
        <v/>
      </c>
      <c r="J3388" s="13">
        <f>'دیده بان بازار'!#REF!</f>
        <v/>
      </c>
      <c r="K3388" s="13">
        <f>'دیده بان بازار'!#REF!</f>
        <v/>
      </c>
      <c r="L3388" s="13">
        <f>'دیده بان بازار'!#REF!</f>
        <v/>
      </c>
      <c r="M3388" s="13">
        <f>'دیده بان بازار'!#REF!</f>
        <v/>
      </c>
      <c r="N3388" s="13">
        <f>'دیده بان بازار'!#REF!</f>
        <v/>
      </c>
      <c r="O3388" s="13">
        <f>'دیده بان بازار'!#REF!</f>
        <v/>
      </c>
      <c r="P3388" s="13">
        <f>'دیده بان بازار'!#REF!</f>
        <v/>
      </c>
      <c r="Q3388" s="13">
        <f>'دیده بان بازار'!#REF!</f>
        <v/>
      </c>
      <c r="R3388" s="13">
        <f>'دیده بان بازار'!#REF!</f>
        <v/>
      </c>
      <c r="S3388" s="13">
        <f>'دیده بان بازار'!#REF!</f>
        <v/>
      </c>
      <c r="T3388" s="13">
        <f>'دیده بان بازار'!#REF!</f>
        <v/>
      </c>
      <c r="U3388" s="13">
        <f>'دیده بان بازار'!#REF!</f>
        <v/>
      </c>
      <c r="V3388" s="13">
        <f>'دیده بان بازار'!#REF!</f>
        <v/>
      </c>
      <c r="W3388" s="6">
        <f>'دیده بان بازار'!#REF!</f>
        <v/>
      </c>
    </row>
    <row r="3389">
      <c r="A3389" s="15">
        <f>'دیده بان بازار'!#REF!</f>
        <v/>
      </c>
      <c r="B3389" s="16">
        <f>'دیده بان بازار'!#REF!</f>
        <v/>
      </c>
      <c r="C3389" s="16">
        <f>'دیده بان بازار'!#REF!</f>
        <v/>
      </c>
      <c r="D3389" s="16">
        <f>'دیده بان بازار'!#REF!</f>
        <v/>
      </c>
      <c r="E3389" s="17">
        <f>'دیده بان بازار'!#REF!</f>
        <v/>
      </c>
      <c r="F3389" s="16">
        <f>'دیده بان بازار'!#REF!</f>
        <v/>
      </c>
      <c r="G3389" s="16">
        <f>'دیده بان بازار'!#REF!</f>
        <v/>
      </c>
      <c r="H3389" s="16">
        <f>'دیده بان بازار'!#REF!</f>
        <v/>
      </c>
      <c r="I3389" s="16">
        <f>'دیده بان بازار'!#REF!</f>
        <v/>
      </c>
      <c r="J3389" s="16">
        <f>'دیده بان بازار'!#REF!</f>
        <v/>
      </c>
      <c r="K3389" s="16">
        <f>'دیده بان بازار'!#REF!</f>
        <v/>
      </c>
      <c r="L3389" s="16">
        <f>'دیده بان بازار'!#REF!</f>
        <v/>
      </c>
      <c r="M3389" s="16">
        <f>'دیده بان بازار'!#REF!</f>
        <v/>
      </c>
      <c r="N3389" s="16">
        <f>'دیده بان بازار'!#REF!</f>
        <v/>
      </c>
      <c r="O3389" s="16">
        <f>'دیده بان بازار'!#REF!</f>
        <v/>
      </c>
      <c r="P3389" s="16">
        <f>'دیده بان بازار'!#REF!</f>
        <v/>
      </c>
      <c r="Q3389" s="16">
        <f>'دیده بان بازار'!#REF!</f>
        <v/>
      </c>
      <c r="R3389" s="16">
        <f>'دیده بان بازار'!#REF!</f>
        <v/>
      </c>
      <c r="S3389" s="16">
        <f>'دیده بان بازار'!#REF!</f>
        <v/>
      </c>
      <c r="T3389" s="16">
        <f>'دیده بان بازار'!#REF!</f>
        <v/>
      </c>
      <c r="U3389" s="16">
        <f>'دیده بان بازار'!#REF!</f>
        <v/>
      </c>
      <c r="V3389" s="16">
        <f>'دیده بان بازار'!#REF!</f>
        <v/>
      </c>
      <c r="W3389" s="7">
        <f>'دیده بان بازار'!#REF!</f>
        <v/>
      </c>
    </row>
    <row r="3390">
      <c r="A3390" s="12">
        <f>'دیده بان بازار'!#REF!</f>
        <v/>
      </c>
      <c r="B3390" s="13">
        <f>'دیده بان بازار'!#REF!</f>
        <v/>
      </c>
      <c r="C3390" s="13">
        <f>'دیده بان بازار'!#REF!</f>
        <v/>
      </c>
      <c r="D3390" s="13">
        <f>'دیده بان بازار'!#REF!</f>
        <v/>
      </c>
      <c r="E3390" s="14">
        <f>'دیده بان بازار'!#REF!</f>
        <v/>
      </c>
      <c r="F3390" s="13">
        <f>'دیده بان بازار'!#REF!</f>
        <v/>
      </c>
      <c r="G3390" s="13">
        <f>'دیده بان بازار'!#REF!</f>
        <v/>
      </c>
      <c r="H3390" s="13">
        <f>'دیده بان بازار'!#REF!</f>
        <v/>
      </c>
      <c r="I3390" s="13">
        <f>'دیده بان بازار'!#REF!</f>
        <v/>
      </c>
      <c r="J3390" s="13">
        <f>'دیده بان بازار'!#REF!</f>
        <v/>
      </c>
      <c r="K3390" s="13">
        <f>'دیده بان بازار'!#REF!</f>
        <v/>
      </c>
      <c r="L3390" s="13">
        <f>'دیده بان بازار'!#REF!</f>
        <v/>
      </c>
      <c r="M3390" s="13">
        <f>'دیده بان بازار'!#REF!</f>
        <v/>
      </c>
      <c r="N3390" s="13">
        <f>'دیده بان بازار'!#REF!</f>
        <v/>
      </c>
      <c r="O3390" s="13">
        <f>'دیده بان بازار'!#REF!</f>
        <v/>
      </c>
      <c r="P3390" s="13">
        <f>'دیده بان بازار'!#REF!</f>
        <v/>
      </c>
      <c r="Q3390" s="13">
        <f>'دیده بان بازار'!#REF!</f>
        <v/>
      </c>
      <c r="R3390" s="13">
        <f>'دیده بان بازار'!#REF!</f>
        <v/>
      </c>
      <c r="S3390" s="13">
        <f>'دیده بان بازار'!#REF!</f>
        <v/>
      </c>
      <c r="T3390" s="13">
        <f>'دیده بان بازار'!#REF!</f>
        <v/>
      </c>
      <c r="U3390" s="13">
        <f>'دیده بان بازار'!#REF!</f>
        <v/>
      </c>
      <c r="V3390" s="13">
        <f>'دیده بان بازار'!#REF!</f>
        <v/>
      </c>
      <c r="W3390" s="6">
        <f>'دیده بان بازار'!#REF!</f>
        <v/>
      </c>
    </row>
    <row r="3391">
      <c r="A3391" s="15">
        <f>'دیده بان بازار'!#REF!</f>
        <v/>
      </c>
      <c r="B3391" s="16">
        <f>'دیده بان بازار'!#REF!</f>
        <v/>
      </c>
      <c r="C3391" s="16">
        <f>'دیده بان بازار'!#REF!</f>
        <v/>
      </c>
      <c r="D3391" s="16">
        <f>'دیده بان بازار'!#REF!</f>
        <v/>
      </c>
      <c r="E3391" s="17">
        <f>'دیده بان بازار'!#REF!</f>
        <v/>
      </c>
      <c r="F3391" s="16">
        <f>'دیده بان بازار'!#REF!</f>
        <v/>
      </c>
      <c r="G3391" s="16">
        <f>'دیده بان بازار'!#REF!</f>
        <v/>
      </c>
      <c r="H3391" s="16">
        <f>'دیده بان بازار'!#REF!</f>
        <v/>
      </c>
      <c r="I3391" s="16">
        <f>'دیده بان بازار'!#REF!</f>
        <v/>
      </c>
      <c r="J3391" s="16">
        <f>'دیده بان بازار'!#REF!</f>
        <v/>
      </c>
      <c r="K3391" s="16">
        <f>'دیده بان بازار'!#REF!</f>
        <v/>
      </c>
      <c r="L3391" s="16">
        <f>'دیده بان بازار'!#REF!</f>
        <v/>
      </c>
      <c r="M3391" s="16">
        <f>'دیده بان بازار'!#REF!</f>
        <v/>
      </c>
      <c r="N3391" s="16">
        <f>'دیده بان بازار'!#REF!</f>
        <v/>
      </c>
      <c r="O3391" s="16">
        <f>'دیده بان بازار'!#REF!</f>
        <v/>
      </c>
      <c r="P3391" s="16">
        <f>'دیده بان بازار'!#REF!</f>
        <v/>
      </c>
      <c r="Q3391" s="16">
        <f>'دیده بان بازار'!#REF!</f>
        <v/>
      </c>
      <c r="R3391" s="16">
        <f>'دیده بان بازار'!#REF!</f>
        <v/>
      </c>
      <c r="S3391" s="16">
        <f>'دیده بان بازار'!#REF!</f>
        <v/>
      </c>
      <c r="T3391" s="16">
        <f>'دیده بان بازار'!#REF!</f>
        <v/>
      </c>
      <c r="U3391" s="16">
        <f>'دیده بان بازار'!#REF!</f>
        <v/>
      </c>
      <c r="V3391" s="16">
        <f>'دیده بان بازار'!#REF!</f>
        <v/>
      </c>
      <c r="W3391" s="7">
        <f>'دیده بان بازار'!#REF!</f>
        <v/>
      </c>
    </row>
    <row r="3392">
      <c r="A3392" s="15">
        <f>'دیده بان بازار'!#REF!</f>
        <v/>
      </c>
      <c r="B3392" s="16">
        <f>'دیده بان بازار'!#REF!</f>
        <v/>
      </c>
      <c r="C3392" s="16">
        <f>'دیده بان بازار'!#REF!</f>
        <v/>
      </c>
      <c r="D3392" s="16">
        <f>'دیده بان بازار'!#REF!</f>
        <v/>
      </c>
      <c r="E3392" s="17">
        <f>'دیده بان بازار'!#REF!</f>
        <v/>
      </c>
      <c r="F3392" s="16">
        <f>'دیده بان بازار'!#REF!</f>
        <v/>
      </c>
      <c r="G3392" s="16">
        <f>'دیده بان بازار'!#REF!</f>
        <v/>
      </c>
      <c r="H3392" s="16">
        <f>'دیده بان بازار'!#REF!</f>
        <v/>
      </c>
      <c r="I3392" s="16">
        <f>'دیده بان بازار'!#REF!</f>
        <v/>
      </c>
      <c r="J3392" s="16">
        <f>'دیده بان بازار'!#REF!</f>
        <v/>
      </c>
      <c r="K3392" s="16">
        <f>'دیده بان بازار'!#REF!</f>
        <v/>
      </c>
      <c r="L3392" s="16">
        <f>'دیده بان بازار'!#REF!</f>
        <v/>
      </c>
      <c r="M3392" s="16">
        <f>'دیده بان بازار'!#REF!</f>
        <v/>
      </c>
      <c r="N3392" s="16">
        <f>'دیده بان بازار'!#REF!</f>
        <v/>
      </c>
      <c r="O3392" s="16">
        <f>'دیده بان بازار'!#REF!</f>
        <v/>
      </c>
      <c r="P3392" s="16">
        <f>'دیده بان بازار'!#REF!</f>
        <v/>
      </c>
      <c r="Q3392" s="16">
        <f>'دیده بان بازار'!#REF!</f>
        <v/>
      </c>
      <c r="R3392" s="16">
        <f>'دیده بان بازار'!#REF!</f>
        <v/>
      </c>
      <c r="S3392" s="16">
        <f>'دیده بان بازار'!#REF!</f>
        <v/>
      </c>
      <c r="T3392" s="16">
        <f>'دیده بان بازار'!#REF!</f>
        <v/>
      </c>
      <c r="U3392" s="16">
        <f>'دیده بان بازار'!#REF!</f>
        <v/>
      </c>
      <c r="V3392" s="16">
        <f>'دیده بان بازار'!#REF!</f>
        <v/>
      </c>
      <c r="W3392" s="7">
        <f>'دیده بان بازار'!#REF!</f>
        <v/>
      </c>
    </row>
    <row r="3393">
      <c r="A3393" s="12">
        <f>'دیده بان بازار'!#REF!</f>
        <v/>
      </c>
      <c r="B3393" s="13">
        <f>'دیده بان بازار'!#REF!</f>
        <v/>
      </c>
      <c r="C3393" s="13">
        <f>'دیده بان بازار'!#REF!</f>
        <v/>
      </c>
      <c r="D3393" s="13">
        <f>'دیده بان بازار'!#REF!</f>
        <v/>
      </c>
      <c r="E3393" s="14">
        <f>'دیده بان بازار'!#REF!</f>
        <v/>
      </c>
      <c r="F3393" s="13">
        <f>'دیده بان بازار'!#REF!</f>
        <v/>
      </c>
      <c r="G3393" s="13">
        <f>'دیده بان بازار'!#REF!</f>
        <v/>
      </c>
      <c r="H3393" s="13">
        <f>'دیده بان بازار'!#REF!</f>
        <v/>
      </c>
      <c r="I3393" s="13">
        <f>'دیده بان بازار'!#REF!</f>
        <v/>
      </c>
      <c r="J3393" s="13">
        <f>'دیده بان بازار'!#REF!</f>
        <v/>
      </c>
      <c r="K3393" s="13">
        <f>'دیده بان بازار'!#REF!</f>
        <v/>
      </c>
      <c r="L3393" s="13">
        <f>'دیده بان بازار'!#REF!</f>
        <v/>
      </c>
      <c r="M3393" s="13">
        <f>'دیده بان بازار'!#REF!</f>
        <v/>
      </c>
      <c r="N3393" s="13">
        <f>'دیده بان بازار'!#REF!</f>
        <v/>
      </c>
      <c r="O3393" s="13">
        <f>'دیده بان بازار'!#REF!</f>
        <v/>
      </c>
      <c r="P3393" s="13">
        <f>'دیده بان بازار'!#REF!</f>
        <v/>
      </c>
      <c r="Q3393" s="13">
        <f>'دیده بان بازار'!#REF!</f>
        <v/>
      </c>
      <c r="R3393" s="13">
        <f>'دیده بان بازار'!#REF!</f>
        <v/>
      </c>
      <c r="S3393" s="13">
        <f>'دیده بان بازار'!#REF!</f>
        <v/>
      </c>
      <c r="T3393" s="13">
        <f>'دیده بان بازار'!#REF!</f>
        <v/>
      </c>
      <c r="U3393" s="13">
        <f>'دیده بان بازار'!#REF!</f>
        <v/>
      </c>
      <c r="V3393" s="13">
        <f>'دیده بان بازار'!#REF!</f>
        <v/>
      </c>
      <c r="W3393" s="6">
        <f>'دیده بان بازار'!#REF!</f>
        <v/>
      </c>
    </row>
    <row r="3394">
      <c r="A3394" s="15">
        <f>'دیده بان بازار'!#REF!</f>
        <v/>
      </c>
      <c r="B3394" s="16">
        <f>'دیده بان بازار'!#REF!</f>
        <v/>
      </c>
      <c r="C3394" s="16">
        <f>'دیده بان بازار'!#REF!</f>
        <v/>
      </c>
      <c r="D3394" s="16">
        <f>'دیده بان بازار'!#REF!</f>
        <v/>
      </c>
      <c r="E3394" s="17">
        <f>'دیده بان بازار'!#REF!</f>
        <v/>
      </c>
      <c r="F3394" s="16">
        <f>'دیده بان بازار'!#REF!</f>
        <v/>
      </c>
      <c r="G3394" s="16">
        <f>'دیده بان بازار'!#REF!</f>
        <v/>
      </c>
      <c r="H3394" s="16">
        <f>'دیده بان بازار'!#REF!</f>
        <v/>
      </c>
      <c r="I3394" s="16">
        <f>'دیده بان بازار'!#REF!</f>
        <v/>
      </c>
      <c r="J3394" s="16">
        <f>'دیده بان بازار'!#REF!</f>
        <v/>
      </c>
      <c r="K3394" s="16">
        <f>'دیده بان بازار'!#REF!</f>
        <v/>
      </c>
      <c r="L3394" s="16">
        <f>'دیده بان بازار'!#REF!</f>
        <v/>
      </c>
      <c r="M3394" s="16">
        <f>'دیده بان بازار'!#REF!</f>
        <v/>
      </c>
      <c r="N3394" s="16">
        <f>'دیده بان بازار'!#REF!</f>
        <v/>
      </c>
      <c r="O3394" s="16">
        <f>'دیده بان بازار'!#REF!</f>
        <v/>
      </c>
      <c r="P3394" s="16">
        <f>'دیده بان بازار'!#REF!</f>
        <v/>
      </c>
      <c r="Q3394" s="16">
        <f>'دیده بان بازار'!#REF!</f>
        <v/>
      </c>
      <c r="R3394" s="16">
        <f>'دیده بان بازار'!#REF!</f>
        <v/>
      </c>
      <c r="S3394" s="16">
        <f>'دیده بان بازار'!#REF!</f>
        <v/>
      </c>
      <c r="T3394" s="16">
        <f>'دیده بان بازار'!#REF!</f>
        <v/>
      </c>
      <c r="U3394" s="16">
        <f>'دیده بان بازار'!#REF!</f>
        <v/>
      </c>
      <c r="V3394" s="16">
        <f>'دیده بان بازار'!#REF!</f>
        <v/>
      </c>
      <c r="W3394" s="7">
        <f>'دیده بان بازار'!#REF!</f>
        <v/>
      </c>
    </row>
    <row r="3395">
      <c r="A3395" s="12">
        <f>'دیده بان بازار'!#REF!</f>
        <v/>
      </c>
      <c r="B3395" s="13">
        <f>'دیده بان بازار'!#REF!</f>
        <v/>
      </c>
      <c r="C3395" s="13">
        <f>'دیده بان بازار'!#REF!</f>
        <v/>
      </c>
      <c r="D3395" s="13">
        <f>'دیده بان بازار'!#REF!</f>
        <v/>
      </c>
      <c r="E3395" s="14">
        <f>'دیده بان بازار'!#REF!</f>
        <v/>
      </c>
      <c r="F3395" s="13">
        <f>'دیده بان بازار'!#REF!</f>
        <v/>
      </c>
      <c r="G3395" s="13">
        <f>'دیده بان بازار'!#REF!</f>
        <v/>
      </c>
      <c r="H3395" s="13">
        <f>'دیده بان بازار'!#REF!</f>
        <v/>
      </c>
      <c r="I3395" s="13">
        <f>'دیده بان بازار'!#REF!</f>
        <v/>
      </c>
      <c r="J3395" s="13">
        <f>'دیده بان بازار'!#REF!</f>
        <v/>
      </c>
      <c r="K3395" s="13">
        <f>'دیده بان بازار'!#REF!</f>
        <v/>
      </c>
      <c r="L3395" s="13">
        <f>'دیده بان بازار'!#REF!</f>
        <v/>
      </c>
      <c r="M3395" s="13">
        <f>'دیده بان بازار'!#REF!</f>
        <v/>
      </c>
      <c r="N3395" s="13">
        <f>'دیده بان بازار'!#REF!</f>
        <v/>
      </c>
      <c r="O3395" s="13">
        <f>'دیده بان بازار'!#REF!</f>
        <v/>
      </c>
      <c r="P3395" s="13">
        <f>'دیده بان بازار'!#REF!</f>
        <v/>
      </c>
      <c r="Q3395" s="13">
        <f>'دیده بان بازار'!#REF!</f>
        <v/>
      </c>
      <c r="R3395" s="13">
        <f>'دیده بان بازار'!#REF!</f>
        <v/>
      </c>
      <c r="S3395" s="13">
        <f>'دیده بان بازار'!#REF!</f>
        <v/>
      </c>
      <c r="T3395" s="13">
        <f>'دیده بان بازار'!#REF!</f>
        <v/>
      </c>
      <c r="U3395" s="13">
        <f>'دیده بان بازار'!#REF!</f>
        <v/>
      </c>
      <c r="V3395" s="13">
        <f>'دیده بان بازار'!#REF!</f>
        <v/>
      </c>
      <c r="W3395" s="6">
        <f>'دیده بان بازار'!#REF!</f>
        <v/>
      </c>
    </row>
    <row r="3396">
      <c r="A3396" s="15">
        <f>'دیده بان بازار'!#REF!</f>
        <v/>
      </c>
      <c r="B3396" s="16">
        <f>'دیده بان بازار'!#REF!</f>
        <v/>
      </c>
      <c r="C3396" s="16">
        <f>'دیده بان بازار'!#REF!</f>
        <v/>
      </c>
      <c r="D3396" s="16">
        <f>'دیده بان بازار'!#REF!</f>
        <v/>
      </c>
      <c r="E3396" s="17">
        <f>'دیده بان بازار'!#REF!</f>
        <v/>
      </c>
      <c r="F3396" s="16">
        <f>'دیده بان بازار'!#REF!</f>
        <v/>
      </c>
      <c r="G3396" s="16">
        <f>'دیده بان بازار'!#REF!</f>
        <v/>
      </c>
      <c r="H3396" s="16">
        <f>'دیده بان بازار'!#REF!</f>
        <v/>
      </c>
      <c r="I3396" s="16">
        <f>'دیده بان بازار'!#REF!</f>
        <v/>
      </c>
      <c r="J3396" s="16">
        <f>'دیده بان بازار'!#REF!</f>
        <v/>
      </c>
      <c r="K3396" s="16">
        <f>'دیده بان بازار'!#REF!</f>
        <v/>
      </c>
      <c r="L3396" s="16">
        <f>'دیده بان بازار'!#REF!</f>
        <v/>
      </c>
      <c r="M3396" s="16">
        <f>'دیده بان بازار'!#REF!</f>
        <v/>
      </c>
      <c r="N3396" s="16">
        <f>'دیده بان بازار'!#REF!</f>
        <v/>
      </c>
      <c r="O3396" s="16">
        <f>'دیده بان بازار'!#REF!</f>
        <v/>
      </c>
      <c r="P3396" s="16">
        <f>'دیده بان بازار'!#REF!</f>
        <v/>
      </c>
      <c r="Q3396" s="16">
        <f>'دیده بان بازار'!#REF!</f>
        <v/>
      </c>
      <c r="R3396" s="16">
        <f>'دیده بان بازار'!#REF!</f>
        <v/>
      </c>
      <c r="S3396" s="16">
        <f>'دیده بان بازار'!#REF!</f>
        <v/>
      </c>
      <c r="T3396" s="16">
        <f>'دیده بان بازار'!#REF!</f>
        <v/>
      </c>
      <c r="U3396" s="16">
        <f>'دیده بان بازار'!#REF!</f>
        <v/>
      </c>
      <c r="V3396" s="16">
        <f>'دیده بان بازار'!#REF!</f>
        <v/>
      </c>
      <c r="W3396" s="7">
        <f>'دیده بان بازار'!#REF!</f>
        <v/>
      </c>
    </row>
    <row r="3397">
      <c r="A3397" s="12">
        <f>'دیده بان بازار'!#REF!</f>
        <v/>
      </c>
      <c r="B3397" s="13">
        <f>'دیده بان بازار'!#REF!</f>
        <v/>
      </c>
      <c r="C3397" s="13">
        <f>'دیده بان بازار'!#REF!</f>
        <v/>
      </c>
      <c r="D3397" s="13">
        <f>'دیده بان بازار'!#REF!</f>
        <v/>
      </c>
      <c r="E3397" s="14">
        <f>'دیده بان بازار'!#REF!</f>
        <v/>
      </c>
      <c r="F3397" s="13">
        <f>'دیده بان بازار'!#REF!</f>
        <v/>
      </c>
      <c r="G3397" s="13">
        <f>'دیده بان بازار'!#REF!</f>
        <v/>
      </c>
      <c r="H3397" s="13">
        <f>'دیده بان بازار'!#REF!</f>
        <v/>
      </c>
      <c r="I3397" s="13">
        <f>'دیده بان بازار'!#REF!</f>
        <v/>
      </c>
      <c r="J3397" s="13">
        <f>'دیده بان بازار'!#REF!</f>
        <v/>
      </c>
      <c r="K3397" s="13">
        <f>'دیده بان بازار'!#REF!</f>
        <v/>
      </c>
      <c r="L3397" s="13">
        <f>'دیده بان بازار'!#REF!</f>
        <v/>
      </c>
      <c r="M3397" s="13">
        <f>'دیده بان بازار'!#REF!</f>
        <v/>
      </c>
      <c r="N3397" s="13">
        <f>'دیده بان بازار'!#REF!</f>
        <v/>
      </c>
      <c r="O3397" s="13">
        <f>'دیده بان بازار'!#REF!</f>
        <v/>
      </c>
      <c r="P3397" s="13">
        <f>'دیده بان بازار'!#REF!</f>
        <v/>
      </c>
      <c r="Q3397" s="13">
        <f>'دیده بان بازار'!#REF!</f>
        <v/>
      </c>
      <c r="R3397" s="13">
        <f>'دیده بان بازار'!#REF!</f>
        <v/>
      </c>
      <c r="S3397" s="13">
        <f>'دیده بان بازار'!#REF!</f>
        <v/>
      </c>
      <c r="T3397" s="13">
        <f>'دیده بان بازار'!#REF!</f>
        <v/>
      </c>
      <c r="U3397" s="13">
        <f>'دیده بان بازار'!#REF!</f>
        <v/>
      </c>
      <c r="V3397" s="13">
        <f>'دیده بان بازار'!#REF!</f>
        <v/>
      </c>
      <c r="W3397" s="6">
        <f>'دیده بان بازار'!#REF!</f>
        <v/>
      </c>
    </row>
    <row r="3398">
      <c r="A3398" s="15">
        <f>'دیده بان بازار'!#REF!</f>
        <v/>
      </c>
      <c r="B3398" s="16">
        <f>'دیده بان بازار'!#REF!</f>
        <v/>
      </c>
      <c r="C3398" s="16">
        <f>'دیده بان بازار'!#REF!</f>
        <v/>
      </c>
      <c r="D3398" s="16">
        <f>'دیده بان بازار'!#REF!</f>
        <v/>
      </c>
      <c r="E3398" s="17">
        <f>'دیده بان بازار'!#REF!</f>
        <v/>
      </c>
      <c r="F3398" s="16">
        <f>'دیده بان بازار'!#REF!</f>
        <v/>
      </c>
      <c r="G3398" s="16">
        <f>'دیده بان بازار'!#REF!</f>
        <v/>
      </c>
      <c r="H3398" s="16">
        <f>'دیده بان بازار'!#REF!</f>
        <v/>
      </c>
      <c r="I3398" s="16">
        <f>'دیده بان بازار'!#REF!</f>
        <v/>
      </c>
      <c r="J3398" s="16">
        <f>'دیده بان بازار'!#REF!</f>
        <v/>
      </c>
      <c r="K3398" s="16">
        <f>'دیده بان بازار'!#REF!</f>
        <v/>
      </c>
      <c r="L3398" s="16">
        <f>'دیده بان بازار'!#REF!</f>
        <v/>
      </c>
      <c r="M3398" s="16">
        <f>'دیده بان بازار'!#REF!</f>
        <v/>
      </c>
      <c r="N3398" s="16">
        <f>'دیده بان بازار'!#REF!</f>
        <v/>
      </c>
      <c r="O3398" s="16">
        <f>'دیده بان بازار'!#REF!</f>
        <v/>
      </c>
      <c r="P3398" s="16">
        <f>'دیده بان بازار'!#REF!</f>
        <v/>
      </c>
      <c r="Q3398" s="16">
        <f>'دیده بان بازار'!#REF!</f>
        <v/>
      </c>
      <c r="R3398" s="16">
        <f>'دیده بان بازار'!#REF!</f>
        <v/>
      </c>
      <c r="S3398" s="16">
        <f>'دیده بان بازار'!#REF!</f>
        <v/>
      </c>
      <c r="T3398" s="16">
        <f>'دیده بان بازار'!#REF!</f>
        <v/>
      </c>
      <c r="U3398" s="16">
        <f>'دیده بان بازار'!#REF!</f>
        <v/>
      </c>
      <c r="V3398" s="16">
        <f>'دیده بان بازار'!#REF!</f>
        <v/>
      </c>
      <c r="W3398" s="7">
        <f>'دیده بان بازار'!#REF!</f>
        <v/>
      </c>
    </row>
    <row r="3399">
      <c r="A3399" s="12">
        <f>'دیده بان بازار'!#REF!</f>
        <v/>
      </c>
      <c r="B3399" s="13">
        <f>'دیده بان بازار'!#REF!</f>
        <v/>
      </c>
      <c r="C3399" s="13">
        <f>'دیده بان بازار'!#REF!</f>
        <v/>
      </c>
      <c r="D3399" s="13">
        <f>'دیده بان بازار'!#REF!</f>
        <v/>
      </c>
      <c r="E3399" s="14">
        <f>'دیده بان بازار'!#REF!</f>
        <v/>
      </c>
      <c r="F3399" s="13">
        <f>'دیده بان بازار'!#REF!</f>
        <v/>
      </c>
      <c r="G3399" s="13">
        <f>'دیده بان بازار'!#REF!</f>
        <v/>
      </c>
      <c r="H3399" s="13">
        <f>'دیده بان بازار'!#REF!</f>
        <v/>
      </c>
      <c r="I3399" s="13">
        <f>'دیده بان بازار'!#REF!</f>
        <v/>
      </c>
      <c r="J3399" s="13">
        <f>'دیده بان بازار'!#REF!</f>
        <v/>
      </c>
      <c r="K3399" s="13">
        <f>'دیده بان بازار'!#REF!</f>
        <v/>
      </c>
      <c r="L3399" s="13">
        <f>'دیده بان بازار'!#REF!</f>
        <v/>
      </c>
      <c r="M3399" s="13">
        <f>'دیده بان بازار'!#REF!</f>
        <v/>
      </c>
      <c r="N3399" s="13">
        <f>'دیده بان بازار'!#REF!</f>
        <v/>
      </c>
      <c r="O3399" s="13">
        <f>'دیده بان بازار'!#REF!</f>
        <v/>
      </c>
      <c r="P3399" s="13">
        <f>'دیده بان بازار'!#REF!</f>
        <v/>
      </c>
      <c r="Q3399" s="13">
        <f>'دیده بان بازار'!#REF!</f>
        <v/>
      </c>
      <c r="R3399" s="13">
        <f>'دیده بان بازار'!#REF!</f>
        <v/>
      </c>
      <c r="S3399" s="13">
        <f>'دیده بان بازار'!#REF!</f>
        <v/>
      </c>
      <c r="T3399" s="13">
        <f>'دیده بان بازار'!#REF!</f>
        <v/>
      </c>
      <c r="U3399" s="13">
        <f>'دیده بان بازار'!#REF!</f>
        <v/>
      </c>
      <c r="V3399" s="13">
        <f>'دیده بان بازار'!#REF!</f>
        <v/>
      </c>
      <c r="W3399" s="6">
        <f>'دیده بان بازار'!#REF!</f>
        <v/>
      </c>
    </row>
    <row r="3400">
      <c r="A3400" s="15">
        <f>'دیده بان بازار'!#REF!</f>
        <v/>
      </c>
      <c r="B3400" s="16">
        <f>'دیده بان بازار'!#REF!</f>
        <v/>
      </c>
      <c r="C3400" s="16">
        <f>'دیده بان بازار'!#REF!</f>
        <v/>
      </c>
      <c r="D3400" s="16">
        <f>'دیده بان بازار'!#REF!</f>
        <v/>
      </c>
      <c r="E3400" s="17">
        <f>'دیده بان بازار'!#REF!</f>
        <v/>
      </c>
      <c r="F3400" s="16">
        <f>'دیده بان بازار'!#REF!</f>
        <v/>
      </c>
      <c r="G3400" s="16">
        <f>'دیده بان بازار'!#REF!</f>
        <v/>
      </c>
      <c r="H3400" s="16">
        <f>'دیده بان بازار'!#REF!</f>
        <v/>
      </c>
      <c r="I3400" s="16">
        <f>'دیده بان بازار'!#REF!</f>
        <v/>
      </c>
      <c r="J3400" s="16">
        <f>'دیده بان بازار'!#REF!</f>
        <v/>
      </c>
      <c r="K3400" s="16">
        <f>'دیده بان بازار'!#REF!</f>
        <v/>
      </c>
      <c r="L3400" s="16">
        <f>'دیده بان بازار'!#REF!</f>
        <v/>
      </c>
      <c r="M3400" s="16">
        <f>'دیده بان بازار'!#REF!</f>
        <v/>
      </c>
      <c r="N3400" s="16">
        <f>'دیده بان بازار'!#REF!</f>
        <v/>
      </c>
      <c r="O3400" s="16">
        <f>'دیده بان بازار'!#REF!</f>
        <v/>
      </c>
      <c r="P3400" s="16">
        <f>'دیده بان بازار'!#REF!</f>
        <v/>
      </c>
      <c r="Q3400" s="16">
        <f>'دیده بان بازار'!#REF!</f>
        <v/>
      </c>
      <c r="R3400" s="16">
        <f>'دیده بان بازار'!#REF!</f>
        <v/>
      </c>
      <c r="S3400" s="16">
        <f>'دیده بان بازار'!#REF!</f>
        <v/>
      </c>
      <c r="T3400" s="16">
        <f>'دیده بان بازار'!#REF!</f>
        <v/>
      </c>
      <c r="U3400" s="16">
        <f>'دیده بان بازار'!#REF!</f>
        <v/>
      </c>
      <c r="V3400" s="16">
        <f>'دیده بان بازار'!#REF!</f>
        <v/>
      </c>
      <c r="W3400" s="7">
        <f>'دیده بان بازار'!#REF!</f>
        <v/>
      </c>
    </row>
    <row r="3401">
      <c r="A3401" s="12">
        <f>'دیده بان بازار'!#REF!</f>
        <v/>
      </c>
      <c r="B3401" s="13">
        <f>'دیده بان بازار'!#REF!</f>
        <v/>
      </c>
      <c r="C3401" s="13">
        <f>'دیده بان بازار'!#REF!</f>
        <v/>
      </c>
      <c r="D3401" s="13">
        <f>'دیده بان بازار'!#REF!</f>
        <v/>
      </c>
      <c r="E3401" s="14">
        <f>'دیده بان بازار'!#REF!</f>
        <v/>
      </c>
      <c r="F3401" s="13">
        <f>'دیده بان بازار'!#REF!</f>
        <v/>
      </c>
      <c r="G3401" s="13">
        <f>'دیده بان بازار'!#REF!</f>
        <v/>
      </c>
      <c r="H3401" s="13">
        <f>'دیده بان بازار'!#REF!</f>
        <v/>
      </c>
      <c r="I3401" s="13">
        <f>'دیده بان بازار'!#REF!</f>
        <v/>
      </c>
      <c r="J3401" s="13">
        <f>'دیده بان بازار'!#REF!</f>
        <v/>
      </c>
      <c r="K3401" s="13">
        <f>'دیده بان بازار'!#REF!</f>
        <v/>
      </c>
      <c r="L3401" s="13">
        <f>'دیده بان بازار'!#REF!</f>
        <v/>
      </c>
      <c r="M3401" s="13">
        <f>'دیده بان بازار'!#REF!</f>
        <v/>
      </c>
      <c r="N3401" s="13">
        <f>'دیده بان بازار'!#REF!</f>
        <v/>
      </c>
      <c r="O3401" s="13">
        <f>'دیده بان بازار'!#REF!</f>
        <v/>
      </c>
      <c r="P3401" s="13">
        <f>'دیده بان بازار'!#REF!</f>
        <v/>
      </c>
      <c r="Q3401" s="13">
        <f>'دیده بان بازار'!#REF!</f>
        <v/>
      </c>
      <c r="R3401" s="13">
        <f>'دیده بان بازار'!#REF!</f>
        <v/>
      </c>
      <c r="S3401" s="13">
        <f>'دیده بان بازار'!#REF!</f>
        <v/>
      </c>
      <c r="T3401" s="13">
        <f>'دیده بان بازار'!#REF!</f>
        <v/>
      </c>
      <c r="U3401" s="13">
        <f>'دیده بان بازار'!#REF!</f>
        <v/>
      </c>
      <c r="V3401" s="13">
        <f>'دیده بان بازار'!#REF!</f>
        <v/>
      </c>
      <c r="W3401" s="6">
        <f>'دیده بان بازار'!#REF!</f>
        <v/>
      </c>
    </row>
    <row r="3402">
      <c r="A3402" s="15">
        <f>'دیده بان بازار'!#REF!</f>
        <v/>
      </c>
      <c r="B3402" s="16">
        <f>'دیده بان بازار'!#REF!</f>
        <v/>
      </c>
      <c r="C3402" s="16">
        <f>'دیده بان بازار'!#REF!</f>
        <v/>
      </c>
      <c r="D3402" s="16">
        <f>'دیده بان بازار'!#REF!</f>
        <v/>
      </c>
      <c r="E3402" s="17">
        <f>'دیده بان بازار'!#REF!</f>
        <v/>
      </c>
      <c r="F3402" s="16">
        <f>'دیده بان بازار'!#REF!</f>
        <v/>
      </c>
      <c r="G3402" s="16">
        <f>'دیده بان بازار'!#REF!</f>
        <v/>
      </c>
      <c r="H3402" s="16">
        <f>'دیده بان بازار'!#REF!</f>
        <v/>
      </c>
      <c r="I3402" s="16">
        <f>'دیده بان بازار'!#REF!</f>
        <v/>
      </c>
      <c r="J3402" s="16">
        <f>'دیده بان بازار'!#REF!</f>
        <v/>
      </c>
      <c r="K3402" s="16">
        <f>'دیده بان بازار'!#REF!</f>
        <v/>
      </c>
      <c r="L3402" s="16">
        <f>'دیده بان بازار'!#REF!</f>
        <v/>
      </c>
      <c r="M3402" s="16">
        <f>'دیده بان بازار'!#REF!</f>
        <v/>
      </c>
      <c r="N3402" s="16">
        <f>'دیده بان بازار'!#REF!</f>
        <v/>
      </c>
      <c r="O3402" s="16">
        <f>'دیده بان بازار'!#REF!</f>
        <v/>
      </c>
      <c r="P3402" s="16">
        <f>'دیده بان بازار'!#REF!</f>
        <v/>
      </c>
      <c r="Q3402" s="16">
        <f>'دیده بان بازار'!#REF!</f>
        <v/>
      </c>
      <c r="R3402" s="16">
        <f>'دیده بان بازار'!#REF!</f>
        <v/>
      </c>
      <c r="S3402" s="16">
        <f>'دیده بان بازار'!#REF!</f>
        <v/>
      </c>
      <c r="T3402" s="16">
        <f>'دیده بان بازار'!#REF!</f>
        <v/>
      </c>
      <c r="U3402" s="16">
        <f>'دیده بان بازار'!#REF!</f>
        <v/>
      </c>
      <c r="V3402" s="16">
        <f>'دیده بان بازار'!#REF!</f>
        <v/>
      </c>
      <c r="W3402" s="7">
        <f>'دیده بان بازار'!#REF!</f>
        <v/>
      </c>
    </row>
    <row r="3403">
      <c r="A3403" s="12">
        <f>'دیده بان بازار'!#REF!</f>
        <v/>
      </c>
      <c r="B3403" s="13">
        <f>'دیده بان بازار'!#REF!</f>
        <v/>
      </c>
      <c r="C3403" s="13">
        <f>'دیده بان بازار'!#REF!</f>
        <v/>
      </c>
      <c r="D3403" s="13">
        <f>'دیده بان بازار'!#REF!</f>
        <v/>
      </c>
      <c r="E3403" s="14">
        <f>'دیده بان بازار'!#REF!</f>
        <v/>
      </c>
      <c r="F3403" s="13">
        <f>'دیده بان بازار'!#REF!</f>
        <v/>
      </c>
      <c r="G3403" s="13">
        <f>'دیده بان بازار'!#REF!</f>
        <v/>
      </c>
      <c r="H3403" s="13">
        <f>'دیده بان بازار'!#REF!</f>
        <v/>
      </c>
      <c r="I3403" s="13">
        <f>'دیده بان بازار'!#REF!</f>
        <v/>
      </c>
      <c r="J3403" s="13">
        <f>'دیده بان بازار'!#REF!</f>
        <v/>
      </c>
      <c r="K3403" s="13">
        <f>'دیده بان بازار'!#REF!</f>
        <v/>
      </c>
      <c r="L3403" s="13">
        <f>'دیده بان بازار'!#REF!</f>
        <v/>
      </c>
      <c r="M3403" s="13">
        <f>'دیده بان بازار'!#REF!</f>
        <v/>
      </c>
      <c r="N3403" s="13">
        <f>'دیده بان بازار'!#REF!</f>
        <v/>
      </c>
      <c r="O3403" s="13">
        <f>'دیده بان بازار'!#REF!</f>
        <v/>
      </c>
      <c r="P3403" s="13">
        <f>'دیده بان بازار'!#REF!</f>
        <v/>
      </c>
      <c r="Q3403" s="13">
        <f>'دیده بان بازار'!#REF!</f>
        <v/>
      </c>
      <c r="R3403" s="13">
        <f>'دیده بان بازار'!#REF!</f>
        <v/>
      </c>
      <c r="S3403" s="13">
        <f>'دیده بان بازار'!#REF!</f>
        <v/>
      </c>
      <c r="T3403" s="13">
        <f>'دیده بان بازار'!#REF!</f>
        <v/>
      </c>
      <c r="U3403" s="13">
        <f>'دیده بان بازار'!#REF!</f>
        <v/>
      </c>
      <c r="V3403" s="13">
        <f>'دیده بان بازار'!#REF!</f>
        <v/>
      </c>
      <c r="W3403" s="6">
        <f>'دیده بان بازار'!#REF!</f>
        <v/>
      </c>
    </row>
    <row r="3404">
      <c r="A3404" s="15">
        <f>'دیده بان بازار'!#REF!</f>
        <v/>
      </c>
      <c r="B3404" s="16">
        <f>'دیده بان بازار'!#REF!</f>
        <v/>
      </c>
      <c r="C3404" s="16">
        <f>'دیده بان بازار'!#REF!</f>
        <v/>
      </c>
      <c r="D3404" s="16">
        <f>'دیده بان بازار'!#REF!</f>
        <v/>
      </c>
      <c r="E3404" s="17">
        <f>'دیده بان بازار'!#REF!</f>
        <v/>
      </c>
      <c r="F3404" s="16">
        <f>'دیده بان بازار'!#REF!</f>
        <v/>
      </c>
      <c r="G3404" s="16">
        <f>'دیده بان بازار'!#REF!</f>
        <v/>
      </c>
      <c r="H3404" s="16">
        <f>'دیده بان بازار'!#REF!</f>
        <v/>
      </c>
      <c r="I3404" s="16">
        <f>'دیده بان بازار'!#REF!</f>
        <v/>
      </c>
      <c r="J3404" s="16">
        <f>'دیده بان بازار'!#REF!</f>
        <v/>
      </c>
      <c r="K3404" s="16">
        <f>'دیده بان بازار'!#REF!</f>
        <v/>
      </c>
      <c r="L3404" s="16">
        <f>'دیده بان بازار'!#REF!</f>
        <v/>
      </c>
      <c r="M3404" s="16">
        <f>'دیده بان بازار'!#REF!</f>
        <v/>
      </c>
      <c r="N3404" s="16">
        <f>'دیده بان بازار'!#REF!</f>
        <v/>
      </c>
      <c r="O3404" s="16">
        <f>'دیده بان بازار'!#REF!</f>
        <v/>
      </c>
      <c r="P3404" s="16">
        <f>'دیده بان بازار'!#REF!</f>
        <v/>
      </c>
      <c r="Q3404" s="16">
        <f>'دیده بان بازار'!#REF!</f>
        <v/>
      </c>
      <c r="R3404" s="16">
        <f>'دیده بان بازار'!#REF!</f>
        <v/>
      </c>
      <c r="S3404" s="16">
        <f>'دیده بان بازار'!#REF!</f>
        <v/>
      </c>
      <c r="T3404" s="16">
        <f>'دیده بان بازار'!#REF!</f>
        <v/>
      </c>
      <c r="U3404" s="16">
        <f>'دیده بان بازار'!#REF!</f>
        <v/>
      </c>
      <c r="V3404" s="16">
        <f>'دیده بان بازار'!#REF!</f>
        <v/>
      </c>
      <c r="W3404" s="7">
        <f>'دیده بان بازار'!#REF!</f>
        <v/>
      </c>
    </row>
    <row r="3405">
      <c r="A3405" s="12">
        <f>'دیده بان بازار'!#REF!</f>
        <v/>
      </c>
      <c r="B3405" s="13">
        <f>'دیده بان بازار'!#REF!</f>
        <v/>
      </c>
      <c r="C3405" s="13">
        <f>'دیده بان بازار'!#REF!</f>
        <v/>
      </c>
      <c r="D3405" s="13">
        <f>'دیده بان بازار'!#REF!</f>
        <v/>
      </c>
      <c r="E3405" s="14">
        <f>'دیده بان بازار'!#REF!</f>
        <v/>
      </c>
      <c r="F3405" s="13">
        <f>'دیده بان بازار'!#REF!</f>
        <v/>
      </c>
      <c r="G3405" s="13">
        <f>'دیده بان بازار'!#REF!</f>
        <v/>
      </c>
      <c r="H3405" s="13">
        <f>'دیده بان بازار'!#REF!</f>
        <v/>
      </c>
      <c r="I3405" s="13">
        <f>'دیده بان بازار'!#REF!</f>
        <v/>
      </c>
      <c r="J3405" s="13">
        <f>'دیده بان بازار'!#REF!</f>
        <v/>
      </c>
      <c r="K3405" s="13">
        <f>'دیده بان بازار'!#REF!</f>
        <v/>
      </c>
      <c r="L3405" s="13">
        <f>'دیده بان بازار'!#REF!</f>
        <v/>
      </c>
      <c r="M3405" s="13">
        <f>'دیده بان بازار'!#REF!</f>
        <v/>
      </c>
      <c r="N3405" s="13">
        <f>'دیده بان بازار'!#REF!</f>
        <v/>
      </c>
      <c r="O3405" s="13">
        <f>'دیده بان بازار'!#REF!</f>
        <v/>
      </c>
      <c r="P3405" s="13">
        <f>'دیده بان بازار'!#REF!</f>
        <v/>
      </c>
      <c r="Q3405" s="13">
        <f>'دیده بان بازار'!#REF!</f>
        <v/>
      </c>
      <c r="R3405" s="13">
        <f>'دیده بان بازار'!#REF!</f>
        <v/>
      </c>
      <c r="S3405" s="13">
        <f>'دیده بان بازار'!#REF!</f>
        <v/>
      </c>
      <c r="T3405" s="13">
        <f>'دیده بان بازار'!#REF!</f>
        <v/>
      </c>
      <c r="U3405" s="13">
        <f>'دیده بان بازار'!#REF!</f>
        <v/>
      </c>
      <c r="V3405" s="13">
        <f>'دیده بان بازار'!#REF!</f>
        <v/>
      </c>
      <c r="W3405" s="6">
        <f>'دیده بان بازار'!#REF!</f>
        <v/>
      </c>
    </row>
    <row r="3406">
      <c r="A3406" s="15">
        <f>'دیده بان بازار'!#REF!</f>
        <v/>
      </c>
      <c r="B3406" s="16">
        <f>'دیده بان بازار'!#REF!</f>
        <v/>
      </c>
      <c r="C3406" s="16">
        <f>'دیده بان بازار'!#REF!</f>
        <v/>
      </c>
      <c r="D3406" s="16">
        <f>'دیده بان بازار'!#REF!</f>
        <v/>
      </c>
      <c r="E3406" s="17">
        <f>'دیده بان بازار'!#REF!</f>
        <v/>
      </c>
      <c r="F3406" s="16">
        <f>'دیده بان بازار'!#REF!</f>
        <v/>
      </c>
      <c r="G3406" s="16">
        <f>'دیده بان بازار'!#REF!</f>
        <v/>
      </c>
      <c r="H3406" s="16">
        <f>'دیده بان بازار'!#REF!</f>
        <v/>
      </c>
      <c r="I3406" s="16">
        <f>'دیده بان بازار'!#REF!</f>
        <v/>
      </c>
      <c r="J3406" s="16">
        <f>'دیده بان بازار'!#REF!</f>
        <v/>
      </c>
      <c r="K3406" s="16">
        <f>'دیده بان بازار'!#REF!</f>
        <v/>
      </c>
      <c r="L3406" s="16">
        <f>'دیده بان بازار'!#REF!</f>
        <v/>
      </c>
      <c r="M3406" s="16">
        <f>'دیده بان بازار'!#REF!</f>
        <v/>
      </c>
      <c r="N3406" s="16">
        <f>'دیده بان بازار'!#REF!</f>
        <v/>
      </c>
      <c r="O3406" s="16">
        <f>'دیده بان بازار'!#REF!</f>
        <v/>
      </c>
      <c r="P3406" s="16">
        <f>'دیده بان بازار'!#REF!</f>
        <v/>
      </c>
      <c r="Q3406" s="16">
        <f>'دیده بان بازار'!#REF!</f>
        <v/>
      </c>
      <c r="R3406" s="16">
        <f>'دیده بان بازار'!#REF!</f>
        <v/>
      </c>
      <c r="S3406" s="16">
        <f>'دیده بان بازار'!#REF!</f>
        <v/>
      </c>
      <c r="T3406" s="16">
        <f>'دیده بان بازار'!#REF!</f>
        <v/>
      </c>
      <c r="U3406" s="16">
        <f>'دیده بان بازار'!#REF!</f>
        <v/>
      </c>
      <c r="V3406" s="16">
        <f>'دیده بان بازار'!#REF!</f>
        <v/>
      </c>
      <c r="W3406" s="7">
        <f>'دیده بان بازار'!#REF!</f>
        <v/>
      </c>
    </row>
    <row r="3407">
      <c r="A3407" s="15">
        <f>'دیده بان بازار'!#REF!</f>
        <v/>
      </c>
      <c r="B3407" s="16">
        <f>'دیده بان بازار'!#REF!</f>
        <v/>
      </c>
      <c r="C3407" s="16">
        <f>'دیده بان بازار'!#REF!</f>
        <v/>
      </c>
      <c r="D3407" s="16">
        <f>'دیده بان بازار'!#REF!</f>
        <v/>
      </c>
      <c r="E3407" s="17">
        <f>'دیده بان بازار'!#REF!</f>
        <v/>
      </c>
      <c r="F3407" s="16">
        <f>'دیده بان بازار'!#REF!</f>
        <v/>
      </c>
      <c r="G3407" s="16">
        <f>'دیده بان بازار'!#REF!</f>
        <v/>
      </c>
      <c r="H3407" s="16">
        <f>'دیده بان بازار'!#REF!</f>
        <v/>
      </c>
      <c r="I3407" s="16">
        <f>'دیده بان بازار'!#REF!</f>
        <v/>
      </c>
      <c r="J3407" s="16">
        <f>'دیده بان بازار'!#REF!</f>
        <v/>
      </c>
      <c r="K3407" s="16">
        <f>'دیده بان بازار'!#REF!</f>
        <v/>
      </c>
      <c r="L3407" s="16">
        <f>'دیده بان بازار'!#REF!</f>
        <v/>
      </c>
      <c r="M3407" s="16">
        <f>'دیده بان بازار'!#REF!</f>
        <v/>
      </c>
      <c r="N3407" s="16">
        <f>'دیده بان بازار'!#REF!</f>
        <v/>
      </c>
      <c r="O3407" s="16">
        <f>'دیده بان بازار'!#REF!</f>
        <v/>
      </c>
      <c r="P3407" s="16">
        <f>'دیده بان بازار'!#REF!</f>
        <v/>
      </c>
      <c r="Q3407" s="16">
        <f>'دیده بان بازار'!#REF!</f>
        <v/>
      </c>
      <c r="R3407" s="16">
        <f>'دیده بان بازار'!#REF!</f>
        <v/>
      </c>
      <c r="S3407" s="16">
        <f>'دیده بان بازار'!#REF!</f>
        <v/>
      </c>
      <c r="T3407" s="16">
        <f>'دیده بان بازار'!#REF!</f>
        <v/>
      </c>
      <c r="U3407" s="16">
        <f>'دیده بان بازار'!#REF!</f>
        <v/>
      </c>
      <c r="V3407" s="16">
        <f>'دیده بان بازار'!#REF!</f>
        <v/>
      </c>
      <c r="W3407" s="7">
        <f>'دیده بان بازار'!#REF!</f>
        <v/>
      </c>
    </row>
    <row r="3408">
      <c r="A3408" s="12">
        <f>'دیده بان بازار'!#REF!</f>
        <v/>
      </c>
      <c r="B3408" s="13">
        <f>'دیده بان بازار'!#REF!</f>
        <v/>
      </c>
      <c r="C3408" s="13">
        <f>'دیده بان بازار'!#REF!</f>
        <v/>
      </c>
      <c r="D3408" s="13">
        <f>'دیده بان بازار'!#REF!</f>
        <v/>
      </c>
      <c r="E3408" s="14">
        <f>'دیده بان بازار'!#REF!</f>
        <v/>
      </c>
      <c r="F3408" s="13">
        <f>'دیده بان بازار'!#REF!</f>
        <v/>
      </c>
      <c r="G3408" s="13">
        <f>'دیده بان بازار'!#REF!</f>
        <v/>
      </c>
      <c r="H3408" s="13">
        <f>'دیده بان بازار'!#REF!</f>
        <v/>
      </c>
      <c r="I3408" s="13">
        <f>'دیده بان بازار'!#REF!</f>
        <v/>
      </c>
      <c r="J3408" s="13">
        <f>'دیده بان بازار'!#REF!</f>
        <v/>
      </c>
      <c r="K3408" s="13">
        <f>'دیده بان بازار'!#REF!</f>
        <v/>
      </c>
      <c r="L3408" s="13">
        <f>'دیده بان بازار'!#REF!</f>
        <v/>
      </c>
      <c r="M3408" s="13">
        <f>'دیده بان بازار'!#REF!</f>
        <v/>
      </c>
      <c r="N3408" s="13">
        <f>'دیده بان بازار'!#REF!</f>
        <v/>
      </c>
      <c r="O3408" s="13">
        <f>'دیده بان بازار'!#REF!</f>
        <v/>
      </c>
      <c r="P3408" s="13">
        <f>'دیده بان بازار'!#REF!</f>
        <v/>
      </c>
      <c r="Q3408" s="13">
        <f>'دیده بان بازار'!#REF!</f>
        <v/>
      </c>
      <c r="R3408" s="13">
        <f>'دیده بان بازار'!#REF!</f>
        <v/>
      </c>
      <c r="S3408" s="13">
        <f>'دیده بان بازار'!#REF!</f>
        <v/>
      </c>
      <c r="T3408" s="13">
        <f>'دیده بان بازار'!#REF!</f>
        <v/>
      </c>
      <c r="U3408" s="13">
        <f>'دیده بان بازار'!#REF!</f>
        <v/>
      </c>
      <c r="V3408" s="13">
        <f>'دیده بان بازار'!#REF!</f>
        <v/>
      </c>
      <c r="W3408" s="6">
        <f>'دیده بان بازار'!#REF!</f>
        <v/>
      </c>
    </row>
    <row r="3409">
      <c r="A3409" s="15">
        <f>'دیده بان بازار'!A3387</f>
        <v/>
      </c>
      <c r="B3409" s="16">
        <f>'دیده بان بازار'!B3387</f>
        <v/>
      </c>
      <c r="C3409" s="16">
        <f>'دیده بان بازار'!C3387</f>
        <v/>
      </c>
      <c r="D3409" s="16">
        <f>'دیده بان بازار'!D3387</f>
        <v/>
      </c>
      <c r="E3409" s="17">
        <f>'دیده بان بازار'!E3387</f>
        <v/>
      </c>
      <c r="F3409" s="16">
        <f>'دیده بان بازار'!F3387</f>
        <v/>
      </c>
      <c r="G3409" s="16">
        <f>'دیده بان بازار'!G3387</f>
        <v/>
      </c>
      <c r="H3409" s="16">
        <f>'دیده بان بازار'!H3387</f>
        <v/>
      </c>
      <c r="I3409" s="16">
        <f>'دیده بان بازار'!I3387</f>
        <v/>
      </c>
      <c r="J3409" s="16">
        <f>'دیده بان بازار'!J3387</f>
        <v/>
      </c>
      <c r="K3409" s="16">
        <f>'دیده بان بازار'!K3387</f>
        <v/>
      </c>
      <c r="L3409" s="16">
        <f>'دیده بان بازار'!L3387</f>
        <v/>
      </c>
      <c r="M3409" s="16">
        <f>'دیده بان بازار'!M3387</f>
        <v/>
      </c>
      <c r="N3409" s="16">
        <f>'دیده بان بازار'!N3387</f>
        <v/>
      </c>
      <c r="O3409" s="16">
        <f>'دیده بان بازار'!O3387</f>
        <v/>
      </c>
      <c r="P3409" s="16">
        <f>'دیده بان بازار'!P3387</f>
        <v/>
      </c>
      <c r="Q3409" s="16">
        <f>'دیده بان بازار'!Q3387</f>
        <v/>
      </c>
      <c r="R3409" s="16">
        <f>'دیده بان بازار'!R3387</f>
        <v/>
      </c>
      <c r="S3409" s="16">
        <f>'دیده بان بازار'!S3387</f>
        <v/>
      </c>
      <c r="T3409" s="16">
        <f>'دیده بان بازار'!T3387</f>
        <v/>
      </c>
      <c r="U3409" s="16">
        <f>'دیده بان بازار'!U3387</f>
        <v/>
      </c>
      <c r="V3409" s="16">
        <f>'دیده بان بازار'!V3387</f>
        <v/>
      </c>
      <c r="W3409" s="7">
        <f>'دیده بان بازار'!W3387</f>
        <v/>
      </c>
    </row>
    <row r="3410">
      <c r="A3410" s="12">
        <f>'دیده بان بازار'!A3388</f>
        <v/>
      </c>
      <c r="B3410" s="13">
        <f>'دیده بان بازار'!B3388</f>
        <v/>
      </c>
      <c r="C3410" s="13">
        <f>'دیده بان بازار'!C3388</f>
        <v/>
      </c>
      <c r="D3410" s="13">
        <f>'دیده بان بازار'!D3388</f>
        <v/>
      </c>
      <c r="E3410" s="14">
        <f>'دیده بان بازار'!E3388</f>
        <v/>
      </c>
      <c r="F3410" s="13">
        <f>'دیده بان بازار'!F3388</f>
        <v/>
      </c>
      <c r="G3410" s="13">
        <f>'دیده بان بازار'!G3388</f>
        <v/>
      </c>
      <c r="H3410" s="13">
        <f>'دیده بان بازار'!H3388</f>
        <v/>
      </c>
      <c r="I3410" s="13">
        <f>'دیده بان بازار'!I3388</f>
        <v/>
      </c>
      <c r="J3410" s="13">
        <f>'دیده بان بازار'!J3388</f>
        <v/>
      </c>
      <c r="K3410" s="13">
        <f>'دیده بان بازار'!K3388</f>
        <v/>
      </c>
      <c r="L3410" s="13">
        <f>'دیده بان بازار'!L3388</f>
        <v/>
      </c>
      <c r="M3410" s="13">
        <f>'دیده بان بازار'!M3388</f>
        <v/>
      </c>
      <c r="N3410" s="13">
        <f>'دیده بان بازار'!N3388</f>
        <v/>
      </c>
      <c r="O3410" s="13">
        <f>'دیده بان بازار'!O3388</f>
        <v/>
      </c>
      <c r="P3410" s="13">
        <f>'دیده بان بازار'!P3388</f>
        <v/>
      </c>
      <c r="Q3410" s="13">
        <f>'دیده بان بازار'!Q3388</f>
        <v/>
      </c>
      <c r="R3410" s="13">
        <f>'دیده بان بازار'!R3388</f>
        <v/>
      </c>
      <c r="S3410" s="13">
        <f>'دیده بان بازار'!S3388</f>
        <v/>
      </c>
      <c r="T3410" s="13">
        <f>'دیده بان بازار'!T3388</f>
        <v/>
      </c>
      <c r="U3410" s="13">
        <f>'دیده بان بازار'!U3388</f>
        <v/>
      </c>
      <c r="V3410" s="13">
        <f>'دیده بان بازار'!V3388</f>
        <v/>
      </c>
      <c r="W3410" s="6">
        <f>'دیده بان بازار'!W3388</f>
        <v/>
      </c>
    </row>
    <row r="3411">
      <c r="A3411" s="15">
        <f>'دیده بان بازار'!A3389</f>
        <v/>
      </c>
      <c r="B3411" s="16">
        <f>'دیده بان بازار'!B3389</f>
        <v/>
      </c>
      <c r="C3411" s="16">
        <f>'دیده بان بازار'!C3389</f>
        <v/>
      </c>
      <c r="D3411" s="16">
        <f>'دیده بان بازار'!D3389</f>
        <v/>
      </c>
      <c r="E3411" s="17">
        <f>'دیده بان بازار'!E3389</f>
        <v/>
      </c>
      <c r="F3411" s="16">
        <f>'دیده بان بازار'!F3389</f>
        <v/>
      </c>
      <c r="G3411" s="16">
        <f>'دیده بان بازار'!G3389</f>
        <v/>
      </c>
      <c r="H3411" s="16">
        <f>'دیده بان بازار'!H3389</f>
        <v/>
      </c>
      <c r="I3411" s="16">
        <f>'دیده بان بازار'!I3389</f>
        <v/>
      </c>
      <c r="J3411" s="16">
        <f>'دیده بان بازار'!J3389</f>
        <v/>
      </c>
      <c r="K3411" s="16">
        <f>'دیده بان بازار'!K3389</f>
        <v/>
      </c>
      <c r="L3411" s="16">
        <f>'دیده بان بازار'!L3389</f>
        <v/>
      </c>
      <c r="M3411" s="16">
        <f>'دیده بان بازار'!M3389</f>
        <v/>
      </c>
      <c r="N3411" s="16">
        <f>'دیده بان بازار'!N3389</f>
        <v/>
      </c>
      <c r="O3411" s="16">
        <f>'دیده بان بازار'!O3389</f>
        <v/>
      </c>
      <c r="P3411" s="16">
        <f>'دیده بان بازار'!P3389</f>
        <v/>
      </c>
      <c r="Q3411" s="16">
        <f>'دیده بان بازار'!Q3389</f>
        <v/>
      </c>
      <c r="R3411" s="16">
        <f>'دیده بان بازار'!R3389</f>
        <v/>
      </c>
      <c r="S3411" s="16">
        <f>'دیده بان بازار'!S3389</f>
        <v/>
      </c>
      <c r="T3411" s="16">
        <f>'دیده بان بازار'!T3389</f>
        <v/>
      </c>
      <c r="U3411" s="16">
        <f>'دیده بان بازار'!U3389</f>
        <v/>
      </c>
      <c r="V3411" s="16">
        <f>'دیده بان بازار'!V3389</f>
        <v/>
      </c>
      <c r="W3411" s="7">
        <f>'دیده بان بازار'!W3389</f>
        <v/>
      </c>
    </row>
    <row r="3412">
      <c r="A3412" s="12">
        <f>'دیده بان بازار'!A3390</f>
        <v/>
      </c>
      <c r="B3412" s="13">
        <f>'دیده بان بازار'!B3390</f>
        <v/>
      </c>
      <c r="C3412" s="13">
        <f>'دیده بان بازار'!C3390</f>
        <v/>
      </c>
      <c r="D3412" s="13">
        <f>'دیده بان بازار'!D3390</f>
        <v/>
      </c>
      <c r="E3412" s="14">
        <f>'دیده بان بازار'!E3390</f>
        <v/>
      </c>
      <c r="F3412" s="13">
        <f>'دیده بان بازار'!F3390</f>
        <v/>
      </c>
      <c r="G3412" s="13">
        <f>'دیده بان بازار'!G3390</f>
        <v/>
      </c>
      <c r="H3412" s="13">
        <f>'دیده بان بازار'!H3390</f>
        <v/>
      </c>
      <c r="I3412" s="13">
        <f>'دیده بان بازار'!I3390</f>
        <v/>
      </c>
      <c r="J3412" s="13">
        <f>'دیده بان بازار'!J3390</f>
        <v/>
      </c>
      <c r="K3412" s="13">
        <f>'دیده بان بازار'!K3390</f>
        <v/>
      </c>
      <c r="L3412" s="13">
        <f>'دیده بان بازار'!L3390</f>
        <v/>
      </c>
      <c r="M3412" s="13">
        <f>'دیده بان بازار'!M3390</f>
        <v/>
      </c>
      <c r="N3412" s="13">
        <f>'دیده بان بازار'!N3390</f>
        <v/>
      </c>
      <c r="O3412" s="13">
        <f>'دیده بان بازار'!O3390</f>
        <v/>
      </c>
      <c r="P3412" s="13">
        <f>'دیده بان بازار'!P3390</f>
        <v/>
      </c>
      <c r="Q3412" s="13">
        <f>'دیده بان بازار'!Q3390</f>
        <v/>
      </c>
      <c r="R3412" s="13">
        <f>'دیده بان بازار'!R3390</f>
        <v/>
      </c>
      <c r="S3412" s="13">
        <f>'دیده بان بازار'!S3390</f>
        <v/>
      </c>
      <c r="T3412" s="13">
        <f>'دیده بان بازار'!T3390</f>
        <v/>
      </c>
      <c r="U3412" s="13">
        <f>'دیده بان بازار'!U3390</f>
        <v/>
      </c>
      <c r="V3412" s="13">
        <f>'دیده بان بازار'!V3390</f>
        <v/>
      </c>
      <c r="W3412" s="6">
        <f>'دیده بان بازار'!W3390</f>
        <v/>
      </c>
    </row>
    <row r="3413">
      <c r="A3413" s="15">
        <f>'دیده بان بازار'!A3391</f>
        <v/>
      </c>
      <c r="B3413" s="16">
        <f>'دیده بان بازار'!B3391</f>
        <v/>
      </c>
      <c r="C3413" s="16">
        <f>'دیده بان بازار'!C3391</f>
        <v/>
      </c>
      <c r="D3413" s="16">
        <f>'دیده بان بازار'!D3391</f>
        <v/>
      </c>
      <c r="E3413" s="17">
        <f>'دیده بان بازار'!E3391</f>
        <v/>
      </c>
      <c r="F3413" s="16">
        <f>'دیده بان بازار'!F3391</f>
        <v/>
      </c>
      <c r="G3413" s="16">
        <f>'دیده بان بازار'!G3391</f>
        <v/>
      </c>
      <c r="H3413" s="16">
        <f>'دیده بان بازار'!H3391</f>
        <v/>
      </c>
      <c r="I3413" s="16">
        <f>'دیده بان بازار'!I3391</f>
        <v/>
      </c>
      <c r="J3413" s="16">
        <f>'دیده بان بازار'!J3391</f>
        <v/>
      </c>
      <c r="K3413" s="16">
        <f>'دیده بان بازار'!K3391</f>
        <v/>
      </c>
      <c r="L3413" s="16">
        <f>'دیده بان بازار'!L3391</f>
        <v/>
      </c>
      <c r="M3413" s="16">
        <f>'دیده بان بازار'!M3391</f>
        <v/>
      </c>
      <c r="N3413" s="16">
        <f>'دیده بان بازار'!N3391</f>
        <v/>
      </c>
      <c r="O3413" s="16">
        <f>'دیده بان بازار'!O3391</f>
        <v/>
      </c>
      <c r="P3413" s="16">
        <f>'دیده بان بازار'!P3391</f>
        <v/>
      </c>
      <c r="Q3413" s="16">
        <f>'دیده بان بازار'!Q3391</f>
        <v/>
      </c>
      <c r="R3413" s="16">
        <f>'دیده بان بازار'!R3391</f>
        <v/>
      </c>
      <c r="S3413" s="16">
        <f>'دیده بان بازار'!S3391</f>
        <v/>
      </c>
      <c r="T3413" s="16">
        <f>'دیده بان بازار'!T3391</f>
        <v/>
      </c>
      <c r="U3413" s="16">
        <f>'دیده بان بازار'!U3391</f>
        <v/>
      </c>
      <c r="V3413" s="16">
        <f>'دیده بان بازار'!V3391</f>
        <v/>
      </c>
      <c r="W3413" s="7">
        <f>'دیده بان بازار'!W3391</f>
        <v/>
      </c>
    </row>
    <row r="3414">
      <c r="A3414" s="12">
        <f>'دیده بان بازار'!A3392</f>
        <v/>
      </c>
      <c r="B3414" s="13">
        <f>'دیده بان بازار'!B3392</f>
        <v/>
      </c>
      <c r="C3414" s="13">
        <f>'دیده بان بازار'!C3392</f>
        <v/>
      </c>
      <c r="D3414" s="13">
        <f>'دیده بان بازار'!D3392</f>
        <v/>
      </c>
      <c r="E3414" s="14">
        <f>'دیده بان بازار'!E3392</f>
        <v/>
      </c>
      <c r="F3414" s="13">
        <f>'دیده بان بازار'!F3392</f>
        <v/>
      </c>
      <c r="G3414" s="13">
        <f>'دیده بان بازار'!G3392</f>
        <v/>
      </c>
      <c r="H3414" s="13">
        <f>'دیده بان بازار'!H3392</f>
        <v/>
      </c>
      <c r="I3414" s="13">
        <f>'دیده بان بازار'!I3392</f>
        <v/>
      </c>
      <c r="J3414" s="13">
        <f>'دیده بان بازار'!J3392</f>
        <v/>
      </c>
      <c r="K3414" s="13">
        <f>'دیده بان بازار'!K3392</f>
        <v/>
      </c>
      <c r="L3414" s="13">
        <f>'دیده بان بازار'!L3392</f>
        <v/>
      </c>
      <c r="M3414" s="13">
        <f>'دیده بان بازار'!M3392</f>
        <v/>
      </c>
      <c r="N3414" s="13">
        <f>'دیده بان بازار'!N3392</f>
        <v/>
      </c>
      <c r="O3414" s="13">
        <f>'دیده بان بازار'!O3392</f>
        <v/>
      </c>
      <c r="P3414" s="13">
        <f>'دیده بان بازار'!P3392</f>
        <v/>
      </c>
      <c r="Q3414" s="13">
        <f>'دیده بان بازار'!Q3392</f>
        <v/>
      </c>
      <c r="R3414" s="13">
        <f>'دیده بان بازار'!R3392</f>
        <v/>
      </c>
      <c r="S3414" s="13">
        <f>'دیده بان بازار'!S3392</f>
        <v/>
      </c>
      <c r="T3414" s="13">
        <f>'دیده بان بازار'!T3392</f>
        <v/>
      </c>
      <c r="U3414" s="13">
        <f>'دیده بان بازار'!U3392</f>
        <v/>
      </c>
      <c r="V3414" s="13">
        <f>'دیده بان بازار'!V3392</f>
        <v/>
      </c>
      <c r="W3414" s="6">
        <f>'دیده بان بازار'!W3392</f>
        <v/>
      </c>
    </row>
    <row r="3415">
      <c r="A3415" s="15">
        <f>'دیده بان بازار'!A3393</f>
        <v/>
      </c>
      <c r="B3415" s="16">
        <f>'دیده بان بازار'!B3393</f>
        <v/>
      </c>
      <c r="C3415" s="16">
        <f>'دیده بان بازار'!C3393</f>
        <v/>
      </c>
      <c r="D3415" s="16">
        <f>'دیده بان بازار'!D3393</f>
        <v/>
      </c>
      <c r="E3415" s="17">
        <f>'دیده بان بازار'!E3393</f>
        <v/>
      </c>
      <c r="F3415" s="16">
        <f>'دیده بان بازار'!F3393</f>
        <v/>
      </c>
      <c r="G3415" s="16">
        <f>'دیده بان بازار'!G3393</f>
        <v/>
      </c>
      <c r="H3415" s="16">
        <f>'دیده بان بازار'!H3393</f>
        <v/>
      </c>
      <c r="I3415" s="16">
        <f>'دیده بان بازار'!I3393</f>
        <v/>
      </c>
      <c r="J3415" s="16">
        <f>'دیده بان بازار'!J3393</f>
        <v/>
      </c>
      <c r="K3415" s="16">
        <f>'دیده بان بازار'!K3393</f>
        <v/>
      </c>
      <c r="L3415" s="16">
        <f>'دیده بان بازار'!L3393</f>
        <v/>
      </c>
      <c r="M3415" s="16">
        <f>'دیده بان بازار'!M3393</f>
        <v/>
      </c>
      <c r="N3415" s="16">
        <f>'دیده بان بازار'!N3393</f>
        <v/>
      </c>
      <c r="O3415" s="16">
        <f>'دیده بان بازار'!O3393</f>
        <v/>
      </c>
      <c r="P3415" s="16">
        <f>'دیده بان بازار'!P3393</f>
        <v/>
      </c>
      <c r="Q3415" s="16">
        <f>'دیده بان بازار'!Q3393</f>
        <v/>
      </c>
      <c r="R3415" s="16">
        <f>'دیده بان بازار'!R3393</f>
        <v/>
      </c>
      <c r="S3415" s="16">
        <f>'دیده بان بازار'!S3393</f>
        <v/>
      </c>
      <c r="T3415" s="16">
        <f>'دیده بان بازار'!T3393</f>
        <v/>
      </c>
      <c r="U3415" s="16">
        <f>'دیده بان بازار'!U3393</f>
        <v/>
      </c>
      <c r="V3415" s="16">
        <f>'دیده بان بازار'!V3393</f>
        <v/>
      </c>
      <c r="W3415" s="7">
        <f>'دیده بان بازار'!W3393</f>
        <v/>
      </c>
    </row>
    <row r="3416">
      <c r="A3416" s="12">
        <f>'دیده بان بازار'!A3394</f>
        <v/>
      </c>
      <c r="B3416" s="13">
        <f>'دیده بان بازار'!B3394</f>
        <v/>
      </c>
      <c r="C3416" s="13">
        <f>'دیده بان بازار'!C3394</f>
        <v/>
      </c>
      <c r="D3416" s="13">
        <f>'دیده بان بازار'!D3394</f>
        <v/>
      </c>
      <c r="E3416" s="14">
        <f>'دیده بان بازار'!E3394</f>
        <v/>
      </c>
      <c r="F3416" s="13">
        <f>'دیده بان بازار'!F3394</f>
        <v/>
      </c>
      <c r="G3416" s="13">
        <f>'دیده بان بازار'!G3394</f>
        <v/>
      </c>
      <c r="H3416" s="13">
        <f>'دیده بان بازار'!H3394</f>
        <v/>
      </c>
      <c r="I3416" s="13">
        <f>'دیده بان بازار'!I3394</f>
        <v/>
      </c>
      <c r="J3416" s="13">
        <f>'دیده بان بازار'!J3394</f>
        <v/>
      </c>
      <c r="K3416" s="13">
        <f>'دیده بان بازار'!K3394</f>
        <v/>
      </c>
      <c r="L3416" s="13">
        <f>'دیده بان بازار'!L3394</f>
        <v/>
      </c>
      <c r="M3416" s="13">
        <f>'دیده بان بازار'!M3394</f>
        <v/>
      </c>
      <c r="N3416" s="13">
        <f>'دیده بان بازار'!N3394</f>
        <v/>
      </c>
      <c r="O3416" s="13">
        <f>'دیده بان بازار'!O3394</f>
        <v/>
      </c>
      <c r="P3416" s="13">
        <f>'دیده بان بازار'!P3394</f>
        <v/>
      </c>
      <c r="Q3416" s="13">
        <f>'دیده بان بازار'!Q3394</f>
        <v/>
      </c>
      <c r="R3416" s="13">
        <f>'دیده بان بازار'!R3394</f>
        <v/>
      </c>
      <c r="S3416" s="13">
        <f>'دیده بان بازار'!S3394</f>
        <v/>
      </c>
      <c r="T3416" s="13">
        <f>'دیده بان بازار'!T3394</f>
        <v/>
      </c>
      <c r="U3416" s="13">
        <f>'دیده بان بازار'!U3394</f>
        <v/>
      </c>
      <c r="V3416" s="13">
        <f>'دیده بان بازار'!V3394</f>
        <v/>
      </c>
      <c r="W3416" s="6">
        <f>'دیده بان بازار'!W3394</f>
        <v/>
      </c>
    </row>
    <row r="3417">
      <c r="A3417" s="15">
        <f>'دیده بان بازار'!A3395</f>
        <v/>
      </c>
      <c r="B3417" s="16">
        <f>'دیده بان بازار'!B3395</f>
        <v/>
      </c>
      <c r="C3417" s="16">
        <f>'دیده بان بازار'!C3395</f>
        <v/>
      </c>
      <c r="D3417" s="16">
        <f>'دیده بان بازار'!D3395</f>
        <v/>
      </c>
      <c r="E3417" s="17">
        <f>'دیده بان بازار'!E3395</f>
        <v/>
      </c>
      <c r="F3417" s="16">
        <f>'دیده بان بازار'!F3395</f>
        <v/>
      </c>
      <c r="G3417" s="16">
        <f>'دیده بان بازار'!G3395</f>
        <v/>
      </c>
      <c r="H3417" s="16">
        <f>'دیده بان بازار'!H3395</f>
        <v/>
      </c>
      <c r="I3417" s="16">
        <f>'دیده بان بازار'!I3395</f>
        <v/>
      </c>
      <c r="J3417" s="16">
        <f>'دیده بان بازار'!J3395</f>
        <v/>
      </c>
      <c r="K3417" s="16">
        <f>'دیده بان بازار'!K3395</f>
        <v/>
      </c>
      <c r="L3417" s="16">
        <f>'دیده بان بازار'!L3395</f>
        <v/>
      </c>
      <c r="M3417" s="16">
        <f>'دیده بان بازار'!M3395</f>
        <v/>
      </c>
      <c r="N3417" s="16">
        <f>'دیده بان بازار'!N3395</f>
        <v/>
      </c>
      <c r="O3417" s="16">
        <f>'دیده بان بازار'!O3395</f>
        <v/>
      </c>
      <c r="P3417" s="16">
        <f>'دیده بان بازار'!P3395</f>
        <v/>
      </c>
      <c r="Q3417" s="16">
        <f>'دیده بان بازار'!Q3395</f>
        <v/>
      </c>
      <c r="R3417" s="16">
        <f>'دیده بان بازار'!R3395</f>
        <v/>
      </c>
      <c r="S3417" s="16">
        <f>'دیده بان بازار'!S3395</f>
        <v/>
      </c>
      <c r="T3417" s="16">
        <f>'دیده بان بازار'!T3395</f>
        <v/>
      </c>
      <c r="U3417" s="16">
        <f>'دیده بان بازار'!U3395</f>
        <v/>
      </c>
      <c r="V3417" s="16">
        <f>'دیده بان بازار'!V3395</f>
        <v/>
      </c>
      <c r="W3417" s="7">
        <f>'دیده بان بازار'!W3395</f>
        <v/>
      </c>
    </row>
    <row r="3418">
      <c r="A3418" s="12">
        <f>'دیده بان بازار'!A3396</f>
        <v/>
      </c>
      <c r="B3418" s="13">
        <f>'دیده بان بازار'!B3396</f>
        <v/>
      </c>
      <c r="C3418" s="13">
        <f>'دیده بان بازار'!C3396</f>
        <v/>
      </c>
      <c r="D3418" s="13">
        <f>'دیده بان بازار'!D3396</f>
        <v/>
      </c>
      <c r="E3418" s="14">
        <f>'دیده بان بازار'!E3396</f>
        <v/>
      </c>
      <c r="F3418" s="13">
        <f>'دیده بان بازار'!F3396</f>
        <v/>
      </c>
      <c r="G3418" s="13">
        <f>'دیده بان بازار'!G3396</f>
        <v/>
      </c>
      <c r="H3418" s="13">
        <f>'دیده بان بازار'!H3396</f>
        <v/>
      </c>
      <c r="I3418" s="13">
        <f>'دیده بان بازار'!I3396</f>
        <v/>
      </c>
      <c r="J3418" s="13">
        <f>'دیده بان بازار'!J3396</f>
        <v/>
      </c>
      <c r="K3418" s="13">
        <f>'دیده بان بازار'!K3396</f>
        <v/>
      </c>
      <c r="L3418" s="13">
        <f>'دیده بان بازار'!L3396</f>
        <v/>
      </c>
      <c r="M3418" s="13">
        <f>'دیده بان بازار'!M3396</f>
        <v/>
      </c>
      <c r="N3418" s="13">
        <f>'دیده بان بازار'!N3396</f>
        <v/>
      </c>
      <c r="O3418" s="13">
        <f>'دیده بان بازار'!O3396</f>
        <v/>
      </c>
      <c r="P3418" s="13">
        <f>'دیده بان بازار'!P3396</f>
        <v/>
      </c>
      <c r="Q3418" s="13">
        <f>'دیده بان بازار'!Q3396</f>
        <v/>
      </c>
      <c r="R3418" s="13">
        <f>'دیده بان بازار'!R3396</f>
        <v/>
      </c>
      <c r="S3418" s="13">
        <f>'دیده بان بازار'!S3396</f>
        <v/>
      </c>
      <c r="T3418" s="13">
        <f>'دیده بان بازار'!T3396</f>
        <v/>
      </c>
      <c r="U3418" s="13">
        <f>'دیده بان بازار'!U3396</f>
        <v/>
      </c>
      <c r="V3418" s="13">
        <f>'دیده بان بازار'!V3396</f>
        <v/>
      </c>
      <c r="W3418" s="6">
        <f>'دیده بان بازار'!W3396</f>
        <v/>
      </c>
    </row>
    <row r="3419">
      <c r="A3419" s="15">
        <f>'دیده بان بازار'!A3397</f>
        <v/>
      </c>
      <c r="B3419" s="16">
        <f>'دیده بان بازار'!B3397</f>
        <v/>
      </c>
      <c r="C3419" s="16">
        <f>'دیده بان بازار'!C3397</f>
        <v/>
      </c>
      <c r="D3419" s="16">
        <f>'دیده بان بازار'!D3397</f>
        <v/>
      </c>
      <c r="E3419" s="17">
        <f>'دیده بان بازار'!E3397</f>
        <v/>
      </c>
      <c r="F3419" s="16">
        <f>'دیده بان بازار'!F3397</f>
        <v/>
      </c>
      <c r="G3419" s="16">
        <f>'دیده بان بازار'!G3397</f>
        <v/>
      </c>
      <c r="H3419" s="16">
        <f>'دیده بان بازار'!H3397</f>
        <v/>
      </c>
      <c r="I3419" s="16">
        <f>'دیده بان بازار'!I3397</f>
        <v/>
      </c>
      <c r="J3419" s="16">
        <f>'دیده بان بازار'!J3397</f>
        <v/>
      </c>
      <c r="K3419" s="16">
        <f>'دیده بان بازار'!K3397</f>
        <v/>
      </c>
      <c r="L3419" s="16">
        <f>'دیده بان بازار'!L3397</f>
        <v/>
      </c>
      <c r="M3419" s="16">
        <f>'دیده بان بازار'!M3397</f>
        <v/>
      </c>
      <c r="N3419" s="16">
        <f>'دیده بان بازار'!N3397</f>
        <v/>
      </c>
      <c r="O3419" s="16">
        <f>'دیده بان بازار'!O3397</f>
        <v/>
      </c>
      <c r="P3419" s="16">
        <f>'دیده بان بازار'!P3397</f>
        <v/>
      </c>
      <c r="Q3419" s="16">
        <f>'دیده بان بازار'!Q3397</f>
        <v/>
      </c>
      <c r="R3419" s="16">
        <f>'دیده بان بازار'!R3397</f>
        <v/>
      </c>
      <c r="S3419" s="16">
        <f>'دیده بان بازار'!S3397</f>
        <v/>
      </c>
      <c r="T3419" s="16">
        <f>'دیده بان بازار'!T3397</f>
        <v/>
      </c>
      <c r="U3419" s="16">
        <f>'دیده بان بازار'!U3397</f>
        <v/>
      </c>
      <c r="V3419" s="16">
        <f>'دیده بان بازار'!V3397</f>
        <v/>
      </c>
      <c r="W3419" s="7">
        <f>'دیده بان بازار'!W3397</f>
        <v/>
      </c>
    </row>
    <row r="3420">
      <c r="A3420" s="12">
        <f>'دیده بان بازار'!A3398</f>
        <v/>
      </c>
      <c r="B3420" s="13">
        <f>'دیده بان بازار'!B3398</f>
        <v/>
      </c>
      <c r="C3420" s="13">
        <f>'دیده بان بازار'!C3398</f>
        <v/>
      </c>
      <c r="D3420" s="13">
        <f>'دیده بان بازار'!D3398</f>
        <v/>
      </c>
      <c r="E3420" s="14">
        <f>'دیده بان بازار'!E3398</f>
        <v/>
      </c>
      <c r="F3420" s="13">
        <f>'دیده بان بازار'!F3398</f>
        <v/>
      </c>
      <c r="G3420" s="13">
        <f>'دیده بان بازار'!G3398</f>
        <v/>
      </c>
      <c r="H3420" s="13">
        <f>'دیده بان بازار'!H3398</f>
        <v/>
      </c>
      <c r="I3420" s="13">
        <f>'دیده بان بازار'!I3398</f>
        <v/>
      </c>
      <c r="J3420" s="13">
        <f>'دیده بان بازار'!J3398</f>
        <v/>
      </c>
      <c r="K3420" s="13">
        <f>'دیده بان بازار'!K3398</f>
        <v/>
      </c>
      <c r="L3420" s="13">
        <f>'دیده بان بازار'!L3398</f>
        <v/>
      </c>
      <c r="M3420" s="13">
        <f>'دیده بان بازار'!M3398</f>
        <v/>
      </c>
      <c r="N3420" s="13">
        <f>'دیده بان بازار'!N3398</f>
        <v/>
      </c>
      <c r="O3420" s="13">
        <f>'دیده بان بازار'!O3398</f>
        <v/>
      </c>
      <c r="P3420" s="13">
        <f>'دیده بان بازار'!P3398</f>
        <v/>
      </c>
      <c r="Q3420" s="13">
        <f>'دیده بان بازار'!Q3398</f>
        <v/>
      </c>
      <c r="R3420" s="13">
        <f>'دیده بان بازار'!R3398</f>
        <v/>
      </c>
      <c r="S3420" s="13">
        <f>'دیده بان بازار'!S3398</f>
        <v/>
      </c>
      <c r="T3420" s="13">
        <f>'دیده بان بازار'!T3398</f>
        <v/>
      </c>
      <c r="U3420" s="13">
        <f>'دیده بان بازار'!U3398</f>
        <v/>
      </c>
      <c r="V3420" s="13">
        <f>'دیده بان بازار'!V3398</f>
        <v/>
      </c>
      <c r="W3420" s="6">
        <f>'دیده بان بازار'!W3398</f>
        <v/>
      </c>
    </row>
    <row r="3421">
      <c r="A3421" s="15">
        <f>'دیده بان بازار'!A3399</f>
        <v/>
      </c>
      <c r="B3421" s="16">
        <f>'دیده بان بازار'!B3399</f>
        <v/>
      </c>
      <c r="C3421" s="16">
        <f>'دیده بان بازار'!C3399</f>
        <v/>
      </c>
      <c r="D3421" s="16">
        <f>'دیده بان بازار'!D3399</f>
        <v/>
      </c>
      <c r="E3421" s="17">
        <f>'دیده بان بازار'!E3399</f>
        <v/>
      </c>
      <c r="F3421" s="16">
        <f>'دیده بان بازار'!F3399</f>
        <v/>
      </c>
      <c r="G3421" s="16">
        <f>'دیده بان بازار'!G3399</f>
        <v/>
      </c>
      <c r="H3421" s="16">
        <f>'دیده بان بازار'!H3399</f>
        <v/>
      </c>
      <c r="I3421" s="16">
        <f>'دیده بان بازار'!I3399</f>
        <v/>
      </c>
      <c r="J3421" s="16">
        <f>'دیده بان بازار'!J3399</f>
        <v/>
      </c>
      <c r="K3421" s="16">
        <f>'دیده بان بازار'!K3399</f>
        <v/>
      </c>
      <c r="L3421" s="16">
        <f>'دیده بان بازار'!L3399</f>
        <v/>
      </c>
      <c r="M3421" s="16">
        <f>'دیده بان بازار'!M3399</f>
        <v/>
      </c>
      <c r="N3421" s="16">
        <f>'دیده بان بازار'!N3399</f>
        <v/>
      </c>
      <c r="O3421" s="16">
        <f>'دیده بان بازار'!O3399</f>
        <v/>
      </c>
      <c r="P3421" s="16">
        <f>'دیده بان بازار'!P3399</f>
        <v/>
      </c>
      <c r="Q3421" s="16">
        <f>'دیده بان بازار'!Q3399</f>
        <v/>
      </c>
      <c r="R3421" s="16">
        <f>'دیده بان بازار'!R3399</f>
        <v/>
      </c>
      <c r="S3421" s="16">
        <f>'دیده بان بازار'!S3399</f>
        <v/>
      </c>
      <c r="T3421" s="16">
        <f>'دیده بان بازار'!T3399</f>
        <v/>
      </c>
      <c r="U3421" s="16">
        <f>'دیده بان بازار'!U3399</f>
        <v/>
      </c>
      <c r="V3421" s="16">
        <f>'دیده بان بازار'!V3399</f>
        <v/>
      </c>
      <c r="W3421" s="7">
        <f>'دیده بان بازار'!W3399</f>
        <v/>
      </c>
    </row>
    <row r="3422">
      <c r="A3422" s="15">
        <f>'دیده بان بازار'!A3400</f>
        <v/>
      </c>
      <c r="B3422" s="16">
        <f>'دیده بان بازار'!B3400</f>
        <v/>
      </c>
      <c r="C3422" s="16">
        <f>'دیده بان بازار'!C3400</f>
        <v/>
      </c>
      <c r="D3422" s="16">
        <f>'دیده بان بازار'!D3400</f>
        <v/>
      </c>
      <c r="E3422" s="17">
        <f>'دیده بان بازار'!E3400</f>
        <v/>
      </c>
      <c r="F3422" s="16">
        <f>'دیده بان بازار'!F3400</f>
        <v/>
      </c>
      <c r="G3422" s="16">
        <f>'دیده بان بازار'!G3400</f>
        <v/>
      </c>
      <c r="H3422" s="16">
        <f>'دیده بان بازار'!H3400</f>
        <v/>
      </c>
      <c r="I3422" s="16">
        <f>'دیده بان بازار'!I3400</f>
        <v/>
      </c>
      <c r="J3422" s="16">
        <f>'دیده بان بازار'!J3400</f>
        <v/>
      </c>
      <c r="K3422" s="16">
        <f>'دیده بان بازار'!K3400</f>
        <v/>
      </c>
      <c r="L3422" s="16">
        <f>'دیده بان بازار'!L3400</f>
        <v/>
      </c>
      <c r="M3422" s="16">
        <f>'دیده بان بازار'!M3400</f>
        <v/>
      </c>
      <c r="N3422" s="16">
        <f>'دیده بان بازار'!N3400</f>
        <v/>
      </c>
      <c r="O3422" s="16">
        <f>'دیده بان بازار'!O3400</f>
        <v/>
      </c>
      <c r="P3422" s="16">
        <f>'دیده بان بازار'!P3400</f>
        <v/>
      </c>
      <c r="Q3422" s="16">
        <f>'دیده بان بازار'!Q3400</f>
        <v/>
      </c>
      <c r="R3422" s="16">
        <f>'دیده بان بازار'!R3400</f>
        <v/>
      </c>
      <c r="S3422" s="16">
        <f>'دیده بان بازار'!S3400</f>
        <v/>
      </c>
      <c r="T3422" s="16">
        <f>'دیده بان بازار'!T3400</f>
        <v/>
      </c>
      <c r="U3422" s="16">
        <f>'دیده بان بازار'!U3400</f>
        <v/>
      </c>
      <c r="V3422" s="16">
        <f>'دیده بان بازار'!V3400</f>
        <v/>
      </c>
      <c r="W3422" s="7">
        <f>'دیده بان بازار'!W3400</f>
        <v/>
      </c>
    </row>
    <row r="3423">
      <c r="A3423" s="12">
        <f>'دیده بان بازار'!A3401</f>
        <v/>
      </c>
      <c r="B3423" s="13">
        <f>'دیده بان بازار'!B3401</f>
        <v/>
      </c>
      <c r="C3423" s="13">
        <f>'دیده بان بازار'!C3401</f>
        <v/>
      </c>
      <c r="D3423" s="13">
        <f>'دیده بان بازار'!D3401</f>
        <v/>
      </c>
      <c r="E3423" s="14">
        <f>'دیده بان بازار'!E3401</f>
        <v/>
      </c>
      <c r="F3423" s="13">
        <f>'دیده بان بازار'!F3401</f>
        <v/>
      </c>
      <c r="G3423" s="13">
        <f>'دیده بان بازار'!G3401</f>
        <v/>
      </c>
      <c r="H3423" s="13">
        <f>'دیده بان بازار'!H3401</f>
        <v/>
      </c>
      <c r="I3423" s="13">
        <f>'دیده بان بازار'!I3401</f>
        <v/>
      </c>
      <c r="J3423" s="13">
        <f>'دیده بان بازار'!J3401</f>
        <v/>
      </c>
      <c r="K3423" s="13">
        <f>'دیده بان بازار'!K3401</f>
        <v/>
      </c>
      <c r="L3423" s="13">
        <f>'دیده بان بازار'!L3401</f>
        <v/>
      </c>
      <c r="M3423" s="13">
        <f>'دیده بان بازار'!M3401</f>
        <v/>
      </c>
      <c r="N3423" s="13">
        <f>'دیده بان بازار'!N3401</f>
        <v/>
      </c>
      <c r="O3423" s="13">
        <f>'دیده بان بازار'!O3401</f>
        <v/>
      </c>
      <c r="P3423" s="13">
        <f>'دیده بان بازار'!P3401</f>
        <v/>
      </c>
      <c r="Q3423" s="13">
        <f>'دیده بان بازار'!Q3401</f>
        <v/>
      </c>
      <c r="R3423" s="13">
        <f>'دیده بان بازار'!R3401</f>
        <v/>
      </c>
      <c r="S3423" s="13">
        <f>'دیده بان بازار'!S3401</f>
        <v/>
      </c>
      <c r="T3423" s="13">
        <f>'دیده بان بازار'!T3401</f>
        <v/>
      </c>
      <c r="U3423" s="13">
        <f>'دیده بان بازار'!U3401</f>
        <v/>
      </c>
      <c r="V3423" s="13">
        <f>'دیده بان بازار'!V3401</f>
        <v/>
      </c>
      <c r="W3423" s="6">
        <f>'دیده بان بازار'!W3401</f>
        <v/>
      </c>
    </row>
    <row r="3424">
      <c r="A3424" s="15">
        <f>'دیده بان بازار'!A3402</f>
        <v/>
      </c>
      <c r="B3424" s="16">
        <f>'دیده بان بازار'!B3402</f>
        <v/>
      </c>
      <c r="C3424" s="16">
        <f>'دیده بان بازار'!C3402</f>
        <v/>
      </c>
      <c r="D3424" s="16">
        <f>'دیده بان بازار'!D3402</f>
        <v/>
      </c>
      <c r="E3424" s="17">
        <f>'دیده بان بازار'!E3402</f>
        <v/>
      </c>
      <c r="F3424" s="16">
        <f>'دیده بان بازار'!F3402</f>
        <v/>
      </c>
      <c r="G3424" s="16">
        <f>'دیده بان بازار'!G3402</f>
        <v/>
      </c>
      <c r="H3424" s="16">
        <f>'دیده بان بازار'!H3402</f>
        <v/>
      </c>
      <c r="I3424" s="16">
        <f>'دیده بان بازار'!I3402</f>
        <v/>
      </c>
      <c r="J3424" s="16">
        <f>'دیده بان بازار'!J3402</f>
        <v/>
      </c>
      <c r="K3424" s="16">
        <f>'دیده بان بازار'!K3402</f>
        <v/>
      </c>
      <c r="L3424" s="16">
        <f>'دیده بان بازار'!L3402</f>
        <v/>
      </c>
      <c r="M3424" s="16">
        <f>'دیده بان بازار'!M3402</f>
        <v/>
      </c>
      <c r="N3424" s="16">
        <f>'دیده بان بازار'!N3402</f>
        <v/>
      </c>
      <c r="O3424" s="16">
        <f>'دیده بان بازار'!O3402</f>
        <v/>
      </c>
      <c r="P3424" s="16">
        <f>'دیده بان بازار'!P3402</f>
        <v/>
      </c>
      <c r="Q3424" s="16">
        <f>'دیده بان بازار'!Q3402</f>
        <v/>
      </c>
      <c r="R3424" s="16">
        <f>'دیده بان بازار'!R3402</f>
        <v/>
      </c>
      <c r="S3424" s="16">
        <f>'دیده بان بازار'!S3402</f>
        <v/>
      </c>
      <c r="T3424" s="16">
        <f>'دیده بان بازار'!T3402</f>
        <v/>
      </c>
      <c r="U3424" s="16">
        <f>'دیده بان بازار'!U3402</f>
        <v/>
      </c>
      <c r="V3424" s="16">
        <f>'دیده بان بازار'!V3402</f>
        <v/>
      </c>
      <c r="W3424" s="7">
        <f>'دیده بان بازار'!W3402</f>
        <v/>
      </c>
    </row>
    <row r="3425">
      <c r="A3425" s="12">
        <f>'دیده بان بازار'!A3403</f>
        <v/>
      </c>
      <c r="B3425" s="13">
        <f>'دیده بان بازار'!B3403</f>
        <v/>
      </c>
      <c r="C3425" s="13">
        <f>'دیده بان بازار'!C3403</f>
        <v/>
      </c>
      <c r="D3425" s="13">
        <f>'دیده بان بازار'!D3403</f>
        <v/>
      </c>
      <c r="E3425" s="14">
        <f>'دیده بان بازار'!E3403</f>
        <v/>
      </c>
      <c r="F3425" s="13">
        <f>'دیده بان بازار'!F3403</f>
        <v/>
      </c>
      <c r="G3425" s="13">
        <f>'دیده بان بازار'!G3403</f>
        <v/>
      </c>
      <c r="H3425" s="13">
        <f>'دیده بان بازار'!H3403</f>
        <v/>
      </c>
      <c r="I3425" s="13">
        <f>'دیده بان بازار'!I3403</f>
        <v/>
      </c>
      <c r="J3425" s="13">
        <f>'دیده بان بازار'!J3403</f>
        <v/>
      </c>
      <c r="K3425" s="13">
        <f>'دیده بان بازار'!K3403</f>
        <v/>
      </c>
      <c r="L3425" s="13">
        <f>'دیده بان بازار'!L3403</f>
        <v/>
      </c>
      <c r="M3425" s="13">
        <f>'دیده بان بازار'!M3403</f>
        <v/>
      </c>
      <c r="N3425" s="13">
        <f>'دیده بان بازار'!N3403</f>
        <v/>
      </c>
      <c r="O3425" s="13">
        <f>'دیده بان بازار'!O3403</f>
        <v/>
      </c>
      <c r="P3425" s="13">
        <f>'دیده بان بازار'!P3403</f>
        <v/>
      </c>
      <c r="Q3425" s="13">
        <f>'دیده بان بازار'!Q3403</f>
        <v/>
      </c>
      <c r="R3425" s="13">
        <f>'دیده بان بازار'!R3403</f>
        <v/>
      </c>
      <c r="S3425" s="13">
        <f>'دیده بان بازار'!S3403</f>
        <v/>
      </c>
      <c r="T3425" s="13">
        <f>'دیده بان بازار'!T3403</f>
        <v/>
      </c>
      <c r="U3425" s="13">
        <f>'دیده بان بازار'!U3403</f>
        <v/>
      </c>
      <c r="V3425" s="13">
        <f>'دیده بان بازار'!V3403</f>
        <v/>
      </c>
      <c r="W3425" s="6">
        <f>'دیده بان بازار'!W3403</f>
        <v/>
      </c>
    </row>
    <row r="3426">
      <c r="A3426" s="15">
        <f>'دیده بان بازار'!A3404</f>
        <v/>
      </c>
      <c r="B3426" s="16">
        <f>'دیده بان بازار'!B3404</f>
        <v/>
      </c>
      <c r="C3426" s="16">
        <f>'دیده بان بازار'!C3404</f>
        <v/>
      </c>
      <c r="D3426" s="16">
        <f>'دیده بان بازار'!D3404</f>
        <v/>
      </c>
      <c r="E3426" s="17">
        <f>'دیده بان بازار'!E3404</f>
        <v/>
      </c>
      <c r="F3426" s="16">
        <f>'دیده بان بازار'!F3404</f>
        <v/>
      </c>
      <c r="G3426" s="16">
        <f>'دیده بان بازار'!G3404</f>
        <v/>
      </c>
      <c r="H3426" s="16">
        <f>'دیده بان بازار'!H3404</f>
        <v/>
      </c>
      <c r="I3426" s="16">
        <f>'دیده بان بازار'!I3404</f>
        <v/>
      </c>
      <c r="J3426" s="16">
        <f>'دیده بان بازار'!J3404</f>
        <v/>
      </c>
      <c r="K3426" s="16">
        <f>'دیده بان بازار'!K3404</f>
        <v/>
      </c>
      <c r="L3426" s="16">
        <f>'دیده بان بازار'!L3404</f>
        <v/>
      </c>
      <c r="M3426" s="16">
        <f>'دیده بان بازار'!M3404</f>
        <v/>
      </c>
      <c r="N3426" s="16">
        <f>'دیده بان بازار'!N3404</f>
        <v/>
      </c>
      <c r="O3426" s="16">
        <f>'دیده بان بازار'!O3404</f>
        <v/>
      </c>
      <c r="P3426" s="16">
        <f>'دیده بان بازار'!P3404</f>
        <v/>
      </c>
      <c r="Q3426" s="16">
        <f>'دیده بان بازار'!Q3404</f>
        <v/>
      </c>
      <c r="R3426" s="16">
        <f>'دیده بان بازار'!R3404</f>
        <v/>
      </c>
      <c r="S3426" s="16">
        <f>'دیده بان بازار'!S3404</f>
        <v/>
      </c>
      <c r="T3426" s="16">
        <f>'دیده بان بازار'!T3404</f>
        <v/>
      </c>
      <c r="U3426" s="16">
        <f>'دیده بان بازار'!U3404</f>
        <v/>
      </c>
      <c r="V3426" s="16">
        <f>'دیده بان بازار'!V3404</f>
        <v/>
      </c>
      <c r="W3426" s="7">
        <f>'دیده بان بازار'!W3404</f>
        <v/>
      </c>
    </row>
    <row r="3427">
      <c r="A3427" s="12">
        <f>'دیده بان بازار'!A3405</f>
        <v/>
      </c>
      <c r="B3427" s="13">
        <f>'دیده بان بازار'!B3405</f>
        <v/>
      </c>
      <c r="C3427" s="13">
        <f>'دیده بان بازار'!C3405</f>
        <v/>
      </c>
      <c r="D3427" s="13">
        <f>'دیده بان بازار'!D3405</f>
        <v/>
      </c>
      <c r="E3427" s="14">
        <f>'دیده بان بازار'!E3405</f>
        <v/>
      </c>
      <c r="F3427" s="13">
        <f>'دیده بان بازار'!F3405</f>
        <v/>
      </c>
      <c r="G3427" s="13">
        <f>'دیده بان بازار'!G3405</f>
        <v/>
      </c>
      <c r="H3427" s="13">
        <f>'دیده بان بازار'!H3405</f>
        <v/>
      </c>
      <c r="I3427" s="13">
        <f>'دیده بان بازار'!I3405</f>
        <v/>
      </c>
      <c r="J3427" s="13">
        <f>'دیده بان بازار'!J3405</f>
        <v/>
      </c>
      <c r="K3427" s="13">
        <f>'دیده بان بازار'!K3405</f>
        <v/>
      </c>
      <c r="L3427" s="13">
        <f>'دیده بان بازار'!L3405</f>
        <v/>
      </c>
      <c r="M3427" s="13">
        <f>'دیده بان بازار'!M3405</f>
        <v/>
      </c>
      <c r="N3427" s="13">
        <f>'دیده بان بازار'!N3405</f>
        <v/>
      </c>
      <c r="O3427" s="13">
        <f>'دیده بان بازار'!O3405</f>
        <v/>
      </c>
      <c r="P3427" s="13">
        <f>'دیده بان بازار'!P3405</f>
        <v/>
      </c>
      <c r="Q3427" s="13">
        <f>'دیده بان بازار'!Q3405</f>
        <v/>
      </c>
      <c r="R3427" s="13">
        <f>'دیده بان بازار'!R3405</f>
        <v/>
      </c>
      <c r="S3427" s="13">
        <f>'دیده بان بازار'!S3405</f>
        <v/>
      </c>
      <c r="T3427" s="13">
        <f>'دیده بان بازار'!T3405</f>
        <v/>
      </c>
      <c r="U3427" s="13">
        <f>'دیده بان بازار'!U3405</f>
        <v/>
      </c>
      <c r="V3427" s="13">
        <f>'دیده بان بازار'!V3405</f>
        <v/>
      </c>
      <c r="W3427" s="6">
        <f>'دیده بان بازار'!W3405</f>
        <v/>
      </c>
    </row>
    <row r="3428">
      <c r="A3428" s="15">
        <f>'دیده بان بازار'!A3406</f>
        <v/>
      </c>
      <c r="B3428" s="16">
        <f>'دیده بان بازار'!B3406</f>
        <v/>
      </c>
      <c r="C3428" s="16">
        <f>'دیده بان بازار'!C3406</f>
        <v/>
      </c>
      <c r="D3428" s="16">
        <f>'دیده بان بازار'!D3406</f>
        <v/>
      </c>
      <c r="E3428" s="17">
        <f>'دیده بان بازار'!E3406</f>
        <v/>
      </c>
      <c r="F3428" s="16">
        <f>'دیده بان بازار'!F3406</f>
        <v/>
      </c>
      <c r="G3428" s="16">
        <f>'دیده بان بازار'!G3406</f>
        <v/>
      </c>
      <c r="H3428" s="16">
        <f>'دیده بان بازار'!H3406</f>
        <v/>
      </c>
      <c r="I3428" s="16">
        <f>'دیده بان بازار'!I3406</f>
        <v/>
      </c>
      <c r="J3428" s="16">
        <f>'دیده بان بازار'!J3406</f>
        <v/>
      </c>
      <c r="K3428" s="16">
        <f>'دیده بان بازار'!K3406</f>
        <v/>
      </c>
      <c r="L3428" s="16">
        <f>'دیده بان بازار'!L3406</f>
        <v/>
      </c>
      <c r="M3428" s="16">
        <f>'دیده بان بازار'!M3406</f>
        <v/>
      </c>
      <c r="N3428" s="16">
        <f>'دیده بان بازار'!N3406</f>
        <v/>
      </c>
      <c r="O3428" s="16">
        <f>'دیده بان بازار'!O3406</f>
        <v/>
      </c>
      <c r="P3428" s="16">
        <f>'دیده بان بازار'!P3406</f>
        <v/>
      </c>
      <c r="Q3428" s="16">
        <f>'دیده بان بازار'!Q3406</f>
        <v/>
      </c>
      <c r="R3428" s="16">
        <f>'دیده بان بازار'!R3406</f>
        <v/>
      </c>
      <c r="S3428" s="16">
        <f>'دیده بان بازار'!S3406</f>
        <v/>
      </c>
      <c r="T3428" s="16">
        <f>'دیده بان بازار'!T3406</f>
        <v/>
      </c>
      <c r="U3428" s="16">
        <f>'دیده بان بازار'!U3406</f>
        <v/>
      </c>
      <c r="V3428" s="16">
        <f>'دیده بان بازار'!V3406</f>
        <v/>
      </c>
      <c r="W3428" s="7">
        <f>'دیده بان بازار'!W3406</f>
        <v/>
      </c>
    </row>
    <row r="3429">
      <c r="A3429" s="12">
        <f>'دیده بان بازار'!A3407</f>
        <v/>
      </c>
      <c r="B3429" s="13">
        <f>'دیده بان بازار'!B3407</f>
        <v/>
      </c>
      <c r="C3429" s="13">
        <f>'دیده بان بازار'!C3407</f>
        <v/>
      </c>
      <c r="D3429" s="13">
        <f>'دیده بان بازار'!D3407</f>
        <v/>
      </c>
      <c r="E3429" s="14">
        <f>'دیده بان بازار'!E3407</f>
        <v/>
      </c>
      <c r="F3429" s="13">
        <f>'دیده بان بازار'!F3407</f>
        <v/>
      </c>
      <c r="G3429" s="13">
        <f>'دیده بان بازار'!G3407</f>
        <v/>
      </c>
      <c r="H3429" s="13">
        <f>'دیده بان بازار'!H3407</f>
        <v/>
      </c>
      <c r="I3429" s="13">
        <f>'دیده بان بازار'!I3407</f>
        <v/>
      </c>
      <c r="J3429" s="13">
        <f>'دیده بان بازار'!J3407</f>
        <v/>
      </c>
      <c r="K3429" s="13">
        <f>'دیده بان بازار'!K3407</f>
        <v/>
      </c>
      <c r="L3429" s="13">
        <f>'دیده بان بازار'!L3407</f>
        <v/>
      </c>
      <c r="M3429" s="13">
        <f>'دیده بان بازار'!M3407</f>
        <v/>
      </c>
      <c r="N3429" s="13">
        <f>'دیده بان بازار'!N3407</f>
        <v/>
      </c>
      <c r="O3429" s="13">
        <f>'دیده بان بازار'!O3407</f>
        <v/>
      </c>
      <c r="P3429" s="13">
        <f>'دیده بان بازار'!P3407</f>
        <v/>
      </c>
      <c r="Q3429" s="13">
        <f>'دیده بان بازار'!Q3407</f>
        <v/>
      </c>
      <c r="R3429" s="13">
        <f>'دیده بان بازار'!R3407</f>
        <v/>
      </c>
      <c r="S3429" s="13">
        <f>'دیده بان بازار'!S3407</f>
        <v/>
      </c>
      <c r="T3429" s="13">
        <f>'دیده بان بازار'!T3407</f>
        <v/>
      </c>
      <c r="U3429" s="13">
        <f>'دیده بان بازار'!U3407</f>
        <v/>
      </c>
      <c r="V3429" s="13">
        <f>'دیده بان بازار'!V3407</f>
        <v/>
      </c>
      <c r="W3429" s="6">
        <f>'دیده بان بازار'!W3407</f>
        <v/>
      </c>
    </row>
    <row r="3430">
      <c r="A3430" s="15">
        <f>'دیده بان بازار'!A3408</f>
        <v/>
      </c>
      <c r="B3430" s="16">
        <f>'دیده بان بازار'!B3408</f>
        <v/>
      </c>
      <c r="C3430" s="16">
        <f>'دیده بان بازار'!C3408</f>
        <v/>
      </c>
      <c r="D3430" s="16">
        <f>'دیده بان بازار'!D3408</f>
        <v/>
      </c>
      <c r="E3430" s="17">
        <f>'دیده بان بازار'!E3408</f>
        <v/>
      </c>
      <c r="F3430" s="16">
        <f>'دیده بان بازار'!F3408</f>
        <v/>
      </c>
      <c r="G3430" s="16">
        <f>'دیده بان بازار'!G3408</f>
        <v/>
      </c>
      <c r="H3430" s="16">
        <f>'دیده بان بازار'!H3408</f>
        <v/>
      </c>
      <c r="I3430" s="16">
        <f>'دیده بان بازار'!I3408</f>
        <v/>
      </c>
      <c r="J3430" s="16">
        <f>'دیده بان بازار'!J3408</f>
        <v/>
      </c>
      <c r="K3430" s="16">
        <f>'دیده بان بازار'!K3408</f>
        <v/>
      </c>
      <c r="L3430" s="16">
        <f>'دیده بان بازار'!L3408</f>
        <v/>
      </c>
      <c r="M3430" s="16">
        <f>'دیده بان بازار'!M3408</f>
        <v/>
      </c>
      <c r="N3430" s="16">
        <f>'دیده بان بازار'!N3408</f>
        <v/>
      </c>
      <c r="O3430" s="16">
        <f>'دیده بان بازار'!O3408</f>
        <v/>
      </c>
      <c r="P3430" s="16">
        <f>'دیده بان بازار'!P3408</f>
        <v/>
      </c>
      <c r="Q3430" s="16">
        <f>'دیده بان بازار'!Q3408</f>
        <v/>
      </c>
      <c r="R3430" s="16">
        <f>'دیده بان بازار'!R3408</f>
        <v/>
      </c>
      <c r="S3430" s="16">
        <f>'دیده بان بازار'!S3408</f>
        <v/>
      </c>
      <c r="T3430" s="16">
        <f>'دیده بان بازار'!T3408</f>
        <v/>
      </c>
      <c r="U3430" s="16">
        <f>'دیده بان بازار'!U3408</f>
        <v/>
      </c>
      <c r="V3430" s="16">
        <f>'دیده بان بازار'!V3408</f>
        <v/>
      </c>
      <c r="W3430" s="7">
        <f>'دیده بان بازار'!W3408</f>
        <v/>
      </c>
    </row>
    <row r="3431">
      <c r="A3431" s="12">
        <f>'دیده بان بازار'!A3409</f>
        <v/>
      </c>
      <c r="B3431" s="13">
        <f>'دیده بان بازار'!B3409</f>
        <v/>
      </c>
      <c r="C3431" s="13">
        <f>'دیده بان بازار'!C3409</f>
        <v/>
      </c>
      <c r="D3431" s="13">
        <f>'دیده بان بازار'!D3409</f>
        <v/>
      </c>
      <c r="E3431" s="14">
        <f>'دیده بان بازار'!E3409</f>
        <v/>
      </c>
      <c r="F3431" s="13">
        <f>'دیده بان بازار'!F3409</f>
        <v/>
      </c>
      <c r="G3431" s="13">
        <f>'دیده بان بازار'!G3409</f>
        <v/>
      </c>
      <c r="H3431" s="13">
        <f>'دیده بان بازار'!H3409</f>
        <v/>
      </c>
      <c r="I3431" s="13">
        <f>'دیده بان بازار'!I3409</f>
        <v/>
      </c>
      <c r="J3431" s="13">
        <f>'دیده بان بازار'!J3409</f>
        <v/>
      </c>
      <c r="K3431" s="13">
        <f>'دیده بان بازار'!K3409</f>
        <v/>
      </c>
      <c r="L3431" s="13">
        <f>'دیده بان بازار'!L3409</f>
        <v/>
      </c>
      <c r="M3431" s="13">
        <f>'دیده بان بازار'!M3409</f>
        <v/>
      </c>
      <c r="N3431" s="13">
        <f>'دیده بان بازار'!N3409</f>
        <v/>
      </c>
      <c r="O3431" s="13">
        <f>'دیده بان بازار'!O3409</f>
        <v/>
      </c>
      <c r="P3431" s="13">
        <f>'دیده بان بازار'!P3409</f>
        <v/>
      </c>
      <c r="Q3431" s="13">
        <f>'دیده بان بازار'!Q3409</f>
        <v/>
      </c>
      <c r="R3431" s="13">
        <f>'دیده بان بازار'!R3409</f>
        <v/>
      </c>
      <c r="S3431" s="13">
        <f>'دیده بان بازار'!S3409</f>
        <v/>
      </c>
      <c r="T3431" s="13">
        <f>'دیده بان بازار'!T3409</f>
        <v/>
      </c>
      <c r="U3431" s="13">
        <f>'دیده بان بازار'!U3409</f>
        <v/>
      </c>
      <c r="V3431" s="13">
        <f>'دیده بان بازار'!V3409</f>
        <v/>
      </c>
      <c r="W3431" s="6">
        <f>'دیده بان بازار'!W3409</f>
        <v/>
      </c>
    </row>
    <row r="3432">
      <c r="A3432" s="15">
        <f>'دیده بان بازار'!A3410</f>
        <v/>
      </c>
      <c r="B3432" s="16">
        <f>'دیده بان بازار'!B3410</f>
        <v/>
      </c>
      <c r="C3432" s="16">
        <f>'دیده بان بازار'!C3410</f>
        <v/>
      </c>
      <c r="D3432" s="16">
        <f>'دیده بان بازار'!D3410</f>
        <v/>
      </c>
      <c r="E3432" s="17">
        <f>'دیده بان بازار'!E3410</f>
        <v/>
      </c>
      <c r="F3432" s="16">
        <f>'دیده بان بازار'!F3410</f>
        <v/>
      </c>
      <c r="G3432" s="16">
        <f>'دیده بان بازار'!G3410</f>
        <v/>
      </c>
      <c r="H3432" s="16">
        <f>'دیده بان بازار'!H3410</f>
        <v/>
      </c>
      <c r="I3432" s="16">
        <f>'دیده بان بازار'!I3410</f>
        <v/>
      </c>
      <c r="J3432" s="16">
        <f>'دیده بان بازار'!J3410</f>
        <v/>
      </c>
      <c r="K3432" s="16">
        <f>'دیده بان بازار'!K3410</f>
        <v/>
      </c>
      <c r="L3432" s="16">
        <f>'دیده بان بازار'!L3410</f>
        <v/>
      </c>
      <c r="M3432" s="16">
        <f>'دیده بان بازار'!M3410</f>
        <v/>
      </c>
      <c r="N3432" s="16">
        <f>'دیده بان بازار'!N3410</f>
        <v/>
      </c>
      <c r="O3432" s="16">
        <f>'دیده بان بازار'!O3410</f>
        <v/>
      </c>
      <c r="P3432" s="16">
        <f>'دیده بان بازار'!P3410</f>
        <v/>
      </c>
      <c r="Q3432" s="16">
        <f>'دیده بان بازار'!Q3410</f>
        <v/>
      </c>
      <c r="R3432" s="16">
        <f>'دیده بان بازار'!R3410</f>
        <v/>
      </c>
      <c r="S3432" s="16">
        <f>'دیده بان بازار'!S3410</f>
        <v/>
      </c>
      <c r="T3432" s="16">
        <f>'دیده بان بازار'!T3410</f>
        <v/>
      </c>
      <c r="U3432" s="16">
        <f>'دیده بان بازار'!U3410</f>
        <v/>
      </c>
      <c r="V3432" s="16">
        <f>'دیده بان بازار'!V3410</f>
        <v/>
      </c>
      <c r="W3432" s="7">
        <f>'دیده بان بازار'!W3410</f>
        <v/>
      </c>
    </row>
    <row r="3433">
      <c r="A3433" s="12">
        <f>'دیده بان بازار'!A3411</f>
        <v/>
      </c>
      <c r="B3433" s="13">
        <f>'دیده بان بازار'!B3411</f>
        <v/>
      </c>
      <c r="C3433" s="13">
        <f>'دیده بان بازار'!C3411</f>
        <v/>
      </c>
      <c r="D3433" s="13">
        <f>'دیده بان بازار'!D3411</f>
        <v/>
      </c>
      <c r="E3433" s="14">
        <f>'دیده بان بازار'!E3411</f>
        <v/>
      </c>
      <c r="F3433" s="13">
        <f>'دیده بان بازار'!F3411</f>
        <v/>
      </c>
      <c r="G3433" s="13">
        <f>'دیده بان بازار'!G3411</f>
        <v/>
      </c>
      <c r="H3433" s="13">
        <f>'دیده بان بازار'!H3411</f>
        <v/>
      </c>
      <c r="I3433" s="13">
        <f>'دیده بان بازار'!I3411</f>
        <v/>
      </c>
      <c r="J3433" s="13">
        <f>'دیده بان بازار'!J3411</f>
        <v/>
      </c>
      <c r="K3433" s="13">
        <f>'دیده بان بازار'!K3411</f>
        <v/>
      </c>
      <c r="L3433" s="13">
        <f>'دیده بان بازار'!L3411</f>
        <v/>
      </c>
      <c r="M3433" s="13">
        <f>'دیده بان بازار'!M3411</f>
        <v/>
      </c>
      <c r="N3433" s="13">
        <f>'دیده بان بازار'!N3411</f>
        <v/>
      </c>
      <c r="O3433" s="13">
        <f>'دیده بان بازار'!O3411</f>
        <v/>
      </c>
      <c r="P3433" s="13">
        <f>'دیده بان بازار'!P3411</f>
        <v/>
      </c>
      <c r="Q3433" s="13">
        <f>'دیده بان بازار'!Q3411</f>
        <v/>
      </c>
      <c r="R3433" s="13">
        <f>'دیده بان بازار'!R3411</f>
        <v/>
      </c>
      <c r="S3433" s="13">
        <f>'دیده بان بازار'!S3411</f>
        <v/>
      </c>
      <c r="T3433" s="13">
        <f>'دیده بان بازار'!T3411</f>
        <v/>
      </c>
      <c r="U3433" s="13">
        <f>'دیده بان بازار'!U3411</f>
        <v/>
      </c>
      <c r="V3433" s="13">
        <f>'دیده بان بازار'!V3411</f>
        <v/>
      </c>
      <c r="W3433" s="6">
        <f>'دیده بان بازار'!W3411</f>
        <v/>
      </c>
    </row>
    <row r="3434">
      <c r="A3434" s="15">
        <f>'دیده بان بازار'!A3412</f>
        <v/>
      </c>
      <c r="B3434" s="16">
        <f>'دیده بان بازار'!B3412</f>
        <v/>
      </c>
      <c r="C3434" s="16">
        <f>'دیده بان بازار'!C3412</f>
        <v/>
      </c>
      <c r="D3434" s="16">
        <f>'دیده بان بازار'!D3412</f>
        <v/>
      </c>
      <c r="E3434" s="17">
        <f>'دیده بان بازار'!E3412</f>
        <v/>
      </c>
      <c r="F3434" s="16">
        <f>'دیده بان بازار'!F3412</f>
        <v/>
      </c>
      <c r="G3434" s="16">
        <f>'دیده بان بازار'!G3412</f>
        <v/>
      </c>
      <c r="H3434" s="16">
        <f>'دیده بان بازار'!H3412</f>
        <v/>
      </c>
      <c r="I3434" s="16">
        <f>'دیده بان بازار'!I3412</f>
        <v/>
      </c>
      <c r="J3434" s="16">
        <f>'دیده بان بازار'!J3412</f>
        <v/>
      </c>
      <c r="K3434" s="16">
        <f>'دیده بان بازار'!K3412</f>
        <v/>
      </c>
      <c r="L3434" s="16">
        <f>'دیده بان بازار'!L3412</f>
        <v/>
      </c>
      <c r="M3434" s="16">
        <f>'دیده بان بازار'!M3412</f>
        <v/>
      </c>
      <c r="N3434" s="16">
        <f>'دیده بان بازار'!N3412</f>
        <v/>
      </c>
      <c r="O3434" s="16">
        <f>'دیده بان بازار'!O3412</f>
        <v/>
      </c>
      <c r="P3434" s="16">
        <f>'دیده بان بازار'!P3412</f>
        <v/>
      </c>
      <c r="Q3434" s="16">
        <f>'دیده بان بازار'!Q3412</f>
        <v/>
      </c>
      <c r="R3434" s="16">
        <f>'دیده بان بازار'!R3412</f>
        <v/>
      </c>
      <c r="S3434" s="16">
        <f>'دیده بان بازار'!S3412</f>
        <v/>
      </c>
      <c r="T3434" s="16">
        <f>'دیده بان بازار'!T3412</f>
        <v/>
      </c>
      <c r="U3434" s="16">
        <f>'دیده بان بازار'!U3412</f>
        <v/>
      </c>
      <c r="V3434" s="16">
        <f>'دیده بان بازار'!V3412</f>
        <v/>
      </c>
      <c r="W3434" s="7">
        <f>'دیده بان بازار'!W3412</f>
        <v/>
      </c>
    </row>
    <row r="3435">
      <c r="A3435" s="12">
        <f>'دیده بان بازار'!A3413</f>
        <v/>
      </c>
      <c r="B3435" s="13">
        <f>'دیده بان بازار'!B3413</f>
        <v/>
      </c>
      <c r="C3435" s="13">
        <f>'دیده بان بازار'!C3413</f>
        <v/>
      </c>
      <c r="D3435" s="13">
        <f>'دیده بان بازار'!D3413</f>
        <v/>
      </c>
      <c r="E3435" s="14">
        <f>'دیده بان بازار'!E3413</f>
        <v/>
      </c>
      <c r="F3435" s="13">
        <f>'دیده بان بازار'!F3413</f>
        <v/>
      </c>
      <c r="G3435" s="13">
        <f>'دیده بان بازار'!G3413</f>
        <v/>
      </c>
      <c r="H3435" s="13">
        <f>'دیده بان بازار'!H3413</f>
        <v/>
      </c>
      <c r="I3435" s="13">
        <f>'دیده بان بازار'!I3413</f>
        <v/>
      </c>
      <c r="J3435" s="13">
        <f>'دیده بان بازار'!J3413</f>
        <v/>
      </c>
      <c r="K3435" s="13">
        <f>'دیده بان بازار'!K3413</f>
        <v/>
      </c>
      <c r="L3435" s="13">
        <f>'دیده بان بازار'!L3413</f>
        <v/>
      </c>
      <c r="M3435" s="13">
        <f>'دیده بان بازار'!M3413</f>
        <v/>
      </c>
      <c r="N3435" s="13">
        <f>'دیده بان بازار'!N3413</f>
        <v/>
      </c>
      <c r="O3435" s="13">
        <f>'دیده بان بازار'!O3413</f>
        <v/>
      </c>
      <c r="P3435" s="13">
        <f>'دیده بان بازار'!P3413</f>
        <v/>
      </c>
      <c r="Q3435" s="13">
        <f>'دیده بان بازار'!Q3413</f>
        <v/>
      </c>
      <c r="R3435" s="13">
        <f>'دیده بان بازار'!R3413</f>
        <v/>
      </c>
      <c r="S3435" s="13">
        <f>'دیده بان بازار'!S3413</f>
        <v/>
      </c>
      <c r="T3435" s="13">
        <f>'دیده بان بازار'!T3413</f>
        <v/>
      </c>
      <c r="U3435" s="13">
        <f>'دیده بان بازار'!U3413</f>
        <v/>
      </c>
      <c r="V3435" s="13">
        <f>'دیده بان بازار'!V3413</f>
        <v/>
      </c>
      <c r="W3435" s="6">
        <f>'دیده بان بازار'!W3413</f>
        <v/>
      </c>
    </row>
    <row r="3436">
      <c r="A3436" s="15">
        <f>'دیده بان بازار'!A3414</f>
        <v/>
      </c>
      <c r="B3436" s="16">
        <f>'دیده بان بازار'!B3414</f>
        <v/>
      </c>
      <c r="C3436" s="16">
        <f>'دیده بان بازار'!C3414</f>
        <v/>
      </c>
      <c r="D3436" s="16">
        <f>'دیده بان بازار'!D3414</f>
        <v/>
      </c>
      <c r="E3436" s="17">
        <f>'دیده بان بازار'!E3414</f>
        <v/>
      </c>
      <c r="F3436" s="16">
        <f>'دیده بان بازار'!F3414</f>
        <v/>
      </c>
      <c r="G3436" s="16">
        <f>'دیده بان بازار'!G3414</f>
        <v/>
      </c>
      <c r="H3436" s="16">
        <f>'دیده بان بازار'!H3414</f>
        <v/>
      </c>
      <c r="I3436" s="16">
        <f>'دیده بان بازار'!I3414</f>
        <v/>
      </c>
      <c r="J3436" s="16">
        <f>'دیده بان بازار'!J3414</f>
        <v/>
      </c>
      <c r="K3436" s="16">
        <f>'دیده بان بازار'!K3414</f>
        <v/>
      </c>
      <c r="L3436" s="16">
        <f>'دیده بان بازار'!L3414</f>
        <v/>
      </c>
      <c r="M3436" s="16">
        <f>'دیده بان بازار'!M3414</f>
        <v/>
      </c>
      <c r="N3436" s="16">
        <f>'دیده بان بازار'!N3414</f>
        <v/>
      </c>
      <c r="O3436" s="16">
        <f>'دیده بان بازار'!O3414</f>
        <v/>
      </c>
      <c r="P3436" s="16">
        <f>'دیده بان بازار'!P3414</f>
        <v/>
      </c>
      <c r="Q3436" s="16">
        <f>'دیده بان بازار'!Q3414</f>
        <v/>
      </c>
      <c r="R3436" s="16">
        <f>'دیده بان بازار'!R3414</f>
        <v/>
      </c>
      <c r="S3436" s="16">
        <f>'دیده بان بازار'!S3414</f>
        <v/>
      </c>
      <c r="T3436" s="16">
        <f>'دیده بان بازار'!T3414</f>
        <v/>
      </c>
      <c r="U3436" s="16">
        <f>'دیده بان بازار'!U3414</f>
        <v/>
      </c>
      <c r="V3436" s="16">
        <f>'دیده بان بازار'!V3414</f>
        <v/>
      </c>
      <c r="W3436" s="7">
        <f>'دیده بان بازار'!W3414</f>
        <v/>
      </c>
    </row>
    <row r="3437">
      <c r="A3437" s="15">
        <f>'دیده بان بازار'!A3415</f>
        <v/>
      </c>
      <c r="B3437" s="16">
        <f>'دیده بان بازار'!B3415</f>
        <v/>
      </c>
      <c r="C3437" s="16">
        <f>'دیده بان بازار'!C3415</f>
        <v/>
      </c>
      <c r="D3437" s="16">
        <f>'دیده بان بازار'!D3415</f>
        <v/>
      </c>
      <c r="E3437" s="17">
        <f>'دیده بان بازار'!E3415</f>
        <v/>
      </c>
      <c r="F3437" s="16">
        <f>'دیده بان بازار'!F3415</f>
        <v/>
      </c>
      <c r="G3437" s="16">
        <f>'دیده بان بازار'!G3415</f>
        <v/>
      </c>
      <c r="H3437" s="16">
        <f>'دیده بان بازار'!H3415</f>
        <v/>
      </c>
      <c r="I3437" s="16">
        <f>'دیده بان بازار'!I3415</f>
        <v/>
      </c>
      <c r="J3437" s="16">
        <f>'دیده بان بازار'!J3415</f>
        <v/>
      </c>
      <c r="K3437" s="16">
        <f>'دیده بان بازار'!K3415</f>
        <v/>
      </c>
      <c r="L3437" s="16">
        <f>'دیده بان بازار'!L3415</f>
        <v/>
      </c>
      <c r="M3437" s="16">
        <f>'دیده بان بازار'!M3415</f>
        <v/>
      </c>
      <c r="N3437" s="16">
        <f>'دیده بان بازار'!N3415</f>
        <v/>
      </c>
      <c r="O3437" s="16">
        <f>'دیده بان بازار'!O3415</f>
        <v/>
      </c>
      <c r="P3437" s="16">
        <f>'دیده بان بازار'!P3415</f>
        <v/>
      </c>
      <c r="Q3437" s="16">
        <f>'دیده بان بازار'!Q3415</f>
        <v/>
      </c>
      <c r="R3437" s="16">
        <f>'دیده بان بازار'!R3415</f>
        <v/>
      </c>
      <c r="S3437" s="16">
        <f>'دیده بان بازار'!S3415</f>
        <v/>
      </c>
      <c r="T3437" s="16">
        <f>'دیده بان بازار'!T3415</f>
        <v/>
      </c>
      <c r="U3437" s="16">
        <f>'دیده بان بازار'!U3415</f>
        <v/>
      </c>
      <c r="V3437" s="16">
        <f>'دیده بان بازار'!V3415</f>
        <v/>
      </c>
      <c r="W3437" s="7">
        <f>'دیده بان بازار'!W3415</f>
        <v/>
      </c>
    </row>
    <row r="3438">
      <c r="A3438" s="12">
        <f>'دیده بان بازار'!A3416</f>
        <v/>
      </c>
      <c r="B3438" s="13">
        <f>'دیده بان بازار'!B3416</f>
        <v/>
      </c>
      <c r="C3438" s="13">
        <f>'دیده بان بازار'!C3416</f>
        <v/>
      </c>
      <c r="D3438" s="13">
        <f>'دیده بان بازار'!D3416</f>
        <v/>
      </c>
      <c r="E3438" s="14">
        <f>'دیده بان بازار'!E3416</f>
        <v/>
      </c>
      <c r="F3438" s="13">
        <f>'دیده بان بازار'!F3416</f>
        <v/>
      </c>
      <c r="G3438" s="13">
        <f>'دیده بان بازار'!G3416</f>
        <v/>
      </c>
      <c r="H3438" s="13">
        <f>'دیده بان بازار'!H3416</f>
        <v/>
      </c>
      <c r="I3438" s="13">
        <f>'دیده بان بازار'!I3416</f>
        <v/>
      </c>
      <c r="J3438" s="13">
        <f>'دیده بان بازار'!J3416</f>
        <v/>
      </c>
      <c r="K3438" s="13">
        <f>'دیده بان بازار'!K3416</f>
        <v/>
      </c>
      <c r="L3438" s="13">
        <f>'دیده بان بازار'!L3416</f>
        <v/>
      </c>
      <c r="M3438" s="13">
        <f>'دیده بان بازار'!M3416</f>
        <v/>
      </c>
      <c r="N3438" s="13">
        <f>'دیده بان بازار'!N3416</f>
        <v/>
      </c>
      <c r="O3438" s="13">
        <f>'دیده بان بازار'!O3416</f>
        <v/>
      </c>
      <c r="P3438" s="13">
        <f>'دیده بان بازار'!P3416</f>
        <v/>
      </c>
      <c r="Q3438" s="13">
        <f>'دیده بان بازار'!Q3416</f>
        <v/>
      </c>
      <c r="R3438" s="13">
        <f>'دیده بان بازار'!R3416</f>
        <v/>
      </c>
      <c r="S3438" s="13">
        <f>'دیده بان بازار'!S3416</f>
        <v/>
      </c>
      <c r="T3438" s="13">
        <f>'دیده بان بازار'!T3416</f>
        <v/>
      </c>
      <c r="U3438" s="13">
        <f>'دیده بان بازار'!U3416</f>
        <v/>
      </c>
      <c r="V3438" s="13">
        <f>'دیده بان بازار'!V3416</f>
        <v/>
      </c>
      <c r="W3438" s="6">
        <f>'دیده بان بازار'!W3416</f>
        <v/>
      </c>
    </row>
    <row r="3439">
      <c r="A3439" s="15">
        <f>'دیده بان بازار'!A3417</f>
        <v/>
      </c>
      <c r="B3439" s="16">
        <f>'دیده بان بازار'!B3417</f>
        <v/>
      </c>
      <c r="C3439" s="16">
        <f>'دیده بان بازار'!C3417</f>
        <v/>
      </c>
      <c r="D3439" s="16">
        <f>'دیده بان بازار'!D3417</f>
        <v/>
      </c>
      <c r="E3439" s="17">
        <f>'دیده بان بازار'!E3417</f>
        <v/>
      </c>
      <c r="F3439" s="16">
        <f>'دیده بان بازار'!F3417</f>
        <v/>
      </c>
      <c r="G3439" s="16">
        <f>'دیده بان بازار'!G3417</f>
        <v/>
      </c>
      <c r="H3439" s="16">
        <f>'دیده بان بازار'!H3417</f>
        <v/>
      </c>
      <c r="I3439" s="16">
        <f>'دیده بان بازار'!I3417</f>
        <v/>
      </c>
      <c r="J3439" s="16">
        <f>'دیده بان بازار'!J3417</f>
        <v/>
      </c>
      <c r="K3439" s="16">
        <f>'دیده بان بازار'!K3417</f>
        <v/>
      </c>
      <c r="L3439" s="16">
        <f>'دیده بان بازار'!L3417</f>
        <v/>
      </c>
      <c r="M3439" s="16">
        <f>'دیده بان بازار'!M3417</f>
        <v/>
      </c>
      <c r="N3439" s="16">
        <f>'دیده بان بازار'!N3417</f>
        <v/>
      </c>
      <c r="O3439" s="16">
        <f>'دیده بان بازار'!O3417</f>
        <v/>
      </c>
      <c r="P3439" s="16">
        <f>'دیده بان بازار'!P3417</f>
        <v/>
      </c>
      <c r="Q3439" s="16">
        <f>'دیده بان بازار'!Q3417</f>
        <v/>
      </c>
      <c r="R3439" s="16">
        <f>'دیده بان بازار'!R3417</f>
        <v/>
      </c>
      <c r="S3439" s="16">
        <f>'دیده بان بازار'!S3417</f>
        <v/>
      </c>
      <c r="T3439" s="16">
        <f>'دیده بان بازار'!T3417</f>
        <v/>
      </c>
      <c r="U3439" s="16">
        <f>'دیده بان بازار'!U3417</f>
        <v/>
      </c>
      <c r="V3439" s="16">
        <f>'دیده بان بازار'!V3417</f>
        <v/>
      </c>
      <c r="W3439" s="7">
        <f>'دیده بان بازار'!W3417</f>
        <v/>
      </c>
    </row>
    <row r="3440">
      <c r="A3440" s="12">
        <f>'دیده بان بازار'!A3418</f>
        <v/>
      </c>
      <c r="B3440" s="13">
        <f>'دیده بان بازار'!B3418</f>
        <v/>
      </c>
      <c r="C3440" s="13">
        <f>'دیده بان بازار'!C3418</f>
        <v/>
      </c>
      <c r="D3440" s="13">
        <f>'دیده بان بازار'!D3418</f>
        <v/>
      </c>
      <c r="E3440" s="14">
        <f>'دیده بان بازار'!E3418</f>
        <v/>
      </c>
      <c r="F3440" s="13">
        <f>'دیده بان بازار'!F3418</f>
        <v/>
      </c>
      <c r="G3440" s="13">
        <f>'دیده بان بازار'!G3418</f>
        <v/>
      </c>
      <c r="H3440" s="13">
        <f>'دیده بان بازار'!H3418</f>
        <v/>
      </c>
      <c r="I3440" s="13">
        <f>'دیده بان بازار'!I3418</f>
        <v/>
      </c>
      <c r="J3440" s="13">
        <f>'دیده بان بازار'!J3418</f>
        <v/>
      </c>
      <c r="K3440" s="13">
        <f>'دیده بان بازار'!K3418</f>
        <v/>
      </c>
      <c r="L3440" s="13">
        <f>'دیده بان بازار'!L3418</f>
        <v/>
      </c>
      <c r="M3440" s="13">
        <f>'دیده بان بازار'!M3418</f>
        <v/>
      </c>
      <c r="N3440" s="13">
        <f>'دیده بان بازار'!N3418</f>
        <v/>
      </c>
      <c r="O3440" s="13">
        <f>'دیده بان بازار'!O3418</f>
        <v/>
      </c>
      <c r="P3440" s="13">
        <f>'دیده بان بازار'!P3418</f>
        <v/>
      </c>
      <c r="Q3440" s="13">
        <f>'دیده بان بازار'!Q3418</f>
        <v/>
      </c>
      <c r="R3440" s="13">
        <f>'دیده بان بازار'!R3418</f>
        <v/>
      </c>
      <c r="S3440" s="13">
        <f>'دیده بان بازار'!S3418</f>
        <v/>
      </c>
      <c r="T3440" s="13">
        <f>'دیده بان بازار'!T3418</f>
        <v/>
      </c>
      <c r="U3440" s="13">
        <f>'دیده بان بازار'!U3418</f>
        <v/>
      </c>
      <c r="V3440" s="13">
        <f>'دیده بان بازار'!V3418</f>
        <v/>
      </c>
      <c r="W3440" s="6">
        <f>'دیده بان بازار'!W3418</f>
        <v/>
      </c>
    </row>
    <row r="3441">
      <c r="A3441" s="15">
        <f>'دیده بان بازار'!A3419</f>
        <v/>
      </c>
      <c r="B3441" s="16">
        <f>'دیده بان بازار'!B3419</f>
        <v/>
      </c>
      <c r="C3441" s="16">
        <f>'دیده بان بازار'!C3419</f>
        <v/>
      </c>
      <c r="D3441" s="16">
        <f>'دیده بان بازار'!D3419</f>
        <v/>
      </c>
      <c r="E3441" s="17">
        <f>'دیده بان بازار'!E3419</f>
        <v/>
      </c>
      <c r="F3441" s="16">
        <f>'دیده بان بازار'!F3419</f>
        <v/>
      </c>
      <c r="G3441" s="16">
        <f>'دیده بان بازار'!G3419</f>
        <v/>
      </c>
      <c r="H3441" s="16">
        <f>'دیده بان بازار'!H3419</f>
        <v/>
      </c>
      <c r="I3441" s="16">
        <f>'دیده بان بازار'!I3419</f>
        <v/>
      </c>
      <c r="J3441" s="16">
        <f>'دیده بان بازار'!J3419</f>
        <v/>
      </c>
      <c r="K3441" s="16">
        <f>'دیده بان بازار'!K3419</f>
        <v/>
      </c>
      <c r="L3441" s="16">
        <f>'دیده بان بازار'!L3419</f>
        <v/>
      </c>
      <c r="M3441" s="16">
        <f>'دیده بان بازار'!M3419</f>
        <v/>
      </c>
      <c r="N3441" s="16">
        <f>'دیده بان بازار'!N3419</f>
        <v/>
      </c>
      <c r="O3441" s="16">
        <f>'دیده بان بازار'!O3419</f>
        <v/>
      </c>
      <c r="P3441" s="16">
        <f>'دیده بان بازار'!P3419</f>
        <v/>
      </c>
      <c r="Q3441" s="16">
        <f>'دیده بان بازار'!Q3419</f>
        <v/>
      </c>
      <c r="R3441" s="16">
        <f>'دیده بان بازار'!R3419</f>
        <v/>
      </c>
      <c r="S3441" s="16">
        <f>'دیده بان بازار'!S3419</f>
        <v/>
      </c>
      <c r="T3441" s="16">
        <f>'دیده بان بازار'!T3419</f>
        <v/>
      </c>
      <c r="U3441" s="16">
        <f>'دیده بان بازار'!U3419</f>
        <v/>
      </c>
      <c r="V3441" s="16">
        <f>'دیده بان بازار'!V3419</f>
        <v/>
      </c>
      <c r="W3441" s="7">
        <f>'دیده بان بازار'!W3419</f>
        <v/>
      </c>
    </row>
    <row r="3442">
      <c r="A3442" s="12">
        <f>'دیده بان بازار'!A3420</f>
        <v/>
      </c>
      <c r="B3442" s="13">
        <f>'دیده بان بازار'!B3420</f>
        <v/>
      </c>
      <c r="C3442" s="13">
        <f>'دیده بان بازار'!C3420</f>
        <v/>
      </c>
      <c r="D3442" s="13">
        <f>'دیده بان بازار'!D3420</f>
        <v/>
      </c>
      <c r="E3442" s="14">
        <f>'دیده بان بازار'!E3420</f>
        <v/>
      </c>
      <c r="F3442" s="13">
        <f>'دیده بان بازار'!F3420</f>
        <v/>
      </c>
      <c r="G3442" s="13">
        <f>'دیده بان بازار'!G3420</f>
        <v/>
      </c>
      <c r="H3442" s="13">
        <f>'دیده بان بازار'!H3420</f>
        <v/>
      </c>
      <c r="I3442" s="13">
        <f>'دیده بان بازار'!I3420</f>
        <v/>
      </c>
      <c r="J3442" s="13">
        <f>'دیده بان بازار'!J3420</f>
        <v/>
      </c>
      <c r="K3442" s="13">
        <f>'دیده بان بازار'!K3420</f>
        <v/>
      </c>
      <c r="L3442" s="13">
        <f>'دیده بان بازار'!L3420</f>
        <v/>
      </c>
      <c r="M3442" s="13">
        <f>'دیده بان بازار'!M3420</f>
        <v/>
      </c>
      <c r="N3442" s="13">
        <f>'دیده بان بازار'!N3420</f>
        <v/>
      </c>
      <c r="O3442" s="13">
        <f>'دیده بان بازار'!O3420</f>
        <v/>
      </c>
      <c r="P3442" s="13">
        <f>'دیده بان بازار'!P3420</f>
        <v/>
      </c>
      <c r="Q3442" s="13">
        <f>'دیده بان بازار'!Q3420</f>
        <v/>
      </c>
      <c r="R3442" s="13">
        <f>'دیده بان بازار'!R3420</f>
        <v/>
      </c>
      <c r="S3442" s="13">
        <f>'دیده بان بازار'!S3420</f>
        <v/>
      </c>
      <c r="T3442" s="13">
        <f>'دیده بان بازار'!T3420</f>
        <v/>
      </c>
      <c r="U3442" s="13">
        <f>'دیده بان بازار'!U3420</f>
        <v/>
      </c>
      <c r="V3442" s="13">
        <f>'دیده بان بازار'!V3420</f>
        <v/>
      </c>
      <c r="W3442" s="6">
        <f>'دیده بان بازار'!W3420</f>
        <v/>
      </c>
    </row>
    <row r="3443">
      <c r="A3443" s="15">
        <f>'دیده بان بازار'!A3421</f>
        <v/>
      </c>
      <c r="B3443" s="16">
        <f>'دیده بان بازار'!B3421</f>
        <v/>
      </c>
      <c r="C3443" s="16">
        <f>'دیده بان بازار'!C3421</f>
        <v/>
      </c>
      <c r="D3443" s="16">
        <f>'دیده بان بازار'!D3421</f>
        <v/>
      </c>
      <c r="E3443" s="17">
        <f>'دیده بان بازار'!E3421</f>
        <v/>
      </c>
      <c r="F3443" s="16">
        <f>'دیده بان بازار'!F3421</f>
        <v/>
      </c>
      <c r="G3443" s="16">
        <f>'دیده بان بازار'!G3421</f>
        <v/>
      </c>
      <c r="H3443" s="16">
        <f>'دیده بان بازار'!H3421</f>
        <v/>
      </c>
      <c r="I3443" s="16">
        <f>'دیده بان بازار'!I3421</f>
        <v/>
      </c>
      <c r="J3443" s="16">
        <f>'دیده بان بازار'!J3421</f>
        <v/>
      </c>
      <c r="K3443" s="16">
        <f>'دیده بان بازار'!K3421</f>
        <v/>
      </c>
      <c r="L3443" s="16">
        <f>'دیده بان بازار'!L3421</f>
        <v/>
      </c>
      <c r="M3443" s="16">
        <f>'دیده بان بازار'!M3421</f>
        <v/>
      </c>
      <c r="N3443" s="16">
        <f>'دیده بان بازار'!N3421</f>
        <v/>
      </c>
      <c r="O3443" s="16">
        <f>'دیده بان بازار'!O3421</f>
        <v/>
      </c>
      <c r="P3443" s="16">
        <f>'دیده بان بازار'!P3421</f>
        <v/>
      </c>
      <c r="Q3443" s="16">
        <f>'دیده بان بازار'!Q3421</f>
        <v/>
      </c>
      <c r="R3443" s="16">
        <f>'دیده بان بازار'!R3421</f>
        <v/>
      </c>
      <c r="S3443" s="16">
        <f>'دیده بان بازار'!S3421</f>
        <v/>
      </c>
      <c r="T3443" s="16">
        <f>'دیده بان بازار'!T3421</f>
        <v/>
      </c>
      <c r="U3443" s="16">
        <f>'دیده بان بازار'!U3421</f>
        <v/>
      </c>
      <c r="V3443" s="16">
        <f>'دیده بان بازار'!V3421</f>
        <v/>
      </c>
      <c r="W3443" s="7">
        <f>'دیده بان بازار'!W3421</f>
        <v/>
      </c>
    </row>
    <row r="3444">
      <c r="A3444" s="12">
        <f>'دیده بان بازار'!A3422</f>
        <v/>
      </c>
      <c r="B3444" s="13">
        <f>'دیده بان بازار'!B3422</f>
        <v/>
      </c>
      <c r="C3444" s="13">
        <f>'دیده بان بازار'!C3422</f>
        <v/>
      </c>
      <c r="D3444" s="13">
        <f>'دیده بان بازار'!D3422</f>
        <v/>
      </c>
      <c r="E3444" s="14">
        <f>'دیده بان بازار'!E3422</f>
        <v/>
      </c>
      <c r="F3444" s="13">
        <f>'دیده بان بازار'!F3422</f>
        <v/>
      </c>
      <c r="G3444" s="13">
        <f>'دیده بان بازار'!G3422</f>
        <v/>
      </c>
      <c r="H3444" s="13">
        <f>'دیده بان بازار'!H3422</f>
        <v/>
      </c>
      <c r="I3444" s="13">
        <f>'دیده بان بازار'!I3422</f>
        <v/>
      </c>
      <c r="J3444" s="13">
        <f>'دیده بان بازار'!J3422</f>
        <v/>
      </c>
      <c r="K3444" s="13">
        <f>'دیده بان بازار'!K3422</f>
        <v/>
      </c>
      <c r="L3444" s="13">
        <f>'دیده بان بازار'!L3422</f>
        <v/>
      </c>
      <c r="M3444" s="13">
        <f>'دیده بان بازار'!M3422</f>
        <v/>
      </c>
      <c r="N3444" s="13">
        <f>'دیده بان بازار'!N3422</f>
        <v/>
      </c>
      <c r="O3444" s="13">
        <f>'دیده بان بازار'!O3422</f>
        <v/>
      </c>
      <c r="P3444" s="13">
        <f>'دیده بان بازار'!P3422</f>
        <v/>
      </c>
      <c r="Q3444" s="13">
        <f>'دیده بان بازار'!Q3422</f>
        <v/>
      </c>
      <c r="R3444" s="13">
        <f>'دیده بان بازار'!R3422</f>
        <v/>
      </c>
      <c r="S3444" s="13">
        <f>'دیده بان بازار'!S3422</f>
        <v/>
      </c>
      <c r="T3444" s="13">
        <f>'دیده بان بازار'!T3422</f>
        <v/>
      </c>
      <c r="U3444" s="13">
        <f>'دیده بان بازار'!U3422</f>
        <v/>
      </c>
      <c r="V3444" s="13">
        <f>'دیده بان بازار'!V3422</f>
        <v/>
      </c>
      <c r="W3444" s="6">
        <f>'دیده بان بازار'!W3422</f>
        <v/>
      </c>
    </row>
    <row r="3445">
      <c r="A3445" s="15">
        <f>'دیده بان بازار'!A3423</f>
        <v/>
      </c>
      <c r="B3445" s="16">
        <f>'دیده بان بازار'!B3423</f>
        <v/>
      </c>
      <c r="C3445" s="16">
        <f>'دیده بان بازار'!C3423</f>
        <v/>
      </c>
      <c r="D3445" s="16">
        <f>'دیده بان بازار'!D3423</f>
        <v/>
      </c>
      <c r="E3445" s="17">
        <f>'دیده بان بازار'!E3423</f>
        <v/>
      </c>
      <c r="F3445" s="16">
        <f>'دیده بان بازار'!F3423</f>
        <v/>
      </c>
      <c r="G3445" s="16">
        <f>'دیده بان بازار'!G3423</f>
        <v/>
      </c>
      <c r="H3445" s="16">
        <f>'دیده بان بازار'!H3423</f>
        <v/>
      </c>
      <c r="I3445" s="16">
        <f>'دیده بان بازار'!I3423</f>
        <v/>
      </c>
      <c r="J3445" s="16">
        <f>'دیده بان بازار'!J3423</f>
        <v/>
      </c>
      <c r="K3445" s="16">
        <f>'دیده بان بازار'!K3423</f>
        <v/>
      </c>
      <c r="L3445" s="16">
        <f>'دیده بان بازار'!L3423</f>
        <v/>
      </c>
      <c r="M3445" s="16">
        <f>'دیده بان بازار'!M3423</f>
        <v/>
      </c>
      <c r="N3445" s="16">
        <f>'دیده بان بازار'!N3423</f>
        <v/>
      </c>
      <c r="O3445" s="16">
        <f>'دیده بان بازار'!O3423</f>
        <v/>
      </c>
      <c r="P3445" s="16">
        <f>'دیده بان بازار'!P3423</f>
        <v/>
      </c>
      <c r="Q3445" s="16">
        <f>'دیده بان بازار'!Q3423</f>
        <v/>
      </c>
      <c r="R3445" s="16">
        <f>'دیده بان بازار'!R3423</f>
        <v/>
      </c>
      <c r="S3445" s="16">
        <f>'دیده بان بازار'!S3423</f>
        <v/>
      </c>
      <c r="T3445" s="16">
        <f>'دیده بان بازار'!T3423</f>
        <v/>
      </c>
      <c r="U3445" s="16">
        <f>'دیده بان بازار'!U3423</f>
        <v/>
      </c>
      <c r="V3445" s="16">
        <f>'دیده بان بازار'!V3423</f>
        <v/>
      </c>
      <c r="W3445" s="7">
        <f>'دیده بان بازار'!W3423</f>
        <v/>
      </c>
    </row>
    <row r="3446">
      <c r="A3446" s="12">
        <f>'دیده بان بازار'!A3424</f>
        <v/>
      </c>
      <c r="B3446" s="13">
        <f>'دیده بان بازار'!B3424</f>
        <v/>
      </c>
      <c r="C3446" s="13">
        <f>'دیده بان بازار'!C3424</f>
        <v/>
      </c>
      <c r="D3446" s="13">
        <f>'دیده بان بازار'!D3424</f>
        <v/>
      </c>
      <c r="E3446" s="14">
        <f>'دیده بان بازار'!E3424</f>
        <v/>
      </c>
      <c r="F3446" s="13">
        <f>'دیده بان بازار'!F3424</f>
        <v/>
      </c>
      <c r="G3446" s="13">
        <f>'دیده بان بازار'!G3424</f>
        <v/>
      </c>
      <c r="H3446" s="13">
        <f>'دیده بان بازار'!H3424</f>
        <v/>
      </c>
      <c r="I3446" s="13">
        <f>'دیده بان بازار'!I3424</f>
        <v/>
      </c>
      <c r="J3446" s="13">
        <f>'دیده بان بازار'!J3424</f>
        <v/>
      </c>
      <c r="K3446" s="13">
        <f>'دیده بان بازار'!K3424</f>
        <v/>
      </c>
      <c r="L3446" s="13">
        <f>'دیده بان بازار'!L3424</f>
        <v/>
      </c>
      <c r="M3446" s="13">
        <f>'دیده بان بازار'!M3424</f>
        <v/>
      </c>
      <c r="N3446" s="13">
        <f>'دیده بان بازار'!N3424</f>
        <v/>
      </c>
      <c r="O3446" s="13">
        <f>'دیده بان بازار'!O3424</f>
        <v/>
      </c>
      <c r="P3446" s="13">
        <f>'دیده بان بازار'!P3424</f>
        <v/>
      </c>
      <c r="Q3446" s="13">
        <f>'دیده بان بازار'!Q3424</f>
        <v/>
      </c>
      <c r="R3446" s="13">
        <f>'دیده بان بازار'!R3424</f>
        <v/>
      </c>
      <c r="S3446" s="13">
        <f>'دیده بان بازار'!S3424</f>
        <v/>
      </c>
      <c r="T3446" s="13">
        <f>'دیده بان بازار'!T3424</f>
        <v/>
      </c>
      <c r="U3446" s="13">
        <f>'دیده بان بازار'!U3424</f>
        <v/>
      </c>
      <c r="V3446" s="13">
        <f>'دیده بان بازار'!V3424</f>
        <v/>
      </c>
      <c r="W3446" s="6">
        <f>'دیده بان بازار'!W3424</f>
        <v/>
      </c>
    </row>
    <row r="3447">
      <c r="A3447" s="15">
        <f>'دیده بان بازار'!A3425</f>
        <v/>
      </c>
      <c r="B3447" s="16">
        <f>'دیده بان بازار'!B3425</f>
        <v/>
      </c>
      <c r="C3447" s="16">
        <f>'دیده بان بازار'!C3425</f>
        <v/>
      </c>
      <c r="D3447" s="16">
        <f>'دیده بان بازار'!D3425</f>
        <v/>
      </c>
      <c r="E3447" s="17">
        <f>'دیده بان بازار'!E3425</f>
        <v/>
      </c>
      <c r="F3447" s="16">
        <f>'دیده بان بازار'!F3425</f>
        <v/>
      </c>
      <c r="G3447" s="16">
        <f>'دیده بان بازار'!G3425</f>
        <v/>
      </c>
      <c r="H3447" s="16">
        <f>'دیده بان بازار'!H3425</f>
        <v/>
      </c>
      <c r="I3447" s="16">
        <f>'دیده بان بازار'!I3425</f>
        <v/>
      </c>
      <c r="J3447" s="16">
        <f>'دیده بان بازار'!J3425</f>
        <v/>
      </c>
      <c r="K3447" s="16">
        <f>'دیده بان بازار'!K3425</f>
        <v/>
      </c>
      <c r="L3447" s="16">
        <f>'دیده بان بازار'!L3425</f>
        <v/>
      </c>
      <c r="M3447" s="16">
        <f>'دیده بان بازار'!M3425</f>
        <v/>
      </c>
      <c r="N3447" s="16">
        <f>'دیده بان بازار'!N3425</f>
        <v/>
      </c>
      <c r="O3447" s="16">
        <f>'دیده بان بازار'!O3425</f>
        <v/>
      </c>
      <c r="P3447" s="16">
        <f>'دیده بان بازار'!P3425</f>
        <v/>
      </c>
      <c r="Q3447" s="16">
        <f>'دیده بان بازار'!Q3425</f>
        <v/>
      </c>
      <c r="R3447" s="16">
        <f>'دیده بان بازار'!R3425</f>
        <v/>
      </c>
      <c r="S3447" s="16">
        <f>'دیده بان بازار'!S3425</f>
        <v/>
      </c>
      <c r="T3447" s="16">
        <f>'دیده بان بازار'!T3425</f>
        <v/>
      </c>
      <c r="U3447" s="16">
        <f>'دیده بان بازار'!U3425</f>
        <v/>
      </c>
      <c r="V3447" s="16">
        <f>'دیده بان بازار'!V3425</f>
        <v/>
      </c>
      <c r="W3447" s="7">
        <f>'دیده بان بازار'!W3425</f>
        <v/>
      </c>
    </row>
    <row r="3448">
      <c r="A3448" s="12">
        <f>'دیده بان بازار'!A3426</f>
        <v/>
      </c>
      <c r="B3448" s="13">
        <f>'دیده بان بازار'!B3426</f>
        <v/>
      </c>
      <c r="C3448" s="13">
        <f>'دیده بان بازار'!C3426</f>
        <v/>
      </c>
      <c r="D3448" s="13">
        <f>'دیده بان بازار'!D3426</f>
        <v/>
      </c>
      <c r="E3448" s="14">
        <f>'دیده بان بازار'!E3426</f>
        <v/>
      </c>
      <c r="F3448" s="13">
        <f>'دیده بان بازار'!F3426</f>
        <v/>
      </c>
      <c r="G3448" s="13">
        <f>'دیده بان بازار'!G3426</f>
        <v/>
      </c>
      <c r="H3448" s="13">
        <f>'دیده بان بازار'!H3426</f>
        <v/>
      </c>
      <c r="I3448" s="13">
        <f>'دیده بان بازار'!I3426</f>
        <v/>
      </c>
      <c r="J3448" s="13">
        <f>'دیده بان بازار'!J3426</f>
        <v/>
      </c>
      <c r="K3448" s="13">
        <f>'دیده بان بازار'!K3426</f>
        <v/>
      </c>
      <c r="L3448" s="13">
        <f>'دیده بان بازار'!L3426</f>
        <v/>
      </c>
      <c r="M3448" s="13">
        <f>'دیده بان بازار'!M3426</f>
        <v/>
      </c>
      <c r="N3448" s="13">
        <f>'دیده بان بازار'!N3426</f>
        <v/>
      </c>
      <c r="O3448" s="13">
        <f>'دیده بان بازار'!O3426</f>
        <v/>
      </c>
      <c r="P3448" s="13">
        <f>'دیده بان بازار'!P3426</f>
        <v/>
      </c>
      <c r="Q3448" s="13">
        <f>'دیده بان بازار'!Q3426</f>
        <v/>
      </c>
      <c r="R3448" s="13">
        <f>'دیده بان بازار'!R3426</f>
        <v/>
      </c>
      <c r="S3448" s="13">
        <f>'دیده بان بازار'!S3426</f>
        <v/>
      </c>
      <c r="T3448" s="13">
        <f>'دیده بان بازار'!T3426</f>
        <v/>
      </c>
      <c r="U3448" s="13">
        <f>'دیده بان بازار'!U3426</f>
        <v/>
      </c>
      <c r="V3448" s="13">
        <f>'دیده بان بازار'!V3426</f>
        <v/>
      </c>
      <c r="W3448" s="6">
        <f>'دیده بان بازار'!W3426</f>
        <v/>
      </c>
    </row>
    <row r="3449">
      <c r="A3449" s="15">
        <f>'دیده بان بازار'!A3427</f>
        <v/>
      </c>
      <c r="B3449" s="16">
        <f>'دیده بان بازار'!B3427</f>
        <v/>
      </c>
      <c r="C3449" s="16">
        <f>'دیده بان بازار'!C3427</f>
        <v/>
      </c>
      <c r="D3449" s="16">
        <f>'دیده بان بازار'!D3427</f>
        <v/>
      </c>
      <c r="E3449" s="17">
        <f>'دیده بان بازار'!E3427</f>
        <v/>
      </c>
      <c r="F3449" s="16">
        <f>'دیده بان بازار'!F3427</f>
        <v/>
      </c>
      <c r="G3449" s="16">
        <f>'دیده بان بازار'!G3427</f>
        <v/>
      </c>
      <c r="H3449" s="16">
        <f>'دیده بان بازار'!H3427</f>
        <v/>
      </c>
      <c r="I3449" s="16">
        <f>'دیده بان بازار'!I3427</f>
        <v/>
      </c>
      <c r="J3449" s="16">
        <f>'دیده بان بازار'!J3427</f>
        <v/>
      </c>
      <c r="K3449" s="16">
        <f>'دیده بان بازار'!K3427</f>
        <v/>
      </c>
      <c r="L3449" s="16">
        <f>'دیده بان بازار'!L3427</f>
        <v/>
      </c>
      <c r="M3449" s="16">
        <f>'دیده بان بازار'!M3427</f>
        <v/>
      </c>
      <c r="N3449" s="16">
        <f>'دیده بان بازار'!N3427</f>
        <v/>
      </c>
      <c r="O3449" s="16">
        <f>'دیده بان بازار'!O3427</f>
        <v/>
      </c>
      <c r="P3449" s="16">
        <f>'دیده بان بازار'!P3427</f>
        <v/>
      </c>
      <c r="Q3449" s="16">
        <f>'دیده بان بازار'!Q3427</f>
        <v/>
      </c>
      <c r="R3449" s="16">
        <f>'دیده بان بازار'!R3427</f>
        <v/>
      </c>
      <c r="S3449" s="16">
        <f>'دیده بان بازار'!S3427</f>
        <v/>
      </c>
      <c r="T3449" s="16">
        <f>'دیده بان بازار'!T3427</f>
        <v/>
      </c>
      <c r="U3449" s="16">
        <f>'دیده بان بازار'!U3427</f>
        <v/>
      </c>
      <c r="V3449" s="16">
        <f>'دیده بان بازار'!V3427</f>
        <v/>
      </c>
      <c r="W3449" s="7">
        <f>'دیده بان بازار'!W3427</f>
        <v/>
      </c>
    </row>
    <row r="3450">
      <c r="A3450" s="12">
        <f>'دیده بان بازار'!A3428</f>
        <v/>
      </c>
      <c r="B3450" s="13">
        <f>'دیده بان بازار'!B3428</f>
        <v/>
      </c>
      <c r="C3450" s="13">
        <f>'دیده بان بازار'!C3428</f>
        <v/>
      </c>
      <c r="D3450" s="13">
        <f>'دیده بان بازار'!D3428</f>
        <v/>
      </c>
      <c r="E3450" s="14">
        <f>'دیده بان بازار'!E3428</f>
        <v/>
      </c>
      <c r="F3450" s="13">
        <f>'دیده بان بازار'!F3428</f>
        <v/>
      </c>
      <c r="G3450" s="13">
        <f>'دیده بان بازار'!G3428</f>
        <v/>
      </c>
      <c r="H3450" s="13">
        <f>'دیده بان بازار'!H3428</f>
        <v/>
      </c>
      <c r="I3450" s="13">
        <f>'دیده بان بازار'!I3428</f>
        <v/>
      </c>
      <c r="J3450" s="13">
        <f>'دیده بان بازار'!J3428</f>
        <v/>
      </c>
      <c r="K3450" s="13">
        <f>'دیده بان بازار'!K3428</f>
        <v/>
      </c>
      <c r="L3450" s="13">
        <f>'دیده بان بازار'!L3428</f>
        <v/>
      </c>
      <c r="M3450" s="13">
        <f>'دیده بان بازار'!M3428</f>
        <v/>
      </c>
      <c r="N3450" s="13">
        <f>'دیده بان بازار'!N3428</f>
        <v/>
      </c>
      <c r="O3450" s="13">
        <f>'دیده بان بازار'!O3428</f>
        <v/>
      </c>
      <c r="P3450" s="13">
        <f>'دیده بان بازار'!P3428</f>
        <v/>
      </c>
      <c r="Q3450" s="13">
        <f>'دیده بان بازار'!Q3428</f>
        <v/>
      </c>
      <c r="R3450" s="13">
        <f>'دیده بان بازار'!R3428</f>
        <v/>
      </c>
      <c r="S3450" s="13">
        <f>'دیده بان بازار'!S3428</f>
        <v/>
      </c>
      <c r="T3450" s="13">
        <f>'دیده بان بازار'!T3428</f>
        <v/>
      </c>
      <c r="U3450" s="13">
        <f>'دیده بان بازار'!U3428</f>
        <v/>
      </c>
      <c r="V3450" s="13">
        <f>'دیده بان بازار'!V3428</f>
        <v/>
      </c>
      <c r="W3450" s="6">
        <f>'دیده بان بازار'!W3428</f>
        <v/>
      </c>
    </row>
    <row r="3451">
      <c r="A3451" s="15">
        <f>'دیده بان بازار'!A3429</f>
        <v/>
      </c>
      <c r="B3451" s="16">
        <f>'دیده بان بازار'!B3429</f>
        <v/>
      </c>
      <c r="C3451" s="16">
        <f>'دیده بان بازار'!C3429</f>
        <v/>
      </c>
      <c r="D3451" s="16">
        <f>'دیده بان بازار'!D3429</f>
        <v/>
      </c>
      <c r="E3451" s="17">
        <f>'دیده بان بازار'!E3429</f>
        <v/>
      </c>
      <c r="F3451" s="16">
        <f>'دیده بان بازار'!F3429</f>
        <v/>
      </c>
      <c r="G3451" s="16">
        <f>'دیده بان بازار'!G3429</f>
        <v/>
      </c>
      <c r="H3451" s="16">
        <f>'دیده بان بازار'!H3429</f>
        <v/>
      </c>
      <c r="I3451" s="16">
        <f>'دیده بان بازار'!I3429</f>
        <v/>
      </c>
      <c r="J3451" s="16">
        <f>'دیده بان بازار'!J3429</f>
        <v/>
      </c>
      <c r="K3451" s="16">
        <f>'دیده بان بازار'!K3429</f>
        <v/>
      </c>
      <c r="L3451" s="16">
        <f>'دیده بان بازار'!L3429</f>
        <v/>
      </c>
      <c r="M3451" s="16">
        <f>'دیده بان بازار'!M3429</f>
        <v/>
      </c>
      <c r="N3451" s="16">
        <f>'دیده بان بازار'!N3429</f>
        <v/>
      </c>
      <c r="O3451" s="16">
        <f>'دیده بان بازار'!O3429</f>
        <v/>
      </c>
      <c r="P3451" s="16">
        <f>'دیده بان بازار'!P3429</f>
        <v/>
      </c>
      <c r="Q3451" s="16">
        <f>'دیده بان بازار'!Q3429</f>
        <v/>
      </c>
      <c r="R3451" s="16">
        <f>'دیده بان بازار'!R3429</f>
        <v/>
      </c>
      <c r="S3451" s="16">
        <f>'دیده بان بازار'!S3429</f>
        <v/>
      </c>
      <c r="T3451" s="16">
        <f>'دیده بان بازار'!T3429</f>
        <v/>
      </c>
      <c r="U3451" s="16">
        <f>'دیده بان بازار'!U3429</f>
        <v/>
      </c>
      <c r="V3451" s="16">
        <f>'دیده بان بازار'!V3429</f>
        <v/>
      </c>
      <c r="W3451" s="7">
        <f>'دیده بان بازار'!W3429</f>
        <v/>
      </c>
    </row>
    <row r="3452">
      <c r="A3452" s="15">
        <f>'دیده بان بازار'!A3430</f>
        <v/>
      </c>
      <c r="B3452" s="16">
        <f>'دیده بان بازار'!B3430</f>
        <v/>
      </c>
      <c r="C3452" s="16">
        <f>'دیده بان بازار'!C3430</f>
        <v/>
      </c>
      <c r="D3452" s="16">
        <f>'دیده بان بازار'!D3430</f>
        <v/>
      </c>
      <c r="E3452" s="17">
        <f>'دیده بان بازار'!E3430</f>
        <v/>
      </c>
      <c r="F3452" s="16">
        <f>'دیده بان بازار'!F3430</f>
        <v/>
      </c>
      <c r="G3452" s="16">
        <f>'دیده بان بازار'!G3430</f>
        <v/>
      </c>
      <c r="H3452" s="16">
        <f>'دیده بان بازار'!H3430</f>
        <v/>
      </c>
      <c r="I3452" s="16">
        <f>'دیده بان بازار'!I3430</f>
        <v/>
      </c>
      <c r="J3452" s="16">
        <f>'دیده بان بازار'!J3430</f>
        <v/>
      </c>
      <c r="K3452" s="16">
        <f>'دیده بان بازار'!K3430</f>
        <v/>
      </c>
      <c r="L3452" s="16">
        <f>'دیده بان بازار'!L3430</f>
        <v/>
      </c>
      <c r="M3452" s="16">
        <f>'دیده بان بازار'!M3430</f>
        <v/>
      </c>
      <c r="N3452" s="16">
        <f>'دیده بان بازار'!N3430</f>
        <v/>
      </c>
      <c r="O3452" s="16">
        <f>'دیده بان بازار'!O3430</f>
        <v/>
      </c>
      <c r="P3452" s="16">
        <f>'دیده بان بازار'!P3430</f>
        <v/>
      </c>
      <c r="Q3452" s="16">
        <f>'دیده بان بازار'!Q3430</f>
        <v/>
      </c>
      <c r="R3452" s="16">
        <f>'دیده بان بازار'!R3430</f>
        <v/>
      </c>
      <c r="S3452" s="16">
        <f>'دیده بان بازار'!S3430</f>
        <v/>
      </c>
      <c r="T3452" s="16">
        <f>'دیده بان بازار'!T3430</f>
        <v/>
      </c>
      <c r="U3452" s="16">
        <f>'دیده بان بازار'!U3430</f>
        <v/>
      </c>
      <c r="V3452" s="16">
        <f>'دیده بان بازار'!V3430</f>
        <v/>
      </c>
      <c r="W3452" s="7">
        <f>'دیده بان بازار'!W3430</f>
        <v/>
      </c>
    </row>
    <row r="3453">
      <c r="A3453" s="12">
        <f>'دیده بان بازار'!A3431</f>
        <v/>
      </c>
      <c r="B3453" s="13">
        <f>'دیده بان بازار'!B3431</f>
        <v/>
      </c>
      <c r="C3453" s="13">
        <f>'دیده بان بازار'!C3431</f>
        <v/>
      </c>
      <c r="D3453" s="13">
        <f>'دیده بان بازار'!D3431</f>
        <v/>
      </c>
      <c r="E3453" s="14">
        <f>'دیده بان بازار'!E3431</f>
        <v/>
      </c>
      <c r="F3453" s="13">
        <f>'دیده بان بازار'!F3431</f>
        <v/>
      </c>
      <c r="G3453" s="13">
        <f>'دیده بان بازار'!G3431</f>
        <v/>
      </c>
      <c r="H3453" s="13">
        <f>'دیده بان بازار'!H3431</f>
        <v/>
      </c>
      <c r="I3453" s="13">
        <f>'دیده بان بازار'!I3431</f>
        <v/>
      </c>
      <c r="J3453" s="13">
        <f>'دیده بان بازار'!J3431</f>
        <v/>
      </c>
      <c r="K3453" s="13">
        <f>'دیده بان بازار'!K3431</f>
        <v/>
      </c>
      <c r="L3453" s="13">
        <f>'دیده بان بازار'!L3431</f>
        <v/>
      </c>
      <c r="M3453" s="13">
        <f>'دیده بان بازار'!M3431</f>
        <v/>
      </c>
      <c r="N3453" s="13">
        <f>'دیده بان بازار'!N3431</f>
        <v/>
      </c>
      <c r="O3453" s="13">
        <f>'دیده بان بازار'!O3431</f>
        <v/>
      </c>
      <c r="P3453" s="13">
        <f>'دیده بان بازار'!P3431</f>
        <v/>
      </c>
      <c r="Q3453" s="13">
        <f>'دیده بان بازار'!Q3431</f>
        <v/>
      </c>
      <c r="R3453" s="13">
        <f>'دیده بان بازار'!R3431</f>
        <v/>
      </c>
      <c r="S3453" s="13">
        <f>'دیده بان بازار'!S3431</f>
        <v/>
      </c>
      <c r="T3453" s="13">
        <f>'دیده بان بازار'!T3431</f>
        <v/>
      </c>
      <c r="U3453" s="13">
        <f>'دیده بان بازار'!U3431</f>
        <v/>
      </c>
      <c r="V3453" s="13">
        <f>'دیده بان بازار'!V3431</f>
        <v/>
      </c>
      <c r="W3453" s="6">
        <f>'دیده بان بازار'!W3431</f>
        <v/>
      </c>
    </row>
    <row r="3454">
      <c r="A3454" s="15">
        <f>'دیده بان بازار'!A3432</f>
        <v/>
      </c>
      <c r="B3454" s="16">
        <f>'دیده بان بازار'!B3432</f>
        <v/>
      </c>
      <c r="C3454" s="16">
        <f>'دیده بان بازار'!C3432</f>
        <v/>
      </c>
      <c r="D3454" s="16">
        <f>'دیده بان بازار'!D3432</f>
        <v/>
      </c>
      <c r="E3454" s="17">
        <f>'دیده بان بازار'!E3432</f>
        <v/>
      </c>
      <c r="F3454" s="16">
        <f>'دیده بان بازار'!F3432</f>
        <v/>
      </c>
      <c r="G3454" s="16">
        <f>'دیده بان بازار'!G3432</f>
        <v/>
      </c>
      <c r="H3454" s="16">
        <f>'دیده بان بازار'!H3432</f>
        <v/>
      </c>
      <c r="I3454" s="16">
        <f>'دیده بان بازار'!I3432</f>
        <v/>
      </c>
      <c r="J3454" s="16">
        <f>'دیده بان بازار'!J3432</f>
        <v/>
      </c>
      <c r="K3454" s="16">
        <f>'دیده بان بازار'!K3432</f>
        <v/>
      </c>
      <c r="L3454" s="16">
        <f>'دیده بان بازار'!L3432</f>
        <v/>
      </c>
      <c r="M3454" s="16">
        <f>'دیده بان بازار'!M3432</f>
        <v/>
      </c>
      <c r="N3454" s="16">
        <f>'دیده بان بازار'!N3432</f>
        <v/>
      </c>
      <c r="O3454" s="16">
        <f>'دیده بان بازار'!O3432</f>
        <v/>
      </c>
      <c r="P3454" s="16">
        <f>'دیده بان بازار'!P3432</f>
        <v/>
      </c>
      <c r="Q3454" s="16">
        <f>'دیده بان بازار'!Q3432</f>
        <v/>
      </c>
      <c r="R3454" s="16">
        <f>'دیده بان بازار'!R3432</f>
        <v/>
      </c>
      <c r="S3454" s="16">
        <f>'دیده بان بازار'!S3432</f>
        <v/>
      </c>
      <c r="T3454" s="16">
        <f>'دیده بان بازار'!T3432</f>
        <v/>
      </c>
      <c r="U3454" s="16">
        <f>'دیده بان بازار'!U3432</f>
        <v/>
      </c>
      <c r="V3454" s="16">
        <f>'دیده بان بازار'!V3432</f>
        <v/>
      </c>
      <c r="W3454" s="7">
        <f>'دیده بان بازار'!W3432</f>
        <v/>
      </c>
    </row>
    <row r="3455">
      <c r="A3455" s="12">
        <f>'دیده بان بازار'!A3433</f>
        <v/>
      </c>
      <c r="B3455" s="13">
        <f>'دیده بان بازار'!B3433</f>
        <v/>
      </c>
      <c r="C3455" s="13">
        <f>'دیده بان بازار'!C3433</f>
        <v/>
      </c>
      <c r="D3455" s="13">
        <f>'دیده بان بازار'!D3433</f>
        <v/>
      </c>
      <c r="E3455" s="14">
        <f>'دیده بان بازار'!E3433</f>
        <v/>
      </c>
      <c r="F3455" s="13">
        <f>'دیده بان بازار'!F3433</f>
        <v/>
      </c>
      <c r="G3455" s="13">
        <f>'دیده بان بازار'!G3433</f>
        <v/>
      </c>
      <c r="H3455" s="13">
        <f>'دیده بان بازار'!H3433</f>
        <v/>
      </c>
      <c r="I3455" s="13">
        <f>'دیده بان بازار'!I3433</f>
        <v/>
      </c>
      <c r="J3455" s="13">
        <f>'دیده بان بازار'!J3433</f>
        <v/>
      </c>
      <c r="K3455" s="13">
        <f>'دیده بان بازار'!K3433</f>
        <v/>
      </c>
      <c r="L3455" s="13">
        <f>'دیده بان بازار'!L3433</f>
        <v/>
      </c>
      <c r="M3455" s="13">
        <f>'دیده بان بازار'!M3433</f>
        <v/>
      </c>
      <c r="N3455" s="13">
        <f>'دیده بان بازار'!N3433</f>
        <v/>
      </c>
      <c r="O3455" s="13">
        <f>'دیده بان بازار'!O3433</f>
        <v/>
      </c>
      <c r="P3455" s="13">
        <f>'دیده بان بازار'!P3433</f>
        <v/>
      </c>
      <c r="Q3455" s="13">
        <f>'دیده بان بازار'!Q3433</f>
        <v/>
      </c>
      <c r="R3455" s="13">
        <f>'دیده بان بازار'!R3433</f>
        <v/>
      </c>
      <c r="S3455" s="13">
        <f>'دیده بان بازار'!S3433</f>
        <v/>
      </c>
      <c r="T3455" s="13">
        <f>'دیده بان بازار'!T3433</f>
        <v/>
      </c>
      <c r="U3455" s="13">
        <f>'دیده بان بازار'!U3433</f>
        <v/>
      </c>
      <c r="V3455" s="13">
        <f>'دیده بان بازار'!V3433</f>
        <v/>
      </c>
      <c r="W3455" s="6">
        <f>'دیده بان بازار'!W3433</f>
        <v/>
      </c>
    </row>
    <row r="3456">
      <c r="A3456" s="15">
        <f>'دیده بان بازار'!A3434</f>
        <v/>
      </c>
      <c r="B3456" s="16">
        <f>'دیده بان بازار'!B3434</f>
        <v/>
      </c>
      <c r="C3456" s="16">
        <f>'دیده بان بازار'!C3434</f>
        <v/>
      </c>
      <c r="D3456" s="16">
        <f>'دیده بان بازار'!D3434</f>
        <v/>
      </c>
      <c r="E3456" s="17">
        <f>'دیده بان بازار'!E3434</f>
        <v/>
      </c>
      <c r="F3456" s="16">
        <f>'دیده بان بازار'!F3434</f>
        <v/>
      </c>
      <c r="G3456" s="16">
        <f>'دیده بان بازار'!G3434</f>
        <v/>
      </c>
      <c r="H3456" s="16">
        <f>'دیده بان بازار'!H3434</f>
        <v/>
      </c>
      <c r="I3456" s="16">
        <f>'دیده بان بازار'!I3434</f>
        <v/>
      </c>
      <c r="J3456" s="16">
        <f>'دیده بان بازار'!J3434</f>
        <v/>
      </c>
      <c r="K3456" s="16">
        <f>'دیده بان بازار'!K3434</f>
        <v/>
      </c>
      <c r="L3456" s="16">
        <f>'دیده بان بازار'!L3434</f>
        <v/>
      </c>
      <c r="M3456" s="16">
        <f>'دیده بان بازار'!M3434</f>
        <v/>
      </c>
      <c r="N3456" s="16">
        <f>'دیده بان بازار'!N3434</f>
        <v/>
      </c>
      <c r="O3456" s="16">
        <f>'دیده بان بازار'!O3434</f>
        <v/>
      </c>
      <c r="P3456" s="16">
        <f>'دیده بان بازار'!P3434</f>
        <v/>
      </c>
      <c r="Q3456" s="16">
        <f>'دیده بان بازار'!Q3434</f>
        <v/>
      </c>
      <c r="R3456" s="16">
        <f>'دیده بان بازار'!R3434</f>
        <v/>
      </c>
      <c r="S3456" s="16">
        <f>'دیده بان بازار'!S3434</f>
        <v/>
      </c>
      <c r="T3456" s="16">
        <f>'دیده بان بازار'!T3434</f>
        <v/>
      </c>
      <c r="U3456" s="16">
        <f>'دیده بان بازار'!U3434</f>
        <v/>
      </c>
      <c r="V3456" s="16">
        <f>'دیده بان بازار'!V3434</f>
        <v/>
      </c>
      <c r="W3456" s="7">
        <f>'دیده بان بازار'!W3434</f>
        <v/>
      </c>
    </row>
    <row r="3457">
      <c r="A3457" s="12">
        <f>'دیده بان بازار'!A3435</f>
        <v/>
      </c>
      <c r="B3457" s="13">
        <f>'دیده بان بازار'!B3435</f>
        <v/>
      </c>
      <c r="C3457" s="13">
        <f>'دیده بان بازار'!C3435</f>
        <v/>
      </c>
      <c r="D3457" s="13">
        <f>'دیده بان بازار'!D3435</f>
        <v/>
      </c>
      <c r="E3457" s="14">
        <f>'دیده بان بازار'!E3435</f>
        <v/>
      </c>
      <c r="F3457" s="13">
        <f>'دیده بان بازار'!F3435</f>
        <v/>
      </c>
      <c r="G3457" s="13">
        <f>'دیده بان بازار'!G3435</f>
        <v/>
      </c>
      <c r="H3457" s="13">
        <f>'دیده بان بازار'!H3435</f>
        <v/>
      </c>
      <c r="I3457" s="13">
        <f>'دیده بان بازار'!I3435</f>
        <v/>
      </c>
      <c r="J3457" s="13">
        <f>'دیده بان بازار'!J3435</f>
        <v/>
      </c>
      <c r="K3457" s="13">
        <f>'دیده بان بازار'!K3435</f>
        <v/>
      </c>
      <c r="L3457" s="13">
        <f>'دیده بان بازار'!L3435</f>
        <v/>
      </c>
      <c r="M3457" s="13">
        <f>'دیده بان بازار'!M3435</f>
        <v/>
      </c>
      <c r="N3457" s="13">
        <f>'دیده بان بازار'!N3435</f>
        <v/>
      </c>
      <c r="O3457" s="13">
        <f>'دیده بان بازار'!O3435</f>
        <v/>
      </c>
      <c r="P3457" s="13">
        <f>'دیده بان بازار'!P3435</f>
        <v/>
      </c>
      <c r="Q3457" s="13">
        <f>'دیده بان بازار'!Q3435</f>
        <v/>
      </c>
      <c r="R3457" s="13">
        <f>'دیده بان بازار'!R3435</f>
        <v/>
      </c>
      <c r="S3457" s="13">
        <f>'دیده بان بازار'!S3435</f>
        <v/>
      </c>
      <c r="T3457" s="13">
        <f>'دیده بان بازار'!T3435</f>
        <v/>
      </c>
      <c r="U3457" s="13">
        <f>'دیده بان بازار'!U3435</f>
        <v/>
      </c>
      <c r="V3457" s="13">
        <f>'دیده بان بازار'!V3435</f>
        <v/>
      </c>
      <c r="W3457" s="6">
        <f>'دیده بان بازار'!W3435</f>
        <v/>
      </c>
    </row>
    <row r="3458">
      <c r="A3458" s="15">
        <f>'دیده بان بازار'!A3436</f>
        <v/>
      </c>
      <c r="B3458" s="16">
        <f>'دیده بان بازار'!B3436</f>
        <v/>
      </c>
      <c r="C3458" s="16">
        <f>'دیده بان بازار'!C3436</f>
        <v/>
      </c>
      <c r="D3458" s="16">
        <f>'دیده بان بازار'!D3436</f>
        <v/>
      </c>
      <c r="E3458" s="17">
        <f>'دیده بان بازار'!E3436</f>
        <v/>
      </c>
      <c r="F3458" s="16">
        <f>'دیده بان بازار'!F3436</f>
        <v/>
      </c>
      <c r="G3458" s="16">
        <f>'دیده بان بازار'!G3436</f>
        <v/>
      </c>
      <c r="H3458" s="16">
        <f>'دیده بان بازار'!H3436</f>
        <v/>
      </c>
      <c r="I3458" s="16">
        <f>'دیده بان بازار'!I3436</f>
        <v/>
      </c>
      <c r="J3458" s="16">
        <f>'دیده بان بازار'!J3436</f>
        <v/>
      </c>
      <c r="K3458" s="16">
        <f>'دیده بان بازار'!K3436</f>
        <v/>
      </c>
      <c r="L3458" s="16">
        <f>'دیده بان بازار'!L3436</f>
        <v/>
      </c>
      <c r="M3458" s="16">
        <f>'دیده بان بازار'!M3436</f>
        <v/>
      </c>
      <c r="N3458" s="16">
        <f>'دیده بان بازار'!N3436</f>
        <v/>
      </c>
      <c r="O3458" s="16">
        <f>'دیده بان بازار'!O3436</f>
        <v/>
      </c>
      <c r="P3458" s="16">
        <f>'دیده بان بازار'!P3436</f>
        <v/>
      </c>
      <c r="Q3458" s="16">
        <f>'دیده بان بازار'!Q3436</f>
        <v/>
      </c>
      <c r="R3458" s="16">
        <f>'دیده بان بازار'!R3436</f>
        <v/>
      </c>
      <c r="S3458" s="16">
        <f>'دیده بان بازار'!S3436</f>
        <v/>
      </c>
      <c r="T3458" s="16">
        <f>'دیده بان بازار'!T3436</f>
        <v/>
      </c>
      <c r="U3458" s="16">
        <f>'دیده بان بازار'!U3436</f>
        <v/>
      </c>
      <c r="V3458" s="16">
        <f>'دیده بان بازار'!V3436</f>
        <v/>
      </c>
      <c r="W3458" s="7">
        <f>'دیده بان بازار'!W3436</f>
        <v/>
      </c>
    </row>
    <row r="3459">
      <c r="A3459" s="12">
        <f>'دیده بان بازار'!A3437</f>
        <v/>
      </c>
      <c r="B3459" s="13">
        <f>'دیده بان بازار'!B3437</f>
        <v/>
      </c>
      <c r="C3459" s="13">
        <f>'دیده بان بازار'!C3437</f>
        <v/>
      </c>
      <c r="D3459" s="13">
        <f>'دیده بان بازار'!D3437</f>
        <v/>
      </c>
      <c r="E3459" s="14">
        <f>'دیده بان بازار'!E3437</f>
        <v/>
      </c>
      <c r="F3459" s="13">
        <f>'دیده بان بازار'!F3437</f>
        <v/>
      </c>
      <c r="G3459" s="13">
        <f>'دیده بان بازار'!G3437</f>
        <v/>
      </c>
      <c r="H3459" s="13">
        <f>'دیده بان بازار'!H3437</f>
        <v/>
      </c>
      <c r="I3459" s="13">
        <f>'دیده بان بازار'!I3437</f>
        <v/>
      </c>
      <c r="J3459" s="13">
        <f>'دیده بان بازار'!J3437</f>
        <v/>
      </c>
      <c r="K3459" s="13">
        <f>'دیده بان بازار'!K3437</f>
        <v/>
      </c>
      <c r="L3459" s="13">
        <f>'دیده بان بازار'!L3437</f>
        <v/>
      </c>
      <c r="M3459" s="13">
        <f>'دیده بان بازار'!M3437</f>
        <v/>
      </c>
      <c r="N3459" s="13">
        <f>'دیده بان بازار'!N3437</f>
        <v/>
      </c>
      <c r="O3459" s="13">
        <f>'دیده بان بازار'!O3437</f>
        <v/>
      </c>
      <c r="P3459" s="13">
        <f>'دیده بان بازار'!P3437</f>
        <v/>
      </c>
      <c r="Q3459" s="13">
        <f>'دیده بان بازار'!Q3437</f>
        <v/>
      </c>
      <c r="R3459" s="13">
        <f>'دیده بان بازار'!R3437</f>
        <v/>
      </c>
      <c r="S3459" s="13">
        <f>'دیده بان بازار'!S3437</f>
        <v/>
      </c>
      <c r="T3459" s="13">
        <f>'دیده بان بازار'!T3437</f>
        <v/>
      </c>
      <c r="U3459" s="13">
        <f>'دیده بان بازار'!U3437</f>
        <v/>
      </c>
      <c r="V3459" s="13">
        <f>'دیده بان بازار'!V3437</f>
        <v/>
      </c>
      <c r="W3459" s="6">
        <f>'دیده بان بازار'!W3437</f>
        <v/>
      </c>
    </row>
    <row r="3460">
      <c r="A3460" s="15">
        <f>'دیده بان بازار'!A3438</f>
        <v/>
      </c>
      <c r="B3460" s="16">
        <f>'دیده بان بازار'!B3438</f>
        <v/>
      </c>
      <c r="C3460" s="16">
        <f>'دیده بان بازار'!C3438</f>
        <v/>
      </c>
      <c r="D3460" s="16">
        <f>'دیده بان بازار'!D3438</f>
        <v/>
      </c>
      <c r="E3460" s="17">
        <f>'دیده بان بازار'!E3438</f>
        <v/>
      </c>
      <c r="F3460" s="16">
        <f>'دیده بان بازار'!F3438</f>
        <v/>
      </c>
      <c r="G3460" s="16">
        <f>'دیده بان بازار'!G3438</f>
        <v/>
      </c>
      <c r="H3460" s="16">
        <f>'دیده بان بازار'!H3438</f>
        <v/>
      </c>
      <c r="I3460" s="16">
        <f>'دیده بان بازار'!I3438</f>
        <v/>
      </c>
      <c r="J3460" s="16">
        <f>'دیده بان بازار'!J3438</f>
        <v/>
      </c>
      <c r="K3460" s="16">
        <f>'دیده بان بازار'!K3438</f>
        <v/>
      </c>
      <c r="L3460" s="16">
        <f>'دیده بان بازار'!L3438</f>
        <v/>
      </c>
      <c r="M3460" s="16">
        <f>'دیده بان بازار'!M3438</f>
        <v/>
      </c>
      <c r="N3460" s="16">
        <f>'دیده بان بازار'!N3438</f>
        <v/>
      </c>
      <c r="O3460" s="16">
        <f>'دیده بان بازار'!O3438</f>
        <v/>
      </c>
      <c r="P3460" s="16">
        <f>'دیده بان بازار'!P3438</f>
        <v/>
      </c>
      <c r="Q3460" s="16">
        <f>'دیده بان بازار'!Q3438</f>
        <v/>
      </c>
      <c r="R3460" s="16">
        <f>'دیده بان بازار'!R3438</f>
        <v/>
      </c>
      <c r="S3460" s="16">
        <f>'دیده بان بازار'!S3438</f>
        <v/>
      </c>
      <c r="T3460" s="16">
        <f>'دیده بان بازار'!T3438</f>
        <v/>
      </c>
      <c r="U3460" s="16">
        <f>'دیده بان بازار'!U3438</f>
        <v/>
      </c>
      <c r="V3460" s="16">
        <f>'دیده بان بازار'!V3438</f>
        <v/>
      </c>
      <c r="W3460" s="7">
        <f>'دیده بان بازار'!W3438</f>
        <v/>
      </c>
    </row>
    <row r="3461">
      <c r="A3461" s="12">
        <f>'دیده بان بازار'!A3439</f>
        <v/>
      </c>
      <c r="B3461" s="13">
        <f>'دیده بان بازار'!B3439</f>
        <v/>
      </c>
      <c r="C3461" s="13">
        <f>'دیده بان بازار'!C3439</f>
        <v/>
      </c>
      <c r="D3461" s="13">
        <f>'دیده بان بازار'!D3439</f>
        <v/>
      </c>
      <c r="E3461" s="14">
        <f>'دیده بان بازار'!E3439</f>
        <v/>
      </c>
      <c r="F3461" s="13">
        <f>'دیده بان بازار'!F3439</f>
        <v/>
      </c>
      <c r="G3461" s="13">
        <f>'دیده بان بازار'!G3439</f>
        <v/>
      </c>
      <c r="H3461" s="13">
        <f>'دیده بان بازار'!H3439</f>
        <v/>
      </c>
      <c r="I3461" s="13">
        <f>'دیده بان بازار'!I3439</f>
        <v/>
      </c>
      <c r="J3461" s="13">
        <f>'دیده بان بازار'!J3439</f>
        <v/>
      </c>
      <c r="K3461" s="13">
        <f>'دیده بان بازار'!K3439</f>
        <v/>
      </c>
      <c r="L3461" s="13">
        <f>'دیده بان بازار'!L3439</f>
        <v/>
      </c>
      <c r="M3461" s="13">
        <f>'دیده بان بازار'!M3439</f>
        <v/>
      </c>
      <c r="N3461" s="13">
        <f>'دیده بان بازار'!N3439</f>
        <v/>
      </c>
      <c r="O3461" s="13">
        <f>'دیده بان بازار'!O3439</f>
        <v/>
      </c>
      <c r="P3461" s="13">
        <f>'دیده بان بازار'!P3439</f>
        <v/>
      </c>
      <c r="Q3461" s="13">
        <f>'دیده بان بازار'!Q3439</f>
        <v/>
      </c>
      <c r="R3461" s="13">
        <f>'دیده بان بازار'!R3439</f>
        <v/>
      </c>
      <c r="S3461" s="13">
        <f>'دیده بان بازار'!S3439</f>
        <v/>
      </c>
      <c r="T3461" s="13">
        <f>'دیده بان بازار'!T3439</f>
        <v/>
      </c>
      <c r="U3461" s="13">
        <f>'دیده بان بازار'!U3439</f>
        <v/>
      </c>
      <c r="V3461" s="13">
        <f>'دیده بان بازار'!V3439</f>
        <v/>
      </c>
      <c r="W3461" s="6">
        <f>'دیده بان بازار'!W3439</f>
        <v/>
      </c>
    </row>
    <row r="3462">
      <c r="A3462" s="15">
        <f>'دیده بان بازار'!A3440</f>
        <v/>
      </c>
      <c r="B3462" s="16">
        <f>'دیده بان بازار'!B3440</f>
        <v/>
      </c>
      <c r="C3462" s="16">
        <f>'دیده بان بازار'!C3440</f>
        <v/>
      </c>
      <c r="D3462" s="16">
        <f>'دیده بان بازار'!D3440</f>
        <v/>
      </c>
      <c r="E3462" s="17">
        <f>'دیده بان بازار'!E3440</f>
        <v/>
      </c>
      <c r="F3462" s="16">
        <f>'دیده بان بازار'!F3440</f>
        <v/>
      </c>
      <c r="G3462" s="16">
        <f>'دیده بان بازار'!G3440</f>
        <v/>
      </c>
      <c r="H3462" s="16">
        <f>'دیده بان بازار'!H3440</f>
        <v/>
      </c>
      <c r="I3462" s="16">
        <f>'دیده بان بازار'!I3440</f>
        <v/>
      </c>
      <c r="J3462" s="16">
        <f>'دیده بان بازار'!J3440</f>
        <v/>
      </c>
      <c r="K3462" s="16">
        <f>'دیده بان بازار'!K3440</f>
        <v/>
      </c>
      <c r="L3462" s="16">
        <f>'دیده بان بازار'!L3440</f>
        <v/>
      </c>
      <c r="M3462" s="16">
        <f>'دیده بان بازار'!M3440</f>
        <v/>
      </c>
      <c r="N3462" s="16">
        <f>'دیده بان بازار'!N3440</f>
        <v/>
      </c>
      <c r="O3462" s="16">
        <f>'دیده بان بازار'!O3440</f>
        <v/>
      </c>
      <c r="P3462" s="16">
        <f>'دیده بان بازار'!P3440</f>
        <v/>
      </c>
      <c r="Q3462" s="16">
        <f>'دیده بان بازار'!Q3440</f>
        <v/>
      </c>
      <c r="R3462" s="16">
        <f>'دیده بان بازار'!R3440</f>
        <v/>
      </c>
      <c r="S3462" s="16">
        <f>'دیده بان بازار'!S3440</f>
        <v/>
      </c>
      <c r="T3462" s="16">
        <f>'دیده بان بازار'!T3440</f>
        <v/>
      </c>
      <c r="U3462" s="16">
        <f>'دیده بان بازار'!U3440</f>
        <v/>
      </c>
      <c r="V3462" s="16">
        <f>'دیده بان بازار'!V3440</f>
        <v/>
      </c>
      <c r="W3462" s="7">
        <f>'دیده بان بازار'!W3440</f>
        <v/>
      </c>
    </row>
    <row r="3463">
      <c r="A3463" s="12">
        <f>'دیده بان بازار'!A3441</f>
        <v/>
      </c>
      <c r="B3463" s="13">
        <f>'دیده بان بازار'!B3441</f>
        <v/>
      </c>
      <c r="C3463" s="13">
        <f>'دیده بان بازار'!C3441</f>
        <v/>
      </c>
      <c r="D3463" s="13">
        <f>'دیده بان بازار'!D3441</f>
        <v/>
      </c>
      <c r="E3463" s="14">
        <f>'دیده بان بازار'!E3441</f>
        <v/>
      </c>
      <c r="F3463" s="13">
        <f>'دیده بان بازار'!F3441</f>
        <v/>
      </c>
      <c r="G3463" s="13">
        <f>'دیده بان بازار'!G3441</f>
        <v/>
      </c>
      <c r="H3463" s="13">
        <f>'دیده بان بازار'!H3441</f>
        <v/>
      </c>
      <c r="I3463" s="13">
        <f>'دیده بان بازار'!I3441</f>
        <v/>
      </c>
      <c r="J3463" s="13">
        <f>'دیده بان بازار'!J3441</f>
        <v/>
      </c>
      <c r="K3463" s="13">
        <f>'دیده بان بازار'!K3441</f>
        <v/>
      </c>
      <c r="L3463" s="13">
        <f>'دیده بان بازار'!L3441</f>
        <v/>
      </c>
      <c r="M3463" s="13">
        <f>'دیده بان بازار'!M3441</f>
        <v/>
      </c>
      <c r="N3463" s="13">
        <f>'دیده بان بازار'!N3441</f>
        <v/>
      </c>
      <c r="O3463" s="13">
        <f>'دیده بان بازار'!O3441</f>
        <v/>
      </c>
      <c r="P3463" s="13">
        <f>'دیده بان بازار'!P3441</f>
        <v/>
      </c>
      <c r="Q3463" s="13">
        <f>'دیده بان بازار'!Q3441</f>
        <v/>
      </c>
      <c r="R3463" s="13">
        <f>'دیده بان بازار'!R3441</f>
        <v/>
      </c>
      <c r="S3463" s="13">
        <f>'دیده بان بازار'!S3441</f>
        <v/>
      </c>
      <c r="T3463" s="13">
        <f>'دیده بان بازار'!T3441</f>
        <v/>
      </c>
      <c r="U3463" s="13">
        <f>'دیده بان بازار'!U3441</f>
        <v/>
      </c>
      <c r="V3463" s="13">
        <f>'دیده بان بازار'!V3441</f>
        <v/>
      </c>
      <c r="W3463" s="6">
        <f>'دیده بان بازار'!W3441</f>
        <v/>
      </c>
    </row>
    <row r="3464">
      <c r="A3464" s="15">
        <f>'دیده بان بازار'!A3442</f>
        <v/>
      </c>
      <c r="B3464" s="16">
        <f>'دیده بان بازار'!B3442</f>
        <v/>
      </c>
      <c r="C3464" s="16">
        <f>'دیده بان بازار'!C3442</f>
        <v/>
      </c>
      <c r="D3464" s="16">
        <f>'دیده بان بازار'!D3442</f>
        <v/>
      </c>
      <c r="E3464" s="17">
        <f>'دیده بان بازار'!E3442</f>
        <v/>
      </c>
      <c r="F3464" s="16">
        <f>'دیده بان بازار'!F3442</f>
        <v/>
      </c>
      <c r="G3464" s="16">
        <f>'دیده بان بازار'!G3442</f>
        <v/>
      </c>
      <c r="H3464" s="16">
        <f>'دیده بان بازار'!H3442</f>
        <v/>
      </c>
      <c r="I3464" s="16">
        <f>'دیده بان بازار'!I3442</f>
        <v/>
      </c>
      <c r="J3464" s="16">
        <f>'دیده بان بازار'!J3442</f>
        <v/>
      </c>
      <c r="K3464" s="16">
        <f>'دیده بان بازار'!K3442</f>
        <v/>
      </c>
      <c r="L3464" s="16">
        <f>'دیده بان بازار'!L3442</f>
        <v/>
      </c>
      <c r="M3464" s="16">
        <f>'دیده بان بازار'!M3442</f>
        <v/>
      </c>
      <c r="N3464" s="16">
        <f>'دیده بان بازار'!N3442</f>
        <v/>
      </c>
      <c r="O3464" s="16">
        <f>'دیده بان بازار'!O3442</f>
        <v/>
      </c>
      <c r="P3464" s="16">
        <f>'دیده بان بازار'!P3442</f>
        <v/>
      </c>
      <c r="Q3464" s="16">
        <f>'دیده بان بازار'!Q3442</f>
        <v/>
      </c>
      <c r="R3464" s="16">
        <f>'دیده بان بازار'!R3442</f>
        <v/>
      </c>
      <c r="S3464" s="16">
        <f>'دیده بان بازار'!S3442</f>
        <v/>
      </c>
      <c r="T3464" s="16">
        <f>'دیده بان بازار'!T3442</f>
        <v/>
      </c>
      <c r="U3464" s="16">
        <f>'دیده بان بازار'!U3442</f>
        <v/>
      </c>
      <c r="V3464" s="16">
        <f>'دیده بان بازار'!V3442</f>
        <v/>
      </c>
      <c r="W3464" s="7">
        <f>'دیده بان بازار'!W3442</f>
        <v/>
      </c>
    </row>
    <row r="3465">
      <c r="A3465" s="12">
        <f>'دیده بان بازار'!A3443</f>
        <v/>
      </c>
      <c r="B3465" s="13">
        <f>'دیده بان بازار'!B3443</f>
        <v/>
      </c>
      <c r="C3465" s="13">
        <f>'دیده بان بازار'!C3443</f>
        <v/>
      </c>
      <c r="D3465" s="13">
        <f>'دیده بان بازار'!D3443</f>
        <v/>
      </c>
      <c r="E3465" s="14">
        <f>'دیده بان بازار'!E3443</f>
        <v/>
      </c>
      <c r="F3465" s="13">
        <f>'دیده بان بازار'!F3443</f>
        <v/>
      </c>
      <c r="G3465" s="13">
        <f>'دیده بان بازار'!G3443</f>
        <v/>
      </c>
      <c r="H3465" s="13">
        <f>'دیده بان بازار'!H3443</f>
        <v/>
      </c>
      <c r="I3465" s="13">
        <f>'دیده بان بازار'!I3443</f>
        <v/>
      </c>
      <c r="J3465" s="13">
        <f>'دیده بان بازار'!J3443</f>
        <v/>
      </c>
      <c r="K3465" s="13">
        <f>'دیده بان بازار'!K3443</f>
        <v/>
      </c>
      <c r="L3465" s="13">
        <f>'دیده بان بازار'!L3443</f>
        <v/>
      </c>
      <c r="M3465" s="13">
        <f>'دیده بان بازار'!M3443</f>
        <v/>
      </c>
      <c r="N3465" s="13">
        <f>'دیده بان بازار'!N3443</f>
        <v/>
      </c>
      <c r="O3465" s="13">
        <f>'دیده بان بازار'!O3443</f>
        <v/>
      </c>
      <c r="P3465" s="13">
        <f>'دیده بان بازار'!P3443</f>
        <v/>
      </c>
      <c r="Q3465" s="13">
        <f>'دیده بان بازار'!Q3443</f>
        <v/>
      </c>
      <c r="R3465" s="13">
        <f>'دیده بان بازار'!R3443</f>
        <v/>
      </c>
      <c r="S3465" s="13">
        <f>'دیده بان بازار'!S3443</f>
        <v/>
      </c>
      <c r="T3465" s="13">
        <f>'دیده بان بازار'!T3443</f>
        <v/>
      </c>
      <c r="U3465" s="13">
        <f>'دیده بان بازار'!U3443</f>
        <v/>
      </c>
      <c r="V3465" s="13">
        <f>'دیده بان بازار'!V3443</f>
        <v/>
      </c>
      <c r="W3465" s="6">
        <f>'دیده بان بازار'!W3443</f>
        <v/>
      </c>
    </row>
    <row r="3466">
      <c r="A3466" s="15">
        <f>'دیده بان بازار'!A3444</f>
        <v/>
      </c>
      <c r="B3466" s="16">
        <f>'دیده بان بازار'!B3444</f>
        <v/>
      </c>
      <c r="C3466" s="16">
        <f>'دیده بان بازار'!C3444</f>
        <v/>
      </c>
      <c r="D3466" s="16">
        <f>'دیده بان بازار'!D3444</f>
        <v/>
      </c>
      <c r="E3466" s="17">
        <f>'دیده بان بازار'!E3444</f>
        <v/>
      </c>
      <c r="F3466" s="16">
        <f>'دیده بان بازار'!F3444</f>
        <v/>
      </c>
      <c r="G3466" s="16">
        <f>'دیده بان بازار'!G3444</f>
        <v/>
      </c>
      <c r="H3466" s="16">
        <f>'دیده بان بازار'!H3444</f>
        <v/>
      </c>
      <c r="I3466" s="16">
        <f>'دیده بان بازار'!I3444</f>
        <v/>
      </c>
      <c r="J3466" s="16">
        <f>'دیده بان بازار'!J3444</f>
        <v/>
      </c>
      <c r="K3466" s="16">
        <f>'دیده بان بازار'!K3444</f>
        <v/>
      </c>
      <c r="L3466" s="16">
        <f>'دیده بان بازار'!L3444</f>
        <v/>
      </c>
      <c r="M3466" s="16">
        <f>'دیده بان بازار'!M3444</f>
        <v/>
      </c>
      <c r="N3466" s="16">
        <f>'دیده بان بازار'!N3444</f>
        <v/>
      </c>
      <c r="O3466" s="16">
        <f>'دیده بان بازار'!O3444</f>
        <v/>
      </c>
      <c r="P3466" s="16">
        <f>'دیده بان بازار'!P3444</f>
        <v/>
      </c>
      <c r="Q3466" s="16">
        <f>'دیده بان بازار'!Q3444</f>
        <v/>
      </c>
      <c r="R3466" s="16">
        <f>'دیده بان بازار'!R3444</f>
        <v/>
      </c>
      <c r="S3466" s="16">
        <f>'دیده بان بازار'!S3444</f>
        <v/>
      </c>
      <c r="T3466" s="16">
        <f>'دیده بان بازار'!T3444</f>
        <v/>
      </c>
      <c r="U3466" s="16">
        <f>'دیده بان بازار'!U3444</f>
        <v/>
      </c>
      <c r="V3466" s="16">
        <f>'دیده بان بازار'!V3444</f>
        <v/>
      </c>
      <c r="W3466" s="7">
        <f>'دیده بان بازار'!W3444</f>
        <v/>
      </c>
    </row>
    <row r="3467">
      <c r="A3467" s="15">
        <f>'دیده بان بازار'!A3445</f>
        <v/>
      </c>
      <c r="B3467" s="16">
        <f>'دیده بان بازار'!B3445</f>
        <v/>
      </c>
      <c r="C3467" s="16">
        <f>'دیده بان بازار'!C3445</f>
        <v/>
      </c>
      <c r="D3467" s="16">
        <f>'دیده بان بازار'!D3445</f>
        <v/>
      </c>
      <c r="E3467" s="17">
        <f>'دیده بان بازار'!E3445</f>
        <v/>
      </c>
      <c r="F3467" s="16">
        <f>'دیده بان بازار'!F3445</f>
        <v/>
      </c>
      <c r="G3467" s="16">
        <f>'دیده بان بازار'!G3445</f>
        <v/>
      </c>
      <c r="H3467" s="16">
        <f>'دیده بان بازار'!H3445</f>
        <v/>
      </c>
      <c r="I3467" s="16">
        <f>'دیده بان بازار'!I3445</f>
        <v/>
      </c>
      <c r="J3467" s="16">
        <f>'دیده بان بازار'!J3445</f>
        <v/>
      </c>
      <c r="K3467" s="16">
        <f>'دیده بان بازار'!K3445</f>
        <v/>
      </c>
      <c r="L3467" s="16">
        <f>'دیده بان بازار'!L3445</f>
        <v/>
      </c>
      <c r="M3467" s="16">
        <f>'دیده بان بازار'!M3445</f>
        <v/>
      </c>
      <c r="N3467" s="16">
        <f>'دیده بان بازار'!N3445</f>
        <v/>
      </c>
      <c r="O3467" s="16">
        <f>'دیده بان بازار'!O3445</f>
        <v/>
      </c>
      <c r="P3467" s="16">
        <f>'دیده بان بازار'!P3445</f>
        <v/>
      </c>
      <c r="Q3467" s="16">
        <f>'دیده بان بازار'!Q3445</f>
        <v/>
      </c>
      <c r="R3467" s="16">
        <f>'دیده بان بازار'!R3445</f>
        <v/>
      </c>
      <c r="S3467" s="16">
        <f>'دیده بان بازار'!S3445</f>
        <v/>
      </c>
      <c r="T3467" s="16">
        <f>'دیده بان بازار'!T3445</f>
        <v/>
      </c>
      <c r="U3467" s="16">
        <f>'دیده بان بازار'!U3445</f>
        <v/>
      </c>
      <c r="V3467" s="16">
        <f>'دیده بان بازار'!V3445</f>
        <v/>
      </c>
      <c r="W3467" s="7">
        <f>'دیده بان بازار'!W3445</f>
        <v/>
      </c>
    </row>
    <row r="3468">
      <c r="A3468" s="12">
        <f>'دیده بان بازار'!A3446</f>
        <v/>
      </c>
      <c r="B3468" s="13">
        <f>'دیده بان بازار'!B3446</f>
        <v/>
      </c>
      <c r="C3468" s="13">
        <f>'دیده بان بازار'!C3446</f>
        <v/>
      </c>
      <c r="D3468" s="13">
        <f>'دیده بان بازار'!D3446</f>
        <v/>
      </c>
      <c r="E3468" s="14">
        <f>'دیده بان بازار'!E3446</f>
        <v/>
      </c>
      <c r="F3468" s="13">
        <f>'دیده بان بازار'!F3446</f>
        <v/>
      </c>
      <c r="G3468" s="13">
        <f>'دیده بان بازار'!G3446</f>
        <v/>
      </c>
      <c r="H3468" s="13">
        <f>'دیده بان بازار'!H3446</f>
        <v/>
      </c>
      <c r="I3468" s="13">
        <f>'دیده بان بازار'!I3446</f>
        <v/>
      </c>
      <c r="J3468" s="13">
        <f>'دیده بان بازار'!J3446</f>
        <v/>
      </c>
      <c r="K3468" s="13">
        <f>'دیده بان بازار'!K3446</f>
        <v/>
      </c>
      <c r="L3468" s="13">
        <f>'دیده بان بازار'!L3446</f>
        <v/>
      </c>
      <c r="M3468" s="13">
        <f>'دیده بان بازار'!M3446</f>
        <v/>
      </c>
      <c r="N3468" s="13">
        <f>'دیده بان بازار'!N3446</f>
        <v/>
      </c>
      <c r="O3468" s="13">
        <f>'دیده بان بازار'!O3446</f>
        <v/>
      </c>
      <c r="P3468" s="13">
        <f>'دیده بان بازار'!P3446</f>
        <v/>
      </c>
      <c r="Q3468" s="13">
        <f>'دیده بان بازار'!Q3446</f>
        <v/>
      </c>
      <c r="R3468" s="13">
        <f>'دیده بان بازار'!R3446</f>
        <v/>
      </c>
      <c r="S3468" s="13">
        <f>'دیده بان بازار'!S3446</f>
        <v/>
      </c>
      <c r="T3468" s="13">
        <f>'دیده بان بازار'!T3446</f>
        <v/>
      </c>
      <c r="U3468" s="13">
        <f>'دیده بان بازار'!U3446</f>
        <v/>
      </c>
      <c r="V3468" s="13">
        <f>'دیده بان بازار'!V3446</f>
        <v/>
      </c>
      <c r="W3468" s="6">
        <f>'دیده بان بازار'!W3446</f>
        <v/>
      </c>
    </row>
    <row r="3469">
      <c r="A3469" s="15">
        <f>'دیده بان بازار'!A3447</f>
        <v/>
      </c>
      <c r="B3469" s="16">
        <f>'دیده بان بازار'!B3447</f>
        <v/>
      </c>
      <c r="C3469" s="16">
        <f>'دیده بان بازار'!C3447</f>
        <v/>
      </c>
      <c r="D3469" s="16">
        <f>'دیده بان بازار'!D3447</f>
        <v/>
      </c>
      <c r="E3469" s="17">
        <f>'دیده بان بازار'!E3447</f>
        <v/>
      </c>
      <c r="F3469" s="16">
        <f>'دیده بان بازار'!F3447</f>
        <v/>
      </c>
      <c r="G3469" s="16">
        <f>'دیده بان بازار'!G3447</f>
        <v/>
      </c>
      <c r="H3469" s="16">
        <f>'دیده بان بازار'!H3447</f>
        <v/>
      </c>
      <c r="I3469" s="16">
        <f>'دیده بان بازار'!I3447</f>
        <v/>
      </c>
      <c r="J3469" s="16">
        <f>'دیده بان بازار'!J3447</f>
        <v/>
      </c>
      <c r="K3469" s="16">
        <f>'دیده بان بازار'!K3447</f>
        <v/>
      </c>
      <c r="L3469" s="16">
        <f>'دیده بان بازار'!L3447</f>
        <v/>
      </c>
      <c r="M3469" s="16">
        <f>'دیده بان بازار'!M3447</f>
        <v/>
      </c>
      <c r="N3469" s="16">
        <f>'دیده بان بازار'!N3447</f>
        <v/>
      </c>
      <c r="O3469" s="16">
        <f>'دیده بان بازار'!O3447</f>
        <v/>
      </c>
      <c r="P3469" s="16">
        <f>'دیده بان بازار'!P3447</f>
        <v/>
      </c>
      <c r="Q3469" s="16">
        <f>'دیده بان بازار'!Q3447</f>
        <v/>
      </c>
      <c r="R3469" s="16">
        <f>'دیده بان بازار'!R3447</f>
        <v/>
      </c>
      <c r="S3469" s="16">
        <f>'دیده بان بازار'!S3447</f>
        <v/>
      </c>
      <c r="T3469" s="16">
        <f>'دیده بان بازار'!T3447</f>
        <v/>
      </c>
      <c r="U3469" s="16">
        <f>'دیده بان بازار'!U3447</f>
        <v/>
      </c>
      <c r="V3469" s="16">
        <f>'دیده بان بازار'!V3447</f>
        <v/>
      </c>
      <c r="W3469" s="7">
        <f>'دیده بان بازار'!W3447</f>
        <v/>
      </c>
    </row>
    <row r="3470">
      <c r="A3470" s="12">
        <f>'دیده بان بازار'!A3448</f>
        <v/>
      </c>
      <c r="B3470" s="13">
        <f>'دیده بان بازار'!B3448</f>
        <v/>
      </c>
      <c r="C3470" s="13">
        <f>'دیده بان بازار'!C3448</f>
        <v/>
      </c>
      <c r="D3470" s="13">
        <f>'دیده بان بازار'!D3448</f>
        <v/>
      </c>
      <c r="E3470" s="14">
        <f>'دیده بان بازار'!E3448</f>
        <v/>
      </c>
      <c r="F3470" s="13">
        <f>'دیده بان بازار'!F3448</f>
        <v/>
      </c>
      <c r="G3470" s="13">
        <f>'دیده بان بازار'!G3448</f>
        <v/>
      </c>
      <c r="H3470" s="13">
        <f>'دیده بان بازار'!H3448</f>
        <v/>
      </c>
      <c r="I3470" s="13">
        <f>'دیده بان بازار'!I3448</f>
        <v/>
      </c>
      <c r="J3470" s="13">
        <f>'دیده بان بازار'!J3448</f>
        <v/>
      </c>
      <c r="K3470" s="13">
        <f>'دیده بان بازار'!K3448</f>
        <v/>
      </c>
      <c r="L3470" s="13">
        <f>'دیده بان بازار'!L3448</f>
        <v/>
      </c>
      <c r="M3470" s="13">
        <f>'دیده بان بازار'!M3448</f>
        <v/>
      </c>
      <c r="N3470" s="13">
        <f>'دیده بان بازار'!N3448</f>
        <v/>
      </c>
      <c r="O3470" s="13">
        <f>'دیده بان بازار'!O3448</f>
        <v/>
      </c>
      <c r="P3470" s="13">
        <f>'دیده بان بازار'!P3448</f>
        <v/>
      </c>
      <c r="Q3470" s="13">
        <f>'دیده بان بازار'!Q3448</f>
        <v/>
      </c>
      <c r="R3470" s="13">
        <f>'دیده بان بازار'!R3448</f>
        <v/>
      </c>
      <c r="S3470" s="13">
        <f>'دیده بان بازار'!S3448</f>
        <v/>
      </c>
      <c r="T3470" s="13">
        <f>'دیده بان بازار'!T3448</f>
        <v/>
      </c>
      <c r="U3470" s="13">
        <f>'دیده بان بازار'!U3448</f>
        <v/>
      </c>
      <c r="V3470" s="13">
        <f>'دیده بان بازار'!V3448</f>
        <v/>
      </c>
      <c r="W3470" s="6">
        <f>'دیده بان بازار'!W3448</f>
        <v/>
      </c>
    </row>
    <row r="3471">
      <c r="A3471" s="15">
        <f>'دیده بان بازار'!A3449</f>
        <v/>
      </c>
      <c r="B3471" s="16">
        <f>'دیده بان بازار'!B3449</f>
        <v/>
      </c>
      <c r="C3471" s="16">
        <f>'دیده بان بازار'!C3449</f>
        <v/>
      </c>
      <c r="D3471" s="16">
        <f>'دیده بان بازار'!D3449</f>
        <v/>
      </c>
      <c r="E3471" s="17">
        <f>'دیده بان بازار'!E3449</f>
        <v/>
      </c>
      <c r="F3471" s="16">
        <f>'دیده بان بازار'!F3449</f>
        <v/>
      </c>
      <c r="G3471" s="16">
        <f>'دیده بان بازار'!G3449</f>
        <v/>
      </c>
      <c r="H3471" s="16">
        <f>'دیده بان بازار'!H3449</f>
        <v/>
      </c>
      <c r="I3471" s="16">
        <f>'دیده بان بازار'!I3449</f>
        <v/>
      </c>
      <c r="J3471" s="16">
        <f>'دیده بان بازار'!J3449</f>
        <v/>
      </c>
      <c r="K3471" s="16">
        <f>'دیده بان بازار'!K3449</f>
        <v/>
      </c>
      <c r="L3471" s="16">
        <f>'دیده بان بازار'!L3449</f>
        <v/>
      </c>
      <c r="M3471" s="16">
        <f>'دیده بان بازار'!M3449</f>
        <v/>
      </c>
      <c r="N3471" s="16">
        <f>'دیده بان بازار'!N3449</f>
        <v/>
      </c>
      <c r="O3471" s="16">
        <f>'دیده بان بازار'!O3449</f>
        <v/>
      </c>
      <c r="P3471" s="16">
        <f>'دیده بان بازار'!P3449</f>
        <v/>
      </c>
      <c r="Q3471" s="16">
        <f>'دیده بان بازار'!Q3449</f>
        <v/>
      </c>
      <c r="R3471" s="16">
        <f>'دیده بان بازار'!R3449</f>
        <v/>
      </c>
      <c r="S3471" s="16">
        <f>'دیده بان بازار'!S3449</f>
        <v/>
      </c>
      <c r="T3471" s="16">
        <f>'دیده بان بازار'!T3449</f>
        <v/>
      </c>
      <c r="U3471" s="16">
        <f>'دیده بان بازار'!U3449</f>
        <v/>
      </c>
      <c r="V3471" s="16">
        <f>'دیده بان بازار'!V3449</f>
        <v/>
      </c>
      <c r="W3471" s="7">
        <f>'دیده بان بازار'!W3449</f>
        <v/>
      </c>
    </row>
    <row r="3472">
      <c r="A3472" s="12">
        <f>'دیده بان بازار'!A3450</f>
        <v/>
      </c>
      <c r="B3472" s="13">
        <f>'دیده بان بازار'!B3450</f>
        <v/>
      </c>
      <c r="C3472" s="13">
        <f>'دیده بان بازار'!C3450</f>
        <v/>
      </c>
      <c r="D3472" s="13">
        <f>'دیده بان بازار'!D3450</f>
        <v/>
      </c>
      <c r="E3472" s="14">
        <f>'دیده بان بازار'!E3450</f>
        <v/>
      </c>
      <c r="F3472" s="13">
        <f>'دیده بان بازار'!F3450</f>
        <v/>
      </c>
      <c r="G3472" s="13">
        <f>'دیده بان بازار'!G3450</f>
        <v/>
      </c>
      <c r="H3472" s="13">
        <f>'دیده بان بازار'!H3450</f>
        <v/>
      </c>
      <c r="I3472" s="13">
        <f>'دیده بان بازار'!I3450</f>
        <v/>
      </c>
      <c r="J3472" s="13">
        <f>'دیده بان بازار'!J3450</f>
        <v/>
      </c>
      <c r="K3472" s="13">
        <f>'دیده بان بازار'!K3450</f>
        <v/>
      </c>
      <c r="L3472" s="13">
        <f>'دیده بان بازار'!L3450</f>
        <v/>
      </c>
      <c r="M3472" s="13">
        <f>'دیده بان بازار'!M3450</f>
        <v/>
      </c>
      <c r="N3472" s="13">
        <f>'دیده بان بازار'!N3450</f>
        <v/>
      </c>
      <c r="O3472" s="13">
        <f>'دیده بان بازار'!O3450</f>
        <v/>
      </c>
      <c r="P3472" s="13">
        <f>'دیده بان بازار'!P3450</f>
        <v/>
      </c>
      <c r="Q3472" s="13">
        <f>'دیده بان بازار'!Q3450</f>
        <v/>
      </c>
      <c r="R3472" s="13">
        <f>'دیده بان بازار'!R3450</f>
        <v/>
      </c>
      <c r="S3472" s="13">
        <f>'دیده بان بازار'!S3450</f>
        <v/>
      </c>
      <c r="T3472" s="13">
        <f>'دیده بان بازار'!T3450</f>
        <v/>
      </c>
      <c r="U3472" s="13">
        <f>'دیده بان بازار'!U3450</f>
        <v/>
      </c>
      <c r="V3472" s="13">
        <f>'دیده بان بازار'!V3450</f>
        <v/>
      </c>
      <c r="W3472" s="6">
        <f>'دیده بان بازار'!W3450</f>
        <v/>
      </c>
    </row>
    <row r="3473">
      <c r="A3473" s="15">
        <f>'دیده بان بازار'!A3451</f>
        <v/>
      </c>
      <c r="B3473" s="16">
        <f>'دیده بان بازار'!B3451</f>
        <v/>
      </c>
      <c r="C3473" s="16">
        <f>'دیده بان بازار'!C3451</f>
        <v/>
      </c>
      <c r="D3473" s="16">
        <f>'دیده بان بازار'!D3451</f>
        <v/>
      </c>
      <c r="E3473" s="17">
        <f>'دیده بان بازار'!E3451</f>
        <v/>
      </c>
      <c r="F3473" s="16">
        <f>'دیده بان بازار'!F3451</f>
        <v/>
      </c>
      <c r="G3473" s="16">
        <f>'دیده بان بازار'!G3451</f>
        <v/>
      </c>
      <c r="H3473" s="16">
        <f>'دیده بان بازار'!H3451</f>
        <v/>
      </c>
      <c r="I3473" s="16">
        <f>'دیده بان بازار'!I3451</f>
        <v/>
      </c>
      <c r="J3473" s="16">
        <f>'دیده بان بازار'!J3451</f>
        <v/>
      </c>
      <c r="K3473" s="16">
        <f>'دیده بان بازار'!K3451</f>
        <v/>
      </c>
      <c r="L3473" s="16">
        <f>'دیده بان بازار'!L3451</f>
        <v/>
      </c>
      <c r="M3473" s="16">
        <f>'دیده بان بازار'!M3451</f>
        <v/>
      </c>
      <c r="N3473" s="16">
        <f>'دیده بان بازار'!N3451</f>
        <v/>
      </c>
      <c r="O3473" s="16">
        <f>'دیده بان بازار'!O3451</f>
        <v/>
      </c>
      <c r="P3473" s="16">
        <f>'دیده بان بازار'!P3451</f>
        <v/>
      </c>
      <c r="Q3473" s="16">
        <f>'دیده بان بازار'!Q3451</f>
        <v/>
      </c>
      <c r="R3473" s="16">
        <f>'دیده بان بازار'!R3451</f>
        <v/>
      </c>
      <c r="S3473" s="16">
        <f>'دیده بان بازار'!S3451</f>
        <v/>
      </c>
      <c r="T3473" s="16">
        <f>'دیده بان بازار'!T3451</f>
        <v/>
      </c>
      <c r="U3473" s="16">
        <f>'دیده بان بازار'!U3451</f>
        <v/>
      </c>
      <c r="V3473" s="16">
        <f>'دیده بان بازار'!V3451</f>
        <v/>
      </c>
      <c r="W3473" s="7">
        <f>'دیده بان بازار'!W3451</f>
        <v/>
      </c>
    </row>
    <row r="3474">
      <c r="A3474" s="12">
        <f>'دیده بان بازار'!A3452</f>
        <v/>
      </c>
      <c r="B3474" s="13">
        <f>'دیده بان بازار'!B3452</f>
        <v/>
      </c>
      <c r="C3474" s="13">
        <f>'دیده بان بازار'!C3452</f>
        <v/>
      </c>
      <c r="D3474" s="13">
        <f>'دیده بان بازار'!D3452</f>
        <v/>
      </c>
      <c r="E3474" s="14">
        <f>'دیده بان بازار'!E3452</f>
        <v/>
      </c>
      <c r="F3474" s="13">
        <f>'دیده بان بازار'!F3452</f>
        <v/>
      </c>
      <c r="G3474" s="13">
        <f>'دیده بان بازار'!G3452</f>
        <v/>
      </c>
      <c r="H3474" s="13">
        <f>'دیده بان بازار'!H3452</f>
        <v/>
      </c>
      <c r="I3474" s="13">
        <f>'دیده بان بازار'!I3452</f>
        <v/>
      </c>
      <c r="J3474" s="13">
        <f>'دیده بان بازار'!J3452</f>
        <v/>
      </c>
      <c r="K3474" s="13">
        <f>'دیده بان بازار'!K3452</f>
        <v/>
      </c>
      <c r="L3474" s="13">
        <f>'دیده بان بازار'!L3452</f>
        <v/>
      </c>
      <c r="M3474" s="13">
        <f>'دیده بان بازار'!M3452</f>
        <v/>
      </c>
      <c r="N3474" s="13">
        <f>'دیده بان بازار'!N3452</f>
        <v/>
      </c>
      <c r="O3474" s="13">
        <f>'دیده بان بازار'!O3452</f>
        <v/>
      </c>
      <c r="P3474" s="13">
        <f>'دیده بان بازار'!P3452</f>
        <v/>
      </c>
      <c r="Q3474" s="13">
        <f>'دیده بان بازار'!Q3452</f>
        <v/>
      </c>
      <c r="R3474" s="13">
        <f>'دیده بان بازار'!R3452</f>
        <v/>
      </c>
      <c r="S3474" s="13">
        <f>'دیده بان بازار'!S3452</f>
        <v/>
      </c>
      <c r="T3474" s="13">
        <f>'دیده بان بازار'!T3452</f>
        <v/>
      </c>
      <c r="U3474" s="13">
        <f>'دیده بان بازار'!U3452</f>
        <v/>
      </c>
      <c r="V3474" s="13">
        <f>'دیده بان بازار'!V3452</f>
        <v/>
      </c>
      <c r="W3474" s="6">
        <f>'دیده بان بازار'!W3452</f>
        <v/>
      </c>
    </row>
    <row r="3475">
      <c r="A3475" s="15">
        <f>'دیده بان بازار'!A3453</f>
        <v/>
      </c>
      <c r="B3475" s="16">
        <f>'دیده بان بازار'!B3453</f>
        <v/>
      </c>
      <c r="C3475" s="16">
        <f>'دیده بان بازار'!C3453</f>
        <v/>
      </c>
      <c r="D3475" s="16">
        <f>'دیده بان بازار'!D3453</f>
        <v/>
      </c>
      <c r="E3475" s="17">
        <f>'دیده بان بازار'!E3453</f>
        <v/>
      </c>
      <c r="F3475" s="16">
        <f>'دیده بان بازار'!F3453</f>
        <v/>
      </c>
      <c r="G3475" s="16">
        <f>'دیده بان بازار'!G3453</f>
        <v/>
      </c>
      <c r="H3475" s="16">
        <f>'دیده بان بازار'!H3453</f>
        <v/>
      </c>
      <c r="I3475" s="16">
        <f>'دیده بان بازار'!I3453</f>
        <v/>
      </c>
      <c r="J3475" s="16">
        <f>'دیده بان بازار'!J3453</f>
        <v/>
      </c>
      <c r="K3475" s="16">
        <f>'دیده بان بازار'!K3453</f>
        <v/>
      </c>
      <c r="L3475" s="16">
        <f>'دیده بان بازار'!L3453</f>
        <v/>
      </c>
      <c r="M3475" s="16">
        <f>'دیده بان بازار'!M3453</f>
        <v/>
      </c>
      <c r="N3475" s="16">
        <f>'دیده بان بازار'!N3453</f>
        <v/>
      </c>
      <c r="O3475" s="16">
        <f>'دیده بان بازار'!O3453</f>
        <v/>
      </c>
      <c r="P3475" s="16">
        <f>'دیده بان بازار'!P3453</f>
        <v/>
      </c>
      <c r="Q3475" s="16">
        <f>'دیده بان بازار'!Q3453</f>
        <v/>
      </c>
      <c r="R3475" s="16">
        <f>'دیده بان بازار'!R3453</f>
        <v/>
      </c>
      <c r="S3475" s="16">
        <f>'دیده بان بازار'!S3453</f>
        <v/>
      </c>
      <c r="T3475" s="16">
        <f>'دیده بان بازار'!T3453</f>
        <v/>
      </c>
      <c r="U3475" s="16">
        <f>'دیده بان بازار'!U3453</f>
        <v/>
      </c>
      <c r="V3475" s="16">
        <f>'دیده بان بازار'!V3453</f>
        <v/>
      </c>
      <c r="W3475" s="7">
        <f>'دیده بان بازار'!W3453</f>
        <v/>
      </c>
    </row>
    <row r="3476">
      <c r="A3476" s="12">
        <f>'دیده بان بازار'!A3454</f>
        <v/>
      </c>
      <c r="B3476" s="13">
        <f>'دیده بان بازار'!B3454</f>
        <v/>
      </c>
      <c r="C3476" s="13">
        <f>'دیده بان بازار'!C3454</f>
        <v/>
      </c>
      <c r="D3476" s="13">
        <f>'دیده بان بازار'!D3454</f>
        <v/>
      </c>
      <c r="E3476" s="14">
        <f>'دیده بان بازار'!E3454</f>
        <v/>
      </c>
      <c r="F3476" s="13">
        <f>'دیده بان بازار'!F3454</f>
        <v/>
      </c>
      <c r="G3476" s="13">
        <f>'دیده بان بازار'!G3454</f>
        <v/>
      </c>
      <c r="H3476" s="13">
        <f>'دیده بان بازار'!H3454</f>
        <v/>
      </c>
      <c r="I3476" s="13">
        <f>'دیده بان بازار'!I3454</f>
        <v/>
      </c>
      <c r="J3476" s="13">
        <f>'دیده بان بازار'!J3454</f>
        <v/>
      </c>
      <c r="K3476" s="13">
        <f>'دیده بان بازار'!K3454</f>
        <v/>
      </c>
      <c r="L3476" s="13">
        <f>'دیده بان بازار'!L3454</f>
        <v/>
      </c>
      <c r="M3476" s="13">
        <f>'دیده بان بازار'!M3454</f>
        <v/>
      </c>
      <c r="N3476" s="13">
        <f>'دیده بان بازار'!N3454</f>
        <v/>
      </c>
      <c r="O3476" s="13">
        <f>'دیده بان بازار'!O3454</f>
        <v/>
      </c>
      <c r="P3476" s="13">
        <f>'دیده بان بازار'!P3454</f>
        <v/>
      </c>
      <c r="Q3476" s="13">
        <f>'دیده بان بازار'!Q3454</f>
        <v/>
      </c>
      <c r="R3476" s="13">
        <f>'دیده بان بازار'!R3454</f>
        <v/>
      </c>
      <c r="S3476" s="13">
        <f>'دیده بان بازار'!S3454</f>
        <v/>
      </c>
      <c r="T3476" s="13">
        <f>'دیده بان بازار'!T3454</f>
        <v/>
      </c>
      <c r="U3476" s="13">
        <f>'دیده بان بازار'!U3454</f>
        <v/>
      </c>
      <c r="V3476" s="13">
        <f>'دیده بان بازار'!V3454</f>
        <v/>
      </c>
      <c r="W3476" s="6">
        <f>'دیده بان بازار'!W3454</f>
        <v/>
      </c>
    </row>
    <row r="3477">
      <c r="A3477" s="15">
        <f>'دیده بان بازار'!A3455</f>
        <v/>
      </c>
      <c r="B3477" s="16">
        <f>'دیده بان بازار'!B3455</f>
        <v/>
      </c>
      <c r="C3477" s="16">
        <f>'دیده بان بازار'!C3455</f>
        <v/>
      </c>
      <c r="D3477" s="16">
        <f>'دیده بان بازار'!D3455</f>
        <v/>
      </c>
      <c r="E3477" s="17">
        <f>'دیده بان بازار'!E3455</f>
        <v/>
      </c>
      <c r="F3477" s="16">
        <f>'دیده بان بازار'!F3455</f>
        <v/>
      </c>
      <c r="G3477" s="16">
        <f>'دیده بان بازار'!G3455</f>
        <v/>
      </c>
      <c r="H3477" s="16">
        <f>'دیده بان بازار'!H3455</f>
        <v/>
      </c>
      <c r="I3477" s="16">
        <f>'دیده بان بازار'!I3455</f>
        <v/>
      </c>
      <c r="J3477" s="16">
        <f>'دیده بان بازار'!J3455</f>
        <v/>
      </c>
      <c r="K3477" s="16">
        <f>'دیده بان بازار'!K3455</f>
        <v/>
      </c>
      <c r="L3477" s="16">
        <f>'دیده بان بازار'!L3455</f>
        <v/>
      </c>
      <c r="M3477" s="16">
        <f>'دیده بان بازار'!M3455</f>
        <v/>
      </c>
      <c r="N3477" s="16">
        <f>'دیده بان بازار'!N3455</f>
        <v/>
      </c>
      <c r="O3477" s="16">
        <f>'دیده بان بازار'!O3455</f>
        <v/>
      </c>
      <c r="P3477" s="16">
        <f>'دیده بان بازار'!P3455</f>
        <v/>
      </c>
      <c r="Q3477" s="16">
        <f>'دیده بان بازار'!Q3455</f>
        <v/>
      </c>
      <c r="R3477" s="16">
        <f>'دیده بان بازار'!R3455</f>
        <v/>
      </c>
      <c r="S3477" s="16">
        <f>'دیده بان بازار'!S3455</f>
        <v/>
      </c>
      <c r="T3477" s="16">
        <f>'دیده بان بازار'!T3455</f>
        <v/>
      </c>
      <c r="U3477" s="16">
        <f>'دیده بان بازار'!U3455</f>
        <v/>
      </c>
      <c r="V3477" s="16">
        <f>'دیده بان بازار'!V3455</f>
        <v/>
      </c>
      <c r="W3477" s="7">
        <f>'دیده بان بازار'!W3455</f>
        <v/>
      </c>
    </row>
    <row r="3478">
      <c r="A3478" s="12">
        <f>'دیده بان بازار'!A3456</f>
        <v/>
      </c>
      <c r="B3478" s="13">
        <f>'دیده بان بازار'!B3456</f>
        <v/>
      </c>
      <c r="C3478" s="13">
        <f>'دیده بان بازار'!C3456</f>
        <v/>
      </c>
      <c r="D3478" s="13">
        <f>'دیده بان بازار'!D3456</f>
        <v/>
      </c>
      <c r="E3478" s="14">
        <f>'دیده بان بازار'!E3456</f>
        <v/>
      </c>
      <c r="F3478" s="13">
        <f>'دیده بان بازار'!F3456</f>
        <v/>
      </c>
      <c r="G3478" s="13">
        <f>'دیده بان بازار'!G3456</f>
        <v/>
      </c>
      <c r="H3478" s="13">
        <f>'دیده بان بازار'!H3456</f>
        <v/>
      </c>
      <c r="I3478" s="13">
        <f>'دیده بان بازار'!I3456</f>
        <v/>
      </c>
      <c r="J3478" s="13">
        <f>'دیده بان بازار'!J3456</f>
        <v/>
      </c>
      <c r="K3478" s="13">
        <f>'دیده بان بازار'!K3456</f>
        <v/>
      </c>
      <c r="L3478" s="13">
        <f>'دیده بان بازار'!L3456</f>
        <v/>
      </c>
      <c r="M3478" s="13">
        <f>'دیده بان بازار'!M3456</f>
        <v/>
      </c>
      <c r="N3478" s="13">
        <f>'دیده بان بازار'!N3456</f>
        <v/>
      </c>
      <c r="O3478" s="13">
        <f>'دیده بان بازار'!O3456</f>
        <v/>
      </c>
      <c r="P3478" s="13">
        <f>'دیده بان بازار'!P3456</f>
        <v/>
      </c>
      <c r="Q3478" s="13">
        <f>'دیده بان بازار'!Q3456</f>
        <v/>
      </c>
      <c r="R3478" s="13">
        <f>'دیده بان بازار'!R3456</f>
        <v/>
      </c>
      <c r="S3478" s="13">
        <f>'دیده بان بازار'!S3456</f>
        <v/>
      </c>
      <c r="T3478" s="13">
        <f>'دیده بان بازار'!T3456</f>
        <v/>
      </c>
      <c r="U3478" s="13">
        <f>'دیده بان بازار'!U3456</f>
        <v/>
      </c>
      <c r="V3478" s="13">
        <f>'دیده بان بازار'!V3456</f>
        <v/>
      </c>
      <c r="W3478" s="6">
        <f>'دیده بان بازار'!W3456</f>
        <v/>
      </c>
    </row>
    <row r="3479">
      <c r="A3479" s="15">
        <f>'دیده بان بازار'!A3457</f>
        <v/>
      </c>
      <c r="B3479" s="16">
        <f>'دیده بان بازار'!B3457</f>
        <v/>
      </c>
      <c r="C3479" s="16">
        <f>'دیده بان بازار'!C3457</f>
        <v/>
      </c>
      <c r="D3479" s="16">
        <f>'دیده بان بازار'!D3457</f>
        <v/>
      </c>
      <c r="E3479" s="17">
        <f>'دیده بان بازار'!E3457</f>
        <v/>
      </c>
      <c r="F3479" s="16">
        <f>'دیده بان بازار'!F3457</f>
        <v/>
      </c>
      <c r="G3479" s="16">
        <f>'دیده بان بازار'!G3457</f>
        <v/>
      </c>
      <c r="H3479" s="16">
        <f>'دیده بان بازار'!H3457</f>
        <v/>
      </c>
      <c r="I3479" s="16">
        <f>'دیده بان بازار'!I3457</f>
        <v/>
      </c>
      <c r="J3479" s="16">
        <f>'دیده بان بازار'!J3457</f>
        <v/>
      </c>
      <c r="K3479" s="16">
        <f>'دیده بان بازار'!K3457</f>
        <v/>
      </c>
      <c r="L3479" s="16">
        <f>'دیده بان بازار'!L3457</f>
        <v/>
      </c>
      <c r="M3479" s="16">
        <f>'دیده بان بازار'!M3457</f>
        <v/>
      </c>
      <c r="N3479" s="16">
        <f>'دیده بان بازار'!N3457</f>
        <v/>
      </c>
      <c r="O3479" s="16">
        <f>'دیده بان بازار'!O3457</f>
        <v/>
      </c>
      <c r="P3479" s="16">
        <f>'دیده بان بازار'!P3457</f>
        <v/>
      </c>
      <c r="Q3479" s="16">
        <f>'دیده بان بازار'!Q3457</f>
        <v/>
      </c>
      <c r="R3479" s="16">
        <f>'دیده بان بازار'!R3457</f>
        <v/>
      </c>
      <c r="S3479" s="16">
        <f>'دیده بان بازار'!S3457</f>
        <v/>
      </c>
      <c r="T3479" s="16">
        <f>'دیده بان بازار'!T3457</f>
        <v/>
      </c>
      <c r="U3479" s="16">
        <f>'دیده بان بازار'!U3457</f>
        <v/>
      </c>
      <c r="V3479" s="16">
        <f>'دیده بان بازار'!V3457</f>
        <v/>
      </c>
      <c r="W3479" s="7">
        <f>'دیده بان بازار'!W3457</f>
        <v/>
      </c>
    </row>
    <row r="3480">
      <c r="A3480" s="12">
        <f>'دیده بان بازار'!A3458</f>
        <v/>
      </c>
      <c r="B3480" s="13">
        <f>'دیده بان بازار'!B3458</f>
        <v/>
      </c>
      <c r="C3480" s="13">
        <f>'دیده بان بازار'!C3458</f>
        <v/>
      </c>
      <c r="D3480" s="13">
        <f>'دیده بان بازار'!D3458</f>
        <v/>
      </c>
      <c r="E3480" s="14">
        <f>'دیده بان بازار'!E3458</f>
        <v/>
      </c>
      <c r="F3480" s="13">
        <f>'دیده بان بازار'!F3458</f>
        <v/>
      </c>
      <c r="G3480" s="13">
        <f>'دیده بان بازار'!G3458</f>
        <v/>
      </c>
      <c r="H3480" s="13">
        <f>'دیده بان بازار'!H3458</f>
        <v/>
      </c>
      <c r="I3480" s="13">
        <f>'دیده بان بازار'!I3458</f>
        <v/>
      </c>
      <c r="J3480" s="13">
        <f>'دیده بان بازار'!J3458</f>
        <v/>
      </c>
      <c r="K3480" s="13">
        <f>'دیده بان بازار'!K3458</f>
        <v/>
      </c>
      <c r="L3480" s="13">
        <f>'دیده بان بازار'!L3458</f>
        <v/>
      </c>
      <c r="M3480" s="13">
        <f>'دیده بان بازار'!M3458</f>
        <v/>
      </c>
      <c r="N3480" s="13">
        <f>'دیده بان بازار'!N3458</f>
        <v/>
      </c>
      <c r="O3480" s="13">
        <f>'دیده بان بازار'!O3458</f>
        <v/>
      </c>
      <c r="P3480" s="13">
        <f>'دیده بان بازار'!P3458</f>
        <v/>
      </c>
      <c r="Q3480" s="13">
        <f>'دیده بان بازار'!Q3458</f>
        <v/>
      </c>
      <c r="R3480" s="13">
        <f>'دیده بان بازار'!R3458</f>
        <v/>
      </c>
      <c r="S3480" s="13">
        <f>'دیده بان بازار'!S3458</f>
        <v/>
      </c>
      <c r="T3480" s="13">
        <f>'دیده بان بازار'!T3458</f>
        <v/>
      </c>
      <c r="U3480" s="13">
        <f>'دیده بان بازار'!U3458</f>
        <v/>
      </c>
      <c r="V3480" s="13">
        <f>'دیده بان بازار'!V3458</f>
        <v/>
      </c>
      <c r="W3480" s="6">
        <f>'دیده بان بازار'!W3458</f>
        <v/>
      </c>
    </row>
    <row r="3481">
      <c r="A3481" s="15">
        <f>'دیده بان بازار'!A3459</f>
        <v/>
      </c>
      <c r="B3481" s="16">
        <f>'دیده بان بازار'!B3459</f>
        <v/>
      </c>
      <c r="C3481" s="16">
        <f>'دیده بان بازار'!C3459</f>
        <v/>
      </c>
      <c r="D3481" s="16">
        <f>'دیده بان بازار'!D3459</f>
        <v/>
      </c>
      <c r="E3481" s="17">
        <f>'دیده بان بازار'!E3459</f>
        <v/>
      </c>
      <c r="F3481" s="16">
        <f>'دیده بان بازار'!F3459</f>
        <v/>
      </c>
      <c r="G3481" s="16">
        <f>'دیده بان بازار'!G3459</f>
        <v/>
      </c>
      <c r="H3481" s="16">
        <f>'دیده بان بازار'!H3459</f>
        <v/>
      </c>
      <c r="I3481" s="16">
        <f>'دیده بان بازار'!I3459</f>
        <v/>
      </c>
      <c r="J3481" s="16">
        <f>'دیده بان بازار'!J3459</f>
        <v/>
      </c>
      <c r="K3481" s="16">
        <f>'دیده بان بازار'!K3459</f>
        <v/>
      </c>
      <c r="L3481" s="16">
        <f>'دیده بان بازار'!L3459</f>
        <v/>
      </c>
      <c r="M3481" s="16">
        <f>'دیده بان بازار'!M3459</f>
        <v/>
      </c>
      <c r="N3481" s="16">
        <f>'دیده بان بازار'!N3459</f>
        <v/>
      </c>
      <c r="O3481" s="16">
        <f>'دیده بان بازار'!O3459</f>
        <v/>
      </c>
      <c r="P3481" s="16">
        <f>'دیده بان بازار'!P3459</f>
        <v/>
      </c>
      <c r="Q3481" s="16">
        <f>'دیده بان بازار'!Q3459</f>
        <v/>
      </c>
      <c r="R3481" s="16">
        <f>'دیده بان بازار'!R3459</f>
        <v/>
      </c>
      <c r="S3481" s="16">
        <f>'دیده بان بازار'!S3459</f>
        <v/>
      </c>
      <c r="T3481" s="16">
        <f>'دیده بان بازار'!T3459</f>
        <v/>
      </c>
      <c r="U3481" s="16">
        <f>'دیده بان بازار'!U3459</f>
        <v/>
      </c>
      <c r="V3481" s="16">
        <f>'دیده بان بازار'!V3459</f>
        <v/>
      </c>
      <c r="W3481" s="7">
        <f>'دیده بان بازار'!W3459</f>
        <v/>
      </c>
    </row>
    <row r="3482">
      <c r="A3482" s="15">
        <f>'دیده بان بازار'!A3460</f>
        <v/>
      </c>
      <c r="B3482" s="16">
        <f>'دیده بان بازار'!B3460</f>
        <v/>
      </c>
      <c r="C3482" s="16">
        <f>'دیده بان بازار'!C3460</f>
        <v/>
      </c>
      <c r="D3482" s="16">
        <f>'دیده بان بازار'!D3460</f>
        <v/>
      </c>
      <c r="E3482" s="17">
        <f>'دیده بان بازار'!E3460</f>
        <v/>
      </c>
      <c r="F3482" s="16">
        <f>'دیده بان بازار'!F3460</f>
        <v/>
      </c>
      <c r="G3482" s="16">
        <f>'دیده بان بازار'!G3460</f>
        <v/>
      </c>
      <c r="H3482" s="16">
        <f>'دیده بان بازار'!H3460</f>
        <v/>
      </c>
      <c r="I3482" s="16">
        <f>'دیده بان بازار'!I3460</f>
        <v/>
      </c>
      <c r="J3482" s="16">
        <f>'دیده بان بازار'!J3460</f>
        <v/>
      </c>
      <c r="K3482" s="16">
        <f>'دیده بان بازار'!K3460</f>
        <v/>
      </c>
      <c r="L3482" s="16">
        <f>'دیده بان بازار'!L3460</f>
        <v/>
      </c>
      <c r="M3482" s="16">
        <f>'دیده بان بازار'!M3460</f>
        <v/>
      </c>
      <c r="N3482" s="16">
        <f>'دیده بان بازار'!N3460</f>
        <v/>
      </c>
      <c r="O3482" s="16">
        <f>'دیده بان بازار'!O3460</f>
        <v/>
      </c>
      <c r="P3482" s="16">
        <f>'دیده بان بازار'!P3460</f>
        <v/>
      </c>
      <c r="Q3482" s="16">
        <f>'دیده بان بازار'!Q3460</f>
        <v/>
      </c>
      <c r="R3482" s="16">
        <f>'دیده بان بازار'!R3460</f>
        <v/>
      </c>
      <c r="S3482" s="16">
        <f>'دیده بان بازار'!S3460</f>
        <v/>
      </c>
      <c r="T3482" s="16">
        <f>'دیده بان بازار'!T3460</f>
        <v/>
      </c>
      <c r="U3482" s="16">
        <f>'دیده بان بازار'!U3460</f>
        <v/>
      </c>
      <c r="V3482" s="16">
        <f>'دیده بان بازار'!V3460</f>
        <v/>
      </c>
      <c r="W3482" s="7">
        <f>'دیده بان بازار'!W3460</f>
        <v/>
      </c>
    </row>
    <row r="3483">
      <c r="A3483" s="12">
        <f>'دیده بان بازار'!A3461</f>
        <v/>
      </c>
      <c r="B3483" s="13">
        <f>'دیده بان بازار'!B3461</f>
        <v/>
      </c>
      <c r="C3483" s="13">
        <f>'دیده بان بازار'!C3461</f>
        <v/>
      </c>
      <c r="D3483" s="13">
        <f>'دیده بان بازار'!D3461</f>
        <v/>
      </c>
      <c r="E3483" s="14">
        <f>'دیده بان بازار'!E3461</f>
        <v/>
      </c>
      <c r="F3483" s="13">
        <f>'دیده بان بازار'!F3461</f>
        <v/>
      </c>
      <c r="G3483" s="13">
        <f>'دیده بان بازار'!G3461</f>
        <v/>
      </c>
      <c r="H3483" s="13">
        <f>'دیده بان بازار'!H3461</f>
        <v/>
      </c>
      <c r="I3483" s="13">
        <f>'دیده بان بازار'!I3461</f>
        <v/>
      </c>
      <c r="J3483" s="13">
        <f>'دیده بان بازار'!J3461</f>
        <v/>
      </c>
      <c r="K3483" s="13">
        <f>'دیده بان بازار'!K3461</f>
        <v/>
      </c>
      <c r="L3483" s="13">
        <f>'دیده بان بازار'!L3461</f>
        <v/>
      </c>
      <c r="M3483" s="13">
        <f>'دیده بان بازار'!M3461</f>
        <v/>
      </c>
      <c r="N3483" s="13">
        <f>'دیده بان بازار'!N3461</f>
        <v/>
      </c>
      <c r="O3483" s="13">
        <f>'دیده بان بازار'!O3461</f>
        <v/>
      </c>
      <c r="P3483" s="13">
        <f>'دیده بان بازار'!P3461</f>
        <v/>
      </c>
      <c r="Q3483" s="13">
        <f>'دیده بان بازار'!Q3461</f>
        <v/>
      </c>
      <c r="R3483" s="13">
        <f>'دیده بان بازار'!R3461</f>
        <v/>
      </c>
      <c r="S3483" s="13">
        <f>'دیده بان بازار'!S3461</f>
        <v/>
      </c>
      <c r="T3483" s="13">
        <f>'دیده بان بازار'!T3461</f>
        <v/>
      </c>
      <c r="U3483" s="13">
        <f>'دیده بان بازار'!U3461</f>
        <v/>
      </c>
      <c r="V3483" s="13">
        <f>'دیده بان بازار'!V3461</f>
        <v/>
      </c>
      <c r="W3483" s="6">
        <f>'دیده بان بازار'!W3461</f>
        <v/>
      </c>
    </row>
    <row r="3484">
      <c r="A3484" s="15">
        <f>'دیده بان بازار'!A3462</f>
        <v/>
      </c>
      <c r="B3484" s="16">
        <f>'دیده بان بازار'!B3462</f>
        <v/>
      </c>
      <c r="C3484" s="16">
        <f>'دیده بان بازار'!C3462</f>
        <v/>
      </c>
      <c r="D3484" s="16">
        <f>'دیده بان بازار'!D3462</f>
        <v/>
      </c>
      <c r="E3484" s="17">
        <f>'دیده بان بازار'!E3462</f>
        <v/>
      </c>
      <c r="F3484" s="16">
        <f>'دیده بان بازار'!F3462</f>
        <v/>
      </c>
      <c r="G3484" s="16">
        <f>'دیده بان بازار'!G3462</f>
        <v/>
      </c>
      <c r="H3484" s="16">
        <f>'دیده بان بازار'!H3462</f>
        <v/>
      </c>
      <c r="I3484" s="16">
        <f>'دیده بان بازار'!I3462</f>
        <v/>
      </c>
      <c r="J3484" s="16">
        <f>'دیده بان بازار'!J3462</f>
        <v/>
      </c>
      <c r="K3484" s="16">
        <f>'دیده بان بازار'!K3462</f>
        <v/>
      </c>
      <c r="L3484" s="16">
        <f>'دیده بان بازار'!L3462</f>
        <v/>
      </c>
      <c r="M3484" s="16">
        <f>'دیده بان بازار'!M3462</f>
        <v/>
      </c>
      <c r="N3484" s="16">
        <f>'دیده بان بازار'!N3462</f>
        <v/>
      </c>
      <c r="O3484" s="16">
        <f>'دیده بان بازار'!O3462</f>
        <v/>
      </c>
      <c r="P3484" s="16">
        <f>'دیده بان بازار'!P3462</f>
        <v/>
      </c>
      <c r="Q3484" s="16">
        <f>'دیده بان بازار'!Q3462</f>
        <v/>
      </c>
      <c r="R3484" s="16">
        <f>'دیده بان بازار'!R3462</f>
        <v/>
      </c>
      <c r="S3484" s="16">
        <f>'دیده بان بازار'!S3462</f>
        <v/>
      </c>
      <c r="T3484" s="16">
        <f>'دیده بان بازار'!T3462</f>
        <v/>
      </c>
      <c r="U3484" s="16">
        <f>'دیده بان بازار'!U3462</f>
        <v/>
      </c>
      <c r="V3484" s="16">
        <f>'دیده بان بازار'!V3462</f>
        <v/>
      </c>
      <c r="W3484" s="7">
        <f>'دیده بان بازار'!W3462</f>
        <v/>
      </c>
    </row>
    <row r="3485">
      <c r="A3485" s="12">
        <f>'دیده بان بازار'!A3463</f>
        <v/>
      </c>
      <c r="B3485" s="13">
        <f>'دیده بان بازار'!B3463</f>
        <v/>
      </c>
      <c r="C3485" s="13">
        <f>'دیده بان بازار'!C3463</f>
        <v/>
      </c>
      <c r="D3485" s="13">
        <f>'دیده بان بازار'!D3463</f>
        <v/>
      </c>
      <c r="E3485" s="14">
        <f>'دیده بان بازار'!E3463</f>
        <v/>
      </c>
      <c r="F3485" s="13">
        <f>'دیده بان بازار'!F3463</f>
        <v/>
      </c>
      <c r="G3485" s="13">
        <f>'دیده بان بازار'!G3463</f>
        <v/>
      </c>
      <c r="H3485" s="13">
        <f>'دیده بان بازار'!H3463</f>
        <v/>
      </c>
      <c r="I3485" s="13">
        <f>'دیده بان بازار'!I3463</f>
        <v/>
      </c>
      <c r="J3485" s="13">
        <f>'دیده بان بازار'!J3463</f>
        <v/>
      </c>
      <c r="K3485" s="13">
        <f>'دیده بان بازار'!K3463</f>
        <v/>
      </c>
      <c r="L3485" s="13">
        <f>'دیده بان بازار'!L3463</f>
        <v/>
      </c>
      <c r="M3485" s="13">
        <f>'دیده بان بازار'!M3463</f>
        <v/>
      </c>
      <c r="N3485" s="13">
        <f>'دیده بان بازار'!N3463</f>
        <v/>
      </c>
      <c r="O3485" s="13">
        <f>'دیده بان بازار'!O3463</f>
        <v/>
      </c>
      <c r="P3485" s="13">
        <f>'دیده بان بازار'!P3463</f>
        <v/>
      </c>
      <c r="Q3485" s="13">
        <f>'دیده بان بازار'!Q3463</f>
        <v/>
      </c>
      <c r="R3485" s="13">
        <f>'دیده بان بازار'!R3463</f>
        <v/>
      </c>
      <c r="S3485" s="13">
        <f>'دیده بان بازار'!S3463</f>
        <v/>
      </c>
      <c r="T3485" s="13">
        <f>'دیده بان بازار'!T3463</f>
        <v/>
      </c>
      <c r="U3485" s="13">
        <f>'دیده بان بازار'!U3463</f>
        <v/>
      </c>
      <c r="V3485" s="13">
        <f>'دیده بان بازار'!V3463</f>
        <v/>
      </c>
      <c r="W3485" s="6">
        <f>'دیده بان بازار'!W3463</f>
        <v/>
      </c>
    </row>
    <row r="3486">
      <c r="A3486" s="15">
        <f>'دیده بان بازار'!A3464</f>
        <v/>
      </c>
      <c r="B3486" s="16">
        <f>'دیده بان بازار'!B3464</f>
        <v/>
      </c>
      <c r="C3486" s="16">
        <f>'دیده بان بازار'!C3464</f>
        <v/>
      </c>
      <c r="D3486" s="16">
        <f>'دیده بان بازار'!D3464</f>
        <v/>
      </c>
      <c r="E3486" s="17">
        <f>'دیده بان بازار'!E3464</f>
        <v/>
      </c>
      <c r="F3486" s="16">
        <f>'دیده بان بازار'!F3464</f>
        <v/>
      </c>
      <c r="G3486" s="16">
        <f>'دیده بان بازار'!G3464</f>
        <v/>
      </c>
      <c r="H3486" s="16">
        <f>'دیده بان بازار'!H3464</f>
        <v/>
      </c>
      <c r="I3486" s="16">
        <f>'دیده بان بازار'!I3464</f>
        <v/>
      </c>
      <c r="J3486" s="16">
        <f>'دیده بان بازار'!J3464</f>
        <v/>
      </c>
      <c r="K3486" s="16">
        <f>'دیده بان بازار'!K3464</f>
        <v/>
      </c>
      <c r="L3486" s="16">
        <f>'دیده بان بازار'!L3464</f>
        <v/>
      </c>
      <c r="M3486" s="16">
        <f>'دیده بان بازار'!M3464</f>
        <v/>
      </c>
      <c r="N3486" s="16">
        <f>'دیده بان بازار'!N3464</f>
        <v/>
      </c>
      <c r="O3486" s="16">
        <f>'دیده بان بازار'!O3464</f>
        <v/>
      </c>
      <c r="P3486" s="16">
        <f>'دیده بان بازار'!P3464</f>
        <v/>
      </c>
      <c r="Q3486" s="16">
        <f>'دیده بان بازار'!Q3464</f>
        <v/>
      </c>
      <c r="R3486" s="16">
        <f>'دیده بان بازار'!R3464</f>
        <v/>
      </c>
      <c r="S3486" s="16">
        <f>'دیده بان بازار'!S3464</f>
        <v/>
      </c>
      <c r="T3486" s="16">
        <f>'دیده بان بازار'!T3464</f>
        <v/>
      </c>
      <c r="U3486" s="16">
        <f>'دیده بان بازار'!U3464</f>
        <v/>
      </c>
      <c r="V3486" s="16">
        <f>'دیده بان بازار'!V3464</f>
        <v/>
      </c>
      <c r="W3486" s="7">
        <f>'دیده بان بازار'!W3464</f>
        <v/>
      </c>
    </row>
    <row r="3487">
      <c r="A3487" s="12">
        <f>'دیده بان بازار'!A3465</f>
        <v/>
      </c>
      <c r="B3487" s="13">
        <f>'دیده بان بازار'!B3465</f>
        <v/>
      </c>
      <c r="C3487" s="13">
        <f>'دیده بان بازار'!C3465</f>
        <v/>
      </c>
      <c r="D3487" s="13">
        <f>'دیده بان بازار'!D3465</f>
        <v/>
      </c>
      <c r="E3487" s="14">
        <f>'دیده بان بازار'!E3465</f>
        <v/>
      </c>
      <c r="F3487" s="13">
        <f>'دیده بان بازار'!F3465</f>
        <v/>
      </c>
      <c r="G3487" s="13">
        <f>'دیده بان بازار'!G3465</f>
        <v/>
      </c>
      <c r="H3487" s="13">
        <f>'دیده بان بازار'!H3465</f>
        <v/>
      </c>
      <c r="I3487" s="13">
        <f>'دیده بان بازار'!I3465</f>
        <v/>
      </c>
      <c r="J3487" s="13">
        <f>'دیده بان بازار'!J3465</f>
        <v/>
      </c>
      <c r="K3487" s="13">
        <f>'دیده بان بازار'!K3465</f>
        <v/>
      </c>
      <c r="L3487" s="13">
        <f>'دیده بان بازار'!L3465</f>
        <v/>
      </c>
      <c r="M3487" s="13">
        <f>'دیده بان بازار'!M3465</f>
        <v/>
      </c>
      <c r="N3487" s="13">
        <f>'دیده بان بازار'!N3465</f>
        <v/>
      </c>
      <c r="O3487" s="13">
        <f>'دیده بان بازار'!O3465</f>
        <v/>
      </c>
      <c r="P3487" s="13">
        <f>'دیده بان بازار'!P3465</f>
        <v/>
      </c>
      <c r="Q3487" s="13">
        <f>'دیده بان بازار'!Q3465</f>
        <v/>
      </c>
      <c r="R3487" s="13">
        <f>'دیده بان بازار'!R3465</f>
        <v/>
      </c>
      <c r="S3487" s="13">
        <f>'دیده بان بازار'!S3465</f>
        <v/>
      </c>
      <c r="T3487" s="13">
        <f>'دیده بان بازار'!T3465</f>
        <v/>
      </c>
      <c r="U3487" s="13">
        <f>'دیده بان بازار'!U3465</f>
        <v/>
      </c>
      <c r="V3487" s="13">
        <f>'دیده بان بازار'!V3465</f>
        <v/>
      </c>
      <c r="W3487" s="6">
        <f>'دیده بان بازار'!W3465</f>
        <v/>
      </c>
    </row>
    <row r="3488">
      <c r="A3488" s="15">
        <f>'دیده بان بازار'!A3466</f>
        <v/>
      </c>
      <c r="B3488" s="16">
        <f>'دیده بان بازار'!B3466</f>
        <v/>
      </c>
      <c r="C3488" s="16">
        <f>'دیده بان بازار'!C3466</f>
        <v/>
      </c>
      <c r="D3488" s="16">
        <f>'دیده بان بازار'!D3466</f>
        <v/>
      </c>
      <c r="E3488" s="17">
        <f>'دیده بان بازار'!E3466</f>
        <v/>
      </c>
      <c r="F3488" s="16">
        <f>'دیده بان بازار'!F3466</f>
        <v/>
      </c>
      <c r="G3488" s="16">
        <f>'دیده بان بازار'!G3466</f>
        <v/>
      </c>
      <c r="H3488" s="16">
        <f>'دیده بان بازار'!H3466</f>
        <v/>
      </c>
      <c r="I3488" s="16">
        <f>'دیده بان بازار'!I3466</f>
        <v/>
      </c>
      <c r="J3488" s="16">
        <f>'دیده بان بازار'!J3466</f>
        <v/>
      </c>
      <c r="K3488" s="16">
        <f>'دیده بان بازار'!K3466</f>
        <v/>
      </c>
      <c r="L3488" s="16">
        <f>'دیده بان بازار'!L3466</f>
        <v/>
      </c>
      <c r="M3488" s="16">
        <f>'دیده بان بازار'!M3466</f>
        <v/>
      </c>
      <c r="N3488" s="16">
        <f>'دیده بان بازار'!N3466</f>
        <v/>
      </c>
      <c r="O3488" s="16">
        <f>'دیده بان بازار'!O3466</f>
        <v/>
      </c>
      <c r="P3488" s="16">
        <f>'دیده بان بازار'!P3466</f>
        <v/>
      </c>
      <c r="Q3488" s="16">
        <f>'دیده بان بازار'!Q3466</f>
        <v/>
      </c>
      <c r="R3488" s="16">
        <f>'دیده بان بازار'!R3466</f>
        <v/>
      </c>
      <c r="S3488" s="16">
        <f>'دیده بان بازار'!S3466</f>
        <v/>
      </c>
      <c r="T3488" s="16">
        <f>'دیده بان بازار'!T3466</f>
        <v/>
      </c>
      <c r="U3488" s="16">
        <f>'دیده بان بازار'!U3466</f>
        <v/>
      </c>
      <c r="V3488" s="16">
        <f>'دیده بان بازار'!V3466</f>
        <v/>
      </c>
      <c r="W3488" s="7">
        <f>'دیده بان بازار'!W3466</f>
        <v/>
      </c>
    </row>
    <row r="3489">
      <c r="A3489" s="12">
        <f>'دیده بان بازار'!A3467</f>
        <v/>
      </c>
      <c r="B3489" s="13">
        <f>'دیده بان بازار'!B3467</f>
        <v/>
      </c>
      <c r="C3489" s="13">
        <f>'دیده بان بازار'!C3467</f>
        <v/>
      </c>
      <c r="D3489" s="13">
        <f>'دیده بان بازار'!D3467</f>
        <v/>
      </c>
      <c r="E3489" s="14">
        <f>'دیده بان بازار'!E3467</f>
        <v/>
      </c>
      <c r="F3489" s="13">
        <f>'دیده بان بازار'!F3467</f>
        <v/>
      </c>
      <c r="G3489" s="13">
        <f>'دیده بان بازار'!G3467</f>
        <v/>
      </c>
      <c r="H3489" s="13">
        <f>'دیده بان بازار'!H3467</f>
        <v/>
      </c>
      <c r="I3489" s="13">
        <f>'دیده بان بازار'!I3467</f>
        <v/>
      </c>
      <c r="J3489" s="13">
        <f>'دیده بان بازار'!J3467</f>
        <v/>
      </c>
      <c r="K3489" s="13">
        <f>'دیده بان بازار'!K3467</f>
        <v/>
      </c>
      <c r="L3489" s="13">
        <f>'دیده بان بازار'!L3467</f>
        <v/>
      </c>
      <c r="M3489" s="13">
        <f>'دیده بان بازار'!M3467</f>
        <v/>
      </c>
      <c r="N3489" s="13">
        <f>'دیده بان بازار'!N3467</f>
        <v/>
      </c>
      <c r="O3489" s="13">
        <f>'دیده بان بازار'!O3467</f>
        <v/>
      </c>
      <c r="P3489" s="13">
        <f>'دیده بان بازار'!P3467</f>
        <v/>
      </c>
      <c r="Q3489" s="13">
        <f>'دیده بان بازار'!Q3467</f>
        <v/>
      </c>
      <c r="R3489" s="13">
        <f>'دیده بان بازار'!R3467</f>
        <v/>
      </c>
      <c r="S3489" s="13">
        <f>'دیده بان بازار'!S3467</f>
        <v/>
      </c>
      <c r="T3489" s="13">
        <f>'دیده بان بازار'!T3467</f>
        <v/>
      </c>
      <c r="U3489" s="13">
        <f>'دیده بان بازار'!U3467</f>
        <v/>
      </c>
      <c r="V3489" s="13">
        <f>'دیده بان بازار'!V3467</f>
        <v/>
      </c>
      <c r="W3489" s="6">
        <f>'دیده بان بازار'!W3467</f>
        <v/>
      </c>
    </row>
    <row r="3490">
      <c r="A3490" s="15">
        <f>'دیده بان بازار'!A3468</f>
        <v/>
      </c>
      <c r="B3490" s="16">
        <f>'دیده بان بازار'!B3468</f>
        <v/>
      </c>
      <c r="C3490" s="16">
        <f>'دیده بان بازار'!C3468</f>
        <v/>
      </c>
      <c r="D3490" s="16">
        <f>'دیده بان بازار'!D3468</f>
        <v/>
      </c>
      <c r="E3490" s="17">
        <f>'دیده بان بازار'!E3468</f>
        <v/>
      </c>
      <c r="F3490" s="16">
        <f>'دیده بان بازار'!F3468</f>
        <v/>
      </c>
      <c r="G3490" s="16">
        <f>'دیده بان بازار'!G3468</f>
        <v/>
      </c>
      <c r="H3490" s="16">
        <f>'دیده بان بازار'!H3468</f>
        <v/>
      </c>
      <c r="I3490" s="16">
        <f>'دیده بان بازار'!I3468</f>
        <v/>
      </c>
      <c r="J3490" s="16">
        <f>'دیده بان بازار'!J3468</f>
        <v/>
      </c>
      <c r="K3490" s="16">
        <f>'دیده بان بازار'!K3468</f>
        <v/>
      </c>
      <c r="L3490" s="16">
        <f>'دیده بان بازار'!L3468</f>
        <v/>
      </c>
      <c r="M3490" s="16">
        <f>'دیده بان بازار'!M3468</f>
        <v/>
      </c>
      <c r="N3490" s="16">
        <f>'دیده بان بازار'!N3468</f>
        <v/>
      </c>
      <c r="O3490" s="16">
        <f>'دیده بان بازار'!O3468</f>
        <v/>
      </c>
      <c r="P3490" s="16">
        <f>'دیده بان بازار'!P3468</f>
        <v/>
      </c>
      <c r="Q3490" s="16">
        <f>'دیده بان بازار'!Q3468</f>
        <v/>
      </c>
      <c r="R3490" s="16">
        <f>'دیده بان بازار'!R3468</f>
        <v/>
      </c>
      <c r="S3490" s="16">
        <f>'دیده بان بازار'!S3468</f>
        <v/>
      </c>
      <c r="T3490" s="16">
        <f>'دیده بان بازار'!T3468</f>
        <v/>
      </c>
      <c r="U3490" s="16">
        <f>'دیده بان بازار'!U3468</f>
        <v/>
      </c>
      <c r="V3490" s="16">
        <f>'دیده بان بازار'!V3468</f>
        <v/>
      </c>
      <c r="W3490" s="7">
        <f>'دیده بان بازار'!W3468</f>
        <v/>
      </c>
    </row>
    <row r="3491">
      <c r="A3491" s="12">
        <f>'دیده بان بازار'!A3469</f>
        <v/>
      </c>
      <c r="B3491" s="13">
        <f>'دیده بان بازار'!B3469</f>
        <v/>
      </c>
      <c r="C3491" s="13">
        <f>'دیده بان بازار'!C3469</f>
        <v/>
      </c>
      <c r="D3491" s="13">
        <f>'دیده بان بازار'!D3469</f>
        <v/>
      </c>
      <c r="E3491" s="14">
        <f>'دیده بان بازار'!E3469</f>
        <v/>
      </c>
      <c r="F3491" s="13">
        <f>'دیده بان بازار'!F3469</f>
        <v/>
      </c>
      <c r="G3491" s="13">
        <f>'دیده بان بازار'!G3469</f>
        <v/>
      </c>
      <c r="H3491" s="13">
        <f>'دیده بان بازار'!H3469</f>
        <v/>
      </c>
      <c r="I3491" s="13">
        <f>'دیده بان بازار'!I3469</f>
        <v/>
      </c>
      <c r="J3491" s="13">
        <f>'دیده بان بازار'!J3469</f>
        <v/>
      </c>
      <c r="K3491" s="13">
        <f>'دیده بان بازار'!K3469</f>
        <v/>
      </c>
      <c r="L3491" s="13">
        <f>'دیده بان بازار'!L3469</f>
        <v/>
      </c>
      <c r="M3491" s="13">
        <f>'دیده بان بازار'!M3469</f>
        <v/>
      </c>
      <c r="N3491" s="13">
        <f>'دیده بان بازار'!N3469</f>
        <v/>
      </c>
      <c r="O3491" s="13">
        <f>'دیده بان بازار'!O3469</f>
        <v/>
      </c>
      <c r="P3491" s="13">
        <f>'دیده بان بازار'!P3469</f>
        <v/>
      </c>
      <c r="Q3491" s="13">
        <f>'دیده بان بازار'!Q3469</f>
        <v/>
      </c>
      <c r="R3491" s="13">
        <f>'دیده بان بازار'!R3469</f>
        <v/>
      </c>
      <c r="S3491" s="13">
        <f>'دیده بان بازار'!S3469</f>
        <v/>
      </c>
      <c r="T3491" s="13">
        <f>'دیده بان بازار'!T3469</f>
        <v/>
      </c>
      <c r="U3491" s="13">
        <f>'دیده بان بازار'!U3469</f>
        <v/>
      </c>
      <c r="V3491" s="13">
        <f>'دیده بان بازار'!V3469</f>
        <v/>
      </c>
      <c r="W3491" s="6">
        <f>'دیده بان بازار'!W3469</f>
        <v/>
      </c>
    </row>
    <row r="3492">
      <c r="A3492" s="15">
        <f>'دیده بان بازار'!A3470</f>
        <v/>
      </c>
      <c r="B3492" s="16">
        <f>'دیده بان بازار'!B3470</f>
        <v/>
      </c>
      <c r="C3492" s="16">
        <f>'دیده بان بازار'!C3470</f>
        <v/>
      </c>
      <c r="D3492" s="16">
        <f>'دیده بان بازار'!D3470</f>
        <v/>
      </c>
      <c r="E3492" s="17">
        <f>'دیده بان بازار'!E3470</f>
        <v/>
      </c>
      <c r="F3492" s="16">
        <f>'دیده بان بازار'!F3470</f>
        <v/>
      </c>
      <c r="G3492" s="16">
        <f>'دیده بان بازار'!G3470</f>
        <v/>
      </c>
      <c r="H3492" s="16">
        <f>'دیده بان بازار'!H3470</f>
        <v/>
      </c>
      <c r="I3492" s="16">
        <f>'دیده بان بازار'!I3470</f>
        <v/>
      </c>
      <c r="J3492" s="16">
        <f>'دیده بان بازار'!J3470</f>
        <v/>
      </c>
      <c r="K3492" s="16">
        <f>'دیده بان بازار'!K3470</f>
        <v/>
      </c>
      <c r="L3492" s="16">
        <f>'دیده بان بازار'!L3470</f>
        <v/>
      </c>
      <c r="M3492" s="16">
        <f>'دیده بان بازار'!M3470</f>
        <v/>
      </c>
      <c r="N3492" s="16">
        <f>'دیده بان بازار'!N3470</f>
        <v/>
      </c>
      <c r="O3492" s="16">
        <f>'دیده بان بازار'!O3470</f>
        <v/>
      </c>
      <c r="P3492" s="16">
        <f>'دیده بان بازار'!P3470</f>
        <v/>
      </c>
      <c r="Q3492" s="16">
        <f>'دیده بان بازار'!Q3470</f>
        <v/>
      </c>
      <c r="R3492" s="16">
        <f>'دیده بان بازار'!R3470</f>
        <v/>
      </c>
      <c r="S3492" s="16">
        <f>'دیده بان بازار'!S3470</f>
        <v/>
      </c>
      <c r="T3492" s="16">
        <f>'دیده بان بازار'!T3470</f>
        <v/>
      </c>
      <c r="U3492" s="16">
        <f>'دیده بان بازار'!U3470</f>
        <v/>
      </c>
      <c r="V3492" s="16">
        <f>'دیده بان بازار'!V3470</f>
        <v/>
      </c>
      <c r="W3492" s="7">
        <f>'دیده بان بازار'!W3470</f>
        <v/>
      </c>
    </row>
    <row r="3493">
      <c r="A3493" s="12">
        <f>'دیده بان بازار'!A3471</f>
        <v/>
      </c>
      <c r="B3493" s="13">
        <f>'دیده بان بازار'!B3471</f>
        <v/>
      </c>
      <c r="C3493" s="13">
        <f>'دیده بان بازار'!C3471</f>
        <v/>
      </c>
      <c r="D3493" s="13">
        <f>'دیده بان بازار'!D3471</f>
        <v/>
      </c>
      <c r="E3493" s="14">
        <f>'دیده بان بازار'!E3471</f>
        <v/>
      </c>
      <c r="F3493" s="13">
        <f>'دیده بان بازار'!F3471</f>
        <v/>
      </c>
      <c r="G3493" s="13">
        <f>'دیده بان بازار'!G3471</f>
        <v/>
      </c>
      <c r="H3493" s="13">
        <f>'دیده بان بازار'!H3471</f>
        <v/>
      </c>
      <c r="I3493" s="13">
        <f>'دیده بان بازار'!I3471</f>
        <v/>
      </c>
      <c r="J3493" s="13">
        <f>'دیده بان بازار'!J3471</f>
        <v/>
      </c>
      <c r="K3493" s="13">
        <f>'دیده بان بازار'!K3471</f>
        <v/>
      </c>
      <c r="L3493" s="13">
        <f>'دیده بان بازار'!L3471</f>
        <v/>
      </c>
      <c r="M3493" s="13">
        <f>'دیده بان بازار'!M3471</f>
        <v/>
      </c>
      <c r="N3493" s="13">
        <f>'دیده بان بازار'!N3471</f>
        <v/>
      </c>
      <c r="O3493" s="13">
        <f>'دیده بان بازار'!O3471</f>
        <v/>
      </c>
      <c r="P3493" s="13">
        <f>'دیده بان بازار'!P3471</f>
        <v/>
      </c>
      <c r="Q3493" s="13">
        <f>'دیده بان بازار'!Q3471</f>
        <v/>
      </c>
      <c r="R3493" s="13">
        <f>'دیده بان بازار'!R3471</f>
        <v/>
      </c>
      <c r="S3493" s="13">
        <f>'دیده بان بازار'!S3471</f>
        <v/>
      </c>
      <c r="T3493" s="13">
        <f>'دیده بان بازار'!T3471</f>
        <v/>
      </c>
      <c r="U3493" s="13">
        <f>'دیده بان بازار'!U3471</f>
        <v/>
      </c>
      <c r="V3493" s="13">
        <f>'دیده بان بازار'!V3471</f>
        <v/>
      </c>
      <c r="W3493" s="6">
        <f>'دیده بان بازار'!W3471</f>
        <v/>
      </c>
    </row>
    <row r="3494">
      <c r="A3494" s="15">
        <f>'دیده بان بازار'!A3472</f>
        <v/>
      </c>
      <c r="B3494" s="16">
        <f>'دیده بان بازار'!B3472</f>
        <v/>
      </c>
      <c r="C3494" s="16">
        <f>'دیده بان بازار'!C3472</f>
        <v/>
      </c>
      <c r="D3494" s="16">
        <f>'دیده بان بازار'!D3472</f>
        <v/>
      </c>
      <c r="E3494" s="17">
        <f>'دیده بان بازار'!E3472</f>
        <v/>
      </c>
      <c r="F3494" s="16">
        <f>'دیده بان بازار'!F3472</f>
        <v/>
      </c>
      <c r="G3494" s="16">
        <f>'دیده بان بازار'!G3472</f>
        <v/>
      </c>
      <c r="H3494" s="16">
        <f>'دیده بان بازار'!H3472</f>
        <v/>
      </c>
      <c r="I3494" s="16">
        <f>'دیده بان بازار'!I3472</f>
        <v/>
      </c>
      <c r="J3494" s="16">
        <f>'دیده بان بازار'!J3472</f>
        <v/>
      </c>
      <c r="K3494" s="16">
        <f>'دیده بان بازار'!K3472</f>
        <v/>
      </c>
      <c r="L3494" s="16">
        <f>'دیده بان بازار'!L3472</f>
        <v/>
      </c>
      <c r="M3494" s="16">
        <f>'دیده بان بازار'!M3472</f>
        <v/>
      </c>
      <c r="N3494" s="16">
        <f>'دیده بان بازار'!N3472</f>
        <v/>
      </c>
      <c r="O3494" s="16">
        <f>'دیده بان بازار'!O3472</f>
        <v/>
      </c>
      <c r="P3494" s="16">
        <f>'دیده بان بازار'!P3472</f>
        <v/>
      </c>
      <c r="Q3494" s="16">
        <f>'دیده بان بازار'!Q3472</f>
        <v/>
      </c>
      <c r="R3494" s="16">
        <f>'دیده بان بازار'!R3472</f>
        <v/>
      </c>
      <c r="S3494" s="16">
        <f>'دیده بان بازار'!S3472</f>
        <v/>
      </c>
      <c r="T3494" s="16">
        <f>'دیده بان بازار'!T3472</f>
        <v/>
      </c>
      <c r="U3494" s="16">
        <f>'دیده بان بازار'!U3472</f>
        <v/>
      </c>
      <c r="V3494" s="16">
        <f>'دیده بان بازار'!V3472</f>
        <v/>
      </c>
      <c r="W3494" s="7">
        <f>'دیده بان بازار'!W3472</f>
        <v/>
      </c>
    </row>
    <row r="3495">
      <c r="A3495" s="12">
        <f>'دیده بان بازار'!A3473</f>
        <v/>
      </c>
      <c r="B3495" s="13">
        <f>'دیده بان بازار'!B3473</f>
        <v/>
      </c>
      <c r="C3495" s="13">
        <f>'دیده بان بازار'!C3473</f>
        <v/>
      </c>
      <c r="D3495" s="13">
        <f>'دیده بان بازار'!D3473</f>
        <v/>
      </c>
      <c r="E3495" s="14">
        <f>'دیده بان بازار'!E3473</f>
        <v/>
      </c>
      <c r="F3495" s="13">
        <f>'دیده بان بازار'!F3473</f>
        <v/>
      </c>
      <c r="G3495" s="13">
        <f>'دیده بان بازار'!G3473</f>
        <v/>
      </c>
      <c r="H3495" s="13">
        <f>'دیده بان بازار'!H3473</f>
        <v/>
      </c>
      <c r="I3495" s="13">
        <f>'دیده بان بازار'!I3473</f>
        <v/>
      </c>
      <c r="J3495" s="13">
        <f>'دیده بان بازار'!J3473</f>
        <v/>
      </c>
      <c r="K3495" s="13">
        <f>'دیده بان بازار'!K3473</f>
        <v/>
      </c>
      <c r="L3495" s="13">
        <f>'دیده بان بازار'!L3473</f>
        <v/>
      </c>
      <c r="M3495" s="13">
        <f>'دیده بان بازار'!M3473</f>
        <v/>
      </c>
      <c r="N3495" s="13">
        <f>'دیده بان بازار'!N3473</f>
        <v/>
      </c>
      <c r="O3495" s="13">
        <f>'دیده بان بازار'!O3473</f>
        <v/>
      </c>
      <c r="P3495" s="13">
        <f>'دیده بان بازار'!P3473</f>
        <v/>
      </c>
      <c r="Q3495" s="13">
        <f>'دیده بان بازار'!Q3473</f>
        <v/>
      </c>
      <c r="R3495" s="13">
        <f>'دیده بان بازار'!R3473</f>
        <v/>
      </c>
      <c r="S3495" s="13">
        <f>'دیده بان بازار'!S3473</f>
        <v/>
      </c>
      <c r="T3495" s="13">
        <f>'دیده بان بازار'!T3473</f>
        <v/>
      </c>
      <c r="U3495" s="13">
        <f>'دیده بان بازار'!U3473</f>
        <v/>
      </c>
      <c r="V3495" s="13">
        <f>'دیده بان بازار'!V3473</f>
        <v/>
      </c>
      <c r="W3495" s="6">
        <f>'دیده بان بازار'!W3473</f>
        <v/>
      </c>
    </row>
    <row r="3496">
      <c r="A3496" s="15">
        <f>'دیده بان بازار'!A3474</f>
        <v/>
      </c>
      <c r="B3496" s="16">
        <f>'دیده بان بازار'!B3474</f>
        <v/>
      </c>
      <c r="C3496" s="16">
        <f>'دیده بان بازار'!C3474</f>
        <v/>
      </c>
      <c r="D3496" s="16">
        <f>'دیده بان بازار'!D3474</f>
        <v/>
      </c>
      <c r="E3496" s="17">
        <f>'دیده بان بازار'!E3474</f>
        <v/>
      </c>
      <c r="F3496" s="16">
        <f>'دیده بان بازار'!F3474</f>
        <v/>
      </c>
      <c r="G3496" s="16">
        <f>'دیده بان بازار'!G3474</f>
        <v/>
      </c>
      <c r="H3496" s="16">
        <f>'دیده بان بازار'!H3474</f>
        <v/>
      </c>
      <c r="I3496" s="16">
        <f>'دیده بان بازار'!I3474</f>
        <v/>
      </c>
      <c r="J3496" s="16">
        <f>'دیده بان بازار'!J3474</f>
        <v/>
      </c>
      <c r="K3496" s="16">
        <f>'دیده بان بازار'!K3474</f>
        <v/>
      </c>
      <c r="L3496" s="16">
        <f>'دیده بان بازار'!L3474</f>
        <v/>
      </c>
      <c r="M3496" s="16">
        <f>'دیده بان بازار'!M3474</f>
        <v/>
      </c>
      <c r="N3496" s="16">
        <f>'دیده بان بازار'!N3474</f>
        <v/>
      </c>
      <c r="O3496" s="16">
        <f>'دیده بان بازار'!O3474</f>
        <v/>
      </c>
      <c r="P3496" s="16">
        <f>'دیده بان بازار'!P3474</f>
        <v/>
      </c>
      <c r="Q3496" s="16">
        <f>'دیده بان بازار'!Q3474</f>
        <v/>
      </c>
      <c r="R3496" s="16">
        <f>'دیده بان بازار'!R3474</f>
        <v/>
      </c>
      <c r="S3496" s="16">
        <f>'دیده بان بازار'!S3474</f>
        <v/>
      </c>
      <c r="T3496" s="16">
        <f>'دیده بان بازار'!T3474</f>
        <v/>
      </c>
      <c r="U3496" s="16">
        <f>'دیده بان بازار'!U3474</f>
        <v/>
      </c>
      <c r="V3496" s="16">
        <f>'دیده بان بازار'!V3474</f>
        <v/>
      </c>
      <c r="W3496" s="7">
        <f>'دیده بان بازار'!W3474</f>
        <v/>
      </c>
    </row>
    <row r="3497">
      <c r="A3497" s="15">
        <f>'دیده بان بازار'!A3475</f>
        <v/>
      </c>
      <c r="B3497" s="16">
        <f>'دیده بان بازار'!B3475</f>
        <v/>
      </c>
      <c r="C3497" s="16">
        <f>'دیده بان بازار'!C3475</f>
        <v/>
      </c>
      <c r="D3497" s="16">
        <f>'دیده بان بازار'!D3475</f>
        <v/>
      </c>
      <c r="E3497" s="17">
        <f>'دیده بان بازار'!E3475</f>
        <v/>
      </c>
      <c r="F3497" s="16">
        <f>'دیده بان بازار'!F3475</f>
        <v/>
      </c>
      <c r="G3497" s="16">
        <f>'دیده بان بازار'!G3475</f>
        <v/>
      </c>
      <c r="H3497" s="16">
        <f>'دیده بان بازار'!H3475</f>
        <v/>
      </c>
      <c r="I3497" s="16">
        <f>'دیده بان بازار'!I3475</f>
        <v/>
      </c>
      <c r="J3497" s="16">
        <f>'دیده بان بازار'!J3475</f>
        <v/>
      </c>
      <c r="K3497" s="16">
        <f>'دیده بان بازار'!K3475</f>
        <v/>
      </c>
      <c r="L3497" s="16">
        <f>'دیده بان بازار'!L3475</f>
        <v/>
      </c>
      <c r="M3497" s="16">
        <f>'دیده بان بازار'!M3475</f>
        <v/>
      </c>
      <c r="N3497" s="16">
        <f>'دیده بان بازار'!N3475</f>
        <v/>
      </c>
      <c r="O3497" s="16">
        <f>'دیده بان بازار'!O3475</f>
        <v/>
      </c>
      <c r="P3497" s="16">
        <f>'دیده بان بازار'!P3475</f>
        <v/>
      </c>
      <c r="Q3497" s="16">
        <f>'دیده بان بازار'!Q3475</f>
        <v/>
      </c>
      <c r="R3497" s="16">
        <f>'دیده بان بازار'!R3475</f>
        <v/>
      </c>
      <c r="S3497" s="16">
        <f>'دیده بان بازار'!S3475</f>
        <v/>
      </c>
      <c r="T3497" s="16">
        <f>'دیده بان بازار'!T3475</f>
        <v/>
      </c>
      <c r="U3497" s="16">
        <f>'دیده بان بازار'!U3475</f>
        <v/>
      </c>
      <c r="V3497" s="16">
        <f>'دیده بان بازار'!V3475</f>
        <v/>
      </c>
      <c r="W3497" s="7">
        <f>'دیده بان بازار'!W3475</f>
        <v/>
      </c>
    </row>
    <row r="3498">
      <c r="A3498" s="12">
        <f>'دیده بان بازار'!A3476</f>
        <v/>
      </c>
      <c r="B3498" s="13">
        <f>'دیده بان بازار'!B3476</f>
        <v/>
      </c>
      <c r="C3498" s="13">
        <f>'دیده بان بازار'!C3476</f>
        <v/>
      </c>
      <c r="D3498" s="13">
        <f>'دیده بان بازار'!D3476</f>
        <v/>
      </c>
      <c r="E3498" s="14">
        <f>'دیده بان بازار'!E3476</f>
        <v/>
      </c>
      <c r="F3498" s="13">
        <f>'دیده بان بازار'!F3476</f>
        <v/>
      </c>
      <c r="G3498" s="13">
        <f>'دیده بان بازار'!G3476</f>
        <v/>
      </c>
      <c r="H3498" s="13">
        <f>'دیده بان بازار'!H3476</f>
        <v/>
      </c>
      <c r="I3498" s="13">
        <f>'دیده بان بازار'!I3476</f>
        <v/>
      </c>
      <c r="J3498" s="13">
        <f>'دیده بان بازار'!J3476</f>
        <v/>
      </c>
      <c r="K3498" s="13">
        <f>'دیده بان بازار'!K3476</f>
        <v/>
      </c>
      <c r="L3498" s="13">
        <f>'دیده بان بازار'!L3476</f>
        <v/>
      </c>
      <c r="M3498" s="13">
        <f>'دیده بان بازار'!M3476</f>
        <v/>
      </c>
      <c r="N3498" s="13">
        <f>'دیده بان بازار'!N3476</f>
        <v/>
      </c>
      <c r="O3498" s="13">
        <f>'دیده بان بازار'!O3476</f>
        <v/>
      </c>
      <c r="P3498" s="13">
        <f>'دیده بان بازار'!P3476</f>
        <v/>
      </c>
      <c r="Q3498" s="13">
        <f>'دیده بان بازار'!Q3476</f>
        <v/>
      </c>
      <c r="R3498" s="13">
        <f>'دیده بان بازار'!R3476</f>
        <v/>
      </c>
      <c r="S3498" s="13">
        <f>'دیده بان بازار'!S3476</f>
        <v/>
      </c>
      <c r="T3498" s="13">
        <f>'دیده بان بازار'!T3476</f>
        <v/>
      </c>
      <c r="U3498" s="13">
        <f>'دیده بان بازار'!U3476</f>
        <v/>
      </c>
      <c r="V3498" s="13">
        <f>'دیده بان بازار'!V3476</f>
        <v/>
      </c>
      <c r="W3498" s="6">
        <f>'دیده بان بازار'!W3476</f>
        <v/>
      </c>
    </row>
    <row r="3499">
      <c r="A3499" s="15">
        <f>'دیده بان بازار'!A3477</f>
        <v/>
      </c>
      <c r="B3499" s="16">
        <f>'دیده بان بازار'!B3477</f>
        <v/>
      </c>
      <c r="C3499" s="16">
        <f>'دیده بان بازار'!C3477</f>
        <v/>
      </c>
      <c r="D3499" s="16">
        <f>'دیده بان بازار'!D3477</f>
        <v/>
      </c>
      <c r="E3499" s="17">
        <f>'دیده بان بازار'!E3477</f>
        <v/>
      </c>
      <c r="F3499" s="16">
        <f>'دیده بان بازار'!F3477</f>
        <v/>
      </c>
      <c r="G3499" s="16">
        <f>'دیده بان بازار'!G3477</f>
        <v/>
      </c>
      <c r="H3499" s="16">
        <f>'دیده بان بازار'!H3477</f>
        <v/>
      </c>
      <c r="I3499" s="16">
        <f>'دیده بان بازار'!I3477</f>
        <v/>
      </c>
      <c r="J3499" s="16">
        <f>'دیده بان بازار'!J3477</f>
        <v/>
      </c>
      <c r="K3499" s="16">
        <f>'دیده بان بازار'!K3477</f>
        <v/>
      </c>
      <c r="L3499" s="16">
        <f>'دیده بان بازار'!L3477</f>
        <v/>
      </c>
      <c r="M3499" s="16">
        <f>'دیده بان بازار'!M3477</f>
        <v/>
      </c>
      <c r="N3499" s="16">
        <f>'دیده بان بازار'!N3477</f>
        <v/>
      </c>
      <c r="O3499" s="16">
        <f>'دیده بان بازار'!O3477</f>
        <v/>
      </c>
      <c r="P3499" s="16">
        <f>'دیده بان بازار'!P3477</f>
        <v/>
      </c>
      <c r="Q3499" s="16">
        <f>'دیده بان بازار'!Q3477</f>
        <v/>
      </c>
      <c r="R3499" s="16">
        <f>'دیده بان بازار'!R3477</f>
        <v/>
      </c>
      <c r="S3499" s="16">
        <f>'دیده بان بازار'!S3477</f>
        <v/>
      </c>
      <c r="T3499" s="16">
        <f>'دیده بان بازار'!T3477</f>
        <v/>
      </c>
      <c r="U3499" s="16">
        <f>'دیده بان بازار'!U3477</f>
        <v/>
      </c>
      <c r="V3499" s="16">
        <f>'دیده بان بازار'!V3477</f>
        <v/>
      </c>
      <c r="W3499" s="7">
        <f>'دیده بان بازار'!W3477</f>
        <v/>
      </c>
    </row>
    <row r="3500">
      <c r="A3500" s="12">
        <f>'دیده بان بازار'!A3478</f>
        <v/>
      </c>
      <c r="B3500" s="13">
        <f>'دیده بان بازار'!B3478</f>
        <v/>
      </c>
      <c r="C3500" s="13">
        <f>'دیده بان بازار'!C3478</f>
        <v/>
      </c>
      <c r="D3500" s="13">
        <f>'دیده بان بازار'!D3478</f>
        <v/>
      </c>
      <c r="E3500" s="14">
        <f>'دیده بان بازار'!E3478</f>
        <v/>
      </c>
      <c r="F3500" s="13">
        <f>'دیده بان بازار'!F3478</f>
        <v/>
      </c>
      <c r="G3500" s="13">
        <f>'دیده بان بازار'!G3478</f>
        <v/>
      </c>
      <c r="H3500" s="13">
        <f>'دیده بان بازار'!H3478</f>
        <v/>
      </c>
      <c r="I3500" s="13">
        <f>'دیده بان بازار'!I3478</f>
        <v/>
      </c>
      <c r="J3500" s="13">
        <f>'دیده بان بازار'!J3478</f>
        <v/>
      </c>
      <c r="K3500" s="13">
        <f>'دیده بان بازار'!K3478</f>
        <v/>
      </c>
      <c r="L3500" s="13">
        <f>'دیده بان بازار'!L3478</f>
        <v/>
      </c>
      <c r="M3500" s="13">
        <f>'دیده بان بازار'!M3478</f>
        <v/>
      </c>
      <c r="N3500" s="13">
        <f>'دیده بان بازار'!N3478</f>
        <v/>
      </c>
      <c r="O3500" s="13">
        <f>'دیده بان بازار'!O3478</f>
        <v/>
      </c>
      <c r="P3500" s="13">
        <f>'دیده بان بازار'!P3478</f>
        <v/>
      </c>
      <c r="Q3500" s="13">
        <f>'دیده بان بازار'!Q3478</f>
        <v/>
      </c>
      <c r="R3500" s="13">
        <f>'دیده بان بازار'!R3478</f>
        <v/>
      </c>
      <c r="S3500" s="13">
        <f>'دیده بان بازار'!S3478</f>
        <v/>
      </c>
      <c r="T3500" s="13">
        <f>'دیده بان بازار'!T3478</f>
        <v/>
      </c>
      <c r="U3500" s="13">
        <f>'دیده بان بازار'!U3478</f>
        <v/>
      </c>
      <c r="V3500" s="13">
        <f>'دیده بان بازار'!V3478</f>
        <v/>
      </c>
      <c r="W3500" s="6">
        <f>'دیده بان بازار'!W3478</f>
        <v/>
      </c>
    </row>
    <row r="3501">
      <c r="A3501" s="15">
        <f>'دیده بان بازار'!A3479</f>
        <v/>
      </c>
      <c r="B3501" s="16">
        <f>'دیده بان بازار'!B3479</f>
        <v/>
      </c>
      <c r="C3501" s="16">
        <f>'دیده بان بازار'!C3479</f>
        <v/>
      </c>
      <c r="D3501" s="16">
        <f>'دیده بان بازار'!D3479</f>
        <v/>
      </c>
      <c r="E3501" s="17">
        <f>'دیده بان بازار'!E3479</f>
        <v/>
      </c>
      <c r="F3501" s="16">
        <f>'دیده بان بازار'!F3479</f>
        <v/>
      </c>
      <c r="G3501" s="16">
        <f>'دیده بان بازار'!G3479</f>
        <v/>
      </c>
      <c r="H3501" s="16">
        <f>'دیده بان بازار'!H3479</f>
        <v/>
      </c>
      <c r="I3501" s="16">
        <f>'دیده بان بازار'!I3479</f>
        <v/>
      </c>
      <c r="J3501" s="16">
        <f>'دیده بان بازار'!J3479</f>
        <v/>
      </c>
      <c r="K3501" s="16">
        <f>'دیده بان بازار'!K3479</f>
        <v/>
      </c>
      <c r="L3501" s="16">
        <f>'دیده بان بازار'!L3479</f>
        <v/>
      </c>
      <c r="M3501" s="16">
        <f>'دیده بان بازار'!M3479</f>
        <v/>
      </c>
      <c r="N3501" s="16">
        <f>'دیده بان بازار'!N3479</f>
        <v/>
      </c>
      <c r="O3501" s="16">
        <f>'دیده بان بازار'!O3479</f>
        <v/>
      </c>
      <c r="P3501" s="16">
        <f>'دیده بان بازار'!P3479</f>
        <v/>
      </c>
      <c r="Q3501" s="16">
        <f>'دیده بان بازار'!Q3479</f>
        <v/>
      </c>
      <c r="R3501" s="16">
        <f>'دیده بان بازار'!R3479</f>
        <v/>
      </c>
      <c r="S3501" s="16">
        <f>'دیده بان بازار'!S3479</f>
        <v/>
      </c>
      <c r="T3501" s="16">
        <f>'دیده بان بازار'!T3479</f>
        <v/>
      </c>
      <c r="U3501" s="16">
        <f>'دیده بان بازار'!U3479</f>
        <v/>
      </c>
      <c r="V3501" s="16">
        <f>'دیده بان بازار'!V3479</f>
        <v/>
      </c>
      <c r="W3501" s="7">
        <f>'دیده بان بازار'!W3479</f>
        <v/>
      </c>
    </row>
    <row r="3502">
      <c r="A3502" s="12">
        <f>'دیده بان بازار'!A3480</f>
        <v/>
      </c>
      <c r="B3502" s="13">
        <f>'دیده بان بازار'!B3480</f>
        <v/>
      </c>
      <c r="C3502" s="13">
        <f>'دیده بان بازار'!C3480</f>
        <v/>
      </c>
      <c r="D3502" s="13">
        <f>'دیده بان بازار'!D3480</f>
        <v/>
      </c>
      <c r="E3502" s="14">
        <f>'دیده بان بازار'!E3480</f>
        <v/>
      </c>
      <c r="F3502" s="13">
        <f>'دیده بان بازار'!F3480</f>
        <v/>
      </c>
      <c r="G3502" s="13">
        <f>'دیده بان بازار'!G3480</f>
        <v/>
      </c>
      <c r="H3502" s="13">
        <f>'دیده بان بازار'!H3480</f>
        <v/>
      </c>
      <c r="I3502" s="13">
        <f>'دیده بان بازار'!I3480</f>
        <v/>
      </c>
      <c r="J3502" s="13">
        <f>'دیده بان بازار'!J3480</f>
        <v/>
      </c>
      <c r="K3502" s="13">
        <f>'دیده بان بازار'!K3480</f>
        <v/>
      </c>
      <c r="L3502" s="13">
        <f>'دیده بان بازار'!L3480</f>
        <v/>
      </c>
      <c r="M3502" s="13">
        <f>'دیده بان بازار'!M3480</f>
        <v/>
      </c>
      <c r="N3502" s="13">
        <f>'دیده بان بازار'!N3480</f>
        <v/>
      </c>
      <c r="O3502" s="13">
        <f>'دیده بان بازار'!O3480</f>
        <v/>
      </c>
      <c r="P3502" s="13">
        <f>'دیده بان بازار'!P3480</f>
        <v/>
      </c>
      <c r="Q3502" s="13">
        <f>'دیده بان بازار'!Q3480</f>
        <v/>
      </c>
      <c r="R3502" s="13">
        <f>'دیده بان بازار'!R3480</f>
        <v/>
      </c>
      <c r="S3502" s="13">
        <f>'دیده بان بازار'!S3480</f>
        <v/>
      </c>
      <c r="T3502" s="13">
        <f>'دیده بان بازار'!T3480</f>
        <v/>
      </c>
      <c r="U3502" s="13">
        <f>'دیده بان بازار'!U3480</f>
        <v/>
      </c>
      <c r="V3502" s="13">
        <f>'دیده بان بازار'!V3480</f>
        <v/>
      </c>
      <c r="W3502" s="6">
        <f>'دیده بان بازار'!W3480</f>
        <v/>
      </c>
    </row>
    <row r="3503">
      <c r="A3503" s="15">
        <f>'دیده بان بازار'!A3481</f>
        <v/>
      </c>
      <c r="B3503" s="16">
        <f>'دیده بان بازار'!B3481</f>
        <v/>
      </c>
      <c r="C3503" s="16">
        <f>'دیده بان بازار'!C3481</f>
        <v/>
      </c>
      <c r="D3503" s="16">
        <f>'دیده بان بازار'!D3481</f>
        <v/>
      </c>
      <c r="E3503" s="17">
        <f>'دیده بان بازار'!E3481</f>
        <v/>
      </c>
      <c r="F3503" s="16">
        <f>'دیده بان بازار'!F3481</f>
        <v/>
      </c>
      <c r="G3503" s="16">
        <f>'دیده بان بازار'!G3481</f>
        <v/>
      </c>
      <c r="H3503" s="16">
        <f>'دیده بان بازار'!H3481</f>
        <v/>
      </c>
      <c r="I3503" s="16">
        <f>'دیده بان بازار'!I3481</f>
        <v/>
      </c>
      <c r="J3503" s="16">
        <f>'دیده بان بازار'!J3481</f>
        <v/>
      </c>
      <c r="K3503" s="16">
        <f>'دیده بان بازار'!K3481</f>
        <v/>
      </c>
      <c r="L3503" s="16">
        <f>'دیده بان بازار'!L3481</f>
        <v/>
      </c>
      <c r="M3503" s="16">
        <f>'دیده بان بازار'!M3481</f>
        <v/>
      </c>
      <c r="N3503" s="16">
        <f>'دیده بان بازار'!N3481</f>
        <v/>
      </c>
      <c r="O3503" s="16">
        <f>'دیده بان بازار'!O3481</f>
        <v/>
      </c>
      <c r="P3503" s="16">
        <f>'دیده بان بازار'!P3481</f>
        <v/>
      </c>
      <c r="Q3503" s="16">
        <f>'دیده بان بازار'!Q3481</f>
        <v/>
      </c>
      <c r="R3503" s="16">
        <f>'دیده بان بازار'!R3481</f>
        <v/>
      </c>
      <c r="S3503" s="16">
        <f>'دیده بان بازار'!S3481</f>
        <v/>
      </c>
      <c r="T3503" s="16">
        <f>'دیده بان بازار'!T3481</f>
        <v/>
      </c>
      <c r="U3503" s="16">
        <f>'دیده بان بازار'!U3481</f>
        <v/>
      </c>
      <c r="V3503" s="16">
        <f>'دیده بان بازار'!V3481</f>
        <v/>
      </c>
      <c r="W3503" s="7">
        <f>'دیده بان بازار'!W3481</f>
        <v/>
      </c>
    </row>
    <row r="3504">
      <c r="A3504" s="12">
        <f>'دیده بان بازار'!A3482</f>
        <v/>
      </c>
      <c r="B3504" s="13">
        <f>'دیده بان بازار'!B3482</f>
        <v/>
      </c>
      <c r="C3504" s="13">
        <f>'دیده بان بازار'!C3482</f>
        <v/>
      </c>
      <c r="D3504" s="13">
        <f>'دیده بان بازار'!D3482</f>
        <v/>
      </c>
      <c r="E3504" s="14">
        <f>'دیده بان بازار'!E3482</f>
        <v/>
      </c>
      <c r="F3504" s="13">
        <f>'دیده بان بازار'!F3482</f>
        <v/>
      </c>
      <c r="G3504" s="13">
        <f>'دیده بان بازار'!G3482</f>
        <v/>
      </c>
      <c r="H3504" s="13">
        <f>'دیده بان بازار'!H3482</f>
        <v/>
      </c>
      <c r="I3504" s="13">
        <f>'دیده بان بازار'!I3482</f>
        <v/>
      </c>
      <c r="J3504" s="13">
        <f>'دیده بان بازار'!J3482</f>
        <v/>
      </c>
      <c r="K3504" s="13">
        <f>'دیده بان بازار'!K3482</f>
        <v/>
      </c>
      <c r="L3504" s="13">
        <f>'دیده بان بازار'!L3482</f>
        <v/>
      </c>
      <c r="M3504" s="13">
        <f>'دیده بان بازار'!M3482</f>
        <v/>
      </c>
      <c r="N3504" s="13">
        <f>'دیده بان بازار'!N3482</f>
        <v/>
      </c>
      <c r="O3504" s="13">
        <f>'دیده بان بازار'!O3482</f>
        <v/>
      </c>
      <c r="P3504" s="13">
        <f>'دیده بان بازار'!P3482</f>
        <v/>
      </c>
      <c r="Q3504" s="13">
        <f>'دیده بان بازار'!Q3482</f>
        <v/>
      </c>
      <c r="R3504" s="13">
        <f>'دیده بان بازار'!R3482</f>
        <v/>
      </c>
      <c r="S3504" s="13">
        <f>'دیده بان بازار'!S3482</f>
        <v/>
      </c>
      <c r="T3504" s="13">
        <f>'دیده بان بازار'!T3482</f>
        <v/>
      </c>
      <c r="U3504" s="13">
        <f>'دیده بان بازار'!U3482</f>
        <v/>
      </c>
      <c r="V3504" s="13">
        <f>'دیده بان بازار'!V3482</f>
        <v/>
      </c>
      <c r="W3504" s="6">
        <f>'دیده بان بازار'!W3482</f>
        <v/>
      </c>
    </row>
    <row r="3505">
      <c r="A3505" s="15">
        <f>'دیده بان بازار'!A3483</f>
        <v/>
      </c>
      <c r="B3505" s="16">
        <f>'دیده بان بازار'!B3483</f>
        <v/>
      </c>
      <c r="C3505" s="16">
        <f>'دیده بان بازار'!C3483</f>
        <v/>
      </c>
      <c r="D3505" s="16">
        <f>'دیده بان بازار'!D3483</f>
        <v/>
      </c>
      <c r="E3505" s="17">
        <f>'دیده بان بازار'!E3483</f>
        <v/>
      </c>
      <c r="F3505" s="16">
        <f>'دیده بان بازار'!F3483</f>
        <v/>
      </c>
      <c r="G3505" s="16">
        <f>'دیده بان بازار'!G3483</f>
        <v/>
      </c>
      <c r="H3505" s="16">
        <f>'دیده بان بازار'!H3483</f>
        <v/>
      </c>
      <c r="I3505" s="16">
        <f>'دیده بان بازار'!I3483</f>
        <v/>
      </c>
      <c r="J3505" s="16">
        <f>'دیده بان بازار'!J3483</f>
        <v/>
      </c>
      <c r="K3505" s="16">
        <f>'دیده بان بازار'!K3483</f>
        <v/>
      </c>
      <c r="L3505" s="16">
        <f>'دیده بان بازار'!L3483</f>
        <v/>
      </c>
      <c r="M3505" s="16">
        <f>'دیده بان بازار'!M3483</f>
        <v/>
      </c>
      <c r="N3505" s="16">
        <f>'دیده بان بازار'!N3483</f>
        <v/>
      </c>
      <c r="O3505" s="16">
        <f>'دیده بان بازار'!O3483</f>
        <v/>
      </c>
      <c r="P3505" s="16">
        <f>'دیده بان بازار'!P3483</f>
        <v/>
      </c>
      <c r="Q3505" s="16">
        <f>'دیده بان بازار'!Q3483</f>
        <v/>
      </c>
      <c r="R3505" s="16">
        <f>'دیده بان بازار'!R3483</f>
        <v/>
      </c>
      <c r="S3505" s="16">
        <f>'دیده بان بازار'!S3483</f>
        <v/>
      </c>
      <c r="T3505" s="16">
        <f>'دیده بان بازار'!T3483</f>
        <v/>
      </c>
      <c r="U3505" s="16">
        <f>'دیده بان بازار'!U3483</f>
        <v/>
      </c>
      <c r="V3505" s="16">
        <f>'دیده بان بازار'!V3483</f>
        <v/>
      </c>
      <c r="W3505" s="7">
        <f>'دیده بان بازار'!W3483</f>
        <v/>
      </c>
    </row>
    <row r="3506">
      <c r="A3506" s="12">
        <f>'دیده بان بازار'!A3484</f>
        <v/>
      </c>
      <c r="B3506" s="13">
        <f>'دیده بان بازار'!B3484</f>
        <v/>
      </c>
      <c r="C3506" s="13">
        <f>'دیده بان بازار'!C3484</f>
        <v/>
      </c>
      <c r="D3506" s="13">
        <f>'دیده بان بازار'!D3484</f>
        <v/>
      </c>
      <c r="E3506" s="14">
        <f>'دیده بان بازار'!E3484</f>
        <v/>
      </c>
      <c r="F3506" s="13">
        <f>'دیده بان بازار'!F3484</f>
        <v/>
      </c>
      <c r="G3506" s="13">
        <f>'دیده بان بازار'!G3484</f>
        <v/>
      </c>
      <c r="H3506" s="13">
        <f>'دیده بان بازار'!H3484</f>
        <v/>
      </c>
      <c r="I3506" s="13">
        <f>'دیده بان بازار'!I3484</f>
        <v/>
      </c>
      <c r="J3506" s="13">
        <f>'دیده بان بازار'!J3484</f>
        <v/>
      </c>
      <c r="K3506" s="13">
        <f>'دیده بان بازار'!K3484</f>
        <v/>
      </c>
      <c r="L3506" s="13">
        <f>'دیده بان بازار'!L3484</f>
        <v/>
      </c>
      <c r="M3506" s="13">
        <f>'دیده بان بازار'!M3484</f>
        <v/>
      </c>
      <c r="N3506" s="13">
        <f>'دیده بان بازار'!N3484</f>
        <v/>
      </c>
      <c r="O3506" s="13">
        <f>'دیده بان بازار'!O3484</f>
        <v/>
      </c>
      <c r="P3506" s="13">
        <f>'دیده بان بازار'!P3484</f>
        <v/>
      </c>
      <c r="Q3506" s="13">
        <f>'دیده بان بازار'!Q3484</f>
        <v/>
      </c>
      <c r="R3506" s="13">
        <f>'دیده بان بازار'!R3484</f>
        <v/>
      </c>
      <c r="S3506" s="13">
        <f>'دیده بان بازار'!S3484</f>
        <v/>
      </c>
      <c r="T3506" s="13">
        <f>'دیده بان بازار'!T3484</f>
        <v/>
      </c>
      <c r="U3506" s="13">
        <f>'دیده بان بازار'!U3484</f>
        <v/>
      </c>
      <c r="V3506" s="13">
        <f>'دیده بان بازار'!V3484</f>
        <v/>
      </c>
      <c r="W3506" s="6">
        <f>'دیده بان بازار'!W3484</f>
        <v/>
      </c>
    </row>
    <row r="3507">
      <c r="A3507" s="15">
        <f>'دیده بان بازار'!A3485</f>
        <v/>
      </c>
      <c r="B3507" s="16">
        <f>'دیده بان بازار'!B3485</f>
        <v/>
      </c>
      <c r="C3507" s="16">
        <f>'دیده بان بازار'!C3485</f>
        <v/>
      </c>
      <c r="D3507" s="16">
        <f>'دیده بان بازار'!D3485</f>
        <v/>
      </c>
      <c r="E3507" s="17">
        <f>'دیده بان بازار'!E3485</f>
        <v/>
      </c>
      <c r="F3507" s="16">
        <f>'دیده بان بازار'!F3485</f>
        <v/>
      </c>
      <c r="G3507" s="16">
        <f>'دیده بان بازار'!G3485</f>
        <v/>
      </c>
      <c r="H3507" s="16">
        <f>'دیده بان بازار'!H3485</f>
        <v/>
      </c>
      <c r="I3507" s="16">
        <f>'دیده بان بازار'!I3485</f>
        <v/>
      </c>
      <c r="J3507" s="16">
        <f>'دیده بان بازار'!J3485</f>
        <v/>
      </c>
      <c r="K3507" s="16">
        <f>'دیده بان بازار'!K3485</f>
        <v/>
      </c>
      <c r="L3507" s="16">
        <f>'دیده بان بازار'!L3485</f>
        <v/>
      </c>
      <c r="M3507" s="16">
        <f>'دیده بان بازار'!M3485</f>
        <v/>
      </c>
      <c r="N3507" s="16">
        <f>'دیده بان بازار'!N3485</f>
        <v/>
      </c>
      <c r="O3507" s="16">
        <f>'دیده بان بازار'!O3485</f>
        <v/>
      </c>
      <c r="P3507" s="16">
        <f>'دیده بان بازار'!P3485</f>
        <v/>
      </c>
      <c r="Q3507" s="16">
        <f>'دیده بان بازار'!Q3485</f>
        <v/>
      </c>
      <c r="R3507" s="16">
        <f>'دیده بان بازار'!R3485</f>
        <v/>
      </c>
      <c r="S3507" s="16">
        <f>'دیده بان بازار'!S3485</f>
        <v/>
      </c>
      <c r="T3507" s="16">
        <f>'دیده بان بازار'!T3485</f>
        <v/>
      </c>
      <c r="U3507" s="16">
        <f>'دیده بان بازار'!U3485</f>
        <v/>
      </c>
      <c r="V3507" s="16">
        <f>'دیده بان بازار'!V3485</f>
        <v/>
      </c>
      <c r="W3507" s="7">
        <f>'دیده بان بازار'!W3485</f>
        <v/>
      </c>
    </row>
    <row r="3508">
      <c r="A3508" s="12">
        <f>'دیده بان بازار'!A3486</f>
        <v/>
      </c>
      <c r="B3508" s="13">
        <f>'دیده بان بازار'!B3486</f>
        <v/>
      </c>
      <c r="C3508" s="13">
        <f>'دیده بان بازار'!C3486</f>
        <v/>
      </c>
      <c r="D3508" s="13">
        <f>'دیده بان بازار'!D3486</f>
        <v/>
      </c>
      <c r="E3508" s="14">
        <f>'دیده بان بازار'!E3486</f>
        <v/>
      </c>
      <c r="F3508" s="13">
        <f>'دیده بان بازار'!F3486</f>
        <v/>
      </c>
      <c r="G3508" s="13">
        <f>'دیده بان بازار'!G3486</f>
        <v/>
      </c>
      <c r="H3508" s="13">
        <f>'دیده بان بازار'!H3486</f>
        <v/>
      </c>
      <c r="I3508" s="13">
        <f>'دیده بان بازار'!I3486</f>
        <v/>
      </c>
      <c r="J3508" s="13">
        <f>'دیده بان بازار'!J3486</f>
        <v/>
      </c>
      <c r="K3508" s="13">
        <f>'دیده بان بازار'!K3486</f>
        <v/>
      </c>
      <c r="L3508" s="13">
        <f>'دیده بان بازار'!L3486</f>
        <v/>
      </c>
      <c r="M3508" s="13">
        <f>'دیده بان بازار'!M3486</f>
        <v/>
      </c>
      <c r="N3508" s="13">
        <f>'دیده بان بازار'!N3486</f>
        <v/>
      </c>
      <c r="O3508" s="13">
        <f>'دیده بان بازار'!O3486</f>
        <v/>
      </c>
      <c r="P3508" s="13">
        <f>'دیده بان بازار'!P3486</f>
        <v/>
      </c>
      <c r="Q3508" s="13">
        <f>'دیده بان بازار'!Q3486</f>
        <v/>
      </c>
      <c r="R3508" s="13">
        <f>'دیده بان بازار'!R3486</f>
        <v/>
      </c>
      <c r="S3508" s="13">
        <f>'دیده بان بازار'!S3486</f>
        <v/>
      </c>
      <c r="T3508" s="13">
        <f>'دیده بان بازار'!T3486</f>
        <v/>
      </c>
      <c r="U3508" s="13">
        <f>'دیده بان بازار'!U3486</f>
        <v/>
      </c>
      <c r="V3508" s="13">
        <f>'دیده بان بازار'!V3486</f>
        <v/>
      </c>
      <c r="W3508" s="6">
        <f>'دیده بان بازار'!W3486</f>
        <v/>
      </c>
    </row>
    <row r="3509">
      <c r="A3509" s="15">
        <f>'دیده بان بازار'!A3487</f>
        <v/>
      </c>
      <c r="B3509" s="16">
        <f>'دیده بان بازار'!B3487</f>
        <v/>
      </c>
      <c r="C3509" s="16">
        <f>'دیده بان بازار'!C3487</f>
        <v/>
      </c>
      <c r="D3509" s="16">
        <f>'دیده بان بازار'!D3487</f>
        <v/>
      </c>
      <c r="E3509" s="17">
        <f>'دیده بان بازار'!E3487</f>
        <v/>
      </c>
      <c r="F3509" s="16">
        <f>'دیده بان بازار'!F3487</f>
        <v/>
      </c>
      <c r="G3509" s="16">
        <f>'دیده بان بازار'!G3487</f>
        <v/>
      </c>
      <c r="H3509" s="16">
        <f>'دیده بان بازار'!H3487</f>
        <v/>
      </c>
      <c r="I3509" s="16">
        <f>'دیده بان بازار'!I3487</f>
        <v/>
      </c>
      <c r="J3509" s="16">
        <f>'دیده بان بازار'!J3487</f>
        <v/>
      </c>
      <c r="K3509" s="16">
        <f>'دیده بان بازار'!K3487</f>
        <v/>
      </c>
      <c r="L3509" s="16">
        <f>'دیده بان بازار'!L3487</f>
        <v/>
      </c>
      <c r="M3509" s="16">
        <f>'دیده بان بازار'!M3487</f>
        <v/>
      </c>
      <c r="N3509" s="16">
        <f>'دیده بان بازار'!N3487</f>
        <v/>
      </c>
      <c r="O3509" s="16">
        <f>'دیده بان بازار'!O3487</f>
        <v/>
      </c>
      <c r="P3509" s="16">
        <f>'دیده بان بازار'!P3487</f>
        <v/>
      </c>
      <c r="Q3509" s="16">
        <f>'دیده بان بازار'!Q3487</f>
        <v/>
      </c>
      <c r="R3509" s="16">
        <f>'دیده بان بازار'!R3487</f>
        <v/>
      </c>
      <c r="S3509" s="16">
        <f>'دیده بان بازار'!S3487</f>
        <v/>
      </c>
      <c r="T3509" s="16">
        <f>'دیده بان بازار'!T3487</f>
        <v/>
      </c>
      <c r="U3509" s="16">
        <f>'دیده بان بازار'!U3487</f>
        <v/>
      </c>
      <c r="V3509" s="16">
        <f>'دیده بان بازار'!V3487</f>
        <v/>
      </c>
      <c r="W3509" s="7">
        <f>'دیده بان بازار'!W3487</f>
        <v/>
      </c>
    </row>
    <row r="3510">
      <c r="A3510" s="12">
        <f>'دیده بان بازار'!A3488</f>
        <v/>
      </c>
      <c r="B3510" s="13">
        <f>'دیده بان بازار'!B3488</f>
        <v/>
      </c>
      <c r="C3510" s="13">
        <f>'دیده بان بازار'!C3488</f>
        <v/>
      </c>
      <c r="D3510" s="13">
        <f>'دیده بان بازار'!D3488</f>
        <v/>
      </c>
      <c r="E3510" s="14">
        <f>'دیده بان بازار'!E3488</f>
        <v/>
      </c>
      <c r="F3510" s="13">
        <f>'دیده بان بازار'!F3488</f>
        <v/>
      </c>
      <c r="G3510" s="13">
        <f>'دیده بان بازار'!G3488</f>
        <v/>
      </c>
      <c r="H3510" s="13">
        <f>'دیده بان بازار'!H3488</f>
        <v/>
      </c>
      <c r="I3510" s="13">
        <f>'دیده بان بازار'!I3488</f>
        <v/>
      </c>
      <c r="J3510" s="13">
        <f>'دیده بان بازار'!J3488</f>
        <v/>
      </c>
      <c r="K3510" s="13">
        <f>'دیده بان بازار'!K3488</f>
        <v/>
      </c>
      <c r="L3510" s="13">
        <f>'دیده بان بازار'!L3488</f>
        <v/>
      </c>
      <c r="M3510" s="13">
        <f>'دیده بان بازار'!M3488</f>
        <v/>
      </c>
      <c r="N3510" s="13">
        <f>'دیده بان بازار'!N3488</f>
        <v/>
      </c>
      <c r="O3510" s="13">
        <f>'دیده بان بازار'!O3488</f>
        <v/>
      </c>
      <c r="P3510" s="13">
        <f>'دیده بان بازار'!P3488</f>
        <v/>
      </c>
      <c r="Q3510" s="13">
        <f>'دیده بان بازار'!Q3488</f>
        <v/>
      </c>
      <c r="R3510" s="13">
        <f>'دیده بان بازار'!R3488</f>
        <v/>
      </c>
      <c r="S3510" s="13">
        <f>'دیده بان بازار'!S3488</f>
        <v/>
      </c>
      <c r="T3510" s="13">
        <f>'دیده بان بازار'!T3488</f>
        <v/>
      </c>
      <c r="U3510" s="13">
        <f>'دیده بان بازار'!U3488</f>
        <v/>
      </c>
      <c r="V3510" s="13">
        <f>'دیده بان بازار'!V3488</f>
        <v/>
      </c>
      <c r="W3510" s="6">
        <f>'دیده بان بازار'!W3488</f>
        <v/>
      </c>
    </row>
    <row r="3511">
      <c r="A3511" s="15">
        <f>'دیده بان بازار'!A3489</f>
        <v/>
      </c>
      <c r="B3511" s="16">
        <f>'دیده بان بازار'!B3489</f>
        <v/>
      </c>
      <c r="C3511" s="16">
        <f>'دیده بان بازار'!C3489</f>
        <v/>
      </c>
      <c r="D3511" s="16">
        <f>'دیده بان بازار'!D3489</f>
        <v/>
      </c>
      <c r="E3511" s="17">
        <f>'دیده بان بازار'!E3489</f>
        <v/>
      </c>
      <c r="F3511" s="16">
        <f>'دیده بان بازار'!F3489</f>
        <v/>
      </c>
      <c r="G3511" s="16">
        <f>'دیده بان بازار'!G3489</f>
        <v/>
      </c>
      <c r="H3511" s="16">
        <f>'دیده بان بازار'!H3489</f>
        <v/>
      </c>
      <c r="I3511" s="16">
        <f>'دیده بان بازار'!I3489</f>
        <v/>
      </c>
      <c r="J3511" s="16">
        <f>'دیده بان بازار'!J3489</f>
        <v/>
      </c>
      <c r="K3511" s="16">
        <f>'دیده بان بازار'!K3489</f>
        <v/>
      </c>
      <c r="L3511" s="16">
        <f>'دیده بان بازار'!L3489</f>
        <v/>
      </c>
      <c r="M3511" s="16">
        <f>'دیده بان بازار'!M3489</f>
        <v/>
      </c>
      <c r="N3511" s="16">
        <f>'دیده بان بازار'!N3489</f>
        <v/>
      </c>
      <c r="O3511" s="16">
        <f>'دیده بان بازار'!O3489</f>
        <v/>
      </c>
      <c r="P3511" s="16">
        <f>'دیده بان بازار'!P3489</f>
        <v/>
      </c>
      <c r="Q3511" s="16">
        <f>'دیده بان بازار'!Q3489</f>
        <v/>
      </c>
      <c r="R3511" s="16">
        <f>'دیده بان بازار'!R3489</f>
        <v/>
      </c>
      <c r="S3511" s="16">
        <f>'دیده بان بازار'!S3489</f>
        <v/>
      </c>
      <c r="T3511" s="16">
        <f>'دیده بان بازار'!T3489</f>
        <v/>
      </c>
      <c r="U3511" s="16">
        <f>'دیده بان بازار'!U3489</f>
        <v/>
      </c>
      <c r="V3511" s="16">
        <f>'دیده بان بازار'!V3489</f>
        <v/>
      </c>
      <c r="W3511" s="7">
        <f>'دیده بان بازار'!W3489</f>
        <v/>
      </c>
    </row>
    <row r="3512">
      <c r="A3512" s="15">
        <f>'دیده بان بازار'!A3490</f>
        <v/>
      </c>
      <c r="B3512" s="16">
        <f>'دیده بان بازار'!B3490</f>
        <v/>
      </c>
      <c r="C3512" s="16">
        <f>'دیده بان بازار'!C3490</f>
        <v/>
      </c>
      <c r="D3512" s="16">
        <f>'دیده بان بازار'!D3490</f>
        <v/>
      </c>
      <c r="E3512" s="17">
        <f>'دیده بان بازار'!E3490</f>
        <v/>
      </c>
      <c r="F3512" s="16">
        <f>'دیده بان بازار'!F3490</f>
        <v/>
      </c>
      <c r="G3512" s="16">
        <f>'دیده بان بازار'!G3490</f>
        <v/>
      </c>
      <c r="H3512" s="16">
        <f>'دیده بان بازار'!H3490</f>
        <v/>
      </c>
      <c r="I3512" s="16">
        <f>'دیده بان بازار'!I3490</f>
        <v/>
      </c>
      <c r="J3512" s="16">
        <f>'دیده بان بازار'!J3490</f>
        <v/>
      </c>
      <c r="K3512" s="16">
        <f>'دیده بان بازار'!K3490</f>
        <v/>
      </c>
      <c r="L3512" s="16">
        <f>'دیده بان بازار'!L3490</f>
        <v/>
      </c>
      <c r="M3512" s="16">
        <f>'دیده بان بازار'!M3490</f>
        <v/>
      </c>
      <c r="N3512" s="16">
        <f>'دیده بان بازار'!N3490</f>
        <v/>
      </c>
      <c r="O3512" s="16">
        <f>'دیده بان بازار'!O3490</f>
        <v/>
      </c>
      <c r="P3512" s="16">
        <f>'دیده بان بازار'!P3490</f>
        <v/>
      </c>
      <c r="Q3512" s="16">
        <f>'دیده بان بازار'!Q3490</f>
        <v/>
      </c>
      <c r="R3512" s="16">
        <f>'دیده بان بازار'!R3490</f>
        <v/>
      </c>
      <c r="S3512" s="16">
        <f>'دیده بان بازار'!S3490</f>
        <v/>
      </c>
      <c r="T3512" s="16">
        <f>'دیده بان بازار'!T3490</f>
        <v/>
      </c>
      <c r="U3512" s="16">
        <f>'دیده بان بازار'!U3490</f>
        <v/>
      </c>
      <c r="V3512" s="16">
        <f>'دیده بان بازار'!V3490</f>
        <v/>
      </c>
      <c r="W3512" s="7">
        <f>'دیده بان بازار'!W3490</f>
        <v/>
      </c>
    </row>
    <row r="3513">
      <c r="A3513" s="12">
        <f>'دیده بان بازار'!A3491</f>
        <v/>
      </c>
      <c r="B3513" s="13">
        <f>'دیده بان بازار'!B3491</f>
        <v/>
      </c>
      <c r="C3513" s="13">
        <f>'دیده بان بازار'!C3491</f>
        <v/>
      </c>
      <c r="D3513" s="13">
        <f>'دیده بان بازار'!D3491</f>
        <v/>
      </c>
      <c r="E3513" s="14">
        <f>'دیده بان بازار'!E3491</f>
        <v/>
      </c>
      <c r="F3513" s="13">
        <f>'دیده بان بازار'!F3491</f>
        <v/>
      </c>
      <c r="G3513" s="13">
        <f>'دیده بان بازار'!G3491</f>
        <v/>
      </c>
      <c r="H3513" s="13">
        <f>'دیده بان بازار'!H3491</f>
        <v/>
      </c>
      <c r="I3513" s="13">
        <f>'دیده بان بازار'!I3491</f>
        <v/>
      </c>
      <c r="J3513" s="13">
        <f>'دیده بان بازار'!J3491</f>
        <v/>
      </c>
      <c r="K3513" s="13">
        <f>'دیده بان بازار'!K3491</f>
        <v/>
      </c>
      <c r="L3513" s="13">
        <f>'دیده بان بازار'!L3491</f>
        <v/>
      </c>
      <c r="M3513" s="13">
        <f>'دیده بان بازار'!M3491</f>
        <v/>
      </c>
      <c r="N3513" s="13">
        <f>'دیده بان بازار'!N3491</f>
        <v/>
      </c>
      <c r="O3513" s="13">
        <f>'دیده بان بازار'!O3491</f>
        <v/>
      </c>
      <c r="P3513" s="13">
        <f>'دیده بان بازار'!P3491</f>
        <v/>
      </c>
      <c r="Q3513" s="13">
        <f>'دیده بان بازار'!Q3491</f>
        <v/>
      </c>
      <c r="R3513" s="13">
        <f>'دیده بان بازار'!R3491</f>
        <v/>
      </c>
      <c r="S3513" s="13">
        <f>'دیده بان بازار'!S3491</f>
        <v/>
      </c>
      <c r="T3513" s="13">
        <f>'دیده بان بازار'!T3491</f>
        <v/>
      </c>
      <c r="U3513" s="13">
        <f>'دیده بان بازار'!U3491</f>
        <v/>
      </c>
      <c r="V3513" s="13">
        <f>'دیده بان بازار'!V3491</f>
        <v/>
      </c>
      <c r="W3513" s="6">
        <f>'دیده بان بازار'!W3491</f>
        <v/>
      </c>
    </row>
    <row r="3514">
      <c r="A3514" s="15">
        <f>'دیده بان بازار'!A3492</f>
        <v/>
      </c>
      <c r="B3514" s="16">
        <f>'دیده بان بازار'!B3492</f>
        <v/>
      </c>
      <c r="C3514" s="16">
        <f>'دیده بان بازار'!C3492</f>
        <v/>
      </c>
      <c r="D3514" s="16">
        <f>'دیده بان بازار'!D3492</f>
        <v/>
      </c>
      <c r="E3514" s="17">
        <f>'دیده بان بازار'!E3492</f>
        <v/>
      </c>
      <c r="F3514" s="16">
        <f>'دیده بان بازار'!F3492</f>
        <v/>
      </c>
      <c r="G3514" s="16">
        <f>'دیده بان بازار'!G3492</f>
        <v/>
      </c>
      <c r="H3514" s="16">
        <f>'دیده بان بازار'!H3492</f>
        <v/>
      </c>
      <c r="I3514" s="16">
        <f>'دیده بان بازار'!I3492</f>
        <v/>
      </c>
      <c r="J3514" s="16">
        <f>'دیده بان بازار'!J3492</f>
        <v/>
      </c>
      <c r="K3514" s="16">
        <f>'دیده بان بازار'!K3492</f>
        <v/>
      </c>
      <c r="L3514" s="16">
        <f>'دیده بان بازار'!L3492</f>
        <v/>
      </c>
      <c r="M3514" s="16">
        <f>'دیده بان بازار'!M3492</f>
        <v/>
      </c>
      <c r="N3514" s="16">
        <f>'دیده بان بازار'!N3492</f>
        <v/>
      </c>
      <c r="O3514" s="16">
        <f>'دیده بان بازار'!O3492</f>
        <v/>
      </c>
      <c r="P3514" s="16">
        <f>'دیده بان بازار'!P3492</f>
        <v/>
      </c>
      <c r="Q3514" s="16">
        <f>'دیده بان بازار'!Q3492</f>
        <v/>
      </c>
      <c r="R3514" s="16">
        <f>'دیده بان بازار'!R3492</f>
        <v/>
      </c>
      <c r="S3514" s="16">
        <f>'دیده بان بازار'!S3492</f>
        <v/>
      </c>
      <c r="T3514" s="16">
        <f>'دیده بان بازار'!T3492</f>
        <v/>
      </c>
      <c r="U3514" s="16">
        <f>'دیده بان بازار'!U3492</f>
        <v/>
      </c>
      <c r="V3514" s="16">
        <f>'دیده بان بازار'!V3492</f>
        <v/>
      </c>
      <c r="W3514" s="7">
        <f>'دیده بان بازار'!W3492</f>
        <v/>
      </c>
    </row>
    <row r="3515">
      <c r="A3515" s="12">
        <f>'دیده بان بازار'!A3493</f>
        <v/>
      </c>
      <c r="B3515" s="13">
        <f>'دیده بان بازار'!B3493</f>
        <v/>
      </c>
      <c r="C3515" s="13">
        <f>'دیده بان بازار'!C3493</f>
        <v/>
      </c>
      <c r="D3515" s="13">
        <f>'دیده بان بازار'!D3493</f>
        <v/>
      </c>
      <c r="E3515" s="14">
        <f>'دیده بان بازار'!E3493</f>
        <v/>
      </c>
      <c r="F3515" s="13">
        <f>'دیده بان بازار'!F3493</f>
        <v/>
      </c>
      <c r="G3515" s="13">
        <f>'دیده بان بازار'!G3493</f>
        <v/>
      </c>
      <c r="H3515" s="13">
        <f>'دیده بان بازار'!H3493</f>
        <v/>
      </c>
      <c r="I3515" s="13">
        <f>'دیده بان بازار'!I3493</f>
        <v/>
      </c>
      <c r="J3515" s="13">
        <f>'دیده بان بازار'!J3493</f>
        <v/>
      </c>
      <c r="K3515" s="13">
        <f>'دیده بان بازار'!K3493</f>
        <v/>
      </c>
      <c r="L3515" s="13">
        <f>'دیده بان بازار'!L3493</f>
        <v/>
      </c>
      <c r="M3515" s="13">
        <f>'دیده بان بازار'!M3493</f>
        <v/>
      </c>
      <c r="N3515" s="13">
        <f>'دیده بان بازار'!N3493</f>
        <v/>
      </c>
      <c r="O3515" s="13">
        <f>'دیده بان بازار'!O3493</f>
        <v/>
      </c>
      <c r="P3515" s="13">
        <f>'دیده بان بازار'!P3493</f>
        <v/>
      </c>
      <c r="Q3515" s="13">
        <f>'دیده بان بازار'!Q3493</f>
        <v/>
      </c>
      <c r="R3515" s="13">
        <f>'دیده بان بازار'!R3493</f>
        <v/>
      </c>
      <c r="S3515" s="13">
        <f>'دیده بان بازار'!S3493</f>
        <v/>
      </c>
      <c r="T3515" s="13">
        <f>'دیده بان بازار'!T3493</f>
        <v/>
      </c>
      <c r="U3515" s="13">
        <f>'دیده بان بازار'!U3493</f>
        <v/>
      </c>
      <c r="V3515" s="13">
        <f>'دیده بان بازار'!V3493</f>
        <v/>
      </c>
      <c r="W3515" s="6">
        <f>'دیده بان بازار'!W3493</f>
        <v/>
      </c>
    </row>
    <row r="3516">
      <c r="A3516" s="15">
        <f>'دیده بان بازار'!A3494</f>
        <v/>
      </c>
      <c r="B3516" s="16">
        <f>'دیده بان بازار'!B3494</f>
        <v/>
      </c>
      <c r="C3516" s="16">
        <f>'دیده بان بازار'!C3494</f>
        <v/>
      </c>
      <c r="D3516" s="16">
        <f>'دیده بان بازار'!D3494</f>
        <v/>
      </c>
      <c r="E3516" s="17">
        <f>'دیده بان بازار'!E3494</f>
        <v/>
      </c>
      <c r="F3516" s="16">
        <f>'دیده بان بازار'!F3494</f>
        <v/>
      </c>
      <c r="G3516" s="16">
        <f>'دیده بان بازار'!G3494</f>
        <v/>
      </c>
      <c r="H3516" s="16">
        <f>'دیده بان بازار'!H3494</f>
        <v/>
      </c>
      <c r="I3516" s="16">
        <f>'دیده بان بازار'!I3494</f>
        <v/>
      </c>
      <c r="J3516" s="16">
        <f>'دیده بان بازار'!J3494</f>
        <v/>
      </c>
      <c r="K3516" s="16">
        <f>'دیده بان بازار'!K3494</f>
        <v/>
      </c>
      <c r="L3516" s="16">
        <f>'دیده بان بازار'!L3494</f>
        <v/>
      </c>
      <c r="M3516" s="16">
        <f>'دیده بان بازار'!M3494</f>
        <v/>
      </c>
      <c r="N3516" s="16">
        <f>'دیده بان بازار'!N3494</f>
        <v/>
      </c>
      <c r="O3516" s="16">
        <f>'دیده بان بازار'!O3494</f>
        <v/>
      </c>
      <c r="P3516" s="16">
        <f>'دیده بان بازار'!P3494</f>
        <v/>
      </c>
      <c r="Q3516" s="16">
        <f>'دیده بان بازار'!Q3494</f>
        <v/>
      </c>
      <c r="R3516" s="16">
        <f>'دیده بان بازار'!R3494</f>
        <v/>
      </c>
      <c r="S3516" s="16">
        <f>'دیده بان بازار'!S3494</f>
        <v/>
      </c>
      <c r="T3516" s="16">
        <f>'دیده بان بازار'!T3494</f>
        <v/>
      </c>
      <c r="U3516" s="16">
        <f>'دیده بان بازار'!U3494</f>
        <v/>
      </c>
      <c r="V3516" s="16">
        <f>'دیده بان بازار'!V3494</f>
        <v/>
      </c>
      <c r="W3516" s="7">
        <f>'دیده بان بازار'!W3494</f>
        <v/>
      </c>
    </row>
    <row r="3517">
      <c r="A3517" s="12">
        <f>'دیده بان بازار'!A3495</f>
        <v/>
      </c>
      <c r="B3517" s="13">
        <f>'دیده بان بازار'!B3495</f>
        <v/>
      </c>
      <c r="C3517" s="13">
        <f>'دیده بان بازار'!C3495</f>
        <v/>
      </c>
      <c r="D3517" s="13">
        <f>'دیده بان بازار'!D3495</f>
        <v/>
      </c>
      <c r="E3517" s="14">
        <f>'دیده بان بازار'!E3495</f>
        <v/>
      </c>
      <c r="F3517" s="13">
        <f>'دیده بان بازار'!F3495</f>
        <v/>
      </c>
      <c r="G3517" s="13">
        <f>'دیده بان بازار'!G3495</f>
        <v/>
      </c>
      <c r="H3517" s="13">
        <f>'دیده بان بازار'!H3495</f>
        <v/>
      </c>
      <c r="I3517" s="13">
        <f>'دیده بان بازار'!I3495</f>
        <v/>
      </c>
      <c r="J3517" s="13">
        <f>'دیده بان بازار'!J3495</f>
        <v/>
      </c>
      <c r="K3517" s="13">
        <f>'دیده بان بازار'!K3495</f>
        <v/>
      </c>
      <c r="L3517" s="13">
        <f>'دیده بان بازار'!L3495</f>
        <v/>
      </c>
      <c r="M3517" s="13">
        <f>'دیده بان بازار'!M3495</f>
        <v/>
      </c>
      <c r="N3517" s="13">
        <f>'دیده بان بازار'!N3495</f>
        <v/>
      </c>
      <c r="O3517" s="13">
        <f>'دیده بان بازار'!O3495</f>
        <v/>
      </c>
      <c r="P3517" s="13">
        <f>'دیده بان بازار'!P3495</f>
        <v/>
      </c>
      <c r="Q3517" s="13">
        <f>'دیده بان بازار'!Q3495</f>
        <v/>
      </c>
      <c r="R3517" s="13">
        <f>'دیده بان بازار'!R3495</f>
        <v/>
      </c>
      <c r="S3517" s="13">
        <f>'دیده بان بازار'!S3495</f>
        <v/>
      </c>
      <c r="T3517" s="13">
        <f>'دیده بان بازار'!T3495</f>
        <v/>
      </c>
      <c r="U3517" s="13">
        <f>'دیده بان بازار'!U3495</f>
        <v/>
      </c>
      <c r="V3517" s="13">
        <f>'دیده بان بازار'!V3495</f>
        <v/>
      </c>
      <c r="W3517" s="6">
        <f>'دیده بان بازار'!W3495</f>
        <v/>
      </c>
    </row>
    <row r="3518">
      <c r="A3518" s="15">
        <f>'دیده بان بازار'!A3496</f>
        <v/>
      </c>
      <c r="B3518" s="16">
        <f>'دیده بان بازار'!B3496</f>
        <v/>
      </c>
      <c r="C3518" s="16">
        <f>'دیده بان بازار'!C3496</f>
        <v/>
      </c>
      <c r="D3518" s="16">
        <f>'دیده بان بازار'!D3496</f>
        <v/>
      </c>
      <c r="E3518" s="17">
        <f>'دیده بان بازار'!E3496</f>
        <v/>
      </c>
      <c r="F3518" s="16">
        <f>'دیده بان بازار'!F3496</f>
        <v/>
      </c>
      <c r="G3518" s="16">
        <f>'دیده بان بازار'!G3496</f>
        <v/>
      </c>
      <c r="H3518" s="16">
        <f>'دیده بان بازار'!H3496</f>
        <v/>
      </c>
      <c r="I3518" s="16">
        <f>'دیده بان بازار'!I3496</f>
        <v/>
      </c>
      <c r="J3518" s="16">
        <f>'دیده بان بازار'!J3496</f>
        <v/>
      </c>
      <c r="K3518" s="16">
        <f>'دیده بان بازار'!K3496</f>
        <v/>
      </c>
      <c r="L3518" s="16">
        <f>'دیده بان بازار'!L3496</f>
        <v/>
      </c>
      <c r="M3518" s="16">
        <f>'دیده بان بازار'!M3496</f>
        <v/>
      </c>
      <c r="N3518" s="16">
        <f>'دیده بان بازار'!N3496</f>
        <v/>
      </c>
      <c r="O3518" s="16">
        <f>'دیده بان بازار'!O3496</f>
        <v/>
      </c>
      <c r="P3518" s="16">
        <f>'دیده بان بازار'!P3496</f>
        <v/>
      </c>
      <c r="Q3518" s="16">
        <f>'دیده بان بازار'!Q3496</f>
        <v/>
      </c>
      <c r="R3518" s="16">
        <f>'دیده بان بازار'!R3496</f>
        <v/>
      </c>
      <c r="S3518" s="16">
        <f>'دیده بان بازار'!S3496</f>
        <v/>
      </c>
      <c r="T3518" s="16">
        <f>'دیده بان بازار'!T3496</f>
        <v/>
      </c>
      <c r="U3518" s="16">
        <f>'دیده بان بازار'!U3496</f>
        <v/>
      </c>
      <c r="V3518" s="16">
        <f>'دیده بان بازار'!V3496</f>
        <v/>
      </c>
      <c r="W3518" s="7">
        <f>'دیده بان بازار'!W3496</f>
        <v/>
      </c>
    </row>
    <row r="3519">
      <c r="A3519" s="12">
        <f>'دیده بان بازار'!A3497</f>
        <v/>
      </c>
      <c r="B3519" s="13">
        <f>'دیده بان بازار'!B3497</f>
        <v/>
      </c>
      <c r="C3519" s="13">
        <f>'دیده بان بازار'!C3497</f>
        <v/>
      </c>
      <c r="D3519" s="13">
        <f>'دیده بان بازار'!D3497</f>
        <v/>
      </c>
      <c r="E3519" s="14">
        <f>'دیده بان بازار'!E3497</f>
        <v/>
      </c>
      <c r="F3519" s="13">
        <f>'دیده بان بازار'!F3497</f>
        <v/>
      </c>
      <c r="G3519" s="13">
        <f>'دیده بان بازار'!G3497</f>
        <v/>
      </c>
      <c r="H3519" s="13">
        <f>'دیده بان بازار'!H3497</f>
        <v/>
      </c>
      <c r="I3519" s="13">
        <f>'دیده بان بازار'!I3497</f>
        <v/>
      </c>
      <c r="J3519" s="13">
        <f>'دیده بان بازار'!J3497</f>
        <v/>
      </c>
      <c r="K3519" s="13">
        <f>'دیده بان بازار'!K3497</f>
        <v/>
      </c>
      <c r="L3519" s="13">
        <f>'دیده بان بازار'!L3497</f>
        <v/>
      </c>
      <c r="M3519" s="13">
        <f>'دیده بان بازار'!M3497</f>
        <v/>
      </c>
      <c r="N3519" s="13">
        <f>'دیده بان بازار'!N3497</f>
        <v/>
      </c>
      <c r="O3519" s="13">
        <f>'دیده بان بازار'!O3497</f>
        <v/>
      </c>
      <c r="P3519" s="13">
        <f>'دیده بان بازار'!P3497</f>
        <v/>
      </c>
      <c r="Q3519" s="13">
        <f>'دیده بان بازار'!Q3497</f>
        <v/>
      </c>
      <c r="R3519" s="13">
        <f>'دیده بان بازار'!R3497</f>
        <v/>
      </c>
      <c r="S3519" s="13">
        <f>'دیده بان بازار'!S3497</f>
        <v/>
      </c>
      <c r="T3519" s="13">
        <f>'دیده بان بازار'!T3497</f>
        <v/>
      </c>
      <c r="U3519" s="13">
        <f>'دیده بان بازار'!U3497</f>
        <v/>
      </c>
      <c r="V3519" s="13">
        <f>'دیده بان بازار'!V3497</f>
        <v/>
      </c>
      <c r="W3519" s="6">
        <f>'دیده بان بازار'!W3497</f>
        <v/>
      </c>
    </row>
    <row r="3520">
      <c r="A3520" s="15">
        <f>'دیده بان بازار'!A3498</f>
        <v/>
      </c>
      <c r="B3520" s="16">
        <f>'دیده بان بازار'!B3498</f>
        <v/>
      </c>
      <c r="C3520" s="16">
        <f>'دیده بان بازار'!C3498</f>
        <v/>
      </c>
      <c r="D3520" s="16">
        <f>'دیده بان بازار'!D3498</f>
        <v/>
      </c>
      <c r="E3520" s="17">
        <f>'دیده بان بازار'!E3498</f>
        <v/>
      </c>
      <c r="F3520" s="16">
        <f>'دیده بان بازار'!F3498</f>
        <v/>
      </c>
      <c r="G3520" s="16">
        <f>'دیده بان بازار'!G3498</f>
        <v/>
      </c>
      <c r="H3520" s="16">
        <f>'دیده بان بازار'!H3498</f>
        <v/>
      </c>
      <c r="I3520" s="16">
        <f>'دیده بان بازار'!I3498</f>
        <v/>
      </c>
      <c r="J3520" s="16">
        <f>'دیده بان بازار'!J3498</f>
        <v/>
      </c>
      <c r="K3520" s="16">
        <f>'دیده بان بازار'!K3498</f>
        <v/>
      </c>
      <c r="L3520" s="16">
        <f>'دیده بان بازار'!L3498</f>
        <v/>
      </c>
      <c r="M3520" s="16">
        <f>'دیده بان بازار'!M3498</f>
        <v/>
      </c>
      <c r="N3520" s="16">
        <f>'دیده بان بازار'!N3498</f>
        <v/>
      </c>
      <c r="O3520" s="16">
        <f>'دیده بان بازار'!O3498</f>
        <v/>
      </c>
      <c r="P3520" s="16">
        <f>'دیده بان بازار'!P3498</f>
        <v/>
      </c>
      <c r="Q3520" s="16">
        <f>'دیده بان بازار'!Q3498</f>
        <v/>
      </c>
      <c r="R3520" s="16">
        <f>'دیده بان بازار'!R3498</f>
        <v/>
      </c>
      <c r="S3520" s="16">
        <f>'دیده بان بازار'!S3498</f>
        <v/>
      </c>
      <c r="T3520" s="16">
        <f>'دیده بان بازار'!T3498</f>
        <v/>
      </c>
      <c r="U3520" s="16">
        <f>'دیده بان بازار'!U3498</f>
        <v/>
      </c>
      <c r="V3520" s="16">
        <f>'دیده بان بازار'!V3498</f>
        <v/>
      </c>
      <c r="W3520" s="7">
        <f>'دیده بان بازار'!W3498</f>
        <v/>
      </c>
    </row>
    <row r="3521">
      <c r="A3521" s="12">
        <f>'دیده بان بازار'!A3499</f>
        <v/>
      </c>
      <c r="B3521" s="13">
        <f>'دیده بان بازار'!B3499</f>
        <v/>
      </c>
      <c r="C3521" s="13">
        <f>'دیده بان بازار'!C3499</f>
        <v/>
      </c>
      <c r="D3521" s="13">
        <f>'دیده بان بازار'!D3499</f>
        <v/>
      </c>
      <c r="E3521" s="14">
        <f>'دیده بان بازار'!E3499</f>
        <v/>
      </c>
      <c r="F3521" s="13">
        <f>'دیده بان بازار'!F3499</f>
        <v/>
      </c>
      <c r="G3521" s="13">
        <f>'دیده بان بازار'!G3499</f>
        <v/>
      </c>
      <c r="H3521" s="13">
        <f>'دیده بان بازار'!H3499</f>
        <v/>
      </c>
      <c r="I3521" s="13">
        <f>'دیده بان بازار'!I3499</f>
        <v/>
      </c>
      <c r="J3521" s="13">
        <f>'دیده بان بازار'!J3499</f>
        <v/>
      </c>
      <c r="K3521" s="13">
        <f>'دیده بان بازار'!K3499</f>
        <v/>
      </c>
      <c r="L3521" s="13">
        <f>'دیده بان بازار'!L3499</f>
        <v/>
      </c>
      <c r="M3521" s="13">
        <f>'دیده بان بازار'!M3499</f>
        <v/>
      </c>
      <c r="N3521" s="13">
        <f>'دیده بان بازار'!N3499</f>
        <v/>
      </c>
      <c r="O3521" s="13">
        <f>'دیده بان بازار'!O3499</f>
        <v/>
      </c>
      <c r="P3521" s="13">
        <f>'دیده بان بازار'!P3499</f>
        <v/>
      </c>
      <c r="Q3521" s="13">
        <f>'دیده بان بازار'!Q3499</f>
        <v/>
      </c>
      <c r="R3521" s="13">
        <f>'دیده بان بازار'!R3499</f>
        <v/>
      </c>
      <c r="S3521" s="13">
        <f>'دیده بان بازار'!S3499</f>
        <v/>
      </c>
      <c r="T3521" s="13">
        <f>'دیده بان بازار'!T3499</f>
        <v/>
      </c>
      <c r="U3521" s="13">
        <f>'دیده بان بازار'!U3499</f>
        <v/>
      </c>
      <c r="V3521" s="13">
        <f>'دیده بان بازار'!V3499</f>
        <v/>
      </c>
      <c r="W3521" s="6">
        <f>'دیده بان بازار'!W3499</f>
        <v/>
      </c>
    </row>
    <row r="3522">
      <c r="A3522" s="15">
        <f>'دیده بان بازار'!A3500</f>
        <v/>
      </c>
      <c r="B3522" s="16">
        <f>'دیده بان بازار'!B3500</f>
        <v/>
      </c>
      <c r="C3522" s="16">
        <f>'دیده بان بازار'!C3500</f>
        <v/>
      </c>
      <c r="D3522" s="16">
        <f>'دیده بان بازار'!D3500</f>
        <v/>
      </c>
      <c r="E3522" s="17">
        <f>'دیده بان بازار'!E3500</f>
        <v/>
      </c>
      <c r="F3522" s="16">
        <f>'دیده بان بازار'!F3500</f>
        <v/>
      </c>
      <c r="G3522" s="16">
        <f>'دیده بان بازار'!G3500</f>
        <v/>
      </c>
      <c r="H3522" s="16">
        <f>'دیده بان بازار'!H3500</f>
        <v/>
      </c>
      <c r="I3522" s="16">
        <f>'دیده بان بازار'!I3500</f>
        <v/>
      </c>
      <c r="J3522" s="16">
        <f>'دیده بان بازار'!J3500</f>
        <v/>
      </c>
      <c r="K3522" s="16">
        <f>'دیده بان بازار'!K3500</f>
        <v/>
      </c>
      <c r="L3522" s="16">
        <f>'دیده بان بازار'!L3500</f>
        <v/>
      </c>
      <c r="M3522" s="16">
        <f>'دیده بان بازار'!M3500</f>
        <v/>
      </c>
      <c r="N3522" s="16">
        <f>'دیده بان بازار'!N3500</f>
        <v/>
      </c>
      <c r="O3522" s="16">
        <f>'دیده بان بازار'!O3500</f>
        <v/>
      </c>
      <c r="P3522" s="16">
        <f>'دیده بان بازار'!P3500</f>
        <v/>
      </c>
      <c r="Q3522" s="16">
        <f>'دیده بان بازار'!Q3500</f>
        <v/>
      </c>
      <c r="R3522" s="16">
        <f>'دیده بان بازار'!R3500</f>
        <v/>
      </c>
      <c r="S3522" s="16">
        <f>'دیده بان بازار'!S3500</f>
        <v/>
      </c>
      <c r="T3522" s="16">
        <f>'دیده بان بازار'!T3500</f>
        <v/>
      </c>
      <c r="U3522" s="16">
        <f>'دیده بان بازار'!U3500</f>
        <v/>
      </c>
      <c r="V3522" s="16">
        <f>'دیده بان بازار'!V3500</f>
        <v/>
      </c>
      <c r="W3522" s="7">
        <f>'دیده بان بازار'!W3500</f>
        <v/>
      </c>
    </row>
    <row r="3523">
      <c r="A3523" s="12">
        <f>'دیده بان بازار'!A3501</f>
        <v/>
      </c>
      <c r="B3523" s="13">
        <f>'دیده بان بازار'!B3501</f>
        <v/>
      </c>
      <c r="C3523" s="13">
        <f>'دیده بان بازار'!C3501</f>
        <v/>
      </c>
      <c r="D3523" s="13">
        <f>'دیده بان بازار'!D3501</f>
        <v/>
      </c>
      <c r="E3523" s="14">
        <f>'دیده بان بازار'!E3501</f>
        <v/>
      </c>
      <c r="F3523" s="13">
        <f>'دیده بان بازار'!F3501</f>
        <v/>
      </c>
      <c r="G3523" s="13">
        <f>'دیده بان بازار'!G3501</f>
        <v/>
      </c>
      <c r="H3523" s="13">
        <f>'دیده بان بازار'!H3501</f>
        <v/>
      </c>
      <c r="I3523" s="13">
        <f>'دیده بان بازار'!I3501</f>
        <v/>
      </c>
      <c r="J3523" s="13">
        <f>'دیده بان بازار'!J3501</f>
        <v/>
      </c>
      <c r="K3523" s="13">
        <f>'دیده بان بازار'!K3501</f>
        <v/>
      </c>
      <c r="L3523" s="13">
        <f>'دیده بان بازار'!L3501</f>
        <v/>
      </c>
      <c r="M3523" s="13">
        <f>'دیده بان بازار'!M3501</f>
        <v/>
      </c>
      <c r="N3523" s="13">
        <f>'دیده بان بازار'!N3501</f>
        <v/>
      </c>
      <c r="O3523" s="13">
        <f>'دیده بان بازار'!O3501</f>
        <v/>
      </c>
      <c r="P3523" s="13">
        <f>'دیده بان بازار'!P3501</f>
        <v/>
      </c>
      <c r="Q3523" s="13">
        <f>'دیده بان بازار'!Q3501</f>
        <v/>
      </c>
      <c r="R3523" s="13">
        <f>'دیده بان بازار'!R3501</f>
        <v/>
      </c>
      <c r="S3523" s="13">
        <f>'دیده بان بازار'!S3501</f>
        <v/>
      </c>
      <c r="T3523" s="13">
        <f>'دیده بان بازار'!T3501</f>
        <v/>
      </c>
      <c r="U3523" s="13">
        <f>'دیده بان بازار'!U3501</f>
        <v/>
      </c>
      <c r="V3523" s="13">
        <f>'دیده بان بازار'!V3501</f>
        <v/>
      </c>
      <c r="W3523" s="6">
        <f>'دیده بان بازار'!W3501</f>
        <v/>
      </c>
    </row>
    <row r="3524">
      <c r="A3524" s="15">
        <f>'دیده بان بازار'!A3502</f>
        <v/>
      </c>
      <c r="B3524" s="16">
        <f>'دیده بان بازار'!B3502</f>
        <v/>
      </c>
      <c r="C3524" s="16">
        <f>'دیده بان بازار'!C3502</f>
        <v/>
      </c>
      <c r="D3524" s="16">
        <f>'دیده بان بازار'!D3502</f>
        <v/>
      </c>
      <c r="E3524" s="17">
        <f>'دیده بان بازار'!E3502</f>
        <v/>
      </c>
      <c r="F3524" s="16">
        <f>'دیده بان بازار'!F3502</f>
        <v/>
      </c>
      <c r="G3524" s="16">
        <f>'دیده بان بازار'!G3502</f>
        <v/>
      </c>
      <c r="H3524" s="16">
        <f>'دیده بان بازار'!H3502</f>
        <v/>
      </c>
      <c r="I3524" s="16">
        <f>'دیده بان بازار'!I3502</f>
        <v/>
      </c>
      <c r="J3524" s="16">
        <f>'دیده بان بازار'!J3502</f>
        <v/>
      </c>
      <c r="K3524" s="16">
        <f>'دیده بان بازار'!K3502</f>
        <v/>
      </c>
      <c r="L3524" s="16">
        <f>'دیده بان بازار'!L3502</f>
        <v/>
      </c>
      <c r="M3524" s="16">
        <f>'دیده بان بازار'!M3502</f>
        <v/>
      </c>
      <c r="N3524" s="16">
        <f>'دیده بان بازار'!N3502</f>
        <v/>
      </c>
      <c r="O3524" s="16">
        <f>'دیده بان بازار'!O3502</f>
        <v/>
      </c>
      <c r="P3524" s="16">
        <f>'دیده بان بازار'!P3502</f>
        <v/>
      </c>
      <c r="Q3524" s="16">
        <f>'دیده بان بازار'!Q3502</f>
        <v/>
      </c>
      <c r="R3524" s="16">
        <f>'دیده بان بازار'!R3502</f>
        <v/>
      </c>
      <c r="S3524" s="16">
        <f>'دیده بان بازار'!S3502</f>
        <v/>
      </c>
      <c r="T3524" s="16">
        <f>'دیده بان بازار'!T3502</f>
        <v/>
      </c>
      <c r="U3524" s="16">
        <f>'دیده بان بازار'!U3502</f>
        <v/>
      </c>
      <c r="V3524" s="16">
        <f>'دیده بان بازار'!V3502</f>
        <v/>
      </c>
      <c r="W3524" s="7">
        <f>'دیده بان بازار'!W3502</f>
        <v/>
      </c>
    </row>
    <row r="3525">
      <c r="A3525" s="12">
        <f>'دیده بان بازار'!A3503</f>
        <v/>
      </c>
      <c r="B3525" s="13">
        <f>'دیده بان بازار'!B3503</f>
        <v/>
      </c>
      <c r="C3525" s="13">
        <f>'دیده بان بازار'!C3503</f>
        <v/>
      </c>
      <c r="D3525" s="13">
        <f>'دیده بان بازار'!D3503</f>
        <v/>
      </c>
      <c r="E3525" s="14">
        <f>'دیده بان بازار'!E3503</f>
        <v/>
      </c>
      <c r="F3525" s="13">
        <f>'دیده بان بازار'!F3503</f>
        <v/>
      </c>
      <c r="G3525" s="13">
        <f>'دیده بان بازار'!G3503</f>
        <v/>
      </c>
      <c r="H3525" s="13">
        <f>'دیده بان بازار'!H3503</f>
        <v/>
      </c>
      <c r="I3525" s="13">
        <f>'دیده بان بازار'!I3503</f>
        <v/>
      </c>
      <c r="J3525" s="13">
        <f>'دیده بان بازار'!J3503</f>
        <v/>
      </c>
      <c r="K3525" s="13">
        <f>'دیده بان بازار'!K3503</f>
        <v/>
      </c>
      <c r="L3525" s="13">
        <f>'دیده بان بازار'!L3503</f>
        <v/>
      </c>
      <c r="M3525" s="13">
        <f>'دیده بان بازار'!M3503</f>
        <v/>
      </c>
      <c r="N3525" s="13">
        <f>'دیده بان بازار'!N3503</f>
        <v/>
      </c>
      <c r="O3525" s="13">
        <f>'دیده بان بازار'!O3503</f>
        <v/>
      </c>
      <c r="P3525" s="13">
        <f>'دیده بان بازار'!P3503</f>
        <v/>
      </c>
      <c r="Q3525" s="13">
        <f>'دیده بان بازار'!Q3503</f>
        <v/>
      </c>
      <c r="R3525" s="13">
        <f>'دیده بان بازار'!R3503</f>
        <v/>
      </c>
      <c r="S3525" s="13">
        <f>'دیده بان بازار'!S3503</f>
        <v/>
      </c>
      <c r="T3525" s="13">
        <f>'دیده بان بازار'!T3503</f>
        <v/>
      </c>
      <c r="U3525" s="13">
        <f>'دیده بان بازار'!U3503</f>
        <v/>
      </c>
      <c r="V3525" s="13">
        <f>'دیده بان بازار'!V3503</f>
        <v/>
      </c>
      <c r="W3525" s="6">
        <f>'دیده بان بازار'!W3503</f>
        <v/>
      </c>
    </row>
    <row r="3526">
      <c r="A3526" s="15">
        <f>'دیده بان بازار'!A3504</f>
        <v/>
      </c>
      <c r="B3526" s="16">
        <f>'دیده بان بازار'!B3504</f>
        <v/>
      </c>
      <c r="C3526" s="16">
        <f>'دیده بان بازار'!C3504</f>
        <v/>
      </c>
      <c r="D3526" s="16">
        <f>'دیده بان بازار'!D3504</f>
        <v/>
      </c>
      <c r="E3526" s="17">
        <f>'دیده بان بازار'!E3504</f>
        <v/>
      </c>
      <c r="F3526" s="16">
        <f>'دیده بان بازار'!F3504</f>
        <v/>
      </c>
      <c r="G3526" s="16">
        <f>'دیده بان بازار'!G3504</f>
        <v/>
      </c>
      <c r="H3526" s="16">
        <f>'دیده بان بازار'!H3504</f>
        <v/>
      </c>
      <c r="I3526" s="16">
        <f>'دیده بان بازار'!I3504</f>
        <v/>
      </c>
      <c r="J3526" s="16">
        <f>'دیده بان بازار'!J3504</f>
        <v/>
      </c>
      <c r="K3526" s="16">
        <f>'دیده بان بازار'!K3504</f>
        <v/>
      </c>
      <c r="L3526" s="16">
        <f>'دیده بان بازار'!L3504</f>
        <v/>
      </c>
      <c r="M3526" s="16">
        <f>'دیده بان بازار'!M3504</f>
        <v/>
      </c>
      <c r="N3526" s="16">
        <f>'دیده بان بازار'!N3504</f>
        <v/>
      </c>
      <c r="O3526" s="16">
        <f>'دیده بان بازار'!O3504</f>
        <v/>
      </c>
      <c r="P3526" s="16">
        <f>'دیده بان بازار'!P3504</f>
        <v/>
      </c>
      <c r="Q3526" s="16">
        <f>'دیده بان بازار'!Q3504</f>
        <v/>
      </c>
      <c r="R3526" s="16">
        <f>'دیده بان بازار'!R3504</f>
        <v/>
      </c>
      <c r="S3526" s="16">
        <f>'دیده بان بازار'!S3504</f>
        <v/>
      </c>
      <c r="T3526" s="16">
        <f>'دیده بان بازار'!T3504</f>
        <v/>
      </c>
      <c r="U3526" s="16">
        <f>'دیده بان بازار'!U3504</f>
        <v/>
      </c>
      <c r="V3526" s="16">
        <f>'دیده بان بازار'!V3504</f>
        <v/>
      </c>
      <c r="W3526" s="7">
        <f>'دیده بان بازار'!W3504</f>
        <v/>
      </c>
    </row>
    <row r="3527">
      <c r="A3527" s="15">
        <f>'دیده بان بازار'!A3505</f>
        <v/>
      </c>
      <c r="B3527" s="16">
        <f>'دیده بان بازار'!B3505</f>
        <v/>
      </c>
      <c r="C3527" s="16">
        <f>'دیده بان بازار'!C3505</f>
        <v/>
      </c>
      <c r="D3527" s="16">
        <f>'دیده بان بازار'!D3505</f>
        <v/>
      </c>
      <c r="E3527" s="17">
        <f>'دیده بان بازار'!E3505</f>
        <v/>
      </c>
      <c r="F3527" s="16">
        <f>'دیده بان بازار'!F3505</f>
        <v/>
      </c>
      <c r="G3527" s="16">
        <f>'دیده بان بازار'!G3505</f>
        <v/>
      </c>
      <c r="H3527" s="16">
        <f>'دیده بان بازار'!H3505</f>
        <v/>
      </c>
      <c r="I3527" s="16">
        <f>'دیده بان بازار'!I3505</f>
        <v/>
      </c>
      <c r="J3527" s="16">
        <f>'دیده بان بازار'!J3505</f>
        <v/>
      </c>
      <c r="K3527" s="16">
        <f>'دیده بان بازار'!K3505</f>
        <v/>
      </c>
      <c r="L3527" s="16">
        <f>'دیده بان بازار'!L3505</f>
        <v/>
      </c>
      <c r="M3527" s="16">
        <f>'دیده بان بازار'!M3505</f>
        <v/>
      </c>
      <c r="N3527" s="16">
        <f>'دیده بان بازار'!N3505</f>
        <v/>
      </c>
      <c r="O3527" s="16">
        <f>'دیده بان بازار'!O3505</f>
        <v/>
      </c>
      <c r="P3527" s="16">
        <f>'دیده بان بازار'!P3505</f>
        <v/>
      </c>
      <c r="Q3527" s="16">
        <f>'دیده بان بازار'!Q3505</f>
        <v/>
      </c>
      <c r="R3527" s="16">
        <f>'دیده بان بازار'!R3505</f>
        <v/>
      </c>
      <c r="S3527" s="16">
        <f>'دیده بان بازار'!S3505</f>
        <v/>
      </c>
      <c r="T3527" s="16">
        <f>'دیده بان بازار'!T3505</f>
        <v/>
      </c>
      <c r="U3527" s="16">
        <f>'دیده بان بازار'!U3505</f>
        <v/>
      </c>
      <c r="V3527" s="16">
        <f>'دیده بان بازار'!V3505</f>
        <v/>
      </c>
      <c r="W3527" s="7">
        <f>'دیده بان بازار'!W3505</f>
        <v/>
      </c>
    </row>
    <row r="3528">
      <c r="A3528" s="12">
        <f>'دیده بان بازار'!A3506</f>
        <v/>
      </c>
      <c r="B3528" s="13">
        <f>'دیده بان بازار'!B3506</f>
        <v/>
      </c>
      <c r="C3528" s="13">
        <f>'دیده بان بازار'!C3506</f>
        <v/>
      </c>
      <c r="D3528" s="13">
        <f>'دیده بان بازار'!D3506</f>
        <v/>
      </c>
      <c r="E3528" s="14">
        <f>'دیده بان بازار'!E3506</f>
        <v/>
      </c>
      <c r="F3528" s="13">
        <f>'دیده بان بازار'!F3506</f>
        <v/>
      </c>
      <c r="G3528" s="13">
        <f>'دیده بان بازار'!G3506</f>
        <v/>
      </c>
      <c r="H3528" s="13">
        <f>'دیده بان بازار'!H3506</f>
        <v/>
      </c>
      <c r="I3528" s="13">
        <f>'دیده بان بازار'!I3506</f>
        <v/>
      </c>
      <c r="J3528" s="13">
        <f>'دیده بان بازار'!J3506</f>
        <v/>
      </c>
      <c r="K3528" s="13">
        <f>'دیده بان بازار'!K3506</f>
        <v/>
      </c>
      <c r="L3528" s="13">
        <f>'دیده بان بازار'!L3506</f>
        <v/>
      </c>
      <c r="M3528" s="13">
        <f>'دیده بان بازار'!M3506</f>
        <v/>
      </c>
      <c r="N3528" s="13">
        <f>'دیده بان بازار'!N3506</f>
        <v/>
      </c>
      <c r="O3528" s="13">
        <f>'دیده بان بازار'!O3506</f>
        <v/>
      </c>
      <c r="P3528" s="13">
        <f>'دیده بان بازار'!P3506</f>
        <v/>
      </c>
      <c r="Q3528" s="13">
        <f>'دیده بان بازار'!Q3506</f>
        <v/>
      </c>
      <c r="R3528" s="13">
        <f>'دیده بان بازار'!R3506</f>
        <v/>
      </c>
      <c r="S3528" s="13">
        <f>'دیده بان بازار'!S3506</f>
        <v/>
      </c>
      <c r="T3528" s="13">
        <f>'دیده بان بازار'!T3506</f>
        <v/>
      </c>
      <c r="U3528" s="13">
        <f>'دیده بان بازار'!U3506</f>
        <v/>
      </c>
      <c r="V3528" s="13">
        <f>'دیده بان بازار'!V3506</f>
        <v/>
      </c>
      <c r="W3528" s="6">
        <f>'دیده بان بازار'!W3506</f>
        <v/>
      </c>
    </row>
    <row r="3529">
      <c r="A3529" s="15">
        <f>'دیده بان بازار'!A3507</f>
        <v/>
      </c>
      <c r="B3529" s="16">
        <f>'دیده بان بازار'!B3507</f>
        <v/>
      </c>
      <c r="C3529" s="16">
        <f>'دیده بان بازار'!C3507</f>
        <v/>
      </c>
      <c r="D3529" s="16">
        <f>'دیده بان بازار'!D3507</f>
        <v/>
      </c>
      <c r="E3529" s="17">
        <f>'دیده بان بازار'!E3507</f>
        <v/>
      </c>
      <c r="F3529" s="16">
        <f>'دیده بان بازار'!F3507</f>
        <v/>
      </c>
      <c r="G3529" s="16">
        <f>'دیده بان بازار'!G3507</f>
        <v/>
      </c>
      <c r="H3529" s="16">
        <f>'دیده بان بازار'!H3507</f>
        <v/>
      </c>
      <c r="I3529" s="16">
        <f>'دیده بان بازار'!I3507</f>
        <v/>
      </c>
      <c r="J3529" s="16">
        <f>'دیده بان بازار'!J3507</f>
        <v/>
      </c>
      <c r="K3529" s="16">
        <f>'دیده بان بازار'!K3507</f>
        <v/>
      </c>
      <c r="L3529" s="16">
        <f>'دیده بان بازار'!L3507</f>
        <v/>
      </c>
      <c r="M3529" s="16">
        <f>'دیده بان بازار'!M3507</f>
        <v/>
      </c>
      <c r="N3529" s="16">
        <f>'دیده بان بازار'!N3507</f>
        <v/>
      </c>
      <c r="O3529" s="16">
        <f>'دیده بان بازار'!O3507</f>
        <v/>
      </c>
      <c r="P3529" s="16">
        <f>'دیده بان بازار'!P3507</f>
        <v/>
      </c>
      <c r="Q3529" s="16">
        <f>'دیده بان بازار'!Q3507</f>
        <v/>
      </c>
      <c r="R3529" s="16">
        <f>'دیده بان بازار'!R3507</f>
        <v/>
      </c>
      <c r="S3529" s="16">
        <f>'دیده بان بازار'!S3507</f>
        <v/>
      </c>
      <c r="T3529" s="16">
        <f>'دیده بان بازار'!T3507</f>
        <v/>
      </c>
      <c r="U3529" s="16">
        <f>'دیده بان بازار'!U3507</f>
        <v/>
      </c>
      <c r="V3529" s="16">
        <f>'دیده بان بازار'!V3507</f>
        <v/>
      </c>
      <c r="W3529" s="7">
        <f>'دیده بان بازار'!W3507</f>
        <v/>
      </c>
    </row>
    <row r="3530">
      <c r="A3530" s="12">
        <f>'دیده بان بازار'!A3508</f>
        <v/>
      </c>
      <c r="B3530" s="13">
        <f>'دیده بان بازار'!B3508</f>
        <v/>
      </c>
      <c r="C3530" s="13">
        <f>'دیده بان بازار'!C3508</f>
        <v/>
      </c>
      <c r="D3530" s="13">
        <f>'دیده بان بازار'!D3508</f>
        <v/>
      </c>
      <c r="E3530" s="14">
        <f>'دیده بان بازار'!E3508</f>
        <v/>
      </c>
      <c r="F3530" s="13">
        <f>'دیده بان بازار'!F3508</f>
        <v/>
      </c>
      <c r="G3530" s="13">
        <f>'دیده بان بازار'!G3508</f>
        <v/>
      </c>
      <c r="H3530" s="13">
        <f>'دیده بان بازار'!H3508</f>
        <v/>
      </c>
      <c r="I3530" s="13">
        <f>'دیده بان بازار'!I3508</f>
        <v/>
      </c>
      <c r="J3530" s="13">
        <f>'دیده بان بازار'!J3508</f>
        <v/>
      </c>
      <c r="K3530" s="13">
        <f>'دیده بان بازار'!K3508</f>
        <v/>
      </c>
      <c r="L3530" s="13">
        <f>'دیده بان بازار'!L3508</f>
        <v/>
      </c>
      <c r="M3530" s="13">
        <f>'دیده بان بازار'!M3508</f>
        <v/>
      </c>
      <c r="N3530" s="13">
        <f>'دیده بان بازار'!N3508</f>
        <v/>
      </c>
      <c r="O3530" s="13">
        <f>'دیده بان بازار'!O3508</f>
        <v/>
      </c>
      <c r="P3530" s="13">
        <f>'دیده بان بازار'!P3508</f>
        <v/>
      </c>
      <c r="Q3530" s="13">
        <f>'دیده بان بازار'!Q3508</f>
        <v/>
      </c>
      <c r="R3530" s="13">
        <f>'دیده بان بازار'!R3508</f>
        <v/>
      </c>
      <c r="S3530" s="13">
        <f>'دیده بان بازار'!S3508</f>
        <v/>
      </c>
      <c r="T3530" s="13">
        <f>'دیده بان بازار'!T3508</f>
        <v/>
      </c>
      <c r="U3530" s="13">
        <f>'دیده بان بازار'!U3508</f>
        <v/>
      </c>
      <c r="V3530" s="13">
        <f>'دیده بان بازار'!V3508</f>
        <v/>
      </c>
      <c r="W3530" s="6">
        <f>'دیده بان بازار'!W3508</f>
        <v/>
      </c>
    </row>
    <row r="3531">
      <c r="A3531" s="15">
        <f>'دیده بان بازار'!A3509</f>
        <v/>
      </c>
      <c r="B3531" s="16">
        <f>'دیده بان بازار'!B3509</f>
        <v/>
      </c>
      <c r="C3531" s="16">
        <f>'دیده بان بازار'!C3509</f>
        <v/>
      </c>
      <c r="D3531" s="16">
        <f>'دیده بان بازار'!D3509</f>
        <v/>
      </c>
      <c r="E3531" s="17">
        <f>'دیده بان بازار'!E3509</f>
        <v/>
      </c>
      <c r="F3531" s="16">
        <f>'دیده بان بازار'!F3509</f>
        <v/>
      </c>
      <c r="G3531" s="16">
        <f>'دیده بان بازار'!G3509</f>
        <v/>
      </c>
      <c r="H3531" s="16">
        <f>'دیده بان بازار'!H3509</f>
        <v/>
      </c>
      <c r="I3531" s="16">
        <f>'دیده بان بازار'!I3509</f>
        <v/>
      </c>
      <c r="J3531" s="16">
        <f>'دیده بان بازار'!J3509</f>
        <v/>
      </c>
      <c r="K3531" s="16">
        <f>'دیده بان بازار'!K3509</f>
        <v/>
      </c>
      <c r="L3531" s="16">
        <f>'دیده بان بازار'!L3509</f>
        <v/>
      </c>
      <c r="M3531" s="16">
        <f>'دیده بان بازار'!M3509</f>
        <v/>
      </c>
      <c r="N3531" s="16">
        <f>'دیده بان بازار'!N3509</f>
        <v/>
      </c>
      <c r="O3531" s="16">
        <f>'دیده بان بازار'!O3509</f>
        <v/>
      </c>
      <c r="P3531" s="16">
        <f>'دیده بان بازار'!P3509</f>
        <v/>
      </c>
      <c r="Q3531" s="16">
        <f>'دیده بان بازار'!Q3509</f>
        <v/>
      </c>
      <c r="R3531" s="16">
        <f>'دیده بان بازار'!R3509</f>
        <v/>
      </c>
      <c r="S3531" s="16">
        <f>'دیده بان بازار'!S3509</f>
        <v/>
      </c>
      <c r="T3531" s="16">
        <f>'دیده بان بازار'!T3509</f>
        <v/>
      </c>
      <c r="U3531" s="16">
        <f>'دیده بان بازار'!U3509</f>
        <v/>
      </c>
      <c r="V3531" s="16">
        <f>'دیده بان بازار'!V3509</f>
        <v/>
      </c>
      <c r="W3531" s="7">
        <f>'دیده بان بازار'!W3509</f>
        <v/>
      </c>
    </row>
    <row r="3532">
      <c r="A3532" s="12">
        <f>'دیده بان بازار'!A3510</f>
        <v/>
      </c>
      <c r="B3532" s="13">
        <f>'دیده بان بازار'!B3510</f>
        <v/>
      </c>
      <c r="C3532" s="13">
        <f>'دیده بان بازار'!C3510</f>
        <v/>
      </c>
      <c r="D3532" s="13">
        <f>'دیده بان بازار'!D3510</f>
        <v/>
      </c>
      <c r="E3532" s="14">
        <f>'دیده بان بازار'!E3510</f>
        <v/>
      </c>
      <c r="F3532" s="13">
        <f>'دیده بان بازار'!F3510</f>
        <v/>
      </c>
      <c r="G3532" s="13">
        <f>'دیده بان بازار'!G3510</f>
        <v/>
      </c>
      <c r="H3532" s="13">
        <f>'دیده بان بازار'!H3510</f>
        <v/>
      </c>
      <c r="I3532" s="13">
        <f>'دیده بان بازار'!I3510</f>
        <v/>
      </c>
      <c r="J3532" s="13">
        <f>'دیده بان بازار'!J3510</f>
        <v/>
      </c>
      <c r="K3532" s="13">
        <f>'دیده بان بازار'!K3510</f>
        <v/>
      </c>
      <c r="L3532" s="13">
        <f>'دیده بان بازار'!L3510</f>
        <v/>
      </c>
      <c r="M3532" s="13">
        <f>'دیده بان بازار'!M3510</f>
        <v/>
      </c>
      <c r="N3532" s="13">
        <f>'دیده بان بازار'!N3510</f>
        <v/>
      </c>
      <c r="O3532" s="13">
        <f>'دیده بان بازار'!O3510</f>
        <v/>
      </c>
      <c r="P3532" s="13">
        <f>'دیده بان بازار'!P3510</f>
        <v/>
      </c>
      <c r="Q3532" s="13">
        <f>'دیده بان بازار'!Q3510</f>
        <v/>
      </c>
      <c r="R3532" s="13">
        <f>'دیده بان بازار'!R3510</f>
        <v/>
      </c>
      <c r="S3532" s="13">
        <f>'دیده بان بازار'!S3510</f>
        <v/>
      </c>
      <c r="T3532" s="13">
        <f>'دیده بان بازار'!T3510</f>
        <v/>
      </c>
      <c r="U3532" s="13">
        <f>'دیده بان بازار'!U3510</f>
        <v/>
      </c>
      <c r="V3532" s="13">
        <f>'دیده بان بازار'!V3510</f>
        <v/>
      </c>
      <c r="W3532" s="6">
        <f>'دیده بان بازار'!W3510</f>
        <v/>
      </c>
    </row>
    <row r="3533">
      <c r="A3533" s="15">
        <f>'دیده بان بازار'!A3511</f>
        <v/>
      </c>
      <c r="B3533" s="16">
        <f>'دیده بان بازار'!B3511</f>
        <v/>
      </c>
      <c r="C3533" s="16">
        <f>'دیده بان بازار'!C3511</f>
        <v/>
      </c>
      <c r="D3533" s="16">
        <f>'دیده بان بازار'!D3511</f>
        <v/>
      </c>
      <c r="E3533" s="17">
        <f>'دیده بان بازار'!E3511</f>
        <v/>
      </c>
      <c r="F3533" s="16">
        <f>'دیده بان بازار'!F3511</f>
        <v/>
      </c>
      <c r="G3533" s="16">
        <f>'دیده بان بازار'!G3511</f>
        <v/>
      </c>
      <c r="H3533" s="16">
        <f>'دیده بان بازار'!H3511</f>
        <v/>
      </c>
      <c r="I3533" s="16">
        <f>'دیده بان بازار'!I3511</f>
        <v/>
      </c>
      <c r="J3533" s="16">
        <f>'دیده بان بازار'!J3511</f>
        <v/>
      </c>
      <c r="K3533" s="16">
        <f>'دیده بان بازار'!K3511</f>
        <v/>
      </c>
      <c r="L3533" s="16">
        <f>'دیده بان بازار'!L3511</f>
        <v/>
      </c>
      <c r="M3533" s="16">
        <f>'دیده بان بازار'!M3511</f>
        <v/>
      </c>
      <c r="N3533" s="16">
        <f>'دیده بان بازار'!N3511</f>
        <v/>
      </c>
      <c r="O3533" s="16">
        <f>'دیده بان بازار'!O3511</f>
        <v/>
      </c>
      <c r="P3533" s="16">
        <f>'دیده بان بازار'!P3511</f>
        <v/>
      </c>
      <c r="Q3533" s="16">
        <f>'دیده بان بازار'!Q3511</f>
        <v/>
      </c>
      <c r="R3533" s="16">
        <f>'دیده بان بازار'!R3511</f>
        <v/>
      </c>
      <c r="S3533" s="16">
        <f>'دیده بان بازار'!S3511</f>
        <v/>
      </c>
      <c r="T3533" s="16">
        <f>'دیده بان بازار'!T3511</f>
        <v/>
      </c>
      <c r="U3533" s="16">
        <f>'دیده بان بازار'!U3511</f>
        <v/>
      </c>
      <c r="V3533" s="16">
        <f>'دیده بان بازار'!V3511</f>
        <v/>
      </c>
      <c r="W3533" s="7">
        <f>'دیده بان بازار'!W3511</f>
        <v/>
      </c>
    </row>
    <row r="3534">
      <c r="A3534" s="12">
        <f>'دیده بان بازار'!A3512</f>
        <v/>
      </c>
      <c r="B3534" s="13">
        <f>'دیده بان بازار'!B3512</f>
        <v/>
      </c>
      <c r="C3534" s="13">
        <f>'دیده بان بازار'!C3512</f>
        <v/>
      </c>
      <c r="D3534" s="13">
        <f>'دیده بان بازار'!D3512</f>
        <v/>
      </c>
      <c r="E3534" s="14">
        <f>'دیده بان بازار'!E3512</f>
        <v/>
      </c>
      <c r="F3534" s="13">
        <f>'دیده بان بازار'!F3512</f>
        <v/>
      </c>
      <c r="G3534" s="13">
        <f>'دیده بان بازار'!G3512</f>
        <v/>
      </c>
      <c r="H3534" s="13">
        <f>'دیده بان بازار'!H3512</f>
        <v/>
      </c>
      <c r="I3534" s="13">
        <f>'دیده بان بازار'!I3512</f>
        <v/>
      </c>
      <c r="J3534" s="13">
        <f>'دیده بان بازار'!J3512</f>
        <v/>
      </c>
      <c r="K3534" s="13">
        <f>'دیده بان بازار'!K3512</f>
        <v/>
      </c>
      <c r="L3534" s="13">
        <f>'دیده بان بازار'!L3512</f>
        <v/>
      </c>
      <c r="M3534" s="13">
        <f>'دیده بان بازار'!M3512</f>
        <v/>
      </c>
      <c r="N3534" s="13">
        <f>'دیده بان بازار'!N3512</f>
        <v/>
      </c>
      <c r="O3534" s="13">
        <f>'دیده بان بازار'!O3512</f>
        <v/>
      </c>
      <c r="P3534" s="13">
        <f>'دیده بان بازار'!P3512</f>
        <v/>
      </c>
      <c r="Q3534" s="13">
        <f>'دیده بان بازار'!Q3512</f>
        <v/>
      </c>
      <c r="R3534" s="13">
        <f>'دیده بان بازار'!R3512</f>
        <v/>
      </c>
      <c r="S3534" s="13">
        <f>'دیده بان بازار'!S3512</f>
        <v/>
      </c>
      <c r="T3534" s="13">
        <f>'دیده بان بازار'!T3512</f>
        <v/>
      </c>
      <c r="U3534" s="13">
        <f>'دیده بان بازار'!U3512</f>
        <v/>
      </c>
      <c r="V3534" s="13">
        <f>'دیده بان بازار'!V3512</f>
        <v/>
      </c>
      <c r="W3534" s="6">
        <f>'دیده بان بازار'!W3512</f>
        <v/>
      </c>
    </row>
    <row r="3535">
      <c r="A3535" s="15">
        <f>'دیده بان بازار'!A3513</f>
        <v/>
      </c>
      <c r="B3535" s="16">
        <f>'دیده بان بازار'!B3513</f>
        <v/>
      </c>
      <c r="C3535" s="16">
        <f>'دیده بان بازار'!C3513</f>
        <v/>
      </c>
      <c r="D3535" s="16">
        <f>'دیده بان بازار'!D3513</f>
        <v/>
      </c>
      <c r="E3535" s="17">
        <f>'دیده بان بازار'!E3513</f>
        <v/>
      </c>
      <c r="F3535" s="16">
        <f>'دیده بان بازار'!F3513</f>
        <v/>
      </c>
      <c r="G3535" s="16">
        <f>'دیده بان بازار'!G3513</f>
        <v/>
      </c>
      <c r="H3535" s="16">
        <f>'دیده بان بازار'!H3513</f>
        <v/>
      </c>
      <c r="I3535" s="16">
        <f>'دیده بان بازار'!I3513</f>
        <v/>
      </c>
      <c r="J3535" s="16">
        <f>'دیده بان بازار'!J3513</f>
        <v/>
      </c>
      <c r="K3535" s="16">
        <f>'دیده بان بازار'!K3513</f>
        <v/>
      </c>
      <c r="L3535" s="16">
        <f>'دیده بان بازار'!L3513</f>
        <v/>
      </c>
      <c r="M3535" s="16">
        <f>'دیده بان بازار'!M3513</f>
        <v/>
      </c>
      <c r="N3535" s="16">
        <f>'دیده بان بازار'!N3513</f>
        <v/>
      </c>
      <c r="O3535" s="16">
        <f>'دیده بان بازار'!O3513</f>
        <v/>
      </c>
      <c r="P3535" s="16">
        <f>'دیده بان بازار'!P3513</f>
        <v/>
      </c>
      <c r="Q3535" s="16">
        <f>'دیده بان بازار'!Q3513</f>
        <v/>
      </c>
      <c r="R3535" s="16">
        <f>'دیده بان بازار'!R3513</f>
        <v/>
      </c>
      <c r="S3535" s="16">
        <f>'دیده بان بازار'!S3513</f>
        <v/>
      </c>
      <c r="T3535" s="16">
        <f>'دیده بان بازار'!T3513</f>
        <v/>
      </c>
      <c r="U3535" s="16">
        <f>'دیده بان بازار'!U3513</f>
        <v/>
      </c>
      <c r="V3535" s="16">
        <f>'دیده بان بازار'!V3513</f>
        <v/>
      </c>
      <c r="W3535" s="7">
        <f>'دیده بان بازار'!W3513</f>
        <v/>
      </c>
    </row>
    <row r="3536">
      <c r="A3536" s="12">
        <f>'دیده بان بازار'!A3514</f>
        <v/>
      </c>
      <c r="B3536" s="13">
        <f>'دیده بان بازار'!B3514</f>
        <v/>
      </c>
      <c r="C3536" s="13">
        <f>'دیده بان بازار'!C3514</f>
        <v/>
      </c>
      <c r="D3536" s="13">
        <f>'دیده بان بازار'!D3514</f>
        <v/>
      </c>
      <c r="E3536" s="14">
        <f>'دیده بان بازار'!E3514</f>
        <v/>
      </c>
      <c r="F3536" s="13">
        <f>'دیده بان بازار'!F3514</f>
        <v/>
      </c>
      <c r="G3536" s="13">
        <f>'دیده بان بازار'!G3514</f>
        <v/>
      </c>
      <c r="H3536" s="13">
        <f>'دیده بان بازار'!H3514</f>
        <v/>
      </c>
      <c r="I3536" s="13">
        <f>'دیده بان بازار'!I3514</f>
        <v/>
      </c>
      <c r="J3536" s="13">
        <f>'دیده بان بازار'!J3514</f>
        <v/>
      </c>
      <c r="K3536" s="13">
        <f>'دیده بان بازار'!K3514</f>
        <v/>
      </c>
      <c r="L3536" s="13">
        <f>'دیده بان بازار'!L3514</f>
        <v/>
      </c>
      <c r="M3536" s="13">
        <f>'دیده بان بازار'!M3514</f>
        <v/>
      </c>
      <c r="N3536" s="13">
        <f>'دیده بان بازار'!N3514</f>
        <v/>
      </c>
      <c r="O3536" s="13">
        <f>'دیده بان بازار'!O3514</f>
        <v/>
      </c>
      <c r="P3536" s="13">
        <f>'دیده بان بازار'!P3514</f>
        <v/>
      </c>
      <c r="Q3536" s="13">
        <f>'دیده بان بازار'!Q3514</f>
        <v/>
      </c>
      <c r="R3536" s="13">
        <f>'دیده بان بازار'!R3514</f>
        <v/>
      </c>
      <c r="S3536" s="13">
        <f>'دیده بان بازار'!S3514</f>
        <v/>
      </c>
      <c r="T3536" s="13">
        <f>'دیده بان بازار'!T3514</f>
        <v/>
      </c>
      <c r="U3536" s="13">
        <f>'دیده بان بازار'!U3514</f>
        <v/>
      </c>
      <c r="V3536" s="13">
        <f>'دیده بان بازار'!V3514</f>
        <v/>
      </c>
      <c r="W3536" s="6">
        <f>'دیده بان بازار'!W3514</f>
        <v/>
      </c>
    </row>
    <row r="3537">
      <c r="A3537" s="15">
        <f>'دیده بان بازار'!A3515</f>
        <v/>
      </c>
      <c r="B3537" s="16">
        <f>'دیده بان بازار'!B3515</f>
        <v/>
      </c>
      <c r="C3537" s="16">
        <f>'دیده بان بازار'!C3515</f>
        <v/>
      </c>
      <c r="D3537" s="16">
        <f>'دیده بان بازار'!D3515</f>
        <v/>
      </c>
      <c r="E3537" s="17">
        <f>'دیده بان بازار'!E3515</f>
        <v/>
      </c>
      <c r="F3537" s="16">
        <f>'دیده بان بازار'!F3515</f>
        <v/>
      </c>
      <c r="G3537" s="16">
        <f>'دیده بان بازار'!G3515</f>
        <v/>
      </c>
      <c r="H3537" s="16">
        <f>'دیده بان بازار'!H3515</f>
        <v/>
      </c>
      <c r="I3537" s="16">
        <f>'دیده بان بازار'!I3515</f>
        <v/>
      </c>
      <c r="J3537" s="16">
        <f>'دیده بان بازار'!J3515</f>
        <v/>
      </c>
      <c r="K3537" s="16">
        <f>'دیده بان بازار'!K3515</f>
        <v/>
      </c>
      <c r="L3537" s="16">
        <f>'دیده بان بازار'!L3515</f>
        <v/>
      </c>
      <c r="M3537" s="16">
        <f>'دیده بان بازار'!M3515</f>
        <v/>
      </c>
      <c r="N3537" s="16">
        <f>'دیده بان بازار'!N3515</f>
        <v/>
      </c>
      <c r="O3537" s="16">
        <f>'دیده بان بازار'!O3515</f>
        <v/>
      </c>
      <c r="P3537" s="16">
        <f>'دیده بان بازار'!P3515</f>
        <v/>
      </c>
      <c r="Q3537" s="16">
        <f>'دیده بان بازار'!Q3515</f>
        <v/>
      </c>
      <c r="R3537" s="16">
        <f>'دیده بان بازار'!R3515</f>
        <v/>
      </c>
      <c r="S3537" s="16">
        <f>'دیده بان بازار'!S3515</f>
        <v/>
      </c>
      <c r="T3537" s="16">
        <f>'دیده بان بازار'!T3515</f>
        <v/>
      </c>
      <c r="U3537" s="16">
        <f>'دیده بان بازار'!U3515</f>
        <v/>
      </c>
      <c r="V3537" s="16">
        <f>'دیده بان بازار'!V3515</f>
        <v/>
      </c>
      <c r="W3537" s="7">
        <f>'دیده بان بازار'!W3515</f>
        <v/>
      </c>
    </row>
    <row r="3538">
      <c r="A3538" s="12">
        <f>'دیده بان بازار'!A3516</f>
        <v/>
      </c>
      <c r="B3538" s="13">
        <f>'دیده بان بازار'!B3516</f>
        <v/>
      </c>
      <c r="C3538" s="13">
        <f>'دیده بان بازار'!C3516</f>
        <v/>
      </c>
      <c r="D3538" s="13">
        <f>'دیده بان بازار'!D3516</f>
        <v/>
      </c>
      <c r="E3538" s="14">
        <f>'دیده بان بازار'!E3516</f>
        <v/>
      </c>
      <c r="F3538" s="13">
        <f>'دیده بان بازار'!F3516</f>
        <v/>
      </c>
      <c r="G3538" s="13">
        <f>'دیده بان بازار'!G3516</f>
        <v/>
      </c>
      <c r="H3538" s="13">
        <f>'دیده بان بازار'!H3516</f>
        <v/>
      </c>
      <c r="I3538" s="13">
        <f>'دیده بان بازار'!I3516</f>
        <v/>
      </c>
      <c r="J3538" s="13">
        <f>'دیده بان بازار'!J3516</f>
        <v/>
      </c>
      <c r="K3538" s="13">
        <f>'دیده بان بازار'!K3516</f>
        <v/>
      </c>
      <c r="L3538" s="13">
        <f>'دیده بان بازار'!L3516</f>
        <v/>
      </c>
      <c r="M3538" s="13">
        <f>'دیده بان بازار'!M3516</f>
        <v/>
      </c>
      <c r="N3538" s="13">
        <f>'دیده بان بازار'!N3516</f>
        <v/>
      </c>
      <c r="O3538" s="13">
        <f>'دیده بان بازار'!O3516</f>
        <v/>
      </c>
      <c r="P3538" s="13">
        <f>'دیده بان بازار'!P3516</f>
        <v/>
      </c>
      <c r="Q3538" s="13">
        <f>'دیده بان بازار'!Q3516</f>
        <v/>
      </c>
      <c r="R3538" s="13">
        <f>'دیده بان بازار'!R3516</f>
        <v/>
      </c>
      <c r="S3538" s="13">
        <f>'دیده بان بازار'!S3516</f>
        <v/>
      </c>
      <c r="T3538" s="13">
        <f>'دیده بان بازار'!T3516</f>
        <v/>
      </c>
      <c r="U3538" s="13">
        <f>'دیده بان بازار'!U3516</f>
        <v/>
      </c>
      <c r="V3538" s="13">
        <f>'دیده بان بازار'!V3516</f>
        <v/>
      </c>
      <c r="W3538" s="6">
        <f>'دیده بان بازار'!W3516</f>
        <v/>
      </c>
    </row>
    <row r="3539">
      <c r="A3539" s="15">
        <f>'دیده بان بازار'!A3517</f>
        <v/>
      </c>
      <c r="B3539" s="16">
        <f>'دیده بان بازار'!B3517</f>
        <v/>
      </c>
      <c r="C3539" s="16">
        <f>'دیده بان بازار'!C3517</f>
        <v/>
      </c>
      <c r="D3539" s="16">
        <f>'دیده بان بازار'!D3517</f>
        <v/>
      </c>
      <c r="E3539" s="17">
        <f>'دیده بان بازار'!E3517</f>
        <v/>
      </c>
      <c r="F3539" s="16">
        <f>'دیده بان بازار'!F3517</f>
        <v/>
      </c>
      <c r="G3539" s="16">
        <f>'دیده بان بازار'!G3517</f>
        <v/>
      </c>
      <c r="H3539" s="16">
        <f>'دیده بان بازار'!H3517</f>
        <v/>
      </c>
      <c r="I3539" s="16">
        <f>'دیده بان بازار'!I3517</f>
        <v/>
      </c>
      <c r="J3539" s="16">
        <f>'دیده بان بازار'!J3517</f>
        <v/>
      </c>
      <c r="K3539" s="16">
        <f>'دیده بان بازار'!K3517</f>
        <v/>
      </c>
      <c r="L3539" s="16">
        <f>'دیده بان بازار'!L3517</f>
        <v/>
      </c>
      <c r="M3539" s="16">
        <f>'دیده بان بازار'!M3517</f>
        <v/>
      </c>
      <c r="N3539" s="16">
        <f>'دیده بان بازار'!N3517</f>
        <v/>
      </c>
      <c r="O3539" s="16">
        <f>'دیده بان بازار'!O3517</f>
        <v/>
      </c>
      <c r="P3539" s="16">
        <f>'دیده بان بازار'!P3517</f>
        <v/>
      </c>
      <c r="Q3539" s="16">
        <f>'دیده بان بازار'!Q3517</f>
        <v/>
      </c>
      <c r="R3539" s="16">
        <f>'دیده بان بازار'!R3517</f>
        <v/>
      </c>
      <c r="S3539" s="16">
        <f>'دیده بان بازار'!S3517</f>
        <v/>
      </c>
      <c r="T3539" s="16">
        <f>'دیده بان بازار'!T3517</f>
        <v/>
      </c>
      <c r="U3539" s="16">
        <f>'دیده بان بازار'!U3517</f>
        <v/>
      </c>
      <c r="V3539" s="16">
        <f>'دیده بان بازار'!V3517</f>
        <v/>
      </c>
      <c r="W3539" s="7">
        <f>'دیده بان بازار'!W3517</f>
        <v/>
      </c>
    </row>
    <row r="3540">
      <c r="A3540" s="12">
        <f>'دیده بان بازار'!A3518</f>
        <v/>
      </c>
      <c r="B3540" s="13">
        <f>'دیده بان بازار'!B3518</f>
        <v/>
      </c>
      <c r="C3540" s="13">
        <f>'دیده بان بازار'!C3518</f>
        <v/>
      </c>
      <c r="D3540" s="13">
        <f>'دیده بان بازار'!D3518</f>
        <v/>
      </c>
      <c r="E3540" s="14">
        <f>'دیده بان بازار'!E3518</f>
        <v/>
      </c>
      <c r="F3540" s="13">
        <f>'دیده بان بازار'!F3518</f>
        <v/>
      </c>
      <c r="G3540" s="13">
        <f>'دیده بان بازار'!G3518</f>
        <v/>
      </c>
      <c r="H3540" s="13">
        <f>'دیده بان بازار'!H3518</f>
        <v/>
      </c>
      <c r="I3540" s="13">
        <f>'دیده بان بازار'!I3518</f>
        <v/>
      </c>
      <c r="J3540" s="13">
        <f>'دیده بان بازار'!J3518</f>
        <v/>
      </c>
      <c r="K3540" s="13">
        <f>'دیده بان بازار'!K3518</f>
        <v/>
      </c>
      <c r="L3540" s="13">
        <f>'دیده بان بازار'!L3518</f>
        <v/>
      </c>
      <c r="M3540" s="13">
        <f>'دیده بان بازار'!M3518</f>
        <v/>
      </c>
      <c r="N3540" s="13">
        <f>'دیده بان بازار'!N3518</f>
        <v/>
      </c>
      <c r="O3540" s="13">
        <f>'دیده بان بازار'!O3518</f>
        <v/>
      </c>
      <c r="P3540" s="13">
        <f>'دیده بان بازار'!P3518</f>
        <v/>
      </c>
      <c r="Q3540" s="13">
        <f>'دیده بان بازار'!Q3518</f>
        <v/>
      </c>
      <c r="R3540" s="13">
        <f>'دیده بان بازار'!R3518</f>
        <v/>
      </c>
      <c r="S3540" s="13">
        <f>'دیده بان بازار'!S3518</f>
        <v/>
      </c>
      <c r="T3540" s="13">
        <f>'دیده بان بازار'!T3518</f>
        <v/>
      </c>
      <c r="U3540" s="13">
        <f>'دیده بان بازار'!U3518</f>
        <v/>
      </c>
      <c r="V3540" s="13">
        <f>'دیده بان بازار'!V3518</f>
        <v/>
      </c>
      <c r="W3540" s="6">
        <f>'دیده بان بازار'!W3518</f>
        <v/>
      </c>
    </row>
    <row r="3541">
      <c r="A3541" s="15">
        <f>'دیده بان بازار'!A3519</f>
        <v/>
      </c>
      <c r="B3541" s="16">
        <f>'دیده بان بازار'!B3519</f>
        <v/>
      </c>
      <c r="C3541" s="16">
        <f>'دیده بان بازار'!C3519</f>
        <v/>
      </c>
      <c r="D3541" s="16">
        <f>'دیده بان بازار'!D3519</f>
        <v/>
      </c>
      <c r="E3541" s="17">
        <f>'دیده بان بازار'!E3519</f>
        <v/>
      </c>
      <c r="F3541" s="16">
        <f>'دیده بان بازار'!F3519</f>
        <v/>
      </c>
      <c r="G3541" s="16">
        <f>'دیده بان بازار'!G3519</f>
        <v/>
      </c>
      <c r="H3541" s="16">
        <f>'دیده بان بازار'!H3519</f>
        <v/>
      </c>
      <c r="I3541" s="16">
        <f>'دیده بان بازار'!I3519</f>
        <v/>
      </c>
      <c r="J3541" s="16">
        <f>'دیده بان بازار'!J3519</f>
        <v/>
      </c>
      <c r="K3541" s="16">
        <f>'دیده بان بازار'!K3519</f>
        <v/>
      </c>
      <c r="L3541" s="16">
        <f>'دیده بان بازار'!L3519</f>
        <v/>
      </c>
      <c r="M3541" s="16">
        <f>'دیده بان بازار'!M3519</f>
        <v/>
      </c>
      <c r="N3541" s="16">
        <f>'دیده بان بازار'!N3519</f>
        <v/>
      </c>
      <c r="O3541" s="16">
        <f>'دیده بان بازار'!O3519</f>
        <v/>
      </c>
      <c r="P3541" s="16">
        <f>'دیده بان بازار'!P3519</f>
        <v/>
      </c>
      <c r="Q3541" s="16">
        <f>'دیده بان بازار'!Q3519</f>
        <v/>
      </c>
      <c r="R3541" s="16">
        <f>'دیده بان بازار'!R3519</f>
        <v/>
      </c>
      <c r="S3541" s="16">
        <f>'دیده بان بازار'!S3519</f>
        <v/>
      </c>
      <c r="T3541" s="16">
        <f>'دیده بان بازار'!T3519</f>
        <v/>
      </c>
      <c r="U3541" s="16">
        <f>'دیده بان بازار'!U3519</f>
        <v/>
      </c>
      <c r="V3541" s="16">
        <f>'دیده بان بازار'!V3519</f>
        <v/>
      </c>
      <c r="W3541" s="7">
        <f>'دیده بان بازار'!W3519</f>
        <v/>
      </c>
    </row>
    <row r="3542">
      <c r="A3542" s="15">
        <f>'دیده بان بازار'!A3520</f>
        <v/>
      </c>
      <c r="B3542" s="16">
        <f>'دیده بان بازار'!B3520</f>
        <v/>
      </c>
      <c r="C3542" s="16">
        <f>'دیده بان بازار'!C3520</f>
        <v/>
      </c>
      <c r="D3542" s="16">
        <f>'دیده بان بازار'!D3520</f>
        <v/>
      </c>
      <c r="E3542" s="17">
        <f>'دیده بان بازار'!E3520</f>
        <v/>
      </c>
      <c r="F3542" s="16">
        <f>'دیده بان بازار'!F3520</f>
        <v/>
      </c>
      <c r="G3542" s="16">
        <f>'دیده بان بازار'!G3520</f>
        <v/>
      </c>
      <c r="H3542" s="16">
        <f>'دیده بان بازار'!H3520</f>
        <v/>
      </c>
      <c r="I3542" s="16">
        <f>'دیده بان بازار'!I3520</f>
        <v/>
      </c>
      <c r="J3542" s="16">
        <f>'دیده بان بازار'!J3520</f>
        <v/>
      </c>
      <c r="K3542" s="16">
        <f>'دیده بان بازار'!K3520</f>
        <v/>
      </c>
      <c r="L3542" s="16">
        <f>'دیده بان بازار'!L3520</f>
        <v/>
      </c>
      <c r="M3542" s="16">
        <f>'دیده بان بازار'!M3520</f>
        <v/>
      </c>
      <c r="N3542" s="16">
        <f>'دیده بان بازار'!N3520</f>
        <v/>
      </c>
      <c r="O3542" s="16">
        <f>'دیده بان بازار'!O3520</f>
        <v/>
      </c>
      <c r="P3542" s="16">
        <f>'دیده بان بازار'!P3520</f>
        <v/>
      </c>
      <c r="Q3542" s="16">
        <f>'دیده بان بازار'!Q3520</f>
        <v/>
      </c>
      <c r="R3542" s="16">
        <f>'دیده بان بازار'!R3520</f>
        <v/>
      </c>
      <c r="S3542" s="16">
        <f>'دیده بان بازار'!S3520</f>
        <v/>
      </c>
      <c r="T3542" s="16">
        <f>'دیده بان بازار'!T3520</f>
        <v/>
      </c>
      <c r="U3542" s="16">
        <f>'دیده بان بازار'!U3520</f>
        <v/>
      </c>
      <c r="V3542" s="16">
        <f>'دیده بان بازار'!V3520</f>
        <v/>
      </c>
      <c r="W3542" s="7">
        <f>'دیده بان بازار'!W3520</f>
        <v/>
      </c>
    </row>
    <row r="3543">
      <c r="A3543" s="12">
        <f>'دیده بان بازار'!A3521</f>
        <v/>
      </c>
      <c r="B3543" s="13">
        <f>'دیده بان بازار'!B3521</f>
        <v/>
      </c>
      <c r="C3543" s="13">
        <f>'دیده بان بازار'!C3521</f>
        <v/>
      </c>
      <c r="D3543" s="13">
        <f>'دیده بان بازار'!D3521</f>
        <v/>
      </c>
      <c r="E3543" s="14">
        <f>'دیده بان بازار'!E3521</f>
        <v/>
      </c>
      <c r="F3543" s="13">
        <f>'دیده بان بازار'!F3521</f>
        <v/>
      </c>
      <c r="G3543" s="13">
        <f>'دیده بان بازار'!G3521</f>
        <v/>
      </c>
      <c r="H3543" s="13">
        <f>'دیده بان بازار'!H3521</f>
        <v/>
      </c>
      <c r="I3543" s="13">
        <f>'دیده بان بازار'!I3521</f>
        <v/>
      </c>
      <c r="J3543" s="13">
        <f>'دیده بان بازار'!J3521</f>
        <v/>
      </c>
      <c r="K3543" s="13">
        <f>'دیده بان بازار'!K3521</f>
        <v/>
      </c>
      <c r="L3543" s="13">
        <f>'دیده بان بازار'!L3521</f>
        <v/>
      </c>
      <c r="M3543" s="13">
        <f>'دیده بان بازار'!M3521</f>
        <v/>
      </c>
      <c r="N3543" s="13">
        <f>'دیده بان بازار'!N3521</f>
        <v/>
      </c>
      <c r="O3543" s="13">
        <f>'دیده بان بازار'!O3521</f>
        <v/>
      </c>
      <c r="P3543" s="13">
        <f>'دیده بان بازار'!P3521</f>
        <v/>
      </c>
      <c r="Q3543" s="13">
        <f>'دیده بان بازار'!Q3521</f>
        <v/>
      </c>
      <c r="R3543" s="13">
        <f>'دیده بان بازار'!R3521</f>
        <v/>
      </c>
      <c r="S3543" s="13">
        <f>'دیده بان بازار'!S3521</f>
        <v/>
      </c>
      <c r="T3543" s="13">
        <f>'دیده بان بازار'!T3521</f>
        <v/>
      </c>
      <c r="U3543" s="13">
        <f>'دیده بان بازار'!U3521</f>
        <v/>
      </c>
      <c r="V3543" s="13">
        <f>'دیده بان بازار'!V3521</f>
        <v/>
      </c>
      <c r="W3543" s="6">
        <f>'دیده بان بازار'!W3521</f>
        <v/>
      </c>
    </row>
    <row r="3544">
      <c r="A3544" s="15">
        <f>'دیده بان بازار'!A3522</f>
        <v/>
      </c>
      <c r="B3544" s="16">
        <f>'دیده بان بازار'!B3522</f>
        <v/>
      </c>
      <c r="C3544" s="16">
        <f>'دیده بان بازار'!C3522</f>
        <v/>
      </c>
      <c r="D3544" s="16">
        <f>'دیده بان بازار'!D3522</f>
        <v/>
      </c>
      <c r="E3544" s="17">
        <f>'دیده بان بازار'!E3522</f>
        <v/>
      </c>
      <c r="F3544" s="16">
        <f>'دیده بان بازار'!F3522</f>
        <v/>
      </c>
      <c r="G3544" s="16">
        <f>'دیده بان بازار'!G3522</f>
        <v/>
      </c>
      <c r="H3544" s="16">
        <f>'دیده بان بازار'!H3522</f>
        <v/>
      </c>
      <c r="I3544" s="16">
        <f>'دیده بان بازار'!I3522</f>
        <v/>
      </c>
      <c r="J3544" s="16">
        <f>'دیده بان بازار'!J3522</f>
        <v/>
      </c>
      <c r="K3544" s="16">
        <f>'دیده بان بازار'!K3522</f>
        <v/>
      </c>
      <c r="L3544" s="16">
        <f>'دیده بان بازار'!L3522</f>
        <v/>
      </c>
      <c r="M3544" s="16">
        <f>'دیده بان بازار'!M3522</f>
        <v/>
      </c>
      <c r="N3544" s="16">
        <f>'دیده بان بازار'!N3522</f>
        <v/>
      </c>
      <c r="O3544" s="16">
        <f>'دیده بان بازار'!O3522</f>
        <v/>
      </c>
      <c r="P3544" s="16">
        <f>'دیده بان بازار'!P3522</f>
        <v/>
      </c>
      <c r="Q3544" s="16">
        <f>'دیده بان بازار'!Q3522</f>
        <v/>
      </c>
      <c r="R3544" s="16">
        <f>'دیده بان بازار'!R3522</f>
        <v/>
      </c>
      <c r="S3544" s="16">
        <f>'دیده بان بازار'!S3522</f>
        <v/>
      </c>
      <c r="T3544" s="16">
        <f>'دیده بان بازار'!T3522</f>
        <v/>
      </c>
      <c r="U3544" s="16">
        <f>'دیده بان بازار'!U3522</f>
        <v/>
      </c>
      <c r="V3544" s="16">
        <f>'دیده بان بازار'!V3522</f>
        <v/>
      </c>
      <c r="W3544" s="7">
        <f>'دیده بان بازار'!W3522</f>
        <v/>
      </c>
    </row>
    <row r="3545">
      <c r="A3545" s="12">
        <f>'دیده بان بازار'!A3523</f>
        <v/>
      </c>
      <c r="B3545" s="13">
        <f>'دیده بان بازار'!B3523</f>
        <v/>
      </c>
      <c r="C3545" s="13">
        <f>'دیده بان بازار'!C3523</f>
        <v/>
      </c>
      <c r="D3545" s="13">
        <f>'دیده بان بازار'!D3523</f>
        <v/>
      </c>
      <c r="E3545" s="14">
        <f>'دیده بان بازار'!E3523</f>
        <v/>
      </c>
      <c r="F3545" s="13">
        <f>'دیده بان بازار'!F3523</f>
        <v/>
      </c>
      <c r="G3545" s="13">
        <f>'دیده بان بازار'!G3523</f>
        <v/>
      </c>
      <c r="H3545" s="13">
        <f>'دیده بان بازار'!H3523</f>
        <v/>
      </c>
      <c r="I3545" s="13">
        <f>'دیده بان بازار'!I3523</f>
        <v/>
      </c>
      <c r="J3545" s="13">
        <f>'دیده بان بازار'!J3523</f>
        <v/>
      </c>
      <c r="K3545" s="13">
        <f>'دیده بان بازار'!K3523</f>
        <v/>
      </c>
      <c r="L3545" s="13">
        <f>'دیده بان بازار'!L3523</f>
        <v/>
      </c>
      <c r="M3545" s="13">
        <f>'دیده بان بازار'!M3523</f>
        <v/>
      </c>
      <c r="N3545" s="13">
        <f>'دیده بان بازار'!N3523</f>
        <v/>
      </c>
      <c r="O3545" s="13">
        <f>'دیده بان بازار'!O3523</f>
        <v/>
      </c>
      <c r="P3545" s="13">
        <f>'دیده بان بازار'!P3523</f>
        <v/>
      </c>
      <c r="Q3545" s="13">
        <f>'دیده بان بازار'!Q3523</f>
        <v/>
      </c>
      <c r="R3545" s="13">
        <f>'دیده بان بازار'!R3523</f>
        <v/>
      </c>
      <c r="S3545" s="13">
        <f>'دیده بان بازار'!S3523</f>
        <v/>
      </c>
      <c r="T3545" s="13">
        <f>'دیده بان بازار'!T3523</f>
        <v/>
      </c>
      <c r="U3545" s="13">
        <f>'دیده بان بازار'!U3523</f>
        <v/>
      </c>
      <c r="V3545" s="13">
        <f>'دیده بان بازار'!V3523</f>
        <v/>
      </c>
      <c r="W3545" s="6">
        <f>'دیده بان بازار'!W3523</f>
        <v/>
      </c>
    </row>
    <row r="3546">
      <c r="A3546" s="15">
        <f>'دیده بان بازار'!A3524</f>
        <v/>
      </c>
      <c r="B3546" s="16">
        <f>'دیده بان بازار'!B3524</f>
        <v/>
      </c>
      <c r="C3546" s="16">
        <f>'دیده بان بازار'!C3524</f>
        <v/>
      </c>
      <c r="D3546" s="16">
        <f>'دیده بان بازار'!D3524</f>
        <v/>
      </c>
      <c r="E3546" s="17">
        <f>'دیده بان بازار'!E3524</f>
        <v/>
      </c>
      <c r="F3546" s="16">
        <f>'دیده بان بازار'!F3524</f>
        <v/>
      </c>
      <c r="G3546" s="16">
        <f>'دیده بان بازار'!G3524</f>
        <v/>
      </c>
      <c r="H3546" s="16">
        <f>'دیده بان بازار'!H3524</f>
        <v/>
      </c>
      <c r="I3546" s="16">
        <f>'دیده بان بازار'!I3524</f>
        <v/>
      </c>
      <c r="J3546" s="16">
        <f>'دیده بان بازار'!J3524</f>
        <v/>
      </c>
      <c r="K3546" s="16">
        <f>'دیده بان بازار'!K3524</f>
        <v/>
      </c>
      <c r="L3546" s="16">
        <f>'دیده بان بازار'!L3524</f>
        <v/>
      </c>
      <c r="M3546" s="16">
        <f>'دیده بان بازار'!M3524</f>
        <v/>
      </c>
      <c r="N3546" s="16">
        <f>'دیده بان بازار'!N3524</f>
        <v/>
      </c>
      <c r="O3546" s="16">
        <f>'دیده بان بازار'!O3524</f>
        <v/>
      </c>
      <c r="P3546" s="16">
        <f>'دیده بان بازار'!P3524</f>
        <v/>
      </c>
      <c r="Q3546" s="16">
        <f>'دیده بان بازار'!Q3524</f>
        <v/>
      </c>
      <c r="R3546" s="16">
        <f>'دیده بان بازار'!R3524</f>
        <v/>
      </c>
      <c r="S3546" s="16">
        <f>'دیده بان بازار'!S3524</f>
        <v/>
      </c>
      <c r="T3546" s="16">
        <f>'دیده بان بازار'!T3524</f>
        <v/>
      </c>
      <c r="U3546" s="16">
        <f>'دیده بان بازار'!U3524</f>
        <v/>
      </c>
      <c r="V3546" s="16">
        <f>'دیده بان بازار'!V3524</f>
        <v/>
      </c>
      <c r="W3546" s="7">
        <f>'دیده بان بازار'!W3524</f>
        <v/>
      </c>
    </row>
    <row r="3547">
      <c r="A3547" s="12">
        <f>'دیده بان بازار'!A3525</f>
        <v/>
      </c>
      <c r="B3547" s="13">
        <f>'دیده بان بازار'!B3525</f>
        <v/>
      </c>
      <c r="C3547" s="13">
        <f>'دیده بان بازار'!C3525</f>
        <v/>
      </c>
      <c r="D3547" s="13">
        <f>'دیده بان بازار'!D3525</f>
        <v/>
      </c>
      <c r="E3547" s="14">
        <f>'دیده بان بازار'!E3525</f>
        <v/>
      </c>
      <c r="F3547" s="13">
        <f>'دیده بان بازار'!F3525</f>
        <v/>
      </c>
      <c r="G3547" s="13">
        <f>'دیده بان بازار'!G3525</f>
        <v/>
      </c>
      <c r="H3547" s="13">
        <f>'دیده بان بازار'!H3525</f>
        <v/>
      </c>
      <c r="I3547" s="13">
        <f>'دیده بان بازار'!I3525</f>
        <v/>
      </c>
      <c r="J3547" s="13">
        <f>'دیده بان بازار'!J3525</f>
        <v/>
      </c>
      <c r="K3547" s="13">
        <f>'دیده بان بازار'!K3525</f>
        <v/>
      </c>
      <c r="L3547" s="13">
        <f>'دیده بان بازار'!L3525</f>
        <v/>
      </c>
      <c r="M3547" s="13">
        <f>'دیده بان بازار'!M3525</f>
        <v/>
      </c>
      <c r="N3547" s="13">
        <f>'دیده بان بازار'!N3525</f>
        <v/>
      </c>
      <c r="O3547" s="13">
        <f>'دیده بان بازار'!O3525</f>
        <v/>
      </c>
      <c r="P3547" s="13">
        <f>'دیده بان بازار'!P3525</f>
        <v/>
      </c>
      <c r="Q3547" s="13">
        <f>'دیده بان بازار'!Q3525</f>
        <v/>
      </c>
      <c r="R3547" s="13">
        <f>'دیده بان بازار'!R3525</f>
        <v/>
      </c>
      <c r="S3547" s="13">
        <f>'دیده بان بازار'!S3525</f>
        <v/>
      </c>
      <c r="T3547" s="13">
        <f>'دیده بان بازار'!T3525</f>
        <v/>
      </c>
      <c r="U3547" s="13">
        <f>'دیده بان بازار'!U3525</f>
        <v/>
      </c>
      <c r="V3547" s="13">
        <f>'دیده بان بازار'!V3525</f>
        <v/>
      </c>
      <c r="W3547" s="6">
        <f>'دیده بان بازار'!W3525</f>
        <v/>
      </c>
    </row>
    <row r="3548">
      <c r="A3548" s="15">
        <f>'دیده بان بازار'!A3526</f>
        <v/>
      </c>
      <c r="B3548" s="16">
        <f>'دیده بان بازار'!B3526</f>
        <v/>
      </c>
      <c r="C3548" s="16">
        <f>'دیده بان بازار'!C3526</f>
        <v/>
      </c>
      <c r="D3548" s="16">
        <f>'دیده بان بازار'!D3526</f>
        <v/>
      </c>
      <c r="E3548" s="17">
        <f>'دیده بان بازار'!E3526</f>
        <v/>
      </c>
      <c r="F3548" s="16">
        <f>'دیده بان بازار'!F3526</f>
        <v/>
      </c>
      <c r="G3548" s="16">
        <f>'دیده بان بازار'!G3526</f>
        <v/>
      </c>
      <c r="H3548" s="16">
        <f>'دیده بان بازار'!H3526</f>
        <v/>
      </c>
      <c r="I3548" s="16">
        <f>'دیده بان بازار'!I3526</f>
        <v/>
      </c>
      <c r="J3548" s="16">
        <f>'دیده بان بازار'!J3526</f>
        <v/>
      </c>
      <c r="K3548" s="16">
        <f>'دیده بان بازار'!K3526</f>
        <v/>
      </c>
      <c r="L3548" s="16">
        <f>'دیده بان بازار'!L3526</f>
        <v/>
      </c>
      <c r="M3548" s="16">
        <f>'دیده بان بازار'!M3526</f>
        <v/>
      </c>
      <c r="N3548" s="16">
        <f>'دیده بان بازار'!N3526</f>
        <v/>
      </c>
      <c r="O3548" s="16">
        <f>'دیده بان بازار'!O3526</f>
        <v/>
      </c>
      <c r="P3548" s="16">
        <f>'دیده بان بازار'!P3526</f>
        <v/>
      </c>
      <c r="Q3548" s="16">
        <f>'دیده بان بازار'!Q3526</f>
        <v/>
      </c>
      <c r="R3548" s="16">
        <f>'دیده بان بازار'!R3526</f>
        <v/>
      </c>
      <c r="S3548" s="16">
        <f>'دیده بان بازار'!S3526</f>
        <v/>
      </c>
      <c r="T3548" s="16">
        <f>'دیده بان بازار'!T3526</f>
        <v/>
      </c>
      <c r="U3548" s="16">
        <f>'دیده بان بازار'!U3526</f>
        <v/>
      </c>
      <c r="V3548" s="16">
        <f>'دیده بان بازار'!V3526</f>
        <v/>
      </c>
      <c r="W3548" s="7">
        <f>'دیده بان بازار'!W3526</f>
        <v/>
      </c>
    </row>
    <row r="3549">
      <c r="A3549" s="12">
        <f>'دیده بان بازار'!A3527</f>
        <v/>
      </c>
      <c r="B3549" s="13">
        <f>'دیده بان بازار'!B3527</f>
        <v/>
      </c>
      <c r="C3549" s="13">
        <f>'دیده بان بازار'!C3527</f>
        <v/>
      </c>
      <c r="D3549" s="13">
        <f>'دیده بان بازار'!D3527</f>
        <v/>
      </c>
      <c r="E3549" s="14">
        <f>'دیده بان بازار'!E3527</f>
        <v/>
      </c>
      <c r="F3549" s="13">
        <f>'دیده بان بازار'!F3527</f>
        <v/>
      </c>
      <c r="G3549" s="13">
        <f>'دیده بان بازار'!G3527</f>
        <v/>
      </c>
      <c r="H3549" s="13">
        <f>'دیده بان بازار'!H3527</f>
        <v/>
      </c>
      <c r="I3549" s="13">
        <f>'دیده بان بازار'!I3527</f>
        <v/>
      </c>
      <c r="J3549" s="13">
        <f>'دیده بان بازار'!J3527</f>
        <v/>
      </c>
      <c r="K3549" s="13">
        <f>'دیده بان بازار'!K3527</f>
        <v/>
      </c>
      <c r="L3549" s="13">
        <f>'دیده بان بازار'!L3527</f>
        <v/>
      </c>
      <c r="M3549" s="13">
        <f>'دیده بان بازار'!M3527</f>
        <v/>
      </c>
      <c r="N3549" s="13">
        <f>'دیده بان بازار'!N3527</f>
        <v/>
      </c>
      <c r="O3549" s="13">
        <f>'دیده بان بازار'!O3527</f>
        <v/>
      </c>
      <c r="P3549" s="13">
        <f>'دیده بان بازار'!P3527</f>
        <v/>
      </c>
      <c r="Q3549" s="13">
        <f>'دیده بان بازار'!Q3527</f>
        <v/>
      </c>
      <c r="R3549" s="13">
        <f>'دیده بان بازار'!R3527</f>
        <v/>
      </c>
      <c r="S3549" s="13">
        <f>'دیده بان بازار'!S3527</f>
        <v/>
      </c>
      <c r="T3549" s="13">
        <f>'دیده بان بازار'!T3527</f>
        <v/>
      </c>
      <c r="U3549" s="13">
        <f>'دیده بان بازار'!U3527</f>
        <v/>
      </c>
      <c r="V3549" s="13">
        <f>'دیده بان بازار'!V3527</f>
        <v/>
      </c>
      <c r="W3549" s="6">
        <f>'دیده بان بازار'!W3527</f>
        <v/>
      </c>
    </row>
    <row r="3550">
      <c r="A3550" s="15">
        <f>'دیده بان بازار'!A3528</f>
        <v/>
      </c>
      <c r="B3550" s="16">
        <f>'دیده بان بازار'!B3528</f>
        <v/>
      </c>
      <c r="C3550" s="16">
        <f>'دیده بان بازار'!C3528</f>
        <v/>
      </c>
      <c r="D3550" s="16">
        <f>'دیده بان بازار'!D3528</f>
        <v/>
      </c>
      <c r="E3550" s="17">
        <f>'دیده بان بازار'!E3528</f>
        <v/>
      </c>
      <c r="F3550" s="16">
        <f>'دیده بان بازار'!F3528</f>
        <v/>
      </c>
      <c r="G3550" s="16">
        <f>'دیده بان بازار'!G3528</f>
        <v/>
      </c>
      <c r="H3550" s="16">
        <f>'دیده بان بازار'!H3528</f>
        <v/>
      </c>
      <c r="I3550" s="16">
        <f>'دیده بان بازار'!I3528</f>
        <v/>
      </c>
      <c r="J3550" s="16">
        <f>'دیده بان بازار'!J3528</f>
        <v/>
      </c>
      <c r="K3550" s="16">
        <f>'دیده بان بازار'!K3528</f>
        <v/>
      </c>
      <c r="L3550" s="16">
        <f>'دیده بان بازار'!L3528</f>
        <v/>
      </c>
      <c r="M3550" s="16">
        <f>'دیده بان بازار'!M3528</f>
        <v/>
      </c>
      <c r="N3550" s="16">
        <f>'دیده بان بازار'!N3528</f>
        <v/>
      </c>
      <c r="O3550" s="16">
        <f>'دیده بان بازار'!O3528</f>
        <v/>
      </c>
      <c r="P3550" s="16">
        <f>'دیده بان بازار'!P3528</f>
        <v/>
      </c>
      <c r="Q3550" s="16">
        <f>'دیده بان بازار'!Q3528</f>
        <v/>
      </c>
      <c r="R3550" s="16">
        <f>'دیده بان بازار'!R3528</f>
        <v/>
      </c>
      <c r="S3550" s="16">
        <f>'دیده بان بازار'!S3528</f>
        <v/>
      </c>
      <c r="T3550" s="16">
        <f>'دیده بان بازار'!T3528</f>
        <v/>
      </c>
      <c r="U3550" s="16">
        <f>'دیده بان بازار'!U3528</f>
        <v/>
      </c>
      <c r="V3550" s="16">
        <f>'دیده بان بازار'!V3528</f>
        <v/>
      </c>
      <c r="W3550" s="7">
        <f>'دیده بان بازار'!W3528</f>
        <v/>
      </c>
    </row>
    <row r="3551">
      <c r="A3551" s="12">
        <f>'دیده بان بازار'!A3529</f>
        <v/>
      </c>
      <c r="B3551" s="13">
        <f>'دیده بان بازار'!B3529</f>
        <v/>
      </c>
      <c r="C3551" s="13">
        <f>'دیده بان بازار'!C3529</f>
        <v/>
      </c>
      <c r="D3551" s="13">
        <f>'دیده بان بازار'!D3529</f>
        <v/>
      </c>
      <c r="E3551" s="14">
        <f>'دیده بان بازار'!E3529</f>
        <v/>
      </c>
      <c r="F3551" s="13">
        <f>'دیده بان بازار'!F3529</f>
        <v/>
      </c>
      <c r="G3551" s="13">
        <f>'دیده بان بازار'!G3529</f>
        <v/>
      </c>
      <c r="H3551" s="13">
        <f>'دیده بان بازار'!H3529</f>
        <v/>
      </c>
      <c r="I3551" s="13">
        <f>'دیده بان بازار'!I3529</f>
        <v/>
      </c>
      <c r="J3551" s="13">
        <f>'دیده بان بازار'!J3529</f>
        <v/>
      </c>
      <c r="K3551" s="13">
        <f>'دیده بان بازار'!K3529</f>
        <v/>
      </c>
      <c r="L3551" s="13">
        <f>'دیده بان بازار'!L3529</f>
        <v/>
      </c>
      <c r="M3551" s="13">
        <f>'دیده بان بازار'!M3529</f>
        <v/>
      </c>
      <c r="N3551" s="13">
        <f>'دیده بان بازار'!N3529</f>
        <v/>
      </c>
      <c r="O3551" s="13">
        <f>'دیده بان بازار'!O3529</f>
        <v/>
      </c>
      <c r="P3551" s="13">
        <f>'دیده بان بازار'!P3529</f>
        <v/>
      </c>
      <c r="Q3551" s="13">
        <f>'دیده بان بازار'!Q3529</f>
        <v/>
      </c>
      <c r="R3551" s="13">
        <f>'دیده بان بازار'!R3529</f>
        <v/>
      </c>
      <c r="S3551" s="13">
        <f>'دیده بان بازار'!S3529</f>
        <v/>
      </c>
      <c r="T3551" s="13">
        <f>'دیده بان بازار'!T3529</f>
        <v/>
      </c>
      <c r="U3551" s="13">
        <f>'دیده بان بازار'!U3529</f>
        <v/>
      </c>
      <c r="V3551" s="13">
        <f>'دیده بان بازار'!V3529</f>
        <v/>
      </c>
      <c r="W3551" s="6">
        <f>'دیده بان بازار'!W3529</f>
        <v/>
      </c>
    </row>
    <row r="3552">
      <c r="A3552" s="15">
        <f>'دیده بان بازار'!A3530</f>
        <v/>
      </c>
      <c r="B3552" s="16">
        <f>'دیده بان بازار'!B3530</f>
        <v/>
      </c>
      <c r="C3552" s="16">
        <f>'دیده بان بازار'!C3530</f>
        <v/>
      </c>
      <c r="D3552" s="16">
        <f>'دیده بان بازار'!D3530</f>
        <v/>
      </c>
      <c r="E3552" s="17">
        <f>'دیده بان بازار'!E3530</f>
        <v/>
      </c>
      <c r="F3552" s="16">
        <f>'دیده بان بازار'!F3530</f>
        <v/>
      </c>
      <c r="G3552" s="16">
        <f>'دیده بان بازار'!G3530</f>
        <v/>
      </c>
      <c r="H3552" s="16">
        <f>'دیده بان بازار'!H3530</f>
        <v/>
      </c>
      <c r="I3552" s="16">
        <f>'دیده بان بازار'!I3530</f>
        <v/>
      </c>
      <c r="J3552" s="16">
        <f>'دیده بان بازار'!J3530</f>
        <v/>
      </c>
      <c r="K3552" s="16">
        <f>'دیده بان بازار'!K3530</f>
        <v/>
      </c>
      <c r="L3552" s="16">
        <f>'دیده بان بازار'!L3530</f>
        <v/>
      </c>
      <c r="M3552" s="16">
        <f>'دیده بان بازار'!M3530</f>
        <v/>
      </c>
      <c r="N3552" s="16">
        <f>'دیده بان بازار'!N3530</f>
        <v/>
      </c>
      <c r="O3552" s="16">
        <f>'دیده بان بازار'!O3530</f>
        <v/>
      </c>
      <c r="P3552" s="16">
        <f>'دیده بان بازار'!P3530</f>
        <v/>
      </c>
      <c r="Q3552" s="16">
        <f>'دیده بان بازار'!Q3530</f>
        <v/>
      </c>
      <c r="R3552" s="16">
        <f>'دیده بان بازار'!R3530</f>
        <v/>
      </c>
      <c r="S3552" s="16">
        <f>'دیده بان بازار'!S3530</f>
        <v/>
      </c>
      <c r="T3552" s="16">
        <f>'دیده بان بازار'!T3530</f>
        <v/>
      </c>
      <c r="U3552" s="16">
        <f>'دیده بان بازار'!U3530</f>
        <v/>
      </c>
      <c r="V3552" s="16">
        <f>'دیده بان بازار'!V3530</f>
        <v/>
      </c>
      <c r="W3552" s="7">
        <f>'دیده بان بازار'!W3530</f>
        <v/>
      </c>
    </row>
    <row r="3553">
      <c r="A3553" s="12">
        <f>'دیده بان بازار'!A3531</f>
        <v/>
      </c>
      <c r="B3553" s="13">
        <f>'دیده بان بازار'!B3531</f>
        <v/>
      </c>
      <c r="C3553" s="13">
        <f>'دیده بان بازار'!C3531</f>
        <v/>
      </c>
      <c r="D3553" s="13">
        <f>'دیده بان بازار'!D3531</f>
        <v/>
      </c>
      <c r="E3553" s="14">
        <f>'دیده بان بازار'!E3531</f>
        <v/>
      </c>
      <c r="F3553" s="13">
        <f>'دیده بان بازار'!F3531</f>
        <v/>
      </c>
      <c r="G3553" s="13">
        <f>'دیده بان بازار'!G3531</f>
        <v/>
      </c>
      <c r="H3553" s="13">
        <f>'دیده بان بازار'!H3531</f>
        <v/>
      </c>
      <c r="I3553" s="13">
        <f>'دیده بان بازار'!I3531</f>
        <v/>
      </c>
      <c r="J3553" s="13">
        <f>'دیده بان بازار'!J3531</f>
        <v/>
      </c>
      <c r="K3553" s="13">
        <f>'دیده بان بازار'!K3531</f>
        <v/>
      </c>
      <c r="L3553" s="13">
        <f>'دیده بان بازار'!L3531</f>
        <v/>
      </c>
      <c r="M3553" s="13">
        <f>'دیده بان بازار'!M3531</f>
        <v/>
      </c>
      <c r="N3553" s="13">
        <f>'دیده بان بازار'!N3531</f>
        <v/>
      </c>
      <c r="O3553" s="13">
        <f>'دیده بان بازار'!O3531</f>
        <v/>
      </c>
      <c r="P3553" s="13">
        <f>'دیده بان بازار'!P3531</f>
        <v/>
      </c>
      <c r="Q3553" s="13">
        <f>'دیده بان بازار'!Q3531</f>
        <v/>
      </c>
      <c r="R3553" s="13">
        <f>'دیده بان بازار'!R3531</f>
        <v/>
      </c>
      <c r="S3553" s="13">
        <f>'دیده بان بازار'!S3531</f>
        <v/>
      </c>
      <c r="T3553" s="13">
        <f>'دیده بان بازار'!T3531</f>
        <v/>
      </c>
      <c r="U3553" s="13">
        <f>'دیده بان بازار'!U3531</f>
        <v/>
      </c>
      <c r="V3553" s="13">
        <f>'دیده بان بازار'!V3531</f>
        <v/>
      </c>
      <c r="W3553" s="6">
        <f>'دیده بان بازار'!W3531</f>
        <v/>
      </c>
    </row>
    <row r="3554">
      <c r="A3554" s="15">
        <f>'دیده بان بازار'!A3532</f>
        <v/>
      </c>
      <c r="B3554" s="16">
        <f>'دیده بان بازار'!B3532</f>
        <v/>
      </c>
      <c r="C3554" s="16">
        <f>'دیده بان بازار'!C3532</f>
        <v/>
      </c>
      <c r="D3554" s="16">
        <f>'دیده بان بازار'!D3532</f>
        <v/>
      </c>
      <c r="E3554" s="17">
        <f>'دیده بان بازار'!E3532</f>
        <v/>
      </c>
      <c r="F3554" s="16">
        <f>'دیده بان بازار'!F3532</f>
        <v/>
      </c>
      <c r="G3554" s="16">
        <f>'دیده بان بازار'!G3532</f>
        <v/>
      </c>
      <c r="H3554" s="16">
        <f>'دیده بان بازار'!H3532</f>
        <v/>
      </c>
      <c r="I3554" s="16">
        <f>'دیده بان بازار'!I3532</f>
        <v/>
      </c>
      <c r="J3554" s="16">
        <f>'دیده بان بازار'!J3532</f>
        <v/>
      </c>
      <c r="K3554" s="16">
        <f>'دیده بان بازار'!K3532</f>
        <v/>
      </c>
      <c r="L3554" s="16">
        <f>'دیده بان بازار'!L3532</f>
        <v/>
      </c>
      <c r="M3554" s="16">
        <f>'دیده بان بازار'!M3532</f>
        <v/>
      </c>
      <c r="N3554" s="16">
        <f>'دیده بان بازار'!N3532</f>
        <v/>
      </c>
      <c r="O3554" s="16">
        <f>'دیده بان بازار'!O3532</f>
        <v/>
      </c>
      <c r="P3554" s="16">
        <f>'دیده بان بازار'!P3532</f>
        <v/>
      </c>
      <c r="Q3554" s="16">
        <f>'دیده بان بازار'!Q3532</f>
        <v/>
      </c>
      <c r="R3554" s="16">
        <f>'دیده بان بازار'!R3532</f>
        <v/>
      </c>
      <c r="S3554" s="16">
        <f>'دیده بان بازار'!S3532</f>
        <v/>
      </c>
      <c r="T3554" s="16">
        <f>'دیده بان بازار'!T3532</f>
        <v/>
      </c>
      <c r="U3554" s="16">
        <f>'دیده بان بازار'!U3532</f>
        <v/>
      </c>
      <c r="V3554" s="16">
        <f>'دیده بان بازار'!V3532</f>
        <v/>
      </c>
      <c r="W3554" s="7">
        <f>'دیده بان بازار'!W3532</f>
        <v/>
      </c>
    </row>
    <row r="3555">
      <c r="A3555" s="12">
        <f>'دیده بان بازار'!A3533</f>
        <v/>
      </c>
      <c r="B3555" s="13">
        <f>'دیده بان بازار'!B3533</f>
        <v/>
      </c>
      <c r="C3555" s="13">
        <f>'دیده بان بازار'!C3533</f>
        <v/>
      </c>
      <c r="D3555" s="13">
        <f>'دیده بان بازار'!D3533</f>
        <v/>
      </c>
      <c r="E3555" s="14">
        <f>'دیده بان بازار'!E3533</f>
        <v/>
      </c>
      <c r="F3555" s="13">
        <f>'دیده بان بازار'!F3533</f>
        <v/>
      </c>
      <c r="G3555" s="13">
        <f>'دیده بان بازار'!G3533</f>
        <v/>
      </c>
      <c r="H3555" s="13">
        <f>'دیده بان بازار'!H3533</f>
        <v/>
      </c>
      <c r="I3555" s="13">
        <f>'دیده بان بازار'!I3533</f>
        <v/>
      </c>
      <c r="J3555" s="13">
        <f>'دیده بان بازار'!J3533</f>
        <v/>
      </c>
      <c r="K3555" s="13">
        <f>'دیده بان بازار'!K3533</f>
        <v/>
      </c>
      <c r="L3555" s="13">
        <f>'دیده بان بازار'!L3533</f>
        <v/>
      </c>
      <c r="M3555" s="13">
        <f>'دیده بان بازار'!M3533</f>
        <v/>
      </c>
      <c r="N3555" s="13">
        <f>'دیده بان بازار'!N3533</f>
        <v/>
      </c>
      <c r="O3555" s="13">
        <f>'دیده بان بازار'!O3533</f>
        <v/>
      </c>
      <c r="P3555" s="13">
        <f>'دیده بان بازار'!P3533</f>
        <v/>
      </c>
      <c r="Q3555" s="13">
        <f>'دیده بان بازار'!Q3533</f>
        <v/>
      </c>
      <c r="R3555" s="13">
        <f>'دیده بان بازار'!R3533</f>
        <v/>
      </c>
      <c r="S3555" s="13">
        <f>'دیده بان بازار'!S3533</f>
        <v/>
      </c>
      <c r="T3555" s="13">
        <f>'دیده بان بازار'!T3533</f>
        <v/>
      </c>
      <c r="U3555" s="13">
        <f>'دیده بان بازار'!U3533</f>
        <v/>
      </c>
      <c r="V3555" s="13">
        <f>'دیده بان بازار'!V3533</f>
        <v/>
      </c>
      <c r="W3555" s="6">
        <f>'دیده بان بازار'!W3533</f>
        <v/>
      </c>
    </row>
    <row r="3556">
      <c r="A3556" s="15">
        <f>'دیده بان بازار'!A3534</f>
        <v/>
      </c>
      <c r="B3556" s="16">
        <f>'دیده بان بازار'!B3534</f>
        <v/>
      </c>
      <c r="C3556" s="16">
        <f>'دیده بان بازار'!C3534</f>
        <v/>
      </c>
      <c r="D3556" s="16">
        <f>'دیده بان بازار'!D3534</f>
        <v/>
      </c>
      <c r="E3556" s="17">
        <f>'دیده بان بازار'!E3534</f>
        <v/>
      </c>
      <c r="F3556" s="16">
        <f>'دیده بان بازار'!F3534</f>
        <v/>
      </c>
      <c r="G3556" s="16">
        <f>'دیده بان بازار'!G3534</f>
        <v/>
      </c>
      <c r="H3556" s="16">
        <f>'دیده بان بازار'!H3534</f>
        <v/>
      </c>
      <c r="I3556" s="16">
        <f>'دیده بان بازار'!I3534</f>
        <v/>
      </c>
      <c r="J3556" s="16">
        <f>'دیده بان بازار'!J3534</f>
        <v/>
      </c>
      <c r="K3556" s="16">
        <f>'دیده بان بازار'!K3534</f>
        <v/>
      </c>
      <c r="L3556" s="16">
        <f>'دیده بان بازار'!L3534</f>
        <v/>
      </c>
      <c r="M3556" s="16">
        <f>'دیده بان بازار'!M3534</f>
        <v/>
      </c>
      <c r="N3556" s="16">
        <f>'دیده بان بازار'!N3534</f>
        <v/>
      </c>
      <c r="O3556" s="16">
        <f>'دیده بان بازار'!O3534</f>
        <v/>
      </c>
      <c r="P3556" s="16">
        <f>'دیده بان بازار'!P3534</f>
        <v/>
      </c>
      <c r="Q3556" s="16">
        <f>'دیده بان بازار'!Q3534</f>
        <v/>
      </c>
      <c r="R3556" s="16">
        <f>'دیده بان بازار'!R3534</f>
        <v/>
      </c>
      <c r="S3556" s="16">
        <f>'دیده بان بازار'!S3534</f>
        <v/>
      </c>
      <c r="T3556" s="16">
        <f>'دیده بان بازار'!T3534</f>
        <v/>
      </c>
      <c r="U3556" s="16">
        <f>'دیده بان بازار'!U3534</f>
        <v/>
      </c>
      <c r="V3556" s="16">
        <f>'دیده بان بازار'!V3534</f>
        <v/>
      </c>
      <c r="W3556" s="7">
        <f>'دیده بان بازار'!W3534</f>
        <v/>
      </c>
    </row>
    <row r="3557">
      <c r="A3557" s="15">
        <f>'دیده بان بازار'!A3535</f>
        <v/>
      </c>
      <c r="B3557" s="16">
        <f>'دیده بان بازار'!B3535</f>
        <v/>
      </c>
      <c r="C3557" s="16">
        <f>'دیده بان بازار'!C3535</f>
        <v/>
      </c>
      <c r="D3557" s="16">
        <f>'دیده بان بازار'!D3535</f>
        <v/>
      </c>
      <c r="E3557" s="17">
        <f>'دیده بان بازار'!E3535</f>
        <v/>
      </c>
      <c r="F3557" s="16">
        <f>'دیده بان بازار'!F3535</f>
        <v/>
      </c>
      <c r="G3557" s="16">
        <f>'دیده بان بازار'!G3535</f>
        <v/>
      </c>
      <c r="H3557" s="16">
        <f>'دیده بان بازار'!H3535</f>
        <v/>
      </c>
      <c r="I3557" s="16">
        <f>'دیده بان بازار'!I3535</f>
        <v/>
      </c>
      <c r="J3557" s="16">
        <f>'دیده بان بازار'!J3535</f>
        <v/>
      </c>
      <c r="K3557" s="16">
        <f>'دیده بان بازار'!K3535</f>
        <v/>
      </c>
      <c r="L3557" s="16">
        <f>'دیده بان بازار'!L3535</f>
        <v/>
      </c>
      <c r="M3557" s="16">
        <f>'دیده بان بازار'!M3535</f>
        <v/>
      </c>
      <c r="N3557" s="16">
        <f>'دیده بان بازار'!N3535</f>
        <v/>
      </c>
      <c r="O3557" s="16">
        <f>'دیده بان بازار'!O3535</f>
        <v/>
      </c>
      <c r="P3557" s="16">
        <f>'دیده بان بازار'!P3535</f>
        <v/>
      </c>
      <c r="Q3557" s="16">
        <f>'دیده بان بازار'!Q3535</f>
        <v/>
      </c>
      <c r="R3557" s="16">
        <f>'دیده بان بازار'!R3535</f>
        <v/>
      </c>
      <c r="S3557" s="16">
        <f>'دیده بان بازار'!S3535</f>
        <v/>
      </c>
      <c r="T3557" s="16">
        <f>'دیده بان بازار'!T3535</f>
        <v/>
      </c>
      <c r="U3557" s="16">
        <f>'دیده بان بازار'!U3535</f>
        <v/>
      </c>
      <c r="V3557" s="16">
        <f>'دیده بان بازار'!V3535</f>
        <v/>
      </c>
      <c r="W3557" s="7">
        <f>'دیده بان بازار'!W3535</f>
        <v/>
      </c>
    </row>
    <row r="3558">
      <c r="A3558" s="12">
        <f>'دیده بان بازار'!A3536</f>
        <v/>
      </c>
      <c r="B3558" s="13">
        <f>'دیده بان بازار'!B3536</f>
        <v/>
      </c>
      <c r="C3558" s="13">
        <f>'دیده بان بازار'!C3536</f>
        <v/>
      </c>
      <c r="D3558" s="13">
        <f>'دیده بان بازار'!D3536</f>
        <v/>
      </c>
      <c r="E3558" s="14">
        <f>'دیده بان بازار'!E3536</f>
        <v/>
      </c>
      <c r="F3558" s="13">
        <f>'دیده بان بازار'!F3536</f>
        <v/>
      </c>
      <c r="G3558" s="13">
        <f>'دیده بان بازار'!G3536</f>
        <v/>
      </c>
      <c r="H3558" s="13">
        <f>'دیده بان بازار'!H3536</f>
        <v/>
      </c>
      <c r="I3558" s="13">
        <f>'دیده بان بازار'!I3536</f>
        <v/>
      </c>
      <c r="J3558" s="13">
        <f>'دیده بان بازار'!J3536</f>
        <v/>
      </c>
      <c r="K3558" s="13">
        <f>'دیده بان بازار'!K3536</f>
        <v/>
      </c>
      <c r="L3558" s="13">
        <f>'دیده بان بازار'!L3536</f>
        <v/>
      </c>
      <c r="M3558" s="13">
        <f>'دیده بان بازار'!M3536</f>
        <v/>
      </c>
      <c r="N3558" s="13">
        <f>'دیده بان بازار'!N3536</f>
        <v/>
      </c>
      <c r="O3558" s="13">
        <f>'دیده بان بازار'!O3536</f>
        <v/>
      </c>
      <c r="P3558" s="13">
        <f>'دیده بان بازار'!P3536</f>
        <v/>
      </c>
      <c r="Q3558" s="13">
        <f>'دیده بان بازار'!Q3536</f>
        <v/>
      </c>
      <c r="R3558" s="13">
        <f>'دیده بان بازار'!R3536</f>
        <v/>
      </c>
      <c r="S3558" s="13">
        <f>'دیده بان بازار'!S3536</f>
        <v/>
      </c>
      <c r="T3558" s="13">
        <f>'دیده بان بازار'!T3536</f>
        <v/>
      </c>
      <c r="U3558" s="13">
        <f>'دیده بان بازار'!U3536</f>
        <v/>
      </c>
      <c r="V3558" s="13">
        <f>'دیده بان بازار'!V3536</f>
        <v/>
      </c>
      <c r="W3558" s="6">
        <f>'دیده بان بازار'!W3536</f>
        <v/>
      </c>
    </row>
    <row r="3559">
      <c r="A3559" s="15">
        <f>'دیده بان بازار'!A3537</f>
        <v/>
      </c>
      <c r="B3559" s="16">
        <f>'دیده بان بازار'!B3537</f>
        <v/>
      </c>
      <c r="C3559" s="16">
        <f>'دیده بان بازار'!C3537</f>
        <v/>
      </c>
      <c r="D3559" s="16">
        <f>'دیده بان بازار'!D3537</f>
        <v/>
      </c>
      <c r="E3559" s="17">
        <f>'دیده بان بازار'!E3537</f>
        <v/>
      </c>
      <c r="F3559" s="16">
        <f>'دیده بان بازار'!F3537</f>
        <v/>
      </c>
      <c r="G3559" s="16">
        <f>'دیده بان بازار'!G3537</f>
        <v/>
      </c>
      <c r="H3559" s="16">
        <f>'دیده بان بازار'!H3537</f>
        <v/>
      </c>
      <c r="I3559" s="16">
        <f>'دیده بان بازار'!I3537</f>
        <v/>
      </c>
      <c r="J3559" s="16">
        <f>'دیده بان بازار'!J3537</f>
        <v/>
      </c>
      <c r="K3559" s="16">
        <f>'دیده بان بازار'!K3537</f>
        <v/>
      </c>
      <c r="L3559" s="16">
        <f>'دیده بان بازار'!L3537</f>
        <v/>
      </c>
      <c r="M3559" s="16">
        <f>'دیده بان بازار'!M3537</f>
        <v/>
      </c>
      <c r="N3559" s="16">
        <f>'دیده بان بازار'!N3537</f>
        <v/>
      </c>
      <c r="O3559" s="16">
        <f>'دیده بان بازار'!O3537</f>
        <v/>
      </c>
      <c r="P3559" s="16">
        <f>'دیده بان بازار'!P3537</f>
        <v/>
      </c>
      <c r="Q3559" s="16">
        <f>'دیده بان بازار'!Q3537</f>
        <v/>
      </c>
      <c r="R3559" s="16">
        <f>'دیده بان بازار'!R3537</f>
        <v/>
      </c>
      <c r="S3559" s="16">
        <f>'دیده بان بازار'!S3537</f>
        <v/>
      </c>
      <c r="T3559" s="16">
        <f>'دیده بان بازار'!T3537</f>
        <v/>
      </c>
      <c r="U3559" s="16">
        <f>'دیده بان بازار'!U3537</f>
        <v/>
      </c>
      <c r="V3559" s="16">
        <f>'دیده بان بازار'!V3537</f>
        <v/>
      </c>
      <c r="W3559" s="7">
        <f>'دیده بان بازار'!W3537</f>
        <v/>
      </c>
    </row>
    <row r="3560">
      <c r="A3560" s="12">
        <f>'دیده بان بازار'!A3538</f>
        <v/>
      </c>
      <c r="B3560" s="13">
        <f>'دیده بان بازار'!B3538</f>
        <v/>
      </c>
      <c r="C3560" s="13">
        <f>'دیده بان بازار'!C3538</f>
        <v/>
      </c>
      <c r="D3560" s="13">
        <f>'دیده بان بازار'!D3538</f>
        <v/>
      </c>
      <c r="E3560" s="14">
        <f>'دیده بان بازار'!E3538</f>
        <v/>
      </c>
      <c r="F3560" s="13">
        <f>'دیده بان بازار'!F3538</f>
        <v/>
      </c>
      <c r="G3560" s="13">
        <f>'دیده بان بازار'!G3538</f>
        <v/>
      </c>
      <c r="H3560" s="13">
        <f>'دیده بان بازار'!H3538</f>
        <v/>
      </c>
      <c r="I3560" s="13">
        <f>'دیده بان بازار'!I3538</f>
        <v/>
      </c>
      <c r="J3560" s="13">
        <f>'دیده بان بازار'!J3538</f>
        <v/>
      </c>
      <c r="K3560" s="13">
        <f>'دیده بان بازار'!K3538</f>
        <v/>
      </c>
      <c r="L3560" s="13">
        <f>'دیده بان بازار'!L3538</f>
        <v/>
      </c>
      <c r="M3560" s="13">
        <f>'دیده بان بازار'!M3538</f>
        <v/>
      </c>
      <c r="N3560" s="13">
        <f>'دیده بان بازار'!N3538</f>
        <v/>
      </c>
      <c r="O3560" s="13">
        <f>'دیده بان بازار'!O3538</f>
        <v/>
      </c>
      <c r="P3560" s="13">
        <f>'دیده بان بازار'!P3538</f>
        <v/>
      </c>
      <c r="Q3560" s="13">
        <f>'دیده بان بازار'!Q3538</f>
        <v/>
      </c>
      <c r="R3560" s="13">
        <f>'دیده بان بازار'!R3538</f>
        <v/>
      </c>
      <c r="S3560" s="13">
        <f>'دیده بان بازار'!S3538</f>
        <v/>
      </c>
      <c r="T3560" s="13">
        <f>'دیده بان بازار'!T3538</f>
        <v/>
      </c>
      <c r="U3560" s="13">
        <f>'دیده بان بازار'!U3538</f>
        <v/>
      </c>
      <c r="V3560" s="13">
        <f>'دیده بان بازار'!V3538</f>
        <v/>
      </c>
      <c r="W3560" s="6">
        <f>'دیده بان بازار'!W3538</f>
        <v/>
      </c>
    </row>
    <row r="3561">
      <c r="A3561" s="15">
        <f>'دیده بان بازار'!A3539</f>
        <v/>
      </c>
      <c r="B3561" s="16">
        <f>'دیده بان بازار'!B3539</f>
        <v/>
      </c>
      <c r="C3561" s="16">
        <f>'دیده بان بازار'!C3539</f>
        <v/>
      </c>
      <c r="D3561" s="16">
        <f>'دیده بان بازار'!D3539</f>
        <v/>
      </c>
      <c r="E3561" s="17">
        <f>'دیده بان بازار'!E3539</f>
        <v/>
      </c>
      <c r="F3561" s="16">
        <f>'دیده بان بازار'!F3539</f>
        <v/>
      </c>
      <c r="G3561" s="16">
        <f>'دیده بان بازار'!G3539</f>
        <v/>
      </c>
      <c r="H3561" s="16">
        <f>'دیده بان بازار'!H3539</f>
        <v/>
      </c>
      <c r="I3561" s="16">
        <f>'دیده بان بازار'!I3539</f>
        <v/>
      </c>
      <c r="J3561" s="16">
        <f>'دیده بان بازار'!J3539</f>
        <v/>
      </c>
      <c r="K3561" s="16">
        <f>'دیده بان بازار'!K3539</f>
        <v/>
      </c>
      <c r="L3561" s="16">
        <f>'دیده بان بازار'!L3539</f>
        <v/>
      </c>
      <c r="M3561" s="16">
        <f>'دیده بان بازار'!M3539</f>
        <v/>
      </c>
      <c r="N3561" s="16">
        <f>'دیده بان بازار'!N3539</f>
        <v/>
      </c>
      <c r="O3561" s="16">
        <f>'دیده بان بازار'!O3539</f>
        <v/>
      </c>
      <c r="P3561" s="16">
        <f>'دیده بان بازار'!P3539</f>
        <v/>
      </c>
      <c r="Q3561" s="16">
        <f>'دیده بان بازار'!Q3539</f>
        <v/>
      </c>
      <c r="R3561" s="16">
        <f>'دیده بان بازار'!R3539</f>
        <v/>
      </c>
      <c r="S3561" s="16">
        <f>'دیده بان بازار'!S3539</f>
        <v/>
      </c>
      <c r="T3561" s="16">
        <f>'دیده بان بازار'!T3539</f>
        <v/>
      </c>
      <c r="U3561" s="16">
        <f>'دیده بان بازار'!U3539</f>
        <v/>
      </c>
      <c r="V3561" s="16">
        <f>'دیده بان بازار'!V3539</f>
        <v/>
      </c>
      <c r="W3561" s="7">
        <f>'دیده بان بازار'!W3539</f>
        <v/>
      </c>
    </row>
    <row r="3562">
      <c r="A3562" s="12">
        <f>'دیده بان بازار'!A3540</f>
        <v/>
      </c>
      <c r="B3562" s="13">
        <f>'دیده بان بازار'!B3540</f>
        <v/>
      </c>
      <c r="C3562" s="13">
        <f>'دیده بان بازار'!C3540</f>
        <v/>
      </c>
      <c r="D3562" s="13">
        <f>'دیده بان بازار'!D3540</f>
        <v/>
      </c>
      <c r="E3562" s="14">
        <f>'دیده بان بازار'!E3540</f>
        <v/>
      </c>
      <c r="F3562" s="13">
        <f>'دیده بان بازار'!F3540</f>
        <v/>
      </c>
      <c r="G3562" s="13">
        <f>'دیده بان بازار'!G3540</f>
        <v/>
      </c>
      <c r="H3562" s="13">
        <f>'دیده بان بازار'!H3540</f>
        <v/>
      </c>
      <c r="I3562" s="13">
        <f>'دیده بان بازار'!I3540</f>
        <v/>
      </c>
      <c r="J3562" s="13">
        <f>'دیده بان بازار'!J3540</f>
        <v/>
      </c>
      <c r="K3562" s="13">
        <f>'دیده بان بازار'!K3540</f>
        <v/>
      </c>
      <c r="L3562" s="13">
        <f>'دیده بان بازار'!L3540</f>
        <v/>
      </c>
      <c r="M3562" s="13">
        <f>'دیده بان بازار'!M3540</f>
        <v/>
      </c>
      <c r="N3562" s="13">
        <f>'دیده بان بازار'!N3540</f>
        <v/>
      </c>
      <c r="O3562" s="13">
        <f>'دیده بان بازار'!O3540</f>
        <v/>
      </c>
      <c r="P3562" s="13">
        <f>'دیده بان بازار'!P3540</f>
        <v/>
      </c>
      <c r="Q3562" s="13">
        <f>'دیده بان بازار'!Q3540</f>
        <v/>
      </c>
      <c r="R3562" s="13">
        <f>'دیده بان بازار'!R3540</f>
        <v/>
      </c>
      <c r="S3562" s="13">
        <f>'دیده بان بازار'!S3540</f>
        <v/>
      </c>
      <c r="T3562" s="13">
        <f>'دیده بان بازار'!T3540</f>
        <v/>
      </c>
      <c r="U3562" s="13">
        <f>'دیده بان بازار'!U3540</f>
        <v/>
      </c>
      <c r="V3562" s="13">
        <f>'دیده بان بازار'!V3540</f>
        <v/>
      </c>
      <c r="W3562" s="6">
        <f>'دیده بان بازار'!W3540</f>
        <v/>
      </c>
    </row>
    <row r="3563">
      <c r="A3563" s="15">
        <f>'دیده بان بازار'!A3541</f>
        <v/>
      </c>
      <c r="B3563" s="16">
        <f>'دیده بان بازار'!B3541</f>
        <v/>
      </c>
      <c r="C3563" s="16">
        <f>'دیده بان بازار'!C3541</f>
        <v/>
      </c>
      <c r="D3563" s="16">
        <f>'دیده بان بازار'!D3541</f>
        <v/>
      </c>
      <c r="E3563" s="17">
        <f>'دیده بان بازار'!E3541</f>
        <v/>
      </c>
      <c r="F3563" s="16">
        <f>'دیده بان بازار'!F3541</f>
        <v/>
      </c>
      <c r="G3563" s="16">
        <f>'دیده بان بازار'!G3541</f>
        <v/>
      </c>
      <c r="H3563" s="16">
        <f>'دیده بان بازار'!H3541</f>
        <v/>
      </c>
      <c r="I3563" s="16">
        <f>'دیده بان بازار'!I3541</f>
        <v/>
      </c>
      <c r="J3563" s="16">
        <f>'دیده بان بازار'!J3541</f>
        <v/>
      </c>
      <c r="K3563" s="16">
        <f>'دیده بان بازار'!K3541</f>
        <v/>
      </c>
      <c r="L3563" s="16">
        <f>'دیده بان بازار'!L3541</f>
        <v/>
      </c>
      <c r="M3563" s="16">
        <f>'دیده بان بازار'!M3541</f>
        <v/>
      </c>
      <c r="N3563" s="16">
        <f>'دیده بان بازار'!N3541</f>
        <v/>
      </c>
      <c r="O3563" s="16">
        <f>'دیده بان بازار'!O3541</f>
        <v/>
      </c>
      <c r="P3563" s="16">
        <f>'دیده بان بازار'!P3541</f>
        <v/>
      </c>
      <c r="Q3563" s="16">
        <f>'دیده بان بازار'!Q3541</f>
        <v/>
      </c>
      <c r="R3563" s="16">
        <f>'دیده بان بازار'!R3541</f>
        <v/>
      </c>
      <c r="S3563" s="16">
        <f>'دیده بان بازار'!S3541</f>
        <v/>
      </c>
      <c r="T3563" s="16">
        <f>'دیده بان بازار'!T3541</f>
        <v/>
      </c>
      <c r="U3563" s="16">
        <f>'دیده بان بازار'!U3541</f>
        <v/>
      </c>
      <c r="V3563" s="16">
        <f>'دیده بان بازار'!V3541</f>
        <v/>
      </c>
      <c r="W3563" s="7">
        <f>'دیده بان بازار'!W3541</f>
        <v/>
      </c>
    </row>
    <row r="3564">
      <c r="A3564" s="12">
        <f>'دیده بان بازار'!A3542</f>
        <v/>
      </c>
      <c r="B3564" s="13">
        <f>'دیده بان بازار'!B3542</f>
        <v/>
      </c>
      <c r="C3564" s="13">
        <f>'دیده بان بازار'!C3542</f>
        <v/>
      </c>
      <c r="D3564" s="13">
        <f>'دیده بان بازار'!D3542</f>
        <v/>
      </c>
      <c r="E3564" s="14">
        <f>'دیده بان بازار'!E3542</f>
        <v/>
      </c>
      <c r="F3564" s="13">
        <f>'دیده بان بازار'!F3542</f>
        <v/>
      </c>
      <c r="G3564" s="13">
        <f>'دیده بان بازار'!G3542</f>
        <v/>
      </c>
      <c r="H3564" s="13">
        <f>'دیده بان بازار'!H3542</f>
        <v/>
      </c>
      <c r="I3564" s="13">
        <f>'دیده بان بازار'!I3542</f>
        <v/>
      </c>
      <c r="J3564" s="13">
        <f>'دیده بان بازار'!J3542</f>
        <v/>
      </c>
      <c r="K3564" s="13">
        <f>'دیده بان بازار'!K3542</f>
        <v/>
      </c>
      <c r="L3564" s="13">
        <f>'دیده بان بازار'!L3542</f>
        <v/>
      </c>
      <c r="M3564" s="13">
        <f>'دیده بان بازار'!M3542</f>
        <v/>
      </c>
      <c r="N3564" s="13">
        <f>'دیده بان بازار'!N3542</f>
        <v/>
      </c>
      <c r="O3564" s="13">
        <f>'دیده بان بازار'!O3542</f>
        <v/>
      </c>
      <c r="P3564" s="13">
        <f>'دیده بان بازار'!P3542</f>
        <v/>
      </c>
      <c r="Q3564" s="13">
        <f>'دیده بان بازار'!Q3542</f>
        <v/>
      </c>
      <c r="R3564" s="13">
        <f>'دیده بان بازار'!R3542</f>
        <v/>
      </c>
      <c r="S3564" s="13">
        <f>'دیده بان بازار'!S3542</f>
        <v/>
      </c>
      <c r="T3564" s="13">
        <f>'دیده بان بازار'!T3542</f>
        <v/>
      </c>
      <c r="U3564" s="13">
        <f>'دیده بان بازار'!U3542</f>
        <v/>
      </c>
      <c r="V3564" s="13">
        <f>'دیده بان بازار'!V3542</f>
        <v/>
      </c>
      <c r="W3564" s="6">
        <f>'دیده بان بازار'!W3542</f>
        <v/>
      </c>
    </row>
    <row r="3565">
      <c r="A3565" s="15">
        <f>'دیده بان بازار'!A3543</f>
        <v/>
      </c>
      <c r="B3565" s="16">
        <f>'دیده بان بازار'!B3543</f>
        <v/>
      </c>
      <c r="C3565" s="16">
        <f>'دیده بان بازار'!C3543</f>
        <v/>
      </c>
      <c r="D3565" s="16">
        <f>'دیده بان بازار'!D3543</f>
        <v/>
      </c>
      <c r="E3565" s="17">
        <f>'دیده بان بازار'!E3543</f>
        <v/>
      </c>
      <c r="F3565" s="16">
        <f>'دیده بان بازار'!F3543</f>
        <v/>
      </c>
      <c r="G3565" s="16">
        <f>'دیده بان بازار'!G3543</f>
        <v/>
      </c>
      <c r="H3565" s="16">
        <f>'دیده بان بازار'!H3543</f>
        <v/>
      </c>
      <c r="I3565" s="16">
        <f>'دیده بان بازار'!I3543</f>
        <v/>
      </c>
      <c r="J3565" s="16">
        <f>'دیده بان بازار'!J3543</f>
        <v/>
      </c>
      <c r="K3565" s="16">
        <f>'دیده بان بازار'!K3543</f>
        <v/>
      </c>
      <c r="L3565" s="16">
        <f>'دیده بان بازار'!L3543</f>
        <v/>
      </c>
      <c r="M3565" s="16">
        <f>'دیده بان بازار'!M3543</f>
        <v/>
      </c>
      <c r="N3565" s="16">
        <f>'دیده بان بازار'!N3543</f>
        <v/>
      </c>
      <c r="O3565" s="16">
        <f>'دیده بان بازار'!O3543</f>
        <v/>
      </c>
      <c r="P3565" s="16">
        <f>'دیده بان بازار'!P3543</f>
        <v/>
      </c>
      <c r="Q3565" s="16">
        <f>'دیده بان بازار'!Q3543</f>
        <v/>
      </c>
      <c r="R3565" s="16">
        <f>'دیده بان بازار'!R3543</f>
        <v/>
      </c>
      <c r="S3565" s="16">
        <f>'دیده بان بازار'!S3543</f>
        <v/>
      </c>
      <c r="T3565" s="16">
        <f>'دیده بان بازار'!T3543</f>
        <v/>
      </c>
      <c r="U3565" s="16">
        <f>'دیده بان بازار'!U3543</f>
        <v/>
      </c>
      <c r="V3565" s="16">
        <f>'دیده بان بازار'!V3543</f>
        <v/>
      </c>
      <c r="W3565" s="7">
        <f>'دیده بان بازار'!W3543</f>
        <v/>
      </c>
    </row>
    <row r="3566">
      <c r="A3566" s="12">
        <f>'دیده بان بازار'!A3544</f>
        <v/>
      </c>
      <c r="B3566" s="13">
        <f>'دیده بان بازار'!B3544</f>
        <v/>
      </c>
      <c r="C3566" s="13">
        <f>'دیده بان بازار'!C3544</f>
        <v/>
      </c>
      <c r="D3566" s="13">
        <f>'دیده بان بازار'!D3544</f>
        <v/>
      </c>
      <c r="E3566" s="14">
        <f>'دیده بان بازار'!E3544</f>
        <v/>
      </c>
      <c r="F3566" s="13">
        <f>'دیده بان بازار'!F3544</f>
        <v/>
      </c>
      <c r="G3566" s="13">
        <f>'دیده بان بازار'!G3544</f>
        <v/>
      </c>
      <c r="H3566" s="13">
        <f>'دیده بان بازار'!H3544</f>
        <v/>
      </c>
      <c r="I3566" s="13">
        <f>'دیده بان بازار'!I3544</f>
        <v/>
      </c>
      <c r="J3566" s="13">
        <f>'دیده بان بازار'!J3544</f>
        <v/>
      </c>
      <c r="K3566" s="13">
        <f>'دیده بان بازار'!K3544</f>
        <v/>
      </c>
      <c r="L3566" s="13">
        <f>'دیده بان بازار'!L3544</f>
        <v/>
      </c>
      <c r="M3566" s="13">
        <f>'دیده بان بازار'!M3544</f>
        <v/>
      </c>
      <c r="N3566" s="13">
        <f>'دیده بان بازار'!N3544</f>
        <v/>
      </c>
      <c r="O3566" s="13">
        <f>'دیده بان بازار'!O3544</f>
        <v/>
      </c>
      <c r="P3566" s="13">
        <f>'دیده بان بازار'!P3544</f>
        <v/>
      </c>
      <c r="Q3566" s="13">
        <f>'دیده بان بازار'!Q3544</f>
        <v/>
      </c>
      <c r="R3566" s="13">
        <f>'دیده بان بازار'!R3544</f>
        <v/>
      </c>
      <c r="S3566" s="13">
        <f>'دیده بان بازار'!S3544</f>
        <v/>
      </c>
      <c r="T3566" s="13">
        <f>'دیده بان بازار'!T3544</f>
        <v/>
      </c>
      <c r="U3566" s="13">
        <f>'دیده بان بازار'!U3544</f>
        <v/>
      </c>
      <c r="V3566" s="13">
        <f>'دیده بان بازار'!V3544</f>
        <v/>
      </c>
      <c r="W3566" s="6">
        <f>'دیده بان بازار'!W3544</f>
        <v/>
      </c>
    </row>
    <row r="3567">
      <c r="A3567" s="15">
        <f>'دیده بان بازار'!A3545</f>
        <v/>
      </c>
      <c r="B3567" s="16">
        <f>'دیده بان بازار'!B3545</f>
        <v/>
      </c>
      <c r="C3567" s="16">
        <f>'دیده بان بازار'!C3545</f>
        <v/>
      </c>
      <c r="D3567" s="16">
        <f>'دیده بان بازار'!D3545</f>
        <v/>
      </c>
      <c r="E3567" s="17">
        <f>'دیده بان بازار'!E3545</f>
        <v/>
      </c>
      <c r="F3567" s="16">
        <f>'دیده بان بازار'!F3545</f>
        <v/>
      </c>
      <c r="G3567" s="16">
        <f>'دیده بان بازار'!G3545</f>
        <v/>
      </c>
      <c r="H3567" s="16">
        <f>'دیده بان بازار'!H3545</f>
        <v/>
      </c>
      <c r="I3567" s="16">
        <f>'دیده بان بازار'!I3545</f>
        <v/>
      </c>
      <c r="J3567" s="16">
        <f>'دیده بان بازار'!J3545</f>
        <v/>
      </c>
      <c r="K3567" s="16">
        <f>'دیده بان بازار'!K3545</f>
        <v/>
      </c>
      <c r="L3567" s="16">
        <f>'دیده بان بازار'!L3545</f>
        <v/>
      </c>
      <c r="M3567" s="16">
        <f>'دیده بان بازار'!M3545</f>
        <v/>
      </c>
      <c r="N3567" s="16">
        <f>'دیده بان بازار'!N3545</f>
        <v/>
      </c>
      <c r="O3567" s="16">
        <f>'دیده بان بازار'!O3545</f>
        <v/>
      </c>
      <c r="P3567" s="16">
        <f>'دیده بان بازار'!P3545</f>
        <v/>
      </c>
      <c r="Q3567" s="16">
        <f>'دیده بان بازار'!Q3545</f>
        <v/>
      </c>
      <c r="R3567" s="16">
        <f>'دیده بان بازار'!R3545</f>
        <v/>
      </c>
      <c r="S3567" s="16">
        <f>'دیده بان بازار'!S3545</f>
        <v/>
      </c>
      <c r="T3567" s="16">
        <f>'دیده بان بازار'!T3545</f>
        <v/>
      </c>
      <c r="U3567" s="16">
        <f>'دیده بان بازار'!U3545</f>
        <v/>
      </c>
      <c r="V3567" s="16">
        <f>'دیده بان بازار'!V3545</f>
        <v/>
      </c>
      <c r="W3567" s="7">
        <f>'دیده بان بازار'!W3545</f>
        <v/>
      </c>
    </row>
    <row r="3568">
      <c r="A3568" s="12">
        <f>'دیده بان بازار'!A3546</f>
        <v/>
      </c>
      <c r="B3568" s="13">
        <f>'دیده بان بازار'!B3546</f>
        <v/>
      </c>
      <c r="C3568" s="13">
        <f>'دیده بان بازار'!C3546</f>
        <v/>
      </c>
      <c r="D3568" s="13">
        <f>'دیده بان بازار'!D3546</f>
        <v/>
      </c>
      <c r="E3568" s="14">
        <f>'دیده بان بازار'!E3546</f>
        <v/>
      </c>
      <c r="F3568" s="13">
        <f>'دیده بان بازار'!F3546</f>
        <v/>
      </c>
      <c r="G3568" s="13">
        <f>'دیده بان بازار'!G3546</f>
        <v/>
      </c>
      <c r="H3568" s="13">
        <f>'دیده بان بازار'!H3546</f>
        <v/>
      </c>
      <c r="I3568" s="13">
        <f>'دیده بان بازار'!I3546</f>
        <v/>
      </c>
      <c r="J3568" s="13">
        <f>'دیده بان بازار'!J3546</f>
        <v/>
      </c>
      <c r="K3568" s="13">
        <f>'دیده بان بازار'!K3546</f>
        <v/>
      </c>
      <c r="L3568" s="13">
        <f>'دیده بان بازار'!L3546</f>
        <v/>
      </c>
      <c r="M3568" s="13">
        <f>'دیده بان بازار'!M3546</f>
        <v/>
      </c>
      <c r="N3568" s="13">
        <f>'دیده بان بازار'!N3546</f>
        <v/>
      </c>
      <c r="O3568" s="13">
        <f>'دیده بان بازار'!O3546</f>
        <v/>
      </c>
      <c r="P3568" s="13">
        <f>'دیده بان بازار'!P3546</f>
        <v/>
      </c>
      <c r="Q3568" s="13">
        <f>'دیده بان بازار'!Q3546</f>
        <v/>
      </c>
      <c r="R3568" s="13">
        <f>'دیده بان بازار'!R3546</f>
        <v/>
      </c>
      <c r="S3568" s="13">
        <f>'دیده بان بازار'!S3546</f>
        <v/>
      </c>
      <c r="T3568" s="13">
        <f>'دیده بان بازار'!T3546</f>
        <v/>
      </c>
      <c r="U3568" s="13">
        <f>'دیده بان بازار'!U3546</f>
        <v/>
      </c>
      <c r="V3568" s="13">
        <f>'دیده بان بازار'!V3546</f>
        <v/>
      </c>
      <c r="W3568" s="6">
        <f>'دیده بان بازار'!W3546</f>
        <v/>
      </c>
    </row>
    <row r="3569">
      <c r="A3569" s="15">
        <f>'دیده بان بازار'!A3547</f>
        <v/>
      </c>
      <c r="B3569" s="16">
        <f>'دیده بان بازار'!B3547</f>
        <v/>
      </c>
      <c r="C3569" s="16">
        <f>'دیده بان بازار'!C3547</f>
        <v/>
      </c>
      <c r="D3569" s="16">
        <f>'دیده بان بازار'!D3547</f>
        <v/>
      </c>
      <c r="E3569" s="17">
        <f>'دیده بان بازار'!E3547</f>
        <v/>
      </c>
      <c r="F3569" s="16">
        <f>'دیده بان بازار'!F3547</f>
        <v/>
      </c>
      <c r="G3569" s="16">
        <f>'دیده بان بازار'!G3547</f>
        <v/>
      </c>
      <c r="H3569" s="16">
        <f>'دیده بان بازار'!H3547</f>
        <v/>
      </c>
      <c r="I3569" s="16">
        <f>'دیده بان بازار'!I3547</f>
        <v/>
      </c>
      <c r="J3569" s="16">
        <f>'دیده بان بازار'!J3547</f>
        <v/>
      </c>
      <c r="K3569" s="16">
        <f>'دیده بان بازار'!K3547</f>
        <v/>
      </c>
      <c r="L3569" s="16">
        <f>'دیده بان بازار'!L3547</f>
        <v/>
      </c>
      <c r="M3569" s="16">
        <f>'دیده بان بازار'!M3547</f>
        <v/>
      </c>
      <c r="N3569" s="16">
        <f>'دیده بان بازار'!N3547</f>
        <v/>
      </c>
      <c r="O3569" s="16">
        <f>'دیده بان بازار'!O3547</f>
        <v/>
      </c>
      <c r="P3569" s="16">
        <f>'دیده بان بازار'!P3547</f>
        <v/>
      </c>
      <c r="Q3569" s="16">
        <f>'دیده بان بازار'!Q3547</f>
        <v/>
      </c>
      <c r="R3569" s="16">
        <f>'دیده بان بازار'!R3547</f>
        <v/>
      </c>
      <c r="S3569" s="16">
        <f>'دیده بان بازار'!S3547</f>
        <v/>
      </c>
      <c r="T3569" s="16">
        <f>'دیده بان بازار'!T3547</f>
        <v/>
      </c>
      <c r="U3569" s="16">
        <f>'دیده بان بازار'!U3547</f>
        <v/>
      </c>
      <c r="V3569" s="16">
        <f>'دیده بان بازار'!V3547</f>
        <v/>
      </c>
      <c r="W3569" s="7">
        <f>'دیده بان بازار'!W3547</f>
        <v/>
      </c>
    </row>
    <row r="3570">
      <c r="A3570" s="12">
        <f>'دیده بان بازار'!A3548</f>
        <v/>
      </c>
      <c r="B3570" s="13">
        <f>'دیده بان بازار'!B3548</f>
        <v/>
      </c>
      <c r="C3570" s="13">
        <f>'دیده بان بازار'!C3548</f>
        <v/>
      </c>
      <c r="D3570" s="13">
        <f>'دیده بان بازار'!D3548</f>
        <v/>
      </c>
      <c r="E3570" s="14">
        <f>'دیده بان بازار'!E3548</f>
        <v/>
      </c>
      <c r="F3570" s="13">
        <f>'دیده بان بازار'!F3548</f>
        <v/>
      </c>
      <c r="G3570" s="13">
        <f>'دیده بان بازار'!G3548</f>
        <v/>
      </c>
      <c r="H3570" s="13">
        <f>'دیده بان بازار'!H3548</f>
        <v/>
      </c>
      <c r="I3570" s="13">
        <f>'دیده بان بازار'!I3548</f>
        <v/>
      </c>
      <c r="J3570" s="13">
        <f>'دیده بان بازار'!J3548</f>
        <v/>
      </c>
      <c r="K3570" s="13">
        <f>'دیده بان بازار'!K3548</f>
        <v/>
      </c>
      <c r="L3570" s="13">
        <f>'دیده بان بازار'!L3548</f>
        <v/>
      </c>
      <c r="M3570" s="13">
        <f>'دیده بان بازار'!M3548</f>
        <v/>
      </c>
      <c r="N3570" s="13">
        <f>'دیده بان بازار'!N3548</f>
        <v/>
      </c>
      <c r="O3570" s="13">
        <f>'دیده بان بازار'!O3548</f>
        <v/>
      </c>
      <c r="P3570" s="13">
        <f>'دیده بان بازار'!P3548</f>
        <v/>
      </c>
      <c r="Q3570" s="13">
        <f>'دیده بان بازار'!Q3548</f>
        <v/>
      </c>
      <c r="R3570" s="13">
        <f>'دیده بان بازار'!R3548</f>
        <v/>
      </c>
      <c r="S3570" s="13">
        <f>'دیده بان بازار'!S3548</f>
        <v/>
      </c>
      <c r="T3570" s="13">
        <f>'دیده بان بازار'!T3548</f>
        <v/>
      </c>
      <c r="U3570" s="13">
        <f>'دیده بان بازار'!U3548</f>
        <v/>
      </c>
      <c r="V3570" s="13">
        <f>'دیده بان بازار'!V3548</f>
        <v/>
      </c>
      <c r="W3570" s="6">
        <f>'دیده بان بازار'!W3548</f>
        <v/>
      </c>
    </row>
    <row r="3571">
      <c r="A3571" s="15">
        <f>'دیده بان بازار'!A3549</f>
        <v/>
      </c>
      <c r="B3571" s="16">
        <f>'دیده بان بازار'!B3549</f>
        <v/>
      </c>
      <c r="C3571" s="16">
        <f>'دیده بان بازار'!C3549</f>
        <v/>
      </c>
      <c r="D3571" s="16">
        <f>'دیده بان بازار'!D3549</f>
        <v/>
      </c>
      <c r="E3571" s="17">
        <f>'دیده بان بازار'!E3549</f>
        <v/>
      </c>
      <c r="F3571" s="16">
        <f>'دیده بان بازار'!F3549</f>
        <v/>
      </c>
      <c r="G3571" s="16">
        <f>'دیده بان بازار'!G3549</f>
        <v/>
      </c>
      <c r="H3571" s="16">
        <f>'دیده بان بازار'!H3549</f>
        <v/>
      </c>
      <c r="I3571" s="16">
        <f>'دیده بان بازار'!I3549</f>
        <v/>
      </c>
      <c r="J3571" s="16">
        <f>'دیده بان بازار'!J3549</f>
        <v/>
      </c>
      <c r="K3571" s="16">
        <f>'دیده بان بازار'!K3549</f>
        <v/>
      </c>
      <c r="L3571" s="16">
        <f>'دیده بان بازار'!L3549</f>
        <v/>
      </c>
      <c r="M3571" s="16">
        <f>'دیده بان بازار'!M3549</f>
        <v/>
      </c>
      <c r="N3571" s="16">
        <f>'دیده بان بازار'!N3549</f>
        <v/>
      </c>
      <c r="O3571" s="16">
        <f>'دیده بان بازار'!O3549</f>
        <v/>
      </c>
      <c r="P3571" s="16">
        <f>'دیده بان بازار'!P3549</f>
        <v/>
      </c>
      <c r="Q3571" s="16">
        <f>'دیده بان بازار'!Q3549</f>
        <v/>
      </c>
      <c r="R3571" s="16">
        <f>'دیده بان بازار'!R3549</f>
        <v/>
      </c>
      <c r="S3571" s="16">
        <f>'دیده بان بازار'!S3549</f>
        <v/>
      </c>
      <c r="T3571" s="16">
        <f>'دیده بان بازار'!T3549</f>
        <v/>
      </c>
      <c r="U3571" s="16">
        <f>'دیده بان بازار'!U3549</f>
        <v/>
      </c>
      <c r="V3571" s="16">
        <f>'دیده بان بازار'!V3549</f>
        <v/>
      </c>
      <c r="W3571" s="7">
        <f>'دیده بان بازار'!W3549</f>
        <v/>
      </c>
    </row>
    <row r="3572">
      <c r="A3572" s="15">
        <f>'دیده بان بازار'!A3550</f>
        <v/>
      </c>
      <c r="B3572" s="16">
        <f>'دیده بان بازار'!B3550</f>
        <v/>
      </c>
      <c r="C3572" s="16">
        <f>'دیده بان بازار'!C3550</f>
        <v/>
      </c>
      <c r="D3572" s="16">
        <f>'دیده بان بازار'!D3550</f>
        <v/>
      </c>
      <c r="E3572" s="17">
        <f>'دیده بان بازار'!E3550</f>
        <v/>
      </c>
      <c r="F3572" s="16">
        <f>'دیده بان بازار'!F3550</f>
        <v/>
      </c>
      <c r="G3572" s="16">
        <f>'دیده بان بازار'!G3550</f>
        <v/>
      </c>
      <c r="H3572" s="16">
        <f>'دیده بان بازار'!H3550</f>
        <v/>
      </c>
      <c r="I3572" s="16">
        <f>'دیده بان بازار'!I3550</f>
        <v/>
      </c>
      <c r="J3572" s="16">
        <f>'دیده بان بازار'!J3550</f>
        <v/>
      </c>
      <c r="K3572" s="16">
        <f>'دیده بان بازار'!K3550</f>
        <v/>
      </c>
      <c r="L3572" s="16">
        <f>'دیده بان بازار'!L3550</f>
        <v/>
      </c>
      <c r="M3572" s="16">
        <f>'دیده بان بازار'!M3550</f>
        <v/>
      </c>
      <c r="N3572" s="16">
        <f>'دیده بان بازار'!N3550</f>
        <v/>
      </c>
      <c r="O3572" s="16">
        <f>'دیده بان بازار'!O3550</f>
        <v/>
      </c>
      <c r="P3572" s="16">
        <f>'دیده بان بازار'!P3550</f>
        <v/>
      </c>
      <c r="Q3572" s="16">
        <f>'دیده بان بازار'!Q3550</f>
        <v/>
      </c>
      <c r="R3572" s="16">
        <f>'دیده بان بازار'!R3550</f>
        <v/>
      </c>
      <c r="S3572" s="16">
        <f>'دیده بان بازار'!S3550</f>
        <v/>
      </c>
      <c r="T3572" s="16">
        <f>'دیده بان بازار'!T3550</f>
        <v/>
      </c>
      <c r="U3572" s="16">
        <f>'دیده بان بازار'!U3550</f>
        <v/>
      </c>
      <c r="V3572" s="16">
        <f>'دیده بان بازار'!V3550</f>
        <v/>
      </c>
      <c r="W3572" s="7">
        <f>'دیده بان بازار'!W3550</f>
        <v/>
      </c>
    </row>
    <row r="3573">
      <c r="A3573" s="12">
        <f>'دیده بان بازار'!A3551</f>
        <v/>
      </c>
      <c r="B3573" s="13">
        <f>'دیده بان بازار'!B3551</f>
        <v/>
      </c>
      <c r="C3573" s="13">
        <f>'دیده بان بازار'!C3551</f>
        <v/>
      </c>
      <c r="D3573" s="13">
        <f>'دیده بان بازار'!D3551</f>
        <v/>
      </c>
      <c r="E3573" s="14">
        <f>'دیده بان بازار'!E3551</f>
        <v/>
      </c>
      <c r="F3573" s="13">
        <f>'دیده بان بازار'!F3551</f>
        <v/>
      </c>
      <c r="G3573" s="13">
        <f>'دیده بان بازار'!G3551</f>
        <v/>
      </c>
      <c r="H3573" s="13">
        <f>'دیده بان بازار'!H3551</f>
        <v/>
      </c>
      <c r="I3573" s="13">
        <f>'دیده بان بازار'!I3551</f>
        <v/>
      </c>
      <c r="J3573" s="13">
        <f>'دیده بان بازار'!J3551</f>
        <v/>
      </c>
      <c r="K3573" s="13">
        <f>'دیده بان بازار'!K3551</f>
        <v/>
      </c>
      <c r="L3573" s="13">
        <f>'دیده بان بازار'!L3551</f>
        <v/>
      </c>
      <c r="M3573" s="13">
        <f>'دیده بان بازار'!M3551</f>
        <v/>
      </c>
      <c r="N3573" s="13">
        <f>'دیده بان بازار'!N3551</f>
        <v/>
      </c>
      <c r="O3573" s="13">
        <f>'دیده بان بازار'!O3551</f>
        <v/>
      </c>
      <c r="P3573" s="13">
        <f>'دیده بان بازار'!P3551</f>
        <v/>
      </c>
      <c r="Q3573" s="13">
        <f>'دیده بان بازار'!Q3551</f>
        <v/>
      </c>
      <c r="R3573" s="13">
        <f>'دیده بان بازار'!R3551</f>
        <v/>
      </c>
      <c r="S3573" s="13">
        <f>'دیده بان بازار'!S3551</f>
        <v/>
      </c>
      <c r="T3573" s="13">
        <f>'دیده بان بازار'!T3551</f>
        <v/>
      </c>
      <c r="U3573" s="13">
        <f>'دیده بان بازار'!U3551</f>
        <v/>
      </c>
      <c r="V3573" s="13">
        <f>'دیده بان بازار'!V3551</f>
        <v/>
      </c>
      <c r="W3573" s="6">
        <f>'دیده بان بازار'!W3551</f>
        <v/>
      </c>
    </row>
    <row r="3574">
      <c r="A3574" s="15">
        <f>'دیده بان بازار'!A3552</f>
        <v/>
      </c>
      <c r="B3574" s="16">
        <f>'دیده بان بازار'!B3552</f>
        <v/>
      </c>
      <c r="C3574" s="16">
        <f>'دیده بان بازار'!C3552</f>
        <v/>
      </c>
      <c r="D3574" s="16">
        <f>'دیده بان بازار'!D3552</f>
        <v/>
      </c>
      <c r="E3574" s="17">
        <f>'دیده بان بازار'!E3552</f>
        <v/>
      </c>
      <c r="F3574" s="16">
        <f>'دیده بان بازار'!F3552</f>
        <v/>
      </c>
      <c r="G3574" s="16">
        <f>'دیده بان بازار'!G3552</f>
        <v/>
      </c>
      <c r="H3574" s="16">
        <f>'دیده بان بازار'!H3552</f>
        <v/>
      </c>
      <c r="I3574" s="16">
        <f>'دیده بان بازار'!I3552</f>
        <v/>
      </c>
      <c r="J3574" s="16">
        <f>'دیده بان بازار'!J3552</f>
        <v/>
      </c>
      <c r="K3574" s="16">
        <f>'دیده بان بازار'!K3552</f>
        <v/>
      </c>
      <c r="L3574" s="16">
        <f>'دیده بان بازار'!L3552</f>
        <v/>
      </c>
      <c r="M3574" s="16">
        <f>'دیده بان بازار'!M3552</f>
        <v/>
      </c>
      <c r="N3574" s="16">
        <f>'دیده بان بازار'!N3552</f>
        <v/>
      </c>
      <c r="O3574" s="16">
        <f>'دیده بان بازار'!O3552</f>
        <v/>
      </c>
      <c r="P3574" s="16">
        <f>'دیده بان بازار'!P3552</f>
        <v/>
      </c>
      <c r="Q3574" s="16">
        <f>'دیده بان بازار'!Q3552</f>
        <v/>
      </c>
      <c r="R3574" s="16">
        <f>'دیده بان بازار'!R3552</f>
        <v/>
      </c>
      <c r="S3574" s="16">
        <f>'دیده بان بازار'!S3552</f>
        <v/>
      </c>
      <c r="T3574" s="16">
        <f>'دیده بان بازار'!T3552</f>
        <v/>
      </c>
      <c r="U3574" s="16">
        <f>'دیده بان بازار'!U3552</f>
        <v/>
      </c>
      <c r="V3574" s="16">
        <f>'دیده بان بازار'!V3552</f>
        <v/>
      </c>
      <c r="W3574" s="7">
        <f>'دیده بان بازار'!W3552</f>
        <v/>
      </c>
    </row>
    <row r="3575">
      <c r="A3575" s="12">
        <f>'دیده بان بازار'!A3553</f>
        <v/>
      </c>
      <c r="B3575" s="13">
        <f>'دیده بان بازار'!B3553</f>
        <v/>
      </c>
      <c r="C3575" s="13">
        <f>'دیده بان بازار'!C3553</f>
        <v/>
      </c>
      <c r="D3575" s="13">
        <f>'دیده بان بازار'!D3553</f>
        <v/>
      </c>
      <c r="E3575" s="14">
        <f>'دیده بان بازار'!E3553</f>
        <v/>
      </c>
      <c r="F3575" s="13">
        <f>'دیده بان بازار'!F3553</f>
        <v/>
      </c>
      <c r="G3575" s="13">
        <f>'دیده بان بازار'!G3553</f>
        <v/>
      </c>
      <c r="H3575" s="13">
        <f>'دیده بان بازار'!H3553</f>
        <v/>
      </c>
      <c r="I3575" s="13">
        <f>'دیده بان بازار'!I3553</f>
        <v/>
      </c>
      <c r="J3575" s="13">
        <f>'دیده بان بازار'!J3553</f>
        <v/>
      </c>
      <c r="K3575" s="13">
        <f>'دیده بان بازار'!K3553</f>
        <v/>
      </c>
      <c r="L3575" s="13">
        <f>'دیده بان بازار'!L3553</f>
        <v/>
      </c>
      <c r="M3575" s="13">
        <f>'دیده بان بازار'!M3553</f>
        <v/>
      </c>
      <c r="N3575" s="13">
        <f>'دیده بان بازار'!N3553</f>
        <v/>
      </c>
      <c r="O3575" s="13">
        <f>'دیده بان بازار'!O3553</f>
        <v/>
      </c>
      <c r="P3575" s="13">
        <f>'دیده بان بازار'!P3553</f>
        <v/>
      </c>
      <c r="Q3575" s="13">
        <f>'دیده بان بازار'!Q3553</f>
        <v/>
      </c>
      <c r="R3575" s="13">
        <f>'دیده بان بازار'!R3553</f>
        <v/>
      </c>
      <c r="S3575" s="13">
        <f>'دیده بان بازار'!S3553</f>
        <v/>
      </c>
      <c r="T3575" s="13">
        <f>'دیده بان بازار'!T3553</f>
        <v/>
      </c>
      <c r="U3575" s="13">
        <f>'دیده بان بازار'!U3553</f>
        <v/>
      </c>
      <c r="V3575" s="13">
        <f>'دیده بان بازار'!V3553</f>
        <v/>
      </c>
      <c r="W3575" s="6">
        <f>'دیده بان بازار'!W3553</f>
        <v/>
      </c>
    </row>
    <row r="3576">
      <c r="A3576" s="15">
        <f>'دیده بان بازار'!A3554</f>
        <v/>
      </c>
      <c r="B3576" s="16">
        <f>'دیده بان بازار'!B3554</f>
        <v/>
      </c>
      <c r="C3576" s="16">
        <f>'دیده بان بازار'!C3554</f>
        <v/>
      </c>
      <c r="D3576" s="16">
        <f>'دیده بان بازار'!D3554</f>
        <v/>
      </c>
      <c r="E3576" s="17">
        <f>'دیده بان بازار'!E3554</f>
        <v/>
      </c>
      <c r="F3576" s="16">
        <f>'دیده بان بازار'!F3554</f>
        <v/>
      </c>
      <c r="G3576" s="16">
        <f>'دیده بان بازار'!G3554</f>
        <v/>
      </c>
      <c r="H3576" s="16">
        <f>'دیده بان بازار'!H3554</f>
        <v/>
      </c>
      <c r="I3576" s="16">
        <f>'دیده بان بازار'!I3554</f>
        <v/>
      </c>
      <c r="J3576" s="16">
        <f>'دیده بان بازار'!J3554</f>
        <v/>
      </c>
      <c r="K3576" s="16">
        <f>'دیده بان بازار'!K3554</f>
        <v/>
      </c>
      <c r="L3576" s="16">
        <f>'دیده بان بازار'!L3554</f>
        <v/>
      </c>
      <c r="M3576" s="16">
        <f>'دیده بان بازار'!M3554</f>
        <v/>
      </c>
      <c r="N3576" s="16">
        <f>'دیده بان بازار'!N3554</f>
        <v/>
      </c>
      <c r="O3576" s="16">
        <f>'دیده بان بازار'!O3554</f>
        <v/>
      </c>
      <c r="P3576" s="16">
        <f>'دیده بان بازار'!P3554</f>
        <v/>
      </c>
      <c r="Q3576" s="16">
        <f>'دیده بان بازار'!Q3554</f>
        <v/>
      </c>
      <c r="R3576" s="16">
        <f>'دیده بان بازار'!R3554</f>
        <v/>
      </c>
      <c r="S3576" s="16">
        <f>'دیده بان بازار'!S3554</f>
        <v/>
      </c>
      <c r="T3576" s="16">
        <f>'دیده بان بازار'!T3554</f>
        <v/>
      </c>
      <c r="U3576" s="16">
        <f>'دیده بان بازار'!U3554</f>
        <v/>
      </c>
      <c r="V3576" s="16">
        <f>'دیده بان بازار'!V3554</f>
        <v/>
      </c>
      <c r="W3576" s="7">
        <f>'دیده بان بازار'!W3554</f>
        <v/>
      </c>
    </row>
    <row r="3577">
      <c r="A3577" s="12">
        <f>'دیده بان بازار'!A3555</f>
        <v/>
      </c>
      <c r="B3577" s="13">
        <f>'دیده بان بازار'!B3555</f>
        <v/>
      </c>
      <c r="C3577" s="13">
        <f>'دیده بان بازار'!C3555</f>
        <v/>
      </c>
      <c r="D3577" s="13">
        <f>'دیده بان بازار'!D3555</f>
        <v/>
      </c>
      <c r="E3577" s="14">
        <f>'دیده بان بازار'!E3555</f>
        <v/>
      </c>
      <c r="F3577" s="13">
        <f>'دیده بان بازار'!F3555</f>
        <v/>
      </c>
      <c r="G3577" s="13">
        <f>'دیده بان بازار'!G3555</f>
        <v/>
      </c>
      <c r="H3577" s="13">
        <f>'دیده بان بازار'!H3555</f>
        <v/>
      </c>
      <c r="I3577" s="13">
        <f>'دیده بان بازار'!I3555</f>
        <v/>
      </c>
      <c r="J3577" s="13">
        <f>'دیده بان بازار'!J3555</f>
        <v/>
      </c>
      <c r="K3577" s="13">
        <f>'دیده بان بازار'!K3555</f>
        <v/>
      </c>
      <c r="L3577" s="13">
        <f>'دیده بان بازار'!L3555</f>
        <v/>
      </c>
      <c r="M3577" s="13">
        <f>'دیده بان بازار'!M3555</f>
        <v/>
      </c>
      <c r="N3577" s="13">
        <f>'دیده بان بازار'!N3555</f>
        <v/>
      </c>
      <c r="O3577" s="13">
        <f>'دیده بان بازار'!O3555</f>
        <v/>
      </c>
      <c r="P3577" s="13">
        <f>'دیده بان بازار'!P3555</f>
        <v/>
      </c>
      <c r="Q3577" s="13">
        <f>'دیده بان بازار'!Q3555</f>
        <v/>
      </c>
      <c r="R3577" s="13">
        <f>'دیده بان بازار'!R3555</f>
        <v/>
      </c>
      <c r="S3577" s="13">
        <f>'دیده بان بازار'!S3555</f>
        <v/>
      </c>
      <c r="T3577" s="13">
        <f>'دیده بان بازار'!T3555</f>
        <v/>
      </c>
      <c r="U3577" s="13">
        <f>'دیده بان بازار'!U3555</f>
        <v/>
      </c>
      <c r="V3577" s="13">
        <f>'دیده بان بازار'!V3555</f>
        <v/>
      </c>
      <c r="W3577" s="6">
        <f>'دیده بان بازار'!W3555</f>
        <v/>
      </c>
    </row>
    <row r="3578">
      <c r="A3578" s="15">
        <f>'دیده بان بازار'!A3556</f>
        <v/>
      </c>
      <c r="B3578" s="16">
        <f>'دیده بان بازار'!B3556</f>
        <v/>
      </c>
      <c r="C3578" s="16">
        <f>'دیده بان بازار'!C3556</f>
        <v/>
      </c>
      <c r="D3578" s="16">
        <f>'دیده بان بازار'!D3556</f>
        <v/>
      </c>
      <c r="E3578" s="17">
        <f>'دیده بان بازار'!E3556</f>
        <v/>
      </c>
      <c r="F3578" s="16">
        <f>'دیده بان بازار'!F3556</f>
        <v/>
      </c>
      <c r="G3578" s="16">
        <f>'دیده بان بازار'!G3556</f>
        <v/>
      </c>
      <c r="H3578" s="16">
        <f>'دیده بان بازار'!H3556</f>
        <v/>
      </c>
      <c r="I3578" s="16">
        <f>'دیده بان بازار'!I3556</f>
        <v/>
      </c>
      <c r="J3578" s="16">
        <f>'دیده بان بازار'!J3556</f>
        <v/>
      </c>
      <c r="K3578" s="16">
        <f>'دیده بان بازار'!K3556</f>
        <v/>
      </c>
      <c r="L3578" s="16">
        <f>'دیده بان بازار'!L3556</f>
        <v/>
      </c>
      <c r="M3578" s="16">
        <f>'دیده بان بازار'!M3556</f>
        <v/>
      </c>
      <c r="N3578" s="16">
        <f>'دیده بان بازار'!N3556</f>
        <v/>
      </c>
      <c r="O3578" s="16">
        <f>'دیده بان بازار'!O3556</f>
        <v/>
      </c>
      <c r="P3578" s="16">
        <f>'دیده بان بازار'!P3556</f>
        <v/>
      </c>
      <c r="Q3578" s="16">
        <f>'دیده بان بازار'!Q3556</f>
        <v/>
      </c>
      <c r="R3578" s="16">
        <f>'دیده بان بازار'!R3556</f>
        <v/>
      </c>
      <c r="S3578" s="16">
        <f>'دیده بان بازار'!S3556</f>
        <v/>
      </c>
      <c r="T3578" s="16">
        <f>'دیده بان بازار'!T3556</f>
        <v/>
      </c>
      <c r="U3578" s="16">
        <f>'دیده بان بازار'!U3556</f>
        <v/>
      </c>
      <c r="V3578" s="16">
        <f>'دیده بان بازار'!V3556</f>
        <v/>
      </c>
      <c r="W3578" s="7">
        <f>'دیده بان بازار'!W3556</f>
        <v/>
      </c>
    </row>
    <row r="3579">
      <c r="A3579" s="12">
        <f>'دیده بان بازار'!A3557</f>
        <v/>
      </c>
      <c r="B3579" s="13">
        <f>'دیده بان بازار'!B3557</f>
        <v/>
      </c>
      <c r="C3579" s="13">
        <f>'دیده بان بازار'!C3557</f>
        <v/>
      </c>
      <c r="D3579" s="13">
        <f>'دیده بان بازار'!D3557</f>
        <v/>
      </c>
      <c r="E3579" s="14">
        <f>'دیده بان بازار'!E3557</f>
        <v/>
      </c>
      <c r="F3579" s="13">
        <f>'دیده بان بازار'!F3557</f>
        <v/>
      </c>
      <c r="G3579" s="13">
        <f>'دیده بان بازار'!G3557</f>
        <v/>
      </c>
      <c r="H3579" s="13">
        <f>'دیده بان بازار'!H3557</f>
        <v/>
      </c>
      <c r="I3579" s="13">
        <f>'دیده بان بازار'!I3557</f>
        <v/>
      </c>
      <c r="J3579" s="13">
        <f>'دیده بان بازار'!J3557</f>
        <v/>
      </c>
      <c r="K3579" s="13">
        <f>'دیده بان بازار'!K3557</f>
        <v/>
      </c>
      <c r="L3579" s="13">
        <f>'دیده بان بازار'!L3557</f>
        <v/>
      </c>
      <c r="M3579" s="13">
        <f>'دیده بان بازار'!M3557</f>
        <v/>
      </c>
      <c r="N3579" s="13">
        <f>'دیده بان بازار'!N3557</f>
        <v/>
      </c>
      <c r="O3579" s="13">
        <f>'دیده بان بازار'!O3557</f>
        <v/>
      </c>
      <c r="P3579" s="13">
        <f>'دیده بان بازار'!P3557</f>
        <v/>
      </c>
      <c r="Q3579" s="13">
        <f>'دیده بان بازار'!Q3557</f>
        <v/>
      </c>
      <c r="R3579" s="13">
        <f>'دیده بان بازار'!R3557</f>
        <v/>
      </c>
      <c r="S3579" s="13">
        <f>'دیده بان بازار'!S3557</f>
        <v/>
      </c>
      <c r="T3579" s="13">
        <f>'دیده بان بازار'!T3557</f>
        <v/>
      </c>
      <c r="U3579" s="13">
        <f>'دیده بان بازار'!U3557</f>
        <v/>
      </c>
      <c r="V3579" s="13">
        <f>'دیده بان بازار'!V3557</f>
        <v/>
      </c>
      <c r="W3579" s="6">
        <f>'دیده بان بازار'!W3557</f>
        <v/>
      </c>
    </row>
    <row r="3580">
      <c r="A3580" s="15">
        <f>'دیده بان بازار'!A3558</f>
        <v/>
      </c>
      <c r="B3580" s="16">
        <f>'دیده بان بازار'!B3558</f>
        <v/>
      </c>
      <c r="C3580" s="16">
        <f>'دیده بان بازار'!C3558</f>
        <v/>
      </c>
      <c r="D3580" s="16">
        <f>'دیده بان بازار'!D3558</f>
        <v/>
      </c>
      <c r="E3580" s="17">
        <f>'دیده بان بازار'!E3558</f>
        <v/>
      </c>
      <c r="F3580" s="16">
        <f>'دیده بان بازار'!F3558</f>
        <v/>
      </c>
      <c r="G3580" s="16">
        <f>'دیده بان بازار'!G3558</f>
        <v/>
      </c>
      <c r="H3580" s="16">
        <f>'دیده بان بازار'!H3558</f>
        <v/>
      </c>
      <c r="I3580" s="16">
        <f>'دیده بان بازار'!I3558</f>
        <v/>
      </c>
      <c r="J3580" s="16">
        <f>'دیده بان بازار'!J3558</f>
        <v/>
      </c>
      <c r="K3580" s="16">
        <f>'دیده بان بازار'!K3558</f>
        <v/>
      </c>
      <c r="L3580" s="16">
        <f>'دیده بان بازار'!L3558</f>
        <v/>
      </c>
      <c r="M3580" s="16">
        <f>'دیده بان بازار'!M3558</f>
        <v/>
      </c>
      <c r="N3580" s="16">
        <f>'دیده بان بازار'!N3558</f>
        <v/>
      </c>
      <c r="O3580" s="16">
        <f>'دیده بان بازار'!O3558</f>
        <v/>
      </c>
      <c r="P3580" s="16">
        <f>'دیده بان بازار'!P3558</f>
        <v/>
      </c>
      <c r="Q3580" s="16">
        <f>'دیده بان بازار'!Q3558</f>
        <v/>
      </c>
      <c r="R3580" s="16">
        <f>'دیده بان بازار'!R3558</f>
        <v/>
      </c>
      <c r="S3580" s="16">
        <f>'دیده بان بازار'!S3558</f>
        <v/>
      </c>
      <c r="T3580" s="16">
        <f>'دیده بان بازار'!T3558</f>
        <v/>
      </c>
      <c r="U3580" s="16">
        <f>'دیده بان بازار'!U3558</f>
        <v/>
      </c>
      <c r="V3580" s="16">
        <f>'دیده بان بازار'!V3558</f>
        <v/>
      </c>
      <c r="W3580" s="7">
        <f>'دیده بان بازار'!W3558</f>
        <v/>
      </c>
    </row>
    <row r="3581">
      <c r="A3581" s="12">
        <f>'دیده بان بازار'!A3559</f>
        <v/>
      </c>
      <c r="B3581" s="13">
        <f>'دیده بان بازار'!B3559</f>
        <v/>
      </c>
      <c r="C3581" s="13">
        <f>'دیده بان بازار'!C3559</f>
        <v/>
      </c>
      <c r="D3581" s="13">
        <f>'دیده بان بازار'!D3559</f>
        <v/>
      </c>
      <c r="E3581" s="14">
        <f>'دیده بان بازار'!E3559</f>
        <v/>
      </c>
      <c r="F3581" s="13">
        <f>'دیده بان بازار'!F3559</f>
        <v/>
      </c>
      <c r="G3581" s="13">
        <f>'دیده بان بازار'!G3559</f>
        <v/>
      </c>
      <c r="H3581" s="13">
        <f>'دیده بان بازار'!H3559</f>
        <v/>
      </c>
      <c r="I3581" s="13">
        <f>'دیده بان بازار'!I3559</f>
        <v/>
      </c>
      <c r="J3581" s="13">
        <f>'دیده بان بازار'!J3559</f>
        <v/>
      </c>
      <c r="K3581" s="13">
        <f>'دیده بان بازار'!K3559</f>
        <v/>
      </c>
      <c r="L3581" s="13">
        <f>'دیده بان بازار'!L3559</f>
        <v/>
      </c>
      <c r="M3581" s="13">
        <f>'دیده بان بازار'!M3559</f>
        <v/>
      </c>
      <c r="N3581" s="13">
        <f>'دیده بان بازار'!N3559</f>
        <v/>
      </c>
      <c r="O3581" s="13">
        <f>'دیده بان بازار'!O3559</f>
        <v/>
      </c>
      <c r="P3581" s="13">
        <f>'دیده بان بازار'!P3559</f>
        <v/>
      </c>
      <c r="Q3581" s="13">
        <f>'دیده بان بازار'!Q3559</f>
        <v/>
      </c>
      <c r="R3581" s="13">
        <f>'دیده بان بازار'!R3559</f>
        <v/>
      </c>
      <c r="S3581" s="13">
        <f>'دیده بان بازار'!S3559</f>
        <v/>
      </c>
      <c r="T3581" s="13">
        <f>'دیده بان بازار'!T3559</f>
        <v/>
      </c>
      <c r="U3581" s="13">
        <f>'دیده بان بازار'!U3559</f>
        <v/>
      </c>
      <c r="V3581" s="13">
        <f>'دیده بان بازار'!V3559</f>
        <v/>
      </c>
      <c r="W3581" s="6">
        <f>'دیده بان بازار'!W3559</f>
        <v/>
      </c>
    </row>
    <row r="3582">
      <c r="A3582" s="15">
        <f>'دیده بان بازار'!A3560</f>
        <v/>
      </c>
      <c r="B3582" s="16">
        <f>'دیده بان بازار'!B3560</f>
        <v/>
      </c>
      <c r="C3582" s="16">
        <f>'دیده بان بازار'!C3560</f>
        <v/>
      </c>
      <c r="D3582" s="16">
        <f>'دیده بان بازار'!D3560</f>
        <v/>
      </c>
      <c r="E3582" s="17">
        <f>'دیده بان بازار'!E3560</f>
        <v/>
      </c>
      <c r="F3582" s="16">
        <f>'دیده بان بازار'!F3560</f>
        <v/>
      </c>
      <c r="G3582" s="16">
        <f>'دیده بان بازار'!G3560</f>
        <v/>
      </c>
      <c r="H3582" s="16">
        <f>'دیده بان بازار'!H3560</f>
        <v/>
      </c>
      <c r="I3582" s="16">
        <f>'دیده بان بازار'!I3560</f>
        <v/>
      </c>
      <c r="J3582" s="16">
        <f>'دیده بان بازار'!J3560</f>
        <v/>
      </c>
      <c r="K3582" s="16">
        <f>'دیده بان بازار'!K3560</f>
        <v/>
      </c>
      <c r="L3582" s="16">
        <f>'دیده بان بازار'!L3560</f>
        <v/>
      </c>
      <c r="M3582" s="16">
        <f>'دیده بان بازار'!M3560</f>
        <v/>
      </c>
      <c r="N3582" s="16">
        <f>'دیده بان بازار'!N3560</f>
        <v/>
      </c>
      <c r="O3582" s="16">
        <f>'دیده بان بازار'!O3560</f>
        <v/>
      </c>
      <c r="P3582" s="16">
        <f>'دیده بان بازار'!P3560</f>
        <v/>
      </c>
      <c r="Q3582" s="16">
        <f>'دیده بان بازار'!Q3560</f>
        <v/>
      </c>
      <c r="R3582" s="16">
        <f>'دیده بان بازار'!R3560</f>
        <v/>
      </c>
      <c r="S3582" s="16">
        <f>'دیده بان بازار'!S3560</f>
        <v/>
      </c>
      <c r="T3582" s="16">
        <f>'دیده بان بازار'!T3560</f>
        <v/>
      </c>
      <c r="U3582" s="16">
        <f>'دیده بان بازار'!U3560</f>
        <v/>
      </c>
      <c r="V3582" s="16">
        <f>'دیده بان بازار'!V3560</f>
        <v/>
      </c>
      <c r="W3582" s="7">
        <f>'دیده بان بازار'!W3560</f>
        <v/>
      </c>
    </row>
    <row r="3583">
      <c r="A3583" s="12">
        <f>'دیده بان بازار'!A3561</f>
        <v/>
      </c>
      <c r="B3583" s="13">
        <f>'دیده بان بازار'!B3561</f>
        <v/>
      </c>
      <c r="C3583" s="13">
        <f>'دیده بان بازار'!C3561</f>
        <v/>
      </c>
      <c r="D3583" s="13">
        <f>'دیده بان بازار'!D3561</f>
        <v/>
      </c>
      <c r="E3583" s="14">
        <f>'دیده بان بازار'!E3561</f>
        <v/>
      </c>
      <c r="F3583" s="13">
        <f>'دیده بان بازار'!F3561</f>
        <v/>
      </c>
      <c r="G3583" s="13">
        <f>'دیده بان بازار'!G3561</f>
        <v/>
      </c>
      <c r="H3583" s="13">
        <f>'دیده بان بازار'!H3561</f>
        <v/>
      </c>
      <c r="I3583" s="13">
        <f>'دیده بان بازار'!I3561</f>
        <v/>
      </c>
      <c r="J3583" s="13">
        <f>'دیده بان بازار'!J3561</f>
        <v/>
      </c>
      <c r="K3583" s="13">
        <f>'دیده بان بازار'!K3561</f>
        <v/>
      </c>
      <c r="L3583" s="13">
        <f>'دیده بان بازار'!L3561</f>
        <v/>
      </c>
      <c r="M3583" s="13">
        <f>'دیده بان بازار'!M3561</f>
        <v/>
      </c>
      <c r="N3583" s="13">
        <f>'دیده بان بازار'!N3561</f>
        <v/>
      </c>
      <c r="O3583" s="13">
        <f>'دیده بان بازار'!O3561</f>
        <v/>
      </c>
      <c r="P3583" s="13">
        <f>'دیده بان بازار'!P3561</f>
        <v/>
      </c>
      <c r="Q3583" s="13">
        <f>'دیده بان بازار'!Q3561</f>
        <v/>
      </c>
      <c r="R3583" s="13">
        <f>'دیده بان بازار'!R3561</f>
        <v/>
      </c>
      <c r="S3583" s="13">
        <f>'دیده بان بازار'!S3561</f>
        <v/>
      </c>
      <c r="T3583" s="13">
        <f>'دیده بان بازار'!T3561</f>
        <v/>
      </c>
      <c r="U3583" s="13">
        <f>'دیده بان بازار'!U3561</f>
        <v/>
      </c>
      <c r="V3583" s="13">
        <f>'دیده بان بازار'!V3561</f>
        <v/>
      </c>
      <c r="W3583" s="6">
        <f>'دیده بان بازار'!W3561</f>
        <v/>
      </c>
    </row>
    <row r="3584">
      <c r="A3584" s="15">
        <f>'دیده بان بازار'!A3562</f>
        <v/>
      </c>
      <c r="B3584" s="16">
        <f>'دیده بان بازار'!B3562</f>
        <v/>
      </c>
      <c r="C3584" s="16">
        <f>'دیده بان بازار'!C3562</f>
        <v/>
      </c>
      <c r="D3584" s="16">
        <f>'دیده بان بازار'!D3562</f>
        <v/>
      </c>
      <c r="E3584" s="17">
        <f>'دیده بان بازار'!E3562</f>
        <v/>
      </c>
      <c r="F3584" s="16">
        <f>'دیده بان بازار'!F3562</f>
        <v/>
      </c>
      <c r="G3584" s="16">
        <f>'دیده بان بازار'!G3562</f>
        <v/>
      </c>
      <c r="H3584" s="16">
        <f>'دیده بان بازار'!H3562</f>
        <v/>
      </c>
      <c r="I3584" s="16">
        <f>'دیده بان بازار'!I3562</f>
        <v/>
      </c>
      <c r="J3584" s="16">
        <f>'دیده بان بازار'!J3562</f>
        <v/>
      </c>
      <c r="K3584" s="16">
        <f>'دیده بان بازار'!K3562</f>
        <v/>
      </c>
      <c r="L3584" s="16">
        <f>'دیده بان بازار'!L3562</f>
        <v/>
      </c>
      <c r="M3584" s="16">
        <f>'دیده بان بازار'!M3562</f>
        <v/>
      </c>
      <c r="N3584" s="16">
        <f>'دیده بان بازار'!N3562</f>
        <v/>
      </c>
      <c r="O3584" s="16">
        <f>'دیده بان بازار'!O3562</f>
        <v/>
      </c>
      <c r="P3584" s="16">
        <f>'دیده بان بازار'!P3562</f>
        <v/>
      </c>
      <c r="Q3584" s="16">
        <f>'دیده بان بازار'!Q3562</f>
        <v/>
      </c>
      <c r="R3584" s="16">
        <f>'دیده بان بازار'!R3562</f>
        <v/>
      </c>
      <c r="S3584" s="16">
        <f>'دیده بان بازار'!S3562</f>
        <v/>
      </c>
      <c r="T3584" s="16">
        <f>'دیده بان بازار'!T3562</f>
        <v/>
      </c>
      <c r="U3584" s="16">
        <f>'دیده بان بازار'!U3562</f>
        <v/>
      </c>
      <c r="V3584" s="16">
        <f>'دیده بان بازار'!V3562</f>
        <v/>
      </c>
      <c r="W3584" s="7">
        <f>'دیده بان بازار'!W3562</f>
        <v/>
      </c>
    </row>
    <row r="3585">
      <c r="A3585" s="12">
        <f>'دیده بان بازار'!A3563</f>
        <v/>
      </c>
      <c r="B3585" s="13">
        <f>'دیده بان بازار'!B3563</f>
        <v/>
      </c>
      <c r="C3585" s="13">
        <f>'دیده بان بازار'!C3563</f>
        <v/>
      </c>
      <c r="D3585" s="13">
        <f>'دیده بان بازار'!D3563</f>
        <v/>
      </c>
      <c r="E3585" s="14">
        <f>'دیده بان بازار'!E3563</f>
        <v/>
      </c>
      <c r="F3585" s="13">
        <f>'دیده بان بازار'!F3563</f>
        <v/>
      </c>
      <c r="G3585" s="13">
        <f>'دیده بان بازار'!G3563</f>
        <v/>
      </c>
      <c r="H3585" s="13">
        <f>'دیده بان بازار'!H3563</f>
        <v/>
      </c>
      <c r="I3585" s="13">
        <f>'دیده بان بازار'!I3563</f>
        <v/>
      </c>
      <c r="J3585" s="13">
        <f>'دیده بان بازار'!J3563</f>
        <v/>
      </c>
      <c r="K3585" s="13">
        <f>'دیده بان بازار'!K3563</f>
        <v/>
      </c>
      <c r="L3585" s="13">
        <f>'دیده بان بازار'!L3563</f>
        <v/>
      </c>
      <c r="M3585" s="13">
        <f>'دیده بان بازار'!M3563</f>
        <v/>
      </c>
      <c r="N3585" s="13">
        <f>'دیده بان بازار'!N3563</f>
        <v/>
      </c>
      <c r="O3585" s="13">
        <f>'دیده بان بازار'!O3563</f>
        <v/>
      </c>
      <c r="P3585" s="13">
        <f>'دیده بان بازار'!P3563</f>
        <v/>
      </c>
      <c r="Q3585" s="13">
        <f>'دیده بان بازار'!Q3563</f>
        <v/>
      </c>
      <c r="R3585" s="13">
        <f>'دیده بان بازار'!R3563</f>
        <v/>
      </c>
      <c r="S3585" s="13">
        <f>'دیده بان بازار'!S3563</f>
        <v/>
      </c>
      <c r="T3585" s="13">
        <f>'دیده بان بازار'!T3563</f>
        <v/>
      </c>
      <c r="U3585" s="13">
        <f>'دیده بان بازار'!U3563</f>
        <v/>
      </c>
      <c r="V3585" s="13">
        <f>'دیده بان بازار'!V3563</f>
        <v/>
      </c>
      <c r="W3585" s="6">
        <f>'دیده بان بازار'!W3563</f>
        <v/>
      </c>
    </row>
    <row r="3586">
      <c r="A3586" s="15">
        <f>'دیده بان بازار'!A3564</f>
        <v/>
      </c>
      <c r="B3586" s="16">
        <f>'دیده بان بازار'!B3564</f>
        <v/>
      </c>
      <c r="C3586" s="16">
        <f>'دیده بان بازار'!C3564</f>
        <v/>
      </c>
      <c r="D3586" s="16">
        <f>'دیده بان بازار'!D3564</f>
        <v/>
      </c>
      <c r="E3586" s="17">
        <f>'دیده بان بازار'!E3564</f>
        <v/>
      </c>
      <c r="F3586" s="16">
        <f>'دیده بان بازار'!F3564</f>
        <v/>
      </c>
      <c r="G3586" s="16">
        <f>'دیده بان بازار'!G3564</f>
        <v/>
      </c>
      <c r="H3586" s="16">
        <f>'دیده بان بازار'!H3564</f>
        <v/>
      </c>
      <c r="I3586" s="16">
        <f>'دیده بان بازار'!I3564</f>
        <v/>
      </c>
      <c r="J3586" s="16">
        <f>'دیده بان بازار'!J3564</f>
        <v/>
      </c>
      <c r="K3586" s="16">
        <f>'دیده بان بازار'!K3564</f>
        <v/>
      </c>
      <c r="L3586" s="16">
        <f>'دیده بان بازار'!L3564</f>
        <v/>
      </c>
      <c r="M3586" s="16">
        <f>'دیده بان بازار'!M3564</f>
        <v/>
      </c>
      <c r="N3586" s="16">
        <f>'دیده بان بازار'!N3564</f>
        <v/>
      </c>
      <c r="O3586" s="16">
        <f>'دیده بان بازار'!O3564</f>
        <v/>
      </c>
      <c r="P3586" s="16">
        <f>'دیده بان بازار'!P3564</f>
        <v/>
      </c>
      <c r="Q3586" s="16">
        <f>'دیده بان بازار'!Q3564</f>
        <v/>
      </c>
      <c r="R3586" s="16">
        <f>'دیده بان بازار'!R3564</f>
        <v/>
      </c>
      <c r="S3586" s="16">
        <f>'دیده بان بازار'!S3564</f>
        <v/>
      </c>
      <c r="T3586" s="16">
        <f>'دیده بان بازار'!T3564</f>
        <v/>
      </c>
      <c r="U3586" s="16">
        <f>'دیده بان بازار'!U3564</f>
        <v/>
      </c>
      <c r="V3586" s="16">
        <f>'دیده بان بازار'!V3564</f>
        <v/>
      </c>
      <c r="W3586" s="7">
        <f>'دیده بان بازار'!W3564</f>
        <v/>
      </c>
    </row>
    <row r="3587">
      <c r="A3587" s="15">
        <f>'دیده بان بازار'!A3565</f>
        <v/>
      </c>
      <c r="B3587" s="16">
        <f>'دیده بان بازار'!B3565</f>
        <v/>
      </c>
      <c r="C3587" s="16">
        <f>'دیده بان بازار'!C3565</f>
        <v/>
      </c>
      <c r="D3587" s="16">
        <f>'دیده بان بازار'!D3565</f>
        <v/>
      </c>
      <c r="E3587" s="17">
        <f>'دیده بان بازار'!E3565</f>
        <v/>
      </c>
      <c r="F3587" s="16">
        <f>'دیده بان بازار'!F3565</f>
        <v/>
      </c>
      <c r="G3587" s="16">
        <f>'دیده بان بازار'!G3565</f>
        <v/>
      </c>
      <c r="H3587" s="16">
        <f>'دیده بان بازار'!H3565</f>
        <v/>
      </c>
      <c r="I3587" s="16">
        <f>'دیده بان بازار'!I3565</f>
        <v/>
      </c>
      <c r="J3587" s="16">
        <f>'دیده بان بازار'!J3565</f>
        <v/>
      </c>
      <c r="K3587" s="16">
        <f>'دیده بان بازار'!K3565</f>
        <v/>
      </c>
      <c r="L3587" s="16">
        <f>'دیده بان بازار'!L3565</f>
        <v/>
      </c>
      <c r="M3587" s="16">
        <f>'دیده بان بازار'!M3565</f>
        <v/>
      </c>
      <c r="N3587" s="16">
        <f>'دیده بان بازار'!N3565</f>
        <v/>
      </c>
      <c r="O3587" s="16">
        <f>'دیده بان بازار'!O3565</f>
        <v/>
      </c>
      <c r="P3587" s="16">
        <f>'دیده بان بازار'!P3565</f>
        <v/>
      </c>
      <c r="Q3587" s="16">
        <f>'دیده بان بازار'!Q3565</f>
        <v/>
      </c>
      <c r="R3587" s="16">
        <f>'دیده بان بازار'!R3565</f>
        <v/>
      </c>
      <c r="S3587" s="16">
        <f>'دیده بان بازار'!S3565</f>
        <v/>
      </c>
      <c r="T3587" s="16">
        <f>'دیده بان بازار'!T3565</f>
        <v/>
      </c>
      <c r="U3587" s="16">
        <f>'دیده بان بازار'!U3565</f>
        <v/>
      </c>
      <c r="V3587" s="16">
        <f>'دیده بان بازار'!V3565</f>
        <v/>
      </c>
      <c r="W3587" s="7">
        <f>'دیده بان بازار'!W3565</f>
        <v/>
      </c>
    </row>
    <row r="3588">
      <c r="A3588" s="12">
        <f>'دیده بان بازار'!A3566</f>
        <v/>
      </c>
      <c r="B3588" s="13">
        <f>'دیده بان بازار'!B3566</f>
        <v/>
      </c>
      <c r="C3588" s="13">
        <f>'دیده بان بازار'!C3566</f>
        <v/>
      </c>
      <c r="D3588" s="13">
        <f>'دیده بان بازار'!D3566</f>
        <v/>
      </c>
      <c r="E3588" s="14">
        <f>'دیده بان بازار'!E3566</f>
        <v/>
      </c>
      <c r="F3588" s="13">
        <f>'دیده بان بازار'!F3566</f>
        <v/>
      </c>
      <c r="G3588" s="13">
        <f>'دیده بان بازار'!G3566</f>
        <v/>
      </c>
      <c r="H3588" s="13">
        <f>'دیده بان بازار'!H3566</f>
        <v/>
      </c>
      <c r="I3588" s="13">
        <f>'دیده بان بازار'!I3566</f>
        <v/>
      </c>
      <c r="J3588" s="13">
        <f>'دیده بان بازار'!J3566</f>
        <v/>
      </c>
      <c r="K3588" s="13">
        <f>'دیده بان بازار'!K3566</f>
        <v/>
      </c>
      <c r="L3588" s="13">
        <f>'دیده بان بازار'!L3566</f>
        <v/>
      </c>
      <c r="M3588" s="13">
        <f>'دیده بان بازار'!M3566</f>
        <v/>
      </c>
      <c r="N3588" s="13">
        <f>'دیده بان بازار'!N3566</f>
        <v/>
      </c>
      <c r="O3588" s="13">
        <f>'دیده بان بازار'!O3566</f>
        <v/>
      </c>
      <c r="P3588" s="13">
        <f>'دیده بان بازار'!P3566</f>
        <v/>
      </c>
      <c r="Q3588" s="13">
        <f>'دیده بان بازار'!Q3566</f>
        <v/>
      </c>
      <c r="R3588" s="13">
        <f>'دیده بان بازار'!R3566</f>
        <v/>
      </c>
      <c r="S3588" s="13">
        <f>'دیده بان بازار'!S3566</f>
        <v/>
      </c>
      <c r="T3588" s="13">
        <f>'دیده بان بازار'!T3566</f>
        <v/>
      </c>
      <c r="U3588" s="13">
        <f>'دیده بان بازار'!U3566</f>
        <v/>
      </c>
      <c r="V3588" s="13">
        <f>'دیده بان بازار'!V3566</f>
        <v/>
      </c>
      <c r="W3588" s="6">
        <f>'دیده بان بازار'!W3566</f>
        <v/>
      </c>
    </row>
    <row r="3589">
      <c r="A3589" s="15">
        <f>'دیده بان بازار'!A3567</f>
        <v/>
      </c>
      <c r="B3589" s="16">
        <f>'دیده بان بازار'!B3567</f>
        <v/>
      </c>
      <c r="C3589" s="16">
        <f>'دیده بان بازار'!C3567</f>
        <v/>
      </c>
      <c r="D3589" s="16">
        <f>'دیده بان بازار'!D3567</f>
        <v/>
      </c>
      <c r="E3589" s="17">
        <f>'دیده بان بازار'!E3567</f>
        <v/>
      </c>
      <c r="F3589" s="16">
        <f>'دیده بان بازار'!F3567</f>
        <v/>
      </c>
      <c r="G3589" s="16">
        <f>'دیده بان بازار'!G3567</f>
        <v/>
      </c>
      <c r="H3589" s="16">
        <f>'دیده بان بازار'!H3567</f>
        <v/>
      </c>
      <c r="I3589" s="16">
        <f>'دیده بان بازار'!I3567</f>
        <v/>
      </c>
      <c r="J3589" s="16">
        <f>'دیده بان بازار'!J3567</f>
        <v/>
      </c>
      <c r="K3589" s="16">
        <f>'دیده بان بازار'!K3567</f>
        <v/>
      </c>
      <c r="L3589" s="16">
        <f>'دیده بان بازار'!L3567</f>
        <v/>
      </c>
      <c r="M3589" s="16">
        <f>'دیده بان بازار'!M3567</f>
        <v/>
      </c>
      <c r="N3589" s="16">
        <f>'دیده بان بازار'!N3567</f>
        <v/>
      </c>
      <c r="O3589" s="16">
        <f>'دیده بان بازار'!O3567</f>
        <v/>
      </c>
      <c r="P3589" s="16">
        <f>'دیده بان بازار'!P3567</f>
        <v/>
      </c>
      <c r="Q3589" s="16">
        <f>'دیده بان بازار'!Q3567</f>
        <v/>
      </c>
      <c r="R3589" s="16">
        <f>'دیده بان بازار'!R3567</f>
        <v/>
      </c>
      <c r="S3589" s="16">
        <f>'دیده بان بازار'!S3567</f>
        <v/>
      </c>
      <c r="T3589" s="16">
        <f>'دیده بان بازار'!T3567</f>
        <v/>
      </c>
      <c r="U3589" s="16">
        <f>'دیده بان بازار'!U3567</f>
        <v/>
      </c>
      <c r="V3589" s="16">
        <f>'دیده بان بازار'!V3567</f>
        <v/>
      </c>
      <c r="W3589" s="7">
        <f>'دیده بان بازار'!W3567</f>
        <v/>
      </c>
    </row>
    <row r="3590">
      <c r="A3590" s="12">
        <f>'دیده بان بازار'!A3568</f>
        <v/>
      </c>
      <c r="B3590" s="13">
        <f>'دیده بان بازار'!B3568</f>
        <v/>
      </c>
      <c r="C3590" s="13">
        <f>'دیده بان بازار'!C3568</f>
        <v/>
      </c>
      <c r="D3590" s="13">
        <f>'دیده بان بازار'!D3568</f>
        <v/>
      </c>
      <c r="E3590" s="14">
        <f>'دیده بان بازار'!E3568</f>
        <v/>
      </c>
      <c r="F3590" s="13">
        <f>'دیده بان بازار'!F3568</f>
        <v/>
      </c>
      <c r="G3590" s="13">
        <f>'دیده بان بازار'!G3568</f>
        <v/>
      </c>
      <c r="H3590" s="13">
        <f>'دیده بان بازار'!H3568</f>
        <v/>
      </c>
      <c r="I3590" s="13">
        <f>'دیده بان بازار'!I3568</f>
        <v/>
      </c>
      <c r="J3590" s="13">
        <f>'دیده بان بازار'!J3568</f>
        <v/>
      </c>
      <c r="K3590" s="13">
        <f>'دیده بان بازار'!K3568</f>
        <v/>
      </c>
      <c r="L3590" s="13">
        <f>'دیده بان بازار'!L3568</f>
        <v/>
      </c>
      <c r="M3590" s="13">
        <f>'دیده بان بازار'!M3568</f>
        <v/>
      </c>
      <c r="N3590" s="13">
        <f>'دیده بان بازار'!N3568</f>
        <v/>
      </c>
      <c r="O3590" s="13">
        <f>'دیده بان بازار'!O3568</f>
        <v/>
      </c>
      <c r="P3590" s="13">
        <f>'دیده بان بازار'!P3568</f>
        <v/>
      </c>
      <c r="Q3590" s="13">
        <f>'دیده بان بازار'!Q3568</f>
        <v/>
      </c>
      <c r="R3590" s="13">
        <f>'دیده بان بازار'!R3568</f>
        <v/>
      </c>
      <c r="S3590" s="13">
        <f>'دیده بان بازار'!S3568</f>
        <v/>
      </c>
      <c r="T3590" s="13">
        <f>'دیده بان بازار'!T3568</f>
        <v/>
      </c>
      <c r="U3590" s="13">
        <f>'دیده بان بازار'!U3568</f>
        <v/>
      </c>
      <c r="V3590" s="13">
        <f>'دیده بان بازار'!V3568</f>
        <v/>
      </c>
      <c r="W3590" s="6">
        <f>'دیده بان بازار'!W3568</f>
        <v/>
      </c>
    </row>
    <row r="3591">
      <c r="A3591" s="15">
        <f>'دیده بان بازار'!A3569</f>
        <v/>
      </c>
      <c r="B3591" s="16">
        <f>'دیده بان بازار'!B3569</f>
        <v/>
      </c>
      <c r="C3591" s="16">
        <f>'دیده بان بازار'!C3569</f>
        <v/>
      </c>
      <c r="D3591" s="16">
        <f>'دیده بان بازار'!D3569</f>
        <v/>
      </c>
      <c r="E3591" s="17">
        <f>'دیده بان بازار'!E3569</f>
        <v/>
      </c>
      <c r="F3591" s="16">
        <f>'دیده بان بازار'!F3569</f>
        <v/>
      </c>
      <c r="G3591" s="16">
        <f>'دیده بان بازار'!G3569</f>
        <v/>
      </c>
      <c r="H3591" s="16">
        <f>'دیده بان بازار'!H3569</f>
        <v/>
      </c>
      <c r="I3591" s="16">
        <f>'دیده بان بازار'!I3569</f>
        <v/>
      </c>
      <c r="J3591" s="16">
        <f>'دیده بان بازار'!J3569</f>
        <v/>
      </c>
      <c r="K3591" s="16">
        <f>'دیده بان بازار'!K3569</f>
        <v/>
      </c>
      <c r="L3591" s="16">
        <f>'دیده بان بازار'!L3569</f>
        <v/>
      </c>
      <c r="M3591" s="16">
        <f>'دیده بان بازار'!M3569</f>
        <v/>
      </c>
      <c r="N3591" s="16">
        <f>'دیده بان بازار'!N3569</f>
        <v/>
      </c>
      <c r="O3591" s="16">
        <f>'دیده بان بازار'!O3569</f>
        <v/>
      </c>
      <c r="P3591" s="16">
        <f>'دیده بان بازار'!P3569</f>
        <v/>
      </c>
      <c r="Q3591" s="16">
        <f>'دیده بان بازار'!Q3569</f>
        <v/>
      </c>
      <c r="R3591" s="16">
        <f>'دیده بان بازار'!R3569</f>
        <v/>
      </c>
      <c r="S3591" s="16">
        <f>'دیده بان بازار'!S3569</f>
        <v/>
      </c>
      <c r="T3591" s="16">
        <f>'دیده بان بازار'!T3569</f>
        <v/>
      </c>
      <c r="U3591" s="16">
        <f>'دیده بان بازار'!U3569</f>
        <v/>
      </c>
      <c r="V3591" s="16">
        <f>'دیده بان بازار'!V3569</f>
        <v/>
      </c>
      <c r="W3591" s="7">
        <f>'دیده بان بازار'!W3569</f>
        <v/>
      </c>
    </row>
    <row r="3592">
      <c r="A3592" s="12">
        <f>'دیده بان بازار'!A3570</f>
        <v/>
      </c>
      <c r="B3592" s="13">
        <f>'دیده بان بازار'!B3570</f>
        <v/>
      </c>
      <c r="C3592" s="13">
        <f>'دیده بان بازار'!C3570</f>
        <v/>
      </c>
      <c r="D3592" s="13">
        <f>'دیده بان بازار'!D3570</f>
        <v/>
      </c>
      <c r="E3592" s="14">
        <f>'دیده بان بازار'!E3570</f>
        <v/>
      </c>
      <c r="F3592" s="13">
        <f>'دیده بان بازار'!F3570</f>
        <v/>
      </c>
      <c r="G3592" s="13">
        <f>'دیده بان بازار'!G3570</f>
        <v/>
      </c>
      <c r="H3592" s="13">
        <f>'دیده بان بازار'!H3570</f>
        <v/>
      </c>
      <c r="I3592" s="13">
        <f>'دیده بان بازار'!I3570</f>
        <v/>
      </c>
      <c r="J3592" s="13">
        <f>'دیده بان بازار'!J3570</f>
        <v/>
      </c>
      <c r="K3592" s="13">
        <f>'دیده بان بازار'!K3570</f>
        <v/>
      </c>
      <c r="L3592" s="13">
        <f>'دیده بان بازار'!L3570</f>
        <v/>
      </c>
      <c r="M3592" s="13">
        <f>'دیده بان بازار'!M3570</f>
        <v/>
      </c>
      <c r="N3592" s="13">
        <f>'دیده بان بازار'!N3570</f>
        <v/>
      </c>
      <c r="O3592" s="13">
        <f>'دیده بان بازار'!O3570</f>
        <v/>
      </c>
      <c r="P3592" s="13">
        <f>'دیده بان بازار'!P3570</f>
        <v/>
      </c>
      <c r="Q3592" s="13">
        <f>'دیده بان بازار'!Q3570</f>
        <v/>
      </c>
      <c r="R3592" s="13">
        <f>'دیده بان بازار'!R3570</f>
        <v/>
      </c>
      <c r="S3592" s="13">
        <f>'دیده بان بازار'!S3570</f>
        <v/>
      </c>
      <c r="T3592" s="13">
        <f>'دیده بان بازار'!T3570</f>
        <v/>
      </c>
      <c r="U3592" s="13">
        <f>'دیده بان بازار'!U3570</f>
        <v/>
      </c>
      <c r="V3592" s="13">
        <f>'دیده بان بازار'!V3570</f>
        <v/>
      </c>
      <c r="W3592" s="6">
        <f>'دیده بان بازار'!W3570</f>
        <v/>
      </c>
    </row>
    <row r="3593">
      <c r="A3593" s="15">
        <f>'دیده بان بازار'!A3571</f>
        <v/>
      </c>
      <c r="B3593" s="16">
        <f>'دیده بان بازار'!B3571</f>
        <v/>
      </c>
      <c r="C3593" s="16">
        <f>'دیده بان بازار'!C3571</f>
        <v/>
      </c>
      <c r="D3593" s="16">
        <f>'دیده بان بازار'!D3571</f>
        <v/>
      </c>
      <c r="E3593" s="17">
        <f>'دیده بان بازار'!E3571</f>
        <v/>
      </c>
      <c r="F3593" s="16">
        <f>'دیده بان بازار'!F3571</f>
        <v/>
      </c>
      <c r="G3593" s="16">
        <f>'دیده بان بازار'!G3571</f>
        <v/>
      </c>
      <c r="H3593" s="16">
        <f>'دیده بان بازار'!H3571</f>
        <v/>
      </c>
      <c r="I3593" s="16">
        <f>'دیده بان بازار'!I3571</f>
        <v/>
      </c>
      <c r="J3593" s="16">
        <f>'دیده بان بازار'!J3571</f>
        <v/>
      </c>
      <c r="K3593" s="16">
        <f>'دیده بان بازار'!K3571</f>
        <v/>
      </c>
      <c r="L3593" s="16">
        <f>'دیده بان بازار'!L3571</f>
        <v/>
      </c>
      <c r="M3593" s="16">
        <f>'دیده بان بازار'!M3571</f>
        <v/>
      </c>
      <c r="N3593" s="16">
        <f>'دیده بان بازار'!N3571</f>
        <v/>
      </c>
      <c r="O3593" s="16">
        <f>'دیده بان بازار'!O3571</f>
        <v/>
      </c>
      <c r="P3593" s="16">
        <f>'دیده بان بازار'!P3571</f>
        <v/>
      </c>
      <c r="Q3593" s="16">
        <f>'دیده بان بازار'!Q3571</f>
        <v/>
      </c>
      <c r="R3593" s="16">
        <f>'دیده بان بازار'!R3571</f>
        <v/>
      </c>
      <c r="S3593" s="16">
        <f>'دیده بان بازار'!S3571</f>
        <v/>
      </c>
      <c r="T3593" s="16">
        <f>'دیده بان بازار'!T3571</f>
        <v/>
      </c>
      <c r="U3593" s="16">
        <f>'دیده بان بازار'!U3571</f>
        <v/>
      </c>
      <c r="V3593" s="16">
        <f>'دیده بان بازار'!V3571</f>
        <v/>
      </c>
      <c r="W3593" s="7">
        <f>'دیده بان بازار'!W3571</f>
        <v/>
      </c>
    </row>
    <row r="3594">
      <c r="A3594" s="12">
        <f>'دیده بان بازار'!A3572</f>
        <v/>
      </c>
      <c r="B3594" s="13">
        <f>'دیده بان بازار'!B3572</f>
        <v/>
      </c>
      <c r="C3594" s="13">
        <f>'دیده بان بازار'!C3572</f>
        <v/>
      </c>
      <c r="D3594" s="13">
        <f>'دیده بان بازار'!D3572</f>
        <v/>
      </c>
      <c r="E3594" s="14">
        <f>'دیده بان بازار'!E3572</f>
        <v/>
      </c>
      <c r="F3594" s="13">
        <f>'دیده بان بازار'!F3572</f>
        <v/>
      </c>
      <c r="G3594" s="13">
        <f>'دیده بان بازار'!G3572</f>
        <v/>
      </c>
      <c r="H3594" s="13">
        <f>'دیده بان بازار'!H3572</f>
        <v/>
      </c>
      <c r="I3594" s="13">
        <f>'دیده بان بازار'!I3572</f>
        <v/>
      </c>
      <c r="J3594" s="13">
        <f>'دیده بان بازار'!J3572</f>
        <v/>
      </c>
      <c r="K3594" s="13">
        <f>'دیده بان بازار'!K3572</f>
        <v/>
      </c>
      <c r="L3594" s="13">
        <f>'دیده بان بازار'!L3572</f>
        <v/>
      </c>
      <c r="M3594" s="13">
        <f>'دیده بان بازار'!M3572</f>
        <v/>
      </c>
      <c r="N3594" s="13">
        <f>'دیده بان بازار'!N3572</f>
        <v/>
      </c>
      <c r="O3594" s="13">
        <f>'دیده بان بازار'!O3572</f>
        <v/>
      </c>
      <c r="P3594" s="13">
        <f>'دیده بان بازار'!P3572</f>
        <v/>
      </c>
      <c r="Q3594" s="13">
        <f>'دیده بان بازار'!Q3572</f>
        <v/>
      </c>
      <c r="R3594" s="13">
        <f>'دیده بان بازار'!R3572</f>
        <v/>
      </c>
      <c r="S3594" s="13">
        <f>'دیده بان بازار'!S3572</f>
        <v/>
      </c>
      <c r="T3594" s="13">
        <f>'دیده بان بازار'!T3572</f>
        <v/>
      </c>
      <c r="U3594" s="13">
        <f>'دیده بان بازار'!U3572</f>
        <v/>
      </c>
      <c r="V3594" s="13">
        <f>'دیده بان بازار'!V3572</f>
        <v/>
      </c>
      <c r="W3594" s="6">
        <f>'دیده بان بازار'!W3572</f>
        <v/>
      </c>
    </row>
    <row r="3595">
      <c r="A3595" s="15">
        <f>'دیده بان بازار'!A3573</f>
        <v/>
      </c>
      <c r="B3595" s="16">
        <f>'دیده بان بازار'!B3573</f>
        <v/>
      </c>
      <c r="C3595" s="16">
        <f>'دیده بان بازار'!C3573</f>
        <v/>
      </c>
      <c r="D3595" s="16">
        <f>'دیده بان بازار'!D3573</f>
        <v/>
      </c>
      <c r="E3595" s="17">
        <f>'دیده بان بازار'!E3573</f>
        <v/>
      </c>
      <c r="F3595" s="16">
        <f>'دیده بان بازار'!F3573</f>
        <v/>
      </c>
      <c r="G3595" s="16">
        <f>'دیده بان بازار'!G3573</f>
        <v/>
      </c>
      <c r="H3595" s="16">
        <f>'دیده بان بازار'!H3573</f>
        <v/>
      </c>
      <c r="I3595" s="16">
        <f>'دیده بان بازار'!I3573</f>
        <v/>
      </c>
      <c r="J3595" s="16">
        <f>'دیده بان بازار'!J3573</f>
        <v/>
      </c>
      <c r="K3595" s="16">
        <f>'دیده بان بازار'!K3573</f>
        <v/>
      </c>
      <c r="L3595" s="16">
        <f>'دیده بان بازار'!L3573</f>
        <v/>
      </c>
      <c r="M3595" s="16">
        <f>'دیده بان بازار'!M3573</f>
        <v/>
      </c>
      <c r="N3595" s="16">
        <f>'دیده بان بازار'!N3573</f>
        <v/>
      </c>
      <c r="O3595" s="16">
        <f>'دیده بان بازار'!O3573</f>
        <v/>
      </c>
      <c r="P3595" s="16">
        <f>'دیده بان بازار'!P3573</f>
        <v/>
      </c>
      <c r="Q3595" s="16">
        <f>'دیده بان بازار'!Q3573</f>
        <v/>
      </c>
      <c r="R3595" s="16">
        <f>'دیده بان بازار'!R3573</f>
        <v/>
      </c>
      <c r="S3595" s="16">
        <f>'دیده بان بازار'!S3573</f>
        <v/>
      </c>
      <c r="T3595" s="16">
        <f>'دیده بان بازار'!T3573</f>
        <v/>
      </c>
      <c r="U3595" s="16">
        <f>'دیده بان بازار'!U3573</f>
        <v/>
      </c>
      <c r="V3595" s="16">
        <f>'دیده بان بازار'!V3573</f>
        <v/>
      </c>
      <c r="W3595" s="7">
        <f>'دیده بان بازار'!W3573</f>
        <v/>
      </c>
    </row>
    <row r="3596">
      <c r="A3596" s="12">
        <f>'دیده بان بازار'!A3574</f>
        <v/>
      </c>
      <c r="B3596" s="13">
        <f>'دیده بان بازار'!B3574</f>
        <v/>
      </c>
      <c r="C3596" s="13">
        <f>'دیده بان بازار'!C3574</f>
        <v/>
      </c>
      <c r="D3596" s="13">
        <f>'دیده بان بازار'!D3574</f>
        <v/>
      </c>
      <c r="E3596" s="14">
        <f>'دیده بان بازار'!E3574</f>
        <v/>
      </c>
      <c r="F3596" s="13">
        <f>'دیده بان بازار'!F3574</f>
        <v/>
      </c>
      <c r="G3596" s="13">
        <f>'دیده بان بازار'!G3574</f>
        <v/>
      </c>
      <c r="H3596" s="13">
        <f>'دیده بان بازار'!H3574</f>
        <v/>
      </c>
      <c r="I3596" s="13">
        <f>'دیده بان بازار'!I3574</f>
        <v/>
      </c>
      <c r="J3596" s="13">
        <f>'دیده بان بازار'!J3574</f>
        <v/>
      </c>
      <c r="K3596" s="13">
        <f>'دیده بان بازار'!K3574</f>
        <v/>
      </c>
      <c r="L3596" s="13">
        <f>'دیده بان بازار'!L3574</f>
        <v/>
      </c>
      <c r="M3596" s="13">
        <f>'دیده بان بازار'!M3574</f>
        <v/>
      </c>
      <c r="N3596" s="13">
        <f>'دیده بان بازار'!N3574</f>
        <v/>
      </c>
      <c r="O3596" s="13">
        <f>'دیده بان بازار'!O3574</f>
        <v/>
      </c>
      <c r="P3596" s="13">
        <f>'دیده بان بازار'!P3574</f>
        <v/>
      </c>
      <c r="Q3596" s="13">
        <f>'دیده بان بازار'!Q3574</f>
        <v/>
      </c>
      <c r="R3596" s="13">
        <f>'دیده بان بازار'!R3574</f>
        <v/>
      </c>
      <c r="S3596" s="13">
        <f>'دیده بان بازار'!S3574</f>
        <v/>
      </c>
      <c r="T3596" s="13">
        <f>'دیده بان بازار'!T3574</f>
        <v/>
      </c>
      <c r="U3596" s="13">
        <f>'دیده بان بازار'!U3574</f>
        <v/>
      </c>
      <c r="V3596" s="13">
        <f>'دیده بان بازار'!V3574</f>
        <v/>
      </c>
      <c r="W3596" s="6">
        <f>'دیده بان بازار'!W3574</f>
        <v/>
      </c>
    </row>
    <row r="3597">
      <c r="A3597" s="15">
        <f>'دیده بان بازار'!A3575</f>
        <v/>
      </c>
      <c r="B3597" s="16">
        <f>'دیده بان بازار'!B3575</f>
        <v/>
      </c>
      <c r="C3597" s="16">
        <f>'دیده بان بازار'!C3575</f>
        <v/>
      </c>
      <c r="D3597" s="16">
        <f>'دیده بان بازار'!D3575</f>
        <v/>
      </c>
      <c r="E3597" s="17">
        <f>'دیده بان بازار'!E3575</f>
        <v/>
      </c>
      <c r="F3597" s="16">
        <f>'دیده بان بازار'!F3575</f>
        <v/>
      </c>
      <c r="G3597" s="16">
        <f>'دیده بان بازار'!G3575</f>
        <v/>
      </c>
      <c r="H3597" s="16">
        <f>'دیده بان بازار'!H3575</f>
        <v/>
      </c>
      <c r="I3597" s="16">
        <f>'دیده بان بازار'!I3575</f>
        <v/>
      </c>
      <c r="J3597" s="16">
        <f>'دیده بان بازار'!J3575</f>
        <v/>
      </c>
      <c r="K3597" s="16">
        <f>'دیده بان بازار'!K3575</f>
        <v/>
      </c>
      <c r="L3597" s="16">
        <f>'دیده بان بازار'!L3575</f>
        <v/>
      </c>
      <c r="M3597" s="16">
        <f>'دیده بان بازار'!M3575</f>
        <v/>
      </c>
      <c r="N3597" s="16">
        <f>'دیده بان بازار'!N3575</f>
        <v/>
      </c>
      <c r="O3597" s="16">
        <f>'دیده بان بازار'!O3575</f>
        <v/>
      </c>
      <c r="P3597" s="16">
        <f>'دیده بان بازار'!P3575</f>
        <v/>
      </c>
      <c r="Q3597" s="16">
        <f>'دیده بان بازار'!Q3575</f>
        <v/>
      </c>
      <c r="R3597" s="16">
        <f>'دیده بان بازار'!R3575</f>
        <v/>
      </c>
      <c r="S3597" s="16">
        <f>'دیده بان بازار'!S3575</f>
        <v/>
      </c>
      <c r="T3597" s="16">
        <f>'دیده بان بازار'!T3575</f>
        <v/>
      </c>
      <c r="U3597" s="16">
        <f>'دیده بان بازار'!U3575</f>
        <v/>
      </c>
      <c r="V3597" s="16">
        <f>'دیده بان بازار'!V3575</f>
        <v/>
      </c>
      <c r="W3597" s="7">
        <f>'دیده بان بازار'!W3575</f>
        <v/>
      </c>
    </row>
    <row r="3598">
      <c r="A3598" s="12">
        <f>'دیده بان بازار'!A3576</f>
        <v/>
      </c>
      <c r="B3598" s="13">
        <f>'دیده بان بازار'!B3576</f>
        <v/>
      </c>
      <c r="C3598" s="13">
        <f>'دیده بان بازار'!C3576</f>
        <v/>
      </c>
      <c r="D3598" s="13">
        <f>'دیده بان بازار'!D3576</f>
        <v/>
      </c>
      <c r="E3598" s="14">
        <f>'دیده بان بازار'!E3576</f>
        <v/>
      </c>
      <c r="F3598" s="13">
        <f>'دیده بان بازار'!F3576</f>
        <v/>
      </c>
      <c r="G3598" s="13">
        <f>'دیده بان بازار'!G3576</f>
        <v/>
      </c>
      <c r="H3598" s="13">
        <f>'دیده بان بازار'!H3576</f>
        <v/>
      </c>
      <c r="I3598" s="13">
        <f>'دیده بان بازار'!I3576</f>
        <v/>
      </c>
      <c r="J3598" s="13">
        <f>'دیده بان بازار'!J3576</f>
        <v/>
      </c>
      <c r="K3598" s="13">
        <f>'دیده بان بازار'!K3576</f>
        <v/>
      </c>
      <c r="L3598" s="13">
        <f>'دیده بان بازار'!L3576</f>
        <v/>
      </c>
      <c r="M3598" s="13">
        <f>'دیده بان بازار'!M3576</f>
        <v/>
      </c>
      <c r="N3598" s="13">
        <f>'دیده بان بازار'!N3576</f>
        <v/>
      </c>
      <c r="O3598" s="13">
        <f>'دیده بان بازار'!O3576</f>
        <v/>
      </c>
      <c r="P3598" s="13">
        <f>'دیده بان بازار'!P3576</f>
        <v/>
      </c>
      <c r="Q3598" s="13">
        <f>'دیده بان بازار'!Q3576</f>
        <v/>
      </c>
      <c r="R3598" s="13">
        <f>'دیده بان بازار'!R3576</f>
        <v/>
      </c>
      <c r="S3598" s="13">
        <f>'دیده بان بازار'!S3576</f>
        <v/>
      </c>
      <c r="T3598" s="13">
        <f>'دیده بان بازار'!T3576</f>
        <v/>
      </c>
      <c r="U3598" s="13">
        <f>'دیده بان بازار'!U3576</f>
        <v/>
      </c>
      <c r="V3598" s="13">
        <f>'دیده بان بازار'!V3576</f>
        <v/>
      </c>
      <c r="W3598" s="6">
        <f>'دیده بان بازار'!W3576</f>
        <v/>
      </c>
    </row>
    <row r="3599">
      <c r="A3599" s="15">
        <f>'دیده بان بازار'!A3577</f>
        <v/>
      </c>
      <c r="B3599" s="16">
        <f>'دیده بان بازار'!B3577</f>
        <v/>
      </c>
      <c r="C3599" s="16">
        <f>'دیده بان بازار'!C3577</f>
        <v/>
      </c>
      <c r="D3599" s="16">
        <f>'دیده بان بازار'!D3577</f>
        <v/>
      </c>
      <c r="E3599" s="17">
        <f>'دیده بان بازار'!E3577</f>
        <v/>
      </c>
      <c r="F3599" s="16">
        <f>'دیده بان بازار'!F3577</f>
        <v/>
      </c>
      <c r="G3599" s="16">
        <f>'دیده بان بازار'!G3577</f>
        <v/>
      </c>
      <c r="H3599" s="16">
        <f>'دیده بان بازار'!H3577</f>
        <v/>
      </c>
      <c r="I3599" s="16">
        <f>'دیده بان بازار'!I3577</f>
        <v/>
      </c>
      <c r="J3599" s="16">
        <f>'دیده بان بازار'!J3577</f>
        <v/>
      </c>
      <c r="K3599" s="16">
        <f>'دیده بان بازار'!K3577</f>
        <v/>
      </c>
      <c r="L3599" s="16">
        <f>'دیده بان بازار'!L3577</f>
        <v/>
      </c>
      <c r="M3599" s="16">
        <f>'دیده بان بازار'!M3577</f>
        <v/>
      </c>
      <c r="N3599" s="16">
        <f>'دیده بان بازار'!N3577</f>
        <v/>
      </c>
      <c r="O3599" s="16">
        <f>'دیده بان بازار'!O3577</f>
        <v/>
      </c>
      <c r="P3599" s="16">
        <f>'دیده بان بازار'!P3577</f>
        <v/>
      </c>
      <c r="Q3599" s="16">
        <f>'دیده بان بازار'!Q3577</f>
        <v/>
      </c>
      <c r="R3599" s="16">
        <f>'دیده بان بازار'!R3577</f>
        <v/>
      </c>
      <c r="S3599" s="16">
        <f>'دیده بان بازار'!S3577</f>
        <v/>
      </c>
      <c r="T3599" s="16">
        <f>'دیده بان بازار'!T3577</f>
        <v/>
      </c>
      <c r="U3599" s="16">
        <f>'دیده بان بازار'!U3577</f>
        <v/>
      </c>
      <c r="V3599" s="16">
        <f>'دیده بان بازار'!V3577</f>
        <v/>
      </c>
      <c r="W3599" s="7">
        <f>'دیده بان بازار'!W3577</f>
        <v/>
      </c>
    </row>
    <row r="3600">
      <c r="A3600" s="12">
        <f>'دیده بان بازار'!A3578</f>
        <v/>
      </c>
      <c r="B3600" s="13">
        <f>'دیده بان بازار'!B3578</f>
        <v/>
      </c>
      <c r="C3600" s="13">
        <f>'دیده بان بازار'!C3578</f>
        <v/>
      </c>
      <c r="D3600" s="13">
        <f>'دیده بان بازار'!D3578</f>
        <v/>
      </c>
      <c r="E3600" s="14">
        <f>'دیده بان بازار'!E3578</f>
        <v/>
      </c>
      <c r="F3600" s="13">
        <f>'دیده بان بازار'!F3578</f>
        <v/>
      </c>
      <c r="G3600" s="13">
        <f>'دیده بان بازار'!G3578</f>
        <v/>
      </c>
      <c r="H3600" s="13">
        <f>'دیده بان بازار'!H3578</f>
        <v/>
      </c>
      <c r="I3600" s="13">
        <f>'دیده بان بازار'!I3578</f>
        <v/>
      </c>
      <c r="J3600" s="13">
        <f>'دیده بان بازار'!J3578</f>
        <v/>
      </c>
      <c r="K3600" s="13">
        <f>'دیده بان بازار'!K3578</f>
        <v/>
      </c>
      <c r="L3600" s="13">
        <f>'دیده بان بازار'!L3578</f>
        <v/>
      </c>
      <c r="M3600" s="13">
        <f>'دیده بان بازار'!M3578</f>
        <v/>
      </c>
      <c r="N3600" s="13">
        <f>'دیده بان بازار'!N3578</f>
        <v/>
      </c>
      <c r="O3600" s="13">
        <f>'دیده بان بازار'!O3578</f>
        <v/>
      </c>
      <c r="P3600" s="13">
        <f>'دیده بان بازار'!P3578</f>
        <v/>
      </c>
      <c r="Q3600" s="13">
        <f>'دیده بان بازار'!Q3578</f>
        <v/>
      </c>
      <c r="R3600" s="13">
        <f>'دیده بان بازار'!R3578</f>
        <v/>
      </c>
      <c r="S3600" s="13">
        <f>'دیده بان بازار'!S3578</f>
        <v/>
      </c>
      <c r="T3600" s="13">
        <f>'دیده بان بازار'!T3578</f>
        <v/>
      </c>
      <c r="U3600" s="13">
        <f>'دیده بان بازار'!U3578</f>
        <v/>
      </c>
      <c r="V3600" s="13">
        <f>'دیده بان بازار'!V3578</f>
        <v/>
      </c>
      <c r="W3600" s="6">
        <f>'دیده بان بازار'!W3578</f>
        <v/>
      </c>
    </row>
    <row r="3601">
      <c r="A3601" s="15">
        <f>'دیده بان بازار'!A3579</f>
        <v/>
      </c>
      <c r="B3601" s="16">
        <f>'دیده بان بازار'!B3579</f>
        <v/>
      </c>
      <c r="C3601" s="16">
        <f>'دیده بان بازار'!C3579</f>
        <v/>
      </c>
      <c r="D3601" s="16">
        <f>'دیده بان بازار'!D3579</f>
        <v/>
      </c>
      <c r="E3601" s="17">
        <f>'دیده بان بازار'!E3579</f>
        <v/>
      </c>
      <c r="F3601" s="16">
        <f>'دیده بان بازار'!F3579</f>
        <v/>
      </c>
      <c r="G3601" s="16">
        <f>'دیده بان بازار'!G3579</f>
        <v/>
      </c>
      <c r="H3601" s="16">
        <f>'دیده بان بازار'!H3579</f>
        <v/>
      </c>
      <c r="I3601" s="16">
        <f>'دیده بان بازار'!I3579</f>
        <v/>
      </c>
      <c r="J3601" s="16">
        <f>'دیده بان بازار'!J3579</f>
        <v/>
      </c>
      <c r="K3601" s="16">
        <f>'دیده بان بازار'!K3579</f>
        <v/>
      </c>
      <c r="L3601" s="16">
        <f>'دیده بان بازار'!L3579</f>
        <v/>
      </c>
      <c r="M3601" s="16">
        <f>'دیده بان بازار'!M3579</f>
        <v/>
      </c>
      <c r="N3601" s="16">
        <f>'دیده بان بازار'!N3579</f>
        <v/>
      </c>
      <c r="O3601" s="16">
        <f>'دیده بان بازار'!O3579</f>
        <v/>
      </c>
      <c r="P3601" s="16">
        <f>'دیده بان بازار'!P3579</f>
        <v/>
      </c>
      <c r="Q3601" s="16">
        <f>'دیده بان بازار'!Q3579</f>
        <v/>
      </c>
      <c r="R3601" s="16">
        <f>'دیده بان بازار'!R3579</f>
        <v/>
      </c>
      <c r="S3601" s="16">
        <f>'دیده بان بازار'!S3579</f>
        <v/>
      </c>
      <c r="T3601" s="16">
        <f>'دیده بان بازار'!T3579</f>
        <v/>
      </c>
      <c r="U3601" s="16">
        <f>'دیده بان بازار'!U3579</f>
        <v/>
      </c>
      <c r="V3601" s="16">
        <f>'دیده بان بازار'!V3579</f>
        <v/>
      </c>
      <c r="W3601" s="7">
        <f>'دیده بان بازار'!W3579</f>
        <v/>
      </c>
    </row>
    <row r="3602">
      <c r="A3602" s="15">
        <f>'دیده بان بازار'!A3580</f>
        <v/>
      </c>
      <c r="B3602" s="16">
        <f>'دیده بان بازار'!B3580</f>
        <v/>
      </c>
      <c r="C3602" s="16">
        <f>'دیده بان بازار'!C3580</f>
        <v/>
      </c>
      <c r="D3602" s="16">
        <f>'دیده بان بازار'!D3580</f>
        <v/>
      </c>
      <c r="E3602" s="17">
        <f>'دیده بان بازار'!E3580</f>
        <v/>
      </c>
      <c r="F3602" s="16">
        <f>'دیده بان بازار'!F3580</f>
        <v/>
      </c>
      <c r="G3602" s="16">
        <f>'دیده بان بازار'!G3580</f>
        <v/>
      </c>
      <c r="H3602" s="16">
        <f>'دیده بان بازار'!H3580</f>
        <v/>
      </c>
      <c r="I3602" s="16">
        <f>'دیده بان بازار'!I3580</f>
        <v/>
      </c>
      <c r="J3602" s="16">
        <f>'دیده بان بازار'!J3580</f>
        <v/>
      </c>
      <c r="K3602" s="16">
        <f>'دیده بان بازار'!K3580</f>
        <v/>
      </c>
      <c r="L3602" s="16">
        <f>'دیده بان بازار'!L3580</f>
        <v/>
      </c>
      <c r="M3602" s="16">
        <f>'دیده بان بازار'!M3580</f>
        <v/>
      </c>
      <c r="N3602" s="16">
        <f>'دیده بان بازار'!N3580</f>
        <v/>
      </c>
      <c r="O3602" s="16">
        <f>'دیده بان بازار'!O3580</f>
        <v/>
      </c>
      <c r="P3602" s="16">
        <f>'دیده بان بازار'!P3580</f>
        <v/>
      </c>
      <c r="Q3602" s="16">
        <f>'دیده بان بازار'!Q3580</f>
        <v/>
      </c>
      <c r="R3602" s="16">
        <f>'دیده بان بازار'!R3580</f>
        <v/>
      </c>
      <c r="S3602" s="16">
        <f>'دیده بان بازار'!S3580</f>
        <v/>
      </c>
      <c r="T3602" s="16">
        <f>'دیده بان بازار'!T3580</f>
        <v/>
      </c>
      <c r="U3602" s="16">
        <f>'دیده بان بازار'!U3580</f>
        <v/>
      </c>
      <c r="V3602" s="16">
        <f>'دیده بان بازار'!V3580</f>
        <v/>
      </c>
      <c r="W3602" s="7">
        <f>'دیده بان بازار'!W3580</f>
        <v/>
      </c>
    </row>
    <row r="3603">
      <c r="A3603" s="12">
        <f>'دیده بان بازار'!A3581</f>
        <v/>
      </c>
      <c r="B3603" s="13">
        <f>'دیده بان بازار'!B3581</f>
        <v/>
      </c>
      <c r="C3603" s="13">
        <f>'دیده بان بازار'!C3581</f>
        <v/>
      </c>
      <c r="D3603" s="13">
        <f>'دیده بان بازار'!D3581</f>
        <v/>
      </c>
      <c r="E3603" s="14">
        <f>'دیده بان بازار'!E3581</f>
        <v/>
      </c>
      <c r="F3603" s="13">
        <f>'دیده بان بازار'!F3581</f>
        <v/>
      </c>
      <c r="G3603" s="13">
        <f>'دیده بان بازار'!G3581</f>
        <v/>
      </c>
      <c r="H3603" s="13">
        <f>'دیده بان بازار'!H3581</f>
        <v/>
      </c>
      <c r="I3603" s="13">
        <f>'دیده بان بازار'!I3581</f>
        <v/>
      </c>
      <c r="J3603" s="13">
        <f>'دیده بان بازار'!J3581</f>
        <v/>
      </c>
      <c r="K3603" s="13">
        <f>'دیده بان بازار'!K3581</f>
        <v/>
      </c>
      <c r="L3603" s="13">
        <f>'دیده بان بازار'!L3581</f>
        <v/>
      </c>
      <c r="M3603" s="13">
        <f>'دیده بان بازار'!M3581</f>
        <v/>
      </c>
      <c r="N3603" s="13">
        <f>'دیده بان بازار'!N3581</f>
        <v/>
      </c>
      <c r="O3603" s="13">
        <f>'دیده بان بازار'!O3581</f>
        <v/>
      </c>
      <c r="P3603" s="13">
        <f>'دیده بان بازار'!P3581</f>
        <v/>
      </c>
      <c r="Q3603" s="13">
        <f>'دیده بان بازار'!Q3581</f>
        <v/>
      </c>
      <c r="R3603" s="13">
        <f>'دیده بان بازار'!R3581</f>
        <v/>
      </c>
      <c r="S3603" s="13">
        <f>'دیده بان بازار'!S3581</f>
        <v/>
      </c>
      <c r="T3603" s="13">
        <f>'دیده بان بازار'!T3581</f>
        <v/>
      </c>
      <c r="U3603" s="13">
        <f>'دیده بان بازار'!U3581</f>
        <v/>
      </c>
      <c r="V3603" s="13">
        <f>'دیده بان بازار'!V3581</f>
        <v/>
      </c>
      <c r="W3603" s="6">
        <f>'دیده بان بازار'!W3581</f>
        <v/>
      </c>
    </row>
    <row r="3604">
      <c r="A3604" s="15">
        <f>'دیده بان بازار'!A3582</f>
        <v/>
      </c>
      <c r="B3604" s="16">
        <f>'دیده بان بازار'!B3582</f>
        <v/>
      </c>
      <c r="C3604" s="16">
        <f>'دیده بان بازار'!C3582</f>
        <v/>
      </c>
      <c r="D3604" s="16">
        <f>'دیده بان بازار'!D3582</f>
        <v/>
      </c>
      <c r="E3604" s="17">
        <f>'دیده بان بازار'!E3582</f>
        <v/>
      </c>
      <c r="F3604" s="16">
        <f>'دیده بان بازار'!F3582</f>
        <v/>
      </c>
      <c r="G3604" s="16">
        <f>'دیده بان بازار'!G3582</f>
        <v/>
      </c>
      <c r="H3604" s="16">
        <f>'دیده بان بازار'!H3582</f>
        <v/>
      </c>
      <c r="I3604" s="16">
        <f>'دیده بان بازار'!I3582</f>
        <v/>
      </c>
      <c r="J3604" s="16">
        <f>'دیده بان بازار'!J3582</f>
        <v/>
      </c>
      <c r="K3604" s="16">
        <f>'دیده بان بازار'!K3582</f>
        <v/>
      </c>
      <c r="L3604" s="16">
        <f>'دیده بان بازار'!L3582</f>
        <v/>
      </c>
      <c r="M3604" s="16">
        <f>'دیده بان بازار'!M3582</f>
        <v/>
      </c>
      <c r="N3604" s="16">
        <f>'دیده بان بازار'!N3582</f>
        <v/>
      </c>
      <c r="O3604" s="16">
        <f>'دیده بان بازار'!O3582</f>
        <v/>
      </c>
      <c r="P3604" s="16">
        <f>'دیده بان بازار'!P3582</f>
        <v/>
      </c>
      <c r="Q3604" s="16">
        <f>'دیده بان بازار'!Q3582</f>
        <v/>
      </c>
      <c r="R3604" s="16">
        <f>'دیده بان بازار'!R3582</f>
        <v/>
      </c>
      <c r="S3604" s="16">
        <f>'دیده بان بازار'!S3582</f>
        <v/>
      </c>
      <c r="T3604" s="16">
        <f>'دیده بان بازار'!T3582</f>
        <v/>
      </c>
      <c r="U3604" s="16">
        <f>'دیده بان بازار'!U3582</f>
        <v/>
      </c>
      <c r="V3604" s="16">
        <f>'دیده بان بازار'!V3582</f>
        <v/>
      </c>
      <c r="W3604" s="7">
        <f>'دیده بان بازار'!W3582</f>
        <v/>
      </c>
    </row>
    <row r="3605">
      <c r="A3605" s="12">
        <f>'دیده بان بازار'!A3583</f>
        <v/>
      </c>
      <c r="B3605" s="13">
        <f>'دیده بان بازار'!B3583</f>
        <v/>
      </c>
      <c r="C3605" s="13">
        <f>'دیده بان بازار'!C3583</f>
        <v/>
      </c>
      <c r="D3605" s="13">
        <f>'دیده بان بازار'!D3583</f>
        <v/>
      </c>
      <c r="E3605" s="14">
        <f>'دیده بان بازار'!E3583</f>
        <v/>
      </c>
      <c r="F3605" s="13">
        <f>'دیده بان بازار'!F3583</f>
        <v/>
      </c>
      <c r="G3605" s="13">
        <f>'دیده بان بازار'!G3583</f>
        <v/>
      </c>
      <c r="H3605" s="13">
        <f>'دیده بان بازار'!H3583</f>
        <v/>
      </c>
      <c r="I3605" s="13">
        <f>'دیده بان بازار'!I3583</f>
        <v/>
      </c>
      <c r="J3605" s="13">
        <f>'دیده بان بازار'!J3583</f>
        <v/>
      </c>
      <c r="K3605" s="13">
        <f>'دیده بان بازار'!K3583</f>
        <v/>
      </c>
      <c r="L3605" s="13">
        <f>'دیده بان بازار'!L3583</f>
        <v/>
      </c>
      <c r="M3605" s="13">
        <f>'دیده بان بازار'!M3583</f>
        <v/>
      </c>
      <c r="N3605" s="13">
        <f>'دیده بان بازار'!N3583</f>
        <v/>
      </c>
      <c r="O3605" s="13">
        <f>'دیده بان بازار'!O3583</f>
        <v/>
      </c>
      <c r="P3605" s="13">
        <f>'دیده بان بازار'!P3583</f>
        <v/>
      </c>
      <c r="Q3605" s="13">
        <f>'دیده بان بازار'!Q3583</f>
        <v/>
      </c>
      <c r="R3605" s="13">
        <f>'دیده بان بازار'!R3583</f>
        <v/>
      </c>
      <c r="S3605" s="13">
        <f>'دیده بان بازار'!S3583</f>
        <v/>
      </c>
      <c r="T3605" s="13">
        <f>'دیده بان بازار'!T3583</f>
        <v/>
      </c>
      <c r="U3605" s="13">
        <f>'دیده بان بازار'!U3583</f>
        <v/>
      </c>
      <c r="V3605" s="13">
        <f>'دیده بان بازار'!V3583</f>
        <v/>
      </c>
      <c r="W3605" s="6">
        <f>'دیده بان بازار'!W3583</f>
        <v/>
      </c>
    </row>
    <row r="3606">
      <c r="A3606" s="15">
        <f>'دیده بان بازار'!A3584</f>
        <v/>
      </c>
      <c r="B3606" s="16">
        <f>'دیده بان بازار'!B3584</f>
        <v/>
      </c>
      <c r="C3606" s="16">
        <f>'دیده بان بازار'!C3584</f>
        <v/>
      </c>
      <c r="D3606" s="16">
        <f>'دیده بان بازار'!D3584</f>
        <v/>
      </c>
      <c r="E3606" s="17">
        <f>'دیده بان بازار'!E3584</f>
        <v/>
      </c>
      <c r="F3606" s="16">
        <f>'دیده بان بازار'!F3584</f>
        <v/>
      </c>
      <c r="G3606" s="16">
        <f>'دیده بان بازار'!G3584</f>
        <v/>
      </c>
      <c r="H3606" s="16">
        <f>'دیده بان بازار'!H3584</f>
        <v/>
      </c>
      <c r="I3606" s="16">
        <f>'دیده بان بازار'!I3584</f>
        <v/>
      </c>
      <c r="J3606" s="16">
        <f>'دیده بان بازار'!J3584</f>
        <v/>
      </c>
      <c r="K3606" s="16">
        <f>'دیده بان بازار'!K3584</f>
        <v/>
      </c>
      <c r="L3606" s="16">
        <f>'دیده بان بازار'!L3584</f>
        <v/>
      </c>
      <c r="M3606" s="16">
        <f>'دیده بان بازار'!M3584</f>
        <v/>
      </c>
      <c r="N3606" s="16">
        <f>'دیده بان بازار'!N3584</f>
        <v/>
      </c>
      <c r="O3606" s="16">
        <f>'دیده بان بازار'!O3584</f>
        <v/>
      </c>
      <c r="P3606" s="16">
        <f>'دیده بان بازار'!P3584</f>
        <v/>
      </c>
      <c r="Q3606" s="16">
        <f>'دیده بان بازار'!Q3584</f>
        <v/>
      </c>
      <c r="R3606" s="16">
        <f>'دیده بان بازار'!R3584</f>
        <v/>
      </c>
      <c r="S3606" s="16">
        <f>'دیده بان بازار'!S3584</f>
        <v/>
      </c>
      <c r="T3606" s="16">
        <f>'دیده بان بازار'!T3584</f>
        <v/>
      </c>
      <c r="U3606" s="16">
        <f>'دیده بان بازار'!U3584</f>
        <v/>
      </c>
      <c r="V3606" s="16">
        <f>'دیده بان بازار'!V3584</f>
        <v/>
      </c>
      <c r="W3606" s="7">
        <f>'دیده بان بازار'!W3584</f>
        <v/>
      </c>
    </row>
    <row r="3607">
      <c r="A3607" s="12">
        <f>'دیده بان بازار'!A3585</f>
        <v/>
      </c>
      <c r="B3607" s="13">
        <f>'دیده بان بازار'!B3585</f>
        <v/>
      </c>
      <c r="C3607" s="13">
        <f>'دیده بان بازار'!C3585</f>
        <v/>
      </c>
      <c r="D3607" s="13">
        <f>'دیده بان بازار'!D3585</f>
        <v/>
      </c>
      <c r="E3607" s="14">
        <f>'دیده بان بازار'!E3585</f>
        <v/>
      </c>
      <c r="F3607" s="13">
        <f>'دیده بان بازار'!F3585</f>
        <v/>
      </c>
      <c r="G3607" s="13">
        <f>'دیده بان بازار'!G3585</f>
        <v/>
      </c>
      <c r="H3607" s="13">
        <f>'دیده بان بازار'!H3585</f>
        <v/>
      </c>
      <c r="I3607" s="13">
        <f>'دیده بان بازار'!I3585</f>
        <v/>
      </c>
      <c r="J3607" s="13">
        <f>'دیده بان بازار'!J3585</f>
        <v/>
      </c>
      <c r="K3607" s="13">
        <f>'دیده بان بازار'!K3585</f>
        <v/>
      </c>
      <c r="L3607" s="13">
        <f>'دیده بان بازار'!L3585</f>
        <v/>
      </c>
      <c r="M3607" s="13">
        <f>'دیده بان بازار'!M3585</f>
        <v/>
      </c>
      <c r="N3607" s="13">
        <f>'دیده بان بازار'!N3585</f>
        <v/>
      </c>
      <c r="O3607" s="13">
        <f>'دیده بان بازار'!O3585</f>
        <v/>
      </c>
      <c r="P3607" s="13">
        <f>'دیده بان بازار'!P3585</f>
        <v/>
      </c>
      <c r="Q3607" s="13">
        <f>'دیده بان بازار'!Q3585</f>
        <v/>
      </c>
      <c r="R3607" s="13">
        <f>'دیده بان بازار'!R3585</f>
        <v/>
      </c>
      <c r="S3607" s="13">
        <f>'دیده بان بازار'!S3585</f>
        <v/>
      </c>
      <c r="T3607" s="13">
        <f>'دیده بان بازار'!T3585</f>
        <v/>
      </c>
      <c r="U3607" s="13">
        <f>'دیده بان بازار'!U3585</f>
        <v/>
      </c>
      <c r="V3607" s="13">
        <f>'دیده بان بازار'!V3585</f>
        <v/>
      </c>
      <c r="W3607" s="6">
        <f>'دیده بان بازار'!W3585</f>
        <v/>
      </c>
    </row>
    <row r="3608">
      <c r="A3608" s="15">
        <f>'دیده بان بازار'!A3586</f>
        <v/>
      </c>
      <c r="B3608" s="16">
        <f>'دیده بان بازار'!B3586</f>
        <v/>
      </c>
      <c r="C3608" s="16">
        <f>'دیده بان بازار'!C3586</f>
        <v/>
      </c>
      <c r="D3608" s="16">
        <f>'دیده بان بازار'!D3586</f>
        <v/>
      </c>
      <c r="E3608" s="17">
        <f>'دیده بان بازار'!E3586</f>
        <v/>
      </c>
      <c r="F3608" s="16">
        <f>'دیده بان بازار'!F3586</f>
        <v/>
      </c>
      <c r="G3608" s="16">
        <f>'دیده بان بازار'!G3586</f>
        <v/>
      </c>
      <c r="H3608" s="16">
        <f>'دیده بان بازار'!H3586</f>
        <v/>
      </c>
      <c r="I3608" s="16">
        <f>'دیده بان بازار'!I3586</f>
        <v/>
      </c>
      <c r="J3608" s="16">
        <f>'دیده بان بازار'!J3586</f>
        <v/>
      </c>
      <c r="K3608" s="16">
        <f>'دیده بان بازار'!K3586</f>
        <v/>
      </c>
      <c r="L3608" s="16">
        <f>'دیده بان بازار'!L3586</f>
        <v/>
      </c>
      <c r="M3608" s="16">
        <f>'دیده بان بازار'!M3586</f>
        <v/>
      </c>
      <c r="N3608" s="16">
        <f>'دیده بان بازار'!N3586</f>
        <v/>
      </c>
      <c r="O3608" s="16">
        <f>'دیده بان بازار'!O3586</f>
        <v/>
      </c>
      <c r="P3608" s="16">
        <f>'دیده بان بازار'!P3586</f>
        <v/>
      </c>
      <c r="Q3608" s="16">
        <f>'دیده بان بازار'!Q3586</f>
        <v/>
      </c>
      <c r="R3608" s="16">
        <f>'دیده بان بازار'!R3586</f>
        <v/>
      </c>
      <c r="S3608" s="16">
        <f>'دیده بان بازار'!S3586</f>
        <v/>
      </c>
      <c r="T3608" s="16">
        <f>'دیده بان بازار'!T3586</f>
        <v/>
      </c>
      <c r="U3608" s="16">
        <f>'دیده بان بازار'!U3586</f>
        <v/>
      </c>
      <c r="V3608" s="16">
        <f>'دیده بان بازار'!V3586</f>
        <v/>
      </c>
      <c r="W3608" s="7">
        <f>'دیده بان بازار'!W3586</f>
        <v/>
      </c>
    </row>
    <row r="3609">
      <c r="A3609" s="12">
        <f>'دیده بان بازار'!A3587</f>
        <v/>
      </c>
      <c r="B3609" s="13">
        <f>'دیده بان بازار'!B3587</f>
        <v/>
      </c>
      <c r="C3609" s="13">
        <f>'دیده بان بازار'!C3587</f>
        <v/>
      </c>
      <c r="D3609" s="13">
        <f>'دیده بان بازار'!D3587</f>
        <v/>
      </c>
      <c r="E3609" s="14">
        <f>'دیده بان بازار'!E3587</f>
        <v/>
      </c>
      <c r="F3609" s="13">
        <f>'دیده بان بازار'!F3587</f>
        <v/>
      </c>
      <c r="G3609" s="13">
        <f>'دیده بان بازار'!G3587</f>
        <v/>
      </c>
      <c r="H3609" s="13">
        <f>'دیده بان بازار'!H3587</f>
        <v/>
      </c>
      <c r="I3609" s="13">
        <f>'دیده بان بازار'!I3587</f>
        <v/>
      </c>
      <c r="J3609" s="13">
        <f>'دیده بان بازار'!J3587</f>
        <v/>
      </c>
      <c r="K3609" s="13">
        <f>'دیده بان بازار'!K3587</f>
        <v/>
      </c>
      <c r="L3609" s="13">
        <f>'دیده بان بازار'!L3587</f>
        <v/>
      </c>
      <c r="M3609" s="13">
        <f>'دیده بان بازار'!M3587</f>
        <v/>
      </c>
      <c r="N3609" s="13">
        <f>'دیده بان بازار'!N3587</f>
        <v/>
      </c>
      <c r="O3609" s="13">
        <f>'دیده بان بازار'!O3587</f>
        <v/>
      </c>
      <c r="P3609" s="13">
        <f>'دیده بان بازار'!P3587</f>
        <v/>
      </c>
      <c r="Q3609" s="13">
        <f>'دیده بان بازار'!Q3587</f>
        <v/>
      </c>
      <c r="R3609" s="13">
        <f>'دیده بان بازار'!R3587</f>
        <v/>
      </c>
      <c r="S3609" s="13">
        <f>'دیده بان بازار'!S3587</f>
        <v/>
      </c>
      <c r="T3609" s="13">
        <f>'دیده بان بازار'!T3587</f>
        <v/>
      </c>
      <c r="U3609" s="13">
        <f>'دیده بان بازار'!U3587</f>
        <v/>
      </c>
      <c r="V3609" s="13">
        <f>'دیده بان بازار'!V3587</f>
        <v/>
      </c>
      <c r="W3609" s="6">
        <f>'دیده بان بازار'!W3587</f>
        <v/>
      </c>
    </row>
    <row r="3610">
      <c r="A3610" s="15">
        <f>'دیده بان بازار'!A3588</f>
        <v/>
      </c>
      <c r="B3610" s="16">
        <f>'دیده بان بازار'!B3588</f>
        <v/>
      </c>
      <c r="C3610" s="16">
        <f>'دیده بان بازار'!C3588</f>
        <v/>
      </c>
      <c r="D3610" s="16">
        <f>'دیده بان بازار'!D3588</f>
        <v/>
      </c>
      <c r="E3610" s="17">
        <f>'دیده بان بازار'!E3588</f>
        <v/>
      </c>
      <c r="F3610" s="16">
        <f>'دیده بان بازار'!F3588</f>
        <v/>
      </c>
      <c r="G3610" s="16">
        <f>'دیده بان بازار'!G3588</f>
        <v/>
      </c>
      <c r="H3610" s="16">
        <f>'دیده بان بازار'!H3588</f>
        <v/>
      </c>
      <c r="I3610" s="16">
        <f>'دیده بان بازار'!I3588</f>
        <v/>
      </c>
      <c r="J3610" s="16">
        <f>'دیده بان بازار'!J3588</f>
        <v/>
      </c>
      <c r="K3610" s="16">
        <f>'دیده بان بازار'!K3588</f>
        <v/>
      </c>
      <c r="L3610" s="16">
        <f>'دیده بان بازار'!L3588</f>
        <v/>
      </c>
      <c r="M3610" s="16">
        <f>'دیده بان بازار'!M3588</f>
        <v/>
      </c>
      <c r="N3610" s="16">
        <f>'دیده بان بازار'!N3588</f>
        <v/>
      </c>
      <c r="O3610" s="16">
        <f>'دیده بان بازار'!O3588</f>
        <v/>
      </c>
      <c r="P3610" s="16">
        <f>'دیده بان بازار'!P3588</f>
        <v/>
      </c>
      <c r="Q3610" s="16">
        <f>'دیده بان بازار'!Q3588</f>
        <v/>
      </c>
      <c r="R3610" s="16">
        <f>'دیده بان بازار'!R3588</f>
        <v/>
      </c>
      <c r="S3610" s="16">
        <f>'دیده بان بازار'!S3588</f>
        <v/>
      </c>
      <c r="T3610" s="16">
        <f>'دیده بان بازار'!T3588</f>
        <v/>
      </c>
      <c r="U3610" s="16">
        <f>'دیده بان بازار'!U3588</f>
        <v/>
      </c>
      <c r="V3610" s="16">
        <f>'دیده بان بازار'!V3588</f>
        <v/>
      </c>
      <c r="W3610" s="7">
        <f>'دیده بان بازار'!W3588</f>
        <v/>
      </c>
    </row>
    <row r="3611">
      <c r="A3611" s="12">
        <f>'دیده بان بازار'!A3589</f>
        <v/>
      </c>
      <c r="B3611" s="13">
        <f>'دیده بان بازار'!B3589</f>
        <v/>
      </c>
      <c r="C3611" s="13">
        <f>'دیده بان بازار'!C3589</f>
        <v/>
      </c>
      <c r="D3611" s="13">
        <f>'دیده بان بازار'!D3589</f>
        <v/>
      </c>
      <c r="E3611" s="14">
        <f>'دیده بان بازار'!E3589</f>
        <v/>
      </c>
      <c r="F3611" s="13">
        <f>'دیده بان بازار'!F3589</f>
        <v/>
      </c>
      <c r="G3611" s="13">
        <f>'دیده بان بازار'!G3589</f>
        <v/>
      </c>
      <c r="H3611" s="13">
        <f>'دیده بان بازار'!H3589</f>
        <v/>
      </c>
      <c r="I3611" s="13">
        <f>'دیده بان بازار'!I3589</f>
        <v/>
      </c>
      <c r="J3611" s="13">
        <f>'دیده بان بازار'!J3589</f>
        <v/>
      </c>
      <c r="K3611" s="13">
        <f>'دیده بان بازار'!K3589</f>
        <v/>
      </c>
      <c r="L3611" s="13">
        <f>'دیده بان بازار'!L3589</f>
        <v/>
      </c>
      <c r="M3611" s="13">
        <f>'دیده بان بازار'!M3589</f>
        <v/>
      </c>
      <c r="N3611" s="13">
        <f>'دیده بان بازار'!N3589</f>
        <v/>
      </c>
      <c r="O3611" s="13">
        <f>'دیده بان بازار'!O3589</f>
        <v/>
      </c>
      <c r="P3611" s="13">
        <f>'دیده بان بازار'!P3589</f>
        <v/>
      </c>
      <c r="Q3611" s="13">
        <f>'دیده بان بازار'!Q3589</f>
        <v/>
      </c>
      <c r="R3611" s="13">
        <f>'دیده بان بازار'!R3589</f>
        <v/>
      </c>
      <c r="S3611" s="13">
        <f>'دیده بان بازار'!S3589</f>
        <v/>
      </c>
      <c r="T3611" s="13">
        <f>'دیده بان بازار'!T3589</f>
        <v/>
      </c>
      <c r="U3611" s="13">
        <f>'دیده بان بازار'!U3589</f>
        <v/>
      </c>
      <c r="V3611" s="13">
        <f>'دیده بان بازار'!V3589</f>
        <v/>
      </c>
      <c r="W3611" s="6">
        <f>'دیده بان بازار'!W3589</f>
        <v/>
      </c>
    </row>
    <row r="3612">
      <c r="A3612" s="15">
        <f>'دیده بان بازار'!A3590</f>
        <v/>
      </c>
      <c r="B3612" s="16">
        <f>'دیده بان بازار'!B3590</f>
        <v/>
      </c>
      <c r="C3612" s="16">
        <f>'دیده بان بازار'!C3590</f>
        <v/>
      </c>
      <c r="D3612" s="16">
        <f>'دیده بان بازار'!D3590</f>
        <v/>
      </c>
      <c r="E3612" s="17">
        <f>'دیده بان بازار'!E3590</f>
        <v/>
      </c>
      <c r="F3612" s="16">
        <f>'دیده بان بازار'!F3590</f>
        <v/>
      </c>
      <c r="G3612" s="16">
        <f>'دیده بان بازار'!G3590</f>
        <v/>
      </c>
      <c r="H3612" s="16">
        <f>'دیده بان بازار'!H3590</f>
        <v/>
      </c>
      <c r="I3612" s="16">
        <f>'دیده بان بازار'!I3590</f>
        <v/>
      </c>
      <c r="J3612" s="16">
        <f>'دیده بان بازار'!J3590</f>
        <v/>
      </c>
      <c r="K3612" s="16">
        <f>'دیده بان بازار'!K3590</f>
        <v/>
      </c>
      <c r="L3612" s="16">
        <f>'دیده بان بازار'!L3590</f>
        <v/>
      </c>
      <c r="M3612" s="16">
        <f>'دیده بان بازار'!M3590</f>
        <v/>
      </c>
      <c r="N3612" s="16">
        <f>'دیده بان بازار'!N3590</f>
        <v/>
      </c>
      <c r="O3612" s="16">
        <f>'دیده بان بازار'!O3590</f>
        <v/>
      </c>
      <c r="P3612" s="16">
        <f>'دیده بان بازار'!P3590</f>
        <v/>
      </c>
      <c r="Q3612" s="16">
        <f>'دیده بان بازار'!Q3590</f>
        <v/>
      </c>
      <c r="R3612" s="16">
        <f>'دیده بان بازار'!R3590</f>
        <v/>
      </c>
      <c r="S3612" s="16">
        <f>'دیده بان بازار'!S3590</f>
        <v/>
      </c>
      <c r="T3612" s="16">
        <f>'دیده بان بازار'!T3590</f>
        <v/>
      </c>
      <c r="U3612" s="16">
        <f>'دیده بان بازار'!U3590</f>
        <v/>
      </c>
      <c r="V3612" s="16">
        <f>'دیده بان بازار'!V3590</f>
        <v/>
      </c>
      <c r="W3612" s="7">
        <f>'دیده بان بازار'!W3590</f>
        <v/>
      </c>
    </row>
    <row r="3613">
      <c r="A3613" s="12">
        <f>'دیده بان بازار'!A3591</f>
        <v/>
      </c>
      <c r="B3613" s="13">
        <f>'دیده بان بازار'!B3591</f>
        <v/>
      </c>
      <c r="C3613" s="13">
        <f>'دیده بان بازار'!C3591</f>
        <v/>
      </c>
      <c r="D3613" s="13">
        <f>'دیده بان بازار'!D3591</f>
        <v/>
      </c>
      <c r="E3613" s="14">
        <f>'دیده بان بازار'!E3591</f>
        <v/>
      </c>
      <c r="F3613" s="13">
        <f>'دیده بان بازار'!F3591</f>
        <v/>
      </c>
      <c r="G3613" s="13">
        <f>'دیده بان بازار'!G3591</f>
        <v/>
      </c>
      <c r="H3613" s="13">
        <f>'دیده بان بازار'!H3591</f>
        <v/>
      </c>
      <c r="I3613" s="13">
        <f>'دیده بان بازار'!I3591</f>
        <v/>
      </c>
      <c r="J3613" s="13">
        <f>'دیده بان بازار'!J3591</f>
        <v/>
      </c>
      <c r="K3613" s="13">
        <f>'دیده بان بازار'!K3591</f>
        <v/>
      </c>
      <c r="L3613" s="13">
        <f>'دیده بان بازار'!L3591</f>
        <v/>
      </c>
      <c r="M3613" s="13">
        <f>'دیده بان بازار'!M3591</f>
        <v/>
      </c>
      <c r="N3613" s="13">
        <f>'دیده بان بازار'!N3591</f>
        <v/>
      </c>
      <c r="O3613" s="13">
        <f>'دیده بان بازار'!O3591</f>
        <v/>
      </c>
      <c r="P3613" s="13">
        <f>'دیده بان بازار'!P3591</f>
        <v/>
      </c>
      <c r="Q3613" s="13">
        <f>'دیده بان بازار'!Q3591</f>
        <v/>
      </c>
      <c r="R3613" s="13">
        <f>'دیده بان بازار'!R3591</f>
        <v/>
      </c>
      <c r="S3613" s="13">
        <f>'دیده بان بازار'!S3591</f>
        <v/>
      </c>
      <c r="T3613" s="13">
        <f>'دیده بان بازار'!T3591</f>
        <v/>
      </c>
      <c r="U3613" s="13">
        <f>'دیده بان بازار'!U3591</f>
        <v/>
      </c>
      <c r="V3613" s="13">
        <f>'دیده بان بازار'!V3591</f>
        <v/>
      </c>
      <c r="W3613" s="6">
        <f>'دیده بان بازار'!W3591</f>
        <v/>
      </c>
    </row>
    <row r="3614">
      <c r="A3614" s="15">
        <f>'دیده بان بازار'!A3592</f>
        <v/>
      </c>
      <c r="B3614" s="16">
        <f>'دیده بان بازار'!B3592</f>
        <v/>
      </c>
      <c r="C3614" s="16">
        <f>'دیده بان بازار'!C3592</f>
        <v/>
      </c>
      <c r="D3614" s="16">
        <f>'دیده بان بازار'!D3592</f>
        <v/>
      </c>
      <c r="E3614" s="17">
        <f>'دیده بان بازار'!E3592</f>
        <v/>
      </c>
      <c r="F3614" s="16">
        <f>'دیده بان بازار'!F3592</f>
        <v/>
      </c>
      <c r="G3614" s="16">
        <f>'دیده بان بازار'!G3592</f>
        <v/>
      </c>
      <c r="H3614" s="16">
        <f>'دیده بان بازار'!H3592</f>
        <v/>
      </c>
      <c r="I3614" s="16">
        <f>'دیده بان بازار'!I3592</f>
        <v/>
      </c>
      <c r="J3614" s="16">
        <f>'دیده بان بازار'!J3592</f>
        <v/>
      </c>
      <c r="K3614" s="16">
        <f>'دیده بان بازار'!K3592</f>
        <v/>
      </c>
      <c r="L3614" s="16">
        <f>'دیده بان بازار'!L3592</f>
        <v/>
      </c>
      <c r="M3614" s="16">
        <f>'دیده بان بازار'!M3592</f>
        <v/>
      </c>
      <c r="N3614" s="16">
        <f>'دیده بان بازار'!N3592</f>
        <v/>
      </c>
      <c r="O3614" s="16">
        <f>'دیده بان بازار'!O3592</f>
        <v/>
      </c>
      <c r="P3614" s="16">
        <f>'دیده بان بازار'!P3592</f>
        <v/>
      </c>
      <c r="Q3614" s="16">
        <f>'دیده بان بازار'!Q3592</f>
        <v/>
      </c>
      <c r="R3614" s="16">
        <f>'دیده بان بازار'!R3592</f>
        <v/>
      </c>
      <c r="S3614" s="16">
        <f>'دیده بان بازار'!S3592</f>
        <v/>
      </c>
      <c r="T3614" s="16">
        <f>'دیده بان بازار'!T3592</f>
        <v/>
      </c>
      <c r="U3614" s="16">
        <f>'دیده بان بازار'!U3592</f>
        <v/>
      </c>
      <c r="V3614" s="16">
        <f>'دیده بان بازار'!V3592</f>
        <v/>
      </c>
      <c r="W3614" s="7">
        <f>'دیده بان بازار'!W3592</f>
        <v/>
      </c>
    </row>
    <row r="3615">
      <c r="A3615" s="12">
        <f>'دیده بان بازار'!A3593</f>
        <v/>
      </c>
      <c r="B3615" s="13">
        <f>'دیده بان بازار'!B3593</f>
        <v/>
      </c>
      <c r="C3615" s="13">
        <f>'دیده بان بازار'!C3593</f>
        <v/>
      </c>
      <c r="D3615" s="13">
        <f>'دیده بان بازار'!D3593</f>
        <v/>
      </c>
      <c r="E3615" s="14">
        <f>'دیده بان بازار'!E3593</f>
        <v/>
      </c>
      <c r="F3615" s="13">
        <f>'دیده بان بازار'!F3593</f>
        <v/>
      </c>
      <c r="G3615" s="13">
        <f>'دیده بان بازار'!G3593</f>
        <v/>
      </c>
      <c r="H3615" s="13">
        <f>'دیده بان بازار'!H3593</f>
        <v/>
      </c>
      <c r="I3615" s="13">
        <f>'دیده بان بازار'!I3593</f>
        <v/>
      </c>
      <c r="J3615" s="13">
        <f>'دیده بان بازار'!J3593</f>
        <v/>
      </c>
      <c r="K3615" s="13">
        <f>'دیده بان بازار'!K3593</f>
        <v/>
      </c>
      <c r="L3615" s="13">
        <f>'دیده بان بازار'!L3593</f>
        <v/>
      </c>
      <c r="M3615" s="13">
        <f>'دیده بان بازار'!M3593</f>
        <v/>
      </c>
      <c r="N3615" s="13">
        <f>'دیده بان بازار'!N3593</f>
        <v/>
      </c>
      <c r="O3615" s="13">
        <f>'دیده بان بازار'!O3593</f>
        <v/>
      </c>
      <c r="P3615" s="13">
        <f>'دیده بان بازار'!P3593</f>
        <v/>
      </c>
      <c r="Q3615" s="13">
        <f>'دیده بان بازار'!Q3593</f>
        <v/>
      </c>
      <c r="R3615" s="13">
        <f>'دیده بان بازار'!R3593</f>
        <v/>
      </c>
      <c r="S3615" s="13">
        <f>'دیده بان بازار'!S3593</f>
        <v/>
      </c>
      <c r="T3615" s="13">
        <f>'دیده بان بازار'!T3593</f>
        <v/>
      </c>
      <c r="U3615" s="13">
        <f>'دیده بان بازار'!U3593</f>
        <v/>
      </c>
      <c r="V3615" s="13">
        <f>'دیده بان بازار'!V3593</f>
        <v/>
      </c>
      <c r="W3615" s="6">
        <f>'دیده بان بازار'!W3593</f>
        <v/>
      </c>
    </row>
    <row r="3616">
      <c r="A3616" s="15">
        <f>'دیده بان بازار'!A3594</f>
        <v/>
      </c>
      <c r="B3616" s="16">
        <f>'دیده بان بازار'!B3594</f>
        <v/>
      </c>
      <c r="C3616" s="16">
        <f>'دیده بان بازار'!C3594</f>
        <v/>
      </c>
      <c r="D3616" s="16">
        <f>'دیده بان بازار'!D3594</f>
        <v/>
      </c>
      <c r="E3616" s="17">
        <f>'دیده بان بازار'!E3594</f>
        <v/>
      </c>
      <c r="F3616" s="16">
        <f>'دیده بان بازار'!F3594</f>
        <v/>
      </c>
      <c r="G3616" s="16">
        <f>'دیده بان بازار'!G3594</f>
        <v/>
      </c>
      <c r="H3616" s="16">
        <f>'دیده بان بازار'!H3594</f>
        <v/>
      </c>
      <c r="I3616" s="16">
        <f>'دیده بان بازار'!I3594</f>
        <v/>
      </c>
      <c r="J3616" s="16">
        <f>'دیده بان بازار'!J3594</f>
        <v/>
      </c>
      <c r="K3616" s="16">
        <f>'دیده بان بازار'!K3594</f>
        <v/>
      </c>
      <c r="L3616" s="16">
        <f>'دیده بان بازار'!L3594</f>
        <v/>
      </c>
      <c r="M3616" s="16">
        <f>'دیده بان بازار'!M3594</f>
        <v/>
      </c>
      <c r="N3616" s="16">
        <f>'دیده بان بازار'!N3594</f>
        <v/>
      </c>
      <c r="O3616" s="16">
        <f>'دیده بان بازار'!O3594</f>
        <v/>
      </c>
      <c r="P3616" s="16">
        <f>'دیده بان بازار'!P3594</f>
        <v/>
      </c>
      <c r="Q3616" s="16">
        <f>'دیده بان بازار'!Q3594</f>
        <v/>
      </c>
      <c r="R3616" s="16">
        <f>'دیده بان بازار'!R3594</f>
        <v/>
      </c>
      <c r="S3616" s="16">
        <f>'دیده بان بازار'!S3594</f>
        <v/>
      </c>
      <c r="T3616" s="16">
        <f>'دیده بان بازار'!T3594</f>
        <v/>
      </c>
      <c r="U3616" s="16">
        <f>'دیده بان بازار'!U3594</f>
        <v/>
      </c>
      <c r="V3616" s="16">
        <f>'دیده بان بازار'!V3594</f>
        <v/>
      </c>
      <c r="W3616" s="7">
        <f>'دیده بان بازار'!W3594</f>
        <v/>
      </c>
    </row>
    <row r="3617">
      <c r="A3617" s="15">
        <f>'دیده بان بازار'!A3595</f>
        <v/>
      </c>
      <c r="B3617" s="16">
        <f>'دیده بان بازار'!B3595</f>
        <v/>
      </c>
      <c r="C3617" s="16">
        <f>'دیده بان بازار'!C3595</f>
        <v/>
      </c>
      <c r="D3617" s="16">
        <f>'دیده بان بازار'!D3595</f>
        <v/>
      </c>
      <c r="E3617" s="17">
        <f>'دیده بان بازار'!E3595</f>
        <v/>
      </c>
      <c r="F3617" s="16">
        <f>'دیده بان بازار'!F3595</f>
        <v/>
      </c>
      <c r="G3617" s="16">
        <f>'دیده بان بازار'!G3595</f>
        <v/>
      </c>
      <c r="H3617" s="16">
        <f>'دیده بان بازار'!H3595</f>
        <v/>
      </c>
      <c r="I3617" s="16">
        <f>'دیده بان بازار'!I3595</f>
        <v/>
      </c>
      <c r="J3617" s="16">
        <f>'دیده بان بازار'!J3595</f>
        <v/>
      </c>
      <c r="K3617" s="16">
        <f>'دیده بان بازار'!K3595</f>
        <v/>
      </c>
      <c r="L3617" s="16">
        <f>'دیده بان بازار'!L3595</f>
        <v/>
      </c>
      <c r="M3617" s="16">
        <f>'دیده بان بازار'!M3595</f>
        <v/>
      </c>
      <c r="N3617" s="16">
        <f>'دیده بان بازار'!N3595</f>
        <v/>
      </c>
      <c r="O3617" s="16">
        <f>'دیده بان بازار'!O3595</f>
        <v/>
      </c>
      <c r="P3617" s="16">
        <f>'دیده بان بازار'!P3595</f>
        <v/>
      </c>
      <c r="Q3617" s="16">
        <f>'دیده بان بازار'!Q3595</f>
        <v/>
      </c>
      <c r="R3617" s="16">
        <f>'دیده بان بازار'!R3595</f>
        <v/>
      </c>
      <c r="S3617" s="16">
        <f>'دیده بان بازار'!S3595</f>
        <v/>
      </c>
      <c r="T3617" s="16">
        <f>'دیده بان بازار'!T3595</f>
        <v/>
      </c>
      <c r="U3617" s="16">
        <f>'دیده بان بازار'!U3595</f>
        <v/>
      </c>
      <c r="V3617" s="16">
        <f>'دیده بان بازار'!V3595</f>
        <v/>
      </c>
      <c r="W3617" s="7">
        <f>'دیده بان بازار'!W3595</f>
        <v/>
      </c>
    </row>
    <row r="3618">
      <c r="A3618" s="12">
        <f>'دیده بان بازار'!A3596</f>
        <v/>
      </c>
      <c r="B3618" s="13">
        <f>'دیده بان بازار'!B3596</f>
        <v/>
      </c>
      <c r="C3618" s="13">
        <f>'دیده بان بازار'!C3596</f>
        <v/>
      </c>
      <c r="D3618" s="13">
        <f>'دیده بان بازار'!D3596</f>
        <v/>
      </c>
      <c r="E3618" s="14">
        <f>'دیده بان بازار'!E3596</f>
        <v/>
      </c>
      <c r="F3618" s="13">
        <f>'دیده بان بازار'!F3596</f>
        <v/>
      </c>
      <c r="G3618" s="13">
        <f>'دیده بان بازار'!G3596</f>
        <v/>
      </c>
      <c r="H3618" s="13">
        <f>'دیده بان بازار'!H3596</f>
        <v/>
      </c>
      <c r="I3618" s="13">
        <f>'دیده بان بازار'!I3596</f>
        <v/>
      </c>
      <c r="J3618" s="13">
        <f>'دیده بان بازار'!J3596</f>
        <v/>
      </c>
      <c r="K3618" s="13">
        <f>'دیده بان بازار'!K3596</f>
        <v/>
      </c>
      <c r="L3618" s="13">
        <f>'دیده بان بازار'!L3596</f>
        <v/>
      </c>
      <c r="M3618" s="13">
        <f>'دیده بان بازار'!M3596</f>
        <v/>
      </c>
      <c r="N3618" s="13">
        <f>'دیده بان بازار'!N3596</f>
        <v/>
      </c>
      <c r="O3618" s="13">
        <f>'دیده بان بازار'!O3596</f>
        <v/>
      </c>
      <c r="P3618" s="13">
        <f>'دیده بان بازار'!P3596</f>
        <v/>
      </c>
      <c r="Q3618" s="13">
        <f>'دیده بان بازار'!Q3596</f>
        <v/>
      </c>
      <c r="R3618" s="13">
        <f>'دیده بان بازار'!R3596</f>
        <v/>
      </c>
      <c r="S3618" s="13">
        <f>'دیده بان بازار'!S3596</f>
        <v/>
      </c>
      <c r="T3618" s="13">
        <f>'دیده بان بازار'!T3596</f>
        <v/>
      </c>
      <c r="U3618" s="13">
        <f>'دیده بان بازار'!U3596</f>
        <v/>
      </c>
      <c r="V3618" s="13">
        <f>'دیده بان بازار'!V3596</f>
        <v/>
      </c>
      <c r="W3618" s="6">
        <f>'دیده بان بازار'!W3596</f>
        <v/>
      </c>
    </row>
    <row r="3619">
      <c r="A3619" s="15">
        <f>'دیده بان بازار'!A3597</f>
        <v/>
      </c>
      <c r="B3619" s="16">
        <f>'دیده بان بازار'!B3597</f>
        <v/>
      </c>
      <c r="C3619" s="16">
        <f>'دیده بان بازار'!C3597</f>
        <v/>
      </c>
      <c r="D3619" s="16">
        <f>'دیده بان بازار'!D3597</f>
        <v/>
      </c>
      <c r="E3619" s="17">
        <f>'دیده بان بازار'!E3597</f>
        <v/>
      </c>
      <c r="F3619" s="16">
        <f>'دیده بان بازار'!F3597</f>
        <v/>
      </c>
      <c r="G3619" s="16">
        <f>'دیده بان بازار'!G3597</f>
        <v/>
      </c>
      <c r="H3619" s="16">
        <f>'دیده بان بازار'!H3597</f>
        <v/>
      </c>
      <c r="I3619" s="16">
        <f>'دیده بان بازار'!I3597</f>
        <v/>
      </c>
      <c r="J3619" s="16">
        <f>'دیده بان بازار'!J3597</f>
        <v/>
      </c>
      <c r="K3619" s="16">
        <f>'دیده بان بازار'!K3597</f>
        <v/>
      </c>
      <c r="L3619" s="16">
        <f>'دیده بان بازار'!L3597</f>
        <v/>
      </c>
      <c r="M3619" s="16">
        <f>'دیده بان بازار'!M3597</f>
        <v/>
      </c>
      <c r="N3619" s="16">
        <f>'دیده بان بازار'!N3597</f>
        <v/>
      </c>
      <c r="O3619" s="16">
        <f>'دیده بان بازار'!O3597</f>
        <v/>
      </c>
      <c r="P3619" s="16">
        <f>'دیده بان بازار'!P3597</f>
        <v/>
      </c>
      <c r="Q3619" s="16">
        <f>'دیده بان بازار'!Q3597</f>
        <v/>
      </c>
      <c r="R3619" s="16">
        <f>'دیده بان بازار'!R3597</f>
        <v/>
      </c>
      <c r="S3619" s="16">
        <f>'دیده بان بازار'!S3597</f>
        <v/>
      </c>
      <c r="T3619" s="16">
        <f>'دیده بان بازار'!T3597</f>
        <v/>
      </c>
      <c r="U3619" s="16">
        <f>'دیده بان بازار'!U3597</f>
        <v/>
      </c>
      <c r="V3619" s="16">
        <f>'دیده بان بازار'!V3597</f>
        <v/>
      </c>
      <c r="W3619" s="7">
        <f>'دیده بان بازار'!W3597</f>
        <v/>
      </c>
    </row>
    <row r="3620">
      <c r="A3620" s="12">
        <f>'دیده بان بازار'!A3598</f>
        <v/>
      </c>
      <c r="B3620" s="13">
        <f>'دیده بان بازار'!B3598</f>
        <v/>
      </c>
      <c r="C3620" s="13">
        <f>'دیده بان بازار'!C3598</f>
        <v/>
      </c>
      <c r="D3620" s="13">
        <f>'دیده بان بازار'!D3598</f>
        <v/>
      </c>
      <c r="E3620" s="14">
        <f>'دیده بان بازار'!E3598</f>
        <v/>
      </c>
      <c r="F3620" s="13">
        <f>'دیده بان بازار'!F3598</f>
        <v/>
      </c>
      <c r="G3620" s="13">
        <f>'دیده بان بازار'!G3598</f>
        <v/>
      </c>
      <c r="H3620" s="13">
        <f>'دیده بان بازار'!H3598</f>
        <v/>
      </c>
      <c r="I3620" s="13">
        <f>'دیده بان بازار'!I3598</f>
        <v/>
      </c>
      <c r="J3620" s="13">
        <f>'دیده بان بازار'!J3598</f>
        <v/>
      </c>
      <c r="K3620" s="13">
        <f>'دیده بان بازار'!K3598</f>
        <v/>
      </c>
      <c r="L3620" s="13">
        <f>'دیده بان بازار'!L3598</f>
        <v/>
      </c>
      <c r="M3620" s="13">
        <f>'دیده بان بازار'!M3598</f>
        <v/>
      </c>
      <c r="N3620" s="13">
        <f>'دیده بان بازار'!N3598</f>
        <v/>
      </c>
      <c r="O3620" s="13">
        <f>'دیده بان بازار'!O3598</f>
        <v/>
      </c>
      <c r="P3620" s="13">
        <f>'دیده بان بازار'!P3598</f>
        <v/>
      </c>
      <c r="Q3620" s="13">
        <f>'دیده بان بازار'!Q3598</f>
        <v/>
      </c>
      <c r="R3620" s="13">
        <f>'دیده بان بازار'!R3598</f>
        <v/>
      </c>
      <c r="S3620" s="13">
        <f>'دیده بان بازار'!S3598</f>
        <v/>
      </c>
      <c r="T3620" s="13">
        <f>'دیده بان بازار'!T3598</f>
        <v/>
      </c>
      <c r="U3620" s="13">
        <f>'دیده بان بازار'!U3598</f>
        <v/>
      </c>
      <c r="V3620" s="13">
        <f>'دیده بان بازار'!V3598</f>
        <v/>
      </c>
      <c r="W3620" s="6">
        <f>'دیده بان بازار'!W3598</f>
        <v/>
      </c>
    </row>
    <row r="3621">
      <c r="A3621" s="15">
        <f>'دیده بان بازار'!A3599</f>
        <v/>
      </c>
      <c r="B3621" s="16">
        <f>'دیده بان بازار'!B3599</f>
        <v/>
      </c>
      <c r="C3621" s="16">
        <f>'دیده بان بازار'!C3599</f>
        <v/>
      </c>
      <c r="D3621" s="16">
        <f>'دیده بان بازار'!D3599</f>
        <v/>
      </c>
      <c r="E3621" s="17">
        <f>'دیده بان بازار'!E3599</f>
        <v/>
      </c>
      <c r="F3621" s="16">
        <f>'دیده بان بازار'!F3599</f>
        <v/>
      </c>
      <c r="G3621" s="16">
        <f>'دیده بان بازار'!G3599</f>
        <v/>
      </c>
      <c r="H3621" s="16">
        <f>'دیده بان بازار'!H3599</f>
        <v/>
      </c>
      <c r="I3621" s="16">
        <f>'دیده بان بازار'!I3599</f>
        <v/>
      </c>
      <c r="J3621" s="16">
        <f>'دیده بان بازار'!J3599</f>
        <v/>
      </c>
      <c r="K3621" s="16">
        <f>'دیده بان بازار'!K3599</f>
        <v/>
      </c>
      <c r="L3621" s="16">
        <f>'دیده بان بازار'!L3599</f>
        <v/>
      </c>
      <c r="M3621" s="16">
        <f>'دیده بان بازار'!M3599</f>
        <v/>
      </c>
      <c r="N3621" s="16">
        <f>'دیده بان بازار'!N3599</f>
        <v/>
      </c>
      <c r="O3621" s="16">
        <f>'دیده بان بازار'!O3599</f>
        <v/>
      </c>
      <c r="P3621" s="16">
        <f>'دیده بان بازار'!P3599</f>
        <v/>
      </c>
      <c r="Q3621" s="16">
        <f>'دیده بان بازار'!Q3599</f>
        <v/>
      </c>
      <c r="R3621" s="16">
        <f>'دیده بان بازار'!R3599</f>
        <v/>
      </c>
      <c r="S3621" s="16">
        <f>'دیده بان بازار'!S3599</f>
        <v/>
      </c>
      <c r="T3621" s="16">
        <f>'دیده بان بازار'!T3599</f>
        <v/>
      </c>
      <c r="U3621" s="16">
        <f>'دیده بان بازار'!U3599</f>
        <v/>
      </c>
      <c r="V3621" s="16">
        <f>'دیده بان بازار'!V3599</f>
        <v/>
      </c>
      <c r="W3621" s="7">
        <f>'دیده بان بازار'!W3599</f>
        <v/>
      </c>
    </row>
    <row r="3622">
      <c r="A3622" s="12">
        <f>'دیده بان بازار'!A3600</f>
        <v/>
      </c>
      <c r="B3622" s="13">
        <f>'دیده بان بازار'!B3600</f>
        <v/>
      </c>
      <c r="C3622" s="13">
        <f>'دیده بان بازار'!C3600</f>
        <v/>
      </c>
      <c r="D3622" s="13">
        <f>'دیده بان بازار'!D3600</f>
        <v/>
      </c>
      <c r="E3622" s="14">
        <f>'دیده بان بازار'!E3600</f>
        <v/>
      </c>
      <c r="F3622" s="13">
        <f>'دیده بان بازار'!F3600</f>
        <v/>
      </c>
      <c r="G3622" s="13">
        <f>'دیده بان بازار'!G3600</f>
        <v/>
      </c>
      <c r="H3622" s="13">
        <f>'دیده بان بازار'!H3600</f>
        <v/>
      </c>
      <c r="I3622" s="13">
        <f>'دیده بان بازار'!I3600</f>
        <v/>
      </c>
      <c r="J3622" s="13">
        <f>'دیده بان بازار'!J3600</f>
        <v/>
      </c>
      <c r="K3622" s="13">
        <f>'دیده بان بازار'!K3600</f>
        <v/>
      </c>
      <c r="L3622" s="13">
        <f>'دیده بان بازار'!L3600</f>
        <v/>
      </c>
      <c r="M3622" s="13">
        <f>'دیده بان بازار'!M3600</f>
        <v/>
      </c>
      <c r="N3622" s="13">
        <f>'دیده بان بازار'!N3600</f>
        <v/>
      </c>
      <c r="O3622" s="13">
        <f>'دیده بان بازار'!O3600</f>
        <v/>
      </c>
      <c r="P3622" s="13">
        <f>'دیده بان بازار'!P3600</f>
        <v/>
      </c>
      <c r="Q3622" s="13">
        <f>'دیده بان بازار'!Q3600</f>
        <v/>
      </c>
      <c r="R3622" s="13">
        <f>'دیده بان بازار'!R3600</f>
        <v/>
      </c>
      <c r="S3622" s="13">
        <f>'دیده بان بازار'!S3600</f>
        <v/>
      </c>
      <c r="T3622" s="13">
        <f>'دیده بان بازار'!T3600</f>
        <v/>
      </c>
      <c r="U3622" s="13">
        <f>'دیده بان بازار'!U3600</f>
        <v/>
      </c>
      <c r="V3622" s="13">
        <f>'دیده بان بازار'!V3600</f>
        <v/>
      </c>
      <c r="W3622" s="6">
        <f>'دیده بان بازار'!W3600</f>
        <v/>
      </c>
    </row>
    <row r="3623">
      <c r="A3623" s="15">
        <f>'دیده بان بازار'!A3601</f>
        <v/>
      </c>
      <c r="B3623" s="16">
        <f>'دیده بان بازار'!B3601</f>
        <v/>
      </c>
      <c r="C3623" s="16">
        <f>'دیده بان بازار'!C3601</f>
        <v/>
      </c>
      <c r="D3623" s="16">
        <f>'دیده بان بازار'!D3601</f>
        <v/>
      </c>
      <c r="E3623" s="17">
        <f>'دیده بان بازار'!E3601</f>
        <v/>
      </c>
      <c r="F3623" s="16">
        <f>'دیده بان بازار'!F3601</f>
        <v/>
      </c>
      <c r="G3623" s="16">
        <f>'دیده بان بازار'!G3601</f>
        <v/>
      </c>
      <c r="H3623" s="16">
        <f>'دیده بان بازار'!H3601</f>
        <v/>
      </c>
      <c r="I3623" s="16">
        <f>'دیده بان بازار'!I3601</f>
        <v/>
      </c>
      <c r="J3623" s="16">
        <f>'دیده بان بازار'!J3601</f>
        <v/>
      </c>
      <c r="K3623" s="16">
        <f>'دیده بان بازار'!K3601</f>
        <v/>
      </c>
      <c r="L3623" s="16">
        <f>'دیده بان بازار'!L3601</f>
        <v/>
      </c>
      <c r="M3623" s="16">
        <f>'دیده بان بازار'!M3601</f>
        <v/>
      </c>
      <c r="N3623" s="16">
        <f>'دیده بان بازار'!N3601</f>
        <v/>
      </c>
      <c r="O3623" s="16">
        <f>'دیده بان بازار'!O3601</f>
        <v/>
      </c>
      <c r="P3623" s="16">
        <f>'دیده بان بازار'!P3601</f>
        <v/>
      </c>
      <c r="Q3623" s="16">
        <f>'دیده بان بازار'!Q3601</f>
        <v/>
      </c>
      <c r="R3623" s="16">
        <f>'دیده بان بازار'!R3601</f>
        <v/>
      </c>
      <c r="S3623" s="16">
        <f>'دیده بان بازار'!S3601</f>
        <v/>
      </c>
      <c r="T3623" s="16">
        <f>'دیده بان بازار'!T3601</f>
        <v/>
      </c>
      <c r="U3623" s="16">
        <f>'دیده بان بازار'!U3601</f>
        <v/>
      </c>
      <c r="V3623" s="16">
        <f>'دیده بان بازار'!V3601</f>
        <v/>
      </c>
      <c r="W3623" s="7">
        <f>'دیده بان بازار'!W3601</f>
        <v/>
      </c>
    </row>
    <row r="3624">
      <c r="A3624" s="12">
        <f>'دیده بان بازار'!A3602</f>
        <v/>
      </c>
      <c r="B3624" s="13">
        <f>'دیده بان بازار'!B3602</f>
        <v/>
      </c>
      <c r="C3624" s="13">
        <f>'دیده بان بازار'!C3602</f>
        <v/>
      </c>
      <c r="D3624" s="13">
        <f>'دیده بان بازار'!D3602</f>
        <v/>
      </c>
      <c r="E3624" s="14">
        <f>'دیده بان بازار'!E3602</f>
        <v/>
      </c>
      <c r="F3624" s="13">
        <f>'دیده بان بازار'!F3602</f>
        <v/>
      </c>
      <c r="G3624" s="13">
        <f>'دیده بان بازار'!G3602</f>
        <v/>
      </c>
      <c r="H3624" s="13">
        <f>'دیده بان بازار'!H3602</f>
        <v/>
      </c>
      <c r="I3624" s="13">
        <f>'دیده بان بازار'!I3602</f>
        <v/>
      </c>
      <c r="J3624" s="13">
        <f>'دیده بان بازار'!J3602</f>
        <v/>
      </c>
      <c r="K3624" s="13">
        <f>'دیده بان بازار'!K3602</f>
        <v/>
      </c>
      <c r="L3624" s="13">
        <f>'دیده بان بازار'!L3602</f>
        <v/>
      </c>
      <c r="M3624" s="13">
        <f>'دیده بان بازار'!M3602</f>
        <v/>
      </c>
      <c r="N3624" s="13">
        <f>'دیده بان بازار'!N3602</f>
        <v/>
      </c>
      <c r="O3624" s="13">
        <f>'دیده بان بازار'!O3602</f>
        <v/>
      </c>
      <c r="P3624" s="13">
        <f>'دیده بان بازار'!P3602</f>
        <v/>
      </c>
      <c r="Q3624" s="13">
        <f>'دیده بان بازار'!Q3602</f>
        <v/>
      </c>
      <c r="R3624" s="13">
        <f>'دیده بان بازار'!R3602</f>
        <v/>
      </c>
      <c r="S3624" s="13">
        <f>'دیده بان بازار'!S3602</f>
        <v/>
      </c>
      <c r="T3624" s="13">
        <f>'دیده بان بازار'!T3602</f>
        <v/>
      </c>
      <c r="U3624" s="13">
        <f>'دیده بان بازار'!U3602</f>
        <v/>
      </c>
      <c r="V3624" s="13">
        <f>'دیده بان بازار'!V3602</f>
        <v/>
      </c>
      <c r="W3624" s="6">
        <f>'دیده بان بازار'!W3602</f>
        <v/>
      </c>
    </row>
    <row r="3625">
      <c r="A3625" s="15">
        <f>'دیده بان بازار'!A3603</f>
        <v/>
      </c>
      <c r="B3625" s="16">
        <f>'دیده بان بازار'!B3603</f>
        <v/>
      </c>
      <c r="C3625" s="16">
        <f>'دیده بان بازار'!C3603</f>
        <v/>
      </c>
      <c r="D3625" s="16">
        <f>'دیده بان بازار'!D3603</f>
        <v/>
      </c>
      <c r="E3625" s="17">
        <f>'دیده بان بازار'!E3603</f>
        <v/>
      </c>
      <c r="F3625" s="16">
        <f>'دیده بان بازار'!F3603</f>
        <v/>
      </c>
      <c r="G3625" s="16">
        <f>'دیده بان بازار'!G3603</f>
        <v/>
      </c>
      <c r="H3625" s="16">
        <f>'دیده بان بازار'!H3603</f>
        <v/>
      </c>
      <c r="I3625" s="16">
        <f>'دیده بان بازار'!I3603</f>
        <v/>
      </c>
      <c r="J3625" s="16">
        <f>'دیده بان بازار'!J3603</f>
        <v/>
      </c>
      <c r="K3625" s="16">
        <f>'دیده بان بازار'!K3603</f>
        <v/>
      </c>
      <c r="L3625" s="16">
        <f>'دیده بان بازار'!L3603</f>
        <v/>
      </c>
      <c r="M3625" s="16">
        <f>'دیده بان بازار'!M3603</f>
        <v/>
      </c>
      <c r="N3625" s="16">
        <f>'دیده بان بازار'!N3603</f>
        <v/>
      </c>
      <c r="O3625" s="16">
        <f>'دیده بان بازار'!O3603</f>
        <v/>
      </c>
      <c r="P3625" s="16">
        <f>'دیده بان بازار'!P3603</f>
        <v/>
      </c>
      <c r="Q3625" s="16">
        <f>'دیده بان بازار'!Q3603</f>
        <v/>
      </c>
      <c r="R3625" s="16">
        <f>'دیده بان بازار'!R3603</f>
        <v/>
      </c>
      <c r="S3625" s="16">
        <f>'دیده بان بازار'!S3603</f>
        <v/>
      </c>
      <c r="T3625" s="16">
        <f>'دیده بان بازار'!T3603</f>
        <v/>
      </c>
      <c r="U3625" s="16">
        <f>'دیده بان بازار'!U3603</f>
        <v/>
      </c>
      <c r="V3625" s="16">
        <f>'دیده بان بازار'!V3603</f>
        <v/>
      </c>
      <c r="W3625" s="7">
        <f>'دیده بان بازار'!W3603</f>
        <v/>
      </c>
    </row>
    <row r="3626">
      <c r="A3626" s="12">
        <f>'دیده بان بازار'!A3604</f>
        <v/>
      </c>
      <c r="B3626" s="13">
        <f>'دیده بان بازار'!B3604</f>
        <v/>
      </c>
      <c r="C3626" s="13">
        <f>'دیده بان بازار'!C3604</f>
        <v/>
      </c>
      <c r="D3626" s="13">
        <f>'دیده بان بازار'!D3604</f>
        <v/>
      </c>
      <c r="E3626" s="14">
        <f>'دیده بان بازار'!E3604</f>
        <v/>
      </c>
      <c r="F3626" s="13">
        <f>'دیده بان بازار'!F3604</f>
        <v/>
      </c>
      <c r="G3626" s="13">
        <f>'دیده بان بازار'!G3604</f>
        <v/>
      </c>
      <c r="H3626" s="13">
        <f>'دیده بان بازار'!H3604</f>
        <v/>
      </c>
      <c r="I3626" s="13">
        <f>'دیده بان بازار'!I3604</f>
        <v/>
      </c>
      <c r="J3626" s="13">
        <f>'دیده بان بازار'!J3604</f>
        <v/>
      </c>
      <c r="K3626" s="13">
        <f>'دیده بان بازار'!K3604</f>
        <v/>
      </c>
      <c r="L3626" s="13">
        <f>'دیده بان بازار'!L3604</f>
        <v/>
      </c>
      <c r="M3626" s="13">
        <f>'دیده بان بازار'!M3604</f>
        <v/>
      </c>
      <c r="N3626" s="13">
        <f>'دیده بان بازار'!N3604</f>
        <v/>
      </c>
      <c r="O3626" s="13">
        <f>'دیده بان بازار'!O3604</f>
        <v/>
      </c>
      <c r="P3626" s="13">
        <f>'دیده بان بازار'!P3604</f>
        <v/>
      </c>
      <c r="Q3626" s="13">
        <f>'دیده بان بازار'!Q3604</f>
        <v/>
      </c>
      <c r="R3626" s="13">
        <f>'دیده بان بازار'!R3604</f>
        <v/>
      </c>
      <c r="S3626" s="13">
        <f>'دیده بان بازار'!S3604</f>
        <v/>
      </c>
      <c r="T3626" s="13">
        <f>'دیده بان بازار'!T3604</f>
        <v/>
      </c>
      <c r="U3626" s="13">
        <f>'دیده بان بازار'!U3604</f>
        <v/>
      </c>
      <c r="V3626" s="13">
        <f>'دیده بان بازار'!V3604</f>
        <v/>
      </c>
      <c r="W3626" s="6">
        <f>'دیده بان بازار'!W3604</f>
        <v/>
      </c>
    </row>
    <row r="3627">
      <c r="A3627" s="15">
        <f>'دیده بان بازار'!A3605</f>
        <v/>
      </c>
      <c r="B3627" s="16">
        <f>'دیده بان بازار'!B3605</f>
        <v/>
      </c>
      <c r="C3627" s="16">
        <f>'دیده بان بازار'!C3605</f>
        <v/>
      </c>
      <c r="D3627" s="16">
        <f>'دیده بان بازار'!D3605</f>
        <v/>
      </c>
      <c r="E3627" s="17">
        <f>'دیده بان بازار'!E3605</f>
        <v/>
      </c>
      <c r="F3627" s="16">
        <f>'دیده بان بازار'!F3605</f>
        <v/>
      </c>
      <c r="G3627" s="16">
        <f>'دیده بان بازار'!G3605</f>
        <v/>
      </c>
      <c r="H3627" s="16">
        <f>'دیده بان بازار'!H3605</f>
        <v/>
      </c>
      <c r="I3627" s="16">
        <f>'دیده بان بازار'!I3605</f>
        <v/>
      </c>
      <c r="J3627" s="16">
        <f>'دیده بان بازار'!J3605</f>
        <v/>
      </c>
      <c r="K3627" s="16">
        <f>'دیده بان بازار'!K3605</f>
        <v/>
      </c>
      <c r="L3627" s="16">
        <f>'دیده بان بازار'!L3605</f>
        <v/>
      </c>
      <c r="M3627" s="16">
        <f>'دیده بان بازار'!M3605</f>
        <v/>
      </c>
      <c r="N3627" s="16">
        <f>'دیده بان بازار'!N3605</f>
        <v/>
      </c>
      <c r="O3627" s="16">
        <f>'دیده بان بازار'!O3605</f>
        <v/>
      </c>
      <c r="P3627" s="16">
        <f>'دیده بان بازار'!P3605</f>
        <v/>
      </c>
      <c r="Q3627" s="16">
        <f>'دیده بان بازار'!Q3605</f>
        <v/>
      </c>
      <c r="R3627" s="16">
        <f>'دیده بان بازار'!R3605</f>
        <v/>
      </c>
      <c r="S3627" s="16">
        <f>'دیده بان بازار'!S3605</f>
        <v/>
      </c>
      <c r="T3627" s="16">
        <f>'دیده بان بازار'!T3605</f>
        <v/>
      </c>
      <c r="U3627" s="16">
        <f>'دیده بان بازار'!U3605</f>
        <v/>
      </c>
      <c r="V3627" s="16">
        <f>'دیده بان بازار'!V3605</f>
        <v/>
      </c>
      <c r="W3627" s="7">
        <f>'دیده بان بازار'!W3605</f>
        <v/>
      </c>
    </row>
    <row r="3628">
      <c r="A3628" s="12">
        <f>'دیده بان بازار'!A3606</f>
        <v/>
      </c>
      <c r="B3628" s="13">
        <f>'دیده بان بازار'!B3606</f>
        <v/>
      </c>
      <c r="C3628" s="13">
        <f>'دیده بان بازار'!C3606</f>
        <v/>
      </c>
      <c r="D3628" s="13">
        <f>'دیده بان بازار'!D3606</f>
        <v/>
      </c>
      <c r="E3628" s="14">
        <f>'دیده بان بازار'!E3606</f>
        <v/>
      </c>
      <c r="F3628" s="13">
        <f>'دیده بان بازار'!F3606</f>
        <v/>
      </c>
      <c r="G3628" s="13">
        <f>'دیده بان بازار'!G3606</f>
        <v/>
      </c>
      <c r="H3628" s="13">
        <f>'دیده بان بازار'!H3606</f>
        <v/>
      </c>
      <c r="I3628" s="13">
        <f>'دیده بان بازار'!I3606</f>
        <v/>
      </c>
      <c r="J3628" s="13">
        <f>'دیده بان بازار'!J3606</f>
        <v/>
      </c>
      <c r="K3628" s="13">
        <f>'دیده بان بازار'!K3606</f>
        <v/>
      </c>
      <c r="L3628" s="13">
        <f>'دیده بان بازار'!L3606</f>
        <v/>
      </c>
      <c r="M3628" s="13">
        <f>'دیده بان بازار'!M3606</f>
        <v/>
      </c>
      <c r="N3628" s="13">
        <f>'دیده بان بازار'!N3606</f>
        <v/>
      </c>
      <c r="O3628" s="13">
        <f>'دیده بان بازار'!O3606</f>
        <v/>
      </c>
      <c r="P3628" s="13">
        <f>'دیده بان بازار'!P3606</f>
        <v/>
      </c>
      <c r="Q3628" s="13">
        <f>'دیده بان بازار'!Q3606</f>
        <v/>
      </c>
      <c r="R3628" s="13">
        <f>'دیده بان بازار'!R3606</f>
        <v/>
      </c>
      <c r="S3628" s="13">
        <f>'دیده بان بازار'!S3606</f>
        <v/>
      </c>
      <c r="T3628" s="13">
        <f>'دیده بان بازار'!T3606</f>
        <v/>
      </c>
      <c r="U3628" s="13">
        <f>'دیده بان بازار'!U3606</f>
        <v/>
      </c>
      <c r="V3628" s="13">
        <f>'دیده بان بازار'!V3606</f>
        <v/>
      </c>
      <c r="W3628" s="6">
        <f>'دیده بان بازار'!W3606</f>
        <v/>
      </c>
    </row>
    <row r="3629">
      <c r="A3629" s="15">
        <f>'دیده بان بازار'!A3607</f>
        <v/>
      </c>
      <c r="B3629" s="16">
        <f>'دیده بان بازار'!B3607</f>
        <v/>
      </c>
      <c r="C3629" s="16">
        <f>'دیده بان بازار'!C3607</f>
        <v/>
      </c>
      <c r="D3629" s="16">
        <f>'دیده بان بازار'!D3607</f>
        <v/>
      </c>
      <c r="E3629" s="17">
        <f>'دیده بان بازار'!E3607</f>
        <v/>
      </c>
      <c r="F3629" s="16">
        <f>'دیده بان بازار'!F3607</f>
        <v/>
      </c>
      <c r="G3629" s="16">
        <f>'دیده بان بازار'!G3607</f>
        <v/>
      </c>
      <c r="H3629" s="16">
        <f>'دیده بان بازار'!H3607</f>
        <v/>
      </c>
      <c r="I3629" s="16">
        <f>'دیده بان بازار'!I3607</f>
        <v/>
      </c>
      <c r="J3629" s="16">
        <f>'دیده بان بازار'!J3607</f>
        <v/>
      </c>
      <c r="K3629" s="16">
        <f>'دیده بان بازار'!K3607</f>
        <v/>
      </c>
      <c r="L3629" s="16">
        <f>'دیده بان بازار'!L3607</f>
        <v/>
      </c>
      <c r="M3629" s="16">
        <f>'دیده بان بازار'!M3607</f>
        <v/>
      </c>
      <c r="N3629" s="16">
        <f>'دیده بان بازار'!N3607</f>
        <v/>
      </c>
      <c r="O3629" s="16">
        <f>'دیده بان بازار'!O3607</f>
        <v/>
      </c>
      <c r="P3629" s="16">
        <f>'دیده بان بازار'!P3607</f>
        <v/>
      </c>
      <c r="Q3629" s="16">
        <f>'دیده بان بازار'!Q3607</f>
        <v/>
      </c>
      <c r="R3629" s="16">
        <f>'دیده بان بازار'!R3607</f>
        <v/>
      </c>
      <c r="S3629" s="16">
        <f>'دیده بان بازار'!S3607</f>
        <v/>
      </c>
      <c r="T3629" s="16">
        <f>'دیده بان بازار'!T3607</f>
        <v/>
      </c>
      <c r="U3629" s="16">
        <f>'دیده بان بازار'!U3607</f>
        <v/>
      </c>
      <c r="V3629" s="16">
        <f>'دیده بان بازار'!V3607</f>
        <v/>
      </c>
      <c r="W3629" s="7">
        <f>'دیده بان بازار'!W3607</f>
        <v/>
      </c>
    </row>
    <row r="3630">
      <c r="A3630" s="12">
        <f>'دیده بان بازار'!A3608</f>
        <v/>
      </c>
      <c r="B3630" s="13">
        <f>'دیده بان بازار'!B3608</f>
        <v/>
      </c>
      <c r="C3630" s="13">
        <f>'دیده بان بازار'!C3608</f>
        <v/>
      </c>
      <c r="D3630" s="13">
        <f>'دیده بان بازار'!D3608</f>
        <v/>
      </c>
      <c r="E3630" s="14">
        <f>'دیده بان بازار'!E3608</f>
        <v/>
      </c>
      <c r="F3630" s="13">
        <f>'دیده بان بازار'!F3608</f>
        <v/>
      </c>
      <c r="G3630" s="13">
        <f>'دیده بان بازار'!G3608</f>
        <v/>
      </c>
      <c r="H3630" s="13">
        <f>'دیده بان بازار'!H3608</f>
        <v/>
      </c>
      <c r="I3630" s="13">
        <f>'دیده بان بازار'!I3608</f>
        <v/>
      </c>
      <c r="J3630" s="13">
        <f>'دیده بان بازار'!J3608</f>
        <v/>
      </c>
      <c r="K3630" s="13">
        <f>'دیده بان بازار'!K3608</f>
        <v/>
      </c>
      <c r="L3630" s="13">
        <f>'دیده بان بازار'!L3608</f>
        <v/>
      </c>
      <c r="M3630" s="13">
        <f>'دیده بان بازار'!M3608</f>
        <v/>
      </c>
      <c r="N3630" s="13">
        <f>'دیده بان بازار'!N3608</f>
        <v/>
      </c>
      <c r="O3630" s="13">
        <f>'دیده بان بازار'!O3608</f>
        <v/>
      </c>
      <c r="P3630" s="13">
        <f>'دیده بان بازار'!P3608</f>
        <v/>
      </c>
      <c r="Q3630" s="13">
        <f>'دیده بان بازار'!Q3608</f>
        <v/>
      </c>
      <c r="R3630" s="13">
        <f>'دیده بان بازار'!R3608</f>
        <v/>
      </c>
      <c r="S3630" s="13">
        <f>'دیده بان بازار'!S3608</f>
        <v/>
      </c>
      <c r="T3630" s="13">
        <f>'دیده بان بازار'!T3608</f>
        <v/>
      </c>
      <c r="U3630" s="13">
        <f>'دیده بان بازار'!U3608</f>
        <v/>
      </c>
      <c r="V3630" s="13">
        <f>'دیده بان بازار'!V3608</f>
        <v/>
      </c>
      <c r="W3630" s="6">
        <f>'دیده بان بازار'!W3608</f>
        <v/>
      </c>
    </row>
    <row r="3631">
      <c r="A3631" s="15">
        <f>'دیده بان بازار'!A3609</f>
        <v/>
      </c>
      <c r="B3631" s="16">
        <f>'دیده بان بازار'!B3609</f>
        <v/>
      </c>
      <c r="C3631" s="16">
        <f>'دیده بان بازار'!C3609</f>
        <v/>
      </c>
      <c r="D3631" s="16">
        <f>'دیده بان بازار'!D3609</f>
        <v/>
      </c>
      <c r="E3631" s="17">
        <f>'دیده بان بازار'!E3609</f>
        <v/>
      </c>
      <c r="F3631" s="16">
        <f>'دیده بان بازار'!F3609</f>
        <v/>
      </c>
      <c r="G3631" s="16">
        <f>'دیده بان بازار'!G3609</f>
        <v/>
      </c>
      <c r="H3631" s="16">
        <f>'دیده بان بازار'!H3609</f>
        <v/>
      </c>
      <c r="I3631" s="16">
        <f>'دیده بان بازار'!I3609</f>
        <v/>
      </c>
      <c r="J3631" s="16">
        <f>'دیده بان بازار'!J3609</f>
        <v/>
      </c>
      <c r="K3631" s="16">
        <f>'دیده بان بازار'!K3609</f>
        <v/>
      </c>
      <c r="L3631" s="16">
        <f>'دیده بان بازار'!L3609</f>
        <v/>
      </c>
      <c r="M3631" s="16">
        <f>'دیده بان بازار'!M3609</f>
        <v/>
      </c>
      <c r="N3631" s="16">
        <f>'دیده بان بازار'!N3609</f>
        <v/>
      </c>
      <c r="O3631" s="16">
        <f>'دیده بان بازار'!O3609</f>
        <v/>
      </c>
      <c r="P3631" s="16">
        <f>'دیده بان بازار'!P3609</f>
        <v/>
      </c>
      <c r="Q3631" s="16">
        <f>'دیده بان بازار'!Q3609</f>
        <v/>
      </c>
      <c r="R3631" s="16">
        <f>'دیده بان بازار'!R3609</f>
        <v/>
      </c>
      <c r="S3631" s="16">
        <f>'دیده بان بازار'!S3609</f>
        <v/>
      </c>
      <c r="T3631" s="16">
        <f>'دیده بان بازار'!T3609</f>
        <v/>
      </c>
      <c r="U3631" s="16">
        <f>'دیده بان بازار'!U3609</f>
        <v/>
      </c>
      <c r="V3631" s="16">
        <f>'دیده بان بازار'!V3609</f>
        <v/>
      </c>
      <c r="W3631" s="7">
        <f>'دیده بان بازار'!W3609</f>
        <v/>
      </c>
    </row>
    <row r="3632">
      <c r="A3632" s="15">
        <f>'دیده بان بازار'!A3610</f>
        <v/>
      </c>
      <c r="B3632" s="16">
        <f>'دیده بان بازار'!B3610</f>
        <v/>
      </c>
      <c r="C3632" s="16">
        <f>'دیده بان بازار'!C3610</f>
        <v/>
      </c>
      <c r="D3632" s="16">
        <f>'دیده بان بازار'!D3610</f>
        <v/>
      </c>
      <c r="E3632" s="17">
        <f>'دیده بان بازار'!E3610</f>
        <v/>
      </c>
      <c r="F3632" s="16">
        <f>'دیده بان بازار'!F3610</f>
        <v/>
      </c>
      <c r="G3632" s="16">
        <f>'دیده بان بازار'!G3610</f>
        <v/>
      </c>
      <c r="H3632" s="16">
        <f>'دیده بان بازار'!H3610</f>
        <v/>
      </c>
      <c r="I3632" s="16">
        <f>'دیده بان بازار'!I3610</f>
        <v/>
      </c>
      <c r="J3632" s="16">
        <f>'دیده بان بازار'!J3610</f>
        <v/>
      </c>
      <c r="K3632" s="16">
        <f>'دیده بان بازار'!K3610</f>
        <v/>
      </c>
      <c r="L3632" s="16">
        <f>'دیده بان بازار'!L3610</f>
        <v/>
      </c>
      <c r="M3632" s="16">
        <f>'دیده بان بازار'!M3610</f>
        <v/>
      </c>
      <c r="N3632" s="16">
        <f>'دیده بان بازار'!N3610</f>
        <v/>
      </c>
      <c r="O3632" s="16">
        <f>'دیده بان بازار'!O3610</f>
        <v/>
      </c>
      <c r="P3632" s="16">
        <f>'دیده بان بازار'!P3610</f>
        <v/>
      </c>
      <c r="Q3632" s="16">
        <f>'دیده بان بازار'!Q3610</f>
        <v/>
      </c>
      <c r="R3632" s="16">
        <f>'دیده بان بازار'!R3610</f>
        <v/>
      </c>
      <c r="S3632" s="16">
        <f>'دیده بان بازار'!S3610</f>
        <v/>
      </c>
      <c r="T3632" s="16">
        <f>'دیده بان بازار'!T3610</f>
        <v/>
      </c>
      <c r="U3632" s="16">
        <f>'دیده بان بازار'!U3610</f>
        <v/>
      </c>
      <c r="V3632" s="16">
        <f>'دیده بان بازار'!V3610</f>
        <v/>
      </c>
      <c r="W3632" s="7">
        <f>'دیده بان بازار'!W3610</f>
        <v/>
      </c>
    </row>
    <row r="3633">
      <c r="A3633" s="12">
        <f>'دیده بان بازار'!A3611</f>
        <v/>
      </c>
      <c r="B3633" s="13">
        <f>'دیده بان بازار'!B3611</f>
        <v/>
      </c>
      <c r="C3633" s="13">
        <f>'دیده بان بازار'!C3611</f>
        <v/>
      </c>
      <c r="D3633" s="13">
        <f>'دیده بان بازار'!D3611</f>
        <v/>
      </c>
      <c r="E3633" s="14">
        <f>'دیده بان بازار'!E3611</f>
        <v/>
      </c>
      <c r="F3633" s="13">
        <f>'دیده بان بازار'!F3611</f>
        <v/>
      </c>
      <c r="G3633" s="13">
        <f>'دیده بان بازار'!G3611</f>
        <v/>
      </c>
      <c r="H3633" s="13">
        <f>'دیده بان بازار'!H3611</f>
        <v/>
      </c>
      <c r="I3633" s="13">
        <f>'دیده بان بازار'!I3611</f>
        <v/>
      </c>
      <c r="J3633" s="13">
        <f>'دیده بان بازار'!J3611</f>
        <v/>
      </c>
      <c r="K3633" s="13">
        <f>'دیده بان بازار'!K3611</f>
        <v/>
      </c>
      <c r="L3633" s="13">
        <f>'دیده بان بازار'!L3611</f>
        <v/>
      </c>
      <c r="M3633" s="13">
        <f>'دیده بان بازار'!M3611</f>
        <v/>
      </c>
      <c r="N3633" s="13">
        <f>'دیده بان بازار'!N3611</f>
        <v/>
      </c>
      <c r="O3633" s="13">
        <f>'دیده بان بازار'!O3611</f>
        <v/>
      </c>
      <c r="P3633" s="13">
        <f>'دیده بان بازار'!P3611</f>
        <v/>
      </c>
      <c r="Q3633" s="13">
        <f>'دیده بان بازار'!Q3611</f>
        <v/>
      </c>
      <c r="R3633" s="13">
        <f>'دیده بان بازار'!R3611</f>
        <v/>
      </c>
      <c r="S3633" s="13">
        <f>'دیده بان بازار'!S3611</f>
        <v/>
      </c>
      <c r="T3633" s="13">
        <f>'دیده بان بازار'!T3611</f>
        <v/>
      </c>
      <c r="U3633" s="13">
        <f>'دیده بان بازار'!U3611</f>
        <v/>
      </c>
      <c r="V3633" s="13">
        <f>'دیده بان بازار'!V3611</f>
        <v/>
      </c>
      <c r="W3633" s="6">
        <f>'دیده بان بازار'!W3611</f>
        <v/>
      </c>
    </row>
    <row r="3634">
      <c r="A3634" s="15">
        <f>'دیده بان بازار'!A3612</f>
        <v/>
      </c>
      <c r="B3634" s="16">
        <f>'دیده بان بازار'!B3612</f>
        <v/>
      </c>
      <c r="C3634" s="16">
        <f>'دیده بان بازار'!C3612</f>
        <v/>
      </c>
      <c r="D3634" s="16">
        <f>'دیده بان بازار'!D3612</f>
        <v/>
      </c>
      <c r="E3634" s="17">
        <f>'دیده بان بازار'!E3612</f>
        <v/>
      </c>
      <c r="F3634" s="16">
        <f>'دیده بان بازار'!F3612</f>
        <v/>
      </c>
      <c r="G3634" s="16">
        <f>'دیده بان بازار'!G3612</f>
        <v/>
      </c>
      <c r="H3634" s="16">
        <f>'دیده بان بازار'!H3612</f>
        <v/>
      </c>
      <c r="I3634" s="16">
        <f>'دیده بان بازار'!I3612</f>
        <v/>
      </c>
      <c r="J3634" s="16">
        <f>'دیده بان بازار'!J3612</f>
        <v/>
      </c>
      <c r="K3634" s="16">
        <f>'دیده بان بازار'!K3612</f>
        <v/>
      </c>
      <c r="L3634" s="16">
        <f>'دیده بان بازار'!L3612</f>
        <v/>
      </c>
      <c r="M3634" s="16">
        <f>'دیده بان بازار'!M3612</f>
        <v/>
      </c>
      <c r="N3634" s="16">
        <f>'دیده بان بازار'!N3612</f>
        <v/>
      </c>
      <c r="O3634" s="16">
        <f>'دیده بان بازار'!O3612</f>
        <v/>
      </c>
      <c r="P3634" s="16">
        <f>'دیده بان بازار'!P3612</f>
        <v/>
      </c>
      <c r="Q3634" s="16">
        <f>'دیده بان بازار'!Q3612</f>
        <v/>
      </c>
      <c r="R3634" s="16">
        <f>'دیده بان بازار'!R3612</f>
        <v/>
      </c>
      <c r="S3634" s="16">
        <f>'دیده بان بازار'!S3612</f>
        <v/>
      </c>
      <c r="T3634" s="16">
        <f>'دیده بان بازار'!T3612</f>
        <v/>
      </c>
      <c r="U3634" s="16">
        <f>'دیده بان بازار'!U3612</f>
        <v/>
      </c>
      <c r="V3634" s="16">
        <f>'دیده بان بازار'!V3612</f>
        <v/>
      </c>
      <c r="W3634" s="7">
        <f>'دیده بان بازار'!W3612</f>
        <v/>
      </c>
    </row>
    <row r="3635">
      <c r="A3635" s="12">
        <f>'دیده بان بازار'!A3613</f>
        <v/>
      </c>
      <c r="B3635" s="13">
        <f>'دیده بان بازار'!B3613</f>
        <v/>
      </c>
      <c r="C3635" s="13">
        <f>'دیده بان بازار'!C3613</f>
        <v/>
      </c>
      <c r="D3635" s="13">
        <f>'دیده بان بازار'!D3613</f>
        <v/>
      </c>
      <c r="E3635" s="14">
        <f>'دیده بان بازار'!E3613</f>
        <v/>
      </c>
      <c r="F3635" s="13">
        <f>'دیده بان بازار'!F3613</f>
        <v/>
      </c>
      <c r="G3635" s="13">
        <f>'دیده بان بازار'!G3613</f>
        <v/>
      </c>
      <c r="H3635" s="13">
        <f>'دیده بان بازار'!H3613</f>
        <v/>
      </c>
      <c r="I3635" s="13">
        <f>'دیده بان بازار'!I3613</f>
        <v/>
      </c>
      <c r="J3635" s="13">
        <f>'دیده بان بازار'!J3613</f>
        <v/>
      </c>
      <c r="K3635" s="13">
        <f>'دیده بان بازار'!K3613</f>
        <v/>
      </c>
      <c r="L3635" s="13">
        <f>'دیده بان بازار'!L3613</f>
        <v/>
      </c>
      <c r="M3635" s="13">
        <f>'دیده بان بازار'!M3613</f>
        <v/>
      </c>
      <c r="N3635" s="13">
        <f>'دیده بان بازار'!N3613</f>
        <v/>
      </c>
      <c r="O3635" s="13">
        <f>'دیده بان بازار'!O3613</f>
        <v/>
      </c>
      <c r="P3635" s="13">
        <f>'دیده بان بازار'!P3613</f>
        <v/>
      </c>
      <c r="Q3635" s="13">
        <f>'دیده بان بازار'!Q3613</f>
        <v/>
      </c>
      <c r="R3635" s="13">
        <f>'دیده بان بازار'!R3613</f>
        <v/>
      </c>
      <c r="S3635" s="13">
        <f>'دیده بان بازار'!S3613</f>
        <v/>
      </c>
      <c r="T3635" s="13">
        <f>'دیده بان بازار'!T3613</f>
        <v/>
      </c>
      <c r="U3635" s="13">
        <f>'دیده بان بازار'!U3613</f>
        <v/>
      </c>
      <c r="V3635" s="13">
        <f>'دیده بان بازار'!V3613</f>
        <v/>
      </c>
      <c r="W3635" s="6">
        <f>'دیده بان بازار'!W3613</f>
        <v/>
      </c>
    </row>
    <row r="3636">
      <c r="A3636" s="15">
        <f>'دیده بان بازار'!A3614</f>
        <v/>
      </c>
      <c r="B3636" s="16">
        <f>'دیده بان بازار'!B3614</f>
        <v/>
      </c>
      <c r="C3636" s="16">
        <f>'دیده بان بازار'!C3614</f>
        <v/>
      </c>
      <c r="D3636" s="16">
        <f>'دیده بان بازار'!D3614</f>
        <v/>
      </c>
      <c r="E3636" s="17">
        <f>'دیده بان بازار'!E3614</f>
        <v/>
      </c>
      <c r="F3636" s="16">
        <f>'دیده بان بازار'!F3614</f>
        <v/>
      </c>
      <c r="G3636" s="16">
        <f>'دیده بان بازار'!G3614</f>
        <v/>
      </c>
      <c r="H3636" s="16">
        <f>'دیده بان بازار'!H3614</f>
        <v/>
      </c>
      <c r="I3636" s="16">
        <f>'دیده بان بازار'!I3614</f>
        <v/>
      </c>
      <c r="J3636" s="16">
        <f>'دیده بان بازار'!J3614</f>
        <v/>
      </c>
      <c r="K3636" s="16">
        <f>'دیده بان بازار'!K3614</f>
        <v/>
      </c>
      <c r="L3636" s="16">
        <f>'دیده بان بازار'!L3614</f>
        <v/>
      </c>
      <c r="M3636" s="16">
        <f>'دیده بان بازار'!M3614</f>
        <v/>
      </c>
      <c r="N3636" s="16">
        <f>'دیده بان بازار'!N3614</f>
        <v/>
      </c>
      <c r="O3636" s="16">
        <f>'دیده بان بازار'!O3614</f>
        <v/>
      </c>
      <c r="P3636" s="16">
        <f>'دیده بان بازار'!P3614</f>
        <v/>
      </c>
      <c r="Q3636" s="16">
        <f>'دیده بان بازار'!Q3614</f>
        <v/>
      </c>
      <c r="R3636" s="16">
        <f>'دیده بان بازار'!R3614</f>
        <v/>
      </c>
      <c r="S3636" s="16">
        <f>'دیده بان بازار'!S3614</f>
        <v/>
      </c>
      <c r="T3636" s="16">
        <f>'دیده بان بازار'!T3614</f>
        <v/>
      </c>
      <c r="U3636" s="16">
        <f>'دیده بان بازار'!U3614</f>
        <v/>
      </c>
      <c r="V3636" s="16">
        <f>'دیده بان بازار'!V3614</f>
        <v/>
      </c>
      <c r="W3636" s="7">
        <f>'دیده بان بازار'!W3614</f>
        <v/>
      </c>
    </row>
    <row r="3637">
      <c r="A3637" s="12">
        <f>'دیده بان بازار'!A3615</f>
        <v/>
      </c>
      <c r="B3637" s="13">
        <f>'دیده بان بازار'!B3615</f>
        <v/>
      </c>
      <c r="C3637" s="13">
        <f>'دیده بان بازار'!C3615</f>
        <v/>
      </c>
      <c r="D3637" s="13">
        <f>'دیده بان بازار'!D3615</f>
        <v/>
      </c>
      <c r="E3637" s="14">
        <f>'دیده بان بازار'!E3615</f>
        <v/>
      </c>
      <c r="F3637" s="13">
        <f>'دیده بان بازار'!F3615</f>
        <v/>
      </c>
      <c r="G3637" s="13">
        <f>'دیده بان بازار'!G3615</f>
        <v/>
      </c>
      <c r="H3637" s="13">
        <f>'دیده بان بازار'!H3615</f>
        <v/>
      </c>
      <c r="I3637" s="13">
        <f>'دیده بان بازار'!I3615</f>
        <v/>
      </c>
      <c r="J3637" s="13">
        <f>'دیده بان بازار'!J3615</f>
        <v/>
      </c>
      <c r="K3637" s="13">
        <f>'دیده بان بازار'!K3615</f>
        <v/>
      </c>
      <c r="L3637" s="13">
        <f>'دیده بان بازار'!L3615</f>
        <v/>
      </c>
      <c r="M3637" s="13">
        <f>'دیده بان بازار'!M3615</f>
        <v/>
      </c>
      <c r="N3637" s="13">
        <f>'دیده بان بازار'!N3615</f>
        <v/>
      </c>
      <c r="O3637" s="13">
        <f>'دیده بان بازار'!O3615</f>
        <v/>
      </c>
      <c r="P3637" s="13">
        <f>'دیده بان بازار'!P3615</f>
        <v/>
      </c>
      <c r="Q3637" s="13">
        <f>'دیده بان بازار'!Q3615</f>
        <v/>
      </c>
      <c r="R3637" s="13">
        <f>'دیده بان بازار'!R3615</f>
        <v/>
      </c>
      <c r="S3637" s="13">
        <f>'دیده بان بازار'!S3615</f>
        <v/>
      </c>
      <c r="T3637" s="13">
        <f>'دیده بان بازار'!T3615</f>
        <v/>
      </c>
      <c r="U3637" s="13">
        <f>'دیده بان بازار'!U3615</f>
        <v/>
      </c>
      <c r="V3637" s="13">
        <f>'دیده بان بازار'!V3615</f>
        <v/>
      </c>
      <c r="W3637" s="6">
        <f>'دیده بان بازار'!W3615</f>
        <v/>
      </c>
    </row>
    <row r="3638">
      <c r="A3638" s="15">
        <f>'دیده بان بازار'!A3616</f>
        <v/>
      </c>
      <c r="B3638" s="16">
        <f>'دیده بان بازار'!B3616</f>
        <v/>
      </c>
      <c r="C3638" s="16">
        <f>'دیده بان بازار'!C3616</f>
        <v/>
      </c>
      <c r="D3638" s="16">
        <f>'دیده بان بازار'!D3616</f>
        <v/>
      </c>
      <c r="E3638" s="17">
        <f>'دیده بان بازار'!E3616</f>
        <v/>
      </c>
      <c r="F3638" s="16">
        <f>'دیده بان بازار'!F3616</f>
        <v/>
      </c>
      <c r="G3638" s="16">
        <f>'دیده بان بازار'!G3616</f>
        <v/>
      </c>
      <c r="H3638" s="16">
        <f>'دیده بان بازار'!H3616</f>
        <v/>
      </c>
      <c r="I3638" s="16">
        <f>'دیده بان بازار'!I3616</f>
        <v/>
      </c>
      <c r="J3638" s="16">
        <f>'دیده بان بازار'!J3616</f>
        <v/>
      </c>
      <c r="K3638" s="16">
        <f>'دیده بان بازار'!K3616</f>
        <v/>
      </c>
      <c r="L3638" s="16">
        <f>'دیده بان بازار'!L3616</f>
        <v/>
      </c>
      <c r="M3638" s="16">
        <f>'دیده بان بازار'!M3616</f>
        <v/>
      </c>
      <c r="N3638" s="16">
        <f>'دیده بان بازار'!N3616</f>
        <v/>
      </c>
      <c r="O3638" s="16">
        <f>'دیده بان بازار'!O3616</f>
        <v/>
      </c>
      <c r="P3638" s="16">
        <f>'دیده بان بازار'!P3616</f>
        <v/>
      </c>
      <c r="Q3638" s="16">
        <f>'دیده بان بازار'!Q3616</f>
        <v/>
      </c>
      <c r="R3638" s="16">
        <f>'دیده بان بازار'!R3616</f>
        <v/>
      </c>
      <c r="S3638" s="16">
        <f>'دیده بان بازار'!S3616</f>
        <v/>
      </c>
      <c r="T3638" s="16">
        <f>'دیده بان بازار'!T3616</f>
        <v/>
      </c>
      <c r="U3638" s="16">
        <f>'دیده بان بازار'!U3616</f>
        <v/>
      </c>
      <c r="V3638" s="16">
        <f>'دیده بان بازار'!V3616</f>
        <v/>
      </c>
      <c r="W3638" s="7">
        <f>'دیده بان بازار'!W3616</f>
        <v/>
      </c>
    </row>
    <row r="3639">
      <c r="A3639" s="12">
        <f>'دیده بان بازار'!A3617</f>
        <v/>
      </c>
      <c r="B3639" s="13">
        <f>'دیده بان بازار'!B3617</f>
        <v/>
      </c>
      <c r="C3639" s="13">
        <f>'دیده بان بازار'!C3617</f>
        <v/>
      </c>
      <c r="D3639" s="13">
        <f>'دیده بان بازار'!D3617</f>
        <v/>
      </c>
      <c r="E3639" s="14">
        <f>'دیده بان بازار'!E3617</f>
        <v/>
      </c>
      <c r="F3639" s="13">
        <f>'دیده بان بازار'!F3617</f>
        <v/>
      </c>
      <c r="G3639" s="13">
        <f>'دیده بان بازار'!G3617</f>
        <v/>
      </c>
      <c r="H3639" s="13">
        <f>'دیده بان بازار'!H3617</f>
        <v/>
      </c>
      <c r="I3639" s="13">
        <f>'دیده بان بازار'!I3617</f>
        <v/>
      </c>
      <c r="J3639" s="13">
        <f>'دیده بان بازار'!J3617</f>
        <v/>
      </c>
      <c r="K3639" s="13">
        <f>'دیده بان بازار'!K3617</f>
        <v/>
      </c>
      <c r="L3639" s="13">
        <f>'دیده بان بازار'!L3617</f>
        <v/>
      </c>
      <c r="M3639" s="13">
        <f>'دیده بان بازار'!M3617</f>
        <v/>
      </c>
      <c r="N3639" s="13">
        <f>'دیده بان بازار'!N3617</f>
        <v/>
      </c>
      <c r="O3639" s="13">
        <f>'دیده بان بازار'!O3617</f>
        <v/>
      </c>
      <c r="P3639" s="13">
        <f>'دیده بان بازار'!P3617</f>
        <v/>
      </c>
      <c r="Q3639" s="13">
        <f>'دیده بان بازار'!Q3617</f>
        <v/>
      </c>
      <c r="R3639" s="13">
        <f>'دیده بان بازار'!R3617</f>
        <v/>
      </c>
      <c r="S3639" s="13">
        <f>'دیده بان بازار'!S3617</f>
        <v/>
      </c>
      <c r="T3639" s="13">
        <f>'دیده بان بازار'!T3617</f>
        <v/>
      </c>
      <c r="U3639" s="13">
        <f>'دیده بان بازار'!U3617</f>
        <v/>
      </c>
      <c r="V3639" s="13">
        <f>'دیده بان بازار'!V3617</f>
        <v/>
      </c>
      <c r="W3639" s="6">
        <f>'دیده بان بازار'!W3617</f>
        <v/>
      </c>
    </row>
    <row r="3640">
      <c r="A3640" s="15">
        <f>'دیده بان بازار'!A3618</f>
        <v/>
      </c>
      <c r="B3640" s="16">
        <f>'دیده بان بازار'!B3618</f>
        <v/>
      </c>
      <c r="C3640" s="16">
        <f>'دیده بان بازار'!C3618</f>
        <v/>
      </c>
      <c r="D3640" s="16">
        <f>'دیده بان بازار'!D3618</f>
        <v/>
      </c>
      <c r="E3640" s="17">
        <f>'دیده بان بازار'!E3618</f>
        <v/>
      </c>
      <c r="F3640" s="16">
        <f>'دیده بان بازار'!F3618</f>
        <v/>
      </c>
      <c r="G3640" s="16">
        <f>'دیده بان بازار'!G3618</f>
        <v/>
      </c>
      <c r="H3640" s="16">
        <f>'دیده بان بازار'!H3618</f>
        <v/>
      </c>
      <c r="I3640" s="16">
        <f>'دیده بان بازار'!I3618</f>
        <v/>
      </c>
      <c r="J3640" s="16">
        <f>'دیده بان بازار'!J3618</f>
        <v/>
      </c>
      <c r="K3640" s="16">
        <f>'دیده بان بازار'!K3618</f>
        <v/>
      </c>
      <c r="L3640" s="16">
        <f>'دیده بان بازار'!L3618</f>
        <v/>
      </c>
      <c r="M3640" s="16">
        <f>'دیده بان بازار'!M3618</f>
        <v/>
      </c>
      <c r="N3640" s="16">
        <f>'دیده بان بازار'!N3618</f>
        <v/>
      </c>
      <c r="O3640" s="16">
        <f>'دیده بان بازار'!O3618</f>
        <v/>
      </c>
      <c r="P3640" s="16">
        <f>'دیده بان بازار'!P3618</f>
        <v/>
      </c>
      <c r="Q3640" s="16">
        <f>'دیده بان بازار'!Q3618</f>
        <v/>
      </c>
      <c r="R3640" s="16">
        <f>'دیده بان بازار'!R3618</f>
        <v/>
      </c>
      <c r="S3640" s="16">
        <f>'دیده بان بازار'!S3618</f>
        <v/>
      </c>
      <c r="T3640" s="16">
        <f>'دیده بان بازار'!T3618</f>
        <v/>
      </c>
      <c r="U3640" s="16">
        <f>'دیده بان بازار'!U3618</f>
        <v/>
      </c>
      <c r="V3640" s="16">
        <f>'دیده بان بازار'!V3618</f>
        <v/>
      </c>
      <c r="W3640" s="7">
        <f>'دیده بان بازار'!W3618</f>
        <v/>
      </c>
    </row>
    <row r="3641">
      <c r="A3641" s="12">
        <f>'دیده بان بازار'!A3619</f>
        <v/>
      </c>
      <c r="B3641" s="13">
        <f>'دیده بان بازار'!B3619</f>
        <v/>
      </c>
      <c r="C3641" s="13">
        <f>'دیده بان بازار'!C3619</f>
        <v/>
      </c>
      <c r="D3641" s="13">
        <f>'دیده بان بازار'!D3619</f>
        <v/>
      </c>
      <c r="E3641" s="14">
        <f>'دیده بان بازار'!E3619</f>
        <v/>
      </c>
      <c r="F3641" s="13">
        <f>'دیده بان بازار'!F3619</f>
        <v/>
      </c>
      <c r="G3641" s="13">
        <f>'دیده بان بازار'!G3619</f>
        <v/>
      </c>
      <c r="H3641" s="13">
        <f>'دیده بان بازار'!H3619</f>
        <v/>
      </c>
      <c r="I3641" s="13">
        <f>'دیده بان بازار'!I3619</f>
        <v/>
      </c>
      <c r="J3641" s="13">
        <f>'دیده بان بازار'!J3619</f>
        <v/>
      </c>
      <c r="K3641" s="13">
        <f>'دیده بان بازار'!K3619</f>
        <v/>
      </c>
      <c r="L3641" s="13">
        <f>'دیده بان بازار'!L3619</f>
        <v/>
      </c>
      <c r="M3641" s="13">
        <f>'دیده بان بازار'!M3619</f>
        <v/>
      </c>
      <c r="N3641" s="13">
        <f>'دیده بان بازار'!N3619</f>
        <v/>
      </c>
      <c r="O3641" s="13">
        <f>'دیده بان بازار'!O3619</f>
        <v/>
      </c>
      <c r="P3641" s="13">
        <f>'دیده بان بازار'!P3619</f>
        <v/>
      </c>
      <c r="Q3641" s="13">
        <f>'دیده بان بازار'!Q3619</f>
        <v/>
      </c>
      <c r="R3641" s="13">
        <f>'دیده بان بازار'!R3619</f>
        <v/>
      </c>
      <c r="S3641" s="13">
        <f>'دیده بان بازار'!S3619</f>
        <v/>
      </c>
      <c r="T3641" s="13">
        <f>'دیده بان بازار'!T3619</f>
        <v/>
      </c>
      <c r="U3641" s="13">
        <f>'دیده بان بازار'!U3619</f>
        <v/>
      </c>
      <c r="V3641" s="13">
        <f>'دیده بان بازار'!V3619</f>
        <v/>
      </c>
      <c r="W3641" s="6">
        <f>'دیده بان بازار'!W3619</f>
        <v/>
      </c>
    </row>
    <row r="3642">
      <c r="A3642" s="15">
        <f>'دیده بان بازار'!A3620</f>
        <v/>
      </c>
      <c r="B3642" s="16">
        <f>'دیده بان بازار'!B3620</f>
        <v/>
      </c>
      <c r="C3642" s="16">
        <f>'دیده بان بازار'!C3620</f>
        <v/>
      </c>
      <c r="D3642" s="16">
        <f>'دیده بان بازار'!D3620</f>
        <v/>
      </c>
      <c r="E3642" s="17">
        <f>'دیده بان بازار'!E3620</f>
        <v/>
      </c>
      <c r="F3642" s="16">
        <f>'دیده بان بازار'!F3620</f>
        <v/>
      </c>
      <c r="G3642" s="16">
        <f>'دیده بان بازار'!G3620</f>
        <v/>
      </c>
      <c r="H3642" s="16">
        <f>'دیده بان بازار'!H3620</f>
        <v/>
      </c>
      <c r="I3642" s="16">
        <f>'دیده بان بازار'!I3620</f>
        <v/>
      </c>
      <c r="J3642" s="16">
        <f>'دیده بان بازار'!J3620</f>
        <v/>
      </c>
      <c r="K3642" s="16">
        <f>'دیده بان بازار'!K3620</f>
        <v/>
      </c>
      <c r="L3642" s="16">
        <f>'دیده بان بازار'!L3620</f>
        <v/>
      </c>
      <c r="M3642" s="16">
        <f>'دیده بان بازار'!M3620</f>
        <v/>
      </c>
      <c r="N3642" s="16">
        <f>'دیده بان بازار'!N3620</f>
        <v/>
      </c>
      <c r="O3642" s="16">
        <f>'دیده بان بازار'!O3620</f>
        <v/>
      </c>
      <c r="P3642" s="16">
        <f>'دیده بان بازار'!P3620</f>
        <v/>
      </c>
      <c r="Q3642" s="16">
        <f>'دیده بان بازار'!Q3620</f>
        <v/>
      </c>
      <c r="R3642" s="16">
        <f>'دیده بان بازار'!R3620</f>
        <v/>
      </c>
      <c r="S3642" s="16">
        <f>'دیده بان بازار'!S3620</f>
        <v/>
      </c>
      <c r="T3642" s="16">
        <f>'دیده بان بازار'!T3620</f>
        <v/>
      </c>
      <c r="U3642" s="16">
        <f>'دیده بان بازار'!U3620</f>
        <v/>
      </c>
      <c r="V3642" s="16">
        <f>'دیده بان بازار'!V3620</f>
        <v/>
      </c>
      <c r="W3642" s="7">
        <f>'دیده بان بازار'!W3620</f>
        <v/>
      </c>
    </row>
    <row r="3643">
      <c r="A3643" s="12">
        <f>'دیده بان بازار'!A3621</f>
        <v/>
      </c>
      <c r="B3643" s="13">
        <f>'دیده بان بازار'!B3621</f>
        <v/>
      </c>
      <c r="C3643" s="13">
        <f>'دیده بان بازار'!C3621</f>
        <v/>
      </c>
      <c r="D3643" s="13">
        <f>'دیده بان بازار'!D3621</f>
        <v/>
      </c>
      <c r="E3643" s="14">
        <f>'دیده بان بازار'!E3621</f>
        <v/>
      </c>
      <c r="F3643" s="13">
        <f>'دیده بان بازار'!F3621</f>
        <v/>
      </c>
      <c r="G3643" s="13">
        <f>'دیده بان بازار'!G3621</f>
        <v/>
      </c>
      <c r="H3643" s="13">
        <f>'دیده بان بازار'!H3621</f>
        <v/>
      </c>
      <c r="I3643" s="13">
        <f>'دیده بان بازار'!I3621</f>
        <v/>
      </c>
      <c r="J3643" s="13">
        <f>'دیده بان بازار'!J3621</f>
        <v/>
      </c>
      <c r="K3643" s="13">
        <f>'دیده بان بازار'!K3621</f>
        <v/>
      </c>
      <c r="L3643" s="13">
        <f>'دیده بان بازار'!L3621</f>
        <v/>
      </c>
      <c r="M3643" s="13">
        <f>'دیده بان بازار'!M3621</f>
        <v/>
      </c>
      <c r="N3643" s="13">
        <f>'دیده بان بازار'!N3621</f>
        <v/>
      </c>
      <c r="O3643" s="13">
        <f>'دیده بان بازار'!O3621</f>
        <v/>
      </c>
      <c r="P3643" s="13">
        <f>'دیده بان بازار'!P3621</f>
        <v/>
      </c>
      <c r="Q3643" s="13">
        <f>'دیده بان بازار'!Q3621</f>
        <v/>
      </c>
      <c r="R3643" s="13">
        <f>'دیده بان بازار'!R3621</f>
        <v/>
      </c>
      <c r="S3643" s="13">
        <f>'دیده بان بازار'!S3621</f>
        <v/>
      </c>
      <c r="T3643" s="13">
        <f>'دیده بان بازار'!T3621</f>
        <v/>
      </c>
      <c r="U3643" s="13">
        <f>'دیده بان بازار'!U3621</f>
        <v/>
      </c>
      <c r="V3643" s="13">
        <f>'دیده بان بازار'!V3621</f>
        <v/>
      </c>
      <c r="W3643" s="6">
        <f>'دیده بان بازار'!W3621</f>
        <v/>
      </c>
    </row>
    <row r="3644">
      <c r="A3644" s="15">
        <f>'دیده بان بازار'!A3622</f>
        <v/>
      </c>
      <c r="B3644" s="16">
        <f>'دیده بان بازار'!B3622</f>
        <v/>
      </c>
      <c r="C3644" s="16">
        <f>'دیده بان بازار'!C3622</f>
        <v/>
      </c>
      <c r="D3644" s="16">
        <f>'دیده بان بازار'!D3622</f>
        <v/>
      </c>
      <c r="E3644" s="17">
        <f>'دیده بان بازار'!E3622</f>
        <v/>
      </c>
      <c r="F3644" s="16">
        <f>'دیده بان بازار'!F3622</f>
        <v/>
      </c>
      <c r="G3644" s="16">
        <f>'دیده بان بازار'!G3622</f>
        <v/>
      </c>
      <c r="H3644" s="16">
        <f>'دیده بان بازار'!H3622</f>
        <v/>
      </c>
      <c r="I3644" s="16">
        <f>'دیده بان بازار'!I3622</f>
        <v/>
      </c>
      <c r="J3644" s="16">
        <f>'دیده بان بازار'!J3622</f>
        <v/>
      </c>
      <c r="K3644" s="16">
        <f>'دیده بان بازار'!K3622</f>
        <v/>
      </c>
      <c r="L3644" s="16">
        <f>'دیده بان بازار'!L3622</f>
        <v/>
      </c>
      <c r="M3644" s="16">
        <f>'دیده بان بازار'!M3622</f>
        <v/>
      </c>
      <c r="N3644" s="16">
        <f>'دیده بان بازار'!N3622</f>
        <v/>
      </c>
      <c r="O3644" s="16">
        <f>'دیده بان بازار'!O3622</f>
        <v/>
      </c>
      <c r="P3644" s="16">
        <f>'دیده بان بازار'!P3622</f>
        <v/>
      </c>
      <c r="Q3644" s="16">
        <f>'دیده بان بازار'!Q3622</f>
        <v/>
      </c>
      <c r="R3644" s="16">
        <f>'دیده بان بازار'!R3622</f>
        <v/>
      </c>
      <c r="S3644" s="16">
        <f>'دیده بان بازار'!S3622</f>
        <v/>
      </c>
      <c r="T3644" s="16">
        <f>'دیده بان بازار'!T3622</f>
        <v/>
      </c>
      <c r="U3644" s="16">
        <f>'دیده بان بازار'!U3622</f>
        <v/>
      </c>
      <c r="V3644" s="16">
        <f>'دیده بان بازار'!V3622</f>
        <v/>
      </c>
      <c r="W3644" s="7">
        <f>'دیده بان بازار'!W3622</f>
        <v/>
      </c>
    </row>
    <row r="3645">
      <c r="A3645" s="12">
        <f>'دیده بان بازار'!A3623</f>
        <v/>
      </c>
      <c r="B3645" s="13">
        <f>'دیده بان بازار'!B3623</f>
        <v/>
      </c>
      <c r="C3645" s="13">
        <f>'دیده بان بازار'!C3623</f>
        <v/>
      </c>
      <c r="D3645" s="13">
        <f>'دیده بان بازار'!D3623</f>
        <v/>
      </c>
      <c r="E3645" s="14">
        <f>'دیده بان بازار'!E3623</f>
        <v/>
      </c>
      <c r="F3645" s="13">
        <f>'دیده بان بازار'!F3623</f>
        <v/>
      </c>
      <c r="G3645" s="13">
        <f>'دیده بان بازار'!G3623</f>
        <v/>
      </c>
      <c r="H3645" s="13">
        <f>'دیده بان بازار'!H3623</f>
        <v/>
      </c>
      <c r="I3645" s="13">
        <f>'دیده بان بازار'!I3623</f>
        <v/>
      </c>
      <c r="J3645" s="13">
        <f>'دیده بان بازار'!J3623</f>
        <v/>
      </c>
      <c r="K3645" s="13">
        <f>'دیده بان بازار'!K3623</f>
        <v/>
      </c>
      <c r="L3645" s="13">
        <f>'دیده بان بازار'!L3623</f>
        <v/>
      </c>
      <c r="M3645" s="13">
        <f>'دیده بان بازار'!M3623</f>
        <v/>
      </c>
      <c r="N3645" s="13">
        <f>'دیده بان بازار'!N3623</f>
        <v/>
      </c>
      <c r="O3645" s="13">
        <f>'دیده بان بازار'!O3623</f>
        <v/>
      </c>
      <c r="P3645" s="13">
        <f>'دیده بان بازار'!P3623</f>
        <v/>
      </c>
      <c r="Q3645" s="13">
        <f>'دیده بان بازار'!Q3623</f>
        <v/>
      </c>
      <c r="R3645" s="13">
        <f>'دیده بان بازار'!R3623</f>
        <v/>
      </c>
      <c r="S3645" s="13">
        <f>'دیده بان بازار'!S3623</f>
        <v/>
      </c>
      <c r="T3645" s="13">
        <f>'دیده بان بازار'!T3623</f>
        <v/>
      </c>
      <c r="U3645" s="13">
        <f>'دیده بان بازار'!U3623</f>
        <v/>
      </c>
      <c r="V3645" s="13">
        <f>'دیده بان بازار'!V3623</f>
        <v/>
      </c>
      <c r="W3645" s="6">
        <f>'دیده بان بازار'!W3623</f>
        <v/>
      </c>
    </row>
    <row r="3646">
      <c r="A3646" s="15">
        <f>'دیده بان بازار'!A3624</f>
        <v/>
      </c>
      <c r="B3646" s="16">
        <f>'دیده بان بازار'!B3624</f>
        <v/>
      </c>
      <c r="C3646" s="16">
        <f>'دیده بان بازار'!C3624</f>
        <v/>
      </c>
      <c r="D3646" s="16">
        <f>'دیده بان بازار'!D3624</f>
        <v/>
      </c>
      <c r="E3646" s="17">
        <f>'دیده بان بازار'!E3624</f>
        <v/>
      </c>
      <c r="F3646" s="16">
        <f>'دیده بان بازار'!F3624</f>
        <v/>
      </c>
      <c r="G3646" s="16">
        <f>'دیده بان بازار'!G3624</f>
        <v/>
      </c>
      <c r="H3646" s="16">
        <f>'دیده بان بازار'!H3624</f>
        <v/>
      </c>
      <c r="I3646" s="16">
        <f>'دیده بان بازار'!I3624</f>
        <v/>
      </c>
      <c r="J3646" s="16">
        <f>'دیده بان بازار'!J3624</f>
        <v/>
      </c>
      <c r="K3646" s="16">
        <f>'دیده بان بازار'!K3624</f>
        <v/>
      </c>
      <c r="L3646" s="16">
        <f>'دیده بان بازار'!L3624</f>
        <v/>
      </c>
      <c r="M3646" s="16">
        <f>'دیده بان بازار'!M3624</f>
        <v/>
      </c>
      <c r="N3646" s="16">
        <f>'دیده بان بازار'!N3624</f>
        <v/>
      </c>
      <c r="O3646" s="16">
        <f>'دیده بان بازار'!O3624</f>
        <v/>
      </c>
      <c r="P3646" s="16">
        <f>'دیده بان بازار'!P3624</f>
        <v/>
      </c>
      <c r="Q3646" s="16">
        <f>'دیده بان بازار'!Q3624</f>
        <v/>
      </c>
      <c r="R3646" s="16">
        <f>'دیده بان بازار'!R3624</f>
        <v/>
      </c>
      <c r="S3646" s="16">
        <f>'دیده بان بازار'!S3624</f>
        <v/>
      </c>
      <c r="T3646" s="16">
        <f>'دیده بان بازار'!T3624</f>
        <v/>
      </c>
      <c r="U3646" s="16">
        <f>'دیده بان بازار'!U3624</f>
        <v/>
      </c>
      <c r="V3646" s="16">
        <f>'دیده بان بازار'!V3624</f>
        <v/>
      </c>
      <c r="W3646" s="7">
        <f>'دیده بان بازار'!W3624</f>
        <v/>
      </c>
    </row>
    <row r="3647">
      <c r="A3647" s="15">
        <f>'دیده بان بازار'!A3625</f>
        <v/>
      </c>
      <c r="B3647" s="16">
        <f>'دیده بان بازار'!B3625</f>
        <v/>
      </c>
      <c r="C3647" s="16">
        <f>'دیده بان بازار'!C3625</f>
        <v/>
      </c>
      <c r="D3647" s="16">
        <f>'دیده بان بازار'!D3625</f>
        <v/>
      </c>
      <c r="E3647" s="17">
        <f>'دیده بان بازار'!E3625</f>
        <v/>
      </c>
      <c r="F3647" s="16">
        <f>'دیده بان بازار'!F3625</f>
        <v/>
      </c>
      <c r="G3647" s="16">
        <f>'دیده بان بازار'!G3625</f>
        <v/>
      </c>
      <c r="H3647" s="16">
        <f>'دیده بان بازار'!H3625</f>
        <v/>
      </c>
      <c r="I3647" s="16">
        <f>'دیده بان بازار'!I3625</f>
        <v/>
      </c>
      <c r="J3647" s="16">
        <f>'دیده بان بازار'!J3625</f>
        <v/>
      </c>
      <c r="K3647" s="16">
        <f>'دیده بان بازار'!K3625</f>
        <v/>
      </c>
      <c r="L3647" s="16">
        <f>'دیده بان بازار'!L3625</f>
        <v/>
      </c>
      <c r="M3647" s="16">
        <f>'دیده بان بازار'!M3625</f>
        <v/>
      </c>
      <c r="N3647" s="16">
        <f>'دیده بان بازار'!N3625</f>
        <v/>
      </c>
      <c r="O3647" s="16">
        <f>'دیده بان بازار'!O3625</f>
        <v/>
      </c>
      <c r="P3647" s="16">
        <f>'دیده بان بازار'!P3625</f>
        <v/>
      </c>
      <c r="Q3647" s="16">
        <f>'دیده بان بازار'!Q3625</f>
        <v/>
      </c>
      <c r="R3647" s="16">
        <f>'دیده بان بازار'!R3625</f>
        <v/>
      </c>
      <c r="S3647" s="16">
        <f>'دیده بان بازار'!S3625</f>
        <v/>
      </c>
      <c r="T3647" s="16">
        <f>'دیده بان بازار'!T3625</f>
        <v/>
      </c>
      <c r="U3647" s="16">
        <f>'دیده بان بازار'!U3625</f>
        <v/>
      </c>
      <c r="V3647" s="16">
        <f>'دیده بان بازار'!V3625</f>
        <v/>
      </c>
      <c r="W3647" s="7">
        <f>'دیده بان بازار'!W3625</f>
        <v/>
      </c>
    </row>
    <row r="3648">
      <c r="A3648" s="12">
        <f>'دیده بان بازار'!A3626</f>
        <v/>
      </c>
      <c r="B3648" s="13">
        <f>'دیده بان بازار'!B3626</f>
        <v/>
      </c>
      <c r="C3648" s="13">
        <f>'دیده بان بازار'!C3626</f>
        <v/>
      </c>
      <c r="D3648" s="13">
        <f>'دیده بان بازار'!D3626</f>
        <v/>
      </c>
      <c r="E3648" s="14">
        <f>'دیده بان بازار'!E3626</f>
        <v/>
      </c>
      <c r="F3648" s="13">
        <f>'دیده بان بازار'!F3626</f>
        <v/>
      </c>
      <c r="G3648" s="13">
        <f>'دیده بان بازار'!G3626</f>
        <v/>
      </c>
      <c r="H3648" s="13">
        <f>'دیده بان بازار'!H3626</f>
        <v/>
      </c>
      <c r="I3648" s="13">
        <f>'دیده بان بازار'!I3626</f>
        <v/>
      </c>
      <c r="J3648" s="13">
        <f>'دیده بان بازار'!J3626</f>
        <v/>
      </c>
      <c r="K3648" s="13">
        <f>'دیده بان بازار'!K3626</f>
        <v/>
      </c>
      <c r="L3648" s="13">
        <f>'دیده بان بازار'!L3626</f>
        <v/>
      </c>
      <c r="M3648" s="13">
        <f>'دیده بان بازار'!M3626</f>
        <v/>
      </c>
      <c r="N3648" s="13">
        <f>'دیده بان بازار'!N3626</f>
        <v/>
      </c>
      <c r="O3648" s="13">
        <f>'دیده بان بازار'!O3626</f>
        <v/>
      </c>
      <c r="P3648" s="13">
        <f>'دیده بان بازار'!P3626</f>
        <v/>
      </c>
      <c r="Q3648" s="13">
        <f>'دیده بان بازار'!Q3626</f>
        <v/>
      </c>
      <c r="R3648" s="13">
        <f>'دیده بان بازار'!R3626</f>
        <v/>
      </c>
      <c r="S3648" s="13">
        <f>'دیده بان بازار'!S3626</f>
        <v/>
      </c>
      <c r="T3648" s="13">
        <f>'دیده بان بازار'!T3626</f>
        <v/>
      </c>
      <c r="U3648" s="13">
        <f>'دیده بان بازار'!U3626</f>
        <v/>
      </c>
      <c r="V3648" s="13">
        <f>'دیده بان بازار'!V3626</f>
        <v/>
      </c>
      <c r="W3648" s="6">
        <f>'دیده بان بازار'!W3626</f>
        <v/>
      </c>
    </row>
    <row r="3649">
      <c r="A3649" s="15">
        <f>'دیده بان بازار'!A3627</f>
        <v/>
      </c>
      <c r="B3649" s="16">
        <f>'دیده بان بازار'!B3627</f>
        <v/>
      </c>
      <c r="C3649" s="16">
        <f>'دیده بان بازار'!C3627</f>
        <v/>
      </c>
      <c r="D3649" s="16">
        <f>'دیده بان بازار'!D3627</f>
        <v/>
      </c>
      <c r="E3649" s="17">
        <f>'دیده بان بازار'!E3627</f>
        <v/>
      </c>
      <c r="F3649" s="16">
        <f>'دیده بان بازار'!F3627</f>
        <v/>
      </c>
      <c r="G3649" s="16">
        <f>'دیده بان بازار'!G3627</f>
        <v/>
      </c>
      <c r="H3649" s="16">
        <f>'دیده بان بازار'!H3627</f>
        <v/>
      </c>
      <c r="I3649" s="16">
        <f>'دیده بان بازار'!I3627</f>
        <v/>
      </c>
      <c r="J3649" s="16">
        <f>'دیده بان بازار'!J3627</f>
        <v/>
      </c>
      <c r="K3649" s="16">
        <f>'دیده بان بازار'!K3627</f>
        <v/>
      </c>
      <c r="L3649" s="16">
        <f>'دیده بان بازار'!L3627</f>
        <v/>
      </c>
      <c r="M3649" s="16">
        <f>'دیده بان بازار'!M3627</f>
        <v/>
      </c>
      <c r="N3649" s="16">
        <f>'دیده بان بازار'!N3627</f>
        <v/>
      </c>
      <c r="O3649" s="16">
        <f>'دیده بان بازار'!O3627</f>
        <v/>
      </c>
      <c r="P3649" s="16">
        <f>'دیده بان بازار'!P3627</f>
        <v/>
      </c>
      <c r="Q3649" s="16">
        <f>'دیده بان بازار'!Q3627</f>
        <v/>
      </c>
      <c r="R3649" s="16">
        <f>'دیده بان بازار'!R3627</f>
        <v/>
      </c>
      <c r="S3649" s="16">
        <f>'دیده بان بازار'!S3627</f>
        <v/>
      </c>
      <c r="T3649" s="16">
        <f>'دیده بان بازار'!T3627</f>
        <v/>
      </c>
      <c r="U3649" s="16">
        <f>'دیده بان بازار'!U3627</f>
        <v/>
      </c>
      <c r="V3649" s="16">
        <f>'دیده بان بازار'!V3627</f>
        <v/>
      </c>
      <c r="W3649" s="7">
        <f>'دیده بان بازار'!W3627</f>
        <v/>
      </c>
    </row>
    <row r="3650">
      <c r="A3650" s="12">
        <f>'دیده بان بازار'!A3628</f>
        <v/>
      </c>
      <c r="B3650" s="13">
        <f>'دیده بان بازار'!B3628</f>
        <v/>
      </c>
      <c r="C3650" s="13">
        <f>'دیده بان بازار'!C3628</f>
        <v/>
      </c>
      <c r="D3650" s="13">
        <f>'دیده بان بازار'!D3628</f>
        <v/>
      </c>
      <c r="E3650" s="14">
        <f>'دیده بان بازار'!E3628</f>
        <v/>
      </c>
      <c r="F3650" s="13">
        <f>'دیده بان بازار'!F3628</f>
        <v/>
      </c>
      <c r="G3650" s="13">
        <f>'دیده بان بازار'!G3628</f>
        <v/>
      </c>
      <c r="H3650" s="13">
        <f>'دیده بان بازار'!H3628</f>
        <v/>
      </c>
      <c r="I3650" s="13">
        <f>'دیده بان بازار'!I3628</f>
        <v/>
      </c>
      <c r="J3650" s="13">
        <f>'دیده بان بازار'!J3628</f>
        <v/>
      </c>
      <c r="K3650" s="13">
        <f>'دیده بان بازار'!K3628</f>
        <v/>
      </c>
      <c r="L3650" s="13">
        <f>'دیده بان بازار'!L3628</f>
        <v/>
      </c>
      <c r="M3650" s="13">
        <f>'دیده بان بازار'!M3628</f>
        <v/>
      </c>
      <c r="N3650" s="13">
        <f>'دیده بان بازار'!N3628</f>
        <v/>
      </c>
      <c r="O3650" s="13">
        <f>'دیده بان بازار'!O3628</f>
        <v/>
      </c>
      <c r="P3650" s="13">
        <f>'دیده بان بازار'!P3628</f>
        <v/>
      </c>
      <c r="Q3650" s="13">
        <f>'دیده بان بازار'!Q3628</f>
        <v/>
      </c>
      <c r="R3650" s="13">
        <f>'دیده بان بازار'!R3628</f>
        <v/>
      </c>
      <c r="S3650" s="13">
        <f>'دیده بان بازار'!S3628</f>
        <v/>
      </c>
      <c r="T3650" s="13">
        <f>'دیده بان بازار'!T3628</f>
        <v/>
      </c>
      <c r="U3650" s="13">
        <f>'دیده بان بازار'!U3628</f>
        <v/>
      </c>
      <c r="V3650" s="13">
        <f>'دیده بان بازار'!V3628</f>
        <v/>
      </c>
      <c r="W3650" s="6">
        <f>'دیده بان بازار'!W3628</f>
        <v/>
      </c>
    </row>
    <row r="3651">
      <c r="A3651" s="15">
        <f>'دیده بان بازار'!A3629</f>
        <v/>
      </c>
      <c r="B3651" s="16">
        <f>'دیده بان بازار'!B3629</f>
        <v/>
      </c>
      <c r="C3651" s="16">
        <f>'دیده بان بازار'!C3629</f>
        <v/>
      </c>
      <c r="D3651" s="16">
        <f>'دیده بان بازار'!D3629</f>
        <v/>
      </c>
      <c r="E3651" s="17">
        <f>'دیده بان بازار'!E3629</f>
        <v/>
      </c>
      <c r="F3651" s="16">
        <f>'دیده بان بازار'!F3629</f>
        <v/>
      </c>
      <c r="G3651" s="16">
        <f>'دیده بان بازار'!G3629</f>
        <v/>
      </c>
      <c r="H3651" s="16">
        <f>'دیده بان بازار'!H3629</f>
        <v/>
      </c>
      <c r="I3651" s="16">
        <f>'دیده بان بازار'!I3629</f>
        <v/>
      </c>
      <c r="J3651" s="16">
        <f>'دیده بان بازار'!J3629</f>
        <v/>
      </c>
      <c r="K3651" s="16">
        <f>'دیده بان بازار'!K3629</f>
        <v/>
      </c>
      <c r="L3651" s="16">
        <f>'دیده بان بازار'!L3629</f>
        <v/>
      </c>
      <c r="M3651" s="16">
        <f>'دیده بان بازار'!M3629</f>
        <v/>
      </c>
      <c r="N3651" s="16">
        <f>'دیده بان بازار'!N3629</f>
        <v/>
      </c>
      <c r="O3651" s="16">
        <f>'دیده بان بازار'!O3629</f>
        <v/>
      </c>
      <c r="P3651" s="16">
        <f>'دیده بان بازار'!P3629</f>
        <v/>
      </c>
      <c r="Q3651" s="16">
        <f>'دیده بان بازار'!Q3629</f>
        <v/>
      </c>
      <c r="R3651" s="16">
        <f>'دیده بان بازار'!R3629</f>
        <v/>
      </c>
      <c r="S3651" s="16">
        <f>'دیده بان بازار'!S3629</f>
        <v/>
      </c>
      <c r="T3651" s="16">
        <f>'دیده بان بازار'!T3629</f>
        <v/>
      </c>
      <c r="U3651" s="16">
        <f>'دیده بان بازار'!U3629</f>
        <v/>
      </c>
      <c r="V3651" s="16">
        <f>'دیده بان بازار'!V3629</f>
        <v/>
      </c>
      <c r="W3651" s="7">
        <f>'دیده بان بازار'!W3629</f>
        <v/>
      </c>
    </row>
    <row r="3652">
      <c r="A3652" s="12">
        <f>'دیده بان بازار'!A3630</f>
        <v/>
      </c>
      <c r="B3652" s="13">
        <f>'دیده بان بازار'!B3630</f>
        <v/>
      </c>
      <c r="C3652" s="13">
        <f>'دیده بان بازار'!C3630</f>
        <v/>
      </c>
      <c r="D3652" s="13">
        <f>'دیده بان بازار'!D3630</f>
        <v/>
      </c>
      <c r="E3652" s="14">
        <f>'دیده بان بازار'!E3630</f>
        <v/>
      </c>
      <c r="F3652" s="13">
        <f>'دیده بان بازار'!F3630</f>
        <v/>
      </c>
      <c r="G3652" s="13">
        <f>'دیده بان بازار'!G3630</f>
        <v/>
      </c>
      <c r="H3652" s="13">
        <f>'دیده بان بازار'!H3630</f>
        <v/>
      </c>
      <c r="I3652" s="13">
        <f>'دیده بان بازار'!I3630</f>
        <v/>
      </c>
      <c r="J3652" s="13">
        <f>'دیده بان بازار'!J3630</f>
        <v/>
      </c>
      <c r="K3652" s="13">
        <f>'دیده بان بازار'!K3630</f>
        <v/>
      </c>
      <c r="L3652" s="13">
        <f>'دیده بان بازار'!L3630</f>
        <v/>
      </c>
      <c r="M3652" s="13">
        <f>'دیده بان بازار'!M3630</f>
        <v/>
      </c>
      <c r="N3652" s="13">
        <f>'دیده بان بازار'!N3630</f>
        <v/>
      </c>
      <c r="O3652" s="13">
        <f>'دیده بان بازار'!O3630</f>
        <v/>
      </c>
      <c r="P3652" s="13">
        <f>'دیده بان بازار'!P3630</f>
        <v/>
      </c>
      <c r="Q3652" s="13">
        <f>'دیده بان بازار'!Q3630</f>
        <v/>
      </c>
      <c r="R3652" s="13">
        <f>'دیده بان بازار'!R3630</f>
        <v/>
      </c>
      <c r="S3652" s="13">
        <f>'دیده بان بازار'!S3630</f>
        <v/>
      </c>
      <c r="T3652" s="13">
        <f>'دیده بان بازار'!T3630</f>
        <v/>
      </c>
      <c r="U3652" s="13">
        <f>'دیده بان بازار'!U3630</f>
        <v/>
      </c>
      <c r="V3652" s="13">
        <f>'دیده بان بازار'!V3630</f>
        <v/>
      </c>
      <c r="W3652" s="6">
        <f>'دیده بان بازار'!W3630</f>
        <v/>
      </c>
    </row>
    <row r="3653">
      <c r="A3653" s="15">
        <f>'دیده بان بازار'!A3631</f>
        <v/>
      </c>
      <c r="B3653" s="16">
        <f>'دیده بان بازار'!B3631</f>
        <v/>
      </c>
      <c r="C3653" s="16">
        <f>'دیده بان بازار'!C3631</f>
        <v/>
      </c>
      <c r="D3653" s="16">
        <f>'دیده بان بازار'!D3631</f>
        <v/>
      </c>
      <c r="E3653" s="17">
        <f>'دیده بان بازار'!E3631</f>
        <v/>
      </c>
      <c r="F3653" s="16">
        <f>'دیده بان بازار'!F3631</f>
        <v/>
      </c>
      <c r="G3653" s="16">
        <f>'دیده بان بازار'!G3631</f>
        <v/>
      </c>
      <c r="H3653" s="16">
        <f>'دیده بان بازار'!H3631</f>
        <v/>
      </c>
      <c r="I3653" s="16">
        <f>'دیده بان بازار'!I3631</f>
        <v/>
      </c>
      <c r="J3653" s="16">
        <f>'دیده بان بازار'!J3631</f>
        <v/>
      </c>
      <c r="K3653" s="16">
        <f>'دیده بان بازار'!K3631</f>
        <v/>
      </c>
      <c r="L3653" s="16">
        <f>'دیده بان بازار'!L3631</f>
        <v/>
      </c>
      <c r="M3653" s="16">
        <f>'دیده بان بازار'!M3631</f>
        <v/>
      </c>
      <c r="N3653" s="16">
        <f>'دیده بان بازار'!N3631</f>
        <v/>
      </c>
      <c r="O3653" s="16">
        <f>'دیده بان بازار'!O3631</f>
        <v/>
      </c>
      <c r="P3653" s="16">
        <f>'دیده بان بازار'!P3631</f>
        <v/>
      </c>
      <c r="Q3653" s="16">
        <f>'دیده بان بازار'!Q3631</f>
        <v/>
      </c>
      <c r="R3653" s="16">
        <f>'دیده بان بازار'!R3631</f>
        <v/>
      </c>
      <c r="S3653" s="16">
        <f>'دیده بان بازار'!S3631</f>
        <v/>
      </c>
      <c r="T3653" s="16">
        <f>'دیده بان بازار'!T3631</f>
        <v/>
      </c>
      <c r="U3653" s="16">
        <f>'دیده بان بازار'!U3631</f>
        <v/>
      </c>
      <c r="V3653" s="16">
        <f>'دیده بان بازار'!V3631</f>
        <v/>
      </c>
      <c r="W3653" s="7">
        <f>'دیده بان بازار'!W3631</f>
        <v/>
      </c>
    </row>
    <row r="3654">
      <c r="A3654" s="12">
        <f>'دیده بان بازار'!A3632</f>
        <v/>
      </c>
      <c r="B3654" s="13">
        <f>'دیده بان بازار'!B3632</f>
        <v/>
      </c>
      <c r="C3654" s="13">
        <f>'دیده بان بازار'!C3632</f>
        <v/>
      </c>
      <c r="D3654" s="13">
        <f>'دیده بان بازار'!D3632</f>
        <v/>
      </c>
      <c r="E3654" s="14">
        <f>'دیده بان بازار'!E3632</f>
        <v/>
      </c>
      <c r="F3654" s="13">
        <f>'دیده بان بازار'!F3632</f>
        <v/>
      </c>
      <c r="G3654" s="13">
        <f>'دیده بان بازار'!G3632</f>
        <v/>
      </c>
      <c r="H3654" s="13">
        <f>'دیده بان بازار'!H3632</f>
        <v/>
      </c>
      <c r="I3654" s="13">
        <f>'دیده بان بازار'!I3632</f>
        <v/>
      </c>
      <c r="J3654" s="13">
        <f>'دیده بان بازار'!J3632</f>
        <v/>
      </c>
      <c r="K3654" s="13">
        <f>'دیده بان بازار'!K3632</f>
        <v/>
      </c>
      <c r="L3654" s="13">
        <f>'دیده بان بازار'!L3632</f>
        <v/>
      </c>
      <c r="M3654" s="13">
        <f>'دیده بان بازار'!M3632</f>
        <v/>
      </c>
      <c r="N3654" s="13">
        <f>'دیده بان بازار'!N3632</f>
        <v/>
      </c>
      <c r="O3654" s="13">
        <f>'دیده بان بازار'!O3632</f>
        <v/>
      </c>
      <c r="P3654" s="13">
        <f>'دیده بان بازار'!P3632</f>
        <v/>
      </c>
      <c r="Q3654" s="13">
        <f>'دیده بان بازار'!Q3632</f>
        <v/>
      </c>
      <c r="R3654" s="13">
        <f>'دیده بان بازار'!R3632</f>
        <v/>
      </c>
      <c r="S3654" s="13">
        <f>'دیده بان بازار'!S3632</f>
        <v/>
      </c>
      <c r="T3654" s="13">
        <f>'دیده بان بازار'!T3632</f>
        <v/>
      </c>
      <c r="U3654" s="13">
        <f>'دیده بان بازار'!U3632</f>
        <v/>
      </c>
      <c r="V3654" s="13">
        <f>'دیده بان بازار'!V3632</f>
        <v/>
      </c>
      <c r="W3654" s="6">
        <f>'دیده بان بازار'!W3632</f>
        <v/>
      </c>
    </row>
    <row r="3655">
      <c r="A3655" s="15">
        <f>'دیده بان بازار'!A3633</f>
        <v/>
      </c>
      <c r="B3655" s="16">
        <f>'دیده بان بازار'!B3633</f>
        <v/>
      </c>
      <c r="C3655" s="16">
        <f>'دیده بان بازار'!C3633</f>
        <v/>
      </c>
      <c r="D3655" s="16">
        <f>'دیده بان بازار'!D3633</f>
        <v/>
      </c>
      <c r="E3655" s="17">
        <f>'دیده بان بازار'!E3633</f>
        <v/>
      </c>
      <c r="F3655" s="16">
        <f>'دیده بان بازار'!F3633</f>
        <v/>
      </c>
      <c r="G3655" s="16">
        <f>'دیده بان بازار'!G3633</f>
        <v/>
      </c>
      <c r="H3655" s="16">
        <f>'دیده بان بازار'!H3633</f>
        <v/>
      </c>
      <c r="I3655" s="16">
        <f>'دیده بان بازار'!I3633</f>
        <v/>
      </c>
      <c r="J3655" s="16">
        <f>'دیده بان بازار'!J3633</f>
        <v/>
      </c>
      <c r="K3655" s="16">
        <f>'دیده بان بازار'!K3633</f>
        <v/>
      </c>
      <c r="L3655" s="16">
        <f>'دیده بان بازار'!L3633</f>
        <v/>
      </c>
      <c r="M3655" s="16">
        <f>'دیده بان بازار'!M3633</f>
        <v/>
      </c>
      <c r="N3655" s="16">
        <f>'دیده بان بازار'!N3633</f>
        <v/>
      </c>
      <c r="O3655" s="16">
        <f>'دیده بان بازار'!O3633</f>
        <v/>
      </c>
      <c r="P3655" s="16">
        <f>'دیده بان بازار'!P3633</f>
        <v/>
      </c>
      <c r="Q3655" s="16">
        <f>'دیده بان بازار'!Q3633</f>
        <v/>
      </c>
      <c r="R3655" s="16">
        <f>'دیده بان بازار'!R3633</f>
        <v/>
      </c>
      <c r="S3655" s="16">
        <f>'دیده بان بازار'!S3633</f>
        <v/>
      </c>
      <c r="T3655" s="16">
        <f>'دیده بان بازار'!T3633</f>
        <v/>
      </c>
      <c r="U3655" s="16">
        <f>'دیده بان بازار'!U3633</f>
        <v/>
      </c>
      <c r="V3655" s="16">
        <f>'دیده بان بازار'!V3633</f>
        <v/>
      </c>
      <c r="W3655" s="7">
        <f>'دیده بان بازار'!W3633</f>
        <v/>
      </c>
    </row>
    <row r="3656">
      <c r="A3656" s="12">
        <f>'دیده بان بازار'!A3634</f>
        <v/>
      </c>
      <c r="B3656" s="13">
        <f>'دیده بان بازار'!B3634</f>
        <v/>
      </c>
      <c r="C3656" s="13">
        <f>'دیده بان بازار'!C3634</f>
        <v/>
      </c>
      <c r="D3656" s="13">
        <f>'دیده بان بازار'!D3634</f>
        <v/>
      </c>
      <c r="E3656" s="14">
        <f>'دیده بان بازار'!E3634</f>
        <v/>
      </c>
      <c r="F3656" s="13">
        <f>'دیده بان بازار'!F3634</f>
        <v/>
      </c>
      <c r="G3656" s="13">
        <f>'دیده بان بازار'!G3634</f>
        <v/>
      </c>
      <c r="H3656" s="13">
        <f>'دیده بان بازار'!H3634</f>
        <v/>
      </c>
      <c r="I3656" s="13">
        <f>'دیده بان بازار'!I3634</f>
        <v/>
      </c>
      <c r="J3656" s="13">
        <f>'دیده بان بازار'!J3634</f>
        <v/>
      </c>
      <c r="K3656" s="13">
        <f>'دیده بان بازار'!K3634</f>
        <v/>
      </c>
      <c r="L3656" s="13">
        <f>'دیده بان بازار'!L3634</f>
        <v/>
      </c>
      <c r="M3656" s="13">
        <f>'دیده بان بازار'!M3634</f>
        <v/>
      </c>
      <c r="N3656" s="13">
        <f>'دیده بان بازار'!N3634</f>
        <v/>
      </c>
      <c r="O3656" s="13">
        <f>'دیده بان بازار'!O3634</f>
        <v/>
      </c>
      <c r="P3656" s="13">
        <f>'دیده بان بازار'!P3634</f>
        <v/>
      </c>
      <c r="Q3656" s="13">
        <f>'دیده بان بازار'!Q3634</f>
        <v/>
      </c>
      <c r="R3656" s="13">
        <f>'دیده بان بازار'!R3634</f>
        <v/>
      </c>
      <c r="S3656" s="13">
        <f>'دیده بان بازار'!S3634</f>
        <v/>
      </c>
      <c r="T3656" s="13">
        <f>'دیده بان بازار'!T3634</f>
        <v/>
      </c>
      <c r="U3656" s="13">
        <f>'دیده بان بازار'!U3634</f>
        <v/>
      </c>
      <c r="V3656" s="13">
        <f>'دیده بان بازار'!V3634</f>
        <v/>
      </c>
      <c r="W3656" s="6">
        <f>'دیده بان بازار'!W3634</f>
        <v/>
      </c>
    </row>
    <row r="3657">
      <c r="A3657" s="15">
        <f>'دیده بان بازار'!A3635</f>
        <v/>
      </c>
      <c r="B3657" s="16">
        <f>'دیده بان بازار'!B3635</f>
        <v/>
      </c>
      <c r="C3657" s="16">
        <f>'دیده بان بازار'!C3635</f>
        <v/>
      </c>
      <c r="D3657" s="16">
        <f>'دیده بان بازار'!D3635</f>
        <v/>
      </c>
      <c r="E3657" s="17">
        <f>'دیده بان بازار'!E3635</f>
        <v/>
      </c>
      <c r="F3657" s="16">
        <f>'دیده بان بازار'!F3635</f>
        <v/>
      </c>
      <c r="G3657" s="16">
        <f>'دیده بان بازار'!G3635</f>
        <v/>
      </c>
      <c r="H3657" s="16">
        <f>'دیده بان بازار'!H3635</f>
        <v/>
      </c>
      <c r="I3657" s="16">
        <f>'دیده بان بازار'!I3635</f>
        <v/>
      </c>
      <c r="J3657" s="16">
        <f>'دیده بان بازار'!J3635</f>
        <v/>
      </c>
      <c r="K3657" s="16">
        <f>'دیده بان بازار'!K3635</f>
        <v/>
      </c>
      <c r="L3657" s="16">
        <f>'دیده بان بازار'!L3635</f>
        <v/>
      </c>
      <c r="M3657" s="16">
        <f>'دیده بان بازار'!M3635</f>
        <v/>
      </c>
      <c r="N3657" s="16">
        <f>'دیده بان بازار'!N3635</f>
        <v/>
      </c>
      <c r="O3657" s="16">
        <f>'دیده بان بازار'!O3635</f>
        <v/>
      </c>
      <c r="P3657" s="16">
        <f>'دیده بان بازار'!P3635</f>
        <v/>
      </c>
      <c r="Q3657" s="16">
        <f>'دیده بان بازار'!Q3635</f>
        <v/>
      </c>
      <c r="R3657" s="16">
        <f>'دیده بان بازار'!R3635</f>
        <v/>
      </c>
      <c r="S3657" s="16">
        <f>'دیده بان بازار'!S3635</f>
        <v/>
      </c>
      <c r="T3657" s="16">
        <f>'دیده بان بازار'!T3635</f>
        <v/>
      </c>
      <c r="U3657" s="16">
        <f>'دیده بان بازار'!U3635</f>
        <v/>
      </c>
      <c r="V3657" s="16">
        <f>'دیده بان بازار'!V3635</f>
        <v/>
      </c>
      <c r="W3657" s="7">
        <f>'دیده بان بازار'!W3635</f>
        <v/>
      </c>
    </row>
    <row r="3658">
      <c r="A3658" s="12">
        <f>'دیده بان بازار'!A3636</f>
        <v/>
      </c>
      <c r="B3658" s="13">
        <f>'دیده بان بازار'!B3636</f>
        <v/>
      </c>
      <c r="C3658" s="13">
        <f>'دیده بان بازار'!C3636</f>
        <v/>
      </c>
      <c r="D3658" s="13">
        <f>'دیده بان بازار'!D3636</f>
        <v/>
      </c>
      <c r="E3658" s="14">
        <f>'دیده بان بازار'!E3636</f>
        <v/>
      </c>
      <c r="F3658" s="13">
        <f>'دیده بان بازار'!F3636</f>
        <v/>
      </c>
      <c r="G3658" s="13">
        <f>'دیده بان بازار'!G3636</f>
        <v/>
      </c>
      <c r="H3658" s="13">
        <f>'دیده بان بازار'!H3636</f>
        <v/>
      </c>
      <c r="I3658" s="13">
        <f>'دیده بان بازار'!I3636</f>
        <v/>
      </c>
      <c r="J3658" s="13">
        <f>'دیده بان بازار'!J3636</f>
        <v/>
      </c>
      <c r="K3658" s="13">
        <f>'دیده بان بازار'!K3636</f>
        <v/>
      </c>
      <c r="L3658" s="13">
        <f>'دیده بان بازار'!L3636</f>
        <v/>
      </c>
      <c r="M3658" s="13">
        <f>'دیده بان بازار'!M3636</f>
        <v/>
      </c>
      <c r="N3658" s="13">
        <f>'دیده بان بازار'!N3636</f>
        <v/>
      </c>
      <c r="O3658" s="13">
        <f>'دیده بان بازار'!O3636</f>
        <v/>
      </c>
      <c r="P3658" s="13">
        <f>'دیده بان بازار'!P3636</f>
        <v/>
      </c>
      <c r="Q3658" s="13">
        <f>'دیده بان بازار'!Q3636</f>
        <v/>
      </c>
      <c r="R3658" s="13">
        <f>'دیده بان بازار'!R3636</f>
        <v/>
      </c>
      <c r="S3658" s="13">
        <f>'دیده بان بازار'!S3636</f>
        <v/>
      </c>
      <c r="T3658" s="13">
        <f>'دیده بان بازار'!T3636</f>
        <v/>
      </c>
      <c r="U3658" s="13">
        <f>'دیده بان بازار'!U3636</f>
        <v/>
      </c>
      <c r="V3658" s="13">
        <f>'دیده بان بازار'!V3636</f>
        <v/>
      </c>
      <c r="W3658" s="6">
        <f>'دیده بان بازار'!W3636</f>
        <v/>
      </c>
    </row>
    <row r="3659">
      <c r="A3659" s="15">
        <f>'دیده بان بازار'!A3637</f>
        <v/>
      </c>
      <c r="B3659" s="16">
        <f>'دیده بان بازار'!B3637</f>
        <v/>
      </c>
      <c r="C3659" s="16">
        <f>'دیده بان بازار'!C3637</f>
        <v/>
      </c>
      <c r="D3659" s="16">
        <f>'دیده بان بازار'!D3637</f>
        <v/>
      </c>
      <c r="E3659" s="17">
        <f>'دیده بان بازار'!E3637</f>
        <v/>
      </c>
      <c r="F3659" s="16">
        <f>'دیده بان بازار'!F3637</f>
        <v/>
      </c>
      <c r="G3659" s="16">
        <f>'دیده بان بازار'!G3637</f>
        <v/>
      </c>
      <c r="H3659" s="16">
        <f>'دیده بان بازار'!H3637</f>
        <v/>
      </c>
      <c r="I3659" s="16">
        <f>'دیده بان بازار'!I3637</f>
        <v/>
      </c>
      <c r="J3659" s="16">
        <f>'دیده بان بازار'!J3637</f>
        <v/>
      </c>
      <c r="K3659" s="16">
        <f>'دیده بان بازار'!K3637</f>
        <v/>
      </c>
      <c r="L3659" s="16">
        <f>'دیده بان بازار'!L3637</f>
        <v/>
      </c>
      <c r="M3659" s="16">
        <f>'دیده بان بازار'!M3637</f>
        <v/>
      </c>
      <c r="N3659" s="16">
        <f>'دیده بان بازار'!N3637</f>
        <v/>
      </c>
      <c r="O3659" s="16">
        <f>'دیده بان بازار'!O3637</f>
        <v/>
      </c>
      <c r="P3659" s="16">
        <f>'دیده بان بازار'!P3637</f>
        <v/>
      </c>
      <c r="Q3659" s="16">
        <f>'دیده بان بازار'!Q3637</f>
        <v/>
      </c>
      <c r="R3659" s="16">
        <f>'دیده بان بازار'!R3637</f>
        <v/>
      </c>
      <c r="S3659" s="16">
        <f>'دیده بان بازار'!S3637</f>
        <v/>
      </c>
      <c r="T3659" s="16">
        <f>'دیده بان بازار'!T3637</f>
        <v/>
      </c>
      <c r="U3659" s="16">
        <f>'دیده بان بازار'!U3637</f>
        <v/>
      </c>
      <c r="V3659" s="16">
        <f>'دیده بان بازار'!V3637</f>
        <v/>
      </c>
      <c r="W3659" s="7">
        <f>'دیده بان بازار'!W3637</f>
        <v/>
      </c>
    </row>
    <row r="3660">
      <c r="A3660" s="12">
        <f>'دیده بان بازار'!A3638</f>
        <v/>
      </c>
      <c r="B3660" s="13">
        <f>'دیده بان بازار'!B3638</f>
        <v/>
      </c>
      <c r="C3660" s="13">
        <f>'دیده بان بازار'!C3638</f>
        <v/>
      </c>
      <c r="D3660" s="13">
        <f>'دیده بان بازار'!D3638</f>
        <v/>
      </c>
      <c r="E3660" s="14">
        <f>'دیده بان بازار'!E3638</f>
        <v/>
      </c>
      <c r="F3660" s="13">
        <f>'دیده بان بازار'!F3638</f>
        <v/>
      </c>
      <c r="G3660" s="13">
        <f>'دیده بان بازار'!G3638</f>
        <v/>
      </c>
      <c r="H3660" s="13">
        <f>'دیده بان بازار'!H3638</f>
        <v/>
      </c>
      <c r="I3660" s="13">
        <f>'دیده بان بازار'!I3638</f>
        <v/>
      </c>
      <c r="J3660" s="13">
        <f>'دیده بان بازار'!J3638</f>
        <v/>
      </c>
      <c r="K3660" s="13">
        <f>'دیده بان بازار'!K3638</f>
        <v/>
      </c>
      <c r="L3660" s="13">
        <f>'دیده بان بازار'!L3638</f>
        <v/>
      </c>
      <c r="M3660" s="13">
        <f>'دیده بان بازار'!M3638</f>
        <v/>
      </c>
      <c r="N3660" s="13">
        <f>'دیده بان بازار'!N3638</f>
        <v/>
      </c>
      <c r="O3660" s="13">
        <f>'دیده بان بازار'!O3638</f>
        <v/>
      </c>
      <c r="P3660" s="13">
        <f>'دیده بان بازار'!P3638</f>
        <v/>
      </c>
      <c r="Q3660" s="13">
        <f>'دیده بان بازار'!Q3638</f>
        <v/>
      </c>
      <c r="R3660" s="13">
        <f>'دیده بان بازار'!R3638</f>
        <v/>
      </c>
      <c r="S3660" s="13">
        <f>'دیده بان بازار'!S3638</f>
        <v/>
      </c>
      <c r="T3660" s="13">
        <f>'دیده بان بازار'!T3638</f>
        <v/>
      </c>
      <c r="U3660" s="13">
        <f>'دیده بان بازار'!U3638</f>
        <v/>
      </c>
      <c r="V3660" s="13">
        <f>'دیده بان بازار'!V3638</f>
        <v/>
      </c>
      <c r="W3660" s="6">
        <f>'دیده بان بازار'!W3638</f>
        <v/>
      </c>
    </row>
    <row r="3661">
      <c r="A3661" s="15">
        <f>'دیده بان بازار'!A3639</f>
        <v/>
      </c>
      <c r="B3661" s="16">
        <f>'دیده بان بازار'!B3639</f>
        <v/>
      </c>
      <c r="C3661" s="16">
        <f>'دیده بان بازار'!C3639</f>
        <v/>
      </c>
      <c r="D3661" s="16">
        <f>'دیده بان بازار'!D3639</f>
        <v/>
      </c>
      <c r="E3661" s="17">
        <f>'دیده بان بازار'!E3639</f>
        <v/>
      </c>
      <c r="F3661" s="16">
        <f>'دیده بان بازار'!F3639</f>
        <v/>
      </c>
      <c r="G3661" s="16">
        <f>'دیده بان بازار'!G3639</f>
        <v/>
      </c>
      <c r="H3661" s="16">
        <f>'دیده بان بازار'!H3639</f>
        <v/>
      </c>
      <c r="I3661" s="16">
        <f>'دیده بان بازار'!I3639</f>
        <v/>
      </c>
      <c r="J3661" s="16">
        <f>'دیده بان بازار'!J3639</f>
        <v/>
      </c>
      <c r="K3661" s="16">
        <f>'دیده بان بازار'!K3639</f>
        <v/>
      </c>
      <c r="L3661" s="16">
        <f>'دیده بان بازار'!L3639</f>
        <v/>
      </c>
      <c r="M3661" s="16">
        <f>'دیده بان بازار'!M3639</f>
        <v/>
      </c>
      <c r="N3661" s="16">
        <f>'دیده بان بازار'!N3639</f>
        <v/>
      </c>
      <c r="O3661" s="16">
        <f>'دیده بان بازار'!O3639</f>
        <v/>
      </c>
      <c r="P3661" s="16">
        <f>'دیده بان بازار'!P3639</f>
        <v/>
      </c>
      <c r="Q3661" s="16">
        <f>'دیده بان بازار'!Q3639</f>
        <v/>
      </c>
      <c r="R3661" s="16">
        <f>'دیده بان بازار'!R3639</f>
        <v/>
      </c>
      <c r="S3661" s="16">
        <f>'دیده بان بازار'!S3639</f>
        <v/>
      </c>
      <c r="T3661" s="16">
        <f>'دیده بان بازار'!T3639</f>
        <v/>
      </c>
      <c r="U3661" s="16">
        <f>'دیده بان بازار'!U3639</f>
        <v/>
      </c>
      <c r="V3661" s="16">
        <f>'دیده بان بازار'!V3639</f>
        <v/>
      </c>
      <c r="W3661" s="7">
        <f>'دیده بان بازار'!W3639</f>
        <v/>
      </c>
    </row>
    <row r="3662">
      <c r="A3662" s="15">
        <f>'دیده بان بازار'!A3640</f>
        <v/>
      </c>
      <c r="B3662" s="16">
        <f>'دیده بان بازار'!B3640</f>
        <v/>
      </c>
      <c r="C3662" s="16">
        <f>'دیده بان بازار'!C3640</f>
        <v/>
      </c>
      <c r="D3662" s="16">
        <f>'دیده بان بازار'!D3640</f>
        <v/>
      </c>
      <c r="E3662" s="17">
        <f>'دیده بان بازار'!E3640</f>
        <v/>
      </c>
      <c r="F3662" s="16">
        <f>'دیده بان بازار'!F3640</f>
        <v/>
      </c>
      <c r="G3662" s="16">
        <f>'دیده بان بازار'!G3640</f>
        <v/>
      </c>
      <c r="H3662" s="16">
        <f>'دیده بان بازار'!H3640</f>
        <v/>
      </c>
      <c r="I3662" s="16">
        <f>'دیده بان بازار'!I3640</f>
        <v/>
      </c>
      <c r="J3662" s="16">
        <f>'دیده بان بازار'!J3640</f>
        <v/>
      </c>
      <c r="K3662" s="16">
        <f>'دیده بان بازار'!K3640</f>
        <v/>
      </c>
      <c r="L3662" s="16">
        <f>'دیده بان بازار'!L3640</f>
        <v/>
      </c>
      <c r="M3662" s="16">
        <f>'دیده بان بازار'!M3640</f>
        <v/>
      </c>
      <c r="N3662" s="16">
        <f>'دیده بان بازار'!N3640</f>
        <v/>
      </c>
      <c r="O3662" s="16">
        <f>'دیده بان بازار'!O3640</f>
        <v/>
      </c>
      <c r="P3662" s="16">
        <f>'دیده بان بازار'!P3640</f>
        <v/>
      </c>
      <c r="Q3662" s="16">
        <f>'دیده بان بازار'!Q3640</f>
        <v/>
      </c>
      <c r="R3662" s="16">
        <f>'دیده بان بازار'!R3640</f>
        <v/>
      </c>
      <c r="S3662" s="16">
        <f>'دیده بان بازار'!S3640</f>
        <v/>
      </c>
      <c r="T3662" s="16">
        <f>'دیده بان بازار'!T3640</f>
        <v/>
      </c>
      <c r="U3662" s="16">
        <f>'دیده بان بازار'!U3640</f>
        <v/>
      </c>
      <c r="V3662" s="16">
        <f>'دیده بان بازار'!V3640</f>
        <v/>
      </c>
      <c r="W3662" s="7">
        <f>'دیده بان بازار'!W3640</f>
        <v/>
      </c>
    </row>
    <row r="3663">
      <c r="A3663" s="12">
        <f>'دیده بان بازار'!A3641</f>
        <v/>
      </c>
      <c r="B3663" s="13">
        <f>'دیده بان بازار'!B3641</f>
        <v/>
      </c>
      <c r="C3663" s="13">
        <f>'دیده بان بازار'!C3641</f>
        <v/>
      </c>
      <c r="D3663" s="13">
        <f>'دیده بان بازار'!D3641</f>
        <v/>
      </c>
      <c r="E3663" s="14">
        <f>'دیده بان بازار'!E3641</f>
        <v/>
      </c>
      <c r="F3663" s="13">
        <f>'دیده بان بازار'!F3641</f>
        <v/>
      </c>
      <c r="G3663" s="13">
        <f>'دیده بان بازار'!G3641</f>
        <v/>
      </c>
      <c r="H3663" s="13">
        <f>'دیده بان بازار'!H3641</f>
        <v/>
      </c>
      <c r="I3663" s="13">
        <f>'دیده بان بازار'!I3641</f>
        <v/>
      </c>
      <c r="J3663" s="13">
        <f>'دیده بان بازار'!J3641</f>
        <v/>
      </c>
      <c r="K3663" s="13">
        <f>'دیده بان بازار'!K3641</f>
        <v/>
      </c>
      <c r="L3663" s="13">
        <f>'دیده بان بازار'!L3641</f>
        <v/>
      </c>
      <c r="M3663" s="13">
        <f>'دیده بان بازار'!M3641</f>
        <v/>
      </c>
      <c r="N3663" s="13">
        <f>'دیده بان بازار'!N3641</f>
        <v/>
      </c>
      <c r="O3663" s="13">
        <f>'دیده بان بازار'!O3641</f>
        <v/>
      </c>
      <c r="P3663" s="13">
        <f>'دیده بان بازار'!P3641</f>
        <v/>
      </c>
      <c r="Q3663" s="13">
        <f>'دیده بان بازار'!Q3641</f>
        <v/>
      </c>
      <c r="R3663" s="13">
        <f>'دیده بان بازار'!R3641</f>
        <v/>
      </c>
      <c r="S3663" s="13">
        <f>'دیده بان بازار'!S3641</f>
        <v/>
      </c>
      <c r="T3663" s="13">
        <f>'دیده بان بازار'!T3641</f>
        <v/>
      </c>
      <c r="U3663" s="13">
        <f>'دیده بان بازار'!U3641</f>
        <v/>
      </c>
      <c r="V3663" s="13">
        <f>'دیده بان بازار'!V3641</f>
        <v/>
      </c>
      <c r="W3663" s="6">
        <f>'دیده بان بازار'!W3641</f>
        <v/>
      </c>
    </row>
    <row r="3664">
      <c r="A3664" s="15">
        <f>'دیده بان بازار'!A3642</f>
        <v/>
      </c>
      <c r="B3664" s="16">
        <f>'دیده بان بازار'!B3642</f>
        <v/>
      </c>
      <c r="C3664" s="16">
        <f>'دیده بان بازار'!C3642</f>
        <v/>
      </c>
      <c r="D3664" s="16">
        <f>'دیده بان بازار'!D3642</f>
        <v/>
      </c>
      <c r="E3664" s="17">
        <f>'دیده بان بازار'!E3642</f>
        <v/>
      </c>
      <c r="F3664" s="16">
        <f>'دیده بان بازار'!F3642</f>
        <v/>
      </c>
      <c r="G3664" s="16">
        <f>'دیده بان بازار'!G3642</f>
        <v/>
      </c>
      <c r="H3664" s="16">
        <f>'دیده بان بازار'!H3642</f>
        <v/>
      </c>
      <c r="I3664" s="16">
        <f>'دیده بان بازار'!I3642</f>
        <v/>
      </c>
      <c r="J3664" s="16">
        <f>'دیده بان بازار'!J3642</f>
        <v/>
      </c>
      <c r="K3664" s="16">
        <f>'دیده بان بازار'!K3642</f>
        <v/>
      </c>
      <c r="L3664" s="16">
        <f>'دیده بان بازار'!L3642</f>
        <v/>
      </c>
      <c r="M3664" s="16">
        <f>'دیده بان بازار'!M3642</f>
        <v/>
      </c>
      <c r="N3664" s="16">
        <f>'دیده بان بازار'!N3642</f>
        <v/>
      </c>
      <c r="O3664" s="16">
        <f>'دیده بان بازار'!O3642</f>
        <v/>
      </c>
      <c r="P3664" s="16">
        <f>'دیده بان بازار'!P3642</f>
        <v/>
      </c>
      <c r="Q3664" s="16">
        <f>'دیده بان بازار'!Q3642</f>
        <v/>
      </c>
      <c r="R3664" s="16">
        <f>'دیده بان بازار'!R3642</f>
        <v/>
      </c>
      <c r="S3664" s="16">
        <f>'دیده بان بازار'!S3642</f>
        <v/>
      </c>
      <c r="T3664" s="16">
        <f>'دیده بان بازار'!T3642</f>
        <v/>
      </c>
      <c r="U3664" s="16">
        <f>'دیده بان بازار'!U3642</f>
        <v/>
      </c>
      <c r="V3664" s="16">
        <f>'دیده بان بازار'!V3642</f>
        <v/>
      </c>
      <c r="W3664" s="7">
        <f>'دیده بان بازار'!W3642</f>
        <v/>
      </c>
    </row>
    <row r="3665">
      <c r="A3665" s="12">
        <f>'دیده بان بازار'!A3643</f>
        <v/>
      </c>
      <c r="B3665" s="13">
        <f>'دیده بان بازار'!B3643</f>
        <v/>
      </c>
      <c r="C3665" s="13">
        <f>'دیده بان بازار'!C3643</f>
        <v/>
      </c>
      <c r="D3665" s="13">
        <f>'دیده بان بازار'!D3643</f>
        <v/>
      </c>
      <c r="E3665" s="14">
        <f>'دیده بان بازار'!E3643</f>
        <v/>
      </c>
      <c r="F3665" s="13">
        <f>'دیده بان بازار'!F3643</f>
        <v/>
      </c>
      <c r="G3665" s="13">
        <f>'دیده بان بازار'!G3643</f>
        <v/>
      </c>
      <c r="H3665" s="13">
        <f>'دیده بان بازار'!H3643</f>
        <v/>
      </c>
      <c r="I3665" s="13">
        <f>'دیده بان بازار'!I3643</f>
        <v/>
      </c>
      <c r="J3665" s="13">
        <f>'دیده بان بازار'!J3643</f>
        <v/>
      </c>
      <c r="K3665" s="13">
        <f>'دیده بان بازار'!K3643</f>
        <v/>
      </c>
      <c r="L3665" s="13">
        <f>'دیده بان بازار'!L3643</f>
        <v/>
      </c>
      <c r="M3665" s="13">
        <f>'دیده بان بازار'!M3643</f>
        <v/>
      </c>
      <c r="N3665" s="13">
        <f>'دیده بان بازار'!N3643</f>
        <v/>
      </c>
      <c r="O3665" s="13">
        <f>'دیده بان بازار'!O3643</f>
        <v/>
      </c>
      <c r="P3665" s="13">
        <f>'دیده بان بازار'!P3643</f>
        <v/>
      </c>
      <c r="Q3665" s="13">
        <f>'دیده بان بازار'!Q3643</f>
        <v/>
      </c>
      <c r="R3665" s="13">
        <f>'دیده بان بازار'!R3643</f>
        <v/>
      </c>
      <c r="S3665" s="13">
        <f>'دیده بان بازار'!S3643</f>
        <v/>
      </c>
      <c r="T3665" s="13">
        <f>'دیده بان بازار'!T3643</f>
        <v/>
      </c>
      <c r="U3665" s="13">
        <f>'دیده بان بازار'!U3643</f>
        <v/>
      </c>
      <c r="V3665" s="13">
        <f>'دیده بان بازار'!V3643</f>
        <v/>
      </c>
      <c r="W3665" s="6">
        <f>'دیده بان بازار'!W3643</f>
        <v/>
      </c>
    </row>
    <row r="3666">
      <c r="A3666" s="15">
        <f>'دیده بان بازار'!A3644</f>
        <v/>
      </c>
      <c r="B3666" s="16">
        <f>'دیده بان بازار'!B3644</f>
        <v/>
      </c>
      <c r="C3666" s="16">
        <f>'دیده بان بازار'!C3644</f>
        <v/>
      </c>
      <c r="D3666" s="16">
        <f>'دیده بان بازار'!D3644</f>
        <v/>
      </c>
      <c r="E3666" s="17">
        <f>'دیده بان بازار'!E3644</f>
        <v/>
      </c>
      <c r="F3666" s="16">
        <f>'دیده بان بازار'!F3644</f>
        <v/>
      </c>
      <c r="G3666" s="16">
        <f>'دیده بان بازار'!G3644</f>
        <v/>
      </c>
      <c r="H3666" s="16">
        <f>'دیده بان بازار'!H3644</f>
        <v/>
      </c>
      <c r="I3666" s="16">
        <f>'دیده بان بازار'!I3644</f>
        <v/>
      </c>
      <c r="J3666" s="16">
        <f>'دیده بان بازار'!J3644</f>
        <v/>
      </c>
      <c r="K3666" s="16">
        <f>'دیده بان بازار'!K3644</f>
        <v/>
      </c>
      <c r="L3666" s="16">
        <f>'دیده بان بازار'!L3644</f>
        <v/>
      </c>
      <c r="M3666" s="16">
        <f>'دیده بان بازار'!M3644</f>
        <v/>
      </c>
      <c r="N3666" s="16">
        <f>'دیده بان بازار'!N3644</f>
        <v/>
      </c>
      <c r="O3666" s="16">
        <f>'دیده بان بازار'!O3644</f>
        <v/>
      </c>
      <c r="P3666" s="16">
        <f>'دیده بان بازار'!P3644</f>
        <v/>
      </c>
      <c r="Q3666" s="16">
        <f>'دیده بان بازار'!Q3644</f>
        <v/>
      </c>
      <c r="R3666" s="16">
        <f>'دیده بان بازار'!R3644</f>
        <v/>
      </c>
      <c r="S3666" s="16">
        <f>'دیده بان بازار'!S3644</f>
        <v/>
      </c>
      <c r="T3666" s="16">
        <f>'دیده بان بازار'!T3644</f>
        <v/>
      </c>
      <c r="U3666" s="16">
        <f>'دیده بان بازار'!U3644</f>
        <v/>
      </c>
      <c r="V3666" s="16">
        <f>'دیده بان بازار'!V3644</f>
        <v/>
      </c>
      <c r="W3666" s="7">
        <f>'دیده بان بازار'!W3644</f>
        <v/>
      </c>
    </row>
    <row r="3667">
      <c r="A3667" s="12">
        <f>'دیده بان بازار'!A3645</f>
        <v/>
      </c>
      <c r="B3667" s="13">
        <f>'دیده بان بازار'!B3645</f>
        <v/>
      </c>
      <c r="C3667" s="13">
        <f>'دیده بان بازار'!C3645</f>
        <v/>
      </c>
      <c r="D3667" s="13">
        <f>'دیده بان بازار'!D3645</f>
        <v/>
      </c>
      <c r="E3667" s="14">
        <f>'دیده بان بازار'!E3645</f>
        <v/>
      </c>
      <c r="F3667" s="13">
        <f>'دیده بان بازار'!F3645</f>
        <v/>
      </c>
      <c r="G3667" s="13">
        <f>'دیده بان بازار'!G3645</f>
        <v/>
      </c>
      <c r="H3667" s="13">
        <f>'دیده بان بازار'!H3645</f>
        <v/>
      </c>
      <c r="I3667" s="13">
        <f>'دیده بان بازار'!I3645</f>
        <v/>
      </c>
      <c r="J3667" s="13">
        <f>'دیده بان بازار'!J3645</f>
        <v/>
      </c>
      <c r="K3667" s="13">
        <f>'دیده بان بازار'!K3645</f>
        <v/>
      </c>
      <c r="L3667" s="13">
        <f>'دیده بان بازار'!L3645</f>
        <v/>
      </c>
      <c r="M3667" s="13">
        <f>'دیده بان بازار'!M3645</f>
        <v/>
      </c>
      <c r="N3667" s="13">
        <f>'دیده بان بازار'!N3645</f>
        <v/>
      </c>
      <c r="O3667" s="13">
        <f>'دیده بان بازار'!O3645</f>
        <v/>
      </c>
      <c r="P3667" s="13">
        <f>'دیده بان بازار'!P3645</f>
        <v/>
      </c>
      <c r="Q3667" s="13">
        <f>'دیده بان بازار'!Q3645</f>
        <v/>
      </c>
      <c r="R3667" s="13">
        <f>'دیده بان بازار'!R3645</f>
        <v/>
      </c>
      <c r="S3667" s="13">
        <f>'دیده بان بازار'!S3645</f>
        <v/>
      </c>
      <c r="T3667" s="13">
        <f>'دیده بان بازار'!T3645</f>
        <v/>
      </c>
      <c r="U3667" s="13">
        <f>'دیده بان بازار'!U3645</f>
        <v/>
      </c>
      <c r="V3667" s="13">
        <f>'دیده بان بازار'!V3645</f>
        <v/>
      </c>
      <c r="W3667" s="6">
        <f>'دیده بان بازار'!W3645</f>
        <v/>
      </c>
    </row>
    <row r="3668">
      <c r="A3668" s="15">
        <f>'دیده بان بازار'!A3646</f>
        <v/>
      </c>
      <c r="B3668" s="16">
        <f>'دیده بان بازار'!B3646</f>
        <v/>
      </c>
      <c r="C3668" s="16">
        <f>'دیده بان بازار'!C3646</f>
        <v/>
      </c>
      <c r="D3668" s="16">
        <f>'دیده بان بازار'!D3646</f>
        <v/>
      </c>
      <c r="E3668" s="17">
        <f>'دیده بان بازار'!E3646</f>
        <v/>
      </c>
      <c r="F3668" s="16">
        <f>'دیده بان بازار'!F3646</f>
        <v/>
      </c>
      <c r="G3668" s="16">
        <f>'دیده بان بازار'!G3646</f>
        <v/>
      </c>
      <c r="H3668" s="16">
        <f>'دیده بان بازار'!H3646</f>
        <v/>
      </c>
      <c r="I3668" s="16">
        <f>'دیده بان بازار'!I3646</f>
        <v/>
      </c>
      <c r="J3668" s="16">
        <f>'دیده بان بازار'!J3646</f>
        <v/>
      </c>
      <c r="K3668" s="16">
        <f>'دیده بان بازار'!K3646</f>
        <v/>
      </c>
      <c r="L3668" s="16">
        <f>'دیده بان بازار'!L3646</f>
        <v/>
      </c>
      <c r="M3668" s="16">
        <f>'دیده بان بازار'!M3646</f>
        <v/>
      </c>
      <c r="N3668" s="16">
        <f>'دیده بان بازار'!N3646</f>
        <v/>
      </c>
      <c r="O3668" s="16">
        <f>'دیده بان بازار'!O3646</f>
        <v/>
      </c>
      <c r="P3668" s="16">
        <f>'دیده بان بازار'!P3646</f>
        <v/>
      </c>
      <c r="Q3668" s="16">
        <f>'دیده بان بازار'!Q3646</f>
        <v/>
      </c>
      <c r="R3668" s="16">
        <f>'دیده بان بازار'!R3646</f>
        <v/>
      </c>
      <c r="S3668" s="16">
        <f>'دیده بان بازار'!S3646</f>
        <v/>
      </c>
      <c r="T3668" s="16">
        <f>'دیده بان بازار'!T3646</f>
        <v/>
      </c>
      <c r="U3668" s="16">
        <f>'دیده بان بازار'!U3646</f>
        <v/>
      </c>
      <c r="V3668" s="16">
        <f>'دیده بان بازار'!V3646</f>
        <v/>
      </c>
      <c r="W3668" s="7">
        <f>'دیده بان بازار'!W3646</f>
        <v/>
      </c>
    </row>
    <row r="3669">
      <c r="A3669" s="12">
        <f>'دیده بان بازار'!A3647</f>
        <v/>
      </c>
      <c r="B3669" s="13">
        <f>'دیده بان بازار'!B3647</f>
        <v/>
      </c>
      <c r="C3669" s="13">
        <f>'دیده بان بازار'!C3647</f>
        <v/>
      </c>
      <c r="D3669" s="13">
        <f>'دیده بان بازار'!D3647</f>
        <v/>
      </c>
      <c r="E3669" s="14">
        <f>'دیده بان بازار'!E3647</f>
        <v/>
      </c>
      <c r="F3669" s="13">
        <f>'دیده بان بازار'!F3647</f>
        <v/>
      </c>
      <c r="G3669" s="13">
        <f>'دیده بان بازار'!G3647</f>
        <v/>
      </c>
      <c r="H3669" s="13">
        <f>'دیده بان بازار'!H3647</f>
        <v/>
      </c>
      <c r="I3669" s="13">
        <f>'دیده بان بازار'!I3647</f>
        <v/>
      </c>
      <c r="J3669" s="13">
        <f>'دیده بان بازار'!J3647</f>
        <v/>
      </c>
      <c r="K3669" s="13">
        <f>'دیده بان بازار'!K3647</f>
        <v/>
      </c>
      <c r="L3669" s="13">
        <f>'دیده بان بازار'!L3647</f>
        <v/>
      </c>
      <c r="M3669" s="13">
        <f>'دیده بان بازار'!M3647</f>
        <v/>
      </c>
      <c r="N3669" s="13">
        <f>'دیده بان بازار'!N3647</f>
        <v/>
      </c>
      <c r="O3669" s="13">
        <f>'دیده بان بازار'!O3647</f>
        <v/>
      </c>
      <c r="P3669" s="13">
        <f>'دیده بان بازار'!P3647</f>
        <v/>
      </c>
      <c r="Q3669" s="13">
        <f>'دیده بان بازار'!Q3647</f>
        <v/>
      </c>
      <c r="R3669" s="13">
        <f>'دیده بان بازار'!R3647</f>
        <v/>
      </c>
      <c r="S3669" s="13">
        <f>'دیده بان بازار'!S3647</f>
        <v/>
      </c>
      <c r="T3669" s="13">
        <f>'دیده بان بازار'!T3647</f>
        <v/>
      </c>
      <c r="U3669" s="13">
        <f>'دیده بان بازار'!U3647</f>
        <v/>
      </c>
      <c r="V3669" s="13">
        <f>'دیده بان بازار'!V3647</f>
        <v/>
      </c>
      <c r="W3669" s="6">
        <f>'دیده بان بازار'!W3647</f>
        <v/>
      </c>
    </row>
    <row r="3670">
      <c r="A3670" s="15">
        <f>'دیده بان بازار'!A3648</f>
        <v/>
      </c>
      <c r="B3670" s="16">
        <f>'دیده بان بازار'!B3648</f>
        <v/>
      </c>
      <c r="C3670" s="16">
        <f>'دیده بان بازار'!C3648</f>
        <v/>
      </c>
      <c r="D3670" s="16">
        <f>'دیده بان بازار'!D3648</f>
        <v/>
      </c>
      <c r="E3670" s="17">
        <f>'دیده بان بازار'!E3648</f>
        <v/>
      </c>
      <c r="F3670" s="16">
        <f>'دیده بان بازار'!F3648</f>
        <v/>
      </c>
      <c r="G3670" s="16">
        <f>'دیده بان بازار'!G3648</f>
        <v/>
      </c>
      <c r="H3670" s="16">
        <f>'دیده بان بازار'!H3648</f>
        <v/>
      </c>
      <c r="I3670" s="16">
        <f>'دیده بان بازار'!I3648</f>
        <v/>
      </c>
      <c r="J3670" s="16">
        <f>'دیده بان بازار'!J3648</f>
        <v/>
      </c>
      <c r="K3670" s="16">
        <f>'دیده بان بازار'!K3648</f>
        <v/>
      </c>
      <c r="L3670" s="16">
        <f>'دیده بان بازار'!L3648</f>
        <v/>
      </c>
      <c r="M3670" s="16">
        <f>'دیده بان بازار'!M3648</f>
        <v/>
      </c>
      <c r="N3670" s="16">
        <f>'دیده بان بازار'!N3648</f>
        <v/>
      </c>
      <c r="O3670" s="16">
        <f>'دیده بان بازار'!O3648</f>
        <v/>
      </c>
      <c r="P3670" s="16">
        <f>'دیده بان بازار'!P3648</f>
        <v/>
      </c>
      <c r="Q3670" s="16">
        <f>'دیده بان بازار'!Q3648</f>
        <v/>
      </c>
      <c r="R3670" s="16">
        <f>'دیده بان بازار'!R3648</f>
        <v/>
      </c>
      <c r="S3670" s="16">
        <f>'دیده بان بازار'!S3648</f>
        <v/>
      </c>
      <c r="T3670" s="16">
        <f>'دیده بان بازار'!T3648</f>
        <v/>
      </c>
      <c r="U3670" s="16">
        <f>'دیده بان بازار'!U3648</f>
        <v/>
      </c>
      <c r="V3670" s="16">
        <f>'دیده بان بازار'!V3648</f>
        <v/>
      </c>
      <c r="W3670" s="7">
        <f>'دیده بان بازار'!W3648</f>
        <v/>
      </c>
    </row>
    <row r="3671">
      <c r="A3671" s="12">
        <f>'دیده بان بازار'!A3649</f>
        <v/>
      </c>
      <c r="B3671" s="13">
        <f>'دیده بان بازار'!B3649</f>
        <v/>
      </c>
      <c r="C3671" s="13">
        <f>'دیده بان بازار'!C3649</f>
        <v/>
      </c>
      <c r="D3671" s="13">
        <f>'دیده بان بازار'!D3649</f>
        <v/>
      </c>
      <c r="E3671" s="14">
        <f>'دیده بان بازار'!E3649</f>
        <v/>
      </c>
      <c r="F3671" s="13">
        <f>'دیده بان بازار'!F3649</f>
        <v/>
      </c>
      <c r="G3671" s="13">
        <f>'دیده بان بازار'!G3649</f>
        <v/>
      </c>
      <c r="H3671" s="13">
        <f>'دیده بان بازار'!H3649</f>
        <v/>
      </c>
      <c r="I3671" s="13">
        <f>'دیده بان بازار'!I3649</f>
        <v/>
      </c>
      <c r="J3671" s="13">
        <f>'دیده بان بازار'!J3649</f>
        <v/>
      </c>
      <c r="K3671" s="13">
        <f>'دیده بان بازار'!K3649</f>
        <v/>
      </c>
      <c r="L3671" s="13">
        <f>'دیده بان بازار'!L3649</f>
        <v/>
      </c>
      <c r="M3671" s="13">
        <f>'دیده بان بازار'!M3649</f>
        <v/>
      </c>
      <c r="N3671" s="13">
        <f>'دیده بان بازار'!N3649</f>
        <v/>
      </c>
      <c r="O3671" s="13">
        <f>'دیده بان بازار'!O3649</f>
        <v/>
      </c>
      <c r="P3671" s="13">
        <f>'دیده بان بازار'!P3649</f>
        <v/>
      </c>
      <c r="Q3671" s="13">
        <f>'دیده بان بازار'!Q3649</f>
        <v/>
      </c>
      <c r="R3671" s="13">
        <f>'دیده بان بازار'!R3649</f>
        <v/>
      </c>
      <c r="S3671" s="13">
        <f>'دیده بان بازار'!S3649</f>
        <v/>
      </c>
      <c r="T3671" s="13">
        <f>'دیده بان بازار'!T3649</f>
        <v/>
      </c>
      <c r="U3671" s="13">
        <f>'دیده بان بازار'!U3649</f>
        <v/>
      </c>
      <c r="V3671" s="13">
        <f>'دیده بان بازار'!V3649</f>
        <v/>
      </c>
      <c r="W3671" s="6">
        <f>'دیده بان بازار'!W3649</f>
        <v/>
      </c>
    </row>
    <row r="3672">
      <c r="A3672" s="15">
        <f>'دیده بان بازار'!A3650</f>
        <v/>
      </c>
      <c r="B3672" s="16">
        <f>'دیده بان بازار'!B3650</f>
        <v/>
      </c>
      <c r="C3672" s="16">
        <f>'دیده بان بازار'!C3650</f>
        <v/>
      </c>
      <c r="D3672" s="16">
        <f>'دیده بان بازار'!D3650</f>
        <v/>
      </c>
      <c r="E3672" s="17">
        <f>'دیده بان بازار'!E3650</f>
        <v/>
      </c>
      <c r="F3672" s="16">
        <f>'دیده بان بازار'!F3650</f>
        <v/>
      </c>
      <c r="G3672" s="16">
        <f>'دیده بان بازار'!G3650</f>
        <v/>
      </c>
      <c r="H3672" s="16">
        <f>'دیده بان بازار'!H3650</f>
        <v/>
      </c>
      <c r="I3672" s="16">
        <f>'دیده بان بازار'!I3650</f>
        <v/>
      </c>
      <c r="J3672" s="16">
        <f>'دیده بان بازار'!J3650</f>
        <v/>
      </c>
      <c r="K3672" s="16">
        <f>'دیده بان بازار'!K3650</f>
        <v/>
      </c>
      <c r="L3672" s="16">
        <f>'دیده بان بازار'!L3650</f>
        <v/>
      </c>
      <c r="M3672" s="16">
        <f>'دیده بان بازار'!M3650</f>
        <v/>
      </c>
      <c r="N3672" s="16">
        <f>'دیده بان بازار'!N3650</f>
        <v/>
      </c>
      <c r="O3672" s="16">
        <f>'دیده بان بازار'!O3650</f>
        <v/>
      </c>
      <c r="P3672" s="16">
        <f>'دیده بان بازار'!P3650</f>
        <v/>
      </c>
      <c r="Q3672" s="16">
        <f>'دیده بان بازار'!Q3650</f>
        <v/>
      </c>
      <c r="R3672" s="16">
        <f>'دیده بان بازار'!R3650</f>
        <v/>
      </c>
      <c r="S3672" s="16">
        <f>'دیده بان بازار'!S3650</f>
        <v/>
      </c>
      <c r="T3672" s="16">
        <f>'دیده بان بازار'!T3650</f>
        <v/>
      </c>
      <c r="U3672" s="16">
        <f>'دیده بان بازار'!U3650</f>
        <v/>
      </c>
      <c r="V3672" s="16">
        <f>'دیده بان بازار'!V3650</f>
        <v/>
      </c>
      <c r="W3672" s="7">
        <f>'دیده بان بازار'!W3650</f>
        <v/>
      </c>
    </row>
    <row r="3673">
      <c r="A3673" s="12">
        <f>'دیده بان بازار'!A3651</f>
        <v/>
      </c>
      <c r="B3673" s="13">
        <f>'دیده بان بازار'!B3651</f>
        <v/>
      </c>
      <c r="C3673" s="13">
        <f>'دیده بان بازار'!C3651</f>
        <v/>
      </c>
      <c r="D3673" s="13">
        <f>'دیده بان بازار'!D3651</f>
        <v/>
      </c>
      <c r="E3673" s="14">
        <f>'دیده بان بازار'!E3651</f>
        <v/>
      </c>
      <c r="F3673" s="13">
        <f>'دیده بان بازار'!F3651</f>
        <v/>
      </c>
      <c r="G3673" s="13">
        <f>'دیده بان بازار'!G3651</f>
        <v/>
      </c>
      <c r="H3673" s="13">
        <f>'دیده بان بازار'!H3651</f>
        <v/>
      </c>
      <c r="I3673" s="13">
        <f>'دیده بان بازار'!I3651</f>
        <v/>
      </c>
      <c r="J3673" s="13">
        <f>'دیده بان بازار'!J3651</f>
        <v/>
      </c>
      <c r="K3673" s="13">
        <f>'دیده بان بازار'!K3651</f>
        <v/>
      </c>
      <c r="L3673" s="13">
        <f>'دیده بان بازار'!L3651</f>
        <v/>
      </c>
      <c r="M3673" s="13">
        <f>'دیده بان بازار'!M3651</f>
        <v/>
      </c>
      <c r="N3673" s="13">
        <f>'دیده بان بازار'!N3651</f>
        <v/>
      </c>
      <c r="O3673" s="13">
        <f>'دیده بان بازار'!O3651</f>
        <v/>
      </c>
      <c r="P3673" s="13">
        <f>'دیده بان بازار'!P3651</f>
        <v/>
      </c>
      <c r="Q3673" s="13">
        <f>'دیده بان بازار'!Q3651</f>
        <v/>
      </c>
      <c r="R3673" s="13">
        <f>'دیده بان بازار'!R3651</f>
        <v/>
      </c>
      <c r="S3673" s="13">
        <f>'دیده بان بازار'!S3651</f>
        <v/>
      </c>
      <c r="T3673" s="13">
        <f>'دیده بان بازار'!T3651</f>
        <v/>
      </c>
      <c r="U3673" s="13">
        <f>'دیده بان بازار'!U3651</f>
        <v/>
      </c>
      <c r="V3673" s="13">
        <f>'دیده بان بازار'!V3651</f>
        <v/>
      </c>
      <c r="W3673" s="6">
        <f>'دیده بان بازار'!W3651</f>
        <v/>
      </c>
    </row>
    <row r="3674">
      <c r="A3674" s="15">
        <f>'دیده بان بازار'!A3652</f>
        <v/>
      </c>
      <c r="B3674" s="16">
        <f>'دیده بان بازار'!B3652</f>
        <v/>
      </c>
      <c r="C3674" s="16">
        <f>'دیده بان بازار'!C3652</f>
        <v/>
      </c>
      <c r="D3674" s="16">
        <f>'دیده بان بازار'!D3652</f>
        <v/>
      </c>
      <c r="E3674" s="17">
        <f>'دیده بان بازار'!E3652</f>
        <v/>
      </c>
      <c r="F3674" s="16">
        <f>'دیده بان بازار'!F3652</f>
        <v/>
      </c>
      <c r="G3674" s="16">
        <f>'دیده بان بازار'!G3652</f>
        <v/>
      </c>
      <c r="H3674" s="16">
        <f>'دیده بان بازار'!H3652</f>
        <v/>
      </c>
      <c r="I3674" s="16">
        <f>'دیده بان بازار'!I3652</f>
        <v/>
      </c>
      <c r="J3674" s="16">
        <f>'دیده بان بازار'!J3652</f>
        <v/>
      </c>
      <c r="K3674" s="16">
        <f>'دیده بان بازار'!K3652</f>
        <v/>
      </c>
      <c r="L3674" s="16">
        <f>'دیده بان بازار'!L3652</f>
        <v/>
      </c>
      <c r="M3674" s="16">
        <f>'دیده بان بازار'!M3652</f>
        <v/>
      </c>
      <c r="N3674" s="16">
        <f>'دیده بان بازار'!N3652</f>
        <v/>
      </c>
      <c r="O3674" s="16">
        <f>'دیده بان بازار'!O3652</f>
        <v/>
      </c>
      <c r="P3674" s="16">
        <f>'دیده بان بازار'!P3652</f>
        <v/>
      </c>
      <c r="Q3674" s="16">
        <f>'دیده بان بازار'!Q3652</f>
        <v/>
      </c>
      <c r="R3674" s="16">
        <f>'دیده بان بازار'!R3652</f>
        <v/>
      </c>
      <c r="S3674" s="16">
        <f>'دیده بان بازار'!S3652</f>
        <v/>
      </c>
      <c r="T3674" s="16">
        <f>'دیده بان بازار'!T3652</f>
        <v/>
      </c>
      <c r="U3674" s="16">
        <f>'دیده بان بازار'!U3652</f>
        <v/>
      </c>
      <c r="V3674" s="16">
        <f>'دیده بان بازار'!V3652</f>
        <v/>
      </c>
      <c r="W3674" s="7">
        <f>'دیده بان بازار'!W3652</f>
        <v/>
      </c>
    </row>
    <row r="3675">
      <c r="A3675" s="12">
        <f>'دیده بان بازار'!A3653</f>
        <v/>
      </c>
      <c r="B3675" s="13">
        <f>'دیده بان بازار'!B3653</f>
        <v/>
      </c>
      <c r="C3675" s="13">
        <f>'دیده بان بازار'!C3653</f>
        <v/>
      </c>
      <c r="D3675" s="13">
        <f>'دیده بان بازار'!D3653</f>
        <v/>
      </c>
      <c r="E3675" s="14">
        <f>'دیده بان بازار'!E3653</f>
        <v/>
      </c>
      <c r="F3675" s="13">
        <f>'دیده بان بازار'!F3653</f>
        <v/>
      </c>
      <c r="G3675" s="13">
        <f>'دیده بان بازار'!G3653</f>
        <v/>
      </c>
      <c r="H3675" s="13">
        <f>'دیده بان بازار'!H3653</f>
        <v/>
      </c>
      <c r="I3675" s="13">
        <f>'دیده بان بازار'!I3653</f>
        <v/>
      </c>
      <c r="J3675" s="13">
        <f>'دیده بان بازار'!J3653</f>
        <v/>
      </c>
      <c r="K3675" s="13">
        <f>'دیده بان بازار'!K3653</f>
        <v/>
      </c>
      <c r="L3675" s="13">
        <f>'دیده بان بازار'!L3653</f>
        <v/>
      </c>
      <c r="M3675" s="13">
        <f>'دیده بان بازار'!M3653</f>
        <v/>
      </c>
      <c r="N3675" s="13">
        <f>'دیده بان بازار'!N3653</f>
        <v/>
      </c>
      <c r="O3675" s="13">
        <f>'دیده بان بازار'!O3653</f>
        <v/>
      </c>
      <c r="P3675" s="13">
        <f>'دیده بان بازار'!P3653</f>
        <v/>
      </c>
      <c r="Q3675" s="13">
        <f>'دیده بان بازار'!Q3653</f>
        <v/>
      </c>
      <c r="R3675" s="13">
        <f>'دیده بان بازار'!R3653</f>
        <v/>
      </c>
      <c r="S3675" s="13">
        <f>'دیده بان بازار'!S3653</f>
        <v/>
      </c>
      <c r="T3675" s="13">
        <f>'دیده بان بازار'!T3653</f>
        <v/>
      </c>
      <c r="U3675" s="13">
        <f>'دیده بان بازار'!U3653</f>
        <v/>
      </c>
      <c r="V3675" s="13">
        <f>'دیده بان بازار'!V3653</f>
        <v/>
      </c>
      <c r="W3675" s="6">
        <f>'دیده بان بازار'!W3653</f>
        <v/>
      </c>
    </row>
    <row r="3676">
      <c r="A3676" s="15">
        <f>'دیده بان بازار'!A3654</f>
        <v/>
      </c>
      <c r="B3676" s="16">
        <f>'دیده بان بازار'!B3654</f>
        <v/>
      </c>
      <c r="C3676" s="16">
        <f>'دیده بان بازار'!C3654</f>
        <v/>
      </c>
      <c r="D3676" s="16">
        <f>'دیده بان بازار'!D3654</f>
        <v/>
      </c>
      <c r="E3676" s="17">
        <f>'دیده بان بازار'!E3654</f>
        <v/>
      </c>
      <c r="F3676" s="16">
        <f>'دیده بان بازار'!F3654</f>
        <v/>
      </c>
      <c r="G3676" s="16">
        <f>'دیده بان بازار'!G3654</f>
        <v/>
      </c>
      <c r="H3676" s="16">
        <f>'دیده بان بازار'!H3654</f>
        <v/>
      </c>
      <c r="I3676" s="16">
        <f>'دیده بان بازار'!I3654</f>
        <v/>
      </c>
      <c r="J3676" s="16">
        <f>'دیده بان بازار'!J3654</f>
        <v/>
      </c>
      <c r="K3676" s="16">
        <f>'دیده بان بازار'!K3654</f>
        <v/>
      </c>
      <c r="L3676" s="16">
        <f>'دیده بان بازار'!L3654</f>
        <v/>
      </c>
      <c r="M3676" s="16">
        <f>'دیده بان بازار'!M3654</f>
        <v/>
      </c>
      <c r="N3676" s="16">
        <f>'دیده بان بازار'!N3654</f>
        <v/>
      </c>
      <c r="O3676" s="16">
        <f>'دیده بان بازار'!O3654</f>
        <v/>
      </c>
      <c r="P3676" s="16">
        <f>'دیده بان بازار'!P3654</f>
        <v/>
      </c>
      <c r="Q3676" s="16">
        <f>'دیده بان بازار'!Q3654</f>
        <v/>
      </c>
      <c r="R3676" s="16">
        <f>'دیده بان بازار'!R3654</f>
        <v/>
      </c>
      <c r="S3676" s="16">
        <f>'دیده بان بازار'!S3654</f>
        <v/>
      </c>
      <c r="T3676" s="16">
        <f>'دیده بان بازار'!T3654</f>
        <v/>
      </c>
      <c r="U3676" s="16">
        <f>'دیده بان بازار'!U3654</f>
        <v/>
      </c>
      <c r="V3676" s="16">
        <f>'دیده بان بازار'!V3654</f>
        <v/>
      </c>
      <c r="W3676" s="7">
        <f>'دیده بان بازار'!W3654</f>
        <v/>
      </c>
    </row>
    <row r="3677">
      <c r="A3677" s="15">
        <f>'دیده بان بازار'!A3655</f>
        <v/>
      </c>
      <c r="B3677" s="16">
        <f>'دیده بان بازار'!B3655</f>
        <v/>
      </c>
      <c r="C3677" s="16">
        <f>'دیده بان بازار'!C3655</f>
        <v/>
      </c>
      <c r="D3677" s="16">
        <f>'دیده بان بازار'!D3655</f>
        <v/>
      </c>
      <c r="E3677" s="17">
        <f>'دیده بان بازار'!E3655</f>
        <v/>
      </c>
      <c r="F3677" s="16">
        <f>'دیده بان بازار'!F3655</f>
        <v/>
      </c>
      <c r="G3677" s="16">
        <f>'دیده بان بازار'!G3655</f>
        <v/>
      </c>
      <c r="H3677" s="16">
        <f>'دیده بان بازار'!H3655</f>
        <v/>
      </c>
      <c r="I3677" s="16">
        <f>'دیده بان بازار'!I3655</f>
        <v/>
      </c>
      <c r="J3677" s="16">
        <f>'دیده بان بازار'!J3655</f>
        <v/>
      </c>
      <c r="K3677" s="16">
        <f>'دیده بان بازار'!K3655</f>
        <v/>
      </c>
      <c r="L3677" s="16">
        <f>'دیده بان بازار'!L3655</f>
        <v/>
      </c>
      <c r="M3677" s="16">
        <f>'دیده بان بازار'!M3655</f>
        <v/>
      </c>
      <c r="N3677" s="16">
        <f>'دیده بان بازار'!N3655</f>
        <v/>
      </c>
      <c r="O3677" s="16">
        <f>'دیده بان بازار'!O3655</f>
        <v/>
      </c>
      <c r="P3677" s="16">
        <f>'دیده بان بازار'!P3655</f>
        <v/>
      </c>
      <c r="Q3677" s="16">
        <f>'دیده بان بازار'!Q3655</f>
        <v/>
      </c>
      <c r="R3677" s="16">
        <f>'دیده بان بازار'!R3655</f>
        <v/>
      </c>
      <c r="S3677" s="16">
        <f>'دیده بان بازار'!S3655</f>
        <v/>
      </c>
      <c r="T3677" s="16">
        <f>'دیده بان بازار'!T3655</f>
        <v/>
      </c>
      <c r="U3677" s="16">
        <f>'دیده بان بازار'!U3655</f>
        <v/>
      </c>
      <c r="V3677" s="16">
        <f>'دیده بان بازار'!V3655</f>
        <v/>
      </c>
      <c r="W3677" s="7">
        <f>'دیده بان بازار'!W3655</f>
        <v/>
      </c>
    </row>
    <row r="3678">
      <c r="A3678" s="12">
        <f>'دیده بان بازار'!A3656</f>
        <v/>
      </c>
      <c r="B3678" s="13">
        <f>'دیده بان بازار'!B3656</f>
        <v/>
      </c>
      <c r="C3678" s="13">
        <f>'دیده بان بازار'!C3656</f>
        <v/>
      </c>
      <c r="D3678" s="13">
        <f>'دیده بان بازار'!D3656</f>
        <v/>
      </c>
      <c r="E3678" s="14">
        <f>'دیده بان بازار'!E3656</f>
        <v/>
      </c>
      <c r="F3678" s="13">
        <f>'دیده بان بازار'!F3656</f>
        <v/>
      </c>
      <c r="G3678" s="13">
        <f>'دیده بان بازار'!G3656</f>
        <v/>
      </c>
      <c r="H3678" s="13">
        <f>'دیده بان بازار'!H3656</f>
        <v/>
      </c>
      <c r="I3678" s="13">
        <f>'دیده بان بازار'!I3656</f>
        <v/>
      </c>
      <c r="J3678" s="13">
        <f>'دیده بان بازار'!J3656</f>
        <v/>
      </c>
      <c r="K3678" s="13">
        <f>'دیده بان بازار'!K3656</f>
        <v/>
      </c>
      <c r="L3678" s="13">
        <f>'دیده بان بازار'!L3656</f>
        <v/>
      </c>
      <c r="M3678" s="13">
        <f>'دیده بان بازار'!M3656</f>
        <v/>
      </c>
      <c r="N3678" s="13">
        <f>'دیده بان بازار'!N3656</f>
        <v/>
      </c>
      <c r="O3678" s="13">
        <f>'دیده بان بازار'!O3656</f>
        <v/>
      </c>
      <c r="P3678" s="13">
        <f>'دیده بان بازار'!P3656</f>
        <v/>
      </c>
      <c r="Q3678" s="13">
        <f>'دیده بان بازار'!Q3656</f>
        <v/>
      </c>
      <c r="R3678" s="13">
        <f>'دیده بان بازار'!R3656</f>
        <v/>
      </c>
      <c r="S3678" s="13">
        <f>'دیده بان بازار'!S3656</f>
        <v/>
      </c>
      <c r="T3678" s="13">
        <f>'دیده بان بازار'!T3656</f>
        <v/>
      </c>
      <c r="U3678" s="13">
        <f>'دیده بان بازار'!U3656</f>
        <v/>
      </c>
      <c r="V3678" s="13">
        <f>'دیده بان بازار'!V3656</f>
        <v/>
      </c>
      <c r="W3678" s="6">
        <f>'دیده بان بازار'!W3656</f>
        <v/>
      </c>
    </row>
    <row r="3679">
      <c r="A3679" s="15">
        <f>'دیده بان بازار'!A3657</f>
        <v/>
      </c>
      <c r="B3679" s="16">
        <f>'دیده بان بازار'!B3657</f>
        <v/>
      </c>
      <c r="C3679" s="16">
        <f>'دیده بان بازار'!C3657</f>
        <v/>
      </c>
      <c r="D3679" s="16">
        <f>'دیده بان بازار'!D3657</f>
        <v/>
      </c>
      <c r="E3679" s="17">
        <f>'دیده بان بازار'!E3657</f>
        <v/>
      </c>
      <c r="F3679" s="16">
        <f>'دیده بان بازار'!F3657</f>
        <v/>
      </c>
      <c r="G3679" s="16">
        <f>'دیده بان بازار'!G3657</f>
        <v/>
      </c>
      <c r="H3679" s="16">
        <f>'دیده بان بازار'!H3657</f>
        <v/>
      </c>
      <c r="I3679" s="16">
        <f>'دیده بان بازار'!I3657</f>
        <v/>
      </c>
      <c r="J3679" s="16">
        <f>'دیده بان بازار'!J3657</f>
        <v/>
      </c>
      <c r="K3679" s="16">
        <f>'دیده بان بازار'!K3657</f>
        <v/>
      </c>
      <c r="L3679" s="16">
        <f>'دیده بان بازار'!L3657</f>
        <v/>
      </c>
      <c r="M3679" s="16">
        <f>'دیده بان بازار'!M3657</f>
        <v/>
      </c>
      <c r="N3679" s="16">
        <f>'دیده بان بازار'!N3657</f>
        <v/>
      </c>
      <c r="O3679" s="16">
        <f>'دیده بان بازار'!O3657</f>
        <v/>
      </c>
      <c r="P3679" s="16">
        <f>'دیده بان بازار'!P3657</f>
        <v/>
      </c>
      <c r="Q3679" s="16">
        <f>'دیده بان بازار'!Q3657</f>
        <v/>
      </c>
      <c r="R3679" s="16">
        <f>'دیده بان بازار'!R3657</f>
        <v/>
      </c>
      <c r="S3679" s="16">
        <f>'دیده بان بازار'!S3657</f>
        <v/>
      </c>
      <c r="T3679" s="16">
        <f>'دیده بان بازار'!T3657</f>
        <v/>
      </c>
      <c r="U3679" s="16">
        <f>'دیده بان بازار'!U3657</f>
        <v/>
      </c>
      <c r="V3679" s="16">
        <f>'دیده بان بازار'!V3657</f>
        <v/>
      </c>
      <c r="W3679" s="7">
        <f>'دیده بان بازار'!W3657</f>
        <v/>
      </c>
    </row>
    <row r="3680">
      <c r="A3680" s="12">
        <f>'دیده بان بازار'!A3658</f>
        <v/>
      </c>
      <c r="B3680" s="13">
        <f>'دیده بان بازار'!B3658</f>
        <v/>
      </c>
      <c r="C3680" s="13">
        <f>'دیده بان بازار'!C3658</f>
        <v/>
      </c>
      <c r="D3680" s="13">
        <f>'دیده بان بازار'!D3658</f>
        <v/>
      </c>
      <c r="E3680" s="14">
        <f>'دیده بان بازار'!E3658</f>
        <v/>
      </c>
      <c r="F3680" s="13">
        <f>'دیده بان بازار'!F3658</f>
        <v/>
      </c>
      <c r="G3680" s="13">
        <f>'دیده بان بازار'!G3658</f>
        <v/>
      </c>
      <c r="H3680" s="13">
        <f>'دیده بان بازار'!H3658</f>
        <v/>
      </c>
      <c r="I3680" s="13">
        <f>'دیده بان بازار'!I3658</f>
        <v/>
      </c>
      <c r="J3680" s="13">
        <f>'دیده بان بازار'!J3658</f>
        <v/>
      </c>
      <c r="K3680" s="13">
        <f>'دیده بان بازار'!K3658</f>
        <v/>
      </c>
      <c r="L3680" s="13">
        <f>'دیده بان بازار'!L3658</f>
        <v/>
      </c>
      <c r="M3680" s="13">
        <f>'دیده بان بازار'!M3658</f>
        <v/>
      </c>
      <c r="N3680" s="13">
        <f>'دیده بان بازار'!N3658</f>
        <v/>
      </c>
      <c r="O3680" s="13">
        <f>'دیده بان بازار'!O3658</f>
        <v/>
      </c>
      <c r="P3680" s="13">
        <f>'دیده بان بازار'!P3658</f>
        <v/>
      </c>
      <c r="Q3680" s="13">
        <f>'دیده بان بازار'!Q3658</f>
        <v/>
      </c>
      <c r="R3680" s="13">
        <f>'دیده بان بازار'!R3658</f>
        <v/>
      </c>
      <c r="S3680" s="13">
        <f>'دیده بان بازار'!S3658</f>
        <v/>
      </c>
      <c r="T3680" s="13">
        <f>'دیده بان بازار'!T3658</f>
        <v/>
      </c>
      <c r="U3680" s="13">
        <f>'دیده بان بازار'!U3658</f>
        <v/>
      </c>
      <c r="V3680" s="13">
        <f>'دیده بان بازار'!V3658</f>
        <v/>
      </c>
      <c r="W3680" s="6">
        <f>'دیده بان بازار'!W3658</f>
        <v/>
      </c>
    </row>
    <row r="3681">
      <c r="A3681" s="15">
        <f>'دیده بان بازار'!A3659</f>
        <v/>
      </c>
      <c r="B3681" s="16">
        <f>'دیده بان بازار'!B3659</f>
        <v/>
      </c>
      <c r="C3681" s="16">
        <f>'دیده بان بازار'!C3659</f>
        <v/>
      </c>
      <c r="D3681" s="16">
        <f>'دیده بان بازار'!D3659</f>
        <v/>
      </c>
      <c r="E3681" s="17">
        <f>'دیده بان بازار'!E3659</f>
        <v/>
      </c>
      <c r="F3681" s="16">
        <f>'دیده بان بازار'!F3659</f>
        <v/>
      </c>
      <c r="G3681" s="16">
        <f>'دیده بان بازار'!G3659</f>
        <v/>
      </c>
      <c r="H3681" s="16">
        <f>'دیده بان بازار'!H3659</f>
        <v/>
      </c>
      <c r="I3681" s="16">
        <f>'دیده بان بازار'!I3659</f>
        <v/>
      </c>
      <c r="J3681" s="16">
        <f>'دیده بان بازار'!J3659</f>
        <v/>
      </c>
      <c r="K3681" s="16">
        <f>'دیده بان بازار'!K3659</f>
        <v/>
      </c>
      <c r="L3681" s="16">
        <f>'دیده بان بازار'!L3659</f>
        <v/>
      </c>
      <c r="M3681" s="16">
        <f>'دیده بان بازار'!M3659</f>
        <v/>
      </c>
      <c r="N3681" s="16">
        <f>'دیده بان بازار'!N3659</f>
        <v/>
      </c>
      <c r="O3681" s="16">
        <f>'دیده بان بازار'!O3659</f>
        <v/>
      </c>
      <c r="P3681" s="16">
        <f>'دیده بان بازار'!P3659</f>
        <v/>
      </c>
      <c r="Q3681" s="16">
        <f>'دیده بان بازار'!Q3659</f>
        <v/>
      </c>
      <c r="R3681" s="16">
        <f>'دیده بان بازار'!R3659</f>
        <v/>
      </c>
      <c r="S3681" s="16">
        <f>'دیده بان بازار'!S3659</f>
        <v/>
      </c>
      <c r="T3681" s="16">
        <f>'دیده بان بازار'!T3659</f>
        <v/>
      </c>
      <c r="U3681" s="16">
        <f>'دیده بان بازار'!U3659</f>
        <v/>
      </c>
      <c r="V3681" s="16">
        <f>'دیده بان بازار'!V3659</f>
        <v/>
      </c>
      <c r="W3681" s="7">
        <f>'دیده بان بازار'!W3659</f>
        <v/>
      </c>
    </row>
    <row r="3682">
      <c r="A3682" s="12">
        <f>'دیده بان بازار'!A3660</f>
        <v/>
      </c>
      <c r="B3682" s="13">
        <f>'دیده بان بازار'!B3660</f>
        <v/>
      </c>
      <c r="C3682" s="13">
        <f>'دیده بان بازار'!C3660</f>
        <v/>
      </c>
      <c r="D3682" s="13">
        <f>'دیده بان بازار'!D3660</f>
        <v/>
      </c>
      <c r="E3682" s="14">
        <f>'دیده بان بازار'!E3660</f>
        <v/>
      </c>
      <c r="F3682" s="13">
        <f>'دیده بان بازار'!F3660</f>
        <v/>
      </c>
      <c r="G3682" s="13">
        <f>'دیده بان بازار'!G3660</f>
        <v/>
      </c>
      <c r="H3682" s="13">
        <f>'دیده بان بازار'!H3660</f>
        <v/>
      </c>
      <c r="I3682" s="13">
        <f>'دیده بان بازار'!I3660</f>
        <v/>
      </c>
      <c r="J3682" s="13">
        <f>'دیده بان بازار'!J3660</f>
        <v/>
      </c>
      <c r="K3682" s="13">
        <f>'دیده بان بازار'!K3660</f>
        <v/>
      </c>
      <c r="L3682" s="13">
        <f>'دیده بان بازار'!L3660</f>
        <v/>
      </c>
      <c r="M3682" s="13">
        <f>'دیده بان بازار'!M3660</f>
        <v/>
      </c>
      <c r="N3682" s="13">
        <f>'دیده بان بازار'!N3660</f>
        <v/>
      </c>
      <c r="O3682" s="13">
        <f>'دیده بان بازار'!O3660</f>
        <v/>
      </c>
      <c r="P3682" s="13">
        <f>'دیده بان بازار'!P3660</f>
        <v/>
      </c>
      <c r="Q3682" s="13">
        <f>'دیده بان بازار'!Q3660</f>
        <v/>
      </c>
      <c r="R3682" s="13">
        <f>'دیده بان بازار'!R3660</f>
        <v/>
      </c>
      <c r="S3682" s="13">
        <f>'دیده بان بازار'!S3660</f>
        <v/>
      </c>
      <c r="T3682" s="13">
        <f>'دیده بان بازار'!T3660</f>
        <v/>
      </c>
      <c r="U3682" s="13">
        <f>'دیده بان بازار'!U3660</f>
        <v/>
      </c>
      <c r="V3682" s="13">
        <f>'دیده بان بازار'!V3660</f>
        <v/>
      </c>
      <c r="W3682" s="6">
        <f>'دیده بان بازار'!W3660</f>
        <v/>
      </c>
    </row>
    <row r="3683">
      <c r="A3683" s="15">
        <f>'دیده بان بازار'!A3661</f>
        <v/>
      </c>
      <c r="B3683" s="16">
        <f>'دیده بان بازار'!B3661</f>
        <v/>
      </c>
      <c r="C3683" s="16">
        <f>'دیده بان بازار'!C3661</f>
        <v/>
      </c>
      <c r="D3683" s="16">
        <f>'دیده بان بازار'!D3661</f>
        <v/>
      </c>
      <c r="E3683" s="17">
        <f>'دیده بان بازار'!E3661</f>
        <v/>
      </c>
      <c r="F3683" s="16">
        <f>'دیده بان بازار'!F3661</f>
        <v/>
      </c>
      <c r="G3683" s="16">
        <f>'دیده بان بازار'!G3661</f>
        <v/>
      </c>
      <c r="H3683" s="16">
        <f>'دیده بان بازار'!H3661</f>
        <v/>
      </c>
      <c r="I3683" s="16">
        <f>'دیده بان بازار'!I3661</f>
        <v/>
      </c>
      <c r="J3683" s="16">
        <f>'دیده بان بازار'!J3661</f>
        <v/>
      </c>
      <c r="K3683" s="16">
        <f>'دیده بان بازار'!K3661</f>
        <v/>
      </c>
      <c r="L3683" s="16">
        <f>'دیده بان بازار'!L3661</f>
        <v/>
      </c>
      <c r="M3683" s="16">
        <f>'دیده بان بازار'!M3661</f>
        <v/>
      </c>
      <c r="N3683" s="16">
        <f>'دیده بان بازار'!N3661</f>
        <v/>
      </c>
      <c r="O3683" s="16">
        <f>'دیده بان بازار'!O3661</f>
        <v/>
      </c>
      <c r="P3683" s="16">
        <f>'دیده بان بازار'!P3661</f>
        <v/>
      </c>
      <c r="Q3683" s="16">
        <f>'دیده بان بازار'!Q3661</f>
        <v/>
      </c>
      <c r="R3683" s="16">
        <f>'دیده بان بازار'!R3661</f>
        <v/>
      </c>
      <c r="S3683" s="16">
        <f>'دیده بان بازار'!S3661</f>
        <v/>
      </c>
      <c r="T3683" s="16">
        <f>'دیده بان بازار'!T3661</f>
        <v/>
      </c>
      <c r="U3683" s="16">
        <f>'دیده بان بازار'!U3661</f>
        <v/>
      </c>
      <c r="V3683" s="16">
        <f>'دیده بان بازار'!V3661</f>
        <v/>
      </c>
      <c r="W3683" s="7">
        <f>'دیده بان بازار'!W3661</f>
        <v/>
      </c>
    </row>
    <row r="3684">
      <c r="A3684" s="12">
        <f>'دیده بان بازار'!A3662</f>
        <v/>
      </c>
      <c r="B3684" s="13">
        <f>'دیده بان بازار'!B3662</f>
        <v/>
      </c>
      <c r="C3684" s="13">
        <f>'دیده بان بازار'!C3662</f>
        <v/>
      </c>
      <c r="D3684" s="13">
        <f>'دیده بان بازار'!D3662</f>
        <v/>
      </c>
      <c r="E3684" s="14">
        <f>'دیده بان بازار'!E3662</f>
        <v/>
      </c>
      <c r="F3684" s="13">
        <f>'دیده بان بازار'!F3662</f>
        <v/>
      </c>
      <c r="G3684" s="13">
        <f>'دیده بان بازار'!G3662</f>
        <v/>
      </c>
      <c r="H3684" s="13">
        <f>'دیده بان بازار'!H3662</f>
        <v/>
      </c>
      <c r="I3684" s="13">
        <f>'دیده بان بازار'!I3662</f>
        <v/>
      </c>
      <c r="J3684" s="13">
        <f>'دیده بان بازار'!J3662</f>
        <v/>
      </c>
      <c r="K3684" s="13">
        <f>'دیده بان بازار'!K3662</f>
        <v/>
      </c>
      <c r="L3684" s="13">
        <f>'دیده بان بازار'!L3662</f>
        <v/>
      </c>
      <c r="M3684" s="13">
        <f>'دیده بان بازار'!M3662</f>
        <v/>
      </c>
      <c r="N3684" s="13">
        <f>'دیده بان بازار'!N3662</f>
        <v/>
      </c>
      <c r="O3684" s="13">
        <f>'دیده بان بازار'!O3662</f>
        <v/>
      </c>
      <c r="P3684" s="13">
        <f>'دیده بان بازار'!P3662</f>
        <v/>
      </c>
      <c r="Q3684" s="13">
        <f>'دیده بان بازار'!Q3662</f>
        <v/>
      </c>
      <c r="R3684" s="13">
        <f>'دیده بان بازار'!R3662</f>
        <v/>
      </c>
      <c r="S3684" s="13">
        <f>'دیده بان بازار'!S3662</f>
        <v/>
      </c>
      <c r="T3684" s="13">
        <f>'دیده بان بازار'!T3662</f>
        <v/>
      </c>
      <c r="U3684" s="13">
        <f>'دیده بان بازار'!U3662</f>
        <v/>
      </c>
      <c r="V3684" s="13">
        <f>'دیده بان بازار'!V3662</f>
        <v/>
      </c>
      <c r="W3684" s="6">
        <f>'دیده بان بازار'!W3662</f>
        <v/>
      </c>
    </row>
    <row r="3685">
      <c r="A3685" s="15">
        <f>'دیده بان بازار'!A3663</f>
        <v/>
      </c>
      <c r="B3685" s="16">
        <f>'دیده بان بازار'!B3663</f>
        <v/>
      </c>
      <c r="C3685" s="16">
        <f>'دیده بان بازار'!C3663</f>
        <v/>
      </c>
      <c r="D3685" s="16">
        <f>'دیده بان بازار'!D3663</f>
        <v/>
      </c>
      <c r="E3685" s="17">
        <f>'دیده بان بازار'!E3663</f>
        <v/>
      </c>
      <c r="F3685" s="16">
        <f>'دیده بان بازار'!F3663</f>
        <v/>
      </c>
      <c r="G3685" s="16">
        <f>'دیده بان بازار'!G3663</f>
        <v/>
      </c>
      <c r="H3685" s="16">
        <f>'دیده بان بازار'!H3663</f>
        <v/>
      </c>
      <c r="I3685" s="16">
        <f>'دیده بان بازار'!I3663</f>
        <v/>
      </c>
      <c r="J3685" s="16">
        <f>'دیده بان بازار'!J3663</f>
        <v/>
      </c>
      <c r="K3685" s="16">
        <f>'دیده بان بازار'!K3663</f>
        <v/>
      </c>
      <c r="L3685" s="16">
        <f>'دیده بان بازار'!L3663</f>
        <v/>
      </c>
      <c r="M3685" s="16">
        <f>'دیده بان بازار'!M3663</f>
        <v/>
      </c>
      <c r="N3685" s="16">
        <f>'دیده بان بازار'!N3663</f>
        <v/>
      </c>
      <c r="O3685" s="16">
        <f>'دیده بان بازار'!O3663</f>
        <v/>
      </c>
      <c r="P3685" s="16">
        <f>'دیده بان بازار'!P3663</f>
        <v/>
      </c>
      <c r="Q3685" s="16">
        <f>'دیده بان بازار'!Q3663</f>
        <v/>
      </c>
      <c r="R3685" s="16">
        <f>'دیده بان بازار'!R3663</f>
        <v/>
      </c>
      <c r="S3685" s="16">
        <f>'دیده بان بازار'!S3663</f>
        <v/>
      </c>
      <c r="T3685" s="16">
        <f>'دیده بان بازار'!T3663</f>
        <v/>
      </c>
      <c r="U3685" s="16">
        <f>'دیده بان بازار'!U3663</f>
        <v/>
      </c>
      <c r="V3685" s="16">
        <f>'دیده بان بازار'!V3663</f>
        <v/>
      </c>
      <c r="W3685" s="7">
        <f>'دیده بان بازار'!W3663</f>
        <v/>
      </c>
    </row>
    <row r="3686">
      <c r="A3686" s="12">
        <f>'دیده بان بازار'!A3664</f>
        <v/>
      </c>
      <c r="B3686" s="13">
        <f>'دیده بان بازار'!B3664</f>
        <v/>
      </c>
      <c r="C3686" s="13">
        <f>'دیده بان بازار'!C3664</f>
        <v/>
      </c>
      <c r="D3686" s="13">
        <f>'دیده بان بازار'!D3664</f>
        <v/>
      </c>
      <c r="E3686" s="14">
        <f>'دیده بان بازار'!E3664</f>
        <v/>
      </c>
      <c r="F3686" s="13">
        <f>'دیده بان بازار'!F3664</f>
        <v/>
      </c>
      <c r="G3686" s="13">
        <f>'دیده بان بازار'!G3664</f>
        <v/>
      </c>
      <c r="H3686" s="13">
        <f>'دیده بان بازار'!H3664</f>
        <v/>
      </c>
      <c r="I3686" s="13">
        <f>'دیده بان بازار'!I3664</f>
        <v/>
      </c>
      <c r="J3686" s="13">
        <f>'دیده بان بازار'!J3664</f>
        <v/>
      </c>
      <c r="K3686" s="13">
        <f>'دیده بان بازار'!K3664</f>
        <v/>
      </c>
      <c r="L3686" s="13">
        <f>'دیده بان بازار'!L3664</f>
        <v/>
      </c>
      <c r="M3686" s="13">
        <f>'دیده بان بازار'!M3664</f>
        <v/>
      </c>
      <c r="N3686" s="13">
        <f>'دیده بان بازار'!N3664</f>
        <v/>
      </c>
      <c r="O3686" s="13">
        <f>'دیده بان بازار'!O3664</f>
        <v/>
      </c>
      <c r="P3686" s="13">
        <f>'دیده بان بازار'!P3664</f>
        <v/>
      </c>
      <c r="Q3686" s="13">
        <f>'دیده بان بازار'!Q3664</f>
        <v/>
      </c>
      <c r="R3686" s="13">
        <f>'دیده بان بازار'!R3664</f>
        <v/>
      </c>
      <c r="S3686" s="13">
        <f>'دیده بان بازار'!S3664</f>
        <v/>
      </c>
      <c r="T3686" s="13">
        <f>'دیده بان بازار'!T3664</f>
        <v/>
      </c>
      <c r="U3686" s="13">
        <f>'دیده بان بازار'!U3664</f>
        <v/>
      </c>
      <c r="V3686" s="13">
        <f>'دیده بان بازار'!V3664</f>
        <v/>
      </c>
      <c r="W3686" s="6">
        <f>'دیده بان بازار'!W3664</f>
        <v/>
      </c>
    </row>
    <row r="3687">
      <c r="A3687" s="15">
        <f>'دیده بان بازار'!A3665</f>
        <v/>
      </c>
      <c r="B3687" s="16">
        <f>'دیده بان بازار'!B3665</f>
        <v/>
      </c>
      <c r="C3687" s="16">
        <f>'دیده بان بازار'!C3665</f>
        <v/>
      </c>
      <c r="D3687" s="16">
        <f>'دیده بان بازار'!D3665</f>
        <v/>
      </c>
      <c r="E3687" s="17">
        <f>'دیده بان بازار'!E3665</f>
        <v/>
      </c>
      <c r="F3687" s="16">
        <f>'دیده بان بازار'!F3665</f>
        <v/>
      </c>
      <c r="G3687" s="16">
        <f>'دیده بان بازار'!G3665</f>
        <v/>
      </c>
      <c r="H3687" s="16">
        <f>'دیده بان بازار'!H3665</f>
        <v/>
      </c>
      <c r="I3687" s="16">
        <f>'دیده بان بازار'!I3665</f>
        <v/>
      </c>
      <c r="J3687" s="16">
        <f>'دیده بان بازار'!J3665</f>
        <v/>
      </c>
      <c r="K3687" s="16">
        <f>'دیده بان بازار'!K3665</f>
        <v/>
      </c>
      <c r="L3687" s="16">
        <f>'دیده بان بازار'!L3665</f>
        <v/>
      </c>
      <c r="M3687" s="16">
        <f>'دیده بان بازار'!M3665</f>
        <v/>
      </c>
      <c r="N3687" s="16">
        <f>'دیده بان بازار'!N3665</f>
        <v/>
      </c>
      <c r="O3687" s="16">
        <f>'دیده بان بازار'!O3665</f>
        <v/>
      </c>
      <c r="P3687" s="16">
        <f>'دیده بان بازار'!P3665</f>
        <v/>
      </c>
      <c r="Q3687" s="16">
        <f>'دیده بان بازار'!Q3665</f>
        <v/>
      </c>
      <c r="R3687" s="16">
        <f>'دیده بان بازار'!R3665</f>
        <v/>
      </c>
      <c r="S3687" s="16">
        <f>'دیده بان بازار'!S3665</f>
        <v/>
      </c>
      <c r="T3687" s="16">
        <f>'دیده بان بازار'!T3665</f>
        <v/>
      </c>
      <c r="U3687" s="16">
        <f>'دیده بان بازار'!U3665</f>
        <v/>
      </c>
      <c r="V3687" s="16">
        <f>'دیده بان بازار'!V3665</f>
        <v/>
      </c>
      <c r="W3687" s="7">
        <f>'دیده بان بازار'!W3665</f>
        <v/>
      </c>
    </row>
    <row r="3688">
      <c r="A3688" s="12">
        <f>'دیده بان بازار'!A3666</f>
        <v/>
      </c>
      <c r="B3688" s="13">
        <f>'دیده بان بازار'!B3666</f>
        <v/>
      </c>
      <c r="C3688" s="13">
        <f>'دیده بان بازار'!C3666</f>
        <v/>
      </c>
      <c r="D3688" s="13">
        <f>'دیده بان بازار'!D3666</f>
        <v/>
      </c>
      <c r="E3688" s="14">
        <f>'دیده بان بازار'!E3666</f>
        <v/>
      </c>
      <c r="F3688" s="13">
        <f>'دیده بان بازار'!F3666</f>
        <v/>
      </c>
      <c r="G3688" s="13">
        <f>'دیده بان بازار'!G3666</f>
        <v/>
      </c>
      <c r="H3688" s="13">
        <f>'دیده بان بازار'!H3666</f>
        <v/>
      </c>
      <c r="I3688" s="13">
        <f>'دیده بان بازار'!I3666</f>
        <v/>
      </c>
      <c r="J3688" s="13">
        <f>'دیده بان بازار'!J3666</f>
        <v/>
      </c>
      <c r="K3688" s="13">
        <f>'دیده بان بازار'!K3666</f>
        <v/>
      </c>
      <c r="L3688" s="13">
        <f>'دیده بان بازار'!L3666</f>
        <v/>
      </c>
      <c r="M3688" s="13">
        <f>'دیده بان بازار'!M3666</f>
        <v/>
      </c>
      <c r="N3688" s="13">
        <f>'دیده بان بازار'!N3666</f>
        <v/>
      </c>
      <c r="O3688" s="13">
        <f>'دیده بان بازار'!O3666</f>
        <v/>
      </c>
      <c r="P3688" s="13">
        <f>'دیده بان بازار'!P3666</f>
        <v/>
      </c>
      <c r="Q3688" s="13">
        <f>'دیده بان بازار'!Q3666</f>
        <v/>
      </c>
      <c r="R3688" s="13">
        <f>'دیده بان بازار'!R3666</f>
        <v/>
      </c>
      <c r="S3688" s="13">
        <f>'دیده بان بازار'!S3666</f>
        <v/>
      </c>
      <c r="T3688" s="13">
        <f>'دیده بان بازار'!T3666</f>
        <v/>
      </c>
      <c r="U3688" s="13">
        <f>'دیده بان بازار'!U3666</f>
        <v/>
      </c>
      <c r="V3688" s="13">
        <f>'دیده بان بازار'!V3666</f>
        <v/>
      </c>
      <c r="W3688" s="6">
        <f>'دیده بان بازار'!W3666</f>
        <v/>
      </c>
    </row>
    <row r="3689">
      <c r="A3689" s="15">
        <f>'دیده بان بازار'!A3667</f>
        <v/>
      </c>
      <c r="B3689" s="16">
        <f>'دیده بان بازار'!B3667</f>
        <v/>
      </c>
      <c r="C3689" s="16">
        <f>'دیده بان بازار'!C3667</f>
        <v/>
      </c>
      <c r="D3689" s="16">
        <f>'دیده بان بازار'!D3667</f>
        <v/>
      </c>
      <c r="E3689" s="17">
        <f>'دیده بان بازار'!E3667</f>
        <v/>
      </c>
      <c r="F3689" s="16">
        <f>'دیده بان بازار'!F3667</f>
        <v/>
      </c>
      <c r="G3689" s="16">
        <f>'دیده بان بازار'!G3667</f>
        <v/>
      </c>
      <c r="H3689" s="16">
        <f>'دیده بان بازار'!H3667</f>
        <v/>
      </c>
      <c r="I3689" s="16">
        <f>'دیده بان بازار'!I3667</f>
        <v/>
      </c>
      <c r="J3689" s="16">
        <f>'دیده بان بازار'!J3667</f>
        <v/>
      </c>
      <c r="K3689" s="16">
        <f>'دیده بان بازار'!K3667</f>
        <v/>
      </c>
      <c r="L3689" s="16">
        <f>'دیده بان بازار'!L3667</f>
        <v/>
      </c>
      <c r="M3689" s="16">
        <f>'دیده بان بازار'!M3667</f>
        <v/>
      </c>
      <c r="N3689" s="16">
        <f>'دیده بان بازار'!N3667</f>
        <v/>
      </c>
      <c r="O3689" s="16">
        <f>'دیده بان بازار'!O3667</f>
        <v/>
      </c>
      <c r="P3689" s="16">
        <f>'دیده بان بازار'!P3667</f>
        <v/>
      </c>
      <c r="Q3689" s="16">
        <f>'دیده بان بازار'!Q3667</f>
        <v/>
      </c>
      <c r="R3689" s="16">
        <f>'دیده بان بازار'!R3667</f>
        <v/>
      </c>
      <c r="S3689" s="16">
        <f>'دیده بان بازار'!S3667</f>
        <v/>
      </c>
      <c r="T3689" s="16">
        <f>'دیده بان بازار'!T3667</f>
        <v/>
      </c>
      <c r="U3689" s="16">
        <f>'دیده بان بازار'!U3667</f>
        <v/>
      </c>
      <c r="V3689" s="16">
        <f>'دیده بان بازار'!V3667</f>
        <v/>
      </c>
      <c r="W3689" s="7">
        <f>'دیده بان بازار'!W3667</f>
        <v/>
      </c>
    </row>
    <row r="3690">
      <c r="A3690" s="12">
        <f>'دیده بان بازار'!A3668</f>
        <v/>
      </c>
      <c r="B3690" s="13">
        <f>'دیده بان بازار'!B3668</f>
        <v/>
      </c>
      <c r="C3690" s="13">
        <f>'دیده بان بازار'!C3668</f>
        <v/>
      </c>
      <c r="D3690" s="13">
        <f>'دیده بان بازار'!D3668</f>
        <v/>
      </c>
      <c r="E3690" s="14">
        <f>'دیده بان بازار'!E3668</f>
        <v/>
      </c>
      <c r="F3690" s="13">
        <f>'دیده بان بازار'!F3668</f>
        <v/>
      </c>
      <c r="G3690" s="13">
        <f>'دیده بان بازار'!G3668</f>
        <v/>
      </c>
      <c r="H3690" s="13">
        <f>'دیده بان بازار'!H3668</f>
        <v/>
      </c>
      <c r="I3690" s="13">
        <f>'دیده بان بازار'!I3668</f>
        <v/>
      </c>
      <c r="J3690" s="13">
        <f>'دیده بان بازار'!J3668</f>
        <v/>
      </c>
      <c r="K3690" s="13">
        <f>'دیده بان بازار'!K3668</f>
        <v/>
      </c>
      <c r="L3690" s="13">
        <f>'دیده بان بازار'!L3668</f>
        <v/>
      </c>
      <c r="M3690" s="13">
        <f>'دیده بان بازار'!M3668</f>
        <v/>
      </c>
      <c r="N3690" s="13">
        <f>'دیده بان بازار'!N3668</f>
        <v/>
      </c>
      <c r="O3690" s="13">
        <f>'دیده بان بازار'!O3668</f>
        <v/>
      </c>
      <c r="P3690" s="13">
        <f>'دیده بان بازار'!P3668</f>
        <v/>
      </c>
      <c r="Q3690" s="13">
        <f>'دیده بان بازار'!Q3668</f>
        <v/>
      </c>
      <c r="R3690" s="13">
        <f>'دیده بان بازار'!R3668</f>
        <v/>
      </c>
      <c r="S3690" s="13">
        <f>'دیده بان بازار'!S3668</f>
        <v/>
      </c>
      <c r="T3690" s="13">
        <f>'دیده بان بازار'!T3668</f>
        <v/>
      </c>
      <c r="U3690" s="13">
        <f>'دیده بان بازار'!U3668</f>
        <v/>
      </c>
      <c r="V3690" s="13">
        <f>'دیده بان بازار'!V3668</f>
        <v/>
      </c>
      <c r="W3690" s="6">
        <f>'دیده بان بازار'!W3668</f>
        <v/>
      </c>
    </row>
    <row r="3691">
      <c r="A3691" s="15">
        <f>'دیده بان بازار'!A3669</f>
        <v/>
      </c>
      <c r="B3691" s="16">
        <f>'دیده بان بازار'!B3669</f>
        <v/>
      </c>
      <c r="C3691" s="16">
        <f>'دیده بان بازار'!C3669</f>
        <v/>
      </c>
      <c r="D3691" s="16">
        <f>'دیده بان بازار'!D3669</f>
        <v/>
      </c>
      <c r="E3691" s="17">
        <f>'دیده بان بازار'!E3669</f>
        <v/>
      </c>
      <c r="F3691" s="16">
        <f>'دیده بان بازار'!F3669</f>
        <v/>
      </c>
      <c r="G3691" s="16">
        <f>'دیده بان بازار'!G3669</f>
        <v/>
      </c>
      <c r="H3691" s="16">
        <f>'دیده بان بازار'!H3669</f>
        <v/>
      </c>
      <c r="I3691" s="16">
        <f>'دیده بان بازار'!I3669</f>
        <v/>
      </c>
      <c r="J3691" s="16">
        <f>'دیده بان بازار'!J3669</f>
        <v/>
      </c>
      <c r="K3691" s="16">
        <f>'دیده بان بازار'!K3669</f>
        <v/>
      </c>
      <c r="L3691" s="16">
        <f>'دیده بان بازار'!L3669</f>
        <v/>
      </c>
      <c r="M3691" s="16">
        <f>'دیده بان بازار'!M3669</f>
        <v/>
      </c>
      <c r="N3691" s="16">
        <f>'دیده بان بازار'!N3669</f>
        <v/>
      </c>
      <c r="O3691" s="16">
        <f>'دیده بان بازار'!O3669</f>
        <v/>
      </c>
      <c r="P3691" s="16">
        <f>'دیده بان بازار'!P3669</f>
        <v/>
      </c>
      <c r="Q3691" s="16">
        <f>'دیده بان بازار'!Q3669</f>
        <v/>
      </c>
      <c r="R3691" s="16">
        <f>'دیده بان بازار'!R3669</f>
        <v/>
      </c>
      <c r="S3691" s="16">
        <f>'دیده بان بازار'!S3669</f>
        <v/>
      </c>
      <c r="T3691" s="16">
        <f>'دیده بان بازار'!T3669</f>
        <v/>
      </c>
      <c r="U3691" s="16">
        <f>'دیده بان بازار'!U3669</f>
        <v/>
      </c>
      <c r="V3691" s="16">
        <f>'دیده بان بازار'!V3669</f>
        <v/>
      </c>
      <c r="W3691" s="7">
        <f>'دیده بان بازار'!W3669</f>
        <v/>
      </c>
    </row>
    <row r="3692">
      <c r="A3692" s="15">
        <f>'دیده بان بازار'!A3670</f>
        <v/>
      </c>
      <c r="B3692" s="16">
        <f>'دیده بان بازار'!B3670</f>
        <v/>
      </c>
      <c r="C3692" s="16">
        <f>'دیده بان بازار'!C3670</f>
        <v/>
      </c>
      <c r="D3692" s="16">
        <f>'دیده بان بازار'!D3670</f>
        <v/>
      </c>
      <c r="E3692" s="17">
        <f>'دیده بان بازار'!E3670</f>
        <v/>
      </c>
      <c r="F3692" s="16">
        <f>'دیده بان بازار'!F3670</f>
        <v/>
      </c>
      <c r="G3692" s="16">
        <f>'دیده بان بازار'!G3670</f>
        <v/>
      </c>
      <c r="H3692" s="16">
        <f>'دیده بان بازار'!H3670</f>
        <v/>
      </c>
      <c r="I3692" s="16">
        <f>'دیده بان بازار'!I3670</f>
        <v/>
      </c>
      <c r="J3692" s="16">
        <f>'دیده بان بازار'!J3670</f>
        <v/>
      </c>
      <c r="K3692" s="16">
        <f>'دیده بان بازار'!K3670</f>
        <v/>
      </c>
      <c r="L3692" s="16">
        <f>'دیده بان بازار'!L3670</f>
        <v/>
      </c>
      <c r="M3692" s="16">
        <f>'دیده بان بازار'!M3670</f>
        <v/>
      </c>
      <c r="N3692" s="16">
        <f>'دیده بان بازار'!N3670</f>
        <v/>
      </c>
      <c r="O3692" s="16">
        <f>'دیده بان بازار'!O3670</f>
        <v/>
      </c>
      <c r="P3692" s="16">
        <f>'دیده بان بازار'!P3670</f>
        <v/>
      </c>
      <c r="Q3692" s="16">
        <f>'دیده بان بازار'!Q3670</f>
        <v/>
      </c>
      <c r="R3692" s="16">
        <f>'دیده بان بازار'!R3670</f>
        <v/>
      </c>
      <c r="S3692" s="16">
        <f>'دیده بان بازار'!S3670</f>
        <v/>
      </c>
      <c r="T3692" s="16">
        <f>'دیده بان بازار'!T3670</f>
        <v/>
      </c>
      <c r="U3692" s="16">
        <f>'دیده بان بازار'!U3670</f>
        <v/>
      </c>
      <c r="V3692" s="16">
        <f>'دیده بان بازار'!V3670</f>
        <v/>
      </c>
      <c r="W3692" s="7">
        <f>'دیده بان بازار'!W3670</f>
        <v/>
      </c>
    </row>
    <row r="3693">
      <c r="A3693" s="12">
        <f>'دیده بان بازار'!A3671</f>
        <v/>
      </c>
      <c r="B3693" s="13">
        <f>'دیده بان بازار'!B3671</f>
        <v/>
      </c>
      <c r="C3693" s="13">
        <f>'دیده بان بازار'!C3671</f>
        <v/>
      </c>
      <c r="D3693" s="13">
        <f>'دیده بان بازار'!D3671</f>
        <v/>
      </c>
      <c r="E3693" s="14">
        <f>'دیده بان بازار'!E3671</f>
        <v/>
      </c>
      <c r="F3693" s="13">
        <f>'دیده بان بازار'!F3671</f>
        <v/>
      </c>
      <c r="G3693" s="13">
        <f>'دیده بان بازار'!G3671</f>
        <v/>
      </c>
      <c r="H3693" s="13">
        <f>'دیده بان بازار'!H3671</f>
        <v/>
      </c>
      <c r="I3693" s="13">
        <f>'دیده بان بازار'!I3671</f>
        <v/>
      </c>
      <c r="J3693" s="13">
        <f>'دیده بان بازار'!J3671</f>
        <v/>
      </c>
      <c r="K3693" s="13">
        <f>'دیده بان بازار'!K3671</f>
        <v/>
      </c>
      <c r="L3693" s="13">
        <f>'دیده بان بازار'!L3671</f>
        <v/>
      </c>
      <c r="M3693" s="13">
        <f>'دیده بان بازار'!M3671</f>
        <v/>
      </c>
      <c r="N3693" s="13">
        <f>'دیده بان بازار'!N3671</f>
        <v/>
      </c>
      <c r="O3693" s="13">
        <f>'دیده بان بازار'!O3671</f>
        <v/>
      </c>
      <c r="P3693" s="13">
        <f>'دیده بان بازار'!P3671</f>
        <v/>
      </c>
      <c r="Q3693" s="13">
        <f>'دیده بان بازار'!Q3671</f>
        <v/>
      </c>
      <c r="R3693" s="13">
        <f>'دیده بان بازار'!R3671</f>
        <v/>
      </c>
      <c r="S3693" s="13">
        <f>'دیده بان بازار'!S3671</f>
        <v/>
      </c>
      <c r="T3693" s="13">
        <f>'دیده بان بازار'!T3671</f>
        <v/>
      </c>
      <c r="U3693" s="13">
        <f>'دیده بان بازار'!U3671</f>
        <v/>
      </c>
      <c r="V3693" s="13">
        <f>'دیده بان بازار'!V3671</f>
        <v/>
      </c>
      <c r="W3693" s="6">
        <f>'دیده بان بازار'!W3671</f>
        <v/>
      </c>
    </row>
    <row r="3694">
      <c r="A3694" s="15">
        <f>'دیده بان بازار'!A3672</f>
        <v/>
      </c>
      <c r="B3694" s="16">
        <f>'دیده بان بازار'!B3672</f>
        <v/>
      </c>
      <c r="C3694" s="16">
        <f>'دیده بان بازار'!C3672</f>
        <v/>
      </c>
      <c r="D3694" s="16">
        <f>'دیده بان بازار'!D3672</f>
        <v/>
      </c>
      <c r="E3694" s="17">
        <f>'دیده بان بازار'!E3672</f>
        <v/>
      </c>
      <c r="F3694" s="16">
        <f>'دیده بان بازار'!F3672</f>
        <v/>
      </c>
      <c r="G3694" s="16">
        <f>'دیده بان بازار'!G3672</f>
        <v/>
      </c>
      <c r="H3694" s="16">
        <f>'دیده بان بازار'!H3672</f>
        <v/>
      </c>
      <c r="I3694" s="16">
        <f>'دیده بان بازار'!I3672</f>
        <v/>
      </c>
      <c r="J3694" s="16">
        <f>'دیده بان بازار'!J3672</f>
        <v/>
      </c>
      <c r="K3694" s="16">
        <f>'دیده بان بازار'!K3672</f>
        <v/>
      </c>
      <c r="L3694" s="16">
        <f>'دیده بان بازار'!L3672</f>
        <v/>
      </c>
      <c r="M3694" s="16">
        <f>'دیده بان بازار'!M3672</f>
        <v/>
      </c>
      <c r="N3694" s="16">
        <f>'دیده بان بازار'!N3672</f>
        <v/>
      </c>
      <c r="O3694" s="16">
        <f>'دیده بان بازار'!O3672</f>
        <v/>
      </c>
      <c r="P3694" s="16">
        <f>'دیده بان بازار'!P3672</f>
        <v/>
      </c>
      <c r="Q3694" s="16">
        <f>'دیده بان بازار'!Q3672</f>
        <v/>
      </c>
      <c r="R3694" s="16">
        <f>'دیده بان بازار'!R3672</f>
        <v/>
      </c>
      <c r="S3694" s="16">
        <f>'دیده بان بازار'!S3672</f>
        <v/>
      </c>
      <c r="T3694" s="16">
        <f>'دیده بان بازار'!T3672</f>
        <v/>
      </c>
      <c r="U3694" s="16">
        <f>'دیده بان بازار'!U3672</f>
        <v/>
      </c>
      <c r="V3694" s="16">
        <f>'دیده بان بازار'!V3672</f>
        <v/>
      </c>
      <c r="W3694" s="7">
        <f>'دیده بان بازار'!W3672</f>
        <v/>
      </c>
    </row>
    <row r="3695">
      <c r="A3695" s="12">
        <f>'دیده بان بازار'!A3673</f>
        <v/>
      </c>
      <c r="B3695" s="13">
        <f>'دیده بان بازار'!B3673</f>
        <v/>
      </c>
      <c r="C3695" s="13">
        <f>'دیده بان بازار'!C3673</f>
        <v/>
      </c>
      <c r="D3695" s="13">
        <f>'دیده بان بازار'!D3673</f>
        <v/>
      </c>
      <c r="E3695" s="14">
        <f>'دیده بان بازار'!E3673</f>
        <v/>
      </c>
      <c r="F3695" s="13">
        <f>'دیده بان بازار'!F3673</f>
        <v/>
      </c>
      <c r="G3695" s="13">
        <f>'دیده بان بازار'!G3673</f>
        <v/>
      </c>
      <c r="H3695" s="13">
        <f>'دیده بان بازار'!H3673</f>
        <v/>
      </c>
      <c r="I3695" s="13">
        <f>'دیده بان بازار'!I3673</f>
        <v/>
      </c>
      <c r="J3695" s="13">
        <f>'دیده بان بازار'!J3673</f>
        <v/>
      </c>
      <c r="K3695" s="13">
        <f>'دیده بان بازار'!K3673</f>
        <v/>
      </c>
      <c r="L3695" s="13">
        <f>'دیده بان بازار'!L3673</f>
        <v/>
      </c>
      <c r="M3695" s="13">
        <f>'دیده بان بازار'!M3673</f>
        <v/>
      </c>
      <c r="N3695" s="13">
        <f>'دیده بان بازار'!N3673</f>
        <v/>
      </c>
      <c r="O3695" s="13">
        <f>'دیده بان بازار'!O3673</f>
        <v/>
      </c>
      <c r="P3695" s="13">
        <f>'دیده بان بازار'!P3673</f>
        <v/>
      </c>
      <c r="Q3695" s="13">
        <f>'دیده بان بازار'!Q3673</f>
        <v/>
      </c>
      <c r="R3695" s="13">
        <f>'دیده بان بازار'!R3673</f>
        <v/>
      </c>
      <c r="S3695" s="13">
        <f>'دیده بان بازار'!S3673</f>
        <v/>
      </c>
      <c r="T3695" s="13">
        <f>'دیده بان بازار'!T3673</f>
        <v/>
      </c>
      <c r="U3695" s="13">
        <f>'دیده بان بازار'!U3673</f>
        <v/>
      </c>
      <c r="V3695" s="13">
        <f>'دیده بان بازار'!V3673</f>
        <v/>
      </c>
      <c r="W3695" s="6">
        <f>'دیده بان بازار'!W3673</f>
        <v/>
      </c>
    </row>
    <row r="3696">
      <c r="A3696" s="15">
        <f>'دیده بان بازار'!A3674</f>
        <v/>
      </c>
      <c r="B3696" s="16">
        <f>'دیده بان بازار'!B3674</f>
        <v/>
      </c>
      <c r="C3696" s="16">
        <f>'دیده بان بازار'!C3674</f>
        <v/>
      </c>
      <c r="D3696" s="16">
        <f>'دیده بان بازار'!D3674</f>
        <v/>
      </c>
      <c r="E3696" s="17">
        <f>'دیده بان بازار'!E3674</f>
        <v/>
      </c>
      <c r="F3696" s="16">
        <f>'دیده بان بازار'!F3674</f>
        <v/>
      </c>
      <c r="G3696" s="16">
        <f>'دیده بان بازار'!G3674</f>
        <v/>
      </c>
      <c r="H3696" s="16">
        <f>'دیده بان بازار'!H3674</f>
        <v/>
      </c>
      <c r="I3696" s="16">
        <f>'دیده بان بازار'!I3674</f>
        <v/>
      </c>
      <c r="J3696" s="16">
        <f>'دیده بان بازار'!J3674</f>
        <v/>
      </c>
      <c r="K3696" s="16">
        <f>'دیده بان بازار'!K3674</f>
        <v/>
      </c>
      <c r="L3696" s="16">
        <f>'دیده بان بازار'!L3674</f>
        <v/>
      </c>
      <c r="M3696" s="16">
        <f>'دیده بان بازار'!M3674</f>
        <v/>
      </c>
      <c r="N3696" s="16">
        <f>'دیده بان بازار'!N3674</f>
        <v/>
      </c>
      <c r="O3696" s="16">
        <f>'دیده بان بازار'!O3674</f>
        <v/>
      </c>
      <c r="P3696" s="16">
        <f>'دیده بان بازار'!P3674</f>
        <v/>
      </c>
      <c r="Q3696" s="16">
        <f>'دیده بان بازار'!Q3674</f>
        <v/>
      </c>
      <c r="R3696" s="16">
        <f>'دیده بان بازار'!R3674</f>
        <v/>
      </c>
      <c r="S3696" s="16">
        <f>'دیده بان بازار'!S3674</f>
        <v/>
      </c>
      <c r="T3696" s="16">
        <f>'دیده بان بازار'!T3674</f>
        <v/>
      </c>
      <c r="U3696" s="16">
        <f>'دیده بان بازار'!U3674</f>
        <v/>
      </c>
      <c r="V3696" s="16">
        <f>'دیده بان بازار'!V3674</f>
        <v/>
      </c>
      <c r="W3696" s="7">
        <f>'دیده بان بازار'!W3674</f>
        <v/>
      </c>
    </row>
    <row r="3697">
      <c r="A3697" s="12">
        <f>'دیده بان بازار'!A3675</f>
        <v/>
      </c>
      <c r="B3697" s="13">
        <f>'دیده بان بازار'!B3675</f>
        <v/>
      </c>
      <c r="C3697" s="13">
        <f>'دیده بان بازار'!C3675</f>
        <v/>
      </c>
      <c r="D3697" s="13">
        <f>'دیده بان بازار'!D3675</f>
        <v/>
      </c>
      <c r="E3697" s="14">
        <f>'دیده بان بازار'!E3675</f>
        <v/>
      </c>
      <c r="F3697" s="13">
        <f>'دیده بان بازار'!F3675</f>
        <v/>
      </c>
      <c r="G3697" s="13">
        <f>'دیده بان بازار'!G3675</f>
        <v/>
      </c>
      <c r="H3697" s="13">
        <f>'دیده بان بازار'!H3675</f>
        <v/>
      </c>
      <c r="I3697" s="13">
        <f>'دیده بان بازار'!I3675</f>
        <v/>
      </c>
      <c r="J3697" s="13">
        <f>'دیده بان بازار'!J3675</f>
        <v/>
      </c>
      <c r="K3697" s="13">
        <f>'دیده بان بازار'!K3675</f>
        <v/>
      </c>
      <c r="L3697" s="13">
        <f>'دیده بان بازار'!L3675</f>
        <v/>
      </c>
      <c r="M3697" s="13">
        <f>'دیده بان بازار'!M3675</f>
        <v/>
      </c>
      <c r="N3697" s="13">
        <f>'دیده بان بازار'!N3675</f>
        <v/>
      </c>
      <c r="O3697" s="13">
        <f>'دیده بان بازار'!O3675</f>
        <v/>
      </c>
      <c r="P3697" s="13">
        <f>'دیده بان بازار'!P3675</f>
        <v/>
      </c>
      <c r="Q3697" s="13">
        <f>'دیده بان بازار'!Q3675</f>
        <v/>
      </c>
      <c r="R3697" s="13">
        <f>'دیده بان بازار'!R3675</f>
        <v/>
      </c>
      <c r="S3697" s="13">
        <f>'دیده بان بازار'!S3675</f>
        <v/>
      </c>
      <c r="T3697" s="13">
        <f>'دیده بان بازار'!T3675</f>
        <v/>
      </c>
      <c r="U3697" s="13">
        <f>'دیده بان بازار'!U3675</f>
        <v/>
      </c>
      <c r="V3697" s="13">
        <f>'دیده بان بازار'!V3675</f>
        <v/>
      </c>
      <c r="W3697" s="6">
        <f>'دیده بان بازار'!W3675</f>
        <v/>
      </c>
    </row>
    <row r="3698">
      <c r="A3698" s="15">
        <f>'دیده بان بازار'!A3676</f>
        <v/>
      </c>
      <c r="B3698" s="16">
        <f>'دیده بان بازار'!B3676</f>
        <v/>
      </c>
      <c r="C3698" s="16">
        <f>'دیده بان بازار'!C3676</f>
        <v/>
      </c>
      <c r="D3698" s="16">
        <f>'دیده بان بازار'!D3676</f>
        <v/>
      </c>
      <c r="E3698" s="17">
        <f>'دیده بان بازار'!E3676</f>
        <v/>
      </c>
      <c r="F3698" s="16">
        <f>'دیده بان بازار'!F3676</f>
        <v/>
      </c>
      <c r="G3698" s="16">
        <f>'دیده بان بازار'!G3676</f>
        <v/>
      </c>
      <c r="H3698" s="16">
        <f>'دیده بان بازار'!H3676</f>
        <v/>
      </c>
      <c r="I3698" s="16">
        <f>'دیده بان بازار'!I3676</f>
        <v/>
      </c>
      <c r="J3698" s="16">
        <f>'دیده بان بازار'!J3676</f>
        <v/>
      </c>
      <c r="K3698" s="16">
        <f>'دیده بان بازار'!K3676</f>
        <v/>
      </c>
      <c r="L3698" s="16">
        <f>'دیده بان بازار'!L3676</f>
        <v/>
      </c>
      <c r="M3698" s="16">
        <f>'دیده بان بازار'!M3676</f>
        <v/>
      </c>
      <c r="N3698" s="16">
        <f>'دیده بان بازار'!N3676</f>
        <v/>
      </c>
      <c r="O3698" s="16">
        <f>'دیده بان بازار'!O3676</f>
        <v/>
      </c>
      <c r="P3698" s="16">
        <f>'دیده بان بازار'!P3676</f>
        <v/>
      </c>
      <c r="Q3698" s="16">
        <f>'دیده بان بازار'!Q3676</f>
        <v/>
      </c>
      <c r="R3698" s="16">
        <f>'دیده بان بازار'!R3676</f>
        <v/>
      </c>
      <c r="S3698" s="16">
        <f>'دیده بان بازار'!S3676</f>
        <v/>
      </c>
      <c r="T3698" s="16">
        <f>'دیده بان بازار'!T3676</f>
        <v/>
      </c>
      <c r="U3698" s="16">
        <f>'دیده بان بازار'!U3676</f>
        <v/>
      </c>
      <c r="V3698" s="16">
        <f>'دیده بان بازار'!V3676</f>
        <v/>
      </c>
      <c r="W3698" s="7">
        <f>'دیده بان بازار'!W3676</f>
        <v/>
      </c>
    </row>
    <row r="3699">
      <c r="A3699" s="12">
        <f>'دیده بان بازار'!A3677</f>
        <v/>
      </c>
      <c r="B3699" s="13">
        <f>'دیده بان بازار'!B3677</f>
        <v/>
      </c>
      <c r="C3699" s="13">
        <f>'دیده بان بازار'!C3677</f>
        <v/>
      </c>
      <c r="D3699" s="13">
        <f>'دیده بان بازار'!D3677</f>
        <v/>
      </c>
      <c r="E3699" s="14">
        <f>'دیده بان بازار'!E3677</f>
        <v/>
      </c>
      <c r="F3699" s="13">
        <f>'دیده بان بازار'!F3677</f>
        <v/>
      </c>
      <c r="G3699" s="13">
        <f>'دیده بان بازار'!G3677</f>
        <v/>
      </c>
      <c r="H3699" s="13">
        <f>'دیده بان بازار'!H3677</f>
        <v/>
      </c>
      <c r="I3699" s="13">
        <f>'دیده بان بازار'!I3677</f>
        <v/>
      </c>
      <c r="J3699" s="13">
        <f>'دیده بان بازار'!J3677</f>
        <v/>
      </c>
      <c r="K3699" s="13">
        <f>'دیده بان بازار'!K3677</f>
        <v/>
      </c>
      <c r="L3699" s="13">
        <f>'دیده بان بازار'!L3677</f>
        <v/>
      </c>
      <c r="M3699" s="13">
        <f>'دیده بان بازار'!M3677</f>
        <v/>
      </c>
      <c r="N3699" s="13">
        <f>'دیده بان بازار'!N3677</f>
        <v/>
      </c>
      <c r="O3699" s="13">
        <f>'دیده بان بازار'!O3677</f>
        <v/>
      </c>
      <c r="P3699" s="13">
        <f>'دیده بان بازار'!P3677</f>
        <v/>
      </c>
      <c r="Q3699" s="13">
        <f>'دیده بان بازار'!Q3677</f>
        <v/>
      </c>
      <c r="R3699" s="13">
        <f>'دیده بان بازار'!R3677</f>
        <v/>
      </c>
      <c r="S3699" s="13">
        <f>'دیده بان بازار'!S3677</f>
        <v/>
      </c>
      <c r="T3699" s="13">
        <f>'دیده بان بازار'!T3677</f>
        <v/>
      </c>
      <c r="U3699" s="13">
        <f>'دیده بان بازار'!U3677</f>
        <v/>
      </c>
      <c r="V3699" s="13">
        <f>'دیده بان بازار'!V3677</f>
        <v/>
      </c>
      <c r="W3699" s="6">
        <f>'دیده بان بازار'!W3677</f>
        <v/>
      </c>
    </row>
    <row r="3700">
      <c r="A3700" s="15">
        <f>'دیده بان بازار'!A3678</f>
        <v/>
      </c>
      <c r="B3700" s="16">
        <f>'دیده بان بازار'!B3678</f>
        <v/>
      </c>
      <c r="C3700" s="16">
        <f>'دیده بان بازار'!C3678</f>
        <v/>
      </c>
      <c r="D3700" s="16">
        <f>'دیده بان بازار'!D3678</f>
        <v/>
      </c>
      <c r="E3700" s="17">
        <f>'دیده بان بازار'!E3678</f>
        <v/>
      </c>
      <c r="F3700" s="16">
        <f>'دیده بان بازار'!F3678</f>
        <v/>
      </c>
      <c r="G3700" s="16">
        <f>'دیده بان بازار'!G3678</f>
        <v/>
      </c>
      <c r="H3700" s="16">
        <f>'دیده بان بازار'!H3678</f>
        <v/>
      </c>
      <c r="I3700" s="16">
        <f>'دیده بان بازار'!I3678</f>
        <v/>
      </c>
      <c r="J3700" s="16">
        <f>'دیده بان بازار'!J3678</f>
        <v/>
      </c>
      <c r="K3700" s="16">
        <f>'دیده بان بازار'!K3678</f>
        <v/>
      </c>
      <c r="L3700" s="16">
        <f>'دیده بان بازار'!L3678</f>
        <v/>
      </c>
      <c r="M3700" s="16">
        <f>'دیده بان بازار'!M3678</f>
        <v/>
      </c>
      <c r="N3700" s="16">
        <f>'دیده بان بازار'!N3678</f>
        <v/>
      </c>
      <c r="O3700" s="16">
        <f>'دیده بان بازار'!O3678</f>
        <v/>
      </c>
      <c r="P3700" s="16">
        <f>'دیده بان بازار'!P3678</f>
        <v/>
      </c>
      <c r="Q3700" s="16">
        <f>'دیده بان بازار'!Q3678</f>
        <v/>
      </c>
      <c r="R3700" s="16">
        <f>'دیده بان بازار'!R3678</f>
        <v/>
      </c>
      <c r="S3700" s="16">
        <f>'دیده بان بازار'!S3678</f>
        <v/>
      </c>
      <c r="T3700" s="16">
        <f>'دیده بان بازار'!T3678</f>
        <v/>
      </c>
      <c r="U3700" s="16">
        <f>'دیده بان بازار'!U3678</f>
        <v/>
      </c>
      <c r="V3700" s="16">
        <f>'دیده بان بازار'!V3678</f>
        <v/>
      </c>
      <c r="W3700" s="7">
        <f>'دیده بان بازار'!W3678</f>
        <v/>
      </c>
    </row>
    <row r="3701">
      <c r="A3701" s="12">
        <f>'دیده بان بازار'!A3679</f>
        <v/>
      </c>
      <c r="B3701" s="13">
        <f>'دیده بان بازار'!B3679</f>
        <v/>
      </c>
      <c r="C3701" s="13">
        <f>'دیده بان بازار'!C3679</f>
        <v/>
      </c>
      <c r="D3701" s="13">
        <f>'دیده بان بازار'!D3679</f>
        <v/>
      </c>
      <c r="E3701" s="14">
        <f>'دیده بان بازار'!E3679</f>
        <v/>
      </c>
      <c r="F3701" s="13">
        <f>'دیده بان بازار'!F3679</f>
        <v/>
      </c>
      <c r="G3701" s="13">
        <f>'دیده بان بازار'!G3679</f>
        <v/>
      </c>
      <c r="H3701" s="13">
        <f>'دیده بان بازار'!H3679</f>
        <v/>
      </c>
      <c r="I3701" s="13">
        <f>'دیده بان بازار'!I3679</f>
        <v/>
      </c>
      <c r="J3701" s="13">
        <f>'دیده بان بازار'!J3679</f>
        <v/>
      </c>
      <c r="K3701" s="13">
        <f>'دیده بان بازار'!K3679</f>
        <v/>
      </c>
      <c r="L3701" s="13">
        <f>'دیده بان بازار'!L3679</f>
        <v/>
      </c>
      <c r="M3701" s="13">
        <f>'دیده بان بازار'!M3679</f>
        <v/>
      </c>
      <c r="N3701" s="13">
        <f>'دیده بان بازار'!N3679</f>
        <v/>
      </c>
      <c r="O3701" s="13">
        <f>'دیده بان بازار'!O3679</f>
        <v/>
      </c>
      <c r="P3701" s="13">
        <f>'دیده بان بازار'!P3679</f>
        <v/>
      </c>
      <c r="Q3701" s="13">
        <f>'دیده بان بازار'!Q3679</f>
        <v/>
      </c>
      <c r="R3701" s="13">
        <f>'دیده بان بازار'!R3679</f>
        <v/>
      </c>
      <c r="S3701" s="13">
        <f>'دیده بان بازار'!S3679</f>
        <v/>
      </c>
      <c r="T3701" s="13">
        <f>'دیده بان بازار'!T3679</f>
        <v/>
      </c>
      <c r="U3701" s="13">
        <f>'دیده بان بازار'!U3679</f>
        <v/>
      </c>
      <c r="V3701" s="13">
        <f>'دیده بان بازار'!V3679</f>
        <v/>
      </c>
      <c r="W3701" s="6">
        <f>'دیده بان بازار'!W3679</f>
        <v/>
      </c>
    </row>
    <row r="3702">
      <c r="A3702" s="15">
        <f>'دیده بان بازار'!A3680</f>
        <v/>
      </c>
      <c r="B3702" s="16">
        <f>'دیده بان بازار'!B3680</f>
        <v/>
      </c>
      <c r="C3702" s="16">
        <f>'دیده بان بازار'!C3680</f>
        <v/>
      </c>
      <c r="D3702" s="16">
        <f>'دیده بان بازار'!D3680</f>
        <v/>
      </c>
      <c r="E3702" s="17">
        <f>'دیده بان بازار'!E3680</f>
        <v/>
      </c>
      <c r="F3702" s="16">
        <f>'دیده بان بازار'!F3680</f>
        <v/>
      </c>
      <c r="G3702" s="16">
        <f>'دیده بان بازار'!G3680</f>
        <v/>
      </c>
      <c r="H3702" s="16">
        <f>'دیده بان بازار'!H3680</f>
        <v/>
      </c>
      <c r="I3702" s="16">
        <f>'دیده بان بازار'!I3680</f>
        <v/>
      </c>
      <c r="J3702" s="16">
        <f>'دیده بان بازار'!J3680</f>
        <v/>
      </c>
      <c r="K3702" s="16">
        <f>'دیده بان بازار'!K3680</f>
        <v/>
      </c>
      <c r="L3702" s="16">
        <f>'دیده بان بازار'!L3680</f>
        <v/>
      </c>
      <c r="M3702" s="16">
        <f>'دیده بان بازار'!M3680</f>
        <v/>
      </c>
      <c r="N3702" s="16">
        <f>'دیده بان بازار'!N3680</f>
        <v/>
      </c>
      <c r="O3702" s="16">
        <f>'دیده بان بازار'!O3680</f>
        <v/>
      </c>
      <c r="P3702" s="16">
        <f>'دیده بان بازار'!P3680</f>
        <v/>
      </c>
      <c r="Q3702" s="16">
        <f>'دیده بان بازار'!Q3680</f>
        <v/>
      </c>
      <c r="R3702" s="16">
        <f>'دیده بان بازار'!R3680</f>
        <v/>
      </c>
      <c r="S3702" s="16">
        <f>'دیده بان بازار'!S3680</f>
        <v/>
      </c>
      <c r="T3702" s="16">
        <f>'دیده بان بازار'!T3680</f>
        <v/>
      </c>
      <c r="U3702" s="16">
        <f>'دیده بان بازار'!U3680</f>
        <v/>
      </c>
      <c r="V3702" s="16">
        <f>'دیده بان بازار'!V3680</f>
        <v/>
      </c>
      <c r="W3702" s="7">
        <f>'دیده بان بازار'!W3680</f>
        <v/>
      </c>
    </row>
    <row r="3703">
      <c r="A3703" s="12">
        <f>'دیده بان بازار'!A3681</f>
        <v/>
      </c>
      <c r="B3703" s="13">
        <f>'دیده بان بازار'!B3681</f>
        <v/>
      </c>
      <c r="C3703" s="13">
        <f>'دیده بان بازار'!C3681</f>
        <v/>
      </c>
      <c r="D3703" s="13">
        <f>'دیده بان بازار'!D3681</f>
        <v/>
      </c>
      <c r="E3703" s="14">
        <f>'دیده بان بازار'!E3681</f>
        <v/>
      </c>
      <c r="F3703" s="13">
        <f>'دیده بان بازار'!F3681</f>
        <v/>
      </c>
      <c r="G3703" s="13">
        <f>'دیده بان بازار'!G3681</f>
        <v/>
      </c>
      <c r="H3703" s="13">
        <f>'دیده بان بازار'!H3681</f>
        <v/>
      </c>
      <c r="I3703" s="13">
        <f>'دیده بان بازار'!I3681</f>
        <v/>
      </c>
      <c r="J3703" s="13">
        <f>'دیده بان بازار'!J3681</f>
        <v/>
      </c>
      <c r="K3703" s="13">
        <f>'دیده بان بازار'!K3681</f>
        <v/>
      </c>
      <c r="L3703" s="13">
        <f>'دیده بان بازار'!L3681</f>
        <v/>
      </c>
      <c r="M3703" s="13">
        <f>'دیده بان بازار'!M3681</f>
        <v/>
      </c>
      <c r="N3703" s="13">
        <f>'دیده بان بازار'!N3681</f>
        <v/>
      </c>
      <c r="O3703" s="13">
        <f>'دیده بان بازار'!O3681</f>
        <v/>
      </c>
      <c r="P3703" s="13">
        <f>'دیده بان بازار'!P3681</f>
        <v/>
      </c>
      <c r="Q3703" s="13">
        <f>'دیده بان بازار'!Q3681</f>
        <v/>
      </c>
      <c r="R3703" s="13">
        <f>'دیده بان بازار'!R3681</f>
        <v/>
      </c>
      <c r="S3703" s="13">
        <f>'دیده بان بازار'!S3681</f>
        <v/>
      </c>
      <c r="T3703" s="13">
        <f>'دیده بان بازار'!T3681</f>
        <v/>
      </c>
      <c r="U3703" s="13">
        <f>'دیده بان بازار'!U3681</f>
        <v/>
      </c>
      <c r="V3703" s="13">
        <f>'دیده بان بازار'!V3681</f>
        <v/>
      </c>
      <c r="W3703" s="6">
        <f>'دیده بان بازار'!W3681</f>
        <v/>
      </c>
    </row>
    <row r="3704">
      <c r="A3704" s="15">
        <f>'دیده بان بازار'!A3682</f>
        <v/>
      </c>
      <c r="B3704" s="16">
        <f>'دیده بان بازار'!B3682</f>
        <v/>
      </c>
      <c r="C3704" s="16">
        <f>'دیده بان بازار'!C3682</f>
        <v/>
      </c>
      <c r="D3704" s="16">
        <f>'دیده بان بازار'!D3682</f>
        <v/>
      </c>
      <c r="E3704" s="17">
        <f>'دیده بان بازار'!E3682</f>
        <v/>
      </c>
      <c r="F3704" s="16">
        <f>'دیده بان بازار'!F3682</f>
        <v/>
      </c>
      <c r="G3704" s="16">
        <f>'دیده بان بازار'!G3682</f>
        <v/>
      </c>
      <c r="H3704" s="16">
        <f>'دیده بان بازار'!H3682</f>
        <v/>
      </c>
      <c r="I3704" s="16">
        <f>'دیده بان بازار'!I3682</f>
        <v/>
      </c>
      <c r="J3704" s="16">
        <f>'دیده بان بازار'!J3682</f>
        <v/>
      </c>
      <c r="K3704" s="16">
        <f>'دیده بان بازار'!K3682</f>
        <v/>
      </c>
      <c r="L3704" s="16">
        <f>'دیده بان بازار'!L3682</f>
        <v/>
      </c>
      <c r="M3704" s="16">
        <f>'دیده بان بازار'!M3682</f>
        <v/>
      </c>
      <c r="N3704" s="16">
        <f>'دیده بان بازار'!N3682</f>
        <v/>
      </c>
      <c r="O3704" s="16">
        <f>'دیده بان بازار'!O3682</f>
        <v/>
      </c>
      <c r="P3704" s="16">
        <f>'دیده بان بازار'!P3682</f>
        <v/>
      </c>
      <c r="Q3704" s="16">
        <f>'دیده بان بازار'!Q3682</f>
        <v/>
      </c>
      <c r="R3704" s="16">
        <f>'دیده بان بازار'!R3682</f>
        <v/>
      </c>
      <c r="S3704" s="16">
        <f>'دیده بان بازار'!S3682</f>
        <v/>
      </c>
      <c r="T3704" s="16">
        <f>'دیده بان بازار'!T3682</f>
        <v/>
      </c>
      <c r="U3704" s="16">
        <f>'دیده بان بازار'!U3682</f>
        <v/>
      </c>
      <c r="V3704" s="16">
        <f>'دیده بان بازار'!V3682</f>
        <v/>
      </c>
      <c r="W3704" s="7">
        <f>'دیده بان بازار'!W3682</f>
        <v/>
      </c>
    </row>
    <row r="3705">
      <c r="A3705" s="12">
        <f>'دیده بان بازار'!A3683</f>
        <v/>
      </c>
      <c r="B3705" s="13">
        <f>'دیده بان بازار'!B3683</f>
        <v/>
      </c>
      <c r="C3705" s="13">
        <f>'دیده بان بازار'!C3683</f>
        <v/>
      </c>
      <c r="D3705" s="13">
        <f>'دیده بان بازار'!D3683</f>
        <v/>
      </c>
      <c r="E3705" s="14">
        <f>'دیده بان بازار'!E3683</f>
        <v/>
      </c>
      <c r="F3705" s="13">
        <f>'دیده بان بازار'!F3683</f>
        <v/>
      </c>
      <c r="G3705" s="13">
        <f>'دیده بان بازار'!G3683</f>
        <v/>
      </c>
      <c r="H3705" s="13">
        <f>'دیده بان بازار'!H3683</f>
        <v/>
      </c>
      <c r="I3705" s="13">
        <f>'دیده بان بازار'!I3683</f>
        <v/>
      </c>
      <c r="J3705" s="13">
        <f>'دیده بان بازار'!J3683</f>
        <v/>
      </c>
      <c r="K3705" s="13">
        <f>'دیده بان بازار'!K3683</f>
        <v/>
      </c>
      <c r="L3705" s="13">
        <f>'دیده بان بازار'!L3683</f>
        <v/>
      </c>
      <c r="M3705" s="13">
        <f>'دیده بان بازار'!M3683</f>
        <v/>
      </c>
      <c r="N3705" s="13">
        <f>'دیده بان بازار'!N3683</f>
        <v/>
      </c>
      <c r="O3705" s="13">
        <f>'دیده بان بازار'!O3683</f>
        <v/>
      </c>
      <c r="P3705" s="13">
        <f>'دیده بان بازار'!P3683</f>
        <v/>
      </c>
      <c r="Q3705" s="13">
        <f>'دیده بان بازار'!Q3683</f>
        <v/>
      </c>
      <c r="R3705" s="13">
        <f>'دیده بان بازار'!R3683</f>
        <v/>
      </c>
      <c r="S3705" s="13">
        <f>'دیده بان بازار'!S3683</f>
        <v/>
      </c>
      <c r="T3705" s="13">
        <f>'دیده بان بازار'!T3683</f>
        <v/>
      </c>
      <c r="U3705" s="13">
        <f>'دیده بان بازار'!U3683</f>
        <v/>
      </c>
      <c r="V3705" s="13">
        <f>'دیده بان بازار'!V3683</f>
        <v/>
      </c>
      <c r="W3705" s="6">
        <f>'دیده بان بازار'!W3683</f>
        <v/>
      </c>
    </row>
    <row r="3706">
      <c r="A3706" s="15">
        <f>'دیده بان بازار'!A3684</f>
        <v/>
      </c>
      <c r="B3706" s="16">
        <f>'دیده بان بازار'!B3684</f>
        <v/>
      </c>
      <c r="C3706" s="16">
        <f>'دیده بان بازار'!C3684</f>
        <v/>
      </c>
      <c r="D3706" s="16">
        <f>'دیده بان بازار'!D3684</f>
        <v/>
      </c>
      <c r="E3706" s="17">
        <f>'دیده بان بازار'!E3684</f>
        <v/>
      </c>
      <c r="F3706" s="16">
        <f>'دیده بان بازار'!F3684</f>
        <v/>
      </c>
      <c r="G3706" s="16">
        <f>'دیده بان بازار'!G3684</f>
        <v/>
      </c>
      <c r="H3706" s="16">
        <f>'دیده بان بازار'!H3684</f>
        <v/>
      </c>
      <c r="I3706" s="16">
        <f>'دیده بان بازار'!I3684</f>
        <v/>
      </c>
      <c r="J3706" s="16">
        <f>'دیده بان بازار'!J3684</f>
        <v/>
      </c>
      <c r="K3706" s="16">
        <f>'دیده بان بازار'!K3684</f>
        <v/>
      </c>
      <c r="L3706" s="16">
        <f>'دیده بان بازار'!L3684</f>
        <v/>
      </c>
      <c r="M3706" s="16">
        <f>'دیده بان بازار'!M3684</f>
        <v/>
      </c>
      <c r="N3706" s="16">
        <f>'دیده بان بازار'!N3684</f>
        <v/>
      </c>
      <c r="O3706" s="16">
        <f>'دیده بان بازار'!O3684</f>
        <v/>
      </c>
      <c r="P3706" s="16">
        <f>'دیده بان بازار'!P3684</f>
        <v/>
      </c>
      <c r="Q3706" s="16">
        <f>'دیده بان بازار'!Q3684</f>
        <v/>
      </c>
      <c r="R3706" s="16">
        <f>'دیده بان بازار'!R3684</f>
        <v/>
      </c>
      <c r="S3706" s="16">
        <f>'دیده بان بازار'!S3684</f>
        <v/>
      </c>
      <c r="T3706" s="16">
        <f>'دیده بان بازار'!T3684</f>
        <v/>
      </c>
      <c r="U3706" s="16">
        <f>'دیده بان بازار'!U3684</f>
        <v/>
      </c>
      <c r="V3706" s="16">
        <f>'دیده بان بازار'!V3684</f>
        <v/>
      </c>
      <c r="W3706" s="7">
        <f>'دیده بان بازار'!W3684</f>
        <v/>
      </c>
    </row>
    <row r="3707">
      <c r="A3707" s="15">
        <f>'دیده بان بازار'!A3685</f>
        <v/>
      </c>
      <c r="B3707" s="16">
        <f>'دیده بان بازار'!B3685</f>
        <v/>
      </c>
      <c r="C3707" s="16">
        <f>'دیده بان بازار'!C3685</f>
        <v/>
      </c>
      <c r="D3707" s="16">
        <f>'دیده بان بازار'!D3685</f>
        <v/>
      </c>
      <c r="E3707" s="17">
        <f>'دیده بان بازار'!E3685</f>
        <v/>
      </c>
      <c r="F3707" s="16">
        <f>'دیده بان بازار'!F3685</f>
        <v/>
      </c>
      <c r="G3707" s="16">
        <f>'دیده بان بازار'!G3685</f>
        <v/>
      </c>
      <c r="H3707" s="16">
        <f>'دیده بان بازار'!H3685</f>
        <v/>
      </c>
      <c r="I3707" s="16">
        <f>'دیده بان بازار'!I3685</f>
        <v/>
      </c>
      <c r="J3707" s="16">
        <f>'دیده بان بازار'!J3685</f>
        <v/>
      </c>
      <c r="K3707" s="16">
        <f>'دیده بان بازار'!K3685</f>
        <v/>
      </c>
      <c r="L3707" s="16">
        <f>'دیده بان بازار'!L3685</f>
        <v/>
      </c>
      <c r="M3707" s="16">
        <f>'دیده بان بازار'!M3685</f>
        <v/>
      </c>
      <c r="N3707" s="16">
        <f>'دیده بان بازار'!N3685</f>
        <v/>
      </c>
      <c r="O3707" s="16">
        <f>'دیده بان بازار'!O3685</f>
        <v/>
      </c>
      <c r="P3707" s="16">
        <f>'دیده بان بازار'!P3685</f>
        <v/>
      </c>
      <c r="Q3707" s="16">
        <f>'دیده بان بازار'!Q3685</f>
        <v/>
      </c>
      <c r="R3707" s="16">
        <f>'دیده بان بازار'!R3685</f>
        <v/>
      </c>
      <c r="S3707" s="16">
        <f>'دیده بان بازار'!S3685</f>
        <v/>
      </c>
      <c r="T3707" s="16">
        <f>'دیده بان بازار'!T3685</f>
        <v/>
      </c>
      <c r="U3707" s="16">
        <f>'دیده بان بازار'!U3685</f>
        <v/>
      </c>
      <c r="V3707" s="16">
        <f>'دیده بان بازار'!V3685</f>
        <v/>
      </c>
      <c r="W3707" s="7">
        <f>'دیده بان بازار'!W3685</f>
        <v/>
      </c>
    </row>
    <row r="3708">
      <c r="A3708" s="12">
        <f>'دیده بان بازار'!A3686</f>
        <v/>
      </c>
      <c r="B3708" s="13">
        <f>'دیده بان بازار'!B3686</f>
        <v/>
      </c>
      <c r="C3708" s="13">
        <f>'دیده بان بازار'!C3686</f>
        <v/>
      </c>
      <c r="D3708" s="13">
        <f>'دیده بان بازار'!D3686</f>
        <v/>
      </c>
      <c r="E3708" s="14">
        <f>'دیده بان بازار'!E3686</f>
        <v/>
      </c>
      <c r="F3708" s="13">
        <f>'دیده بان بازار'!F3686</f>
        <v/>
      </c>
      <c r="G3708" s="13">
        <f>'دیده بان بازار'!G3686</f>
        <v/>
      </c>
      <c r="H3708" s="13">
        <f>'دیده بان بازار'!H3686</f>
        <v/>
      </c>
      <c r="I3708" s="13">
        <f>'دیده بان بازار'!I3686</f>
        <v/>
      </c>
      <c r="J3708" s="13">
        <f>'دیده بان بازار'!J3686</f>
        <v/>
      </c>
      <c r="K3708" s="13">
        <f>'دیده بان بازار'!K3686</f>
        <v/>
      </c>
      <c r="L3708" s="13">
        <f>'دیده بان بازار'!L3686</f>
        <v/>
      </c>
      <c r="M3708" s="13">
        <f>'دیده بان بازار'!M3686</f>
        <v/>
      </c>
      <c r="N3708" s="13">
        <f>'دیده بان بازار'!N3686</f>
        <v/>
      </c>
      <c r="O3708" s="13">
        <f>'دیده بان بازار'!O3686</f>
        <v/>
      </c>
      <c r="P3708" s="13">
        <f>'دیده بان بازار'!P3686</f>
        <v/>
      </c>
      <c r="Q3708" s="13">
        <f>'دیده بان بازار'!Q3686</f>
        <v/>
      </c>
      <c r="R3708" s="13">
        <f>'دیده بان بازار'!R3686</f>
        <v/>
      </c>
      <c r="S3708" s="13">
        <f>'دیده بان بازار'!S3686</f>
        <v/>
      </c>
      <c r="T3708" s="13">
        <f>'دیده بان بازار'!T3686</f>
        <v/>
      </c>
      <c r="U3708" s="13">
        <f>'دیده بان بازار'!U3686</f>
        <v/>
      </c>
      <c r="V3708" s="13">
        <f>'دیده بان بازار'!V3686</f>
        <v/>
      </c>
      <c r="W3708" s="6">
        <f>'دیده بان بازار'!W3686</f>
        <v/>
      </c>
    </row>
    <row r="3709">
      <c r="A3709" s="15">
        <f>'دیده بان بازار'!A3687</f>
        <v/>
      </c>
      <c r="B3709" s="16">
        <f>'دیده بان بازار'!B3687</f>
        <v/>
      </c>
      <c r="C3709" s="16">
        <f>'دیده بان بازار'!C3687</f>
        <v/>
      </c>
      <c r="D3709" s="16">
        <f>'دیده بان بازار'!D3687</f>
        <v/>
      </c>
      <c r="E3709" s="17">
        <f>'دیده بان بازار'!E3687</f>
        <v/>
      </c>
      <c r="F3709" s="16">
        <f>'دیده بان بازار'!F3687</f>
        <v/>
      </c>
      <c r="G3709" s="16">
        <f>'دیده بان بازار'!G3687</f>
        <v/>
      </c>
      <c r="H3709" s="16">
        <f>'دیده بان بازار'!H3687</f>
        <v/>
      </c>
      <c r="I3709" s="16">
        <f>'دیده بان بازار'!I3687</f>
        <v/>
      </c>
      <c r="J3709" s="16">
        <f>'دیده بان بازار'!J3687</f>
        <v/>
      </c>
      <c r="K3709" s="16">
        <f>'دیده بان بازار'!K3687</f>
        <v/>
      </c>
      <c r="L3709" s="16">
        <f>'دیده بان بازار'!L3687</f>
        <v/>
      </c>
      <c r="M3709" s="16">
        <f>'دیده بان بازار'!M3687</f>
        <v/>
      </c>
      <c r="N3709" s="16">
        <f>'دیده بان بازار'!N3687</f>
        <v/>
      </c>
      <c r="O3709" s="16">
        <f>'دیده بان بازار'!O3687</f>
        <v/>
      </c>
      <c r="P3709" s="16">
        <f>'دیده بان بازار'!P3687</f>
        <v/>
      </c>
      <c r="Q3709" s="16">
        <f>'دیده بان بازار'!Q3687</f>
        <v/>
      </c>
      <c r="R3709" s="16">
        <f>'دیده بان بازار'!R3687</f>
        <v/>
      </c>
      <c r="S3709" s="16">
        <f>'دیده بان بازار'!S3687</f>
        <v/>
      </c>
      <c r="T3709" s="16">
        <f>'دیده بان بازار'!T3687</f>
        <v/>
      </c>
      <c r="U3709" s="16">
        <f>'دیده بان بازار'!U3687</f>
        <v/>
      </c>
      <c r="V3709" s="16">
        <f>'دیده بان بازار'!V3687</f>
        <v/>
      </c>
      <c r="W3709" s="7">
        <f>'دیده بان بازار'!W3687</f>
        <v/>
      </c>
    </row>
    <row r="3710">
      <c r="A3710" s="12">
        <f>'دیده بان بازار'!A3688</f>
        <v/>
      </c>
      <c r="B3710" s="13">
        <f>'دیده بان بازار'!B3688</f>
        <v/>
      </c>
      <c r="C3710" s="13">
        <f>'دیده بان بازار'!C3688</f>
        <v/>
      </c>
      <c r="D3710" s="13">
        <f>'دیده بان بازار'!D3688</f>
        <v/>
      </c>
      <c r="E3710" s="14">
        <f>'دیده بان بازار'!E3688</f>
        <v/>
      </c>
      <c r="F3710" s="13">
        <f>'دیده بان بازار'!F3688</f>
        <v/>
      </c>
      <c r="G3710" s="13">
        <f>'دیده بان بازار'!G3688</f>
        <v/>
      </c>
      <c r="H3710" s="13">
        <f>'دیده بان بازار'!H3688</f>
        <v/>
      </c>
      <c r="I3710" s="13">
        <f>'دیده بان بازار'!I3688</f>
        <v/>
      </c>
      <c r="J3710" s="13">
        <f>'دیده بان بازار'!J3688</f>
        <v/>
      </c>
      <c r="K3710" s="13">
        <f>'دیده بان بازار'!K3688</f>
        <v/>
      </c>
      <c r="L3710" s="13">
        <f>'دیده بان بازار'!L3688</f>
        <v/>
      </c>
      <c r="M3710" s="13">
        <f>'دیده بان بازار'!M3688</f>
        <v/>
      </c>
      <c r="N3710" s="13">
        <f>'دیده بان بازار'!N3688</f>
        <v/>
      </c>
      <c r="O3710" s="13">
        <f>'دیده بان بازار'!O3688</f>
        <v/>
      </c>
      <c r="P3710" s="13">
        <f>'دیده بان بازار'!P3688</f>
        <v/>
      </c>
      <c r="Q3710" s="13">
        <f>'دیده بان بازار'!Q3688</f>
        <v/>
      </c>
      <c r="R3710" s="13">
        <f>'دیده بان بازار'!R3688</f>
        <v/>
      </c>
      <c r="S3710" s="13">
        <f>'دیده بان بازار'!S3688</f>
        <v/>
      </c>
      <c r="T3710" s="13">
        <f>'دیده بان بازار'!T3688</f>
        <v/>
      </c>
      <c r="U3710" s="13">
        <f>'دیده بان بازار'!U3688</f>
        <v/>
      </c>
      <c r="V3710" s="13">
        <f>'دیده بان بازار'!V3688</f>
        <v/>
      </c>
      <c r="W3710" s="6">
        <f>'دیده بان بازار'!W3688</f>
        <v/>
      </c>
    </row>
    <row r="3711">
      <c r="A3711" s="15">
        <f>'دیده بان بازار'!A3689</f>
        <v/>
      </c>
      <c r="B3711" s="16">
        <f>'دیده بان بازار'!B3689</f>
        <v/>
      </c>
      <c r="C3711" s="16">
        <f>'دیده بان بازار'!C3689</f>
        <v/>
      </c>
      <c r="D3711" s="16">
        <f>'دیده بان بازار'!D3689</f>
        <v/>
      </c>
      <c r="E3711" s="17">
        <f>'دیده بان بازار'!E3689</f>
        <v/>
      </c>
      <c r="F3711" s="16">
        <f>'دیده بان بازار'!F3689</f>
        <v/>
      </c>
      <c r="G3711" s="16">
        <f>'دیده بان بازار'!G3689</f>
        <v/>
      </c>
      <c r="H3711" s="16">
        <f>'دیده بان بازار'!H3689</f>
        <v/>
      </c>
      <c r="I3711" s="16">
        <f>'دیده بان بازار'!I3689</f>
        <v/>
      </c>
      <c r="J3711" s="16">
        <f>'دیده بان بازار'!J3689</f>
        <v/>
      </c>
      <c r="K3711" s="16">
        <f>'دیده بان بازار'!K3689</f>
        <v/>
      </c>
      <c r="L3711" s="16">
        <f>'دیده بان بازار'!L3689</f>
        <v/>
      </c>
      <c r="M3711" s="16">
        <f>'دیده بان بازار'!M3689</f>
        <v/>
      </c>
      <c r="N3711" s="16">
        <f>'دیده بان بازار'!N3689</f>
        <v/>
      </c>
      <c r="O3711" s="16">
        <f>'دیده بان بازار'!O3689</f>
        <v/>
      </c>
      <c r="P3711" s="16">
        <f>'دیده بان بازار'!P3689</f>
        <v/>
      </c>
      <c r="Q3711" s="16">
        <f>'دیده بان بازار'!Q3689</f>
        <v/>
      </c>
      <c r="R3711" s="16">
        <f>'دیده بان بازار'!R3689</f>
        <v/>
      </c>
      <c r="S3711" s="16">
        <f>'دیده بان بازار'!S3689</f>
        <v/>
      </c>
      <c r="T3711" s="16">
        <f>'دیده بان بازار'!T3689</f>
        <v/>
      </c>
      <c r="U3711" s="16">
        <f>'دیده بان بازار'!U3689</f>
        <v/>
      </c>
      <c r="V3711" s="16">
        <f>'دیده بان بازار'!V3689</f>
        <v/>
      </c>
      <c r="W3711" s="7">
        <f>'دیده بان بازار'!W3689</f>
        <v/>
      </c>
    </row>
    <row r="3712">
      <c r="A3712" s="12">
        <f>'دیده بان بازار'!A3690</f>
        <v/>
      </c>
      <c r="B3712" s="13">
        <f>'دیده بان بازار'!B3690</f>
        <v/>
      </c>
      <c r="C3712" s="13">
        <f>'دیده بان بازار'!C3690</f>
        <v/>
      </c>
      <c r="D3712" s="13">
        <f>'دیده بان بازار'!D3690</f>
        <v/>
      </c>
      <c r="E3712" s="14">
        <f>'دیده بان بازار'!E3690</f>
        <v/>
      </c>
      <c r="F3712" s="13">
        <f>'دیده بان بازار'!F3690</f>
        <v/>
      </c>
      <c r="G3712" s="13">
        <f>'دیده بان بازار'!G3690</f>
        <v/>
      </c>
      <c r="H3712" s="13">
        <f>'دیده بان بازار'!H3690</f>
        <v/>
      </c>
      <c r="I3712" s="13">
        <f>'دیده بان بازار'!I3690</f>
        <v/>
      </c>
      <c r="J3712" s="13">
        <f>'دیده بان بازار'!J3690</f>
        <v/>
      </c>
      <c r="K3712" s="13">
        <f>'دیده بان بازار'!K3690</f>
        <v/>
      </c>
      <c r="L3712" s="13">
        <f>'دیده بان بازار'!L3690</f>
        <v/>
      </c>
      <c r="M3712" s="13">
        <f>'دیده بان بازار'!M3690</f>
        <v/>
      </c>
      <c r="N3712" s="13">
        <f>'دیده بان بازار'!N3690</f>
        <v/>
      </c>
      <c r="O3712" s="13">
        <f>'دیده بان بازار'!O3690</f>
        <v/>
      </c>
      <c r="P3712" s="13">
        <f>'دیده بان بازار'!P3690</f>
        <v/>
      </c>
      <c r="Q3712" s="13">
        <f>'دیده بان بازار'!Q3690</f>
        <v/>
      </c>
      <c r="R3712" s="13">
        <f>'دیده بان بازار'!R3690</f>
        <v/>
      </c>
      <c r="S3712" s="13">
        <f>'دیده بان بازار'!S3690</f>
        <v/>
      </c>
      <c r="T3712" s="13">
        <f>'دیده بان بازار'!T3690</f>
        <v/>
      </c>
      <c r="U3712" s="13">
        <f>'دیده بان بازار'!U3690</f>
        <v/>
      </c>
      <c r="V3712" s="13">
        <f>'دیده بان بازار'!V3690</f>
        <v/>
      </c>
      <c r="W3712" s="6">
        <f>'دیده بان بازار'!W3690</f>
        <v/>
      </c>
    </row>
    <row r="3713">
      <c r="A3713" s="15">
        <f>'دیده بان بازار'!A3691</f>
        <v/>
      </c>
      <c r="B3713" s="16">
        <f>'دیده بان بازار'!B3691</f>
        <v/>
      </c>
      <c r="C3713" s="16">
        <f>'دیده بان بازار'!C3691</f>
        <v/>
      </c>
      <c r="D3713" s="16">
        <f>'دیده بان بازار'!D3691</f>
        <v/>
      </c>
      <c r="E3713" s="17">
        <f>'دیده بان بازار'!E3691</f>
        <v/>
      </c>
      <c r="F3713" s="16">
        <f>'دیده بان بازار'!F3691</f>
        <v/>
      </c>
      <c r="G3713" s="16">
        <f>'دیده بان بازار'!G3691</f>
        <v/>
      </c>
      <c r="H3713" s="16">
        <f>'دیده بان بازار'!H3691</f>
        <v/>
      </c>
      <c r="I3713" s="16">
        <f>'دیده بان بازار'!I3691</f>
        <v/>
      </c>
      <c r="J3713" s="16">
        <f>'دیده بان بازار'!J3691</f>
        <v/>
      </c>
      <c r="K3713" s="16">
        <f>'دیده بان بازار'!K3691</f>
        <v/>
      </c>
      <c r="L3713" s="16">
        <f>'دیده بان بازار'!L3691</f>
        <v/>
      </c>
      <c r="M3713" s="16">
        <f>'دیده بان بازار'!M3691</f>
        <v/>
      </c>
      <c r="N3713" s="16">
        <f>'دیده بان بازار'!N3691</f>
        <v/>
      </c>
      <c r="O3713" s="16">
        <f>'دیده بان بازار'!O3691</f>
        <v/>
      </c>
      <c r="P3713" s="16">
        <f>'دیده بان بازار'!P3691</f>
        <v/>
      </c>
      <c r="Q3713" s="16">
        <f>'دیده بان بازار'!Q3691</f>
        <v/>
      </c>
      <c r="R3713" s="16">
        <f>'دیده بان بازار'!R3691</f>
        <v/>
      </c>
      <c r="S3713" s="16">
        <f>'دیده بان بازار'!S3691</f>
        <v/>
      </c>
      <c r="T3713" s="16">
        <f>'دیده بان بازار'!T3691</f>
        <v/>
      </c>
      <c r="U3713" s="16">
        <f>'دیده بان بازار'!U3691</f>
        <v/>
      </c>
      <c r="V3713" s="16">
        <f>'دیده بان بازار'!V3691</f>
        <v/>
      </c>
      <c r="W3713" s="7">
        <f>'دیده بان بازار'!W3691</f>
        <v/>
      </c>
    </row>
    <row r="3714">
      <c r="A3714" s="12">
        <f>'دیده بان بازار'!A3692</f>
        <v/>
      </c>
      <c r="B3714" s="13">
        <f>'دیده بان بازار'!B3692</f>
        <v/>
      </c>
      <c r="C3714" s="13">
        <f>'دیده بان بازار'!C3692</f>
        <v/>
      </c>
      <c r="D3714" s="13">
        <f>'دیده بان بازار'!D3692</f>
        <v/>
      </c>
      <c r="E3714" s="14">
        <f>'دیده بان بازار'!E3692</f>
        <v/>
      </c>
      <c r="F3714" s="13">
        <f>'دیده بان بازار'!F3692</f>
        <v/>
      </c>
      <c r="G3714" s="13">
        <f>'دیده بان بازار'!G3692</f>
        <v/>
      </c>
      <c r="H3714" s="13">
        <f>'دیده بان بازار'!H3692</f>
        <v/>
      </c>
      <c r="I3714" s="13">
        <f>'دیده بان بازار'!I3692</f>
        <v/>
      </c>
      <c r="J3714" s="13">
        <f>'دیده بان بازار'!J3692</f>
        <v/>
      </c>
      <c r="K3714" s="13">
        <f>'دیده بان بازار'!K3692</f>
        <v/>
      </c>
      <c r="L3714" s="13">
        <f>'دیده بان بازار'!L3692</f>
        <v/>
      </c>
      <c r="M3714" s="13">
        <f>'دیده بان بازار'!M3692</f>
        <v/>
      </c>
      <c r="N3714" s="13">
        <f>'دیده بان بازار'!N3692</f>
        <v/>
      </c>
      <c r="O3714" s="13">
        <f>'دیده بان بازار'!O3692</f>
        <v/>
      </c>
      <c r="P3714" s="13">
        <f>'دیده بان بازار'!P3692</f>
        <v/>
      </c>
      <c r="Q3714" s="13">
        <f>'دیده بان بازار'!Q3692</f>
        <v/>
      </c>
      <c r="R3714" s="13">
        <f>'دیده بان بازار'!R3692</f>
        <v/>
      </c>
      <c r="S3714" s="13">
        <f>'دیده بان بازار'!S3692</f>
        <v/>
      </c>
      <c r="T3714" s="13">
        <f>'دیده بان بازار'!T3692</f>
        <v/>
      </c>
      <c r="U3714" s="13">
        <f>'دیده بان بازار'!U3692</f>
        <v/>
      </c>
      <c r="V3714" s="13">
        <f>'دیده بان بازار'!V3692</f>
        <v/>
      </c>
      <c r="W3714" s="6">
        <f>'دیده بان بازار'!W3692</f>
        <v/>
      </c>
    </row>
    <row r="3715">
      <c r="A3715" s="15">
        <f>'دیده بان بازار'!A3693</f>
        <v/>
      </c>
      <c r="B3715" s="16">
        <f>'دیده بان بازار'!B3693</f>
        <v/>
      </c>
      <c r="C3715" s="16">
        <f>'دیده بان بازار'!C3693</f>
        <v/>
      </c>
      <c r="D3715" s="16">
        <f>'دیده بان بازار'!D3693</f>
        <v/>
      </c>
      <c r="E3715" s="17">
        <f>'دیده بان بازار'!E3693</f>
        <v/>
      </c>
      <c r="F3715" s="16">
        <f>'دیده بان بازار'!F3693</f>
        <v/>
      </c>
      <c r="G3715" s="16">
        <f>'دیده بان بازار'!G3693</f>
        <v/>
      </c>
      <c r="H3715" s="16">
        <f>'دیده بان بازار'!H3693</f>
        <v/>
      </c>
      <c r="I3715" s="16">
        <f>'دیده بان بازار'!I3693</f>
        <v/>
      </c>
      <c r="J3715" s="16">
        <f>'دیده بان بازار'!J3693</f>
        <v/>
      </c>
      <c r="K3715" s="16">
        <f>'دیده بان بازار'!K3693</f>
        <v/>
      </c>
      <c r="L3715" s="16">
        <f>'دیده بان بازار'!L3693</f>
        <v/>
      </c>
      <c r="M3715" s="16">
        <f>'دیده بان بازار'!M3693</f>
        <v/>
      </c>
      <c r="N3715" s="16">
        <f>'دیده بان بازار'!N3693</f>
        <v/>
      </c>
      <c r="O3715" s="16">
        <f>'دیده بان بازار'!O3693</f>
        <v/>
      </c>
      <c r="P3715" s="16">
        <f>'دیده بان بازار'!P3693</f>
        <v/>
      </c>
      <c r="Q3715" s="16">
        <f>'دیده بان بازار'!Q3693</f>
        <v/>
      </c>
      <c r="R3715" s="16">
        <f>'دیده بان بازار'!R3693</f>
        <v/>
      </c>
      <c r="S3715" s="16">
        <f>'دیده بان بازار'!S3693</f>
        <v/>
      </c>
      <c r="T3715" s="16">
        <f>'دیده بان بازار'!T3693</f>
        <v/>
      </c>
      <c r="U3715" s="16">
        <f>'دیده بان بازار'!U3693</f>
        <v/>
      </c>
      <c r="V3715" s="16">
        <f>'دیده بان بازار'!V3693</f>
        <v/>
      </c>
      <c r="W3715" s="7">
        <f>'دیده بان بازار'!W3693</f>
        <v/>
      </c>
    </row>
    <row r="3716">
      <c r="A3716" s="12">
        <f>'دیده بان بازار'!A3694</f>
        <v/>
      </c>
      <c r="B3716" s="13">
        <f>'دیده بان بازار'!B3694</f>
        <v/>
      </c>
      <c r="C3716" s="13">
        <f>'دیده بان بازار'!C3694</f>
        <v/>
      </c>
      <c r="D3716" s="13">
        <f>'دیده بان بازار'!D3694</f>
        <v/>
      </c>
      <c r="E3716" s="14">
        <f>'دیده بان بازار'!E3694</f>
        <v/>
      </c>
      <c r="F3716" s="13">
        <f>'دیده بان بازار'!F3694</f>
        <v/>
      </c>
      <c r="G3716" s="13">
        <f>'دیده بان بازار'!G3694</f>
        <v/>
      </c>
      <c r="H3716" s="13">
        <f>'دیده بان بازار'!H3694</f>
        <v/>
      </c>
      <c r="I3716" s="13">
        <f>'دیده بان بازار'!I3694</f>
        <v/>
      </c>
      <c r="J3716" s="13">
        <f>'دیده بان بازار'!J3694</f>
        <v/>
      </c>
      <c r="K3716" s="13">
        <f>'دیده بان بازار'!K3694</f>
        <v/>
      </c>
      <c r="L3716" s="13">
        <f>'دیده بان بازار'!L3694</f>
        <v/>
      </c>
      <c r="M3716" s="13">
        <f>'دیده بان بازار'!M3694</f>
        <v/>
      </c>
      <c r="N3716" s="13">
        <f>'دیده بان بازار'!N3694</f>
        <v/>
      </c>
      <c r="O3716" s="13">
        <f>'دیده بان بازار'!O3694</f>
        <v/>
      </c>
      <c r="P3716" s="13">
        <f>'دیده بان بازار'!P3694</f>
        <v/>
      </c>
      <c r="Q3716" s="13">
        <f>'دیده بان بازار'!Q3694</f>
        <v/>
      </c>
      <c r="R3716" s="13">
        <f>'دیده بان بازار'!R3694</f>
        <v/>
      </c>
      <c r="S3716" s="13">
        <f>'دیده بان بازار'!S3694</f>
        <v/>
      </c>
      <c r="T3716" s="13">
        <f>'دیده بان بازار'!T3694</f>
        <v/>
      </c>
      <c r="U3716" s="13">
        <f>'دیده بان بازار'!U3694</f>
        <v/>
      </c>
      <c r="V3716" s="13">
        <f>'دیده بان بازار'!V3694</f>
        <v/>
      </c>
      <c r="W3716" s="6">
        <f>'دیده بان بازار'!W3694</f>
        <v/>
      </c>
    </row>
    <row r="3717">
      <c r="A3717" s="15">
        <f>'دیده بان بازار'!A3695</f>
        <v/>
      </c>
      <c r="B3717" s="16">
        <f>'دیده بان بازار'!B3695</f>
        <v/>
      </c>
      <c r="C3717" s="16">
        <f>'دیده بان بازار'!C3695</f>
        <v/>
      </c>
      <c r="D3717" s="16">
        <f>'دیده بان بازار'!D3695</f>
        <v/>
      </c>
      <c r="E3717" s="17">
        <f>'دیده بان بازار'!E3695</f>
        <v/>
      </c>
      <c r="F3717" s="16">
        <f>'دیده بان بازار'!F3695</f>
        <v/>
      </c>
      <c r="G3717" s="16">
        <f>'دیده بان بازار'!G3695</f>
        <v/>
      </c>
      <c r="H3717" s="16">
        <f>'دیده بان بازار'!H3695</f>
        <v/>
      </c>
      <c r="I3717" s="16">
        <f>'دیده بان بازار'!I3695</f>
        <v/>
      </c>
      <c r="J3717" s="16">
        <f>'دیده بان بازار'!J3695</f>
        <v/>
      </c>
      <c r="K3717" s="16">
        <f>'دیده بان بازار'!K3695</f>
        <v/>
      </c>
      <c r="L3717" s="16">
        <f>'دیده بان بازار'!L3695</f>
        <v/>
      </c>
      <c r="M3717" s="16">
        <f>'دیده بان بازار'!M3695</f>
        <v/>
      </c>
      <c r="N3717" s="16">
        <f>'دیده بان بازار'!N3695</f>
        <v/>
      </c>
      <c r="O3717" s="16">
        <f>'دیده بان بازار'!O3695</f>
        <v/>
      </c>
      <c r="P3717" s="16">
        <f>'دیده بان بازار'!P3695</f>
        <v/>
      </c>
      <c r="Q3717" s="16">
        <f>'دیده بان بازار'!Q3695</f>
        <v/>
      </c>
      <c r="R3717" s="16">
        <f>'دیده بان بازار'!R3695</f>
        <v/>
      </c>
      <c r="S3717" s="16">
        <f>'دیده بان بازار'!S3695</f>
        <v/>
      </c>
      <c r="T3717" s="16">
        <f>'دیده بان بازار'!T3695</f>
        <v/>
      </c>
      <c r="U3717" s="16">
        <f>'دیده بان بازار'!U3695</f>
        <v/>
      </c>
      <c r="V3717" s="16">
        <f>'دیده بان بازار'!V3695</f>
        <v/>
      </c>
      <c r="W3717" s="7">
        <f>'دیده بان بازار'!W3695</f>
        <v/>
      </c>
    </row>
    <row r="3718">
      <c r="A3718" s="12">
        <f>'دیده بان بازار'!A3696</f>
        <v/>
      </c>
      <c r="B3718" s="13">
        <f>'دیده بان بازار'!B3696</f>
        <v/>
      </c>
      <c r="C3718" s="13">
        <f>'دیده بان بازار'!C3696</f>
        <v/>
      </c>
      <c r="D3718" s="13">
        <f>'دیده بان بازار'!D3696</f>
        <v/>
      </c>
      <c r="E3718" s="14">
        <f>'دیده بان بازار'!E3696</f>
        <v/>
      </c>
      <c r="F3718" s="13">
        <f>'دیده بان بازار'!F3696</f>
        <v/>
      </c>
      <c r="G3718" s="13">
        <f>'دیده بان بازار'!G3696</f>
        <v/>
      </c>
      <c r="H3718" s="13">
        <f>'دیده بان بازار'!H3696</f>
        <v/>
      </c>
      <c r="I3718" s="13">
        <f>'دیده بان بازار'!I3696</f>
        <v/>
      </c>
      <c r="J3718" s="13">
        <f>'دیده بان بازار'!J3696</f>
        <v/>
      </c>
      <c r="K3718" s="13">
        <f>'دیده بان بازار'!K3696</f>
        <v/>
      </c>
      <c r="L3718" s="13">
        <f>'دیده بان بازار'!L3696</f>
        <v/>
      </c>
      <c r="M3718" s="13">
        <f>'دیده بان بازار'!M3696</f>
        <v/>
      </c>
      <c r="N3718" s="13">
        <f>'دیده بان بازار'!N3696</f>
        <v/>
      </c>
      <c r="O3718" s="13">
        <f>'دیده بان بازار'!O3696</f>
        <v/>
      </c>
      <c r="P3718" s="13">
        <f>'دیده بان بازار'!P3696</f>
        <v/>
      </c>
      <c r="Q3718" s="13">
        <f>'دیده بان بازار'!Q3696</f>
        <v/>
      </c>
      <c r="R3718" s="13">
        <f>'دیده بان بازار'!R3696</f>
        <v/>
      </c>
      <c r="S3718" s="13">
        <f>'دیده بان بازار'!S3696</f>
        <v/>
      </c>
      <c r="T3718" s="13">
        <f>'دیده بان بازار'!T3696</f>
        <v/>
      </c>
      <c r="U3718" s="13">
        <f>'دیده بان بازار'!U3696</f>
        <v/>
      </c>
      <c r="V3718" s="13">
        <f>'دیده بان بازار'!V3696</f>
        <v/>
      </c>
      <c r="W3718" s="6">
        <f>'دیده بان بازار'!W3696</f>
        <v/>
      </c>
    </row>
    <row r="3719">
      <c r="A3719" s="15">
        <f>'دیده بان بازار'!A3697</f>
        <v/>
      </c>
      <c r="B3719" s="16">
        <f>'دیده بان بازار'!B3697</f>
        <v/>
      </c>
      <c r="C3719" s="16">
        <f>'دیده بان بازار'!C3697</f>
        <v/>
      </c>
      <c r="D3719" s="16">
        <f>'دیده بان بازار'!D3697</f>
        <v/>
      </c>
      <c r="E3719" s="17">
        <f>'دیده بان بازار'!E3697</f>
        <v/>
      </c>
      <c r="F3719" s="16">
        <f>'دیده بان بازار'!F3697</f>
        <v/>
      </c>
      <c r="G3719" s="16">
        <f>'دیده بان بازار'!G3697</f>
        <v/>
      </c>
      <c r="H3719" s="16">
        <f>'دیده بان بازار'!H3697</f>
        <v/>
      </c>
      <c r="I3719" s="16">
        <f>'دیده بان بازار'!I3697</f>
        <v/>
      </c>
      <c r="J3719" s="16">
        <f>'دیده بان بازار'!J3697</f>
        <v/>
      </c>
      <c r="K3719" s="16">
        <f>'دیده بان بازار'!K3697</f>
        <v/>
      </c>
      <c r="L3719" s="16">
        <f>'دیده بان بازار'!L3697</f>
        <v/>
      </c>
      <c r="M3719" s="16">
        <f>'دیده بان بازار'!M3697</f>
        <v/>
      </c>
      <c r="N3719" s="16">
        <f>'دیده بان بازار'!N3697</f>
        <v/>
      </c>
      <c r="O3719" s="16">
        <f>'دیده بان بازار'!O3697</f>
        <v/>
      </c>
      <c r="P3719" s="16">
        <f>'دیده بان بازار'!P3697</f>
        <v/>
      </c>
      <c r="Q3719" s="16">
        <f>'دیده بان بازار'!Q3697</f>
        <v/>
      </c>
      <c r="R3719" s="16">
        <f>'دیده بان بازار'!R3697</f>
        <v/>
      </c>
      <c r="S3719" s="16">
        <f>'دیده بان بازار'!S3697</f>
        <v/>
      </c>
      <c r="T3719" s="16">
        <f>'دیده بان بازار'!T3697</f>
        <v/>
      </c>
      <c r="U3719" s="16">
        <f>'دیده بان بازار'!U3697</f>
        <v/>
      </c>
      <c r="V3719" s="16">
        <f>'دیده بان بازار'!V3697</f>
        <v/>
      </c>
      <c r="W3719" s="7">
        <f>'دیده بان بازار'!W3697</f>
        <v/>
      </c>
    </row>
    <row r="3720">
      <c r="A3720" s="12">
        <f>'دیده بان بازار'!A3698</f>
        <v/>
      </c>
      <c r="B3720" s="13">
        <f>'دیده بان بازار'!B3698</f>
        <v/>
      </c>
      <c r="C3720" s="13">
        <f>'دیده بان بازار'!C3698</f>
        <v/>
      </c>
      <c r="D3720" s="13">
        <f>'دیده بان بازار'!D3698</f>
        <v/>
      </c>
      <c r="E3720" s="14">
        <f>'دیده بان بازار'!E3698</f>
        <v/>
      </c>
      <c r="F3720" s="13">
        <f>'دیده بان بازار'!F3698</f>
        <v/>
      </c>
      <c r="G3720" s="13">
        <f>'دیده بان بازار'!G3698</f>
        <v/>
      </c>
      <c r="H3720" s="13">
        <f>'دیده بان بازار'!H3698</f>
        <v/>
      </c>
      <c r="I3720" s="13">
        <f>'دیده بان بازار'!I3698</f>
        <v/>
      </c>
      <c r="J3720" s="13">
        <f>'دیده بان بازار'!J3698</f>
        <v/>
      </c>
      <c r="K3720" s="13">
        <f>'دیده بان بازار'!K3698</f>
        <v/>
      </c>
      <c r="L3720" s="13">
        <f>'دیده بان بازار'!L3698</f>
        <v/>
      </c>
      <c r="M3720" s="13">
        <f>'دیده بان بازار'!M3698</f>
        <v/>
      </c>
      <c r="N3720" s="13">
        <f>'دیده بان بازار'!N3698</f>
        <v/>
      </c>
      <c r="O3720" s="13">
        <f>'دیده بان بازار'!O3698</f>
        <v/>
      </c>
      <c r="P3720" s="13">
        <f>'دیده بان بازار'!P3698</f>
        <v/>
      </c>
      <c r="Q3720" s="13">
        <f>'دیده بان بازار'!Q3698</f>
        <v/>
      </c>
      <c r="R3720" s="13">
        <f>'دیده بان بازار'!R3698</f>
        <v/>
      </c>
      <c r="S3720" s="13">
        <f>'دیده بان بازار'!S3698</f>
        <v/>
      </c>
      <c r="T3720" s="13">
        <f>'دیده بان بازار'!T3698</f>
        <v/>
      </c>
      <c r="U3720" s="13">
        <f>'دیده بان بازار'!U3698</f>
        <v/>
      </c>
      <c r="V3720" s="13">
        <f>'دیده بان بازار'!V3698</f>
        <v/>
      </c>
      <c r="W3720" s="6">
        <f>'دیده بان بازار'!W3698</f>
        <v/>
      </c>
    </row>
    <row r="3721">
      <c r="A3721" s="15">
        <f>'دیده بان بازار'!A3699</f>
        <v/>
      </c>
      <c r="B3721" s="16">
        <f>'دیده بان بازار'!B3699</f>
        <v/>
      </c>
      <c r="C3721" s="16">
        <f>'دیده بان بازار'!C3699</f>
        <v/>
      </c>
      <c r="D3721" s="16">
        <f>'دیده بان بازار'!D3699</f>
        <v/>
      </c>
      <c r="E3721" s="17">
        <f>'دیده بان بازار'!E3699</f>
        <v/>
      </c>
      <c r="F3721" s="16">
        <f>'دیده بان بازار'!F3699</f>
        <v/>
      </c>
      <c r="G3721" s="16">
        <f>'دیده بان بازار'!G3699</f>
        <v/>
      </c>
      <c r="H3721" s="16">
        <f>'دیده بان بازار'!H3699</f>
        <v/>
      </c>
      <c r="I3721" s="16">
        <f>'دیده بان بازار'!I3699</f>
        <v/>
      </c>
      <c r="J3721" s="16">
        <f>'دیده بان بازار'!J3699</f>
        <v/>
      </c>
      <c r="K3721" s="16">
        <f>'دیده بان بازار'!K3699</f>
        <v/>
      </c>
      <c r="L3721" s="16">
        <f>'دیده بان بازار'!L3699</f>
        <v/>
      </c>
      <c r="M3721" s="16">
        <f>'دیده بان بازار'!M3699</f>
        <v/>
      </c>
      <c r="N3721" s="16">
        <f>'دیده بان بازار'!N3699</f>
        <v/>
      </c>
      <c r="O3721" s="16">
        <f>'دیده بان بازار'!O3699</f>
        <v/>
      </c>
      <c r="P3721" s="16">
        <f>'دیده بان بازار'!P3699</f>
        <v/>
      </c>
      <c r="Q3721" s="16">
        <f>'دیده بان بازار'!Q3699</f>
        <v/>
      </c>
      <c r="R3721" s="16">
        <f>'دیده بان بازار'!R3699</f>
        <v/>
      </c>
      <c r="S3721" s="16">
        <f>'دیده بان بازار'!S3699</f>
        <v/>
      </c>
      <c r="T3721" s="16">
        <f>'دیده بان بازار'!T3699</f>
        <v/>
      </c>
      <c r="U3721" s="16">
        <f>'دیده بان بازار'!U3699</f>
        <v/>
      </c>
      <c r="V3721" s="16">
        <f>'دیده بان بازار'!V3699</f>
        <v/>
      </c>
      <c r="W3721" s="7">
        <f>'دیده بان بازار'!W3699</f>
        <v/>
      </c>
    </row>
    <row r="3722">
      <c r="A3722" s="15">
        <f>'دیده بان بازار'!A3700</f>
        <v/>
      </c>
      <c r="B3722" s="16">
        <f>'دیده بان بازار'!B3700</f>
        <v/>
      </c>
      <c r="C3722" s="16">
        <f>'دیده بان بازار'!C3700</f>
        <v/>
      </c>
      <c r="D3722" s="16">
        <f>'دیده بان بازار'!D3700</f>
        <v/>
      </c>
      <c r="E3722" s="17">
        <f>'دیده بان بازار'!E3700</f>
        <v/>
      </c>
      <c r="F3722" s="16">
        <f>'دیده بان بازار'!F3700</f>
        <v/>
      </c>
      <c r="G3722" s="16">
        <f>'دیده بان بازار'!G3700</f>
        <v/>
      </c>
      <c r="H3722" s="16">
        <f>'دیده بان بازار'!H3700</f>
        <v/>
      </c>
      <c r="I3722" s="16">
        <f>'دیده بان بازار'!I3700</f>
        <v/>
      </c>
      <c r="J3722" s="16">
        <f>'دیده بان بازار'!J3700</f>
        <v/>
      </c>
      <c r="K3722" s="16">
        <f>'دیده بان بازار'!K3700</f>
        <v/>
      </c>
      <c r="L3722" s="16">
        <f>'دیده بان بازار'!L3700</f>
        <v/>
      </c>
      <c r="M3722" s="16">
        <f>'دیده بان بازار'!M3700</f>
        <v/>
      </c>
      <c r="N3722" s="16">
        <f>'دیده بان بازار'!N3700</f>
        <v/>
      </c>
      <c r="O3722" s="16">
        <f>'دیده بان بازار'!O3700</f>
        <v/>
      </c>
      <c r="P3722" s="16">
        <f>'دیده بان بازار'!P3700</f>
        <v/>
      </c>
      <c r="Q3722" s="16">
        <f>'دیده بان بازار'!Q3700</f>
        <v/>
      </c>
      <c r="R3722" s="16">
        <f>'دیده بان بازار'!R3700</f>
        <v/>
      </c>
      <c r="S3722" s="16">
        <f>'دیده بان بازار'!S3700</f>
        <v/>
      </c>
      <c r="T3722" s="16">
        <f>'دیده بان بازار'!T3700</f>
        <v/>
      </c>
      <c r="U3722" s="16">
        <f>'دیده بان بازار'!U3700</f>
        <v/>
      </c>
      <c r="V3722" s="16">
        <f>'دیده بان بازار'!V3700</f>
        <v/>
      </c>
      <c r="W3722" s="7">
        <f>'دیده بان بازار'!W3700</f>
        <v/>
      </c>
    </row>
    <row r="3723">
      <c r="A3723" s="12">
        <f>'دیده بان بازار'!A3701</f>
        <v/>
      </c>
      <c r="B3723" s="13">
        <f>'دیده بان بازار'!B3701</f>
        <v/>
      </c>
      <c r="C3723" s="13">
        <f>'دیده بان بازار'!C3701</f>
        <v/>
      </c>
      <c r="D3723" s="13">
        <f>'دیده بان بازار'!D3701</f>
        <v/>
      </c>
      <c r="E3723" s="14">
        <f>'دیده بان بازار'!E3701</f>
        <v/>
      </c>
      <c r="F3723" s="13">
        <f>'دیده بان بازار'!F3701</f>
        <v/>
      </c>
      <c r="G3723" s="13">
        <f>'دیده بان بازار'!G3701</f>
        <v/>
      </c>
      <c r="H3723" s="13">
        <f>'دیده بان بازار'!H3701</f>
        <v/>
      </c>
      <c r="I3723" s="13">
        <f>'دیده بان بازار'!I3701</f>
        <v/>
      </c>
      <c r="J3723" s="13">
        <f>'دیده بان بازار'!J3701</f>
        <v/>
      </c>
      <c r="K3723" s="13">
        <f>'دیده بان بازار'!K3701</f>
        <v/>
      </c>
      <c r="L3723" s="13">
        <f>'دیده بان بازار'!L3701</f>
        <v/>
      </c>
      <c r="M3723" s="13">
        <f>'دیده بان بازار'!M3701</f>
        <v/>
      </c>
      <c r="N3723" s="13">
        <f>'دیده بان بازار'!N3701</f>
        <v/>
      </c>
      <c r="O3723" s="13">
        <f>'دیده بان بازار'!O3701</f>
        <v/>
      </c>
      <c r="P3723" s="13">
        <f>'دیده بان بازار'!P3701</f>
        <v/>
      </c>
      <c r="Q3723" s="13">
        <f>'دیده بان بازار'!Q3701</f>
        <v/>
      </c>
      <c r="R3723" s="13">
        <f>'دیده بان بازار'!R3701</f>
        <v/>
      </c>
      <c r="S3723" s="13">
        <f>'دیده بان بازار'!S3701</f>
        <v/>
      </c>
      <c r="T3723" s="13">
        <f>'دیده بان بازار'!T3701</f>
        <v/>
      </c>
      <c r="U3723" s="13">
        <f>'دیده بان بازار'!U3701</f>
        <v/>
      </c>
      <c r="V3723" s="13">
        <f>'دیده بان بازار'!V3701</f>
        <v/>
      </c>
      <c r="W3723" s="6">
        <f>'دیده بان بازار'!W3701</f>
        <v/>
      </c>
    </row>
    <row r="3724">
      <c r="A3724" s="15">
        <f>'دیده بان بازار'!A3702</f>
        <v/>
      </c>
      <c r="B3724" s="16">
        <f>'دیده بان بازار'!B3702</f>
        <v/>
      </c>
      <c r="C3724" s="16">
        <f>'دیده بان بازار'!C3702</f>
        <v/>
      </c>
      <c r="D3724" s="16">
        <f>'دیده بان بازار'!D3702</f>
        <v/>
      </c>
      <c r="E3724" s="17">
        <f>'دیده بان بازار'!E3702</f>
        <v/>
      </c>
      <c r="F3724" s="16">
        <f>'دیده بان بازار'!F3702</f>
        <v/>
      </c>
      <c r="G3724" s="16">
        <f>'دیده بان بازار'!G3702</f>
        <v/>
      </c>
      <c r="H3724" s="16">
        <f>'دیده بان بازار'!H3702</f>
        <v/>
      </c>
      <c r="I3724" s="16">
        <f>'دیده بان بازار'!I3702</f>
        <v/>
      </c>
      <c r="J3724" s="16">
        <f>'دیده بان بازار'!J3702</f>
        <v/>
      </c>
      <c r="K3724" s="16">
        <f>'دیده بان بازار'!K3702</f>
        <v/>
      </c>
      <c r="L3724" s="16">
        <f>'دیده بان بازار'!L3702</f>
        <v/>
      </c>
      <c r="M3724" s="16">
        <f>'دیده بان بازار'!M3702</f>
        <v/>
      </c>
      <c r="N3724" s="16">
        <f>'دیده بان بازار'!N3702</f>
        <v/>
      </c>
      <c r="O3724" s="16">
        <f>'دیده بان بازار'!O3702</f>
        <v/>
      </c>
      <c r="P3724" s="16">
        <f>'دیده بان بازار'!P3702</f>
        <v/>
      </c>
      <c r="Q3724" s="16">
        <f>'دیده بان بازار'!Q3702</f>
        <v/>
      </c>
      <c r="R3724" s="16">
        <f>'دیده بان بازار'!R3702</f>
        <v/>
      </c>
      <c r="S3724" s="16">
        <f>'دیده بان بازار'!S3702</f>
        <v/>
      </c>
      <c r="T3724" s="16">
        <f>'دیده بان بازار'!T3702</f>
        <v/>
      </c>
      <c r="U3724" s="16">
        <f>'دیده بان بازار'!U3702</f>
        <v/>
      </c>
      <c r="V3724" s="16">
        <f>'دیده بان بازار'!V3702</f>
        <v/>
      </c>
      <c r="W3724" s="7">
        <f>'دیده بان بازار'!W3702</f>
        <v/>
      </c>
    </row>
    <row r="3725">
      <c r="A3725" s="12">
        <f>'دیده بان بازار'!A3703</f>
        <v/>
      </c>
      <c r="B3725" s="13">
        <f>'دیده بان بازار'!B3703</f>
        <v/>
      </c>
      <c r="C3725" s="13">
        <f>'دیده بان بازار'!C3703</f>
        <v/>
      </c>
      <c r="D3725" s="13">
        <f>'دیده بان بازار'!D3703</f>
        <v/>
      </c>
      <c r="E3725" s="14">
        <f>'دیده بان بازار'!E3703</f>
        <v/>
      </c>
      <c r="F3725" s="13">
        <f>'دیده بان بازار'!F3703</f>
        <v/>
      </c>
      <c r="G3725" s="13">
        <f>'دیده بان بازار'!G3703</f>
        <v/>
      </c>
      <c r="H3725" s="13">
        <f>'دیده بان بازار'!H3703</f>
        <v/>
      </c>
      <c r="I3725" s="13">
        <f>'دیده بان بازار'!I3703</f>
        <v/>
      </c>
      <c r="J3725" s="13">
        <f>'دیده بان بازار'!J3703</f>
        <v/>
      </c>
      <c r="K3725" s="13">
        <f>'دیده بان بازار'!K3703</f>
        <v/>
      </c>
      <c r="L3725" s="13">
        <f>'دیده بان بازار'!L3703</f>
        <v/>
      </c>
      <c r="M3725" s="13">
        <f>'دیده بان بازار'!M3703</f>
        <v/>
      </c>
      <c r="N3725" s="13">
        <f>'دیده بان بازار'!N3703</f>
        <v/>
      </c>
      <c r="O3725" s="13">
        <f>'دیده بان بازار'!O3703</f>
        <v/>
      </c>
      <c r="P3725" s="13">
        <f>'دیده بان بازار'!P3703</f>
        <v/>
      </c>
      <c r="Q3725" s="13">
        <f>'دیده بان بازار'!Q3703</f>
        <v/>
      </c>
      <c r="R3725" s="13">
        <f>'دیده بان بازار'!R3703</f>
        <v/>
      </c>
      <c r="S3725" s="13">
        <f>'دیده بان بازار'!S3703</f>
        <v/>
      </c>
      <c r="T3725" s="13">
        <f>'دیده بان بازار'!T3703</f>
        <v/>
      </c>
      <c r="U3725" s="13">
        <f>'دیده بان بازار'!U3703</f>
        <v/>
      </c>
      <c r="V3725" s="13">
        <f>'دیده بان بازار'!V3703</f>
        <v/>
      </c>
      <c r="W3725" s="6">
        <f>'دیده بان بازار'!W3703</f>
        <v/>
      </c>
    </row>
    <row r="3726">
      <c r="A3726" s="15">
        <f>'دیده بان بازار'!A3704</f>
        <v/>
      </c>
      <c r="B3726" s="16">
        <f>'دیده بان بازار'!B3704</f>
        <v/>
      </c>
      <c r="C3726" s="16">
        <f>'دیده بان بازار'!C3704</f>
        <v/>
      </c>
      <c r="D3726" s="16">
        <f>'دیده بان بازار'!D3704</f>
        <v/>
      </c>
      <c r="E3726" s="17">
        <f>'دیده بان بازار'!E3704</f>
        <v/>
      </c>
      <c r="F3726" s="16">
        <f>'دیده بان بازار'!F3704</f>
        <v/>
      </c>
      <c r="G3726" s="16">
        <f>'دیده بان بازار'!G3704</f>
        <v/>
      </c>
      <c r="H3726" s="16">
        <f>'دیده بان بازار'!H3704</f>
        <v/>
      </c>
      <c r="I3726" s="16">
        <f>'دیده بان بازار'!I3704</f>
        <v/>
      </c>
      <c r="J3726" s="16">
        <f>'دیده بان بازار'!J3704</f>
        <v/>
      </c>
      <c r="K3726" s="16">
        <f>'دیده بان بازار'!K3704</f>
        <v/>
      </c>
      <c r="L3726" s="16">
        <f>'دیده بان بازار'!L3704</f>
        <v/>
      </c>
      <c r="M3726" s="16">
        <f>'دیده بان بازار'!M3704</f>
        <v/>
      </c>
      <c r="N3726" s="16">
        <f>'دیده بان بازار'!N3704</f>
        <v/>
      </c>
      <c r="O3726" s="16">
        <f>'دیده بان بازار'!O3704</f>
        <v/>
      </c>
      <c r="P3726" s="16">
        <f>'دیده بان بازار'!P3704</f>
        <v/>
      </c>
      <c r="Q3726" s="16">
        <f>'دیده بان بازار'!Q3704</f>
        <v/>
      </c>
      <c r="R3726" s="16">
        <f>'دیده بان بازار'!R3704</f>
        <v/>
      </c>
      <c r="S3726" s="16">
        <f>'دیده بان بازار'!S3704</f>
        <v/>
      </c>
      <c r="T3726" s="16">
        <f>'دیده بان بازار'!T3704</f>
        <v/>
      </c>
      <c r="U3726" s="16">
        <f>'دیده بان بازار'!U3704</f>
        <v/>
      </c>
      <c r="V3726" s="16">
        <f>'دیده بان بازار'!V3704</f>
        <v/>
      </c>
      <c r="W3726" s="7">
        <f>'دیده بان بازار'!W3704</f>
        <v/>
      </c>
    </row>
    <row r="3727">
      <c r="A3727" s="12">
        <f>'دیده بان بازار'!A3705</f>
        <v/>
      </c>
      <c r="B3727" s="13">
        <f>'دیده بان بازار'!B3705</f>
        <v/>
      </c>
      <c r="C3727" s="13">
        <f>'دیده بان بازار'!C3705</f>
        <v/>
      </c>
      <c r="D3727" s="13">
        <f>'دیده بان بازار'!D3705</f>
        <v/>
      </c>
      <c r="E3727" s="14">
        <f>'دیده بان بازار'!E3705</f>
        <v/>
      </c>
      <c r="F3727" s="13">
        <f>'دیده بان بازار'!F3705</f>
        <v/>
      </c>
      <c r="G3727" s="13">
        <f>'دیده بان بازار'!G3705</f>
        <v/>
      </c>
      <c r="H3727" s="13">
        <f>'دیده بان بازار'!H3705</f>
        <v/>
      </c>
      <c r="I3727" s="13">
        <f>'دیده بان بازار'!I3705</f>
        <v/>
      </c>
      <c r="J3727" s="13">
        <f>'دیده بان بازار'!J3705</f>
        <v/>
      </c>
      <c r="K3727" s="13">
        <f>'دیده بان بازار'!K3705</f>
        <v/>
      </c>
      <c r="L3727" s="13">
        <f>'دیده بان بازار'!L3705</f>
        <v/>
      </c>
      <c r="M3727" s="13">
        <f>'دیده بان بازار'!M3705</f>
        <v/>
      </c>
      <c r="N3727" s="13">
        <f>'دیده بان بازار'!N3705</f>
        <v/>
      </c>
      <c r="O3727" s="13">
        <f>'دیده بان بازار'!O3705</f>
        <v/>
      </c>
      <c r="P3727" s="13">
        <f>'دیده بان بازار'!P3705</f>
        <v/>
      </c>
      <c r="Q3727" s="13">
        <f>'دیده بان بازار'!Q3705</f>
        <v/>
      </c>
      <c r="R3727" s="13">
        <f>'دیده بان بازار'!R3705</f>
        <v/>
      </c>
      <c r="S3727" s="13">
        <f>'دیده بان بازار'!S3705</f>
        <v/>
      </c>
      <c r="T3727" s="13">
        <f>'دیده بان بازار'!T3705</f>
        <v/>
      </c>
      <c r="U3727" s="13">
        <f>'دیده بان بازار'!U3705</f>
        <v/>
      </c>
      <c r="V3727" s="13">
        <f>'دیده بان بازار'!V3705</f>
        <v/>
      </c>
      <c r="W3727" s="6">
        <f>'دیده بان بازار'!W3705</f>
        <v/>
      </c>
    </row>
    <row r="3728">
      <c r="A3728" s="15">
        <f>'دیده بان بازار'!A3706</f>
        <v/>
      </c>
      <c r="B3728" s="16">
        <f>'دیده بان بازار'!B3706</f>
        <v/>
      </c>
      <c r="C3728" s="16">
        <f>'دیده بان بازار'!C3706</f>
        <v/>
      </c>
      <c r="D3728" s="16">
        <f>'دیده بان بازار'!D3706</f>
        <v/>
      </c>
      <c r="E3728" s="17">
        <f>'دیده بان بازار'!E3706</f>
        <v/>
      </c>
      <c r="F3728" s="16">
        <f>'دیده بان بازار'!F3706</f>
        <v/>
      </c>
      <c r="G3728" s="16">
        <f>'دیده بان بازار'!G3706</f>
        <v/>
      </c>
      <c r="H3728" s="16">
        <f>'دیده بان بازار'!H3706</f>
        <v/>
      </c>
      <c r="I3728" s="16">
        <f>'دیده بان بازار'!I3706</f>
        <v/>
      </c>
      <c r="J3728" s="16">
        <f>'دیده بان بازار'!J3706</f>
        <v/>
      </c>
      <c r="K3728" s="16">
        <f>'دیده بان بازار'!K3706</f>
        <v/>
      </c>
      <c r="L3728" s="16">
        <f>'دیده بان بازار'!L3706</f>
        <v/>
      </c>
      <c r="M3728" s="16">
        <f>'دیده بان بازار'!M3706</f>
        <v/>
      </c>
      <c r="N3728" s="16">
        <f>'دیده بان بازار'!N3706</f>
        <v/>
      </c>
      <c r="O3728" s="16">
        <f>'دیده بان بازار'!O3706</f>
        <v/>
      </c>
      <c r="P3728" s="16">
        <f>'دیده بان بازار'!P3706</f>
        <v/>
      </c>
      <c r="Q3728" s="16">
        <f>'دیده بان بازار'!Q3706</f>
        <v/>
      </c>
      <c r="R3728" s="16">
        <f>'دیده بان بازار'!R3706</f>
        <v/>
      </c>
      <c r="S3728" s="16">
        <f>'دیده بان بازار'!S3706</f>
        <v/>
      </c>
      <c r="T3728" s="16">
        <f>'دیده بان بازار'!T3706</f>
        <v/>
      </c>
      <c r="U3728" s="16">
        <f>'دیده بان بازار'!U3706</f>
        <v/>
      </c>
      <c r="V3728" s="16">
        <f>'دیده بان بازار'!V3706</f>
        <v/>
      </c>
      <c r="W3728" s="7">
        <f>'دیده بان بازار'!W3706</f>
        <v/>
      </c>
    </row>
    <row r="3729">
      <c r="A3729" s="12">
        <f>'دیده بان بازار'!A3707</f>
        <v/>
      </c>
      <c r="B3729" s="13">
        <f>'دیده بان بازار'!B3707</f>
        <v/>
      </c>
      <c r="C3729" s="13">
        <f>'دیده بان بازار'!C3707</f>
        <v/>
      </c>
      <c r="D3729" s="13">
        <f>'دیده بان بازار'!D3707</f>
        <v/>
      </c>
      <c r="E3729" s="14">
        <f>'دیده بان بازار'!E3707</f>
        <v/>
      </c>
      <c r="F3729" s="13">
        <f>'دیده بان بازار'!F3707</f>
        <v/>
      </c>
      <c r="G3729" s="13">
        <f>'دیده بان بازار'!G3707</f>
        <v/>
      </c>
      <c r="H3729" s="13">
        <f>'دیده بان بازار'!H3707</f>
        <v/>
      </c>
      <c r="I3729" s="13">
        <f>'دیده بان بازار'!I3707</f>
        <v/>
      </c>
      <c r="J3729" s="13">
        <f>'دیده بان بازار'!J3707</f>
        <v/>
      </c>
      <c r="K3729" s="13">
        <f>'دیده بان بازار'!K3707</f>
        <v/>
      </c>
      <c r="L3729" s="13">
        <f>'دیده بان بازار'!L3707</f>
        <v/>
      </c>
      <c r="M3729" s="13">
        <f>'دیده بان بازار'!M3707</f>
        <v/>
      </c>
      <c r="N3729" s="13">
        <f>'دیده بان بازار'!N3707</f>
        <v/>
      </c>
      <c r="O3729" s="13">
        <f>'دیده بان بازار'!O3707</f>
        <v/>
      </c>
      <c r="P3729" s="13">
        <f>'دیده بان بازار'!P3707</f>
        <v/>
      </c>
      <c r="Q3729" s="13">
        <f>'دیده بان بازار'!Q3707</f>
        <v/>
      </c>
      <c r="R3729" s="13">
        <f>'دیده بان بازار'!R3707</f>
        <v/>
      </c>
      <c r="S3729" s="13">
        <f>'دیده بان بازار'!S3707</f>
        <v/>
      </c>
      <c r="T3729" s="13">
        <f>'دیده بان بازار'!T3707</f>
        <v/>
      </c>
      <c r="U3729" s="13">
        <f>'دیده بان بازار'!U3707</f>
        <v/>
      </c>
      <c r="V3729" s="13">
        <f>'دیده بان بازار'!V3707</f>
        <v/>
      </c>
      <c r="W3729" s="6">
        <f>'دیده بان بازار'!W3707</f>
        <v/>
      </c>
    </row>
    <row r="3730">
      <c r="A3730" s="15">
        <f>'دیده بان بازار'!A3708</f>
        <v/>
      </c>
      <c r="B3730" s="16">
        <f>'دیده بان بازار'!B3708</f>
        <v/>
      </c>
      <c r="C3730" s="16">
        <f>'دیده بان بازار'!C3708</f>
        <v/>
      </c>
      <c r="D3730" s="16">
        <f>'دیده بان بازار'!D3708</f>
        <v/>
      </c>
      <c r="E3730" s="17">
        <f>'دیده بان بازار'!E3708</f>
        <v/>
      </c>
      <c r="F3730" s="16">
        <f>'دیده بان بازار'!F3708</f>
        <v/>
      </c>
      <c r="G3730" s="16">
        <f>'دیده بان بازار'!G3708</f>
        <v/>
      </c>
      <c r="H3730" s="16">
        <f>'دیده بان بازار'!H3708</f>
        <v/>
      </c>
      <c r="I3730" s="16">
        <f>'دیده بان بازار'!I3708</f>
        <v/>
      </c>
      <c r="J3730" s="16">
        <f>'دیده بان بازار'!J3708</f>
        <v/>
      </c>
      <c r="K3730" s="16">
        <f>'دیده بان بازار'!K3708</f>
        <v/>
      </c>
      <c r="L3730" s="16">
        <f>'دیده بان بازار'!L3708</f>
        <v/>
      </c>
      <c r="M3730" s="16">
        <f>'دیده بان بازار'!M3708</f>
        <v/>
      </c>
      <c r="N3730" s="16">
        <f>'دیده بان بازار'!N3708</f>
        <v/>
      </c>
      <c r="O3730" s="16">
        <f>'دیده بان بازار'!O3708</f>
        <v/>
      </c>
      <c r="P3730" s="16">
        <f>'دیده بان بازار'!P3708</f>
        <v/>
      </c>
      <c r="Q3730" s="16">
        <f>'دیده بان بازار'!Q3708</f>
        <v/>
      </c>
      <c r="R3730" s="16">
        <f>'دیده بان بازار'!R3708</f>
        <v/>
      </c>
      <c r="S3730" s="16">
        <f>'دیده بان بازار'!S3708</f>
        <v/>
      </c>
      <c r="T3730" s="16">
        <f>'دیده بان بازار'!T3708</f>
        <v/>
      </c>
      <c r="U3730" s="16">
        <f>'دیده بان بازار'!U3708</f>
        <v/>
      </c>
      <c r="V3730" s="16">
        <f>'دیده بان بازار'!V3708</f>
        <v/>
      </c>
      <c r="W3730" s="7">
        <f>'دیده بان بازار'!W3708</f>
        <v/>
      </c>
    </row>
    <row r="3731">
      <c r="A3731" s="12">
        <f>'دیده بان بازار'!A3709</f>
        <v/>
      </c>
      <c r="B3731" s="13">
        <f>'دیده بان بازار'!B3709</f>
        <v/>
      </c>
      <c r="C3731" s="13">
        <f>'دیده بان بازار'!C3709</f>
        <v/>
      </c>
      <c r="D3731" s="13">
        <f>'دیده بان بازار'!D3709</f>
        <v/>
      </c>
      <c r="E3731" s="14">
        <f>'دیده بان بازار'!E3709</f>
        <v/>
      </c>
      <c r="F3731" s="13">
        <f>'دیده بان بازار'!F3709</f>
        <v/>
      </c>
      <c r="G3731" s="13">
        <f>'دیده بان بازار'!G3709</f>
        <v/>
      </c>
      <c r="H3731" s="13">
        <f>'دیده بان بازار'!H3709</f>
        <v/>
      </c>
      <c r="I3731" s="13">
        <f>'دیده بان بازار'!I3709</f>
        <v/>
      </c>
      <c r="J3731" s="13">
        <f>'دیده بان بازار'!J3709</f>
        <v/>
      </c>
      <c r="K3731" s="13">
        <f>'دیده بان بازار'!K3709</f>
        <v/>
      </c>
      <c r="L3731" s="13">
        <f>'دیده بان بازار'!L3709</f>
        <v/>
      </c>
      <c r="M3731" s="13">
        <f>'دیده بان بازار'!M3709</f>
        <v/>
      </c>
      <c r="N3731" s="13">
        <f>'دیده بان بازار'!N3709</f>
        <v/>
      </c>
      <c r="O3731" s="13">
        <f>'دیده بان بازار'!O3709</f>
        <v/>
      </c>
      <c r="P3731" s="13">
        <f>'دیده بان بازار'!P3709</f>
        <v/>
      </c>
      <c r="Q3731" s="13">
        <f>'دیده بان بازار'!Q3709</f>
        <v/>
      </c>
      <c r="R3731" s="13">
        <f>'دیده بان بازار'!R3709</f>
        <v/>
      </c>
      <c r="S3731" s="13">
        <f>'دیده بان بازار'!S3709</f>
        <v/>
      </c>
      <c r="T3731" s="13">
        <f>'دیده بان بازار'!T3709</f>
        <v/>
      </c>
      <c r="U3731" s="13">
        <f>'دیده بان بازار'!U3709</f>
        <v/>
      </c>
      <c r="V3731" s="13">
        <f>'دیده بان بازار'!V3709</f>
        <v/>
      </c>
      <c r="W3731" s="6">
        <f>'دیده بان بازار'!W3709</f>
        <v/>
      </c>
    </row>
    <row r="3732">
      <c r="A3732" s="15">
        <f>'دیده بان بازار'!A3710</f>
        <v/>
      </c>
      <c r="B3732" s="16">
        <f>'دیده بان بازار'!B3710</f>
        <v/>
      </c>
      <c r="C3732" s="16">
        <f>'دیده بان بازار'!C3710</f>
        <v/>
      </c>
      <c r="D3732" s="16">
        <f>'دیده بان بازار'!D3710</f>
        <v/>
      </c>
      <c r="E3732" s="17">
        <f>'دیده بان بازار'!E3710</f>
        <v/>
      </c>
      <c r="F3732" s="16">
        <f>'دیده بان بازار'!F3710</f>
        <v/>
      </c>
      <c r="G3732" s="16">
        <f>'دیده بان بازار'!G3710</f>
        <v/>
      </c>
      <c r="H3732" s="16">
        <f>'دیده بان بازار'!H3710</f>
        <v/>
      </c>
      <c r="I3732" s="16">
        <f>'دیده بان بازار'!I3710</f>
        <v/>
      </c>
      <c r="J3732" s="16">
        <f>'دیده بان بازار'!J3710</f>
        <v/>
      </c>
      <c r="K3732" s="16">
        <f>'دیده بان بازار'!K3710</f>
        <v/>
      </c>
      <c r="L3732" s="16">
        <f>'دیده بان بازار'!L3710</f>
        <v/>
      </c>
      <c r="M3732" s="16">
        <f>'دیده بان بازار'!M3710</f>
        <v/>
      </c>
      <c r="N3732" s="16">
        <f>'دیده بان بازار'!N3710</f>
        <v/>
      </c>
      <c r="O3732" s="16">
        <f>'دیده بان بازار'!O3710</f>
        <v/>
      </c>
      <c r="P3732" s="16">
        <f>'دیده بان بازار'!P3710</f>
        <v/>
      </c>
      <c r="Q3732" s="16">
        <f>'دیده بان بازار'!Q3710</f>
        <v/>
      </c>
      <c r="R3732" s="16">
        <f>'دیده بان بازار'!R3710</f>
        <v/>
      </c>
      <c r="S3732" s="16">
        <f>'دیده بان بازار'!S3710</f>
        <v/>
      </c>
      <c r="T3732" s="16">
        <f>'دیده بان بازار'!T3710</f>
        <v/>
      </c>
      <c r="U3732" s="16">
        <f>'دیده بان بازار'!U3710</f>
        <v/>
      </c>
      <c r="V3732" s="16">
        <f>'دیده بان بازار'!V3710</f>
        <v/>
      </c>
      <c r="W3732" s="7">
        <f>'دیده بان بازار'!W3710</f>
        <v/>
      </c>
    </row>
    <row r="3733">
      <c r="A3733" s="12">
        <f>'دیده بان بازار'!A3711</f>
        <v/>
      </c>
      <c r="B3733" s="13">
        <f>'دیده بان بازار'!B3711</f>
        <v/>
      </c>
      <c r="C3733" s="13">
        <f>'دیده بان بازار'!C3711</f>
        <v/>
      </c>
      <c r="D3733" s="13">
        <f>'دیده بان بازار'!D3711</f>
        <v/>
      </c>
      <c r="E3733" s="14">
        <f>'دیده بان بازار'!E3711</f>
        <v/>
      </c>
      <c r="F3733" s="13">
        <f>'دیده بان بازار'!F3711</f>
        <v/>
      </c>
      <c r="G3733" s="13">
        <f>'دیده بان بازار'!G3711</f>
        <v/>
      </c>
      <c r="H3733" s="13">
        <f>'دیده بان بازار'!H3711</f>
        <v/>
      </c>
      <c r="I3733" s="13">
        <f>'دیده بان بازار'!I3711</f>
        <v/>
      </c>
      <c r="J3733" s="13">
        <f>'دیده بان بازار'!J3711</f>
        <v/>
      </c>
      <c r="K3733" s="13">
        <f>'دیده بان بازار'!K3711</f>
        <v/>
      </c>
      <c r="L3733" s="13">
        <f>'دیده بان بازار'!L3711</f>
        <v/>
      </c>
      <c r="M3733" s="13">
        <f>'دیده بان بازار'!M3711</f>
        <v/>
      </c>
      <c r="N3733" s="13">
        <f>'دیده بان بازار'!N3711</f>
        <v/>
      </c>
      <c r="O3733" s="13">
        <f>'دیده بان بازار'!O3711</f>
        <v/>
      </c>
      <c r="P3733" s="13">
        <f>'دیده بان بازار'!P3711</f>
        <v/>
      </c>
      <c r="Q3733" s="13">
        <f>'دیده بان بازار'!Q3711</f>
        <v/>
      </c>
      <c r="R3733" s="13">
        <f>'دیده بان بازار'!R3711</f>
        <v/>
      </c>
      <c r="S3733" s="13">
        <f>'دیده بان بازار'!S3711</f>
        <v/>
      </c>
      <c r="T3733" s="13">
        <f>'دیده بان بازار'!T3711</f>
        <v/>
      </c>
      <c r="U3733" s="13">
        <f>'دیده بان بازار'!U3711</f>
        <v/>
      </c>
      <c r="V3733" s="13">
        <f>'دیده بان بازار'!V3711</f>
        <v/>
      </c>
      <c r="W3733" s="6">
        <f>'دیده بان بازار'!W3711</f>
        <v/>
      </c>
    </row>
    <row r="3734">
      <c r="A3734" s="15">
        <f>'دیده بان بازار'!A3712</f>
        <v/>
      </c>
      <c r="B3734" s="16">
        <f>'دیده بان بازار'!B3712</f>
        <v/>
      </c>
      <c r="C3734" s="16">
        <f>'دیده بان بازار'!C3712</f>
        <v/>
      </c>
      <c r="D3734" s="16">
        <f>'دیده بان بازار'!D3712</f>
        <v/>
      </c>
      <c r="E3734" s="17">
        <f>'دیده بان بازار'!E3712</f>
        <v/>
      </c>
      <c r="F3734" s="16">
        <f>'دیده بان بازار'!F3712</f>
        <v/>
      </c>
      <c r="G3734" s="16">
        <f>'دیده بان بازار'!G3712</f>
        <v/>
      </c>
      <c r="H3734" s="16">
        <f>'دیده بان بازار'!H3712</f>
        <v/>
      </c>
      <c r="I3734" s="16">
        <f>'دیده بان بازار'!I3712</f>
        <v/>
      </c>
      <c r="J3734" s="16">
        <f>'دیده بان بازار'!J3712</f>
        <v/>
      </c>
      <c r="K3734" s="16">
        <f>'دیده بان بازار'!K3712</f>
        <v/>
      </c>
      <c r="L3734" s="16">
        <f>'دیده بان بازار'!L3712</f>
        <v/>
      </c>
      <c r="M3734" s="16">
        <f>'دیده بان بازار'!M3712</f>
        <v/>
      </c>
      <c r="N3734" s="16">
        <f>'دیده بان بازار'!N3712</f>
        <v/>
      </c>
      <c r="O3734" s="16">
        <f>'دیده بان بازار'!O3712</f>
        <v/>
      </c>
      <c r="P3734" s="16">
        <f>'دیده بان بازار'!P3712</f>
        <v/>
      </c>
      <c r="Q3734" s="16">
        <f>'دیده بان بازار'!Q3712</f>
        <v/>
      </c>
      <c r="R3734" s="16">
        <f>'دیده بان بازار'!R3712</f>
        <v/>
      </c>
      <c r="S3734" s="16">
        <f>'دیده بان بازار'!S3712</f>
        <v/>
      </c>
      <c r="T3734" s="16">
        <f>'دیده بان بازار'!T3712</f>
        <v/>
      </c>
      <c r="U3734" s="16">
        <f>'دیده بان بازار'!U3712</f>
        <v/>
      </c>
      <c r="V3734" s="16">
        <f>'دیده بان بازار'!V3712</f>
        <v/>
      </c>
      <c r="W3734" s="7">
        <f>'دیده بان بازار'!W3712</f>
        <v/>
      </c>
    </row>
    <row r="3735">
      <c r="A3735" s="12">
        <f>'دیده بان بازار'!A3713</f>
        <v/>
      </c>
      <c r="B3735" s="13">
        <f>'دیده بان بازار'!B3713</f>
        <v/>
      </c>
      <c r="C3735" s="13">
        <f>'دیده بان بازار'!C3713</f>
        <v/>
      </c>
      <c r="D3735" s="13">
        <f>'دیده بان بازار'!D3713</f>
        <v/>
      </c>
      <c r="E3735" s="14">
        <f>'دیده بان بازار'!E3713</f>
        <v/>
      </c>
      <c r="F3735" s="13">
        <f>'دیده بان بازار'!F3713</f>
        <v/>
      </c>
      <c r="G3735" s="13">
        <f>'دیده بان بازار'!G3713</f>
        <v/>
      </c>
      <c r="H3735" s="13">
        <f>'دیده بان بازار'!H3713</f>
        <v/>
      </c>
      <c r="I3735" s="13">
        <f>'دیده بان بازار'!I3713</f>
        <v/>
      </c>
      <c r="J3735" s="13">
        <f>'دیده بان بازار'!J3713</f>
        <v/>
      </c>
      <c r="K3735" s="13">
        <f>'دیده بان بازار'!K3713</f>
        <v/>
      </c>
      <c r="L3735" s="13">
        <f>'دیده بان بازار'!L3713</f>
        <v/>
      </c>
      <c r="M3735" s="13">
        <f>'دیده بان بازار'!M3713</f>
        <v/>
      </c>
      <c r="N3735" s="13">
        <f>'دیده بان بازار'!N3713</f>
        <v/>
      </c>
      <c r="O3735" s="13">
        <f>'دیده بان بازار'!O3713</f>
        <v/>
      </c>
      <c r="P3735" s="13">
        <f>'دیده بان بازار'!P3713</f>
        <v/>
      </c>
      <c r="Q3735" s="13">
        <f>'دیده بان بازار'!Q3713</f>
        <v/>
      </c>
      <c r="R3735" s="13">
        <f>'دیده بان بازار'!R3713</f>
        <v/>
      </c>
      <c r="S3735" s="13">
        <f>'دیده بان بازار'!S3713</f>
        <v/>
      </c>
      <c r="T3735" s="13">
        <f>'دیده بان بازار'!T3713</f>
        <v/>
      </c>
      <c r="U3735" s="13">
        <f>'دیده بان بازار'!U3713</f>
        <v/>
      </c>
      <c r="V3735" s="13">
        <f>'دیده بان بازار'!V3713</f>
        <v/>
      </c>
      <c r="W3735" s="6">
        <f>'دیده بان بازار'!W3713</f>
        <v/>
      </c>
    </row>
    <row r="3736">
      <c r="A3736" s="15">
        <f>'دیده بان بازار'!A3714</f>
        <v/>
      </c>
      <c r="B3736" s="16">
        <f>'دیده بان بازار'!B3714</f>
        <v/>
      </c>
      <c r="C3736" s="16">
        <f>'دیده بان بازار'!C3714</f>
        <v/>
      </c>
      <c r="D3736" s="16">
        <f>'دیده بان بازار'!D3714</f>
        <v/>
      </c>
      <c r="E3736" s="17">
        <f>'دیده بان بازار'!E3714</f>
        <v/>
      </c>
      <c r="F3736" s="16">
        <f>'دیده بان بازار'!F3714</f>
        <v/>
      </c>
      <c r="G3736" s="16">
        <f>'دیده بان بازار'!G3714</f>
        <v/>
      </c>
      <c r="H3736" s="16">
        <f>'دیده بان بازار'!H3714</f>
        <v/>
      </c>
      <c r="I3736" s="16">
        <f>'دیده بان بازار'!I3714</f>
        <v/>
      </c>
      <c r="J3736" s="16">
        <f>'دیده بان بازار'!J3714</f>
        <v/>
      </c>
      <c r="K3736" s="16">
        <f>'دیده بان بازار'!K3714</f>
        <v/>
      </c>
      <c r="L3736" s="16">
        <f>'دیده بان بازار'!L3714</f>
        <v/>
      </c>
      <c r="M3736" s="16">
        <f>'دیده بان بازار'!M3714</f>
        <v/>
      </c>
      <c r="N3736" s="16">
        <f>'دیده بان بازار'!N3714</f>
        <v/>
      </c>
      <c r="O3736" s="16">
        <f>'دیده بان بازار'!O3714</f>
        <v/>
      </c>
      <c r="P3736" s="16">
        <f>'دیده بان بازار'!P3714</f>
        <v/>
      </c>
      <c r="Q3736" s="16">
        <f>'دیده بان بازار'!Q3714</f>
        <v/>
      </c>
      <c r="R3736" s="16">
        <f>'دیده بان بازار'!R3714</f>
        <v/>
      </c>
      <c r="S3736" s="16">
        <f>'دیده بان بازار'!S3714</f>
        <v/>
      </c>
      <c r="T3736" s="16">
        <f>'دیده بان بازار'!T3714</f>
        <v/>
      </c>
      <c r="U3736" s="16">
        <f>'دیده بان بازار'!U3714</f>
        <v/>
      </c>
      <c r="V3736" s="16">
        <f>'دیده بان بازار'!V3714</f>
        <v/>
      </c>
      <c r="W3736" s="7">
        <f>'دیده بان بازار'!W3714</f>
        <v/>
      </c>
    </row>
    <row r="3737">
      <c r="A3737" s="15">
        <f>'دیده بان بازار'!A3715</f>
        <v/>
      </c>
      <c r="B3737" s="16">
        <f>'دیده بان بازار'!B3715</f>
        <v/>
      </c>
      <c r="C3737" s="16">
        <f>'دیده بان بازار'!C3715</f>
        <v/>
      </c>
      <c r="D3737" s="16">
        <f>'دیده بان بازار'!D3715</f>
        <v/>
      </c>
      <c r="E3737" s="17">
        <f>'دیده بان بازار'!E3715</f>
        <v/>
      </c>
      <c r="F3737" s="16">
        <f>'دیده بان بازار'!F3715</f>
        <v/>
      </c>
      <c r="G3737" s="16">
        <f>'دیده بان بازار'!G3715</f>
        <v/>
      </c>
      <c r="H3737" s="16">
        <f>'دیده بان بازار'!H3715</f>
        <v/>
      </c>
      <c r="I3737" s="16">
        <f>'دیده بان بازار'!I3715</f>
        <v/>
      </c>
      <c r="J3737" s="16">
        <f>'دیده بان بازار'!J3715</f>
        <v/>
      </c>
      <c r="K3737" s="16">
        <f>'دیده بان بازار'!K3715</f>
        <v/>
      </c>
      <c r="L3737" s="16">
        <f>'دیده بان بازار'!L3715</f>
        <v/>
      </c>
      <c r="M3737" s="16">
        <f>'دیده بان بازار'!M3715</f>
        <v/>
      </c>
      <c r="N3737" s="16">
        <f>'دیده بان بازار'!N3715</f>
        <v/>
      </c>
      <c r="O3737" s="16">
        <f>'دیده بان بازار'!O3715</f>
        <v/>
      </c>
      <c r="P3737" s="16">
        <f>'دیده بان بازار'!P3715</f>
        <v/>
      </c>
      <c r="Q3737" s="16">
        <f>'دیده بان بازار'!Q3715</f>
        <v/>
      </c>
      <c r="R3737" s="16">
        <f>'دیده بان بازار'!R3715</f>
        <v/>
      </c>
      <c r="S3737" s="16">
        <f>'دیده بان بازار'!S3715</f>
        <v/>
      </c>
      <c r="T3737" s="16">
        <f>'دیده بان بازار'!T3715</f>
        <v/>
      </c>
      <c r="U3737" s="16">
        <f>'دیده بان بازار'!U3715</f>
        <v/>
      </c>
      <c r="V3737" s="16">
        <f>'دیده بان بازار'!V3715</f>
        <v/>
      </c>
      <c r="W3737" s="7">
        <f>'دیده بان بازار'!W3715</f>
        <v/>
      </c>
    </row>
    <row r="3738">
      <c r="A3738" s="12">
        <f>'دیده بان بازار'!A3716</f>
        <v/>
      </c>
      <c r="B3738" s="13">
        <f>'دیده بان بازار'!B3716</f>
        <v/>
      </c>
      <c r="C3738" s="13">
        <f>'دیده بان بازار'!C3716</f>
        <v/>
      </c>
      <c r="D3738" s="13">
        <f>'دیده بان بازار'!D3716</f>
        <v/>
      </c>
      <c r="E3738" s="14">
        <f>'دیده بان بازار'!E3716</f>
        <v/>
      </c>
      <c r="F3738" s="13">
        <f>'دیده بان بازار'!F3716</f>
        <v/>
      </c>
      <c r="G3738" s="13">
        <f>'دیده بان بازار'!G3716</f>
        <v/>
      </c>
      <c r="H3738" s="13">
        <f>'دیده بان بازار'!H3716</f>
        <v/>
      </c>
      <c r="I3738" s="13">
        <f>'دیده بان بازار'!I3716</f>
        <v/>
      </c>
      <c r="J3738" s="13">
        <f>'دیده بان بازار'!J3716</f>
        <v/>
      </c>
      <c r="K3738" s="13">
        <f>'دیده بان بازار'!K3716</f>
        <v/>
      </c>
      <c r="L3738" s="13">
        <f>'دیده بان بازار'!L3716</f>
        <v/>
      </c>
      <c r="M3738" s="13">
        <f>'دیده بان بازار'!M3716</f>
        <v/>
      </c>
      <c r="N3738" s="13">
        <f>'دیده بان بازار'!N3716</f>
        <v/>
      </c>
      <c r="O3738" s="13">
        <f>'دیده بان بازار'!O3716</f>
        <v/>
      </c>
      <c r="P3738" s="13">
        <f>'دیده بان بازار'!P3716</f>
        <v/>
      </c>
      <c r="Q3738" s="13">
        <f>'دیده بان بازار'!Q3716</f>
        <v/>
      </c>
      <c r="R3738" s="13">
        <f>'دیده بان بازار'!R3716</f>
        <v/>
      </c>
      <c r="S3738" s="13">
        <f>'دیده بان بازار'!S3716</f>
        <v/>
      </c>
      <c r="T3738" s="13">
        <f>'دیده بان بازار'!T3716</f>
        <v/>
      </c>
      <c r="U3738" s="13">
        <f>'دیده بان بازار'!U3716</f>
        <v/>
      </c>
      <c r="V3738" s="13">
        <f>'دیده بان بازار'!V3716</f>
        <v/>
      </c>
      <c r="W3738" s="6">
        <f>'دیده بان بازار'!W3716</f>
        <v/>
      </c>
    </row>
    <row r="3739">
      <c r="A3739" s="15">
        <f>'دیده بان بازار'!A3717</f>
        <v/>
      </c>
      <c r="B3739" s="16">
        <f>'دیده بان بازار'!B3717</f>
        <v/>
      </c>
      <c r="C3739" s="16">
        <f>'دیده بان بازار'!C3717</f>
        <v/>
      </c>
      <c r="D3739" s="16">
        <f>'دیده بان بازار'!D3717</f>
        <v/>
      </c>
      <c r="E3739" s="17">
        <f>'دیده بان بازار'!E3717</f>
        <v/>
      </c>
      <c r="F3739" s="16">
        <f>'دیده بان بازار'!F3717</f>
        <v/>
      </c>
      <c r="G3739" s="16">
        <f>'دیده بان بازار'!G3717</f>
        <v/>
      </c>
      <c r="H3739" s="16">
        <f>'دیده بان بازار'!H3717</f>
        <v/>
      </c>
      <c r="I3739" s="16">
        <f>'دیده بان بازار'!I3717</f>
        <v/>
      </c>
      <c r="J3739" s="16">
        <f>'دیده بان بازار'!J3717</f>
        <v/>
      </c>
      <c r="K3739" s="16">
        <f>'دیده بان بازار'!K3717</f>
        <v/>
      </c>
      <c r="L3739" s="16">
        <f>'دیده بان بازار'!L3717</f>
        <v/>
      </c>
      <c r="M3739" s="16">
        <f>'دیده بان بازار'!M3717</f>
        <v/>
      </c>
      <c r="N3739" s="16">
        <f>'دیده بان بازار'!N3717</f>
        <v/>
      </c>
      <c r="O3739" s="16">
        <f>'دیده بان بازار'!O3717</f>
        <v/>
      </c>
      <c r="P3739" s="16">
        <f>'دیده بان بازار'!P3717</f>
        <v/>
      </c>
      <c r="Q3739" s="16">
        <f>'دیده بان بازار'!Q3717</f>
        <v/>
      </c>
      <c r="R3739" s="16">
        <f>'دیده بان بازار'!R3717</f>
        <v/>
      </c>
      <c r="S3739" s="16">
        <f>'دیده بان بازار'!S3717</f>
        <v/>
      </c>
      <c r="T3739" s="16">
        <f>'دیده بان بازار'!T3717</f>
        <v/>
      </c>
      <c r="U3739" s="16">
        <f>'دیده بان بازار'!U3717</f>
        <v/>
      </c>
      <c r="V3739" s="16">
        <f>'دیده بان بازار'!V3717</f>
        <v/>
      </c>
      <c r="W3739" s="7">
        <f>'دیده بان بازار'!W3717</f>
        <v/>
      </c>
    </row>
    <row r="3740">
      <c r="A3740" s="12">
        <f>'دیده بان بازار'!A3718</f>
        <v/>
      </c>
      <c r="B3740" s="13">
        <f>'دیده بان بازار'!B3718</f>
        <v/>
      </c>
      <c r="C3740" s="13">
        <f>'دیده بان بازار'!C3718</f>
        <v/>
      </c>
      <c r="D3740" s="13">
        <f>'دیده بان بازار'!D3718</f>
        <v/>
      </c>
      <c r="E3740" s="14">
        <f>'دیده بان بازار'!E3718</f>
        <v/>
      </c>
      <c r="F3740" s="13">
        <f>'دیده بان بازار'!F3718</f>
        <v/>
      </c>
      <c r="G3740" s="13">
        <f>'دیده بان بازار'!G3718</f>
        <v/>
      </c>
      <c r="H3740" s="13">
        <f>'دیده بان بازار'!H3718</f>
        <v/>
      </c>
      <c r="I3740" s="13">
        <f>'دیده بان بازار'!I3718</f>
        <v/>
      </c>
      <c r="J3740" s="13">
        <f>'دیده بان بازار'!J3718</f>
        <v/>
      </c>
      <c r="K3740" s="13">
        <f>'دیده بان بازار'!K3718</f>
        <v/>
      </c>
      <c r="L3740" s="13">
        <f>'دیده بان بازار'!L3718</f>
        <v/>
      </c>
      <c r="M3740" s="13">
        <f>'دیده بان بازار'!M3718</f>
        <v/>
      </c>
      <c r="N3740" s="13">
        <f>'دیده بان بازار'!N3718</f>
        <v/>
      </c>
      <c r="O3740" s="13">
        <f>'دیده بان بازار'!O3718</f>
        <v/>
      </c>
      <c r="P3740" s="13">
        <f>'دیده بان بازار'!P3718</f>
        <v/>
      </c>
      <c r="Q3740" s="13">
        <f>'دیده بان بازار'!Q3718</f>
        <v/>
      </c>
      <c r="R3740" s="13">
        <f>'دیده بان بازار'!R3718</f>
        <v/>
      </c>
      <c r="S3740" s="13">
        <f>'دیده بان بازار'!S3718</f>
        <v/>
      </c>
      <c r="T3740" s="13">
        <f>'دیده بان بازار'!T3718</f>
        <v/>
      </c>
      <c r="U3740" s="13">
        <f>'دیده بان بازار'!U3718</f>
        <v/>
      </c>
      <c r="V3740" s="13">
        <f>'دیده بان بازار'!V3718</f>
        <v/>
      </c>
      <c r="W3740" s="6">
        <f>'دیده بان بازار'!W3718</f>
        <v/>
      </c>
    </row>
    <row r="3741">
      <c r="A3741" s="15">
        <f>'دیده بان بازار'!A3719</f>
        <v/>
      </c>
      <c r="B3741" s="16">
        <f>'دیده بان بازار'!B3719</f>
        <v/>
      </c>
      <c r="C3741" s="16">
        <f>'دیده بان بازار'!C3719</f>
        <v/>
      </c>
      <c r="D3741" s="16">
        <f>'دیده بان بازار'!D3719</f>
        <v/>
      </c>
      <c r="E3741" s="17">
        <f>'دیده بان بازار'!E3719</f>
        <v/>
      </c>
      <c r="F3741" s="16">
        <f>'دیده بان بازار'!F3719</f>
        <v/>
      </c>
      <c r="G3741" s="16">
        <f>'دیده بان بازار'!G3719</f>
        <v/>
      </c>
      <c r="H3741" s="16">
        <f>'دیده بان بازار'!H3719</f>
        <v/>
      </c>
      <c r="I3741" s="16">
        <f>'دیده بان بازار'!I3719</f>
        <v/>
      </c>
      <c r="J3741" s="16">
        <f>'دیده بان بازار'!J3719</f>
        <v/>
      </c>
      <c r="K3741" s="16">
        <f>'دیده بان بازار'!K3719</f>
        <v/>
      </c>
      <c r="L3741" s="16">
        <f>'دیده بان بازار'!L3719</f>
        <v/>
      </c>
      <c r="M3741" s="16">
        <f>'دیده بان بازار'!M3719</f>
        <v/>
      </c>
      <c r="N3741" s="16">
        <f>'دیده بان بازار'!N3719</f>
        <v/>
      </c>
      <c r="O3741" s="16">
        <f>'دیده بان بازار'!O3719</f>
        <v/>
      </c>
      <c r="P3741" s="16">
        <f>'دیده بان بازار'!P3719</f>
        <v/>
      </c>
      <c r="Q3741" s="16">
        <f>'دیده بان بازار'!Q3719</f>
        <v/>
      </c>
      <c r="R3741" s="16">
        <f>'دیده بان بازار'!R3719</f>
        <v/>
      </c>
      <c r="S3741" s="16">
        <f>'دیده بان بازار'!S3719</f>
        <v/>
      </c>
      <c r="T3741" s="16">
        <f>'دیده بان بازار'!T3719</f>
        <v/>
      </c>
      <c r="U3741" s="16">
        <f>'دیده بان بازار'!U3719</f>
        <v/>
      </c>
      <c r="V3741" s="16">
        <f>'دیده بان بازار'!V3719</f>
        <v/>
      </c>
      <c r="W3741" s="7">
        <f>'دیده بان بازار'!W3719</f>
        <v/>
      </c>
    </row>
    <row r="3742">
      <c r="A3742" s="12">
        <f>'دیده بان بازار'!A3720</f>
        <v/>
      </c>
      <c r="B3742" s="13">
        <f>'دیده بان بازار'!B3720</f>
        <v/>
      </c>
      <c r="C3742" s="13">
        <f>'دیده بان بازار'!C3720</f>
        <v/>
      </c>
      <c r="D3742" s="13">
        <f>'دیده بان بازار'!D3720</f>
        <v/>
      </c>
      <c r="E3742" s="14">
        <f>'دیده بان بازار'!E3720</f>
        <v/>
      </c>
      <c r="F3742" s="13">
        <f>'دیده بان بازار'!F3720</f>
        <v/>
      </c>
      <c r="G3742" s="13">
        <f>'دیده بان بازار'!G3720</f>
        <v/>
      </c>
      <c r="H3742" s="13">
        <f>'دیده بان بازار'!H3720</f>
        <v/>
      </c>
      <c r="I3742" s="13">
        <f>'دیده بان بازار'!I3720</f>
        <v/>
      </c>
      <c r="J3742" s="13">
        <f>'دیده بان بازار'!J3720</f>
        <v/>
      </c>
      <c r="K3742" s="13">
        <f>'دیده بان بازار'!K3720</f>
        <v/>
      </c>
      <c r="L3742" s="13">
        <f>'دیده بان بازار'!L3720</f>
        <v/>
      </c>
      <c r="M3742" s="13">
        <f>'دیده بان بازار'!M3720</f>
        <v/>
      </c>
      <c r="N3742" s="13">
        <f>'دیده بان بازار'!N3720</f>
        <v/>
      </c>
      <c r="O3742" s="13">
        <f>'دیده بان بازار'!O3720</f>
        <v/>
      </c>
      <c r="P3742" s="13">
        <f>'دیده بان بازار'!P3720</f>
        <v/>
      </c>
      <c r="Q3742" s="13">
        <f>'دیده بان بازار'!Q3720</f>
        <v/>
      </c>
      <c r="R3742" s="13">
        <f>'دیده بان بازار'!R3720</f>
        <v/>
      </c>
      <c r="S3742" s="13">
        <f>'دیده بان بازار'!S3720</f>
        <v/>
      </c>
      <c r="T3742" s="13">
        <f>'دیده بان بازار'!T3720</f>
        <v/>
      </c>
      <c r="U3742" s="13">
        <f>'دیده بان بازار'!U3720</f>
        <v/>
      </c>
      <c r="V3742" s="13">
        <f>'دیده بان بازار'!V3720</f>
        <v/>
      </c>
      <c r="W3742" s="6">
        <f>'دیده بان بازار'!W3720</f>
        <v/>
      </c>
    </row>
    <row r="3743">
      <c r="A3743" s="15">
        <f>'دیده بان بازار'!A3721</f>
        <v/>
      </c>
      <c r="B3743" s="16">
        <f>'دیده بان بازار'!B3721</f>
        <v/>
      </c>
      <c r="C3743" s="16">
        <f>'دیده بان بازار'!C3721</f>
        <v/>
      </c>
      <c r="D3743" s="16">
        <f>'دیده بان بازار'!D3721</f>
        <v/>
      </c>
      <c r="E3743" s="17">
        <f>'دیده بان بازار'!E3721</f>
        <v/>
      </c>
      <c r="F3743" s="16">
        <f>'دیده بان بازار'!F3721</f>
        <v/>
      </c>
      <c r="G3743" s="16">
        <f>'دیده بان بازار'!G3721</f>
        <v/>
      </c>
      <c r="H3743" s="16">
        <f>'دیده بان بازار'!H3721</f>
        <v/>
      </c>
      <c r="I3743" s="16">
        <f>'دیده بان بازار'!I3721</f>
        <v/>
      </c>
      <c r="J3743" s="16">
        <f>'دیده بان بازار'!J3721</f>
        <v/>
      </c>
      <c r="K3743" s="16">
        <f>'دیده بان بازار'!K3721</f>
        <v/>
      </c>
      <c r="L3743" s="16">
        <f>'دیده بان بازار'!L3721</f>
        <v/>
      </c>
      <c r="M3743" s="16">
        <f>'دیده بان بازار'!M3721</f>
        <v/>
      </c>
      <c r="N3743" s="16">
        <f>'دیده بان بازار'!N3721</f>
        <v/>
      </c>
      <c r="O3743" s="16">
        <f>'دیده بان بازار'!O3721</f>
        <v/>
      </c>
      <c r="P3743" s="16">
        <f>'دیده بان بازار'!P3721</f>
        <v/>
      </c>
      <c r="Q3743" s="16">
        <f>'دیده بان بازار'!Q3721</f>
        <v/>
      </c>
      <c r="R3743" s="16">
        <f>'دیده بان بازار'!R3721</f>
        <v/>
      </c>
      <c r="S3743" s="16">
        <f>'دیده بان بازار'!S3721</f>
        <v/>
      </c>
      <c r="T3743" s="16">
        <f>'دیده بان بازار'!T3721</f>
        <v/>
      </c>
      <c r="U3743" s="16">
        <f>'دیده بان بازار'!U3721</f>
        <v/>
      </c>
      <c r="V3743" s="16">
        <f>'دیده بان بازار'!V3721</f>
        <v/>
      </c>
      <c r="W3743" s="7">
        <f>'دیده بان بازار'!W3721</f>
        <v/>
      </c>
    </row>
    <row r="3744">
      <c r="A3744" s="12">
        <f>'دیده بان بازار'!A3722</f>
        <v/>
      </c>
      <c r="B3744" s="13">
        <f>'دیده بان بازار'!B3722</f>
        <v/>
      </c>
      <c r="C3744" s="13">
        <f>'دیده بان بازار'!C3722</f>
        <v/>
      </c>
      <c r="D3744" s="13">
        <f>'دیده بان بازار'!D3722</f>
        <v/>
      </c>
      <c r="E3744" s="14">
        <f>'دیده بان بازار'!E3722</f>
        <v/>
      </c>
      <c r="F3744" s="13">
        <f>'دیده بان بازار'!F3722</f>
        <v/>
      </c>
      <c r="G3744" s="13">
        <f>'دیده بان بازار'!G3722</f>
        <v/>
      </c>
      <c r="H3744" s="13">
        <f>'دیده بان بازار'!H3722</f>
        <v/>
      </c>
      <c r="I3744" s="13">
        <f>'دیده بان بازار'!I3722</f>
        <v/>
      </c>
      <c r="J3744" s="13">
        <f>'دیده بان بازار'!J3722</f>
        <v/>
      </c>
      <c r="K3744" s="13">
        <f>'دیده بان بازار'!K3722</f>
        <v/>
      </c>
      <c r="L3744" s="13">
        <f>'دیده بان بازار'!L3722</f>
        <v/>
      </c>
      <c r="M3744" s="13">
        <f>'دیده بان بازار'!M3722</f>
        <v/>
      </c>
      <c r="N3744" s="13">
        <f>'دیده بان بازار'!N3722</f>
        <v/>
      </c>
      <c r="O3744" s="13">
        <f>'دیده بان بازار'!O3722</f>
        <v/>
      </c>
      <c r="P3744" s="13">
        <f>'دیده بان بازار'!P3722</f>
        <v/>
      </c>
      <c r="Q3744" s="13">
        <f>'دیده بان بازار'!Q3722</f>
        <v/>
      </c>
      <c r="R3744" s="13">
        <f>'دیده بان بازار'!R3722</f>
        <v/>
      </c>
      <c r="S3744" s="13">
        <f>'دیده بان بازار'!S3722</f>
        <v/>
      </c>
      <c r="T3744" s="13">
        <f>'دیده بان بازار'!T3722</f>
        <v/>
      </c>
      <c r="U3744" s="13">
        <f>'دیده بان بازار'!U3722</f>
        <v/>
      </c>
      <c r="V3744" s="13">
        <f>'دیده بان بازار'!V3722</f>
        <v/>
      </c>
      <c r="W3744" s="6">
        <f>'دیده بان بازار'!W3722</f>
        <v/>
      </c>
    </row>
    <row r="3745">
      <c r="A3745" s="15">
        <f>'دیده بان بازار'!A3723</f>
        <v/>
      </c>
      <c r="B3745" s="16">
        <f>'دیده بان بازار'!B3723</f>
        <v/>
      </c>
      <c r="C3745" s="16">
        <f>'دیده بان بازار'!C3723</f>
        <v/>
      </c>
      <c r="D3745" s="16">
        <f>'دیده بان بازار'!D3723</f>
        <v/>
      </c>
      <c r="E3745" s="17">
        <f>'دیده بان بازار'!E3723</f>
        <v/>
      </c>
      <c r="F3745" s="16">
        <f>'دیده بان بازار'!F3723</f>
        <v/>
      </c>
      <c r="G3745" s="16">
        <f>'دیده بان بازار'!G3723</f>
        <v/>
      </c>
      <c r="H3745" s="16">
        <f>'دیده بان بازار'!H3723</f>
        <v/>
      </c>
      <c r="I3745" s="16">
        <f>'دیده بان بازار'!I3723</f>
        <v/>
      </c>
      <c r="J3745" s="16">
        <f>'دیده بان بازار'!J3723</f>
        <v/>
      </c>
      <c r="K3745" s="16">
        <f>'دیده بان بازار'!K3723</f>
        <v/>
      </c>
      <c r="L3745" s="16">
        <f>'دیده بان بازار'!L3723</f>
        <v/>
      </c>
      <c r="M3745" s="16">
        <f>'دیده بان بازار'!M3723</f>
        <v/>
      </c>
      <c r="N3745" s="16">
        <f>'دیده بان بازار'!N3723</f>
        <v/>
      </c>
      <c r="O3745" s="16">
        <f>'دیده بان بازار'!O3723</f>
        <v/>
      </c>
      <c r="P3745" s="16">
        <f>'دیده بان بازار'!P3723</f>
        <v/>
      </c>
      <c r="Q3745" s="16">
        <f>'دیده بان بازار'!Q3723</f>
        <v/>
      </c>
      <c r="R3745" s="16">
        <f>'دیده بان بازار'!R3723</f>
        <v/>
      </c>
      <c r="S3745" s="16">
        <f>'دیده بان بازار'!S3723</f>
        <v/>
      </c>
      <c r="T3745" s="16">
        <f>'دیده بان بازار'!T3723</f>
        <v/>
      </c>
      <c r="U3745" s="16">
        <f>'دیده بان بازار'!U3723</f>
        <v/>
      </c>
      <c r="V3745" s="16">
        <f>'دیده بان بازار'!V3723</f>
        <v/>
      </c>
      <c r="W3745" s="7">
        <f>'دیده بان بازار'!W3723</f>
        <v/>
      </c>
    </row>
    <row r="3746">
      <c r="A3746" s="12">
        <f>'دیده بان بازار'!A3724</f>
        <v/>
      </c>
      <c r="B3746" s="13">
        <f>'دیده بان بازار'!B3724</f>
        <v/>
      </c>
      <c r="C3746" s="13">
        <f>'دیده بان بازار'!C3724</f>
        <v/>
      </c>
      <c r="D3746" s="13">
        <f>'دیده بان بازار'!D3724</f>
        <v/>
      </c>
      <c r="E3746" s="14">
        <f>'دیده بان بازار'!E3724</f>
        <v/>
      </c>
      <c r="F3746" s="13">
        <f>'دیده بان بازار'!F3724</f>
        <v/>
      </c>
      <c r="G3746" s="13">
        <f>'دیده بان بازار'!G3724</f>
        <v/>
      </c>
      <c r="H3746" s="13">
        <f>'دیده بان بازار'!H3724</f>
        <v/>
      </c>
      <c r="I3746" s="13">
        <f>'دیده بان بازار'!I3724</f>
        <v/>
      </c>
      <c r="J3746" s="13">
        <f>'دیده بان بازار'!J3724</f>
        <v/>
      </c>
      <c r="K3746" s="13">
        <f>'دیده بان بازار'!K3724</f>
        <v/>
      </c>
      <c r="L3746" s="13">
        <f>'دیده بان بازار'!L3724</f>
        <v/>
      </c>
      <c r="M3746" s="13">
        <f>'دیده بان بازار'!M3724</f>
        <v/>
      </c>
      <c r="N3746" s="13">
        <f>'دیده بان بازار'!N3724</f>
        <v/>
      </c>
      <c r="O3746" s="13">
        <f>'دیده بان بازار'!O3724</f>
        <v/>
      </c>
      <c r="P3746" s="13">
        <f>'دیده بان بازار'!P3724</f>
        <v/>
      </c>
      <c r="Q3746" s="13">
        <f>'دیده بان بازار'!Q3724</f>
        <v/>
      </c>
      <c r="R3746" s="13">
        <f>'دیده بان بازار'!R3724</f>
        <v/>
      </c>
      <c r="S3746" s="13">
        <f>'دیده بان بازار'!S3724</f>
        <v/>
      </c>
      <c r="T3746" s="13">
        <f>'دیده بان بازار'!T3724</f>
        <v/>
      </c>
      <c r="U3746" s="13">
        <f>'دیده بان بازار'!U3724</f>
        <v/>
      </c>
      <c r="V3746" s="13">
        <f>'دیده بان بازار'!V3724</f>
        <v/>
      </c>
      <c r="W3746" s="6">
        <f>'دیده بان بازار'!W3724</f>
        <v/>
      </c>
    </row>
    <row r="3747">
      <c r="A3747" s="15">
        <f>'دیده بان بازار'!A3725</f>
        <v/>
      </c>
      <c r="B3747" s="16">
        <f>'دیده بان بازار'!B3725</f>
        <v/>
      </c>
      <c r="C3747" s="16">
        <f>'دیده بان بازار'!C3725</f>
        <v/>
      </c>
      <c r="D3747" s="16">
        <f>'دیده بان بازار'!D3725</f>
        <v/>
      </c>
      <c r="E3747" s="17">
        <f>'دیده بان بازار'!E3725</f>
        <v/>
      </c>
      <c r="F3747" s="16">
        <f>'دیده بان بازار'!F3725</f>
        <v/>
      </c>
      <c r="G3747" s="16">
        <f>'دیده بان بازار'!G3725</f>
        <v/>
      </c>
      <c r="H3747" s="16">
        <f>'دیده بان بازار'!H3725</f>
        <v/>
      </c>
      <c r="I3747" s="16">
        <f>'دیده بان بازار'!I3725</f>
        <v/>
      </c>
      <c r="J3747" s="16">
        <f>'دیده بان بازار'!J3725</f>
        <v/>
      </c>
      <c r="K3747" s="16">
        <f>'دیده بان بازار'!K3725</f>
        <v/>
      </c>
      <c r="L3747" s="16">
        <f>'دیده بان بازار'!L3725</f>
        <v/>
      </c>
      <c r="M3747" s="16">
        <f>'دیده بان بازار'!M3725</f>
        <v/>
      </c>
      <c r="N3747" s="16">
        <f>'دیده بان بازار'!N3725</f>
        <v/>
      </c>
      <c r="O3747" s="16">
        <f>'دیده بان بازار'!O3725</f>
        <v/>
      </c>
      <c r="P3747" s="16">
        <f>'دیده بان بازار'!P3725</f>
        <v/>
      </c>
      <c r="Q3747" s="16">
        <f>'دیده بان بازار'!Q3725</f>
        <v/>
      </c>
      <c r="R3747" s="16">
        <f>'دیده بان بازار'!R3725</f>
        <v/>
      </c>
      <c r="S3747" s="16">
        <f>'دیده بان بازار'!S3725</f>
        <v/>
      </c>
      <c r="T3747" s="16">
        <f>'دیده بان بازار'!T3725</f>
        <v/>
      </c>
      <c r="U3747" s="16">
        <f>'دیده بان بازار'!U3725</f>
        <v/>
      </c>
      <c r="V3747" s="16">
        <f>'دیده بان بازار'!V3725</f>
        <v/>
      </c>
      <c r="W3747" s="7">
        <f>'دیده بان بازار'!W3725</f>
        <v/>
      </c>
    </row>
    <row r="3748">
      <c r="A3748" s="12">
        <f>'دیده بان بازار'!A3726</f>
        <v/>
      </c>
      <c r="B3748" s="13">
        <f>'دیده بان بازار'!B3726</f>
        <v/>
      </c>
      <c r="C3748" s="13">
        <f>'دیده بان بازار'!C3726</f>
        <v/>
      </c>
      <c r="D3748" s="13">
        <f>'دیده بان بازار'!D3726</f>
        <v/>
      </c>
      <c r="E3748" s="14">
        <f>'دیده بان بازار'!E3726</f>
        <v/>
      </c>
      <c r="F3748" s="13">
        <f>'دیده بان بازار'!F3726</f>
        <v/>
      </c>
      <c r="G3748" s="13">
        <f>'دیده بان بازار'!G3726</f>
        <v/>
      </c>
      <c r="H3748" s="13">
        <f>'دیده بان بازار'!H3726</f>
        <v/>
      </c>
      <c r="I3748" s="13">
        <f>'دیده بان بازار'!I3726</f>
        <v/>
      </c>
      <c r="J3748" s="13">
        <f>'دیده بان بازار'!J3726</f>
        <v/>
      </c>
      <c r="K3748" s="13">
        <f>'دیده بان بازار'!K3726</f>
        <v/>
      </c>
      <c r="L3748" s="13">
        <f>'دیده بان بازار'!L3726</f>
        <v/>
      </c>
      <c r="M3748" s="13">
        <f>'دیده بان بازار'!M3726</f>
        <v/>
      </c>
      <c r="N3748" s="13">
        <f>'دیده بان بازار'!N3726</f>
        <v/>
      </c>
      <c r="O3748" s="13">
        <f>'دیده بان بازار'!O3726</f>
        <v/>
      </c>
      <c r="P3748" s="13">
        <f>'دیده بان بازار'!P3726</f>
        <v/>
      </c>
      <c r="Q3748" s="13">
        <f>'دیده بان بازار'!Q3726</f>
        <v/>
      </c>
      <c r="R3748" s="13">
        <f>'دیده بان بازار'!R3726</f>
        <v/>
      </c>
      <c r="S3748" s="13">
        <f>'دیده بان بازار'!S3726</f>
        <v/>
      </c>
      <c r="T3748" s="13">
        <f>'دیده بان بازار'!T3726</f>
        <v/>
      </c>
      <c r="U3748" s="13">
        <f>'دیده بان بازار'!U3726</f>
        <v/>
      </c>
      <c r="V3748" s="13">
        <f>'دیده بان بازار'!V3726</f>
        <v/>
      </c>
      <c r="W3748" s="6">
        <f>'دیده بان بازار'!W3726</f>
        <v/>
      </c>
    </row>
    <row r="3749">
      <c r="A3749" s="15">
        <f>'دیده بان بازار'!A3727</f>
        <v/>
      </c>
      <c r="B3749" s="16">
        <f>'دیده بان بازار'!B3727</f>
        <v/>
      </c>
      <c r="C3749" s="16">
        <f>'دیده بان بازار'!C3727</f>
        <v/>
      </c>
      <c r="D3749" s="16">
        <f>'دیده بان بازار'!D3727</f>
        <v/>
      </c>
      <c r="E3749" s="17">
        <f>'دیده بان بازار'!E3727</f>
        <v/>
      </c>
      <c r="F3749" s="16">
        <f>'دیده بان بازار'!F3727</f>
        <v/>
      </c>
      <c r="G3749" s="16">
        <f>'دیده بان بازار'!G3727</f>
        <v/>
      </c>
      <c r="H3749" s="16">
        <f>'دیده بان بازار'!H3727</f>
        <v/>
      </c>
      <c r="I3749" s="16">
        <f>'دیده بان بازار'!I3727</f>
        <v/>
      </c>
      <c r="J3749" s="16">
        <f>'دیده بان بازار'!J3727</f>
        <v/>
      </c>
      <c r="K3749" s="16">
        <f>'دیده بان بازار'!K3727</f>
        <v/>
      </c>
      <c r="L3749" s="16">
        <f>'دیده بان بازار'!L3727</f>
        <v/>
      </c>
      <c r="M3749" s="16">
        <f>'دیده بان بازار'!M3727</f>
        <v/>
      </c>
      <c r="N3749" s="16">
        <f>'دیده بان بازار'!N3727</f>
        <v/>
      </c>
      <c r="O3749" s="16">
        <f>'دیده بان بازار'!O3727</f>
        <v/>
      </c>
      <c r="P3749" s="16">
        <f>'دیده بان بازار'!P3727</f>
        <v/>
      </c>
      <c r="Q3749" s="16">
        <f>'دیده بان بازار'!Q3727</f>
        <v/>
      </c>
      <c r="R3749" s="16">
        <f>'دیده بان بازار'!R3727</f>
        <v/>
      </c>
      <c r="S3749" s="16">
        <f>'دیده بان بازار'!S3727</f>
        <v/>
      </c>
      <c r="T3749" s="16">
        <f>'دیده بان بازار'!T3727</f>
        <v/>
      </c>
      <c r="U3749" s="16">
        <f>'دیده بان بازار'!U3727</f>
        <v/>
      </c>
      <c r="V3749" s="16">
        <f>'دیده بان بازار'!V3727</f>
        <v/>
      </c>
      <c r="W3749" s="7">
        <f>'دیده بان بازار'!W3727</f>
        <v/>
      </c>
    </row>
    <row r="3750">
      <c r="A3750" s="12">
        <f>'دیده بان بازار'!A3728</f>
        <v/>
      </c>
      <c r="B3750" s="13">
        <f>'دیده بان بازار'!B3728</f>
        <v/>
      </c>
      <c r="C3750" s="13">
        <f>'دیده بان بازار'!C3728</f>
        <v/>
      </c>
      <c r="D3750" s="13">
        <f>'دیده بان بازار'!D3728</f>
        <v/>
      </c>
      <c r="E3750" s="14">
        <f>'دیده بان بازار'!E3728</f>
        <v/>
      </c>
      <c r="F3750" s="13">
        <f>'دیده بان بازار'!F3728</f>
        <v/>
      </c>
      <c r="G3750" s="13">
        <f>'دیده بان بازار'!G3728</f>
        <v/>
      </c>
      <c r="H3750" s="13">
        <f>'دیده بان بازار'!H3728</f>
        <v/>
      </c>
      <c r="I3750" s="13">
        <f>'دیده بان بازار'!I3728</f>
        <v/>
      </c>
      <c r="J3750" s="13">
        <f>'دیده بان بازار'!J3728</f>
        <v/>
      </c>
      <c r="K3750" s="13">
        <f>'دیده بان بازار'!K3728</f>
        <v/>
      </c>
      <c r="L3750" s="13">
        <f>'دیده بان بازار'!L3728</f>
        <v/>
      </c>
      <c r="M3750" s="13">
        <f>'دیده بان بازار'!M3728</f>
        <v/>
      </c>
      <c r="N3750" s="13">
        <f>'دیده بان بازار'!N3728</f>
        <v/>
      </c>
      <c r="O3750" s="13">
        <f>'دیده بان بازار'!O3728</f>
        <v/>
      </c>
      <c r="P3750" s="13">
        <f>'دیده بان بازار'!P3728</f>
        <v/>
      </c>
      <c r="Q3750" s="13">
        <f>'دیده بان بازار'!Q3728</f>
        <v/>
      </c>
      <c r="R3750" s="13">
        <f>'دیده بان بازار'!R3728</f>
        <v/>
      </c>
      <c r="S3750" s="13">
        <f>'دیده بان بازار'!S3728</f>
        <v/>
      </c>
      <c r="T3750" s="13">
        <f>'دیده بان بازار'!T3728</f>
        <v/>
      </c>
      <c r="U3750" s="13">
        <f>'دیده بان بازار'!U3728</f>
        <v/>
      </c>
      <c r="V3750" s="13">
        <f>'دیده بان بازار'!V3728</f>
        <v/>
      </c>
      <c r="W3750" s="6">
        <f>'دیده بان بازار'!W3728</f>
        <v/>
      </c>
    </row>
    <row r="3751">
      <c r="A3751" s="15">
        <f>'دیده بان بازار'!A3729</f>
        <v/>
      </c>
      <c r="B3751" s="16">
        <f>'دیده بان بازار'!B3729</f>
        <v/>
      </c>
      <c r="C3751" s="16">
        <f>'دیده بان بازار'!C3729</f>
        <v/>
      </c>
      <c r="D3751" s="16">
        <f>'دیده بان بازار'!D3729</f>
        <v/>
      </c>
      <c r="E3751" s="17">
        <f>'دیده بان بازار'!E3729</f>
        <v/>
      </c>
      <c r="F3751" s="16">
        <f>'دیده بان بازار'!F3729</f>
        <v/>
      </c>
      <c r="G3751" s="16">
        <f>'دیده بان بازار'!G3729</f>
        <v/>
      </c>
      <c r="H3751" s="16">
        <f>'دیده بان بازار'!H3729</f>
        <v/>
      </c>
      <c r="I3751" s="16">
        <f>'دیده بان بازار'!I3729</f>
        <v/>
      </c>
      <c r="J3751" s="16">
        <f>'دیده بان بازار'!J3729</f>
        <v/>
      </c>
      <c r="K3751" s="16">
        <f>'دیده بان بازار'!K3729</f>
        <v/>
      </c>
      <c r="L3751" s="16">
        <f>'دیده بان بازار'!L3729</f>
        <v/>
      </c>
      <c r="M3751" s="16">
        <f>'دیده بان بازار'!M3729</f>
        <v/>
      </c>
      <c r="N3751" s="16">
        <f>'دیده بان بازار'!N3729</f>
        <v/>
      </c>
      <c r="O3751" s="16">
        <f>'دیده بان بازار'!O3729</f>
        <v/>
      </c>
      <c r="P3751" s="16">
        <f>'دیده بان بازار'!P3729</f>
        <v/>
      </c>
      <c r="Q3751" s="16">
        <f>'دیده بان بازار'!Q3729</f>
        <v/>
      </c>
      <c r="R3751" s="16">
        <f>'دیده بان بازار'!R3729</f>
        <v/>
      </c>
      <c r="S3751" s="16">
        <f>'دیده بان بازار'!S3729</f>
        <v/>
      </c>
      <c r="T3751" s="16">
        <f>'دیده بان بازار'!T3729</f>
        <v/>
      </c>
      <c r="U3751" s="16">
        <f>'دیده بان بازار'!U3729</f>
        <v/>
      </c>
      <c r="V3751" s="16">
        <f>'دیده بان بازار'!V3729</f>
        <v/>
      </c>
      <c r="W3751" s="7">
        <f>'دیده بان بازار'!W3729</f>
        <v/>
      </c>
    </row>
    <row r="3752">
      <c r="A3752" s="15">
        <f>'دیده بان بازار'!A3730</f>
        <v/>
      </c>
      <c r="B3752" s="16">
        <f>'دیده بان بازار'!B3730</f>
        <v/>
      </c>
      <c r="C3752" s="16">
        <f>'دیده بان بازار'!C3730</f>
        <v/>
      </c>
      <c r="D3752" s="16">
        <f>'دیده بان بازار'!D3730</f>
        <v/>
      </c>
      <c r="E3752" s="17">
        <f>'دیده بان بازار'!E3730</f>
        <v/>
      </c>
      <c r="F3752" s="16">
        <f>'دیده بان بازار'!F3730</f>
        <v/>
      </c>
      <c r="G3752" s="16">
        <f>'دیده بان بازار'!G3730</f>
        <v/>
      </c>
      <c r="H3752" s="16">
        <f>'دیده بان بازار'!H3730</f>
        <v/>
      </c>
      <c r="I3752" s="16">
        <f>'دیده بان بازار'!I3730</f>
        <v/>
      </c>
      <c r="J3752" s="16">
        <f>'دیده بان بازار'!J3730</f>
        <v/>
      </c>
      <c r="K3752" s="16">
        <f>'دیده بان بازار'!K3730</f>
        <v/>
      </c>
      <c r="L3752" s="16">
        <f>'دیده بان بازار'!L3730</f>
        <v/>
      </c>
      <c r="M3752" s="16">
        <f>'دیده بان بازار'!M3730</f>
        <v/>
      </c>
      <c r="N3752" s="16">
        <f>'دیده بان بازار'!N3730</f>
        <v/>
      </c>
      <c r="O3752" s="16">
        <f>'دیده بان بازار'!O3730</f>
        <v/>
      </c>
      <c r="P3752" s="16">
        <f>'دیده بان بازار'!P3730</f>
        <v/>
      </c>
      <c r="Q3752" s="16">
        <f>'دیده بان بازار'!Q3730</f>
        <v/>
      </c>
      <c r="R3752" s="16">
        <f>'دیده بان بازار'!R3730</f>
        <v/>
      </c>
      <c r="S3752" s="16">
        <f>'دیده بان بازار'!S3730</f>
        <v/>
      </c>
      <c r="T3752" s="16">
        <f>'دیده بان بازار'!T3730</f>
        <v/>
      </c>
      <c r="U3752" s="16">
        <f>'دیده بان بازار'!U3730</f>
        <v/>
      </c>
      <c r="V3752" s="16">
        <f>'دیده بان بازار'!V3730</f>
        <v/>
      </c>
      <c r="W3752" s="7">
        <f>'دیده بان بازار'!W3730</f>
        <v/>
      </c>
    </row>
    <row r="3753">
      <c r="A3753" s="12">
        <f>'دیده بان بازار'!A3731</f>
        <v/>
      </c>
      <c r="B3753" s="13">
        <f>'دیده بان بازار'!B3731</f>
        <v/>
      </c>
      <c r="C3753" s="13">
        <f>'دیده بان بازار'!C3731</f>
        <v/>
      </c>
      <c r="D3753" s="13">
        <f>'دیده بان بازار'!D3731</f>
        <v/>
      </c>
      <c r="E3753" s="14">
        <f>'دیده بان بازار'!E3731</f>
        <v/>
      </c>
      <c r="F3753" s="13">
        <f>'دیده بان بازار'!F3731</f>
        <v/>
      </c>
      <c r="G3753" s="13">
        <f>'دیده بان بازار'!G3731</f>
        <v/>
      </c>
      <c r="H3753" s="13">
        <f>'دیده بان بازار'!H3731</f>
        <v/>
      </c>
      <c r="I3753" s="13">
        <f>'دیده بان بازار'!I3731</f>
        <v/>
      </c>
      <c r="J3753" s="13">
        <f>'دیده بان بازار'!J3731</f>
        <v/>
      </c>
      <c r="K3753" s="13">
        <f>'دیده بان بازار'!K3731</f>
        <v/>
      </c>
      <c r="L3753" s="13">
        <f>'دیده بان بازار'!L3731</f>
        <v/>
      </c>
      <c r="M3753" s="13">
        <f>'دیده بان بازار'!M3731</f>
        <v/>
      </c>
      <c r="N3753" s="13">
        <f>'دیده بان بازار'!N3731</f>
        <v/>
      </c>
      <c r="O3753" s="13">
        <f>'دیده بان بازار'!O3731</f>
        <v/>
      </c>
      <c r="P3753" s="13">
        <f>'دیده بان بازار'!P3731</f>
        <v/>
      </c>
      <c r="Q3753" s="13">
        <f>'دیده بان بازار'!Q3731</f>
        <v/>
      </c>
      <c r="R3753" s="13">
        <f>'دیده بان بازار'!R3731</f>
        <v/>
      </c>
      <c r="S3753" s="13">
        <f>'دیده بان بازار'!S3731</f>
        <v/>
      </c>
      <c r="T3753" s="13">
        <f>'دیده بان بازار'!T3731</f>
        <v/>
      </c>
      <c r="U3753" s="13">
        <f>'دیده بان بازار'!U3731</f>
        <v/>
      </c>
      <c r="V3753" s="13">
        <f>'دیده بان بازار'!V3731</f>
        <v/>
      </c>
      <c r="W3753" s="6">
        <f>'دیده بان بازار'!W3731</f>
        <v/>
      </c>
    </row>
    <row r="3754">
      <c r="A3754" s="15">
        <f>'دیده بان بازار'!A3732</f>
        <v/>
      </c>
      <c r="B3754" s="16">
        <f>'دیده بان بازار'!B3732</f>
        <v/>
      </c>
      <c r="C3754" s="16">
        <f>'دیده بان بازار'!C3732</f>
        <v/>
      </c>
      <c r="D3754" s="16">
        <f>'دیده بان بازار'!D3732</f>
        <v/>
      </c>
      <c r="E3754" s="17">
        <f>'دیده بان بازار'!E3732</f>
        <v/>
      </c>
      <c r="F3754" s="16">
        <f>'دیده بان بازار'!F3732</f>
        <v/>
      </c>
      <c r="G3754" s="16">
        <f>'دیده بان بازار'!G3732</f>
        <v/>
      </c>
      <c r="H3754" s="16">
        <f>'دیده بان بازار'!H3732</f>
        <v/>
      </c>
      <c r="I3754" s="16">
        <f>'دیده بان بازار'!I3732</f>
        <v/>
      </c>
      <c r="J3754" s="16">
        <f>'دیده بان بازار'!J3732</f>
        <v/>
      </c>
      <c r="K3754" s="16">
        <f>'دیده بان بازار'!K3732</f>
        <v/>
      </c>
      <c r="L3754" s="16">
        <f>'دیده بان بازار'!L3732</f>
        <v/>
      </c>
      <c r="M3754" s="16">
        <f>'دیده بان بازار'!M3732</f>
        <v/>
      </c>
      <c r="N3754" s="16">
        <f>'دیده بان بازار'!N3732</f>
        <v/>
      </c>
      <c r="O3754" s="16">
        <f>'دیده بان بازار'!O3732</f>
        <v/>
      </c>
      <c r="P3754" s="16">
        <f>'دیده بان بازار'!P3732</f>
        <v/>
      </c>
      <c r="Q3754" s="16">
        <f>'دیده بان بازار'!Q3732</f>
        <v/>
      </c>
      <c r="R3754" s="16">
        <f>'دیده بان بازار'!R3732</f>
        <v/>
      </c>
      <c r="S3754" s="16">
        <f>'دیده بان بازار'!S3732</f>
        <v/>
      </c>
      <c r="T3754" s="16">
        <f>'دیده بان بازار'!T3732</f>
        <v/>
      </c>
      <c r="U3754" s="16">
        <f>'دیده بان بازار'!U3732</f>
        <v/>
      </c>
      <c r="V3754" s="16">
        <f>'دیده بان بازار'!V3732</f>
        <v/>
      </c>
      <c r="W3754" s="7">
        <f>'دیده بان بازار'!W3732</f>
        <v/>
      </c>
    </row>
    <row r="3755">
      <c r="A3755" s="12">
        <f>'دیده بان بازار'!A3733</f>
        <v/>
      </c>
      <c r="B3755" s="13">
        <f>'دیده بان بازار'!B3733</f>
        <v/>
      </c>
      <c r="C3755" s="13">
        <f>'دیده بان بازار'!C3733</f>
        <v/>
      </c>
      <c r="D3755" s="13">
        <f>'دیده بان بازار'!D3733</f>
        <v/>
      </c>
      <c r="E3755" s="14">
        <f>'دیده بان بازار'!E3733</f>
        <v/>
      </c>
      <c r="F3755" s="13">
        <f>'دیده بان بازار'!F3733</f>
        <v/>
      </c>
      <c r="G3755" s="13">
        <f>'دیده بان بازار'!G3733</f>
        <v/>
      </c>
      <c r="H3755" s="13">
        <f>'دیده بان بازار'!H3733</f>
        <v/>
      </c>
      <c r="I3755" s="13">
        <f>'دیده بان بازار'!I3733</f>
        <v/>
      </c>
      <c r="J3755" s="13">
        <f>'دیده بان بازار'!J3733</f>
        <v/>
      </c>
      <c r="K3755" s="13">
        <f>'دیده بان بازار'!K3733</f>
        <v/>
      </c>
      <c r="L3755" s="13">
        <f>'دیده بان بازار'!L3733</f>
        <v/>
      </c>
      <c r="M3755" s="13">
        <f>'دیده بان بازار'!M3733</f>
        <v/>
      </c>
      <c r="N3755" s="13">
        <f>'دیده بان بازار'!N3733</f>
        <v/>
      </c>
      <c r="O3755" s="13">
        <f>'دیده بان بازار'!O3733</f>
        <v/>
      </c>
      <c r="P3755" s="13">
        <f>'دیده بان بازار'!P3733</f>
        <v/>
      </c>
      <c r="Q3755" s="13">
        <f>'دیده بان بازار'!Q3733</f>
        <v/>
      </c>
      <c r="R3755" s="13">
        <f>'دیده بان بازار'!R3733</f>
        <v/>
      </c>
      <c r="S3755" s="13">
        <f>'دیده بان بازار'!S3733</f>
        <v/>
      </c>
      <c r="T3755" s="13">
        <f>'دیده بان بازار'!T3733</f>
        <v/>
      </c>
      <c r="U3755" s="13">
        <f>'دیده بان بازار'!U3733</f>
        <v/>
      </c>
      <c r="V3755" s="13">
        <f>'دیده بان بازار'!V3733</f>
        <v/>
      </c>
      <c r="W3755" s="6">
        <f>'دیده بان بازار'!W3733</f>
        <v/>
      </c>
    </row>
    <row r="3756">
      <c r="A3756" s="15">
        <f>'دیده بان بازار'!A3734</f>
        <v/>
      </c>
      <c r="B3756" s="16">
        <f>'دیده بان بازار'!B3734</f>
        <v/>
      </c>
      <c r="C3756" s="16">
        <f>'دیده بان بازار'!C3734</f>
        <v/>
      </c>
      <c r="D3756" s="16">
        <f>'دیده بان بازار'!D3734</f>
        <v/>
      </c>
      <c r="E3756" s="17">
        <f>'دیده بان بازار'!E3734</f>
        <v/>
      </c>
      <c r="F3756" s="16">
        <f>'دیده بان بازار'!F3734</f>
        <v/>
      </c>
      <c r="G3756" s="16">
        <f>'دیده بان بازار'!G3734</f>
        <v/>
      </c>
      <c r="H3756" s="16">
        <f>'دیده بان بازار'!H3734</f>
        <v/>
      </c>
      <c r="I3756" s="16">
        <f>'دیده بان بازار'!I3734</f>
        <v/>
      </c>
      <c r="J3756" s="16">
        <f>'دیده بان بازار'!J3734</f>
        <v/>
      </c>
      <c r="K3756" s="16">
        <f>'دیده بان بازار'!K3734</f>
        <v/>
      </c>
      <c r="L3756" s="16">
        <f>'دیده بان بازار'!L3734</f>
        <v/>
      </c>
      <c r="M3756" s="16">
        <f>'دیده بان بازار'!M3734</f>
        <v/>
      </c>
      <c r="N3756" s="16">
        <f>'دیده بان بازار'!N3734</f>
        <v/>
      </c>
      <c r="O3756" s="16">
        <f>'دیده بان بازار'!O3734</f>
        <v/>
      </c>
      <c r="P3756" s="16">
        <f>'دیده بان بازار'!P3734</f>
        <v/>
      </c>
      <c r="Q3756" s="16">
        <f>'دیده بان بازار'!Q3734</f>
        <v/>
      </c>
      <c r="R3756" s="16">
        <f>'دیده بان بازار'!R3734</f>
        <v/>
      </c>
      <c r="S3756" s="16">
        <f>'دیده بان بازار'!S3734</f>
        <v/>
      </c>
      <c r="T3756" s="16">
        <f>'دیده بان بازار'!T3734</f>
        <v/>
      </c>
      <c r="U3756" s="16">
        <f>'دیده بان بازار'!U3734</f>
        <v/>
      </c>
      <c r="V3756" s="16">
        <f>'دیده بان بازار'!V3734</f>
        <v/>
      </c>
      <c r="W3756" s="7">
        <f>'دیده بان بازار'!W3734</f>
        <v/>
      </c>
    </row>
    <row r="3757">
      <c r="A3757" s="12">
        <f>'دیده بان بازار'!A3735</f>
        <v/>
      </c>
      <c r="B3757" s="13">
        <f>'دیده بان بازار'!B3735</f>
        <v/>
      </c>
      <c r="C3757" s="13">
        <f>'دیده بان بازار'!C3735</f>
        <v/>
      </c>
      <c r="D3757" s="13">
        <f>'دیده بان بازار'!D3735</f>
        <v/>
      </c>
      <c r="E3757" s="14">
        <f>'دیده بان بازار'!E3735</f>
        <v/>
      </c>
      <c r="F3757" s="13">
        <f>'دیده بان بازار'!F3735</f>
        <v/>
      </c>
      <c r="G3757" s="13">
        <f>'دیده بان بازار'!G3735</f>
        <v/>
      </c>
      <c r="H3757" s="13">
        <f>'دیده بان بازار'!H3735</f>
        <v/>
      </c>
      <c r="I3757" s="13">
        <f>'دیده بان بازار'!I3735</f>
        <v/>
      </c>
      <c r="J3757" s="13">
        <f>'دیده بان بازار'!J3735</f>
        <v/>
      </c>
      <c r="K3757" s="13">
        <f>'دیده بان بازار'!K3735</f>
        <v/>
      </c>
      <c r="L3757" s="13">
        <f>'دیده بان بازار'!L3735</f>
        <v/>
      </c>
      <c r="M3757" s="13">
        <f>'دیده بان بازار'!M3735</f>
        <v/>
      </c>
      <c r="N3757" s="13">
        <f>'دیده بان بازار'!N3735</f>
        <v/>
      </c>
      <c r="O3757" s="13">
        <f>'دیده بان بازار'!O3735</f>
        <v/>
      </c>
      <c r="P3757" s="13">
        <f>'دیده بان بازار'!P3735</f>
        <v/>
      </c>
      <c r="Q3757" s="13">
        <f>'دیده بان بازار'!Q3735</f>
        <v/>
      </c>
      <c r="R3757" s="13">
        <f>'دیده بان بازار'!R3735</f>
        <v/>
      </c>
      <c r="S3757" s="13">
        <f>'دیده بان بازار'!S3735</f>
        <v/>
      </c>
      <c r="T3757" s="13">
        <f>'دیده بان بازار'!T3735</f>
        <v/>
      </c>
      <c r="U3757" s="13">
        <f>'دیده بان بازار'!U3735</f>
        <v/>
      </c>
      <c r="V3757" s="13">
        <f>'دیده بان بازار'!V3735</f>
        <v/>
      </c>
      <c r="W3757" s="6">
        <f>'دیده بان بازار'!W3735</f>
        <v/>
      </c>
    </row>
    <row r="3758">
      <c r="A3758" s="15">
        <f>'دیده بان بازار'!A3736</f>
        <v/>
      </c>
      <c r="B3758" s="16">
        <f>'دیده بان بازار'!B3736</f>
        <v/>
      </c>
      <c r="C3758" s="16">
        <f>'دیده بان بازار'!C3736</f>
        <v/>
      </c>
      <c r="D3758" s="16">
        <f>'دیده بان بازار'!D3736</f>
        <v/>
      </c>
      <c r="E3758" s="17">
        <f>'دیده بان بازار'!E3736</f>
        <v/>
      </c>
      <c r="F3758" s="16">
        <f>'دیده بان بازار'!F3736</f>
        <v/>
      </c>
      <c r="G3758" s="16">
        <f>'دیده بان بازار'!G3736</f>
        <v/>
      </c>
      <c r="H3758" s="16">
        <f>'دیده بان بازار'!H3736</f>
        <v/>
      </c>
      <c r="I3758" s="16">
        <f>'دیده بان بازار'!I3736</f>
        <v/>
      </c>
      <c r="J3758" s="16">
        <f>'دیده بان بازار'!J3736</f>
        <v/>
      </c>
      <c r="K3758" s="16">
        <f>'دیده بان بازار'!K3736</f>
        <v/>
      </c>
      <c r="L3758" s="16">
        <f>'دیده بان بازار'!L3736</f>
        <v/>
      </c>
      <c r="M3758" s="16">
        <f>'دیده بان بازار'!M3736</f>
        <v/>
      </c>
      <c r="N3758" s="16">
        <f>'دیده بان بازار'!N3736</f>
        <v/>
      </c>
      <c r="O3758" s="16">
        <f>'دیده بان بازار'!O3736</f>
        <v/>
      </c>
      <c r="P3758" s="16">
        <f>'دیده بان بازار'!P3736</f>
        <v/>
      </c>
      <c r="Q3758" s="16">
        <f>'دیده بان بازار'!Q3736</f>
        <v/>
      </c>
      <c r="R3758" s="16">
        <f>'دیده بان بازار'!R3736</f>
        <v/>
      </c>
      <c r="S3758" s="16">
        <f>'دیده بان بازار'!S3736</f>
        <v/>
      </c>
      <c r="T3758" s="16">
        <f>'دیده بان بازار'!T3736</f>
        <v/>
      </c>
      <c r="U3758" s="16">
        <f>'دیده بان بازار'!U3736</f>
        <v/>
      </c>
      <c r="V3758" s="16">
        <f>'دیده بان بازار'!V3736</f>
        <v/>
      </c>
      <c r="W3758" s="7">
        <f>'دیده بان بازار'!W3736</f>
        <v/>
      </c>
    </row>
    <row r="3759">
      <c r="A3759" s="12">
        <f>'دیده بان بازار'!A3737</f>
        <v/>
      </c>
      <c r="B3759" s="13">
        <f>'دیده بان بازار'!B3737</f>
        <v/>
      </c>
      <c r="C3759" s="13">
        <f>'دیده بان بازار'!C3737</f>
        <v/>
      </c>
      <c r="D3759" s="13">
        <f>'دیده بان بازار'!D3737</f>
        <v/>
      </c>
      <c r="E3759" s="14">
        <f>'دیده بان بازار'!E3737</f>
        <v/>
      </c>
      <c r="F3759" s="13">
        <f>'دیده بان بازار'!F3737</f>
        <v/>
      </c>
      <c r="G3759" s="13">
        <f>'دیده بان بازار'!G3737</f>
        <v/>
      </c>
      <c r="H3759" s="13">
        <f>'دیده بان بازار'!H3737</f>
        <v/>
      </c>
      <c r="I3759" s="13">
        <f>'دیده بان بازار'!I3737</f>
        <v/>
      </c>
      <c r="J3759" s="13">
        <f>'دیده بان بازار'!J3737</f>
        <v/>
      </c>
      <c r="K3759" s="13">
        <f>'دیده بان بازار'!K3737</f>
        <v/>
      </c>
      <c r="L3759" s="13">
        <f>'دیده بان بازار'!L3737</f>
        <v/>
      </c>
      <c r="M3759" s="13">
        <f>'دیده بان بازار'!M3737</f>
        <v/>
      </c>
      <c r="N3759" s="13">
        <f>'دیده بان بازار'!N3737</f>
        <v/>
      </c>
      <c r="O3759" s="13">
        <f>'دیده بان بازار'!O3737</f>
        <v/>
      </c>
      <c r="P3759" s="13">
        <f>'دیده بان بازار'!P3737</f>
        <v/>
      </c>
      <c r="Q3759" s="13">
        <f>'دیده بان بازار'!Q3737</f>
        <v/>
      </c>
      <c r="R3759" s="13">
        <f>'دیده بان بازار'!R3737</f>
        <v/>
      </c>
      <c r="S3759" s="13">
        <f>'دیده بان بازار'!S3737</f>
        <v/>
      </c>
      <c r="T3759" s="13">
        <f>'دیده بان بازار'!T3737</f>
        <v/>
      </c>
      <c r="U3759" s="13">
        <f>'دیده بان بازار'!U3737</f>
        <v/>
      </c>
      <c r="V3759" s="13">
        <f>'دیده بان بازار'!V3737</f>
        <v/>
      </c>
      <c r="W3759" s="6">
        <f>'دیده بان بازار'!W3737</f>
        <v/>
      </c>
    </row>
    <row r="3760">
      <c r="A3760" s="15">
        <f>'دیده بان بازار'!A3738</f>
        <v/>
      </c>
      <c r="B3760" s="16">
        <f>'دیده بان بازار'!B3738</f>
        <v/>
      </c>
      <c r="C3760" s="16">
        <f>'دیده بان بازار'!C3738</f>
        <v/>
      </c>
      <c r="D3760" s="16">
        <f>'دیده بان بازار'!D3738</f>
        <v/>
      </c>
      <c r="E3760" s="17">
        <f>'دیده بان بازار'!E3738</f>
        <v/>
      </c>
      <c r="F3760" s="16">
        <f>'دیده بان بازار'!F3738</f>
        <v/>
      </c>
      <c r="G3760" s="16">
        <f>'دیده بان بازار'!G3738</f>
        <v/>
      </c>
      <c r="H3760" s="16">
        <f>'دیده بان بازار'!H3738</f>
        <v/>
      </c>
      <c r="I3760" s="16">
        <f>'دیده بان بازار'!I3738</f>
        <v/>
      </c>
      <c r="J3760" s="16">
        <f>'دیده بان بازار'!J3738</f>
        <v/>
      </c>
      <c r="K3760" s="16">
        <f>'دیده بان بازار'!K3738</f>
        <v/>
      </c>
      <c r="L3760" s="16">
        <f>'دیده بان بازار'!L3738</f>
        <v/>
      </c>
      <c r="M3760" s="16">
        <f>'دیده بان بازار'!M3738</f>
        <v/>
      </c>
      <c r="N3760" s="16">
        <f>'دیده بان بازار'!N3738</f>
        <v/>
      </c>
      <c r="O3760" s="16">
        <f>'دیده بان بازار'!O3738</f>
        <v/>
      </c>
      <c r="P3760" s="16">
        <f>'دیده بان بازار'!P3738</f>
        <v/>
      </c>
      <c r="Q3760" s="16">
        <f>'دیده بان بازار'!Q3738</f>
        <v/>
      </c>
      <c r="R3760" s="16">
        <f>'دیده بان بازار'!R3738</f>
        <v/>
      </c>
      <c r="S3760" s="16">
        <f>'دیده بان بازار'!S3738</f>
        <v/>
      </c>
      <c r="T3760" s="16">
        <f>'دیده بان بازار'!T3738</f>
        <v/>
      </c>
      <c r="U3760" s="16">
        <f>'دیده بان بازار'!U3738</f>
        <v/>
      </c>
      <c r="V3760" s="16">
        <f>'دیده بان بازار'!V3738</f>
        <v/>
      </c>
      <c r="W3760" s="7">
        <f>'دیده بان بازار'!W3738</f>
        <v/>
      </c>
    </row>
    <row r="3761">
      <c r="A3761" s="12">
        <f>'دیده بان بازار'!A3739</f>
        <v/>
      </c>
      <c r="B3761" s="13">
        <f>'دیده بان بازار'!B3739</f>
        <v/>
      </c>
      <c r="C3761" s="13">
        <f>'دیده بان بازار'!C3739</f>
        <v/>
      </c>
      <c r="D3761" s="13">
        <f>'دیده بان بازار'!D3739</f>
        <v/>
      </c>
      <c r="E3761" s="14">
        <f>'دیده بان بازار'!E3739</f>
        <v/>
      </c>
      <c r="F3761" s="13">
        <f>'دیده بان بازار'!F3739</f>
        <v/>
      </c>
      <c r="G3761" s="13">
        <f>'دیده بان بازار'!G3739</f>
        <v/>
      </c>
      <c r="H3761" s="13">
        <f>'دیده بان بازار'!H3739</f>
        <v/>
      </c>
      <c r="I3761" s="13">
        <f>'دیده بان بازار'!I3739</f>
        <v/>
      </c>
      <c r="J3761" s="13">
        <f>'دیده بان بازار'!J3739</f>
        <v/>
      </c>
      <c r="K3761" s="13">
        <f>'دیده بان بازار'!K3739</f>
        <v/>
      </c>
      <c r="L3761" s="13">
        <f>'دیده بان بازار'!L3739</f>
        <v/>
      </c>
      <c r="M3761" s="13">
        <f>'دیده بان بازار'!M3739</f>
        <v/>
      </c>
      <c r="N3761" s="13">
        <f>'دیده بان بازار'!N3739</f>
        <v/>
      </c>
      <c r="O3761" s="13">
        <f>'دیده بان بازار'!O3739</f>
        <v/>
      </c>
      <c r="P3761" s="13">
        <f>'دیده بان بازار'!P3739</f>
        <v/>
      </c>
      <c r="Q3761" s="13">
        <f>'دیده بان بازار'!Q3739</f>
        <v/>
      </c>
      <c r="R3761" s="13">
        <f>'دیده بان بازار'!R3739</f>
        <v/>
      </c>
      <c r="S3761" s="13">
        <f>'دیده بان بازار'!S3739</f>
        <v/>
      </c>
      <c r="T3761" s="13">
        <f>'دیده بان بازار'!T3739</f>
        <v/>
      </c>
      <c r="U3761" s="13">
        <f>'دیده بان بازار'!U3739</f>
        <v/>
      </c>
      <c r="V3761" s="13">
        <f>'دیده بان بازار'!V3739</f>
        <v/>
      </c>
      <c r="W3761" s="6">
        <f>'دیده بان بازار'!W3739</f>
        <v/>
      </c>
    </row>
    <row r="3762">
      <c r="A3762" s="15">
        <f>'دیده بان بازار'!A3740</f>
        <v/>
      </c>
      <c r="B3762" s="16">
        <f>'دیده بان بازار'!B3740</f>
        <v/>
      </c>
      <c r="C3762" s="16">
        <f>'دیده بان بازار'!C3740</f>
        <v/>
      </c>
      <c r="D3762" s="16">
        <f>'دیده بان بازار'!D3740</f>
        <v/>
      </c>
      <c r="E3762" s="17">
        <f>'دیده بان بازار'!E3740</f>
        <v/>
      </c>
      <c r="F3762" s="16">
        <f>'دیده بان بازار'!F3740</f>
        <v/>
      </c>
      <c r="G3762" s="16">
        <f>'دیده بان بازار'!G3740</f>
        <v/>
      </c>
      <c r="H3762" s="16">
        <f>'دیده بان بازار'!H3740</f>
        <v/>
      </c>
      <c r="I3762" s="16">
        <f>'دیده بان بازار'!I3740</f>
        <v/>
      </c>
      <c r="J3762" s="16">
        <f>'دیده بان بازار'!J3740</f>
        <v/>
      </c>
      <c r="K3762" s="16">
        <f>'دیده بان بازار'!K3740</f>
        <v/>
      </c>
      <c r="L3762" s="16">
        <f>'دیده بان بازار'!L3740</f>
        <v/>
      </c>
      <c r="M3762" s="16">
        <f>'دیده بان بازار'!M3740</f>
        <v/>
      </c>
      <c r="N3762" s="16">
        <f>'دیده بان بازار'!N3740</f>
        <v/>
      </c>
      <c r="O3762" s="16">
        <f>'دیده بان بازار'!O3740</f>
        <v/>
      </c>
      <c r="P3762" s="16">
        <f>'دیده بان بازار'!P3740</f>
        <v/>
      </c>
      <c r="Q3762" s="16">
        <f>'دیده بان بازار'!Q3740</f>
        <v/>
      </c>
      <c r="R3762" s="16">
        <f>'دیده بان بازار'!R3740</f>
        <v/>
      </c>
      <c r="S3762" s="16">
        <f>'دیده بان بازار'!S3740</f>
        <v/>
      </c>
      <c r="T3762" s="16">
        <f>'دیده بان بازار'!T3740</f>
        <v/>
      </c>
      <c r="U3762" s="16">
        <f>'دیده بان بازار'!U3740</f>
        <v/>
      </c>
      <c r="V3762" s="16">
        <f>'دیده بان بازار'!V3740</f>
        <v/>
      </c>
      <c r="W3762" s="7">
        <f>'دیده بان بازار'!W3740</f>
        <v/>
      </c>
    </row>
    <row r="3763">
      <c r="A3763" s="12">
        <f>'دیده بان بازار'!A3741</f>
        <v/>
      </c>
      <c r="B3763" s="13">
        <f>'دیده بان بازار'!B3741</f>
        <v/>
      </c>
      <c r="C3763" s="13">
        <f>'دیده بان بازار'!C3741</f>
        <v/>
      </c>
      <c r="D3763" s="13">
        <f>'دیده بان بازار'!D3741</f>
        <v/>
      </c>
      <c r="E3763" s="14">
        <f>'دیده بان بازار'!E3741</f>
        <v/>
      </c>
      <c r="F3763" s="13">
        <f>'دیده بان بازار'!F3741</f>
        <v/>
      </c>
      <c r="G3763" s="13">
        <f>'دیده بان بازار'!G3741</f>
        <v/>
      </c>
      <c r="H3763" s="13">
        <f>'دیده بان بازار'!H3741</f>
        <v/>
      </c>
      <c r="I3763" s="13">
        <f>'دیده بان بازار'!I3741</f>
        <v/>
      </c>
      <c r="J3763" s="13">
        <f>'دیده بان بازار'!J3741</f>
        <v/>
      </c>
      <c r="K3763" s="13">
        <f>'دیده بان بازار'!K3741</f>
        <v/>
      </c>
      <c r="L3763" s="13">
        <f>'دیده بان بازار'!L3741</f>
        <v/>
      </c>
      <c r="M3763" s="13">
        <f>'دیده بان بازار'!M3741</f>
        <v/>
      </c>
      <c r="N3763" s="13">
        <f>'دیده بان بازار'!N3741</f>
        <v/>
      </c>
      <c r="O3763" s="13">
        <f>'دیده بان بازار'!O3741</f>
        <v/>
      </c>
      <c r="P3763" s="13">
        <f>'دیده بان بازار'!P3741</f>
        <v/>
      </c>
      <c r="Q3763" s="13">
        <f>'دیده بان بازار'!Q3741</f>
        <v/>
      </c>
      <c r="R3763" s="13">
        <f>'دیده بان بازار'!R3741</f>
        <v/>
      </c>
      <c r="S3763" s="13">
        <f>'دیده بان بازار'!S3741</f>
        <v/>
      </c>
      <c r="T3763" s="13">
        <f>'دیده بان بازار'!T3741</f>
        <v/>
      </c>
      <c r="U3763" s="13">
        <f>'دیده بان بازار'!U3741</f>
        <v/>
      </c>
      <c r="V3763" s="13">
        <f>'دیده بان بازار'!V3741</f>
        <v/>
      </c>
      <c r="W3763" s="6">
        <f>'دیده بان بازار'!W3741</f>
        <v/>
      </c>
    </row>
    <row r="3764">
      <c r="A3764" s="15">
        <f>'دیده بان بازار'!A3742</f>
        <v/>
      </c>
      <c r="B3764" s="16">
        <f>'دیده بان بازار'!B3742</f>
        <v/>
      </c>
      <c r="C3764" s="16">
        <f>'دیده بان بازار'!C3742</f>
        <v/>
      </c>
      <c r="D3764" s="16">
        <f>'دیده بان بازار'!D3742</f>
        <v/>
      </c>
      <c r="E3764" s="17">
        <f>'دیده بان بازار'!E3742</f>
        <v/>
      </c>
      <c r="F3764" s="16">
        <f>'دیده بان بازار'!F3742</f>
        <v/>
      </c>
      <c r="G3764" s="16">
        <f>'دیده بان بازار'!G3742</f>
        <v/>
      </c>
      <c r="H3764" s="16">
        <f>'دیده بان بازار'!H3742</f>
        <v/>
      </c>
      <c r="I3764" s="16">
        <f>'دیده بان بازار'!I3742</f>
        <v/>
      </c>
      <c r="J3764" s="16">
        <f>'دیده بان بازار'!J3742</f>
        <v/>
      </c>
      <c r="K3764" s="16">
        <f>'دیده بان بازار'!K3742</f>
        <v/>
      </c>
      <c r="L3764" s="16">
        <f>'دیده بان بازار'!L3742</f>
        <v/>
      </c>
      <c r="M3764" s="16">
        <f>'دیده بان بازار'!M3742</f>
        <v/>
      </c>
      <c r="N3764" s="16">
        <f>'دیده بان بازار'!N3742</f>
        <v/>
      </c>
      <c r="O3764" s="16">
        <f>'دیده بان بازار'!O3742</f>
        <v/>
      </c>
      <c r="P3764" s="16">
        <f>'دیده بان بازار'!P3742</f>
        <v/>
      </c>
      <c r="Q3764" s="16">
        <f>'دیده بان بازار'!Q3742</f>
        <v/>
      </c>
      <c r="R3764" s="16">
        <f>'دیده بان بازار'!R3742</f>
        <v/>
      </c>
      <c r="S3764" s="16">
        <f>'دیده بان بازار'!S3742</f>
        <v/>
      </c>
      <c r="T3764" s="16">
        <f>'دیده بان بازار'!T3742</f>
        <v/>
      </c>
      <c r="U3764" s="16">
        <f>'دیده بان بازار'!U3742</f>
        <v/>
      </c>
      <c r="V3764" s="16">
        <f>'دیده بان بازار'!V3742</f>
        <v/>
      </c>
      <c r="W3764" s="7">
        <f>'دیده بان بازار'!W3742</f>
        <v/>
      </c>
    </row>
    <row r="3765">
      <c r="A3765" s="12">
        <f>'دیده بان بازار'!A3743</f>
        <v/>
      </c>
      <c r="B3765" s="13">
        <f>'دیده بان بازار'!B3743</f>
        <v/>
      </c>
      <c r="C3765" s="13">
        <f>'دیده بان بازار'!C3743</f>
        <v/>
      </c>
      <c r="D3765" s="13">
        <f>'دیده بان بازار'!D3743</f>
        <v/>
      </c>
      <c r="E3765" s="14">
        <f>'دیده بان بازار'!E3743</f>
        <v/>
      </c>
      <c r="F3765" s="13">
        <f>'دیده بان بازار'!F3743</f>
        <v/>
      </c>
      <c r="G3765" s="13">
        <f>'دیده بان بازار'!G3743</f>
        <v/>
      </c>
      <c r="H3765" s="13">
        <f>'دیده بان بازار'!H3743</f>
        <v/>
      </c>
      <c r="I3765" s="13">
        <f>'دیده بان بازار'!I3743</f>
        <v/>
      </c>
      <c r="J3765" s="13">
        <f>'دیده بان بازار'!J3743</f>
        <v/>
      </c>
      <c r="K3765" s="13">
        <f>'دیده بان بازار'!K3743</f>
        <v/>
      </c>
      <c r="L3765" s="13">
        <f>'دیده بان بازار'!L3743</f>
        <v/>
      </c>
      <c r="M3765" s="13">
        <f>'دیده بان بازار'!M3743</f>
        <v/>
      </c>
      <c r="N3765" s="13">
        <f>'دیده بان بازار'!N3743</f>
        <v/>
      </c>
      <c r="O3765" s="13">
        <f>'دیده بان بازار'!O3743</f>
        <v/>
      </c>
      <c r="P3765" s="13">
        <f>'دیده بان بازار'!P3743</f>
        <v/>
      </c>
      <c r="Q3765" s="13">
        <f>'دیده بان بازار'!Q3743</f>
        <v/>
      </c>
      <c r="R3765" s="13">
        <f>'دیده بان بازار'!R3743</f>
        <v/>
      </c>
      <c r="S3765" s="13">
        <f>'دیده بان بازار'!S3743</f>
        <v/>
      </c>
      <c r="T3765" s="13">
        <f>'دیده بان بازار'!T3743</f>
        <v/>
      </c>
      <c r="U3765" s="13">
        <f>'دیده بان بازار'!U3743</f>
        <v/>
      </c>
      <c r="V3765" s="13">
        <f>'دیده بان بازار'!V3743</f>
        <v/>
      </c>
      <c r="W3765" s="6">
        <f>'دیده بان بازار'!W3743</f>
        <v/>
      </c>
    </row>
    <row r="3766">
      <c r="A3766" s="15">
        <f>'دیده بان بازار'!A3744</f>
        <v/>
      </c>
      <c r="B3766" s="16">
        <f>'دیده بان بازار'!B3744</f>
        <v/>
      </c>
      <c r="C3766" s="16">
        <f>'دیده بان بازار'!C3744</f>
        <v/>
      </c>
      <c r="D3766" s="16">
        <f>'دیده بان بازار'!D3744</f>
        <v/>
      </c>
      <c r="E3766" s="17">
        <f>'دیده بان بازار'!E3744</f>
        <v/>
      </c>
      <c r="F3766" s="16">
        <f>'دیده بان بازار'!F3744</f>
        <v/>
      </c>
      <c r="G3766" s="16">
        <f>'دیده بان بازار'!G3744</f>
        <v/>
      </c>
      <c r="H3766" s="16">
        <f>'دیده بان بازار'!H3744</f>
        <v/>
      </c>
      <c r="I3766" s="16">
        <f>'دیده بان بازار'!I3744</f>
        <v/>
      </c>
      <c r="J3766" s="16">
        <f>'دیده بان بازار'!J3744</f>
        <v/>
      </c>
      <c r="K3766" s="16">
        <f>'دیده بان بازار'!K3744</f>
        <v/>
      </c>
      <c r="L3766" s="16">
        <f>'دیده بان بازار'!L3744</f>
        <v/>
      </c>
      <c r="M3766" s="16">
        <f>'دیده بان بازار'!M3744</f>
        <v/>
      </c>
      <c r="N3766" s="16">
        <f>'دیده بان بازار'!N3744</f>
        <v/>
      </c>
      <c r="O3766" s="16">
        <f>'دیده بان بازار'!O3744</f>
        <v/>
      </c>
      <c r="P3766" s="16">
        <f>'دیده بان بازار'!P3744</f>
        <v/>
      </c>
      <c r="Q3766" s="16">
        <f>'دیده بان بازار'!Q3744</f>
        <v/>
      </c>
      <c r="R3766" s="16">
        <f>'دیده بان بازار'!R3744</f>
        <v/>
      </c>
      <c r="S3766" s="16">
        <f>'دیده بان بازار'!S3744</f>
        <v/>
      </c>
      <c r="T3766" s="16">
        <f>'دیده بان بازار'!T3744</f>
        <v/>
      </c>
      <c r="U3766" s="16">
        <f>'دیده بان بازار'!U3744</f>
        <v/>
      </c>
      <c r="V3766" s="16">
        <f>'دیده بان بازار'!V3744</f>
        <v/>
      </c>
      <c r="W3766" s="7">
        <f>'دیده بان بازار'!W3744</f>
        <v/>
      </c>
    </row>
    <row r="3767">
      <c r="A3767" s="15">
        <f>'دیده بان بازار'!A3745</f>
        <v/>
      </c>
      <c r="B3767" s="16">
        <f>'دیده بان بازار'!B3745</f>
        <v/>
      </c>
      <c r="C3767" s="16">
        <f>'دیده بان بازار'!C3745</f>
        <v/>
      </c>
      <c r="D3767" s="16">
        <f>'دیده بان بازار'!D3745</f>
        <v/>
      </c>
      <c r="E3767" s="17">
        <f>'دیده بان بازار'!E3745</f>
        <v/>
      </c>
      <c r="F3767" s="16">
        <f>'دیده بان بازار'!F3745</f>
        <v/>
      </c>
      <c r="G3767" s="16">
        <f>'دیده بان بازار'!G3745</f>
        <v/>
      </c>
      <c r="H3767" s="16">
        <f>'دیده بان بازار'!H3745</f>
        <v/>
      </c>
      <c r="I3767" s="16">
        <f>'دیده بان بازار'!I3745</f>
        <v/>
      </c>
      <c r="J3767" s="16">
        <f>'دیده بان بازار'!J3745</f>
        <v/>
      </c>
      <c r="K3767" s="16">
        <f>'دیده بان بازار'!K3745</f>
        <v/>
      </c>
      <c r="L3767" s="16">
        <f>'دیده بان بازار'!L3745</f>
        <v/>
      </c>
      <c r="M3767" s="16">
        <f>'دیده بان بازار'!M3745</f>
        <v/>
      </c>
      <c r="N3767" s="16">
        <f>'دیده بان بازار'!N3745</f>
        <v/>
      </c>
      <c r="O3767" s="16">
        <f>'دیده بان بازار'!O3745</f>
        <v/>
      </c>
      <c r="P3767" s="16">
        <f>'دیده بان بازار'!P3745</f>
        <v/>
      </c>
      <c r="Q3767" s="16">
        <f>'دیده بان بازار'!Q3745</f>
        <v/>
      </c>
      <c r="R3767" s="16">
        <f>'دیده بان بازار'!R3745</f>
        <v/>
      </c>
      <c r="S3767" s="16">
        <f>'دیده بان بازار'!S3745</f>
        <v/>
      </c>
      <c r="T3767" s="16">
        <f>'دیده بان بازار'!T3745</f>
        <v/>
      </c>
      <c r="U3767" s="16">
        <f>'دیده بان بازار'!U3745</f>
        <v/>
      </c>
      <c r="V3767" s="16">
        <f>'دیده بان بازار'!V3745</f>
        <v/>
      </c>
      <c r="W3767" s="7">
        <f>'دیده بان بازار'!W3745</f>
        <v/>
      </c>
    </row>
    <row r="3768">
      <c r="A3768" s="12">
        <f>'دیده بان بازار'!A3746</f>
        <v/>
      </c>
      <c r="B3768" s="13">
        <f>'دیده بان بازار'!B3746</f>
        <v/>
      </c>
      <c r="C3768" s="13">
        <f>'دیده بان بازار'!C3746</f>
        <v/>
      </c>
      <c r="D3768" s="13">
        <f>'دیده بان بازار'!D3746</f>
        <v/>
      </c>
      <c r="E3768" s="14">
        <f>'دیده بان بازار'!E3746</f>
        <v/>
      </c>
      <c r="F3768" s="13">
        <f>'دیده بان بازار'!F3746</f>
        <v/>
      </c>
      <c r="G3768" s="13">
        <f>'دیده بان بازار'!G3746</f>
        <v/>
      </c>
      <c r="H3768" s="13">
        <f>'دیده بان بازار'!H3746</f>
        <v/>
      </c>
      <c r="I3768" s="13">
        <f>'دیده بان بازار'!I3746</f>
        <v/>
      </c>
      <c r="J3768" s="13">
        <f>'دیده بان بازار'!J3746</f>
        <v/>
      </c>
      <c r="K3768" s="13">
        <f>'دیده بان بازار'!K3746</f>
        <v/>
      </c>
      <c r="L3768" s="13">
        <f>'دیده بان بازار'!L3746</f>
        <v/>
      </c>
      <c r="M3768" s="13">
        <f>'دیده بان بازار'!M3746</f>
        <v/>
      </c>
      <c r="N3768" s="13">
        <f>'دیده بان بازار'!N3746</f>
        <v/>
      </c>
      <c r="O3768" s="13">
        <f>'دیده بان بازار'!O3746</f>
        <v/>
      </c>
      <c r="P3768" s="13">
        <f>'دیده بان بازار'!P3746</f>
        <v/>
      </c>
      <c r="Q3768" s="13">
        <f>'دیده بان بازار'!Q3746</f>
        <v/>
      </c>
      <c r="R3768" s="13">
        <f>'دیده بان بازار'!R3746</f>
        <v/>
      </c>
      <c r="S3768" s="13">
        <f>'دیده بان بازار'!S3746</f>
        <v/>
      </c>
      <c r="T3768" s="13">
        <f>'دیده بان بازار'!T3746</f>
        <v/>
      </c>
      <c r="U3768" s="13">
        <f>'دیده بان بازار'!U3746</f>
        <v/>
      </c>
      <c r="V3768" s="13">
        <f>'دیده بان بازار'!V3746</f>
        <v/>
      </c>
      <c r="W3768" s="6">
        <f>'دیده بان بازار'!W3746</f>
        <v/>
      </c>
    </row>
    <row r="3769">
      <c r="A3769" s="15">
        <f>'دیده بان بازار'!A3747</f>
        <v/>
      </c>
      <c r="B3769" s="16">
        <f>'دیده بان بازار'!B3747</f>
        <v/>
      </c>
      <c r="C3769" s="16">
        <f>'دیده بان بازار'!C3747</f>
        <v/>
      </c>
      <c r="D3769" s="16">
        <f>'دیده بان بازار'!D3747</f>
        <v/>
      </c>
      <c r="E3769" s="17">
        <f>'دیده بان بازار'!E3747</f>
        <v/>
      </c>
      <c r="F3769" s="16">
        <f>'دیده بان بازار'!F3747</f>
        <v/>
      </c>
      <c r="G3769" s="16">
        <f>'دیده بان بازار'!G3747</f>
        <v/>
      </c>
      <c r="H3769" s="16">
        <f>'دیده بان بازار'!H3747</f>
        <v/>
      </c>
      <c r="I3769" s="16">
        <f>'دیده بان بازار'!I3747</f>
        <v/>
      </c>
      <c r="J3769" s="16">
        <f>'دیده بان بازار'!J3747</f>
        <v/>
      </c>
      <c r="K3769" s="16">
        <f>'دیده بان بازار'!K3747</f>
        <v/>
      </c>
      <c r="L3769" s="16">
        <f>'دیده بان بازار'!L3747</f>
        <v/>
      </c>
      <c r="M3769" s="16">
        <f>'دیده بان بازار'!M3747</f>
        <v/>
      </c>
      <c r="N3769" s="16">
        <f>'دیده بان بازار'!N3747</f>
        <v/>
      </c>
      <c r="O3769" s="16">
        <f>'دیده بان بازار'!O3747</f>
        <v/>
      </c>
      <c r="P3769" s="16">
        <f>'دیده بان بازار'!P3747</f>
        <v/>
      </c>
      <c r="Q3769" s="16">
        <f>'دیده بان بازار'!Q3747</f>
        <v/>
      </c>
      <c r="R3769" s="16">
        <f>'دیده بان بازار'!R3747</f>
        <v/>
      </c>
      <c r="S3769" s="16">
        <f>'دیده بان بازار'!S3747</f>
        <v/>
      </c>
      <c r="T3769" s="16">
        <f>'دیده بان بازار'!T3747</f>
        <v/>
      </c>
      <c r="U3769" s="16">
        <f>'دیده بان بازار'!U3747</f>
        <v/>
      </c>
      <c r="V3769" s="16">
        <f>'دیده بان بازار'!V3747</f>
        <v/>
      </c>
      <c r="W3769" s="7">
        <f>'دیده بان بازار'!W3747</f>
        <v/>
      </c>
    </row>
    <row r="3770">
      <c r="A3770" s="12">
        <f>'دیده بان بازار'!A3748</f>
        <v/>
      </c>
      <c r="B3770" s="13">
        <f>'دیده بان بازار'!B3748</f>
        <v/>
      </c>
      <c r="C3770" s="13">
        <f>'دیده بان بازار'!C3748</f>
        <v/>
      </c>
      <c r="D3770" s="13">
        <f>'دیده بان بازار'!D3748</f>
        <v/>
      </c>
      <c r="E3770" s="14">
        <f>'دیده بان بازار'!E3748</f>
        <v/>
      </c>
      <c r="F3770" s="13">
        <f>'دیده بان بازار'!F3748</f>
        <v/>
      </c>
      <c r="G3770" s="13">
        <f>'دیده بان بازار'!G3748</f>
        <v/>
      </c>
      <c r="H3770" s="13">
        <f>'دیده بان بازار'!H3748</f>
        <v/>
      </c>
      <c r="I3770" s="13">
        <f>'دیده بان بازار'!I3748</f>
        <v/>
      </c>
      <c r="J3770" s="13">
        <f>'دیده بان بازار'!J3748</f>
        <v/>
      </c>
      <c r="K3770" s="13">
        <f>'دیده بان بازار'!K3748</f>
        <v/>
      </c>
      <c r="L3770" s="13">
        <f>'دیده بان بازار'!L3748</f>
        <v/>
      </c>
      <c r="M3770" s="13">
        <f>'دیده بان بازار'!M3748</f>
        <v/>
      </c>
      <c r="N3770" s="13">
        <f>'دیده بان بازار'!N3748</f>
        <v/>
      </c>
      <c r="O3770" s="13">
        <f>'دیده بان بازار'!O3748</f>
        <v/>
      </c>
      <c r="P3770" s="13">
        <f>'دیده بان بازار'!P3748</f>
        <v/>
      </c>
      <c r="Q3770" s="13">
        <f>'دیده بان بازار'!Q3748</f>
        <v/>
      </c>
      <c r="R3770" s="13">
        <f>'دیده بان بازار'!R3748</f>
        <v/>
      </c>
      <c r="S3770" s="13">
        <f>'دیده بان بازار'!S3748</f>
        <v/>
      </c>
      <c r="T3770" s="13">
        <f>'دیده بان بازار'!T3748</f>
        <v/>
      </c>
      <c r="U3770" s="13">
        <f>'دیده بان بازار'!U3748</f>
        <v/>
      </c>
      <c r="V3770" s="13">
        <f>'دیده بان بازار'!V3748</f>
        <v/>
      </c>
      <c r="W3770" s="6">
        <f>'دیده بان بازار'!W3748</f>
        <v/>
      </c>
    </row>
    <row r="3771">
      <c r="A3771" s="15">
        <f>'دیده بان بازار'!A3749</f>
        <v/>
      </c>
      <c r="B3771" s="16">
        <f>'دیده بان بازار'!B3749</f>
        <v/>
      </c>
      <c r="C3771" s="16">
        <f>'دیده بان بازار'!C3749</f>
        <v/>
      </c>
      <c r="D3771" s="16">
        <f>'دیده بان بازار'!D3749</f>
        <v/>
      </c>
      <c r="E3771" s="17">
        <f>'دیده بان بازار'!E3749</f>
        <v/>
      </c>
      <c r="F3771" s="16">
        <f>'دیده بان بازار'!F3749</f>
        <v/>
      </c>
      <c r="G3771" s="16">
        <f>'دیده بان بازار'!G3749</f>
        <v/>
      </c>
      <c r="H3771" s="16">
        <f>'دیده بان بازار'!H3749</f>
        <v/>
      </c>
      <c r="I3771" s="16">
        <f>'دیده بان بازار'!I3749</f>
        <v/>
      </c>
      <c r="J3771" s="16">
        <f>'دیده بان بازار'!J3749</f>
        <v/>
      </c>
      <c r="K3771" s="16">
        <f>'دیده بان بازار'!K3749</f>
        <v/>
      </c>
      <c r="L3771" s="16">
        <f>'دیده بان بازار'!L3749</f>
        <v/>
      </c>
      <c r="M3771" s="16">
        <f>'دیده بان بازار'!M3749</f>
        <v/>
      </c>
      <c r="N3771" s="16">
        <f>'دیده بان بازار'!N3749</f>
        <v/>
      </c>
      <c r="O3771" s="16">
        <f>'دیده بان بازار'!O3749</f>
        <v/>
      </c>
      <c r="P3771" s="16">
        <f>'دیده بان بازار'!P3749</f>
        <v/>
      </c>
      <c r="Q3771" s="16">
        <f>'دیده بان بازار'!Q3749</f>
        <v/>
      </c>
      <c r="R3771" s="16">
        <f>'دیده بان بازار'!R3749</f>
        <v/>
      </c>
      <c r="S3771" s="16">
        <f>'دیده بان بازار'!S3749</f>
        <v/>
      </c>
      <c r="T3771" s="16">
        <f>'دیده بان بازار'!T3749</f>
        <v/>
      </c>
      <c r="U3771" s="16">
        <f>'دیده بان بازار'!U3749</f>
        <v/>
      </c>
      <c r="V3771" s="16">
        <f>'دیده بان بازار'!V3749</f>
        <v/>
      </c>
      <c r="W3771" s="7">
        <f>'دیده بان بازار'!W3749</f>
        <v/>
      </c>
    </row>
    <row r="3772">
      <c r="A3772" s="12">
        <f>'دیده بان بازار'!A3750</f>
        <v/>
      </c>
      <c r="B3772" s="13">
        <f>'دیده بان بازار'!B3750</f>
        <v/>
      </c>
      <c r="C3772" s="13">
        <f>'دیده بان بازار'!C3750</f>
        <v/>
      </c>
      <c r="D3772" s="13">
        <f>'دیده بان بازار'!D3750</f>
        <v/>
      </c>
      <c r="E3772" s="14">
        <f>'دیده بان بازار'!E3750</f>
        <v/>
      </c>
      <c r="F3772" s="13">
        <f>'دیده بان بازار'!F3750</f>
        <v/>
      </c>
      <c r="G3772" s="13">
        <f>'دیده بان بازار'!G3750</f>
        <v/>
      </c>
      <c r="H3772" s="13">
        <f>'دیده بان بازار'!H3750</f>
        <v/>
      </c>
      <c r="I3772" s="13">
        <f>'دیده بان بازار'!I3750</f>
        <v/>
      </c>
      <c r="J3772" s="13">
        <f>'دیده بان بازار'!J3750</f>
        <v/>
      </c>
      <c r="K3772" s="13">
        <f>'دیده بان بازار'!K3750</f>
        <v/>
      </c>
      <c r="L3772" s="13">
        <f>'دیده بان بازار'!L3750</f>
        <v/>
      </c>
      <c r="M3772" s="13">
        <f>'دیده بان بازار'!M3750</f>
        <v/>
      </c>
      <c r="N3772" s="13">
        <f>'دیده بان بازار'!N3750</f>
        <v/>
      </c>
      <c r="O3772" s="13">
        <f>'دیده بان بازار'!O3750</f>
        <v/>
      </c>
      <c r="P3772" s="13">
        <f>'دیده بان بازار'!P3750</f>
        <v/>
      </c>
      <c r="Q3772" s="13">
        <f>'دیده بان بازار'!Q3750</f>
        <v/>
      </c>
      <c r="R3772" s="13">
        <f>'دیده بان بازار'!R3750</f>
        <v/>
      </c>
      <c r="S3772" s="13">
        <f>'دیده بان بازار'!S3750</f>
        <v/>
      </c>
      <c r="T3772" s="13">
        <f>'دیده بان بازار'!T3750</f>
        <v/>
      </c>
      <c r="U3772" s="13">
        <f>'دیده بان بازار'!U3750</f>
        <v/>
      </c>
      <c r="V3772" s="13">
        <f>'دیده بان بازار'!V3750</f>
        <v/>
      </c>
      <c r="W3772" s="6">
        <f>'دیده بان بازار'!W3750</f>
        <v/>
      </c>
    </row>
    <row r="3773">
      <c r="A3773" s="15">
        <f>'دیده بان بازار'!A3751</f>
        <v/>
      </c>
      <c r="B3773" s="16">
        <f>'دیده بان بازار'!B3751</f>
        <v/>
      </c>
      <c r="C3773" s="16">
        <f>'دیده بان بازار'!C3751</f>
        <v/>
      </c>
      <c r="D3773" s="16">
        <f>'دیده بان بازار'!D3751</f>
        <v/>
      </c>
      <c r="E3773" s="17">
        <f>'دیده بان بازار'!E3751</f>
        <v/>
      </c>
      <c r="F3773" s="16">
        <f>'دیده بان بازار'!F3751</f>
        <v/>
      </c>
      <c r="G3773" s="16">
        <f>'دیده بان بازار'!G3751</f>
        <v/>
      </c>
      <c r="H3773" s="16">
        <f>'دیده بان بازار'!H3751</f>
        <v/>
      </c>
      <c r="I3773" s="16">
        <f>'دیده بان بازار'!I3751</f>
        <v/>
      </c>
      <c r="J3773" s="16">
        <f>'دیده بان بازار'!J3751</f>
        <v/>
      </c>
      <c r="K3773" s="16">
        <f>'دیده بان بازار'!K3751</f>
        <v/>
      </c>
      <c r="L3773" s="16">
        <f>'دیده بان بازار'!L3751</f>
        <v/>
      </c>
      <c r="M3773" s="16">
        <f>'دیده بان بازار'!M3751</f>
        <v/>
      </c>
      <c r="N3773" s="16">
        <f>'دیده بان بازار'!N3751</f>
        <v/>
      </c>
      <c r="O3773" s="16">
        <f>'دیده بان بازار'!O3751</f>
        <v/>
      </c>
      <c r="P3773" s="16">
        <f>'دیده بان بازار'!P3751</f>
        <v/>
      </c>
      <c r="Q3773" s="16">
        <f>'دیده بان بازار'!Q3751</f>
        <v/>
      </c>
      <c r="R3773" s="16">
        <f>'دیده بان بازار'!R3751</f>
        <v/>
      </c>
      <c r="S3773" s="16">
        <f>'دیده بان بازار'!S3751</f>
        <v/>
      </c>
      <c r="T3773" s="16">
        <f>'دیده بان بازار'!T3751</f>
        <v/>
      </c>
      <c r="U3773" s="16">
        <f>'دیده بان بازار'!U3751</f>
        <v/>
      </c>
      <c r="V3773" s="16">
        <f>'دیده بان بازار'!V3751</f>
        <v/>
      </c>
      <c r="W3773" s="7">
        <f>'دیده بان بازار'!W3751</f>
        <v/>
      </c>
    </row>
    <row r="3774">
      <c r="A3774" s="12">
        <f>'دیده بان بازار'!A3752</f>
        <v/>
      </c>
      <c r="B3774" s="13">
        <f>'دیده بان بازار'!B3752</f>
        <v/>
      </c>
      <c r="C3774" s="13">
        <f>'دیده بان بازار'!C3752</f>
        <v/>
      </c>
      <c r="D3774" s="13">
        <f>'دیده بان بازار'!D3752</f>
        <v/>
      </c>
      <c r="E3774" s="14">
        <f>'دیده بان بازار'!E3752</f>
        <v/>
      </c>
      <c r="F3774" s="13">
        <f>'دیده بان بازار'!F3752</f>
        <v/>
      </c>
      <c r="G3774" s="13">
        <f>'دیده بان بازار'!G3752</f>
        <v/>
      </c>
      <c r="H3774" s="13">
        <f>'دیده بان بازار'!H3752</f>
        <v/>
      </c>
      <c r="I3774" s="13">
        <f>'دیده بان بازار'!I3752</f>
        <v/>
      </c>
      <c r="J3774" s="13">
        <f>'دیده بان بازار'!J3752</f>
        <v/>
      </c>
      <c r="K3774" s="13">
        <f>'دیده بان بازار'!K3752</f>
        <v/>
      </c>
      <c r="L3774" s="13">
        <f>'دیده بان بازار'!L3752</f>
        <v/>
      </c>
      <c r="M3774" s="13">
        <f>'دیده بان بازار'!M3752</f>
        <v/>
      </c>
      <c r="N3774" s="13">
        <f>'دیده بان بازار'!N3752</f>
        <v/>
      </c>
      <c r="O3774" s="13">
        <f>'دیده بان بازار'!O3752</f>
        <v/>
      </c>
      <c r="P3774" s="13">
        <f>'دیده بان بازار'!P3752</f>
        <v/>
      </c>
      <c r="Q3774" s="13">
        <f>'دیده بان بازار'!Q3752</f>
        <v/>
      </c>
      <c r="R3774" s="13">
        <f>'دیده بان بازار'!R3752</f>
        <v/>
      </c>
      <c r="S3774" s="13">
        <f>'دیده بان بازار'!S3752</f>
        <v/>
      </c>
      <c r="T3774" s="13">
        <f>'دیده بان بازار'!T3752</f>
        <v/>
      </c>
      <c r="U3774" s="13">
        <f>'دیده بان بازار'!U3752</f>
        <v/>
      </c>
      <c r="V3774" s="13">
        <f>'دیده بان بازار'!V3752</f>
        <v/>
      </c>
      <c r="W3774" s="6">
        <f>'دیده بان بازار'!W3752</f>
        <v/>
      </c>
    </row>
    <row r="3775">
      <c r="A3775" s="15">
        <f>'دیده بان بازار'!A3753</f>
        <v/>
      </c>
      <c r="B3775" s="16">
        <f>'دیده بان بازار'!B3753</f>
        <v/>
      </c>
      <c r="C3775" s="16">
        <f>'دیده بان بازار'!C3753</f>
        <v/>
      </c>
      <c r="D3775" s="16">
        <f>'دیده بان بازار'!D3753</f>
        <v/>
      </c>
      <c r="E3775" s="17">
        <f>'دیده بان بازار'!E3753</f>
        <v/>
      </c>
      <c r="F3775" s="16">
        <f>'دیده بان بازار'!F3753</f>
        <v/>
      </c>
      <c r="G3775" s="16">
        <f>'دیده بان بازار'!G3753</f>
        <v/>
      </c>
      <c r="H3775" s="16">
        <f>'دیده بان بازار'!H3753</f>
        <v/>
      </c>
      <c r="I3775" s="16">
        <f>'دیده بان بازار'!I3753</f>
        <v/>
      </c>
      <c r="J3775" s="16">
        <f>'دیده بان بازار'!J3753</f>
        <v/>
      </c>
      <c r="K3775" s="16">
        <f>'دیده بان بازار'!K3753</f>
        <v/>
      </c>
      <c r="L3775" s="16">
        <f>'دیده بان بازار'!L3753</f>
        <v/>
      </c>
      <c r="M3775" s="16">
        <f>'دیده بان بازار'!M3753</f>
        <v/>
      </c>
      <c r="N3775" s="16">
        <f>'دیده بان بازار'!N3753</f>
        <v/>
      </c>
      <c r="O3775" s="16">
        <f>'دیده بان بازار'!O3753</f>
        <v/>
      </c>
      <c r="P3775" s="16">
        <f>'دیده بان بازار'!P3753</f>
        <v/>
      </c>
      <c r="Q3775" s="16">
        <f>'دیده بان بازار'!Q3753</f>
        <v/>
      </c>
      <c r="R3775" s="16">
        <f>'دیده بان بازار'!R3753</f>
        <v/>
      </c>
      <c r="S3775" s="16">
        <f>'دیده بان بازار'!S3753</f>
        <v/>
      </c>
      <c r="T3775" s="16">
        <f>'دیده بان بازار'!T3753</f>
        <v/>
      </c>
      <c r="U3775" s="16">
        <f>'دیده بان بازار'!U3753</f>
        <v/>
      </c>
      <c r="V3775" s="16">
        <f>'دیده بان بازار'!V3753</f>
        <v/>
      </c>
      <c r="W3775" s="7">
        <f>'دیده بان بازار'!W3753</f>
        <v/>
      </c>
    </row>
    <row r="3776">
      <c r="A3776" s="12">
        <f>'دیده بان بازار'!A3754</f>
        <v/>
      </c>
      <c r="B3776" s="13">
        <f>'دیده بان بازار'!B3754</f>
        <v/>
      </c>
      <c r="C3776" s="13">
        <f>'دیده بان بازار'!C3754</f>
        <v/>
      </c>
      <c r="D3776" s="13">
        <f>'دیده بان بازار'!D3754</f>
        <v/>
      </c>
      <c r="E3776" s="14">
        <f>'دیده بان بازار'!E3754</f>
        <v/>
      </c>
      <c r="F3776" s="13">
        <f>'دیده بان بازار'!F3754</f>
        <v/>
      </c>
      <c r="G3776" s="13">
        <f>'دیده بان بازار'!G3754</f>
        <v/>
      </c>
      <c r="H3776" s="13">
        <f>'دیده بان بازار'!H3754</f>
        <v/>
      </c>
      <c r="I3776" s="13">
        <f>'دیده بان بازار'!I3754</f>
        <v/>
      </c>
      <c r="J3776" s="13">
        <f>'دیده بان بازار'!J3754</f>
        <v/>
      </c>
      <c r="K3776" s="13">
        <f>'دیده بان بازار'!K3754</f>
        <v/>
      </c>
      <c r="L3776" s="13">
        <f>'دیده بان بازار'!L3754</f>
        <v/>
      </c>
      <c r="M3776" s="13">
        <f>'دیده بان بازار'!M3754</f>
        <v/>
      </c>
      <c r="N3776" s="13">
        <f>'دیده بان بازار'!N3754</f>
        <v/>
      </c>
      <c r="O3776" s="13">
        <f>'دیده بان بازار'!O3754</f>
        <v/>
      </c>
      <c r="P3776" s="13">
        <f>'دیده بان بازار'!P3754</f>
        <v/>
      </c>
      <c r="Q3776" s="13">
        <f>'دیده بان بازار'!Q3754</f>
        <v/>
      </c>
      <c r="R3776" s="13">
        <f>'دیده بان بازار'!R3754</f>
        <v/>
      </c>
      <c r="S3776" s="13">
        <f>'دیده بان بازار'!S3754</f>
        <v/>
      </c>
      <c r="T3776" s="13">
        <f>'دیده بان بازار'!T3754</f>
        <v/>
      </c>
      <c r="U3776" s="13">
        <f>'دیده بان بازار'!U3754</f>
        <v/>
      </c>
      <c r="V3776" s="13">
        <f>'دیده بان بازار'!V3754</f>
        <v/>
      </c>
      <c r="W3776" s="6">
        <f>'دیده بان بازار'!W3754</f>
        <v/>
      </c>
    </row>
    <row r="3777">
      <c r="A3777" s="15">
        <f>'دیده بان بازار'!A3755</f>
        <v/>
      </c>
      <c r="B3777" s="16">
        <f>'دیده بان بازار'!B3755</f>
        <v/>
      </c>
      <c r="C3777" s="16">
        <f>'دیده بان بازار'!C3755</f>
        <v/>
      </c>
      <c r="D3777" s="16">
        <f>'دیده بان بازار'!D3755</f>
        <v/>
      </c>
      <c r="E3777" s="17">
        <f>'دیده بان بازار'!E3755</f>
        <v/>
      </c>
      <c r="F3777" s="16">
        <f>'دیده بان بازار'!F3755</f>
        <v/>
      </c>
      <c r="G3777" s="16">
        <f>'دیده بان بازار'!G3755</f>
        <v/>
      </c>
      <c r="H3777" s="16">
        <f>'دیده بان بازار'!H3755</f>
        <v/>
      </c>
      <c r="I3777" s="16">
        <f>'دیده بان بازار'!I3755</f>
        <v/>
      </c>
      <c r="J3777" s="16">
        <f>'دیده بان بازار'!J3755</f>
        <v/>
      </c>
      <c r="K3777" s="16">
        <f>'دیده بان بازار'!K3755</f>
        <v/>
      </c>
      <c r="L3777" s="16">
        <f>'دیده بان بازار'!L3755</f>
        <v/>
      </c>
      <c r="M3777" s="16">
        <f>'دیده بان بازار'!M3755</f>
        <v/>
      </c>
      <c r="N3777" s="16">
        <f>'دیده بان بازار'!N3755</f>
        <v/>
      </c>
      <c r="O3777" s="16">
        <f>'دیده بان بازار'!O3755</f>
        <v/>
      </c>
      <c r="P3777" s="16">
        <f>'دیده بان بازار'!P3755</f>
        <v/>
      </c>
      <c r="Q3777" s="16">
        <f>'دیده بان بازار'!Q3755</f>
        <v/>
      </c>
      <c r="R3777" s="16">
        <f>'دیده بان بازار'!R3755</f>
        <v/>
      </c>
      <c r="S3777" s="16">
        <f>'دیده بان بازار'!S3755</f>
        <v/>
      </c>
      <c r="T3777" s="16">
        <f>'دیده بان بازار'!T3755</f>
        <v/>
      </c>
      <c r="U3777" s="16">
        <f>'دیده بان بازار'!U3755</f>
        <v/>
      </c>
      <c r="V3777" s="16">
        <f>'دیده بان بازار'!V3755</f>
        <v/>
      </c>
      <c r="W3777" s="7">
        <f>'دیده بان بازار'!W3755</f>
        <v/>
      </c>
    </row>
    <row r="3778">
      <c r="A3778" s="12">
        <f>'دیده بان بازار'!A3756</f>
        <v/>
      </c>
      <c r="B3778" s="13">
        <f>'دیده بان بازار'!B3756</f>
        <v/>
      </c>
      <c r="C3778" s="13">
        <f>'دیده بان بازار'!C3756</f>
        <v/>
      </c>
      <c r="D3778" s="13">
        <f>'دیده بان بازار'!D3756</f>
        <v/>
      </c>
      <c r="E3778" s="14">
        <f>'دیده بان بازار'!E3756</f>
        <v/>
      </c>
      <c r="F3778" s="13">
        <f>'دیده بان بازار'!F3756</f>
        <v/>
      </c>
      <c r="G3778" s="13">
        <f>'دیده بان بازار'!G3756</f>
        <v/>
      </c>
      <c r="H3778" s="13">
        <f>'دیده بان بازار'!H3756</f>
        <v/>
      </c>
      <c r="I3778" s="13">
        <f>'دیده بان بازار'!I3756</f>
        <v/>
      </c>
      <c r="J3778" s="13">
        <f>'دیده بان بازار'!J3756</f>
        <v/>
      </c>
      <c r="K3778" s="13">
        <f>'دیده بان بازار'!K3756</f>
        <v/>
      </c>
      <c r="L3778" s="13">
        <f>'دیده بان بازار'!L3756</f>
        <v/>
      </c>
      <c r="M3778" s="13">
        <f>'دیده بان بازار'!M3756</f>
        <v/>
      </c>
      <c r="N3778" s="13">
        <f>'دیده بان بازار'!N3756</f>
        <v/>
      </c>
      <c r="O3778" s="13">
        <f>'دیده بان بازار'!O3756</f>
        <v/>
      </c>
      <c r="P3778" s="13">
        <f>'دیده بان بازار'!P3756</f>
        <v/>
      </c>
      <c r="Q3778" s="13">
        <f>'دیده بان بازار'!Q3756</f>
        <v/>
      </c>
      <c r="R3778" s="13">
        <f>'دیده بان بازار'!R3756</f>
        <v/>
      </c>
      <c r="S3778" s="13">
        <f>'دیده بان بازار'!S3756</f>
        <v/>
      </c>
      <c r="T3778" s="13">
        <f>'دیده بان بازار'!T3756</f>
        <v/>
      </c>
      <c r="U3778" s="13">
        <f>'دیده بان بازار'!U3756</f>
        <v/>
      </c>
      <c r="V3778" s="13">
        <f>'دیده بان بازار'!V3756</f>
        <v/>
      </c>
      <c r="W3778" s="6">
        <f>'دیده بان بازار'!W3756</f>
        <v/>
      </c>
    </row>
    <row r="3779">
      <c r="A3779" s="15">
        <f>'دیده بان بازار'!A3757</f>
        <v/>
      </c>
      <c r="B3779" s="16">
        <f>'دیده بان بازار'!B3757</f>
        <v/>
      </c>
      <c r="C3779" s="16">
        <f>'دیده بان بازار'!C3757</f>
        <v/>
      </c>
      <c r="D3779" s="16">
        <f>'دیده بان بازار'!D3757</f>
        <v/>
      </c>
      <c r="E3779" s="17">
        <f>'دیده بان بازار'!E3757</f>
        <v/>
      </c>
      <c r="F3779" s="16">
        <f>'دیده بان بازار'!F3757</f>
        <v/>
      </c>
      <c r="G3779" s="16">
        <f>'دیده بان بازار'!G3757</f>
        <v/>
      </c>
      <c r="H3779" s="16">
        <f>'دیده بان بازار'!H3757</f>
        <v/>
      </c>
      <c r="I3779" s="16">
        <f>'دیده بان بازار'!I3757</f>
        <v/>
      </c>
      <c r="J3779" s="16">
        <f>'دیده بان بازار'!J3757</f>
        <v/>
      </c>
      <c r="K3779" s="16">
        <f>'دیده بان بازار'!K3757</f>
        <v/>
      </c>
      <c r="L3779" s="16">
        <f>'دیده بان بازار'!L3757</f>
        <v/>
      </c>
      <c r="M3779" s="16">
        <f>'دیده بان بازار'!M3757</f>
        <v/>
      </c>
      <c r="N3779" s="16">
        <f>'دیده بان بازار'!N3757</f>
        <v/>
      </c>
      <c r="O3779" s="16">
        <f>'دیده بان بازار'!O3757</f>
        <v/>
      </c>
      <c r="P3779" s="16">
        <f>'دیده بان بازار'!P3757</f>
        <v/>
      </c>
      <c r="Q3779" s="16">
        <f>'دیده بان بازار'!Q3757</f>
        <v/>
      </c>
      <c r="R3779" s="16">
        <f>'دیده بان بازار'!R3757</f>
        <v/>
      </c>
      <c r="S3779" s="16">
        <f>'دیده بان بازار'!S3757</f>
        <v/>
      </c>
      <c r="T3779" s="16">
        <f>'دیده بان بازار'!T3757</f>
        <v/>
      </c>
      <c r="U3779" s="16">
        <f>'دیده بان بازار'!U3757</f>
        <v/>
      </c>
      <c r="V3779" s="16">
        <f>'دیده بان بازار'!V3757</f>
        <v/>
      </c>
      <c r="W3779" s="7">
        <f>'دیده بان بازار'!W3757</f>
        <v/>
      </c>
    </row>
    <row r="3780">
      <c r="A3780" s="12">
        <f>'دیده بان بازار'!A3758</f>
        <v/>
      </c>
      <c r="B3780" s="13">
        <f>'دیده بان بازار'!B3758</f>
        <v/>
      </c>
      <c r="C3780" s="13">
        <f>'دیده بان بازار'!C3758</f>
        <v/>
      </c>
      <c r="D3780" s="13">
        <f>'دیده بان بازار'!D3758</f>
        <v/>
      </c>
      <c r="E3780" s="14">
        <f>'دیده بان بازار'!E3758</f>
        <v/>
      </c>
      <c r="F3780" s="13">
        <f>'دیده بان بازار'!F3758</f>
        <v/>
      </c>
      <c r="G3780" s="13">
        <f>'دیده بان بازار'!G3758</f>
        <v/>
      </c>
      <c r="H3780" s="13">
        <f>'دیده بان بازار'!H3758</f>
        <v/>
      </c>
      <c r="I3780" s="13">
        <f>'دیده بان بازار'!I3758</f>
        <v/>
      </c>
      <c r="J3780" s="13">
        <f>'دیده بان بازار'!J3758</f>
        <v/>
      </c>
      <c r="K3780" s="13">
        <f>'دیده بان بازار'!K3758</f>
        <v/>
      </c>
      <c r="L3780" s="13">
        <f>'دیده بان بازار'!L3758</f>
        <v/>
      </c>
      <c r="M3780" s="13">
        <f>'دیده بان بازار'!M3758</f>
        <v/>
      </c>
      <c r="N3780" s="13">
        <f>'دیده بان بازار'!N3758</f>
        <v/>
      </c>
      <c r="O3780" s="13">
        <f>'دیده بان بازار'!O3758</f>
        <v/>
      </c>
      <c r="P3780" s="13">
        <f>'دیده بان بازار'!P3758</f>
        <v/>
      </c>
      <c r="Q3780" s="13">
        <f>'دیده بان بازار'!Q3758</f>
        <v/>
      </c>
      <c r="R3780" s="13">
        <f>'دیده بان بازار'!R3758</f>
        <v/>
      </c>
      <c r="S3780" s="13">
        <f>'دیده بان بازار'!S3758</f>
        <v/>
      </c>
      <c r="T3780" s="13">
        <f>'دیده بان بازار'!T3758</f>
        <v/>
      </c>
      <c r="U3780" s="13">
        <f>'دیده بان بازار'!U3758</f>
        <v/>
      </c>
      <c r="V3780" s="13">
        <f>'دیده بان بازار'!V3758</f>
        <v/>
      </c>
      <c r="W3780" s="6">
        <f>'دیده بان بازار'!W3758</f>
        <v/>
      </c>
    </row>
    <row r="3781">
      <c r="A3781" s="15">
        <f>'دیده بان بازار'!A3759</f>
        <v/>
      </c>
      <c r="B3781" s="16">
        <f>'دیده بان بازار'!B3759</f>
        <v/>
      </c>
      <c r="C3781" s="16">
        <f>'دیده بان بازار'!C3759</f>
        <v/>
      </c>
      <c r="D3781" s="16">
        <f>'دیده بان بازار'!D3759</f>
        <v/>
      </c>
      <c r="E3781" s="17">
        <f>'دیده بان بازار'!E3759</f>
        <v/>
      </c>
      <c r="F3781" s="16">
        <f>'دیده بان بازار'!F3759</f>
        <v/>
      </c>
      <c r="G3781" s="16">
        <f>'دیده بان بازار'!G3759</f>
        <v/>
      </c>
      <c r="H3781" s="16">
        <f>'دیده بان بازار'!H3759</f>
        <v/>
      </c>
      <c r="I3781" s="16">
        <f>'دیده بان بازار'!I3759</f>
        <v/>
      </c>
      <c r="J3781" s="16">
        <f>'دیده بان بازار'!J3759</f>
        <v/>
      </c>
      <c r="K3781" s="16">
        <f>'دیده بان بازار'!K3759</f>
        <v/>
      </c>
      <c r="L3781" s="16">
        <f>'دیده بان بازار'!L3759</f>
        <v/>
      </c>
      <c r="M3781" s="16">
        <f>'دیده بان بازار'!M3759</f>
        <v/>
      </c>
      <c r="N3781" s="16">
        <f>'دیده بان بازار'!N3759</f>
        <v/>
      </c>
      <c r="O3781" s="16">
        <f>'دیده بان بازار'!O3759</f>
        <v/>
      </c>
      <c r="P3781" s="16">
        <f>'دیده بان بازار'!P3759</f>
        <v/>
      </c>
      <c r="Q3781" s="16">
        <f>'دیده بان بازار'!Q3759</f>
        <v/>
      </c>
      <c r="R3781" s="16">
        <f>'دیده بان بازار'!R3759</f>
        <v/>
      </c>
      <c r="S3781" s="16">
        <f>'دیده بان بازار'!S3759</f>
        <v/>
      </c>
      <c r="T3781" s="16">
        <f>'دیده بان بازار'!T3759</f>
        <v/>
      </c>
      <c r="U3781" s="16">
        <f>'دیده بان بازار'!U3759</f>
        <v/>
      </c>
      <c r="V3781" s="16">
        <f>'دیده بان بازار'!V3759</f>
        <v/>
      </c>
      <c r="W3781" s="7">
        <f>'دیده بان بازار'!W3759</f>
        <v/>
      </c>
    </row>
    <row r="3782">
      <c r="A3782" s="15">
        <f>'دیده بان بازار'!A3760</f>
        <v/>
      </c>
      <c r="B3782" s="16">
        <f>'دیده بان بازار'!B3760</f>
        <v/>
      </c>
      <c r="C3782" s="16">
        <f>'دیده بان بازار'!C3760</f>
        <v/>
      </c>
      <c r="D3782" s="16">
        <f>'دیده بان بازار'!D3760</f>
        <v/>
      </c>
      <c r="E3782" s="17">
        <f>'دیده بان بازار'!E3760</f>
        <v/>
      </c>
      <c r="F3782" s="16">
        <f>'دیده بان بازار'!F3760</f>
        <v/>
      </c>
      <c r="G3782" s="16">
        <f>'دیده بان بازار'!G3760</f>
        <v/>
      </c>
      <c r="H3782" s="16">
        <f>'دیده بان بازار'!H3760</f>
        <v/>
      </c>
      <c r="I3782" s="16">
        <f>'دیده بان بازار'!I3760</f>
        <v/>
      </c>
      <c r="J3782" s="16">
        <f>'دیده بان بازار'!J3760</f>
        <v/>
      </c>
      <c r="K3782" s="16">
        <f>'دیده بان بازار'!K3760</f>
        <v/>
      </c>
      <c r="L3782" s="16">
        <f>'دیده بان بازار'!L3760</f>
        <v/>
      </c>
      <c r="M3782" s="16">
        <f>'دیده بان بازار'!M3760</f>
        <v/>
      </c>
      <c r="N3782" s="16">
        <f>'دیده بان بازار'!N3760</f>
        <v/>
      </c>
      <c r="O3782" s="16">
        <f>'دیده بان بازار'!O3760</f>
        <v/>
      </c>
      <c r="P3782" s="16">
        <f>'دیده بان بازار'!P3760</f>
        <v/>
      </c>
      <c r="Q3782" s="16">
        <f>'دیده بان بازار'!Q3760</f>
        <v/>
      </c>
      <c r="R3782" s="16">
        <f>'دیده بان بازار'!R3760</f>
        <v/>
      </c>
      <c r="S3782" s="16">
        <f>'دیده بان بازار'!S3760</f>
        <v/>
      </c>
      <c r="T3782" s="16">
        <f>'دیده بان بازار'!T3760</f>
        <v/>
      </c>
      <c r="U3782" s="16">
        <f>'دیده بان بازار'!U3760</f>
        <v/>
      </c>
      <c r="V3782" s="16">
        <f>'دیده بان بازار'!V3760</f>
        <v/>
      </c>
      <c r="W3782" s="7">
        <f>'دیده بان بازار'!W3760</f>
        <v/>
      </c>
    </row>
    <row r="3783">
      <c r="A3783" s="12">
        <f>'دیده بان بازار'!A3761</f>
        <v/>
      </c>
      <c r="B3783" s="13">
        <f>'دیده بان بازار'!B3761</f>
        <v/>
      </c>
      <c r="C3783" s="13">
        <f>'دیده بان بازار'!C3761</f>
        <v/>
      </c>
      <c r="D3783" s="13">
        <f>'دیده بان بازار'!D3761</f>
        <v/>
      </c>
      <c r="E3783" s="14">
        <f>'دیده بان بازار'!E3761</f>
        <v/>
      </c>
      <c r="F3783" s="13">
        <f>'دیده بان بازار'!F3761</f>
        <v/>
      </c>
      <c r="G3783" s="13">
        <f>'دیده بان بازار'!G3761</f>
        <v/>
      </c>
      <c r="H3783" s="13">
        <f>'دیده بان بازار'!H3761</f>
        <v/>
      </c>
      <c r="I3783" s="13">
        <f>'دیده بان بازار'!I3761</f>
        <v/>
      </c>
      <c r="J3783" s="13">
        <f>'دیده بان بازار'!J3761</f>
        <v/>
      </c>
      <c r="K3783" s="13">
        <f>'دیده بان بازار'!K3761</f>
        <v/>
      </c>
      <c r="L3783" s="13">
        <f>'دیده بان بازار'!L3761</f>
        <v/>
      </c>
      <c r="M3783" s="13">
        <f>'دیده بان بازار'!M3761</f>
        <v/>
      </c>
      <c r="N3783" s="13">
        <f>'دیده بان بازار'!N3761</f>
        <v/>
      </c>
      <c r="O3783" s="13">
        <f>'دیده بان بازار'!O3761</f>
        <v/>
      </c>
      <c r="P3783" s="13">
        <f>'دیده بان بازار'!P3761</f>
        <v/>
      </c>
      <c r="Q3783" s="13">
        <f>'دیده بان بازار'!Q3761</f>
        <v/>
      </c>
      <c r="R3783" s="13">
        <f>'دیده بان بازار'!R3761</f>
        <v/>
      </c>
      <c r="S3783" s="13">
        <f>'دیده بان بازار'!S3761</f>
        <v/>
      </c>
      <c r="T3783" s="13">
        <f>'دیده بان بازار'!T3761</f>
        <v/>
      </c>
      <c r="U3783" s="13">
        <f>'دیده بان بازار'!U3761</f>
        <v/>
      </c>
      <c r="V3783" s="13">
        <f>'دیده بان بازار'!V3761</f>
        <v/>
      </c>
      <c r="W3783" s="6">
        <f>'دیده بان بازار'!W3761</f>
        <v/>
      </c>
    </row>
    <row r="3784">
      <c r="A3784" s="15">
        <f>'دیده بان بازار'!A3762</f>
        <v/>
      </c>
      <c r="B3784" s="16">
        <f>'دیده بان بازار'!B3762</f>
        <v/>
      </c>
      <c r="C3784" s="16">
        <f>'دیده بان بازار'!C3762</f>
        <v/>
      </c>
      <c r="D3784" s="16">
        <f>'دیده بان بازار'!D3762</f>
        <v/>
      </c>
      <c r="E3784" s="17">
        <f>'دیده بان بازار'!E3762</f>
        <v/>
      </c>
      <c r="F3784" s="16">
        <f>'دیده بان بازار'!F3762</f>
        <v/>
      </c>
      <c r="G3784" s="16">
        <f>'دیده بان بازار'!G3762</f>
        <v/>
      </c>
      <c r="H3784" s="16">
        <f>'دیده بان بازار'!H3762</f>
        <v/>
      </c>
      <c r="I3784" s="16">
        <f>'دیده بان بازار'!I3762</f>
        <v/>
      </c>
      <c r="J3784" s="16">
        <f>'دیده بان بازار'!J3762</f>
        <v/>
      </c>
      <c r="K3784" s="16">
        <f>'دیده بان بازار'!K3762</f>
        <v/>
      </c>
      <c r="L3784" s="16">
        <f>'دیده بان بازار'!L3762</f>
        <v/>
      </c>
      <c r="M3784" s="16">
        <f>'دیده بان بازار'!M3762</f>
        <v/>
      </c>
      <c r="N3784" s="16">
        <f>'دیده بان بازار'!N3762</f>
        <v/>
      </c>
      <c r="O3784" s="16">
        <f>'دیده بان بازار'!O3762</f>
        <v/>
      </c>
      <c r="P3784" s="16">
        <f>'دیده بان بازار'!P3762</f>
        <v/>
      </c>
      <c r="Q3784" s="16">
        <f>'دیده بان بازار'!Q3762</f>
        <v/>
      </c>
      <c r="R3784" s="16">
        <f>'دیده بان بازار'!R3762</f>
        <v/>
      </c>
      <c r="S3784" s="16">
        <f>'دیده بان بازار'!S3762</f>
        <v/>
      </c>
      <c r="T3784" s="16">
        <f>'دیده بان بازار'!T3762</f>
        <v/>
      </c>
      <c r="U3784" s="16">
        <f>'دیده بان بازار'!U3762</f>
        <v/>
      </c>
      <c r="V3784" s="16">
        <f>'دیده بان بازار'!V3762</f>
        <v/>
      </c>
      <c r="W3784" s="7">
        <f>'دیده بان بازار'!W3762</f>
        <v/>
      </c>
    </row>
    <row r="3785">
      <c r="A3785" s="12">
        <f>'دیده بان بازار'!A3763</f>
        <v/>
      </c>
      <c r="B3785" s="13">
        <f>'دیده بان بازار'!B3763</f>
        <v/>
      </c>
      <c r="C3785" s="13">
        <f>'دیده بان بازار'!C3763</f>
        <v/>
      </c>
      <c r="D3785" s="13">
        <f>'دیده بان بازار'!D3763</f>
        <v/>
      </c>
      <c r="E3785" s="14">
        <f>'دیده بان بازار'!E3763</f>
        <v/>
      </c>
      <c r="F3785" s="13">
        <f>'دیده بان بازار'!F3763</f>
        <v/>
      </c>
      <c r="G3785" s="13">
        <f>'دیده بان بازار'!G3763</f>
        <v/>
      </c>
      <c r="H3785" s="13">
        <f>'دیده بان بازار'!H3763</f>
        <v/>
      </c>
      <c r="I3785" s="13">
        <f>'دیده بان بازار'!I3763</f>
        <v/>
      </c>
      <c r="J3785" s="13">
        <f>'دیده بان بازار'!J3763</f>
        <v/>
      </c>
      <c r="K3785" s="13">
        <f>'دیده بان بازار'!K3763</f>
        <v/>
      </c>
      <c r="L3785" s="13">
        <f>'دیده بان بازار'!L3763</f>
        <v/>
      </c>
      <c r="M3785" s="13">
        <f>'دیده بان بازار'!M3763</f>
        <v/>
      </c>
      <c r="N3785" s="13">
        <f>'دیده بان بازار'!N3763</f>
        <v/>
      </c>
      <c r="O3785" s="13">
        <f>'دیده بان بازار'!O3763</f>
        <v/>
      </c>
      <c r="P3785" s="13">
        <f>'دیده بان بازار'!P3763</f>
        <v/>
      </c>
      <c r="Q3785" s="13">
        <f>'دیده بان بازار'!Q3763</f>
        <v/>
      </c>
      <c r="R3785" s="13">
        <f>'دیده بان بازار'!R3763</f>
        <v/>
      </c>
      <c r="S3785" s="13">
        <f>'دیده بان بازار'!S3763</f>
        <v/>
      </c>
      <c r="T3785" s="13">
        <f>'دیده بان بازار'!T3763</f>
        <v/>
      </c>
      <c r="U3785" s="13">
        <f>'دیده بان بازار'!U3763</f>
        <v/>
      </c>
      <c r="V3785" s="13">
        <f>'دیده بان بازار'!V3763</f>
        <v/>
      </c>
      <c r="W3785" s="6">
        <f>'دیده بان بازار'!W3763</f>
        <v/>
      </c>
    </row>
    <row r="3786">
      <c r="A3786" s="15">
        <f>'دیده بان بازار'!A3764</f>
        <v/>
      </c>
      <c r="B3786" s="16">
        <f>'دیده بان بازار'!B3764</f>
        <v/>
      </c>
      <c r="C3786" s="16">
        <f>'دیده بان بازار'!C3764</f>
        <v/>
      </c>
      <c r="D3786" s="16">
        <f>'دیده بان بازار'!D3764</f>
        <v/>
      </c>
      <c r="E3786" s="17">
        <f>'دیده بان بازار'!E3764</f>
        <v/>
      </c>
      <c r="F3786" s="16">
        <f>'دیده بان بازار'!F3764</f>
        <v/>
      </c>
      <c r="G3786" s="16">
        <f>'دیده بان بازار'!G3764</f>
        <v/>
      </c>
      <c r="H3786" s="16">
        <f>'دیده بان بازار'!H3764</f>
        <v/>
      </c>
      <c r="I3786" s="16">
        <f>'دیده بان بازار'!I3764</f>
        <v/>
      </c>
      <c r="J3786" s="16">
        <f>'دیده بان بازار'!J3764</f>
        <v/>
      </c>
      <c r="K3786" s="16">
        <f>'دیده بان بازار'!K3764</f>
        <v/>
      </c>
      <c r="L3786" s="16">
        <f>'دیده بان بازار'!L3764</f>
        <v/>
      </c>
      <c r="M3786" s="16">
        <f>'دیده بان بازار'!M3764</f>
        <v/>
      </c>
      <c r="N3786" s="16">
        <f>'دیده بان بازار'!N3764</f>
        <v/>
      </c>
      <c r="O3786" s="16">
        <f>'دیده بان بازار'!O3764</f>
        <v/>
      </c>
      <c r="P3786" s="16">
        <f>'دیده بان بازار'!P3764</f>
        <v/>
      </c>
      <c r="Q3786" s="16">
        <f>'دیده بان بازار'!Q3764</f>
        <v/>
      </c>
      <c r="R3786" s="16">
        <f>'دیده بان بازار'!R3764</f>
        <v/>
      </c>
      <c r="S3786" s="16">
        <f>'دیده بان بازار'!S3764</f>
        <v/>
      </c>
      <c r="T3786" s="16">
        <f>'دیده بان بازار'!T3764</f>
        <v/>
      </c>
      <c r="U3786" s="16">
        <f>'دیده بان بازار'!U3764</f>
        <v/>
      </c>
      <c r="V3786" s="16">
        <f>'دیده بان بازار'!V3764</f>
        <v/>
      </c>
      <c r="W3786" s="7">
        <f>'دیده بان بازار'!W3764</f>
        <v/>
      </c>
    </row>
    <row r="3787">
      <c r="A3787" s="12">
        <f>'دیده بان بازار'!A3765</f>
        <v/>
      </c>
      <c r="B3787" s="13">
        <f>'دیده بان بازار'!B3765</f>
        <v/>
      </c>
      <c r="C3787" s="13">
        <f>'دیده بان بازار'!C3765</f>
        <v/>
      </c>
      <c r="D3787" s="13">
        <f>'دیده بان بازار'!D3765</f>
        <v/>
      </c>
      <c r="E3787" s="14">
        <f>'دیده بان بازار'!E3765</f>
        <v/>
      </c>
      <c r="F3787" s="13">
        <f>'دیده بان بازار'!F3765</f>
        <v/>
      </c>
      <c r="G3787" s="13">
        <f>'دیده بان بازار'!G3765</f>
        <v/>
      </c>
      <c r="H3787" s="13">
        <f>'دیده بان بازار'!H3765</f>
        <v/>
      </c>
      <c r="I3787" s="13">
        <f>'دیده بان بازار'!I3765</f>
        <v/>
      </c>
      <c r="J3787" s="13">
        <f>'دیده بان بازار'!J3765</f>
        <v/>
      </c>
      <c r="K3787" s="13">
        <f>'دیده بان بازار'!K3765</f>
        <v/>
      </c>
      <c r="L3787" s="13">
        <f>'دیده بان بازار'!L3765</f>
        <v/>
      </c>
      <c r="M3787" s="13">
        <f>'دیده بان بازار'!M3765</f>
        <v/>
      </c>
      <c r="N3787" s="13">
        <f>'دیده بان بازار'!N3765</f>
        <v/>
      </c>
      <c r="O3787" s="13">
        <f>'دیده بان بازار'!O3765</f>
        <v/>
      </c>
      <c r="P3787" s="13">
        <f>'دیده بان بازار'!P3765</f>
        <v/>
      </c>
      <c r="Q3787" s="13">
        <f>'دیده بان بازار'!Q3765</f>
        <v/>
      </c>
      <c r="R3787" s="13">
        <f>'دیده بان بازار'!R3765</f>
        <v/>
      </c>
      <c r="S3787" s="13">
        <f>'دیده بان بازار'!S3765</f>
        <v/>
      </c>
      <c r="T3787" s="13">
        <f>'دیده بان بازار'!T3765</f>
        <v/>
      </c>
      <c r="U3787" s="13">
        <f>'دیده بان بازار'!U3765</f>
        <v/>
      </c>
      <c r="V3787" s="13">
        <f>'دیده بان بازار'!V3765</f>
        <v/>
      </c>
      <c r="W3787" s="6">
        <f>'دیده بان بازار'!W3765</f>
        <v/>
      </c>
    </row>
    <row r="3788">
      <c r="A3788" s="15">
        <f>'دیده بان بازار'!A3766</f>
        <v/>
      </c>
      <c r="B3788" s="16">
        <f>'دیده بان بازار'!B3766</f>
        <v/>
      </c>
      <c r="C3788" s="16">
        <f>'دیده بان بازار'!C3766</f>
        <v/>
      </c>
      <c r="D3788" s="16">
        <f>'دیده بان بازار'!D3766</f>
        <v/>
      </c>
      <c r="E3788" s="17">
        <f>'دیده بان بازار'!E3766</f>
        <v/>
      </c>
      <c r="F3788" s="16">
        <f>'دیده بان بازار'!F3766</f>
        <v/>
      </c>
      <c r="G3788" s="16">
        <f>'دیده بان بازار'!G3766</f>
        <v/>
      </c>
      <c r="H3788" s="16">
        <f>'دیده بان بازار'!H3766</f>
        <v/>
      </c>
      <c r="I3788" s="16">
        <f>'دیده بان بازار'!I3766</f>
        <v/>
      </c>
      <c r="J3788" s="16">
        <f>'دیده بان بازار'!J3766</f>
        <v/>
      </c>
      <c r="K3788" s="16">
        <f>'دیده بان بازار'!K3766</f>
        <v/>
      </c>
      <c r="L3788" s="16">
        <f>'دیده بان بازار'!L3766</f>
        <v/>
      </c>
      <c r="M3788" s="16">
        <f>'دیده بان بازار'!M3766</f>
        <v/>
      </c>
      <c r="N3788" s="16">
        <f>'دیده بان بازار'!N3766</f>
        <v/>
      </c>
      <c r="O3788" s="16">
        <f>'دیده بان بازار'!O3766</f>
        <v/>
      </c>
      <c r="P3788" s="16">
        <f>'دیده بان بازار'!P3766</f>
        <v/>
      </c>
      <c r="Q3788" s="16">
        <f>'دیده بان بازار'!Q3766</f>
        <v/>
      </c>
      <c r="R3788" s="16">
        <f>'دیده بان بازار'!R3766</f>
        <v/>
      </c>
      <c r="S3788" s="16">
        <f>'دیده بان بازار'!S3766</f>
        <v/>
      </c>
      <c r="T3788" s="16">
        <f>'دیده بان بازار'!T3766</f>
        <v/>
      </c>
      <c r="U3788" s="16">
        <f>'دیده بان بازار'!U3766</f>
        <v/>
      </c>
      <c r="V3788" s="16">
        <f>'دیده بان بازار'!V3766</f>
        <v/>
      </c>
      <c r="W3788" s="7">
        <f>'دیده بان بازار'!W3766</f>
        <v/>
      </c>
    </row>
    <row r="3789">
      <c r="A3789" s="12">
        <f>'دیده بان بازار'!A3767</f>
        <v/>
      </c>
      <c r="B3789" s="13">
        <f>'دیده بان بازار'!B3767</f>
        <v/>
      </c>
      <c r="C3789" s="13">
        <f>'دیده بان بازار'!C3767</f>
        <v/>
      </c>
      <c r="D3789" s="13">
        <f>'دیده بان بازار'!D3767</f>
        <v/>
      </c>
      <c r="E3789" s="14">
        <f>'دیده بان بازار'!E3767</f>
        <v/>
      </c>
      <c r="F3789" s="13">
        <f>'دیده بان بازار'!F3767</f>
        <v/>
      </c>
      <c r="G3789" s="13">
        <f>'دیده بان بازار'!G3767</f>
        <v/>
      </c>
      <c r="H3789" s="13">
        <f>'دیده بان بازار'!H3767</f>
        <v/>
      </c>
      <c r="I3789" s="13">
        <f>'دیده بان بازار'!I3767</f>
        <v/>
      </c>
      <c r="J3789" s="13">
        <f>'دیده بان بازار'!J3767</f>
        <v/>
      </c>
      <c r="K3789" s="13">
        <f>'دیده بان بازار'!K3767</f>
        <v/>
      </c>
      <c r="L3789" s="13">
        <f>'دیده بان بازار'!L3767</f>
        <v/>
      </c>
      <c r="M3789" s="13">
        <f>'دیده بان بازار'!M3767</f>
        <v/>
      </c>
      <c r="N3789" s="13">
        <f>'دیده بان بازار'!N3767</f>
        <v/>
      </c>
      <c r="O3789" s="13">
        <f>'دیده بان بازار'!O3767</f>
        <v/>
      </c>
      <c r="P3789" s="13">
        <f>'دیده بان بازار'!P3767</f>
        <v/>
      </c>
      <c r="Q3789" s="13">
        <f>'دیده بان بازار'!Q3767</f>
        <v/>
      </c>
      <c r="R3789" s="13">
        <f>'دیده بان بازار'!R3767</f>
        <v/>
      </c>
      <c r="S3789" s="13">
        <f>'دیده بان بازار'!S3767</f>
        <v/>
      </c>
      <c r="T3789" s="13">
        <f>'دیده بان بازار'!T3767</f>
        <v/>
      </c>
      <c r="U3789" s="13">
        <f>'دیده بان بازار'!U3767</f>
        <v/>
      </c>
      <c r="V3789" s="13">
        <f>'دیده بان بازار'!V3767</f>
        <v/>
      </c>
      <c r="W3789" s="6">
        <f>'دیده بان بازار'!W3767</f>
        <v/>
      </c>
    </row>
    <row r="3790">
      <c r="A3790" s="15">
        <f>'دیده بان بازار'!A3768</f>
        <v/>
      </c>
      <c r="B3790" s="16">
        <f>'دیده بان بازار'!B3768</f>
        <v/>
      </c>
      <c r="C3790" s="16">
        <f>'دیده بان بازار'!C3768</f>
        <v/>
      </c>
      <c r="D3790" s="16">
        <f>'دیده بان بازار'!D3768</f>
        <v/>
      </c>
      <c r="E3790" s="17">
        <f>'دیده بان بازار'!E3768</f>
        <v/>
      </c>
      <c r="F3790" s="16">
        <f>'دیده بان بازار'!F3768</f>
        <v/>
      </c>
      <c r="G3790" s="16">
        <f>'دیده بان بازار'!G3768</f>
        <v/>
      </c>
      <c r="H3790" s="16">
        <f>'دیده بان بازار'!H3768</f>
        <v/>
      </c>
      <c r="I3790" s="16">
        <f>'دیده بان بازار'!I3768</f>
        <v/>
      </c>
      <c r="J3790" s="16">
        <f>'دیده بان بازار'!J3768</f>
        <v/>
      </c>
      <c r="K3790" s="16">
        <f>'دیده بان بازار'!K3768</f>
        <v/>
      </c>
      <c r="L3790" s="16">
        <f>'دیده بان بازار'!L3768</f>
        <v/>
      </c>
      <c r="M3790" s="16">
        <f>'دیده بان بازار'!M3768</f>
        <v/>
      </c>
      <c r="N3790" s="16">
        <f>'دیده بان بازار'!N3768</f>
        <v/>
      </c>
      <c r="O3790" s="16">
        <f>'دیده بان بازار'!O3768</f>
        <v/>
      </c>
      <c r="P3790" s="16">
        <f>'دیده بان بازار'!P3768</f>
        <v/>
      </c>
      <c r="Q3790" s="16">
        <f>'دیده بان بازار'!Q3768</f>
        <v/>
      </c>
      <c r="R3790" s="16">
        <f>'دیده بان بازار'!R3768</f>
        <v/>
      </c>
      <c r="S3790" s="16">
        <f>'دیده بان بازار'!S3768</f>
        <v/>
      </c>
      <c r="T3790" s="16">
        <f>'دیده بان بازار'!T3768</f>
        <v/>
      </c>
      <c r="U3790" s="16">
        <f>'دیده بان بازار'!U3768</f>
        <v/>
      </c>
      <c r="V3790" s="16">
        <f>'دیده بان بازار'!V3768</f>
        <v/>
      </c>
      <c r="W3790" s="7">
        <f>'دیده بان بازار'!W3768</f>
        <v/>
      </c>
    </row>
    <row r="3791">
      <c r="A3791" s="12">
        <f>'دیده بان بازار'!A3769</f>
        <v/>
      </c>
      <c r="B3791" s="13">
        <f>'دیده بان بازار'!B3769</f>
        <v/>
      </c>
      <c r="C3791" s="13">
        <f>'دیده بان بازار'!C3769</f>
        <v/>
      </c>
      <c r="D3791" s="13">
        <f>'دیده بان بازار'!D3769</f>
        <v/>
      </c>
      <c r="E3791" s="14">
        <f>'دیده بان بازار'!E3769</f>
        <v/>
      </c>
      <c r="F3791" s="13">
        <f>'دیده بان بازار'!F3769</f>
        <v/>
      </c>
      <c r="G3791" s="13">
        <f>'دیده بان بازار'!G3769</f>
        <v/>
      </c>
      <c r="H3791" s="13">
        <f>'دیده بان بازار'!H3769</f>
        <v/>
      </c>
      <c r="I3791" s="13">
        <f>'دیده بان بازار'!I3769</f>
        <v/>
      </c>
      <c r="J3791" s="13">
        <f>'دیده بان بازار'!J3769</f>
        <v/>
      </c>
      <c r="K3791" s="13">
        <f>'دیده بان بازار'!K3769</f>
        <v/>
      </c>
      <c r="L3791" s="13">
        <f>'دیده بان بازار'!L3769</f>
        <v/>
      </c>
      <c r="M3791" s="13">
        <f>'دیده بان بازار'!M3769</f>
        <v/>
      </c>
      <c r="N3791" s="13">
        <f>'دیده بان بازار'!N3769</f>
        <v/>
      </c>
      <c r="O3791" s="13">
        <f>'دیده بان بازار'!O3769</f>
        <v/>
      </c>
      <c r="P3791" s="13">
        <f>'دیده بان بازار'!P3769</f>
        <v/>
      </c>
      <c r="Q3791" s="13">
        <f>'دیده بان بازار'!Q3769</f>
        <v/>
      </c>
      <c r="R3791" s="13">
        <f>'دیده بان بازار'!R3769</f>
        <v/>
      </c>
      <c r="S3791" s="13">
        <f>'دیده بان بازار'!S3769</f>
        <v/>
      </c>
      <c r="T3791" s="13">
        <f>'دیده بان بازار'!T3769</f>
        <v/>
      </c>
      <c r="U3791" s="13">
        <f>'دیده بان بازار'!U3769</f>
        <v/>
      </c>
      <c r="V3791" s="13">
        <f>'دیده بان بازار'!V3769</f>
        <v/>
      </c>
      <c r="W3791" s="6">
        <f>'دیده بان بازار'!W3769</f>
        <v/>
      </c>
    </row>
    <row r="3792">
      <c r="A3792" s="15">
        <f>'دیده بان بازار'!A3770</f>
        <v/>
      </c>
      <c r="B3792" s="16">
        <f>'دیده بان بازار'!B3770</f>
        <v/>
      </c>
      <c r="C3792" s="16">
        <f>'دیده بان بازار'!C3770</f>
        <v/>
      </c>
      <c r="D3792" s="16">
        <f>'دیده بان بازار'!D3770</f>
        <v/>
      </c>
      <c r="E3792" s="17">
        <f>'دیده بان بازار'!E3770</f>
        <v/>
      </c>
      <c r="F3792" s="16">
        <f>'دیده بان بازار'!F3770</f>
        <v/>
      </c>
      <c r="G3792" s="16">
        <f>'دیده بان بازار'!G3770</f>
        <v/>
      </c>
      <c r="H3792" s="16">
        <f>'دیده بان بازار'!H3770</f>
        <v/>
      </c>
      <c r="I3792" s="16">
        <f>'دیده بان بازار'!I3770</f>
        <v/>
      </c>
      <c r="J3792" s="16">
        <f>'دیده بان بازار'!J3770</f>
        <v/>
      </c>
      <c r="K3792" s="16">
        <f>'دیده بان بازار'!K3770</f>
        <v/>
      </c>
      <c r="L3792" s="16">
        <f>'دیده بان بازار'!L3770</f>
        <v/>
      </c>
      <c r="M3792" s="16">
        <f>'دیده بان بازار'!M3770</f>
        <v/>
      </c>
      <c r="N3792" s="16">
        <f>'دیده بان بازار'!N3770</f>
        <v/>
      </c>
      <c r="O3792" s="16">
        <f>'دیده بان بازار'!O3770</f>
        <v/>
      </c>
      <c r="P3792" s="16">
        <f>'دیده بان بازار'!P3770</f>
        <v/>
      </c>
      <c r="Q3792" s="16">
        <f>'دیده بان بازار'!Q3770</f>
        <v/>
      </c>
      <c r="R3792" s="16">
        <f>'دیده بان بازار'!R3770</f>
        <v/>
      </c>
      <c r="S3792" s="16">
        <f>'دیده بان بازار'!S3770</f>
        <v/>
      </c>
      <c r="T3792" s="16">
        <f>'دیده بان بازار'!T3770</f>
        <v/>
      </c>
      <c r="U3792" s="16">
        <f>'دیده بان بازار'!U3770</f>
        <v/>
      </c>
      <c r="V3792" s="16">
        <f>'دیده بان بازار'!V3770</f>
        <v/>
      </c>
      <c r="W3792" s="7">
        <f>'دیده بان بازار'!W3770</f>
        <v/>
      </c>
    </row>
    <row r="3793">
      <c r="A3793" s="12">
        <f>'دیده بان بازار'!A3771</f>
        <v/>
      </c>
      <c r="B3793" s="13">
        <f>'دیده بان بازار'!B3771</f>
        <v/>
      </c>
      <c r="C3793" s="13">
        <f>'دیده بان بازار'!C3771</f>
        <v/>
      </c>
      <c r="D3793" s="13">
        <f>'دیده بان بازار'!D3771</f>
        <v/>
      </c>
      <c r="E3793" s="14">
        <f>'دیده بان بازار'!E3771</f>
        <v/>
      </c>
      <c r="F3793" s="13">
        <f>'دیده بان بازار'!F3771</f>
        <v/>
      </c>
      <c r="G3793" s="13">
        <f>'دیده بان بازار'!G3771</f>
        <v/>
      </c>
      <c r="H3793" s="13">
        <f>'دیده بان بازار'!H3771</f>
        <v/>
      </c>
      <c r="I3793" s="13">
        <f>'دیده بان بازار'!I3771</f>
        <v/>
      </c>
      <c r="J3793" s="13">
        <f>'دیده بان بازار'!J3771</f>
        <v/>
      </c>
      <c r="K3793" s="13">
        <f>'دیده بان بازار'!K3771</f>
        <v/>
      </c>
      <c r="L3793" s="13">
        <f>'دیده بان بازار'!L3771</f>
        <v/>
      </c>
      <c r="M3793" s="13">
        <f>'دیده بان بازار'!M3771</f>
        <v/>
      </c>
      <c r="N3793" s="13">
        <f>'دیده بان بازار'!N3771</f>
        <v/>
      </c>
      <c r="O3793" s="13">
        <f>'دیده بان بازار'!O3771</f>
        <v/>
      </c>
      <c r="P3793" s="13">
        <f>'دیده بان بازار'!P3771</f>
        <v/>
      </c>
      <c r="Q3793" s="13">
        <f>'دیده بان بازار'!Q3771</f>
        <v/>
      </c>
      <c r="R3793" s="13">
        <f>'دیده بان بازار'!R3771</f>
        <v/>
      </c>
      <c r="S3793" s="13">
        <f>'دیده بان بازار'!S3771</f>
        <v/>
      </c>
      <c r="T3793" s="13">
        <f>'دیده بان بازار'!T3771</f>
        <v/>
      </c>
      <c r="U3793" s="13">
        <f>'دیده بان بازار'!U3771</f>
        <v/>
      </c>
      <c r="V3793" s="13">
        <f>'دیده بان بازار'!V3771</f>
        <v/>
      </c>
      <c r="W3793" s="6">
        <f>'دیده بان بازار'!W3771</f>
        <v/>
      </c>
    </row>
    <row r="3794">
      <c r="A3794" s="15">
        <f>'دیده بان بازار'!A3772</f>
        <v/>
      </c>
      <c r="B3794" s="16">
        <f>'دیده بان بازار'!B3772</f>
        <v/>
      </c>
      <c r="C3794" s="16">
        <f>'دیده بان بازار'!C3772</f>
        <v/>
      </c>
      <c r="D3794" s="16">
        <f>'دیده بان بازار'!D3772</f>
        <v/>
      </c>
      <c r="E3794" s="17">
        <f>'دیده بان بازار'!E3772</f>
        <v/>
      </c>
      <c r="F3794" s="16">
        <f>'دیده بان بازار'!F3772</f>
        <v/>
      </c>
      <c r="G3794" s="16">
        <f>'دیده بان بازار'!G3772</f>
        <v/>
      </c>
      <c r="H3794" s="16">
        <f>'دیده بان بازار'!H3772</f>
        <v/>
      </c>
      <c r="I3794" s="16">
        <f>'دیده بان بازار'!I3772</f>
        <v/>
      </c>
      <c r="J3794" s="16">
        <f>'دیده بان بازار'!J3772</f>
        <v/>
      </c>
      <c r="K3794" s="16">
        <f>'دیده بان بازار'!K3772</f>
        <v/>
      </c>
      <c r="L3794" s="16">
        <f>'دیده بان بازار'!L3772</f>
        <v/>
      </c>
      <c r="M3794" s="16">
        <f>'دیده بان بازار'!M3772</f>
        <v/>
      </c>
      <c r="N3794" s="16">
        <f>'دیده بان بازار'!N3772</f>
        <v/>
      </c>
      <c r="O3794" s="16">
        <f>'دیده بان بازار'!O3772</f>
        <v/>
      </c>
      <c r="P3794" s="16">
        <f>'دیده بان بازار'!P3772</f>
        <v/>
      </c>
      <c r="Q3794" s="16">
        <f>'دیده بان بازار'!Q3772</f>
        <v/>
      </c>
      <c r="R3794" s="16">
        <f>'دیده بان بازار'!R3772</f>
        <v/>
      </c>
      <c r="S3794" s="16">
        <f>'دیده بان بازار'!S3772</f>
        <v/>
      </c>
      <c r="T3794" s="16">
        <f>'دیده بان بازار'!T3772</f>
        <v/>
      </c>
      <c r="U3794" s="16">
        <f>'دیده بان بازار'!U3772</f>
        <v/>
      </c>
      <c r="V3794" s="16">
        <f>'دیده بان بازار'!V3772</f>
        <v/>
      </c>
      <c r="W3794" s="7">
        <f>'دیده بان بازار'!W3772</f>
        <v/>
      </c>
    </row>
    <row r="3795">
      <c r="A3795" s="12">
        <f>'دیده بان بازار'!A3773</f>
        <v/>
      </c>
      <c r="B3795" s="13">
        <f>'دیده بان بازار'!B3773</f>
        <v/>
      </c>
      <c r="C3795" s="13">
        <f>'دیده بان بازار'!C3773</f>
        <v/>
      </c>
      <c r="D3795" s="13">
        <f>'دیده بان بازار'!D3773</f>
        <v/>
      </c>
      <c r="E3795" s="14">
        <f>'دیده بان بازار'!E3773</f>
        <v/>
      </c>
      <c r="F3795" s="13">
        <f>'دیده بان بازار'!F3773</f>
        <v/>
      </c>
      <c r="G3795" s="13">
        <f>'دیده بان بازار'!G3773</f>
        <v/>
      </c>
      <c r="H3795" s="13">
        <f>'دیده بان بازار'!H3773</f>
        <v/>
      </c>
      <c r="I3795" s="13">
        <f>'دیده بان بازار'!I3773</f>
        <v/>
      </c>
      <c r="J3795" s="13">
        <f>'دیده بان بازار'!J3773</f>
        <v/>
      </c>
      <c r="K3795" s="13">
        <f>'دیده بان بازار'!K3773</f>
        <v/>
      </c>
      <c r="L3795" s="13">
        <f>'دیده بان بازار'!L3773</f>
        <v/>
      </c>
      <c r="M3795" s="13">
        <f>'دیده بان بازار'!M3773</f>
        <v/>
      </c>
      <c r="N3795" s="13">
        <f>'دیده بان بازار'!N3773</f>
        <v/>
      </c>
      <c r="O3795" s="13">
        <f>'دیده بان بازار'!O3773</f>
        <v/>
      </c>
      <c r="P3795" s="13">
        <f>'دیده بان بازار'!P3773</f>
        <v/>
      </c>
      <c r="Q3795" s="13">
        <f>'دیده بان بازار'!Q3773</f>
        <v/>
      </c>
      <c r="R3795" s="13">
        <f>'دیده بان بازار'!R3773</f>
        <v/>
      </c>
      <c r="S3795" s="13">
        <f>'دیده بان بازار'!S3773</f>
        <v/>
      </c>
      <c r="T3795" s="13">
        <f>'دیده بان بازار'!T3773</f>
        <v/>
      </c>
      <c r="U3795" s="13">
        <f>'دیده بان بازار'!U3773</f>
        <v/>
      </c>
      <c r="V3795" s="13">
        <f>'دیده بان بازار'!V3773</f>
        <v/>
      </c>
      <c r="W3795" s="6">
        <f>'دیده بان بازار'!W3773</f>
        <v/>
      </c>
    </row>
    <row r="3796">
      <c r="A3796" s="15">
        <f>'دیده بان بازار'!A3774</f>
        <v/>
      </c>
      <c r="B3796" s="16">
        <f>'دیده بان بازار'!B3774</f>
        <v/>
      </c>
      <c r="C3796" s="16">
        <f>'دیده بان بازار'!C3774</f>
        <v/>
      </c>
      <c r="D3796" s="16">
        <f>'دیده بان بازار'!D3774</f>
        <v/>
      </c>
      <c r="E3796" s="17">
        <f>'دیده بان بازار'!E3774</f>
        <v/>
      </c>
      <c r="F3796" s="16">
        <f>'دیده بان بازار'!F3774</f>
        <v/>
      </c>
      <c r="G3796" s="16">
        <f>'دیده بان بازار'!G3774</f>
        <v/>
      </c>
      <c r="H3796" s="16">
        <f>'دیده بان بازار'!H3774</f>
        <v/>
      </c>
      <c r="I3796" s="16">
        <f>'دیده بان بازار'!I3774</f>
        <v/>
      </c>
      <c r="J3796" s="16">
        <f>'دیده بان بازار'!J3774</f>
        <v/>
      </c>
      <c r="K3796" s="16">
        <f>'دیده بان بازار'!K3774</f>
        <v/>
      </c>
      <c r="L3796" s="16">
        <f>'دیده بان بازار'!L3774</f>
        <v/>
      </c>
      <c r="M3796" s="16">
        <f>'دیده بان بازار'!M3774</f>
        <v/>
      </c>
      <c r="N3796" s="16">
        <f>'دیده بان بازار'!N3774</f>
        <v/>
      </c>
      <c r="O3796" s="16">
        <f>'دیده بان بازار'!O3774</f>
        <v/>
      </c>
      <c r="P3796" s="16">
        <f>'دیده بان بازار'!P3774</f>
        <v/>
      </c>
      <c r="Q3796" s="16">
        <f>'دیده بان بازار'!Q3774</f>
        <v/>
      </c>
      <c r="R3796" s="16">
        <f>'دیده بان بازار'!R3774</f>
        <v/>
      </c>
      <c r="S3796" s="16">
        <f>'دیده بان بازار'!S3774</f>
        <v/>
      </c>
      <c r="T3796" s="16">
        <f>'دیده بان بازار'!T3774</f>
        <v/>
      </c>
      <c r="U3796" s="16">
        <f>'دیده بان بازار'!U3774</f>
        <v/>
      </c>
      <c r="V3796" s="16">
        <f>'دیده بان بازار'!V3774</f>
        <v/>
      </c>
      <c r="W3796" s="7">
        <f>'دیده بان بازار'!W3774</f>
        <v/>
      </c>
    </row>
    <row r="3797">
      <c r="A3797" s="15">
        <f>'دیده بان بازار'!A3775</f>
        <v/>
      </c>
      <c r="B3797" s="16">
        <f>'دیده بان بازار'!B3775</f>
        <v/>
      </c>
      <c r="C3797" s="16">
        <f>'دیده بان بازار'!C3775</f>
        <v/>
      </c>
      <c r="D3797" s="16">
        <f>'دیده بان بازار'!D3775</f>
        <v/>
      </c>
      <c r="E3797" s="17">
        <f>'دیده بان بازار'!E3775</f>
        <v/>
      </c>
      <c r="F3797" s="16">
        <f>'دیده بان بازار'!F3775</f>
        <v/>
      </c>
      <c r="G3797" s="16">
        <f>'دیده بان بازار'!G3775</f>
        <v/>
      </c>
      <c r="H3797" s="16">
        <f>'دیده بان بازار'!H3775</f>
        <v/>
      </c>
      <c r="I3797" s="16">
        <f>'دیده بان بازار'!I3775</f>
        <v/>
      </c>
      <c r="J3797" s="16">
        <f>'دیده بان بازار'!J3775</f>
        <v/>
      </c>
      <c r="K3797" s="16">
        <f>'دیده بان بازار'!K3775</f>
        <v/>
      </c>
      <c r="L3797" s="16">
        <f>'دیده بان بازار'!L3775</f>
        <v/>
      </c>
      <c r="M3797" s="16">
        <f>'دیده بان بازار'!M3775</f>
        <v/>
      </c>
      <c r="N3797" s="16">
        <f>'دیده بان بازار'!N3775</f>
        <v/>
      </c>
      <c r="O3797" s="16">
        <f>'دیده بان بازار'!O3775</f>
        <v/>
      </c>
      <c r="P3797" s="16">
        <f>'دیده بان بازار'!P3775</f>
        <v/>
      </c>
      <c r="Q3797" s="16">
        <f>'دیده بان بازار'!Q3775</f>
        <v/>
      </c>
      <c r="R3797" s="16">
        <f>'دیده بان بازار'!R3775</f>
        <v/>
      </c>
      <c r="S3797" s="16">
        <f>'دیده بان بازار'!S3775</f>
        <v/>
      </c>
      <c r="T3797" s="16">
        <f>'دیده بان بازار'!T3775</f>
        <v/>
      </c>
      <c r="U3797" s="16">
        <f>'دیده بان بازار'!U3775</f>
        <v/>
      </c>
      <c r="V3797" s="16">
        <f>'دیده بان بازار'!V3775</f>
        <v/>
      </c>
      <c r="W3797" s="7">
        <f>'دیده بان بازار'!W3775</f>
        <v/>
      </c>
    </row>
    <row r="3798">
      <c r="A3798" s="12">
        <f>'دیده بان بازار'!A3776</f>
        <v/>
      </c>
      <c r="B3798" s="13">
        <f>'دیده بان بازار'!B3776</f>
        <v/>
      </c>
      <c r="C3798" s="13">
        <f>'دیده بان بازار'!C3776</f>
        <v/>
      </c>
      <c r="D3798" s="13">
        <f>'دیده بان بازار'!D3776</f>
        <v/>
      </c>
      <c r="E3798" s="14">
        <f>'دیده بان بازار'!E3776</f>
        <v/>
      </c>
      <c r="F3798" s="13">
        <f>'دیده بان بازار'!F3776</f>
        <v/>
      </c>
      <c r="G3798" s="13">
        <f>'دیده بان بازار'!G3776</f>
        <v/>
      </c>
      <c r="H3798" s="13">
        <f>'دیده بان بازار'!H3776</f>
        <v/>
      </c>
      <c r="I3798" s="13">
        <f>'دیده بان بازار'!I3776</f>
        <v/>
      </c>
      <c r="J3798" s="13">
        <f>'دیده بان بازار'!J3776</f>
        <v/>
      </c>
      <c r="K3798" s="13">
        <f>'دیده بان بازار'!K3776</f>
        <v/>
      </c>
      <c r="L3798" s="13">
        <f>'دیده بان بازار'!L3776</f>
        <v/>
      </c>
      <c r="M3798" s="13">
        <f>'دیده بان بازار'!M3776</f>
        <v/>
      </c>
      <c r="N3798" s="13">
        <f>'دیده بان بازار'!N3776</f>
        <v/>
      </c>
      <c r="O3798" s="13">
        <f>'دیده بان بازار'!O3776</f>
        <v/>
      </c>
      <c r="P3798" s="13">
        <f>'دیده بان بازار'!P3776</f>
        <v/>
      </c>
      <c r="Q3798" s="13">
        <f>'دیده بان بازار'!Q3776</f>
        <v/>
      </c>
      <c r="R3798" s="13">
        <f>'دیده بان بازار'!R3776</f>
        <v/>
      </c>
      <c r="S3798" s="13">
        <f>'دیده بان بازار'!S3776</f>
        <v/>
      </c>
      <c r="T3798" s="13">
        <f>'دیده بان بازار'!T3776</f>
        <v/>
      </c>
      <c r="U3798" s="13">
        <f>'دیده بان بازار'!U3776</f>
        <v/>
      </c>
      <c r="V3798" s="13">
        <f>'دیده بان بازار'!V3776</f>
        <v/>
      </c>
      <c r="W3798" s="6">
        <f>'دیده بان بازار'!W3776</f>
        <v/>
      </c>
    </row>
    <row r="3799">
      <c r="A3799" s="15">
        <f>'دیده بان بازار'!A3777</f>
        <v/>
      </c>
      <c r="B3799" s="16">
        <f>'دیده بان بازار'!B3777</f>
        <v/>
      </c>
      <c r="C3799" s="16">
        <f>'دیده بان بازار'!C3777</f>
        <v/>
      </c>
      <c r="D3799" s="16">
        <f>'دیده بان بازار'!D3777</f>
        <v/>
      </c>
      <c r="E3799" s="17">
        <f>'دیده بان بازار'!E3777</f>
        <v/>
      </c>
      <c r="F3799" s="16">
        <f>'دیده بان بازار'!F3777</f>
        <v/>
      </c>
      <c r="G3799" s="16">
        <f>'دیده بان بازار'!G3777</f>
        <v/>
      </c>
      <c r="H3799" s="16">
        <f>'دیده بان بازار'!H3777</f>
        <v/>
      </c>
      <c r="I3799" s="16">
        <f>'دیده بان بازار'!I3777</f>
        <v/>
      </c>
      <c r="J3799" s="16">
        <f>'دیده بان بازار'!J3777</f>
        <v/>
      </c>
      <c r="K3799" s="16">
        <f>'دیده بان بازار'!K3777</f>
        <v/>
      </c>
      <c r="L3799" s="16">
        <f>'دیده بان بازار'!L3777</f>
        <v/>
      </c>
      <c r="M3799" s="16">
        <f>'دیده بان بازار'!M3777</f>
        <v/>
      </c>
      <c r="N3799" s="16">
        <f>'دیده بان بازار'!N3777</f>
        <v/>
      </c>
      <c r="O3799" s="16">
        <f>'دیده بان بازار'!O3777</f>
        <v/>
      </c>
      <c r="P3799" s="16">
        <f>'دیده بان بازار'!P3777</f>
        <v/>
      </c>
      <c r="Q3799" s="16">
        <f>'دیده بان بازار'!Q3777</f>
        <v/>
      </c>
      <c r="R3799" s="16">
        <f>'دیده بان بازار'!R3777</f>
        <v/>
      </c>
      <c r="S3799" s="16">
        <f>'دیده بان بازار'!S3777</f>
        <v/>
      </c>
      <c r="T3799" s="16">
        <f>'دیده بان بازار'!T3777</f>
        <v/>
      </c>
      <c r="U3799" s="16">
        <f>'دیده بان بازار'!U3777</f>
        <v/>
      </c>
      <c r="V3799" s="16">
        <f>'دیده بان بازار'!V3777</f>
        <v/>
      </c>
      <c r="W3799" s="7">
        <f>'دیده بان بازار'!W3777</f>
        <v/>
      </c>
    </row>
    <row r="3800">
      <c r="A3800" s="12">
        <f>'دیده بان بازار'!A3778</f>
        <v/>
      </c>
      <c r="B3800" s="13">
        <f>'دیده بان بازار'!B3778</f>
        <v/>
      </c>
      <c r="C3800" s="13">
        <f>'دیده بان بازار'!C3778</f>
        <v/>
      </c>
      <c r="D3800" s="13">
        <f>'دیده بان بازار'!D3778</f>
        <v/>
      </c>
      <c r="E3800" s="14">
        <f>'دیده بان بازار'!E3778</f>
        <v/>
      </c>
      <c r="F3800" s="13">
        <f>'دیده بان بازار'!F3778</f>
        <v/>
      </c>
      <c r="G3800" s="13">
        <f>'دیده بان بازار'!G3778</f>
        <v/>
      </c>
      <c r="H3800" s="13">
        <f>'دیده بان بازار'!H3778</f>
        <v/>
      </c>
      <c r="I3800" s="13">
        <f>'دیده بان بازار'!I3778</f>
        <v/>
      </c>
      <c r="J3800" s="13">
        <f>'دیده بان بازار'!J3778</f>
        <v/>
      </c>
      <c r="K3800" s="13">
        <f>'دیده بان بازار'!K3778</f>
        <v/>
      </c>
      <c r="L3800" s="13">
        <f>'دیده بان بازار'!L3778</f>
        <v/>
      </c>
      <c r="M3800" s="13">
        <f>'دیده بان بازار'!M3778</f>
        <v/>
      </c>
      <c r="N3800" s="13">
        <f>'دیده بان بازار'!N3778</f>
        <v/>
      </c>
      <c r="O3800" s="13">
        <f>'دیده بان بازار'!O3778</f>
        <v/>
      </c>
      <c r="P3800" s="13">
        <f>'دیده بان بازار'!P3778</f>
        <v/>
      </c>
      <c r="Q3800" s="13">
        <f>'دیده بان بازار'!Q3778</f>
        <v/>
      </c>
      <c r="R3800" s="13">
        <f>'دیده بان بازار'!R3778</f>
        <v/>
      </c>
      <c r="S3800" s="13">
        <f>'دیده بان بازار'!S3778</f>
        <v/>
      </c>
      <c r="T3800" s="13">
        <f>'دیده بان بازار'!T3778</f>
        <v/>
      </c>
      <c r="U3800" s="13">
        <f>'دیده بان بازار'!U3778</f>
        <v/>
      </c>
      <c r="V3800" s="13">
        <f>'دیده بان بازار'!V3778</f>
        <v/>
      </c>
      <c r="W3800" s="6">
        <f>'دیده بان بازار'!W3778</f>
        <v/>
      </c>
    </row>
    <row r="3801">
      <c r="A3801" s="15">
        <f>'دیده بان بازار'!A3779</f>
        <v/>
      </c>
      <c r="B3801" s="16">
        <f>'دیده بان بازار'!B3779</f>
        <v/>
      </c>
      <c r="C3801" s="16">
        <f>'دیده بان بازار'!C3779</f>
        <v/>
      </c>
      <c r="D3801" s="16">
        <f>'دیده بان بازار'!D3779</f>
        <v/>
      </c>
      <c r="E3801" s="17">
        <f>'دیده بان بازار'!E3779</f>
        <v/>
      </c>
      <c r="F3801" s="16">
        <f>'دیده بان بازار'!F3779</f>
        <v/>
      </c>
      <c r="G3801" s="16">
        <f>'دیده بان بازار'!G3779</f>
        <v/>
      </c>
      <c r="H3801" s="16">
        <f>'دیده بان بازار'!H3779</f>
        <v/>
      </c>
      <c r="I3801" s="16">
        <f>'دیده بان بازار'!I3779</f>
        <v/>
      </c>
      <c r="J3801" s="16">
        <f>'دیده بان بازار'!J3779</f>
        <v/>
      </c>
      <c r="K3801" s="16">
        <f>'دیده بان بازار'!K3779</f>
        <v/>
      </c>
      <c r="L3801" s="16">
        <f>'دیده بان بازار'!L3779</f>
        <v/>
      </c>
      <c r="M3801" s="16">
        <f>'دیده بان بازار'!M3779</f>
        <v/>
      </c>
      <c r="N3801" s="16">
        <f>'دیده بان بازار'!N3779</f>
        <v/>
      </c>
      <c r="O3801" s="16">
        <f>'دیده بان بازار'!O3779</f>
        <v/>
      </c>
      <c r="P3801" s="16">
        <f>'دیده بان بازار'!P3779</f>
        <v/>
      </c>
      <c r="Q3801" s="16">
        <f>'دیده بان بازار'!Q3779</f>
        <v/>
      </c>
      <c r="R3801" s="16">
        <f>'دیده بان بازار'!R3779</f>
        <v/>
      </c>
      <c r="S3801" s="16">
        <f>'دیده بان بازار'!S3779</f>
        <v/>
      </c>
      <c r="T3801" s="16">
        <f>'دیده بان بازار'!T3779</f>
        <v/>
      </c>
      <c r="U3801" s="16">
        <f>'دیده بان بازار'!U3779</f>
        <v/>
      </c>
      <c r="V3801" s="16">
        <f>'دیده بان بازار'!V3779</f>
        <v/>
      </c>
      <c r="W3801" s="7">
        <f>'دیده بان بازار'!W3779</f>
        <v/>
      </c>
    </row>
    <row r="3802">
      <c r="A3802" s="12">
        <f>'دیده بان بازار'!A3780</f>
        <v/>
      </c>
      <c r="B3802" s="13">
        <f>'دیده بان بازار'!B3780</f>
        <v/>
      </c>
      <c r="C3802" s="13">
        <f>'دیده بان بازار'!C3780</f>
        <v/>
      </c>
      <c r="D3802" s="13">
        <f>'دیده بان بازار'!D3780</f>
        <v/>
      </c>
      <c r="E3802" s="14">
        <f>'دیده بان بازار'!E3780</f>
        <v/>
      </c>
      <c r="F3802" s="13">
        <f>'دیده بان بازار'!F3780</f>
        <v/>
      </c>
      <c r="G3802" s="13">
        <f>'دیده بان بازار'!G3780</f>
        <v/>
      </c>
      <c r="H3802" s="13">
        <f>'دیده بان بازار'!H3780</f>
        <v/>
      </c>
      <c r="I3802" s="13">
        <f>'دیده بان بازار'!I3780</f>
        <v/>
      </c>
      <c r="J3802" s="13">
        <f>'دیده بان بازار'!J3780</f>
        <v/>
      </c>
      <c r="K3802" s="13">
        <f>'دیده بان بازار'!K3780</f>
        <v/>
      </c>
      <c r="L3802" s="13">
        <f>'دیده بان بازار'!L3780</f>
        <v/>
      </c>
      <c r="M3802" s="13">
        <f>'دیده بان بازار'!M3780</f>
        <v/>
      </c>
      <c r="N3802" s="13">
        <f>'دیده بان بازار'!N3780</f>
        <v/>
      </c>
      <c r="O3802" s="13">
        <f>'دیده بان بازار'!O3780</f>
        <v/>
      </c>
      <c r="P3802" s="13">
        <f>'دیده بان بازار'!P3780</f>
        <v/>
      </c>
      <c r="Q3802" s="13">
        <f>'دیده بان بازار'!Q3780</f>
        <v/>
      </c>
      <c r="R3802" s="13">
        <f>'دیده بان بازار'!R3780</f>
        <v/>
      </c>
      <c r="S3802" s="13">
        <f>'دیده بان بازار'!S3780</f>
        <v/>
      </c>
      <c r="T3802" s="13">
        <f>'دیده بان بازار'!T3780</f>
        <v/>
      </c>
      <c r="U3802" s="13">
        <f>'دیده بان بازار'!U3780</f>
        <v/>
      </c>
      <c r="V3802" s="13">
        <f>'دیده بان بازار'!V3780</f>
        <v/>
      </c>
      <c r="W3802" s="6">
        <f>'دیده بان بازار'!W3780</f>
        <v/>
      </c>
    </row>
    <row r="3803">
      <c r="A3803" s="15">
        <f>'دیده بان بازار'!A3781</f>
        <v/>
      </c>
      <c r="B3803" s="16">
        <f>'دیده بان بازار'!B3781</f>
        <v/>
      </c>
      <c r="C3803" s="16">
        <f>'دیده بان بازار'!C3781</f>
        <v/>
      </c>
      <c r="D3803" s="16">
        <f>'دیده بان بازار'!D3781</f>
        <v/>
      </c>
      <c r="E3803" s="17">
        <f>'دیده بان بازار'!E3781</f>
        <v/>
      </c>
      <c r="F3803" s="16">
        <f>'دیده بان بازار'!F3781</f>
        <v/>
      </c>
      <c r="G3803" s="16">
        <f>'دیده بان بازار'!G3781</f>
        <v/>
      </c>
      <c r="H3803" s="16">
        <f>'دیده بان بازار'!H3781</f>
        <v/>
      </c>
      <c r="I3803" s="16">
        <f>'دیده بان بازار'!I3781</f>
        <v/>
      </c>
      <c r="J3803" s="16">
        <f>'دیده بان بازار'!J3781</f>
        <v/>
      </c>
      <c r="K3803" s="16">
        <f>'دیده بان بازار'!K3781</f>
        <v/>
      </c>
      <c r="L3803" s="16">
        <f>'دیده بان بازار'!L3781</f>
        <v/>
      </c>
      <c r="M3803" s="16">
        <f>'دیده بان بازار'!M3781</f>
        <v/>
      </c>
      <c r="N3803" s="16">
        <f>'دیده بان بازار'!N3781</f>
        <v/>
      </c>
      <c r="O3803" s="16">
        <f>'دیده بان بازار'!O3781</f>
        <v/>
      </c>
      <c r="P3803" s="16">
        <f>'دیده بان بازار'!P3781</f>
        <v/>
      </c>
      <c r="Q3803" s="16">
        <f>'دیده بان بازار'!Q3781</f>
        <v/>
      </c>
      <c r="R3803" s="16">
        <f>'دیده بان بازار'!R3781</f>
        <v/>
      </c>
      <c r="S3803" s="16">
        <f>'دیده بان بازار'!S3781</f>
        <v/>
      </c>
      <c r="T3803" s="16">
        <f>'دیده بان بازار'!T3781</f>
        <v/>
      </c>
      <c r="U3803" s="16">
        <f>'دیده بان بازار'!U3781</f>
        <v/>
      </c>
      <c r="V3803" s="16">
        <f>'دیده بان بازار'!V3781</f>
        <v/>
      </c>
      <c r="W3803" s="7">
        <f>'دیده بان بازار'!W3781</f>
        <v/>
      </c>
    </row>
    <row r="3804">
      <c r="A3804" s="12">
        <f>'دیده بان بازار'!A3782</f>
        <v/>
      </c>
      <c r="B3804" s="13">
        <f>'دیده بان بازار'!B3782</f>
        <v/>
      </c>
      <c r="C3804" s="13">
        <f>'دیده بان بازار'!C3782</f>
        <v/>
      </c>
      <c r="D3804" s="13">
        <f>'دیده بان بازار'!D3782</f>
        <v/>
      </c>
      <c r="E3804" s="14">
        <f>'دیده بان بازار'!E3782</f>
        <v/>
      </c>
      <c r="F3804" s="13">
        <f>'دیده بان بازار'!F3782</f>
        <v/>
      </c>
      <c r="G3804" s="13">
        <f>'دیده بان بازار'!G3782</f>
        <v/>
      </c>
      <c r="H3804" s="13">
        <f>'دیده بان بازار'!H3782</f>
        <v/>
      </c>
      <c r="I3804" s="13">
        <f>'دیده بان بازار'!I3782</f>
        <v/>
      </c>
      <c r="J3804" s="13">
        <f>'دیده بان بازار'!J3782</f>
        <v/>
      </c>
      <c r="K3804" s="13">
        <f>'دیده بان بازار'!K3782</f>
        <v/>
      </c>
      <c r="L3804" s="13">
        <f>'دیده بان بازار'!L3782</f>
        <v/>
      </c>
      <c r="M3804" s="13">
        <f>'دیده بان بازار'!M3782</f>
        <v/>
      </c>
      <c r="N3804" s="13">
        <f>'دیده بان بازار'!N3782</f>
        <v/>
      </c>
      <c r="O3804" s="13">
        <f>'دیده بان بازار'!O3782</f>
        <v/>
      </c>
      <c r="P3804" s="13">
        <f>'دیده بان بازار'!P3782</f>
        <v/>
      </c>
      <c r="Q3804" s="13">
        <f>'دیده بان بازار'!Q3782</f>
        <v/>
      </c>
      <c r="R3804" s="13">
        <f>'دیده بان بازار'!R3782</f>
        <v/>
      </c>
      <c r="S3804" s="13">
        <f>'دیده بان بازار'!S3782</f>
        <v/>
      </c>
      <c r="T3804" s="13">
        <f>'دیده بان بازار'!T3782</f>
        <v/>
      </c>
      <c r="U3804" s="13">
        <f>'دیده بان بازار'!U3782</f>
        <v/>
      </c>
      <c r="V3804" s="13">
        <f>'دیده بان بازار'!V3782</f>
        <v/>
      </c>
      <c r="W3804" s="6">
        <f>'دیده بان بازار'!W3782</f>
        <v/>
      </c>
    </row>
    <row r="3805">
      <c r="A3805" s="15">
        <f>'دیده بان بازار'!A3783</f>
        <v/>
      </c>
      <c r="B3805" s="16">
        <f>'دیده بان بازار'!B3783</f>
        <v/>
      </c>
      <c r="C3805" s="16">
        <f>'دیده بان بازار'!C3783</f>
        <v/>
      </c>
      <c r="D3805" s="16">
        <f>'دیده بان بازار'!D3783</f>
        <v/>
      </c>
      <c r="E3805" s="17">
        <f>'دیده بان بازار'!E3783</f>
        <v/>
      </c>
      <c r="F3805" s="16">
        <f>'دیده بان بازار'!F3783</f>
        <v/>
      </c>
      <c r="G3805" s="16">
        <f>'دیده بان بازار'!G3783</f>
        <v/>
      </c>
      <c r="H3805" s="16">
        <f>'دیده بان بازار'!H3783</f>
        <v/>
      </c>
      <c r="I3805" s="16">
        <f>'دیده بان بازار'!I3783</f>
        <v/>
      </c>
      <c r="J3805" s="16">
        <f>'دیده بان بازار'!J3783</f>
        <v/>
      </c>
      <c r="K3805" s="16">
        <f>'دیده بان بازار'!K3783</f>
        <v/>
      </c>
      <c r="L3805" s="16">
        <f>'دیده بان بازار'!L3783</f>
        <v/>
      </c>
      <c r="M3805" s="16">
        <f>'دیده بان بازار'!M3783</f>
        <v/>
      </c>
      <c r="N3805" s="16">
        <f>'دیده بان بازار'!N3783</f>
        <v/>
      </c>
      <c r="O3805" s="16">
        <f>'دیده بان بازار'!O3783</f>
        <v/>
      </c>
      <c r="P3805" s="16">
        <f>'دیده بان بازار'!P3783</f>
        <v/>
      </c>
      <c r="Q3805" s="16">
        <f>'دیده بان بازار'!Q3783</f>
        <v/>
      </c>
      <c r="R3805" s="16">
        <f>'دیده بان بازار'!R3783</f>
        <v/>
      </c>
      <c r="S3805" s="16">
        <f>'دیده بان بازار'!S3783</f>
        <v/>
      </c>
      <c r="T3805" s="16">
        <f>'دیده بان بازار'!T3783</f>
        <v/>
      </c>
      <c r="U3805" s="16">
        <f>'دیده بان بازار'!U3783</f>
        <v/>
      </c>
      <c r="V3805" s="16">
        <f>'دیده بان بازار'!V3783</f>
        <v/>
      </c>
      <c r="W3805" s="7">
        <f>'دیده بان بازار'!W3783</f>
        <v/>
      </c>
    </row>
    <row r="3806">
      <c r="A3806" s="12">
        <f>'دیده بان بازار'!A3784</f>
        <v/>
      </c>
      <c r="B3806" s="13">
        <f>'دیده بان بازار'!B3784</f>
        <v/>
      </c>
      <c r="C3806" s="13">
        <f>'دیده بان بازار'!C3784</f>
        <v/>
      </c>
      <c r="D3806" s="13">
        <f>'دیده بان بازار'!D3784</f>
        <v/>
      </c>
      <c r="E3806" s="14">
        <f>'دیده بان بازار'!E3784</f>
        <v/>
      </c>
      <c r="F3806" s="13">
        <f>'دیده بان بازار'!F3784</f>
        <v/>
      </c>
      <c r="G3806" s="13">
        <f>'دیده بان بازار'!G3784</f>
        <v/>
      </c>
      <c r="H3806" s="13">
        <f>'دیده بان بازار'!H3784</f>
        <v/>
      </c>
      <c r="I3806" s="13">
        <f>'دیده بان بازار'!I3784</f>
        <v/>
      </c>
      <c r="J3806" s="13">
        <f>'دیده بان بازار'!J3784</f>
        <v/>
      </c>
      <c r="K3806" s="13">
        <f>'دیده بان بازار'!K3784</f>
        <v/>
      </c>
      <c r="L3806" s="13">
        <f>'دیده بان بازار'!L3784</f>
        <v/>
      </c>
      <c r="M3806" s="13">
        <f>'دیده بان بازار'!M3784</f>
        <v/>
      </c>
      <c r="N3806" s="13">
        <f>'دیده بان بازار'!N3784</f>
        <v/>
      </c>
      <c r="O3806" s="13">
        <f>'دیده بان بازار'!O3784</f>
        <v/>
      </c>
      <c r="P3806" s="13">
        <f>'دیده بان بازار'!P3784</f>
        <v/>
      </c>
      <c r="Q3806" s="13">
        <f>'دیده بان بازار'!Q3784</f>
        <v/>
      </c>
      <c r="R3806" s="13">
        <f>'دیده بان بازار'!R3784</f>
        <v/>
      </c>
      <c r="S3806" s="13">
        <f>'دیده بان بازار'!S3784</f>
        <v/>
      </c>
      <c r="T3806" s="13">
        <f>'دیده بان بازار'!T3784</f>
        <v/>
      </c>
      <c r="U3806" s="13">
        <f>'دیده بان بازار'!U3784</f>
        <v/>
      </c>
      <c r="V3806" s="13">
        <f>'دیده بان بازار'!V3784</f>
        <v/>
      </c>
      <c r="W3806" s="6">
        <f>'دیده بان بازار'!W3784</f>
        <v/>
      </c>
    </row>
    <row r="3807">
      <c r="A3807" s="15">
        <f>'دیده بان بازار'!A3785</f>
        <v/>
      </c>
      <c r="B3807" s="16">
        <f>'دیده بان بازار'!B3785</f>
        <v/>
      </c>
      <c r="C3807" s="16">
        <f>'دیده بان بازار'!C3785</f>
        <v/>
      </c>
      <c r="D3807" s="16">
        <f>'دیده بان بازار'!D3785</f>
        <v/>
      </c>
      <c r="E3807" s="17">
        <f>'دیده بان بازار'!E3785</f>
        <v/>
      </c>
      <c r="F3807" s="16">
        <f>'دیده بان بازار'!F3785</f>
        <v/>
      </c>
      <c r="G3807" s="16">
        <f>'دیده بان بازار'!G3785</f>
        <v/>
      </c>
      <c r="H3807" s="16">
        <f>'دیده بان بازار'!H3785</f>
        <v/>
      </c>
      <c r="I3807" s="16">
        <f>'دیده بان بازار'!I3785</f>
        <v/>
      </c>
      <c r="J3807" s="16">
        <f>'دیده بان بازار'!J3785</f>
        <v/>
      </c>
      <c r="K3807" s="16">
        <f>'دیده بان بازار'!K3785</f>
        <v/>
      </c>
      <c r="L3807" s="16">
        <f>'دیده بان بازار'!L3785</f>
        <v/>
      </c>
      <c r="M3807" s="16">
        <f>'دیده بان بازار'!M3785</f>
        <v/>
      </c>
      <c r="N3807" s="16">
        <f>'دیده بان بازار'!N3785</f>
        <v/>
      </c>
      <c r="O3807" s="16">
        <f>'دیده بان بازار'!O3785</f>
        <v/>
      </c>
      <c r="P3807" s="16">
        <f>'دیده بان بازار'!P3785</f>
        <v/>
      </c>
      <c r="Q3807" s="16">
        <f>'دیده بان بازار'!Q3785</f>
        <v/>
      </c>
      <c r="R3807" s="16">
        <f>'دیده بان بازار'!R3785</f>
        <v/>
      </c>
      <c r="S3807" s="16">
        <f>'دیده بان بازار'!S3785</f>
        <v/>
      </c>
      <c r="T3807" s="16">
        <f>'دیده بان بازار'!T3785</f>
        <v/>
      </c>
      <c r="U3807" s="16">
        <f>'دیده بان بازار'!U3785</f>
        <v/>
      </c>
      <c r="V3807" s="16">
        <f>'دیده بان بازار'!V3785</f>
        <v/>
      </c>
      <c r="W3807" s="7">
        <f>'دیده بان بازار'!W3785</f>
        <v/>
      </c>
    </row>
    <row r="3808">
      <c r="A3808" s="12">
        <f>'دیده بان بازار'!A3786</f>
        <v/>
      </c>
      <c r="B3808" s="13">
        <f>'دیده بان بازار'!B3786</f>
        <v/>
      </c>
      <c r="C3808" s="13">
        <f>'دیده بان بازار'!C3786</f>
        <v/>
      </c>
      <c r="D3808" s="13">
        <f>'دیده بان بازار'!D3786</f>
        <v/>
      </c>
      <c r="E3808" s="14">
        <f>'دیده بان بازار'!E3786</f>
        <v/>
      </c>
      <c r="F3808" s="13">
        <f>'دیده بان بازار'!F3786</f>
        <v/>
      </c>
      <c r="G3808" s="13">
        <f>'دیده بان بازار'!G3786</f>
        <v/>
      </c>
      <c r="H3808" s="13">
        <f>'دیده بان بازار'!H3786</f>
        <v/>
      </c>
      <c r="I3808" s="13">
        <f>'دیده بان بازار'!I3786</f>
        <v/>
      </c>
      <c r="J3808" s="13">
        <f>'دیده بان بازار'!J3786</f>
        <v/>
      </c>
      <c r="K3808" s="13">
        <f>'دیده بان بازار'!K3786</f>
        <v/>
      </c>
      <c r="L3808" s="13">
        <f>'دیده بان بازار'!L3786</f>
        <v/>
      </c>
      <c r="M3808" s="13">
        <f>'دیده بان بازار'!M3786</f>
        <v/>
      </c>
      <c r="N3808" s="13">
        <f>'دیده بان بازار'!N3786</f>
        <v/>
      </c>
      <c r="O3808" s="13">
        <f>'دیده بان بازار'!O3786</f>
        <v/>
      </c>
      <c r="P3808" s="13">
        <f>'دیده بان بازار'!P3786</f>
        <v/>
      </c>
      <c r="Q3808" s="13">
        <f>'دیده بان بازار'!Q3786</f>
        <v/>
      </c>
      <c r="R3808" s="13">
        <f>'دیده بان بازار'!R3786</f>
        <v/>
      </c>
      <c r="S3808" s="13">
        <f>'دیده بان بازار'!S3786</f>
        <v/>
      </c>
      <c r="T3808" s="13">
        <f>'دیده بان بازار'!T3786</f>
        <v/>
      </c>
      <c r="U3808" s="13">
        <f>'دیده بان بازار'!U3786</f>
        <v/>
      </c>
      <c r="V3808" s="13">
        <f>'دیده بان بازار'!V3786</f>
        <v/>
      </c>
      <c r="W3808" s="6">
        <f>'دیده بان بازار'!W3786</f>
        <v/>
      </c>
    </row>
    <row r="3809">
      <c r="A3809" s="15">
        <f>'دیده بان بازار'!A3787</f>
        <v/>
      </c>
      <c r="B3809" s="16">
        <f>'دیده بان بازار'!B3787</f>
        <v/>
      </c>
      <c r="C3809" s="16">
        <f>'دیده بان بازار'!C3787</f>
        <v/>
      </c>
      <c r="D3809" s="16">
        <f>'دیده بان بازار'!D3787</f>
        <v/>
      </c>
      <c r="E3809" s="17">
        <f>'دیده بان بازار'!E3787</f>
        <v/>
      </c>
      <c r="F3809" s="16">
        <f>'دیده بان بازار'!F3787</f>
        <v/>
      </c>
      <c r="G3809" s="16">
        <f>'دیده بان بازار'!G3787</f>
        <v/>
      </c>
      <c r="H3809" s="16">
        <f>'دیده بان بازار'!H3787</f>
        <v/>
      </c>
      <c r="I3809" s="16">
        <f>'دیده بان بازار'!I3787</f>
        <v/>
      </c>
      <c r="J3809" s="16">
        <f>'دیده بان بازار'!J3787</f>
        <v/>
      </c>
      <c r="K3809" s="16">
        <f>'دیده بان بازار'!K3787</f>
        <v/>
      </c>
      <c r="L3809" s="16">
        <f>'دیده بان بازار'!L3787</f>
        <v/>
      </c>
      <c r="M3809" s="16">
        <f>'دیده بان بازار'!M3787</f>
        <v/>
      </c>
      <c r="N3809" s="16">
        <f>'دیده بان بازار'!N3787</f>
        <v/>
      </c>
      <c r="O3809" s="16">
        <f>'دیده بان بازار'!O3787</f>
        <v/>
      </c>
      <c r="P3809" s="16">
        <f>'دیده بان بازار'!P3787</f>
        <v/>
      </c>
      <c r="Q3809" s="16">
        <f>'دیده بان بازار'!Q3787</f>
        <v/>
      </c>
      <c r="R3809" s="16">
        <f>'دیده بان بازار'!R3787</f>
        <v/>
      </c>
      <c r="S3809" s="16">
        <f>'دیده بان بازار'!S3787</f>
        <v/>
      </c>
      <c r="T3809" s="16">
        <f>'دیده بان بازار'!T3787</f>
        <v/>
      </c>
      <c r="U3809" s="16">
        <f>'دیده بان بازار'!U3787</f>
        <v/>
      </c>
      <c r="V3809" s="16">
        <f>'دیده بان بازار'!V3787</f>
        <v/>
      </c>
      <c r="W3809" s="7">
        <f>'دیده بان بازار'!W3787</f>
        <v/>
      </c>
    </row>
    <row r="3810">
      <c r="A3810" s="12">
        <f>'دیده بان بازار'!A3788</f>
        <v/>
      </c>
      <c r="B3810" s="13">
        <f>'دیده بان بازار'!B3788</f>
        <v/>
      </c>
      <c r="C3810" s="13">
        <f>'دیده بان بازار'!C3788</f>
        <v/>
      </c>
      <c r="D3810" s="13">
        <f>'دیده بان بازار'!D3788</f>
        <v/>
      </c>
      <c r="E3810" s="14">
        <f>'دیده بان بازار'!E3788</f>
        <v/>
      </c>
      <c r="F3810" s="13">
        <f>'دیده بان بازار'!F3788</f>
        <v/>
      </c>
      <c r="G3810" s="13">
        <f>'دیده بان بازار'!G3788</f>
        <v/>
      </c>
      <c r="H3810" s="13">
        <f>'دیده بان بازار'!H3788</f>
        <v/>
      </c>
      <c r="I3810" s="13">
        <f>'دیده بان بازار'!I3788</f>
        <v/>
      </c>
      <c r="J3810" s="13">
        <f>'دیده بان بازار'!J3788</f>
        <v/>
      </c>
      <c r="K3810" s="13">
        <f>'دیده بان بازار'!K3788</f>
        <v/>
      </c>
      <c r="L3810" s="13">
        <f>'دیده بان بازار'!L3788</f>
        <v/>
      </c>
      <c r="M3810" s="13">
        <f>'دیده بان بازار'!M3788</f>
        <v/>
      </c>
      <c r="N3810" s="13">
        <f>'دیده بان بازار'!N3788</f>
        <v/>
      </c>
      <c r="O3810" s="13">
        <f>'دیده بان بازار'!O3788</f>
        <v/>
      </c>
      <c r="P3810" s="13">
        <f>'دیده بان بازار'!P3788</f>
        <v/>
      </c>
      <c r="Q3810" s="13">
        <f>'دیده بان بازار'!Q3788</f>
        <v/>
      </c>
      <c r="R3810" s="13">
        <f>'دیده بان بازار'!R3788</f>
        <v/>
      </c>
      <c r="S3810" s="13">
        <f>'دیده بان بازار'!S3788</f>
        <v/>
      </c>
      <c r="T3810" s="13">
        <f>'دیده بان بازار'!T3788</f>
        <v/>
      </c>
      <c r="U3810" s="13">
        <f>'دیده بان بازار'!U3788</f>
        <v/>
      </c>
      <c r="V3810" s="13">
        <f>'دیده بان بازار'!V3788</f>
        <v/>
      </c>
      <c r="W3810" s="6">
        <f>'دیده بان بازار'!W3788</f>
        <v/>
      </c>
    </row>
    <row r="3811">
      <c r="A3811" s="15">
        <f>'دیده بان بازار'!A3789</f>
        <v/>
      </c>
      <c r="B3811" s="16">
        <f>'دیده بان بازار'!B3789</f>
        <v/>
      </c>
      <c r="C3811" s="16">
        <f>'دیده بان بازار'!C3789</f>
        <v/>
      </c>
      <c r="D3811" s="16">
        <f>'دیده بان بازار'!D3789</f>
        <v/>
      </c>
      <c r="E3811" s="17">
        <f>'دیده بان بازار'!E3789</f>
        <v/>
      </c>
      <c r="F3811" s="16">
        <f>'دیده بان بازار'!F3789</f>
        <v/>
      </c>
      <c r="G3811" s="16">
        <f>'دیده بان بازار'!G3789</f>
        <v/>
      </c>
      <c r="H3811" s="16">
        <f>'دیده بان بازار'!H3789</f>
        <v/>
      </c>
      <c r="I3811" s="16">
        <f>'دیده بان بازار'!I3789</f>
        <v/>
      </c>
      <c r="J3811" s="16">
        <f>'دیده بان بازار'!J3789</f>
        <v/>
      </c>
      <c r="K3811" s="16">
        <f>'دیده بان بازار'!K3789</f>
        <v/>
      </c>
      <c r="L3811" s="16">
        <f>'دیده بان بازار'!L3789</f>
        <v/>
      </c>
      <c r="M3811" s="16">
        <f>'دیده بان بازار'!M3789</f>
        <v/>
      </c>
      <c r="N3811" s="16">
        <f>'دیده بان بازار'!N3789</f>
        <v/>
      </c>
      <c r="O3811" s="16">
        <f>'دیده بان بازار'!O3789</f>
        <v/>
      </c>
      <c r="P3811" s="16">
        <f>'دیده بان بازار'!P3789</f>
        <v/>
      </c>
      <c r="Q3811" s="16">
        <f>'دیده بان بازار'!Q3789</f>
        <v/>
      </c>
      <c r="R3811" s="16">
        <f>'دیده بان بازار'!R3789</f>
        <v/>
      </c>
      <c r="S3811" s="16">
        <f>'دیده بان بازار'!S3789</f>
        <v/>
      </c>
      <c r="T3811" s="16">
        <f>'دیده بان بازار'!T3789</f>
        <v/>
      </c>
      <c r="U3811" s="16">
        <f>'دیده بان بازار'!U3789</f>
        <v/>
      </c>
      <c r="V3811" s="16">
        <f>'دیده بان بازار'!V3789</f>
        <v/>
      </c>
      <c r="W3811" s="7">
        <f>'دیده بان بازار'!W3789</f>
        <v/>
      </c>
    </row>
    <row r="3812">
      <c r="A3812" s="15">
        <f>'دیده بان بازار'!A3790</f>
        <v/>
      </c>
      <c r="B3812" s="16">
        <f>'دیده بان بازار'!B3790</f>
        <v/>
      </c>
      <c r="C3812" s="16">
        <f>'دیده بان بازار'!C3790</f>
        <v/>
      </c>
      <c r="D3812" s="16">
        <f>'دیده بان بازار'!D3790</f>
        <v/>
      </c>
      <c r="E3812" s="17">
        <f>'دیده بان بازار'!E3790</f>
        <v/>
      </c>
      <c r="F3812" s="16">
        <f>'دیده بان بازار'!F3790</f>
        <v/>
      </c>
      <c r="G3812" s="16">
        <f>'دیده بان بازار'!G3790</f>
        <v/>
      </c>
      <c r="H3812" s="16">
        <f>'دیده بان بازار'!H3790</f>
        <v/>
      </c>
      <c r="I3812" s="16">
        <f>'دیده بان بازار'!I3790</f>
        <v/>
      </c>
      <c r="J3812" s="16">
        <f>'دیده بان بازار'!J3790</f>
        <v/>
      </c>
      <c r="K3812" s="16">
        <f>'دیده بان بازار'!K3790</f>
        <v/>
      </c>
      <c r="L3812" s="16">
        <f>'دیده بان بازار'!L3790</f>
        <v/>
      </c>
      <c r="M3812" s="16">
        <f>'دیده بان بازار'!M3790</f>
        <v/>
      </c>
      <c r="N3812" s="16">
        <f>'دیده بان بازار'!N3790</f>
        <v/>
      </c>
      <c r="O3812" s="16">
        <f>'دیده بان بازار'!O3790</f>
        <v/>
      </c>
      <c r="P3812" s="16">
        <f>'دیده بان بازار'!P3790</f>
        <v/>
      </c>
      <c r="Q3812" s="16">
        <f>'دیده بان بازار'!Q3790</f>
        <v/>
      </c>
      <c r="R3812" s="16">
        <f>'دیده بان بازار'!R3790</f>
        <v/>
      </c>
      <c r="S3812" s="16">
        <f>'دیده بان بازار'!S3790</f>
        <v/>
      </c>
      <c r="T3812" s="16">
        <f>'دیده بان بازار'!T3790</f>
        <v/>
      </c>
      <c r="U3812" s="16">
        <f>'دیده بان بازار'!U3790</f>
        <v/>
      </c>
      <c r="V3812" s="16">
        <f>'دیده بان بازار'!V3790</f>
        <v/>
      </c>
      <c r="W3812" s="7">
        <f>'دیده بان بازار'!W3790</f>
        <v/>
      </c>
    </row>
    <row r="3813">
      <c r="A3813" s="12">
        <f>'دیده بان بازار'!A3791</f>
        <v/>
      </c>
      <c r="B3813" s="13">
        <f>'دیده بان بازار'!B3791</f>
        <v/>
      </c>
      <c r="C3813" s="13">
        <f>'دیده بان بازار'!C3791</f>
        <v/>
      </c>
      <c r="D3813" s="13">
        <f>'دیده بان بازار'!D3791</f>
        <v/>
      </c>
      <c r="E3813" s="14">
        <f>'دیده بان بازار'!E3791</f>
        <v/>
      </c>
      <c r="F3813" s="13">
        <f>'دیده بان بازار'!F3791</f>
        <v/>
      </c>
      <c r="G3813" s="13">
        <f>'دیده بان بازار'!G3791</f>
        <v/>
      </c>
      <c r="H3813" s="13">
        <f>'دیده بان بازار'!H3791</f>
        <v/>
      </c>
      <c r="I3813" s="13">
        <f>'دیده بان بازار'!I3791</f>
        <v/>
      </c>
      <c r="J3813" s="13">
        <f>'دیده بان بازار'!J3791</f>
        <v/>
      </c>
      <c r="K3813" s="13">
        <f>'دیده بان بازار'!K3791</f>
        <v/>
      </c>
      <c r="L3813" s="13">
        <f>'دیده بان بازار'!L3791</f>
        <v/>
      </c>
      <c r="M3813" s="13">
        <f>'دیده بان بازار'!M3791</f>
        <v/>
      </c>
      <c r="N3813" s="13">
        <f>'دیده بان بازار'!N3791</f>
        <v/>
      </c>
      <c r="O3813" s="13">
        <f>'دیده بان بازار'!O3791</f>
        <v/>
      </c>
      <c r="P3813" s="13">
        <f>'دیده بان بازار'!P3791</f>
        <v/>
      </c>
      <c r="Q3813" s="13">
        <f>'دیده بان بازار'!Q3791</f>
        <v/>
      </c>
      <c r="R3813" s="13">
        <f>'دیده بان بازار'!R3791</f>
        <v/>
      </c>
      <c r="S3813" s="13">
        <f>'دیده بان بازار'!S3791</f>
        <v/>
      </c>
      <c r="T3813" s="13">
        <f>'دیده بان بازار'!T3791</f>
        <v/>
      </c>
      <c r="U3813" s="13">
        <f>'دیده بان بازار'!U3791</f>
        <v/>
      </c>
      <c r="V3813" s="13">
        <f>'دیده بان بازار'!V3791</f>
        <v/>
      </c>
      <c r="W3813" s="6">
        <f>'دیده بان بازار'!W3791</f>
        <v/>
      </c>
    </row>
    <row r="3814">
      <c r="A3814" s="15">
        <f>'دیده بان بازار'!A3792</f>
        <v/>
      </c>
      <c r="B3814" s="16">
        <f>'دیده بان بازار'!B3792</f>
        <v/>
      </c>
      <c r="C3814" s="16">
        <f>'دیده بان بازار'!C3792</f>
        <v/>
      </c>
      <c r="D3814" s="16">
        <f>'دیده بان بازار'!D3792</f>
        <v/>
      </c>
      <c r="E3814" s="17">
        <f>'دیده بان بازار'!E3792</f>
        <v/>
      </c>
      <c r="F3814" s="16">
        <f>'دیده بان بازار'!F3792</f>
        <v/>
      </c>
      <c r="G3814" s="16">
        <f>'دیده بان بازار'!G3792</f>
        <v/>
      </c>
      <c r="H3814" s="16">
        <f>'دیده بان بازار'!H3792</f>
        <v/>
      </c>
      <c r="I3814" s="16">
        <f>'دیده بان بازار'!I3792</f>
        <v/>
      </c>
      <c r="J3814" s="16">
        <f>'دیده بان بازار'!J3792</f>
        <v/>
      </c>
      <c r="K3814" s="16">
        <f>'دیده بان بازار'!K3792</f>
        <v/>
      </c>
      <c r="L3814" s="16">
        <f>'دیده بان بازار'!L3792</f>
        <v/>
      </c>
      <c r="M3814" s="16">
        <f>'دیده بان بازار'!M3792</f>
        <v/>
      </c>
      <c r="N3814" s="16">
        <f>'دیده بان بازار'!N3792</f>
        <v/>
      </c>
      <c r="O3814" s="16">
        <f>'دیده بان بازار'!O3792</f>
        <v/>
      </c>
      <c r="P3814" s="16">
        <f>'دیده بان بازار'!P3792</f>
        <v/>
      </c>
      <c r="Q3814" s="16">
        <f>'دیده بان بازار'!Q3792</f>
        <v/>
      </c>
      <c r="R3814" s="16">
        <f>'دیده بان بازار'!R3792</f>
        <v/>
      </c>
      <c r="S3814" s="16">
        <f>'دیده بان بازار'!S3792</f>
        <v/>
      </c>
      <c r="T3814" s="16">
        <f>'دیده بان بازار'!T3792</f>
        <v/>
      </c>
      <c r="U3814" s="16">
        <f>'دیده بان بازار'!U3792</f>
        <v/>
      </c>
      <c r="V3814" s="16">
        <f>'دیده بان بازار'!V3792</f>
        <v/>
      </c>
      <c r="W3814" s="7">
        <f>'دیده بان بازار'!W3792</f>
        <v/>
      </c>
    </row>
    <row r="3815">
      <c r="A3815" s="12">
        <f>'دیده بان بازار'!A3793</f>
        <v/>
      </c>
      <c r="B3815" s="13">
        <f>'دیده بان بازار'!B3793</f>
        <v/>
      </c>
      <c r="C3815" s="13">
        <f>'دیده بان بازار'!C3793</f>
        <v/>
      </c>
      <c r="D3815" s="13">
        <f>'دیده بان بازار'!D3793</f>
        <v/>
      </c>
      <c r="E3815" s="14">
        <f>'دیده بان بازار'!E3793</f>
        <v/>
      </c>
      <c r="F3815" s="13">
        <f>'دیده بان بازار'!F3793</f>
        <v/>
      </c>
      <c r="G3815" s="13">
        <f>'دیده بان بازار'!G3793</f>
        <v/>
      </c>
      <c r="H3815" s="13">
        <f>'دیده بان بازار'!H3793</f>
        <v/>
      </c>
      <c r="I3815" s="13">
        <f>'دیده بان بازار'!I3793</f>
        <v/>
      </c>
      <c r="J3815" s="13">
        <f>'دیده بان بازار'!J3793</f>
        <v/>
      </c>
      <c r="K3815" s="13">
        <f>'دیده بان بازار'!K3793</f>
        <v/>
      </c>
      <c r="L3815" s="13">
        <f>'دیده بان بازار'!L3793</f>
        <v/>
      </c>
      <c r="M3815" s="13">
        <f>'دیده بان بازار'!M3793</f>
        <v/>
      </c>
      <c r="N3815" s="13">
        <f>'دیده بان بازار'!N3793</f>
        <v/>
      </c>
      <c r="O3815" s="13">
        <f>'دیده بان بازار'!O3793</f>
        <v/>
      </c>
      <c r="P3815" s="13">
        <f>'دیده بان بازار'!P3793</f>
        <v/>
      </c>
      <c r="Q3815" s="13">
        <f>'دیده بان بازار'!Q3793</f>
        <v/>
      </c>
      <c r="R3815" s="13">
        <f>'دیده بان بازار'!R3793</f>
        <v/>
      </c>
      <c r="S3815" s="13">
        <f>'دیده بان بازار'!S3793</f>
        <v/>
      </c>
      <c r="T3815" s="13">
        <f>'دیده بان بازار'!T3793</f>
        <v/>
      </c>
      <c r="U3815" s="13">
        <f>'دیده بان بازار'!U3793</f>
        <v/>
      </c>
      <c r="V3815" s="13">
        <f>'دیده بان بازار'!V3793</f>
        <v/>
      </c>
      <c r="W3815" s="6">
        <f>'دیده بان بازار'!W3793</f>
        <v/>
      </c>
    </row>
    <row r="3816">
      <c r="A3816" s="15">
        <f>'دیده بان بازار'!A3794</f>
        <v/>
      </c>
      <c r="B3816" s="16">
        <f>'دیده بان بازار'!B3794</f>
        <v/>
      </c>
      <c r="C3816" s="16">
        <f>'دیده بان بازار'!C3794</f>
        <v/>
      </c>
      <c r="D3816" s="16">
        <f>'دیده بان بازار'!D3794</f>
        <v/>
      </c>
      <c r="E3816" s="17">
        <f>'دیده بان بازار'!E3794</f>
        <v/>
      </c>
      <c r="F3816" s="16">
        <f>'دیده بان بازار'!F3794</f>
        <v/>
      </c>
      <c r="G3816" s="16">
        <f>'دیده بان بازار'!G3794</f>
        <v/>
      </c>
      <c r="H3816" s="16">
        <f>'دیده بان بازار'!H3794</f>
        <v/>
      </c>
      <c r="I3816" s="16">
        <f>'دیده بان بازار'!I3794</f>
        <v/>
      </c>
      <c r="J3816" s="16">
        <f>'دیده بان بازار'!J3794</f>
        <v/>
      </c>
      <c r="K3816" s="16">
        <f>'دیده بان بازار'!K3794</f>
        <v/>
      </c>
      <c r="L3816" s="16">
        <f>'دیده بان بازار'!L3794</f>
        <v/>
      </c>
      <c r="M3816" s="16">
        <f>'دیده بان بازار'!M3794</f>
        <v/>
      </c>
      <c r="N3816" s="16">
        <f>'دیده بان بازار'!N3794</f>
        <v/>
      </c>
      <c r="O3816" s="16">
        <f>'دیده بان بازار'!O3794</f>
        <v/>
      </c>
      <c r="P3816" s="16">
        <f>'دیده بان بازار'!P3794</f>
        <v/>
      </c>
      <c r="Q3816" s="16">
        <f>'دیده بان بازار'!Q3794</f>
        <v/>
      </c>
      <c r="R3816" s="16">
        <f>'دیده بان بازار'!R3794</f>
        <v/>
      </c>
      <c r="S3816" s="16">
        <f>'دیده بان بازار'!S3794</f>
        <v/>
      </c>
      <c r="T3816" s="16">
        <f>'دیده بان بازار'!T3794</f>
        <v/>
      </c>
      <c r="U3816" s="16">
        <f>'دیده بان بازار'!U3794</f>
        <v/>
      </c>
      <c r="V3816" s="16">
        <f>'دیده بان بازار'!V3794</f>
        <v/>
      </c>
      <c r="W3816" s="7">
        <f>'دیده بان بازار'!W3794</f>
        <v/>
      </c>
    </row>
    <row r="3817">
      <c r="A3817" s="12">
        <f>'دیده بان بازار'!A3795</f>
        <v/>
      </c>
      <c r="B3817" s="13">
        <f>'دیده بان بازار'!B3795</f>
        <v/>
      </c>
      <c r="C3817" s="13">
        <f>'دیده بان بازار'!C3795</f>
        <v/>
      </c>
      <c r="D3817" s="13">
        <f>'دیده بان بازار'!D3795</f>
        <v/>
      </c>
      <c r="E3817" s="14">
        <f>'دیده بان بازار'!E3795</f>
        <v/>
      </c>
      <c r="F3817" s="13">
        <f>'دیده بان بازار'!F3795</f>
        <v/>
      </c>
      <c r="G3817" s="13">
        <f>'دیده بان بازار'!G3795</f>
        <v/>
      </c>
      <c r="H3817" s="13">
        <f>'دیده بان بازار'!H3795</f>
        <v/>
      </c>
      <c r="I3817" s="13">
        <f>'دیده بان بازار'!I3795</f>
        <v/>
      </c>
      <c r="J3817" s="13">
        <f>'دیده بان بازار'!J3795</f>
        <v/>
      </c>
      <c r="K3817" s="13">
        <f>'دیده بان بازار'!K3795</f>
        <v/>
      </c>
      <c r="L3817" s="13">
        <f>'دیده بان بازار'!L3795</f>
        <v/>
      </c>
      <c r="M3817" s="13">
        <f>'دیده بان بازار'!M3795</f>
        <v/>
      </c>
      <c r="N3817" s="13">
        <f>'دیده بان بازار'!N3795</f>
        <v/>
      </c>
      <c r="O3817" s="13">
        <f>'دیده بان بازار'!O3795</f>
        <v/>
      </c>
      <c r="P3817" s="13">
        <f>'دیده بان بازار'!P3795</f>
        <v/>
      </c>
      <c r="Q3817" s="13">
        <f>'دیده بان بازار'!Q3795</f>
        <v/>
      </c>
      <c r="R3817" s="13">
        <f>'دیده بان بازار'!R3795</f>
        <v/>
      </c>
      <c r="S3817" s="13">
        <f>'دیده بان بازار'!S3795</f>
        <v/>
      </c>
      <c r="T3817" s="13">
        <f>'دیده بان بازار'!T3795</f>
        <v/>
      </c>
      <c r="U3817" s="13">
        <f>'دیده بان بازار'!U3795</f>
        <v/>
      </c>
      <c r="V3817" s="13">
        <f>'دیده بان بازار'!V3795</f>
        <v/>
      </c>
      <c r="W3817" s="6">
        <f>'دیده بان بازار'!W3795</f>
        <v/>
      </c>
    </row>
    <row r="3818">
      <c r="A3818" s="15">
        <f>'دیده بان بازار'!A3796</f>
        <v/>
      </c>
      <c r="B3818" s="16">
        <f>'دیده بان بازار'!B3796</f>
        <v/>
      </c>
      <c r="C3818" s="16">
        <f>'دیده بان بازار'!C3796</f>
        <v/>
      </c>
      <c r="D3818" s="16">
        <f>'دیده بان بازار'!D3796</f>
        <v/>
      </c>
      <c r="E3818" s="17">
        <f>'دیده بان بازار'!E3796</f>
        <v/>
      </c>
      <c r="F3818" s="16">
        <f>'دیده بان بازار'!F3796</f>
        <v/>
      </c>
      <c r="G3818" s="16">
        <f>'دیده بان بازار'!G3796</f>
        <v/>
      </c>
      <c r="H3818" s="16">
        <f>'دیده بان بازار'!H3796</f>
        <v/>
      </c>
      <c r="I3818" s="16">
        <f>'دیده بان بازار'!I3796</f>
        <v/>
      </c>
      <c r="J3818" s="16">
        <f>'دیده بان بازار'!J3796</f>
        <v/>
      </c>
      <c r="K3818" s="16">
        <f>'دیده بان بازار'!K3796</f>
        <v/>
      </c>
      <c r="L3818" s="16">
        <f>'دیده بان بازار'!L3796</f>
        <v/>
      </c>
      <c r="M3818" s="16">
        <f>'دیده بان بازار'!M3796</f>
        <v/>
      </c>
      <c r="N3818" s="16">
        <f>'دیده بان بازار'!N3796</f>
        <v/>
      </c>
      <c r="O3818" s="16">
        <f>'دیده بان بازار'!O3796</f>
        <v/>
      </c>
      <c r="P3818" s="16">
        <f>'دیده بان بازار'!P3796</f>
        <v/>
      </c>
      <c r="Q3818" s="16">
        <f>'دیده بان بازار'!Q3796</f>
        <v/>
      </c>
      <c r="R3818" s="16">
        <f>'دیده بان بازار'!R3796</f>
        <v/>
      </c>
      <c r="S3818" s="16">
        <f>'دیده بان بازار'!S3796</f>
        <v/>
      </c>
      <c r="T3818" s="16">
        <f>'دیده بان بازار'!T3796</f>
        <v/>
      </c>
      <c r="U3818" s="16">
        <f>'دیده بان بازار'!U3796</f>
        <v/>
      </c>
      <c r="V3818" s="16">
        <f>'دیده بان بازار'!V3796</f>
        <v/>
      </c>
      <c r="W3818" s="7">
        <f>'دیده بان بازار'!W3796</f>
        <v/>
      </c>
    </row>
    <row r="3819">
      <c r="A3819" s="12">
        <f>'دیده بان بازار'!A3797</f>
        <v/>
      </c>
      <c r="B3819" s="13">
        <f>'دیده بان بازار'!B3797</f>
        <v/>
      </c>
      <c r="C3819" s="13">
        <f>'دیده بان بازار'!C3797</f>
        <v/>
      </c>
      <c r="D3819" s="13">
        <f>'دیده بان بازار'!D3797</f>
        <v/>
      </c>
      <c r="E3819" s="14">
        <f>'دیده بان بازار'!E3797</f>
        <v/>
      </c>
      <c r="F3819" s="13">
        <f>'دیده بان بازار'!F3797</f>
        <v/>
      </c>
      <c r="G3819" s="13">
        <f>'دیده بان بازار'!G3797</f>
        <v/>
      </c>
      <c r="H3819" s="13">
        <f>'دیده بان بازار'!H3797</f>
        <v/>
      </c>
      <c r="I3819" s="13">
        <f>'دیده بان بازار'!I3797</f>
        <v/>
      </c>
      <c r="J3819" s="13">
        <f>'دیده بان بازار'!J3797</f>
        <v/>
      </c>
      <c r="K3819" s="13">
        <f>'دیده بان بازار'!K3797</f>
        <v/>
      </c>
      <c r="L3819" s="13">
        <f>'دیده بان بازار'!L3797</f>
        <v/>
      </c>
      <c r="M3819" s="13">
        <f>'دیده بان بازار'!M3797</f>
        <v/>
      </c>
      <c r="N3819" s="13">
        <f>'دیده بان بازار'!N3797</f>
        <v/>
      </c>
      <c r="O3819" s="13">
        <f>'دیده بان بازار'!O3797</f>
        <v/>
      </c>
      <c r="P3819" s="13">
        <f>'دیده بان بازار'!P3797</f>
        <v/>
      </c>
      <c r="Q3819" s="13">
        <f>'دیده بان بازار'!Q3797</f>
        <v/>
      </c>
      <c r="R3819" s="13">
        <f>'دیده بان بازار'!R3797</f>
        <v/>
      </c>
      <c r="S3819" s="13">
        <f>'دیده بان بازار'!S3797</f>
        <v/>
      </c>
      <c r="T3819" s="13">
        <f>'دیده بان بازار'!T3797</f>
        <v/>
      </c>
      <c r="U3819" s="13">
        <f>'دیده بان بازار'!U3797</f>
        <v/>
      </c>
      <c r="V3819" s="13">
        <f>'دیده بان بازار'!V3797</f>
        <v/>
      </c>
      <c r="W3819" s="6">
        <f>'دیده بان بازار'!W3797</f>
        <v/>
      </c>
    </row>
    <row r="3820">
      <c r="A3820" s="15">
        <f>'دیده بان بازار'!A3798</f>
        <v/>
      </c>
      <c r="B3820" s="16">
        <f>'دیده بان بازار'!B3798</f>
        <v/>
      </c>
      <c r="C3820" s="16">
        <f>'دیده بان بازار'!C3798</f>
        <v/>
      </c>
      <c r="D3820" s="16">
        <f>'دیده بان بازار'!D3798</f>
        <v/>
      </c>
      <c r="E3820" s="17">
        <f>'دیده بان بازار'!E3798</f>
        <v/>
      </c>
      <c r="F3820" s="16">
        <f>'دیده بان بازار'!F3798</f>
        <v/>
      </c>
      <c r="G3820" s="16">
        <f>'دیده بان بازار'!G3798</f>
        <v/>
      </c>
      <c r="H3820" s="16">
        <f>'دیده بان بازار'!H3798</f>
        <v/>
      </c>
      <c r="I3820" s="16">
        <f>'دیده بان بازار'!I3798</f>
        <v/>
      </c>
      <c r="J3820" s="16">
        <f>'دیده بان بازار'!J3798</f>
        <v/>
      </c>
      <c r="K3820" s="16">
        <f>'دیده بان بازار'!K3798</f>
        <v/>
      </c>
      <c r="L3820" s="16">
        <f>'دیده بان بازار'!L3798</f>
        <v/>
      </c>
      <c r="M3820" s="16">
        <f>'دیده بان بازار'!M3798</f>
        <v/>
      </c>
      <c r="N3820" s="16">
        <f>'دیده بان بازار'!N3798</f>
        <v/>
      </c>
      <c r="O3820" s="16">
        <f>'دیده بان بازار'!O3798</f>
        <v/>
      </c>
      <c r="P3820" s="16">
        <f>'دیده بان بازار'!P3798</f>
        <v/>
      </c>
      <c r="Q3820" s="16">
        <f>'دیده بان بازار'!Q3798</f>
        <v/>
      </c>
      <c r="R3820" s="16">
        <f>'دیده بان بازار'!R3798</f>
        <v/>
      </c>
      <c r="S3820" s="16">
        <f>'دیده بان بازار'!S3798</f>
        <v/>
      </c>
      <c r="T3820" s="16">
        <f>'دیده بان بازار'!T3798</f>
        <v/>
      </c>
      <c r="U3820" s="16">
        <f>'دیده بان بازار'!U3798</f>
        <v/>
      </c>
      <c r="V3820" s="16">
        <f>'دیده بان بازار'!V3798</f>
        <v/>
      </c>
      <c r="W3820" s="7">
        <f>'دیده بان بازار'!W3798</f>
        <v/>
      </c>
    </row>
    <row r="3821">
      <c r="A3821" s="12">
        <f>'دیده بان بازار'!A3799</f>
        <v/>
      </c>
      <c r="B3821" s="13">
        <f>'دیده بان بازار'!B3799</f>
        <v/>
      </c>
      <c r="C3821" s="13">
        <f>'دیده بان بازار'!C3799</f>
        <v/>
      </c>
      <c r="D3821" s="13">
        <f>'دیده بان بازار'!D3799</f>
        <v/>
      </c>
      <c r="E3821" s="14">
        <f>'دیده بان بازار'!E3799</f>
        <v/>
      </c>
      <c r="F3821" s="13">
        <f>'دیده بان بازار'!F3799</f>
        <v/>
      </c>
      <c r="G3821" s="13">
        <f>'دیده بان بازار'!G3799</f>
        <v/>
      </c>
      <c r="H3821" s="13">
        <f>'دیده بان بازار'!H3799</f>
        <v/>
      </c>
      <c r="I3821" s="13">
        <f>'دیده بان بازار'!I3799</f>
        <v/>
      </c>
      <c r="J3821" s="13">
        <f>'دیده بان بازار'!J3799</f>
        <v/>
      </c>
      <c r="K3821" s="13">
        <f>'دیده بان بازار'!K3799</f>
        <v/>
      </c>
      <c r="L3821" s="13">
        <f>'دیده بان بازار'!L3799</f>
        <v/>
      </c>
      <c r="M3821" s="13">
        <f>'دیده بان بازار'!M3799</f>
        <v/>
      </c>
      <c r="N3821" s="13">
        <f>'دیده بان بازار'!N3799</f>
        <v/>
      </c>
      <c r="O3821" s="13">
        <f>'دیده بان بازار'!O3799</f>
        <v/>
      </c>
      <c r="P3821" s="13">
        <f>'دیده بان بازار'!P3799</f>
        <v/>
      </c>
      <c r="Q3821" s="13">
        <f>'دیده بان بازار'!Q3799</f>
        <v/>
      </c>
      <c r="R3821" s="13">
        <f>'دیده بان بازار'!R3799</f>
        <v/>
      </c>
      <c r="S3821" s="13">
        <f>'دیده بان بازار'!S3799</f>
        <v/>
      </c>
      <c r="T3821" s="13">
        <f>'دیده بان بازار'!T3799</f>
        <v/>
      </c>
      <c r="U3821" s="13">
        <f>'دیده بان بازار'!U3799</f>
        <v/>
      </c>
      <c r="V3821" s="13">
        <f>'دیده بان بازار'!V3799</f>
        <v/>
      </c>
      <c r="W3821" s="6">
        <f>'دیده بان بازار'!W3799</f>
        <v/>
      </c>
    </row>
    <row r="3822">
      <c r="A3822" s="15">
        <f>'دیده بان بازار'!A3800</f>
        <v/>
      </c>
      <c r="B3822" s="16">
        <f>'دیده بان بازار'!B3800</f>
        <v/>
      </c>
      <c r="C3822" s="16">
        <f>'دیده بان بازار'!C3800</f>
        <v/>
      </c>
      <c r="D3822" s="16">
        <f>'دیده بان بازار'!D3800</f>
        <v/>
      </c>
      <c r="E3822" s="17">
        <f>'دیده بان بازار'!E3800</f>
        <v/>
      </c>
      <c r="F3822" s="16">
        <f>'دیده بان بازار'!F3800</f>
        <v/>
      </c>
      <c r="G3822" s="16">
        <f>'دیده بان بازار'!G3800</f>
        <v/>
      </c>
      <c r="H3822" s="16">
        <f>'دیده بان بازار'!H3800</f>
        <v/>
      </c>
      <c r="I3822" s="16">
        <f>'دیده بان بازار'!I3800</f>
        <v/>
      </c>
      <c r="J3822" s="16">
        <f>'دیده بان بازار'!J3800</f>
        <v/>
      </c>
      <c r="K3822" s="16">
        <f>'دیده بان بازار'!K3800</f>
        <v/>
      </c>
      <c r="L3822" s="16">
        <f>'دیده بان بازار'!L3800</f>
        <v/>
      </c>
      <c r="M3822" s="16">
        <f>'دیده بان بازار'!M3800</f>
        <v/>
      </c>
      <c r="N3822" s="16">
        <f>'دیده بان بازار'!N3800</f>
        <v/>
      </c>
      <c r="O3822" s="16">
        <f>'دیده بان بازار'!O3800</f>
        <v/>
      </c>
      <c r="P3822" s="16">
        <f>'دیده بان بازار'!P3800</f>
        <v/>
      </c>
      <c r="Q3822" s="16">
        <f>'دیده بان بازار'!Q3800</f>
        <v/>
      </c>
      <c r="R3822" s="16">
        <f>'دیده بان بازار'!R3800</f>
        <v/>
      </c>
      <c r="S3822" s="16">
        <f>'دیده بان بازار'!S3800</f>
        <v/>
      </c>
      <c r="T3822" s="16">
        <f>'دیده بان بازار'!T3800</f>
        <v/>
      </c>
      <c r="U3822" s="16">
        <f>'دیده بان بازار'!U3800</f>
        <v/>
      </c>
      <c r="V3822" s="16">
        <f>'دیده بان بازار'!V3800</f>
        <v/>
      </c>
      <c r="W3822" s="7">
        <f>'دیده بان بازار'!W3800</f>
        <v/>
      </c>
    </row>
    <row r="3823">
      <c r="A3823" s="12">
        <f>'دیده بان بازار'!A3801</f>
        <v/>
      </c>
      <c r="B3823" s="13">
        <f>'دیده بان بازار'!B3801</f>
        <v/>
      </c>
      <c r="C3823" s="13">
        <f>'دیده بان بازار'!C3801</f>
        <v/>
      </c>
      <c r="D3823" s="13">
        <f>'دیده بان بازار'!D3801</f>
        <v/>
      </c>
      <c r="E3823" s="14">
        <f>'دیده بان بازار'!E3801</f>
        <v/>
      </c>
      <c r="F3823" s="13">
        <f>'دیده بان بازار'!F3801</f>
        <v/>
      </c>
      <c r="G3823" s="13">
        <f>'دیده بان بازار'!G3801</f>
        <v/>
      </c>
      <c r="H3823" s="13">
        <f>'دیده بان بازار'!H3801</f>
        <v/>
      </c>
      <c r="I3823" s="13">
        <f>'دیده بان بازار'!I3801</f>
        <v/>
      </c>
      <c r="J3823" s="13">
        <f>'دیده بان بازار'!J3801</f>
        <v/>
      </c>
      <c r="K3823" s="13">
        <f>'دیده بان بازار'!K3801</f>
        <v/>
      </c>
      <c r="L3823" s="13">
        <f>'دیده بان بازار'!L3801</f>
        <v/>
      </c>
      <c r="M3823" s="13">
        <f>'دیده بان بازار'!M3801</f>
        <v/>
      </c>
      <c r="N3823" s="13">
        <f>'دیده بان بازار'!N3801</f>
        <v/>
      </c>
      <c r="O3823" s="13">
        <f>'دیده بان بازار'!O3801</f>
        <v/>
      </c>
      <c r="P3823" s="13">
        <f>'دیده بان بازار'!P3801</f>
        <v/>
      </c>
      <c r="Q3823" s="13">
        <f>'دیده بان بازار'!Q3801</f>
        <v/>
      </c>
      <c r="R3823" s="13">
        <f>'دیده بان بازار'!R3801</f>
        <v/>
      </c>
      <c r="S3823" s="13">
        <f>'دیده بان بازار'!S3801</f>
        <v/>
      </c>
      <c r="T3823" s="13">
        <f>'دیده بان بازار'!T3801</f>
        <v/>
      </c>
      <c r="U3823" s="13">
        <f>'دیده بان بازار'!U3801</f>
        <v/>
      </c>
      <c r="V3823" s="13">
        <f>'دیده بان بازار'!V3801</f>
        <v/>
      </c>
      <c r="W3823" s="6">
        <f>'دیده بان بازار'!W3801</f>
        <v/>
      </c>
    </row>
    <row r="3824">
      <c r="A3824" s="15">
        <f>'دیده بان بازار'!A3802</f>
        <v/>
      </c>
      <c r="B3824" s="16">
        <f>'دیده بان بازار'!B3802</f>
        <v/>
      </c>
      <c r="C3824" s="16">
        <f>'دیده بان بازار'!C3802</f>
        <v/>
      </c>
      <c r="D3824" s="16">
        <f>'دیده بان بازار'!D3802</f>
        <v/>
      </c>
      <c r="E3824" s="17">
        <f>'دیده بان بازار'!E3802</f>
        <v/>
      </c>
      <c r="F3824" s="16">
        <f>'دیده بان بازار'!F3802</f>
        <v/>
      </c>
      <c r="G3824" s="16">
        <f>'دیده بان بازار'!G3802</f>
        <v/>
      </c>
      <c r="H3824" s="16">
        <f>'دیده بان بازار'!H3802</f>
        <v/>
      </c>
      <c r="I3824" s="16">
        <f>'دیده بان بازار'!I3802</f>
        <v/>
      </c>
      <c r="J3824" s="16">
        <f>'دیده بان بازار'!J3802</f>
        <v/>
      </c>
      <c r="K3824" s="16">
        <f>'دیده بان بازار'!K3802</f>
        <v/>
      </c>
      <c r="L3824" s="16">
        <f>'دیده بان بازار'!L3802</f>
        <v/>
      </c>
      <c r="M3824" s="16">
        <f>'دیده بان بازار'!M3802</f>
        <v/>
      </c>
      <c r="N3824" s="16">
        <f>'دیده بان بازار'!N3802</f>
        <v/>
      </c>
      <c r="O3824" s="16">
        <f>'دیده بان بازار'!O3802</f>
        <v/>
      </c>
      <c r="P3824" s="16">
        <f>'دیده بان بازار'!P3802</f>
        <v/>
      </c>
      <c r="Q3824" s="16">
        <f>'دیده بان بازار'!Q3802</f>
        <v/>
      </c>
      <c r="R3824" s="16">
        <f>'دیده بان بازار'!R3802</f>
        <v/>
      </c>
      <c r="S3824" s="16">
        <f>'دیده بان بازار'!S3802</f>
        <v/>
      </c>
      <c r="T3824" s="16">
        <f>'دیده بان بازار'!T3802</f>
        <v/>
      </c>
      <c r="U3824" s="16">
        <f>'دیده بان بازار'!U3802</f>
        <v/>
      </c>
      <c r="V3824" s="16">
        <f>'دیده بان بازار'!V3802</f>
        <v/>
      </c>
      <c r="W3824" s="7">
        <f>'دیده بان بازار'!W3802</f>
        <v/>
      </c>
    </row>
    <row r="3825">
      <c r="A3825" s="12">
        <f>'دیده بان بازار'!A3803</f>
        <v/>
      </c>
      <c r="B3825" s="13">
        <f>'دیده بان بازار'!B3803</f>
        <v/>
      </c>
      <c r="C3825" s="13">
        <f>'دیده بان بازار'!C3803</f>
        <v/>
      </c>
      <c r="D3825" s="13">
        <f>'دیده بان بازار'!D3803</f>
        <v/>
      </c>
      <c r="E3825" s="14">
        <f>'دیده بان بازار'!E3803</f>
        <v/>
      </c>
      <c r="F3825" s="13">
        <f>'دیده بان بازار'!F3803</f>
        <v/>
      </c>
      <c r="G3825" s="13">
        <f>'دیده بان بازار'!G3803</f>
        <v/>
      </c>
      <c r="H3825" s="13">
        <f>'دیده بان بازار'!H3803</f>
        <v/>
      </c>
      <c r="I3825" s="13">
        <f>'دیده بان بازار'!I3803</f>
        <v/>
      </c>
      <c r="J3825" s="13">
        <f>'دیده بان بازار'!J3803</f>
        <v/>
      </c>
      <c r="K3825" s="13">
        <f>'دیده بان بازار'!K3803</f>
        <v/>
      </c>
      <c r="L3825" s="13">
        <f>'دیده بان بازار'!L3803</f>
        <v/>
      </c>
      <c r="M3825" s="13">
        <f>'دیده بان بازار'!M3803</f>
        <v/>
      </c>
      <c r="N3825" s="13">
        <f>'دیده بان بازار'!N3803</f>
        <v/>
      </c>
      <c r="O3825" s="13">
        <f>'دیده بان بازار'!O3803</f>
        <v/>
      </c>
      <c r="P3825" s="13">
        <f>'دیده بان بازار'!P3803</f>
        <v/>
      </c>
      <c r="Q3825" s="13">
        <f>'دیده بان بازار'!Q3803</f>
        <v/>
      </c>
      <c r="R3825" s="13">
        <f>'دیده بان بازار'!R3803</f>
        <v/>
      </c>
      <c r="S3825" s="13">
        <f>'دیده بان بازار'!S3803</f>
        <v/>
      </c>
      <c r="T3825" s="13">
        <f>'دیده بان بازار'!T3803</f>
        <v/>
      </c>
      <c r="U3825" s="13">
        <f>'دیده بان بازار'!U3803</f>
        <v/>
      </c>
      <c r="V3825" s="13">
        <f>'دیده بان بازار'!V3803</f>
        <v/>
      </c>
      <c r="W3825" s="6">
        <f>'دیده بان بازار'!W3803</f>
        <v/>
      </c>
    </row>
    <row r="3826">
      <c r="A3826" s="15">
        <f>'دیده بان بازار'!A3804</f>
        <v/>
      </c>
      <c r="B3826" s="16">
        <f>'دیده بان بازار'!B3804</f>
        <v/>
      </c>
      <c r="C3826" s="16">
        <f>'دیده بان بازار'!C3804</f>
        <v/>
      </c>
      <c r="D3826" s="16">
        <f>'دیده بان بازار'!D3804</f>
        <v/>
      </c>
      <c r="E3826" s="17">
        <f>'دیده بان بازار'!E3804</f>
        <v/>
      </c>
      <c r="F3826" s="16">
        <f>'دیده بان بازار'!F3804</f>
        <v/>
      </c>
      <c r="G3826" s="16">
        <f>'دیده بان بازار'!G3804</f>
        <v/>
      </c>
      <c r="H3826" s="16">
        <f>'دیده بان بازار'!H3804</f>
        <v/>
      </c>
      <c r="I3826" s="16">
        <f>'دیده بان بازار'!I3804</f>
        <v/>
      </c>
      <c r="J3826" s="16">
        <f>'دیده بان بازار'!J3804</f>
        <v/>
      </c>
      <c r="K3826" s="16">
        <f>'دیده بان بازار'!K3804</f>
        <v/>
      </c>
      <c r="L3826" s="16">
        <f>'دیده بان بازار'!L3804</f>
        <v/>
      </c>
      <c r="M3826" s="16">
        <f>'دیده بان بازار'!M3804</f>
        <v/>
      </c>
      <c r="N3826" s="16">
        <f>'دیده بان بازار'!N3804</f>
        <v/>
      </c>
      <c r="O3826" s="16">
        <f>'دیده بان بازار'!O3804</f>
        <v/>
      </c>
      <c r="P3826" s="16">
        <f>'دیده بان بازار'!P3804</f>
        <v/>
      </c>
      <c r="Q3826" s="16">
        <f>'دیده بان بازار'!Q3804</f>
        <v/>
      </c>
      <c r="R3826" s="16">
        <f>'دیده بان بازار'!R3804</f>
        <v/>
      </c>
      <c r="S3826" s="16">
        <f>'دیده بان بازار'!S3804</f>
        <v/>
      </c>
      <c r="T3826" s="16">
        <f>'دیده بان بازار'!T3804</f>
        <v/>
      </c>
      <c r="U3826" s="16">
        <f>'دیده بان بازار'!U3804</f>
        <v/>
      </c>
      <c r="V3826" s="16">
        <f>'دیده بان بازار'!V3804</f>
        <v/>
      </c>
      <c r="W3826" s="7">
        <f>'دیده بان بازار'!W3804</f>
        <v/>
      </c>
    </row>
    <row r="3827">
      <c r="A3827" s="15">
        <f>'دیده بان بازار'!A3805</f>
        <v/>
      </c>
      <c r="B3827" s="16">
        <f>'دیده بان بازار'!B3805</f>
        <v/>
      </c>
      <c r="C3827" s="16">
        <f>'دیده بان بازار'!C3805</f>
        <v/>
      </c>
      <c r="D3827" s="16">
        <f>'دیده بان بازار'!D3805</f>
        <v/>
      </c>
      <c r="E3827" s="17">
        <f>'دیده بان بازار'!E3805</f>
        <v/>
      </c>
      <c r="F3827" s="16">
        <f>'دیده بان بازار'!F3805</f>
        <v/>
      </c>
      <c r="G3827" s="16">
        <f>'دیده بان بازار'!G3805</f>
        <v/>
      </c>
      <c r="H3827" s="16">
        <f>'دیده بان بازار'!H3805</f>
        <v/>
      </c>
      <c r="I3827" s="16">
        <f>'دیده بان بازار'!I3805</f>
        <v/>
      </c>
      <c r="J3827" s="16">
        <f>'دیده بان بازار'!J3805</f>
        <v/>
      </c>
      <c r="K3827" s="16">
        <f>'دیده بان بازار'!K3805</f>
        <v/>
      </c>
      <c r="L3827" s="16">
        <f>'دیده بان بازار'!L3805</f>
        <v/>
      </c>
      <c r="M3827" s="16">
        <f>'دیده بان بازار'!M3805</f>
        <v/>
      </c>
      <c r="N3827" s="16">
        <f>'دیده بان بازار'!N3805</f>
        <v/>
      </c>
      <c r="O3827" s="16">
        <f>'دیده بان بازار'!O3805</f>
        <v/>
      </c>
      <c r="P3827" s="16">
        <f>'دیده بان بازار'!P3805</f>
        <v/>
      </c>
      <c r="Q3827" s="16">
        <f>'دیده بان بازار'!Q3805</f>
        <v/>
      </c>
      <c r="R3827" s="16">
        <f>'دیده بان بازار'!R3805</f>
        <v/>
      </c>
      <c r="S3827" s="16">
        <f>'دیده بان بازار'!S3805</f>
        <v/>
      </c>
      <c r="T3827" s="16">
        <f>'دیده بان بازار'!T3805</f>
        <v/>
      </c>
      <c r="U3827" s="16">
        <f>'دیده بان بازار'!U3805</f>
        <v/>
      </c>
      <c r="V3827" s="16">
        <f>'دیده بان بازار'!V3805</f>
        <v/>
      </c>
      <c r="W3827" s="7">
        <f>'دیده بان بازار'!W3805</f>
        <v/>
      </c>
    </row>
    <row r="3828">
      <c r="A3828" s="12">
        <f>'دیده بان بازار'!A3806</f>
        <v/>
      </c>
      <c r="B3828" s="13">
        <f>'دیده بان بازار'!B3806</f>
        <v/>
      </c>
      <c r="C3828" s="13">
        <f>'دیده بان بازار'!C3806</f>
        <v/>
      </c>
      <c r="D3828" s="13">
        <f>'دیده بان بازار'!D3806</f>
        <v/>
      </c>
      <c r="E3828" s="14">
        <f>'دیده بان بازار'!E3806</f>
        <v/>
      </c>
      <c r="F3828" s="13">
        <f>'دیده بان بازار'!F3806</f>
        <v/>
      </c>
      <c r="G3828" s="13">
        <f>'دیده بان بازار'!G3806</f>
        <v/>
      </c>
      <c r="H3828" s="13">
        <f>'دیده بان بازار'!H3806</f>
        <v/>
      </c>
      <c r="I3828" s="13">
        <f>'دیده بان بازار'!I3806</f>
        <v/>
      </c>
      <c r="J3828" s="13">
        <f>'دیده بان بازار'!J3806</f>
        <v/>
      </c>
      <c r="K3828" s="13">
        <f>'دیده بان بازار'!K3806</f>
        <v/>
      </c>
      <c r="L3828" s="13">
        <f>'دیده بان بازار'!L3806</f>
        <v/>
      </c>
      <c r="M3828" s="13">
        <f>'دیده بان بازار'!M3806</f>
        <v/>
      </c>
      <c r="N3828" s="13">
        <f>'دیده بان بازار'!N3806</f>
        <v/>
      </c>
      <c r="O3828" s="13">
        <f>'دیده بان بازار'!O3806</f>
        <v/>
      </c>
      <c r="P3828" s="13">
        <f>'دیده بان بازار'!P3806</f>
        <v/>
      </c>
      <c r="Q3828" s="13">
        <f>'دیده بان بازار'!Q3806</f>
        <v/>
      </c>
      <c r="R3828" s="13">
        <f>'دیده بان بازار'!R3806</f>
        <v/>
      </c>
      <c r="S3828" s="13">
        <f>'دیده بان بازار'!S3806</f>
        <v/>
      </c>
      <c r="T3828" s="13">
        <f>'دیده بان بازار'!T3806</f>
        <v/>
      </c>
      <c r="U3828" s="13">
        <f>'دیده بان بازار'!U3806</f>
        <v/>
      </c>
      <c r="V3828" s="13">
        <f>'دیده بان بازار'!V3806</f>
        <v/>
      </c>
      <c r="W3828" s="6">
        <f>'دیده بان بازار'!W3806</f>
        <v/>
      </c>
    </row>
    <row r="3829">
      <c r="A3829" s="15">
        <f>'دیده بان بازار'!A3807</f>
        <v/>
      </c>
      <c r="B3829" s="16">
        <f>'دیده بان بازار'!B3807</f>
        <v/>
      </c>
      <c r="C3829" s="16">
        <f>'دیده بان بازار'!C3807</f>
        <v/>
      </c>
      <c r="D3829" s="16">
        <f>'دیده بان بازار'!D3807</f>
        <v/>
      </c>
      <c r="E3829" s="17">
        <f>'دیده بان بازار'!E3807</f>
        <v/>
      </c>
      <c r="F3829" s="16">
        <f>'دیده بان بازار'!F3807</f>
        <v/>
      </c>
      <c r="G3829" s="16">
        <f>'دیده بان بازار'!G3807</f>
        <v/>
      </c>
      <c r="H3829" s="16">
        <f>'دیده بان بازار'!H3807</f>
        <v/>
      </c>
      <c r="I3829" s="16">
        <f>'دیده بان بازار'!I3807</f>
        <v/>
      </c>
      <c r="J3829" s="16">
        <f>'دیده بان بازار'!J3807</f>
        <v/>
      </c>
      <c r="K3829" s="16">
        <f>'دیده بان بازار'!K3807</f>
        <v/>
      </c>
      <c r="L3829" s="16">
        <f>'دیده بان بازار'!L3807</f>
        <v/>
      </c>
      <c r="M3829" s="16">
        <f>'دیده بان بازار'!M3807</f>
        <v/>
      </c>
      <c r="N3829" s="16">
        <f>'دیده بان بازار'!N3807</f>
        <v/>
      </c>
      <c r="O3829" s="16">
        <f>'دیده بان بازار'!O3807</f>
        <v/>
      </c>
      <c r="P3829" s="16">
        <f>'دیده بان بازار'!P3807</f>
        <v/>
      </c>
      <c r="Q3829" s="16">
        <f>'دیده بان بازار'!Q3807</f>
        <v/>
      </c>
      <c r="R3829" s="16">
        <f>'دیده بان بازار'!R3807</f>
        <v/>
      </c>
      <c r="S3829" s="16">
        <f>'دیده بان بازار'!S3807</f>
        <v/>
      </c>
      <c r="T3829" s="16">
        <f>'دیده بان بازار'!T3807</f>
        <v/>
      </c>
      <c r="U3829" s="16">
        <f>'دیده بان بازار'!U3807</f>
        <v/>
      </c>
      <c r="V3829" s="16">
        <f>'دیده بان بازار'!V3807</f>
        <v/>
      </c>
      <c r="W3829" s="7">
        <f>'دیده بان بازار'!W3807</f>
        <v/>
      </c>
    </row>
    <row r="3830">
      <c r="A3830" s="12">
        <f>'دیده بان بازار'!A3808</f>
        <v/>
      </c>
      <c r="B3830" s="13">
        <f>'دیده بان بازار'!B3808</f>
        <v/>
      </c>
      <c r="C3830" s="13">
        <f>'دیده بان بازار'!C3808</f>
        <v/>
      </c>
      <c r="D3830" s="13">
        <f>'دیده بان بازار'!D3808</f>
        <v/>
      </c>
      <c r="E3830" s="14">
        <f>'دیده بان بازار'!E3808</f>
        <v/>
      </c>
      <c r="F3830" s="13">
        <f>'دیده بان بازار'!F3808</f>
        <v/>
      </c>
      <c r="G3830" s="13">
        <f>'دیده بان بازار'!G3808</f>
        <v/>
      </c>
      <c r="H3830" s="13">
        <f>'دیده بان بازار'!H3808</f>
        <v/>
      </c>
      <c r="I3830" s="13">
        <f>'دیده بان بازار'!I3808</f>
        <v/>
      </c>
      <c r="J3830" s="13">
        <f>'دیده بان بازار'!J3808</f>
        <v/>
      </c>
      <c r="K3830" s="13">
        <f>'دیده بان بازار'!K3808</f>
        <v/>
      </c>
      <c r="L3830" s="13">
        <f>'دیده بان بازار'!L3808</f>
        <v/>
      </c>
      <c r="M3830" s="13">
        <f>'دیده بان بازار'!M3808</f>
        <v/>
      </c>
      <c r="N3830" s="13">
        <f>'دیده بان بازار'!N3808</f>
        <v/>
      </c>
      <c r="O3830" s="13">
        <f>'دیده بان بازار'!O3808</f>
        <v/>
      </c>
      <c r="P3830" s="13">
        <f>'دیده بان بازار'!P3808</f>
        <v/>
      </c>
      <c r="Q3830" s="13">
        <f>'دیده بان بازار'!Q3808</f>
        <v/>
      </c>
      <c r="R3830" s="13">
        <f>'دیده بان بازار'!R3808</f>
        <v/>
      </c>
      <c r="S3830" s="13">
        <f>'دیده بان بازار'!S3808</f>
        <v/>
      </c>
      <c r="T3830" s="13">
        <f>'دیده بان بازار'!T3808</f>
        <v/>
      </c>
      <c r="U3830" s="13">
        <f>'دیده بان بازار'!U3808</f>
        <v/>
      </c>
      <c r="V3830" s="13">
        <f>'دیده بان بازار'!V3808</f>
        <v/>
      </c>
      <c r="W3830" s="6">
        <f>'دیده بان بازار'!W3808</f>
        <v/>
      </c>
    </row>
    <row r="3831">
      <c r="A3831" s="15">
        <f>'دیده بان بازار'!A3809</f>
        <v/>
      </c>
      <c r="B3831" s="16">
        <f>'دیده بان بازار'!B3809</f>
        <v/>
      </c>
      <c r="C3831" s="16">
        <f>'دیده بان بازار'!C3809</f>
        <v/>
      </c>
      <c r="D3831" s="16">
        <f>'دیده بان بازار'!D3809</f>
        <v/>
      </c>
      <c r="E3831" s="17">
        <f>'دیده بان بازار'!E3809</f>
        <v/>
      </c>
      <c r="F3831" s="16">
        <f>'دیده بان بازار'!F3809</f>
        <v/>
      </c>
      <c r="G3831" s="16">
        <f>'دیده بان بازار'!G3809</f>
        <v/>
      </c>
      <c r="H3831" s="16">
        <f>'دیده بان بازار'!H3809</f>
        <v/>
      </c>
      <c r="I3831" s="16">
        <f>'دیده بان بازار'!I3809</f>
        <v/>
      </c>
      <c r="J3831" s="16">
        <f>'دیده بان بازار'!J3809</f>
        <v/>
      </c>
      <c r="K3831" s="16">
        <f>'دیده بان بازار'!K3809</f>
        <v/>
      </c>
      <c r="L3831" s="16">
        <f>'دیده بان بازار'!L3809</f>
        <v/>
      </c>
      <c r="M3831" s="16">
        <f>'دیده بان بازار'!M3809</f>
        <v/>
      </c>
      <c r="N3831" s="16">
        <f>'دیده بان بازار'!N3809</f>
        <v/>
      </c>
      <c r="O3831" s="16">
        <f>'دیده بان بازار'!O3809</f>
        <v/>
      </c>
      <c r="P3831" s="16">
        <f>'دیده بان بازار'!P3809</f>
        <v/>
      </c>
      <c r="Q3831" s="16">
        <f>'دیده بان بازار'!Q3809</f>
        <v/>
      </c>
      <c r="R3831" s="16">
        <f>'دیده بان بازار'!R3809</f>
        <v/>
      </c>
      <c r="S3831" s="16">
        <f>'دیده بان بازار'!S3809</f>
        <v/>
      </c>
      <c r="T3831" s="16">
        <f>'دیده بان بازار'!T3809</f>
        <v/>
      </c>
      <c r="U3831" s="16">
        <f>'دیده بان بازار'!U3809</f>
        <v/>
      </c>
      <c r="V3831" s="16">
        <f>'دیده بان بازار'!V3809</f>
        <v/>
      </c>
      <c r="W3831" s="7">
        <f>'دیده بان بازار'!W3809</f>
        <v/>
      </c>
    </row>
    <row r="3832">
      <c r="A3832" s="12">
        <f>'دیده بان بازار'!A3810</f>
        <v/>
      </c>
      <c r="B3832" s="13">
        <f>'دیده بان بازار'!B3810</f>
        <v/>
      </c>
      <c r="C3832" s="13">
        <f>'دیده بان بازار'!C3810</f>
        <v/>
      </c>
      <c r="D3832" s="13">
        <f>'دیده بان بازار'!D3810</f>
        <v/>
      </c>
      <c r="E3832" s="14">
        <f>'دیده بان بازار'!E3810</f>
        <v/>
      </c>
      <c r="F3832" s="13">
        <f>'دیده بان بازار'!F3810</f>
        <v/>
      </c>
      <c r="G3832" s="13">
        <f>'دیده بان بازار'!G3810</f>
        <v/>
      </c>
      <c r="H3832" s="13">
        <f>'دیده بان بازار'!H3810</f>
        <v/>
      </c>
      <c r="I3832" s="13">
        <f>'دیده بان بازار'!I3810</f>
        <v/>
      </c>
      <c r="J3832" s="13">
        <f>'دیده بان بازار'!J3810</f>
        <v/>
      </c>
      <c r="K3832" s="13">
        <f>'دیده بان بازار'!K3810</f>
        <v/>
      </c>
      <c r="L3832" s="13">
        <f>'دیده بان بازار'!L3810</f>
        <v/>
      </c>
      <c r="M3832" s="13">
        <f>'دیده بان بازار'!M3810</f>
        <v/>
      </c>
      <c r="N3832" s="13">
        <f>'دیده بان بازار'!N3810</f>
        <v/>
      </c>
      <c r="O3832" s="13">
        <f>'دیده بان بازار'!O3810</f>
        <v/>
      </c>
      <c r="P3832" s="13">
        <f>'دیده بان بازار'!P3810</f>
        <v/>
      </c>
      <c r="Q3832" s="13">
        <f>'دیده بان بازار'!Q3810</f>
        <v/>
      </c>
      <c r="R3832" s="13">
        <f>'دیده بان بازار'!R3810</f>
        <v/>
      </c>
      <c r="S3832" s="13">
        <f>'دیده بان بازار'!S3810</f>
        <v/>
      </c>
      <c r="T3832" s="13">
        <f>'دیده بان بازار'!T3810</f>
        <v/>
      </c>
      <c r="U3832" s="13">
        <f>'دیده بان بازار'!U3810</f>
        <v/>
      </c>
      <c r="V3832" s="13">
        <f>'دیده بان بازار'!V3810</f>
        <v/>
      </c>
      <c r="W3832" s="6">
        <f>'دیده بان بازار'!W3810</f>
        <v/>
      </c>
    </row>
    <row r="3833">
      <c r="A3833" s="15">
        <f>'دیده بان بازار'!A3811</f>
        <v/>
      </c>
      <c r="B3833" s="16">
        <f>'دیده بان بازار'!B3811</f>
        <v/>
      </c>
      <c r="C3833" s="16">
        <f>'دیده بان بازار'!C3811</f>
        <v/>
      </c>
      <c r="D3833" s="16">
        <f>'دیده بان بازار'!D3811</f>
        <v/>
      </c>
      <c r="E3833" s="17">
        <f>'دیده بان بازار'!E3811</f>
        <v/>
      </c>
      <c r="F3833" s="16">
        <f>'دیده بان بازار'!F3811</f>
        <v/>
      </c>
      <c r="G3833" s="16">
        <f>'دیده بان بازار'!G3811</f>
        <v/>
      </c>
      <c r="H3833" s="16">
        <f>'دیده بان بازار'!H3811</f>
        <v/>
      </c>
      <c r="I3833" s="16">
        <f>'دیده بان بازار'!I3811</f>
        <v/>
      </c>
      <c r="J3833" s="16">
        <f>'دیده بان بازار'!J3811</f>
        <v/>
      </c>
      <c r="K3833" s="16">
        <f>'دیده بان بازار'!K3811</f>
        <v/>
      </c>
      <c r="L3833" s="16">
        <f>'دیده بان بازار'!L3811</f>
        <v/>
      </c>
      <c r="M3833" s="16">
        <f>'دیده بان بازار'!M3811</f>
        <v/>
      </c>
      <c r="N3833" s="16">
        <f>'دیده بان بازار'!N3811</f>
        <v/>
      </c>
      <c r="O3833" s="16">
        <f>'دیده بان بازار'!O3811</f>
        <v/>
      </c>
      <c r="P3833" s="16">
        <f>'دیده بان بازار'!P3811</f>
        <v/>
      </c>
      <c r="Q3833" s="16">
        <f>'دیده بان بازار'!Q3811</f>
        <v/>
      </c>
      <c r="R3833" s="16">
        <f>'دیده بان بازار'!R3811</f>
        <v/>
      </c>
      <c r="S3833" s="16">
        <f>'دیده بان بازار'!S3811</f>
        <v/>
      </c>
      <c r="T3833" s="16">
        <f>'دیده بان بازار'!T3811</f>
        <v/>
      </c>
      <c r="U3833" s="16">
        <f>'دیده بان بازار'!U3811</f>
        <v/>
      </c>
      <c r="V3833" s="16">
        <f>'دیده بان بازار'!V3811</f>
        <v/>
      </c>
      <c r="W3833" s="7">
        <f>'دیده بان بازار'!W3811</f>
        <v/>
      </c>
    </row>
    <row r="3834">
      <c r="A3834" s="12">
        <f>'دیده بان بازار'!A3812</f>
        <v/>
      </c>
      <c r="B3834" s="13">
        <f>'دیده بان بازار'!B3812</f>
        <v/>
      </c>
      <c r="C3834" s="13">
        <f>'دیده بان بازار'!C3812</f>
        <v/>
      </c>
      <c r="D3834" s="13">
        <f>'دیده بان بازار'!D3812</f>
        <v/>
      </c>
      <c r="E3834" s="14">
        <f>'دیده بان بازار'!E3812</f>
        <v/>
      </c>
      <c r="F3834" s="13">
        <f>'دیده بان بازار'!F3812</f>
        <v/>
      </c>
      <c r="G3834" s="13">
        <f>'دیده بان بازار'!G3812</f>
        <v/>
      </c>
      <c r="H3834" s="13">
        <f>'دیده بان بازار'!H3812</f>
        <v/>
      </c>
      <c r="I3834" s="13">
        <f>'دیده بان بازار'!I3812</f>
        <v/>
      </c>
      <c r="J3834" s="13">
        <f>'دیده بان بازار'!J3812</f>
        <v/>
      </c>
      <c r="K3834" s="13">
        <f>'دیده بان بازار'!K3812</f>
        <v/>
      </c>
      <c r="L3834" s="13">
        <f>'دیده بان بازار'!L3812</f>
        <v/>
      </c>
      <c r="M3834" s="13">
        <f>'دیده بان بازار'!M3812</f>
        <v/>
      </c>
      <c r="N3834" s="13">
        <f>'دیده بان بازار'!N3812</f>
        <v/>
      </c>
      <c r="O3834" s="13">
        <f>'دیده بان بازار'!O3812</f>
        <v/>
      </c>
      <c r="P3834" s="13">
        <f>'دیده بان بازار'!P3812</f>
        <v/>
      </c>
      <c r="Q3834" s="13">
        <f>'دیده بان بازار'!Q3812</f>
        <v/>
      </c>
      <c r="R3834" s="13">
        <f>'دیده بان بازار'!R3812</f>
        <v/>
      </c>
      <c r="S3834" s="13">
        <f>'دیده بان بازار'!S3812</f>
        <v/>
      </c>
      <c r="T3834" s="13">
        <f>'دیده بان بازار'!T3812</f>
        <v/>
      </c>
      <c r="U3834" s="13">
        <f>'دیده بان بازار'!U3812</f>
        <v/>
      </c>
      <c r="V3834" s="13">
        <f>'دیده بان بازار'!V3812</f>
        <v/>
      </c>
      <c r="W3834" s="6">
        <f>'دیده بان بازار'!W3812</f>
        <v/>
      </c>
    </row>
    <row r="3835">
      <c r="A3835" s="15">
        <f>'دیده بان بازار'!A3813</f>
        <v/>
      </c>
      <c r="B3835" s="16">
        <f>'دیده بان بازار'!B3813</f>
        <v/>
      </c>
      <c r="C3835" s="16">
        <f>'دیده بان بازار'!C3813</f>
        <v/>
      </c>
      <c r="D3835" s="16">
        <f>'دیده بان بازار'!D3813</f>
        <v/>
      </c>
      <c r="E3835" s="17">
        <f>'دیده بان بازار'!E3813</f>
        <v/>
      </c>
      <c r="F3835" s="16">
        <f>'دیده بان بازار'!F3813</f>
        <v/>
      </c>
      <c r="G3835" s="16">
        <f>'دیده بان بازار'!G3813</f>
        <v/>
      </c>
      <c r="H3835" s="16">
        <f>'دیده بان بازار'!H3813</f>
        <v/>
      </c>
      <c r="I3835" s="16">
        <f>'دیده بان بازار'!I3813</f>
        <v/>
      </c>
      <c r="J3835" s="16">
        <f>'دیده بان بازار'!J3813</f>
        <v/>
      </c>
      <c r="K3835" s="16">
        <f>'دیده بان بازار'!K3813</f>
        <v/>
      </c>
      <c r="L3835" s="16">
        <f>'دیده بان بازار'!L3813</f>
        <v/>
      </c>
      <c r="M3835" s="16">
        <f>'دیده بان بازار'!M3813</f>
        <v/>
      </c>
      <c r="N3835" s="16">
        <f>'دیده بان بازار'!N3813</f>
        <v/>
      </c>
      <c r="O3835" s="16">
        <f>'دیده بان بازار'!O3813</f>
        <v/>
      </c>
      <c r="P3835" s="16">
        <f>'دیده بان بازار'!P3813</f>
        <v/>
      </c>
      <c r="Q3835" s="16">
        <f>'دیده بان بازار'!Q3813</f>
        <v/>
      </c>
      <c r="R3835" s="16">
        <f>'دیده بان بازار'!R3813</f>
        <v/>
      </c>
      <c r="S3835" s="16">
        <f>'دیده بان بازار'!S3813</f>
        <v/>
      </c>
      <c r="T3835" s="16">
        <f>'دیده بان بازار'!T3813</f>
        <v/>
      </c>
      <c r="U3835" s="16">
        <f>'دیده بان بازار'!U3813</f>
        <v/>
      </c>
      <c r="V3835" s="16">
        <f>'دیده بان بازار'!V3813</f>
        <v/>
      </c>
      <c r="W3835" s="7">
        <f>'دیده بان بازار'!W3813</f>
        <v/>
      </c>
    </row>
    <row r="3836">
      <c r="A3836" s="12">
        <f>'دیده بان بازار'!A3814</f>
        <v/>
      </c>
      <c r="B3836" s="13">
        <f>'دیده بان بازار'!B3814</f>
        <v/>
      </c>
      <c r="C3836" s="13">
        <f>'دیده بان بازار'!C3814</f>
        <v/>
      </c>
      <c r="D3836" s="13">
        <f>'دیده بان بازار'!D3814</f>
        <v/>
      </c>
      <c r="E3836" s="14">
        <f>'دیده بان بازار'!E3814</f>
        <v/>
      </c>
      <c r="F3836" s="13">
        <f>'دیده بان بازار'!F3814</f>
        <v/>
      </c>
      <c r="G3836" s="13">
        <f>'دیده بان بازار'!G3814</f>
        <v/>
      </c>
      <c r="H3836" s="13">
        <f>'دیده بان بازار'!H3814</f>
        <v/>
      </c>
      <c r="I3836" s="13">
        <f>'دیده بان بازار'!I3814</f>
        <v/>
      </c>
      <c r="J3836" s="13">
        <f>'دیده بان بازار'!J3814</f>
        <v/>
      </c>
      <c r="K3836" s="13">
        <f>'دیده بان بازار'!K3814</f>
        <v/>
      </c>
      <c r="L3836" s="13">
        <f>'دیده بان بازار'!L3814</f>
        <v/>
      </c>
      <c r="M3836" s="13">
        <f>'دیده بان بازار'!M3814</f>
        <v/>
      </c>
      <c r="N3836" s="13">
        <f>'دیده بان بازار'!N3814</f>
        <v/>
      </c>
      <c r="O3836" s="13">
        <f>'دیده بان بازار'!O3814</f>
        <v/>
      </c>
      <c r="P3836" s="13">
        <f>'دیده بان بازار'!P3814</f>
        <v/>
      </c>
      <c r="Q3836" s="13">
        <f>'دیده بان بازار'!Q3814</f>
        <v/>
      </c>
      <c r="R3836" s="13">
        <f>'دیده بان بازار'!R3814</f>
        <v/>
      </c>
      <c r="S3836" s="13">
        <f>'دیده بان بازار'!S3814</f>
        <v/>
      </c>
      <c r="T3836" s="13">
        <f>'دیده بان بازار'!T3814</f>
        <v/>
      </c>
      <c r="U3836" s="13">
        <f>'دیده بان بازار'!U3814</f>
        <v/>
      </c>
      <c r="V3836" s="13">
        <f>'دیده بان بازار'!V3814</f>
        <v/>
      </c>
      <c r="W3836" s="6">
        <f>'دیده بان بازار'!W3814</f>
        <v/>
      </c>
    </row>
    <row r="3837">
      <c r="A3837" s="15">
        <f>'دیده بان بازار'!A3815</f>
        <v/>
      </c>
      <c r="B3837" s="16">
        <f>'دیده بان بازار'!B3815</f>
        <v/>
      </c>
      <c r="C3837" s="16">
        <f>'دیده بان بازار'!C3815</f>
        <v/>
      </c>
      <c r="D3837" s="16">
        <f>'دیده بان بازار'!D3815</f>
        <v/>
      </c>
      <c r="E3837" s="17">
        <f>'دیده بان بازار'!E3815</f>
        <v/>
      </c>
      <c r="F3837" s="16">
        <f>'دیده بان بازار'!F3815</f>
        <v/>
      </c>
      <c r="G3837" s="16">
        <f>'دیده بان بازار'!G3815</f>
        <v/>
      </c>
      <c r="H3837" s="16">
        <f>'دیده بان بازار'!H3815</f>
        <v/>
      </c>
      <c r="I3837" s="16">
        <f>'دیده بان بازار'!I3815</f>
        <v/>
      </c>
      <c r="J3837" s="16">
        <f>'دیده بان بازار'!J3815</f>
        <v/>
      </c>
      <c r="K3837" s="16">
        <f>'دیده بان بازار'!K3815</f>
        <v/>
      </c>
      <c r="L3837" s="16">
        <f>'دیده بان بازار'!L3815</f>
        <v/>
      </c>
      <c r="M3837" s="16">
        <f>'دیده بان بازار'!M3815</f>
        <v/>
      </c>
      <c r="N3837" s="16">
        <f>'دیده بان بازار'!N3815</f>
        <v/>
      </c>
      <c r="O3837" s="16">
        <f>'دیده بان بازار'!O3815</f>
        <v/>
      </c>
      <c r="P3837" s="16">
        <f>'دیده بان بازار'!P3815</f>
        <v/>
      </c>
      <c r="Q3837" s="16">
        <f>'دیده بان بازار'!Q3815</f>
        <v/>
      </c>
      <c r="R3837" s="16">
        <f>'دیده بان بازار'!R3815</f>
        <v/>
      </c>
      <c r="S3837" s="16">
        <f>'دیده بان بازار'!S3815</f>
        <v/>
      </c>
      <c r="T3837" s="16">
        <f>'دیده بان بازار'!T3815</f>
        <v/>
      </c>
      <c r="U3837" s="16">
        <f>'دیده بان بازار'!U3815</f>
        <v/>
      </c>
      <c r="V3837" s="16">
        <f>'دیده بان بازار'!V3815</f>
        <v/>
      </c>
      <c r="W3837" s="7">
        <f>'دیده بان بازار'!W3815</f>
        <v/>
      </c>
    </row>
    <row r="3838">
      <c r="A3838" s="12">
        <f>'دیده بان بازار'!A3816</f>
        <v/>
      </c>
      <c r="B3838" s="13">
        <f>'دیده بان بازار'!B3816</f>
        <v/>
      </c>
      <c r="C3838" s="13">
        <f>'دیده بان بازار'!C3816</f>
        <v/>
      </c>
      <c r="D3838" s="13">
        <f>'دیده بان بازار'!D3816</f>
        <v/>
      </c>
      <c r="E3838" s="14">
        <f>'دیده بان بازار'!E3816</f>
        <v/>
      </c>
      <c r="F3838" s="13">
        <f>'دیده بان بازار'!F3816</f>
        <v/>
      </c>
      <c r="G3838" s="13">
        <f>'دیده بان بازار'!G3816</f>
        <v/>
      </c>
      <c r="H3838" s="13">
        <f>'دیده بان بازار'!H3816</f>
        <v/>
      </c>
      <c r="I3838" s="13">
        <f>'دیده بان بازار'!I3816</f>
        <v/>
      </c>
      <c r="J3838" s="13">
        <f>'دیده بان بازار'!J3816</f>
        <v/>
      </c>
      <c r="K3838" s="13">
        <f>'دیده بان بازار'!K3816</f>
        <v/>
      </c>
      <c r="L3838" s="13">
        <f>'دیده بان بازار'!L3816</f>
        <v/>
      </c>
      <c r="M3838" s="13">
        <f>'دیده بان بازار'!M3816</f>
        <v/>
      </c>
      <c r="N3838" s="13">
        <f>'دیده بان بازار'!N3816</f>
        <v/>
      </c>
      <c r="O3838" s="13">
        <f>'دیده بان بازار'!O3816</f>
        <v/>
      </c>
      <c r="P3838" s="13">
        <f>'دیده بان بازار'!P3816</f>
        <v/>
      </c>
      <c r="Q3838" s="13">
        <f>'دیده بان بازار'!Q3816</f>
        <v/>
      </c>
      <c r="R3838" s="13">
        <f>'دیده بان بازار'!R3816</f>
        <v/>
      </c>
      <c r="S3838" s="13">
        <f>'دیده بان بازار'!S3816</f>
        <v/>
      </c>
      <c r="T3838" s="13">
        <f>'دیده بان بازار'!T3816</f>
        <v/>
      </c>
      <c r="U3838" s="13">
        <f>'دیده بان بازار'!U3816</f>
        <v/>
      </c>
      <c r="V3838" s="13">
        <f>'دیده بان بازار'!V3816</f>
        <v/>
      </c>
      <c r="W3838" s="6">
        <f>'دیده بان بازار'!W3816</f>
        <v/>
      </c>
    </row>
    <row r="3839">
      <c r="A3839" s="15">
        <f>'دیده بان بازار'!A3817</f>
        <v/>
      </c>
      <c r="B3839" s="16">
        <f>'دیده بان بازار'!B3817</f>
        <v/>
      </c>
      <c r="C3839" s="16">
        <f>'دیده بان بازار'!C3817</f>
        <v/>
      </c>
      <c r="D3839" s="16">
        <f>'دیده بان بازار'!D3817</f>
        <v/>
      </c>
      <c r="E3839" s="17">
        <f>'دیده بان بازار'!E3817</f>
        <v/>
      </c>
      <c r="F3839" s="16">
        <f>'دیده بان بازار'!F3817</f>
        <v/>
      </c>
      <c r="G3839" s="16">
        <f>'دیده بان بازار'!G3817</f>
        <v/>
      </c>
      <c r="H3839" s="16">
        <f>'دیده بان بازار'!H3817</f>
        <v/>
      </c>
      <c r="I3839" s="16">
        <f>'دیده بان بازار'!I3817</f>
        <v/>
      </c>
      <c r="J3839" s="16">
        <f>'دیده بان بازار'!J3817</f>
        <v/>
      </c>
      <c r="K3839" s="16">
        <f>'دیده بان بازار'!K3817</f>
        <v/>
      </c>
      <c r="L3839" s="16">
        <f>'دیده بان بازار'!L3817</f>
        <v/>
      </c>
      <c r="M3839" s="16">
        <f>'دیده بان بازار'!M3817</f>
        <v/>
      </c>
      <c r="N3839" s="16">
        <f>'دیده بان بازار'!N3817</f>
        <v/>
      </c>
      <c r="O3839" s="16">
        <f>'دیده بان بازار'!O3817</f>
        <v/>
      </c>
      <c r="P3839" s="16">
        <f>'دیده بان بازار'!P3817</f>
        <v/>
      </c>
      <c r="Q3839" s="16">
        <f>'دیده بان بازار'!Q3817</f>
        <v/>
      </c>
      <c r="R3839" s="16">
        <f>'دیده بان بازار'!R3817</f>
        <v/>
      </c>
      <c r="S3839" s="16">
        <f>'دیده بان بازار'!S3817</f>
        <v/>
      </c>
      <c r="T3839" s="16">
        <f>'دیده بان بازار'!T3817</f>
        <v/>
      </c>
      <c r="U3839" s="16">
        <f>'دیده بان بازار'!U3817</f>
        <v/>
      </c>
      <c r="V3839" s="16">
        <f>'دیده بان بازار'!V3817</f>
        <v/>
      </c>
      <c r="W3839" s="7">
        <f>'دیده بان بازار'!W3817</f>
        <v/>
      </c>
    </row>
    <row r="3840">
      <c r="A3840" s="12">
        <f>'دیده بان بازار'!A3818</f>
        <v/>
      </c>
      <c r="B3840" s="13">
        <f>'دیده بان بازار'!B3818</f>
        <v/>
      </c>
      <c r="C3840" s="13">
        <f>'دیده بان بازار'!C3818</f>
        <v/>
      </c>
      <c r="D3840" s="13">
        <f>'دیده بان بازار'!D3818</f>
        <v/>
      </c>
      <c r="E3840" s="14">
        <f>'دیده بان بازار'!E3818</f>
        <v/>
      </c>
      <c r="F3840" s="13">
        <f>'دیده بان بازار'!F3818</f>
        <v/>
      </c>
      <c r="G3840" s="13">
        <f>'دیده بان بازار'!G3818</f>
        <v/>
      </c>
      <c r="H3840" s="13">
        <f>'دیده بان بازار'!H3818</f>
        <v/>
      </c>
      <c r="I3840" s="13">
        <f>'دیده بان بازار'!I3818</f>
        <v/>
      </c>
      <c r="J3840" s="13">
        <f>'دیده بان بازار'!J3818</f>
        <v/>
      </c>
      <c r="K3840" s="13">
        <f>'دیده بان بازار'!K3818</f>
        <v/>
      </c>
      <c r="L3840" s="13">
        <f>'دیده بان بازار'!L3818</f>
        <v/>
      </c>
      <c r="M3840" s="13">
        <f>'دیده بان بازار'!M3818</f>
        <v/>
      </c>
      <c r="N3840" s="13">
        <f>'دیده بان بازار'!N3818</f>
        <v/>
      </c>
      <c r="O3840" s="13">
        <f>'دیده بان بازار'!O3818</f>
        <v/>
      </c>
      <c r="P3840" s="13">
        <f>'دیده بان بازار'!P3818</f>
        <v/>
      </c>
      <c r="Q3840" s="13">
        <f>'دیده بان بازار'!Q3818</f>
        <v/>
      </c>
      <c r="R3840" s="13">
        <f>'دیده بان بازار'!R3818</f>
        <v/>
      </c>
      <c r="S3840" s="13">
        <f>'دیده بان بازار'!S3818</f>
        <v/>
      </c>
      <c r="T3840" s="13">
        <f>'دیده بان بازار'!T3818</f>
        <v/>
      </c>
      <c r="U3840" s="13">
        <f>'دیده بان بازار'!U3818</f>
        <v/>
      </c>
      <c r="V3840" s="13">
        <f>'دیده بان بازار'!V3818</f>
        <v/>
      </c>
      <c r="W3840" s="6">
        <f>'دیده بان بازار'!W3818</f>
        <v/>
      </c>
    </row>
    <row r="3841">
      <c r="A3841" s="15">
        <f>'دیده بان بازار'!A3819</f>
        <v/>
      </c>
      <c r="B3841" s="16">
        <f>'دیده بان بازار'!B3819</f>
        <v/>
      </c>
      <c r="C3841" s="16">
        <f>'دیده بان بازار'!C3819</f>
        <v/>
      </c>
      <c r="D3841" s="16">
        <f>'دیده بان بازار'!D3819</f>
        <v/>
      </c>
      <c r="E3841" s="17">
        <f>'دیده بان بازار'!E3819</f>
        <v/>
      </c>
      <c r="F3841" s="16">
        <f>'دیده بان بازار'!F3819</f>
        <v/>
      </c>
      <c r="G3841" s="16">
        <f>'دیده بان بازار'!G3819</f>
        <v/>
      </c>
      <c r="H3841" s="16">
        <f>'دیده بان بازار'!H3819</f>
        <v/>
      </c>
      <c r="I3841" s="16">
        <f>'دیده بان بازار'!I3819</f>
        <v/>
      </c>
      <c r="J3841" s="16">
        <f>'دیده بان بازار'!J3819</f>
        <v/>
      </c>
      <c r="K3841" s="16">
        <f>'دیده بان بازار'!K3819</f>
        <v/>
      </c>
      <c r="L3841" s="16">
        <f>'دیده بان بازار'!L3819</f>
        <v/>
      </c>
      <c r="M3841" s="16">
        <f>'دیده بان بازار'!M3819</f>
        <v/>
      </c>
      <c r="N3841" s="16">
        <f>'دیده بان بازار'!N3819</f>
        <v/>
      </c>
      <c r="O3841" s="16">
        <f>'دیده بان بازار'!O3819</f>
        <v/>
      </c>
      <c r="P3841" s="16">
        <f>'دیده بان بازار'!P3819</f>
        <v/>
      </c>
      <c r="Q3841" s="16">
        <f>'دیده بان بازار'!Q3819</f>
        <v/>
      </c>
      <c r="R3841" s="16">
        <f>'دیده بان بازار'!R3819</f>
        <v/>
      </c>
      <c r="S3841" s="16">
        <f>'دیده بان بازار'!S3819</f>
        <v/>
      </c>
      <c r="T3841" s="16">
        <f>'دیده بان بازار'!T3819</f>
        <v/>
      </c>
      <c r="U3841" s="16">
        <f>'دیده بان بازار'!U3819</f>
        <v/>
      </c>
      <c r="V3841" s="16">
        <f>'دیده بان بازار'!V3819</f>
        <v/>
      </c>
      <c r="W3841" s="7">
        <f>'دیده بان بازار'!W3819</f>
        <v/>
      </c>
    </row>
    <row r="3842">
      <c r="A3842" s="15">
        <f>'دیده بان بازار'!A3820</f>
        <v/>
      </c>
      <c r="B3842" s="16">
        <f>'دیده بان بازار'!B3820</f>
        <v/>
      </c>
      <c r="C3842" s="16">
        <f>'دیده بان بازار'!C3820</f>
        <v/>
      </c>
      <c r="D3842" s="16">
        <f>'دیده بان بازار'!D3820</f>
        <v/>
      </c>
      <c r="E3842" s="17">
        <f>'دیده بان بازار'!E3820</f>
        <v/>
      </c>
      <c r="F3842" s="16">
        <f>'دیده بان بازار'!F3820</f>
        <v/>
      </c>
      <c r="G3842" s="16">
        <f>'دیده بان بازار'!G3820</f>
        <v/>
      </c>
      <c r="H3842" s="16">
        <f>'دیده بان بازار'!H3820</f>
        <v/>
      </c>
      <c r="I3842" s="16">
        <f>'دیده بان بازار'!I3820</f>
        <v/>
      </c>
      <c r="J3842" s="16">
        <f>'دیده بان بازار'!J3820</f>
        <v/>
      </c>
      <c r="K3842" s="16">
        <f>'دیده بان بازار'!K3820</f>
        <v/>
      </c>
      <c r="L3842" s="16">
        <f>'دیده بان بازار'!L3820</f>
        <v/>
      </c>
      <c r="M3842" s="16">
        <f>'دیده بان بازار'!M3820</f>
        <v/>
      </c>
      <c r="N3842" s="16">
        <f>'دیده بان بازار'!N3820</f>
        <v/>
      </c>
      <c r="O3842" s="16">
        <f>'دیده بان بازار'!O3820</f>
        <v/>
      </c>
      <c r="P3842" s="16">
        <f>'دیده بان بازار'!P3820</f>
        <v/>
      </c>
      <c r="Q3842" s="16">
        <f>'دیده بان بازار'!Q3820</f>
        <v/>
      </c>
      <c r="R3842" s="16">
        <f>'دیده بان بازار'!R3820</f>
        <v/>
      </c>
      <c r="S3842" s="16">
        <f>'دیده بان بازار'!S3820</f>
        <v/>
      </c>
      <c r="T3842" s="16">
        <f>'دیده بان بازار'!T3820</f>
        <v/>
      </c>
      <c r="U3842" s="16">
        <f>'دیده بان بازار'!U3820</f>
        <v/>
      </c>
      <c r="V3842" s="16">
        <f>'دیده بان بازار'!V3820</f>
        <v/>
      </c>
      <c r="W3842" s="7">
        <f>'دیده بان بازار'!W3820</f>
        <v/>
      </c>
    </row>
    <row r="3843">
      <c r="A3843" s="12">
        <f>'دیده بان بازار'!A3821</f>
        <v/>
      </c>
      <c r="B3843" s="13">
        <f>'دیده بان بازار'!B3821</f>
        <v/>
      </c>
      <c r="C3843" s="13">
        <f>'دیده بان بازار'!C3821</f>
        <v/>
      </c>
      <c r="D3843" s="13">
        <f>'دیده بان بازار'!D3821</f>
        <v/>
      </c>
      <c r="E3843" s="14">
        <f>'دیده بان بازار'!E3821</f>
        <v/>
      </c>
      <c r="F3843" s="13">
        <f>'دیده بان بازار'!F3821</f>
        <v/>
      </c>
      <c r="G3843" s="13">
        <f>'دیده بان بازار'!G3821</f>
        <v/>
      </c>
      <c r="H3843" s="13">
        <f>'دیده بان بازار'!H3821</f>
        <v/>
      </c>
      <c r="I3843" s="13">
        <f>'دیده بان بازار'!I3821</f>
        <v/>
      </c>
      <c r="J3843" s="13">
        <f>'دیده بان بازار'!J3821</f>
        <v/>
      </c>
      <c r="K3843" s="13">
        <f>'دیده بان بازار'!K3821</f>
        <v/>
      </c>
      <c r="L3843" s="13">
        <f>'دیده بان بازار'!L3821</f>
        <v/>
      </c>
      <c r="M3843" s="13">
        <f>'دیده بان بازار'!M3821</f>
        <v/>
      </c>
      <c r="N3843" s="13">
        <f>'دیده بان بازار'!N3821</f>
        <v/>
      </c>
      <c r="O3843" s="13">
        <f>'دیده بان بازار'!O3821</f>
        <v/>
      </c>
      <c r="P3843" s="13">
        <f>'دیده بان بازار'!P3821</f>
        <v/>
      </c>
      <c r="Q3843" s="13">
        <f>'دیده بان بازار'!Q3821</f>
        <v/>
      </c>
      <c r="R3843" s="13">
        <f>'دیده بان بازار'!R3821</f>
        <v/>
      </c>
      <c r="S3843" s="13">
        <f>'دیده بان بازار'!S3821</f>
        <v/>
      </c>
      <c r="T3843" s="13">
        <f>'دیده بان بازار'!T3821</f>
        <v/>
      </c>
      <c r="U3843" s="13">
        <f>'دیده بان بازار'!U3821</f>
        <v/>
      </c>
      <c r="V3843" s="13">
        <f>'دیده بان بازار'!V3821</f>
        <v/>
      </c>
      <c r="W3843" s="6">
        <f>'دیده بان بازار'!W3821</f>
        <v/>
      </c>
    </row>
    <row r="3844">
      <c r="A3844" s="15">
        <f>'دیده بان بازار'!A3822</f>
        <v/>
      </c>
      <c r="B3844" s="16">
        <f>'دیده بان بازار'!B3822</f>
        <v/>
      </c>
      <c r="C3844" s="16">
        <f>'دیده بان بازار'!C3822</f>
        <v/>
      </c>
      <c r="D3844" s="16">
        <f>'دیده بان بازار'!D3822</f>
        <v/>
      </c>
      <c r="E3844" s="17">
        <f>'دیده بان بازار'!E3822</f>
        <v/>
      </c>
      <c r="F3844" s="16">
        <f>'دیده بان بازار'!F3822</f>
        <v/>
      </c>
      <c r="G3844" s="16">
        <f>'دیده بان بازار'!G3822</f>
        <v/>
      </c>
      <c r="H3844" s="16">
        <f>'دیده بان بازار'!H3822</f>
        <v/>
      </c>
      <c r="I3844" s="16">
        <f>'دیده بان بازار'!I3822</f>
        <v/>
      </c>
      <c r="J3844" s="16">
        <f>'دیده بان بازار'!J3822</f>
        <v/>
      </c>
      <c r="K3844" s="16">
        <f>'دیده بان بازار'!K3822</f>
        <v/>
      </c>
      <c r="L3844" s="16">
        <f>'دیده بان بازار'!L3822</f>
        <v/>
      </c>
      <c r="M3844" s="16">
        <f>'دیده بان بازار'!M3822</f>
        <v/>
      </c>
      <c r="N3844" s="16">
        <f>'دیده بان بازار'!N3822</f>
        <v/>
      </c>
      <c r="O3844" s="16">
        <f>'دیده بان بازار'!O3822</f>
        <v/>
      </c>
      <c r="P3844" s="16">
        <f>'دیده بان بازار'!P3822</f>
        <v/>
      </c>
      <c r="Q3844" s="16">
        <f>'دیده بان بازار'!Q3822</f>
        <v/>
      </c>
      <c r="R3844" s="16">
        <f>'دیده بان بازار'!R3822</f>
        <v/>
      </c>
      <c r="S3844" s="16">
        <f>'دیده بان بازار'!S3822</f>
        <v/>
      </c>
      <c r="T3844" s="16">
        <f>'دیده بان بازار'!T3822</f>
        <v/>
      </c>
      <c r="U3844" s="16">
        <f>'دیده بان بازار'!U3822</f>
        <v/>
      </c>
      <c r="V3844" s="16">
        <f>'دیده بان بازار'!V3822</f>
        <v/>
      </c>
      <c r="W3844" s="7">
        <f>'دیده بان بازار'!W3822</f>
        <v/>
      </c>
    </row>
    <row r="3845">
      <c r="A3845" s="12">
        <f>'دیده بان بازار'!A3823</f>
        <v/>
      </c>
      <c r="B3845" s="13">
        <f>'دیده بان بازار'!B3823</f>
        <v/>
      </c>
      <c r="C3845" s="13">
        <f>'دیده بان بازار'!C3823</f>
        <v/>
      </c>
      <c r="D3845" s="13">
        <f>'دیده بان بازار'!D3823</f>
        <v/>
      </c>
      <c r="E3845" s="14">
        <f>'دیده بان بازار'!E3823</f>
        <v/>
      </c>
      <c r="F3845" s="13">
        <f>'دیده بان بازار'!F3823</f>
        <v/>
      </c>
      <c r="G3845" s="13">
        <f>'دیده بان بازار'!G3823</f>
        <v/>
      </c>
      <c r="H3845" s="13">
        <f>'دیده بان بازار'!H3823</f>
        <v/>
      </c>
      <c r="I3845" s="13">
        <f>'دیده بان بازار'!I3823</f>
        <v/>
      </c>
      <c r="J3845" s="13">
        <f>'دیده بان بازار'!J3823</f>
        <v/>
      </c>
      <c r="K3845" s="13">
        <f>'دیده بان بازار'!K3823</f>
        <v/>
      </c>
      <c r="L3845" s="13">
        <f>'دیده بان بازار'!L3823</f>
        <v/>
      </c>
      <c r="M3845" s="13">
        <f>'دیده بان بازار'!M3823</f>
        <v/>
      </c>
      <c r="N3845" s="13">
        <f>'دیده بان بازار'!N3823</f>
        <v/>
      </c>
      <c r="O3845" s="13">
        <f>'دیده بان بازار'!O3823</f>
        <v/>
      </c>
      <c r="P3845" s="13">
        <f>'دیده بان بازار'!P3823</f>
        <v/>
      </c>
      <c r="Q3845" s="13">
        <f>'دیده بان بازار'!Q3823</f>
        <v/>
      </c>
      <c r="R3845" s="13">
        <f>'دیده بان بازار'!R3823</f>
        <v/>
      </c>
      <c r="S3845" s="13">
        <f>'دیده بان بازار'!S3823</f>
        <v/>
      </c>
      <c r="T3845" s="13">
        <f>'دیده بان بازار'!T3823</f>
        <v/>
      </c>
      <c r="U3845" s="13">
        <f>'دیده بان بازار'!U3823</f>
        <v/>
      </c>
      <c r="V3845" s="13">
        <f>'دیده بان بازار'!V3823</f>
        <v/>
      </c>
      <c r="W3845" s="6">
        <f>'دیده بان بازار'!W3823</f>
        <v/>
      </c>
    </row>
    <row r="3846">
      <c r="A3846" s="15">
        <f>'دیده بان بازار'!A3824</f>
        <v/>
      </c>
      <c r="B3846" s="16">
        <f>'دیده بان بازار'!B3824</f>
        <v/>
      </c>
      <c r="C3846" s="16">
        <f>'دیده بان بازار'!C3824</f>
        <v/>
      </c>
      <c r="D3846" s="16">
        <f>'دیده بان بازار'!D3824</f>
        <v/>
      </c>
      <c r="E3846" s="17">
        <f>'دیده بان بازار'!E3824</f>
        <v/>
      </c>
      <c r="F3846" s="16">
        <f>'دیده بان بازار'!F3824</f>
        <v/>
      </c>
      <c r="G3846" s="16">
        <f>'دیده بان بازار'!G3824</f>
        <v/>
      </c>
      <c r="H3846" s="16">
        <f>'دیده بان بازار'!H3824</f>
        <v/>
      </c>
      <c r="I3846" s="16">
        <f>'دیده بان بازار'!I3824</f>
        <v/>
      </c>
      <c r="J3846" s="16">
        <f>'دیده بان بازار'!J3824</f>
        <v/>
      </c>
      <c r="K3846" s="16">
        <f>'دیده بان بازار'!K3824</f>
        <v/>
      </c>
      <c r="L3846" s="16">
        <f>'دیده بان بازار'!L3824</f>
        <v/>
      </c>
      <c r="M3846" s="16">
        <f>'دیده بان بازار'!M3824</f>
        <v/>
      </c>
      <c r="N3846" s="16">
        <f>'دیده بان بازار'!N3824</f>
        <v/>
      </c>
      <c r="O3846" s="16">
        <f>'دیده بان بازار'!O3824</f>
        <v/>
      </c>
      <c r="P3846" s="16">
        <f>'دیده بان بازار'!P3824</f>
        <v/>
      </c>
      <c r="Q3846" s="16">
        <f>'دیده بان بازار'!Q3824</f>
        <v/>
      </c>
      <c r="R3846" s="16">
        <f>'دیده بان بازار'!R3824</f>
        <v/>
      </c>
      <c r="S3846" s="16">
        <f>'دیده بان بازار'!S3824</f>
        <v/>
      </c>
      <c r="T3846" s="16">
        <f>'دیده بان بازار'!T3824</f>
        <v/>
      </c>
      <c r="U3846" s="16">
        <f>'دیده بان بازار'!U3824</f>
        <v/>
      </c>
      <c r="V3846" s="16">
        <f>'دیده بان بازار'!V3824</f>
        <v/>
      </c>
      <c r="W3846" s="7">
        <f>'دیده بان بازار'!W3824</f>
        <v/>
      </c>
    </row>
    <row r="3847">
      <c r="A3847" s="12">
        <f>'دیده بان بازار'!A3825</f>
        <v/>
      </c>
      <c r="B3847" s="13">
        <f>'دیده بان بازار'!B3825</f>
        <v/>
      </c>
      <c r="C3847" s="13">
        <f>'دیده بان بازار'!C3825</f>
        <v/>
      </c>
      <c r="D3847" s="13">
        <f>'دیده بان بازار'!D3825</f>
        <v/>
      </c>
      <c r="E3847" s="14">
        <f>'دیده بان بازار'!E3825</f>
        <v/>
      </c>
      <c r="F3847" s="13">
        <f>'دیده بان بازار'!F3825</f>
        <v/>
      </c>
      <c r="G3847" s="13">
        <f>'دیده بان بازار'!G3825</f>
        <v/>
      </c>
      <c r="H3847" s="13">
        <f>'دیده بان بازار'!H3825</f>
        <v/>
      </c>
      <c r="I3847" s="13">
        <f>'دیده بان بازار'!I3825</f>
        <v/>
      </c>
      <c r="J3847" s="13">
        <f>'دیده بان بازار'!J3825</f>
        <v/>
      </c>
      <c r="K3847" s="13">
        <f>'دیده بان بازار'!K3825</f>
        <v/>
      </c>
      <c r="L3847" s="13">
        <f>'دیده بان بازار'!L3825</f>
        <v/>
      </c>
      <c r="M3847" s="13">
        <f>'دیده بان بازار'!M3825</f>
        <v/>
      </c>
      <c r="N3847" s="13">
        <f>'دیده بان بازار'!N3825</f>
        <v/>
      </c>
      <c r="O3847" s="13">
        <f>'دیده بان بازار'!O3825</f>
        <v/>
      </c>
      <c r="P3847" s="13">
        <f>'دیده بان بازار'!P3825</f>
        <v/>
      </c>
      <c r="Q3847" s="13">
        <f>'دیده بان بازار'!Q3825</f>
        <v/>
      </c>
      <c r="R3847" s="13">
        <f>'دیده بان بازار'!R3825</f>
        <v/>
      </c>
      <c r="S3847" s="13">
        <f>'دیده بان بازار'!S3825</f>
        <v/>
      </c>
      <c r="T3847" s="13">
        <f>'دیده بان بازار'!T3825</f>
        <v/>
      </c>
      <c r="U3847" s="13">
        <f>'دیده بان بازار'!U3825</f>
        <v/>
      </c>
      <c r="V3847" s="13">
        <f>'دیده بان بازار'!V3825</f>
        <v/>
      </c>
      <c r="W3847" s="6">
        <f>'دیده بان بازار'!W3825</f>
        <v/>
      </c>
    </row>
    <row r="3848">
      <c r="A3848" s="15">
        <f>'دیده بان بازار'!A3826</f>
        <v/>
      </c>
      <c r="B3848" s="16">
        <f>'دیده بان بازار'!B3826</f>
        <v/>
      </c>
      <c r="C3848" s="16">
        <f>'دیده بان بازار'!C3826</f>
        <v/>
      </c>
      <c r="D3848" s="16">
        <f>'دیده بان بازار'!D3826</f>
        <v/>
      </c>
      <c r="E3848" s="17">
        <f>'دیده بان بازار'!E3826</f>
        <v/>
      </c>
      <c r="F3848" s="16">
        <f>'دیده بان بازار'!F3826</f>
        <v/>
      </c>
      <c r="G3848" s="16">
        <f>'دیده بان بازار'!G3826</f>
        <v/>
      </c>
      <c r="H3848" s="16">
        <f>'دیده بان بازار'!H3826</f>
        <v/>
      </c>
      <c r="I3848" s="16">
        <f>'دیده بان بازار'!I3826</f>
        <v/>
      </c>
      <c r="J3848" s="16">
        <f>'دیده بان بازار'!J3826</f>
        <v/>
      </c>
      <c r="K3848" s="16">
        <f>'دیده بان بازار'!K3826</f>
        <v/>
      </c>
      <c r="L3848" s="16">
        <f>'دیده بان بازار'!L3826</f>
        <v/>
      </c>
      <c r="M3848" s="16">
        <f>'دیده بان بازار'!M3826</f>
        <v/>
      </c>
      <c r="N3848" s="16">
        <f>'دیده بان بازار'!N3826</f>
        <v/>
      </c>
      <c r="O3848" s="16">
        <f>'دیده بان بازار'!O3826</f>
        <v/>
      </c>
      <c r="P3848" s="16">
        <f>'دیده بان بازار'!P3826</f>
        <v/>
      </c>
      <c r="Q3848" s="16">
        <f>'دیده بان بازار'!Q3826</f>
        <v/>
      </c>
      <c r="R3848" s="16">
        <f>'دیده بان بازار'!R3826</f>
        <v/>
      </c>
      <c r="S3848" s="16">
        <f>'دیده بان بازار'!S3826</f>
        <v/>
      </c>
      <c r="T3848" s="16">
        <f>'دیده بان بازار'!T3826</f>
        <v/>
      </c>
      <c r="U3848" s="16">
        <f>'دیده بان بازار'!U3826</f>
        <v/>
      </c>
      <c r="V3848" s="16">
        <f>'دیده بان بازار'!V3826</f>
        <v/>
      </c>
      <c r="W3848" s="7">
        <f>'دیده بان بازار'!W3826</f>
        <v/>
      </c>
    </row>
    <row r="3849">
      <c r="A3849" s="12">
        <f>'دیده بان بازار'!A3827</f>
        <v/>
      </c>
      <c r="B3849" s="13">
        <f>'دیده بان بازار'!B3827</f>
        <v/>
      </c>
      <c r="C3849" s="13">
        <f>'دیده بان بازار'!C3827</f>
        <v/>
      </c>
      <c r="D3849" s="13">
        <f>'دیده بان بازار'!D3827</f>
        <v/>
      </c>
      <c r="E3849" s="14">
        <f>'دیده بان بازار'!E3827</f>
        <v/>
      </c>
      <c r="F3849" s="13">
        <f>'دیده بان بازار'!F3827</f>
        <v/>
      </c>
      <c r="G3849" s="13">
        <f>'دیده بان بازار'!G3827</f>
        <v/>
      </c>
      <c r="H3849" s="13">
        <f>'دیده بان بازار'!H3827</f>
        <v/>
      </c>
      <c r="I3849" s="13">
        <f>'دیده بان بازار'!I3827</f>
        <v/>
      </c>
      <c r="J3849" s="13">
        <f>'دیده بان بازار'!J3827</f>
        <v/>
      </c>
      <c r="K3849" s="13">
        <f>'دیده بان بازار'!K3827</f>
        <v/>
      </c>
      <c r="L3849" s="13">
        <f>'دیده بان بازار'!L3827</f>
        <v/>
      </c>
      <c r="M3849" s="13">
        <f>'دیده بان بازار'!M3827</f>
        <v/>
      </c>
      <c r="N3849" s="13">
        <f>'دیده بان بازار'!N3827</f>
        <v/>
      </c>
      <c r="O3849" s="13">
        <f>'دیده بان بازار'!O3827</f>
        <v/>
      </c>
      <c r="P3849" s="13">
        <f>'دیده بان بازار'!P3827</f>
        <v/>
      </c>
      <c r="Q3849" s="13">
        <f>'دیده بان بازار'!Q3827</f>
        <v/>
      </c>
      <c r="R3849" s="13">
        <f>'دیده بان بازار'!R3827</f>
        <v/>
      </c>
      <c r="S3849" s="13">
        <f>'دیده بان بازار'!S3827</f>
        <v/>
      </c>
      <c r="T3849" s="13">
        <f>'دیده بان بازار'!T3827</f>
        <v/>
      </c>
      <c r="U3849" s="13">
        <f>'دیده بان بازار'!U3827</f>
        <v/>
      </c>
      <c r="V3849" s="13">
        <f>'دیده بان بازار'!V3827</f>
        <v/>
      </c>
      <c r="W3849" s="6">
        <f>'دیده بان بازار'!W3827</f>
        <v/>
      </c>
    </row>
    <row r="3850">
      <c r="A3850" s="15">
        <f>'دیده بان بازار'!A3828</f>
        <v/>
      </c>
      <c r="B3850" s="16">
        <f>'دیده بان بازار'!B3828</f>
        <v/>
      </c>
      <c r="C3850" s="16">
        <f>'دیده بان بازار'!C3828</f>
        <v/>
      </c>
      <c r="D3850" s="16">
        <f>'دیده بان بازار'!D3828</f>
        <v/>
      </c>
      <c r="E3850" s="17">
        <f>'دیده بان بازار'!E3828</f>
        <v/>
      </c>
      <c r="F3850" s="16">
        <f>'دیده بان بازار'!F3828</f>
        <v/>
      </c>
      <c r="G3850" s="16">
        <f>'دیده بان بازار'!G3828</f>
        <v/>
      </c>
      <c r="H3850" s="16">
        <f>'دیده بان بازار'!H3828</f>
        <v/>
      </c>
      <c r="I3850" s="16">
        <f>'دیده بان بازار'!I3828</f>
        <v/>
      </c>
      <c r="J3850" s="16">
        <f>'دیده بان بازار'!J3828</f>
        <v/>
      </c>
      <c r="K3850" s="16">
        <f>'دیده بان بازار'!K3828</f>
        <v/>
      </c>
      <c r="L3850" s="16">
        <f>'دیده بان بازار'!L3828</f>
        <v/>
      </c>
      <c r="M3850" s="16">
        <f>'دیده بان بازار'!M3828</f>
        <v/>
      </c>
      <c r="N3850" s="16">
        <f>'دیده بان بازار'!N3828</f>
        <v/>
      </c>
      <c r="O3850" s="16">
        <f>'دیده بان بازار'!O3828</f>
        <v/>
      </c>
      <c r="P3850" s="16">
        <f>'دیده بان بازار'!P3828</f>
        <v/>
      </c>
      <c r="Q3850" s="16">
        <f>'دیده بان بازار'!Q3828</f>
        <v/>
      </c>
      <c r="R3850" s="16">
        <f>'دیده بان بازار'!R3828</f>
        <v/>
      </c>
      <c r="S3850" s="16">
        <f>'دیده بان بازار'!S3828</f>
        <v/>
      </c>
      <c r="T3850" s="16">
        <f>'دیده بان بازار'!T3828</f>
        <v/>
      </c>
      <c r="U3850" s="16">
        <f>'دیده بان بازار'!U3828</f>
        <v/>
      </c>
      <c r="V3850" s="16">
        <f>'دیده بان بازار'!V3828</f>
        <v/>
      </c>
      <c r="W3850" s="7">
        <f>'دیده بان بازار'!W3828</f>
        <v/>
      </c>
    </row>
    <row r="3851">
      <c r="A3851" s="12">
        <f>'دیده بان بازار'!A3829</f>
        <v/>
      </c>
      <c r="B3851" s="13">
        <f>'دیده بان بازار'!B3829</f>
        <v/>
      </c>
      <c r="C3851" s="13">
        <f>'دیده بان بازار'!C3829</f>
        <v/>
      </c>
      <c r="D3851" s="13">
        <f>'دیده بان بازار'!D3829</f>
        <v/>
      </c>
      <c r="E3851" s="14">
        <f>'دیده بان بازار'!E3829</f>
        <v/>
      </c>
      <c r="F3851" s="13">
        <f>'دیده بان بازار'!F3829</f>
        <v/>
      </c>
      <c r="G3851" s="13">
        <f>'دیده بان بازار'!G3829</f>
        <v/>
      </c>
      <c r="H3851" s="13">
        <f>'دیده بان بازار'!H3829</f>
        <v/>
      </c>
      <c r="I3851" s="13">
        <f>'دیده بان بازار'!I3829</f>
        <v/>
      </c>
      <c r="J3851" s="13">
        <f>'دیده بان بازار'!J3829</f>
        <v/>
      </c>
      <c r="K3851" s="13">
        <f>'دیده بان بازار'!K3829</f>
        <v/>
      </c>
      <c r="L3851" s="13">
        <f>'دیده بان بازار'!L3829</f>
        <v/>
      </c>
      <c r="M3851" s="13">
        <f>'دیده بان بازار'!M3829</f>
        <v/>
      </c>
      <c r="N3851" s="13">
        <f>'دیده بان بازار'!N3829</f>
        <v/>
      </c>
      <c r="O3851" s="13">
        <f>'دیده بان بازار'!O3829</f>
        <v/>
      </c>
      <c r="P3851" s="13">
        <f>'دیده بان بازار'!P3829</f>
        <v/>
      </c>
      <c r="Q3851" s="13">
        <f>'دیده بان بازار'!Q3829</f>
        <v/>
      </c>
      <c r="R3851" s="13">
        <f>'دیده بان بازار'!R3829</f>
        <v/>
      </c>
      <c r="S3851" s="13">
        <f>'دیده بان بازار'!S3829</f>
        <v/>
      </c>
      <c r="T3851" s="13">
        <f>'دیده بان بازار'!T3829</f>
        <v/>
      </c>
      <c r="U3851" s="13">
        <f>'دیده بان بازار'!U3829</f>
        <v/>
      </c>
      <c r="V3851" s="13">
        <f>'دیده بان بازار'!V3829</f>
        <v/>
      </c>
      <c r="W3851" s="6">
        <f>'دیده بان بازار'!W3829</f>
        <v/>
      </c>
    </row>
    <row r="3852">
      <c r="A3852" s="15">
        <f>'دیده بان بازار'!A3830</f>
        <v/>
      </c>
      <c r="B3852" s="16">
        <f>'دیده بان بازار'!B3830</f>
        <v/>
      </c>
      <c r="C3852" s="16">
        <f>'دیده بان بازار'!C3830</f>
        <v/>
      </c>
      <c r="D3852" s="16">
        <f>'دیده بان بازار'!D3830</f>
        <v/>
      </c>
      <c r="E3852" s="17">
        <f>'دیده بان بازار'!E3830</f>
        <v/>
      </c>
      <c r="F3852" s="16">
        <f>'دیده بان بازار'!F3830</f>
        <v/>
      </c>
      <c r="G3852" s="16">
        <f>'دیده بان بازار'!G3830</f>
        <v/>
      </c>
      <c r="H3852" s="16">
        <f>'دیده بان بازار'!H3830</f>
        <v/>
      </c>
      <c r="I3852" s="16">
        <f>'دیده بان بازار'!I3830</f>
        <v/>
      </c>
      <c r="J3852" s="16">
        <f>'دیده بان بازار'!J3830</f>
        <v/>
      </c>
      <c r="K3852" s="16">
        <f>'دیده بان بازار'!K3830</f>
        <v/>
      </c>
      <c r="L3852" s="16">
        <f>'دیده بان بازار'!L3830</f>
        <v/>
      </c>
      <c r="M3852" s="16">
        <f>'دیده بان بازار'!M3830</f>
        <v/>
      </c>
      <c r="N3852" s="16">
        <f>'دیده بان بازار'!N3830</f>
        <v/>
      </c>
      <c r="O3852" s="16">
        <f>'دیده بان بازار'!O3830</f>
        <v/>
      </c>
      <c r="P3852" s="16">
        <f>'دیده بان بازار'!P3830</f>
        <v/>
      </c>
      <c r="Q3852" s="16">
        <f>'دیده بان بازار'!Q3830</f>
        <v/>
      </c>
      <c r="R3852" s="16">
        <f>'دیده بان بازار'!R3830</f>
        <v/>
      </c>
      <c r="S3852" s="16">
        <f>'دیده بان بازار'!S3830</f>
        <v/>
      </c>
      <c r="T3852" s="16">
        <f>'دیده بان بازار'!T3830</f>
        <v/>
      </c>
      <c r="U3852" s="16">
        <f>'دیده بان بازار'!U3830</f>
        <v/>
      </c>
      <c r="V3852" s="16">
        <f>'دیده بان بازار'!V3830</f>
        <v/>
      </c>
      <c r="W3852" s="7">
        <f>'دیده بان بازار'!W3830</f>
        <v/>
      </c>
    </row>
    <row r="3853">
      <c r="A3853" s="12">
        <f>'دیده بان بازار'!A3831</f>
        <v/>
      </c>
      <c r="B3853" s="13">
        <f>'دیده بان بازار'!B3831</f>
        <v/>
      </c>
      <c r="C3853" s="13">
        <f>'دیده بان بازار'!C3831</f>
        <v/>
      </c>
      <c r="D3853" s="13">
        <f>'دیده بان بازار'!D3831</f>
        <v/>
      </c>
      <c r="E3853" s="14">
        <f>'دیده بان بازار'!E3831</f>
        <v/>
      </c>
      <c r="F3853" s="13">
        <f>'دیده بان بازار'!F3831</f>
        <v/>
      </c>
      <c r="G3853" s="13">
        <f>'دیده بان بازار'!G3831</f>
        <v/>
      </c>
      <c r="H3853" s="13">
        <f>'دیده بان بازار'!H3831</f>
        <v/>
      </c>
      <c r="I3853" s="13">
        <f>'دیده بان بازار'!I3831</f>
        <v/>
      </c>
      <c r="J3853" s="13">
        <f>'دیده بان بازار'!J3831</f>
        <v/>
      </c>
      <c r="K3853" s="13">
        <f>'دیده بان بازار'!K3831</f>
        <v/>
      </c>
      <c r="L3853" s="13">
        <f>'دیده بان بازار'!L3831</f>
        <v/>
      </c>
      <c r="M3853" s="13">
        <f>'دیده بان بازار'!M3831</f>
        <v/>
      </c>
      <c r="N3853" s="13">
        <f>'دیده بان بازار'!N3831</f>
        <v/>
      </c>
      <c r="O3853" s="13">
        <f>'دیده بان بازار'!O3831</f>
        <v/>
      </c>
      <c r="P3853" s="13">
        <f>'دیده بان بازار'!P3831</f>
        <v/>
      </c>
      <c r="Q3853" s="13">
        <f>'دیده بان بازار'!Q3831</f>
        <v/>
      </c>
      <c r="R3853" s="13">
        <f>'دیده بان بازار'!R3831</f>
        <v/>
      </c>
      <c r="S3853" s="13">
        <f>'دیده بان بازار'!S3831</f>
        <v/>
      </c>
      <c r="T3853" s="13">
        <f>'دیده بان بازار'!T3831</f>
        <v/>
      </c>
      <c r="U3853" s="13">
        <f>'دیده بان بازار'!U3831</f>
        <v/>
      </c>
      <c r="V3853" s="13">
        <f>'دیده بان بازار'!V3831</f>
        <v/>
      </c>
      <c r="W3853" s="6">
        <f>'دیده بان بازار'!W3831</f>
        <v/>
      </c>
    </row>
    <row r="3854">
      <c r="A3854" s="15">
        <f>'دیده بان بازار'!A3832</f>
        <v/>
      </c>
      <c r="B3854" s="16">
        <f>'دیده بان بازار'!B3832</f>
        <v/>
      </c>
      <c r="C3854" s="16">
        <f>'دیده بان بازار'!C3832</f>
        <v/>
      </c>
      <c r="D3854" s="16">
        <f>'دیده بان بازار'!D3832</f>
        <v/>
      </c>
      <c r="E3854" s="17">
        <f>'دیده بان بازار'!E3832</f>
        <v/>
      </c>
      <c r="F3854" s="16">
        <f>'دیده بان بازار'!F3832</f>
        <v/>
      </c>
      <c r="G3854" s="16">
        <f>'دیده بان بازار'!G3832</f>
        <v/>
      </c>
      <c r="H3854" s="16">
        <f>'دیده بان بازار'!H3832</f>
        <v/>
      </c>
      <c r="I3854" s="16">
        <f>'دیده بان بازار'!I3832</f>
        <v/>
      </c>
      <c r="J3854" s="16">
        <f>'دیده بان بازار'!J3832</f>
        <v/>
      </c>
      <c r="K3854" s="16">
        <f>'دیده بان بازار'!K3832</f>
        <v/>
      </c>
      <c r="L3854" s="16">
        <f>'دیده بان بازار'!L3832</f>
        <v/>
      </c>
      <c r="M3854" s="16">
        <f>'دیده بان بازار'!M3832</f>
        <v/>
      </c>
      <c r="N3854" s="16">
        <f>'دیده بان بازار'!N3832</f>
        <v/>
      </c>
      <c r="O3854" s="16">
        <f>'دیده بان بازار'!O3832</f>
        <v/>
      </c>
      <c r="P3854" s="16">
        <f>'دیده بان بازار'!P3832</f>
        <v/>
      </c>
      <c r="Q3854" s="16">
        <f>'دیده بان بازار'!Q3832</f>
        <v/>
      </c>
      <c r="R3854" s="16">
        <f>'دیده بان بازار'!R3832</f>
        <v/>
      </c>
      <c r="S3854" s="16">
        <f>'دیده بان بازار'!S3832</f>
        <v/>
      </c>
      <c r="T3854" s="16">
        <f>'دیده بان بازار'!T3832</f>
        <v/>
      </c>
      <c r="U3854" s="16">
        <f>'دیده بان بازار'!U3832</f>
        <v/>
      </c>
      <c r="V3854" s="16">
        <f>'دیده بان بازار'!V3832</f>
        <v/>
      </c>
      <c r="W3854" s="7">
        <f>'دیده بان بازار'!W3832</f>
        <v/>
      </c>
    </row>
    <row r="3855">
      <c r="A3855" s="12">
        <f>'دیده بان بازار'!A3833</f>
        <v/>
      </c>
      <c r="B3855" s="13">
        <f>'دیده بان بازار'!B3833</f>
        <v/>
      </c>
      <c r="C3855" s="13">
        <f>'دیده بان بازار'!C3833</f>
        <v/>
      </c>
      <c r="D3855" s="13">
        <f>'دیده بان بازار'!D3833</f>
        <v/>
      </c>
      <c r="E3855" s="14">
        <f>'دیده بان بازار'!E3833</f>
        <v/>
      </c>
      <c r="F3855" s="13">
        <f>'دیده بان بازار'!F3833</f>
        <v/>
      </c>
      <c r="G3855" s="13">
        <f>'دیده بان بازار'!G3833</f>
        <v/>
      </c>
      <c r="H3855" s="13">
        <f>'دیده بان بازار'!H3833</f>
        <v/>
      </c>
      <c r="I3855" s="13">
        <f>'دیده بان بازار'!I3833</f>
        <v/>
      </c>
      <c r="J3855" s="13">
        <f>'دیده بان بازار'!J3833</f>
        <v/>
      </c>
      <c r="K3855" s="13">
        <f>'دیده بان بازار'!K3833</f>
        <v/>
      </c>
      <c r="L3855" s="13">
        <f>'دیده بان بازار'!L3833</f>
        <v/>
      </c>
      <c r="M3855" s="13">
        <f>'دیده بان بازار'!M3833</f>
        <v/>
      </c>
      <c r="N3855" s="13">
        <f>'دیده بان بازار'!N3833</f>
        <v/>
      </c>
      <c r="O3855" s="13">
        <f>'دیده بان بازار'!O3833</f>
        <v/>
      </c>
      <c r="P3855" s="13">
        <f>'دیده بان بازار'!P3833</f>
        <v/>
      </c>
      <c r="Q3855" s="13">
        <f>'دیده بان بازار'!Q3833</f>
        <v/>
      </c>
      <c r="R3855" s="13">
        <f>'دیده بان بازار'!R3833</f>
        <v/>
      </c>
      <c r="S3855" s="13">
        <f>'دیده بان بازار'!S3833</f>
        <v/>
      </c>
      <c r="T3855" s="13">
        <f>'دیده بان بازار'!T3833</f>
        <v/>
      </c>
      <c r="U3855" s="13">
        <f>'دیده بان بازار'!U3833</f>
        <v/>
      </c>
      <c r="V3855" s="13">
        <f>'دیده بان بازار'!V3833</f>
        <v/>
      </c>
      <c r="W3855" s="6">
        <f>'دیده بان بازار'!W3833</f>
        <v/>
      </c>
    </row>
    <row r="3856">
      <c r="A3856" s="15">
        <f>'دیده بان بازار'!A3834</f>
        <v/>
      </c>
      <c r="B3856" s="16">
        <f>'دیده بان بازار'!B3834</f>
        <v/>
      </c>
      <c r="C3856" s="16">
        <f>'دیده بان بازار'!C3834</f>
        <v/>
      </c>
      <c r="D3856" s="16">
        <f>'دیده بان بازار'!D3834</f>
        <v/>
      </c>
      <c r="E3856" s="17">
        <f>'دیده بان بازار'!E3834</f>
        <v/>
      </c>
      <c r="F3856" s="16">
        <f>'دیده بان بازار'!F3834</f>
        <v/>
      </c>
      <c r="G3856" s="16">
        <f>'دیده بان بازار'!G3834</f>
        <v/>
      </c>
      <c r="H3856" s="16">
        <f>'دیده بان بازار'!H3834</f>
        <v/>
      </c>
      <c r="I3856" s="16">
        <f>'دیده بان بازار'!I3834</f>
        <v/>
      </c>
      <c r="J3856" s="16">
        <f>'دیده بان بازار'!J3834</f>
        <v/>
      </c>
      <c r="K3856" s="16">
        <f>'دیده بان بازار'!K3834</f>
        <v/>
      </c>
      <c r="L3856" s="16">
        <f>'دیده بان بازار'!L3834</f>
        <v/>
      </c>
      <c r="M3856" s="16">
        <f>'دیده بان بازار'!M3834</f>
        <v/>
      </c>
      <c r="N3856" s="16">
        <f>'دیده بان بازار'!N3834</f>
        <v/>
      </c>
      <c r="O3856" s="16">
        <f>'دیده بان بازار'!O3834</f>
        <v/>
      </c>
      <c r="P3856" s="16">
        <f>'دیده بان بازار'!P3834</f>
        <v/>
      </c>
      <c r="Q3856" s="16">
        <f>'دیده بان بازار'!Q3834</f>
        <v/>
      </c>
      <c r="R3856" s="16">
        <f>'دیده بان بازار'!R3834</f>
        <v/>
      </c>
      <c r="S3856" s="16">
        <f>'دیده بان بازار'!S3834</f>
        <v/>
      </c>
      <c r="T3856" s="16">
        <f>'دیده بان بازار'!T3834</f>
        <v/>
      </c>
      <c r="U3856" s="16">
        <f>'دیده بان بازار'!U3834</f>
        <v/>
      </c>
      <c r="V3856" s="16">
        <f>'دیده بان بازار'!V3834</f>
        <v/>
      </c>
      <c r="W3856" s="7">
        <f>'دیده بان بازار'!W3834</f>
        <v/>
      </c>
    </row>
    <row r="3857">
      <c r="A3857" s="15">
        <f>'دیده بان بازار'!A3835</f>
        <v/>
      </c>
      <c r="B3857" s="16">
        <f>'دیده بان بازار'!B3835</f>
        <v/>
      </c>
      <c r="C3857" s="16">
        <f>'دیده بان بازار'!C3835</f>
        <v/>
      </c>
      <c r="D3857" s="16">
        <f>'دیده بان بازار'!D3835</f>
        <v/>
      </c>
      <c r="E3857" s="17">
        <f>'دیده بان بازار'!E3835</f>
        <v/>
      </c>
      <c r="F3857" s="16">
        <f>'دیده بان بازار'!F3835</f>
        <v/>
      </c>
      <c r="G3857" s="16">
        <f>'دیده بان بازار'!G3835</f>
        <v/>
      </c>
      <c r="H3857" s="16">
        <f>'دیده بان بازار'!H3835</f>
        <v/>
      </c>
      <c r="I3857" s="16">
        <f>'دیده بان بازار'!I3835</f>
        <v/>
      </c>
      <c r="J3857" s="16">
        <f>'دیده بان بازار'!J3835</f>
        <v/>
      </c>
      <c r="K3857" s="16">
        <f>'دیده بان بازار'!K3835</f>
        <v/>
      </c>
      <c r="L3857" s="16">
        <f>'دیده بان بازار'!L3835</f>
        <v/>
      </c>
      <c r="M3857" s="16">
        <f>'دیده بان بازار'!M3835</f>
        <v/>
      </c>
      <c r="N3857" s="16">
        <f>'دیده بان بازار'!N3835</f>
        <v/>
      </c>
      <c r="O3857" s="16">
        <f>'دیده بان بازار'!O3835</f>
        <v/>
      </c>
      <c r="P3857" s="16">
        <f>'دیده بان بازار'!P3835</f>
        <v/>
      </c>
      <c r="Q3857" s="16">
        <f>'دیده بان بازار'!Q3835</f>
        <v/>
      </c>
      <c r="R3857" s="16">
        <f>'دیده بان بازار'!R3835</f>
        <v/>
      </c>
      <c r="S3857" s="16">
        <f>'دیده بان بازار'!S3835</f>
        <v/>
      </c>
      <c r="T3857" s="16">
        <f>'دیده بان بازار'!T3835</f>
        <v/>
      </c>
      <c r="U3857" s="16">
        <f>'دیده بان بازار'!U3835</f>
        <v/>
      </c>
      <c r="V3857" s="16">
        <f>'دیده بان بازار'!V3835</f>
        <v/>
      </c>
      <c r="W3857" s="7">
        <f>'دیده بان بازار'!W3835</f>
        <v/>
      </c>
    </row>
    <row r="3858">
      <c r="A3858" s="12">
        <f>'دیده بان بازار'!A3836</f>
        <v/>
      </c>
      <c r="B3858" s="13">
        <f>'دیده بان بازار'!B3836</f>
        <v/>
      </c>
      <c r="C3858" s="13">
        <f>'دیده بان بازار'!C3836</f>
        <v/>
      </c>
      <c r="D3858" s="13">
        <f>'دیده بان بازار'!D3836</f>
        <v/>
      </c>
      <c r="E3858" s="14">
        <f>'دیده بان بازار'!E3836</f>
        <v/>
      </c>
      <c r="F3858" s="13">
        <f>'دیده بان بازار'!F3836</f>
        <v/>
      </c>
      <c r="G3858" s="13">
        <f>'دیده بان بازار'!G3836</f>
        <v/>
      </c>
      <c r="H3858" s="13">
        <f>'دیده بان بازار'!H3836</f>
        <v/>
      </c>
      <c r="I3858" s="13">
        <f>'دیده بان بازار'!I3836</f>
        <v/>
      </c>
      <c r="J3858" s="13">
        <f>'دیده بان بازار'!J3836</f>
        <v/>
      </c>
      <c r="K3858" s="13">
        <f>'دیده بان بازار'!K3836</f>
        <v/>
      </c>
      <c r="L3858" s="13">
        <f>'دیده بان بازار'!L3836</f>
        <v/>
      </c>
      <c r="M3858" s="13">
        <f>'دیده بان بازار'!M3836</f>
        <v/>
      </c>
      <c r="N3858" s="13">
        <f>'دیده بان بازار'!N3836</f>
        <v/>
      </c>
      <c r="O3858" s="13">
        <f>'دیده بان بازار'!O3836</f>
        <v/>
      </c>
      <c r="P3858" s="13">
        <f>'دیده بان بازار'!P3836</f>
        <v/>
      </c>
      <c r="Q3858" s="13">
        <f>'دیده بان بازار'!Q3836</f>
        <v/>
      </c>
      <c r="R3858" s="13">
        <f>'دیده بان بازار'!R3836</f>
        <v/>
      </c>
      <c r="S3858" s="13">
        <f>'دیده بان بازار'!S3836</f>
        <v/>
      </c>
      <c r="T3858" s="13">
        <f>'دیده بان بازار'!T3836</f>
        <v/>
      </c>
      <c r="U3858" s="13">
        <f>'دیده بان بازار'!U3836</f>
        <v/>
      </c>
      <c r="V3858" s="13">
        <f>'دیده بان بازار'!V3836</f>
        <v/>
      </c>
      <c r="W3858" s="6">
        <f>'دیده بان بازار'!W3836</f>
        <v/>
      </c>
    </row>
    <row r="3859">
      <c r="A3859" s="15">
        <f>'دیده بان بازار'!A3837</f>
        <v/>
      </c>
      <c r="B3859" s="16">
        <f>'دیده بان بازار'!B3837</f>
        <v/>
      </c>
      <c r="C3859" s="16">
        <f>'دیده بان بازار'!C3837</f>
        <v/>
      </c>
      <c r="D3859" s="16">
        <f>'دیده بان بازار'!D3837</f>
        <v/>
      </c>
      <c r="E3859" s="17">
        <f>'دیده بان بازار'!E3837</f>
        <v/>
      </c>
      <c r="F3859" s="16">
        <f>'دیده بان بازار'!F3837</f>
        <v/>
      </c>
      <c r="G3859" s="16">
        <f>'دیده بان بازار'!G3837</f>
        <v/>
      </c>
      <c r="H3859" s="16">
        <f>'دیده بان بازار'!H3837</f>
        <v/>
      </c>
      <c r="I3859" s="16">
        <f>'دیده بان بازار'!I3837</f>
        <v/>
      </c>
      <c r="J3859" s="16">
        <f>'دیده بان بازار'!J3837</f>
        <v/>
      </c>
      <c r="K3859" s="16">
        <f>'دیده بان بازار'!K3837</f>
        <v/>
      </c>
      <c r="L3859" s="16">
        <f>'دیده بان بازار'!L3837</f>
        <v/>
      </c>
      <c r="M3859" s="16">
        <f>'دیده بان بازار'!M3837</f>
        <v/>
      </c>
      <c r="N3859" s="16">
        <f>'دیده بان بازار'!N3837</f>
        <v/>
      </c>
      <c r="O3859" s="16">
        <f>'دیده بان بازار'!O3837</f>
        <v/>
      </c>
      <c r="P3859" s="16">
        <f>'دیده بان بازار'!P3837</f>
        <v/>
      </c>
      <c r="Q3859" s="16">
        <f>'دیده بان بازار'!Q3837</f>
        <v/>
      </c>
      <c r="R3859" s="16">
        <f>'دیده بان بازار'!R3837</f>
        <v/>
      </c>
      <c r="S3859" s="16">
        <f>'دیده بان بازار'!S3837</f>
        <v/>
      </c>
      <c r="T3859" s="16">
        <f>'دیده بان بازار'!T3837</f>
        <v/>
      </c>
      <c r="U3859" s="16">
        <f>'دیده بان بازار'!U3837</f>
        <v/>
      </c>
      <c r="V3859" s="16">
        <f>'دیده بان بازار'!V3837</f>
        <v/>
      </c>
      <c r="W3859" s="7">
        <f>'دیده بان بازار'!W3837</f>
        <v/>
      </c>
    </row>
    <row r="3860">
      <c r="A3860" s="12">
        <f>'دیده بان بازار'!A3838</f>
        <v/>
      </c>
      <c r="B3860" s="13">
        <f>'دیده بان بازار'!B3838</f>
        <v/>
      </c>
      <c r="C3860" s="13">
        <f>'دیده بان بازار'!C3838</f>
        <v/>
      </c>
      <c r="D3860" s="13">
        <f>'دیده بان بازار'!D3838</f>
        <v/>
      </c>
      <c r="E3860" s="14">
        <f>'دیده بان بازار'!E3838</f>
        <v/>
      </c>
      <c r="F3860" s="13">
        <f>'دیده بان بازار'!F3838</f>
        <v/>
      </c>
      <c r="G3860" s="13">
        <f>'دیده بان بازار'!G3838</f>
        <v/>
      </c>
      <c r="H3860" s="13">
        <f>'دیده بان بازار'!H3838</f>
        <v/>
      </c>
      <c r="I3860" s="13">
        <f>'دیده بان بازار'!I3838</f>
        <v/>
      </c>
      <c r="J3860" s="13">
        <f>'دیده بان بازار'!J3838</f>
        <v/>
      </c>
      <c r="K3860" s="13">
        <f>'دیده بان بازار'!K3838</f>
        <v/>
      </c>
      <c r="L3860" s="13">
        <f>'دیده بان بازار'!L3838</f>
        <v/>
      </c>
      <c r="M3860" s="13">
        <f>'دیده بان بازار'!M3838</f>
        <v/>
      </c>
      <c r="N3860" s="13">
        <f>'دیده بان بازار'!N3838</f>
        <v/>
      </c>
      <c r="O3860" s="13">
        <f>'دیده بان بازار'!O3838</f>
        <v/>
      </c>
      <c r="P3860" s="13">
        <f>'دیده بان بازار'!P3838</f>
        <v/>
      </c>
      <c r="Q3860" s="13">
        <f>'دیده بان بازار'!Q3838</f>
        <v/>
      </c>
      <c r="R3860" s="13">
        <f>'دیده بان بازار'!R3838</f>
        <v/>
      </c>
      <c r="S3860" s="13">
        <f>'دیده بان بازار'!S3838</f>
        <v/>
      </c>
      <c r="T3860" s="13">
        <f>'دیده بان بازار'!T3838</f>
        <v/>
      </c>
      <c r="U3860" s="13">
        <f>'دیده بان بازار'!U3838</f>
        <v/>
      </c>
      <c r="V3860" s="13">
        <f>'دیده بان بازار'!V3838</f>
        <v/>
      </c>
      <c r="W3860" s="6">
        <f>'دیده بان بازار'!W3838</f>
        <v/>
      </c>
    </row>
    <row r="3861">
      <c r="A3861" s="15">
        <f>'دیده بان بازار'!A3839</f>
        <v/>
      </c>
      <c r="B3861" s="16">
        <f>'دیده بان بازار'!B3839</f>
        <v/>
      </c>
      <c r="C3861" s="16">
        <f>'دیده بان بازار'!C3839</f>
        <v/>
      </c>
      <c r="D3861" s="16">
        <f>'دیده بان بازار'!D3839</f>
        <v/>
      </c>
      <c r="E3861" s="17">
        <f>'دیده بان بازار'!E3839</f>
        <v/>
      </c>
      <c r="F3861" s="16">
        <f>'دیده بان بازار'!F3839</f>
        <v/>
      </c>
      <c r="G3861" s="16">
        <f>'دیده بان بازار'!G3839</f>
        <v/>
      </c>
      <c r="H3861" s="16">
        <f>'دیده بان بازار'!H3839</f>
        <v/>
      </c>
      <c r="I3861" s="16">
        <f>'دیده بان بازار'!I3839</f>
        <v/>
      </c>
      <c r="J3861" s="16">
        <f>'دیده بان بازار'!J3839</f>
        <v/>
      </c>
      <c r="K3861" s="16">
        <f>'دیده بان بازار'!K3839</f>
        <v/>
      </c>
      <c r="L3861" s="16">
        <f>'دیده بان بازار'!L3839</f>
        <v/>
      </c>
      <c r="M3861" s="16">
        <f>'دیده بان بازار'!M3839</f>
        <v/>
      </c>
      <c r="N3861" s="16">
        <f>'دیده بان بازار'!N3839</f>
        <v/>
      </c>
      <c r="O3861" s="16">
        <f>'دیده بان بازار'!O3839</f>
        <v/>
      </c>
      <c r="P3861" s="16">
        <f>'دیده بان بازار'!P3839</f>
        <v/>
      </c>
      <c r="Q3861" s="16">
        <f>'دیده بان بازار'!Q3839</f>
        <v/>
      </c>
      <c r="R3861" s="16">
        <f>'دیده بان بازار'!R3839</f>
        <v/>
      </c>
      <c r="S3861" s="16">
        <f>'دیده بان بازار'!S3839</f>
        <v/>
      </c>
      <c r="T3861" s="16">
        <f>'دیده بان بازار'!T3839</f>
        <v/>
      </c>
      <c r="U3861" s="16">
        <f>'دیده بان بازار'!U3839</f>
        <v/>
      </c>
      <c r="V3861" s="16">
        <f>'دیده بان بازار'!V3839</f>
        <v/>
      </c>
      <c r="W3861" s="7">
        <f>'دیده بان بازار'!W3839</f>
        <v/>
      </c>
    </row>
    <row r="3862">
      <c r="A3862" s="12">
        <f>'دیده بان بازار'!A3840</f>
        <v/>
      </c>
      <c r="B3862" s="13">
        <f>'دیده بان بازار'!B3840</f>
        <v/>
      </c>
      <c r="C3862" s="13">
        <f>'دیده بان بازار'!C3840</f>
        <v/>
      </c>
      <c r="D3862" s="13">
        <f>'دیده بان بازار'!D3840</f>
        <v/>
      </c>
      <c r="E3862" s="14">
        <f>'دیده بان بازار'!E3840</f>
        <v/>
      </c>
      <c r="F3862" s="13">
        <f>'دیده بان بازار'!F3840</f>
        <v/>
      </c>
      <c r="G3862" s="13">
        <f>'دیده بان بازار'!G3840</f>
        <v/>
      </c>
      <c r="H3862" s="13">
        <f>'دیده بان بازار'!H3840</f>
        <v/>
      </c>
      <c r="I3862" s="13">
        <f>'دیده بان بازار'!I3840</f>
        <v/>
      </c>
      <c r="J3862" s="13">
        <f>'دیده بان بازار'!J3840</f>
        <v/>
      </c>
      <c r="K3862" s="13">
        <f>'دیده بان بازار'!K3840</f>
        <v/>
      </c>
      <c r="L3862" s="13">
        <f>'دیده بان بازار'!L3840</f>
        <v/>
      </c>
      <c r="M3862" s="13">
        <f>'دیده بان بازار'!M3840</f>
        <v/>
      </c>
      <c r="N3862" s="13">
        <f>'دیده بان بازار'!N3840</f>
        <v/>
      </c>
      <c r="O3862" s="13">
        <f>'دیده بان بازار'!O3840</f>
        <v/>
      </c>
      <c r="P3862" s="13">
        <f>'دیده بان بازار'!P3840</f>
        <v/>
      </c>
      <c r="Q3862" s="13">
        <f>'دیده بان بازار'!Q3840</f>
        <v/>
      </c>
      <c r="R3862" s="13">
        <f>'دیده بان بازار'!R3840</f>
        <v/>
      </c>
      <c r="S3862" s="13">
        <f>'دیده بان بازار'!S3840</f>
        <v/>
      </c>
      <c r="T3862" s="13">
        <f>'دیده بان بازار'!T3840</f>
        <v/>
      </c>
      <c r="U3862" s="13">
        <f>'دیده بان بازار'!U3840</f>
        <v/>
      </c>
      <c r="V3862" s="13">
        <f>'دیده بان بازار'!V3840</f>
        <v/>
      </c>
      <c r="W3862" s="6">
        <f>'دیده بان بازار'!W3840</f>
        <v/>
      </c>
    </row>
    <row r="3863">
      <c r="A3863" s="15">
        <f>'دیده بان بازار'!A3841</f>
        <v/>
      </c>
      <c r="B3863" s="16">
        <f>'دیده بان بازار'!B3841</f>
        <v/>
      </c>
      <c r="C3863" s="16">
        <f>'دیده بان بازار'!C3841</f>
        <v/>
      </c>
      <c r="D3863" s="16">
        <f>'دیده بان بازار'!D3841</f>
        <v/>
      </c>
      <c r="E3863" s="17">
        <f>'دیده بان بازار'!E3841</f>
        <v/>
      </c>
      <c r="F3863" s="16">
        <f>'دیده بان بازار'!F3841</f>
        <v/>
      </c>
      <c r="G3863" s="16">
        <f>'دیده بان بازار'!G3841</f>
        <v/>
      </c>
      <c r="H3863" s="16">
        <f>'دیده بان بازار'!H3841</f>
        <v/>
      </c>
      <c r="I3863" s="16">
        <f>'دیده بان بازار'!I3841</f>
        <v/>
      </c>
      <c r="J3863" s="16">
        <f>'دیده بان بازار'!J3841</f>
        <v/>
      </c>
      <c r="K3863" s="16">
        <f>'دیده بان بازار'!K3841</f>
        <v/>
      </c>
      <c r="L3863" s="16">
        <f>'دیده بان بازار'!L3841</f>
        <v/>
      </c>
      <c r="M3863" s="16">
        <f>'دیده بان بازار'!M3841</f>
        <v/>
      </c>
      <c r="N3863" s="16">
        <f>'دیده بان بازار'!N3841</f>
        <v/>
      </c>
      <c r="O3863" s="16">
        <f>'دیده بان بازار'!O3841</f>
        <v/>
      </c>
      <c r="P3863" s="16">
        <f>'دیده بان بازار'!P3841</f>
        <v/>
      </c>
      <c r="Q3863" s="16">
        <f>'دیده بان بازار'!Q3841</f>
        <v/>
      </c>
      <c r="R3863" s="16">
        <f>'دیده بان بازار'!R3841</f>
        <v/>
      </c>
      <c r="S3863" s="16">
        <f>'دیده بان بازار'!S3841</f>
        <v/>
      </c>
      <c r="T3863" s="16">
        <f>'دیده بان بازار'!T3841</f>
        <v/>
      </c>
      <c r="U3863" s="16">
        <f>'دیده بان بازار'!U3841</f>
        <v/>
      </c>
      <c r="V3863" s="16">
        <f>'دیده بان بازار'!V3841</f>
        <v/>
      </c>
      <c r="W3863" s="7">
        <f>'دیده بان بازار'!W3841</f>
        <v/>
      </c>
    </row>
    <row r="3864">
      <c r="A3864" s="12">
        <f>'دیده بان بازار'!A3842</f>
        <v/>
      </c>
      <c r="B3864" s="13">
        <f>'دیده بان بازار'!B3842</f>
        <v/>
      </c>
      <c r="C3864" s="13">
        <f>'دیده بان بازار'!C3842</f>
        <v/>
      </c>
      <c r="D3864" s="13">
        <f>'دیده بان بازار'!D3842</f>
        <v/>
      </c>
      <c r="E3864" s="14">
        <f>'دیده بان بازار'!E3842</f>
        <v/>
      </c>
      <c r="F3864" s="13">
        <f>'دیده بان بازار'!F3842</f>
        <v/>
      </c>
      <c r="G3864" s="13">
        <f>'دیده بان بازار'!G3842</f>
        <v/>
      </c>
      <c r="H3864" s="13">
        <f>'دیده بان بازار'!H3842</f>
        <v/>
      </c>
      <c r="I3864" s="13">
        <f>'دیده بان بازار'!I3842</f>
        <v/>
      </c>
      <c r="J3864" s="13">
        <f>'دیده بان بازار'!J3842</f>
        <v/>
      </c>
      <c r="K3864" s="13">
        <f>'دیده بان بازار'!K3842</f>
        <v/>
      </c>
      <c r="L3864" s="13">
        <f>'دیده بان بازار'!L3842</f>
        <v/>
      </c>
      <c r="M3864" s="13">
        <f>'دیده بان بازار'!M3842</f>
        <v/>
      </c>
      <c r="N3864" s="13">
        <f>'دیده بان بازار'!N3842</f>
        <v/>
      </c>
      <c r="O3864" s="13">
        <f>'دیده بان بازار'!O3842</f>
        <v/>
      </c>
      <c r="P3864" s="13">
        <f>'دیده بان بازار'!P3842</f>
        <v/>
      </c>
      <c r="Q3864" s="13">
        <f>'دیده بان بازار'!Q3842</f>
        <v/>
      </c>
      <c r="R3864" s="13">
        <f>'دیده بان بازار'!R3842</f>
        <v/>
      </c>
      <c r="S3864" s="13">
        <f>'دیده بان بازار'!S3842</f>
        <v/>
      </c>
      <c r="T3864" s="13">
        <f>'دیده بان بازار'!T3842</f>
        <v/>
      </c>
      <c r="U3864" s="13">
        <f>'دیده بان بازار'!U3842</f>
        <v/>
      </c>
      <c r="V3864" s="13">
        <f>'دیده بان بازار'!V3842</f>
        <v/>
      </c>
      <c r="W3864" s="6">
        <f>'دیده بان بازار'!W3842</f>
        <v/>
      </c>
    </row>
    <row r="3865">
      <c r="A3865" s="15">
        <f>'دیده بان بازار'!A3843</f>
        <v/>
      </c>
      <c r="B3865" s="16">
        <f>'دیده بان بازار'!B3843</f>
        <v/>
      </c>
      <c r="C3865" s="16">
        <f>'دیده بان بازار'!C3843</f>
        <v/>
      </c>
      <c r="D3865" s="16">
        <f>'دیده بان بازار'!D3843</f>
        <v/>
      </c>
      <c r="E3865" s="17">
        <f>'دیده بان بازار'!E3843</f>
        <v/>
      </c>
      <c r="F3865" s="16">
        <f>'دیده بان بازار'!F3843</f>
        <v/>
      </c>
      <c r="G3865" s="16">
        <f>'دیده بان بازار'!G3843</f>
        <v/>
      </c>
      <c r="H3865" s="16">
        <f>'دیده بان بازار'!H3843</f>
        <v/>
      </c>
      <c r="I3865" s="16">
        <f>'دیده بان بازار'!I3843</f>
        <v/>
      </c>
      <c r="J3865" s="16">
        <f>'دیده بان بازار'!J3843</f>
        <v/>
      </c>
      <c r="K3865" s="16">
        <f>'دیده بان بازار'!K3843</f>
        <v/>
      </c>
      <c r="L3865" s="16">
        <f>'دیده بان بازار'!L3843</f>
        <v/>
      </c>
      <c r="M3865" s="16">
        <f>'دیده بان بازار'!M3843</f>
        <v/>
      </c>
      <c r="N3865" s="16">
        <f>'دیده بان بازار'!N3843</f>
        <v/>
      </c>
      <c r="O3865" s="16">
        <f>'دیده بان بازار'!O3843</f>
        <v/>
      </c>
      <c r="P3865" s="16">
        <f>'دیده بان بازار'!P3843</f>
        <v/>
      </c>
      <c r="Q3865" s="16">
        <f>'دیده بان بازار'!Q3843</f>
        <v/>
      </c>
      <c r="R3865" s="16">
        <f>'دیده بان بازار'!R3843</f>
        <v/>
      </c>
      <c r="S3865" s="16">
        <f>'دیده بان بازار'!S3843</f>
        <v/>
      </c>
      <c r="T3865" s="16">
        <f>'دیده بان بازار'!T3843</f>
        <v/>
      </c>
      <c r="U3865" s="16">
        <f>'دیده بان بازار'!U3843</f>
        <v/>
      </c>
      <c r="V3865" s="16">
        <f>'دیده بان بازار'!V3843</f>
        <v/>
      </c>
      <c r="W3865" s="7">
        <f>'دیده بان بازار'!W3843</f>
        <v/>
      </c>
    </row>
    <row r="3866">
      <c r="A3866" s="12">
        <f>'دیده بان بازار'!A3844</f>
        <v/>
      </c>
      <c r="B3866" s="13">
        <f>'دیده بان بازار'!B3844</f>
        <v/>
      </c>
      <c r="C3866" s="13">
        <f>'دیده بان بازار'!C3844</f>
        <v/>
      </c>
      <c r="D3866" s="13">
        <f>'دیده بان بازار'!D3844</f>
        <v/>
      </c>
      <c r="E3866" s="14">
        <f>'دیده بان بازار'!E3844</f>
        <v/>
      </c>
      <c r="F3866" s="13">
        <f>'دیده بان بازار'!F3844</f>
        <v/>
      </c>
      <c r="G3866" s="13">
        <f>'دیده بان بازار'!G3844</f>
        <v/>
      </c>
      <c r="H3866" s="13">
        <f>'دیده بان بازار'!H3844</f>
        <v/>
      </c>
      <c r="I3866" s="13">
        <f>'دیده بان بازار'!I3844</f>
        <v/>
      </c>
      <c r="J3866" s="13">
        <f>'دیده بان بازار'!J3844</f>
        <v/>
      </c>
      <c r="K3866" s="13">
        <f>'دیده بان بازار'!K3844</f>
        <v/>
      </c>
      <c r="L3866" s="13">
        <f>'دیده بان بازار'!L3844</f>
        <v/>
      </c>
      <c r="M3866" s="13">
        <f>'دیده بان بازار'!M3844</f>
        <v/>
      </c>
      <c r="N3866" s="13">
        <f>'دیده بان بازار'!N3844</f>
        <v/>
      </c>
      <c r="O3866" s="13">
        <f>'دیده بان بازار'!O3844</f>
        <v/>
      </c>
      <c r="P3866" s="13">
        <f>'دیده بان بازار'!P3844</f>
        <v/>
      </c>
      <c r="Q3866" s="13">
        <f>'دیده بان بازار'!Q3844</f>
        <v/>
      </c>
      <c r="R3866" s="13">
        <f>'دیده بان بازار'!R3844</f>
        <v/>
      </c>
      <c r="S3866" s="13">
        <f>'دیده بان بازار'!S3844</f>
        <v/>
      </c>
      <c r="T3866" s="13">
        <f>'دیده بان بازار'!T3844</f>
        <v/>
      </c>
      <c r="U3866" s="13">
        <f>'دیده بان بازار'!U3844</f>
        <v/>
      </c>
      <c r="V3866" s="13">
        <f>'دیده بان بازار'!V3844</f>
        <v/>
      </c>
      <c r="W3866" s="6">
        <f>'دیده بان بازار'!W3844</f>
        <v/>
      </c>
    </row>
    <row r="3867">
      <c r="A3867" s="15">
        <f>'دیده بان بازار'!A3845</f>
        <v/>
      </c>
      <c r="B3867" s="16">
        <f>'دیده بان بازار'!B3845</f>
        <v/>
      </c>
      <c r="C3867" s="16">
        <f>'دیده بان بازار'!C3845</f>
        <v/>
      </c>
      <c r="D3867" s="16">
        <f>'دیده بان بازار'!D3845</f>
        <v/>
      </c>
      <c r="E3867" s="17">
        <f>'دیده بان بازار'!E3845</f>
        <v/>
      </c>
      <c r="F3867" s="16">
        <f>'دیده بان بازار'!F3845</f>
        <v/>
      </c>
      <c r="G3867" s="16">
        <f>'دیده بان بازار'!G3845</f>
        <v/>
      </c>
      <c r="H3867" s="16">
        <f>'دیده بان بازار'!H3845</f>
        <v/>
      </c>
      <c r="I3867" s="16">
        <f>'دیده بان بازار'!I3845</f>
        <v/>
      </c>
      <c r="J3867" s="16">
        <f>'دیده بان بازار'!J3845</f>
        <v/>
      </c>
      <c r="K3867" s="16">
        <f>'دیده بان بازار'!K3845</f>
        <v/>
      </c>
      <c r="L3867" s="16">
        <f>'دیده بان بازار'!L3845</f>
        <v/>
      </c>
      <c r="M3867" s="16">
        <f>'دیده بان بازار'!M3845</f>
        <v/>
      </c>
      <c r="N3867" s="16">
        <f>'دیده بان بازار'!N3845</f>
        <v/>
      </c>
      <c r="O3867" s="16">
        <f>'دیده بان بازار'!O3845</f>
        <v/>
      </c>
      <c r="P3867" s="16">
        <f>'دیده بان بازار'!P3845</f>
        <v/>
      </c>
      <c r="Q3867" s="16">
        <f>'دیده بان بازار'!Q3845</f>
        <v/>
      </c>
      <c r="R3867" s="16">
        <f>'دیده بان بازار'!R3845</f>
        <v/>
      </c>
      <c r="S3867" s="16">
        <f>'دیده بان بازار'!S3845</f>
        <v/>
      </c>
      <c r="T3867" s="16">
        <f>'دیده بان بازار'!T3845</f>
        <v/>
      </c>
      <c r="U3867" s="16">
        <f>'دیده بان بازار'!U3845</f>
        <v/>
      </c>
      <c r="V3867" s="16">
        <f>'دیده بان بازار'!V3845</f>
        <v/>
      </c>
      <c r="W3867" s="7">
        <f>'دیده بان بازار'!W3845</f>
        <v/>
      </c>
    </row>
    <row r="3868">
      <c r="A3868" s="12">
        <f>'دیده بان بازار'!A3846</f>
        <v/>
      </c>
      <c r="B3868" s="13">
        <f>'دیده بان بازار'!B3846</f>
        <v/>
      </c>
      <c r="C3868" s="13">
        <f>'دیده بان بازار'!C3846</f>
        <v/>
      </c>
      <c r="D3868" s="13">
        <f>'دیده بان بازار'!D3846</f>
        <v/>
      </c>
      <c r="E3868" s="14">
        <f>'دیده بان بازار'!E3846</f>
        <v/>
      </c>
      <c r="F3868" s="13">
        <f>'دیده بان بازار'!F3846</f>
        <v/>
      </c>
      <c r="G3868" s="13">
        <f>'دیده بان بازار'!G3846</f>
        <v/>
      </c>
      <c r="H3868" s="13">
        <f>'دیده بان بازار'!H3846</f>
        <v/>
      </c>
      <c r="I3868" s="13">
        <f>'دیده بان بازار'!I3846</f>
        <v/>
      </c>
      <c r="J3868" s="13">
        <f>'دیده بان بازار'!J3846</f>
        <v/>
      </c>
      <c r="K3868" s="13">
        <f>'دیده بان بازار'!K3846</f>
        <v/>
      </c>
      <c r="L3868" s="13">
        <f>'دیده بان بازار'!L3846</f>
        <v/>
      </c>
      <c r="M3868" s="13">
        <f>'دیده بان بازار'!M3846</f>
        <v/>
      </c>
      <c r="N3868" s="13">
        <f>'دیده بان بازار'!N3846</f>
        <v/>
      </c>
      <c r="O3868" s="13">
        <f>'دیده بان بازار'!O3846</f>
        <v/>
      </c>
      <c r="P3868" s="13">
        <f>'دیده بان بازار'!P3846</f>
        <v/>
      </c>
      <c r="Q3868" s="13">
        <f>'دیده بان بازار'!Q3846</f>
        <v/>
      </c>
      <c r="R3868" s="13">
        <f>'دیده بان بازار'!R3846</f>
        <v/>
      </c>
      <c r="S3868" s="13">
        <f>'دیده بان بازار'!S3846</f>
        <v/>
      </c>
      <c r="T3868" s="13">
        <f>'دیده بان بازار'!T3846</f>
        <v/>
      </c>
      <c r="U3868" s="13">
        <f>'دیده بان بازار'!U3846</f>
        <v/>
      </c>
      <c r="V3868" s="13">
        <f>'دیده بان بازار'!V3846</f>
        <v/>
      </c>
      <c r="W3868" s="6">
        <f>'دیده بان بازار'!W3846</f>
        <v/>
      </c>
    </row>
    <row r="3869">
      <c r="A3869" s="15">
        <f>'دیده بان بازار'!A3847</f>
        <v/>
      </c>
      <c r="B3869" s="16">
        <f>'دیده بان بازار'!B3847</f>
        <v/>
      </c>
      <c r="C3869" s="16">
        <f>'دیده بان بازار'!C3847</f>
        <v/>
      </c>
      <c r="D3869" s="16">
        <f>'دیده بان بازار'!D3847</f>
        <v/>
      </c>
      <c r="E3869" s="17">
        <f>'دیده بان بازار'!E3847</f>
        <v/>
      </c>
      <c r="F3869" s="16">
        <f>'دیده بان بازار'!F3847</f>
        <v/>
      </c>
      <c r="G3869" s="16">
        <f>'دیده بان بازار'!G3847</f>
        <v/>
      </c>
      <c r="H3869" s="16">
        <f>'دیده بان بازار'!H3847</f>
        <v/>
      </c>
      <c r="I3869" s="16">
        <f>'دیده بان بازار'!I3847</f>
        <v/>
      </c>
      <c r="J3869" s="16">
        <f>'دیده بان بازار'!J3847</f>
        <v/>
      </c>
      <c r="K3869" s="16">
        <f>'دیده بان بازار'!K3847</f>
        <v/>
      </c>
      <c r="L3869" s="16">
        <f>'دیده بان بازار'!L3847</f>
        <v/>
      </c>
      <c r="M3869" s="16">
        <f>'دیده بان بازار'!M3847</f>
        <v/>
      </c>
      <c r="N3869" s="16">
        <f>'دیده بان بازار'!N3847</f>
        <v/>
      </c>
      <c r="O3869" s="16">
        <f>'دیده بان بازار'!O3847</f>
        <v/>
      </c>
      <c r="P3869" s="16">
        <f>'دیده بان بازار'!P3847</f>
        <v/>
      </c>
      <c r="Q3869" s="16">
        <f>'دیده بان بازار'!Q3847</f>
        <v/>
      </c>
      <c r="R3869" s="16">
        <f>'دیده بان بازار'!R3847</f>
        <v/>
      </c>
      <c r="S3869" s="16">
        <f>'دیده بان بازار'!S3847</f>
        <v/>
      </c>
      <c r="T3869" s="16">
        <f>'دیده بان بازار'!T3847</f>
        <v/>
      </c>
      <c r="U3869" s="16">
        <f>'دیده بان بازار'!U3847</f>
        <v/>
      </c>
      <c r="V3869" s="16">
        <f>'دیده بان بازار'!V3847</f>
        <v/>
      </c>
      <c r="W3869" s="7">
        <f>'دیده بان بازار'!W3847</f>
        <v/>
      </c>
    </row>
    <row r="3870">
      <c r="A3870" s="12">
        <f>'دیده بان بازار'!A3848</f>
        <v/>
      </c>
      <c r="B3870" s="13">
        <f>'دیده بان بازار'!B3848</f>
        <v/>
      </c>
      <c r="C3870" s="13">
        <f>'دیده بان بازار'!C3848</f>
        <v/>
      </c>
      <c r="D3870" s="13">
        <f>'دیده بان بازار'!D3848</f>
        <v/>
      </c>
      <c r="E3870" s="14">
        <f>'دیده بان بازار'!E3848</f>
        <v/>
      </c>
      <c r="F3870" s="13">
        <f>'دیده بان بازار'!F3848</f>
        <v/>
      </c>
      <c r="G3870" s="13">
        <f>'دیده بان بازار'!G3848</f>
        <v/>
      </c>
      <c r="H3870" s="13">
        <f>'دیده بان بازار'!H3848</f>
        <v/>
      </c>
      <c r="I3870" s="13">
        <f>'دیده بان بازار'!I3848</f>
        <v/>
      </c>
      <c r="J3870" s="13">
        <f>'دیده بان بازار'!J3848</f>
        <v/>
      </c>
      <c r="K3870" s="13">
        <f>'دیده بان بازار'!K3848</f>
        <v/>
      </c>
      <c r="L3870" s="13">
        <f>'دیده بان بازار'!L3848</f>
        <v/>
      </c>
      <c r="M3870" s="13">
        <f>'دیده بان بازار'!M3848</f>
        <v/>
      </c>
      <c r="N3870" s="13">
        <f>'دیده بان بازار'!N3848</f>
        <v/>
      </c>
      <c r="O3870" s="13">
        <f>'دیده بان بازار'!O3848</f>
        <v/>
      </c>
      <c r="P3870" s="13">
        <f>'دیده بان بازار'!P3848</f>
        <v/>
      </c>
      <c r="Q3870" s="13">
        <f>'دیده بان بازار'!Q3848</f>
        <v/>
      </c>
      <c r="R3870" s="13">
        <f>'دیده بان بازار'!R3848</f>
        <v/>
      </c>
      <c r="S3870" s="13">
        <f>'دیده بان بازار'!S3848</f>
        <v/>
      </c>
      <c r="T3870" s="13">
        <f>'دیده بان بازار'!T3848</f>
        <v/>
      </c>
      <c r="U3870" s="13">
        <f>'دیده بان بازار'!U3848</f>
        <v/>
      </c>
      <c r="V3870" s="13">
        <f>'دیده بان بازار'!V3848</f>
        <v/>
      </c>
      <c r="W3870" s="6">
        <f>'دیده بان بازار'!W3848</f>
        <v/>
      </c>
    </row>
    <row r="3871">
      <c r="A3871" s="15">
        <f>'دیده بان بازار'!A3849</f>
        <v/>
      </c>
      <c r="B3871" s="16">
        <f>'دیده بان بازار'!B3849</f>
        <v/>
      </c>
      <c r="C3871" s="16">
        <f>'دیده بان بازار'!C3849</f>
        <v/>
      </c>
      <c r="D3871" s="16">
        <f>'دیده بان بازار'!D3849</f>
        <v/>
      </c>
      <c r="E3871" s="17">
        <f>'دیده بان بازار'!E3849</f>
        <v/>
      </c>
      <c r="F3871" s="16">
        <f>'دیده بان بازار'!F3849</f>
        <v/>
      </c>
      <c r="G3871" s="16">
        <f>'دیده بان بازار'!G3849</f>
        <v/>
      </c>
      <c r="H3871" s="16">
        <f>'دیده بان بازار'!H3849</f>
        <v/>
      </c>
      <c r="I3871" s="16">
        <f>'دیده بان بازار'!I3849</f>
        <v/>
      </c>
      <c r="J3871" s="16">
        <f>'دیده بان بازار'!J3849</f>
        <v/>
      </c>
      <c r="K3871" s="16">
        <f>'دیده بان بازار'!K3849</f>
        <v/>
      </c>
      <c r="L3871" s="16">
        <f>'دیده بان بازار'!L3849</f>
        <v/>
      </c>
      <c r="M3871" s="16">
        <f>'دیده بان بازار'!M3849</f>
        <v/>
      </c>
      <c r="N3871" s="16">
        <f>'دیده بان بازار'!N3849</f>
        <v/>
      </c>
      <c r="O3871" s="16">
        <f>'دیده بان بازار'!O3849</f>
        <v/>
      </c>
      <c r="P3871" s="16">
        <f>'دیده بان بازار'!P3849</f>
        <v/>
      </c>
      <c r="Q3871" s="16">
        <f>'دیده بان بازار'!Q3849</f>
        <v/>
      </c>
      <c r="R3871" s="16">
        <f>'دیده بان بازار'!R3849</f>
        <v/>
      </c>
      <c r="S3871" s="16">
        <f>'دیده بان بازار'!S3849</f>
        <v/>
      </c>
      <c r="T3871" s="16">
        <f>'دیده بان بازار'!T3849</f>
        <v/>
      </c>
      <c r="U3871" s="16">
        <f>'دیده بان بازار'!U3849</f>
        <v/>
      </c>
      <c r="V3871" s="16">
        <f>'دیده بان بازار'!V3849</f>
        <v/>
      </c>
      <c r="W3871" s="7">
        <f>'دیده بان بازار'!W3849</f>
        <v/>
      </c>
    </row>
    <row r="3872">
      <c r="A3872" s="15">
        <f>'دیده بان بازار'!A3850</f>
        <v/>
      </c>
      <c r="B3872" s="16">
        <f>'دیده بان بازار'!B3850</f>
        <v/>
      </c>
      <c r="C3872" s="16">
        <f>'دیده بان بازار'!C3850</f>
        <v/>
      </c>
      <c r="D3872" s="16">
        <f>'دیده بان بازار'!D3850</f>
        <v/>
      </c>
      <c r="E3872" s="17">
        <f>'دیده بان بازار'!E3850</f>
        <v/>
      </c>
      <c r="F3872" s="16">
        <f>'دیده بان بازار'!F3850</f>
        <v/>
      </c>
      <c r="G3872" s="16">
        <f>'دیده بان بازار'!G3850</f>
        <v/>
      </c>
      <c r="H3872" s="16">
        <f>'دیده بان بازار'!H3850</f>
        <v/>
      </c>
      <c r="I3872" s="16">
        <f>'دیده بان بازار'!I3850</f>
        <v/>
      </c>
      <c r="J3872" s="16">
        <f>'دیده بان بازار'!J3850</f>
        <v/>
      </c>
      <c r="K3872" s="16">
        <f>'دیده بان بازار'!K3850</f>
        <v/>
      </c>
      <c r="L3872" s="16">
        <f>'دیده بان بازار'!L3850</f>
        <v/>
      </c>
      <c r="M3872" s="16">
        <f>'دیده بان بازار'!M3850</f>
        <v/>
      </c>
      <c r="N3872" s="16">
        <f>'دیده بان بازار'!N3850</f>
        <v/>
      </c>
      <c r="O3872" s="16">
        <f>'دیده بان بازار'!O3850</f>
        <v/>
      </c>
      <c r="P3872" s="16">
        <f>'دیده بان بازار'!P3850</f>
        <v/>
      </c>
      <c r="Q3872" s="16">
        <f>'دیده بان بازار'!Q3850</f>
        <v/>
      </c>
      <c r="R3872" s="16">
        <f>'دیده بان بازار'!R3850</f>
        <v/>
      </c>
      <c r="S3872" s="16">
        <f>'دیده بان بازار'!S3850</f>
        <v/>
      </c>
      <c r="T3872" s="16">
        <f>'دیده بان بازار'!T3850</f>
        <v/>
      </c>
      <c r="U3872" s="16">
        <f>'دیده بان بازار'!U3850</f>
        <v/>
      </c>
      <c r="V3872" s="16">
        <f>'دیده بان بازار'!V3850</f>
        <v/>
      </c>
      <c r="W3872" s="7">
        <f>'دیده بان بازار'!W3850</f>
        <v/>
      </c>
    </row>
    <row r="3873">
      <c r="A3873" s="12">
        <f>'دیده بان بازار'!A3851</f>
        <v/>
      </c>
      <c r="B3873" s="13">
        <f>'دیده بان بازار'!B3851</f>
        <v/>
      </c>
      <c r="C3873" s="13">
        <f>'دیده بان بازار'!C3851</f>
        <v/>
      </c>
      <c r="D3873" s="13">
        <f>'دیده بان بازار'!D3851</f>
        <v/>
      </c>
      <c r="E3873" s="14">
        <f>'دیده بان بازار'!E3851</f>
        <v/>
      </c>
      <c r="F3873" s="13">
        <f>'دیده بان بازار'!F3851</f>
        <v/>
      </c>
      <c r="G3873" s="13">
        <f>'دیده بان بازار'!G3851</f>
        <v/>
      </c>
      <c r="H3873" s="13">
        <f>'دیده بان بازار'!H3851</f>
        <v/>
      </c>
      <c r="I3873" s="13">
        <f>'دیده بان بازار'!I3851</f>
        <v/>
      </c>
      <c r="J3873" s="13">
        <f>'دیده بان بازار'!J3851</f>
        <v/>
      </c>
      <c r="K3873" s="13">
        <f>'دیده بان بازار'!K3851</f>
        <v/>
      </c>
      <c r="L3873" s="13">
        <f>'دیده بان بازار'!L3851</f>
        <v/>
      </c>
      <c r="M3873" s="13">
        <f>'دیده بان بازار'!M3851</f>
        <v/>
      </c>
      <c r="N3873" s="13">
        <f>'دیده بان بازار'!N3851</f>
        <v/>
      </c>
      <c r="O3873" s="13">
        <f>'دیده بان بازار'!O3851</f>
        <v/>
      </c>
      <c r="P3873" s="13">
        <f>'دیده بان بازار'!P3851</f>
        <v/>
      </c>
      <c r="Q3873" s="13">
        <f>'دیده بان بازار'!Q3851</f>
        <v/>
      </c>
      <c r="R3873" s="13">
        <f>'دیده بان بازار'!R3851</f>
        <v/>
      </c>
      <c r="S3873" s="13">
        <f>'دیده بان بازار'!S3851</f>
        <v/>
      </c>
      <c r="T3873" s="13">
        <f>'دیده بان بازار'!T3851</f>
        <v/>
      </c>
      <c r="U3873" s="13">
        <f>'دیده بان بازار'!U3851</f>
        <v/>
      </c>
      <c r="V3873" s="13">
        <f>'دیده بان بازار'!V3851</f>
        <v/>
      </c>
      <c r="W3873" s="6">
        <f>'دیده بان بازار'!W3851</f>
        <v/>
      </c>
    </row>
    <row r="3874">
      <c r="A3874" s="15">
        <f>'دیده بان بازار'!A3852</f>
        <v/>
      </c>
      <c r="B3874" s="16">
        <f>'دیده بان بازار'!B3852</f>
        <v/>
      </c>
      <c r="C3874" s="16">
        <f>'دیده بان بازار'!C3852</f>
        <v/>
      </c>
      <c r="D3874" s="16">
        <f>'دیده بان بازار'!D3852</f>
        <v/>
      </c>
      <c r="E3874" s="17">
        <f>'دیده بان بازار'!E3852</f>
        <v/>
      </c>
      <c r="F3874" s="16">
        <f>'دیده بان بازار'!F3852</f>
        <v/>
      </c>
      <c r="G3874" s="16">
        <f>'دیده بان بازار'!G3852</f>
        <v/>
      </c>
      <c r="H3874" s="16">
        <f>'دیده بان بازار'!H3852</f>
        <v/>
      </c>
      <c r="I3874" s="16">
        <f>'دیده بان بازار'!I3852</f>
        <v/>
      </c>
      <c r="J3874" s="16">
        <f>'دیده بان بازار'!J3852</f>
        <v/>
      </c>
      <c r="K3874" s="16">
        <f>'دیده بان بازار'!K3852</f>
        <v/>
      </c>
      <c r="L3874" s="16">
        <f>'دیده بان بازار'!L3852</f>
        <v/>
      </c>
      <c r="M3874" s="16">
        <f>'دیده بان بازار'!M3852</f>
        <v/>
      </c>
      <c r="N3874" s="16">
        <f>'دیده بان بازار'!N3852</f>
        <v/>
      </c>
      <c r="O3874" s="16">
        <f>'دیده بان بازار'!O3852</f>
        <v/>
      </c>
      <c r="P3874" s="16">
        <f>'دیده بان بازار'!P3852</f>
        <v/>
      </c>
      <c r="Q3874" s="16">
        <f>'دیده بان بازار'!Q3852</f>
        <v/>
      </c>
      <c r="R3874" s="16">
        <f>'دیده بان بازار'!R3852</f>
        <v/>
      </c>
      <c r="S3874" s="16">
        <f>'دیده بان بازار'!S3852</f>
        <v/>
      </c>
      <c r="T3874" s="16">
        <f>'دیده بان بازار'!T3852</f>
        <v/>
      </c>
      <c r="U3874" s="16">
        <f>'دیده بان بازار'!U3852</f>
        <v/>
      </c>
      <c r="V3874" s="16">
        <f>'دیده بان بازار'!V3852</f>
        <v/>
      </c>
      <c r="W3874" s="7">
        <f>'دیده بان بازار'!W3852</f>
        <v/>
      </c>
    </row>
    <row r="3875">
      <c r="A3875" s="12">
        <f>'دیده بان بازار'!A3853</f>
        <v/>
      </c>
      <c r="B3875" s="13">
        <f>'دیده بان بازار'!B3853</f>
        <v/>
      </c>
      <c r="C3875" s="13">
        <f>'دیده بان بازار'!C3853</f>
        <v/>
      </c>
      <c r="D3875" s="13">
        <f>'دیده بان بازار'!D3853</f>
        <v/>
      </c>
      <c r="E3875" s="14">
        <f>'دیده بان بازار'!E3853</f>
        <v/>
      </c>
      <c r="F3875" s="13">
        <f>'دیده بان بازار'!F3853</f>
        <v/>
      </c>
      <c r="G3875" s="13">
        <f>'دیده بان بازار'!G3853</f>
        <v/>
      </c>
      <c r="H3875" s="13">
        <f>'دیده بان بازار'!H3853</f>
        <v/>
      </c>
      <c r="I3875" s="13">
        <f>'دیده بان بازار'!I3853</f>
        <v/>
      </c>
      <c r="J3875" s="13">
        <f>'دیده بان بازار'!J3853</f>
        <v/>
      </c>
      <c r="K3875" s="13">
        <f>'دیده بان بازار'!K3853</f>
        <v/>
      </c>
      <c r="L3875" s="13">
        <f>'دیده بان بازار'!L3853</f>
        <v/>
      </c>
      <c r="M3875" s="13">
        <f>'دیده بان بازار'!M3853</f>
        <v/>
      </c>
      <c r="N3875" s="13">
        <f>'دیده بان بازار'!N3853</f>
        <v/>
      </c>
      <c r="O3875" s="13">
        <f>'دیده بان بازار'!O3853</f>
        <v/>
      </c>
      <c r="P3875" s="13">
        <f>'دیده بان بازار'!P3853</f>
        <v/>
      </c>
      <c r="Q3875" s="13">
        <f>'دیده بان بازار'!Q3853</f>
        <v/>
      </c>
      <c r="R3875" s="13">
        <f>'دیده بان بازار'!R3853</f>
        <v/>
      </c>
      <c r="S3875" s="13">
        <f>'دیده بان بازار'!S3853</f>
        <v/>
      </c>
      <c r="T3875" s="13">
        <f>'دیده بان بازار'!T3853</f>
        <v/>
      </c>
      <c r="U3875" s="13">
        <f>'دیده بان بازار'!U3853</f>
        <v/>
      </c>
      <c r="V3875" s="13">
        <f>'دیده بان بازار'!V3853</f>
        <v/>
      </c>
      <c r="W3875" s="6">
        <f>'دیده بان بازار'!W3853</f>
        <v/>
      </c>
    </row>
    <row r="3876">
      <c r="A3876" s="15">
        <f>'دیده بان بازار'!A3854</f>
        <v/>
      </c>
      <c r="B3876" s="16">
        <f>'دیده بان بازار'!B3854</f>
        <v/>
      </c>
      <c r="C3876" s="16">
        <f>'دیده بان بازار'!C3854</f>
        <v/>
      </c>
      <c r="D3876" s="16">
        <f>'دیده بان بازار'!D3854</f>
        <v/>
      </c>
      <c r="E3876" s="17">
        <f>'دیده بان بازار'!E3854</f>
        <v/>
      </c>
      <c r="F3876" s="16">
        <f>'دیده بان بازار'!F3854</f>
        <v/>
      </c>
      <c r="G3876" s="16">
        <f>'دیده بان بازار'!G3854</f>
        <v/>
      </c>
      <c r="H3876" s="16">
        <f>'دیده بان بازار'!H3854</f>
        <v/>
      </c>
      <c r="I3876" s="16">
        <f>'دیده بان بازار'!I3854</f>
        <v/>
      </c>
      <c r="J3876" s="16">
        <f>'دیده بان بازار'!J3854</f>
        <v/>
      </c>
      <c r="K3876" s="16">
        <f>'دیده بان بازار'!K3854</f>
        <v/>
      </c>
      <c r="L3876" s="16">
        <f>'دیده بان بازار'!L3854</f>
        <v/>
      </c>
      <c r="M3876" s="16">
        <f>'دیده بان بازار'!M3854</f>
        <v/>
      </c>
      <c r="N3876" s="16">
        <f>'دیده بان بازار'!N3854</f>
        <v/>
      </c>
      <c r="O3876" s="16">
        <f>'دیده بان بازار'!O3854</f>
        <v/>
      </c>
      <c r="P3876" s="16">
        <f>'دیده بان بازار'!P3854</f>
        <v/>
      </c>
      <c r="Q3876" s="16">
        <f>'دیده بان بازار'!Q3854</f>
        <v/>
      </c>
      <c r="R3876" s="16">
        <f>'دیده بان بازار'!R3854</f>
        <v/>
      </c>
      <c r="S3876" s="16">
        <f>'دیده بان بازار'!S3854</f>
        <v/>
      </c>
      <c r="T3876" s="16">
        <f>'دیده بان بازار'!T3854</f>
        <v/>
      </c>
      <c r="U3876" s="16">
        <f>'دیده بان بازار'!U3854</f>
        <v/>
      </c>
      <c r="V3876" s="16">
        <f>'دیده بان بازار'!V3854</f>
        <v/>
      </c>
      <c r="W3876" s="7">
        <f>'دیده بان بازار'!W3854</f>
        <v/>
      </c>
    </row>
    <row r="3877">
      <c r="A3877" s="12">
        <f>'دیده بان بازار'!A3855</f>
        <v/>
      </c>
      <c r="B3877" s="13">
        <f>'دیده بان بازار'!B3855</f>
        <v/>
      </c>
      <c r="C3877" s="13">
        <f>'دیده بان بازار'!C3855</f>
        <v/>
      </c>
      <c r="D3877" s="13">
        <f>'دیده بان بازار'!D3855</f>
        <v/>
      </c>
      <c r="E3877" s="14">
        <f>'دیده بان بازار'!E3855</f>
        <v/>
      </c>
      <c r="F3877" s="13">
        <f>'دیده بان بازار'!F3855</f>
        <v/>
      </c>
      <c r="G3877" s="13">
        <f>'دیده بان بازار'!G3855</f>
        <v/>
      </c>
      <c r="H3877" s="13">
        <f>'دیده بان بازار'!H3855</f>
        <v/>
      </c>
      <c r="I3877" s="13">
        <f>'دیده بان بازار'!I3855</f>
        <v/>
      </c>
      <c r="J3877" s="13">
        <f>'دیده بان بازار'!J3855</f>
        <v/>
      </c>
      <c r="K3877" s="13">
        <f>'دیده بان بازار'!K3855</f>
        <v/>
      </c>
      <c r="L3877" s="13">
        <f>'دیده بان بازار'!L3855</f>
        <v/>
      </c>
      <c r="M3877" s="13">
        <f>'دیده بان بازار'!M3855</f>
        <v/>
      </c>
      <c r="N3877" s="13">
        <f>'دیده بان بازار'!N3855</f>
        <v/>
      </c>
      <c r="O3877" s="13">
        <f>'دیده بان بازار'!O3855</f>
        <v/>
      </c>
      <c r="P3877" s="13">
        <f>'دیده بان بازار'!P3855</f>
        <v/>
      </c>
      <c r="Q3877" s="13">
        <f>'دیده بان بازار'!Q3855</f>
        <v/>
      </c>
      <c r="R3877" s="13">
        <f>'دیده بان بازار'!R3855</f>
        <v/>
      </c>
      <c r="S3877" s="13">
        <f>'دیده بان بازار'!S3855</f>
        <v/>
      </c>
      <c r="T3877" s="13">
        <f>'دیده بان بازار'!T3855</f>
        <v/>
      </c>
      <c r="U3877" s="13">
        <f>'دیده بان بازار'!U3855</f>
        <v/>
      </c>
      <c r="V3877" s="13">
        <f>'دیده بان بازار'!V3855</f>
        <v/>
      </c>
      <c r="W3877" s="6">
        <f>'دیده بان بازار'!W3855</f>
        <v/>
      </c>
    </row>
    <row r="3878">
      <c r="A3878" s="15">
        <f>'دیده بان بازار'!A3856</f>
        <v/>
      </c>
      <c r="B3878" s="16">
        <f>'دیده بان بازار'!B3856</f>
        <v/>
      </c>
      <c r="C3878" s="16">
        <f>'دیده بان بازار'!C3856</f>
        <v/>
      </c>
      <c r="D3878" s="16">
        <f>'دیده بان بازار'!D3856</f>
        <v/>
      </c>
      <c r="E3878" s="17">
        <f>'دیده بان بازار'!E3856</f>
        <v/>
      </c>
      <c r="F3878" s="16">
        <f>'دیده بان بازار'!F3856</f>
        <v/>
      </c>
      <c r="G3878" s="16">
        <f>'دیده بان بازار'!G3856</f>
        <v/>
      </c>
      <c r="H3878" s="16">
        <f>'دیده بان بازار'!H3856</f>
        <v/>
      </c>
      <c r="I3878" s="16">
        <f>'دیده بان بازار'!I3856</f>
        <v/>
      </c>
      <c r="J3878" s="16">
        <f>'دیده بان بازار'!J3856</f>
        <v/>
      </c>
      <c r="K3878" s="16">
        <f>'دیده بان بازار'!K3856</f>
        <v/>
      </c>
      <c r="L3878" s="16">
        <f>'دیده بان بازار'!L3856</f>
        <v/>
      </c>
      <c r="M3878" s="16">
        <f>'دیده بان بازار'!M3856</f>
        <v/>
      </c>
      <c r="N3878" s="16">
        <f>'دیده بان بازار'!N3856</f>
        <v/>
      </c>
      <c r="O3878" s="16">
        <f>'دیده بان بازار'!O3856</f>
        <v/>
      </c>
      <c r="P3878" s="16">
        <f>'دیده بان بازار'!P3856</f>
        <v/>
      </c>
      <c r="Q3878" s="16">
        <f>'دیده بان بازار'!Q3856</f>
        <v/>
      </c>
      <c r="R3878" s="16">
        <f>'دیده بان بازار'!R3856</f>
        <v/>
      </c>
      <c r="S3878" s="16">
        <f>'دیده بان بازار'!S3856</f>
        <v/>
      </c>
      <c r="T3878" s="16">
        <f>'دیده بان بازار'!T3856</f>
        <v/>
      </c>
      <c r="U3878" s="16">
        <f>'دیده بان بازار'!U3856</f>
        <v/>
      </c>
      <c r="V3878" s="16">
        <f>'دیده بان بازار'!V3856</f>
        <v/>
      </c>
      <c r="W3878" s="7">
        <f>'دیده بان بازار'!W3856</f>
        <v/>
      </c>
    </row>
    <row r="3879">
      <c r="A3879" s="12">
        <f>'دیده بان بازار'!A3857</f>
        <v/>
      </c>
      <c r="B3879" s="13">
        <f>'دیده بان بازار'!B3857</f>
        <v/>
      </c>
      <c r="C3879" s="13">
        <f>'دیده بان بازار'!C3857</f>
        <v/>
      </c>
      <c r="D3879" s="13">
        <f>'دیده بان بازار'!D3857</f>
        <v/>
      </c>
      <c r="E3879" s="14">
        <f>'دیده بان بازار'!E3857</f>
        <v/>
      </c>
      <c r="F3879" s="13">
        <f>'دیده بان بازار'!F3857</f>
        <v/>
      </c>
      <c r="G3879" s="13">
        <f>'دیده بان بازار'!G3857</f>
        <v/>
      </c>
      <c r="H3879" s="13">
        <f>'دیده بان بازار'!H3857</f>
        <v/>
      </c>
      <c r="I3879" s="13">
        <f>'دیده بان بازار'!I3857</f>
        <v/>
      </c>
      <c r="J3879" s="13">
        <f>'دیده بان بازار'!J3857</f>
        <v/>
      </c>
      <c r="K3879" s="13">
        <f>'دیده بان بازار'!K3857</f>
        <v/>
      </c>
      <c r="L3879" s="13">
        <f>'دیده بان بازار'!L3857</f>
        <v/>
      </c>
      <c r="M3879" s="13">
        <f>'دیده بان بازار'!M3857</f>
        <v/>
      </c>
      <c r="N3879" s="13">
        <f>'دیده بان بازار'!N3857</f>
        <v/>
      </c>
      <c r="O3879" s="13">
        <f>'دیده بان بازار'!O3857</f>
        <v/>
      </c>
      <c r="P3879" s="13">
        <f>'دیده بان بازار'!P3857</f>
        <v/>
      </c>
      <c r="Q3879" s="13">
        <f>'دیده بان بازار'!Q3857</f>
        <v/>
      </c>
      <c r="R3879" s="13">
        <f>'دیده بان بازار'!R3857</f>
        <v/>
      </c>
      <c r="S3879" s="13">
        <f>'دیده بان بازار'!S3857</f>
        <v/>
      </c>
      <c r="T3879" s="13">
        <f>'دیده بان بازار'!T3857</f>
        <v/>
      </c>
      <c r="U3879" s="13">
        <f>'دیده بان بازار'!U3857</f>
        <v/>
      </c>
      <c r="V3879" s="13">
        <f>'دیده بان بازار'!V3857</f>
        <v/>
      </c>
      <c r="W3879" s="6">
        <f>'دیده بان بازار'!W3857</f>
        <v/>
      </c>
    </row>
    <row r="3880">
      <c r="A3880" s="15">
        <f>'دیده بان بازار'!A3858</f>
        <v/>
      </c>
      <c r="B3880" s="16">
        <f>'دیده بان بازار'!B3858</f>
        <v/>
      </c>
      <c r="C3880" s="16">
        <f>'دیده بان بازار'!C3858</f>
        <v/>
      </c>
      <c r="D3880" s="16">
        <f>'دیده بان بازار'!D3858</f>
        <v/>
      </c>
      <c r="E3880" s="17">
        <f>'دیده بان بازار'!E3858</f>
        <v/>
      </c>
      <c r="F3880" s="16">
        <f>'دیده بان بازار'!F3858</f>
        <v/>
      </c>
      <c r="G3880" s="16">
        <f>'دیده بان بازار'!G3858</f>
        <v/>
      </c>
      <c r="H3880" s="16">
        <f>'دیده بان بازار'!H3858</f>
        <v/>
      </c>
      <c r="I3880" s="16">
        <f>'دیده بان بازار'!I3858</f>
        <v/>
      </c>
      <c r="J3880" s="16">
        <f>'دیده بان بازار'!J3858</f>
        <v/>
      </c>
      <c r="K3880" s="16">
        <f>'دیده بان بازار'!K3858</f>
        <v/>
      </c>
      <c r="L3880" s="16">
        <f>'دیده بان بازار'!L3858</f>
        <v/>
      </c>
      <c r="M3880" s="16">
        <f>'دیده بان بازار'!M3858</f>
        <v/>
      </c>
      <c r="N3880" s="16">
        <f>'دیده بان بازار'!N3858</f>
        <v/>
      </c>
      <c r="O3880" s="16">
        <f>'دیده بان بازار'!O3858</f>
        <v/>
      </c>
      <c r="P3880" s="16">
        <f>'دیده بان بازار'!P3858</f>
        <v/>
      </c>
      <c r="Q3880" s="16">
        <f>'دیده بان بازار'!Q3858</f>
        <v/>
      </c>
      <c r="R3880" s="16">
        <f>'دیده بان بازار'!R3858</f>
        <v/>
      </c>
      <c r="S3880" s="16">
        <f>'دیده بان بازار'!S3858</f>
        <v/>
      </c>
      <c r="T3880" s="16">
        <f>'دیده بان بازار'!T3858</f>
        <v/>
      </c>
      <c r="U3880" s="16">
        <f>'دیده بان بازار'!U3858</f>
        <v/>
      </c>
      <c r="V3880" s="16">
        <f>'دیده بان بازار'!V3858</f>
        <v/>
      </c>
      <c r="W3880" s="7">
        <f>'دیده بان بازار'!W3858</f>
        <v/>
      </c>
    </row>
    <row r="3881">
      <c r="A3881" s="12">
        <f>'دیده بان بازار'!A3859</f>
        <v/>
      </c>
      <c r="B3881" s="13">
        <f>'دیده بان بازار'!B3859</f>
        <v/>
      </c>
      <c r="C3881" s="13">
        <f>'دیده بان بازار'!C3859</f>
        <v/>
      </c>
      <c r="D3881" s="13">
        <f>'دیده بان بازار'!D3859</f>
        <v/>
      </c>
      <c r="E3881" s="14">
        <f>'دیده بان بازار'!E3859</f>
        <v/>
      </c>
      <c r="F3881" s="13">
        <f>'دیده بان بازار'!F3859</f>
        <v/>
      </c>
      <c r="G3881" s="13">
        <f>'دیده بان بازار'!G3859</f>
        <v/>
      </c>
      <c r="H3881" s="13">
        <f>'دیده بان بازار'!H3859</f>
        <v/>
      </c>
      <c r="I3881" s="13">
        <f>'دیده بان بازار'!I3859</f>
        <v/>
      </c>
      <c r="J3881" s="13">
        <f>'دیده بان بازار'!J3859</f>
        <v/>
      </c>
      <c r="K3881" s="13">
        <f>'دیده بان بازار'!K3859</f>
        <v/>
      </c>
      <c r="L3881" s="13">
        <f>'دیده بان بازار'!L3859</f>
        <v/>
      </c>
      <c r="M3881" s="13">
        <f>'دیده بان بازار'!M3859</f>
        <v/>
      </c>
      <c r="N3881" s="13">
        <f>'دیده بان بازار'!N3859</f>
        <v/>
      </c>
      <c r="O3881" s="13">
        <f>'دیده بان بازار'!O3859</f>
        <v/>
      </c>
      <c r="P3881" s="13">
        <f>'دیده بان بازار'!P3859</f>
        <v/>
      </c>
      <c r="Q3881" s="13">
        <f>'دیده بان بازار'!Q3859</f>
        <v/>
      </c>
      <c r="R3881" s="13">
        <f>'دیده بان بازار'!R3859</f>
        <v/>
      </c>
      <c r="S3881" s="13">
        <f>'دیده بان بازار'!S3859</f>
        <v/>
      </c>
      <c r="T3881" s="13">
        <f>'دیده بان بازار'!T3859</f>
        <v/>
      </c>
      <c r="U3881" s="13">
        <f>'دیده بان بازار'!U3859</f>
        <v/>
      </c>
      <c r="V3881" s="13">
        <f>'دیده بان بازار'!V3859</f>
        <v/>
      </c>
      <c r="W3881" s="6">
        <f>'دیده بان بازار'!W3859</f>
        <v/>
      </c>
    </row>
    <row r="3882">
      <c r="A3882" s="15">
        <f>'دیده بان بازار'!A3860</f>
        <v/>
      </c>
      <c r="B3882" s="16">
        <f>'دیده بان بازار'!B3860</f>
        <v/>
      </c>
      <c r="C3882" s="16">
        <f>'دیده بان بازار'!C3860</f>
        <v/>
      </c>
      <c r="D3882" s="16">
        <f>'دیده بان بازار'!D3860</f>
        <v/>
      </c>
      <c r="E3882" s="17">
        <f>'دیده بان بازار'!E3860</f>
        <v/>
      </c>
      <c r="F3882" s="16">
        <f>'دیده بان بازار'!F3860</f>
        <v/>
      </c>
      <c r="G3882" s="16">
        <f>'دیده بان بازار'!G3860</f>
        <v/>
      </c>
      <c r="H3882" s="16">
        <f>'دیده بان بازار'!H3860</f>
        <v/>
      </c>
      <c r="I3882" s="16">
        <f>'دیده بان بازار'!I3860</f>
        <v/>
      </c>
      <c r="J3882" s="16">
        <f>'دیده بان بازار'!J3860</f>
        <v/>
      </c>
      <c r="K3882" s="16">
        <f>'دیده بان بازار'!K3860</f>
        <v/>
      </c>
      <c r="L3882" s="16">
        <f>'دیده بان بازار'!L3860</f>
        <v/>
      </c>
      <c r="M3882" s="16">
        <f>'دیده بان بازار'!M3860</f>
        <v/>
      </c>
      <c r="N3882" s="16">
        <f>'دیده بان بازار'!N3860</f>
        <v/>
      </c>
      <c r="O3882" s="16">
        <f>'دیده بان بازار'!O3860</f>
        <v/>
      </c>
      <c r="P3882" s="16">
        <f>'دیده بان بازار'!P3860</f>
        <v/>
      </c>
      <c r="Q3882" s="16">
        <f>'دیده بان بازار'!Q3860</f>
        <v/>
      </c>
      <c r="R3882" s="16">
        <f>'دیده بان بازار'!R3860</f>
        <v/>
      </c>
      <c r="S3882" s="16">
        <f>'دیده بان بازار'!S3860</f>
        <v/>
      </c>
      <c r="T3882" s="16">
        <f>'دیده بان بازار'!T3860</f>
        <v/>
      </c>
      <c r="U3882" s="16">
        <f>'دیده بان بازار'!U3860</f>
        <v/>
      </c>
      <c r="V3882" s="16">
        <f>'دیده بان بازار'!V3860</f>
        <v/>
      </c>
      <c r="W3882" s="7">
        <f>'دیده بان بازار'!W3860</f>
        <v/>
      </c>
    </row>
    <row r="3883">
      <c r="A3883" s="12">
        <f>'دیده بان بازار'!A3861</f>
        <v/>
      </c>
      <c r="B3883" s="13">
        <f>'دیده بان بازار'!B3861</f>
        <v/>
      </c>
      <c r="C3883" s="13">
        <f>'دیده بان بازار'!C3861</f>
        <v/>
      </c>
      <c r="D3883" s="13">
        <f>'دیده بان بازار'!D3861</f>
        <v/>
      </c>
      <c r="E3883" s="14">
        <f>'دیده بان بازار'!E3861</f>
        <v/>
      </c>
      <c r="F3883" s="13">
        <f>'دیده بان بازار'!F3861</f>
        <v/>
      </c>
      <c r="G3883" s="13">
        <f>'دیده بان بازار'!G3861</f>
        <v/>
      </c>
      <c r="H3883" s="13">
        <f>'دیده بان بازار'!H3861</f>
        <v/>
      </c>
      <c r="I3883" s="13">
        <f>'دیده بان بازار'!I3861</f>
        <v/>
      </c>
      <c r="J3883" s="13">
        <f>'دیده بان بازار'!J3861</f>
        <v/>
      </c>
      <c r="K3883" s="13">
        <f>'دیده بان بازار'!K3861</f>
        <v/>
      </c>
      <c r="L3883" s="13">
        <f>'دیده بان بازار'!L3861</f>
        <v/>
      </c>
      <c r="M3883" s="13">
        <f>'دیده بان بازار'!M3861</f>
        <v/>
      </c>
      <c r="N3883" s="13">
        <f>'دیده بان بازار'!N3861</f>
        <v/>
      </c>
      <c r="O3883" s="13">
        <f>'دیده بان بازار'!O3861</f>
        <v/>
      </c>
      <c r="P3883" s="13">
        <f>'دیده بان بازار'!P3861</f>
        <v/>
      </c>
      <c r="Q3883" s="13">
        <f>'دیده بان بازار'!Q3861</f>
        <v/>
      </c>
      <c r="R3883" s="13">
        <f>'دیده بان بازار'!R3861</f>
        <v/>
      </c>
      <c r="S3883" s="13">
        <f>'دیده بان بازار'!S3861</f>
        <v/>
      </c>
      <c r="T3883" s="13">
        <f>'دیده بان بازار'!T3861</f>
        <v/>
      </c>
      <c r="U3883" s="13">
        <f>'دیده بان بازار'!U3861</f>
        <v/>
      </c>
      <c r="V3883" s="13">
        <f>'دیده بان بازار'!V3861</f>
        <v/>
      </c>
      <c r="W3883" s="6">
        <f>'دیده بان بازار'!W3861</f>
        <v/>
      </c>
    </row>
    <row r="3884">
      <c r="A3884" s="15">
        <f>'دیده بان بازار'!A3862</f>
        <v/>
      </c>
      <c r="B3884" s="16">
        <f>'دیده بان بازار'!B3862</f>
        <v/>
      </c>
      <c r="C3884" s="16">
        <f>'دیده بان بازار'!C3862</f>
        <v/>
      </c>
      <c r="D3884" s="16">
        <f>'دیده بان بازار'!D3862</f>
        <v/>
      </c>
      <c r="E3884" s="17">
        <f>'دیده بان بازار'!E3862</f>
        <v/>
      </c>
      <c r="F3884" s="16">
        <f>'دیده بان بازار'!F3862</f>
        <v/>
      </c>
      <c r="G3884" s="16">
        <f>'دیده بان بازار'!G3862</f>
        <v/>
      </c>
      <c r="H3884" s="16">
        <f>'دیده بان بازار'!H3862</f>
        <v/>
      </c>
      <c r="I3884" s="16">
        <f>'دیده بان بازار'!I3862</f>
        <v/>
      </c>
      <c r="J3884" s="16">
        <f>'دیده بان بازار'!J3862</f>
        <v/>
      </c>
      <c r="K3884" s="16">
        <f>'دیده بان بازار'!K3862</f>
        <v/>
      </c>
      <c r="L3884" s="16">
        <f>'دیده بان بازار'!L3862</f>
        <v/>
      </c>
      <c r="M3884" s="16">
        <f>'دیده بان بازار'!M3862</f>
        <v/>
      </c>
      <c r="N3884" s="16">
        <f>'دیده بان بازار'!N3862</f>
        <v/>
      </c>
      <c r="O3884" s="16">
        <f>'دیده بان بازار'!O3862</f>
        <v/>
      </c>
      <c r="P3884" s="16">
        <f>'دیده بان بازار'!P3862</f>
        <v/>
      </c>
      <c r="Q3884" s="16">
        <f>'دیده بان بازار'!Q3862</f>
        <v/>
      </c>
      <c r="R3884" s="16">
        <f>'دیده بان بازار'!R3862</f>
        <v/>
      </c>
      <c r="S3884" s="16">
        <f>'دیده بان بازار'!S3862</f>
        <v/>
      </c>
      <c r="T3884" s="16">
        <f>'دیده بان بازار'!T3862</f>
        <v/>
      </c>
      <c r="U3884" s="16">
        <f>'دیده بان بازار'!U3862</f>
        <v/>
      </c>
      <c r="V3884" s="16">
        <f>'دیده بان بازار'!V3862</f>
        <v/>
      </c>
      <c r="W3884" s="7">
        <f>'دیده بان بازار'!W3862</f>
        <v/>
      </c>
    </row>
    <row r="3885">
      <c r="A3885" s="12">
        <f>'دیده بان بازار'!A3863</f>
        <v/>
      </c>
      <c r="B3885" s="13">
        <f>'دیده بان بازار'!B3863</f>
        <v/>
      </c>
      <c r="C3885" s="13">
        <f>'دیده بان بازار'!C3863</f>
        <v/>
      </c>
      <c r="D3885" s="13">
        <f>'دیده بان بازار'!D3863</f>
        <v/>
      </c>
      <c r="E3885" s="14">
        <f>'دیده بان بازار'!E3863</f>
        <v/>
      </c>
      <c r="F3885" s="13">
        <f>'دیده بان بازار'!F3863</f>
        <v/>
      </c>
      <c r="G3885" s="13">
        <f>'دیده بان بازار'!G3863</f>
        <v/>
      </c>
      <c r="H3885" s="13">
        <f>'دیده بان بازار'!H3863</f>
        <v/>
      </c>
      <c r="I3885" s="13">
        <f>'دیده بان بازار'!I3863</f>
        <v/>
      </c>
      <c r="J3885" s="13">
        <f>'دیده بان بازار'!J3863</f>
        <v/>
      </c>
      <c r="K3885" s="13">
        <f>'دیده بان بازار'!K3863</f>
        <v/>
      </c>
      <c r="L3885" s="13">
        <f>'دیده بان بازار'!L3863</f>
        <v/>
      </c>
      <c r="M3885" s="13">
        <f>'دیده بان بازار'!M3863</f>
        <v/>
      </c>
      <c r="N3885" s="13">
        <f>'دیده بان بازار'!N3863</f>
        <v/>
      </c>
      <c r="O3885" s="13">
        <f>'دیده بان بازار'!O3863</f>
        <v/>
      </c>
      <c r="P3885" s="13">
        <f>'دیده بان بازار'!P3863</f>
        <v/>
      </c>
      <c r="Q3885" s="13">
        <f>'دیده بان بازار'!Q3863</f>
        <v/>
      </c>
      <c r="R3885" s="13">
        <f>'دیده بان بازار'!R3863</f>
        <v/>
      </c>
      <c r="S3885" s="13">
        <f>'دیده بان بازار'!S3863</f>
        <v/>
      </c>
      <c r="T3885" s="13">
        <f>'دیده بان بازار'!T3863</f>
        <v/>
      </c>
      <c r="U3885" s="13">
        <f>'دیده بان بازار'!U3863</f>
        <v/>
      </c>
      <c r="V3885" s="13">
        <f>'دیده بان بازار'!V3863</f>
        <v/>
      </c>
      <c r="W3885" s="6">
        <f>'دیده بان بازار'!W3863</f>
        <v/>
      </c>
    </row>
    <row r="3886">
      <c r="A3886" s="15">
        <f>'دیده بان بازار'!A3864</f>
        <v/>
      </c>
      <c r="B3886" s="16">
        <f>'دیده بان بازار'!B3864</f>
        <v/>
      </c>
      <c r="C3886" s="16">
        <f>'دیده بان بازار'!C3864</f>
        <v/>
      </c>
      <c r="D3886" s="16">
        <f>'دیده بان بازار'!D3864</f>
        <v/>
      </c>
      <c r="E3886" s="17">
        <f>'دیده بان بازار'!E3864</f>
        <v/>
      </c>
      <c r="F3886" s="16">
        <f>'دیده بان بازار'!F3864</f>
        <v/>
      </c>
      <c r="G3886" s="16">
        <f>'دیده بان بازار'!G3864</f>
        <v/>
      </c>
      <c r="H3886" s="16">
        <f>'دیده بان بازار'!H3864</f>
        <v/>
      </c>
      <c r="I3886" s="16">
        <f>'دیده بان بازار'!I3864</f>
        <v/>
      </c>
      <c r="J3886" s="16">
        <f>'دیده بان بازار'!J3864</f>
        <v/>
      </c>
      <c r="K3886" s="16">
        <f>'دیده بان بازار'!K3864</f>
        <v/>
      </c>
      <c r="L3886" s="16">
        <f>'دیده بان بازار'!L3864</f>
        <v/>
      </c>
      <c r="M3886" s="16">
        <f>'دیده بان بازار'!M3864</f>
        <v/>
      </c>
      <c r="N3886" s="16">
        <f>'دیده بان بازار'!N3864</f>
        <v/>
      </c>
      <c r="O3886" s="16">
        <f>'دیده بان بازار'!O3864</f>
        <v/>
      </c>
      <c r="P3886" s="16">
        <f>'دیده بان بازار'!P3864</f>
        <v/>
      </c>
      <c r="Q3886" s="16">
        <f>'دیده بان بازار'!Q3864</f>
        <v/>
      </c>
      <c r="R3886" s="16">
        <f>'دیده بان بازار'!R3864</f>
        <v/>
      </c>
      <c r="S3886" s="16">
        <f>'دیده بان بازار'!S3864</f>
        <v/>
      </c>
      <c r="T3886" s="16">
        <f>'دیده بان بازار'!T3864</f>
        <v/>
      </c>
      <c r="U3886" s="16">
        <f>'دیده بان بازار'!U3864</f>
        <v/>
      </c>
      <c r="V3886" s="16">
        <f>'دیده بان بازار'!V3864</f>
        <v/>
      </c>
      <c r="W3886" s="7">
        <f>'دیده بان بازار'!W3864</f>
        <v/>
      </c>
    </row>
    <row r="3887">
      <c r="A3887" s="15">
        <f>'دیده بان بازار'!A3865</f>
        <v/>
      </c>
      <c r="B3887" s="16">
        <f>'دیده بان بازار'!B3865</f>
        <v/>
      </c>
      <c r="C3887" s="16">
        <f>'دیده بان بازار'!C3865</f>
        <v/>
      </c>
      <c r="D3887" s="16">
        <f>'دیده بان بازار'!D3865</f>
        <v/>
      </c>
      <c r="E3887" s="17">
        <f>'دیده بان بازار'!E3865</f>
        <v/>
      </c>
      <c r="F3887" s="16">
        <f>'دیده بان بازار'!F3865</f>
        <v/>
      </c>
      <c r="G3887" s="16">
        <f>'دیده بان بازار'!G3865</f>
        <v/>
      </c>
      <c r="H3887" s="16">
        <f>'دیده بان بازار'!H3865</f>
        <v/>
      </c>
      <c r="I3887" s="16">
        <f>'دیده بان بازار'!I3865</f>
        <v/>
      </c>
      <c r="J3887" s="16">
        <f>'دیده بان بازار'!J3865</f>
        <v/>
      </c>
      <c r="K3887" s="16">
        <f>'دیده بان بازار'!K3865</f>
        <v/>
      </c>
      <c r="L3887" s="16">
        <f>'دیده بان بازار'!L3865</f>
        <v/>
      </c>
      <c r="M3887" s="16">
        <f>'دیده بان بازار'!M3865</f>
        <v/>
      </c>
      <c r="N3887" s="16">
        <f>'دیده بان بازار'!N3865</f>
        <v/>
      </c>
      <c r="O3887" s="16">
        <f>'دیده بان بازار'!O3865</f>
        <v/>
      </c>
      <c r="P3887" s="16">
        <f>'دیده بان بازار'!P3865</f>
        <v/>
      </c>
      <c r="Q3887" s="16">
        <f>'دیده بان بازار'!Q3865</f>
        <v/>
      </c>
      <c r="R3887" s="16">
        <f>'دیده بان بازار'!R3865</f>
        <v/>
      </c>
      <c r="S3887" s="16">
        <f>'دیده بان بازار'!S3865</f>
        <v/>
      </c>
      <c r="T3887" s="16">
        <f>'دیده بان بازار'!T3865</f>
        <v/>
      </c>
      <c r="U3887" s="16">
        <f>'دیده بان بازار'!U3865</f>
        <v/>
      </c>
      <c r="V3887" s="16">
        <f>'دیده بان بازار'!V3865</f>
        <v/>
      </c>
      <c r="W3887" s="7">
        <f>'دیده بان بازار'!W3865</f>
        <v/>
      </c>
    </row>
    <row r="3888">
      <c r="A3888" s="12">
        <f>'دیده بان بازار'!A3866</f>
        <v/>
      </c>
      <c r="B3888" s="13">
        <f>'دیده بان بازار'!B3866</f>
        <v/>
      </c>
      <c r="C3888" s="13">
        <f>'دیده بان بازار'!C3866</f>
        <v/>
      </c>
      <c r="D3888" s="13">
        <f>'دیده بان بازار'!D3866</f>
        <v/>
      </c>
      <c r="E3888" s="14">
        <f>'دیده بان بازار'!E3866</f>
        <v/>
      </c>
      <c r="F3888" s="13">
        <f>'دیده بان بازار'!F3866</f>
        <v/>
      </c>
      <c r="G3888" s="13">
        <f>'دیده بان بازار'!G3866</f>
        <v/>
      </c>
      <c r="H3888" s="13">
        <f>'دیده بان بازار'!H3866</f>
        <v/>
      </c>
      <c r="I3888" s="13">
        <f>'دیده بان بازار'!I3866</f>
        <v/>
      </c>
      <c r="J3888" s="13">
        <f>'دیده بان بازار'!J3866</f>
        <v/>
      </c>
      <c r="K3888" s="13">
        <f>'دیده بان بازار'!K3866</f>
        <v/>
      </c>
      <c r="L3888" s="13">
        <f>'دیده بان بازار'!L3866</f>
        <v/>
      </c>
      <c r="M3888" s="13">
        <f>'دیده بان بازار'!M3866</f>
        <v/>
      </c>
      <c r="N3888" s="13">
        <f>'دیده بان بازار'!N3866</f>
        <v/>
      </c>
      <c r="O3888" s="13">
        <f>'دیده بان بازار'!O3866</f>
        <v/>
      </c>
      <c r="P3888" s="13">
        <f>'دیده بان بازار'!P3866</f>
        <v/>
      </c>
      <c r="Q3888" s="13">
        <f>'دیده بان بازار'!Q3866</f>
        <v/>
      </c>
      <c r="R3888" s="13">
        <f>'دیده بان بازار'!R3866</f>
        <v/>
      </c>
      <c r="S3888" s="13">
        <f>'دیده بان بازار'!S3866</f>
        <v/>
      </c>
      <c r="T3888" s="13">
        <f>'دیده بان بازار'!T3866</f>
        <v/>
      </c>
      <c r="U3888" s="13">
        <f>'دیده بان بازار'!U3866</f>
        <v/>
      </c>
      <c r="V3888" s="13">
        <f>'دیده بان بازار'!V3866</f>
        <v/>
      </c>
      <c r="W3888" s="6">
        <f>'دیده بان بازار'!W3866</f>
        <v/>
      </c>
    </row>
    <row r="3889">
      <c r="A3889" s="15">
        <f>'دیده بان بازار'!A3867</f>
        <v/>
      </c>
      <c r="B3889" s="16">
        <f>'دیده بان بازار'!B3867</f>
        <v/>
      </c>
      <c r="C3889" s="16">
        <f>'دیده بان بازار'!C3867</f>
        <v/>
      </c>
      <c r="D3889" s="16">
        <f>'دیده بان بازار'!D3867</f>
        <v/>
      </c>
      <c r="E3889" s="17">
        <f>'دیده بان بازار'!E3867</f>
        <v/>
      </c>
      <c r="F3889" s="16">
        <f>'دیده بان بازار'!F3867</f>
        <v/>
      </c>
      <c r="G3889" s="16">
        <f>'دیده بان بازار'!G3867</f>
        <v/>
      </c>
      <c r="H3889" s="16">
        <f>'دیده بان بازار'!H3867</f>
        <v/>
      </c>
      <c r="I3889" s="16">
        <f>'دیده بان بازار'!I3867</f>
        <v/>
      </c>
      <c r="J3889" s="16">
        <f>'دیده بان بازار'!J3867</f>
        <v/>
      </c>
      <c r="K3889" s="16">
        <f>'دیده بان بازار'!K3867</f>
        <v/>
      </c>
      <c r="L3889" s="16">
        <f>'دیده بان بازار'!L3867</f>
        <v/>
      </c>
      <c r="M3889" s="16">
        <f>'دیده بان بازار'!M3867</f>
        <v/>
      </c>
      <c r="N3889" s="16">
        <f>'دیده بان بازار'!N3867</f>
        <v/>
      </c>
      <c r="O3889" s="16">
        <f>'دیده بان بازار'!O3867</f>
        <v/>
      </c>
      <c r="P3889" s="16">
        <f>'دیده بان بازار'!P3867</f>
        <v/>
      </c>
      <c r="Q3889" s="16">
        <f>'دیده بان بازار'!Q3867</f>
        <v/>
      </c>
      <c r="R3889" s="16">
        <f>'دیده بان بازار'!R3867</f>
        <v/>
      </c>
      <c r="S3889" s="16">
        <f>'دیده بان بازار'!S3867</f>
        <v/>
      </c>
      <c r="T3889" s="16">
        <f>'دیده بان بازار'!T3867</f>
        <v/>
      </c>
      <c r="U3889" s="16">
        <f>'دیده بان بازار'!U3867</f>
        <v/>
      </c>
      <c r="V3889" s="16">
        <f>'دیده بان بازار'!V3867</f>
        <v/>
      </c>
      <c r="W3889" s="7">
        <f>'دیده بان بازار'!W3867</f>
        <v/>
      </c>
    </row>
    <row r="3890">
      <c r="A3890" s="12">
        <f>'دیده بان بازار'!A3868</f>
        <v/>
      </c>
      <c r="B3890" s="13">
        <f>'دیده بان بازار'!B3868</f>
        <v/>
      </c>
      <c r="C3890" s="13">
        <f>'دیده بان بازار'!C3868</f>
        <v/>
      </c>
      <c r="D3890" s="13">
        <f>'دیده بان بازار'!D3868</f>
        <v/>
      </c>
      <c r="E3890" s="14">
        <f>'دیده بان بازار'!E3868</f>
        <v/>
      </c>
      <c r="F3890" s="13">
        <f>'دیده بان بازار'!F3868</f>
        <v/>
      </c>
      <c r="G3890" s="13">
        <f>'دیده بان بازار'!G3868</f>
        <v/>
      </c>
      <c r="H3890" s="13">
        <f>'دیده بان بازار'!H3868</f>
        <v/>
      </c>
      <c r="I3890" s="13">
        <f>'دیده بان بازار'!I3868</f>
        <v/>
      </c>
      <c r="J3890" s="13">
        <f>'دیده بان بازار'!J3868</f>
        <v/>
      </c>
      <c r="K3890" s="13">
        <f>'دیده بان بازار'!K3868</f>
        <v/>
      </c>
      <c r="L3890" s="13">
        <f>'دیده بان بازار'!L3868</f>
        <v/>
      </c>
      <c r="M3890" s="13">
        <f>'دیده بان بازار'!M3868</f>
        <v/>
      </c>
      <c r="N3890" s="13">
        <f>'دیده بان بازار'!N3868</f>
        <v/>
      </c>
      <c r="O3890" s="13">
        <f>'دیده بان بازار'!O3868</f>
        <v/>
      </c>
      <c r="P3890" s="13">
        <f>'دیده بان بازار'!P3868</f>
        <v/>
      </c>
      <c r="Q3890" s="13">
        <f>'دیده بان بازار'!Q3868</f>
        <v/>
      </c>
      <c r="R3890" s="13">
        <f>'دیده بان بازار'!R3868</f>
        <v/>
      </c>
      <c r="S3890" s="13">
        <f>'دیده بان بازار'!S3868</f>
        <v/>
      </c>
      <c r="T3890" s="13">
        <f>'دیده بان بازار'!T3868</f>
        <v/>
      </c>
      <c r="U3890" s="13">
        <f>'دیده بان بازار'!U3868</f>
        <v/>
      </c>
      <c r="V3890" s="13">
        <f>'دیده بان بازار'!V3868</f>
        <v/>
      </c>
      <c r="W3890" s="6">
        <f>'دیده بان بازار'!W3868</f>
        <v/>
      </c>
    </row>
    <row r="3891">
      <c r="A3891" s="15">
        <f>'دیده بان بازار'!A3869</f>
        <v/>
      </c>
      <c r="B3891" s="16">
        <f>'دیده بان بازار'!B3869</f>
        <v/>
      </c>
      <c r="C3891" s="16">
        <f>'دیده بان بازار'!C3869</f>
        <v/>
      </c>
      <c r="D3891" s="16">
        <f>'دیده بان بازار'!D3869</f>
        <v/>
      </c>
      <c r="E3891" s="17">
        <f>'دیده بان بازار'!E3869</f>
        <v/>
      </c>
      <c r="F3891" s="16">
        <f>'دیده بان بازار'!F3869</f>
        <v/>
      </c>
      <c r="G3891" s="16">
        <f>'دیده بان بازار'!G3869</f>
        <v/>
      </c>
      <c r="H3891" s="16">
        <f>'دیده بان بازار'!H3869</f>
        <v/>
      </c>
      <c r="I3891" s="16">
        <f>'دیده بان بازار'!I3869</f>
        <v/>
      </c>
      <c r="J3891" s="16">
        <f>'دیده بان بازار'!J3869</f>
        <v/>
      </c>
      <c r="K3891" s="16">
        <f>'دیده بان بازار'!K3869</f>
        <v/>
      </c>
      <c r="L3891" s="16">
        <f>'دیده بان بازار'!L3869</f>
        <v/>
      </c>
      <c r="M3891" s="16">
        <f>'دیده بان بازار'!M3869</f>
        <v/>
      </c>
      <c r="N3891" s="16">
        <f>'دیده بان بازار'!N3869</f>
        <v/>
      </c>
      <c r="O3891" s="16">
        <f>'دیده بان بازار'!O3869</f>
        <v/>
      </c>
      <c r="P3891" s="16">
        <f>'دیده بان بازار'!P3869</f>
        <v/>
      </c>
      <c r="Q3891" s="16">
        <f>'دیده بان بازار'!Q3869</f>
        <v/>
      </c>
      <c r="R3891" s="16">
        <f>'دیده بان بازار'!R3869</f>
        <v/>
      </c>
      <c r="S3891" s="16">
        <f>'دیده بان بازار'!S3869</f>
        <v/>
      </c>
      <c r="T3891" s="16">
        <f>'دیده بان بازار'!T3869</f>
        <v/>
      </c>
      <c r="U3891" s="16">
        <f>'دیده بان بازار'!U3869</f>
        <v/>
      </c>
      <c r="V3891" s="16">
        <f>'دیده بان بازار'!V3869</f>
        <v/>
      </c>
      <c r="W3891" s="7">
        <f>'دیده بان بازار'!W3869</f>
        <v/>
      </c>
    </row>
    <row r="3892">
      <c r="A3892" s="12">
        <f>'دیده بان بازار'!A3870</f>
        <v/>
      </c>
      <c r="B3892" s="13">
        <f>'دیده بان بازار'!B3870</f>
        <v/>
      </c>
      <c r="C3892" s="13">
        <f>'دیده بان بازار'!C3870</f>
        <v/>
      </c>
      <c r="D3892" s="13">
        <f>'دیده بان بازار'!D3870</f>
        <v/>
      </c>
      <c r="E3892" s="14">
        <f>'دیده بان بازار'!E3870</f>
        <v/>
      </c>
      <c r="F3892" s="13">
        <f>'دیده بان بازار'!F3870</f>
        <v/>
      </c>
      <c r="G3892" s="13">
        <f>'دیده بان بازار'!G3870</f>
        <v/>
      </c>
      <c r="H3892" s="13">
        <f>'دیده بان بازار'!H3870</f>
        <v/>
      </c>
      <c r="I3892" s="13">
        <f>'دیده بان بازار'!I3870</f>
        <v/>
      </c>
      <c r="J3892" s="13">
        <f>'دیده بان بازار'!J3870</f>
        <v/>
      </c>
      <c r="K3892" s="13">
        <f>'دیده بان بازار'!K3870</f>
        <v/>
      </c>
      <c r="L3892" s="13">
        <f>'دیده بان بازار'!L3870</f>
        <v/>
      </c>
      <c r="M3892" s="13">
        <f>'دیده بان بازار'!M3870</f>
        <v/>
      </c>
      <c r="N3892" s="13">
        <f>'دیده بان بازار'!N3870</f>
        <v/>
      </c>
      <c r="O3892" s="13">
        <f>'دیده بان بازار'!O3870</f>
        <v/>
      </c>
      <c r="P3892" s="13">
        <f>'دیده بان بازار'!P3870</f>
        <v/>
      </c>
      <c r="Q3892" s="13">
        <f>'دیده بان بازار'!Q3870</f>
        <v/>
      </c>
      <c r="R3892" s="13">
        <f>'دیده بان بازار'!R3870</f>
        <v/>
      </c>
      <c r="S3892" s="13">
        <f>'دیده بان بازار'!S3870</f>
        <v/>
      </c>
      <c r="T3892" s="13">
        <f>'دیده بان بازار'!T3870</f>
        <v/>
      </c>
      <c r="U3892" s="13">
        <f>'دیده بان بازار'!U3870</f>
        <v/>
      </c>
      <c r="V3892" s="13">
        <f>'دیده بان بازار'!V3870</f>
        <v/>
      </c>
      <c r="W3892" s="6">
        <f>'دیده بان بازار'!W3870</f>
        <v/>
      </c>
    </row>
    <row r="3893">
      <c r="A3893" s="15">
        <f>'دیده بان بازار'!A3871</f>
        <v/>
      </c>
      <c r="B3893" s="16">
        <f>'دیده بان بازار'!B3871</f>
        <v/>
      </c>
      <c r="C3893" s="16">
        <f>'دیده بان بازار'!C3871</f>
        <v/>
      </c>
      <c r="D3893" s="16">
        <f>'دیده بان بازار'!D3871</f>
        <v/>
      </c>
      <c r="E3893" s="17">
        <f>'دیده بان بازار'!E3871</f>
        <v/>
      </c>
      <c r="F3893" s="16">
        <f>'دیده بان بازار'!F3871</f>
        <v/>
      </c>
      <c r="G3893" s="16">
        <f>'دیده بان بازار'!G3871</f>
        <v/>
      </c>
      <c r="H3893" s="16">
        <f>'دیده بان بازار'!H3871</f>
        <v/>
      </c>
      <c r="I3893" s="16">
        <f>'دیده بان بازار'!I3871</f>
        <v/>
      </c>
      <c r="J3893" s="16">
        <f>'دیده بان بازار'!J3871</f>
        <v/>
      </c>
      <c r="K3893" s="16">
        <f>'دیده بان بازار'!K3871</f>
        <v/>
      </c>
      <c r="L3893" s="16">
        <f>'دیده بان بازار'!L3871</f>
        <v/>
      </c>
      <c r="M3893" s="16">
        <f>'دیده بان بازار'!M3871</f>
        <v/>
      </c>
      <c r="N3893" s="16">
        <f>'دیده بان بازار'!N3871</f>
        <v/>
      </c>
      <c r="O3893" s="16">
        <f>'دیده بان بازار'!O3871</f>
        <v/>
      </c>
      <c r="P3893" s="16">
        <f>'دیده بان بازار'!P3871</f>
        <v/>
      </c>
      <c r="Q3893" s="16">
        <f>'دیده بان بازار'!Q3871</f>
        <v/>
      </c>
      <c r="R3893" s="16">
        <f>'دیده بان بازار'!R3871</f>
        <v/>
      </c>
      <c r="S3893" s="16">
        <f>'دیده بان بازار'!S3871</f>
        <v/>
      </c>
      <c r="T3893" s="16">
        <f>'دیده بان بازار'!T3871</f>
        <v/>
      </c>
      <c r="U3893" s="16">
        <f>'دیده بان بازار'!U3871</f>
        <v/>
      </c>
      <c r="V3893" s="16">
        <f>'دیده بان بازار'!V3871</f>
        <v/>
      </c>
      <c r="W3893" s="7">
        <f>'دیده بان بازار'!W3871</f>
        <v/>
      </c>
    </row>
    <row r="3894">
      <c r="A3894" s="12">
        <f>'دیده بان بازار'!A3872</f>
        <v/>
      </c>
      <c r="B3894" s="13">
        <f>'دیده بان بازار'!B3872</f>
        <v/>
      </c>
      <c r="C3894" s="13">
        <f>'دیده بان بازار'!C3872</f>
        <v/>
      </c>
      <c r="D3894" s="13">
        <f>'دیده بان بازار'!D3872</f>
        <v/>
      </c>
      <c r="E3894" s="14">
        <f>'دیده بان بازار'!E3872</f>
        <v/>
      </c>
      <c r="F3894" s="13">
        <f>'دیده بان بازار'!F3872</f>
        <v/>
      </c>
      <c r="G3894" s="13">
        <f>'دیده بان بازار'!G3872</f>
        <v/>
      </c>
      <c r="H3894" s="13">
        <f>'دیده بان بازار'!H3872</f>
        <v/>
      </c>
      <c r="I3894" s="13">
        <f>'دیده بان بازار'!I3872</f>
        <v/>
      </c>
      <c r="J3894" s="13">
        <f>'دیده بان بازار'!J3872</f>
        <v/>
      </c>
      <c r="K3894" s="13">
        <f>'دیده بان بازار'!K3872</f>
        <v/>
      </c>
      <c r="L3894" s="13">
        <f>'دیده بان بازار'!L3872</f>
        <v/>
      </c>
      <c r="M3894" s="13">
        <f>'دیده بان بازار'!M3872</f>
        <v/>
      </c>
      <c r="N3894" s="13">
        <f>'دیده بان بازار'!N3872</f>
        <v/>
      </c>
      <c r="O3894" s="13">
        <f>'دیده بان بازار'!O3872</f>
        <v/>
      </c>
      <c r="P3894" s="13">
        <f>'دیده بان بازار'!P3872</f>
        <v/>
      </c>
      <c r="Q3894" s="13">
        <f>'دیده بان بازار'!Q3872</f>
        <v/>
      </c>
      <c r="R3894" s="13">
        <f>'دیده بان بازار'!R3872</f>
        <v/>
      </c>
      <c r="S3894" s="13">
        <f>'دیده بان بازار'!S3872</f>
        <v/>
      </c>
      <c r="T3894" s="13">
        <f>'دیده بان بازار'!T3872</f>
        <v/>
      </c>
      <c r="U3894" s="13">
        <f>'دیده بان بازار'!U3872</f>
        <v/>
      </c>
      <c r="V3894" s="13">
        <f>'دیده بان بازار'!V3872</f>
        <v/>
      </c>
      <c r="W3894" s="6">
        <f>'دیده بان بازار'!W3872</f>
        <v/>
      </c>
    </row>
    <row r="3895">
      <c r="A3895" s="15">
        <f>'دیده بان بازار'!A3873</f>
        <v/>
      </c>
      <c r="B3895" s="16">
        <f>'دیده بان بازار'!B3873</f>
        <v/>
      </c>
      <c r="C3895" s="16">
        <f>'دیده بان بازار'!C3873</f>
        <v/>
      </c>
      <c r="D3895" s="16">
        <f>'دیده بان بازار'!D3873</f>
        <v/>
      </c>
      <c r="E3895" s="17">
        <f>'دیده بان بازار'!E3873</f>
        <v/>
      </c>
      <c r="F3895" s="16">
        <f>'دیده بان بازار'!F3873</f>
        <v/>
      </c>
      <c r="G3895" s="16">
        <f>'دیده بان بازار'!G3873</f>
        <v/>
      </c>
      <c r="H3895" s="16">
        <f>'دیده بان بازار'!H3873</f>
        <v/>
      </c>
      <c r="I3895" s="16">
        <f>'دیده بان بازار'!I3873</f>
        <v/>
      </c>
      <c r="J3895" s="16">
        <f>'دیده بان بازار'!J3873</f>
        <v/>
      </c>
      <c r="K3895" s="16">
        <f>'دیده بان بازار'!K3873</f>
        <v/>
      </c>
      <c r="L3895" s="16">
        <f>'دیده بان بازار'!L3873</f>
        <v/>
      </c>
      <c r="M3895" s="16">
        <f>'دیده بان بازار'!M3873</f>
        <v/>
      </c>
      <c r="N3895" s="16">
        <f>'دیده بان بازار'!N3873</f>
        <v/>
      </c>
      <c r="O3895" s="16">
        <f>'دیده بان بازار'!O3873</f>
        <v/>
      </c>
      <c r="P3895" s="16">
        <f>'دیده بان بازار'!P3873</f>
        <v/>
      </c>
      <c r="Q3895" s="16">
        <f>'دیده بان بازار'!Q3873</f>
        <v/>
      </c>
      <c r="R3895" s="16">
        <f>'دیده بان بازار'!R3873</f>
        <v/>
      </c>
      <c r="S3895" s="16">
        <f>'دیده بان بازار'!S3873</f>
        <v/>
      </c>
      <c r="T3895" s="16">
        <f>'دیده بان بازار'!T3873</f>
        <v/>
      </c>
      <c r="U3895" s="16">
        <f>'دیده بان بازار'!U3873</f>
        <v/>
      </c>
      <c r="V3895" s="16">
        <f>'دیده بان بازار'!V3873</f>
        <v/>
      </c>
      <c r="W3895" s="7">
        <f>'دیده بان بازار'!W3873</f>
        <v/>
      </c>
    </row>
    <row r="3896">
      <c r="A3896" s="12">
        <f>'دیده بان بازار'!A3874</f>
        <v/>
      </c>
      <c r="B3896" s="13">
        <f>'دیده بان بازار'!B3874</f>
        <v/>
      </c>
      <c r="C3896" s="13">
        <f>'دیده بان بازار'!C3874</f>
        <v/>
      </c>
      <c r="D3896" s="13">
        <f>'دیده بان بازار'!D3874</f>
        <v/>
      </c>
      <c r="E3896" s="14">
        <f>'دیده بان بازار'!E3874</f>
        <v/>
      </c>
      <c r="F3896" s="13">
        <f>'دیده بان بازار'!F3874</f>
        <v/>
      </c>
      <c r="G3896" s="13">
        <f>'دیده بان بازار'!G3874</f>
        <v/>
      </c>
      <c r="H3896" s="13">
        <f>'دیده بان بازار'!H3874</f>
        <v/>
      </c>
      <c r="I3896" s="13">
        <f>'دیده بان بازار'!I3874</f>
        <v/>
      </c>
      <c r="J3896" s="13">
        <f>'دیده بان بازار'!J3874</f>
        <v/>
      </c>
      <c r="K3896" s="13">
        <f>'دیده بان بازار'!K3874</f>
        <v/>
      </c>
      <c r="L3896" s="13">
        <f>'دیده بان بازار'!L3874</f>
        <v/>
      </c>
      <c r="M3896" s="13">
        <f>'دیده بان بازار'!M3874</f>
        <v/>
      </c>
      <c r="N3896" s="13">
        <f>'دیده بان بازار'!N3874</f>
        <v/>
      </c>
      <c r="O3896" s="13">
        <f>'دیده بان بازار'!O3874</f>
        <v/>
      </c>
      <c r="P3896" s="13">
        <f>'دیده بان بازار'!P3874</f>
        <v/>
      </c>
      <c r="Q3896" s="13">
        <f>'دیده بان بازار'!Q3874</f>
        <v/>
      </c>
      <c r="R3896" s="13">
        <f>'دیده بان بازار'!R3874</f>
        <v/>
      </c>
      <c r="S3896" s="13">
        <f>'دیده بان بازار'!S3874</f>
        <v/>
      </c>
      <c r="T3896" s="13">
        <f>'دیده بان بازار'!T3874</f>
        <v/>
      </c>
      <c r="U3896" s="13">
        <f>'دیده بان بازار'!U3874</f>
        <v/>
      </c>
      <c r="V3896" s="13">
        <f>'دیده بان بازار'!V3874</f>
        <v/>
      </c>
      <c r="W3896" s="6">
        <f>'دیده بان بازار'!W3874</f>
        <v/>
      </c>
    </row>
    <row r="3897">
      <c r="A3897" s="15">
        <f>'دیده بان بازار'!A3875</f>
        <v/>
      </c>
      <c r="B3897" s="16">
        <f>'دیده بان بازار'!B3875</f>
        <v/>
      </c>
      <c r="C3897" s="16">
        <f>'دیده بان بازار'!C3875</f>
        <v/>
      </c>
      <c r="D3897" s="16">
        <f>'دیده بان بازار'!D3875</f>
        <v/>
      </c>
      <c r="E3897" s="17">
        <f>'دیده بان بازار'!E3875</f>
        <v/>
      </c>
      <c r="F3897" s="16">
        <f>'دیده بان بازار'!F3875</f>
        <v/>
      </c>
      <c r="G3897" s="16">
        <f>'دیده بان بازار'!G3875</f>
        <v/>
      </c>
      <c r="H3897" s="16">
        <f>'دیده بان بازار'!H3875</f>
        <v/>
      </c>
      <c r="I3897" s="16">
        <f>'دیده بان بازار'!I3875</f>
        <v/>
      </c>
      <c r="J3897" s="16">
        <f>'دیده بان بازار'!J3875</f>
        <v/>
      </c>
      <c r="K3897" s="16">
        <f>'دیده بان بازار'!K3875</f>
        <v/>
      </c>
      <c r="L3897" s="16">
        <f>'دیده بان بازار'!L3875</f>
        <v/>
      </c>
      <c r="M3897" s="16">
        <f>'دیده بان بازار'!M3875</f>
        <v/>
      </c>
      <c r="N3897" s="16">
        <f>'دیده بان بازار'!N3875</f>
        <v/>
      </c>
      <c r="O3897" s="16">
        <f>'دیده بان بازار'!O3875</f>
        <v/>
      </c>
      <c r="P3897" s="16">
        <f>'دیده بان بازار'!P3875</f>
        <v/>
      </c>
      <c r="Q3897" s="16">
        <f>'دیده بان بازار'!Q3875</f>
        <v/>
      </c>
      <c r="R3897" s="16">
        <f>'دیده بان بازار'!R3875</f>
        <v/>
      </c>
      <c r="S3897" s="16">
        <f>'دیده بان بازار'!S3875</f>
        <v/>
      </c>
      <c r="T3897" s="16">
        <f>'دیده بان بازار'!T3875</f>
        <v/>
      </c>
      <c r="U3897" s="16">
        <f>'دیده بان بازار'!U3875</f>
        <v/>
      </c>
      <c r="V3897" s="16">
        <f>'دیده بان بازار'!V3875</f>
        <v/>
      </c>
      <c r="W3897" s="7">
        <f>'دیده بان بازار'!W3875</f>
        <v/>
      </c>
    </row>
    <row r="3898">
      <c r="A3898" s="12">
        <f>'دیده بان بازار'!A3876</f>
        <v/>
      </c>
      <c r="B3898" s="13">
        <f>'دیده بان بازار'!B3876</f>
        <v/>
      </c>
      <c r="C3898" s="13">
        <f>'دیده بان بازار'!C3876</f>
        <v/>
      </c>
      <c r="D3898" s="13">
        <f>'دیده بان بازار'!D3876</f>
        <v/>
      </c>
      <c r="E3898" s="14">
        <f>'دیده بان بازار'!E3876</f>
        <v/>
      </c>
      <c r="F3898" s="13">
        <f>'دیده بان بازار'!F3876</f>
        <v/>
      </c>
      <c r="G3898" s="13">
        <f>'دیده بان بازار'!G3876</f>
        <v/>
      </c>
      <c r="H3898" s="13">
        <f>'دیده بان بازار'!H3876</f>
        <v/>
      </c>
      <c r="I3898" s="13">
        <f>'دیده بان بازار'!I3876</f>
        <v/>
      </c>
      <c r="J3898" s="13">
        <f>'دیده بان بازار'!J3876</f>
        <v/>
      </c>
      <c r="K3898" s="13">
        <f>'دیده بان بازار'!K3876</f>
        <v/>
      </c>
      <c r="L3898" s="13">
        <f>'دیده بان بازار'!L3876</f>
        <v/>
      </c>
      <c r="M3898" s="13">
        <f>'دیده بان بازار'!M3876</f>
        <v/>
      </c>
      <c r="N3898" s="13">
        <f>'دیده بان بازار'!N3876</f>
        <v/>
      </c>
      <c r="O3898" s="13">
        <f>'دیده بان بازار'!O3876</f>
        <v/>
      </c>
      <c r="P3898" s="13">
        <f>'دیده بان بازار'!P3876</f>
        <v/>
      </c>
      <c r="Q3898" s="13">
        <f>'دیده بان بازار'!Q3876</f>
        <v/>
      </c>
      <c r="R3898" s="13">
        <f>'دیده بان بازار'!R3876</f>
        <v/>
      </c>
      <c r="S3898" s="13">
        <f>'دیده بان بازار'!S3876</f>
        <v/>
      </c>
      <c r="T3898" s="13">
        <f>'دیده بان بازار'!T3876</f>
        <v/>
      </c>
      <c r="U3898" s="13">
        <f>'دیده بان بازار'!U3876</f>
        <v/>
      </c>
      <c r="V3898" s="13">
        <f>'دیده بان بازار'!V3876</f>
        <v/>
      </c>
      <c r="W3898" s="6">
        <f>'دیده بان بازار'!W3876</f>
        <v/>
      </c>
    </row>
    <row r="3899">
      <c r="A3899" s="15">
        <f>'دیده بان بازار'!A3877</f>
        <v/>
      </c>
      <c r="B3899" s="16">
        <f>'دیده بان بازار'!B3877</f>
        <v/>
      </c>
      <c r="C3899" s="16">
        <f>'دیده بان بازار'!C3877</f>
        <v/>
      </c>
      <c r="D3899" s="16">
        <f>'دیده بان بازار'!D3877</f>
        <v/>
      </c>
      <c r="E3899" s="17">
        <f>'دیده بان بازار'!E3877</f>
        <v/>
      </c>
      <c r="F3899" s="16">
        <f>'دیده بان بازار'!F3877</f>
        <v/>
      </c>
      <c r="G3899" s="16">
        <f>'دیده بان بازار'!G3877</f>
        <v/>
      </c>
      <c r="H3899" s="16">
        <f>'دیده بان بازار'!H3877</f>
        <v/>
      </c>
      <c r="I3899" s="16">
        <f>'دیده بان بازار'!I3877</f>
        <v/>
      </c>
      <c r="J3899" s="16">
        <f>'دیده بان بازار'!J3877</f>
        <v/>
      </c>
      <c r="K3899" s="16">
        <f>'دیده بان بازار'!K3877</f>
        <v/>
      </c>
      <c r="L3899" s="16">
        <f>'دیده بان بازار'!L3877</f>
        <v/>
      </c>
      <c r="M3899" s="16">
        <f>'دیده بان بازار'!M3877</f>
        <v/>
      </c>
      <c r="N3899" s="16">
        <f>'دیده بان بازار'!N3877</f>
        <v/>
      </c>
      <c r="O3899" s="16">
        <f>'دیده بان بازار'!O3877</f>
        <v/>
      </c>
      <c r="P3899" s="16">
        <f>'دیده بان بازار'!P3877</f>
        <v/>
      </c>
      <c r="Q3899" s="16">
        <f>'دیده بان بازار'!Q3877</f>
        <v/>
      </c>
      <c r="R3899" s="16">
        <f>'دیده بان بازار'!R3877</f>
        <v/>
      </c>
      <c r="S3899" s="16">
        <f>'دیده بان بازار'!S3877</f>
        <v/>
      </c>
      <c r="T3899" s="16">
        <f>'دیده بان بازار'!T3877</f>
        <v/>
      </c>
      <c r="U3899" s="16">
        <f>'دیده بان بازار'!U3877</f>
        <v/>
      </c>
      <c r="V3899" s="16">
        <f>'دیده بان بازار'!V3877</f>
        <v/>
      </c>
      <c r="W3899" s="7">
        <f>'دیده بان بازار'!W3877</f>
        <v/>
      </c>
    </row>
    <row r="3900">
      <c r="A3900" s="12">
        <f>'دیده بان بازار'!A3878</f>
        <v/>
      </c>
      <c r="B3900" s="13">
        <f>'دیده بان بازار'!B3878</f>
        <v/>
      </c>
      <c r="C3900" s="13">
        <f>'دیده بان بازار'!C3878</f>
        <v/>
      </c>
      <c r="D3900" s="13">
        <f>'دیده بان بازار'!D3878</f>
        <v/>
      </c>
      <c r="E3900" s="14">
        <f>'دیده بان بازار'!E3878</f>
        <v/>
      </c>
      <c r="F3900" s="13">
        <f>'دیده بان بازار'!F3878</f>
        <v/>
      </c>
      <c r="G3900" s="13">
        <f>'دیده بان بازار'!G3878</f>
        <v/>
      </c>
      <c r="H3900" s="13">
        <f>'دیده بان بازار'!H3878</f>
        <v/>
      </c>
      <c r="I3900" s="13">
        <f>'دیده بان بازار'!I3878</f>
        <v/>
      </c>
      <c r="J3900" s="13">
        <f>'دیده بان بازار'!J3878</f>
        <v/>
      </c>
      <c r="K3900" s="13">
        <f>'دیده بان بازار'!K3878</f>
        <v/>
      </c>
      <c r="L3900" s="13">
        <f>'دیده بان بازار'!L3878</f>
        <v/>
      </c>
      <c r="M3900" s="13">
        <f>'دیده بان بازار'!M3878</f>
        <v/>
      </c>
      <c r="N3900" s="13">
        <f>'دیده بان بازار'!N3878</f>
        <v/>
      </c>
      <c r="O3900" s="13">
        <f>'دیده بان بازار'!O3878</f>
        <v/>
      </c>
      <c r="P3900" s="13">
        <f>'دیده بان بازار'!P3878</f>
        <v/>
      </c>
      <c r="Q3900" s="13">
        <f>'دیده بان بازار'!Q3878</f>
        <v/>
      </c>
      <c r="R3900" s="13">
        <f>'دیده بان بازار'!R3878</f>
        <v/>
      </c>
      <c r="S3900" s="13">
        <f>'دیده بان بازار'!S3878</f>
        <v/>
      </c>
      <c r="T3900" s="13">
        <f>'دیده بان بازار'!T3878</f>
        <v/>
      </c>
      <c r="U3900" s="13">
        <f>'دیده بان بازار'!U3878</f>
        <v/>
      </c>
      <c r="V3900" s="13">
        <f>'دیده بان بازار'!V3878</f>
        <v/>
      </c>
      <c r="W3900" s="6">
        <f>'دیده بان بازار'!W3878</f>
        <v/>
      </c>
    </row>
    <row r="3901">
      <c r="A3901" s="15">
        <f>'دیده بان بازار'!A3879</f>
        <v/>
      </c>
      <c r="B3901" s="16">
        <f>'دیده بان بازار'!B3879</f>
        <v/>
      </c>
      <c r="C3901" s="16">
        <f>'دیده بان بازار'!C3879</f>
        <v/>
      </c>
      <c r="D3901" s="16">
        <f>'دیده بان بازار'!D3879</f>
        <v/>
      </c>
      <c r="E3901" s="17">
        <f>'دیده بان بازار'!E3879</f>
        <v/>
      </c>
      <c r="F3901" s="16">
        <f>'دیده بان بازار'!F3879</f>
        <v/>
      </c>
      <c r="G3901" s="16">
        <f>'دیده بان بازار'!G3879</f>
        <v/>
      </c>
      <c r="H3901" s="16">
        <f>'دیده بان بازار'!H3879</f>
        <v/>
      </c>
      <c r="I3901" s="16">
        <f>'دیده بان بازار'!I3879</f>
        <v/>
      </c>
      <c r="J3901" s="16">
        <f>'دیده بان بازار'!J3879</f>
        <v/>
      </c>
      <c r="K3901" s="16">
        <f>'دیده بان بازار'!K3879</f>
        <v/>
      </c>
      <c r="L3901" s="16">
        <f>'دیده بان بازار'!L3879</f>
        <v/>
      </c>
      <c r="M3901" s="16">
        <f>'دیده بان بازار'!M3879</f>
        <v/>
      </c>
      <c r="N3901" s="16">
        <f>'دیده بان بازار'!N3879</f>
        <v/>
      </c>
      <c r="O3901" s="16">
        <f>'دیده بان بازار'!O3879</f>
        <v/>
      </c>
      <c r="P3901" s="16">
        <f>'دیده بان بازار'!P3879</f>
        <v/>
      </c>
      <c r="Q3901" s="16">
        <f>'دیده بان بازار'!Q3879</f>
        <v/>
      </c>
      <c r="R3901" s="16">
        <f>'دیده بان بازار'!R3879</f>
        <v/>
      </c>
      <c r="S3901" s="16">
        <f>'دیده بان بازار'!S3879</f>
        <v/>
      </c>
      <c r="T3901" s="16">
        <f>'دیده بان بازار'!T3879</f>
        <v/>
      </c>
      <c r="U3901" s="16">
        <f>'دیده بان بازار'!U3879</f>
        <v/>
      </c>
      <c r="V3901" s="16">
        <f>'دیده بان بازار'!V3879</f>
        <v/>
      </c>
      <c r="W3901" s="7">
        <f>'دیده بان بازار'!W3879</f>
        <v/>
      </c>
    </row>
    <row r="3902">
      <c r="A3902" s="15">
        <f>'دیده بان بازار'!A3880</f>
        <v/>
      </c>
      <c r="B3902" s="16">
        <f>'دیده بان بازار'!B3880</f>
        <v/>
      </c>
      <c r="C3902" s="16">
        <f>'دیده بان بازار'!C3880</f>
        <v/>
      </c>
      <c r="D3902" s="16">
        <f>'دیده بان بازار'!D3880</f>
        <v/>
      </c>
      <c r="E3902" s="17">
        <f>'دیده بان بازار'!E3880</f>
        <v/>
      </c>
      <c r="F3902" s="16">
        <f>'دیده بان بازار'!F3880</f>
        <v/>
      </c>
      <c r="G3902" s="16">
        <f>'دیده بان بازار'!G3880</f>
        <v/>
      </c>
      <c r="H3902" s="16">
        <f>'دیده بان بازار'!H3880</f>
        <v/>
      </c>
      <c r="I3902" s="16">
        <f>'دیده بان بازار'!I3880</f>
        <v/>
      </c>
      <c r="J3902" s="16">
        <f>'دیده بان بازار'!J3880</f>
        <v/>
      </c>
      <c r="K3902" s="16">
        <f>'دیده بان بازار'!K3880</f>
        <v/>
      </c>
      <c r="L3902" s="16">
        <f>'دیده بان بازار'!L3880</f>
        <v/>
      </c>
      <c r="M3902" s="16">
        <f>'دیده بان بازار'!M3880</f>
        <v/>
      </c>
      <c r="N3902" s="16">
        <f>'دیده بان بازار'!N3880</f>
        <v/>
      </c>
      <c r="O3902" s="16">
        <f>'دیده بان بازار'!O3880</f>
        <v/>
      </c>
      <c r="P3902" s="16">
        <f>'دیده بان بازار'!P3880</f>
        <v/>
      </c>
      <c r="Q3902" s="16">
        <f>'دیده بان بازار'!Q3880</f>
        <v/>
      </c>
      <c r="R3902" s="16">
        <f>'دیده بان بازار'!R3880</f>
        <v/>
      </c>
      <c r="S3902" s="16">
        <f>'دیده بان بازار'!S3880</f>
        <v/>
      </c>
      <c r="T3902" s="16">
        <f>'دیده بان بازار'!T3880</f>
        <v/>
      </c>
      <c r="U3902" s="16">
        <f>'دیده بان بازار'!U3880</f>
        <v/>
      </c>
      <c r="V3902" s="16">
        <f>'دیده بان بازار'!V3880</f>
        <v/>
      </c>
      <c r="W3902" s="7">
        <f>'دیده بان بازار'!W3880</f>
        <v/>
      </c>
    </row>
    <row r="3903">
      <c r="A3903" s="12">
        <f>'دیده بان بازار'!A3881</f>
        <v/>
      </c>
      <c r="B3903" s="13">
        <f>'دیده بان بازار'!B3881</f>
        <v/>
      </c>
      <c r="C3903" s="13">
        <f>'دیده بان بازار'!C3881</f>
        <v/>
      </c>
      <c r="D3903" s="13">
        <f>'دیده بان بازار'!D3881</f>
        <v/>
      </c>
      <c r="E3903" s="14">
        <f>'دیده بان بازار'!E3881</f>
        <v/>
      </c>
      <c r="F3903" s="13">
        <f>'دیده بان بازار'!F3881</f>
        <v/>
      </c>
      <c r="G3903" s="13">
        <f>'دیده بان بازار'!G3881</f>
        <v/>
      </c>
      <c r="H3903" s="13">
        <f>'دیده بان بازار'!H3881</f>
        <v/>
      </c>
      <c r="I3903" s="13">
        <f>'دیده بان بازار'!I3881</f>
        <v/>
      </c>
      <c r="J3903" s="13">
        <f>'دیده بان بازار'!J3881</f>
        <v/>
      </c>
      <c r="K3903" s="13">
        <f>'دیده بان بازار'!K3881</f>
        <v/>
      </c>
      <c r="L3903" s="13">
        <f>'دیده بان بازار'!L3881</f>
        <v/>
      </c>
      <c r="M3903" s="13">
        <f>'دیده بان بازار'!M3881</f>
        <v/>
      </c>
      <c r="N3903" s="13">
        <f>'دیده بان بازار'!N3881</f>
        <v/>
      </c>
      <c r="O3903" s="13">
        <f>'دیده بان بازار'!O3881</f>
        <v/>
      </c>
      <c r="P3903" s="13">
        <f>'دیده بان بازار'!P3881</f>
        <v/>
      </c>
      <c r="Q3903" s="13">
        <f>'دیده بان بازار'!Q3881</f>
        <v/>
      </c>
      <c r="R3903" s="13">
        <f>'دیده بان بازار'!R3881</f>
        <v/>
      </c>
      <c r="S3903" s="13">
        <f>'دیده بان بازار'!S3881</f>
        <v/>
      </c>
      <c r="T3903" s="13">
        <f>'دیده بان بازار'!T3881</f>
        <v/>
      </c>
      <c r="U3903" s="13">
        <f>'دیده بان بازار'!U3881</f>
        <v/>
      </c>
      <c r="V3903" s="13">
        <f>'دیده بان بازار'!V3881</f>
        <v/>
      </c>
      <c r="W3903" s="6">
        <f>'دیده بان بازار'!W3881</f>
        <v/>
      </c>
    </row>
    <row r="3904">
      <c r="A3904" s="15">
        <f>'دیده بان بازار'!A3882</f>
        <v/>
      </c>
      <c r="B3904" s="16">
        <f>'دیده بان بازار'!B3882</f>
        <v/>
      </c>
      <c r="C3904" s="16">
        <f>'دیده بان بازار'!C3882</f>
        <v/>
      </c>
      <c r="D3904" s="16">
        <f>'دیده بان بازار'!D3882</f>
        <v/>
      </c>
      <c r="E3904" s="17">
        <f>'دیده بان بازار'!E3882</f>
        <v/>
      </c>
      <c r="F3904" s="16">
        <f>'دیده بان بازار'!F3882</f>
        <v/>
      </c>
      <c r="G3904" s="16">
        <f>'دیده بان بازار'!G3882</f>
        <v/>
      </c>
      <c r="H3904" s="16">
        <f>'دیده بان بازار'!H3882</f>
        <v/>
      </c>
      <c r="I3904" s="16">
        <f>'دیده بان بازار'!I3882</f>
        <v/>
      </c>
      <c r="J3904" s="16">
        <f>'دیده بان بازار'!J3882</f>
        <v/>
      </c>
      <c r="K3904" s="16">
        <f>'دیده بان بازار'!K3882</f>
        <v/>
      </c>
      <c r="L3904" s="16">
        <f>'دیده بان بازار'!L3882</f>
        <v/>
      </c>
      <c r="M3904" s="16">
        <f>'دیده بان بازار'!M3882</f>
        <v/>
      </c>
      <c r="N3904" s="16">
        <f>'دیده بان بازار'!N3882</f>
        <v/>
      </c>
      <c r="O3904" s="16">
        <f>'دیده بان بازار'!O3882</f>
        <v/>
      </c>
      <c r="P3904" s="16">
        <f>'دیده بان بازار'!P3882</f>
        <v/>
      </c>
      <c r="Q3904" s="16">
        <f>'دیده بان بازار'!Q3882</f>
        <v/>
      </c>
      <c r="R3904" s="16">
        <f>'دیده بان بازار'!R3882</f>
        <v/>
      </c>
      <c r="S3904" s="16">
        <f>'دیده بان بازار'!S3882</f>
        <v/>
      </c>
      <c r="T3904" s="16">
        <f>'دیده بان بازار'!T3882</f>
        <v/>
      </c>
      <c r="U3904" s="16">
        <f>'دیده بان بازار'!U3882</f>
        <v/>
      </c>
      <c r="V3904" s="16">
        <f>'دیده بان بازار'!V3882</f>
        <v/>
      </c>
      <c r="W3904" s="7">
        <f>'دیده بان بازار'!W3882</f>
        <v/>
      </c>
    </row>
    <row r="3905">
      <c r="A3905" s="12">
        <f>'دیده بان بازار'!A3883</f>
        <v/>
      </c>
      <c r="B3905" s="13">
        <f>'دیده بان بازار'!B3883</f>
        <v/>
      </c>
      <c r="C3905" s="13">
        <f>'دیده بان بازار'!C3883</f>
        <v/>
      </c>
      <c r="D3905" s="13">
        <f>'دیده بان بازار'!D3883</f>
        <v/>
      </c>
      <c r="E3905" s="14">
        <f>'دیده بان بازار'!E3883</f>
        <v/>
      </c>
      <c r="F3905" s="13">
        <f>'دیده بان بازار'!F3883</f>
        <v/>
      </c>
      <c r="G3905" s="13">
        <f>'دیده بان بازار'!G3883</f>
        <v/>
      </c>
      <c r="H3905" s="13">
        <f>'دیده بان بازار'!H3883</f>
        <v/>
      </c>
      <c r="I3905" s="13">
        <f>'دیده بان بازار'!I3883</f>
        <v/>
      </c>
      <c r="J3905" s="13">
        <f>'دیده بان بازار'!J3883</f>
        <v/>
      </c>
      <c r="K3905" s="13">
        <f>'دیده بان بازار'!K3883</f>
        <v/>
      </c>
      <c r="L3905" s="13">
        <f>'دیده بان بازار'!L3883</f>
        <v/>
      </c>
      <c r="M3905" s="13">
        <f>'دیده بان بازار'!M3883</f>
        <v/>
      </c>
      <c r="N3905" s="13">
        <f>'دیده بان بازار'!N3883</f>
        <v/>
      </c>
      <c r="O3905" s="13">
        <f>'دیده بان بازار'!O3883</f>
        <v/>
      </c>
      <c r="P3905" s="13">
        <f>'دیده بان بازار'!P3883</f>
        <v/>
      </c>
      <c r="Q3905" s="13">
        <f>'دیده بان بازار'!Q3883</f>
        <v/>
      </c>
      <c r="R3905" s="13">
        <f>'دیده بان بازار'!R3883</f>
        <v/>
      </c>
      <c r="S3905" s="13">
        <f>'دیده بان بازار'!S3883</f>
        <v/>
      </c>
      <c r="T3905" s="13">
        <f>'دیده بان بازار'!T3883</f>
        <v/>
      </c>
      <c r="U3905" s="13">
        <f>'دیده بان بازار'!U3883</f>
        <v/>
      </c>
      <c r="V3905" s="13">
        <f>'دیده بان بازار'!V3883</f>
        <v/>
      </c>
      <c r="W3905" s="6">
        <f>'دیده بان بازار'!W3883</f>
        <v/>
      </c>
    </row>
    <row r="3906">
      <c r="A3906" s="15">
        <f>'دیده بان بازار'!A3884</f>
        <v/>
      </c>
      <c r="B3906" s="16">
        <f>'دیده بان بازار'!B3884</f>
        <v/>
      </c>
      <c r="C3906" s="16">
        <f>'دیده بان بازار'!C3884</f>
        <v/>
      </c>
      <c r="D3906" s="16">
        <f>'دیده بان بازار'!D3884</f>
        <v/>
      </c>
      <c r="E3906" s="17">
        <f>'دیده بان بازار'!E3884</f>
        <v/>
      </c>
      <c r="F3906" s="16">
        <f>'دیده بان بازار'!F3884</f>
        <v/>
      </c>
      <c r="G3906" s="16">
        <f>'دیده بان بازار'!G3884</f>
        <v/>
      </c>
      <c r="H3906" s="16">
        <f>'دیده بان بازار'!H3884</f>
        <v/>
      </c>
      <c r="I3906" s="16">
        <f>'دیده بان بازار'!I3884</f>
        <v/>
      </c>
      <c r="J3906" s="16">
        <f>'دیده بان بازار'!J3884</f>
        <v/>
      </c>
      <c r="K3906" s="16">
        <f>'دیده بان بازار'!K3884</f>
        <v/>
      </c>
      <c r="L3906" s="16">
        <f>'دیده بان بازار'!L3884</f>
        <v/>
      </c>
      <c r="M3906" s="16">
        <f>'دیده بان بازار'!M3884</f>
        <v/>
      </c>
      <c r="N3906" s="16">
        <f>'دیده بان بازار'!N3884</f>
        <v/>
      </c>
      <c r="O3906" s="16">
        <f>'دیده بان بازار'!O3884</f>
        <v/>
      </c>
      <c r="P3906" s="16">
        <f>'دیده بان بازار'!P3884</f>
        <v/>
      </c>
      <c r="Q3906" s="16">
        <f>'دیده بان بازار'!Q3884</f>
        <v/>
      </c>
      <c r="R3906" s="16">
        <f>'دیده بان بازار'!R3884</f>
        <v/>
      </c>
      <c r="S3906" s="16">
        <f>'دیده بان بازار'!S3884</f>
        <v/>
      </c>
      <c r="T3906" s="16">
        <f>'دیده بان بازار'!T3884</f>
        <v/>
      </c>
      <c r="U3906" s="16">
        <f>'دیده بان بازار'!U3884</f>
        <v/>
      </c>
      <c r="V3906" s="16">
        <f>'دیده بان بازار'!V3884</f>
        <v/>
      </c>
      <c r="W3906" s="7">
        <f>'دیده بان بازار'!W3884</f>
        <v/>
      </c>
    </row>
    <row r="3907">
      <c r="A3907" s="12">
        <f>'دیده بان بازار'!A3885</f>
        <v/>
      </c>
      <c r="B3907" s="13">
        <f>'دیده بان بازار'!B3885</f>
        <v/>
      </c>
      <c r="C3907" s="13">
        <f>'دیده بان بازار'!C3885</f>
        <v/>
      </c>
      <c r="D3907" s="13">
        <f>'دیده بان بازار'!D3885</f>
        <v/>
      </c>
      <c r="E3907" s="14">
        <f>'دیده بان بازار'!E3885</f>
        <v/>
      </c>
      <c r="F3907" s="13">
        <f>'دیده بان بازار'!F3885</f>
        <v/>
      </c>
      <c r="G3907" s="13">
        <f>'دیده بان بازار'!G3885</f>
        <v/>
      </c>
      <c r="H3907" s="13">
        <f>'دیده بان بازار'!H3885</f>
        <v/>
      </c>
      <c r="I3907" s="13">
        <f>'دیده بان بازار'!I3885</f>
        <v/>
      </c>
      <c r="J3907" s="13">
        <f>'دیده بان بازار'!J3885</f>
        <v/>
      </c>
      <c r="K3907" s="13">
        <f>'دیده بان بازار'!K3885</f>
        <v/>
      </c>
      <c r="L3907" s="13">
        <f>'دیده بان بازار'!L3885</f>
        <v/>
      </c>
      <c r="M3907" s="13">
        <f>'دیده بان بازار'!M3885</f>
        <v/>
      </c>
      <c r="N3907" s="13">
        <f>'دیده بان بازار'!N3885</f>
        <v/>
      </c>
      <c r="O3907" s="13">
        <f>'دیده بان بازار'!O3885</f>
        <v/>
      </c>
      <c r="P3907" s="13">
        <f>'دیده بان بازار'!P3885</f>
        <v/>
      </c>
      <c r="Q3907" s="13">
        <f>'دیده بان بازار'!Q3885</f>
        <v/>
      </c>
      <c r="R3907" s="13">
        <f>'دیده بان بازار'!R3885</f>
        <v/>
      </c>
      <c r="S3907" s="13">
        <f>'دیده بان بازار'!S3885</f>
        <v/>
      </c>
      <c r="T3907" s="13">
        <f>'دیده بان بازار'!T3885</f>
        <v/>
      </c>
      <c r="U3907" s="13">
        <f>'دیده بان بازار'!U3885</f>
        <v/>
      </c>
      <c r="V3907" s="13">
        <f>'دیده بان بازار'!V3885</f>
        <v/>
      </c>
      <c r="W3907" s="6">
        <f>'دیده بان بازار'!W3885</f>
        <v/>
      </c>
    </row>
    <row r="3908">
      <c r="A3908" s="15">
        <f>'دیده بان بازار'!A3886</f>
        <v/>
      </c>
      <c r="B3908" s="16">
        <f>'دیده بان بازار'!B3886</f>
        <v/>
      </c>
      <c r="C3908" s="16">
        <f>'دیده بان بازار'!C3886</f>
        <v/>
      </c>
      <c r="D3908" s="16">
        <f>'دیده بان بازار'!D3886</f>
        <v/>
      </c>
      <c r="E3908" s="17">
        <f>'دیده بان بازار'!E3886</f>
        <v/>
      </c>
      <c r="F3908" s="16">
        <f>'دیده بان بازار'!F3886</f>
        <v/>
      </c>
      <c r="G3908" s="16">
        <f>'دیده بان بازار'!G3886</f>
        <v/>
      </c>
      <c r="H3908" s="16">
        <f>'دیده بان بازار'!H3886</f>
        <v/>
      </c>
      <c r="I3908" s="16">
        <f>'دیده بان بازار'!I3886</f>
        <v/>
      </c>
      <c r="J3908" s="16">
        <f>'دیده بان بازار'!J3886</f>
        <v/>
      </c>
      <c r="K3908" s="16">
        <f>'دیده بان بازار'!K3886</f>
        <v/>
      </c>
      <c r="L3908" s="16">
        <f>'دیده بان بازار'!L3886</f>
        <v/>
      </c>
      <c r="M3908" s="16">
        <f>'دیده بان بازار'!M3886</f>
        <v/>
      </c>
      <c r="N3908" s="16">
        <f>'دیده بان بازار'!N3886</f>
        <v/>
      </c>
      <c r="O3908" s="16">
        <f>'دیده بان بازار'!O3886</f>
        <v/>
      </c>
      <c r="P3908" s="16">
        <f>'دیده بان بازار'!P3886</f>
        <v/>
      </c>
      <c r="Q3908" s="16">
        <f>'دیده بان بازار'!Q3886</f>
        <v/>
      </c>
      <c r="R3908" s="16">
        <f>'دیده بان بازار'!R3886</f>
        <v/>
      </c>
      <c r="S3908" s="16">
        <f>'دیده بان بازار'!S3886</f>
        <v/>
      </c>
      <c r="T3908" s="16">
        <f>'دیده بان بازار'!T3886</f>
        <v/>
      </c>
      <c r="U3908" s="16">
        <f>'دیده بان بازار'!U3886</f>
        <v/>
      </c>
      <c r="V3908" s="16">
        <f>'دیده بان بازار'!V3886</f>
        <v/>
      </c>
      <c r="W3908" s="7">
        <f>'دیده بان بازار'!W3886</f>
        <v/>
      </c>
    </row>
    <row r="3909">
      <c r="A3909" s="12">
        <f>'دیده بان بازار'!A3887</f>
        <v/>
      </c>
      <c r="B3909" s="13">
        <f>'دیده بان بازار'!B3887</f>
        <v/>
      </c>
      <c r="C3909" s="13">
        <f>'دیده بان بازار'!C3887</f>
        <v/>
      </c>
      <c r="D3909" s="13">
        <f>'دیده بان بازار'!D3887</f>
        <v/>
      </c>
      <c r="E3909" s="14">
        <f>'دیده بان بازار'!E3887</f>
        <v/>
      </c>
      <c r="F3909" s="13">
        <f>'دیده بان بازار'!F3887</f>
        <v/>
      </c>
      <c r="G3909" s="13">
        <f>'دیده بان بازار'!G3887</f>
        <v/>
      </c>
      <c r="H3909" s="13">
        <f>'دیده بان بازار'!H3887</f>
        <v/>
      </c>
      <c r="I3909" s="13">
        <f>'دیده بان بازار'!I3887</f>
        <v/>
      </c>
      <c r="J3909" s="13">
        <f>'دیده بان بازار'!J3887</f>
        <v/>
      </c>
      <c r="K3909" s="13">
        <f>'دیده بان بازار'!K3887</f>
        <v/>
      </c>
      <c r="L3909" s="13">
        <f>'دیده بان بازار'!L3887</f>
        <v/>
      </c>
      <c r="M3909" s="13">
        <f>'دیده بان بازار'!M3887</f>
        <v/>
      </c>
      <c r="N3909" s="13">
        <f>'دیده بان بازار'!N3887</f>
        <v/>
      </c>
      <c r="O3909" s="13">
        <f>'دیده بان بازار'!O3887</f>
        <v/>
      </c>
      <c r="P3909" s="13">
        <f>'دیده بان بازار'!P3887</f>
        <v/>
      </c>
      <c r="Q3909" s="13">
        <f>'دیده بان بازار'!Q3887</f>
        <v/>
      </c>
      <c r="R3909" s="13">
        <f>'دیده بان بازار'!R3887</f>
        <v/>
      </c>
      <c r="S3909" s="13">
        <f>'دیده بان بازار'!S3887</f>
        <v/>
      </c>
      <c r="T3909" s="13">
        <f>'دیده بان بازار'!T3887</f>
        <v/>
      </c>
      <c r="U3909" s="13">
        <f>'دیده بان بازار'!U3887</f>
        <v/>
      </c>
      <c r="V3909" s="13">
        <f>'دیده بان بازار'!V3887</f>
        <v/>
      </c>
      <c r="W3909" s="6">
        <f>'دیده بان بازار'!W3887</f>
        <v/>
      </c>
    </row>
    <row r="3910">
      <c r="A3910" s="15">
        <f>'دیده بان بازار'!A3888</f>
        <v/>
      </c>
      <c r="B3910" s="16">
        <f>'دیده بان بازار'!B3888</f>
        <v/>
      </c>
      <c r="C3910" s="16">
        <f>'دیده بان بازار'!C3888</f>
        <v/>
      </c>
      <c r="D3910" s="16">
        <f>'دیده بان بازار'!D3888</f>
        <v/>
      </c>
      <c r="E3910" s="17">
        <f>'دیده بان بازار'!E3888</f>
        <v/>
      </c>
      <c r="F3910" s="16">
        <f>'دیده بان بازار'!F3888</f>
        <v/>
      </c>
      <c r="G3910" s="16">
        <f>'دیده بان بازار'!G3888</f>
        <v/>
      </c>
      <c r="H3910" s="16">
        <f>'دیده بان بازار'!H3888</f>
        <v/>
      </c>
      <c r="I3910" s="16">
        <f>'دیده بان بازار'!I3888</f>
        <v/>
      </c>
      <c r="J3910" s="16">
        <f>'دیده بان بازار'!J3888</f>
        <v/>
      </c>
      <c r="K3910" s="16">
        <f>'دیده بان بازار'!K3888</f>
        <v/>
      </c>
      <c r="L3910" s="16">
        <f>'دیده بان بازار'!L3888</f>
        <v/>
      </c>
      <c r="M3910" s="16">
        <f>'دیده بان بازار'!M3888</f>
        <v/>
      </c>
      <c r="N3910" s="16">
        <f>'دیده بان بازار'!N3888</f>
        <v/>
      </c>
      <c r="O3910" s="16">
        <f>'دیده بان بازار'!O3888</f>
        <v/>
      </c>
      <c r="P3910" s="16">
        <f>'دیده بان بازار'!P3888</f>
        <v/>
      </c>
      <c r="Q3910" s="16">
        <f>'دیده بان بازار'!Q3888</f>
        <v/>
      </c>
      <c r="R3910" s="16">
        <f>'دیده بان بازار'!R3888</f>
        <v/>
      </c>
      <c r="S3910" s="16">
        <f>'دیده بان بازار'!S3888</f>
        <v/>
      </c>
      <c r="T3910" s="16">
        <f>'دیده بان بازار'!T3888</f>
        <v/>
      </c>
      <c r="U3910" s="16">
        <f>'دیده بان بازار'!U3888</f>
        <v/>
      </c>
      <c r="V3910" s="16">
        <f>'دیده بان بازار'!V3888</f>
        <v/>
      </c>
      <c r="W3910" s="7">
        <f>'دیده بان بازار'!W3888</f>
        <v/>
      </c>
    </row>
    <row r="3911">
      <c r="A3911" s="12">
        <f>'دیده بان بازار'!A3889</f>
        <v/>
      </c>
      <c r="B3911" s="13">
        <f>'دیده بان بازار'!B3889</f>
        <v/>
      </c>
      <c r="C3911" s="13">
        <f>'دیده بان بازار'!C3889</f>
        <v/>
      </c>
      <c r="D3911" s="13">
        <f>'دیده بان بازار'!D3889</f>
        <v/>
      </c>
      <c r="E3911" s="14">
        <f>'دیده بان بازار'!E3889</f>
        <v/>
      </c>
      <c r="F3911" s="13">
        <f>'دیده بان بازار'!F3889</f>
        <v/>
      </c>
      <c r="G3911" s="13">
        <f>'دیده بان بازار'!G3889</f>
        <v/>
      </c>
      <c r="H3911" s="13">
        <f>'دیده بان بازار'!H3889</f>
        <v/>
      </c>
      <c r="I3911" s="13">
        <f>'دیده بان بازار'!I3889</f>
        <v/>
      </c>
      <c r="J3911" s="13">
        <f>'دیده بان بازار'!J3889</f>
        <v/>
      </c>
      <c r="K3911" s="13">
        <f>'دیده بان بازار'!K3889</f>
        <v/>
      </c>
      <c r="L3911" s="13">
        <f>'دیده بان بازار'!L3889</f>
        <v/>
      </c>
      <c r="M3911" s="13">
        <f>'دیده بان بازار'!M3889</f>
        <v/>
      </c>
      <c r="N3911" s="13">
        <f>'دیده بان بازار'!N3889</f>
        <v/>
      </c>
      <c r="O3911" s="13">
        <f>'دیده بان بازار'!O3889</f>
        <v/>
      </c>
      <c r="P3911" s="13">
        <f>'دیده بان بازار'!P3889</f>
        <v/>
      </c>
      <c r="Q3911" s="13">
        <f>'دیده بان بازار'!Q3889</f>
        <v/>
      </c>
      <c r="R3911" s="13">
        <f>'دیده بان بازار'!R3889</f>
        <v/>
      </c>
      <c r="S3911" s="13">
        <f>'دیده بان بازار'!S3889</f>
        <v/>
      </c>
      <c r="T3911" s="13">
        <f>'دیده بان بازار'!T3889</f>
        <v/>
      </c>
      <c r="U3911" s="13">
        <f>'دیده بان بازار'!U3889</f>
        <v/>
      </c>
      <c r="V3911" s="13">
        <f>'دیده بان بازار'!V3889</f>
        <v/>
      </c>
      <c r="W3911" s="6">
        <f>'دیده بان بازار'!W3889</f>
        <v/>
      </c>
    </row>
    <row r="3912">
      <c r="A3912" s="15">
        <f>'دیده بان بازار'!A3890</f>
        <v/>
      </c>
      <c r="B3912" s="16">
        <f>'دیده بان بازار'!B3890</f>
        <v/>
      </c>
      <c r="C3912" s="16">
        <f>'دیده بان بازار'!C3890</f>
        <v/>
      </c>
      <c r="D3912" s="16">
        <f>'دیده بان بازار'!D3890</f>
        <v/>
      </c>
      <c r="E3912" s="17">
        <f>'دیده بان بازار'!E3890</f>
        <v/>
      </c>
      <c r="F3912" s="16">
        <f>'دیده بان بازار'!F3890</f>
        <v/>
      </c>
      <c r="G3912" s="16">
        <f>'دیده بان بازار'!G3890</f>
        <v/>
      </c>
      <c r="H3912" s="16">
        <f>'دیده بان بازار'!H3890</f>
        <v/>
      </c>
      <c r="I3912" s="16">
        <f>'دیده بان بازار'!I3890</f>
        <v/>
      </c>
      <c r="J3912" s="16">
        <f>'دیده بان بازار'!J3890</f>
        <v/>
      </c>
      <c r="K3912" s="16">
        <f>'دیده بان بازار'!K3890</f>
        <v/>
      </c>
      <c r="L3912" s="16">
        <f>'دیده بان بازار'!L3890</f>
        <v/>
      </c>
      <c r="M3912" s="16">
        <f>'دیده بان بازار'!M3890</f>
        <v/>
      </c>
      <c r="N3912" s="16">
        <f>'دیده بان بازار'!N3890</f>
        <v/>
      </c>
      <c r="O3912" s="16">
        <f>'دیده بان بازار'!O3890</f>
        <v/>
      </c>
      <c r="P3912" s="16">
        <f>'دیده بان بازار'!P3890</f>
        <v/>
      </c>
      <c r="Q3912" s="16">
        <f>'دیده بان بازار'!Q3890</f>
        <v/>
      </c>
      <c r="R3912" s="16">
        <f>'دیده بان بازار'!R3890</f>
        <v/>
      </c>
      <c r="S3912" s="16">
        <f>'دیده بان بازار'!S3890</f>
        <v/>
      </c>
      <c r="T3912" s="16">
        <f>'دیده بان بازار'!T3890</f>
        <v/>
      </c>
      <c r="U3912" s="16">
        <f>'دیده بان بازار'!U3890</f>
        <v/>
      </c>
      <c r="V3912" s="16">
        <f>'دیده بان بازار'!V3890</f>
        <v/>
      </c>
      <c r="W3912" s="7">
        <f>'دیده بان بازار'!W3890</f>
        <v/>
      </c>
    </row>
    <row r="3913">
      <c r="A3913" s="12">
        <f>'دیده بان بازار'!A3891</f>
        <v/>
      </c>
      <c r="B3913" s="13">
        <f>'دیده بان بازار'!B3891</f>
        <v/>
      </c>
      <c r="C3913" s="13">
        <f>'دیده بان بازار'!C3891</f>
        <v/>
      </c>
      <c r="D3913" s="13">
        <f>'دیده بان بازار'!D3891</f>
        <v/>
      </c>
      <c r="E3913" s="14">
        <f>'دیده بان بازار'!E3891</f>
        <v/>
      </c>
      <c r="F3913" s="13">
        <f>'دیده بان بازار'!F3891</f>
        <v/>
      </c>
      <c r="G3913" s="13">
        <f>'دیده بان بازار'!G3891</f>
        <v/>
      </c>
      <c r="H3913" s="13">
        <f>'دیده بان بازار'!H3891</f>
        <v/>
      </c>
      <c r="I3913" s="13">
        <f>'دیده بان بازار'!I3891</f>
        <v/>
      </c>
      <c r="J3913" s="13">
        <f>'دیده بان بازار'!J3891</f>
        <v/>
      </c>
      <c r="K3913" s="13">
        <f>'دیده بان بازار'!K3891</f>
        <v/>
      </c>
      <c r="L3913" s="13">
        <f>'دیده بان بازار'!L3891</f>
        <v/>
      </c>
      <c r="M3913" s="13">
        <f>'دیده بان بازار'!M3891</f>
        <v/>
      </c>
      <c r="N3913" s="13">
        <f>'دیده بان بازار'!N3891</f>
        <v/>
      </c>
      <c r="O3913" s="13">
        <f>'دیده بان بازار'!O3891</f>
        <v/>
      </c>
      <c r="P3913" s="13">
        <f>'دیده بان بازار'!P3891</f>
        <v/>
      </c>
      <c r="Q3913" s="13">
        <f>'دیده بان بازار'!Q3891</f>
        <v/>
      </c>
      <c r="R3913" s="13">
        <f>'دیده بان بازار'!R3891</f>
        <v/>
      </c>
      <c r="S3913" s="13">
        <f>'دیده بان بازار'!S3891</f>
        <v/>
      </c>
      <c r="T3913" s="13">
        <f>'دیده بان بازار'!T3891</f>
        <v/>
      </c>
      <c r="U3913" s="13">
        <f>'دیده بان بازار'!U3891</f>
        <v/>
      </c>
      <c r="V3913" s="13">
        <f>'دیده بان بازار'!V3891</f>
        <v/>
      </c>
      <c r="W3913" s="6">
        <f>'دیده بان بازار'!W3891</f>
        <v/>
      </c>
    </row>
    <row r="3914">
      <c r="A3914" s="15">
        <f>'دیده بان بازار'!A3892</f>
        <v/>
      </c>
      <c r="B3914" s="16">
        <f>'دیده بان بازار'!B3892</f>
        <v/>
      </c>
      <c r="C3914" s="16">
        <f>'دیده بان بازار'!C3892</f>
        <v/>
      </c>
      <c r="D3914" s="16">
        <f>'دیده بان بازار'!D3892</f>
        <v/>
      </c>
      <c r="E3914" s="17">
        <f>'دیده بان بازار'!E3892</f>
        <v/>
      </c>
      <c r="F3914" s="16">
        <f>'دیده بان بازار'!F3892</f>
        <v/>
      </c>
      <c r="G3914" s="16">
        <f>'دیده بان بازار'!G3892</f>
        <v/>
      </c>
      <c r="H3914" s="16">
        <f>'دیده بان بازار'!H3892</f>
        <v/>
      </c>
      <c r="I3914" s="16">
        <f>'دیده بان بازار'!I3892</f>
        <v/>
      </c>
      <c r="J3914" s="16">
        <f>'دیده بان بازار'!J3892</f>
        <v/>
      </c>
      <c r="K3914" s="16">
        <f>'دیده بان بازار'!K3892</f>
        <v/>
      </c>
      <c r="L3914" s="16">
        <f>'دیده بان بازار'!L3892</f>
        <v/>
      </c>
      <c r="M3914" s="16">
        <f>'دیده بان بازار'!M3892</f>
        <v/>
      </c>
      <c r="N3914" s="16">
        <f>'دیده بان بازار'!N3892</f>
        <v/>
      </c>
      <c r="O3914" s="16">
        <f>'دیده بان بازار'!O3892</f>
        <v/>
      </c>
      <c r="P3914" s="16">
        <f>'دیده بان بازار'!P3892</f>
        <v/>
      </c>
      <c r="Q3914" s="16">
        <f>'دیده بان بازار'!Q3892</f>
        <v/>
      </c>
      <c r="R3914" s="16">
        <f>'دیده بان بازار'!R3892</f>
        <v/>
      </c>
      <c r="S3914" s="16">
        <f>'دیده بان بازار'!S3892</f>
        <v/>
      </c>
      <c r="T3914" s="16">
        <f>'دیده بان بازار'!T3892</f>
        <v/>
      </c>
      <c r="U3914" s="16">
        <f>'دیده بان بازار'!U3892</f>
        <v/>
      </c>
      <c r="V3914" s="16">
        <f>'دیده بان بازار'!V3892</f>
        <v/>
      </c>
      <c r="W3914" s="7">
        <f>'دیده بان بازار'!W3892</f>
        <v/>
      </c>
    </row>
    <row r="3915">
      <c r="A3915" s="12">
        <f>'دیده بان بازار'!A3893</f>
        <v/>
      </c>
      <c r="B3915" s="13">
        <f>'دیده بان بازار'!B3893</f>
        <v/>
      </c>
      <c r="C3915" s="13">
        <f>'دیده بان بازار'!C3893</f>
        <v/>
      </c>
      <c r="D3915" s="13">
        <f>'دیده بان بازار'!D3893</f>
        <v/>
      </c>
      <c r="E3915" s="14">
        <f>'دیده بان بازار'!E3893</f>
        <v/>
      </c>
      <c r="F3915" s="13">
        <f>'دیده بان بازار'!F3893</f>
        <v/>
      </c>
      <c r="G3915" s="13">
        <f>'دیده بان بازار'!G3893</f>
        <v/>
      </c>
      <c r="H3915" s="13">
        <f>'دیده بان بازار'!H3893</f>
        <v/>
      </c>
      <c r="I3915" s="13">
        <f>'دیده بان بازار'!I3893</f>
        <v/>
      </c>
      <c r="J3915" s="13">
        <f>'دیده بان بازار'!J3893</f>
        <v/>
      </c>
      <c r="K3915" s="13">
        <f>'دیده بان بازار'!K3893</f>
        <v/>
      </c>
      <c r="L3915" s="13">
        <f>'دیده بان بازار'!L3893</f>
        <v/>
      </c>
      <c r="M3915" s="13">
        <f>'دیده بان بازار'!M3893</f>
        <v/>
      </c>
      <c r="N3915" s="13">
        <f>'دیده بان بازار'!N3893</f>
        <v/>
      </c>
      <c r="O3915" s="13">
        <f>'دیده بان بازار'!O3893</f>
        <v/>
      </c>
      <c r="P3915" s="13">
        <f>'دیده بان بازار'!P3893</f>
        <v/>
      </c>
      <c r="Q3915" s="13">
        <f>'دیده بان بازار'!Q3893</f>
        <v/>
      </c>
      <c r="R3915" s="13">
        <f>'دیده بان بازار'!R3893</f>
        <v/>
      </c>
      <c r="S3915" s="13">
        <f>'دیده بان بازار'!S3893</f>
        <v/>
      </c>
      <c r="T3915" s="13">
        <f>'دیده بان بازار'!T3893</f>
        <v/>
      </c>
      <c r="U3915" s="13">
        <f>'دیده بان بازار'!U3893</f>
        <v/>
      </c>
      <c r="V3915" s="13">
        <f>'دیده بان بازار'!V3893</f>
        <v/>
      </c>
      <c r="W3915" s="6">
        <f>'دیده بان بازار'!W3893</f>
        <v/>
      </c>
    </row>
    <row r="3916">
      <c r="A3916" s="15">
        <f>'دیده بان بازار'!A3894</f>
        <v/>
      </c>
      <c r="B3916" s="16">
        <f>'دیده بان بازار'!B3894</f>
        <v/>
      </c>
      <c r="C3916" s="16">
        <f>'دیده بان بازار'!C3894</f>
        <v/>
      </c>
      <c r="D3916" s="16">
        <f>'دیده بان بازار'!D3894</f>
        <v/>
      </c>
      <c r="E3916" s="17">
        <f>'دیده بان بازار'!E3894</f>
        <v/>
      </c>
      <c r="F3916" s="16">
        <f>'دیده بان بازار'!F3894</f>
        <v/>
      </c>
      <c r="G3916" s="16">
        <f>'دیده بان بازار'!G3894</f>
        <v/>
      </c>
      <c r="H3916" s="16">
        <f>'دیده بان بازار'!H3894</f>
        <v/>
      </c>
      <c r="I3916" s="16">
        <f>'دیده بان بازار'!I3894</f>
        <v/>
      </c>
      <c r="J3916" s="16">
        <f>'دیده بان بازار'!J3894</f>
        <v/>
      </c>
      <c r="K3916" s="16">
        <f>'دیده بان بازار'!K3894</f>
        <v/>
      </c>
      <c r="L3916" s="16">
        <f>'دیده بان بازار'!L3894</f>
        <v/>
      </c>
      <c r="M3916" s="16">
        <f>'دیده بان بازار'!M3894</f>
        <v/>
      </c>
      <c r="N3916" s="16">
        <f>'دیده بان بازار'!N3894</f>
        <v/>
      </c>
      <c r="O3916" s="16">
        <f>'دیده بان بازار'!O3894</f>
        <v/>
      </c>
      <c r="P3916" s="16">
        <f>'دیده بان بازار'!P3894</f>
        <v/>
      </c>
      <c r="Q3916" s="16">
        <f>'دیده بان بازار'!Q3894</f>
        <v/>
      </c>
      <c r="R3916" s="16">
        <f>'دیده بان بازار'!R3894</f>
        <v/>
      </c>
      <c r="S3916" s="16">
        <f>'دیده بان بازار'!S3894</f>
        <v/>
      </c>
      <c r="T3916" s="16">
        <f>'دیده بان بازار'!T3894</f>
        <v/>
      </c>
      <c r="U3916" s="16">
        <f>'دیده بان بازار'!U3894</f>
        <v/>
      </c>
      <c r="V3916" s="16">
        <f>'دیده بان بازار'!V3894</f>
        <v/>
      </c>
      <c r="W3916" s="7">
        <f>'دیده بان بازار'!W3894</f>
        <v/>
      </c>
    </row>
    <row r="3917">
      <c r="A3917" s="15">
        <f>'دیده بان بازار'!A3895</f>
        <v/>
      </c>
      <c r="B3917" s="16">
        <f>'دیده بان بازار'!B3895</f>
        <v/>
      </c>
      <c r="C3917" s="16">
        <f>'دیده بان بازار'!C3895</f>
        <v/>
      </c>
      <c r="D3917" s="16">
        <f>'دیده بان بازار'!D3895</f>
        <v/>
      </c>
      <c r="E3917" s="17">
        <f>'دیده بان بازار'!E3895</f>
        <v/>
      </c>
      <c r="F3917" s="16">
        <f>'دیده بان بازار'!F3895</f>
        <v/>
      </c>
      <c r="G3917" s="16">
        <f>'دیده بان بازار'!G3895</f>
        <v/>
      </c>
      <c r="H3917" s="16">
        <f>'دیده بان بازار'!H3895</f>
        <v/>
      </c>
      <c r="I3917" s="16">
        <f>'دیده بان بازار'!I3895</f>
        <v/>
      </c>
      <c r="J3917" s="16">
        <f>'دیده بان بازار'!J3895</f>
        <v/>
      </c>
      <c r="K3917" s="16">
        <f>'دیده بان بازار'!K3895</f>
        <v/>
      </c>
      <c r="L3917" s="16">
        <f>'دیده بان بازار'!L3895</f>
        <v/>
      </c>
      <c r="M3917" s="16">
        <f>'دیده بان بازار'!M3895</f>
        <v/>
      </c>
      <c r="N3917" s="16">
        <f>'دیده بان بازار'!N3895</f>
        <v/>
      </c>
      <c r="O3917" s="16">
        <f>'دیده بان بازار'!O3895</f>
        <v/>
      </c>
      <c r="P3917" s="16">
        <f>'دیده بان بازار'!P3895</f>
        <v/>
      </c>
      <c r="Q3917" s="16">
        <f>'دیده بان بازار'!Q3895</f>
        <v/>
      </c>
      <c r="R3917" s="16">
        <f>'دیده بان بازار'!R3895</f>
        <v/>
      </c>
      <c r="S3917" s="16">
        <f>'دیده بان بازار'!S3895</f>
        <v/>
      </c>
      <c r="T3917" s="16">
        <f>'دیده بان بازار'!T3895</f>
        <v/>
      </c>
      <c r="U3917" s="16">
        <f>'دیده بان بازار'!U3895</f>
        <v/>
      </c>
      <c r="V3917" s="16">
        <f>'دیده بان بازار'!V3895</f>
        <v/>
      </c>
      <c r="W3917" s="7">
        <f>'دیده بان بازار'!W3895</f>
        <v/>
      </c>
    </row>
    <row r="3918">
      <c r="A3918" s="12">
        <f>'دیده بان بازار'!A3896</f>
        <v/>
      </c>
      <c r="B3918" s="13">
        <f>'دیده بان بازار'!B3896</f>
        <v/>
      </c>
      <c r="C3918" s="13">
        <f>'دیده بان بازار'!C3896</f>
        <v/>
      </c>
      <c r="D3918" s="13">
        <f>'دیده بان بازار'!D3896</f>
        <v/>
      </c>
      <c r="E3918" s="14">
        <f>'دیده بان بازار'!E3896</f>
        <v/>
      </c>
      <c r="F3918" s="13">
        <f>'دیده بان بازار'!F3896</f>
        <v/>
      </c>
      <c r="G3918" s="13">
        <f>'دیده بان بازار'!G3896</f>
        <v/>
      </c>
      <c r="H3918" s="13">
        <f>'دیده بان بازار'!H3896</f>
        <v/>
      </c>
      <c r="I3918" s="13">
        <f>'دیده بان بازار'!I3896</f>
        <v/>
      </c>
      <c r="J3918" s="13">
        <f>'دیده بان بازار'!J3896</f>
        <v/>
      </c>
      <c r="K3918" s="13">
        <f>'دیده بان بازار'!K3896</f>
        <v/>
      </c>
      <c r="L3918" s="13">
        <f>'دیده بان بازار'!L3896</f>
        <v/>
      </c>
      <c r="M3918" s="13">
        <f>'دیده بان بازار'!M3896</f>
        <v/>
      </c>
      <c r="N3918" s="13">
        <f>'دیده بان بازار'!N3896</f>
        <v/>
      </c>
      <c r="O3918" s="13">
        <f>'دیده بان بازار'!O3896</f>
        <v/>
      </c>
      <c r="P3918" s="13">
        <f>'دیده بان بازار'!P3896</f>
        <v/>
      </c>
      <c r="Q3918" s="13">
        <f>'دیده بان بازار'!Q3896</f>
        <v/>
      </c>
      <c r="R3918" s="13">
        <f>'دیده بان بازار'!R3896</f>
        <v/>
      </c>
      <c r="S3918" s="13">
        <f>'دیده بان بازار'!S3896</f>
        <v/>
      </c>
      <c r="T3918" s="13">
        <f>'دیده بان بازار'!T3896</f>
        <v/>
      </c>
      <c r="U3918" s="13">
        <f>'دیده بان بازار'!U3896</f>
        <v/>
      </c>
      <c r="V3918" s="13">
        <f>'دیده بان بازار'!V3896</f>
        <v/>
      </c>
      <c r="W3918" s="6">
        <f>'دیده بان بازار'!W3896</f>
        <v/>
      </c>
    </row>
    <row r="3919">
      <c r="A3919" s="15">
        <f>'دیده بان بازار'!A3897</f>
        <v/>
      </c>
      <c r="B3919" s="16">
        <f>'دیده بان بازار'!B3897</f>
        <v/>
      </c>
      <c r="C3919" s="16">
        <f>'دیده بان بازار'!C3897</f>
        <v/>
      </c>
      <c r="D3919" s="16">
        <f>'دیده بان بازار'!D3897</f>
        <v/>
      </c>
      <c r="E3919" s="17">
        <f>'دیده بان بازار'!E3897</f>
        <v/>
      </c>
      <c r="F3919" s="16">
        <f>'دیده بان بازار'!F3897</f>
        <v/>
      </c>
      <c r="G3919" s="16">
        <f>'دیده بان بازار'!G3897</f>
        <v/>
      </c>
      <c r="H3919" s="16">
        <f>'دیده بان بازار'!H3897</f>
        <v/>
      </c>
      <c r="I3919" s="16">
        <f>'دیده بان بازار'!I3897</f>
        <v/>
      </c>
      <c r="J3919" s="16">
        <f>'دیده بان بازار'!J3897</f>
        <v/>
      </c>
      <c r="K3919" s="16">
        <f>'دیده بان بازار'!K3897</f>
        <v/>
      </c>
      <c r="L3919" s="16">
        <f>'دیده بان بازار'!L3897</f>
        <v/>
      </c>
      <c r="M3919" s="16">
        <f>'دیده بان بازار'!M3897</f>
        <v/>
      </c>
      <c r="N3919" s="16">
        <f>'دیده بان بازار'!N3897</f>
        <v/>
      </c>
      <c r="O3919" s="16">
        <f>'دیده بان بازار'!O3897</f>
        <v/>
      </c>
      <c r="P3919" s="16">
        <f>'دیده بان بازار'!P3897</f>
        <v/>
      </c>
      <c r="Q3919" s="16">
        <f>'دیده بان بازار'!Q3897</f>
        <v/>
      </c>
      <c r="R3919" s="16">
        <f>'دیده بان بازار'!R3897</f>
        <v/>
      </c>
      <c r="S3919" s="16">
        <f>'دیده بان بازار'!S3897</f>
        <v/>
      </c>
      <c r="T3919" s="16">
        <f>'دیده بان بازار'!T3897</f>
        <v/>
      </c>
      <c r="U3919" s="16">
        <f>'دیده بان بازار'!U3897</f>
        <v/>
      </c>
      <c r="V3919" s="16">
        <f>'دیده بان بازار'!V3897</f>
        <v/>
      </c>
      <c r="W3919" s="7">
        <f>'دیده بان بازار'!W3897</f>
        <v/>
      </c>
    </row>
    <row r="3920">
      <c r="A3920" s="12">
        <f>'دیده بان بازار'!A3898</f>
        <v/>
      </c>
      <c r="B3920" s="13">
        <f>'دیده بان بازار'!B3898</f>
        <v/>
      </c>
      <c r="C3920" s="13">
        <f>'دیده بان بازار'!C3898</f>
        <v/>
      </c>
      <c r="D3920" s="13">
        <f>'دیده بان بازار'!D3898</f>
        <v/>
      </c>
      <c r="E3920" s="14">
        <f>'دیده بان بازار'!E3898</f>
        <v/>
      </c>
      <c r="F3920" s="13">
        <f>'دیده بان بازار'!F3898</f>
        <v/>
      </c>
      <c r="G3920" s="13">
        <f>'دیده بان بازار'!G3898</f>
        <v/>
      </c>
      <c r="H3920" s="13">
        <f>'دیده بان بازار'!H3898</f>
        <v/>
      </c>
      <c r="I3920" s="13">
        <f>'دیده بان بازار'!I3898</f>
        <v/>
      </c>
      <c r="J3920" s="13">
        <f>'دیده بان بازار'!J3898</f>
        <v/>
      </c>
      <c r="K3920" s="13">
        <f>'دیده بان بازار'!K3898</f>
        <v/>
      </c>
      <c r="L3920" s="13">
        <f>'دیده بان بازار'!L3898</f>
        <v/>
      </c>
      <c r="M3920" s="13">
        <f>'دیده بان بازار'!M3898</f>
        <v/>
      </c>
      <c r="N3920" s="13">
        <f>'دیده بان بازار'!N3898</f>
        <v/>
      </c>
      <c r="O3920" s="13">
        <f>'دیده بان بازار'!O3898</f>
        <v/>
      </c>
      <c r="P3920" s="13">
        <f>'دیده بان بازار'!P3898</f>
        <v/>
      </c>
      <c r="Q3920" s="13">
        <f>'دیده بان بازار'!Q3898</f>
        <v/>
      </c>
      <c r="R3920" s="13">
        <f>'دیده بان بازار'!R3898</f>
        <v/>
      </c>
      <c r="S3920" s="13">
        <f>'دیده بان بازار'!S3898</f>
        <v/>
      </c>
      <c r="T3920" s="13">
        <f>'دیده بان بازار'!T3898</f>
        <v/>
      </c>
      <c r="U3920" s="13">
        <f>'دیده بان بازار'!U3898</f>
        <v/>
      </c>
      <c r="V3920" s="13">
        <f>'دیده بان بازار'!V3898</f>
        <v/>
      </c>
      <c r="W3920" s="6">
        <f>'دیده بان بازار'!W3898</f>
        <v/>
      </c>
    </row>
    <row r="3921">
      <c r="A3921" s="15">
        <f>'دیده بان بازار'!A3899</f>
        <v/>
      </c>
      <c r="B3921" s="16">
        <f>'دیده بان بازار'!B3899</f>
        <v/>
      </c>
      <c r="C3921" s="16">
        <f>'دیده بان بازار'!C3899</f>
        <v/>
      </c>
      <c r="D3921" s="16">
        <f>'دیده بان بازار'!D3899</f>
        <v/>
      </c>
      <c r="E3921" s="17">
        <f>'دیده بان بازار'!E3899</f>
        <v/>
      </c>
      <c r="F3921" s="16">
        <f>'دیده بان بازار'!F3899</f>
        <v/>
      </c>
      <c r="G3921" s="16">
        <f>'دیده بان بازار'!G3899</f>
        <v/>
      </c>
      <c r="H3921" s="16">
        <f>'دیده بان بازار'!H3899</f>
        <v/>
      </c>
      <c r="I3921" s="16">
        <f>'دیده بان بازار'!I3899</f>
        <v/>
      </c>
      <c r="J3921" s="16">
        <f>'دیده بان بازار'!J3899</f>
        <v/>
      </c>
      <c r="K3921" s="16">
        <f>'دیده بان بازار'!K3899</f>
        <v/>
      </c>
      <c r="L3921" s="16">
        <f>'دیده بان بازار'!L3899</f>
        <v/>
      </c>
      <c r="M3921" s="16">
        <f>'دیده بان بازار'!M3899</f>
        <v/>
      </c>
      <c r="N3921" s="16">
        <f>'دیده بان بازار'!N3899</f>
        <v/>
      </c>
      <c r="O3921" s="16">
        <f>'دیده بان بازار'!O3899</f>
        <v/>
      </c>
      <c r="P3921" s="16">
        <f>'دیده بان بازار'!P3899</f>
        <v/>
      </c>
      <c r="Q3921" s="16">
        <f>'دیده بان بازار'!Q3899</f>
        <v/>
      </c>
      <c r="R3921" s="16">
        <f>'دیده بان بازار'!R3899</f>
        <v/>
      </c>
      <c r="S3921" s="16">
        <f>'دیده بان بازار'!S3899</f>
        <v/>
      </c>
      <c r="T3921" s="16">
        <f>'دیده بان بازار'!T3899</f>
        <v/>
      </c>
      <c r="U3921" s="16">
        <f>'دیده بان بازار'!U3899</f>
        <v/>
      </c>
      <c r="V3921" s="16">
        <f>'دیده بان بازار'!V3899</f>
        <v/>
      </c>
      <c r="W3921" s="7">
        <f>'دیده بان بازار'!W3899</f>
        <v/>
      </c>
    </row>
    <row r="3922">
      <c r="A3922" s="12">
        <f>'دیده بان بازار'!A3900</f>
        <v/>
      </c>
      <c r="B3922" s="13">
        <f>'دیده بان بازار'!B3900</f>
        <v/>
      </c>
      <c r="C3922" s="13">
        <f>'دیده بان بازار'!C3900</f>
        <v/>
      </c>
      <c r="D3922" s="13">
        <f>'دیده بان بازار'!D3900</f>
        <v/>
      </c>
      <c r="E3922" s="14">
        <f>'دیده بان بازار'!E3900</f>
        <v/>
      </c>
      <c r="F3922" s="13">
        <f>'دیده بان بازار'!F3900</f>
        <v/>
      </c>
      <c r="G3922" s="13">
        <f>'دیده بان بازار'!G3900</f>
        <v/>
      </c>
      <c r="H3922" s="13">
        <f>'دیده بان بازار'!H3900</f>
        <v/>
      </c>
      <c r="I3922" s="13">
        <f>'دیده بان بازار'!I3900</f>
        <v/>
      </c>
      <c r="J3922" s="13">
        <f>'دیده بان بازار'!J3900</f>
        <v/>
      </c>
      <c r="K3922" s="13">
        <f>'دیده بان بازار'!K3900</f>
        <v/>
      </c>
      <c r="L3922" s="13">
        <f>'دیده بان بازار'!L3900</f>
        <v/>
      </c>
      <c r="M3922" s="13">
        <f>'دیده بان بازار'!M3900</f>
        <v/>
      </c>
      <c r="N3922" s="13">
        <f>'دیده بان بازار'!N3900</f>
        <v/>
      </c>
      <c r="O3922" s="13">
        <f>'دیده بان بازار'!O3900</f>
        <v/>
      </c>
      <c r="P3922" s="13">
        <f>'دیده بان بازار'!P3900</f>
        <v/>
      </c>
      <c r="Q3922" s="13">
        <f>'دیده بان بازار'!Q3900</f>
        <v/>
      </c>
      <c r="R3922" s="13">
        <f>'دیده بان بازار'!R3900</f>
        <v/>
      </c>
      <c r="S3922" s="13">
        <f>'دیده بان بازار'!S3900</f>
        <v/>
      </c>
      <c r="T3922" s="13">
        <f>'دیده بان بازار'!T3900</f>
        <v/>
      </c>
      <c r="U3922" s="13">
        <f>'دیده بان بازار'!U3900</f>
        <v/>
      </c>
      <c r="V3922" s="13">
        <f>'دیده بان بازار'!V3900</f>
        <v/>
      </c>
      <c r="W3922" s="6">
        <f>'دیده بان بازار'!W3900</f>
        <v/>
      </c>
    </row>
    <row r="3923">
      <c r="A3923" s="15">
        <f>'دیده بان بازار'!A3901</f>
        <v/>
      </c>
      <c r="B3923" s="16">
        <f>'دیده بان بازار'!B3901</f>
        <v/>
      </c>
      <c r="C3923" s="16">
        <f>'دیده بان بازار'!C3901</f>
        <v/>
      </c>
      <c r="D3923" s="16">
        <f>'دیده بان بازار'!D3901</f>
        <v/>
      </c>
      <c r="E3923" s="17">
        <f>'دیده بان بازار'!E3901</f>
        <v/>
      </c>
      <c r="F3923" s="16">
        <f>'دیده بان بازار'!F3901</f>
        <v/>
      </c>
      <c r="G3923" s="16">
        <f>'دیده بان بازار'!G3901</f>
        <v/>
      </c>
      <c r="H3923" s="16">
        <f>'دیده بان بازار'!H3901</f>
        <v/>
      </c>
      <c r="I3923" s="16">
        <f>'دیده بان بازار'!I3901</f>
        <v/>
      </c>
      <c r="J3923" s="16">
        <f>'دیده بان بازار'!J3901</f>
        <v/>
      </c>
      <c r="K3923" s="16">
        <f>'دیده بان بازار'!K3901</f>
        <v/>
      </c>
      <c r="L3923" s="16">
        <f>'دیده بان بازار'!L3901</f>
        <v/>
      </c>
      <c r="M3923" s="16">
        <f>'دیده بان بازار'!M3901</f>
        <v/>
      </c>
      <c r="N3923" s="16">
        <f>'دیده بان بازار'!N3901</f>
        <v/>
      </c>
      <c r="O3923" s="16">
        <f>'دیده بان بازار'!O3901</f>
        <v/>
      </c>
      <c r="P3923" s="16">
        <f>'دیده بان بازار'!P3901</f>
        <v/>
      </c>
      <c r="Q3923" s="16">
        <f>'دیده بان بازار'!Q3901</f>
        <v/>
      </c>
      <c r="R3923" s="16">
        <f>'دیده بان بازار'!R3901</f>
        <v/>
      </c>
      <c r="S3923" s="16">
        <f>'دیده بان بازار'!S3901</f>
        <v/>
      </c>
      <c r="T3923" s="16">
        <f>'دیده بان بازار'!T3901</f>
        <v/>
      </c>
      <c r="U3923" s="16">
        <f>'دیده بان بازار'!U3901</f>
        <v/>
      </c>
      <c r="V3923" s="16">
        <f>'دیده بان بازار'!V3901</f>
        <v/>
      </c>
      <c r="W3923" s="7">
        <f>'دیده بان بازار'!W3901</f>
        <v/>
      </c>
    </row>
    <row r="3924">
      <c r="A3924" s="12">
        <f>'دیده بان بازار'!A3902</f>
        <v/>
      </c>
      <c r="B3924" s="13">
        <f>'دیده بان بازار'!B3902</f>
        <v/>
      </c>
      <c r="C3924" s="13">
        <f>'دیده بان بازار'!C3902</f>
        <v/>
      </c>
      <c r="D3924" s="13">
        <f>'دیده بان بازار'!D3902</f>
        <v/>
      </c>
      <c r="E3924" s="14">
        <f>'دیده بان بازار'!E3902</f>
        <v/>
      </c>
      <c r="F3924" s="13">
        <f>'دیده بان بازار'!F3902</f>
        <v/>
      </c>
      <c r="G3924" s="13">
        <f>'دیده بان بازار'!G3902</f>
        <v/>
      </c>
      <c r="H3924" s="13">
        <f>'دیده بان بازار'!H3902</f>
        <v/>
      </c>
      <c r="I3924" s="13">
        <f>'دیده بان بازار'!I3902</f>
        <v/>
      </c>
      <c r="J3924" s="13">
        <f>'دیده بان بازار'!J3902</f>
        <v/>
      </c>
      <c r="K3924" s="13">
        <f>'دیده بان بازار'!K3902</f>
        <v/>
      </c>
      <c r="L3924" s="13">
        <f>'دیده بان بازار'!L3902</f>
        <v/>
      </c>
      <c r="M3924" s="13">
        <f>'دیده بان بازار'!M3902</f>
        <v/>
      </c>
      <c r="N3924" s="13">
        <f>'دیده بان بازار'!N3902</f>
        <v/>
      </c>
      <c r="O3924" s="13">
        <f>'دیده بان بازار'!O3902</f>
        <v/>
      </c>
      <c r="P3924" s="13">
        <f>'دیده بان بازار'!P3902</f>
        <v/>
      </c>
      <c r="Q3924" s="13">
        <f>'دیده بان بازار'!Q3902</f>
        <v/>
      </c>
      <c r="R3924" s="13">
        <f>'دیده بان بازار'!R3902</f>
        <v/>
      </c>
      <c r="S3924" s="13">
        <f>'دیده بان بازار'!S3902</f>
        <v/>
      </c>
      <c r="T3924" s="13">
        <f>'دیده بان بازار'!T3902</f>
        <v/>
      </c>
      <c r="U3924" s="13">
        <f>'دیده بان بازار'!U3902</f>
        <v/>
      </c>
      <c r="V3924" s="13">
        <f>'دیده بان بازار'!V3902</f>
        <v/>
      </c>
      <c r="W3924" s="6">
        <f>'دیده بان بازار'!W3902</f>
        <v/>
      </c>
    </row>
    <row r="3925">
      <c r="A3925" s="15">
        <f>'دیده بان بازار'!A3903</f>
        <v/>
      </c>
      <c r="B3925" s="16">
        <f>'دیده بان بازار'!B3903</f>
        <v/>
      </c>
      <c r="C3925" s="16">
        <f>'دیده بان بازار'!C3903</f>
        <v/>
      </c>
      <c r="D3925" s="16">
        <f>'دیده بان بازار'!D3903</f>
        <v/>
      </c>
      <c r="E3925" s="17">
        <f>'دیده بان بازار'!E3903</f>
        <v/>
      </c>
      <c r="F3925" s="16">
        <f>'دیده بان بازار'!F3903</f>
        <v/>
      </c>
      <c r="G3925" s="16">
        <f>'دیده بان بازار'!G3903</f>
        <v/>
      </c>
      <c r="H3925" s="16">
        <f>'دیده بان بازار'!H3903</f>
        <v/>
      </c>
      <c r="I3925" s="16">
        <f>'دیده بان بازار'!I3903</f>
        <v/>
      </c>
      <c r="J3925" s="16">
        <f>'دیده بان بازار'!J3903</f>
        <v/>
      </c>
      <c r="K3925" s="16">
        <f>'دیده بان بازار'!K3903</f>
        <v/>
      </c>
      <c r="L3925" s="16">
        <f>'دیده بان بازار'!L3903</f>
        <v/>
      </c>
      <c r="M3925" s="16">
        <f>'دیده بان بازار'!M3903</f>
        <v/>
      </c>
      <c r="N3925" s="16">
        <f>'دیده بان بازار'!N3903</f>
        <v/>
      </c>
      <c r="O3925" s="16">
        <f>'دیده بان بازار'!O3903</f>
        <v/>
      </c>
      <c r="P3925" s="16">
        <f>'دیده بان بازار'!P3903</f>
        <v/>
      </c>
      <c r="Q3925" s="16">
        <f>'دیده بان بازار'!Q3903</f>
        <v/>
      </c>
      <c r="R3925" s="16">
        <f>'دیده بان بازار'!R3903</f>
        <v/>
      </c>
      <c r="S3925" s="16">
        <f>'دیده بان بازار'!S3903</f>
        <v/>
      </c>
      <c r="T3925" s="16">
        <f>'دیده بان بازار'!T3903</f>
        <v/>
      </c>
      <c r="U3925" s="16">
        <f>'دیده بان بازار'!U3903</f>
        <v/>
      </c>
      <c r="V3925" s="16">
        <f>'دیده بان بازار'!V3903</f>
        <v/>
      </c>
      <c r="W3925" s="7">
        <f>'دیده بان بازار'!W3903</f>
        <v/>
      </c>
    </row>
    <row r="3926">
      <c r="A3926" s="12">
        <f>'دیده بان بازار'!A3904</f>
        <v/>
      </c>
      <c r="B3926" s="13">
        <f>'دیده بان بازار'!B3904</f>
        <v/>
      </c>
      <c r="C3926" s="13">
        <f>'دیده بان بازار'!C3904</f>
        <v/>
      </c>
      <c r="D3926" s="13">
        <f>'دیده بان بازار'!D3904</f>
        <v/>
      </c>
      <c r="E3926" s="14">
        <f>'دیده بان بازار'!E3904</f>
        <v/>
      </c>
      <c r="F3926" s="13">
        <f>'دیده بان بازار'!F3904</f>
        <v/>
      </c>
      <c r="G3926" s="13">
        <f>'دیده بان بازار'!G3904</f>
        <v/>
      </c>
      <c r="H3926" s="13">
        <f>'دیده بان بازار'!H3904</f>
        <v/>
      </c>
      <c r="I3926" s="13">
        <f>'دیده بان بازار'!I3904</f>
        <v/>
      </c>
      <c r="J3926" s="13">
        <f>'دیده بان بازار'!J3904</f>
        <v/>
      </c>
      <c r="K3926" s="13">
        <f>'دیده بان بازار'!K3904</f>
        <v/>
      </c>
      <c r="L3926" s="13">
        <f>'دیده بان بازار'!L3904</f>
        <v/>
      </c>
      <c r="M3926" s="13">
        <f>'دیده بان بازار'!M3904</f>
        <v/>
      </c>
      <c r="N3926" s="13">
        <f>'دیده بان بازار'!N3904</f>
        <v/>
      </c>
      <c r="O3926" s="13">
        <f>'دیده بان بازار'!O3904</f>
        <v/>
      </c>
      <c r="P3926" s="13">
        <f>'دیده بان بازار'!P3904</f>
        <v/>
      </c>
      <c r="Q3926" s="13">
        <f>'دیده بان بازار'!Q3904</f>
        <v/>
      </c>
      <c r="R3926" s="13">
        <f>'دیده بان بازار'!R3904</f>
        <v/>
      </c>
      <c r="S3926" s="13">
        <f>'دیده بان بازار'!S3904</f>
        <v/>
      </c>
      <c r="T3926" s="13">
        <f>'دیده بان بازار'!T3904</f>
        <v/>
      </c>
      <c r="U3926" s="13">
        <f>'دیده بان بازار'!U3904</f>
        <v/>
      </c>
      <c r="V3926" s="13">
        <f>'دیده بان بازار'!V3904</f>
        <v/>
      </c>
      <c r="W3926" s="6">
        <f>'دیده بان بازار'!W3904</f>
        <v/>
      </c>
    </row>
    <row r="3927">
      <c r="A3927" s="15">
        <f>'دیده بان بازار'!A3905</f>
        <v/>
      </c>
      <c r="B3927" s="16">
        <f>'دیده بان بازار'!B3905</f>
        <v/>
      </c>
      <c r="C3927" s="16">
        <f>'دیده بان بازار'!C3905</f>
        <v/>
      </c>
      <c r="D3927" s="16">
        <f>'دیده بان بازار'!D3905</f>
        <v/>
      </c>
      <c r="E3927" s="17">
        <f>'دیده بان بازار'!E3905</f>
        <v/>
      </c>
      <c r="F3927" s="16">
        <f>'دیده بان بازار'!F3905</f>
        <v/>
      </c>
      <c r="G3927" s="16">
        <f>'دیده بان بازار'!G3905</f>
        <v/>
      </c>
      <c r="H3927" s="16">
        <f>'دیده بان بازار'!H3905</f>
        <v/>
      </c>
      <c r="I3927" s="16">
        <f>'دیده بان بازار'!I3905</f>
        <v/>
      </c>
      <c r="J3927" s="16">
        <f>'دیده بان بازار'!J3905</f>
        <v/>
      </c>
      <c r="K3927" s="16">
        <f>'دیده بان بازار'!K3905</f>
        <v/>
      </c>
      <c r="L3927" s="16">
        <f>'دیده بان بازار'!L3905</f>
        <v/>
      </c>
      <c r="M3927" s="16">
        <f>'دیده بان بازار'!M3905</f>
        <v/>
      </c>
      <c r="N3927" s="16">
        <f>'دیده بان بازار'!N3905</f>
        <v/>
      </c>
      <c r="O3927" s="16">
        <f>'دیده بان بازار'!O3905</f>
        <v/>
      </c>
      <c r="P3927" s="16">
        <f>'دیده بان بازار'!P3905</f>
        <v/>
      </c>
      <c r="Q3927" s="16">
        <f>'دیده بان بازار'!Q3905</f>
        <v/>
      </c>
      <c r="R3927" s="16">
        <f>'دیده بان بازار'!R3905</f>
        <v/>
      </c>
      <c r="S3927" s="16">
        <f>'دیده بان بازار'!S3905</f>
        <v/>
      </c>
      <c r="T3927" s="16">
        <f>'دیده بان بازار'!T3905</f>
        <v/>
      </c>
      <c r="U3927" s="16">
        <f>'دیده بان بازار'!U3905</f>
        <v/>
      </c>
      <c r="V3927" s="16">
        <f>'دیده بان بازار'!V3905</f>
        <v/>
      </c>
      <c r="W3927" s="7">
        <f>'دیده بان بازار'!W3905</f>
        <v/>
      </c>
    </row>
    <row r="3928">
      <c r="A3928" s="12">
        <f>'دیده بان بازار'!A3906</f>
        <v/>
      </c>
      <c r="B3928" s="13">
        <f>'دیده بان بازار'!B3906</f>
        <v/>
      </c>
      <c r="C3928" s="13">
        <f>'دیده بان بازار'!C3906</f>
        <v/>
      </c>
      <c r="D3928" s="13">
        <f>'دیده بان بازار'!D3906</f>
        <v/>
      </c>
      <c r="E3928" s="14">
        <f>'دیده بان بازار'!E3906</f>
        <v/>
      </c>
      <c r="F3928" s="13">
        <f>'دیده بان بازار'!F3906</f>
        <v/>
      </c>
      <c r="G3928" s="13">
        <f>'دیده بان بازار'!G3906</f>
        <v/>
      </c>
      <c r="H3928" s="13">
        <f>'دیده بان بازار'!H3906</f>
        <v/>
      </c>
      <c r="I3928" s="13">
        <f>'دیده بان بازار'!I3906</f>
        <v/>
      </c>
      <c r="J3928" s="13">
        <f>'دیده بان بازار'!J3906</f>
        <v/>
      </c>
      <c r="K3928" s="13">
        <f>'دیده بان بازار'!K3906</f>
        <v/>
      </c>
      <c r="L3928" s="13">
        <f>'دیده بان بازار'!L3906</f>
        <v/>
      </c>
      <c r="M3928" s="13">
        <f>'دیده بان بازار'!M3906</f>
        <v/>
      </c>
      <c r="N3928" s="13">
        <f>'دیده بان بازار'!N3906</f>
        <v/>
      </c>
      <c r="O3928" s="13">
        <f>'دیده بان بازار'!O3906</f>
        <v/>
      </c>
      <c r="P3928" s="13">
        <f>'دیده بان بازار'!P3906</f>
        <v/>
      </c>
      <c r="Q3928" s="13">
        <f>'دیده بان بازار'!Q3906</f>
        <v/>
      </c>
      <c r="R3928" s="13">
        <f>'دیده بان بازار'!R3906</f>
        <v/>
      </c>
      <c r="S3928" s="13">
        <f>'دیده بان بازار'!S3906</f>
        <v/>
      </c>
      <c r="T3928" s="13">
        <f>'دیده بان بازار'!T3906</f>
        <v/>
      </c>
      <c r="U3928" s="13">
        <f>'دیده بان بازار'!U3906</f>
        <v/>
      </c>
      <c r="V3928" s="13">
        <f>'دیده بان بازار'!V3906</f>
        <v/>
      </c>
      <c r="W3928" s="6">
        <f>'دیده بان بازار'!W3906</f>
        <v/>
      </c>
    </row>
    <row r="3929">
      <c r="A3929" s="15">
        <f>'دیده بان بازار'!A3907</f>
        <v/>
      </c>
      <c r="B3929" s="16">
        <f>'دیده بان بازار'!B3907</f>
        <v/>
      </c>
      <c r="C3929" s="16">
        <f>'دیده بان بازار'!C3907</f>
        <v/>
      </c>
      <c r="D3929" s="16">
        <f>'دیده بان بازار'!D3907</f>
        <v/>
      </c>
      <c r="E3929" s="17">
        <f>'دیده بان بازار'!E3907</f>
        <v/>
      </c>
      <c r="F3929" s="16">
        <f>'دیده بان بازار'!F3907</f>
        <v/>
      </c>
      <c r="G3929" s="16">
        <f>'دیده بان بازار'!G3907</f>
        <v/>
      </c>
      <c r="H3929" s="16">
        <f>'دیده بان بازار'!H3907</f>
        <v/>
      </c>
      <c r="I3929" s="16">
        <f>'دیده بان بازار'!I3907</f>
        <v/>
      </c>
      <c r="J3929" s="16">
        <f>'دیده بان بازار'!J3907</f>
        <v/>
      </c>
      <c r="K3929" s="16">
        <f>'دیده بان بازار'!K3907</f>
        <v/>
      </c>
      <c r="L3929" s="16">
        <f>'دیده بان بازار'!L3907</f>
        <v/>
      </c>
      <c r="M3929" s="16">
        <f>'دیده بان بازار'!M3907</f>
        <v/>
      </c>
      <c r="N3929" s="16">
        <f>'دیده بان بازار'!N3907</f>
        <v/>
      </c>
      <c r="O3929" s="16">
        <f>'دیده بان بازار'!O3907</f>
        <v/>
      </c>
      <c r="P3929" s="16">
        <f>'دیده بان بازار'!P3907</f>
        <v/>
      </c>
      <c r="Q3929" s="16">
        <f>'دیده بان بازار'!Q3907</f>
        <v/>
      </c>
      <c r="R3929" s="16">
        <f>'دیده بان بازار'!R3907</f>
        <v/>
      </c>
      <c r="S3929" s="16">
        <f>'دیده بان بازار'!S3907</f>
        <v/>
      </c>
      <c r="T3929" s="16">
        <f>'دیده بان بازار'!T3907</f>
        <v/>
      </c>
      <c r="U3929" s="16">
        <f>'دیده بان بازار'!U3907</f>
        <v/>
      </c>
      <c r="V3929" s="16">
        <f>'دیده بان بازار'!V3907</f>
        <v/>
      </c>
      <c r="W3929" s="7">
        <f>'دیده بان بازار'!W3907</f>
        <v/>
      </c>
    </row>
    <row r="3930">
      <c r="A3930" s="12">
        <f>'دیده بان بازار'!A3908</f>
        <v/>
      </c>
      <c r="B3930" s="13">
        <f>'دیده بان بازار'!B3908</f>
        <v/>
      </c>
      <c r="C3930" s="13">
        <f>'دیده بان بازار'!C3908</f>
        <v/>
      </c>
      <c r="D3930" s="13">
        <f>'دیده بان بازار'!D3908</f>
        <v/>
      </c>
      <c r="E3930" s="14">
        <f>'دیده بان بازار'!E3908</f>
        <v/>
      </c>
      <c r="F3930" s="13">
        <f>'دیده بان بازار'!F3908</f>
        <v/>
      </c>
      <c r="G3930" s="13">
        <f>'دیده بان بازار'!G3908</f>
        <v/>
      </c>
      <c r="H3930" s="13">
        <f>'دیده بان بازار'!H3908</f>
        <v/>
      </c>
      <c r="I3930" s="13">
        <f>'دیده بان بازار'!I3908</f>
        <v/>
      </c>
      <c r="J3930" s="13">
        <f>'دیده بان بازار'!J3908</f>
        <v/>
      </c>
      <c r="K3930" s="13">
        <f>'دیده بان بازار'!K3908</f>
        <v/>
      </c>
      <c r="L3930" s="13">
        <f>'دیده بان بازار'!L3908</f>
        <v/>
      </c>
      <c r="M3930" s="13">
        <f>'دیده بان بازار'!M3908</f>
        <v/>
      </c>
      <c r="N3930" s="13">
        <f>'دیده بان بازار'!N3908</f>
        <v/>
      </c>
      <c r="O3930" s="13">
        <f>'دیده بان بازار'!O3908</f>
        <v/>
      </c>
      <c r="P3930" s="13">
        <f>'دیده بان بازار'!P3908</f>
        <v/>
      </c>
      <c r="Q3930" s="13">
        <f>'دیده بان بازار'!Q3908</f>
        <v/>
      </c>
      <c r="R3930" s="13">
        <f>'دیده بان بازار'!R3908</f>
        <v/>
      </c>
      <c r="S3930" s="13">
        <f>'دیده بان بازار'!S3908</f>
        <v/>
      </c>
      <c r="T3930" s="13">
        <f>'دیده بان بازار'!T3908</f>
        <v/>
      </c>
      <c r="U3930" s="13">
        <f>'دیده بان بازار'!U3908</f>
        <v/>
      </c>
      <c r="V3930" s="13">
        <f>'دیده بان بازار'!V3908</f>
        <v/>
      </c>
      <c r="W3930" s="6">
        <f>'دیده بان بازار'!W3908</f>
        <v/>
      </c>
    </row>
    <row r="3931">
      <c r="A3931" s="15">
        <f>'دیده بان بازار'!A3909</f>
        <v/>
      </c>
      <c r="B3931" s="16">
        <f>'دیده بان بازار'!B3909</f>
        <v/>
      </c>
      <c r="C3931" s="16">
        <f>'دیده بان بازار'!C3909</f>
        <v/>
      </c>
      <c r="D3931" s="16">
        <f>'دیده بان بازار'!D3909</f>
        <v/>
      </c>
      <c r="E3931" s="17">
        <f>'دیده بان بازار'!E3909</f>
        <v/>
      </c>
      <c r="F3931" s="16">
        <f>'دیده بان بازار'!F3909</f>
        <v/>
      </c>
      <c r="G3931" s="16">
        <f>'دیده بان بازار'!G3909</f>
        <v/>
      </c>
      <c r="H3931" s="16">
        <f>'دیده بان بازار'!H3909</f>
        <v/>
      </c>
      <c r="I3931" s="16">
        <f>'دیده بان بازار'!I3909</f>
        <v/>
      </c>
      <c r="J3931" s="16">
        <f>'دیده بان بازار'!J3909</f>
        <v/>
      </c>
      <c r="K3931" s="16">
        <f>'دیده بان بازار'!K3909</f>
        <v/>
      </c>
      <c r="L3931" s="16">
        <f>'دیده بان بازار'!L3909</f>
        <v/>
      </c>
      <c r="M3931" s="16">
        <f>'دیده بان بازار'!M3909</f>
        <v/>
      </c>
      <c r="N3931" s="16">
        <f>'دیده بان بازار'!N3909</f>
        <v/>
      </c>
      <c r="O3931" s="16">
        <f>'دیده بان بازار'!O3909</f>
        <v/>
      </c>
      <c r="P3931" s="16">
        <f>'دیده بان بازار'!P3909</f>
        <v/>
      </c>
      <c r="Q3931" s="16">
        <f>'دیده بان بازار'!Q3909</f>
        <v/>
      </c>
      <c r="R3931" s="16">
        <f>'دیده بان بازار'!R3909</f>
        <v/>
      </c>
      <c r="S3931" s="16">
        <f>'دیده بان بازار'!S3909</f>
        <v/>
      </c>
      <c r="T3931" s="16">
        <f>'دیده بان بازار'!T3909</f>
        <v/>
      </c>
      <c r="U3931" s="16">
        <f>'دیده بان بازار'!U3909</f>
        <v/>
      </c>
      <c r="V3931" s="16">
        <f>'دیده بان بازار'!V3909</f>
        <v/>
      </c>
      <c r="W3931" s="7">
        <f>'دیده بان بازار'!W3909</f>
        <v/>
      </c>
    </row>
    <row r="3932">
      <c r="A3932" s="15">
        <f>'دیده بان بازار'!A3910</f>
        <v/>
      </c>
      <c r="B3932" s="16">
        <f>'دیده بان بازار'!B3910</f>
        <v/>
      </c>
      <c r="C3932" s="16">
        <f>'دیده بان بازار'!C3910</f>
        <v/>
      </c>
      <c r="D3932" s="16">
        <f>'دیده بان بازار'!D3910</f>
        <v/>
      </c>
      <c r="E3932" s="17">
        <f>'دیده بان بازار'!E3910</f>
        <v/>
      </c>
      <c r="F3932" s="16">
        <f>'دیده بان بازار'!F3910</f>
        <v/>
      </c>
      <c r="G3932" s="16">
        <f>'دیده بان بازار'!G3910</f>
        <v/>
      </c>
      <c r="H3932" s="16">
        <f>'دیده بان بازار'!H3910</f>
        <v/>
      </c>
      <c r="I3932" s="16">
        <f>'دیده بان بازار'!I3910</f>
        <v/>
      </c>
      <c r="J3932" s="16">
        <f>'دیده بان بازار'!J3910</f>
        <v/>
      </c>
      <c r="K3932" s="16">
        <f>'دیده بان بازار'!K3910</f>
        <v/>
      </c>
      <c r="L3932" s="16">
        <f>'دیده بان بازار'!L3910</f>
        <v/>
      </c>
      <c r="M3932" s="16">
        <f>'دیده بان بازار'!M3910</f>
        <v/>
      </c>
      <c r="N3932" s="16">
        <f>'دیده بان بازار'!N3910</f>
        <v/>
      </c>
      <c r="O3932" s="16">
        <f>'دیده بان بازار'!O3910</f>
        <v/>
      </c>
      <c r="P3932" s="16">
        <f>'دیده بان بازار'!P3910</f>
        <v/>
      </c>
      <c r="Q3932" s="16">
        <f>'دیده بان بازار'!Q3910</f>
        <v/>
      </c>
      <c r="R3932" s="16">
        <f>'دیده بان بازار'!R3910</f>
        <v/>
      </c>
      <c r="S3932" s="16">
        <f>'دیده بان بازار'!S3910</f>
        <v/>
      </c>
      <c r="T3932" s="16">
        <f>'دیده بان بازار'!T3910</f>
        <v/>
      </c>
      <c r="U3932" s="16">
        <f>'دیده بان بازار'!U3910</f>
        <v/>
      </c>
      <c r="V3932" s="16">
        <f>'دیده بان بازار'!V3910</f>
        <v/>
      </c>
      <c r="W3932" s="7">
        <f>'دیده بان بازار'!W3910</f>
        <v/>
      </c>
    </row>
    <row r="3933">
      <c r="A3933" s="12">
        <f>'دیده بان بازار'!A3911</f>
        <v/>
      </c>
      <c r="B3933" s="13">
        <f>'دیده بان بازار'!B3911</f>
        <v/>
      </c>
      <c r="C3933" s="13">
        <f>'دیده بان بازار'!C3911</f>
        <v/>
      </c>
      <c r="D3933" s="13">
        <f>'دیده بان بازار'!D3911</f>
        <v/>
      </c>
      <c r="E3933" s="14">
        <f>'دیده بان بازار'!E3911</f>
        <v/>
      </c>
      <c r="F3933" s="13">
        <f>'دیده بان بازار'!F3911</f>
        <v/>
      </c>
      <c r="G3933" s="13">
        <f>'دیده بان بازار'!G3911</f>
        <v/>
      </c>
      <c r="H3933" s="13">
        <f>'دیده بان بازار'!H3911</f>
        <v/>
      </c>
      <c r="I3933" s="13">
        <f>'دیده بان بازار'!I3911</f>
        <v/>
      </c>
      <c r="J3933" s="13">
        <f>'دیده بان بازار'!J3911</f>
        <v/>
      </c>
      <c r="K3933" s="13">
        <f>'دیده بان بازار'!K3911</f>
        <v/>
      </c>
      <c r="L3933" s="13">
        <f>'دیده بان بازار'!L3911</f>
        <v/>
      </c>
      <c r="M3933" s="13">
        <f>'دیده بان بازار'!M3911</f>
        <v/>
      </c>
      <c r="N3933" s="13">
        <f>'دیده بان بازار'!N3911</f>
        <v/>
      </c>
      <c r="O3933" s="13">
        <f>'دیده بان بازار'!O3911</f>
        <v/>
      </c>
      <c r="P3933" s="13">
        <f>'دیده بان بازار'!P3911</f>
        <v/>
      </c>
      <c r="Q3933" s="13">
        <f>'دیده بان بازار'!Q3911</f>
        <v/>
      </c>
      <c r="R3933" s="13">
        <f>'دیده بان بازار'!R3911</f>
        <v/>
      </c>
      <c r="S3933" s="13">
        <f>'دیده بان بازار'!S3911</f>
        <v/>
      </c>
      <c r="T3933" s="13">
        <f>'دیده بان بازار'!T3911</f>
        <v/>
      </c>
      <c r="U3933" s="13">
        <f>'دیده بان بازار'!U3911</f>
        <v/>
      </c>
      <c r="V3933" s="13">
        <f>'دیده بان بازار'!V3911</f>
        <v/>
      </c>
      <c r="W3933" s="6">
        <f>'دیده بان بازار'!W3911</f>
        <v/>
      </c>
    </row>
    <row r="3934">
      <c r="A3934" s="15">
        <f>'دیده بان بازار'!A3912</f>
        <v/>
      </c>
      <c r="B3934" s="16">
        <f>'دیده بان بازار'!B3912</f>
        <v/>
      </c>
      <c r="C3934" s="16">
        <f>'دیده بان بازار'!C3912</f>
        <v/>
      </c>
      <c r="D3934" s="16">
        <f>'دیده بان بازار'!D3912</f>
        <v/>
      </c>
      <c r="E3934" s="17">
        <f>'دیده بان بازار'!E3912</f>
        <v/>
      </c>
      <c r="F3934" s="16">
        <f>'دیده بان بازار'!F3912</f>
        <v/>
      </c>
      <c r="G3934" s="16">
        <f>'دیده بان بازار'!G3912</f>
        <v/>
      </c>
      <c r="H3934" s="16">
        <f>'دیده بان بازار'!H3912</f>
        <v/>
      </c>
      <c r="I3934" s="16">
        <f>'دیده بان بازار'!I3912</f>
        <v/>
      </c>
      <c r="J3934" s="16">
        <f>'دیده بان بازار'!J3912</f>
        <v/>
      </c>
      <c r="K3934" s="16">
        <f>'دیده بان بازار'!K3912</f>
        <v/>
      </c>
      <c r="L3934" s="16">
        <f>'دیده بان بازار'!L3912</f>
        <v/>
      </c>
      <c r="M3934" s="16">
        <f>'دیده بان بازار'!M3912</f>
        <v/>
      </c>
      <c r="N3934" s="16">
        <f>'دیده بان بازار'!N3912</f>
        <v/>
      </c>
      <c r="O3934" s="16">
        <f>'دیده بان بازار'!O3912</f>
        <v/>
      </c>
      <c r="P3934" s="16">
        <f>'دیده بان بازار'!P3912</f>
        <v/>
      </c>
      <c r="Q3934" s="16">
        <f>'دیده بان بازار'!Q3912</f>
        <v/>
      </c>
      <c r="R3934" s="16">
        <f>'دیده بان بازار'!R3912</f>
        <v/>
      </c>
      <c r="S3934" s="16">
        <f>'دیده بان بازار'!S3912</f>
        <v/>
      </c>
      <c r="T3934" s="16">
        <f>'دیده بان بازار'!T3912</f>
        <v/>
      </c>
      <c r="U3934" s="16">
        <f>'دیده بان بازار'!U3912</f>
        <v/>
      </c>
      <c r="V3934" s="16">
        <f>'دیده بان بازار'!V3912</f>
        <v/>
      </c>
      <c r="W3934" s="7">
        <f>'دیده بان بازار'!W3912</f>
        <v/>
      </c>
    </row>
    <row r="3935">
      <c r="A3935" s="12">
        <f>'دیده بان بازار'!A3913</f>
        <v/>
      </c>
      <c r="B3935" s="13">
        <f>'دیده بان بازار'!B3913</f>
        <v/>
      </c>
      <c r="C3935" s="13">
        <f>'دیده بان بازار'!C3913</f>
        <v/>
      </c>
      <c r="D3935" s="13">
        <f>'دیده بان بازار'!D3913</f>
        <v/>
      </c>
      <c r="E3935" s="14">
        <f>'دیده بان بازار'!E3913</f>
        <v/>
      </c>
      <c r="F3935" s="13">
        <f>'دیده بان بازار'!F3913</f>
        <v/>
      </c>
      <c r="G3935" s="13">
        <f>'دیده بان بازار'!G3913</f>
        <v/>
      </c>
      <c r="H3935" s="13">
        <f>'دیده بان بازار'!H3913</f>
        <v/>
      </c>
      <c r="I3935" s="13">
        <f>'دیده بان بازار'!I3913</f>
        <v/>
      </c>
      <c r="J3935" s="13">
        <f>'دیده بان بازار'!J3913</f>
        <v/>
      </c>
      <c r="K3935" s="13">
        <f>'دیده بان بازار'!K3913</f>
        <v/>
      </c>
      <c r="L3935" s="13">
        <f>'دیده بان بازار'!L3913</f>
        <v/>
      </c>
      <c r="M3935" s="13">
        <f>'دیده بان بازار'!M3913</f>
        <v/>
      </c>
      <c r="N3935" s="13">
        <f>'دیده بان بازار'!N3913</f>
        <v/>
      </c>
      <c r="O3935" s="13">
        <f>'دیده بان بازار'!O3913</f>
        <v/>
      </c>
      <c r="P3935" s="13">
        <f>'دیده بان بازار'!P3913</f>
        <v/>
      </c>
      <c r="Q3935" s="13">
        <f>'دیده بان بازار'!Q3913</f>
        <v/>
      </c>
      <c r="R3935" s="13">
        <f>'دیده بان بازار'!R3913</f>
        <v/>
      </c>
      <c r="S3935" s="13">
        <f>'دیده بان بازار'!S3913</f>
        <v/>
      </c>
      <c r="T3935" s="13">
        <f>'دیده بان بازار'!T3913</f>
        <v/>
      </c>
      <c r="U3935" s="13">
        <f>'دیده بان بازار'!U3913</f>
        <v/>
      </c>
      <c r="V3935" s="13">
        <f>'دیده بان بازار'!V3913</f>
        <v/>
      </c>
      <c r="W3935" s="6">
        <f>'دیده بان بازار'!W3913</f>
        <v/>
      </c>
    </row>
    <row r="3936">
      <c r="A3936" s="15">
        <f>'دیده بان بازار'!A3914</f>
        <v/>
      </c>
      <c r="B3936" s="16">
        <f>'دیده بان بازار'!B3914</f>
        <v/>
      </c>
      <c r="C3936" s="16">
        <f>'دیده بان بازار'!C3914</f>
        <v/>
      </c>
      <c r="D3936" s="16">
        <f>'دیده بان بازار'!D3914</f>
        <v/>
      </c>
      <c r="E3936" s="17">
        <f>'دیده بان بازار'!E3914</f>
        <v/>
      </c>
      <c r="F3936" s="16">
        <f>'دیده بان بازار'!F3914</f>
        <v/>
      </c>
      <c r="G3936" s="16">
        <f>'دیده بان بازار'!G3914</f>
        <v/>
      </c>
      <c r="H3936" s="16">
        <f>'دیده بان بازار'!H3914</f>
        <v/>
      </c>
      <c r="I3936" s="16">
        <f>'دیده بان بازار'!I3914</f>
        <v/>
      </c>
      <c r="J3936" s="16">
        <f>'دیده بان بازار'!J3914</f>
        <v/>
      </c>
      <c r="K3936" s="16">
        <f>'دیده بان بازار'!K3914</f>
        <v/>
      </c>
      <c r="L3936" s="16">
        <f>'دیده بان بازار'!L3914</f>
        <v/>
      </c>
      <c r="M3936" s="16">
        <f>'دیده بان بازار'!M3914</f>
        <v/>
      </c>
      <c r="N3936" s="16">
        <f>'دیده بان بازار'!N3914</f>
        <v/>
      </c>
      <c r="O3936" s="16">
        <f>'دیده بان بازار'!O3914</f>
        <v/>
      </c>
      <c r="P3936" s="16">
        <f>'دیده بان بازار'!P3914</f>
        <v/>
      </c>
      <c r="Q3936" s="16">
        <f>'دیده بان بازار'!Q3914</f>
        <v/>
      </c>
      <c r="R3936" s="16">
        <f>'دیده بان بازار'!R3914</f>
        <v/>
      </c>
      <c r="S3936" s="16">
        <f>'دیده بان بازار'!S3914</f>
        <v/>
      </c>
      <c r="T3936" s="16">
        <f>'دیده بان بازار'!T3914</f>
        <v/>
      </c>
      <c r="U3936" s="16">
        <f>'دیده بان بازار'!U3914</f>
        <v/>
      </c>
      <c r="V3936" s="16">
        <f>'دیده بان بازار'!V3914</f>
        <v/>
      </c>
      <c r="W3936" s="7">
        <f>'دیده بان بازار'!W3914</f>
        <v/>
      </c>
    </row>
    <row r="3937">
      <c r="A3937" s="12">
        <f>'دیده بان بازار'!A3915</f>
        <v/>
      </c>
      <c r="B3937" s="13">
        <f>'دیده بان بازار'!B3915</f>
        <v/>
      </c>
      <c r="C3937" s="13">
        <f>'دیده بان بازار'!C3915</f>
        <v/>
      </c>
      <c r="D3937" s="13">
        <f>'دیده بان بازار'!D3915</f>
        <v/>
      </c>
      <c r="E3937" s="14">
        <f>'دیده بان بازار'!E3915</f>
        <v/>
      </c>
      <c r="F3937" s="13">
        <f>'دیده بان بازار'!F3915</f>
        <v/>
      </c>
      <c r="G3937" s="13">
        <f>'دیده بان بازار'!G3915</f>
        <v/>
      </c>
      <c r="H3937" s="13">
        <f>'دیده بان بازار'!H3915</f>
        <v/>
      </c>
      <c r="I3937" s="13">
        <f>'دیده بان بازار'!I3915</f>
        <v/>
      </c>
      <c r="J3937" s="13">
        <f>'دیده بان بازار'!J3915</f>
        <v/>
      </c>
      <c r="K3937" s="13">
        <f>'دیده بان بازار'!K3915</f>
        <v/>
      </c>
      <c r="L3937" s="13">
        <f>'دیده بان بازار'!L3915</f>
        <v/>
      </c>
      <c r="M3937" s="13">
        <f>'دیده بان بازار'!M3915</f>
        <v/>
      </c>
      <c r="N3937" s="13">
        <f>'دیده بان بازار'!N3915</f>
        <v/>
      </c>
      <c r="O3937" s="13">
        <f>'دیده بان بازار'!O3915</f>
        <v/>
      </c>
      <c r="P3937" s="13">
        <f>'دیده بان بازار'!P3915</f>
        <v/>
      </c>
      <c r="Q3937" s="13">
        <f>'دیده بان بازار'!Q3915</f>
        <v/>
      </c>
      <c r="R3937" s="13">
        <f>'دیده بان بازار'!R3915</f>
        <v/>
      </c>
      <c r="S3937" s="13">
        <f>'دیده بان بازار'!S3915</f>
        <v/>
      </c>
      <c r="T3937" s="13">
        <f>'دیده بان بازار'!T3915</f>
        <v/>
      </c>
      <c r="U3937" s="13">
        <f>'دیده بان بازار'!U3915</f>
        <v/>
      </c>
      <c r="V3937" s="13">
        <f>'دیده بان بازار'!V3915</f>
        <v/>
      </c>
      <c r="W3937" s="6">
        <f>'دیده بان بازار'!W3915</f>
        <v/>
      </c>
    </row>
    <row r="3938">
      <c r="A3938" s="15">
        <f>'دیده بان بازار'!A3916</f>
        <v/>
      </c>
      <c r="B3938" s="16">
        <f>'دیده بان بازار'!B3916</f>
        <v/>
      </c>
      <c r="C3938" s="16">
        <f>'دیده بان بازار'!C3916</f>
        <v/>
      </c>
      <c r="D3938" s="16">
        <f>'دیده بان بازار'!D3916</f>
        <v/>
      </c>
      <c r="E3938" s="17">
        <f>'دیده بان بازار'!E3916</f>
        <v/>
      </c>
      <c r="F3938" s="16">
        <f>'دیده بان بازار'!F3916</f>
        <v/>
      </c>
      <c r="G3938" s="16">
        <f>'دیده بان بازار'!G3916</f>
        <v/>
      </c>
      <c r="H3938" s="16">
        <f>'دیده بان بازار'!H3916</f>
        <v/>
      </c>
      <c r="I3938" s="16">
        <f>'دیده بان بازار'!I3916</f>
        <v/>
      </c>
      <c r="J3938" s="16">
        <f>'دیده بان بازار'!J3916</f>
        <v/>
      </c>
      <c r="K3938" s="16">
        <f>'دیده بان بازار'!K3916</f>
        <v/>
      </c>
      <c r="L3938" s="16">
        <f>'دیده بان بازار'!L3916</f>
        <v/>
      </c>
      <c r="M3938" s="16">
        <f>'دیده بان بازار'!M3916</f>
        <v/>
      </c>
      <c r="N3938" s="16">
        <f>'دیده بان بازار'!N3916</f>
        <v/>
      </c>
      <c r="O3938" s="16">
        <f>'دیده بان بازار'!O3916</f>
        <v/>
      </c>
      <c r="P3938" s="16">
        <f>'دیده بان بازار'!P3916</f>
        <v/>
      </c>
      <c r="Q3938" s="16">
        <f>'دیده بان بازار'!Q3916</f>
        <v/>
      </c>
      <c r="R3938" s="16">
        <f>'دیده بان بازار'!R3916</f>
        <v/>
      </c>
      <c r="S3938" s="16">
        <f>'دیده بان بازار'!S3916</f>
        <v/>
      </c>
      <c r="T3938" s="16">
        <f>'دیده بان بازار'!T3916</f>
        <v/>
      </c>
      <c r="U3938" s="16">
        <f>'دیده بان بازار'!U3916</f>
        <v/>
      </c>
      <c r="V3938" s="16">
        <f>'دیده بان بازار'!V3916</f>
        <v/>
      </c>
      <c r="W3938" s="7">
        <f>'دیده بان بازار'!W3916</f>
        <v/>
      </c>
    </row>
    <row r="3939">
      <c r="A3939" s="12">
        <f>'دیده بان بازار'!A3917</f>
        <v/>
      </c>
      <c r="B3939" s="13">
        <f>'دیده بان بازار'!B3917</f>
        <v/>
      </c>
      <c r="C3939" s="13">
        <f>'دیده بان بازار'!C3917</f>
        <v/>
      </c>
      <c r="D3939" s="13">
        <f>'دیده بان بازار'!D3917</f>
        <v/>
      </c>
      <c r="E3939" s="14">
        <f>'دیده بان بازار'!E3917</f>
        <v/>
      </c>
      <c r="F3939" s="13">
        <f>'دیده بان بازار'!F3917</f>
        <v/>
      </c>
      <c r="G3939" s="13">
        <f>'دیده بان بازار'!G3917</f>
        <v/>
      </c>
      <c r="H3939" s="13">
        <f>'دیده بان بازار'!H3917</f>
        <v/>
      </c>
      <c r="I3939" s="13">
        <f>'دیده بان بازار'!I3917</f>
        <v/>
      </c>
      <c r="J3939" s="13">
        <f>'دیده بان بازار'!J3917</f>
        <v/>
      </c>
      <c r="K3939" s="13">
        <f>'دیده بان بازار'!K3917</f>
        <v/>
      </c>
      <c r="L3939" s="13">
        <f>'دیده بان بازار'!L3917</f>
        <v/>
      </c>
      <c r="M3939" s="13">
        <f>'دیده بان بازار'!M3917</f>
        <v/>
      </c>
      <c r="N3939" s="13">
        <f>'دیده بان بازار'!N3917</f>
        <v/>
      </c>
      <c r="O3939" s="13">
        <f>'دیده بان بازار'!O3917</f>
        <v/>
      </c>
      <c r="P3939" s="13">
        <f>'دیده بان بازار'!P3917</f>
        <v/>
      </c>
      <c r="Q3939" s="13">
        <f>'دیده بان بازار'!Q3917</f>
        <v/>
      </c>
      <c r="R3939" s="13">
        <f>'دیده بان بازار'!R3917</f>
        <v/>
      </c>
      <c r="S3939" s="13">
        <f>'دیده بان بازار'!S3917</f>
        <v/>
      </c>
      <c r="T3939" s="13">
        <f>'دیده بان بازار'!T3917</f>
        <v/>
      </c>
      <c r="U3939" s="13">
        <f>'دیده بان بازار'!U3917</f>
        <v/>
      </c>
      <c r="V3939" s="13">
        <f>'دیده بان بازار'!V3917</f>
        <v/>
      </c>
      <c r="W3939" s="6">
        <f>'دیده بان بازار'!W3917</f>
        <v/>
      </c>
    </row>
    <row r="3940">
      <c r="A3940" s="15">
        <f>'دیده بان بازار'!A3918</f>
        <v/>
      </c>
      <c r="B3940" s="16">
        <f>'دیده بان بازار'!B3918</f>
        <v/>
      </c>
      <c r="C3940" s="16">
        <f>'دیده بان بازار'!C3918</f>
        <v/>
      </c>
      <c r="D3940" s="16">
        <f>'دیده بان بازار'!D3918</f>
        <v/>
      </c>
      <c r="E3940" s="17">
        <f>'دیده بان بازار'!E3918</f>
        <v/>
      </c>
      <c r="F3940" s="16">
        <f>'دیده بان بازار'!F3918</f>
        <v/>
      </c>
      <c r="G3940" s="16">
        <f>'دیده بان بازار'!G3918</f>
        <v/>
      </c>
      <c r="H3940" s="16">
        <f>'دیده بان بازار'!H3918</f>
        <v/>
      </c>
      <c r="I3940" s="16">
        <f>'دیده بان بازار'!I3918</f>
        <v/>
      </c>
      <c r="J3940" s="16">
        <f>'دیده بان بازار'!J3918</f>
        <v/>
      </c>
      <c r="K3940" s="16">
        <f>'دیده بان بازار'!K3918</f>
        <v/>
      </c>
      <c r="L3940" s="16">
        <f>'دیده بان بازار'!L3918</f>
        <v/>
      </c>
      <c r="M3940" s="16">
        <f>'دیده بان بازار'!M3918</f>
        <v/>
      </c>
      <c r="N3940" s="16">
        <f>'دیده بان بازار'!N3918</f>
        <v/>
      </c>
      <c r="O3940" s="16">
        <f>'دیده بان بازار'!O3918</f>
        <v/>
      </c>
      <c r="P3940" s="16">
        <f>'دیده بان بازار'!P3918</f>
        <v/>
      </c>
      <c r="Q3940" s="16">
        <f>'دیده بان بازار'!Q3918</f>
        <v/>
      </c>
      <c r="R3940" s="16">
        <f>'دیده بان بازار'!R3918</f>
        <v/>
      </c>
      <c r="S3940" s="16">
        <f>'دیده بان بازار'!S3918</f>
        <v/>
      </c>
      <c r="T3940" s="16">
        <f>'دیده بان بازار'!T3918</f>
        <v/>
      </c>
      <c r="U3940" s="16">
        <f>'دیده بان بازار'!U3918</f>
        <v/>
      </c>
      <c r="V3940" s="16">
        <f>'دیده بان بازار'!V3918</f>
        <v/>
      </c>
      <c r="W3940" s="7">
        <f>'دیده بان بازار'!W3918</f>
        <v/>
      </c>
    </row>
    <row r="3941">
      <c r="A3941" s="12">
        <f>'دیده بان بازار'!A3919</f>
        <v/>
      </c>
      <c r="B3941" s="13">
        <f>'دیده بان بازار'!B3919</f>
        <v/>
      </c>
      <c r="C3941" s="13">
        <f>'دیده بان بازار'!C3919</f>
        <v/>
      </c>
      <c r="D3941" s="13">
        <f>'دیده بان بازار'!D3919</f>
        <v/>
      </c>
      <c r="E3941" s="14">
        <f>'دیده بان بازار'!E3919</f>
        <v/>
      </c>
      <c r="F3941" s="13">
        <f>'دیده بان بازار'!F3919</f>
        <v/>
      </c>
      <c r="G3941" s="13">
        <f>'دیده بان بازار'!G3919</f>
        <v/>
      </c>
      <c r="H3941" s="13">
        <f>'دیده بان بازار'!H3919</f>
        <v/>
      </c>
      <c r="I3941" s="13">
        <f>'دیده بان بازار'!I3919</f>
        <v/>
      </c>
      <c r="J3941" s="13">
        <f>'دیده بان بازار'!J3919</f>
        <v/>
      </c>
      <c r="K3941" s="13">
        <f>'دیده بان بازار'!K3919</f>
        <v/>
      </c>
      <c r="L3941" s="13">
        <f>'دیده بان بازار'!L3919</f>
        <v/>
      </c>
      <c r="M3941" s="13">
        <f>'دیده بان بازار'!M3919</f>
        <v/>
      </c>
      <c r="N3941" s="13">
        <f>'دیده بان بازار'!N3919</f>
        <v/>
      </c>
      <c r="O3941" s="13">
        <f>'دیده بان بازار'!O3919</f>
        <v/>
      </c>
      <c r="P3941" s="13">
        <f>'دیده بان بازار'!P3919</f>
        <v/>
      </c>
      <c r="Q3941" s="13">
        <f>'دیده بان بازار'!Q3919</f>
        <v/>
      </c>
      <c r="R3941" s="13">
        <f>'دیده بان بازار'!R3919</f>
        <v/>
      </c>
      <c r="S3941" s="13">
        <f>'دیده بان بازار'!S3919</f>
        <v/>
      </c>
      <c r="T3941" s="13">
        <f>'دیده بان بازار'!T3919</f>
        <v/>
      </c>
      <c r="U3941" s="13">
        <f>'دیده بان بازار'!U3919</f>
        <v/>
      </c>
      <c r="V3941" s="13">
        <f>'دیده بان بازار'!V3919</f>
        <v/>
      </c>
      <c r="W3941" s="6">
        <f>'دیده بان بازار'!W3919</f>
        <v/>
      </c>
    </row>
    <row r="3942">
      <c r="A3942" s="15">
        <f>'دیده بان بازار'!A3920</f>
        <v/>
      </c>
      <c r="B3942" s="16">
        <f>'دیده بان بازار'!B3920</f>
        <v/>
      </c>
      <c r="C3942" s="16">
        <f>'دیده بان بازار'!C3920</f>
        <v/>
      </c>
      <c r="D3942" s="16">
        <f>'دیده بان بازار'!D3920</f>
        <v/>
      </c>
      <c r="E3942" s="17">
        <f>'دیده بان بازار'!E3920</f>
        <v/>
      </c>
      <c r="F3942" s="16">
        <f>'دیده بان بازار'!F3920</f>
        <v/>
      </c>
      <c r="G3942" s="16">
        <f>'دیده بان بازار'!G3920</f>
        <v/>
      </c>
      <c r="H3942" s="16">
        <f>'دیده بان بازار'!H3920</f>
        <v/>
      </c>
      <c r="I3942" s="16">
        <f>'دیده بان بازار'!I3920</f>
        <v/>
      </c>
      <c r="J3942" s="16">
        <f>'دیده بان بازار'!J3920</f>
        <v/>
      </c>
      <c r="K3942" s="16">
        <f>'دیده بان بازار'!K3920</f>
        <v/>
      </c>
      <c r="L3942" s="16">
        <f>'دیده بان بازار'!L3920</f>
        <v/>
      </c>
      <c r="M3942" s="16">
        <f>'دیده بان بازار'!M3920</f>
        <v/>
      </c>
      <c r="N3942" s="16">
        <f>'دیده بان بازار'!N3920</f>
        <v/>
      </c>
      <c r="O3942" s="16">
        <f>'دیده بان بازار'!O3920</f>
        <v/>
      </c>
      <c r="P3942" s="16">
        <f>'دیده بان بازار'!P3920</f>
        <v/>
      </c>
      <c r="Q3942" s="16">
        <f>'دیده بان بازار'!Q3920</f>
        <v/>
      </c>
      <c r="R3942" s="16">
        <f>'دیده بان بازار'!R3920</f>
        <v/>
      </c>
      <c r="S3942" s="16">
        <f>'دیده بان بازار'!S3920</f>
        <v/>
      </c>
      <c r="T3942" s="16">
        <f>'دیده بان بازار'!T3920</f>
        <v/>
      </c>
      <c r="U3942" s="16">
        <f>'دیده بان بازار'!U3920</f>
        <v/>
      </c>
      <c r="V3942" s="16">
        <f>'دیده بان بازار'!V3920</f>
        <v/>
      </c>
      <c r="W3942" s="7">
        <f>'دیده بان بازار'!W3920</f>
        <v/>
      </c>
    </row>
    <row r="3943">
      <c r="A3943" s="12">
        <f>'دیده بان بازار'!A3921</f>
        <v/>
      </c>
      <c r="B3943" s="13">
        <f>'دیده بان بازار'!B3921</f>
        <v/>
      </c>
      <c r="C3943" s="13">
        <f>'دیده بان بازار'!C3921</f>
        <v/>
      </c>
      <c r="D3943" s="13">
        <f>'دیده بان بازار'!D3921</f>
        <v/>
      </c>
      <c r="E3943" s="14">
        <f>'دیده بان بازار'!E3921</f>
        <v/>
      </c>
      <c r="F3943" s="13">
        <f>'دیده بان بازار'!F3921</f>
        <v/>
      </c>
      <c r="G3943" s="13">
        <f>'دیده بان بازار'!G3921</f>
        <v/>
      </c>
      <c r="H3943" s="13">
        <f>'دیده بان بازار'!H3921</f>
        <v/>
      </c>
      <c r="I3943" s="13">
        <f>'دیده بان بازار'!I3921</f>
        <v/>
      </c>
      <c r="J3943" s="13">
        <f>'دیده بان بازار'!J3921</f>
        <v/>
      </c>
      <c r="K3943" s="13">
        <f>'دیده بان بازار'!K3921</f>
        <v/>
      </c>
      <c r="L3943" s="13">
        <f>'دیده بان بازار'!L3921</f>
        <v/>
      </c>
      <c r="M3943" s="13">
        <f>'دیده بان بازار'!M3921</f>
        <v/>
      </c>
      <c r="N3943" s="13">
        <f>'دیده بان بازار'!N3921</f>
        <v/>
      </c>
      <c r="O3943" s="13">
        <f>'دیده بان بازار'!O3921</f>
        <v/>
      </c>
      <c r="P3943" s="13">
        <f>'دیده بان بازار'!P3921</f>
        <v/>
      </c>
      <c r="Q3943" s="13">
        <f>'دیده بان بازار'!Q3921</f>
        <v/>
      </c>
      <c r="R3943" s="13">
        <f>'دیده بان بازار'!R3921</f>
        <v/>
      </c>
      <c r="S3943" s="13">
        <f>'دیده بان بازار'!S3921</f>
        <v/>
      </c>
      <c r="T3943" s="13">
        <f>'دیده بان بازار'!T3921</f>
        <v/>
      </c>
      <c r="U3943" s="13">
        <f>'دیده بان بازار'!U3921</f>
        <v/>
      </c>
      <c r="V3943" s="13">
        <f>'دیده بان بازار'!V3921</f>
        <v/>
      </c>
      <c r="W3943" s="6">
        <f>'دیده بان بازار'!W3921</f>
        <v/>
      </c>
    </row>
    <row r="3944">
      <c r="A3944" s="15">
        <f>'دیده بان بازار'!A3922</f>
        <v/>
      </c>
      <c r="B3944" s="16">
        <f>'دیده بان بازار'!B3922</f>
        <v/>
      </c>
      <c r="C3944" s="16">
        <f>'دیده بان بازار'!C3922</f>
        <v/>
      </c>
      <c r="D3944" s="16">
        <f>'دیده بان بازار'!D3922</f>
        <v/>
      </c>
      <c r="E3944" s="17">
        <f>'دیده بان بازار'!E3922</f>
        <v/>
      </c>
      <c r="F3944" s="16">
        <f>'دیده بان بازار'!F3922</f>
        <v/>
      </c>
      <c r="G3944" s="16">
        <f>'دیده بان بازار'!G3922</f>
        <v/>
      </c>
      <c r="H3944" s="16">
        <f>'دیده بان بازار'!H3922</f>
        <v/>
      </c>
      <c r="I3944" s="16">
        <f>'دیده بان بازار'!I3922</f>
        <v/>
      </c>
      <c r="J3944" s="16">
        <f>'دیده بان بازار'!J3922</f>
        <v/>
      </c>
      <c r="K3944" s="16">
        <f>'دیده بان بازار'!K3922</f>
        <v/>
      </c>
      <c r="L3944" s="16">
        <f>'دیده بان بازار'!L3922</f>
        <v/>
      </c>
      <c r="M3944" s="16">
        <f>'دیده بان بازار'!M3922</f>
        <v/>
      </c>
      <c r="N3944" s="16">
        <f>'دیده بان بازار'!N3922</f>
        <v/>
      </c>
      <c r="O3944" s="16">
        <f>'دیده بان بازار'!O3922</f>
        <v/>
      </c>
      <c r="P3944" s="16">
        <f>'دیده بان بازار'!P3922</f>
        <v/>
      </c>
      <c r="Q3944" s="16">
        <f>'دیده بان بازار'!Q3922</f>
        <v/>
      </c>
      <c r="R3944" s="16">
        <f>'دیده بان بازار'!R3922</f>
        <v/>
      </c>
      <c r="S3944" s="16">
        <f>'دیده بان بازار'!S3922</f>
        <v/>
      </c>
      <c r="T3944" s="16">
        <f>'دیده بان بازار'!T3922</f>
        <v/>
      </c>
      <c r="U3944" s="16">
        <f>'دیده بان بازار'!U3922</f>
        <v/>
      </c>
      <c r="V3944" s="16">
        <f>'دیده بان بازار'!V3922</f>
        <v/>
      </c>
      <c r="W3944" s="7">
        <f>'دیده بان بازار'!W3922</f>
        <v/>
      </c>
    </row>
    <row r="3945">
      <c r="A3945" s="12">
        <f>'دیده بان بازار'!A3923</f>
        <v/>
      </c>
      <c r="B3945" s="13">
        <f>'دیده بان بازار'!B3923</f>
        <v/>
      </c>
      <c r="C3945" s="13">
        <f>'دیده بان بازار'!C3923</f>
        <v/>
      </c>
      <c r="D3945" s="13">
        <f>'دیده بان بازار'!D3923</f>
        <v/>
      </c>
      <c r="E3945" s="14">
        <f>'دیده بان بازار'!E3923</f>
        <v/>
      </c>
      <c r="F3945" s="13">
        <f>'دیده بان بازار'!F3923</f>
        <v/>
      </c>
      <c r="G3945" s="13">
        <f>'دیده بان بازار'!G3923</f>
        <v/>
      </c>
      <c r="H3945" s="13">
        <f>'دیده بان بازار'!H3923</f>
        <v/>
      </c>
      <c r="I3945" s="13">
        <f>'دیده بان بازار'!I3923</f>
        <v/>
      </c>
      <c r="J3945" s="13">
        <f>'دیده بان بازار'!J3923</f>
        <v/>
      </c>
      <c r="K3945" s="13">
        <f>'دیده بان بازار'!K3923</f>
        <v/>
      </c>
      <c r="L3945" s="13">
        <f>'دیده بان بازار'!L3923</f>
        <v/>
      </c>
      <c r="M3945" s="13">
        <f>'دیده بان بازار'!M3923</f>
        <v/>
      </c>
      <c r="N3945" s="13">
        <f>'دیده بان بازار'!N3923</f>
        <v/>
      </c>
      <c r="O3945" s="13">
        <f>'دیده بان بازار'!O3923</f>
        <v/>
      </c>
      <c r="P3945" s="13">
        <f>'دیده بان بازار'!P3923</f>
        <v/>
      </c>
      <c r="Q3945" s="13">
        <f>'دیده بان بازار'!Q3923</f>
        <v/>
      </c>
      <c r="R3945" s="13">
        <f>'دیده بان بازار'!R3923</f>
        <v/>
      </c>
      <c r="S3945" s="13">
        <f>'دیده بان بازار'!S3923</f>
        <v/>
      </c>
      <c r="T3945" s="13">
        <f>'دیده بان بازار'!T3923</f>
        <v/>
      </c>
      <c r="U3945" s="13">
        <f>'دیده بان بازار'!U3923</f>
        <v/>
      </c>
      <c r="V3945" s="13">
        <f>'دیده بان بازار'!V3923</f>
        <v/>
      </c>
      <c r="W3945" s="6">
        <f>'دیده بان بازار'!W3923</f>
        <v/>
      </c>
    </row>
    <row r="3946">
      <c r="A3946" s="15">
        <f>'دیده بان بازار'!A3924</f>
        <v/>
      </c>
      <c r="B3946" s="16">
        <f>'دیده بان بازار'!B3924</f>
        <v/>
      </c>
      <c r="C3946" s="16">
        <f>'دیده بان بازار'!C3924</f>
        <v/>
      </c>
      <c r="D3946" s="16">
        <f>'دیده بان بازار'!D3924</f>
        <v/>
      </c>
      <c r="E3946" s="17">
        <f>'دیده بان بازار'!E3924</f>
        <v/>
      </c>
      <c r="F3946" s="16">
        <f>'دیده بان بازار'!F3924</f>
        <v/>
      </c>
      <c r="G3946" s="16">
        <f>'دیده بان بازار'!G3924</f>
        <v/>
      </c>
      <c r="H3946" s="16">
        <f>'دیده بان بازار'!H3924</f>
        <v/>
      </c>
      <c r="I3946" s="16">
        <f>'دیده بان بازار'!I3924</f>
        <v/>
      </c>
      <c r="J3946" s="16">
        <f>'دیده بان بازار'!J3924</f>
        <v/>
      </c>
      <c r="K3946" s="16">
        <f>'دیده بان بازار'!K3924</f>
        <v/>
      </c>
      <c r="L3946" s="16">
        <f>'دیده بان بازار'!L3924</f>
        <v/>
      </c>
      <c r="M3946" s="16">
        <f>'دیده بان بازار'!M3924</f>
        <v/>
      </c>
      <c r="N3946" s="16">
        <f>'دیده بان بازار'!N3924</f>
        <v/>
      </c>
      <c r="O3946" s="16">
        <f>'دیده بان بازار'!O3924</f>
        <v/>
      </c>
      <c r="P3946" s="16">
        <f>'دیده بان بازار'!P3924</f>
        <v/>
      </c>
      <c r="Q3946" s="16">
        <f>'دیده بان بازار'!Q3924</f>
        <v/>
      </c>
      <c r="R3946" s="16">
        <f>'دیده بان بازار'!R3924</f>
        <v/>
      </c>
      <c r="S3946" s="16">
        <f>'دیده بان بازار'!S3924</f>
        <v/>
      </c>
      <c r="T3946" s="16">
        <f>'دیده بان بازار'!T3924</f>
        <v/>
      </c>
      <c r="U3946" s="16">
        <f>'دیده بان بازار'!U3924</f>
        <v/>
      </c>
      <c r="V3946" s="16">
        <f>'دیده بان بازار'!V3924</f>
        <v/>
      </c>
      <c r="W3946" s="7">
        <f>'دیده بان بازار'!W3924</f>
        <v/>
      </c>
    </row>
    <row r="3947">
      <c r="A3947" s="15">
        <f>'دیده بان بازار'!A3925</f>
        <v/>
      </c>
      <c r="B3947" s="16">
        <f>'دیده بان بازار'!B3925</f>
        <v/>
      </c>
      <c r="C3947" s="16">
        <f>'دیده بان بازار'!C3925</f>
        <v/>
      </c>
      <c r="D3947" s="16">
        <f>'دیده بان بازار'!D3925</f>
        <v/>
      </c>
      <c r="E3947" s="17">
        <f>'دیده بان بازار'!E3925</f>
        <v/>
      </c>
      <c r="F3947" s="16">
        <f>'دیده بان بازار'!F3925</f>
        <v/>
      </c>
      <c r="G3947" s="16">
        <f>'دیده بان بازار'!G3925</f>
        <v/>
      </c>
      <c r="H3947" s="16">
        <f>'دیده بان بازار'!H3925</f>
        <v/>
      </c>
      <c r="I3947" s="16">
        <f>'دیده بان بازار'!I3925</f>
        <v/>
      </c>
      <c r="J3947" s="16">
        <f>'دیده بان بازار'!J3925</f>
        <v/>
      </c>
      <c r="K3947" s="16">
        <f>'دیده بان بازار'!K3925</f>
        <v/>
      </c>
      <c r="L3947" s="16">
        <f>'دیده بان بازار'!L3925</f>
        <v/>
      </c>
      <c r="M3947" s="16">
        <f>'دیده بان بازار'!M3925</f>
        <v/>
      </c>
      <c r="N3947" s="16">
        <f>'دیده بان بازار'!N3925</f>
        <v/>
      </c>
      <c r="O3947" s="16">
        <f>'دیده بان بازار'!O3925</f>
        <v/>
      </c>
      <c r="P3947" s="16">
        <f>'دیده بان بازار'!P3925</f>
        <v/>
      </c>
      <c r="Q3947" s="16">
        <f>'دیده بان بازار'!Q3925</f>
        <v/>
      </c>
      <c r="R3947" s="16">
        <f>'دیده بان بازار'!R3925</f>
        <v/>
      </c>
      <c r="S3947" s="16">
        <f>'دیده بان بازار'!S3925</f>
        <v/>
      </c>
      <c r="T3947" s="16">
        <f>'دیده بان بازار'!T3925</f>
        <v/>
      </c>
      <c r="U3947" s="16">
        <f>'دیده بان بازار'!U3925</f>
        <v/>
      </c>
      <c r="V3947" s="16">
        <f>'دیده بان بازار'!V3925</f>
        <v/>
      </c>
      <c r="W3947" s="7">
        <f>'دیده بان بازار'!W3925</f>
        <v/>
      </c>
    </row>
    <row r="3948">
      <c r="A3948" s="12">
        <f>'دیده بان بازار'!A3926</f>
        <v/>
      </c>
      <c r="B3948" s="13">
        <f>'دیده بان بازار'!B3926</f>
        <v/>
      </c>
      <c r="C3948" s="13">
        <f>'دیده بان بازار'!C3926</f>
        <v/>
      </c>
      <c r="D3948" s="13">
        <f>'دیده بان بازار'!D3926</f>
        <v/>
      </c>
      <c r="E3948" s="14">
        <f>'دیده بان بازار'!E3926</f>
        <v/>
      </c>
      <c r="F3948" s="13">
        <f>'دیده بان بازار'!F3926</f>
        <v/>
      </c>
      <c r="G3948" s="13">
        <f>'دیده بان بازار'!G3926</f>
        <v/>
      </c>
      <c r="H3948" s="13">
        <f>'دیده بان بازار'!H3926</f>
        <v/>
      </c>
      <c r="I3948" s="13">
        <f>'دیده بان بازار'!I3926</f>
        <v/>
      </c>
      <c r="J3948" s="13">
        <f>'دیده بان بازار'!J3926</f>
        <v/>
      </c>
      <c r="K3948" s="13">
        <f>'دیده بان بازار'!K3926</f>
        <v/>
      </c>
      <c r="L3948" s="13">
        <f>'دیده بان بازار'!L3926</f>
        <v/>
      </c>
      <c r="M3948" s="13">
        <f>'دیده بان بازار'!M3926</f>
        <v/>
      </c>
      <c r="N3948" s="13">
        <f>'دیده بان بازار'!N3926</f>
        <v/>
      </c>
      <c r="O3948" s="13">
        <f>'دیده بان بازار'!O3926</f>
        <v/>
      </c>
      <c r="P3948" s="13">
        <f>'دیده بان بازار'!P3926</f>
        <v/>
      </c>
      <c r="Q3948" s="13">
        <f>'دیده بان بازار'!Q3926</f>
        <v/>
      </c>
      <c r="R3948" s="13">
        <f>'دیده بان بازار'!R3926</f>
        <v/>
      </c>
      <c r="S3948" s="13">
        <f>'دیده بان بازار'!S3926</f>
        <v/>
      </c>
      <c r="T3948" s="13">
        <f>'دیده بان بازار'!T3926</f>
        <v/>
      </c>
      <c r="U3948" s="13">
        <f>'دیده بان بازار'!U3926</f>
        <v/>
      </c>
      <c r="V3948" s="13">
        <f>'دیده بان بازار'!V3926</f>
        <v/>
      </c>
      <c r="W3948" s="6">
        <f>'دیده بان بازار'!W3926</f>
        <v/>
      </c>
    </row>
    <row r="3949">
      <c r="A3949" s="15">
        <f>'دیده بان بازار'!A3927</f>
        <v/>
      </c>
      <c r="B3949" s="16">
        <f>'دیده بان بازار'!B3927</f>
        <v/>
      </c>
      <c r="C3949" s="16">
        <f>'دیده بان بازار'!C3927</f>
        <v/>
      </c>
      <c r="D3949" s="16">
        <f>'دیده بان بازار'!D3927</f>
        <v/>
      </c>
      <c r="E3949" s="17">
        <f>'دیده بان بازار'!E3927</f>
        <v/>
      </c>
      <c r="F3949" s="16">
        <f>'دیده بان بازار'!F3927</f>
        <v/>
      </c>
      <c r="G3949" s="16">
        <f>'دیده بان بازار'!G3927</f>
        <v/>
      </c>
      <c r="H3949" s="16">
        <f>'دیده بان بازار'!H3927</f>
        <v/>
      </c>
      <c r="I3949" s="16">
        <f>'دیده بان بازار'!I3927</f>
        <v/>
      </c>
      <c r="J3949" s="16">
        <f>'دیده بان بازار'!J3927</f>
        <v/>
      </c>
      <c r="K3949" s="16">
        <f>'دیده بان بازار'!K3927</f>
        <v/>
      </c>
      <c r="L3949" s="16">
        <f>'دیده بان بازار'!L3927</f>
        <v/>
      </c>
      <c r="M3949" s="16">
        <f>'دیده بان بازار'!M3927</f>
        <v/>
      </c>
      <c r="N3949" s="16">
        <f>'دیده بان بازار'!N3927</f>
        <v/>
      </c>
      <c r="O3949" s="16">
        <f>'دیده بان بازار'!O3927</f>
        <v/>
      </c>
      <c r="P3949" s="16">
        <f>'دیده بان بازار'!P3927</f>
        <v/>
      </c>
      <c r="Q3949" s="16">
        <f>'دیده بان بازار'!Q3927</f>
        <v/>
      </c>
      <c r="R3949" s="16">
        <f>'دیده بان بازار'!R3927</f>
        <v/>
      </c>
      <c r="S3949" s="16">
        <f>'دیده بان بازار'!S3927</f>
        <v/>
      </c>
      <c r="T3949" s="16">
        <f>'دیده بان بازار'!T3927</f>
        <v/>
      </c>
      <c r="U3949" s="16">
        <f>'دیده بان بازار'!U3927</f>
        <v/>
      </c>
      <c r="V3949" s="16">
        <f>'دیده بان بازار'!V3927</f>
        <v/>
      </c>
      <c r="W3949" s="7">
        <f>'دیده بان بازار'!W3927</f>
        <v/>
      </c>
    </row>
    <row r="3950">
      <c r="A3950" s="12">
        <f>'دیده بان بازار'!A3928</f>
        <v/>
      </c>
      <c r="B3950" s="13">
        <f>'دیده بان بازار'!B3928</f>
        <v/>
      </c>
      <c r="C3950" s="13">
        <f>'دیده بان بازار'!C3928</f>
        <v/>
      </c>
      <c r="D3950" s="13">
        <f>'دیده بان بازار'!D3928</f>
        <v/>
      </c>
      <c r="E3950" s="14">
        <f>'دیده بان بازار'!E3928</f>
        <v/>
      </c>
      <c r="F3950" s="13">
        <f>'دیده بان بازار'!F3928</f>
        <v/>
      </c>
      <c r="G3950" s="13">
        <f>'دیده بان بازار'!G3928</f>
        <v/>
      </c>
      <c r="H3950" s="13">
        <f>'دیده بان بازار'!H3928</f>
        <v/>
      </c>
      <c r="I3950" s="13">
        <f>'دیده بان بازار'!I3928</f>
        <v/>
      </c>
      <c r="J3950" s="13">
        <f>'دیده بان بازار'!J3928</f>
        <v/>
      </c>
      <c r="K3950" s="13">
        <f>'دیده بان بازار'!K3928</f>
        <v/>
      </c>
      <c r="L3950" s="13">
        <f>'دیده بان بازار'!L3928</f>
        <v/>
      </c>
      <c r="M3950" s="13">
        <f>'دیده بان بازار'!M3928</f>
        <v/>
      </c>
      <c r="N3950" s="13">
        <f>'دیده بان بازار'!N3928</f>
        <v/>
      </c>
      <c r="O3950" s="13">
        <f>'دیده بان بازار'!O3928</f>
        <v/>
      </c>
      <c r="P3950" s="13">
        <f>'دیده بان بازار'!P3928</f>
        <v/>
      </c>
      <c r="Q3950" s="13">
        <f>'دیده بان بازار'!Q3928</f>
        <v/>
      </c>
      <c r="R3950" s="13">
        <f>'دیده بان بازار'!R3928</f>
        <v/>
      </c>
      <c r="S3950" s="13">
        <f>'دیده بان بازار'!S3928</f>
        <v/>
      </c>
      <c r="T3950" s="13">
        <f>'دیده بان بازار'!T3928</f>
        <v/>
      </c>
      <c r="U3950" s="13">
        <f>'دیده بان بازار'!U3928</f>
        <v/>
      </c>
      <c r="V3950" s="13">
        <f>'دیده بان بازار'!V3928</f>
        <v/>
      </c>
      <c r="W3950" s="6">
        <f>'دیده بان بازار'!W3928</f>
        <v/>
      </c>
    </row>
    <row r="3951">
      <c r="A3951" s="15">
        <f>'دیده بان بازار'!A3929</f>
        <v/>
      </c>
      <c r="B3951" s="16">
        <f>'دیده بان بازار'!B3929</f>
        <v/>
      </c>
      <c r="C3951" s="16">
        <f>'دیده بان بازار'!C3929</f>
        <v/>
      </c>
      <c r="D3951" s="16">
        <f>'دیده بان بازار'!D3929</f>
        <v/>
      </c>
      <c r="E3951" s="17">
        <f>'دیده بان بازار'!E3929</f>
        <v/>
      </c>
      <c r="F3951" s="16">
        <f>'دیده بان بازار'!F3929</f>
        <v/>
      </c>
      <c r="G3951" s="16">
        <f>'دیده بان بازار'!G3929</f>
        <v/>
      </c>
      <c r="H3951" s="16">
        <f>'دیده بان بازار'!H3929</f>
        <v/>
      </c>
      <c r="I3951" s="16">
        <f>'دیده بان بازار'!I3929</f>
        <v/>
      </c>
      <c r="J3951" s="16">
        <f>'دیده بان بازار'!J3929</f>
        <v/>
      </c>
      <c r="K3951" s="16">
        <f>'دیده بان بازار'!K3929</f>
        <v/>
      </c>
      <c r="L3951" s="16">
        <f>'دیده بان بازار'!L3929</f>
        <v/>
      </c>
      <c r="M3951" s="16">
        <f>'دیده بان بازار'!M3929</f>
        <v/>
      </c>
      <c r="N3951" s="16">
        <f>'دیده بان بازار'!N3929</f>
        <v/>
      </c>
      <c r="O3951" s="16">
        <f>'دیده بان بازار'!O3929</f>
        <v/>
      </c>
      <c r="P3951" s="16">
        <f>'دیده بان بازار'!P3929</f>
        <v/>
      </c>
      <c r="Q3951" s="16">
        <f>'دیده بان بازار'!Q3929</f>
        <v/>
      </c>
      <c r="R3951" s="16">
        <f>'دیده بان بازار'!R3929</f>
        <v/>
      </c>
      <c r="S3951" s="16">
        <f>'دیده بان بازار'!S3929</f>
        <v/>
      </c>
      <c r="T3951" s="16">
        <f>'دیده بان بازار'!T3929</f>
        <v/>
      </c>
      <c r="U3951" s="16">
        <f>'دیده بان بازار'!U3929</f>
        <v/>
      </c>
      <c r="V3951" s="16">
        <f>'دیده بان بازار'!V3929</f>
        <v/>
      </c>
      <c r="W3951" s="7">
        <f>'دیده بان بازار'!W3929</f>
        <v/>
      </c>
    </row>
    <row r="3952">
      <c r="A3952" s="12">
        <f>'دیده بان بازار'!A3930</f>
        <v/>
      </c>
      <c r="B3952" s="13">
        <f>'دیده بان بازار'!B3930</f>
        <v/>
      </c>
      <c r="C3952" s="13">
        <f>'دیده بان بازار'!C3930</f>
        <v/>
      </c>
      <c r="D3952" s="13">
        <f>'دیده بان بازار'!D3930</f>
        <v/>
      </c>
      <c r="E3952" s="14">
        <f>'دیده بان بازار'!E3930</f>
        <v/>
      </c>
      <c r="F3952" s="13">
        <f>'دیده بان بازار'!F3930</f>
        <v/>
      </c>
      <c r="G3952" s="13">
        <f>'دیده بان بازار'!G3930</f>
        <v/>
      </c>
      <c r="H3952" s="13">
        <f>'دیده بان بازار'!H3930</f>
        <v/>
      </c>
      <c r="I3952" s="13">
        <f>'دیده بان بازار'!I3930</f>
        <v/>
      </c>
      <c r="J3952" s="13">
        <f>'دیده بان بازار'!J3930</f>
        <v/>
      </c>
      <c r="K3952" s="13">
        <f>'دیده بان بازار'!K3930</f>
        <v/>
      </c>
      <c r="L3952" s="13">
        <f>'دیده بان بازار'!L3930</f>
        <v/>
      </c>
      <c r="M3952" s="13">
        <f>'دیده بان بازار'!M3930</f>
        <v/>
      </c>
      <c r="N3952" s="13">
        <f>'دیده بان بازار'!N3930</f>
        <v/>
      </c>
      <c r="O3952" s="13">
        <f>'دیده بان بازار'!O3930</f>
        <v/>
      </c>
      <c r="P3952" s="13">
        <f>'دیده بان بازار'!P3930</f>
        <v/>
      </c>
      <c r="Q3952" s="13">
        <f>'دیده بان بازار'!Q3930</f>
        <v/>
      </c>
      <c r="R3952" s="13">
        <f>'دیده بان بازار'!R3930</f>
        <v/>
      </c>
      <c r="S3952" s="13">
        <f>'دیده بان بازار'!S3930</f>
        <v/>
      </c>
      <c r="T3952" s="13">
        <f>'دیده بان بازار'!T3930</f>
        <v/>
      </c>
      <c r="U3952" s="13">
        <f>'دیده بان بازار'!U3930</f>
        <v/>
      </c>
      <c r="V3952" s="13">
        <f>'دیده بان بازار'!V3930</f>
        <v/>
      </c>
      <c r="W3952" s="6">
        <f>'دیده بان بازار'!W3930</f>
        <v/>
      </c>
    </row>
    <row r="3953">
      <c r="A3953" s="15">
        <f>'دیده بان بازار'!A3931</f>
        <v/>
      </c>
      <c r="B3953" s="16">
        <f>'دیده بان بازار'!B3931</f>
        <v/>
      </c>
      <c r="C3953" s="16">
        <f>'دیده بان بازار'!C3931</f>
        <v/>
      </c>
      <c r="D3953" s="16">
        <f>'دیده بان بازار'!D3931</f>
        <v/>
      </c>
      <c r="E3953" s="17">
        <f>'دیده بان بازار'!E3931</f>
        <v/>
      </c>
      <c r="F3953" s="16">
        <f>'دیده بان بازار'!F3931</f>
        <v/>
      </c>
      <c r="G3953" s="16">
        <f>'دیده بان بازار'!G3931</f>
        <v/>
      </c>
      <c r="H3953" s="16">
        <f>'دیده بان بازار'!H3931</f>
        <v/>
      </c>
      <c r="I3953" s="16">
        <f>'دیده بان بازار'!I3931</f>
        <v/>
      </c>
      <c r="J3953" s="16">
        <f>'دیده بان بازار'!J3931</f>
        <v/>
      </c>
      <c r="K3953" s="16">
        <f>'دیده بان بازار'!K3931</f>
        <v/>
      </c>
      <c r="L3953" s="16">
        <f>'دیده بان بازار'!L3931</f>
        <v/>
      </c>
      <c r="M3953" s="16">
        <f>'دیده بان بازار'!M3931</f>
        <v/>
      </c>
      <c r="N3953" s="16">
        <f>'دیده بان بازار'!N3931</f>
        <v/>
      </c>
      <c r="O3953" s="16">
        <f>'دیده بان بازار'!O3931</f>
        <v/>
      </c>
      <c r="P3953" s="16">
        <f>'دیده بان بازار'!P3931</f>
        <v/>
      </c>
      <c r="Q3953" s="16">
        <f>'دیده بان بازار'!Q3931</f>
        <v/>
      </c>
      <c r="R3953" s="16">
        <f>'دیده بان بازار'!R3931</f>
        <v/>
      </c>
      <c r="S3953" s="16">
        <f>'دیده بان بازار'!S3931</f>
        <v/>
      </c>
      <c r="T3953" s="16">
        <f>'دیده بان بازار'!T3931</f>
        <v/>
      </c>
      <c r="U3953" s="16">
        <f>'دیده بان بازار'!U3931</f>
        <v/>
      </c>
      <c r="V3953" s="16">
        <f>'دیده بان بازار'!V3931</f>
        <v/>
      </c>
      <c r="W3953" s="7">
        <f>'دیده بان بازار'!W3931</f>
        <v/>
      </c>
    </row>
    <row r="3954">
      <c r="A3954" s="12">
        <f>'دیده بان بازار'!A3932</f>
        <v/>
      </c>
      <c r="B3954" s="13">
        <f>'دیده بان بازار'!B3932</f>
        <v/>
      </c>
      <c r="C3954" s="13">
        <f>'دیده بان بازار'!C3932</f>
        <v/>
      </c>
      <c r="D3954" s="13">
        <f>'دیده بان بازار'!D3932</f>
        <v/>
      </c>
      <c r="E3954" s="14">
        <f>'دیده بان بازار'!E3932</f>
        <v/>
      </c>
      <c r="F3954" s="13">
        <f>'دیده بان بازار'!F3932</f>
        <v/>
      </c>
      <c r="G3954" s="13">
        <f>'دیده بان بازار'!G3932</f>
        <v/>
      </c>
      <c r="H3954" s="13">
        <f>'دیده بان بازار'!H3932</f>
        <v/>
      </c>
      <c r="I3954" s="13">
        <f>'دیده بان بازار'!I3932</f>
        <v/>
      </c>
      <c r="J3954" s="13">
        <f>'دیده بان بازار'!J3932</f>
        <v/>
      </c>
      <c r="K3954" s="13">
        <f>'دیده بان بازار'!K3932</f>
        <v/>
      </c>
      <c r="L3954" s="13">
        <f>'دیده بان بازار'!L3932</f>
        <v/>
      </c>
      <c r="M3954" s="13">
        <f>'دیده بان بازار'!M3932</f>
        <v/>
      </c>
      <c r="N3954" s="13">
        <f>'دیده بان بازار'!N3932</f>
        <v/>
      </c>
      <c r="O3954" s="13">
        <f>'دیده بان بازار'!O3932</f>
        <v/>
      </c>
      <c r="P3954" s="13">
        <f>'دیده بان بازار'!P3932</f>
        <v/>
      </c>
      <c r="Q3954" s="13">
        <f>'دیده بان بازار'!Q3932</f>
        <v/>
      </c>
      <c r="R3954" s="13">
        <f>'دیده بان بازار'!R3932</f>
        <v/>
      </c>
      <c r="S3954" s="13">
        <f>'دیده بان بازار'!S3932</f>
        <v/>
      </c>
      <c r="T3954" s="13">
        <f>'دیده بان بازار'!T3932</f>
        <v/>
      </c>
      <c r="U3954" s="13">
        <f>'دیده بان بازار'!U3932</f>
        <v/>
      </c>
      <c r="V3954" s="13">
        <f>'دیده بان بازار'!V3932</f>
        <v/>
      </c>
      <c r="W3954" s="6">
        <f>'دیده بان بازار'!W3932</f>
        <v/>
      </c>
    </row>
    <row r="3955">
      <c r="A3955" s="15">
        <f>'دیده بان بازار'!A3933</f>
        <v/>
      </c>
      <c r="B3955" s="16">
        <f>'دیده بان بازار'!B3933</f>
        <v/>
      </c>
      <c r="C3955" s="16">
        <f>'دیده بان بازار'!C3933</f>
        <v/>
      </c>
      <c r="D3955" s="16">
        <f>'دیده بان بازار'!D3933</f>
        <v/>
      </c>
      <c r="E3955" s="17">
        <f>'دیده بان بازار'!E3933</f>
        <v/>
      </c>
      <c r="F3955" s="16">
        <f>'دیده بان بازار'!F3933</f>
        <v/>
      </c>
      <c r="G3955" s="16">
        <f>'دیده بان بازار'!G3933</f>
        <v/>
      </c>
      <c r="H3955" s="16">
        <f>'دیده بان بازار'!H3933</f>
        <v/>
      </c>
      <c r="I3955" s="16">
        <f>'دیده بان بازار'!I3933</f>
        <v/>
      </c>
      <c r="J3955" s="16">
        <f>'دیده بان بازار'!J3933</f>
        <v/>
      </c>
      <c r="K3955" s="16">
        <f>'دیده بان بازار'!K3933</f>
        <v/>
      </c>
      <c r="L3955" s="16">
        <f>'دیده بان بازار'!L3933</f>
        <v/>
      </c>
      <c r="M3955" s="16">
        <f>'دیده بان بازار'!M3933</f>
        <v/>
      </c>
      <c r="N3955" s="16">
        <f>'دیده بان بازار'!N3933</f>
        <v/>
      </c>
      <c r="O3955" s="16">
        <f>'دیده بان بازار'!O3933</f>
        <v/>
      </c>
      <c r="P3955" s="16">
        <f>'دیده بان بازار'!P3933</f>
        <v/>
      </c>
      <c r="Q3955" s="16">
        <f>'دیده بان بازار'!Q3933</f>
        <v/>
      </c>
      <c r="R3955" s="16">
        <f>'دیده بان بازار'!R3933</f>
        <v/>
      </c>
      <c r="S3955" s="16">
        <f>'دیده بان بازار'!S3933</f>
        <v/>
      </c>
      <c r="T3955" s="16">
        <f>'دیده بان بازار'!T3933</f>
        <v/>
      </c>
      <c r="U3955" s="16">
        <f>'دیده بان بازار'!U3933</f>
        <v/>
      </c>
      <c r="V3955" s="16">
        <f>'دیده بان بازار'!V3933</f>
        <v/>
      </c>
      <c r="W3955" s="7">
        <f>'دیده بان بازار'!W3933</f>
        <v/>
      </c>
    </row>
    <row r="3956">
      <c r="A3956" s="12">
        <f>'دیده بان بازار'!A3934</f>
        <v/>
      </c>
      <c r="B3956" s="13">
        <f>'دیده بان بازار'!B3934</f>
        <v/>
      </c>
      <c r="C3956" s="13">
        <f>'دیده بان بازار'!C3934</f>
        <v/>
      </c>
      <c r="D3956" s="13">
        <f>'دیده بان بازار'!D3934</f>
        <v/>
      </c>
      <c r="E3956" s="14">
        <f>'دیده بان بازار'!E3934</f>
        <v/>
      </c>
      <c r="F3956" s="13">
        <f>'دیده بان بازار'!F3934</f>
        <v/>
      </c>
      <c r="G3956" s="13">
        <f>'دیده بان بازار'!G3934</f>
        <v/>
      </c>
      <c r="H3956" s="13">
        <f>'دیده بان بازار'!H3934</f>
        <v/>
      </c>
      <c r="I3956" s="13">
        <f>'دیده بان بازار'!I3934</f>
        <v/>
      </c>
      <c r="J3956" s="13">
        <f>'دیده بان بازار'!J3934</f>
        <v/>
      </c>
      <c r="K3956" s="13">
        <f>'دیده بان بازار'!K3934</f>
        <v/>
      </c>
      <c r="L3956" s="13">
        <f>'دیده بان بازار'!L3934</f>
        <v/>
      </c>
      <c r="M3956" s="13">
        <f>'دیده بان بازار'!M3934</f>
        <v/>
      </c>
      <c r="N3956" s="13">
        <f>'دیده بان بازار'!N3934</f>
        <v/>
      </c>
      <c r="O3956" s="13">
        <f>'دیده بان بازار'!O3934</f>
        <v/>
      </c>
      <c r="P3956" s="13">
        <f>'دیده بان بازار'!P3934</f>
        <v/>
      </c>
      <c r="Q3956" s="13">
        <f>'دیده بان بازار'!Q3934</f>
        <v/>
      </c>
      <c r="R3956" s="13">
        <f>'دیده بان بازار'!R3934</f>
        <v/>
      </c>
      <c r="S3956" s="13">
        <f>'دیده بان بازار'!S3934</f>
        <v/>
      </c>
      <c r="T3956" s="13">
        <f>'دیده بان بازار'!T3934</f>
        <v/>
      </c>
      <c r="U3956" s="13">
        <f>'دیده بان بازار'!U3934</f>
        <v/>
      </c>
      <c r="V3956" s="13">
        <f>'دیده بان بازار'!V3934</f>
        <v/>
      </c>
      <c r="W3956" s="6">
        <f>'دیده بان بازار'!W3934</f>
        <v/>
      </c>
    </row>
    <row r="3957">
      <c r="A3957" s="15">
        <f>'دیده بان بازار'!A3935</f>
        <v/>
      </c>
      <c r="B3957" s="16">
        <f>'دیده بان بازار'!B3935</f>
        <v/>
      </c>
      <c r="C3957" s="16">
        <f>'دیده بان بازار'!C3935</f>
        <v/>
      </c>
      <c r="D3957" s="16">
        <f>'دیده بان بازار'!D3935</f>
        <v/>
      </c>
      <c r="E3957" s="17">
        <f>'دیده بان بازار'!E3935</f>
        <v/>
      </c>
      <c r="F3957" s="16">
        <f>'دیده بان بازار'!F3935</f>
        <v/>
      </c>
      <c r="G3957" s="16">
        <f>'دیده بان بازار'!G3935</f>
        <v/>
      </c>
      <c r="H3957" s="16">
        <f>'دیده بان بازار'!H3935</f>
        <v/>
      </c>
      <c r="I3957" s="16">
        <f>'دیده بان بازار'!I3935</f>
        <v/>
      </c>
      <c r="J3957" s="16">
        <f>'دیده بان بازار'!J3935</f>
        <v/>
      </c>
      <c r="K3957" s="16">
        <f>'دیده بان بازار'!K3935</f>
        <v/>
      </c>
      <c r="L3957" s="16">
        <f>'دیده بان بازار'!L3935</f>
        <v/>
      </c>
      <c r="M3957" s="16">
        <f>'دیده بان بازار'!M3935</f>
        <v/>
      </c>
      <c r="N3957" s="16">
        <f>'دیده بان بازار'!N3935</f>
        <v/>
      </c>
      <c r="O3957" s="16">
        <f>'دیده بان بازار'!O3935</f>
        <v/>
      </c>
      <c r="P3957" s="16">
        <f>'دیده بان بازار'!P3935</f>
        <v/>
      </c>
      <c r="Q3957" s="16">
        <f>'دیده بان بازار'!Q3935</f>
        <v/>
      </c>
      <c r="R3957" s="16">
        <f>'دیده بان بازار'!R3935</f>
        <v/>
      </c>
      <c r="S3957" s="16">
        <f>'دیده بان بازار'!S3935</f>
        <v/>
      </c>
      <c r="T3957" s="16">
        <f>'دیده بان بازار'!T3935</f>
        <v/>
      </c>
      <c r="U3957" s="16">
        <f>'دیده بان بازار'!U3935</f>
        <v/>
      </c>
      <c r="V3957" s="16">
        <f>'دیده بان بازار'!V3935</f>
        <v/>
      </c>
      <c r="W3957" s="7">
        <f>'دیده بان بازار'!W3935</f>
        <v/>
      </c>
    </row>
    <row r="3958">
      <c r="A3958" s="12">
        <f>'دیده بان بازار'!A3936</f>
        <v/>
      </c>
      <c r="B3958" s="13">
        <f>'دیده بان بازار'!B3936</f>
        <v/>
      </c>
      <c r="C3958" s="13">
        <f>'دیده بان بازار'!C3936</f>
        <v/>
      </c>
      <c r="D3958" s="13">
        <f>'دیده بان بازار'!D3936</f>
        <v/>
      </c>
      <c r="E3958" s="14">
        <f>'دیده بان بازار'!E3936</f>
        <v/>
      </c>
      <c r="F3958" s="13">
        <f>'دیده بان بازار'!F3936</f>
        <v/>
      </c>
      <c r="G3958" s="13">
        <f>'دیده بان بازار'!G3936</f>
        <v/>
      </c>
      <c r="H3958" s="13">
        <f>'دیده بان بازار'!H3936</f>
        <v/>
      </c>
      <c r="I3958" s="13">
        <f>'دیده بان بازار'!I3936</f>
        <v/>
      </c>
      <c r="J3958" s="13">
        <f>'دیده بان بازار'!J3936</f>
        <v/>
      </c>
      <c r="K3958" s="13">
        <f>'دیده بان بازار'!K3936</f>
        <v/>
      </c>
      <c r="L3958" s="13">
        <f>'دیده بان بازار'!L3936</f>
        <v/>
      </c>
      <c r="M3958" s="13">
        <f>'دیده بان بازار'!M3936</f>
        <v/>
      </c>
      <c r="N3958" s="13">
        <f>'دیده بان بازار'!N3936</f>
        <v/>
      </c>
      <c r="O3958" s="13">
        <f>'دیده بان بازار'!O3936</f>
        <v/>
      </c>
      <c r="P3958" s="13">
        <f>'دیده بان بازار'!P3936</f>
        <v/>
      </c>
      <c r="Q3958" s="13">
        <f>'دیده بان بازار'!Q3936</f>
        <v/>
      </c>
      <c r="R3958" s="13">
        <f>'دیده بان بازار'!R3936</f>
        <v/>
      </c>
      <c r="S3958" s="13">
        <f>'دیده بان بازار'!S3936</f>
        <v/>
      </c>
      <c r="T3958" s="13">
        <f>'دیده بان بازار'!T3936</f>
        <v/>
      </c>
      <c r="U3958" s="13">
        <f>'دیده بان بازار'!U3936</f>
        <v/>
      </c>
      <c r="V3958" s="13">
        <f>'دیده بان بازار'!V3936</f>
        <v/>
      </c>
      <c r="W3958" s="6">
        <f>'دیده بان بازار'!W3936</f>
        <v/>
      </c>
    </row>
    <row r="3959">
      <c r="A3959" s="15">
        <f>'دیده بان بازار'!A3937</f>
        <v/>
      </c>
      <c r="B3959" s="16">
        <f>'دیده بان بازار'!B3937</f>
        <v/>
      </c>
      <c r="C3959" s="16">
        <f>'دیده بان بازار'!C3937</f>
        <v/>
      </c>
      <c r="D3959" s="16">
        <f>'دیده بان بازار'!D3937</f>
        <v/>
      </c>
      <c r="E3959" s="17">
        <f>'دیده بان بازار'!E3937</f>
        <v/>
      </c>
      <c r="F3959" s="16">
        <f>'دیده بان بازار'!F3937</f>
        <v/>
      </c>
      <c r="G3959" s="16">
        <f>'دیده بان بازار'!G3937</f>
        <v/>
      </c>
      <c r="H3959" s="16">
        <f>'دیده بان بازار'!H3937</f>
        <v/>
      </c>
      <c r="I3959" s="16">
        <f>'دیده بان بازار'!I3937</f>
        <v/>
      </c>
      <c r="J3959" s="16">
        <f>'دیده بان بازار'!J3937</f>
        <v/>
      </c>
      <c r="K3959" s="16">
        <f>'دیده بان بازار'!K3937</f>
        <v/>
      </c>
      <c r="L3959" s="16">
        <f>'دیده بان بازار'!L3937</f>
        <v/>
      </c>
      <c r="M3959" s="16">
        <f>'دیده بان بازار'!M3937</f>
        <v/>
      </c>
      <c r="N3959" s="16">
        <f>'دیده بان بازار'!N3937</f>
        <v/>
      </c>
      <c r="O3959" s="16">
        <f>'دیده بان بازار'!O3937</f>
        <v/>
      </c>
      <c r="P3959" s="16">
        <f>'دیده بان بازار'!P3937</f>
        <v/>
      </c>
      <c r="Q3959" s="16">
        <f>'دیده بان بازار'!Q3937</f>
        <v/>
      </c>
      <c r="R3959" s="16">
        <f>'دیده بان بازار'!R3937</f>
        <v/>
      </c>
      <c r="S3959" s="16">
        <f>'دیده بان بازار'!S3937</f>
        <v/>
      </c>
      <c r="T3959" s="16">
        <f>'دیده بان بازار'!T3937</f>
        <v/>
      </c>
      <c r="U3959" s="16">
        <f>'دیده بان بازار'!U3937</f>
        <v/>
      </c>
      <c r="V3959" s="16">
        <f>'دیده بان بازار'!V3937</f>
        <v/>
      </c>
      <c r="W3959" s="7">
        <f>'دیده بان بازار'!W3937</f>
        <v/>
      </c>
    </row>
    <row r="3960">
      <c r="A3960" s="12">
        <f>'دیده بان بازار'!A3938</f>
        <v/>
      </c>
      <c r="B3960" s="13">
        <f>'دیده بان بازار'!B3938</f>
        <v/>
      </c>
      <c r="C3960" s="13">
        <f>'دیده بان بازار'!C3938</f>
        <v/>
      </c>
      <c r="D3960" s="13">
        <f>'دیده بان بازار'!D3938</f>
        <v/>
      </c>
      <c r="E3960" s="14">
        <f>'دیده بان بازار'!E3938</f>
        <v/>
      </c>
      <c r="F3960" s="13">
        <f>'دیده بان بازار'!F3938</f>
        <v/>
      </c>
      <c r="G3960" s="13">
        <f>'دیده بان بازار'!G3938</f>
        <v/>
      </c>
      <c r="H3960" s="13">
        <f>'دیده بان بازار'!H3938</f>
        <v/>
      </c>
      <c r="I3960" s="13">
        <f>'دیده بان بازار'!I3938</f>
        <v/>
      </c>
      <c r="J3960" s="13">
        <f>'دیده بان بازار'!J3938</f>
        <v/>
      </c>
      <c r="K3960" s="13">
        <f>'دیده بان بازار'!K3938</f>
        <v/>
      </c>
      <c r="L3960" s="13">
        <f>'دیده بان بازار'!L3938</f>
        <v/>
      </c>
      <c r="M3960" s="13">
        <f>'دیده بان بازار'!M3938</f>
        <v/>
      </c>
      <c r="N3960" s="13">
        <f>'دیده بان بازار'!N3938</f>
        <v/>
      </c>
      <c r="O3960" s="13">
        <f>'دیده بان بازار'!O3938</f>
        <v/>
      </c>
      <c r="P3960" s="13">
        <f>'دیده بان بازار'!P3938</f>
        <v/>
      </c>
      <c r="Q3960" s="13">
        <f>'دیده بان بازار'!Q3938</f>
        <v/>
      </c>
      <c r="R3960" s="13">
        <f>'دیده بان بازار'!R3938</f>
        <v/>
      </c>
      <c r="S3960" s="13">
        <f>'دیده بان بازار'!S3938</f>
        <v/>
      </c>
      <c r="T3960" s="13">
        <f>'دیده بان بازار'!T3938</f>
        <v/>
      </c>
      <c r="U3960" s="13">
        <f>'دیده بان بازار'!U3938</f>
        <v/>
      </c>
      <c r="V3960" s="13">
        <f>'دیده بان بازار'!V3938</f>
        <v/>
      </c>
      <c r="W3960" s="6">
        <f>'دیده بان بازار'!W3938</f>
        <v/>
      </c>
    </row>
    <row r="3961">
      <c r="A3961" s="15">
        <f>'دیده بان بازار'!A3939</f>
        <v/>
      </c>
      <c r="B3961" s="16">
        <f>'دیده بان بازار'!B3939</f>
        <v/>
      </c>
      <c r="C3961" s="16">
        <f>'دیده بان بازار'!C3939</f>
        <v/>
      </c>
      <c r="D3961" s="16">
        <f>'دیده بان بازار'!D3939</f>
        <v/>
      </c>
      <c r="E3961" s="17">
        <f>'دیده بان بازار'!E3939</f>
        <v/>
      </c>
      <c r="F3961" s="16">
        <f>'دیده بان بازار'!F3939</f>
        <v/>
      </c>
      <c r="G3961" s="16">
        <f>'دیده بان بازار'!G3939</f>
        <v/>
      </c>
      <c r="H3961" s="16">
        <f>'دیده بان بازار'!H3939</f>
        <v/>
      </c>
      <c r="I3961" s="16">
        <f>'دیده بان بازار'!I3939</f>
        <v/>
      </c>
      <c r="J3961" s="16">
        <f>'دیده بان بازار'!J3939</f>
        <v/>
      </c>
      <c r="K3961" s="16">
        <f>'دیده بان بازار'!K3939</f>
        <v/>
      </c>
      <c r="L3961" s="16">
        <f>'دیده بان بازار'!L3939</f>
        <v/>
      </c>
      <c r="M3961" s="16">
        <f>'دیده بان بازار'!M3939</f>
        <v/>
      </c>
      <c r="N3961" s="16">
        <f>'دیده بان بازار'!N3939</f>
        <v/>
      </c>
      <c r="O3961" s="16">
        <f>'دیده بان بازار'!O3939</f>
        <v/>
      </c>
      <c r="P3961" s="16">
        <f>'دیده بان بازار'!P3939</f>
        <v/>
      </c>
      <c r="Q3961" s="16">
        <f>'دیده بان بازار'!Q3939</f>
        <v/>
      </c>
      <c r="R3961" s="16">
        <f>'دیده بان بازار'!R3939</f>
        <v/>
      </c>
      <c r="S3961" s="16">
        <f>'دیده بان بازار'!S3939</f>
        <v/>
      </c>
      <c r="T3961" s="16">
        <f>'دیده بان بازار'!T3939</f>
        <v/>
      </c>
      <c r="U3961" s="16">
        <f>'دیده بان بازار'!U3939</f>
        <v/>
      </c>
      <c r="V3961" s="16">
        <f>'دیده بان بازار'!V3939</f>
        <v/>
      </c>
      <c r="W3961" s="7">
        <f>'دیده بان بازار'!W3939</f>
        <v/>
      </c>
    </row>
    <row r="3962">
      <c r="A3962" s="15">
        <f>'دیده بان بازار'!A3940</f>
        <v/>
      </c>
      <c r="B3962" s="16">
        <f>'دیده بان بازار'!B3940</f>
        <v/>
      </c>
      <c r="C3962" s="16">
        <f>'دیده بان بازار'!C3940</f>
        <v/>
      </c>
      <c r="D3962" s="16">
        <f>'دیده بان بازار'!D3940</f>
        <v/>
      </c>
      <c r="E3962" s="17">
        <f>'دیده بان بازار'!E3940</f>
        <v/>
      </c>
      <c r="F3962" s="16">
        <f>'دیده بان بازار'!F3940</f>
        <v/>
      </c>
      <c r="G3962" s="16">
        <f>'دیده بان بازار'!G3940</f>
        <v/>
      </c>
      <c r="H3962" s="16">
        <f>'دیده بان بازار'!H3940</f>
        <v/>
      </c>
      <c r="I3962" s="16">
        <f>'دیده بان بازار'!I3940</f>
        <v/>
      </c>
      <c r="J3962" s="16">
        <f>'دیده بان بازار'!J3940</f>
        <v/>
      </c>
      <c r="K3962" s="16">
        <f>'دیده بان بازار'!K3940</f>
        <v/>
      </c>
      <c r="L3962" s="16">
        <f>'دیده بان بازار'!L3940</f>
        <v/>
      </c>
      <c r="M3962" s="16">
        <f>'دیده بان بازار'!M3940</f>
        <v/>
      </c>
      <c r="N3962" s="16">
        <f>'دیده بان بازار'!N3940</f>
        <v/>
      </c>
      <c r="O3962" s="16">
        <f>'دیده بان بازار'!O3940</f>
        <v/>
      </c>
      <c r="P3962" s="16">
        <f>'دیده بان بازار'!P3940</f>
        <v/>
      </c>
      <c r="Q3962" s="16">
        <f>'دیده بان بازار'!Q3940</f>
        <v/>
      </c>
      <c r="R3962" s="16">
        <f>'دیده بان بازار'!R3940</f>
        <v/>
      </c>
      <c r="S3962" s="16">
        <f>'دیده بان بازار'!S3940</f>
        <v/>
      </c>
      <c r="T3962" s="16">
        <f>'دیده بان بازار'!T3940</f>
        <v/>
      </c>
      <c r="U3962" s="16">
        <f>'دیده بان بازار'!U3940</f>
        <v/>
      </c>
      <c r="V3962" s="16">
        <f>'دیده بان بازار'!V3940</f>
        <v/>
      </c>
      <c r="W3962" s="7">
        <f>'دیده بان بازار'!W3940</f>
        <v/>
      </c>
    </row>
    <row r="3963">
      <c r="A3963" s="12">
        <f>'دیده بان بازار'!A3941</f>
        <v/>
      </c>
      <c r="B3963" s="13">
        <f>'دیده بان بازار'!B3941</f>
        <v/>
      </c>
      <c r="C3963" s="13">
        <f>'دیده بان بازار'!C3941</f>
        <v/>
      </c>
      <c r="D3963" s="13">
        <f>'دیده بان بازار'!D3941</f>
        <v/>
      </c>
      <c r="E3963" s="14">
        <f>'دیده بان بازار'!E3941</f>
        <v/>
      </c>
      <c r="F3963" s="13">
        <f>'دیده بان بازار'!F3941</f>
        <v/>
      </c>
      <c r="G3963" s="13">
        <f>'دیده بان بازار'!G3941</f>
        <v/>
      </c>
      <c r="H3963" s="13">
        <f>'دیده بان بازار'!H3941</f>
        <v/>
      </c>
      <c r="I3963" s="13">
        <f>'دیده بان بازار'!I3941</f>
        <v/>
      </c>
      <c r="J3963" s="13">
        <f>'دیده بان بازار'!J3941</f>
        <v/>
      </c>
      <c r="K3963" s="13">
        <f>'دیده بان بازار'!K3941</f>
        <v/>
      </c>
      <c r="L3963" s="13">
        <f>'دیده بان بازار'!L3941</f>
        <v/>
      </c>
      <c r="M3963" s="13">
        <f>'دیده بان بازار'!M3941</f>
        <v/>
      </c>
      <c r="N3963" s="13">
        <f>'دیده بان بازار'!N3941</f>
        <v/>
      </c>
      <c r="O3963" s="13">
        <f>'دیده بان بازار'!O3941</f>
        <v/>
      </c>
      <c r="P3963" s="13">
        <f>'دیده بان بازار'!P3941</f>
        <v/>
      </c>
      <c r="Q3963" s="13">
        <f>'دیده بان بازار'!Q3941</f>
        <v/>
      </c>
      <c r="R3963" s="13">
        <f>'دیده بان بازار'!R3941</f>
        <v/>
      </c>
      <c r="S3963" s="13">
        <f>'دیده بان بازار'!S3941</f>
        <v/>
      </c>
      <c r="T3963" s="13">
        <f>'دیده بان بازار'!T3941</f>
        <v/>
      </c>
      <c r="U3963" s="13">
        <f>'دیده بان بازار'!U3941</f>
        <v/>
      </c>
      <c r="V3963" s="13">
        <f>'دیده بان بازار'!V3941</f>
        <v/>
      </c>
      <c r="W3963" s="6">
        <f>'دیده بان بازار'!W3941</f>
        <v/>
      </c>
    </row>
    <row r="3964">
      <c r="A3964" s="15">
        <f>'دیده بان بازار'!A3942</f>
        <v/>
      </c>
      <c r="B3964" s="16">
        <f>'دیده بان بازار'!B3942</f>
        <v/>
      </c>
      <c r="C3964" s="16">
        <f>'دیده بان بازار'!C3942</f>
        <v/>
      </c>
      <c r="D3964" s="16">
        <f>'دیده بان بازار'!D3942</f>
        <v/>
      </c>
      <c r="E3964" s="17">
        <f>'دیده بان بازار'!E3942</f>
        <v/>
      </c>
      <c r="F3964" s="16">
        <f>'دیده بان بازار'!F3942</f>
        <v/>
      </c>
      <c r="G3964" s="16">
        <f>'دیده بان بازار'!G3942</f>
        <v/>
      </c>
      <c r="H3964" s="16">
        <f>'دیده بان بازار'!H3942</f>
        <v/>
      </c>
      <c r="I3964" s="16">
        <f>'دیده بان بازار'!I3942</f>
        <v/>
      </c>
      <c r="J3964" s="16">
        <f>'دیده بان بازار'!J3942</f>
        <v/>
      </c>
      <c r="K3964" s="16">
        <f>'دیده بان بازار'!K3942</f>
        <v/>
      </c>
      <c r="L3964" s="16">
        <f>'دیده بان بازار'!L3942</f>
        <v/>
      </c>
      <c r="M3964" s="16">
        <f>'دیده بان بازار'!M3942</f>
        <v/>
      </c>
      <c r="N3964" s="16">
        <f>'دیده بان بازار'!N3942</f>
        <v/>
      </c>
      <c r="O3964" s="16">
        <f>'دیده بان بازار'!O3942</f>
        <v/>
      </c>
      <c r="P3964" s="16">
        <f>'دیده بان بازار'!P3942</f>
        <v/>
      </c>
      <c r="Q3964" s="16">
        <f>'دیده بان بازار'!Q3942</f>
        <v/>
      </c>
      <c r="R3964" s="16">
        <f>'دیده بان بازار'!R3942</f>
        <v/>
      </c>
      <c r="S3964" s="16">
        <f>'دیده بان بازار'!S3942</f>
        <v/>
      </c>
      <c r="T3964" s="16">
        <f>'دیده بان بازار'!T3942</f>
        <v/>
      </c>
      <c r="U3964" s="16">
        <f>'دیده بان بازار'!U3942</f>
        <v/>
      </c>
      <c r="V3964" s="16">
        <f>'دیده بان بازار'!V3942</f>
        <v/>
      </c>
      <c r="W3964" s="7">
        <f>'دیده بان بازار'!W3942</f>
        <v/>
      </c>
    </row>
    <row r="3965">
      <c r="A3965" s="12">
        <f>'دیده بان بازار'!A3943</f>
        <v/>
      </c>
      <c r="B3965" s="13">
        <f>'دیده بان بازار'!B3943</f>
        <v/>
      </c>
      <c r="C3965" s="13">
        <f>'دیده بان بازار'!C3943</f>
        <v/>
      </c>
      <c r="D3965" s="13">
        <f>'دیده بان بازار'!D3943</f>
        <v/>
      </c>
      <c r="E3965" s="14">
        <f>'دیده بان بازار'!E3943</f>
        <v/>
      </c>
      <c r="F3965" s="13">
        <f>'دیده بان بازار'!F3943</f>
        <v/>
      </c>
      <c r="G3965" s="13">
        <f>'دیده بان بازار'!G3943</f>
        <v/>
      </c>
      <c r="H3965" s="13">
        <f>'دیده بان بازار'!H3943</f>
        <v/>
      </c>
      <c r="I3965" s="13">
        <f>'دیده بان بازار'!I3943</f>
        <v/>
      </c>
      <c r="J3965" s="13">
        <f>'دیده بان بازار'!J3943</f>
        <v/>
      </c>
      <c r="K3965" s="13">
        <f>'دیده بان بازار'!K3943</f>
        <v/>
      </c>
      <c r="L3965" s="13">
        <f>'دیده بان بازار'!L3943</f>
        <v/>
      </c>
      <c r="M3965" s="13">
        <f>'دیده بان بازار'!M3943</f>
        <v/>
      </c>
      <c r="N3965" s="13">
        <f>'دیده بان بازار'!N3943</f>
        <v/>
      </c>
      <c r="O3965" s="13">
        <f>'دیده بان بازار'!O3943</f>
        <v/>
      </c>
      <c r="P3965" s="13">
        <f>'دیده بان بازار'!P3943</f>
        <v/>
      </c>
      <c r="Q3965" s="13">
        <f>'دیده بان بازار'!Q3943</f>
        <v/>
      </c>
      <c r="R3965" s="13">
        <f>'دیده بان بازار'!R3943</f>
        <v/>
      </c>
      <c r="S3965" s="13">
        <f>'دیده بان بازار'!S3943</f>
        <v/>
      </c>
      <c r="T3965" s="13">
        <f>'دیده بان بازار'!T3943</f>
        <v/>
      </c>
      <c r="U3965" s="13">
        <f>'دیده بان بازار'!U3943</f>
        <v/>
      </c>
      <c r="V3965" s="13">
        <f>'دیده بان بازار'!V3943</f>
        <v/>
      </c>
      <c r="W3965" s="6">
        <f>'دیده بان بازار'!W3943</f>
        <v/>
      </c>
    </row>
    <row r="3966">
      <c r="A3966" s="15">
        <f>'دیده بان بازار'!A3944</f>
        <v/>
      </c>
      <c r="B3966" s="16">
        <f>'دیده بان بازار'!B3944</f>
        <v/>
      </c>
      <c r="C3966" s="16">
        <f>'دیده بان بازار'!C3944</f>
        <v/>
      </c>
      <c r="D3966" s="16">
        <f>'دیده بان بازار'!D3944</f>
        <v/>
      </c>
      <c r="E3966" s="17">
        <f>'دیده بان بازار'!E3944</f>
        <v/>
      </c>
      <c r="F3966" s="16">
        <f>'دیده بان بازار'!F3944</f>
        <v/>
      </c>
      <c r="G3966" s="16">
        <f>'دیده بان بازار'!G3944</f>
        <v/>
      </c>
      <c r="H3966" s="16">
        <f>'دیده بان بازار'!H3944</f>
        <v/>
      </c>
      <c r="I3966" s="16">
        <f>'دیده بان بازار'!I3944</f>
        <v/>
      </c>
      <c r="J3966" s="16">
        <f>'دیده بان بازار'!J3944</f>
        <v/>
      </c>
      <c r="K3966" s="16">
        <f>'دیده بان بازار'!K3944</f>
        <v/>
      </c>
      <c r="L3966" s="16">
        <f>'دیده بان بازار'!L3944</f>
        <v/>
      </c>
      <c r="M3966" s="16">
        <f>'دیده بان بازار'!M3944</f>
        <v/>
      </c>
      <c r="N3966" s="16">
        <f>'دیده بان بازار'!N3944</f>
        <v/>
      </c>
      <c r="O3966" s="16">
        <f>'دیده بان بازار'!O3944</f>
        <v/>
      </c>
      <c r="P3966" s="16">
        <f>'دیده بان بازار'!P3944</f>
        <v/>
      </c>
      <c r="Q3966" s="16">
        <f>'دیده بان بازار'!Q3944</f>
        <v/>
      </c>
      <c r="R3966" s="16">
        <f>'دیده بان بازار'!R3944</f>
        <v/>
      </c>
      <c r="S3966" s="16">
        <f>'دیده بان بازار'!S3944</f>
        <v/>
      </c>
      <c r="T3966" s="16">
        <f>'دیده بان بازار'!T3944</f>
        <v/>
      </c>
      <c r="U3966" s="16">
        <f>'دیده بان بازار'!U3944</f>
        <v/>
      </c>
      <c r="V3966" s="16">
        <f>'دیده بان بازار'!V3944</f>
        <v/>
      </c>
      <c r="W3966" s="7">
        <f>'دیده بان بازار'!W3944</f>
        <v/>
      </c>
    </row>
    <row r="3967">
      <c r="A3967" s="12">
        <f>'دیده بان بازار'!A3945</f>
        <v/>
      </c>
      <c r="B3967" s="13">
        <f>'دیده بان بازار'!B3945</f>
        <v/>
      </c>
      <c r="C3967" s="13">
        <f>'دیده بان بازار'!C3945</f>
        <v/>
      </c>
      <c r="D3967" s="13">
        <f>'دیده بان بازار'!D3945</f>
        <v/>
      </c>
      <c r="E3967" s="14">
        <f>'دیده بان بازار'!E3945</f>
        <v/>
      </c>
      <c r="F3967" s="13">
        <f>'دیده بان بازار'!F3945</f>
        <v/>
      </c>
      <c r="G3967" s="13">
        <f>'دیده بان بازار'!G3945</f>
        <v/>
      </c>
      <c r="H3967" s="13">
        <f>'دیده بان بازار'!H3945</f>
        <v/>
      </c>
      <c r="I3967" s="13">
        <f>'دیده بان بازار'!I3945</f>
        <v/>
      </c>
      <c r="J3967" s="13">
        <f>'دیده بان بازار'!J3945</f>
        <v/>
      </c>
      <c r="K3967" s="13">
        <f>'دیده بان بازار'!K3945</f>
        <v/>
      </c>
      <c r="L3967" s="13">
        <f>'دیده بان بازار'!L3945</f>
        <v/>
      </c>
      <c r="M3967" s="13">
        <f>'دیده بان بازار'!M3945</f>
        <v/>
      </c>
      <c r="N3967" s="13">
        <f>'دیده بان بازار'!N3945</f>
        <v/>
      </c>
      <c r="O3967" s="13">
        <f>'دیده بان بازار'!O3945</f>
        <v/>
      </c>
      <c r="P3967" s="13">
        <f>'دیده بان بازار'!P3945</f>
        <v/>
      </c>
      <c r="Q3967" s="13">
        <f>'دیده بان بازار'!Q3945</f>
        <v/>
      </c>
      <c r="R3967" s="13">
        <f>'دیده بان بازار'!R3945</f>
        <v/>
      </c>
      <c r="S3967" s="13">
        <f>'دیده بان بازار'!S3945</f>
        <v/>
      </c>
      <c r="T3967" s="13">
        <f>'دیده بان بازار'!T3945</f>
        <v/>
      </c>
      <c r="U3967" s="13">
        <f>'دیده بان بازار'!U3945</f>
        <v/>
      </c>
      <c r="V3967" s="13">
        <f>'دیده بان بازار'!V3945</f>
        <v/>
      </c>
      <c r="W3967" s="6">
        <f>'دیده بان بازار'!W3945</f>
        <v/>
      </c>
    </row>
    <row r="3968">
      <c r="A3968" s="15">
        <f>'دیده بان بازار'!A3946</f>
        <v/>
      </c>
      <c r="B3968" s="16">
        <f>'دیده بان بازار'!B3946</f>
        <v/>
      </c>
      <c r="C3968" s="16">
        <f>'دیده بان بازار'!C3946</f>
        <v/>
      </c>
      <c r="D3968" s="16">
        <f>'دیده بان بازار'!D3946</f>
        <v/>
      </c>
      <c r="E3968" s="17">
        <f>'دیده بان بازار'!E3946</f>
        <v/>
      </c>
      <c r="F3968" s="16">
        <f>'دیده بان بازار'!F3946</f>
        <v/>
      </c>
      <c r="G3968" s="16">
        <f>'دیده بان بازار'!G3946</f>
        <v/>
      </c>
      <c r="H3968" s="16">
        <f>'دیده بان بازار'!H3946</f>
        <v/>
      </c>
      <c r="I3968" s="16">
        <f>'دیده بان بازار'!I3946</f>
        <v/>
      </c>
      <c r="J3968" s="16">
        <f>'دیده بان بازار'!J3946</f>
        <v/>
      </c>
      <c r="K3968" s="16">
        <f>'دیده بان بازار'!K3946</f>
        <v/>
      </c>
      <c r="L3968" s="16">
        <f>'دیده بان بازار'!L3946</f>
        <v/>
      </c>
      <c r="M3968" s="16">
        <f>'دیده بان بازار'!M3946</f>
        <v/>
      </c>
      <c r="N3968" s="16">
        <f>'دیده بان بازار'!N3946</f>
        <v/>
      </c>
      <c r="O3968" s="16">
        <f>'دیده بان بازار'!O3946</f>
        <v/>
      </c>
      <c r="P3968" s="16">
        <f>'دیده بان بازار'!P3946</f>
        <v/>
      </c>
      <c r="Q3968" s="16">
        <f>'دیده بان بازار'!Q3946</f>
        <v/>
      </c>
      <c r="R3968" s="16">
        <f>'دیده بان بازار'!R3946</f>
        <v/>
      </c>
      <c r="S3968" s="16">
        <f>'دیده بان بازار'!S3946</f>
        <v/>
      </c>
      <c r="T3968" s="16">
        <f>'دیده بان بازار'!T3946</f>
        <v/>
      </c>
      <c r="U3968" s="16">
        <f>'دیده بان بازار'!U3946</f>
        <v/>
      </c>
      <c r="V3968" s="16">
        <f>'دیده بان بازار'!V3946</f>
        <v/>
      </c>
      <c r="W3968" s="7">
        <f>'دیده بان بازار'!W3946</f>
        <v/>
      </c>
    </row>
    <row r="3969">
      <c r="A3969" s="12">
        <f>'دیده بان بازار'!A3947</f>
        <v/>
      </c>
      <c r="B3969" s="13">
        <f>'دیده بان بازار'!B3947</f>
        <v/>
      </c>
      <c r="C3969" s="13">
        <f>'دیده بان بازار'!C3947</f>
        <v/>
      </c>
      <c r="D3969" s="13">
        <f>'دیده بان بازار'!D3947</f>
        <v/>
      </c>
      <c r="E3969" s="14">
        <f>'دیده بان بازار'!E3947</f>
        <v/>
      </c>
      <c r="F3969" s="13">
        <f>'دیده بان بازار'!F3947</f>
        <v/>
      </c>
      <c r="G3969" s="13">
        <f>'دیده بان بازار'!G3947</f>
        <v/>
      </c>
      <c r="H3969" s="13">
        <f>'دیده بان بازار'!H3947</f>
        <v/>
      </c>
      <c r="I3969" s="13">
        <f>'دیده بان بازار'!I3947</f>
        <v/>
      </c>
      <c r="J3969" s="13">
        <f>'دیده بان بازار'!J3947</f>
        <v/>
      </c>
      <c r="K3969" s="13">
        <f>'دیده بان بازار'!K3947</f>
        <v/>
      </c>
      <c r="L3969" s="13">
        <f>'دیده بان بازار'!L3947</f>
        <v/>
      </c>
      <c r="M3969" s="13">
        <f>'دیده بان بازار'!M3947</f>
        <v/>
      </c>
      <c r="N3969" s="13">
        <f>'دیده بان بازار'!N3947</f>
        <v/>
      </c>
      <c r="O3969" s="13">
        <f>'دیده بان بازار'!O3947</f>
        <v/>
      </c>
      <c r="P3969" s="13">
        <f>'دیده بان بازار'!P3947</f>
        <v/>
      </c>
      <c r="Q3969" s="13">
        <f>'دیده بان بازار'!Q3947</f>
        <v/>
      </c>
      <c r="R3969" s="13">
        <f>'دیده بان بازار'!R3947</f>
        <v/>
      </c>
      <c r="S3969" s="13">
        <f>'دیده بان بازار'!S3947</f>
        <v/>
      </c>
      <c r="T3969" s="13">
        <f>'دیده بان بازار'!T3947</f>
        <v/>
      </c>
      <c r="U3969" s="13">
        <f>'دیده بان بازار'!U3947</f>
        <v/>
      </c>
      <c r="V3969" s="13">
        <f>'دیده بان بازار'!V3947</f>
        <v/>
      </c>
      <c r="W3969" s="6">
        <f>'دیده بان بازار'!W3947</f>
        <v/>
      </c>
    </row>
    <row r="3970">
      <c r="A3970" s="15">
        <f>'دیده بان بازار'!A3948</f>
        <v/>
      </c>
      <c r="B3970" s="16">
        <f>'دیده بان بازار'!B3948</f>
        <v/>
      </c>
      <c r="C3970" s="16">
        <f>'دیده بان بازار'!C3948</f>
        <v/>
      </c>
      <c r="D3970" s="16">
        <f>'دیده بان بازار'!D3948</f>
        <v/>
      </c>
      <c r="E3970" s="17">
        <f>'دیده بان بازار'!E3948</f>
        <v/>
      </c>
      <c r="F3970" s="16">
        <f>'دیده بان بازار'!F3948</f>
        <v/>
      </c>
      <c r="G3970" s="16">
        <f>'دیده بان بازار'!G3948</f>
        <v/>
      </c>
      <c r="H3970" s="16">
        <f>'دیده بان بازار'!H3948</f>
        <v/>
      </c>
      <c r="I3970" s="16">
        <f>'دیده بان بازار'!I3948</f>
        <v/>
      </c>
      <c r="J3970" s="16">
        <f>'دیده بان بازار'!J3948</f>
        <v/>
      </c>
      <c r="K3970" s="16">
        <f>'دیده بان بازار'!K3948</f>
        <v/>
      </c>
      <c r="L3970" s="16">
        <f>'دیده بان بازار'!L3948</f>
        <v/>
      </c>
      <c r="M3970" s="16">
        <f>'دیده بان بازار'!M3948</f>
        <v/>
      </c>
      <c r="N3970" s="16">
        <f>'دیده بان بازار'!N3948</f>
        <v/>
      </c>
      <c r="O3970" s="16">
        <f>'دیده بان بازار'!O3948</f>
        <v/>
      </c>
      <c r="P3970" s="16">
        <f>'دیده بان بازار'!P3948</f>
        <v/>
      </c>
      <c r="Q3970" s="16">
        <f>'دیده بان بازار'!Q3948</f>
        <v/>
      </c>
      <c r="R3970" s="16">
        <f>'دیده بان بازار'!R3948</f>
        <v/>
      </c>
      <c r="S3970" s="16">
        <f>'دیده بان بازار'!S3948</f>
        <v/>
      </c>
      <c r="T3970" s="16">
        <f>'دیده بان بازار'!T3948</f>
        <v/>
      </c>
      <c r="U3970" s="16">
        <f>'دیده بان بازار'!U3948</f>
        <v/>
      </c>
      <c r="V3970" s="16">
        <f>'دیده بان بازار'!V3948</f>
        <v/>
      </c>
      <c r="W3970" s="7">
        <f>'دیده بان بازار'!W3948</f>
        <v/>
      </c>
    </row>
    <row r="3971">
      <c r="A3971" s="12">
        <f>'دیده بان بازار'!A3949</f>
        <v/>
      </c>
      <c r="B3971" s="13">
        <f>'دیده بان بازار'!B3949</f>
        <v/>
      </c>
      <c r="C3971" s="13">
        <f>'دیده بان بازار'!C3949</f>
        <v/>
      </c>
      <c r="D3971" s="13">
        <f>'دیده بان بازار'!D3949</f>
        <v/>
      </c>
      <c r="E3971" s="14">
        <f>'دیده بان بازار'!E3949</f>
        <v/>
      </c>
      <c r="F3971" s="13">
        <f>'دیده بان بازار'!F3949</f>
        <v/>
      </c>
      <c r="G3971" s="13">
        <f>'دیده بان بازار'!G3949</f>
        <v/>
      </c>
      <c r="H3971" s="13">
        <f>'دیده بان بازار'!H3949</f>
        <v/>
      </c>
      <c r="I3971" s="13">
        <f>'دیده بان بازار'!I3949</f>
        <v/>
      </c>
      <c r="J3971" s="13">
        <f>'دیده بان بازار'!J3949</f>
        <v/>
      </c>
      <c r="K3971" s="13">
        <f>'دیده بان بازار'!K3949</f>
        <v/>
      </c>
      <c r="L3971" s="13">
        <f>'دیده بان بازار'!L3949</f>
        <v/>
      </c>
      <c r="M3971" s="13">
        <f>'دیده بان بازار'!M3949</f>
        <v/>
      </c>
      <c r="N3971" s="13">
        <f>'دیده بان بازار'!N3949</f>
        <v/>
      </c>
      <c r="O3971" s="13">
        <f>'دیده بان بازار'!O3949</f>
        <v/>
      </c>
      <c r="P3971" s="13">
        <f>'دیده بان بازار'!P3949</f>
        <v/>
      </c>
      <c r="Q3971" s="13">
        <f>'دیده بان بازار'!Q3949</f>
        <v/>
      </c>
      <c r="R3971" s="13">
        <f>'دیده بان بازار'!R3949</f>
        <v/>
      </c>
      <c r="S3971" s="13">
        <f>'دیده بان بازار'!S3949</f>
        <v/>
      </c>
      <c r="T3971" s="13">
        <f>'دیده بان بازار'!T3949</f>
        <v/>
      </c>
      <c r="U3971" s="13">
        <f>'دیده بان بازار'!U3949</f>
        <v/>
      </c>
      <c r="V3971" s="13">
        <f>'دیده بان بازار'!V3949</f>
        <v/>
      </c>
      <c r="W3971" s="6">
        <f>'دیده بان بازار'!W3949</f>
        <v/>
      </c>
    </row>
    <row r="3972">
      <c r="A3972" s="15">
        <f>'دیده بان بازار'!A3950</f>
        <v/>
      </c>
      <c r="B3972" s="16">
        <f>'دیده بان بازار'!B3950</f>
        <v/>
      </c>
      <c r="C3972" s="16">
        <f>'دیده بان بازار'!C3950</f>
        <v/>
      </c>
      <c r="D3972" s="16">
        <f>'دیده بان بازار'!D3950</f>
        <v/>
      </c>
      <c r="E3972" s="17">
        <f>'دیده بان بازار'!E3950</f>
        <v/>
      </c>
      <c r="F3972" s="16">
        <f>'دیده بان بازار'!F3950</f>
        <v/>
      </c>
      <c r="G3972" s="16">
        <f>'دیده بان بازار'!G3950</f>
        <v/>
      </c>
      <c r="H3972" s="16">
        <f>'دیده بان بازار'!H3950</f>
        <v/>
      </c>
      <c r="I3972" s="16">
        <f>'دیده بان بازار'!I3950</f>
        <v/>
      </c>
      <c r="J3972" s="16">
        <f>'دیده بان بازار'!J3950</f>
        <v/>
      </c>
      <c r="K3972" s="16">
        <f>'دیده بان بازار'!K3950</f>
        <v/>
      </c>
      <c r="L3972" s="16">
        <f>'دیده بان بازار'!L3950</f>
        <v/>
      </c>
      <c r="M3972" s="16">
        <f>'دیده بان بازار'!M3950</f>
        <v/>
      </c>
      <c r="N3972" s="16">
        <f>'دیده بان بازار'!N3950</f>
        <v/>
      </c>
      <c r="O3972" s="16">
        <f>'دیده بان بازار'!O3950</f>
        <v/>
      </c>
      <c r="P3972" s="16">
        <f>'دیده بان بازار'!P3950</f>
        <v/>
      </c>
      <c r="Q3972" s="16">
        <f>'دیده بان بازار'!Q3950</f>
        <v/>
      </c>
      <c r="R3972" s="16">
        <f>'دیده بان بازار'!R3950</f>
        <v/>
      </c>
      <c r="S3972" s="16">
        <f>'دیده بان بازار'!S3950</f>
        <v/>
      </c>
      <c r="T3972" s="16">
        <f>'دیده بان بازار'!T3950</f>
        <v/>
      </c>
      <c r="U3972" s="16">
        <f>'دیده بان بازار'!U3950</f>
        <v/>
      </c>
      <c r="V3972" s="16">
        <f>'دیده بان بازار'!V3950</f>
        <v/>
      </c>
      <c r="W3972" s="7">
        <f>'دیده بان بازار'!W3950</f>
        <v/>
      </c>
    </row>
    <row r="3973">
      <c r="A3973" s="12">
        <f>'دیده بان بازار'!A3951</f>
        <v/>
      </c>
      <c r="B3973" s="13">
        <f>'دیده بان بازار'!B3951</f>
        <v/>
      </c>
      <c r="C3973" s="13">
        <f>'دیده بان بازار'!C3951</f>
        <v/>
      </c>
      <c r="D3973" s="13">
        <f>'دیده بان بازار'!D3951</f>
        <v/>
      </c>
      <c r="E3973" s="14">
        <f>'دیده بان بازار'!E3951</f>
        <v/>
      </c>
      <c r="F3973" s="13">
        <f>'دیده بان بازار'!F3951</f>
        <v/>
      </c>
      <c r="G3973" s="13">
        <f>'دیده بان بازار'!G3951</f>
        <v/>
      </c>
      <c r="H3973" s="13">
        <f>'دیده بان بازار'!H3951</f>
        <v/>
      </c>
      <c r="I3973" s="13">
        <f>'دیده بان بازار'!I3951</f>
        <v/>
      </c>
      <c r="J3973" s="13">
        <f>'دیده بان بازار'!J3951</f>
        <v/>
      </c>
      <c r="K3973" s="13">
        <f>'دیده بان بازار'!K3951</f>
        <v/>
      </c>
      <c r="L3973" s="13">
        <f>'دیده بان بازار'!L3951</f>
        <v/>
      </c>
      <c r="M3973" s="13">
        <f>'دیده بان بازار'!M3951</f>
        <v/>
      </c>
      <c r="N3973" s="13">
        <f>'دیده بان بازار'!N3951</f>
        <v/>
      </c>
      <c r="O3973" s="13">
        <f>'دیده بان بازار'!O3951</f>
        <v/>
      </c>
      <c r="P3973" s="13">
        <f>'دیده بان بازار'!P3951</f>
        <v/>
      </c>
      <c r="Q3973" s="13">
        <f>'دیده بان بازار'!Q3951</f>
        <v/>
      </c>
      <c r="R3973" s="13">
        <f>'دیده بان بازار'!R3951</f>
        <v/>
      </c>
      <c r="S3973" s="13">
        <f>'دیده بان بازار'!S3951</f>
        <v/>
      </c>
      <c r="T3973" s="13">
        <f>'دیده بان بازار'!T3951</f>
        <v/>
      </c>
      <c r="U3973" s="13">
        <f>'دیده بان بازار'!U3951</f>
        <v/>
      </c>
      <c r="V3973" s="13">
        <f>'دیده بان بازار'!V3951</f>
        <v/>
      </c>
      <c r="W3973" s="6">
        <f>'دیده بان بازار'!W3951</f>
        <v/>
      </c>
    </row>
    <row r="3974">
      <c r="A3974" s="15">
        <f>'دیده بان بازار'!A3952</f>
        <v/>
      </c>
      <c r="B3974" s="16">
        <f>'دیده بان بازار'!B3952</f>
        <v/>
      </c>
      <c r="C3974" s="16">
        <f>'دیده بان بازار'!C3952</f>
        <v/>
      </c>
      <c r="D3974" s="16">
        <f>'دیده بان بازار'!D3952</f>
        <v/>
      </c>
      <c r="E3974" s="17">
        <f>'دیده بان بازار'!E3952</f>
        <v/>
      </c>
      <c r="F3974" s="16">
        <f>'دیده بان بازار'!F3952</f>
        <v/>
      </c>
      <c r="G3974" s="16">
        <f>'دیده بان بازار'!G3952</f>
        <v/>
      </c>
      <c r="H3974" s="16">
        <f>'دیده بان بازار'!H3952</f>
        <v/>
      </c>
      <c r="I3974" s="16">
        <f>'دیده بان بازار'!I3952</f>
        <v/>
      </c>
      <c r="J3974" s="16">
        <f>'دیده بان بازار'!J3952</f>
        <v/>
      </c>
      <c r="K3974" s="16">
        <f>'دیده بان بازار'!K3952</f>
        <v/>
      </c>
      <c r="L3974" s="16">
        <f>'دیده بان بازار'!L3952</f>
        <v/>
      </c>
      <c r="M3974" s="16">
        <f>'دیده بان بازار'!M3952</f>
        <v/>
      </c>
      <c r="N3974" s="16">
        <f>'دیده بان بازار'!N3952</f>
        <v/>
      </c>
      <c r="O3974" s="16">
        <f>'دیده بان بازار'!O3952</f>
        <v/>
      </c>
      <c r="P3974" s="16">
        <f>'دیده بان بازار'!P3952</f>
        <v/>
      </c>
      <c r="Q3974" s="16">
        <f>'دیده بان بازار'!Q3952</f>
        <v/>
      </c>
      <c r="R3974" s="16">
        <f>'دیده بان بازار'!R3952</f>
        <v/>
      </c>
      <c r="S3974" s="16">
        <f>'دیده بان بازار'!S3952</f>
        <v/>
      </c>
      <c r="T3974" s="16">
        <f>'دیده بان بازار'!T3952</f>
        <v/>
      </c>
      <c r="U3974" s="16">
        <f>'دیده بان بازار'!U3952</f>
        <v/>
      </c>
      <c r="V3974" s="16">
        <f>'دیده بان بازار'!V3952</f>
        <v/>
      </c>
      <c r="W3974" s="7">
        <f>'دیده بان بازار'!W3952</f>
        <v/>
      </c>
    </row>
    <row r="3975">
      <c r="A3975" s="12">
        <f>'دیده بان بازار'!A3953</f>
        <v/>
      </c>
      <c r="B3975" s="13">
        <f>'دیده بان بازار'!B3953</f>
        <v/>
      </c>
      <c r="C3975" s="13">
        <f>'دیده بان بازار'!C3953</f>
        <v/>
      </c>
      <c r="D3975" s="13">
        <f>'دیده بان بازار'!D3953</f>
        <v/>
      </c>
      <c r="E3975" s="14">
        <f>'دیده بان بازار'!E3953</f>
        <v/>
      </c>
      <c r="F3975" s="13">
        <f>'دیده بان بازار'!F3953</f>
        <v/>
      </c>
      <c r="G3975" s="13">
        <f>'دیده بان بازار'!G3953</f>
        <v/>
      </c>
      <c r="H3975" s="13">
        <f>'دیده بان بازار'!H3953</f>
        <v/>
      </c>
      <c r="I3975" s="13">
        <f>'دیده بان بازار'!I3953</f>
        <v/>
      </c>
      <c r="J3975" s="13">
        <f>'دیده بان بازار'!J3953</f>
        <v/>
      </c>
      <c r="K3975" s="13">
        <f>'دیده بان بازار'!K3953</f>
        <v/>
      </c>
      <c r="L3975" s="13">
        <f>'دیده بان بازار'!L3953</f>
        <v/>
      </c>
      <c r="M3975" s="13">
        <f>'دیده بان بازار'!M3953</f>
        <v/>
      </c>
      <c r="N3975" s="13">
        <f>'دیده بان بازار'!N3953</f>
        <v/>
      </c>
      <c r="O3975" s="13">
        <f>'دیده بان بازار'!O3953</f>
        <v/>
      </c>
      <c r="P3975" s="13">
        <f>'دیده بان بازار'!P3953</f>
        <v/>
      </c>
      <c r="Q3975" s="13">
        <f>'دیده بان بازار'!Q3953</f>
        <v/>
      </c>
      <c r="R3975" s="13">
        <f>'دیده بان بازار'!R3953</f>
        <v/>
      </c>
      <c r="S3975" s="13">
        <f>'دیده بان بازار'!S3953</f>
        <v/>
      </c>
      <c r="T3975" s="13">
        <f>'دیده بان بازار'!T3953</f>
        <v/>
      </c>
      <c r="U3975" s="13">
        <f>'دیده بان بازار'!U3953</f>
        <v/>
      </c>
      <c r="V3975" s="13">
        <f>'دیده بان بازار'!V3953</f>
        <v/>
      </c>
      <c r="W3975" s="6">
        <f>'دیده بان بازار'!W3953</f>
        <v/>
      </c>
    </row>
    <row r="3976">
      <c r="A3976" s="15">
        <f>'دیده بان بازار'!A3954</f>
        <v/>
      </c>
      <c r="B3976" s="16">
        <f>'دیده بان بازار'!B3954</f>
        <v/>
      </c>
      <c r="C3976" s="16">
        <f>'دیده بان بازار'!C3954</f>
        <v/>
      </c>
      <c r="D3976" s="16">
        <f>'دیده بان بازار'!D3954</f>
        <v/>
      </c>
      <c r="E3976" s="17">
        <f>'دیده بان بازار'!E3954</f>
        <v/>
      </c>
      <c r="F3976" s="16">
        <f>'دیده بان بازار'!F3954</f>
        <v/>
      </c>
      <c r="G3976" s="16">
        <f>'دیده بان بازار'!G3954</f>
        <v/>
      </c>
      <c r="H3976" s="16">
        <f>'دیده بان بازار'!H3954</f>
        <v/>
      </c>
      <c r="I3976" s="16">
        <f>'دیده بان بازار'!I3954</f>
        <v/>
      </c>
      <c r="J3976" s="16">
        <f>'دیده بان بازار'!J3954</f>
        <v/>
      </c>
      <c r="K3976" s="16">
        <f>'دیده بان بازار'!K3954</f>
        <v/>
      </c>
      <c r="L3976" s="16">
        <f>'دیده بان بازار'!L3954</f>
        <v/>
      </c>
      <c r="M3976" s="16">
        <f>'دیده بان بازار'!M3954</f>
        <v/>
      </c>
      <c r="N3976" s="16">
        <f>'دیده بان بازار'!N3954</f>
        <v/>
      </c>
      <c r="O3976" s="16">
        <f>'دیده بان بازار'!O3954</f>
        <v/>
      </c>
      <c r="P3976" s="16">
        <f>'دیده بان بازار'!P3954</f>
        <v/>
      </c>
      <c r="Q3976" s="16">
        <f>'دیده بان بازار'!Q3954</f>
        <v/>
      </c>
      <c r="R3976" s="16">
        <f>'دیده بان بازار'!R3954</f>
        <v/>
      </c>
      <c r="S3976" s="16">
        <f>'دیده بان بازار'!S3954</f>
        <v/>
      </c>
      <c r="T3976" s="16">
        <f>'دیده بان بازار'!T3954</f>
        <v/>
      </c>
      <c r="U3976" s="16">
        <f>'دیده بان بازار'!U3954</f>
        <v/>
      </c>
      <c r="V3976" s="16">
        <f>'دیده بان بازار'!V3954</f>
        <v/>
      </c>
      <c r="W3976" s="7">
        <f>'دیده بان بازار'!W3954</f>
        <v/>
      </c>
    </row>
    <row r="3977">
      <c r="A3977" s="15">
        <f>'دیده بان بازار'!A3955</f>
        <v/>
      </c>
      <c r="B3977" s="16">
        <f>'دیده بان بازار'!B3955</f>
        <v/>
      </c>
      <c r="C3977" s="16">
        <f>'دیده بان بازار'!C3955</f>
        <v/>
      </c>
      <c r="D3977" s="16">
        <f>'دیده بان بازار'!D3955</f>
        <v/>
      </c>
      <c r="E3977" s="17">
        <f>'دیده بان بازار'!E3955</f>
        <v/>
      </c>
      <c r="F3977" s="16">
        <f>'دیده بان بازار'!F3955</f>
        <v/>
      </c>
      <c r="G3977" s="16">
        <f>'دیده بان بازار'!G3955</f>
        <v/>
      </c>
      <c r="H3977" s="16">
        <f>'دیده بان بازار'!H3955</f>
        <v/>
      </c>
      <c r="I3977" s="16">
        <f>'دیده بان بازار'!I3955</f>
        <v/>
      </c>
      <c r="J3977" s="16">
        <f>'دیده بان بازار'!J3955</f>
        <v/>
      </c>
      <c r="K3977" s="16">
        <f>'دیده بان بازار'!K3955</f>
        <v/>
      </c>
      <c r="L3977" s="16">
        <f>'دیده بان بازار'!L3955</f>
        <v/>
      </c>
      <c r="M3977" s="16">
        <f>'دیده بان بازار'!M3955</f>
        <v/>
      </c>
      <c r="N3977" s="16">
        <f>'دیده بان بازار'!N3955</f>
        <v/>
      </c>
      <c r="O3977" s="16">
        <f>'دیده بان بازار'!O3955</f>
        <v/>
      </c>
      <c r="P3977" s="16">
        <f>'دیده بان بازار'!P3955</f>
        <v/>
      </c>
      <c r="Q3977" s="16">
        <f>'دیده بان بازار'!Q3955</f>
        <v/>
      </c>
      <c r="R3977" s="16">
        <f>'دیده بان بازار'!R3955</f>
        <v/>
      </c>
      <c r="S3977" s="16">
        <f>'دیده بان بازار'!S3955</f>
        <v/>
      </c>
      <c r="T3977" s="16">
        <f>'دیده بان بازار'!T3955</f>
        <v/>
      </c>
      <c r="U3977" s="16">
        <f>'دیده بان بازار'!U3955</f>
        <v/>
      </c>
      <c r="V3977" s="16">
        <f>'دیده بان بازار'!V3955</f>
        <v/>
      </c>
      <c r="W3977" s="7">
        <f>'دیده بان بازار'!W3955</f>
        <v/>
      </c>
    </row>
    <row r="3978">
      <c r="A3978" s="12">
        <f>'دیده بان بازار'!A3956</f>
        <v/>
      </c>
      <c r="B3978" s="13">
        <f>'دیده بان بازار'!B3956</f>
        <v/>
      </c>
      <c r="C3978" s="13">
        <f>'دیده بان بازار'!C3956</f>
        <v/>
      </c>
      <c r="D3978" s="13">
        <f>'دیده بان بازار'!D3956</f>
        <v/>
      </c>
      <c r="E3978" s="14">
        <f>'دیده بان بازار'!E3956</f>
        <v/>
      </c>
      <c r="F3978" s="13">
        <f>'دیده بان بازار'!F3956</f>
        <v/>
      </c>
      <c r="G3978" s="13">
        <f>'دیده بان بازار'!G3956</f>
        <v/>
      </c>
      <c r="H3978" s="13">
        <f>'دیده بان بازار'!H3956</f>
        <v/>
      </c>
      <c r="I3978" s="13">
        <f>'دیده بان بازار'!I3956</f>
        <v/>
      </c>
      <c r="J3978" s="13">
        <f>'دیده بان بازار'!J3956</f>
        <v/>
      </c>
      <c r="K3978" s="13">
        <f>'دیده بان بازار'!K3956</f>
        <v/>
      </c>
      <c r="L3978" s="13">
        <f>'دیده بان بازار'!L3956</f>
        <v/>
      </c>
      <c r="M3978" s="13">
        <f>'دیده بان بازار'!M3956</f>
        <v/>
      </c>
      <c r="N3978" s="13">
        <f>'دیده بان بازار'!N3956</f>
        <v/>
      </c>
      <c r="O3978" s="13">
        <f>'دیده بان بازار'!O3956</f>
        <v/>
      </c>
      <c r="P3978" s="13">
        <f>'دیده بان بازار'!P3956</f>
        <v/>
      </c>
      <c r="Q3978" s="13">
        <f>'دیده بان بازار'!Q3956</f>
        <v/>
      </c>
      <c r="R3978" s="13">
        <f>'دیده بان بازار'!R3956</f>
        <v/>
      </c>
      <c r="S3978" s="13">
        <f>'دیده بان بازار'!S3956</f>
        <v/>
      </c>
      <c r="T3978" s="13">
        <f>'دیده بان بازار'!T3956</f>
        <v/>
      </c>
      <c r="U3978" s="13">
        <f>'دیده بان بازار'!U3956</f>
        <v/>
      </c>
      <c r="V3978" s="13">
        <f>'دیده بان بازار'!V3956</f>
        <v/>
      </c>
      <c r="W3978" s="6">
        <f>'دیده بان بازار'!W3956</f>
        <v/>
      </c>
    </row>
    <row r="3979">
      <c r="A3979" s="15">
        <f>'دیده بان بازار'!A3957</f>
        <v/>
      </c>
      <c r="B3979" s="16">
        <f>'دیده بان بازار'!B3957</f>
        <v/>
      </c>
      <c r="C3979" s="16">
        <f>'دیده بان بازار'!C3957</f>
        <v/>
      </c>
      <c r="D3979" s="16">
        <f>'دیده بان بازار'!D3957</f>
        <v/>
      </c>
      <c r="E3979" s="17">
        <f>'دیده بان بازار'!E3957</f>
        <v/>
      </c>
      <c r="F3979" s="16">
        <f>'دیده بان بازار'!F3957</f>
        <v/>
      </c>
      <c r="G3979" s="16">
        <f>'دیده بان بازار'!G3957</f>
        <v/>
      </c>
      <c r="H3979" s="16">
        <f>'دیده بان بازار'!H3957</f>
        <v/>
      </c>
      <c r="I3979" s="16">
        <f>'دیده بان بازار'!I3957</f>
        <v/>
      </c>
      <c r="J3979" s="16">
        <f>'دیده بان بازار'!J3957</f>
        <v/>
      </c>
      <c r="K3979" s="16">
        <f>'دیده بان بازار'!K3957</f>
        <v/>
      </c>
      <c r="L3979" s="16">
        <f>'دیده بان بازار'!L3957</f>
        <v/>
      </c>
      <c r="M3979" s="16">
        <f>'دیده بان بازار'!M3957</f>
        <v/>
      </c>
      <c r="N3979" s="16">
        <f>'دیده بان بازار'!N3957</f>
        <v/>
      </c>
      <c r="O3979" s="16">
        <f>'دیده بان بازار'!O3957</f>
        <v/>
      </c>
      <c r="P3979" s="16">
        <f>'دیده بان بازار'!P3957</f>
        <v/>
      </c>
      <c r="Q3979" s="16">
        <f>'دیده بان بازار'!Q3957</f>
        <v/>
      </c>
      <c r="R3979" s="16">
        <f>'دیده بان بازار'!R3957</f>
        <v/>
      </c>
      <c r="S3979" s="16">
        <f>'دیده بان بازار'!S3957</f>
        <v/>
      </c>
      <c r="T3979" s="16">
        <f>'دیده بان بازار'!T3957</f>
        <v/>
      </c>
      <c r="U3979" s="16">
        <f>'دیده بان بازار'!U3957</f>
        <v/>
      </c>
      <c r="V3979" s="16">
        <f>'دیده بان بازار'!V3957</f>
        <v/>
      </c>
      <c r="W3979" s="7">
        <f>'دیده بان بازار'!W3957</f>
        <v/>
      </c>
    </row>
    <row r="3980">
      <c r="A3980" s="12">
        <f>'دیده بان بازار'!A3958</f>
        <v/>
      </c>
      <c r="B3980" s="13">
        <f>'دیده بان بازار'!B3958</f>
        <v/>
      </c>
      <c r="C3980" s="13">
        <f>'دیده بان بازار'!C3958</f>
        <v/>
      </c>
      <c r="D3980" s="13">
        <f>'دیده بان بازار'!D3958</f>
        <v/>
      </c>
      <c r="E3980" s="14">
        <f>'دیده بان بازار'!E3958</f>
        <v/>
      </c>
      <c r="F3980" s="13">
        <f>'دیده بان بازار'!F3958</f>
        <v/>
      </c>
      <c r="G3980" s="13">
        <f>'دیده بان بازار'!G3958</f>
        <v/>
      </c>
      <c r="H3980" s="13">
        <f>'دیده بان بازار'!H3958</f>
        <v/>
      </c>
      <c r="I3980" s="13">
        <f>'دیده بان بازار'!I3958</f>
        <v/>
      </c>
      <c r="J3980" s="13">
        <f>'دیده بان بازار'!J3958</f>
        <v/>
      </c>
      <c r="K3980" s="13">
        <f>'دیده بان بازار'!K3958</f>
        <v/>
      </c>
      <c r="L3980" s="13">
        <f>'دیده بان بازار'!L3958</f>
        <v/>
      </c>
      <c r="M3980" s="13">
        <f>'دیده بان بازار'!M3958</f>
        <v/>
      </c>
      <c r="N3980" s="13">
        <f>'دیده بان بازار'!N3958</f>
        <v/>
      </c>
      <c r="O3980" s="13">
        <f>'دیده بان بازار'!O3958</f>
        <v/>
      </c>
      <c r="P3980" s="13">
        <f>'دیده بان بازار'!P3958</f>
        <v/>
      </c>
      <c r="Q3980" s="13">
        <f>'دیده بان بازار'!Q3958</f>
        <v/>
      </c>
      <c r="R3980" s="13">
        <f>'دیده بان بازار'!R3958</f>
        <v/>
      </c>
      <c r="S3980" s="13">
        <f>'دیده بان بازار'!S3958</f>
        <v/>
      </c>
      <c r="T3980" s="13">
        <f>'دیده بان بازار'!T3958</f>
        <v/>
      </c>
      <c r="U3980" s="13">
        <f>'دیده بان بازار'!U3958</f>
        <v/>
      </c>
      <c r="V3980" s="13">
        <f>'دیده بان بازار'!V3958</f>
        <v/>
      </c>
      <c r="W3980" s="6">
        <f>'دیده بان بازار'!W3958</f>
        <v/>
      </c>
    </row>
    <row r="3981">
      <c r="A3981" s="15">
        <f>'دیده بان بازار'!A3959</f>
        <v/>
      </c>
      <c r="B3981" s="16">
        <f>'دیده بان بازار'!B3959</f>
        <v/>
      </c>
      <c r="C3981" s="16">
        <f>'دیده بان بازار'!C3959</f>
        <v/>
      </c>
      <c r="D3981" s="16">
        <f>'دیده بان بازار'!D3959</f>
        <v/>
      </c>
      <c r="E3981" s="17">
        <f>'دیده بان بازار'!E3959</f>
        <v/>
      </c>
      <c r="F3981" s="16">
        <f>'دیده بان بازار'!F3959</f>
        <v/>
      </c>
      <c r="G3981" s="16">
        <f>'دیده بان بازار'!G3959</f>
        <v/>
      </c>
      <c r="H3981" s="16">
        <f>'دیده بان بازار'!H3959</f>
        <v/>
      </c>
      <c r="I3981" s="16">
        <f>'دیده بان بازار'!I3959</f>
        <v/>
      </c>
      <c r="J3981" s="16">
        <f>'دیده بان بازار'!J3959</f>
        <v/>
      </c>
      <c r="K3981" s="16">
        <f>'دیده بان بازار'!K3959</f>
        <v/>
      </c>
      <c r="L3981" s="16">
        <f>'دیده بان بازار'!L3959</f>
        <v/>
      </c>
      <c r="M3981" s="16">
        <f>'دیده بان بازار'!M3959</f>
        <v/>
      </c>
      <c r="N3981" s="16">
        <f>'دیده بان بازار'!N3959</f>
        <v/>
      </c>
      <c r="O3981" s="16">
        <f>'دیده بان بازار'!O3959</f>
        <v/>
      </c>
      <c r="P3981" s="16">
        <f>'دیده بان بازار'!P3959</f>
        <v/>
      </c>
      <c r="Q3981" s="16">
        <f>'دیده بان بازار'!Q3959</f>
        <v/>
      </c>
      <c r="R3981" s="16">
        <f>'دیده بان بازار'!R3959</f>
        <v/>
      </c>
      <c r="S3981" s="16">
        <f>'دیده بان بازار'!S3959</f>
        <v/>
      </c>
      <c r="T3981" s="16">
        <f>'دیده بان بازار'!T3959</f>
        <v/>
      </c>
      <c r="U3981" s="16">
        <f>'دیده بان بازار'!U3959</f>
        <v/>
      </c>
      <c r="V3981" s="16">
        <f>'دیده بان بازار'!V3959</f>
        <v/>
      </c>
      <c r="W3981" s="7">
        <f>'دیده بان بازار'!W3959</f>
        <v/>
      </c>
    </row>
    <row r="3982">
      <c r="A3982" s="12">
        <f>'دیده بان بازار'!A3960</f>
        <v/>
      </c>
      <c r="B3982" s="13">
        <f>'دیده بان بازار'!B3960</f>
        <v/>
      </c>
      <c r="C3982" s="13">
        <f>'دیده بان بازار'!C3960</f>
        <v/>
      </c>
      <c r="D3982" s="13">
        <f>'دیده بان بازار'!D3960</f>
        <v/>
      </c>
      <c r="E3982" s="14">
        <f>'دیده بان بازار'!E3960</f>
        <v/>
      </c>
      <c r="F3982" s="13">
        <f>'دیده بان بازار'!F3960</f>
        <v/>
      </c>
      <c r="G3982" s="13">
        <f>'دیده بان بازار'!G3960</f>
        <v/>
      </c>
      <c r="H3982" s="13">
        <f>'دیده بان بازار'!H3960</f>
        <v/>
      </c>
      <c r="I3982" s="13">
        <f>'دیده بان بازار'!I3960</f>
        <v/>
      </c>
      <c r="J3982" s="13">
        <f>'دیده بان بازار'!J3960</f>
        <v/>
      </c>
      <c r="K3982" s="13">
        <f>'دیده بان بازار'!K3960</f>
        <v/>
      </c>
      <c r="L3982" s="13">
        <f>'دیده بان بازار'!L3960</f>
        <v/>
      </c>
      <c r="M3982" s="13">
        <f>'دیده بان بازار'!M3960</f>
        <v/>
      </c>
      <c r="N3982" s="13">
        <f>'دیده بان بازار'!N3960</f>
        <v/>
      </c>
      <c r="O3982" s="13">
        <f>'دیده بان بازار'!O3960</f>
        <v/>
      </c>
      <c r="P3982" s="13">
        <f>'دیده بان بازار'!P3960</f>
        <v/>
      </c>
      <c r="Q3982" s="13">
        <f>'دیده بان بازار'!Q3960</f>
        <v/>
      </c>
      <c r="R3982" s="13">
        <f>'دیده بان بازار'!R3960</f>
        <v/>
      </c>
      <c r="S3982" s="13">
        <f>'دیده بان بازار'!S3960</f>
        <v/>
      </c>
      <c r="T3982" s="13">
        <f>'دیده بان بازار'!T3960</f>
        <v/>
      </c>
      <c r="U3982" s="13">
        <f>'دیده بان بازار'!U3960</f>
        <v/>
      </c>
      <c r="V3982" s="13">
        <f>'دیده بان بازار'!V3960</f>
        <v/>
      </c>
      <c r="W3982" s="6">
        <f>'دیده بان بازار'!W3960</f>
        <v/>
      </c>
    </row>
    <row r="3983">
      <c r="A3983" s="15">
        <f>'دیده بان بازار'!A3961</f>
        <v/>
      </c>
      <c r="B3983" s="16">
        <f>'دیده بان بازار'!B3961</f>
        <v/>
      </c>
      <c r="C3983" s="16">
        <f>'دیده بان بازار'!C3961</f>
        <v/>
      </c>
      <c r="D3983" s="16">
        <f>'دیده بان بازار'!D3961</f>
        <v/>
      </c>
      <c r="E3983" s="17">
        <f>'دیده بان بازار'!E3961</f>
        <v/>
      </c>
      <c r="F3983" s="16">
        <f>'دیده بان بازار'!F3961</f>
        <v/>
      </c>
      <c r="G3983" s="16">
        <f>'دیده بان بازار'!G3961</f>
        <v/>
      </c>
      <c r="H3983" s="16">
        <f>'دیده بان بازار'!H3961</f>
        <v/>
      </c>
      <c r="I3983" s="16">
        <f>'دیده بان بازار'!I3961</f>
        <v/>
      </c>
      <c r="J3983" s="16">
        <f>'دیده بان بازار'!J3961</f>
        <v/>
      </c>
      <c r="K3983" s="16">
        <f>'دیده بان بازار'!K3961</f>
        <v/>
      </c>
      <c r="L3983" s="16">
        <f>'دیده بان بازار'!L3961</f>
        <v/>
      </c>
      <c r="M3983" s="16">
        <f>'دیده بان بازار'!M3961</f>
        <v/>
      </c>
      <c r="N3983" s="16">
        <f>'دیده بان بازار'!N3961</f>
        <v/>
      </c>
      <c r="O3983" s="16">
        <f>'دیده بان بازار'!O3961</f>
        <v/>
      </c>
      <c r="P3983" s="16">
        <f>'دیده بان بازار'!P3961</f>
        <v/>
      </c>
      <c r="Q3983" s="16">
        <f>'دیده بان بازار'!Q3961</f>
        <v/>
      </c>
      <c r="R3983" s="16">
        <f>'دیده بان بازار'!R3961</f>
        <v/>
      </c>
      <c r="S3983" s="16">
        <f>'دیده بان بازار'!S3961</f>
        <v/>
      </c>
      <c r="T3983" s="16">
        <f>'دیده بان بازار'!T3961</f>
        <v/>
      </c>
      <c r="U3983" s="16">
        <f>'دیده بان بازار'!U3961</f>
        <v/>
      </c>
      <c r="V3983" s="16">
        <f>'دیده بان بازار'!V3961</f>
        <v/>
      </c>
      <c r="W3983" s="7">
        <f>'دیده بان بازار'!W3961</f>
        <v/>
      </c>
    </row>
    <row r="3984">
      <c r="A3984" s="12">
        <f>'دیده بان بازار'!A3962</f>
        <v/>
      </c>
      <c r="B3984" s="13">
        <f>'دیده بان بازار'!B3962</f>
        <v/>
      </c>
      <c r="C3984" s="13">
        <f>'دیده بان بازار'!C3962</f>
        <v/>
      </c>
      <c r="D3984" s="13">
        <f>'دیده بان بازار'!D3962</f>
        <v/>
      </c>
      <c r="E3984" s="14">
        <f>'دیده بان بازار'!E3962</f>
        <v/>
      </c>
      <c r="F3984" s="13">
        <f>'دیده بان بازار'!F3962</f>
        <v/>
      </c>
      <c r="G3984" s="13">
        <f>'دیده بان بازار'!G3962</f>
        <v/>
      </c>
      <c r="H3984" s="13">
        <f>'دیده بان بازار'!H3962</f>
        <v/>
      </c>
      <c r="I3984" s="13">
        <f>'دیده بان بازار'!I3962</f>
        <v/>
      </c>
      <c r="J3984" s="13">
        <f>'دیده بان بازار'!J3962</f>
        <v/>
      </c>
      <c r="K3984" s="13">
        <f>'دیده بان بازار'!K3962</f>
        <v/>
      </c>
      <c r="L3984" s="13">
        <f>'دیده بان بازار'!L3962</f>
        <v/>
      </c>
      <c r="M3984" s="13">
        <f>'دیده بان بازار'!M3962</f>
        <v/>
      </c>
      <c r="N3984" s="13">
        <f>'دیده بان بازار'!N3962</f>
        <v/>
      </c>
      <c r="O3984" s="13">
        <f>'دیده بان بازار'!O3962</f>
        <v/>
      </c>
      <c r="P3984" s="13">
        <f>'دیده بان بازار'!P3962</f>
        <v/>
      </c>
      <c r="Q3984" s="13">
        <f>'دیده بان بازار'!Q3962</f>
        <v/>
      </c>
      <c r="R3984" s="13">
        <f>'دیده بان بازار'!R3962</f>
        <v/>
      </c>
      <c r="S3984" s="13">
        <f>'دیده بان بازار'!S3962</f>
        <v/>
      </c>
      <c r="T3984" s="13">
        <f>'دیده بان بازار'!T3962</f>
        <v/>
      </c>
      <c r="U3984" s="13">
        <f>'دیده بان بازار'!U3962</f>
        <v/>
      </c>
      <c r="V3984" s="13">
        <f>'دیده بان بازار'!V3962</f>
        <v/>
      </c>
      <c r="W3984" s="6">
        <f>'دیده بان بازار'!W3962</f>
        <v/>
      </c>
    </row>
    <row r="3985">
      <c r="A3985" s="15">
        <f>'دیده بان بازار'!A3963</f>
        <v/>
      </c>
      <c r="B3985" s="16">
        <f>'دیده بان بازار'!B3963</f>
        <v/>
      </c>
      <c r="C3985" s="16">
        <f>'دیده بان بازار'!C3963</f>
        <v/>
      </c>
      <c r="D3985" s="16">
        <f>'دیده بان بازار'!D3963</f>
        <v/>
      </c>
      <c r="E3985" s="17">
        <f>'دیده بان بازار'!E3963</f>
        <v/>
      </c>
      <c r="F3985" s="16">
        <f>'دیده بان بازار'!F3963</f>
        <v/>
      </c>
      <c r="G3985" s="16">
        <f>'دیده بان بازار'!G3963</f>
        <v/>
      </c>
      <c r="H3985" s="16">
        <f>'دیده بان بازار'!H3963</f>
        <v/>
      </c>
      <c r="I3985" s="16">
        <f>'دیده بان بازار'!I3963</f>
        <v/>
      </c>
      <c r="J3985" s="16">
        <f>'دیده بان بازار'!J3963</f>
        <v/>
      </c>
      <c r="K3985" s="16">
        <f>'دیده بان بازار'!K3963</f>
        <v/>
      </c>
      <c r="L3985" s="16">
        <f>'دیده بان بازار'!L3963</f>
        <v/>
      </c>
      <c r="M3985" s="16">
        <f>'دیده بان بازار'!M3963</f>
        <v/>
      </c>
      <c r="N3985" s="16">
        <f>'دیده بان بازار'!N3963</f>
        <v/>
      </c>
      <c r="O3985" s="16">
        <f>'دیده بان بازار'!O3963</f>
        <v/>
      </c>
      <c r="P3985" s="16">
        <f>'دیده بان بازار'!P3963</f>
        <v/>
      </c>
      <c r="Q3985" s="16">
        <f>'دیده بان بازار'!Q3963</f>
        <v/>
      </c>
      <c r="R3985" s="16">
        <f>'دیده بان بازار'!R3963</f>
        <v/>
      </c>
      <c r="S3985" s="16">
        <f>'دیده بان بازار'!S3963</f>
        <v/>
      </c>
      <c r="T3985" s="16">
        <f>'دیده بان بازار'!T3963</f>
        <v/>
      </c>
      <c r="U3985" s="16">
        <f>'دیده بان بازار'!U3963</f>
        <v/>
      </c>
      <c r="V3985" s="16">
        <f>'دیده بان بازار'!V3963</f>
        <v/>
      </c>
      <c r="W3985" s="7">
        <f>'دیده بان بازار'!W3963</f>
        <v/>
      </c>
    </row>
    <row r="3986">
      <c r="A3986" s="12">
        <f>'دیده بان بازار'!A3964</f>
        <v/>
      </c>
      <c r="B3986" s="13">
        <f>'دیده بان بازار'!B3964</f>
        <v/>
      </c>
      <c r="C3986" s="13">
        <f>'دیده بان بازار'!C3964</f>
        <v/>
      </c>
      <c r="D3986" s="13">
        <f>'دیده بان بازار'!D3964</f>
        <v/>
      </c>
      <c r="E3986" s="14">
        <f>'دیده بان بازار'!E3964</f>
        <v/>
      </c>
      <c r="F3986" s="13">
        <f>'دیده بان بازار'!F3964</f>
        <v/>
      </c>
      <c r="G3986" s="13">
        <f>'دیده بان بازار'!G3964</f>
        <v/>
      </c>
      <c r="H3986" s="13">
        <f>'دیده بان بازار'!H3964</f>
        <v/>
      </c>
      <c r="I3986" s="13">
        <f>'دیده بان بازار'!I3964</f>
        <v/>
      </c>
      <c r="J3986" s="13">
        <f>'دیده بان بازار'!J3964</f>
        <v/>
      </c>
      <c r="K3986" s="13">
        <f>'دیده بان بازار'!K3964</f>
        <v/>
      </c>
      <c r="L3986" s="13">
        <f>'دیده بان بازار'!L3964</f>
        <v/>
      </c>
      <c r="M3986" s="13">
        <f>'دیده بان بازار'!M3964</f>
        <v/>
      </c>
      <c r="N3986" s="13">
        <f>'دیده بان بازار'!N3964</f>
        <v/>
      </c>
      <c r="O3986" s="13">
        <f>'دیده بان بازار'!O3964</f>
        <v/>
      </c>
      <c r="P3986" s="13">
        <f>'دیده بان بازار'!P3964</f>
        <v/>
      </c>
      <c r="Q3986" s="13">
        <f>'دیده بان بازار'!Q3964</f>
        <v/>
      </c>
      <c r="R3986" s="13">
        <f>'دیده بان بازار'!R3964</f>
        <v/>
      </c>
      <c r="S3986" s="13">
        <f>'دیده بان بازار'!S3964</f>
        <v/>
      </c>
      <c r="T3986" s="13">
        <f>'دیده بان بازار'!T3964</f>
        <v/>
      </c>
      <c r="U3986" s="13">
        <f>'دیده بان بازار'!U3964</f>
        <v/>
      </c>
      <c r="V3986" s="13">
        <f>'دیده بان بازار'!V3964</f>
        <v/>
      </c>
      <c r="W3986" s="6">
        <f>'دیده بان بازار'!W3964</f>
        <v/>
      </c>
    </row>
    <row r="3987">
      <c r="A3987" s="15">
        <f>'دیده بان بازار'!A3965</f>
        <v/>
      </c>
      <c r="B3987" s="16">
        <f>'دیده بان بازار'!B3965</f>
        <v/>
      </c>
      <c r="C3987" s="16">
        <f>'دیده بان بازار'!C3965</f>
        <v/>
      </c>
      <c r="D3987" s="16">
        <f>'دیده بان بازار'!D3965</f>
        <v/>
      </c>
      <c r="E3987" s="17">
        <f>'دیده بان بازار'!E3965</f>
        <v/>
      </c>
      <c r="F3987" s="16">
        <f>'دیده بان بازار'!F3965</f>
        <v/>
      </c>
      <c r="G3987" s="16">
        <f>'دیده بان بازار'!G3965</f>
        <v/>
      </c>
      <c r="H3987" s="16">
        <f>'دیده بان بازار'!H3965</f>
        <v/>
      </c>
      <c r="I3987" s="16">
        <f>'دیده بان بازار'!I3965</f>
        <v/>
      </c>
      <c r="J3987" s="16">
        <f>'دیده بان بازار'!J3965</f>
        <v/>
      </c>
      <c r="K3987" s="16">
        <f>'دیده بان بازار'!K3965</f>
        <v/>
      </c>
      <c r="L3987" s="16">
        <f>'دیده بان بازار'!L3965</f>
        <v/>
      </c>
      <c r="M3987" s="16">
        <f>'دیده بان بازار'!M3965</f>
        <v/>
      </c>
      <c r="N3987" s="16">
        <f>'دیده بان بازار'!N3965</f>
        <v/>
      </c>
      <c r="O3987" s="16">
        <f>'دیده بان بازار'!O3965</f>
        <v/>
      </c>
      <c r="P3987" s="16">
        <f>'دیده بان بازار'!P3965</f>
        <v/>
      </c>
      <c r="Q3987" s="16">
        <f>'دیده بان بازار'!Q3965</f>
        <v/>
      </c>
      <c r="R3987" s="16">
        <f>'دیده بان بازار'!R3965</f>
        <v/>
      </c>
      <c r="S3987" s="16">
        <f>'دیده بان بازار'!S3965</f>
        <v/>
      </c>
      <c r="T3987" s="16">
        <f>'دیده بان بازار'!T3965</f>
        <v/>
      </c>
      <c r="U3987" s="16">
        <f>'دیده بان بازار'!U3965</f>
        <v/>
      </c>
      <c r="V3987" s="16">
        <f>'دیده بان بازار'!V3965</f>
        <v/>
      </c>
      <c r="W3987" s="7">
        <f>'دیده بان بازار'!W3965</f>
        <v/>
      </c>
    </row>
    <row r="3988">
      <c r="A3988" s="12">
        <f>'دیده بان بازار'!A3966</f>
        <v/>
      </c>
      <c r="B3988" s="13">
        <f>'دیده بان بازار'!B3966</f>
        <v/>
      </c>
      <c r="C3988" s="13">
        <f>'دیده بان بازار'!C3966</f>
        <v/>
      </c>
      <c r="D3988" s="13">
        <f>'دیده بان بازار'!D3966</f>
        <v/>
      </c>
      <c r="E3988" s="14">
        <f>'دیده بان بازار'!E3966</f>
        <v/>
      </c>
      <c r="F3988" s="13">
        <f>'دیده بان بازار'!F3966</f>
        <v/>
      </c>
      <c r="G3988" s="13">
        <f>'دیده بان بازار'!G3966</f>
        <v/>
      </c>
      <c r="H3988" s="13">
        <f>'دیده بان بازار'!H3966</f>
        <v/>
      </c>
      <c r="I3988" s="13">
        <f>'دیده بان بازار'!I3966</f>
        <v/>
      </c>
      <c r="J3988" s="13">
        <f>'دیده بان بازار'!J3966</f>
        <v/>
      </c>
      <c r="K3988" s="13">
        <f>'دیده بان بازار'!K3966</f>
        <v/>
      </c>
      <c r="L3988" s="13">
        <f>'دیده بان بازار'!L3966</f>
        <v/>
      </c>
      <c r="M3988" s="13">
        <f>'دیده بان بازار'!M3966</f>
        <v/>
      </c>
      <c r="N3988" s="13">
        <f>'دیده بان بازار'!N3966</f>
        <v/>
      </c>
      <c r="O3988" s="13">
        <f>'دیده بان بازار'!O3966</f>
        <v/>
      </c>
      <c r="P3988" s="13">
        <f>'دیده بان بازار'!P3966</f>
        <v/>
      </c>
      <c r="Q3988" s="13">
        <f>'دیده بان بازار'!Q3966</f>
        <v/>
      </c>
      <c r="R3988" s="13">
        <f>'دیده بان بازار'!R3966</f>
        <v/>
      </c>
      <c r="S3988" s="13">
        <f>'دیده بان بازار'!S3966</f>
        <v/>
      </c>
      <c r="T3988" s="13">
        <f>'دیده بان بازار'!T3966</f>
        <v/>
      </c>
      <c r="U3988" s="13">
        <f>'دیده بان بازار'!U3966</f>
        <v/>
      </c>
      <c r="V3988" s="13">
        <f>'دیده بان بازار'!V3966</f>
        <v/>
      </c>
      <c r="W3988" s="6">
        <f>'دیده بان بازار'!W3966</f>
        <v/>
      </c>
    </row>
    <row r="3989">
      <c r="A3989" s="15">
        <f>'دیده بان بازار'!A3967</f>
        <v/>
      </c>
      <c r="B3989" s="16">
        <f>'دیده بان بازار'!B3967</f>
        <v/>
      </c>
      <c r="C3989" s="16">
        <f>'دیده بان بازار'!C3967</f>
        <v/>
      </c>
      <c r="D3989" s="16">
        <f>'دیده بان بازار'!D3967</f>
        <v/>
      </c>
      <c r="E3989" s="17">
        <f>'دیده بان بازار'!E3967</f>
        <v/>
      </c>
      <c r="F3989" s="16">
        <f>'دیده بان بازار'!F3967</f>
        <v/>
      </c>
      <c r="G3989" s="16">
        <f>'دیده بان بازار'!G3967</f>
        <v/>
      </c>
      <c r="H3989" s="16">
        <f>'دیده بان بازار'!H3967</f>
        <v/>
      </c>
      <c r="I3989" s="16">
        <f>'دیده بان بازار'!I3967</f>
        <v/>
      </c>
      <c r="J3989" s="16">
        <f>'دیده بان بازار'!J3967</f>
        <v/>
      </c>
      <c r="K3989" s="16">
        <f>'دیده بان بازار'!K3967</f>
        <v/>
      </c>
      <c r="L3989" s="16">
        <f>'دیده بان بازار'!L3967</f>
        <v/>
      </c>
      <c r="M3989" s="16">
        <f>'دیده بان بازار'!M3967</f>
        <v/>
      </c>
      <c r="N3989" s="16">
        <f>'دیده بان بازار'!N3967</f>
        <v/>
      </c>
      <c r="O3989" s="16">
        <f>'دیده بان بازار'!O3967</f>
        <v/>
      </c>
      <c r="P3989" s="16">
        <f>'دیده بان بازار'!P3967</f>
        <v/>
      </c>
      <c r="Q3989" s="16">
        <f>'دیده بان بازار'!Q3967</f>
        <v/>
      </c>
      <c r="R3989" s="16">
        <f>'دیده بان بازار'!R3967</f>
        <v/>
      </c>
      <c r="S3989" s="16">
        <f>'دیده بان بازار'!S3967</f>
        <v/>
      </c>
      <c r="T3989" s="16">
        <f>'دیده بان بازار'!T3967</f>
        <v/>
      </c>
      <c r="U3989" s="16">
        <f>'دیده بان بازار'!U3967</f>
        <v/>
      </c>
      <c r="V3989" s="16">
        <f>'دیده بان بازار'!V3967</f>
        <v/>
      </c>
      <c r="W3989" s="7">
        <f>'دیده بان بازار'!W3967</f>
        <v/>
      </c>
    </row>
    <row r="3990">
      <c r="A3990" s="12">
        <f>'دیده بان بازار'!A3968</f>
        <v/>
      </c>
      <c r="B3990" s="13">
        <f>'دیده بان بازار'!B3968</f>
        <v/>
      </c>
      <c r="C3990" s="13">
        <f>'دیده بان بازار'!C3968</f>
        <v/>
      </c>
      <c r="D3990" s="13">
        <f>'دیده بان بازار'!D3968</f>
        <v/>
      </c>
      <c r="E3990" s="14">
        <f>'دیده بان بازار'!E3968</f>
        <v/>
      </c>
      <c r="F3990" s="13">
        <f>'دیده بان بازار'!F3968</f>
        <v/>
      </c>
      <c r="G3990" s="13">
        <f>'دیده بان بازار'!G3968</f>
        <v/>
      </c>
      <c r="H3990" s="13">
        <f>'دیده بان بازار'!H3968</f>
        <v/>
      </c>
      <c r="I3990" s="13">
        <f>'دیده بان بازار'!I3968</f>
        <v/>
      </c>
      <c r="J3990" s="13">
        <f>'دیده بان بازار'!J3968</f>
        <v/>
      </c>
      <c r="K3990" s="13">
        <f>'دیده بان بازار'!K3968</f>
        <v/>
      </c>
      <c r="L3990" s="13">
        <f>'دیده بان بازار'!L3968</f>
        <v/>
      </c>
      <c r="M3990" s="13">
        <f>'دیده بان بازار'!M3968</f>
        <v/>
      </c>
      <c r="N3990" s="13">
        <f>'دیده بان بازار'!N3968</f>
        <v/>
      </c>
      <c r="O3990" s="13">
        <f>'دیده بان بازار'!O3968</f>
        <v/>
      </c>
      <c r="P3990" s="13">
        <f>'دیده بان بازار'!P3968</f>
        <v/>
      </c>
      <c r="Q3990" s="13">
        <f>'دیده بان بازار'!Q3968</f>
        <v/>
      </c>
      <c r="R3990" s="13">
        <f>'دیده بان بازار'!R3968</f>
        <v/>
      </c>
      <c r="S3990" s="13">
        <f>'دیده بان بازار'!S3968</f>
        <v/>
      </c>
      <c r="T3990" s="13">
        <f>'دیده بان بازار'!T3968</f>
        <v/>
      </c>
      <c r="U3990" s="13">
        <f>'دیده بان بازار'!U3968</f>
        <v/>
      </c>
      <c r="V3990" s="13">
        <f>'دیده بان بازار'!V3968</f>
        <v/>
      </c>
      <c r="W3990" s="6">
        <f>'دیده بان بازار'!W3968</f>
        <v/>
      </c>
    </row>
    <row r="3991">
      <c r="A3991" s="15">
        <f>'دیده بان بازار'!A3969</f>
        <v/>
      </c>
      <c r="B3991" s="16">
        <f>'دیده بان بازار'!B3969</f>
        <v/>
      </c>
      <c r="C3991" s="16">
        <f>'دیده بان بازار'!C3969</f>
        <v/>
      </c>
      <c r="D3991" s="16">
        <f>'دیده بان بازار'!D3969</f>
        <v/>
      </c>
      <c r="E3991" s="17">
        <f>'دیده بان بازار'!E3969</f>
        <v/>
      </c>
      <c r="F3991" s="16">
        <f>'دیده بان بازار'!F3969</f>
        <v/>
      </c>
      <c r="G3991" s="16">
        <f>'دیده بان بازار'!G3969</f>
        <v/>
      </c>
      <c r="H3991" s="16">
        <f>'دیده بان بازار'!H3969</f>
        <v/>
      </c>
      <c r="I3991" s="16">
        <f>'دیده بان بازار'!I3969</f>
        <v/>
      </c>
      <c r="J3991" s="16">
        <f>'دیده بان بازار'!J3969</f>
        <v/>
      </c>
      <c r="K3991" s="16">
        <f>'دیده بان بازار'!K3969</f>
        <v/>
      </c>
      <c r="L3991" s="16">
        <f>'دیده بان بازار'!L3969</f>
        <v/>
      </c>
      <c r="M3991" s="16">
        <f>'دیده بان بازار'!M3969</f>
        <v/>
      </c>
      <c r="N3991" s="16">
        <f>'دیده بان بازار'!N3969</f>
        <v/>
      </c>
      <c r="O3991" s="16">
        <f>'دیده بان بازار'!O3969</f>
        <v/>
      </c>
      <c r="P3991" s="16">
        <f>'دیده بان بازار'!P3969</f>
        <v/>
      </c>
      <c r="Q3991" s="16">
        <f>'دیده بان بازار'!Q3969</f>
        <v/>
      </c>
      <c r="R3991" s="16">
        <f>'دیده بان بازار'!R3969</f>
        <v/>
      </c>
      <c r="S3991" s="16">
        <f>'دیده بان بازار'!S3969</f>
        <v/>
      </c>
      <c r="T3991" s="16">
        <f>'دیده بان بازار'!T3969</f>
        <v/>
      </c>
      <c r="U3991" s="16">
        <f>'دیده بان بازار'!U3969</f>
        <v/>
      </c>
      <c r="V3991" s="16">
        <f>'دیده بان بازار'!V3969</f>
        <v/>
      </c>
      <c r="W3991" s="7">
        <f>'دیده بان بازار'!W3969</f>
        <v/>
      </c>
    </row>
    <row r="3992">
      <c r="A3992" s="15">
        <f>'دیده بان بازار'!A3970</f>
        <v/>
      </c>
      <c r="B3992" s="16">
        <f>'دیده بان بازار'!B3970</f>
        <v/>
      </c>
      <c r="C3992" s="16">
        <f>'دیده بان بازار'!C3970</f>
        <v/>
      </c>
      <c r="D3992" s="16">
        <f>'دیده بان بازار'!D3970</f>
        <v/>
      </c>
      <c r="E3992" s="17">
        <f>'دیده بان بازار'!E3970</f>
        <v/>
      </c>
      <c r="F3992" s="16">
        <f>'دیده بان بازار'!F3970</f>
        <v/>
      </c>
      <c r="G3992" s="16">
        <f>'دیده بان بازار'!G3970</f>
        <v/>
      </c>
      <c r="H3992" s="16">
        <f>'دیده بان بازار'!H3970</f>
        <v/>
      </c>
      <c r="I3992" s="16">
        <f>'دیده بان بازار'!I3970</f>
        <v/>
      </c>
      <c r="J3992" s="16">
        <f>'دیده بان بازار'!J3970</f>
        <v/>
      </c>
      <c r="K3992" s="16">
        <f>'دیده بان بازار'!K3970</f>
        <v/>
      </c>
      <c r="L3992" s="16">
        <f>'دیده بان بازار'!L3970</f>
        <v/>
      </c>
      <c r="M3992" s="16">
        <f>'دیده بان بازار'!M3970</f>
        <v/>
      </c>
      <c r="N3992" s="16">
        <f>'دیده بان بازار'!N3970</f>
        <v/>
      </c>
      <c r="O3992" s="16">
        <f>'دیده بان بازار'!O3970</f>
        <v/>
      </c>
      <c r="P3992" s="16">
        <f>'دیده بان بازار'!P3970</f>
        <v/>
      </c>
      <c r="Q3992" s="16">
        <f>'دیده بان بازار'!Q3970</f>
        <v/>
      </c>
      <c r="R3992" s="16">
        <f>'دیده بان بازار'!R3970</f>
        <v/>
      </c>
      <c r="S3992" s="16">
        <f>'دیده بان بازار'!S3970</f>
        <v/>
      </c>
      <c r="T3992" s="16">
        <f>'دیده بان بازار'!T3970</f>
        <v/>
      </c>
      <c r="U3992" s="16">
        <f>'دیده بان بازار'!U3970</f>
        <v/>
      </c>
      <c r="V3992" s="16">
        <f>'دیده بان بازار'!V3970</f>
        <v/>
      </c>
      <c r="W3992" s="7">
        <f>'دیده بان بازار'!W3970</f>
        <v/>
      </c>
    </row>
    <row r="3993">
      <c r="A3993" s="12">
        <f>'دیده بان بازار'!A3971</f>
        <v/>
      </c>
      <c r="B3993" s="13">
        <f>'دیده بان بازار'!B3971</f>
        <v/>
      </c>
      <c r="C3993" s="13">
        <f>'دیده بان بازار'!C3971</f>
        <v/>
      </c>
      <c r="D3993" s="13">
        <f>'دیده بان بازار'!D3971</f>
        <v/>
      </c>
      <c r="E3993" s="14">
        <f>'دیده بان بازار'!E3971</f>
        <v/>
      </c>
      <c r="F3993" s="13">
        <f>'دیده بان بازار'!F3971</f>
        <v/>
      </c>
      <c r="G3993" s="13">
        <f>'دیده بان بازار'!G3971</f>
        <v/>
      </c>
      <c r="H3993" s="13">
        <f>'دیده بان بازار'!H3971</f>
        <v/>
      </c>
      <c r="I3993" s="13">
        <f>'دیده بان بازار'!I3971</f>
        <v/>
      </c>
      <c r="J3993" s="13">
        <f>'دیده بان بازار'!J3971</f>
        <v/>
      </c>
      <c r="K3993" s="13">
        <f>'دیده بان بازار'!K3971</f>
        <v/>
      </c>
      <c r="L3993" s="13">
        <f>'دیده بان بازار'!L3971</f>
        <v/>
      </c>
      <c r="M3993" s="13">
        <f>'دیده بان بازار'!M3971</f>
        <v/>
      </c>
      <c r="N3993" s="13">
        <f>'دیده بان بازار'!N3971</f>
        <v/>
      </c>
      <c r="O3993" s="13">
        <f>'دیده بان بازار'!O3971</f>
        <v/>
      </c>
      <c r="P3993" s="13">
        <f>'دیده بان بازار'!P3971</f>
        <v/>
      </c>
      <c r="Q3993" s="13">
        <f>'دیده بان بازار'!Q3971</f>
        <v/>
      </c>
      <c r="R3993" s="13">
        <f>'دیده بان بازار'!R3971</f>
        <v/>
      </c>
      <c r="S3993" s="13">
        <f>'دیده بان بازار'!S3971</f>
        <v/>
      </c>
      <c r="T3993" s="13">
        <f>'دیده بان بازار'!T3971</f>
        <v/>
      </c>
      <c r="U3993" s="13">
        <f>'دیده بان بازار'!U3971</f>
        <v/>
      </c>
      <c r="V3993" s="13">
        <f>'دیده بان بازار'!V3971</f>
        <v/>
      </c>
      <c r="W3993" s="6">
        <f>'دیده بان بازار'!W3971</f>
        <v/>
      </c>
    </row>
    <row r="3994">
      <c r="A3994" s="15">
        <f>'دیده بان بازار'!A3972</f>
        <v/>
      </c>
      <c r="B3994" s="16">
        <f>'دیده بان بازار'!B3972</f>
        <v/>
      </c>
      <c r="C3994" s="16">
        <f>'دیده بان بازار'!C3972</f>
        <v/>
      </c>
      <c r="D3994" s="16">
        <f>'دیده بان بازار'!D3972</f>
        <v/>
      </c>
      <c r="E3994" s="17">
        <f>'دیده بان بازار'!E3972</f>
        <v/>
      </c>
      <c r="F3994" s="16">
        <f>'دیده بان بازار'!F3972</f>
        <v/>
      </c>
      <c r="G3994" s="16">
        <f>'دیده بان بازار'!G3972</f>
        <v/>
      </c>
      <c r="H3994" s="16">
        <f>'دیده بان بازار'!H3972</f>
        <v/>
      </c>
      <c r="I3994" s="16">
        <f>'دیده بان بازار'!I3972</f>
        <v/>
      </c>
      <c r="J3994" s="16">
        <f>'دیده بان بازار'!J3972</f>
        <v/>
      </c>
      <c r="K3994" s="16">
        <f>'دیده بان بازار'!K3972</f>
        <v/>
      </c>
      <c r="L3994" s="16">
        <f>'دیده بان بازار'!L3972</f>
        <v/>
      </c>
      <c r="M3994" s="16">
        <f>'دیده بان بازار'!M3972</f>
        <v/>
      </c>
      <c r="N3994" s="16">
        <f>'دیده بان بازار'!N3972</f>
        <v/>
      </c>
      <c r="O3994" s="16">
        <f>'دیده بان بازار'!O3972</f>
        <v/>
      </c>
      <c r="P3994" s="16">
        <f>'دیده بان بازار'!P3972</f>
        <v/>
      </c>
      <c r="Q3994" s="16">
        <f>'دیده بان بازار'!Q3972</f>
        <v/>
      </c>
      <c r="R3994" s="16">
        <f>'دیده بان بازار'!R3972</f>
        <v/>
      </c>
      <c r="S3994" s="16">
        <f>'دیده بان بازار'!S3972</f>
        <v/>
      </c>
      <c r="T3994" s="16">
        <f>'دیده بان بازار'!T3972</f>
        <v/>
      </c>
      <c r="U3994" s="16">
        <f>'دیده بان بازار'!U3972</f>
        <v/>
      </c>
      <c r="V3994" s="16">
        <f>'دیده بان بازار'!V3972</f>
        <v/>
      </c>
      <c r="W3994" s="7">
        <f>'دیده بان بازار'!W3972</f>
        <v/>
      </c>
    </row>
    <row r="3995">
      <c r="A3995" s="12">
        <f>'دیده بان بازار'!A3973</f>
        <v/>
      </c>
      <c r="B3995" s="13">
        <f>'دیده بان بازار'!B3973</f>
        <v/>
      </c>
      <c r="C3995" s="13">
        <f>'دیده بان بازار'!C3973</f>
        <v/>
      </c>
      <c r="D3995" s="13">
        <f>'دیده بان بازار'!D3973</f>
        <v/>
      </c>
      <c r="E3995" s="14">
        <f>'دیده بان بازار'!E3973</f>
        <v/>
      </c>
      <c r="F3995" s="13">
        <f>'دیده بان بازار'!F3973</f>
        <v/>
      </c>
      <c r="G3995" s="13">
        <f>'دیده بان بازار'!G3973</f>
        <v/>
      </c>
      <c r="H3995" s="13">
        <f>'دیده بان بازار'!H3973</f>
        <v/>
      </c>
      <c r="I3995" s="13">
        <f>'دیده بان بازار'!I3973</f>
        <v/>
      </c>
      <c r="J3995" s="13">
        <f>'دیده بان بازار'!J3973</f>
        <v/>
      </c>
      <c r="K3995" s="13">
        <f>'دیده بان بازار'!K3973</f>
        <v/>
      </c>
      <c r="L3995" s="13">
        <f>'دیده بان بازار'!L3973</f>
        <v/>
      </c>
      <c r="M3995" s="13">
        <f>'دیده بان بازار'!M3973</f>
        <v/>
      </c>
      <c r="N3995" s="13">
        <f>'دیده بان بازار'!N3973</f>
        <v/>
      </c>
      <c r="O3995" s="13">
        <f>'دیده بان بازار'!O3973</f>
        <v/>
      </c>
      <c r="P3995" s="13">
        <f>'دیده بان بازار'!P3973</f>
        <v/>
      </c>
      <c r="Q3995" s="13">
        <f>'دیده بان بازار'!Q3973</f>
        <v/>
      </c>
      <c r="R3995" s="13">
        <f>'دیده بان بازار'!R3973</f>
        <v/>
      </c>
      <c r="S3995" s="13">
        <f>'دیده بان بازار'!S3973</f>
        <v/>
      </c>
      <c r="T3995" s="13">
        <f>'دیده بان بازار'!T3973</f>
        <v/>
      </c>
      <c r="U3995" s="13">
        <f>'دیده بان بازار'!U3973</f>
        <v/>
      </c>
      <c r="V3995" s="13">
        <f>'دیده بان بازار'!V3973</f>
        <v/>
      </c>
      <c r="W3995" s="6">
        <f>'دیده بان بازار'!W3973</f>
        <v/>
      </c>
    </row>
    <row r="3996">
      <c r="A3996" s="15">
        <f>'دیده بان بازار'!A3974</f>
        <v/>
      </c>
      <c r="B3996" s="16">
        <f>'دیده بان بازار'!B3974</f>
        <v/>
      </c>
      <c r="C3996" s="16">
        <f>'دیده بان بازار'!C3974</f>
        <v/>
      </c>
      <c r="D3996" s="16">
        <f>'دیده بان بازار'!D3974</f>
        <v/>
      </c>
      <c r="E3996" s="17">
        <f>'دیده بان بازار'!E3974</f>
        <v/>
      </c>
      <c r="F3996" s="16">
        <f>'دیده بان بازار'!F3974</f>
        <v/>
      </c>
      <c r="G3996" s="16">
        <f>'دیده بان بازار'!G3974</f>
        <v/>
      </c>
      <c r="H3996" s="16">
        <f>'دیده بان بازار'!H3974</f>
        <v/>
      </c>
      <c r="I3996" s="16">
        <f>'دیده بان بازار'!I3974</f>
        <v/>
      </c>
      <c r="J3996" s="16">
        <f>'دیده بان بازار'!J3974</f>
        <v/>
      </c>
      <c r="K3996" s="16">
        <f>'دیده بان بازار'!K3974</f>
        <v/>
      </c>
      <c r="L3996" s="16">
        <f>'دیده بان بازار'!L3974</f>
        <v/>
      </c>
      <c r="M3996" s="16">
        <f>'دیده بان بازار'!M3974</f>
        <v/>
      </c>
      <c r="N3996" s="16">
        <f>'دیده بان بازار'!N3974</f>
        <v/>
      </c>
      <c r="O3996" s="16">
        <f>'دیده بان بازار'!O3974</f>
        <v/>
      </c>
      <c r="P3996" s="16">
        <f>'دیده بان بازار'!P3974</f>
        <v/>
      </c>
      <c r="Q3996" s="16">
        <f>'دیده بان بازار'!Q3974</f>
        <v/>
      </c>
      <c r="R3996" s="16">
        <f>'دیده بان بازار'!R3974</f>
        <v/>
      </c>
      <c r="S3996" s="16">
        <f>'دیده بان بازار'!S3974</f>
        <v/>
      </c>
      <c r="T3996" s="16">
        <f>'دیده بان بازار'!T3974</f>
        <v/>
      </c>
      <c r="U3996" s="16">
        <f>'دیده بان بازار'!U3974</f>
        <v/>
      </c>
      <c r="V3996" s="16">
        <f>'دیده بان بازار'!V3974</f>
        <v/>
      </c>
      <c r="W3996" s="7">
        <f>'دیده بان بازار'!W3974</f>
        <v/>
      </c>
    </row>
    <row r="3997">
      <c r="A3997" s="12">
        <f>'دیده بان بازار'!A3975</f>
        <v/>
      </c>
      <c r="B3997" s="13">
        <f>'دیده بان بازار'!B3975</f>
        <v/>
      </c>
      <c r="C3997" s="13">
        <f>'دیده بان بازار'!C3975</f>
        <v/>
      </c>
      <c r="D3997" s="13">
        <f>'دیده بان بازار'!D3975</f>
        <v/>
      </c>
      <c r="E3997" s="14">
        <f>'دیده بان بازار'!E3975</f>
        <v/>
      </c>
      <c r="F3997" s="13">
        <f>'دیده بان بازار'!F3975</f>
        <v/>
      </c>
      <c r="G3997" s="13">
        <f>'دیده بان بازار'!G3975</f>
        <v/>
      </c>
      <c r="H3997" s="13">
        <f>'دیده بان بازار'!H3975</f>
        <v/>
      </c>
      <c r="I3997" s="13">
        <f>'دیده بان بازار'!I3975</f>
        <v/>
      </c>
      <c r="J3997" s="13">
        <f>'دیده بان بازار'!J3975</f>
        <v/>
      </c>
      <c r="K3997" s="13">
        <f>'دیده بان بازار'!K3975</f>
        <v/>
      </c>
      <c r="L3997" s="13">
        <f>'دیده بان بازار'!L3975</f>
        <v/>
      </c>
      <c r="M3997" s="13">
        <f>'دیده بان بازار'!M3975</f>
        <v/>
      </c>
      <c r="N3997" s="13">
        <f>'دیده بان بازار'!N3975</f>
        <v/>
      </c>
      <c r="O3997" s="13">
        <f>'دیده بان بازار'!O3975</f>
        <v/>
      </c>
      <c r="P3997" s="13">
        <f>'دیده بان بازار'!P3975</f>
        <v/>
      </c>
      <c r="Q3997" s="13">
        <f>'دیده بان بازار'!Q3975</f>
        <v/>
      </c>
      <c r="R3997" s="13">
        <f>'دیده بان بازار'!R3975</f>
        <v/>
      </c>
      <c r="S3997" s="13">
        <f>'دیده بان بازار'!S3975</f>
        <v/>
      </c>
      <c r="T3997" s="13">
        <f>'دیده بان بازار'!T3975</f>
        <v/>
      </c>
      <c r="U3997" s="13">
        <f>'دیده بان بازار'!U3975</f>
        <v/>
      </c>
      <c r="V3997" s="13">
        <f>'دیده بان بازار'!V3975</f>
        <v/>
      </c>
      <c r="W3997" s="6">
        <f>'دیده بان بازار'!W3975</f>
        <v/>
      </c>
    </row>
    <row r="3998">
      <c r="A3998" s="15">
        <f>'دیده بان بازار'!A3976</f>
        <v/>
      </c>
      <c r="B3998" s="16">
        <f>'دیده بان بازار'!B3976</f>
        <v/>
      </c>
      <c r="C3998" s="16">
        <f>'دیده بان بازار'!C3976</f>
        <v/>
      </c>
      <c r="D3998" s="16">
        <f>'دیده بان بازار'!D3976</f>
        <v/>
      </c>
      <c r="E3998" s="17">
        <f>'دیده بان بازار'!E3976</f>
        <v/>
      </c>
      <c r="F3998" s="16">
        <f>'دیده بان بازار'!F3976</f>
        <v/>
      </c>
      <c r="G3998" s="16">
        <f>'دیده بان بازار'!G3976</f>
        <v/>
      </c>
      <c r="H3998" s="16">
        <f>'دیده بان بازار'!H3976</f>
        <v/>
      </c>
      <c r="I3998" s="16">
        <f>'دیده بان بازار'!I3976</f>
        <v/>
      </c>
      <c r="J3998" s="16">
        <f>'دیده بان بازار'!J3976</f>
        <v/>
      </c>
      <c r="K3998" s="16">
        <f>'دیده بان بازار'!K3976</f>
        <v/>
      </c>
      <c r="L3998" s="16">
        <f>'دیده بان بازار'!L3976</f>
        <v/>
      </c>
      <c r="M3998" s="16">
        <f>'دیده بان بازار'!M3976</f>
        <v/>
      </c>
      <c r="N3998" s="16">
        <f>'دیده بان بازار'!N3976</f>
        <v/>
      </c>
      <c r="O3998" s="16">
        <f>'دیده بان بازار'!O3976</f>
        <v/>
      </c>
      <c r="P3998" s="16">
        <f>'دیده بان بازار'!P3976</f>
        <v/>
      </c>
      <c r="Q3998" s="16">
        <f>'دیده بان بازار'!Q3976</f>
        <v/>
      </c>
      <c r="R3998" s="16">
        <f>'دیده بان بازار'!R3976</f>
        <v/>
      </c>
      <c r="S3998" s="16">
        <f>'دیده بان بازار'!S3976</f>
        <v/>
      </c>
      <c r="T3998" s="16">
        <f>'دیده بان بازار'!T3976</f>
        <v/>
      </c>
      <c r="U3998" s="16">
        <f>'دیده بان بازار'!U3976</f>
        <v/>
      </c>
      <c r="V3998" s="16">
        <f>'دیده بان بازار'!V3976</f>
        <v/>
      </c>
      <c r="W3998" s="7">
        <f>'دیده بان بازار'!W3976</f>
        <v/>
      </c>
    </row>
    <row r="3999">
      <c r="A3999" s="12">
        <f>'دیده بان بازار'!A3977</f>
        <v/>
      </c>
      <c r="B3999" s="13">
        <f>'دیده بان بازار'!B3977</f>
        <v/>
      </c>
      <c r="C3999" s="13">
        <f>'دیده بان بازار'!C3977</f>
        <v/>
      </c>
      <c r="D3999" s="13">
        <f>'دیده بان بازار'!D3977</f>
        <v/>
      </c>
      <c r="E3999" s="14">
        <f>'دیده بان بازار'!E3977</f>
        <v/>
      </c>
      <c r="F3999" s="13">
        <f>'دیده بان بازار'!F3977</f>
        <v/>
      </c>
      <c r="G3999" s="13">
        <f>'دیده بان بازار'!G3977</f>
        <v/>
      </c>
      <c r="H3999" s="13">
        <f>'دیده بان بازار'!H3977</f>
        <v/>
      </c>
      <c r="I3999" s="13">
        <f>'دیده بان بازار'!I3977</f>
        <v/>
      </c>
      <c r="J3999" s="13">
        <f>'دیده بان بازار'!J3977</f>
        <v/>
      </c>
      <c r="K3999" s="13">
        <f>'دیده بان بازار'!K3977</f>
        <v/>
      </c>
      <c r="L3999" s="13">
        <f>'دیده بان بازار'!L3977</f>
        <v/>
      </c>
      <c r="M3999" s="13">
        <f>'دیده بان بازار'!M3977</f>
        <v/>
      </c>
      <c r="N3999" s="13">
        <f>'دیده بان بازار'!N3977</f>
        <v/>
      </c>
      <c r="O3999" s="13">
        <f>'دیده بان بازار'!O3977</f>
        <v/>
      </c>
      <c r="P3999" s="13">
        <f>'دیده بان بازار'!P3977</f>
        <v/>
      </c>
      <c r="Q3999" s="13">
        <f>'دیده بان بازار'!Q3977</f>
        <v/>
      </c>
      <c r="R3999" s="13">
        <f>'دیده بان بازار'!R3977</f>
        <v/>
      </c>
      <c r="S3999" s="13">
        <f>'دیده بان بازار'!S3977</f>
        <v/>
      </c>
      <c r="T3999" s="13">
        <f>'دیده بان بازار'!T3977</f>
        <v/>
      </c>
      <c r="U3999" s="13">
        <f>'دیده بان بازار'!U3977</f>
        <v/>
      </c>
      <c r="V3999" s="13">
        <f>'دیده بان بازار'!V3977</f>
        <v/>
      </c>
      <c r="W3999" s="6">
        <f>'دیده بان بازار'!W3977</f>
        <v/>
      </c>
    </row>
    <row r="4000">
      <c r="A4000" s="15">
        <f>'دیده بان بازار'!A3978</f>
        <v/>
      </c>
      <c r="B4000" s="16">
        <f>'دیده بان بازار'!B3978</f>
        <v/>
      </c>
      <c r="C4000" s="16">
        <f>'دیده بان بازار'!C3978</f>
        <v/>
      </c>
      <c r="D4000" s="16">
        <f>'دیده بان بازار'!D3978</f>
        <v/>
      </c>
      <c r="E4000" s="17">
        <f>'دیده بان بازار'!E3978</f>
        <v/>
      </c>
      <c r="F4000" s="16">
        <f>'دیده بان بازار'!F3978</f>
        <v/>
      </c>
      <c r="G4000" s="16">
        <f>'دیده بان بازار'!G3978</f>
        <v/>
      </c>
      <c r="H4000" s="16">
        <f>'دیده بان بازار'!H3978</f>
        <v/>
      </c>
      <c r="I4000" s="16">
        <f>'دیده بان بازار'!I3978</f>
        <v/>
      </c>
      <c r="J4000" s="16">
        <f>'دیده بان بازار'!J3978</f>
        <v/>
      </c>
      <c r="K4000" s="16">
        <f>'دیده بان بازار'!K3978</f>
        <v/>
      </c>
      <c r="L4000" s="16">
        <f>'دیده بان بازار'!L3978</f>
        <v/>
      </c>
      <c r="M4000" s="16">
        <f>'دیده بان بازار'!M3978</f>
        <v/>
      </c>
      <c r="N4000" s="16">
        <f>'دیده بان بازار'!N3978</f>
        <v/>
      </c>
      <c r="O4000" s="16">
        <f>'دیده بان بازار'!O3978</f>
        <v/>
      </c>
      <c r="P4000" s="16">
        <f>'دیده بان بازار'!P3978</f>
        <v/>
      </c>
      <c r="Q4000" s="16">
        <f>'دیده بان بازار'!Q3978</f>
        <v/>
      </c>
      <c r="R4000" s="16">
        <f>'دیده بان بازار'!R3978</f>
        <v/>
      </c>
      <c r="S4000" s="16">
        <f>'دیده بان بازار'!S3978</f>
        <v/>
      </c>
      <c r="T4000" s="16">
        <f>'دیده بان بازار'!T3978</f>
        <v/>
      </c>
      <c r="U4000" s="16">
        <f>'دیده بان بازار'!U3978</f>
        <v/>
      </c>
      <c r="V4000" s="16">
        <f>'دیده بان بازار'!V3978</f>
        <v/>
      </c>
      <c r="W4000" s="7">
        <f>'دیده بان بازار'!W3978</f>
        <v/>
      </c>
    </row>
    <row r="4001">
      <c r="A4001" s="12">
        <f>'دیده بان بازار'!A3979</f>
        <v/>
      </c>
      <c r="B4001" s="13">
        <f>'دیده بان بازار'!B3979</f>
        <v/>
      </c>
      <c r="C4001" s="13">
        <f>'دیده بان بازار'!C3979</f>
        <v/>
      </c>
      <c r="D4001" s="13">
        <f>'دیده بان بازار'!D3979</f>
        <v/>
      </c>
      <c r="E4001" s="14">
        <f>'دیده بان بازار'!E3979</f>
        <v/>
      </c>
      <c r="F4001" s="13">
        <f>'دیده بان بازار'!F3979</f>
        <v/>
      </c>
      <c r="G4001" s="13">
        <f>'دیده بان بازار'!G3979</f>
        <v/>
      </c>
      <c r="H4001" s="13">
        <f>'دیده بان بازار'!H3979</f>
        <v/>
      </c>
      <c r="I4001" s="13">
        <f>'دیده بان بازار'!I3979</f>
        <v/>
      </c>
      <c r="J4001" s="13">
        <f>'دیده بان بازار'!J3979</f>
        <v/>
      </c>
      <c r="K4001" s="13">
        <f>'دیده بان بازار'!K3979</f>
        <v/>
      </c>
      <c r="L4001" s="13">
        <f>'دیده بان بازار'!L3979</f>
        <v/>
      </c>
      <c r="M4001" s="13">
        <f>'دیده بان بازار'!M3979</f>
        <v/>
      </c>
      <c r="N4001" s="13">
        <f>'دیده بان بازار'!N3979</f>
        <v/>
      </c>
      <c r="O4001" s="13">
        <f>'دیده بان بازار'!O3979</f>
        <v/>
      </c>
      <c r="P4001" s="13">
        <f>'دیده بان بازار'!P3979</f>
        <v/>
      </c>
      <c r="Q4001" s="13">
        <f>'دیده بان بازار'!Q3979</f>
        <v/>
      </c>
      <c r="R4001" s="13">
        <f>'دیده بان بازار'!R3979</f>
        <v/>
      </c>
      <c r="S4001" s="13">
        <f>'دیده بان بازار'!S3979</f>
        <v/>
      </c>
      <c r="T4001" s="13">
        <f>'دیده بان بازار'!T3979</f>
        <v/>
      </c>
      <c r="U4001" s="13">
        <f>'دیده بان بازار'!U3979</f>
        <v/>
      </c>
      <c r="V4001" s="13">
        <f>'دیده بان بازار'!V3979</f>
        <v/>
      </c>
      <c r="W4001" s="6">
        <f>'دیده بان بازار'!W3979</f>
        <v/>
      </c>
    </row>
    <row r="4002">
      <c r="A4002" s="15">
        <f>'دیده بان بازار'!A3980</f>
        <v/>
      </c>
      <c r="B4002" s="16">
        <f>'دیده بان بازار'!B3980</f>
        <v/>
      </c>
      <c r="C4002" s="16">
        <f>'دیده بان بازار'!C3980</f>
        <v/>
      </c>
      <c r="D4002" s="16">
        <f>'دیده بان بازار'!D3980</f>
        <v/>
      </c>
      <c r="E4002" s="17">
        <f>'دیده بان بازار'!E3980</f>
        <v/>
      </c>
      <c r="F4002" s="16">
        <f>'دیده بان بازار'!F3980</f>
        <v/>
      </c>
      <c r="G4002" s="16">
        <f>'دیده بان بازار'!G3980</f>
        <v/>
      </c>
      <c r="H4002" s="16">
        <f>'دیده بان بازار'!H3980</f>
        <v/>
      </c>
      <c r="I4002" s="16">
        <f>'دیده بان بازار'!I3980</f>
        <v/>
      </c>
      <c r="J4002" s="16">
        <f>'دیده بان بازار'!J3980</f>
        <v/>
      </c>
      <c r="K4002" s="16">
        <f>'دیده بان بازار'!K3980</f>
        <v/>
      </c>
      <c r="L4002" s="16">
        <f>'دیده بان بازار'!L3980</f>
        <v/>
      </c>
      <c r="M4002" s="16">
        <f>'دیده بان بازار'!M3980</f>
        <v/>
      </c>
      <c r="N4002" s="16">
        <f>'دیده بان بازار'!N3980</f>
        <v/>
      </c>
      <c r="O4002" s="16">
        <f>'دیده بان بازار'!O3980</f>
        <v/>
      </c>
      <c r="P4002" s="16">
        <f>'دیده بان بازار'!P3980</f>
        <v/>
      </c>
      <c r="Q4002" s="16">
        <f>'دیده بان بازار'!Q3980</f>
        <v/>
      </c>
      <c r="R4002" s="16">
        <f>'دیده بان بازار'!R3980</f>
        <v/>
      </c>
      <c r="S4002" s="16">
        <f>'دیده بان بازار'!S3980</f>
        <v/>
      </c>
      <c r="T4002" s="16">
        <f>'دیده بان بازار'!T3980</f>
        <v/>
      </c>
      <c r="U4002" s="16">
        <f>'دیده بان بازار'!U3980</f>
        <v/>
      </c>
      <c r="V4002" s="16">
        <f>'دیده بان بازار'!V3980</f>
        <v/>
      </c>
      <c r="W4002" s="7">
        <f>'دیده بان بازار'!W3980</f>
        <v/>
      </c>
    </row>
    <row r="4003">
      <c r="A4003" s="12">
        <f>'دیده بان بازار'!A3981</f>
        <v/>
      </c>
      <c r="B4003" s="13">
        <f>'دیده بان بازار'!B3981</f>
        <v/>
      </c>
      <c r="C4003" s="13">
        <f>'دیده بان بازار'!C3981</f>
        <v/>
      </c>
      <c r="D4003" s="13">
        <f>'دیده بان بازار'!D3981</f>
        <v/>
      </c>
      <c r="E4003" s="14">
        <f>'دیده بان بازار'!E3981</f>
        <v/>
      </c>
      <c r="F4003" s="13">
        <f>'دیده بان بازار'!F3981</f>
        <v/>
      </c>
      <c r="G4003" s="13">
        <f>'دیده بان بازار'!G3981</f>
        <v/>
      </c>
      <c r="H4003" s="13">
        <f>'دیده بان بازار'!H3981</f>
        <v/>
      </c>
      <c r="I4003" s="13">
        <f>'دیده بان بازار'!I3981</f>
        <v/>
      </c>
      <c r="J4003" s="13">
        <f>'دیده بان بازار'!J3981</f>
        <v/>
      </c>
      <c r="K4003" s="13">
        <f>'دیده بان بازار'!K3981</f>
        <v/>
      </c>
      <c r="L4003" s="13">
        <f>'دیده بان بازار'!L3981</f>
        <v/>
      </c>
      <c r="M4003" s="13">
        <f>'دیده بان بازار'!M3981</f>
        <v/>
      </c>
      <c r="N4003" s="13">
        <f>'دیده بان بازار'!N3981</f>
        <v/>
      </c>
      <c r="O4003" s="13">
        <f>'دیده بان بازار'!O3981</f>
        <v/>
      </c>
      <c r="P4003" s="13">
        <f>'دیده بان بازار'!P3981</f>
        <v/>
      </c>
      <c r="Q4003" s="13">
        <f>'دیده بان بازار'!Q3981</f>
        <v/>
      </c>
      <c r="R4003" s="13">
        <f>'دیده بان بازار'!R3981</f>
        <v/>
      </c>
      <c r="S4003" s="13">
        <f>'دیده بان بازار'!S3981</f>
        <v/>
      </c>
      <c r="T4003" s="13">
        <f>'دیده بان بازار'!T3981</f>
        <v/>
      </c>
      <c r="U4003" s="13">
        <f>'دیده بان بازار'!U3981</f>
        <v/>
      </c>
      <c r="V4003" s="13">
        <f>'دیده بان بازار'!V3981</f>
        <v/>
      </c>
      <c r="W4003" s="6">
        <f>'دیده بان بازار'!W3981</f>
        <v/>
      </c>
    </row>
    <row r="4004">
      <c r="A4004" s="15">
        <f>'دیده بان بازار'!A3982</f>
        <v/>
      </c>
      <c r="B4004" s="16">
        <f>'دیده بان بازار'!B3982</f>
        <v/>
      </c>
      <c r="C4004" s="16">
        <f>'دیده بان بازار'!C3982</f>
        <v/>
      </c>
      <c r="D4004" s="16">
        <f>'دیده بان بازار'!D3982</f>
        <v/>
      </c>
      <c r="E4004" s="17">
        <f>'دیده بان بازار'!E3982</f>
        <v/>
      </c>
      <c r="F4004" s="16">
        <f>'دیده بان بازار'!F3982</f>
        <v/>
      </c>
      <c r="G4004" s="16">
        <f>'دیده بان بازار'!G3982</f>
        <v/>
      </c>
      <c r="H4004" s="16">
        <f>'دیده بان بازار'!H3982</f>
        <v/>
      </c>
      <c r="I4004" s="16">
        <f>'دیده بان بازار'!I3982</f>
        <v/>
      </c>
      <c r="J4004" s="16">
        <f>'دیده بان بازار'!J3982</f>
        <v/>
      </c>
      <c r="K4004" s="16">
        <f>'دیده بان بازار'!K3982</f>
        <v/>
      </c>
      <c r="L4004" s="16">
        <f>'دیده بان بازار'!L3982</f>
        <v/>
      </c>
      <c r="M4004" s="16">
        <f>'دیده بان بازار'!M3982</f>
        <v/>
      </c>
      <c r="N4004" s="16">
        <f>'دیده بان بازار'!N3982</f>
        <v/>
      </c>
      <c r="O4004" s="16">
        <f>'دیده بان بازار'!O3982</f>
        <v/>
      </c>
      <c r="P4004" s="16">
        <f>'دیده بان بازار'!P3982</f>
        <v/>
      </c>
      <c r="Q4004" s="16">
        <f>'دیده بان بازار'!Q3982</f>
        <v/>
      </c>
      <c r="R4004" s="16">
        <f>'دیده بان بازار'!R3982</f>
        <v/>
      </c>
      <c r="S4004" s="16">
        <f>'دیده بان بازار'!S3982</f>
        <v/>
      </c>
      <c r="T4004" s="16">
        <f>'دیده بان بازار'!T3982</f>
        <v/>
      </c>
      <c r="U4004" s="16">
        <f>'دیده بان بازار'!U3982</f>
        <v/>
      </c>
      <c r="V4004" s="16">
        <f>'دیده بان بازار'!V3982</f>
        <v/>
      </c>
      <c r="W4004" s="7">
        <f>'دیده بان بازار'!W3982</f>
        <v/>
      </c>
    </row>
    <row r="4005">
      <c r="A4005" s="12">
        <f>'دیده بان بازار'!A3983</f>
        <v/>
      </c>
      <c r="B4005" s="13">
        <f>'دیده بان بازار'!B3983</f>
        <v/>
      </c>
      <c r="C4005" s="13">
        <f>'دیده بان بازار'!C3983</f>
        <v/>
      </c>
      <c r="D4005" s="13">
        <f>'دیده بان بازار'!D3983</f>
        <v/>
      </c>
      <c r="E4005" s="14">
        <f>'دیده بان بازار'!E3983</f>
        <v/>
      </c>
      <c r="F4005" s="13">
        <f>'دیده بان بازار'!F3983</f>
        <v/>
      </c>
      <c r="G4005" s="13">
        <f>'دیده بان بازار'!G3983</f>
        <v/>
      </c>
      <c r="H4005" s="13">
        <f>'دیده بان بازار'!H3983</f>
        <v/>
      </c>
      <c r="I4005" s="13">
        <f>'دیده بان بازار'!I3983</f>
        <v/>
      </c>
      <c r="J4005" s="13">
        <f>'دیده بان بازار'!J3983</f>
        <v/>
      </c>
      <c r="K4005" s="13">
        <f>'دیده بان بازار'!K3983</f>
        <v/>
      </c>
      <c r="L4005" s="13">
        <f>'دیده بان بازار'!L3983</f>
        <v/>
      </c>
      <c r="M4005" s="13">
        <f>'دیده بان بازار'!M3983</f>
        <v/>
      </c>
      <c r="N4005" s="13">
        <f>'دیده بان بازار'!N3983</f>
        <v/>
      </c>
      <c r="O4005" s="13">
        <f>'دیده بان بازار'!O3983</f>
        <v/>
      </c>
      <c r="P4005" s="13">
        <f>'دیده بان بازار'!P3983</f>
        <v/>
      </c>
      <c r="Q4005" s="13">
        <f>'دیده بان بازار'!Q3983</f>
        <v/>
      </c>
      <c r="R4005" s="13">
        <f>'دیده بان بازار'!R3983</f>
        <v/>
      </c>
      <c r="S4005" s="13">
        <f>'دیده بان بازار'!S3983</f>
        <v/>
      </c>
      <c r="T4005" s="13">
        <f>'دیده بان بازار'!T3983</f>
        <v/>
      </c>
      <c r="U4005" s="13">
        <f>'دیده بان بازار'!U3983</f>
        <v/>
      </c>
      <c r="V4005" s="13">
        <f>'دیده بان بازار'!V3983</f>
        <v/>
      </c>
      <c r="W4005" s="6">
        <f>'دیده بان بازار'!W3983</f>
        <v/>
      </c>
    </row>
    <row r="4006">
      <c r="A4006" s="15">
        <f>'دیده بان بازار'!A3984</f>
        <v/>
      </c>
      <c r="B4006" s="16">
        <f>'دیده بان بازار'!B3984</f>
        <v/>
      </c>
      <c r="C4006" s="16">
        <f>'دیده بان بازار'!C3984</f>
        <v/>
      </c>
      <c r="D4006" s="16">
        <f>'دیده بان بازار'!D3984</f>
        <v/>
      </c>
      <c r="E4006" s="17">
        <f>'دیده بان بازار'!E3984</f>
        <v/>
      </c>
      <c r="F4006" s="16">
        <f>'دیده بان بازار'!F3984</f>
        <v/>
      </c>
      <c r="G4006" s="16">
        <f>'دیده بان بازار'!G3984</f>
        <v/>
      </c>
      <c r="H4006" s="16">
        <f>'دیده بان بازار'!H3984</f>
        <v/>
      </c>
      <c r="I4006" s="16">
        <f>'دیده بان بازار'!I3984</f>
        <v/>
      </c>
      <c r="J4006" s="16">
        <f>'دیده بان بازار'!J3984</f>
        <v/>
      </c>
      <c r="K4006" s="16">
        <f>'دیده بان بازار'!K3984</f>
        <v/>
      </c>
      <c r="L4006" s="16">
        <f>'دیده بان بازار'!L3984</f>
        <v/>
      </c>
      <c r="M4006" s="16">
        <f>'دیده بان بازار'!M3984</f>
        <v/>
      </c>
      <c r="N4006" s="16">
        <f>'دیده بان بازار'!N3984</f>
        <v/>
      </c>
      <c r="O4006" s="16">
        <f>'دیده بان بازار'!O3984</f>
        <v/>
      </c>
      <c r="P4006" s="16">
        <f>'دیده بان بازار'!P3984</f>
        <v/>
      </c>
      <c r="Q4006" s="16">
        <f>'دیده بان بازار'!Q3984</f>
        <v/>
      </c>
      <c r="R4006" s="16">
        <f>'دیده بان بازار'!R3984</f>
        <v/>
      </c>
      <c r="S4006" s="16">
        <f>'دیده بان بازار'!S3984</f>
        <v/>
      </c>
      <c r="T4006" s="16">
        <f>'دیده بان بازار'!T3984</f>
        <v/>
      </c>
      <c r="U4006" s="16">
        <f>'دیده بان بازار'!U3984</f>
        <v/>
      </c>
      <c r="V4006" s="16">
        <f>'دیده بان بازار'!V3984</f>
        <v/>
      </c>
      <c r="W4006" s="7">
        <f>'دیده بان بازار'!W3984</f>
        <v/>
      </c>
    </row>
    <row r="4007">
      <c r="A4007" s="15">
        <f>'دیده بان بازار'!A3985</f>
        <v/>
      </c>
      <c r="B4007" s="16">
        <f>'دیده بان بازار'!B3985</f>
        <v/>
      </c>
      <c r="C4007" s="16">
        <f>'دیده بان بازار'!C3985</f>
        <v/>
      </c>
      <c r="D4007" s="16">
        <f>'دیده بان بازار'!D3985</f>
        <v/>
      </c>
      <c r="E4007" s="17">
        <f>'دیده بان بازار'!E3985</f>
        <v/>
      </c>
      <c r="F4007" s="16">
        <f>'دیده بان بازار'!F3985</f>
        <v/>
      </c>
      <c r="G4007" s="16">
        <f>'دیده بان بازار'!G3985</f>
        <v/>
      </c>
      <c r="H4007" s="16">
        <f>'دیده بان بازار'!H3985</f>
        <v/>
      </c>
      <c r="I4007" s="16">
        <f>'دیده بان بازار'!I3985</f>
        <v/>
      </c>
      <c r="J4007" s="16">
        <f>'دیده بان بازار'!J3985</f>
        <v/>
      </c>
      <c r="K4007" s="16">
        <f>'دیده بان بازار'!K3985</f>
        <v/>
      </c>
      <c r="L4007" s="16">
        <f>'دیده بان بازار'!L3985</f>
        <v/>
      </c>
      <c r="M4007" s="16">
        <f>'دیده بان بازار'!M3985</f>
        <v/>
      </c>
      <c r="N4007" s="16">
        <f>'دیده بان بازار'!N3985</f>
        <v/>
      </c>
      <c r="O4007" s="16">
        <f>'دیده بان بازار'!O3985</f>
        <v/>
      </c>
      <c r="P4007" s="16">
        <f>'دیده بان بازار'!P3985</f>
        <v/>
      </c>
      <c r="Q4007" s="16">
        <f>'دیده بان بازار'!Q3985</f>
        <v/>
      </c>
      <c r="R4007" s="16">
        <f>'دیده بان بازار'!R3985</f>
        <v/>
      </c>
      <c r="S4007" s="16">
        <f>'دیده بان بازار'!S3985</f>
        <v/>
      </c>
      <c r="T4007" s="16">
        <f>'دیده بان بازار'!T3985</f>
        <v/>
      </c>
      <c r="U4007" s="16">
        <f>'دیده بان بازار'!U3985</f>
        <v/>
      </c>
      <c r="V4007" s="16">
        <f>'دیده بان بازار'!V3985</f>
        <v/>
      </c>
      <c r="W4007" s="7">
        <f>'دیده بان بازار'!W3985</f>
        <v/>
      </c>
    </row>
    <row r="4008">
      <c r="A4008" s="12">
        <f>'دیده بان بازار'!A3986</f>
        <v/>
      </c>
      <c r="B4008" s="13">
        <f>'دیده بان بازار'!B3986</f>
        <v/>
      </c>
      <c r="C4008" s="13">
        <f>'دیده بان بازار'!C3986</f>
        <v/>
      </c>
      <c r="D4008" s="13">
        <f>'دیده بان بازار'!D3986</f>
        <v/>
      </c>
      <c r="E4008" s="14">
        <f>'دیده بان بازار'!E3986</f>
        <v/>
      </c>
      <c r="F4008" s="13">
        <f>'دیده بان بازار'!F3986</f>
        <v/>
      </c>
      <c r="G4008" s="13">
        <f>'دیده بان بازار'!G3986</f>
        <v/>
      </c>
      <c r="H4008" s="13">
        <f>'دیده بان بازار'!H3986</f>
        <v/>
      </c>
      <c r="I4008" s="13">
        <f>'دیده بان بازار'!I3986</f>
        <v/>
      </c>
      <c r="J4008" s="13">
        <f>'دیده بان بازار'!J3986</f>
        <v/>
      </c>
      <c r="K4008" s="13">
        <f>'دیده بان بازار'!K3986</f>
        <v/>
      </c>
      <c r="L4008" s="13">
        <f>'دیده بان بازار'!L3986</f>
        <v/>
      </c>
      <c r="M4008" s="13">
        <f>'دیده بان بازار'!M3986</f>
        <v/>
      </c>
      <c r="N4008" s="13">
        <f>'دیده بان بازار'!N3986</f>
        <v/>
      </c>
      <c r="O4008" s="13">
        <f>'دیده بان بازار'!O3986</f>
        <v/>
      </c>
      <c r="P4008" s="13">
        <f>'دیده بان بازار'!P3986</f>
        <v/>
      </c>
      <c r="Q4008" s="13">
        <f>'دیده بان بازار'!Q3986</f>
        <v/>
      </c>
      <c r="R4008" s="13">
        <f>'دیده بان بازار'!R3986</f>
        <v/>
      </c>
      <c r="S4008" s="13">
        <f>'دیده بان بازار'!S3986</f>
        <v/>
      </c>
      <c r="T4008" s="13">
        <f>'دیده بان بازار'!T3986</f>
        <v/>
      </c>
      <c r="U4008" s="13">
        <f>'دیده بان بازار'!U3986</f>
        <v/>
      </c>
      <c r="V4008" s="13">
        <f>'دیده بان بازار'!V3986</f>
        <v/>
      </c>
      <c r="W4008" s="6">
        <f>'دیده بان بازار'!W3986</f>
        <v/>
      </c>
    </row>
    <row r="4009">
      <c r="A4009" s="15">
        <f>'دیده بان بازار'!A3987</f>
        <v/>
      </c>
      <c r="B4009" s="16">
        <f>'دیده بان بازار'!B3987</f>
        <v/>
      </c>
      <c r="C4009" s="16">
        <f>'دیده بان بازار'!C3987</f>
        <v/>
      </c>
      <c r="D4009" s="16">
        <f>'دیده بان بازار'!D3987</f>
        <v/>
      </c>
      <c r="E4009" s="17">
        <f>'دیده بان بازار'!E3987</f>
        <v/>
      </c>
      <c r="F4009" s="16">
        <f>'دیده بان بازار'!F3987</f>
        <v/>
      </c>
      <c r="G4009" s="16">
        <f>'دیده بان بازار'!G3987</f>
        <v/>
      </c>
      <c r="H4009" s="16">
        <f>'دیده بان بازار'!H3987</f>
        <v/>
      </c>
      <c r="I4009" s="16">
        <f>'دیده بان بازار'!I3987</f>
        <v/>
      </c>
      <c r="J4009" s="16">
        <f>'دیده بان بازار'!J3987</f>
        <v/>
      </c>
      <c r="K4009" s="16">
        <f>'دیده بان بازار'!K3987</f>
        <v/>
      </c>
      <c r="L4009" s="16">
        <f>'دیده بان بازار'!L3987</f>
        <v/>
      </c>
      <c r="M4009" s="16">
        <f>'دیده بان بازار'!M3987</f>
        <v/>
      </c>
      <c r="N4009" s="16">
        <f>'دیده بان بازار'!N3987</f>
        <v/>
      </c>
      <c r="O4009" s="16">
        <f>'دیده بان بازار'!O3987</f>
        <v/>
      </c>
      <c r="P4009" s="16">
        <f>'دیده بان بازار'!P3987</f>
        <v/>
      </c>
      <c r="Q4009" s="16">
        <f>'دیده بان بازار'!Q3987</f>
        <v/>
      </c>
      <c r="R4009" s="16">
        <f>'دیده بان بازار'!R3987</f>
        <v/>
      </c>
      <c r="S4009" s="16">
        <f>'دیده بان بازار'!S3987</f>
        <v/>
      </c>
      <c r="T4009" s="16">
        <f>'دیده بان بازار'!T3987</f>
        <v/>
      </c>
      <c r="U4009" s="16">
        <f>'دیده بان بازار'!U3987</f>
        <v/>
      </c>
      <c r="V4009" s="16">
        <f>'دیده بان بازار'!V3987</f>
        <v/>
      </c>
      <c r="W4009" s="7">
        <f>'دیده بان بازار'!W3987</f>
        <v/>
      </c>
    </row>
    <row r="4010">
      <c r="A4010" s="12">
        <f>'دیده بان بازار'!A3988</f>
        <v/>
      </c>
      <c r="B4010" s="13">
        <f>'دیده بان بازار'!B3988</f>
        <v/>
      </c>
      <c r="C4010" s="13">
        <f>'دیده بان بازار'!C3988</f>
        <v/>
      </c>
      <c r="D4010" s="13">
        <f>'دیده بان بازار'!D3988</f>
        <v/>
      </c>
      <c r="E4010" s="14">
        <f>'دیده بان بازار'!E3988</f>
        <v/>
      </c>
      <c r="F4010" s="13">
        <f>'دیده بان بازار'!F3988</f>
        <v/>
      </c>
      <c r="G4010" s="13">
        <f>'دیده بان بازار'!G3988</f>
        <v/>
      </c>
      <c r="H4010" s="13">
        <f>'دیده بان بازار'!H3988</f>
        <v/>
      </c>
      <c r="I4010" s="13">
        <f>'دیده بان بازار'!I3988</f>
        <v/>
      </c>
      <c r="J4010" s="13">
        <f>'دیده بان بازار'!J3988</f>
        <v/>
      </c>
      <c r="K4010" s="13">
        <f>'دیده بان بازار'!K3988</f>
        <v/>
      </c>
      <c r="L4010" s="13">
        <f>'دیده بان بازار'!L3988</f>
        <v/>
      </c>
      <c r="M4010" s="13">
        <f>'دیده بان بازار'!M3988</f>
        <v/>
      </c>
      <c r="N4010" s="13">
        <f>'دیده بان بازار'!N3988</f>
        <v/>
      </c>
      <c r="O4010" s="13">
        <f>'دیده بان بازار'!O3988</f>
        <v/>
      </c>
      <c r="P4010" s="13">
        <f>'دیده بان بازار'!P3988</f>
        <v/>
      </c>
      <c r="Q4010" s="13">
        <f>'دیده بان بازار'!Q3988</f>
        <v/>
      </c>
      <c r="R4010" s="13">
        <f>'دیده بان بازار'!R3988</f>
        <v/>
      </c>
      <c r="S4010" s="13">
        <f>'دیده بان بازار'!S3988</f>
        <v/>
      </c>
      <c r="T4010" s="13">
        <f>'دیده بان بازار'!T3988</f>
        <v/>
      </c>
      <c r="U4010" s="13">
        <f>'دیده بان بازار'!U3988</f>
        <v/>
      </c>
      <c r="V4010" s="13">
        <f>'دیده بان بازار'!V3988</f>
        <v/>
      </c>
      <c r="W4010" s="6">
        <f>'دیده بان بازار'!W3988</f>
        <v/>
      </c>
    </row>
    <row r="4011">
      <c r="A4011" s="15">
        <f>'دیده بان بازار'!A3989</f>
        <v/>
      </c>
      <c r="B4011" s="16">
        <f>'دیده بان بازار'!B3989</f>
        <v/>
      </c>
      <c r="C4011" s="16">
        <f>'دیده بان بازار'!C3989</f>
        <v/>
      </c>
      <c r="D4011" s="16">
        <f>'دیده بان بازار'!D3989</f>
        <v/>
      </c>
      <c r="E4011" s="17">
        <f>'دیده بان بازار'!E3989</f>
        <v/>
      </c>
      <c r="F4011" s="16">
        <f>'دیده بان بازار'!F3989</f>
        <v/>
      </c>
      <c r="G4011" s="16">
        <f>'دیده بان بازار'!G3989</f>
        <v/>
      </c>
      <c r="H4011" s="16">
        <f>'دیده بان بازار'!H3989</f>
        <v/>
      </c>
      <c r="I4011" s="16">
        <f>'دیده بان بازار'!I3989</f>
        <v/>
      </c>
      <c r="J4011" s="16">
        <f>'دیده بان بازار'!J3989</f>
        <v/>
      </c>
      <c r="K4011" s="16">
        <f>'دیده بان بازار'!K3989</f>
        <v/>
      </c>
      <c r="L4011" s="16">
        <f>'دیده بان بازار'!L3989</f>
        <v/>
      </c>
      <c r="M4011" s="16">
        <f>'دیده بان بازار'!M3989</f>
        <v/>
      </c>
      <c r="N4011" s="16">
        <f>'دیده بان بازار'!N3989</f>
        <v/>
      </c>
      <c r="O4011" s="16">
        <f>'دیده بان بازار'!O3989</f>
        <v/>
      </c>
      <c r="P4011" s="16">
        <f>'دیده بان بازار'!P3989</f>
        <v/>
      </c>
      <c r="Q4011" s="16">
        <f>'دیده بان بازار'!Q3989</f>
        <v/>
      </c>
      <c r="R4011" s="16">
        <f>'دیده بان بازار'!R3989</f>
        <v/>
      </c>
      <c r="S4011" s="16">
        <f>'دیده بان بازار'!S3989</f>
        <v/>
      </c>
      <c r="T4011" s="16">
        <f>'دیده بان بازار'!T3989</f>
        <v/>
      </c>
      <c r="U4011" s="16">
        <f>'دیده بان بازار'!U3989</f>
        <v/>
      </c>
      <c r="V4011" s="16">
        <f>'دیده بان بازار'!V3989</f>
        <v/>
      </c>
      <c r="W4011" s="7">
        <f>'دیده بان بازار'!W3989</f>
        <v/>
      </c>
    </row>
    <row r="4012">
      <c r="A4012" s="12">
        <f>'دیده بان بازار'!A3990</f>
        <v/>
      </c>
      <c r="B4012" s="13">
        <f>'دیده بان بازار'!B3990</f>
        <v/>
      </c>
      <c r="C4012" s="13">
        <f>'دیده بان بازار'!C3990</f>
        <v/>
      </c>
      <c r="D4012" s="13">
        <f>'دیده بان بازار'!D3990</f>
        <v/>
      </c>
      <c r="E4012" s="14">
        <f>'دیده بان بازار'!E3990</f>
        <v/>
      </c>
      <c r="F4012" s="13">
        <f>'دیده بان بازار'!F3990</f>
        <v/>
      </c>
      <c r="G4012" s="13">
        <f>'دیده بان بازار'!G3990</f>
        <v/>
      </c>
      <c r="H4012" s="13">
        <f>'دیده بان بازار'!H3990</f>
        <v/>
      </c>
      <c r="I4012" s="13">
        <f>'دیده بان بازار'!I3990</f>
        <v/>
      </c>
      <c r="J4012" s="13">
        <f>'دیده بان بازار'!J3990</f>
        <v/>
      </c>
      <c r="K4012" s="13">
        <f>'دیده بان بازار'!K3990</f>
        <v/>
      </c>
      <c r="L4012" s="13">
        <f>'دیده بان بازار'!L3990</f>
        <v/>
      </c>
      <c r="M4012" s="13">
        <f>'دیده بان بازار'!M3990</f>
        <v/>
      </c>
      <c r="N4012" s="13">
        <f>'دیده بان بازار'!N3990</f>
        <v/>
      </c>
      <c r="O4012" s="13">
        <f>'دیده بان بازار'!O3990</f>
        <v/>
      </c>
      <c r="P4012" s="13">
        <f>'دیده بان بازار'!P3990</f>
        <v/>
      </c>
      <c r="Q4012" s="13">
        <f>'دیده بان بازار'!Q3990</f>
        <v/>
      </c>
      <c r="R4012" s="13">
        <f>'دیده بان بازار'!R3990</f>
        <v/>
      </c>
      <c r="S4012" s="13">
        <f>'دیده بان بازار'!S3990</f>
        <v/>
      </c>
      <c r="T4012" s="13">
        <f>'دیده بان بازار'!T3990</f>
        <v/>
      </c>
      <c r="U4012" s="13">
        <f>'دیده بان بازار'!U3990</f>
        <v/>
      </c>
      <c r="V4012" s="13">
        <f>'دیده بان بازار'!V3990</f>
        <v/>
      </c>
      <c r="W4012" s="6">
        <f>'دیده بان بازار'!W3990</f>
        <v/>
      </c>
    </row>
    <row r="4013">
      <c r="A4013" s="15">
        <f>'دیده بان بازار'!A3991</f>
        <v/>
      </c>
      <c r="B4013" s="16">
        <f>'دیده بان بازار'!B3991</f>
        <v/>
      </c>
      <c r="C4013" s="16">
        <f>'دیده بان بازار'!C3991</f>
        <v/>
      </c>
      <c r="D4013" s="16">
        <f>'دیده بان بازار'!D3991</f>
        <v/>
      </c>
      <c r="E4013" s="17">
        <f>'دیده بان بازار'!E3991</f>
        <v/>
      </c>
      <c r="F4013" s="16">
        <f>'دیده بان بازار'!F3991</f>
        <v/>
      </c>
      <c r="G4013" s="16">
        <f>'دیده بان بازار'!G3991</f>
        <v/>
      </c>
      <c r="H4013" s="16">
        <f>'دیده بان بازار'!H3991</f>
        <v/>
      </c>
      <c r="I4013" s="16">
        <f>'دیده بان بازار'!I3991</f>
        <v/>
      </c>
      <c r="J4013" s="16">
        <f>'دیده بان بازار'!J3991</f>
        <v/>
      </c>
      <c r="K4013" s="16">
        <f>'دیده بان بازار'!K3991</f>
        <v/>
      </c>
      <c r="L4013" s="16">
        <f>'دیده بان بازار'!L3991</f>
        <v/>
      </c>
      <c r="M4013" s="16">
        <f>'دیده بان بازار'!M3991</f>
        <v/>
      </c>
      <c r="N4013" s="16">
        <f>'دیده بان بازار'!N3991</f>
        <v/>
      </c>
      <c r="O4013" s="16">
        <f>'دیده بان بازار'!O3991</f>
        <v/>
      </c>
      <c r="P4013" s="16">
        <f>'دیده بان بازار'!P3991</f>
        <v/>
      </c>
      <c r="Q4013" s="16">
        <f>'دیده بان بازار'!Q3991</f>
        <v/>
      </c>
      <c r="R4013" s="16">
        <f>'دیده بان بازار'!R3991</f>
        <v/>
      </c>
      <c r="S4013" s="16">
        <f>'دیده بان بازار'!S3991</f>
        <v/>
      </c>
      <c r="T4013" s="16">
        <f>'دیده بان بازار'!T3991</f>
        <v/>
      </c>
      <c r="U4013" s="16">
        <f>'دیده بان بازار'!U3991</f>
        <v/>
      </c>
      <c r="V4013" s="16">
        <f>'دیده بان بازار'!V3991</f>
        <v/>
      </c>
      <c r="W4013" s="7">
        <f>'دیده بان بازار'!W3991</f>
        <v/>
      </c>
    </row>
    <row r="4014">
      <c r="A4014" s="12">
        <f>'دیده بان بازار'!A3992</f>
        <v/>
      </c>
      <c r="B4014" s="13">
        <f>'دیده بان بازار'!B3992</f>
        <v/>
      </c>
      <c r="C4014" s="13">
        <f>'دیده بان بازار'!C3992</f>
        <v/>
      </c>
      <c r="D4014" s="13">
        <f>'دیده بان بازار'!D3992</f>
        <v/>
      </c>
      <c r="E4014" s="14">
        <f>'دیده بان بازار'!E3992</f>
        <v/>
      </c>
      <c r="F4014" s="13">
        <f>'دیده بان بازار'!F3992</f>
        <v/>
      </c>
      <c r="G4014" s="13">
        <f>'دیده بان بازار'!G3992</f>
        <v/>
      </c>
      <c r="H4014" s="13">
        <f>'دیده بان بازار'!H3992</f>
        <v/>
      </c>
      <c r="I4014" s="13">
        <f>'دیده بان بازار'!I3992</f>
        <v/>
      </c>
      <c r="J4014" s="13">
        <f>'دیده بان بازار'!J3992</f>
        <v/>
      </c>
      <c r="K4014" s="13">
        <f>'دیده بان بازار'!K3992</f>
        <v/>
      </c>
      <c r="L4014" s="13">
        <f>'دیده بان بازار'!L3992</f>
        <v/>
      </c>
      <c r="M4014" s="13">
        <f>'دیده بان بازار'!M3992</f>
        <v/>
      </c>
      <c r="N4014" s="13">
        <f>'دیده بان بازار'!N3992</f>
        <v/>
      </c>
      <c r="O4014" s="13">
        <f>'دیده بان بازار'!O3992</f>
        <v/>
      </c>
      <c r="P4014" s="13">
        <f>'دیده بان بازار'!P3992</f>
        <v/>
      </c>
      <c r="Q4014" s="13">
        <f>'دیده بان بازار'!Q3992</f>
        <v/>
      </c>
      <c r="R4014" s="13">
        <f>'دیده بان بازار'!R3992</f>
        <v/>
      </c>
      <c r="S4014" s="13">
        <f>'دیده بان بازار'!S3992</f>
        <v/>
      </c>
      <c r="T4014" s="13">
        <f>'دیده بان بازار'!T3992</f>
        <v/>
      </c>
      <c r="U4014" s="13">
        <f>'دیده بان بازار'!U3992</f>
        <v/>
      </c>
      <c r="V4014" s="13">
        <f>'دیده بان بازار'!V3992</f>
        <v/>
      </c>
      <c r="W4014" s="6">
        <f>'دیده بان بازار'!W3992</f>
        <v/>
      </c>
    </row>
    <row r="4015">
      <c r="A4015" s="15">
        <f>'دیده بان بازار'!A3993</f>
        <v/>
      </c>
      <c r="B4015" s="16">
        <f>'دیده بان بازار'!B3993</f>
        <v/>
      </c>
      <c r="C4015" s="16">
        <f>'دیده بان بازار'!C3993</f>
        <v/>
      </c>
      <c r="D4015" s="16">
        <f>'دیده بان بازار'!D3993</f>
        <v/>
      </c>
      <c r="E4015" s="17">
        <f>'دیده بان بازار'!E3993</f>
        <v/>
      </c>
      <c r="F4015" s="16">
        <f>'دیده بان بازار'!F3993</f>
        <v/>
      </c>
      <c r="G4015" s="16">
        <f>'دیده بان بازار'!G3993</f>
        <v/>
      </c>
      <c r="H4015" s="16">
        <f>'دیده بان بازار'!H3993</f>
        <v/>
      </c>
      <c r="I4015" s="16">
        <f>'دیده بان بازار'!I3993</f>
        <v/>
      </c>
      <c r="J4015" s="16">
        <f>'دیده بان بازار'!J3993</f>
        <v/>
      </c>
      <c r="K4015" s="16">
        <f>'دیده بان بازار'!K3993</f>
        <v/>
      </c>
      <c r="L4015" s="16">
        <f>'دیده بان بازار'!L3993</f>
        <v/>
      </c>
      <c r="M4015" s="16">
        <f>'دیده بان بازار'!M3993</f>
        <v/>
      </c>
      <c r="N4015" s="16">
        <f>'دیده بان بازار'!N3993</f>
        <v/>
      </c>
      <c r="O4015" s="16">
        <f>'دیده بان بازار'!O3993</f>
        <v/>
      </c>
      <c r="P4015" s="16">
        <f>'دیده بان بازار'!P3993</f>
        <v/>
      </c>
      <c r="Q4015" s="16">
        <f>'دیده بان بازار'!Q3993</f>
        <v/>
      </c>
      <c r="R4015" s="16">
        <f>'دیده بان بازار'!R3993</f>
        <v/>
      </c>
      <c r="S4015" s="16">
        <f>'دیده بان بازار'!S3993</f>
        <v/>
      </c>
      <c r="T4015" s="16">
        <f>'دیده بان بازار'!T3993</f>
        <v/>
      </c>
      <c r="U4015" s="16">
        <f>'دیده بان بازار'!U3993</f>
        <v/>
      </c>
      <c r="V4015" s="16">
        <f>'دیده بان بازار'!V3993</f>
        <v/>
      </c>
      <c r="W4015" s="7">
        <f>'دیده بان بازار'!W3993</f>
        <v/>
      </c>
    </row>
    <row r="4016">
      <c r="A4016" s="12">
        <f>'دیده بان بازار'!A3994</f>
        <v/>
      </c>
      <c r="B4016" s="13">
        <f>'دیده بان بازار'!B3994</f>
        <v/>
      </c>
      <c r="C4016" s="13">
        <f>'دیده بان بازار'!C3994</f>
        <v/>
      </c>
      <c r="D4016" s="13">
        <f>'دیده بان بازار'!D3994</f>
        <v/>
      </c>
      <c r="E4016" s="14">
        <f>'دیده بان بازار'!E3994</f>
        <v/>
      </c>
      <c r="F4016" s="13">
        <f>'دیده بان بازار'!F3994</f>
        <v/>
      </c>
      <c r="G4016" s="13">
        <f>'دیده بان بازار'!G3994</f>
        <v/>
      </c>
      <c r="H4016" s="13">
        <f>'دیده بان بازار'!H3994</f>
        <v/>
      </c>
      <c r="I4016" s="13">
        <f>'دیده بان بازار'!I3994</f>
        <v/>
      </c>
      <c r="J4016" s="13">
        <f>'دیده بان بازار'!J3994</f>
        <v/>
      </c>
      <c r="K4016" s="13">
        <f>'دیده بان بازار'!K3994</f>
        <v/>
      </c>
      <c r="L4016" s="13">
        <f>'دیده بان بازار'!L3994</f>
        <v/>
      </c>
      <c r="M4016" s="13">
        <f>'دیده بان بازار'!M3994</f>
        <v/>
      </c>
      <c r="N4016" s="13">
        <f>'دیده بان بازار'!N3994</f>
        <v/>
      </c>
      <c r="O4016" s="13">
        <f>'دیده بان بازار'!O3994</f>
        <v/>
      </c>
      <c r="P4016" s="13">
        <f>'دیده بان بازار'!P3994</f>
        <v/>
      </c>
      <c r="Q4016" s="13">
        <f>'دیده بان بازار'!Q3994</f>
        <v/>
      </c>
      <c r="R4016" s="13">
        <f>'دیده بان بازار'!R3994</f>
        <v/>
      </c>
      <c r="S4016" s="13">
        <f>'دیده بان بازار'!S3994</f>
        <v/>
      </c>
      <c r="T4016" s="13">
        <f>'دیده بان بازار'!T3994</f>
        <v/>
      </c>
      <c r="U4016" s="13">
        <f>'دیده بان بازار'!U3994</f>
        <v/>
      </c>
      <c r="V4016" s="13">
        <f>'دیده بان بازار'!V3994</f>
        <v/>
      </c>
      <c r="W4016" s="6">
        <f>'دیده بان بازار'!W3994</f>
        <v/>
      </c>
    </row>
    <row r="4017">
      <c r="A4017" s="15">
        <f>'دیده بان بازار'!A3995</f>
        <v/>
      </c>
      <c r="B4017" s="16">
        <f>'دیده بان بازار'!B3995</f>
        <v/>
      </c>
      <c r="C4017" s="16">
        <f>'دیده بان بازار'!C3995</f>
        <v/>
      </c>
      <c r="D4017" s="16">
        <f>'دیده بان بازار'!D3995</f>
        <v/>
      </c>
      <c r="E4017" s="17">
        <f>'دیده بان بازار'!E3995</f>
        <v/>
      </c>
      <c r="F4017" s="16">
        <f>'دیده بان بازار'!F3995</f>
        <v/>
      </c>
      <c r="G4017" s="16">
        <f>'دیده بان بازار'!G3995</f>
        <v/>
      </c>
      <c r="H4017" s="16">
        <f>'دیده بان بازار'!H3995</f>
        <v/>
      </c>
      <c r="I4017" s="16">
        <f>'دیده بان بازار'!I3995</f>
        <v/>
      </c>
      <c r="J4017" s="16">
        <f>'دیده بان بازار'!J3995</f>
        <v/>
      </c>
      <c r="K4017" s="16">
        <f>'دیده بان بازار'!K3995</f>
        <v/>
      </c>
      <c r="L4017" s="16">
        <f>'دیده بان بازار'!L3995</f>
        <v/>
      </c>
      <c r="M4017" s="16">
        <f>'دیده بان بازار'!M3995</f>
        <v/>
      </c>
      <c r="N4017" s="16">
        <f>'دیده بان بازار'!N3995</f>
        <v/>
      </c>
      <c r="O4017" s="16">
        <f>'دیده بان بازار'!O3995</f>
        <v/>
      </c>
      <c r="P4017" s="16">
        <f>'دیده بان بازار'!P3995</f>
        <v/>
      </c>
      <c r="Q4017" s="16">
        <f>'دیده بان بازار'!Q3995</f>
        <v/>
      </c>
      <c r="R4017" s="16">
        <f>'دیده بان بازار'!R3995</f>
        <v/>
      </c>
      <c r="S4017" s="16">
        <f>'دیده بان بازار'!S3995</f>
        <v/>
      </c>
      <c r="T4017" s="16">
        <f>'دیده بان بازار'!T3995</f>
        <v/>
      </c>
      <c r="U4017" s="16">
        <f>'دیده بان بازار'!U3995</f>
        <v/>
      </c>
      <c r="V4017" s="16">
        <f>'دیده بان بازار'!V3995</f>
        <v/>
      </c>
      <c r="W4017" s="7">
        <f>'دیده بان بازار'!W3995</f>
        <v/>
      </c>
    </row>
    <row r="4018">
      <c r="A4018" s="12">
        <f>'دیده بان بازار'!A3996</f>
        <v/>
      </c>
      <c r="B4018" s="13">
        <f>'دیده بان بازار'!B3996</f>
        <v/>
      </c>
      <c r="C4018" s="13">
        <f>'دیده بان بازار'!C3996</f>
        <v/>
      </c>
      <c r="D4018" s="13">
        <f>'دیده بان بازار'!D3996</f>
        <v/>
      </c>
      <c r="E4018" s="14">
        <f>'دیده بان بازار'!E3996</f>
        <v/>
      </c>
      <c r="F4018" s="13">
        <f>'دیده بان بازار'!F3996</f>
        <v/>
      </c>
      <c r="G4018" s="13">
        <f>'دیده بان بازار'!G3996</f>
        <v/>
      </c>
      <c r="H4018" s="13">
        <f>'دیده بان بازار'!H3996</f>
        <v/>
      </c>
      <c r="I4018" s="13">
        <f>'دیده بان بازار'!I3996</f>
        <v/>
      </c>
      <c r="J4018" s="13">
        <f>'دیده بان بازار'!J3996</f>
        <v/>
      </c>
      <c r="K4018" s="13">
        <f>'دیده بان بازار'!K3996</f>
        <v/>
      </c>
      <c r="L4018" s="13">
        <f>'دیده بان بازار'!L3996</f>
        <v/>
      </c>
      <c r="M4018" s="13">
        <f>'دیده بان بازار'!M3996</f>
        <v/>
      </c>
      <c r="N4018" s="13">
        <f>'دیده بان بازار'!N3996</f>
        <v/>
      </c>
      <c r="O4018" s="13">
        <f>'دیده بان بازار'!O3996</f>
        <v/>
      </c>
      <c r="P4018" s="13">
        <f>'دیده بان بازار'!P3996</f>
        <v/>
      </c>
      <c r="Q4018" s="13">
        <f>'دیده بان بازار'!Q3996</f>
        <v/>
      </c>
      <c r="R4018" s="13">
        <f>'دیده بان بازار'!R3996</f>
        <v/>
      </c>
      <c r="S4018" s="13">
        <f>'دیده بان بازار'!S3996</f>
        <v/>
      </c>
      <c r="T4018" s="13">
        <f>'دیده بان بازار'!T3996</f>
        <v/>
      </c>
      <c r="U4018" s="13">
        <f>'دیده بان بازار'!U3996</f>
        <v/>
      </c>
      <c r="V4018" s="13">
        <f>'دیده بان بازار'!V3996</f>
        <v/>
      </c>
      <c r="W4018" s="6">
        <f>'دیده بان بازار'!W3996</f>
        <v/>
      </c>
    </row>
    <row r="4019">
      <c r="A4019" s="15">
        <f>'دیده بان بازار'!A3997</f>
        <v/>
      </c>
      <c r="B4019" s="16">
        <f>'دیده بان بازار'!B3997</f>
        <v/>
      </c>
      <c r="C4019" s="16">
        <f>'دیده بان بازار'!C3997</f>
        <v/>
      </c>
      <c r="D4019" s="16">
        <f>'دیده بان بازار'!D3997</f>
        <v/>
      </c>
      <c r="E4019" s="17">
        <f>'دیده بان بازار'!E3997</f>
        <v/>
      </c>
      <c r="F4019" s="16">
        <f>'دیده بان بازار'!F3997</f>
        <v/>
      </c>
      <c r="G4019" s="16">
        <f>'دیده بان بازار'!G3997</f>
        <v/>
      </c>
      <c r="H4019" s="16">
        <f>'دیده بان بازار'!H3997</f>
        <v/>
      </c>
      <c r="I4019" s="16">
        <f>'دیده بان بازار'!I3997</f>
        <v/>
      </c>
      <c r="J4019" s="16">
        <f>'دیده بان بازار'!J3997</f>
        <v/>
      </c>
      <c r="K4019" s="16">
        <f>'دیده بان بازار'!K3997</f>
        <v/>
      </c>
      <c r="L4019" s="16">
        <f>'دیده بان بازار'!L3997</f>
        <v/>
      </c>
      <c r="M4019" s="16">
        <f>'دیده بان بازار'!M3997</f>
        <v/>
      </c>
      <c r="N4019" s="16">
        <f>'دیده بان بازار'!N3997</f>
        <v/>
      </c>
      <c r="O4019" s="16">
        <f>'دیده بان بازار'!O3997</f>
        <v/>
      </c>
      <c r="P4019" s="16">
        <f>'دیده بان بازار'!P3997</f>
        <v/>
      </c>
      <c r="Q4019" s="16">
        <f>'دیده بان بازار'!Q3997</f>
        <v/>
      </c>
      <c r="R4019" s="16">
        <f>'دیده بان بازار'!R3997</f>
        <v/>
      </c>
      <c r="S4019" s="16">
        <f>'دیده بان بازار'!S3997</f>
        <v/>
      </c>
      <c r="T4019" s="16">
        <f>'دیده بان بازار'!T3997</f>
        <v/>
      </c>
      <c r="U4019" s="16">
        <f>'دیده بان بازار'!U3997</f>
        <v/>
      </c>
      <c r="V4019" s="16">
        <f>'دیده بان بازار'!V3997</f>
        <v/>
      </c>
      <c r="W4019" s="7">
        <f>'دیده بان بازار'!W3997</f>
        <v/>
      </c>
    </row>
    <row r="4020">
      <c r="A4020" s="12">
        <f>'دیده بان بازار'!A3998</f>
        <v/>
      </c>
      <c r="B4020" s="13">
        <f>'دیده بان بازار'!B3998</f>
        <v/>
      </c>
      <c r="C4020" s="13">
        <f>'دیده بان بازار'!C3998</f>
        <v/>
      </c>
      <c r="D4020" s="13">
        <f>'دیده بان بازار'!D3998</f>
        <v/>
      </c>
      <c r="E4020" s="14">
        <f>'دیده بان بازار'!E3998</f>
        <v/>
      </c>
      <c r="F4020" s="13">
        <f>'دیده بان بازار'!F3998</f>
        <v/>
      </c>
      <c r="G4020" s="13">
        <f>'دیده بان بازار'!G3998</f>
        <v/>
      </c>
      <c r="H4020" s="13">
        <f>'دیده بان بازار'!H3998</f>
        <v/>
      </c>
      <c r="I4020" s="13">
        <f>'دیده بان بازار'!I3998</f>
        <v/>
      </c>
      <c r="J4020" s="13">
        <f>'دیده بان بازار'!J3998</f>
        <v/>
      </c>
      <c r="K4020" s="13">
        <f>'دیده بان بازار'!K3998</f>
        <v/>
      </c>
      <c r="L4020" s="13">
        <f>'دیده بان بازار'!L3998</f>
        <v/>
      </c>
      <c r="M4020" s="13">
        <f>'دیده بان بازار'!M3998</f>
        <v/>
      </c>
      <c r="N4020" s="13">
        <f>'دیده بان بازار'!N3998</f>
        <v/>
      </c>
      <c r="O4020" s="13">
        <f>'دیده بان بازار'!O3998</f>
        <v/>
      </c>
      <c r="P4020" s="13">
        <f>'دیده بان بازار'!P3998</f>
        <v/>
      </c>
      <c r="Q4020" s="13">
        <f>'دیده بان بازار'!Q3998</f>
        <v/>
      </c>
      <c r="R4020" s="13">
        <f>'دیده بان بازار'!R3998</f>
        <v/>
      </c>
      <c r="S4020" s="13">
        <f>'دیده بان بازار'!S3998</f>
        <v/>
      </c>
      <c r="T4020" s="13">
        <f>'دیده بان بازار'!T3998</f>
        <v/>
      </c>
      <c r="U4020" s="13">
        <f>'دیده بان بازار'!U3998</f>
        <v/>
      </c>
      <c r="V4020" s="13">
        <f>'دیده بان بازار'!V3998</f>
        <v/>
      </c>
      <c r="W4020" s="6">
        <f>'دیده بان بازار'!W3998</f>
        <v/>
      </c>
    </row>
    <row r="4021">
      <c r="A4021" s="15">
        <f>'دیده بان بازار'!A3999</f>
        <v/>
      </c>
      <c r="B4021" s="16">
        <f>'دیده بان بازار'!B3999</f>
        <v/>
      </c>
      <c r="C4021" s="16">
        <f>'دیده بان بازار'!C3999</f>
        <v/>
      </c>
      <c r="D4021" s="16">
        <f>'دیده بان بازار'!D3999</f>
        <v/>
      </c>
      <c r="E4021" s="17">
        <f>'دیده بان بازار'!E3999</f>
        <v/>
      </c>
      <c r="F4021" s="16">
        <f>'دیده بان بازار'!F3999</f>
        <v/>
      </c>
      <c r="G4021" s="16">
        <f>'دیده بان بازار'!G3999</f>
        <v/>
      </c>
      <c r="H4021" s="16">
        <f>'دیده بان بازار'!H3999</f>
        <v/>
      </c>
      <c r="I4021" s="16">
        <f>'دیده بان بازار'!I3999</f>
        <v/>
      </c>
      <c r="J4021" s="16">
        <f>'دیده بان بازار'!J3999</f>
        <v/>
      </c>
      <c r="K4021" s="16">
        <f>'دیده بان بازار'!K3999</f>
        <v/>
      </c>
      <c r="L4021" s="16">
        <f>'دیده بان بازار'!L3999</f>
        <v/>
      </c>
      <c r="M4021" s="16">
        <f>'دیده بان بازار'!M3999</f>
        <v/>
      </c>
      <c r="N4021" s="16">
        <f>'دیده بان بازار'!N3999</f>
        <v/>
      </c>
      <c r="O4021" s="16">
        <f>'دیده بان بازار'!O3999</f>
        <v/>
      </c>
      <c r="P4021" s="16">
        <f>'دیده بان بازار'!P3999</f>
        <v/>
      </c>
      <c r="Q4021" s="16">
        <f>'دیده بان بازار'!Q3999</f>
        <v/>
      </c>
      <c r="R4021" s="16">
        <f>'دیده بان بازار'!R3999</f>
        <v/>
      </c>
      <c r="S4021" s="16">
        <f>'دیده بان بازار'!S3999</f>
        <v/>
      </c>
      <c r="T4021" s="16">
        <f>'دیده بان بازار'!T3999</f>
        <v/>
      </c>
      <c r="U4021" s="16">
        <f>'دیده بان بازار'!U3999</f>
        <v/>
      </c>
      <c r="V4021" s="16">
        <f>'دیده بان بازار'!V3999</f>
        <v/>
      </c>
      <c r="W4021" s="7">
        <f>'دیده بان بازار'!W3999</f>
        <v/>
      </c>
    </row>
    <row r="4022">
      <c r="A4022" s="15">
        <f>'دیده بان بازار'!A4000</f>
        <v/>
      </c>
      <c r="B4022" s="16">
        <f>'دیده بان بازار'!B4000</f>
        <v/>
      </c>
      <c r="C4022" s="16">
        <f>'دیده بان بازار'!C4000</f>
        <v/>
      </c>
      <c r="D4022" s="16">
        <f>'دیده بان بازار'!D4000</f>
        <v/>
      </c>
      <c r="E4022" s="17">
        <f>'دیده بان بازار'!E4000</f>
        <v/>
      </c>
      <c r="F4022" s="16">
        <f>'دیده بان بازار'!F4000</f>
        <v/>
      </c>
      <c r="G4022" s="16">
        <f>'دیده بان بازار'!G4000</f>
        <v/>
      </c>
      <c r="H4022" s="16">
        <f>'دیده بان بازار'!H4000</f>
        <v/>
      </c>
      <c r="I4022" s="16">
        <f>'دیده بان بازار'!I4000</f>
        <v/>
      </c>
      <c r="J4022" s="16">
        <f>'دیده بان بازار'!J4000</f>
        <v/>
      </c>
      <c r="K4022" s="16">
        <f>'دیده بان بازار'!K4000</f>
        <v/>
      </c>
      <c r="L4022" s="16">
        <f>'دیده بان بازار'!L4000</f>
        <v/>
      </c>
      <c r="M4022" s="16">
        <f>'دیده بان بازار'!M4000</f>
        <v/>
      </c>
      <c r="N4022" s="16">
        <f>'دیده بان بازار'!N4000</f>
        <v/>
      </c>
      <c r="O4022" s="16">
        <f>'دیده بان بازار'!O4000</f>
        <v/>
      </c>
      <c r="P4022" s="16">
        <f>'دیده بان بازار'!P4000</f>
        <v/>
      </c>
      <c r="Q4022" s="16">
        <f>'دیده بان بازار'!Q4000</f>
        <v/>
      </c>
      <c r="R4022" s="16">
        <f>'دیده بان بازار'!R4000</f>
        <v/>
      </c>
      <c r="S4022" s="16">
        <f>'دیده بان بازار'!S4000</f>
        <v/>
      </c>
      <c r="T4022" s="16">
        <f>'دیده بان بازار'!T4000</f>
        <v/>
      </c>
      <c r="U4022" s="16">
        <f>'دیده بان بازار'!U4000</f>
        <v/>
      </c>
      <c r="V4022" s="16">
        <f>'دیده بان بازار'!V4000</f>
        <v/>
      </c>
      <c r="W4022" s="7">
        <f>'دیده بان بازار'!W4000</f>
        <v/>
      </c>
    </row>
    <row r="4023">
      <c r="A4023" s="12">
        <f>'دیده بان بازار'!A4001</f>
        <v/>
      </c>
      <c r="B4023" s="13">
        <f>'دیده بان بازار'!B4001</f>
        <v/>
      </c>
      <c r="C4023" s="13">
        <f>'دیده بان بازار'!C4001</f>
        <v/>
      </c>
      <c r="D4023" s="13">
        <f>'دیده بان بازار'!D4001</f>
        <v/>
      </c>
      <c r="E4023" s="14">
        <f>'دیده بان بازار'!E4001</f>
        <v/>
      </c>
      <c r="F4023" s="13">
        <f>'دیده بان بازار'!F4001</f>
        <v/>
      </c>
      <c r="G4023" s="13">
        <f>'دیده بان بازار'!G4001</f>
        <v/>
      </c>
      <c r="H4023" s="13">
        <f>'دیده بان بازار'!H4001</f>
        <v/>
      </c>
      <c r="I4023" s="13">
        <f>'دیده بان بازار'!I4001</f>
        <v/>
      </c>
      <c r="J4023" s="13">
        <f>'دیده بان بازار'!J4001</f>
        <v/>
      </c>
      <c r="K4023" s="13">
        <f>'دیده بان بازار'!K4001</f>
        <v/>
      </c>
      <c r="L4023" s="13">
        <f>'دیده بان بازار'!L4001</f>
        <v/>
      </c>
      <c r="M4023" s="13">
        <f>'دیده بان بازار'!M4001</f>
        <v/>
      </c>
      <c r="N4023" s="13">
        <f>'دیده بان بازار'!N4001</f>
        <v/>
      </c>
      <c r="O4023" s="13">
        <f>'دیده بان بازار'!O4001</f>
        <v/>
      </c>
      <c r="P4023" s="13">
        <f>'دیده بان بازار'!P4001</f>
        <v/>
      </c>
      <c r="Q4023" s="13">
        <f>'دیده بان بازار'!Q4001</f>
        <v/>
      </c>
      <c r="R4023" s="13">
        <f>'دیده بان بازار'!R4001</f>
        <v/>
      </c>
      <c r="S4023" s="13">
        <f>'دیده بان بازار'!S4001</f>
        <v/>
      </c>
      <c r="T4023" s="13">
        <f>'دیده بان بازار'!T4001</f>
        <v/>
      </c>
      <c r="U4023" s="13">
        <f>'دیده بان بازار'!U4001</f>
        <v/>
      </c>
      <c r="V4023" s="13">
        <f>'دیده بان بازار'!V4001</f>
        <v/>
      </c>
      <c r="W4023" s="6">
        <f>'دیده بان بازار'!W4001</f>
        <v/>
      </c>
    </row>
    <row r="4024">
      <c r="A4024" s="15">
        <f>'دیده بان بازار'!A4002</f>
        <v/>
      </c>
      <c r="B4024" s="16">
        <f>'دیده بان بازار'!B4002</f>
        <v/>
      </c>
      <c r="C4024" s="16">
        <f>'دیده بان بازار'!C4002</f>
        <v/>
      </c>
      <c r="D4024" s="16">
        <f>'دیده بان بازار'!D4002</f>
        <v/>
      </c>
      <c r="E4024" s="17">
        <f>'دیده بان بازار'!E4002</f>
        <v/>
      </c>
      <c r="F4024" s="16">
        <f>'دیده بان بازار'!F4002</f>
        <v/>
      </c>
      <c r="G4024" s="16">
        <f>'دیده بان بازار'!G4002</f>
        <v/>
      </c>
      <c r="H4024" s="16">
        <f>'دیده بان بازار'!H4002</f>
        <v/>
      </c>
      <c r="I4024" s="16">
        <f>'دیده بان بازار'!I4002</f>
        <v/>
      </c>
      <c r="J4024" s="16">
        <f>'دیده بان بازار'!J4002</f>
        <v/>
      </c>
      <c r="K4024" s="16">
        <f>'دیده بان بازار'!K4002</f>
        <v/>
      </c>
      <c r="L4024" s="16">
        <f>'دیده بان بازار'!L4002</f>
        <v/>
      </c>
      <c r="M4024" s="16">
        <f>'دیده بان بازار'!M4002</f>
        <v/>
      </c>
      <c r="N4024" s="16">
        <f>'دیده بان بازار'!N4002</f>
        <v/>
      </c>
      <c r="O4024" s="16">
        <f>'دیده بان بازار'!O4002</f>
        <v/>
      </c>
      <c r="P4024" s="16">
        <f>'دیده بان بازار'!P4002</f>
        <v/>
      </c>
      <c r="Q4024" s="16">
        <f>'دیده بان بازار'!Q4002</f>
        <v/>
      </c>
      <c r="R4024" s="16">
        <f>'دیده بان بازار'!R4002</f>
        <v/>
      </c>
      <c r="S4024" s="16">
        <f>'دیده بان بازار'!S4002</f>
        <v/>
      </c>
      <c r="T4024" s="16">
        <f>'دیده بان بازار'!T4002</f>
        <v/>
      </c>
      <c r="U4024" s="16">
        <f>'دیده بان بازار'!U4002</f>
        <v/>
      </c>
      <c r="V4024" s="16">
        <f>'دیده بان بازار'!V4002</f>
        <v/>
      </c>
      <c r="W4024" s="7">
        <f>'دیده بان بازار'!W4002</f>
        <v/>
      </c>
    </row>
    <row r="4025">
      <c r="A4025" s="12">
        <f>'دیده بان بازار'!A4003</f>
        <v/>
      </c>
      <c r="B4025" s="13">
        <f>'دیده بان بازار'!B4003</f>
        <v/>
      </c>
      <c r="C4025" s="13">
        <f>'دیده بان بازار'!C4003</f>
        <v/>
      </c>
      <c r="D4025" s="13">
        <f>'دیده بان بازار'!D4003</f>
        <v/>
      </c>
      <c r="E4025" s="14">
        <f>'دیده بان بازار'!E4003</f>
        <v/>
      </c>
      <c r="F4025" s="13">
        <f>'دیده بان بازار'!F4003</f>
        <v/>
      </c>
      <c r="G4025" s="13">
        <f>'دیده بان بازار'!G4003</f>
        <v/>
      </c>
      <c r="H4025" s="13">
        <f>'دیده بان بازار'!H4003</f>
        <v/>
      </c>
      <c r="I4025" s="13">
        <f>'دیده بان بازار'!I4003</f>
        <v/>
      </c>
      <c r="J4025" s="13">
        <f>'دیده بان بازار'!J4003</f>
        <v/>
      </c>
      <c r="K4025" s="13">
        <f>'دیده بان بازار'!K4003</f>
        <v/>
      </c>
      <c r="L4025" s="13">
        <f>'دیده بان بازار'!L4003</f>
        <v/>
      </c>
      <c r="M4025" s="13">
        <f>'دیده بان بازار'!M4003</f>
        <v/>
      </c>
      <c r="N4025" s="13">
        <f>'دیده بان بازار'!N4003</f>
        <v/>
      </c>
      <c r="O4025" s="13">
        <f>'دیده بان بازار'!O4003</f>
        <v/>
      </c>
      <c r="P4025" s="13">
        <f>'دیده بان بازار'!P4003</f>
        <v/>
      </c>
      <c r="Q4025" s="13">
        <f>'دیده بان بازار'!Q4003</f>
        <v/>
      </c>
      <c r="R4025" s="13">
        <f>'دیده بان بازار'!R4003</f>
        <v/>
      </c>
      <c r="S4025" s="13">
        <f>'دیده بان بازار'!S4003</f>
        <v/>
      </c>
      <c r="T4025" s="13">
        <f>'دیده بان بازار'!T4003</f>
        <v/>
      </c>
      <c r="U4025" s="13">
        <f>'دیده بان بازار'!U4003</f>
        <v/>
      </c>
      <c r="V4025" s="13">
        <f>'دیده بان بازار'!V4003</f>
        <v/>
      </c>
      <c r="W4025" s="6">
        <f>'دیده بان بازار'!W4003</f>
        <v/>
      </c>
    </row>
    <row r="4026">
      <c r="A4026" s="15">
        <f>'دیده بان بازار'!A4004</f>
        <v/>
      </c>
      <c r="B4026" s="16">
        <f>'دیده بان بازار'!B4004</f>
        <v/>
      </c>
      <c r="C4026" s="16">
        <f>'دیده بان بازار'!C4004</f>
        <v/>
      </c>
      <c r="D4026" s="16">
        <f>'دیده بان بازار'!D4004</f>
        <v/>
      </c>
      <c r="E4026" s="17">
        <f>'دیده بان بازار'!E4004</f>
        <v/>
      </c>
      <c r="F4026" s="16">
        <f>'دیده بان بازار'!F4004</f>
        <v/>
      </c>
      <c r="G4026" s="16">
        <f>'دیده بان بازار'!G4004</f>
        <v/>
      </c>
      <c r="H4026" s="16">
        <f>'دیده بان بازار'!H4004</f>
        <v/>
      </c>
      <c r="I4026" s="16">
        <f>'دیده بان بازار'!I4004</f>
        <v/>
      </c>
      <c r="J4026" s="16">
        <f>'دیده بان بازار'!J4004</f>
        <v/>
      </c>
      <c r="K4026" s="16">
        <f>'دیده بان بازار'!K4004</f>
        <v/>
      </c>
      <c r="L4026" s="16">
        <f>'دیده بان بازار'!L4004</f>
        <v/>
      </c>
      <c r="M4026" s="16">
        <f>'دیده بان بازار'!M4004</f>
        <v/>
      </c>
      <c r="N4026" s="16">
        <f>'دیده بان بازار'!N4004</f>
        <v/>
      </c>
      <c r="O4026" s="16">
        <f>'دیده بان بازار'!O4004</f>
        <v/>
      </c>
      <c r="P4026" s="16">
        <f>'دیده بان بازار'!P4004</f>
        <v/>
      </c>
      <c r="Q4026" s="16">
        <f>'دیده بان بازار'!Q4004</f>
        <v/>
      </c>
      <c r="R4026" s="16">
        <f>'دیده بان بازار'!R4004</f>
        <v/>
      </c>
      <c r="S4026" s="16">
        <f>'دیده بان بازار'!S4004</f>
        <v/>
      </c>
      <c r="T4026" s="16">
        <f>'دیده بان بازار'!T4004</f>
        <v/>
      </c>
      <c r="U4026" s="16">
        <f>'دیده بان بازار'!U4004</f>
        <v/>
      </c>
      <c r="V4026" s="16">
        <f>'دیده بان بازار'!V4004</f>
        <v/>
      </c>
      <c r="W4026" s="7">
        <f>'دیده بان بازار'!W4004</f>
        <v/>
      </c>
    </row>
    <row r="4027">
      <c r="A4027" s="12">
        <f>'دیده بان بازار'!A4005</f>
        <v/>
      </c>
      <c r="B4027" s="13">
        <f>'دیده بان بازار'!B4005</f>
        <v/>
      </c>
      <c r="C4027" s="13">
        <f>'دیده بان بازار'!C4005</f>
        <v/>
      </c>
      <c r="D4027" s="13">
        <f>'دیده بان بازار'!D4005</f>
        <v/>
      </c>
      <c r="E4027" s="14">
        <f>'دیده بان بازار'!E4005</f>
        <v/>
      </c>
      <c r="F4027" s="13">
        <f>'دیده بان بازار'!F4005</f>
        <v/>
      </c>
      <c r="G4027" s="13">
        <f>'دیده بان بازار'!G4005</f>
        <v/>
      </c>
      <c r="H4027" s="13">
        <f>'دیده بان بازار'!H4005</f>
        <v/>
      </c>
      <c r="I4027" s="13">
        <f>'دیده بان بازار'!I4005</f>
        <v/>
      </c>
      <c r="J4027" s="13">
        <f>'دیده بان بازار'!J4005</f>
        <v/>
      </c>
      <c r="K4027" s="13">
        <f>'دیده بان بازار'!K4005</f>
        <v/>
      </c>
      <c r="L4027" s="13">
        <f>'دیده بان بازار'!L4005</f>
        <v/>
      </c>
      <c r="M4027" s="13">
        <f>'دیده بان بازار'!M4005</f>
        <v/>
      </c>
      <c r="N4027" s="13">
        <f>'دیده بان بازار'!N4005</f>
        <v/>
      </c>
      <c r="O4027" s="13">
        <f>'دیده بان بازار'!O4005</f>
        <v/>
      </c>
      <c r="P4027" s="13">
        <f>'دیده بان بازار'!P4005</f>
        <v/>
      </c>
      <c r="Q4027" s="13">
        <f>'دیده بان بازار'!Q4005</f>
        <v/>
      </c>
      <c r="R4027" s="13">
        <f>'دیده بان بازار'!R4005</f>
        <v/>
      </c>
      <c r="S4027" s="13">
        <f>'دیده بان بازار'!S4005</f>
        <v/>
      </c>
      <c r="T4027" s="13">
        <f>'دیده بان بازار'!T4005</f>
        <v/>
      </c>
      <c r="U4027" s="13">
        <f>'دیده بان بازار'!U4005</f>
        <v/>
      </c>
      <c r="V4027" s="13">
        <f>'دیده بان بازار'!V4005</f>
        <v/>
      </c>
      <c r="W4027" s="6">
        <f>'دیده بان بازار'!W4005</f>
        <v/>
      </c>
    </row>
    <row r="4028">
      <c r="A4028" s="15">
        <f>'دیده بان بازار'!A4006</f>
        <v/>
      </c>
      <c r="B4028" s="16">
        <f>'دیده بان بازار'!B4006</f>
        <v/>
      </c>
      <c r="C4028" s="16">
        <f>'دیده بان بازار'!C4006</f>
        <v/>
      </c>
      <c r="D4028" s="16">
        <f>'دیده بان بازار'!D4006</f>
        <v/>
      </c>
      <c r="E4028" s="17">
        <f>'دیده بان بازار'!E4006</f>
        <v/>
      </c>
      <c r="F4028" s="16">
        <f>'دیده بان بازار'!F4006</f>
        <v/>
      </c>
      <c r="G4028" s="16">
        <f>'دیده بان بازار'!G4006</f>
        <v/>
      </c>
      <c r="H4028" s="16">
        <f>'دیده بان بازار'!H4006</f>
        <v/>
      </c>
      <c r="I4028" s="16">
        <f>'دیده بان بازار'!I4006</f>
        <v/>
      </c>
      <c r="J4028" s="16">
        <f>'دیده بان بازار'!J4006</f>
        <v/>
      </c>
      <c r="K4028" s="16">
        <f>'دیده بان بازار'!K4006</f>
        <v/>
      </c>
      <c r="L4028" s="16">
        <f>'دیده بان بازار'!L4006</f>
        <v/>
      </c>
      <c r="M4028" s="16">
        <f>'دیده بان بازار'!M4006</f>
        <v/>
      </c>
      <c r="N4028" s="16">
        <f>'دیده بان بازار'!N4006</f>
        <v/>
      </c>
      <c r="O4028" s="16">
        <f>'دیده بان بازار'!O4006</f>
        <v/>
      </c>
      <c r="P4028" s="16">
        <f>'دیده بان بازار'!P4006</f>
        <v/>
      </c>
      <c r="Q4028" s="16">
        <f>'دیده بان بازار'!Q4006</f>
        <v/>
      </c>
      <c r="R4028" s="16">
        <f>'دیده بان بازار'!R4006</f>
        <v/>
      </c>
      <c r="S4028" s="16">
        <f>'دیده بان بازار'!S4006</f>
        <v/>
      </c>
      <c r="T4028" s="16">
        <f>'دیده بان بازار'!T4006</f>
        <v/>
      </c>
      <c r="U4028" s="16">
        <f>'دیده بان بازار'!U4006</f>
        <v/>
      </c>
      <c r="V4028" s="16">
        <f>'دیده بان بازار'!V4006</f>
        <v/>
      </c>
      <c r="W4028" s="7">
        <f>'دیده بان بازار'!W4006</f>
        <v/>
      </c>
    </row>
    <row r="4029">
      <c r="A4029" s="12">
        <f>'دیده بان بازار'!A4007</f>
        <v/>
      </c>
      <c r="B4029" s="13">
        <f>'دیده بان بازار'!B4007</f>
        <v/>
      </c>
      <c r="C4029" s="13">
        <f>'دیده بان بازار'!C4007</f>
        <v/>
      </c>
      <c r="D4029" s="13">
        <f>'دیده بان بازار'!D4007</f>
        <v/>
      </c>
      <c r="E4029" s="14">
        <f>'دیده بان بازار'!E4007</f>
        <v/>
      </c>
      <c r="F4029" s="13">
        <f>'دیده بان بازار'!F4007</f>
        <v/>
      </c>
      <c r="G4029" s="13">
        <f>'دیده بان بازار'!G4007</f>
        <v/>
      </c>
      <c r="H4029" s="13">
        <f>'دیده بان بازار'!H4007</f>
        <v/>
      </c>
      <c r="I4029" s="13">
        <f>'دیده بان بازار'!I4007</f>
        <v/>
      </c>
      <c r="J4029" s="13">
        <f>'دیده بان بازار'!J4007</f>
        <v/>
      </c>
      <c r="K4029" s="13">
        <f>'دیده بان بازار'!K4007</f>
        <v/>
      </c>
      <c r="L4029" s="13">
        <f>'دیده بان بازار'!L4007</f>
        <v/>
      </c>
      <c r="M4029" s="13">
        <f>'دیده بان بازار'!M4007</f>
        <v/>
      </c>
      <c r="N4029" s="13">
        <f>'دیده بان بازار'!N4007</f>
        <v/>
      </c>
      <c r="O4029" s="13">
        <f>'دیده بان بازار'!O4007</f>
        <v/>
      </c>
      <c r="P4029" s="13">
        <f>'دیده بان بازار'!P4007</f>
        <v/>
      </c>
      <c r="Q4029" s="13">
        <f>'دیده بان بازار'!Q4007</f>
        <v/>
      </c>
      <c r="R4029" s="13">
        <f>'دیده بان بازار'!R4007</f>
        <v/>
      </c>
      <c r="S4029" s="13">
        <f>'دیده بان بازار'!S4007</f>
        <v/>
      </c>
      <c r="T4029" s="13">
        <f>'دیده بان بازار'!T4007</f>
        <v/>
      </c>
      <c r="U4029" s="13">
        <f>'دیده بان بازار'!U4007</f>
        <v/>
      </c>
      <c r="V4029" s="13">
        <f>'دیده بان بازار'!V4007</f>
        <v/>
      </c>
      <c r="W4029" s="6">
        <f>'دیده بان بازار'!W4007</f>
        <v/>
      </c>
    </row>
    <row r="4030">
      <c r="A4030" s="15">
        <f>'دیده بان بازار'!A4008</f>
        <v/>
      </c>
      <c r="B4030" s="16">
        <f>'دیده بان بازار'!B4008</f>
        <v/>
      </c>
      <c r="C4030" s="16">
        <f>'دیده بان بازار'!C4008</f>
        <v/>
      </c>
      <c r="D4030" s="16">
        <f>'دیده بان بازار'!D4008</f>
        <v/>
      </c>
      <c r="E4030" s="17">
        <f>'دیده بان بازار'!E4008</f>
        <v/>
      </c>
      <c r="F4030" s="16">
        <f>'دیده بان بازار'!F4008</f>
        <v/>
      </c>
      <c r="G4030" s="16">
        <f>'دیده بان بازار'!G4008</f>
        <v/>
      </c>
      <c r="H4030" s="16">
        <f>'دیده بان بازار'!H4008</f>
        <v/>
      </c>
      <c r="I4030" s="16">
        <f>'دیده بان بازار'!I4008</f>
        <v/>
      </c>
      <c r="J4030" s="16">
        <f>'دیده بان بازار'!J4008</f>
        <v/>
      </c>
      <c r="K4030" s="16">
        <f>'دیده بان بازار'!K4008</f>
        <v/>
      </c>
      <c r="L4030" s="16">
        <f>'دیده بان بازار'!L4008</f>
        <v/>
      </c>
      <c r="M4030" s="16">
        <f>'دیده بان بازار'!M4008</f>
        <v/>
      </c>
      <c r="N4030" s="16">
        <f>'دیده بان بازار'!N4008</f>
        <v/>
      </c>
      <c r="O4030" s="16">
        <f>'دیده بان بازار'!O4008</f>
        <v/>
      </c>
      <c r="P4030" s="16">
        <f>'دیده بان بازار'!P4008</f>
        <v/>
      </c>
      <c r="Q4030" s="16">
        <f>'دیده بان بازار'!Q4008</f>
        <v/>
      </c>
      <c r="R4030" s="16">
        <f>'دیده بان بازار'!R4008</f>
        <v/>
      </c>
      <c r="S4030" s="16">
        <f>'دیده بان بازار'!S4008</f>
        <v/>
      </c>
      <c r="T4030" s="16">
        <f>'دیده بان بازار'!T4008</f>
        <v/>
      </c>
      <c r="U4030" s="16">
        <f>'دیده بان بازار'!U4008</f>
        <v/>
      </c>
      <c r="V4030" s="16">
        <f>'دیده بان بازار'!V4008</f>
        <v/>
      </c>
      <c r="W4030" s="7">
        <f>'دیده بان بازار'!W4008</f>
        <v/>
      </c>
    </row>
    <row r="4031">
      <c r="A4031" s="12">
        <f>'دیده بان بازار'!A4009</f>
        <v/>
      </c>
      <c r="B4031" s="13">
        <f>'دیده بان بازار'!B4009</f>
        <v/>
      </c>
      <c r="C4031" s="13">
        <f>'دیده بان بازار'!C4009</f>
        <v/>
      </c>
      <c r="D4031" s="13">
        <f>'دیده بان بازار'!D4009</f>
        <v/>
      </c>
      <c r="E4031" s="14">
        <f>'دیده بان بازار'!E4009</f>
        <v/>
      </c>
      <c r="F4031" s="13">
        <f>'دیده بان بازار'!F4009</f>
        <v/>
      </c>
      <c r="G4031" s="13">
        <f>'دیده بان بازار'!G4009</f>
        <v/>
      </c>
      <c r="H4031" s="13">
        <f>'دیده بان بازار'!H4009</f>
        <v/>
      </c>
      <c r="I4031" s="13">
        <f>'دیده بان بازار'!I4009</f>
        <v/>
      </c>
      <c r="J4031" s="13">
        <f>'دیده بان بازار'!J4009</f>
        <v/>
      </c>
      <c r="K4031" s="13">
        <f>'دیده بان بازار'!K4009</f>
        <v/>
      </c>
      <c r="L4031" s="13">
        <f>'دیده بان بازار'!L4009</f>
        <v/>
      </c>
      <c r="M4031" s="13">
        <f>'دیده بان بازار'!M4009</f>
        <v/>
      </c>
      <c r="N4031" s="13">
        <f>'دیده بان بازار'!N4009</f>
        <v/>
      </c>
      <c r="O4031" s="13">
        <f>'دیده بان بازار'!O4009</f>
        <v/>
      </c>
      <c r="P4031" s="13">
        <f>'دیده بان بازار'!P4009</f>
        <v/>
      </c>
      <c r="Q4031" s="13">
        <f>'دیده بان بازار'!Q4009</f>
        <v/>
      </c>
      <c r="R4031" s="13">
        <f>'دیده بان بازار'!R4009</f>
        <v/>
      </c>
      <c r="S4031" s="13">
        <f>'دیده بان بازار'!S4009</f>
        <v/>
      </c>
      <c r="T4031" s="13">
        <f>'دیده بان بازار'!T4009</f>
        <v/>
      </c>
      <c r="U4031" s="13">
        <f>'دیده بان بازار'!U4009</f>
        <v/>
      </c>
      <c r="V4031" s="13">
        <f>'دیده بان بازار'!V4009</f>
        <v/>
      </c>
      <c r="W4031" s="6">
        <f>'دیده بان بازار'!W4009</f>
        <v/>
      </c>
    </row>
    <row r="4032">
      <c r="A4032" s="15">
        <f>'دیده بان بازار'!A4010</f>
        <v/>
      </c>
      <c r="B4032" s="16">
        <f>'دیده بان بازار'!B4010</f>
        <v/>
      </c>
      <c r="C4032" s="16">
        <f>'دیده بان بازار'!C4010</f>
        <v/>
      </c>
      <c r="D4032" s="16">
        <f>'دیده بان بازار'!D4010</f>
        <v/>
      </c>
      <c r="E4032" s="17">
        <f>'دیده بان بازار'!E4010</f>
        <v/>
      </c>
      <c r="F4032" s="16">
        <f>'دیده بان بازار'!F4010</f>
        <v/>
      </c>
      <c r="G4032" s="16">
        <f>'دیده بان بازار'!G4010</f>
        <v/>
      </c>
      <c r="H4032" s="16">
        <f>'دیده بان بازار'!H4010</f>
        <v/>
      </c>
      <c r="I4032" s="16">
        <f>'دیده بان بازار'!I4010</f>
        <v/>
      </c>
      <c r="J4032" s="16">
        <f>'دیده بان بازار'!J4010</f>
        <v/>
      </c>
      <c r="K4032" s="16">
        <f>'دیده بان بازار'!K4010</f>
        <v/>
      </c>
      <c r="L4032" s="16">
        <f>'دیده بان بازار'!L4010</f>
        <v/>
      </c>
      <c r="M4032" s="16">
        <f>'دیده بان بازار'!M4010</f>
        <v/>
      </c>
      <c r="N4032" s="16">
        <f>'دیده بان بازار'!N4010</f>
        <v/>
      </c>
      <c r="O4032" s="16">
        <f>'دیده بان بازار'!O4010</f>
        <v/>
      </c>
      <c r="P4032" s="16">
        <f>'دیده بان بازار'!P4010</f>
        <v/>
      </c>
      <c r="Q4032" s="16">
        <f>'دیده بان بازار'!Q4010</f>
        <v/>
      </c>
      <c r="R4032" s="16">
        <f>'دیده بان بازار'!R4010</f>
        <v/>
      </c>
      <c r="S4032" s="16">
        <f>'دیده بان بازار'!S4010</f>
        <v/>
      </c>
      <c r="T4032" s="16">
        <f>'دیده بان بازار'!T4010</f>
        <v/>
      </c>
      <c r="U4032" s="16">
        <f>'دیده بان بازار'!U4010</f>
        <v/>
      </c>
      <c r="V4032" s="16">
        <f>'دیده بان بازار'!V4010</f>
        <v/>
      </c>
      <c r="W4032" s="7">
        <f>'دیده بان بازار'!W4010</f>
        <v/>
      </c>
    </row>
    <row r="4033">
      <c r="A4033" s="12">
        <f>'دیده بان بازار'!A4011</f>
        <v/>
      </c>
      <c r="B4033" s="13">
        <f>'دیده بان بازار'!B4011</f>
        <v/>
      </c>
      <c r="C4033" s="13">
        <f>'دیده بان بازار'!C4011</f>
        <v/>
      </c>
      <c r="D4033" s="13">
        <f>'دیده بان بازار'!D4011</f>
        <v/>
      </c>
      <c r="E4033" s="14">
        <f>'دیده بان بازار'!E4011</f>
        <v/>
      </c>
      <c r="F4033" s="13">
        <f>'دیده بان بازار'!F4011</f>
        <v/>
      </c>
      <c r="G4033" s="13">
        <f>'دیده بان بازار'!G4011</f>
        <v/>
      </c>
      <c r="H4033" s="13">
        <f>'دیده بان بازار'!H4011</f>
        <v/>
      </c>
      <c r="I4033" s="13">
        <f>'دیده بان بازار'!I4011</f>
        <v/>
      </c>
      <c r="J4033" s="13">
        <f>'دیده بان بازار'!J4011</f>
        <v/>
      </c>
      <c r="K4033" s="13">
        <f>'دیده بان بازار'!K4011</f>
        <v/>
      </c>
      <c r="L4033" s="13">
        <f>'دیده بان بازار'!L4011</f>
        <v/>
      </c>
      <c r="M4033" s="13">
        <f>'دیده بان بازار'!M4011</f>
        <v/>
      </c>
      <c r="N4033" s="13">
        <f>'دیده بان بازار'!N4011</f>
        <v/>
      </c>
      <c r="O4033" s="13">
        <f>'دیده بان بازار'!O4011</f>
        <v/>
      </c>
      <c r="P4033" s="13">
        <f>'دیده بان بازار'!P4011</f>
        <v/>
      </c>
      <c r="Q4033" s="13">
        <f>'دیده بان بازار'!Q4011</f>
        <v/>
      </c>
      <c r="R4033" s="13">
        <f>'دیده بان بازار'!R4011</f>
        <v/>
      </c>
      <c r="S4033" s="13">
        <f>'دیده بان بازار'!S4011</f>
        <v/>
      </c>
      <c r="T4033" s="13">
        <f>'دیده بان بازار'!T4011</f>
        <v/>
      </c>
      <c r="U4033" s="13">
        <f>'دیده بان بازار'!U4011</f>
        <v/>
      </c>
      <c r="V4033" s="13">
        <f>'دیده بان بازار'!V4011</f>
        <v/>
      </c>
      <c r="W4033" s="6">
        <f>'دیده بان بازار'!W4011</f>
        <v/>
      </c>
    </row>
    <row r="4034">
      <c r="A4034" s="15">
        <f>'دیده بان بازار'!A4012</f>
        <v/>
      </c>
      <c r="B4034" s="16">
        <f>'دیده بان بازار'!B4012</f>
        <v/>
      </c>
      <c r="C4034" s="16">
        <f>'دیده بان بازار'!C4012</f>
        <v/>
      </c>
      <c r="D4034" s="16">
        <f>'دیده بان بازار'!D4012</f>
        <v/>
      </c>
      <c r="E4034" s="17">
        <f>'دیده بان بازار'!E4012</f>
        <v/>
      </c>
      <c r="F4034" s="16">
        <f>'دیده بان بازار'!F4012</f>
        <v/>
      </c>
      <c r="G4034" s="16">
        <f>'دیده بان بازار'!G4012</f>
        <v/>
      </c>
      <c r="H4034" s="16">
        <f>'دیده بان بازار'!H4012</f>
        <v/>
      </c>
      <c r="I4034" s="16">
        <f>'دیده بان بازار'!I4012</f>
        <v/>
      </c>
      <c r="J4034" s="16">
        <f>'دیده بان بازار'!J4012</f>
        <v/>
      </c>
      <c r="K4034" s="16">
        <f>'دیده بان بازار'!K4012</f>
        <v/>
      </c>
      <c r="L4034" s="16">
        <f>'دیده بان بازار'!L4012</f>
        <v/>
      </c>
      <c r="M4034" s="16">
        <f>'دیده بان بازار'!M4012</f>
        <v/>
      </c>
      <c r="N4034" s="16">
        <f>'دیده بان بازار'!N4012</f>
        <v/>
      </c>
      <c r="O4034" s="16">
        <f>'دیده بان بازار'!O4012</f>
        <v/>
      </c>
      <c r="P4034" s="16">
        <f>'دیده بان بازار'!P4012</f>
        <v/>
      </c>
      <c r="Q4034" s="16">
        <f>'دیده بان بازار'!Q4012</f>
        <v/>
      </c>
      <c r="R4034" s="16">
        <f>'دیده بان بازار'!R4012</f>
        <v/>
      </c>
      <c r="S4034" s="16">
        <f>'دیده بان بازار'!S4012</f>
        <v/>
      </c>
      <c r="T4034" s="16">
        <f>'دیده بان بازار'!T4012</f>
        <v/>
      </c>
      <c r="U4034" s="16">
        <f>'دیده بان بازار'!U4012</f>
        <v/>
      </c>
      <c r="V4034" s="16">
        <f>'دیده بان بازار'!V4012</f>
        <v/>
      </c>
      <c r="W4034" s="7">
        <f>'دیده بان بازار'!W4012</f>
        <v/>
      </c>
    </row>
    <row r="4035">
      <c r="A4035" s="12">
        <f>'دیده بان بازار'!A4013</f>
        <v/>
      </c>
      <c r="B4035" s="13">
        <f>'دیده بان بازار'!B4013</f>
        <v/>
      </c>
      <c r="C4035" s="13">
        <f>'دیده بان بازار'!C4013</f>
        <v/>
      </c>
      <c r="D4035" s="13">
        <f>'دیده بان بازار'!D4013</f>
        <v/>
      </c>
      <c r="E4035" s="14">
        <f>'دیده بان بازار'!E4013</f>
        <v/>
      </c>
      <c r="F4035" s="13">
        <f>'دیده بان بازار'!F4013</f>
        <v/>
      </c>
      <c r="G4035" s="13">
        <f>'دیده بان بازار'!G4013</f>
        <v/>
      </c>
      <c r="H4035" s="13">
        <f>'دیده بان بازار'!H4013</f>
        <v/>
      </c>
      <c r="I4035" s="13">
        <f>'دیده بان بازار'!I4013</f>
        <v/>
      </c>
      <c r="J4035" s="13">
        <f>'دیده بان بازار'!J4013</f>
        <v/>
      </c>
      <c r="K4035" s="13">
        <f>'دیده بان بازار'!K4013</f>
        <v/>
      </c>
      <c r="L4035" s="13">
        <f>'دیده بان بازار'!L4013</f>
        <v/>
      </c>
      <c r="M4035" s="13">
        <f>'دیده بان بازار'!M4013</f>
        <v/>
      </c>
      <c r="N4035" s="13">
        <f>'دیده بان بازار'!N4013</f>
        <v/>
      </c>
      <c r="O4035" s="13">
        <f>'دیده بان بازار'!O4013</f>
        <v/>
      </c>
      <c r="P4035" s="13">
        <f>'دیده بان بازار'!P4013</f>
        <v/>
      </c>
      <c r="Q4035" s="13">
        <f>'دیده بان بازار'!Q4013</f>
        <v/>
      </c>
      <c r="R4035" s="13">
        <f>'دیده بان بازار'!R4013</f>
        <v/>
      </c>
      <c r="S4035" s="13">
        <f>'دیده بان بازار'!S4013</f>
        <v/>
      </c>
      <c r="T4035" s="13">
        <f>'دیده بان بازار'!T4013</f>
        <v/>
      </c>
      <c r="U4035" s="13">
        <f>'دیده بان بازار'!U4013</f>
        <v/>
      </c>
      <c r="V4035" s="13">
        <f>'دیده بان بازار'!V4013</f>
        <v/>
      </c>
      <c r="W4035" s="6">
        <f>'دیده بان بازار'!W4013</f>
        <v/>
      </c>
    </row>
    <row r="4036">
      <c r="A4036" s="15">
        <f>'دیده بان بازار'!A4014</f>
        <v/>
      </c>
      <c r="B4036" s="16">
        <f>'دیده بان بازار'!B4014</f>
        <v/>
      </c>
      <c r="C4036" s="16">
        <f>'دیده بان بازار'!C4014</f>
        <v/>
      </c>
      <c r="D4036" s="16">
        <f>'دیده بان بازار'!D4014</f>
        <v/>
      </c>
      <c r="E4036" s="17">
        <f>'دیده بان بازار'!E4014</f>
        <v/>
      </c>
      <c r="F4036" s="16">
        <f>'دیده بان بازار'!F4014</f>
        <v/>
      </c>
      <c r="G4036" s="16">
        <f>'دیده بان بازار'!G4014</f>
        <v/>
      </c>
      <c r="H4036" s="16">
        <f>'دیده بان بازار'!H4014</f>
        <v/>
      </c>
      <c r="I4036" s="16">
        <f>'دیده بان بازار'!I4014</f>
        <v/>
      </c>
      <c r="J4036" s="16">
        <f>'دیده بان بازار'!J4014</f>
        <v/>
      </c>
      <c r="K4036" s="16">
        <f>'دیده بان بازار'!K4014</f>
        <v/>
      </c>
      <c r="L4036" s="16">
        <f>'دیده بان بازار'!L4014</f>
        <v/>
      </c>
      <c r="M4036" s="16">
        <f>'دیده بان بازار'!M4014</f>
        <v/>
      </c>
      <c r="N4036" s="16">
        <f>'دیده بان بازار'!N4014</f>
        <v/>
      </c>
      <c r="O4036" s="16">
        <f>'دیده بان بازار'!O4014</f>
        <v/>
      </c>
      <c r="P4036" s="16">
        <f>'دیده بان بازار'!P4014</f>
        <v/>
      </c>
      <c r="Q4036" s="16">
        <f>'دیده بان بازار'!Q4014</f>
        <v/>
      </c>
      <c r="R4036" s="16">
        <f>'دیده بان بازار'!R4014</f>
        <v/>
      </c>
      <c r="S4036" s="16">
        <f>'دیده بان بازار'!S4014</f>
        <v/>
      </c>
      <c r="T4036" s="16">
        <f>'دیده بان بازار'!T4014</f>
        <v/>
      </c>
      <c r="U4036" s="16">
        <f>'دیده بان بازار'!U4014</f>
        <v/>
      </c>
      <c r="V4036" s="16">
        <f>'دیده بان بازار'!V4014</f>
        <v/>
      </c>
      <c r="W4036" s="7">
        <f>'دیده بان بازار'!W4014</f>
        <v/>
      </c>
    </row>
    <row r="4037">
      <c r="A4037" s="15">
        <f>'دیده بان بازار'!A4015</f>
        <v/>
      </c>
      <c r="B4037" s="16">
        <f>'دیده بان بازار'!B4015</f>
        <v/>
      </c>
      <c r="C4037" s="16">
        <f>'دیده بان بازار'!C4015</f>
        <v/>
      </c>
      <c r="D4037" s="16">
        <f>'دیده بان بازار'!D4015</f>
        <v/>
      </c>
      <c r="E4037" s="17">
        <f>'دیده بان بازار'!E4015</f>
        <v/>
      </c>
      <c r="F4037" s="16">
        <f>'دیده بان بازار'!F4015</f>
        <v/>
      </c>
      <c r="G4037" s="16">
        <f>'دیده بان بازار'!G4015</f>
        <v/>
      </c>
      <c r="H4037" s="16">
        <f>'دیده بان بازار'!H4015</f>
        <v/>
      </c>
      <c r="I4037" s="16">
        <f>'دیده بان بازار'!I4015</f>
        <v/>
      </c>
      <c r="J4037" s="16">
        <f>'دیده بان بازار'!J4015</f>
        <v/>
      </c>
      <c r="K4037" s="16">
        <f>'دیده بان بازار'!K4015</f>
        <v/>
      </c>
      <c r="L4037" s="16">
        <f>'دیده بان بازار'!L4015</f>
        <v/>
      </c>
      <c r="M4037" s="16">
        <f>'دیده بان بازار'!M4015</f>
        <v/>
      </c>
      <c r="N4037" s="16">
        <f>'دیده بان بازار'!N4015</f>
        <v/>
      </c>
      <c r="O4037" s="16">
        <f>'دیده بان بازار'!O4015</f>
        <v/>
      </c>
      <c r="P4037" s="16">
        <f>'دیده بان بازار'!P4015</f>
        <v/>
      </c>
      <c r="Q4037" s="16">
        <f>'دیده بان بازار'!Q4015</f>
        <v/>
      </c>
      <c r="R4037" s="16">
        <f>'دیده بان بازار'!R4015</f>
        <v/>
      </c>
      <c r="S4037" s="16">
        <f>'دیده بان بازار'!S4015</f>
        <v/>
      </c>
      <c r="T4037" s="16">
        <f>'دیده بان بازار'!T4015</f>
        <v/>
      </c>
      <c r="U4037" s="16">
        <f>'دیده بان بازار'!U4015</f>
        <v/>
      </c>
      <c r="V4037" s="16">
        <f>'دیده بان بازار'!V4015</f>
        <v/>
      </c>
      <c r="W4037" s="7">
        <f>'دیده بان بازار'!W4015</f>
        <v/>
      </c>
    </row>
    <row r="4038">
      <c r="A4038" s="12">
        <f>'دیده بان بازار'!A4016</f>
        <v/>
      </c>
      <c r="B4038" s="13">
        <f>'دیده بان بازار'!B4016</f>
        <v/>
      </c>
      <c r="C4038" s="13">
        <f>'دیده بان بازار'!C4016</f>
        <v/>
      </c>
      <c r="D4038" s="13">
        <f>'دیده بان بازار'!D4016</f>
        <v/>
      </c>
      <c r="E4038" s="14">
        <f>'دیده بان بازار'!E4016</f>
        <v/>
      </c>
      <c r="F4038" s="13">
        <f>'دیده بان بازار'!F4016</f>
        <v/>
      </c>
      <c r="G4038" s="13">
        <f>'دیده بان بازار'!G4016</f>
        <v/>
      </c>
      <c r="H4038" s="13">
        <f>'دیده بان بازار'!H4016</f>
        <v/>
      </c>
      <c r="I4038" s="13">
        <f>'دیده بان بازار'!I4016</f>
        <v/>
      </c>
      <c r="J4038" s="13">
        <f>'دیده بان بازار'!J4016</f>
        <v/>
      </c>
      <c r="K4038" s="13">
        <f>'دیده بان بازار'!K4016</f>
        <v/>
      </c>
      <c r="L4038" s="13">
        <f>'دیده بان بازار'!L4016</f>
        <v/>
      </c>
      <c r="M4038" s="13">
        <f>'دیده بان بازار'!M4016</f>
        <v/>
      </c>
      <c r="N4038" s="13">
        <f>'دیده بان بازار'!N4016</f>
        <v/>
      </c>
      <c r="O4038" s="13">
        <f>'دیده بان بازار'!O4016</f>
        <v/>
      </c>
      <c r="P4038" s="13">
        <f>'دیده بان بازار'!P4016</f>
        <v/>
      </c>
      <c r="Q4038" s="13">
        <f>'دیده بان بازار'!Q4016</f>
        <v/>
      </c>
      <c r="R4038" s="13">
        <f>'دیده بان بازار'!R4016</f>
        <v/>
      </c>
      <c r="S4038" s="13">
        <f>'دیده بان بازار'!S4016</f>
        <v/>
      </c>
      <c r="T4038" s="13">
        <f>'دیده بان بازار'!T4016</f>
        <v/>
      </c>
      <c r="U4038" s="13">
        <f>'دیده بان بازار'!U4016</f>
        <v/>
      </c>
      <c r="V4038" s="13">
        <f>'دیده بان بازار'!V4016</f>
        <v/>
      </c>
      <c r="W4038" s="6">
        <f>'دیده بان بازار'!W4016</f>
        <v/>
      </c>
    </row>
    <row r="4039">
      <c r="A4039" s="15">
        <f>'دیده بان بازار'!A4017</f>
        <v/>
      </c>
      <c r="B4039" s="16">
        <f>'دیده بان بازار'!B4017</f>
        <v/>
      </c>
      <c r="C4039" s="16">
        <f>'دیده بان بازار'!C4017</f>
        <v/>
      </c>
      <c r="D4039" s="16">
        <f>'دیده بان بازار'!D4017</f>
        <v/>
      </c>
      <c r="E4039" s="17">
        <f>'دیده بان بازار'!E4017</f>
        <v/>
      </c>
      <c r="F4039" s="16">
        <f>'دیده بان بازار'!F4017</f>
        <v/>
      </c>
      <c r="G4039" s="16">
        <f>'دیده بان بازار'!G4017</f>
        <v/>
      </c>
      <c r="H4039" s="16">
        <f>'دیده بان بازار'!H4017</f>
        <v/>
      </c>
      <c r="I4039" s="16">
        <f>'دیده بان بازار'!I4017</f>
        <v/>
      </c>
      <c r="J4039" s="16">
        <f>'دیده بان بازار'!J4017</f>
        <v/>
      </c>
      <c r="K4039" s="16">
        <f>'دیده بان بازار'!K4017</f>
        <v/>
      </c>
      <c r="L4039" s="16">
        <f>'دیده بان بازار'!L4017</f>
        <v/>
      </c>
      <c r="M4039" s="16">
        <f>'دیده بان بازار'!M4017</f>
        <v/>
      </c>
      <c r="N4039" s="16">
        <f>'دیده بان بازار'!N4017</f>
        <v/>
      </c>
      <c r="O4039" s="16">
        <f>'دیده بان بازار'!O4017</f>
        <v/>
      </c>
      <c r="P4039" s="16">
        <f>'دیده بان بازار'!P4017</f>
        <v/>
      </c>
      <c r="Q4039" s="16">
        <f>'دیده بان بازار'!Q4017</f>
        <v/>
      </c>
      <c r="R4039" s="16">
        <f>'دیده بان بازار'!R4017</f>
        <v/>
      </c>
      <c r="S4039" s="16">
        <f>'دیده بان بازار'!S4017</f>
        <v/>
      </c>
      <c r="T4039" s="16">
        <f>'دیده بان بازار'!T4017</f>
        <v/>
      </c>
      <c r="U4039" s="16">
        <f>'دیده بان بازار'!U4017</f>
        <v/>
      </c>
      <c r="V4039" s="16">
        <f>'دیده بان بازار'!V4017</f>
        <v/>
      </c>
      <c r="W4039" s="7">
        <f>'دیده بان بازار'!W4017</f>
        <v/>
      </c>
    </row>
    <row r="4040">
      <c r="A4040" s="12">
        <f>'دیده بان بازار'!A4018</f>
        <v/>
      </c>
      <c r="B4040" s="13">
        <f>'دیده بان بازار'!B4018</f>
        <v/>
      </c>
      <c r="C4040" s="13">
        <f>'دیده بان بازار'!C4018</f>
        <v/>
      </c>
      <c r="D4040" s="13">
        <f>'دیده بان بازار'!D4018</f>
        <v/>
      </c>
      <c r="E4040" s="14">
        <f>'دیده بان بازار'!E4018</f>
        <v/>
      </c>
      <c r="F4040" s="13">
        <f>'دیده بان بازار'!F4018</f>
        <v/>
      </c>
      <c r="G4040" s="13">
        <f>'دیده بان بازار'!G4018</f>
        <v/>
      </c>
      <c r="H4040" s="13">
        <f>'دیده بان بازار'!H4018</f>
        <v/>
      </c>
      <c r="I4040" s="13">
        <f>'دیده بان بازار'!I4018</f>
        <v/>
      </c>
      <c r="J4040" s="13">
        <f>'دیده بان بازار'!J4018</f>
        <v/>
      </c>
      <c r="K4040" s="13">
        <f>'دیده بان بازار'!K4018</f>
        <v/>
      </c>
      <c r="L4040" s="13">
        <f>'دیده بان بازار'!L4018</f>
        <v/>
      </c>
      <c r="M4040" s="13">
        <f>'دیده بان بازار'!M4018</f>
        <v/>
      </c>
      <c r="N4040" s="13">
        <f>'دیده بان بازار'!N4018</f>
        <v/>
      </c>
      <c r="O4040" s="13">
        <f>'دیده بان بازار'!O4018</f>
        <v/>
      </c>
      <c r="P4040" s="13">
        <f>'دیده بان بازار'!P4018</f>
        <v/>
      </c>
      <c r="Q4040" s="13">
        <f>'دیده بان بازار'!Q4018</f>
        <v/>
      </c>
      <c r="R4040" s="13">
        <f>'دیده بان بازار'!R4018</f>
        <v/>
      </c>
      <c r="S4040" s="13">
        <f>'دیده بان بازار'!S4018</f>
        <v/>
      </c>
      <c r="T4040" s="13">
        <f>'دیده بان بازار'!T4018</f>
        <v/>
      </c>
      <c r="U4040" s="13">
        <f>'دیده بان بازار'!U4018</f>
        <v/>
      </c>
      <c r="V4040" s="13">
        <f>'دیده بان بازار'!V4018</f>
        <v/>
      </c>
      <c r="W4040" s="6">
        <f>'دیده بان بازار'!W4018</f>
        <v/>
      </c>
    </row>
    <row r="4041">
      <c r="A4041" s="15">
        <f>'دیده بان بازار'!A4019</f>
        <v/>
      </c>
      <c r="B4041" s="16">
        <f>'دیده بان بازار'!B4019</f>
        <v/>
      </c>
      <c r="C4041" s="16">
        <f>'دیده بان بازار'!C4019</f>
        <v/>
      </c>
      <c r="D4041" s="16">
        <f>'دیده بان بازار'!D4019</f>
        <v/>
      </c>
      <c r="E4041" s="17">
        <f>'دیده بان بازار'!E4019</f>
        <v/>
      </c>
      <c r="F4041" s="16">
        <f>'دیده بان بازار'!F4019</f>
        <v/>
      </c>
      <c r="G4041" s="16">
        <f>'دیده بان بازار'!G4019</f>
        <v/>
      </c>
      <c r="H4041" s="16">
        <f>'دیده بان بازار'!H4019</f>
        <v/>
      </c>
      <c r="I4041" s="16">
        <f>'دیده بان بازار'!I4019</f>
        <v/>
      </c>
      <c r="J4041" s="16">
        <f>'دیده بان بازار'!J4019</f>
        <v/>
      </c>
      <c r="K4041" s="16">
        <f>'دیده بان بازار'!K4019</f>
        <v/>
      </c>
      <c r="L4041" s="16">
        <f>'دیده بان بازار'!L4019</f>
        <v/>
      </c>
      <c r="M4041" s="16">
        <f>'دیده بان بازار'!M4019</f>
        <v/>
      </c>
      <c r="N4041" s="16">
        <f>'دیده بان بازار'!N4019</f>
        <v/>
      </c>
      <c r="O4041" s="16">
        <f>'دیده بان بازار'!O4019</f>
        <v/>
      </c>
      <c r="P4041" s="16">
        <f>'دیده بان بازار'!P4019</f>
        <v/>
      </c>
      <c r="Q4041" s="16">
        <f>'دیده بان بازار'!Q4019</f>
        <v/>
      </c>
      <c r="R4041" s="16">
        <f>'دیده بان بازار'!R4019</f>
        <v/>
      </c>
      <c r="S4041" s="16">
        <f>'دیده بان بازار'!S4019</f>
        <v/>
      </c>
      <c r="T4041" s="16">
        <f>'دیده بان بازار'!T4019</f>
        <v/>
      </c>
      <c r="U4041" s="16">
        <f>'دیده بان بازار'!U4019</f>
        <v/>
      </c>
      <c r="V4041" s="16">
        <f>'دیده بان بازار'!V4019</f>
        <v/>
      </c>
      <c r="W4041" s="7">
        <f>'دیده بان بازار'!W4019</f>
        <v/>
      </c>
    </row>
    <row r="4042">
      <c r="A4042" s="12">
        <f>'دیده بان بازار'!A4020</f>
        <v/>
      </c>
      <c r="B4042" s="13">
        <f>'دیده بان بازار'!B4020</f>
        <v/>
      </c>
      <c r="C4042" s="13">
        <f>'دیده بان بازار'!C4020</f>
        <v/>
      </c>
      <c r="D4042" s="13">
        <f>'دیده بان بازار'!D4020</f>
        <v/>
      </c>
      <c r="E4042" s="14">
        <f>'دیده بان بازار'!E4020</f>
        <v/>
      </c>
      <c r="F4042" s="13">
        <f>'دیده بان بازار'!F4020</f>
        <v/>
      </c>
      <c r="G4042" s="13">
        <f>'دیده بان بازار'!G4020</f>
        <v/>
      </c>
      <c r="H4042" s="13">
        <f>'دیده بان بازار'!H4020</f>
        <v/>
      </c>
      <c r="I4042" s="13">
        <f>'دیده بان بازار'!I4020</f>
        <v/>
      </c>
      <c r="J4042" s="13">
        <f>'دیده بان بازار'!J4020</f>
        <v/>
      </c>
      <c r="K4042" s="13">
        <f>'دیده بان بازار'!K4020</f>
        <v/>
      </c>
      <c r="L4042" s="13">
        <f>'دیده بان بازار'!L4020</f>
        <v/>
      </c>
      <c r="M4042" s="13">
        <f>'دیده بان بازار'!M4020</f>
        <v/>
      </c>
      <c r="N4042" s="13">
        <f>'دیده بان بازار'!N4020</f>
        <v/>
      </c>
      <c r="O4042" s="13">
        <f>'دیده بان بازار'!O4020</f>
        <v/>
      </c>
      <c r="P4042" s="13">
        <f>'دیده بان بازار'!P4020</f>
        <v/>
      </c>
      <c r="Q4042" s="13">
        <f>'دیده بان بازار'!Q4020</f>
        <v/>
      </c>
      <c r="R4042" s="13">
        <f>'دیده بان بازار'!R4020</f>
        <v/>
      </c>
      <c r="S4042" s="13">
        <f>'دیده بان بازار'!S4020</f>
        <v/>
      </c>
      <c r="T4042" s="13">
        <f>'دیده بان بازار'!T4020</f>
        <v/>
      </c>
      <c r="U4042" s="13">
        <f>'دیده بان بازار'!U4020</f>
        <v/>
      </c>
      <c r="V4042" s="13">
        <f>'دیده بان بازار'!V4020</f>
        <v/>
      </c>
      <c r="W4042" s="6">
        <f>'دیده بان بازار'!W4020</f>
        <v/>
      </c>
    </row>
    <row r="4043">
      <c r="A4043" s="15">
        <f>'دیده بان بازار'!A4021</f>
        <v/>
      </c>
      <c r="B4043" s="16">
        <f>'دیده بان بازار'!B4021</f>
        <v/>
      </c>
      <c r="C4043" s="16">
        <f>'دیده بان بازار'!C4021</f>
        <v/>
      </c>
      <c r="D4043" s="16">
        <f>'دیده بان بازار'!D4021</f>
        <v/>
      </c>
      <c r="E4043" s="17">
        <f>'دیده بان بازار'!E4021</f>
        <v/>
      </c>
      <c r="F4043" s="16">
        <f>'دیده بان بازار'!F4021</f>
        <v/>
      </c>
      <c r="G4043" s="16">
        <f>'دیده بان بازار'!G4021</f>
        <v/>
      </c>
      <c r="H4043" s="16">
        <f>'دیده بان بازار'!H4021</f>
        <v/>
      </c>
      <c r="I4043" s="16">
        <f>'دیده بان بازار'!I4021</f>
        <v/>
      </c>
      <c r="J4043" s="16">
        <f>'دیده بان بازار'!J4021</f>
        <v/>
      </c>
      <c r="K4043" s="16">
        <f>'دیده بان بازار'!K4021</f>
        <v/>
      </c>
      <c r="L4043" s="16">
        <f>'دیده بان بازار'!L4021</f>
        <v/>
      </c>
      <c r="M4043" s="16">
        <f>'دیده بان بازار'!M4021</f>
        <v/>
      </c>
      <c r="N4043" s="16">
        <f>'دیده بان بازار'!N4021</f>
        <v/>
      </c>
      <c r="O4043" s="16">
        <f>'دیده بان بازار'!O4021</f>
        <v/>
      </c>
      <c r="P4043" s="16">
        <f>'دیده بان بازار'!P4021</f>
        <v/>
      </c>
      <c r="Q4043" s="16">
        <f>'دیده بان بازار'!Q4021</f>
        <v/>
      </c>
      <c r="R4043" s="16">
        <f>'دیده بان بازار'!R4021</f>
        <v/>
      </c>
      <c r="S4043" s="16">
        <f>'دیده بان بازار'!S4021</f>
        <v/>
      </c>
      <c r="T4043" s="16">
        <f>'دیده بان بازار'!T4021</f>
        <v/>
      </c>
      <c r="U4043" s="16">
        <f>'دیده بان بازار'!U4021</f>
        <v/>
      </c>
      <c r="V4043" s="16">
        <f>'دیده بان بازار'!V4021</f>
        <v/>
      </c>
      <c r="W4043" s="7">
        <f>'دیده بان بازار'!W4021</f>
        <v/>
      </c>
    </row>
    <row r="4044">
      <c r="A4044" s="12">
        <f>'دیده بان بازار'!A4022</f>
        <v/>
      </c>
      <c r="B4044" s="13">
        <f>'دیده بان بازار'!B4022</f>
        <v/>
      </c>
      <c r="C4044" s="13">
        <f>'دیده بان بازار'!C4022</f>
        <v/>
      </c>
      <c r="D4044" s="13">
        <f>'دیده بان بازار'!D4022</f>
        <v/>
      </c>
      <c r="E4044" s="14">
        <f>'دیده بان بازار'!E4022</f>
        <v/>
      </c>
      <c r="F4044" s="13">
        <f>'دیده بان بازار'!F4022</f>
        <v/>
      </c>
      <c r="G4044" s="13">
        <f>'دیده بان بازار'!G4022</f>
        <v/>
      </c>
      <c r="H4044" s="13">
        <f>'دیده بان بازار'!H4022</f>
        <v/>
      </c>
      <c r="I4044" s="13">
        <f>'دیده بان بازار'!I4022</f>
        <v/>
      </c>
      <c r="J4044" s="13">
        <f>'دیده بان بازار'!J4022</f>
        <v/>
      </c>
      <c r="K4044" s="13">
        <f>'دیده بان بازار'!K4022</f>
        <v/>
      </c>
      <c r="L4044" s="13">
        <f>'دیده بان بازار'!L4022</f>
        <v/>
      </c>
      <c r="M4044" s="13">
        <f>'دیده بان بازار'!M4022</f>
        <v/>
      </c>
      <c r="N4044" s="13">
        <f>'دیده بان بازار'!N4022</f>
        <v/>
      </c>
      <c r="O4044" s="13">
        <f>'دیده بان بازار'!O4022</f>
        <v/>
      </c>
      <c r="P4044" s="13">
        <f>'دیده بان بازار'!P4022</f>
        <v/>
      </c>
      <c r="Q4044" s="13">
        <f>'دیده بان بازار'!Q4022</f>
        <v/>
      </c>
      <c r="R4044" s="13">
        <f>'دیده بان بازار'!R4022</f>
        <v/>
      </c>
      <c r="S4044" s="13">
        <f>'دیده بان بازار'!S4022</f>
        <v/>
      </c>
      <c r="T4044" s="13">
        <f>'دیده بان بازار'!T4022</f>
        <v/>
      </c>
      <c r="U4044" s="13">
        <f>'دیده بان بازار'!U4022</f>
        <v/>
      </c>
      <c r="V4044" s="13">
        <f>'دیده بان بازار'!V4022</f>
        <v/>
      </c>
      <c r="W4044" s="6">
        <f>'دیده بان بازار'!W4022</f>
        <v/>
      </c>
    </row>
    <row r="4045">
      <c r="A4045" s="15">
        <f>'دیده بان بازار'!A4023</f>
        <v/>
      </c>
      <c r="B4045" s="16">
        <f>'دیده بان بازار'!B4023</f>
        <v/>
      </c>
      <c r="C4045" s="16">
        <f>'دیده بان بازار'!C4023</f>
        <v/>
      </c>
      <c r="D4045" s="16">
        <f>'دیده بان بازار'!D4023</f>
        <v/>
      </c>
      <c r="E4045" s="17">
        <f>'دیده بان بازار'!E4023</f>
        <v/>
      </c>
      <c r="F4045" s="16">
        <f>'دیده بان بازار'!F4023</f>
        <v/>
      </c>
      <c r="G4045" s="16">
        <f>'دیده بان بازار'!G4023</f>
        <v/>
      </c>
      <c r="H4045" s="16">
        <f>'دیده بان بازار'!H4023</f>
        <v/>
      </c>
      <c r="I4045" s="16">
        <f>'دیده بان بازار'!I4023</f>
        <v/>
      </c>
      <c r="J4045" s="16">
        <f>'دیده بان بازار'!J4023</f>
        <v/>
      </c>
      <c r="K4045" s="16">
        <f>'دیده بان بازار'!K4023</f>
        <v/>
      </c>
      <c r="L4045" s="16">
        <f>'دیده بان بازار'!L4023</f>
        <v/>
      </c>
      <c r="M4045" s="16">
        <f>'دیده بان بازار'!M4023</f>
        <v/>
      </c>
      <c r="N4045" s="16">
        <f>'دیده بان بازار'!N4023</f>
        <v/>
      </c>
      <c r="O4045" s="16">
        <f>'دیده بان بازار'!O4023</f>
        <v/>
      </c>
      <c r="P4045" s="16">
        <f>'دیده بان بازار'!P4023</f>
        <v/>
      </c>
      <c r="Q4045" s="16">
        <f>'دیده بان بازار'!Q4023</f>
        <v/>
      </c>
      <c r="R4045" s="16">
        <f>'دیده بان بازار'!R4023</f>
        <v/>
      </c>
      <c r="S4045" s="16">
        <f>'دیده بان بازار'!S4023</f>
        <v/>
      </c>
      <c r="T4045" s="16">
        <f>'دیده بان بازار'!T4023</f>
        <v/>
      </c>
      <c r="U4045" s="16">
        <f>'دیده بان بازار'!U4023</f>
        <v/>
      </c>
      <c r="V4045" s="16">
        <f>'دیده بان بازار'!V4023</f>
        <v/>
      </c>
      <c r="W4045" s="7">
        <f>'دیده بان بازار'!W4023</f>
        <v/>
      </c>
    </row>
    <row r="4046">
      <c r="A4046" s="12">
        <f>'دیده بان بازار'!A4024</f>
        <v/>
      </c>
      <c r="B4046" s="13">
        <f>'دیده بان بازار'!B4024</f>
        <v/>
      </c>
      <c r="C4046" s="13">
        <f>'دیده بان بازار'!C4024</f>
        <v/>
      </c>
      <c r="D4046" s="13">
        <f>'دیده بان بازار'!D4024</f>
        <v/>
      </c>
      <c r="E4046" s="14">
        <f>'دیده بان بازار'!E4024</f>
        <v/>
      </c>
      <c r="F4046" s="13">
        <f>'دیده بان بازار'!F4024</f>
        <v/>
      </c>
      <c r="G4046" s="13">
        <f>'دیده بان بازار'!G4024</f>
        <v/>
      </c>
      <c r="H4046" s="13">
        <f>'دیده بان بازار'!H4024</f>
        <v/>
      </c>
      <c r="I4046" s="13">
        <f>'دیده بان بازار'!I4024</f>
        <v/>
      </c>
      <c r="J4046" s="13">
        <f>'دیده بان بازار'!J4024</f>
        <v/>
      </c>
      <c r="K4046" s="13">
        <f>'دیده بان بازار'!K4024</f>
        <v/>
      </c>
      <c r="L4046" s="13">
        <f>'دیده بان بازار'!L4024</f>
        <v/>
      </c>
      <c r="M4046" s="13">
        <f>'دیده بان بازار'!M4024</f>
        <v/>
      </c>
      <c r="N4046" s="13">
        <f>'دیده بان بازار'!N4024</f>
        <v/>
      </c>
      <c r="O4046" s="13">
        <f>'دیده بان بازار'!O4024</f>
        <v/>
      </c>
      <c r="P4046" s="13">
        <f>'دیده بان بازار'!P4024</f>
        <v/>
      </c>
      <c r="Q4046" s="13">
        <f>'دیده بان بازار'!Q4024</f>
        <v/>
      </c>
      <c r="R4046" s="13">
        <f>'دیده بان بازار'!R4024</f>
        <v/>
      </c>
      <c r="S4046" s="13">
        <f>'دیده بان بازار'!S4024</f>
        <v/>
      </c>
      <c r="T4046" s="13">
        <f>'دیده بان بازار'!T4024</f>
        <v/>
      </c>
      <c r="U4046" s="13">
        <f>'دیده بان بازار'!U4024</f>
        <v/>
      </c>
      <c r="V4046" s="13">
        <f>'دیده بان بازار'!V4024</f>
        <v/>
      </c>
      <c r="W4046" s="6">
        <f>'دیده بان بازار'!W4024</f>
        <v/>
      </c>
    </row>
    <row r="4047">
      <c r="A4047" s="15">
        <f>'دیده بان بازار'!A4025</f>
        <v/>
      </c>
      <c r="B4047" s="16">
        <f>'دیده بان بازار'!B4025</f>
        <v/>
      </c>
      <c r="C4047" s="16">
        <f>'دیده بان بازار'!C4025</f>
        <v/>
      </c>
      <c r="D4047" s="16">
        <f>'دیده بان بازار'!D4025</f>
        <v/>
      </c>
      <c r="E4047" s="17">
        <f>'دیده بان بازار'!E4025</f>
        <v/>
      </c>
      <c r="F4047" s="16">
        <f>'دیده بان بازار'!F4025</f>
        <v/>
      </c>
      <c r="G4047" s="16">
        <f>'دیده بان بازار'!G4025</f>
        <v/>
      </c>
      <c r="H4047" s="16">
        <f>'دیده بان بازار'!H4025</f>
        <v/>
      </c>
      <c r="I4047" s="16">
        <f>'دیده بان بازار'!I4025</f>
        <v/>
      </c>
      <c r="J4047" s="16">
        <f>'دیده بان بازار'!J4025</f>
        <v/>
      </c>
      <c r="K4047" s="16">
        <f>'دیده بان بازار'!K4025</f>
        <v/>
      </c>
      <c r="L4047" s="16">
        <f>'دیده بان بازار'!L4025</f>
        <v/>
      </c>
      <c r="M4047" s="16">
        <f>'دیده بان بازار'!M4025</f>
        <v/>
      </c>
      <c r="N4047" s="16">
        <f>'دیده بان بازار'!N4025</f>
        <v/>
      </c>
      <c r="O4047" s="16">
        <f>'دیده بان بازار'!O4025</f>
        <v/>
      </c>
      <c r="P4047" s="16">
        <f>'دیده بان بازار'!P4025</f>
        <v/>
      </c>
      <c r="Q4047" s="16">
        <f>'دیده بان بازار'!Q4025</f>
        <v/>
      </c>
      <c r="R4047" s="16">
        <f>'دیده بان بازار'!R4025</f>
        <v/>
      </c>
      <c r="S4047" s="16">
        <f>'دیده بان بازار'!S4025</f>
        <v/>
      </c>
      <c r="T4047" s="16">
        <f>'دیده بان بازار'!T4025</f>
        <v/>
      </c>
      <c r="U4047" s="16">
        <f>'دیده بان بازار'!U4025</f>
        <v/>
      </c>
      <c r="V4047" s="16">
        <f>'دیده بان بازار'!V4025</f>
        <v/>
      </c>
      <c r="W4047" s="7">
        <f>'دیده بان بازار'!W4025</f>
        <v/>
      </c>
    </row>
    <row r="4048">
      <c r="A4048" s="12">
        <f>'دیده بان بازار'!A4026</f>
        <v/>
      </c>
      <c r="B4048" s="13">
        <f>'دیده بان بازار'!B4026</f>
        <v/>
      </c>
      <c r="C4048" s="13">
        <f>'دیده بان بازار'!C4026</f>
        <v/>
      </c>
      <c r="D4048" s="13">
        <f>'دیده بان بازار'!D4026</f>
        <v/>
      </c>
      <c r="E4048" s="14">
        <f>'دیده بان بازار'!E4026</f>
        <v/>
      </c>
      <c r="F4048" s="13">
        <f>'دیده بان بازار'!F4026</f>
        <v/>
      </c>
      <c r="G4048" s="13">
        <f>'دیده بان بازار'!G4026</f>
        <v/>
      </c>
      <c r="H4048" s="13">
        <f>'دیده بان بازار'!H4026</f>
        <v/>
      </c>
      <c r="I4048" s="13">
        <f>'دیده بان بازار'!I4026</f>
        <v/>
      </c>
      <c r="J4048" s="13">
        <f>'دیده بان بازار'!J4026</f>
        <v/>
      </c>
      <c r="K4048" s="13">
        <f>'دیده بان بازار'!K4026</f>
        <v/>
      </c>
      <c r="L4048" s="13">
        <f>'دیده بان بازار'!L4026</f>
        <v/>
      </c>
      <c r="M4048" s="13">
        <f>'دیده بان بازار'!M4026</f>
        <v/>
      </c>
      <c r="N4048" s="13">
        <f>'دیده بان بازار'!N4026</f>
        <v/>
      </c>
      <c r="O4048" s="13">
        <f>'دیده بان بازار'!O4026</f>
        <v/>
      </c>
      <c r="P4048" s="13">
        <f>'دیده بان بازار'!P4026</f>
        <v/>
      </c>
      <c r="Q4048" s="13">
        <f>'دیده بان بازار'!Q4026</f>
        <v/>
      </c>
      <c r="R4048" s="13">
        <f>'دیده بان بازار'!R4026</f>
        <v/>
      </c>
      <c r="S4048" s="13">
        <f>'دیده بان بازار'!S4026</f>
        <v/>
      </c>
      <c r="T4048" s="13">
        <f>'دیده بان بازار'!T4026</f>
        <v/>
      </c>
      <c r="U4048" s="13">
        <f>'دیده بان بازار'!U4026</f>
        <v/>
      </c>
      <c r="V4048" s="13">
        <f>'دیده بان بازار'!V4026</f>
        <v/>
      </c>
      <c r="W4048" s="6">
        <f>'دیده بان بازار'!W4026</f>
        <v/>
      </c>
    </row>
    <row r="4049">
      <c r="A4049" s="15">
        <f>'دیده بان بازار'!A4027</f>
        <v/>
      </c>
      <c r="B4049" s="16">
        <f>'دیده بان بازار'!B4027</f>
        <v/>
      </c>
      <c r="C4049" s="16">
        <f>'دیده بان بازار'!C4027</f>
        <v/>
      </c>
      <c r="D4049" s="16">
        <f>'دیده بان بازار'!D4027</f>
        <v/>
      </c>
      <c r="E4049" s="17">
        <f>'دیده بان بازار'!E4027</f>
        <v/>
      </c>
      <c r="F4049" s="16">
        <f>'دیده بان بازار'!F4027</f>
        <v/>
      </c>
      <c r="G4049" s="16">
        <f>'دیده بان بازار'!G4027</f>
        <v/>
      </c>
      <c r="H4049" s="16">
        <f>'دیده بان بازار'!H4027</f>
        <v/>
      </c>
      <c r="I4049" s="16">
        <f>'دیده بان بازار'!I4027</f>
        <v/>
      </c>
      <c r="J4049" s="16">
        <f>'دیده بان بازار'!J4027</f>
        <v/>
      </c>
      <c r="K4049" s="16">
        <f>'دیده بان بازار'!K4027</f>
        <v/>
      </c>
      <c r="L4049" s="16">
        <f>'دیده بان بازار'!L4027</f>
        <v/>
      </c>
      <c r="M4049" s="16">
        <f>'دیده بان بازار'!M4027</f>
        <v/>
      </c>
      <c r="N4049" s="16">
        <f>'دیده بان بازار'!N4027</f>
        <v/>
      </c>
      <c r="O4049" s="16">
        <f>'دیده بان بازار'!O4027</f>
        <v/>
      </c>
      <c r="P4049" s="16">
        <f>'دیده بان بازار'!P4027</f>
        <v/>
      </c>
      <c r="Q4049" s="16">
        <f>'دیده بان بازار'!Q4027</f>
        <v/>
      </c>
      <c r="R4049" s="16">
        <f>'دیده بان بازار'!R4027</f>
        <v/>
      </c>
      <c r="S4049" s="16">
        <f>'دیده بان بازار'!S4027</f>
        <v/>
      </c>
      <c r="T4049" s="16">
        <f>'دیده بان بازار'!T4027</f>
        <v/>
      </c>
      <c r="U4049" s="16">
        <f>'دیده بان بازار'!U4027</f>
        <v/>
      </c>
      <c r="V4049" s="16">
        <f>'دیده بان بازار'!V4027</f>
        <v/>
      </c>
      <c r="W4049" s="7">
        <f>'دیده بان بازار'!W4027</f>
        <v/>
      </c>
    </row>
    <row r="4050">
      <c r="A4050" s="12">
        <f>'دیده بان بازار'!A4028</f>
        <v/>
      </c>
      <c r="B4050" s="13">
        <f>'دیده بان بازار'!B4028</f>
        <v/>
      </c>
      <c r="C4050" s="13">
        <f>'دیده بان بازار'!C4028</f>
        <v/>
      </c>
      <c r="D4050" s="13">
        <f>'دیده بان بازار'!D4028</f>
        <v/>
      </c>
      <c r="E4050" s="14">
        <f>'دیده بان بازار'!E4028</f>
        <v/>
      </c>
      <c r="F4050" s="13">
        <f>'دیده بان بازار'!F4028</f>
        <v/>
      </c>
      <c r="G4050" s="13">
        <f>'دیده بان بازار'!G4028</f>
        <v/>
      </c>
      <c r="H4050" s="13">
        <f>'دیده بان بازار'!H4028</f>
        <v/>
      </c>
      <c r="I4050" s="13">
        <f>'دیده بان بازار'!I4028</f>
        <v/>
      </c>
      <c r="J4050" s="13">
        <f>'دیده بان بازار'!J4028</f>
        <v/>
      </c>
      <c r="K4050" s="13">
        <f>'دیده بان بازار'!K4028</f>
        <v/>
      </c>
      <c r="L4050" s="13">
        <f>'دیده بان بازار'!L4028</f>
        <v/>
      </c>
      <c r="M4050" s="13">
        <f>'دیده بان بازار'!M4028</f>
        <v/>
      </c>
      <c r="N4050" s="13">
        <f>'دیده بان بازار'!N4028</f>
        <v/>
      </c>
      <c r="O4050" s="13">
        <f>'دیده بان بازار'!O4028</f>
        <v/>
      </c>
      <c r="P4050" s="13">
        <f>'دیده بان بازار'!P4028</f>
        <v/>
      </c>
      <c r="Q4050" s="13">
        <f>'دیده بان بازار'!Q4028</f>
        <v/>
      </c>
      <c r="R4050" s="13">
        <f>'دیده بان بازار'!R4028</f>
        <v/>
      </c>
      <c r="S4050" s="13">
        <f>'دیده بان بازار'!S4028</f>
        <v/>
      </c>
      <c r="T4050" s="13">
        <f>'دیده بان بازار'!T4028</f>
        <v/>
      </c>
      <c r="U4050" s="13">
        <f>'دیده بان بازار'!U4028</f>
        <v/>
      </c>
      <c r="V4050" s="13">
        <f>'دیده بان بازار'!V4028</f>
        <v/>
      </c>
      <c r="W4050" s="6">
        <f>'دیده بان بازار'!W4028</f>
        <v/>
      </c>
    </row>
    <row r="4051">
      <c r="A4051" s="15">
        <f>'دیده بان بازار'!A4029</f>
        <v/>
      </c>
      <c r="B4051" s="16">
        <f>'دیده بان بازار'!B4029</f>
        <v/>
      </c>
      <c r="C4051" s="16">
        <f>'دیده بان بازار'!C4029</f>
        <v/>
      </c>
      <c r="D4051" s="16">
        <f>'دیده بان بازار'!D4029</f>
        <v/>
      </c>
      <c r="E4051" s="17">
        <f>'دیده بان بازار'!E4029</f>
        <v/>
      </c>
      <c r="F4051" s="16">
        <f>'دیده بان بازار'!F4029</f>
        <v/>
      </c>
      <c r="G4051" s="16">
        <f>'دیده بان بازار'!G4029</f>
        <v/>
      </c>
      <c r="H4051" s="16">
        <f>'دیده بان بازار'!H4029</f>
        <v/>
      </c>
      <c r="I4051" s="16">
        <f>'دیده بان بازار'!I4029</f>
        <v/>
      </c>
      <c r="J4051" s="16">
        <f>'دیده بان بازار'!J4029</f>
        <v/>
      </c>
      <c r="K4051" s="16">
        <f>'دیده بان بازار'!K4029</f>
        <v/>
      </c>
      <c r="L4051" s="16">
        <f>'دیده بان بازار'!L4029</f>
        <v/>
      </c>
      <c r="M4051" s="16">
        <f>'دیده بان بازار'!M4029</f>
        <v/>
      </c>
      <c r="N4051" s="16">
        <f>'دیده بان بازار'!N4029</f>
        <v/>
      </c>
      <c r="O4051" s="16">
        <f>'دیده بان بازار'!O4029</f>
        <v/>
      </c>
      <c r="P4051" s="16">
        <f>'دیده بان بازار'!P4029</f>
        <v/>
      </c>
      <c r="Q4051" s="16">
        <f>'دیده بان بازار'!Q4029</f>
        <v/>
      </c>
      <c r="R4051" s="16">
        <f>'دیده بان بازار'!R4029</f>
        <v/>
      </c>
      <c r="S4051" s="16">
        <f>'دیده بان بازار'!S4029</f>
        <v/>
      </c>
      <c r="T4051" s="16">
        <f>'دیده بان بازار'!T4029</f>
        <v/>
      </c>
      <c r="U4051" s="16">
        <f>'دیده بان بازار'!U4029</f>
        <v/>
      </c>
      <c r="V4051" s="16">
        <f>'دیده بان بازار'!V4029</f>
        <v/>
      </c>
      <c r="W4051" s="7">
        <f>'دیده بان بازار'!W4029</f>
        <v/>
      </c>
    </row>
    <row r="4052">
      <c r="A4052" s="15">
        <f>'دیده بان بازار'!A4030</f>
        <v/>
      </c>
      <c r="B4052" s="16">
        <f>'دیده بان بازار'!B4030</f>
        <v/>
      </c>
      <c r="C4052" s="16">
        <f>'دیده بان بازار'!C4030</f>
        <v/>
      </c>
      <c r="D4052" s="16">
        <f>'دیده بان بازار'!D4030</f>
        <v/>
      </c>
      <c r="E4052" s="17">
        <f>'دیده بان بازار'!E4030</f>
        <v/>
      </c>
      <c r="F4052" s="16">
        <f>'دیده بان بازار'!F4030</f>
        <v/>
      </c>
      <c r="G4052" s="16">
        <f>'دیده بان بازار'!G4030</f>
        <v/>
      </c>
      <c r="H4052" s="16">
        <f>'دیده بان بازار'!H4030</f>
        <v/>
      </c>
      <c r="I4052" s="16">
        <f>'دیده بان بازار'!I4030</f>
        <v/>
      </c>
      <c r="J4052" s="16">
        <f>'دیده بان بازار'!J4030</f>
        <v/>
      </c>
      <c r="K4052" s="16">
        <f>'دیده بان بازار'!K4030</f>
        <v/>
      </c>
      <c r="L4052" s="16">
        <f>'دیده بان بازار'!L4030</f>
        <v/>
      </c>
      <c r="M4052" s="16">
        <f>'دیده بان بازار'!M4030</f>
        <v/>
      </c>
      <c r="N4052" s="16">
        <f>'دیده بان بازار'!N4030</f>
        <v/>
      </c>
      <c r="O4052" s="16">
        <f>'دیده بان بازار'!O4030</f>
        <v/>
      </c>
      <c r="P4052" s="16">
        <f>'دیده بان بازار'!P4030</f>
        <v/>
      </c>
      <c r="Q4052" s="16">
        <f>'دیده بان بازار'!Q4030</f>
        <v/>
      </c>
      <c r="R4052" s="16">
        <f>'دیده بان بازار'!R4030</f>
        <v/>
      </c>
      <c r="S4052" s="16">
        <f>'دیده بان بازار'!S4030</f>
        <v/>
      </c>
      <c r="T4052" s="16">
        <f>'دیده بان بازار'!T4030</f>
        <v/>
      </c>
      <c r="U4052" s="16">
        <f>'دیده بان بازار'!U4030</f>
        <v/>
      </c>
      <c r="V4052" s="16">
        <f>'دیده بان بازار'!V4030</f>
        <v/>
      </c>
      <c r="W4052" s="7">
        <f>'دیده بان بازار'!W4030</f>
        <v/>
      </c>
    </row>
    <row r="4053">
      <c r="A4053" s="12">
        <f>'دیده بان بازار'!A4031</f>
        <v/>
      </c>
      <c r="B4053" s="13">
        <f>'دیده بان بازار'!B4031</f>
        <v/>
      </c>
      <c r="C4053" s="13">
        <f>'دیده بان بازار'!C4031</f>
        <v/>
      </c>
      <c r="D4053" s="13">
        <f>'دیده بان بازار'!D4031</f>
        <v/>
      </c>
      <c r="E4053" s="14">
        <f>'دیده بان بازار'!E4031</f>
        <v/>
      </c>
      <c r="F4053" s="13">
        <f>'دیده بان بازار'!F4031</f>
        <v/>
      </c>
      <c r="G4053" s="13">
        <f>'دیده بان بازار'!G4031</f>
        <v/>
      </c>
      <c r="H4053" s="13">
        <f>'دیده بان بازار'!H4031</f>
        <v/>
      </c>
      <c r="I4053" s="13">
        <f>'دیده بان بازار'!I4031</f>
        <v/>
      </c>
      <c r="J4053" s="13">
        <f>'دیده بان بازار'!J4031</f>
        <v/>
      </c>
      <c r="K4053" s="13">
        <f>'دیده بان بازار'!K4031</f>
        <v/>
      </c>
      <c r="L4053" s="13">
        <f>'دیده بان بازار'!L4031</f>
        <v/>
      </c>
      <c r="M4053" s="13">
        <f>'دیده بان بازار'!M4031</f>
        <v/>
      </c>
      <c r="N4053" s="13">
        <f>'دیده بان بازار'!N4031</f>
        <v/>
      </c>
      <c r="O4053" s="13">
        <f>'دیده بان بازار'!O4031</f>
        <v/>
      </c>
      <c r="P4053" s="13">
        <f>'دیده بان بازار'!P4031</f>
        <v/>
      </c>
      <c r="Q4053" s="13">
        <f>'دیده بان بازار'!Q4031</f>
        <v/>
      </c>
      <c r="R4053" s="13">
        <f>'دیده بان بازار'!R4031</f>
        <v/>
      </c>
      <c r="S4053" s="13">
        <f>'دیده بان بازار'!S4031</f>
        <v/>
      </c>
      <c r="T4053" s="13">
        <f>'دیده بان بازار'!T4031</f>
        <v/>
      </c>
      <c r="U4053" s="13">
        <f>'دیده بان بازار'!U4031</f>
        <v/>
      </c>
      <c r="V4053" s="13">
        <f>'دیده بان بازار'!V4031</f>
        <v/>
      </c>
      <c r="W4053" s="6">
        <f>'دیده بان بازار'!W4031</f>
        <v/>
      </c>
    </row>
    <row r="4054">
      <c r="A4054" s="15">
        <f>'دیده بان بازار'!A4032</f>
        <v/>
      </c>
      <c r="B4054" s="16">
        <f>'دیده بان بازار'!B4032</f>
        <v/>
      </c>
      <c r="C4054" s="16">
        <f>'دیده بان بازار'!C4032</f>
        <v/>
      </c>
      <c r="D4054" s="16">
        <f>'دیده بان بازار'!D4032</f>
        <v/>
      </c>
      <c r="E4054" s="17">
        <f>'دیده بان بازار'!E4032</f>
        <v/>
      </c>
      <c r="F4054" s="16">
        <f>'دیده بان بازار'!F4032</f>
        <v/>
      </c>
      <c r="G4054" s="16">
        <f>'دیده بان بازار'!G4032</f>
        <v/>
      </c>
      <c r="H4054" s="16">
        <f>'دیده بان بازار'!H4032</f>
        <v/>
      </c>
      <c r="I4054" s="16">
        <f>'دیده بان بازار'!I4032</f>
        <v/>
      </c>
      <c r="J4054" s="16">
        <f>'دیده بان بازار'!J4032</f>
        <v/>
      </c>
      <c r="K4054" s="16">
        <f>'دیده بان بازار'!K4032</f>
        <v/>
      </c>
      <c r="L4054" s="16">
        <f>'دیده بان بازار'!L4032</f>
        <v/>
      </c>
      <c r="M4054" s="16">
        <f>'دیده بان بازار'!M4032</f>
        <v/>
      </c>
      <c r="N4054" s="16">
        <f>'دیده بان بازار'!N4032</f>
        <v/>
      </c>
      <c r="O4054" s="16">
        <f>'دیده بان بازار'!O4032</f>
        <v/>
      </c>
      <c r="P4054" s="16">
        <f>'دیده بان بازار'!P4032</f>
        <v/>
      </c>
      <c r="Q4054" s="16">
        <f>'دیده بان بازار'!Q4032</f>
        <v/>
      </c>
      <c r="R4054" s="16">
        <f>'دیده بان بازار'!R4032</f>
        <v/>
      </c>
      <c r="S4054" s="16">
        <f>'دیده بان بازار'!S4032</f>
        <v/>
      </c>
      <c r="T4054" s="16">
        <f>'دیده بان بازار'!T4032</f>
        <v/>
      </c>
      <c r="U4054" s="16">
        <f>'دیده بان بازار'!U4032</f>
        <v/>
      </c>
      <c r="V4054" s="16">
        <f>'دیده بان بازار'!V4032</f>
        <v/>
      </c>
      <c r="W4054" s="7">
        <f>'دیده بان بازار'!W4032</f>
        <v/>
      </c>
    </row>
    <row r="4055">
      <c r="A4055" s="12">
        <f>'دیده بان بازار'!A4033</f>
        <v/>
      </c>
      <c r="B4055" s="13">
        <f>'دیده بان بازار'!B4033</f>
        <v/>
      </c>
      <c r="C4055" s="13">
        <f>'دیده بان بازار'!C4033</f>
        <v/>
      </c>
      <c r="D4055" s="13">
        <f>'دیده بان بازار'!D4033</f>
        <v/>
      </c>
      <c r="E4055" s="14">
        <f>'دیده بان بازار'!E4033</f>
        <v/>
      </c>
      <c r="F4055" s="13">
        <f>'دیده بان بازار'!F4033</f>
        <v/>
      </c>
      <c r="G4055" s="13">
        <f>'دیده بان بازار'!G4033</f>
        <v/>
      </c>
      <c r="H4055" s="13">
        <f>'دیده بان بازار'!H4033</f>
        <v/>
      </c>
      <c r="I4055" s="13">
        <f>'دیده بان بازار'!I4033</f>
        <v/>
      </c>
      <c r="J4055" s="13">
        <f>'دیده بان بازار'!J4033</f>
        <v/>
      </c>
      <c r="K4055" s="13">
        <f>'دیده بان بازار'!K4033</f>
        <v/>
      </c>
      <c r="L4055" s="13">
        <f>'دیده بان بازار'!L4033</f>
        <v/>
      </c>
      <c r="M4055" s="13">
        <f>'دیده بان بازار'!M4033</f>
        <v/>
      </c>
      <c r="N4055" s="13">
        <f>'دیده بان بازار'!N4033</f>
        <v/>
      </c>
      <c r="O4055" s="13">
        <f>'دیده بان بازار'!O4033</f>
        <v/>
      </c>
      <c r="P4055" s="13">
        <f>'دیده بان بازار'!P4033</f>
        <v/>
      </c>
      <c r="Q4055" s="13">
        <f>'دیده بان بازار'!Q4033</f>
        <v/>
      </c>
      <c r="R4055" s="13">
        <f>'دیده بان بازار'!R4033</f>
        <v/>
      </c>
      <c r="S4055" s="13">
        <f>'دیده بان بازار'!S4033</f>
        <v/>
      </c>
      <c r="T4055" s="13">
        <f>'دیده بان بازار'!T4033</f>
        <v/>
      </c>
      <c r="U4055" s="13">
        <f>'دیده بان بازار'!U4033</f>
        <v/>
      </c>
      <c r="V4055" s="13">
        <f>'دیده بان بازار'!V4033</f>
        <v/>
      </c>
      <c r="W4055" s="6">
        <f>'دیده بان بازار'!W4033</f>
        <v/>
      </c>
    </row>
    <row r="4056">
      <c r="A4056" s="15">
        <f>'دیده بان بازار'!A4034</f>
        <v/>
      </c>
      <c r="B4056" s="16">
        <f>'دیده بان بازار'!B4034</f>
        <v/>
      </c>
      <c r="C4056" s="16">
        <f>'دیده بان بازار'!C4034</f>
        <v/>
      </c>
      <c r="D4056" s="16">
        <f>'دیده بان بازار'!D4034</f>
        <v/>
      </c>
      <c r="E4056" s="17">
        <f>'دیده بان بازار'!E4034</f>
        <v/>
      </c>
      <c r="F4056" s="16">
        <f>'دیده بان بازار'!F4034</f>
        <v/>
      </c>
      <c r="G4056" s="16">
        <f>'دیده بان بازار'!G4034</f>
        <v/>
      </c>
      <c r="H4056" s="16">
        <f>'دیده بان بازار'!H4034</f>
        <v/>
      </c>
      <c r="I4056" s="16">
        <f>'دیده بان بازار'!I4034</f>
        <v/>
      </c>
      <c r="J4056" s="16">
        <f>'دیده بان بازار'!J4034</f>
        <v/>
      </c>
      <c r="K4056" s="16">
        <f>'دیده بان بازار'!K4034</f>
        <v/>
      </c>
      <c r="L4056" s="16">
        <f>'دیده بان بازار'!L4034</f>
        <v/>
      </c>
      <c r="M4056" s="16">
        <f>'دیده بان بازار'!M4034</f>
        <v/>
      </c>
      <c r="N4056" s="16">
        <f>'دیده بان بازار'!N4034</f>
        <v/>
      </c>
      <c r="O4056" s="16">
        <f>'دیده بان بازار'!O4034</f>
        <v/>
      </c>
      <c r="P4056" s="16">
        <f>'دیده بان بازار'!P4034</f>
        <v/>
      </c>
      <c r="Q4056" s="16">
        <f>'دیده بان بازار'!Q4034</f>
        <v/>
      </c>
      <c r="R4056" s="16">
        <f>'دیده بان بازار'!R4034</f>
        <v/>
      </c>
      <c r="S4056" s="16">
        <f>'دیده بان بازار'!S4034</f>
        <v/>
      </c>
      <c r="T4056" s="16">
        <f>'دیده بان بازار'!T4034</f>
        <v/>
      </c>
      <c r="U4056" s="16">
        <f>'دیده بان بازار'!U4034</f>
        <v/>
      </c>
      <c r="V4056" s="16">
        <f>'دیده بان بازار'!V4034</f>
        <v/>
      </c>
      <c r="W4056" s="7">
        <f>'دیده بان بازار'!W4034</f>
        <v/>
      </c>
    </row>
    <row r="4057">
      <c r="A4057" s="12">
        <f>'دیده بان بازار'!A4035</f>
        <v/>
      </c>
      <c r="B4057" s="13">
        <f>'دیده بان بازار'!B4035</f>
        <v/>
      </c>
      <c r="C4057" s="13">
        <f>'دیده بان بازار'!C4035</f>
        <v/>
      </c>
      <c r="D4057" s="13">
        <f>'دیده بان بازار'!D4035</f>
        <v/>
      </c>
      <c r="E4057" s="14">
        <f>'دیده بان بازار'!E4035</f>
        <v/>
      </c>
      <c r="F4057" s="13">
        <f>'دیده بان بازار'!F4035</f>
        <v/>
      </c>
      <c r="G4057" s="13">
        <f>'دیده بان بازار'!G4035</f>
        <v/>
      </c>
      <c r="H4057" s="13">
        <f>'دیده بان بازار'!H4035</f>
        <v/>
      </c>
      <c r="I4057" s="13">
        <f>'دیده بان بازار'!I4035</f>
        <v/>
      </c>
      <c r="J4057" s="13">
        <f>'دیده بان بازار'!J4035</f>
        <v/>
      </c>
      <c r="K4057" s="13">
        <f>'دیده بان بازار'!K4035</f>
        <v/>
      </c>
      <c r="L4057" s="13">
        <f>'دیده بان بازار'!L4035</f>
        <v/>
      </c>
      <c r="M4057" s="13">
        <f>'دیده بان بازار'!M4035</f>
        <v/>
      </c>
      <c r="N4057" s="13">
        <f>'دیده بان بازار'!N4035</f>
        <v/>
      </c>
      <c r="O4057" s="13">
        <f>'دیده بان بازار'!O4035</f>
        <v/>
      </c>
      <c r="P4057" s="13">
        <f>'دیده بان بازار'!P4035</f>
        <v/>
      </c>
      <c r="Q4057" s="13">
        <f>'دیده بان بازار'!Q4035</f>
        <v/>
      </c>
      <c r="R4057" s="13">
        <f>'دیده بان بازار'!R4035</f>
        <v/>
      </c>
      <c r="S4057" s="13">
        <f>'دیده بان بازار'!S4035</f>
        <v/>
      </c>
      <c r="T4057" s="13">
        <f>'دیده بان بازار'!T4035</f>
        <v/>
      </c>
      <c r="U4057" s="13">
        <f>'دیده بان بازار'!U4035</f>
        <v/>
      </c>
      <c r="V4057" s="13">
        <f>'دیده بان بازار'!V4035</f>
        <v/>
      </c>
      <c r="W4057" s="6">
        <f>'دیده بان بازار'!W4035</f>
        <v/>
      </c>
    </row>
    <row r="4058">
      <c r="A4058" s="15">
        <f>'دیده بان بازار'!A4036</f>
        <v/>
      </c>
      <c r="B4058" s="16">
        <f>'دیده بان بازار'!B4036</f>
        <v/>
      </c>
      <c r="C4058" s="16">
        <f>'دیده بان بازار'!C4036</f>
        <v/>
      </c>
      <c r="D4058" s="16">
        <f>'دیده بان بازار'!D4036</f>
        <v/>
      </c>
      <c r="E4058" s="17">
        <f>'دیده بان بازار'!E4036</f>
        <v/>
      </c>
      <c r="F4058" s="16">
        <f>'دیده بان بازار'!F4036</f>
        <v/>
      </c>
      <c r="G4058" s="16">
        <f>'دیده بان بازار'!G4036</f>
        <v/>
      </c>
      <c r="H4058" s="16">
        <f>'دیده بان بازار'!H4036</f>
        <v/>
      </c>
      <c r="I4058" s="16">
        <f>'دیده بان بازار'!I4036</f>
        <v/>
      </c>
      <c r="J4058" s="16">
        <f>'دیده بان بازار'!J4036</f>
        <v/>
      </c>
      <c r="K4058" s="16">
        <f>'دیده بان بازار'!K4036</f>
        <v/>
      </c>
      <c r="L4058" s="16">
        <f>'دیده بان بازار'!L4036</f>
        <v/>
      </c>
      <c r="M4058" s="16">
        <f>'دیده بان بازار'!M4036</f>
        <v/>
      </c>
      <c r="N4058" s="16">
        <f>'دیده بان بازار'!N4036</f>
        <v/>
      </c>
      <c r="O4058" s="16">
        <f>'دیده بان بازار'!O4036</f>
        <v/>
      </c>
      <c r="P4058" s="16">
        <f>'دیده بان بازار'!P4036</f>
        <v/>
      </c>
      <c r="Q4058" s="16">
        <f>'دیده بان بازار'!Q4036</f>
        <v/>
      </c>
      <c r="R4058" s="16">
        <f>'دیده بان بازار'!R4036</f>
        <v/>
      </c>
      <c r="S4058" s="16">
        <f>'دیده بان بازار'!S4036</f>
        <v/>
      </c>
      <c r="T4058" s="16">
        <f>'دیده بان بازار'!T4036</f>
        <v/>
      </c>
      <c r="U4058" s="16">
        <f>'دیده بان بازار'!U4036</f>
        <v/>
      </c>
      <c r="V4058" s="16">
        <f>'دیده بان بازار'!V4036</f>
        <v/>
      </c>
      <c r="W4058" s="7">
        <f>'دیده بان بازار'!W4036</f>
        <v/>
      </c>
    </row>
    <row r="4059">
      <c r="A4059" s="12">
        <f>'دیده بان بازار'!A4037</f>
        <v/>
      </c>
      <c r="B4059" s="13">
        <f>'دیده بان بازار'!B4037</f>
        <v/>
      </c>
      <c r="C4059" s="13">
        <f>'دیده بان بازار'!C4037</f>
        <v/>
      </c>
      <c r="D4059" s="13">
        <f>'دیده بان بازار'!D4037</f>
        <v/>
      </c>
      <c r="E4059" s="14">
        <f>'دیده بان بازار'!E4037</f>
        <v/>
      </c>
      <c r="F4059" s="13">
        <f>'دیده بان بازار'!F4037</f>
        <v/>
      </c>
      <c r="G4059" s="13">
        <f>'دیده بان بازار'!G4037</f>
        <v/>
      </c>
      <c r="H4059" s="13">
        <f>'دیده بان بازار'!H4037</f>
        <v/>
      </c>
      <c r="I4059" s="13">
        <f>'دیده بان بازار'!I4037</f>
        <v/>
      </c>
      <c r="J4059" s="13">
        <f>'دیده بان بازار'!J4037</f>
        <v/>
      </c>
      <c r="K4059" s="13">
        <f>'دیده بان بازار'!K4037</f>
        <v/>
      </c>
      <c r="L4059" s="13">
        <f>'دیده بان بازار'!L4037</f>
        <v/>
      </c>
      <c r="M4059" s="13">
        <f>'دیده بان بازار'!M4037</f>
        <v/>
      </c>
      <c r="N4059" s="13">
        <f>'دیده بان بازار'!N4037</f>
        <v/>
      </c>
      <c r="O4059" s="13">
        <f>'دیده بان بازار'!O4037</f>
        <v/>
      </c>
      <c r="P4059" s="13">
        <f>'دیده بان بازار'!P4037</f>
        <v/>
      </c>
      <c r="Q4059" s="13">
        <f>'دیده بان بازار'!Q4037</f>
        <v/>
      </c>
      <c r="R4059" s="13">
        <f>'دیده بان بازار'!R4037</f>
        <v/>
      </c>
      <c r="S4059" s="13">
        <f>'دیده بان بازار'!S4037</f>
        <v/>
      </c>
      <c r="T4059" s="13">
        <f>'دیده بان بازار'!T4037</f>
        <v/>
      </c>
      <c r="U4059" s="13">
        <f>'دیده بان بازار'!U4037</f>
        <v/>
      </c>
      <c r="V4059" s="13">
        <f>'دیده بان بازار'!V4037</f>
        <v/>
      </c>
      <c r="W4059" s="6">
        <f>'دیده بان بازار'!W4037</f>
        <v/>
      </c>
    </row>
    <row r="4060">
      <c r="A4060" s="15">
        <f>'دیده بان بازار'!A4038</f>
        <v/>
      </c>
      <c r="B4060" s="16">
        <f>'دیده بان بازار'!B4038</f>
        <v/>
      </c>
      <c r="C4060" s="16">
        <f>'دیده بان بازار'!C4038</f>
        <v/>
      </c>
      <c r="D4060" s="16">
        <f>'دیده بان بازار'!D4038</f>
        <v/>
      </c>
      <c r="E4060" s="17">
        <f>'دیده بان بازار'!E4038</f>
        <v/>
      </c>
      <c r="F4060" s="16">
        <f>'دیده بان بازار'!F4038</f>
        <v/>
      </c>
      <c r="G4060" s="16">
        <f>'دیده بان بازار'!G4038</f>
        <v/>
      </c>
      <c r="H4060" s="16">
        <f>'دیده بان بازار'!H4038</f>
        <v/>
      </c>
      <c r="I4060" s="16">
        <f>'دیده بان بازار'!I4038</f>
        <v/>
      </c>
      <c r="J4060" s="16">
        <f>'دیده بان بازار'!J4038</f>
        <v/>
      </c>
      <c r="K4060" s="16">
        <f>'دیده بان بازار'!K4038</f>
        <v/>
      </c>
      <c r="L4060" s="16">
        <f>'دیده بان بازار'!L4038</f>
        <v/>
      </c>
      <c r="M4060" s="16">
        <f>'دیده بان بازار'!M4038</f>
        <v/>
      </c>
      <c r="N4060" s="16">
        <f>'دیده بان بازار'!N4038</f>
        <v/>
      </c>
      <c r="O4060" s="16">
        <f>'دیده بان بازار'!O4038</f>
        <v/>
      </c>
      <c r="P4060" s="16">
        <f>'دیده بان بازار'!P4038</f>
        <v/>
      </c>
      <c r="Q4060" s="16">
        <f>'دیده بان بازار'!Q4038</f>
        <v/>
      </c>
      <c r="R4060" s="16">
        <f>'دیده بان بازار'!R4038</f>
        <v/>
      </c>
      <c r="S4060" s="16">
        <f>'دیده بان بازار'!S4038</f>
        <v/>
      </c>
      <c r="T4060" s="16">
        <f>'دیده بان بازار'!T4038</f>
        <v/>
      </c>
      <c r="U4060" s="16">
        <f>'دیده بان بازار'!U4038</f>
        <v/>
      </c>
      <c r="V4060" s="16">
        <f>'دیده بان بازار'!V4038</f>
        <v/>
      </c>
      <c r="W4060" s="7">
        <f>'دیده بان بازار'!W4038</f>
        <v/>
      </c>
    </row>
    <row r="4061">
      <c r="A4061" s="12">
        <f>'دیده بان بازار'!A4039</f>
        <v/>
      </c>
      <c r="B4061" s="13">
        <f>'دیده بان بازار'!B4039</f>
        <v/>
      </c>
      <c r="C4061" s="13">
        <f>'دیده بان بازار'!C4039</f>
        <v/>
      </c>
      <c r="D4061" s="13">
        <f>'دیده بان بازار'!D4039</f>
        <v/>
      </c>
      <c r="E4061" s="14">
        <f>'دیده بان بازار'!E4039</f>
        <v/>
      </c>
      <c r="F4061" s="13">
        <f>'دیده بان بازار'!F4039</f>
        <v/>
      </c>
      <c r="G4061" s="13">
        <f>'دیده بان بازار'!G4039</f>
        <v/>
      </c>
      <c r="H4061" s="13">
        <f>'دیده بان بازار'!H4039</f>
        <v/>
      </c>
      <c r="I4061" s="13">
        <f>'دیده بان بازار'!I4039</f>
        <v/>
      </c>
      <c r="J4061" s="13">
        <f>'دیده بان بازار'!J4039</f>
        <v/>
      </c>
      <c r="K4061" s="13">
        <f>'دیده بان بازار'!K4039</f>
        <v/>
      </c>
      <c r="L4061" s="13">
        <f>'دیده بان بازار'!L4039</f>
        <v/>
      </c>
      <c r="M4061" s="13">
        <f>'دیده بان بازار'!M4039</f>
        <v/>
      </c>
      <c r="N4061" s="13">
        <f>'دیده بان بازار'!N4039</f>
        <v/>
      </c>
      <c r="O4061" s="13">
        <f>'دیده بان بازار'!O4039</f>
        <v/>
      </c>
      <c r="P4061" s="13">
        <f>'دیده بان بازار'!P4039</f>
        <v/>
      </c>
      <c r="Q4061" s="13">
        <f>'دیده بان بازار'!Q4039</f>
        <v/>
      </c>
      <c r="R4061" s="13">
        <f>'دیده بان بازار'!R4039</f>
        <v/>
      </c>
      <c r="S4061" s="13">
        <f>'دیده بان بازار'!S4039</f>
        <v/>
      </c>
      <c r="T4061" s="13">
        <f>'دیده بان بازار'!T4039</f>
        <v/>
      </c>
      <c r="U4061" s="13">
        <f>'دیده بان بازار'!U4039</f>
        <v/>
      </c>
      <c r="V4061" s="13">
        <f>'دیده بان بازار'!V4039</f>
        <v/>
      </c>
      <c r="W4061" s="6">
        <f>'دیده بان بازار'!W4039</f>
        <v/>
      </c>
    </row>
    <row r="4062">
      <c r="A4062" s="15">
        <f>'دیده بان بازار'!A4040</f>
        <v/>
      </c>
      <c r="B4062" s="16">
        <f>'دیده بان بازار'!B4040</f>
        <v/>
      </c>
      <c r="C4062" s="16">
        <f>'دیده بان بازار'!C4040</f>
        <v/>
      </c>
      <c r="D4062" s="16">
        <f>'دیده بان بازار'!D4040</f>
        <v/>
      </c>
      <c r="E4062" s="17">
        <f>'دیده بان بازار'!E4040</f>
        <v/>
      </c>
      <c r="F4062" s="16">
        <f>'دیده بان بازار'!F4040</f>
        <v/>
      </c>
      <c r="G4062" s="16">
        <f>'دیده بان بازار'!G4040</f>
        <v/>
      </c>
      <c r="H4062" s="16">
        <f>'دیده بان بازار'!H4040</f>
        <v/>
      </c>
      <c r="I4062" s="16">
        <f>'دیده بان بازار'!I4040</f>
        <v/>
      </c>
      <c r="J4062" s="16">
        <f>'دیده بان بازار'!J4040</f>
        <v/>
      </c>
      <c r="K4062" s="16">
        <f>'دیده بان بازار'!K4040</f>
        <v/>
      </c>
      <c r="L4062" s="16">
        <f>'دیده بان بازار'!L4040</f>
        <v/>
      </c>
      <c r="M4062" s="16">
        <f>'دیده بان بازار'!M4040</f>
        <v/>
      </c>
      <c r="N4062" s="16">
        <f>'دیده بان بازار'!N4040</f>
        <v/>
      </c>
      <c r="O4062" s="16">
        <f>'دیده بان بازار'!O4040</f>
        <v/>
      </c>
      <c r="P4062" s="16">
        <f>'دیده بان بازار'!P4040</f>
        <v/>
      </c>
      <c r="Q4062" s="16">
        <f>'دیده بان بازار'!Q4040</f>
        <v/>
      </c>
      <c r="R4062" s="16">
        <f>'دیده بان بازار'!R4040</f>
        <v/>
      </c>
      <c r="S4062" s="16">
        <f>'دیده بان بازار'!S4040</f>
        <v/>
      </c>
      <c r="T4062" s="16">
        <f>'دیده بان بازار'!T4040</f>
        <v/>
      </c>
      <c r="U4062" s="16">
        <f>'دیده بان بازار'!U4040</f>
        <v/>
      </c>
      <c r="V4062" s="16">
        <f>'دیده بان بازار'!V4040</f>
        <v/>
      </c>
      <c r="W4062" s="7">
        <f>'دیده بان بازار'!W4040</f>
        <v/>
      </c>
    </row>
    <row r="4063">
      <c r="A4063" s="12">
        <f>'دیده بان بازار'!A4041</f>
        <v/>
      </c>
      <c r="B4063" s="13">
        <f>'دیده بان بازار'!B4041</f>
        <v/>
      </c>
      <c r="C4063" s="13">
        <f>'دیده بان بازار'!C4041</f>
        <v/>
      </c>
      <c r="D4063" s="13">
        <f>'دیده بان بازار'!D4041</f>
        <v/>
      </c>
      <c r="E4063" s="14">
        <f>'دیده بان بازار'!E4041</f>
        <v/>
      </c>
      <c r="F4063" s="13">
        <f>'دیده بان بازار'!F4041</f>
        <v/>
      </c>
      <c r="G4063" s="13">
        <f>'دیده بان بازار'!G4041</f>
        <v/>
      </c>
      <c r="H4063" s="13">
        <f>'دیده بان بازار'!H4041</f>
        <v/>
      </c>
      <c r="I4063" s="13">
        <f>'دیده بان بازار'!I4041</f>
        <v/>
      </c>
      <c r="J4063" s="13">
        <f>'دیده بان بازار'!J4041</f>
        <v/>
      </c>
      <c r="K4063" s="13">
        <f>'دیده بان بازار'!K4041</f>
        <v/>
      </c>
      <c r="L4063" s="13">
        <f>'دیده بان بازار'!L4041</f>
        <v/>
      </c>
      <c r="M4063" s="13">
        <f>'دیده بان بازار'!M4041</f>
        <v/>
      </c>
      <c r="N4063" s="13">
        <f>'دیده بان بازار'!N4041</f>
        <v/>
      </c>
      <c r="O4063" s="13">
        <f>'دیده بان بازار'!O4041</f>
        <v/>
      </c>
      <c r="P4063" s="13">
        <f>'دیده بان بازار'!P4041</f>
        <v/>
      </c>
      <c r="Q4063" s="13">
        <f>'دیده بان بازار'!Q4041</f>
        <v/>
      </c>
      <c r="R4063" s="13">
        <f>'دیده بان بازار'!R4041</f>
        <v/>
      </c>
      <c r="S4063" s="13">
        <f>'دیده بان بازار'!S4041</f>
        <v/>
      </c>
      <c r="T4063" s="13">
        <f>'دیده بان بازار'!T4041</f>
        <v/>
      </c>
      <c r="U4063" s="13">
        <f>'دیده بان بازار'!U4041</f>
        <v/>
      </c>
      <c r="V4063" s="13">
        <f>'دیده بان بازار'!V4041</f>
        <v/>
      </c>
      <c r="W4063" s="6">
        <f>'دیده بان بازار'!W4041</f>
        <v/>
      </c>
    </row>
    <row r="4064">
      <c r="A4064" s="15">
        <f>'دیده بان بازار'!A4042</f>
        <v/>
      </c>
      <c r="B4064" s="16">
        <f>'دیده بان بازار'!B4042</f>
        <v/>
      </c>
      <c r="C4064" s="16">
        <f>'دیده بان بازار'!C4042</f>
        <v/>
      </c>
      <c r="D4064" s="16">
        <f>'دیده بان بازار'!D4042</f>
        <v/>
      </c>
      <c r="E4064" s="17">
        <f>'دیده بان بازار'!E4042</f>
        <v/>
      </c>
      <c r="F4064" s="16">
        <f>'دیده بان بازار'!F4042</f>
        <v/>
      </c>
      <c r="G4064" s="16">
        <f>'دیده بان بازار'!G4042</f>
        <v/>
      </c>
      <c r="H4064" s="16">
        <f>'دیده بان بازار'!H4042</f>
        <v/>
      </c>
      <c r="I4064" s="16">
        <f>'دیده بان بازار'!I4042</f>
        <v/>
      </c>
      <c r="J4064" s="16">
        <f>'دیده بان بازار'!J4042</f>
        <v/>
      </c>
      <c r="K4064" s="16">
        <f>'دیده بان بازار'!K4042</f>
        <v/>
      </c>
      <c r="L4064" s="16">
        <f>'دیده بان بازار'!L4042</f>
        <v/>
      </c>
      <c r="M4064" s="16">
        <f>'دیده بان بازار'!M4042</f>
        <v/>
      </c>
      <c r="N4064" s="16">
        <f>'دیده بان بازار'!N4042</f>
        <v/>
      </c>
      <c r="O4064" s="16">
        <f>'دیده بان بازار'!O4042</f>
        <v/>
      </c>
      <c r="P4064" s="16">
        <f>'دیده بان بازار'!P4042</f>
        <v/>
      </c>
      <c r="Q4064" s="16">
        <f>'دیده بان بازار'!Q4042</f>
        <v/>
      </c>
      <c r="R4064" s="16">
        <f>'دیده بان بازار'!R4042</f>
        <v/>
      </c>
      <c r="S4064" s="16">
        <f>'دیده بان بازار'!S4042</f>
        <v/>
      </c>
      <c r="T4064" s="16">
        <f>'دیده بان بازار'!T4042</f>
        <v/>
      </c>
      <c r="U4064" s="16">
        <f>'دیده بان بازار'!U4042</f>
        <v/>
      </c>
      <c r="V4064" s="16">
        <f>'دیده بان بازار'!V4042</f>
        <v/>
      </c>
      <c r="W4064" s="7">
        <f>'دیده بان بازار'!W4042</f>
        <v/>
      </c>
    </row>
    <row r="4065">
      <c r="A4065" s="12">
        <f>'دیده بان بازار'!A4043</f>
        <v/>
      </c>
      <c r="B4065" s="13">
        <f>'دیده بان بازار'!B4043</f>
        <v/>
      </c>
      <c r="C4065" s="13">
        <f>'دیده بان بازار'!C4043</f>
        <v/>
      </c>
      <c r="D4065" s="13">
        <f>'دیده بان بازار'!D4043</f>
        <v/>
      </c>
      <c r="E4065" s="14">
        <f>'دیده بان بازار'!E4043</f>
        <v/>
      </c>
      <c r="F4065" s="13">
        <f>'دیده بان بازار'!F4043</f>
        <v/>
      </c>
      <c r="G4065" s="13">
        <f>'دیده بان بازار'!G4043</f>
        <v/>
      </c>
      <c r="H4065" s="13">
        <f>'دیده بان بازار'!H4043</f>
        <v/>
      </c>
      <c r="I4065" s="13">
        <f>'دیده بان بازار'!I4043</f>
        <v/>
      </c>
      <c r="J4065" s="13">
        <f>'دیده بان بازار'!J4043</f>
        <v/>
      </c>
      <c r="K4065" s="13">
        <f>'دیده بان بازار'!K4043</f>
        <v/>
      </c>
      <c r="L4065" s="13">
        <f>'دیده بان بازار'!L4043</f>
        <v/>
      </c>
      <c r="M4065" s="13">
        <f>'دیده بان بازار'!M4043</f>
        <v/>
      </c>
      <c r="N4065" s="13">
        <f>'دیده بان بازار'!N4043</f>
        <v/>
      </c>
      <c r="O4065" s="13">
        <f>'دیده بان بازار'!O4043</f>
        <v/>
      </c>
      <c r="P4065" s="13">
        <f>'دیده بان بازار'!P4043</f>
        <v/>
      </c>
      <c r="Q4065" s="13">
        <f>'دیده بان بازار'!Q4043</f>
        <v/>
      </c>
      <c r="R4065" s="13">
        <f>'دیده بان بازار'!R4043</f>
        <v/>
      </c>
      <c r="S4065" s="13">
        <f>'دیده بان بازار'!S4043</f>
        <v/>
      </c>
      <c r="T4065" s="13">
        <f>'دیده بان بازار'!T4043</f>
        <v/>
      </c>
      <c r="U4065" s="13">
        <f>'دیده بان بازار'!U4043</f>
        <v/>
      </c>
      <c r="V4065" s="13">
        <f>'دیده بان بازار'!V4043</f>
        <v/>
      </c>
      <c r="W4065" s="6">
        <f>'دیده بان بازار'!W4043</f>
        <v/>
      </c>
    </row>
    <row r="4066">
      <c r="A4066" s="15">
        <f>'دیده بان بازار'!A4044</f>
        <v/>
      </c>
      <c r="B4066" s="16">
        <f>'دیده بان بازار'!B4044</f>
        <v/>
      </c>
      <c r="C4066" s="16">
        <f>'دیده بان بازار'!C4044</f>
        <v/>
      </c>
      <c r="D4066" s="16">
        <f>'دیده بان بازار'!D4044</f>
        <v/>
      </c>
      <c r="E4066" s="17">
        <f>'دیده بان بازار'!E4044</f>
        <v/>
      </c>
      <c r="F4066" s="16">
        <f>'دیده بان بازار'!F4044</f>
        <v/>
      </c>
      <c r="G4066" s="16">
        <f>'دیده بان بازار'!G4044</f>
        <v/>
      </c>
      <c r="H4066" s="16">
        <f>'دیده بان بازار'!H4044</f>
        <v/>
      </c>
      <c r="I4066" s="16">
        <f>'دیده بان بازار'!I4044</f>
        <v/>
      </c>
      <c r="J4066" s="16">
        <f>'دیده بان بازار'!J4044</f>
        <v/>
      </c>
      <c r="K4066" s="16">
        <f>'دیده بان بازار'!K4044</f>
        <v/>
      </c>
      <c r="L4066" s="16">
        <f>'دیده بان بازار'!L4044</f>
        <v/>
      </c>
      <c r="M4066" s="16">
        <f>'دیده بان بازار'!M4044</f>
        <v/>
      </c>
      <c r="N4066" s="16">
        <f>'دیده بان بازار'!N4044</f>
        <v/>
      </c>
      <c r="O4066" s="16">
        <f>'دیده بان بازار'!O4044</f>
        <v/>
      </c>
      <c r="P4066" s="16">
        <f>'دیده بان بازار'!P4044</f>
        <v/>
      </c>
      <c r="Q4066" s="16">
        <f>'دیده بان بازار'!Q4044</f>
        <v/>
      </c>
      <c r="R4066" s="16">
        <f>'دیده بان بازار'!R4044</f>
        <v/>
      </c>
      <c r="S4066" s="16">
        <f>'دیده بان بازار'!S4044</f>
        <v/>
      </c>
      <c r="T4066" s="16">
        <f>'دیده بان بازار'!T4044</f>
        <v/>
      </c>
      <c r="U4066" s="16">
        <f>'دیده بان بازار'!U4044</f>
        <v/>
      </c>
      <c r="V4066" s="16">
        <f>'دیده بان بازار'!V4044</f>
        <v/>
      </c>
      <c r="W4066" s="7">
        <f>'دیده بان بازار'!W4044</f>
        <v/>
      </c>
    </row>
    <row r="4067">
      <c r="A4067" s="15">
        <f>'دیده بان بازار'!A4045</f>
        <v/>
      </c>
      <c r="B4067" s="16">
        <f>'دیده بان بازار'!B4045</f>
        <v/>
      </c>
      <c r="C4067" s="16">
        <f>'دیده بان بازار'!C4045</f>
        <v/>
      </c>
      <c r="D4067" s="16">
        <f>'دیده بان بازار'!D4045</f>
        <v/>
      </c>
      <c r="E4067" s="17">
        <f>'دیده بان بازار'!E4045</f>
        <v/>
      </c>
      <c r="F4067" s="16">
        <f>'دیده بان بازار'!F4045</f>
        <v/>
      </c>
      <c r="G4067" s="16">
        <f>'دیده بان بازار'!G4045</f>
        <v/>
      </c>
      <c r="H4067" s="16">
        <f>'دیده بان بازار'!H4045</f>
        <v/>
      </c>
      <c r="I4067" s="16">
        <f>'دیده بان بازار'!I4045</f>
        <v/>
      </c>
      <c r="J4067" s="16">
        <f>'دیده بان بازار'!J4045</f>
        <v/>
      </c>
      <c r="K4067" s="16">
        <f>'دیده بان بازار'!K4045</f>
        <v/>
      </c>
      <c r="L4067" s="16">
        <f>'دیده بان بازار'!L4045</f>
        <v/>
      </c>
      <c r="M4067" s="16">
        <f>'دیده بان بازار'!M4045</f>
        <v/>
      </c>
      <c r="N4067" s="16">
        <f>'دیده بان بازار'!N4045</f>
        <v/>
      </c>
      <c r="O4067" s="16">
        <f>'دیده بان بازار'!O4045</f>
        <v/>
      </c>
      <c r="P4067" s="16">
        <f>'دیده بان بازار'!P4045</f>
        <v/>
      </c>
      <c r="Q4067" s="16">
        <f>'دیده بان بازار'!Q4045</f>
        <v/>
      </c>
      <c r="R4067" s="16">
        <f>'دیده بان بازار'!R4045</f>
        <v/>
      </c>
      <c r="S4067" s="16">
        <f>'دیده بان بازار'!S4045</f>
        <v/>
      </c>
      <c r="T4067" s="16">
        <f>'دیده بان بازار'!T4045</f>
        <v/>
      </c>
      <c r="U4067" s="16">
        <f>'دیده بان بازار'!U4045</f>
        <v/>
      </c>
      <c r="V4067" s="16">
        <f>'دیده بان بازار'!V4045</f>
        <v/>
      </c>
      <c r="W4067" s="7">
        <f>'دیده بان بازار'!W4045</f>
        <v/>
      </c>
    </row>
    <row r="4068">
      <c r="A4068" s="12">
        <f>'دیده بان بازار'!A4046</f>
        <v/>
      </c>
      <c r="B4068" s="13">
        <f>'دیده بان بازار'!B4046</f>
        <v/>
      </c>
      <c r="C4068" s="13">
        <f>'دیده بان بازار'!C4046</f>
        <v/>
      </c>
      <c r="D4068" s="13">
        <f>'دیده بان بازار'!D4046</f>
        <v/>
      </c>
      <c r="E4068" s="14">
        <f>'دیده بان بازار'!E4046</f>
        <v/>
      </c>
      <c r="F4068" s="13">
        <f>'دیده بان بازار'!F4046</f>
        <v/>
      </c>
      <c r="G4068" s="13">
        <f>'دیده بان بازار'!G4046</f>
        <v/>
      </c>
      <c r="H4068" s="13">
        <f>'دیده بان بازار'!H4046</f>
        <v/>
      </c>
      <c r="I4068" s="13">
        <f>'دیده بان بازار'!I4046</f>
        <v/>
      </c>
      <c r="J4068" s="13">
        <f>'دیده بان بازار'!J4046</f>
        <v/>
      </c>
      <c r="K4068" s="13">
        <f>'دیده بان بازار'!K4046</f>
        <v/>
      </c>
      <c r="L4068" s="13">
        <f>'دیده بان بازار'!L4046</f>
        <v/>
      </c>
      <c r="M4068" s="13">
        <f>'دیده بان بازار'!M4046</f>
        <v/>
      </c>
      <c r="N4068" s="13">
        <f>'دیده بان بازار'!N4046</f>
        <v/>
      </c>
      <c r="O4068" s="13">
        <f>'دیده بان بازار'!O4046</f>
        <v/>
      </c>
      <c r="P4068" s="13">
        <f>'دیده بان بازار'!P4046</f>
        <v/>
      </c>
      <c r="Q4068" s="13">
        <f>'دیده بان بازار'!Q4046</f>
        <v/>
      </c>
      <c r="R4068" s="13">
        <f>'دیده بان بازار'!R4046</f>
        <v/>
      </c>
      <c r="S4068" s="13">
        <f>'دیده بان بازار'!S4046</f>
        <v/>
      </c>
      <c r="T4068" s="13">
        <f>'دیده بان بازار'!T4046</f>
        <v/>
      </c>
      <c r="U4068" s="13">
        <f>'دیده بان بازار'!U4046</f>
        <v/>
      </c>
      <c r="V4068" s="13">
        <f>'دیده بان بازار'!V4046</f>
        <v/>
      </c>
      <c r="W4068" s="6">
        <f>'دیده بان بازار'!W4046</f>
        <v/>
      </c>
    </row>
    <row r="4069">
      <c r="A4069" s="15">
        <f>'دیده بان بازار'!A4047</f>
        <v/>
      </c>
      <c r="B4069" s="16">
        <f>'دیده بان بازار'!B4047</f>
        <v/>
      </c>
      <c r="C4069" s="16">
        <f>'دیده بان بازار'!C4047</f>
        <v/>
      </c>
      <c r="D4069" s="16">
        <f>'دیده بان بازار'!D4047</f>
        <v/>
      </c>
      <c r="E4069" s="17">
        <f>'دیده بان بازار'!E4047</f>
        <v/>
      </c>
      <c r="F4069" s="16">
        <f>'دیده بان بازار'!F4047</f>
        <v/>
      </c>
      <c r="G4069" s="16">
        <f>'دیده بان بازار'!G4047</f>
        <v/>
      </c>
      <c r="H4069" s="16">
        <f>'دیده بان بازار'!H4047</f>
        <v/>
      </c>
      <c r="I4069" s="16">
        <f>'دیده بان بازار'!I4047</f>
        <v/>
      </c>
      <c r="J4069" s="16">
        <f>'دیده بان بازار'!J4047</f>
        <v/>
      </c>
      <c r="K4069" s="16">
        <f>'دیده بان بازار'!K4047</f>
        <v/>
      </c>
      <c r="L4069" s="16">
        <f>'دیده بان بازار'!L4047</f>
        <v/>
      </c>
      <c r="M4069" s="16">
        <f>'دیده بان بازار'!M4047</f>
        <v/>
      </c>
      <c r="N4069" s="16">
        <f>'دیده بان بازار'!N4047</f>
        <v/>
      </c>
      <c r="O4069" s="16">
        <f>'دیده بان بازار'!O4047</f>
        <v/>
      </c>
      <c r="P4069" s="16">
        <f>'دیده بان بازار'!P4047</f>
        <v/>
      </c>
      <c r="Q4069" s="16">
        <f>'دیده بان بازار'!Q4047</f>
        <v/>
      </c>
      <c r="R4069" s="16">
        <f>'دیده بان بازار'!R4047</f>
        <v/>
      </c>
      <c r="S4069" s="16">
        <f>'دیده بان بازار'!S4047</f>
        <v/>
      </c>
      <c r="T4069" s="16">
        <f>'دیده بان بازار'!T4047</f>
        <v/>
      </c>
      <c r="U4069" s="16">
        <f>'دیده بان بازار'!U4047</f>
        <v/>
      </c>
      <c r="V4069" s="16">
        <f>'دیده بان بازار'!V4047</f>
        <v/>
      </c>
      <c r="W4069" s="7">
        <f>'دیده بان بازار'!W4047</f>
        <v/>
      </c>
    </row>
    <row r="4070">
      <c r="A4070" s="12">
        <f>'دیده بان بازار'!A4048</f>
        <v/>
      </c>
      <c r="B4070" s="13">
        <f>'دیده بان بازار'!B4048</f>
        <v/>
      </c>
      <c r="C4070" s="13">
        <f>'دیده بان بازار'!C4048</f>
        <v/>
      </c>
      <c r="D4070" s="13">
        <f>'دیده بان بازار'!D4048</f>
        <v/>
      </c>
      <c r="E4070" s="14">
        <f>'دیده بان بازار'!E4048</f>
        <v/>
      </c>
      <c r="F4070" s="13">
        <f>'دیده بان بازار'!F4048</f>
        <v/>
      </c>
      <c r="G4070" s="13">
        <f>'دیده بان بازار'!G4048</f>
        <v/>
      </c>
      <c r="H4070" s="13">
        <f>'دیده بان بازار'!H4048</f>
        <v/>
      </c>
      <c r="I4070" s="13">
        <f>'دیده بان بازار'!I4048</f>
        <v/>
      </c>
      <c r="J4070" s="13">
        <f>'دیده بان بازار'!J4048</f>
        <v/>
      </c>
      <c r="K4070" s="13">
        <f>'دیده بان بازار'!K4048</f>
        <v/>
      </c>
      <c r="L4070" s="13">
        <f>'دیده بان بازار'!L4048</f>
        <v/>
      </c>
      <c r="M4070" s="13">
        <f>'دیده بان بازار'!M4048</f>
        <v/>
      </c>
      <c r="N4070" s="13">
        <f>'دیده بان بازار'!N4048</f>
        <v/>
      </c>
      <c r="O4070" s="13">
        <f>'دیده بان بازار'!O4048</f>
        <v/>
      </c>
      <c r="P4070" s="13">
        <f>'دیده بان بازار'!P4048</f>
        <v/>
      </c>
      <c r="Q4070" s="13">
        <f>'دیده بان بازار'!Q4048</f>
        <v/>
      </c>
      <c r="R4070" s="13">
        <f>'دیده بان بازار'!R4048</f>
        <v/>
      </c>
      <c r="S4070" s="13">
        <f>'دیده بان بازار'!S4048</f>
        <v/>
      </c>
      <c r="T4070" s="13">
        <f>'دیده بان بازار'!T4048</f>
        <v/>
      </c>
      <c r="U4070" s="13">
        <f>'دیده بان بازار'!U4048</f>
        <v/>
      </c>
      <c r="V4070" s="13">
        <f>'دیده بان بازار'!V4048</f>
        <v/>
      </c>
      <c r="W4070" s="6">
        <f>'دیده بان بازار'!W4048</f>
        <v/>
      </c>
    </row>
    <row r="4071">
      <c r="A4071" s="15">
        <f>'دیده بان بازار'!A4049</f>
        <v/>
      </c>
      <c r="B4071" s="16">
        <f>'دیده بان بازار'!B4049</f>
        <v/>
      </c>
      <c r="C4071" s="16">
        <f>'دیده بان بازار'!C4049</f>
        <v/>
      </c>
      <c r="D4071" s="16">
        <f>'دیده بان بازار'!D4049</f>
        <v/>
      </c>
      <c r="E4071" s="17">
        <f>'دیده بان بازار'!E4049</f>
        <v/>
      </c>
      <c r="F4071" s="16">
        <f>'دیده بان بازار'!F4049</f>
        <v/>
      </c>
      <c r="G4071" s="16">
        <f>'دیده بان بازار'!G4049</f>
        <v/>
      </c>
      <c r="H4071" s="16">
        <f>'دیده بان بازار'!H4049</f>
        <v/>
      </c>
      <c r="I4071" s="16">
        <f>'دیده بان بازار'!I4049</f>
        <v/>
      </c>
      <c r="J4071" s="16">
        <f>'دیده بان بازار'!J4049</f>
        <v/>
      </c>
      <c r="K4071" s="16">
        <f>'دیده بان بازار'!K4049</f>
        <v/>
      </c>
      <c r="L4071" s="16">
        <f>'دیده بان بازار'!L4049</f>
        <v/>
      </c>
      <c r="M4071" s="16">
        <f>'دیده بان بازار'!M4049</f>
        <v/>
      </c>
      <c r="N4071" s="16">
        <f>'دیده بان بازار'!N4049</f>
        <v/>
      </c>
      <c r="O4071" s="16">
        <f>'دیده بان بازار'!O4049</f>
        <v/>
      </c>
      <c r="P4071" s="16">
        <f>'دیده بان بازار'!P4049</f>
        <v/>
      </c>
      <c r="Q4071" s="16">
        <f>'دیده بان بازار'!Q4049</f>
        <v/>
      </c>
      <c r="R4071" s="16">
        <f>'دیده بان بازار'!R4049</f>
        <v/>
      </c>
      <c r="S4071" s="16">
        <f>'دیده بان بازار'!S4049</f>
        <v/>
      </c>
      <c r="T4071" s="16">
        <f>'دیده بان بازار'!T4049</f>
        <v/>
      </c>
      <c r="U4071" s="16">
        <f>'دیده بان بازار'!U4049</f>
        <v/>
      </c>
      <c r="V4071" s="16">
        <f>'دیده بان بازار'!V4049</f>
        <v/>
      </c>
      <c r="W4071" s="7">
        <f>'دیده بان بازار'!W4049</f>
        <v/>
      </c>
    </row>
    <row r="4072">
      <c r="A4072" s="12">
        <f>'دیده بان بازار'!A4050</f>
        <v/>
      </c>
      <c r="B4072" s="13">
        <f>'دیده بان بازار'!B4050</f>
        <v/>
      </c>
      <c r="C4072" s="13">
        <f>'دیده بان بازار'!C4050</f>
        <v/>
      </c>
      <c r="D4072" s="13">
        <f>'دیده بان بازار'!D4050</f>
        <v/>
      </c>
      <c r="E4072" s="14">
        <f>'دیده بان بازار'!E4050</f>
        <v/>
      </c>
      <c r="F4072" s="13">
        <f>'دیده بان بازار'!F4050</f>
        <v/>
      </c>
      <c r="G4072" s="13">
        <f>'دیده بان بازار'!G4050</f>
        <v/>
      </c>
      <c r="H4072" s="13">
        <f>'دیده بان بازار'!H4050</f>
        <v/>
      </c>
      <c r="I4072" s="13">
        <f>'دیده بان بازار'!I4050</f>
        <v/>
      </c>
      <c r="J4072" s="13">
        <f>'دیده بان بازار'!J4050</f>
        <v/>
      </c>
      <c r="K4072" s="13">
        <f>'دیده بان بازار'!K4050</f>
        <v/>
      </c>
      <c r="L4072" s="13">
        <f>'دیده بان بازار'!L4050</f>
        <v/>
      </c>
      <c r="M4072" s="13">
        <f>'دیده بان بازار'!M4050</f>
        <v/>
      </c>
      <c r="N4072" s="13">
        <f>'دیده بان بازار'!N4050</f>
        <v/>
      </c>
      <c r="O4072" s="13">
        <f>'دیده بان بازار'!O4050</f>
        <v/>
      </c>
      <c r="P4072" s="13">
        <f>'دیده بان بازار'!P4050</f>
        <v/>
      </c>
      <c r="Q4072" s="13">
        <f>'دیده بان بازار'!Q4050</f>
        <v/>
      </c>
      <c r="R4072" s="13">
        <f>'دیده بان بازار'!R4050</f>
        <v/>
      </c>
      <c r="S4072" s="13">
        <f>'دیده بان بازار'!S4050</f>
        <v/>
      </c>
      <c r="T4072" s="13">
        <f>'دیده بان بازار'!T4050</f>
        <v/>
      </c>
      <c r="U4072" s="13">
        <f>'دیده بان بازار'!U4050</f>
        <v/>
      </c>
      <c r="V4072" s="13">
        <f>'دیده بان بازار'!V4050</f>
        <v/>
      </c>
      <c r="W4072" s="6">
        <f>'دیده بان بازار'!W4050</f>
        <v/>
      </c>
    </row>
    <row r="4073">
      <c r="A4073" s="15">
        <f>'دیده بان بازار'!A4051</f>
        <v/>
      </c>
      <c r="B4073" s="16">
        <f>'دیده بان بازار'!B4051</f>
        <v/>
      </c>
      <c r="C4073" s="16">
        <f>'دیده بان بازار'!C4051</f>
        <v/>
      </c>
      <c r="D4073" s="16">
        <f>'دیده بان بازار'!D4051</f>
        <v/>
      </c>
      <c r="E4073" s="17">
        <f>'دیده بان بازار'!E4051</f>
        <v/>
      </c>
      <c r="F4073" s="16">
        <f>'دیده بان بازار'!F4051</f>
        <v/>
      </c>
      <c r="G4073" s="16">
        <f>'دیده بان بازار'!G4051</f>
        <v/>
      </c>
      <c r="H4073" s="16">
        <f>'دیده بان بازار'!H4051</f>
        <v/>
      </c>
      <c r="I4073" s="16">
        <f>'دیده بان بازار'!I4051</f>
        <v/>
      </c>
      <c r="J4073" s="16">
        <f>'دیده بان بازار'!J4051</f>
        <v/>
      </c>
      <c r="K4073" s="16">
        <f>'دیده بان بازار'!K4051</f>
        <v/>
      </c>
      <c r="L4073" s="16">
        <f>'دیده بان بازار'!L4051</f>
        <v/>
      </c>
      <c r="M4073" s="16">
        <f>'دیده بان بازار'!M4051</f>
        <v/>
      </c>
      <c r="N4073" s="16">
        <f>'دیده بان بازار'!N4051</f>
        <v/>
      </c>
      <c r="O4073" s="16">
        <f>'دیده بان بازار'!O4051</f>
        <v/>
      </c>
      <c r="P4073" s="16">
        <f>'دیده بان بازار'!P4051</f>
        <v/>
      </c>
      <c r="Q4073" s="16">
        <f>'دیده بان بازار'!Q4051</f>
        <v/>
      </c>
      <c r="R4073" s="16">
        <f>'دیده بان بازار'!R4051</f>
        <v/>
      </c>
      <c r="S4073" s="16">
        <f>'دیده بان بازار'!S4051</f>
        <v/>
      </c>
      <c r="T4073" s="16">
        <f>'دیده بان بازار'!T4051</f>
        <v/>
      </c>
      <c r="U4073" s="16">
        <f>'دیده بان بازار'!U4051</f>
        <v/>
      </c>
      <c r="V4073" s="16">
        <f>'دیده بان بازار'!V4051</f>
        <v/>
      </c>
      <c r="W4073" s="7">
        <f>'دیده بان بازار'!W4051</f>
        <v/>
      </c>
    </row>
    <row r="4074">
      <c r="A4074" s="12">
        <f>'دیده بان بازار'!A4052</f>
        <v/>
      </c>
      <c r="B4074" s="13">
        <f>'دیده بان بازار'!B4052</f>
        <v/>
      </c>
      <c r="C4074" s="13">
        <f>'دیده بان بازار'!C4052</f>
        <v/>
      </c>
      <c r="D4074" s="13">
        <f>'دیده بان بازار'!D4052</f>
        <v/>
      </c>
      <c r="E4074" s="14">
        <f>'دیده بان بازار'!E4052</f>
        <v/>
      </c>
      <c r="F4074" s="13">
        <f>'دیده بان بازار'!F4052</f>
        <v/>
      </c>
      <c r="G4074" s="13">
        <f>'دیده بان بازار'!G4052</f>
        <v/>
      </c>
      <c r="H4074" s="13">
        <f>'دیده بان بازار'!H4052</f>
        <v/>
      </c>
      <c r="I4074" s="13">
        <f>'دیده بان بازار'!I4052</f>
        <v/>
      </c>
      <c r="J4074" s="13">
        <f>'دیده بان بازار'!J4052</f>
        <v/>
      </c>
      <c r="K4074" s="13">
        <f>'دیده بان بازار'!K4052</f>
        <v/>
      </c>
      <c r="L4074" s="13">
        <f>'دیده بان بازار'!L4052</f>
        <v/>
      </c>
      <c r="M4074" s="13">
        <f>'دیده بان بازار'!M4052</f>
        <v/>
      </c>
      <c r="N4074" s="13">
        <f>'دیده بان بازار'!N4052</f>
        <v/>
      </c>
      <c r="O4074" s="13">
        <f>'دیده بان بازار'!O4052</f>
        <v/>
      </c>
      <c r="P4074" s="13">
        <f>'دیده بان بازار'!P4052</f>
        <v/>
      </c>
      <c r="Q4074" s="13">
        <f>'دیده بان بازار'!Q4052</f>
        <v/>
      </c>
      <c r="R4074" s="13">
        <f>'دیده بان بازار'!R4052</f>
        <v/>
      </c>
      <c r="S4074" s="13">
        <f>'دیده بان بازار'!S4052</f>
        <v/>
      </c>
      <c r="T4074" s="13">
        <f>'دیده بان بازار'!T4052</f>
        <v/>
      </c>
      <c r="U4074" s="13">
        <f>'دیده بان بازار'!U4052</f>
        <v/>
      </c>
      <c r="V4074" s="13">
        <f>'دیده بان بازار'!V4052</f>
        <v/>
      </c>
      <c r="W4074" s="6">
        <f>'دیده بان بازار'!W4052</f>
        <v/>
      </c>
    </row>
    <row r="4075">
      <c r="A4075" s="15">
        <f>'دیده بان بازار'!A4053</f>
        <v/>
      </c>
      <c r="B4075" s="16">
        <f>'دیده بان بازار'!B4053</f>
        <v/>
      </c>
      <c r="C4075" s="16">
        <f>'دیده بان بازار'!C4053</f>
        <v/>
      </c>
      <c r="D4075" s="16">
        <f>'دیده بان بازار'!D4053</f>
        <v/>
      </c>
      <c r="E4075" s="17">
        <f>'دیده بان بازار'!E4053</f>
        <v/>
      </c>
      <c r="F4075" s="16">
        <f>'دیده بان بازار'!F4053</f>
        <v/>
      </c>
      <c r="G4075" s="16">
        <f>'دیده بان بازار'!G4053</f>
        <v/>
      </c>
      <c r="H4075" s="16">
        <f>'دیده بان بازار'!H4053</f>
        <v/>
      </c>
      <c r="I4075" s="16">
        <f>'دیده بان بازار'!I4053</f>
        <v/>
      </c>
      <c r="J4075" s="16">
        <f>'دیده بان بازار'!J4053</f>
        <v/>
      </c>
      <c r="K4075" s="16">
        <f>'دیده بان بازار'!K4053</f>
        <v/>
      </c>
      <c r="L4075" s="16">
        <f>'دیده بان بازار'!L4053</f>
        <v/>
      </c>
      <c r="M4075" s="16">
        <f>'دیده بان بازار'!M4053</f>
        <v/>
      </c>
      <c r="N4075" s="16">
        <f>'دیده بان بازار'!N4053</f>
        <v/>
      </c>
      <c r="O4075" s="16">
        <f>'دیده بان بازار'!O4053</f>
        <v/>
      </c>
      <c r="P4075" s="16">
        <f>'دیده بان بازار'!P4053</f>
        <v/>
      </c>
      <c r="Q4075" s="16">
        <f>'دیده بان بازار'!Q4053</f>
        <v/>
      </c>
      <c r="R4075" s="16">
        <f>'دیده بان بازار'!R4053</f>
        <v/>
      </c>
      <c r="S4075" s="16">
        <f>'دیده بان بازار'!S4053</f>
        <v/>
      </c>
      <c r="T4075" s="16">
        <f>'دیده بان بازار'!T4053</f>
        <v/>
      </c>
      <c r="U4075" s="16">
        <f>'دیده بان بازار'!U4053</f>
        <v/>
      </c>
      <c r="V4075" s="16">
        <f>'دیده بان بازار'!V4053</f>
        <v/>
      </c>
      <c r="W4075" s="7">
        <f>'دیده بان بازار'!W4053</f>
        <v/>
      </c>
    </row>
    <row r="4076">
      <c r="A4076" s="12">
        <f>'دیده بان بازار'!A4054</f>
        <v/>
      </c>
      <c r="B4076" s="13">
        <f>'دیده بان بازار'!B4054</f>
        <v/>
      </c>
      <c r="C4076" s="13">
        <f>'دیده بان بازار'!C4054</f>
        <v/>
      </c>
      <c r="D4076" s="13">
        <f>'دیده بان بازار'!D4054</f>
        <v/>
      </c>
      <c r="E4076" s="14">
        <f>'دیده بان بازار'!E4054</f>
        <v/>
      </c>
      <c r="F4076" s="13">
        <f>'دیده بان بازار'!F4054</f>
        <v/>
      </c>
      <c r="G4076" s="13">
        <f>'دیده بان بازار'!G4054</f>
        <v/>
      </c>
      <c r="H4076" s="13">
        <f>'دیده بان بازار'!H4054</f>
        <v/>
      </c>
      <c r="I4076" s="13">
        <f>'دیده بان بازار'!I4054</f>
        <v/>
      </c>
      <c r="J4076" s="13">
        <f>'دیده بان بازار'!J4054</f>
        <v/>
      </c>
      <c r="K4076" s="13">
        <f>'دیده بان بازار'!K4054</f>
        <v/>
      </c>
      <c r="L4076" s="13">
        <f>'دیده بان بازار'!L4054</f>
        <v/>
      </c>
      <c r="M4076" s="13">
        <f>'دیده بان بازار'!M4054</f>
        <v/>
      </c>
      <c r="N4076" s="13">
        <f>'دیده بان بازار'!N4054</f>
        <v/>
      </c>
      <c r="O4076" s="13">
        <f>'دیده بان بازار'!O4054</f>
        <v/>
      </c>
      <c r="P4076" s="13">
        <f>'دیده بان بازار'!P4054</f>
        <v/>
      </c>
      <c r="Q4076" s="13">
        <f>'دیده بان بازار'!Q4054</f>
        <v/>
      </c>
      <c r="R4076" s="13">
        <f>'دیده بان بازار'!R4054</f>
        <v/>
      </c>
      <c r="S4076" s="13">
        <f>'دیده بان بازار'!S4054</f>
        <v/>
      </c>
      <c r="T4076" s="13">
        <f>'دیده بان بازار'!T4054</f>
        <v/>
      </c>
      <c r="U4076" s="13">
        <f>'دیده بان بازار'!U4054</f>
        <v/>
      </c>
      <c r="V4076" s="13">
        <f>'دیده بان بازار'!V4054</f>
        <v/>
      </c>
      <c r="W4076" s="6">
        <f>'دیده بان بازار'!W4054</f>
        <v/>
      </c>
    </row>
    <row r="4077">
      <c r="A4077" s="15">
        <f>'دیده بان بازار'!A4055</f>
        <v/>
      </c>
      <c r="B4077" s="16">
        <f>'دیده بان بازار'!B4055</f>
        <v/>
      </c>
      <c r="C4077" s="16">
        <f>'دیده بان بازار'!C4055</f>
        <v/>
      </c>
      <c r="D4077" s="16">
        <f>'دیده بان بازار'!D4055</f>
        <v/>
      </c>
      <c r="E4077" s="17">
        <f>'دیده بان بازار'!E4055</f>
        <v/>
      </c>
      <c r="F4077" s="16">
        <f>'دیده بان بازار'!F4055</f>
        <v/>
      </c>
      <c r="G4077" s="16">
        <f>'دیده بان بازار'!G4055</f>
        <v/>
      </c>
      <c r="H4077" s="16">
        <f>'دیده بان بازار'!H4055</f>
        <v/>
      </c>
      <c r="I4077" s="16">
        <f>'دیده بان بازار'!I4055</f>
        <v/>
      </c>
      <c r="J4077" s="16">
        <f>'دیده بان بازار'!J4055</f>
        <v/>
      </c>
      <c r="K4077" s="16">
        <f>'دیده بان بازار'!K4055</f>
        <v/>
      </c>
      <c r="L4077" s="16">
        <f>'دیده بان بازار'!L4055</f>
        <v/>
      </c>
      <c r="M4077" s="16">
        <f>'دیده بان بازار'!M4055</f>
        <v/>
      </c>
      <c r="N4077" s="16">
        <f>'دیده بان بازار'!N4055</f>
        <v/>
      </c>
      <c r="O4077" s="16">
        <f>'دیده بان بازار'!O4055</f>
        <v/>
      </c>
      <c r="P4077" s="16">
        <f>'دیده بان بازار'!P4055</f>
        <v/>
      </c>
      <c r="Q4077" s="16">
        <f>'دیده بان بازار'!Q4055</f>
        <v/>
      </c>
      <c r="R4077" s="16">
        <f>'دیده بان بازار'!R4055</f>
        <v/>
      </c>
      <c r="S4077" s="16">
        <f>'دیده بان بازار'!S4055</f>
        <v/>
      </c>
      <c r="T4077" s="16">
        <f>'دیده بان بازار'!T4055</f>
        <v/>
      </c>
      <c r="U4077" s="16">
        <f>'دیده بان بازار'!U4055</f>
        <v/>
      </c>
      <c r="V4077" s="16">
        <f>'دیده بان بازار'!V4055</f>
        <v/>
      </c>
      <c r="W4077" s="7">
        <f>'دیده بان بازار'!W4055</f>
        <v/>
      </c>
    </row>
    <row r="4078">
      <c r="A4078" s="12">
        <f>'دیده بان بازار'!A4056</f>
        <v/>
      </c>
      <c r="B4078" s="13">
        <f>'دیده بان بازار'!B4056</f>
        <v/>
      </c>
      <c r="C4078" s="13">
        <f>'دیده بان بازار'!C4056</f>
        <v/>
      </c>
      <c r="D4078" s="13">
        <f>'دیده بان بازار'!D4056</f>
        <v/>
      </c>
      <c r="E4078" s="14">
        <f>'دیده بان بازار'!E4056</f>
        <v/>
      </c>
      <c r="F4078" s="13">
        <f>'دیده بان بازار'!F4056</f>
        <v/>
      </c>
      <c r="G4078" s="13">
        <f>'دیده بان بازار'!G4056</f>
        <v/>
      </c>
      <c r="H4078" s="13">
        <f>'دیده بان بازار'!H4056</f>
        <v/>
      </c>
      <c r="I4078" s="13">
        <f>'دیده بان بازار'!I4056</f>
        <v/>
      </c>
      <c r="J4078" s="13">
        <f>'دیده بان بازار'!J4056</f>
        <v/>
      </c>
      <c r="K4078" s="13">
        <f>'دیده بان بازار'!K4056</f>
        <v/>
      </c>
      <c r="L4078" s="13">
        <f>'دیده بان بازار'!L4056</f>
        <v/>
      </c>
      <c r="M4078" s="13">
        <f>'دیده بان بازار'!M4056</f>
        <v/>
      </c>
      <c r="N4078" s="13">
        <f>'دیده بان بازار'!N4056</f>
        <v/>
      </c>
      <c r="O4078" s="13">
        <f>'دیده بان بازار'!O4056</f>
        <v/>
      </c>
      <c r="P4078" s="13">
        <f>'دیده بان بازار'!P4056</f>
        <v/>
      </c>
      <c r="Q4078" s="13">
        <f>'دیده بان بازار'!Q4056</f>
        <v/>
      </c>
      <c r="R4078" s="13">
        <f>'دیده بان بازار'!R4056</f>
        <v/>
      </c>
      <c r="S4078" s="13">
        <f>'دیده بان بازار'!S4056</f>
        <v/>
      </c>
      <c r="T4078" s="13">
        <f>'دیده بان بازار'!T4056</f>
        <v/>
      </c>
      <c r="U4078" s="13">
        <f>'دیده بان بازار'!U4056</f>
        <v/>
      </c>
      <c r="V4078" s="13">
        <f>'دیده بان بازار'!V4056</f>
        <v/>
      </c>
      <c r="W4078" s="6">
        <f>'دیده بان بازار'!W4056</f>
        <v/>
      </c>
    </row>
    <row r="4079">
      <c r="A4079" s="15">
        <f>'دیده بان بازار'!A4057</f>
        <v/>
      </c>
      <c r="B4079" s="16">
        <f>'دیده بان بازار'!B4057</f>
        <v/>
      </c>
      <c r="C4079" s="16">
        <f>'دیده بان بازار'!C4057</f>
        <v/>
      </c>
      <c r="D4079" s="16">
        <f>'دیده بان بازار'!D4057</f>
        <v/>
      </c>
      <c r="E4079" s="17">
        <f>'دیده بان بازار'!E4057</f>
        <v/>
      </c>
      <c r="F4079" s="16">
        <f>'دیده بان بازار'!F4057</f>
        <v/>
      </c>
      <c r="G4079" s="16">
        <f>'دیده بان بازار'!G4057</f>
        <v/>
      </c>
      <c r="H4079" s="16">
        <f>'دیده بان بازار'!H4057</f>
        <v/>
      </c>
      <c r="I4079" s="16">
        <f>'دیده بان بازار'!I4057</f>
        <v/>
      </c>
      <c r="J4079" s="16">
        <f>'دیده بان بازار'!J4057</f>
        <v/>
      </c>
      <c r="K4079" s="16">
        <f>'دیده بان بازار'!K4057</f>
        <v/>
      </c>
      <c r="L4079" s="16">
        <f>'دیده بان بازار'!L4057</f>
        <v/>
      </c>
      <c r="M4079" s="16">
        <f>'دیده بان بازار'!M4057</f>
        <v/>
      </c>
      <c r="N4079" s="16">
        <f>'دیده بان بازار'!N4057</f>
        <v/>
      </c>
      <c r="O4079" s="16">
        <f>'دیده بان بازار'!O4057</f>
        <v/>
      </c>
      <c r="P4079" s="16">
        <f>'دیده بان بازار'!P4057</f>
        <v/>
      </c>
      <c r="Q4079" s="16">
        <f>'دیده بان بازار'!Q4057</f>
        <v/>
      </c>
      <c r="R4079" s="16">
        <f>'دیده بان بازار'!R4057</f>
        <v/>
      </c>
      <c r="S4079" s="16">
        <f>'دیده بان بازار'!S4057</f>
        <v/>
      </c>
      <c r="T4079" s="16">
        <f>'دیده بان بازار'!T4057</f>
        <v/>
      </c>
      <c r="U4079" s="16">
        <f>'دیده بان بازار'!U4057</f>
        <v/>
      </c>
      <c r="V4079" s="16">
        <f>'دیده بان بازار'!V4057</f>
        <v/>
      </c>
      <c r="W4079" s="7">
        <f>'دیده بان بازار'!W4057</f>
        <v/>
      </c>
    </row>
    <row r="4080">
      <c r="A4080" s="12">
        <f>'دیده بان بازار'!A4058</f>
        <v/>
      </c>
      <c r="B4080" s="13">
        <f>'دیده بان بازار'!B4058</f>
        <v/>
      </c>
      <c r="C4080" s="13">
        <f>'دیده بان بازار'!C4058</f>
        <v/>
      </c>
      <c r="D4080" s="13">
        <f>'دیده بان بازار'!D4058</f>
        <v/>
      </c>
      <c r="E4080" s="14">
        <f>'دیده بان بازار'!E4058</f>
        <v/>
      </c>
      <c r="F4080" s="13">
        <f>'دیده بان بازار'!F4058</f>
        <v/>
      </c>
      <c r="G4080" s="13">
        <f>'دیده بان بازار'!G4058</f>
        <v/>
      </c>
      <c r="H4080" s="13">
        <f>'دیده بان بازار'!H4058</f>
        <v/>
      </c>
      <c r="I4080" s="13">
        <f>'دیده بان بازار'!I4058</f>
        <v/>
      </c>
      <c r="J4080" s="13">
        <f>'دیده بان بازار'!J4058</f>
        <v/>
      </c>
      <c r="K4080" s="13">
        <f>'دیده بان بازار'!K4058</f>
        <v/>
      </c>
      <c r="L4080" s="13">
        <f>'دیده بان بازار'!L4058</f>
        <v/>
      </c>
      <c r="M4080" s="13">
        <f>'دیده بان بازار'!M4058</f>
        <v/>
      </c>
      <c r="N4080" s="13">
        <f>'دیده بان بازار'!N4058</f>
        <v/>
      </c>
      <c r="O4080" s="13">
        <f>'دیده بان بازار'!O4058</f>
        <v/>
      </c>
      <c r="P4080" s="13">
        <f>'دیده بان بازار'!P4058</f>
        <v/>
      </c>
      <c r="Q4080" s="13">
        <f>'دیده بان بازار'!Q4058</f>
        <v/>
      </c>
      <c r="R4080" s="13">
        <f>'دیده بان بازار'!R4058</f>
        <v/>
      </c>
      <c r="S4080" s="13">
        <f>'دیده بان بازار'!S4058</f>
        <v/>
      </c>
      <c r="T4080" s="13">
        <f>'دیده بان بازار'!T4058</f>
        <v/>
      </c>
      <c r="U4080" s="13">
        <f>'دیده بان بازار'!U4058</f>
        <v/>
      </c>
      <c r="V4080" s="13">
        <f>'دیده بان بازار'!V4058</f>
        <v/>
      </c>
      <c r="W4080" s="6">
        <f>'دیده بان بازار'!W4058</f>
        <v/>
      </c>
    </row>
    <row r="4081">
      <c r="A4081" s="15">
        <f>'دیده بان بازار'!A4059</f>
        <v/>
      </c>
      <c r="B4081" s="16">
        <f>'دیده بان بازار'!B4059</f>
        <v/>
      </c>
      <c r="C4081" s="16">
        <f>'دیده بان بازار'!C4059</f>
        <v/>
      </c>
      <c r="D4081" s="16">
        <f>'دیده بان بازار'!D4059</f>
        <v/>
      </c>
      <c r="E4081" s="17">
        <f>'دیده بان بازار'!E4059</f>
        <v/>
      </c>
      <c r="F4081" s="16">
        <f>'دیده بان بازار'!F4059</f>
        <v/>
      </c>
      <c r="G4081" s="16">
        <f>'دیده بان بازار'!G4059</f>
        <v/>
      </c>
      <c r="H4081" s="16">
        <f>'دیده بان بازار'!H4059</f>
        <v/>
      </c>
      <c r="I4081" s="16">
        <f>'دیده بان بازار'!I4059</f>
        <v/>
      </c>
      <c r="J4081" s="16">
        <f>'دیده بان بازار'!J4059</f>
        <v/>
      </c>
      <c r="K4081" s="16">
        <f>'دیده بان بازار'!K4059</f>
        <v/>
      </c>
      <c r="L4081" s="16">
        <f>'دیده بان بازار'!L4059</f>
        <v/>
      </c>
      <c r="M4081" s="16">
        <f>'دیده بان بازار'!M4059</f>
        <v/>
      </c>
      <c r="N4081" s="16">
        <f>'دیده بان بازار'!N4059</f>
        <v/>
      </c>
      <c r="O4081" s="16">
        <f>'دیده بان بازار'!O4059</f>
        <v/>
      </c>
      <c r="P4081" s="16">
        <f>'دیده بان بازار'!P4059</f>
        <v/>
      </c>
      <c r="Q4081" s="16">
        <f>'دیده بان بازار'!Q4059</f>
        <v/>
      </c>
      <c r="R4081" s="16">
        <f>'دیده بان بازار'!R4059</f>
        <v/>
      </c>
      <c r="S4081" s="16">
        <f>'دیده بان بازار'!S4059</f>
        <v/>
      </c>
      <c r="T4081" s="16">
        <f>'دیده بان بازار'!T4059</f>
        <v/>
      </c>
      <c r="U4081" s="16">
        <f>'دیده بان بازار'!U4059</f>
        <v/>
      </c>
      <c r="V4081" s="16">
        <f>'دیده بان بازار'!V4059</f>
        <v/>
      </c>
      <c r="W4081" s="7">
        <f>'دیده بان بازار'!W4059</f>
        <v/>
      </c>
    </row>
    <row r="4082">
      <c r="A4082" s="15">
        <f>'دیده بان بازار'!A4060</f>
        <v/>
      </c>
      <c r="B4082" s="16">
        <f>'دیده بان بازار'!B4060</f>
        <v/>
      </c>
      <c r="C4082" s="16">
        <f>'دیده بان بازار'!C4060</f>
        <v/>
      </c>
      <c r="D4082" s="16">
        <f>'دیده بان بازار'!D4060</f>
        <v/>
      </c>
      <c r="E4082" s="17">
        <f>'دیده بان بازار'!E4060</f>
        <v/>
      </c>
      <c r="F4082" s="16">
        <f>'دیده بان بازار'!F4060</f>
        <v/>
      </c>
      <c r="G4082" s="16">
        <f>'دیده بان بازار'!G4060</f>
        <v/>
      </c>
      <c r="H4082" s="16">
        <f>'دیده بان بازار'!H4060</f>
        <v/>
      </c>
      <c r="I4082" s="16">
        <f>'دیده بان بازار'!I4060</f>
        <v/>
      </c>
      <c r="J4082" s="16">
        <f>'دیده بان بازار'!J4060</f>
        <v/>
      </c>
      <c r="K4082" s="16">
        <f>'دیده بان بازار'!K4060</f>
        <v/>
      </c>
      <c r="L4082" s="16">
        <f>'دیده بان بازار'!L4060</f>
        <v/>
      </c>
      <c r="M4082" s="16">
        <f>'دیده بان بازار'!M4060</f>
        <v/>
      </c>
      <c r="N4082" s="16">
        <f>'دیده بان بازار'!N4060</f>
        <v/>
      </c>
      <c r="O4082" s="16">
        <f>'دیده بان بازار'!O4060</f>
        <v/>
      </c>
      <c r="P4082" s="16">
        <f>'دیده بان بازار'!P4060</f>
        <v/>
      </c>
      <c r="Q4082" s="16">
        <f>'دیده بان بازار'!Q4060</f>
        <v/>
      </c>
      <c r="R4082" s="16">
        <f>'دیده بان بازار'!R4060</f>
        <v/>
      </c>
      <c r="S4082" s="16">
        <f>'دیده بان بازار'!S4060</f>
        <v/>
      </c>
      <c r="T4082" s="16">
        <f>'دیده بان بازار'!T4060</f>
        <v/>
      </c>
      <c r="U4082" s="16">
        <f>'دیده بان بازار'!U4060</f>
        <v/>
      </c>
      <c r="V4082" s="16">
        <f>'دیده بان بازار'!V4060</f>
        <v/>
      </c>
      <c r="W4082" s="7">
        <f>'دیده بان بازار'!W4060</f>
        <v/>
      </c>
    </row>
    <row r="4083">
      <c r="A4083" s="12">
        <f>'دیده بان بازار'!A4061</f>
        <v/>
      </c>
      <c r="B4083" s="13">
        <f>'دیده بان بازار'!B4061</f>
        <v/>
      </c>
      <c r="C4083" s="13">
        <f>'دیده بان بازار'!C4061</f>
        <v/>
      </c>
      <c r="D4083" s="13">
        <f>'دیده بان بازار'!D4061</f>
        <v/>
      </c>
      <c r="E4083" s="14">
        <f>'دیده بان بازار'!E4061</f>
        <v/>
      </c>
      <c r="F4083" s="13">
        <f>'دیده بان بازار'!F4061</f>
        <v/>
      </c>
      <c r="G4083" s="13">
        <f>'دیده بان بازار'!G4061</f>
        <v/>
      </c>
      <c r="H4083" s="13">
        <f>'دیده بان بازار'!H4061</f>
        <v/>
      </c>
      <c r="I4083" s="13">
        <f>'دیده بان بازار'!I4061</f>
        <v/>
      </c>
      <c r="J4083" s="13">
        <f>'دیده بان بازار'!J4061</f>
        <v/>
      </c>
      <c r="K4083" s="13">
        <f>'دیده بان بازار'!K4061</f>
        <v/>
      </c>
      <c r="L4083" s="13">
        <f>'دیده بان بازار'!L4061</f>
        <v/>
      </c>
      <c r="M4083" s="13">
        <f>'دیده بان بازار'!M4061</f>
        <v/>
      </c>
      <c r="N4083" s="13">
        <f>'دیده بان بازار'!N4061</f>
        <v/>
      </c>
      <c r="O4083" s="13">
        <f>'دیده بان بازار'!O4061</f>
        <v/>
      </c>
      <c r="P4083" s="13">
        <f>'دیده بان بازار'!P4061</f>
        <v/>
      </c>
      <c r="Q4083" s="13">
        <f>'دیده بان بازار'!Q4061</f>
        <v/>
      </c>
      <c r="R4083" s="13">
        <f>'دیده بان بازار'!R4061</f>
        <v/>
      </c>
      <c r="S4083" s="13">
        <f>'دیده بان بازار'!S4061</f>
        <v/>
      </c>
      <c r="T4083" s="13">
        <f>'دیده بان بازار'!T4061</f>
        <v/>
      </c>
      <c r="U4083" s="13">
        <f>'دیده بان بازار'!U4061</f>
        <v/>
      </c>
      <c r="V4083" s="13">
        <f>'دیده بان بازار'!V4061</f>
        <v/>
      </c>
      <c r="W4083" s="6">
        <f>'دیده بان بازار'!W4061</f>
        <v/>
      </c>
    </row>
    <row r="4084">
      <c r="A4084" s="15">
        <f>'دیده بان بازار'!A4062</f>
        <v/>
      </c>
      <c r="B4084" s="16">
        <f>'دیده بان بازار'!B4062</f>
        <v/>
      </c>
      <c r="C4084" s="16">
        <f>'دیده بان بازار'!C4062</f>
        <v/>
      </c>
      <c r="D4084" s="16">
        <f>'دیده بان بازار'!D4062</f>
        <v/>
      </c>
      <c r="E4084" s="17">
        <f>'دیده بان بازار'!E4062</f>
        <v/>
      </c>
      <c r="F4084" s="16">
        <f>'دیده بان بازار'!F4062</f>
        <v/>
      </c>
      <c r="G4084" s="16">
        <f>'دیده بان بازار'!G4062</f>
        <v/>
      </c>
      <c r="H4084" s="16">
        <f>'دیده بان بازار'!H4062</f>
        <v/>
      </c>
      <c r="I4084" s="16">
        <f>'دیده بان بازار'!I4062</f>
        <v/>
      </c>
      <c r="J4084" s="16">
        <f>'دیده بان بازار'!J4062</f>
        <v/>
      </c>
      <c r="K4084" s="16">
        <f>'دیده بان بازار'!K4062</f>
        <v/>
      </c>
      <c r="L4084" s="16">
        <f>'دیده بان بازار'!L4062</f>
        <v/>
      </c>
      <c r="M4084" s="16">
        <f>'دیده بان بازار'!M4062</f>
        <v/>
      </c>
      <c r="N4084" s="16">
        <f>'دیده بان بازار'!N4062</f>
        <v/>
      </c>
      <c r="O4084" s="16">
        <f>'دیده بان بازار'!O4062</f>
        <v/>
      </c>
      <c r="P4084" s="16">
        <f>'دیده بان بازار'!P4062</f>
        <v/>
      </c>
      <c r="Q4084" s="16">
        <f>'دیده بان بازار'!Q4062</f>
        <v/>
      </c>
      <c r="R4084" s="16">
        <f>'دیده بان بازار'!R4062</f>
        <v/>
      </c>
      <c r="S4084" s="16">
        <f>'دیده بان بازار'!S4062</f>
        <v/>
      </c>
      <c r="T4084" s="16">
        <f>'دیده بان بازار'!T4062</f>
        <v/>
      </c>
      <c r="U4084" s="16">
        <f>'دیده بان بازار'!U4062</f>
        <v/>
      </c>
      <c r="V4084" s="16">
        <f>'دیده بان بازار'!V4062</f>
        <v/>
      </c>
      <c r="W4084" s="7">
        <f>'دیده بان بازار'!W4062</f>
        <v/>
      </c>
    </row>
    <row r="4085">
      <c r="A4085" s="12">
        <f>'دیده بان بازار'!A4063</f>
        <v/>
      </c>
      <c r="B4085" s="13">
        <f>'دیده بان بازار'!B4063</f>
        <v/>
      </c>
      <c r="C4085" s="13">
        <f>'دیده بان بازار'!C4063</f>
        <v/>
      </c>
      <c r="D4085" s="13">
        <f>'دیده بان بازار'!D4063</f>
        <v/>
      </c>
      <c r="E4085" s="14">
        <f>'دیده بان بازار'!E4063</f>
        <v/>
      </c>
      <c r="F4085" s="13">
        <f>'دیده بان بازار'!F4063</f>
        <v/>
      </c>
      <c r="G4085" s="13">
        <f>'دیده بان بازار'!G4063</f>
        <v/>
      </c>
      <c r="H4085" s="13">
        <f>'دیده بان بازار'!H4063</f>
        <v/>
      </c>
      <c r="I4085" s="13">
        <f>'دیده بان بازار'!I4063</f>
        <v/>
      </c>
      <c r="J4085" s="13">
        <f>'دیده بان بازار'!J4063</f>
        <v/>
      </c>
      <c r="K4085" s="13">
        <f>'دیده بان بازار'!K4063</f>
        <v/>
      </c>
      <c r="L4085" s="13">
        <f>'دیده بان بازار'!L4063</f>
        <v/>
      </c>
      <c r="M4085" s="13">
        <f>'دیده بان بازار'!M4063</f>
        <v/>
      </c>
      <c r="N4085" s="13">
        <f>'دیده بان بازار'!N4063</f>
        <v/>
      </c>
      <c r="O4085" s="13">
        <f>'دیده بان بازار'!O4063</f>
        <v/>
      </c>
      <c r="P4085" s="13">
        <f>'دیده بان بازار'!P4063</f>
        <v/>
      </c>
      <c r="Q4085" s="13">
        <f>'دیده بان بازار'!Q4063</f>
        <v/>
      </c>
      <c r="R4085" s="13">
        <f>'دیده بان بازار'!R4063</f>
        <v/>
      </c>
      <c r="S4085" s="13">
        <f>'دیده بان بازار'!S4063</f>
        <v/>
      </c>
      <c r="T4085" s="13">
        <f>'دیده بان بازار'!T4063</f>
        <v/>
      </c>
      <c r="U4085" s="13">
        <f>'دیده بان بازار'!U4063</f>
        <v/>
      </c>
      <c r="V4085" s="13">
        <f>'دیده بان بازار'!V4063</f>
        <v/>
      </c>
      <c r="W4085" s="6">
        <f>'دیده بان بازار'!W4063</f>
        <v/>
      </c>
    </row>
    <row r="4086">
      <c r="A4086" s="15">
        <f>'دیده بان بازار'!A4064</f>
        <v/>
      </c>
      <c r="B4086" s="16">
        <f>'دیده بان بازار'!B4064</f>
        <v/>
      </c>
      <c r="C4086" s="16">
        <f>'دیده بان بازار'!C4064</f>
        <v/>
      </c>
      <c r="D4086" s="16">
        <f>'دیده بان بازار'!D4064</f>
        <v/>
      </c>
      <c r="E4086" s="17">
        <f>'دیده بان بازار'!E4064</f>
        <v/>
      </c>
      <c r="F4086" s="16">
        <f>'دیده بان بازار'!F4064</f>
        <v/>
      </c>
      <c r="G4086" s="16">
        <f>'دیده بان بازار'!G4064</f>
        <v/>
      </c>
      <c r="H4086" s="16">
        <f>'دیده بان بازار'!H4064</f>
        <v/>
      </c>
      <c r="I4086" s="16">
        <f>'دیده بان بازار'!I4064</f>
        <v/>
      </c>
      <c r="J4086" s="16">
        <f>'دیده بان بازار'!J4064</f>
        <v/>
      </c>
      <c r="K4086" s="16">
        <f>'دیده بان بازار'!K4064</f>
        <v/>
      </c>
      <c r="L4086" s="16">
        <f>'دیده بان بازار'!L4064</f>
        <v/>
      </c>
      <c r="M4086" s="16">
        <f>'دیده بان بازار'!M4064</f>
        <v/>
      </c>
      <c r="N4086" s="16">
        <f>'دیده بان بازار'!N4064</f>
        <v/>
      </c>
      <c r="O4086" s="16">
        <f>'دیده بان بازار'!O4064</f>
        <v/>
      </c>
      <c r="P4086" s="16">
        <f>'دیده بان بازار'!P4064</f>
        <v/>
      </c>
      <c r="Q4086" s="16">
        <f>'دیده بان بازار'!Q4064</f>
        <v/>
      </c>
      <c r="R4086" s="16">
        <f>'دیده بان بازار'!R4064</f>
        <v/>
      </c>
      <c r="S4086" s="16">
        <f>'دیده بان بازار'!S4064</f>
        <v/>
      </c>
      <c r="T4086" s="16">
        <f>'دیده بان بازار'!T4064</f>
        <v/>
      </c>
      <c r="U4086" s="16">
        <f>'دیده بان بازار'!U4064</f>
        <v/>
      </c>
      <c r="V4086" s="16">
        <f>'دیده بان بازار'!V4064</f>
        <v/>
      </c>
      <c r="W4086" s="7">
        <f>'دیده بان بازار'!W4064</f>
        <v/>
      </c>
    </row>
    <row r="4087">
      <c r="A4087" s="12">
        <f>'دیده بان بازار'!A4065</f>
        <v/>
      </c>
      <c r="B4087" s="13">
        <f>'دیده بان بازار'!B4065</f>
        <v/>
      </c>
      <c r="C4087" s="13">
        <f>'دیده بان بازار'!C4065</f>
        <v/>
      </c>
      <c r="D4087" s="13">
        <f>'دیده بان بازار'!D4065</f>
        <v/>
      </c>
      <c r="E4087" s="14">
        <f>'دیده بان بازار'!E4065</f>
        <v/>
      </c>
      <c r="F4087" s="13">
        <f>'دیده بان بازار'!F4065</f>
        <v/>
      </c>
      <c r="G4087" s="13">
        <f>'دیده بان بازار'!G4065</f>
        <v/>
      </c>
      <c r="H4087" s="13">
        <f>'دیده بان بازار'!H4065</f>
        <v/>
      </c>
      <c r="I4087" s="13">
        <f>'دیده بان بازار'!I4065</f>
        <v/>
      </c>
      <c r="J4087" s="13">
        <f>'دیده بان بازار'!J4065</f>
        <v/>
      </c>
      <c r="K4087" s="13">
        <f>'دیده بان بازار'!K4065</f>
        <v/>
      </c>
      <c r="L4087" s="13">
        <f>'دیده بان بازار'!L4065</f>
        <v/>
      </c>
      <c r="M4087" s="13">
        <f>'دیده بان بازار'!M4065</f>
        <v/>
      </c>
      <c r="N4087" s="13">
        <f>'دیده بان بازار'!N4065</f>
        <v/>
      </c>
      <c r="O4087" s="13">
        <f>'دیده بان بازار'!O4065</f>
        <v/>
      </c>
      <c r="P4087" s="13">
        <f>'دیده بان بازار'!P4065</f>
        <v/>
      </c>
      <c r="Q4087" s="13">
        <f>'دیده بان بازار'!Q4065</f>
        <v/>
      </c>
      <c r="R4087" s="13">
        <f>'دیده بان بازار'!R4065</f>
        <v/>
      </c>
      <c r="S4087" s="13">
        <f>'دیده بان بازار'!S4065</f>
        <v/>
      </c>
      <c r="T4087" s="13">
        <f>'دیده بان بازار'!T4065</f>
        <v/>
      </c>
      <c r="U4087" s="13">
        <f>'دیده بان بازار'!U4065</f>
        <v/>
      </c>
      <c r="V4087" s="13">
        <f>'دیده بان بازار'!V4065</f>
        <v/>
      </c>
      <c r="W4087" s="6">
        <f>'دیده بان بازار'!W4065</f>
        <v/>
      </c>
    </row>
    <row r="4088">
      <c r="A4088" s="15">
        <f>'دیده بان بازار'!A4066</f>
        <v/>
      </c>
      <c r="B4088" s="16">
        <f>'دیده بان بازار'!B4066</f>
        <v/>
      </c>
      <c r="C4088" s="16">
        <f>'دیده بان بازار'!C4066</f>
        <v/>
      </c>
      <c r="D4088" s="16">
        <f>'دیده بان بازار'!D4066</f>
        <v/>
      </c>
      <c r="E4088" s="17">
        <f>'دیده بان بازار'!E4066</f>
        <v/>
      </c>
      <c r="F4088" s="16">
        <f>'دیده بان بازار'!F4066</f>
        <v/>
      </c>
      <c r="G4088" s="16">
        <f>'دیده بان بازار'!G4066</f>
        <v/>
      </c>
      <c r="H4088" s="16">
        <f>'دیده بان بازار'!H4066</f>
        <v/>
      </c>
      <c r="I4088" s="16">
        <f>'دیده بان بازار'!I4066</f>
        <v/>
      </c>
      <c r="J4088" s="16">
        <f>'دیده بان بازار'!J4066</f>
        <v/>
      </c>
      <c r="K4088" s="16">
        <f>'دیده بان بازار'!K4066</f>
        <v/>
      </c>
      <c r="L4088" s="16">
        <f>'دیده بان بازار'!L4066</f>
        <v/>
      </c>
      <c r="M4088" s="16">
        <f>'دیده بان بازار'!M4066</f>
        <v/>
      </c>
      <c r="N4088" s="16">
        <f>'دیده بان بازار'!N4066</f>
        <v/>
      </c>
      <c r="O4088" s="16">
        <f>'دیده بان بازار'!O4066</f>
        <v/>
      </c>
      <c r="P4088" s="16">
        <f>'دیده بان بازار'!P4066</f>
        <v/>
      </c>
      <c r="Q4088" s="16">
        <f>'دیده بان بازار'!Q4066</f>
        <v/>
      </c>
      <c r="R4088" s="16">
        <f>'دیده بان بازار'!R4066</f>
        <v/>
      </c>
      <c r="S4088" s="16">
        <f>'دیده بان بازار'!S4066</f>
        <v/>
      </c>
      <c r="T4088" s="16">
        <f>'دیده بان بازار'!T4066</f>
        <v/>
      </c>
      <c r="U4088" s="16">
        <f>'دیده بان بازار'!U4066</f>
        <v/>
      </c>
      <c r="V4088" s="16">
        <f>'دیده بان بازار'!V4066</f>
        <v/>
      </c>
      <c r="W4088" s="7">
        <f>'دیده بان بازار'!W4066</f>
        <v/>
      </c>
    </row>
    <row r="4089">
      <c r="A4089" s="12">
        <f>'دیده بان بازار'!A4067</f>
        <v/>
      </c>
      <c r="B4089" s="13">
        <f>'دیده بان بازار'!B4067</f>
        <v/>
      </c>
      <c r="C4089" s="13">
        <f>'دیده بان بازار'!C4067</f>
        <v/>
      </c>
      <c r="D4089" s="13">
        <f>'دیده بان بازار'!D4067</f>
        <v/>
      </c>
      <c r="E4089" s="14">
        <f>'دیده بان بازار'!E4067</f>
        <v/>
      </c>
      <c r="F4089" s="13">
        <f>'دیده بان بازار'!F4067</f>
        <v/>
      </c>
      <c r="G4089" s="13">
        <f>'دیده بان بازار'!G4067</f>
        <v/>
      </c>
      <c r="H4089" s="13">
        <f>'دیده بان بازار'!H4067</f>
        <v/>
      </c>
      <c r="I4089" s="13">
        <f>'دیده بان بازار'!I4067</f>
        <v/>
      </c>
      <c r="J4089" s="13">
        <f>'دیده بان بازار'!J4067</f>
        <v/>
      </c>
      <c r="K4089" s="13">
        <f>'دیده بان بازار'!K4067</f>
        <v/>
      </c>
      <c r="L4089" s="13">
        <f>'دیده بان بازار'!L4067</f>
        <v/>
      </c>
      <c r="M4089" s="13">
        <f>'دیده بان بازار'!M4067</f>
        <v/>
      </c>
      <c r="N4089" s="13">
        <f>'دیده بان بازار'!N4067</f>
        <v/>
      </c>
      <c r="O4089" s="13">
        <f>'دیده بان بازار'!O4067</f>
        <v/>
      </c>
      <c r="P4089" s="13">
        <f>'دیده بان بازار'!P4067</f>
        <v/>
      </c>
      <c r="Q4089" s="13">
        <f>'دیده بان بازار'!Q4067</f>
        <v/>
      </c>
      <c r="R4089" s="13">
        <f>'دیده بان بازار'!R4067</f>
        <v/>
      </c>
      <c r="S4089" s="13">
        <f>'دیده بان بازار'!S4067</f>
        <v/>
      </c>
      <c r="T4089" s="13">
        <f>'دیده بان بازار'!T4067</f>
        <v/>
      </c>
      <c r="U4089" s="13">
        <f>'دیده بان بازار'!U4067</f>
        <v/>
      </c>
      <c r="V4089" s="13">
        <f>'دیده بان بازار'!V4067</f>
        <v/>
      </c>
      <c r="W4089" s="6">
        <f>'دیده بان بازار'!W4067</f>
        <v/>
      </c>
    </row>
    <row r="4090">
      <c r="A4090" s="15">
        <f>'دیده بان بازار'!A4068</f>
        <v/>
      </c>
      <c r="B4090" s="16">
        <f>'دیده بان بازار'!B4068</f>
        <v/>
      </c>
      <c r="C4090" s="16">
        <f>'دیده بان بازار'!C4068</f>
        <v/>
      </c>
      <c r="D4090" s="16">
        <f>'دیده بان بازار'!D4068</f>
        <v/>
      </c>
      <c r="E4090" s="17">
        <f>'دیده بان بازار'!E4068</f>
        <v/>
      </c>
      <c r="F4090" s="16">
        <f>'دیده بان بازار'!F4068</f>
        <v/>
      </c>
      <c r="G4090" s="16">
        <f>'دیده بان بازار'!G4068</f>
        <v/>
      </c>
      <c r="H4090" s="16">
        <f>'دیده بان بازار'!H4068</f>
        <v/>
      </c>
      <c r="I4090" s="16">
        <f>'دیده بان بازار'!I4068</f>
        <v/>
      </c>
      <c r="J4090" s="16">
        <f>'دیده بان بازار'!J4068</f>
        <v/>
      </c>
      <c r="K4090" s="16">
        <f>'دیده بان بازار'!K4068</f>
        <v/>
      </c>
      <c r="L4090" s="16">
        <f>'دیده بان بازار'!L4068</f>
        <v/>
      </c>
      <c r="M4090" s="16">
        <f>'دیده بان بازار'!M4068</f>
        <v/>
      </c>
      <c r="N4090" s="16">
        <f>'دیده بان بازار'!N4068</f>
        <v/>
      </c>
      <c r="O4090" s="16">
        <f>'دیده بان بازار'!O4068</f>
        <v/>
      </c>
      <c r="P4090" s="16">
        <f>'دیده بان بازار'!P4068</f>
        <v/>
      </c>
      <c r="Q4090" s="16">
        <f>'دیده بان بازار'!Q4068</f>
        <v/>
      </c>
      <c r="R4090" s="16">
        <f>'دیده بان بازار'!R4068</f>
        <v/>
      </c>
      <c r="S4090" s="16">
        <f>'دیده بان بازار'!S4068</f>
        <v/>
      </c>
      <c r="T4090" s="16">
        <f>'دیده بان بازار'!T4068</f>
        <v/>
      </c>
      <c r="U4090" s="16">
        <f>'دیده بان بازار'!U4068</f>
        <v/>
      </c>
      <c r="V4090" s="16">
        <f>'دیده بان بازار'!V4068</f>
        <v/>
      </c>
      <c r="W4090" s="7">
        <f>'دیده بان بازار'!W4068</f>
        <v/>
      </c>
    </row>
    <row r="4091">
      <c r="A4091" s="12">
        <f>'دیده بان بازار'!A4069</f>
        <v/>
      </c>
      <c r="B4091" s="13">
        <f>'دیده بان بازار'!B4069</f>
        <v/>
      </c>
      <c r="C4091" s="13">
        <f>'دیده بان بازار'!C4069</f>
        <v/>
      </c>
      <c r="D4091" s="13">
        <f>'دیده بان بازار'!D4069</f>
        <v/>
      </c>
      <c r="E4091" s="14">
        <f>'دیده بان بازار'!E4069</f>
        <v/>
      </c>
      <c r="F4091" s="13">
        <f>'دیده بان بازار'!F4069</f>
        <v/>
      </c>
      <c r="G4091" s="13">
        <f>'دیده بان بازار'!G4069</f>
        <v/>
      </c>
      <c r="H4091" s="13">
        <f>'دیده بان بازار'!H4069</f>
        <v/>
      </c>
      <c r="I4091" s="13">
        <f>'دیده بان بازار'!I4069</f>
        <v/>
      </c>
      <c r="J4091" s="13">
        <f>'دیده بان بازار'!J4069</f>
        <v/>
      </c>
      <c r="K4091" s="13">
        <f>'دیده بان بازار'!K4069</f>
        <v/>
      </c>
      <c r="L4091" s="13">
        <f>'دیده بان بازار'!L4069</f>
        <v/>
      </c>
      <c r="M4091" s="13">
        <f>'دیده بان بازار'!M4069</f>
        <v/>
      </c>
      <c r="N4091" s="13">
        <f>'دیده بان بازار'!N4069</f>
        <v/>
      </c>
      <c r="O4091" s="13">
        <f>'دیده بان بازار'!O4069</f>
        <v/>
      </c>
      <c r="P4091" s="13">
        <f>'دیده بان بازار'!P4069</f>
        <v/>
      </c>
      <c r="Q4091" s="13">
        <f>'دیده بان بازار'!Q4069</f>
        <v/>
      </c>
      <c r="R4091" s="13">
        <f>'دیده بان بازار'!R4069</f>
        <v/>
      </c>
      <c r="S4091" s="13">
        <f>'دیده بان بازار'!S4069</f>
        <v/>
      </c>
      <c r="T4091" s="13">
        <f>'دیده بان بازار'!T4069</f>
        <v/>
      </c>
      <c r="U4091" s="13">
        <f>'دیده بان بازار'!U4069</f>
        <v/>
      </c>
      <c r="V4091" s="13">
        <f>'دیده بان بازار'!V4069</f>
        <v/>
      </c>
      <c r="W4091" s="6">
        <f>'دیده بان بازار'!W4069</f>
        <v/>
      </c>
    </row>
    <row r="4092">
      <c r="A4092" s="15">
        <f>'دیده بان بازار'!A4070</f>
        <v/>
      </c>
      <c r="B4092" s="16">
        <f>'دیده بان بازار'!B4070</f>
        <v/>
      </c>
      <c r="C4092" s="16">
        <f>'دیده بان بازار'!C4070</f>
        <v/>
      </c>
      <c r="D4092" s="16">
        <f>'دیده بان بازار'!D4070</f>
        <v/>
      </c>
      <c r="E4092" s="17">
        <f>'دیده بان بازار'!E4070</f>
        <v/>
      </c>
      <c r="F4092" s="16">
        <f>'دیده بان بازار'!F4070</f>
        <v/>
      </c>
      <c r="G4092" s="16">
        <f>'دیده بان بازار'!G4070</f>
        <v/>
      </c>
      <c r="H4092" s="16">
        <f>'دیده بان بازار'!H4070</f>
        <v/>
      </c>
      <c r="I4092" s="16">
        <f>'دیده بان بازار'!I4070</f>
        <v/>
      </c>
      <c r="J4092" s="16">
        <f>'دیده بان بازار'!J4070</f>
        <v/>
      </c>
      <c r="K4092" s="16">
        <f>'دیده بان بازار'!K4070</f>
        <v/>
      </c>
      <c r="L4092" s="16">
        <f>'دیده بان بازار'!L4070</f>
        <v/>
      </c>
      <c r="M4092" s="16">
        <f>'دیده بان بازار'!M4070</f>
        <v/>
      </c>
      <c r="N4092" s="16">
        <f>'دیده بان بازار'!N4070</f>
        <v/>
      </c>
      <c r="O4092" s="16">
        <f>'دیده بان بازار'!O4070</f>
        <v/>
      </c>
      <c r="P4092" s="16">
        <f>'دیده بان بازار'!P4070</f>
        <v/>
      </c>
      <c r="Q4092" s="16">
        <f>'دیده بان بازار'!Q4070</f>
        <v/>
      </c>
      <c r="R4092" s="16">
        <f>'دیده بان بازار'!R4070</f>
        <v/>
      </c>
      <c r="S4092" s="16">
        <f>'دیده بان بازار'!S4070</f>
        <v/>
      </c>
      <c r="T4092" s="16">
        <f>'دیده بان بازار'!T4070</f>
        <v/>
      </c>
      <c r="U4092" s="16">
        <f>'دیده بان بازار'!U4070</f>
        <v/>
      </c>
      <c r="V4092" s="16">
        <f>'دیده بان بازار'!V4070</f>
        <v/>
      </c>
      <c r="W4092" s="7">
        <f>'دیده بان بازار'!W4070</f>
        <v/>
      </c>
    </row>
    <row r="4093">
      <c r="A4093" s="12">
        <f>'دیده بان بازار'!A4071</f>
        <v/>
      </c>
      <c r="B4093" s="13">
        <f>'دیده بان بازار'!B4071</f>
        <v/>
      </c>
      <c r="C4093" s="13">
        <f>'دیده بان بازار'!C4071</f>
        <v/>
      </c>
      <c r="D4093" s="13">
        <f>'دیده بان بازار'!D4071</f>
        <v/>
      </c>
      <c r="E4093" s="14">
        <f>'دیده بان بازار'!E4071</f>
        <v/>
      </c>
      <c r="F4093" s="13">
        <f>'دیده بان بازار'!F4071</f>
        <v/>
      </c>
      <c r="G4093" s="13">
        <f>'دیده بان بازار'!G4071</f>
        <v/>
      </c>
      <c r="H4093" s="13">
        <f>'دیده بان بازار'!H4071</f>
        <v/>
      </c>
      <c r="I4093" s="13">
        <f>'دیده بان بازار'!I4071</f>
        <v/>
      </c>
      <c r="J4093" s="13">
        <f>'دیده بان بازار'!J4071</f>
        <v/>
      </c>
      <c r="K4093" s="13">
        <f>'دیده بان بازار'!K4071</f>
        <v/>
      </c>
      <c r="L4093" s="13">
        <f>'دیده بان بازار'!L4071</f>
        <v/>
      </c>
      <c r="M4093" s="13">
        <f>'دیده بان بازار'!M4071</f>
        <v/>
      </c>
      <c r="N4093" s="13">
        <f>'دیده بان بازار'!N4071</f>
        <v/>
      </c>
      <c r="O4093" s="13">
        <f>'دیده بان بازار'!O4071</f>
        <v/>
      </c>
      <c r="P4093" s="13">
        <f>'دیده بان بازار'!P4071</f>
        <v/>
      </c>
      <c r="Q4093" s="13">
        <f>'دیده بان بازار'!Q4071</f>
        <v/>
      </c>
      <c r="R4093" s="13">
        <f>'دیده بان بازار'!R4071</f>
        <v/>
      </c>
      <c r="S4093" s="13">
        <f>'دیده بان بازار'!S4071</f>
        <v/>
      </c>
      <c r="T4093" s="13">
        <f>'دیده بان بازار'!T4071</f>
        <v/>
      </c>
      <c r="U4093" s="13">
        <f>'دیده بان بازار'!U4071</f>
        <v/>
      </c>
      <c r="V4093" s="13">
        <f>'دیده بان بازار'!V4071</f>
        <v/>
      </c>
      <c r="W4093" s="6">
        <f>'دیده بان بازار'!W4071</f>
        <v/>
      </c>
    </row>
    <row r="4094">
      <c r="A4094" s="15">
        <f>'دیده بان بازار'!A4072</f>
        <v/>
      </c>
      <c r="B4094" s="16">
        <f>'دیده بان بازار'!B4072</f>
        <v/>
      </c>
      <c r="C4094" s="16">
        <f>'دیده بان بازار'!C4072</f>
        <v/>
      </c>
      <c r="D4094" s="16">
        <f>'دیده بان بازار'!D4072</f>
        <v/>
      </c>
      <c r="E4094" s="17">
        <f>'دیده بان بازار'!E4072</f>
        <v/>
      </c>
      <c r="F4094" s="16">
        <f>'دیده بان بازار'!F4072</f>
        <v/>
      </c>
      <c r="G4094" s="16">
        <f>'دیده بان بازار'!G4072</f>
        <v/>
      </c>
      <c r="H4094" s="16">
        <f>'دیده بان بازار'!H4072</f>
        <v/>
      </c>
      <c r="I4094" s="16">
        <f>'دیده بان بازار'!I4072</f>
        <v/>
      </c>
      <c r="J4094" s="16">
        <f>'دیده بان بازار'!J4072</f>
        <v/>
      </c>
      <c r="K4094" s="16">
        <f>'دیده بان بازار'!K4072</f>
        <v/>
      </c>
      <c r="L4094" s="16">
        <f>'دیده بان بازار'!L4072</f>
        <v/>
      </c>
      <c r="M4094" s="16">
        <f>'دیده بان بازار'!M4072</f>
        <v/>
      </c>
      <c r="N4094" s="16">
        <f>'دیده بان بازار'!N4072</f>
        <v/>
      </c>
      <c r="O4094" s="16">
        <f>'دیده بان بازار'!O4072</f>
        <v/>
      </c>
      <c r="P4094" s="16">
        <f>'دیده بان بازار'!P4072</f>
        <v/>
      </c>
      <c r="Q4094" s="16">
        <f>'دیده بان بازار'!Q4072</f>
        <v/>
      </c>
      <c r="R4094" s="16">
        <f>'دیده بان بازار'!R4072</f>
        <v/>
      </c>
      <c r="S4094" s="16">
        <f>'دیده بان بازار'!S4072</f>
        <v/>
      </c>
      <c r="T4094" s="16">
        <f>'دیده بان بازار'!T4072</f>
        <v/>
      </c>
      <c r="U4094" s="16">
        <f>'دیده بان بازار'!U4072</f>
        <v/>
      </c>
      <c r="V4094" s="16">
        <f>'دیده بان بازار'!V4072</f>
        <v/>
      </c>
      <c r="W4094" s="7">
        <f>'دیده بان بازار'!W4072</f>
        <v/>
      </c>
    </row>
    <row r="4095">
      <c r="A4095" s="12">
        <f>'دیده بان بازار'!A4073</f>
        <v/>
      </c>
      <c r="B4095" s="13">
        <f>'دیده بان بازار'!B4073</f>
        <v/>
      </c>
      <c r="C4095" s="13">
        <f>'دیده بان بازار'!C4073</f>
        <v/>
      </c>
      <c r="D4095" s="13">
        <f>'دیده بان بازار'!D4073</f>
        <v/>
      </c>
      <c r="E4095" s="14">
        <f>'دیده بان بازار'!E4073</f>
        <v/>
      </c>
      <c r="F4095" s="13">
        <f>'دیده بان بازار'!F4073</f>
        <v/>
      </c>
      <c r="G4095" s="13">
        <f>'دیده بان بازار'!G4073</f>
        <v/>
      </c>
      <c r="H4095" s="13">
        <f>'دیده بان بازار'!H4073</f>
        <v/>
      </c>
      <c r="I4095" s="13">
        <f>'دیده بان بازار'!I4073</f>
        <v/>
      </c>
      <c r="J4095" s="13">
        <f>'دیده بان بازار'!J4073</f>
        <v/>
      </c>
      <c r="K4095" s="13">
        <f>'دیده بان بازار'!K4073</f>
        <v/>
      </c>
      <c r="L4095" s="13">
        <f>'دیده بان بازار'!L4073</f>
        <v/>
      </c>
      <c r="M4095" s="13">
        <f>'دیده بان بازار'!M4073</f>
        <v/>
      </c>
      <c r="N4095" s="13">
        <f>'دیده بان بازار'!N4073</f>
        <v/>
      </c>
      <c r="O4095" s="13">
        <f>'دیده بان بازار'!O4073</f>
        <v/>
      </c>
      <c r="P4095" s="13">
        <f>'دیده بان بازار'!P4073</f>
        <v/>
      </c>
      <c r="Q4095" s="13">
        <f>'دیده بان بازار'!Q4073</f>
        <v/>
      </c>
      <c r="R4095" s="13">
        <f>'دیده بان بازار'!R4073</f>
        <v/>
      </c>
      <c r="S4095" s="13">
        <f>'دیده بان بازار'!S4073</f>
        <v/>
      </c>
      <c r="T4095" s="13">
        <f>'دیده بان بازار'!T4073</f>
        <v/>
      </c>
      <c r="U4095" s="13">
        <f>'دیده بان بازار'!U4073</f>
        <v/>
      </c>
      <c r="V4095" s="13">
        <f>'دیده بان بازار'!V4073</f>
        <v/>
      </c>
      <c r="W4095" s="6">
        <f>'دیده بان بازار'!W4073</f>
        <v/>
      </c>
    </row>
    <row r="4096">
      <c r="A4096" s="15">
        <f>'دیده بان بازار'!A4074</f>
        <v/>
      </c>
      <c r="B4096" s="16">
        <f>'دیده بان بازار'!B4074</f>
        <v/>
      </c>
      <c r="C4096" s="16">
        <f>'دیده بان بازار'!C4074</f>
        <v/>
      </c>
      <c r="D4096" s="16">
        <f>'دیده بان بازار'!D4074</f>
        <v/>
      </c>
      <c r="E4096" s="17">
        <f>'دیده بان بازار'!E4074</f>
        <v/>
      </c>
      <c r="F4096" s="16">
        <f>'دیده بان بازار'!F4074</f>
        <v/>
      </c>
      <c r="G4096" s="16">
        <f>'دیده بان بازار'!G4074</f>
        <v/>
      </c>
      <c r="H4096" s="16">
        <f>'دیده بان بازار'!H4074</f>
        <v/>
      </c>
      <c r="I4096" s="16">
        <f>'دیده بان بازار'!I4074</f>
        <v/>
      </c>
      <c r="J4096" s="16">
        <f>'دیده بان بازار'!J4074</f>
        <v/>
      </c>
      <c r="K4096" s="16">
        <f>'دیده بان بازار'!K4074</f>
        <v/>
      </c>
      <c r="L4096" s="16">
        <f>'دیده بان بازار'!L4074</f>
        <v/>
      </c>
      <c r="M4096" s="16">
        <f>'دیده بان بازار'!M4074</f>
        <v/>
      </c>
      <c r="N4096" s="16">
        <f>'دیده بان بازار'!N4074</f>
        <v/>
      </c>
      <c r="O4096" s="16">
        <f>'دیده بان بازار'!O4074</f>
        <v/>
      </c>
      <c r="P4096" s="16">
        <f>'دیده بان بازار'!P4074</f>
        <v/>
      </c>
      <c r="Q4096" s="16">
        <f>'دیده بان بازار'!Q4074</f>
        <v/>
      </c>
      <c r="R4096" s="16">
        <f>'دیده بان بازار'!R4074</f>
        <v/>
      </c>
      <c r="S4096" s="16">
        <f>'دیده بان بازار'!S4074</f>
        <v/>
      </c>
      <c r="T4096" s="16">
        <f>'دیده بان بازار'!T4074</f>
        <v/>
      </c>
      <c r="U4096" s="16">
        <f>'دیده بان بازار'!U4074</f>
        <v/>
      </c>
      <c r="V4096" s="16">
        <f>'دیده بان بازار'!V4074</f>
        <v/>
      </c>
      <c r="W4096" s="7">
        <f>'دیده بان بازار'!W4074</f>
        <v/>
      </c>
    </row>
    <row r="4097">
      <c r="A4097" s="15">
        <f>'دیده بان بازار'!A4075</f>
        <v/>
      </c>
      <c r="B4097" s="16">
        <f>'دیده بان بازار'!B4075</f>
        <v/>
      </c>
      <c r="C4097" s="16">
        <f>'دیده بان بازار'!C4075</f>
        <v/>
      </c>
      <c r="D4097" s="16">
        <f>'دیده بان بازار'!D4075</f>
        <v/>
      </c>
      <c r="E4097" s="17">
        <f>'دیده بان بازار'!E4075</f>
        <v/>
      </c>
      <c r="F4097" s="16">
        <f>'دیده بان بازار'!F4075</f>
        <v/>
      </c>
      <c r="G4097" s="16">
        <f>'دیده بان بازار'!G4075</f>
        <v/>
      </c>
      <c r="H4097" s="16">
        <f>'دیده بان بازار'!H4075</f>
        <v/>
      </c>
      <c r="I4097" s="16">
        <f>'دیده بان بازار'!I4075</f>
        <v/>
      </c>
      <c r="J4097" s="16">
        <f>'دیده بان بازار'!J4075</f>
        <v/>
      </c>
      <c r="K4097" s="16">
        <f>'دیده بان بازار'!K4075</f>
        <v/>
      </c>
      <c r="L4097" s="16">
        <f>'دیده بان بازار'!L4075</f>
        <v/>
      </c>
      <c r="M4097" s="16">
        <f>'دیده بان بازار'!M4075</f>
        <v/>
      </c>
      <c r="N4097" s="16">
        <f>'دیده بان بازار'!N4075</f>
        <v/>
      </c>
      <c r="O4097" s="16">
        <f>'دیده بان بازار'!O4075</f>
        <v/>
      </c>
      <c r="P4097" s="16">
        <f>'دیده بان بازار'!P4075</f>
        <v/>
      </c>
      <c r="Q4097" s="16">
        <f>'دیده بان بازار'!Q4075</f>
        <v/>
      </c>
      <c r="R4097" s="16">
        <f>'دیده بان بازار'!R4075</f>
        <v/>
      </c>
      <c r="S4097" s="16">
        <f>'دیده بان بازار'!S4075</f>
        <v/>
      </c>
      <c r="T4097" s="16">
        <f>'دیده بان بازار'!T4075</f>
        <v/>
      </c>
      <c r="U4097" s="16">
        <f>'دیده بان بازار'!U4075</f>
        <v/>
      </c>
      <c r="V4097" s="16">
        <f>'دیده بان بازار'!V4075</f>
        <v/>
      </c>
      <c r="W4097" s="7">
        <f>'دیده بان بازار'!W4075</f>
        <v/>
      </c>
    </row>
    <row r="4098">
      <c r="A4098" s="12">
        <f>'دیده بان بازار'!A4076</f>
        <v/>
      </c>
      <c r="B4098" s="13">
        <f>'دیده بان بازار'!B4076</f>
        <v/>
      </c>
      <c r="C4098" s="13">
        <f>'دیده بان بازار'!C4076</f>
        <v/>
      </c>
      <c r="D4098" s="13">
        <f>'دیده بان بازار'!D4076</f>
        <v/>
      </c>
      <c r="E4098" s="14">
        <f>'دیده بان بازار'!E4076</f>
        <v/>
      </c>
      <c r="F4098" s="13">
        <f>'دیده بان بازار'!F4076</f>
        <v/>
      </c>
      <c r="G4098" s="13">
        <f>'دیده بان بازار'!G4076</f>
        <v/>
      </c>
      <c r="H4098" s="13">
        <f>'دیده بان بازار'!H4076</f>
        <v/>
      </c>
      <c r="I4098" s="13">
        <f>'دیده بان بازار'!I4076</f>
        <v/>
      </c>
      <c r="J4098" s="13">
        <f>'دیده بان بازار'!J4076</f>
        <v/>
      </c>
      <c r="K4098" s="13">
        <f>'دیده بان بازار'!K4076</f>
        <v/>
      </c>
      <c r="L4098" s="13">
        <f>'دیده بان بازار'!L4076</f>
        <v/>
      </c>
      <c r="M4098" s="13">
        <f>'دیده بان بازار'!M4076</f>
        <v/>
      </c>
      <c r="N4098" s="13">
        <f>'دیده بان بازار'!N4076</f>
        <v/>
      </c>
      <c r="O4098" s="13">
        <f>'دیده بان بازار'!O4076</f>
        <v/>
      </c>
      <c r="P4098" s="13">
        <f>'دیده بان بازار'!P4076</f>
        <v/>
      </c>
      <c r="Q4098" s="13">
        <f>'دیده بان بازار'!Q4076</f>
        <v/>
      </c>
      <c r="R4098" s="13">
        <f>'دیده بان بازار'!R4076</f>
        <v/>
      </c>
      <c r="S4098" s="13">
        <f>'دیده بان بازار'!S4076</f>
        <v/>
      </c>
      <c r="T4098" s="13">
        <f>'دیده بان بازار'!T4076</f>
        <v/>
      </c>
      <c r="U4098" s="13">
        <f>'دیده بان بازار'!U4076</f>
        <v/>
      </c>
      <c r="V4098" s="13">
        <f>'دیده بان بازار'!V4076</f>
        <v/>
      </c>
      <c r="W4098" s="6">
        <f>'دیده بان بازار'!W4076</f>
        <v/>
      </c>
    </row>
    <row r="4099">
      <c r="A4099" s="15">
        <f>'دیده بان بازار'!A4077</f>
        <v/>
      </c>
      <c r="B4099" s="16">
        <f>'دیده بان بازار'!B4077</f>
        <v/>
      </c>
      <c r="C4099" s="16">
        <f>'دیده بان بازار'!C4077</f>
        <v/>
      </c>
      <c r="D4099" s="16">
        <f>'دیده بان بازار'!D4077</f>
        <v/>
      </c>
      <c r="E4099" s="17">
        <f>'دیده بان بازار'!E4077</f>
        <v/>
      </c>
      <c r="F4099" s="16">
        <f>'دیده بان بازار'!F4077</f>
        <v/>
      </c>
      <c r="G4099" s="16">
        <f>'دیده بان بازار'!G4077</f>
        <v/>
      </c>
      <c r="H4099" s="16">
        <f>'دیده بان بازار'!H4077</f>
        <v/>
      </c>
      <c r="I4099" s="16">
        <f>'دیده بان بازار'!I4077</f>
        <v/>
      </c>
      <c r="J4099" s="16">
        <f>'دیده بان بازار'!J4077</f>
        <v/>
      </c>
      <c r="K4099" s="16">
        <f>'دیده بان بازار'!K4077</f>
        <v/>
      </c>
      <c r="L4099" s="16">
        <f>'دیده بان بازار'!L4077</f>
        <v/>
      </c>
      <c r="M4099" s="16">
        <f>'دیده بان بازار'!M4077</f>
        <v/>
      </c>
      <c r="N4099" s="16">
        <f>'دیده بان بازار'!N4077</f>
        <v/>
      </c>
      <c r="O4099" s="16">
        <f>'دیده بان بازار'!O4077</f>
        <v/>
      </c>
      <c r="P4099" s="16">
        <f>'دیده بان بازار'!P4077</f>
        <v/>
      </c>
      <c r="Q4099" s="16">
        <f>'دیده بان بازار'!Q4077</f>
        <v/>
      </c>
      <c r="R4099" s="16">
        <f>'دیده بان بازار'!R4077</f>
        <v/>
      </c>
      <c r="S4099" s="16">
        <f>'دیده بان بازار'!S4077</f>
        <v/>
      </c>
      <c r="T4099" s="16">
        <f>'دیده بان بازار'!T4077</f>
        <v/>
      </c>
      <c r="U4099" s="16">
        <f>'دیده بان بازار'!U4077</f>
        <v/>
      </c>
      <c r="V4099" s="16">
        <f>'دیده بان بازار'!V4077</f>
        <v/>
      </c>
      <c r="W4099" s="7">
        <f>'دیده بان بازار'!W4077</f>
        <v/>
      </c>
    </row>
    <row r="4100">
      <c r="A4100" s="12">
        <f>'دیده بان بازار'!A4078</f>
        <v/>
      </c>
      <c r="B4100" s="13">
        <f>'دیده بان بازار'!B4078</f>
        <v/>
      </c>
      <c r="C4100" s="13">
        <f>'دیده بان بازار'!C4078</f>
        <v/>
      </c>
      <c r="D4100" s="13">
        <f>'دیده بان بازار'!D4078</f>
        <v/>
      </c>
      <c r="E4100" s="14">
        <f>'دیده بان بازار'!E4078</f>
        <v/>
      </c>
      <c r="F4100" s="13">
        <f>'دیده بان بازار'!F4078</f>
        <v/>
      </c>
      <c r="G4100" s="13">
        <f>'دیده بان بازار'!G4078</f>
        <v/>
      </c>
      <c r="H4100" s="13">
        <f>'دیده بان بازار'!H4078</f>
        <v/>
      </c>
      <c r="I4100" s="13">
        <f>'دیده بان بازار'!I4078</f>
        <v/>
      </c>
      <c r="J4100" s="13">
        <f>'دیده بان بازار'!J4078</f>
        <v/>
      </c>
      <c r="K4100" s="13">
        <f>'دیده بان بازار'!K4078</f>
        <v/>
      </c>
      <c r="L4100" s="13">
        <f>'دیده بان بازار'!L4078</f>
        <v/>
      </c>
      <c r="M4100" s="13">
        <f>'دیده بان بازار'!M4078</f>
        <v/>
      </c>
      <c r="N4100" s="13">
        <f>'دیده بان بازار'!N4078</f>
        <v/>
      </c>
      <c r="O4100" s="13">
        <f>'دیده بان بازار'!O4078</f>
        <v/>
      </c>
      <c r="P4100" s="13">
        <f>'دیده بان بازار'!P4078</f>
        <v/>
      </c>
      <c r="Q4100" s="13">
        <f>'دیده بان بازار'!Q4078</f>
        <v/>
      </c>
      <c r="R4100" s="13">
        <f>'دیده بان بازار'!R4078</f>
        <v/>
      </c>
      <c r="S4100" s="13">
        <f>'دیده بان بازار'!S4078</f>
        <v/>
      </c>
      <c r="T4100" s="13">
        <f>'دیده بان بازار'!T4078</f>
        <v/>
      </c>
      <c r="U4100" s="13">
        <f>'دیده بان بازار'!U4078</f>
        <v/>
      </c>
      <c r="V4100" s="13">
        <f>'دیده بان بازار'!V4078</f>
        <v/>
      </c>
      <c r="W4100" s="6">
        <f>'دیده بان بازار'!W4078</f>
        <v/>
      </c>
    </row>
    <row r="4101">
      <c r="A4101" s="15">
        <f>'دیده بان بازار'!A4079</f>
        <v/>
      </c>
      <c r="B4101" s="16">
        <f>'دیده بان بازار'!B4079</f>
        <v/>
      </c>
      <c r="C4101" s="16">
        <f>'دیده بان بازار'!C4079</f>
        <v/>
      </c>
      <c r="D4101" s="16">
        <f>'دیده بان بازار'!D4079</f>
        <v/>
      </c>
      <c r="E4101" s="17">
        <f>'دیده بان بازار'!E4079</f>
        <v/>
      </c>
      <c r="F4101" s="16">
        <f>'دیده بان بازار'!F4079</f>
        <v/>
      </c>
      <c r="G4101" s="16">
        <f>'دیده بان بازار'!G4079</f>
        <v/>
      </c>
      <c r="H4101" s="16">
        <f>'دیده بان بازار'!H4079</f>
        <v/>
      </c>
      <c r="I4101" s="16">
        <f>'دیده بان بازار'!I4079</f>
        <v/>
      </c>
      <c r="J4101" s="16">
        <f>'دیده بان بازار'!J4079</f>
        <v/>
      </c>
      <c r="K4101" s="16">
        <f>'دیده بان بازار'!K4079</f>
        <v/>
      </c>
      <c r="L4101" s="16">
        <f>'دیده بان بازار'!L4079</f>
        <v/>
      </c>
      <c r="M4101" s="16">
        <f>'دیده بان بازار'!M4079</f>
        <v/>
      </c>
      <c r="N4101" s="16">
        <f>'دیده بان بازار'!N4079</f>
        <v/>
      </c>
      <c r="O4101" s="16">
        <f>'دیده بان بازار'!O4079</f>
        <v/>
      </c>
      <c r="P4101" s="16">
        <f>'دیده بان بازار'!P4079</f>
        <v/>
      </c>
      <c r="Q4101" s="16">
        <f>'دیده بان بازار'!Q4079</f>
        <v/>
      </c>
      <c r="R4101" s="16">
        <f>'دیده بان بازار'!R4079</f>
        <v/>
      </c>
      <c r="S4101" s="16">
        <f>'دیده بان بازار'!S4079</f>
        <v/>
      </c>
      <c r="T4101" s="16">
        <f>'دیده بان بازار'!T4079</f>
        <v/>
      </c>
      <c r="U4101" s="16">
        <f>'دیده بان بازار'!U4079</f>
        <v/>
      </c>
      <c r="V4101" s="16">
        <f>'دیده بان بازار'!V4079</f>
        <v/>
      </c>
      <c r="W4101" s="7">
        <f>'دیده بان بازار'!W4079</f>
        <v/>
      </c>
    </row>
    <row r="4102">
      <c r="A4102" s="12">
        <f>'دیده بان بازار'!A4080</f>
        <v/>
      </c>
      <c r="B4102" s="13">
        <f>'دیده بان بازار'!B4080</f>
        <v/>
      </c>
      <c r="C4102" s="13">
        <f>'دیده بان بازار'!C4080</f>
        <v/>
      </c>
      <c r="D4102" s="13">
        <f>'دیده بان بازار'!D4080</f>
        <v/>
      </c>
      <c r="E4102" s="14">
        <f>'دیده بان بازار'!E4080</f>
        <v/>
      </c>
      <c r="F4102" s="13">
        <f>'دیده بان بازار'!F4080</f>
        <v/>
      </c>
      <c r="G4102" s="13">
        <f>'دیده بان بازار'!G4080</f>
        <v/>
      </c>
      <c r="H4102" s="13">
        <f>'دیده بان بازار'!H4080</f>
        <v/>
      </c>
      <c r="I4102" s="13">
        <f>'دیده بان بازار'!I4080</f>
        <v/>
      </c>
      <c r="J4102" s="13">
        <f>'دیده بان بازار'!J4080</f>
        <v/>
      </c>
      <c r="K4102" s="13">
        <f>'دیده بان بازار'!K4080</f>
        <v/>
      </c>
      <c r="L4102" s="13">
        <f>'دیده بان بازار'!L4080</f>
        <v/>
      </c>
      <c r="M4102" s="13">
        <f>'دیده بان بازار'!M4080</f>
        <v/>
      </c>
      <c r="N4102" s="13">
        <f>'دیده بان بازار'!N4080</f>
        <v/>
      </c>
      <c r="O4102" s="13">
        <f>'دیده بان بازار'!O4080</f>
        <v/>
      </c>
      <c r="P4102" s="13">
        <f>'دیده بان بازار'!P4080</f>
        <v/>
      </c>
      <c r="Q4102" s="13">
        <f>'دیده بان بازار'!Q4080</f>
        <v/>
      </c>
      <c r="R4102" s="13">
        <f>'دیده بان بازار'!R4080</f>
        <v/>
      </c>
      <c r="S4102" s="13">
        <f>'دیده بان بازار'!S4080</f>
        <v/>
      </c>
      <c r="T4102" s="13">
        <f>'دیده بان بازار'!T4080</f>
        <v/>
      </c>
      <c r="U4102" s="13">
        <f>'دیده بان بازار'!U4080</f>
        <v/>
      </c>
      <c r="V4102" s="13">
        <f>'دیده بان بازار'!V4080</f>
        <v/>
      </c>
      <c r="W4102" s="6">
        <f>'دیده بان بازار'!W4080</f>
        <v/>
      </c>
    </row>
    <row r="4103">
      <c r="A4103" s="15">
        <f>'دیده بان بازار'!A4081</f>
        <v/>
      </c>
      <c r="B4103" s="16">
        <f>'دیده بان بازار'!B4081</f>
        <v/>
      </c>
      <c r="C4103" s="16">
        <f>'دیده بان بازار'!C4081</f>
        <v/>
      </c>
      <c r="D4103" s="16">
        <f>'دیده بان بازار'!D4081</f>
        <v/>
      </c>
      <c r="E4103" s="17">
        <f>'دیده بان بازار'!E4081</f>
        <v/>
      </c>
      <c r="F4103" s="16">
        <f>'دیده بان بازار'!F4081</f>
        <v/>
      </c>
      <c r="G4103" s="16">
        <f>'دیده بان بازار'!G4081</f>
        <v/>
      </c>
      <c r="H4103" s="16">
        <f>'دیده بان بازار'!H4081</f>
        <v/>
      </c>
      <c r="I4103" s="16">
        <f>'دیده بان بازار'!I4081</f>
        <v/>
      </c>
      <c r="J4103" s="16">
        <f>'دیده بان بازار'!J4081</f>
        <v/>
      </c>
      <c r="K4103" s="16">
        <f>'دیده بان بازار'!K4081</f>
        <v/>
      </c>
      <c r="L4103" s="16">
        <f>'دیده بان بازار'!L4081</f>
        <v/>
      </c>
      <c r="M4103" s="16">
        <f>'دیده بان بازار'!M4081</f>
        <v/>
      </c>
      <c r="N4103" s="16">
        <f>'دیده بان بازار'!N4081</f>
        <v/>
      </c>
      <c r="O4103" s="16">
        <f>'دیده بان بازار'!O4081</f>
        <v/>
      </c>
      <c r="P4103" s="16">
        <f>'دیده بان بازار'!P4081</f>
        <v/>
      </c>
      <c r="Q4103" s="16">
        <f>'دیده بان بازار'!Q4081</f>
        <v/>
      </c>
      <c r="R4103" s="16">
        <f>'دیده بان بازار'!R4081</f>
        <v/>
      </c>
      <c r="S4103" s="16">
        <f>'دیده بان بازار'!S4081</f>
        <v/>
      </c>
      <c r="T4103" s="16">
        <f>'دیده بان بازار'!T4081</f>
        <v/>
      </c>
      <c r="U4103" s="16">
        <f>'دیده بان بازار'!U4081</f>
        <v/>
      </c>
      <c r="V4103" s="16">
        <f>'دیده بان بازار'!V4081</f>
        <v/>
      </c>
      <c r="W4103" s="7">
        <f>'دیده بان بازار'!W4081</f>
        <v/>
      </c>
    </row>
    <row r="4104">
      <c r="A4104" s="12">
        <f>'دیده بان بازار'!A4082</f>
        <v/>
      </c>
      <c r="B4104" s="13">
        <f>'دیده بان بازار'!B4082</f>
        <v/>
      </c>
      <c r="C4104" s="13">
        <f>'دیده بان بازار'!C4082</f>
        <v/>
      </c>
      <c r="D4104" s="13">
        <f>'دیده بان بازار'!D4082</f>
        <v/>
      </c>
      <c r="E4104" s="14">
        <f>'دیده بان بازار'!E4082</f>
        <v/>
      </c>
      <c r="F4104" s="13">
        <f>'دیده بان بازار'!F4082</f>
        <v/>
      </c>
      <c r="G4104" s="13">
        <f>'دیده بان بازار'!G4082</f>
        <v/>
      </c>
      <c r="H4104" s="13">
        <f>'دیده بان بازار'!H4082</f>
        <v/>
      </c>
      <c r="I4104" s="13">
        <f>'دیده بان بازار'!I4082</f>
        <v/>
      </c>
      <c r="J4104" s="13">
        <f>'دیده بان بازار'!J4082</f>
        <v/>
      </c>
      <c r="K4104" s="13">
        <f>'دیده بان بازار'!K4082</f>
        <v/>
      </c>
      <c r="L4104" s="13">
        <f>'دیده بان بازار'!L4082</f>
        <v/>
      </c>
      <c r="M4104" s="13">
        <f>'دیده بان بازار'!M4082</f>
        <v/>
      </c>
      <c r="N4104" s="13">
        <f>'دیده بان بازار'!N4082</f>
        <v/>
      </c>
      <c r="O4104" s="13">
        <f>'دیده بان بازار'!O4082</f>
        <v/>
      </c>
      <c r="P4104" s="13">
        <f>'دیده بان بازار'!P4082</f>
        <v/>
      </c>
      <c r="Q4104" s="13">
        <f>'دیده بان بازار'!Q4082</f>
        <v/>
      </c>
      <c r="R4104" s="13">
        <f>'دیده بان بازار'!R4082</f>
        <v/>
      </c>
      <c r="S4104" s="13">
        <f>'دیده بان بازار'!S4082</f>
        <v/>
      </c>
      <c r="T4104" s="13">
        <f>'دیده بان بازار'!T4082</f>
        <v/>
      </c>
      <c r="U4104" s="13">
        <f>'دیده بان بازار'!U4082</f>
        <v/>
      </c>
      <c r="V4104" s="13">
        <f>'دیده بان بازار'!V4082</f>
        <v/>
      </c>
      <c r="W4104" s="6">
        <f>'دیده بان بازار'!W4082</f>
        <v/>
      </c>
    </row>
    <row r="4105">
      <c r="A4105" s="15">
        <f>'دیده بان بازار'!A4083</f>
        <v/>
      </c>
      <c r="B4105" s="16">
        <f>'دیده بان بازار'!B4083</f>
        <v/>
      </c>
      <c r="C4105" s="16">
        <f>'دیده بان بازار'!C4083</f>
        <v/>
      </c>
      <c r="D4105" s="16">
        <f>'دیده بان بازار'!D4083</f>
        <v/>
      </c>
      <c r="E4105" s="17">
        <f>'دیده بان بازار'!E4083</f>
        <v/>
      </c>
      <c r="F4105" s="16">
        <f>'دیده بان بازار'!F4083</f>
        <v/>
      </c>
      <c r="G4105" s="16">
        <f>'دیده بان بازار'!G4083</f>
        <v/>
      </c>
      <c r="H4105" s="16">
        <f>'دیده بان بازار'!H4083</f>
        <v/>
      </c>
      <c r="I4105" s="16">
        <f>'دیده بان بازار'!I4083</f>
        <v/>
      </c>
      <c r="J4105" s="16">
        <f>'دیده بان بازار'!J4083</f>
        <v/>
      </c>
      <c r="K4105" s="16">
        <f>'دیده بان بازار'!K4083</f>
        <v/>
      </c>
      <c r="L4105" s="16">
        <f>'دیده بان بازار'!L4083</f>
        <v/>
      </c>
      <c r="M4105" s="16">
        <f>'دیده بان بازار'!M4083</f>
        <v/>
      </c>
      <c r="N4105" s="16">
        <f>'دیده بان بازار'!N4083</f>
        <v/>
      </c>
      <c r="O4105" s="16">
        <f>'دیده بان بازار'!O4083</f>
        <v/>
      </c>
      <c r="P4105" s="16">
        <f>'دیده بان بازار'!P4083</f>
        <v/>
      </c>
      <c r="Q4105" s="16">
        <f>'دیده بان بازار'!Q4083</f>
        <v/>
      </c>
      <c r="R4105" s="16">
        <f>'دیده بان بازار'!R4083</f>
        <v/>
      </c>
      <c r="S4105" s="16">
        <f>'دیده بان بازار'!S4083</f>
        <v/>
      </c>
      <c r="T4105" s="16">
        <f>'دیده بان بازار'!T4083</f>
        <v/>
      </c>
      <c r="U4105" s="16">
        <f>'دیده بان بازار'!U4083</f>
        <v/>
      </c>
      <c r="V4105" s="16">
        <f>'دیده بان بازار'!V4083</f>
        <v/>
      </c>
      <c r="W4105" s="7">
        <f>'دیده بان بازار'!W4083</f>
        <v/>
      </c>
    </row>
    <row r="4106">
      <c r="A4106" s="12">
        <f>'دیده بان بازار'!A4084</f>
        <v/>
      </c>
      <c r="B4106" s="13">
        <f>'دیده بان بازار'!B4084</f>
        <v/>
      </c>
      <c r="C4106" s="13">
        <f>'دیده بان بازار'!C4084</f>
        <v/>
      </c>
      <c r="D4106" s="13">
        <f>'دیده بان بازار'!D4084</f>
        <v/>
      </c>
      <c r="E4106" s="14">
        <f>'دیده بان بازار'!E4084</f>
        <v/>
      </c>
      <c r="F4106" s="13">
        <f>'دیده بان بازار'!F4084</f>
        <v/>
      </c>
      <c r="G4106" s="13">
        <f>'دیده بان بازار'!G4084</f>
        <v/>
      </c>
      <c r="H4106" s="13">
        <f>'دیده بان بازار'!H4084</f>
        <v/>
      </c>
      <c r="I4106" s="13">
        <f>'دیده بان بازار'!I4084</f>
        <v/>
      </c>
      <c r="J4106" s="13">
        <f>'دیده بان بازار'!J4084</f>
        <v/>
      </c>
      <c r="K4106" s="13">
        <f>'دیده بان بازار'!K4084</f>
        <v/>
      </c>
      <c r="L4106" s="13">
        <f>'دیده بان بازار'!L4084</f>
        <v/>
      </c>
      <c r="M4106" s="13">
        <f>'دیده بان بازار'!M4084</f>
        <v/>
      </c>
      <c r="N4106" s="13">
        <f>'دیده بان بازار'!N4084</f>
        <v/>
      </c>
      <c r="O4106" s="13">
        <f>'دیده بان بازار'!O4084</f>
        <v/>
      </c>
      <c r="P4106" s="13">
        <f>'دیده بان بازار'!P4084</f>
        <v/>
      </c>
      <c r="Q4106" s="13">
        <f>'دیده بان بازار'!Q4084</f>
        <v/>
      </c>
      <c r="R4106" s="13">
        <f>'دیده بان بازار'!R4084</f>
        <v/>
      </c>
      <c r="S4106" s="13">
        <f>'دیده بان بازار'!S4084</f>
        <v/>
      </c>
      <c r="T4106" s="13">
        <f>'دیده بان بازار'!T4084</f>
        <v/>
      </c>
      <c r="U4106" s="13">
        <f>'دیده بان بازار'!U4084</f>
        <v/>
      </c>
      <c r="V4106" s="13">
        <f>'دیده بان بازار'!V4084</f>
        <v/>
      </c>
      <c r="W4106" s="6">
        <f>'دیده بان بازار'!W4084</f>
        <v/>
      </c>
    </row>
    <row r="4107">
      <c r="A4107" s="15">
        <f>'دیده بان بازار'!A4085</f>
        <v/>
      </c>
      <c r="B4107" s="16">
        <f>'دیده بان بازار'!B4085</f>
        <v/>
      </c>
      <c r="C4107" s="16">
        <f>'دیده بان بازار'!C4085</f>
        <v/>
      </c>
      <c r="D4107" s="16">
        <f>'دیده بان بازار'!D4085</f>
        <v/>
      </c>
      <c r="E4107" s="17">
        <f>'دیده بان بازار'!E4085</f>
        <v/>
      </c>
      <c r="F4107" s="16">
        <f>'دیده بان بازار'!F4085</f>
        <v/>
      </c>
      <c r="G4107" s="16">
        <f>'دیده بان بازار'!G4085</f>
        <v/>
      </c>
      <c r="H4107" s="16">
        <f>'دیده بان بازار'!H4085</f>
        <v/>
      </c>
      <c r="I4107" s="16">
        <f>'دیده بان بازار'!I4085</f>
        <v/>
      </c>
      <c r="J4107" s="16">
        <f>'دیده بان بازار'!J4085</f>
        <v/>
      </c>
      <c r="K4107" s="16">
        <f>'دیده بان بازار'!K4085</f>
        <v/>
      </c>
      <c r="L4107" s="16">
        <f>'دیده بان بازار'!L4085</f>
        <v/>
      </c>
      <c r="M4107" s="16">
        <f>'دیده بان بازار'!M4085</f>
        <v/>
      </c>
      <c r="N4107" s="16">
        <f>'دیده بان بازار'!N4085</f>
        <v/>
      </c>
      <c r="O4107" s="16">
        <f>'دیده بان بازار'!O4085</f>
        <v/>
      </c>
      <c r="P4107" s="16">
        <f>'دیده بان بازار'!P4085</f>
        <v/>
      </c>
      <c r="Q4107" s="16">
        <f>'دیده بان بازار'!Q4085</f>
        <v/>
      </c>
      <c r="R4107" s="16">
        <f>'دیده بان بازار'!R4085</f>
        <v/>
      </c>
      <c r="S4107" s="16">
        <f>'دیده بان بازار'!S4085</f>
        <v/>
      </c>
      <c r="T4107" s="16">
        <f>'دیده بان بازار'!T4085</f>
        <v/>
      </c>
      <c r="U4107" s="16">
        <f>'دیده بان بازار'!U4085</f>
        <v/>
      </c>
      <c r="V4107" s="16">
        <f>'دیده بان بازار'!V4085</f>
        <v/>
      </c>
      <c r="W4107" s="7">
        <f>'دیده بان بازار'!W4085</f>
        <v/>
      </c>
    </row>
    <row r="4108">
      <c r="A4108" s="12">
        <f>'دیده بان بازار'!A4086</f>
        <v/>
      </c>
      <c r="B4108" s="13">
        <f>'دیده بان بازار'!B4086</f>
        <v/>
      </c>
      <c r="C4108" s="13">
        <f>'دیده بان بازار'!C4086</f>
        <v/>
      </c>
      <c r="D4108" s="13">
        <f>'دیده بان بازار'!D4086</f>
        <v/>
      </c>
      <c r="E4108" s="14">
        <f>'دیده بان بازار'!E4086</f>
        <v/>
      </c>
      <c r="F4108" s="13">
        <f>'دیده بان بازار'!F4086</f>
        <v/>
      </c>
      <c r="G4108" s="13">
        <f>'دیده بان بازار'!G4086</f>
        <v/>
      </c>
      <c r="H4108" s="13">
        <f>'دیده بان بازار'!H4086</f>
        <v/>
      </c>
      <c r="I4108" s="13">
        <f>'دیده بان بازار'!I4086</f>
        <v/>
      </c>
      <c r="J4108" s="13">
        <f>'دیده بان بازار'!J4086</f>
        <v/>
      </c>
      <c r="K4108" s="13">
        <f>'دیده بان بازار'!K4086</f>
        <v/>
      </c>
      <c r="L4108" s="13">
        <f>'دیده بان بازار'!L4086</f>
        <v/>
      </c>
      <c r="M4108" s="13">
        <f>'دیده بان بازار'!M4086</f>
        <v/>
      </c>
      <c r="N4108" s="13">
        <f>'دیده بان بازار'!N4086</f>
        <v/>
      </c>
      <c r="O4108" s="13">
        <f>'دیده بان بازار'!O4086</f>
        <v/>
      </c>
      <c r="P4108" s="13">
        <f>'دیده بان بازار'!P4086</f>
        <v/>
      </c>
      <c r="Q4108" s="13">
        <f>'دیده بان بازار'!Q4086</f>
        <v/>
      </c>
      <c r="R4108" s="13">
        <f>'دیده بان بازار'!R4086</f>
        <v/>
      </c>
      <c r="S4108" s="13">
        <f>'دیده بان بازار'!S4086</f>
        <v/>
      </c>
      <c r="T4108" s="13">
        <f>'دیده بان بازار'!T4086</f>
        <v/>
      </c>
      <c r="U4108" s="13">
        <f>'دیده بان بازار'!U4086</f>
        <v/>
      </c>
      <c r="V4108" s="13">
        <f>'دیده بان بازار'!V4086</f>
        <v/>
      </c>
      <c r="W4108" s="6">
        <f>'دیده بان بازار'!W4086</f>
        <v/>
      </c>
    </row>
    <row r="4109">
      <c r="A4109" s="15">
        <f>'دیده بان بازار'!A4087</f>
        <v/>
      </c>
      <c r="B4109" s="16">
        <f>'دیده بان بازار'!B4087</f>
        <v/>
      </c>
      <c r="C4109" s="16">
        <f>'دیده بان بازار'!C4087</f>
        <v/>
      </c>
      <c r="D4109" s="16">
        <f>'دیده بان بازار'!D4087</f>
        <v/>
      </c>
      <c r="E4109" s="17">
        <f>'دیده بان بازار'!E4087</f>
        <v/>
      </c>
      <c r="F4109" s="16">
        <f>'دیده بان بازار'!F4087</f>
        <v/>
      </c>
      <c r="G4109" s="16">
        <f>'دیده بان بازار'!G4087</f>
        <v/>
      </c>
      <c r="H4109" s="16">
        <f>'دیده بان بازار'!H4087</f>
        <v/>
      </c>
      <c r="I4109" s="16">
        <f>'دیده بان بازار'!I4087</f>
        <v/>
      </c>
      <c r="J4109" s="16">
        <f>'دیده بان بازار'!J4087</f>
        <v/>
      </c>
      <c r="K4109" s="16">
        <f>'دیده بان بازار'!K4087</f>
        <v/>
      </c>
      <c r="L4109" s="16">
        <f>'دیده بان بازار'!L4087</f>
        <v/>
      </c>
      <c r="M4109" s="16">
        <f>'دیده بان بازار'!M4087</f>
        <v/>
      </c>
      <c r="N4109" s="16">
        <f>'دیده بان بازار'!N4087</f>
        <v/>
      </c>
      <c r="O4109" s="16">
        <f>'دیده بان بازار'!O4087</f>
        <v/>
      </c>
      <c r="P4109" s="16">
        <f>'دیده بان بازار'!P4087</f>
        <v/>
      </c>
      <c r="Q4109" s="16">
        <f>'دیده بان بازار'!Q4087</f>
        <v/>
      </c>
      <c r="R4109" s="16">
        <f>'دیده بان بازار'!R4087</f>
        <v/>
      </c>
      <c r="S4109" s="16">
        <f>'دیده بان بازار'!S4087</f>
        <v/>
      </c>
      <c r="T4109" s="16">
        <f>'دیده بان بازار'!T4087</f>
        <v/>
      </c>
      <c r="U4109" s="16">
        <f>'دیده بان بازار'!U4087</f>
        <v/>
      </c>
      <c r="V4109" s="16">
        <f>'دیده بان بازار'!V4087</f>
        <v/>
      </c>
      <c r="W4109" s="7">
        <f>'دیده بان بازار'!W4087</f>
        <v/>
      </c>
    </row>
    <row r="4110">
      <c r="A4110" s="12">
        <f>'دیده بان بازار'!A4088</f>
        <v/>
      </c>
      <c r="B4110" s="13">
        <f>'دیده بان بازار'!B4088</f>
        <v/>
      </c>
      <c r="C4110" s="13">
        <f>'دیده بان بازار'!C4088</f>
        <v/>
      </c>
      <c r="D4110" s="13">
        <f>'دیده بان بازار'!D4088</f>
        <v/>
      </c>
      <c r="E4110" s="14">
        <f>'دیده بان بازار'!E4088</f>
        <v/>
      </c>
      <c r="F4110" s="13">
        <f>'دیده بان بازار'!F4088</f>
        <v/>
      </c>
      <c r="G4110" s="13">
        <f>'دیده بان بازار'!G4088</f>
        <v/>
      </c>
      <c r="H4110" s="13">
        <f>'دیده بان بازار'!H4088</f>
        <v/>
      </c>
      <c r="I4110" s="13">
        <f>'دیده بان بازار'!I4088</f>
        <v/>
      </c>
      <c r="J4110" s="13">
        <f>'دیده بان بازار'!J4088</f>
        <v/>
      </c>
      <c r="K4110" s="13">
        <f>'دیده بان بازار'!K4088</f>
        <v/>
      </c>
      <c r="L4110" s="13">
        <f>'دیده بان بازار'!L4088</f>
        <v/>
      </c>
      <c r="M4110" s="13">
        <f>'دیده بان بازار'!M4088</f>
        <v/>
      </c>
      <c r="N4110" s="13">
        <f>'دیده بان بازار'!N4088</f>
        <v/>
      </c>
      <c r="O4110" s="13">
        <f>'دیده بان بازار'!O4088</f>
        <v/>
      </c>
      <c r="P4110" s="13">
        <f>'دیده بان بازار'!P4088</f>
        <v/>
      </c>
      <c r="Q4110" s="13">
        <f>'دیده بان بازار'!Q4088</f>
        <v/>
      </c>
      <c r="R4110" s="13">
        <f>'دیده بان بازار'!R4088</f>
        <v/>
      </c>
      <c r="S4110" s="13">
        <f>'دیده بان بازار'!S4088</f>
        <v/>
      </c>
      <c r="T4110" s="13">
        <f>'دیده بان بازار'!T4088</f>
        <v/>
      </c>
      <c r="U4110" s="13">
        <f>'دیده بان بازار'!U4088</f>
        <v/>
      </c>
      <c r="V4110" s="13">
        <f>'دیده بان بازار'!V4088</f>
        <v/>
      </c>
      <c r="W4110" s="6">
        <f>'دیده بان بازار'!W4088</f>
        <v/>
      </c>
    </row>
    <row r="4111">
      <c r="A4111" s="15">
        <f>'دیده بان بازار'!A4089</f>
        <v/>
      </c>
      <c r="B4111" s="16">
        <f>'دیده بان بازار'!B4089</f>
        <v/>
      </c>
      <c r="C4111" s="16">
        <f>'دیده بان بازار'!C4089</f>
        <v/>
      </c>
      <c r="D4111" s="16">
        <f>'دیده بان بازار'!D4089</f>
        <v/>
      </c>
      <c r="E4111" s="17">
        <f>'دیده بان بازار'!E4089</f>
        <v/>
      </c>
      <c r="F4111" s="16">
        <f>'دیده بان بازار'!F4089</f>
        <v/>
      </c>
      <c r="G4111" s="16">
        <f>'دیده بان بازار'!G4089</f>
        <v/>
      </c>
      <c r="H4111" s="16">
        <f>'دیده بان بازار'!H4089</f>
        <v/>
      </c>
      <c r="I4111" s="16">
        <f>'دیده بان بازار'!I4089</f>
        <v/>
      </c>
      <c r="J4111" s="16">
        <f>'دیده بان بازار'!J4089</f>
        <v/>
      </c>
      <c r="K4111" s="16">
        <f>'دیده بان بازار'!K4089</f>
        <v/>
      </c>
      <c r="L4111" s="16">
        <f>'دیده بان بازار'!L4089</f>
        <v/>
      </c>
      <c r="M4111" s="16">
        <f>'دیده بان بازار'!M4089</f>
        <v/>
      </c>
      <c r="N4111" s="16">
        <f>'دیده بان بازار'!N4089</f>
        <v/>
      </c>
      <c r="O4111" s="16">
        <f>'دیده بان بازار'!O4089</f>
        <v/>
      </c>
      <c r="P4111" s="16">
        <f>'دیده بان بازار'!P4089</f>
        <v/>
      </c>
      <c r="Q4111" s="16">
        <f>'دیده بان بازار'!Q4089</f>
        <v/>
      </c>
      <c r="R4111" s="16">
        <f>'دیده بان بازار'!R4089</f>
        <v/>
      </c>
      <c r="S4111" s="16">
        <f>'دیده بان بازار'!S4089</f>
        <v/>
      </c>
      <c r="T4111" s="16">
        <f>'دیده بان بازار'!T4089</f>
        <v/>
      </c>
      <c r="U4111" s="16">
        <f>'دیده بان بازار'!U4089</f>
        <v/>
      </c>
      <c r="V4111" s="16">
        <f>'دیده بان بازار'!V4089</f>
        <v/>
      </c>
      <c r="W4111" s="7">
        <f>'دیده بان بازار'!W4089</f>
        <v/>
      </c>
    </row>
    <row r="4112">
      <c r="A4112" s="15">
        <f>'دیده بان بازار'!A4090</f>
        <v/>
      </c>
      <c r="B4112" s="16">
        <f>'دیده بان بازار'!B4090</f>
        <v/>
      </c>
      <c r="C4112" s="16">
        <f>'دیده بان بازار'!C4090</f>
        <v/>
      </c>
      <c r="D4112" s="16">
        <f>'دیده بان بازار'!D4090</f>
        <v/>
      </c>
      <c r="E4112" s="17">
        <f>'دیده بان بازار'!E4090</f>
        <v/>
      </c>
      <c r="F4112" s="16">
        <f>'دیده بان بازار'!F4090</f>
        <v/>
      </c>
      <c r="G4112" s="16">
        <f>'دیده بان بازار'!G4090</f>
        <v/>
      </c>
      <c r="H4112" s="16">
        <f>'دیده بان بازار'!H4090</f>
        <v/>
      </c>
      <c r="I4112" s="16">
        <f>'دیده بان بازار'!I4090</f>
        <v/>
      </c>
      <c r="J4112" s="16">
        <f>'دیده بان بازار'!J4090</f>
        <v/>
      </c>
      <c r="K4112" s="16">
        <f>'دیده بان بازار'!K4090</f>
        <v/>
      </c>
      <c r="L4112" s="16">
        <f>'دیده بان بازار'!L4090</f>
        <v/>
      </c>
      <c r="M4112" s="16">
        <f>'دیده بان بازار'!M4090</f>
        <v/>
      </c>
      <c r="N4112" s="16">
        <f>'دیده بان بازار'!N4090</f>
        <v/>
      </c>
      <c r="O4112" s="16">
        <f>'دیده بان بازار'!O4090</f>
        <v/>
      </c>
      <c r="P4112" s="16">
        <f>'دیده بان بازار'!P4090</f>
        <v/>
      </c>
      <c r="Q4112" s="16">
        <f>'دیده بان بازار'!Q4090</f>
        <v/>
      </c>
      <c r="R4112" s="16">
        <f>'دیده بان بازار'!R4090</f>
        <v/>
      </c>
      <c r="S4112" s="16">
        <f>'دیده بان بازار'!S4090</f>
        <v/>
      </c>
      <c r="T4112" s="16">
        <f>'دیده بان بازار'!T4090</f>
        <v/>
      </c>
      <c r="U4112" s="16">
        <f>'دیده بان بازار'!U4090</f>
        <v/>
      </c>
      <c r="V4112" s="16">
        <f>'دیده بان بازار'!V4090</f>
        <v/>
      </c>
      <c r="W4112" s="7">
        <f>'دیده بان بازار'!W4090</f>
        <v/>
      </c>
    </row>
    <row r="4113">
      <c r="A4113" s="12">
        <f>'دیده بان بازار'!A4091</f>
        <v/>
      </c>
      <c r="B4113" s="13">
        <f>'دیده بان بازار'!B4091</f>
        <v/>
      </c>
      <c r="C4113" s="13">
        <f>'دیده بان بازار'!C4091</f>
        <v/>
      </c>
      <c r="D4113" s="13">
        <f>'دیده بان بازار'!D4091</f>
        <v/>
      </c>
      <c r="E4113" s="14">
        <f>'دیده بان بازار'!E4091</f>
        <v/>
      </c>
      <c r="F4113" s="13">
        <f>'دیده بان بازار'!F4091</f>
        <v/>
      </c>
      <c r="G4113" s="13">
        <f>'دیده بان بازار'!G4091</f>
        <v/>
      </c>
      <c r="H4113" s="13">
        <f>'دیده بان بازار'!H4091</f>
        <v/>
      </c>
      <c r="I4113" s="13">
        <f>'دیده بان بازار'!I4091</f>
        <v/>
      </c>
      <c r="J4113" s="13">
        <f>'دیده بان بازار'!J4091</f>
        <v/>
      </c>
      <c r="K4113" s="13">
        <f>'دیده بان بازار'!K4091</f>
        <v/>
      </c>
      <c r="L4113" s="13">
        <f>'دیده بان بازار'!L4091</f>
        <v/>
      </c>
      <c r="M4113" s="13">
        <f>'دیده بان بازار'!M4091</f>
        <v/>
      </c>
      <c r="N4113" s="13">
        <f>'دیده بان بازار'!N4091</f>
        <v/>
      </c>
      <c r="O4113" s="13">
        <f>'دیده بان بازار'!O4091</f>
        <v/>
      </c>
      <c r="P4113" s="13">
        <f>'دیده بان بازار'!P4091</f>
        <v/>
      </c>
      <c r="Q4113" s="13">
        <f>'دیده بان بازار'!Q4091</f>
        <v/>
      </c>
      <c r="R4113" s="13">
        <f>'دیده بان بازار'!R4091</f>
        <v/>
      </c>
      <c r="S4113" s="13">
        <f>'دیده بان بازار'!S4091</f>
        <v/>
      </c>
      <c r="T4113" s="13">
        <f>'دیده بان بازار'!T4091</f>
        <v/>
      </c>
      <c r="U4113" s="13">
        <f>'دیده بان بازار'!U4091</f>
        <v/>
      </c>
      <c r="V4113" s="13">
        <f>'دیده بان بازار'!V4091</f>
        <v/>
      </c>
      <c r="W4113" s="6">
        <f>'دیده بان بازار'!W4091</f>
        <v/>
      </c>
    </row>
    <row r="4114">
      <c r="A4114" s="15">
        <f>'دیده بان بازار'!A4092</f>
        <v/>
      </c>
      <c r="B4114" s="16">
        <f>'دیده بان بازار'!B4092</f>
        <v/>
      </c>
      <c r="C4114" s="16">
        <f>'دیده بان بازار'!C4092</f>
        <v/>
      </c>
      <c r="D4114" s="16">
        <f>'دیده بان بازار'!D4092</f>
        <v/>
      </c>
      <c r="E4114" s="17">
        <f>'دیده بان بازار'!E4092</f>
        <v/>
      </c>
      <c r="F4114" s="16">
        <f>'دیده بان بازار'!F4092</f>
        <v/>
      </c>
      <c r="G4114" s="16">
        <f>'دیده بان بازار'!G4092</f>
        <v/>
      </c>
      <c r="H4114" s="16">
        <f>'دیده بان بازار'!H4092</f>
        <v/>
      </c>
      <c r="I4114" s="16">
        <f>'دیده بان بازار'!I4092</f>
        <v/>
      </c>
      <c r="J4114" s="16">
        <f>'دیده بان بازار'!J4092</f>
        <v/>
      </c>
      <c r="K4114" s="16">
        <f>'دیده بان بازار'!K4092</f>
        <v/>
      </c>
      <c r="L4114" s="16">
        <f>'دیده بان بازار'!L4092</f>
        <v/>
      </c>
      <c r="M4114" s="16">
        <f>'دیده بان بازار'!M4092</f>
        <v/>
      </c>
      <c r="N4114" s="16">
        <f>'دیده بان بازار'!N4092</f>
        <v/>
      </c>
      <c r="O4114" s="16">
        <f>'دیده بان بازار'!O4092</f>
        <v/>
      </c>
      <c r="P4114" s="16">
        <f>'دیده بان بازار'!P4092</f>
        <v/>
      </c>
      <c r="Q4114" s="16">
        <f>'دیده بان بازار'!Q4092</f>
        <v/>
      </c>
      <c r="R4114" s="16">
        <f>'دیده بان بازار'!R4092</f>
        <v/>
      </c>
      <c r="S4114" s="16">
        <f>'دیده بان بازار'!S4092</f>
        <v/>
      </c>
      <c r="T4114" s="16">
        <f>'دیده بان بازار'!T4092</f>
        <v/>
      </c>
      <c r="U4114" s="16">
        <f>'دیده بان بازار'!U4092</f>
        <v/>
      </c>
      <c r="V4114" s="16">
        <f>'دیده بان بازار'!V4092</f>
        <v/>
      </c>
      <c r="W4114" s="7">
        <f>'دیده بان بازار'!W4092</f>
        <v/>
      </c>
    </row>
    <row r="4115">
      <c r="A4115" s="12">
        <f>'دیده بان بازار'!A4093</f>
        <v/>
      </c>
      <c r="B4115" s="13">
        <f>'دیده بان بازار'!B4093</f>
        <v/>
      </c>
      <c r="C4115" s="13">
        <f>'دیده بان بازار'!C4093</f>
        <v/>
      </c>
      <c r="D4115" s="13">
        <f>'دیده بان بازار'!D4093</f>
        <v/>
      </c>
      <c r="E4115" s="14">
        <f>'دیده بان بازار'!E4093</f>
        <v/>
      </c>
      <c r="F4115" s="13">
        <f>'دیده بان بازار'!F4093</f>
        <v/>
      </c>
      <c r="G4115" s="13">
        <f>'دیده بان بازار'!G4093</f>
        <v/>
      </c>
      <c r="H4115" s="13">
        <f>'دیده بان بازار'!H4093</f>
        <v/>
      </c>
      <c r="I4115" s="13">
        <f>'دیده بان بازار'!I4093</f>
        <v/>
      </c>
      <c r="J4115" s="13">
        <f>'دیده بان بازار'!J4093</f>
        <v/>
      </c>
      <c r="K4115" s="13">
        <f>'دیده بان بازار'!K4093</f>
        <v/>
      </c>
      <c r="L4115" s="13">
        <f>'دیده بان بازار'!L4093</f>
        <v/>
      </c>
      <c r="M4115" s="13">
        <f>'دیده بان بازار'!M4093</f>
        <v/>
      </c>
      <c r="N4115" s="13">
        <f>'دیده بان بازار'!N4093</f>
        <v/>
      </c>
      <c r="O4115" s="13">
        <f>'دیده بان بازار'!O4093</f>
        <v/>
      </c>
      <c r="P4115" s="13">
        <f>'دیده بان بازار'!P4093</f>
        <v/>
      </c>
      <c r="Q4115" s="13">
        <f>'دیده بان بازار'!Q4093</f>
        <v/>
      </c>
      <c r="R4115" s="13">
        <f>'دیده بان بازار'!R4093</f>
        <v/>
      </c>
      <c r="S4115" s="13">
        <f>'دیده بان بازار'!S4093</f>
        <v/>
      </c>
      <c r="T4115" s="13">
        <f>'دیده بان بازار'!T4093</f>
        <v/>
      </c>
      <c r="U4115" s="13">
        <f>'دیده بان بازار'!U4093</f>
        <v/>
      </c>
      <c r="V4115" s="13">
        <f>'دیده بان بازار'!V4093</f>
        <v/>
      </c>
      <c r="W4115" s="6">
        <f>'دیده بان بازار'!W4093</f>
        <v/>
      </c>
    </row>
    <row r="4116">
      <c r="A4116" s="15">
        <f>'دیده بان بازار'!A4094</f>
        <v/>
      </c>
      <c r="B4116" s="16">
        <f>'دیده بان بازار'!B4094</f>
        <v/>
      </c>
      <c r="C4116" s="16">
        <f>'دیده بان بازار'!C4094</f>
        <v/>
      </c>
      <c r="D4116" s="16">
        <f>'دیده بان بازار'!D4094</f>
        <v/>
      </c>
      <c r="E4116" s="17">
        <f>'دیده بان بازار'!E4094</f>
        <v/>
      </c>
      <c r="F4116" s="16">
        <f>'دیده بان بازار'!F4094</f>
        <v/>
      </c>
      <c r="G4116" s="16">
        <f>'دیده بان بازار'!G4094</f>
        <v/>
      </c>
      <c r="H4116" s="16">
        <f>'دیده بان بازار'!H4094</f>
        <v/>
      </c>
      <c r="I4116" s="16">
        <f>'دیده بان بازار'!I4094</f>
        <v/>
      </c>
      <c r="J4116" s="16">
        <f>'دیده بان بازار'!J4094</f>
        <v/>
      </c>
      <c r="K4116" s="16">
        <f>'دیده بان بازار'!K4094</f>
        <v/>
      </c>
      <c r="L4116" s="16">
        <f>'دیده بان بازار'!L4094</f>
        <v/>
      </c>
      <c r="M4116" s="16">
        <f>'دیده بان بازار'!M4094</f>
        <v/>
      </c>
      <c r="N4116" s="16">
        <f>'دیده بان بازار'!N4094</f>
        <v/>
      </c>
      <c r="O4116" s="16">
        <f>'دیده بان بازار'!O4094</f>
        <v/>
      </c>
      <c r="P4116" s="16">
        <f>'دیده بان بازار'!P4094</f>
        <v/>
      </c>
      <c r="Q4116" s="16">
        <f>'دیده بان بازار'!Q4094</f>
        <v/>
      </c>
      <c r="R4116" s="16">
        <f>'دیده بان بازار'!R4094</f>
        <v/>
      </c>
      <c r="S4116" s="16">
        <f>'دیده بان بازار'!S4094</f>
        <v/>
      </c>
      <c r="T4116" s="16">
        <f>'دیده بان بازار'!T4094</f>
        <v/>
      </c>
      <c r="U4116" s="16">
        <f>'دیده بان بازار'!U4094</f>
        <v/>
      </c>
      <c r="V4116" s="16">
        <f>'دیده بان بازار'!V4094</f>
        <v/>
      </c>
      <c r="W4116" s="7">
        <f>'دیده بان بازار'!W4094</f>
        <v/>
      </c>
    </row>
    <row r="4117">
      <c r="A4117" s="12">
        <f>'دیده بان بازار'!A4095</f>
        <v/>
      </c>
      <c r="B4117" s="13">
        <f>'دیده بان بازار'!B4095</f>
        <v/>
      </c>
      <c r="C4117" s="13">
        <f>'دیده بان بازار'!C4095</f>
        <v/>
      </c>
      <c r="D4117" s="13">
        <f>'دیده بان بازار'!D4095</f>
        <v/>
      </c>
      <c r="E4117" s="14">
        <f>'دیده بان بازار'!E4095</f>
        <v/>
      </c>
      <c r="F4117" s="13">
        <f>'دیده بان بازار'!F4095</f>
        <v/>
      </c>
      <c r="G4117" s="13">
        <f>'دیده بان بازار'!G4095</f>
        <v/>
      </c>
      <c r="H4117" s="13">
        <f>'دیده بان بازار'!H4095</f>
        <v/>
      </c>
      <c r="I4117" s="13">
        <f>'دیده بان بازار'!I4095</f>
        <v/>
      </c>
      <c r="J4117" s="13">
        <f>'دیده بان بازار'!J4095</f>
        <v/>
      </c>
      <c r="K4117" s="13">
        <f>'دیده بان بازار'!K4095</f>
        <v/>
      </c>
      <c r="L4117" s="13">
        <f>'دیده بان بازار'!L4095</f>
        <v/>
      </c>
      <c r="M4117" s="13">
        <f>'دیده بان بازار'!M4095</f>
        <v/>
      </c>
      <c r="N4117" s="13">
        <f>'دیده بان بازار'!N4095</f>
        <v/>
      </c>
      <c r="O4117" s="13">
        <f>'دیده بان بازار'!O4095</f>
        <v/>
      </c>
      <c r="P4117" s="13">
        <f>'دیده بان بازار'!P4095</f>
        <v/>
      </c>
      <c r="Q4117" s="13">
        <f>'دیده بان بازار'!Q4095</f>
        <v/>
      </c>
      <c r="R4117" s="13">
        <f>'دیده بان بازار'!R4095</f>
        <v/>
      </c>
      <c r="S4117" s="13">
        <f>'دیده بان بازار'!S4095</f>
        <v/>
      </c>
      <c r="T4117" s="13">
        <f>'دیده بان بازار'!T4095</f>
        <v/>
      </c>
      <c r="U4117" s="13">
        <f>'دیده بان بازار'!U4095</f>
        <v/>
      </c>
      <c r="V4117" s="13">
        <f>'دیده بان بازار'!V4095</f>
        <v/>
      </c>
      <c r="W4117" s="6">
        <f>'دیده بان بازار'!W4095</f>
        <v/>
      </c>
    </row>
    <row r="4118">
      <c r="A4118" s="15">
        <f>'دیده بان بازار'!A4096</f>
        <v/>
      </c>
      <c r="B4118" s="16">
        <f>'دیده بان بازار'!B4096</f>
        <v/>
      </c>
      <c r="C4118" s="16">
        <f>'دیده بان بازار'!C4096</f>
        <v/>
      </c>
      <c r="D4118" s="16">
        <f>'دیده بان بازار'!D4096</f>
        <v/>
      </c>
      <c r="E4118" s="17">
        <f>'دیده بان بازار'!E4096</f>
        <v/>
      </c>
      <c r="F4118" s="16">
        <f>'دیده بان بازار'!F4096</f>
        <v/>
      </c>
      <c r="G4118" s="16">
        <f>'دیده بان بازار'!G4096</f>
        <v/>
      </c>
      <c r="H4118" s="16">
        <f>'دیده بان بازار'!H4096</f>
        <v/>
      </c>
      <c r="I4118" s="16">
        <f>'دیده بان بازار'!I4096</f>
        <v/>
      </c>
      <c r="J4118" s="16">
        <f>'دیده بان بازار'!J4096</f>
        <v/>
      </c>
      <c r="K4118" s="16">
        <f>'دیده بان بازار'!K4096</f>
        <v/>
      </c>
      <c r="L4118" s="16">
        <f>'دیده بان بازار'!L4096</f>
        <v/>
      </c>
      <c r="M4118" s="16">
        <f>'دیده بان بازار'!M4096</f>
        <v/>
      </c>
      <c r="N4118" s="16">
        <f>'دیده بان بازار'!N4096</f>
        <v/>
      </c>
      <c r="O4118" s="16">
        <f>'دیده بان بازار'!O4096</f>
        <v/>
      </c>
      <c r="P4118" s="16">
        <f>'دیده بان بازار'!P4096</f>
        <v/>
      </c>
      <c r="Q4118" s="16">
        <f>'دیده بان بازار'!Q4096</f>
        <v/>
      </c>
      <c r="R4118" s="16">
        <f>'دیده بان بازار'!R4096</f>
        <v/>
      </c>
      <c r="S4118" s="16">
        <f>'دیده بان بازار'!S4096</f>
        <v/>
      </c>
      <c r="T4118" s="16">
        <f>'دیده بان بازار'!T4096</f>
        <v/>
      </c>
      <c r="U4118" s="16">
        <f>'دیده بان بازار'!U4096</f>
        <v/>
      </c>
      <c r="V4118" s="16">
        <f>'دیده بان بازار'!V4096</f>
        <v/>
      </c>
      <c r="W4118" s="7">
        <f>'دیده بان بازار'!W4096</f>
        <v/>
      </c>
    </row>
    <row r="4119">
      <c r="A4119" s="12">
        <f>'دیده بان بازار'!A4097</f>
        <v/>
      </c>
      <c r="B4119" s="13">
        <f>'دیده بان بازار'!B4097</f>
        <v/>
      </c>
      <c r="C4119" s="13">
        <f>'دیده بان بازار'!C4097</f>
        <v/>
      </c>
      <c r="D4119" s="13">
        <f>'دیده بان بازار'!D4097</f>
        <v/>
      </c>
      <c r="E4119" s="14">
        <f>'دیده بان بازار'!E4097</f>
        <v/>
      </c>
      <c r="F4119" s="13">
        <f>'دیده بان بازار'!F4097</f>
        <v/>
      </c>
      <c r="G4119" s="13">
        <f>'دیده بان بازار'!G4097</f>
        <v/>
      </c>
      <c r="H4119" s="13">
        <f>'دیده بان بازار'!H4097</f>
        <v/>
      </c>
      <c r="I4119" s="13">
        <f>'دیده بان بازار'!I4097</f>
        <v/>
      </c>
      <c r="J4119" s="13">
        <f>'دیده بان بازار'!J4097</f>
        <v/>
      </c>
      <c r="K4119" s="13">
        <f>'دیده بان بازار'!K4097</f>
        <v/>
      </c>
      <c r="L4119" s="13">
        <f>'دیده بان بازار'!L4097</f>
        <v/>
      </c>
      <c r="M4119" s="13">
        <f>'دیده بان بازار'!M4097</f>
        <v/>
      </c>
      <c r="N4119" s="13">
        <f>'دیده بان بازار'!N4097</f>
        <v/>
      </c>
      <c r="O4119" s="13">
        <f>'دیده بان بازار'!O4097</f>
        <v/>
      </c>
      <c r="P4119" s="13">
        <f>'دیده بان بازار'!P4097</f>
        <v/>
      </c>
      <c r="Q4119" s="13">
        <f>'دیده بان بازار'!Q4097</f>
        <v/>
      </c>
      <c r="R4119" s="13">
        <f>'دیده بان بازار'!R4097</f>
        <v/>
      </c>
      <c r="S4119" s="13">
        <f>'دیده بان بازار'!S4097</f>
        <v/>
      </c>
      <c r="T4119" s="13">
        <f>'دیده بان بازار'!T4097</f>
        <v/>
      </c>
      <c r="U4119" s="13">
        <f>'دیده بان بازار'!U4097</f>
        <v/>
      </c>
      <c r="V4119" s="13">
        <f>'دیده بان بازار'!V4097</f>
        <v/>
      </c>
      <c r="W4119" s="6">
        <f>'دیده بان بازار'!W4097</f>
        <v/>
      </c>
    </row>
    <row r="4120">
      <c r="A4120" s="15">
        <f>'دیده بان بازار'!A4098</f>
        <v/>
      </c>
      <c r="B4120" s="16">
        <f>'دیده بان بازار'!B4098</f>
        <v/>
      </c>
      <c r="C4120" s="16">
        <f>'دیده بان بازار'!C4098</f>
        <v/>
      </c>
      <c r="D4120" s="16">
        <f>'دیده بان بازار'!D4098</f>
        <v/>
      </c>
      <c r="E4120" s="17">
        <f>'دیده بان بازار'!E4098</f>
        <v/>
      </c>
      <c r="F4120" s="16">
        <f>'دیده بان بازار'!F4098</f>
        <v/>
      </c>
      <c r="G4120" s="16">
        <f>'دیده بان بازار'!G4098</f>
        <v/>
      </c>
      <c r="H4120" s="16">
        <f>'دیده بان بازار'!H4098</f>
        <v/>
      </c>
      <c r="I4120" s="16">
        <f>'دیده بان بازار'!I4098</f>
        <v/>
      </c>
      <c r="J4120" s="16">
        <f>'دیده بان بازار'!J4098</f>
        <v/>
      </c>
      <c r="K4120" s="16">
        <f>'دیده بان بازار'!K4098</f>
        <v/>
      </c>
      <c r="L4120" s="16">
        <f>'دیده بان بازار'!L4098</f>
        <v/>
      </c>
      <c r="M4120" s="16">
        <f>'دیده بان بازار'!M4098</f>
        <v/>
      </c>
      <c r="N4120" s="16">
        <f>'دیده بان بازار'!N4098</f>
        <v/>
      </c>
      <c r="O4120" s="16">
        <f>'دیده بان بازار'!O4098</f>
        <v/>
      </c>
      <c r="P4120" s="16">
        <f>'دیده بان بازار'!P4098</f>
        <v/>
      </c>
      <c r="Q4120" s="16">
        <f>'دیده بان بازار'!Q4098</f>
        <v/>
      </c>
      <c r="R4120" s="16">
        <f>'دیده بان بازار'!R4098</f>
        <v/>
      </c>
      <c r="S4120" s="16">
        <f>'دیده بان بازار'!S4098</f>
        <v/>
      </c>
      <c r="T4120" s="16">
        <f>'دیده بان بازار'!T4098</f>
        <v/>
      </c>
      <c r="U4120" s="16">
        <f>'دیده بان بازار'!U4098</f>
        <v/>
      </c>
      <c r="V4120" s="16">
        <f>'دیده بان بازار'!V4098</f>
        <v/>
      </c>
      <c r="W4120" s="7">
        <f>'دیده بان بازار'!W4098</f>
        <v/>
      </c>
    </row>
    <row r="4121">
      <c r="A4121" s="12">
        <f>'دیده بان بازار'!A4099</f>
        <v/>
      </c>
      <c r="B4121" s="13">
        <f>'دیده بان بازار'!B4099</f>
        <v/>
      </c>
      <c r="C4121" s="13">
        <f>'دیده بان بازار'!C4099</f>
        <v/>
      </c>
      <c r="D4121" s="13">
        <f>'دیده بان بازار'!D4099</f>
        <v/>
      </c>
      <c r="E4121" s="14">
        <f>'دیده بان بازار'!E4099</f>
        <v/>
      </c>
      <c r="F4121" s="13">
        <f>'دیده بان بازار'!F4099</f>
        <v/>
      </c>
      <c r="G4121" s="13">
        <f>'دیده بان بازار'!G4099</f>
        <v/>
      </c>
      <c r="H4121" s="13">
        <f>'دیده بان بازار'!H4099</f>
        <v/>
      </c>
      <c r="I4121" s="13">
        <f>'دیده بان بازار'!I4099</f>
        <v/>
      </c>
      <c r="J4121" s="13">
        <f>'دیده بان بازار'!J4099</f>
        <v/>
      </c>
      <c r="K4121" s="13">
        <f>'دیده بان بازار'!K4099</f>
        <v/>
      </c>
      <c r="L4121" s="13">
        <f>'دیده بان بازار'!L4099</f>
        <v/>
      </c>
      <c r="M4121" s="13">
        <f>'دیده بان بازار'!M4099</f>
        <v/>
      </c>
      <c r="N4121" s="13">
        <f>'دیده بان بازار'!N4099</f>
        <v/>
      </c>
      <c r="O4121" s="13">
        <f>'دیده بان بازار'!O4099</f>
        <v/>
      </c>
      <c r="P4121" s="13">
        <f>'دیده بان بازار'!P4099</f>
        <v/>
      </c>
      <c r="Q4121" s="13">
        <f>'دیده بان بازار'!Q4099</f>
        <v/>
      </c>
      <c r="R4121" s="13">
        <f>'دیده بان بازار'!R4099</f>
        <v/>
      </c>
      <c r="S4121" s="13">
        <f>'دیده بان بازار'!S4099</f>
        <v/>
      </c>
      <c r="T4121" s="13">
        <f>'دیده بان بازار'!T4099</f>
        <v/>
      </c>
      <c r="U4121" s="13">
        <f>'دیده بان بازار'!U4099</f>
        <v/>
      </c>
      <c r="V4121" s="13">
        <f>'دیده بان بازار'!V4099</f>
        <v/>
      </c>
      <c r="W4121" s="6">
        <f>'دیده بان بازار'!W4099</f>
        <v/>
      </c>
    </row>
    <row r="4122">
      <c r="A4122" s="15">
        <f>'دیده بان بازار'!A4100</f>
        <v/>
      </c>
      <c r="B4122" s="16">
        <f>'دیده بان بازار'!B4100</f>
        <v/>
      </c>
      <c r="C4122" s="16">
        <f>'دیده بان بازار'!C4100</f>
        <v/>
      </c>
      <c r="D4122" s="16">
        <f>'دیده بان بازار'!D4100</f>
        <v/>
      </c>
      <c r="E4122" s="17">
        <f>'دیده بان بازار'!E4100</f>
        <v/>
      </c>
      <c r="F4122" s="16">
        <f>'دیده بان بازار'!F4100</f>
        <v/>
      </c>
      <c r="G4122" s="16">
        <f>'دیده بان بازار'!G4100</f>
        <v/>
      </c>
      <c r="H4122" s="16">
        <f>'دیده بان بازار'!H4100</f>
        <v/>
      </c>
      <c r="I4122" s="16">
        <f>'دیده بان بازار'!I4100</f>
        <v/>
      </c>
      <c r="J4122" s="16">
        <f>'دیده بان بازار'!J4100</f>
        <v/>
      </c>
      <c r="K4122" s="16">
        <f>'دیده بان بازار'!K4100</f>
        <v/>
      </c>
      <c r="L4122" s="16">
        <f>'دیده بان بازار'!L4100</f>
        <v/>
      </c>
      <c r="M4122" s="16">
        <f>'دیده بان بازار'!M4100</f>
        <v/>
      </c>
      <c r="N4122" s="16">
        <f>'دیده بان بازار'!N4100</f>
        <v/>
      </c>
      <c r="O4122" s="16">
        <f>'دیده بان بازار'!O4100</f>
        <v/>
      </c>
      <c r="P4122" s="16">
        <f>'دیده بان بازار'!P4100</f>
        <v/>
      </c>
      <c r="Q4122" s="16">
        <f>'دیده بان بازار'!Q4100</f>
        <v/>
      </c>
      <c r="R4122" s="16">
        <f>'دیده بان بازار'!R4100</f>
        <v/>
      </c>
      <c r="S4122" s="16">
        <f>'دیده بان بازار'!S4100</f>
        <v/>
      </c>
      <c r="T4122" s="16">
        <f>'دیده بان بازار'!T4100</f>
        <v/>
      </c>
      <c r="U4122" s="16">
        <f>'دیده بان بازار'!U4100</f>
        <v/>
      </c>
      <c r="V4122" s="16">
        <f>'دیده بان بازار'!V4100</f>
        <v/>
      </c>
      <c r="W4122" s="7">
        <f>'دیده بان بازار'!W4100</f>
        <v/>
      </c>
    </row>
    <row r="4123">
      <c r="A4123" s="12">
        <f>'دیده بان بازار'!A4101</f>
        <v/>
      </c>
      <c r="B4123" s="13">
        <f>'دیده بان بازار'!B4101</f>
        <v/>
      </c>
      <c r="C4123" s="13">
        <f>'دیده بان بازار'!C4101</f>
        <v/>
      </c>
      <c r="D4123" s="13">
        <f>'دیده بان بازار'!D4101</f>
        <v/>
      </c>
      <c r="E4123" s="14">
        <f>'دیده بان بازار'!E4101</f>
        <v/>
      </c>
      <c r="F4123" s="13">
        <f>'دیده بان بازار'!F4101</f>
        <v/>
      </c>
      <c r="G4123" s="13">
        <f>'دیده بان بازار'!G4101</f>
        <v/>
      </c>
      <c r="H4123" s="13">
        <f>'دیده بان بازار'!H4101</f>
        <v/>
      </c>
      <c r="I4123" s="13">
        <f>'دیده بان بازار'!I4101</f>
        <v/>
      </c>
      <c r="J4123" s="13">
        <f>'دیده بان بازار'!J4101</f>
        <v/>
      </c>
      <c r="K4123" s="13">
        <f>'دیده بان بازار'!K4101</f>
        <v/>
      </c>
      <c r="L4123" s="13">
        <f>'دیده بان بازار'!L4101</f>
        <v/>
      </c>
      <c r="M4123" s="13">
        <f>'دیده بان بازار'!M4101</f>
        <v/>
      </c>
      <c r="N4123" s="13">
        <f>'دیده بان بازار'!N4101</f>
        <v/>
      </c>
      <c r="O4123" s="13">
        <f>'دیده بان بازار'!O4101</f>
        <v/>
      </c>
      <c r="P4123" s="13">
        <f>'دیده بان بازار'!P4101</f>
        <v/>
      </c>
      <c r="Q4123" s="13">
        <f>'دیده بان بازار'!Q4101</f>
        <v/>
      </c>
      <c r="R4123" s="13">
        <f>'دیده بان بازار'!R4101</f>
        <v/>
      </c>
      <c r="S4123" s="13">
        <f>'دیده بان بازار'!S4101</f>
        <v/>
      </c>
      <c r="T4123" s="13">
        <f>'دیده بان بازار'!T4101</f>
        <v/>
      </c>
      <c r="U4123" s="13">
        <f>'دیده بان بازار'!U4101</f>
        <v/>
      </c>
      <c r="V4123" s="13">
        <f>'دیده بان بازار'!V4101</f>
        <v/>
      </c>
      <c r="W4123" s="6">
        <f>'دیده بان بازار'!W4101</f>
        <v/>
      </c>
    </row>
    <row r="4124">
      <c r="A4124" s="15">
        <f>'دیده بان بازار'!A4102</f>
        <v/>
      </c>
      <c r="B4124" s="16">
        <f>'دیده بان بازار'!B4102</f>
        <v/>
      </c>
      <c r="C4124" s="16">
        <f>'دیده بان بازار'!C4102</f>
        <v/>
      </c>
      <c r="D4124" s="16">
        <f>'دیده بان بازار'!D4102</f>
        <v/>
      </c>
      <c r="E4124" s="17">
        <f>'دیده بان بازار'!E4102</f>
        <v/>
      </c>
      <c r="F4124" s="16">
        <f>'دیده بان بازار'!F4102</f>
        <v/>
      </c>
      <c r="G4124" s="16">
        <f>'دیده بان بازار'!G4102</f>
        <v/>
      </c>
      <c r="H4124" s="16">
        <f>'دیده بان بازار'!H4102</f>
        <v/>
      </c>
      <c r="I4124" s="16">
        <f>'دیده بان بازار'!I4102</f>
        <v/>
      </c>
      <c r="J4124" s="16">
        <f>'دیده بان بازار'!J4102</f>
        <v/>
      </c>
      <c r="K4124" s="16">
        <f>'دیده بان بازار'!K4102</f>
        <v/>
      </c>
      <c r="L4124" s="16">
        <f>'دیده بان بازار'!L4102</f>
        <v/>
      </c>
      <c r="M4124" s="16">
        <f>'دیده بان بازار'!M4102</f>
        <v/>
      </c>
      <c r="N4124" s="16">
        <f>'دیده بان بازار'!N4102</f>
        <v/>
      </c>
      <c r="O4124" s="16">
        <f>'دیده بان بازار'!O4102</f>
        <v/>
      </c>
      <c r="P4124" s="16">
        <f>'دیده بان بازار'!P4102</f>
        <v/>
      </c>
      <c r="Q4124" s="16">
        <f>'دیده بان بازار'!Q4102</f>
        <v/>
      </c>
      <c r="R4124" s="16">
        <f>'دیده بان بازار'!R4102</f>
        <v/>
      </c>
      <c r="S4124" s="16">
        <f>'دیده بان بازار'!S4102</f>
        <v/>
      </c>
      <c r="T4124" s="16">
        <f>'دیده بان بازار'!T4102</f>
        <v/>
      </c>
      <c r="U4124" s="16">
        <f>'دیده بان بازار'!U4102</f>
        <v/>
      </c>
      <c r="V4124" s="16">
        <f>'دیده بان بازار'!V4102</f>
        <v/>
      </c>
      <c r="W4124" s="7">
        <f>'دیده بان بازار'!W4102</f>
        <v/>
      </c>
    </row>
    <row r="4125">
      <c r="A4125" s="12">
        <f>'دیده بان بازار'!A4103</f>
        <v/>
      </c>
      <c r="B4125" s="13">
        <f>'دیده بان بازار'!B4103</f>
        <v/>
      </c>
      <c r="C4125" s="13">
        <f>'دیده بان بازار'!C4103</f>
        <v/>
      </c>
      <c r="D4125" s="13">
        <f>'دیده بان بازار'!D4103</f>
        <v/>
      </c>
      <c r="E4125" s="14">
        <f>'دیده بان بازار'!E4103</f>
        <v/>
      </c>
      <c r="F4125" s="13">
        <f>'دیده بان بازار'!F4103</f>
        <v/>
      </c>
      <c r="G4125" s="13">
        <f>'دیده بان بازار'!G4103</f>
        <v/>
      </c>
      <c r="H4125" s="13">
        <f>'دیده بان بازار'!H4103</f>
        <v/>
      </c>
      <c r="I4125" s="13">
        <f>'دیده بان بازار'!I4103</f>
        <v/>
      </c>
      <c r="J4125" s="13">
        <f>'دیده بان بازار'!J4103</f>
        <v/>
      </c>
      <c r="K4125" s="13">
        <f>'دیده بان بازار'!K4103</f>
        <v/>
      </c>
      <c r="L4125" s="13">
        <f>'دیده بان بازار'!L4103</f>
        <v/>
      </c>
      <c r="M4125" s="13">
        <f>'دیده بان بازار'!M4103</f>
        <v/>
      </c>
      <c r="N4125" s="13">
        <f>'دیده بان بازار'!N4103</f>
        <v/>
      </c>
      <c r="O4125" s="13">
        <f>'دیده بان بازار'!O4103</f>
        <v/>
      </c>
      <c r="P4125" s="13">
        <f>'دیده بان بازار'!P4103</f>
        <v/>
      </c>
      <c r="Q4125" s="13">
        <f>'دیده بان بازار'!Q4103</f>
        <v/>
      </c>
      <c r="R4125" s="13">
        <f>'دیده بان بازار'!R4103</f>
        <v/>
      </c>
      <c r="S4125" s="13">
        <f>'دیده بان بازار'!S4103</f>
        <v/>
      </c>
      <c r="T4125" s="13">
        <f>'دیده بان بازار'!T4103</f>
        <v/>
      </c>
      <c r="U4125" s="13">
        <f>'دیده بان بازار'!U4103</f>
        <v/>
      </c>
      <c r="V4125" s="13">
        <f>'دیده بان بازار'!V4103</f>
        <v/>
      </c>
      <c r="W4125" s="6">
        <f>'دیده بان بازار'!W4103</f>
        <v/>
      </c>
    </row>
    <row r="4126">
      <c r="A4126" s="15">
        <f>'دیده بان بازار'!A4104</f>
        <v/>
      </c>
      <c r="B4126" s="16">
        <f>'دیده بان بازار'!B4104</f>
        <v/>
      </c>
      <c r="C4126" s="16">
        <f>'دیده بان بازار'!C4104</f>
        <v/>
      </c>
      <c r="D4126" s="16">
        <f>'دیده بان بازار'!D4104</f>
        <v/>
      </c>
      <c r="E4126" s="17">
        <f>'دیده بان بازار'!E4104</f>
        <v/>
      </c>
      <c r="F4126" s="16">
        <f>'دیده بان بازار'!F4104</f>
        <v/>
      </c>
      <c r="G4126" s="16">
        <f>'دیده بان بازار'!G4104</f>
        <v/>
      </c>
      <c r="H4126" s="16">
        <f>'دیده بان بازار'!H4104</f>
        <v/>
      </c>
      <c r="I4126" s="16">
        <f>'دیده بان بازار'!I4104</f>
        <v/>
      </c>
      <c r="J4126" s="16">
        <f>'دیده بان بازار'!J4104</f>
        <v/>
      </c>
      <c r="K4126" s="16">
        <f>'دیده بان بازار'!K4104</f>
        <v/>
      </c>
      <c r="L4126" s="16">
        <f>'دیده بان بازار'!L4104</f>
        <v/>
      </c>
      <c r="M4126" s="16">
        <f>'دیده بان بازار'!M4104</f>
        <v/>
      </c>
      <c r="N4126" s="16">
        <f>'دیده بان بازار'!N4104</f>
        <v/>
      </c>
      <c r="O4126" s="16">
        <f>'دیده بان بازار'!O4104</f>
        <v/>
      </c>
      <c r="P4126" s="16">
        <f>'دیده بان بازار'!P4104</f>
        <v/>
      </c>
      <c r="Q4126" s="16">
        <f>'دیده بان بازار'!Q4104</f>
        <v/>
      </c>
      <c r="R4126" s="16">
        <f>'دیده بان بازار'!R4104</f>
        <v/>
      </c>
      <c r="S4126" s="16">
        <f>'دیده بان بازار'!S4104</f>
        <v/>
      </c>
      <c r="T4126" s="16">
        <f>'دیده بان بازار'!T4104</f>
        <v/>
      </c>
      <c r="U4126" s="16">
        <f>'دیده بان بازار'!U4104</f>
        <v/>
      </c>
      <c r="V4126" s="16">
        <f>'دیده بان بازار'!V4104</f>
        <v/>
      </c>
      <c r="W4126" s="7">
        <f>'دیده بان بازار'!W4104</f>
        <v/>
      </c>
    </row>
    <row r="4127">
      <c r="A4127" s="15">
        <f>'دیده بان بازار'!A4105</f>
        <v/>
      </c>
      <c r="B4127" s="16">
        <f>'دیده بان بازار'!B4105</f>
        <v/>
      </c>
      <c r="C4127" s="16">
        <f>'دیده بان بازار'!C4105</f>
        <v/>
      </c>
      <c r="D4127" s="16">
        <f>'دیده بان بازار'!D4105</f>
        <v/>
      </c>
      <c r="E4127" s="17">
        <f>'دیده بان بازار'!E4105</f>
        <v/>
      </c>
      <c r="F4127" s="16">
        <f>'دیده بان بازار'!F4105</f>
        <v/>
      </c>
      <c r="G4127" s="16">
        <f>'دیده بان بازار'!G4105</f>
        <v/>
      </c>
      <c r="H4127" s="16">
        <f>'دیده بان بازار'!H4105</f>
        <v/>
      </c>
      <c r="I4127" s="16">
        <f>'دیده بان بازار'!I4105</f>
        <v/>
      </c>
      <c r="J4127" s="16">
        <f>'دیده بان بازار'!J4105</f>
        <v/>
      </c>
      <c r="K4127" s="16">
        <f>'دیده بان بازار'!K4105</f>
        <v/>
      </c>
      <c r="L4127" s="16">
        <f>'دیده بان بازار'!L4105</f>
        <v/>
      </c>
      <c r="M4127" s="16">
        <f>'دیده بان بازار'!M4105</f>
        <v/>
      </c>
      <c r="N4127" s="16">
        <f>'دیده بان بازار'!N4105</f>
        <v/>
      </c>
      <c r="O4127" s="16">
        <f>'دیده بان بازار'!O4105</f>
        <v/>
      </c>
      <c r="P4127" s="16">
        <f>'دیده بان بازار'!P4105</f>
        <v/>
      </c>
      <c r="Q4127" s="16">
        <f>'دیده بان بازار'!Q4105</f>
        <v/>
      </c>
      <c r="R4127" s="16">
        <f>'دیده بان بازار'!R4105</f>
        <v/>
      </c>
      <c r="S4127" s="16">
        <f>'دیده بان بازار'!S4105</f>
        <v/>
      </c>
      <c r="T4127" s="16">
        <f>'دیده بان بازار'!T4105</f>
        <v/>
      </c>
      <c r="U4127" s="16">
        <f>'دیده بان بازار'!U4105</f>
        <v/>
      </c>
      <c r="V4127" s="16">
        <f>'دیده بان بازار'!V4105</f>
        <v/>
      </c>
      <c r="W4127" s="7">
        <f>'دیده بان بازار'!W4105</f>
        <v/>
      </c>
    </row>
    <row r="4128">
      <c r="A4128" s="12">
        <f>'دیده بان بازار'!A4106</f>
        <v/>
      </c>
      <c r="B4128" s="13">
        <f>'دیده بان بازار'!B4106</f>
        <v/>
      </c>
      <c r="C4128" s="13">
        <f>'دیده بان بازار'!C4106</f>
        <v/>
      </c>
      <c r="D4128" s="13">
        <f>'دیده بان بازار'!D4106</f>
        <v/>
      </c>
      <c r="E4128" s="14">
        <f>'دیده بان بازار'!E4106</f>
        <v/>
      </c>
      <c r="F4128" s="13">
        <f>'دیده بان بازار'!F4106</f>
        <v/>
      </c>
      <c r="G4128" s="13">
        <f>'دیده بان بازار'!G4106</f>
        <v/>
      </c>
      <c r="H4128" s="13">
        <f>'دیده بان بازار'!H4106</f>
        <v/>
      </c>
      <c r="I4128" s="13">
        <f>'دیده بان بازار'!I4106</f>
        <v/>
      </c>
      <c r="J4128" s="13">
        <f>'دیده بان بازار'!J4106</f>
        <v/>
      </c>
      <c r="K4128" s="13">
        <f>'دیده بان بازار'!K4106</f>
        <v/>
      </c>
      <c r="L4128" s="13">
        <f>'دیده بان بازار'!L4106</f>
        <v/>
      </c>
      <c r="M4128" s="13">
        <f>'دیده بان بازار'!M4106</f>
        <v/>
      </c>
      <c r="N4128" s="13">
        <f>'دیده بان بازار'!N4106</f>
        <v/>
      </c>
      <c r="O4128" s="13">
        <f>'دیده بان بازار'!O4106</f>
        <v/>
      </c>
      <c r="P4128" s="13">
        <f>'دیده بان بازار'!P4106</f>
        <v/>
      </c>
      <c r="Q4128" s="13">
        <f>'دیده بان بازار'!Q4106</f>
        <v/>
      </c>
      <c r="R4128" s="13">
        <f>'دیده بان بازار'!R4106</f>
        <v/>
      </c>
      <c r="S4128" s="13">
        <f>'دیده بان بازار'!S4106</f>
        <v/>
      </c>
      <c r="T4128" s="13">
        <f>'دیده بان بازار'!T4106</f>
        <v/>
      </c>
      <c r="U4128" s="13">
        <f>'دیده بان بازار'!U4106</f>
        <v/>
      </c>
      <c r="V4128" s="13">
        <f>'دیده بان بازار'!V4106</f>
        <v/>
      </c>
      <c r="W4128" s="6">
        <f>'دیده بان بازار'!W4106</f>
        <v/>
      </c>
    </row>
    <row r="4129">
      <c r="A4129" s="15">
        <f>'دیده بان بازار'!A4107</f>
        <v/>
      </c>
      <c r="B4129" s="16">
        <f>'دیده بان بازار'!B4107</f>
        <v/>
      </c>
      <c r="C4129" s="16">
        <f>'دیده بان بازار'!C4107</f>
        <v/>
      </c>
      <c r="D4129" s="16">
        <f>'دیده بان بازار'!D4107</f>
        <v/>
      </c>
      <c r="E4129" s="17">
        <f>'دیده بان بازار'!E4107</f>
        <v/>
      </c>
      <c r="F4129" s="16">
        <f>'دیده بان بازار'!F4107</f>
        <v/>
      </c>
      <c r="G4129" s="16">
        <f>'دیده بان بازار'!G4107</f>
        <v/>
      </c>
      <c r="H4129" s="16">
        <f>'دیده بان بازار'!H4107</f>
        <v/>
      </c>
      <c r="I4129" s="16">
        <f>'دیده بان بازار'!I4107</f>
        <v/>
      </c>
      <c r="J4129" s="16">
        <f>'دیده بان بازار'!J4107</f>
        <v/>
      </c>
      <c r="K4129" s="16">
        <f>'دیده بان بازار'!K4107</f>
        <v/>
      </c>
      <c r="L4129" s="16">
        <f>'دیده بان بازار'!L4107</f>
        <v/>
      </c>
      <c r="M4129" s="16">
        <f>'دیده بان بازار'!M4107</f>
        <v/>
      </c>
      <c r="N4129" s="16">
        <f>'دیده بان بازار'!N4107</f>
        <v/>
      </c>
      <c r="O4129" s="16">
        <f>'دیده بان بازار'!O4107</f>
        <v/>
      </c>
      <c r="P4129" s="16">
        <f>'دیده بان بازار'!P4107</f>
        <v/>
      </c>
      <c r="Q4129" s="16">
        <f>'دیده بان بازار'!Q4107</f>
        <v/>
      </c>
      <c r="R4129" s="16">
        <f>'دیده بان بازار'!R4107</f>
        <v/>
      </c>
      <c r="S4129" s="16">
        <f>'دیده بان بازار'!S4107</f>
        <v/>
      </c>
      <c r="T4129" s="16">
        <f>'دیده بان بازار'!T4107</f>
        <v/>
      </c>
      <c r="U4129" s="16">
        <f>'دیده بان بازار'!U4107</f>
        <v/>
      </c>
      <c r="V4129" s="16">
        <f>'دیده بان بازار'!V4107</f>
        <v/>
      </c>
      <c r="W4129" s="7">
        <f>'دیده بان بازار'!W4107</f>
        <v/>
      </c>
    </row>
    <row r="4130">
      <c r="A4130" s="12">
        <f>'دیده بان بازار'!A4108</f>
        <v/>
      </c>
      <c r="B4130" s="13">
        <f>'دیده بان بازار'!B4108</f>
        <v/>
      </c>
      <c r="C4130" s="13">
        <f>'دیده بان بازار'!C4108</f>
        <v/>
      </c>
      <c r="D4130" s="13">
        <f>'دیده بان بازار'!D4108</f>
        <v/>
      </c>
      <c r="E4130" s="14">
        <f>'دیده بان بازار'!E4108</f>
        <v/>
      </c>
      <c r="F4130" s="13">
        <f>'دیده بان بازار'!F4108</f>
        <v/>
      </c>
      <c r="G4130" s="13">
        <f>'دیده بان بازار'!G4108</f>
        <v/>
      </c>
      <c r="H4130" s="13">
        <f>'دیده بان بازار'!H4108</f>
        <v/>
      </c>
      <c r="I4130" s="13">
        <f>'دیده بان بازار'!I4108</f>
        <v/>
      </c>
      <c r="J4130" s="13">
        <f>'دیده بان بازار'!J4108</f>
        <v/>
      </c>
      <c r="K4130" s="13">
        <f>'دیده بان بازار'!K4108</f>
        <v/>
      </c>
      <c r="L4130" s="13">
        <f>'دیده بان بازار'!L4108</f>
        <v/>
      </c>
      <c r="M4130" s="13">
        <f>'دیده بان بازار'!M4108</f>
        <v/>
      </c>
      <c r="N4130" s="13">
        <f>'دیده بان بازار'!N4108</f>
        <v/>
      </c>
      <c r="O4130" s="13">
        <f>'دیده بان بازار'!O4108</f>
        <v/>
      </c>
      <c r="P4130" s="13">
        <f>'دیده بان بازار'!P4108</f>
        <v/>
      </c>
      <c r="Q4130" s="13">
        <f>'دیده بان بازار'!Q4108</f>
        <v/>
      </c>
      <c r="R4130" s="13">
        <f>'دیده بان بازار'!R4108</f>
        <v/>
      </c>
      <c r="S4130" s="13">
        <f>'دیده بان بازار'!S4108</f>
        <v/>
      </c>
      <c r="T4130" s="13">
        <f>'دیده بان بازار'!T4108</f>
        <v/>
      </c>
      <c r="U4130" s="13">
        <f>'دیده بان بازار'!U4108</f>
        <v/>
      </c>
      <c r="V4130" s="13">
        <f>'دیده بان بازار'!V4108</f>
        <v/>
      </c>
      <c r="W4130" s="6">
        <f>'دیده بان بازار'!W4108</f>
        <v/>
      </c>
    </row>
    <row r="4131">
      <c r="A4131" s="15">
        <f>'دیده بان بازار'!A4109</f>
        <v/>
      </c>
      <c r="B4131" s="16">
        <f>'دیده بان بازار'!B4109</f>
        <v/>
      </c>
      <c r="C4131" s="16">
        <f>'دیده بان بازار'!C4109</f>
        <v/>
      </c>
      <c r="D4131" s="16">
        <f>'دیده بان بازار'!D4109</f>
        <v/>
      </c>
      <c r="E4131" s="17">
        <f>'دیده بان بازار'!E4109</f>
        <v/>
      </c>
      <c r="F4131" s="16">
        <f>'دیده بان بازار'!F4109</f>
        <v/>
      </c>
      <c r="G4131" s="16">
        <f>'دیده بان بازار'!G4109</f>
        <v/>
      </c>
      <c r="H4131" s="16">
        <f>'دیده بان بازار'!H4109</f>
        <v/>
      </c>
      <c r="I4131" s="16">
        <f>'دیده بان بازار'!I4109</f>
        <v/>
      </c>
      <c r="J4131" s="16">
        <f>'دیده بان بازار'!J4109</f>
        <v/>
      </c>
      <c r="K4131" s="16">
        <f>'دیده بان بازار'!K4109</f>
        <v/>
      </c>
      <c r="L4131" s="16">
        <f>'دیده بان بازار'!L4109</f>
        <v/>
      </c>
      <c r="M4131" s="16">
        <f>'دیده بان بازار'!M4109</f>
        <v/>
      </c>
      <c r="N4131" s="16">
        <f>'دیده بان بازار'!N4109</f>
        <v/>
      </c>
      <c r="O4131" s="16">
        <f>'دیده بان بازار'!O4109</f>
        <v/>
      </c>
      <c r="P4131" s="16">
        <f>'دیده بان بازار'!P4109</f>
        <v/>
      </c>
      <c r="Q4131" s="16">
        <f>'دیده بان بازار'!Q4109</f>
        <v/>
      </c>
      <c r="R4131" s="16">
        <f>'دیده بان بازار'!R4109</f>
        <v/>
      </c>
      <c r="S4131" s="16">
        <f>'دیده بان بازار'!S4109</f>
        <v/>
      </c>
      <c r="T4131" s="16">
        <f>'دیده بان بازار'!T4109</f>
        <v/>
      </c>
      <c r="U4131" s="16">
        <f>'دیده بان بازار'!U4109</f>
        <v/>
      </c>
      <c r="V4131" s="16">
        <f>'دیده بان بازار'!V4109</f>
        <v/>
      </c>
      <c r="W4131" s="7">
        <f>'دیده بان بازار'!W4109</f>
        <v/>
      </c>
    </row>
    <row r="4132">
      <c r="A4132" s="12">
        <f>'دیده بان بازار'!A4110</f>
        <v/>
      </c>
      <c r="B4132" s="13">
        <f>'دیده بان بازار'!B4110</f>
        <v/>
      </c>
      <c r="C4132" s="13">
        <f>'دیده بان بازار'!C4110</f>
        <v/>
      </c>
      <c r="D4132" s="13">
        <f>'دیده بان بازار'!D4110</f>
        <v/>
      </c>
      <c r="E4132" s="14">
        <f>'دیده بان بازار'!E4110</f>
        <v/>
      </c>
      <c r="F4132" s="13">
        <f>'دیده بان بازار'!F4110</f>
        <v/>
      </c>
      <c r="G4132" s="13">
        <f>'دیده بان بازار'!G4110</f>
        <v/>
      </c>
      <c r="H4132" s="13">
        <f>'دیده بان بازار'!H4110</f>
        <v/>
      </c>
      <c r="I4132" s="13">
        <f>'دیده بان بازار'!I4110</f>
        <v/>
      </c>
      <c r="J4132" s="13">
        <f>'دیده بان بازار'!J4110</f>
        <v/>
      </c>
      <c r="K4132" s="13">
        <f>'دیده بان بازار'!K4110</f>
        <v/>
      </c>
      <c r="L4132" s="13">
        <f>'دیده بان بازار'!L4110</f>
        <v/>
      </c>
      <c r="M4132" s="13">
        <f>'دیده بان بازار'!M4110</f>
        <v/>
      </c>
      <c r="N4132" s="13">
        <f>'دیده بان بازار'!N4110</f>
        <v/>
      </c>
      <c r="O4132" s="13">
        <f>'دیده بان بازار'!O4110</f>
        <v/>
      </c>
      <c r="P4132" s="13">
        <f>'دیده بان بازار'!P4110</f>
        <v/>
      </c>
      <c r="Q4132" s="13">
        <f>'دیده بان بازار'!Q4110</f>
        <v/>
      </c>
      <c r="R4132" s="13">
        <f>'دیده بان بازار'!R4110</f>
        <v/>
      </c>
      <c r="S4132" s="13">
        <f>'دیده بان بازار'!S4110</f>
        <v/>
      </c>
      <c r="T4132" s="13">
        <f>'دیده بان بازار'!T4110</f>
        <v/>
      </c>
      <c r="U4132" s="13">
        <f>'دیده بان بازار'!U4110</f>
        <v/>
      </c>
      <c r="V4132" s="13">
        <f>'دیده بان بازار'!V4110</f>
        <v/>
      </c>
      <c r="W4132" s="6">
        <f>'دیده بان بازار'!W4110</f>
        <v/>
      </c>
    </row>
    <row r="4133">
      <c r="A4133" s="15">
        <f>'دیده بان بازار'!A4111</f>
        <v/>
      </c>
      <c r="B4133" s="16">
        <f>'دیده بان بازار'!B4111</f>
        <v/>
      </c>
      <c r="C4133" s="16">
        <f>'دیده بان بازار'!C4111</f>
        <v/>
      </c>
      <c r="D4133" s="16">
        <f>'دیده بان بازار'!D4111</f>
        <v/>
      </c>
      <c r="E4133" s="17">
        <f>'دیده بان بازار'!E4111</f>
        <v/>
      </c>
      <c r="F4133" s="16">
        <f>'دیده بان بازار'!F4111</f>
        <v/>
      </c>
      <c r="G4133" s="16">
        <f>'دیده بان بازار'!G4111</f>
        <v/>
      </c>
      <c r="H4133" s="16">
        <f>'دیده بان بازار'!H4111</f>
        <v/>
      </c>
      <c r="I4133" s="16">
        <f>'دیده بان بازار'!I4111</f>
        <v/>
      </c>
      <c r="J4133" s="16">
        <f>'دیده بان بازار'!J4111</f>
        <v/>
      </c>
      <c r="K4133" s="16">
        <f>'دیده بان بازار'!K4111</f>
        <v/>
      </c>
      <c r="L4133" s="16">
        <f>'دیده بان بازار'!L4111</f>
        <v/>
      </c>
      <c r="M4133" s="16">
        <f>'دیده بان بازار'!M4111</f>
        <v/>
      </c>
      <c r="N4133" s="16">
        <f>'دیده بان بازار'!N4111</f>
        <v/>
      </c>
      <c r="O4133" s="16">
        <f>'دیده بان بازار'!O4111</f>
        <v/>
      </c>
      <c r="P4133" s="16">
        <f>'دیده بان بازار'!P4111</f>
        <v/>
      </c>
      <c r="Q4133" s="16">
        <f>'دیده بان بازار'!Q4111</f>
        <v/>
      </c>
      <c r="R4133" s="16">
        <f>'دیده بان بازار'!R4111</f>
        <v/>
      </c>
      <c r="S4133" s="16">
        <f>'دیده بان بازار'!S4111</f>
        <v/>
      </c>
      <c r="T4133" s="16">
        <f>'دیده بان بازار'!T4111</f>
        <v/>
      </c>
      <c r="U4133" s="16">
        <f>'دیده بان بازار'!U4111</f>
        <v/>
      </c>
      <c r="V4133" s="16">
        <f>'دیده بان بازار'!V4111</f>
        <v/>
      </c>
      <c r="W4133" s="7">
        <f>'دیده بان بازار'!W4111</f>
        <v/>
      </c>
    </row>
    <row r="4134">
      <c r="A4134" s="12">
        <f>'دیده بان بازار'!A4112</f>
        <v/>
      </c>
      <c r="B4134" s="13">
        <f>'دیده بان بازار'!B4112</f>
        <v/>
      </c>
      <c r="C4134" s="13">
        <f>'دیده بان بازار'!C4112</f>
        <v/>
      </c>
      <c r="D4134" s="13">
        <f>'دیده بان بازار'!D4112</f>
        <v/>
      </c>
      <c r="E4134" s="14">
        <f>'دیده بان بازار'!E4112</f>
        <v/>
      </c>
      <c r="F4134" s="13">
        <f>'دیده بان بازار'!F4112</f>
        <v/>
      </c>
      <c r="G4134" s="13">
        <f>'دیده بان بازار'!G4112</f>
        <v/>
      </c>
      <c r="H4134" s="13">
        <f>'دیده بان بازار'!H4112</f>
        <v/>
      </c>
      <c r="I4134" s="13">
        <f>'دیده بان بازار'!I4112</f>
        <v/>
      </c>
      <c r="J4134" s="13">
        <f>'دیده بان بازار'!J4112</f>
        <v/>
      </c>
      <c r="K4134" s="13">
        <f>'دیده بان بازار'!K4112</f>
        <v/>
      </c>
      <c r="L4134" s="13">
        <f>'دیده بان بازار'!L4112</f>
        <v/>
      </c>
      <c r="M4134" s="13">
        <f>'دیده بان بازار'!M4112</f>
        <v/>
      </c>
      <c r="N4134" s="13">
        <f>'دیده بان بازار'!N4112</f>
        <v/>
      </c>
      <c r="O4134" s="13">
        <f>'دیده بان بازار'!O4112</f>
        <v/>
      </c>
      <c r="P4134" s="13">
        <f>'دیده بان بازار'!P4112</f>
        <v/>
      </c>
      <c r="Q4134" s="13">
        <f>'دیده بان بازار'!Q4112</f>
        <v/>
      </c>
      <c r="R4134" s="13">
        <f>'دیده بان بازار'!R4112</f>
        <v/>
      </c>
      <c r="S4134" s="13">
        <f>'دیده بان بازار'!S4112</f>
        <v/>
      </c>
      <c r="T4134" s="13">
        <f>'دیده بان بازار'!T4112</f>
        <v/>
      </c>
      <c r="U4134" s="13">
        <f>'دیده بان بازار'!U4112</f>
        <v/>
      </c>
      <c r="V4134" s="13">
        <f>'دیده بان بازار'!V4112</f>
        <v/>
      </c>
      <c r="W4134" s="6">
        <f>'دیده بان بازار'!W4112</f>
        <v/>
      </c>
    </row>
    <row r="4135">
      <c r="A4135" s="15">
        <f>'دیده بان بازار'!A4113</f>
        <v/>
      </c>
      <c r="B4135" s="16">
        <f>'دیده بان بازار'!B4113</f>
        <v/>
      </c>
      <c r="C4135" s="16">
        <f>'دیده بان بازار'!C4113</f>
        <v/>
      </c>
      <c r="D4135" s="16">
        <f>'دیده بان بازار'!D4113</f>
        <v/>
      </c>
      <c r="E4135" s="17">
        <f>'دیده بان بازار'!E4113</f>
        <v/>
      </c>
      <c r="F4135" s="16">
        <f>'دیده بان بازار'!F4113</f>
        <v/>
      </c>
      <c r="G4135" s="16">
        <f>'دیده بان بازار'!G4113</f>
        <v/>
      </c>
      <c r="H4135" s="16">
        <f>'دیده بان بازار'!H4113</f>
        <v/>
      </c>
      <c r="I4135" s="16">
        <f>'دیده بان بازار'!I4113</f>
        <v/>
      </c>
      <c r="J4135" s="16">
        <f>'دیده بان بازار'!J4113</f>
        <v/>
      </c>
      <c r="K4135" s="16">
        <f>'دیده بان بازار'!K4113</f>
        <v/>
      </c>
      <c r="L4135" s="16">
        <f>'دیده بان بازار'!L4113</f>
        <v/>
      </c>
      <c r="M4135" s="16">
        <f>'دیده بان بازار'!M4113</f>
        <v/>
      </c>
      <c r="N4135" s="16">
        <f>'دیده بان بازار'!N4113</f>
        <v/>
      </c>
      <c r="O4135" s="16">
        <f>'دیده بان بازار'!O4113</f>
        <v/>
      </c>
      <c r="P4135" s="16">
        <f>'دیده بان بازار'!P4113</f>
        <v/>
      </c>
      <c r="Q4135" s="16">
        <f>'دیده بان بازار'!Q4113</f>
        <v/>
      </c>
      <c r="R4135" s="16">
        <f>'دیده بان بازار'!R4113</f>
        <v/>
      </c>
      <c r="S4135" s="16">
        <f>'دیده بان بازار'!S4113</f>
        <v/>
      </c>
      <c r="T4135" s="16">
        <f>'دیده بان بازار'!T4113</f>
        <v/>
      </c>
      <c r="U4135" s="16">
        <f>'دیده بان بازار'!U4113</f>
        <v/>
      </c>
      <c r="V4135" s="16">
        <f>'دیده بان بازار'!V4113</f>
        <v/>
      </c>
      <c r="W4135" s="7">
        <f>'دیده بان بازار'!W4113</f>
        <v/>
      </c>
    </row>
    <row r="4136">
      <c r="A4136" s="12">
        <f>'دیده بان بازار'!A4114</f>
        <v/>
      </c>
      <c r="B4136" s="13">
        <f>'دیده بان بازار'!B4114</f>
        <v/>
      </c>
      <c r="C4136" s="13">
        <f>'دیده بان بازار'!C4114</f>
        <v/>
      </c>
      <c r="D4136" s="13">
        <f>'دیده بان بازار'!D4114</f>
        <v/>
      </c>
      <c r="E4136" s="14">
        <f>'دیده بان بازار'!E4114</f>
        <v/>
      </c>
      <c r="F4136" s="13">
        <f>'دیده بان بازار'!F4114</f>
        <v/>
      </c>
      <c r="G4136" s="13">
        <f>'دیده بان بازار'!G4114</f>
        <v/>
      </c>
      <c r="H4136" s="13">
        <f>'دیده بان بازار'!H4114</f>
        <v/>
      </c>
      <c r="I4136" s="13">
        <f>'دیده بان بازار'!I4114</f>
        <v/>
      </c>
      <c r="J4136" s="13">
        <f>'دیده بان بازار'!J4114</f>
        <v/>
      </c>
      <c r="K4136" s="13">
        <f>'دیده بان بازار'!K4114</f>
        <v/>
      </c>
      <c r="L4136" s="13">
        <f>'دیده بان بازار'!L4114</f>
        <v/>
      </c>
      <c r="M4136" s="13">
        <f>'دیده بان بازار'!M4114</f>
        <v/>
      </c>
      <c r="N4136" s="13">
        <f>'دیده بان بازار'!N4114</f>
        <v/>
      </c>
      <c r="O4136" s="13">
        <f>'دیده بان بازار'!O4114</f>
        <v/>
      </c>
      <c r="P4136" s="13">
        <f>'دیده بان بازار'!P4114</f>
        <v/>
      </c>
      <c r="Q4136" s="13">
        <f>'دیده بان بازار'!Q4114</f>
        <v/>
      </c>
      <c r="R4136" s="13">
        <f>'دیده بان بازار'!R4114</f>
        <v/>
      </c>
      <c r="S4136" s="13">
        <f>'دیده بان بازار'!S4114</f>
        <v/>
      </c>
      <c r="T4136" s="13">
        <f>'دیده بان بازار'!T4114</f>
        <v/>
      </c>
      <c r="U4136" s="13">
        <f>'دیده بان بازار'!U4114</f>
        <v/>
      </c>
      <c r="V4136" s="13">
        <f>'دیده بان بازار'!V4114</f>
        <v/>
      </c>
      <c r="W4136" s="6">
        <f>'دیده بان بازار'!W4114</f>
        <v/>
      </c>
    </row>
    <row r="4137">
      <c r="A4137" s="15">
        <f>'دیده بان بازار'!A4115</f>
        <v/>
      </c>
      <c r="B4137" s="16">
        <f>'دیده بان بازار'!B4115</f>
        <v/>
      </c>
      <c r="C4137" s="16">
        <f>'دیده بان بازار'!C4115</f>
        <v/>
      </c>
      <c r="D4137" s="16">
        <f>'دیده بان بازار'!D4115</f>
        <v/>
      </c>
      <c r="E4137" s="17">
        <f>'دیده بان بازار'!E4115</f>
        <v/>
      </c>
      <c r="F4137" s="16">
        <f>'دیده بان بازار'!F4115</f>
        <v/>
      </c>
      <c r="G4137" s="16">
        <f>'دیده بان بازار'!G4115</f>
        <v/>
      </c>
      <c r="H4137" s="16">
        <f>'دیده بان بازار'!H4115</f>
        <v/>
      </c>
      <c r="I4137" s="16">
        <f>'دیده بان بازار'!I4115</f>
        <v/>
      </c>
      <c r="J4137" s="16">
        <f>'دیده بان بازار'!J4115</f>
        <v/>
      </c>
      <c r="K4137" s="16">
        <f>'دیده بان بازار'!K4115</f>
        <v/>
      </c>
      <c r="L4137" s="16">
        <f>'دیده بان بازار'!L4115</f>
        <v/>
      </c>
      <c r="M4137" s="16">
        <f>'دیده بان بازار'!M4115</f>
        <v/>
      </c>
      <c r="N4137" s="16">
        <f>'دیده بان بازار'!N4115</f>
        <v/>
      </c>
      <c r="O4137" s="16">
        <f>'دیده بان بازار'!O4115</f>
        <v/>
      </c>
      <c r="P4137" s="16">
        <f>'دیده بان بازار'!P4115</f>
        <v/>
      </c>
      <c r="Q4137" s="16">
        <f>'دیده بان بازار'!Q4115</f>
        <v/>
      </c>
      <c r="R4137" s="16">
        <f>'دیده بان بازار'!R4115</f>
        <v/>
      </c>
      <c r="S4137" s="16">
        <f>'دیده بان بازار'!S4115</f>
        <v/>
      </c>
      <c r="T4137" s="16">
        <f>'دیده بان بازار'!T4115</f>
        <v/>
      </c>
      <c r="U4137" s="16">
        <f>'دیده بان بازار'!U4115</f>
        <v/>
      </c>
      <c r="V4137" s="16">
        <f>'دیده بان بازار'!V4115</f>
        <v/>
      </c>
      <c r="W4137" s="7">
        <f>'دیده بان بازار'!W4115</f>
        <v/>
      </c>
    </row>
    <row r="4138">
      <c r="A4138" s="12">
        <f>'دیده بان بازار'!A4116</f>
        <v/>
      </c>
      <c r="B4138" s="13">
        <f>'دیده بان بازار'!B4116</f>
        <v/>
      </c>
      <c r="C4138" s="13">
        <f>'دیده بان بازار'!C4116</f>
        <v/>
      </c>
      <c r="D4138" s="13">
        <f>'دیده بان بازار'!D4116</f>
        <v/>
      </c>
      <c r="E4138" s="14">
        <f>'دیده بان بازار'!E4116</f>
        <v/>
      </c>
      <c r="F4138" s="13">
        <f>'دیده بان بازار'!F4116</f>
        <v/>
      </c>
      <c r="G4138" s="13">
        <f>'دیده بان بازار'!G4116</f>
        <v/>
      </c>
      <c r="H4138" s="13">
        <f>'دیده بان بازار'!H4116</f>
        <v/>
      </c>
      <c r="I4138" s="13">
        <f>'دیده بان بازار'!I4116</f>
        <v/>
      </c>
      <c r="J4138" s="13">
        <f>'دیده بان بازار'!J4116</f>
        <v/>
      </c>
      <c r="K4138" s="13">
        <f>'دیده بان بازار'!K4116</f>
        <v/>
      </c>
      <c r="L4138" s="13">
        <f>'دیده بان بازار'!L4116</f>
        <v/>
      </c>
      <c r="M4138" s="13">
        <f>'دیده بان بازار'!M4116</f>
        <v/>
      </c>
      <c r="N4138" s="13">
        <f>'دیده بان بازار'!N4116</f>
        <v/>
      </c>
      <c r="O4138" s="13">
        <f>'دیده بان بازار'!O4116</f>
        <v/>
      </c>
      <c r="P4138" s="13">
        <f>'دیده بان بازار'!P4116</f>
        <v/>
      </c>
      <c r="Q4138" s="13">
        <f>'دیده بان بازار'!Q4116</f>
        <v/>
      </c>
      <c r="R4138" s="13">
        <f>'دیده بان بازار'!R4116</f>
        <v/>
      </c>
      <c r="S4138" s="13">
        <f>'دیده بان بازار'!S4116</f>
        <v/>
      </c>
      <c r="T4138" s="13">
        <f>'دیده بان بازار'!T4116</f>
        <v/>
      </c>
      <c r="U4138" s="13">
        <f>'دیده بان بازار'!U4116</f>
        <v/>
      </c>
      <c r="V4138" s="13">
        <f>'دیده بان بازار'!V4116</f>
        <v/>
      </c>
      <c r="W4138" s="6">
        <f>'دیده بان بازار'!W4116</f>
        <v/>
      </c>
    </row>
    <row r="4139">
      <c r="A4139" s="15">
        <f>'دیده بان بازار'!A4117</f>
        <v/>
      </c>
      <c r="B4139" s="16">
        <f>'دیده بان بازار'!B4117</f>
        <v/>
      </c>
      <c r="C4139" s="16">
        <f>'دیده بان بازار'!C4117</f>
        <v/>
      </c>
      <c r="D4139" s="16">
        <f>'دیده بان بازار'!D4117</f>
        <v/>
      </c>
      <c r="E4139" s="17">
        <f>'دیده بان بازار'!E4117</f>
        <v/>
      </c>
      <c r="F4139" s="16">
        <f>'دیده بان بازار'!F4117</f>
        <v/>
      </c>
      <c r="G4139" s="16">
        <f>'دیده بان بازار'!G4117</f>
        <v/>
      </c>
      <c r="H4139" s="16">
        <f>'دیده بان بازار'!H4117</f>
        <v/>
      </c>
      <c r="I4139" s="16">
        <f>'دیده بان بازار'!I4117</f>
        <v/>
      </c>
      <c r="J4139" s="16">
        <f>'دیده بان بازار'!J4117</f>
        <v/>
      </c>
      <c r="K4139" s="16">
        <f>'دیده بان بازار'!K4117</f>
        <v/>
      </c>
      <c r="L4139" s="16">
        <f>'دیده بان بازار'!L4117</f>
        <v/>
      </c>
      <c r="M4139" s="16">
        <f>'دیده بان بازار'!M4117</f>
        <v/>
      </c>
      <c r="N4139" s="16">
        <f>'دیده بان بازار'!N4117</f>
        <v/>
      </c>
      <c r="O4139" s="16">
        <f>'دیده بان بازار'!O4117</f>
        <v/>
      </c>
      <c r="P4139" s="16">
        <f>'دیده بان بازار'!P4117</f>
        <v/>
      </c>
      <c r="Q4139" s="16">
        <f>'دیده بان بازار'!Q4117</f>
        <v/>
      </c>
      <c r="R4139" s="16">
        <f>'دیده بان بازار'!R4117</f>
        <v/>
      </c>
      <c r="S4139" s="16">
        <f>'دیده بان بازار'!S4117</f>
        <v/>
      </c>
      <c r="T4139" s="16">
        <f>'دیده بان بازار'!T4117</f>
        <v/>
      </c>
      <c r="U4139" s="16">
        <f>'دیده بان بازار'!U4117</f>
        <v/>
      </c>
      <c r="V4139" s="16">
        <f>'دیده بان بازار'!V4117</f>
        <v/>
      </c>
      <c r="W4139" s="7">
        <f>'دیده بان بازار'!W4117</f>
        <v/>
      </c>
    </row>
    <row r="4140">
      <c r="A4140" s="12">
        <f>'دیده بان بازار'!A4118</f>
        <v/>
      </c>
      <c r="B4140" s="13">
        <f>'دیده بان بازار'!B4118</f>
        <v/>
      </c>
      <c r="C4140" s="13">
        <f>'دیده بان بازار'!C4118</f>
        <v/>
      </c>
      <c r="D4140" s="13">
        <f>'دیده بان بازار'!D4118</f>
        <v/>
      </c>
      <c r="E4140" s="14">
        <f>'دیده بان بازار'!E4118</f>
        <v/>
      </c>
      <c r="F4140" s="13">
        <f>'دیده بان بازار'!F4118</f>
        <v/>
      </c>
      <c r="G4140" s="13">
        <f>'دیده بان بازار'!G4118</f>
        <v/>
      </c>
      <c r="H4140" s="13">
        <f>'دیده بان بازار'!H4118</f>
        <v/>
      </c>
      <c r="I4140" s="13">
        <f>'دیده بان بازار'!I4118</f>
        <v/>
      </c>
      <c r="J4140" s="13">
        <f>'دیده بان بازار'!J4118</f>
        <v/>
      </c>
      <c r="K4140" s="13">
        <f>'دیده بان بازار'!K4118</f>
        <v/>
      </c>
      <c r="L4140" s="13">
        <f>'دیده بان بازار'!L4118</f>
        <v/>
      </c>
      <c r="M4140" s="13">
        <f>'دیده بان بازار'!M4118</f>
        <v/>
      </c>
      <c r="N4140" s="13">
        <f>'دیده بان بازار'!N4118</f>
        <v/>
      </c>
      <c r="O4140" s="13">
        <f>'دیده بان بازار'!O4118</f>
        <v/>
      </c>
      <c r="P4140" s="13">
        <f>'دیده بان بازار'!P4118</f>
        <v/>
      </c>
      <c r="Q4140" s="13">
        <f>'دیده بان بازار'!Q4118</f>
        <v/>
      </c>
      <c r="R4140" s="13">
        <f>'دیده بان بازار'!R4118</f>
        <v/>
      </c>
      <c r="S4140" s="13">
        <f>'دیده بان بازار'!S4118</f>
        <v/>
      </c>
      <c r="T4140" s="13">
        <f>'دیده بان بازار'!T4118</f>
        <v/>
      </c>
      <c r="U4140" s="13">
        <f>'دیده بان بازار'!U4118</f>
        <v/>
      </c>
      <c r="V4140" s="13">
        <f>'دیده بان بازار'!V4118</f>
        <v/>
      </c>
      <c r="W4140" s="6">
        <f>'دیده بان بازار'!W4118</f>
        <v/>
      </c>
    </row>
    <row r="4141">
      <c r="A4141" s="15">
        <f>'دیده بان بازار'!A4119</f>
        <v/>
      </c>
      <c r="B4141" s="16">
        <f>'دیده بان بازار'!B4119</f>
        <v/>
      </c>
      <c r="C4141" s="16">
        <f>'دیده بان بازار'!C4119</f>
        <v/>
      </c>
      <c r="D4141" s="16">
        <f>'دیده بان بازار'!D4119</f>
        <v/>
      </c>
      <c r="E4141" s="17">
        <f>'دیده بان بازار'!E4119</f>
        <v/>
      </c>
      <c r="F4141" s="16">
        <f>'دیده بان بازار'!F4119</f>
        <v/>
      </c>
      <c r="G4141" s="16">
        <f>'دیده بان بازار'!G4119</f>
        <v/>
      </c>
      <c r="H4141" s="16">
        <f>'دیده بان بازار'!H4119</f>
        <v/>
      </c>
      <c r="I4141" s="16">
        <f>'دیده بان بازار'!I4119</f>
        <v/>
      </c>
      <c r="J4141" s="16">
        <f>'دیده بان بازار'!J4119</f>
        <v/>
      </c>
      <c r="K4141" s="16">
        <f>'دیده بان بازار'!K4119</f>
        <v/>
      </c>
      <c r="L4141" s="16">
        <f>'دیده بان بازار'!L4119</f>
        <v/>
      </c>
      <c r="M4141" s="16">
        <f>'دیده بان بازار'!M4119</f>
        <v/>
      </c>
      <c r="N4141" s="16">
        <f>'دیده بان بازار'!N4119</f>
        <v/>
      </c>
      <c r="O4141" s="16">
        <f>'دیده بان بازار'!O4119</f>
        <v/>
      </c>
      <c r="P4141" s="16">
        <f>'دیده بان بازار'!P4119</f>
        <v/>
      </c>
      <c r="Q4141" s="16">
        <f>'دیده بان بازار'!Q4119</f>
        <v/>
      </c>
      <c r="R4141" s="16">
        <f>'دیده بان بازار'!R4119</f>
        <v/>
      </c>
      <c r="S4141" s="16">
        <f>'دیده بان بازار'!S4119</f>
        <v/>
      </c>
      <c r="T4141" s="16">
        <f>'دیده بان بازار'!T4119</f>
        <v/>
      </c>
      <c r="U4141" s="16">
        <f>'دیده بان بازار'!U4119</f>
        <v/>
      </c>
      <c r="V4141" s="16">
        <f>'دیده بان بازار'!V4119</f>
        <v/>
      </c>
      <c r="W4141" s="7">
        <f>'دیده بان بازار'!W4119</f>
        <v/>
      </c>
    </row>
    <row r="4142">
      <c r="A4142" s="15">
        <f>'دیده بان بازار'!A4120</f>
        <v/>
      </c>
      <c r="B4142" s="16">
        <f>'دیده بان بازار'!B4120</f>
        <v/>
      </c>
      <c r="C4142" s="16">
        <f>'دیده بان بازار'!C4120</f>
        <v/>
      </c>
      <c r="D4142" s="16">
        <f>'دیده بان بازار'!D4120</f>
        <v/>
      </c>
      <c r="E4142" s="17">
        <f>'دیده بان بازار'!E4120</f>
        <v/>
      </c>
      <c r="F4142" s="16">
        <f>'دیده بان بازار'!F4120</f>
        <v/>
      </c>
      <c r="G4142" s="16">
        <f>'دیده بان بازار'!G4120</f>
        <v/>
      </c>
      <c r="H4142" s="16">
        <f>'دیده بان بازار'!H4120</f>
        <v/>
      </c>
      <c r="I4142" s="16">
        <f>'دیده بان بازار'!I4120</f>
        <v/>
      </c>
      <c r="J4142" s="16">
        <f>'دیده بان بازار'!J4120</f>
        <v/>
      </c>
      <c r="K4142" s="16">
        <f>'دیده بان بازار'!K4120</f>
        <v/>
      </c>
      <c r="L4142" s="16">
        <f>'دیده بان بازار'!L4120</f>
        <v/>
      </c>
      <c r="M4142" s="16">
        <f>'دیده بان بازار'!M4120</f>
        <v/>
      </c>
      <c r="N4142" s="16">
        <f>'دیده بان بازار'!N4120</f>
        <v/>
      </c>
      <c r="O4142" s="16">
        <f>'دیده بان بازار'!O4120</f>
        <v/>
      </c>
      <c r="P4142" s="16">
        <f>'دیده بان بازار'!P4120</f>
        <v/>
      </c>
      <c r="Q4142" s="16">
        <f>'دیده بان بازار'!Q4120</f>
        <v/>
      </c>
      <c r="R4142" s="16">
        <f>'دیده بان بازار'!R4120</f>
        <v/>
      </c>
      <c r="S4142" s="16">
        <f>'دیده بان بازار'!S4120</f>
        <v/>
      </c>
      <c r="T4142" s="16">
        <f>'دیده بان بازار'!T4120</f>
        <v/>
      </c>
      <c r="U4142" s="16">
        <f>'دیده بان بازار'!U4120</f>
        <v/>
      </c>
      <c r="V4142" s="16">
        <f>'دیده بان بازار'!V4120</f>
        <v/>
      </c>
      <c r="W4142" s="7">
        <f>'دیده بان بازار'!W4120</f>
        <v/>
      </c>
    </row>
    <row r="4143">
      <c r="A4143" s="12">
        <f>'دیده بان بازار'!A4121</f>
        <v/>
      </c>
      <c r="B4143" s="13">
        <f>'دیده بان بازار'!B4121</f>
        <v/>
      </c>
      <c r="C4143" s="13">
        <f>'دیده بان بازار'!C4121</f>
        <v/>
      </c>
      <c r="D4143" s="13">
        <f>'دیده بان بازار'!D4121</f>
        <v/>
      </c>
      <c r="E4143" s="14">
        <f>'دیده بان بازار'!E4121</f>
        <v/>
      </c>
      <c r="F4143" s="13">
        <f>'دیده بان بازار'!F4121</f>
        <v/>
      </c>
      <c r="G4143" s="13">
        <f>'دیده بان بازار'!G4121</f>
        <v/>
      </c>
      <c r="H4143" s="13">
        <f>'دیده بان بازار'!H4121</f>
        <v/>
      </c>
      <c r="I4143" s="13">
        <f>'دیده بان بازار'!I4121</f>
        <v/>
      </c>
      <c r="J4143" s="13">
        <f>'دیده بان بازار'!J4121</f>
        <v/>
      </c>
      <c r="K4143" s="13">
        <f>'دیده بان بازار'!K4121</f>
        <v/>
      </c>
      <c r="L4143" s="13">
        <f>'دیده بان بازار'!L4121</f>
        <v/>
      </c>
      <c r="M4143" s="13">
        <f>'دیده بان بازار'!M4121</f>
        <v/>
      </c>
      <c r="N4143" s="13">
        <f>'دیده بان بازار'!N4121</f>
        <v/>
      </c>
      <c r="O4143" s="13">
        <f>'دیده بان بازار'!O4121</f>
        <v/>
      </c>
      <c r="P4143" s="13">
        <f>'دیده بان بازار'!P4121</f>
        <v/>
      </c>
      <c r="Q4143" s="13">
        <f>'دیده بان بازار'!Q4121</f>
        <v/>
      </c>
      <c r="R4143" s="13">
        <f>'دیده بان بازار'!R4121</f>
        <v/>
      </c>
      <c r="S4143" s="13">
        <f>'دیده بان بازار'!S4121</f>
        <v/>
      </c>
      <c r="T4143" s="13">
        <f>'دیده بان بازار'!T4121</f>
        <v/>
      </c>
      <c r="U4143" s="13">
        <f>'دیده بان بازار'!U4121</f>
        <v/>
      </c>
      <c r="V4143" s="13">
        <f>'دیده بان بازار'!V4121</f>
        <v/>
      </c>
      <c r="W4143" s="6">
        <f>'دیده بان بازار'!W4121</f>
        <v/>
      </c>
    </row>
    <row r="4144">
      <c r="A4144" s="15">
        <f>'دیده بان بازار'!A4122</f>
        <v/>
      </c>
      <c r="B4144" s="16">
        <f>'دیده بان بازار'!B4122</f>
        <v/>
      </c>
      <c r="C4144" s="16">
        <f>'دیده بان بازار'!C4122</f>
        <v/>
      </c>
      <c r="D4144" s="16">
        <f>'دیده بان بازار'!D4122</f>
        <v/>
      </c>
      <c r="E4144" s="17">
        <f>'دیده بان بازار'!E4122</f>
        <v/>
      </c>
      <c r="F4144" s="16">
        <f>'دیده بان بازار'!F4122</f>
        <v/>
      </c>
      <c r="G4144" s="16">
        <f>'دیده بان بازار'!G4122</f>
        <v/>
      </c>
      <c r="H4144" s="16">
        <f>'دیده بان بازار'!H4122</f>
        <v/>
      </c>
      <c r="I4144" s="16">
        <f>'دیده بان بازار'!I4122</f>
        <v/>
      </c>
      <c r="J4144" s="16">
        <f>'دیده بان بازار'!J4122</f>
        <v/>
      </c>
      <c r="K4144" s="16">
        <f>'دیده بان بازار'!K4122</f>
        <v/>
      </c>
      <c r="L4144" s="16">
        <f>'دیده بان بازار'!L4122</f>
        <v/>
      </c>
      <c r="M4144" s="16">
        <f>'دیده بان بازار'!M4122</f>
        <v/>
      </c>
      <c r="N4144" s="16">
        <f>'دیده بان بازار'!N4122</f>
        <v/>
      </c>
      <c r="O4144" s="16">
        <f>'دیده بان بازار'!O4122</f>
        <v/>
      </c>
      <c r="P4144" s="16">
        <f>'دیده بان بازار'!P4122</f>
        <v/>
      </c>
      <c r="Q4144" s="16">
        <f>'دیده بان بازار'!Q4122</f>
        <v/>
      </c>
      <c r="R4144" s="16">
        <f>'دیده بان بازار'!R4122</f>
        <v/>
      </c>
      <c r="S4144" s="16">
        <f>'دیده بان بازار'!S4122</f>
        <v/>
      </c>
      <c r="T4144" s="16">
        <f>'دیده بان بازار'!T4122</f>
        <v/>
      </c>
      <c r="U4144" s="16">
        <f>'دیده بان بازار'!U4122</f>
        <v/>
      </c>
      <c r="V4144" s="16">
        <f>'دیده بان بازار'!V4122</f>
        <v/>
      </c>
      <c r="W4144" s="7">
        <f>'دیده بان بازار'!W4122</f>
        <v/>
      </c>
    </row>
    <row r="4145">
      <c r="A4145" s="12">
        <f>'دیده بان بازار'!A4123</f>
        <v/>
      </c>
      <c r="B4145" s="13">
        <f>'دیده بان بازار'!B4123</f>
        <v/>
      </c>
      <c r="C4145" s="13">
        <f>'دیده بان بازار'!C4123</f>
        <v/>
      </c>
      <c r="D4145" s="13">
        <f>'دیده بان بازار'!D4123</f>
        <v/>
      </c>
      <c r="E4145" s="14">
        <f>'دیده بان بازار'!E4123</f>
        <v/>
      </c>
      <c r="F4145" s="13">
        <f>'دیده بان بازار'!F4123</f>
        <v/>
      </c>
      <c r="G4145" s="13">
        <f>'دیده بان بازار'!G4123</f>
        <v/>
      </c>
      <c r="H4145" s="13">
        <f>'دیده بان بازار'!H4123</f>
        <v/>
      </c>
      <c r="I4145" s="13">
        <f>'دیده بان بازار'!I4123</f>
        <v/>
      </c>
      <c r="J4145" s="13">
        <f>'دیده بان بازار'!J4123</f>
        <v/>
      </c>
      <c r="K4145" s="13">
        <f>'دیده بان بازار'!K4123</f>
        <v/>
      </c>
      <c r="L4145" s="13">
        <f>'دیده بان بازار'!L4123</f>
        <v/>
      </c>
      <c r="M4145" s="13">
        <f>'دیده بان بازار'!M4123</f>
        <v/>
      </c>
      <c r="N4145" s="13">
        <f>'دیده بان بازار'!N4123</f>
        <v/>
      </c>
      <c r="O4145" s="13">
        <f>'دیده بان بازار'!O4123</f>
        <v/>
      </c>
      <c r="P4145" s="13">
        <f>'دیده بان بازار'!P4123</f>
        <v/>
      </c>
      <c r="Q4145" s="13">
        <f>'دیده بان بازار'!Q4123</f>
        <v/>
      </c>
      <c r="R4145" s="13">
        <f>'دیده بان بازار'!R4123</f>
        <v/>
      </c>
      <c r="S4145" s="13">
        <f>'دیده بان بازار'!S4123</f>
        <v/>
      </c>
      <c r="T4145" s="13">
        <f>'دیده بان بازار'!T4123</f>
        <v/>
      </c>
      <c r="U4145" s="13">
        <f>'دیده بان بازار'!U4123</f>
        <v/>
      </c>
      <c r="V4145" s="13">
        <f>'دیده بان بازار'!V4123</f>
        <v/>
      </c>
      <c r="W4145" s="6">
        <f>'دیده بان بازار'!W4123</f>
        <v/>
      </c>
    </row>
    <row r="4146">
      <c r="A4146" s="15">
        <f>'دیده بان بازار'!A4124</f>
        <v/>
      </c>
      <c r="B4146" s="16">
        <f>'دیده بان بازار'!B4124</f>
        <v/>
      </c>
      <c r="C4146" s="16">
        <f>'دیده بان بازار'!C4124</f>
        <v/>
      </c>
      <c r="D4146" s="16">
        <f>'دیده بان بازار'!D4124</f>
        <v/>
      </c>
      <c r="E4146" s="17">
        <f>'دیده بان بازار'!E4124</f>
        <v/>
      </c>
      <c r="F4146" s="16">
        <f>'دیده بان بازار'!F4124</f>
        <v/>
      </c>
      <c r="G4146" s="16">
        <f>'دیده بان بازار'!G4124</f>
        <v/>
      </c>
      <c r="H4146" s="16">
        <f>'دیده بان بازار'!H4124</f>
        <v/>
      </c>
      <c r="I4146" s="16">
        <f>'دیده بان بازار'!I4124</f>
        <v/>
      </c>
      <c r="J4146" s="16">
        <f>'دیده بان بازار'!J4124</f>
        <v/>
      </c>
      <c r="K4146" s="16">
        <f>'دیده بان بازار'!K4124</f>
        <v/>
      </c>
      <c r="L4146" s="16">
        <f>'دیده بان بازار'!L4124</f>
        <v/>
      </c>
      <c r="M4146" s="16">
        <f>'دیده بان بازار'!M4124</f>
        <v/>
      </c>
      <c r="N4146" s="16">
        <f>'دیده بان بازار'!N4124</f>
        <v/>
      </c>
      <c r="O4146" s="16">
        <f>'دیده بان بازار'!O4124</f>
        <v/>
      </c>
      <c r="P4146" s="16">
        <f>'دیده بان بازار'!P4124</f>
        <v/>
      </c>
      <c r="Q4146" s="16">
        <f>'دیده بان بازار'!Q4124</f>
        <v/>
      </c>
      <c r="R4146" s="16">
        <f>'دیده بان بازار'!R4124</f>
        <v/>
      </c>
      <c r="S4146" s="16">
        <f>'دیده بان بازار'!S4124</f>
        <v/>
      </c>
      <c r="T4146" s="16">
        <f>'دیده بان بازار'!T4124</f>
        <v/>
      </c>
      <c r="U4146" s="16">
        <f>'دیده بان بازار'!U4124</f>
        <v/>
      </c>
      <c r="V4146" s="16">
        <f>'دیده بان بازار'!V4124</f>
        <v/>
      </c>
      <c r="W4146" s="7">
        <f>'دیده بان بازار'!W4124</f>
        <v/>
      </c>
    </row>
    <row r="4147">
      <c r="A4147" s="12">
        <f>'دیده بان بازار'!A4125</f>
        <v/>
      </c>
      <c r="B4147" s="13">
        <f>'دیده بان بازار'!B4125</f>
        <v/>
      </c>
      <c r="C4147" s="13">
        <f>'دیده بان بازار'!C4125</f>
        <v/>
      </c>
      <c r="D4147" s="13">
        <f>'دیده بان بازار'!D4125</f>
        <v/>
      </c>
      <c r="E4147" s="14">
        <f>'دیده بان بازار'!E4125</f>
        <v/>
      </c>
      <c r="F4147" s="13">
        <f>'دیده بان بازار'!F4125</f>
        <v/>
      </c>
      <c r="G4147" s="13">
        <f>'دیده بان بازار'!G4125</f>
        <v/>
      </c>
      <c r="H4147" s="13">
        <f>'دیده بان بازار'!H4125</f>
        <v/>
      </c>
      <c r="I4147" s="13">
        <f>'دیده بان بازار'!I4125</f>
        <v/>
      </c>
      <c r="J4147" s="13">
        <f>'دیده بان بازار'!J4125</f>
        <v/>
      </c>
      <c r="K4147" s="13">
        <f>'دیده بان بازار'!K4125</f>
        <v/>
      </c>
      <c r="L4147" s="13">
        <f>'دیده بان بازار'!L4125</f>
        <v/>
      </c>
      <c r="M4147" s="13">
        <f>'دیده بان بازار'!M4125</f>
        <v/>
      </c>
      <c r="N4147" s="13">
        <f>'دیده بان بازار'!N4125</f>
        <v/>
      </c>
      <c r="O4147" s="13">
        <f>'دیده بان بازار'!O4125</f>
        <v/>
      </c>
      <c r="P4147" s="13">
        <f>'دیده بان بازار'!P4125</f>
        <v/>
      </c>
      <c r="Q4147" s="13">
        <f>'دیده بان بازار'!Q4125</f>
        <v/>
      </c>
      <c r="R4147" s="13">
        <f>'دیده بان بازار'!R4125</f>
        <v/>
      </c>
      <c r="S4147" s="13">
        <f>'دیده بان بازار'!S4125</f>
        <v/>
      </c>
      <c r="T4147" s="13">
        <f>'دیده بان بازار'!T4125</f>
        <v/>
      </c>
      <c r="U4147" s="13">
        <f>'دیده بان بازار'!U4125</f>
        <v/>
      </c>
      <c r="V4147" s="13">
        <f>'دیده بان بازار'!V4125</f>
        <v/>
      </c>
      <c r="W4147" s="6">
        <f>'دیده بان بازار'!W4125</f>
        <v/>
      </c>
    </row>
    <row r="4148">
      <c r="A4148" s="15">
        <f>'دیده بان بازار'!A4126</f>
        <v/>
      </c>
      <c r="B4148" s="16">
        <f>'دیده بان بازار'!B4126</f>
        <v/>
      </c>
      <c r="C4148" s="16">
        <f>'دیده بان بازار'!C4126</f>
        <v/>
      </c>
      <c r="D4148" s="16">
        <f>'دیده بان بازار'!D4126</f>
        <v/>
      </c>
      <c r="E4148" s="17">
        <f>'دیده بان بازار'!E4126</f>
        <v/>
      </c>
      <c r="F4148" s="16">
        <f>'دیده بان بازار'!F4126</f>
        <v/>
      </c>
      <c r="G4148" s="16">
        <f>'دیده بان بازار'!G4126</f>
        <v/>
      </c>
      <c r="H4148" s="16">
        <f>'دیده بان بازار'!H4126</f>
        <v/>
      </c>
      <c r="I4148" s="16">
        <f>'دیده بان بازار'!I4126</f>
        <v/>
      </c>
      <c r="J4148" s="16">
        <f>'دیده بان بازار'!J4126</f>
        <v/>
      </c>
      <c r="K4148" s="16">
        <f>'دیده بان بازار'!K4126</f>
        <v/>
      </c>
      <c r="L4148" s="16">
        <f>'دیده بان بازار'!L4126</f>
        <v/>
      </c>
      <c r="M4148" s="16">
        <f>'دیده بان بازار'!M4126</f>
        <v/>
      </c>
      <c r="N4148" s="16">
        <f>'دیده بان بازار'!N4126</f>
        <v/>
      </c>
      <c r="O4148" s="16">
        <f>'دیده بان بازار'!O4126</f>
        <v/>
      </c>
      <c r="P4148" s="16">
        <f>'دیده بان بازار'!P4126</f>
        <v/>
      </c>
      <c r="Q4148" s="16">
        <f>'دیده بان بازار'!Q4126</f>
        <v/>
      </c>
      <c r="R4148" s="16">
        <f>'دیده بان بازار'!R4126</f>
        <v/>
      </c>
      <c r="S4148" s="16">
        <f>'دیده بان بازار'!S4126</f>
        <v/>
      </c>
      <c r="T4148" s="16">
        <f>'دیده بان بازار'!T4126</f>
        <v/>
      </c>
      <c r="U4148" s="16">
        <f>'دیده بان بازار'!U4126</f>
        <v/>
      </c>
      <c r="V4148" s="16">
        <f>'دیده بان بازار'!V4126</f>
        <v/>
      </c>
      <c r="W4148" s="7">
        <f>'دیده بان بازار'!W4126</f>
        <v/>
      </c>
    </row>
    <row r="4149">
      <c r="A4149" s="12">
        <f>'دیده بان بازار'!A4127</f>
        <v/>
      </c>
      <c r="B4149" s="13">
        <f>'دیده بان بازار'!B4127</f>
        <v/>
      </c>
      <c r="C4149" s="13">
        <f>'دیده بان بازار'!C4127</f>
        <v/>
      </c>
      <c r="D4149" s="13">
        <f>'دیده بان بازار'!D4127</f>
        <v/>
      </c>
      <c r="E4149" s="14">
        <f>'دیده بان بازار'!E4127</f>
        <v/>
      </c>
      <c r="F4149" s="13">
        <f>'دیده بان بازار'!F4127</f>
        <v/>
      </c>
      <c r="G4149" s="13">
        <f>'دیده بان بازار'!G4127</f>
        <v/>
      </c>
      <c r="H4149" s="13">
        <f>'دیده بان بازار'!H4127</f>
        <v/>
      </c>
      <c r="I4149" s="13">
        <f>'دیده بان بازار'!I4127</f>
        <v/>
      </c>
      <c r="J4149" s="13">
        <f>'دیده بان بازار'!J4127</f>
        <v/>
      </c>
      <c r="K4149" s="13">
        <f>'دیده بان بازار'!K4127</f>
        <v/>
      </c>
      <c r="L4149" s="13">
        <f>'دیده بان بازار'!L4127</f>
        <v/>
      </c>
      <c r="M4149" s="13">
        <f>'دیده بان بازار'!M4127</f>
        <v/>
      </c>
      <c r="N4149" s="13">
        <f>'دیده بان بازار'!N4127</f>
        <v/>
      </c>
      <c r="O4149" s="13">
        <f>'دیده بان بازار'!O4127</f>
        <v/>
      </c>
      <c r="P4149" s="13">
        <f>'دیده بان بازار'!P4127</f>
        <v/>
      </c>
      <c r="Q4149" s="13">
        <f>'دیده بان بازار'!Q4127</f>
        <v/>
      </c>
      <c r="R4149" s="13">
        <f>'دیده بان بازار'!R4127</f>
        <v/>
      </c>
      <c r="S4149" s="13">
        <f>'دیده بان بازار'!S4127</f>
        <v/>
      </c>
      <c r="T4149" s="13">
        <f>'دیده بان بازار'!T4127</f>
        <v/>
      </c>
      <c r="U4149" s="13">
        <f>'دیده بان بازار'!U4127</f>
        <v/>
      </c>
      <c r="V4149" s="13">
        <f>'دیده بان بازار'!V4127</f>
        <v/>
      </c>
      <c r="W4149" s="6">
        <f>'دیده بان بازار'!W4127</f>
        <v/>
      </c>
    </row>
    <row r="4150">
      <c r="A4150" s="15">
        <f>'دیده بان بازار'!A4128</f>
        <v/>
      </c>
      <c r="B4150" s="16">
        <f>'دیده بان بازار'!B4128</f>
        <v/>
      </c>
      <c r="C4150" s="16">
        <f>'دیده بان بازار'!C4128</f>
        <v/>
      </c>
      <c r="D4150" s="16">
        <f>'دیده بان بازار'!D4128</f>
        <v/>
      </c>
      <c r="E4150" s="17">
        <f>'دیده بان بازار'!E4128</f>
        <v/>
      </c>
      <c r="F4150" s="16">
        <f>'دیده بان بازار'!F4128</f>
        <v/>
      </c>
      <c r="G4150" s="16">
        <f>'دیده بان بازار'!G4128</f>
        <v/>
      </c>
      <c r="H4150" s="16">
        <f>'دیده بان بازار'!H4128</f>
        <v/>
      </c>
      <c r="I4150" s="16">
        <f>'دیده بان بازار'!I4128</f>
        <v/>
      </c>
      <c r="J4150" s="16">
        <f>'دیده بان بازار'!J4128</f>
        <v/>
      </c>
      <c r="K4150" s="16">
        <f>'دیده بان بازار'!K4128</f>
        <v/>
      </c>
      <c r="L4150" s="16">
        <f>'دیده بان بازار'!L4128</f>
        <v/>
      </c>
      <c r="M4150" s="16">
        <f>'دیده بان بازار'!M4128</f>
        <v/>
      </c>
      <c r="N4150" s="16">
        <f>'دیده بان بازار'!N4128</f>
        <v/>
      </c>
      <c r="O4150" s="16">
        <f>'دیده بان بازار'!O4128</f>
        <v/>
      </c>
      <c r="P4150" s="16">
        <f>'دیده بان بازار'!P4128</f>
        <v/>
      </c>
      <c r="Q4150" s="16">
        <f>'دیده بان بازار'!Q4128</f>
        <v/>
      </c>
      <c r="R4150" s="16">
        <f>'دیده بان بازار'!R4128</f>
        <v/>
      </c>
      <c r="S4150" s="16">
        <f>'دیده بان بازار'!S4128</f>
        <v/>
      </c>
      <c r="T4150" s="16">
        <f>'دیده بان بازار'!T4128</f>
        <v/>
      </c>
      <c r="U4150" s="16">
        <f>'دیده بان بازار'!U4128</f>
        <v/>
      </c>
      <c r="V4150" s="16">
        <f>'دیده بان بازار'!V4128</f>
        <v/>
      </c>
      <c r="W4150" s="7">
        <f>'دیده بان بازار'!W4128</f>
        <v/>
      </c>
    </row>
    <row r="4151">
      <c r="A4151" s="12">
        <f>'دیده بان بازار'!A4129</f>
        <v/>
      </c>
      <c r="B4151" s="13">
        <f>'دیده بان بازار'!B4129</f>
        <v/>
      </c>
      <c r="C4151" s="13">
        <f>'دیده بان بازار'!C4129</f>
        <v/>
      </c>
      <c r="D4151" s="13">
        <f>'دیده بان بازار'!D4129</f>
        <v/>
      </c>
      <c r="E4151" s="14">
        <f>'دیده بان بازار'!E4129</f>
        <v/>
      </c>
      <c r="F4151" s="13">
        <f>'دیده بان بازار'!F4129</f>
        <v/>
      </c>
      <c r="G4151" s="13">
        <f>'دیده بان بازار'!G4129</f>
        <v/>
      </c>
      <c r="H4151" s="13">
        <f>'دیده بان بازار'!H4129</f>
        <v/>
      </c>
      <c r="I4151" s="13">
        <f>'دیده بان بازار'!I4129</f>
        <v/>
      </c>
      <c r="J4151" s="13">
        <f>'دیده بان بازار'!J4129</f>
        <v/>
      </c>
      <c r="K4151" s="13">
        <f>'دیده بان بازار'!K4129</f>
        <v/>
      </c>
      <c r="L4151" s="13">
        <f>'دیده بان بازار'!L4129</f>
        <v/>
      </c>
      <c r="M4151" s="13">
        <f>'دیده بان بازار'!M4129</f>
        <v/>
      </c>
      <c r="N4151" s="13">
        <f>'دیده بان بازار'!N4129</f>
        <v/>
      </c>
      <c r="O4151" s="13">
        <f>'دیده بان بازار'!O4129</f>
        <v/>
      </c>
      <c r="P4151" s="13">
        <f>'دیده بان بازار'!P4129</f>
        <v/>
      </c>
      <c r="Q4151" s="13">
        <f>'دیده بان بازار'!Q4129</f>
        <v/>
      </c>
      <c r="R4151" s="13">
        <f>'دیده بان بازار'!R4129</f>
        <v/>
      </c>
      <c r="S4151" s="13">
        <f>'دیده بان بازار'!S4129</f>
        <v/>
      </c>
      <c r="T4151" s="13">
        <f>'دیده بان بازار'!T4129</f>
        <v/>
      </c>
      <c r="U4151" s="13">
        <f>'دیده بان بازار'!U4129</f>
        <v/>
      </c>
      <c r="V4151" s="13">
        <f>'دیده بان بازار'!V4129</f>
        <v/>
      </c>
      <c r="W4151" s="6">
        <f>'دیده بان بازار'!W4129</f>
        <v/>
      </c>
    </row>
    <row r="4152">
      <c r="A4152" s="15">
        <f>'دیده بان بازار'!A4130</f>
        <v/>
      </c>
      <c r="B4152" s="16">
        <f>'دیده بان بازار'!B4130</f>
        <v/>
      </c>
      <c r="C4152" s="16">
        <f>'دیده بان بازار'!C4130</f>
        <v/>
      </c>
      <c r="D4152" s="16">
        <f>'دیده بان بازار'!D4130</f>
        <v/>
      </c>
      <c r="E4152" s="17">
        <f>'دیده بان بازار'!E4130</f>
        <v/>
      </c>
      <c r="F4152" s="16">
        <f>'دیده بان بازار'!F4130</f>
        <v/>
      </c>
      <c r="G4152" s="16">
        <f>'دیده بان بازار'!G4130</f>
        <v/>
      </c>
      <c r="H4152" s="16">
        <f>'دیده بان بازار'!H4130</f>
        <v/>
      </c>
      <c r="I4152" s="16">
        <f>'دیده بان بازار'!I4130</f>
        <v/>
      </c>
      <c r="J4152" s="16">
        <f>'دیده بان بازار'!J4130</f>
        <v/>
      </c>
      <c r="K4152" s="16">
        <f>'دیده بان بازار'!K4130</f>
        <v/>
      </c>
      <c r="L4152" s="16">
        <f>'دیده بان بازار'!L4130</f>
        <v/>
      </c>
      <c r="M4152" s="16">
        <f>'دیده بان بازار'!M4130</f>
        <v/>
      </c>
      <c r="N4152" s="16">
        <f>'دیده بان بازار'!N4130</f>
        <v/>
      </c>
      <c r="O4152" s="16">
        <f>'دیده بان بازار'!O4130</f>
        <v/>
      </c>
      <c r="P4152" s="16">
        <f>'دیده بان بازار'!P4130</f>
        <v/>
      </c>
      <c r="Q4152" s="16">
        <f>'دیده بان بازار'!Q4130</f>
        <v/>
      </c>
      <c r="R4152" s="16">
        <f>'دیده بان بازار'!R4130</f>
        <v/>
      </c>
      <c r="S4152" s="16">
        <f>'دیده بان بازار'!S4130</f>
        <v/>
      </c>
      <c r="T4152" s="16">
        <f>'دیده بان بازار'!T4130</f>
        <v/>
      </c>
      <c r="U4152" s="16">
        <f>'دیده بان بازار'!U4130</f>
        <v/>
      </c>
      <c r="V4152" s="16">
        <f>'دیده بان بازار'!V4130</f>
        <v/>
      </c>
      <c r="W4152" s="7">
        <f>'دیده بان بازار'!W4130</f>
        <v/>
      </c>
    </row>
    <row r="4153">
      <c r="A4153" s="12">
        <f>'دیده بان بازار'!A4131</f>
        <v/>
      </c>
      <c r="B4153" s="13">
        <f>'دیده بان بازار'!B4131</f>
        <v/>
      </c>
      <c r="C4153" s="13">
        <f>'دیده بان بازار'!C4131</f>
        <v/>
      </c>
      <c r="D4153" s="13">
        <f>'دیده بان بازار'!D4131</f>
        <v/>
      </c>
      <c r="E4153" s="14">
        <f>'دیده بان بازار'!E4131</f>
        <v/>
      </c>
      <c r="F4153" s="13">
        <f>'دیده بان بازار'!F4131</f>
        <v/>
      </c>
      <c r="G4153" s="13">
        <f>'دیده بان بازار'!G4131</f>
        <v/>
      </c>
      <c r="H4153" s="13">
        <f>'دیده بان بازار'!H4131</f>
        <v/>
      </c>
      <c r="I4153" s="13">
        <f>'دیده بان بازار'!I4131</f>
        <v/>
      </c>
      <c r="J4153" s="13">
        <f>'دیده بان بازار'!J4131</f>
        <v/>
      </c>
      <c r="K4153" s="13">
        <f>'دیده بان بازار'!K4131</f>
        <v/>
      </c>
      <c r="L4153" s="13">
        <f>'دیده بان بازار'!L4131</f>
        <v/>
      </c>
      <c r="M4153" s="13">
        <f>'دیده بان بازار'!M4131</f>
        <v/>
      </c>
      <c r="N4153" s="13">
        <f>'دیده بان بازار'!N4131</f>
        <v/>
      </c>
      <c r="O4153" s="13">
        <f>'دیده بان بازار'!O4131</f>
        <v/>
      </c>
      <c r="P4153" s="13">
        <f>'دیده بان بازار'!P4131</f>
        <v/>
      </c>
      <c r="Q4153" s="13">
        <f>'دیده بان بازار'!Q4131</f>
        <v/>
      </c>
      <c r="R4153" s="13">
        <f>'دیده بان بازار'!R4131</f>
        <v/>
      </c>
      <c r="S4153" s="13">
        <f>'دیده بان بازار'!S4131</f>
        <v/>
      </c>
      <c r="T4153" s="13">
        <f>'دیده بان بازار'!T4131</f>
        <v/>
      </c>
      <c r="U4153" s="13">
        <f>'دیده بان بازار'!U4131</f>
        <v/>
      </c>
      <c r="V4153" s="13">
        <f>'دیده بان بازار'!V4131</f>
        <v/>
      </c>
      <c r="W4153" s="6">
        <f>'دیده بان بازار'!W4131</f>
        <v/>
      </c>
    </row>
    <row r="4154">
      <c r="A4154" s="15">
        <f>'دیده بان بازار'!A4132</f>
        <v/>
      </c>
      <c r="B4154" s="16">
        <f>'دیده بان بازار'!B4132</f>
        <v/>
      </c>
      <c r="C4154" s="16">
        <f>'دیده بان بازار'!C4132</f>
        <v/>
      </c>
      <c r="D4154" s="16">
        <f>'دیده بان بازار'!D4132</f>
        <v/>
      </c>
      <c r="E4154" s="17">
        <f>'دیده بان بازار'!E4132</f>
        <v/>
      </c>
      <c r="F4154" s="16">
        <f>'دیده بان بازار'!F4132</f>
        <v/>
      </c>
      <c r="G4154" s="16">
        <f>'دیده بان بازار'!G4132</f>
        <v/>
      </c>
      <c r="H4154" s="16">
        <f>'دیده بان بازار'!H4132</f>
        <v/>
      </c>
      <c r="I4154" s="16">
        <f>'دیده بان بازار'!I4132</f>
        <v/>
      </c>
      <c r="J4154" s="16">
        <f>'دیده بان بازار'!J4132</f>
        <v/>
      </c>
      <c r="K4154" s="16">
        <f>'دیده بان بازار'!K4132</f>
        <v/>
      </c>
      <c r="L4154" s="16">
        <f>'دیده بان بازار'!L4132</f>
        <v/>
      </c>
      <c r="M4154" s="16">
        <f>'دیده بان بازار'!M4132</f>
        <v/>
      </c>
      <c r="N4154" s="16">
        <f>'دیده بان بازار'!N4132</f>
        <v/>
      </c>
      <c r="O4154" s="16">
        <f>'دیده بان بازار'!O4132</f>
        <v/>
      </c>
      <c r="P4154" s="16">
        <f>'دیده بان بازار'!P4132</f>
        <v/>
      </c>
      <c r="Q4154" s="16">
        <f>'دیده بان بازار'!Q4132</f>
        <v/>
      </c>
      <c r="R4154" s="16">
        <f>'دیده بان بازار'!R4132</f>
        <v/>
      </c>
      <c r="S4154" s="16">
        <f>'دیده بان بازار'!S4132</f>
        <v/>
      </c>
      <c r="T4154" s="16">
        <f>'دیده بان بازار'!T4132</f>
        <v/>
      </c>
      <c r="U4154" s="16">
        <f>'دیده بان بازار'!U4132</f>
        <v/>
      </c>
      <c r="V4154" s="16">
        <f>'دیده بان بازار'!V4132</f>
        <v/>
      </c>
      <c r="W4154" s="7">
        <f>'دیده بان بازار'!W4132</f>
        <v/>
      </c>
    </row>
    <row r="4155">
      <c r="A4155" s="12">
        <f>'دیده بان بازار'!A4133</f>
        <v/>
      </c>
      <c r="B4155" s="13">
        <f>'دیده بان بازار'!B4133</f>
        <v/>
      </c>
      <c r="C4155" s="13">
        <f>'دیده بان بازار'!C4133</f>
        <v/>
      </c>
      <c r="D4155" s="13">
        <f>'دیده بان بازار'!D4133</f>
        <v/>
      </c>
      <c r="E4155" s="14">
        <f>'دیده بان بازار'!E4133</f>
        <v/>
      </c>
      <c r="F4155" s="13">
        <f>'دیده بان بازار'!F4133</f>
        <v/>
      </c>
      <c r="G4155" s="13">
        <f>'دیده بان بازار'!G4133</f>
        <v/>
      </c>
      <c r="H4155" s="13">
        <f>'دیده بان بازار'!H4133</f>
        <v/>
      </c>
      <c r="I4155" s="13">
        <f>'دیده بان بازار'!I4133</f>
        <v/>
      </c>
      <c r="J4155" s="13">
        <f>'دیده بان بازار'!J4133</f>
        <v/>
      </c>
      <c r="K4155" s="13">
        <f>'دیده بان بازار'!K4133</f>
        <v/>
      </c>
      <c r="L4155" s="13">
        <f>'دیده بان بازار'!L4133</f>
        <v/>
      </c>
      <c r="M4155" s="13">
        <f>'دیده بان بازار'!M4133</f>
        <v/>
      </c>
      <c r="N4155" s="13">
        <f>'دیده بان بازار'!N4133</f>
        <v/>
      </c>
      <c r="O4155" s="13">
        <f>'دیده بان بازار'!O4133</f>
        <v/>
      </c>
      <c r="P4155" s="13">
        <f>'دیده بان بازار'!P4133</f>
        <v/>
      </c>
      <c r="Q4155" s="13">
        <f>'دیده بان بازار'!Q4133</f>
        <v/>
      </c>
      <c r="R4155" s="13">
        <f>'دیده بان بازار'!R4133</f>
        <v/>
      </c>
      <c r="S4155" s="13">
        <f>'دیده بان بازار'!S4133</f>
        <v/>
      </c>
      <c r="T4155" s="13">
        <f>'دیده بان بازار'!T4133</f>
        <v/>
      </c>
      <c r="U4155" s="13">
        <f>'دیده بان بازار'!U4133</f>
        <v/>
      </c>
      <c r="V4155" s="13">
        <f>'دیده بان بازار'!V4133</f>
        <v/>
      </c>
      <c r="W4155" s="6">
        <f>'دیده بان بازار'!W4133</f>
        <v/>
      </c>
    </row>
    <row r="4156">
      <c r="A4156" s="15">
        <f>'دیده بان بازار'!A4134</f>
        <v/>
      </c>
      <c r="B4156" s="16">
        <f>'دیده بان بازار'!B4134</f>
        <v/>
      </c>
      <c r="C4156" s="16">
        <f>'دیده بان بازار'!C4134</f>
        <v/>
      </c>
      <c r="D4156" s="16">
        <f>'دیده بان بازار'!D4134</f>
        <v/>
      </c>
      <c r="E4156" s="17">
        <f>'دیده بان بازار'!E4134</f>
        <v/>
      </c>
      <c r="F4156" s="16">
        <f>'دیده بان بازار'!F4134</f>
        <v/>
      </c>
      <c r="G4156" s="16">
        <f>'دیده بان بازار'!G4134</f>
        <v/>
      </c>
      <c r="H4156" s="16">
        <f>'دیده بان بازار'!H4134</f>
        <v/>
      </c>
      <c r="I4156" s="16">
        <f>'دیده بان بازار'!I4134</f>
        <v/>
      </c>
      <c r="J4156" s="16">
        <f>'دیده بان بازار'!J4134</f>
        <v/>
      </c>
      <c r="K4156" s="16">
        <f>'دیده بان بازار'!K4134</f>
        <v/>
      </c>
      <c r="L4156" s="16">
        <f>'دیده بان بازار'!L4134</f>
        <v/>
      </c>
      <c r="M4156" s="16">
        <f>'دیده بان بازار'!M4134</f>
        <v/>
      </c>
      <c r="N4156" s="16">
        <f>'دیده بان بازار'!N4134</f>
        <v/>
      </c>
      <c r="O4156" s="16">
        <f>'دیده بان بازار'!O4134</f>
        <v/>
      </c>
      <c r="P4156" s="16">
        <f>'دیده بان بازار'!P4134</f>
        <v/>
      </c>
      <c r="Q4156" s="16">
        <f>'دیده بان بازار'!Q4134</f>
        <v/>
      </c>
      <c r="R4156" s="16">
        <f>'دیده بان بازار'!R4134</f>
        <v/>
      </c>
      <c r="S4156" s="16">
        <f>'دیده بان بازار'!S4134</f>
        <v/>
      </c>
      <c r="T4156" s="16">
        <f>'دیده بان بازار'!T4134</f>
        <v/>
      </c>
      <c r="U4156" s="16">
        <f>'دیده بان بازار'!U4134</f>
        <v/>
      </c>
      <c r="V4156" s="16">
        <f>'دیده بان بازار'!V4134</f>
        <v/>
      </c>
      <c r="W4156" s="7">
        <f>'دیده بان بازار'!W4134</f>
        <v/>
      </c>
    </row>
    <row r="4157">
      <c r="A4157" s="15">
        <f>'دیده بان بازار'!A4135</f>
        <v/>
      </c>
      <c r="B4157" s="16">
        <f>'دیده بان بازار'!B4135</f>
        <v/>
      </c>
      <c r="C4157" s="16">
        <f>'دیده بان بازار'!C4135</f>
        <v/>
      </c>
      <c r="D4157" s="16">
        <f>'دیده بان بازار'!D4135</f>
        <v/>
      </c>
      <c r="E4157" s="17">
        <f>'دیده بان بازار'!E4135</f>
        <v/>
      </c>
      <c r="F4157" s="16">
        <f>'دیده بان بازار'!F4135</f>
        <v/>
      </c>
      <c r="G4157" s="16">
        <f>'دیده بان بازار'!G4135</f>
        <v/>
      </c>
      <c r="H4157" s="16">
        <f>'دیده بان بازار'!H4135</f>
        <v/>
      </c>
      <c r="I4157" s="16">
        <f>'دیده بان بازار'!I4135</f>
        <v/>
      </c>
      <c r="J4157" s="16">
        <f>'دیده بان بازار'!J4135</f>
        <v/>
      </c>
      <c r="K4157" s="16">
        <f>'دیده بان بازار'!K4135</f>
        <v/>
      </c>
      <c r="L4157" s="16">
        <f>'دیده بان بازار'!L4135</f>
        <v/>
      </c>
      <c r="M4157" s="16">
        <f>'دیده بان بازار'!M4135</f>
        <v/>
      </c>
      <c r="N4157" s="16">
        <f>'دیده بان بازار'!N4135</f>
        <v/>
      </c>
      <c r="O4157" s="16">
        <f>'دیده بان بازار'!O4135</f>
        <v/>
      </c>
      <c r="P4157" s="16">
        <f>'دیده بان بازار'!P4135</f>
        <v/>
      </c>
      <c r="Q4157" s="16">
        <f>'دیده بان بازار'!Q4135</f>
        <v/>
      </c>
      <c r="R4157" s="16">
        <f>'دیده بان بازار'!R4135</f>
        <v/>
      </c>
      <c r="S4157" s="16">
        <f>'دیده بان بازار'!S4135</f>
        <v/>
      </c>
      <c r="T4157" s="16">
        <f>'دیده بان بازار'!T4135</f>
        <v/>
      </c>
      <c r="U4157" s="16">
        <f>'دیده بان بازار'!U4135</f>
        <v/>
      </c>
      <c r="V4157" s="16">
        <f>'دیده بان بازار'!V4135</f>
        <v/>
      </c>
      <c r="W4157" s="7">
        <f>'دیده بان بازار'!W4135</f>
        <v/>
      </c>
    </row>
    <row r="4158">
      <c r="A4158" s="12">
        <f>'دیده بان بازار'!A4136</f>
        <v/>
      </c>
      <c r="B4158" s="13">
        <f>'دیده بان بازار'!B4136</f>
        <v/>
      </c>
      <c r="C4158" s="13">
        <f>'دیده بان بازار'!C4136</f>
        <v/>
      </c>
      <c r="D4158" s="13">
        <f>'دیده بان بازار'!D4136</f>
        <v/>
      </c>
      <c r="E4158" s="14">
        <f>'دیده بان بازار'!E4136</f>
        <v/>
      </c>
      <c r="F4158" s="13">
        <f>'دیده بان بازار'!F4136</f>
        <v/>
      </c>
      <c r="G4158" s="13">
        <f>'دیده بان بازار'!G4136</f>
        <v/>
      </c>
      <c r="H4158" s="13">
        <f>'دیده بان بازار'!H4136</f>
        <v/>
      </c>
      <c r="I4158" s="13">
        <f>'دیده بان بازار'!I4136</f>
        <v/>
      </c>
      <c r="J4158" s="13">
        <f>'دیده بان بازار'!J4136</f>
        <v/>
      </c>
      <c r="K4158" s="13">
        <f>'دیده بان بازار'!K4136</f>
        <v/>
      </c>
      <c r="L4158" s="13">
        <f>'دیده بان بازار'!L4136</f>
        <v/>
      </c>
      <c r="M4158" s="13">
        <f>'دیده بان بازار'!M4136</f>
        <v/>
      </c>
      <c r="N4158" s="13">
        <f>'دیده بان بازار'!N4136</f>
        <v/>
      </c>
      <c r="O4158" s="13">
        <f>'دیده بان بازار'!O4136</f>
        <v/>
      </c>
      <c r="P4158" s="13">
        <f>'دیده بان بازار'!P4136</f>
        <v/>
      </c>
      <c r="Q4158" s="13">
        <f>'دیده بان بازار'!Q4136</f>
        <v/>
      </c>
      <c r="R4158" s="13">
        <f>'دیده بان بازار'!R4136</f>
        <v/>
      </c>
      <c r="S4158" s="13">
        <f>'دیده بان بازار'!S4136</f>
        <v/>
      </c>
      <c r="T4158" s="13">
        <f>'دیده بان بازار'!T4136</f>
        <v/>
      </c>
      <c r="U4158" s="13">
        <f>'دیده بان بازار'!U4136</f>
        <v/>
      </c>
      <c r="V4158" s="13">
        <f>'دیده بان بازار'!V4136</f>
        <v/>
      </c>
      <c r="W4158" s="6">
        <f>'دیده بان بازار'!W4136</f>
        <v/>
      </c>
    </row>
    <row r="4159">
      <c r="A4159" s="15">
        <f>'دیده بان بازار'!A4137</f>
        <v/>
      </c>
      <c r="B4159" s="16">
        <f>'دیده بان بازار'!B4137</f>
        <v/>
      </c>
      <c r="C4159" s="16">
        <f>'دیده بان بازار'!C4137</f>
        <v/>
      </c>
      <c r="D4159" s="16">
        <f>'دیده بان بازار'!D4137</f>
        <v/>
      </c>
      <c r="E4159" s="17">
        <f>'دیده بان بازار'!E4137</f>
        <v/>
      </c>
      <c r="F4159" s="16">
        <f>'دیده بان بازار'!F4137</f>
        <v/>
      </c>
      <c r="G4159" s="16">
        <f>'دیده بان بازار'!G4137</f>
        <v/>
      </c>
      <c r="H4159" s="16">
        <f>'دیده بان بازار'!H4137</f>
        <v/>
      </c>
      <c r="I4159" s="16">
        <f>'دیده بان بازار'!I4137</f>
        <v/>
      </c>
      <c r="J4159" s="16">
        <f>'دیده بان بازار'!J4137</f>
        <v/>
      </c>
      <c r="K4159" s="16">
        <f>'دیده بان بازار'!K4137</f>
        <v/>
      </c>
      <c r="L4159" s="16">
        <f>'دیده بان بازار'!L4137</f>
        <v/>
      </c>
      <c r="M4159" s="16">
        <f>'دیده بان بازار'!M4137</f>
        <v/>
      </c>
      <c r="N4159" s="16">
        <f>'دیده بان بازار'!N4137</f>
        <v/>
      </c>
      <c r="O4159" s="16">
        <f>'دیده بان بازار'!O4137</f>
        <v/>
      </c>
      <c r="P4159" s="16">
        <f>'دیده بان بازار'!P4137</f>
        <v/>
      </c>
      <c r="Q4159" s="16">
        <f>'دیده بان بازار'!Q4137</f>
        <v/>
      </c>
      <c r="R4159" s="16">
        <f>'دیده بان بازار'!R4137</f>
        <v/>
      </c>
      <c r="S4159" s="16">
        <f>'دیده بان بازار'!S4137</f>
        <v/>
      </c>
      <c r="T4159" s="16">
        <f>'دیده بان بازار'!T4137</f>
        <v/>
      </c>
      <c r="U4159" s="16">
        <f>'دیده بان بازار'!U4137</f>
        <v/>
      </c>
      <c r="V4159" s="16">
        <f>'دیده بان بازار'!V4137</f>
        <v/>
      </c>
      <c r="W4159" s="7">
        <f>'دیده بان بازار'!W4137</f>
        <v/>
      </c>
    </row>
    <row r="4160">
      <c r="A4160" s="12">
        <f>'دیده بان بازار'!A4138</f>
        <v/>
      </c>
      <c r="B4160" s="13">
        <f>'دیده بان بازار'!B4138</f>
        <v/>
      </c>
      <c r="C4160" s="13">
        <f>'دیده بان بازار'!C4138</f>
        <v/>
      </c>
      <c r="D4160" s="13">
        <f>'دیده بان بازار'!D4138</f>
        <v/>
      </c>
      <c r="E4160" s="14">
        <f>'دیده بان بازار'!E4138</f>
        <v/>
      </c>
      <c r="F4160" s="13">
        <f>'دیده بان بازار'!F4138</f>
        <v/>
      </c>
      <c r="G4160" s="13">
        <f>'دیده بان بازار'!G4138</f>
        <v/>
      </c>
      <c r="H4160" s="13">
        <f>'دیده بان بازار'!H4138</f>
        <v/>
      </c>
      <c r="I4160" s="13">
        <f>'دیده بان بازار'!I4138</f>
        <v/>
      </c>
      <c r="J4160" s="13">
        <f>'دیده بان بازار'!J4138</f>
        <v/>
      </c>
      <c r="K4160" s="13">
        <f>'دیده بان بازار'!K4138</f>
        <v/>
      </c>
      <c r="L4160" s="13">
        <f>'دیده بان بازار'!L4138</f>
        <v/>
      </c>
      <c r="M4160" s="13">
        <f>'دیده بان بازار'!M4138</f>
        <v/>
      </c>
      <c r="N4160" s="13">
        <f>'دیده بان بازار'!N4138</f>
        <v/>
      </c>
      <c r="O4160" s="13">
        <f>'دیده بان بازار'!O4138</f>
        <v/>
      </c>
      <c r="P4160" s="13">
        <f>'دیده بان بازار'!P4138</f>
        <v/>
      </c>
      <c r="Q4160" s="13">
        <f>'دیده بان بازار'!Q4138</f>
        <v/>
      </c>
      <c r="R4160" s="13">
        <f>'دیده بان بازار'!R4138</f>
        <v/>
      </c>
      <c r="S4160" s="13">
        <f>'دیده بان بازار'!S4138</f>
        <v/>
      </c>
      <c r="T4160" s="13">
        <f>'دیده بان بازار'!T4138</f>
        <v/>
      </c>
      <c r="U4160" s="13">
        <f>'دیده بان بازار'!U4138</f>
        <v/>
      </c>
      <c r="V4160" s="13">
        <f>'دیده بان بازار'!V4138</f>
        <v/>
      </c>
      <c r="W4160" s="6">
        <f>'دیده بان بازار'!W4138</f>
        <v/>
      </c>
    </row>
    <row r="4161">
      <c r="A4161" s="15">
        <f>'دیده بان بازار'!A4139</f>
        <v/>
      </c>
      <c r="B4161" s="16">
        <f>'دیده بان بازار'!B4139</f>
        <v/>
      </c>
      <c r="C4161" s="16">
        <f>'دیده بان بازار'!C4139</f>
        <v/>
      </c>
      <c r="D4161" s="16">
        <f>'دیده بان بازار'!D4139</f>
        <v/>
      </c>
      <c r="E4161" s="17">
        <f>'دیده بان بازار'!E4139</f>
        <v/>
      </c>
      <c r="F4161" s="16">
        <f>'دیده بان بازار'!F4139</f>
        <v/>
      </c>
      <c r="G4161" s="16">
        <f>'دیده بان بازار'!G4139</f>
        <v/>
      </c>
      <c r="H4161" s="16">
        <f>'دیده بان بازار'!H4139</f>
        <v/>
      </c>
      <c r="I4161" s="16">
        <f>'دیده بان بازار'!I4139</f>
        <v/>
      </c>
      <c r="J4161" s="16">
        <f>'دیده بان بازار'!J4139</f>
        <v/>
      </c>
      <c r="K4161" s="16">
        <f>'دیده بان بازار'!K4139</f>
        <v/>
      </c>
      <c r="L4161" s="16">
        <f>'دیده بان بازار'!L4139</f>
        <v/>
      </c>
      <c r="M4161" s="16">
        <f>'دیده بان بازار'!M4139</f>
        <v/>
      </c>
      <c r="N4161" s="16">
        <f>'دیده بان بازار'!N4139</f>
        <v/>
      </c>
      <c r="O4161" s="16">
        <f>'دیده بان بازار'!O4139</f>
        <v/>
      </c>
      <c r="P4161" s="16">
        <f>'دیده بان بازار'!P4139</f>
        <v/>
      </c>
      <c r="Q4161" s="16">
        <f>'دیده بان بازار'!Q4139</f>
        <v/>
      </c>
      <c r="R4161" s="16">
        <f>'دیده بان بازار'!R4139</f>
        <v/>
      </c>
      <c r="S4161" s="16">
        <f>'دیده بان بازار'!S4139</f>
        <v/>
      </c>
      <c r="T4161" s="16">
        <f>'دیده بان بازار'!T4139</f>
        <v/>
      </c>
      <c r="U4161" s="16">
        <f>'دیده بان بازار'!U4139</f>
        <v/>
      </c>
      <c r="V4161" s="16">
        <f>'دیده بان بازار'!V4139</f>
        <v/>
      </c>
      <c r="W4161" s="7">
        <f>'دیده بان بازار'!W4139</f>
        <v/>
      </c>
    </row>
    <row r="4162">
      <c r="A4162" s="12">
        <f>'دیده بان بازار'!A4140</f>
        <v/>
      </c>
      <c r="B4162" s="13">
        <f>'دیده بان بازار'!B4140</f>
        <v/>
      </c>
      <c r="C4162" s="13">
        <f>'دیده بان بازار'!C4140</f>
        <v/>
      </c>
      <c r="D4162" s="13">
        <f>'دیده بان بازار'!D4140</f>
        <v/>
      </c>
      <c r="E4162" s="14">
        <f>'دیده بان بازار'!E4140</f>
        <v/>
      </c>
      <c r="F4162" s="13">
        <f>'دیده بان بازار'!F4140</f>
        <v/>
      </c>
      <c r="G4162" s="13">
        <f>'دیده بان بازار'!G4140</f>
        <v/>
      </c>
      <c r="H4162" s="13">
        <f>'دیده بان بازار'!H4140</f>
        <v/>
      </c>
      <c r="I4162" s="13">
        <f>'دیده بان بازار'!I4140</f>
        <v/>
      </c>
      <c r="J4162" s="13">
        <f>'دیده بان بازار'!J4140</f>
        <v/>
      </c>
      <c r="K4162" s="13">
        <f>'دیده بان بازار'!K4140</f>
        <v/>
      </c>
      <c r="L4162" s="13">
        <f>'دیده بان بازار'!L4140</f>
        <v/>
      </c>
      <c r="M4162" s="13">
        <f>'دیده بان بازار'!M4140</f>
        <v/>
      </c>
      <c r="N4162" s="13">
        <f>'دیده بان بازار'!N4140</f>
        <v/>
      </c>
      <c r="O4162" s="13">
        <f>'دیده بان بازار'!O4140</f>
        <v/>
      </c>
      <c r="P4162" s="13">
        <f>'دیده بان بازار'!P4140</f>
        <v/>
      </c>
      <c r="Q4162" s="13">
        <f>'دیده بان بازار'!Q4140</f>
        <v/>
      </c>
      <c r="R4162" s="13">
        <f>'دیده بان بازار'!R4140</f>
        <v/>
      </c>
      <c r="S4162" s="13">
        <f>'دیده بان بازار'!S4140</f>
        <v/>
      </c>
      <c r="T4162" s="13">
        <f>'دیده بان بازار'!T4140</f>
        <v/>
      </c>
      <c r="U4162" s="13">
        <f>'دیده بان بازار'!U4140</f>
        <v/>
      </c>
      <c r="V4162" s="13">
        <f>'دیده بان بازار'!V4140</f>
        <v/>
      </c>
      <c r="W4162" s="6">
        <f>'دیده بان بازار'!W4140</f>
        <v/>
      </c>
    </row>
    <row r="4163">
      <c r="A4163" s="15">
        <f>'دیده بان بازار'!A4141</f>
        <v/>
      </c>
      <c r="B4163" s="16">
        <f>'دیده بان بازار'!B4141</f>
        <v/>
      </c>
      <c r="C4163" s="16">
        <f>'دیده بان بازار'!C4141</f>
        <v/>
      </c>
      <c r="D4163" s="16">
        <f>'دیده بان بازار'!D4141</f>
        <v/>
      </c>
      <c r="E4163" s="17">
        <f>'دیده بان بازار'!E4141</f>
        <v/>
      </c>
      <c r="F4163" s="16">
        <f>'دیده بان بازار'!F4141</f>
        <v/>
      </c>
      <c r="G4163" s="16">
        <f>'دیده بان بازار'!G4141</f>
        <v/>
      </c>
      <c r="H4163" s="16">
        <f>'دیده بان بازار'!H4141</f>
        <v/>
      </c>
      <c r="I4163" s="16">
        <f>'دیده بان بازار'!I4141</f>
        <v/>
      </c>
      <c r="J4163" s="16">
        <f>'دیده بان بازار'!J4141</f>
        <v/>
      </c>
      <c r="K4163" s="16">
        <f>'دیده بان بازار'!K4141</f>
        <v/>
      </c>
      <c r="L4163" s="16">
        <f>'دیده بان بازار'!L4141</f>
        <v/>
      </c>
      <c r="M4163" s="16">
        <f>'دیده بان بازار'!M4141</f>
        <v/>
      </c>
      <c r="N4163" s="16">
        <f>'دیده بان بازار'!N4141</f>
        <v/>
      </c>
      <c r="O4163" s="16">
        <f>'دیده بان بازار'!O4141</f>
        <v/>
      </c>
      <c r="P4163" s="16">
        <f>'دیده بان بازار'!P4141</f>
        <v/>
      </c>
      <c r="Q4163" s="16">
        <f>'دیده بان بازار'!Q4141</f>
        <v/>
      </c>
      <c r="R4163" s="16">
        <f>'دیده بان بازار'!R4141</f>
        <v/>
      </c>
      <c r="S4163" s="16">
        <f>'دیده بان بازار'!S4141</f>
        <v/>
      </c>
      <c r="T4163" s="16">
        <f>'دیده بان بازار'!T4141</f>
        <v/>
      </c>
      <c r="U4163" s="16">
        <f>'دیده بان بازار'!U4141</f>
        <v/>
      </c>
      <c r="V4163" s="16">
        <f>'دیده بان بازار'!V4141</f>
        <v/>
      </c>
      <c r="W4163" s="7">
        <f>'دیده بان بازار'!W4141</f>
        <v/>
      </c>
    </row>
    <row r="4164">
      <c r="A4164" s="12">
        <f>'دیده بان بازار'!A4142</f>
        <v/>
      </c>
      <c r="B4164" s="13">
        <f>'دیده بان بازار'!B4142</f>
        <v/>
      </c>
      <c r="C4164" s="13">
        <f>'دیده بان بازار'!C4142</f>
        <v/>
      </c>
      <c r="D4164" s="13">
        <f>'دیده بان بازار'!D4142</f>
        <v/>
      </c>
      <c r="E4164" s="14">
        <f>'دیده بان بازار'!E4142</f>
        <v/>
      </c>
      <c r="F4164" s="13">
        <f>'دیده بان بازار'!F4142</f>
        <v/>
      </c>
      <c r="G4164" s="13">
        <f>'دیده بان بازار'!G4142</f>
        <v/>
      </c>
      <c r="H4164" s="13">
        <f>'دیده بان بازار'!H4142</f>
        <v/>
      </c>
      <c r="I4164" s="13">
        <f>'دیده بان بازار'!I4142</f>
        <v/>
      </c>
      <c r="J4164" s="13">
        <f>'دیده بان بازار'!J4142</f>
        <v/>
      </c>
      <c r="K4164" s="13">
        <f>'دیده بان بازار'!K4142</f>
        <v/>
      </c>
      <c r="L4164" s="13">
        <f>'دیده بان بازار'!L4142</f>
        <v/>
      </c>
      <c r="M4164" s="13">
        <f>'دیده بان بازار'!M4142</f>
        <v/>
      </c>
      <c r="N4164" s="13">
        <f>'دیده بان بازار'!N4142</f>
        <v/>
      </c>
      <c r="O4164" s="13">
        <f>'دیده بان بازار'!O4142</f>
        <v/>
      </c>
      <c r="P4164" s="13">
        <f>'دیده بان بازار'!P4142</f>
        <v/>
      </c>
      <c r="Q4164" s="13">
        <f>'دیده بان بازار'!Q4142</f>
        <v/>
      </c>
      <c r="R4164" s="13">
        <f>'دیده بان بازار'!R4142</f>
        <v/>
      </c>
      <c r="S4164" s="13">
        <f>'دیده بان بازار'!S4142</f>
        <v/>
      </c>
      <c r="T4164" s="13">
        <f>'دیده بان بازار'!T4142</f>
        <v/>
      </c>
      <c r="U4164" s="13">
        <f>'دیده بان بازار'!U4142</f>
        <v/>
      </c>
      <c r="V4164" s="13">
        <f>'دیده بان بازار'!V4142</f>
        <v/>
      </c>
      <c r="W4164" s="6">
        <f>'دیده بان بازار'!W4142</f>
        <v/>
      </c>
    </row>
    <row r="4165">
      <c r="A4165" s="15">
        <f>'دیده بان بازار'!A4143</f>
        <v/>
      </c>
      <c r="B4165" s="16">
        <f>'دیده بان بازار'!B4143</f>
        <v/>
      </c>
      <c r="C4165" s="16">
        <f>'دیده بان بازار'!C4143</f>
        <v/>
      </c>
      <c r="D4165" s="16">
        <f>'دیده بان بازار'!D4143</f>
        <v/>
      </c>
      <c r="E4165" s="17">
        <f>'دیده بان بازار'!E4143</f>
        <v/>
      </c>
      <c r="F4165" s="16">
        <f>'دیده بان بازار'!F4143</f>
        <v/>
      </c>
      <c r="G4165" s="16">
        <f>'دیده بان بازار'!G4143</f>
        <v/>
      </c>
      <c r="H4165" s="16">
        <f>'دیده بان بازار'!H4143</f>
        <v/>
      </c>
      <c r="I4165" s="16">
        <f>'دیده بان بازار'!I4143</f>
        <v/>
      </c>
      <c r="J4165" s="16">
        <f>'دیده بان بازار'!J4143</f>
        <v/>
      </c>
      <c r="K4165" s="16">
        <f>'دیده بان بازار'!K4143</f>
        <v/>
      </c>
      <c r="L4165" s="16">
        <f>'دیده بان بازار'!L4143</f>
        <v/>
      </c>
      <c r="M4165" s="16">
        <f>'دیده بان بازار'!M4143</f>
        <v/>
      </c>
      <c r="N4165" s="16">
        <f>'دیده بان بازار'!N4143</f>
        <v/>
      </c>
      <c r="O4165" s="16">
        <f>'دیده بان بازار'!O4143</f>
        <v/>
      </c>
      <c r="P4165" s="16">
        <f>'دیده بان بازار'!P4143</f>
        <v/>
      </c>
      <c r="Q4165" s="16">
        <f>'دیده بان بازار'!Q4143</f>
        <v/>
      </c>
      <c r="R4165" s="16">
        <f>'دیده بان بازار'!R4143</f>
        <v/>
      </c>
      <c r="S4165" s="16">
        <f>'دیده بان بازار'!S4143</f>
        <v/>
      </c>
      <c r="T4165" s="16">
        <f>'دیده بان بازار'!T4143</f>
        <v/>
      </c>
      <c r="U4165" s="16">
        <f>'دیده بان بازار'!U4143</f>
        <v/>
      </c>
      <c r="V4165" s="16">
        <f>'دیده بان بازار'!V4143</f>
        <v/>
      </c>
      <c r="W4165" s="7">
        <f>'دیده بان بازار'!W4143</f>
        <v/>
      </c>
    </row>
    <row r="4166">
      <c r="A4166" s="12">
        <f>'دیده بان بازار'!A4144</f>
        <v/>
      </c>
      <c r="B4166" s="13">
        <f>'دیده بان بازار'!B4144</f>
        <v/>
      </c>
      <c r="C4166" s="13">
        <f>'دیده بان بازار'!C4144</f>
        <v/>
      </c>
      <c r="D4166" s="13">
        <f>'دیده بان بازار'!D4144</f>
        <v/>
      </c>
      <c r="E4166" s="14">
        <f>'دیده بان بازار'!E4144</f>
        <v/>
      </c>
      <c r="F4166" s="13">
        <f>'دیده بان بازار'!F4144</f>
        <v/>
      </c>
      <c r="G4166" s="13">
        <f>'دیده بان بازار'!G4144</f>
        <v/>
      </c>
      <c r="H4166" s="13">
        <f>'دیده بان بازار'!H4144</f>
        <v/>
      </c>
      <c r="I4166" s="13">
        <f>'دیده بان بازار'!I4144</f>
        <v/>
      </c>
      <c r="J4166" s="13">
        <f>'دیده بان بازار'!J4144</f>
        <v/>
      </c>
      <c r="K4166" s="13">
        <f>'دیده بان بازار'!K4144</f>
        <v/>
      </c>
      <c r="L4166" s="13">
        <f>'دیده بان بازار'!L4144</f>
        <v/>
      </c>
      <c r="M4166" s="13">
        <f>'دیده بان بازار'!M4144</f>
        <v/>
      </c>
      <c r="N4166" s="13">
        <f>'دیده بان بازار'!N4144</f>
        <v/>
      </c>
      <c r="O4166" s="13">
        <f>'دیده بان بازار'!O4144</f>
        <v/>
      </c>
      <c r="P4166" s="13">
        <f>'دیده بان بازار'!P4144</f>
        <v/>
      </c>
      <c r="Q4166" s="13">
        <f>'دیده بان بازار'!Q4144</f>
        <v/>
      </c>
      <c r="R4166" s="13">
        <f>'دیده بان بازار'!R4144</f>
        <v/>
      </c>
      <c r="S4166" s="13">
        <f>'دیده بان بازار'!S4144</f>
        <v/>
      </c>
      <c r="T4166" s="13">
        <f>'دیده بان بازار'!T4144</f>
        <v/>
      </c>
      <c r="U4166" s="13">
        <f>'دیده بان بازار'!U4144</f>
        <v/>
      </c>
      <c r="V4166" s="13">
        <f>'دیده بان بازار'!V4144</f>
        <v/>
      </c>
      <c r="W4166" s="6">
        <f>'دیده بان بازار'!W4144</f>
        <v/>
      </c>
    </row>
    <row r="4167">
      <c r="A4167" s="15">
        <f>'دیده بان بازار'!A4145</f>
        <v/>
      </c>
      <c r="B4167" s="16">
        <f>'دیده بان بازار'!B4145</f>
        <v/>
      </c>
      <c r="C4167" s="16">
        <f>'دیده بان بازار'!C4145</f>
        <v/>
      </c>
      <c r="D4167" s="16">
        <f>'دیده بان بازار'!D4145</f>
        <v/>
      </c>
      <c r="E4167" s="17">
        <f>'دیده بان بازار'!E4145</f>
        <v/>
      </c>
      <c r="F4167" s="16">
        <f>'دیده بان بازار'!F4145</f>
        <v/>
      </c>
      <c r="G4167" s="16">
        <f>'دیده بان بازار'!G4145</f>
        <v/>
      </c>
      <c r="H4167" s="16">
        <f>'دیده بان بازار'!H4145</f>
        <v/>
      </c>
      <c r="I4167" s="16">
        <f>'دیده بان بازار'!I4145</f>
        <v/>
      </c>
      <c r="J4167" s="16">
        <f>'دیده بان بازار'!J4145</f>
        <v/>
      </c>
      <c r="K4167" s="16">
        <f>'دیده بان بازار'!K4145</f>
        <v/>
      </c>
      <c r="L4167" s="16">
        <f>'دیده بان بازار'!L4145</f>
        <v/>
      </c>
      <c r="M4167" s="16">
        <f>'دیده بان بازار'!M4145</f>
        <v/>
      </c>
      <c r="N4167" s="16">
        <f>'دیده بان بازار'!N4145</f>
        <v/>
      </c>
      <c r="O4167" s="16">
        <f>'دیده بان بازار'!O4145</f>
        <v/>
      </c>
      <c r="P4167" s="16">
        <f>'دیده بان بازار'!P4145</f>
        <v/>
      </c>
      <c r="Q4167" s="16">
        <f>'دیده بان بازار'!Q4145</f>
        <v/>
      </c>
      <c r="R4167" s="16">
        <f>'دیده بان بازار'!R4145</f>
        <v/>
      </c>
      <c r="S4167" s="16">
        <f>'دیده بان بازار'!S4145</f>
        <v/>
      </c>
      <c r="T4167" s="16">
        <f>'دیده بان بازار'!T4145</f>
        <v/>
      </c>
      <c r="U4167" s="16">
        <f>'دیده بان بازار'!U4145</f>
        <v/>
      </c>
      <c r="V4167" s="16">
        <f>'دیده بان بازار'!V4145</f>
        <v/>
      </c>
      <c r="W4167" s="7">
        <f>'دیده بان بازار'!W4145</f>
        <v/>
      </c>
    </row>
    <row r="4168">
      <c r="A4168" s="12">
        <f>'دیده بان بازار'!A4146</f>
        <v/>
      </c>
      <c r="B4168" s="13">
        <f>'دیده بان بازار'!B4146</f>
        <v/>
      </c>
      <c r="C4168" s="13">
        <f>'دیده بان بازار'!C4146</f>
        <v/>
      </c>
      <c r="D4168" s="13">
        <f>'دیده بان بازار'!D4146</f>
        <v/>
      </c>
      <c r="E4168" s="14">
        <f>'دیده بان بازار'!E4146</f>
        <v/>
      </c>
      <c r="F4168" s="13">
        <f>'دیده بان بازار'!F4146</f>
        <v/>
      </c>
      <c r="G4168" s="13">
        <f>'دیده بان بازار'!G4146</f>
        <v/>
      </c>
      <c r="H4168" s="13">
        <f>'دیده بان بازار'!H4146</f>
        <v/>
      </c>
      <c r="I4168" s="13">
        <f>'دیده بان بازار'!I4146</f>
        <v/>
      </c>
      <c r="J4168" s="13">
        <f>'دیده بان بازار'!J4146</f>
        <v/>
      </c>
      <c r="K4168" s="13">
        <f>'دیده بان بازار'!K4146</f>
        <v/>
      </c>
      <c r="L4168" s="13">
        <f>'دیده بان بازار'!L4146</f>
        <v/>
      </c>
      <c r="M4168" s="13">
        <f>'دیده بان بازار'!M4146</f>
        <v/>
      </c>
      <c r="N4168" s="13">
        <f>'دیده بان بازار'!N4146</f>
        <v/>
      </c>
      <c r="O4168" s="13">
        <f>'دیده بان بازار'!O4146</f>
        <v/>
      </c>
      <c r="P4168" s="13">
        <f>'دیده بان بازار'!P4146</f>
        <v/>
      </c>
      <c r="Q4168" s="13">
        <f>'دیده بان بازار'!Q4146</f>
        <v/>
      </c>
      <c r="R4168" s="13">
        <f>'دیده بان بازار'!R4146</f>
        <v/>
      </c>
      <c r="S4168" s="13">
        <f>'دیده بان بازار'!S4146</f>
        <v/>
      </c>
      <c r="T4168" s="13">
        <f>'دیده بان بازار'!T4146</f>
        <v/>
      </c>
      <c r="U4168" s="13">
        <f>'دیده بان بازار'!U4146</f>
        <v/>
      </c>
      <c r="V4168" s="13">
        <f>'دیده بان بازار'!V4146</f>
        <v/>
      </c>
      <c r="W4168" s="6">
        <f>'دیده بان بازار'!W4146</f>
        <v/>
      </c>
    </row>
    <row r="4169">
      <c r="A4169" s="15">
        <f>'دیده بان بازار'!A4147</f>
        <v/>
      </c>
      <c r="B4169" s="16">
        <f>'دیده بان بازار'!B4147</f>
        <v/>
      </c>
      <c r="C4169" s="16">
        <f>'دیده بان بازار'!C4147</f>
        <v/>
      </c>
      <c r="D4169" s="16">
        <f>'دیده بان بازار'!D4147</f>
        <v/>
      </c>
      <c r="E4169" s="17">
        <f>'دیده بان بازار'!E4147</f>
        <v/>
      </c>
      <c r="F4169" s="16">
        <f>'دیده بان بازار'!F4147</f>
        <v/>
      </c>
      <c r="G4169" s="16">
        <f>'دیده بان بازار'!G4147</f>
        <v/>
      </c>
      <c r="H4169" s="16">
        <f>'دیده بان بازار'!H4147</f>
        <v/>
      </c>
      <c r="I4169" s="16">
        <f>'دیده بان بازار'!I4147</f>
        <v/>
      </c>
      <c r="J4169" s="16">
        <f>'دیده بان بازار'!J4147</f>
        <v/>
      </c>
      <c r="K4169" s="16">
        <f>'دیده بان بازار'!K4147</f>
        <v/>
      </c>
      <c r="L4169" s="16">
        <f>'دیده بان بازار'!L4147</f>
        <v/>
      </c>
      <c r="M4169" s="16">
        <f>'دیده بان بازار'!M4147</f>
        <v/>
      </c>
      <c r="N4169" s="16">
        <f>'دیده بان بازار'!N4147</f>
        <v/>
      </c>
      <c r="O4169" s="16">
        <f>'دیده بان بازار'!O4147</f>
        <v/>
      </c>
      <c r="P4169" s="16">
        <f>'دیده بان بازار'!P4147</f>
        <v/>
      </c>
      <c r="Q4169" s="16">
        <f>'دیده بان بازار'!Q4147</f>
        <v/>
      </c>
      <c r="R4169" s="16">
        <f>'دیده بان بازار'!R4147</f>
        <v/>
      </c>
      <c r="S4169" s="16">
        <f>'دیده بان بازار'!S4147</f>
        <v/>
      </c>
      <c r="T4169" s="16">
        <f>'دیده بان بازار'!T4147</f>
        <v/>
      </c>
      <c r="U4169" s="16">
        <f>'دیده بان بازار'!U4147</f>
        <v/>
      </c>
      <c r="V4169" s="16">
        <f>'دیده بان بازار'!V4147</f>
        <v/>
      </c>
      <c r="W4169" s="7">
        <f>'دیده بان بازار'!W4147</f>
        <v/>
      </c>
    </row>
    <row r="4170">
      <c r="A4170" s="12">
        <f>'دیده بان بازار'!A4148</f>
        <v/>
      </c>
      <c r="B4170" s="13">
        <f>'دیده بان بازار'!B4148</f>
        <v/>
      </c>
      <c r="C4170" s="13">
        <f>'دیده بان بازار'!C4148</f>
        <v/>
      </c>
      <c r="D4170" s="13">
        <f>'دیده بان بازار'!D4148</f>
        <v/>
      </c>
      <c r="E4170" s="14">
        <f>'دیده بان بازار'!E4148</f>
        <v/>
      </c>
      <c r="F4170" s="13">
        <f>'دیده بان بازار'!F4148</f>
        <v/>
      </c>
      <c r="G4170" s="13">
        <f>'دیده بان بازار'!G4148</f>
        <v/>
      </c>
      <c r="H4170" s="13">
        <f>'دیده بان بازار'!H4148</f>
        <v/>
      </c>
      <c r="I4170" s="13">
        <f>'دیده بان بازار'!I4148</f>
        <v/>
      </c>
      <c r="J4170" s="13">
        <f>'دیده بان بازار'!J4148</f>
        <v/>
      </c>
      <c r="K4170" s="13">
        <f>'دیده بان بازار'!K4148</f>
        <v/>
      </c>
      <c r="L4170" s="13">
        <f>'دیده بان بازار'!L4148</f>
        <v/>
      </c>
      <c r="M4170" s="13">
        <f>'دیده بان بازار'!M4148</f>
        <v/>
      </c>
      <c r="N4170" s="13">
        <f>'دیده بان بازار'!N4148</f>
        <v/>
      </c>
      <c r="O4170" s="13">
        <f>'دیده بان بازار'!O4148</f>
        <v/>
      </c>
      <c r="P4170" s="13">
        <f>'دیده بان بازار'!P4148</f>
        <v/>
      </c>
      <c r="Q4170" s="13">
        <f>'دیده بان بازار'!Q4148</f>
        <v/>
      </c>
      <c r="R4170" s="13">
        <f>'دیده بان بازار'!R4148</f>
        <v/>
      </c>
      <c r="S4170" s="13">
        <f>'دیده بان بازار'!S4148</f>
        <v/>
      </c>
      <c r="T4170" s="13">
        <f>'دیده بان بازار'!T4148</f>
        <v/>
      </c>
      <c r="U4170" s="13">
        <f>'دیده بان بازار'!U4148</f>
        <v/>
      </c>
      <c r="V4170" s="13">
        <f>'دیده بان بازار'!V4148</f>
        <v/>
      </c>
      <c r="W4170" s="6">
        <f>'دیده بان بازار'!W4148</f>
        <v/>
      </c>
    </row>
    <row r="4171">
      <c r="A4171" s="15">
        <f>'دیده بان بازار'!A4149</f>
        <v/>
      </c>
      <c r="B4171" s="16">
        <f>'دیده بان بازار'!B4149</f>
        <v/>
      </c>
      <c r="C4171" s="16">
        <f>'دیده بان بازار'!C4149</f>
        <v/>
      </c>
      <c r="D4171" s="16">
        <f>'دیده بان بازار'!D4149</f>
        <v/>
      </c>
      <c r="E4171" s="17">
        <f>'دیده بان بازار'!E4149</f>
        <v/>
      </c>
      <c r="F4171" s="16">
        <f>'دیده بان بازار'!F4149</f>
        <v/>
      </c>
      <c r="G4171" s="16">
        <f>'دیده بان بازار'!G4149</f>
        <v/>
      </c>
      <c r="H4171" s="16">
        <f>'دیده بان بازار'!H4149</f>
        <v/>
      </c>
      <c r="I4171" s="16">
        <f>'دیده بان بازار'!I4149</f>
        <v/>
      </c>
      <c r="J4171" s="16">
        <f>'دیده بان بازار'!J4149</f>
        <v/>
      </c>
      <c r="K4171" s="16">
        <f>'دیده بان بازار'!K4149</f>
        <v/>
      </c>
      <c r="L4171" s="16">
        <f>'دیده بان بازار'!L4149</f>
        <v/>
      </c>
      <c r="M4171" s="16">
        <f>'دیده بان بازار'!M4149</f>
        <v/>
      </c>
      <c r="N4171" s="16">
        <f>'دیده بان بازار'!N4149</f>
        <v/>
      </c>
      <c r="O4171" s="16">
        <f>'دیده بان بازار'!O4149</f>
        <v/>
      </c>
      <c r="P4171" s="16">
        <f>'دیده بان بازار'!P4149</f>
        <v/>
      </c>
      <c r="Q4171" s="16">
        <f>'دیده بان بازار'!Q4149</f>
        <v/>
      </c>
      <c r="R4171" s="16">
        <f>'دیده بان بازار'!R4149</f>
        <v/>
      </c>
      <c r="S4171" s="16">
        <f>'دیده بان بازار'!S4149</f>
        <v/>
      </c>
      <c r="T4171" s="16">
        <f>'دیده بان بازار'!T4149</f>
        <v/>
      </c>
      <c r="U4171" s="16">
        <f>'دیده بان بازار'!U4149</f>
        <v/>
      </c>
      <c r="V4171" s="16">
        <f>'دیده بان بازار'!V4149</f>
        <v/>
      </c>
      <c r="W4171" s="7">
        <f>'دیده بان بازار'!W4149</f>
        <v/>
      </c>
    </row>
    <row r="4172">
      <c r="A4172" s="15">
        <f>'دیده بان بازار'!A4150</f>
        <v/>
      </c>
      <c r="B4172" s="16">
        <f>'دیده بان بازار'!B4150</f>
        <v/>
      </c>
      <c r="C4172" s="16">
        <f>'دیده بان بازار'!C4150</f>
        <v/>
      </c>
      <c r="D4172" s="16">
        <f>'دیده بان بازار'!D4150</f>
        <v/>
      </c>
      <c r="E4172" s="17">
        <f>'دیده بان بازار'!E4150</f>
        <v/>
      </c>
      <c r="F4172" s="16">
        <f>'دیده بان بازار'!F4150</f>
        <v/>
      </c>
      <c r="G4172" s="16">
        <f>'دیده بان بازار'!G4150</f>
        <v/>
      </c>
      <c r="H4172" s="16">
        <f>'دیده بان بازار'!H4150</f>
        <v/>
      </c>
      <c r="I4172" s="16">
        <f>'دیده بان بازار'!I4150</f>
        <v/>
      </c>
      <c r="J4172" s="16">
        <f>'دیده بان بازار'!J4150</f>
        <v/>
      </c>
      <c r="K4172" s="16">
        <f>'دیده بان بازار'!K4150</f>
        <v/>
      </c>
      <c r="L4172" s="16">
        <f>'دیده بان بازار'!L4150</f>
        <v/>
      </c>
      <c r="M4172" s="16">
        <f>'دیده بان بازار'!M4150</f>
        <v/>
      </c>
      <c r="N4172" s="16">
        <f>'دیده بان بازار'!N4150</f>
        <v/>
      </c>
      <c r="O4172" s="16">
        <f>'دیده بان بازار'!O4150</f>
        <v/>
      </c>
      <c r="P4172" s="16">
        <f>'دیده بان بازار'!P4150</f>
        <v/>
      </c>
      <c r="Q4172" s="16">
        <f>'دیده بان بازار'!Q4150</f>
        <v/>
      </c>
      <c r="R4172" s="16">
        <f>'دیده بان بازار'!R4150</f>
        <v/>
      </c>
      <c r="S4172" s="16">
        <f>'دیده بان بازار'!S4150</f>
        <v/>
      </c>
      <c r="T4172" s="16">
        <f>'دیده بان بازار'!T4150</f>
        <v/>
      </c>
      <c r="U4172" s="16">
        <f>'دیده بان بازار'!U4150</f>
        <v/>
      </c>
      <c r="V4172" s="16">
        <f>'دیده بان بازار'!V4150</f>
        <v/>
      </c>
      <c r="W4172" s="7">
        <f>'دیده بان بازار'!W4150</f>
        <v/>
      </c>
    </row>
    <row r="4173">
      <c r="A4173" s="12">
        <f>'دیده بان بازار'!A4151</f>
        <v/>
      </c>
      <c r="B4173" s="13">
        <f>'دیده بان بازار'!B4151</f>
        <v/>
      </c>
      <c r="C4173" s="13">
        <f>'دیده بان بازار'!C4151</f>
        <v/>
      </c>
      <c r="D4173" s="13">
        <f>'دیده بان بازار'!D4151</f>
        <v/>
      </c>
      <c r="E4173" s="14">
        <f>'دیده بان بازار'!E4151</f>
        <v/>
      </c>
      <c r="F4173" s="13">
        <f>'دیده بان بازار'!F4151</f>
        <v/>
      </c>
      <c r="G4173" s="13">
        <f>'دیده بان بازار'!G4151</f>
        <v/>
      </c>
      <c r="H4173" s="13">
        <f>'دیده بان بازار'!H4151</f>
        <v/>
      </c>
      <c r="I4173" s="13">
        <f>'دیده بان بازار'!I4151</f>
        <v/>
      </c>
      <c r="J4173" s="13">
        <f>'دیده بان بازار'!J4151</f>
        <v/>
      </c>
      <c r="K4173" s="13">
        <f>'دیده بان بازار'!K4151</f>
        <v/>
      </c>
      <c r="L4173" s="13">
        <f>'دیده بان بازار'!L4151</f>
        <v/>
      </c>
      <c r="M4173" s="13">
        <f>'دیده بان بازار'!M4151</f>
        <v/>
      </c>
      <c r="N4173" s="13">
        <f>'دیده بان بازار'!N4151</f>
        <v/>
      </c>
      <c r="O4173" s="13">
        <f>'دیده بان بازار'!O4151</f>
        <v/>
      </c>
      <c r="P4173" s="13">
        <f>'دیده بان بازار'!P4151</f>
        <v/>
      </c>
      <c r="Q4173" s="13">
        <f>'دیده بان بازار'!Q4151</f>
        <v/>
      </c>
      <c r="R4173" s="13">
        <f>'دیده بان بازار'!R4151</f>
        <v/>
      </c>
      <c r="S4173" s="13">
        <f>'دیده بان بازار'!S4151</f>
        <v/>
      </c>
      <c r="T4173" s="13">
        <f>'دیده بان بازار'!T4151</f>
        <v/>
      </c>
      <c r="U4173" s="13">
        <f>'دیده بان بازار'!U4151</f>
        <v/>
      </c>
      <c r="V4173" s="13">
        <f>'دیده بان بازار'!V4151</f>
        <v/>
      </c>
      <c r="W4173" s="6">
        <f>'دیده بان بازار'!W4151</f>
        <v/>
      </c>
    </row>
    <row r="4174">
      <c r="A4174" s="15">
        <f>'دیده بان بازار'!A4152</f>
        <v/>
      </c>
      <c r="B4174" s="16">
        <f>'دیده بان بازار'!B4152</f>
        <v/>
      </c>
      <c r="C4174" s="16">
        <f>'دیده بان بازار'!C4152</f>
        <v/>
      </c>
      <c r="D4174" s="16">
        <f>'دیده بان بازار'!D4152</f>
        <v/>
      </c>
      <c r="E4174" s="17">
        <f>'دیده بان بازار'!E4152</f>
        <v/>
      </c>
      <c r="F4174" s="16">
        <f>'دیده بان بازار'!F4152</f>
        <v/>
      </c>
      <c r="G4174" s="16">
        <f>'دیده بان بازار'!G4152</f>
        <v/>
      </c>
      <c r="H4174" s="16">
        <f>'دیده بان بازار'!H4152</f>
        <v/>
      </c>
      <c r="I4174" s="16">
        <f>'دیده بان بازار'!I4152</f>
        <v/>
      </c>
      <c r="J4174" s="16">
        <f>'دیده بان بازار'!J4152</f>
        <v/>
      </c>
      <c r="K4174" s="16">
        <f>'دیده بان بازار'!K4152</f>
        <v/>
      </c>
      <c r="L4174" s="16">
        <f>'دیده بان بازار'!L4152</f>
        <v/>
      </c>
      <c r="M4174" s="16">
        <f>'دیده بان بازار'!M4152</f>
        <v/>
      </c>
      <c r="N4174" s="16">
        <f>'دیده بان بازار'!N4152</f>
        <v/>
      </c>
      <c r="O4174" s="16">
        <f>'دیده بان بازار'!O4152</f>
        <v/>
      </c>
      <c r="P4174" s="16">
        <f>'دیده بان بازار'!P4152</f>
        <v/>
      </c>
      <c r="Q4174" s="16">
        <f>'دیده بان بازار'!Q4152</f>
        <v/>
      </c>
      <c r="R4174" s="16">
        <f>'دیده بان بازار'!R4152</f>
        <v/>
      </c>
      <c r="S4174" s="16">
        <f>'دیده بان بازار'!S4152</f>
        <v/>
      </c>
      <c r="T4174" s="16">
        <f>'دیده بان بازار'!T4152</f>
        <v/>
      </c>
      <c r="U4174" s="16">
        <f>'دیده بان بازار'!U4152</f>
        <v/>
      </c>
      <c r="V4174" s="16">
        <f>'دیده بان بازار'!V4152</f>
        <v/>
      </c>
      <c r="W4174" s="7">
        <f>'دیده بان بازار'!W4152</f>
        <v/>
      </c>
    </row>
    <row r="4175">
      <c r="A4175" s="12">
        <f>'دیده بان بازار'!A4153</f>
        <v/>
      </c>
      <c r="B4175" s="13">
        <f>'دیده بان بازار'!B4153</f>
        <v/>
      </c>
      <c r="C4175" s="13">
        <f>'دیده بان بازار'!C4153</f>
        <v/>
      </c>
      <c r="D4175" s="13">
        <f>'دیده بان بازار'!D4153</f>
        <v/>
      </c>
      <c r="E4175" s="14">
        <f>'دیده بان بازار'!E4153</f>
        <v/>
      </c>
      <c r="F4175" s="13">
        <f>'دیده بان بازار'!F4153</f>
        <v/>
      </c>
      <c r="G4175" s="13">
        <f>'دیده بان بازار'!G4153</f>
        <v/>
      </c>
      <c r="H4175" s="13">
        <f>'دیده بان بازار'!H4153</f>
        <v/>
      </c>
      <c r="I4175" s="13">
        <f>'دیده بان بازار'!I4153</f>
        <v/>
      </c>
      <c r="J4175" s="13">
        <f>'دیده بان بازار'!J4153</f>
        <v/>
      </c>
      <c r="K4175" s="13">
        <f>'دیده بان بازار'!K4153</f>
        <v/>
      </c>
      <c r="L4175" s="13">
        <f>'دیده بان بازار'!L4153</f>
        <v/>
      </c>
      <c r="M4175" s="13">
        <f>'دیده بان بازار'!M4153</f>
        <v/>
      </c>
      <c r="N4175" s="13">
        <f>'دیده بان بازار'!N4153</f>
        <v/>
      </c>
      <c r="O4175" s="13">
        <f>'دیده بان بازار'!O4153</f>
        <v/>
      </c>
      <c r="P4175" s="13">
        <f>'دیده بان بازار'!P4153</f>
        <v/>
      </c>
      <c r="Q4175" s="13">
        <f>'دیده بان بازار'!Q4153</f>
        <v/>
      </c>
      <c r="R4175" s="13">
        <f>'دیده بان بازار'!R4153</f>
        <v/>
      </c>
      <c r="S4175" s="13">
        <f>'دیده بان بازار'!S4153</f>
        <v/>
      </c>
      <c r="T4175" s="13">
        <f>'دیده بان بازار'!T4153</f>
        <v/>
      </c>
      <c r="U4175" s="13">
        <f>'دیده بان بازار'!U4153</f>
        <v/>
      </c>
      <c r="V4175" s="13">
        <f>'دیده بان بازار'!V4153</f>
        <v/>
      </c>
      <c r="W4175" s="6">
        <f>'دیده بان بازار'!W4153</f>
        <v/>
      </c>
    </row>
    <row r="4176">
      <c r="A4176" s="15">
        <f>'دیده بان بازار'!A4154</f>
        <v/>
      </c>
      <c r="B4176" s="16">
        <f>'دیده بان بازار'!B4154</f>
        <v/>
      </c>
      <c r="C4176" s="16">
        <f>'دیده بان بازار'!C4154</f>
        <v/>
      </c>
      <c r="D4176" s="16">
        <f>'دیده بان بازار'!D4154</f>
        <v/>
      </c>
      <c r="E4176" s="17">
        <f>'دیده بان بازار'!E4154</f>
        <v/>
      </c>
      <c r="F4176" s="16">
        <f>'دیده بان بازار'!F4154</f>
        <v/>
      </c>
      <c r="G4176" s="16">
        <f>'دیده بان بازار'!G4154</f>
        <v/>
      </c>
      <c r="H4176" s="16">
        <f>'دیده بان بازار'!H4154</f>
        <v/>
      </c>
      <c r="I4176" s="16">
        <f>'دیده بان بازار'!I4154</f>
        <v/>
      </c>
      <c r="J4176" s="16">
        <f>'دیده بان بازار'!J4154</f>
        <v/>
      </c>
      <c r="K4176" s="16">
        <f>'دیده بان بازار'!K4154</f>
        <v/>
      </c>
      <c r="L4176" s="16">
        <f>'دیده بان بازار'!L4154</f>
        <v/>
      </c>
      <c r="M4176" s="16">
        <f>'دیده بان بازار'!M4154</f>
        <v/>
      </c>
      <c r="N4176" s="16">
        <f>'دیده بان بازار'!N4154</f>
        <v/>
      </c>
      <c r="O4176" s="16">
        <f>'دیده بان بازار'!O4154</f>
        <v/>
      </c>
      <c r="P4176" s="16">
        <f>'دیده بان بازار'!P4154</f>
        <v/>
      </c>
      <c r="Q4176" s="16">
        <f>'دیده بان بازار'!Q4154</f>
        <v/>
      </c>
      <c r="R4176" s="16">
        <f>'دیده بان بازار'!R4154</f>
        <v/>
      </c>
      <c r="S4176" s="16">
        <f>'دیده بان بازار'!S4154</f>
        <v/>
      </c>
      <c r="T4176" s="16">
        <f>'دیده بان بازار'!T4154</f>
        <v/>
      </c>
      <c r="U4176" s="16">
        <f>'دیده بان بازار'!U4154</f>
        <v/>
      </c>
      <c r="V4176" s="16">
        <f>'دیده بان بازار'!V4154</f>
        <v/>
      </c>
      <c r="W4176" s="7">
        <f>'دیده بان بازار'!W4154</f>
        <v/>
      </c>
    </row>
    <row r="4177">
      <c r="A4177" s="12">
        <f>'دیده بان بازار'!A4155</f>
        <v/>
      </c>
      <c r="B4177" s="13">
        <f>'دیده بان بازار'!B4155</f>
        <v/>
      </c>
      <c r="C4177" s="13">
        <f>'دیده بان بازار'!C4155</f>
        <v/>
      </c>
      <c r="D4177" s="13">
        <f>'دیده بان بازار'!D4155</f>
        <v/>
      </c>
      <c r="E4177" s="14">
        <f>'دیده بان بازار'!E4155</f>
        <v/>
      </c>
      <c r="F4177" s="13">
        <f>'دیده بان بازار'!F4155</f>
        <v/>
      </c>
      <c r="G4177" s="13">
        <f>'دیده بان بازار'!G4155</f>
        <v/>
      </c>
      <c r="H4177" s="13">
        <f>'دیده بان بازار'!H4155</f>
        <v/>
      </c>
      <c r="I4177" s="13">
        <f>'دیده بان بازار'!I4155</f>
        <v/>
      </c>
      <c r="J4177" s="13">
        <f>'دیده بان بازار'!J4155</f>
        <v/>
      </c>
      <c r="K4177" s="13">
        <f>'دیده بان بازار'!K4155</f>
        <v/>
      </c>
      <c r="L4177" s="13">
        <f>'دیده بان بازار'!L4155</f>
        <v/>
      </c>
      <c r="M4177" s="13">
        <f>'دیده بان بازار'!M4155</f>
        <v/>
      </c>
      <c r="N4177" s="13">
        <f>'دیده بان بازار'!N4155</f>
        <v/>
      </c>
      <c r="O4177" s="13">
        <f>'دیده بان بازار'!O4155</f>
        <v/>
      </c>
      <c r="P4177" s="13">
        <f>'دیده بان بازار'!P4155</f>
        <v/>
      </c>
      <c r="Q4177" s="13">
        <f>'دیده بان بازار'!Q4155</f>
        <v/>
      </c>
      <c r="R4177" s="13">
        <f>'دیده بان بازار'!R4155</f>
        <v/>
      </c>
      <c r="S4177" s="13">
        <f>'دیده بان بازار'!S4155</f>
        <v/>
      </c>
      <c r="T4177" s="13">
        <f>'دیده بان بازار'!T4155</f>
        <v/>
      </c>
      <c r="U4177" s="13">
        <f>'دیده بان بازار'!U4155</f>
        <v/>
      </c>
      <c r="V4177" s="13">
        <f>'دیده بان بازار'!V4155</f>
        <v/>
      </c>
      <c r="W4177" s="6">
        <f>'دیده بان بازار'!W4155</f>
        <v/>
      </c>
    </row>
    <row r="4178">
      <c r="A4178" s="15">
        <f>'دیده بان بازار'!A4156</f>
        <v/>
      </c>
      <c r="B4178" s="16">
        <f>'دیده بان بازار'!B4156</f>
        <v/>
      </c>
      <c r="C4178" s="16">
        <f>'دیده بان بازار'!C4156</f>
        <v/>
      </c>
      <c r="D4178" s="16">
        <f>'دیده بان بازار'!D4156</f>
        <v/>
      </c>
      <c r="E4178" s="17">
        <f>'دیده بان بازار'!E4156</f>
        <v/>
      </c>
      <c r="F4178" s="16">
        <f>'دیده بان بازار'!F4156</f>
        <v/>
      </c>
      <c r="G4178" s="16">
        <f>'دیده بان بازار'!G4156</f>
        <v/>
      </c>
      <c r="H4178" s="16">
        <f>'دیده بان بازار'!H4156</f>
        <v/>
      </c>
      <c r="I4178" s="16">
        <f>'دیده بان بازار'!I4156</f>
        <v/>
      </c>
      <c r="J4178" s="16">
        <f>'دیده بان بازار'!J4156</f>
        <v/>
      </c>
      <c r="K4178" s="16">
        <f>'دیده بان بازار'!K4156</f>
        <v/>
      </c>
      <c r="L4178" s="16">
        <f>'دیده بان بازار'!L4156</f>
        <v/>
      </c>
      <c r="M4178" s="16">
        <f>'دیده بان بازار'!M4156</f>
        <v/>
      </c>
      <c r="N4178" s="16">
        <f>'دیده بان بازار'!N4156</f>
        <v/>
      </c>
      <c r="O4178" s="16">
        <f>'دیده بان بازار'!O4156</f>
        <v/>
      </c>
      <c r="P4178" s="16">
        <f>'دیده بان بازار'!P4156</f>
        <v/>
      </c>
      <c r="Q4178" s="16">
        <f>'دیده بان بازار'!Q4156</f>
        <v/>
      </c>
      <c r="R4178" s="16">
        <f>'دیده بان بازار'!R4156</f>
        <v/>
      </c>
      <c r="S4178" s="16">
        <f>'دیده بان بازار'!S4156</f>
        <v/>
      </c>
      <c r="T4178" s="16">
        <f>'دیده بان بازار'!T4156</f>
        <v/>
      </c>
      <c r="U4178" s="16">
        <f>'دیده بان بازار'!U4156</f>
        <v/>
      </c>
      <c r="V4178" s="16">
        <f>'دیده بان بازار'!V4156</f>
        <v/>
      </c>
      <c r="W4178" s="7">
        <f>'دیده بان بازار'!W4156</f>
        <v/>
      </c>
    </row>
    <row r="4179">
      <c r="A4179" s="12">
        <f>'دیده بان بازار'!A4157</f>
        <v/>
      </c>
      <c r="B4179" s="13">
        <f>'دیده بان بازار'!B4157</f>
        <v/>
      </c>
      <c r="C4179" s="13">
        <f>'دیده بان بازار'!C4157</f>
        <v/>
      </c>
      <c r="D4179" s="13">
        <f>'دیده بان بازار'!D4157</f>
        <v/>
      </c>
      <c r="E4179" s="14">
        <f>'دیده بان بازار'!E4157</f>
        <v/>
      </c>
      <c r="F4179" s="13">
        <f>'دیده بان بازار'!F4157</f>
        <v/>
      </c>
      <c r="G4179" s="13">
        <f>'دیده بان بازار'!G4157</f>
        <v/>
      </c>
      <c r="H4179" s="13">
        <f>'دیده بان بازار'!H4157</f>
        <v/>
      </c>
      <c r="I4179" s="13">
        <f>'دیده بان بازار'!I4157</f>
        <v/>
      </c>
      <c r="J4179" s="13">
        <f>'دیده بان بازار'!J4157</f>
        <v/>
      </c>
      <c r="K4179" s="13">
        <f>'دیده بان بازار'!K4157</f>
        <v/>
      </c>
      <c r="L4179" s="13">
        <f>'دیده بان بازار'!L4157</f>
        <v/>
      </c>
      <c r="M4179" s="13">
        <f>'دیده بان بازار'!M4157</f>
        <v/>
      </c>
      <c r="N4179" s="13">
        <f>'دیده بان بازار'!N4157</f>
        <v/>
      </c>
      <c r="O4179" s="13">
        <f>'دیده بان بازار'!O4157</f>
        <v/>
      </c>
      <c r="P4179" s="13">
        <f>'دیده بان بازار'!P4157</f>
        <v/>
      </c>
      <c r="Q4179" s="13">
        <f>'دیده بان بازار'!Q4157</f>
        <v/>
      </c>
      <c r="R4179" s="13">
        <f>'دیده بان بازار'!R4157</f>
        <v/>
      </c>
      <c r="S4179" s="13">
        <f>'دیده بان بازار'!S4157</f>
        <v/>
      </c>
      <c r="T4179" s="13">
        <f>'دیده بان بازار'!T4157</f>
        <v/>
      </c>
      <c r="U4179" s="13">
        <f>'دیده بان بازار'!U4157</f>
        <v/>
      </c>
      <c r="V4179" s="13">
        <f>'دیده بان بازار'!V4157</f>
        <v/>
      </c>
      <c r="W4179" s="6">
        <f>'دیده بان بازار'!W4157</f>
        <v/>
      </c>
    </row>
    <row r="4180">
      <c r="A4180" s="15">
        <f>'دیده بان بازار'!A4158</f>
        <v/>
      </c>
      <c r="B4180" s="16">
        <f>'دیده بان بازار'!B4158</f>
        <v/>
      </c>
      <c r="C4180" s="16">
        <f>'دیده بان بازار'!C4158</f>
        <v/>
      </c>
      <c r="D4180" s="16">
        <f>'دیده بان بازار'!D4158</f>
        <v/>
      </c>
      <c r="E4180" s="17">
        <f>'دیده بان بازار'!E4158</f>
        <v/>
      </c>
      <c r="F4180" s="16">
        <f>'دیده بان بازار'!F4158</f>
        <v/>
      </c>
      <c r="G4180" s="16">
        <f>'دیده بان بازار'!G4158</f>
        <v/>
      </c>
      <c r="H4180" s="16">
        <f>'دیده بان بازار'!H4158</f>
        <v/>
      </c>
      <c r="I4180" s="16">
        <f>'دیده بان بازار'!I4158</f>
        <v/>
      </c>
      <c r="J4180" s="16">
        <f>'دیده بان بازار'!J4158</f>
        <v/>
      </c>
      <c r="K4180" s="16">
        <f>'دیده بان بازار'!K4158</f>
        <v/>
      </c>
      <c r="L4180" s="16">
        <f>'دیده بان بازار'!L4158</f>
        <v/>
      </c>
      <c r="M4180" s="16">
        <f>'دیده بان بازار'!M4158</f>
        <v/>
      </c>
      <c r="N4180" s="16">
        <f>'دیده بان بازار'!N4158</f>
        <v/>
      </c>
      <c r="O4180" s="16">
        <f>'دیده بان بازار'!O4158</f>
        <v/>
      </c>
      <c r="P4180" s="16">
        <f>'دیده بان بازار'!P4158</f>
        <v/>
      </c>
      <c r="Q4180" s="16">
        <f>'دیده بان بازار'!Q4158</f>
        <v/>
      </c>
      <c r="R4180" s="16">
        <f>'دیده بان بازار'!R4158</f>
        <v/>
      </c>
      <c r="S4180" s="16">
        <f>'دیده بان بازار'!S4158</f>
        <v/>
      </c>
      <c r="T4180" s="16">
        <f>'دیده بان بازار'!T4158</f>
        <v/>
      </c>
      <c r="U4180" s="16">
        <f>'دیده بان بازار'!U4158</f>
        <v/>
      </c>
      <c r="V4180" s="16">
        <f>'دیده بان بازار'!V4158</f>
        <v/>
      </c>
      <c r="W4180" s="7">
        <f>'دیده بان بازار'!W4158</f>
        <v/>
      </c>
    </row>
    <row r="4181">
      <c r="A4181" s="12">
        <f>'دیده بان بازار'!A4159</f>
        <v/>
      </c>
      <c r="B4181" s="13">
        <f>'دیده بان بازار'!B4159</f>
        <v/>
      </c>
      <c r="C4181" s="13">
        <f>'دیده بان بازار'!C4159</f>
        <v/>
      </c>
      <c r="D4181" s="13">
        <f>'دیده بان بازار'!D4159</f>
        <v/>
      </c>
      <c r="E4181" s="14">
        <f>'دیده بان بازار'!E4159</f>
        <v/>
      </c>
      <c r="F4181" s="13">
        <f>'دیده بان بازار'!F4159</f>
        <v/>
      </c>
      <c r="G4181" s="13">
        <f>'دیده بان بازار'!G4159</f>
        <v/>
      </c>
      <c r="H4181" s="13">
        <f>'دیده بان بازار'!H4159</f>
        <v/>
      </c>
      <c r="I4181" s="13">
        <f>'دیده بان بازار'!I4159</f>
        <v/>
      </c>
      <c r="J4181" s="13">
        <f>'دیده بان بازار'!J4159</f>
        <v/>
      </c>
      <c r="K4181" s="13">
        <f>'دیده بان بازار'!K4159</f>
        <v/>
      </c>
      <c r="L4181" s="13">
        <f>'دیده بان بازار'!L4159</f>
        <v/>
      </c>
      <c r="M4181" s="13">
        <f>'دیده بان بازار'!M4159</f>
        <v/>
      </c>
      <c r="N4181" s="13">
        <f>'دیده بان بازار'!N4159</f>
        <v/>
      </c>
      <c r="O4181" s="13">
        <f>'دیده بان بازار'!O4159</f>
        <v/>
      </c>
      <c r="P4181" s="13">
        <f>'دیده بان بازار'!P4159</f>
        <v/>
      </c>
      <c r="Q4181" s="13">
        <f>'دیده بان بازار'!Q4159</f>
        <v/>
      </c>
      <c r="R4181" s="13">
        <f>'دیده بان بازار'!R4159</f>
        <v/>
      </c>
      <c r="S4181" s="13">
        <f>'دیده بان بازار'!S4159</f>
        <v/>
      </c>
      <c r="T4181" s="13">
        <f>'دیده بان بازار'!T4159</f>
        <v/>
      </c>
      <c r="U4181" s="13">
        <f>'دیده بان بازار'!U4159</f>
        <v/>
      </c>
      <c r="V4181" s="13">
        <f>'دیده بان بازار'!V4159</f>
        <v/>
      </c>
      <c r="W4181" s="6">
        <f>'دیده بان بازار'!W4159</f>
        <v/>
      </c>
    </row>
    <row r="4182">
      <c r="A4182" s="15">
        <f>'دیده بان بازار'!A4160</f>
        <v/>
      </c>
      <c r="B4182" s="16">
        <f>'دیده بان بازار'!B4160</f>
        <v/>
      </c>
      <c r="C4182" s="16">
        <f>'دیده بان بازار'!C4160</f>
        <v/>
      </c>
      <c r="D4182" s="16">
        <f>'دیده بان بازار'!D4160</f>
        <v/>
      </c>
      <c r="E4182" s="17">
        <f>'دیده بان بازار'!E4160</f>
        <v/>
      </c>
      <c r="F4182" s="16">
        <f>'دیده بان بازار'!F4160</f>
        <v/>
      </c>
      <c r="G4182" s="16">
        <f>'دیده بان بازار'!G4160</f>
        <v/>
      </c>
      <c r="H4182" s="16">
        <f>'دیده بان بازار'!H4160</f>
        <v/>
      </c>
      <c r="I4182" s="16">
        <f>'دیده بان بازار'!I4160</f>
        <v/>
      </c>
      <c r="J4182" s="16">
        <f>'دیده بان بازار'!J4160</f>
        <v/>
      </c>
      <c r="K4182" s="16">
        <f>'دیده بان بازار'!K4160</f>
        <v/>
      </c>
      <c r="L4182" s="16">
        <f>'دیده بان بازار'!L4160</f>
        <v/>
      </c>
      <c r="M4182" s="16">
        <f>'دیده بان بازار'!M4160</f>
        <v/>
      </c>
      <c r="N4182" s="16">
        <f>'دیده بان بازار'!N4160</f>
        <v/>
      </c>
      <c r="O4182" s="16">
        <f>'دیده بان بازار'!O4160</f>
        <v/>
      </c>
      <c r="P4182" s="16">
        <f>'دیده بان بازار'!P4160</f>
        <v/>
      </c>
      <c r="Q4182" s="16">
        <f>'دیده بان بازار'!Q4160</f>
        <v/>
      </c>
      <c r="R4182" s="16">
        <f>'دیده بان بازار'!R4160</f>
        <v/>
      </c>
      <c r="S4182" s="16">
        <f>'دیده بان بازار'!S4160</f>
        <v/>
      </c>
      <c r="T4182" s="16">
        <f>'دیده بان بازار'!T4160</f>
        <v/>
      </c>
      <c r="U4182" s="16">
        <f>'دیده بان بازار'!U4160</f>
        <v/>
      </c>
      <c r="V4182" s="16">
        <f>'دیده بان بازار'!V4160</f>
        <v/>
      </c>
      <c r="W4182" s="7">
        <f>'دیده بان بازار'!W4160</f>
        <v/>
      </c>
    </row>
    <row r="4183">
      <c r="A4183" s="12">
        <f>'دیده بان بازار'!A4161</f>
        <v/>
      </c>
      <c r="B4183" s="13">
        <f>'دیده بان بازار'!B4161</f>
        <v/>
      </c>
      <c r="C4183" s="13">
        <f>'دیده بان بازار'!C4161</f>
        <v/>
      </c>
      <c r="D4183" s="13">
        <f>'دیده بان بازار'!D4161</f>
        <v/>
      </c>
      <c r="E4183" s="14">
        <f>'دیده بان بازار'!E4161</f>
        <v/>
      </c>
      <c r="F4183" s="13">
        <f>'دیده بان بازار'!F4161</f>
        <v/>
      </c>
      <c r="G4183" s="13">
        <f>'دیده بان بازار'!G4161</f>
        <v/>
      </c>
      <c r="H4183" s="13">
        <f>'دیده بان بازار'!H4161</f>
        <v/>
      </c>
      <c r="I4183" s="13">
        <f>'دیده بان بازار'!I4161</f>
        <v/>
      </c>
      <c r="J4183" s="13">
        <f>'دیده بان بازار'!J4161</f>
        <v/>
      </c>
      <c r="K4183" s="13">
        <f>'دیده بان بازار'!K4161</f>
        <v/>
      </c>
      <c r="L4183" s="13">
        <f>'دیده بان بازار'!L4161</f>
        <v/>
      </c>
      <c r="M4183" s="13">
        <f>'دیده بان بازار'!M4161</f>
        <v/>
      </c>
      <c r="N4183" s="13">
        <f>'دیده بان بازار'!N4161</f>
        <v/>
      </c>
      <c r="O4183" s="13">
        <f>'دیده بان بازار'!O4161</f>
        <v/>
      </c>
      <c r="P4183" s="13">
        <f>'دیده بان بازار'!P4161</f>
        <v/>
      </c>
      <c r="Q4183" s="13">
        <f>'دیده بان بازار'!Q4161</f>
        <v/>
      </c>
      <c r="R4183" s="13">
        <f>'دیده بان بازار'!R4161</f>
        <v/>
      </c>
      <c r="S4183" s="13">
        <f>'دیده بان بازار'!S4161</f>
        <v/>
      </c>
      <c r="T4183" s="13">
        <f>'دیده بان بازار'!T4161</f>
        <v/>
      </c>
      <c r="U4183" s="13">
        <f>'دیده بان بازار'!U4161</f>
        <v/>
      </c>
      <c r="V4183" s="13">
        <f>'دیده بان بازار'!V4161</f>
        <v/>
      </c>
      <c r="W4183" s="6">
        <f>'دیده بان بازار'!W4161</f>
        <v/>
      </c>
    </row>
    <row r="4184">
      <c r="A4184" s="15">
        <f>'دیده بان بازار'!A4162</f>
        <v/>
      </c>
      <c r="B4184" s="16">
        <f>'دیده بان بازار'!B4162</f>
        <v/>
      </c>
      <c r="C4184" s="16">
        <f>'دیده بان بازار'!C4162</f>
        <v/>
      </c>
      <c r="D4184" s="16">
        <f>'دیده بان بازار'!D4162</f>
        <v/>
      </c>
      <c r="E4184" s="17">
        <f>'دیده بان بازار'!E4162</f>
        <v/>
      </c>
      <c r="F4184" s="16">
        <f>'دیده بان بازار'!F4162</f>
        <v/>
      </c>
      <c r="G4184" s="16">
        <f>'دیده بان بازار'!G4162</f>
        <v/>
      </c>
      <c r="H4184" s="16">
        <f>'دیده بان بازار'!H4162</f>
        <v/>
      </c>
      <c r="I4184" s="16">
        <f>'دیده بان بازار'!I4162</f>
        <v/>
      </c>
      <c r="J4184" s="16">
        <f>'دیده بان بازار'!J4162</f>
        <v/>
      </c>
      <c r="K4184" s="16">
        <f>'دیده بان بازار'!K4162</f>
        <v/>
      </c>
      <c r="L4184" s="16">
        <f>'دیده بان بازار'!L4162</f>
        <v/>
      </c>
      <c r="M4184" s="16">
        <f>'دیده بان بازار'!M4162</f>
        <v/>
      </c>
      <c r="N4184" s="16">
        <f>'دیده بان بازار'!N4162</f>
        <v/>
      </c>
      <c r="O4184" s="16">
        <f>'دیده بان بازار'!O4162</f>
        <v/>
      </c>
      <c r="P4184" s="16">
        <f>'دیده بان بازار'!P4162</f>
        <v/>
      </c>
      <c r="Q4184" s="16">
        <f>'دیده بان بازار'!Q4162</f>
        <v/>
      </c>
      <c r="R4184" s="16">
        <f>'دیده بان بازار'!R4162</f>
        <v/>
      </c>
      <c r="S4184" s="16">
        <f>'دیده بان بازار'!S4162</f>
        <v/>
      </c>
      <c r="T4184" s="16">
        <f>'دیده بان بازار'!T4162</f>
        <v/>
      </c>
      <c r="U4184" s="16">
        <f>'دیده بان بازار'!U4162</f>
        <v/>
      </c>
      <c r="V4184" s="16">
        <f>'دیده بان بازار'!V4162</f>
        <v/>
      </c>
      <c r="W4184" s="7">
        <f>'دیده بان بازار'!W4162</f>
        <v/>
      </c>
    </row>
    <row r="4185">
      <c r="A4185" s="12">
        <f>'دیده بان بازار'!A4163</f>
        <v/>
      </c>
      <c r="B4185" s="13">
        <f>'دیده بان بازار'!B4163</f>
        <v/>
      </c>
      <c r="C4185" s="13">
        <f>'دیده بان بازار'!C4163</f>
        <v/>
      </c>
      <c r="D4185" s="13">
        <f>'دیده بان بازار'!D4163</f>
        <v/>
      </c>
      <c r="E4185" s="14">
        <f>'دیده بان بازار'!E4163</f>
        <v/>
      </c>
      <c r="F4185" s="13">
        <f>'دیده بان بازار'!F4163</f>
        <v/>
      </c>
      <c r="G4185" s="13">
        <f>'دیده بان بازار'!G4163</f>
        <v/>
      </c>
      <c r="H4185" s="13">
        <f>'دیده بان بازار'!H4163</f>
        <v/>
      </c>
      <c r="I4185" s="13">
        <f>'دیده بان بازار'!I4163</f>
        <v/>
      </c>
      <c r="J4185" s="13">
        <f>'دیده بان بازار'!J4163</f>
        <v/>
      </c>
      <c r="K4185" s="13">
        <f>'دیده بان بازار'!K4163</f>
        <v/>
      </c>
      <c r="L4185" s="13">
        <f>'دیده بان بازار'!L4163</f>
        <v/>
      </c>
      <c r="M4185" s="13">
        <f>'دیده بان بازار'!M4163</f>
        <v/>
      </c>
      <c r="N4185" s="13">
        <f>'دیده بان بازار'!N4163</f>
        <v/>
      </c>
      <c r="O4185" s="13">
        <f>'دیده بان بازار'!O4163</f>
        <v/>
      </c>
      <c r="P4185" s="13">
        <f>'دیده بان بازار'!P4163</f>
        <v/>
      </c>
      <c r="Q4185" s="13">
        <f>'دیده بان بازار'!Q4163</f>
        <v/>
      </c>
      <c r="R4185" s="13">
        <f>'دیده بان بازار'!R4163</f>
        <v/>
      </c>
      <c r="S4185" s="13">
        <f>'دیده بان بازار'!S4163</f>
        <v/>
      </c>
      <c r="T4185" s="13">
        <f>'دیده بان بازار'!T4163</f>
        <v/>
      </c>
      <c r="U4185" s="13">
        <f>'دیده بان بازار'!U4163</f>
        <v/>
      </c>
      <c r="V4185" s="13">
        <f>'دیده بان بازار'!V4163</f>
        <v/>
      </c>
      <c r="W4185" s="6">
        <f>'دیده بان بازار'!W4163</f>
        <v/>
      </c>
    </row>
    <row r="4186">
      <c r="A4186" s="15">
        <f>'دیده بان بازار'!A4164</f>
        <v/>
      </c>
      <c r="B4186" s="16">
        <f>'دیده بان بازار'!B4164</f>
        <v/>
      </c>
      <c r="C4186" s="16">
        <f>'دیده بان بازار'!C4164</f>
        <v/>
      </c>
      <c r="D4186" s="16">
        <f>'دیده بان بازار'!D4164</f>
        <v/>
      </c>
      <c r="E4186" s="17">
        <f>'دیده بان بازار'!E4164</f>
        <v/>
      </c>
      <c r="F4186" s="16">
        <f>'دیده بان بازار'!F4164</f>
        <v/>
      </c>
      <c r="G4186" s="16">
        <f>'دیده بان بازار'!G4164</f>
        <v/>
      </c>
      <c r="H4186" s="16">
        <f>'دیده بان بازار'!H4164</f>
        <v/>
      </c>
      <c r="I4186" s="16">
        <f>'دیده بان بازار'!I4164</f>
        <v/>
      </c>
      <c r="J4186" s="16">
        <f>'دیده بان بازار'!J4164</f>
        <v/>
      </c>
      <c r="K4186" s="16">
        <f>'دیده بان بازار'!K4164</f>
        <v/>
      </c>
      <c r="L4186" s="16">
        <f>'دیده بان بازار'!L4164</f>
        <v/>
      </c>
      <c r="M4186" s="16">
        <f>'دیده بان بازار'!M4164</f>
        <v/>
      </c>
      <c r="N4186" s="16">
        <f>'دیده بان بازار'!N4164</f>
        <v/>
      </c>
      <c r="O4186" s="16">
        <f>'دیده بان بازار'!O4164</f>
        <v/>
      </c>
      <c r="P4186" s="16">
        <f>'دیده بان بازار'!P4164</f>
        <v/>
      </c>
      <c r="Q4186" s="16">
        <f>'دیده بان بازار'!Q4164</f>
        <v/>
      </c>
      <c r="R4186" s="16">
        <f>'دیده بان بازار'!R4164</f>
        <v/>
      </c>
      <c r="S4186" s="16">
        <f>'دیده بان بازار'!S4164</f>
        <v/>
      </c>
      <c r="T4186" s="16">
        <f>'دیده بان بازار'!T4164</f>
        <v/>
      </c>
      <c r="U4186" s="16">
        <f>'دیده بان بازار'!U4164</f>
        <v/>
      </c>
      <c r="V4186" s="16">
        <f>'دیده بان بازار'!V4164</f>
        <v/>
      </c>
      <c r="W4186" s="7">
        <f>'دیده بان بازار'!W4164</f>
        <v/>
      </c>
    </row>
    <row r="4187">
      <c r="A4187" s="15">
        <f>'دیده بان بازار'!A4165</f>
        <v/>
      </c>
      <c r="B4187" s="16">
        <f>'دیده بان بازار'!B4165</f>
        <v/>
      </c>
      <c r="C4187" s="16">
        <f>'دیده بان بازار'!C4165</f>
        <v/>
      </c>
      <c r="D4187" s="16">
        <f>'دیده بان بازار'!D4165</f>
        <v/>
      </c>
      <c r="E4187" s="17">
        <f>'دیده بان بازار'!E4165</f>
        <v/>
      </c>
      <c r="F4187" s="16">
        <f>'دیده بان بازار'!F4165</f>
        <v/>
      </c>
      <c r="G4187" s="16">
        <f>'دیده بان بازار'!G4165</f>
        <v/>
      </c>
      <c r="H4187" s="16">
        <f>'دیده بان بازار'!H4165</f>
        <v/>
      </c>
      <c r="I4187" s="16">
        <f>'دیده بان بازار'!I4165</f>
        <v/>
      </c>
      <c r="J4187" s="16">
        <f>'دیده بان بازار'!J4165</f>
        <v/>
      </c>
      <c r="K4187" s="16">
        <f>'دیده بان بازار'!K4165</f>
        <v/>
      </c>
      <c r="L4187" s="16">
        <f>'دیده بان بازار'!L4165</f>
        <v/>
      </c>
      <c r="M4187" s="16">
        <f>'دیده بان بازار'!M4165</f>
        <v/>
      </c>
      <c r="N4187" s="16">
        <f>'دیده بان بازار'!N4165</f>
        <v/>
      </c>
      <c r="O4187" s="16">
        <f>'دیده بان بازار'!O4165</f>
        <v/>
      </c>
      <c r="P4187" s="16">
        <f>'دیده بان بازار'!P4165</f>
        <v/>
      </c>
      <c r="Q4187" s="16">
        <f>'دیده بان بازار'!Q4165</f>
        <v/>
      </c>
      <c r="R4187" s="16">
        <f>'دیده بان بازار'!R4165</f>
        <v/>
      </c>
      <c r="S4187" s="16">
        <f>'دیده بان بازار'!S4165</f>
        <v/>
      </c>
      <c r="T4187" s="16">
        <f>'دیده بان بازار'!T4165</f>
        <v/>
      </c>
      <c r="U4187" s="16">
        <f>'دیده بان بازار'!U4165</f>
        <v/>
      </c>
      <c r="V4187" s="16">
        <f>'دیده بان بازار'!V4165</f>
        <v/>
      </c>
      <c r="W4187" s="7">
        <f>'دیده بان بازار'!W4165</f>
        <v/>
      </c>
    </row>
    <row r="4188">
      <c r="A4188" s="12">
        <f>'دیده بان بازار'!A4166</f>
        <v/>
      </c>
      <c r="B4188" s="13">
        <f>'دیده بان بازار'!B4166</f>
        <v/>
      </c>
      <c r="C4188" s="13">
        <f>'دیده بان بازار'!C4166</f>
        <v/>
      </c>
      <c r="D4188" s="13">
        <f>'دیده بان بازار'!D4166</f>
        <v/>
      </c>
      <c r="E4188" s="14">
        <f>'دیده بان بازار'!E4166</f>
        <v/>
      </c>
      <c r="F4188" s="13">
        <f>'دیده بان بازار'!F4166</f>
        <v/>
      </c>
      <c r="G4188" s="13">
        <f>'دیده بان بازار'!G4166</f>
        <v/>
      </c>
      <c r="H4188" s="13">
        <f>'دیده بان بازار'!H4166</f>
        <v/>
      </c>
      <c r="I4188" s="13">
        <f>'دیده بان بازار'!I4166</f>
        <v/>
      </c>
      <c r="J4188" s="13">
        <f>'دیده بان بازار'!J4166</f>
        <v/>
      </c>
      <c r="K4188" s="13">
        <f>'دیده بان بازار'!K4166</f>
        <v/>
      </c>
      <c r="L4188" s="13">
        <f>'دیده بان بازار'!L4166</f>
        <v/>
      </c>
      <c r="M4188" s="13">
        <f>'دیده بان بازار'!M4166</f>
        <v/>
      </c>
      <c r="N4188" s="13">
        <f>'دیده بان بازار'!N4166</f>
        <v/>
      </c>
      <c r="O4188" s="13">
        <f>'دیده بان بازار'!O4166</f>
        <v/>
      </c>
      <c r="P4188" s="13">
        <f>'دیده بان بازار'!P4166</f>
        <v/>
      </c>
      <c r="Q4188" s="13">
        <f>'دیده بان بازار'!Q4166</f>
        <v/>
      </c>
      <c r="R4188" s="13">
        <f>'دیده بان بازار'!R4166</f>
        <v/>
      </c>
      <c r="S4188" s="13">
        <f>'دیده بان بازار'!S4166</f>
        <v/>
      </c>
      <c r="T4188" s="13">
        <f>'دیده بان بازار'!T4166</f>
        <v/>
      </c>
      <c r="U4188" s="13">
        <f>'دیده بان بازار'!U4166</f>
        <v/>
      </c>
      <c r="V4188" s="13">
        <f>'دیده بان بازار'!V4166</f>
        <v/>
      </c>
      <c r="W4188" s="6">
        <f>'دیده بان بازار'!W4166</f>
        <v/>
      </c>
    </row>
    <row r="4189">
      <c r="A4189" s="15">
        <f>'دیده بان بازار'!A4167</f>
        <v/>
      </c>
      <c r="B4189" s="16">
        <f>'دیده بان بازار'!B4167</f>
        <v/>
      </c>
      <c r="C4189" s="16">
        <f>'دیده بان بازار'!C4167</f>
        <v/>
      </c>
      <c r="D4189" s="16">
        <f>'دیده بان بازار'!D4167</f>
        <v/>
      </c>
      <c r="E4189" s="17">
        <f>'دیده بان بازار'!E4167</f>
        <v/>
      </c>
      <c r="F4189" s="16">
        <f>'دیده بان بازار'!F4167</f>
        <v/>
      </c>
      <c r="G4189" s="16">
        <f>'دیده بان بازار'!G4167</f>
        <v/>
      </c>
      <c r="H4189" s="16">
        <f>'دیده بان بازار'!H4167</f>
        <v/>
      </c>
      <c r="I4189" s="16">
        <f>'دیده بان بازار'!I4167</f>
        <v/>
      </c>
      <c r="J4189" s="16">
        <f>'دیده بان بازار'!J4167</f>
        <v/>
      </c>
      <c r="K4189" s="16">
        <f>'دیده بان بازار'!K4167</f>
        <v/>
      </c>
      <c r="L4189" s="16">
        <f>'دیده بان بازار'!L4167</f>
        <v/>
      </c>
      <c r="M4189" s="16">
        <f>'دیده بان بازار'!M4167</f>
        <v/>
      </c>
      <c r="N4189" s="16">
        <f>'دیده بان بازار'!N4167</f>
        <v/>
      </c>
      <c r="O4189" s="16">
        <f>'دیده بان بازار'!O4167</f>
        <v/>
      </c>
      <c r="P4189" s="16">
        <f>'دیده بان بازار'!P4167</f>
        <v/>
      </c>
      <c r="Q4189" s="16">
        <f>'دیده بان بازار'!Q4167</f>
        <v/>
      </c>
      <c r="R4189" s="16">
        <f>'دیده بان بازار'!R4167</f>
        <v/>
      </c>
      <c r="S4189" s="16">
        <f>'دیده بان بازار'!S4167</f>
        <v/>
      </c>
      <c r="T4189" s="16">
        <f>'دیده بان بازار'!T4167</f>
        <v/>
      </c>
      <c r="U4189" s="16">
        <f>'دیده بان بازار'!U4167</f>
        <v/>
      </c>
      <c r="V4189" s="16">
        <f>'دیده بان بازار'!V4167</f>
        <v/>
      </c>
      <c r="W4189" s="7">
        <f>'دیده بان بازار'!W4167</f>
        <v/>
      </c>
    </row>
    <row r="4190">
      <c r="A4190" s="12">
        <f>'دیده بان بازار'!A4168</f>
        <v/>
      </c>
      <c r="B4190" s="13">
        <f>'دیده بان بازار'!B4168</f>
        <v/>
      </c>
      <c r="C4190" s="13">
        <f>'دیده بان بازار'!C4168</f>
        <v/>
      </c>
      <c r="D4190" s="13">
        <f>'دیده بان بازار'!D4168</f>
        <v/>
      </c>
      <c r="E4190" s="14">
        <f>'دیده بان بازار'!E4168</f>
        <v/>
      </c>
      <c r="F4190" s="13">
        <f>'دیده بان بازار'!F4168</f>
        <v/>
      </c>
      <c r="G4190" s="13">
        <f>'دیده بان بازار'!G4168</f>
        <v/>
      </c>
      <c r="H4190" s="13">
        <f>'دیده بان بازار'!H4168</f>
        <v/>
      </c>
      <c r="I4190" s="13">
        <f>'دیده بان بازار'!I4168</f>
        <v/>
      </c>
      <c r="J4190" s="13">
        <f>'دیده بان بازار'!J4168</f>
        <v/>
      </c>
      <c r="K4190" s="13">
        <f>'دیده بان بازار'!K4168</f>
        <v/>
      </c>
      <c r="L4190" s="13">
        <f>'دیده بان بازار'!L4168</f>
        <v/>
      </c>
      <c r="M4190" s="13">
        <f>'دیده بان بازار'!M4168</f>
        <v/>
      </c>
      <c r="N4190" s="13">
        <f>'دیده بان بازار'!N4168</f>
        <v/>
      </c>
      <c r="O4190" s="13">
        <f>'دیده بان بازار'!O4168</f>
        <v/>
      </c>
      <c r="P4190" s="13">
        <f>'دیده بان بازار'!P4168</f>
        <v/>
      </c>
      <c r="Q4190" s="13">
        <f>'دیده بان بازار'!Q4168</f>
        <v/>
      </c>
      <c r="R4190" s="13">
        <f>'دیده بان بازار'!R4168</f>
        <v/>
      </c>
      <c r="S4190" s="13">
        <f>'دیده بان بازار'!S4168</f>
        <v/>
      </c>
      <c r="T4190" s="13">
        <f>'دیده بان بازار'!T4168</f>
        <v/>
      </c>
      <c r="U4190" s="13">
        <f>'دیده بان بازار'!U4168</f>
        <v/>
      </c>
      <c r="V4190" s="13">
        <f>'دیده بان بازار'!V4168</f>
        <v/>
      </c>
      <c r="W4190" s="6">
        <f>'دیده بان بازار'!W4168</f>
        <v/>
      </c>
    </row>
    <row r="4191">
      <c r="A4191" s="15">
        <f>'دیده بان بازار'!A4169</f>
        <v/>
      </c>
      <c r="B4191" s="16">
        <f>'دیده بان بازار'!B4169</f>
        <v/>
      </c>
      <c r="C4191" s="16">
        <f>'دیده بان بازار'!C4169</f>
        <v/>
      </c>
      <c r="D4191" s="16">
        <f>'دیده بان بازار'!D4169</f>
        <v/>
      </c>
      <c r="E4191" s="17">
        <f>'دیده بان بازار'!E4169</f>
        <v/>
      </c>
      <c r="F4191" s="16">
        <f>'دیده بان بازار'!F4169</f>
        <v/>
      </c>
      <c r="G4191" s="16">
        <f>'دیده بان بازار'!G4169</f>
        <v/>
      </c>
      <c r="H4191" s="16">
        <f>'دیده بان بازار'!H4169</f>
        <v/>
      </c>
      <c r="I4191" s="16">
        <f>'دیده بان بازار'!I4169</f>
        <v/>
      </c>
      <c r="J4191" s="16">
        <f>'دیده بان بازار'!J4169</f>
        <v/>
      </c>
      <c r="K4191" s="16">
        <f>'دیده بان بازار'!K4169</f>
        <v/>
      </c>
      <c r="L4191" s="16">
        <f>'دیده بان بازار'!L4169</f>
        <v/>
      </c>
      <c r="M4191" s="16">
        <f>'دیده بان بازار'!M4169</f>
        <v/>
      </c>
      <c r="N4191" s="16">
        <f>'دیده بان بازار'!N4169</f>
        <v/>
      </c>
      <c r="O4191" s="16">
        <f>'دیده بان بازار'!O4169</f>
        <v/>
      </c>
      <c r="P4191" s="16">
        <f>'دیده بان بازار'!P4169</f>
        <v/>
      </c>
      <c r="Q4191" s="16">
        <f>'دیده بان بازار'!Q4169</f>
        <v/>
      </c>
      <c r="R4191" s="16">
        <f>'دیده بان بازار'!R4169</f>
        <v/>
      </c>
      <c r="S4191" s="16">
        <f>'دیده بان بازار'!S4169</f>
        <v/>
      </c>
      <c r="T4191" s="16">
        <f>'دیده بان بازار'!T4169</f>
        <v/>
      </c>
      <c r="U4191" s="16">
        <f>'دیده بان بازار'!U4169</f>
        <v/>
      </c>
      <c r="V4191" s="16">
        <f>'دیده بان بازار'!V4169</f>
        <v/>
      </c>
      <c r="W4191" s="7">
        <f>'دیده بان بازار'!W4169</f>
        <v/>
      </c>
    </row>
    <row r="4192">
      <c r="A4192" s="12">
        <f>'دیده بان بازار'!A4170</f>
        <v/>
      </c>
      <c r="B4192" s="13">
        <f>'دیده بان بازار'!B4170</f>
        <v/>
      </c>
      <c r="C4192" s="13">
        <f>'دیده بان بازار'!C4170</f>
        <v/>
      </c>
      <c r="D4192" s="13">
        <f>'دیده بان بازار'!D4170</f>
        <v/>
      </c>
      <c r="E4192" s="14">
        <f>'دیده بان بازار'!E4170</f>
        <v/>
      </c>
      <c r="F4192" s="13">
        <f>'دیده بان بازار'!F4170</f>
        <v/>
      </c>
      <c r="G4192" s="13">
        <f>'دیده بان بازار'!G4170</f>
        <v/>
      </c>
      <c r="H4192" s="13">
        <f>'دیده بان بازار'!H4170</f>
        <v/>
      </c>
      <c r="I4192" s="13">
        <f>'دیده بان بازار'!I4170</f>
        <v/>
      </c>
      <c r="J4192" s="13">
        <f>'دیده بان بازار'!J4170</f>
        <v/>
      </c>
      <c r="K4192" s="13">
        <f>'دیده بان بازار'!K4170</f>
        <v/>
      </c>
      <c r="L4192" s="13">
        <f>'دیده بان بازار'!L4170</f>
        <v/>
      </c>
      <c r="M4192" s="13">
        <f>'دیده بان بازار'!M4170</f>
        <v/>
      </c>
      <c r="N4192" s="13">
        <f>'دیده بان بازار'!N4170</f>
        <v/>
      </c>
      <c r="O4192" s="13">
        <f>'دیده بان بازار'!O4170</f>
        <v/>
      </c>
      <c r="P4192" s="13">
        <f>'دیده بان بازار'!P4170</f>
        <v/>
      </c>
      <c r="Q4192" s="13">
        <f>'دیده بان بازار'!Q4170</f>
        <v/>
      </c>
      <c r="R4192" s="13">
        <f>'دیده بان بازار'!R4170</f>
        <v/>
      </c>
      <c r="S4192" s="13">
        <f>'دیده بان بازار'!S4170</f>
        <v/>
      </c>
      <c r="T4192" s="13">
        <f>'دیده بان بازار'!T4170</f>
        <v/>
      </c>
      <c r="U4192" s="13">
        <f>'دیده بان بازار'!U4170</f>
        <v/>
      </c>
      <c r="V4192" s="13">
        <f>'دیده بان بازار'!V4170</f>
        <v/>
      </c>
      <c r="W4192" s="6">
        <f>'دیده بان بازار'!W4170</f>
        <v/>
      </c>
    </row>
    <row r="4193">
      <c r="A4193" s="15">
        <f>'دیده بان بازار'!A4171</f>
        <v/>
      </c>
      <c r="B4193" s="16">
        <f>'دیده بان بازار'!B4171</f>
        <v/>
      </c>
      <c r="C4193" s="16">
        <f>'دیده بان بازار'!C4171</f>
        <v/>
      </c>
      <c r="D4193" s="16">
        <f>'دیده بان بازار'!D4171</f>
        <v/>
      </c>
      <c r="E4193" s="17">
        <f>'دیده بان بازار'!E4171</f>
        <v/>
      </c>
      <c r="F4193" s="16">
        <f>'دیده بان بازار'!F4171</f>
        <v/>
      </c>
      <c r="G4193" s="16">
        <f>'دیده بان بازار'!G4171</f>
        <v/>
      </c>
      <c r="H4193" s="16">
        <f>'دیده بان بازار'!H4171</f>
        <v/>
      </c>
      <c r="I4193" s="16">
        <f>'دیده بان بازار'!I4171</f>
        <v/>
      </c>
      <c r="J4193" s="16">
        <f>'دیده بان بازار'!J4171</f>
        <v/>
      </c>
      <c r="K4193" s="16">
        <f>'دیده بان بازار'!K4171</f>
        <v/>
      </c>
      <c r="L4193" s="16">
        <f>'دیده بان بازار'!L4171</f>
        <v/>
      </c>
      <c r="M4193" s="16">
        <f>'دیده بان بازار'!M4171</f>
        <v/>
      </c>
      <c r="N4193" s="16">
        <f>'دیده بان بازار'!N4171</f>
        <v/>
      </c>
      <c r="O4193" s="16">
        <f>'دیده بان بازار'!O4171</f>
        <v/>
      </c>
      <c r="P4193" s="16">
        <f>'دیده بان بازار'!P4171</f>
        <v/>
      </c>
      <c r="Q4193" s="16">
        <f>'دیده بان بازار'!Q4171</f>
        <v/>
      </c>
      <c r="R4193" s="16">
        <f>'دیده بان بازار'!R4171</f>
        <v/>
      </c>
      <c r="S4193" s="16">
        <f>'دیده بان بازار'!S4171</f>
        <v/>
      </c>
      <c r="T4193" s="16">
        <f>'دیده بان بازار'!T4171</f>
        <v/>
      </c>
      <c r="U4193" s="16">
        <f>'دیده بان بازار'!U4171</f>
        <v/>
      </c>
      <c r="V4193" s="16">
        <f>'دیده بان بازار'!V4171</f>
        <v/>
      </c>
      <c r="W4193" s="7">
        <f>'دیده بان بازار'!W4171</f>
        <v/>
      </c>
    </row>
    <row r="4194">
      <c r="A4194" s="12">
        <f>'دیده بان بازار'!A4172</f>
        <v/>
      </c>
      <c r="B4194" s="13">
        <f>'دیده بان بازار'!B4172</f>
        <v/>
      </c>
      <c r="C4194" s="13">
        <f>'دیده بان بازار'!C4172</f>
        <v/>
      </c>
      <c r="D4194" s="13">
        <f>'دیده بان بازار'!D4172</f>
        <v/>
      </c>
      <c r="E4194" s="14">
        <f>'دیده بان بازار'!E4172</f>
        <v/>
      </c>
      <c r="F4194" s="13">
        <f>'دیده بان بازار'!F4172</f>
        <v/>
      </c>
      <c r="G4194" s="13">
        <f>'دیده بان بازار'!G4172</f>
        <v/>
      </c>
      <c r="H4194" s="13">
        <f>'دیده بان بازار'!H4172</f>
        <v/>
      </c>
      <c r="I4194" s="13">
        <f>'دیده بان بازار'!I4172</f>
        <v/>
      </c>
      <c r="J4194" s="13">
        <f>'دیده بان بازار'!J4172</f>
        <v/>
      </c>
      <c r="K4194" s="13">
        <f>'دیده بان بازار'!K4172</f>
        <v/>
      </c>
      <c r="L4194" s="13">
        <f>'دیده بان بازار'!L4172</f>
        <v/>
      </c>
      <c r="M4194" s="13">
        <f>'دیده بان بازار'!M4172</f>
        <v/>
      </c>
      <c r="N4194" s="13">
        <f>'دیده بان بازار'!N4172</f>
        <v/>
      </c>
      <c r="O4194" s="13">
        <f>'دیده بان بازار'!O4172</f>
        <v/>
      </c>
      <c r="P4194" s="13">
        <f>'دیده بان بازار'!P4172</f>
        <v/>
      </c>
      <c r="Q4194" s="13">
        <f>'دیده بان بازار'!Q4172</f>
        <v/>
      </c>
      <c r="R4194" s="13">
        <f>'دیده بان بازار'!R4172</f>
        <v/>
      </c>
      <c r="S4194" s="13">
        <f>'دیده بان بازار'!S4172</f>
        <v/>
      </c>
      <c r="T4194" s="13">
        <f>'دیده بان بازار'!T4172</f>
        <v/>
      </c>
      <c r="U4194" s="13">
        <f>'دیده بان بازار'!U4172</f>
        <v/>
      </c>
      <c r="V4194" s="13">
        <f>'دیده بان بازار'!V4172</f>
        <v/>
      </c>
      <c r="W4194" s="6">
        <f>'دیده بان بازار'!W4172</f>
        <v/>
      </c>
    </row>
    <row r="4195">
      <c r="A4195" s="15">
        <f>'دیده بان بازار'!A4173</f>
        <v/>
      </c>
      <c r="B4195" s="16">
        <f>'دیده بان بازار'!B4173</f>
        <v/>
      </c>
      <c r="C4195" s="16">
        <f>'دیده بان بازار'!C4173</f>
        <v/>
      </c>
      <c r="D4195" s="16">
        <f>'دیده بان بازار'!D4173</f>
        <v/>
      </c>
      <c r="E4195" s="17">
        <f>'دیده بان بازار'!E4173</f>
        <v/>
      </c>
      <c r="F4195" s="16">
        <f>'دیده بان بازار'!F4173</f>
        <v/>
      </c>
      <c r="G4195" s="16">
        <f>'دیده بان بازار'!G4173</f>
        <v/>
      </c>
      <c r="H4195" s="16">
        <f>'دیده بان بازار'!H4173</f>
        <v/>
      </c>
      <c r="I4195" s="16">
        <f>'دیده بان بازار'!I4173</f>
        <v/>
      </c>
      <c r="J4195" s="16">
        <f>'دیده بان بازار'!J4173</f>
        <v/>
      </c>
      <c r="K4195" s="16">
        <f>'دیده بان بازار'!K4173</f>
        <v/>
      </c>
      <c r="L4195" s="16">
        <f>'دیده بان بازار'!L4173</f>
        <v/>
      </c>
      <c r="M4195" s="16">
        <f>'دیده بان بازار'!M4173</f>
        <v/>
      </c>
      <c r="N4195" s="16">
        <f>'دیده بان بازار'!N4173</f>
        <v/>
      </c>
      <c r="O4195" s="16">
        <f>'دیده بان بازار'!O4173</f>
        <v/>
      </c>
      <c r="P4195" s="16">
        <f>'دیده بان بازار'!P4173</f>
        <v/>
      </c>
      <c r="Q4195" s="16">
        <f>'دیده بان بازار'!Q4173</f>
        <v/>
      </c>
      <c r="R4195" s="16">
        <f>'دیده بان بازار'!R4173</f>
        <v/>
      </c>
      <c r="S4195" s="16">
        <f>'دیده بان بازار'!S4173</f>
        <v/>
      </c>
      <c r="T4195" s="16">
        <f>'دیده بان بازار'!T4173</f>
        <v/>
      </c>
      <c r="U4195" s="16">
        <f>'دیده بان بازار'!U4173</f>
        <v/>
      </c>
      <c r="V4195" s="16">
        <f>'دیده بان بازار'!V4173</f>
        <v/>
      </c>
      <c r="W4195" s="7">
        <f>'دیده بان بازار'!W4173</f>
        <v/>
      </c>
    </row>
    <row r="4196">
      <c r="A4196" s="12">
        <f>'دیده بان بازار'!A4174</f>
        <v/>
      </c>
      <c r="B4196" s="13">
        <f>'دیده بان بازار'!B4174</f>
        <v/>
      </c>
      <c r="C4196" s="13">
        <f>'دیده بان بازار'!C4174</f>
        <v/>
      </c>
      <c r="D4196" s="13">
        <f>'دیده بان بازار'!D4174</f>
        <v/>
      </c>
      <c r="E4196" s="14">
        <f>'دیده بان بازار'!E4174</f>
        <v/>
      </c>
      <c r="F4196" s="13">
        <f>'دیده بان بازار'!F4174</f>
        <v/>
      </c>
      <c r="G4196" s="13">
        <f>'دیده بان بازار'!G4174</f>
        <v/>
      </c>
      <c r="H4196" s="13">
        <f>'دیده بان بازار'!H4174</f>
        <v/>
      </c>
      <c r="I4196" s="13">
        <f>'دیده بان بازار'!I4174</f>
        <v/>
      </c>
      <c r="J4196" s="13">
        <f>'دیده بان بازار'!J4174</f>
        <v/>
      </c>
      <c r="K4196" s="13">
        <f>'دیده بان بازار'!K4174</f>
        <v/>
      </c>
      <c r="L4196" s="13">
        <f>'دیده بان بازار'!L4174</f>
        <v/>
      </c>
      <c r="M4196" s="13">
        <f>'دیده بان بازار'!M4174</f>
        <v/>
      </c>
      <c r="N4196" s="13">
        <f>'دیده بان بازار'!N4174</f>
        <v/>
      </c>
      <c r="O4196" s="13">
        <f>'دیده بان بازار'!O4174</f>
        <v/>
      </c>
      <c r="P4196" s="13">
        <f>'دیده بان بازار'!P4174</f>
        <v/>
      </c>
      <c r="Q4196" s="13">
        <f>'دیده بان بازار'!Q4174</f>
        <v/>
      </c>
      <c r="R4196" s="13">
        <f>'دیده بان بازار'!R4174</f>
        <v/>
      </c>
      <c r="S4196" s="13">
        <f>'دیده بان بازار'!S4174</f>
        <v/>
      </c>
      <c r="T4196" s="13">
        <f>'دیده بان بازار'!T4174</f>
        <v/>
      </c>
      <c r="U4196" s="13">
        <f>'دیده بان بازار'!U4174</f>
        <v/>
      </c>
      <c r="V4196" s="13">
        <f>'دیده بان بازار'!V4174</f>
        <v/>
      </c>
      <c r="W4196" s="6">
        <f>'دیده بان بازار'!W4174</f>
        <v/>
      </c>
    </row>
    <row r="4197">
      <c r="A4197" s="15">
        <f>'دیده بان بازار'!A4175</f>
        <v/>
      </c>
      <c r="B4197" s="16">
        <f>'دیده بان بازار'!B4175</f>
        <v/>
      </c>
      <c r="C4197" s="16">
        <f>'دیده بان بازار'!C4175</f>
        <v/>
      </c>
      <c r="D4197" s="16">
        <f>'دیده بان بازار'!D4175</f>
        <v/>
      </c>
      <c r="E4197" s="17">
        <f>'دیده بان بازار'!E4175</f>
        <v/>
      </c>
      <c r="F4197" s="16">
        <f>'دیده بان بازار'!F4175</f>
        <v/>
      </c>
      <c r="G4197" s="16">
        <f>'دیده بان بازار'!G4175</f>
        <v/>
      </c>
      <c r="H4197" s="16">
        <f>'دیده بان بازار'!H4175</f>
        <v/>
      </c>
      <c r="I4197" s="16">
        <f>'دیده بان بازار'!I4175</f>
        <v/>
      </c>
      <c r="J4197" s="16">
        <f>'دیده بان بازار'!J4175</f>
        <v/>
      </c>
      <c r="K4197" s="16">
        <f>'دیده بان بازار'!K4175</f>
        <v/>
      </c>
      <c r="L4197" s="16">
        <f>'دیده بان بازار'!L4175</f>
        <v/>
      </c>
      <c r="M4197" s="16">
        <f>'دیده بان بازار'!M4175</f>
        <v/>
      </c>
      <c r="N4197" s="16">
        <f>'دیده بان بازار'!N4175</f>
        <v/>
      </c>
      <c r="O4197" s="16">
        <f>'دیده بان بازار'!O4175</f>
        <v/>
      </c>
      <c r="P4197" s="16">
        <f>'دیده بان بازار'!P4175</f>
        <v/>
      </c>
      <c r="Q4197" s="16">
        <f>'دیده بان بازار'!Q4175</f>
        <v/>
      </c>
      <c r="R4197" s="16">
        <f>'دیده بان بازار'!R4175</f>
        <v/>
      </c>
      <c r="S4197" s="16">
        <f>'دیده بان بازار'!S4175</f>
        <v/>
      </c>
      <c r="T4197" s="16">
        <f>'دیده بان بازار'!T4175</f>
        <v/>
      </c>
      <c r="U4197" s="16">
        <f>'دیده بان بازار'!U4175</f>
        <v/>
      </c>
      <c r="V4197" s="16">
        <f>'دیده بان بازار'!V4175</f>
        <v/>
      </c>
      <c r="W4197" s="7">
        <f>'دیده بان بازار'!W4175</f>
        <v/>
      </c>
    </row>
    <row r="4198">
      <c r="A4198" s="12">
        <f>'دیده بان بازار'!A4176</f>
        <v/>
      </c>
      <c r="B4198" s="13">
        <f>'دیده بان بازار'!B4176</f>
        <v/>
      </c>
      <c r="C4198" s="13">
        <f>'دیده بان بازار'!C4176</f>
        <v/>
      </c>
      <c r="D4198" s="13">
        <f>'دیده بان بازار'!D4176</f>
        <v/>
      </c>
      <c r="E4198" s="14">
        <f>'دیده بان بازار'!E4176</f>
        <v/>
      </c>
      <c r="F4198" s="13">
        <f>'دیده بان بازار'!F4176</f>
        <v/>
      </c>
      <c r="G4198" s="13">
        <f>'دیده بان بازار'!G4176</f>
        <v/>
      </c>
      <c r="H4198" s="13">
        <f>'دیده بان بازار'!H4176</f>
        <v/>
      </c>
      <c r="I4198" s="13">
        <f>'دیده بان بازار'!I4176</f>
        <v/>
      </c>
      <c r="J4198" s="13">
        <f>'دیده بان بازار'!J4176</f>
        <v/>
      </c>
      <c r="K4198" s="13">
        <f>'دیده بان بازار'!K4176</f>
        <v/>
      </c>
      <c r="L4198" s="13">
        <f>'دیده بان بازار'!L4176</f>
        <v/>
      </c>
      <c r="M4198" s="13">
        <f>'دیده بان بازار'!M4176</f>
        <v/>
      </c>
      <c r="N4198" s="13">
        <f>'دیده بان بازار'!N4176</f>
        <v/>
      </c>
      <c r="O4198" s="13">
        <f>'دیده بان بازار'!O4176</f>
        <v/>
      </c>
      <c r="P4198" s="13">
        <f>'دیده بان بازار'!P4176</f>
        <v/>
      </c>
      <c r="Q4198" s="13">
        <f>'دیده بان بازار'!Q4176</f>
        <v/>
      </c>
      <c r="R4198" s="13">
        <f>'دیده بان بازار'!R4176</f>
        <v/>
      </c>
      <c r="S4198" s="13">
        <f>'دیده بان بازار'!S4176</f>
        <v/>
      </c>
      <c r="T4198" s="13">
        <f>'دیده بان بازار'!T4176</f>
        <v/>
      </c>
      <c r="U4198" s="13">
        <f>'دیده بان بازار'!U4176</f>
        <v/>
      </c>
      <c r="V4198" s="13">
        <f>'دیده بان بازار'!V4176</f>
        <v/>
      </c>
      <c r="W4198" s="6">
        <f>'دیده بان بازار'!W4176</f>
        <v/>
      </c>
    </row>
    <row r="4199">
      <c r="A4199" s="15">
        <f>'دیده بان بازار'!A4177</f>
        <v/>
      </c>
      <c r="B4199" s="16">
        <f>'دیده بان بازار'!B4177</f>
        <v/>
      </c>
      <c r="C4199" s="16">
        <f>'دیده بان بازار'!C4177</f>
        <v/>
      </c>
      <c r="D4199" s="16">
        <f>'دیده بان بازار'!D4177</f>
        <v/>
      </c>
      <c r="E4199" s="17">
        <f>'دیده بان بازار'!E4177</f>
        <v/>
      </c>
      <c r="F4199" s="16">
        <f>'دیده بان بازار'!F4177</f>
        <v/>
      </c>
      <c r="G4199" s="16">
        <f>'دیده بان بازار'!G4177</f>
        <v/>
      </c>
      <c r="H4199" s="16">
        <f>'دیده بان بازار'!H4177</f>
        <v/>
      </c>
      <c r="I4199" s="16">
        <f>'دیده بان بازار'!I4177</f>
        <v/>
      </c>
      <c r="J4199" s="16">
        <f>'دیده بان بازار'!J4177</f>
        <v/>
      </c>
      <c r="K4199" s="16">
        <f>'دیده بان بازار'!K4177</f>
        <v/>
      </c>
      <c r="L4199" s="16">
        <f>'دیده بان بازار'!L4177</f>
        <v/>
      </c>
      <c r="M4199" s="16">
        <f>'دیده بان بازار'!M4177</f>
        <v/>
      </c>
      <c r="N4199" s="16">
        <f>'دیده بان بازار'!N4177</f>
        <v/>
      </c>
      <c r="O4199" s="16">
        <f>'دیده بان بازار'!O4177</f>
        <v/>
      </c>
      <c r="P4199" s="16">
        <f>'دیده بان بازار'!P4177</f>
        <v/>
      </c>
      <c r="Q4199" s="16">
        <f>'دیده بان بازار'!Q4177</f>
        <v/>
      </c>
      <c r="R4199" s="16">
        <f>'دیده بان بازار'!R4177</f>
        <v/>
      </c>
      <c r="S4199" s="16">
        <f>'دیده بان بازار'!S4177</f>
        <v/>
      </c>
      <c r="T4199" s="16">
        <f>'دیده بان بازار'!T4177</f>
        <v/>
      </c>
      <c r="U4199" s="16">
        <f>'دیده بان بازار'!U4177</f>
        <v/>
      </c>
      <c r="V4199" s="16">
        <f>'دیده بان بازار'!V4177</f>
        <v/>
      </c>
      <c r="W4199" s="7">
        <f>'دیده بان بازار'!W4177</f>
        <v/>
      </c>
    </row>
    <row r="4200">
      <c r="A4200" s="12">
        <f>'دیده بان بازار'!A4178</f>
        <v/>
      </c>
      <c r="B4200" s="13">
        <f>'دیده بان بازار'!B4178</f>
        <v/>
      </c>
      <c r="C4200" s="13">
        <f>'دیده بان بازار'!C4178</f>
        <v/>
      </c>
      <c r="D4200" s="13">
        <f>'دیده بان بازار'!D4178</f>
        <v/>
      </c>
      <c r="E4200" s="14">
        <f>'دیده بان بازار'!E4178</f>
        <v/>
      </c>
      <c r="F4200" s="13">
        <f>'دیده بان بازار'!F4178</f>
        <v/>
      </c>
      <c r="G4200" s="13">
        <f>'دیده بان بازار'!G4178</f>
        <v/>
      </c>
      <c r="H4200" s="13">
        <f>'دیده بان بازار'!H4178</f>
        <v/>
      </c>
      <c r="I4200" s="13">
        <f>'دیده بان بازار'!I4178</f>
        <v/>
      </c>
      <c r="J4200" s="13">
        <f>'دیده بان بازار'!J4178</f>
        <v/>
      </c>
      <c r="K4200" s="13">
        <f>'دیده بان بازار'!K4178</f>
        <v/>
      </c>
      <c r="L4200" s="13">
        <f>'دیده بان بازار'!L4178</f>
        <v/>
      </c>
      <c r="M4200" s="13">
        <f>'دیده بان بازار'!M4178</f>
        <v/>
      </c>
      <c r="N4200" s="13">
        <f>'دیده بان بازار'!N4178</f>
        <v/>
      </c>
      <c r="O4200" s="13">
        <f>'دیده بان بازار'!O4178</f>
        <v/>
      </c>
      <c r="P4200" s="13">
        <f>'دیده بان بازار'!P4178</f>
        <v/>
      </c>
      <c r="Q4200" s="13">
        <f>'دیده بان بازار'!Q4178</f>
        <v/>
      </c>
      <c r="R4200" s="13">
        <f>'دیده بان بازار'!R4178</f>
        <v/>
      </c>
      <c r="S4200" s="13">
        <f>'دیده بان بازار'!S4178</f>
        <v/>
      </c>
      <c r="T4200" s="13">
        <f>'دیده بان بازار'!T4178</f>
        <v/>
      </c>
      <c r="U4200" s="13">
        <f>'دیده بان بازار'!U4178</f>
        <v/>
      </c>
      <c r="V4200" s="13">
        <f>'دیده بان بازار'!V4178</f>
        <v/>
      </c>
      <c r="W4200" s="6">
        <f>'دیده بان بازار'!W4178</f>
        <v/>
      </c>
    </row>
    <row r="4201">
      <c r="A4201" s="15">
        <f>'دیده بان بازار'!A4179</f>
        <v/>
      </c>
      <c r="B4201" s="16">
        <f>'دیده بان بازار'!B4179</f>
        <v/>
      </c>
      <c r="C4201" s="16">
        <f>'دیده بان بازار'!C4179</f>
        <v/>
      </c>
      <c r="D4201" s="16">
        <f>'دیده بان بازار'!D4179</f>
        <v/>
      </c>
      <c r="E4201" s="17">
        <f>'دیده بان بازار'!E4179</f>
        <v/>
      </c>
      <c r="F4201" s="16">
        <f>'دیده بان بازار'!F4179</f>
        <v/>
      </c>
      <c r="G4201" s="16">
        <f>'دیده بان بازار'!G4179</f>
        <v/>
      </c>
      <c r="H4201" s="16">
        <f>'دیده بان بازار'!H4179</f>
        <v/>
      </c>
      <c r="I4201" s="16">
        <f>'دیده بان بازار'!I4179</f>
        <v/>
      </c>
      <c r="J4201" s="16">
        <f>'دیده بان بازار'!J4179</f>
        <v/>
      </c>
      <c r="K4201" s="16">
        <f>'دیده بان بازار'!K4179</f>
        <v/>
      </c>
      <c r="L4201" s="16">
        <f>'دیده بان بازار'!L4179</f>
        <v/>
      </c>
      <c r="M4201" s="16">
        <f>'دیده بان بازار'!M4179</f>
        <v/>
      </c>
      <c r="N4201" s="16">
        <f>'دیده بان بازار'!N4179</f>
        <v/>
      </c>
      <c r="O4201" s="16">
        <f>'دیده بان بازار'!O4179</f>
        <v/>
      </c>
      <c r="P4201" s="16">
        <f>'دیده بان بازار'!P4179</f>
        <v/>
      </c>
      <c r="Q4201" s="16">
        <f>'دیده بان بازار'!Q4179</f>
        <v/>
      </c>
      <c r="R4201" s="16">
        <f>'دیده بان بازار'!R4179</f>
        <v/>
      </c>
      <c r="S4201" s="16">
        <f>'دیده بان بازار'!S4179</f>
        <v/>
      </c>
      <c r="T4201" s="16">
        <f>'دیده بان بازار'!T4179</f>
        <v/>
      </c>
      <c r="U4201" s="16">
        <f>'دیده بان بازار'!U4179</f>
        <v/>
      </c>
      <c r="V4201" s="16">
        <f>'دیده بان بازار'!V4179</f>
        <v/>
      </c>
      <c r="W4201" s="7">
        <f>'دیده بان بازار'!W4179</f>
        <v/>
      </c>
    </row>
    <row r="4202">
      <c r="A4202" s="15">
        <f>'دیده بان بازار'!A4180</f>
        <v/>
      </c>
      <c r="B4202" s="16">
        <f>'دیده بان بازار'!B4180</f>
        <v/>
      </c>
      <c r="C4202" s="16">
        <f>'دیده بان بازار'!C4180</f>
        <v/>
      </c>
      <c r="D4202" s="16">
        <f>'دیده بان بازار'!D4180</f>
        <v/>
      </c>
      <c r="E4202" s="17">
        <f>'دیده بان بازار'!E4180</f>
        <v/>
      </c>
      <c r="F4202" s="16">
        <f>'دیده بان بازار'!F4180</f>
        <v/>
      </c>
      <c r="G4202" s="16">
        <f>'دیده بان بازار'!G4180</f>
        <v/>
      </c>
      <c r="H4202" s="16">
        <f>'دیده بان بازار'!H4180</f>
        <v/>
      </c>
      <c r="I4202" s="16">
        <f>'دیده بان بازار'!I4180</f>
        <v/>
      </c>
      <c r="J4202" s="16">
        <f>'دیده بان بازار'!J4180</f>
        <v/>
      </c>
      <c r="K4202" s="16">
        <f>'دیده بان بازار'!K4180</f>
        <v/>
      </c>
      <c r="L4202" s="16">
        <f>'دیده بان بازار'!L4180</f>
        <v/>
      </c>
      <c r="M4202" s="16">
        <f>'دیده بان بازار'!M4180</f>
        <v/>
      </c>
      <c r="N4202" s="16">
        <f>'دیده بان بازار'!N4180</f>
        <v/>
      </c>
      <c r="O4202" s="16">
        <f>'دیده بان بازار'!O4180</f>
        <v/>
      </c>
      <c r="P4202" s="16">
        <f>'دیده بان بازار'!P4180</f>
        <v/>
      </c>
      <c r="Q4202" s="16">
        <f>'دیده بان بازار'!Q4180</f>
        <v/>
      </c>
      <c r="R4202" s="16">
        <f>'دیده بان بازار'!R4180</f>
        <v/>
      </c>
      <c r="S4202" s="16">
        <f>'دیده بان بازار'!S4180</f>
        <v/>
      </c>
      <c r="T4202" s="16">
        <f>'دیده بان بازار'!T4180</f>
        <v/>
      </c>
      <c r="U4202" s="16">
        <f>'دیده بان بازار'!U4180</f>
        <v/>
      </c>
      <c r="V4202" s="16">
        <f>'دیده بان بازار'!V4180</f>
        <v/>
      </c>
      <c r="W4202" s="7">
        <f>'دیده بان بازار'!W4180</f>
        <v/>
      </c>
    </row>
    <row r="4203">
      <c r="A4203" s="12">
        <f>'دیده بان بازار'!A4181</f>
        <v/>
      </c>
      <c r="B4203" s="13">
        <f>'دیده بان بازار'!B4181</f>
        <v/>
      </c>
      <c r="C4203" s="13">
        <f>'دیده بان بازار'!C4181</f>
        <v/>
      </c>
      <c r="D4203" s="13">
        <f>'دیده بان بازار'!D4181</f>
        <v/>
      </c>
      <c r="E4203" s="14">
        <f>'دیده بان بازار'!E4181</f>
        <v/>
      </c>
      <c r="F4203" s="13">
        <f>'دیده بان بازار'!F4181</f>
        <v/>
      </c>
      <c r="G4203" s="13">
        <f>'دیده بان بازار'!G4181</f>
        <v/>
      </c>
      <c r="H4203" s="13">
        <f>'دیده بان بازار'!H4181</f>
        <v/>
      </c>
      <c r="I4203" s="13">
        <f>'دیده بان بازار'!I4181</f>
        <v/>
      </c>
      <c r="J4203" s="13">
        <f>'دیده بان بازار'!J4181</f>
        <v/>
      </c>
      <c r="K4203" s="13">
        <f>'دیده بان بازار'!K4181</f>
        <v/>
      </c>
      <c r="L4203" s="13">
        <f>'دیده بان بازار'!L4181</f>
        <v/>
      </c>
      <c r="M4203" s="13">
        <f>'دیده بان بازار'!M4181</f>
        <v/>
      </c>
      <c r="N4203" s="13">
        <f>'دیده بان بازار'!N4181</f>
        <v/>
      </c>
      <c r="O4203" s="13">
        <f>'دیده بان بازار'!O4181</f>
        <v/>
      </c>
      <c r="P4203" s="13">
        <f>'دیده بان بازار'!P4181</f>
        <v/>
      </c>
      <c r="Q4203" s="13">
        <f>'دیده بان بازار'!Q4181</f>
        <v/>
      </c>
      <c r="R4203" s="13">
        <f>'دیده بان بازار'!R4181</f>
        <v/>
      </c>
      <c r="S4203" s="13">
        <f>'دیده بان بازار'!S4181</f>
        <v/>
      </c>
      <c r="T4203" s="13">
        <f>'دیده بان بازار'!T4181</f>
        <v/>
      </c>
      <c r="U4203" s="13">
        <f>'دیده بان بازار'!U4181</f>
        <v/>
      </c>
      <c r="V4203" s="13">
        <f>'دیده بان بازار'!V4181</f>
        <v/>
      </c>
      <c r="W4203" s="6">
        <f>'دیده بان بازار'!W4181</f>
        <v/>
      </c>
    </row>
    <row r="4204">
      <c r="A4204" s="15">
        <f>'دیده بان بازار'!A4182</f>
        <v/>
      </c>
      <c r="B4204" s="16">
        <f>'دیده بان بازار'!B4182</f>
        <v/>
      </c>
      <c r="C4204" s="16">
        <f>'دیده بان بازار'!C4182</f>
        <v/>
      </c>
      <c r="D4204" s="16">
        <f>'دیده بان بازار'!D4182</f>
        <v/>
      </c>
      <c r="E4204" s="17">
        <f>'دیده بان بازار'!E4182</f>
        <v/>
      </c>
      <c r="F4204" s="16">
        <f>'دیده بان بازار'!F4182</f>
        <v/>
      </c>
      <c r="G4204" s="16">
        <f>'دیده بان بازار'!G4182</f>
        <v/>
      </c>
      <c r="H4204" s="16">
        <f>'دیده بان بازار'!H4182</f>
        <v/>
      </c>
      <c r="I4204" s="16">
        <f>'دیده بان بازار'!I4182</f>
        <v/>
      </c>
      <c r="J4204" s="16">
        <f>'دیده بان بازار'!J4182</f>
        <v/>
      </c>
      <c r="K4204" s="16">
        <f>'دیده بان بازار'!K4182</f>
        <v/>
      </c>
      <c r="L4204" s="16">
        <f>'دیده بان بازار'!L4182</f>
        <v/>
      </c>
      <c r="M4204" s="16">
        <f>'دیده بان بازار'!M4182</f>
        <v/>
      </c>
      <c r="N4204" s="16">
        <f>'دیده بان بازار'!N4182</f>
        <v/>
      </c>
      <c r="O4204" s="16">
        <f>'دیده بان بازار'!O4182</f>
        <v/>
      </c>
      <c r="P4204" s="16">
        <f>'دیده بان بازار'!P4182</f>
        <v/>
      </c>
      <c r="Q4204" s="16">
        <f>'دیده بان بازار'!Q4182</f>
        <v/>
      </c>
      <c r="R4204" s="16">
        <f>'دیده بان بازار'!R4182</f>
        <v/>
      </c>
      <c r="S4204" s="16">
        <f>'دیده بان بازار'!S4182</f>
        <v/>
      </c>
      <c r="T4204" s="16">
        <f>'دیده بان بازار'!T4182</f>
        <v/>
      </c>
      <c r="U4204" s="16">
        <f>'دیده بان بازار'!U4182</f>
        <v/>
      </c>
      <c r="V4204" s="16">
        <f>'دیده بان بازار'!V4182</f>
        <v/>
      </c>
      <c r="W4204" s="7">
        <f>'دیده بان بازار'!W4182</f>
        <v/>
      </c>
    </row>
    <row r="4205">
      <c r="A4205" s="12">
        <f>'دیده بان بازار'!A4183</f>
        <v/>
      </c>
      <c r="B4205" s="13">
        <f>'دیده بان بازار'!B4183</f>
        <v/>
      </c>
      <c r="C4205" s="13">
        <f>'دیده بان بازار'!C4183</f>
        <v/>
      </c>
      <c r="D4205" s="13">
        <f>'دیده بان بازار'!D4183</f>
        <v/>
      </c>
      <c r="E4205" s="14">
        <f>'دیده بان بازار'!E4183</f>
        <v/>
      </c>
      <c r="F4205" s="13">
        <f>'دیده بان بازار'!F4183</f>
        <v/>
      </c>
      <c r="G4205" s="13">
        <f>'دیده بان بازار'!G4183</f>
        <v/>
      </c>
      <c r="H4205" s="13">
        <f>'دیده بان بازار'!H4183</f>
        <v/>
      </c>
      <c r="I4205" s="13">
        <f>'دیده بان بازار'!I4183</f>
        <v/>
      </c>
      <c r="J4205" s="13">
        <f>'دیده بان بازار'!J4183</f>
        <v/>
      </c>
      <c r="K4205" s="13">
        <f>'دیده بان بازار'!K4183</f>
        <v/>
      </c>
      <c r="L4205" s="13">
        <f>'دیده بان بازار'!L4183</f>
        <v/>
      </c>
      <c r="M4205" s="13">
        <f>'دیده بان بازار'!M4183</f>
        <v/>
      </c>
      <c r="N4205" s="13">
        <f>'دیده بان بازار'!N4183</f>
        <v/>
      </c>
      <c r="O4205" s="13">
        <f>'دیده بان بازار'!O4183</f>
        <v/>
      </c>
      <c r="P4205" s="13">
        <f>'دیده بان بازار'!P4183</f>
        <v/>
      </c>
      <c r="Q4205" s="13">
        <f>'دیده بان بازار'!Q4183</f>
        <v/>
      </c>
      <c r="R4205" s="13">
        <f>'دیده بان بازار'!R4183</f>
        <v/>
      </c>
      <c r="S4205" s="13">
        <f>'دیده بان بازار'!S4183</f>
        <v/>
      </c>
      <c r="T4205" s="13">
        <f>'دیده بان بازار'!T4183</f>
        <v/>
      </c>
      <c r="U4205" s="13">
        <f>'دیده بان بازار'!U4183</f>
        <v/>
      </c>
      <c r="V4205" s="13">
        <f>'دیده بان بازار'!V4183</f>
        <v/>
      </c>
      <c r="W4205" s="6">
        <f>'دیده بان بازار'!W4183</f>
        <v/>
      </c>
    </row>
    <row r="4206">
      <c r="A4206" s="15">
        <f>'دیده بان بازار'!A4184</f>
        <v/>
      </c>
      <c r="B4206" s="16">
        <f>'دیده بان بازار'!B4184</f>
        <v/>
      </c>
      <c r="C4206" s="16">
        <f>'دیده بان بازار'!C4184</f>
        <v/>
      </c>
      <c r="D4206" s="16">
        <f>'دیده بان بازار'!D4184</f>
        <v/>
      </c>
      <c r="E4206" s="17">
        <f>'دیده بان بازار'!E4184</f>
        <v/>
      </c>
      <c r="F4206" s="16">
        <f>'دیده بان بازار'!F4184</f>
        <v/>
      </c>
      <c r="G4206" s="16">
        <f>'دیده بان بازار'!G4184</f>
        <v/>
      </c>
      <c r="H4206" s="16">
        <f>'دیده بان بازار'!H4184</f>
        <v/>
      </c>
      <c r="I4206" s="16">
        <f>'دیده بان بازار'!I4184</f>
        <v/>
      </c>
      <c r="J4206" s="16">
        <f>'دیده بان بازار'!J4184</f>
        <v/>
      </c>
      <c r="K4206" s="16">
        <f>'دیده بان بازار'!K4184</f>
        <v/>
      </c>
      <c r="L4206" s="16">
        <f>'دیده بان بازار'!L4184</f>
        <v/>
      </c>
      <c r="M4206" s="16">
        <f>'دیده بان بازار'!M4184</f>
        <v/>
      </c>
      <c r="N4206" s="16">
        <f>'دیده بان بازار'!N4184</f>
        <v/>
      </c>
      <c r="O4206" s="16">
        <f>'دیده بان بازار'!O4184</f>
        <v/>
      </c>
      <c r="P4206" s="16">
        <f>'دیده بان بازار'!P4184</f>
        <v/>
      </c>
      <c r="Q4206" s="16">
        <f>'دیده بان بازار'!Q4184</f>
        <v/>
      </c>
      <c r="R4206" s="16">
        <f>'دیده بان بازار'!R4184</f>
        <v/>
      </c>
      <c r="S4206" s="16">
        <f>'دیده بان بازار'!S4184</f>
        <v/>
      </c>
      <c r="T4206" s="16">
        <f>'دیده بان بازار'!T4184</f>
        <v/>
      </c>
      <c r="U4206" s="16">
        <f>'دیده بان بازار'!U4184</f>
        <v/>
      </c>
      <c r="V4206" s="16">
        <f>'دیده بان بازار'!V4184</f>
        <v/>
      </c>
      <c r="W4206" s="7">
        <f>'دیده بان بازار'!W4184</f>
        <v/>
      </c>
    </row>
    <row r="4207">
      <c r="A4207" s="12">
        <f>'دیده بان بازار'!A4185</f>
        <v/>
      </c>
      <c r="B4207" s="13">
        <f>'دیده بان بازار'!B4185</f>
        <v/>
      </c>
      <c r="C4207" s="13">
        <f>'دیده بان بازار'!C4185</f>
        <v/>
      </c>
      <c r="D4207" s="13">
        <f>'دیده بان بازار'!D4185</f>
        <v/>
      </c>
      <c r="E4207" s="14">
        <f>'دیده بان بازار'!E4185</f>
        <v/>
      </c>
      <c r="F4207" s="13">
        <f>'دیده بان بازار'!F4185</f>
        <v/>
      </c>
      <c r="G4207" s="13">
        <f>'دیده بان بازار'!G4185</f>
        <v/>
      </c>
      <c r="H4207" s="13">
        <f>'دیده بان بازار'!H4185</f>
        <v/>
      </c>
      <c r="I4207" s="13">
        <f>'دیده بان بازار'!I4185</f>
        <v/>
      </c>
      <c r="J4207" s="13">
        <f>'دیده بان بازار'!J4185</f>
        <v/>
      </c>
      <c r="K4207" s="13">
        <f>'دیده بان بازار'!K4185</f>
        <v/>
      </c>
      <c r="L4207" s="13">
        <f>'دیده بان بازار'!L4185</f>
        <v/>
      </c>
      <c r="M4207" s="13">
        <f>'دیده بان بازار'!M4185</f>
        <v/>
      </c>
      <c r="N4207" s="13">
        <f>'دیده بان بازار'!N4185</f>
        <v/>
      </c>
      <c r="O4207" s="13">
        <f>'دیده بان بازار'!O4185</f>
        <v/>
      </c>
      <c r="P4207" s="13">
        <f>'دیده بان بازار'!P4185</f>
        <v/>
      </c>
      <c r="Q4207" s="13">
        <f>'دیده بان بازار'!Q4185</f>
        <v/>
      </c>
      <c r="R4207" s="13">
        <f>'دیده بان بازار'!R4185</f>
        <v/>
      </c>
      <c r="S4207" s="13">
        <f>'دیده بان بازار'!S4185</f>
        <v/>
      </c>
      <c r="T4207" s="13">
        <f>'دیده بان بازار'!T4185</f>
        <v/>
      </c>
      <c r="U4207" s="13">
        <f>'دیده بان بازار'!U4185</f>
        <v/>
      </c>
      <c r="V4207" s="13">
        <f>'دیده بان بازار'!V4185</f>
        <v/>
      </c>
      <c r="W4207" s="6">
        <f>'دیده بان بازار'!W4185</f>
        <v/>
      </c>
    </row>
    <row r="4208">
      <c r="A4208" s="15">
        <f>'دیده بان بازار'!A4186</f>
        <v/>
      </c>
      <c r="B4208" s="16">
        <f>'دیده بان بازار'!B4186</f>
        <v/>
      </c>
      <c r="C4208" s="16">
        <f>'دیده بان بازار'!C4186</f>
        <v/>
      </c>
      <c r="D4208" s="16">
        <f>'دیده بان بازار'!D4186</f>
        <v/>
      </c>
      <c r="E4208" s="17">
        <f>'دیده بان بازار'!E4186</f>
        <v/>
      </c>
      <c r="F4208" s="16">
        <f>'دیده بان بازار'!F4186</f>
        <v/>
      </c>
      <c r="G4208" s="16">
        <f>'دیده بان بازار'!G4186</f>
        <v/>
      </c>
      <c r="H4208" s="16">
        <f>'دیده بان بازار'!H4186</f>
        <v/>
      </c>
      <c r="I4208" s="16">
        <f>'دیده بان بازار'!I4186</f>
        <v/>
      </c>
      <c r="J4208" s="16">
        <f>'دیده بان بازار'!J4186</f>
        <v/>
      </c>
      <c r="K4208" s="16">
        <f>'دیده بان بازار'!K4186</f>
        <v/>
      </c>
      <c r="L4208" s="16">
        <f>'دیده بان بازار'!L4186</f>
        <v/>
      </c>
      <c r="M4208" s="16">
        <f>'دیده بان بازار'!M4186</f>
        <v/>
      </c>
      <c r="N4208" s="16">
        <f>'دیده بان بازار'!N4186</f>
        <v/>
      </c>
      <c r="O4208" s="16">
        <f>'دیده بان بازار'!O4186</f>
        <v/>
      </c>
      <c r="P4208" s="16">
        <f>'دیده بان بازار'!P4186</f>
        <v/>
      </c>
      <c r="Q4208" s="16">
        <f>'دیده بان بازار'!Q4186</f>
        <v/>
      </c>
      <c r="R4208" s="16">
        <f>'دیده بان بازار'!R4186</f>
        <v/>
      </c>
      <c r="S4208" s="16">
        <f>'دیده بان بازار'!S4186</f>
        <v/>
      </c>
      <c r="T4208" s="16">
        <f>'دیده بان بازار'!T4186</f>
        <v/>
      </c>
      <c r="U4208" s="16">
        <f>'دیده بان بازار'!U4186</f>
        <v/>
      </c>
      <c r="V4208" s="16">
        <f>'دیده بان بازار'!V4186</f>
        <v/>
      </c>
      <c r="W4208" s="7">
        <f>'دیده بان بازار'!W4186</f>
        <v/>
      </c>
    </row>
    <row r="4209">
      <c r="A4209" s="12">
        <f>'دیده بان بازار'!A4187</f>
        <v/>
      </c>
      <c r="B4209" s="13">
        <f>'دیده بان بازار'!B4187</f>
        <v/>
      </c>
      <c r="C4209" s="13">
        <f>'دیده بان بازار'!C4187</f>
        <v/>
      </c>
      <c r="D4209" s="13">
        <f>'دیده بان بازار'!D4187</f>
        <v/>
      </c>
      <c r="E4209" s="14">
        <f>'دیده بان بازار'!E4187</f>
        <v/>
      </c>
      <c r="F4209" s="13">
        <f>'دیده بان بازار'!F4187</f>
        <v/>
      </c>
      <c r="G4209" s="13">
        <f>'دیده بان بازار'!G4187</f>
        <v/>
      </c>
      <c r="H4209" s="13">
        <f>'دیده بان بازار'!H4187</f>
        <v/>
      </c>
      <c r="I4209" s="13">
        <f>'دیده بان بازار'!I4187</f>
        <v/>
      </c>
      <c r="J4209" s="13">
        <f>'دیده بان بازار'!J4187</f>
        <v/>
      </c>
      <c r="K4209" s="13">
        <f>'دیده بان بازار'!K4187</f>
        <v/>
      </c>
      <c r="L4209" s="13">
        <f>'دیده بان بازار'!L4187</f>
        <v/>
      </c>
      <c r="M4209" s="13">
        <f>'دیده بان بازار'!M4187</f>
        <v/>
      </c>
      <c r="N4209" s="13">
        <f>'دیده بان بازار'!N4187</f>
        <v/>
      </c>
      <c r="O4209" s="13">
        <f>'دیده بان بازار'!O4187</f>
        <v/>
      </c>
      <c r="P4209" s="13">
        <f>'دیده بان بازار'!P4187</f>
        <v/>
      </c>
      <c r="Q4209" s="13">
        <f>'دیده بان بازار'!Q4187</f>
        <v/>
      </c>
      <c r="R4209" s="13">
        <f>'دیده بان بازار'!R4187</f>
        <v/>
      </c>
      <c r="S4209" s="13">
        <f>'دیده بان بازار'!S4187</f>
        <v/>
      </c>
      <c r="T4209" s="13">
        <f>'دیده بان بازار'!T4187</f>
        <v/>
      </c>
      <c r="U4209" s="13">
        <f>'دیده بان بازار'!U4187</f>
        <v/>
      </c>
      <c r="V4209" s="13">
        <f>'دیده بان بازار'!V4187</f>
        <v/>
      </c>
      <c r="W4209" s="6">
        <f>'دیده بان بازار'!W4187</f>
        <v/>
      </c>
    </row>
    <row r="4210">
      <c r="A4210" s="15">
        <f>'دیده بان بازار'!A4188</f>
        <v/>
      </c>
      <c r="B4210" s="16">
        <f>'دیده بان بازار'!B4188</f>
        <v/>
      </c>
      <c r="C4210" s="16">
        <f>'دیده بان بازار'!C4188</f>
        <v/>
      </c>
      <c r="D4210" s="16">
        <f>'دیده بان بازار'!D4188</f>
        <v/>
      </c>
      <c r="E4210" s="17">
        <f>'دیده بان بازار'!E4188</f>
        <v/>
      </c>
      <c r="F4210" s="16">
        <f>'دیده بان بازار'!F4188</f>
        <v/>
      </c>
      <c r="G4210" s="16">
        <f>'دیده بان بازار'!G4188</f>
        <v/>
      </c>
      <c r="H4210" s="16">
        <f>'دیده بان بازار'!H4188</f>
        <v/>
      </c>
      <c r="I4210" s="16">
        <f>'دیده بان بازار'!I4188</f>
        <v/>
      </c>
      <c r="J4210" s="16">
        <f>'دیده بان بازار'!J4188</f>
        <v/>
      </c>
      <c r="K4210" s="16">
        <f>'دیده بان بازار'!K4188</f>
        <v/>
      </c>
      <c r="L4210" s="16">
        <f>'دیده بان بازار'!L4188</f>
        <v/>
      </c>
      <c r="M4210" s="16">
        <f>'دیده بان بازار'!M4188</f>
        <v/>
      </c>
      <c r="N4210" s="16">
        <f>'دیده بان بازار'!N4188</f>
        <v/>
      </c>
      <c r="O4210" s="16">
        <f>'دیده بان بازار'!O4188</f>
        <v/>
      </c>
      <c r="P4210" s="16">
        <f>'دیده بان بازار'!P4188</f>
        <v/>
      </c>
      <c r="Q4210" s="16">
        <f>'دیده بان بازار'!Q4188</f>
        <v/>
      </c>
      <c r="R4210" s="16">
        <f>'دیده بان بازار'!R4188</f>
        <v/>
      </c>
      <c r="S4210" s="16">
        <f>'دیده بان بازار'!S4188</f>
        <v/>
      </c>
      <c r="T4210" s="16">
        <f>'دیده بان بازار'!T4188</f>
        <v/>
      </c>
      <c r="U4210" s="16">
        <f>'دیده بان بازار'!U4188</f>
        <v/>
      </c>
      <c r="V4210" s="16">
        <f>'دیده بان بازار'!V4188</f>
        <v/>
      </c>
      <c r="W4210" s="7">
        <f>'دیده بان بازار'!W4188</f>
        <v/>
      </c>
    </row>
    <row r="4211">
      <c r="A4211" s="12">
        <f>'دیده بان بازار'!A4189</f>
        <v/>
      </c>
      <c r="B4211" s="13">
        <f>'دیده بان بازار'!B4189</f>
        <v/>
      </c>
      <c r="C4211" s="13">
        <f>'دیده بان بازار'!C4189</f>
        <v/>
      </c>
      <c r="D4211" s="13">
        <f>'دیده بان بازار'!D4189</f>
        <v/>
      </c>
      <c r="E4211" s="14">
        <f>'دیده بان بازار'!E4189</f>
        <v/>
      </c>
      <c r="F4211" s="13">
        <f>'دیده بان بازار'!F4189</f>
        <v/>
      </c>
      <c r="G4211" s="13">
        <f>'دیده بان بازار'!G4189</f>
        <v/>
      </c>
      <c r="H4211" s="13">
        <f>'دیده بان بازار'!H4189</f>
        <v/>
      </c>
      <c r="I4211" s="13">
        <f>'دیده بان بازار'!I4189</f>
        <v/>
      </c>
      <c r="J4211" s="13">
        <f>'دیده بان بازار'!J4189</f>
        <v/>
      </c>
      <c r="K4211" s="13">
        <f>'دیده بان بازار'!K4189</f>
        <v/>
      </c>
      <c r="L4211" s="13">
        <f>'دیده بان بازار'!L4189</f>
        <v/>
      </c>
      <c r="M4211" s="13">
        <f>'دیده بان بازار'!M4189</f>
        <v/>
      </c>
      <c r="N4211" s="13">
        <f>'دیده بان بازار'!N4189</f>
        <v/>
      </c>
      <c r="O4211" s="13">
        <f>'دیده بان بازار'!O4189</f>
        <v/>
      </c>
      <c r="P4211" s="13">
        <f>'دیده بان بازار'!P4189</f>
        <v/>
      </c>
      <c r="Q4211" s="13">
        <f>'دیده بان بازار'!Q4189</f>
        <v/>
      </c>
      <c r="R4211" s="13">
        <f>'دیده بان بازار'!R4189</f>
        <v/>
      </c>
      <c r="S4211" s="13">
        <f>'دیده بان بازار'!S4189</f>
        <v/>
      </c>
      <c r="T4211" s="13">
        <f>'دیده بان بازار'!T4189</f>
        <v/>
      </c>
      <c r="U4211" s="13">
        <f>'دیده بان بازار'!U4189</f>
        <v/>
      </c>
      <c r="V4211" s="13">
        <f>'دیده بان بازار'!V4189</f>
        <v/>
      </c>
      <c r="W4211" s="6">
        <f>'دیده بان بازار'!W4189</f>
        <v/>
      </c>
    </row>
    <row r="4212">
      <c r="A4212" s="15">
        <f>'دیده بان بازار'!A4190</f>
        <v/>
      </c>
      <c r="B4212" s="16">
        <f>'دیده بان بازار'!B4190</f>
        <v/>
      </c>
      <c r="C4212" s="16">
        <f>'دیده بان بازار'!C4190</f>
        <v/>
      </c>
      <c r="D4212" s="16">
        <f>'دیده بان بازار'!D4190</f>
        <v/>
      </c>
      <c r="E4212" s="17">
        <f>'دیده بان بازار'!E4190</f>
        <v/>
      </c>
      <c r="F4212" s="16">
        <f>'دیده بان بازار'!F4190</f>
        <v/>
      </c>
      <c r="G4212" s="16">
        <f>'دیده بان بازار'!G4190</f>
        <v/>
      </c>
      <c r="H4212" s="16">
        <f>'دیده بان بازار'!H4190</f>
        <v/>
      </c>
      <c r="I4212" s="16">
        <f>'دیده بان بازار'!I4190</f>
        <v/>
      </c>
      <c r="J4212" s="16">
        <f>'دیده بان بازار'!J4190</f>
        <v/>
      </c>
      <c r="K4212" s="16">
        <f>'دیده بان بازار'!K4190</f>
        <v/>
      </c>
      <c r="L4212" s="16">
        <f>'دیده بان بازار'!L4190</f>
        <v/>
      </c>
      <c r="M4212" s="16">
        <f>'دیده بان بازار'!M4190</f>
        <v/>
      </c>
      <c r="N4212" s="16">
        <f>'دیده بان بازار'!N4190</f>
        <v/>
      </c>
      <c r="O4212" s="16">
        <f>'دیده بان بازار'!O4190</f>
        <v/>
      </c>
      <c r="P4212" s="16">
        <f>'دیده بان بازار'!P4190</f>
        <v/>
      </c>
      <c r="Q4212" s="16">
        <f>'دیده بان بازار'!Q4190</f>
        <v/>
      </c>
      <c r="R4212" s="16">
        <f>'دیده بان بازار'!R4190</f>
        <v/>
      </c>
      <c r="S4212" s="16">
        <f>'دیده بان بازار'!S4190</f>
        <v/>
      </c>
      <c r="T4212" s="16">
        <f>'دیده بان بازار'!T4190</f>
        <v/>
      </c>
      <c r="U4212" s="16">
        <f>'دیده بان بازار'!U4190</f>
        <v/>
      </c>
      <c r="V4212" s="16">
        <f>'دیده بان بازار'!V4190</f>
        <v/>
      </c>
      <c r="W4212" s="7">
        <f>'دیده بان بازار'!W4190</f>
        <v/>
      </c>
    </row>
    <row r="4213">
      <c r="A4213" s="12">
        <f>'دیده بان بازار'!A4191</f>
        <v/>
      </c>
      <c r="B4213" s="13">
        <f>'دیده بان بازار'!B4191</f>
        <v/>
      </c>
      <c r="C4213" s="13">
        <f>'دیده بان بازار'!C4191</f>
        <v/>
      </c>
      <c r="D4213" s="13">
        <f>'دیده بان بازار'!D4191</f>
        <v/>
      </c>
      <c r="E4213" s="14">
        <f>'دیده بان بازار'!E4191</f>
        <v/>
      </c>
      <c r="F4213" s="13">
        <f>'دیده بان بازار'!F4191</f>
        <v/>
      </c>
      <c r="G4213" s="13">
        <f>'دیده بان بازار'!G4191</f>
        <v/>
      </c>
      <c r="H4213" s="13">
        <f>'دیده بان بازار'!H4191</f>
        <v/>
      </c>
      <c r="I4213" s="13">
        <f>'دیده بان بازار'!I4191</f>
        <v/>
      </c>
      <c r="J4213" s="13">
        <f>'دیده بان بازار'!J4191</f>
        <v/>
      </c>
      <c r="K4213" s="13">
        <f>'دیده بان بازار'!K4191</f>
        <v/>
      </c>
      <c r="L4213" s="13">
        <f>'دیده بان بازار'!L4191</f>
        <v/>
      </c>
      <c r="M4213" s="13">
        <f>'دیده بان بازار'!M4191</f>
        <v/>
      </c>
      <c r="N4213" s="13">
        <f>'دیده بان بازار'!N4191</f>
        <v/>
      </c>
      <c r="O4213" s="13">
        <f>'دیده بان بازار'!O4191</f>
        <v/>
      </c>
      <c r="P4213" s="13">
        <f>'دیده بان بازار'!P4191</f>
        <v/>
      </c>
      <c r="Q4213" s="13">
        <f>'دیده بان بازار'!Q4191</f>
        <v/>
      </c>
      <c r="R4213" s="13">
        <f>'دیده بان بازار'!R4191</f>
        <v/>
      </c>
      <c r="S4213" s="13">
        <f>'دیده بان بازار'!S4191</f>
        <v/>
      </c>
      <c r="T4213" s="13">
        <f>'دیده بان بازار'!T4191</f>
        <v/>
      </c>
      <c r="U4213" s="13">
        <f>'دیده بان بازار'!U4191</f>
        <v/>
      </c>
      <c r="V4213" s="13">
        <f>'دیده بان بازار'!V4191</f>
        <v/>
      </c>
      <c r="W4213" s="6">
        <f>'دیده بان بازار'!W4191</f>
        <v/>
      </c>
    </row>
    <row r="4214">
      <c r="A4214" s="15">
        <f>'دیده بان بازار'!A4192</f>
        <v/>
      </c>
      <c r="B4214" s="16">
        <f>'دیده بان بازار'!B4192</f>
        <v/>
      </c>
      <c r="C4214" s="16">
        <f>'دیده بان بازار'!C4192</f>
        <v/>
      </c>
      <c r="D4214" s="16">
        <f>'دیده بان بازار'!D4192</f>
        <v/>
      </c>
      <c r="E4214" s="17">
        <f>'دیده بان بازار'!E4192</f>
        <v/>
      </c>
      <c r="F4214" s="16">
        <f>'دیده بان بازار'!F4192</f>
        <v/>
      </c>
      <c r="G4214" s="16">
        <f>'دیده بان بازار'!G4192</f>
        <v/>
      </c>
      <c r="H4214" s="16">
        <f>'دیده بان بازار'!H4192</f>
        <v/>
      </c>
      <c r="I4214" s="16">
        <f>'دیده بان بازار'!I4192</f>
        <v/>
      </c>
      <c r="J4214" s="16">
        <f>'دیده بان بازار'!J4192</f>
        <v/>
      </c>
      <c r="K4214" s="16">
        <f>'دیده بان بازار'!K4192</f>
        <v/>
      </c>
      <c r="L4214" s="16">
        <f>'دیده بان بازار'!L4192</f>
        <v/>
      </c>
      <c r="M4214" s="16">
        <f>'دیده بان بازار'!M4192</f>
        <v/>
      </c>
      <c r="N4214" s="16">
        <f>'دیده بان بازار'!N4192</f>
        <v/>
      </c>
      <c r="O4214" s="16">
        <f>'دیده بان بازار'!O4192</f>
        <v/>
      </c>
      <c r="P4214" s="16">
        <f>'دیده بان بازار'!P4192</f>
        <v/>
      </c>
      <c r="Q4214" s="16">
        <f>'دیده بان بازار'!Q4192</f>
        <v/>
      </c>
      <c r="R4214" s="16">
        <f>'دیده بان بازار'!R4192</f>
        <v/>
      </c>
      <c r="S4214" s="16">
        <f>'دیده بان بازار'!S4192</f>
        <v/>
      </c>
      <c r="T4214" s="16">
        <f>'دیده بان بازار'!T4192</f>
        <v/>
      </c>
      <c r="U4214" s="16">
        <f>'دیده بان بازار'!U4192</f>
        <v/>
      </c>
      <c r="V4214" s="16">
        <f>'دیده بان بازار'!V4192</f>
        <v/>
      </c>
      <c r="W4214" s="7">
        <f>'دیده بان بازار'!W4192</f>
        <v/>
      </c>
    </row>
    <row r="4215">
      <c r="A4215" s="12">
        <f>'دیده بان بازار'!A4193</f>
        <v/>
      </c>
      <c r="B4215" s="13">
        <f>'دیده بان بازار'!B4193</f>
        <v/>
      </c>
      <c r="C4215" s="13">
        <f>'دیده بان بازار'!C4193</f>
        <v/>
      </c>
      <c r="D4215" s="13">
        <f>'دیده بان بازار'!D4193</f>
        <v/>
      </c>
      <c r="E4215" s="14">
        <f>'دیده بان بازار'!E4193</f>
        <v/>
      </c>
      <c r="F4215" s="13">
        <f>'دیده بان بازار'!F4193</f>
        <v/>
      </c>
      <c r="G4215" s="13">
        <f>'دیده بان بازار'!G4193</f>
        <v/>
      </c>
      <c r="H4215" s="13">
        <f>'دیده بان بازار'!H4193</f>
        <v/>
      </c>
      <c r="I4215" s="13">
        <f>'دیده بان بازار'!I4193</f>
        <v/>
      </c>
      <c r="J4215" s="13">
        <f>'دیده بان بازار'!J4193</f>
        <v/>
      </c>
      <c r="K4215" s="13">
        <f>'دیده بان بازار'!K4193</f>
        <v/>
      </c>
      <c r="L4215" s="13">
        <f>'دیده بان بازار'!L4193</f>
        <v/>
      </c>
      <c r="M4215" s="13">
        <f>'دیده بان بازار'!M4193</f>
        <v/>
      </c>
      <c r="N4215" s="13">
        <f>'دیده بان بازار'!N4193</f>
        <v/>
      </c>
      <c r="O4215" s="13">
        <f>'دیده بان بازار'!O4193</f>
        <v/>
      </c>
      <c r="P4215" s="13">
        <f>'دیده بان بازار'!P4193</f>
        <v/>
      </c>
      <c r="Q4215" s="13">
        <f>'دیده بان بازار'!Q4193</f>
        <v/>
      </c>
      <c r="R4215" s="13">
        <f>'دیده بان بازار'!R4193</f>
        <v/>
      </c>
      <c r="S4215" s="13">
        <f>'دیده بان بازار'!S4193</f>
        <v/>
      </c>
      <c r="T4215" s="13">
        <f>'دیده بان بازار'!T4193</f>
        <v/>
      </c>
      <c r="U4215" s="13">
        <f>'دیده بان بازار'!U4193</f>
        <v/>
      </c>
      <c r="V4215" s="13">
        <f>'دیده بان بازار'!V4193</f>
        <v/>
      </c>
      <c r="W4215" s="6">
        <f>'دیده بان بازار'!W4193</f>
        <v/>
      </c>
    </row>
    <row r="4216">
      <c r="A4216" s="15">
        <f>'دیده بان بازار'!A4194</f>
        <v/>
      </c>
      <c r="B4216" s="16">
        <f>'دیده بان بازار'!B4194</f>
        <v/>
      </c>
      <c r="C4216" s="16">
        <f>'دیده بان بازار'!C4194</f>
        <v/>
      </c>
      <c r="D4216" s="16">
        <f>'دیده بان بازار'!D4194</f>
        <v/>
      </c>
      <c r="E4216" s="17">
        <f>'دیده بان بازار'!E4194</f>
        <v/>
      </c>
      <c r="F4216" s="16">
        <f>'دیده بان بازار'!F4194</f>
        <v/>
      </c>
      <c r="G4216" s="16">
        <f>'دیده بان بازار'!G4194</f>
        <v/>
      </c>
      <c r="H4216" s="16">
        <f>'دیده بان بازار'!H4194</f>
        <v/>
      </c>
      <c r="I4216" s="16">
        <f>'دیده بان بازار'!I4194</f>
        <v/>
      </c>
      <c r="J4216" s="16">
        <f>'دیده بان بازار'!J4194</f>
        <v/>
      </c>
      <c r="K4216" s="16">
        <f>'دیده بان بازار'!K4194</f>
        <v/>
      </c>
      <c r="L4216" s="16">
        <f>'دیده بان بازار'!L4194</f>
        <v/>
      </c>
      <c r="M4216" s="16">
        <f>'دیده بان بازار'!M4194</f>
        <v/>
      </c>
      <c r="N4216" s="16">
        <f>'دیده بان بازار'!N4194</f>
        <v/>
      </c>
      <c r="O4216" s="16">
        <f>'دیده بان بازار'!O4194</f>
        <v/>
      </c>
      <c r="P4216" s="16">
        <f>'دیده بان بازار'!P4194</f>
        <v/>
      </c>
      <c r="Q4216" s="16">
        <f>'دیده بان بازار'!Q4194</f>
        <v/>
      </c>
      <c r="R4216" s="16">
        <f>'دیده بان بازار'!R4194</f>
        <v/>
      </c>
      <c r="S4216" s="16">
        <f>'دیده بان بازار'!S4194</f>
        <v/>
      </c>
      <c r="T4216" s="16">
        <f>'دیده بان بازار'!T4194</f>
        <v/>
      </c>
      <c r="U4216" s="16">
        <f>'دیده بان بازار'!U4194</f>
        <v/>
      </c>
      <c r="V4216" s="16">
        <f>'دیده بان بازار'!V4194</f>
        <v/>
      </c>
      <c r="W4216" s="7">
        <f>'دیده بان بازار'!W4194</f>
        <v/>
      </c>
    </row>
    <row r="4217">
      <c r="A4217" s="15">
        <f>'دیده بان بازار'!A4195</f>
        <v/>
      </c>
      <c r="B4217" s="16">
        <f>'دیده بان بازار'!B4195</f>
        <v/>
      </c>
      <c r="C4217" s="16">
        <f>'دیده بان بازار'!C4195</f>
        <v/>
      </c>
      <c r="D4217" s="16">
        <f>'دیده بان بازار'!D4195</f>
        <v/>
      </c>
      <c r="E4217" s="17">
        <f>'دیده بان بازار'!E4195</f>
        <v/>
      </c>
      <c r="F4217" s="16">
        <f>'دیده بان بازار'!F4195</f>
        <v/>
      </c>
      <c r="G4217" s="16">
        <f>'دیده بان بازار'!G4195</f>
        <v/>
      </c>
      <c r="H4217" s="16">
        <f>'دیده بان بازار'!H4195</f>
        <v/>
      </c>
      <c r="I4217" s="16">
        <f>'دیده بان بازار'!I4195</f>
        <v/>
      </c>
      <c r="J4217" s="16">
        <f>'دیده بان بازار'!J4195</f>
        <v/>
      </c>
      <c r="K4217" s="16">
        <f>'دیده بان بازار'!K4195</f>
        <v/>
      </c>
      <c r="L4217" s="16">
        <f>'دیده بان بازار'!L4195</f>
        <v/>
      </c>
      <c r="M4217" s="16">
        <f>'دیده بان بازار'!M4195</f>
        <v/>
      </c>
      <c r="N4217" s="16">
        <f>'دیده بان بازار'!N4195</f>
        <v/>
      </c>
      <c r="O4217" s="16">
        <f>'دیده بان بازار'!O4195</f>
        <v/>
      </c>
      <c r="P4217" s="16">
        <f>'دیده بان بازار'!P4195</f>
        <v/>
      </c>
      <c r="Q4217" s="16">
        <f>'دیده بان بازار'!Q4195</f>
        <v/>
      </c>
      <c r="R4217" s="16">
        <f>'دیده بان بازار'!R4195</f>
        <v/>
      </c>
      <c r="S4217" s="16">
        <f>'دیده بان بازار'!S4195</f>
        <v/>
      </c>
      <c r="T4217" s="16">
        <f>'دیده بان بازار'!T4195</f>
        <v/>
      </c>
      <c r="U4217" s="16">
        <f>'دیده بان بازار'!U4195</f>
        <v/>
      </c>
      <c r="V4217" s="16">
        <f>'دیده بان بازار'!V4195</f>
        <v/>
      </c>
      <c r="W4217" s="7">
        <f>'دیده بان بازار'!W4195</f>
        <v/>
      </c>
    </row>
    <row r="4218">
      <c r="A4218" s="12">
        <f>'دیده بان بازار'!A4196</f>
        <v/>
      </c>
      <c r="B4218" s="13">
        <f>'دیده بان بازار'!B4196</f>
        <v/>
      </c>
      <c r="C4218" s="13">
        <f>'دیده بان بازار'!C4196</f>
        <v/>
      </c>
      <c r="D4218" s="13">
        <f>'دیده بان بازار'!D4196</f>
        <v/>
      </c>
      <c r="E4218" s="14">
        <f>'دیده بان بازار'!E4196</f>
        <v/>
      </c>
      <c r="F4218" s="13">
        <f>'دیده بان بازار'!F4196</f>
        <v/>
      </c>
      <c r="G4218" s="13">
        <f>'دیده بان بازار'!G4196</f>
        <v/>
      </c>
      <c r="H4218" s="13">
        <f>'دیده بان بازار'!H4196</f>
        <v/>
      </c>
      <c r="I4218" s="13">
        <f>'دیده بان بازار'!I4196</f>
        <v/>
      </c>
      <c r="J4218" s="13">
        <f>'دیده بان بازار'!J4196</f>
        <v/>
      </c>
      <c r="K4218" s="13">
        <f>'دیده بان بازار'!K4196</f>
        <v/>
      </c>
      <c r="L4218" s="13">
        <f>'دیده بان بازار'!L4196</f>
        <v/>
      </c>
      <c r="M4218" s="13">
        <f>'دیده بان بازار'!M4196</f>
        <v/>
      </c>
      <c r="N4218" s="13">
        <f>'دیده بان بازار'!N4196</f>
        <v/>
      </c>
      <c r="O4218" s="13">
        <f>'دیده بان بازار'!O4196</f>
        <v/>
      </c>
      <c r="P4218" s="13">
        <f>'دیده بان بازار'!P4196</f>
        <v/>
      </c>
      <c r="Q4218" s="13">
        <f>'دیده بان بازار'!Q4196</f>
        <v/>
      </c>
      <c r="R4218" s="13">
        <f>'دیده بان بازار'!R4196</f>
        <v/>
      </c>
      <c r="S4218" s="13">
        <f>'دیده بان بازار'!S4196</f>
        <v/>
      </c>
      <c r="T4218" s="13">
        <f>'دیده بان بازار'!T4196</f>
        <v/>
      </c>
      <c r="U4218" s="13">
        <f>'دیده بان بازار'!U4196</f>
        <v/>
      </c>
      <c r="V4218" s="13">
        <f>'دیده بان بازار'!V4196</f>
        <v/>
      </c>
      <c r="W4218" s="6">
        <f>'دیده بان بازار'!W4196</f>
        <v/>
      </c>
    </row>
    <row r="4219">
      <c r="A4219" s="15">
        <f>'دیده بان بازار'!A4197</f>
        <v/>
      </c>
      <c r="B4219" s="16">
        <f>'دیده بان بازار'!B4197</f>
        <v/>
      </c>
      <c r="C4219" s="16">
        <f>'دیده بان بازار'!C4197</f>
        <v/>
      </c>
      <c r="D4219" s="16">
        <f>'دیده بان بازار'!D4197</f>
        <v/>
      </c>
      <c r="E4219" s="17">
        <f>'دیده بان بازار'!E4197</f>
        <v/>
      </c>
      <c r="F4219" s="16">
        <f>'دیده بان بازار'!F4197</f>
        <v/>
      </c>
      <c r="G4219" s="16">
        <f>'دیده بان بازار'!G4197</f>
        <v/>
      </c>
      <c r="H4219" s="16">
        <f>'دیده بان بازار'!H4197</f>
        <v/>
      </c>
      <c r="I4219" s="16">
        <f>'دیده بان بازار'!I4197</f>
        <v/>
      </c>
      <c r="J4219" s="16">
        <f>'دیده بان بازار'!J4197</f>
        <v/>
      </c>
      <c r="K4219" s="16">
        <f>'دیده بان بازار'!K4197</f>
        <v/>
      </c>
      <c r="L4219" s="16">
        <f>'دیده بان بازار'!L4197</f>
        <v/>
      </c>
      <c r="M4219" s="16">
        <f>'دیده بان بازار'!M4197</f>
        <v/>
      </c>
      <c r="N4219" s="16">
        <f>'دیده بان بازار'!N4197</f>
        <v/>
      </c>
      <c r="O4219" s="16">
        <f>'دیده بان بازار'!O4197</f>
        <v/>
      </c>
      <c r="P4219" s="16">
        <f>'دیده بان بازار'!P4197</f>
        <v/>
      </c>
      <c r="Q4219" s="16">
        <f>'دیده بان بازار'!Q4197</f>
        <v/>
      </c>
      <c r="R4219" s="16">
        <f>'دیده بان بازار'!R4197</f>
        <v/>
      </c>
      <c r="S4219" s="16">
        <f>'دیده بان بازار'!S4197</f>
        <v/>
      </c>
      <c r="T4219" s="16">
        <f>'دیده بان بازار'!T4197</f>
        <v/>
      </c>
      <c r="U4219" s="16">
        <f>'دیده بان بازار'!U4197</f>
        <v/>
      </c>
      <c r="V4219" s="16">
        <f>'دیده بان بازار'!V4197</f>
        <v/>
      </c>
      <c r="W4219" s="7">
        <f>'دیده بان بازار'!W4197</f>
        <v/>
      </c>
    </row>
    <row r="4220">
      <c r="A4220" s="12">
        <f>'دیده بان بازار'!A4198</f>
        <v/>
      </c>
      <c r="B4220" s="13">
        <f>'دیده بان بازار'!B4198</f>
        <v/>
      </c>
      <c r="C4220" s="13">
        <f>'دیده بان بازار'!C4198</f>
        <v/>
      </c>
      <c r="D4220" s="13">
        <f>'دیده بان بازار'!D4198</f>
        <v/>
      </c>
      <c r="E4220" s="14">
        <f>'دیده بان بازار'!E4198</f>
        <v/>
      </c>
      <c r="F4220" s="13">
        <f>'دیده بان بازار'!F4198</f>
        <v/>
      </c>
      <c r="G4220" s="13">
        <f>'دیده بان بازار'!G4198</f>
        <v/>
      </c>
      <c r="H4220" s="13">
        <f>'دیده بان بازار'!H4198</f>
        <v/>
      </c>
      <c r="I4220" s="13">
        <f>'دیده بان بازار'!I4198</f>
        <v/>
      </c>
      <c r="J4220" s="13">
        <f>'دیده بان بازار'!J4198</f>
        <v/>
      </c>
      <c r="K4220" s="13">
        <f>'دیده بان بازار'!K4198</f>
        <v/>
      </c>
      <c r="L4220" s="13">
        <f>'دیده بان بازار'!L4198</f>
        <v/>
      </c>
      <c r="M4220" s="13">
        <f>'دیده بان بازار'!M4198</f>
        <v/>
      </c>
      <c r="N4220" s="13">
        <f>'دیده بان بازار'!N4198</f>
        <v/>
      </c>
      <c r="O4220" s="13">
        <f>'دیده بان بازار'!O4198</f>
        <v/>
      </c>
      <c r="P4220" s="13">
        <f>'دیده بان بازار'!P4198</f>
        <v/>
      </c>
      <c r="Q4220" s="13">
        <f>'دیده بان بازار'!Q4198</f>
        <v/>
      </c>
      <c r="R4220" s="13">
        <f>'دیده بان بازار'!R4198</f>
        <v/>
      </c>
      <c r="S4220" s="13">
        <f>'دیده بان بازار'!S4198</f>
        <v/>
      </c>
      <c r="T4220" s="13">
        <f>'دیده بان بازار'!T4198</f>
        <v/>
      </c>
      <c r="U4220" s="13">
        <f>'دیده بان بازار'!U4198</f>
        <v/>
      </c>
      <c r="V4220" s="13">
        <f>'دیده بان بازار'!V4198</f>
        <v/>
      </c>
      <c r="W4220" s="6">
        <f>'دیده بان بازار'!W4198</f>
        <v/>
      </c>
    </row>
    <row r="4221">
      <c r="A4221" s="15">
        <f>'دیده بان بازار'!A4199</f>
        <v/>
      </c>
      <c r="B4221" s="16">
        <f>'دیده بان بازار'!B4199</f>
        <v/>
      </c>
      <c r="C4221" s="16">
        <f>'دیده بان بازار'!C4199</f>
        <v/>
      </c>
      <c r="D4221" s="16">
        <f>'دیده بان بازار'!D4199</f>
        <v/>
      </c>
      <c r="E4221" s="17">
        <f>'دیده بان بازار'!E4199</f>
        <v/>
      </c>
      <c r="F4221" s="16">
        <f>'دیده بان بازار'!F4199</f>
        <v/>
      </c>
      <c r="G4221" s="16">
        <f>'دیده بان بازار'!G4199</f>
        <v/>
      </c>
      <c r="H4221" s="16">
        <f>'دیده بان بازار'!H4199</f>
        <v/>
      </c>
      <c r="I4221" s="16">
        <f>'دیده بان بازار'!I4199</f>
        <v/>
      </c>
      <c r="J4221" s="16">
        <f>'دیده بان بازار'!J4199</f>
        <v/>
      </c>
      <c r="K4221" s="16">
        <f>'دیده بان بازار'!K4199</f>
        <v/>
      </c>
      <c r="L4221" s="16">
        <f>'دیده بان بازار'!L4199</f>
        <v/>
      </c>
      <c r="M4221" s="16">
        <f>'دیده بان بازار'!M4199</f>
        <v/>
      </c>
      <c r="N4221" s="16">
        <f>'دیده بان بازار'!N4199</f>
        <v/>
      </c>
      <c r="O4221" s="16">
        <f>'دیده بان بازار'!O4199</f>
        <v/>
      </c>
      <c r="P4221" s="16">
        <f>'دیده بان بازار'!P4199</f>
        <v/>
      </c>
      <c r="Q4221" s="16">
        <f>'دیده بان بازار'!Q4199</f>
        <v/>
      </c>
      <c r="R4221" s="16">
        <f>'دیده بان بازار'!R4199</f>
        <v/>
      </c>
      <c r="S4221" s="16">
        <f>'دیده بان بازار'!S4199</f>
        <v/>
      </c>
      <c r="T4221" s="16">
        <f>'دیده بان بازار'!T4199</f>
        <v/>
      </c>
      <c r="U4221" s="16">
        <f>'دیده بان بازار'!U4199</f>
        <v/>
      </c>
      <c r="V4221" s="16">
        <f>'دیده بان بازار'!V4199</f>
        <v/>
      </c>
      <c r="W4221" s="7">
        <f>'دیده بان بازار'!W4199</f>
        <v/>
      </c>
    </row>
    <row r="4222">
      <c r="A4222" s="12">
        <f>'دیده بان بازار'!A4200</f>
        <v/>
      </c>
      <c r="B4222" s="13">
        <f>'دیده بان بازار'!B4200</f>
        <v/>
      </c>
      <c r="C4222" s="13">
        <f>'دیده بان بازار'!C4200</f>
        <v/>
      </c>
      <c r="D4222" s="13">
        <f>'دیده بان بازار'!D4200</f>
        <v/>
      </c>
      <c r="E4222" s="14">
        <f>'دیده بان بازار'!E4200</f>
        <v/>
      </c>
      <c r="F4222" s="13">
        <f>'دیده بان بازار'!F4200</f>
        <v/>
      </c>
      <c r="G4222" s="13">
        <f>'دیده بان بازار'!G4200</f>
        <v/>
      </c>
      <c r="H4222" s="13">
        <f>'دیده بان بازار'!H4200</f>
        <v/>
      </c>
      <c r="I4222" s="13">
        <f>'دیده بان بازار'!I4200</f>
        <v/>
      </c>
      <c r="J4222" s="13">
        <f>'دیده بان بازار'!J4200</f>
        <v/>
      </c>
      <c r="K4222" s="13">
        <f>'دیده بان بازار'!K4200</f>
        <v/>
      </c>
      <c r="L4222" s="13">
        <f>'دیده بان بازار'!L4200</f>
        <v/>
      </c>
      <c r="M4222" s="13">
        <f>'دیده بان بازار'!M4200</f>
        <v/>
      </c>
      <c r="N4222" s="13">
        <f>'دیده بان بازار'!N4200</f>
        <v/>
      </c>
      <c r="O4222" s="13">
        <f>'دیده بان بازار'!O4200</f>
        <v/>
      </c>
      <c r="P4222" s="13">
        <f>'دیده بان بازار'!P4200</f>
        <v/>
      </c>
      <c r="Q4222" s="13">
        <f>'دیده بان بازار'!Q4200</f>
        <v/>
      </c>
      <c r="R4222" s="13">
        <f>'دیده بان بازار'!R4200</f>
        <v/>
      </c>
      <c r="S4222" s="13">
        <f>'دیده بان بازار'!S4200</f>
        <v/>
      </c>
      <c r="T4222" s="13">
        <f>'دیده بان بازار'!T4200</f>
        <v/>
      </c>
      <c r="U4222" s="13">
        <f>'دیده بان بازار'!U4200</f>
        <v/>
      </c>
      <c r="V4222" s="13">
        <f>'دیده بان بازار'!V4200</f>
        <v/>
      </c>
      <c r="W4222" s="6">
        <f>'دیده بان بازار'!W4200</f>
        <v/>
      </c>
    </row>
    <row r="4223">
      <c r="A4223" s="15">
        <f>'دیده بان بازار'!A4201</f>
        <v/>
      </c>
      <c r="B4223" s="16">
        <f>'دیده بان بازار'!B4201</f>
        <v/>
      </c>
      <c r="C4223" s="16">
        <f>'دیده بان بازار'!C4201</f>
        <v/>
      </c>
      <c r="D4223" s="16">
        <f>'دیده بان بازار'!D4201</f>
        <v/>
      </c>
      <c r="E4223" s="17">
        <f>'دیده بان بازار'!E4201</f>
        <v/>
      </c>
      <c r="F4223" s="16">
        <f>'دیده بان بازار'!F4201</f>
        <v/>
      </c>
      <c r="G4223" s="16">
        <f>'دیده بان بازار'!G4201</f>
        <v/>
      </c>
      <c r="H4223" s="16">
        <f>'دیده بان بازار'!H4201</f>
        <v/>
      </c>
      <c r="I4223" s="16">
        <f>'دیده بان بازار'!I4201</f>
        <v/>
      </c>
      <c r="J4223" s="16">
        <f>'دیده بان بازار'!J4201</f>
        <v/>
      </c>
      <c r="K4223" s="16">
        <f>'دیده بان بازار'!K4201</f>
        <v/>
      </c>
      <c r="L4223" s="16">
        <f>'دیده بان بازار'!L4201</f>
        <v/>
      </c>
      <c r="M4223" s="16">
        <f>'دیده بان بازار'!M4201</f>
        <v/>
      </c>
      <c r="N4223" s="16">
        <f>'دیده بان بازار'!N4201</f>
        <v/>
      </c>
      <c r="O4223" s="16">
        <f>'دیده بان بازار'!O4201</f>
        <v/>
      </c>
      <c r="P4223" s="16">
        <f>'دیده بان بازار'!P4201</f>
        <v/>
      </c>
      <c r="Q4223" s="16">
        <f>'دیده بان بازار'!Q4201</f>
        <v/>
      </c>
      <c r="R4223" s="16">
        <f>'دیده بان بازار'!R4201</f>
        <v/>
      </c>
      <c r="S4223" s="16">
        <f>'دیده بان بازار'!S4201</f>
        <v/>
      </c>
      <c r="T4223" s="16">
        <f>'دیده بان بازار'!T4201</f>
        <v/>
      </c>
      <c r="U4223" s="16">
        <f>'دیده بان بازار'!U4201</f>
        <v/>
      </c>
      <c r="V4223" s="16">
        <f>'دیده بان بازار'!V4201</f>
        <v/>
      </c>
      <c r="W4223" s="7">
        <f>'دیده بان بازار'!W4201</f>
        <v/>
      </c>
    </row>
    <row r="4224">
      <c r="A4224" s="12">
        <f>'دیده بان بازار'!A4202</f>
        <v/>
      </c>
      <c r="B4224" s="13">
        <f>'دیده بان بازار'!B4202</f>
        <v/>
      </c>
      <c r="C4224" s="13">
        <f>'دیده بان بازار'!C4202</f>
        <v/>
      </c>
      <c r="D4224" s="13">
        <f>'دیده بان بازار'!D4202</f>
        <v/>
      </c>
      <c r="E4224" s="14">
        <f>'دیده بان بازار'!E4202</f>
        <v/>
      </c>
      <c r="F4224" s="13">
        <f>'دیده بان بازار'!F4202</f>
        <v/>
      </c>
      <c r="G4224" s="13">
        <f>'دیده بان بازار'!G4202</f>
        <v/>
      </c>
      <c r="H4224" s="13">
        <f>'دیده بان بازار'!H4202</f>
        <v/>
      </c>
      <c r="I4224" s="13">
        <f>'دیده بان بازار'!I4202</f>
        <v/>
      </c>
      <c r="J4224" s="13">
        <f>'دیده بان بازار'!J4202</f>
        <v/>
      </c>
      <c r="K4224" s="13">
        <f>'دیده بان بازار'!K4202</f>
        <v/>
      </c>
      <c r="L4224" s="13">
        <f>'دیده بان بازار'!L4202</f>
        <v/>
      </c>
      <c r="M4224" s="13">
        <f>'دیده بان بازار'!M4202</f>
        <v/>
      </c>
      <c r="N4224" s="13">
        <f>'دیده بان بازار'!N4202</f>
        <v/>
      </c>
      <c r="O4224" s="13">
        <f>'دیده بان بازار'!O4202</f>
        <v/>
      </c>
      <c r="P4224" s="13">
        <f>'دیده بان بازار'!P4202</f>
        <v/>
      </c>
      <c r="Q4224" s="13">
        <f>'دیده بان بازار'!Q4202</f>
        <v/>
      </c>
      <c r="R4224" s="13">
        <f>'دیده بان بازار'!R4202</f>
        <v/>
      </c>
      <c r="S4224" s="13">
        <f>'دیده بان بازار'!S4202</f>
        <v/>
      </c>
      <c r="T4224" s="13">
        <f>'دیده بان بازار'!T4202</f>
        <v/>
      </c>
      <c r="U4224" s="13">
        <f>'دیده بان بازار'!U4202</f>
        <v/>
      </c>
      <c r="V4224" s="13">
        <f>'دیده بان بازار'!V4202</f>
        <v/>
      </c>
      <c r="W4224" s="6">
        <f>'دیده بان بازار'!W4202</f>
        <v/>
      </c>
    </row>
    <row r="4225">
      <c r="A4225" s="15">
        <f>'دیده بان بازار'!A4203</f>
        <v/>
      </c>
      <c r="B4225" s="16">
        <f>'دیده بان بازار'!B4203</f>
        <v/>
      </c>
      <c r="C4225" s="16">
        <f>'دیده بان بازار'!C4203</f>
        <v/>
      </c>
      <c r="D4225" s="16">
        <f>'دیده بان بازار'!D4203</f>
        <v/>
      </c>
      <c r="E4225" s="17">
        <f>'دیده بان بازار'!E4203</f>
        <v/>
      </c>
      <c r="F4225" s="16">
        <f>'دیده بان بازار'!F4203</f>
        <v/>
      </c>
      <c r="G4225" s="16">
        <f>'دیده بان بازار'!G4203</f>
        <v/>
      </c>
      <c r="H4225" s="16">
        <f>'دیده بان بازار'!H4203</f>
        <v/>
      </c>
      <c r="I4225" s="16">
        <f>'دیده بان بازار'!I4203</f>
        <v/>
      </c>
      <c r="J4225" s="16">
        <f>'دیده بان بازار'!J4203</f>
        <v/>
      </c>
      <c r="K4225" s="16">
        <f>'دیده بان بازار'!K4203</f>
        <v/>
      </c>
      <c r="L4225" s="16">
        <f>'دیده بان بازار'!L4203</f>
        <v/>
      </c>
      <c r="M4225" s="16">
        <f>'دیده بان بازار'!M4203</f>
        <v/>
      </c>
      <c r="N4225" s="16">
        <f>'دیده بان بازار'!N4203</f>
        <v/>
      </c>
      <c r="O4225" s="16">
        <f>'دیده بان بازار'!O4203</f>
        <v/>
      </c>
      <c r="P4225" s="16">
        <f>'دیده بان بازار'!P4203</f>
        <v/>
      </c>
      <c r="Q4225" s="16">
        <f>'دیده بان بازار'!Q4203</f>
        <v/>
      </c>
      <c r="R4225" s="16">
        <f>'دیده بان بازار'!R4203</f>
        <v/>
      </c>
      <c r="S4225" s="16">
        <f>'دیده بان بازار'!S4203</f>
        <v/>
      </c>
      <c r="T4225" s="16">
        <f>'دیده بان بازار'!T4203</f>
        <v/>
      </c>
      <c r="U4225" s="16">
        <f>'دیده بان بازار'!U4203</f>
        <v/>
      </c>
      <c r="V4225" s="16">
        <f>'دیده بان بازار'!V4203</f>
        <v/>
      </c>
      <c r="W4225" s="7">
        <f>'دیده بان بازار'!W4203</f>
        <v/>
      </c>
    </row>
    <row r="4226">
      <c r="A4226" s="12">
        <f>'دیده بان بازار'!A4204</f>
        <v/>
      </c>
      <c r="B4226" s="13">
        <f>'دیده بان بازار'!B4204</f>
        <v/>
      </c>
      <c r="C4226" s="13">
        <f>'دیده بان بازار'!C4204</f>
        <v/>
      </c>
      <c r="D4226" s="13">
        <f>'دیده بان بازار'!D4204</f>
        <v/>
      </c>
      <c r="E4226" s="14">
        <f>'دیده بان بازار'!E4204</f>
        <v/>
      </c>
      <c r="F4226" s="13">
        <f>'دیده بان بازار'!F4204</f>
        <v/>
      </c>
      <c r="G4226" s="13">
        <f>'دیده بان بازار'!G4204</f>
        <v/>
      </c>
      <c r="H4226" s="13">
        <f>'دیده بان بازار'!H4204</f>
        <v/>
      </c>
      <c r="I4226" s="13">
        <f>'دیده بان بازار'!I4204</f>
        <v/>
      </c>
      <c r="J4226" s="13">
        <f>'دیده بان بازار'!J4204</f>
        <v/>
      </c>
      <c r="K4226" s="13">
        <f>'دیده بان بازار'!K4204</f>
        <v/>
      </c>
      <c r="L4226" s="13">
        <f>'دیده بان بازار'!L4204</f>
        <v/>
      </c>
      <c r="M4226" s="13">
        <f>'دیده بان بازار'!M4204</f>
        <v/>
      </c>
      <c r="N4226" s="13">
        <f>'دیده بان بازار'!N4204</f>
        <v/>
      </c>
      <c r="O4226" s="13">
        <f>'دیده بان بازار'!O4204</f>
        <v/>
      </c>
      <c r="P4226" s="13">
        <f>'دیده بان بازار'!P4204</f>
        <v/>
      </c>
      <c r="Q4226" s="13">
        <f>'دیده بان بازار'!Q4204</f>
        <v/>
      </c>
      <c r="R4226" s="13">
        <f>'دیده بان بازار'!R4204</f>
        <v/>
      </c>
      <c r="S4226" s="13">
        <f>'دیده بان بازار'!S4204</f>
        <v/>
      </c>
      <c r="T4226" s="13">
        <f>'دیده بان بازار'!T4204</f>
        <v/>
      </c>
      <c r="U4226" s="13">
        <f>'دیده بان بازار'!U4204</f>
        <v/>
      </c>
      <c r="V4226" s="13">
        <f>'دیده بان بازار'!V4204</f>
        <v/>
      </c>
      <c r="W4226" s="6">
        <f>'دیده بان بازار'!W4204</f>
        <v/>
      </c>
    </row>
    <row r="4227">
      <c r="A4227" s="15">
        <f>'دیده بان بازار'!A4205</f>
        <v/>
      </c>
      <c r="B4227" s="16">
        <f>'دیده بان بازار'!B4205</f>
        <v/>
      </c>
      <c r="C4227" s="16">
        <f>'دیده بان بازار'!C4205</f>
        <v/>
      </c>
      <c r="D4227" s="16">
        <f>'دیده بان بازار'!D4205</f>
        <v/>
      </c>
      <c r="E4227" s="17">
        <f>'دیده بان بازار'!E4205</f>
        <v/>
      </c>
      <c r="F4227" s="16">
        <f>'دیده بان بازار'!F4205</f>
        <v/>
      </c>
      <c r="G4227" s="16">
        <f>'دیده بان بازار'!G4205</f>
        <v/>
      </c>
      <c r="H4227" s="16">
        <f>'دیده بان بازار'!H4205</f>
        <v/>
      </c>
      <c r="I4227" s="16">
        <f>'دیده بان بازار'!I4205</f>
        <v/>
      </c>
      <c r="J4227" s="16">
        <f>'دیده بان بازار'!J4205</f>
        <v/>
      </c>
      <c r="K4227" s="16">
        <f>'دیده بان بازار'!K4205</f>
        <v/>
      </c>
      <c r="L4227" s="16">
        <f>'دیده بان بازار'!L4205</f>
        <v/>
      </c>
      <c r="M4227" s="16">
        <f>'دیده بان بازار'!M4205</f>
        <v/>
      </c>
      <c r="N4227" s="16">
        <f>'دیده بان بازار'!N4205</f>
        <v/>
      </c>
      <c r="O4227" s="16">
        <f>'دیده بان بازار'!O4205</f>
        <v/>
      </c>
      <c r="P4227" s="16">
        <f>'دیده بان بازار'!P4205</f>
        <v/>
      </c>
      <c r="Q4227" s="16">
        <f>'دیده بان بازار'!Q4205</f>
        <v/>
      </c>
      <c r="R4227" s="16">
        <f>'دیده بان بازار'!R4205</f>
        <v/>
      </c>
      <c r="S4227" s="16">
        <f>'دیده بان بازار'!S4205</f>
        <v/>
      </c>
      <c r="T4227" s="16">
        <f>'دیده بان بازار'!T4205</f>
        <v/>
      </c>
      <c r="U4227" s="16">
        <f>'دیده بان بازار'!U4205</f>
        <v/>
      </c>
      <c r="V4227" s="16">
        <f>'دیده بان بازار'!V4205</f>
        <v/>
      </c>
      <c r="W4227" s="7">
        <f>'دیده بان بازار'!W4205</f>
        <v/>
      </c>
    </row>
    <row r="4228">
      <c r="A4228" s="12">
        <f>'دیده بان بازار'!A4206</f>
        <v/>
      </c>
      <c r="B4228" s="13">
        <f>'دیده بان بازار'!B4206</f>
        <v/>
      </c>
      <c r="C4228" s="13">
        <f>'دیده بان بازار'!C4206</f>
        <v/>
      </c>
      <c r="D4228" s="13">
        <f>'دیده بان بازار'!D4206</f>
        <v/>
      </c>
      <c r="E4228" s="14">
        <f>'دیده بان بازار'!E4206</f>
        <v/>
      </c>
      <c r="F4228" s="13">
        <f>'دیده بان بازار'!F4206</f>
        <v/>
      </c>
      <c r="G4228" s="13">
        <f>'دیده بان بازار'!G4206</f>
        <v/>
      </c>
      <c r="H4228" s="13">
        <f>'دیده بان بازار'!H4206</f>
        <v/>
      </c>
      <c r="I4228" s="13">
        <f>'دیده بان بازار'!I4206</f>
        <v/>
      </c>
      <c r="J4228" s="13">
        <f>'دیده بان بازار'!J4206</f>
        <v/>
      </c>
      <c r="K4228" s="13">
        <f>'دیده بان بازار'!K4206</f>
        <v/>
      </c>
      <c r="L4228" s="13">
        <f>'دیده بان بازار'!L4206</f>
        <v/>
      </c>
      <c r="M4228" s="13">
        <f>'دیده بان بازار'!M4206</f>
        <v/>
      </c>
      <c r="N4228" s="13">
        <f>'دیده بان بازار'!N4206</f>
        <v/>
      </c>
      <c r="O4228" s="13">
        <f>'دیده بان بازار'!O4206</f>
        <v/>
      </c>
      <c r="P4228" s="13">
        <f>'دیده بان بازار'!P4206</f>
        <v/>
      </c>
      <c r="Q4228" s="13">
        <f>'دیده بان بازار'!Q4206</f>
        <v/>
      </c>
      <c r="R4228" s="13">
        <f>'دیده بان بازار'!R4206</f>
        <v/>
      </c>
      <c r="S4228" s="13">
        <f>'دیده بان بازار'!S4206</f>
        <v/>
      </c>
      <c r="T4228" s="13">
        <f>'دیده بان بازار'!T4206</f>
        <v/>
      </c>
      <c r="U4228" s="13">
        <f>'دیده بان بازار'!U4206</f>
        <v/>
      </c>
      <c r="V4228" s="13">
        <f>'دیده بان بازار'!V4206</f>
        <v/>
      </c>
      <c r="W4228" s="6">
        <f>'دیده بان بازار'!W4206</f>
        <v/>
      </c>
    </row>
    <row r="4229">
      <c r="A4229" s="15">
        <f>'دیده بان بازار'!A4207</f>
        <v/>
      </c>
      <c r="B4229" s="16">
        <f>'دیده بان بازار'!B4207</f>
        <v/>
      </c>
      <c r="C4229" s="16">
        <f>'دیده بان بازار'!C4207</f>
        <v/>
      </c>
      <c r="D4229" s="16">
        <f>'دیده بان بازار'!D4207</f>
        <v/>
      </c>
      <c r="E4229" s="17">
        <f>'دیده بان بازار'!E4207</f>
        <v/>
      </c>
      <c r="F4229" s="16">
        <f>'دیده بان بازار'!F4207</f>
        <v/>
      </c>
      <c r="G4229" s="16">
        <f>'دیده بان بازار'!G4207</f>
        <v/>
      </c>
      <c r="H4229" s="16">
        <f>'دیده بان بازار'!H4207</f>
        <v/>
      </c>
      <c r="I4229" s="16">
        <f>'دیده بان بازار'!I4207</f>
        <v/>
      </c>
      <c r="J4229" s="16">
        <f>'دیده بان بازار'!J4207</f>
        <v/>
      </c>
      <c r="K4229" s="16">
        <f>'دیده بان بازار'!K4207</f>
        <v/>
      </c>
      <c r="L4229" s="16">
        <f>'دیده بان بازار'!L4207</f>
        <v/>
      </c>
      <c r="M4229" s="16">
        <f>'دیده بان بازار'!M4207</f>
        <v/>
      </c>
      <c r="N4229" s="16">
        <f>'دیده بان بازار'!N4207</f>
        <v/>
      </c>
      <c r="O4229" s="16">
        <f>'دیده بان بازار'!O4207</f>
        <v/>
      </c>
      <c r="P4229" s="16">
        <f>'دیده بان بازار'!P4207</f>
        <v/>
      </c>
      <c r="Q4229" s="16">
        <f>'دیده بان بازار'!Q4207</f>
        <v/>
      </c>
      <c r="R4229" s="16">
        <f>'دیده بان بازار'!R4207</f>
        <v/>
      </c>
      <c r="S4229" s="16">
        <f>'دیده بان بازار'!S4207</f>
        <v/>
      </c>
      <c r="T4229" s="16">
        <f>'دیده بان بازار'!T4207</f>
        <v/>
      </c>
      <c r="U4229" s="16">
        <f>'دیده بان بازار'!U4207</f>
        <v/>
      </c>
      <c r="V4229" s="16">
        <f>'دیده بان بازار'!V4207</f>
        <v/>
      </c>
      <c r="W4229" s="7">
        <f>'دیده بان بازار'!W4207</f>
        <v/>
      </c>
    </row>
    <row r="4230">
      <c r="A4230" s="12">
        <f>'دیده بان بازار'!A4208</f>
        <v/>
      </c>
      <c r="B4230" s="13">
        <f>'دیده بان بازار'!B4208</f>
        <v/>
      </c>
      <c r="C4230" s="13">
        <f>'دیده بان بازار'!C4208</f>
        <v/>
      </c>
      <c r="D4230" s="13">
        <f>'دیده بان بازار'!D4208</f>
        <v/>
      </c>
      <c r="E4230" s="14">
        <f>'دیده بان بازار'!E4208</f>
        <v/>
      </c>
      <c r="F4230" s="13">
        <f>'دیده بان بازار'!F4208</f>
        <v/>
      </c>
      <c r="G4230" s="13">
        <f>'دیده بان بازار'!G4208</f>
        <v/>
      </c>
      <c r="H4230" s="13">
        <f>'دیده بان بازار'!H4208</f>
        <v/>
      </c>
      <c r="I4230" s="13">
        <f>'دیده بان بازار'!I4208</f>
        <v/>
      </c>
      <c r="J4230" s="13">
        <f>'دیده بان بازار'!J4208</f>
        <v/>
      </c>
      <c r="K4230" s="13">
        <f>'دیده بان بازار'!K4208</f>
        <v/>
      </c>
      <c r="L4230" s="13">
        <f>'دیده بان بازار'!L4208</f>
        <v/>
      </c>
      <c r="M4230" s="13">
        <f>'دیده بان بازار'!M4208</f>
        <v/>
      </c>
      <c r="N4230" s="13">
        <f>'دیده بان بازار'!N4208</f>
        <v/>
      </c>
      <c r="O4230" s="13">
        <f>'دیده بان بازار'!O4208</f>
        <v/>
      </c>
      <c r="P4230" s="13">
        <f>'دیده بان بازار'!P4208</f>
        <v/>
      </c>
      <c r="Q4230" s="13">
        <f>'دیده بان بازار'!Q4208</f>
        <v/>
      </c>
      <c r="R4230" s="13">
        <f>'دیده بان بازار'!R4208</f>
        <v/>
      </c>
      <c r="S4230" s="13">
        <f>'دیده بان بازار'!S4208</f>
        <v/>
      </c>
      <c r="T4230" s="13">
        <f>'دیده بان بازار'!T4208</f>
        <v/>
      </c>
      <c r="U4230" s="13">
        <f>'دیده بان بازار'!U4208</f>
        <v/>
      </c>
      <c r="V4230" s="13">
        <f>'دیده بان بازار'!V4208</f>
        <v/>
      </c>
      <c r="W4230" s="6">
        <f>'دیده بان بازار'!W4208</f>
        <v/>
      </c>
    </row>
    <row r="4231">
      <c r="A4231" s="15">
        <f>'دیده بان بازار'!A4209</f>
        <v/>
      </c>
      <c r="B4231" s="16">
        <f>'دیده بان بازار'!B4209</f>
        <v/>
      </c>
      <c r="C4231" s="16">
        <f>'دیده بان بازار'!C4209</f>
        <v/>
      </c>
      <c r="D4231" s="16">
        <f>'دیده بان بازار'!D4209</f>
        <v/>
      </c>
      <c r="E4231" s="17">
        <f>'دیده بان بازار'!E4209</f>
        <v/>
      </c>
      <c r="F4231" s="16">
        <f>'دیده بان بازار'!F4209</f>
        <v/>
      </c>
      <c r="G4231" s="16">
        <f>'دیده بان بازار'!G4209</f>
        <v/>
      </c>
      <c r="H4231" s="16">
        <f>'دیده بان بازار'!H4209</f>
        <v/>
      </c>
      <c r="I4231" s="16">
        <f>'دیده بان بازار'!I4209</f>
        <v/>
      </c>
      <c r="J4231" s="16">
        <f>'دیده بان بازار'!J4209</f>
        <v/>
      </c>
      <c r="K4231" s="16">
        <f>'دیده بان بازار'!K4209</f>
        <v/>
      </c>
      <c r="L4231" s="16">
        <f>'دیده بان بازار'!L4209</f>
        <v/>
      </c>
      <c r="M4231" s="16">
        <f>'دیده بان بازار'!M4209</f>
        <v/>
      </c>
      <c r="N4231" s="16">
        <f>'دیده بان بازار'!N4209</f>
        <v/>
      </c>
      <c r="O4231" s="16">
        <f>'دیده بان بازار'!O4209</f>
        <v/>
      </c>
      <c r="P4231" s="16">
        <f>'دیده بان بازار'!P4209</f>
        <v/>
      </c>
      <c r="Q4231" s="16">
        <f>'دیده بان بازار'!Q4209</f>
        <v/>
      </c>
      <c r="R4231" s="16">
        <f>'دیده بان بازار'!R4209</f>
        <v/>
      </c>
      <c r="S4231" s="16">
        <f>'دیده بان بازار'!S4209</f>
        <v/>
      </c>
      <c r="T4231" s="16">
        <f>'دیده بان بازار'!T4209</f>
        <v/>
      </c>
      <c r="U4231" s="16">
        <f>'دیده بان بازار'!U4209</f>
        <v/>
      </c>
      <c r="V4231" s="16">
        <f>'دیده بان بازار'!V4209</f>
        <v/>
      </c>
      <c r="W4231" s="7">
        <f>'دیده بان بازار'!W4209</f>
        <v/>
      </c>
    </row>
    <row r="4232">
      <c r="A4232" s="15">
        <f>'دیده بان بازار'!A4210</f>
        <v/>
      </c>
      <c r="B4232" s="16">
        <f>'دیده بان بازار'!B4210</f>
        <v/>
      </c>
      <c r="C4232" s="16">
        <f>'دیده بان بازار'!C4210</f>
        <v/>
      </c>
      <c r="D4232" s="16">
        <f>'دیده بان بازار'!D4210</f>
        <v/>
      </c>
      <c r="E4232" s="17">
        <f>'دیده بان بازار'!E4210</f>
        <v/>
      </c>
      <c r="F4232" s="16">
        <f>'دیده بان بازار'!F4210</f>
        <v/>
      </c>
      <c r="G4232" s="16">
        <f>'دیده بان بازار'!G4210</f>
        <v/>
      </c>
      <c r="H4232" s="16">
        <f>'دیده بان بازار'!H4210</f>
        <v/>
      </c>
      <c r="I4232" s="16">
        <f>'دیده بان بازار'!I4210</f>
        <v/>
      </c>
      <c r="J4232" s="16">
        <f>'دیده بان بازار'!J4210</f>
        <v/>
      </c>
      <c r="K4232" s="16">
        <f>'دیده بان بازار'!K4210</f>
        <v/>
      </c>
      <c r="L4232" s="16">
        <f>'دیده بان بازار'!L4210</f>
        <v/>
      </c>
      <c r="M4232" s="16">
        <f>'دیده بان بازار'!M4210</f>
        <v/>
      </c>
      <c r="N4232" s="16">
        <f>'دیده بان بازار'!N4210</f>
        <v/>
      </c>
      <c r="O4232" s="16">
        <f>'دیده بان بازار'!O4210</f>
        <v/>
      </c>
      <c r="P4232" s="16">
        <f>'دیده بان بازار'!P4210</f>
        <v/>
      </c>
      <c r="Q4232" s="16">
        <f>'دیده بان بازار'!Q4210</f>
        <v/>
      </c>
      <c r="R4232" s="16">
        <f>'دیده بان بازار'!R4210</f>
        <v/>
      </c>
      <c r="S4232" s="16">
        <f>'دیده بان بازار'!S4210</f>
        <v/>
      </c>
      <c r="T4232" s="16">
        <f>'دیده بان بازار'!T4210</f>
        <v/>
      </c>
      <c r="U4232" s="16">
        <f>'دیده بان بازار'!U4210</f>
        <v/>
      </c>
      <c r="V4232" s="16">
        <f>'دیده بان بازار'!V4210</f>
        <v/>
      </c>
      <c r="W4232" s="7">
        <f>'دیده بان بازار'!W4210</f>
        <v/>
      </c>
    </row>
    <row r="4233">
      <c r="A4233" s="12">
        <f>'دیده بان بازار'!A4211</f>
        <v/>
      </c>
      <c r="B4233" s="13">
        <f>'دیده بان بازار'!B4211</f>
        <v/>
      </c>
      <c r="C4233" s="13">
        <f>'دیده بان بازار'!C4211</f>
        <v/>
      </c>
      <c r="D4233" s="13">
        <f>'دیده بان بازار'!D4211</f>
        <v/>
      </c>
      <c r="E4233" s="14">
        <f>'دیده بان بازار'!E4211</f>
        <v/>
      </c>
      <c r="F4233" s="13">
        <f>'دیده بان بازار'!F4211</f>
        <v/>
      </c>
      <c r="G4233" s="13">
        <f>'دیده بان بازار'!G4211</f>
        <v/>
      </c>
      <c r="H4233" s="13">
        <f>'دیده بان بازار'!H4211</f>
        <v/>
      </c>
      <c r="I4233" s="13">
        <f>'دیده بان بازار'!I4211</f>
        <v/>
      </c>
      <c r="J4233" s="13">
        <f>'دیده بان بازار'!J4211</f>
        <v/>
      </c>
      <c r="K4233" s="13">
        <f>'دیده بان بازار'!K4211</f>
        <v/>
      </c>
      <c r="L4233" s="13">
        <f>'دیده بان بازار'!L4211</f>
        <v/>
      </c>
      <c r="M4233" s="13">
        <f>'دیده بان بازار'!M4211</f>
        <v/>
      </c>
      <c r="N4233" s="13">
        <f>'دیده بان بازار'!N4211</f>
        <v/>
      </c>
      <c r="O4233" s="13">
        <f>'دیده بان بازار'!O4211</f>
        <v/>
      </c>
      <c r="P4233" s="13">
        <f>'دیده بان بازار'!P4211</f>
        <v/>
      </c>
      <c r="Q4233" s="13">
        <f>'دیده بان بازار'!Q4211</f>
        <v/>
      </c>
      <c r="R4233" s="13">
        <f>'دیده بان بازار'!R4211</f>
        <v/>
      </c>
      <c r="S4233" s="13">
        <f>'دیده بان بازار'!S4211</f>
        <v/>
      </c>
      <c r="T4233" s="13">
        <f>'دیده بان بازار'!T4211</f>
        <v/>
      </c>
      <c r="U4233" s="13">
        <f>'دیده بان بازار'!U4211</f>
        <v/>
      </c>
      <c r="V4233" s="13">
        <f>'دیده بان بازار'!V4211</f>
        <v/>
      </c>
      <c r="W4233" s="6">
        <f>'دیده بان بازار'!W4211</f>
        <v/>
      </c>
    </row>
    <row r="4234">
      <c r="A4234" s="15">
        <f>'دیده بان بازار'!A4212</f>
        <v/>
      </c>
      <c r="B4234" s="16">
        <f>'دیده بان بازار'!B4212</f>
        <v/>
      </c>
      <c r="C4234" s="16">
        <f>'دیده بان بازار'!C4212</f>
        <v/>
      </c>
      <c r="D4234" s="16">
        <f>'دیده بان بازار'!D4212</f>
        <v/>
      </c>
      <c r="E4234" s="17">
        <f>'دیده بان بازار'!E4212</f>
        <v/>
      </c>
      <c r="F4234" s="16">
        <f>'دیده بان بازار'!F4212</f>
        <v/>
      </c>
      <c r="G4234" s="16">
        <f>'دیده بان بازار'!G4212</f>
        <v/>
      </c>
      <c r="H4234" s="16">
        <f>'دیده بان بازار'!H4212</f>
        <v/>
      </c>
      <c r="I4234" s="16">
        <f>'دیده بان بازار'!I4212</f>
        <v/>
      </c>
      <c r="J4234" s="16">
        <f>'دیده بان بازار'!J4212</f>
        <v/>
      </c>
      <c r="K4234" s="16">
        <f>'دیده بان بازار'!K4212</f>
        <v/>
      </c>
      <c r="L4234" s="16">
        <f>'دیده بان بازار'!L4212</f>
        <v/>
      </c>
      <c r="M4234" s="16">
        <f>'دیده بان بازار'!M4212</f>
        <v/>
      </c>
      <c r="N4234" s="16">
        <f>'دیده بان بازار'!N4212</f>
        <v/>
      </c>
      <c r="O4234" s="16">
        <f>'دیده بان بازار'!O4212</f>
        <v/>
      </c>
      <c r="P4234" s="16">
        <f>'دیده بان بازار'!P4212</f>
        <v/>
      </c>
      <c r="Q4234" s="16">
        <f>'دیده بان بازار'!Q4212</f>
        <v/>
      </c>
      <c r="R4234" s="16">
        <f>'دیده بان بازار'!R4212</f>
        <v/>
      </c>
      <c r="S4234" s="16">
        <f>'دیده بان بازار'!S4212</f>
        <v/>
      </c>
      <c r="T4234" s="16">
        <f>'دیده بان بازار'!T4212</f>
        <v/>
      </c>
      <c r="U4234" s="16">
        <f>'دیده بان بازار'!U4212</f>
        <v/>
      </c>
      <c r="V4234" s="16">
        <f>'دیده بان بازار'!V4212</f>
        <v/>
      </c>
      <c r="W4234" s="7">
        <f>'دیده بان بازار'!W4212</f>
        <v/>
      </c>
    </row>
    <row r="4235">
      <c r="A4235" s="12">
        <f>'دیده بان بازار'!A4213</f>
        <v/>
      </c>
      <c r="B4235" s="13">
        <f>'دیده بان بازار'!B4213</f>
        <v/>
      </c>
      <c r="C4235" s="13">
        <f>'دیده بان بازار'!C4213</f>
        <v/>
      </c>
      <c r="D4235" s="13">
        <f>'دیده بان بازار'!D4213</f>
        <v/>
      </c>
      <c r="E4235" s="14">
        <f>'دیده بان بازار'!E4213</f>
        <v/>
      </c>
      <c r="F4235" s="13">
        <f>'دیده بان بازار'!F4213</f>
        <v/>
      </c>
      <c r="G4235" s="13">
        <f>'دیده بان بازار'!G4213</f>
        <v/>
      </c>
      <c r="H4235" s="13">
        <f>'دیده بان بازار'!H4213</f>
        <v/>
      </c>
      <c r="I4235" s="13">
        <f>'دیده بان بازار'!I4213</f>
        <v/>
      </c>
      <c r="J4235" s="13">
        <f>'دیده بان بازار'!J4213</f>
        <v/>
      </c>
      <c r="K4235" s="13">
        <f>'دیده بان بازار'!K4213</f>
        <v/>
      </c>
      <c r="L4235" s="13">
        <f>'دیده بان بازار'!L4213</f>
        <v/>
      </c>
      <c r="M4235" s="13">
        <f>'دیده بان بازار'!M4213</f>
        <v/>
      </c>
      <c r="N4235" s="13">
        <f>'دیده بان بازار'!N4213</f>
        <v/>
      </c>
      <c r="O4235" s="13">
        <f>'دیده بان بازار'!O4213</f>
        <v/>
      </c>
      <c r="P4235" s="13">
        <f>'دیده بان بازار'!P4213</f>
        <v/>
      </c>
      <c r="Q4235" s="13">
        <f>'دیده بان بازار'!Q4213</f>
        <v/>
      </c>
      <c r="R4235" s="13">
        <f>'دیده بان بازار'!R4213</f>
        <v/>
      </c>
      <c r="S4235" s="13">
        <f>'دیده بان بازار'!S4213</f>
        <v/>
      </c>
      <c r="T4235" s="13">
        <f>'دیده بان بازار'!T4213</f>
        <v/>
      </c>
      <c r="U4235" s="13">
        <f>'دیده بان بازار'!U4213</f>
        <v/>
      </c>
      <c r="V4235" s="13">
        <f>'دیده بان بازار'!V4213</f>
        <v/>
      </c>
      <c r="W4235" s="6">
        <f>'دیده بان بازار'!W4213</f>
        <v/>
      </c>
    </row>
    <row r="4236">
      <c r="A4236" s="15">
        <f>'دیده بان بازار'!A4214</f>
        <v/>
      </c>
      <c r="B4236" s="16">
        <f>'دیده بان بازار'!B4214</f>
        <v/>
      </c>
      <c r="C4236" s="16">
        <f>'دیده بان بازار'!C4214</f>
        <v/>
      </c>
      <c r="D4236" s="16">
        <f>'دیده بان بازار'!D4214</f>
        <v/>
      </c>
      <c r="E4236" s="17">
        <f>'دیده بان بازار'!E4214</f>
        <v/>
      </c>
      <c r="F4236" s="16">
        <f>'دیده بان بازار'!F4214</f>
        <v/>
      </c>
      <c r="G4236" s="16">
        <f>'دیده بان بازار'!G4214</f>
        <v/>
      </c>
      <c r="H4236" s="16">
        <f>'دیده بان بازار'!H4214</f>
        <v/>
      </c>
      <c r="I4236" s="16">
        <f>'دیده بان بازار'!I4214</f>
        <v/>
      </c>
      <c r="J4236" s="16">
        <f>'دیده بان بازار'!J4214</f>
        <v/>
      </c>
      <c r="K4236" s="16">
        <f>'دیده بان بازار'!K4214</f>
        <v/>
      </c>
      <c r="L4236" s="16">
        <f>'دیده بان بازار'!L4214</f>
        <v/>
      </c>
      <c r="M4236" s="16">
        <f>'دیده بان بازار'!M4214</f>
        <v/>
      </c>
      <c r="N4236" s="16">
        <f>'دیده بان بازار'!N4214</f>
        <v/>
      </c>
      <c r="O4236" s="16">
        <f>'دیده بان بازار'!O4214</f>
        <v/>
      </c>
      <c r="P4236" s="16">
        <f>'دیده بان بازار'!P4214</f>
        <v/>
      </c>
      <c r="Q4236" s="16">
        <f>'دیده بان بازار'!Q4214</f>
        <v/>
      </c>
      <c r="R4236" s="16">
        <f>'دیده بان بازار'!R4214</f>
        <v/>
      </c>
      <c r="S4236" s="16">
        <f>'دیده بان بازار'!S4214</f>
        <v/>
      </c>
      <c r="T4236" s="16">
        <f>'دیده بان بازار'!T4214</f>
        <v/>
      </c>
      <c r="U4236" s="16">
        <f>'دیده بان بازار'!U4214</f>
        <v/>
      </c>
      <c r="V4236" s="16">
        <f>'دیده بان بازار'!V4214</f>
        <v/>
      </c>
      <c r="W4236" s="7">
        <f>'دیده بان بازار'!W4214</f>
        <v/>
      </c>
    </row>
    <row r="4237">
      <c r="A4237" s="12">
        <f>'دیده بان بازار'!A4215</f>
        <v/>
      </c>
      <c r="B4237" s="13">
        <f>'دیده بان بازار'!B4215</f>
        <v/>
      </c>
      <c r="C4237" s="13">
        <f>'دیده بان بازار'!C4215</f>
        <v/>
      </c>
      <c r="D4237" s="13">
        <f>'دیده بان بازار'!D4215</f>
        <v/>
      </c>
      <c r="E4237" s="14">
        <f>'دیده بان بازار'!E4215</f>
        <v/>
      </c>
      <c r="F4237" s="13">
        <f>'دیده بان بازار'!F4215</f>
        <v/>
      </c>
      <c r="G4237" s="13">
        <f>'دیده بان بازار'!G4215</f>
        <v/>
      </c>
      <c r="H4237" s="13">
        <f>'دیده بان بازار'!H4215</f>
        <v/>
      </c>
      <c r="I4237" s="13">
        <f>'دیده بان بازار'!I4215</f>
        <v/>
      </c>
      <c r="J4237" s="13">
        <f>'دیده بان بازار'!J4215</f>
        <v/>
      </c>
      <c r="K4237" s="13">
        <f>'دیده بان بازار'!K4215</f>
        <v/>
      </c>
      <c r="L4237" s="13">
        <f>'دیده بان بازار'!L4215</f>
        <v/>
      </c>
      <c r="M4237" s="13">
        <f>'دیده بان بازار'!M4215</f>
        <v/>
      </c>
      <c r="N4237" s="13">
        <f>'دیده بان بازار'!N4215</f>
        <v/>
      </c>
      <c r="O4237" s="13">
        <f>'دیده بان بازار'!O4215</f>
        <v/>
      </c>
      <c r="P4237" s="13">
        <f>'دیده بان بازار'!P4215</f>
        <v/>
      </c>
      <c r="Q4237" s="13">
        <f>'دیده بان بازار'!Q4215</f>
        <v/>
      </c>
      <c r="R4237" s="13">
        <f>'دیده بان بازار'!R4215</f>
        <v/>
      </c>
      <c r="S4237" s="13">
        <f>'دیده بان بازار'!S4215</f>
        <v/>
      </c>
      <c r="T4237" s="13">
        <f>'دیده بان بازار'!T4215</f>
        <v/>
      </c>
      <c r="U4237" s="13">
        <f>'دیده بان بازار'!U4215</f>
        <v/>
      </c>
      <c r="V4237" s="13">
        <f>'دیده بان بازار'!V4215</f>
        <v/>
      </c>
      <c r="W4237" s="6">
        <f>'دیده بان بازار'!W4215</f>
        <v/>
      </c>
    </row>
    <row r="4238">
      <c r="A4238" s="15">
        <f>'دیده بان بازار'!A4216</f>
        <v/>
      </c>
      <c r="B4238" s="16">
        <f>'دیده بان بازار'!B4216</f>
        <v/>
      </c>
      <c r="C4238" s="16">
        <f>'دیده بان بازار'!C4216</f>
        <v/>
      </c>
      <c r="D4238" s="16">
        <f>'دیده بان بازار'!D4216</f>
        <v/>
      </c>
      <c r="E4238" s="17">
        <f>'دیده بان بازار'!E4216</f>
        <v/>
      </c>
      <c r="F4238" s="16">
        <f>'دیده بان بازار'!F4216</f>
        <v/>
      </c>
      <c r="G4238" s="16">
        <f>'دیده بان بازار'!G4216</f>
        <v/>
      </c>
      <c r="H4238" s="16">
        <f>'دیده بان بازار'!H4216</f>
        <v/>
      </c>
      <c r="I4238" s="16">
        <f>'دیده بان بازار'!I4216</f>
        <v/>
      </c>
      <c r="J4238" s="16">
        <f>'دیده بان بازار'!J4216</f>
        <v/>
      </c>
      <c r="K4238" s="16">
        <f>'دیده بان بازار'!K4216</f>
        <v/>
      </c>
      <c r="L4238" s="16">
        <f>'دیده بان بازار'!L4216</f>
        <v/>
      </c>
      <c r="M4238" s="16">
        <f>'دیده بان بازار'!M4216</f>
        <v/>
      </c>
      <c r="N4238" s="16">
        <f>'دیده بان بازار'!N4216</f>
        <v/>
      </c>
      <c r="O4238" s="16">
        <f>'دیده بان بازار'!O4216</f>
        <v/>
      </c>
      <c r="P4238" s="16">
        <f>'دیده بان بازار'!P4216</f>
        <v/>
      </c>
      <c r="Q4238" s="16">
        <f>'دیده بان بازار'!Q4216</f>
        <v/>
      </c>
      <c r="R4238" s="16">
        <f>'دیده بان بازار'!R4216</f>
        <v/>
      </c>
      <c r="S4238" s="16">
        <f>'دیده بان بازار'!S4216</f>
        <v/>
      </c>
      <c r="T4238" s="16">
        <f>'دیده بان بازار'!T4216</f>
        <v/>
      </c>
      <c r="U4238" s="16">
        <f>'دیده بان بازار'!U4216</f>
        <v/>
      </c>
      <c r="V4238" s="16">
        <f>'دیده بان بازار'!V4216</f>
        <v/>
      </c>
      <c r="W4238" s="7">
        <f>'دیده بان بازار'!W4216</f>
        <v/>
      </c>
    </row>
    <row r="4239">
      <c r="A4239" s="12">
        <f>'دیده بان بازار'!A4217</f>
        <v/>
      </c>
      <c r="B4239" s="13">
        <f>'دیده بان بازار'!B4217</f>
        <v/>
      </c>
      <c r="C4239" s="13">
        <f>'دیده بان بازار'!C4217</f>
        <v/>
      </c>
      <c r="D4239" s="13">
        <f>'دیده بان بازار'!D4217</f>
        <v/>
      </c>
      <c r="E4239" s="14">
        <f>'دیده بان بازار'!E4217</f>
        <v/>
      </c>
      <c r="F4239" s="13">
        <f>'دیده بان بازار'!F4217</f>
        <v/>
      </c>
      <c r="G4239" s="13">
        <f>'دیده بان بازار'!G4217</f>
        <v/>
      </c>
      <c r="H4239" s="13">
        <f>'دیده بان بازار'!H4217</f>
        <v/>
      </c>
      <c r="I4239" s="13">
        <f>'دیده بان بازار'!I4217</f>
        <v/>
      </c>
      <c r="J4239" s="13">
        <f>'دیده بان بازار'!J4217</f>
        <v/>
      </c>
      <c r="K4239" s="13">
        <f>'دیده بان بازار'!K4217</f>
        <v/>
      </c>
      <c r="L4239" s="13">
        <f>'دیده بان بازار'!L4217</f>
        <v/>
      </c>
      <c r="M4239" s="13">
        <f>'دیده بان بازار'!M4217</f>
        <v/>
      </c>
      <c r="N4239" s="13">
        <f>'دیده بان بازار'!N4217</f>
        <v/>
      </c>
      <c r="O4239" s="13">
        <f>'دیده بان بازار'!O4217</f>
        <v/>
      </c>
      <c r="P4239" s="13">
        <f>'دیده بان بازار'!P4217</f>
        <v/>
      </c>
      <c r="Q4239" s="13">
        <f>'دیده بان بازار'!Q4217</f>
        <v/>
      </c>
      <c r="R4239" s="13">
        <f>'دیده بان بازار'!R4217</f>
        <v/>
      </c>
      <c r="S4239" s="13">
        <f>'دیده بان بازار'!S4217</f>
        <v/>
      </c>
      <c r="T4239" s="13">
        <f>'دیده بان بازار'!T4217</f>
        <v/>
      </c>
      <c r="U4239" s="13">
        <f>'دیده بان بازار'!U4217</f>
        <v/>
      </c>
      <c r="V4239" s="13">
        <f>'دیده بان بازار'!V4217</f>
        <v/>
      </c>
      <c r="W4239" s="6">
        <f>'دیده بان بازار'!W4217</f>
        <v/>
      </c>
    </row>
    <row r="4240">
      <c r="A4240" s="15">
        <f>'دیده بان بازار'!A4218</f>
        <v/>
      </c>
      <c r="B4240" s="16">
        <f>'دیده بان بازار'!B4218</f>
        <v/>
      </c>
      <c r="C4240" s="16">
        <f>'دیده بان بازار'!C4218</f>
        <v/>
      </c>
      <c r="D4240" s="16">
        <f>'دیده بان بازار'!D4218</f>
        <v/>
      </c>
      <c r="E4240" s="17">
        <f>'دیده بان بازار'!E4218</f>
        <v/>
      </c>
      <c r="F4240" s="16">
        <f>'دیده بان بازار'!F4218</f>
        <v/>
      </c>
      <c r="G4240" s="16">
        <f>'دیده بان بازار'!G4218</f>
        <v/>
      </c>
      <c r="H4240" s="16">
        <f>'دیده بان بازار'!H4218</f>
        <v/>
      </c>
      <c r="I4240" s="16">
        <f>'دیده بان بازار'!I4218</f>
        <v/>
      </c>
      <c r="J4240" s="16">
        <f>'دیده بان بازار'!J4218</f>
        <v/>
      </c>
      <c r="K4240" s="16">
        <f>'دیده بان بازار'!K4218</f>
        <v/>
      </c>
      <c r="L4240" s="16">
        <f>'دیده بان بازار'!L4218</f>
        <v/>
      </c>
      <c r="M4240" s="16">
        <f>'دیده بان بازار'!M4218</f>
        <v/>
      </c>
      <c r="N4240" s="16">
        <f>'دیده بان بازار'!N4218</f>
        <v/>
      </c>
      <c r="O4240" s="16">
        <f>'دیده بان بازار'!O4218</f>
        <v/>
      </c>
      <c r="P4240" s="16">
        <f>'دیده بان بازار'!P4218</f>
        <v/>
      </c>
      <c r="Q4240" s="16">
        <f>'دیده بان بازار'!Q4218</f>
        <v/>
      </c>
      <c r="R4240" s="16">
        <f>'دیده بان بازار'!R4218</f>
        <v/>
      </c>
      <c r="S4240" s="16">
        <f>'دیده بان بازار'!S4218</f>
        <v/>
      </c>
      <c r="T4240" s="16">
        <f>'دیده بان بازار'!T4218</f>
        <v/>
      </c>
      <c r="U4240" s="16">
        <f>'دیده بان بازار'!U4218</f>
        <v/>
      </c>
      <c r="V4240" s="16">
        <f>'دیده بان بازار'!V4218</f>
        <v/>
      </c>
      <c r="W4240" s="7">
        <f>'دیده بان بازار'!W4218</f>
        <v/>
      </c>
    </row>
    <row r="4241">
      <c r="A4241" s="12">
        <f>'دیده بان بازار'!A4219</f>
        <v/>
      </c>
      <c r="B4241" s="13">
        <f>'دیده بان بازار'!B4219</f>
        <v/>
      </c>
      <c r="C4241" s="13">
        <f>'دیده بان بازار'!C4219</f>
        <v/>
      </c>
      <c r="D4241" s="13">
        <f>'دیده بان بازار'!D4219</f>
        <v/>
      </c>
      <c r="E4241" s="14">
        <f>'دیده بان بازار'!E4219</f>
        <v/>
      </c>
      <c r="F4241" s="13">
        <f>'دیده بان بازار'!F4219</f>
        <v/>
      </c>
      <c r="G4241" s="13">
        <f>'دیده بان بازار'!G4219</f>
        <v/>
      </c>
      <c r="H4241" s="13">
        <f>'دیده بان بازار'!H4219</f>
        <v/>
      </c>
      <c r="I4241" s="13">
        <f>'دیده بان بازار'!I4219</f>
        <v/>
      </c>
      <c r="J4241" s="13">
        <f>'دیده بان بازار'!J4219</f>
        <v/>
      </c>
      <c r="K4241" s="13">
        <f>'دیده بان بازار'!K4219</f>
        <v/>
      </c>
      <c r="L4241" s="13">
        <f>'دیده بان بازار'!L4219</f>
        <v/>
      </c>
      <c r="M4241" s="13">
        <f>'دیده بان بازار'!M4219</f>
        <v/>
      </c>
      <c r="N4241" s="13">
        <f>'دیده بان بازار'!N4219</f>
        <v/>
      </c>
      <c r="O4241" s="13">
        <f>'دیده بان بازار'!O4219</f>
        <v/>
      </c>
      <c r="P4241" s="13">
        <f>'دیده بان بازار'!P4219</f>
        <v/>
      </c>
      <c r="Q4241" s="13">
        <f>'دیده بان بازار'!Q4219</f>
        <v/>
      </c>
      <c r="R4241" s="13">
        <f>'دیده بان بازار'!R4219</f>
        <v/>
      </c>
      <c r="S4241" s="13">
        <f>'دیده بان بازار'!S4219</f>
        <v/>
      </c>
      <c r="T4241" s="13">
        <f>'دیده بان بازار'!T4219</f>
        <v/>
      </c>
      <c r="U4241" s="13">
        <f>'دیده بان بازار'!U4219</f>
        <v/>
      </c>
      <c r="V4241" s="13">
        <f>'دیده بان بازار'!V4219</f>
        <v/>
      </c>
      <c r="W4241" s="6">
        <f>'دیده بان بازار'!W4219</f>
        <v/>
      </c>
    </row>
    <row r="4242">
      <c r="A4242" s="15">
        <f>'دیده بان بازار'!A4220</f>
        <v/>
      </c>
      <c r="B4242" s="16">
        <f>'دیده بان بازار'!B4220</f>
        <v/>
      </c>
      <c r="C4242" s="16">
        <f>'دیده بان بازار'!C4220</f>
        <v/>
      </c>
      <c r="D4242" s="16">
        <f>'دیده بان بازار'!D4220</f>
        <v/>
      </c>
      <c r="E4242" s="17">
        <f>'دیده بان بازار'!E4220</f>
        <v/>
      </c>
      <c r="F4242" s="16">
        <f>'دیده بان بازار'!F4220</f>
        <v/>
      </c>
      <c r="G4242" s="16">
        <f>'دیده بان بازار'!G4220</f>
        <v/>
      </c>
      <c r="H4242" s="16">
        <f>'دیده بان بازار'!H4220</f>
        <v/>
      </c>
      <c r="I4242" s="16">
        <f>'دیده بان بازار'!I4220</f>
        <v/>
      </c>
      <c r="J4242" s="16">
        <f>'دیده بان بازار'!J4220</f>
        <v/>
      </c>
      <c r="K4242" s="16">
        <f>'دیده بان بازار'!K4220</f>
        <v/>
      </c>
      <c r="L4242" s="16">
        <f>'دیده بان بازار'!L4220</f>
        <v/>
      </c>
      <c r="M4242" s="16">
        <f>'دیده بان بازار'!M4220</f>
        <v/>
      </c>
      <c r="N4242" s="16">
        <f>'دیده بان بازار'!N4220</f>
        <v/>
      </c>
      <c r="O4242" s="16">
        <f>'دیده بان بازار'!O4220</f>
        <v/>
      </c>
      <c r="P4242" s="16">
        <f>'دیده بان بازار'!P4220</f>
        <v/>
      </c>
      <c r="Q4242" s="16">
        <f>'دیده بان بازار'!Q4220</f>
        <v/>
      </c>
      <c r="R4242" s="16">
        <f>'دیده بان بازار'!R4220</f>
        <v/>
      </c>
      <c r="S4242" s="16">
        <f>'دیده بان بازار'!S4220</f>
        <v/>
      </c>
      <c r="T4242" s="16">
        <f>'دیده بان بازار'!T4220</f>
        <v/>
      </c>
      <c r="U4242" s="16">
        <f>'دیده بان بازار'!U4220</f>
        <v/>
      </c>
      <c r="V4242" s="16">
        <f>'دیده بان بازار'!V4220</f>
        <v/>
      </c>
      <c r="W4242" s="7">
        <f>'دیده بان بازار'!W4220</f>
        <v/>
      </c>
    </row>
    <row r="4243">
      <c r="A4243" s="12">
        <f>'دیده بان بازار'!A4221</f>
        <v/>
      </c>
      <c r="B4243" s="13">
        <f>'دیده بان بازار'!B4221</f>
        <v/>
      </c>
      <c r="C4243" s="13">
        <f>'دیده بان بازار'!C4221</f>
        <v/>
      </c>
      <c r="D4243" s="13">
        <f>'دیده بان بازار'!D4221</f>
        <v/>
      </c>
      <c r="E4243" s="14">
        <f>'دیده بان بازار'!E4221</f>
        <v/>
      </c>
      <c r="F4243" s="13">
        <f>'دیده بان بازار'!F4221</f>
        <v/>
      </c>
      <c r="G4243" s="13">
        <f>'دیده بان بازار'!G4221</f>
        <v/>
      </c>
      <c r="H4243" s="13">
        <f>'دیده بان بازار'!H4221</f>
        <v/>
      </c>
      <c r="I4243" s="13">
        <f>'دیده بان بازار'!I4221</f>
        <v/>
      </c>
      <c r="J4243" s="13">
        <f>'دیده بان بازار'!J4221</f>
        <v/>
      </c>
      <c r="K4243" s="13">
        <f>'دیده بان بازار'!K4221</f>
        <v/>
      </c>
      <c r="L4243" s="13">
        <f>'دیده بان بازار'!L4221</f>
        <v/>
      </c>
      <c r="M4243" s="13">
        <f>'دیده بان بازار'!M4221</f>
        <v/>
      </c>
      <c r="N4243" s="13">
        <f>'دیده بان بازار'!N4221</f>
        <v/>
      </c>
      <c r="O4243" s="13">
        <f>'دیده بان بازار'!O4221</f>
        <v/>
      </c>
      <c r="P4243" s="13">
        <f>'دیده بان بازار'!P4221</f>
        <v/>
      </c>
      <c r="Q4243" s="13">
        <f>'دیده بان بازار'!Q4221</f>
        <v/>
      </c>
      <c r="R4243" s="13">
        <f>'دیده بان بازار'!R4221</f>
        <v/>
      </c>
      <c r="S4243" s="13">
        <f>'دیده بان بازار'!S4221</f>
        <v/>
      </c>
      <c r="T4243" s="13">
        <f>'دیده بان بازار'!T4221</f>
        <v/>
      </c>
      <c r="U4243" s="13">
        <f>'دیده بان بازار'!U4221</f>
        <v/>
      </c>
      <c r="V4243" s="13">
        <f>'دیده بان بازار'!V4221</f>
        <v/>
      </c>
      <c r="W4243" s="6">
        <f>'دیده بان بازار'!W4221</f>
        <v/>
      </c>
    </row>
    <row r="4244">
      <c r="A4244" s="15">
        <f>'دیده بان بازار'!A4222</f>
        <v/>
      </c>
      <c r="B4244" s="16">
        <f>'دیده بان بازار'!B4222</f>
        <v/>
      </c>
      <c r="C4244" s="16">
        <f>'دیده بان بازار'!C4222</f>
        <v/>
      </c>
      <c r="D4244" s="16">
        <f>'دیده بان بازار'!D4222</f>
        <v/>
      </c>
      <c r="E4244" s="17">
        <f>'دیده بان بازار'!E4222</f>
        <v/>
      </c>
      <c r="F4244" s="16">
        <f>'دیده بان بازار'!F4222</f>
        <v/>
      </c>
      <c r="G4244" s="16">
        <f>'دیده بان بازار'!G4222</f>
        <v/>
      </c>
      <c r="H4244" s="16">
        <f>'دیده بان بازار'!H4222</f>
        <v/>
      </c>
      <c r="I4244" s="16">
        <f>'دیده بان بازار'!I4222</f>
        <v/>
      </c>
      <c r="J4244" s="16">
        <f>'دیده بان بازار'!J4222</f>
        <v/>
      </c>
      <c r="K4244" s="16">
        <f>'دیده بان بازار'!K4222</f>
        <v/>
      </c>
      <c r="L4244" s="16">
        <f>'دیده بان بازار'!L4222</f>
        <v/>
      </c>
      <c r="M4244" s="16">
        <f>'دیده بان بازار'!M4222</f>
        <v/>
      </c>
      <c r="N4244" s="16">
        <f>'دیده بان بازار'!N4222</f>
        <v/>
      </c>
      <c r="O4244" s="16">
        <f>'دیده بان بازار'!O4222</f>
        <v/>
      </c>
      <c r="P4244" s="16">
        <f>'دیده بان بازار'!P4222</f>
        <v/>
      </c>
      <c r="Q4244" s="16">
        <f>'دیده بان بازار'!Q4222</f>
        <v/>
      </c>
      <c r="R4244" s="16">
        <f>'دیده بان بازار'!R4222</f>
        <v/>
      </c>
      <c r="S4244" s="16">
        <f>'دیده بان بازار'!S4222</f>
        <v/>
      </c>
      <c r="T4244" s="16">
        <f>'دیده بان بازار'!T4222</f>
        <v/>
      </c>
      <c r="U4244" s="16">
        <f>'دیده بان بازار'!U4222</f>
        <v/>
      </c>
      <c r="V4244" s="16">
        <f>'دیده بان بازار'!V4222</f>
        <v/>
      </c>
      <c r="W4244" s="7">
        <f>'دیده بان بازار'!W4222</f>
        <v/>
      </c>
    </row>
    <row r="4245">
      <c r="A4245" s="12">
        <f>'دیده بان بازار'!A4223</f>
        <v/>
      </c>
      <c r="B4245" s="13">
        <f>'دیده بان بازار'!B4223</f>
        <v/>
      </c>
      <c r="C4245" s="13">
        <f>'دیده بان بازار'!C4223</f>
        <v/>
      </c>
      <c r="D4245" s="13">
        <f>'دیده بان بازار'!D4223</f>
        <v/>
      </c>
      <c r="E4245" s="14">
        <f>'دیده بان بازار'!E4223</f>
        <v/>
      </c>
      <c r="F4245" s="13">
        <f>'دیده بان بازار'!F4223</f>
        <v/>
      </c>
      <c r="G4245" s="13">
        <f>'دیده بان بازار'!G4223</f>
        <v/>
      </c>
      <c r="H4245" s="13">
        <f>'دیده بان بازار'!H4223</f>
        <v/>
      </c>
      <c r="I4245" s="13">
        <f>'دیده بان بازار'!I4223</f>
        <v/>
      </c>
      <c r="J4245" s="13">
        <f>'دیده بان بازار'!J4223</f>
        <v/>
      </c>
      <c r="K4245" s="13">
        <f>'دیده بان بازار'!K4223</f>
        <v/>
      </c>
      <c r="L4245" s="13">
        <f>'دیده بان بازار'!L4223</f>
        <v/>
      </c>
      <c r="M4245" s="13">
        <f>'دیده بان بازار'!M4223</f>
        <v/>
      </c>
      <c r="N4245" s="13">
        <f>'دیده بان بازار'!N4223</f>
        <v/>
      </c>
      <c r="O4245" s="13">
        <f>'دیده بان بازار'!O4223</f>
        <v/>
      </c>
      <c r="P4245" s="13">
        <f>'دیده بان بازار'!P4223</f>
        <v/>
      </c>
      <c r="Q4245" s="13">
        <f>'دیده بان بازار'!Q4223</f>
        <v/>
      </c>
      <c r="R4245" s="13">
        <f>'دیده بان بازار'!R4223</f>
        <v/>
      </c>
      <c r="S4245" s="13">
        <f>'دیده بان بازار'!S4223</f>
        <v/>
      </c>
      <c r="T4245" s="13">
        <f>'دیده بان بازار'!T4223</f>
        <v/>
      </c>
      <c r="U4245" s="13">
        <f>'دیده بان بازار'!U4223</f>
        <v/>
      </c>
      <c r="V4245" s="13">
        <f>'دیده بان بازار'!V4223</f>
        <v/>
      </c>
      <c r="W4245" s="6">
        <f>'دیده بان بازار'!W4223</f>
        <v/>
      </c>
    </row>
    <row r="4246">
      <c r="A4246" s="15">
        <f>'دیده بان بازار'!A4224</f>
        <v/>
      </c>
      <c r="B4246" s="16">
        <f>'دیده بان بازار'!B4224</f>
        <v/>
      </c>
      <c r="C4246" s="16">
        <f>'دیده بان بازار'!C4224</f>
        <v/>
      </c>
      <c r="D4246" s="16">
        <f>'دیده بان بازار'!D4224</f>
        <v/>
      </c>
      <c r="E4246" s="17">
        <f>'دیده بان بازار'!E4224</f>
        <v/>
      </c>
      <c r="F4246" s="16">
        <f>'دیده بان بازار'!F4224</f>
        <v/>
      </c>
      <c r="G4246" s="16">
        <f>'دیده بان بازار'!G4224</f>
        <v/>
      </c>
      <c r="H4246" s="16">
        <f>'دیده بان بازار'!H4224</f>
        <v/>
      </c>
      <c r="I4246" s="16">
        <f>'دیده بان بازار'!I4224</f>
        <v/>
      </c>
      <c r="J4246" s="16">
        <f>'دیده بان بازار'!J4224</f>
        <v/>
      </c>
      <c r="K4246" s="16">
        <f>'دیده بان بازار'!K4224</f>
        <v/>
      </c>
      <c r="L4246" s="16">
        <f>'دیده بان بازار'!L4224</f>
        <v/>
      </c>
      <c r="M4246" s="16">
        <f>'دیده بان بازار'!M4224</f>
        <v/>
      </c>
      <c r="N4246" s="16">
        <f>'دیده بان بازار'!N4224</f>
        <v/>
      </c>
      <c r="O4246" s="16">
        <f>'دیده بان بازار'!O4224</f>
        <v/>
      </c>
      <c r="P4246" s="16">
        <f>'دیده بان بازار'!P4224</f>
        <v/>
      </c>
      <c r="Q4246" s="16">
        <f>'دیده بان بازار'!Q4224</f>
        <v/>
      </c>
      <c r="R4246" s="16">
        <f>'دیده بان بازار'!R4224</f>
        <v/>
      </c>
      <c r="S4246" s="16">
        <f>'دیده بان بازار'!S4224</f>
        <v/>
      </c>
      <c r="T4246" s="16">
        <f>'دیده بان بازار'!T4224</f>
        <v/>
      </c>
      <c r="U4246" s="16">
        <f>'دیده بان بازار'!U4224</f>
        <v/>
      </c>
      <c r="V4246" s="16">
        <f>'دیده بان بازار'!V4224</f>
        <v/>
      </c>
      <c r="W4246" s="7">
        <f>'دیده بان بازار'!W4224</f>
        <v/>
      </c>
    </row>
    <row r="4247">
      <c r="A4247" s="15">
        <f>'دیده بان بازار'!A4225</f>
        <v/>
      </c>
      <c r="B4247" s="16">
        <f>'دیده بان بازار'!B4225</f>
        <v/>
      </c>
      <c r="C4247" s="16">
        <f>'دیده بان بازار'!C4225</f>
        <v/>
      </c>
      <c r="D4247" s="16">
        <f>'دیده بان بازار'!D4225</f>
        <v/>
      </c>
      <c r="E4247" s="17">
        <f>'دیده بان بازار'!E4225</f>
        <v/>
      </c>
      <c r="F4247" s="16">
        <f>'دیده بان بازار'!F4225</f>
        <v/>
      </c>
      <c r="G4247" s="16">
        <f>'دیده بان بازار'!G4225</f>
        <v/>
      </c>
      <c r="H4247" s="16">
        <f>'دیده بان بازار'!H4225</f>
        <v/>
      </c>
      <c r="I4247" s="16">
        <f>'دیده بان بازار'!I4225</f>
        <v/>
      </c>
      <c r="J4247" s="16">
        <f>'دیده بان بازار'!J4225</f>
        <v/>
      </c>
      <c r="K4247" s="16">
        <f>'دیده بان بازار'!K4225</f>
        <v/>
      </c>
      <c r="L4247" s="16">
        <f>'دیده بان بازار'!L4225</f>
        <v/>
      </c>
      <c r="M4247" s="16">
        <f>'دیده بان بازار'!M4225</f>
        <v/>
      </c>
      <c r="N4247" s="16">
        <f>'دیده بان بازار'!N4225</f>
        <v/>
      </c>
      <c r="O4247" s="16">
        <f>'دیده بان بازار'!O4225</f>
        <v/>
      </c>
      <c r="P4247" s="16">
        <f>'دیده بان بازار'!P4225</f>
        <v/>
      </c>
      <c r="Q4247" s="16">
        <f>'دیده بان بازار'!Q4225</f>
        <v/>
      </c>
      <c r="R4247" s="16">
        <f>'دیده بان بازار'!R4225</f>
        <v/>
      </c>
      <c r="S4247" s="16">
        <f>'دیده بان بازار'!S4225</f>
        <v/>
      </c>
      <c r="T4247" s="16">
        <f>'دیده بان بازار'!T4225</f>
        <v/>
      </c>
      <c r="U4247" s="16">
        <f>'دیده بان بازار'!U4225</f>
        <v/>
      </c>
      <c r="V4247" s="16">
        <f>'دیده بان بازار'!V4225</f>
        <v/>
      </c>
      <c r="W4247" s="7">
        <f>'دیده بان بازار'!W4225</f>
        <v/>
      </c>
    </row>
    <row r="4248">
      <c r="A4248" s="12">
        <f>'دیده بان بازار'!A4226</f>
        <v/>
      </c>
      <c r="B4248" s="13">
        <f>'دیده بان بازار'!B4226</f>
        <v/>
      </c>
      <c r="C4248" s="13">
        <f>'دیده بان بازار'!C4226</f>
        <v/>
      </c>
      <c r="D4248" s="13">
        <f>'دیده بان بازار'!D4226</f>
        <v/>
      </c>
      <c r="E4248" s="14">
        <f>'دیده بان بازار'!E4226</f>
        <v/>
      </c>
      <c r="F4248" s="13">
        <f>'دیده بان بازار'!F4226</f>
        <v/>
      </c>
      <c r="G4248" s="13">
        <f>'دیده بان بازار'!G4226</f>
        <v/>
      </c>
      <c r="H4248" s="13">
        <f>'دیده بان بازار'!H4226</f>
        <v/>
      </c>
      <c r="I4248" s="13">
        <f>'دیده بان بازار'!I4226</f>
        <v/>
      </c>
      <c r="J4248" s="13">
        <f>'دیده بان بازار'!J4226</f>
        <v/>
      </c>
      <c r="K4248" s="13">
        <f>'دیده بان بازار'!K4226</f>
        <v/>
      </c>
      <c r="L4248" s="13">
        <f>'دیده بان بازار'!L4226</f>
        <v/>
      </c>
      <c r="M4248" s="13">
        <f>'دیده بان بازار'!M4226</f>
        <v/>
      </c>
      <c r="N4248" s="13">
        <f>'دیده بان بازار'!N4226</f>
        <v/>
      </c>
      <c r="O4248" s="13">
        <f>'دیده بان بازار'!O4226</f>
        <v/>
      </c>
      <c r="P4248" s="13">
        <f>'دیده بان بازار'!P4226</f>
        <v/>
      </c>
      <c r="Q4248" s="13">
        <f>'دیده بان بازار'!Q4226</f>
        <v/>
      </c>
      <c r="R4248" s="13">
        <f>'دیده بان بازار'!R4226</f>
        <v/>
      </c>
      <c r="S4248" s="13">
        <f>'دیده بان بازار'!S4226</f>
        <v/>
      </c>
      <c r="T4248" s="13">
        <f>'دیده بان بازار'!T4226</f>
        <v/>
      </c>
      <c r="U4248" s="13">
        <f>'دیده بان بازار'!U4226</f>
        <v/>
      </c>
      <c r="V4248" s="13">
        <f>'دیده بان بازار'!V4226</f>
        <v/>
      </c>
      <c r="W4248" s="6">
        <f>'دیده بان بازار'!W4226</f>
        <v/>
      </c>
    </row>
    <row r="4249">
      <c r="A4249" s="15">
        <f>'دیده بان بازار'!A4227</f>
        <v/>
      </c>
      <c r="B4249" s="16">
        <f>'دیده بان بازار'!B4227</f>
        <v/>
      </c>
      <c r="C4249" s="16">
        <f>'دیده بان بازار'!C4227</f>
        <v/>
      </c>
      <c r="D4249" s="16">
        <f>'دیده بان بازار'!D4227</f>
        <v/>
      </c>
      <c r="E4249" s="17">
        <f>'دیده بان بازار'!E4227</f>
        <v/>
      </c>
      <c r="F4249" s="16">
        <f>'دیده بان بازار'!F4227</f>
        <v/>
      </c>
      <c r="G4249" s="16">
        <f>'دیده بان بازار'!G4227</f>
        <v/>
      </c>
      <c r="H4249" s="16">
        <f>'دیده بان بازار'!H4227</f>
        <v/>
      </c>
      <c r="I4249" s="16">
        <f>'دیده بان بازار'!I4227</f>
        <v/>
      </c>
      <c r="J4249" s="16">
        <f>'دیده بان بازار'!J4227</f>
        <v/>
      </c>
      <c r="K4249" s="16">
        <f>'دیده بان بازار'!K4227</f>
        <v/>
      </c>
      <c r="L4249" s="16">
        <f>'دیده بان بازار'!L4227</f>
        <v/>
      </c>
      <c r="M4249" s="16">
        <f>'دیده بان بازار'!M4227</f>
        <v/>
      </c>
      <c r="N4249" s="16">
        <f>'دیده بان بازار'!N4227</f>
        <v/>
      </c>
      <c r="O4249" s="16">
        <f>'دیده بان بازار'!O4227</f>
        <v/>
      </c>
      <c r="P4249" s="16">
        <f>'دیده بان بازار'!P4227</f>
        <v/>
      </c>
      <c r="Q4249" s="16">
        <f>'دیده بان بازار'!Q4227</f>
        <v/>
      </c>
      <c r="R4249" s="16">
        <f>'دیده بان بازار'!R4227</f>
        <v/>
      </c>
      <c r="S4249" s="16">
        <f>'دیده بان بازار'!S4227</f>
        <v/>
      </c>
      <c r="T4249" s="16">
        <f>'دیده بان بازار'!T4227</f>
        <v/>
      </c>
      <c r="U4249" s="16">
        <f>'دیده بان بازار'!U4227</f>
        <v/>
      </c>
      <c r="V4249" s="16">
        <f>'دیده بان بازار'!V4227</f>
        <v/>
      </c>
      <c r="W4249" s="7">
        <f>'دیده بان بازار'!W4227</f>
        <v/>
      </c>
    </row>
    <row r="4250">
      <c r="A4250" s="12">
        <f>'دیده بان بازار'!A4228</f>
        <v/>
      </c>
      <c r="B4250" s="13">
        <f>'دیده بان بازار'!B4228</f>
        <v/>
      </c>
      <c r="C4250" s="13">
        <f>'دیده بان بازار'!C4228</f>
        <v/>
      </c>
      <c r="D4250" s="13">
        <f>'دیده بان بازار'!D4228</f>
        <v/>
      </c>
      <c r="E4250" s="14">
        <f>'دیده بان بازار'!E4228</f>
        <v/>
      </c>
      <c r="F4250" s="13">
        <f>'دیده بان بازار'!F4228</f>
        <v/>
      </c>
      <c r="G4250" s="13">
        <f>'دیده بان بازار'!G4228</f>
        <v/>
      </c>
      <c r="H4250" s="13">
        <f>'دیده بان بازار'!H4228</f>
        <v/>
      </c>
      <c r="I4250" s="13">
        <f>'دیده بان بازار'!I4228</f>
        <v/>
      </c>
      <c r="J4250" s="13">
        <f>'دیده بان بازار'!J4228</f>
        <v/>
      </c>
      <c r="K4250" s="13">
        <f>'دیده بان بازار'!K4228</f>
        <v/>
      </c>
      <c r="L4250" s="13">
        <f>'دیده بان بازار'!L4228</f>
        <v/>
      </c>
      <c r="M4250" s="13">
        <f>'دیده بان بازار'!M4228</f>
        <v/>
      </c>
      <c r="N4250" s="13">
        <f>'دیده بان بازار'!N4228</f>
        <v/>
      </c>
      <c r="O4250" s="13">
        <f>'دیده بان بازار'!O4228</f>
        <v/>
      </c>
      <c r="P4250" s="13">
        <f>'دیده بان بازار'!P4228</f>
        <v/>
      </c>
      <c r="Q4250" s="13">
        <f>'دیده بان بازار'!Q4228</f>
        <v/>
      </c>
      <c r="R4250" s="13">
        <f>'دیده بان بازار'!R4228</f>
        <v/>
      </c>
      <c r="S4250" s="13">
        <f>'دیده بان بازار'!S4228</f>
        <v/>
      </c>
      <c r="T4250" s="13">
        <f>'دیده بان بازار'!T4228</f>
        <v/>
      </c>
      <c r="U4250" s="13">
        <f>'دیده بان بازار'!U4228</f>
        <v/>
      </c>
      <c r="V4250" s="13">
        <f>'دیده بان بازار'!V4228</f>
        <v/>
      </c>
      <c r="W4250" s="6">
        <f>'دیده بان بازار'!W4228</f>
        <v/>
      </c>
    </row>
    <row r="4251">
      <c r="A4251" s="15">
        <f>'دیده بان بازار'!A4229</f>
        <v/>
      </c>
      <c r="B4251" s="16">
        <f>'دیده بان بازار'!B4229</f>
        <v/>
      </c>
      <c r="C4251" s="16">
        <f>'دیده بان بازار'!C4229</f>
        <v/>
      </c>
      <c r="D4251" s="16">
        <f>'دیده بان بازار'!D4229</f>
        <v/>
      </c>
      <c r="E4251" s="17">
        <f>'دیده بان بازار'!E4229</f>
        <v/>
      </c>
      <c r="F4251" s="16">
        <f>'دیده بان بازار'!F4229</f>
        <v/>
      </c>
      <c r="G4251" s="16">
        <f>'دیده بان بازار'!G4229</f>
        <v/>
      </c>
      <c r="H4251" s="16">
        <f>'دیده بان بازار'!H4229</f>
        <v/>
      </c>
      <c r="I4251" s="16">
        <f>'دیده بان بازار'!I4229</f>
        <v/>
      </c>
      <c r="J4251" s="16">
        <f>'دیده بان بازار'!J4229</f>
        <v/>
      </c>
      <c r="K4251" s="16">
        <f>'دیده بان بازار'!K4229</f>
        <v/>
      </c>
      <c r="L4251" s="16">
        <f>'دیده بان بازار'!L4229</f>
        <v/>
      </c>
      <c r="M4251" s="16">
        <f>'دیده بان بازار'!M4229</f>
        <v/>
      </c>
      <c r="N4251" s="16">
        <f>'دیده بان بازار'!N4229</f>
        <v/>
      </c>
      <c r="O4251" s="16">
        <f>'دیده بان بازار'!O4229</f>
        <v/>
      </c>
      <c r="P4251" s="16">
        <f>'دیده بان بازار'!P4229</f>
        <v/>
      </c>
      <c r="Q4251" s="16">
        <f>'دیده بان بازار'!Q4229</f>
        <v/>
      </c>
      <c r="R4251" s="16">
        <f>'دیده بان بازار'!R4229</f>
        <v/>
      </c>
      <c r="S4251" s="16">
        <f>'دیده بان بازار'!S4229</f>
        <v/>
      </c>
      <c r="T4251" s="16">
        <f>'دیده بان بازار'!T4229</f>
        <v/>
      </c>
      <c r="U4251" s="16">
        <f>'دیده بان بازار'!U4229</f>
        <v/>
      </c>
      <c r="V4251" s="16">
        <f>'دیده بان بازار'!V4229</f>
        <v/>
      </c>
      <c r="W4251" s="7">
        <f>'دیده بان بازار'!W4229</f>
        <v/>
      </c>
    </row>
    <row r="4252">
      <c r="A4252" s="12">
        <f>'دیده بان بازار'!A4230</f>
        <v/>
      </c>
      <c r="B4252" s="13">
        <f>'دیده بان بازار'!B4230</f>
        <v/>
      </c>
      <c r="C4252" s="13">
        <f>'دیده بان بازار'!C4230</f>
        <v/>
      </c>
      <c r="D4252" s="13">
        <f>'دیده بان بازار'!D4230</f>
        <v/>
      </c>
      <c r="E4252" s="14">
        <f>'دیده بان بازار'!E4230</f>
        <v/>
      </c>
      <c r="F4252" s="13">
        <f>'دیده بان بازار'!F4230</f>
        <v/>
      </c>
      <c r="G4252" s="13">
        <f>'دیده بان بازار'!G4230</f>
        <v/>
      </c>
      <c r="H4252" s="13">
        <f>'دیده بان بازار'!H4230</f>
        <v/>
      </c>
      <c r="I4252" s="13">
        <f>'دیده بان بازار'!I4230</f>
        <v/>
      </c>
      <c r="J4252" s="13">
        <f>'دیده بان بازار'!J4230</f>
        <v/>
      </c>
      <c r="K4252" s="13">
        <f>'دیده بان بازار'!K4230</f>
        <v/>
      </c>
      <c r="L4252" s="13">
        <f>'دیده بان بازار'!L4230</f>
        <v/>
      </c>
      <c r="M4252" s="13">
        <f>'دیده بان بازار'!M4230</f>
        <v/>
      </c>
      <c r="N4252" s="13">
        <f>'دیده بان بازار'!N4230</f>
        <v/>
      </c>
      <c r="O4252" s="13">
        <f>'دیده بان بازار'!O4230</f>
        <v/>
      </c>
      <c r="P4252" s="13">
        <f>'دیده بان بازار'!P4230</f>
        <v/>
      </c>
      <c r="Q4252" s="13">
        <f>'دیده بان بازار'!Q4230</f>
        <v/>
      </c>
      <c r="R4252" s="13">
        <f>'دیده بان بازار'!R4230</f>
        <v/>
      </c>
      <c r="S4252" s="13">
        <f>'دیده بان بازار'!S4230</f>
        <v/>
      </c>
      <c r="T4252" s="13">
        <f>'دیده بان بازار'!T4230</f>
        <v/>
      </c>
      <c r="U4252" s="13">
        <f>'دیده بان بازار'!U4230</f>
        <v/>
      </c>
      <c r="V4252" s="13">
        <f>'دیده بان بازار'!V4230</f>
        <v/>
      </c>
      <c r="W4252" s="6">
        <f>'دیده بان بازار'!W4230</f>
        <v/>
      </c>
    </row>
    <row r="4253">
      <c r="A4253" s="15">
        <f>'دیده بان بازار'!A4231</f>
        <v/>
      </c>
      <c r="B4253" s="16">
        <f>'دیده بان بازار'!B4231</f>
        <v/>
      </c>
      <c r="C4253" s="16">
        <f>'دیده بان بازار'!C4231</f>
        <v/>
      </c>
      <c r="D4253" s="16">
        <f>'دیده بان بازار'!D4231</f>
        <v/>
      </c>
      <c r="E4253" s="17">
        <f>'دیده بان بازار'!E4231</f>
        <v/>
      </c>
      <c r="F4253" s="16">
        <f>'دیده بان بازار'!F4231</f>
        <v/>
      </c>
      <c r="G4253" s="16">
        <f>'دیده بان بازار'!G4231</f>
        <v/>
      </c>
      <c r="H4253" s="16">
        <f>'دیده بان بازار'!H4231</f>
        <v/>
      </c>
      <c r="I4253" s="16">
        <f>'دیده بان بازار'!I4231</f>
        <v/>
      </c>
      <c r="J4253" s="16">
        <f>'دیده بان بازار'!J4231</f>
        <v/>
      </c>
      <c r="K4253" s="16">
        <f>'دیده بان بازار'!K4231</f>
        <v/>
      </c>
      <c r="L4253" s="16">
        <f>'دیده بان بازار'!L4231</f>
        <v/>
      </c>
      <c r="M4253" s="16">
        <f>'دیده بان بازار'!M4231</f>
        <v/>
      </c>
      <c r="N4253" s="16">
        <f>'دیده بان بازار'!N4231</f>
        <v/>
      </c>
      <c r="O4253" s="16">
        <f>'دیده بان بازار'!O4231</f>
        <v/>
      </c>
      <c r="P4253" s="16">
        <f>'دیده بان بازار'!P4231</f>
        <v/>
      </c>
      <c r="Q4253" s="16">
        <f>'دیده بان بازار'!Q4231</f>
        <v/>
      </c>
      <c r="R4253" s="16">
        <f>'دیده بان بازار'!R4231</f>
        <v/>
      </c>
      <c r="S4253" s="16">
        <f>'دیده بان بازار'!S4231</f>
        <v/>
      </c>
      <c r="T4253" s="16">
        <f>'دیده بان بازار'!T4231</f>
        <v/>
      </c>
      <c r="U4253" s="16">
        <f>'دیده بان بازار'!U4231</f>
        <v/>
      </c>
      <c r="V4253" s="16">
        <f>'دیده بان بازار'!V4231</f>
        <v/>
      </c>
      <c r="W4253" s="7">
        <f>'دیده بان بازار'!W4231</f>
        <v/>
      </c>
    </row>
    <row r="4254">
      <c r="A4254" s="12">
        <f>'دیده بان بازار'!A4232</f>
        <v/>
      </c>
      <c r="B4254" s="13">
        <f>'دیده بان بازار'!B4232</f>
        <v/>
      </c>
      <c r="C4254" s="13">
        <f>'دیده بان بازار'!C4232</f>
        <v/>
      </c>
      <c r="D4254" s="13">
        <f>'دیده بان بازار'!D4232</f>
        <v/>
      </c>
      <c r="E4254" s="14">
        <f>'دیده بان بازار'!E4232</f>
        <v/>
      </c>
      <c r="F4254" s="13">
        <f>'دیده بان بازار'!F4232</f>
        <v/>
      </c>
      <c r="G4254" s="13">
        <f>'دیده بان بازار'!G4232</f>
        <v/>
      </c>
      <c r="H4254" s="13">
        <f>'دیده بان بازار'!H4232</f>
        <v/>
      </c>
      <c r="I4254" s="13">
        <f>'دیده بان بازار'!I4232</f>
        <v/>
      </c>
      <c r="J4254" s="13">
        <f>'دیده بان بازار'!J4232</f>
        <v/>
      </c>
      <c r="K4254" s="13">
        <f>'دیده بان بازار'!K4232</f>
        <v/>
      </c>
      <c r="L4254" s="13">
        <f>'دیده بان بازار'!L4232</f>
        <v/>
      </c>
      <c r="M4254" s="13">
        <f>'دیده بان بازار'!M4232</f>
        <v/>
      </c>
      <c r="N4254" s="13">
        <f>'دیده بان بازار'!N4232</f>
        <v/>
      </c>
      <c r="O4254" s="13">
        <f>'دیده بان بازار'!O4232</f>
        <v/>
      </c>
      <c r="P4254" s="13">
        <f>'دیده بان بازار'!P4232</f>
        <v/>
      </c>
      <c r="Q4254" s="13">
        <f>'دیده بان بازار'!Q4232</f>
        <v/>
      </c>
      <c r="R4254" s="13">
        <f>'دیده بان بازار'!R4232</f>
        <v/>
      </c>
      <c r="S4254" s="13">
        <f>'دیده بان بازار'!S4232</f>
        <v/>
      </c>
      <c r="T4254" s="13">
        <f>'دیده بان بازار'!T4232</f>
        <v/>
      </c>
      <c r="U4254" s="13">
        <f>'دیده بان بازار'!U4232</f>
        <v/>
      </c>
      <c r="V4254" s="13">
        <f>'دیده بان بازار'!V4232</f>
        <v/>
      </c>
      <c r="W4254" s="6">
        <f>'دیده بان بازار'!W4232</f>
        <v/>
      </c>
    </row>
    <row r="4255">
      <c r="A4255" s="15">
        <f>'دیده بان بازار'!A4233</f>
        <v/>
      </c>
      <c r="B4255" s="16">
        <f>'دیده بان بازار'!B4233</f>
        <v/>
      </c>
      <c r="C4255" s="16">
        <f>'دیده بان بازار'!C4233</f>
        <v/>
      </c>
      <c r="D4255" s="16">
        <f>'دیده بان بازار'!D4233</f>
        <v/>
      </c>
      <c r="E4255" s="17">
        <f>'دیده بان بازار'!E4233</f>
        <v/>
      </c>
      <c r="F4255" s="16">
        <f>'دیده بان بازار'!F4233</f>
        <v/>
      </c>
      <c r="G4255" s="16">
        <f>'دیده بان بازار'!G4233</f>
        <v/>
      </c>
      <c r="H4255" s="16">
        <f>'دیده بان بازار'!H4233</f>
        <v/>
      </c>
      <c r="I4255" s="16">
        <f>'دیده بان بازار'!I4233</f>
        <v/>
      </c>
      <c r="J4255" s="16">
        <f>'دیده بان بازار'!J4233</f>
        <v/>
      </c>
      <c r="K4255" s="16">
        <f>'دیده بان بازار'!K4233</f>
        <v/>
      </c>
      <c r="L4255" s="16">
        <f>'دیده بان بازار'!L4233</f>
        <v/>
      </c>
      <c r="M4255" s="16">
        <f>'دیده بان بازار'!M4233</f>
        <v/>
      </c>
      <c r="N4255" s="16">
        <f>'دیده بان بازار'!N4233</f>
        <v/>
      </c>
      <c r="O4255" s="16">
        <f>'دیده بان بازار'!O4233</f>
        <v/>
      </c>
      <c r="P4255" s="16">
        <f>'دیده بان بازار'!P4233</f>
        <v/>
      </c>
      <c r="Q4255" s="16">
        <f>'دیده بان بازار'!Q4233</f>
        <v/>
      </c>
      <c r="R4255" s="16">
        <f>'دیده بان بازار'!R4233</f>
        <v/>
      </c>
      <c r="S4255" s="16">
        <f>'دیده بان بازار'!S4233</f>
        <v/>
      </c>
      <c r="T4255" s="16">
        <f>'دیده بان بازار'!T4233</f>
        <v/>
      </c>
      <c r="U4255" s="16">
        <f>'دیده بان بازار'!U4233</f>
        <v/>
      </c>
      <c r="V4255" s="16">
        <f>'دیده بان بازار'!V4233</f>
        <v/>
      </c>
      <c r="W4255" s="7">
        <f>'دیده بان بازار'!W4233</f>
        <v/>
      </c>
    </row>
    <row r="4256">
      <c r="A4256" s="12">
        <f>'دیده بان بازار'!A4234</f>
        <v/>
      </c>
      <c r="B4256" s="13">
        <f>'دیده بان بازار'!B4234</f>
        <v/>
      </c>
      <c r="C4256" s="13">
        <f>'دیده بان بازار'!C4234</f>
        <v/>
      </c>
      <c r="D4256" s="13">
        <f>'دیده بان بازار'!D4234</f>
        <v/>
      </c>
      <c r="E4256" s="14">
        <f>'دیده بان بازار'!E4234</f>
        <v/>
      </c>
      <c r="F4256" s="13">
        <f>'دیده بان بازار'!F4234</f>
        <v/>
      </c>
      <c r="G4256" s="13">
        <f>'دیده بان بازار'!G4234</f>
        <v/>
      </c>
      <c r="H4256" s="13">
        <f>'دیده بان بازار'!H4234</f>
        <v/>
      </c>
      <c r="I4256" s="13">
        <f>'دیده بان بازار'!I4234</f>
        <v/>
      </c>
      <c r="J4256" s="13">
        <f>'دیده بان بازار'!J4234</f>
        <v/>
      </c>
      <c r="K4256" s="13">
        <f>'دیده بان بازار'!K4234</f>
        <v/>
      </c>
      <c r="L4256" s="13">
        <f>'دیده بان بازار'!L4234</f>
        <v/>
      </c>
      <c r="M4256" s="13">
        <f>'دیده بان بازار'!M4234</f>
        <v/>
      </c>
      <c r="N4256" s="13">
        <f>'دیده بان بازار'!N4234</f>
        <v/>
      </c>
      <c r="O4256" s="13">
        <f>'دیده بان بازار'!O4234</f>
        <v/>
      </c>
      <c r="P4256" s="13">
        <f>'دیده بان بازار'!P4234</f>
        <v/>
      </c>
      <c r="Q4256" s="13">
        <f>'دیده بان بازار'!Q4234</f>
        <v/>
      </c>
      <c r="R4256" s="13">
        <f>'دیده بان بازار'!R4234</f>
        <v/>
      </c>
      <c r="S4256" s="13">
        <f>'دیده بان بازار'!S4234</f>
        <v/>
      </c>
      <c r="T4256" s="13">
        <f>'دیده بان بازار'!T4234</f>
        <v/>
      </c>
      <c r="U4256" s="13">
        <f>'دیده بان بازار'!U4234</f>
        <v/>
      </c>
      <c r="V4256" s="13">
        <f>'دیده بان بازار'!V4234</f>
        <v/>
      </c>
      <c r="W4256" s="6">
        <f>'دیده بان بازار'!W4234</f>
        <v/>
      </c>
    </row>
    <row r="4257">
      <c r="A4257" s="15">
        <f>'دیده بان بازار'!A4235</f>
        <v/>
      </c>
      <c r="B4257" s="16">
        <f>'دیده بان بازار'!B4235</f>
        <v/>
      </c>
      <c r="C4257" s="16">
        <f>'دیده بان بازار'!C4235</f>
        <v/>
      </c>
      <c r="D4257" s="16">
        <f>'دیده بان بازار'!D4235</f>
        <v/>
      </c>
      <c r="E4257" s="17">
        <f>'دیده بان بازار'!E4235</f>
        <v/>
      </c>
      <c r="F4257" s="16">
        <f>'دیده بان بازار'!F4235</f>
        <v/>
      </c>
      <c r="G4257" s="16">
        <f>'دیده بان بازار'!G4235</f>
        <v/>
      </c>
      <c r="H4257" s="16">
        <f>'دیده بان بازار'!H4235</f>
        <v/>
      </c>
      <c r="I4257" s="16">
        <f>'دیده بان بازار'!I4235</f>
        <v/>
      </c>
      <c r="J4257" s="16">
        <f>'دیده بان بازار'!J4235</f>
        <v/>
      </c>
      <c r="K4257" s="16">
        <f>'دیده بان بازار'!K4235</f>
        <v/>
      </c>
      <c r="L4257" s="16">
        <f>'دیده بان بازار'!L4235</f>
        <v/>
      </c>
      <c r="M4257" s="16">
        <f>'دیده بان بازار'!M4235</f>
        <v/>
      </c>
      <c r="N4257" s="16">
        <f>'دیده بان بازار'!N4235</f>
        <v/>
      </c>
      <c r="O4257" s="16">
        <f>'دیده بان بازار'!O4235</f>
        <v/>
      </c>
      <c r="P4257" s="16">
        <f>'دیده بان بازار'!P4235</f>
        <v/>
      </c>
      <c r="Q4257" s="16">
        <f>'دیده بان بازار'!Q4235</f>
        <v/>
      </c>
      <c r="R4257" s="16">
        <f>'دیده بان بازار'!R4235</f>
        <v/>
      </c>
      <c r="S4257" s="16">
        <f>'دیده بان بازار'!S4235</f>
        <v/>
      </c>
      <c r="T4257" s="16">
        <f>'دیده بان بازار'!T4235</f>
        <v/>
      </c>
      <c r="U4257" s="16">
        <f>'دیده بان بازار'!U4235</f>
        <v/>
      </c>
      <c r="V4257" s="16">
        <f>'دیده بان بازار'!V4235</f>
        <v/>
      </c>
      <c r="W4257" s="7">
        <f>'دیده بان بازار'!W4235</f>
        <v/>
      </c>
    </row>
    <row r="4258">
      <c r="A4258" s="12">
        <f>'دیده بان بازار'!A4236</f>
        <v/>
      </c>
      <c r="B4258" s="13">
        <f>'دیده بان بازار'!B4236</f>
        <v/>
      </c>
      <c r="C4258" s="13">
        <f>'دیده بان بازار'!C4236</f>
        <v/>
      </c>
      <c r="D4258" s="13">
        <f>'دیده بان بازار'!D4236</f>
        <v/>
      </c>
      <c r="E4258" s="14">
        <f>'دیده بان بازار'!E4236</f>
        <v/>
      </c>
      <c r="F4258" s="13">
        <f>'دیده بان بازار'!F4236</f>
        <v/>
      </c>
      <c r="G4258" s="13">
        <f>'دیده بان بازار'!G4236</f>
        <v/>
      </c>
      <c r="H4258" s="13">
        <f>'دیده بان بازار'!H4236</f>
        <v/>
      </c>
      <c r="I4258" s="13">
        <f>'دیده بان بازار'!I4236</f>
        <v/>
      </c>
      <c r="J4258" s="13">
        <f>'دیده بان بازار'!J4236</f>
        <v/>
      </c>
      <c r="K4258" s="13">
        <f>'دیده بان بازار'!K4236</f>
        <v/>
      </c>
      <c r="L4258" s="13">
        <f>'دیده بان بازار'!L4236</f>
        <v/>
      </c>
      <c r="M4258" s="13">
        <f>'دیده بان بازار'!M4236</f>
        <v/>
      </c>
      <c r="N4258" s="13">
        <f>'دیده بان بازار'!N4236</f>
        <v/>
      </c>
      <c r="O4258" s="13">
        <f>'دیده بان بازار'!O4236</f>
        <v/>
      </c>
      <c r="P4258" s="13">
        <f>'دیده بان بازار'!P4236</f>
        <v/>
      </c>
      <c r="Q4258" s="13">
        <f>'دیده بان بازار'!Q4236</f>
        <v/>
      </c>
      <c r="R4258" s="13">
        <f>'دیده بان بازار'!R4236</f>
        <v/>
      </c>
      <c r="S4258" s="13">
        <f>'دیده بان بازار'!S4236</f>
        <v/>
      </c>
      <c r="T4258" s="13">
        <f>'دیده بان بازار'!T4236</f>
        <v/>
      </c>
      <c r="U4258" s="13">
        <f>'دیده بان بازار'!U4236</f>
        <v/>
      </c>
      <c r="V4258" s="13">
        <f>'دیده بان بازار'!V4236</f>
        <v/>
      </c>
      <c r="W4258" s="6">
        <f>'دیده بان بازار'!W4236</f>
        <v/>
      </c>
    </row>
    <row r="4259">
      <c r="A4259" s="15">
        <f>'دیده بان بازار'!A4237</f>
        <v/>
      </c>
      <c r="B4259" s="16">
        <f>'دیده بان بازار'!B4237</f>
        <v/>
      </c>
      <c r="C4259" s="16">
        <f>'دیده بان بازار'!C4237</f>
        <v/>
      </c>
      <c r="D4259" s="16">
        <f>'دیده بان بازار'!D4237</f>
        <v/>
      </c>
      <c r="E4259" s="17">
        <f>'دیده بان بازار'!E4237</f>
        <v/>
      </c>
      <c r="F4259" s="16">
        <f>'دیده بان بازار'!F4237</f>
        <v/>
      </c>
      <c r="G4259" s="16">
        <f>'دیده بان بازار'!G4237</f>
        <v/>
      </c>
      <c r="H4259" s="16">
        <f>'دیده بان بازار'!H4237</f>
        <v/>
      </c>
      <c r="I4259" s="16">
        <f>'دیده بان بازار'!I4237</f>
        <v/>
      </c>
      <c r="J4259" s="16">
        <f>'دیده بان بازار'!J4237</f>
        <v/>
      </c>
      <c r="K4259" s="16">
        <f>'دیده بان بازار'!K4237</f>
        <v/>
      </c>
      <c r="L4259" s="16">
        <f>'دیده بان بازار'!L4237</f>
        <v/>
      </c>
      <c r="M4259" s="16">
        <f>'دیده بان بازار'!M4237</f>
        <v/>
      </c>
      <c r="N4259" s="16">
        <f>'دیده بان بازار'!N4237</f>
        <v/>
      </c>
      <c r="O4259" s="16">
        <f>'دیده بان بازار'!O4237</f>
        <v/>
      </c>
      <c r="P4259" s="16">
        <f>'دیده بان بازار'!P4237</f>
        <v/>
      </c>
      <c r="Q4259" s="16">
        <f>'دیده بان بازار'!Q4237</f>
        <v/>
      </c>
      <c r="R4259" s="16">
        <f>'دیده بان بازار'!R4237</f>
        <v/>
      </c>
      <c r="S4259" s="16">
        <f>'دیده بان بازار'!S4237</f>
        <v/>
      </c>
      <c r="T4259" s="16">
        <f>'دیده بان بازار'!T4237</f>
        <v/>
      </c>
      <c r="U4259" s="16">
        <f>'دیده بان بازار'!U4237</f>
        <v/>
      </c>
      <c r="V4259" s="16">
        <f>'دیده بان بازار'!V4237</f>
        <v/>
      </c>
      <c r="W4259" s="7">
        <f>'دیده بان بازار'!W4237</f>
        <v/>
      </c>
    </row>
    <row r="4260">
      <c r="A4260" s="12">
        <f>'دیده بان بازار'!A4238</f>
        <v/>
      </c>
      <c r="B4260" s="13">
        <f>'دیده بان بازار'!B4238</f>
        <v/>
      </c>
      <c r="C4260" s="13">
        <f>'دیده بان بازار'!C4238</f>
        <v/>
      </c>
      <c r="D4260" s="13">
        <f>'دیده بان بازار'!D4238</f>
        <v/>
      </c>
      <c r="E4260" s="14">
        <f>'دیده بان بازار'!E4238</f>
        <v/>
      </c>
      <c r="F4260" s="13">
        <f>'دیده بان بازار'!F4238</f>
        <v/>
      </c>
      <c r="G4260" s="13">
        <f>'دیده بان بازار'!G4238</f>
        <v/>
      </c>
      <c r="H4260" s="13">
        <f>'دیده بان بازار'!H4238</f>
        <v/>
      </c>
      <c r="I4260" s="13">
        <f>'دیده بان بازار'!I4238</f>
        <v/>
      </c>
      <c r="J4260" s="13">
        <f>'دیده بان بازار'!J4238</f>
        <v/>
      </c>
      <c r="K4260" s="13">
        <f>'دیده بان بازار'!K4238</f>
        <v/>
      </c>
      <c r="L4260" s="13">
        <f>'دیده بان بازار'!L4238</f>
        <v/>
      </c>
      <c r="M4260" s="13">
        <f>'دیده بان بازار'!M4238</f>
        <v/>
      </c>
      <c r="N4260" s="13">
        <f>'دیده بان بازار'!N4238</f>
        <v/>
      </c>
      <c r="O4260" s="13">
        <f>'دیده بان بازار'!O4238</f>
        <v/>
      </c>
      <c r="P4260" s="13">
        <f>'دیده بان بازار'!P4238</f>
        <v/>
      </c>
      <c r="Q4260" s="13">
        <f>'دیده بان بازار'!Q4238</f>
        <v/>
      </c>
      <c r="R4260" s="13">
        <f>'دیده بان بازار'!R4238</f>
        <v/>
      </c>
      <c r="S4260" s="13">
        <f>'دیده بان بازار'!S4238</f>
        <v/>
      </c>
      <c r="T4260" s="13">
        <f>'دیده بان بازار'!T4238</f>
        <v/>
      </c>
      <c r="U4260" s="13">
        <f>'دیده بان بازار'!U4238</f>
        <v/>
      </c>
      <c r="V4260" s="13">
        <f>'دیده بان بازار'!V4238</f>
        <v/>
      </c>
      <c r="W4260" s="6">
        <f>'دیده بان بازار'!W4238</f>
        <v/>
      </c>
    </row>
    <row r="4261">
      <c r="A4261" s="15">
        <f>'دیده بان بازار'!A4239</f>
        <v/>
      </c>
      <c r="B4261" s="16">
        <f>'دیده بان بازار'!B4239</f>
        <v/>
      </c>
      <c r="C4261" s="16">
        <f>'دیده بان بازار'!C4239</f>
        <v/>
      </c>
      <c r="D4261" s="16">
        <f>'دیده بان بازار'!D4239</f>
        <v/>
      </c>
      <c r="E4261" s="17">
        <f>'دیده بان بازار'!E4239</f>
        <v/>
      </c>
      <c r="F4261" s="16">
        <f>'دیده بان بازار'!F4239</f>
        <v/>
      </c>
      <c r="G4261" s="16">
        <f>'دیده بان بازار'!G4239</f>
        <v/>
      </c>
      <c r="H4261" s="16">
        <f>'دیده بان بازار'!H4239</f>
        <v/>
      </c>
      <c r="I4261" s="16">
        <f>'دیده بان بازار'!I4239</f>
        <v/>
      </c>
      <c r="J4261" s="16">
        <f>'دیده بان بازار'!J4239</f>
        <v/>
      </c>
      <c r="K4261" s="16">
        <f>'دیده بان بازار'!K4239</f>
        <v/>
      </c>
      <c r="L4261" s="16">
        <f>'دیده بان بازار'!L4239</f>
        <v/>
      </c>
      <c r="M4261" s="16">
        <f>'دیده بان بازار'!M4239</f>
        <v/>
      </c>
      <c r="N4261" s="16">
        <f>'دیده بان بازار'!N4239</f>
        <v/>
      </c>
      <c r="O4261" s="16">
        <f>'دیده بان بازار'!O4239</f>
        <v/>
      </c>
      <c r="P4261" s="16">
        <f>'دیده بان بازار'!P4239</f>
        <v/>
      </c>
      <c r="Q4261" s="16">
        <f>'دیده بان بازار'!Q4239</f>
        <v/>
      </c>
      <c r="R4261" s="16">
        <f>'دیده بان بازار'!R4239</f>
        <v/>
      </c>
      <c r="S4261" s="16">
        <f>'دیده بان بازار'!S4239</f>
        <v/>
      </c>
      <c r="T4261" s="16">
        <f>'دیده بان بازار'!T4239</f>
        <v/>
      </c>
      <c r="U4261" s="16">
        <f>'دیده بان بازار'!U4239</f>
        <v/>
      </c>
      <c r="V4261" s="16">
        <f>'دیده بان بازار'!V4239</f>
        <v/>
      </c>
      <c r="W4261" s="7">
        <f>'دیده بان بازار'!W4239</f>
        <v/>
      </c>
    </row>
    <row r="4262">
      <c r="A4262" s="15">
        <f>'دیده بان بازار'!A4240</f>
        <v/>
      </c>
      <c r="B4262" s="16">
        <f>'دیده بان بازار'!B4240</f>
        <v/>
      </c>
      <c r="C4262" s="16">
        <f>'دیده بان بازار'!C4240</f>
        <v/>
      </c>
      <c r="D4262" s="16">
        <f>'دیده بان بازار'!D4240</f>
        <v/>
      </c>
      <c r="E4262" s="17">
        <f>'دیده بان بازار'!E4240</f>
        <v/>
      </c>
      <c r="F4262" s="16">
        <f>'دیده بان بازار'!F4240</f>
        <v/>
      </c>
      <c r="G4262" s="16">
        <f>'دیده بان بازار'!G4240</f>
        <v/>
      </c>
      <c r="H4262" s="16">
        <f>'دیده بان بازار'!H4240</f>
        <v/>
      </c>
      <c r="I4262" s="16">
        <f>'دیده بان بازار'!I4240</f>
        <v/>
      </c>
      <c r="J4262" s="16">
        <f>'دیده بان بازار'!J4240</f>
        <v/>
      </c>
      <c r="K4262" s="16">
        <f>'دیده بان بازار'!K4240</f>
        <v/>
      </c>
      <c r="L4262" s="16">
        <f>'دیده بان بازار'!L4240</f>
        <v/>
      </c>
      <c r="M4262" s="16">
        <f>'دیده بان بازار'!M4240</f>
        <v/>
      </c>
      <c r="N4262" s="16">
        <f>'دیده بان بازار'!N4240</f>
        <v/>
      </c>
      <c r="O4262" s="16">
        <f>'دیده بان بازار'!O4240</f>
        <v/>
      </c>
      <c r="P4262" s="16">
        <f>'دیده بان بازار'!P4240</f>
        <v/>
      </c>
      <c r="Q4262" s="16">
        <f>'دیده بان بازار'!Q4240</f>
        <v/>
      </c>
      <c r="R4262" s="16">
        <f>'دیده بان بازار'!R4240</f>
        <v/>
      </c>
      <c r="S4262" s="16">
        <f>'دیده بان بازار'!S4240</f>
        <v/>
      </c>
      <c r="T4262" s="16">
        <f>'دیده بان بازار'!T4240</f>
        <v/>
      </c>
      <c r="U4262" s="16">
        <f>'دیده بان بازار'!U4240</f>
        <v/>
      </c>
      <c r="V4262" s="16">
        <f>'دیده بان بازار'!V4240</f>
        <v/>
      </c>
      <c r="W4262" s="7">
        <f>'دیده بان بازار'!W4240</f>
        <v/>
      </c>
    </row>
    <row r="4263">
      <c r="A4263" s="12">
        <f>'دیده بان بازار'!A4241</f>
        <v/>
      </c>
      <c r="B4263" s="13">
        <f>'دیده بان بازار'!B4241</f>
        <v/>
      </c>
      <c r="C4263" s="13">
        <f>'دیده بان بازار'!C4241</f>
        <v/>
      </c>
      <c r="D4263" s="13">
        <f>'دیده بان بازار'!D4241</f>
        <v/>
      </c>
      <c r="E4263" s="14">
        <f>'دیده بان بازار'!E4241</f>
        <v/>
      </c>
      <c r="F4263" s="13">
        <f>'دیده بان بازار'!F4241</f>
        <v/>
      </c>
      <c r="G4263" s="13">
        <f>'دیده بان بازار'!G4241</f>
        <v/>
      </c>
      <c r="H4263" s="13">
        <f>'دیده بان بازار'!H4241</f>
        <v/>
      </c>
      <c r="I4263" s="13">
        <f>'دیده بان بازار'!I4241</f>
        <v/>
      </c>
      <c r="J4263" s="13">
        <f>'دیده بان بازار'!J4241</f>
        <v/>
      </c>
      <c r="K4263" s="13">
        <f>'دیده بان بازار'!K4241</f>
        <v/>
      </c>
      <c r="L4263" s="13">
        <f>'دیده بان بازار'!L4241</f>
        <v/>
      </c>
      <c r="M4263" s="13">
        <f>'دیده بان بازار'!M4241</f>
        <v/>
      </c>
      <c r="N4263" s="13">
        <f>'دیده بان بازار'!N4241</f>
        <v/>
      </c>
      <c r="O4263" s="13">
        <f>'دیده بان بازار'!O4241</f>
        <v/>
      </c>
      <c r="P4263" s="13">
        <f>'دیده بان بازار'!P4241</f>
        <v/>
      </c>
      <c r="Q4263" s="13">
        <f>'دیده بان بازار'!Q4241</f>
        <v/>
      </c>
      <c r="R4263" s="13">
        <f>'دیده بان بازار'!R4241</f>
        <v/>
      </c>
      <c r="S4263" s="13">
        <f>'دیده بان بازار'!S4241</f>
        <v/>
      </c>
      <c r="T4263" s="13">
        <f>'دیده بان بازار'!T4241</f>
        <v/>
      </c>
      <c r="U4263" s="13">
        <f>'دیده بان بازار'!U4241</f>
        <v/>
      </c>
      <c r="V4263" s="13">
        <f>'دیده بان بازار'!V4241</f>
        <v/>
      </c>
      <c r="W4263" s="6">
        <f>'دیده بان بازار'!W4241</f>
        <v/>
      </c>
    </row>
    <row r="4264">
      <c r="A4264" s="15">
        <f>'دیده بان بازار'!A4242</f>
        <v/>
      </c>
      <c r="B4264" s="16">
        <f>'دیده بان بازار'!B4242</f>
        <v/>
      </c>
      <c r="C4264" s="16">
        <f>'دیده بان بازار'!C4242</f>
        <v/>
      </c>
      <c r="D4264" s="16">
        <f>'دیده بان بازار'!D4242</f>
        <v/>
      </c>
      <c r="E4264" s="17">
        <f>'دیده بان بازار'!E4242</f>
        <v/>
      </c>
      <c r="F4264" s="16">
        <f>'دیده بان بازار'!F4242</f>
        <v/>
      </c>
      <c r="G4264" s="16">
        <f>'دیده بان بازار'!G4242</f>
        <v/>
      </c>
      <c r="H4264" s="16">
        <f>'دیده بان بازار'!H4242</f>
        <v/>
      </c>
      <c r="I4264" s="16">
        <f>'دیده بان بازار'!I4242</f>
        <v/>
      </c>
      <c r="J4264" s="16">
        <f>'دیده بان بازار'!J4242</f>
        <v/>
      </c>
      <c r="K4264" s="16">
        <f>'دیده بان بازار'!K4242</f>
        <v/>
      </c>
      <c r="L4264" s="16">
        <f>'دیده بان بازار'!L4242</f>
        <v/>
      </c>
      <c r="M4264" s="16">
        <f>'دیده بان بازار'!M4242</f>
        <v/>
      </c>
      <c r="N4264" s="16">
        <f>'دیده بان بازار'!N4242</f>
        <v/>
      </c>
      <c r="O4264" s="16">
        <f>'دیده بان بازار'!O4242</f>
        <v/>
      </c>
      <c r="P4264" s="16">
        <f>'دیده بان بازار'!P4242</f>
        <v/>
      </c>
      <c r="Q4264" s="16">
        <f>'دیده بان بازار'!Q4242</f>
        <v/>
      </c>
      <c r="R4264" s="16">
        <f>'دیده بان بازار'!R4242</f>
        <v/>
      </c>
      <c r="S4264" s="16">
        <f>'دیده بان بازار'!S4242</f>
        <v/>
      </c>
      <c r="T4264" s="16">
        <f>'دیده بان بازار'!T4242</f>
        <v/>
      </c>
      <c r="U4264" s="16">
        <f>'دیده بان بازار'!U4242</f>
        <v/>
      </c>
      <c r="V4264" s="16">
        <f>'دیده بان بازار'!V4242</f>
        <v/>
      </c>
      <c r="W4264" s="7">
        <f>'دیده بان بازار'!W4242</f>
        <v/>
      </c>
    </row>
    <row r="4265">
      <c r="A4265" s="12">
        <f>'دیده بان بازار'!A4243</f>
        <v/>
      </c>
      <c r="B4265" s="13">
        <f>'دیده بان بازار'!B4243</f>
        <v/>
      </c>
      <c r="C4265" s="13">
        <f>'دیده بان بازار'!C4243</f>
        <v/>
      </c>
      <c r="D4265" s="13">
        <f>'دیده بان بازار'!D4243</f>
        <v/>
      </c>
      <c r="E4265" s="14">
        <f>'دیده بان بازار'!E4243</f>
        <v/>
      </c>
      <c r="F4265" s="13">
        <f>'دیده بان بازار'!F4243</f>
        <v/>
      </c>
      <c r="G4265" s="13">
        <f>'دیده بان بازار'!G4243</f>
        <v/>
      </c>
      <c r="H4265" s="13">
        <f>'دیده بان بازار'!H4243</f>
        <v/>
      </c>
      <c r="I4265" s="13">
        <f>'دیده بان بازار'!I4243</f>
        <v/>
      </c>
      <c r="J4265" s="13">
        <f>'دیده بان بازار'!J4243</f>
        <v/>
      </c>
      <c r="K4265" s="13">
        <f>'دیده بان بازار'!K4243</f>
        <v/>
      </c>
      <c r="L4265" s="13">
        <f>'دیده بان بازار'!L4243</f>
        <v/>
      </c>
      <c r="M4265" s="13">
        <f>'دیده بان بازار'!M4243</f>
        <v/>
      </c>
      <c r="N4265" s="13">
        <f>'دیده بان بازار'!N4243</f>
        <v/>
      </c>
      <c r="O4265" s="13">
        <f>'دیده بان بازار'!O4243</f>
        <v/>
      </c>
      <c r="P4265" s="13">
        <f>'دیده بان بازار'!P4243</f>
        <v/>
      </c>
      <c r="Q4265" s="13">
        <f>'دیده بان بازار'!Q4243</f>
        <v/>
      </c>
      <c r="R4265" s="13">
        <f>'دیده بان بازار'!R4243</f>
        <v/>
      </c>
      <c r="S4265" s="13">
        <f>'دیده بان بازار'!S4243</f>
        <v/>
      </c>
      <c r="T4265" s="13">
        <f>'دیده بان بازار'!T4243</f>
        <v/>
      </c>
      <c r="U4265" s="13">
        <f>'دیده بان بازار'!U4243</f>
        <v/>
      </c>
      <c r="V4265" s="13">
        <f>'دیده بان بازار'!V4243</f>
        <v/>
      </c>
      <c r="W4265" s="6">
        <f>'دیده بان بازار'!W4243</f>
        <v/>
      </c>
    </row>
    <row r="4266">
      <c r="A4266" s="15">
        <f>'دیده بان بازار'!A4244</f>
        <v/>
      </c>
      <c r="B4266" s="16">
        <f>'دیده بان بازار'!B4244</f>
        <v/>
      </c>
      <c r="C4266" s="16">
        <f>'دیده بان بازار'!C4244</f>
        <v/>
      </c>
      <c r="D4266" s="16">
        <f>'دیده بان بازار'!D4244</f>
        <v/>
      </c>
      <c r="E4266" s="17">
        <f>'دیده بان بازار'!E4244</f>
        <v/>
      </c>
      <c r="F4266" s="16">
        <f>'دیده بان بازار'!F4244</f>
        <v/>
      </c>
      <c r="G4266" s="16">
        <f>'دیده بان بازار'!G4244</f>
        <v/>
      </c>
      <c r="H4266" s="16">
        <f>'دیده بان بازار'!H4244</f>
        <v/>
      </c>
      <c r="I4266" s="16">
        <f>'دیده بان بازار'!I4244</f>
        <v/>
      </c>
      <c r="J4266" s="16">
        <f>'دیده بان بازار'!J4244</f>
        <v/>
      </c>
      <c r="K4266" s="16">
        <f>'دیده بان بازار'!K4244</f>
        <v/>
      </c>
      <c r="L4266" s="16">
        <f>'دیده بان بازار'!L4244</f>
        <v/>
      </c>
      <c r="M4266" s="16">
        <f>'دیده بان بازار'!M4244</f>
        <v/>
      </c>
      <c r="N4266" s="16">
        <f>'دیده بان بازار'!N4244</f>
        <v/>
      </c>
      <c r="O4266" s="16">
        <f>'دیده بان بازار'!O4244</f>
        <v/>
      </c>
      <c r="P4266" s="16">
        <f>'دیده بان بازار'!P4244</f>
        <v/>
      </c>
      <c r="Q4266" s="16">
        <f>'دیده بان بازار'!Q4244</f>
        <v/>
      </c>
      <c r="R4266" s="16">
        <f>'دیده بان بازار'!R4244</f>
        <v/>
      </c>
      <c r="S4266" s="16">
        <f>'دیده بان بازار'!S4244</f>
        <v/>
      </c>
      <c r="T4266" s="16">
        <f>'دیده بان بازار'!T4244</f>
        <v/>
      </c>
      <c r="U4266" s="16">
        <f>'دیده بان بازار'!U4244</f>
        <v/>
      </c>
      <c r="V4266" s="16">
        <f>'دیده بان بازار'!V4244</f>
        <v/>
      </c>
      <c r="W4266" s="7">
        <f>'دیده بان بازار'!W4244</f>
        <v/>
      </c>
    </row>
    <row r="4267">
      <c r="A4267" s="12">
        <f>'دیده بان بازار'!A4245</f>
        <v/>
      </c>
      <c r="B4267" s="13">
        <f>'دیده بان بازار'!B4245</f>
        <v/>
      </c>
      <c r="C4267" s="13">
        <f>'دیده بان بازار'!C4245</f>
        <v/>
      </c>
      <c r="D4267" s="13">
        <f>'دیده بان بازار'!D4245</f>
        <v/>
      </c>
      <c r="E4267" s="14">
        <f>'دیده بان بازار'!E4245</f>
        <v/>
      </c>
      <c r="F4267" s="13">
        <f>'دیده بان بازار'!F4245</f>
        <v/>
      </c>
      <c r="G4267" s="13">
        <f>'دیده بان بازار'!G4245</f>
        <v/>
      </c>
      <c r="H4267" s="13">
        <f>'دیده بان بازار'!H4245</f>
        <v/>
      </c>
      <c r="I4267" s="13">
        <f>'دیده بان بازار'!I4245</f>
        <v/>
      </c>
      <c r="J4267" s="13">
        <f>'دیده بان بازار'!J4245</f>
        <v/>
      </c>
      <c r="K4267" s="13">
        <f>'دیده بان بازار'!K4245</f>
        <v/>
      </c>
      <c r="L4267" s="13">
        <f>'دیده بان بازار'!L4245</f>
        <v/>
      </c>
      <c r="M4267" s="13">
        <f>'دیده بان بازار'!M4245</f>
        <v/>
      </c>
      <c r="N4267" s="13">
        <f>'دیده بان بازار'!N4245</f>
        <v/>
      </c>
      <c r="O4267" s="13">
        <f>'دیده بان بازار'!O4245</f>
        <v/>
      </c>
      <c r="P4267" s="13">
        <f>'دیده بان بازار'!P4245</f>
        <v/>
      </c>
      <c r="Q4267" s="13">
        <f>'دیده بان بازار'!Q4245</f>
        <v/>
      </c>
      <c r="R4267" s="13">
        <f>'دیده بان بازار'!R4245</f>
        <v/>
      </c>
      <c r="S4267" s="13">
        <f>'دیده بان بازار'!S4245</f>
        <v/>
      </c>
      <c r="T4267" s="13">
        <f>'دیده بان بازار'!T4245</f>
        <v/>
      </c>
      <c r="U4267" s="13">
        <f>'دیده بان بازار'!U4245</f>
        <v/>
      </c>
      <c r="V4267" s="13">
        <f>'دیده بان بازار'!V4245</f>
        <v/>
      </c>
      <c r="W4267" s="6">
        <f>'دیده بان بازار'!W4245</f>
        <v/>
      </c>
    </row>
    <row r="4268">
      <c r="A4268" s="15">
        <f>'دیده بان بازار'!A4246</f>
        <v/>
      </c>
      <c r="B4268" s="16">
        <f>'دیده بان بازار'!B4246</f>
        <v/>
      </c>
      <c r="C4268" s="16">
        <f>'دیده بان بازار'!C4246</f>
        <v/>
      </c>
      <c r="D4268" s="16">
        <f>'دیده بان بازار'!D4246</f>
        <v/>
      </c>
      <c r="E4268" s="17">
        <f>'دیده بان بازار'!E4246</f>
        <v/>
      </c>
      <c r="F4268" s="16">
        <f>'دیده بان بازار'!F4246</f>
        <v/>
      </c>
      <c r="G4268" s="16">
        <f>'دیده بان بازار'!G4246</f>
        <v/>
      </c>
      <c r="H4268" s="16">
        <f>'دیده بان بازار'!H4246</f>
        <v/>
      </c>
      <c r="I4268" s="16">
        <f>'دیده بان بازار'!I4246</f>
        <v/>
      </c>
      <c r="J4268" s="16">
        <f>'دیده بان بازار'!J4246</f>
        <v/>
      </c>
      <c r="K4268" s="16">
        <f>'دیده بان بازار'!K4246</f>
        <v/>
      </c>
      <c r="L4268" s="16">
        <f>'دیده بان بازار'!L4246</f>
        <v/>
      </c>
      <c r="M4268" s="16">
        <f>'دیده بان بازار'!M4246</f>
        <v/>
      </c>
      <c r="N4268" s="16">
        <f>'دیده بان بازار'!N4246</f>
        <v/>
      </c>
      <c r="O4268" s="16">
        <f>'دیده بان بازار'!O4246</f>
        <v/>
      </c>
      <c r="P4268" s="16">
        <f>'دیده بان بازار'!P4246</f>
        <v/>
      </c>
      <c r="Q4268" s="16">
        <f>'دیده بان بازار'!Q4246</f>
        <v/>
      </c>
      <c r="R4268" s="16">
        <f>'دیده بان بازار'!R4246</f>
        <v/>
      </c>
      <c r="S4268" s="16">
        <f>'دیده بان بازار'!S4246</f>
        <v/>
      </c>
      <c r="T4268" s="16">
        <f>'دیده بان بازار'!T4246</f>
        <v/>
      </c>
      <c r="U4268" s="16">
        <f>'دیده بان بازار'!U4246</f>
        <v/>
      </c>
      <c r="V4268" s="16">
        <f>'دیده بان بازار'!V4246</f>
        <v/>
      </c>
      <c r="W4268" s="7">
        <f>'دیده بان بازار'!W4246</f>
        <v/>
      </c>
    </row>
    <row r="4269">
      <c r="A4269" s="12">
        <f>'دیده بان بازار'!A4247</f>
        <v/>
      </c>
      <c r="B4269" s="13">
        <f>'دیده بان بازار'!B4247</f>
        <v/>
      </c>
      <c r="C4269" s="13">
        <f>'دیده بان بازار'!C4247</f>
        <v/>
      </c>
      <c r="D4269" s="13">
        <f>'دیده بان بازار'!D4247</f>
        <v/>
      </c>
      <c r="E4269" s="14">
        <f>'دیده بان بازار'!E4247</f>
        <v/>
      </c>
      <c r="F4269" s="13">
        <f>'دیده بان بازار'!F4247</f>
        <v/>
      </c>
      <c r="G4269" s="13">
        <f>'دیده بان بازار'!G4247</f>
        <v/>
      </c>
      <c r="H4269" s="13">
        <f>'دیده بان بازار'!H4247</f>
        <v/>
      </c>
      <c r="I4269" s="13">
        <f>'دیده بان بازار'!I4247</f>
        <v/>
      </c>
      <c r="J4269" s="13">
        <f>'دیده بان بازار'!J4247</f>
        <v/>
      </c>
      <c r="K4269" s="13">
        <f>'دیده بان بازار'!K4247</f>
        <v/>
      </c>
      <c r="L4269" s="13">
        <f>'دیده بان بازار'!L4247</f>
        <v/>
      </c>
      <c r="M4269" s="13">
        <f>'دیده بان بازار'!M4247</f>
        <v/>
      </c>
      <c r="N4269" s="13">
        <f>'دیده بان بازار'!N4247</f>
        <v/>
      </c>
      <c r="O4269" s="13">
        <f>'دیده بان بازار'!O4247</f>
        <v/>
      </c>
      <c r="P4269" s="13">
        <f>'دیده بان بازار'!P4247</f>
        <v/>
      </c>
      <c r="Q4269" s="13">
        <f>'دیده بان بازار'!Q4247</f>
        <v/>
      </c>
      <c r="R4269" s="13">
        <f>'دیده بان بازار'!R4247</f>
        <v/>
      </c>
      <c r="S4269" s="13">
        <f>'دیده بان بازار'!S4247</f>
        <v/>
      </c>
      <c r="T4269" s="13">
        <f>'دیده بان بازار'!T4247</f>
        <v/>
      </c>
      <c r="U4269" s="13">
        <f>'دیده بان بازار'!U4247</f>
        <v/>
      </c>
      <c r="V4269" s="13">
        <f>'دیده بان بازار'!V4247</f>
        <v/>
      </c>
      <c r="W4269" s="6">
        <f>'دیده بان بازار'!W4247</f>
        <v/>
      </c>
    </row>
    <row r="4270">
      <c r="A4270" s="15">
        <f>'دیده بان بازار'!A4248</f>
        <v/>
      </c>
      <c r="B4270" s="16">
        <f>'دیده بان بازار'!B4248</f>
        <v/>
      </c>
      <c r="C4270" s="16">
        <f>'دیده بان بازار'!C4248</f>
        <v/>
      </c>
      <c r="D4270" s="16">
        <f>'دیده بان بازار'!D4248</f>
        <v/>
      </c>
      <c r="E4270" s="17">
        <f>'دیده بان بازار'!E4248</f>
        <v/>
      </c>
      <c r="F4270" s="16">
        <f>'دیده بان بازار'!F4248</f>
        <v/>
      </c>
      <c r="G4270" s="16">
        <f>'دیده بان بازار'!G4248</f>
        <v/>
      </c>
      <c r="H4270" s="16">
        <f>'دیده بان بازار'!H4248</f>
        <v/>
      </c>
      <c r="I4270" s="16">
        <f>'دیده بان بازار'!I4248</f>
        <v/>
      </c>
      <c r="J4270" s="16">
        <f>'دیده بان بازار'!J4248</f>
        <v/>
      </c>
      <c r="K4270" s="16">
        <f>'دیده بان بازار'!K4248</f>
        <v/>
      </c>
      <c r="L4270" s="16">
        <f>'دیده بان بازار'!L4248</f>
        <v/>
      </c>
      <c r="M4270" s="16">
        <f>'دیده بان بازار'!M4248</f>
        <v/>
      </c>
      <c r="N4270" s="16">
        <f>'دیده بان بازار'!N4248</f>
        <v/>
      </c>
      <c r="O4270" s="16">
        <f>'دیده بان بازار'!O4248</f>
        <v/>
      </c>
      <c r="P4270" s="16">
        <f>'دیده بان بازار'!P4248</f>
        <v/>
      </c>
      <c r="Q4270" s="16">
        <f>'دیده بان بازار'!Q4248</f>
        <v/>
      </c>
      <c r="R4270" s="16">
        <f>'دیده بان بازار'!R4248</f>
        <v/>
      </c>
      <c r="S4270" s="16">
        <f>'دیده بان بازار'!S4248</f>
        <v/>
      </c>
      <c r="T4270" s="16">
        <f>'دیده بان بازار'!T4248</f>
        <v/>
      </c>
      <c r="U4270" s="16">
        <f>'دیده بان بازار'!U4248</f>
        <v/>
      </c>
      <c r="V4270" s="16">
        <f>'دیده بان بازار'!V4248</f>
        <v/>
      </c>
      <c r="W4270" s="7">
        <f>'دیده بان بازار'!W4248</f>
        <v/>
      </c>
    </row>
    <row r="4271">
      <c r="A4271" s="12">
        <f>'دیده بان بازار'!A4249</f>
        <v/>
      </c>
      <c r="B4271" s="13">
        <f>'دیده بان بازار'!B4249</f>
        <v/>
      </c>
      <c r="C4271" s="13">
        <f>'دیده بان بازار'!C4249</f>
        <v/>
      </c>
      <c r="D4271" s="13">
        <f>'دیده بان بازار'!D4249</f>
        <v/>
      </c>
      <c r="E4271" s="14">
        <f>'دیده بان بازار'!E4249</f>
        <v/>
      </c>
      <c r="F4271" s="13">
        <f>'دیده بان بازار'!F4249</f>
        <v/>
      </c>
      <c r="G4271" s="13">
        <f>'دیده بان بازار'!G4249</f>
        <v/>
      </c>
      <c r="H4271" s="13">
        <f>'دیده بان بازار'!H4249</f>
        <v/>
      </c>
      <c r="I4271" s="13">
        <f>'دیده بان بازار'!I4249</f>
        <v/>
      </c>
      <c r="J4271" s="13">
        <f>'دیده بان بازار'!J4249</f>
        <v/>
      </c>
      <c r="K4271" s="13">
        <f>'دیده بان بازار'!K4249</f>
        <v/>
      </c>
      <c r="L4271" s="13">
        <f>'دیده بان بازار'!L4249</f>
        <v/>
      </c>
      <c r="M4271" s="13">
        <f>'دیده بان بازار'!M4249</f>
        <v/>
      </c>
      <c r="N4271" s="13">
        <f>'دیده بان بازار'!N4249</f>
        <v/>
      </c>
      <c r="O4271" s="13">
        <f>'دیده بان بازار'!O4249</f>
        <v/>
      </c>
      <c r="P4271" s="13">
        <f>'دیده بان بازار'!P4249</f>
        <v/>
      </c>
      <c r="Q4271" s="13">
        <f>'دیده بان بازار'!Q4249</f>
        <v/>
      </c>
      <c r="R4271" s="13">
        <f>'دیده بان بازار'!R4249</f>
        <v/>
      </c>
      <c r="S4271" s="13">
        <f>'دیده بان بازار'!S4249</f>
        <v/>
      </c>
      <c r="T4271" s="13">
        <f>'دیده بان بازار'!T4249</f>
        <v/>
      </c>
      <c r="U4271" s="13">
        <f>'دیده بان بازار'!U4249</f>
        <v/>
      </c>
      <c r="V4271" s="13">
        <f>'دیده بان بازار'!V4249</f>
        <v/>
      </c>
      <c r="W4271" s="6">
        <f>'دیده بان بازار'!W4249</f>
        <v/>
      </c>
    </row>
    <row r="4272">
      <c r="A4272" s="15">
        <f>'دیده بان بازار'!A4250</f>
        <v/>
      </c>
      <c r="B4272" s="16">
        <f>'دیده بان بازار'!B4250</f>
        <v/>
      </c>
      <c r="C4272" s="16">
        <f>'دیده بان بازار'!C4250</f>
        <v/>
      </c>
      <c r="D4272" s="16">
        <f>'دیده بان بازار'!D4250</f>
        <v/>
      </c>
      <c r="E4272" s="17">
        <f>'دیده بان بازار'!E4250</f>
        <v/>
      </c>
      <c r="F4272" s="16">
        <f>'دیده بان بازار'!F4250</f>
        <v/>
      </c>
      <c r="G4272" s="16">
        <f>'دیده بان بازار'!G4250</f>
        <v/>
      </c>
      <c r="H4272" s="16">
        <f>'دیده بان بازار'!H4250</f>
        <v/>
      </c>
      <c r="I4272" s="16">
        <f>'دیده بان بازار'!I4250</f>
        <v/>
      </c>
      <c r="J4272" s="16">
        <f>'دیده بان بازار'!J4250</f>
        <v/>
      </c>
      <c r="K4272" s="16">
        <f>'دیده بان بازار'!K4250</f>
        <v/>
      </c>
      <c r="L4272" s="16">
        <f>'دیده بان بازار'!L4250</f>
        <v/>
      </c>
      <c r="M4272" s="16">
        <f>'دیده بان بازار'!M4250</f>
        <v/>
      </c>
      <c r="N4272" s="16">
        <f>'دیده بان بازار'!N4250</f>
        <v/>
      </c>
      <c r="O4272" s="16">
        <f>'دیده بان بازار'!O4250</f>
        <v/>
      </c>
      <c r="P4272" s="16">
        <f>'دیده بان بازار'!P4250</f>
        <v/>
      </c>
      <c r="Q4272" s="16">
        <f>'دیده بان بازار'!Q4250</f>
        <v/>
      </c>
      <c r="R4272" s="16">
        <f>'دیده بان بازار'!R4250</f>
        <v/>
      </c>
      <c r="S4272" s="16">
        <f>'دیده بان بازار'!S4250</f>
        <v/>
      </c>
      <c r="T4272" s="16">
        <f>'دیده بان بازار'!T4250</f>
        <v/>
      </c>
      <c r="U4272" s="16">
        <f>'دیده بان بازار'!U4250</f>
        <v/>
      </c>
      <c r="V4272" s="16">
        <f>'دیده بان بازار'!V4250</f>
        <v/>
      </c>
      <c r="W4272" s="7">
        <f>'دیده بان بازار'!W4250</f>
        <v/>
      </c>
    </row>
    <row r="4273">
      <c r="A4273" s="12">
        <f>'دیده بان بازار'!A4251</f>
        <v/>
      </c>
      <c r="B4273" s="13">
        <f>'دیده بان بازار'!B4251</f>
        <v/>
      </c>
      <c r="C4273" s="13">
        <f>'دیده بان بازار'!C4251</f>
        <v/>
      </c>
      <c r="D4273" s="13">
        <f>'دیده بان بازار'!D4251</f>
        <v/>
      </c>
      <c r="E4273" s="14">
        <f>'دیده بان بازار'!E4251</f>
        <v/>
      </c>
      <c r="F4273" s="13">
        <f>'دیده بان بازار'!F4251</f>
        <v/>
      </c>
      <c r="G4273" s="13">
        <f>'دیده بان بازار'!G4251</f>
        <v/>
      </c>
      <c r="H4273" s="13">
        <f>'دیده بان بازار'!H4251</f>
        <v/>
      </c>
      <c r="I4273" s="13">
        <f>'دیده بان بازار'!I4251</f>
        <v/>
      </c>
      <c r="J4273" s="13">
        <f>'دیده بان بازار'!J4251</f>
        <v/>
      </c>
      <c r="K4273" s="13">
        <f>'دیده بان بازار'!K4251</f>
        <v/>
      </c>
      <c r="L4273" s="13">
        <f>'دیده بان بازار'!L4251</f>
        <v/>
      </c>
      <c r="M4273" s="13">
        <f>'دیده بان بازار'!M4251</f>
        <v/>
      </c>
      <c r="N4273" s="13">
        <f>'دیده بان بازار'!N4251</f>
        <v/>
      </c>
      <c r="O4273" s="13">
        <f>'دیده بان بازار'!O4251</f>
        <v/>
      </c>
      <c r="P4273" s="13">
        <f>'دیده بان بازار'!P4251</f>
        <v/>
      </c>
      <c r="Q4273" s="13">
        <f>'دیده بان بازار'!Q4251</f>
        <v/>
      </c>
      <c r="R4273" s="13">
        <f>'دیده بان بازار'!R4251</f>
        <v/>
      </c>
      <c r="S4273" s="13">
        <f>'دیده بان بازار'!S4251</f>
        <v/>
      </c>
      <c r="T4273" s="13">
        <f>'دیده بان بازار'!T4251</f>
        <v/>
      </c>
      <c r="U4273" s="13">
        <f>'دیده بان بازار'!U4251</f>
        <v/>
      </c>
      <c r="V4273" s="13">
        <f>'دیده بان بازار'!V4251</f>
        <v/>
      </c>
      <c r="W4273" s="6">
        <f>'دیده بان بازار'!W4251</f>
        <v/>
      </c>
    </row>
    <row r="4274">
      <c r="A4274" s="15">
        <f>'دیده بان بازار'!A4252</f>
        <v/>
      </c>
      <c r="B4274" s="16">
        <f>'دیده بان بازار'!B4252</f>
        <v/>
      </c>
      <c r="C4274" s="16">
        <f>'دیده بان بازار'!C4252</f>
        <v/>
      </c>
      <c r="D4274" s="16">
        <f>'دیده بان بازار'!D4252</f>
        <v/>
      </c>
      <c r="E4274" s="17">
        <f>'دیده بان بازار'!E4252</f>
        <v/>
      </c>
      <c r="F4274" s="16">
        <f>'دیده بان بازار'!F4252</f>
        <v/>
      </c>
      <c r="G4274" s="16">
        <f>'دیده بان بازار'!G4252</f>
        <v/>
      </c>
      <c r="H4274" s="16">
        <f>'دیده بان بازار'!H4252</f>
        <v/>
      </c>
      <c r="I4274" s="16">
        <f>'دیده بان بازار'!I4252</f>
        <v/>
      </c>
      <c r="J4274" s="16">
        <f>'دیده بان بازار'!J4252</f>
        <v/>
      </c>
      <c r="K4274" s="16">
        <f>'دیده بان بازار'!K4252</f>
        <v/>
      </c>
      <c r="L4274" s="16">
        <f>'دیده بان بازار'!L4252</f>
        <v/>
      </c>
      <c r="M4274" s="16">
        <f>'دیده بان بازار'!M4252</f>
        <v/>
      </c>
      <c r="N4274" s="16">
        <f>'دیده بان بازار'!N4252</f>
        <v/>
      </c>
      <c r="O4274" s="16">
        <f>'دیده بان بازار'!O4252</f>
        <v/>
      </c>
      <c r="P4274" s="16">
        <f>'دیده بان بازار'!P4252</f>
        <v/>
      </c>
      <c r="Q4274" s="16">
        <f>'دیده بان بازار'!Q4252</f>
        <v/>
      </c>
      <c r="R4274" s="16">
        <f>'دیده بان بازار'!R4252</f>
        <v/>
      </c>
      <c r="S4274" s="16">
        <f>'دیده بان بازار'!S4252</f>
        <v/>
      </c>
      <c r="T4274" s="16">
        <f>'دیده بان بازار'!T4252</f>
        <v/>
      </c>
      <c r="U4274" s="16">
        <f>'دیده بان بازار'!U4252</f>
        <v/>
      </c>
      <c r="V4274" s="16">
        <f>'دیده بان بازار'!V4252</f>
        <v/>
      </c>
      <c r="W4274" s="7">
        <f>'دیده بان بازار'!W4252</f>
        <v/>
      </c>
    </row>
    <row r="4275">
      <c r="A4275" s="12">
        <f>'دیده بان بازار'!A4253</f>
        <v/>
      </c>
      <c r="B4275" s="13">
        <f>'دیده بان بازار'!B4253</f>
        <v/>
      </c>
      <c r="C4275" s="13">
        <f>'دیده بان بازار'!C4253</f>
        <v/>
      </c>
      <c r="D4275" s="13">
        <f>'دیده بان بازار'!D4253</f>
        <v/>
      </c>
      <c r="E4275" s="14">
        <f>'دیده بان بازار'!E4253</f>
        <v/>
      </c>
      <c r="F4275" s="13">
        <f>'دیده بان بازار'!F4253</f>
        <v/>
      </c>
      <c r="G4275" s="13">
        <f>'دیده بان بازار'!G4253</f>
        <v/>
      </c>
      <c r="H4275" s="13">
        <f>'دیده بان بازار'!H4253</f>
        <v/>
      </c>
      <c r="I4275" s="13">
        <f>'دیده بان بازار'!I4253</f>
        <v/>
      </c>
      <c r="J4275" s="13">
        <f>'دیده بان بازار'!J4253</f>
        <v/>
      </c>
      <c r="K4275" s="13">
        <f>'دیده بان بازار'!K4253</f>
        <v/>
      </c>
      <c r="L4275" s="13">
        <f>'دیده بان بازار'!L4253</f>
        <v/>
      </c>
      <c r="M4275" s="13">
        <f>'دیده بان بازار'!M4253</f>
        <v/>
      </c>
      <c r="N4275" s="13">
        <f>'دیده بان بازار'!N4253</f>
        <v/>
      </c>
      <c r="O4275" s="13">
        <f>'دیده بان بازار'!O4253</f>
        <v/>
      </c>
      <c r="P4275" s="13">
        <f>'دیده بان بازار'!P4253</f>
        <v/>
      </c>
      <c r="Q4275" s="13">
        <f>'دیده بان بازار'!Q4253</f>
        <v/>
      </c>
      <c r="R4275" s="13">
        <f>'دیده بان بازار'!R4253</f>
        <v/>
      </c>
      <c r="S4275" s="13">
        <f>'دیده بان بازار'!S4253</f>
        <v/>
      </c>
      <c r="T4275" s="13">
        <f>'دیده بان بازار'!T4253</f>
        <v/>
      </c>
      <c r="U4275" s="13">
        <f>'دیده بان بازار'!U4253</f>
        <v/>
      </c>
      <c r="V4275" s="13">
        <f>'دیده بان بازار'!V4253</f>
        <v/>
      </c>
      <c r="W4275" s="6">
        <f>'دیده بان بازار'!W4253</f>
        <v/>
      </c>
    </row>
    <row r="4276">
      <c r="A4276" s="15">
        <f>'دیده بان بازار'!A4254</f>
        <v/>
      </c>
      <c r="B4276" s="16">
        <f>'دیده بان بازار'!B4254</f>
        <v/>
      </c>
      <c r="C4276" s="16">
        <f>'دیده بان بازار'!C4254</f>
        <v/>
      </c>
      <c r="D4276" s="16">
        <f>'دیده بان بازار'!D4254</f>
        <v/>
      </c>
      <c r="E4276" s="17">
        <f>'دیده بان بازار'!E4254</f>
        <v/>
      </c>
      <c r="F4276" s="16">
        <f>'دیده بان بازار'!F4254</f>
        <v/>
      </c>
      <c r="G4276" s="16">
        <f>'دیده بان بازار'!G4254</f>
        <v/>
      </c>
      <c r="H4276" s="16">
        <f>'دیده بان بازار'!H4254</f>
        <v/>
      </c>
      <c r="I4276" s="16">
        <f>'دیده بان بازار'!I4254</f>
        <v/>
      </c>
      <c r="J4276" s="16">
        <f>'دیده بان بازار'!J4254</f>
        <v/>
      </c>
      <c r="K4276" s="16">
        <f>'دیده بان بازار'!K4254</f>
        <v/>
      </c>
      <c r="L4276" s="16">
        <f>'دیده بان بازار'!L4254</f>
        <v/>
      </c>
      <c r="M4276" s="16">
        <f>'دیده بان بازار'!M4254</f>
        <v/>
      </c>
      <c r="N4276" s="16">
        <f>'دیده بان بازار'!N4254</f>
        <v/>
      </c>
      <c r="O4276" s="16">
        <f>'دیده بان بازار'!O4254</f>
        <v/>
      </c>
      <c r="P4276" s="16">
        <f>'دیده بان بازار'!P4254</f>
        <v/>
      </c>
      <c r="Q4276" s="16">
        <f>'دیده بان بازار'!Q4254</f>
        <v/>
      </c>
      <c r="R4276" s="16">
        <f>'دیده بان بازار'!R4254</f>
        <v/>
      </c>
      <c r="S4276" s="16">
        <f>'دیده بان بازار'!S4254</f>
        <v/>
      </c>
      <c r="T4276" s="16">
        <f>'دیده بان بازار'!T4254</f>
        <v/>
      </c>
      <c r="U4276" s="16">
        <f>'دیده بان بازار'!U4254</f>
        <v/>
      </c>
      <c r="V4276" s="16">
        <f>'دیده بان بازار'!V4254</f>
        <v/>
      </c>
      <c r="W4276" s="7">
        <f>'دیده بان بازار'!W4254</f>
        <v/>
      </c>
    </row>
    <row r="4277">
      <c r="A4277" s="15">
        <f>'دیده بان بازار'!A4255</f>
        <v/>
      </c>
      <c r="B4277" s="16">
        <f>'دیده بان بازار'!B4255</f>
        <v/>
      </c>
      <c r="C4277" s="16">
        <f>'دیده بان بازار'!C4255</f>
        <v/>
      </c>
      <c r="D4277" s="16">
        <f>'دیده بان بازار'!D4255</f>
        <v/>
      </c>
      <c r="E4277" s="17">
        <f>'دیده بان بازار'!E4255</f>
        <v/>
      </c>
      <c r="F4277" s="16">
        <f>'دیده بان بازار'!F4255</f>
        <v/>
      </c>
      <c r="G4277" s="16">
        <f>'دیده بان بازار'!G4255</f>
        <v/>
      </c>
      <c r="H4277" s="16">
        <f>'دیده بان بازار'!H4255</f>
        <v/>
      </c>
      <c r="I4277" s="16">
        <f>'دیده بان بازار'!I4255</f>
        <v/>
      </c>
      <c r="J4277" s="16">
        <f>'دیده بان بازار'!J4255</f>
        <v/>
      </c>
      <c r="K4277" s="16">
        <f>'دیده بان بازار'!K4255</f>
        <v/>
      </c>
      <c r="L4277" s="16">
        <f>'دیده بان بازار'!L4255</f>
        <v/>
      </c>
      <c r="M4277" s="16">
        <f>'دیده بان بازار'!M4255</f>
        <v/>
      </c>
      <c r="N4277" s="16">
        <f>'دیده بان بازار'!N4255</f>
        <v/>
      </c>
      <c r="O4277" s="16">
        <f>'دیده بان بازار'!O4255</f>
        <v/>
      </c>
      <c r="P4277" s="16">
        <f>'دیده بان بازار'!P4255</f>
        <v/>
      </c>
      <c r="Q4277" s="16">
        <f>'دیده بان بازار'!Q4255</f>
        <v/>
      </c>
      <c r="R4277" s="16">
        <f>'دیده بان بازار'!R4255</f>
        <v/>
      </c>
      <c r="S4277" s="16">
        <f>'دیده بان بازار'!S4255</f>
        <v/>
      </c>
      <c r="T4277" s="16">
        <f>'دیده بان بازار'!T4255</f>
        <v/>
      </c>
      <c r="U4277" s="16">
        <f>'دیده بان بازار'!U4255</f>
        <v/>
      </c>
      <c r="V4277" s="16">
        <f>'دیده بان بازار'!V4255</f>
        <v/>
      </c>
      <c r="W4277" s="7">
        <f>'دیده بان بازار'!W4255</f>
        <v/>
      </c>
    </row>
    <row r="4278">
      <c r="A4278" s="12">
        <f>'دیده بان بازار'!A4256</f>
        <v/>
      </c>
      <c r="B4278" s="13">
        <f>'دیده بان بازار'!B4256</f>
        <v/>
      </c>
      <c r="C4278" s="13">
        <f>'دیده بان بازار'!C4256</f>
        <v/>
      </c>
      <c r="D4278" s="13">
        <f>'دیده بان بازار'!D4256</f>
        <v/>
      </c>
      <c r="E4278" s="14">
        <f>'دیده بان بازار'!E4256</f>
        <v/>
      </c>
      <c r="F4278" s="13">
        <f>'دیده بان بازار'!F4256</f>
        <v/>
      </c>
      <c r="G4278" s="13">
        <f>'دیده بان بازار'!G4256</f>
        <v/>
      </c>
      <c r="H4278" s="13">
        <f>'دیده بان بازار'!H4256</f>
        <v/>
      </c>
      <c r="I4278" s="13">
        <f>'دیده بان بازار'!I4256</f>
        <v/>
      </c>
      <c r="J4278" s="13">
        <f>'دیده بان بازار'!J4256</f>
        <v/>
      </c>
      <c r="K4278" s="13">
        <f>'دیده بان بازار'!K4256</f>
        <v/>
      </c>
      <c r="L4278" s="13">
        <f>'دیده بان بازار'!L4256</f>
        <v/>
      </c>
      <c r="M4278" s="13">
        <f>'دیده بان بازار'!M4256</f>
        <v/>
      </c>
      <c r="N4278" s="13">
        <f>'دیده بان بازار'!N4256</f>
        <v/>
      </c>
      <c r="O4278" s="13">
        <f>'دیده بان بازار'!O4256</f>
        <v/>
      </c>
      <c r="P4278" s="13">
        <f>'دیده بان بازار'!P4256</f>
        <v/>
      </c>
      <c r="Q4278" s="13">
        <f>'دیده بان بازار'!Q4256</f>
        <v/>
      </c>
      <c r="R4278" s="13">
        <f>'دیده بان بازار'!R4256</f>
        <v/>
      </c>
      <c r="S4278" s="13">
        <f>'دیده بان بازار'!S4256</f>
        <v/>
      </c>
      <c r="T4278" s="13">
        <f>'دیده بان بازار'!T4256</f>
        <v/>
      </c>
      <c r="U4278" s="13">
        <f>'دیده بان بازار'!U4256</f>
        <v/>
      </c>
      <c r="V4278" s="13">
        <f>'دیده بان بازار'!V4256</f>
        <v/>
      </c>
      <c r="W4278" s="6">
        <f>'دیده بان بازار'!W4256</f>
        <v/>
      </c>
    </row>
    <row r="4279">
      <c r="A4279" s="15">
        <f>'دیده بان بازار'!A4257</f>
        <v/>
      </c>
      <c r="B4279" s="16">
        <f>'دیده بان بازار'!B4257</f>
        <v/>
      </c>
      <c r="C4279" s="16">
        <f>'دیده بان بازار'!C4257</f>
        <v/>
      </c>
      <c r="D4279" s="16">
        <f>'دیده بان بازار'!D4257</f>
        <v/>
      </c>
      <c r="E4279" s="17">
        <f>'دیده بان بازار'!E4257</f>
        <v/>
      </c>
      <c r="F4279" s="16">
        <f>'دیده بان بازار'!F4257</f>
        <v/>
      </c>
      <c r="G4279" s="16">
        <f>'دیده بان بازار'!G4257</f>
        <v/>
      </c>
      <c r="H4279" s="16">
        <f>'دیده بان بازار'!H4257</f>
        <v/>
      </c>
      <c r="I4279" s="16">
        <f>'دیده بان بازار'!I4257</f>
        <v/>
      </c>
      <c r="J4279" s="16">
        <f>'دیده بان بازار'!J4257</f>
        <v/>
      </c>
      <c r="K4279" s="16">
        <f>'دیده بان بازار'!K4257</f>
        <v/>
      </c>
      <c r="L4279" s="16">
        <f>'دیده بان بازار'!L4257</f>
        <v/>
      </c>
      <c r="M4279" s="16">
        <f>'دیده بان بازار'!M4257</f>
        <v/>
      </c>
      <c r="N4279" s="16">
        <f>'دیده بان بازار'!N4257</f>
        <v/>
      </c>
      <c r="O4279" s="16">
        <f>'دیده بان بازار'!O4257</f>
        <v/>
      </c>
      <c r="P4279" s="16">
        <f>'دیده بان بازار'!P4257</f>
        <v/>
      </c>
      <c r="Q4279" s="16">
        <f>'دیده بان بازار'!Q4257</f>
        <v/>
      </c>
      <c r="R4279" s="16">
        <f>'دیده بان بازار'!R4257</f>
        <v/>
      </c>
      <c r="S4279" s="16">
        <f>'دیده بان بازار'!S4257</f>
        <v/>
      </c>
      <c r="T4279" s="16">
        <f>'دیده بان بازار'!T4257</f>
        <v/>
      </c>
      <c r="U4279" s="16">
        <f>'دیده بان بازار'!U4257</f>
        <v/>
      </c>
      <c r="V4279" s="16">
        <f>'دیده بان بازار'!V4257</f>
        <v/>
      </c>
      <c r="W4279" s="7">
        <f>'دیده بان بازار'!W4257</f>
        <v/>
      </c>
    </row>
    <row r="4280">
      <c r="A4280" s="12">
        <f>'دیده بان بازار'!A4258</f>
        <v/>
      </c>
      <c r="B4280" s="13">
        <f>'دیده بان بازار'!B4258</f>
        <v/>
      </c>
      <c r="C4280" s="13">
        <f>'دیده بان بازار'!C4258</f>
        <v/>
      </c>
      <c r="D4280" s="13">
        <f>'دیده بان بازار'!D4258</f>
        <v/>
      </c>
      <c r="E4280" s="14">
        <f>'دیده بان بازار'!E4258</f>
        <v/>
      </c>
      <c r="F4280" s="13">
        <f>'دیده بان بازار'!F4258</f>
        <v/>
      </c>
      <c r="G4280" s="13">
        <f>'دیده بان بازار'!G4258</f>
        <v/>
      </c>
      <c r="H4280" s="13">
        <f>'دیده بان بازار'!H4258</f>
        <v/>
      </c>
      <c r="I4280" s="13">
        <f>'دیده بان بازار'!I4258</f>
        <v/>
      </c>
      <c r="J4280" s="13">
        <f>'دیده بان بازار'!J4258</f>
        <v/>
      </c>
      <c r="K4280" s="13">
        <f>'دیده بان بازار'!K4258</f>
        <v/>
      </c>
      <c r="L4280" s="13">
        <f>'دیده بان بازار'!L4258</f>
        <v/>
      </c>
      <c r="M4280" s="13">
        <f>'دیده بان بازار'!M4258</f>
        <v/>
      </c>
      <c r="N4280" s="13">
        <f>'دیده بان بازار'!N4258</f>
        <v/>
      </c>
      <c r="O4280" s="13">
        <f>'دیده بان بازار'!O4258</f>
        <v/>
      </c>
      <c r="P4280" s="13">
        <f>'دیده بان بازار'!P4258</f>
        <v/>
      </c>
      <c r="Q4280" s="13">
        <f>'دیده بان بازار'!Q4258</f>
        <v/>
      </c>
      <c r="R4280" s="13">
        <f>'دیده بان بازار'!R4258</f>
        <v/>
      </c>
      <c r="S4280" s="13">
        <f>'دیده بان بازار'!S4258</f>
        <v/>
      </c>
      <c r="T4280" s="13">
        <f>'دیده بان بازار'!T4258</f>
        <v/>
      </c>
      <c r="U4280" s="13">
        <f>'دیده بان بازار'!U4258</f>
        <v/>
      </c>
      <c r="V4280" s="13">
        <f>'دیده بان بازار'!V4258</f>
        <v/>
      </c>
      <c r="W4280" s="6">
        <f>'دیده بان بازار'!W4258</f>
        <v/>
      </c>
    </row>
    <row r="4281">
      <c r="A4281" s="15">
        <f>'دیده بان بازار'!A4259</f>
        <v/>
      </c>
      <c r="B4281" s="16">
        <f>'دیده بان بازار'!B4259</f>
        <v/>
      </c>
      <c r="C4281" s="16">
        <f>'دیده بان بازار'!C4259</f>
        <v/>
      </c>
      <c r="D4281" s="16">
        <f>'دیده بان بازار'!D4259</f>
        <v/>
      </c>
      <c r="E4281" s="17">
        <f>'دیده بان بازار'!E4259</f>
        <v/>
      </c>
      <c r="F4281" s="16">
        <f>'دیده بان بازار'!F4259</f>
        <v/>
      </c>
      <c r="G4281" s="16">
        <f>'دیده بان بازار'!G4259</f>
        <v/>
      </c>
      <c r="H4281" s="16">
        <f>'دیده بان بازار'!H4259</f>
        <v/>
      </c>
      <c r="I4281" s="16">
        <f>'دیده بان بازار'!I4259</f>
        <v/>
      </c>
      <c r="J4281" s="16">
        <f>'دیده بان بازار'!J4259</f>
        <v/>
      </c>
      <c r="K4281" s="16">
        <f>'دیده بان بازار'!K4259</f>
        <v/>
      </c>
      <c r="L4281" s="16">
        <f>'دیده بان بازار'!L4259</f>
        <v/>
      </c>
      <c r="M4281" s="16">
        <f>'دیده بان بازار'!M4259</f>
        <v/>
      </c>
      <c r="N4281" s="16">
        <f>'دیده بان بازار'!N4259</f>
        <v/>
      </c>
      <c r="O4281" s="16">
        <f>'دیده بان بازار'!O4259</f>
        <v/>
      </c>
      <c r="P4281" s="16">
        <f>'دیده بان بازار'!P4259</f>
        <v/>
      </c>
      <c r="Q4281" s="16">
        <f>'دیده بان بازار'!Q4259</f>
        <v/>
      </c>
      <c r="R4281" s="16">
        <f>'دیده بان بازار'!R4259</f>
        <v/>
      </c>
      <c r="S4281" s="16">
        <f>'دیده بان بازار'!S4259</f>
        <v/>
      </c>
      <c r="T4281" s="16">
        <f>'دیده بان بازار'!T4259</f>
        <v/>
      </c>
      <c r="U4281" s="16">
        <f>'دیده بان بازار'!U4259</f>
        <v/>
      </c>
      <c r="V4281" s="16">
        <f>'دیده بان بازار'!V4259</f>
        <v/>
      </c>
      <c r="W4281" s="7">
        <f>'دیده بان بازار'!W4259</f>
        <v/>
      </c>
    </row>
    <row r="4282">
      <c r="A4282" s="12">
        <f>'دیده بان بازار'!A4260</f>
        <v/>
      </c>
      <c r="B4282" s="13">
        <f>'دیده بان بازار'!B4260</f>
        <v/>
      </c>
      <c r="C4282" s="13">
        <f>'دیده بان بازار'!C4260</f>
        <v/>
      </c>
      <c r="D4282" s="13">
        <f>'دیده بان بازار'!D4260</f>
        <v/>
      </c>
      <c r="E4282" s="14">
        <f>'دیده بان بازار'!E4260</f>
        <v/>
      </c>
      <c r="F4282" s="13">
        <f>'دیده بان بازار'!F4260</f>
        <v/>
      </c>
      <c r="G4282" s="13">
        <f>'دیده بان بازار'!G4260</f>
        <v/>
      </c>
      <c r="H4282" s="13">
        <f>'دیده بان بازار'!H4260</f>
        <v/>
      </c>
      <c r="I4282" s="13">
        <f>'دیده بان بازار'!I4260</f>
        <v/>
      </c>
      <c r="J4282" s="13">
        <f>'دیده بان بازار'!J4260</f>
        <v/>
      </c>
      <c r="K4282" s="13">
        <f>'دیده بان بازار'!K4260</f>
        <v/>
      </c>
      <c r="L4282" s="13">
        <f>'دیده بان بازار'!L4260</f>
        <v/>
      </c>
      <c r="M4282" s="13">
        <f>'دیده بان بازار'!M4260</f>
        <v/>
      </c>
      <c r="N4282" s="13">
        <f>'دیده بان بازار'!N4260</f>
        <v/>
      </c>
      <c r="O4282" s="13">
        <f>'دیده بان بازار'!O4260</f>
        <v/>
      </c>
      <c r="P4282" s="13">
        <f>'دیده بان بازار'!P4260</f>
        <v/>
      </c>
      <c r="Q4282" s="13">
        <f>'دیده بان بازار'!Q4260</f>
        <v/>
      </c>
      <c r="R4282" s="13">
        <f>'دیده بان بازار'!R4260</f>
        <v/>
      </c>
      <c r="S4282" s="13">
        <f>'دیده بان بازار'!S4260</f>
        <v/>
      </c>
      <c r="T4282" s="13">
        <f>'دیده بان بازار'!T4260</f>
        <v/>
      </c>
      <c r="U4282" s="13">
        <f>'دیده بان بازار'!U4260</f>
        <v/>
      </c>
      <c r="V4282" s="13">
        <f>'دیده بان بازار'!V4260</f>
        <v/>
      </c>
      <c r="W4282" s="6">
        <f>'دیده بان بازار'!W4260</f>
        <v/>
      </c>
    </row>
    <row r="4283">
      <c r="A4283" s="15">
        <f>'دیده بان بازار'!A4261</f>
        <v/>
      </c>
      <c r="B4283" s="16">
        <f>'دیده بان بازار'!B4261</f>
        <v/>
      </c>
      <c r="C4283" s="16">
        <f>'دیده بان بازار'!C4261</f>
        <v/>
      </c>
      <c r="D4283" s="16">
        <f>'دیده بان بازار'!D4261</f>
        <v/>
      </c>
      <c r="E4283" s="17">
        <f>'دیده بان بازار'!E4261</f>
        <v/>
      </c>
      <c r="F4283" s="16">
        <f>'دیده بان بازار'!F4261</f>
        <v/>
      </c>
      <c r="G4283" s="16">
        <f>'دیده بان بازار'!G4261</f>
        <v/>
      </c>
      <c r="H4283" s="16">
        <f>'دیده بان بازار'!H4261</f>
        <v/>
      </c>
      <c r="I4283" s="16">
        <f>'دیده بان بازار'!I4261</f>
        <v/>
      </c>
      <c r="J4283" s="16">
        <f>'دیده بان بازار'!J4261</f>
        <v/>
      </c>
      <c r="K4283" s="16">
        <f>'دیده بان بازار'!K4261</f>
        <v/>
      </c>
      <c r="L4283" s="16">
        <f>'دیده بان بازار'!L4261</f>
        <v/>
      </c>
      <c r="M4283" s="16">
        <f>'دیده بان بازار'!M4261</f>
        <v/>
      </c>
      <c r="N4283" s="16">
        <f>'دیده بان بازار'!N4261</f>
        <v/>
      </c>
      <c r="O4283" s="16">
        <f>'دیده بان بازار'!O4261</f>
        <v/>
      </c>
      <c r="P4283" s="16">
        <f>'دیده بان بازار'!P4261</f>
        <v/>
      </c>
      <c r="Q4283" s="16">
        <f>'دیده بان بازار'!Q4261</f>
        <v/>
      </c>
      <c r="R4283" s="16">
        <f>'دیده بان بازار'!R4261</f>
        <v/>
      </c>
      <c r="S4283" s="16">
        <f>'دیده بان بازار'!S4261</f>
        <v/>
      </c>
      <c r="T4283" s="16">
        <f>'دیده بان بازار'!T4261</f>
        <v/>
      </c>
      <c r="U4283" s="16">
        <f>'دیده بان بازار'!U4261</f>
        <v/>
      </c>
      <c r="V4283" s="16">
        <f>'دیده بان بازار'!V4261</f>
        <v/>
      </c>
      <c r="W4283" s="7">
        <f>'دیده بان بازار'!W4261</f>
        <v/>
      </c>
    </row>
    <row r="4284">
      <c r="A4284" s="12">
        <f>'دیده بان بازار'!A4262</f>
        <v/>
      </c>
      <c r="B4284" s="13">
        <f>'دیده بان بازار'!B4262</f>
        <v/>
      </c>
      <c r="C4284" s="13">
        <f>'دیده بان بازار'!C4262</f>
        <v/>
      </c>
      <c r="D4284" s="13">
        <f>'دیده بان بازار'!D4262</f>
        <v/>
      </c>
      <c r="E4284" s="14">
        <f>'دیده بان بازار'!E4262</f>
        <v/>
      </c>
      <c r="F4284" s="13">
        <f>'دیده بان بازار'!F4262</f>
        <v/>
      </c>
      <c r="G4284" s="13">
        <f>'دیده بان بازار'!G4262</f>
        <v/>
      </c>
      <c r="H4284" s="13">
        <f>'دیده بان بازار'!H4262</f>
        <v/>
      </c>
      <c r="I4284" s="13">
        <f>'دیده بان بازار'!I4262</f>
        <v/>
      </c>
      <c r="J4284" s="13">
        <f>'دیده بان بازار'!J4262</f>
        <v/>
      </c>
      <c r="K4284" s="13">
        <f>'دیده بان بازار'!K4262</f>
        <v/>
      </c>
      <c r="L4284" s="13">
        <f>'دیده بان بازار'!L4262</f>
        <v/>
      </c>
      <c r="M4284" s="13">
        <f>'دیده بان بازار'!M4262</f>
        <v/>
      </c>
      <c r="N4284" s="13">
        <f>'دیده بان بازار'!N4262</f>
        <v/>
      </c>
      <c r="O4284" s="13">
        <f>'دیده بان بازار'!O4262</f>
        <v/>
      </c>
      <c r="P4284" s="13">
        <f>'دیده بان بازار'!P4262</f>
        <v/>
      </c>
      <c r="Q4284" s="13">
        <f>'دیده بان بازار'!Q4262</f>
        <v/>
      </c>
      <c r="R4284" s="13">
        <f>'دیده بان بازار'!R4262</f>
        <v/>
      </c>
      <c r="S4284" s="13">
        <f>'دیده بان بازار'!S4262</f>
        <v/>
      </c>
      <c r="T4284" s="13">
        <f>'دیده بان بازار'!T4262</f>
        <v/>
      </c>
      <c r="U4284" s="13">
        <f>'دیده بان بازار'!U4262</f>
        <v/>
      </c>
      <c r="V4284" s="13">
        <f>'دیده بان بازار'!V4262</f>
        <v/>
      </c>
      <c r="W4284" s="6">
        <f>'دیده بان بازار'!W4262</f>
        <v/>
      </c>
    </row>
    <row r="4285">
      <c r="A4285" s="15">
        <f>'دیده بان بازار'!A4263</f>
        <v/>
      </c>
      <c r="B4285" s="16">
        <f>'دیده بان بازار'!B4263</f>
        <v/>
      </c>
      <c r="C4285" s="16">
        <f>'دیده بان بازار'!C4263</f>
        <v/>
      </c>
      <c r="D4285" s="16">
        <f>'دیده بان بازار'!D4263</f>
        <v/>
      </c>
      <c r="E4285" s="17">
        <f>'دیده بان بازار'!E4263</f>
        <v/>
      </c>
      <c r="F4285" s="16">
        <f>'دیده بان بازار'!F4263</f>
        <v/>
      </c>
      <c r="G4285" s="16">
        <f>'دیده بان بازار'!G4263</f>
        <v/>
      </c>
      <c r="H4285" s="16">
        <f>'دیده بان بازار'!H4263</f>
        <v/>
      </c>
      <c r="I4285" s="16">
        <f>'دیده بان بازار'!I4263</f>
        <v/>
      </c>
      <c r="J4285" s="16">
        <f>'دیده بان بازار'!J4263</f>
        <v/>
      </c>
      <c r="K4285" s="16">
        <f>'دیده بان بازار'!K4263</f>
        <v/>
      </c>
      <c r="L4285" s="16">
        <f>'دیده بان بازار'!L4263</f>
        <v/>
      </c>
      <c r="M4285" s="16">
        <f>'دیده بان بازار'!M4263</f>
        <v/>
      </c>
      <c r="N4285" s="16">
        <f>'دیده بان بازار'!N4263</f>
        <v/>
      </c>
      <c r="O4285" s="16">
        <f>'دیده بان بازار'!O4263</f>
        <v/>
      </c>
      <c r="P4285" s="16">
        <f>'دیده بان بازار'!P4263</f>
        <v/>
      </c>
      <c r="Q4285" s="16">
        <f>'دیده بان بازار'!Q4263</f>
        <v/>
      </c>
      <c r="R4285" s="16">
        <f>'دیده بان بازار'!R4263</f>
        <v/>
      </c>
      <c r="S4285" s="16">
        <f>'دیده بان بازار'!S4263</f>
        <v/>
      </c>
      <c r="T4285" s="16">
        <f>'دیده بان بازار'!T4263</f>
        <v/>
      </c>
      <c r="U4285" s="16">
        <f>'دیده بان بازار'!U4263</f>
        <v/>
      </c>
      <c r="V4285" s="16">
        <f>'دیده بان بازار'!V4263</f>
        <v/>
      </c>
      <c r="W4285" s="7">
        <f>'دیده بان بازار'!W4263</f>
        <v/>
      </c>
    </row>
    <row r="4286">
      <c r="A4286" s="12">
        <f>'دیده بان بازار'!A4264</f>
        <v/>
      </c>
      <c r="B4286" s="13">
        <f>'دیده بان بازار'!B4264</f>
        <v/>
      </c>
      <c r="C4286" s="13">
        <f>'دیده بان بازار'!C4264</f>
        <v/>
      </c>
      <c r="D4286" s="13">
        <f>'دیده بان بازار'!D4264</f>
        <v/>
      </c>
      <c r="E4286" s="14">
        <f>'دیده بان بازار'!E4264</f>
        <v/>
      </c>
      <c r="F4286" s="13">
        <f>'دیده بان بازار'!F4264</f>
        <v/>
      </c>
      <c r="G4286" s="13">
        <f>'دیده بان بازار'!G4264</f>
        <v/>
      </c>
      <c r="H4286" s="13">
        <f>'دیده بان بازار'!H4264</f>
        <v/>
      </c>
      <c r="I4286" s="13">
        <f>'دیده بان بازار'!I4264</f>
        <v/>
      </c>
      <c r="J4286" s="13">
        <f>'دیده بان بازار'!J4264</f>
        <v/>
      </c>
      <c r="K4286" s="13">
        <f>'دیده بان بازار'!K4264</f>
        <v/>
      </c>
      <c r="L4286" s="13">
        <f>'دیده بان بازار'!L4264</f>
        <v/>
      </c>
      <c r="M4286" s="13">
        <f>'دیده بان بازار'!M4264</f>
        <v/>
      </c>
      <c r="N4286" s="13">
        <f>'دیده بان بازار'!N4264</f>
        <v/>
      </c>
      <c r="O4286" s="13">
        <f>'دیده بان بازار'!O4264</f>
        <v/>
      </c>
      <c r="P4286" s="13">
        <f>'دیده بان بازار'!P4264</f>
        <v/>
      </c>
      <c r="Q4286" s="13">
        <f>'دیده بان بازار'!Q4264</f>
        <v/>
      </c>
      <c r="R4286" s="13">
        <f>'دیده بان بازار'!R4264</f>
        <v/>
      </c>
      <c r="S4286" s="13">
        <f>'دیده بان بازار'!S4264</f>
        <v/>
      </c>
      <c r="T4286" s="13">
        <f>'دیده بان بازار'!T4264</f>
        <v/>
      </c>
      <c r="U4286" s="13">
        <f>'دیده بان بازار'!U4264</f>
        <v/>
      </c>
      <c r="V4286" s="13">
        <f>'دیده بان بازار'!V4264</f>
        <v/>
      </c>
      <c r="W4286" s="6">
        <f>'دیده بان بازار'!W4264</f>
        <v/>
      </c>
    </row>
    <row r="4287">
      <c r="A4287" s="15">
        <f>'دیده بان بازار'!A4265</f>
        <v/>
      </c>
      <c r="B4287" s="16">
        <f>'دیده بان بازار'!B4265</f>
        <v/>
      </c>
      <c r="C4287" s="16">
        <f>'دیده بان بازار'!C4265</f>
        <v/>
      </c>
      <c r="D4287" s="16">
        <f>'دیده بان بازار'!D4265</f>
        <v/>
      </c>
      <c r="E4287" s="17">
        <f>'دیده بان بازار'!E4265</f>
        <v/>
      </c>
      <c r="F4287" s="16">
        <f>'دیده بان بازار'!F4265</f>
        <v/>
      </c>
      <c r="G4287" s="16">
        <f>'دیده بان بازار'!G4265</f>
        <v/>
      </c>
      <c r="H4287" s="16">
        <f>'دیده بان بازار'!H4265</f>
        <v/>
      </c>
      <c r="I4287" s="16">
        <f>'دیده بان بازار'!I4265</f>
        <v/>
      </c>
      <c r="J4287" s="16">
        <f>'دیده بان بازار'!J4265</f>
        <v/>
      </c>
      <c r="K4287" s="16">
        <f>'دیده بان بازار'!K4265</f>
        <v/>
      </c>
      <c r="L4287" s="16">
        <f>'دیده بان بازار'!L4265</f>
        <v/>
      </c>
      <c r="M4287" s="16">
        <f>'دیده بان بازار'!M4265</f>
        <v/>
      </c>
      <c r="N4287" s="16">
        <f>'دیده بان بازار'!N4265</f>
        <v/>
      </c>
      <c r="O4287" s="16">
        <f>'دیده بان بازار'!O4265</f>
        <v/>
      </c>
      <c r="P4287" s="16">
        <f>'دیده بان بازار'!P4265</f>
        <v/>
      </c>
      <c r="Q4287" s="16">
        <f>'دیده بان بازار'!Q4265</f>
        <v/>
      </c>
      <c r="R4287" s="16">
        <f>'دیده بان بازار'!R4265</f>
        <v/>
      </c>
      <c r="S4287" s="16">
        <f>'دیده بان بازار'!S4265</f>
        <v/>
      </c>
      <c r="T4287" s="16">
        <f>'دیده بان بازار'!T4265</f>
        <v/>
      </c>
      <c r="U4287" s="16">
        <f>'دیده بان بازار'!U4265</f>
        <v/>
      </c>
      <c r="V4287" s="16">
        <f>'دیده بان بازار'!V4265</f>
        <v/>
      </c>
      <c r="W4287" s="7">
        <f>'دیده بان بازار'!W4265</f>
        <v/>
      </c>
    </row>
    <row r="4288">
      <c r="A4288" s="12">
        <f>'دیده بان بازار'!A4266</f>
        <v/>
      </c>
      <c r="B4288" s="13">
        <f>'دیده بان بازار'!B4266</f>
        <v/>
      </c>
      <c r="C4288" s="13">
        <f>'دیده بان بازار'!C4266</f>
        <v/>
      </c>
      <c r="D4288" s="13">
        <f>'دیده بان بازار'!D4266</f>
        <v/>
      </c>
      <c r="E4288" s="14">
        <f>'دیده بان بازار'!E4266</f>
        <v/>
      </c>
      <c r="F4288" s="13">
        <f>'دیده بان بازار'!F4266</f>
        <v/>
      </c>
      <c r="G4288" s="13">
        <f>'دیده بان بازار'!G4266</f>
        <v/>
      </c>
      <c r="H4288" s="13">
        <f>'دیده بان بازار'!H4266</f>
        <v/>
      </c>
      <c r="I4288" s="13">
        <f>'دیده بان بازار'!I4266</f>
        <v/>
      </c>
      <c r="J4288" s="13">
        <f>'دیده بان بازار'!J4266</f>
        <v/>
      </c>
      <c r="K4288" s="13">
        <f>'دیده بان بازار'!K4266</f>
        <v/>
      </c>
      <c r="L4288" s="13">
        <f>'دیده بان بازار'!L4266</f>
        <v/>
      </c>
      <c r="M4288" s="13">
        <f>'دیده بان بازار'!M4266</f>
        <v/>
      </c>
      <c r="N4288" s="13">
        <f>'دیده بان بازار'!N4266</f>
        <v/>
      </c>
      <c r="O4288" s="13">
        <f>'دیده بان بازار'!O4266</f>
        <v/>
      </c>
      <c r="P4288" s="13">
        <f>'دیده بان بازار'!P4266</f>
        <v/>
      </c>
      <c r="Q4288" s="13">
        <f>'دیده بان بازار'!Q4266</f>
        <v/>
      </c>
      <c r="R4288" s="13">
        <f>'دیده بان بازار'!R4266</f>
        <v/>
      </c>
      <c r="S4288" s="13">
        <f>'دیده بان بازار'!S4266</f>
        <v/>
      </c>
      <c r="T4288" s="13">
        <f>'دیده بان بازار'!T4266</f>
        <v/>
      </c>
      <c r="U4288" s="13">
        <f>'دیده بان بازار'!U4266</f>
        <v/>
      </c>
      <c r="V4288" s="13">
        <f>'دیده بان بازار'!V4266</f>
        <v/>
      </c>
      <c r="W4288" s="6">
        <f>'دیده بان بازار'!W4266</f>
        <v/>
      </c>
    </row>
    <row r="4289">
      <c r="A4289" s="15">
        <f>'دیده بان بازار'!A4267</f>
        <v/>
      </c>
      <c r="B4289" s="16">
        <f>'دیده بان بازار'!B4267</f>
        <v/>
      </c>
      <c r="C4289" s="16">
        <f>'دیده بان بازار'!C4267</f>
        <v/>
      </c>
      <c r="D4289" s="16">
        <f>'دیده بان بازار'!D4267</f>
        <v/>
      </c>
      <c r="E4289" s="17">
        <f>'دیده بان بازار'!E4267</f>
        <v/>
      </c>
      <c r="F4289" s="16">
        <f>'دیده بان بازار'!F4267</f>
        <v/>
      </c>
      <c r="G4289" s="16">
        <f>'دیده بان بازار'!G4267</f>
        <v/>
      </c>
      <c r="H4289" s="16">
        <f>'دیده بان بازار'!H4267</f>
        <v/>
      </c>
      <c r="I4289" s="16">
        <f>'دیده بان بازار'!I4267</f>
        <v/>
      </c>
      <c r="J4289" s="16">
        <f>'دیده بان بازار'!J4267</f>
        <v/>
      </c>
      <c r="K4289" s="16">
        <f>'دیده بان بازار'!K4267</f>
        <v/>
      </c>
      <c r="L4289" s="16">
        <f>'دیده بان بازار'!L4267</f>
        <v/>
      </c>
      <c r="M4289" s="16">
        <f>'دیده بان بازار'!M4267</f>
        <v/>
      </c>
      <c r="N4289" s="16">
        <f>'دیده بان بازار'!N4267</f>
        <v/>
      </c>
      <c r="O4289" s="16">
        <f>'دیده بان بازار'!O4267</f>
        <v/>
      </c>
      <c r="P4289" s="16">
        <f>'دیده بان بازار'!P4267</f>
        <v/>
      </c>
      <c r="Q4289" s="16">
        <f>'دیده بان بازار'!Q4267</f>
        <v/>
      </c>
      <c r="R4289" s="16">
        <f>'دیده بان بازار'!R4267</f>
        <v/>
      </c>
      <c r="S4289" s="16">
        <f>'دیده بان بازار'!S4267</f>
        <v/>
      </c>
      <c r="T4289" s="16">
        <f>'دیده بان بازار'!T4267</f>
        <v/>
      </c>
      <c r="U4289" s="16">
        <f>'دیده بان بازار'!U4267</f>
        <v/>
      </c>
      <c r="V4289" s="16">
        <f>'دیده بان بازار'!V4267</f>
        <v/>
      </c>
      <c r="W4289" s="7">
        <f>'دیده بان بازار'!W4267</f>
        <v/>
      </c>
    </row>
    <row r="4290">
      <c r="A4290" s="12">
        <f>'دیده بان بازار'!A4268</f>
        <v/>
      </c>
      <c r="B4290" s="13">
        <f>'دیده بان بازار'!B4268</f>
        <v/>
      </c>
      <c r="C4290" s="13">
        <f>'دیده بان بازار'!C4268</f>
        <v/>
      </c>
      <c r="D4290" s="13">
        <f>'دیده بان بازار'!D4268</f>
        <v/>
      </c>
      <c r="E4290" s="14">
        <f>'دیده بان بازار'!E4268</f>
        <v/>
      </c>
      <c r="F4290" s="13">
        <f>'دیده بان بازار'!F4268</f>
        <v/>
      </c>
      <c r="G4290" s="13">
        <f>'دیده بان بازار'!G4268</f>
        <v/>
      </c>
      <c r="H4290" s="13">
        <f>'دیده بان بازار'!H4268</f>
        <v/>
      </c>
      <c r="I4290" s="13">
        <f>'دیده بان بازار'!I4268</f>
        <v/>
      </c>
      <c r="J4290" s="13">
        <f>'دیده بان بازار'!J4268</f>
        <v/>
      </c>
      <c r="K4290" s="13">
        <f>'دیده بان بازار'!K4268</f>
        <v/>
      </c>
      <c r="L4290" s="13">
        <f>'دیده بان بازار'!L4268</f>
        <v/>
      </c>
      <c r="M4290" s="13">
        <f>'دیده بان بازار'!M4268</f>
        <v/>
      </c>
      <c r="N4290" s="13">
        <f>'دیده بان بازار'!N4268</f>
        <v/>
      </c>
      <c r="O4290" s="13">
        <f>'دیده بان بازار'!O4268</f>
        <v/>
      </c>
      <c r="P4290" s="13">
        <f>'دیده بان بازار'!P4268</f>
        <v/>
      </c>
      <c r="Q4290" s="13">
        <f>'دیده بان بازار'!Q4268</f>
        <v/>
      </c>
      <c r="R4290" s="13">
        <f>'دیده بان بازار'!R4268</f>
        <v/>
      </c>
      <c r="S4290" s="13">
        <f>'دیده بان بازار'!S4268</f>
        <v/>
      </c>
      <c r="T4290" s="13">
        <f>'دیده بان بازار'!T4268</f>
        <v/>
      </c>
      <c r="U4290" s="13">
        <f>'دیده بان بازار'!U4268</f>
        <v/>
      </c>
      <c r="V4290" s="13">
        <f>'دیده بان بازار'!V4268</f>
        <v/>
      </c>
      <c r="W4290" s="6">
        <f>'دیده بان بازار'!W4268</f>
        <v/>
      </c>
    </row>
    <row r="4291">
      <c r="A4291" s="15">
        <f>'دیده بان بازار'!A4269</f>
        <v/>
      </c>
      <c r="B4291" s="16">
        <f>'دیده بان بازار'!B4269</f>
        <v/>
      </c>
      <c r="C4291" s="16">
        <f>'دیده بان بازار'!C4269</f>
        <v/>
      </c>
      <c r="D4291" s="16">
        <f>'دیده بان بازار'!D4269</f>
        <v/>
      </c>
      <c r="E4291" s="17">
        <f>'دیده بان بازار'!E4269</f>
        <v/>
      </c>
      <c r="F4291" s="16">
        <f>'دیده بان بازار'!F4269</f>
        <v/>
      </c>
      <c r="G4291" s="16">
        <f>'دیده بان بازار'!G4269</f>
        <v/>
      </c>
      <c r="H4291" s="16">
        <f>'دیده بان بازار'!H4269</f>
        <v/>
      </c>
      <c r="I4291" s="16">
        <f>'دیده بان بازار'!I4269</f>
        <v/>
      </c>
      <c r="J4291" s="16">
        <f>'دیده بان بازار'!J4269</f>
        <v/>
      </c>
      <c r="K4291" s="16">
        <f>'دیده بان بازار'!K4269</f>
        <v/>
      </c>
      <c r="L4291" s="16">
        <f>'دیده بان بازار'!L4269</f>
        <v/>
      </c>
      <c r="M4291" s="16">
        <f>'دیده بان بازار'!M4269</f>
        <v/>
      </c>
      <c r="N4291" s="16">
        <f>'دیده بان بازار'!N4269</f>
        <v/>
      </c>
      <c r="O4291" s="16">
        <f>'دیده بان بازار'!O4269</f>
        <v/>
      </c>
      <c r="P4291" s="16">
        <f>'دیده بان بازار'!P4269</f>
        <v/>
      </c>
      <c r="Q4291" s="16">
        <f>'دیده بان بازار'!Q4269</f>
        <v/>
      </c>
      <c r="R4291" s="16">
        <f>'دیده بان بازار'!R4269</f>
        <v/>
      </c>
      <c r="S4291" s="16">
        <f>'دیده بان بازار'!S4269</f>
        <v/>
      </c>
      <c r="T4291" s="16">
        <f>'دیده بان بازار'!T4269</f>
        <v/>
      </c>
      <c r="U4291" s="16">
        <f>'دیده بان بازار'!U4269</f>
        <v/>
      </c>
      <c r="V4291" s="16">
        <f>'دیده بان بازار'!V4269</f>
        <v/>
      </c>
      <c r="W4291" s="7">
        <f>'دیده بان بازار'!W4269</f>
        <v/>
      </c>
    </row>
    <row r="4292">
      <c r="A4292" s="15">
        <f>'دیده بان بازار'!A4270</f>
        <v/>
      </c>
      <c r="B4292" s="16">
        <f>'دیده بان بازار'!B4270</f>
        <v/>
      </c>
      <c r="C4292" s="16">
        <f>'دیده بان بازار'!C4270</f>
        <v/>
      </c>
      <c r="D4292" s="16">
        <f>'دیده بان بازار'!D4270</f>
        <v/>
      </c>
      <c r="E4292" s="17">
        <f>'دیده بان بازار'!E4270</f>
        <v/>
      </c>
      <c r="F4292" s="16">
        <f>'دیده بان بازار'!F4270</f>
        <v/>
      </c>
      <c r="G4292" s="16">
        <f>'دیده بان بازار'!G4270</f>
        <v/>
      </c>
      <c r="H4292" s="16">
        <f>'دیده بان بازار'!H4270</f>
        <v/>
      </c>
      <c r="I4292" s="16">
        <f>'دیده بان بازار'!I4270</f>
        <v/>
      </c>
      <c r="J4292" s="16">
        <f>'دیده بان بازار'!J4270</f>
        <v/>
      </c>
      <c r="K4292" s="16">
        <f>'دیده بان بازار'!K4270</f>
        <v/>
      </c>
      <c r="L4292" s="16">
        <f>'دیده بان بازار'!L4270</f>
        <v/>
      </c>
      <c r="M4292" s="16">
        <f>'دیده بان بازار'!M4270</f>
        <v/>
      </c>
      <c r="N4292" s="16">
        <f>'دیده بان بازار'!N4270</f>
        <v/>
      </c>
      <c r="O4292" s="16">
        <f>'دیده بان بازار'!O4270</f>
        <v/>
      </c>
      <c r="P4292" s="16">
        <f>'دیده بان بازار'!P4270</f>
        <v/>
      </c>
      <c r="Q4292" s="16">
        <f>'دیده بان بازار'!Q4270</f>
        <v/>
      </c>
      <c r="R4292" s="16">
        <f>'دیده بان بازار'!R4270</f>
        <v/>
      </c>
      <c r="S4292" s="16">
        <f>'دیده بان بازار'!S4270</f>
        <v/>
      </c>
      <c r="T4292" s="16">
        <f>'دیده بان بازار'!T4270</f>
        <v/>
      </c>
      <c r="U4292" s="16">
        <f>'دیده بان بازار'!U4270</f>
        <v/>
      </c>
      <c r="V4292" s="16">
        <f>'دیده بان بازار'!V4270</f>
        <v/>
      </c>
      <c r="W4292" s="7">
        <f>'دیده بان بازار'!W4270</f>
        <v/>
      </c>
    </row>
    <row r="4293">
      <c r="A4293" s="12">
        <f>'دیده بان بازار'!A4271</f>
        <v/>
      </c>
      <c r="B4293" s="13">
        <f>'دیده بان بازار'!B4271</f>
        <v/>
      </c>
      <c r="C4293" s="13">
        <f>'دیده بان بازار'!C4271</f>
        <v/>
      </c>
      <c r="D4293" s="13">
        <f>'دیده بان بازار'!D4271</f>
        <v/>
      </c>
      <c r="E4293" s="14">
        <f>'دیده بان بازار'!E4271</f>
        <v/>
      </c>
      <c r="F4293" s="13">
        <f>'دیده بان بازار'!F4271</f>
        <v/>
      </c>
      <c r="G4293" s="13">
        <f>'دیده بان بازار'!G4271</f>
        <v/>
      </c>
      <c r="H4293" s="13">
        <f>'دیده بان بازار'!H4271</f>
        <v/>
      </c>
      <c r="I4293" s="13">
        <f>'دیده بان بازار'!I4271</f>
        <v/>
      </c>
      <c r="J4293" s="13">
        <f>'دیده بان بازار'!J4271</f>
        <v/>
      </c>
      <c r="K4293" s="13">
        <f>'دیده بان بازار'!K4271</f>
        <v/>
      </c>
      <c r="L4293" s="13">
        <f>'دیده بان بازار'!L4271</f>
        <v/>
      </c>
      <c r="M4293" s="13">
        <f>'دیده بان بازار'!M4271</f>
        <v/>
      </c>
      <c r="N4293" s="13">
        <f>'دیده بان بازار'!N4271</f>
        <v/>
      </c>
      <c r="O4293" s="13">
        <f>'دیده بان بازار'!O4271</f>
        <v/>
      </c>
      <c r="P4293" s="13">
        <f>'دیده بان بازار'!P4271</f>
        <v/>
      </c>
      <c r="Q4293" s="13">
        <f>'دیده بان بازار'!Q4271</f>
        <v/>
      </c>
      <c r="R4293" s="13">
        <f>'دیده بان بازار'!R4271</f>
        <v/>
      </c>
      <c r="S4293" s="13">
        <f>'دیده بان بازار'!S4271</f>
        <v/>
      </c>
      <c r="T4293" s="13">
        <f>'دیده بان بازار'!T4271</f>
        <v/>
      </c>
      <c r="U4293" s="13">
        <f>'دیده بان بازار'!U4271</f>
        <v/>
      </c>
      <c r="V4293" s="13">
        <f>'دیده بان بازار'!V4271</f>
        <v/>
      </c>
      <c r="W4293" s="6">
        <f>'دیده بان بازار'!W4271</f>
        <v/>
      </c>
    </row>
    <row r="4294">
      <c r="A4294" s="15">
        <f>'دیده بان بازار'!A4272</f>
        <v/>
      </c>
      <c r="B4294" s="16">
        <f>'دیده بان بازار'!B4272</f>
        <v/>
      </c>
      <c r="C4294" s="16">
        <f>'دیده بان بازار'!C4272</f>
        <v/>
      </c>
      <c r="D4294" s="16">
        <f>'دیده بان بازار'!D4272</f>
        <v/>
      </c>
      <c r="E4294" s="17">
        <f>'دیده بان بازار'!E4272</f>
        <v/>
      </c>
      <c r="F4294" s="16">
        <f>'دیده بان بازار'!F4272</f>
        <v/>
      </c>
      <c r="G4294" s="16">
        <f>'دیده بان بازار'!G4272</f>
        <v/>
      </c>
      <c r="H4294" s="16">
        <f>'دیده بان بازار'!H4272</f>
        <v/>
      </c>
      <c r="I4294" s="16">
        <f>'دیده بان بازار'!I4272</f>
        <v/>
      </c>
      <c r="J4294" s="16">
        <f>'دیده بان بازار'!J4272</f>
        <v/>
      </c>
      <c r="K4294" s="16">
        <f>'دیده بان بازار'!K4272</f>
        <v/>
      </c>
      <c r="L4294" s="16">
        <f>'دیده بان بازار'!L4272</f>
        <v/>
      </c>
      <c r="M4294" s="16">
        <f>'دیده بان بازار'!M4272</f>
        <v/>
      </c>
      <c r="N4294" s="16">
        <f>'دیده بان بازار'!N4272</f>
        <v/>
      </c>
      <c r="O4294" s="16">
        <f>'دیده بان بازار'!O4272</f>
        <v/>
      </c>
      <c r="P4294" s="16">
        <f>'دیده بان بازار'!P4272</f>
        <v/>
      </c>
      <c r="Q4294" s="16">
        <f>'دیده بان بازار'!Q4272</f>
        <v/>
      </c>
      <c r="R4294" s="16">
        <f>'دیده بان بازار'!R4272</f>
        <v/>
      </c>
      <c r="S4294" s="16">
        <f>'دیده بان بازار'!S4272</f>
        <v/>
      </c>
      <c r="T4294" s="16">
        <f>'دیده بان بازار'!T4272</f>
        <v/>
      </c>
      <c r="U4294" s="16">
        <f>'دیده بان بازار'!U4272</f>
        <v/>
      </c>
      <c r="V4294" s="16">
        <f>'دیده بان بازار'!V4272</f>
        <v/>
      </c>
      <c r="W4294" s="7">
        <f>'دیده بان بازار'!W4272</f>
        <v/>
      </c>
    </row>
    <row r="4295">
      <c r="A4295" s="12">
        <f>'دیده بان بازار'!A4273</f>
        <v/>
      </c>
      <c r="B4295" s="13">
        <f>'دیده بان بازار'!B4273</f>
        <v/>
      </c>
      <c r="C4295" s="13">
        <f>'دیده بان بازار'!C4273</f>
        <v/>
      </c>
      <c r="D4295" s="13">
        <f>'دیده بان بازار'!D4273</f>
        <v/>
      </c>
      <c r="E4295" s="14">
        <f>'دیده بان بازار'!E4273</f>
        <v/>
      </c>
      <c r="F4295" s="13">
        <f>'دیده بان بازار'!F4273</f>
        <v/>
      </c>
      <c r="G4295" s="13">
        <f>'دیده بان بازار'!G4273</f>
        <v/>
      </c>
      <c r="H4295" s="13">
        <f>'دیده بان بازار'!H4273</f>
        <v/>
      </c>
      <c r="I4295" s="13">
        <f>'دیده بان بازار'!I4273</f>
        <v/>
      </c>
      <c r="J4295" s="13">
        <f>'دیده بان بازار'!J4273</f>
        <v/>
      </c>
      <c r="K4295" s="13">
        <f>'دیده بان بازار'!K4273</f>
        <v/>
      </c>
      <c r="L4295" s="13">
        <f>'دیده بان بازار'!L4273</f>
        <v/>
      </c>
      <c r="M4295" s="13">
        <f>'دیده بان بازار'!M4273</f>
        <v/>
      </c>
      <c r="N4295" s="13">
        <f>'دیده بان بازار'!N4273</f>
        <v/>
      </c>
      <c r="O4295" s="13">
        <f>'دیده بان بازار'!O4273</f>
        <v/>
      </c>
      <c r="P4295" s="13">
        <f>'دیده بان بازار'!P4273</f>
        <v/>
      </c>
      <c r="Q4295" s="13">
        <f>'دیده بان بازار'!Q4273</f>
        <v/>
      </c>
      <c r="R4295" s="13">
        <f>'دیده بان بازار'!R4273</f>
        <v/>
      </c>
      <c r="S4295" s="13">
        <f>'دیده بان بازار'!S4273</f>
        <v/>
      </c>
      <c r="T4295" s="13">
        <f>'دیده بان بازار'!T4273</f>
        <v/>
      </c>
      <c r="U4295" s="13">
        <f>'دیده بان بازار'!U4273</f>
        <v/>
      </c>
      <c r="V4295" s="13">
        <f>'دیده بان بازار'!V4273</f>
        <v/>
      </c>
      <c r="W4295" s="6">
        <f>'دیده بان بازار'!W4273</f>
        <v/>
      </c>
    </row>
    <row r="4296">
      <c r="A4296" s="15">
        <f>'دیده بان بازار'!A4274</f>
        <v/>
      </c>
      <c r="B4296" s="16">
        <f>'دیده بان بازار'!B4274</f>
        <v/>
      </c>
      <c r="C4296" s="16">
        <f>'دیده بان بازار'!C4274</f>
        <v/>
      </c>
      <c r="D4296" s="16">
        <f>'دیده بان بازار'!D4274</f>
        <v/>
      </c>
      <c r="E4296" s="17">
        <f>'دیده بان بازار'!E4274</f>
        <v/>
      </c>
      <c r="F4296" s="16">
        <f>'دیده بان بازار'!F4274</f>
        <v/>
      </c>
      <c r="G4296" s="16">
        <f>'دیده بان بازار'!G4274</f>
        <v/>
      </c>
      <c r="H4296" s="16">
        <f>'دیده بان بازار'!H4274</f>
        <v/>
      </c>
      <c r="I4296" s="16">
        <f>'دیده بان بازار'!I4274</f>
        <v/>
      </c>
      <c r="J4296" s="16">
        <f>'دیده بان بازار'!J4274</f>
        <v/>
      </c>
      <c r="K4296" s="16">
        <f>'دیده بان بازار'!K4274</f>
        <v/>
      </c>
      <c r="L4296" s="16">
        <f>'دیده بان بازار'!L4274</f>
        <v/>
      </c>
      <c r="M4296" s="16">
        <f>'دیده بان بازار'!M4274</f>
        <v/>
      </c>
      <c r="N4296" s="16">
        <f>'دیده بان بازار'!N4274</f>
        <v/>
      </c>
      <c r="O4296" s="16">
        <f>'دیده بان بازار'!O4274</f>
        <v/>
      </c>
      <c r="P4296" s="16">
        <f>'دیده بان بازار'!P4274</f>
        <v/>
      </c>
      <c r="Q4296" s="16">
        <f>'دیده بان بازار'!Q4274</f>
        <v/>
      </c>
      <c r="R4296" s="16">
        <f>'دیده بان بازار'!R4274</f>
        <v/>
      </c>
      <c r="S4296" s="16">
        <f>'دیده بان بازار'!S4274</f>
        <v/>
      </c>
      <c r="T4296" s="16">
        <f>'دیده بان بازار'!T4274</f>
        <v/>
      </c>
      <c r="U4296" s="16">
        <f>'دیده بان بازار'!U4274</f>
        <v/>
      </c>
      <c r="V4296" s="16">
        <f>'دیده بان بازار'!V4274</f>
        <v/>
      </c>
      <c r="W4296" s="7">
        <f>'دیده بان بازار'!W4274</f>
        <v/>
      </c>
    </row>
    <row r="4297">
      <c r="A4297" s="12">
        <f>'دیده بان بازار'!A4275</f>
        <v/>
      </c>
      <c r="B4297" s="13">
        <f>'دیده بان بازار'!B4275</f>
        <v/>
      </c>
      <c r="C4297" s="13">
        <f>'دیده بان بازار'!C4275</f>
        <v/>
      </c>
      <c r="D4297" s="13">
        <f>'دیده بان بازار'!D4275</f>
        <v/>
      </c>
      <c r="E4297" s="14">
        <f>'دیده بان بازار'!E4275</f>
        <v/>
      </c>
      <c r="F4297" s="13">
        <f>'دیده بان بازار'!F4275</f>
        <v/>
      </c>
      <c r="G4297" s="13">
        <f>'دیده بان بازار'!G4275</f>
        <v/>
      </c>
      <c r="H4297" s="13">
        <f>'دیده بان بازار'!H4275</f>
        <v/>
      </c>
      <c r="I4297" s="13">
        <f>'دیده بان بازار'!I4275</f>
        <v/>
      </c>
      <c r="J4297" s="13">
        <f>'دیده بان بازار'!J4275</f>
        <v/>
      </c>
      <c r="K4297" s="13">
        <f>'دیده بان بازار'!K4275</f>
        <v/>
      </c>
      <c r="L4297" s="13">
        <f>'دیده بان بازار'!L4275</f>
        <v/>
      </c>
      <c r="M4297" s="13">
        <f>'دیده بان بازار'!M4275</f>
        <v/>
      </c>
      <c r="N4297" s="13">
        <f>'دیده بان بازار'!N4275</f>
        <v/>
      </c>
      <c r="O4297" s="13">
        <f>'دیده بان بازار'!O4275</f>
        <v/>
      </c>
      <c r="P4297" s="13">
        <f>'دیده بان بازار'!P4275</f>
        <v/>
      </c>
      <c r="Q4297" s="13">
        <f>'دیده بان بازار'!Q4275</f>
        <v/>
      </c>
      <c r="R4297" s="13">
        <f>'دیده بان بازار'!R4275</f>
        <v/>
      </c>
      <c r="S4297" s="13">
        <f>'دیده بان بازار'!S4275</f>
        <v/>
      </c>
      <c r="T4297" s="13">
        <f>'دیده بان بازار'!T4275</f>
        <v/>
      </c>
      <c r="U4297" s="13">
        <f>'دیده بان بازار'!U4275</f>
        <v/>
      </c>
      <c r="V4297" s="13">
        <f>'دیده بان بازار'!V4275</f>
        <v/>
      </c>
      <c r="W4297" s="6">
        <f>'دیده بان بازار'!W4275</f>
        <v/>
      </c>
    </row>
    <row r="4298">
      <c r="A4298" s="15">
        <f>'دیده بان بازار'!A4276</f>
        <v/>
      </c>
      <c r="B4298" s="16">
        <f>'دیده بان بازار'!B4276</f>
        <v/>
      </c>
      <c r="C4298" s="16">
        <f>'دیده بان بازار'!C4276</f>
        <v/>
      </c>
      <c r="D4298" s="16">
        <f>'دیده بان بازار'!D4276</f>
        <v/>
      </c>
      <c r="E4298" s="17">
        <f>'دیده بان بازار'!E4276</f>
        <v/>
      </c>
      <c r="F4298" s="16">
        <f>'دیده بان بازار'!F4276</f>
        <v/>
      </c>
      <c r="G4298" s="16">
        <f>'دیده بان بازار'!G4276</f>
        <v/>
      </c>
      <c r="H4298" s="16">
        <f>'دیده بان بازار'!H4276</f>
        <v/>
      </c>
      <c r="I4298" s="16">
        <f>'دیده بان بازار'!I4276</f>
        <v/>
      </c>
      <c r="J4298" s="16">
        <f>'دیده بان بازار'!J4276</f>
        <v/>
      </c>
      <c r="K4298" s="16">
        <f>'دیده بان بازار'!K4276</f>
        <v/>
      </c>
      <c r="L4298" s="16">
        <f>'دیده بان بازار'!L4276</f>
        <v/>
      </c>
      <c r="M4298" s="16">
        <f>'دیده بان بازار'!M4276</f>
        <v/>
      </c>
      <c r="N4298" s="16">
        <f>'دیده بان بازار'!N4276</f>
        <v/>
      </c>
      <c r="O4298" s="16">
        <f>'دیده بان بازار'!O4276</f>
        <v/>
      </c>
      <c r="P4298" s="16">
        <f>'دیده بان بازار'!P4276</f>
        <v/>
      </c>
      <c r="Q4298" s="16">
        <f>'دیده بان بازار'!Q4276</f>
        <v/>
      </c>
      <c r="R4298" s="16">
        <f>'دیده بان بازار'!R4276</f>
        <v/>
      </c>
      <c r="S4298" s="16">
        <f>'دیده بان بازار'!S4276</f>
        <v/>
      </c>
      <c r="T4298" s="16">
        <f>'دیده بان بازار'!T4276</f>
        <v/>
      </c>
      <c r="U4298" s="16">
        <f>'دیده بان بازار'!U4276</f>
        <v/>
      </c>
      <c r="V4298" s="16">
        <f>'دیده بان بازار'!V4276</f>
        <v/>
      </c>
      <c r="W4298" s="7">
        <f>'دیده بان بازار'!W4276</f>
        <v/>
      </c>
    </row>
    <row r="4299">
      <c r="A4299" s="12">
        <f>'دیده بان بازار'!A4277</f>
        <v/>
      </c>
      <c r="B4299" s="13">
        <f>'دیده بان بازار'!B4277</f>
        <v/>
      </c>
      <c r="C4299" s="13">
        <f>'دیده بان بازار'!C4277</f>
        <v/>
      </c>
      <c r="D4299" s="13">
        <f>'دیده بان بازار'!D4277</f>
        <v/>
      </c>
      <c r="E4299" s="14">
        <f>'دیده بان بازار'!E4277</f>
        <v/>
      </c>
      <c r="F4299" s="13">
        <f>'دیده بان بازار'!F4277</f>
        <v/>
      </c>
      <c r="G4299" s="13">
        <f>'دیده بان بازار'!G4277</f>
        <v/>
      </c>
      <c r="H4299" s="13">
        <f>'دیده بان بازار'!H4277</f>
        <v/>
      </c>
      <c r="I4299" s="13">
        <f>'دیده بان بازار'!I4277</f>
        <v/>
      </c>
      <c r="J4299" s="13">
        <f>'دیده بان بازار'!J4277</f>
        <v/>
      </c>
      <c r="K4299" s="13">
        <f>'دیده بان بازار'!K4277</f>
        <v/>
      </c>
      <c r="L4299" s="13">
        <f>'دیده بان بازار'!L4277</f>
        <v/>
      </c>
      <c r="M4299" s="13">
        <f>'دیده بان بازار'!M4277</f>
        <v/>
      </c>
      <c r="N4299" s="13">
        <f>'دیده بان بازار'!N4277</f>
        <v/>
      </c>
      <c r="O4299" s="13">
        <f>'دیده بان بازار'!O4277</f>
        <v/>
      </c>
      <c r="P4299" s="13">
        <f>'دیده بان بازار'!P4277</f>
        <v/>
      </c>
      <c r="Q4299" s="13">
        <f>'دیده بان بازار'!Q4277</f>
        <v/>
      </c>
      <c r="R4299" s="13">
        <f>'دیده بان بازار'!R4277</f>
        <v/>
      </c>
      <c r="S4299" s="13">
        <f>'دیده بان بازار'!S4277</f>
        <v/>
      </c>
      <c r="T4299" s="13">
        <f>'دیده بان بازار'!T4277</f>
        <v/>
      </c>
      <c r="U4299" s="13">
        <f>'دیده بان بازار'!U4277</f>
        <v/>
      </c>
      <c r="V4299" s="13">
        <f>'دیده بان بازار'!V4277</f>
        <v/>
      </c>
      <c r="W4299" s="6">
        <f>'دیده بان بازار'!W4277</f>
        <v/>
      </c>
    </row>
    <row r="4300">
      <c r="A4300" s="15">
        <f>'دیده بان بازار'!A4278</f>
        <v/>
      </c>
      <c r="B4300" s="16">
        <f>'دیده بان بازار'!B4278</f>
        <v/>
      </c>
      <c r="C4300" s="16">
        <f>'دیده بان بازار'!C4278</f>
        <v/>
      </c>
      <c r="D4300" s="16">
        <f>'دیده بان بازار'!D4278</f>
        <v/>
      </c>
      <c r="E4300" s="17">
        <f>'دیده بان بازار'!E4278</f>
        <v/>
      </c>
      <c r="F4300" s="16">
        <f>'دیده بان بازار'!F4278</f>
        <v/>
      </c>
      <c r="G4300" s="16">
        <f>'دیده بان بازار'!G4278</f>
        <v/>
      </c>
      <c r="H4300" s="16">
        <f>'دیده بان بازار'!H4278</f>
        <v/>
      </c>
      <c r="I4300" s="16">
        <f>'دیده بان بازار'!I4278</f>
        <v/>
      </c>
      <c r="J4300" s="16">
        <f>'دیده بان بازار'!J4278</f>
        <v/>
      </c>
      <c r="K4300" s="16">
        <f>'دیده بان بازار'!K4278</f>
        <v/>
      </c>
      <c r="L4300" s="16">
        <f>'دیده بان بازار'!L4278</f>
        <v/>
      </c>
      <c r="M4300" s="16">
        <f>'دیده بان بازار'!M4278</f>
        <v/>
      </c>
      <c r="N4300" s="16">
        <f>'دیده بان بازار'!N4278</f>
        <v/>
      </c>
      <c r="O4300" s="16">
        <f>'دیده بان بازار'!O4278</f>
        <v/>
      </c>
      <c r="P4300" s="16">
        <f>'دیده بان بازار'!P4278</f>
        <v/>
      </c>
      <c r="Q4300" s="16">
        <f>'دیده بان بازار'!Q4278</f>
        <v/>
      </c>
      <c r="R4300" s="16">
        <f>'دیده بان بازار'!R4278</f>
        <v/>
      </c>
      <c r="S4300" s="16">
        <f>'دیده بان بازار'!S4278</f>
        <v/>
      </c>
      <c r="T4300" s="16">
        <f>'دیده بان بازار'!T4278</f>
        <v/>
      </c>
      <c r="U4300" s="16">
        <f>'دیده بان بازار'!U4278</f>
        <v/>
      </c>
      <c r="V4300" s="16">
        <f>'دیده بان بازار'!V4278</f>
        <v/>
      </c>
      <c r="W4300" s="7">
        <f>'دیده بان بازار'!W4278</f>
        <v/>
      </c>
    </row>
    <row r="4301">
      <c r="A4301" s="12">
        <f>'دیده بان بازار'!A4279</f>
        <v/>
      </c>
      <c r="B4301" s="13">
        <f>'دیده بان بازار'!B4279</f>
        <v/>
      </c>
      <c r="C4301" s="13">
        <f>'دیده بان بازار'!C4279</f>
        <v/>
      </c>
      <c r="D4301" s="13">
        <f>'دیده بان بازار'!D4279</f>
        <v/>
      </c>
      <c r="E4301" s="14">
        <f>'دیده بان بازار'!E4279</f>
        <v/>
      </c>
      <c r="F4301" s="13">
        <f>'دیده بان بازار'!F4279</f>
        <v/>
      </c>
      <c r="G4301" s="13">
        <f>'دیده بان بازار'!G4279</f>
        <v/>
      </c>
      <c r="H4301" s="13">
        <f>'دیده بان بازار'!H4279</f>
        <v/>
      </c>
      <c r="I4301" s="13">
        <f>'دیده بان بازار'!I4279</f>
        <v/>
      </c>
      <c r="J4301" s="13">
        <f>'دیده بان بازار'!J4279</f>
        <v/>
      </c>
      <c r="K4301" s="13">
        <f>'دیده بان بازار'!K4279</f>
        <v/>
      </c>
      <c r="L4301" s="13">
        <f>'دیده بان بازار'!L4279</f>
        <v/>
      </c>
      <c r="M4301" s="13">
        <f>'دیده بان بازار'!M4279</f>
        <v/>
      </c>
      <c r="N4301" s="13">
        <f>'دیده بان بازار'!N4279</f>
        <v/>
      </c>
      <c r="O4301" s="13">
        <f>'دیده بان بازار'!O4279</f>
        <v/>
      </c>
      <c r="P4301" s="13">
        <f>'دیده بان بازار'!P4279</f>
        <v/>
      </c>
      <c r="Q4301" s="13">
        <f>'دیده بان بازار'!Q4279</f>
        <v/>
      </c>
      <c r="R4301" s="13">
        <f>'دیده بان بازار'!R4279</f>
        <v/>
      </c>
      <c r="S4301" s="13">
        <f>'دیده بان بازار'!S4279</f>
        <v/>
      </c>
      <c r="T4301" s="13">
        <f>'دیده بان بازار'!T4279</f>
        <v/>
      </c>
      <c r="U4301" s="13">
        <f>'دیده بان بازار'!U4279</f>
        <v/>
      </c>
      <c r="V4301" s="13">
        <f>'دیده بان بازار'!V4279</f>
        <v/>
      </c>
      <c r="W4301" s="6">
        <f>'دیده بان بازار'!W4279</f>
        <v/>
      </c>
    </row>
    <row r="4302">
      <c r="A4302" s="15">
        <f>'دیده بان بازار'!A4280</f>
        <v/>
      </c>
      <c r="B4302" s="16">
        <f>'دیده بان بازار'!B4280</f>
        <v/>
      </c>
      <c r="C4302" s="16">
        <f>'دیده بان بازار'!C4280</f>
        <v/>
      </c>
      <c r="D4302" s="16">
        <f>'دیده بان بازار'!D4280</f>
        <v/>
      </c>
      <c r="E4302" s="17">
        <f>'دیده بان بازار'!E4280</f>
        <v/>
      </c>
      <c r="F4302" s="16">
        <f>'دیده بان بازار'!F4280</f>
        <v/>
      </c>
      <c r="G4302" s="16">
        <f>'دیده بان بازار'!G4280</f>
        <v/>
      </c>
      <c r="H4302" s="16">
        <f>'دیده بان بازار'!H4280</f>
        <v/>
      </c>
      <c r="I4302" s="16">
        <f>'دیده بان بازار'!I4280</f>
        <v/>
      </c>
      <c r="J4302" s="16">
        <f>'دیده بان بازار'!J4280</f>
        <v/>
      </c>
      <c r="K4302" s="16">
        <f>'دیده بان بازار'!K4280</f>
        <v/>
      </c>
      <c r="L4302" s="16">
        <f>'دیده بان بازار'!L4280</f>
        <v/>
      </c>
      <c r="M4302" s="16">
        <f>'دیده بان بازار'!M4280</f>
        <v/>
      </c>
      <c r="N4302" s="16">
        <f>'دیده بان بازار'!N4280</f>
        <v/>
      </c>
      <c r="O4302" s="16">
        <f>'دیده بان بازار'!O4280</f>
        <v/>
      </c>
      <c r="P4302" s="16">
        <f>'دیده بان بازار'!P4280</f>
        <v/>
      </c>
      <c r="Q4302" s="16">
        <f>'دیده بان بازار'!Q4280</f>
        <v/>
      </c>
      <c r="R4302" s="16">
        <f>'دیده بان بازار'!R4280</f>
        <v/>
      </c>
      <c r="S4302" s="16">
        <f>'دیده بان بازار'!S4280</f>
        <v/>
      </c>
      <c r="T4302" s="16">
        <f>'دیده بان بازار'!T4280</f>
        <v/>
      </c>
      <c r="U4302" s="16">
        <f>'دیده بان بازار'!U4280</f>
        <v/>
      </c>
      <c r="V4302" s="16">
        <f>'دیده بان بازار'!V4280</f>
        <v/>
      </c>
      <c r="W4302" s="7">
        <f>'دیده بان بازار'!W4280</f>
        <v/>
      </c>
    </row>
    <row r="4303">
      <c r="A4303" s="12">
        <f>'دیده بان بازار'!A4281</f>
        <v/>
      </c>
      <c r="B4303" s="13">
        <f>'دیده بان بازار'!B4281</f>
        <v/>
      </c>
      <c r="C4303" s="13">
        <f>'دیده بان بازار'!C4281</f>
        <v/>
      </c>
      <c r="D4303" s="13">
        <f>'دیده بان بازار'!D4281</f>
        <v/>
      </c>
      <c r="E4303" s="14">
        <f>'دیده بان بازار'!E4281</f>
        <v/>
      </c>
      <c r="F4303" s="13">
        <f>'دیده بان بازار'!F4281</f>
        <v/>
      </c>
      <c r="G4303" s="13">
        <f>'دیده بان بازار'!G4281</f>
        <v/>
      </c>
      <c r="H4303" s="13">
        <f>'دیده بان بازار'!H4281</f>
        <v/>
      </c>
      <c r="I4303" s="13">
        <f>'دیده بان بازار'!I4281</f>
        <v/>
      </c>
      <c r="J4303" s="13">
        <f>'دیده بان بازار'!J4281</f>
        <v/>
      </c>
      <c r="K4303" s="13">
        <f>'دیده بان بازار'!K4281</f>
        <v/>
      </c>
      <c r="L4303" s="13">
        <f>'دیده بان بازار'!L4281</f>
        <v/>
      </c>
      <c r="M4303" s="13">
        <f>'دیده بان بازار'!M4281</f>
        <v/>
      </c>
      <c r="N4303" s="13">
        <f>'دیده بان بازار'!N4281</f>
        <v/>
      </c>
      <c r="O4303" s="13">
        <f>'دیده بان بازار'!O4281</f>
        <v/>
      </c>
      <c r="P4303" s="13">
        <f>'دیده بان بازار'!P4281</f>
        <v/>
      </c>
      <c r="Q4303" s="13">
        <f>'دیده بان بازار'!Q4281</f>
        <v/>
      </c>
      <c r="R4303" s="13">
        <f>'دیده بان بازار'!R4281</f>
        <v/>
      </c>
      <c r="S4303" s="13">
        <f>'دیده بان بازار'!S4281</f>
        <v/>
      </c>
      <c r="T4303" s="13">
        <f>'دیده بان بازار'!T4281</f>
        <v/>
      </c>
      <c r="U4303" s="13">
        <f>'دیده بان بازار'!U4281</f>
        <v/>
      </c>
      <c r="V4303" s="13">
        <f>'دیده بان بازار'!V4281</f>
        <v/>
      </c>
      <c r="W4303" s="6">
        <f>'دیده بان بازار'!W4281</f>
        <v/>
      </c>
    </row>
    <row r="4304">
      <c r="A4304" s="15">
        <f>'دیده بان بازار'!A4282</f>
        <v/>
      </c>
      <c r="B4304" s="16">
        <f>'دیده بان بازار'!B4282</f>
        <v/>
      </c>
      <c r="C4304" s="16">
        <f>'دیده بان بازار'!C4282</f>
        <v/>
      </c>
      <c r="D4304" s="16">
        <f>'دیده بان بازار'!D4282</f>
        <v/>
      </c>
      <c r="E4304" s="17">
        <f>'دیده بان بازار'!E4282</f>
        <v/>
      </c>
      <c r="F4304" s="16">
        <f>'دیده بان بازار'!F4282</f>
        <v/>
      </c>
      <c r="G4304" s="16">
        <f>'دیده بان بازار'!G4282</f>
        <v/>
      </c>
      <c r="H4304" s="16">
        <f>'دیده بان بازار'!H4282</f>
        <v/>
      </c>
      <c r="I4304" s="16">
        <f>'دیده بان بازار'!I4282</f>
        <v/>
      </c>
      <c r="J4304" s="16">
        <f>'دیده بان بازار'!J4282</f>
        <v/>
      </c>
      <c r="K4304" s="16">
        <f>'دیده بان بازار'!K4282</f>
        <v/>
      </c>
      <c r="L4304" s="16">
        <f>'دیده بان بازار'!L4282</f>
        <v/>
      </c>
      <c r="M4304" s="16">
        <f>'دیده بان بازار'!M4282</f>
        <v/>
      </c>
      <c r="N4304" s="16">
        <f>'دیده بان بازار'!N4282</f>
        <v/>
      </c>
      <c r="O4304" s="16">
        <f>'دیده بان بازار'!O4282</f>
        <v/>
      </c>
      <c r="P4304" s="16">
        <f>'دیده بان بازار'!P4282</f>
        <v/>
      </c>
      <c r="Q4304" s="16">
        <f>'دیده بان بازار'!Q4282</f>
        <v/>
      </c>
      <c r="R4304" s="16">
        <f>'دیده بان بازار'!R4282</f>
        <v/>
      </c>
      <c r="S4304" s="16">
        <f>'دیده بان بازار'!S4282</f>
        <v/>
      </c>
      <c r="T4304" s="16">
        <f>'دیده بان بازار'!T4282</f>
        <v/>
      </c>
      <c r="U4304" s="16">
        <f>'دیده بان بازار'!U4282</f>
        <v/>
      </c>
      <c r="V4304" s="16">
        <f>'دیده بان بازار'!V4282</f>
        <v/>
      </c>
      <c r="W4304" s="7">
        <f>'دیده بان بازار'!W4282</f>
        <v/>
      </c>
    </row>
    <row r="4305">
      <c r="A4305" s="12">
        <f>'دیده بان بازار'!A4283</f>
        <v/>
      </c>
      <c r="B4305" s="13">
        <f>'دیده بان بازار'!B4283</f>
        <v/>
      </c>
      <c r="C4305" s="13">
        <f>'دیده بان بازار'!C4283</f>
        <v/>
      </c>
      <c r="D4305" s="13">
        <f>'دیده بان بازار'!D4283</f>
        <v/>
      </c>
      <c r="E4305" s="14">
        <f>'دیده بان بازار'!E4283</f>
        <v/>
      </c>
      <c r="F4305" s="13">
        <f>'دیده بان بازار'!F4283</f>
        <v/>
      </c>
      <c r="G4305" s="13">
        <f>'دیده بان بازار'!G4283</f>
        <v/>
      </c>
      <c r="H4305" s="13">
        <f>'دیده بان بازار'!H4283</f>
        <v/>
      </c>
      <c r="I4305" s="13">
        <f>'دیده بان بازار'!I4283</f>
        <v/>
      </c>
      <c r="J4305" s="13">
        <f>'دیده بان بازار'!J4283</f>
        <v/>
      </c>
      <c r="K4305" s="13">
        <f>'دیده بان بازار'!K4283</f>
        <v/>
      </c>
      <c r="L4305" s="13">
        <f>'دیده بان بازار'!L4283</f>
        <v/>
      </c>
      <c r="M4305" s="13">
        <f>'دیده بان بازار'!M4283</f>
        <v/>
      </c>
      <c r="N4305" s="13">
        <f>'دیده بان بازار'!N4283</f>
        <v/>
      </c>
      <c r="O4305" s="13">
        <f>'دیده بان بازار'!O4283</f>
        <v/>
      </c>
      <c r="P4305" s="13">
        <f>'دیده بان بازار'!P4283</f>
        <v/>
      </c>
      <c r="Q4305" s="13">
        <f>'دیده بان بازار'!Q4283</f>
        <v/>
      </c>
      <c r="R4305" s="13">
        <f>'دیده بان بازار'!R4283</f>
        <v/>
      </c>
      <c r="S4305" s="13">
        <f>'دیده بان بازار'!S4283</f>
        <v/>
      </c>
      <c r="T4305" s="13">
        <f>'دیده بان بازار'!T4283</f>
        <v/>
      </c>
      <c r="U4305" s="13">
        <f>'دیده بان بازار'!U4283</f>
        <v/>
      </c>
      <c r="V4305" s="13">
        <f>'دیده بان بازار'!V4283</f>
        <v/>
      </c>
      <c r="W4305" s="6">
        <f>'دیده بان بازار'!W4283</f>
        <v/>
      </c>
    </row>
    <row r="4306">
      <c r="A4306" s="15">
        <f>'دیده بان بازار'!A4284</f>
        <v/>
      </c>
      <c r="B4306" s="16">
        <f>'دیده بان بازار'!B4284</f>
        <v/>
      </c>
      <c r="C4306" s="16">
        <f>'دیده بان بازار'!C4284</f>
        <v/>
      </c>
      <c r="D4306" s="16">
        <f>'دیده بان بازار'!D4284</f>
        <v/>
      </c>
      <c r="E4306" s="17">
        <f>'دیده بان بازار'!E4284</f>
        <v/>
      </c>
      <c r="F4306" s="16">
        <f>'دیده بان بازار'!F4284</f>
        <v/>
      </c>
      <c r="G4306" s="16">
        <f>'دیده بان بازار'!G4284</f>
        <v/>
      </c>
      <c r="H4306" s="16">
        <f>'دیده بان بازار'!H4284</f>
        <v/>
      </c>
      <c r="I4306" s="16">
        <f>'دیده بان بازار'!I4284</f>
        <v/>
      </c>
      <c r="J4306" s="16">
        <f>'دیده بان بازار'!J4284</f>
        <v/>
      </c>
      <c r="K4306" s="16">
        <f>'دیده بان بازار'!K4284</f>
        <v/>
      </c>
      <c r="L4306" s="16">
        <f>'دیده بان بازار'!L4284</f>
        <v/>
      </c>
      <c r="M4306" s="16">
        <f>'دیده بان بازار'!M4284</f>
        <v/>
      </c>
      <c r="N4306" s="16">
        <f>'دیده بان بازار'!N4284</f>
        <v/>
      </c>
      <c r="O4306" s="16">
        <f>'دیده بان بازار'!O4284</f>
        <v/>
      </c>
      <c r="P4306" s="16">
        <f>'دیده بان بازار'!P4284</f>
        <v/>
      </c>
      <c r="Q4306" s="16">
        <f>'دیده بان بازار'!Q4284</f>
        <v/>
      </c>
      <c r="R4306" s="16">
        <f>'دیده بان بازار'!R4284</f>
        <v/>
      </c>
      <c r="S4306" s="16">
        <f>'دیده بان بازار'!S4284</f>
        <v/>
      </c>
      <c r="T4306" s="16">
        <f>'دیده بان بازار'!T4284</f>
        <v/>
      </c>
      <c r="U4306" s="16">
        <f>'دیده بان بازار'!U4284</f>
        <v/>
      </c>
      <c r="V4306" s="16">
        <f>'دیده بان بازار'!V4284</f>
        <v/>
      </c>
      <c r="W4306" s="7">
        <f>'دیده بان بازار'!W4284</f>
        <v/>
      </c>
    </row>
    <row r="4307">
      <c r="A4307" s="15">
        <f>'دیده بان بازار'!A4285</f>
        <v/>
      </c>
      <c r="B4307" s="16">
        <f>'دیده بان بازار'!B4285</f>
        <v/>
      </c>
      <c r="C4307" s="16">
        <f>'دیده بان بازار'!C4285</f>
        <v/>
      </c>
      <c r="D4307" s="16">
        <f>'دیده بان بازار'!D4285</f>
        <v/>
      </c>
      <c r="E4307" s="17">
        <f>'دیده بان بازار'!E4285</f>
        <v/>
      </c>
      <c r="F4307" s="16">
        <f>'دیده بان بازار'!F4285</f>
        <v/>
      </c>
      <c r="G4307" s="16">
        <f>'دیده بان بازار'!G4285</f>
        <v/>
      </c>
      <c r="H4307" s="16">
        <f>'دیده بان بازار'!H4285</f>
        <v/>
      </c>
      <c r="I4307" s="16">
        <f>'دیده بان بازار'!I4285</f>
        <v/>
      </c>
      <c r="J4307" s="16">
        <f>'دیده بان بازار'!J4285</f>
        <v/>
      </c>
      <c r="K4307" s="16">
        <f>'دیده بان بازار'!K4285</f>
        <v/>
      </c>
      <c r="L4307" s="16">
        <f>'دیده بان بازار'!L4285</f>
        <v/>
      </c>
      <c r="M4307" s="16">
        <f>'دیده بان بازار'!M4285</f>
        <v/>
      </c>
      <c r="N4307" s="16">
        <f>'دیده بان بازار'!N4285</f>
        <v/>
      </c>
      <c r="O4307" s="16">
        <f>'دیده بان بازار'!O4285</f>
        <v/>
      </c>
      <c r="P4307" s="16">
        <f>'دیده بان بازار'!P4285</f>
        <v/>
      </c>
      <c r="Q4307" s="16">
        <f>'دیده بان بازار'!Q4285</f>
        <v/>
      </c>
      <c r="R4307" s="16">
        <f>'دیده بان بازار'!R4285</f>
        <v/>
      </c>
      <c r="S4307" s="16">
        <f>'دیده بان بازار'!S4285</f>
        <v/>
      </c>
      <c r="T4307" s="16">
        <f>'دیده بان بازار'!T4285</f>
        <v/>
      </c>
      <c r="U4307" s="16">
        <f>'دیده بان بازار'!U4285</f>
        <v/>
      </c>
      <c r="V4307" s="16">
        <f>'دیده بان بازار'!V4285</f>
        <v/>
      </c>
      <c r="W4307" s="7">
        <f>'دیده بان بازار'!W4285</f>
        <v/>
      </c>
    </row>
    <row r="4308">
      <c r="A4308" s="12">
        <f>'دیده بان بازار'!A4286</f>
        <v/>
      </c>
      <c r="B4308" s="13">
        <f>'دیده بان بازار'!B4286</f>
        <v/>
      </c>
      <c r="C4308" s="13">
        <f>'دیده بان بازار'!C4286</f>
        <v/>
      </c>
      <c r="D4308" s="13">
        <f>'دیده بان بازار'!D4286</f>
        <v/>
      </c>
      <c r="E4308" s="14">
        <f>'دیده بان بازار'!E4286</f>
        <v/>
      </c>
      <c r="F4308" s="13">
        <f>'دیده بان بازار'!F4286</f>
        <v/>
      </c>
      <c r="G4308" s="13">
        <f>'دیده بان بازار'!G4286</f>
        <v/>
      </c>
      <c r="H4308" s="13">
        <f>'دیده بان بازار'!H4286</f>
        <v/>
      </c>
      <c r="I4308" s="13">
        <f>'دیده بان بازار'!I4286</f>
        <v/>
      </c>
      <c r="J4308" s="13">
        <f>'دیده بان بازار'!J4286</f>
        <v/>
      </c>
      <c r="K4308" s="13">
        <f>'دیده بان بازار'!K4286</f>
        <v/>
      </c>
      <c r="L4308" s="13">
        <f>'دیده بان بازار'!L4286</f>
        <v/>
      </c>
      <c r="M4308" s="13">
        <f>'دیده بان بازار'!M4286</f>
        <v/>
      </c>
      <c r="N4308" s="13">
        <f>'دیده بان بازار'!N4286</f>
        <v/>
      </c>
      <c r="O4308" s="13">
        <f>'دیده بان بازار'!O4286</f>
        <v/>
      </c>
      <c r="P4308" s="13">
        <f>'دیده بان بازار'!P4286</f>
        <v/>
      </c>
      <c r="Q4308" s="13">
        <f>'دیده بان بازار'!Q4286</f>
        <v/>
      </c>
      <c r="R4308" s="13">
        <f>'دیده بان بازار'!R4286</f>
        <v/>
      </c>
      <c r="S4308" s="13">
        <f>'دیده بان بازار'!S4286</f>
        <v/>
      </c>
      <c r="T4308" s="13">
        <f>'دیده بان بازار'!T4286</f>
        <v/>
      </c>
      <c r="U4308" s="13">
        <f>'دیده بان بازار'!U4286</f>
        <v/>
      </c>
      <c r="V4308" s="13">
        <f>'دیده بان بازار'!V4286</f>
        <v/>
      </c>
      <c r="W4308" s="6">
        <f>'دیده بان بازار'!W4286</f>
        <v/>
      </c>
    </row>
    <row r="4309">
      <c r="A4309" s="15">
        <f>'دیده بان بازار'!A4287</f>
        <v/>
      </c>
      <c r="B4309" s="16">
        <f>'دیده بان بازار'!B4287</f>
        <v/>
      </c>
      <c r="C4309" s="16">
        <f>'دیده بان بازار'!C4287</f>
        <v/>
      </c>
      <c r="D4309" s="16">
        <f>'دیده بان بازار'!D4287</f>
        <v/>
      </c>
      <c r="E4309" s="17">
        <f>'دیده بان بازار'!E4287</f>
        <v/>
      </c>
      <c r="F4309" s="16">
        <f>'دیده بان بازار'!F4287</f>
        <v/>
      </c>
      <c r="G4309" s="16">
        <f>'دیده بان بازار'!G4287</f>
        <v/>
      </c>
      <c r="H4309" s="16">
        <f>'دیده بان بازار'!H4287</f>
        <v/>
      </c>
      <c r="I4309" s="16">
        <f>'دیده بان بازار'!I4287</f>
        <v/>
      </c>
      <c r="J4309" s="16">
        <f>'دیده بان بازار'!J4287</f>
        <v/>
      </c>
      <c r="K4309" s="16">
        <f>'دیده بان بازار'!K4287</f>
        <v/>
      </c>
      <c r="L4309" s="16">
        <f>'دیده بان بازار'!L4287</f>
        <v/>
      </c>
      <c r="M4309" s="16">
        <f>'دیده بان بازار'!M4287</f>
        <v/>
      </c>
      <c r="N4309" s="16">
        <f>'دیده بان بازار'!N4287</f>
        <v/>
      </c>
      <c r="O4309" s="16">
        <f>'دیده بان بازار'!O4287</f>
        <v/>
      </c>
      <c r="P4309" s="16">
        <f>'دیده بان بازار'!P4287</f>
        <v/>
      </c>
      <c r="Q4309" s="16">
        <f>'دیده بان بازار'!Q4287</f>
        <v/>
      </c>
      <c r="R4309" s="16">
        <f>'دیده بان بازار'!R4287</f>
        <v/>
      </c>
      <c r="S4309" s="16">
        <f>'دیده بان بازار'!S4287</f>
        <v/>
      </c>
      <c r="T4309" s="16">
        <f>'دیده بان بازار'!T4287</f>
        <v/>
      </c>
      <c r="U4309" s="16">
        <f>'دیده بان بازار'!U4287</f>
        <v/>
      </c>
      <c r="V4309" s="16">
        <f>'دیده بان بازار'!V4287</f>
        <v/>
      </c>
      <c r="W4309" s="7">
        <f>'دیده بان بازار'!W4287</f>
        <v/>
      </c>
    </row>
    <row r="4310">
      <c r="A4310" s="12">
        <f>'دیده بان بازار'!A4288</f>
        <v/>
      </c>
      <c r="B4310" s="13">
        <f>'دیده بان بازار'!B4288</f>
        <v/>
      </c>
      <c r="C4310" s="13">
        <f>'دیده بان بازار'!C4288</f>
        <v/>
      </c>
      <c r="D4310" s="13">
        <f>'دیده بان بازار'!D4288</f>
        <v/>
      </c>
      <c r="E4310" s="14">
        <f>'دیده بان بازار'!E4288</f>
        <v/>
      </c>
      <c r="F4310" s="13">
        <f>'دیده بان بازار'!F4288</f>
        <v/>
      </c>
      <c r="G4310" s="13">
        <f>'دیده بان بازار'!G4288</f>
        <v/>
      </c>
      <c r="H4310" s="13">
        <f>'دیده بان بازار'!H4288</f>
        <v/>
      </c>
      <c r="I4310" s="13">
        <f>'دیده بان بازار'!I4288</f>
        <v/>
      </c>
      <c r="J4310" s="13">
        <f>'دیده بان بازار'!J4288</f>
        <v/>
      </c>
      <c r="K4310" s="13">
        <f>'دیده بان بازار'!K4288</f>
        <v/>
      </c>
      <c r="L4310" s="13">
        <f>'دیده بان بازار'!L4288</f>
        <v/>
      </c>
      <c r="M4310" s="13">
        <f>'دیده بان بازار'!M4288</f>
        <v/>
      </c>
      <c r="N4310" s="13">
        <f>'دیده بان بازار'!N4288</f>
        <v/>
      </c>
      <c r="O4310" s="13">
        <f>'دیده بان بازار'!O4288</f>
        <v/>
      </c>
      <c r="P4310" s="13">
        <f>'دیده بان بازار'!P4288</f>
        <v/>
      </c>
      <c r="Q4310" s="13">
        <f>'دیده بان بازار'!Q4288</f>
        <v/>
      </c>
      <c r="R4310" s="13">
        <f>'دیده بان بازار'!R4288</f>
        <v/>
      </c>
      <c r="S4310" s="13">
        <f>'دیده بان بازار'!S4288</f>
        <v/>
      </c>
      <c r="T4310" s="13">
        <f>'دیده بان بازار'!T4288</f>
        <v/>
      </c>
      <c r="U4310" s="13">
        <f>'دیده بان بازار'!U4288</f>
        <v/>
      </c>
      <c r="V4310" s="13">
        <f>'دیده بان بازار'!V4288</f>
        <v/>
      </c>
      <c r="W4310" s="6">
        <f>'دیده بان بازار'!W4288</f>
        <v/>
      </c>
    </row>
    <row r="4311">
      <c r="A4311" s="15">
        <f>'دیده بان بازار'!A4289</f>
        <v/>
      </c>
      <c r="B4311" s="16">
        <f>'دیده بان بازار'!B4289</f>
        <v/>
      </c>
      <c r="C4311" s="16">
        <f>'دیده بان بازار'!C4289</f>
        <v/>
      </c>
      <c r="D4311" s="16">
        <f>'دیده بان بازار'!D4289</f>
        <v/>
      </c>
      <c r="E4311" s="17">
        <f>'دیده بان بازار'!E4289</f>
        <v/>
      </c>
      <c r="F4311" s="16">
        <f>'دیده بان بازار'!F4289</f>
        <v/>
      </c>
      <c r="G4311" s="16">
        <f>'دیده بان بازار'!G4289</f>
        <v/>
      </c>
      <c r="H4311" s="16">
        <f>'دیده بان بازار'!H4289</f>
        <v/>
      </c>
      <c r="I4311" s="16">
        <f>'دیده بان بازار'!I4289</f>
        <v/>
      </c>
      <c r="J4311" s="16">
        <f>'دیده بان بازار'!J4289</f>
        <v/>
      </c>
      <c r="K4311" s="16">
        <f>'دیده بان بازار'!K4289</f>
        <v/>
      </c>
      <c r="L4311" s="16">
        <f>'دیده بان بازار'!L4289</f>
        <v/>
      </c>
      <c r="M4311" s="16">
        <f>'دیده بان بازار'!M4289</f>
        <v/>
      </c>
      <c r="N4311" s="16">
        <f>'دیده بان بازار'!N4289</f>
        <v/>
      </c>
      <c r="O4311" s="16">
        <f>'دیده بان بازار'!O4289</f>
        <v/>
      </c>
      <c r="P4311" s="16">
        <f>'دیده بان بازار'!P4289</f>
        <v/>
      </c>
      <c r="Q4311" s="16">
        <f>'دیده بان بازار'!Q4289</f>
        <v/>
      </c>
      <c r="R4311" s="16">
        <f>'دیده بان بازار'!R4289</f>
        <v/>
      </c>
      <c r="S4311" s="16">
        <f>'دیده بان بازار'!S4289</f>
        <v/>
      </c>
      <c r="T4311" s="16">
        <f>'دیده بان بازار'!T4289</f>
        <v/>
      </c>
      <c r="U4311" s="16">
        <f>'دیده بان بازار'!U4289</f>
        <v/>
      </c>
      <c r="V4311" s="16">
        <f>'دیده بان بازار'!V4289</f>
        <v/>
      </c>
      <c r="W4311" s="7">
        <f>'دیده بان بازار'!W4289</f>
        <v/>
      </c>
    </row>
    <row r="4312">
      <c r="A4312" s="12">
        <f>'دیده بان بازار'!A4290</f>
        <v/>
      </c>
      <c r="B4312" s="13">
        <f>'دیده بان بازار'!B4290</f>
        <v/>
      </c>
      <c r="C4312" s="13">
        <f>'دیده بان بازار'!C4290</f>
        <v/>
      </c>
      <c r="D4312" s="13">
        <f>'دیده بان بازار'!D4290</f>
        <v/>
      </c>
      <c r="E4312" s="14">
        <f>'دیده بان بازار'!E4290</f>
        <v/>
      </c>
      <c r="F4312" s="13">
        <f>'دیده بان بازار'!F4290</f>
        <v/>
      </c>
      <c r="G4312" s="13">
        <f>'دیده بان بازار'!G4290</f>
        <v/>
      </c>
      <c r="H4312" s="13">
        <f>'دیده بان بازار'!H4290</f>
        <v/>
      </c>
      <c r="I4312" s="13">
        <f>'دیده بان بازار'!I4290</f>
        <v/>
      </c>
      <c r="J4312" s="13">
        <f>'دیده بان بازار'!J4290</f>
        <v/>
      </c>
      <c r="K4312" s="13">
        <f>'دیده بان بازار'!K4290</f>
        <v/>
      </c>
      <c r="L4312" s="13">
        <f>'دیده بان بازار'!L4290</f>
        <v/>
      </c>
      <c r="M4312" s="13">
        <f>'دیده بان بازار'!M4290</f>
        <v/>
      </c>
      <c r="N4312" s="13">
        <f>'دیده بان بازار'!N4290</f>
        <v/>
      </c>
      <c r="O4312" s="13">
        <f>'دیده بان بازار'!O4290</f>
        <v/>
      </c>
      <c r="P4312" s="13">
        <f>'دیده بان بازار'!P4290</f>
        <v/>
      </c>
      <c r="Q4312" s="13">
        <f>'دیده بان بازار'!Q4290</f>
        <v/>
      </c>
      <c r="R4312" s="13">
        <f>'دیده بان بازار'!R4290</f>
        <v/>
      </c>
      <c r="S4312" s="13">
        <f>'دیده بان بازار'!S4290</f>
        <v/>
      </c>
      <c r="T4312" s="13">
        <f>'دیده بان بازار'!T4290</f>
        <v/>
      </c>
      <c r="U4312" s="13">
        <f>'دیده بان بازار'!U4290</f>
        <v/>
      </c>
      <c r="V4312" s="13">
        <f>'دیده بان بازار'!V4290</f>
        <v/>
      </c>
      <c r="W4312" s="6">
        <f>'دیده بان بازار'!W4290</f>
        <v/>
      </c>
    </row>
    <row r="4313">
      <c r="A4313" s="15">
        <f>'دیده بان بازار'!A4291</f>
        <v/>
      </c>
      <c r="B4313" s="16">
        <f>'دیده بان بازار'!B4291</f>
        <v/>
      </c>
      <c r="C4313" s="16">
        <f>'دیده بان بازار'!C4291</f>
        <v/>
      </c>
      <c r="D4313" s="16">
        <f>'دیده بان بازار'!D4291</f>
        <v/>
      </c>
      <c r="E4313" s="17">
        <f>'دیده بان بازار'!E4291</f>
        <v/>
      </c>
      <c r="F4313" s="16">
        <f>'دیده بان بازار'!F4291</f>
        <v/>
      </c>
      <c r="G4313" s="16">
        <f>'دیده بان بازار'!G4291</f>
        <v/>
      </c>
      <c r="H4313" s="16">
        <f>'دیده بان بازار'!H4291</f>
        <v/>
      </c>
      <c r="I4313" s="16">
        <f>'دیده بان بازار'!I4291</f>
        <v/>
      </c>
      <c r="J4313" s="16">
        <f>'دیده بان بازار'!J4291</f>
        <v/>
      </c>
      <c r="K4313" s="16">
        <f>'دیده بان بازار'!K4291</f>
        <v/>
      </c>
      <c r="L4313" s="16">
        <f>'دیده بان بازار'!L4291</f>
        <v/>
      </c>
      <c r="M4313" s="16">
        <f>'دیده بان بازار'!M4291</f>
        <v/>
      </c>
      <c r="N4313" s="16">
        <f>'دیده بان بازار'!N4291</f>
        <v/>
      </c>
      <c r="O4313" s="16">
        <f>'دیده بان بازار'!O4291</f>
        <v/>
      </c>
      <c r="P4313" s="16">
        <f>'دیده بان بازار'!P4291</f>
        <v/>
      </c>
      <c r="Q4313" s="16">
        <f>'دیده بان بازار'!Q4291</f>
        <v/>
      </c>
      <c r="R4313" s="16">
        <f>'دیده بان بازار'!R4291</f>
        <v/>
      </c>
      <c r="S4313" s="16">
        <f>'دیده بان بازار'!S4291</f>
        <v/>
      </c>
      <c r="T4313" s="16">
        <f>'دیده بان بازار'!T4291</f>
        <v/>
      </c>
      <c r="U4313" s="16">
        <f>'دیده بان بازار'!U4291</f>
        <v/>
      </c>
      <c r="V4313" s="16">
        <f>'دیده بان بازار'!V4291</f>
        <v/>
      </c>
      <c r="W4313" s="7">
        <f>'دیده بان بازار'!W4291</f>
        <v/>
      </c>
    </row>
    <row r="4314">
      <c r="A4314" s="12">
        <f>'دیده بان بازار'!A4292</f>
        <v/>
      </c>
      <c r="B4314" s="13">
        <f>'دیده بان بازار'!B4292</f>
        <v/>
      </c>
      <c r="C4314" s="13">
        <f>'دیده بان بازار'!C4292</f>
        <v/>
      </c>
      <c r="D4314" s="13">
        <f>'دیده بان بازار'!D4292</f>
        <v/>
      </c>
      <c r="E4314" s="14">
        <f>'دیده بان بازار'!E4292</f>
        <v/>
      </c>
      <c r="F4314" s="13">
        <f>'دیده بان بازار'!F4292</f>
        <v/>
      </c>
      <c r="G4314" s="13">
        <f>'دیده بان بازار'!G4292</f>
        <v/>
      </c>
      <c r="H4314" s="13">
        <f>'دیده بان بازار'!H4292</f>
        <v/>
      </c>
      <c r="I4314" s="13">
        <f>'دیده بان بازار'!I4292</f>
        <v/>
      </c>
      <c r="J4314" s="13">
        <f>'دیده بان بازار'!J4292</f>
        <v/>
      </c>
      <c r="K4314" s="13">
        <f>'دیده بان بازار'!K4292</f>
        <v/>
      </c>
      <c r="L4314" s="13">
        <f>'دیده بان بازار'!L4292</f>
        <v/>
      </c>
      <c r="M4314" s="13">
        <f>'دیده بان بازار'!M4292</f>
        <v/>
      </c>
      <c r="N4314" s="13">
        <f>'دیده بان بازار'!N4292</f>
        <v/>
      </c>
      <c r="O4314" s="13">
        <f>'دیده بان بازار'!O4292</f>
        <v/>
      </c>
      <c r="P4314" s="13">
        <f>'دیده بان بازار'!P4292</f>
        <v/>
      </c>
      <c r="Q4314" s="13">
        <f>'دیده بان بازار'!Q4292</f>
        <v/>
      </c>
      <c r="R4314" s="13">
        <f>'دیده بان بازار'!R4292</f>
        <v/>
      </c>
      <c r="S4314" s="13">
        <f>'دیده بان بازار'!S4292</f>
        <v/>
      </c>
      <c r="T4314" s="13">
        <f>'دیده بان بازار'!T4292</f>
        <v/>
      </c>
      <c r="U4314" s="13">
        <f>'دیده بان بازار'!U4292</f>
        <v/>
      </c>
      <c r="V4314" s="13">
        <f>'دیده بان بازار'!V4292</f>
        <v/>
      </c>
      <c r="W4314" s="6">
        <f>'دیده بان بازار'!W4292</f>
        <v/>
      </c>
    </row>
    <row r="4315">
      <c r="A4315" s="15">
        <f>'دیده بان بازار'!A4293</f>
        <v/>
      </c>
      <c r="B4315" s="16">
        <f>'دیده بان بازار'!B4293</f>
        <v/>
      </c>
      <c r="C4315" s="16">
        <f>'دیده بان بازار'!C4293</f>
        <v/>
      </c>
      <c r="D4315" s="16">
        <f>'دیده بان بازار'!D4293</f>
        <v/>
      </c>
      <c r="E4315" s="17">
        <f>'دیده بان بازار'!E4293</f>
        <v/>
      </c>
      <c r="F4315" s="16">
        <f>'دیده بان بازار'!F4293</f>
        <v/>
      </c>
      <c r="G4315" s="16">
        <f>'دیده بان بازار'!G4293</f>
        <v/>
      </c>
      <c r="H4315" s="16">
        <f>'دیده بان بازار'!H4293</f>
        <v/>
      </c>
      <c r="I4315" s="16">
        <f>'دیده بان بازار'!I4293</f>
        <v/>
      </c>
      <c r="J4315" s="16">
        <f>'دیده بان بازار'!J4293</f>
        <v/>
      </c>
      <c r="K4315" s="16">
        <f>'دیده بان بازار'!K4293</f>
        <v/>
      </c>
      <c r="L4315" s="16">
        <f>'دیده بان بازار'!L4293</f>
        <v/>
      </c>
      <c r="M4315" s="16">
        <f>'دیده بان بازار'!M4293</f>
        <v/>
      </c>
      <c r="N4315" s="16">
        <f>'دیده بان بازار'!N4293</f>
        <v/>
      </c>
      <c r="O4315" s="16">
        <f>'دیده بان بازار'!O4293</f>
        <v/>
      </c>
      <c r="P4315" s="16">
        <f>'دیده بان بازار'!P4293</f>
        <v/>
      </c>
      <c r="Q4315" s="16">
        <f>'دیده بان بازار'!Q4293</f>
        <v/>
      </c>
      <c r="R4315" s="16">
        <f>'دیده بان بازار'!R4293</f>
        <v/>
      </c>
      <c r="S4315" s="16">
        <f>'دیده بان بازار'!S4293</f>
        <v/>
      </c>
      <c r="T4315" s="16">
        <f>'دیده بان بازار'!T4293</f>
        <v/>
      </c>
      <c r="U4315" s="16">
        <f>'دیده بان بازار'!U4293</f>
        <v/>
      </c>
      <c r="V4315" s="16">
        <f>'دیده بان بازار'!V4293</f>
        <v/>
      </c>
      <c r="W4315" s="7">
        <f>'دیده بان بازار'!W4293</f>
        <v/>
      </c>
    </row>
    <row r="4316">
      <c r="A4316" s="12">
        <f>'دیده بان بازار'!A4294</f>
        <v/>
      </c>
      <c r="B4316" s="13">
        <f>'دیده بان بازار'!B4294</f>
        <v/>
      </c>
      <c r="C4316" s="13">
        <f>'دیده بان بازار'!C4294</f>
        <v/>
      </c>
      <c r="D4316" s="13">
        <f>'دیده بان بازار'!D4294</f>
        <v/>
      </c>
      <c r="E4316" s="14">
        <f>'دیده بان بازار'!E4294</f>
        <v/>
      </c>
      <c r="F4316" s="13">
        <f>'دیده بان بازار'!F4294</f>
        <v/>
      </c>
      <c r="G4316" s="13">
        <f>'دیده بان بازار'!G4294</f>
        <v/>
      </c>
      <c r="H4316" s="13">
        <f>'دیده بان بازار'!H4294</f>
        <v/>
      </c>
      <c r="I4316" s="13">
        <f>'دیده بان بازار'!I4294</f>
        <v/>
      </c>
      <c r="J4316" s="13">
        <f>'دیده بان بازار'!J4294</f>
        <v/>
      </c>
      <c r="K4316" s="13">
        <f>'دیده بان بازار'!K4294</f>
        <v/>
      </c>
      <c r="L4316" s="13">
        <f>'دیده بان بازار'!L4294</f>
        <v/>
      </c>
      <c r="M4316" s="13">
        <f>'دیده بان بازار'!M4294</f>
        <v/>
      </c>
      <c r="N4316" s="13">
        <f>'دیده بان بازار'!N4294</f>
        <v/>
      </c>
      <c r="O4316" s="13">
        <f>'دیده بان بازار'!O4294</f>
        <v/>
      </c>
      <c r="P4316" s="13">
        <f>'دیده بان بازار'!P4294</f>
        <v/>
      </c>
      <c r="Q4316" s="13">
        <f>'دیده بان بازار'!Q4294</f>
        <v/>
      </c>
      <c r="R4316" s="13">
        <f>'دیده بان بازار'!R4294</f>
        <v/>
      </c>
      <c r="S4316" s="13">
        <f>'دیده بان بازار'!S4294</f>
        <v/>
      </c>
      <c r="T4316" s="13">
        <f>'دیده بان بازار'!T4294</f>
        <v/>
      </c>
      <c r="U4316" s="13">
        <f>'دیده بان بازار'!U4294</f>
        <v/>
      </c>
      <c r="V4316" s="13">
        <f>'دیده بان بازار'!V4294</f>
        <v/>
      </c>
      <c r="W4316" s="6">
        <f>'دیده بان بازار'!W4294</f>
        <v/>
      </c>
    </row>
    <row r="4317">
      <c r="A4317" s="15">
        <f>'دیده بان بازار'!A4295</f>
        <v/>
      </c>
      <c r="B4317" s="16">
        <f>'دیده بان بازار'!B4295</f>
        <v/>
      </c>
      <c r="C4317" s="16">
        <f>'دیده بان بازار'!C4295</f>
        <v/>
      </c>
      <c r="D4317" s="16">
        <f>'دیده بان بازار'!D4295</f>
        <v/>
      </c>
      <c r="E4317" s="17">
        <f>'دیده بان بازار'!E4295</f>
        <v/>
      </c>
      <c r="F4317" s="16">
        <f>'دیده بان بازار'!F4295</f>
        <v/>
      </c>
      <c r="G4317" s="16">
        <f>'دیده بان بازار'!G4295</f>
        <v/>
      </c>
      <c r="H4317" s="16">
        <f>'دیده بان بازار'!H4295</f>
        <v/>
      </c>
      <c r="I4317" s="16">
        <f>'دیده بان بازار'!I4295</f>
        <v/>
      </c>
      <c r="J4317" s="16">
        <f>'دیده بان بازار'!J4295</f>
        <v/>
      </c>
      <c r="K4317" s="16">
        <f>'دیده بان بازار'!K4295</f>
        <v/>
      </c>
      <c r="L4317" s="16">
        <f>'دیده بان بازار'!L4295</f>
        <v/>
      </c>
      <c r="M4317" s="16">
        <f>'دیده بان بازار'!M4295</f>
        <v/>
      </c>
      <c r="N4317" s="16">
        <f>'دیده بان بازار'!N4295</f>
        <v/>
      </c>
      <c r="O4317" s="16">
        <f>'دیده بان بازار'!O4295</f>
        <v/>
      </c>
      <c r="P4317" s="16">
        <f>'دیده بان بازار'!P4295</f>
        <v/>
      </c>
      <c r="Q4317" s="16">
        <f>'دیده بان بازار'!Q4295</f>
        <v/>
      </c>
      <c r="R4317" s="16">
        <f>'دیده بان بازار'!R4295</f>
        <v/>
      </c>
      <c r="S4317" s="16">
        <f>'دیده بان بازار'!S4295</f>
        <v/>
      </c>
      <c r="T4317" s="16">
        <f>'دیده بان بازار'!T4295</f>
        <v/>
      </c>
      <c r="U4317" s="16">
        <f>'دیده بان بازار'!U4295</f>
        <v/>
      </c>
      <c r="V4317" s="16">
        <f>'دیده بان بازار'!V4295</f>
        <v/>
      </c>
      <c r="W4317" s="7">
        <f>'دیده بان بازار'!W4295</f>
        <v/>
      </c>
    </row>
    <row r="4318">
      <c r="A4318" s="12">
        <f>'دیده بان بازار'!A4296</f>
        <v/>
      </c>
      <c r="B4318" s="13">
        <f>'دیده بان بازار'!B4296</f>
        <v/>
      </c>
      <c r="C4318" s="13">
        <f>'دیده بان بازار'!C4296</f>
        <v/>
      </c>
      <c r="D4318" s="13">
        <f>'دیده بان بازار'!D4296</f>
        <v/>
      </c>
      <c r="E4318" s="14">
        <f>'دیده بان بازار'!E4296</f>
        <v/>
      </c>
      <c r="F4318" s="13">
        <f>'دیده بان بازار'!F4296</f>
        <v/>
      </c>
      <c r="G4318" s="13">
        <f>'دیده بان بازار'!G4296</f>
        <v/>
      </c>
      <c r="H4318" s="13">
        <f>'دیده بان بازار'!H4296</f>
        <v/>
      </c>
      <c r="I4318" s="13">
        <f>'دیده بان بازار'!I4296</f>
        <v/>
      </c>
      <c r="J4318" s="13">
        <f>'دیده بان بازار'!J4296</f>
        <v/>
      </c>
      <c r="K4318" s="13">
        <f>'دیده بان بازار'!K4296</f>
        <v/>
      </c>
      <c r="L4318" s="13">
        <f>'دیده بان بازار'!L4296</f>
        <v/>
      </c>
      <c r="M4318" s="13">
        <f>'دیده بان بازار'!M4296</f>
        <v/>
      </c>
      <c r="N4318" s="13">
        <f>'دیده بان بازار'!N4296</f>
        <v/>
      </c>
      <c r="O4318" s="13">
        <f>'دیده بان بازار'!O4296</f>
        <v/>
      </c>
      <c r="P4318" s="13">
        <f>'دیده بان بازار'!P4296</f>
        <v/>
      </c>
      <c r="Q4318" s="13">
        <f>'دیده بان بازار'!Q4296</f>
        <v/>
      </c>
      <c r="R4318" s="13">
        <f>'دیده بان بازار'!R4296</f>
        <v/>
      </c>
      <c r="S4318" s="13">
        <f>'دیده بان بازار'!S4296</f>
        <v/>
      </c>
      <c r="T4318" s="13">
        <f>'دیده بان بازار'!T4296</f>
        <v/>
      </c>
      <c r="U4318" s="13">
        <f>'دیده بان بازار'!U4296</f>
        <v/>
      </c>
      <c r="V4318" s="13">
        <f>'دیده بان بازار'!V4296</f>
        <v/>
      </c>
      <c r="W4318" s="6">
        <f>'دیده بان بازار'!W4296</f>
        <v/>
      </c>
    </row>
    <row r="4319">
      <c r="A4319" s="15">
        <f>'دیده بان بازار'!A4297</f>
        <v/>
      </c>
      <c r="B4319" s="16">
        <f>'دیده بان بازار'!B4297</f>
        <v/>
      </c>
      <c r="C4319" s="16">
        <f>'دیده بان بازار'!C4297</f>
        <v/>
      </c>
      <c r="D4319" s="16">
        <f>'دیده بان بازار'!D4297</f>
        <v/>
      </c>
      <c r="E4319" s="17">
        <f>'دیده بان بازار'!E4297</f>
        <v/>
      </c>
      <c r="F4319" s="16">
        <f>'دیده بان بازار'!F4297</f>
        <v/>
      </c>
      <c r="G4319" s="16">
        <f>'دیده بان بازار'!G4297</f>
        <v/>
      </c>
      <c r="H4319" s="16">
        <f>'دیده بان بازار'!H4297</f>
        <v/>
      </c>
      <c r="I4319" s="16">
        <f>'دیده بان بازار'!I4297</f>
        <v/>
      </c>
      <c r="J4319" s="16">
        <f>'دیده بان بازار'!J4297</f>
        <v/>
      </c>
      <c r="K4319" s="16">
        <f>'دیده بان بازار'!K4297</f>
        <v/>
      </c>
      <c r="L4319" s="16">
        <f>'دیده بان بازار'!L4297</f>
        <v/>
      </c>
      <c r="M4319" s="16">
        <f>'دیده بان بازار'!M4297</f>
        <v/>
      </c>
      <c r="N4319" s="16">
        <f>'دیده بان بازار'!N4297</f>
        <v/>
      </c>
      <c r="O4319" s="16">
        <f>'دیده بان بازار'!O4297</f>
        <v/>
      </c>
      <c r="P4319" s="16">
        <f>'دیده بان بازار'!P4297</f>
        <v/>
      </c>
      <c r="Q4319" s="16">
        <f>'دیده بان بازار'!Q4297</f>
        <v/>
      </c>
      <c r="R4319" s="16">
        <f>'دیده بان بازار'!R4297</f>
        <v/>
      </c>
      <c r="S4319" s="16">
        <f>'دیده بان بازار'!S4297</f>
        <v/>
      </c>
      <c r="T4319" s="16">
        <f>'دیده بان بازار'!T4297</f>
        <v/>
      </c>
      <c r="U4319" s="16">
        <f>'دیده بان بازار'!U4297</f>
        <v/>
      </c>
      <c r="V4319" s="16">
        <f>'دیده بان بازار'!V4297</f>
        <v/>
      </c>
      <c r="W4319" s="7">
        <f>'دیده بان بازار'!W4297</f>
        <v/>
      </c>
    </row>
    <row r="4320">
      <c r="A4320" s="12">
        <f>'دیده بان بازار'!A4298</f>
        <v/>
      </c>
      <c r="B4320" s="13">
        <f>'دیده بان بازار'!B4298</f>
        <v/>
      </c>
      <c r="C4320" s="13">
        <f>'دیده بان بازار'!C4298</f>
        <v/>
      </c>
      <c r="D4320" s="13">
        <f>'دیده بان بازار'!D4298</f>
        <v/>
      </c>
      <c r="E4320" s="14">
        <f>'دیده بان بازار'!E4298</f>
        <v/>
      </c>
      <c r="F4320" s="13">
        <f>'دیده بان بازار'!F4298</f>
        <v/>
      </c>
      <c r="G4320" s="13">
        <f>'دیده بان بازار'!G4298</f>
        <v/>
      </c>
      <c r="H4320" s="13">
        <f>'دیده بان بازار'!H4298</f>
        <v/>
      </c>
      <c r="I4320" s="13">
        <f>'دیده بان بازار'!I4298</f>
        <v/>
      </c>
      <c r="J4320" s="13">
        <f>'دیده بان بازار'!J4298</f>
        <v/>
      </c>
      <c r="K4320" s="13">
        <f>'دیده بان بازار'!K4298</f>
        <v/>
      </c>
      <c r="L4320" s="13">
        <f>'دیده بان بازار'!L4298</f>
        <v/>
      </c>
      <c r="M4320" s="13">
        <f>'دیده بان بازار'!M4298</f>
        <v/>
      </c>
      <c r="N4320" s="13">
        <f>'دیده بان بازار'!N4298</f>
        <v/>
      </c>
      <c r="O4320" s="13">
        <f>'دیده بان بازار'!O4298</f>
        <v/>
      </c>
      <c r="P4320" s="13">
        <f>'دیده بان بازار'!P4298</f>
        <v/>
      </c>
      <c r="Q4320" s="13">
        <f>'دیده بان بازار'!Q4298</f>
        <v/>
      </c>
      <c r="R4320" s="13">
        <f>'دیده بان بازار'!R4298</f>
        <v/>
      </c>
      <c r="S4320" s="13">
        <f>'دیده بان بازار'!S4298</f>
        <v/>
      </c>
      <c r="T4320" s="13">
        <f>'دیده بان بازار'!T4298</f>
        <v/>
      </c>
      <c r="U4320" s="13">
        <f>'دیده بان بازار'!U4298</f>
        <v/>
      </c>
      <c r="V4320" s="13">
        <f>'دیده بان بازار'!V4298</f>
        <v/>
      </c>
      <c r="W4320" s="6">
        <f>'دیده بان بازار'!W4298</f>
        <v/>
      </c>
    </row>
    <row r="4321">
      <c r="A4321" s="15">
        <f>'دیده بان بازار'!A4299</f>
        <v/>
      </c>
      <c r="B4321" s="16">
        <f>'دیده بان بازار'!B4299</f>
        <v/>
      </c>
      <c r="C4321" s="16">
        <f>'دیده بان بازار'!C4299</f>
        <v/>
      </c>
      <c r="D4321" s="16">
        <f>'دیده بان بازار'!D4299</f>
        <v/>
      </c>
      <c r="E4321" s="17">
        <f>'دیده بان بازار'!E4299</f>
        <v/>
      </c>
      <c r="F4321" s="16">
        <f>'دیده بان بازار'!F4299</f>
        <v/>
      </c>
      <c r="G4321" s="16">
        <f>'دیده بان بازار'!G4299</f>
        <v/>
      </c>
      <c r="H4321" s="16">
        <f>'دیده بان بازار'!H4299</f>
        <v/>
      </c>
      <c r="I4321" s="16">
        <f>'دیده بان بازار'!I4299</f>
        <v/>
      </c>
      <c r="J4321" s="16">
        <f>'دیده بان بازار'!J4299</f>
        <v/>
      </c>
      <c r="K4321" s="16">
        <f>'دیده بان بازار'!K4299</f>
        <v/>
      </c>
      <c r="L4321" s="16">
        <f>'دیده بان بازار'!L4299</f>
        <v/>
      </c>
      <c r="M4321" s="16">
        <f>'دیده بان بازار'!M4299</f>
        <v/>
      </c>
      <c r="N4321" s="16">
        <f>'دیده بان بازار'!N4299</f>
        <v/>
      </c>
      <c r="O4321" s="16">
        <f>'دیده بان بازار'!O4299</f>
        <v/>
      </c>
      <c r="P4321" s="16">
        <f>'دیده بان بازار'!P4299</f>
        <v/>
      </c>
      <c r="Q4321" s="16">
        <f>'دیده بان بازار'!Q4299</f>
        <v/>
      </c>
      <c r="R4321" s="16">
        <f>'دیده بان بازار'!R4299</f>
        <v/>
      </c>
      <c r="S4321" s="16">
        <f>'دیده بان بازار'!S4299</f>
        <v/>
      </c>
      <c r="T4321" s="16">
        <f>'دیده بان بازار'!T4299</f>
        <v/>
      </c>
      <c r="U4321" s="16">
        <f>'دیده بان بازار'!U4299</f>
        <v/>
      </c>
      <c r="V4321" s="16">
        <f>'دیده بان بازار'!V4299</f>
        <v/>
      </c>
      <c r="W4321" s="7">
        <f>'دیده بان بازار'!W4299</f>
        <v/>
      </c>
    </row>
    <row r="4322">
      <c r="A4322" s="15">
        <f>'دیده بان بازار'!A4300</f>
        <v/>
      </c>
      <c r="B4322" s="16">
        <f>'دیده بان بازار'!B4300</f>
        <v/>
      </c>
      <c r="C4322" s="16">
        <f>'دیده بان بازار'!C4300</f>
        <v/>
      </c>
      <c r="D4322" s="16">
        <f>'دیده بان بازار'!D4300</f>
        <v/>
      </c>
      <c r="E4322" s="17">
        <f>'دیده بان بازار'!E4300</f>
        <v/>
      </c>
      <c r="F4322" s="16">
        <f>'دیده بان بازار'!F4300</f>
        <v/>
      </c>
      <c r="G4322" s="16">
        <f>'دیده بان بازار'!G4300</f>
        <v/>
      </c>
      <c r="H4322" s="16">
        <f>'دیده بان بازار'!H4300</f>
        <v/>
      </c>
      <c r="I4322" s="16">
        <f>'دیده بان بازار'!I4300</f>
        <v/>
      </c>
      <c r="J4322" s="16">
        <f>'دیده بان بازار'!J4300</f>
        <v/>
      </c>
      <c r="K4322" s="16">
        <f>'دیده بان بازار'!K4300</f>
        <v/>
      </c>
      <c r="L4322" s="16">
        <f>'دیده بان بازار'!L4300</f>
        <v/>
      </c>
      <c r="M4322" s="16">
        <f>'دیده بان بازار'!M4300</f>
        <v/>
      </c>
      <c r="N4322" s="16">
        <f>'دیده بان بازار'!N4300</f>
        <v/>
      </c>
      <c r="O4322" s="16">
        <f>'دیده بان بازار'!O4300</f>
        <v/>
      </c>
      <c r="P4322" s="16">
        <f>'دیده بان بازار'!P4300</f>
        <v/>
      </c>
      <c r="Q4322" s="16">
        <f>'دیده بان بازار'!Q4300</f>
        <v/>
      </c>
      <c r="R4322" s="16">
        <f>'دیده بان بازار'!R4300</f>
        <v/>
      </c>
      <c r="S4322" s="16">
        <f>'دیده بان بازار'!S4300</f>
        <v/>
      </c>
      <c r="T4322" s="16">
        <f>'دیده بان بازار'!T4300</f>
        <v/>
      </c>
      <c r="U4322" s="16">
        <f>'دیده بان بازار'!U4300</f>
        <v/>
      </c>
      <c r="V4322" s="16">
        <f>'دیده بان بازار'!V4300</f>
        <v/>
      </c>
      <c r="W4322" s="7">
        <f>'دیده بان بازار'!W4300</f>
        <v/>
      </c>
    </row>
    <row r="4323">
      <c r="A4323" s="12">
        <f>'دیده بان بازار'!A4301</f>
        <v/>
      </c>
      <c r="B4323" s="13">
        <f>'دیده بان بازار'!B4301</f>
        <v/>
      </c>
      <c r="C4323" s="13">
        <f>'دیده بان بازار'!C4301</f>
        <v/>
      </c>
      <c r="D4323" s="13">
        <f>'دیده بان بازار'!D4301</f>
        <v/>
      </c>
      <c r="E4323" s="14">
        <f>'دیده بان بازار'!E4301</f>
        <v/>
      </c>
      <c r="F4323" s="13">
        <f>'دیده بان بازار'!F4301</f>
        <v/>
      </c>
      <c r="G4323" s="13">
        <f>'دیده بان بازار'!G4301</f>
        <v/>
      </c>
      <c r="H4323" s="13">
        <f>'دیده بان بازار'!H4301</f>
        <v/>
      </c>
      <c r="I4323" s="13">
        <f>'دیده بان بازار'!I4301</f>
        <v/>
      </c>
      <c r="J4323" s="13">
        <f>'دیده بان بازار'!J4301</f>
        <v/>
      </c>
      <c r="K4323" s="13">
        <f>'دیده بان بازار'!K4301</f>
        <v/>
      </c>
      <c r="L4323" s="13">
        <f>'دیده بان بازار'!L4301</f>
        <v/>
      </c>
      <c r="M4323" s="13">
        <f>'دیده بان بازار'!M4301</f>
        <v/>
      </c>
      <c r="N4323" s="13">
        <f>'دیده بان بازار'!N4301</f>
        <v/>
      </c>
      <c r="O4323" s="13">
        <f>'دیده بان بازار'!O4301</f>
        <v/>
      </c>
      <c r="P4323" s="13">
        <f>'دیده بان بازار'!P4301</f>
        <v/>
      </c>
      <c r="Q4323" s="13">
        <f>'دیده بان بازار'!Q4301</f>
        <v/>
      </c>
      <c r="R4323" s="13">
        <f>'دیده بان بازار'!R4301</f>
        <v/>
      </c>
      <c r="S4323" s="13">
        <f>'دیده بان بازار'!S4301</f>
        <v/>
      </c>
      <c r="T4323" s="13">
        <f>'دیده بان بازار'!T4301</f>
        <v/>
      </c>
      <c r="U4323" s="13">
        <f>'دیده بان بازار'!U4301</f>
        <v/>
      </c>
      <c r="V4323" s="13">
        <f>'دیده بان بازار'!V4301</f>
        <v/>
      </c>
      <c r="W4323" s="6">
        <f>'دیده بان بازار'!W4301</f>
        <v/>
      </c>
    </row>
    <row r="4324">
      <c r="A4324" s="15">
        <f>'دیده بان بازار'!A4302</f>
        <v/>
      </c>
      <c r="B4324" s="16">
        <f>'دیده بان بازار'!B4302</f>
        <v/>
      </c>
      <c r="C4324" s="16">
        <f>'دیده بان بازار'!C4302</f>
        <v/>
      </c>
      <c r="D4324" s="16">
        <f>'دیده بان بازار'!D4302</f>
        <v/>
      </c>
      <c r="E4324" s="17">
        <f>'دیده بان بازار'!E4302</f>
        <v/>
      </c>
      <c r="F4324" s="16">
        <f>'دیده بان بازار'!F4302</f>
        <v/>
      </c>
      <c r="G4324" s="16">
        <f>'دیده بان بازار'!G4302</f>
        <v/>
      </c>
      <c r="H4324" s="16">
        <f>'دیده بان بازار'!H4302</f>
        <v/>
      </c>
      <c r="I4324" s="16">
        <f>'دیده بان بازار'!I4302</f>
        <v/>
      </c>
      <c r="J4324" s="16">
        <f>'دیده بان بازار'!J4302</f>
        <v/>
      </c>
      <c r="K4324" s="16">
        <f>'دیده بان بازار'!K4302</f>
        <v/>
      </c>
      <c r="L4324" s="16">
        <f>'دیده بان بازار'!L4302</f>
        <v/>
      </c>
      <c r="M4324" s="16">
        <f>'دیده بان بازار'!M4302</f>
        <v/>
      </c>
      <c r="N4324" s="16">
        <f>'دیده بان بازار'!N4302</f>
        <v/>
      </c>
      <c r="O4324" s="16">
        <f>'دیده بان بازار'!O4302</f>
        <v/>
      </c>
      <c r="P4324" s="16">
        <f>'دیده بان بازار'!P4302</f>
        <v/>
      </c>
      <c r="Q4324" s="16">
        <f>'دیده بان بازار'!Q4302</f>
        <v/>
      </c>
      <c r="R4324" s="16">
        <f>'دیده بان بازار'!R4302</f>
        <v/>
      </c>
      <c r="S4324" s="16">
        <f>'دیده بان بازار'!S4302</f>
        <v/>
      </c>
      <c r="T4324" s="16">
        <f>'دیده بان بازار'!T4302</f>
        <v/>
      </c>
      <c r="U4324" s="16">
        <f>'دیده بان بازار'!U4302</f>
        <v/>
      </c>
      <c r="V4324" s="16">
        <f>'دیده بان بازار'!V4302</f>
        <v/>
      </c>
      <c r="W4324" s="7">
        <f>'دیده بان بازار'!W4302</f>
        <v/>
      </c>
    </row>
    <row r="4325">
      <c r="A4325" s="12">
        <f>'دیده بان بازار'!A4303</f>
        <v/>
      </c>
      <c r="B4325" s="13">
        <f>'دیده بان بازار'!B4303</f>
        <v/>
      </c>
      <c r="C4325" s="13">
        <f>'دیده بان بازار'!C4303</f>
        <v/>
      </c>
      <c r="D4325" s="13">
        <f>'دیده بان بازار'!D4303</f>
        <v/>
      </c>
      <c r="E4325" s="14">
        <f>'دیده بان بازار'!E4303</f>
        <v/>
      </c>
      <c r="F4325" s="13">
        <f>'دیده بان بازار'!F4303</f>
        <v/>
      </c>
      <c r="G4325" s="13">
        <f>'دیده بان بازار'!G4303</f>
        <v/>
      </c>
      <c r="H4325" s="13">
        <f>'دیده بان بازار'!H4303</f>
        <v/>
      </c>
      <c r="I4325" s="13">
        <f>'دیده بان بازار'!I4303</f>
        <v/>
      </c>
      <c r="J4325" s="13">
        <f>'دیده بان بازار'!J4303</f>
        <v/>
      </c>
      <c r="K4325" s="13">
        <f>'دیده بان بازار'!K4303</f>
        <v/>
      </c>
      <c r="L4325" s="13">
        <f>'دیده بان بازار'!L4303</f>
        <v/>
      </c>
      <c r="M4325" s="13">
        <f>'دیده بان بازار'!M4303</f>
        <v/>
      </c>
      <c r="N4325" s="13">
        <f>'دیده بان بازار'!N4303</f>
        <v/>
      </c>
      <c r="O4325" s="13">
        <f>'دیده بان بازار'!O4303</f>
        <v/>
      </c>
      <c r="P4325" s="13">
        <f>'دیده بان بازار'!P4303</f>
        <v/>
      </c>
      <c r="Q4325" s="13">
        <f>'دیده بان بازار'!Q4303</f>
        <v/>
      </c>
      <c r="R4325" s="13">
        <f>'دیده بان بازار'!R4303</f>
        <v/>
      </c>
      <c r="S4325" s="13">
        <f>'دیده بان بازار'!S4303</f>
        <v/>
      </c>
      <c r="T4325" s="13">
        <f>'دیده بان بازار'!T4303</f>
        <v/>
      </c>
      <c r="U4325" s="13">
        <f>'دیده بان بازار'!U4303</f>
        <v/>
      </c>
      <c r="V4325" s="13">
        <f>'دیده بان بازار'!V4303</f>
        <v/>
      </c>
      <c r="W4325" s="6">
        <f>'دیده بان بازار'!W4303</f>
        <v/>
      </c>
    </row>
    <row r="4326">
      <c r="A4326" s="15">
        <f>'دیده بان بازار'!A4304</f>
        <v/>
      </c>
      <c r="B4326" s="16">
        <f>'دیده بان بازار'!B4304</f>
        <v/>
      </c>
      <c r="C4326" s="16">
        <f>'دیده بان بازار'!C4304</f>
        <v/>
      </c>
      <c r="D4326" s="16">
        <f>'دیده بان بازار'!D4304</f>
        <v/>
      </c>
      <c r="E4326" s="17">
        <f>'دیده بان بازار'!E4304</f>
        <v/>
      </c>
      <c r="F4326" s="16">
        <f>'دیده بان بازار'!F4304</f>
        <v/>
      </c>
      <c r="G4326" s="16">
        <f>'دیده بان بازار'!G4304</f>
        <v/>
      </c>
      <c r="H4326" s="16">
        <f>'دیده بان بازار'!H4304</f>
        <v/>
      </c>
      <c r="I4326" s="16">
        <f>'دیده بان بازار'!I4304</f>
        <v/>
      </c>
      <c r="J4326" s="16">
        <f>'دیده بان بازار'!J4304</f>
        <v/>
      </c>
      <c r="K4326" s="16">
        <f>'دیده بان بازار'!K4304</f>
        <v/>
      </c>
      <c r="L4326" s="16">
        <f>'دیده بان بازار'!L4304</f>
        <v/>
      </c>
      <c r="M4326" s="16">
        <f>'دیده بان بازار'!M4304</f>
        <v/>
      </c>
      <c r="N4326" s="16">
        <f>'دیده بان بازار'!N4304</f>
        <v/>
      </c>
      <c r="O4326" s="16">
        <f>'دیده بان بازار'!O4304</f>
        <v/>
      </c>
      <c r="P4326" s="16">
        <f>'دیده بان بازار'!P4304</f>
        <v/>
      </c>
      <c r="Q4326" s="16">
        <f>'دیده بان بازار'!Q4304</f>
        <v/>
      </c>
      <c r="R4326" s="16">
        <f>'دیده بان بازار'!R4304</f>
        <v/>
      </c>
      <c r="S4326" s="16">
        <f>'دیده بان بازار'!S4304</f>
        <v/>
      </c>
      <c r="T4326" s="16">
        <f>'دیده بان بازار'!T4304</f>
        <v/>
      </c>
      <c r="U4326" s="16">
        <f>'دیده بان بازار'!U4304</f>
        <v/>
      </c>
      <c r="V4326" s="16">
        <f>'دیده بان بازار'!V4304</f>
        <v/>
      </c>
      <c r="W4326" s="7">
        <f>'دیده بان بازار'!W4304</f>
        <v/>
      </c>
    </row>
    <row r="4327">
      <c r="A4327" s="12">
        <f>'دیده بان بازار'!A4305</f>
        <v/>
      </c>
      <c r="B4327" s="13">
        <f>'دیده بان بازار'!B4305</f>
        <v/>
      </c>
      <c r="C4327" s="13">
        <f>'دیده بان بازار'!C4305</f>
        <v/>
      </c>
      <c r="D4327" s="13">
        <f>'دیده بان بازار'!D4305</f>
        <v/>
      </c>
      <c r="E4327" s="14">
        <f>'دیده بان بازار'!E4305</f>
        <v/>
      </c>
      <c r="F4327" s="13">
        <f>'دیده بان بازار'!F4305</f>
        <v/>
      </c>
      <c r="G4327" s="13">
        <f>'دیده بان بازار'!G4305</f>
        <v/>
      </c>
      <c r="H4327" s="13">
        <f>'دیده بان بازار'!H4305</f>
        <v/>
      </c>
      <c r="I4327" s="13">
        <f>'دیده بان بازار'!I4305</f>
        <v/>
      </c>
      <c r="J4327" s="13">
        <f>'دیده بان بازار'!J4305</f>
        <v/>
      </c>
      <c r="K4327" s="13">
        <f>'دیده بان بازار'!K4305</f>
        <v/>
      </c>
      <c r="L4327" s="13">
        <f>'دیده بان بازار'!L4305</f>
        <v/>
      </c>
      <c r="M4327" s="13">
        <f>'دیده بان بازار'!M4305</f>
        <v/>
      </c>
      <c r="N4327" s="13">
        <f>'دیده بان بازار'!N4305</f>
        <v/>
      </c>
      <c r="O4327" s="13">
        <f>'دیده بان بازار'!O4305</f>
        <v/>
      </c>
      <c r="P4327" s="13">
        <f>'دیده بان بازار'!P4305</f>
        <v/>
      </c>
      <c r="Q4327" s="13">
        <f>'دیده بان بازار'!Q4305</f>
        <v/>
      </c>
      <c r="R4327" s="13">
        <f>'دیده بان بازار'!R4305</f>
        <v/>
      </c>
      <c r="S4327" s="13">
        <f>'دیده بان بازار'!S4305</f>
        <v/>
      </c>
      <c r="T4327" s="13">
        <f>'دیده بان بازار'!T4305</f>
        <v/>
      </c>
      <c r="U4327" s="13">
        <f>'دیده بان بازار'!U4305</f>
        <v/>
      </c>
      <c r="V4327" s="13">
        <f>'دیده بان بازار'!V4305</f>
        <v/>
      </c>
      <c r="W4327" s="6">
        <f>'دیده بان بازار'!W4305</f>
        <v/>
      </c>
    </row>
    <row r="4328">
      <c r="A4328" s="15">
        <f>'دیده بان بازار'!A4306</f>
        <v/>
      </c>
      <c r="B4328" s="16">
        <f>'دیده بان بازار'!B4306</f>
        <v/>
      </c>
      <c r="C4328" s="16">
        <f>'دیده بان بازار'!C4306</f>
        <v/>
      </c>
      <c r="D4328" s="16">
        <f>'دیده بان بازار'!D4306</f>
        <v/>
      </c>
      <c r="E4328" s="17">
        <f>'دیده بان بازار'!E4306</f>
        <v/>
      </c>
      <c r="F4328" s="16">
        <f>'دیده بان بازار'!F4306</f>
        <v/>
      </c>
      <c r="G4328" s="16">
        <f>'دیده بان بازار'!G4306</f>
        <v/>
      </c>
      <c r="H4328" s="16">
        <f>'دیده بان بازار'!H4306</f>
        <v/>
      </c>
      <c r="I4328" s="16">
        <f>'دیده بان بازار'!I4306</f>
        <v/>
      </c>
      <c r="J4328" s="16">
        <f>'دیده بان بازار'!J4306</f>
        <v/>
      </c>
      <c r="K4328" s="16">
        <f>'دیده بان بازار'!K4306</f>
        <v/>
      </c>
      <c r="L4328" s="16">
        <f>'دیده بان بازار'!L4306</f>
        <v/>
      </c>
      <c r="M4328" s="16">
        <f>'دیده بان بازار'!M4306</f>
        <v/>
      </c>
      <c r="N4328" s="16">
        <f>'دیده بان بازار'!N4306</f>
        <v/>
      </c>
      <c r="O4328" s="16">
        <f>'دیده بان بازار'!O4306</f>
        <v/>
      </c>
      <c r="P4328" s="16">
        <f>'دیده بان بازار'!P4306</f>
        <v/>
      </c>
      <c r="Q4328" s="16">
        <f>'دیده بان بازار'!Q4306</f>
        <v/>
      </c>
      <c r="R4328" s="16">
        <f>'دیده بان بازار'!R4306</f>
        <v/>
      </c>
      <c r="S4328" s="16">
        <f>'دیده بان بازار'!S4306</f>
        <v/>
      </c>
      <c r="T4328" s="16">
        <f>'دیده بان بازار'!T4306</f>
        <v/>
      </c>
      <c r="U4328" s="16">
        <f>'دیده بان بازار'!U4306</f>
        <v/>
      </c>
      <c r="V4328" s="16">
        <f>'دیده بان بازار'!V4306</f>
        <v/>
      </c>
      <c r="W4328" s="7">
        <f>'دیده بان بازار'!W4306</f>
        <v/>
      </c>
    </row>
    <row r="4329">
      <c r="A4329" s="12">
        <f>'دیده بان بازار'!A4307</f>
        <v/>
      </c>
      <c r="B4329" s="13">
        <f>'دیده بان بازار'!B4307</f>
        <v/>
      </c>
      <c r="C4329" s="13">
        <f>'دیده بان بازار'!C4307</f>
        <v/>
      </c>
      <c r="D4329" s="13">
        <f>'دیده بان بازار'!D4307</f>
        <v/>
      </c>
      <c r="E4329" s="14">
        <f>'دیده بان بازار'!E4307</f>
        <v/>
      </c>
      <c r="F4329" s="13">
        <f>'دیده بان بازار'!F4307</f>
        <v/>
      </c>
      <c r="G4329" s="13">
        <f>'دیده بان بازار'!G4307</f>
        <v/>
      </c>
      <c r="H4329" s="13">
        <f>'دیده بان بازار'!H4307</f>
        <v/>
      </c>
      <c r="I4329" s="13">
        <f>'دیده بان بازار'!I4307</f>
        <v/>
      </c>
      <c r="J4329" s="13">
        <f>'دیده بان بازار'!J4307</f>
        <v/>
      </c>
      <c r="K4329" s="13">
        <f>'دیده بان بازار'!K4307</f>
        <v/>
      </c>
      <c r="L4329" s="13">
        <f>'دیده بان بازار'!L4307</f>
        <v/>
      </c>
      <c r="M4329" s="13">
        <f>'دیده بان بازار'!M4307</f>
        <v/>
      </c>
      <c r="N4329" s="13">
        <f>'دیده بان بازار'!N4307</f>
        <v/>
      </c>
      <c r="O4329" s="13">
        <f>'دیده بان بازار'!O4307</f>
        <v/>
      </c>
      <c r="P4329" s="13">
        <f>'دیده بان بازار'!P4307</f>
        <v/>
      </c>
      <c r="Q4329" s="13">
        <f>'دیده بان بازار'!Q4307</f>
        <v/>
      </c>
      <c r="R4329" s="13">
        <f>'دیده بان بازار'!R4307</f>
        <v/>
      </c>
      <c r="S4329" s="13">
        <f>'دیده بان بازار'!S4307</f>
        <v/>
      </c>
      <c r="T4329" s="13">
        <f>'دیده بان بازار'!T4307</f>
        <v/>
      </c>
      <c r="U4329" s="13">
        <f>'دیده بان بازار'!U4307</f>
        <v/>
      </c>
      <c r="V4329" s="13">
        <f>'دیده بان بازار'!V4307</f>
        <v/>
      </c>
      <c r="W4329" s="6">
        <f>'دیده بان بازار'!W4307</f>
        <v/>
      </c>
    </row>
    <row r="4330">
      <c r="A4330" s="15">
        <f>'دیده بان بازار'!A4308</f>
        <v/>
      </c>
      <c r="B4330" s="16">
        <f>'دیده بان بازار'!B4308</f>
        <v/>
      </c>
      <c r="C4330" s="16">
        <f>'دیده بان بازار'!C4308</f>
        <v/>
      </c>
      <c r="D4330" s="16">
        <f>'دیده بان بازار'!D4308</f>
        <v/>
      </c>
      <c r="E4330" s="17">
        <f>'دیده بان بازار'!E4308</f>
        <v/>
      </c>
      <c r="F4330" s="16">
        <f>'دیده بان بازار'!F4308</f>
        <v/>
      </c>
      <c r="G4330" s="16">
        <f>'دیده بان بازار'!G4308</f>
        <v/>
      </c>
      <c r="H4330" s="16">
        <f>'دیده بان بازار'!H4308</f>
        <v/>
      </c>
      <c r="I4330" s="16">
        <f>'دیده بان بازار'!I4308</f>
        <v/>
      </c>
      <c r="J4330" s="16">
        <f>'دیده بان بازار'!J4308</f>
        <v/>
      </c>
      <c r="K4330" s="16">
        <f>'دیده بان بازار'!K4308</f>
        <v/>
      </c>
      <c r="L4330" s="16">
        <f>'دیده بان بازار'!L4308</f>
        <v/>
      </c>
      <c r="M4330" s="16">
        <f>'دیده بان بازار'!M4308</f>
        <v/>
      </c>
      <c r="N4330" s="16">
        <f>'دیده بان بازار'!N4308</f>
        <v/>
      </c>
      <c r="O4330" s="16">
        <f>'دیده بان بازار'!O4308</f>
        <v/>
      </c>
      <c r="P4330" s="16">
        <f>'دیده بان بازار'!P4308</f>
        <v/>
      </c>
      <c r="Q4330" s="16">
        <f>'دیده بان بازار'!Q4308</f>
        <v/>
      </c>
      <c r="R4330" s="16">
        <f>'دیده بان بازار'!R4308</f>
        <v/>
      </c>
      <c r="S4330" s="16">
        <f>'دیده بان بازار'!S4308</f>
        <v/>
      </c>
      <c r="T4330" s="16">
        <f>'دیده بان بازار'!T4308</f>
        <v/>
      </c>
      <c r="U4330" s="16">
        <f>'دیده بان بازار'!U4308</f>
        <v/>
      </c>
      <c r="V4330" s="16">
        <f>'دیده بان بازار'!V4308</f>
        <v/>
      </c>
      <c r="W4330" s="7">
        <f>'دیده بان بازار'!W4308</f>
        <v/>
      </c>
    </row>
    <row r="4331">
      <c r="A4331" s="12">
        <f>'دیده بان بازار'!A4309</f>
        <v/>
      </c>
      <c r="B4331" s="13">
        <f>'دیده بان بازار'!B4309</f>
        <v/>
      </c>
      <c r="C4331" s="13">
        <f>'دیده بان بازار'!C4309</f>
        <v/>
      </c>
      <c r="D4331" s="13">
        <f>'دیده بان بازار'!D4309</f>
        <v/>
      </c>
      <c r="E4331" s="14">
        <f>'دیده بان بازار'!E4309</f>
        <v/>
      </c>
      <c r="F4331" s="13">
        <f>'دیده بان بازار'!F4309</f>
        <v/>
      </c>
      <c r="G4331" s="13">
        <f>'دیده بان بازار'!G4309</f>
        <v/>
      </c>
      <c r="H4331" s="13">
        <f>'دیده بان بازار'!H4309</f>
        <v/>
      </c>
      <c r="I4331" s="13">
        <f>'دیده بان بازار'!I4309</f>
        <v/>
      </c>
      <c r="J4331" s="13">
        <f>'دیده بان بازار'!J4309</f>
        <v/>
      </c>
      <c r="K4331" s="13">
        <f>'دیده بان بازار'!K4309</f>
        <v/>
      </c>
      <c r="L4331" s="13">
        <f>'دیده بان بازار'!L4309</f>
        <v/>
      </c>
      <c r="M4331" s="13">
        <f>'دیده بان بازار'!M4309</f>
        <v/>
      </c>
      <c r="N4331" s="13">
        <f>'دیده بان بازار'!N4309</f>
        <v/>
      </c>
      <c r="O4331" s="13">
        <f>'دیده بان بازار'!O4309</f>
        <v/>
      </c>
      <c r="P4331" s="13">
        <f>'دیده بان بازار'!P4309</f>
        <v/>
      </c>
      <c r="Q4331" s="13">
        <f>'دیده بان بازار'!Q4309</f>
        <v/>
      </c>
      <c r="R4331" s="13">
        <f>'دیده بان بازار'!R4309</f>
        <v/>
      </c>
      <c r="S4331" s="13">
        <f>'دیده بان بازار'!S4309</f>
        <v/>
      </c>
      <c r="T4331" s="13">
        <f>'دیده بان بازار'!T4309</f>
        <v/>
      </c>
      <c r="U4331" s="13">
        <f>'دیده بان بازار'!U4309</f>
        <v/>
      </c>
      <c r="V4331" s="13">
        <f>'دیده بان بازار'!V4309</f>
        <v/>
      </c>
      <c r="W4331" s="6">
        <f>'دیده بان بازار'!W4309</f>
        <v/>
      </c>
    </row>
    <row r="4332">
      <c r="A4332" s="15">
        <f>'دیده بان بازار'!A4310</f>
        <v/>
      </c>
      <c r="B4332" s="16">
        <f>'دیده بان بازار'!B4310</f>
        <v/>
      </c>
      <c r="C4332" s="16">
        <f>'دیده بان بازار'!C4310</f>
        <v/>
      </c>
      <c r="D4332" s="16">
        <f>'دیده بان بازار'!D4310</f>
        <v/>
      </c>
      <c r="E4332" s="17">
        <f>'دیده بان بازار'!E4310</f>
        <v/>
      </c>
      <c r="F4332" s="16">
        <f>'دیده بان بازار'!F4310</f>
        <v/>
      </c>
      <c r="G4332" s="16">
        <f>'دیده بان بازار'!G4310</f>
        <v/>
      </c>
      <c r="H4332" s="16">
        <f>'دیده بان بازار'!H4310</f>
        <v/>
      </c>
      <c r="I4332" s="16">
        <f>'دیده بان بازار'!I4310</f>
        <v/>
      </c>
      <c r="J4332" s="16">
        <f>'دیده بان بازار'!J4310</f>
        <v/>
      </c>
      <c r="K4332" s="16">
        <f>'دیده بان بازار'!K4310</f>
        <v/>
      </c>
      <c r="L4332" s="16">
        <f>'دیده بان بازار'!L4310</f>
        <v/>
      </c>
      <c r="M4332" s="16">
        <f>'دیده بان بازار'!M4310</f>
        <v/>
      </c>
      <c r="N4332" s="16">
        <f>'دیده بان بازار'!N4310</f>
        <v/>
      </c>
      <c r="O4332" s="16">
        <f>'دیده بان بازار'!O4310</f>
        <v/>
      </c>
      <c r="P4332" s="16">
        <f>'دیده بان بازار'!P4310</f>
        <v/>
      </c>
      <c r="Q4332" s="16">
        <f>'دیده بان بازار'!Q4310</f>
        <v/>
      </c>
      <c r="R4332" s="16">
        <f>'دیده بان بازار'!R4310</f>
        <v/>
      </c>
      <c r="S4332" s="16">
        <f>'دیده بان بازار'!S4310</f>
        <v/>
      </c>
      <c r="T4332" s="16">
        <f>'دیده بان بازار'!T4310</f>
        <v/>
      </c>
      <c r="U4332" s="16">
        <f>'دیده بان بازار'!U4310</f>
        <v/>
      </c>
      <c r="V4332" s="16">
        <f>'دیده بان بازار'!V4310</f>
        <v/>
      </c>
      <c r="W4332" s="7">
        <f>'دیده بان بازار'!W4310</f>
        <v/>
      </c>
    </row>
    <row r="4333">
      <c r="A4333" s="12">
        <f>'دیده بان بازار'!A4311</f>
        <v/>
      </c>
      <c r="B4333" s="13">
        <f>'دیده بان بازار'!B4311</f>
        <v/>
      </c>
      <c r="C4333" s="13">
        <f>'دیده بان بازار'!C4311</f>
        <v/>
      </c>
      <c r="D4333" s="13">
        <f>'دیده بان بازار'!D4311</f>
        <v/>
      </c>
      <c r="E4333" s="14">
        <f>'دیده بان بازار'!E4311</f>
        <v/>
      </c>
      <c r="F4333" s="13">
        <f>'دیده بان بازار'!F4311</f>
        <v/>
      </c>
      <c r="G4333" s="13">
        <f>'دیده بان بازار'!G4311</f>
        <v/>
      </c>
      <c r="H4333" s="13">
        <f>'دیده بان بازار'!H4311</f>
        <v/>
      </c>
      <c r="I4333" s="13">
        <f>'دیده بان بازار'!I4311</f>
        <v/>
      </c>
      <c r="J4333" s="13">
        <f>'دیده بان بازار'!J4311</f>
        <v/>
      </c>
      <c r="K4333" s="13">
        <f>'دیده بان بازار'!K4311</f>
        <v/>
      </c>
      <c r="L4333" s="13">
        <f>'دیده بان بازار'!L4311</f>
        <v/>
      </c>
      <c r="M4333" s="13">
        <f>'دیده بان بازار'!M4311</f>
        <v/>
      </c>
      <c r="N4333" s="13">
        <f>'دیده بان بازار'!N4311</f>
        <v/>
      </c>
      <c r="O4333" s="13">
        <f>'دیده بان بازار'!O4311</f>
        <v/>
      </c>
      <c r="P4333" s="13">
        <f>'دیده بان بازار'!P4311</f>
        <v/>
      </c>
      <c r="Q4333" s="13">
        <f>'دیده بان بازار'!Q4311</f>
        <v/>
      </c>
      <c r="R4333" s="13">
        <f>'دیده بان بازار'!R4311</f>
        <v/>
      </c>
      <c r="S4333" s="13">
        <f>'دیده بان بازار'!S4311</f>
        <v/>
      </c>
      <c r="T4333" s="13">
        <f>'دیده بان بازار'!T4311</f>
        <v/>
      </c>
      <c r="U4333" s="13">
        <f>'دیده بان بازار'!U4311</f>
        <v/>
      </c>
      <c r="V4333" s="13">
        <f>'دیده بان بازار'!V4311</f>
        <v/>
      </c>
      <c r="W4333" s="6">
        <f>'دیده بان بازار'!W4311</f>
        <v/>
      </c>
    </row>
    <row r="4334">
      <c r="A4334" s="15">
        <f>'دیده بان بازار'!A4312</f>
        <v/>
      </c>
      <c r="B4334" s="16">
        <f>'دیده بان بازار'!B4312</f>
        <v/>
      </c>
      <c r="C4334" s="16">
        <f>'دیده بان بازار'!C4312</f>
        <v/>
      </c>
      <c r="D4334" s="16">
        <f>'دیده بان بازار'!D4312</f>
        <v/>
      </c>
      <c r="E4334" s="17">
        <f>'دیده بان بازار'!E4312</f>
        <v/>
      </c>
      <c r="F4334" s="16">
        <f>'دیده بان بازار'!F4312</f>
        <v/>
      </c>
      <c r="G4334" s="16">
        <f>'دیده بان بازار'!G4312</f>
        <v/>
      </c>
      <c r="H4334" s="16">
        <f>'دیده بان بازار'!H4312</f>
        <v/>
      </c>
      <c r="I4334" s="16">
        <f>'دیده بان بازار'!I4312</f>
        <v/>
      </c>
      <c r="J4334" s="16">
        <f>'دیده بان بازار'!J4312</f>
        <v/>
      </c>
      <c r="K4334" s="16">
        <f>'دیده بان بازار'!K4312</f>
        <v/>
      </c>
      <c r="L4334" s="16">
        <f>'دیده بان بازار'!L4312</f>
        <v/>
      </c>
      <c r="M4334" s="16">
        <f>'دیده بان بازار'!M4312</f>
        <v/>
      </c>
      <c r="N4334" s="16">
        <f>'دیده بان بازار'!N4312</f>
        <v/>
      </c>
      <c r="O4334" s="16">
        <f>'دیده بان بازار'!O4312</f>
        <v/>
      </c>
      <c r="P4334" s="16">
        <f>'دیده بان بازار'!P4312</f>
        <v/>
      </c>
      <c r="Q4334" s="16">
        <f>'دیده بان بازار'!Q4312</f>
        <v/>
      </c>
      <c r="R4334" s="16">
        <f>'دیده بان بازار'!R4312</f>
        <v/>
      </c>
      <c r="S4334" s="16">
        <f>'دیده بان بازار'!S4312</f>
        <v/>
      </c>
      <c r="T4334" s="16">
        <f>'دیده بان بازار'!T4312</f>
        <v/>
      </c>
      <c r="U4334" s="16">
        <f>'دیده بان بازار'!U4312</f>
        <v/>
      </c>
      <c r="V4334" s="16">
        <f>'دیده بان بازار'!V4312</f>
        <v/>
      </c>
      <c r="W4334" s="7">
        <f>'دیده بان بازار'!W4312</f>
        <v/>
      </c>
    </row>
    <row r="4335">
      <c r="A4335" s="12">
        <f>'دیده بان بازار'!A4313</f>
        <v/>
      </c>
      <c r="B4335" s="13">
        <f>'دیده بان بازار'!B4313</f>
        <v/>
      </c>
      <c r="C4335" s="13">
        <f>'دیده بان بازار'!C4313</f>
        <v/>
      </c>
      <c r="D4335" s="13">
        <f>'دیده بان بازار'!D4313</f>
        <v/>
      </c>
      <c r="E4335" s="14">
        <f>'دیده بان بازار'!E4313</f>
        <v/>
      </c>
      <c r="F4335" s="13">
        <f>'دیده بان بازار'!F4313</f>
        <v/>
      </c>
      <c r="G4335" s="13">
        <f>'دیده بان بازار'!G4313</f>
        <v/>
      </c>
      <c r="H4335" s="13">
        <f>'دیده بان بازار'!H4313</f>
        <v/>
      </c>
      <c r="I4335" s="13">
        <f>'دیده بان بازار'!I4313</f>
        <v/>
      </c>
      <c r="J4335" s="13">
        <f>'دیده بان بازار'!J4313</f>
        <v/>
      </c>
      <c r="K4335" s="13">
        <f>'دیده بان بازار'!K4313</f>
        <v/>
      </c>
      <c r="L4335" s="13">
        <f>'دیده بان بازار'!L4313</f>
        <v/>
      </c>
      <c r="M4335" s="13">
        <f>'دیده بان بازار'!M4313</f>
        <v/>
      </c>
      <c r="N4335" s="13">
        <f>'دیده بان بازار'!N4313</f>
        <v/>
      </c>
      <c r="O4335" s="13">
        <f>'دیده بان بازار'!O4313</f>
        <v/>
      </c>
      <c r="P4335" s="13">
        <f>'دیده بان بازار'!P4313</f>
        <v/>
      </c>
      <c r="Q4335" s="13">
        <f>'دیده بان بازار'!Q4313</f>
        <v/>
      </c>
      <c r="R4335" s="13">
        <f>'دیده بان بازار'!R4313</f>
        <v/>
      </c>
      <c r="S4335" s="13">
        <f>'دیده بان بازار'!S4313</f>
        <v/>
      </c>
      <c r="T4335" s="13">
        <f>'دیده بان بازار'!T4313</f>
        <v/>
      </c>
      <c r="U4335" s="13">
        <f>'دیده بان بازار'!U4313</f>
        <v/>
      </c>
      <c r="V4335" s="13">
        <f>'دیده بان بازار'!V4313</f>
        <v/>
      </c>
      <c r="W4335" s="6">
        <f>'دیده بان بازار'!W4313</f>
        <v/>
      </c>
    </row>
    <row r="4336">
      <c r="A4336" s="15">
        <f>'دیده بان بازار'!A4314</f>
        <v/>
      </c>
      <c r="B4336" s="16">
        <f>'دیده بان بازار'!B4314</f>
        <v/>
      </c>
      <c r="C4336" s="16">
        <f>'دیده بان بازار'!C4314</f>
        <v/>
      </c>
      <c r="D4336" s="16">
        <f>'دیده بان بازار'!D4314</f>
        <v/>
      </c>
      <c r="E4336" s="17">
        <f>'دیده بان بازار'!E4314</f>
        <v/>
      </c>
      <c r="F4336" s="16">
        <f>'دیده بان بازار'!F4314</f>
        <v/>
      </c>
      <c r="G4336" s="16">
        <f>'دیده بان بازار'!G4314</f>
        <v/>
      </c>
      <c r="H4336" s="16">
        <f>'دیده بان بازار'!H4314</f>
        <v/>
      </c>
      <c r="I4336" s="16">
        <f>'دیده بان بازار'!I4314</f>
        <v/>
      </c>
      <c r="J4336" s="16">
        <f>'دیده بان بازار'!J4314</f>
        <v/>
      </c>
      <c r="K4336" s="16">
        <f>'دیده بان بازار'!K4314</f>
        <v/>
      </c>
      <c r="L4336" s="16">
        <f>'دیده بان بازار'!L4314</f>
        <v/>
      </c>
      <c r="M4336" s="16">
        <f>'دیده بان بازار'!M4314</f>
        <v/>
      </c>
      <c r="N4336" s="16">
        <f>'دیده بان بازار'!N4314</f>
        <v/>
      </c>
      <c r="O4336" s="16">
        <f>'دیده بان بازار'!O4314</f>
        <v/>
      </c>
      <c r="P4336" s="16">
        <f>'دیده بان بازار'!P4314</f>
        <v/>
      </c>
      <c r="Q4336" s="16">
        <f>'دیده بان بازار'!Q4314</f>
        <v/>
      </c>
      <c r="R4336" s="16">
        <f>'دیده بان بازار'!R4314</f>
        <v/>
      </c>
      <c r="S4336" s="16">
        <f>'دیده بان بازار'!S4314</f>
        <v/>
      </c>
      <c r="T4336" s="16">
        <f>'دیده بان بازار'!T4314</f>
        <v/>
      </c>
      <c r="U4336" s="16">
        <f>'دیده بان بازار'!U4314</f>
        <v/>
      </c>
      <c r="V4336" s="16">
        <f>'دیده بان بازار'!V4314</f>
        <v/>
      </c>
      <c r="W4336" s="7">
        <f>'دیده بان بازار'!W4314</f>
        <v/>
      </c>
    </row>
    <row r="4337">
      <c r="A4337" s="15">
        <f>'دیده بان بازار'!A4315</f>
        <v/>
      </c>
      <c r="B4337" s="16">
        <f>'دیده بان بازار'!B4315</f>
        <v/>
      </c>
      <c r="C4337" s="16">
        <f>'دیده بان بازار'!C4315</f>
        <v/>
      </c>
      <c r="D4337" s="16">
        <f>'دیده بان بازار'!D4315</f>
        <v/>
      </c>
      <c r="E4337" s="17">
        <f>'دیده بان بازار'!E4315</f>
        <v/>
      </c>
      <c r="F4337" s="16">
        <f>'دیده بان بازار'!F4315</f>
        <v/>
      </c>
      <c r="G4337" s="16">
        <f>'دیده بان بازار'!G4315</f>
        <v/>
      </c>
      <c r="H4337" s="16">
        <f>'دیده بان بازار'!H4315</f>
        <v/>
      </c>
      <c r="I4337" s="16">
        <f>'دیده بان بازار'!I4315</f>
        <v/>
      </c>
      <c r="J4337" s="16">
        <f>'دیده بان بازار'!J4315</f>
        <v/>
      </c>
      <c r="K4337" s="16">
        <f>'دیده بان بازار'!K4315</f>
        <v/>
      </c>
      <c r="L4337" s="16">
        <f>'دیده بان بازار'!L4315</f>
        <v/>
      </c>
      <c r="M4337" s="16">
        <f>'دیده بان بازار'!M4315</f>
        <v/>
      </c>
      <c r="N4337" s="16">
        <f>'دیده بان بازار'!N4315</f>
        <v/>
      </c>
      <c r="O4337" s="16">
        <f>'دیده بان بازار'!O4315</f>
        <v/>
      </c>
      <c r="P4337" s="16">
        <f>'دیده بان بازار'!P4315</f>
        <v/>
      </c>
      <c r="Q4337" s="16">
        <f>'دیده بان بازار'!Q4315</f>
        <v/>
      </c>
      <c r="R4337" s="16">
        <f>'دیده بان بازار'!R4315</f>
        <v/>
      </c>
      <c r="S4337" s="16">
        <f>'دیده بان بازار'!S4315</f>
        <v/>
      </c>
      <c r="T4337" s="16">
        <f>'دیده بان بازار'!T4315</f>
        <v/>
      </c>
      <c r="U4337" s="16">
        <f>'دیده بان بازار'!U4315</f>
        <v/>
      </c>
      <c r="V4337" s="16">
        <f>'دیده بان بازار'!V4315</f>
        <v/>
      </c>
      <c r="W4337" s="7">
        <f>'دیده بان بازار'!W4315</f>
        <v/>
      </c>
    </row>
    <row r="4338">
      <c r="A4338" s="12">
        <f>'دیده بان بازار'!A4316</f>
        <v/>
      </c>
      <c r="B4338" s="13">
        <f>'دیده بان بازار'!B4316</f>
        <v/>
      </c>
      <c r="C4338" s="13">
        <f>'دیده بان بازار'!C4316</f>
        <v/>
      </c>
      <c r="D4338" s="13">
        <f>'دیده بان بازار'!D4316</f>
        <v/>
      </c>
      <c r="E4338" s="14">
        <f>'دیده بان بازار'!E4316</f>
        <v/>
      </c>
      <c r="F4338" s="13">
        <f>'دیده بان بازار'!F4316</f>
        <v/>
      </c>
      <c r="G4338" s="13">
        <f>'دیده بان بازار'!G4316</f>
        <v/>
      </c>
      <c r="H4338" s="13">
        <f>'دیده بان بازار'!H4316</f>
        <v/>
      </c>
      <c r="I4338" s="13">
        <f>'دیده بان بازار'!I4316</f>
        <v/>
      </c>
      <c r="J4338" s="13">
        <f>'دیده بان بازار'!J4316</f>
        <v/>
      </c>
      <c r="K4338" s="13">
        <f>'دیده بان بازار'!K4316</f>
        <v/>
      </c>
      <c r="L4338" s="13">
        <f>'دیده بان بازار'!L4316</f>
        <v/>
      </c>
      <c r="M4338" s="13">
        <f>'دیده بان بازار'!M4316</f>
        <v/>
      </c>
      <c r="N4338" s="13">
        <f>'دیده بان بازار'!N4316</f>
        <v/>
      </c>
      <c r="O4338" s="13">
        <f>'دیده بان بازار'!O4316</f>
        <v/>
      </c>
      <c r="P4338" s="13">
        <f>'دیده بان بازار'!P4316</f>
        <v/>
      </c>
      <c r="Q4338" s="13">
        <f>'دیده بان بازار'!Q4316</f>
        <v/>
      </c>
      <c r="R4338" s="13">
        <f>'دیده بان بازار'!R4316</f>
        <v/>
      </c>
      <c r="S4338" s="13">
        <f>'دیده بان بازار'!S4316</f>
        <v/>
      </c>
      <c r="T4338" s="13">
        <f>'دیده بان بازار'!T4316</f>
        <v/>
      </c>
      <c r="U4338" s="13">
        <f>'دیده بان بازار'!U4316</f>
        <v/>
      </c>
      <c r="V4338" s="13">
        <f>'دیده بان بازار'!V4316</f>
        <v/>
      </c>
      <c r="W4338" s="6">
        <f>'دیده بان بازار'!W4316</f>
        <v/>
      </c>
    </row>
    <row r="4339">
      <c r="A4339" s="15">
        <f>'دیده بان بازار'!A4317</f>
        <v/>
      </c>
      <c r="B4339" s="16">
        <f>'دیده بان بازار'!B4317</f>
        <v/>
      </c>
      <c r="C4339" s="16">
        <f>'دیده بان بازار'!C4317</f>
        <v/>
      </c>
      <c r="D4339" s="16">
        <f>'دیده بان بازار'!D4317</f>
        <v/>
      </c>
      <c r="E4339" s="17">
        <f>'دیده بان بازار'!E4317</f>
        <v/>
      </c>
      <c r="F4339" s="16">
        <f>'دیده بان بازار'!F4317</f>
        <v/>
      </c>
      <c r="G4339" s="16">
        <f>'دیده بان بازار'!G4317</f>
        <v/>
      </c>
      <c r="H4339" s="16">
        <f>'دیده بان بازار'!H4317</f>
        <v/>
      </c>
      <c r="I4339" s="16">
        <f>'دیده بان بازار'!I4317</f>
        <v/>
      </c>
      <c r="J4339" s="16">
        <f>'دیده بان بازار'!J4317</f>
        <v/>
      </c>
      <c r="K4339" s="16">
        <f>'دیده بان بازار'!K4317</f>
        <v/>
      </c>
      <c r="L4339" s="16">
        <f>'دیده بان بازار'!L4317</f>
        <v/>
      </c>
      <c r="M4339" s="16">
        <f>'دیده بان بازار'!M4317</f>
        <v/>
      </c>
      <c r="N4339" s="16">
        <f>'دیده بان بازار'!N4317</f>
        <v/>
      </c>
      <c r="O4339" s="16">
        <f>'دیده بان بازار'!O4317</f>
        <v/>
      </c>
      <c r="P4339" s="16">
        <f>'دیده بان بازار'!P4317</f>
        <v/>
      </c>
      <c r="Q4339" s="16">
        <f>'دیده بان بازار'!Q4317</f>
        <v/>
      </c>
      <c r="R4339" s="16">
        <f>'دیده بان بازار'!R4317</f>
        <v/>
      </c>
      <c r="S4339" s="16">
        <f>'دیده بان بازار'!S4317</f>
        <v/>
      </c>
      <c r="T4339" s="16">
        <f>'دیده بان بازار'!T4317</f>
        <v/>
      </c>
      <c r="U4339" s="16">
        <f>'دیده بان بازار'!U4317</f>
        <v/>
      </c>
      <c r="V4339" s="16">
        <f>'دیده بان بازار'!V4317</f>
        <v/>
      </c>
      <c r="W4339" s="7">
        <f>'دیده بان بازار'!W4317</f>
        <v/>
      </c>
    </row>
    <row r="4340">
      <c r="A4340" s="12">
        <f>'دیده بان بازار'!A4318</f>
        <v/>
      </c>
      <c r="B4340" s="13">
        <f>'دیده بان بازار'!B4318</f>
        <v/>
      </c>
      <c r="C4340" s="13">
        <f>'دیده بان بازار'!C4318</f>
        <v/>
      </c>
      <c r="D4340" s="13">
        <f>'دیده بان بازار'!D4318</f>
        <v/>
      </c>
      <c r="E4340" s="14">
        <f>'دیده بان بازار'!E4318</f>
        <v/>
      </c>
      <c r="F4340" s="13">
        <f>'دیده بان بازار'!F4318</f>
        <v/>
      </c>
      <c r="G4340" s="13">
        <f>'دیده بان بازار'!G4318</f>
        <v/>
      </c>
      <c r="H4340" s="13">
        <f>'دیده بان بازار'!H4318</f>
        <v/>
      </c>
      <c r="I4340" s="13">
        <f>'دیده بان بازار'!I4318</f>
        <v/>
      </c>
      <c r="J4340" s="13">
        <f>'دیده بان بازار'!J4318</f>
        <v/>
      </c>
      <c r="K4340" s="13">
        <f>'دیده بان بازار'!K4318</f>
        <v/>
      </c>
      <c r="L4340" s="13">
        <f>'دیده بان بازار'!L4318</f>
        <v/>
      </c>
      <c r="M4340" s="13">
        <f>'دیده بان بازار'!M4318</f>
        <v/>
      </c>
      <c r="N4340" s="13">
        <f>'دیده بان بازار'!N4318</f>
        <v/>
      </c>
      <c r="O4340" s="13">
        <f>'دیده بان بازار'!O4318</f>
        <v/>
      </c>
      <c r="P4340" s="13">
        <f>'دیده بان بازار'!P4318</f>
        <v/>
      </c>
      <c r="Q4340" s="13">
        <f>'دیده بان بازار'!Q4318</f>
        <v/>
      </c>
      <c r="R4340" s="13">
        <f>'دیده بان بازار'!R4318</f>
        <v/>
      </c>
      <c r="S4340" s="13">
        <f>'دیده بان بازار'!S4318</f>
        <v/>
      </c>
      <c r="T4340" s="13">
        <f>'دیده بان بازار'!T4318</f>
        <v/>
      </c>
      <c r="U4340" s="13">
        <f>'دیده بان بازار'!U4318</f>
        <v/>
      </c>
      <c r="V4340" s="13">
        <f>'دیده بان بازار'!V4318</f>
        <v/>
      </c>
      <c r="W4340" s="6">
        <f>'دیده بان بازار'!W4318</f>
        <v/>
      </c>
    </row>
    <row r="4341">
      <c r="A4341" s="15">
        <f>'دیده بان بازار'!A4319</f>
        <v/>
      </c>
      <c r="B4341" s="16">
        <f>'دیده بان بازار'!B4319</f>
        <v/>
      </c>
      <c r="C4341" s="16">
        <f>'دیده بان بازار'!C4319</f>
        <v/>
      </c>
      <c r="D4341" s="16">
        <f>'دیده بان بازار'!D4319</f>
        <v/>
      </c>
      <c r="E4341" s="17">
        <f>'دیده بان بازار'!E4319</f>
        <v/>
      </c>
      <c r="F4341" s="16">
        <f>'دیده بان بازار'!F4319</f>
        <v/>
      </c>
      <c r="G4341" s="16">
        <f>'دیده بان بازار'!G4319</f>
        <v/>
      </c>
      <c r="H4341" s="16">
        <f>'دیده بان بازار'!H4319</f>
        <v/>
      </c>
      <c r="I4341" s="16">
        <f>'دیده بان بازار'!I4319</f>
        <v/>
      </c>
      <c r="J4341" s="16">
        <f>'دیده بان بازار'!J4319</f>
        <v/>
      </c>
      <c r="K4341" s="16">
        <f>'دیده بان بازار'!K4319</f>
        <v/>
      </c>
      <c r="L4341" s="16">
        <f>'دیده بان بازار'!L4319</f>
        <v/>
      </c>
      <c r="M4341" s="16">
        <f>'دیده بان بازار'!M4319</f>
        <v/>
      </c>
      <c r="N4341" s="16">
        <f>'دیده بان بازار'!N4319</f>
        <v/>
      </c>
      <c r="O4341" s="16">
        <f>'دیده بان بازار'!O4319</f>
        <v/>
      </c>
      <c r="P4341" s="16">
        <f>'دیده بان بازار'!P4319</f>
        <v/>
      </c>
      <c r="Q4341" s="16">
        <f>'دیده بان بازار'!Q4319</f>
        <v/>
      </c>
      <c r="R4341" s="16">
        <f>'دیده بان بازار'!R4319</f>
        <v/>
      </c>
      <c r="S4341" s="16">
        <f>'دیده بان بازار'!S4319</f>
        <v/>
      </c>
      <c r="T4341" s="16">
        <f>'دیده بان بازار'!T4319</f>
        <v/>
      </c>
      <c r="U4341" s="16">
        <f>'دیده بان بازار'!U4319</f>
        <v/>
      </c>
      <c r="V4341" s="16">
        <f>'دیده بان بازار'!V4319</f>
        <v/>
      </c>
      <c r="W4341" s="7">
        <f>'دیده بان بازار'!W4319</f>
        <v/>
      </c>
    </row>
    <row r="4342">
      <c r="A4342" s="12">
        <f>'دیده بان بازار'!A4320</f>
        <v/>
      </c>
      <c r="B4342" s="13">
        <f>'دیده بان بازار'!B4320</f>
        <v/>
      </c>
      <c r="C4342" s="13">
        <f>'دیده بان بازار'!C4320</f>
        <v/>
      </c>
      <c r="D4342" s="13">
        <f>'دیده بان بازار'!D4320</f>
        <v/>
      </c>
      <c r="E4342" s="14">
        <f>'دیده بان بازار'!E4320</f>
        <v/>
      </c>
      <c r="F4342" s="13">
        <f>'دیده بان بازار'!F4320</f>
        <v/>
      </c>
      <c r="G4342" s="13">
        <f>'دیده بان بازار'!G4320</f>
        <v/>
      </c>
      <c r="H4342" s="13">
        <f>'دیده بان بازار'!H4320</f>
        <v/>
      </c>
      <c r="I4342" s="13">
        <f>'دیده بان بازار'!I4320</f>
        <v/>
      </c>
      <c r="J4342" s="13">
        <f>'دیده بان بازار'!J4320</f>
        <v/>
      </c>
      <c r="K4342" s="13">
        <f>'دیده بان بازار'!K4320</f>
        <v/>
      </c>
      <c r="L4342" s="13">
        <f>'دیده بان بازار'!L4320</f>
        <v/>
      </c>
      <c r="M4342" s="13">
        <f>'دیده بان بازار'!M4320</f>
        <v/>
      </c>
      <c r="N4342" s="13">
        <f>'دیده بان بازار'!N4320</f>
        <v/>
      </c>
      <c r="O4342" s="13">
        <f>'دیده بان بازار'!O4320</f>
        <v/>
      </c>
      <c r="P4342" s="13">
        <f>'دیده بان بازار'!P4320</f>
        <v/>
      </c>
      <c r="Q4342" s="13">
        <f>'دیده بان بازار'!Q4320</f>
        <v/>
      </c>
      <c r="R4342" s="13">
        <f>'دیده بان بازار'!R4320</f>
        <v/>
      </c>
      <c r="S4342" s="13">
        <f>'دیده بان بازار'!S4320</f>
        <v/>
      </c>
      <c r="T4342" s="13">
        <f>'دیده بان بازار'!T4320</f>
        <v/>
      </c>
      <c r="U4342" s="13">
        <f>'دیده بان بازار'!U4320</f>
        <v/>
      </c>
      <c r="V4342" s="13">
        <f>'دیده بان بازار'!V4320</f>
        <v/>
      </c>
      <c r="W4342" s="6">
        <f>'دیده بان بازار'!W4320</f>
        <v/>
      </c>
    </row>
    <row r="4343">
      <c r="A4343" s="15">
        <f>'دیده بان بازار'!A4321</f>
        <v/>
      </c>
      <c r="B4343" s="16">
        <f>'دیده بان بازار'!B4321</f>
        <v/>
      </c>
      <c r="C4343" s="16">
        <f>'دیده بان بازار'!C4321</f>
        <v/>
      </c>
      <c r="D4343" s="16">
        <f>'دیده بان بازار'!D4321</f>
        <v/>
      </c>
      <c r="E4343" s="17">
        <f>'دیده بان بازار'!E4321</f>
        <v/>
      </c>
      <c r="F4343" s="16">
        <f>'دیده بان بازار'!F4321</f>
        <v/>
      </c>
      <c r="G4343" s="16">
        <f>'دیده بان بازار'!G4321</f>
        <v/>
      </c>
      <c r="H4343" s="16">
        <f>'دیده بان بازار'!H4321</f>
        <v/>
      </c>
      <c r="I4343" s="16">
        <f>'دیده بان بازار'!I4321</f>
        <v/>
      </c>
      <c r="J4343" s="16">
        <f>'دیده بان بازار'!J4321</f>
        <v/>
      </c>
      <c r="K4343" s="16">
        <f>'دیده بان بازار'!K4321</f>
        <v/>
      </c>
      <c r="L4343" s="16">
        <f>'دیده بان بازار'!L4321</f>
        <v/>
      </c>
      <c r="M4343" s="16">
        <f>'دیده بان بازار'!M4321</f>
        <v/>
      </c>
      <c r="N4343" s="16">
        <f>'دیده بان بازار'!N4321</f>
        <v/>
      </c>
      <c r="O4343" s="16">
        <f>'دیده بان بازار'!O4321</f>
        <v/>
      </c>
      <c r="P4343" s="16">
        <f>'دیده بان بازار'!P4321</f>
        <v/>
      </c>
      <c r="Q4343" s="16">
        <f>'دیده بان بازار'!Q4321</f>
        <v/>
      </c>
      <c r="R4343" s="16">
        <f>'دیده بان بازار'!R4321</f>
        <v/>
      </c>
      <c r="S4343" s="16">
        <f>'دیده بان بازار'!S4321</f>
        <v/>
      </c>
      <c r="T4343" s="16">
        <f>'دیده بان بازار'!T4321</f>
        <v/>
      </c>
      <c r="U4343" s="16">
        <f>'دیده بان بازار'!U4321</f>
        <v/>
      </c>
      <c r="V4343" s="16">
        <f>'دیده بان بازار'!V4321</f>
        <v/>
      </c>
      <c r="W4343" s="7">
        <f>'دیده بان بازار'!W4321</f>
        <v/>
      </c>
    </row>
    <row r="4344">
      <c r="A4344" s="12">
        <f>'دیده بان بازار'!A4322</f>
        <v/>
      </c>
      <c r="B4344" s="13">
        <f>'دیده بان بازار'!B4322</f>
        <v/>
      </c>
      <c r="C4344" s="13">
        <f>'دیده بان بازار'!C4322</f>
        <v/>
      </c>
      <c r="D4344" s="13">
        <f>'دیده بان بازار'!D4322</f>
        <v/>
      </c>
      <c r="E4344" s="14">
        <f>'دیده بان بازار'!E4322</f>
        <v/>
      </c>
      <c r="F4344" s="13">
        <f>'دیده بان بازار'!F4322</f>
        <v/>
      </c>
      <c r="G4344" s="13">
        <f>'دیده بان بازار'!G4322</f>
        <v/>
      </c>
      <c r="H4344" s="13">
        <f>'دیده بان بازار'!H4322</f>
        <v/>
      </c>
      <c r="I4344" s="13">
        <f>'دیده بان بازار'!I4322</f>
        <v/>
      </c>
      <c r="J4344" s="13">
        <f>'دیده بان بازار'!J4322</f>
        <v/>
      </c>
      <c r="K4344" s="13">
        <f>'دیده بان بازار'!K4322</f>
        <v/>
      </c>
      <c r="L4344" s="13">
        <f>'دیده بان بازار'!L4322</f>
        <v/>
      </c>
      <c r="M4344" s="13">
        <f>'دیده بان بازار'!M4322</f>
        <v/>
      </c>
      <c r="N4344" s="13">
        <f>'دیده بان بازار'!N4322</f>
        <v/>
      </c>
      <c r="O4344" s="13">
        <f>'دیده بان بازار'!O4322</f>
        <v/>
      </c>
      <c r="P4344" s="13">
        <f>'دیده بان بازار'!P4322</f>
        <v/>
      </c>
      <c r="Q4344" s="13">
        <f>'دیده بان بازار'!Q4322</f>
        <v/>
      </c>
      <c r="R4344" s="13">
        <f>'دیده بان بازار'!R4322</f>
        <v/>
      </c>
      <c r="S4344" s="13">
        <f>'دیده بان بازار'!S4322</f>
        <v/>
      </c>
      <c r="T4344" s="13">
        <f>'دیده بان بازار'!T4322</f>
        <v/>
      </c>
      <c r="U4344" s="13">
        <f>'دیده بان بازار'!U4322</f>
        <v/>
      </c>
      <c r="V4344" s="13">
        <f>'دیده بان بازار'!V4322</f>
        <v/>
      </c>
      <c r="W4344" s="6">
        <f>'دیده بان بازار'!W4322</f>
        <v/>
      </c>
    </row>
    <row r="4345">
      <c r="A4345" s="15">
        <f>'دیده بان بازار'!A4323</f>
        <v/>
      </c>
      <c r="B4345" s="16">
        <f>'دیده بان بازار'!B4323</f>
        <v/>
      </c>
      <c r="C4345" s="16">
        <f>'دیده بان بازار'!C4323</f>
        <v/>
      </c>
      <c r="D4345" s="16">
        <f>'دیده بان بازار'!D4323</f>
        <v/>
      </c>
      <c r="E4345" s="17">
        <f>'دیده بان بازار'!E4323</f>
        <v/>
      </c>
      <c r="F4345" s="16">
        <f>'دیده بان بازار'!F4323</f>
        <v/>
      </c>
      <c r="G4345" s="16">
        <f>'دیده بان بازار'!G4323</f>
        <v/>
      </c>
      <c r="H4345" s="16">
        <f>'دیده بان بازار'!H4323</f>
        <v/>
      </c>
      <c r="I4345" s="16">
        <f>'دیده بان بازار'!I4323</f>
        <v/>
      </c>
      <c r="J4345" s="16">
        <f>'دیده بان بازار'!J4323</f>
        <v/>
      </c>
      <c r="K4345" s="16">
        <f>'دیده بان بازار'!K4323</f>
        <v/>
      </c>
      <c r="L4345" s="16">
        <f>'دیده بان بازار'!L4323</f>
        <v/>
      </c>
      <c r="M4345" s="16">
        <f>'دیده بان بازار'!M4323</f>
        <v/>
      </c>
      <c r="N4345" s="16">
        <f>'دیده بان بازار'!N4323</f>
        <v/>
      </c>
      <c r="O4345" s="16">
        <f>'دیده بان بازار'!O4323</f>
        <v/>
      </c>
      <c r="P4345" s="16">
        <f>'دیده بان بازار'!P4323</f>
        <v/>
      </c>
      <c r="Q4345" s="16">
        <f>'دیده بان بازار'!Q4323</f>
        <v/>
      </c>
      <c r="R4345" s="16">
        <f>'دیده بان بازار'!R4323</f>
        <v/>
      </c>
      <c r="S4345" s="16">
        <f>'دیده بان بازار'!S4323</f>
        <v/>
      </c>
      <c r="T4345" s="16">
        <f>'دیده بان بازار'!T4323</f>
        <v/>
      </c>
      <c r="U4345" s="16">
        <f>'دیده بان بازار'!U4323</f>
        <v/>
      </c>
      <c r="V4345" s="16">
        <f>'دیده بان بازار'!V4323</f>
        <v/>
      </c>
      <c r="W4345" s="7">
        <f>'دیده بان بازار'!W4323</f>
        <v/>
      </c>
    </row>
    <row r="4346">
      <c r="A4346" s="12">
        <f>'دیده بان بازار'!A4324</f>
        <v/>
      </c>
      <c r="B4346" s="13">
        <f>'دیده بان بازار'!B4324</f>
        <v/>
      </c>
      <c r="C4346" s="13">
        <f>'دیده بان بازار'!C4324</f>
        <v/>
      </c>
      <c r="D4346" s="13">
        <f>'دیده بان بازار'!D4324</f>
        <v/>
      </c>
      <c r="E4346" s="14">
        <f>'دیده بان بازار'!E4324</f>
        <v/>
      </c>
      <c r="F4346" s="13">
        <f>'دیده بان بازار'!F4324</f>
        <v/>
      </c>
      <c r="G4346" s="13">
        <f>'دیده بان بازار'!G4324</f>
        <v/>
      </c>
      <c r="H4346" s="13">
        <f>'دیده بان بازار'!H4324</f>
        <v/>
      </c>
      <c r="I4346" s="13">
        <f>'دیده بان بازار'!I4324</f>
        <v/>
      </c>
      <c r="J4346" s="13">
        <f>'دیده بان بازار'!J4324</f>
        <v/>
      </c>
      <c r="K4346" s="13">
        <f>'دیده بان بازار'!K4324</f>
        <v/>
      </c>
      <c r="L4346" s="13">
        <f>'دیده بان بازار'!L4324</f>
        <v/>
      </c>
      <c r="M4346" s="13">
        <f>'دیده بان بازار'!M4324</f>
        <v/>
      </c>
      <c r="N4346" s="13">
        <f>'دیده بان بازار'!N4324</f>
        <v/>
      </c>
      <c r="O4346" s="13">
        <f>'دیده بان بازار'!O4324</f>
        <v/>
      </c>
      <c r="P4346" s="13">
        <f>'دیده بان بازار'!P4324</f>
        <v/>
      </c>
      <c r="Q4346" s="13">
        <f>'دیده بان بازار'!Q4324</f>
        <v/>
      </c>
      <c r="R4346" s="13">
        <f>'دیده بان بازار'!R4324</f>
        <v/>
      </c>
      <c r="S4346" s="13">
        <f>'دیده بان بازار'!S4324</f>
        <v/>
      </c>
      <c r="T4346" s="13">
        <f>'دیده بان بازار'!T4324</f>
        <v/>
      </c>
      <c r="U4346" s="13">
        <f>'دیده بان بازار'!U4324</f>
        <v/>
      </c>
      <c r="V4346" s="13">
        <f>'دیده بان بازار'!V4324</f>
        <v/>
      </c>
      <c r="W4346" s="6">
        <f>'دیده بان بازار'!W4324</f>
        <v/>
      </c>
    </row>
    <row r="4347">
      <c r="A4347" s="15">
        <f>'دیده بان بازار'!A4325</f>
        <v/>
      </c>
      <c r="B4347" s="16">
        <f>'دیده بان بازار'!B4325</f>
        <v/>
      </c>
      <c r="C4347" s="16">
        <f>'دیده بان بازار'!C4325</f>
        <v/>
      </c>
      <c r="D4347" s="16">
        <f>'دیده بان بازار'!D4325</f>
        <v/>
      </c>
      <c r="E4347" s="17">
        <f>'دیده بان بازار'!E4325</f>
        <v/>
      </c>
      <c r="F4347" s="16">
        <f>'دیده بان بازار'!F4325</f>
        <v/>
      </c>
      <c r="G4347" s="16">
        <f>'دیده بان بازار'!G4325</f>
        <v/>
      </c>
      <c r="H4347" s="16">
        <f>'دیده بان بازار'!H4325</f>
        <v/>
      </c>
      <c r="I4347" s="16">
        <f>'دیده بان بازار'!I4325</f>
        <v/>
      </c>
      <c r="J4347" s="16">
        <f>'دیده بان بازار'!J4325</f>
        <v/>
      </c>
      <c r="K4347" s="16">
        <f>'دیده بان بازار'!K4325</f>
        <v/>
      </c>
      <c r="L4347" s="16">
        <f>'دیده بان بازار'!L4325</f>
        <v/>
      </c>
      <c r="M4347" s="16">
        <f>'دیده بان بازار'!M4325</f>
        <v/>
      </c>
      <c r="N4347" s="16">
        <f>'دیده بان بازار'!N4325</f>
        <v/>
      </c>
      <c r="O4347" s="16">
        <f>'دیده بان بازار'!O4325</f>
        <v/>
      </c>
      <c r="P4347" s="16">
        <f>'دیده بان بازار'!P4325</f>
        <v/>
      </c>
      <c r="Q4347" s="16">
        <f>'دیده بان بازار'!Q4325</f>
        <v/>
      </c>
      <c r="R4347" s="16">
        <f>'دیده بان بازار'!R4325</f>
        <v/>
      </c>
      <c r="S4347" s="16">
        <f>'دیده بان بازار'!S4325</f>
        <v/>
      </c>
      <c r="T4347" s="16">
        <f>'دیده بان بازار'!T4325</f>
        <v/>
      </c>
      <c r="U4347" s="16">
        <f>'دیده بان بازار'!U4325</f>
        <v/>
      </c>
      <c r="V4347" s="16">
        <f>'دیده بان بازار'!V4325</f>
        <v/>
      </c>
      <c r="W4347" s="7">
        <f>'دیده بان بازار'!W4325</f>
        <v/>
      </c>
    </row>
    <row r="4348">
      <c r="A4348" s="12">
        <f>'دیده بان بازار'!A4326</f>
        <v/>
      </c>
      <c r="B4348" s="13">
        <f>'دیده بان بازار'!B4326</f>
        <v/>
      </c>
      <c r="C4348" s="13">
        <f>'دیده بان بازار'!C4326</f>
        <v/>
      </c>
      <c r="D4348" s="13">
        <f>'دیده بان بازار'!D4326</f>
        <v/>
      </c>
      <c r="E4348" s="14">
        <f>'دیده بان بازار'!E4326</f>
        <v/>
      </c>
      <c r="F4348" s="13">
        <f>'دیده بان بازار'!F4326</f>
        <v/>
      </c>
      <c r="G4348" s="13">
        <f>'دیده بان بازار'!G4326</f>
        <v/>
      </c>
      <c r="H4348" s="13">
        <f>'دیده بان بازار'!H4326</f>
        <v/>
      </c>
      <c r="I4348" s="13">
        <f>'دیده بان بازار'!I4326</f>
        <v/>
      </c>
      <c r="J4348" s="13">
        <f>'دیده بان بازار'!J4326</f>
        <v/>
      </c>
      <c r="K4348" s="13">
        <f>'دیده بان بازار'!K4326</f>
        <v/>
      </c>
      <c r="L4348" s="13">
        <f>'دیده بان بازار'!L4326</f>
        <v/>
      </c>
      <c r="M4348" s="13">
        <f>'دیده بان بازار'!M4326</f>
        <v/>
      </c>
      <c r="N4348" s="13">
        <f>'دیده بان بازار'!N4326</f>
        <v/>
      </c>
      <c r="O4348" s="13">
        <f>'دیده بان بازار'!O4326</f>
        <v/>
      </c>
      <c r="P4348" s="13">
        <f>'دیده بان بازار'!P4326</f>
        <v/>
      </c>
      <c r="Q4348" s="13">
        <f>'دیده بان بازار'!Q4326</f>
        <v/>
      </c>
      <c r="R4348" s="13">
        <f>'دیده بان بازار'!R4326</f>
        <v/>
      </c>
      <c r="S4348" s="13">
        <f>'دیده بان بازار'!S4326</f>
        <v/>
      </c>
      <c r="T4348" s="13">
        <f>'دیده بان بازار'!T4326</f>
        <v/>
      </c>
      <c r="U4348" s="13">
        <f>'دیده بان بازار'!U4326</f>
        <v/>
      </c>
      <c r="V4348" s="13">
        <f>'دیده بان بازار'!V4326</f>
        <v/>
      </c>
      <c r="W4348" s="6">
        <f>'دیده بان بازار'!W4326</f>
        <v/>
      </c>
    </row>
    <row r="4349">
      <c r="A4349" s="15">
        <f>'دیده بان بازار'!A4327</f>
        <v/>
      </c>
      <c r="B4349" s="16">
        <f>'دیده بان بازار'!B4327</f>
        <v/>
      </c>
      <c r="C4349" s="16">
        <f>'دیده بان بازار'!C4327</f>
        <v/>
      </c>
      <c r="D4349" s="16">
        <f>'دیده بان بازار'!D4327</f>
        <v/>
      </c>
      <c r="E4349" s="17">
        <f>'دیده بان بازار'!E4327</f>
        <v/>
      </c>
      <c r="F4349" s="16">
        <f>'دیده بان بازار'!F4327</f>
        <v/>
      </c>
      <c r="G4349" s="16">
        <f>'دیده بان بازار'!G4327</f>
        <v/>
      </c>
      <c r="H4349" s="16">
        <f>'دیده بان بازار'!H4327</f>
        <v/>
      </c>
      <c r="I4349" s="16">
        <f>'دیده بان بازار'!I4327</f>
        <v/>
      </c>
      <c r="J4349" s="16">
        <f>'دیده بان بازار'!J4327</f>
        <v/>
      </c>
      <c r="K4349" s="16">
        <f>'دیده بان بازار'!K4327</f>
        <v/>
      </c>
      <c r="L4349" s="16">
        <f>'دیده بان بازار'!L4327</f>
        <v/>
      </c>
      <c r="M4349" s="16">
        <f>'دیده بان بازار'!M4327</f>
        <v/>
      </c>
      <c r="N4349" s="16">
        <f>'دیده بان بازار'!N4327</f>
        <v/>
      </c>
      <c r="O4349" s="16">
        <f>'دیده بان بازار'!O4327</f>
        <v/>
      </c>
      <c r="P4349" s="16">
        <f>'دیده بان بازار'!P4327</f>
        <v/>
      </c>
      <c r="Q4349" s="16">
        <f>'دیده بان بازار'!Q4327</f>
        <v/>
      </c>
      <c r="R4349" s="16">
        <f>'دیده بان بازار'!R4327</f>
        <v/>
      </c>
      <c r="S4349" s="16">
        <f>'دیده بان بازار'!S4327</f>
        <v/>
      </c>
      <c r="T4349" s="16">
        <f>'دیده بان بازار'!T4327</f>
        <v/>
      </c>
      <c r="U4349" s="16">
        <f>'دیده بان بازار'!U4327</f>
        <v/>
      </c>
      <c r="V4349" s="16">
        <f>'دیده بان بازار'!V4327</f>
        <v/>
      </c>
      <c r="W4349" s="7">
        <f>'دیده بان بازار'!W4327</f>
        <v/>
      </c>
    </row>
    <row r="4350">
      <c r="A4350" s="12">
        <f>'دیده بان بازار'!A4328</f>
        <v/>
      </c>
      <c r="B4350" s="13">
        <f>'دیده بان بازار'!B4328</f>
        <v/>
      </c>
      <c r="C4350" s="13">
        <f>'دیده بان بازار'!C4328</f>
        <v/>
      </c>
      <c r="D4350" s="13">
        <f>'دیده بان بازار'!D4328</f>
        <v/>
      </c>
      <c r="E4350" s="14">
        <f>'دیده بان بازار'!E4328</f>
        <v/>
      </c>
      <c r="F4350" s="13">
        <f>'دیده بان بازار'!F4328</f>
        <v/>
      </c>
      <c r="G4350" s="13">
        <f>'دیده بان بازار'!G4328</f>
        <v/>
      </c>
      <c r="H4350" s="13">
        <f>'دیده بان بازار'!H4328</f>
        <v/>
      </c>
      <c r="I4350" s="13">
        <f>'دیده بان بازار'!I4328</f>
        <v/>
      </c>
      <c r="J4350" s="13">
        <f>'دیده بان بازار'!J4328</f>
        <v/>
      </c>
      <c r="K4350" s="13">
        <f>'دیده بان بازار'!K4328</f>
        <v/>
      </c>
      <c r="L4350" s="13">
        <f>'دیده بان بازار'!L4328</f>
        <v/>
      </c>
      <c r="M4350" s="13">
        <f>'دیده بان بازار'!M4328</f>
        <v/>
      </c>
      <c r="N4350" s="13">
        <f>'دیده بان بازار'!N4328</f>
        <v/>
      </c>
      <c r="O4350" s="13">
        <f>'دیده بان بازار'!O4328</f>
        <v/>
      </c>
      <c r="P4350" s="13">
        <f>'دیده بان بازار'!P4328</f>
        <v/>
      </c>
      <c r="Q4350" s="13">
        <f>'دیده بان بازار'!Q4328</f>
        <v/>
      </c>
      <c r="R4350" s="13">
        <f>'دیده بان بازار'!R4328</f>
        <v/>
      </c>
      <c r="S4350" s="13">
        <f>'دیده بان بازار'!S4328</f>
        <v/>
      </c>
      <c r="T4350" s="13">
        <f>'دیده بان بازار'!T4328</f>
        <v/>
      </c>
      <c r="U4350" s="13">
        <f>'دیده بان بازار'!U4328</f>
        <v/>
      </c>
      <c r="V4350" s="13">
        <f>'دیده بان بازار'!V4328</f>
        <v/>
      </c>
      <c r="W4350" s="6">
        <f>'دیده بان بازار'!W4328</f>
        <v/>
      </c>
    </row>
    <row r="4351">
      <c r="A4351" s="15">
        <f>'دیده بان بازار'!A4329</f>
        <v/>
      </c>
      <c r="B4351" s="16">
        <f>'دیده بان بازار'!B4329</f>
        <v/>
      </c>
      <c r="C4351" s="16">
        <f>'دیده بان بازار'!C4329</f>
        <v/>
      </c>
      <c r="D4351" s="16">
        <f>'دیده بان بازار'!D4329</f>
        <v/>
      </c>
      <c r="E4351" s="17">
        <f>'دیده بان بازار'!E4329</f>
        <v/>
      </c>
      <c r="F4351" s="16">
        <f>'دیده بان بازار'!F4329</f>
        <v/>
      </c>
      <c r="G4351" s="16">
        <f>'دیده بان بازار'!G4329</f>
        <v/>
      </c>
      <c r="H4351" s="16">
        <f>'دیده بان بازار'!H4329</f>
        <v/>
      </c>
      <c r="I4351" s="16">
        <f>'دیده بان بازار'!I4329</f>
        <v/>
      </c>
      <c r="J4351" s="16">
        <f>'دیده بان بازار'!J4329</f>
        <v/>
      </c>
      <c r="K4351" s="16">
        <f>'دیده بان بازار'!K4329</f>
        <v/>
      </c>
      <c r="L4351" s="16">
        <f>'دیده بان بازار'!L4329</f>
        <v/>
      </c>
      <c r="M4351" s="16">
        <f>'دیده بان بازار'!M4329</f>
        <v/>
      </c>
      <c r="N4351" s="16">
        <f>'دیده بان بازار'!N4329</f>
        <v/>
      </c>
      <c r="O4351" s="16">
        <f>'دیده بان بازار'!O4329</f>
        <v/>
      </c>
      <c r="P4351" s="16">
        <f>'دیده بان بازار'!P4329</f>
        <v/>
      </c>
      <c r="Q4351" s="16">
        <f>'دیده بان بازار'!Q4329</f>
        <v/>
      </c>
      <c r="R4351" s="16">
        <f>'دیده بان بازار'!R4329</f>
        <v/>
      </c>
      <c r="S4351" s="16">
        <f>'دیده بان بازار'!S4329</f>
        <v/>
      </c>
      <c r="T4351" s="16">
        <f>'دیده بان بازار'!T4329</f>
        <v/>
      </c>
      <c r="U4351" s="16">
        <f>'دیده بان بازار'!U4329</f>
        <v/>
      </c>
      <c r="V4351" s="16">
        <f>'دیده بان بازار'!V4329</f>
        <v/>
      </c>
      <c r="W4351" s="7">
        <f>'دیده بان بازار'!W4329</f>
        <v/>
      </c>
    </row>
    <row r="4352">
      <c r="A4352" s="15">
        <f>'دیده بان بازار'!A4330</f>
        <v/>
      </c>
      <c r="B4352" s="16">
        <f>'دیده بان بازار'!B4330</f>
        <v/>
      </c>
      <c r="C4352" s="16">
        <f>'دیده بان بازار'!C4330</f>
        <v/>
      </c>
      <c r="D4352" s="16">
        <f>'دیده بان بازار'!D4330</f>
        <v/>
      </c>
      <c r="E4352" s="17">
        <f>'دیده بان بازار'!E4330</f>
        <v/>
      </c>
      <c r="F4352" s="16">
        <f>'دیده بان بازار'!F4330</f>
        <v/>
      </c>
      <c r="G4352" s="16">
        <f>'دیده بان بازار'!G4330</f>
        <v/>
      </c>
      <c r="H4352" s="16">
        <f>'دیده بان بازار'!H4330</f>
        <v/>
      </c>
      <c r="I4352" s="16">
        <f>'دیده بان بازار'!I4330</f>
        <v/>
      </c>
      <c r="J4352" s="16">
        <f>'دیده بان بازار'!J4330</f>
        <v/>
      </c>
      <c r="K4352" s="16">
        <f>'دیده بان بازار'!K4330</f>
        <v/>
      </c>
      <c r="L4352" s="16">
        <f>'دیده بان بازار'!L4330</f>
        <v/>
      </c>
      <c r="M4352" s="16">
        <f>'دیده بان بازار'!M4330</f>
        <v/>
      </c>
      <c r="N4352" s="16">
        <f>'دیده بان بازار'!N4330</f>
        <v/>
      </c>
      <c r="O4352" s="16">
        <f>'دیده بان بازار'!O4330</f>
        <v/>
      </c>
      <c r="P4352" s="16">
        <f>'دیده بان بازار'!P4330</f>
        <v/>
      </c>
      <c r="Q4352" s="16">
        <f>'دیده بان بازار'!Q4330</f>
        <v/>
      </c>
      <c r="R4352" s="16">
        <f>'دیده بان بازار'!R4330</f>
        <v/>
      </c>
      <c r="S4352" s="16">
        <f>'دیده بان بازار'!S4330</f>
        <v/>
      </c>
      <c r="T4352" s="16">
        <f>'دیده بان بازار'!T4330</f>
        <v/>
      </c>
      <c r="U4352" s="16">
        <f>'دیده بان بازار'!U4330</f>
        <v/>
      </c>
      <c r="V4352" s="16">
        <f>'دیده بان بازار'!V4330</f>
        <v/>
      </c>
      <c r="W4352" s="7">
        <f>'دیده بان بازار'!W4330</f>
        <v/>
      </c>
    </row>
    <row r="4353">
      <c r="A4353" s="12">
        <f>'دیده بان بازار'!A4331</f>
        <v/>
      </c>
      <c r="B4353" s="13">
        <f>'دیده بان بازار'!B4331</f>
        <v/>
      </c>
      <c r="C4353" s="13">
        <f>'دیده بان بازار'!C4331</f>
        <v/>
      </c>
      <c r="D4353" s="13">
        <f>'دیده بان بازار'!D4331</f>
        <v/>
      </c>
      <c r="E4353" s="14">
        <f>'دیده بان بازار'!E4331</f>
        <v/>
      </c>
      <c r="F4353" s="13">
        <f>'دیده بان بازار'!F4331</f>
        <v/>
      </c>
      <c r="G4353" s="13">
        <f>'دیده بان بازار'!G4331</f>
        <v/>
      </c>
      <c r="H4353" s="13">
        <f>'دیده بان بازار'!H4331</f>
        <v/>
      </c>
      <c r="I4353" s="13">
        <f>'دیده بان بازار'!I4331</f>
        <v/>
      </c>
      <c r="J4353" s="13">
        <f>'دیده بان بازار'!J4331</f>
        <v/>
      </c>
      <c r="K4353" s="13">
        <f>'دیده بان بازار'!K4331</f>
        <v/>
      </c>
      <c r="L4353" s="13">
        <f>'دیده بان بازار'!L4331</f>
        <v/>
      </c>
      <c r="M4353" s="13">
        <f>'دیده بان بازار'!M4331</f>
        <v/>
      </c>
      <c r="N4353" s="13">
        <f>'دیده بان بازار'!N4331</f>
        <v/>
      </c>
      <c r="O4353" s="13">
        <f>'دیده بان بازار'!O4331</f>
        <v/>
      </c>
      <c r="P4353" s="13">
        <f>'دیده بان بازار'!P4331</f>
        <v/>
      </c>
      <c r="Q4353" s="13">
        <f>'دیده بان بازار'!Q4331</f>
        <v/>
      </c>
      <c r="R4353" s="13">
        <f>'دیده بان بازار'!R4331</f>
        <v/>
      </c>
      <c r="S4353" s="13">
        <f>'دیده بان بازار'!S4331</f>
        <v/>
      </c>
      <c r="T4353" s="13">
        <f>'دیده بان بازار'!T4331</f>
        <v/>
      </c>
      <c r="U4353" s="13">
        <f>'دیده بان بازار'!U4331</f>
        <v/>
      </c>
      <c r="V4353" s="13">
        <f>'دیده بان بازار'!V4331</f>
        <v/>
      </c>
      <c r="W4353" s="6">
        <f>'دیده بان بازار'!W4331</f>
        <v/>
      </c>
    </row>
    <row r="4354">
      <c r="A4354" s="15">
        <f>'دیده بان بازار'!A4332</f>
        <v/>
      </c>
      <c r="B4354" s="16">
        <f>'دیده بان بازار'!B4332</f>
        <v/>
      </c>
      <c r="C4354" s="16">
        <f>'دیده بان بازار'!C4332</f>
        <v/>
      </c>
      <c r="D4354" s="16">
        <f>'دیده بان بازار'!D4332</f>
        <v/>
      </c>
      <c r="E4354" s="17">
        <f>'دیده بان بازار'!E4332</f>
        <v/>
      </c>
      <c r="F4354" s="16">
        <f>'دیده بان بازار'!F4332</f>
        <v/>
      </c>
      <c r="G4354" s="16">
        <f>'دیده بان بازار'!G4332</f>
        <v/>
      </c>
      <c r="H4354" s="16">
        <f>'دیده بان بازار'!H4332</f>
        <v/>
      </c>
      <c r="I4354" s="16">
        <f>'دیده بان بازار'!I4332</f>
        <v/>
      </c>
      <c r="J4354" s="16">
        <f>'دیده بان بازار'!J4332</f>
        <v/>
      </c>
      <c r="K4354" s="16">
        <f>'دیده بان بازار'!K4332</f>
        <v/>
      </c>
      <c r="L4354" s="16">
        <f>'دیده بان بازار'!L4332</f>
        <v/>
      </c>
      <c r="M4354" s="16">
        <f>'دیده بان بازار'!M4332</f>
        <v/>
      </c>
      <c r="N4354" s="16">
        <f>'دیده بان بازار'!N4332</f>
        <v/>
      </c>
      <c r="O4354" s="16">
        <f>'دیده بان بازار'!O4332</f>
        <v/>
      </c>
      <c r="P4354" s="16">
        <f>'دیده بان بازار'!P4332</f>
        <v/>
      </c>
      <c r="Q4354" s="16">
        <f>'دیده بان بازار'!Q4332</f>
        <v/>
      </c>
      <c r="R4354" s="16">
        <f>'دیده بان بازار'!R4332</f>
        <v/>
      </c>
      <c r="S4354" s="16">
        <f>'دیده بان بازار'!S4332</f>
        <v/>
      </c>
      <c r="T4354" s="16">
        <f>'دیده بان بازار'!T4332</f>
        <v/>
      </c>
      <c r="U4354" s="16">
        <f>'دیده بان بازار'!U4332</f>
        <v/>
      </c>
      <c r="V4354" s="16">
        <f>'دیده بان بازار'!V4332</f>
        <v/>
      </c>
      <c r="W4354" s="7">
        <f>'دیده بان بازار'!W4332</f>
        <v/>
      </c>
    </row>
    <row r="4355">
      <c r="A4355" s="12">
        <f>'دیده بان بازار'!A4333</f>
        <v/>
      </c>
      <c r="B4355" s="13">
        <f>'دیده بان بازار'!B4333</f>
        <v/>
      </c>
      <c r="C4355" s="13">
        <f>'دیده بان بازار'!C4333</f>
        <v/>
      </c>
      <c r="D4355" s="13">
        <f>'دیده بان بازار'!D4333</f>
        <v/>
      </c>
      <c r="E4355" s="14">
        <f>'دیده بان بازار'!E4333</f>
        <v/>
      </c>
      <c r="F4355" s="13">
        <f>'دیده بان بازار'!F4333</f>
        <v/>
      </c>
      <c r="G4355" s="13">
        <f>'دیده بان بازار'!G4333</f>
        <v/>
      </c>
      <c r="H4355" s="13">
        <f>'دیده بان بازار'!H4333</f>
        <v/>
      </c>
      <c r="I4355" s="13">
        <f>'دیده بان بازار'!I4333</f>
        <v/>
      </c>
      <c r="J4355" s="13">
        <f>'دیده بان بازار'!J4333</f>
        <v/>
      </c>
      <c r="K4355" s="13">
        <f>'دیده بان بازار'!K4333</f>
        <v/>
      </c>
      <c r="L4355" s="13">
        <f>'دیده بان بازار'!L4333</f>
        <v/>
      </c>
      <c r="M4355" s="13">
        <f>'دیده بان بازار'!M4333</f>
        <v/>
      </c>
      <c r="N4355" s="13">
        <f>'دیده بان بازار'!N4333</f>
        <v/>
      </c>
      <c r="O4355" s="13">
        <f>'دیده بان بازار'!O4333</f>
        <v/>
      </c>
      <c r="P4355" s="13">
        <f>'دیده بان بازار'!P4333</f>
        <v/>
      </c>
      <c r="Q4355" s="13">
        <f>'دیده بان بازار'!Q4333</f>
        <v/>
      </c>
      <c r="R4355" s="13">
        <f>'دیده بان بازار'!R4333</f>
        <v/>
      </c>
      <c r="S4355" s="13">
        <f>'دیده بان بازار'!S4333</f>
        <v/>
      </c>
      <c r="T4355" s="13">
        <f>'دیده بان بازار'!T4333</f>
        <v/>
      </c>
      <c r="U4355" s="13">
        <f>'دیده بان بازار'!U4333</f>
        <v/>
      </c>
      <c r="V4355" s="13">
        <f>'دیده بان بازار'!V4333</f>
        <v/>
      </c>
      <c r="W4355" s="6">
        <f>'دیده بان بازار'!W4333</f>
        <v/>
      </c>
    </row>
    <row r="4356">
      <c r="A4356" s="15">
        <f>'دیده بان بازار'!A4334</f>
        <v/>
      </c>
      <c r="B4356" s="16">
        <f>'دیده بان بازار'!B4334</f>
        <v/>
      </c>
      <c r="C4356" s="16">
        <f>'دیده بان بازار'!C4334</f>
        <v/>
      </c>
      <c r="D4356" s="16">
        <f>'دیده بان بازار'!D4334</f>
        <v/>
      </c>
      <c r="E4356" s="17">
        <f>'دیده بان بازار'!E4334</f>
        <v/>
      </c>
      <c r="F4356" s="16">
        <f>'دیده بان بازار'!F4334</f>
        <v/>
      </c>
      <c r="G4356" s="16">
        <f>'دیده بان بازار'!G4334</f>
        <v/>
      </c>
      <c r="H4356" s="16">
        <f>'دیده بان بازار'!H4334</f>
        <v/>
      </c>
      <c r="I4356" s="16">
        <f>'دیده بان بازار'!I4334</f>
        <v/>
      </c>
      <c r="J4356" s="16">
        <f>'دیده بان بازار'!J4334</f>
        <v/>
      </c>
      <c r="K4356" s="16">
        <f>'دیده بان بازار'!K4334</f>
        <v/>
      </c>
      <c r="L4356" s="16">
        <f>'دیده بان بازار'!L4334</f>
        <v/>
      </c>
      <c r="M4356" s="16">
        <f>'دیده بان بازار'!M4334</f>
        <v/>
      </c>
      <c r="N4356" s="16">
        <f>'دیده بان بازار'!N4334</f>
        <v/>
      </c>
      <c r="O4356" s="16">
        <f>'دیده بان بازار'!O4334</f>
        <v/>
      </c>
      <c r="P4356" s="16">
        <f>'دیده بان بازار'!P4334</f>
        <v/>
      </c>
      <c r="Q4356" s="16">
        <f>'دیده بان بازار'!Q4334</f>
        <v/>
      </c>
      <c r="R4356" s="16">
        <f>'دیده بان بازار'!R4334</f>
        <v/>
      </c>
      <c r="S4356" s="16">
        <f>'دیده بان بازار'!S4334</f>
        <v/>
      </c>
      <c r="T4356" s="16">
        <f>'دیده بان بازار'!T4334</f>
        <v/>
      </c>
      <c r="U4356" s="16">
        <f>'دیده بان بازار'!U4334</f>
        <v/>
      </c>
      <c r="V4356" s="16">
        <f>'دیده بان بازار'!V4334</f>
        <v/>
      </c>
      <c r="W4356" s="7">
        <f>'دیده بان بازار'!W4334</f>
        <v/>
      </c>
    </row>
    <row r="4357">
      <c r="A4357" s="12">
        <f>'دیده بان بازار'!A4335</f>
        <v/>
      </c>
      <c r="B4357" s="13">
        <f>'دیده بان بازار'!B4335</f>
        <v/>
      </c>
      <c r="C4357" s="13">
        <f>'دیده بان بازار'!C4335</f>
        <v/>
      </c>
      <c r="D4357" s="13">
        <f>'دیده بان بازار'!D4335</f>
        <v/>
      </c>
      <c r="E4357" s="14">
        <f>'دیده بان بازار'!E4335</f>
        <v/>
      </c>
      <c r="F4357" s="13">
        <f>'دیده بان بازار'!F4335</f>
        <v/>
      </c>
      <c r="G4357" s="13">
        <f>'دیده بان بازار'!G4335</f>
        <v/>
      </c>
      <c r="H4357" s="13">
        <f>'دیده بان بازار'!H4335</f>
        <v/>
      </c>
      <c r="I4357" s="13">
        <f>'دیده بان بازار'!I4335</f>
        <v/>
      </c>
      <c r="J4357" s="13">
        <f>'دیده بان بازار'!J4335</f>
        <v/>
      </c>
      <c r="K4357" s="13">
        <f>'دیده بان بازار'!K4335</f>
        <v/>
      </c>
      <c r="L4357" s="13">
        <f>'دیده بان بازار'!L4335</f>
        <v/>
      </c>
      <c r="M4357" s="13">
        <f>'دیده بان بازار'!M4335</f>
        <v/>
      </c>
      <c r="N4357" s="13">
        <f>'دیده بان بازار'!N4335</f>
        <v/>
      </c>
      <c r="O4357" s="13">
        <f>'دیده بان بازار'!O4335</f>
        <v/>
      </c>
      <c r="P4357" s="13">
        <f>'دیده بان بازار'!P4335</f>
        <v/>
      </c>
      <c r="Q4357" s="13">
        <f>'دیده بان بازار'!Q4335</f>
        <v/>
      </c>
      <c r="R4357" s="13">
        <f>'دیده بان بازار'!R4335</f>
        <v/>
      </c>
      <c r="S4357" s="13">
        <f>'دیده بان بازار'!S4335</f>
        <v/>
      </c>
      <c r="T4357" s="13">
        <f>'دیده بان بازار'!T4335</f>
        <v/>
      </c>
      <c r="U4357" s="13">
        <f>'دیده بان بازار'!U4335</f>
        <v/>
      </c>
      <c r="V4357" s="13">
        <f>'دیده بان بازار'!V4335</f>
        <v/>
      </c>
      <c r="W4357" s="6">
        <f>'دیده بان بازار'!W4335</f>
        <v/>
      </c>
    </row>
    <row r="4358">
      <c r="A4358" s="15">
        <f>'دیده بان بازار'!A4336</f>
        <v/>
      </c>
      <c r="B4358" s="16">
        <f>'دیده بان بازار'!B4336</f>
        <v/>
      </c>
      <c r="C4358" s="16">
        <f>'دیده بان بازار'!C4336</f>
        <v/>
      </c>
      <c r="D4358" s="16">
        <f>'دیده بان بازار'!D4336</f>
        <v/>
      </c>
      <c r="E4358" s="17">
        <f>'دیده بان بازار'!E4336</f>
        <v/>
      </c>
      <c r="F4358" s="16">
        <f>'دیده بان بازار'!F4336</f>
        <v/>
      </c>
      <c r="G4358" s="16">
        <f>'دیده بان بازار'!G4336</f>
        <v/>
      </c>
      <c r="H4358" s="16">
        <f>'دیده بان بازار'!H4336</f>
        <v/>
      </c>
      <c r="I4358" s="16">
        <f>'دیده بان بازار'!I4336</f>
        <v/>
      </c>
      <c r="J4358" s="16">
        <f>'دیده بان بازار'!J4336</f>
        <v/>
      </c>
      <c r="K4358" s="16">
        <f>'دیده بان بازار'!K4336</f>
        <v/>
      </c>
      <c r="L4358" s="16">
        <f>'دیده بان بازار'!L4336</f>
        <v/>
      </c>
      <c r="M4358" s="16">
        <f>'دیده بان بازار'!M4336</f>
        <v/>
      </c>
      <c r="N4358" s="16">
        <f>'دیده بان بازار'!N4336</f>
        <v/>
      </c>
      <c r="O4358" s="16">
        <f>'دیده بان بازار'!O4336</f>
        <v/>
      </c>
      <c r="P4358" s="16">
        <f>'دیده بان بازار'!P4336</f>
        <v/>
      </c>
      <c r="Q4358" s="16">
        <f>'دیده بان بازار'!Q4336</f>
        <v/>
      </c>
      <c r="R4358" s="16">
        <f>'دیده بان بازار'!R4336</f>
        <v/>
      </c>
      <c r="S4358" s="16">
        <f>'دیده بان بازار'!S4336</f>
        <v/>
      </c>
      <c r="T4358" s="16">
        <f>'دیده بان بازار'!T4336</f>
        <v/>
      </c>
      <c r="U4358" s="16">
        <f>'دیده بان بازار'!U4336</f>
        <v/>
      </c>
      <c r="V4358" s="16">
        <f>'دیده بان بازار'!V4336</f>
        <v/>
      </c>
      <c r="W4358" s="7">
        <f>'دیده بان بازار'!W4336</f>
        <v/>
      </c>
    </row>
    <row r="4359">
      <c r="A4359" s="12">
        <f>'دیده بان بازار'!A4337</f>
        <v/>
      </c>
      <c r="B4359" s="13">
        <f>'دیده بان بازار'!B4337</f>
        <v/>
      </c>
      <c r="C4359" s="13">
        <f>'دیده بان بازار'!C4337</f>
        <v/>
      </c>
      <c r="D4359" s="13">
        <f>'دیده بان بازار'!D4337</f>
        <v/>
      </c>
      <c r="E4359" s="14">
        <f>'دیده بان بازار'!E4337</f>
        <v/>
      </c>
      <c r="F4359" s="13">
        <f>'دیده بان بازار'!F4337</f>
        <v/>
      </c>
      <c r="G4359" s="13">
        <f>'دیده بان بازار'!G4337</f>
        <v/>
      </c>
      <c r="H4359" s="13">
        <f>'دیده بان بازار'!H4337</f>
        <v/>
      </c>
      <c r="I4359" s="13">
        <f>'دیده بان بازار'!I4337</f>
        <v/>
      </c>
      <c r="J4359" s="13">
        <f>'دیده بان بازار'!J4337</f>
        <v/>
      </c>
      <c r="K4359" s="13">
        <f>'دیده بان بازار'!K4337</f>
        <v/>
      </c>
      <c r="L4359" s="13">
        <f>'دیده بان بازار'!L4337</f>
        <v/>
      </c>
      <c r="M4359" s="13">
        <f>'دیده بان بازار'!M4337</f>
        <v/>
      </c>
      <c r="N4359" s="13">
        <f>'دیده بان بازار'!N4337</f>
        <v/>
      </c>
      <c r="O4359" s="13">
        <f>'دیده بان بازار'!O4337</f>
        <v/>
      </c>
      <c r="P4359" s="13">
        <f>'دیده بان بازار'!P4337</f>
        <v/>
      </c>
      <c r="Q4359" s="13">
        <f>'دیده بان بازار'!Q4337</f>
        <v/>
      </c>
      <c r="R4359" s="13">
        <f>'دیده بان بازار'!R4337</f>
        <v/>
      </c>
      <c r="S4359" s="13">
        <f>'دیده بان بازار'!S4337</f>
        <v/>
      </c>
      <c r="T4359" s="13">
        <f>'دیده بان بازار'!T4337</f>
        <v/>
      </c>
      <c r="U4359" s="13">
        <f>'دیده بان بازار'!U4337</f>
        <v/>
      </c>
      <c r="V4359" s="13">
        <f>'دیده بان بازار'!V4337</f>
        <v/>
      </c>
      <c r="W4359" s="6">
        <f>'دیده بان بازار'!W4337</f>
        <v/>
      </c>
    </row>
    <row r="4360">
      <c r="A4360" s="15">
        <f>'دیده بان بازار'!A4338</f>
        <v/>
      </c>
      <c r="B4360" s="16">
        <f>'دیده بان بازار'!B4338</f>
        <v/>
      </c>
      <c r="C4360" s="16">
        <f>'دیده بان بازار'!C4338</f>
        <v/>
      </c>
      <c r="D4360" s="16">
        <f>'دیده بان بازار'!D4338</f>
        <v/>
      </c>
      <c r="E4360" s="17">
        <f>'دیده بان بازار'!E4338</f>
        <v/>
      </c>
      <c r="F4360" s="16">
        <f>'دیده بان بازار'!F4338</f>
        <v/>
      </c>
      <c r="G4360" s="16">
        <f>'دیده بان بازار'!G4338</f>
        <v/>
      </c>
      <c r="H4360" s="16">
        <f>'دیده بان بازار'!H4338</f>
        <v/>
      </c>
      <c r="I4360" s="16">
        <f>'دیده بان بازار'!I4338</f>
        <v/>
      </c>
      <c r="J4360" s="16">
        <f>'دیده بان بازار'!J4338</f>
        <v/>
      </c>
      <c r="K4360" s="16">
        <f>'دیده بان بازار'!K4338</f>
        <v/>
      </c>
      <c r="L4360" s="16">
        <f>'دیده بان بازار'!L4338</f>
        <v/>
      </c>
      <c r="M4360" s="16">
        <f>'دیده بان بازار'!M4338</f>
        <v/>
      </c>
      <c r="N4360" s="16">
        <f>'دیده بان بازار'!N4338</f>
        <v/>
      </c>
      <c r="O4360" s="16">
        <f>'دیده بان بازار'!O4338</f>
        <v/>
      </c>
      <c r="P4360" s="16">
        <f>'دیده بان بازار'!P4338</f>
        <v/>
      </c>
      <c r="Q4360" s="16">
        <f>'دیده بان بازار'!Q4338</f>
        <v/>
      </c>
      <c r="R4360" s="16">
        <f>'دیده بان بازار'!R4338</f>
        <v/>
      </c>
      <c r="S4360" s="16">
        <f>'دیده بان بازار'!S4338</f>
        <v/>
      </c>
      <c r="T4360" s="16">
        <f>'دیده بان بازار'!T4338</f>
        <v/>
      </c>
      <c r="U4360" s="16">
        <f>'دیده بان بازار'!U4338</f>
        <v/>
      </c>
      <c r="V4360" s="16">
        <f>'دیده بان بازار'!V4338</f>
        <v/>
      </c>
      <c r="W4360" s="7">
        <f>'دیده بان بازار'!W4338</f>
        <v/>
      </c>
    </row>
    <row r="4361">
      <c r="A4361" s="12">
        <f>'دیده بان بازار'!A4339</f>
        <v/>
      </c>
      <c r="B4361" s="13">
        <f>'دیده بان بازار'!B4339</f>
        <v/>
      </c>
      <c r="C4361" s="13">
        <f>'دیده بان بازار'!C4339</f>
        <v/>
      </c>
      <c r="D4361" s="13">
        <f>'دیده بان بازار'!D4339</f>
        <v/>
      </c>
      <c r="E4361" s="14">
        <f>'دیده بان بازار'!E4339</f>
        <v/>
      </c>
      <c r="F4361" s="13">
        <f>'دیده بان بازار'!F4339</f>
        <v/>
      </c>
      <c r="G4361" s="13">
        <f>'دیده بان بازار'!G4339</f>
        <v/>
      </c>
      <c r="H4361" s="13">
        <f>'دیده بان بازار'!H4339</f>
        <v/>
      </c>
      <c r="I4361" s="13">
        <f>'دیده بان بازار'!I4339</f>
        <v/>
      </c>
      <c r="J4361" s="13">
        <f>'دیده بان بازار'!J4339</f>
        <v/>
      </c>
      <c r="K4361" s="13">
        <f>'دیده بان بازار'!K4339</f>
        <v/>
      </c>
      <c r="L4361" s="13">
        <f>'دیده بان بازار'!L4339</f>
        <v/>
      </c>
      <c r="M4361" s="13">
        <f>'دیده بان بازار'!M4339</f>
        <v/>
      </c>
      <c r="N4361" s="13">
        <f>'دیده بان بازار'!N4339</f>
        <v/>
      </c>
      <c r="O4361" s="13">
        <f>'دیده بان بازار'!O4339</f>
        <v/>
      </c>
      <c r="P4361" s="13">
        <f>'دیده بان بازار'!P4339</f>
        <v/>
      </c>
      <c r="Q4361" s="13">
        <f>'دیده بان بازار'!Q4339</f>
        <v/>
      </c>
      <c r="R4361" s="13">
        <f>'دیده بان بازار'!R4339</f>
        <v/>
      </c>
      <c r="S4361" s="13">
        <f>'دیده بان بازار'!S4339</f>
        <v/>
      </c>
      <c r="T4361" s="13">
        <f>'دیده بان بازار'!T4339</f>
        <v/>
      </c>
      <c r="U4361" s="13">
        <f>'دیده بان بازار'!U4339</f>
        <v/>
      </c>
      <c r="V4361" s="13">
        <f>'دیده بان بازار'!V4339</f>
        <v/>
      </c>
      <c r="W4361" s="6">
        <f>'دیده بان بازار'!W4339</f>
        <v/>
      </c>
    </row>
    <row r="4362">
      <c r="A4362" s="15">
        <f>'دیده بان بازار'!A4340</f>
        <v/>
      </c>
      <c r="B4362" s="16">
        <f>'دیده بان بازار'!B4340</f>
        <v/>
      </c>
      <c r="C4362" s="16">
        <f>'دیده بان بازار'!C4340</f>
        <v/>
      </c>
      <c r="D4362" s="16">
        <f>'دیده بان بازار'!D4340</f>
        <v/>
      </c>
      <c r="E4362" s="17">
        <f>'دیده بان بازار'!E4340</f>
        <v/>
      </c>
      <c r="F4362" s="16">
        <f>'دیده بان بازار'!F4340</f>
        <v/>
      </c>
      <c r="G4362" s="16">
        <f>'دیده بان بازار'!G4340</f>
        <v/>
      </c>
      <c r="H4362" s="16">
        <f>'دیده بان بازار'!H4340</f>
        <v/>
      </c>
      <c r="I4362" s="16">
        <f>'دیده بان بازار'!I4340</f>
        <v/>
      </c>
      <c r="J4362" s="16">
        <f>'دیده بان بازار'!J4340</f>
        <v/>
      </c>
      <c r="K4362" s="16">
        <f>'دیده بان بازار'!K4340</f>
        <v/>
      </c>
      <c r="L4362" s="16">
        <f>'دیده بان بازار'!L4340</f>
        <v/>
      </c>
      <c r="M4362" s="16">
        <f>'دیده بان بازار'!M4340</f>
        <v/>
      </c>
      <c r="N4362" s="16">
        <f>'دیده بان بازار'!N4340</f>
        <v/>
      </c>
      <c r="O4362" s="16">
        <f>'دیده بان بازار'!O4340</f>
        <v/>
      </c>
      <c r="P4362" s="16">
        <f>'دیده بان بازار'!P4340</f>
        <v/>
      </c>
      <c r="Q4362" s="16">
        <f>'دیده بان بازار'!Q4340</f>
        <v/>
      </c>
      <c r="R4362" s="16">
        <f>'دیده بان بازار'!R4340</f>
        <v/>
      </c>
      <c r="S4362" s="16">
        <f>'دیده بان بازار'!S4340</f>
        <v/>
      </c>
      <c r="T4362" s="16">
        <f>'دیده بان بازار'!T4340</f>
        <v/>
      </c>
      <c r="U4362" s="16">
        <f>'دیده بان بازار'!U4340</f>
        <v/>
      </c>
      <c r="V4362" s="16">
        <f>'دیده بان بازار'!V4340</f>
        <v/>
      </c>
      <c r="W4362" s="7">
        <f>'دیده بان بازار'!W4340</f>
        <v/>
      </c>
    </row>
    <row r="4363">
      <c r="A4363" s="12">
        <f>'دیده بان بازار'!A4341</f>
        <v/>
      </c>
      <c r="B4363" s="13">
        <f>'دیده بان بازار'!B4341</f>
        <v/>
      </c>
      <c r="C4363" s="13">
        <f>'دیده بان بازار'!C4341</f>
        <v/>
      </c>
      <c r="D4363" s="13">
        <f>'دیده بان بازار'!D4341</f>
        <v/>
      </c>
      <c r="E4363" s="14">
        <f>'دیده بان بازار'!E4341</f>
        <v/>
      </c>
      <c r="F4363" s="13">
        <f>'دیده بان بازار'!F4341</f>
        <v/>
      </c>
      <c r="G4363" s="13">
        <f>'دیده بان بازار'!G4341</f>
        <v/>
      </c>
      <c r="H4363" s="13">
        <f>'دیده بان بازار'!H4341</f>
        <v/>
      </c>
      <c r="I4363" s="13">
        <f>'دیده بان بازار'!I4341</f>
        <v/>
      </c>
      <c r="J4363" s="13">
        <f>'دیده بان بازار'!J4341</f>
        <v/>
      </c>
      <c r="K4363" s="13">
        <f>'دیده بان بازار'!K4341</f>
        <v/>
      </c>
      <c r="L4363" s="13">
        <f>'دیده بان بازار'!L4341</f>
        <v/>
      </c>
      <c r="M4363" s="13">
        <f>'دیده بان بازار'!M4341</f>
        <v/>
      </c>
      <c r="N4363" s="13">
        <f>'دیده بان بازار'!N4341</f>
        <v/>
      </c>
      <c r="O4363" s="13">
        <f>'دیده بان بازار'!O4341</f>
        <v/>
      </c>
      <c r="P4363" s="13">
        <f>'دیده بان بازار'!P4341</f>
        <v/>
      </c>
      <c r="Q4363" s="13">
        <f>'دیده بان بازار'!Q4341</f>
        <v/>
      </c>
      <c r="R4363" s="13">
        <f>'دیده بان بازار'!R4341</f>
        <v/>
      </c>
      <c r="S4363" s="13">
        <f>'دیده بان بازار'!S4341</f>
        <v/>
      </c>
      <c r="T4363" s="13">
        <f>'دیده بان بازار'!T4341</f>
        <v/>
      </c>
      <c r="U4363" s="13">
        <f>'دیده بان بازار'!U4341</f>
        <v/>
      </c>
      <c r="V4363" s="13">
        <f>'دیده بان بازار'!V4341</f>
        <v/>
      </c>
      <c r="W4363" s="6">
        <f>'دیده بان بازار'!W4341</f>
        <v/>
      </c>
    </row>
    <row r="4364">
      <c r="A4364" s="15">
        <f>'دیده بان بازار'!A4342</f>
        <v/>
      </c>
      <c r="B4364" s="16">
        <f>'دیده بان بازار'!B4342</f>
        <v/>
      </c>
      <c r="C4364" s="16">
        <f>'دیده بان بازار'!C4342</f>
        <v/>
      </c>
      <c r="D4364" s="16">
        <f>'دیده بان بازار'!D4342</f>
        <v/>
      </c>
      <c r="E4364" s="17">
        <f>'دیده بان بازار'!E4342</f>
        <v/>
      </c>
      <c r="F4364" s="16">
        <f>'دیده بان بازار'!F4342</f>
        <v/>
      </c>
      <c r="G4364" s="16">
        <f>'دیده بان بازار'!G4342</f>
        <v/>
      </c>
      <c r="H4364" s="16">
        <f>'دیده بان بازار'!H4342</f>
        <v/>
      </c>
      <c r="I4364" s="16">
        <f>'دیده بان بازار'!I4342</f>
        <v/>
      </c>
      <c r="J4364" s="16">
        <f>'دیده بان بازار'!J4342</f>
        <v/>
      </c>
      <c r="K4364" s="16">
        <f>'دیده بان بازار'!K4342</f>
        <v/>
      </c>
      <c r="L4364" s="16">
        <f>'دیده بان بازار'!L4342</f>
        <v/>
      </c>
      <c r="M4364" s="16">
        <f>'دیده بان بازار'!M4342</f>
        <v/>
      </c>
      <c r="N4364" s="16">
        <f>'دیده بان بازار'!N4342</f>
        <v/>
      </c>
      <c r="O4364" s="16">
        <f>'دیده بان بازار'!O4342</f>
        <v/>
      </c>
      <c r="P4364" s="16">
        <f>'دیده بان بازار'!P4342</f>
        <v/>
      </c>
      <c r="Q4364" s="16">
        <f>'دیده بان بازار'!Q4342</f>
        <v/>
      </c>
      <c r="R4364" s="16">
        <f>'دیده بان بازار'!R4342</f>
        <v/>
      </c>
      <c r="S4364" s="16">
        <f>'دیده بان بازار'!S4342</f>
        <v/>
      </c>
      <c r="T4364" s="16">
        <f>'دیده بان بازار'!T4342</f>
        <v/>
      </c>
      <c r="U4364" s="16">
        <f>'دیده بان بازار'!U4342</f>
        <v/>
      </c>
      <c r="V4364" s="16">
        <f>'دیده بان بازار'!V4342</f>
        <v/>
      </c>
      <c r="W4364" s="7">
        <f>'دیده بان بازار'!W4342</f>
        <v/>
      </c>
    </row>
    <row r="4365">
      <c r="A4365" s="12">
        <f>'دیده بان بازار'!A4343</f>
        <v/>
      </c>
      <c r="B4365" s="13">
        <f>'دیده بان بازار'!B4343</f>
        <v/>
      </c>
      <c r="C4365" s="13">
        <f>'دیده بان بازار'!C4343</f>
        <v/>
      </c>
      <c r="D4365" s="13">
        <f>'دیده بان بازار'!D4343</f>
        <v/>
      </c>
      <c r="E4365" s="14">
        <f>'دیده بان بازار'!E4343</f>
        <v/>
      </c>
      <c r="F4365" s="13">
        <f>'دیده بان بازار'!F4343</f>
        <v/>
      </c>
      <c r="G4365" s="13">
        <f>'دیده بان بازار'!G4343</f>
        <v/>
      </c>
      <c r="H4365" s="13">
        <f>'دیده بان بازار'!H4343</f>
        <v/>
      </c>
      <c r="I4365" s="13">
        <f>'دیده بان بازار'!I4343</f>
        <v/>
      </c>
      <c r="J4365" s="13">
        <f>'دیده بان بازار'!J4343</f>
        <v/>
      </c>
      <c r="K4365" s="13">
        <f>'دیده بان بازار'!K4343</f>
        <v/>
      </c>
      <c r="L4365" s="13">
        <f>'دیده بان بازار'!L4343</f>
        <v/>
      </c>
      <c r="M4365" s="13">
        <f>'دیده بان بازار'!M4343</f>
        <v/>
      </c>
      <c r="N4365" s="13">
        <f>'دیده بان بازار'!N4343</f>
        <v/>
      </c>
      <c r="O4365" s="13">
        <f>'دیده بان بازار'!O4343</f>
        <v/>
      </c>
      <c r="P4365" s="13">
        <f>'دیده بان بازار'!P4343</f>
        <v/>
      </c>
      <c r="Q4365" s="13">
        <f>'دیده بان بازار'!Q4343</f>
        <v/>
      </c>
      <c r="R4365" s="13">
        <f>'دیده بان بازار'!R4343</f>
        <v/>
      </c>
      <c r="S4365" s="13">
        <f>'دیده بان بازار'!S4343</f>
        <v/>
      </c>
      <c r="T4365" s="13">
        <f>'دیده بان بازار'!T4343</f>
        <v/>
      </c>
      <c r="U4365" s="13">
        <f>'دیده بان بازار'!U4343</f>
        <v/>
      </c>
      <c r="V4365" s="13">
        <f>'دیده بان بازار'!V4343</f>
        <v/>
      </c>
      <c r="W4365" s="6">
        <f>'دیده بان بازار'!W4343</f>
        <v/>
      </c>
    </row>
    <row r="4366">
      <c r="A4366" s="15">
        <f>'دیده بان بازار'!A4344</f>
        <v/>
      </c>
      <c r="B4366" s="16">
        <f>'دیده بان بازار'!B4344</f>
        <v/>
      </c>
      <c r="C4366" s="16">
        <f>'دیده بان بازار'!C4344</f>
        <v/>
      </c>
      <c r="D4366" s="16">
        <f>'دیده بان بازار'!D4344</f>
        <v/>
      </c>
      <c r="E4366" s="17">
        <f>'دیده بان بازار'!E4344</f>
        <v/>
      </c>
      <c r="F4366" s="16">
        <f>'دیده بان بازار'!F4344</f>
        <v/>
      </c>
      <c r="G4366" s="16">
        <f>'دیده بان بازار'!G4344</f>
        <v/>
      </c>
      <c r="H4366" s="16">
        <f>'دیده بان بازار'!H4344</f>
        <v/>
      </c>
      <c r="I4366" s="16">
        <f>'دیده بان بازار'!I4344</f>
        <v/>
      </c>
      <c r="J4366" s="16">
        <f>'دیده بان بازار'!J4344</f>
        <v/>
      </c>
      <c r="K4366" s="16">
        <f>'دیده بان بازار'!K4344</f>
        <v/>
      </c>
      <c r="L4366" s="16">
        <f>'دیده بان بازار'!L4344</f>
        <v/>
      </c>
      <c r="M4366" s="16">
        <f>'دیده بان بازار'!M4344</f>
        <v/>
      </c>
      <c r="N4366" s="16">
        <f>'دیده بان بازار'!N4344</f>
        <v/>
      </c>
      <c r="O4366" s="16">
        <f>'دیده بان بازار'!O4344</f>
        <v/>
      </c>
      <c r="P4366" s="16">
        <f>'دیده بان بازار'!P4344</f>
        <v/>
      </c>
      <c r="Q4366" s="16">
        <f>'دیده بان بازار'!Q4344</f>
        <v/>
      </c>
      <c r="R4366" s="16">
        <f>'دیده بان بازار'!R4344</f>
        <v/>
      </c>
      <c r="S4366" s="16">
        <f>'دیده بان بازار'!S4344</f>
        <v/>
      </c>
      <c r="T4366" s="16">
        <f>'دیده بان بازار'!T4344</f>
        <v/>
      </c>
      <c r="U4366" s="16">
        <f>'دیده بان بازار'!U4344</f>
        <v/>
      </c>
      <c r="V4366" s="16">
        <f>'دیده بان بازار'!V4344</f>
        <v/>
      </c>
      <c r="W4366" s="7">
        <f>'دیده بان بازار'!W4344</f>
        <v/>
      </c>
    </row>
    <row r="4367">
      <c r="A4367" s="15">
        <f>'دیده بان بازار'!A4345</f>
        <v/>
      </c>
      <c r="B4367" s="16">
        <f>'دیده بان بازار'!B4345</f>
        <v/>
      </c>
      <c r="C4367" s="16">
        <f>'دیده بان بازار'!C4345</f>
        <v/>
      </c>
      <c r="D4367" s="16">
        <f>'دیده بان بازار'!D4345</f>
        <v/>
      </c>
      <c r="E4367" s="17">
        <f>'دیده بان بازار'!E4345</f>
        <v/>
      </c>
      <c r="F4367" s="16">
        <f>'دیده بان بازار'!F4345</f>
        <v/>
      </c>
      <c r="G4367" s="16">
        <f>'دیده بان بازار'!G4345</f>
        <v/>
      </c>
      <c r="H4367" s="16">
        <f>'دیده بان بازار'!H4345</f>
        <v/>
      </c>
      <c r="I4367" s="16">
        <f>'دیده بان بازار'!I4345</f>
        <v/>
      </c>
      <c r="J4367" s="16">
        <f>'دیده بان بازار'!J4345</f>
        <v/>
      </c>
      <c r="K4367" s="16">
        <f>'دیده بان بازار'!K4345</f>
        <v/>
      </c>
      <c r="L4367" s="16">
        <f>'دیده بان بازار'!L4345</f>
        <v/>
      </c>
      <c r="M4367" s="16">
        <f>'دیده بان بازار'!M4345</f>
        <v/>
      </c>
      <c r="N4367" s="16">
        <f>'دیده بان بازار'!N4345</f>
        <v/>
      </c>
      <c r="O4367" s="16">
        <f>'دیده بان بازار'!O4345</f>
        <v/>
      </c>
      <c r="P4367" s="16">
        <f>'دیده بان بازار'!P4345</f>
        <v/>
      </c>
      <c r="Q4367" s="16">
        <f>'دیده بان بازار'!Q4345</f>
        <v/>
      </c>
      <c r="R4367" s="16">
        <f>'دیده بان بازار'!R4345</f>
        <v/>
      </c>
      <c r="S4367" s="16">
        <f>'دیده بان بازار'!S4345</f>
        <v/>
      </c>
      <c r="T4367" s="16">
        <f>'دیده بان بازار'!T4345</f>
        <v/>
      </c>
      <c r="U4367" s="16">
        <f>'دیده بان بازار'!U4345</f>
        <v/>
      </c>
      <c r="V4367" s="16">
        <f>'دیده بان بازار'!V4345</f>
        <v/>
      </c>
      <c r="W4367" s="7">
        <f>'دیده بان بازار'!W4345</f>
        <v/>
      </c>
    </row>
    <row r="4368">
      <c r="A4368" s="12">
        <f>'دیده بان بازار'!A4346</f>
        <v/>
      </c>
      <c r="B4368" s="13">
        <f>'دیده بان بازار'!B4346</f>
        <v/>
      </c>
      <c r="C4368" s="13">
        <f>'دیده بان بازار'!C4346</f>
        <v/>
      </c>
      <c r="D4368" s="13">
        <f>'دیده بان بازار'!D4346</f>
        <v/>
      </c>
      <c r="E4368" s="14">
        <f>'دیده بان بازار'!E4346</f>
        <v/>
      </c>
      <c r="F4368" s="13">
        <f>'دیده بان بازار'!F4346</f>
        <v/>
      </c>
      <c r="G4368" s="13">
        <f>'دیده بان بازار'!G4346</f>
        <v/>
      </c>
      <c r="H4368" s="13">
        <f>'دیده بان بازار'!H4346</f>
        <v/>
      </c>
      <c r="I4368" s="13">
        <f>'دیده بان بازار'!I4346</f>
        <v/>
      </c>
      <c r="J4368" s="13">
        <f>'دیده بان بازار'!J4346</f>
        <v/>
      </c>
      <c r="K4368" s="13">
        <f>'دیده بان بازار'!K4346</f>
        <v/>
      </c>
      <c r="L4368" s="13">
        <f>'دیده بان بازار'!L4346</f>
        <v/>
      </c>
      <c r="M4368" s="13">
        <f>'دیده بان بازار'!M4346</f>
        <v/>
      </c>
      <c r="N4368" s="13">
        <f>'دیده بان بازار'!N4346</f>
        <v/>
      </c>
      <c r="O4368" s="13">
        <f>'دیده بان بازار'!O4346</f>
        <v/>
      </c>
      <c r="P4368" s="13">
        <f>'دیده بان بازار'!P4346</f>
        <v/>
      </c>
      <c r="Q4368" s="13">
        <f>'دیده بان بازار'!Q4346</f>
        <v/>
      </c>
      <c r="R4368" s="13">
        <f>'دیده بان بازار'!R4346</f>
        <v/>
      </c>
      <c r="S4368" s="13">
        <f>'دیده بان بازار'!S4346</f>
        <v/>
      </c>
      <c r="T4368" s="13">
        <f>'دیده بان بازار'!T4346</f>
        <v/>
      </c>
      <c r="U4368" s="13">
        <f>'دیده بان بازار'!U4346</f>
        <v/>
      </c>
      <c r="V4368" s="13">
        <f>'دیده بان بازار'!V4346</f>
        <v/>
      </c>
      <c r="W4368" s="6">
        <f>'دیده بان بازار'!W4346</f>
        <v/>
      </c>
    </row>
    <row r="4369">
      <c r="A4369" s="15">
        <f>'دیده بان بازار'!A4347</f>
        <v/>
      </c>
      <c r="B4369" s="16">
        <f>'دیده بان بازار'!B4347</f>
        <v/>
      </c>
      <c r="C4369" s="16">
        <f>'دیده بان بازار'!C4347</f>
        <v/>
      </c>
      <c r="D4369" s="16">
        <f>'دیده بان بازار'!D4347</f>
        <v/>
      </c>
      <c r="E4369" s="17">
        <f>'دیده بان بازار'!E4347</f>
        <v/>
      </c>
      <c r="F4369" s="16">
        <f>'دیده بان بازار'!F4347</f>
        <v/>
      </c>
      <c r="G4369" s="16">
        <f>'دیده بان بازار'!G4347</f>
        <v/>
      </c>
      <c r="H4369" s="16">
        <f>'دیده بان بازار'!H4347</f>
        <v/>
      </c>
      <c r="I4369" s="16">
        <f>'دیده بان بازار'!I4347</f>
        <v/>
      </c>
      <c r="J4369" s="16">
        <f>'دیده بان بازار'!J4347</f>
        <v/>
      </c>
      <c r="K4369" s="16">
        <f>'دیده بان بازار'!K4347</f>
        <v/>
      </c>
      <c r="L4369" s="16">
        <f>'دیده بان بازار'!L4347</f>
        <v/>
      </c>
      <c r="M4369" s="16">
        <f>'دیده بان بازار'!M4347</f>
        <v/>
      </c>
      <c r="N4369" s="16">
        <f>'دیده بان بازار'!N4347</f>
        <v/>
      </c>
      <c r="O4369" s="16">
        <f>'دیده بان بازار'!O4347</f>
        <v/>
      </c>
      <c r="P4369" s="16">
        <f>'دیده بان بازار'!P4347</f>
        <v/>
      </c>
      <c r="Q4369" s="16">
        <f>'دیده بان بازار'!Q4347</f>
        <v/>
      </c>
      <c r="R4369" s="16">
        <f>'دیده بان بازار'!R4347</f>
        <v/>
      </c>
      <c r="S4369" s="16">
        <f>'دیده بان بازار'!S4347</f>
        <v/>
      </c>
      <c r="T4369" s="16">
        <f>'دیده بان بازار'!T4347</f>
        <v/>
      </c>
      <c r="U4369" s="16">
        <f>'دیده بان بازار'!U4347</f>
        <v/>
      </c>
      <c r="V4369" s="16">
        <f>'دیده بان بازار'!V4347</f>
        <v/>
      </c>
      <c r="W4369" s="7">
        <f>'دیده بان بازار'!W4347</f>
        <v/>
      </c>
    </row>
    <row r="4370">
      <c r="A4370" s="12">
        <f>'دیده بان بازار'!A4348</f>
        <v/>
      </c>
      <c r="B4370" s="13">
        <f>'دیده بان بازار'!B4348</f>
        <v/>
      </c>
      <c r="C4370" s="13">
        <f>'دیده بان بازار'!C4348</f>
        <v/>
      </c>
      <c r="D4370" s="13">
        <f>'دیده بان بازار'!D4348</f>
        <v/>
      </c>
      <c r="E4370" s="14">
        <f>'دیده بان بازار'!E4348</f>
        <v/>
      </c>
      <c r="F4370" s="13">
        <f>'دیده بان بازار'!F4348</f>
        <v/>
      </c>
      <c r="G4370" s="13">
        <f>'دیده بان بازار'!G4348</f>
        <v/>
      </c>
      <c r="H4370" s="13">
        <f>'دیده بان بازار'!H4348</f>
        <v/>
      </c>
      <c r="I4370" s="13">
        <f>'دیده بان بازار'!I4348</f>
        <v/>
      </c>
      <c r="J4370" s="13">
        <f>'دیده بان بازار'!J4348</f>
        <v/>
      </c>
      <c r="K4370" s="13">
        <f>'دیده بان بازار'!K4348</f>
        <v/>
      </c>
      <c r="L4370" s="13">
        <f>'دیده بان بازار'!L4348</f>
        <v/>
      </c>
      <c r="M4370" s="13">
        <f>'دیده بان بازار'!M4348</f>
        <v/>
      </c>
      <c r="N4370" s="13">
        <f>'دیده بان بازار'!N4348</f>
        <v/>
      </c>
      <c r="O4370" s="13">
        <f>'دیده بان بازار'!O4348</f>
        <v/>
      </c>
      <c r="P4370" s="13">
        <f>'دیده بان بازار'!P4348</f>
        <v/>
      </c>
      <c r="Q4370" s="13">
        <f>'دیده بان بازار'!Q4348</f>
        <v/>
      </c>
      <c r="R4370" s="13">
        <f>'دیده بان بازار'!R4348</f>
        <v/>
      </c>
      <c r="S4370" s="13">
        <f>'دیده بان بازار'!S4348</f>
        <v/>
      </c>
      <c r="T4370" s="13">
        <f>'دیده بان بازار'!T4348</f>
        <v/>
      </c>
      <c r="U4370" s="13">
        <f>'دیده بان بازار'!U4348</f>
        <v/>
      </c>
      <c r="V4370" s="13">
        <f>'دیده بان بازار'!V4348</f>
        <v/>
      </c>
      <c r="W4370" s="6">
        <f>'دیده بان بازار'!W4348</f>
        <v/>
      </c>
    </row>
    <row r="4371">
      <c r="A4371" s="15">
        <f>'دیده بان بازار'!A4349</f>
        <v/>
      </c>
      <c r="B4371" s="16">
        <f>'دیده بان بازار'!B4349</f>
        <v/>
      </c>
      <c r="C4371" s="16">
        <f>'دیده بان بازار'!C4349</f>
        <v/>
      </c>
      <c r="D4371" s="16">
        <f>'دیده بان بازار'!D4349</f>
        <v/>
      </c>
      <c r="E4371" s="17">
        <f>'دیده بان بازار'!E4349</f>
        <v/>
      </c>
      <c r="F4371" s="16">
        <f>'دیده بان بازار'!F4349</f>
        <v/>
      </c>
      <c r="G4371" s="16">
        <f>'دیده بان بازار'!G4349</f>
        <v/>
      </c>
      <c r="H4371" s="16">
        <f>'دیده بان بازار'!H4349</f>
        <v/>
      </c>
      <c r="I4371" s="16">
        <f>'دیده بان بازار'!I4349</f>
        <v/>
      </c>
      <c r="J4371" s="16">
        <f>'دیده بان بازار'!J4349</f>
        <v/>
      </c>
      <c r="K4371" s="16">
        <f>'دیده بان بازار'!K4349</f>
        <v/>
      </c>
      <c r="L4371" s="16">
        <f>'دیده بان بازار'!L4349</f>
        <v/>
      </c>
      <c r="M4371" s="16">
        <f>'دیده بان بازار'!M4349</f>
        <v/>
      </c>
      <c r="N4371" s="16">
        <f>'دیده بان بازار'!N4349</f>
        <v/>
      </c>
      <c r="O4371" s="16">
        <f>'دیده بان بازار'!O4349</f>
        <v/>
      </c>
      <c r="P4371" s="16">
        <f>'دیده بان بازار'!P4349</f>
        <v/>
      </c>
      <c r="Q4371" s="16">
        <f>'دیده بان بازار'!Q4349</f>
        <v/>
      </c>
      <c r="R4371" s="16">
        <f>'دیده بان بازار'!R4349</f>
        <v/>
      </c>
      <c r="S4371" s="16">
        <f>'دیده بان بازار'!S4349</f>
        <v/>
      </c>
      <c r="T4371" s="16">
        <f>'دیده بان بازار'!T4349</f>
        <v/>
      </c>
      <c r="U4371" s="16">
        <f>'دیده بان بازار'!U4349</f>
        <v/>
      </c>
      <c r="V4371" s="16">
        <f>'دیده بان بازار'!V4349</f>
        <v/>
      </c>
      <c r="W4371" s="7">
        <f>'دیده بان بازار'!W4349</f>
        <v/>
      </c>
    </row>
    <row r="4372">
      <c r="A4372" s="12">
        <f>'دیده بان بازار'!A4350</f>
        <v/>
      </c>
      <c r="B4372" s="13">
        <f>'دیده بان بازار'!B4350</f>
        <v/>
      </c>
      <c r="C4372" s="13">
        <f>'دیده بان بازار'!C4350</f>
        <v/>
      </c>
      <c r="D4372" s="13">
        <f>'دیده بان بازار'!D4350</f>
        <v/>
      </c>
      <c r="E4372" s="14">
        <f>'دیده بان بازار'!E4350</f>
        <v/>
      </c>
      <c r="F4372" s="13">
        <f>'دیده بان بازار'!F4350</f>
        <v/>
      </c>
      <c r="G4372" s="13">
        <f>'دیده بان بازار'!G4350</f>
        <v/>
      </c>
      <c r="H4372" s="13">
        <f>'دیده بان بازار'!H4350</f>
        <v/>
      </c>
      <c r="I4372" s="13">
        <f>'دیده بان بازار'!I4350</f>
        <v/>
      </c>
      <c r="J4372" s="13">
        <f>'دیده بان بازار'!J4350</f>
        <v/>
      </c>
      <c r="K4372" s="13">
        <f>'دیده بان بازار'!K4350</f>
        <v/>
      </c>
      <c r="L4372" s="13">
        <f>'دیده بان بازار'!L4350</f>
        <v/>
      </c>
      <c r="M4372" s="13">
        <f>'دیده بان بازار'!M4350</f>
        <v/>
      </c>
      <c r="N4372" s="13">
        <f>'دیده بان بازار'!N4350</f>
        <v/>
      </c>
      <c r="O4372" s="13">
        <f>'دیده بان بازار'!O4350</f>
        <v/>
      </c>
      <c r="P4372" s="13">
        <f>'دیده بان بازار'!P4350</f>
        <v/>
      </c>
      <c r="Q4372" s="13">
        <f>'دیده بان بازار'!Q4350</f>
        <v/>
      </c>
      <c r="R4372" s="13">
        <f>'دیده بان بازار'!R4350</f>
        <v/>
      </c>
      <c r="S4372" s="13">
        <f>'دیده بان بازار'!S4350</f>
        <v/>
      </c>
      <c r="T4372" s="13">
        <f>'دیده بان بازار'!T4350</f>
        <v/>
      </c>
      <c r="U4372" s="13">
        <f>'دیده بان بازار'!U4350</f>
        <v/>
      </c>
      <c r="V4372" s="13">
        <f>'دیده بان بازار'!V4350</f>
        <v/>
      </c>
      <c r="W4372" s="6">
        <f>'دیده بان بازار'!W4350</f>
        <v/>
      </c>
    </row>
    <row r="4373">
      <c r="A4373" s="15">
        <f>'دیده بان بازار'!A4351</f>
        <v/>
      </c>
      <c r="B4373" s="16">
        <f>'دیده بان بازار'!B4351</f>
        <v/>
      </c>
      <c r="C4373" s="16">
        <f>'دیده بان بازار'!C4351</f>
        <v/>
      </c>
      <c r="D4373" s="16">
        <f>'دیده بان بازار'!D4351</f>
        <v/>
      </c>
      <c r="E4373" s="17">
        <f>'دیده بان بازار'!E4351</f>
        <v/>
      </c>
      <c r="F4373" s="16">
        <f>'دیده بان بازار'!F4351</f>
        <v/>
      </c>
      <c r="G4373" s="16">
        <f>'دیده بان بازار'!G4351</f>
        <v/>
      </c>
      <c r="H4373" s="16">
        <f>'دیده بان بازار'!H4351</f>
        <v/>
      </c>
      <c r="I4373" s="16">
        <f>'دیده بان بازار'!I4351</f>
        <v/>
      </c>
      <c r="J4373" s="16">
        <f>'دیده بان بازار'!J4351</f>
        <v/>
      </c>
      <c r="K4373" s="16">
        <f>'دیده بان بازار'!K4351</f>
        <v/>
      </c>
      <c r="L4373" s="16">
        <f>'دیده بان بازار'!L4351</f>
        <v/>
      </c>
      <c r="M4373" s="16">
        <f>'دیده بان بازار'!M4351</f>
        <v/>
      </c>
      <c r="N4373" s="16">
        <f>'دیده بان بازار'!N4351</f>
        <v/>
      </c>
      <c r="O4373" s="16">
        <f>'دیده بان بازار'!O4351</f>
        <v/>
      </c>
      <c r="P4373" s="16">
        <f>'دیده بان بازار'!P4351</f>
        <v/>
      </c>
      <c r="Q4373" s="16">
        <f>'دیده بان بازار'!Q4351</f>
        <v/>
      </c>
      <c r="R4373" s="16">
        <f>'دیده بان بازار'!R4351</f>
        <v/>
      </c>
      <c r="S4373" s="16">
        <f>'دیده بان بازار'!S4351</f>
        <v/>
      </c>
      <c r="T4373" s="16">
        <f>'دیده بان بازار'!T4351</f>
        <v/>
      </c>
      <c r="U4373" s="16">
        <f>'دیده بان بازار'!U4351</f>
        <v/>
      </c>
      <c r="V4373" s="16">
        <f>'دیده بان بازار'!V4351</f>
        <v/>
      </c>
      <c r="W4373" s="7">
        <f>'دیده بان بازار'!W4351</f>
        <v/>
      </c>
    </row>
    <row r="4374">
      <c r="A4374" s="12">
        <f>'دیده بان بازار'!A4352</f>
        <v/>
      </c>
      <c r="B4374" s="13">
        <f>'دیده بان بازار'!B4352</f>
        <v/>
      </c>
      <c r="C4374" s="13">
        <f>'دیده بان بازار'!C4352</f>
        <v/>
      </c>
      <c r="D4374" s="13">
        <f>'دیده بان بازار'!D4352</f>
        <v/>
      </c>
      <c r="E4374" s="14">
        <f>'دیده بان بازار'!E4352</f>
        <v/>
      </c>
      <c r="F4374" s="13">
        <f>'دیده بان بازار'!F4352</f>
        <v/>
      </c>
      <c r="G4374" s="13">
        <f>'دیده بان بازار'!G4352</f>
        <v/>
      </c>
      <c r="H4374" s="13">
        <f>'دیده بان بازار'!H4352</f>
        <v/>
      </c>
      <c r="I4374" s="13">
        <f>'دیده بان بازار'!I4352</f>
        <v/>
      </c>
      <c r="J4374" s="13">
        <f>'دیده بان بازار'!J4352</f>
        <v/>
      </c>
      <c r="K4374" s="13">
        <f>'دیده بان بازار'!K4352</f>
        <v/>
      </c>
      <c r="L4374" s="13">
        <f>'دیده بان بازار'!L4352</f>
        <v/>
      </c>
      <c r="M4374" s="13">
        <f>'دیده بان بازار'!M4352</f>
        <v/>
      </c>
      <c r="N4374" s="13">
        <f>'دیده بان بازار'!N4352</f>
        <v/>
      </c>
      <c r="O4374" s="13">
        <f>'دیده بان بازار'!O4352</f>
        <v/>
      </c>
      <c r="P4374" s="13">
        <f>'دیده بان بازار'!P4352</f>
        <v/>
      </c>
      <c r="Q4374" s="13">
        <f>'دیده بان بازار'!Q4352</f>
        <v/>
      </c>
      <c r="R4374" s="13">
        <f>'دیده بان بازار'!R4352</f>
        <v/>
      </c>
      <c r="S4374" s="13">
        <f>'دیده بان بازار'!S4352</f>
        <v/>
      </c>
      <c r="T4374" s="13">
        <f>'دیده بان بازار'!T4352</f>
        <v/>
      </c>
      <c r="U4374" s="13">
        <f>'دیده بان بازار'!U4352</f>
        <v/>
      </c>
      <c r="V4374" s="13">
        <f>'دیده بان بازار'!V4352</f>
        <v/>
      </c>
      <c r="W4374" s="6">
        <f>'دیده بان بازار'!W4352</f>
        <v/>
      </c>
    </row>
    <row r="4375">
      <c r="A4375" s="15">
        <f>'دیده بان بازار'!A4353</f>
        <v/>
      </c>
      <c r="B4375" s="16">
        <f>'دیده بان بازار'!B4353</f>
        <v/>
      </c>
      <c r="C4375" s="16">
        <f>'دیده بان بازار'!C4353</f>
        <v/>
      </c>
      <c r="D4375" s="16">
        <f>'دیده بان بازار'!D4353</f>
        <v/>
      </c>
      <c r="E4375" s="17">
        <f>'دیده بان بازار'!E4353</f>
        <v/>
      </c>
      <c r="F4375" s="16">
        <f>'دیده بان بازار'!F4353</f>
        <v/>
      </c>
      <c r="G4375" s="16">
        <f>'دیده بان بازار'!G4353</f>
        <v/>
      </c>
      <c r="H4375" s="16">
        <f>'دیده بان بازار'!H4353</f>
        <v/>
      </c>
      <c r="I4375" s="16">
        <f>'دیده بان بازار'!I4353</f>
        <v/>
      </c>
      <c r="J4375" s="16">
        <f>'دیده بان بازار'!J4353</f>
        <v/>
      </c>
      <c r="K4375" s="16">
        <f>'دیده بان بازار'!K4353</f>
        <v/>
      </c>
      <c r="L4375" s="16">
        <f>'دیده بان بازار'!L4353</f>
        <v/>
      </c>
      <c r="M4375" s="16">
        <f>'دیده بان بازار'!M4353</f>
        <v/>
      </c>
      <c r="N4375" s="16">
        <f>'دیده بان بازار'!N4353</f>
        <v/>
      </c>
      <c r="O4375" s="16">
        <f>'دیده بان بازار'!O4353</f>
        <v/>
      </c>
      <c r="P4375" s="16">
        <f>'دیده بان بازار'!P4353</f>
        <v/>
      </c>
      <c r="Q4375" s="16">
        <f>'دیده بان بازار'!Q4353</f>
        <v/>
      </c>
      <c r="R4375" s="16">
        <f>'دیده بان بازار'!R4353</f>
        <v/>
      </c>
      <c r="S4375" s="16">
        <f>'دیده بان بازار'!S4353</f>
        <v/>
      </c>
      <c r="T4375" s="16">
        <f>'دیده بان بازار'!T4353</f>
        <v/>
      </c>
      <c r="U4375" s="16">
        <f>'دیده بان بازار'!U4353</f>
        <v/>
      </c>
      <c r="V4375" s="16">
        <f>'دیده بان بازار'!V4353</f>
        <v/>
      </c>
      <c r="W4375" s="7">
        <f>'دیده بان بازار'!W4353</f>
        <v/>
      </c>
    </row>
    <row r="4376">
      <c r="A4376" s="12">
        <f>'دیده بان بازار'!A4354</f>
        <v/>
      </c>
      <c r="B4376" s="13">
        <f>'دیده بان بازار'!B4354</f>
        <v/>
      </c>
      <c r="C4376" s="13">
        <f>'دیده بان بازار'!C4354</f>
        <v/>
      </c>
      <c r="D4376" s="13">
        <f>'دیده بان بازار'!D4354</f>
        <v/>
      </c>
      <c r="E4376" s="14">
        <f>'دیده بان بازار'!E4354</f>
        <v/>
      </c>
      <c r="F4376" s="13">
        <f>'دیده بان بازار'!F4354</f>
        <v/>
      </c>
      <c r="G4376" s="13">
        <f>'دیده بان بازار'!G4354</f>
        <v/>
      </c>
      <c r="H4376" s="13">
        <f>'دیده بان بازار'!H4354</f>
        <v/>
      </c>
      <c r="I4376" s="13">
        <f>'دیده بان بازار'!I4354</f>
        <v/>
      </c>
      <c r="J4376" s="13">
        <f>'دیده بان بازار'!J4354</f>
        <v/>
      </c>
      <c r="K4376" s="13">
        <f>'دیده بان بازار'!K4354</f>
        <v/>
      </c>
      <c r="L4376" s="13">
        <f>'دیده بان بازار'!L4354</f>
        <v/>
      </c>
      <c r="M4376" s="13">
        <f>'دیده بان بازار'!M4354</f>
        <v/>
      </c>
      <c r="N4376" s="13">
        <f>'دیده بان بازار'!N4354</f>
        <v/>
      </c>
      <c r="O4376" s="13">
        <f>'دیده بان بازار'!O4354</f>
        <v/>
      </c>
      <c r="P4376" s="13">
        <f>'دیده بان بازار'!P4354</f>
        <v/>
      </c>
      <c r="Q4376" s="13">
        <f>'دیده بان بازار'!Q4354</f>
        <v/>
      </c>
      <c r="R4376" s="13">
        <f>'دیده بان بازار'!R4354</f>
        <v/>
      </c>
      <c r="S4376" s="13">
        <f>'دیده بان بازار'!S4354</f>
        <v/>
      </c>
      <c r="T4376" s="13">
        <f>'دیده بان بازار'!T4354</f>
        <v/>
      </c>
      <c r="U4376" s="13">
        <f>'دیده بان بازار'!U4354</f>
        <v/>
      </c>
      <c r="V4376" s="13">
        <f>'دیده بان بازار'!V4354</f>
        <v/>
      </c>
      <c r="W4376" s="6">
        <f>'دیده بان بازار'!W4354</f>
        <v/>
      </c>
    </row>
    <row r="4377">
      <c r="A4377" s="15">
        <f>'دیده بان بازار'!A4355</f>
        <v/>
      </c>
      <c r="B4377" s="16">
        <f>'دیده بان بازار'!B4355</f>
        <v/>
      </c>
      <c r="C4377" s="16">
        <f>'دیده بان بازار'!C4355</f>
        <v/>
      </c>
      <c r="D4377" s="16">
        <f>'دیده بان بازار'!D4355</f>
        <v/>
      </c>
      <c r="E4377" s="17">
        <f>'دیده بان بازار'!E4355</f>
        <v/>
      </c>
      <c r="F4377" s="16">
        <f>'دیده بان بازار'!F4355</f>
        <v/>
      </c>
      <c r="G4377" s="16">
        <f>'دیده بان بازار'!G4355</f>
        <v/>
      </c>
      <c r="H4377" s="16">
        <f>'دیده بان بازار'!H4355</f>
        <v/>
      </c>
      <c r="I4377" s="16">
        <f>'دیده بان بازار'!I4355</f>
        <v/>
      </c>
      <c r="J4377" s="16">
        <f>'دیده بان بازار'!J4355</f>
        <v/>
      </c>
      <c r="K4377" s="16">
        <f>'دیده بان بازار'!K4355</f>
        <v/>
      </c>
      <c r="L4377" s="16">
        <f>'دیده بان بازار'!L4355</f>
        <v/>
      </c>
      <c r="M4377" s="16">
        <f>'دیده بان بازار'!M4355</f>
        <v/>
      </c>
      <c r="N4377" s="16">
        <f>'دیده بان بازار'!N4355</f>
        <v/>
      </c>
      <c r="O4377" s="16">
        <f>'دیده بان بازار'!O4355</f>
        <v/>
      </c>
      <c r="P4377" s="16">
        <f>'دیده بان بازار'!P4355</f>
        <v/>
      </c>
      <c r="Q4377" s="16">
        <f>'دیده بان بازار'!Q4355</f>
        <v/>
      </c>
      <c r="R4377" s="16">
        <f>'دیده بان بازار'!R4355</f>
        <v/>
      </c>
      <c r="S4377" s="16">
        <f>'دیده بان بازار'!S4355</f>
        <v/>
      </c>
      <c r="T4377" s="16">
        <f>'دیده بان بازار'!T4355</f>
        <v/>
      </c>
      <c r="U4377" s="16">
        <f>'دیده بان بازار'!U4355</f>
        <v/>
      </c>
      <c r="V4377" s="16">
        <f>'دیده بان بازار'!V4355</f>
        <v/>
      </c>
      <c r="W4377" s="7">
        <f>'دیده بان بازار'!W4355</f>
        <v/>
      </c>
    </row>
    <row r="4378">
      <c r="A4378" s="12">
        <f>'دیده بان بازار'!A4356</f>
        <v/>
      </c>
      <c r="B4378" s="13">
        <f>'دیده بان بازار'!B4356</f>
        <v/>
      </c>
      <c r="C4378" s="13">
        <f>'دیده بان بازار'!C4356</f>
        <v/>
      </c>
      <c r="D4378" s="13">
        <f>'دیده بان بازار'!D4356</f>
        <v/>
      </c>
      <c r="E4378" s="14">
        <f>'دیده بان بازار'!E4356</f>
        <v/>
      </c>
      <c r="F4378" s="13">
        <f>'دیده بان بازار'!F4356</f>
        <v/>
      </c>
      <c r="G4378" s="13">
        <f>'دیده بان بازار'!G4356</f>
        <v/>
      </c>
      <c r="H4378" s="13">
        <f>'دیده بان بازار'!H4356</f>
        <v/>
      </c>
      <c r="I4378" s="13">
        <f>'دیده بان بازار'!I4356</f>
        <v/>
      </c>
      <c r="J4378" s="13">
        <f>'دیده بان بازار'!J4356</f>
        <v/>
      </c>
      <c r="K4378" s="13">
        <f>'دیده بان بازار'!K4356</f>
        <v/>
      </c>
      <c r="L4378" s="13">
        <f>'دیده بان بازار'!L4356</f>
        <v/>
      </c>
      <c r="M4378" s="13">
        <f>'دیده بان بازار'!M4356</f>
        <v/>
      </c>
      <c r="N4378" s="13">
        <f>'دیده بان بازار'!N4356</f>
        <v/>
      </c>
      <c r="O4378" s="13">
        <f>'دیده بان بازار'!O4356</f>
        <v/>
      </c>
      <c r="P4378" s="13">
        <f>'دیده بان بازار'!P4356</f>
        <v/>
      </c>
      <c r="Q4378" s="13">
        <f>'دیده بان بازار'!Q4356</f>
        <v/>
      </c>
      <c r="R4378" s="13">
        <f>'دیده بان بازار'!R4356</f>
        <v/>
      </c>
      <c r="S4378" s="13">
        <f>'دیده بان بازار'!S4356</f>
        <v/>
      </c>
      <c r="T4378" s="13">
        <f>'دیده بان بازار'!T4356</f>
        <v/>
      </c>
      <c r="U4378" s="13">
        <f>'دیده بان بازار'!U4356</f>
        <v/>
      </c>
      <c r="V4378" s="13">
        <f>'دیده بان بازار'!V4356</f>
        <v/>
      </c>
      <c r="W4378" s="6">
        <f>'دیده بان بازار'!W4356</f>
        <v/>
      </c>
    </row>
    <row r="4379">
      <c r="A4379" s="15">
        <f>'دیده بان بازار'!A4357</f>
        <v/>
      </c>
      <c r="B4379" s="16">
        <f>'دیده بان بازار'!B4357</f>
        <v/>
      </c>
      <c r="C4379" s="16">
        <f>'دیده بان بازار'!C4357</f>
        <v/>
      </c>
      <c r="D4379" s="16">
        <f>'دیده بان بازار'!D4357</f>
        <v/>
      </c>
      <c r="E4379" s="17">
        <f>'دیده بان بازار'!E4357</f>
        <v/>
      </c>
      <c r="F4379" s="16">
        <f>'دیده بان بازار'!F4357</f>
        <v/>
      </c>
      <c r="G4379" s="16">
        <f>'دیده بان بازار'!G4357</f>
        <v/>
      </c>
      <c r="H4379" s="16">
        <f>'دیده بان بازار'!H4357</f>
        <v/>
      </c>
      <c r="I4379" s="16">
        <f>'دیده بان بازار'!I4357</f>
        <v/>
      </c>
      <c r="J4379" s="16">
        <f>'دیده بان بازار'!J4357</f>
        <v/>
      </c>
      <c r="K4379" s="16">
        <f>'دیده بان بازار'!K4357</f>
        <v/>
      </c>
      <c r="L4379" s="16">
        <f>'دیده بان بازار'!L4357</f>
        <v/>
      </c>
      <c r="M4379" s="16">
        <f>'دیده بان بازار'!M4357</f>
        <v/>
      </c>
      <c r="N4379" s="16">
        <f>'دیده بان بازار'!N4357</f>
        <v/>
      </c>
      <c r="O4379" s="16">
        <f>'دیده بان بازار'!O4357</f>
        <v/>
      </c>
      <c r="P4379" s="16">
        <f>'دیده بان بازار'!P4357</f>
        <v/>
      </c>
      <c r="Q4379" s="16">
        <f>'دیده بان بازار'!Q4357</f>
        <v/>
      </c>
      <c r="R4379" s="16">
        <f>'دیده بان بازار'!R4357</f>
        <v/>
      </c>
      <c r="S4379" s="16">
        <f>'دیده بان بازار'!S4357</f>
        <v/>
      </c>
      <c r="T4379" s="16">
        <f>'دیده بان بازار'!T4357</f>
        <v/>
      </c>
      <c r="U4379" s="16">
        <f>'دیده بان بازار'!U4357</f>
        <v/>
      </c>
      <c r="V4379" s="16">
        <f>'دیده بان بازار'!V4357</f>
        <v/>
      </c>
      <c r="W4379" s="7">
        <f>'دیده بان بازار'!W4357</f>
        <v/>
      </c>
    </row>
    <row r="4380">
      <c r="A4380" s="12">
        <f>'دیده بان بازار'!A4358</f>
        <v/>
      </c>
      <c r="B4380" s="13">
        <f>'دیده بان بازار'!B4358</f>
        <v/>
      </c>
      <c r="C4380" s="13">
        <f>'دیده بان بازار'!C4358</f>
        <v/>
      </c>
      <c r="D4380" s="13">
        <f>'دیده بان بازار'!D4358</f>
        <v/>
      </c>
      <c r="E4380" s="14">
        <f>'دیده بان بازار'!E4358</f>
        <v/>
      </c>
      <c r="F4380" s="13">
        <f>'دیده بان بازار'!F4358</f>
        <v/>
      </c>
      <c r="G4380" s="13">
        <f>'دیده بان بازار'!G4358</f>
        <v/>
      </c>
      <c r="H4380" s="13">
        <f>'دیده بان بازار'!H4358</f>
        <v/>
      </c>
      <c r="I4380" s="13">
        <f>'دیده بان بازار'!I4358</f>
        <v/>
      </c>
      <c r="J4380" s="13">
        <f>'دیده بان بازار'!J4358</f>
        <v/>
      </c>
      <c r="K4380" s="13">
        <f>'دیده بان بازار'!K4358</f>
        <v/>
      </c>
      <c r="L4380" s="13">
        <f>'دیده بان بازار'!L4358</f>
        <v/>
      </c>
      <c r="M4380" s="13">
        <f>'دیده بان بازار'!M4358</f>
        <v/>
      </c>
      <c r="N4380" s="13">
        <f>'دیده بان بازار'!N4358</f>
        <v/>
      </c>
      <c r="O4380" s="13">
        <f>'دیده بان بازار'!O4358</f>
        <v/>
      </c>
      <c r="P4380" s="13">
        <f>'دیده بان بازار'!P4358</f>
        <v/>
      </c>
      <c r="Q4380" s="13">
        <f>'دیده بان بازار'!Q4358</f>
        <v/>
      </c>
      <c r="R4380" s="13">
        <f>'دیده بان بازار'!R4358</f>
        <v/>
      </c>
      <c r="S4380" s="13">
        <f>'دیده بان بازار'!S4358</f>
        <v/>
      </c>
      <c r="T4380" s="13">
        <f>'دیده بان بازار'!T4358</f>
        <v/>
      </c>
      <c r="U4380" s="13">
        <f>'دیده بان بازار'!U4358</f>
        <v/>
      </c>
      <c r="V4380" s="13">
        <f>'دیده بان بازار'!V4358</f>
        <v/>
      </c>
      <c r="W4380" s="6">
        <f>'دیده بان بازار'!W4358</f>
        <v/>
      </c>
    </row>
    <row r="4381">
      <c r="A4381" s="15">
        <f>'دیده بان بازار'!A4359</f>
        <v/>
      </c>
      <c r="B4381" s="16">
        <f>'دیده بان بازار'!B4359</f>
        <v/>
      </c>
      <c r="C4381" s="16">
        <f>'دیده بان بازار'!C4359</f>
        <v/>
      </c>
      <c r="D4381" s="16">
        <f>'دیده بان بازار'!D4359</f>
        <v/>
      </c>
      <c r="E4381" s="17">
        <f>'دیده بان بازار'!E4359</f>
        <v/>
      </c>
      <c r="F4381" s="16">
        <f>'دیده بان بازار'!F4359</f>
        <v/>
      </c>
      <c r="G4381" s="16">
        <f>'دیده بان بازار'!G4359</f>
        <v/>
      </c>
      <c r="H4381" s="16">
        <f>'دیده بان بازار'!H4359</f>
        <v/>
      </c>
      <c r="I4381" s="16">
        <f>'دیده بان بازار'!I4359</f>
        <v/>
      </c>
      <c r="J4381" s="16">
        <f>'دیده بان بازار'!J4359</f>
        <v/>
      </c>
      <c r="K4381" s="16">
        <f>'دیده بان بازار'!K4359</f>
        <v/>
      </c>
      <c r="L4381" s="16">
        <f>'دیده بان بازار'!L4359</f>
        <v/>
      </c>
      <c r="M4381" s="16">
        <f>'دیده بان بازار'!M4359</f>
        <v/>
      </c>
      <c r="N4381" s="16">
        <f>'دیده بان بازار'!N4359</f>
        <v/>
      </c>
      <c r="O4381" s="16">
        <f>'دیده بان بازار'!O4359</f>
        <v/>
      </c>
      <c r="P4381" s="16">
        <f>'دیده بان بازار'!P4359</f>
        <v/>
      </c>
      <c r="Q4381" s="16">
        <f>'دیده بان بازار'!Q4359</f>
        <v/>
      </c>
      <c r="R4381" s="16">
        <f>'دیده بان بازار'!R4359</f>
        <v/>
      </c>
      <c r="S4381" s="16">
        <f>'دیده بان بازار'!S4359</f>
        <v/>
      </c>
      <c r="T4381" s="16">
        <f>'دیده بان بازار'!T4359</f>
        <v/>
      </c>
      <c r="U4381" s="16">
        <f>'دیده بان بازار'!U4359</f>
        <v/>
      </c>
      <c r="V4381" s="16">
        <f>'دیده بان بازار'!V4359</f>
        <v/>
      </c>
      <c r="W4381" s="7">
        <f>'دیده بان بازار'!W4359</f>
        <v/>
      </c>
    </row>
    <row r="4382">
      <c r="A4382" s="15">
        <f>'دیده بان بازار'!A4360</f>
        <v/>
      </c>
      <c r="B4382" s="16">
        <f>'دیده بان بازار'!B4360</f>
        <v/>
      </c>
      <c r="C4382" s="16">
        <f>'دیده بان بازار'!C4360</f>
        <v/>
      </c>
      <c r="D4382" s="16">
        <f>'دیده بان بازار'!D4360</f>
        <v/>
      </c>
      <c r="E4382" s="17">
        <f>'دیده بان بازار'!E4360</f>
        <v/>
      </c>
      <c r="F4382" s="16">
        <f>'دیده بان بازار'!F4360</f>
        <v/>
      </c>
      <c r="G4382" s="16">
        <f>'دیده بان بازار'!G4360</f>
        <v/>
      </c>
      <c r="H4382" s="16">
        <f>'دیده بان بازار'!H4360</f>
        <v/>
      </c>
      <c r="I4382" s="16">
        <f>'دیده بان بازار'!I4360</f>
        <v/>
      </c>
      <c r="J4382" s="16">
        <f>'دیده بان بازار'!J4360</f>
        <v/>
      </c>
      <c r="K4382" s="16">
        <f>'دیده بان بازار'!K4360</f>
        <v/>
      </c>
      <c r="L4382" s="16">
        <f>'دیده بان بازار'!L4360</f>
        <v/>
      </c>
      <c r="M4382" s="16">
        <f>'دیده بان بازار'!M4360</f>
        <v/>
      </c>
      <c r="N4382" s="16">
        <f>'دیده بان بازار'!N4360</f>
        <v/>
      </c>
      <c r="O4382" s="16">
        <f>'دیده بان بازار'!O4360</f>
        <v/>
      </c>
      <c r="P4382" s="16">
        <f>'دیده بان بازار'!P4360</f>
        <v/>
      </c>
      <c r="Q4382" s="16">
        <f>'دیده بان بازار'!Q4360</f>
        <v/>
      </c>
      <c r="R4382" s="16">
        <f>'دیده بان بازار'!R4360</f>
        <v/>
      </c>
      <c r="S4382" s="16">
        <f>'دیده بان بازار'!S4360</f>
        <v/>
      </c>
      <c r="T4382" s="16">
        <f>'دیده بان بازار'!T4360</f>
        <v/>
      </c>
      <c r="U4382" s="16">
        <f>'دیده بان بازار'!U4360</f>
        <v/>
      </c>
      <c r="V4382" s="16">
        <f>'دیده بان بازار'!V4360</f>
        <v/>
      </c>
      <c r="W4382" s="7">
        <f>'دیده بان بازار'!W4360</f>
        <v/>
      </c>
    </row>
    <row r="4383">
      <c r="A4383" s="12">
        <f>'دیده بان بازار'!A4361</f>
        <v/>
      </c>
      <c r="B4383" s="13">
        <f>'دیده بان بازار'!B4361</f>
        <v/>
      </c>
      <c r="C4383" s="13">
        <f>'دیده بان بازار'!C4361</f>
        <v/>
      </c>
      <c r="D4383" s="13">
        <f>'دیده بان بازار'!D4361</f>
        <v/>
      </c>
      <c r="E4383" s="14">
        <f>'دیده بان بازار'!E4361</f>
        <v/>
      </c>
      <c r="F4383" s="13">
        <f>'دیده بان بازار'!F4361</f>
        <v/>
      </c>
      <c r="G4383" s="13">
        <f>'دیده بان بازار'!G4361</f>
        <v/>
      </c>
      <c r="H4383" s="13">
        <f>'دیده بان بازار'!H4361</f>
        <v/>
      </c>
      <c r="I4383" s="13">
        <f>'دیده بان بازار'!I4361</f>
        <v/>
      </c>
      <c r="J4383" s="13">
        <f>'دیده بان بازار'!J4361</f>
        <v/>
      </c>
      <c r="K4383" s="13">
        <f>'دیده بان بازار'!K4361</f>
        <v/>
      </c>
      <c r="L4383" s="13">
        <f>'دیده بان بازار'!L4361</f>
        <v/>
      </c>
      <c r="M4383" s="13">
        <f>'دیده بان بازار'!M4361</f>
        <v/>
      </c>
      <c r="N4383" s="13">
        <f>'دیده بان بازار'!N4361</f>
        <v/>
      </c>
      <c r="O4383" s="13">
        <f>'دیده بان بازار'!O4361</f>
        <v/>
      </c>
      <c r="P4383" s="13">
        <f>'دیده بان بازار'!P4361</f>
        <v/>
      </c>
      <c r="Q4383" s="13">
        <f>'دیده بان بازار'!Q4361</f>
        <v/>
      </c>
      <c r="R4383" s="13">
        <f>'دیده بان بازار'!R4361</f>
        <v/>
      </c>
      <c r="S4383" s="13">
        <f>'دیده بان بازار'!S4361</f>
        <v/>
      </c>
      <c r="T4383" s="13">
        <f>'دیده بان بازار'!T4361</f>
        <v/>
      </c>
      <c r="U4383" s="13">
        <f>'دیده بان بازار'!U4361</f>
        <v/>
      </c>
      <c r="V4383" s="13">
        <f>'دیده بان بازار'!V4361</f>
        <v/>
      </c>
      <c r="W4383" s="6">
        <f>'دیده بان بازار'!W4361</f>
        <v/>
      </c>
    </row>
    <row r="4384">
      <c r="A4384" s="15">
        <f>'دیده بان بازار'!A4362</f>
        <v/>
      </c>
      <c r="B4384" s="16">
        <f>'دیده بان بازار'!B4362</f>
        <v/>
      </c>
      <c r="C4384" s="16">
        <f>'دیده بان بازار'!C4362</f>
        <v/>
      </c>
      <c r="D4384" s="16">
        <f>'دیده بان بازار'!D4362</f>
        <v/>
      </c>
      <c r="E4384" s="17">
        <f>'دیده بان بازار'!E4362</f>
        <v/>
      </c>
      <c r="F4384" s="16">
        <f>'دیده بان بازار'!F4362</f>
        <v/>
      </c>
      <c r="G4384" s="16">
        <f>'دیده بان بازار'!G4362</f>
        <v/>
      </c>
      <c r="H4384" s="16">
        <f>'دیده بان بازار'!H4362</f>
        <v/>
      </c>
      <c r="I4384" s="16">
        <f>'دیده بان بازار'!I4362</f>
        <v/>
      </c>
      <c r="J4384" s="16">
        <f>'دیده بان بازار'!J4362</f>
        <v/>
      </c>
      <c r="K4384" s="16">
        <f>'دیده بان بازار'!K4362</f>
        <v/>
      </c>
      <c r="L4384" s="16">
        <f>'دیده بان بازار'!L4362</f>
        <v/>
      </c>
      <c r="M4384" s="16">
        <f>'دیده بان بازار'!M4362</f>
        <v/>
      </c>
      <c r="N4384" s="16">
        <f>'دیده بان بازار'!N4362</f>
        <v/>
      </c>
      <c r="O4384" s="16">
        <f>'دیده بان بازار'!O4362</f>
        <v/>
      </c>
      <c r="P4384" s="16">
        <f>'دیده بان بازار'!P4362</f>
        <v/>
      </c>
      <c r="Q4384" s="16">
        <f>'دیده بان بازار'!Q4362</f>
        <v/>
      </c>
      <c r="R4384" s="16">
        <f>'دیده بان بازار'!R4362</f>
        <v/>
      </c>
      <c r="S4384" s="16">
        <f>'دیده بان بازار'!S4362</f>
        <v/>
      </c>
      <c r="T4384" s="16">
        <f>'دیده بان بازار'!T4362</f>
        <v/>
      </c>
      <c r="U4384" s="16">
        <f>'دیده بان بازار'!U4362</f>
        <v/>
      </c>
      <c r="V4384" s="16">
        <f>'دیده بان بازار'!V4362</f>
        <v/>
      </c>
      <c r="W4384" s="7">
        <f>'دیده بان بازار'!W4362</f>
        <v/>
      </c>
    </row>
    <row r="4385">
      <c r="A4385" s="12">
        <f>'دیده بان بازار'!A4363</f>
        <v/>
      </c>
      <c r="B4385" s="13">
        <f>'دیده بان بازار'!B4363</f>
        <v/>
      </c>
      <c r="C4385" s="13">
        <f>'دیده بان بازار'!C4363</f>
        <v/>
      </c>
      <c r="D4385" s="13">
        <f>'دیده بان بازار'!D4363</f>
        <v/>
      </c>
      <c r="E4385" s="14">
        <f>'دیده بان بازار'!E4363</f>
        <v/>
      </c>
      <c r="F4385" s="13">
        <f>'دیده بان بازار'!F4363</f>
        <v/>
      </c>
      <c r="G4385" s="13">
        <f>'دیده بان بازار'!G4363</f>
        <v/>
      </c>
      <c r="H4385" s="13">
        <f>'دیده بان بازار'!H4363</f>
        <v/>
      </c>
      <c r="I4385" s="13">
        <f>'دیده بان بازار'!I4363</f>
        <v/>
      </c>
      <c r="J4385" s="13">
        <f>'دیده بان بازار'!J4363</f>
        <v/>
      </c>
      <c r="K4385" s="13">
        <f>'دیده بان بازار'!K4363</f>
        <v/>
      </c>
      <c r="L4385" s="13">
        <f>'دیده بان بازار'!L4363</f>
        <v/>
      </c>
      <c r="M4385" s="13">
        <f>'دیده بان بازار'!M4363</f>
        <v/>
      </c>
      <c r="N4385" s="13">
        <f>'دیده بان بازار'!N4363</f>
        <v/>
      </c>
      <c r="O4385" s="13">
        <f>'دیده بان بازار'!O4363</f>
        <v/>
      </c>
      <c r="P4385" s="13">
        <f>'دیده بان بازار'!P4363</f>
        <v/>
      </c>
      <c r="Q4385" s="13">
        <f>'دیده بان بازار'!Q4363</f>
        <v/>
      </c>
      <c r="R4385" s="13">
        <f>'دیده بان بازار'!R4363</f>
        <v/>
      </c>
      <c r="S4385" s="13">
        <f>'دیده بان بازار'!S4363</f>
        <v/>
      </c>
      <c r="T4385" s="13">
        <f>'دیده بان بازار'!T4363</f>
        <v/>
      </c>
      <c r="U4385" s="13">
        <f>'دیده بان بازار'!U4363</f>
        <v/>
      </c>
      <c r="V4385" s="13">
        <f>'دیده بان بازار'!V4363</f>
        <v/>
      </c>
      <c r="W4385" s="6">
        <f>'دیده بان بازار'!W4363</f>
        <v/>
      </c>
    </row>
    <row r="4386">
      <c r="A4386" s="15">
        <f>'دیده بان بازار'!A4364</f>
        <v/>
      </c>
      <c r="B4386" s="16">
        <f>'دیده بان بازار'!B4364</f>
        <v/>
      </c>
      <c r="C4386" s="16">
        <f>'دیده بان بازار'!C4364</f>
        <v/>
      </c>
      <c r="D4386" s="16">
        <f>'دیده بان بازار'!D4364</f>
        <v/>
      </c>
      <c r="E4386" s="17">
        <f>'دیده بان بازار'!E4364</f>
        <v/>
      </c>
      <c r="F4386" s="16">
        <f>'دیده بان بازار'!F4364</f>
        <v/>
      </c>
      <c r="G4386" s="16">
        <f>'دیده بان بازار'!G4364</f>
        <v/>
      </c>
      <c r="H4386" s="16">
        <f>'دیده بان بازار'!H4364</f>
        <v/>
      </c>
      <c r="I4386" s="16">
        <f>'دیده بان بازار'!I4364</f>
        <v/>
      </c>
      <c r="J4386" s="16">
        <f>'دیده بان بازار'!J4364</f>
        <v/>
      </c>
      <c r="K4386" s="16">
        <f>'دیده بان بازار'!K4364</f>
        <v/>
      </c>
      <c r="L4386" s="16">
        <f>'دیده بان بازار'!L4364</f>
        <v/>
      </c>
      <c r="M4386" s="16">
        <f>'دیده بان بازار'!M4364</f>
        <v/>
      </c>
      <c r="N4386" s="16">
        <f>'دیده بان بازار'!N4364</f>
        <v/>
      </c>
      <c r="O4386" s="16">
        <f>'دیده بان بازار'!O4364</f>
        <v/>
      </c>
      <c r="P4386" s="16">
        <f>'دیده بان بازار'!P4364</f>
        <v/>
      </c>
      <c r="Q4386" s="16">
        <f>'دیده بان بازار'!Q4364</f>
        <v/>
      </c>
      <c r="R4386" s="16">
        <f>'دیده بان بازار'!R4364</f>
        <v/>
      </c>
      <c r="S4386" s="16">
        <f>'دیده بان بازار'!S4364</f>
        <v/>
      </c>
      <c r="T4386" s="16">
        <f>'دیده بان بازار'!T4364</f>
        <v/>
      </c>
      <c r="U4386" s="16">
        <f>'دیده بان بازار'!U4364</f>
        <v/>
      </c>
      <c r="V4386" s="16">
        <f>'دیده بان بازار'!V4364</f>
        <v/>
      </c>
      <c r="W4386" s="7">
        <f>'دیده بان بازار'!W4364</f>
        <v/>
      </c>
    </row>
    <row r="4387">
      <c r="A4387" s="12">
        <f>'دیده بان بازار'!A4365</f>
        <v/>
      </c>
      <c r="B4387" s="13">
        <f>'دیده بان بازار'!B4365</f>
        <v/>
      </c>
      <c r="C4387" s="13">
        <f>'دیده بان بازار'!C4365</f>
        <v/>
      </c>
      <c r="D4387" s="13">
        <f>'دیده بان بازار'!D4365</f>
        <v/>
      </c>
      <c r="E4387" s="14">
        <f>'دیده بان بازار'!E4365</f>
        <v/>
      </c>
      <c r="F4387" s="13">
        <f>'دیده بان بازار'!F4365</f>
        <v/>
      </c>
      <c r="G4387" s="13">
        <f>'دیده بان بازار'!G4365</f>
        <v/>
      </c>
      <c r="H4387" s="13">
        <f>'دیده بان بازار'!H4365</f>
        <v/>
      </c>
      <c r="I4387" s="13">
        <f>'دیده بان بازار'!I4365</f>
        <v/>
      </c>
      <c r="J4387" s="13">
        <f>'دیده بان بازار'!J4365</f>
        <v/>
      </c>
      <c r="K4387" s="13">
        <f>'دیده بان بازار'!K4365</f>
        <v/>
      </c>
      <c r="L4387" s="13">
        <f>'دیده بان بازار'!L4365</f>
        <v/>
      </c>
      <c r="M4387" s="13">
        <f>'دیده بان بازار'!M4365</f>
        <v/>
      </c>
      <c r="N4387" s="13">
        <f>'دیده بان بازار'!N4365</f>
        <v/>
      </c>
      <c r="O4387" s="13">
        <f>'دیده بان بازار'!O4365</f>
        <v/>
      </c>
      <c r="P4387" s="13">
        <f>'دیده بان بازار'!P4365</f>
        <v/>
      </c>
      <c r="Q4387" s="13">
        <f>'دیده بان بازار'!Q4365</f>
        <v/>
      </c>
      <c r="R4387" s="13">
        <f>'دیده بان بازار'!R4365</f>
        <v/>
      </c>
      <c r="S4387" s="13">
        <f>'دیده بان بازار'!S4365</f>
        <v/>
      </c>
      <c r="T4387" s="13">
        <f>'دیده بان بازار'!T4365</f>
        <v/>
      </c>
      <c r="U4387" s="13">
        <f>'دیده بان بازار'!U4365</f>
        <v/>
      </c>
      <c r="V4387" s="13">
        <f>'دیده بان بازار'!V4365</f>
        <v/>
      </c>
      <c r="W4387" s="6">
        <f>'دیده بان بازار'!W4365</f>
        <v/>
      </c>
    </row>
    <row r="4388">
      <c r="A4388" s="15">
        <f>'دیده بان بازار'!A4366</f>
        <v/>
      </c>
      <c r="B4388" s="16">
        <f>'دیده بان بازار'!B4366</f>
        <v/>
      </c>
      <c r="C4388" s="16">
        <f>'دیده بان بازار'!C4366</f>
        <v/>
      </c>
      <c r="D4388" s="16">
        <f>'دیده بان بازار'!D4366</f>
        <v/>
      </c>
      <c r="E4388" s="17">
        <f>'دیده بان بازار'!E4366</f>
        <v/>
      </c>
      <c r="F4388" s="16">
        <f>'دیده بان بازار'!F4366</f>
        <v/>
      </c>
      <c r="G4388" s="16">
        <f>'دیده بان بازار'!G4366</f>
        <v/>
      </c>
      <c r="H4388" s="16">
        <f>'دیده بان بازار'!H4366</f>
        <v/>
      </c>
      <c r="I4388" s="16">
        <f>'دیده بان بازار'!I4366</f>
        <v/>
      </c>
      <c r="J4388" s="16">
        <f>'دیده بان بازار'!J4366</f>
        <v/>
      </c>
      <c r="K4388" s="16">
        <f>'دیده بان بازار'!K4366</f>
        <v/>
      </c>
      <c r="L4388" s="16">
        <f>'دیده بان بازار'!L4366</f>
        <v/>
      </c>
      <c r="M4388" s="16">
        <f>'دیده بان بازار'!M4366</f>
        <v/>
      </c>
      <c r="N4388" s="16">
        <f>'دیده بان بازار'!N4366</f>
        <v/>
      </c>
      <c r="O4388" s="16">
        <f>'دیده بان بازار'!O4366</f>
        <v/>
      </c>
      <c r="P4388" s="16">
        <f>'دیده بان بازار'!P4366</f>
        <v/>
      </c>
      <c r="Q4388" s="16">
        <f>'دیده بان بازار'!Q4366</f>
        <v/>
      </c>
      <c r="R4388" s="16">
        <f>'دیده بان بازار'!R4366</f>
        <v/>
      </c>
      <c r="S4388" s="16">
        <f>'دیده بان بازار'!S4366</f>
        <v/>
      </c>
      <c r="T4388" s="16">
        <f>'دیده بان بازار'!T4366</f>
        <v/>
      </c>
      <c r="U4388" s="16">
        <f>'دیده بان بازار'!U4366</f>
        <v/>
      </c>
      <c r="V4388" s="16">
        <f>'دیده بان بازار'!V4366</f>
        <v/>
      </c>
      <c r="W4388" s="7">
        <f>'دیده بان بازار'!W4366</f>
        <v/>
      </c>
    </row>
    <row r="4389">
      <c r="A4389" s="12">
        <f>'دیده بان بازار'!A4367</f>
        <v/>
      </c>
      <c r="B4389" s="13">
        <f>'دیده بان بازار'!B4367</f>
        <v/>
      </c>
      <c r="C4389" s="13">
        <f>'دیده بان بازار'!C4367</f>
        <v/>
      </c>
      <c r="D4389" s="13">
        <f>'دیده بان بازار'!D4367</f>
        <v/>
      </c>
      <c r="E4389" s="14">
        <f>'دیده بان بازار'!E4367</f>
        <v/>
      </c>
      <c r="F4389" s="13">
        <f>'دیده بان بازار'!F4367</f>
        <v/>
      </c>
      <c r="G4389" s="13">
        <f>'دیده بان بازار'!G4367</f>
        <v/>
      </c>
      <c r="H4389" s="13">
        <f>'دیده بان بازار'!H4367</f>
        <v/>
      </c>
      <c r="I4389" s="13">
        <f>'دیده بان بازار'!I4367</f>
        <v/>
      </c>
      <c r="J4389" s="13">
        <f>'دیده بان بازار'!J4367</f>
        <v/>
      </c>
      <c r="K4389" s="13">
        <f>'دیده بان بازار'!K4367</f>
        <v/>
      </c>
      <c r="L4389" s="13">
        <f>'دیده بان بازار'!L4367</f>
        <v/>
      </c>
      <c r="M4389" s="13">
        <f>'دیده بان بازار'!M4367</f>
        <v/>
      </c>
      <c r="N4389" s="13">
        <f>'دیده بان بازار'!N4367</f>
        <v/>
      </c>
      <c r="O4389" s="13">
        <f>'دیده بان بازار'!O4367</f>
        <v/>
      </c>
      <c r="P4389" s="13">
        <f>'دیده بان بازار'!P4367</f>
        <v/>
      </c>
      <c r="Q4389" s="13">
        <f>'دیده بان بازار'!Q4367</f>
        <v/>
      </c>
      <c r="R4389" s="13">
        <f>'دیده بان بازار'!R4367</f>
        <v/>
      </c>
      <c r="S4389" s="13">
        <f>'دیده بان بازار'!S4367</f>
        <v/>
      </c>
      <c r="T4389" s="13">
        <f>'دیده بان بازار'!T4367</f>
        <v/>
      </c>
      <c r="U4389" s="13">
        <f>'دیده بان بازار'!U4367</f>
        <v/>
      </c>
      <c r="V4389" s="13">
        <f>'دیده بان بازار'!V4367</f>
        <v/>
      </c>
      <c r="W4389" s="6">
        <f>'دیده بان بازار'!W4367</f>
        <v/>
      </c>
    </row>
    <row r="4390">
      <c r="A4390" s="15">
        <f>'دیده بان بازار'!A4368</f>
        <v/>
      </c>
      <c r="B4390" s="16">
        <f>'دیده بان بازار'!B4368</f>
        <v/>
      </c>
      <c r="C4390" s="16">
        <f>'دیده بان بازار'!C4368</f>
        <v/>
      </c>
      <c r="D4390" s="16">
        <f>'دیده بان بازار'!D4368</f>
        <v/>
      </c>
      <c r="E4390" s="17">
        <f>'دیده بان بازار'!E4368</f>
        <v/>
      </c>
      <c r="F4390" s="16">
        <f>'دیده بان بازار'!F4368</f>
        <v/>
      </c>
      <c r="G4390" s="16">
        <f>'دیده بان بازار'!G4368</f>
        <v/>
      </c>
      <c r="H4390" s="16">
        <f>'دیده بان بازار'!H4368</f>
        <v/>
      </c>
      <c r="I4390" s="16">
        <f>'دیده بان بازار'!I4368</f>
        <v/>
      </c>
      <c r="J4390" s="16">
        <f>'دیده بان بازار'!J4368</f>
        <v/>
      </c>
      <c r="K4390" s="16">
        <f>'دیده بان بازار'!K4368</f>
        <v/>
      </c>
      <c r="L4390" s="16">
        <f>'دیده بان بازار'!L4368</f>
        <v/>
      </c>
      <c r="M4390" s="16">
        <f>'دیده بان بازار'!M4368</f>
        <v/>
      </c>
      <c r="N4390" s="16">
        <f>'دیده بان بازار'!N4368</f>
        <v/>
      </c>
      <c r="O4390" s="16">
        <f>'دیده بان بازار'!O4368</f>
        <v/>
      </c>
      <c r="P4390" s="16">
        <f>'دیده بان بازار'!P4368</f>
        <v/>
      </c>
      <c r="Q4390" s="16">
        <f>'دیده بان بازار'!Q4368</f>
        <v/>
      </c>
      <c r="R4390" s="16">
        <f>'دیده بان بازار'!R4368</f>
        <v/>
      </c>
      <c r="S4390" s="16">
        <f>'دیده بان بازار'!S4368</f>
        <v/>
      </c>
      <c r="T4390" s="16">
        <f>'دیده بان بازار'!T4368</f>
        <v/>
      </c>
      <c r="U4390" s="16">
        <f>'دیده بان بازار'!U4368</f>
        <v/>
      </c>
      <c r="V4390" s="16">
        <f>'دیده بان بازار'!V4368</f>
        <v/>
      </c>
      <c r="W4390" s="7">
        <f>'دیده بان بازار'!W4368</f>
        <v/>
      </c>
    </row>
    <row r="4391">
      <c r="A4391" s="12">
        <f>'دیده بان بازار'!A4369</f>
        <v/>
      </c>
      <c r="B4391" s="13">
        <f>'دیده بان بازار'!B4369</f>
        <v/>
      </c>
      <c r="C4391" s="13">
        <f>'دیده بان بازار'!C4369</f>
        <v/>
      </c>
      <c r="D4391" s="13">
        <f>'دیده بان بازار'!D4369</f>
        <v/>
      </c>
      <c r="E4391" s="14">
        <f>'دیده بان بازار'!E4369</f>
        <v/>
      </c>
      <c r="F4391" s="13">
        <f>'دیده بان بازار'!F4369</f>
        <v/>
      </c>
      <c r="G4391" s="13">
        <f>'دیده بان بازار'!G4369</f>
        <v/>
      </c>
      <c r="H4391" s="13">
        <f>'دیده بان بازار'!H4369</f>
        <v/>
      </c>
      <c r="I4391" s="13">
        <f>'دیده بان بازار'!I4369</f>
        <v/>
      </c>
      <c r="J4391" s="13">
        <f>'دیده بان بازار'!J4369</f>
        <v/>
      </c>
      <c r="K4391" s="13">
        <f>'دیده بان بازار'!K4369</f>
        <v/>
      </c>
      <c r="L4391" s="13">
        <f>'دیده بان بازار'!L4369</f>
        <v/>
      </c>
      <c r="M4391" s="13">
        <f>'دیده بان بازار'!M4369</f>
        <v/>
      </c>
      <c r="N4391" s="13">
        <f>'دیده بان بازار'!N4369</f>
        <v/>
      </c>
      <c r="O4391" s="13">
        <f>'دیده بان بازار'!O4369</f>
        <v/>
      </c>
      <c r="P4391" s="13">
        <f>'دیده بان بازار'!P4369</f>
        <v/>
      </c>
      <c r="Q4391" s="13">
        <f>'دیده بان بازار'!Q4369</f>
        <v/>
      </c>
      <c r="R4391" s="13">
        <f>'دیده بان بازار'!R4369</f>
        <v/>
      </c>
      <c r="S4391" s="13">
        <f>'دیده بان بازار'!S4369</f>
        <v/>
      </c>
      <c r="T4391" s="13">
        <f>'دیده بان بازار'!T4369</f>
        <v/>
      </c>
      <c r="U4391" s="13">
        <f>'دیده بان بازار'!U4369</f>
        <v/>
      </c>
      <c r="V4391" s="13">
        <f>'دیده بان بازار'!V4369</f>
        <v/>
      </c>
      <c r="W4391" s="6">
        <f>'دیده بان بازار'!W4369</f>
        <v/>
      </c>
    </row>
    <row r="4392">
      <c r="A4392" s="15">
        <f>'دیده بان بازار'!A4370</f>
        <v/>
      </c>
      <c r="B4392" s="16">
        <f>'دیده بان بازار'!B4370</f>
        <v/>
      </c>
      <c r="C4392" s="16">
        <f>'دیده بان بازار'!C4370</f>
        <v/>
      </c>
      <c r="D4392" s="16">
        <f>'دیده بان بازار'!D4370</f>
        <v/>
      </c>
      <c r="E4392" s="17">
        <f>'دیده بان بازار'!E4370</f>
        <v/>
      </c>
      <c r="F4392" s="16">
        <f>'دیده بان بازار'!F4370</f>
        <v/>
      </c>
      <c r="G4392" s="16">
        <f>'دیده بان بازار'!G4370</f>
        <v/>
      </c>
      <c r="H4392" s="16">
        <f>'دیده بان بازار'!H4370</f>
        <v/>
      </c>
      <c r="I4392" s="16">
        <f>'دیده بان بازار'!I4370</f>
        <v/>
      </c>
      <c r="J4392" s="16">
        <f>'دیده بان بازار'!J4370</f>
        <v/>
      </c>
      <c r="K4392" s="16">
        <f>'دیده بان بازار'!K4370</f>
        <v/>
      </c>
      <c r="L4392" s="16">
        <f>'دیده بان بازار'!L4370</f>
        <v/>
      </c>
      <c r="M4392" s="16">
        <f>'دیده بان بازار'!M4370</f>
        <v/>
      </c>
      <c r="N4392" s="16">
        <f>'دیده بان بازار'!N4370</f>
        <v/>
      </c>
      <c r="O4392" s="16">
        <f>'دیده بان بازار'!O4370</f>
        <v/>
      </c>
      <c r="P4392" s="16">
        <f>'دیده بان بازار'!P4370</f>
        <v/>
      </c>
      <c r="Q4392" s="16">
        <f>'دیده بان بازار'!Q4370</f>
        <v/>
      </c>
      <c r="R4392" s="16">
        <f>'دیده بان بازار'!R4370</f>
        <v/>
      </c>
      <c r="S4392" s="16">
        <f>'دیده بان بازار'!S4370</f>
        <v/>
      </c>
      <c r="T4392" s="16">
        <f>'دیده بان بازار'!T4370</f>
        <v/>
      </c>
      <c r="U4392" s="16">
        <f>'دیده بان بازار'!U4370</f>
        <v/>
      </c>
      <c r="V4392" s="16">
        <f>'دیده بان بازار'!V4370</f>
        <v/>
      </c>
      <c r="W4392" s="7">
        <f>'دیده بان بازار'!W4370</f>
        <v/>
      </c>
    </row>
    <row r="4393">
      <c r="A4393" s="12">
        <f>'دیده بان بازار'!A4371</f>
        <v/>
      </c>
      <c r="B4393" s="13">
        <f>'دیده بان بازار'!B4371</f>
        <v/>
      </c>
      <c r="C4393" s="13">
        <f>'دیده بان بازار'!C4371</f>
        <v/>
      </c>
      <c r="D4393" s="13">
        <f>'دیده بان بازار'!D4371</f>
        <v/>
      </c>
      <c r="E4393" s="14">
        <f>'دیده بان بازار'!E4371</f>
        <v/>
      </c>
      <c r="F4393" s="13">
        <f>'دیده بان بازار'!F4371</f>
        <v/>
      </c>
      <c r="G4393" s="13">
        <f>'دیده بان بازار'!G4371</f>
        <v/>
      </c>
      <c r="H4393" s="13">
        <f>'دیده بان بازار'!H4371</f>
        <v/>
      </c>
      <c r="I4393" s="13">
        <f>'دیده بان بازار'!I4371</f>
        <v/>
      </c>
      <c r="J4393" s="13">
        <f>'دیده بان بازار'!J4371</f>
        <v/>
      </c>
      <c r="K4393" s="13">
        <f>'دیده بان بازار'!K4371</f>
        <v/>
      </c>
      <c r="L4393" s="13">
        <f>'دیده بان بازار'!L4371</f>
        <v/>
      </c>
      <c r="M4393" s="13">
        <f>'دیده بان بازار'!M4371</f>
        <v/>
      </c>
      <c r="N4393" s="13">
        <f>'دیده بان بازار'!N4371</f>
        <v/>
      </c>
      <c r="O4393" s="13">
        <f>'دیده بان بازار'!O4371</f>
        <v/>
      </c>
      <c r="P4393" s="13">
        <f>'دیده بان بازار'!P4371</f>
        <v/>
      </c>
      <c r="Q4393" s="13">
        <f>'دیده بان بازار'!Q4371</f>
        <v/>
      </c>
      <c r="R4393" s="13">
        <f>'دیده بان بازار'!R4371</f>
        <v/>
      </c>
      <c r="S4393" s="13">
        <f>'دیده بان بازار'!S4371</f>
        <v/>
      </c>
      <c r="T4393" s="13">
        <f>'دیده بان بازار'!T4371</f>
        <v/>
      </c>
      <c r="U4393" s="13">
        <f>'دیده بان بازار'!U4371</f>
        <v/>
      </c>
      <c r="V4393" s="13">
        <f>'دیده بان بازار'!V4371</f>
        <v/>
      </c>
      <c r="W4393" s="6">
        <f>'دیده بان بازار'!W4371</f>
        <v/>
      </c>
    </row>
    <row r="4394">
      <c r="A4394" s="15">
        <f>'دیده بان بازار'!A4372</f>
        <v/>
      </c>
      <c r="B4394" s="16">
        <f>'دیده بان بازار'!B4372</f>
        <v/>
      </c>
      <c r="C4394" s="16">
        <f>'دیده بان بازار'!C4372</f>
        <v/>
      </c>
      <c r="D4394" s="16">
        <f>'دیده بان بازار'!D4372</f>
        <v/>
      </c>
      <c r="E4394" s="17">
        <f>'دیده بان بازار'!E4372</f>
        <v/>
      </c>
      <c r="F4394" s="16">
        <f>'دیده بان بازار'!F4372</f>
        <v/>
      </c>
      <c r="G4394" s="16">
        <f>'دیده بان بازار'!G4372</f>
        <v/>
      </c>
      <c r="H4394" s="16">
        <f>'دیده بان بازار'!H4372</f>
        <v/>
      </c>
      <c r="I4394" s="16">
        <f>'دیده بان بازار'!I4372</f>
        <v/>
      </c>
      <c r="J4394" s="16">
        <f>'دیده بان بازار'!J4372</f>
        <v/>
      </c>
      <c r="K4394" s="16">
        <f>'دیده بان بازار'!K4372</f>
        <v/>
      </c>
      <c r="L4394" s="16">
        <f>'دیده بان بازار'!L4372</f>
        <v/>
      </c>
      <c r="M4394" s="16">
        <f>'دیده بان بازار'!M4372</f>
        <v/>
      </c>
      <c r="N4394" s="16">
        <f>'دیده بان بازار'!N4372</f>
        <v/>
      </c>
      <c r="O4394" s="16">
        <f>'دیده بان بازار'!O4372</f>
        <v/>
      </c>
      <c r="P4394" s="16">
        <f>'دیده بان بازار'!P4372</f>
        <v/>
      </c>
      <c r="Q4394" s="16">
        <f>'دیده بان بازار'!Q4372</f>
        <v/>
      </c>
      <c r="R4394" s="16">
        <f>'دیده بان بازار'!R4372</f>
        <v/>
      </c>
      <c r="S4394" s="16">
        <f>'دیده بان بازار'!S4372</f>
        <v/>
      </c>
      <c r="T4394" s="16">
        <f>'دیده بان بازار'!T4372</f>
        <v/>
      </c>
      <c r="U4394" s="16">
        <f>'دیده بان بازار'!U4372</f>
        <v/>
      </c>
      <c r="V4394" s="16">
        <f>'دیده بان بازار'!V4372</f>
        <v/>
      </c>
      <c r="W4394" s="7">
        <f>'دیده بان بازار'!W4372</f>
        <v/>
      </c>
    </row>
    <row r="4395">
      <c r="A4395" s="12">
        <f>'دیده بان بازار'!A4373</f>
        <v/>
      </c>
      <c r="B4395" s="13">
        <f>'دیده بان بازار'!B4373</f>
        <v/>
      </c>
      <c r="C4395" s="13">
        <f>'دیده بان بازار'!C4373</f>
        <v/>
      </c>
      <c r="D4395" s="13">
        <f>'دیده بان بازار'!D4373</f>
        <v/>
      </c>
      <c r="E4395" s="14">
        <f>'دیده بان بازار'!E4373</f>
        <v/>
      </c>
      <c r="F4395" s="13">
        <f>'دیده بان بازار'!F4373</f>
        <v/>
      </c>
      <c r="G4395" s="13">
        <f>'دیده بان بازار'!G4373</f>
        <v/>
      </c>
      <c r="H4395" s="13">
        <f>'دیده بان بازار'!H4373</f>
        <v/>
      </c>
      <c r="I4395" s="13">
        <f>'دیده بان بازار'!I4373</f>
        <v/>
      </c>
      <c r="J4395" s="13">
        <f>'دیده بان بازار'!J4373</f>
        <v/>
      </c>
      <c r="K4395" s="13">
        <f>'دیده بان بازار'!K4373</f>
        <v/>
      </c>
      <c r="L4395" s="13">
        <f>'دیده بان بازار'!L4373</f>
        <v/>
      </c>
      <c r="M4395" s="13">
        <f>'دیده بان بازار'!M4373</f>
        <v/>
      </c>
      <c r="N4395" s="13">
        <f>'دیده بان بازار'!N4373</f>
        <v/>
      </c>
      <c r="O4395" s="13">
        <f>'دیده بان بازار'!O4373</f>
        <v/>
      </c>
      <c r="P4395" s="13">
        <f>'دیده بان بازار'!P4373</f>
        <v/>
      </c>
      <c r="Q4395" s="13">
        <f>'دیده بان بازار'!Q4373</f>
        <v/>
      </c>
      <c r="R4395" s="13">
        <f>'دیده بان بازار'!R4373</f>
        <v/>
      </c>
      <c r="S4395" s="13">
        <f>'دیده بان بازار'!S4373</f>
        <v/>
      </c>
      <c r="T4395" s="13">
        <f>'دیده بان بازار'!T4373</f>
        <v/>
      </c>
      <c r="U4395" s="13">
        <f>'دیده بان بازار'!U4373</f>
        <v/>
      </c>
      <c r="V4395" s="13">
        <f>'دیده بان بازار'!V4373</f>
        <v/>
      </c>
      <c r="W4395" s="6">
        <f>'دیده بان بازار'!W4373</f>
        <v/>
      </c>
    </row>
    <row r="4396">
      <c r="A4396" s="15">
        <f>'دیده بان بازار'!A4374</f>
        <v/>
      </c>
      <c r="B4396" s="16">
        <f>'دیده بان بازار'!B4374</f>
        <v/>
      </c>
      <c r="C4396" s="16">
        <f>'دیده بان بازار'!C4374</f>
        <v/>
      </c>
      <c r="D4396" s="16">
        <f>'دیده بان بازار'!D4374</f>
        <v/>
      </c>
      <c r="E4396" s="17">
        <f>'دیده بان بازار'!E4374</f>
        <v/>
      </c>
      <c r="F4396" s="16">
        <f>'دیده بان بازار'!F4374</f>
        <v/>
      </c>
      <c r="G4396" s="16">
        <f>'دیده بان بازار'!G4374</f>
        <v/>
      </c>
      <c r="H4396" s="16">
        <f>'دیده بان بازار'!H4374</f>
        <v/>
      </c>
      <c r="I4396" s="16">
        <f>'دیده بان بازار'!I4374</f>
        <v/>
      </c>
      <c r="J4396" s="16">
        <f>'دیده بان بازار'!J4374</f>
        <v/>
      </c>
      <c r="K4396" s="16">
        <f>'دیده بان بازار'!K4374</f>
        <v/>
      </c>
      <c r="L4396" s="16">
        <f>'دیده بان بازار'!L4374</f>
        <v/>
      </c>
      <c r="M4396" s="16">
        <f>'دیده بان بازار'!M4374</f>
        <v/>
      </c>
      <c r="N4396" s="16">
        <f>'دیده بان بازار'!N4374</f>
        <v/>
      </c>
      <c r="O4396" s="16">
        <f>'دیده بان بازار'!O4374</f>
        <v/>
      </c>
      <c r="P4396" s="16">
        <f>'دیده بان بازار'!P4374</f>
        <v/>
      </c>
      <c r="Q4396" s="16">
        <f>'دیده بان بازار'!Q4374</f>
        <v/>
      </c>
      <c r="R4396" s="16">
        <f>'دیده بان بازار'!R4374</f>
        <v/>
      </c>
      <c r="S4396" s="16">
        <f>'دیده بان بازار'!S4374</f>
        <v/>
      </c>
      <c r="T4396" s="16">
        <f>'دیده بان بازار'!T4374</f>
        <v/>
      </c>
      <c r="U4396" s="16">
        <f>'دیده بان بازار'!U4374</f>
        <v/>
      </c>
      <c r="V4396" s="16">
        <f>'دیده بان بازار'!V4374</f>
        <v/>
      </c>
      <c r="W4396" s="7">
        <f>'دیده بان بازار'!W4374</f>
        <v/>
      </c>
    </row>
    <row r="4397">
      <c r="A4397" s="15">
        <f>'دیده بان بازار'!A4375</f>
        <v/>
      </c>
      <c r="B4397" s="16">
        <f>'دیده بان بازار'!B4375</f>
        <v/>
      </c>
      <c r="C4397" s="16">
        <f>'دیده بان بازار'!C4375</f>
        <v/>
      </c>
      <c r="D4397" s="16">
        <f>'دیده بان بازار'!D4375</f>
        <v/>
      </c>
      <c r="E4397" s="17">
        <f>'دیده بان بازار'!E4375</f>
        <v/>
      </c>
      <c r="F4397" s="16">
        <f>'دیده بان بازار'!F4375</f>
        <v/>
      </c>
      <c r="G4397" s="16">
        <f>'دیده بان بازار'!G4375</f>
        <v/>
      </c>
      <c r="H4397" s="16">
        <f>'دیده بان بازار'!H4375</f>
        <v/>
      </c>
      <c r="I4397" s="16">
        <f>'دیده بان بازار'!I4375</f>
        <v/>
      </c>
      <c r="J4397" s="16">
        <f>'دیده بان بازار'!J4375</f>
        <v/>
      </c>
      <c r="K4397" s="16">
        <f>'دیده بان بازار'!K4375</f>
        <v/>
      </c>
      <c r="L4397" s="16">
        <f>'دیده بان بازار'!L4375</f>
        <v/>
      </c>
      <c r="M4397" s="16">
        <f>'دیده بان بازار'!M4375</f>
        <v/>
      </c>
      <c r="N4397" s="16">
        <f>'دیده بان بازار'!N4375</f>
        <v/>
      </c>
      <c r="O4397" s="16">
        <f>'دیده بان بازار'!O4375</f>
        <v/>
      </c>
      <c r="P4397" s="16">
        <f>'دیده بان بازار'!P4375</f>
        <v/>
      </c>
      <c r="Q4397" s="16">
        <f>'دیده بان بازار'!Q4375</f>
        <v/>
      </c>
      <c r="R4397" s="16">
        <f>'دیده بان بازار'!R4375</f>
        <v/>
      </c>
      <c r="S4397" s="16">
        <f>'دیده بان بازار'!S4375</f>
        <v/>
      </c>
      <c r="T4397" s="16">
        <f>'دیده بان بازار'!T4375</f>
        <v/>
      </c>
      <c r="U4397" s="16">
        <f>'دیده بان بازار'!U4375</f>
        <v/>
      </c>
      <c r="V4397" s="16">
        <f>'دیده بان بازار'!V4375</f>
        <v/>
      </c>
      <c r="W4397" s="7">
        <f>'دیده بان بازار'!W4375</f>
        <v/>
      </c>
    </row>
    <row r="4398">
      <c r="A4398" s="12">
        <f>'دیده بان بازار'!A4376</f>
        <v/>
      </c>
      <c r="B4398" s="13">
        <f>'دیده بان بازار'!B4376</f>
        <v/>
      </c>
      <c r="C4398" s="13">
        <f>'دیده بان بازار'!C4376</f>
        <v/>
      </c>
      <c r="D4398" s="13">
        <f>'دیده بان بازار'!D4376</f>
        <v/>
      </c>
      <c r="E4398" s="14">
        <f>'دیده بان بازار'!E4376</f>
        <v/>
      </c>
      <c r="F4398" s="13">
        <f>'دیده بان بازار'!F4376</f>
        <v/>
      </c>
      <c r="G4398" s="13">
        <f>'دیده بان بازار'!G4376</f>
        <v/>
      </c>
      <c r="H4398" s="13">
        <f>'دیده بان بازار'!H4376</f>
        <v/>
      </c>
      <c r="I4398" s="13">
        <f>'دیده بان بازار'!I4376</f>
        <v/>
      </c>
      <c r="J4398" s="13">
        <f>'دیده بان بازار'!J4376</f>
        <v/>
      </c>
      <c r="K4398" s="13">
        <f>'دیده بان بازار'!K4376</f>
        <v/>
      </c>
      <c r="L4398" s="13">
        <f>'دیده بان بازار'!L4376</f>
        <v/>
      </c>
      <c r="M4398" s="13">
        <f>'دیده بان بازار'!M4376</f>
        <v/>
      </c>
      <c r="N4398" s="13">
        <f>'دیده بان بازار'!N4376</f>
        <v/>
      </c>
      <c r="O4398" s="13">
        <f>'دیده بان بازار'!O4376</f>
        <v/>
      </c>
      <c r="P4398" s="13">
        <f>'دیده بان بازار'!P4376</f>
        <v/>
      </c>
      <c r="Q4398" s="13">
        <f>'دیده بان بازار'!Q4376</f>
        <v/>
      </c>
      <c r="R4398" s="13">
        <f>'دیده بان بازار'!R4376</f>
        <v/>
      </c>
      <c r="S4398" s="13">
        <f>'دیده بان بازار'!S4376</f>
        <v/>
      </c>
      <c r="T4398" s="13">
        <f>'دیده بان بازار'!T4376</f>
        <v/>
      </c>
      <c r="U4398" s="13">
        <f>'دیده بان بازار'!U4376</f>
        <v/>
      </c>
      <c r="V4398" s="13">
        <f>'دیده بان بازار'!V4376</f>
        <v/>
      </c>
      <c r="W4398" s="6">
        <f>'دیده بان بازار'!W4376</f>
        <v/>
      </c>
    </row>
    <row r="4399">
      <c r="A4399" s="15">
        <f>'دیده بان بازار'!A4377</f>
        <v/>
      </c>
      <c r="B4399" s="16">
        <f>'دیده بان بازار'!B4377</f>
        <v/>
      </c>
      <c r="C4399" s="16">
        <f>'دیده بان بازار'!C4377</f>
        <v/>
      </c>
      <c r="D4399" s="16">
        <f>'دیده بان بازار'!D4377</f>
        <v/>
      </c>
      <c r="E4399" s="17">
        <f>'دیده بان بازار'!E4377</f>
        <v/>
      </c>
      <c r="F4399" s="16">
        <f>'دیده بان بازار'!F4377</f>
        <v/>
      </c>
      <c r="G4399" s="16">
        <f>'دیده بان بازار'!G4377</f>
        <v/>
      </c>
      <c r="H4399" s="16">
        <f>'دیده بان بازار'!H4377</f>
        <v/>
      </c>
      <c r="I4399" s="16">
        <f>'دیده بان بازار'!I4377</f>
        <v/>
      </c>
      <c r="J4399" s="16">
        <f>'دیده بان بازار'!J4377</f>
        <v/>
      </c>
      <c r="K4399" s="16">
        <f>'دیده بان بازار'!K4377</f>
        <v/>
      </c>
      <c r="L4399" s="16">
        <f>'دیده بان بازار'!L4377</f>
        <v/>
      </c>
      <c r="M4399" s="16">
        <f>'دیده بان بازار'!M4377</f>
        <v/>
      </c>
      <c r="N4399" s="16">
        <f>'دیده بان بازار'!N4377</f>
        <v/>
      </c>
      <c r="O4399" s="16">
        <f>'دیده بان بازار'!O4377</f>
        <v/>
      </c>
      <c r="P4399" s="16">
        <f>'دیده بان بازار'!P4377</f>
        <v/>
      </c>
      <c r="Q4399" s="16">
        <f>'دیده بان بازار'!Q4377</f>
        <v/>
      </c>
      <c r="R4399" s="16">
        <f>'دیده بان بازار'!R4377</f>
        <v/>
      </c>
      <c r="S4399" s="16">
        <f>'دیده بان بازار'!S4377</f>
        <v/>
      </c>
      <c r="T4399" s="16">
        <f>'دیده بان بازار'!T4377</f>
        <v/>
      </c>
      <c r="U4399" s="16">
        <f>'دیده بان بازار'!U4377</f>
        <v/>
      </c>
      <c r="V4399" s="16">
        <f>'دیده بان بازار'!V4377</f>
        <v/>
      </c>
      <c r="W4399" s="7">
        <f>'دیده بان بازار'!W4377</f>
        <v/>
      </c>
    </row>
    <row r="4400">
      <c r="A4400" s="12">
        <f>'دیده بان بازار'!A4378</f>
        <v/>
      </c>
      <c r="B4400" s="13">
        <f>'دیده بان بازار'!B4378</f>
        <v/>
      </c>
      <c r="C4400" s="13">
        <f>'دیده بان بازار'!C4378</f>
        <v/>
      </c>
      <c r="D4400" s="13">
        <f>'دیده بان بازار'!D4378</f>
        <v/>
      </c>
      <c r="E4400" s="14">
        <f>'دیده بان بازار'!E4378</f>
        <v/>
      </c>
      <c r="F4400" s="13">
        <f>'دیده بان بازار'!F4378</f>
        <v/>
      </c>
      <c r="G4400" s="13">
        <f>'دیده بان بازار'!G4378</f>
        <v/>
      </c>
      <c r="H4400" s="13">
        <f>'دیده بان بازار'!H4378</f>
        <v/>
      </c>
      <c r="I4400" s="13">
        <f>'دیده بان بازار'!I4378</f>
        <v/>
      </c>
      <c r="J4400" s="13">
        <f>'دیده بان بازار'!J4378</f>
        <v/>
      </c>
      <c r="K4400" s="13">
        <f>'دیده بان بازار'!K4378</f>
        <v/>
      </c>
      <c r="L4400" s="13">
        <f>'دیده بان بازار'!L4378</f>
        <v/>
      </c>
      <c r="M4400" s="13">
        <f>'دیده بان بازار'!M4378</f>
        <v/>
      </c>
      <c r="N4400" s="13">
        <f>'دیده بان بازار'!N4378</f>
        <v/>
      </c>
      <c r="O4400" s="13">
        <f>'دیده بان بازار'!O4378</f>
        <v/>
      </c>
      <c r="P4400" s="13">
        <f>'دیده بان بازار'!P4378</f>
        <v/>
      </c>
      <c r="Q4400" s="13">
        <f>'دیده بان بازار'!Q4378</f>
        <v/>
      </c>
      <c r="R4400" s="13">
        <f>'دیده بان بازار'!R4378</f>
        <v/>
      </c>
      <c r="S4400" s="13">
        <f>'دیده بان بازار'!S4378</f>
        <v/>
      </c>
      <c r="T4400" s="13">
        <f>'دیده بان بازار'!T4378</f>
        <v/>
      </c>
      <c r="U4400" s="13">
        <f>'دیده بان بازار'!U4378</f>
        <v/>
      </c>
      <c r="V4400" s="13">
        <f>'دیده بان بازار'!V4378</f>
        <v/>
      </c>
      <c r="W4400" s="6">
        <f>'دیده بان بازار'!W4378</f>
        <v/>
      </c>
    </row>
    <row r="4401">
      <c r="A4401" s="15">
        <f>'دیده بان بازار'!A4379</f>
        <v/>
      </c>
      <c r="B4401" s="16">
        <f>'دیده بان بازار'!B4379</f>
        <v/>
      </c>
      <c r="C4401" s="16">
        <f>'دیده بان بازار'!C4379</f>
        <v/>
      </c>
      <c r="D4401" s="16">
        <f>'دیده بان بازار'!D4379</f>
        <v/>
      </c>
      <c r="E4401" s="17">
        <f>'دیده بان بازار'!E4379</f>
        <v/>
      </c>
      <c r="F4401" s="16">
        <f>'دیده بان بازار'!F4379</f>
        <v/>
      </c>
      <c r="G4401" s="16">
        <f>'دیده بان بازار'!G4379</f>
        <v/>
      </c>
      <c r="H4401" s="16">
        <f>'دیده بان بازار'!H4379</f>
        <v/>
      </c>
      <c r="I4401" s="16">
        <f>'دیده بان بازار'!I4379</f>
        <v/>
      </c>
      <c r="J4401" s="16">
        <f>'دیده بان بازار'!J4379</f>
        <v/>
      </c>
      <c r="K4401" s="16">
        <f>'دیده بان بازار'!K4379</f>
        <v/>
      </c>
      <c r="L4401" s="16">
        <f>'دیده بان بازار'!L4379</f>
        <v/>
      </c>
      <c r="M4401" s="16">
        <f>'دیده بان بازار'!M4379</f>
        <v/>
      </c>
      <c r="N4401" s="16">
        <f>'دیده بان بازار'!N4379</f>
        <v/>
      </c>
      <c r="O4401" s="16">
        <f>'دیده بان بازار'!O4379</f>
        <v/>
      </c>
      <c r="P4401" s="16">
        <f>'دیده بان بازار'!P4379</f>
        <v/>
      </c>
      <c r="Q4401" s="16">
        <f>'دیده بان بازار'!Q4379</f>
        <v/>
      </c>
      <c r="R4401" s="16">
        <f>'دیده بان بازار'!R4379</f>
        <v/>
      </c>
      <c r="S4401" s="16">
        <f>'دیده بان بازار'!S4379</f>
        <v/>
      </c>
      <c r="T4401" s="16">
        <f>'دیده بان بازار'!T4379</f>
        <v/>
      </c>
      <c r="U4401" s="16">
        <f>'دیده بان بازار'!U4379</f>
        <v/>
      </c>
      <c r="V4401" s="16">
        <f>'دیده بان بازار'!V4379</f>
        <v/>
      </c>
      <c r="W4401" s="7">
        <f>'دیده بان بازار'!W4379</f>
        <v/>
      </c>
    </row>
    <row r="4402">
      <c r="A4402" s="12">
        <f>'دیده بان بازار'!A4380</f>
        <v/>
      </c>
      <c r="B4402" s="13">
        <f>'دیده بان بازار'!B4380</f>
        <v/>
      </c>
      <c r="C4402" s="13">
        <f>'دیده بان بازار'!C4380</f>
        <v/>
      </c>
      <c r="D4402" s="13">
        <f>'دیده بان بازار'!D4380</f>
        <v/>
      </c>
      <c r="E4402" s="14">
        <f>'دیده بان بازار'!E4380</f>
        <v/>
      </c>
      <c r="F4402" s="13">
        <f>'دیده بان بازار'!F4380</f>
        <v/>
      </c>
      <c r="G4402" s="13">
        <f>'دیده بان بازار'!G4380</f>
        <v/>
      </c>
      <c r="H4402" s="13">
        <f>'دیده بان بازار'!H4380</f>
        <v/>
      </c>
      <c r="I4402" s="13">
        <f>'دیده بان بازار'!I4380</f>
        <v/>
      </c>
      <c r="J4402" s="13">
        <f>'دیده بان بازار'!J4380</f>
        <v/>
      </c>
      <c r="K4402" s="13">
        <f>'دیده بان بازار'!K4380</f>
        <v/>
      </c>
      <c r="L4402" s="13">
        <f>'دیده بان بازار'!L4380</f>
        <v/>
      </c>
      <c r="M4402" s="13">
        <f>'دیده بان بازار'!M4380</f>
        <v/>
      </c>
      <c r="N4402" s="13">
        <f>'دیده بان بازار'!N4380</f>
        <v/>
      </c>
      <c r="O4402" s="13">
        <f>'دیده بان بازار'!O4380</f>
        <v/>
      </c>
      <c r="P4402" s="13">
        <f>'دیده بان بازار'!P4380</f>
        <v/>
      </c>
      <c r="Q4402" s="13">
        <f>'دیده بان بازار'!Q4380</f>
        <v/>
      </c>
      <c r="R4402" s="13">
        <f>'دیده بان بازار'!R4380</f>
        <v/>
      </c>
      <c r="S4402" s="13">
        <f>'دیده بان بازار'!S4380</f>
        <v/>
      </c>
      <c r="T4402" s="13">
        <f>'دیده بان بازار'!T4380</f>
        <v/>
      </c>
      <c r="U4402" s="13">
        <f>'دیده بان بازار'!U4380</f>
        <v/>
      </c>
      <c r="V4402" s="13">
        <f>'دیده بان بازار'!V4380</f>
        <v/>
      </c>
      <c r="W4402" s="6">
        <f>'دیده بان بازار'!W4380</f>
        <v/>
      </c>
    </row>
    <row r="4403">
      <c r="A4403" s="15">
        <f>'دیده بان بازار'!A4381</f>
        <v/>
      </c>
      <c r="B4403" s="16">
        <f>'دیده بان بازار'!B4381</f>
        <v/>
      </c>
      <c r="C4403" s="16">
        <f>'دیده بان بازار'!C4381</f>
        <v/>
      </c>
      <c r="D4403" s="16">
        <f>'دیده بان بازار'!D4381</f>
        <v/>
      </c>
      <c r="E4403" s="17">
        <f>'دیده بان بازار'!E4381</f>
        <v/>
      </c>
      <c r="F4403" s="16">
        <f>'دیده بان بازار'!F4381</f>
        <v/>
      </c>
      <c r="G4403" s="16">
        <f>'دیده بان بازار'!G4381</f>
        <v/>
      </c>
      <c r="H4403" s="16">
        <f>'دیده بان بازار'!H4381</f>
        <v/>
      </c>
      <c r="I4403" s="16">
        <f>'دیده بان بازار'!I4381</f>
        <v/>
      </c>
      <c r="J4403" s="16">
        <f>'دیده بان بازار'!J4381</f>
        <v/>
      </c>
      <c r="K4403" s="16">
        <f>'دیده بان بازار'!K4381</f>
        <v/>
      </c>
      <c r="L4403" s="16">
        <f>'دیده بان بازار'!L4381</f>
        <v/>
      </c>
      <c r="M4403" s="16">
        <f>'دیده بان بازار'!M4381</f>
        <v/>
      </c>
      <c r="N4403" s="16">
        <f>'دیده بان بازار'!N4381</f>
        <v/>
      </c>
      <c r="O4403" s="16">
        <f>'دیده بان بازار'!O4381</f>
        <v/>
      </c>
      <c r="P4403" s="16">
        <f>'دیده بان بازار'!P4381</f>
        <v/>
      </c>
      <c r="Q4403" s="16">
        <f>'دیده بان بازار'!Q4381</f>
        <v/>
      </c>
      <c r="R4403" s="16">
        <f>'دیده بان بازار'!R4381</f>
        <v/>
      </c>
      <c r="S4403" s="16">
        <f>'دیده بان بازار'!S4381</f>
        <v/>
      </c>
      <c r="T4403" s="16">
        <f>'دیده بان بازار'!T4381</f>
        <v/>
      </c>
      <c r="U4403" s="16">
        <f>'دیده بان بازار'!U4381</f>
        <v/>
      </c>
      <c r="V4403" s="16">
        <f>'دیده بان بازار'!V4381</f>
        <v/>
      </c>
      <c r="W4403" s="7">
        <f>'دیده بان بازار'!W4381</f>
        <v/>
      </c>
    </row>
    <row r="4404">
      <c r="A4404" s="12">
        <f>'دیده بان بازار'!A4382</f>
        <v/>
      </c>
      <c r="B4404" s="13">
        <f>'دیده بان بازار'!B4382</f>
        <v/>
      </c>
      <c r="C4404" s="13">
        <f>'دیده بان بازار'!C4382</f>
        <v/>
      </c>
      <c r="D4404" s="13">
        <f>'دیده بان بازار'!D4382</f>
        <v/>
      </c>
      <c r="E4404" s="14">
        <f>'دیده بان بازار'!E4382</f>
        <v/>
      </c>
      <c r="F4404" s="13">
        <f>'دیده بان بازار'!F4382</f>
        <v/>
      </c>
      <c r="G4404" s="13">
        <f>'دیده بان بازار'!G4382</f>
        <v/>
      </c>
      <c r="H4404" s="13">
        <f>'دیده بان بازار'!H4382</f>
        <v/>
      </c>
      <c r="I4404" s="13">
        <f>'دیده بان بازار'!I4382</f>
        <v/>
      </c>
      <c r="J4404" s="13">
        <f>'دیده بان بازار'!J4382</f>
        <v/>
      </c>
      <c r="K4404" s="13">
        <f>'دیده بان بازار'!K4382</f>
        <v/>
      </c>
      <c r="L4404" s="13">
        <f>'دیده بان بازار'!L4382</f>
        <v/>
      </c>
      <c r="M4404" s="13">
        <f>'دیده بان بازار'!M4382</f>
        <v/>
      </c>
      <c r="N4404" s="13">
        <f>'دیده بان بازار'!N4382</f>
        <v/>
      </c>
      <c r="O4404" s="13">
        <f>'دیده بان بازار'!O4382</f>
        <v/>
      </c>
      <c r="P4404" s="13">
        <f>'دیده بان بازار'!P4382</f>
        <v/>
      </c>
      <c r="Q4404" s="13">
        <f>'دیده بان بازار'!Q4382</f>
        <v/>
      </c>
      <c r="R4404" s="13">
        <f>'دیده بان بازار'!R4382</f>
        <v/>
      </c>
      <c r="S4404" s="13">
        <f>'دیده بان بازار'!S4382</f>
        <v/>
      </c>
      <c r="T4404" s="13">
        <f>'دیده بان بازار'!T4382</f>
        <v/>
      </c>
      <c r="U4404" s="13">
        <f>'دیده بان بازار'!U4382</f>
        <v/>
      </c>
      <c r="V4404" s="13">
        <f>'دیده بان بازار'!V4382</f>
        <v/>
      </c>
      <c r="W4404" s="6">
        <f>'دیده بان بازار'!W4382</f>
        <v/>
      </c>
    </row>
    <row r="4405">
      <c r="A4405" s="15">
        <f>'دیده بان بازار'!A4383</f>
        <v/>
      </c>
      <c r="B4405" s="16">
        <f>'دیده بان بازار'!B4383</f>
        <v/>
      </c>
      <c r="C4405" s="16">
        <f>'دیده بان بازار'!C4383</f>
        <v/>
      </c>
      <c r="D4405" s="16">
        <f>'دیده بان بازار'!D4383</f>
        <v/>
      </c>
      <c r="E4405" s="17">
        <f>'دیده بان بازار'!E4383</f>
        <v/>
      </c>
      <c r="F4405" s="16">
        <f>'دیده بان بازار'!F4383</f>
        <v/>
      </c>
      <c r="G4405" s="16">
        <f>'دیده بان بازار'!G4383</f>
        <v/>
      </c>
      <c r="H4405" s="16">
        <f>'دیده بان بازار'!H4383</f>
        <v/>
      </c>
      <c r="I4405" s="16">
        <f>'دیده بان بازار'!I4383</f>
        <v/>
      </c>
      <c r="J4405" s="16">
        <f>'دیده بان بازار'!J4383</f>
        <v/>
      </c>
      <c r="K4405" s="16">
        <f>'دیده بان بازار'!K4383</f>
        <v/>
      </c>
      <c r="L4405" s="16">
        <f>'دیده بان بازار'!L4383</f>
        <v/>
      </c>
      <c r="M4405" s="16">
        <f>'دیده بان بازار'!M4383</f>
        <v/>
      </c>
      <c r="N4405" s="16">
        <f>'دیده بان بازار'!N4383</f>
        <v/>
      </c>
      <c r="O4405" s="16">
        <f>'دیده بان بازار'!O4383</f>
        <v/>
      </c>
      <c r="P4405" s="16">
        <f>'دیده بان بازار'!P4383</f>
        <v/>
      </c>
      <c r="Q4405" s="16">
        <f>'دیده بان بازار'!Q4383</f>
        <v/>
      </c>
      <c r="R4405" s="16">
        <f>'دیده بان بازار'!R4383</f>
        <v/>
      </c>
      <c r="S4405" s="16">
        <f>'دیده بان بازار'!S4383</f>
        <v/>
      </c>
      <c r="T4405" s="16">
        <f>'دیده بان بازار'!T4383</f>
        <v/>
      </c>
      <c r="U4405" s="16">
        <f>'دیده بان بازار'!U4383</f>
        <v/>
      </c>
      <c r="V4405" s="16">
        <f>'دیده بان بازار'!V4383</f>
        <v/>
      </c>
      <c r="W4405" s="7">
        <f>'دیده بان بازار'!W4383</f>
        <v/>
      </c>
    </row>
    <row r="4406">
      <c r="A4406" s="12">
        <f>'دیده بان بازار'!A4384</f>
        <v/>
      </c>
      <c r="B4406" s="13">
        <f>'دیده بان بازار'!B4384</f>
        <v/>
      </c>
      <c r="C4406" s="13">
        <f>'دیده بان بازار'!C4384</f>
        <v/>
      </c>
      <c r="D4406" s="13">
        <f>'دیده بان بازار'!D4384</f>
        <v/>
      </c>
      <c r="E4406" s="14">
        <f>'دیده بان بازار'!E4384</f>
        <v/>
      </c>
      <c r="F4406" s="13">
        <f>'دیده بان بازار'!F4384</f>
        <v/>
      </c>
      <c r="G4406" s="13">
        <f>'دیده بان بازار'!G4384</f>
        <v/>
      </c>
      <c r="H4406" s="13">
        <f>'دیده بان بازار'!H4384</f>
        <v/>
      </c>
      <c r="I4406" s="13">
        <f>'دیده بان بازار'!I4384</f>
        <v/>
      </c>
      <c r="J4406" s="13">
        <f>'دیده بان بازار'!J4384</f>
        <v/>
      </c>
      <c r="K4406" s="13">
        <f>'دیده بان بازار'!K4384</f>
        <v/>
      </c>
      <c r="L4406" s="13">
        <f>'دیده بان بازار'!L4384</f>
        <v/>
      </c>
      <c r="M4406" s="13">
        <f>'دیده بان بازار'!M4384</f>
        <v/>
      </c>
      <c r="N4406" s="13">
        <f>'دیده بان بازار'!N4384</f>
        <v/>
      </c>
      <c r="O4406" s="13">
        <f>'دیده بان بازار'!O4384</f>
        <v/>
      </c>
      <c r="P4406" s="13">
        <f>'دیده بان بازار'!P4384</f>
        <v/>
      </c>
      <c r="Q4406" s="13">
        <f>'دیده بان بازار'!Q4384</f>
        <v/>
      </c>
      <c r="R4406" s="13">
        <f>'دیده بان بازار'!R4384</f>
        <v/>
      </c>
      <c r="S4406" s="13">
        <f>'دیده بان بازار'!S4384</f>
        <v/>
      </c>
      <c r="T4406" s="13">
        <f>'دیده بان بازار'!T4384</f>
        <v/>
      </c>
      <c r="U4406" s="13">
        <f>'دیده بان بازار'!U4384</f>
        <v/>
      </c>
      <c r="V4406" s="13">
        <f>'دیده بان بازار'!V4384</f>
        <v/>
      </c>
      <c r="W4406" s="6">
        <f>'دیده بان بازار'!W4384</f>
        <v/>
      </c>
    </row>
    <row r="4407">
      <c r="A4407" s="15">
        <f>'دیده بان بازار'!A4385</f>
        <v/>
      </c>
      <c r="B4407" s="16">
        <f>'دیده بان بازار'!B4385</f>
        <v/>
      </c>
      <c r="C4407" s="16">
        <f>'دیده بان بازار'!C4385</f>
        <v/>
      </c>
      <c r="D4407" s="16">
        <f>'دیده بان بازار'!D4385</f>
        <v/>
      </c>
      <c r="E4407" s="17">
        <f>'دیده بان بازار'!E4385</f>
        <v/>
      </c>
      <c r="F4407" s="16">
        <f>'دیده بان بازار'!F4385</f>
        <v/>
      </c>
      <c r="G4407" s="16">
        <f>'دیده بان بازار'!G4385</f>
        <v/>
      </c>
      <c r="H4407" s="16">
        <f>'دیده بان بازار'!H4385</f>
        <v/>
      </c>
      <c r="I4407" s="16">
        <f>'دیده بان بازار'!I4385</f>
        <v/>
      </c>
      <c r="J4407" s="16">
        <f>'دیده بان بازار'!J4385</f>
        <v/>
      </c>
      <c r="K4407" s="16">
        <f>'دیده بان بازار'!K4385</f>
        <v/>
      </c>
      <c r="L4407" s="16">
        <f>'دیده بان بازار'!L4385</f>
        <v/>
      </c>
      <c r="M4407" s="16">
        <f>'دیده بان بازار'!M4385</f>
        <v/>
      </c>
      <c r="N4407" s="16">
        <f>'دیده بان بازار'!N4385</f>
        <v/>
      </c>
      <c r="O4407" s="16">
        <f>'دیده بان بازار'!O4385</f>
        <v/>
      </c>
      <c r="P4407" s="16">
        <f>'دیده بان بازار'!P4385</f>
        <v/>
      </c>
      <c r="Q4407" s="16">
        <f>'دیده بان بازار'!Q4385</f>
        <v/>
      </c>
      <c r="R4407" s="16">
        <f>'دیده بان بازار'!R4385</f>
        <v/>
      </c>
      <c r="S4407" s="16">
        <f>'دیده بان بازار'!S4385</f>
        <v/>
      </c>
      <c r="T4407" s="16">
        <f>'دیده بان بازار'!T4385</f>
        <v/>
      </c>
      <c r="U4407" s="16">
        <f>'دیده بان بازار'!U4385</f>
        <v/>
      </c>
      <c r="V4407" s="16">
        <f>'دیده بان بازار'!V4385</f>
        <v/>
      </c>
      <c r="W4407" s="7">
        <f>'دیده بان بازار'!W4385</f>
        <v/>
      </c>
    </row>
    <row r="4408">
      <c r="A4408" s="12">
        <f>'دیده بان بازار'!A4386</f>
        <v/>
      </c>
      <c r="B4408" s="13">
        <f>'دیده بان بازار'!B4386</f>
        <v/>
      </c>
      <c r="C4408" s="13">
        <f>'دیده بان بازار'!C4386</f>
        <v/>
      </c>
      <c r="D4408" s="13">
        <f>'دیده بان بازار'!D4386</f>
        <v/>
      </c>
      <c r="E4408" s="14">
        <f>'دیده بان بازار'!E4386</f>
        <v/>
      </c>
      <c r="F4408" s="13">
        <f>'دیده بان بازار'!F4386</f>
        <v/>
      </c>
      <c r="G4408" s="13">
        <f>'دیده بان بازار'!G4386</f>
        <v/>
      </c>
      <c r="H4408" s="13">
        <f>'دیده بان بازار'!H4386</f>
        <v/>
      </c>
      <c r="I4408" s="13">
        <f>'دیده بان بازار'!I4386</f>
        <v/>
      </c>
      <c r="J4408" s="13">
        <f>'دیده بان بازار'!J4386</f>
        <v/>
      </c>
      <c r="K4408" s="13">
        <f>'دیده بان بازار'!K4386</f>
        <v/>
      </c>
      <c r="L4408" s="13">
        <f>'دیده بان بازار'!L4386</f>
        <v/>
      </c>
      <c r="M4408" s="13">
        <f>'دیده بان بازار'!M4386</f>
        <v/>
      </c>
      <c r="N4408" s="13">
        <f>'دیده بان بازار'!N4386</f>
        <v/>
      </c>
      <c r="O4408" s="13">
        <f>'دیده بان بازار'!O4386</f>
        <v/>
      </c>
      <c r="P4408" s="13">
        <f>'دیده بان بازار'!P4386</f>
        <v/>
      </c>
      <c r="Q4408" s="13">
        <f>'دیده بان بازار'!Q4386</f>
        <v/>
      </c>
      <c r="R4408" s="13">
        <f>'دیده بان بازار'!R4386</f>
        <v/>
      </c>
      <c r="S4408" s="13">
        <f>'دیده بان بازار'!S4386</f>
        <v/>
      </c>
      <c r="T4408" s="13">
        <f>'دیده بان بازار'!T4386</f>
        <v/>
      </c>
      <c r="U4408" s="13">
        <f>'دیده بان بازار'!U4386</f>
        <v/>
      </c>
      <c r="V4408" s="13">
        <f>'دیده بان بازار'!V4386</f>
        <v/>
      </c>
      <c r="W4408" s="6">
        <f>'دیده بان بازار'!W4386</f>
        <v/>
      </c>
    </row>
    <row r="4409">
      <c r="A4409" s="15">
        <f>'دیده بان بازار'!A4387</f>
        <v/>
      </c>
      <c r="B4409" s="16">
        <f>'دیده بان بازار'!B4387</f>
        <v/>
      </c>
      <c r="C4409" s="16">
        <f>'دیده بان بازار'!C4387</f>
        <v/>
      </c>
      <c r="D4409" s="16">
        <f>'دیده بان بازار'!D4387</f>
        <v/>
      </c>
      <c r="E4409" s="17">
        <f>'دیده بان بازار'!E4387</f>
        <v/>
      </c>
      <c r="F4409" s="16">
        <f>'دیده بان بازار'!F4387</f>
        <v/>
      </c>
      <c r="G4409" s="16">
        <f>'دیده بان بازار'!G4387</f>
        <v/>
      </c>
      <c r="H4409" s="16">
        <f>'دیده بان بازار'!H4387</f>
        <v/>
      </c>
      <c r="I4409" s="16">
        <f>'دیده بان بازار'!I4387</f>
        <v/>
      </c>
      <c r="J4409" s="16">
        <f>'دیده بان بازار'!J4387</f>
        <v/>
      </c>
      <c r="K4409" s="16">
        <f>'دیده بان بازار'!K4387</f>
        <v/>
      </c>
      <c r="L4409" s="16">
        <f>'دیده بان بازار'!L4387</f>
        <v/>
      </c>
      <c r="M4409" s="16">
        <f>'دیده بان بازار'!M4387</f>
        <v/>
      </c>
      <c r="N4409" s="16">
        <f>'دیده بان بازار'!N4387</f>
        <v/>
      </c>
      <c r="O4409" s="16">
        <f>'دیده بان بازار'!O4387</f>
        <v/>
      </c>
      <c r="P4409" s="16">
        <f>'دیده بان بازار'!P4387</f>
        <v/>
      </c>
      <c r="Q4409" s="16">
        <f>'دیده بان بازار'!Q4387</f>
        <v/>
      </c>
      <c r="R4409" s="16">
        <f>'دیده بان بازار'!R4387</f>
        <v/>
      </c>
      <c r="S4409" s="16">
        <f>'دیده بان بازار'!S4387</f>
        <v/>
      </c>
      <c r="T4409" s="16">
        <f>'دیده بان بازار'!T4387</f>
        <v/>
      </c>
      <c r="U4409" s="16">
        <f>'دیده بان بازار'!U4387</f>
        <v/>
      </c>
      <c r="V4409" s="16">
        <f>'دیده بان بازار'!V4387</f>
        <v/>
      </c>
      <c r="W4409" s="7">
        <f>'دیده بان بازار'!W4387</f>
        <v/>
      </c>
    </row>
    <row r="4410">
      <c r="A4410" s="12">
        <f>'دیده بان بازار'!A4388</f>
        <v/>
      </c>
      <c r="B4410" s="13">
        <f>'دیده بان بازار'!B4388</f>
        <v/>
      </c>
      <c r="C4410" s="13">
        <f>'دیده بان بازار'!C4388</f>
        <v/>
      </c>
      <c r="D4410" s="13">
        <f>'دیده بان بازار'!D4388</f>
        <v/>
      </c>
      <c r="E4410" s="14">
        <f>'دیده بان بازار'!E4388</f>
        <v/>
      </c>
      <c r="F4410" s="13">
        <f>'دیده بان بازار'!F4388</f>
        <v/>
      </c>
      <c r="G4410" s="13">
        <f>'دیده بان بازار'!G4388</f>
        <v/>
      </c>
      <c r="H4410" s="13">
        <f>'دیده بان بازار'!H4388</f>
        <v/>
      </c>
      <c r="I4410" s="13">
        <f>'دیده بان بازار'!I4388</f>
        <v/>
      </c>
      <c r="J4410" s="13">
        <f>'دیده بان بازار'!J4388</f>
        <v/>
      </c>
      <c r="K4410" s="13">
        <f>'دیده بان بازار'!K4388</f>
        <v/>
      </c>
      <c r="L4410" s="13">
        <f>'دیده بان بازار'!L4388</f>
        <v/>
      </c>
      <c r="M4410" s="13">
        <f>'دیده بان بازار'!M4388</f>
        <v/>
      </c>
      <c r="N4410" s="13">
        <f>'دیده بان بازار'!N4388</f>
        <v/>
      </c>
      <c r="O4410" s="13">
        <f>'دیده بان بازار'!O4388</f>
        <v/>
      </c>
      <c r="P4410" s="13">
        <f>'دیده بان بازار'!P4388</f>
        <v/>
      </c>
      <c r="Q4410" s="13">
        <f>'دیده بان بازار'!Q4388</f>
        <v/>
      </c>
      <c r="R4410" s="13">
        <f>'دیده بان بازار'!R4388</f>
        <v/>
      </c>
      <c r="S4410" s="13">
        <f>'دیده بان بازار'!S4388</f>
        <v/>
      </c>
      <c r="T4410" s="13">
        <f>'دیده بان بازار'!T4388</f>
        <v/>
      </c>
      <c r="U4410" s="13">
        <f>'دیده بان بازار'!U4388</f>
        <v/>
      </c>
      <c r="V4410" s="13">
        <f>'دیده بان بازار'!V4388</f>
        <v/>
      </c>
      <c r="W4410" s="6">
        <f>'دیده بان بازار'!W4388</f>
        <v/>
      </c>
    </row>
    <row r="4411">
      <c r="A4411" s="15">
        <f>'دیده بان بازار'!A4389</f>
        <v/>
      </c>
      <c r="B4411" s="16">
        <f>'دیده بان بازار'!B4389</f>
        <v/>
      </c>
      <c r="C4411" s="16">
        <f>'دیده بان بازار'!C4389</f>
        <v/>
      </c>
      <c r="D4411" s="16">
        <f>'دیده بان بازار'!D4389</f>
        <v/>
      </c>
      <c r="E4411" s="17">
        <f>'دیده بان بازار'!E4389</f>
        <v/>
      </c>
      <c r="F4411" s="16">
        <f>'دیده بان بازار'!F4389</f>
        <v/>
      </c>
      <c r="G4411" s="16">
        <f>'دیده بان بازار'!G4389</f>
        <v/>
      </c>
      <c r="H4411" s="16">
        <f>'دیده بان بازار'!H4389</f>
        <v/>
      </c>
      <c r="I4411" s="16">
        <f>'دیده بان بازار'!I4389</f>
        <v/>
      </c>
      <c r="J4411" s="16">
        <f>'دیده بان بازار'!J4389</f>
        <v/>
      </c>
      <c r="K4411" s="16">
        <f>'دیده بان بازار'!K4389</f>
        <v/>
      </c>
      <c r="L4411" s="16">
        <f>'دیده بان بازار'!L4389</f>
        <v/>
      </c>
      <c r="M4411" s="16">
        <f>'دیده بان بازار'!M4389</f>
        <v/>
      </c>
      <c r="N4411" s="16">
        <f>'دیده بان بازار'!N4389</f>
        <v/>
      </c>
      <c r="O4411" s="16">
        <f>'دیده بان بازار'!O4389</f>
        <v/>
      </c>
      <c r="P4411" s="16">
        <f>'دیده بان بازار'!P4389</f>
        <v/>
      </c>
      <c r="Q4411" s="16">
        <f>'دیده بان بازار'!Q4389</f>
        <v/>
      </c>
      <c r="R4411" s="16">
        <f>'دیده بان بازار'!R4389</f>
        <v/>
      </c>
      <c r="S4411" s="16">
        <f>'دیده بان بازار'!S4389</f>
        <v/>
      </c>
      <c r="T4411" s="16">
        <f>'دیده بان بازار'!T4389</f>
        <v/>
      </c>
      <c r="U4411" s="16">
        <f>'دیده بان بازار'!U4389</f>
        <v/>
      </c>
      <c r="V4411" s="16">
        <f>'دیده بان بازار'!V4389</f>
        <v/>
      </c>
      <c r="W4411" s="7">
        <f>'دیده بان بازار'!W4389</f>
        <v/>
      </c>
    </row>
    <row r="4412">
      <c r="A4412" s="15">
        <f>'دیده بان بازار'!A4390</f>
        <v/>
      </c>
      <c r="B4412" s="16">
        <f>'دیده بان بازار'!B4390</f>
        <v/>
      </c>
      <c r="C4412" s="16">
        <f>'دیده بان بازار'!C4390</f>
        <v/>
      </c>
      <c r="D4412" s="16">
        <f>'دیده بان بازار'!D4390</f>
        <v/>
      </c>
      <c r="E4412" s="17">
        <f>'دیده بان بازار'!E4390</f>
        <v/>
      </c>
      <c r="F4412" s="16">
        <f>'دیده بان بازار'!F4390</f>
        <v/>
      </c>
      <c r="G4412" s="16">
        <f>'دیده بان بازار'!G4390</f>
        <v/>
      </c>
      <c r="H4412" s="16">
        <f>'دیده بان بازار'!H4390</f>
        <v/>
      </c>
      <c r="I4412" s="16">
        <f>'دیده بان بازار'!I4390</f>
        <v/>
      </c>
      <c r="J4412" s="16">
        <f>'دیده بان بازار'!J4390</f>
        <v/>
      </c>
      <c r="K4412" s="16">
        <f>'دیده بان بازار'!K4390</f>
        <v/>
      </c>
      <c r="L4412" s="16">
        <f>'دیده بان بازار'!L4390</f>
        <v/>
      </c>
      <c r="M4412" s="16">
        <f>'دیده بان بازار'!M4390</f>
        <v/>
      </c>
      <c r="N4412" s="16">
        <f>'دیده بان بازار'!N4390</f>
        <v/>
      </c>
      <c r="O4412" s="16">
        <f>'دیده بان بازار'!O4390</f>
        <v/>
      </c>
      <c r="P4412" s="16">
        <f>'دیده بان بازار'!P4390</f>
        <v/>
      </c>
      <c r="Q4412" s="16">
        <f>'دیده بان بازار'!Q4390</f>
        <v/>
      </c>
      <c r="R4412" s="16">
        <f>'دیده بان بازار'!R4390</f>
        <v/>
      </c>
      <c r="S4412" s="16">
        <f>'دیده بان بازار'!S4390</f>
        <v/>
      </c>
      <c r="T4412" s="16">
        <f>'دیده بان بازار'!T4390</f>
        <v/>
      </c>
      <c r="U4412" s="16">
        <f>'دیده بان بازار'!U4390</f>
        <v/>
      </c>
      <c r="V4412" s="16">
        <f>'دیده بان بازار'!V4390</f>
        <v/>
      </c>
      <c r="W4412" s="7">
        <f>'دیده بان بازار'!W4390</f>
        <v/>
      </c>
    </row>
    <row r="4413">
      <c r="A4413" s="12">
        <f>'دیده بان بازار'!A4391</f>
        <v/>
      </c>
      <c r="B4413" s="13">
        <f>'دیده بان بازار'!B4391</f>
        <v/>
      </c>
      <c r="C4413" s="13">
        <f>'دیده بان بازار'!C4391</f>
        <v/>
      </c>
      <c r="D4413" s="13">
        <f>'دیده بان بازار'!D4391</f>
        <v/>
      </c>
      <c r="E4413" s="14">
        <f>'دیده بان بازار'!E4391</f>
        <v/>
      </c>
      <c r="F4413" s="13">
        <f>'دیده بان بازار'!F4391</f>
        <v/>
      </c>
      <c r="G4413" s="13">
        <f>'دیده بان بازار'!G4391</f>
        <v/>
      </c>
      <c r="H4413" s="13">
        <f>'دیده بان بازار'!H4391</f>
        <v/>
      </c>
      <c r="I4413" s="13">
        <f>'دیده بان بازار'!I4391</f>
        <v/>
      </c>
      <c r="J4413" s="13">
        <f>'دیده بان بازار'!J4391</f>
        <v/>
      </c>
      <c r="K4413" s="13">
        <f>'دیده بان بازار'!K4391</f>
        <v/>
      </c>
      <c r="L4413" s="13">
        <f>'دیده بان بازار'!L4391</f>
        <v/>
      </c>
      <c r="M4413" s="13">
        <f>'دیده بان بازار'!M4391</f>
        <v/>
      </c>
      <c r="N4413" s="13">
        <f>'دیده بان بازار'!N4391</f>
        <v/>
      </c>
      <c r="O4413" s="13">
        <f>'دیده بان بازار'!O4391</f>
        <v/>
      </c>
      <c r="P4413" s="13">
        <f>'دیده بان بازار'!P4391</f>
        <v/>
      </c>
      <c r="Q4413" s="13">
        <f>'دیده بان بازار'!Q4391</f>
        <v/>
      </c>
      <c r="R4413" s="13">
        <f>'دیده بان بازار'!R4391</f>
        <v/>
      </c>
      <c r="S4413" s="13">
        <f>'دیده بان بازار'!S4391</f>
        <v/>
      </c>
      <c r="T4413" s="13">
        <f>'دیده بان بازار'!T4391</f>
        <v/>
      </c>
      <c r="U4413" s="13">
        <f>'دیده بان بازار'!U4391</f>
        <v/>
      </c>
      <c r="V4413" s="13">
        <f>'دیده بان بازار'!V4391</f>
        <v/>
      </c>
      <c r="W4413" s="6">
        <f>'دیده بان بازار'!W4391</f>
        <v/>
      </c>
    </row>
    <row r="4414">
      <c r="A4414" s="15">
        <f>'دیده بان بازار'!A4392</f>
        <v/>
      </c>
      <c r="B4414" s="16">
        <f>'دیده بان بازار'!B4392</f>
        <v/>
      </c>
      <c r="C4414" s="16">
        <f>'دیده بان بازار'!C4392</f>
        <v/>
      </c>
      <c r="D4414" s="16">
        <f>'دیده بان بازار'!D4392</f>
        <v/>
      </c>
      <c r="E4414" s="17">
        <f>'دیده بان بازار'!E4392</f>
        <v/>
      </c>
      <c r="F4414" s="16">
        <f>'دیده بان بازار'!F4392</f>
        <v/>
      </c>
      <c r="G4414" s="16">
        <f>'دیده بان بازار'!G4392</f>
        <v/>
      </c>
      <c r="H4414" s="16">
        <f>'دیده بان بازار'!H4392</f>
        <v/>
      </c>
      <c r="I4414" s="16">
        <f>'دیده بان بازار'!I4392</f>
        <v/>
      </c>
      <c r="J4414" s="16">
        <f>'دیده بان بازار'!J4392</f>
        <v/>
      </c>
      <c r="K4414" s="16">
        <f>'دیده بان بازار'!K4392</f>
        <v/>
      </c>
      <c r="L4414" s="16">
        <f>'دیده بان بازار'!L4392</f>
        <v/>
      </c>
      <c r="M4414" s="16">
        <f>'دیده بان بازار'!M4392</f>
        <v/>
      </c>
      <c r="N4414" s="16">
        <f>'دیده بان بازار'!N4392</f>
        <v/>
      </c>
      <c r="O4414" s="16">
        <f>'دیده بان بازار'!O4392</f>
        <v/>
      </c>
      <c r="P4414" s="16">
        <f>'دیده بان بازار'!P4392</f>
        <v/>
      </c>
      <c r="Q4414" s="16">
        <f>'دیده بان بازار'!Q4392</f>
        <v/>
      </c>
      <c r="R4414" s="16">
        <f>'دیده بان بازار'!R4392</f>
        <v/>
      </c>
      <c r="S4414" s="16">
        <f>'دیده بان بازار'!S4392</f>
        <v/>
      </c>
      <c r="T4414" s="16">
        <f>'دیده بان بازار'!T4392</f>
        <v/>
      </c>
      <c r="U4414" s="16">
        <f>'دیده بان بازار'!U4392</f>
        <v/>
      </c>
      <c r="V4414" s="16">
        <f>'دیده بان بازار'!V4392</f>
        <v/>
      </c>
      <c r="W4414" s="7">
        <f>'دیده بان بازار'!W4392</f>
        <v/>
      </c>
    </row>
    <row r="4415">
      <c r="A4415" s="12">
        <f>'دیده بان بازار'!A4393</f>
        <v/>
      </c>
      <c r="B4415" s="13">
        <f>'دیده بان بازار'!B4393</f>
        <v/>
      </c>
      <c r="C4415" s="13">
        <f>'دیده بان بازار'!C4393</f>
        <v/>
      </c>
      <c r="D4415" s="13">
        <f>'دیده بان بازار'!D4393</f>
        <v/>
      </c>
      <c r="E4415" s="14">
        <f>'دیده بان بازار'!E4393</f>
        <v/>
      </c>
      <c r="F4415" s="13">
        <f>'دیده بان بازار'!F4393</f>
        <v/>
      </c>
      <c r="G4415" s="13">
        <f>'دیده بان بازار'!G4393</f>
        <v/>
      </c>
      <c r="H4415" s="13">
        <f>'دیده بان بازار'!H4393</f>
        <v/>
      </c>
      <c r="I4415" s="13">
        <f>'دیده بان بازار'!I4393</f>
        <v/>
      </c>
      <c r="J4415" s="13">
        <f>'دیده بان بازار'!J4393</f>
        <v/>
      </c>
      <c r="K4415" s="13">
        <f>'دیده بان بازار'!K4393</f>
        <v/>
      </c>
      <c r="L4415" s="13">
        <f>'دیده بان بازار'!L4393</f>
        <v/>
      </c>
      <c r="M4415" s="13">
        <f>'دیده بان بازار'!M4393</f>
        <v/>
      </c>
      <c r="N4415" s="13">
        <f>'دیده بان بازار'!N4393</f>
        <v/>
      </c>
      <c r="O4415" s="13">
        <f>'دیده بان بازار'!O4393</f>
        <v/>
      </c>
      <c r="P4415" s="13">
        <f>'دیده بان بازار'!P4393</f>
        <v/>
      </c>
      <c r="Q4415" s="13">
        <f>'دیده بان بازار'!Q4393</f>
        <v/>
      </c>
      <c r="R4415" s="13">
        <f>'دیده بان بازار'!R4393</f>
        <v/>
      </c>
      <c r="S4415" s="13">
        <f>'دیده بان بازار'!S4393</f>
        <v/>
      </c>
      <c r="T4415" s="13">
        <f>'دیده بان بازار'!T4393</f>
        <v/>
      </c>
      <c r="U4415" s="13">
        <f>'دیده بان بازار'!U4393</f>
        <v/>
      </c>
      <c r="V4415" s="13">
        <f>'دیده بان بازار'!V4393</f>
        <v/>
      </c>
      <c r="W4415" s="6">
        <f>'دیده بان بازار'!W4393</f>
        <v/>
      </c>
    </row>
    <row r="4416">
      <c r="A4416" s="15">
        <f>'دیده بان بازار'!A4394</f>
        <v/>
      </c>
      <c r="B4416" s="16">
        <f>'دیده بان بازار'!B4394</f>
        <v/>
      </c>
      <c r="C4416" s="16">
        <f>'دیده بان بازار'!C4394</f>
        <v/>
      </c>
      <c r="D4416" s="16">
        <f>'دیده بان بازار'!D4394</f>
        <v/>
      </c>
      <c r="E4416" s="17">
        <f>'دیده بان بازار'!E4394</f>
        <v/>
      </c>
      <c r="F4416" s="16">
        <f>'دیده بان بازار'!F4394</f>
        <v/>
      </c>
      <c r="G4416" s="16">
        <f>'دیده بان بازار'!G4394</f>
        <v/>
      </c>
      <c r="H4416" s="16">
        <f>'دیده بان بازار'!H4394</f>
        <v/>
      </c>
      <c r="I4416" s="16">
        <f>'دیده بان بازار'!I4394</f>
        <v/>
      </c>
      <c r="J4416" s="16">
        <f>'دیده بان بازار'!J4394</f>
        <v/>
      </c>
      <c r="K4416" s="16">
        <f>'دیده بان بازار'!K4394</f>
        <v/>
      </c>
      <c r="L4416" s="16">
        <f>'دیده بان بازار'!L4394</f>
        <v/>
      </c>
      <c r="M4416" s="16">
        <f>'دیده بان بازار'!M4394</f>
        <v/>
      </c>
      <c r="N4416" s="16">
        <f>'دیده بان بازار'!N4394</f>
        <v/>
      </c>
      <c r="O4416" s="16">
        <f>'دیده بان بازار'!O4394</f>
        <v/>
      </c>
      <c r="P4416" s="16">
        <f>'دیده بان بازار'!P4394</f>
        <v/>
      </c>
      <c r="Q4416" s="16">
        <f>'دیده بان بازار'!Q4394</f>
        <v/>
      </c>
      <c r="R4416" s="16">
        <f>'دیده بان بازار'!R4394</f>
        <v/>
      </c>
      <c r="S4416" s="16">
        <f>'دیده بان بازار'!S4394</f>
        <v/>
      </c>
      <c r="T4416" s="16">
        <f>'دیده بان بازار'!T4394</f>
        <v/>
      </c>
      <c r="U4416" s="16">
        <f>'دیده بان بازار'!U4394</f>
        <v/>
      </c>
      <c r="V4416" s="16">
        <f>'دیده بان بازار'!V4394</f>
        <v/>
      </c>
      <c r="W4416" s="7">
        <f>'دیده بان بازار'!W4394</f>
        <v/>
      </c>
    </row>
    <row r="4417">
      <c r="A4417" s="12">
        <f>'دیده بان بازار'!A4395</f>
        <v/>
      </c>
      <c r="B4417" s="13">
        <f>'دیده بان بازار'!B4395</f>
        <v/>
      </c>
      <c r="C4417" s="13">
        <f>'دیده بان بازار'!C4395</f>
        <v/>
      </c>
      <c r="D4417" s="13">
        <f>'دیده بان بازار'!D4395</f>
        <v/>
      </c>
      <c r="E4417" s="14">
        <f>'دیده بان بازار'!E4395</f>
        <v/>
      </c>
      <c r="F4417" s="13">
        <f>'دیده بان بازار'!F4395</f>
        <v/>
      </c>
      <c r="G4417" s="13">
        <f>'دیده بان بازار'!G4395</f>
        <v/>
      </c>
      <c r="H4417" s="13">
        <f>'دیده بان بازار'!H4395</f>
        <v/>
      </c>
      <c r="I4417" s="13">
        <f>'دیده بان بازار'!I4395</f>
        <v/>
      </c>
      <c r="J4417" s="13">
        <f>'دیده بان بازار'!J4395</f>
        <v/>
      </c>
      <c r="K4417" s="13">
        <f>'دیده بان بازار'!K4395</f>
        <v/>
      </c>
      <c r="L4417" s="13">
        <f>'دیده بان بازار'!L4395</f>
        <v/>
      </c>
      <c r="M4417" s="13">
        <f>'دیده بان بازار'!M4395</f>
        <v/>
      </c>
      <c r="N4417" s="13">
        <f>'دیده بان بازار'!N4395</f>
        <v/>
      </c>
      <c r="O4417" s="13">
        <f>'دیده بان بازار'!O4395</f>
        <v/>
      </c>
      <c r="P4417" s="13">
        <f>'دیده بان بازار'!P4395</f>
        <v/>
      </c>
      <c r="Q4417" s="13">
        <f>'دیده بان بازار'!Q4395</f>
        <v/>
      </c>
      <c r="R4417" s="13">
        <f>'دیده بان بازار'!R4395</f>
        <v/>
      </c>
      <c r="S4417" s="13">
        <f>'دیده بان بازار'!S4395</f>
        <v/>
      </c>
      <c r="T4417" s="13">
        <f>'دیده بان بازار'!T4395</f>
        <v/>
      </c>
      <c r="U4417" s="13">
        <f>'دیده بان بازار'!U4395</f>
        <v/>
      </c>
      <c r="V4417" s="13">
        <f>'دیده بان بازار'!V4395</f>
        <v/>
      </c>
      <c r="W4417" s="6">
        <f>'دیده بان بازار'!W4395</f>
        <v/>
      </c>
    </row>
    <row r="4418">
      <c r="A4418" s="15">
        <f>'دیده بان بازار'!A4396</f>
        <v/>
      </c>
      <c r="B4418" s="16">
        <f>'دیده بان بازار'!B4396</f>
        <v/>
      </c>
      <c r="C4418" s="16">
        <f>'دیده بان بازار'!C4396</f>
        <v/>
      </c>
      <c r="D4418" s="16">
        <f>'دیده بان بازار'!D4396</f>
        <v/>
      </c>
      <c r="E4418" s="17">
        <f>'دیده بان بازار'!E4396</f>
        <v/>
      </c>
      <c r="F4418" s="16">
        <f>'دیده بان بازار'!F4396</f>
        <v/>
      </c>
      <c r="G4418" s="16">
        <f>'دیده بان بازار'!G4396</f>
        <v/>
      </c>
      <c r="H4418" s="16">
        <f>'دیده بان بازار'!H4396</f>
        <v/>
      </c>
      <c r="I4418" s="16">
        <f>'دیده بان بازار'!I4396</f>
        <v/>
      </c>
      <c r="J4418" s="16">
        <f>'دیده بان بازار'!J4396</f>
        <v/>
      </c>
      <c r="K4418" s="16">
        <f>'دیده بان بازار'!K4396</f>
        <v/>
      </c>
      <c r="L4418" s="16">
        <f>'دیده بان بازار'!L4396</f>
        <v/>
      </c>
      <c r="M4418" s="16">
        <f>'دیده بان بازار'!M4396</f>
        <v/>
      </c>
      <c r="N4418" s="16">
        <f>'دیده بان بازار'!N4396</f>
        <v/>
      </c>
      <c r="O4418" s="16">
        <f>'دیده بان بازار'!O4396</f>
        <v/>
      </c>
      <c r="P4418" s="16">
        <f>'دیده بان بازار'!P4396</f>
        <v/>
      </c>
      <c r="Q4418" s="16">
        <f>'دیده بان بازار'!Q4396</f>
        <v/>
      </c>
      <c r="R4418" s="16">
        <f>'دیده بان بازار'!R4396</f>
        <v/>
      </c>
      <c r="S4418" s="16">
        <f>'دیده بان بازار'!S4396</f>
        <v/>
      </c>
      <c r="T4418" s="16">
        <f>'دیده بان بازار'!T4396</f>
        <v/>
      </c>
      <c r="U4418" s="16">
        <f>'دیده بان بازار'!U4396</f>
        <v/>
      </c>
      <c r="V4418" s="16">
        <f>'دیده بان بازار'!V4396</f>
        <v/>
      </c>
      <c r="W4418" s="7">
        <f>'دیده بان بازار'!W4396</f>
        <v/>
      </c>
    </row>
    <row r="4419">
      <c r="A4419" s="12">
        <f>'دیده بان بازار'!A4397</f>
        <v/>
      </c>
      <c r="B4419" s="13">
        <f>'دیده بان بازار'!B4397</f>
        <v/>
      </c>
      <c r="C4419" s="13">
        <f>'دیده بان بازار'!C4397</f>
        <v/>
      </c>
      <c r="D4419" s="13">
        <f>'دیده بان بازار'!D4397</f>
        <v/>
      </c>
      <c r="E4419" s="14">
        <f>'دیده بان بازار'!E4397</f>
        <v/>
      </c>
      <c r="F4419" s="13">
        <f>'دیده بان بازار'!F4397</f>
        <v/>
      </c>
      <c r="G4419" s="13">
        <f>'دیده بان بازار'!G4397</f>
        <v/>
      </c>
      <c r="H4419" s="13">
        <f>'دیده بان بازار'!H4397</f>
        <v/>
      </c>
      <c r="I4419" s="13">
        <f>'دیده بان بازار'!I4397</f>
        <v/>
      </c>
      <c r="J4419" s="13">
        <f>'دیده بان بازار'!J4397</f>
        <v/>
      </c>
      <c r="K4419" s="13">
        <f>'دیده بان بازار'!K4397</f>
        <v/>
      </c>
      <c r="L4419" s="13">
        <f>'دیده بان بازار'!L4397</f>
        <v/>
      </c>
      <c r="M4419" s="13">
        <f>'دیده بان بازار'!M4397</f>
        <v/>
      </c>
      <c r="N4419" s="13">
        <f>'دیده بان بازار'!N4397</f>
        <v/>
      </c>
      <c r="O4419" s="13">
        <f>'دیده بان بازار'!O4397</f>
        <v/>
      </c>
      <c r="P4419" s="13">
        <f>'دیده بان بازار'!P4397</f>
        <v/>
      </c>
      <c r="Q4419" s="13">
        <f>'دیده بان بازار'!Q4397</f>
        <v/>
      </c>
      <c r="R4419" s="13">
        <f>'دیده بان بازار'!R4397</f>
        <v/>
      </c>
      <c r="S4419" s="13">
        <f>'دیده بان بازار'!S4397</f>
        <v/>
      </c>
      <c r="T4419" s="13">
        <f>'دیده بان بازار'!T4397</f>
        <v/>
      </c>
      <c r="U4419" s="13">
        <f>'دیده بان بازار'!U4397</f>
        <v/>
      </c>
      <c r="V4419" s="13">
        <f>'دیده بان بازار'!V4397</f>
        <v/>
      </c>
      <c r="W4419" s="6">
        <f>'دیده بان بازار'!W4397</f>
        <v/>
      </c>
    </row>
    <row r="4420">
      <c r="A4420" s="15">
        <f>'دیده بان بازار'!A4398</f>
        <v/>
      </c>
      <c r="B4420" s="16">
        <f>'دیده بان بازار'!B4398</f>
        <v/>
      </c>
      <c r="C4420" s="16">
        <f>'دیده بان بازار'!C4398</f>
        <v/>
      </c>
      <c r="D4420" s="16">
        <f>'دیده بان بازار'!D4398</f>
        <v/>
      </c>
      <c r="E4420" s="17">
        <f>'دیده بان بازار'!E4398</f>
        <v/>
      </c>
      <c r="F4420" s="16">
        <f>'دیده بان بازار'!F4398</f>
        <v/>
      </c>
      <c r="G4420" s="16">
        <f>'دیده بان بازار'!G4398</f>
        <v/>
      </c>
      <c r="H4420" s="16">
        <f>'دیده بان بازار'!H4398</f>
        <v/>
      </c>
      <c r="I4420" s="16">
        <f>'دیده بان بازار'!I4398</f>
        <v/>
      </c>
      <c r="J4420" s="16">
        <f>'دیده بان بازار'!J4398</f>
        <v/>
      </c>
      <c r="K4420" s="16">
        <f>'دیده بان بازار'!K4398</f>
        <v/>
      </c>
      <c r="L4420" s="16">
        <f>'دیده بان بازار'!L4398</f>
        <v/>
      </c>
      <c r="M4420" s="16">
        <f>'دیده بان بازار'!M4398</f>
        <v/>
      </c>
      <c r="N4420" s="16">
        <f>'دیده بان بازار'!N4398</f>
        <v/>
      </c>
      <c r="O4420" s="16">
        <f>'دیده بان بازار'!O4398</f>
        <v/>
      </c>
      <c r="P4420" s="16">
        <f>'دیده بان بازار'!P4398</f>
        <v/>
      </c>
      <c r="Q4420" s="16">
        <f>'دیده بان بازار'!Q4398</f>
        <v/>
      </c>
      <c r="R4420" s="16">
        <f>'دیده بان بازار'!R4398</f>
        <v/>
      </c>
      <c r="S4420" s="16">
        <f>'دیده بان بازار'!S4398</f>
        <v/>
      </c>
      <c r="T4420" s="16">
        <f>'دیده بان بازار'!T4398</f>
        <v/>
      </c>
      <c r="U4420" s="16">
        <f>'دیده بان بازار'!U4398</f>
        <v/>
      </c>
      <c r="V4420" s="16">
        <f>'دیده بان بازار'!V4398</f>
        <v/>
      </c>
      <c r="W4420" s="7">
        <f>'دیده بان بازار'!W4398</f>
        <v/>
      </c>
    </row>
    <row r="4421">
      <c r="A4421" s="12">
        <f>'دیده بان بازار'!A4399</f>
        <v/>
      </c>
      <c r="B4421" s="13">
        <f>'دیده بان بازار'!B4399</f>
        <v/>
      </c>
      <c r="C4421" s="13">
        <f>'دیده بان بازار'!C4399</f>
        <v/>
      </c>
      <c r="D4421" s="13">
        <f>'دیده بان بازار'!D4399</f>
        <v/>
      </c>
      <c r="E4421" s="14">
        <f>'دیده بان بازار'!E4399</f>
        <v/>
      </c>
      <c r="F4421" s="13">
        <f>'دیده بان بازار'!F4399</f>
        <v/>
      </c>
      <c r="G4421" s="13">
        <f>'دیده بان بازار'!G4399</f>
        <v/>
      </c>
      <c r="H4421" s="13">
        <f>'دیده بان بازار'!H4399</f>
        <v/>
      </c>
      <c r="I4421" s="13">
        <f>'دیده بان بازار'!I4399</f>
        <v/>
      </c>
      <c r="J4421" s="13">
        <f>'دیده بان بازار'!J4399</f>
        <v/>
      </c>
      <c r="K4421" s="13">
        <f>'دیده بان بازار'!K4399</f>
        <v/>
      </c>
      <c r="L4421" s="13">
        <f>'دیده بان بازار'!L4399</f>
        <v/>
      </c>
      <c r="M4421" s="13">
        <f>'دیده بان بازار'!M4399</f>
        <v/>
      </c>
      <c r="N4421" s="13">
        <f>'دیده بان بازار'!N4399</f>
        <v/>
      </c>
      <c r="O4421" s="13">
        <f>'دیده بان بازار'!O4399</f>
        <v/>
      </c>
      <c r="P4421" s="13">
        <f>'دیده بان بازار'!P4399</f>
        <v/>
      </c>
      <c r="Q4421" s="13">
        <f>'دیده بان بازار'!Q4399</f>
        <v/>
      </c>
      <c r="R4421" s="13">
        <f>'دیده بان بازار'!R4399</f>
        <v/>
      </c>
      <c r="S4421" s="13">
        <f>'دیده بان بازار'!S4399</f>
        <v/>
      </c>
      <c r="T4421" s="13">
        <f>'دیده بان بازار'!T4399</f>
        <v/>
      </c>
      <c r="U4421" s="13">
        <f>'دیده بان بازار'!U4399</f>
        <v/>
      </c>
      <c r="V4421" s="13">
        <f>'دیده بان بازار'!V4399</f>
        <v/>
      </c>
      <c r="W4421" s="6">
        <f>'دیده بان بازار'!W4399</f>
        <v/>
      </c>
    </row>
    <row r="4422">
      <c r="A4422" s="15">
        <f>'دیده بان بازار'!A4400</f>
        <v/>
      </c>
      <c r="B4422" s="16">
        <f>'دیده بان بازار'!B4400</f>
        <v/>
      </c>
      <c r="C4422" s="16">
        <f>'دیده بان بازار'!C4400</f>
        <v/>
      </c>
      <c r="D4422" s="16">
        <f>'دیده بان بازار'!D4400</f>
        <v/>
      </c>
      <c r="E4422" s="17">
        <f>'دیده بان بازار'!E4400</f>
        <v/>
      </c>
      <c r="F4422" s="16">
        <f>'دیده بان بازار'!F4400</f>
        <v/>
      </c>
      <c r="G4422" s="16">
        <f>'دیده بان بازار'!G4400</f>
        <v/>
      </c>
      <c r="H4422" s="16">
        <f>'دیده بان بازار'!H4400</f>
        <v/>
      </c>
      <c r="I4422" s="16">
        <f>'دیده بان بازار'!I4400</f>
        <v/>
      </c>
      <c r="J4422" s="16">
        <f>'دیده بان بازار'!J4400</f>
        <v/>
      </c>
      <c r="K4422" s="16">
        <f>'دیده بان بازار'!K4400</f>
        <v/>
      </c>
      <c r="L4422" s="16">
        <f>'دیده بان بازار'!L4400</f>
        <v/>
      </c>
      <c r="M4422" s="16">
        <f>'دیده بان بازار'!M4400</f>
        <v/>
      </c>
      <c r="N4422" s="16">
        <f>'دیده بان بازار'!N4400</f>
        <v/>
      </c>
      <c r="O4422" s="16">
        <f>'دیده بان بازار'!O4400</f>
        <v/>
      </c>
      <c r="P4422" s="16">
        <f>'دیده بان بازار'!P4400</f>
        <v/>
      </c>
      <c r="Q4422" s="16">
        <f>'دیده بان بازار'!Q4400</f>
        <v/>
      </c>
      <c r="R4422" s="16">
        <f>'دیده بان بازار'!R4400</f>
        <v/>
      </c>
      <c r="S4422" s="16">
        <f>'دیده بان بازار'!S4400</f>
        <v/>
      </c>
      <c r="T4422" s="16">
        <f>'دیده بان بازار'!T4400</f>
        <v/>
      </c>
      <c r="U4422" s="16">
        <f>'دیده بان بازار'!U4400</f>
        <v/>
      </c>
      <c r="V4422" s="16">
        <f>'دیده بان بازار'!V4400</f>
        <v/>
      </c>
      <c r="W4422" s="7">
        <f>'دیده بان بازار'!W4400</f>
        <v/>
      </c>
    </row>
    <row r="4423">
      <c r="A4423" s="12">
        <f>'دیده بان بازار'!A4401</f>
        <v/>
      </c>
      <c r="B4423" s="13">
        <f>'دیده بان بازار'!B4401</f>
        <v/>
      </c>
      <c r="C4423" s="13">
        <f>'دیده بان بازار'!C4401</f>
        <v/>
      </c>
      <c r="D4423" s="13">
        <f>'دیده بان بازار'!D4401</f>
        <v/>
      </c>
      <c r="E4423" s="14">
        <f>'دیده بان بازار'!E4401</f>
        <v/>
      </c>
      <c r="F4423" s="13">
        <f>'دیده بان بازار'!F4401</f>
        <v/>
      </c>
      <c r="G4423" s="13">
        <f>'دیده بان بازار'!G4401</f>
        <v/>
      </c>
      <c r="H4423" s="13">
        <f>'دیده بان بازار'!H4401</f>
        <v/>
      </c>
      <c r="I4423" s="13">
        <f>'دیده بان بازار'!I4401</f>
        <v/>
      </c>
      <c r="J4423" s="13">
        <f>'دیده بان بازار'!J4401</f>
        <v/>
      </c>
      <c r="K4423" s="13">
        <f>'دیده بان بازار'!K4401</f>
        <v/>
      </c>
      <c r="L4423" s="13">
        <f>'دیده بان بازار'!L4401</f>
        <v/>
      </c>
      <c r="M4423" s="13">
        <f>'دیده بان بازار'!M4401</f>
        <v/>
      </c>
      <c r="N4423" s="13">
        <f>'دیده بان بازار'!N4401</f>
        <v/>
      </c>
      <c r="O4423" s="13">
        <f>'دیده بان بازار'!O4401</f>
        <v/>
      </c>
      <c r="P4423" s="13">
        <f>'دیده بان بازار'!P4401</f>
        <v/>
      </c>
      <c r="Q4423" s="13">
        <f>'دیده بان بازار'!Q4401</f>
        <v/>
      </c>
      <c r="R4423" s="13">
        <f>'دیده بان بازار'!R4401</f>
        <v/>
      </c>
      <c r="S4423" s="13">
        <f>'دیده بان بازار'!S4401</f>
        <v/>
      </c>
      <c r="T4423" s="13">
        <f>'دیده بان بازار'!T4401</f>
        <v/>
      </c>
      <c r="U4423" s="13">
        <f>'دیده بان بازار'!U4401</f>
        <v/>
      </c>
      <c r="V4423" s="13">
        <f>'دیده بان بازار'!V4401</f>
        <v/>
      </c>
      <c r="W4423" s="6">
        <f>'دیده بان بازار'!W4401</f>
        <v/>
      </c>
    </row>
    <row r="4424">
      <c r="A4424" s="15">
        <f>'دیده بان بازار'!A4402</f>
        <v/>
      </c>
      <c r="B4424" s="16">
        <f>'دیده بان بازار'!B4402</f>
        <v/>
      </c>
      <c r="C4424" s="16">
        <f>'دیده بان بازار'!C4402</f>
        <v/>
      </c>
      <c r="D4424" s="16">
        <f>'دیده بان بازار'!D4402</f>
        <v/>
      </c>
      <c r="E4424" s="17">
        <f>'دیده بان بازار'!E4402</f>
        <v/>
      </c>
      <c r="F4424" s="16">
        <f>'دیده بان بازار'!F4402</f>
        <v/>
      </c>
      <c r="G4424" s="16">
        <f>'دیده بان بازار'!G4402</f>
        <v/>
      </c>
      <c r="H4424" s="16">
        <f>'دیده بان بازار'!H4402</f>
        <v/>
      </c>
      <c r="I4424" s="16">
        <f>'دیده بان بازار'!I4402</f>
        <v/>
      </c>
      <c r="J4424" s="16">
        <f>'دیده بان بازار'!J4402</f>
        <v/>
      </c>
      <c r="K4424" s="16">
        <f>'دیده بان بازار'!K4402</f>
        <v/>
      </c>
      <c r="L4424" s="16">
        <f>'دیده بان بازار'!L4402</f>
        <v/>
      </c>
      <c r="M4424" s="16">
        <f>'دیده بان بازار'!M4402</f>
        <v/>
      </c>
      <c r="N4424" s="16">
        <f>'دیده بان بازار'!N4402</f>
        <v/>
      </c>
      <c r="O4424" s="16">
        <f>'دیده بان بازار'!O4402</f>
        <v/>
      </c>
      <c r="P4424" s="16">
        <f>'دیده بان بازار'!P4402</f>
        <v/>
      </c>
      <c r="Q4424" s="16">
        <f>'دیده بان بازار'!Q4402</f>
        <v/>
      </c>
      <c r="R4424" s="16">
        <f>'دیده بان بازار'!R4402</f>
        <v/>
      </c>
      <c r="S4424" s="16">
        <f>'دیده بان بازار'!S4402</f>
        <v/>
      </c>
      <c r="T4424" s="16">
        <f>'دیده بان بازار'!T4402</f>
        <v/>
      </c>
      <c r="U4424" s="16">
        <f>'دیده بان بازار'!U4402</f>
        <v/>
      </c>
      <c r="V4424" s="16">
        <f>'دیده بان بازار'!V4402</f>
        <v/>
      </c>
      <c r="W4424" s="7">
        <f>'دیده بان بازار'!W4402</f>
        <v/>
      </c>
    </row>
    <row r="4425">
      <c r="A4425" s="12">
        <f>'دیده بان بازار'!A4403</f>
        <v/>
      </c>
      <c r="B4425" s="13">
        <f>'دیده بان بازار'!B4403</f>
        <v/>
      </c>
      <c r="C4425" s="13">
        <f>'دیده بان بازار'!C4403</f>
        <v/>
      </c>
      <c r="D4425" s="13">
        <f>'دیده بان بازار'!D4403</f>
        <v/>
      </c>
      <c r="E4425" s="14">
        <f>'دیده بان بازار'!E4403</f>
        <v/>
      </c>
      <c r="F4425" s="13">
        <f>'دیده بان بازار'!F4403</f>
        <v/>
      </c>
      <c r="G4425" s="13">
        <f>'دیده بان بازار'!G4403</f>
        <v/>
      </c>
      <c r="H4425" s="13">
        <f>'دیده بان بازار'!H4403</f>
        <v/>
      </c>
      <c r="I4425" s="13">
        <f>'دیده بان بازار'!I4403</f>
        <v/>
      </c>
      <c r="J4425" s="13">
        <f>'دیده بان بازار'!J4403</f>
        <v/>
      </c>
      <c r="K4425" s="13">
        <f>'دیده بان بازار'!K4403</f>
        <v/>
      </c>
      <c r="L4425" s="13">
        <f>'دیده بان بازار'!L4403</f>
        <v/>
      </c>
      <c r="M4425" s="13">
        <f>'دیده بان بازار'!M4403</f>
        <v/>
      </c>
      <c r="N4425" s="13">
        <f>'دیده بان بازار'!N4403</f>
        <v/>
      </c>
      <c r="O4425" s="13">
        <f>'دیده بان بازار'!O4403</f>
        <v/>
      </c>
      <c r="P4425" s="13">
        <f>'دیده بان بازار'!P4403</f>
        <v/>
      </c>
      <c r="Q4425" s="13">
        <f>'دیده بان بازار'!Q4403</f>
        <v/>
      </c>
      <c r="R4425" s="13">
        <f>'دیده بان بازار'!R4403</f>
        <v/>
      </c>
      <c r="S4425" s="13">
        <f>'دیده بان بازار'!S4403</f>
        <v/>
      </c>
      <c r="T4425" s="13">
        <f>'دیده بان بازار'!T4403</f>
        <v/>
      </c>
      <c r="U4425" s="13">
        <f>'دیده بان بازار'!U4403</f>
        <v/>
      </c>
      <c r="V4425" s="13">
        <f>'دیده بان بازار'!V4403</f>
        <v/>
      </c>
      <c r="W4425" s="6">
        <f>'دیده بان بازار'!W4403</f>
        <v/>
      </c>
    </row>
    <row r="4426">
      <c r="A4426" s="15">
        <f>'دیده بان بازار'!A4404</f>
        <v/>
      </c>
      <c r="B4426" s="16">
        <f>'دیده بان بازار'!B4404</f>
        <v/>
      </c>
      <c r="C4426" s="16">
        <f>'دیده بان بازار'!C4404</f>
        <v/>
      </c>
      <c r="D4426" s="16">
        <f>'دیده بان بازار'!D4404</f>
        <v/>
      </c>
      <c r="E4426" s="17">
        <f>'دیده بان بازار'!E4404</f>
        <v/>
      </c>
      <c r="F4426" s="16">
        <f>'دیده بان بازار'!F4404</f>
        <v/>
      </c>
      <c r="G4426" s="16">
        <f>'دیده بان بازار'!G4404</f>
        <v/>
      </c>
      <c r="H4426" s="16">
        <f>'دیده بان بازار'!H4404</f>
        <v/>
      </c>
      <c r="I4426" s="16">
        <f>'دیده بان بازار'!I4404</f>
        <v/>
      </c>
      <c r="J4426" s="16">
        <f>'دیده بان بازار'!J4404</f>
        <v/>
      </c>
      <c r="K4426" s="16">
        <f>'دیده بان بازار'!K4404</f>
        <v/>
      </c>
      <c r="L4426" s="16">
        <f>'دیده بان بازار'!L4404</f>
        <v/>
      </c>
      <c r="M4426" s="16">
        <f>'دیده بان بازار'!M4404</f>
        <v/>
      </c>
      <c r="N4426" s="16">
        <f>'دیده بان بازار'!N4404</f>
        <v/>
      </c>
      <c r="O4426" s="16">
        <f>'دیده بان بازار'!O4404</f>
        <v/>
      </c>
      <c r="P4426" s="16">
        <f>'دیده بان بازار'!P4404</f>
        <v/>
      </c>
      <c r="Q4426" s="16">
        <f>'دیده بان بازار'!Q4404</f>
        <v/>
      </c>
      <c r="R4426" s="16">
        <f>'دیده بان بازار'!R4404</f>
        <v/>
      </c>
      <c r="S4426" s="16">
        <f>'دیده بان بازار'!S4404</f>
        <v/>
      </c>
      <c r="T4426" s="16">
        <f>'دیده بان بازار'!T4404</f>
        <v/>
      </c>
      <c r="U4426" s="16">
        <f>'دیده بان بازار'!U4404</f>
        <v/>
      </c>
      <c r="V4426" s="16">
        <f>'دیده بان بازار'!V4404</f>
        <v/>
      </c>
      <c r="W4426" s="7">
        <f>'دیده بان بازار'!W4404</f>
        <v/>
      </c>
    </row>
    <row r="4427">
      <c r="A4427" s="15">
        <f>'دیده بان بازار'!A4405</f>
        <v/>
      </c>
      <c r="B4427" s="16">
        <f>'دیده بان بازار'!B4405</f>
        <v/>
      </c>
      <c r="C4427" s="16">
        <f>'دیده بان بازار'!C4405</f>
        <v/>
      </c>
      <c r="D4427" s="16">
        <f>'دیده بان بازار'!D4405</f>
        <v/>
      </c>
      <c r="E4427" s="17">
        <f>'دیده بان بازار'!E4405</f>
        <v/>
      </c>
      <c r="F4427" s="16">
        <f>'دیده بان بازار'!F4405</f>
        <v/>
      </c>
      <c r="G4427" s="16">
        <f>'دیده بان بازار'!G4405</f>
        <v/>
      </c>
      <c r="H4427" s="16">
        <f>'دیده بان بازار'!H4405</f>
        <v/>
      </c>
      <c r="I4427" s="16">
        <f>'دیده بان بازار'!I4405</f>
        <v/>
      </c>
      <c r="J4427" s="16">
        <f>'دیده بان بازار'!J4405</f>
        <v/>
      </c>
      <c r="K4427" s="16">
        <f>'دیده بان بازار'!K4405</f>
        <v/>
      </c>
      <c r="L4427" s="16">
        <f>'دیده بان بازار'!L4405</f>
        <v/>
      </c>
      <c r="M4427" s="16">
        <f>'دیده بان بازار'!M4405</f>
        <v/>
      </c>
      <c r="N4427" s="16">
        <f>'دیده بان بازار'!N4405</f>
        <v/>
      </c>
      <c r="O4427" s="16">
        <f>'دیده بان بازار'!O4405</f>
        <v/>
      </c>
      <c r="P4427" s="16">
        <f>'دیده بان بازار'!P4405</f>
        <v/>
      </c>
      <c r="Q4427" s="16">
        <f>'دیده بان بازار'!Q4405</f>
        <v/>
      </c>
      <c r="R4427" s="16">
        <f>'دیده بان بازار'!R4405</f>
        <v/>
      </c>
      <c r="S4427" s="16">
        <f>'دیده بان بازار'!S4405</f>
        <v/>
      </c>
      <c r="T4427" s="16">
        <f>'دیده بان بازار'!T4405</f>
        <v/>
      </c>
      <c r="U4427" s="16">
        <f>'دیده بان بازار'!U4405</f>
        <v/>
      </c>
      <c r="V4427" s="16">
        <f>'دیده بان بازار'!V4405</f>
        <v/>
      </c>
      <c r="W4427" s="7">
        <f>'دیده بان بازار'!W4405</f>
        <v/>
      </c>
    </row>
    <row r="4428">
      <c r="A4428" s="12">
        <f>'دیده بان بازار'!A4406</f>
        <v/>
      </c>
      <c r="B4428" s="13">
        <f>'دیده بان بازار'!B4406</f>
        <v/>
      </c>
      <c r="C4428" s="13">
        <f>'دیده بان بازار'!C4406</f>
        <v/>
      </c>
      <c r="D4428" s="13">
        <f>'دیده بان بازار'!D4406</f>
        <v/>
      </c>
      <c r="E4428" s="14">
        <f>'دیده بان بازار'!E4406</f>
        <v/>
      </c>
      <c r="F4428" s="13">
        <f>'دیده بان بازار'!F4406</f>
        <v/>
      </c>
      <c r="G4428" s="13">
        <f>'دیده بان بازار'!G4406</f>
        <v/>
      </c>
      <c r="H4428" s="13">
        <f>'دیده بان بازار'!H4406</f>
        <v/>
      </c>
      <c r="I4428" s="13">
        <f>'دیده بان بازار'!I4406</f>
        <v/>
      </c>
      <c r="J4428" s="13">
        <f>'دیده بان بازار'!J4406</f>
        <v/>
      </c>
      <c r="K4428" s="13">
        <f>'دیده بان بازار'!K4406</f>
        <v/>
      </c>
      <c r="L4428" s="13">
        <f>'دیده بان بازار'!L4406</f>
        <v/>
      </c>
      <c r="M4428" s="13">
        <f>'دیده بان بازار'!M4406</f>
        <v/>
      </c>
      <c r="N4428" s="13">
        <f>'دیده بان بازار'!N4406</f>
        <v/>
      </c>
      <c r="O4428" s="13">
        <f>'دیده بان بازار'!O4406</f>
        <v/>
      </c>
      <c r="P4428" s="13">
        <f>'دیده بان بازار'!P4406</f>
        <v/>
      </c>
      <c r="Q4428" s="13">
        <f>'دیده بان بازار'!Q4406</f>
        <v/>
      </c>
      <c r="R4428" s="13">
        <f>'دیده بان بازار'!R4406</f>
        <v/>
      </c>
      <c r="S4428" s="13">
        <f>'دیده بان بازار'!S4406</f>
        <v/>
      </c>
      <c r="T4428" s="13">
        <f>'دیده بان بازار'!T4406</f>
        <v/>
      </c>
      <c r="U4428" s="13">
        <f>'دیده بان بازار'!U4406</f>
        <v/>
      </c>
      <c r="V4428" s="13">
        <f>'دیده بان بازار'!V4406</f>
        <v/>
      </c>
      <c r="W4428" s="6">
        <f>'دیده بان بازار'!W4406</f>
        <v/>
      </c>
    </row>
    <row r="4429">
      <c r="A4429" s="15">
        <f>'دیده بان بازار'!A4407</f>
        <v/>
      </c>
      <c r="B4429" s="16">
        <f>'دیده بان بازار'!B4407</f>
        <v/>
      </c>
      <c r="C4429" s="16">
        <f>'دیده بان بازار'!C4407</f>
        <v/>
      </c>
      <c r="D4429" s="16">
        <f>'دیده بان بازار'!D4407</f>
        <v/>
      </c>
      <c r="E4429" s="17">
        <f>'دیده بان بازار'!E4407</f>
        <v/>
      </c>
      <c r="F4429" s="16">
        <f>'دیده بان بازار'!F4407</f>
        <v/>
      </c>
      <c r="G4429" s="16">
        <f>'دیده بان بازار'!G4407</f>
        <v/>
      </c>
      <c r="H4429" s="16">
        <f>'دیده بان بازار'!H4407</f>
        <v/>
      </c>
      <c r="I4429" s="16">
        <f>'دیده بان بازار'!I4407</f>
        <v/>
      </c>
      <c r="J4429" s="16">
        <f>'دیده بان بازار'!J4407</f>
        <v/>
      </c>
      <c r="K4429" s="16">
        <f>'دیده بان بازار'!K4407</f>
        <v/>
      </c>
      <c r="L4429" s="16">
        <f>'دیده بان بازار'!L4407</f>
        <v/>
      </c>
      <c r="M4429" s="16">
        <f>'دیده بان بازار'!M4407</f>
        <v/>
      </c>
      <c r="N4429" s="16">
        <f>'دیده بان بازار'!N4407</f>
        <v/>
      </c>
      <c r="O4429" s="16">
        <f>'دیده بان بازار'!O4407</f>
        <v/>
      </c>
      <c r="P4429" s="16">
        <f>'دیده بان بازار'!P4407</f>
        <v/>
      </c>
      <c r="Q4429" s="16">
        <f>'دیده بان بازار'!Q4407</f>
        <v/>
      </c>
      <c r="R4429" s="16">
        <f>'دیده بان بازار'!R4407</f>
        <v/>
      </c>
      <c r="S4429" s="16">
        <f>'دیده بان بازار'!S4407</f>
        <v/>
      </c>
      <c r="T4429" s="16">
        <f>'دیده بان بازار'!T4407</f>
        <v/>
      </c>
      <c r="U4429" s="16">
        <f>'دیده بان بازار'!U4407</f>
        <v/>
      </c>
      <c r="V4429" s="16">
        <f>'دیده بان بازار'!V4407</f>
        <v/>
      </c>
      <c r="W4429" s="7">
        <f>'دیده بان بازار'!W4407</f>
        <v/>
      </c>
    </row>
    <row r="4430">
      <c r="A4430" s="12">
        <f>'دیده بان بازار'!A4408</f>
        <v/>
      </c>
      <c r="B4430" s="13">
        <f>'دیده بان بازار'!B4408</f>
        <v/>
      </c>
      <c r="C4430" s="13">
        <f>'دیده بان بازار'!C4408</f>
        <v/>
      </c>
      <c r="D4430" s="13">
        <f>'دیده بان بازار'!D4408</f>
        <v/>
      </c>
      <c r="E4430" s="14">
        <f>'دیده بان بازار'!E4408</f>
        <v/>
      </c>
      <c r="F4430" s="13">
        <f>'دیده بان بازار'!F4408</f>
        <v/>
      </c>
      <c r="G4430" s="13">
        <f>'دیده بان بازار'!G4408</f>
        <v/>
      </c>
      <c r="H4430" s="13">
        <f>'دیده بان بازار'!H4408</f>
        <v/>
      </c>
      <c r="I4430" s="13">
        <f>'دیده بان بازار'!I4408</f>
        <v/>
      </c>
      <c r="J4430" s="13">
        <f>'دیده بان بازار'!J4408</f>
        <v/>
      </c>
      <c r="K4430" s="13">
        <f>'دیده بان بازار'!K4408</f>
        <v/>
      </c>
      <c r="L4430" s="13">
        <f>'دیده بان بازار'!L4408</f>
        <v/>
      </c>
      <c r="M4430" s="13">
        <f>'دیده بان بازار'!M4408</f>
        <v/>
      </c>
      <c r="N4430" s="13">
        <f>'دیده بان بازار'!N4408</f>
        <v/>
      </c>
      <c r="O4430" s="13">
        <f>'دیده بان بازار'!O4408</f>
        <v/>
      </c>
      <c r="P4430" s="13">
        <f>'دیده بان بازار'!P4408</f>
        <v/>
      </c>
      <c r="Q4430" s="13">
        <f>'دیده بان بازار'!Q4408</f>
        <v/>
      </c>
      <c r="R4430" s="13">
        <f>'دیده بان بازار'!R4408</f>
        <v/>
      </c>
      <c r="S4430" s="13">
        <f>'دیده بان بازار'!S4408</f>
        <v/>
      </c>
      <c r="T4430" s="13">
        <f>'دیده بان بازار'!T4408</f>
        <v/>
      </c>
      <c r="U4430" s="13">
        <f>'دیده بان بازار'!U4408</f>
        <v/>
      </c>
      <c r="V4430" s="13">
        <f>'دیده بان بازار'!V4408</f>
        <v/>
      </c>
      <c r="W4430" s="6">
        <f>'دیده بان بازار'!W4408</f>
        <v/>
      </c>
    </row>
    <row r="4431">
      <c r="A4431" s="15">
        <f>'دیده بان بازار'!A4409</f>
        <v/>
      </c>
      <c r="B4431" s="16">
        <f>'دیده بان بازار'!B4409</f>
        <v/>
      </c>
      <c r="C4431" s="16">
        <f>'دیده بان بازار'!C4409</f>
        <v/>
      </c>
      <c r="D4431" s="16">
        <f>'دیده بان بازار'!D4409</f>
        <v/>
      </c>
      <c r="E4431" s="17">
        <f>'دیده بان بازار'!E4409</f>
        <v/>
      </c>
      <c r="F4431" s="16">
        <f>'دیده بان بازار'!F4409</f>
        <v/>
      </c>
      <c r="G4431" s="16">
        <f>'دیده بان بازار'!G4409</f>
        <v/>
      </c>
      <c r="H4431" s="16">
        <f>'دیده بان بازار'!H4409</f>
        <v/>
      </c>
      <c r="I4431" s="16">
        <f>'دیده بان بازار'!I4409</f>
        <v/>
      </c>
      <c r="J4431" s="16">
        <f>'دیده بان بازار'!J4409</f>
        <v/>
      </c>
      <c r="K4431" s="16">
        <f>'دیده بان بازار'!K4409</f>
        <v/>
      </c>
      <c r="L4431" s="16">
        <f>'دیده بان بازار'!L4409</f>
        <v/>
      </c>
      <c r="M4431" s="16">
        <f>'دیده بان بازار'!M4409</f>
        <v/>
      </c>
      <c r="N4431" s="16">
        <f>'دیده بان بازار'!N4409</f>
        <v/>
      </c>
      <c r="O4431" s="16">
        <f>'دیده بان بازار'!O4409</f>
        <v/>
      </c>
      <c r="P4431" s="16">
        <f>'دیده بان بازار'!P4409</f>
        <v/>
      </c>
      <c r="Q4431" s="16">
        <f>'دیده بان بازار'!Q4409</f>
        <v/>
      </c>
      <c r="R4431" s="16">
        <f>'دیده بان بازار'!R4409</f>
        <v/>
      </c>
      <c r="S4431" s="16">
        <f>'دیده بان بازار'!S4409</f>
        <v/>
      </c>
      <c r="T4431" s="16">
        <f>'دیده بان بازار'!T4409</f>
        <v/>
      </c>
      <c r="U4431" s="16">
        <f>'دیده بان بازار'!U4409</f>
        <v/>
      </c>
      <c r="V4431" s="16">
        <f>'دیده بان بازار'!V4409</f>
        <v/>
      </c>
      <c r="W4431" s="7">
        <f>'دیده بان بازار'!W4409</f>
        <v/>
      </c>
    </row>
    <row r="4432">
      <c r="A4432" s="12">
        <f>'دیده بان بازار'!A4410</f>
        <v/>
      </c>
      <c r="B4432" s="13">
        <f>'دیده بان بازار'!B4410</f>
        <v/>
      </c>
      <c r="C4432" s="13">
        <f>'دیده بان بازار'!C4410</f>
        <v/>
      </c>
      <c r="D4432" s="13">
        <f>'دیده بان بازار'!D4410</f>
        <v/>
      </c>
      <c r="E4432" s="14">
        <f>'دیده بان بازار'!E4410</f>
        <v/>
      </c>
      <c r="F4432" s="13">
        <f>'دیده بان بازار'!F4410</f>
        <v/>
      </c>
      <c r="G4432" s="13">
        <f>'دیده بان بازار'!G4410</f>
        <v/>
      </c>
      <c r="H4432" s="13">
        <f>'دیده بان بازار'!H4410</f>
        <v/>
      </c>
      <c r="I4432" s="13">
        <f>'دیده بان بازار'!I4410</f>
        <v/>
      </c>
      <c r="J4432" s="13">
        <f>'دیده بان بازار'!J4410</f>
        <v/>
      </c>
      <c r="K4432" s="13">
        <f>'دیده بان بازار'!K4410</f>
        <v/>
      </c>
      <c r="L4432" s="13">
        <f>'دیده بان بازار'!L4410</f>
        <v/>
      </c>
      <c r="M4432" s="13">
        <f>'دیده بان بازار'!M4410</f>
        <v/>
      </c>
      <c r="N4432" s="13">
        <f>'دیده بان بازار'!N4410</f>
        <v/>
      </c>
      <c r="O4432" s="13">
        <f>'دیده بان بازار'!O4410</f>
        <v/>
      </c>
      <c r="P4432" s="13">
        <f>'دیده بان بازار'!P4410</f>
        <v/>
      </c>
      <c r="Q4432" s="13">
        <f>'دیده بان بازار'!Q4410</f>
        <v/>
      </c>
      <c r="R4432" s="13">
        <f>'دیده بان بازار'!R4410</f>
        <v/>
      </c>
      <c r="S4432" s="13">
        <f>'دیده بان بازار'!S4410</f>
        <v/>
      </c>
      <c r="T4432" s="13">
        <f>'دیده بان بازار'!T4410</f>
        <v/>
      </c>
      <c r="U4432" s="13">
        <f>'دیده بان بازار'!U4410</f>
        <v/>
      </c>
      <c r="V4432" s="13">
        <f>'دیده بان بازار'!V4410</f>
        <v/>
      </c>
      <c r="W4432" s="6">
        <f>'دیده بان بازار'!W4410</f>
        <v/>
      </c>
    </row>
    <row r="4433">
      <c r="A4433" s="15">
        <f>'دیده بان بازار'!A4411</f>
        <v/>
      </c>
      <c r="B4433" s="16">
        <f>'دیده بان بازار'!B4411</f>
        <v/>
      </c>
      <c r="C4433" s="16">
        <f>'دیده بان بازار'!C4411</f>
        <v/>
      </c>
      <c r="D4433" s="16">
        <f>'دیده بان بازار'!D4411</f>
        <v/>
      </c>
      <c r="E4433" s="17">
        <f>'دیده بان بازار'!E4411</f>
        <v/>
      </c>
      <c r="F4433" s="16">
        <f>'دیده بان بازار'!F4411</f>
        <v/>
      </c>
      <c r="G4433" s="16">
        <f>'دیده بان بازار'!G4411</f>
        <v/>
      </c>
      <c r="H4433" s="16">
        <f>'دیده بان بازار'!H4411</f>
        <v/>
      </c>
      <c r="I4433" s="16">
        <f>'دیده بان بازار'!I4411</f>
        <v/>
      </c>
      <c r="J4433" s="16">
        <f>'دیده بان بازار'!J4411</f>
        <v/>
      </c>
      <c r="K4433" s="16">
        <f>'دیده بان بازار'!K4411</f>
        <v/>
      </c>
      <c r="L4433" s="16">
        <f>'دیده بان بازار'!L4411</f>
        <v/>
      </c>
      <c r="M4433" s="16">
        <f>'دیده بان بازار'!M4411</f>
        <v/>
      </c>
      <c r="N4433" s="16">
        <f>'دیده بان بازار'!N4411</f>
        <v/>
      </c>
      <c r="O4433" s="16">
        <f>'دیده بان بازار'!O4411</f>
        <v/>
      </c>
      <c r="P4433" s="16">
        <f>'دیده بان بازار'!P4411</f>
        <v/>
      </c>
      <c r="Q4433" s="16">
        <f>'دیده بان بازار'!Q4411</f>
        <v/>
      </c>
      <c r="R4433" s="16">
        <f>'دیده بان بازار'!R4411</f>
        <v/>
      </c>
      <c r="S4433" s="16">
        <f>'دیده بان بازار'!S4411</f>
        <v/>
      </c>
      <c r="T4433" s="16">
        <f>'دیده بان بازار'!T4411</f>
        <v/>
      </c>
      <c r="U4433" s="16">
        <f>'دیده بان بازار'!U4411</f>
        <v/>
      </c>
      <c r="V4433" s="16">
        <f>'دیده بان بازار'!V4411</f>
        <v/>
      </c>
      <c r="W4433" s="7">
        <f>'دیده بان بازار'!W4411</f>
        <v/>
      </c>
    </row>
    <row r="4434">
      <c r="A4434" s="12">
        <f>'دیده بان بازار'!A4412</f>
        <v/>
      </c>
      <c r="B4434" s="13">
        <f>'دیده بان بازار'!B4412</f>
        <v/>
      </c>
      <c r="C4434" s="13">
        <f>'دیده بان بازار'!C4412</f>
        <v/>
      </c>
      <c r="D4434" s="13">
        <f>'دیده بان بازار'!D4412</f>
        <v/>
      </c>
      <c r="E4434" s="14">
        <f>'دیده بان بازار'!E4412</f>
        <v/>
      </c>
      <c r="F4434" s="13">
        <f>'دیده بان بازار'!F4412</f>
        <v/>
      </c>
      <c r="G4434" s="13">
        <f>'دیده بان بازار'!G4412</f>
        <v/>
      </c>
      <c r="H4434" s="13">
        <f>'دیده بان بازار'!H4412</f>
        <v/>
      </c>
      <c r="I4434" s="13">
        <f>'دیده بان بازار'!I4412</f>
        <v/>
      </c>
      <c r="J4434" s="13">
        <f>'دیده بان بازار'!J4412</f>
        <v/>
      </c>
      <c r="K4434" s="13">
        <f>'دیده بان بازار'!K4412</f>
        <v/>
      </c>
      <c r="L4434" s="13">
        <f>'دیده بان بازار'!L4412</f>
        <v/>
      </c>
      <c r="M4434" s="13">
        <f>'دیده بان بازار'!M4412</f>
        <v/>
      </c>
      <c r="N4434" s="13">
        <f>'دیده بان بازار'!N4412</f>
        <v/>
      </c>
      <c r="O4434" s="13">
        <f>'دیده بان بازار'!O4412</f>
        <v/>
      </c>
      <c r="P4434" s="13">
        <f>'دیده بان بازار'!P4412</f>
        <v/>
      </c>
      <c r="Q4434" s="13">
        <f>'دیده بان بازار'!Q4412</f>
        <v/>
      </c>
      <c r="R4434" s="13">
        <f>'دیده بان بازار'!R4412</f>
        <v/>
      </c>
      <c r="S4434" s="13">
        <f>'دیده بان بازار'!S4412</f>
        <v/>
      </c>
      <c r="T4434" s="13">
        <f>'دیده بان بازار'!T4412</f>
        <v/>
      </c>
      <c r="U4434" s="13">
        <f>'دیده بان بازار'!U4412</f>
        <v/>
      </c>
      <c r="V4434" s="13">
        <f>'دیده بان بازار'!V4412</f>
        <v/>
      </c>
      <c r="W4434" s="6">
        <f>'دیده بان بازار'!W4412</f>
        <v/>
      </c>
    </row>
    <row r="4435">
      <c r="A4435" s="15">
        <f>'دیده بان بازار'!A4413</f>
        <v/>
      </c>
      <c r="B4435" s="16">
        <f>'دیده بان بازار'!B4413</f>
        <v/>
      </c>
      <c r="C4435" s="16">
        <f>'دیده بان بازار'!C4413</f>
        <v/>
      </c>
      <c r="D4435" s="16">
        <f>'دیده بان بازار'!D4413</f>
        <v/>
      </c>
      <c r="E4435" s="17">
        <f>'دیده بان بازار'!E4413</f>
        <v/>
      </c>
      <c r="F4435" s="16">
        <f>'دیده بان بازار'!F4413</f>
        <v/>
      </c>
      <c r="G4435" s="16">
        <f>'دیده بان بازار'!G4413</f>
        <v/>
      </c>
      <c r="H4435" s="16">
        <f>'دیده بان بازار'!H4413</f>
        <v/>
      </c>
      <c r="I4435" s="16">
        <f>'دیده بان بازار'!I4413</f>
        <v/>
      </c>
      <c r="J4435" s="16">
        <f>'دیده بان بازار'!J4413</f>
        <v/>
      </c>
      <c r="K4435" s="16">
        <f>'دیده بان بازار'!K4413</f>
        <v/>
      </c>
      <c r="L4435" s="16">
        <f>'دیده بان بازار'!L4413</f>
        <v/>
      </c>
      <c r="M4435" s="16">
        <f>'دیده بان بازار'!M4413</f>
        <v/>
      </c>
      <c r="N4435" s="16">
        <f>'دیده بان بازار'!N4413</f>
        <v/>
      </c>
      <c r="O4435" s="16">
        <f>'دیده بان بازار'!O4413</f>
        <v/>
      </c>
      <c r="P4435" s="16">
        <f>'دیده بان بازار'!P4413</f>
        <v/>
      </c>
      <c r="Q4435" s="16">
        <f>'دیده بان بازار'!Q4413</f>
        <v/>
      </c>
      <c r="R4435" s="16">
        <f>'دیده بان بازار'!R4413</f>
        <v/>
      </c>
      <c r="S4435" s="16">
        <f>'دیده بان بازار'!S4413</f>
        <v/>
      </c>
      <c r="T4435" s="16">
        <f>'دیده بان بازار'!T4413</f>
        <v/>
      </c>
      <c r="U4435" s="16">
        <f>'دیده بان بازار'!U4413</f>
        <v/>
      </c>
      <c r="V4435" s="16">
        <f>'دیده بان بازار'!V4413</f>
        <v/>
      </c>
      <c r="W4435" s="7">
        <f>'دیده بان بازار'!W4413</f>
        <v/>
      </c>
    </row>
    <row r="4436">
      <c r="A4436" s="12">
        <f>'دیده بان بازار'!A4414</f>
        <v/>
      </c>
      <c r="B4436" s="13">
        <f>'دیده بان بازار'!B4414</f>
        <v/>
      </c>
      <c r="C4436" s="13">
        <f>'دیده بان بازار'!C4414</f>
        <v/>
      </c>
      <c r="D4436" s="13">
        <f>'دیده بان بازار'!D4414</f>
        <v/>
      </c>
      <c r="E4436" s="14">
        <f>'دیده بان بازار'!E4414</f>
        <v/>
      </c>
      <c r="F4436" s="13">
        <f>'دیده بان بازار'!F4414</f>
        <v/>
      </c>
      <c r="G4436" s="13">
        <f>'دیده بان بازار'!G4414</f>
        <v/>
      </c>
      <c r="H4436" s="13">
        <f>'دیده بان بازار'!H4414</f>
        <v/>
      </c>
      <c r="I4436" s="13">
        <f>'دیده بان بازار'!I4414</f>
        <v/>
      </c>
      <c r="J4436" s="13">
        <f>'دیده بان بازار'!J4414</f>
        <v/>
      </c>
      <c r="K4436" s="13">
        <f>'دیده بان بازار'!K4414</f>
        <v/>
      </c>
      <c r="L4436" s="13">
        <f>'دیده بان بازار'!L4414</f>
        <v/>
      </c>
      <c r="M4436" s="13">
        <f>'دیده بان بازار'!M4414</f>
        <v/>
      </c>
      <c r="N4436" s="13">
        <f>'دیده بان بازار'!N4414</f>
        <v/>
      </c>
      <c r="O4436" s="13">
        <f>'دیده بان بازار'!O4414</f>
        <v/>
      </c>
      <c r="P4436" s="13">
        <f>'دیده بان بازار'!P4414</f>
        <v/>
      </c>
      <c r="Q4436" s="13">
        <f>'دیده بان بازار'!Q4414</f>
        <v/>
      </c>
      <c r="R4436" s="13">
        <f>'دیده بان بازار'!R4414</f>
        <v/>
      </c>
      <c r="S4436" s="13">
        <f>'دیده بان بازار'!S4414</f>
        <v/>
      </c>
      <c r="T4436" s="13">
        <f>'دیده بان بازار'!T4414</f>
        <v/>
      </c>
      <c r="U4436" s="13">
        <f>'دیده بان بازار'!U4414</f>
        <v/>
      </c>
      <c r="V4436" s="13">
        <f>'دیده بان بازار'!V4414</f>
        <v/>
      </c>
      <c r="W4436" s="6">
        <f>'دیده بان بازار'!W4414</f>
        <v/>
      </c>
    </row>
    <row r="4437">
      <c r="A4437" s="15">
        <f>'دیده بان بازار'!A4415</f>
        <v/>
      </c>
      <c r="B4437" s="16">
        <f>'دیده بان بازار'!B4415</f>
        <v/>
      </c>
      <c r="C4437" s="16">
        <f>'دیده بان بازار'!C4415</f>
        <v/>
      </c>
      <c r="D4437" s="16">
        <f>'دیده بان بازار'!D4415</f>
        <v/>
      </c>
      <c r="E4437" s="17">
        <f>'دیده بان بازار'!E4415</f>
        <v/>
      </c>
      <c r="F4437" s="16">
        <f>'دیده بان بازار'!F4415</f>
        <v/>
      </c>
      <c r="G4437" s="16">
        <f>'دیده بان بازار'!G4415</f>
        <v/>
      </c>
      <c r="H4437" s="16">
        <f>'دیده بان بازار'!H4415</f>
        <v/>
      </c>
      <c r="I4437" s="16">
        <f>'دیده بان بازار'!I4415</f>
        <v/>
      </c>
      <c r="J4437" s="16">
        <f>'دیده بان بازار'!J4415</f>
        <v/>
      </c>
      <c r="K4437" s="16">
        <f>'دیده بان بازار'!K4415</f>
        <v/>
      </c>
      <c r="L4437" s="16">
        <f>'دیده بان بازار'!L4415</f>
        <v/>
      </c>
      <c r="M4437" s="16">
        <f>'دیده بان بازار'!M4415</f>
        <v/>
      </c>
      <c r="N4437" s="16">
        <f>'دیده بان بازار'!N4415</f>
        <v/>
      </c>
      <c r="O4437" s="16">
        <f>'دیده بان بازار'!O4415</f>
        <v/>
      </c>
      <c r="P4437" s="16">
        <f>'دیده بان بازار'!P4415</f>
        <v/>
      </c>
      <c r="Q4437" s="16">
        <f>'دیده بان بازار'!Q4415</f>
        <v/>
      </c>
      <c r="R4437" s="16">
        <f>'دیده بان بازار'!R4415</f>
        <v/>
      </c>
      <c r="S4437" s="16">
        <f>'دیده بان بازار'!S4415</f>
        <v/>
      </c>
      <c r="T4437" s="16">
        <f>'دیده بان بازار'!T4415</f>
        <v/>
      </c>
      <c r="U4437" s="16">
        <f>'دیده بان بازار'!U4415</f>
        <v/>
      </c>
      <c r="V4437" s="16">
        <f>'دیده بان بازار'!V4415</f>
        <v/>
      </c>
      <c r="W4437" s="7">
        <f>'دیده بان بازار'!W4415</f>
        <v/>
      </c>
    </row>
    <row r="4438">
      <c r="A4438" s="12">
        <f>'دیده بان بازار'!A4416</f>
        <v/>
      </c>
      <c r="B4438" s="13">
        <f>'دیده بان بازار'!B4416</f>
        <v/>
      </c>
      <c r="C4438" s="13">
        <f>'دیده بان بازار'!C4416</f>
        <v/>
      </c>
      <c r="D4438" s="13">
        <f>'دیده بان بازار'!D4416</f>
        <v/>
      </c>
      <c r="E4438" s="14">
        <f>'دیده بان بازار'!E4416</f>
        <v/>
      </c>
      <c r="F4438" s="13">
        <f>'دیده بان بازار'!F4416</f>
        <v/>
      </c>
      <c r="G4438" s="13">
        <f>'دیده بان بازار'!G4416</f>
        <v/>
      </c>
      <c r="H4438" s="13">
        <f>'دیده بان بازار'!H4416</f>
        <v/>
      </c>
      <c r="I4438" s="13">
        <f>'دیده بان بازار'!I4416</f>
        <v/>
      </c>
      <c r="J4438" s="13">
        <f>'دیده بان بازار'!J4416</f>
        <v/>
      </c>
      <c r="K4438" s="13">
        <f>'دیده بان بازار'!K4416</f>
        <v/>
      </c>
      <c r="L4438" s="13">
        <f>'دیده بان بازار'!L4416</f>
        <v/>
      </c>
      <c r="M4438" s="13">
        <f>'دیده بان بازار'!M4416</f>
        <v/>
      </c>
      <c r="N4438" s="13">
        <f>'دیده بان بازار'!N4416</f>
        <v/>
      </c>
      <c r="O4438" s="13">
        <f>'دیده بان بازار'!O4416</f>
        <v/>
      </c>
      <c r="P4438" s="13">
        <f>'دیده بان بازار'!P4416</f>
        <v/>
      </c>
      <c r="Q4438" s="13">
        <f>'دیده بان بازار'!Q4416</f>
        <v/>
      </c>
      <c r="R4438" s="13">
        <f>'دیده بان بازار'!R4416</f>
        <v/>
      </c>
      <c r="S4438" s="13">
        <f>'دیده بان بازار'!S4416</f>
        <v/>
      </c>
      <c r="T4438" s="13">
        <f>'دیده بان بازار'!T4416</f>
        <v/>
      </c>
      <c r="U4438" s="13">
        <f>'دیده بان بازار'!U4416</f>
        <v/>
      </c>
      <c r="V4438" s="13">
        <f>'دیده بان بازار'!V4416</f>
        <v/>
      </c>
      <c r="W4438" s="6">
        <f>'دیده بان بازار'!W4416</f>
        <v/>
      </c>
    </row>
    <row r="4439">
      <c r="A4439" s="15">
        <f>'دیده بان بازار'!A4417</f>
        <v/>
      </c>
      <c r="B4439" s="16">
        <f>'دیده بان بازار'!B4417</f>
        <v/>
      </c>
      <c r="C4439" s="16">
        <f>'دیده بان بازار'!C4417</f>
        <v/>
      </c>
      <c r="D4439" s="16">
        <f>'دیده بان بازار'!D4417</f>
        <v/>
      </c>
      <c r="E4439" s="17">
        <f>'دیده بان بازار'!E4417</f>
        <v/>
      </c>
      <c r="F4439" s="16">
        <f>'دیده بان بازار'!F4417</f>
        <v/>
      </c>
      <c r="G4439" s="16">
        <f>'دیده بان بازار'!G4417</f>
        <v/>
      </c>
      <c r="H4439" s="16">
        <f>'دیده بان بازار'!H4417</f>
        <v/>
      </c>
      <c r="I4439" s="16">
        <f>'دیده بان بازار'!I4417</f>
        <v/>
      </c>
      <c r="J4439" s="16">
        <f>'دیده بان بازار'!J4417</f>
        <v/>
      </c>
      <c r="K4439" s="16">
        <f>'دیده بان بازار'!K4417</f>
        <v/>
      </c>
      <c r="L4439" s="16">
        <f>'دیده بان بازار'!L4417</f>
        <v/>
      </c>
      <c r="M4439" s="16">
        <f>'دیده بان بازار'!M4417</f>
        <v/>
      </c>
      <c r="N4439" s="16">
        <f>'دیده بان بازار'!N4417</f>
        <v/>
      </c>
      <c r="O4439" s="16">
        <f>'دیده بان بازار'!O4417</f>
        <v/>
      </c>
      <c r="P4439" s="16">
        <f>'دیده بان بازار'!P4417</f>
        <v/>
      </c>
      <c r="Q4439" s="16">
        <f>'دیده بان بازار'!Q4417</f>
        <v/>
      </c>
      <c r="R4439" s="16">
        <f>'دیده بان بازار'!R4417</f>
        <v/>
      </c>
      <c r="S4439" s="16">
        <f>'دیده بان بازار'!S4417</f>
        <v/>
      </c>
      <c r="T4439" s="16">
        <f>'دیده بان بازار'!T4417</f>
        <v/>
      </c>
      <c r="U4439" s="16">
        <f>'دیده بان بازار'!U4417</f>
        <v/>
      </c>
      <c r="V4439" s="16">
        <f>'دیده بان بازار'!V4417</f>
        <v/>
      </c>
      <c r="W4439" s="7">
        <f>'دیده بان بازار'!W4417</f>
        <v/>
      </c>
    </row>
    <row r="4440">
      <c r="A4440" s="12">
        <f>'دیده بان بازار'!A4418</f>
        <v/>
      </c>
      <c r="B4440" s="13">
        <f>'دیده بان بازار'!B4418</f>
        <v/>
      </c>
      <c r="C4440" s="13">
        <f>'دیده بان بازار'!C4418</f>
        <v/>
      </c>
      <c r="D4440" s="13">
        <f>'دیده بان بازار'!D4418</f>
        <v/>
      </c>
      <c r="E4440" s="14">
        <f>'دیده بان بازار'!E4418</f>
        <v/>
      </c>
      <c r="F4440" s="13">
        <f>'دیده بان بازار'!F4418</f>
        <v/>
      </c>
      <c r="G4440" s="13">
        <f>'دیده بان بازار'!G4418</f>
        <v/>
      </c>
      <c r="H4440" s="13">
        <f>'دیده بان بازار'!H4418</f>
        <v/>
      </c>
      <c r="I4440" s="13">
        <f>'دیده بان بازار'!I4418</f>
        <v/>
      </c>
      <c r="J4440" s="13">
        <f>'دیده بان بازار'!J4418</f>
        <v/>
      </c>
      <c r="K4440" s="13">
        <f>'دیده بان بازار'!K4418</f>
        <v/>
      </c>
      <c r="L4440" s="13">
        <f>'دیده بان بازار'!L4418</f>
        <v/>
      </c>
      <c r="M4440" s="13">
        <f>'دیده بان بازار'!M4418</f>
        <v/>
      </c>
      <c r="N4440" s="13">
        <f>'دیده بان بازار'!N4418</f>
        <v/>
      </c>
      <c r="O4440" s="13">
        <f>'دیده بان بازار'!O4418</f>
        <v/>
      </c>
      <c r="P4440" s="13">
        <f>'دیده بان بازار'!P4418</f>
        <v/>
      </c>
      <c r="Q4440" s="13">
        <f>'دیده بان بازار'!Q4418</f>
        <v/>
      </c>
      <c r="R4440" s="13">
        <f>'دیده بان بازار'!R4418</f>
        <v/>
      </c>
      <c r="S4440" s="13">
        <f>'دیده بان بازار'!S4418</f>
        <v/>
      </c>
      <c r="T4440" s="13">
        <f>'دیده بان بازار'!T4418</f>
        <v/>
      </c>
      <c r="U4440" s="13">
        <f>'دیده بان بازار'!U4418</f>
        <v/>
      </c>
      <c r="V4440" s="13">
        <f>'دیده بان بازار'!V4418</f>
        <v/>
      </c>
      <c r="W4440" s="6">
        <f>'دیده بان بازار'!W4418</f>
        <v/>
      </c>
    </row>
    <row r="4441">
      <c r="A4441" s="15">
        <f>'دیده بان بازار'!A4419</f>
        <v/>
      </c>
      <c r="B4441" s="16">
        <f>'دیده بان بازار'!B4419</f>
        <v/>
      </c>
      <c r="C4441" s="16">
        <f>'دیده بان بازار'!C4419</f>
        <v/>
      </c>
      <c r="D4441" s="16">
        <f>'دیده بان بازار'!D4419</f>
        <v/>
      </c>
      <c r="E4441" s="17">
        <f>'دیده بان بازار'!E4419</f>
        <v/>
      </c>
      <c r="F4441" s="16">
        <f>'دیده بان بازار'!F4419</f>
        <v/>
      </c>
      <c r="G4441" s="16">
        <f>'دیده بان بازار'!G4419</f>
        <v/>
      </c>
      <c r="H4441" s="16">
        <f>'دیده بان بازار'!H4419</f>
        <v/>
      </c>
      <c r="I4441" s="16">
        <f>'دیده بان بازار'!I4419</f>
        <v/>
      </c>
      <c r="J4441" s="16">
        <f>'دیده بان بازار'!J4419</f>
        <v/>
      </c>
      <c r="K4441" s="16">
        <f>'دیده بان بازار'!K4419</f>
        <v/>
      </c>
      <c r="L4441" s="16">
        <f>'دیده بان بازار'!L4419</f>
        <v/>
      </c>
      <c r="M4441" s="16">
        <f>'دیده بان بازار'!M4419</f>
        <v/>
      </c>
      <c r="N4441" s="16">
        <f>'دیده بان بازار'!N4419</f>
        <v/>
      </c>
      <c r="O4441" s="16">
        <f>'دیده بان بازار'!O4419</f>
        <v/>
      </c>
      <c r="P4441" s="16">
        <f>'دیده بان بازار'!P4419</f>
        <v/>
      </c>
      <c r="Q4441" s="16">
        <f>'دیده بان بازار'!Q4419</f>
        <v/>
      </c>
      <c r="R4441" s="16">
        <f>'دیده بان بازار'!R4419</f>
        <v/>
      </c>
      <c r="S4441" s="16">
        <f>'دیده بان بازار'!S4419</f>
        <v/>
      </c>
      <c r="T4441" s="16">
        <f>'دیده بان بازار'!T4419</f>
        <v/>
      </c>
      <c r="U4441" s="16">
        <f>'دیده بان بازار'!U4419</f>
        <v/>
      </c>
      <c r="V4441" s="16">
        <f>'دیده بان بازار'!V4419</f>
        <v/>
      </c>
      <c r="W4441" s="7">
        <f>'دیده بان بازار'!W4419</f>
        <v/>
      </c>
    </row>
    <row r="4442">
      <c r="A4442" s="15">
        <f>'دیده بان بازار'!A4420</f>
        <v/>
      </c>
      <c r="B4442" s="16">
        <f>'دیده بان بازار'!B4420</f>
        <v/>
      </c>
      <c r="C4442" s="16">
        <f>'دیده بان بازار'!C4420</f>
        <v/>
      </c>
      <c r="D4442" s="16">
        <f>'دیده بان بازار'!D4420</f>
        <v/>
      </c>
      <c r="E4442" s="17">
        <f>'دیده بان بازار'!E4420</f>
        <v/>
      </c>
      <c r="F4442" s="16">
        <f>'دیده بان بازار'!F4420</f>
        <v/>
      </c>
      <c r="G4442" s="16">
        <f>'دیده بان بازار'!G4420</f>
        <v/>
      </c>
      <c r="H4442" s="16">
        <f>'دیده بان بازار'!H4420</f>
        <v/>
      </c>
      <c r="I4442" s="16">
        <f>'دیده بان بازار'!I4420</f>
        <v/>
      </c>
      <c r="J4442" s="16">
        <f>'دیده بان بازار'!J4420</f>
        <v/>
      </c>
      <c r="K4442" s="16">
        <f>'دیده بان بازار'!K4420</f>
        <v/>
      </c>
      <c r="L4442" s="16">
        <f>'دیده بان بازار'!L4420</f>
        <v/>
      </c>
      <c r="M4442" s="16">
        <f>'دیده بان بازار'!M4420</f>
        <v/>
      </c>
      <c r="N4442" s="16">
        <f>'دیده بان بازار'!N4420</f>
        <v/>
      </c>
      <c r="O4442" s="16">
        <f>'دیده بان بازار'!O4420</f>
        <v/>
      </c>
      <c r="P4442" s="16">
        <f>'دیده بان بازار'!P4420</f>
        <v/>
      </c>
      <c r="Q4442" s="16">
        <f>'دیده بان بازار'!Q4420</f>
        <v/>
      </c>
      <c r="R4442" s="16">
        <f>'دیده بان بازار'!R4420</f>
        <v/>
      </c>
      <c r="S4442" s="16">
        <f>'دیده بان بازار'!S4420</f>
        <v/>
      </c>
      <c r="T4442" s="16">
        <f>'دیده بان بازار'!T4420</f>
        <v/>
      </c>
      <c r="U4442" s="16">
        <f>'دیده بان بازار'!U4420</f>
        <v/>
      </c>
      <c r="V4442" s="16">
        <f>'دیده بان بازار'!V4420</f>
        <v/>
      </c>
      <c r="W4442" s="7">
        <f>'دیده بان بازار'!W4420</f>
        <v/>
      </c>
    </row>
    <row r="4443">
      <c r="A4443" s="12">
        <f>'دیده بان بازار'!A4421</f>
        <v/>
      </c>
      <c r="B4443" s="13">
        <f>'دیده بان بازار'!B4421</f>
        <v/>
      </c>
      <c r="C4443" s="13">
        <f>'دیده بان بازار'!C4421</f>
        <v/>
      </c>
      <c r="D4443" s="13">
        <f>'دیده بان بازار'!D4421</f>
        <v/>
      </c>
      <c r="E4443" s="14">
        <f>'دیده بان بازار'!E4421</f>
        <v/>
      </c>
      <c r="F4443" s="13">
        <f>'دیده بان بازار'!F4421</f>
        <v/>
      </c>
      <c r="G4443" s="13">
        <f>'دیده بان بازار'!G4421</f>
        <v/>
      </c>
      <c r="H4443" s="13">
        <f>'دیده بان بازار'!H4421</f>
        <v/>
      </c>
      <c r="I4443" s="13">
        <f>'دیده بان بازار'!I4421</f>
        <v/>
      </c>
      <c r="J4443" s="13">
        <f>'دیده بان بازار'!J4421</f>
        <v/>
      </c>
      <c r="K4443" s="13">
        <f>'دیده بان بازار'!K4421</f>
        <v/>
      </c>
      <c r="L4443" s="13">
        <f>'دیده بان بازار'!L4421</f>
        <v/>
      </c>
      <c r="M4443" s="13">
        <f>'دیده بان بازار'!M4421</f>
        <v/>
      </c>
      <c r="N4443" s="13">
        <f>'دیده بان بازار'!N4421</f>
        <v/>
      </c>
      <c r="O4443" s="13">
        <f>'دیده بان بازار'!O4421</f>
        <v/>
      </c>
      <c r="P4443" s="13">
        <f>'دیده بان بازار'!P4421</f>
        <v/>
      </c>
      <c r="Q4443" s="13">
        <f>'دیده بان بازار'!Q4421</f>
        <v/>
      </c>
      <c r="R4443" s="13">
        <f>'دیده بان بازار'!R4421</f>
        <v/>
      </c>
      <c r="S4443" s="13">
        <f>'دیده بان بازار'!S4421</f>
        <v/>
      </c>
      <c r="T4443" s="13">
        <f>'دیده بان بازار'!T4421</f>
        <v/>
      </c>
      <c r="U4443" s="13">
        <f>'دیده بان بازار'!U4421</f>
        <v/>
      </c>
      <c r="V4443" s="13">
        <f>'دیده بان بازار'!V4421</f>
        <v/>
      </c>
      <c r="W4443" s="6">
        <f>'دیده بان بازار'!W4421</f>
        <v/>
      </c>
    </row>
    <row r="4444">
      <c r="A4444" s="15">
        <f>'دیده بان بازار'!A4422</f>
        <v/>
      </c>
      <c r="B4444" s="16">
        <f>'دیده بان بازار'!B4422</f>
        <v/>
      </c>
      <c r="C4444" s="16">
        <f>'دیده بان بازار'!C4422</f>
        <v/>
      </c>
      <c r="D4444" s="16">
        <f>'دیده بان بازار'!D4422</f>
        <v/>
      </c>
      <c r="E4444" s="17">
        <f>'دیده بان بازار'!E4422</f>
        <v/>
      </c>
      <c r="F4444" s="16">
        <f>'دیده بان بازار'!F4422</f>
        <v/>
      </c>
      <c r="G4444" s="16">
        <f>'دیده بان بازار'!G4422</f>
        <v/>
      </c>
      <c r="H4444" s="16">
        <f>'دیده بان بازار'!H4422</f>
        <v/>
      </c>
      <c r="I4444" s="16">
        <f>'دیده بان بازار'!I4422</f>
        <v/>
      </c>
      <c r="J4444" s="16">
        <f>'دیده بان بازار'!J4422</f>
        <v/>
      </c>
      <c r="K4444" s="16">
        <f>'دیده بان بازار'!K4422</f>
        <v/>
      </c>
      <c r="L4444" s="16">
        <f>'دیده بان بازار'!L4422</f>
        <v/>
      </c>
      <c r="M4444" s="16">
        <f>'دیده بان بازار'!M4422</f>
        <v/>
      </c>
      <c r="N4444" s="16">
        <f>'دیده بان بازار'!N4422</f>
        <v/>
      </c>
      <c r="O4444" s="16">
        <f>'دیده بان بازار'!O4422</f>
        <v/>
      </c>
      <c r="P4444" s="16">
        <f>'دیده بان بازار'!P4422</f>
        <v/>
      </c>
      <c r="Q4444" s="16">
        <f>'دیده بان بازار'!Q4422</f>
        <v/>
      </c>
      <c r="R4444" s="16">
        <f>'دیده بان بازار'!R4422</f>
        <v/>
      </c>
      <c r="S4444" s="16">
        <f>'دیده بان بازار'!S4422</f>
        <v/>
      </c>
      <c r="T4444" s="16">
        <f>'دیده بان بازار'!T4422</f>
        <v/>
      </c>
      <c r="U4444" s="16">
        <f>'دیده بان بازار'!U4422</f>
        <v/>
      </c>
      <c r="V4444" s="16">
        <f>'دیده بان بازار'!V4422</f>
        <v/>
      </c>
      <c r="W4444" s="7">
        <f>'دیده بان بازار'!W4422</f>
        <v/>
      </c>
    </row>
    <row r="4445">
      <c r="A4445" s="12">
        <f>'دیده بان بازار'!A4423</f>
        <v/>
      </c>
      <c r="B4445" s="13">
        <f>'دیده بان بازار'!B4423</f>
        <v/>
      </c>
      <c r="C4445" s="13">
        <f>'دیده بان بازار'!C4423</f>
        <v/>
      </c>
      <c r="D4445" s="13">
        <f>'دیده بان بازار'!D4423</f>
        <v/>
      </c>
      <c r="E4445" s="14">
        <f>'دیده بان بازار'!E4423</f>
        <v/>
      </c>
      <c r="F4445" s="13">
        <f>'دیده بان بازار'!F4423</f>
        <v/>
      </c>
      <c r="G4445" s="13">
        <f>'دیده بان بازار'!G4423</f>
        <v/>
      </c>
      <c r="H4445" s="13">
        <f>'دیده بان بازار'!H4423</f>
        <v/>
      </c>
      <c r="I4445" s="13">
        <f>'دیده بان بازار'!I4423</f>
        <v/>
      </c>
      <c r="J4445" s="13">
        <f>'دیده بان بازار'!J4423</f>
        <v/>
      </c>
      <c r="K4445" s="13">
        <f>'دیده بان بازار'!K4423</f>
        <v/>
      </c>
      <c r="L4445" s="13">
        <f>'دیده بان بازار'!L4423</f>
        <v/>
      </c>
      <c r="M4445" s="13">
        <f>'دیده بان بازار'!M4423</f>
        <v/>
      </c>
      <c r="N4445" s="13">
        <f>'دیده بان بازار'!N4423</f>
        <v/>
      </c>
      <c r="O4445" s="13">
        <f>'دیده بان بازار'!O4423</f>
        <v/>
      </c>
      <c r="P4445" s="13">
        <f>'دیده بان بازار'!P4423</f>
        <v/>
      </c>
      <c r="Q4445" s="13">
        <f>'دیده بان بازار'!Q4423</f>
        <v/>
      </c>
      <c r="R4445" s="13">
        <f>'دیده بان بازار'!R4423</f>
        <v/>
      </c>
      <c r="S4445" s="13">
        <f>'دیده بان بازار'!S4423</f>
        <v/>
      </c>
      <c r="T4445" s="13">
        <f>'دیده بان بازار'!T4423</f>
        <v/>
      </c>
      <c r="U4445" s="13">
        <f>'دیده بان بازار'!U4423</f>
        <v/>
      </c>
      <c r="V4445" s="13">
        <f>'دیده بان بازار'!V4423</f>
        <v/>
      </c>
      <c r="W4445" s="6">
        <f>'دیده بان بازار'!W4423</f>
        <v/>
      </c>
    </row>
    <row r="4446">
      <c r="A4446" s="15">
        <f>'دیده بان بازار'!A4424</f>
        <v/>
      </c>
      <c r="B4446" s="16">
        <f>'دیده بان بازار'!B4424</f>
        <v/>
      </c>
      <c r="C4446" s="16">
        <f>'دیده بان بازار'!C4424</f>
        <v/>
      </c>
      <c r="D4446" s="16">
        <f>'دیده بان بازار'!D4424</f>
        <v/>
      </c>
      <c r="E4446" s="17">
        <f>'دیده بان بازار'!E4424</f>
        <v/>
      </c>
      <c r="F4446" s="16">
        <f>'دیده بان بازار'!F4424</f>
        <v/>
      </c>
      <c r="G4446" s="16">
        <f>'دیده بان بازار'!G4424</f>
        <v/>
      </c>
      <c r="H4446" s="16">
        <f>'دیده بان بازار'!H4424</f>
        <v/>
      </c>
      <c r="I4446" s="16">
        <f>'دیده بان بازار'!I4424</f>
        <v/>
      </c>
      <c r="J4446" s="16">
        <f>'دیده بان بازار'!J4424</f>
        <v/>
      </c>
      <c r="K4446" s="16">
        <f>'دیده بان بازار'!K4424</f>
        <v/>
      </c>
      <c r="L4446" s="16">
        <f>'دیده بان بازار'!L4424</f>
        <v/>
      </c>
      <c r="M4446" s="16">
        <f>'دیده بان بازار'!M4424</f>
        <v/>
      </c>
      <c r="N4446" s="16">
        <f>'دیده بان بازار'!N4424</f>
        <v/>
      </c>
      <c r="O4446" s="16">
        <f>'دیده بان بازار'!O4424</f>
        <v/>
      </c>
      <c r="P4446" s="16">
        <f>'دیده بان بازار'!P4424</f>
        <v/>
      </c>
      <c r="Q4446" s="16">
        <f>'دیده بان بازار'!Q4424</f>
        <v/>
      </c>
      <c r="R4446" s="16">
        <f>'دیده بان بازار'!R4424</f>
        <v/>
      </c>
      <c r="S4446" s="16">
        <f>'دیده بان بازار'!S4424</f>
        <v/>
      </c>
      <c r="T4446" s="16">
        <f>'دیده بان بازار'!T4424</f>
        <v/>
      </c>
      <c r="U4446" s="16">
        <f>'دیده بان بازار'!U4424</f>
        <v/>
      </c>
      <c r="V4446" s="16">
        <f>'دیده بان بازار'!V4424</f>
        <v/>
      </c>
      <c r="W4446" s="7">
        <f>'دیده بان بازار'!W4424</f>
        <v/>
      </c>
    </row>
    <row r="4447">
      <c r="A4447" s="12">
        <f>'دیده بان بازار'!A4425</f>
        <v/>
      </c>
      <c r="B4447" s="13">
        <f>'دیده بان بازار'!B4425</f>
        <v/>
      </c>
      <c r="C4447" s="13">
        <f>'دیده بان بازار'!C4425</f>
        <v/>
      </c>
      <c r="D4447" s="13">
        <f>'دیده بان بازار'!D4425</f>
        <v/>
      </c>
      <c r="E4447" s="14">
        <f>'دیده بان بازار'!E4425</f>
        <v/>
      </c>
      <c r="F4447" s="13">
        <f>'دیده بان بازار'!F4425</f>
        <v/>
      </c>
      <c r="G4447" s="13">
        <f>'دیده بان بازار'!G4425</f>
        <v/>
      </c>
      <c r="H4447" s="13">
        <f>'دیده بان بازار'!H4425</f>
        <v/>
      </c>
      <c r="I4447" s="13">
        <f>'دیده بان بازار'!I4425</f>
        <v/>
      </c>
      <c r="J4447" s="13">
        <f>'دیده بان بازار'!J4425</f>
        <v/>
      </c>
      <c r="K4447" s="13">
        <f>'دیده بان بازار'!K4425</f>
        <v/>
      </c>
      <c r="L4447" s="13">
        <f>'دیده بان بازار'!L4425</f>
        <v/>
      </c>
      <c r="M4447" s="13">
        <f>'دیده بان بازار'!M4425</f>
        <v/>
      </c>
      <c r="N4447" s="13">
        <f>'دیده بان بازار'!N4425</f>
        <v/>
      </c>
      <c r="O4447" s="13">
        <f>'دیده بان بازار'!O4425</f>
        <v/>
      </c>
      <c r="P4447" s="13">
        <f>'دیده بان بازار'!P4425</f>
        <v/>
      </c>
      <c r="Q4447" s="13">
        <f>'دیده بان بازار'!Q4425</f>
        <v/>
      </c>
      <c r="R4447" s="13">
        <f>'دیده بان بازار'!R4425</f>
        <v/>
      </c>
      <c r="S4447" s="13">
        <f>'دیده بان بازار'!S4425</f>
        <v/>
      </c>
      <c r="T4447" s="13">
        <f>'دیده بان بازار'!T4425</f>
        <v/>
      </c>
      <c r="U4447" s="13">
        <f>'دیده بان بازار'!U4425</f>
        <v/>
      </c>
      <c r="V4447" s="13">
        <f>'دیده بان بازار'!V4425</f>
        <v/>
      </c>
      <c r="W4447" s="6">
        <f>'دیده بان بازار'!W4425</f>
        <v/>
      </c>
    </row>
    <row r="4448">
      <c r="A4448" s="15">
        <f>'دیده بان بازار'!A4426</f>
        <v/>
      </c>
      <c r="B4448" s="16">
        <f>'دیده بان بازار'!B4426</f>
        <v/>
      </c>
      <c r="C4448" s="16">
        <f>'دیده بان بازار'!C4426</f>
        <v/>
      </c>
      <c r="D4448" s="16">
        <f>'دیده بان بازار'!D4426</f>
        <v/>
      </c>
      <c r="E4448" s="17">
        <f>'دیده بان بازار'!E4426</f>
        <v/>
      </c>
      <c r="F4448" s="16">
        <f>'دیده بان بازار'!F4426</f>
        <v/>
      </c>
      <c r="G4448" s="16">
        <f>'دیده بان بازار'!G4426</f>
        <v/>
      </c>
      <c r="H4448" s="16">
        <f>'دیده بان بازار'!H4426</f>
        <v/>
      </c>
      <c r="I4448" s="16">
        <f>'دیده بان بازار'!I4426</f>
        <v/>
      </c>
      <c r="J4448" s="16">
        <f>'دیده بان بازار'!J4426</f>
        <v/>
      </c>
      <c r="K4448" s="16">
        <f>'دیده بان بازار'!K4426</f>
        <v/>
      </c>
      <c r="L4448" s="16">
        <f>'دیده بان بازار'!L4426</f>
        <v/>
      </c>
      <c r="M4448" s="16">
        <f>'دیده بان بازار'!M4426</f>
        <v/>
      </c>
      <c r="N4448" s="16">
        <f>'دیده بان بازار'!N4426</f>
        <v/>
      </c>
      <c r="O4448" s="16">
        <f>'دیده بان بازار'!O4426</f>
        <v/>
      </c>
      <c r="P4448" s="16">
        <f>'دیده بان بازار'!P4426</f>
        <v/>
      </c>
      <c r="Q4448" s="16">
        <f>'دیده بان بازار'!Q4426</f>
        <v/>
      </c>
      <c r="R4448" s="16">
        <f>'دیده بان بازار'!R4426</f>
        <v/>
      </c>
      <c r="S4448" s="16">
        <f>'دیده بان بازار'!S4426</f>
        <v/>
      </c>
      <c r="T4448" s="16">
        <f>'دیده بان بازار'!T4426</f>
        <v/>
      </c>
      <c r="U4448" s="16">
        <f>'دیده بان بازار'!U4426</f>
        <v/>
      </c>
      <c r="V4448" s="16">
        <f>'دیده بان بازار'!V4426</f>
        <v/>
      </c>
      <c r="W4448" s="7">
        <f>'دیده بان بازار'!W4426</f>
        <v/>
      </c>
    </row>
    <row r="4449">
      <c r="A4449" s="12">
        <f>'دیده بان بازار'!A4427</f>
        <v/>
      </c>
      <c r="B4449" s="13">
        <f>'دیده بان بازار'!B4427</f>
        <v/>
      </c>
      <c r="C4449" s="13">
        <f>'دیده بان بازار'!C4427</f>
        <v/>
      </c>
      <c r="D4449" s="13">
        <f>'دیده بان بازار'!D4427</f>
        <v/>
      </c>
      <c r="E4449" s="14">
        <f>'دیده بان بازار'!E4427</f>
        <v/>
      </c>
      <c r="F4449" s="13">
        <f>'دیده بان بازار'!F4427</f>
        <v/>
      </c>
      <c r="G4449" s="13">
        <f>'دیده بان بازار'!G4427</f>
        <v/>
      </c>
      <c r="H4449" s="13">
        <f>'دیده بان بازار'!H4427</f>
        <v/>
      </c>
      <c r="I4449" s="13">
        <f>'دیده بان بازار'!I4427</f>
        <v/>
      </c>
      <c r="J4449" s="13">
        <f>'دیده بان بازار'!J4427</f>
        <v/>
      </c>
      <c r="K4449" s="13">
        <f>'دیده بان بازار'!K4427</f>
        <v/>
      </c>
      <c r="L4449" s="13">
        <f>'دیده بان بازار'!L4427</f>
        <v/>
      </c>
      <c r="M4449" s="13">
        <f>'دیده بان بازار'!M4427</f>
        <v/>
      </c>
      <c r="N4449" s="13">
        <f>'دیده بان بازار'!N4427</f>
        <v/>
      </c>
      <c r="O4449" s="13">
        <f>'دیده بان بازار'!O4427</f>
        <v/>
      </c>
      <c r="P4449" s="13">
        <f>'دیده بان بازار'!P4427</f>
        <v/>
      </c>
      <c r="Q4449" s="13">
        <f>'دیده بان بازار'!Q4427</f>
        <v/>
      </c>
      <c r="R4449" s="13">
        <f>'دیده بان بازار'!R4427</f>
        <v/>
      </c>
      <c r="S4449" s="13">
        <f>'دیده بان بازار'!S4427</f>
        <v/>
      </c>
      <c r="T4449" s="13">
        <f>'دیده بان بازار'!T4427</f>
        <v/>
      </c>
      <c r="U4449" s="13">
        <f>'دیده بان بازار'!U4427</f>
        <v/>
      </c>
      <c r="V4449" s="13">
        <f>'دیده بان بازار'!V4427</f>
        <v/>
      </c>
      <c r="W4449" s="6">
        <f>'دیده بان بازار'!W4427</f>
        <v/>
      </c>
    </row>
    <row r="4450">
      <c r="A4450" s="15">
        <f>'دیده بان بازار'!A4428</f>
        <v/>
      </c>
      <c r="B4450" s="16">
        <f>'دیده بان بازار'!B4428</f>
        <v/>
      </c>
      <c r="C4450" s="16">
        <f>'دیده بان بازار'!C4428</f>
        <v/>
      </c>
      <c r="D4450" s="16">
        <f>'دیده بان بازار'!D4428</f>
        <v/>
      </c>
      <c r="E4450" s="17">
        <f>'دیده بان بازار'!E4428</f>
        <v/>
      </c>
      <c r="F4450" s="16">
        <f>'دیده بان بازار'!F4428</f>
        <v/>
      </c>
      <c r="G4450" s="16">
        <f>'دیده بان بازار'!G4428</f>
        <v/>
      </c>
      <c r="H4450" s="16">
        <f>'دیده بان بازار'!H4428</f>
        <v/>
      </c>
      <c r="I4450" s="16">
        <f>'دیده بان بازار'!I4428</f>
        <v/>
      </c>
      <c r="J4450" s="16">
        <f>'دیده بان بازار'!J4428</f>
        <v/>
      </c>
      <c r="K4450" s="16">
        <f>'دیده بان بازار'!K4428</f>
        <v/>
      </c>
      <c r="L4450" s="16">
        <f>'دیده بان بازار'!L4428</f>
        <v/>
      </c>
      <c r="M4450" s="16">
        <f>'دیده بان بازار'!M4428</f>
        <v/>
      </c>
      <c r="N4450" s="16">
        <f>'دیده بان بازار'!N4428</f>
        <v/>
      </c>
      <c r="O4450" s="16">
        <f>'دیده بان بازار'!O4428</f>
        <v/>
      </c>
      <c r="P4450" s="16">
        <f>'دیده بان بازار'!P4428</f>
        <v/>
      </c>
      <c r="Q4450" s="16">
        <f>'دیده بان بازار'!Q4428</f>
        <v/>
      </c>
      <c r="R4450" s="16">
        <f>'دیده بان بازار'!R4428</f>
        <v/>
      </c>
      <c r="S4450" s="16">
        <f>'دیده بان بازار'!S4428</f>
        <v/>
      </c>
      <c r="T4450" s="16">
        <f>'دیده بان بازار'!T4428</f>
        <v/>
      </c>
      <c r="U4450" s="16">
        <f>'دیده بان بازار'!U4428</f>
        <v/>
      </c>
      <c r="V4450" s="16">
        <f>'دیده بان بازار'!V4428</f>
        <v/>
      </c>
      <c r="W4450" s="7">
        <f>'دیده بان بازار'!W4428</f>
        <v/>
      </c>
    </row>
    <row r="4451">
      <c r="A4451" s="12">
        <f>'دیده بان بازار'!A4429</f>
        <v/>
      </c>
      <c r="B4451" s="13">
        <f>'دیده بان بازار'!B4429</f>
        <v/>
      </c>
      <c r="C4451" s="13">
        <f>'دیده بان بازار'!C4429</f>
        <v/>
      </c>
      <c r="D4451" s="13">
        <f>'دیده بان بازار'!D4429</f>
        <v/>
      </c>
      <c r="E4451" s="14">
        <f>'دیده بان بازار'!E4429</f>
        <v/>
      </c>
      <c r="F4451" s="13">
        <f>'دیده بان بازار'!F4429</f>
        <v/>
      </c>
      <c r="G4451" s="13">
        <f>'دیده بان بازار'!G4429</f>
        <v/>
      </c>
      <c r="H4451" s="13">
        <f>'دیده بان بازار'!H4429</f>
        <v/>
      </c>
      <c r="I4451" s="13">
        <f>'دیده بان بازار'!I4429</f>
        <v/>
      </c>
      <c r="J4451" s="13">
        <f>'دیده بان بازار'!J4429</f>
        <v/>
      </c>
      <c r="K4451" s="13">
        <f>'دیده بان بازار'!K4429</f>
        <v/>
      </c>
      <c r="L4451" s="13">
        <f>'دیده بان بازار'!L4429</f>
        <v/>
      </c>
      <c r="M4451" s="13">
        <f>'دیده بان بازار'!M4429</f>
        <v/>
      </c>
      <c r="N4451" s="13">
        <f>'دیده بان بازار'!N4429</f>
        <v/>
      </c>
      <c r="O4451" s="13">
        <f>'دیده بان بازار'!O4429</f>
        <v/>
      </c>
      <c r="P4451" s="13">
        <f>'دیده بان بازار'!P4429</f>
        <v/>
      </c>
      <c r="Q4451" s="13">
        <f>'دیده بان بازار'!Q4429</f>
        <v/>
      </c>
      <c r="R4451" s="13">
        <f>'دیده بان بازار'!R4429</f>
        <v/>
      </c>
      <c r="S4451" s="13">
        <f>'دیده بان بازار'!S4429</f>
        <v/>
      </c>
      <c r="T4451" s="13">
        <f>'دیده بان بازار'!T4429</f>
        <v/>
      </c>
      <c r="U4451" s="13">
        <f>'دیده بان بازار'!U4429</f>
        <v/>
      </c>
      <c r="V4451" s="13">
        <f>'دیده بان بازار'!V4429</f>
        <v/>
      </c>
      <c r="W4451" s="6">
        <f>'دیده بان بازار'!W4429</f>
        <v/>
      </c>
    </row>
    <row r="4452">
      <c r="A4452" s="15">
        <f>'دیده بان بازار'!A4430</f>
        <v/>
      </c>
      <c r="B4452" s="16">
        <f>'دیده بان بازار'!B4430</f>
        <v/>
      </c>
      <c r="C4452" s="16">
        <f>'دیده بان بازار'!C4430</f>
        <v/>
      </c>
      <c r="D4452" s="16">
        <f>'دیده بان بازار'!D4430</f>
        <v/>
      </c>
      <c r="E4452" s="17">
        <f>'دیده بان بازار'!E4430</f>
        <v/>
      </c>
      <c r="F4452" s="16">
        <f>'دیده بان بازار'!F4430</f>
        <v/>
      </c>
      <c r="G4452" s="16">
        <f>'دیده بان بازار'!G4430</f>
        <v/>
      </c>
      <c r="H4452" s="16">
        <f>'دیده بان بازار'!H4430</f>
        <v/>
      </c>
      <c r="I4452" s="16">
        <f>'دیده بان بازار'!I4430</f>
        <v/>
      </c>
      <c r="J4452" s="16">
        <f>'دیده بان بازار'!J4430</f>
        <v/>
      </c>
      <c r="K4452" s="16">
        <f>'دیده بان بازار'!K4430</f>
        <v/>
      </c>
      <c r="L4452" s="16">
        <f>'دیده بان بازار'!L4430</f>
        <v/>
      </c>
      <c r="M4452" s="16">
        <f>'دیده بان بازار'!M4430</f>
        <v/>
      </c>
      <c r="N4452" s="16">
        <f>'دیده بان بازار'!N4430</f>
        <v/>
      </c>
      <c r="O4452" s="16">
        <f>'دیده بان بازار'!O4430</f>
        <v/>
      </c>
      <c r="P4452" s="16">
        <f>'دیده بان بازار'!P4430</f>
        <v/>
      </c>
      <c r="Q4452" s="16">
        <f>'دیده بان بازار'!Q4430</f>
        <v/>
      </c>
      <c r="R4452" s="16">
        <f>'دیده بان بازار'!R4430</f>
        <v/>
      </c>
      <c r="S4452" s="16">
        <f>'دیده بان بازار'!S4430</f>
        <v/>
      </c>
      <c r="T4452" s="16">
        <f>'دیده بان بازار'!T4430</f>
        <v/>
      </c>
      <c r="U4452" s="16">
        <f>'دیده بان بازار'!U4430</f>
        <v/>
      </c>
      <c r="V4452" s="16">
        <f>'دیده بان بازار'!V4430</f>
        <v/>
      </c>
      <c r="W4452" s="7">
        <f>'دیده بان بازار'!W4430</f>
        <v/>
      </c>
    </row>
    <row r="4453">
      <c r="A4453" s="12">
        <f>'دیده بان بازار'!A4431</f>
        <v/>
      </c>
      <c r="B4453" s="13">
        <f>'دیده بان بازار'!B4431</f>
        <v/>
      </c>
      <c r="C4453" s="13">
        <f>'دیده بان بازار'!C4431</f>
        <v/>
      </c>
      <c r="D4453" s="13">
        <f>'دیده بان بازار'!D4431</f>
        <v/>
      </c>
      <c r="E4453" s="14">
        <f>'دیده بان بازار'!E4431</f>
        <v/>
      </c>
      <c r="F4453" s="13">
        <f>'دیده بان بازار'!F4431</f>
        <v/>
      </c>
      <c r="G4453" s="13">
        <f>'دیده بان بازار'!G4431</f>
        <v/>
      </c>
      <c r="H4453" s="13">
        <f>'دیده بان بازار'!H4431</f>
        <v/>
      </c>
      <c r="I4453" s="13">
        <f>'دیده بان بازار'!I4431</f>
        <v/>
      </c>
      <c r="J4453" s="13">
        <f>'دیده بان بازار'!J4431</f>
        <v/>
      </c>
      <c r="K4453" s="13">
        <f>'دیده بان بازار'!K4431</f>
        <v/>
      </c>
      <c r="L4453" s="13">
        <f>'دیده بان بازار'!L4431</f>
        <v/>
      </c>
      <c r="M4453" s="13">
        <f>'دیده بان بازار'!M4431</f>
        <v/>
      </c>
      <c r="N4453" s="13">
        <f>'دیده بان بازار'!N4431</f>
        <v/>
      </c>
      <c r="O4453" s="13">
        <f>'دیده بان بازار'!O4431</f>
        <v/>
      </c>
      <c r="P4453" s="13">
        <f>'دیده بان بازار'!P4431</f>
        <v/>
      </c>
      <c r="Q4453" s="13">
        <f>'دیده بان بازار'!Q4431</f>
        <v/>
      </c>
      <c r="R4453" s="13">
        <f>'دیده بان بازار'!R4431</f>
        <v/>
      </c>
      <c r="S4453" s="13">
        <f>'دیده بان بازار'!S4431</f>
        <v/>
      </c>
      <c r="T4453" s="13">
        <f>'دیده بان بازار'!T4431</f>
        <v/>
      </c>
      <c r="U4453" s="13">
        <f>'دیده بان بازار'!U4431</f>
        <v/>
      </c>
      <c r="V4453" s="13">
        <f>'دیده بان بازار'!V4431</f>
        <v/>
      </c>
      <c r="W4453" s="6">
        <f>'دیده بان بازار'!W4431</f>
        <v/>
      </c>
    </row>
    <row r="4454">
      <c r="A4454" s="15">
        <f>'دیده بان بازار'!A4432</f>
        <v/>
      </c>
      <c r="B4454" s="16">
        <f>'دیده بان بازار'!B4432</f>
        <v/>
      </c>
      <c r="C4454" s="16">
        <f>'دیده بان بازار'!C4432</f>
        <v/>
      </c>
      <c r="D4454" s="16">
        <f>'دیده بان بازار'!D4432</f>
        <v/>
      </c>
      <c r="E4454" s="17">
        <f>'دیده بان بازار'!E4432</f>
        <v/>
      </c>
      <c r="F4454" s="16">
        <f>'دیده بان بازار'!F4432</f>
        <v/>
      </c>
      <c r="G4454" s="16">
        <f>'دیده بان بازار'!G4432</f>
        <v/>
      </c>
      <c r="H4454" s="16">
        <f>'دیده بان بازار'!H4432</f>
        <v/>
      </c>
      <c r="I4454" s="16">
        <f>'دیده بان بازار'!I4432</f>
        <v/>
      </c>
      <c r="J4454" s="16">
        <f>'دیده بان بازار'!J4432</f>
        <v/>
      </c>
      <c r="K4454" s="16">
        <f>'دیده بان بازار'!K4432</f>
        <v/>
      </c>
      <c r="L4454" s="16">
        <f>'دیده بان بازار'!L4432</f>
        <v/>
      </c>
      <c r="M4454" s="16">
        <f>'دیده بان بازار'!M4432</f>
        <v/>
      </c>
      <c r="N4454" s="16">
        <f>'دیده بان بازار'!N4432</f>
        <v/>
      </c>
      <c r="O4454" s="16">
        <f>'دیده بان بازار'!O4432</f>
        <v/>
      </c>
      <c r="P4454" s="16">
        <f>'دیده بان بازار'!P4432</f>
        <v/>
      </c>
      <c r="Q4454" s="16">
        <f>'دیده بان بازار'!Q4432</f>
        <v/>
      </c>
      <c r="R4454" s="16">
        <f>'دیده بان بازار'!R4432</f>
        <v/>
      </c>
      <c r="S4454" s="16">
        <f>'دیده بان بازار'!S4432</f>
        <v/>
      </c>
      <c r="T4454" s="16">
        <f>'دیده بان بازار'!T4432</f>
        <v/>
      </c>
      <c r="U4454" s="16">
        <f>'دیده بان بازار'!U4432</f>
        <v/>
      </c>
      <c r="V4454" s="16">
        <f>'دیده بان بازار'!V4432</f>
        <v/>
      </c>
      <c r="W4454" s="7">
        <f>'دیده بان بازار'!W4432</f>
        <v/>
      </c>
    </row>
    <row r="4455">
      <c r="A4455" s="12">
        <f>'دیده بان بازار'!A4433</f>
        <v/>
      </c>
      <c r="B4455" s="13">
        <f>'دیده بان بازار'!B4433</f>
        <v/>
      </c>
      <c r="C4455" s="13">
        <f>'دیده بان بازار'!C4433</f>
        <v/>
      </c>
      <c r="D4455" s="13">
        <f>'دیده بان بازار'!D4433</f>
        <v/>
      </c>
      <c r="E4455" s="14">
        <f>'دیده بان بازار'!E4433</f>
        <v/>
      </c>
      <c r="F4455" s="13">
        <f>'دیده بان بازار'!F4433</f>
        <v/>
      </c>
      <c r="G4455" s="13">
        <f>'دیده بان بازار'!G4433</f>
        <v/>
      </c>
      <c r="H4455" s="13">
        <f>'دیده بان بازار'!H4433</f>
        <v/>
      </c>
      <c r="I4455" s="13">
        <f>'دیده بان بازار'!I4433</f>
        <v/>
      </c>
      <c r="J4455" s="13">
        <f>'دیده بان بازار'!J4433</f>
        <v/>
      </c>
      <c r="K4455" s="13">
        <f>'دیده بان بازار'!K4433</f>
        <v/>
      </c>
      <c r="L4455" s="13">
        <f>'دیده بان بازار'!L4433</f>
        <v/>
      </c>
      <c r="M4455" s="13">
        <f>'دیده بان بازار'!M4433</f>
        <v/>
      </c>
      <c r="N4455" s="13">
        <f>'دیده بان بازار'!N4433</f>
        <v/>
      </c>
      <c r="O4455" s="13">
        <f>'دیده بان بازار'!O4433</f>
        <v/>
      </c>
      <c r="P4455" s="13">
        <f>'دیده بان بازار'!P4433</f>
        <v/>
      </c>
      <c r="Q4455" s="13">
        <f>'دیده بان بازار'!Q4433</f>
        <v/>
      </c>
      <c r="R4455" s="13">
        <f>'دیده بان بازار'!R4433</f>
        <v/>
      </c>
      <c r="S4455" s="13">
        <f>'دیده بان بازار'!S4433</f>
        <v/>
      </c>
      <c r="T4455" s="13">
        <f>'دیده بان بازار'!T4433</f>
        <v/>
      </c>
      <c r="U4455" s="13">
        <f>'دیده بان بازار'!U4433</f>
        <v/>
      </c>
      <c r="V4455" s="13">
        <f>'دیده بان بازار'!V4433</f>
        <v/>
      </c>
      <c r="W4455" s="6">
        <f>'دیده بان بازار'!W4433</f>
        <v/>
      </c>
    </row>
    <row r="4456">
      <c r="A4456" s="15">
        <f>'دیده بان بازار'!A4434</f>
        <v/>
      </c>
      <c r="B4456" s="16">
        <f>'دیده بان بازار'!B4434</f>
        <v/>
      </c>
      <c r="C4456" s="16">
        <f>'دیده بان بازار'!C4434</f>
        <v/>
      </c>
      <c r="D4456" s="16">
        <f>'دیده بان بازار'!D4434</f>
        <v/>
      </c>
      <c r="E4456" s="17">
        <f>'دیده بان بازار'!E4434</f>
        <v/>
      </c>
      <c r="F4456" s="16">
        <f>'دیده بان بازار'!F4434</f>
        <v/>
      </c>
      <c r="G4456" s="16">
        <f>'دیده بان بازار'!G4434</f>
        <v/>
      </c>
      <c r="H4456" s="16">
        <f>'دیده بان بازار'!H4434</f>
        <v/>
      </c>
      <c r="I4456" s="16">
        <f>'دیده بان بازار'!I4434</f>
        <v/>
      </c>
      <c r="J4456" s="16">
        <f>'دیده بان بازار'!J4434</f>
        <v/>
      </c>
      <c r="K4456" s="16">
        <f>'دیده بان بازار'!K4434</f>
        <v/>
      </c>
      <c r="L4456" s="16">
        <f>'دیده بان بازار'!L4434</f>
        <v/>
      </c>
      <c r="M4456" s="16">
        <f>'دیده بان بازار'!M4434</f>
        <v/>
      </c>
      <c r="N4456" s="16">
        <f>'دیده بان بازار'!N4434</f>
        <v/>
      </c>
      <c r="O4456" s="16">
        <f>'دیده بان بازار'!O4434</f>
        <v/>
      </c>
      <c r="P4456" s="16">
        <f>'دیده بان بازار'!P4434</f>
        <v/>
      </c>
      <c r="Q4456" s="16">
        <f>'دیده بان بازار'!Q4434</f>
        <v/>
      </c>
      <c r="R4456" s="16">
        <f>'دیده بان بازار'!R4434</f>
        <v/>
      </c>
      <c r="S4456" s="16">
        <f>'دیده بان بازار'!S4434</f>
        <v/>
      </c>
      <c r="T4456" s="16">
        <f>'دیده بان بازار'!T4434</f>
        <v/>
      </c>
      <c r="U4456" s="16">
        <f>'دیده بان بازار'!U4434</f>
        <v/>
      </c>
      <c r="V4456" s="16">
        <f>'دیده بان بازار'!V4434</f>
        <v/>
      </c>
      <c r="W4456" s="7">
        <f>'دیده بان بازار'!W4434</f>
        <v/>
      </c>
    </row>
    <row r="4457">
      <c r="A4457" s="15">
        <f>'دیده بان بازار'!A4435</f>
        <v/>
      </c>
      <c r="B4457" s="16">
        <f>'دیده بان بازار'!B4435</f>
        <v/>
      </c>
      <c r="C4457" s="16">
        <f>'دیده بان بازار'!C4435</f>
        <v/>
      </c>
      <c r="D4457" s="16">
        <f>'دیده بان بازار'!D4435</f>
        <v/>
      </c>
      <c r="E4457" s="17">
        <f>'دیده بان بازار'!E4435</f>
        <v/>
      </c>
      <c r="F4457" s="16">
        <f>'دیده بان بازار'!F4435</f>
        <v/>
      </c>
      <c r="G4457" s="16">
        <f>'دیده بان بازار'!G4435</f>
        <v/>
      </c>
      <c r="H4457" s="16">
        <f>'دیده بان بازار'!H4435</f>
        <v/>
      </c>
      <c r="I4457" s="16">
        <f>'دیده بان بازار'!I4435</f>
        <v/>
      </c>
      <c r="J4457" s="16">
        <f>'دیده بان بازار'!J4435</f>
        <v/>
      </c>
      <c r="K4457" s="16">
        <f>'دیده بان بازار'!K4435</f>
        <v/>
      </c>
      <c r="L4457" s="16">
        <f>'دیده بان بازار'!L4435</f>
        <v/>
      </c>
      <c r="M4457" s="16">
        <f>'دیده بان بازار'!M4435</f>
        <v/>
      </c>
      <c r="N4457" s="16">
        <f>'دیده بان بازار'!N4435</f>
        <v/>
      </c>
      <c r="O4457" s="16">
        <f>'دیده بان بازار'!O4435</f>
        <v/>
      </c>
      <c r="P4457" s="16">
        <f>'دیده بان بازار'!P4435</f>
        <v/>
      </c>
      <c r="Q4457" s="16">
        <f>'دیده بان بازار'!Q4435</f>
        <v/>
      </c>
      <c r="R4457" s="16">
        <f>'دیده بان بازار'!R4435</f>
        <v/>
      </c>
      <c r="S4457" s="16">
        <f>'دیده بان بازار'!S4435</f>
        <v/>
      </c>
      <c r="T4457" s="16">
        <f>'دیده بان بازار'!T4435</f>
        <v/>
      </c>
      <c r="U4457" s="16">
        <f>'دیده بان بازار'!U4435</f>
        <v/>
      </c>
      <c r="V4457" s="16">
        <f>'دیده بان بازار'!V4435</f>
        <v/>
      </c>
      <c r="W4457" s="7">
        <f>'دیده بان بازار'!W4435</f>
        <v/>
      </c>
    </row>
    <row r="4458">
      <c r="A4458" s="12">
        <f>'دیده بان بازار'!A4436</f>
        <v/>
      </c>
      <c r="B4458" s="13">
        <f>'دیده بان بازار'!B4436</f>
        <v/>
      </c>
      <c r="C4458" s="13">
        <f>'دیده بان بازار'!C4436</f>
        <v/>
      </c>
      <c r="D4458" s="13">
        <f>'دیده بان بازار'!D4436</f>
        <v/>
      </c>
      <c r="E4458" s="14">
        <f>'دیده بان بازار'!E4436</f>
        <v/>
      </c>
      <c r="F4458" s="13">
        <f>'دیده بان بازار'!F4436</f>
        <v/>
      </c>
      <c r="G4458" s="13">
        <f>'دیده بان بازار'!G4436</f>
        <v/>
      </c>
      <c r="H4458" s="13">
        <f>'دیده بان بازار'!H4436</f>
        <v/>
      </c>
      <c r="I4458" s="13">
        <f>'دیده بان بازار'!I4436</f>
        <v/>
      </c>
      <c r="J4458" s="13">
        <f>'دیده بان بازار'!J4436</f>
        <v/>
      </c>
      <c r="K4458" s="13">
        <f>'دیده بان بازار'!K4436</f>
        <v/>
      </c>
      <c r="L4458" s="13">
        <f>'دیده بان بازار'!L4436</f>
        <v/>
      </c>
      <c r="M4458" s="13">
        <f>'دیده بان بازار'!M4436</f>
        <v/>
      </c>
      <c r="N4458" s="13">
        <f>'دیده بان بازار'!N4436</f>
        <v/>
      </c>
      <c r="O4458" s="13">
        <f>'دیده بان بازار'!O4436</f>
        <v/>
      </c>
      <c r="P4458" s="13">
        <f>'دیده بان بازار'!P4436</f>
        <v/>
      </c>
      <c r="Q4458" s="13">
        <f>'دیده بان بازار'!Q4436</f>
        <v/>
      </c>
      <c r="R4458" s="13">
        <f>'دیده بان بازار'!R4436</f>
        <v/>
      </c>
      <c r="S4458" s="13">
        <f>'دیده بان بازار'!S4436</f>
        <v/>
      </c>
      <c r="T4458" s="13">
        <f>'دیده بان بازار'!T4436</f>
        <v/>
      </c>
      <c r="U4458" s="13">
        <f>'دیده بان بازار'!U4436</f>
        <v/>
      </c>
      <c r="V4458" s="13">
        <f>'دیده بان بازار'!V4436</f>
        <v/>
      </c>
      <c r="W4458" s="6">
        <f>'دیده بان بازار'!W4436</f>
        <v/>
      </c>
    </row>
    <row r="4459">
      <c r="A4459" s="15">
        <f>'دیده بان بازار'!A4437</f>
        <v/>
      </c>
      <c r="B4459" s="16">
        <f>'دیده بان بازار'!B4437</f>
        <v/>
      </c>
      <c r="C4459" s="16">
        <f>'دیده بان بازار'!C4437</f>
        <v/>
      </c>
      <c r="D4459" s="16">
        <f>'دیده بان بازار'!D4437</f>
        <v/>
      </c>
      <c r="E4459" s="17">
        <f>'دیده بان بازار'!E4437</f>
        <v/>
      </c>
      <c r="F4459" s="16">
        <f>'دیده بان بازار'!F4437</f>
        <v/>
      </c>
      <c r="G4459" s="16">
        <f>'دیده بان بازار'!G4437</f>
        <v/>
      </c>
      <c r="H4459" s="16">
        <f>'دیده بان بازار'!H4437</f>
        <v/>
      </c>
      <c r="I4459" s="16">
        <f>'دیده بان بازار'!I4437</f>
        <v/>
      </c>
      <c r="J4459" s="16">
        <f>'دیده بان بازار'!J4437</f>
        <v/>
      </c>
      <c r="K4459" s="16">
        <f>'دیده بان بازار'!K4437</f>
        <v/>
      </c>
      <c r="L4459" s="16">
        <f>'دیده بان بازار'!L4437</f>
        <v/>
      </c>
      <c r="M4459" s="16">
        <f>'دیده بان بازار'!M4437</f>
        <v/>
      </c>
      <c r="N4459" s="16">
        <f>'دیده بان بازار'!N4437</f>
        <v/>
      </c>
      <c r="O4459" s="16">
        <f>'دیده بان بازار'!O4437</f>
        <v/>
      </c>
      <c r="P4459" s="16">
        <f>'دیده بان بازار'!P4437</f>
        <v/>
      </c>
      <c r="Q4459" s="16">
        <f>'دیده بان بازار'!Q4437</f>
        <v/>
      </c>
      <c r="R4459" s="16">
        <f>'دیده بان بازار'!R4437</f>
        <v/>
      </c>
      <c r="S4459" s="16">
        <f>'دیده بان بازار'!S4437</f>
        <v/>
      </c>
      <c r="T4459" s="16">
        <f>'دیده بان بازار'!T4437</f>
        <v/>
      </c>
      <c r="U4459" s="16">
        <f>'دیده بان بازار'!U4437</f>
        <v/>
      </c>
      <c r="V4459" s="16">
        <f>'دیده بان بازار'!V4437</f>
        <v/>
      </c>
      <c r="W4459" s="7">
        <f>'دیده بان بازار'!W4437</f>
        <v/>
      </c>
    </row>
    <row r="4460">
      <c r="A4460" s="12">
        <f>'دیده بان بازار'!A4438</f>
        <v/>
      </c>
      <c r="B4460" s="13">
        <f>'دیده بان بازار'!B4438</f>
        <v/>
      </c>
      <c r="C4460" s="13">
        <f>'دیده بان بازار'!C4438</f>
        <v/>
      </c>
      <c r="D4460" s="13">
        <f>'دیده بان بازار'!D4438</f>
        <v/>
      </c>
      <c r="E4460" s="14">
        <f>'دیده بان بازار'!E4438</f>
        <v/>
      </c>
      <c r="F4460" s="13">
        <f>'دیده بان بازار'!F4438</f>
        <v/>
      </c>
      <c r="G4460" s="13">
        <f>'دیده بان بازار'!G4438</f>
        <v/>
      </c>
      <c r="H4460" s="13">
        <f>'دیده بان بازار'!H4438</f>
        <v/>
      </c>
      <c r="I4460" s="13">
        <f>'دیده بان بازار'!I4438</f>
        <v/>
      </c>
      <c r="J4460" s="13">
        <f>'دیده بان بازار'!J4438</f>
        <v/>
      </c>
      <c r="K4460" s="13">
        <f>'دیده بان بازار'!K4438</f>
        <v/>
      </c>
      <c r="L4460" s="13">
        <f>'دیده بان بازار'!L4438</f>
        <v/>
      </c>
      <c r="M4460" s="13">
        <f>'دیده بان بازار'!M4438</f>
        <v/>
      </c>
      <c r="N4460" s="13">
        <f>'دیده بان بازار'!N4438</f>
        <v/>
      </c>
      <c r="O4460" s="13">
        <f>'دیده بان بازار'!O4438</f>
        <v/>
      </c>
      <c r="P4460" s="13">
        <f>'دیده بان بازار'!P4438</f>
        <v/>
      </c>
      <c r="Q4460" s="13">
        <f>'دیده بان بازار'!Q4438</f>
        <v/>
      </c>
      <c r="R4460" s="13">
        <f>'دیده بان بازار'!R4438</f>
        <v/>
      </c>
      <c r="S4460" s="13">
        <f>'دیده بان بازار'!S4438</f>
        <v/>
      </c>
      <c r="T4460" s="13">
        <f>'دیده بان بازار'!T4438</f>
        <v/>
      </c>
      <c r="U4460" s="13">
        <f>'دیده بان بازار'!U4438</f>
        <v/>
      </c>
      <c r="V4460" s="13">
        <f>'دیده بان بازار'!V4438</f>
        <v/>
      </c>
      <c r="W4460" s="6">
        <f>'دیده بان بازار'!W4438</f>
        <v/>
      </c>
    </row>
    <row r="4461">
      <c r="A4461" s="15">
        <f>'دیده بان بازار'!A4439</f>
        <v/>
      </c>
      <c r="B4461" s="16">
        <f>'دیده بان بازار'!B4439</f>
        <v/>
      </c>
      <c r="C4461" s="16">
        <f>'دیده بان بازار'!C4439</f>
        <v/>
      </c>
      <c r="D4461" s="16">
        <f>'دیده بان بازار'!D4439</f>
        <v/>
      </c>
      <c r="E4461" s="17">
        <f>'دیده بان بازار'!E4439</f>
        <v/>
      </c>
      <c r="F4461" s="16">
        <f>'دیده بان بازار'!F4439</f>
        <v/>
      </c>
      <c r="G4461" s="16">
        <f>'دیده بان بازار'!G4439</f>
        <v/>
      </c>
      <c r="H4461" s="16">
        <f>'دیده بان بازار'!H4439</f>
        <v/>
      </c>
      <c r="I4461" s="16">
        <f>'دیده بان بازار'!I4439</f>
        <v/>
      </c>
      <c r="J4461" s="16">
        <f>'دیده بان بازار'!J4439</f>
        <v/>
      </c>
      <c r="K4461" s="16">
        <f>'دیده بان بازار'!K4439</f>
        <v/>
      </c>
      <c r="L4461" s="16">
        <f>'دیده بان بازار'!L4439</f>
        <v/>
      </c>
      <c r="M4461" s="16">
        <f>'دیده بان بازار'!M4439</f>
        <v/>
      </c>
      <c r="N4461" s="16">
        <f>'دیده بان بازار'!N4439</f>
        <v/>
      </c>
      <c r="O4461" s="16">
        <f>'دیده بان بازار'!O4439</f>
        <v/>
      </c>
      <c r="P4461" s="16">
        <f>'دیده بان بازار'!P4439</f>
        <v/>
      </c>
      <c r="Q4461" s="16">
        <f>'دیده بان بازار'!Q4439</f>
        <v/>
      </c>
      <c r="R4461" s="16">
        <f>'دیده بان بازار'!R4439</f>
        <v/>
      </c>
      <c r="S4461" s="16">
        <f>'دیده بان بازار'!S4439</f>
        <v/>
      </c>
      <c r="T4461" s="16">
        <f>'دیده بان بازار'!T4439</f>
        <v/>
      </c>
      <c r="U4461" s="16">
        <f>'دیده بان بازار'!U4439</f>
        <v/>
      </c>
      <c r="V4461" s="16">
        <f>'دیده بان بازار'!V4439</f>
        <v/>
      </c>
      <c r="W4461" s="7">
        <f>'دیده بان بازار'!W4439</f>
        <v/>
      </c>
    </row>
    <row r="4462">
      <c r="A4462" s="12">
        <f>'دیده بان بازار'!A4440</f>
        <v/>
      </c>
      <c r="B4462" s="13">
        <f>'دیده بان بازار'!B4440</f>
        <v/>
      </c>
      <c r="C4462" s="13">
        <f>'دیده بان بازار'!C4440</f>
        <v/>
      </c>
      <c r="D4462" s="13">
        <f>'دیده بان بازار'!D4440</f>
        <v/>
      </c>
      <c r="E4462" s="14">
        <f>'دیده بان بازار'!E4440</f>
        <v/>
      </c>
      <c r="F4462" s="13">
        <f>'دیده بان بازار'!F4440</f>
        <v/>
      </c>
      <c r="G4462" s="13">
        <f>'دیده بان بازار'!G4440</f>
        <v/>
      </c>
      <c r="H4462" s="13">
        <f>'دیده بان بازار'!H4440</f>
        <v/>
      </c>
      <c r="I4462" s="13">
        <f>'دیده بان بازار'!I4440</f>
        <v/>
      </c>
      <c r="J4462" s="13">
        <f>'دیده بان بازار'!J4440</f>
        <v/>
      </c>
      <c r="K4462" s="13">
        <f>'دیده بان بازار'!K4440</f>
        <v/>
      </c>
      <c r="L4462" s="13">
        <f>'دیده بان بازار'!L4440</f>
        <v/>
      </c>
      <c r="M4462" s="13">
        <f>'دیده بان بازار'!M4440</f>
        <v/>
      </c>
      <c r="N4462" s="13">
        <f>'دیده بان بازار'!N4440</f>
        <v/>
      </c>
      <c r="O4462" s="13">
        <f>'دیده بان بازار'!O4440</f>
        <v/>
      </c>
      <c r="P4462" s="13">
        <f>'دیده بان بازار'!P4440</f>
        <v/>
      </c>
      <c r="Q4462" s="13">
        <f>'دیده بان بازار'!Q4440</f>
        <v/>
      </c>
      <c r="R4462" s="13">
        <f>'دیده بان بازار'!R4440</f>
        <v/>
      </c>
      <c r="S4462" s="13">
        <f>'دیده بان بازار'!S4440</f>
        <v/>
      </c>
      <c r="T4462" s="13">
        <f>'دیده بان بازار'!T4440</f>
        <v/>
      </c>
      <c r="U4462" s="13">
        <f>'دیده بان بازار'!U4440</f>
        <v/>
      </c>
      <c r="V4462" s="13">
        <f>'دیده بان بازار'!V4440</f>
        <v/>
      </c>
      <c r="W4462" s="6">
        <f>'دیده بان بازار'!W4440</f>
        <v/>
      </c>
    </row>
    <row r="4463">
      <c r="A4463" s="15">
        <f>'دیده بان بازار'!A4441</f>
        <v/>
      </c>
      <c r="B4463" s="16">
        <f>'دیده بان بازار'!B4441</f>
        <v/>
      </c>
      <c r="C4463" s="16">
        <f>'دیده بان بازار'!C4441</f>
        <v/>
      </c>
      <c r="D4463" s="16">
        <f>'دیده بان بازار'!D4441</f>
        <v/>
      </c>
      <c r="E4463" s="17">
        <f>'دیده بان بازار'!E4441</f>
        <v/>
      </c>
      <c r="F4463" s="16">
        <f>'دیده بان بازار'!F4441</f>
        <v/>
      </c>
      <c r="G4463" s="16">
        <f>'دیده بان بازار'!G4441</f>
        <v/>
      </c>
      <c r="H4463" s="16">
        <f>'دیده بان بازار'!H4441</f>
        <v/>
      </c>
      <c r="I4463" s="16">
        <f>'دیده بان بازار'!I4441</f>
        <v/>
      </c>
      <c r="J4463" s="16">
        <f>'دیده بان بازار'!J4441</f>
        <v/>
      </c>
      <c r="K4463" s="16">
        <f>'دیده بان بازار'!K4441</f>
        <v/>
      </c>
      <c r="L4463" s="16">
        <f>'دیده بان بازار'!L4441</f>
        <v/>
      </c>
      <c r="M4463" s="16">
        <f>'دیده بان بازار'!M4441</f>
        <v/>
      </c>
      <c r="N4463" s="16">
        <f>'دیده بان بازار'!N4441</f>
        <v/>
      </c>
      <c r="O4463" s="16">
        <f>'دیده بان بازار'!O4441</f>
        <v/>
      </c>
      <c r="P4463" s="16">
        <f>'دیده بان بازار'!P4441</f>
        <v/>
      </c>
      <c r="Q4463" s="16">
        <f>'دیده بان بازار'!Q4441</f>
        <v/>
      </c>
      <c r="R4463" s="16">
        <f>'دیده بان بازار'!R4441</f>
        <v/>
      </c>
      <c r="S4463" s="16">
        <f>'دیده بان بازار'!S4441</f>
        <v/>
      </c>
      <c r="T4463" s="16">
        <f>'دیده بان بازار'!T4441</f>
        <v/>
      </c>
      <c r="U4463" s="16">
        <f>'دیده بان بازار'!U4441</f>
        <v/>
      </c>
      <c r="V4463" s="16">
        <f>'دیده بان بازار'!V4441</f>
        <v/>
      </c>
      <c r="W4463" s="7">
        <f>'دیده بان بازار'!W4441</f>
        <v/>
      </c>
    </row>
    <row r="4464">
      <c r="A4464" s="12">
        <f>'دیده بان بازار'!A4442</f>
        <v/>
      </c>
      <c r="B4464" s="13">
        <f>'دیده بان بازار'!B4442</f>
        <v/>
      </c>
      <c r="C4464" s="13">
        <f>'دیده بان بازار'!C4442</f>
        <v/>
      </c>
      <c r="D4464" s="13">
        <f>'دیده بان بازار'!D4442</f>
        <v/>
      </c>
      <c r="E4464" s="14">
        <f>'دیده بان بازار'!E4442</f>
        <v/>
      </c>
      <c r="F4464" s="13">
        <f>'دیده بان بازار'!F4442</f>
        <v/>
      </c>
      <c r="G4464" s="13">
        <f>'دیده بان بازار'!G4442</f>
        <v/>
      </c>
      <c r="H4464" s="13">
        <f>'دیده بان بازار'!H4442</f>
        <v/>
      </c>
      <c r="I4464" s="13">
        <f>'دیده بان بازار'!I4442</f>
        <v/>
      </c>
      <c r="J4464" s="13">
        <f>'دیده بان بازار'!J4442</f>
        <v/>
      </c>
      <c r="K4464" s="13">
        <f>'دیده بان بازار'!K4442</f>
        <v/>
      </c>
      <c r="L4464" s="13">
        <f>'دیده بان بازار'!L4442</f>
        <v/>
      </c>
      <c r="M4464" s="13">
        <f>'دیده بان بازار'!M4442</f>
        <v/>
      </c>
      <c r="N4464" s="13">
        <f>'دیده بان بازار'!N4442</f>
        <v/>
      </c>
      <c r="O4464" s="13">
        <f>'دیده بان بازار'!O4442</f>
        <v/>
      </c>
      <c r="P4464" s="13">
        <f>'دیده بان بازار'!P4442</f>
        <v/>
      </c>
      <c r="Q4464" s="13">
        <f>'دیده بان بازار'!Q4442</f>
        <v/>
      </c>
      <c r="R4464" s="13">
        <f>'دیده بان بازار'!R4442</f>
        <v/>
      </c>
      <c r="S4464" s="13">
        <f>'دیده بان بازار'!S4442</f>
        <v/>
      </c>
      <c r="T4464" s="13">
        <f>'دیده بان بازار'!T4442</f>
        <v/>
      </c>
      <c r="U4464" s="13">
        <f>'دیده بان بازار'!U4442</f>
        <v/>
      </c>
      <c r="V4464" s="13">
        <f>'دیده بان بازار'!V4442</f>
        <v/>
      </c>
      <c r="W4464" s="6">
        <f>'دیده بان بازار'!W4442</f>
        <v/>
      </c>
    </row>
    <row r="4465">
      <c r="A4465" s="15">
        <f>'دیده بان بازار'!A4443</f>
        <v/>
      </c>
      <c r="B4465" s="16">
        <f>'دیده بان بازار'!B4443</f>
        <v/>
      </c>
      <c r="C4465" s="16">
        <f>'دیده بان بازار'!C4443</f>
        <v/>
      </c>
      <c r="D4465" s="16">
        <f>'دیده بان بازار'!D4443</f>
        <v/>
      </c>
      <c r="E4465" s="17">
        <f>'دیده بان بازار'!E4443</f>
        <v/>
      </c>
      <c r="F4465" s="16">
        <f>'دیده بان بازار'!F4443</f>
        <v/>
      </c>
      <c r="G4465" s="16">
        <f>'دیده بان بازار'!G4443</f>
        <v/>
      </c>
      <c r="H4465" s="16">
        <f>'دیده بان بازار'!H4443</f>
        <v/>
      </c>
      <c r="I4465" s="16">
        <f>'دیده بان بازار'!I4443</f>
        <v/>
      </c>
      <c r="J4465" s="16">
        <f>'دیده بان بازار'!J4443</f>
        <v/>
      </c>
      <c r="K4465" s="16">
        <f>'دیده بان بازار'!K4443</f>
        <v/>
      </c>
      <c r="L4465" s="16">
        <f>'دیده بان بازار'!L4443</f>
        <v/>
      </c>
      <c r="M4465" s="16">
        <f>'دیده بان بازار'!M4443</f>
        <v/>
      </c>
      <c r="N4465" s="16">
        <f>'دیده بان بازار'!N4443</f>
        <v/>
      </c>
      <c r="O4465" s="16">
        <f>'دیده بان بازار'!O4443</f>
        <v/>
      </c>
      <c r="P4465" s="16">
        <f>'دیده بان بازار'!P4443</f>
        <v/>
      </c>
      <c r="Q4465" s="16">
        <f>'دیده بان بازار'!Q4443</f>
        <v/>
      </c>
      <c r="R4465" s="16">
        <f>'دیده بان بازار'!R4443</f>
        <v/>
      </c>
      <c r="S4465" s="16">
        <f>'دیده بان بازار'!S4443</f>
        <v/>
      </c>
      <c r="T4465" s="16">
        <f>'دیده بان بازار'!T4443</f>
        <v/>
      </c>
      <c r="U4465" s="16">
        <f>'دیده بان بازار'!U4443</f>
        <v/>
      </c>
      <c r="V4465" s="16">
        <f>'دیده بان بازار'!V4443</f>
        <v/>
      </c>
      <c r="W4465" s="7">
        <f>'دیده بان بازار'!W4443</f>
        <v/>
      </c>
    </row>
    <row r="4466">
      <c r="A4466" s="12">
        <f>'دیده بان بازار'!A4444</f>
        <v/>
      </c>
      <c r="B4466" s="13">
        <f>'دیده بان بازار'!B4444</f>
        <v/>
      </c>
      <c r="C4466" s="13">
        <f>'دیده بان بازار'!C4444</f>
        <v/>
      </c>
      <c r="D4466" s="13">
        <f>'دیده بان بازار'!D4444</f>
        <v/>
      </c>
      <c r="E4466" s="14">
        <f>'دیده بان بازار'!E4444</f>
        <v/>
      </c>
      <c r="F4466" s="13">
        <f>'دیده بان بازار'!F4444</f>
        <v/>
      </c>
      <c r="G4466" s="13">
        <f>'دیده بان بازار'!G4444</f>
        <v/>
      </c>
      <c r="H4466" s="13">
        <f>'دیده بان بازار'!H4444</f>
        <v/>
      </c>
      <c r="I4466" s="13">
        <f>'دیده بان بازار'!I4444</f>
        <v/>
      </c>
      <c r="J4466" s="13">
        <f>'دیده بان بازار'!J4444</f>
        <v/>
      </c>
      <c r="K4466" s="13">
        <f>'دیده بان بازار'!K4444</f>
        <v/>
      </c>
      <c r="L4466" s="13">
        <f>'دیده بان بازار'!L4444</f>
        <v/>
      </c>
      <c r="M4466" s="13">
        <f>'دیده بان بازار'!M4444</f>
        <v/>
      </c>
      <c r="N4466" s="13">
        <f>'دیده بان بازار'!N4444</f>
        <v/>
      </c>
      <c r="O4466" s="13">
        <f>'دیده بان بازار'!O4444</f>
        <v/>
      </c>
      <c r="P4466" s="13">
        <f>'دیده بان بازار'!P4444</f>
        <v/>
      </c>
      <c r="Q4466" s="13">
        <f>'دیده بان بازار'!Q4444</f>
        <v/>
      </c>
      <c r="R4466" s="13">
        <f>'دیده بان بازار'!R4444</f>
        <v/>
      </c>
      <c r="S4466" s="13">
        <f>'دیده بان بازار'!S4444</f>
        <v/>
      </c>
      <c r="T4466" s="13">
        <f>'دیده بان بازار'!T4444</f>
        <v/>
      </c>
      <c r="U4466" s="13">
        <f>'دیده بان بازار'!U4444</f>
        <v/>
      </c>
      <c r="V4466" s="13">
        <f>'دیده بان بازار'!V4444</f>
        <v/>
      </c>
      <c r="W4466" s="6">
        <f>'دیده بان بازار'!W4444</f>
        <v/>
      </c>
    </row>
    <row r="4467">
      <c r="A4467" s="15">
        <f>'دیده بان بازار'!A4445</f>
        <v/>
      </c>
      <c r="B4467" s="16">
        <f>'دیده بان بازار'!B4445</f>
        <v/>
      </c>
      <c r="C4467" s="16">
        <f>'دیده بان بازار'!C4445</f>
        <v/>
      </c>
      <c r="D4467" s="16">
        <f>'دیده بان بازار'!D4445</f>
        <v/>
      </c>
      <c r="E4467" s="17">
        <f>'دیده بان بازار'!E4445</f>
        <v/>
      </c>
      <c r="F4467" s="16">
        <f>'دیده بان بازار'!F4445</f>
        <v/>
      </c>
      <c r="G4467" s="16">
        <f>'دیده بان بازار'!G4445</f>
        <v/>
      </c>
      <c r="H4467" s="16">
        <f>'دیده بان بازار'!H4445</f>
        <v/>
      </c>
      <c r="I4467" s="16">
        <f>'دیده بان بازار'!I4445</f>
        <v/>
      </c>
      <c r="J4467" s="16">
        <f>'دیده بان بازار'!J4445</f>
        <v/>
      </c>
      <c r="K4467" s="16">
        <f>'دیده بان بازار'!K4445</f>
        <v/>
      </c>
      <c r="L4467" s="16">
        <f>'دیده بان بازار'!L4445</f>
        <v/>
      </c>
      <c r="M4467" s="16">
        <f>'دیده بان بازار'!M4445</f>
        <v/>
      </c>
      <c r="N4467" s="16">
        <f>'دیده بان بازار'!N4445</f>
        <v/>
      </c>
      <c r="O4467" s="16">
        <f>'دیده بان بازار'!O4445</f>
        <v/>
      </c>
      <c r="P4467" s="16">
        <f>'دیده بان بازار'!P4445</f>
        <v/>
      </c>
      <c r="Q4467" s="16">
        <f>'دیده بان بازار'!Q4445</f>
        <v/>
      </c>
      <c r="R4467" s="16">
        <f>'دیده بان بازار'!R4445</f>
        <v/>
      </c>
      <c r="S4467" s="16">
        <f>'دیده بان بازار'!S4445</f>
        <v/>
      </c>
      <c r="T4467" s="16">
        <f>'دیده بان بازار'!T4445</f>
        <v/>
      </c>
      <c r="U4467" s="16">
        <f>'دیده بان بازار'!U4445</f>
        <v/>
      </c>
      <c r="V4467" s="16">
        <f>'دیده بان بازار'!V4445</f>
        <v/>
      </c>
      <c r="W4467" s="7">
        <f>'دیده بان بازار'!W4445</f>
        <v/>
      </c>
    </row>
    <row r="4468">
      <c r="A4468" s="12">
        <f>'دیده بان بازار'!A4446</f>
        <v/>
      </c>
      <c r="B4468" s="13">
        <f>'دیده بان بازار'!B4446</f>
        <v/>
      </c>
      <c r="C4468" s="13">
        <f>'دیده بان بازار'!C4446</f>
        <v/>
      </c>
      <c r="D4468" s="13">
        <f>'دیده بان بازار'!D4446</f>
        <v/>
      </c>
      <c r="E4468" s="14">
        <f>'دیده بان بازار'!E4446</f>
        <v/>
      </c>
      <c r="F4468" s="13">
        <f>'دیده بان بازار'!F4446</f>
        <v/>
      </c>
      <c r="G4468" s="13">
        <f>'دیده بان بازار'!G4446</f>
        <v/>
      </c>
      <c r="H4468" s="13">
        <f>'دیده بان بازار'!H4446</f>
        <v/>
      </c>
      <c r="I4468" s="13">
        <f>'دیده بان بازار'!I4446</f>
        <v/>
      </c>
      <c r="J4468" s="13">
        <f>'دیده بان بازار'!J4446</f>
        <v/>
      </c>
      <c r="K4468" s="13">
        <f>'دیده بان بازار'!K4446</f>
        <v/>
      </c>
      <c r="L4468" s="13">
        <f>'دیده بان بازار'!L4446</f>
        <v/>
      </c>
      <c r="M4468" s="13">
        <f>'دیده بان بازار'!M4446</f>
        <v/>
      </c>
      <c r="N4468" s="13">
        <f>'دیده بان بازار'!N4446</f>
        <v/>
      </c>
      <c r="O4468" s="13">
        <f>'دیده بان بازار'!O4446</f>
        <v/>
      </c>
      <c r="P4468" s="13">
        <f>'دیده بان بازار'!P4446</f>
        <v/>
      </c>
      <c r="Q4468" s="13">
        <f>'دیده بان بازار'!Q4446</f>
        <v/>
      </c>
      <c r="R4468" s="13">
        <f>'دیده بان بازار'!R4446</f>
        <v/>
      </c>
      <c r="S4468" s="13">
        <f>'دیده بان بازار'!S4446</f>
        <v/>
      </c>
      <c r="T4468" s="13">
        <f>'دیده بان بازار'!T4446</f>
        <v/>
      </c>
      <c r="U4468" s="13">
        <f>'دیده بان بازار'!U4446</f>
        <v/>
      </c>
      <c r="V4468" s="13">
        <f>'دیده بان بازار'!V4446</f>
        <v/>
      </c>
      <c r="W4468" s="6">
        <f>'دیده بان بازار'!W4446</f>
        <v/>
      </c>
    </row>
    <row r="4469">
      <c r="A4469" s="15">
        <f>'دیده بان بازار'!A4447</f>
        <v/>
      </c>
      <c r="B4469" s="16">
        <f>'دیده بان بازار'!B4447</f>
        <v/>
      </c>
      <c r="C4469" s="16">
        <f>'دیده بان بازار'!C4447</f>
        <v/>
      </c>
      <c r="D4469" s="16">
        <f>'دیده بان بازار'!D4447</f>
        <v/>
      </c>
      <c r="E4469" s="17">
        <f>'دیده بان بازار'!E4447</f>
        <v/>
      </c>
      <c r="F4469" s="16">
        <f>'دیده بان بازار'!F4447</f>
        <v/>
      </c>
      <c r="G4469" s="16">
        <f>'دیده بان بازار'!G4447</f>
        <v/>
      </c>
      <c r="H4469" s="16">
        <f>'دیده بان بازار'!H4447</f>
        <v/>
      </c>
      <c r="I4469" s="16">
        <f>'دیده بان بازار'!I4447</f>
        <v/>
      </c>
      <c r="J4469" s="16">
        <f>'دیده بان بازار'!J4447</f>
        <v/>
      </c>
      <c r="K4469" s="16">
        <f>'دیده بان بازار'!K4447</f>
        <v/>
      </c>
      <c r="L4469" s="16">
        <f>'دیده بان بازار'!L4447</f>
        <v/>
      </c>
      <c r="M4469" s="16">
        <f>'دیده بان بازار'!M4447</f>
        <v/>
      </c>
      <c r="N4469" s="16">
        <f>'دیده بان بازار'!N4447</f>
        <v/>
      </c>
      <c r="O4469" s="16">
        <f>'دیده بان بازار'!O4447</f>
        <v/>
      </c>
      <c r="P4469" s="16">
        <f>'دیده بان بازار'!P4447</f>
        <v/>
      </c>
      <c r="Q4469" s="16">
        <f>'دیده بان بازار'!Q4447</f>
        <v/>
      </c>
      <c r="R4469" s="16">
        <f>'دیده بان بازار'!R4447</f>
        <v/>
      </c>
      <c r="S4469" s="16">
        <f>'دیده بان بازار'!S4447</f>
        <v/>
      </c>
      <c r="T4469" s="16">
        <f>'دیده بان بازار'!T4447</f>
        <v/>
      </c>
      <c r="U4469" s="16">
        <f>'دیده بان بازار'!U4447</f>
        <v/>
      </c>
      <c r="V4469" s="16">
        <f>'دیده بان بازار'!V4447</f>
        <v/>
      </c>
      <c r="W4469" s="7">
        <f>'دیده بان بازار'!W4447</f>
        <v/>
      </c>
    </row>
    <row r="4470">
      <c r="A4470" s="12">
        <f>'دیده بان بازار'!A4448</f>
        <v/>
      </c>
      <c r="B4470" s="13">
        <f>'دیده بان بازار'!B4448</f>
        <v/>
      </c>
      <c r="C4470" s="13">
        <f>'دیده بان بازار'!C4448</f>
        <v/>
      </c>
      <c r="D4470" s="13">
        <f>'دیده بان بازار'!D4448</f>
        <v/>
      </c>
      <c r="E4470" s="14">
        <f>'دیده بان بازار'!E4448</f>
        <v/>
      </c>
      <c r="F4470" s="13">
        <f>'دیده بان بازار'!F4448</f>
        <v/>
      </c>
      <c r="G4470" s="13">
        <f>'دیده بان بازار'!G4448</f>
        <v/>
      </c>
      <c r="H4470" s="13">
        <f>'دیده بان بازار'!H4448</f>
        <v/>
      </c>
      <c r="I4470" s="13">
        <f>'دیده بان بازار'!I4448</f>
        <v/>
      </c>
      <c r="J4470" s="13">
        <f>'دیده بان بازار'!J4448</f>
        <v/>
      </c>
      <c r="K4470" s="13">
        <f>'دیده بان بازار'!K4448</f>
        <v/>
      </c>
      <c r="L4470" s="13">
        <f>'دیده بان بازار'!L4448</f>
        <v/>
      </c>
      <c r="M4470" s="13">
        <f>'دیده بان بازار'!M4448</f>
        <v/>
      </c>
      <c r="N4470" s="13">
        <f>'دیده بان بازار'!N4448</f>
        <v/>
      </c>
      <c r="O4470" s="13">
        <f>'دیده بان بازار'!O4448</f>
        <v/>
      </c>
      <c r="P4470" s="13">
        <f>'دیده بان بازار'!P4448</f>
        <v/>
      </c>
      <c r="Q4470" s="13">
        <f>'دیده بان بازار'!Q4448</f>
        <v/>
      </c>
      <c r="R4470" s="13">
        <f>'دیده بان بازار'!R4448</f>
        <v/>
      </c>
      <c r="S4470" s="13">
        <f>'دیده بان بازار'!S4448</f>
        <v/>
      </c>
      <c r="T4470" s="13">
        <f>'دیده بان بازار'!T4448</f>
        <v/>
      </c>
      <c r="U4470" s="13">
        <f>'دیده بان بازار'!U4448</f>
        <v/>
      </c>
      <c r="V4470" s="13">
        <f>'دیده بان بازار'!V4448</f>
        <v/>
      </c>
      <c r="W4470" s="6">
        <f>'دیده بان بازار'!W4448</f>
        <v/>
      </c>
    </row>
    <row r="4471">
      <c r="A4471" s="15">
        <f>'دیده بان بازار'!A4449</f>
        <v/>
      </c>
      <c r="B4471" s="16">
        <f>'دیده بان بازار'!B4449</f>
        <v/>
      </c>
      <c r="C4471" s="16">
        <f>'دیده بان بازار'!C4449</f>
        <v/>
      </c>
      <c r="D4471" s="16">
        <f>'دیده بان بازار'!D4449</f>
        <v/>
      </c>
      <c r="E4471" s="17">
        <f>'دیده بان بازار'!E4449</f>
        <v/>
      </c>
      <c r="F4471" s="16">
        <f>'دیده بان بازار'!F4449</f>
        <v/>
      </c>
      <c r="G4471" s="16">
        <f>'دیده بان بازار'!G4449</f>
        <v/>
      </c>
      <c r="H4471" s="16">
        <f>'دیده بان بازار'!H4449</f>
        <v/>
      </c>
      <c r="I4471" s="16">
        <f>'دیده بان بازار'!I4449</f>
        <v/>
      </c>
      <c r="J4471" s="16">
        <f>'دیده بان بازار'!J4449</f>
        <v/>
      </c>
      <c r="K4471" s="16">
        <f>'دیده بان بازار'!K4449</f>
        <v/>
      </c>
      <c r="L4471" s="16">
        <f>'دیده بان بازار'!L4449</f>
        <v/>
      </c>
      <c r="M4471" s="16">
        <f>'دیده بان بازار'!M4449</f>
        <v/>
      </c>
      <c r="N4471" s="16">
        <f>'دیده بان بازار'!N4449</f>
        <v/>
      </c>
      <c r="O4471" s="16">
        <f>'دیده بان بازار'!O4449</f>
        <v/>
      </c>
      <c r="P4471" s="16">
        <f>'دیده بان بازار'!P4449</f>
        <v/>
      </c>
      <c r="Q4471" s="16">
        <f>'دیده بان بازار'!Q4449</f>
        <v/>
      </c>
      <c r="R4471" s="16">
        <f>'دیده بان بازار'!R4449</f>
        <v/>
      </c>
      <c r="S4471" s="16">
        <f>'دیده بان بازار'!S4449</f>
        <v/>
      </c>
      <c r="T4471" s="16">
        <f>'دیده بان بازار'!T4449</f>
        <v/>
      </c>
      <c r="U4471" s="16">
        <f>'دیده بان بازار'!U4449</f>
        <v/>
      </c>
      <c r="V4471" s="16">
        <f>'دیده بان بازار'!V4449</f>
        <v/>
      </c>
      <c r="W4471" s="7">
        <f>'دیده بان بازار'!W4449</f>
        <v/>
      </c>
    </row>
    <row r="4472">
      <c r="A4472" s="15">
        <f>'دیده بان بازار'!A4450</f>
        <v/>
      </c>
      <c r="B4472" s="16">
        <f>'دیده بان بازار'!B4450</f>
        <v/>
      </c>
      <c r="C4472" s="16">
        <f>'دیده بان بازار'!C4450</f>
        <v/>
      </c>
      <c r="D4472" s="16">
        <f>'دیده بان بازار'!D4450</f>
        <v/>
      </c>
      <c r="E4472" s="17">
        <f>'دیده بان بازار'!E4450</f>
        <v/>
      </c>
      <c r="F4472" s="16">
        <f>'دیده بان بازار'!F4450</f>
        <v/>
      </c>
      <c r="G4472" s="16">
        <f>'دیده بان بازار'!G4450</f>
        <v/>
      </c>
      <c r="H4472" s="16">
        <f>'دیده بان بازار'!H4450</f>
        <v/>
      </c>
      <c r="I4472" s="16">
        <f>'دیده بان بازار'!I4450</f>
        <v/>
      </c>
      <c r="J4472" s="16">
        <f>'دیده بان بازار'!J4450</f>
        <v/>
      </c>
      <c r="K4472" s="16">
        <f>'دیده بان بازار'!K4450</f>
        <v/>
      </c>
      <c r="L4472" s="16">
        <f>'دیده بان بازار'!L4450</f>
        <v/>
      </c>
      <c r="M4472" s="16">
        <f>'دیده بان بازار'!M4450</f>
        <v/>
      </c>
      <c r="N4472" s="16">
        <f>'دیده بان بازار'!N4450</f>
        <v/>
      </c>
      <c r="O4472" s="16">
        <f>'دیده بان بازار'!O4450</f>
        <v/>
      </c>
      <c r="P4472" s="16">
        <f>'دیده بان بازار'!P4450</f>
        <v/>
      </c>
      <c r="Q4472" s="16">
        <f>'دیده بان بازار'!Q4450</f>
        <v/>
      </c>
      <c r="R4472" s="16">
        <f>'دیده بان بازار'!R4450</f>
        <v/>
      </c>
      <c r="S4472" s="16">
        <f>'دیده بان بازار'!S4450</f>
        <v/>
      </c>
      <c r="T4472" s="16">
        <f>'دیده بان بازار'!T4450</f>
        <v/>
      </c>
      <c r="U4472" s="16">
        <f>'دیده بان بازار'!U4450</f>
        <v/>
      </c>
      <c r="V4472" s="16">
        <f>'دیده بان بازار'!V4450</f>
        <v/>
      </c>
      <c r="W4472" s="7">
        <f>'دیده بان بازار'!W4450</f>
        <v/>
      </c>
    </row>
    <row r="4473">
      <c r="A4473" s="12">
        <f>'دیده بان بازار'!A4451</f>
        <v/>
      </c>
      <c r="B4473" s="13">
        <f>'دیده بان بازار'!B4451</f>
        <v/>
      </c>
      <c r="C4473" s="13">
        <f>'دیده بان بازار'!C4451</f>
        <v/>
      </c>
      <c r="D4473" s="13">
        <f>'دیده بان بازار'!D4451</f>
        <v/>
      </c>
      <c r="E4473" s="14">
        <f>'دیده بان بازار'!E4451</f>
        <v/>
      </c>
      <c r="F4473" s="13">
        <f>'دیده بان بازار'!F4451</f>
        <v/>
      </c>
      <c r="G4473" s="13">
        <f>'دیده بان بازار'!G4451</f>
        <v/>
      </c>
      <c r="H4473" s="13">
        <f>'دیده بان بازار'!H4451</f>
        <v/>
      </c>
      <c r="I4473" s="13">
        <f>'دیده بان بازار'!I4451</f>
        <v/>
      </c>
      <c r="J4473" s="13">
        <f>'دیده بان بازار'!J4451</f>
        <v/>
      </c>
      <c r="K4473" s="13">
        <f>'دیده بان بازار'!K4451</f>
        <v/>
      </c>
      <c r="L4473" s="13">
        <f>'دیده بان بازار'!L4451</f>
        <v/>
      </c>
      <c r="M4473" s="13">
        <f>'دیده بان بازار'!M4451</f>
        <v/>
      </c>
      <c r="N4473" s="13">
        <f>'دیده بان بازار'!N4451</f>
        <v/>
      </c>
      <c r="O4473" s="13">
        <f>'دیده بان بازار'!O4451</f>
        <v/>
      </c>
      <c r="P4473" s="13">
        <f>'دیده بان بازار'!P4451</f>
        <v/>
      </c>
      <c r="Q4473" s="13">
        <f>'دیده بان بازار'!Q4451</f>
        <v/>
      </c>
      <c r="R4473" s="13">
        <f>'دیده بان بازار'!R4451</f>
        <v/>
      </c>
      <c r="S4473" s="13">
        <f>'دیده بان بازار'!S4451</f>
        <v/>
      </c>
      <c r="T4473" s="13">
        <f>'دیده بان بازار'!T4451</f>
        <v/>
      </c>
      <c r="U4473" s="13">
        <f>'دیده بان بازار'!U4451</f>
        <v/>
      </c>
      <c r="V4473" s="13">
        <f>'دیده بان بازار'!V4451</f>
        <v/>
      </c>
      <c r="W4473" s="6">
        <f>'دیده بان بازار'!W4451</f>
        <v/>
      </c>
    </row>
    <row r="4474">
      <c r="A4474" s="15">
        <f>'دیده بان بازار'!A4452</f>
        <v/>
      </c>
      <c r="B4474" s="16">
        <f>'دیده بان بازار'!B4452</f>
        <v/>
      </c>
      <c r="C4474" s="16">
        <f>'دیده بان بازار'!C4452</f>
        <v/>
      </c>
      <c r="D4474" s="16">
        <f>'دیده بان بازار'!D4452</f>
        <v/>
      </c>
      <c r="E4474" s="17">
        <f>'دیده بان بازار'!E4452</f>
        <v/>
      </c>
      <c r="F4474" s="16">
        <f>'دیده بان بازار'!F4452</f>
        <v/>
      </c>
      <c r="G4474" s="16">
        <f>'دیده بان بازار'!G4452</f>
        <v/>
      </c>
      <c r="H4474" s="16">
        <f>'دیده بان بازار'!H4452</f>
        <v/>
      </c>
      <c r="I4474" s="16">
        <f>'دیده بان بازار'!I4452</f>
        <v/>
      </c>
      <c r="J4474" s="16">
        <f>'دیده بان بازار'!J4452</f>
        <v/>
      </c>
      <c r="K4474" s="16">
        <f>'دیده بان بازار'!K4452</f>
        <v/>
      </c>
      <c r="L4474" s="16">
        <f>'دیده بان بازار'!L4452</f>
        <v/>
      </c>
      <c r="M4474" s="16">
        <f>'دیده بان بازار'!M4452</f>
        <v/>
      </c>
      <c r="N4474" s="16">
        <f>'دیده بان بازار'!N4452</f>
        <v/>
      </c>
      <c r="O4474" s="16">
        <f>'دیده بان بازار'!O4452</f>
        <v/>
      </c>
      <c r="P4474" s="16">
        <f>'دیده بان بازار'!P4452</f>
        <v/>
      </c>
      <c r="Q4474" s="16">
        <f>'دیده بان بازار'!Q4452</f>
        <v/>
      </c>
      <c r="R4474" s="16">
        <f>'دیده بان بازار'!R4452</f>
        <v/>
      </c>
      <c r="S4474" s="16">
        <f>'دیده بان بازار'!S4452</f>
        <v/>
      </c>
      <c r="T4474" s="16">
        <f>'دیده بان بازار'!T4452</f>
        <v/>
      </c>
      <c r="U4474" s="16">
        <f>'دیده بان بازار'!U4452</f>
        <v/>
      </c>
      <c r="V4474" s="16">
        <f>'دیده بان بازار'!V4452</f>
        <v/>
      </c>
      <c r="W4474" s="7">
        <f>'دیده بان بازار'!W4452</f>
        <v/>
      </c>
    </row>
    <row r="4475">
      <c r="A4475" s="12">
        <f>'دیده بان بازار'!A4453</f>
        <v/>
      </c>
      <c r="B4475" s="13">
        <f>'دیده بان بازار'!B4453</f>
        <v/>
      </c>
      <c r="C4475" s="13">
        <f>'دیده بان بازار'!C4453</f>
        <v/>
      </c>
      <c r="D4475" s="13">
        <f>'دیده بان بازار'!D4453</f>
        <v/>
      </c>
      <c r="E4475" s="14">
        <f>'دیده بان بازار'!E4453</f>
        <v/>
      </c>
      <c r="F4475" s="13">
        <f>'دیده بان بازار'!F4453</f>
        <v/>
      </c>
      <c r="G4475" s="13">
        <f>'دیده بان بازار'!G4453</f>
        <v/>
      </c>
      <c r="H4475" s="13">
        <f>'دیده بان بازار'!H4453</f>
        <v/>
      </c>
      <c r="I4475" s="13">
        <f>'دیده بان بازار'!I4453</f>
        <v/>
      </c>
      <c r="J4475" s="13">
        <f>'دیده بان بازار'!J4453</f>
        <v/>
      </c>
      <c r="K4475" s="13">
        <f>'دیده بان بازار'!K4453</f>
        <v/>
      </c>
      <c r="L4475" s="13">
        <f>'دیده بان بازار'!L4453</f>
        <v/>
      </c>
      <c r="M4475" s="13">
        <f>'دیده بان بازار'!M4453</f>
        <v/>
      </c>
      <c r="N4475" s="13">
        <f>'دیده بان بازار'!N4453</f>
        <v/>
      </c>
      <c r="O4475" s="13">
        <f>'دیده بان بازار'!O4453</f>
        <v/>
      </c>
      <c r="P4475" s="13">
        <f>'دیده بان بازار'!P4453</f>
        <v/>
      </c>
      <c r="Q4475" s="13">
        <f>'دیده بان بازار'!Q4453</f>
        <v/>
      </c>
      <c r="R4475" s="13">
        <f>'دیده بان بازار'!R4453</f>
        <v/>
      </c>
      <c r="S4475" s="13">
        <f>'دیده بان بازار'!S4453</f>
        <v/>
      </c>
      <c r="T4475" s="13">
        <f>'دیده بان بازار'!T4453</f>
        <v/>
      </c>
      <c r="U4475" s="13">
        <f>'دیده بان بازار'!U4453</f>
        <v/>
      </c>
      <c r="V4475" s="13">
        <f>'دیده بان بازار'!V4453</f>
        <v/>
      </c>
      <c r="W4475" s="6">
        <f>'دیده بان بازار'!W4453</f>
        <v/>
      </c>
    </row>
    <row r="4476">
      <c r="A4476" s="15">
        <f>'دیده بان بازار'!A4454</f>
        <v/>
      </c>
      <c r="B4476" s="16">
        <f>'دیده بان بازار'!B4454</f>
        <v/>
      </c>
      <c r="C4476" s="16">
        <f>'دیده بان بازار'!C4454</f>
        <v/>
      </c>
      <c r="D4476" s="16">
        <f>'دیده بان بازار'!D4454</f>
        <v/>
      </c>
      <c r="E4476" s="17">
        <f>'دیده بان بازار'!E4454</f>
        <v/>
      </c>
      <c r="F4476" s="16">
        <f>'دیده بان بازار'!F4454</f>
        <v/>
      </c>
      <c r="G4476" s="16">
        <f>'دیده بان بازار'!G4454</f>
        <v/>
      </c>
      <c r="H4476" s="16">
        <f>'دیده بان بازار'!H4454</f>
        <v/>
      </c>
      <c r="I4476" s="16">
        <f>'دیده بان بازار'!I4454</f>
        <v/>
      </c>
      <c r="J4476" s="16">
        <f>'دیده بان بازار'!J4454</f>
        <v/>
      </c>
      <c r="K4476" s="16">
        <f>'دیده بان بازار'!K4454</f>
        <v/>
      </c>
      <c r="L4476" s="16">
        <f>'دیده بان بازار'!L4454</f>
        <v/>
      </c>
      <c r="M4476" s="16">
        <f>'دیده بان بازار'!M4454</f>
        <v/>
      </c>
      <c r="N4476" s="16">
        <f>'دیده بان بازار'!N4454</f>
        <v/>
      </c>
      <c r="O4476" s="16">
        <f>'دیده بان بازار'!O4454</f>
        <v/>
      </c>
      <c r="P4476" s="16">
        <f>'دیده بان بازار'!P4454</f>
        <v/>
      </c>
      <c r="Q4476" s="16">
        <f>'دیده بان بازار'!Q4454</f>
        <v/>
      </c>
      <c r="R4476" s="16">
        <f>'دیده بان بازار'!R4454</f>
        <v/>
      </c>
      <c r="S4476" s="16">
        <f>'دیده بان بازار'!S4454</f>
        <v/>
      </c>
      <c r="T4476" s="16">
        <f>'دیده بان بازار'!T4454</f>
        <v/>
      </c>
      <c r="U4476" s="16">
        <f>'دیده بان بازار'!U4454</f>
        <v/>
      </c>
      <c r="V4476" s="16">
        <f>'دیده بان بازار'!V4454</f>
        <v/>
      </c>
      <c r="W4476" s="7">
        <f>'دیده بان بازار'!W4454</f>
        <v/>
      </c>
    </row>
    <row r="4477">
      <c r="A4477" s="12">
        <f>'دیده بان بازار'!A4455</f>
        <v/>
      </c>
      <c r="B4477" s="13">
        <f>'دیده بان بازار'!B4455</f>
        <v/>
      </c>
      <c r="C4477" s="13">
        <f>'دیده بان بازار'!C4455</f>
        <v/>
      </c>
      <c r="D4477" s="13">
        <f>'دیده بان بازار'!D4455</f>
        <v/>
      </c>
      <c r="E4477" s="14">
        <f>'دیده بان بازار'!E4455</f>
        <v/>
      </c>
      <c r="F4477" s="13">
        <f>'دیده بان بازار'!F4455</f>
        <v/>
      </c>
      <c r="G4477" s="13">
        <f>'دیده بان بازار'!G4455</f>
        <v/>
      </c>
      <c r="H4477" s="13">
        <f>'دیده بان بازار'!H4455</f>
        <v/>
      </c>
      <c r="I4477" s="13">
        <f>'دیده بان بازار'!I4455</f>
        <v/>
      </c>
      <c r="J4477" s="13">
        <f>'دیده بان بازار'!J4455</f>
        <v/>
      </c>
      <c r="K4477" s="13">
        <f>'دیده بان بازار'!K4455</f>
        <v/>
      </c>
      <c r="L4477" s="13">
        <f>'دیده بان بازار'!L4455</f>
        <v/>
      </c>
      <c r="M4477" s="13">
        <f>'دیده بان بازار'!M4455</f>
        <v/>
      </c>
      <c r="N4477" s="13">
        <f>'دیده بان بازار'!N4455</f>
        <v/>
      </c>
      <c r="O4477" s="13">
        <f>'دیده بان بازار'!O4455</f>
        <v/>
      </c>
      <c r="P4477" s="13">
        <f>'دیده بان بازار'!P4455</f>
        <v/>
      </c>
      <c r="Q4477" s="13">
        <f>'دیده بان بازار'!Q4455</f>
        <v/>
      </c>
      <c r="R4477" s="13">
        <f>'دیده بان بازار'!R4455</f>
        <v/>
      </c>
      <c r="S4477" s="13">
        <f>'دیده بان بازار'!S4455</f>
        <v/>
      </c>
      <c r="T4477" s="13">
        <f>'دیده بان بازار'!T4455</f>
        <v/>
      </c>
      <c r="U4477" s="13">
        <f>'دیده بان بازار'!U4455</f>
        <v/>
      </c>
      <c r="V4477" s="13">
        <f>'دیده بان بازار'!V4455</f>
        <v/>
      </c>
      <c r="W4477" s="6">
        <f>'دیده بان بازار'!W4455</f>
        <v/>
      </c>
    </row>
    <row r="4478">
      <c r="A4478" s="15">
        <f>'دیده بان بازار'!A4456</f>
        <v/>
      </c>
      <c r="B4478" s="16">
        <f>'دیده بان بازار'!B4456</f>
        <v/>
      </c>
      <c r="C4478" s="16">
        <f>'دیده بان بازار'!C4456</f>
        <v/>
      </c>
      <c r="D4478" s="16">
        <f>'دیده بان بازار'!D4456</f>
        <v/>
      </c>
      <c r="E4478" s="17">
        <f>'دیده بان بازار'!E4456</f>
        <v/>
      </c>
      <c r="F4478" s="16">
        <f>'دیده بان بازار'!F4456</f>
        <v/>
      </c>
      <c r="G4478" s="16">
        <f>'دیده بان بازار'!G4456</f>
        <v/>
      </c>
      <c r="H4478" s="16">
        <f>'دیده بان بازار'!H4456</f>
        <v/>
      </c>
      <c r="I4478" s="16">
        <f>'دیده بان بازار'!I4456</f>
        <v/>
      </c>
      <c r="J4478" s="16">
        <f>'دیده بان بازار'!J4456</f>
        <v/>
      </c>
      <c r="K4478" s="16">
        <f>'دیده بان بازار'!K4456</f>
        <v/>
      </c>
      <c r="L4478" s="16">
        <f>'دیده بان بازار'!L4456</f>
        <v/>
      </c>
      <c r="M4478" s="16">
        <f>'دیده بان بازار'!M4456</f>
        <v/>
      </c>
      <c r="N4478" s="16">
        <f>'دیده بان بازار'!N4456</f>
        <v/>
      </c>
      <c r="O4478" s="16">
        <f>'دیده بان بازار'!O4456</f>
        <v/>
      </c>
      <c r="P4478" s="16">
        <f>'دیده بان بازار'!P4456</f>
        <v/>
      </c>
      <c r="Q4478" s="16">
        <f>'دیده بان بازار'!Q4456</f>
        <v/>
      </c>
      <c r="R4478" s="16">
        <f>'دیده بان بازار'!R4456</f>
        <v/>
      </c>
      <c r="S4478" s="16">
        <f>'دیده بان بازار'!S4456</f>
        <v/>
      </c>
      <c r="T4478" s="16">
        <f>'دیده بان بازار'!T4456</f>
        <v/>
      </c>
      <c r="U4478" s="16">
        <f>'دیده بان بازار'!U4456</f>
        <v/>
      </c>
      <c r="V4478" s="16">
        <f>'دیده بان بازار'!V4456</f>
        <v/>
      </c>
      <c r="W4478" s="7">
        <f>'دیده بان بازار'!W4456</f>
        <v/>
      </c>
    </row>
    <row r="4479">
      <c r="A4479" s="12">
        <f>'دیده بان بازار'!A4457</f>
        <v/>
      </c>
      <c r="B4479" s="13">
        <f>'دیده بان بازار'!B4457</f>
        <v/>
      </c>
      <c r="C4479" s="13">
        <f>'دیده بان بازار'!C4457</f>
        <v/>
      </c>
      <c r="D4479" s="13">
        <f>'دیده بان بازار'!D4457</f>
        <v/>
      </c>
      <c r="E4479" s="14">
        <f>'دیده بان بازار'!E4457</f>
        <v/>
      </c>
      <c r="F4479" s="13">
        <f>'دیده بان بازار'!F4457</f>
        <v/>
      </c>
      <c r="G4479" s="13">
        <f>'دیده بان بازار'!G4457</f>
        <v/>
      </c>
      <c r="H4479" s="13">
        <f>'دیده بان بازار'!H4457</f>
        <v/>
      </c>
      <c r="I4479" s="13">
        <f>'دیده بان بازار'!I4457</f>
        <v/>
      </c>
      <c r="J4479" s="13">
        <f>'دیده بان بازار'!J4457</f>
        <v/>
      </c>
      <c r="K4479" s="13">
        <f>'دیده بان بازار'!K4457</f>
        <v/>
      </c>
      <c r="L4479" s="13">
        <f>'دیده بان بازار'!L4457</f>
        <v/>
      </c>
      <c r="M4479" s="13">
        <f>'دیده بان بازار'!M4457</f>
        <v/>
      </c>
      <c r="N4479" s="13">
        <f>'دیده بان بازار'!N4457</f>
        <v/>
      </c>
      <c r="O4479" s="13">
        <f>'دیده بان بازار'!O4457</f>
        <v/>
      </c>
      <c r="P4479" s="13">
        <f>'دیده بان بازار'!P4457</f>
        <v/>
      </c>
      <c r="Q4479" s="13">
        <f>'دیده بان بازار'!Q4457</f>
        <v/>
      </c>
      <c r="R4479" s="13">
        <f>'دیده بان بازار'!R4457</f>
        <v/>
      </c>
      <c r="S4479" s="13">
        <f>'دیده بان بازار'!S4457</f>
        <v/>
      </c>
      <c r="T4479" s="13">
        <f>'دیده بان بازار'!T4457</f>
        <v/>
      </c>
      <c r="U4479" s="13">
        <f>'دیده بان بازار'!U4457</f>
        <v/>
      </c>
      <c r="V4479" s="13">
        <f>'دیده بان بازار'!V4457</f>
        <v/>
      </c>
      <c r="W4479" s="6">
        <f>'دیده بان بازار'!W4457</f>
        <v/>
      </c>
    </row>
    <row r="4480">
      <c r="A4480" s="15">
        <f>'دیده بان بازار'!A4458</f>
        <v/>
      </c>
      <c r="B4480" s="16">
        <f>'دیده بان بازار'!B4458</f>
        <v/>
      </c>
      <c r="C4480" s="16">
        <f>'دیده بان بازار'!C4458</f>
        <v/>
      </c>
      <c r="D4480" s="16">
        <f>'دیده بان بازار'!D4458</f>
        <v/>
      </c>
      <c r="E4480" s="17">
        <f>'دیده بان بازار'!E4458</f>
        <v/>
      </c>
      <c r="F4480" s="16">
        <f>'دیده بان بازار'!F4458</f>
        <v/>
      </c>
      <c r="G4480" s="16">
        <f>'دیده بان بازار'!G4458</f>
        <v/>
      </c>
      <c r="H4480" s="16">
        <f>'دیده بان بازار'!H4458</f>
        <v/>
      </c>
      <c r="I4480" s="16">
        <f>'دیده بان بازار'!I4458</f>
        <v/>
      </c>
      <c r="J4480" s="16">
        <f>'دیده بان بازار'!J4458</f>
        <v/>
      </c>
      <c r="K4480" s="16">
        <f>'دیده بان بازار'!K4458</f>
        <v/>
      </c>
      <c r="L4480" s="16">
        <f>'دیده بان بازار'!L4458</f>
        <v/>
      </c>
      <c r="M4480" s="16">
        <f>'دیده بان بازار'!M4458</f>
        <v/>
      </c>
      <c r="N4480" s="16">
        <f>'دیده بان بازار'!N4458</f>
        <v/>
      </c>
      <c r="O4480" s="16">
        <f>'دیده بان بازار'!O4458</f>
        <v/>
      </c>
      <c r="P4480" s="16">
        <f>'دیده بان بازار'!P4458</f>
        <v/>
      </c>
      <c r="Q4480" s="16">
        <f>'دیده بان بازار'!Q4458</f>
        <v/>
      </c>
      <c r="R4480" s="16">
        <f>'دیده بان بازار'!R4458</f>
        <v/>
      </c>
      <c r="S4480" s="16">
        <f>'دیده بان بازار'!S4458</f>
        <v/>
      </c>
      <c r="T4480" s="16">
        <f>'دیده بان بازار'!T4458</f>
        <v/>
      </c>
      <c r="U4480" s="16">
        <f>'دیده بان بازار'!U4458</f>
        <v/>
      </c>
      <c r="V4480" s="16">
        <f>'دیده بان بازار'!V4458</f>
        <v/>
      </c>
      <c r="W4480" s="7">
        <f>'دیده بان بازار'!W4458</f>
        <v/>
      </c>
    </row>
    <row r="4481">
      <c r="A4481" s="12">
        <f>'دیده بان بازار'!A4459</f>
        <v/>
      </c>
      <c r="B4481" s="13">
        <f>'دیده بان بازار'!B4459</f>
        <v/>
      </c>
      <c r="C4481" s="13">
        <f>'دیده بان بازار'!C4459</f>
        <v/>
      </c>
      <c r="D4481" s="13">
        <f>'دیده بان بازار'!D4459</f>
        <v/>
      </c>
      <c r="E4481" s="14">
        <f>'دیده بان بازار'!E4459</f>
        <v/>
      </c>
      <c r="F4481" s="13">
        <f>'دیده بان بازار'!F4459</f>
        <v/>
      </c>
      <c r="G4481" s="13">
        <f>'دیده بان بازار'!G4459</f>
        <v/>
      </c>
      <c r="H4481" s="13">
        <f>'دیده بان بازار'!H4459</f>
        <v/>
      </c>
      <c r="I4481" s="13">
        <f>'دیده بان بازار'!I4459</f>
        <v/>
      </c>
      <c r="J4481" s="13">
        <f>'دیده بان بازار'!J4459</f>
        <v/>
      </c>
      <c r="K4481" s="13">
        <f>'دیده بان بازار'!K4459</f>
        <v/>
      </c>
      <c r="L4481" s="13">
        <f>'دیده بان بازار'!L4459</f>
        <v/>
      </c>
      <c r="M4481" s="13">
        <f>'دیده بان بازار'!M4459</f>
        <v/>
      </c>
      <c r="N4481" s="13">
        <f>'دیده بان بازار'!N4459</f>
        <v/>
      </c>
      <c r="O4481" s="13">
        <f>'دیده بان بازار'!O4459</f>
        <v/>
      </c>
      <c r="P4481" s="13">
        <f>'دیده بان بازار'!P4459</f>
        <v/>
      </c>
      <c r="Q4481" s="13">
        <f>'دیده بان بازار'!Q4459</f>
        <v/>
      </c>
      <c r="R4481" s="13">
        <f>'دیده بان بازار'!R4459</f>
        <v/>
      </c>
      <c r="S4481" s="13">
        <f>'دیده بان بازار'!S4459</f>
        <v/>
      </c>
      <c r="T4481" s="13">
        <f>'دیده بان بازار'!T4459</f>
        <v/>
      </c>
      <c r="U4481" s="13">
        <f>'دیده بان بازار'!U4459</f>
        <v/>
      </c>
      <c r="V4481" s="13">
        <f>'دیده بان بازار'!V4459</f>
        <v/>
      </c>
      <c r="W4481" s="6">
        <f>'دیده بان بازار'!W4459</f>
        <v/>
      </c>
    </row>
    <row r="4482">
      <c r="A4482" s="15">
        <f>'دیده بان بازار'!A4460</f>
        <v/>
      </c>
      <c r="B4482" s="16">
        <f>'دیده بان بازار'!B4460</f>
        <v/>
      </c>
      <c r="C4482" s="16">
        <f>'دیده بان بازار'!C4460</f>
        <v/>
      </c>
      <c r="D4482" s="16">
        <f>'دیده بان بازار'!D4460</f>
        <v/>
      </c>
      <c r="E4482" s="17">
        <f>'دیده بان بازار'!E4460</f>
        <v/>
      </c>
      <c r="F4482" s="16">
        <f>'دیده بان بازار'!F4460</f>
        <v/>
      </c>
      <c r="G4482" s="16">
        <f>'دیده بان بازار'!G4460</f>
        <v/>
      </c>
      <c r="H4482" s="16">
        <f>'دیده بان بازار'!H4460</f>
        <v/>
      </c>
      <c r="I4482" s="16">
        <f>'دیده بان بازار'!I4460</f>
        <v/>
      </c>
      <c r="J4482" s="16">
        <f>'دیده بان بازار'!J4460</f>
        <v/>
      </c>
      <c r="K4482" s="16">
        <f>'دیده بان بازار'!K4460</f>
        <v/>
      </c>
      <c r="L4482" s="16">
        <f>'دیده بان بازار'!L4460</f>
        <v/>
      </c>
      <c r="M4482" s="16">
        <f>'دیده بان بازار'!M4460</f>
        <v/>
      </c>
      <c r="N4482" s="16">
        <f>'دیده بان بازار'!N4460</f>
        <v/>
      </c>
      <c r="O4482" s="16">
        <f>'دیده بان بازار'!O4460</f>
        <v/>
      </c>
      <c r="P4482" s="16">
        <f>'دیده بان بازار'!P4460</f>
        <v/>
      </c>
      <c r="Q4482" s="16">
        <f>'دیده بان بازار'!Q4460</f>
        <v/>
      </c>
      <c r="R4482" s="16">
        <f>'دیده بان بازار'!R4460</f>
        <v/>
      </c>
      <c r="S4482" s="16">
        <f>'دیده بان بازار'!S4460</f>
        <v/>
      </c>
      <c r="T4482" s="16">
        <f>'دیده بان بازار'!T4460</f>
        <v/>
      </c>
      <c r="U4482" s="16">
        <f>'دیده بان بازار'!U4460</f>
        <v/>
      </c>
      <c r="V4482" s="16">
        <f>'دیده بان بازار'!V4460</f>
        <v/>
      </c>
      <c r="W4482" s="7">
        <f>'دیده بان بازار'!W4460</f>
        <v/>
      </c>
    </row>
    <row r="4483">
      <c r="A4483" s="12">
        <f>'دیده بان بازار'!A4461</f>
        <v/>
      </c>
      <c r="B4483" s="13">
        <f>'دیده بان بازار'!B4461</f>
        <v/>
      </c>
      <c r="C4483" s="13">
        <f>'دیده بان بازار'!C4461</f>
        <v/>
      </c>
      <c r="D4483" s="13">
        <f>'دیده بان بازار'!D4461</f>
        <v/>
      </c>
      <c r="E4483" s="14">
        <f>'دیده بان بازار'!E4461</f>
        <v/>
      </c>
      <c r="F4483" s="13">
        <f>'دیده بان بازار'!F4461</f>
        <v/>
      </c>
      <c r="G4483" s="13">
        <f>'دیده بان بازار'!G4461</f>
        <v/>
      </c>
      <c r="H4483" s="13">
        <f>'دیده بان بازار'!H4461</f>
        <v/>
      </c>
      <c r="I4483" s="13">
        <f>'دیده بان بازار'!I4461</f>
        <v/>
      </c>
      <c r="J4483" s="13">
        <f>'دیده بان بازار'!J4461</f>
        <v/>
      </c>
      <c r="K4483" s="13">
        <f>'دیده بان بازار'!K4461</f>
        <v/>
      </c>
      <c r="L4483" s="13">
        <f>'دیده بان بازار'!L4461</f>
        <v/>
      </c>
      <c r="M4483" s="13">
        <f>'دیده بان بازار'!M4461</f>
        <v/>
      </c>
      <c r="N4483" s="13">
        <f>'دیده بان بازار'!N4461</f>
        <v/>
      </c>
      <c r="O4483" s="13">
        <f>'دیده بان بازار'!O4461</f>
        <v/>
      </c>
      <c r="P4483" s="13">
        <f>'دیده بان بازار'!P4461</f>
        <v/>
      </c>
      <c r="Q4483" s="13">
        <f>'دیده بان بازار'!Q4461</f>
        <v/>
      </c>
      <c r="R4483" s="13">
        <f>'دیده بان بازار'!R4461</f>
        <v/>
      </c>
      <c r="S4483" s="13">
        <f>'دیده بان بازار'!S4461</f>
        <v/>
      </c>
      <c r="T4483" s="13">
        <f>'دیده بان بازار'!T4461</f>
        <v/>
      </c>
      <c r="U4483" s="13">
        <f>'دیده بان بازار'!U4461</f>
        <v/>
      </c>
      <c r="V4483" s="13">
        <f>'دیده بان بازار'!V4461</f>
        <v/>
      </c>
      <c r="W4483" s="6">
        <f>'دیده بان بازار'!W4461</f>
        <v/>
      </c>
    </row>
    <row r="4484">
      <c r="A4484" s="15">
        <f>'دیده بان بازار'!A4462</f>
        <v/>
      </c>
      <c r="B4484" s="16">
        <f>'دیده بان بازار'!B4462</f>
        <v/>
      </c>
      <c r="C4484" s="16">
        <f>'دیده بان بازار'!C4462</f>
        <v/>
      </c>
      <c r="D4484" s="16">
        <f>'دیده بان بازار'!D4462</f>
        <v/>
      </c>
      <c r="E4484" s="17">
        <f>'دیده بان بازار'!E4462</f>
        <v/>
      </c>
      <c r="F4484" s="16">
        <f>'دیده بان بازار'!F4462</f>
        <v/>
      </c>
      <c r="G4484" s="16">
        <f>'دیده بان بازار'!G4462</f>
        <v/>
      </c>
      <c r="H4484" s="16">
        <f>'دیده بان بازار'!H4462</f>
        <v/>
      </c>
      <c r="I4484" s="16">
        <f>'دیده بان بازار'!I4462</f>
        <v/>
      </c>
      <c r="J4484" s="16">
        <f>'دیده بان بازار'!J4462</f>
        <v/>
      </c>
      <c r="K4484" s="16">
        <f>'دیده بان بازار'!K4462</f>
        <v/>
      </c>
      <c r="L4484" s="16">
        <f>'دیده بان بازار'!L4462</f>
        <v/>
      </c>
      <c r="M4484" s="16">
        <f>'دیده بان بازار'!M4462</f>
        <v/>
      </c>
      <c r="N4484" s="16">
        <f>'دیده بان بازار'!N4462</f>
        <v/>
      </c>
      <c r="O4484" s="16">
        <f>'دیده بان بازار'!O4462</f>
        <v/>
      </c>
      <c r="P4484" s="16">
        <f>'دیده بان بازار'!P4462</f>
        <v/>
      </c>
      <c r="Q4484" s="16">
        <f>'دیده بان بازار'!Q4462</f>
        <v/>
      </c>
      <c r="R4484" s="16">
        <f>'دیده بان بازار'!R4462</f>
        <v/>
      </c>
      <c r="S4484" s="16">
        <f>'دیده بان بازار'!S4462</f>
        <v/>
      </c>
      <c r="T4484" s="16">
        <f>'دیده بان بازار'!T4462</f>
        <v/>
      </c>
      <c r="U4484" s="16">
        <f>'دیده بان بازار'!U4462</f>
        <v/>
      </c>
      <c r="V4484" s="16">
        <f>'دیده بان بازار'!V4462</f>
        <v/>
      </c>
      <c r="W4484" s="7">
        <f>'دیده بان بازار'!W4462</f>
        <v/>
      </c>
    </row>
    <row r="4485">
      <c r="A4485" s="12">
        <f>'دیده بان بازار'!A4463</f>
        <v/>
      </c>
      <c r="B4485" s="13">
        <f>'دیده بان بازار'!B4463</f>
        <v/>
      </c>
      <c r="C4485" s="13">
        <f>'دیده بان بازار'!C4463</f>
        <v/>
      </c>
      <c r="D4485" s="13">
        <f>'دیده بان بازار'!D4463</f>
        <v/>
      </c>
      <c r="E4485" s="14">
        <f>'دیده بان بازار'!E4463</f>
        <v/>
      </c>
      <c r="F4485" s="13">
        <f>'دیده بان بازار'!F4463</f>
        <v/>
      </c>
      <c r="G4485" s="13">
        <f>'دیده بان بازار'!G4463</f>
        <v/>
      </c>
      <c r="H4485" s="13">
        <f>'دیده بان بازار'!H4463</f>
        <v/>
      </c>
      <c r="I4485" s="13">
        <f>'دیده بان بازار'!I4463</f>
        <v/>
      </c>
      <c r="J4485" s="13">
        <f>'دیده بان بازار'!J4463</f>
        <v/>
      </c>
      <c r="K4485" s="13">
        <f>'دیده بان بازار'!K4463</f>
        <v/>
      </c>
      <c r="L4485" s="13">
        <f>'دیده بان بازار'!L4463</f>
        <v/>
      </c>
      <c r="M4485" s="13">
        <f>'دیده بان بازار'!M4463</f>
        <v/>
      </c>
      <c r="N4485" s="13">
        <f>'دیده بان بازار'!N4463</f>
        <v/>
      </c>
      <c r="O4485" s="13">
        <f>'دیده بان بازار'!O4463</f>
        <v/>
      </c>
      <c r="P4485" s="13">
        <f>'دیده بان بازار'!P4463</f>
        <v/>
      </c>
      <c r="Q4485" s="13">
        <f>'دیده بان بازار'!Q4463</f>
        <v/>
      </c>
      <c r="R4485" s="13">
        <f>'دیده بان بازار'!R4463</f>
        <v/>
      </c>
      <c r="S4485" s="13">
        <f>'دیده بان بازار'!S4463</f>
        <v/>
      </c>
      <c r="T4485" s="13">
        <f>'دیده بان بازار'!T4463</f>
        <v/>
      </c>
      <c r="U4485" s="13">
        <f>'دیده بان بازار'!U4463</f>
        <v/>
      </c>
      <c r="V4485" s="13">
        <f>'دیده بان بازار'!V4463</f>
        <v/>
      </c>
      <c r="W4485" s="6">
        <f>'دیده بان بازار'!W4463</f>
        <v/>
      </c>
    </row>
    <row r="4486">
      <c r="A4486" s="15">
        <f>'دیده بان بازار'!A4464</f>
        <v/>
      </c>
      <c r="B4486" s="16">
        <f>'دیده بان بازار'!B4464</f>
        <v/>
      </c>
      <c r="C4486" s="16">
        <f>'دیده بان بازار'!C4464</f>
        <v/>
      </c>
      <c r="D4486" s="16">
        <f>'دیده بان بازار'!D4464</f>
        <v/>
      </c>
      <c r="E4486" s="17">
        <f>'دیده بان بازار'!E4464</f>
        <v/>
      </c>
      <c r="F4486" s="16">
        <f>'دیده بان بازار'!F4464</f>
        <v/>
      </c>
      <c r="G4486" s="16">
        <f>'دیده بان بازار'!G4464</f>
        <v/>
      </c>
      <c r="H4486" s="16">
        <f>'دیده بان بازار'!H4464</f>
        <v/>
      </c>
      <c r="I4486" s="16">
        <f>'دیده بان بازار'!I4464</f>
        <v/>
      </c>
      <c r="J4486" s="16">
        <f>'دیده بان بازار'!J4464</f>
        <v/>
      </c>
      <c r="K4486" s="16">
        <f>'دیده بان بازار'!K4464</f>
        <v/>
      </c>
      <c r="L4486" s="16">
        <f>'دیده بان بازار'!L4464</f>
        <v/>
      </c>
      <c r="M4486" s="16">
        <f>'دیده بان بازار'!M4464</f>
        <v/>
      </c>
      <c r="N4486" s="16">
        <f>'دیده بان بازار'!N4464</f>
        <v/>
      </c>
      <c r="O4486" s="16">
        <f>'دیده بان بازار'!O4464</f>
        <v/>
      </c>
      <c r="P4486" s="16">
        <f>'دیده بان بازار'!P4464</f>
        <v/>
      </c>
      <c r="Q4486" s="16">
        <f>'دیده بان بازار'!Q4464</f>
        <v/>
      </c>
      <c r="R4486" s="16">
        <f>'دیده بان بازار'!R4464</f>
        <v/>
      </c>
      <c r="S4486" s="16">
        <f>'دیده بان بازار'!S4464</f>
        <v/>
      </c>
      <c r="T4486" s="16">
        <f>'دیده بان بازار'!T4464</f>
        <v/>
      </c>
      <c r="U4486" s="16">
        <f>'دیده بان بازار'!U4464</f>
        <v/>
      </c>
      <c r="V4486" s="16">
        <f>'دیده بان بازار'!V4464</f>
        <v/>
      </c>
      <c r="W4486" s="7">
        <f>'دیده بان بازار'!W4464</f>
        <v/>
      </c>
    </row>
    <row r="4487">
      <c r="A4487" s="15">
        <f>'دیده بان بازار'!A4465</f>
        <v/>
      </c>
      <c r="B4487" s="16">
        <f>'دیده بان بازار'!B4465</f>
        <v/>
      </c>
      <c r="C4487" s="16">
        <f>'دیده بان بازار'!C4465</f>
        <v/>
      </c>
      <c r="D4487" s="16">
        <f>'دیده بان بازار'!D4465</f>
        <v/>
      </c>
      <c r="E4487" s="17">
        <f>'دیده بان بازار'!E4465</f>
        <v/>
      </c>
      <c r="F4487" s="16">
        <f>'دیده بان بازار'!F4465</f>
        <v/>
      </c>
      <c r="G4487" s="16">
        <f>'دیده بان بازار'!G4465</f>
        <v/>
      </c>
      <c r="H4487" s="16">
        <f>'دیده بان بازار'!H4465</f>
        <v/>
      </c>
      <c r="I4487" s="16">
        <f>'دیده بان بازار'!I4465</f>
        <v/>
      </c>
      <c r="J4487" s="16">
        <f>'دیده بان بازار'!J4465</f>
        <v/>
      </c>
      <c r="K4487" s="16">
        <f>'دیده بان بازار'!K4465</f>
        <v/>
      </c>
      <c r="L4487" s="16">
        <f>'دیده بان بازار'!L4465</f>
        <v/>
      </c>
      <c r="M4487" s="16">
        <f>'دیده بان بازار'!M4465</f>
        <v/>
      </c>
      <c r="N4487" s="16">
        <f>'دیده بان بازار'!N4465</f>
        <v/>
      </c>
      <c r="O4487" s="16">
        <f>'دیده بان بازار'!O4465</f>
        <v/>
      </c>
      <c r="P4487" s="16">
        <f>'دیده بان بازار'!P4465</f>
        <v/>
      </c>
      <c r="Q4487" s="16">
        <f>'دیده بان بازار'!Q4465</f>
        <v/>
      </c>
      <c r="R4487" s="16">
        <f>'دیده بان بازار'!R4465</f>
        <v/>
      </c>
      <c r="S4487" s="16">
        <f>'دیده بان بازار'!S4465</f>
        <v/>
      </c>
      <c r="T4487" s="16">
        <f>'دیده بان بازار'!T4465</f>
        <v/>
      </c>
      <c r="U4487" s="16">
        <f>'دیده بان بازار'!U4465</f>
        <v/>
      </c>
      <c r="V4487" s="16">
        <f>'دیده بان بازار'!V4465</f>
        <v/>
      </c>
      <c r="W4487" s="7">
        <f>'دیده بان بازار'!W4465</f>
        <v/>
      </c>
    </row>
    <row r="4488">
      <c r="A4488" s="12">
        <f>'دیده بان بازار'!A4466</f>
        <v/>
      </c>
      <c r="B4488" s="13">
        <f>'دیده بان بازار'!B4466</f>
        <v/>
      </c>
      <c r="C4488" s="13">
        <f>'دیده بان بازار'!C4466</f>
        <v/>
      </c>
      <c r="D4488" s="13">
        <f>'دیده بان بازار'!D4466</f>
        <v/>
      </c>
      <c r="E4488" s="14">
        <f>'دیده بان بازار'!E4466</f>
        <v/>
      </c>
      <c r="F4488" s="13">
        <f>'دیده بان بازار'!F4466</f>
        <v/>
      </c>
      <c r="G4488" s="13">
        <f>'دیده بان بازار'!G4466</f>
        <v/>
      </c>
      <c r="H4488" s="13">
        <f>'دیده بان بازار'!H4466</f>
        <v/>
      </c>
      <c r="I4488" s="13">
        <f>'دیده بان بازار'!I4466</f>
        <v/>
      </c>
      <c r="J4488" s="13">
        <f>'دیده بان بازار'!J4466</f>
        <v/>
      </c>
      <c r="K4488" s="13">
        <f>'دیده بان بازار'!K4466</f>
        <v/>
      </c>
      <c r="L4488" s="13">
        <f>'دیده بان بازار'!L4466</f>
        <v/>
      </c>
      <c r="M4488" s="13">
        <f>'دیده بان بازار'!M4466</f>
        <v/>
      </c>
      <c r="N4488" s="13">
        <f>'دیده بان بازار'!N4466</f>
        <v/>
      </c>
      <c r="O4488" s="13">
        <f>'دیده بان بازار'!O4466</f>
        <v/>
      </c>
      <c r="P4488" s="13">
        <f>'دیده بان بازار'!P4466</f>
        <v/>
      </c>
      <c r="Q4488" s="13">
        <f>'دیده بان بازار'!Q4466</f>
        <v/>
      </c>
      <c r="R4488" s="13">
        <f>'دیده بان بازار'!R4466</f>
        <v/>
      </c>
      <c r="S4488" s="13">
        <f>'دیده بان بازار'!S4466</f>
        <v/>
      </c>
      <c r="T4488" s="13">
        <f>'دیده بان بازار'!T4466</f>
        <v/>
      </c>
      <c r="U4488" s="13">
        <f>'دیده بان بازار'!U4466</f>
        <v/>
      </c>
      <c r="V4488" s="13">
        <f>'دیده بان بازار'!V4466</f>
        <v/>
      </c>
      <c r="W4488" s="6">
        <f>'دیده بان بازار'!W4466</f>
        <v/>
      </c>
    </row>
    <row r="4489">
      <c r="A4489" s="15">
        <f>'دیده بان بازار'!A4467</f>
        <v/>
      </c>
      <c r="B4489" s="16">
        <f>'دیده بان بازار'!B4467</f>
        <v/>
      </c>
      <c r="C4489" s="16">
        <f>'دیده بان بازار'!C4467</f>
        <v/>
      </c>
      <c r="D4489" s="16">
        <f>'دیده بان بازار'!D4467</f>
        <v/>
      </c>
      <c r="E4489" s="17">
        <f>'دیده بان بازار'!E4467</f>
        <v/>
      </c>
      <c r="F4489" s="16">
        <f>'دیده بان بازار'!F4467</f>
        <v/>
      </c>
      <c r="G4489" s="16">
        <f>'دیده بان بازار'!G4467</f>
        <v/>
      </c>
      <c r="H4489" s="16">
        <f>'دیده بان بازار'!H4467</f>
        <v/>
      </c>
      <c r="I4489" s="16">
        <f>'دیده بان بازار'!I4467</f>
        <v/>
      </c>
      <c r="J4489" s="16">
        <f>'دیده بان بازار'!J4467</f>
        <v/>
      </c>
      <c r="K4489" s="16">
        <f>'دیده بان بازار'!K4467</f>
        <v/>
      </c>
      <c r="L4489" s="16">
        <f>'دیده بان بازار'!L4467</f>
        <v/>
      </c>
      <c r="M4489" s="16">
        <f>'دیده بان بازار'!M4467</f>
        <v/>
      </c>
      <c r="N4489" s="16">
        <f>'دیده بان بازار'!N4467</f>
        <v/>
      </c>
      <c r="O4489" s="16">
        <f>'دیده بان بازار'!O4467</f>
        <v/>
      </c>
      <c r="P4489" s="16">
        <f>'دیده بان بازار'!P4467</f>
        <v/>
      </c>
      <c r="Q4489" s="16">
        <f>'دیده بان بازار'!Q4467</f>
        <v/>
      </c>
      <c r="R4489" s="16">
        <f>'دیده بان بازار'!R4467</f>
        <v/>
      </c>
      <c r="S4489" s="16">
        <f>'دیده بان بازار'!S4467</f>
        <v/>
      </c>
      <c r="T4489" s="16">
        <f>'دیده بان بازار'!T4467</f>
        <v/>
      </c>
      <c r="U4489" s="16">
        <f>'دیده بان بازار'!U4467</f>
        <v/>
      </c>
      <c r="V4489" s="16">
        <f>'دیده بان بازار'!V4467</f>
        <v/>
      </c>
      <c r="W4489" s="7">
        <f>'دیده بان بازار'!W4467</f>
        <v/>
      </c>
    </row>
    <row r="4490">
      <c r="A4490" s="12">
        <f>'دیده بان بازار'!A4468</f>
        <v/>
      </c>
      <c r="B4490" s="13">
        <f>'دیده بان بازار'!B4468</f>
        <v/>
      </c>
      <c r="C4490" s="13">
        <f>'دیده بان بازار'!C4468</f>
        <v/>
      </c>
      <c r="D4490" s="13">
        <f>'دیده بان بازار'!D4468</f>
        <v/>
      </c>
      <c r="E4490" s="14">
        <f>'دیده بان بازار'!E4468</f>
        <v/>
      </c>
      <c r="F4490" s="13">
        <f>'دیده بان بازار'!F4468</f>
        <v/>
      </c>
      <c r="G4490" s="13">
        <f>'دیده بان بازار'!G4468</f>
        <v/>
      </c>
      <c r="H4490" s="13">
        <f>'دیده بان بازار'!H4468</f>
        <v/>
      </c>
      <c r="I4490" s="13">
        <f>'دیده بان بازار'!I4468</f>
        <v/>
      </c>
      <c r="J4490" s="13">
        <f>'دیده بان بازار'!J4468</f>
        <v/>
      </c>
      <c r="K4490" s="13">
        <f>'دیده بان بازار'!K4468</f>
        <v/>
      </c>
      <c r="L4490" s="13">
        <f>'دیده بان بازار'!L4468</f>
        <v/>
      </c>
      <c r="M4490" s="13">
        <f>'دیده بان بازار'!M4468</f>
        <v/>
      </c>
      <c r="N4490" s="13">
        <f>'دیده بان بازار'!N4468</f>
        <v/>
      </c>
      <c r="O4490" s="13">
        <f>'دیده بان بازار'!O4468</f>
        <v/>
      </c>
      <c r="P4490" s="13">
        <f>'دیده بان بازار'!P4468</f>
        <v/>
      </c>
      <c r="Q4490" s="13">
        <f>'دیده بان بازار'!Q4468</f>
        <v/>
      </c>
      <c r="R4490" s="13">
        <f>'دیده بان بازار'!R4468</f>
        <v/>
      </c>
      <c r="S4490" s="13">
        <f>'دیده بان بازار'!S4468</f>
        <v/>
      </c>
      <c r="T4490" s="13">
        <f>'دیده بان بازار'!T4468</f>
        <v/>
      </c>
      <c r="U4490" s="13">
        <f>'دیده بان بازار'!U4468</f>
        <v/>
      </c>
      <c r="V4490" s="13">
        <f>'دیده بان بازار'!V4468</f>
        <v/>
      </c>
      <c r="W4490" s="6">
        <f>'دیده بان بازار'!W4468</f>
        <v/>
      </c>
    </row>
    <row r="4491">
      <c r="A4491" s="15">
        <f>'دیده بان بازار'!A4469</f>
        <v/>
      </c>
      <c r="B4491" s="16">
        <f>'دیده بان بازار'!B4469</f>
        <v/>
      </c>
      <c r="C4491" s="16">
        <f>'دیده بان بازار'!C4469</f>
        <v/>
      </c>
      <c r="D4491" s="16">
        <f>'دیده بان بازار'!D4469</f>
        <v/>
      </c>
      <c r="E4491" s="17">
        <f>'دیده بان بازار'!E4469</f>
        <v/>
      </c>
      <c r="F4491" s="16">
        <f>'دیده بان بازار'!F4469</f>
        <v/>
      </c>
      <c r="G4491" s="16">
        <f>'دیده بان بازار'!G4469</f>
        <v/>
      </c>
      <c r="H4491" s="16">
        <f>'دیده بان بازار'!H4469</f>
        <v/>
      </c>
      <c r="I4491" s="16">
        <f>'دیده بان بازار'!I4469</f>
        <v/>
      </c>
      <c r="J4491" s="16">
        <f>'دیده بان بازار'!J4469</f>
        <v/>
      </c>
      <c r="K4491" s="16">
        <f>'دیده بان بازار'!K4469</f>
        <v/>
      </c>
      <c r="L4491" s="16">
        <f>'دیده بان بازار'!L4469</f>
        <v/>
      </c>
      <c r="M4491" s="16">
        <f>'دیده بان بازار'!M4469</f>
        <v/>
      </c>
      <c r="N4491" s="16">
        <f>'دیده بان بازار'!N4469</f>
        <v/>
      </c>
      <c r="O4491" s="16">
        <f>'دیده بان بازار'!O4469</f>
        <v/>
      </c>
      <c r="P4491" s="16">
        <f>'دیده بان بازار'!P4469</f>
        <v/>
      </c>
      <c r="Q4491" s="16">
        <f>'دیده بان بازار'!Q4469</f>
        <v/>
      </c>
      <c r="R4491" s="16">
        <f>'دیده بان بازار'!R4469</f>
        <v/>
      </c>
      <c r="S4491" s="16">
        <f>'دیده بان بازار'!S4469</f>
        <v/>
      </c>
      <c r="T4491" s="16">
        <f>'دیده بان بازار'!T4469</f>
        <v/>
      </c>
      <c r="U4491" s="16">
        <f>'دیده بان بازار'!U4469</f>
        <v/>
      </c>
      <c r="V4491" s="16">
        <f>'دیده بان بازار'!V4469</f>
        <v/>
      </c>
      <c r="W4491" s="7">
        <f>'دیده بان بازار'!W4469</f>
        <v/>
      </c>
    </row>
    <row r="4492">
      <c r="A4492" s="12">
        <f>'دیده بان بازار'!A4470</f>
        <v/>
      </c>
      <c r="B4492" s="13">
        <f>'دیده بان بازار'!B4470</f>
        <v/>
      </c>
      <c r="C4492" s="13">
        <f>'دیده بان بازار'!C4470</f>
        <v/>
      </c>
      <c r="D4492" s="13">
        <f>'دیده بان بازار'!D4470</f>
        <v/>
      </c>
      <c r="E4492" s="14">
        <f>'دیده بان بازار'!E4470</f>
        <v/>
      </c>
      <c r="F4492" s="13">
        <f>'دیده بان بازار'!F4470</f>
        <v/>
      </c>
      <c r="G4492" s="13">
        <f>'دیده بان بازار'!G4470</f>
        <v/>
      </c>
      <c r="H4492" s="13">
        <f>'دیده بان بازار'!H4470</f>
        <v/>
      </c>
      <c r="I4492" s="13">
        <f>'دیده بان بازار'!I4470</f>
        <v/>
      </c>
      <c r="J4492" s="13">
        <f>'دیده بان بازار'!J4470</f>
        <v/>
      </c>
      <c r="K4492" s="13">
        <f>'دیده بان بازار'!K4470</f>
        <v/>
      </c>
      <c r="L4492" s="13">
        <f>'دیده بان بازار'!L4470</f>
        <v/>
      </c>
      <c r="M4492" s="13">
        <f>'دیده بان بازار'!M4470</f>
        <v/>
      </c>
      <c r="N4492" s="13">
        <f>'دیده بان بازار'!N4470</f>
        <v/>
      </c>
      <c r="O4492" s="13">
        <f>'دیده بان بازار'!O4470</f>
        <v/>
      </c>
      <c r="P4492" s="13">
        <f>'دیده بان بازار'!P4470</f>
        <v/>
      </c>
      <c r="Q4492" s="13">
        <f>'دیده بان بازار'!Q4470</f>
        <v/>
      </c>
      <c r="R4492" s="13">
        <f>'دیده بان بازار'!R4470</f>
        <v/>
      </c>
      <c r="S4492" s="13">
        <f>'دیده بان بازار'!S4470</f>
        <v/>
      </c>
      <c r="T4492" s="13">
        <f>'دیده بان بازار'!T4470</f>
        <v/>
      </c>
      <c r="U4492" s="13">
        <f>'دیده بان بازار'!U4470</f>
        <v/>
      </c>
      <c r="V4492" s="13">
        <f>'دیده بان بازار'!V4470</f>
        <v/>
      </c>
      <c r="W4492" s="6">
        <f>'دیده بان بازار'!W4470</f>
        <v/>
      </c>
    </row>
    <row r="4493">
      <c r="A4493" s="15">
        <f>'دیده بان بازار'!A4471</f>
        <v/>
      </c>
      <c r="B4493" s="16">
        <f>'دیده بان بازار'!B4471</f>
        <v/>
      </c>
      <c r="C4493" s="16">
        <f>'دیده بان بازار'!C4471</f>
        <v/>
      </c>
      <c r="D4493" s="16">
        <f>'دیده بان بازار'!D4471</f>
        <v/>
      </c>
      <c r="E4493" s="17">
        <f>'دیده بان بازار'!E4471</f>
        <v/>
      </c>
      <c r="F4493" s="16">
        <f>'دیده بان بازار'!F4471</f>
        <v/>
      </c>
      <c r="G4493" s="16">
        <f>'دیده بان بازار'!G4471</f>
        <v/>
      </c>
      <c r="H4493" s="16">
        <f>'دیده بان بازار'!H4471</f>
        <v/>
      </c>
      <c r="I4493" s="16">
        <f>'دیده بان بازار'!I4471</f>
        <v/>
      </c>
      <c r="J4493" s="16">
        <f>'دیده بان بازار'!J4471</f>
        <v/>
      </c>
      <c r="K4493" s="16">
        <f>'دیده بان بازار'!K4471</f>
        <v/>
      </c>
      <c r="L4493" s="16">
        <f>'دیده بان بازار'!L4471</f>
        <v/>
      </c>
      <c r="M4493" s="16">
        <f>'دیده بان بازار'!M4471</f>
        <v/>
      </c>
      <c r="N4493" s="16">
        <f>'دیده بان بازار'!N4471</f>
        <v/>
      </c>
      <c r="O4493" s="16">
        <f>'دیده بان بازار'!O4471</f>
        <v/>
      </c>
      <c r="P4493" s="16">
        <f>'دیده بان بازار'!P4471</f>
        <v/>
      </c>
      <c r="Q4493" s="16">
        <f>'دیده بان بازار'!Q4471</f>
        <v/>
      </c>
      <c r="R4493" s="16">
        <f>'دیده بان بازار'!R4471</f>
        <v/>
      </c>
      <c r="S4493" s="16">
        <f>'دیده بان بازار'!S4471</f>
        <v/>
      </c>
      <c r="T4493" s="16">
        <f>'دیده بان بازار'!T4471</f>
        <v/>
      </c>
      <c r="U4493" s="16">
        <f>'دیده بان بازار'!U4471</f>
        <v/>
      </c>
      <c r="V4493" s="16">
        <f>'دیده بان بازار'!V4471</f>
        <v/>
      </c>
      <c r="W4493" s="7">
        <f>'دیده بان بازار'!W4471</f>
        <v/>
      </c>
    </row>
    <row r="4494">
      <c r="A4494" s="12">
        <f>'دیده بان بازار'!A4472</f>
        <v/>
      </c>
      <c r="B4494" s="13">
        <f>'دیده بان بازار'!B4472</f>
        <v/>
      </c>
      <c r="C4494" s="13">
        <f>'دیده بان بازار'!C4472</f>
        <v/>
      </c>
      <c r="D4494" s="13">
        <f>'دیده بان بازار'!D4472</f>
        <v/>
      </c>
      <c r="E4494" s="14">
        <f>'دیده بان بازار'!E4472</f>
        <v/>
      </c>
      <c r="F4494" s="13">
        <f>'دیده بان بازار'!F4472</f>
        <v/>
      </c>
      <c r="G4494" s="13">
        <f>'دیده بان بازار'!G4472</f>
        <v/>
      </c>
      <c r="H4494" s="13">
        <f>'دیده بان بازار'!H4472</f>
        <v/>
      </c>
      <c r="I4494" s="13">
        <f>'دیده بان بازار'!I4472</f>
        <v/>
      </c>
      <c r="J4494" s="13">
        <f>'دیده بان بازار'!J4472</f>
        <v/>
      </c>
      <c r="K4494" s="13">
        <f>'دیده بان بازار'!K4472</f>
        <v/>
      </c>
      <c r="L4494" s="13">
        <f>'دیده بان بازار'!L4472</f>
        <v/>
      </c>
      <c r="M4494" s="13">
        <f>'دیده بان بازار'!M4472</f>
        <v/>
      </c>
      <c r="N4494" s="13">
        <f>'دیده بان بازار'!N4472</f>
        <v/>
      </c>
      <c r="O4494" s="13">
        <f>'دیده بان بازار'!O4472</f>
        <v/>
      </c>
      <c r="P4494" s="13">
        <f>'دیده بان بازار'!P4472</f>
        <v/>
      </c>
      <c r="Q4494" s="13">
        <f>'دیده بان بازار'!Q4472</f>
        <v/>
      </c>
      <c r="R4494" s="13">
        <f>'دیده بان بازار'!R4472</f>
        <v/>
      </c>
      <c r="S4494" s="13">
        <f>'دیده بان بازار'!S4472</f>
        <v/>
      </c>
      <c r="T4494" s="13">
        <f>'دیده بان بازار'!T4472</f>
        <v/>
      </c>
      <c r="U4494" s="13">
        <f>'دیده بان بازار'!U4472</f>
        <v/>
      </c>
      <c r="V4494" s="13">
        <f>'دیده بان بازار'!V4472</f>
        <v/>
      </c>
      <c r="W4494" s="6">
        <f>'دیده بان بازار'!W4472</f>
        <v/>
      </c>
    </row>
    <row r="4495">
      <c r="A4495" s="15">
        <f>'دیده بان بازار'!A4473</f>
        <v/>
      </c>
      <c r="B4495" s="16">
        <f>'دیده بان بازار'!B4473</f>
        <v/>
      </c>
      <c r="C4495" s="16">
        <f>'دیده بان بازار'!C4473</f>
        <v/>
      </c>
      <c r="D4495" s="16">
        <f>'دیده بان بازار'!D4473</f>
        <v/>
      </c>
      <c r="E4495" s="17">
        <f>'دیده بان بازار'!E4473</f>
        <v/>
      </c>
      <c r="F4495" s="16">
        <f>'دیده بان بازار'!F4473</f>
        <v/>
      </c>
      <c r="G4495" s="16">
        <f>'دیده بان بازار'!G4473</f>
        <v/>
      </c>
      <c r="H4495" s="16">
        <f>'دیده بان بازار'!H4473</f>
        <v/>
      </c>
      <c r="I4495" s="16">
        <f>'دیده بان بازار'!I4473</f>
        <v/>
      </c>
      <c r="J4495" s="16">
        <f>'دیده بان بازار'!J4473</f>
        <v/>
      </c>
      <c r="K4495" s="16">
        <f>'دیده بان بازار'!K4473</f>
        <v/>
      </c>
      <c r="L4495" s="16">
        <f>'دیده بان بازار'!L4473</f>
        <v/>
      </c>
      <c r="M4495" s="16">
        <f>'دیده بان بازار'!M4473</f>
        <v/>
      </c>
      <c r="N4495" s="16">
        <f>'دیده بان بازار'!N4473</f>
        <v/>
      </c>
      <c r="O4495" s="16">
        <f>'دیده بان بازار'!O4473</f>
        <v/>
      </c>
      <c r="P4495" s="16">
        <f>'دیده بان بازار'!P4473</f>
        <v/>
      </c>
      <c r="Q4495" s="16">
        <f>'دیده بان بازار'!Q4473</f>
        <v/>
      </c>
      <c r="R4495" s="16">
        <f>'دیده بان بازار'!R4473</f>
        <v/>
      </c>
      <c r="S4495" s="16">
        <f>'دیده بان بازار'!S4473</f>
        <v/>
      </c>
      <c r="T4495" s="16">
        <f>'دیده بان بازار'!T4473</f>
        <v/>
      </c>
      <c r="U4495" s="16">
        <f>'دیده بان بازار'!U4473</f>
        <v/>
      </c>
      <c r="V4495" s="16">
        <f>'دیده بان بازار'!V4473</f>
        <v/>
      </c>
      <c r="W4495" s="7">
        <f>'دیده بان بازار'!W4473</f>
        <v/>
      </c>
    </row>
    <row r="4496">
      <c r="A4496" s="12">
        <f>'دیده بان بازار'!A4474</f>
        <v/>
      </c>
      <c r="B4496" s="13">
        <f>'دیده بان بازار'!B4474</f>
        <v/>
      </c>
      <c r="C4496" s="13">
        <f>'دیده بان بازار'!C4474</f>
        <v/>
      </c>
      <c r="D4496" s="13">
        <f>'دیده بان بازار'!D4474</f>
        <v/>
      </c>
      <c r="E4496" s="14">
        <f>'دیده بان بازار'!E4474</f>
        <v/>
      </c>
      <c r="F4496" s="13">
        <f>'دیده بان بازار'!F4474</f>
        <v/>
      </c>
      <c r="G4496" s="13">
        <f>'دیده بان بازار'!G4474</f>
        <v/>
      </c>
      <c r="H4496" s="13">
        <f>'دیده بان بازار'!H4474</f>
        <v/>
      </c>
      <c r="I4496" s="13">
        <f>'دیده بان بازار'!I4474</f>
        <v/>
      </c>
      <c r="J4496" s="13">
        <f>'دیده بان بازار'!J4474</f>
        <v/>
      </c>
      <c r="K4496" s="13">
        <f>'دیده بان بازار'!K4474</f>
        <v/>
      </c>
      <c r="L4496" s="13">
        <f>'دیده بان بازار'!L4474</f>
        <v/>
      </c>
      <c r="M4496" s="13">
        <f>'دیده بان بازار'!M4474</f>
        <v/>
      </c>
      <c r="N4496" s="13">
        <f>'دیده بان بازار'!N4474</f>
        <v/>
      </c>
      <c r="O4496" s="13">
        <f>'دیده بان بازار'!O4474</f>
        <v/>
      </c>
      <c r="P4496" s="13">
        <f>'دیده بان بازار'!P4474</f>
        <v/>
      </c>
      <c r="Q4496" s="13">
        <f>'دیده بان بازار'!Q4474</f>
        <v/>
      </c>
      <c r="R4496" s="13">
        <f>'دیده بان بازار'!R4474</f>
        <v/>
      </c>
      <c r="S4496" s="13">
        <f>'دیده بان بازار'!S4474</f>
        <v/>
      </c>
      <c r="T4496" s="13">
        <f>'دیده بان بازار'!T4474</f>
        <v/>
      </c>
      <c r="U4496" s="13">
        <f>'دیده بان بازار'!U4474</f>
        <v/>
      </c>
      <c r="V4496" s="13">
        <f>'دیده بان بازار'!V4474</f>
        <v/>
      </c>
      <c r="W4496" s="6">
        <f>'دیده بان بازار'!W4474</f>
        <v/>
      </c>
    </row>
    <row r="4497">
      <c r="A4497" s="15">
        <f>'دیده بان بازار'!A4475</f>
        <v/>
      </c>
      <c r="B4497" s="16">
        <f>'دیده بان بازار'!B4475</f>
        <v/>
      </c>
      <c r="C4497" s="16">
        <f>'دیده بان بازار'!C4475</f>
        <v/>
      </c>
      <c r="D4497" s="16">
        <f>'دیده بان بازار'!D4475</f>
        <v/>
      </c>
      <c r="E4497" s="17">
        <f>'دیده بان بازار'!E4475</f>
        <v/>
      </c>
      <c r="F4497" s="16">
        <f>'دیده بان بازار'!F4475</f>
        <v/>
      </c>
      <c r="G4497" s="16">
        <f>'دیده بان بازار'!G4475</f>
        <v/>
      </c>
      <c r="H4497" s="16">
        <f>'دیده بان بازار'!H4475</f>
        <v/>
      </c>
      <c r="I4497" s="16">
        <f>'دیده بان بازار'!I4475</f>
        <v/>
      </c>
      <c r="J4497" s="16">
        <f>'دیده بان بازار'!J4475</f>
        <v/>
      </c>
      <c r="K4497" s="16">
        <f>'دیده بان بازار'!K4475</f>
        <v/>
      </c>
      <c r="L4497" s="16">
        <f>'دیده بان بازار'!L4475</f>
        <v/>
      </c>
      <c r="M4497" s="16">
        <f>'دیده بان بازار'!M4475</f>
        <v/>
      </c>
      <c r="N4497" s="16">
        <f>'دیده بان بازار'!N4475</f>
        <v/>
      </c>
      <c r="O4497" s="16">
        <f>'دیده بان بازار'!O4475</f>
        <v/>
      </c>
      <c r="P4497" s="16">
        <f>'دیده بان بازار'!P4475</f>
        <v/>
      </c>
      <c r="Q4497" s="16">
        <f>'دیده بان بازار'!Q4475</f>
        <v/>
      </c>
      <c r="R4497" s="16">
        <f>'دیده بان بازار'!R4475</f>
        <v/>
      </c>
      <c r="S4497" s="16">
        <f>'دیده بان بازار'!S4475</f>
        <v/>
      </c>
      <c r="T4497" s="16">
        <f>'دیده بان بازار'!T4475</f>
        <v/>
      </c>
      <c r="U4497" s="16">
        <f>'دیده بان بازار'!U4475</f>
        <v/>
      </c>
      <c r="V4497" s="16">
        <f>'دیده بان بازار'!V4475</f>
        <v/>
      </c>
      <c r="W4497" s="7">
        <f>'دیده بان بازار'!W4475</f>
        <v/>
      </c>
    </row>
    <row r="4498">
      <c r="A4498" s="12">
        <f>'دیده بان بازار'!A4476</f>
        <v/>
      </c>
      <c r="B4498" s="13">
        <f>'دیده بان بازار'!B4476</f>
        <v/>
      </c>
      <c r="C4498" s="13">
        <f>'دیده بان بازار'!C4476</f>
        <v/>
      </c>
      <c r="D4498" s="13">
        <f>'دیده بان بازار'!D4476</f>
        <v/>
      </c>
      <c r="E4498" s="14">
        <f>'دیده بان بازار'!E4476</f>
        <v/>
      </c>
      <c r="F4498" s="13">
        <f>'دیده بان بازار'!F4476</f>
        <v/>
      </c>
      <c r="G4498" s="13">
        <f>'دیده بان بازار'!G4476</f>
        <v/>
      </c>
      <c r="H4498" s="13">
        <f>'دیده بان بازار'!H4476</f>
        <v/>
      </c>
      <c r="I4498" s="13">
        <f>'دیده بان بازار'!I4476</f>
        <v/>
      </c>
      <c r="J4498" s="13">
        <f>'دیده بان بازار'!J4476</f>
        <v/>
      </c>
      <c r="K4498" s="13">
        <f>'دیده بان بازار'!K4476</f>
        <v/>
      </c>
      <c r="L4498" s="13">
        <f>'دیده بان بازار'!L4476</f>
        <v/>
      </c>
      <c r="M4498" s="13">
        <f>'دیده بان بازار'!M4476</f>
        <v/>
      </c>
      <c r="N4498" s="13">
        <f>'دیده بان بازار'!N4476</f>
        <v/>
      </c>
      <c r="O4498" s="13">
        <f>'دیده بان بازار'!O4476</f>
        <v/>
      </c>
      <c r="P4498" s="13">
        <f>'دیده بان بازار'!P4476</f>
        <v/>
      </c>
      <c r="Q4498" s="13">
        <f>'دیده بان بازار'!Q4476</f>
        <v/>
      </c>
      <c r="R4498" s="13">
        <f>'دیده بان بازار'!R4476</f>
        <v/>
      </c>
      <c r="S4498" s="13">
        <f>'دیده بان بازار'!S4476</f>
        <v/>
      </c>
      <c r="T4498" s="13">
        <f>'دیده بان بازار'!T4476</f>
        <v/>
      </c>
      <c r="U4498" s="13">
        <f>'دیده بان بازار'!U4476</f>
        <v/>
      </c>
      <c r="V4498" s="13">
        <f>'دیده بان بازار'!V4476</f>
        <v/>
      </c>
      <c r="W4498" s="6">
        <f>'دیده بان بازار'!W4476</f>
        <v/>
      </c>
    </row>
    <row r="4499">
      <c r="A4499" s="15">
        <f>'دیده بان بازار'!A4477</f>
        <v/>
      </c>
      <c r="B4499" s="16">
        <f>'دیده بان بازار'!B4477</f>
        <v/>
      </c>
      <c r="C4499" s="16">
        <f>'دیده بان بازار'!C4477</f>
        <v/>
      </c>
      <c r="D4499" s="16">
        <f>'دیده بان بازار'!D4477</f>
        <v/>
      </c>
      <c r="E4499" s="17">
        <f>'دیده بان بازار'!E4477</f>
        <v/>
      </c>
      <c r="F4499" s="16">
        <f>'دیده بان بازار'!F4477</f>
        <v/>
      </c>
      <c r="G4499" s="16">
        <f>'دیده بان بازار'!G4477</f>
        <v/>
      </c>
      <c r="H4499" s="16">
        <f>'دیده بان بازار'!H4477</f>
        <v/>
      </c>
      <c r="I4499" s="16">
        <f>'دیده بان بازار'!I4477</f>
        <v/>
      </c>
      <c r="J4499" s="16">
        <f>'دیده بان بازار'!J4477</f>
        <v/>
      </c>
      <c r="K4499" s="16">
        <f>'دیده بان بازار'!K4477</f>
        <v/>
      </c>
      <c r="L4499" s="16">
        <f>'دیده بان بازار'!L4477</f>
        <v/>
      </c>
      <c r="M4499" s="16">
        <f>'دیده بان بازار'!M4477</f>
        <v/>
      </c>
      <c r="N4499" s="16">
        <f>'دیده بان بازار'!N4477</f>
        <v/>
      </c>
      <c r="O4499" s="16">
        <f>'دیده بان بازار'!O4477</f>
        <v/>
      </c>
      <c r="P4499" s="16">
        <f>'دیده بان بازار'!P4477</f>
        <v/>
      </c>
      <c r="Q4499" s="16">
        <f>'دیده بان بازار'!Q4477</f>
        <v/>
      </c>
      <c r="R4499" s="16">
        <f>'دیده بان بازار'!R4477</f>
        <v/>
      </c>
      <c r="S4499" s="16">
        <f>'دیده بان بازار'!S4477</f>
        <v/>
      </c>
      <c r="T4499" s="16">
        <f>'دیده بان بازار'!T4477</f>
        <v/>
      </c>
      <c r="U4499" s="16">
        <f>'دیده بان بازار'!U4477</f>
        <v/>
      </c>
      <c r="V4499" s="16">
        <f>'دیده بان بازار'!V4477</f>
        <v/>
      </c>
      <c r="W4499" s="7">
        <f>'دیده بان بازار'!W4477</f>
        <v/>
      </c>
    </row>
    <row r="4500">
      <c r="A4500" s="12">
        <f>'دیده بان بازار'!A4478</f>
        <v/>
      </c>
      <c r="B4500" s="13">
        <f>'دیده بان بازار'!B4478</f>
        <v/>
      </c>
      <c r="C4500" s="13">
        <f>'دیده بان بازار'!C4478</f>
        <v/>
      </c>
      <c r="D4500" s="13">
        <f>'دیده بان بازار'!D4478</f>
        <v/>
      </c>
      <c r="E4500" s="14">
        <f>'دیده بان بازار'!E4478</f>
        <v/>
      </c>
      <c r="F4500" s="13">
        <f>'دیده بان بازار'!F4478</f>
        <v/>
      </c>
      <c r="G4500" s="13">
        <f>'دیده بان بازار'!G4478</f>
        <v/>
      </c>
      <c r="H4500" s="13">
        <f>'دیده بان بازار'!H4478</f>
        <v/>
      </c>
      <c r="I4500" s="13">
        <f>'دیده بان بازار'!I4478</f>
        <v/>
      </c>
      <c r="J4500" s="13">
        <f>'دیده بان بازار'!J4478</f>
        <v/>
      </c>
      <c r="K4500" s="13">
        <f>'دیده بان بازار'!K4478</f>
        <v/>
      </c>
      <c r="L4500" s="13">
        <f>'دیده بان بازار'!L4478</f>
        <v/>
      </c>
      <c r="M4500" s="13">
        <f>'دیده بان بازار'!M4478</f>
        <v/>
      </c>
      <c r="N4500" s="13">
        <f>'دیده بان بازار'!N4478</f>
        <v/>
      </c>
      <c r="O4500" s="13">
        <f>'دیده بان بازار'!O4478</f>
        <v/>
      </c>
      <c r="P4500" s="13">
        <f>'دیده بان بازار'!P4478</f>
        <v/>
      </c>
      <c r="Q4500" s="13">
        <f>'دیده بان بازار'!Q4478</f>
        <v/>
      </c>
      <c r="R4500" s="13">
        <f>'دیده بان بازار'!R4478</f>
        <v/>
      </c>
      <c r="S4500" s="13">
        <f>'دیده بان بازار'!S4478</f>
        <v/>
      </c>
      <c r="T4500" s="13">
        <f>'دیده بان بازار'!T4478</f>
        <v/>
      </c>
      <c r="U4500" s="13">
        <f>'دیده بان بازار'!U4478</f>
        <v/>
      </c>
      <c r="V4500" s="13">
        <f>'دیده بان بازار'!V4478</f>
        <v/>
      </c>
      <c r="W4500" s="6">
        <f>'دیده بان بازار'!W4478</f>
        <v/>
      </c>
    </row>
    <row r="4501">
      <c r="A4501" s="15">
        <f>'دیده بان بازار'!A4479</f>
        <v/>
      </c>
      <c r="B4501" s="16">
        <f>'دیده بان بازار'!B4479</f>
        <v/>
      </c>
      <c r="C4501" s="16">
        <f>'دیده بان بازار'!C4479</f>
        <v/>
      </c>
      <c r="D4501" s="16">
        <f>'دیده بان بازار'!D4479</f>
        <v/>
      </c>
      <c r="E4501" s="17">
        <f>'دیده بان بازار'!E4479</f>
        <v/>
      </c>
      <c r="F4501" s="16">
        <f>'دیده بان بازار'!F4479</f>
        <v/>
      </c>
      <c r="G4501" s="16">
        <f>'دیده بان بازار'!G4479</f>
        <v/>
      </c>
      <c r="H4501" s="16">
        <f>'دیده بان بازار'!H4479</f>
        <v/>
      </c>
      <c r="I4501" s="16">
        <f>'دیده بان بازار'!I4479</f>
        <v/>
      </c>
      <c r="J4501" s="16">
        <f>'دیده بان بازار'!J4479</f>
        <v/>
      </c>
      <c r="K4501" s="16">
        <f>'دیده بان بازار'!K4479</f>
        <v/>
      </c>
      <c r="L4501" s="16">
        <f>'دیده بان بازار'!L4479</f>
        <v/>
      </c>
      <c r="M4501" s="16">
        <f>'دیده بان بازار'!M4479</f>
        <v/>
      </c>
      <c r="N4501" s="16">
        <f>'دیده بان بازار'!N4479</f>
        <v/>
      </c>
      <c r="O4501" s="16">
        <f>'دیده بان بازار'!O4479</f>
        <v/>
      </c>
      <c r="P4501" s="16">
        <f>'دیده بان بازار'!P4479</f>
        <v/>
      </c>
      <c r="Q4501" s="16">
        <f>'دیده بان بازار'!Q4479</f>
        <v/>
      </c>
      <c r="R4501" s="16">
        <f>'دیده بان بازار'!R4479</f>
        <v/>
      </c>
      <c r="S4501" s="16">
        <f>'دیده بان بازار'!S4479</f>
        <v/>
      </c>
      <c r="T4501" s="16">
        <f>'دیده بان بازار'!T4479</f>
        <v/>
      </c>
      <c r="U4501" s="16">
        <f>'دیده بان بازار'!U4479</f>
        <v/>
      </c>
      <c r="V4501" s="16">
        <f>'دیده بان بازار'!V4479</f>
        <v/>
      </c>
      <c r="W4501" s="7">
        <f>'دیده بان بازار'!W4479</f>
        <v/>
      </c>
    </row>
    <row r="4502">
      <c r="A4502" s="15">
        <f>'دیده بان بازار'!A4480</f>
        <v/>
      </c>
      <c r="B4502" s="16">
        <f>'دیده بان بازار'!B4480</f>
        <v/>
      </c>
      <c r="C4502" s="16">
        <f>'دیده بان بازار'!C4480</f>
        <v/>
      </c>
      <c r="D4502" s="16">
        <f>'دیده بان بازار'!D4480</f>
        <v/>
      </c>
      <c r="E4502" s="17">
        <f>'دیده بان بازار'!E4480</f>
        <v/>
      </c>
      <c r="F4502" s="16">
        <f>'دیده بان بازار'!F4480</f>
        <v/>
      </c>
      <c r="G4502" s="16">
        <f>'دیده بان بازار'!G4480</f>
        <v/>
      </c>
      <c r="H4502" s="16">
        <f>'دیده بان بازار'!H4480</f>
        <v/>
      </c>
      <c r="I4502" s="16">
        <f>'دیده بان بازار'!I4480</f>
        <v/>
      </c>
      <c r="J4502" s="16">
        <f>'دیده بان بازار'!J4480</f>
        <v/>
      </c>
      <c r="K4502" s="16">
        <f>'دیده بان بازار'!K4480</f>
        <v/>
      </c>
      <c r="L4502" s="16">
        <f>'دیده بان بازار'!L4480</f>
        <v/>
      </c>
      <c r="M4502" s="16">
        <f>'دیده بان بازار'!M4480</f>
        <v/>
      </c>
      <c r="N4502" s="16">
        <f>'دیده بان بازار'!N4480</f>
        <v/>
      </c>
      <c r="O4502" s="16">
        <f>'دیده بان بازار'!O4480</f>
        <v/>
      </c>
      <c r="P4502" s="16">
        <f>'دیده بان بازار'!P4480</f>
        <v/>
      </c>
      <c r="Q4502" s="16">
        <f>'دیده بان بازار'!Q4480</f>
        <v/>
      </c>
      <c r="R4502" s="16">
        <f>'دیده بان بازار'!R4480</f>
        <v/>
      </c>
      <c r="S4502" s="16">
        <f>'دیده بان بازار'!S4480</f>
        <v/>
      </c>
      <c r="T4502" s="16">
        <f>'دیده بان بازار'!T4480</f>
        <v/>
      </c>
      <c r="U4502" s="16">
        <f>'دیده بان بازار'!U4480</f>
        <v/>
      </c>
      <c r="V4502" s="16">
        <f>'دیده بان بازار'!V4480</f>
        <v/>
      </c>
      <c r="W4502" s="7">
        <f>'دیده بان بازار'!W4480</f>
        <v/>
      </c>
    </row>
    <row r="4503">
      <c r="A4503" s="12">
        <f>'دیده بان بازار'!A4481</f>
        <v/>
      </c>
      <c r="B4503" s="13">
        <f>'دیده بان بازار'!B4481</f>
        <v/>
      </c>
      <c r="C4503" s="13">
        <f>'دیده بان بازار'!C4481</f>
        <v/>
      </c>
      <c r="D4503" s="13">
        <f>'دیده بان بازار'!D4481</f>
        <v/>
      </c>
      <c r="E4503" s="14">
        <f>'دیده بان بازار'!E4481</f>
        <v/>
      </c>
      <c r="F4503" s="13">
        <f>'دیده بان بازار'!F4481</f>
        <v/>
      </c>
      <c r="G4503" s="13">
        <f>'دیده بان بازار'!G4481</f>
        <v/>
      </c>
      <c r="H4503" s="13">
        <f>'دیده بان بازار'!H4481</f>
        <v/>
      </c>
      <c r="I4503" s="13">
        <f>'دیده بان بازار'!I4481</f>
        <v/>
      </c>
      <c r="J4503" s="13">
        <f>'دیده بان بازار'!J4481</f>
        <v/>
      </c>
      <c r="K4503" s="13">
        <f>'دیده بان بازار'!K4481</f>
        <v/>
      </c>
      <c r="L4503" s="13">
        <f>'دیده بان بازار'!L4481</f>
        <v/>
      </c>
      <c r="M4503" s="13">
        <f>'دیده بان بازار'!M4481</f>
        <v/>
      </c>
      <c r="N4503" s="13">
        <f>'دیده بان بازار'!N4481</f>
        <v/>
      </c>
      <c r="O4503" s="13">
        <f>'دیده بان بازار'!O4481</f>
        <v/>
      </c>
      <c r="P4503" s="13">
        <f>'دیده بان بازار'!P4481</f>
        <v/>
      </c>
      <c r="Q4503" s="13">
        <f>'دیده بان بازار'!Q4481</f>
        <v/>
      </c>
      <c r="R4503" s="13">
        <f>'دیده بان بازار'!R4481</f>
        <v/>
      </c>
      <c r="S4503" s="13">
        <f>'دیده بان بازار'!S4481</f>
        <v/>
      </c>
      <c r="T4503" s="13">
        <f>'دیده بان بازار'!T4481</f>
        <v/>
      </c>
      <c r="U4503" s="13">
        <f>'دیده بان بازار'!U4481</f>
        <v/>
      </c>
      <c r="V4503" s="13">
        <f>'دیده بان بازار'!V4481</f>
        <v/>
      </c>
      <c r="W4503" s="6">
        <f>'دیده بان بازار'!W4481</f>
        <v/>
      </c>
    </row>
    <row r="4504">
      <c r="A4504" s="15">
        <f>'دیده بان بازار'!A4482</f>
        <v/>
      </c>
      <c r="B4504" s="16">
        <f>'دیده بان بازار'!B4482</f>
        <v/>
      </c>
      <c r="C4504" s="16">
        <f>'دیده بان بازار'!C4482</f>
        <v/>
      </c>
      <c r="D4504" s="16">
        <f>'دیده بان بازار'!D4482</f>
        <v/>
      </c>
      <c r="E4504" s="17">
        <f>'دیده بان بازار'!E4482</f>
        <v/>
      </c>
      <c r="F4504" s="16">
        <f>'دیده بان بازار'!F4482</f>
        <v/>
      </c>
      <c r="G4504" s="16">
        <f>'دیده بان بازار'!G4482</f>
        <v/>
      </c>
      <c r="H4504" s="16">
        <f>'دیده بان بازار'!H4482</f>
        <v/>
      </c>
      <c r="I4504" s="16">
        <f>'دیده بان بازار'!I4482</f>
        <v/>
      </c>
      <c r="J4504" s="16">
        <f>'دیده بان بازار'!J4482</f>
        <v/>
      </c>
      <c r="K4504" s="16">
        <f>'دیده بان بازار'!K4482</f>
        <v/>
      </c>
      <c r="L4504" s="16">
        <f>'دیده بان بازار'!L4482</f>
        <v/>
      </c>
      <c r="M4504" s="16">
        <f>'دیده بان بازار'!M4482</f>
        <v/>
      </c>
      <c r="N4504" s="16">
        <f>'دیده بان بازار'!N4482</f>
        <v/>
      </c>
      <c r="O4504" s="16">
        <f>'دیده بان بازار'!O4482</f>
        <v/>
      </c>
      <c r="P4504" s="16">
        <f>'دیده بان بازار'!P4482</f>
        <v/>
      </c>
      <c r="Q4504" s="16">
        <f>'دیده بان بازار'!Q4482</f>
        <v/>
      </c>
      <c r="R4504" s="16">
        <f>'دیده بان بازار'!R4482</f>
        <v/>
      </c>
      <c r="S4504" s="16">
        <f>'دیده بان بازار'!S4482</f>
        <v/>
      </c>
      <c r="T4504" s="16">
        <f>'دیده بان بازار'!T4482</f>
        <v/>
      </c>
      <c r="U4504" s="16">
        <f>'دیده بان بازار'!U4482</f>
        <v/>
      </c>
      <c r="V4504" s="16">
        <f>'دیده بان بازار'!V4482</f>
        <v/>
      </c>
      <c r="W4504" s="7">
        <f>'دیده بان بازار'!W4482</f>
        <v/>
      </c>
    </row>
    <row r="4505">
      <c r="A4505" s="12">
        <f>'دیده بان بازار'!A4483</f>
        <v/>
      </c>
      <c r="B4505" s="13">
        <f>'دیده بان بازار'!B4483</f>
        <v/>
      </c>
      <c r="C4505" s="13">
        <f>'دیده بان بازار'!C4483</f>
        <v/>
      </c>
      <c r="D4505" s="13">
        <f>'دیده بان بازار'!D4483</f>
        <v/>
      </c>
      <c r="E4505" s="14">
        <f>'دیده بان بازار'!E4483</f>
        <v/>
      </c>
      <c r="F4505" s="13">
        <f>'دیده بان بازار'!F4483</f>
        <v/>
      </c>
      <c r="G4505" s="13">
        <f>'دیده بان بازار'!G4483</f>
        <v/>
      </c>
      <c r="H4505" s="13">
        <f>'دیده بان بازار'!H4483</f>
        <v/>
      </c>
      <c r="I4505" s="13">
        <f>'دیده بان بازار'!I4483</f>
        <v/>
      </c>
      <c r="J4505" s="13">
        <f>'دیده بان بازار'!J4483</f>
        <v/>
      </c>
      <c r="K4505" s="13">
        <f>'دیده بان بازار'!K4483</f>
        <v/>
      </c>
      <c r="L4505" s="13">
        <f>'دیده بان بازار'!L4483</f>
        <v/>
      </c>
      <c r="M4505" s="13">
        <f>'دیده بان بازار'!M4483</f>
        <v/>
      </c>
      <c r="N4505" s="13">
        <f>'دیده بان بازار'!N4483</f>
        <v/>
      </c>
      <c r="O4505" s="13">
        <f>'دیده بان بازار'!O4483</f>
        <v/>
      </c>
      <c r="P4505" s="13">
        <f>'دیده بان بازار'!P4483</f>
        <v/>
      </c>
      <c r="Q4505" s="13">
        <f>'دیده بان بازار'!Q4483</f>
        <v/>
      </c>
      <c r="R4505" s="13">
        <f>'دیده بان بازار'!R4483</f>
        <v/>
      </c>
      <c r="S4505" s="13">
        <f>'دیده بان بازار'!S4483</f>
        <v/>
      </c>
      <c r="T4505" s="13">
        <f>'دیده بان بازار'!T4483</f>
        <v/>
      </c>
      <c r="U4505" s="13">
        <f>'دیده بان بازار'!U4483</f>
        <v/>
      </c>
      <c r="V4505" s="13">
        <f>'دیده بان بازار'!V4483</f>
        <v/>
      </c>
      <c r="W4505" s="6">
        <f>'دیده بان بازار'!W4483</f>
        <v/>
      </c>
    </row>
    <row r="4506">
      <c r="A4506" s="15">
        <f>'دیده بان بازار'!A4484</f>
        <v/>
      </c>
      <c r="B4506" s="16">
        <f>'دیده بان بازار'!B4484</f>
        <v/>
      </c>
      <c r="C4506" s="16">
        <f>'دیده بان بازار'!C4484</f>
        <v/>
      </c>
      <c r="D4506" s="16">
        <f>'دیده بان بازار'!D4484</f>
        <v/>
      </c>
      <c r="E4506" s="17">
        <f>'دیده بان بازار'!E4484</f>
        <v/>
      </c>
      <c r="F4506" s="16">
        <f>'دیده بان بازار'!F4484</f>
        <v/>
      </c>
      <c r="G4506" s="16">
        <f>'دیده بان بازار'!G4484</f>
        <v/>
      </c>
      <c r="H4506" s="16">
        <f>'دیده بان بازار'!H4484</f>
        <v/>
      </c>
      <c r="I4506" s="16">
        <f>'دیده بان بازار'!I4484</f>
        <v/>
      </c>
      <c r="J4506" s="16">
        <f>'دیده بان بازار'!J4484</f>
        <v/>
      </c>
      <c r="K4506" s="16">
        <f>'دیده بان بازار'!K4484</f>
        <v/>
      </c>
      <c r="L4506" s="16">
        <f>'دیده بان بازار'!L4484</f>
        <v/>
      </c>
      <c r="M4506" s="16">
        <f>'دیده بان بازار'!M4484</f>
        <v/>
      </c>
      <c r="N4506" s="16">
        <f>'دیده بان بازار'!N4484</f>
        <v/>
      </c>
      <c r="O4506" s="16">
        <f>'دیده بان بازار'!O4484</f>
        <v/>
      </c>
      <c r="P4506" s="16">
        <f>'دیده بان بازار'!P4484</f>
        <v/>
      </c>
      <c r="Q4506" s="16">
        <f>'دیده بان بازار'!Q4484</f>
        <v/>
      </c>
      <c r="R4506" s="16">
        <f>'دیده بان بازار'!R4484</f>
        <v/>
      </c>
      <c r="S4506" s="16">
        <f>'دیده بان بازار'!S4484</f>
        <v/>
      </c>
      <c r="T4506" s="16">
        <f>'دیده بان بازار'!T4484</f>
        <v/>
      </c>
      <c r="U4506" s="16">
        <f>'دیده بان بازار'!U4484</f>
        <v/>
      </c>
      <c r="V4506" s="16">
        <f>'دیده بان بازار'!V4484</f>
        <v/>
      </c>
      <c r="W4506" s="7">
        <f>'دیده بان بازار'!W4484</f>
        <v/>
      </c>
    </row>
    <row r="4507">
      <c r="A4507" s="12">
        <f>'دیده بان بازار'!A4485</f>
        <v/>
      </c>
      <c r="B4507" s="13">
        <f>'دیده بان بازار'!B4485</f>
        <v/>
      </c>
      <c r="C4507" s="13">
        <f>'دیده بان بازار'!C4485</f>
        <v/>
      </c>
      <c r="D4507" s="13">
        <f>'دیده بان بازار'!D4485</f>
        <v/>
      </c>
      <c r="E4507" s="14">
        <f>'دیده بان بازار'!E4485</f>
        <v/>
      </c>
      <c r="F4507" s="13">
        <f>'دیده بان بازار'!F4485</f>
        <v/>
      </c>
      <c r="G4507" s="13">
        <f>'دیده بان بازار'!G4485</f>
        <v/>
      </c>
      <c r="H4507" s="13">
        <f>'دیده بان بازار'!H4485</f>
        <v/>
      </c>
      <c r="I4507" s="13">
        <f>'دیده بان بازار'!I4485</f>
        <v/>
      </c>
      <c r="J4507" s="13">
        <f>'دیده بان بازار'!J4485</f>
        <v/>
      </c>
      <c r="K4507" s="13">
        <f>'دیده بان بازار'!K4485</f>
        <v/>
      </c>
      <c r="L4507" s="13">
        <f>'دیده بان بازار'!L4485</f>
        <v/>
      </c>
      <c r="M4507" s="13">
        <f>'دیده بان بازار'!M4485</f>
        <v/>
      </c>
      <c r="N4507" s="13">
        <f>'دیده بان بازار'!N4485</f>
        <v/>
      </c>
      <c r="O4507" s="13">
        <f>'دیده بان بازار'!O4485</f>
        <v/>
      </c>
      <c r="P4507" s="13">
        <f>'دیده بان بازار'!P4485</f>
        <v/>
      </c>
      <c r="Q4507" s="13">
        <f>'دیده بان بازار'!Q4485</f>
        <v/>
      </c>
      <c r="R4507" s="13">
        <f>'دیده بان بازار'!R4485</f>
        <v/>
      </c>
      <c r="S4507" s="13">
        <f>'دیده بان بازار'!S4485</f>
        <v/>
      </c>
      <c r="T4507" s="13">
        <f>'دیده بان بازار'!T4485</f>
        <v/>
      </c>
      <c r="U4507" s="13">
        <f>'دیده بان بازار'!U4485</f>
        <v/>
      </c>
      <c r="V4507" s="13">
        <f>'دیده بان بازار'!V4485</f>
        <v/>
      </c>
      <c r="W4507" s="6">
        <f>'دیده بان بازار'!W4485</f>
        <v/>
      </c>
    </row>
    <row r="4508">
      <c r="A4508" s="15">
        <f>'دیده بان بازار'!A4486</f>
        <v/>
      </c>
      <c r="B4508" s="16">
        <f>'دیده بان بازار'!B4486</f>
        <v/>
      </c>
      <c r="C4508" s="16">
        <f>'دیده بان بازار'!C4486</f>
        <v/>
      </c>
      <c r="D4508" s="16">
        <f>'دیده بان بازار'!D4486</f>
        <v/>
      </c>
      <c r="E4508" s="17">
        <f>'دیده بان بازار'!E4486</f>
        <v/>
      </c>
      <c r="F4508" s="16">
        <f>'دیده بان بازار'!F4486</f>
        <v/>
      </c>
      <c r="G4508" s="16">
        <f>'دیده بان بازار'!G4486</f>
        <v/>
      </c>
      <c r="H4508" s="16">
        <f>'دیده بان بازار'!H4486</f>
        <v/>
      </c>
      <c r="I4508" s="16">
        <f>'دیده بان بازار'!I4486</f>
        <v/>
      </c>
      <c r="J4508" s="16">
        <f>'دیده بان بازار'!J4486</f>
        <v/>
      </c>
      <c r="K4508" s="16">
        <f>'دیده بان بازار'!K4486</f>
        <v/>
      </c>
      <c r="L4508" s="16">
        <f>'دیده بان بازار'!L4486</f>
        <v/>
      </c>
      <c r="M4508" s="16">
        <f>'دیده بان بازار'!M4486</f>
        <v/>
      </c>
      <c r="N4508" s="16">
        <f>'دیده بان بازار'!N4486</f>
        <v/>
      </c>
      <c r="O4508" s="16">
        <f>'دیده بان بازار'!O4486</f>
        <v/>
      </c>
      <c r="P4508" s="16">
        <f>'دیده بان بازار'!P4486</f>
        <v/>
      </c>
      <c r="Q4508" s="16">
        <f>'دیده بان بازار'!Q4486</f>
        <v/>
      </c>
      <c r="R4508" s="16">
        <f>'دیده بان بازار'!R4486</f>
        <v/>
      </c>
      <c r="S4508" s="16">
        <f>'دیده بان بازار'!S4486</f>
        <v/>
      </c>
      <c r="T4508" s="16">
        <f>'دیده بان بازار'!T4486</f>
        <v/>
      </c>
      <c r="U4508" s="16">
        <f>'دیده بان بازار'!U4486</f>
        <v/>
      </c>
      <c r="V4508" s="16">
        <f>'دیده بان بازار'!V4486</f>
        <v/>
      </c>
      <c r="W4508" s="7">
        <f>'دیده بان بازار'!W4486</f>
        <v/>
      </c>
    </row>
    <row r="4509">
      <c r="A4509" s="12">
        <f>'دیده بان بازار'!A4487</f>
        <v/>
      </c>
      <c r="B4509" s="13">
        <f>'دیده بان بازار'!B4487</f>
        <v/>
      </c>
      <c r="C4509" s="13">
        <f>'دیده بان بازار'!C4487</f>
        <v/>
      </c>
      <c r="D4509" s="13">
        <f>'دیده بان بازار'!D4487</f>
        <v/>
      </c>
      <c r="E4509" s="14">
        <f>'دیده بان بازار'!E4487</f>
        <v/>
      </c>
      <c r="F4509" s="13">
        <f>'دیده بان بازار'!F4487</f>
        <v/>
      </c>
      <c r="G4509" s="13">
        <f>'دیده بان بازار'!G4487</f>
        <v/>
      </c>
      <c r="H4509" s="13">
        <f>'دیده بان بازار'!H4487</f>
        <v/>
      </c>
      <c r="I4509" s="13">
        <f>'دیده بان بازار'!I4487</f>
        <v/>
      </c>
      <c r="J4509" s="13">
        <f>'دیده بان بازار'!J4487</f>
        <v/>
      </c>
      <c r="K4509" s="13">
        <f>'دیده بان بازار'!K4487</f>
        <v/>
      </c>
      <c r="L4509" s="13">
        <f>'دیده بان بازار'!L4487</f>
        <v/>
      </c>
      <c r="M4509" s="13">
        <f>'دیده بان بازار'!M4487</f>
        <v/>
      </c>
      <c r="N4509" s="13">
        <f>'دیده بان بازار'!N4487</f>
        <v/>
      </c>
      <c r="O4509" s="13">
        <f>'دیده بان بازار'!O4487</f>
        <v/>
      </c>
      <c r="P4509" s="13">
        <f>'دیده بان بازار'!P4487</f>
        <v/>
      </c>
      <c r="Q4509" s="13">
        <f>'دیده بان بازار'!Q4487</f>
        <v/>
      </c>
      <c r="R4509" s="13">
        <f>'دیده بان بازار'!R4487</f>
        <v/>
      </c>
      <c r="S4509" s="13">
        <f>'دیده بان بازار'!S4487</f>
        <v/>
      </c>
      <c r="T4509" s="13">
        <f>'دیده بان بازار'!T4487</f>
        <v/>
      </c>
      <c r="U4509" s="13">
        <f>'دیده بان بازار'!U4487</f>
        <v/>
      </c>
      <c r="V4509" s="13">
        <f>'دیده بان بازار'!V4487</f>
        <v/>
      </c>
      <c r="W4509" s="6">
        <f>'دیده بان بازار'!W4487</f>
        <v/>
      </c>
    </row>
    <row r="4510">
      <c r="A4510" s="15">
        <f>'دیده بان بازار'!A4488</f>
        <v/>
      </c>
      <c r="B4510" s="16">
        <f>'دیده بان بازار'!B4488</f>
        <v/>
      </c>
      <c r="C4510" s="16">
        <f>'دیده بان بازار'!C4488</f>
        <v/>
      </c>
      <c r="D4510" s="16">
        <f>'دیده بان بازار'!D4488</f>
        <v/>
      </c>
      <c r="E4510" s="17">
        <f>'دیده بان بازار'!E4488</f>
        <v/>
      </c>
      <c r="F4510" s="16">
        <f>'دیده بان بازار'!F4488</f>
        <v/>
      </c>
      <c r="G4510" s="16">
        <f>'دیده بان بازار'!G4488</f>
        <v/>
      </c>
      <c r="H4510" s="16">
        <f>'دیده بان بازار'!H4488</f>
        <v/>
      </c>
      <c r="I4510" s="16">
        <f>'دیده بان بازار'!I4488</f>
        <v/>
      </c>
      <c r="J4510" s="16">
        <f>'دیده بان بازار'!J4488</f>
        <v/>
      </c>
      <c r="K4510" s="16">
        <f>'دیده بان بازار'!K4488</f>
        <v/>
      </c>
      <c r="L4510" s="16">
        <f>'دیده بان بازار'!L4488</f>
        <v/>
      </c>
      <c r="M4510" s="16">
        <f>'دیده بان بازار'!M4488</f>
        <v/>
      </c>
      <c r="N4510" s="16">
        <f>'دیده بان بازار'!N4488</f>
        <v/>
      </c>
      <c r="O4510" s="16">
        <f>'دیده بان بازار'!O4488</f>
        <v/>
      </c>
      <c r="P4510" s="16">
        <f>'دیده بان بازار'!P4488</f>
        <v/>
      </c>
      <c r="Q4510" s="16">
        <f>'دیده بان بازار'!Q4488</f>
        <v/>
      </c>
      <c r="R4510" s="16">
        <f>'دیده بان بازار'!R4488</f>
        <v/>
      </c>
      <c r="S4510" s="16">
        <f>'دیده بان بازار'!S4488</f>
        <v/>
      </c>
      <c r="T4510" s="16">
        <f>'دیده بان بازار'!T4488</f>
        <v/>
      </c>
      <c r="U4510" s="16">
        <f>'دیده بان بازار'!U4488</f>
        <v/>
      </c>
      <c r="V4510" s="16">
        <f>'دیده بان بازار'!V4488</f>
        <v/>
      </c>
      <c r="W4510" s="7">
        <f>'دیده بان بازار'!W4488</f>
        <v/>
      </c>
    </row>
    <row r="4511">
      <c r="A4511" s="12">
        <f>'دیده بان بازار'!A4489</f>
        <v/>
      </c>
      <c r="B4511" s="13">
        <f>'دیده بان بازار'!B4489</f>
        <v/>
      </c>
      <c r="C4511" s="13">
        <f>'دیده بان بازار'!C4489</f>
        <v/>
      </c>
      <c r="D4511" s="13">
        <f>'دیده بان بازار'!D4489</f>
        <v/>
      </c>
      <c r="E4511" s="14">
        <f>'دیده بان بازار'!E4489</f>
        <v/>
      </c>
      <c r="F4511" s="13">
        <f>'دیده بان بازار'!F4489</f>
        <v/>
      </c>
      <c r="G4511" s="13">
        <f>'دیده بان بازار'!G4489</f>
        <v/>
      </c>
      <c r="H4511" s="13">
        <f>'دیده بان بازار'!H4489</f>
        <v/>
      </c>
      <c r="I4511" s="13">
        <f>'دیده بان بازار'!I4489</f>
        <v/>
      </c>
      <c r="J4511" s="13">
        <f>'دیده بان بازار'!J4489</f>
        <v/>
      </c>
      <c r="K4511" s="13">
        <f>'دیده بان بازار'!K4489</f>
        <v/>
      </c>
      <c r="L4511" s="13">
        <f>'دیده بان بازار'!L4489</f>
        <v/>
      </c>
      <c r="M4511" s="13">
        <f>'دیده بان بازار'!M4489</f>
        <v/>
      </c>
      <c r="N4511" s="13">
        <f>'دیده بان بازار'!N4489</f>
        <v/>
      </c>
      <c r="O4511" s="13">
        <f>'دیده بان بازار'!O4489</f>
        <v/>
      </c>
      <c r="P4511" s="13">
        <f>'دیده بان بازار'!P4489</f>
        <v/>
      </c>
      <c r="Q4511" s="13">
        <f>'دیده بان بازار'!Q4489</f>
        <v/>
      </c>
      <c r="R4511" s="13">
        <f>'دیده بان بازار'!R4489</f>
        <v/>
      </c>
      <c r="S4511" s="13">
        <f>'دیده بان بازار'!S4489</f>
        <v/>
      </c>
      <c r="T4511" s="13">
        <f>'دیده بان بازار'!T4489</f>
        <v/>
      </c>
      <c r="U4511" s="13">
        <f>'دیده بان بازار'!U4489</f>
        <v/>
      </c>
      <c r="V4511" s="13">
        <f>'دیده بان بازار'!V4489</f>
        <v/>
      </c>
      <c r="W4511" s="6">
        <f>'دیده بان بازار'!W4489</f>
        <v/>
      </c>
    </row>
    <row r="4512">
      <c r="A4512" s="15">
        <f>'دیده بان بازار'!A4490</f>
        <v/>
      </c>
      <c r="B4512" s="16">
        <f>'دیده بان بازار'!B4490</f>
        <v/>
      </c>
      <c r="C4512" s="16">
        <f>'دیده بان بازار'!C4490</f>
        <v/>
      </c>
      <c r="D4512" s="16">
        <f>'دیده بان بازار'!D4490</f>
        <v/>
      </c>
      <c r="E4512" s="17">
        <f>'دیده بان بازار'!E4490</f>
        <v/>
      </c>
      <c r="F4512" s="16">
        <f>'دیده بان بازار'!F4490</f>
        <v/>
      </c>
      <c r="G4512" s="16">
        <f>'دیده بان بازار'!G4490</f>
        <v/>
      </c>
      <c r="H4512" s="16">
        <f>'دیده بان بازار'!H4490</f>
        <v/>
      </c>
      <c r="I4512" s="16">
        <f>'دیده بان بازار'!I4490</f>
        <v/>
      </c>
      <c r="J4512" s="16">
        <f>'دیده بان بازار'!J4490</f>
        <v/>
      </c>
      <c r="K4512" s="16">
        <f>'دیده بان بازار'!K4490</f>
        <v/>
      </c>
      <c r="L4512" s="16">
        <f>'دیده بان بازار'!L4490</f>
        <v/>
      </c>
      <c r="M4512" s="16">
        <f>'دیده بان بازار'!M4490</f>
        <v/>
      </c>
      <c r="N4512" s="16">
        <f>'دیده بان بازار'!N4490</f>
        <v/>
      </c>
      <c r="O4512" s="16">
        <f>'دیده بان بازار'!O4490</f>
        <v/>
      </c>
      <c r="P4512" s="16">
        <f>'دیده بان بازار'!P4490</f>
        <v/>
      </c>
      <c r="Q4512" s="16">
        <f>'دیده بان بازار'!Q4490</f>
        <v/>
      </c>
      <c r="R4512" s="16">
        <f>'دیده بان بازار'!R4490</f>
        <v/>
      </c>
      <c r="S4512" s="16">
        <f>'دیده بان بازار'!S4490</f>
        <v/>
      </c>
      <c r="T4512" s="16">
        <f>'دیده بان بازار'!T4490</f>
        <v/>
      </c>
      <c r="U4512" s="16">
        <f>'دیده بان بازار'!U4490</f>
        <v/>
      </c>
      <c r="V4512" s="16">
        <f>'دیده بان بازار'!V4490</f>
        <v/>
      </c>
      <c r="W4512" s="7">
        <f>'دیده بان بازار'!W4490</f>
        <v/>
      </c>
    </row>
    <row r="4513">
      <c r="A4513" s="12">
        <f>'دیده بان بازار'!A4491</f>
        <v/>
      </c>
      <c r="B4513" s="13">
        <f>'دیده بان بازار'!B4491</f>
        <v/>
      </c>
      <c r="C4513" s="13">
        <f>'دیده بان بازار'!C4491</f>
        <v/>
      </c>
      <c r="D4513" s="13">
        <f>'دیده بان بازار'!D4491</f>
        <v/>
      </c>
      <c r="E4513" s="14">
        <f>'دیده بان بازار'!E4491</f>
        <v/>
      </c>
      <c r="F4513" s="13">
        <f>'دیده بان بازار'!F4491</f>
        <v/>
      </c>
      <c r="G4513" s="13">
        <f>'دیده بان بازار'!G4491</f>
        <v/>
      </c>
      <c r="H4513" s="13">
        <f>'دیده بان بازار'!H4491</f>
        <v/>
      </c>
      <c r="I4513" s="13">
        <f>'دیده بان بازار'!I4491</f>
        <v/>
      </c>
      <c r="J4513" s="13">
        <f>'دیده بان بازار'!J4491</f>
        <v/>
      </c>
      <c r="K4513" s="13">
        <f>'دیده بان بازار'!K4491</f>
        <v/>
      </c>
      <c r="L4513" s="13">
        <f>'دیده بان بازار'!L4491</f>
        <v/>
      </c>
      <c r="M4513" s="13">
        <f>'دیده بان بازار'!M4491</f>
        <v/>
      </c>
      <c r="N4513" s="13">
        <f>'دیده بان بازار'!N4491</f>
        <v/>
      </c>
      <c r="O4513" s="13">
        <f>'دیده بان بازار'!O4491</f>
        <v/>
      </c>
      <c r="P4513" s="13">
        <f>'دیده بان بازار'!P4491</f>
        <v/>
      </c>
      <c r="Q4513" s="13">
        <f>'دیده بان بازار'!Q4491</f>
        <v/>
      </c>
      <c r="R4513" s="13">
        <f>'دیده بان بازار'!R4491</f>
        <v/>
      </c>
      <c r="S4513" s="13">
        <f>'دیده بان بازار'!S4491</f>
        <v/>
      </c>
      <c r="T4513" s="13">
        <f>'دیده بان بازار'!T4491</f>
        <v/>
      </c>
      <c r="U4513" s="13">
        <f>'دیده بان بازار'!U4491</f>
        <v/>
      </c>
      <c r="V4513" s="13">
        <f>'دیده بان بازار'!V4491</f>
        <v/>
      </c>
      <c r="W4513" s="6">
        <f>'دیده بان بازار'!W4491</f>
        <v/>
      </c>
    </row>
    <row r="4514">
      <c r="A4514" s="15">
        <f>'دیده بان بازار'!A4492</f>
        <v/>
      </c>
      <c r="B4514" s="16">
        <f>'دیده بان بازار'!B4492</f>
        <v/>
      </c>
      <c r="C4514" s="16">
        <f>'دیده بان بازار'!C4492</f>
        <v/>
      </c>
      <c r="D4514" s="16">
        <f>'دیده بان بازار'!D4492</f>
        <v/>
      </c>
      <c r="E4514" s="17">
        <f>'دیده بان بازار'!E4492</f>
        <v/>
      </c>
      <c r="F4514" s="16">
        <f>'دیده بان بازار'!F4492</f>
        <v/>
      </c>
      <c r="G4514" s="16">
        <f>'دیده بان بازار'!G4492</f>
        <v/>
      </c>
      <c r="H4514" s="16">
        <f>'دیده بان بازار'!H4492</f>
        <v/>
      </c>
      <c r="I4514" s="16">
        <f>'دیده بان بازار'!I4492</f>
        <v/>
      </c>
      <c r="J4514" s="16">
        <f>'دیده بان بازار'!J4492</f>
        <v/>
      </c>
      <c r="K4514" s="16">
        <f>'دیده بان بازار'!K4492</f>
        <v/>
      </c>
      <c r="L4514" s="16">
        <f>'دیده بان بازار'!L4492</f>
        <v/>
      </c>
      <c r="M4514" s="16">
        <f>'دیده بان بازار'!M4492</f>
        <v/>
      </c>
      <c r="N4514" s="16">
        <f>'دیده بان بازار'!N4492</f>
        <v/>
      </c>
      <c r="O4514" s="16">
        <f>'دیده بان بازار'!O4492</f>
        <v/>
      </c>
      <c r="P4514" s="16">
        <f>'دیده بان بازار'!P4492</f>
        <v/>
      </c>
      <c r="Q4514" s="16">
        <f>'دیده بان بازار'!Q4492</f>
        <v/>
      </c>
      <c r="R4514" s="16">
        <f>'دیده بان بازار'!R4492</f>
        <v/>
      </c>
      <c r="S4514" s="16">
        <f>'دیده بان بازار'!S4492</f>
        <v/>
      </c>
      <c r="T4514" s="16">
        <f>'دیده بان بازار'!T4492</f>
        <v/>
      </c>
      <c r="U4514" s="16">
        <f>'دیده بان بازار'!U4492</f>
        <v/>
      </c>
      <c r="V4514" s="16">
        <f>'دیده بان بازار'!V4492</f>
        <v/>
      </c>
      <c r="W4514" s="7">
        <f>'دیده بان بازار'!W4492</f>
        <v/>
      </c>
    </row>
    <row r="4515">
      <c r="A4515" s="12">
        <f>'دیده بان بازار'!A4493</f>
        <v/>
      </c>
      <c r="B4515" s="13">
        <f>'دیده بان بازار'!B4493</f>
        <v/>
      </c>
      <c r="C4515" s="13">
        <f>'دیده بان بازار'!C4493</f>
        <v/>
      </c>
      <c r="D4515" s="13">
        <f>'دیده بان بازار'!D4493</f>
        <v/>
      </c>
      <c r="E4515" s="14">
        <f>'دیده بان بازار'!E4493</f>
        <v/>
      </c>
      <c r="F4515" s="13">
        <f>'دیده بان بازار'!F4493</f>
        <v/>
      </c>
      <c r="G4515" s="13">
        <f>'دیده بان بازار'!G4493</f>
        <v/>
      </c>
      <c r="H4515" s="13">
        <f>'دیده بان بازار'!H4493</f>
        <v/>
      </c>
      <c r="I4515" s="13">
        <f>'دیده بان بازار'!I4493</f>
        <v/>
      </c>
      <c r="J4515" s="13">
        <f>'دیده بان بازار'!J4493</f>
        <v/>
      </c>
      <c r="K4515" s="13">
        <f>'دیده بان بازار'!K4493</f>
        <v/>
      </c>
      <c r="L4515" s="13">
        <f>'دیده بان بازار'!L4493</f>
        <v/>
      </c>
      <c r="M4515" s="13">
        <f>'دیده بان بازار'!M4493</f>
        <v/>
      </c>
      <c r="N4515" s="13">
        <f>'دیده بان بازار'!N4493</f>
        <v/>
      </c>
      <c r="O4515" s="13">
        <f>'دیده بان بازار'!O4493</f>
        <v/>
      </c>
      <c r="P4515" s="13">
        <f>'دیده بان بازار'!P4493</f>
        <v/>
      </c>
      <c r="Q4515" s="13">
        <f>'دیده بان بازار'!Q4493</f>
        <v/>
      </c>
      <c r="R4515" s="13">
        <f>'دیده بان بازار'!R4493</f>
        <v/>
      </c>
      <c r="S4515" s="13">
        <f>'دیده بان بازار'!S4493</f>
        <v/>
      </c>
      <c r="T4515" s="13">
        <f>'دیده بان بازار'!T4493</f>
        <v/>
      </c>
      <c r="U4515" s="13">
        <f>'دیده بان بازار'!U4493</f>
        <v/>
      </c>
      <c r="V4515" s="13">
        <f>'دیده بان بازار'!V4493</f>
        <v/>
      </c>
      <c r="W4515" s="6">
        <f>'دیده بان بازار'!W4493</f>
        <v/>
      </c>
    </row>
    <row r="4516">
      <c r="A4516" s="15">
        <f>'دیده بان بازار'!A4494</f>
        <v/>
      </c>
      <c r="B4516" s="16">
        <f>'دیده بان بازار'!B4494</f>
        <v/>
      </c>
      <c r="C4516" s="16">
        <f>'دیده بان بازار'!C4494</f>
        <v/>
      </c>
      <c r="D4516" s="16">
        <f>'دیده بان بازار'!D4494</f>
        <v/>
      </c>
      <c r="E4516" s="17">
        <f>'دیده بان بازار'!E4494</f>
        <v/>
      </c>
      <c r="F4516" s="16">
        <f>'دیده بان بازار'!F4494</f>
        <v/>
      </c>
      <c r="G4516" s="16">
        <f>'دیده بان بازار'!G4494</f>
        <v/>
      </c>
      <c r="H4516" s="16">
        <f>'دیده بان بازار'!H4494</f>
        <v/>
      </c>
      <c r="I4516" s="16">
        <f>'دیده بان بازار'!I4494</f>
        <v/>
      </c>
      <c r="J4516" s="16">
        <f>'دیده بان بازار'!J4494</f>
        <v/>
      </c>
      <c r="K4516" s="16">
        <f>'دیده بان بازار'!K4494</f>
        <v/>
      </c>
      <c r="L4516" s="16">
        <f>'دیده بان بازار'!L4494</f>
        <v/>
      </c>
      <c r="M4516" s="16">
        <f>'دیده بان بازار'!M4494</f>
        <v/>
      </c>
      <c r="N4516" s="16">
        <f>'دیده بان بازار'!N4494</f>
        <v/>
      </c>
      <c r="O4516" s="16">
        <f>'دیده بان بازار'!O4494</f>
        <v/>
      </c>
      <c r="P4516" s="16">
        <f>'دیده بان بازار'!P4494</f>
        <v/>
      </c>
      <c r="Q4516" s="16">
        <f>'دیده بان بازار'!Q4494</f>
        <v/>
      </c>
      <c r="R4516" s="16">
        <f>'دیده بان بازار'!R4494</f>
        <v/>
      </c>
      <c r="S4516" s="16">
        <f>'دیده بان بازار'!S4494</f>
        <v/>
      </c>
      <c r="T4516" s="16">
        <f>'دیده بان بازار'!T4494</f>
        <v/>
      </c>
      <c r="U4516" s="16">
        <f>'دیده بان بازار'!U4494</f>
        <v/>
      </c>
      <c r="V4516" s="16">
        <f>'دیده بان بازار'!V4494</f>
        <v/>
      </c>
      <c r="W4516" s="7">
        <f>'دیده بان بازار'!W4494</f>
        <v/>
      </c>
    </row>
    <row r="4517">
      <c r="A4517" s="15">
        <f>'دیده بان بازار'!A4495</f>
        <v/>
      </c>
      <c r="B4517" s="16">
        <f>'دیده بان بازار'!B4495</f>
        <v/>
      </c>
      <c r="C4517" s="16">
        <f>'دیده بان بازار'!C4495</f>
        <v/>
      </c>
      <c r="D4517" s="16">
        <f>'دیده بان بازار'!D4495</f>
        <v/>
      </c>
      <c r="E4517" s="17">
        <f>'دیده بان بازار'!E4495</f>
        <v/>
      </c>
      <c r="F4517" s="16">
        <f>'دیده بان بازار'!F4495</f>
        <v/>
      </c>
      <c r="G4517" s="16">
        <f>'دیده بان بازار'!G4495</f>
        <v/>
      </c>
      <c r="H4517" s="16">
        <f>'دیده بان بازار'!H4495</f>
        <v/>
      </c>
      <c r="I4517" s="16">
        <f>'دیده بان بازار'!I4495</f>
        <v/>
      </c>
      <c r="J4517" s="16">
        <f>'دیده بان بازار'!J4495</f>
        <v/>
      </c>
      <c r="K4517" s="16">
        <f>'دیده بان بازار'!K4495</f>
        <v/>
      </c>
      <c r="L4517" s="16">
        <f>'دیده بان بازار'!L4495</f>
        <v/>
      </c>
      <c r="M4517" s="16">
        <f>'دیده بان بازار'!M4495</f>
        <v/>
      </c>
      <c r="N4517" s="16">
        <f>'دیده بان بازار'!N4495</f>
        <v/>
      </c>
      <c r="O4517" s="16">
        <f>'دیده بان بازار'!O4495</f>
        <v/>
      </c>
      <c r="P4517" s="16">
        <f>'دیده بان بازار'!P4495</f>
        <v/>
      </c>
      <c r="Q4517" s="16">
        <f>'دیده بان بازار'!Q4495</f>
        <v/>
      </c>
      <c r="R4517" s="16">
        <f>'دیده بان بازار'!R4495</f>
        <v/>
      </c>
      <c r="S4517" s="16">
        <f>'دیده بان بازار'!S4495</f>
        <v/>
      </c>
      <c r="T4517" s="16">
        <f>'دیده بان بازار'!T4495</f>
        <v/>
      </c>
      <c r="U4517" s="16">
        <f>'دیده بان بازار'!U4495</f>
        <v/>
      </c>
      <c r="V4517" s="16">
        <f>'دیده بان بازار'!V4495</f>
        <v/>
      </c>
      <c r="W4517" s="7">
        <f>'دیده بان بازار'!W4495</f>
        <v/>
      </c>
    </row>
    <row r="4518">
      <c r="A4518" s="12">
        <f>'دیده بان بازار'!A4496</f>
        <v/>
      </c>
      <c r="B4518" s="13">
        <f>'دیده بان بازار'!B4496</f>
        <v/>
      </c>
      <c r="C4518" s="13">
        <f>'دیده بان بازار'!C4496</f>
        <v/>
      </c>
      <c r="D4518" s="13">
        <f>'دیده بان بازار'!D4496</f>
        <v/>
      </c>
      <c r="E4518" s="14">
        <f>'دیده بان بازار'!E4496</f>
        <v/>
      </c>
      <c r="F4518" s="13">
        <f>'دیده بان بازار'!F4496</f>
        <v/>
      </c>
      <c r="G4518" s="13">
        <f>'دیده بان بازار'!G4496</f>
        <v/>
      </c>
      <c r="H4518" s="13">
        <f>'دیده بان بازار'!H4496</f>
        <v/>
      </c>
      <c r="I4518" s="13">
        <f>'دیده بان بازار'!I4496</f>
        <v/>
      </c>
      <c r="J4518" s="13">
        <f>'دیده بان بازار'!J4496</f>
        <v/>
      </c>
      <c r="K4518" s="13">
        <f>'دیده بان بازار'!K4496</f>
        <v/>
      </c>
      <c r="L4518" s="13">
        <f>'دیده بان بازار'!L4496</f>
        <v/>
      </c>
      <c r="M4518" s="13">
        <f>'دیده بان بازار'!M4496</f>
        <v/>
      </c>
      <c r="N4518" s="13">
        <f>'دیده بان بازار'!N4496</f>
        <v/>
      </c>
      <c r="O4518" s="13">
        <f>'دیده بان بازار'!O4496</f>
        <v/>
      </c>
      <c r="P4518" s="13">
        <f>'دیده بان بازار'!P4496</f>
        <v/>
      </c>
      <c r="Q4518" s="13">
        <f>'دیده بان بازار'!Q4496</f>
        <v/>
      </c>
      <c r="R4518" s="13">
        <f>'دیده بان بازار'!R4496</f>
        <v/>
      </c>
      <c r="S4518" s="13">
        <f>'دیده بان بازار'!S4496</f>
        <v/>
      </c>
      <c r="T4518" s="13">
        <f>'دیده بان بازار'!T4496</f>
        <v/>
      </c>
      <c r="U4518" s="13">
        <f>'دیده بان بازار'!U4496</f>
        <v/>
      </c>
      <c r="V4518" s="13">
        <f>'دیده بان بازار'!V4496</f>
        <v/>
      </c>
      <c r="W4518" s="6">
        <f>'دیده بان بازار'!W4496</f>
        <v/>
      </c>
    </row>
    <row r="4519">
      <c r="A4519" s="15">
        <f>'دیده بان بازار'!A4497</f>
        <v/>
      </c>
      <c r="B4519" s="16">
        <f>'دیده بان بازار'!B4497</f>
        <v/>
      </c>
      <c r="C4519" s="16">
        <f>'دیده بان بازار'!C4497</f>
        <v/>
      </c>
      <c r="D4519" s="16">
        <f>'دیده بان بازار'!D4497</f>
        <v/>
      </c>
      <c r="E4519" s="17">
        <f>'دیده بان بازار'!E4497</f>
        <v/>
      </c>
      <c r="F4519" s="16">
        <f>'دیده بان بازار'!F4497</f>
        <v/>
      </c>
      <c r="G4519" s="16">
        <f>'دیده بان بازار'!G4497</f>
        <v/>
      </c>
      <c r="H4519" s="16">
        <f>'دیده بان بازار'!H4497</f>
        <v/>
      </c>
      <c r="I4519" s="16">
        <f>'دیده بان بازار'!I4497</f>
        <v/>
      </c>
      <c r="J4519" s="16">
        <f>'دیده بان بازار'!J4497</f>
        <v/>
      </c>
      <c r="K4519" s="16">
        <f>'دیده بان بازار'!K4497</f>
        <v/>
      </c>
      <c r="L4519" s="16">
        <f>'دیده بان بازار'!L4497</f>
        <v/>
      </c>
      <c r="M4519" s="16">
        <f>'دیده بان بازار'!M4497</f>
        <v/>
      </c>
      <c r="N4519" s="16">
        <f>'دیده بان بازار'!N4497</f>
        <v/>
      </c>
      <c r="O4519" s="16">
        <f>'دیده بان بازار'!O4497</f>
        <v/>
      </c>
      <c r="P4519" s="16">
        <f>'دیده بان بازار'!P4497</f>
        <v/>
      </c>
      <c r="Q4519" s="16">
        <f>'دیده بان بازار'!Q4497</f>
        <v/>
      </c>
      <c r="R4519" s="16">
        <f>'دیده بان بازار'!R4497</f>
        <v/>
      </c>
      <c r="S4519" s="16">
        <f>'دیده بان بازار'!S4497</f>
        <v/>
      </c>
      <c r="T4519" s="16">
        <f>'دیده بان بازار'!T4497</f>
        <v/>
      </c>
      <c r="U4519" s="16">
        <f>'دیده بان بازار'!U4497</f>
        <v/>
      </c>
      <c r="V4519" s="16">
        <f>'دیده بان بازار'!V4497</f>
        <v/>
      </c>
      <c r="W4519" s="7">
        <f>'دیده بان بازار'!W4497</f>
        <v/>
      </c>
    </row>
    <row r="4520">
      <c r="A4520" s="12">
        <f>'دیده بان بازار'!A4498</f>
        <v/>
      </c>
      <c r="B4520" s="13">
        <f>'دیده بان بازار'!B4498</f>
        <v/>
      </c>
      <c r="C4520" s="13">
        <f>'دیده بان بازار'!C4498</f>
        <v/>
      </c>
      <c r="D4520" s="13">
        <f>'دیده بان بازار'!D4498</f>
        <v/>
      </c>
      <c r="E4520" s="14">
        <f>'دیده بان بازار'!E4498</f>
        <v/>
      </c>
      <c r="F4520" s="13">
        <f>'دیده بان بازار'!F4498</f>
        <v/>
      </c>
      <c r="G4520" s="13">
        <f>'دیده بان بازار'!G4498</f>
        <v/>
      </c>
      <c r="H4520" s="13">
        <f>'دیده بان بازار'!H4498</f>
        <v/>
      </c>
      <c r="I4520" s="13">
        <f>'دیده بان بازار'!I4498</f>
        <v/>
      </c>
      <c r="J4520" s="13">
        <f>'دیده بان بازار'!J4498</f>
        <v/>
      </c>
      <c r="K4520" s="13">
        <f>'دیده بان بازار'!K4498</f>
        <v/>
      </c>
      <c r="L4520" s="13">
        <f>'دیده بان بازار'!L4498</f>
        <v/>
      </c>
      <c r="M4520" s="13">
        <f>'دیده بان بازار'!M4498</f>
        <v/>
      </c>
      <c r="N4520" s="13">
        <f>'دیده بان بازار'!N4498</f>
        <v/>
      </c>
      <c r="O4520" s="13">
        <f>'دیده بان بازار'!O4498</f>
        <v/>
      </c>
      <c r="P4520" s="13">
        <f>'دیده بان بازار'!P4498</f>
        <v/>
      </c>
      <c r="Q4520" s="13">
        <f>'دیده بان بازار'!Q4498</f>
        <v/>
      </c>
      <c r="R4520" s="13">
        <f>'دیده بان بازار'!R4498</f>
        <v/>
      </c>
      <c r="S4520" s="13">
        <f>'دیده بان بازار'!S4498</f>
        <v/>
      </c>
      <c r="T4520" s="13">
        <f>'دیده بان بازار'!T4498</f>
        <v/>
      </c>
      <c r="U4520" s="13">
        <f>'دیده بان بازار'!U4498</f>
        <v/>
      </c>
      <c r="V4520" s="13">
        <f>'دیده بان بازار'!V4498</f>
        <v/>
      </c>
      <c r="W4520" s="6">
        <f>'دیده بان بازار'!W4498</f>
        <v/>
      </c>
    </row>
    <row r="4521">
      <c r="A4521" s="15">
        <f>'دیده بان بازار'!A4499</f>
        <v/>
      </c>
      <c r="B4521" s="16">
        <f>'دیده بان بازار'!B4499</f>
        <v/>
      </c>
      <c r="C4521" s="16">
        <f>'دیده بان بازار'!C4499</f>
        <v/>
      </c>
      <c r="D4521" s="16">
        <f>'دیده بان بازار'!D4499</f>
        <v/>
      </c>
      <c r="E4521" s="17">
        <f>'دیده بان بازار'!E4499</f>
        <v/>
      </c>
      <c r="F4521" s="16">
        <f>'دیده بان بازار'!F4499</f>
        <v/>
      </c>
      <c r="G4521" s="16">
        <f>'دیده بان بازار'!G4499</f>
        <v/>
      </c>
      <c r="H4521" s="16">
        <f>'دیده بان بازار'!H4499</f>
        <v/>
      </c>
      <c r="I4521" s="16">
        <f>'دیده بان بازار'!I4499</f>
        <v/>
      </c>
      <c r="J4521" s="16">
        <f>'دیده بان بازار'!J4499</f>
        <v/>
      </c>
      <c r="K4521" s="16">
        <f>'دیده بان بازار'!K4499</f>
        <v/>
      </c>
      <c r="L4521" s="16">
        <f>'دیده بان بازار'!L4499</f>
        <v/>
      </c>
      <c r="M4521" s="16">
        <f>'دیده بان بازار'!M4499</f>
        <v/>
      </c>
      <c r="N4521" s="16">
        <f>'دیده بان بازار'!N4499</f>
        <v/>
      </c>
      <c r="O4521" s="16">
        <f>'دیده بان بازار'!O4499</f>
        <v/>
      </c>
      <c r="P4521" s="16">
        <f>'دیده بان بازار'!P4499</f>
        <v/>
      </c>
      <c r="Q4521" s="16">
        <f>'دیده بان بازار'!Q4499</f>
        <v/>
      </c>
      <c r="R4521" s="16">
        <f>'دیده بان بازار'!R4499</f>
        <v/>
      </c>
      <c r="S4521" s="16">
        <f>'دیده بان بازار'!S4499</f>
        <v/>
      </c>
      <c r="T4521" s="16">
        <f>'دیده بان بازار'!T4499</f>
        <v/>
      </c>
      <c r="U4521" s="16">
        <f>'دیده بان بازار'!U4499</f>
        <v/>
      </c>
      <c r="V4521" s="16">
        <f>'دیده بان بازار'!V4499</f>
        <v/>
      </c>
      <c r="W4521" s="7">
        <f>'دیده بان بازار'!W4499</f>
        <v/>
      </c>
    </row>
    <row r="4522">
      <c r="A4522" s="12">
        <f>'دیده بان بازار'!A4500</f>
        <v/>
      </c>
      <c r="B4522" s="13">
        <f>'دیده بان بازار'!B4500</f>
        <v/>
      </c>
      <c r="C4522" s="13">
        <f>'دیده بان بازار'!C4500</f>
        <v/>
      </c>
      <c r="D4522" s="13">
        <f>'دیده بان بازار'!D4500</f>
        <v/>
      </c>
      <c r="E4522" s="14">
        <f>'دیده بان بازار'!E4500</f>
        <v/>
      </c>
      <c r="F4522" s="13">
        <f>'دیده بان بازار'!F4500</f>
        <v/>
      </c>
      <c r="G4522" s="13">
        <f>'دیده بان بازار'!G4500</f>
        <v/>
      </c>
      <c r="H4522" s="13">
        <f>'دیده بان بازار'!H4500</f>
        <v/>
      </c>
      <c r="I4522" s="13">
        <f>'دیده بان بازار'!I4500</f>
        <v/>
      </c>
      <c r="J4522" s="13">
        <f>'دیده بان بازار'!J4500</f>
        <v/>
      </c>
      <c r="K4522" s="13">
        <f>'دیده بان بازار'!K4500</f>
        <v/>
      </c>
      <c r="L4522" s="13">
        <f>'دیده بان بازار'!L4500</f>
        <v/>
      </c>
      <c r="M4522" s="13">
        <f>'دیده بان بازار'!M4500</f>
        <v/>
      </c>
      <c r="N4522" s="13">
        <f>'دیده بان بازار'!N4500</f>
        <v/>
      </c>
      <c r="O4522" s="13">
        <f>'دیده بان بازار'!O4500</f>
        <v/>
      </c>
      <c r="P4522" s="13">
        <f>'دیده بان بازار'!P4500</f>
        <v/>
      </c>
      <c r="Q4522" s="13">
        <f>'دیده بان بازار'!Q4500</f>
        <v/>
      </c>
      <c r="R4522" s="13">
        <f>'دیده بان بازار'!R4500</f>
        <v/>
      </c>
      <c r="S4522" s="13">
        <f>'دیده بان بازار'!S4500</f>
        <v/>
      </c>
      <c r="T4522" s="13">
        <f>'دیده بان بازار'!T4500</f>
        <v/>
      </c>
      <c r="U4522" s="13">
        <f>'دیده بان بازار'!U4500</f>
        <v/>
      </c>
      <c r="V4522" s="13">
        <f>'دیده بان بازار'!V4500</f>
        <v/>
      </c>
      <c r="W4522" s="6">
        <f>'دیده بان بازار'!W4500</f>
        <v/>
      </c>
    </row>
    <row r="4523">
      <c r="A4523" s="15">
        <f>'دیده بان بازار'!A4501</f>
        <v/>
      </c>
      <c r="B4523" s="16">
        <f>'دیده بان بازار'!B4501</f>
        <v/>
      </c>
      <c r="C4523" s="16">
        <f>'دیده بان بازار'!C4501</f>
        <v/>
      </c>
      <c r="D4523" s="16">
        <f>'دیده بان بازار'!D4501</f>
        <v/>
      </c>
      <c r="E4523" s="17">
        <f>'دیده بان بازار'!E4501</f>
        <v/>
      </c>
      <c r="F4523" s="16">
        <f>'دیده بان بازار'!F4501</f>
        <v/>
      </c>
      <c r="G4523" s="16">
        <f>'دیده بان بازار'!G4501</f>
        <v/>
      </c>
      <c r="H4523" s="16">
        <f>'دیده بان بازار'!H4501</f>
        <v/>
      </c>
      <c r="I4523" s="16">
        <f>'دیده بان بازار'!I4501</f>
        <v/>
      </c>
      <c r="J4523" s="16">
        <f>'دیده بان بازار'!J4501</f>
        <v/>
      </c>
      <c r="K4523" s="16">
        <f>'دیده بان بازار'!K4501</f>
        <v/>
      </c>
      <c r="L4523" s="16">
        <f>'دیده بان بازار'!L4501</f>
        <v/>
      </c>
      <c r="M4523" s="16">
        <f>'دیده بان بازار'!M4501</f>
        <v/>
      </c>
      <c r="N4523" s="16">
        <f>'دیده بان بازار'!N4501</f>
        <v/>
      </c>
      <c r="O4523" s="16">
        <f>'دیده بان بازار'!O4501</f>
        <v/>
      </c>
      <c r="P4523" s="16">
        <f>'دیده بان بازار'!P4501</f>
        <v/>
      </c>
      <c r="Q4523" s="16">
        <f>'دیده بان بازار'!Q4501</f>
        <v/>
      </c>
      <c r="R4523" s="16">
        <f>'دیده بان بازار'!R4501</f>
        <v/>
      </c>
      <c r="S4523" s="16">
        <f>'دیده بان بازار'!S4501</f>
        <v/>
      </c>
      <c r="T4523" s="16">
        <f>'دیده بان بازار'!T4501</f>
        <v/>
      </c>
      <c r="U4523" s="16">
        <f>'دیده بان بازار'!U4501</f>
        <v/>
      </c>
      <c r="V4523" s="16">
        <f>'دیده بان بازار'!V4501</f>
        <v/>
      </c>
      <c r="W4523" s="7">
        <f>'دیده بان بازار'!W4501</f>
        <v/>
      </c>
    </row>
    <row r="4524">
      <c r="A4524" s="12">
        <f>'دیده بان بازار'!A4502</f>
        <v/>
      </c>
      <c r="B4524" s="13">
        <f>'دیده بان بازار'!B4502</f>
        <v/>
      </c>
      <c r="C4524" s="13">
        <f>'دیده بان بازار'!C4502</f>
        <v/>
      </c>
      <c r="D4524" s="13">
        <f>'دیده بان بازار'!D4502</f>
        <v/>
      </c>
      <c r="E4524" s="14">
        <f>'دیده بان بازار'!E4502</f>
        <v/>
      </c>
      <c r="F4524" s="13">
        <f>'دیده بان بازار'!F4502</f>
        <v/>
      </c>
      <c r="G4524" s="13">
        <f>'دیده بان بازار'!G4502</f>
        <v/>
      </c>
      <c r="H4524" s="13">
        <f>'دیده بان بازار'!H4502</f>
        <v/>
      </c>
      <c r="I4524" s="13">
        <f>'دیده بان بازار'!I4502</f>
        <v/>
      </c>
      <c r="J4524" s="13">
        <f>'دیده بان بازار'!J4502</f>
        <v/>
      </c>
      <c r="K4524" s="13">
        <f>'دیده بان بازار'!K4502</f>
        <v/>
      </c>
      <c r="L4524" s="13">
        <f>'دیده بان بازار'!L4502</f>
        <v/>
      </c>
      <c r="M4524" s="13">
        <f>'دیده بان بازار'!M4502</f>
        <v/>
      </c>
      <c r="N4524" s="13">
        <f>'دیده بان بازار'!N4502</f>
        <v/>
      </c>
      <c r="O4524" s="13">
        <f>'دیده بان بازار'!O4502</f>
        <v/>
      </c>
      <c r="P4524" s="13">
        <f>'دیده بان بازار'!P4502</f>
        <v/>
      </c>
      <c r="Q4524" s="13">
        <f>'دیده بان بازار'!Q4502</f>
        <v/>
      </c>
      <c r="R4524" s="13">
        <f>'دیده بان بازار'!R4502</f>
        <v/>
      </c>
      <c r="S4524" s="13">
        <f>'دیده بان بازار'!S4502</f>
        <v/>
      </c>
      <c r="T4524" s="13">
        <f>'دیده بان بازار'!T4502</f>
        <v/>
      </c>
      <c r="U4524" s="13">
        <f>'دیده بان بازار'!U4502</f>
        <v/>
      </c>
      <c r="V4524" s="13">
        <f>'دیده بان بازار'!V4502</f>
        <v/>
      </c>
      <c r="W4524" s="6">
        <f>'دیده بان بازار'!W4502</f>
        <v/>
      </c>
    </row>
    <row r="4525">
      <c r="A4525" s="15">
        <f>'دیده بان بازار'!A4503</f>
        <v/>
      </c>
      <c r="B4525" s="16">
        <f>'دیده بان بازار'!B4503</f>
        <v/>
      </c>
      <c r="C4525" s="16">
        <f>'دیده بان بازار'!C4503</f>
        <v/>
      </c>
      <c r="D4525" s="16">
        <f>'دیده بان بازار'!D4503</f>
        <v/>
      </c>
      <c r="E4525" s="17">
        <f>'دیده بان بازار'!E4503</f>
        <v/>
      </c>
      <c r="F4525" s="16">
        <f>'دیده بان بازار'!F4503</f>
        <v/>
      </c>
      <c r="G4525" s="16">
        <f>'دیده بان بازار'!G4503</f>
        <v/>
      </c>
      <c r="H4525" s="16">
        <f>'دیده بان بازار'!H4503</f>
        <v/>
      </c>
      <c r="I4525" s="16">
        <f>'دیده بان بازار'!I4503</f>
        <v/>
      </c>
      <c r="J4525" s="16">
        <f>'دیده بان بازار'!J4503</f>
        <v/>
      </c>
      <c r="K4525" s="16">
        <f>'دیده بان بازار'!K4503</f>
        <v/>
      </c>
      <c r="L4525" s="16">
        <f>'دیده بان بازار'!L4503</f>
        <v/>
      </c>
      <c r="M4525" s="16">
        <f>'دیده بان بازار'!M4503</f>
        <v/>
      </c>
      <c r="N4525" s="16">
        <f>'دیده بان بازار'!N4503</f>
        <v/>
      </c>
      <c r="O4525" s="16">
        <f>'دیده بان بازار'!O4503</f>
        <v/>
      </c>
      <c r="P4525" s="16">
        <f>'دیده بان بازار'!P4503</f>
        <v/>
      </c>
      <c r="Q4525" s="16">
        <f>'دیده بان بازار'!Q4503</f>
        <v/>
      </c>
      <c r="R4525" s="16">
        <f>'دیده بان بازار'!R4503</f>
        <v/>
      </c>
      <c r="S4525" s="16">
        <f>'دیده بان بازار'!S4503</f>
        <v/>
      </c>
      <c r="T4525" s="16">
        <f>'دیده بان بازار'!T4503</f>
        <v/>
      </c>
      <c r="U4525" s="16">
        <f>'دیده بان بازار'!U4503</f>
        <v/>
      </c>
      <c r="V4525" s="16">
        <f>'دیده بان بازار'!V4503</f>
        <v/>
      </c>
      <c r="W4525" s="7">
        <f>'دیده بان بازار'!W4503</f>
        <v/>
      </c>
    </row>
    <row r="4526">
      <c r="A4526" s="12">
        <f>'دیده بان بازار'!A4504</f>
        <v/>
      </c>
      <c r="B4526" s="13">
        <f>'دیده بان بازار'!B4504</f>
        <v/>
      </c>
      <c r="C4526" s="13">
        <f>'دیده بان بازار'!C4504</f>
        <v/>
      </c>
      <c r="D4526" s="13">
        <f>'دیده بان بازار'!D4504</f>
        <v/>
      </c>
      <c r="E4526" s="14">
        <f>'دیده بان بازار'!E4504</f>
        <v/>
      </c>
      <c r="F4526" s="13">
        <f>'دیده بان بازار'!F4504</f>
        <v/>
      </c>
      <c r="G4526" s="13">
        <f>'دیده بان بازار'!G4504</f>
        <v/>
      </c>
      <c r="H4526" s="13">
        <f>'دیده بان بازار'!H4504</f>
        <v/>
      </c>
      <c r="I4526" s="13">
        <f>'دیده بان بازار'!I4504</f>
        <v/>
      </c>
      <c r="J4526" s="13">
        <f>'دیده بان بازار'!J4504</f>
        <v/>
      </c>
      <c r="K4526" s="13">
        <f>'دیده بان بازار'!K4504</f>
        <v/>
      </c>
      <c r="L4526" s="13">
        <f>'دیده بان بازار'!L4504</f>
        <v/>
      </c>
      <c r="M4526" s="13">
        <f>'دیده بان بازار'!M4504</f>
        <v/>
      </c>
      <c r="N4526" s="13">
        <f>'دیده بان بازار'!N4504</f>
        <v/>
      </c>
      <c r="O4526" s="13">
        <f>'دیده بان بازار'!O4504</f>
        <v/>
      </c>
      <c r="P4526" s="13">
        <f>'دیده بان بازار'!P4504</f>
        <v/>
      </c>
      <c r="Q4526" s="13">
        <f>'دیده بان بازار'!Q4504</f>
        <v/>
      </c>
      <c r="R4526" s="13">
        <f>'دیده بان بازار'!R4504</f>
        <v/>
      </c>
      <c r="S4526" s="13">
        <f>'دیده بان بازار'!S4504</f>
        <v/>
      </c>
      <c r="T4526" s="13">
        <f>'دیده بان بازار'!T4504</f>
        <v/>
      </c>
      <c r="U4526" s="13">
        <f>'دیده بان بازار'!U4504</f>
        <v/>
      </c>
      <c r="V4526" s="13">
        <f>'دیده بان بازار'!V4504</f>
        <v/>
      </c>
      <c r="W4526" s="6">
        <f>'دیده بان بازار'!W4504</f>
        <v/>
      </c>
    </row>
    <row r="4527">
      <c r="A4527" s="15">
        <f>'دیده بان بازار'!A4505</f>
        <v/>
      </c>
      <c r="B4527" s="16">
        <f>'دیده بان بازار'!B4505</f>
        <v/>
      </c>
      <c r="C4527" s="16">
        <f>'دیده بان بازار'!C4505</f>
        <v/>
      </c>
      <c r="D4527" s="16">
        <f>'دیده بان بازار'!D4505</f>
        <v/>
      </c>
      <c r="E4527" s="17">
        <f>'دیده بان بازار'!E4505</f>
        <v/>
      </c>
      <c r="F4527" s="16">
        <f>'دیده بان بازار'!F4505</f>
        <v/>
      </c>
      <c r="G4527" s="16">
        <f>'دیده بان بازار'!G4505</f>
        <v/>
      </c>
      <c r="H4527" s="16">
        <f>'دیده بان بازار'!H4505</f>
        <v/>
      </c>
      <c r="I4527" s="16">
        <f>'دیده بان بازار'!I4505</f>
        <v/>
      </c>
      <c r="J4527" s="16">
        <f>'دیده بان بازار'!J4505</f>
        <v/>
      </c>
      <c r="K4527" s="16">
        <f>'دیده بان بازار'!K4505</f>
        <v/>
      </c>
      <c r="L4527" s="16">
        <f>'دیده بان بازار'!L4505</f>
        <v/>
      </c>
      <c r="M4527" s="16">
        <f>'دیده بان بازار'!M4505</f>
        <v/>
      </c>
      <c r="N4527" s="16">
        <f>'دیده بان بازار'!N4505</f>
        <v/>
      </c>
      <c r="O4527" s="16">
        <f>'دیده بان بازار'!O4505</f>
        <v/>
      </c>
      <c r="P4527" s="16">
        <f>'دیده بان بازار'!P4505</f>
        <v/>
      </c>
      <c r="Q4527" s="16">
        <f>'دیده بان بازار'!Q4505</f>
        <v/>
      </c>
      <c r="R4527" s="16">
        <f>'دیده بان بازار'!R4505</f>
        <v/>
      </c>
      <c r="S4527" s="16">
        <f>'دیده بان بازار'!S4505</f>
        <v/>
      </c>
      <c r="T4527" s="16">
        <f>'دیده بان بازار'!T4505</f>
        <v/>
      </c>
      <c r="U4527" s="16">
        <f>'دیده بان بازار'!U4505</f>
        <v/>
      </c>
      <c r="V4527" s="16">
        <f>'دیده بان بازار'!V4505</f>
        <v/>
      </c>
      <c r="W4527" s="7">
        <f>'دیده بان بازار'!W4505</f>
        <v/>
      </c>
    </row>
    <row r="4528">
      <c r="A4528" s="12">
        <f>'دیده بان بازار'!A4506</f>
        <v/>
      </c>
      <c r="B4528" s="13">
        <f>'دیده بان بازار'!B4506</f>
        <v/>
      </c>
      <c r="C4528" s="13">
        <f>'دیده بان بازار'!C4506</f>
        <v/>
      </c>
      <c r="D4528" s="13">
        <f>'دیده بان بازار'!D4506</f>
        <v/>
      </c>
      <c r="E4528" s="14">
        <f>'دیده بان بازار'!E4506</f>
        <v/>
      </c>
      <c r="F4528" s="13">
        <f>'دیده بان بازار'!F4506</f>
        <v/>
      </c>
      <c r="G4528" s="13">
        <f>'دیده بان بازار'!G4506</f>
        <v/>
      </c>
      <c r="H4528" s="13">
        <f>'دیده بان بازار'!H4506</f>
        <v/>
      </c>
      <c r="I4528" s="13">
        <f>'دیده بان بازار'!I4506</f>
        <v/>
      </c>
      <c r="J4528" s="13">
        <f>'دیده بان بازار'!J4506</f>
        <v/>
      </c>
      <c r="K4528" s="13">
        <f>'دیده بان بازار'!K4506</f>
        <v/>
      </c>
      <c r="L4528" s="13">
        <f>'دیده بان بازار'!L4506</f>
        <v/>
      </c>
      <c r="M4528" s="13">
        <f>'دیده بان بازار'!M4506</f>
        <v/>
      </c>
      <c r="N4528" s="13">
        <f>'دیده بان بازار'!N4506</f>
        <v/>
      </c>
      <c r="O4528" s="13">
        <f>'دیده بان بازار'!O4506</f>
        <v/>
      </c>
      <c r="P4528" s="13">
        <f>'دیده بان بازار'!P4506</f>
        <v/>
      </c>
      <c r="Q4528" s="13">
        <f>'دیده بان بازار'!Q4506</f>
        <v/>
      </c>
      <c r="R4528" s="13">
        <f>'دیده بان بازار'!R4506</f>
        <v/>
      </c>
      <c r="S4528" s="13">
        <f>'دیده بان بازار'!S4506</f>
        <v/>
      </c>
      <c r="T4528" s="13">
        <f>'دیده بان بازار'!T4506</f>
        <v/>
      </c>
      <c r="U4528" s="13">
        <f>'دیده بان بازار'!U4506</f>
        <v/>
      </c>
      <c r="V4528" s="13">
        <f>'دیده بان بازار'!V4506</f>
        <v/>
      </c>
      <c r="W4528" s="6">
        <f>'دیده بان بازار'!W4506</f>
        <v/>
      </c>
    </row>
    <row r="4529">
      <c r="A4529" s="15">
        <f>'دیده بان بازار'!A4507</f>
        <v/>
      </c>
      <c r="B4529" s="16">
        <f>'دیده بان بازار'!B4507</f>
        <v/>
      </c>
      <c r="C4529" s="16">
        <f>'دیده بان بازار'!C4507</f>
        <v/>
      </c>
      <c r="D4529" s="16">
        <f>'دیده بان بازار'!D4507</f>
        <v/>
      </c>
      <c r="E4529" s="17">
        <f>'دیده بان بازار'!E4507</f>
        <v/>
      </c>
      <c r="F4529" s="16">
        <f>'دیده بان بازار'!F4507</f>
        <v/>
      </c>
      <c r="G4529" s="16">
        <f>'دیده بان بازار'!G4507</f>
        <v/>
      </c>
      <c r="H4529" s="16">
        <f>'دیده بان بازار'!H4507</f>
        <v/>
      </c>
      <c r="I4529" s="16">
        <f>'دیده بان بازار'!I4507</f>
        <v/>
      </c>
      <c r="J4529" s="16">
        <f>'دیده بان بازار'!J4507</f>
        <v/>
      </c>
      <c r="K4529" s="16">
        <f>'دیده بان بازار'!K4507</f>
        <v/>
      </c>
      <c r="L4529" s="16">
        <f>'دیده بان بازار'!L4507</f>
        <v/>
      </c>
      <c r="M4529" s="16">
        <f>'دیده بان بازار'!M4507</f>
        <v/>
      </c>
      <c r="N4529" s="16">
        <f>'دیده بان بازار'!N4507</f>
        <v/>
      </c>
      <c r="O4529" s="16">
        <f>'دیده بان بازار'!O4507</f>
        <v/>
      </c>
      <c r="P4529" s="16">
        <f>'دیده بان بازار'!P4507</f>
        <v/>
      </c>
      <c r="Q4529" s="16">
        <f>'دیده بان بازار'!Q4507</f>
        <v/>
      </c>
      <c r="R4529" s="16">
        <f>'دیده بان بازار'!R4507</f>
        <v/>
      </c>
      <c r="S4529" s="16">
        <f>'دیده بان بازار'!S4507</f>
        <v/>
      </c>
      <c r="T4529" s="16">
        <f>'دیده بان بازار'!T4507</f>
        <v/>
      </c>
      <c r="U4529" s="16">
        <f>'دیده بان بازار'!U4507</f>
        <v/>
      </c>
      <c r="V4529" s="16">
        <f>'دیده بان بازار'!V4507</f>
        <v/>
      </c>
      <c r="W4529" s="7">
        <f>'دیده بان بازار'!W4507</f>
        <v/>
      </c>
    </row>
    <row r="4530">
      <c r="A4530" s="12">
        <f>'دیده بان بازار'!A4508</f>
        <v/>
      </c>
      <c r="B4530" s="13">
        <f>'دیده بان بازار'!B4508</f>
        <v/>
      </c>
      <c r="C4530" s="13">
        <f>'دیده بان بازار'!C4508</f>
        <v/>
      </c>
      <c r="D4530" s="13">
        <f>'دیده بان بازار'!D4508</f>
        <v/>
      </c>
      <c r="E4530" s="14">
        <f>'دیده بان بازار'!E4508</f>
        <v/>
      </c>
      <c r="F4530" s="13">
        <f>'دیده بان بازار'!F4508</f>
        <v/>
      </c>
      <c r="G4530" s="13">
        <f>'دیده بان بازار'!G4508</f>
        <v/>
      </c>
      <c r="H4530" s="13">
        <f>'دیده بان بازار'!H4508</f>
        <v/>
      </c>
      <c r="I4530" s="13">
        <f>'دیده بان بازار'!I4508</f>
        <v/>
      </c>
      <c r="J4530" s="13">
        <f>'دیده بان بازار'!J4508</f>
        <v/>
      </c>
      <c r="K4530" s="13">
        <f>'دیده بان بازار'!K4508</f>
        <v/>
      </c>
      <c r="L4530" s="13">
        <f>'دیده بان بازار'!L4508</f>
        <v/>
      </c>
      <c r="M4530" s="13">
        <f>'دیده بان بازار'!M4508</f>
        <v/>
      </c>
      <c r="N4530" s="13">
        <f>'دیده بان بازار'!N4508</f>
        <v/>
      </c>
      <c r="O4530" s="13">
        <f>'دیده بان بازار'!O4508</f>
        <v/>
      </c>
      <c r="P4530" s="13">
        <f>'دیده بان بازار'!P4508</f>
        <v/>
      </c>
      <c r="Q4530" s="13">
        <f>'دیده بان بازار'!Q4508</f>
        <v/>
      </c>
      <c r="R4530" s="13">
        <f>'دیده بان بازار'!R4508</f>
        <v/>
      </c>
      <c r="S4530" s="13">
        <f>'دیده بان بازار'!S4508</f>
        <v/>
      </c>
      <c r="T4530" s="13">
        <f>'دیده بان بازار'!T4508</f>
        <v/>
      </c>
      <c r="U4530" s="13">
        <f>'دیده بان بازار'!U4508</f>
        <v/>
      </c>
      <c r="V4530" s="13">
        <f>'دیده بان بازار'!V4508</f>
        <v/>
      </c>
      <c r="W4530" s="6">
        <f>'دیده بان بازار'!W4508</f>
        <v/>
      </c>
    </row>
    <row r="4531">
      <c r="A4531" s="15">
        <f>'دیده بان بازار'!A4509</f>
        <v/>
      </c>
      <c r="B4531" s="16">
        <f>'دیده بان بازار'!B4509</f>
        <v/>
      </c>
      <c r="C4531" s="16">
        <f>'دیده بان بازار'!C4509</f>
        <v/>
      </c>
      <c r="D4531" s="16">
        <f>'دیده بان بازار'!D4509</f>
        <v/>
      </c>
      <c r="E4531" s="17">
        <f>'دیده بان بازار'!E4509</f>
        <v/>
      </c>
      <c r="F4531" s="16">
        <f>'دیده بان بازار'!F4509</f>
        <v/>
      </c>
      <c r="G4531" s="16">
        <f>'دیده بان بازار'!G4509</f>
        <v/>
      </c>
      <c r="H4531" s="16">
        <f>'دیده بان بازار'!H4509</f>
        <v/>
      </c>
      <c r="I4531" s="16">
        <f>'دیده بان بازار'!I4509</f>
        <v/>
      </c>
      <c r="J4531" s="16">
        <f>'دیده بان بازار'!J4509</f>
        <v/>
      </c>
      <c r="K4531" s="16">
        <f>'دیده بان بازار'!K4509</f>
        <v/>
      </c>
      <c r="L4531" s="16">
        <f>'دیده بان بازار'!L4509</f>
        <v/>
      </c>
      <c r="M4531" s="16">
        <f>'دیده بان بازار'!M4509</f>
        <v/>
      </c>
      <c r="N4531" s="16">
        <f>'دیده بان بازار'!N4509</f>
        <v/>
      </c>
      <c r="O4531" s="16">
        <f>'دیده بان بازار'!O4509</f>
        <v/>
      </c>
      <c r="P4531" s="16">
        <f>'دیده بان بازار'!P4509</f>
        <v/>
      </c>
      <c r="Q4531" s="16">
        <f>'دیده بان بازار'!Q4509</f>
        <v/>
      </c>
      <c r="R4531" s="16">
        <f>'دیده بان بازار'!R4509</f>
        <v/>
      </c>
      <c r="S4531" s="16">
        <f>'دیده بان بازار'!S4509</f>
        <v/>
      </c>
      <c r="T4531" s="16">
        <f>'دیده بان بازار'!T4509</f>
        <v/>
      </c>
      <c r="U4531" s="16">
        <f>'دیده بان بازار'!U4509</f>
        <v/>
      </c>
      <c r="V4531" s="16">
        <f>'دیده بان بازار'!V4509</f>
        <v/>
      </c>
      <c r="W4531" s="7">
        <f>'دیده بان بازار'!W4509</f>
        <v/>
      </c>
    </row>
    <row r="4532">
      <c r="A4532" s="15">
        <f>'دیده بان بازار'!A4510</f>
        <v/>
      </c>
      <c r="B4532" s="16">
        <f>'دیده بان بازار'!B4510</f>
        <v/>
      </c>
      <c r="C4532" s="16">
        <f>'دیده بان بازار'!C4510</f>
        <v/>
      </c>
      <c r="D4532" s="16">
        <f>'دیده بان بازار'!D4510</f>
        <v/>
      </c>
      <c r="E4532" s="17">
        <f>'دیده بان بازار'!E4510</f>
        <v/>
      </c>
      <c r="F4532" s="16">
        <f>'دیده بان بازار'!F4510</f>
        <v/>
      </c>
      <c r="G4532" s="16">
        <f>'دیده بان بازار'!G4510</f>
        <v/>
      </c>
      <c r="H4532" s="16">
        <f>'دیده بان بازار'!H4510</f>
        <v/>
      </c>
      <c r="I4532" s="16">
        <f>'دیده بان بازار'!I4510</f>
        <v/>
      </c>
      <c r="J4532" s="16">
        <f>'دیده بان بازار'!J4510</f>
        <v/>
      </c>
      <c r="K4532" s="16">
        <f>'دیده بان بازار'!K4510</f>
        <v/>
      </c>
      <c r="L4532" s="16">
        <f>'دیده بان بازار'!L4510</f>
        <v/>
      </c>
      <c r="M4532" s="16">
        <f>'دیده بان بازار'!M4510</f>
        <v/>
      </c>
      <c r="N4532" s="16">
        <f>'دیده بان بازار'!N4510</f>
        <v/>
      </c>
      <c r="O4532" s="16">
        <f>'دیده بان بازار'!O4510</f>
        <v/>
      </c>
      <c r="P4532" s="16">
        <f>'دیده بان بازار'!P4510</f>
        <v/>
      </c>
      <c r="Q4532" s="16">
        <f>'دیده بان بازار'!Q4510</f>
        <v/>
      </c>
      <c r="R4532" s="16">
        <f>'دیده بان بازار'!R4510</f>
        <v/>
      </c>
      <c r="S4532" s="16">
        <f>'دیده بان بازار'!S4510</f>
        <v/>
      </c>
      <c r="T4532" s="16">
        <f>'دیده بان بازار'!T4510</f>
        <v/>
      </c>
      <c r="U4532" s="16">
        <f>'دیده بان بازار'!U4510</f>
        <v/>
      </c>
      <c r="V4532" s="16">
        <f>'دیده بان بازار'!V4510</f>
        <v/>
      </c>
      <c r="W4532" s="7">
        <f>'دیده بان بازار'!W4510</f>
        <v/>
      </c>
    </row>
    <row r="4533">
      <c r="A4533" s="12">
        <f>'دیده بان بازار'!A4511</f>
        <v/>
      </c>
      <c r="B4533" s="13">
        <f>'دیده بان بازار'!B4511</f>
        <v/>
      </c>
      <c r="C4533" s="13">
        <f>'دیده بان بازار'!C4511</f>
        <v/>
      </c>
      <c r="D4533" s="13">
        <f>'دیده بان بازار'!D4511</f>
        <v/>
      </c>
      <c r="E4533" s="14">
        <f>'دیده بان بازار'!E4511</f>
        <v/>
      </c>
      <c r="F4533" s="13">
        <f>'دیده بان بازار'!F4511</f>
        <v/>
      </c>
      <c r="G4533" s="13">
        <f>'دیده بان بازار'!G4511</f>
        <v/>
      </c>
      <c r="H4533" s="13">
        <f>'دیده بان بازار'!H4511</f>
        <v/>
      </c>
      <c r="I4533" s="13">
        <f>'دیده بان بازار'!I4511</f>
        <v/>
      </c>
      <c r="J4533" s="13">
        <f>'دیده بان بازار'!J4511</f>
        <v/>
      </c>
      <c r="K4533" s="13">
        <f>'دیده بان بازار'!K4511</f>
        <v/>
      </c>
      <c r="L4533" s="13">
        <f>'دیده بان بازار'!L4511</f>
        <v/>
      </c>
      <c r="M4533" s="13">
        <f>'دیده بان بازار'!M4511</f>
        <v/>
      </c>
      <c r="N4533" s="13">
        <f>'دیده بان بازار'!N4511</f>
        <v/>
      </c>
      <c r="O4533" s="13">
        <f>'دیده بان بازار'!O4511</f>
        <v/>
      </c>
      <c r="P4533" s="13">
        <f>'دیده بان بازار'!P4511</f>
        <v/>
      </c>
      <c r="Q4533" s="13">
        <f>'دیده بان بازار'!Q4511</f>
        <v/>
      </c>
      <c r="R4533" s="13">
        <f>'دیده بان بازار'!R4511</f>
        <v/>
      </c>
      <c r="S4533" s="13">
        <f>'دیده بان بازار'!S4511</f>
        <v/>
      </c>
      <c r="T4533" s="13">
        <f>'دیده بان بازار'!T4511</f>
        <v/>
      </c>
      <c r="U4533" s="13">
        <f>'دیده بان بازار'!U4511</f>
        <v/>
      </c>
      <c r="V4533" s="13">
        <f>'دیده بان بازار'!V4511</f>
        <v/>
      </c>
      <c r="W4533" s="6">
        <f>'دیده بان بازار'!W4511</f>
        <v/>
      </c>
    </row>
    <row r="4534">
      <c r="A4534" s="15">
        <f>'دیده بان بازار'!A4512</f>
        <v/>
      </c>
      <c r="B4534" s="16">
        <f>'دیده بان بازار'!B4512</f>
        <v/>
      </c>
      <c r="C4534" s="16">
        <f>'دیده بان بازار'!C4512</f>
        <v/>
      </c>
      <c r="D4534" s="16">
        <f>'دیده بان بازار'!D4512</f>
        <v/>
      </c>
      <c r="E4534" s="17">
        <f>'دیده بان بازار'!E4512</f>
        <v/>
      </c>
      <c r="F4534" s="16">
        <f>'دیده بان بازار'!F4512</f>
        <v/>
      </c>
      <c r="G4534" s="16">
        <f>'دیده بان بازار'!G4512</f>
        <v/>
      </c>
      <c r="H4534" s="16">
        <f>'دیده بان بازار'!H4512</f>
        <v/>
      </c>
      <c r="I4534" s="16">
        <f>'دیده بان بازار'!I4512</f>
        <v/>
      </c>
      <c r="J4534" s="16">
        <f>'دیده بان بازار'!J4512</f>
        <v/>
      </c>
      <c r="K4534" s="16">
        <f>'دیده بان بازار'!K4512</f>
        <v/>
      </c>
      <c r="L4534" s="16">
        <f>'دیده بان بازار'!L4512</f>
        <v/>
      </c>
      <c r="M4534" s="16">
        <f>'دیده بان بازار'!M4512</f>
        <v/>
      </c>
      <c r="N4534" s="16">
        <f>'دیده بان بازار'!N4512</f>
        <v/>
      </c>
      <c r="O4534" s="16">
        <f>'دیده بان بازار'!O4512</f>
        <v/>
      </c>
      <c r="P4534" s="16">
        <f>'دیده بان بازار'!P4512</f>
        <v/>
      </c>
      <c r="Q4534" s="16">
        <f>'دیده بان بازار'!Q4512</f>
        <v/>
      </c>
      <c r="R4534" s="16">
        <f>'دیده بان بازار'!R4512</f>
        <v/>
      </c>
      <c r="S4534" s="16">
        <f>'دیده بان بازار'!S4512</f>
        <v/>
      </c>
      <c r="T4534" s="16">
        <f>'دیده بان بازار'!T4512</f>
        <v/>
      </c>
      <c r="U4534" s="16">
        <f>'دیده بان بازار'!U4512</f>
        <v/>
      </c>
      <c r="V4534" s="16">
        <f>'دیده بان بازار'!V4512</f>
        <v/>
      </c>
      <c r="W4534" s="7">
        <f>'دیده بان بازار'!W4512</f>
        <v/>
      </c>
    </row>
    <row r="4535">
      <c r="A4535" s="12">
        <f>'دیده بان بازار'!A4513</f>
        <v/>
      </c>
      <c r="B4535" s="13">
        <f>'دیده بان بازار'!B4513</f>
        <v/>
      </c>
      <c r="C4535" s="13">
        <f>'دیده بان بازار'!C4513</f>
        <v/>
      </c>
      <c r="D4535" s="13">
        <f>'دیده بان بازار'!D4513</f>
        <v/>
      </c>
      <c r="E4535" s="14">
        <f>'دیده بان بازار'!E4513</f>
        <v/>
      </c>
      <c r="F4535" s="13">
        <f>'دیده بان بازار'!F4513</f>
        <v/>
      </c>
      <c r="G4535" s="13">
        <f>'دیده بان بازار'!G4513</f>
        <v/>
      </c>
      <c r="H4535" s="13">
        <f>'دیده بان بازار'!H4513</f>
        <v/>
      </c>
      <c r="I4535" s="13">
        <f>'دیده بان بازار'!I4513</f>
        <v/>
      </c>
      <c r="J4535" s="13">
        <f>'دیده بان بازار'!J4513</f>
        <v/>
      </c>
      <c r="K4535" s="13">
        <f>'دیده بان بازار'!K4513</f>
        <v/>
      </c>
      <c r="L4535" s="13">
        <f>'دیده بان بازار'!L4513</f>
        <v/>
      </c>
      <c r="M4535" s="13">
        <f>'دیده بان بازار'!M4513</f>
        <v/>
      </c>
      <c r="N4535" s="13">
        <f>'دیده بان بازار'!N4513</f>
        <v/>
      </c>
      <c r="O4535" s="13">
        <f>'دیده بان بازار'!O4513</f>
        <v/>
      </c>
      <c r="P4535" s="13">
        <f>'دیده بان بازار'!P4513</f>
        <v/>
      </c>
      <c r="Q4535" s="13">
        <f>'دیده بان بازار'!Q4513</f>
        <v/>
      </c>
      <c r="R4535" s="13">
        <f>'دیده بان بازار'!R4513</f>
        <v/>
      </c>
      <c r="S4535" s="13">
        <f>'دیده بان بازار'!S4513</f>
        <v/>
      </c>
      <c r="T4535" s="13">
        <f>'دیده بان بازار'!T4513</f>
        <v/>
      </c>
      <c r="U4535" s="13">
        <f>'دیده بان بازار'!U4513</f>
        <v/>
      </c>
      <c r="V4535" s="13">
        <f>'دیده بان بازار'!V4513</f>
        <v/>
      </c>
      <c r="W4535" s="6">
        <f>'دیده بان بازار'!W4513</f>
        <v/>
      </c>
    </row>
    <row r="4536">
      <c r="A4536" s="15">
        <f>'دیده بان بازار'!A4514</f>
        <v/>
      </c>
      <c r="B4536" s="16">
        <f>'دیده بان بازار'!B4514</f>
        <v/>
      </c>
      <c r="C4536" s="16">
        <f>'دیده بان بازار'!C4514</f>
        <v/>
      </c>
      <c r="D4536" s="16">
        <f>'دیده بان بازار'!D4514</f>
        <v/>
      </c>
      <c r="E4536" s="17">
        <f>'دیده بان بازار'!E4514</f>
        <v/>
      </c>
      <c r="F4536" s="16">
        <f>'دیده بان بازار'!F4514</f>
        <v/>
      </c>
      <c r="G4536" s="16">
        <f>'دیده بان بازار'!G4514</f>
        <v/>
      </c>
      <c r="H4536" s="16">
        <f>'دیده بان بازار'!H4514</f>
        <v/>
      </c>
      <c r="I4536" s="16">
        <f>'دیده بان بازار'!I4514</f>
        <v/>
      </c>
      <c r="J4536" s="16">
        <f>'دیده بان بازار'!J4514</f>
        <v/>
      </c>
      <c r="K4536" s="16">
        <f>'دیده بان بازار'!K4514</f>
        <v/>
      </c>
      <c r="L4536" s="16">
        <f>'دیده بان بازار'!L4514</f>
        <v/>
      </c>
      <c r="M4536" s="16">
        <f>'دیده بان بازار'!M4514</f>
        <v/>
      </c>
      <c r="N4536" s="16">
        <f>'دیده بان بازار'!N4514</f>
        <v/>
      </c>
      <c r="O4536" s="16">
        <f>'دیده بان بازار'!O4514</f>
        <v/>
      </c>
      <c r="P4536" s="16">
        <f>'دیده بان بازار'!P4514</f>
        <v/>
      </c>
      <c r="Q4536" s="16">
        <f>'دیده بان بازار'!Q4514</f>
        <v/>
      </c>
      <c r="R4536" s="16">
        <f>'دیده بان بازار'!R4514</f>
        <v/>
      </c>
      <c r="S4536" s="16">
        <f>'دیده بان بازار'!S4514</f>
        <v/>
      </c>
      <c r="T4536" s="16">
        <f>'دیده بان بازار'!T4514</f>
        <v/>
      </c>
      <c r="U4536" s="16">
        <f>'دیده بان بازار'!U4514</f>
        <v/>
      </c>
      <c r="V4536" s="16">
        <f>'دیده بان بازار'!V4514</f>
        <v/>
      </c>
      <c r="W4536" s="7">
        <f>'دیده بان بازار'!W4514</f>
        <v/>
      </c>
    </row>
    <row r="4537">
      <c r="A4537" s="12">
        <f>'دیده بان بازار'!A4515</f>
        <v/>
      </c>
      <c r="B4537" s="13">
        <f>'دیده بان بازار'!B4515</f>
        <v/>
      </c>
      <c r="C4537" s="13">
        <f>'دیده بان بازار'!C4515</f>
        <v/>
      </c>
      <c r="D4537" s="13">
        <f>'دیده بان بازار'!D4515</f>
        <v/>
      </c>
      <c r="E4537" s="14">
        <f>'دیده بان بازار'!E4515</f>
        <v/>
      </c>
      <c r="F4537" s="13">
        <f>'دیده بان بازار'!F4515</f>
        <v/>
      </c>
      <c r="G4537" s="13">
        <f>'دیده بان بازار'!G4515</f>
        <v/>
      </c>
      <c r="H4537" s="13">
        <f>'دیده بان بازار'!H4515</f>
        <v/>
      </c>
      <c r="I4537" s="13">
        <f>'دیده بان بازار'!I4515</f>
        <v/>
      </c>
      <c r="J4537" s="13">
        <f>'دیده بان بازار'!J4515</f>
        <v/>
      </c>
      <c r="K4537" s="13">
        <f>'دیده بان بازار'!K4515</f>
        <v/>
      </c>
      <c r="L4537" s="13">
        <f>'دیده بان بازار'!L4515</f>
        <v/>
      </c>
      <c r="M4537" s="13">
        <f>'دیده بان بازار'!M4515</f>
        <v/>
      </c>
      <c r="N4537" s="13">
        <f>'دیده بان بازار'!N4515</f>
        <v/>
      </c>
      <c r="O4537" s="13">
        <f>'دیده بان بازار'!O4515</f>
        <v/>
      </c>
      <c r="P4537" s="13">
        <f>'دیده بان بازار'!P4515</f>
        <v/>
      </c>
      <c r="Q4537" s="13">
        <f>'دیده بان بازار'!Q4515</f>
        <v/>
      </c>
      <c r="R4537" s="13">
        <f>'دیده بان بازار'!R4515</f>
        <v/>
      </c>
      <c r="S4537" s="13">
        <f>'دیده بان بازار'!S4515</f>
        <v/>
      </c>
      <c r="T4537" s="13">
        <f>'دیده بان بازار'!T4515</f>
        <v/>
      </c>
      <c r="U4537" s="13">
        <f>'دیده بان بازار'!U4515</f>
        <v/>
      </c>
      <c r="V4537" s="13">
        <f>'دیده بان بازار'!V4515</f>
        <v/>
      </c>
      <c r="W4537" s="6">
        <f>'دیده بان بازار'!W4515</f>
        <v/>
      </c>
    </row>
    <row r="4538">
      <c r="A4538" s="15">
        <f>'دیده بان بازار'!A4516</f>
        <v/>
      </c>
      <c r="B4538" s="16">
        <f>'دیده بان بازار'!B4516</f>
        <v/>
      </c>
      <c r="C4538" s="16">
        <f>'دیده بان بازار'!C4516</f>
        <v/>
      </c>
      <c r="D4538" s="16">
        <f>'دیده بان بازار'!D4516</f>
        <v/>
      </c>
      <c r="E4538" s="17">
        <f>'دیده بان بازار'!E4516</f>
        <v/>
      </c>
      <c r="F4538" s="16">
        <f>'دیده بان بازار'!F4516</f>
        <v/>
      </c>
      <c r="G4538" s="16">
        <f>'دیده بان بازار'!G4516</f>
        <v/>
      </c>
      <c r="H4538" s="16">
        <f>'دیده بان بازار'!H4516</f>
        <v/>
      </c>
      <c r="I4538" s="16">
        <f>'دیده بان بازار'!I4516</f>
        <v/>
      </c>
      <c r="J4538" s="16">
        <f>'دیده بان بازار'!J4516</f>
        <v/>
      </c>
      <c r="K4538" s="16">
        <f>'دیده بان بازار'!K4516</f>
        <v/>
      </c>
      <c r="L4538" s="16">
        <f>'دیده بان بازار'!L4516</f>
        <v/>
      </c>
      <c r="M4538" s="16">
        <f>'دیده بان بازار'!M4516</f>
        <v/>
      </c>
      <c r="N4538" s="16">
        <f>'دیده بان بازار'!N4516</f>
        <v/>
      </c>
      <c r="O4538" s="16">
        <f>'دیده بان بازار'!O4516</f>
        <v/>
      </c>
      <c r="P4538" s="16">
        <f>'دیده بان بازار'!P4516</f>
        <v/>
      </c>
      <c r="Q4538" s="16">
        <f>'دیده بان بازار'!Q4516</f>
        <v/>
      </c>
      <c r="R4538" s="16">
        <f>'دیده بان بازار'!R4516</f>
        <v/>
      </c>
      <c r="S4538" s="16">
        <f>'دیده بان بازار'!S4516</f>
        <v/>
      </c>
      <c r="T4538" s="16">
        <f>'دیده بان بازار'!T4516</f>
        <v/>
      </c>
      <c r="U4538" s="16">
        <f>'دیده بان بازار'!U4516</f>
        <v/>
      </c>
      <c r="V4538" s="16">
        <f>'دیده بان بازار'!V4516</f>
        <v/>
      </c>
      <c r="W4538" s="7">
        <f>'دیده بان بازار'!W4516</f>
        <v/>
      </c>
    </row>
    <row r="4539">
      <c r="A4539" s="12">
        <f>'دیده بان بازار'!A4517</f>
        <v/>
      </c>
      <c r="B4539" s="13">
        <f>'دیده بان بازار'!B4517</f>
        <v/>
      </c>
      <c r="C4539" s="13">
        <f>'دیده بان بازار'!C4517</f>
        <v/>
      </c>
      <c r="D4539" s="13">
        <f>'دیده بان بازار'!D4517</f>
        <v/>
      </c>
      <c r="E4539" s="14">
        <f>'دیده بان بازار'!E4517</f>
        <v/>
      </c>
      <c r="F4539" s="13">
        <f>'دیده بان بازار'!F4517</f>
        <v/>
      </c>
      <c r="G4539" s="13">
        <f>'دیده بان بازار'!G4517</f>
        <v/>
      </c>
      <c r="H4539" s="13">
        <f>'دیده بان بازار'!H4517</f>
        <v/>
      </c>
      <c r="I4539" s="13">
        <f>'دیده بان بازار'!I4517</f>
        <v/>
      </c>
      <c r="J4539" s="13">
        <f>'دیده بان بازار'!J4517</f>
        <v/>
      </c>
      <c r="K4539" s="13">
        <f>'دیده بان بازار'!K4517</f>
        <v/>
      </c>
      <c r="L4539" s="13">
        <f>'دیده بان بازار'!L4517</f>
        <v/>
      </c>
      <c r="M4539" s="13">
        <f>'دیده بان بازار'!M4517</f>
        <v/>
      </c>
      <c r="N4539" s="13">
        <f>'دیده بان بازار'!N4517</f>
        <v/>
      </c>
      <c r="O4539" s="13">
        <f>'دیده بان بازار'!O4517</f>
        <v/>
      </c>
      <c r="P4539" s="13">
        <f>'دیده بان بازار'!P4517</f>
        <v/>
      </c>
      <c r="Q4539" s="13">
        <f>'دیده بان بازار'!Q4517</f>
        <v/>
      </c>
      <c r="R4539" s="13">
        <f>'دیده بان بازار'!R4517</f>
        <v/>
      </c>
      <c r="S4539" s="13">
        <f>'دیده بان بازار'!S4517</f>
        <v/>
      </c>
      <c r="T4539" s="13">
        <f>'دیده بان بازار'!T4517</f>
        <v/>
      </c>
      <c r="U4539" s="13">
        <f>'دیده بان بازار'!U4517</f>
        <v/>
      </c>
      <c r="V4539" s="13">
        <f>'دیده بان بازار'!V4517</f>
        <v/>
      </c>
      <c r="W4539" s="6">
        <f>'دیده بان بازار'!W4517</f>
        <v/>
      </c>
    </row>
    <row r="4540">
      <c r="A4540" s="15">
        <f>'دیده بان بازار'!A4518</f>
        <v/>
      </c>
      <c r="B4540" s="16">
        <f>'دیده بان بازار'!B4518</f>
        <v/>
      </c>
      <c r="C4540" s="16">
        <f>'دیده بان بازار'!C4518</f>
        <v/>
      </c>
      <c r="D4540" s="16">
        <f>'دیده بان بازار'!D4518</f>
        <v/>
      </c>
      <c r="E4540" s="17">
        <f>'دیده بان بازار'!E4518</f>
        <v/>
      </c>
      <c r="F4540" s="16">
        <f>'دیده بان بازار'!F4518</f>
        <v/>
      </c>
      <c r="G4540" s="16">
        <f>'دیده بان بازار'!G4518</f>
        <v/>
      </c>
      <c r="H4540" s="16">
        <f>'دیده بان بازار'!H4518</f>
        <v/>
      </c>
      <c r="I4540" s="16">
        <f>'دیده بان بازار'!I4518</f>
        <v/>
      </c>
      <c r="J4540" s="16">
        <f>'دیده بان بازار'!J4518</f>
        <v/>
      </c>
      <c r="K4540" s="16">
        <f>'دیده بان بازار'!K4518</f>
        <v/>
      </c>
      <c r="L4540" s="16">
        <f>'دیده بان بازار'!L4518</f>
        <v/>
      </c>
      <c r="M4540" s="16">
        <f>'دیده بان بازار'!M4518</f>
        <v/>
      </c>
      <c r="N4540" s="16">
        <f>'دیده بان بازار'!N4518</f>
        <v/>
      </c>
      <c r="O4540" s="16">
        <f>'دیده بان بازار'!O4518</f>
        <v/>
      </c>
      <c r="P4540" s="16">
        <f>'دیده بان بازار'!P4518</f>
        <v/>
      </c>
      <c r="Q4540" s="16">
        <f>'دیده بان بازار'!Q4518</f>
        <v/>
      </c>
      <c r="R4540" s="16">
        <f>'دیده بان بازار'!R4518</f>
        <v/>
      </c>
      <c r="S4540" s="16">
        <f>'دیده بان بازار'!S4518</f>
        <v/>
      </c>
      <c r="T4540" s="16">
        <f>'دیده بان بازار'!T4518</f>
        <v/>
      </c>
      <c r="U4540" s="16">
        <f>'دیده بان بازار'!U4518</f>
        <v/>
      </c>
      <c r="V4540" s="16">
        <f>'دیده بان بازار'!V4518</f>
        <v/>
      </c>
      <c r="W4540" s="7">
        <f>'دیده بان بازار'!W4518</f>
        <v/>
      </c>
    </row>
    <row r="4541">
      <c r="A4541" s="12">
        <f>'دیده بان بازار'!A4519</f>
        <v/>
      </c>
      <c r="B4541" s="13">
        <f>'دیده بان بازار'!B4519</f>
        <v/>
      </c>
      <c r="C4541" s="13">
        <f>'دیده بان بازار'!C4519</f>
        <v/>
      </c>
      <c r="D4541" s="13">
        <f>'دیده بان بازار'!D4519</f>
        <v/>
      </c>
      <c r="E4541" s="14">
        <f>'دیده بان بازار'!E4519</f>
        <v/>
      </c>
      <c r="F4541" s="13">
        <f>'دیده بان بازار'!F4519</f>
        <v/>
      </c>
      <c r="G4541" s="13">
        <f>'دیده بان بازار'!G4519</f>
        <v/>
      </c>
      <c r="H4541" s="13">
        <f>'دیده بان بازار'!H4519</f>
        <v/>
      </c>
      <c r="I4541" s="13">
        <f>'دیده بان بازار'!I4519</f>
        <v/>
      </c>
      <c r="J4541" s="13">
        <f>'دیده بان بازار'!J4519</f>
        <v/>
      </c>
      <c r="K4541" s="13">
        <f>'دیده بان بازار'!K4519</f>
        <v/>
      </c>
      <c r="L4541" s="13">
        <f>'دیده بان بازار'!L4519</f>
        <v/>
      </c>
      <c r="M4541" s="13">
        <f>'دیده بان بازار'!M4519</f>
        <v/>
      </c>
      <c r="N4541" s="13">
        <f>'دیده بان بازار'!N4519</f>
        <v/>
      </c>
      <c r="O4541" s="13">
        <f>'دیده بان بازار'!O4519</f>
        <v/>
      </c>
      <c r="P4541" s="13">
        <f>'دیده بان بازار'!P4519</f>
        <v/>
      </c>
      <c r="Q4541" s="13">
        <f>'دیده بان بازار'!Q4519</f>
        <v/>
      </c>
      <c r="R4541" s="13">
        <f>'دیده بان بازار'!R4519</f>
        <v/>
      </c>
      <c r="S4541" s="13">
        <f>'دیده بان بازار'!S4519</f>
        <v/>
      </c>
      <c r="T4541" s="13">
        <f>'دیده بان بازار'!T4519</f>
        <v/>
      </c>
      <c r="U4541" s="13">
        <f>'دیده بان بازار'!U4519</f>
        <v/>
      </c>
      <c r="V4541" s="13">
        <f>'دیده بان بازار'!V4519</f>
        <v/>
      </c>
      <c r="W4541" s="6">
        <f>'دیده بان بازار'!W4519</f>
        <v/>
      </c>
    </row>
    <row r="4542">
      <c r="A4542" s="15">
        <f>'دیده بان بازار'!A4520</f>
        <v/>
      </c>
      <c r="B4542" s="16">
        <f>'دیده بان بازار'!B4520</f>
        <v/>
      </c>
      <c r="C4542" s="16">
        <f>'دیده بان بازار'!C4520</f>
        <v/>
      </c>
      <c r="D4542" s="16">
        <f>'دیده بان بازار'!D4520</f>
        <v/>
      </c>
      <c r="E4542" s="17">
        <f>'دیده بان بازار'!E4520</f>
        <v/>
      </c>
      <c r="F4542" s="16">
        <f>'دیده بان بازار'!F4520</f>
        <v/>
      </c>
      <c r="G4542" s="16">
        <f>'دیده بان بازار'!G4520</f>
        <v/>
      </c>
      <c r="H4542" s="16">
        <f>'دیده بان بازار'!H4520</f>
        <v/>
      </c>
      <c r="I4542" s="16">
        <f>'دیده بان بازار'!I4520</f>
        <v/>
      </c>
      <c r="J4542" s="16">
        <f>'دیده بان بازار'!J4520</f>
        <v/>
      </c>
      <c r="K4542" s="16">
        <f>'دیده بان بازار'!K4520</f>
        <v/>
      </c>
      <c r="L4542" s="16">
        <f>'دیده بان بازار'!L4520</f>
        <v/>
      </c>
      <c r="M4542" s="16">
        <f>'دیده بان بازار'!M4520</f>
        <v/>
      </c>
      <c r="N4542" s="16">
        <f>'دیده بان بازار'!N4520</f>
        <v/>
      </c>
      <c r="O4542" s="16">
        <f>'دیده بان بازار'!O4520</f>
        <v/>
      </c>
      <c r="P4542" s="16">
        <f>'دیده بان بازار'!P4520</f>
        <v/>
      </c>
      <c r="Q4542" s="16">
        <f>'دیده بان بازار'!Q4520</f>
        <v/>
      </c>
      <c r="R4542" s="16">
        <f>'دیده بان بازار'!R4520</f>
        <v/>
      </c>
      <c r="S4542" s="16">
        <f>'دیده بان بازار'!S4520</f>
        <v/>
      </c>
      <c r="T4542" s="16">
        <f>'دیده بان بازار'!T4520</f>
        <v/>
      </c>
      <c r="U4542" s="16">
        <f>'دیده بان بازار'!U4520</f>
        <v/>
      </c>
      <c r="V4542" s="16">
        <f>'دیده بان بازار'!V4520</f>
        <v/>
      </c>
      <c r="W4542" s="7">
        <f>'دیده بان بازار'!W4520</f>
        <v/>
      </c>
    </row>
    <row r="4543">
      <c r="A4543" s="12">
        <f>'دیده بان بازار'!A4521</f>
        <v/>
      </c>
      <c r="B4543" s="13">
        <f>'دیده بان بازار'!B4521</f>
        <v/>
      </c>
      <c r="C4543" s="13">
        <f>'دیده بان بازار'!C4521</f>
        <v/>
      </c>
      <c r="D4543" s="13">
        <f>'دیده بان بازار'!D4521</f>
        <v/>
      </c>
      <c r="E4543" s="14">
        <f>'دیده بان بازار'!E4521</f>
        <v/>
      </c>
      <c r="F4543" s="13">
        <f>'دیده بان بازار'!F4521</f>
        <v/>
      </c>
      <c r="G4543" s="13">
        <f>'دیده بان بازار'!G4521</f>
        <v/>
      </c>
      <c r="H4543" s="13">
        <f>'دیده بان بازار'!H4521</f>
        <v/>
      </c>
      <c r="I4543" s="13">
        <f>'دیده بان بازار'!I4521</f>
        <v/>
      </c>
      <c r="J4543" s="13">
        <f>'دیده بان بازار'!J4521</f>
        <v/>
      </c>
      <c r="K4543" s="13">
        <f>'دیده بان بازار'!K4521</f>
        <v/>
      </c>
      <c r="L4543" s="13">
        <f>'دیده بان بازار'!L4521</f>
        <v/>
      </c>
      <c r="M4543" s="13">
        <f>'دیده بان بازار'!M4521</f>
        <v/>
      </c>
      <c r="N4543" s="13">
        <f>'دیده بان بازار'!N4521</f>
        <v/>
      </c>
      <c r="O4543" s="13">
        <f>'دیده بان بازار'!O4521</f>
        <v/>
      </c>
      <c r="P4543" s="13">
        <f>'دیده بان بازار'!P4521</f>
        <v/>
      </c>
      <c r="Q4543" s="13">
        <f>'دیده بان بازار'!Q4521</f>
        <v/>
      </c>
      <c r="R4543" s="13">
        <f>'دیده بان بازار'!R4521</f>
        <v/>
      </c>
      <c r="S4543" s="13">
        <f>'دیده بان بازار'!S4521</f>
        <v/>
      </c>
      <c r="T4543" s="13">
        <f>'دیده بان بازار'!T4521</f>
        <v/>
      </c>
      <c r="U4543" s="13">
        <f>'دیده بان بازار'!U4521</f>
        <v/>
      </c>
      <c r="V4543" s="13">
        <f>'دیده بان بازار'!V4521</f>
        <v/>
      </c>
      <c r="W4543" s="6">
        <f>'دیده بان بازار'!W4521</f>
        <v/>
      </c>
    </row>
    <row r="4544">
      <c r="A4544" s="15">
        <f>'دیده بان بازار'!A4522</f>
        <v/>
      </c>
      <c r="B4544" s="16">
        <f>'دیده بان بازار'!B4522</f>
        <v/>
      </c>
      <c r="C4544" s="16">
        <f>'دیده بان بازار'!C4522</f>
        <v/>
      </c>
      <c r="D4544" s="16">
        <f>'دیده بان بازار'!D4522</f>
        <v/>
      </c>
      <c r="E4544" s="17">
        <f>'دیده بان بازار'!E4522</f>
        <v/>
      </c>
      <c r="F4544" s="16">
        <f>'دیده بان بازار'!F4522</f>
        <v/>
      </c>
      <c r="G4544" s="16">
        <f>'دیده بان بازار'!G4522</f>
        <v/>
      </c>
      <c r="H4544" s="16">
        <f>'دیده بان بازار'!H4522</f>
        <v/>
      </c>
      <c r="I4544" s="16">
        <f>'دیده بان بازار'!I4522</f>
        <v/>
      </c>
      <c r="J4544" s="16">
        <f>'دیده بان بازار'!J4522</f>
        <v/>
      </c>
      <c r="K4544" s="16">
        <f>'دیده بان بازار'!K4522</f>
        <v/>
      </c>
      <c r="L4544" s="16">
        <f>'دیده بان بازار'!L4522</f>
        <v/>
      </c>
      <c r="M4544" s="16">
        <f>'دیده بان بازار'!M4522</f>
        <v/>
      </c>
      <c r="N4544" s="16">
        <f>'دیده بان بازار'!N4522</f>
        <v/>
      </c>
      <c r="O4544" s="16">
        <f>'دیده بان بازار'!O4522</f>
        <v/>
      </c>
      <c r="P4544" s="16">
        <f>'دیده بان بازار'!P4522</f>
        <v/>
      </c>
      <c r="Q4544" s="16">
        <f>'دیده بان بازار'!Q4522</f>
        <v/>
      </c>
      <c r="R4544" s="16">
        <f>'دیده بان بازار'!R4522</f>
        <v/>
      </c>
      <c r="S4544" s="16">
        <f>'دیده بان بازار'!S4522</f>
        <v/>
      </c>
      <c r="T4544" s="16">
        <f>'دیده بان بازار'!T4522</f>
        <v/>
      </c>
      <c r="U4544" s="16">
        <f>'دیده بان بازار'!U4522</f>
        <v/>
      </c>
      <c r="V4544" s="16">
        <f>'دیده بان بازار'!V4522</f>
        <v/>
      </c>
      <c r="W4544" s="7">
        <f>'دیده بان بازار'!W4522</f>
        <v/>
      </c>
    </row>
    <row r="4545">
      <c r="A4545" s="12">
        <f>'دیده بان بازار'!A4523</f>
        <v/>
      </c>
      <c r="B4545" s="13">
        <f>'دیده بان بازار'!B4523</f>
        <v/>
      </c>
      <c r="C4545" s="13">
        <f>'دیده بان بازار'!C4523</f>
        <v/>
      </c>
      <c r="D4545" s="13">
        <f>'دیده بان بازار'!D4523</f>
        <v/>
      </c>
      <c r="E4545" s="14">
        <f>'دیده بان بازار'!E4523</f>
        <v/>
      </c>
      <c r="F4545" s="13">
        <f>'دیده بان بازار'!F4523</f>
        <v/>
      </c>
      <c r="G4545" s="13">
        <f>'دیده بان بازار'!G4523</f>
        <v/>
      </c>
      <c r="H4545" s="13">
        <f>'دیده بان بازار'!H4523</f>
        <v/>
      </c>
      <c r="I4545" s="13">
        <f>'دیده بان بازار'!I4523</f>
        <v/>
      </c>
      <c r="J4545" s="13">
        <f>'دیده بان بازار'!J4523</f>
        <v/>
      </c>
      <c r="K4545" s="13">
        <f>'دیده بان بازار'!K4523</f>
        <v/>
      </c>
      <c r="L4545" s="13">
        <f>'دیده بان بازار'!L4523</f>
        <v/>
      </c>
      <c r="M4545" s="13">
        <f>'دیده بان بازار'!M4523</f>
        <v/>
      </c>
      <c r="N4545" s="13">
        <f>'دیده بان بازار'!N4523</f>
        <v/>
      </c>
      <c r="O4545" s="13">
        <f>'دیده بان بازار'!O4523</f>
        <v/>
      </c>
      <c r="P4545" s="13">
        <f>'دیده بان بازار'!P4523</f>
        <v/>
      </c>
      <c r="Q4545" s="13">
        <f>'دیده بان بازار'!Q4523</f>
        <v/>
      </c>
      <c r="R4545" s="13">
        <f>'دیده بان بازار'!R4523</f>
        <v/>
      </c>
      <c r="S4545" s="13">
        <f>'دیده بان بازار'!S4523</f>
        <v/>
      </c>
      <c r="T4545" s="13">
        <f>'دیده بان بازار'!T4523</f>
        <v/>
      </c>
      <c r="U4545" s="13">
        <f>'دیده بان بازار'!U4523</f>
        <v/>
      </c>
      <c r="V4545" s="13">
        <f>'دیده بان بازار'!V4523</f>
        <v/>
      </c>
      <c r="W4545" s="6">
        <f>'دیده بان بازار'!W4523</f>
        <v/>
      </c>
    </row>
    <row r="4546">
      <c r="A4546" s="15">
        <f>'دیده بان بازار'!A4524</f>
        <v/>
      </c>
      <c r="B4546" s="16">
        <f>'دیده بان بازار'!B4524</f>
        <v/>
      </c>
      <c r="C4546" s="16">
        <f>'دیده بان بازار'!C4524</f>
        <v/>
      </c>
      <c r="D4546" s="16">
        <f>'دیده بان بازار'!D4524</f>
        <v/>
      </c>
      <c r="E4546" s="17">
        <f>'دیده بان بازار'!E4524</f>
        <v/>
      </c>
      <c r="F4546" s="16">
        <f>'دیده بان بازار'!F4524</f>
        <v/>
      </c>
      <c r="G4546" s="16">
        <f>'دیده بان بازار'!G4524</f>
        <v/>
      </c>
      <c r="H4546" s="16">
        <f>'دیده بان بازار'!H4524</f>
        <v/>
      </c>
      <c r="I4546" s="16">
        <f>'دیده بان بازار'!I4524</f>
        <v/>
      </c>
      <c r="J4546" s="16">
        <f>'دیده بان بازار'!J4524</f>
        <v/>
      </c>
      <c r="K4546" s="16">
        <f>'دیده بان بازار'!K4524</f>
        <v/>
      </c>
      <c r="L4546" s="16">
        <f>'دیده بان بازار'!L4524</f>
        <v/>
      </c>
      <c r="M4546" s="16">
        <f>'دیده بان بازار'!M4524</f>
        <v/>
      </c>
      <c r="N4546" s="16">
        <f>'دیده بان بازار'!N4524</f>
        <v/>
      </c>
      <c r="O4546" s="16">
        <f>'دیده بان بازار'!O4524</f>
        <v/>
      </c>
      <c r="P4546" s="16">
        <f>'دیده بان بازار'!P4524</f>
        <v/>
      </c>
      <c r="Q4546" s="16">
        <f>'دیده بان بازار'!Q4524</f>
        <v/>
      </c>
      <c r="R4546" s="16">
        <f>'دیده بان بازار'!R4524</f>
        <v/>
      </c>
      <c r="S4546" s="16">
        <f>'دیده بان بازار'!S4524</f>
        <v/>
      </c>
      <c r="T4546" s="16">
        <f>'دیده بان بازار'!T4524</f>
        <v/>
      </c>
      <c r="U4546" s="16">
        <f>'دیده بان بازار'!U4524</f>
        <v/>
      </c>
      <c r="V4546" s="16">
        <f>'دیده بان بازار'!V4524</f>
        <v/>
      </c>
      <c r="W4546" s="7">
        <f>'دیده بان بازار'!W4524</f>
        <v/>
      </c>
    </row>
    <row r="4547">
      <c r="A4547" s="15">
        <f>'دیده بان بازار'!A4525</f>
        <v/>
      </c>
      <c r="B4547" s="16">
        <f>'دیده بان بازار'!B4525</f>
        <v/>
      </c>
      <c r="C4547" s="16">
        <f>'دیده بان بازار'!C4525</f>
        <v/>
      </c>
      <c r="D4547" s="16">
        <f>'دیده بان بازار'!D4525</f>
        <v/>
      </c>
      <c r="E4547" s="17">
        <f>'دیده بان بازار'!E4525</f>
        <v/>
      </c>
      <c r="F4547" s="16">
        <f>'دیده بان بازار'!F4525</f>
        <v/>
      </c>
      <c r="G4547" s="16">
        <f>'دیده بان بازار'!G4525</f>
        <v/>
      </c>
      <c r="H4547" s="16">
        <f>'دیده بان بازار'!H4525</f>
        <v/>
      </c>
      <c r="I4547" s="16">
        <f>'دیده بان بازار'!I4525</f>
        <v/>
      </c>
      <c r="J4547" s="16">
        <f>'دیده بان بازار'!J4525</f>
        <v/>
      </c>
      <c r="K4547" s="16">
        <f>'دیده بان بازار'!K4525</f>
        <v/>
      </c>
      <c r="L4547" s="16">
        <f>'دیده بان بازار'!L4525</f>
        <v/>
      </c>
      <c r="M4547" s="16">
        <f>'دیده بان بازار'!M4525</f>
        <v/>
      </c>
      <c r="N4547" s="16">
        <f>'دیده بان بازار'!N4525</f>
        <v/>
      </c>
      <c r="O4547" s="16">
        <f>'دیده بان بازار'!O4525</f>
        <v/>
      </c>
      <c r="P4547" s="16">
        <f>'دیده بان بازار'!P4525</f>
        <v/>
      </c>
      <c r="Q4547" s="16">
        <f>'دیده بان بازار'!Q4525</f>
        <v/>
      </c>
      <c r="R4547" s="16">
        <f>'دیده بان بازار'!R4525</f>
        <v/>
      </c>
      <c r="S4547" s="16">
        <f>'دیده بان بازار'!S4525</f>
        <v/>
      </c>
      <c r="T4547" s="16">
        <f>'دیده بان بازار'!T4525</f>
        <v/>
      </c>
      <c r="U4547" s="16">
        <f>'دیده بان بازار'!U4525</f>
        <v/>
      </c>
      <c r="V4547" s="16">
        <f>'دیده بان بازار'!V4525</f>
        <v/>
      </c>
      <c r="W4547" s="7">
        <f>'دیده بان بازار'!W4525</f>
        <v/>
      </c>
    </row>
    <row r="4548">
      <c r="A4548" s="12">
        <f>'دیده بان بازار'!A4526</f>
        <v/>
      </c>
      <c r="B4548" s="13">
        <f>'دیده بان بازار'!B4526</f>
        <v/>
      </c>
      <c r="C4548" s="13">
        <f>'دیده بان بازار'!C4526</f>
        <v/>
      </c>
      <c r="D4548" s="13">
        <f>'دیده بان بازار'!D4526</f>
        <v/>
      </c>
      <c r="E4548" s="14">
        <f>'دیده بان بازار'!E4526</f>
        <v/>
      </c>
      <c r="F4548" s="13">
        <f>'دیده بان بازار'!F4526</f>
        <v/>
      </c>
      <c r="G4548" s="13">
        <f>'دیده بان بازار'!G4526</f>
        <v/>
      </c>
      <c r="H4548" s="13">
        <f>'دیده بان بازار'!H4526</f>
        <v/>
      </c>
      <c r="I4548" s="13">
        <f>'دیده بان بازار'!I4526</f>
        <v/>
      </c>
      <c r="J4548" s="13">
        <f>'دیده بان بازار'!J4526</f>
        <v/>
      </c>
      <c r="K4548" s="13">
        <f>'دیده بان بازار'!K4526</f>
        <v/>
      </c>
      <c r="L4548" s="13">
        <f>'دیده بان بازار'!L4526</f>
        <v/>
      </c>
      <c r="M4548" s="13">
        <f>'دیده بان بازار'!M4526</f>
        <v/>
      </c>
      <c r="N4548" s="13">
        <f>'دیده بان بازار'!N4526</f>
        <v/>
      </c>
      <c r="O4548" s="13">
        <f>'دیده بان بازار'!O4526</f>
        <v/>
      </c>
      <c r="P4548" s="13">
        <f>'دیده بان بازار'!P4526</f>
        <v/>
      </c>
      <c r="Q4548" s="13">
        <f>'دیده بان بازار'!Q4526</f>
        <v/>
      </c>
      <c r="R4548" s="13">
        <f>'دیده بان بازار'!R4526</f>
        <v/>
      </c>
      <c r="S4548" s="13">
        <f>'دیده بان بازار'!S4526</f>
        <v/>
      </c>
      <c r="T4548" s="13">
        <f>'دیده بان بازار'!T4526</f>
        <v/>
      </c>
      <c r="U4548" s="13">
        <f>'دیده بان بازار'!U4526</f>
        <v/>
      </c>
      <c r="V4548" s="13">
        <f>'دیده بان بازار'!V4526</f>
        <v/>
      </c>
      <c r="W4548" s="6">
        <f>'دیده بان بازار'!W4526</f>
        <v/>
      </c>
    </row>
    <row r="4549">
      <c r="A4549" s="15">
        <f>'دیده بان بازار'!A4527</f>
        <v/>
      </c>
      <c r="B4549" s="16">
        <f>'دیده بان بازار'!B4527</f>
        <v/>
      </c>
      <c r="C4549" s="16">
        <f>'دیده بان بازار'!C4527</f>
        <v/>
      </c>
      <c r="D4549" s="16">
        <f>'دیده بان بازار'!D4527</f>
        <v/>
      </c>
      <c r="E4549" s="17">
        <f>'دیده بان بازار'!E4527</f>
        <v/>
      </c>
      <c r="F4549" s="16">
        <f>'دیده بان بازار'!F4527</f>
        <v/>
      </c>
      <c r="G4549" s="16">
        <f>'دیده بان بازار'!G4527</f>
        <v/>
      </c>
      <c r="H4549" s="16">
        <f>'دیده بان بازار'!H4527</f>
        <v/>
      </c>
      <c r="I4549" s="16">
        <f>'دیده بان بازار'!I4527</f>
        <v/>
      </c>
      <c r="J4549" s="16">
        <f>'دیده بان بازار'!J4527</f>
        <v/>
      </c>
      <c r="K4549" s="16">
        <f>'دیده بان بازار'!K4527</f>
        <v/>
      </c>
      <c r="L4549" s="16">
        <f>'دیده بان بازار'!L4527</f>
        <v/>
      </c>
      <c r="M4549" s="16">
        <f>'دیده بان بازار'!M4527</f>
        <v/>
      </c>
      <c r="N4549" s="16">
        <f>'دیده بان بازار'!N4527</f>
        <v/>
      </c>
      <c r="O4549" s="16">
        <f>'دیده بان بازار'!O4527</f>
        <v/>
      </c>
      <c r="P4549" s="16">
        <f>'دیده بان بازار'!P4527</f>
        <v/>
      </c>
      <c r="Q4549" s="16">
        <f>'دیده بان بازار'!Q4527</f>
        <v/>
      </c>
      <c r="R4549" s="16">
        <f>'دیده بان بازار'!R4527</f>
        <v/>
      </c>
      <c r="S4549" s="16">
        <f>'دیده بان بازار'!S4527</f>
        <v/>
      </c>
      <c r="T4549" s="16">
        <f>'دیده بان بازار'!T4527</f>
        <v/>
      </c>
      <c r="U4549" s="16">
        <f>'دیده بان بازار'!U4527</f>
        <v/>
      </c>
      <c r="V4549" s="16">
        <f>'دیده بان بازار'!V4527</f>
        <v/>
      </c>
      <c r="W4549" s="7">
        <f>'دیده بان بازار'!W4527</f>
        <v/>
      </c>
    </row>
    <row r="4550">
      <c r="A4550" s="12">
        <f>'دیده بان بازار'!A4528</f>
        <v/>
      </c>
      <c r="B4550" s="13">
        <f>'دیده بان بازار'!B4528</f>
        <v/>
      </c>
      <c r="C4550" s="13">
        <f>'دیده بان بازار'!C4528</f>
        <v/>
      </c>
      <c r="D4550" s="13">
        <f>'دیده بان بازار'!D4528</f>
        <v/>
      </c>
      <c r="E4550" s="14">
        <f>'دیده بان بازار'!E4528</f>
        <v/>
      </c>
      <c r="F4550" s="13">
        <f>'دیده بان بازار'!F4528</f>
        <v/>
      </c>
      <c r="G4550" s="13">
        <f>'دیده بان بازار'!G4528</f>
        <v/>
      </c>
      <c r="H4550" s="13">
        <f>'دیده بان بازار'!H4528</f>
        <v/>
      </c>
      <c r="I4550" s="13">
        <f>'دیده بان بازار'!I4528</f>
        <v/>
      </c>
      <c r="J4550" s="13">
        <f>'دیده بان بازار'!J4528</f>
        <v/>
      </c>
      <c r="K4550" s="13">
        <f>'دیده بان بازار'!K4528</f>
        <v/>
      </c>
      <c r="L4550" s="13">
        <f>'دیده بان بازار'!L4528</f>
        <v/>
      </c>
      <c r="M4550" s="13">
        <f>'دیده بان بازار'!M4528</f>
        <v/>
      </c>
      <c r="N4550" s="13">
        <f>'دیده بان بازار'!N4528</f>
        <v/>
      </c>
      <c r="O4550" s="13">
        <f>'دیده بان بازار'!O4528</f>
        <v/>
      </c>
      <c r="P4550" s="13">
        <f>'دیده بان بازار'!P4528</f>
        <v/>
      </c>
      <c r="Q4550" s="13">
        <f>'دیده بان بازار'!Q4528</f>
        <v/>
      </c>
      <c r="R4550" s="13">
        <f>'دیده بان بازار'!R4528</f>
        <v/>
      </c>
      <c r="S4550" s="13">
        <f>'دیده بان بازار'!S4528</f>
        <v/>
      </c>
      <c r="T4550" s="13">
        <f>'دیده بان بازار'!T4528</f>
        <v/>
      </c>
      <c r="U4550" s="13">
        <f>'دیده بان بازار'!U4528</f>
        <v/>
      </c>
      <c r="V4550" s="13">
        <f>'دیده بان بازار'!V4528</f>
        <v/>
      </c>
      <c r="W4550" s="6">
        <f>'دیده بان بازار'!W4528</f>
        <v/>
      </c>
    </row>
    <row r="4551">
      <c r="A4551" s="15">
        <f>'دیده بان بازار'!A4529</f>
        <v/>
      </c>
      <c r="B4551" s="16">
        <f>'دیده بان بازار'!B4529</f>
        <v/>
      </c>
      <c r="C4551" s="16">
        <f>'دیده بان بازار'!C4529</f>
        <v/>
      </c>
      <c r="D4551" s="16">
        <f>'دیده بان بازار'!D4529</f>
        <v/>
      </c>
      <c r="E4551" s="17">
        <f>'دیده بان بازار'!E4529</f>
        <v/>
      </c>
      <c r="F4551" s="16">
        <f>'دیده بان بازار'!F4529</f>
        <v/>
      </c>
      <c r="G4551" s="16">
        <f>'دیده بان بازار'!G4529</f>
        <v/>
      </c>
      <c r="H4551" s="16">
        <f>'دیده بان بازار'!H4529</f>
        <v/>
      </c>
      <c r="I4551" s="16">
        <f>'دیده بان بازار'!I4529</f>
        <v/>
      </c>
      <c r="J4551" s="16">
        <f>'دیده بان بازار'!J4529</f>
        <v/>
      </c>
      <c r="K4551" s="16">
        <f>'دیده بان بازار'!K4529</f>
        <v/>
      </c>
      <c r="L4551" s="16">
        <f>'دیده بان بازار'!L4529</f>
        <v/>
      </c>
      <c r="M4551" s="16">
        <f>'دیده بان بازار'!M4529</f>
        <v/>
      </c>
      <c r="N4551" s="16">
        <f>'دیده بان بازار'!N4529</f>
        <v/>
      </c>
      <c r="O4551" s="16">
        <f>'دیده بان بازار'!O4529</f>
        <v/>
      </c>
      <c r="P4551" s="16">
        <f>'دیده بان بازار'!P4529</f>
        <v/>
      </c>
      <c r="Q4551" s="16">
        <f>'دیده بان بازار'!Q4529</f>
        <v/>
      </c>
      <c r="R4551" s="16">
        <f>'دیده بان بازار'!R4529</f>
        <v/>
      </c>
      <c r="S4551" s="16">
        <f>'دیده بان بازار'!S4529</f>
        <v/>
      </c>
      <c r="T4551" s="16">
        <f>'دیده بان بازار'!T4529</f>
        <v/>
      </c>
      <c r="U4551" s="16">
        <f>'دیده بان بازار'!U4529</f>
        <v/>
      </c>
      <c r="V4551" s="16">
        <f>'دیده بان بازار'!V4529</f>
        <v/>
      </c>
      <c r="W4551" s="7">
        <f>'دیده بان بازار'!W4529</f>
        <v/>
      </c>
    </row>
    <row r="4552">
      <c r="A4552" s="12">
        <f>'دیده بان بازار'!A4530</f>
        <v/>
      </c>
      <c r="B4552" s="13">
        <f>'دیده بان بازار'!B4530</f>
        <v/>
      </c>
      <c r="C4552" s="13">
        <f>'دیده بان بازار'!C4530</f>
        <v/>
      </c>
      <c r="D4552" s="13">
        <f>'دیده بان بازار'!D4530</f>
        <v/>
      </c>
      <c r="E4552" s="14">
        <f>'دیده بان بازار'!E4530</f>
        <v/>
      </c>
      <c r="F4552" s="13">
        <f>'دیده بان بازار'!F4530</f>
        <v/>
      </c>
      <c r="G4552" s="13">
        <f>'دیده بان بازار'!G4530</f>
        <v/>
      </c>
      <c r="H4552" s="13">
        <f>'دیده بان بازار'!H4530</f>
        <v/>
      </c>
      <c r="I4552" s="13">
        <f>'دیده بان بازار'!I4530</f>
        <v/>
      </c>
      <c r="J4552" s="13">
        <f>'دیده بان بازار'!J4530</f>
        <v/>
      </c>
      <c r="K4552" s="13">
        <f>'دیده بان بازار'!K4530</f>
        <v/>
      </c>
      <c r="L4552" s="13">
        <f>'دیده بان بازار'!L4530</f>
        <v/>
      </c>
      <c r="M4552" s="13">
        <f>'دیده بان بازار'!M4530</f>
        <v/>
      </c>
      <c r="N4552" s="13">
        <f>'دیده بان بازار'!N4530</f>
        <v/>
      </c>
      <c r="O4552" s="13">
        <f>'دیده بان بازار'!O4530</f>
        <v/>
      </c>
      <c r="P4552" s="13">
        <f>'دیده بان بازار'!P4530</f>
        <v/>
      </c>
      <c r="Q4552" s="13">
        <f>'دیده بان بازار'!Q4530</f>
        <v/>
      </c>
      <c r="R4552" s="13">
        <f>'دیده بان بازار'!R4530</f>
        <v/>
      </c>
      <c r="S4552" s="13">
        <f>'دیده بان بازار'!S4530</f>
        <v/>
      </c>
      <c r="T4552" s="13">
        <f>'دیده بان بازار'!T4530</f>
        <v/>
      </c>
      <c r="U4552" s="13">
        <f>'دیده بان بازار'!U4530</f>
        <v/>
      </c>
      <c r="V4552" s="13">
        <f>'دیده بان بازار'!V4530</f>
        <v/>
      </c>
      <c r="W4552" s="6">
        <f>'دیده بان بازار'!W4530</f>
        <v/>
      </c>
    </row>
    <row r="4553">
      <c r="A4553" s="15">
        <f>'دیده بان بازار'!A4531</f>
        <v/>
      </c>
      <c r="B4553" s="16">
        <f>'دیده بان بازار'!B4531</f>
        <v/>
      </c>
      <c r="C4553" s="16">
        <f>'دیده بان بازار'!C4531</f>
        <v/>
      </c>
      <c r="D4553" s="16">
        <f>'دیده بان بازار'!D4531</f>
        <v/>
      </c>
      <c r="E4553" s="17">
        <f>'دیده بان بازار'!E4531</f>
        <v/>
      </c>
      <c r="F4553" s="16">
        <f>'دیده بان بازار'!F4531</f>
        <v/>
      </c>
      <c r="G4553" s="16">
        <f>'دیده بان بازار'!G4531</f>
        <v/>
      </c>
      <c r="H4553" s="16">
        <f>'دیده بان بازار'!H4531</f>
        <v/>
      </c>
      <c r="I4553" s="16">
        <f>'دیده بان بازار'!I4531</f>
        <v/>
      </c>
      <c r="J4553" s="16">
        <f>'دیده بان بازار'!J4531</f>
        <v/>
      </c>
      <c r="K4553" s="16">
        <f>'دیده بان بازار'!K4531</f>
        <v/>
      </c>
      <c r="L4553" s="16">
        <f>'دیده بان بازار'!L4531</f>
        <v/>
      </c>
      <c r="M4553" s="16">
        <f>'دیده بان بازار'!M4531</f>
        <v/>
      </c>
      <c r="N4553" s="16">
        <f>'دیده بان بازار'!N4531</f>
        <v/>
      </c>
      <c r="O4553" s="16">
        <f>'دیده بان بازار'!O4531</f>
        <v/>
      </c>
      <c r="P4553" s="16">
        <f>'دیده بان بازار'!P4531</f>
        <v/>
      </c>
      <c r="Q4553" s="16">
        <f>'دیده بان بازار'!Q4531</f>
        <v/>
      </c>
      <c r="R4553" s="16">
        <f>'دیده بان بازار'!R4531</f>
        <v/>
      </c>
      <c r="S4553" s="16">
        <f>'دیده بان بازار'!S4531</f>
        <v/>
      </c>
      <c r="T4553" s="16">
        <f>'دیده بان بازار'!T4531</f>
        <v/>
      </c>
      <c r="U4553" s="16">
        <f>'دیده بان بازار'!U4531</f>
        <v/>
      </c>
      <c r="V4553" s="16">
        <f>'دیده بان بازار'!V4531</f>
        <v/>
      </c>
      <c r="W4553" s="7">
        <f>'دیده بان بازار'!W4531</f>
        <v/>
      </c>
    </row>
    <row r="4554">
      <c r="A4554" s="12">
        <f>'دیده بان بازار'!A4532</f>
        <v/>
      </c>
      <c r="B4554" s="13">
        <f>'دیده بان بازار'!B4532</f>
        <v/>
      </c>
      <c r="C4554" s="13">
        <f>'دیده بان بازار'!C4532</f>
        <v/>
      </c>
      <c r="D4554" s="13">
        <f>'دیده بان بازار'!D4532</f>
        <v/>
      </c>
      <c r="E4554" s="14">
        <f>'دیده بان بازار'!E4532</f>
        <v/>
      </c>
      <c r="F4554" s="13">
        <f>'دیده بان بازار'!F4532</f>
        <v/>
      </c>
      <c r="G4554" s="13">
        <f>'دیده بان بازار'!G4532</f>
        <v/>
      </c>
      <c r="H4554" s="13">
        <f>'دیده بان بازار'!H4532</f>
        <v/>
      </c>
      <c r="I4554" s="13">
        <f>'دیده بان بازار'!I4532</f>
        <v/>
      </c>
      <c r="J4554" s="13">
        <f>'دیده بان بازار'!J4532</f>
        <v/>
      </c>
      <c r="K4554" s="13">
        <f>'دیده بان بازار'!K4532</f>
        <v/>
      </c>
      <c r="L4554" s="13">
        <f>'دیده بان بازار'!L4532</f>
        <v/>
      </c>
      <c r="M4554" s="13">
        <f>'دیده بان بازار'!M4532</f>
        <v/>
      </c>
      <c r="N4554" s="13">
        <f>'دیده بان بازار'!N4532</f>
        <v/>
      </c>
      <c r="O4554" s="13">
        <f>'دیده بان بازار'!O4532</f>
        <v/>
      </c>
      <c r="P4554" s="13">
        <f>'دیده بان بازار'!P4532</f>
        <v/>
      </c>
      <c r="Q4554" s="13">
        <f>'دیده بان بازار'!Q4532</f>
        <v/>
      </c>
      <c r="R4554" s="13">
        <f>'دیده بان بازار'!R4532</f>
        <v/>
      </c>
      <c r="S4554" s="13">
        <f>'دیده بان بازار'!S4532</f>
        <v/>
      </c>
      <c r="T4554" s="13">
        <f>'دیده بان بازار'!T4532</f>
        <v/>
      </c>
      <c r="U4554" s="13">
        <f>'دیده بان بازار'!U4532</f>
        <v/>
      </c>
      <c r="V4554" s="13">
        <f>'دیده بان بازار'!V4532</f>
        <v/>
      </c>
      <c r="W4554" s="6">
        <f>'دیده بان بازار'!W4532</f>
        <v/>
      </c>
    </row>
    <row r="4555">
      <c r="A4555" s="15">
        <f>'دیده بان بازار'!A4533</f>
        <v/>
      </c>
      <c r="B4555" s="16">
        <f>'دیده بان بازار'!B4533</f>
        <v/>
      </c>
      <c r="C4555" s="16">
        <f>'دیده بان بازار'!C4533</f>
        <v/>
      </c>
      <c r="D4555" s="16">
        <f>'دیده بان بازار'!D4533</f>
        <v/>
      </c>
      <c r="E4555" s="17">
        <f>'دیده بان بازار'!E4533</f>
        <v/>
      </c>
      <c r="F4555" s="16">
        <f>'دیده بان بازار'!F4533</f>
        <v/>
      </c>
      <c r="G4555" s="16">
        <f>'دیده بان بازار'!G4533</f>
        <v/>
      </c>
      <c r="H4555" s="16">
        <f>'دیده بان بازار'!H4533</f>
        <v/>
      </c>
      <c r="I4555" s="16">
        <f>'دیده بان بازار'!I4533</f>
        <v/>
      </c>
      <c r="J4555" s="16">
        <f>'دیده بان بازار'!J4533</f>
        <v/>
      </c>
      <c r="K4555" s="16">
        <f>'دیده بان بازار'!K4533</f>
        <v/>
      </c>
      <c r="L4555" s="16">
        <f>'دیده بان بازار'!L4533</f>
        <v/>
      </c>
      <c r="M4555" s="16">
        <f>'دیده بان بازار'!M4533</f>
        <v/>
      </c>
      <c r="N4555" s="16">
        <f>'دیده بان بازار'!N4533</f>
        <v/>
      </c>
      <c r="O4555" s="16">
        <f>'دیده بان بازار'!O4533</f>
        <v/>
      </c>
      <c r="P4555" s="16">
        <f>'دیده بان بازار'!P4533</f>
        <v/>
      </c>
      <c r="Q4555" s="16">
        <f>'دیده بان بازار'!Q4533</f>
        <v/>
      </c>
      <c r="R4555" s="16">
        <f>'دیده بان بازار'!R4533</f>
        <v/>
      </c>
      <c r="S4555" s="16">
        <f>'دیده بان بازار'!S4533</f>
        <v/>
      </c>
      <c r="T4555" s="16">
        <f>'دیده بان بازار'!T4533</f>
        <v/>
      </c>
      <c r="U4555" s="16">
        <f>'دیده بان بازار'!U4533</f>
        <v/>
      </c>
      <c r="V4555" s="16">
        <f>'دیده بان بازار'!V4533</f>
        <v/>
      </c>
      <c r="W4555" s="7">
        <f>'دیده بان بازار'!W4533</f>
        <v/>
      </c>
    </row>
    <row r="4556">
      <c r="A4556" s="12">
        <f>'دیده بان بازار'!A4534</f>
        <v/>
      </c>
      <c r="B4556" s="13">
        <f>'دیده بان بازار'!B4534</f>
        <v/>
      </c>
      <c r="C4556" s="13">
        <f>'دیده بان بازار'!C4534</f>
        <v/>
      </c>
      <c r="D4556" s="13">
        <f>'دیده بان بازار'!D4534</f>
        <v/>
      </c>
      <c r="E4556" s="14">
        <f>'دیده بان بازار'!E4534</f>
        <v/>
      </c>
      <c r="F4556" s="13">
        <f>'دیده بان بازار'!F4534</f>
        <v/>
      </c>
      <c r="G4556" s="13">
        <f>'دیده بان بازار'!G4534</f>
        <v/>
      </c>
      <c r="H4556" s="13">
        <f>'دیده بان بازار'!H4534</f>
        <v/>
      </c>
      <c r="I4556" s="13">
        <f>'دیده بان بازار'!I4534</f>
        <v/>
      </c>
      <c r="J4556" s="13">
        <f>'دیده بان بازار'!J4534</f>
        <v/>
      </c>
      <c r="K4556" s="13">
        <f>'دیده بان بازار'!K4534</f>
        <v/>
      </c>
      <c r="L4556" s="13">
        <f>'دیده بان بازار'!L4534</f>
        <v/>
      </c>
      <c r="M4556" s="13">
        <f>'دیده بان بازار'!M4534</f>
        <v/>
      </c>
      <c r="N4556" s="13">
        <f>'دیده بان بازار'!N4534</f>
        <v/>
      </c>
      <c r="O4556" s="13">
        <f>'دیده بان بازار'!O4534</f>
        <v/>
      </c>
      <c r="P4556" s="13">
        <f>'دیده بان بازار'!P4534</f>
        <v/>
      </c>
      <c r="Q4556" s="13">
        <f>'دیده بان بازار'!Q4534</f>
        <v/>
      </c>
      <c r="R4556" s="13">
        <f>'دیده بان بازار'!R4534</f>
        <v/>
      </c>
      <c r="S4556" s="13">
        <f>'دیده بان بازار'!S4534</f>
        <v/>
      </c>
      <c r="T4556" s="13">
        <f>'دیده بان بازار'!T4534</f>
        <v/>
      </c>
      <c r="U4556" s="13">
        <f>'دیده بان بازار'!U4534</f>
        <v/>
      </c>
      <c r="V4556" s="13">
        <f>'دیده بان بازار'!V4534</f>
        <v/>
      </c>
      <c r="W4556" s="6">
        <f>'دیده بان بازار'!W4534</f>
        <v/>
      </c>
    </row>
    <row r="4557">
      <c r="A4557" s="15">
        <f>'دیده بان بازار'!A4535</f>
        <v/>
      </c>
      <c r="B4557" s="16">
        <f>'دیده بان بازار'!B4535</f>
        <v/>
      </c>
      <c r="C4557" s="16">
        <f>'دیده بان بازار'!C4535</f>
        <v/>
      </c>
      <c r="D4557" s="16">
        <f>'دیده بان بازار'!D4535</f>
        <v/>
      </c>
      <c r="E4557" s="17">
        <f>'دیده بان بازار'!E4535</f>
        <v/>
      </c>
      <c r="F4557" s="16">
        <f>'دیده بان بازار'!F4535</f>
        <v/>
      </c>
      <c r="G4557" s="16">
        <f>'دیده بان بازار'!G4535</f>
        <v/>
      </c>
      <c r="H4557" s="16">
        <f>'دیده بان بازار'!H4535</f>
        <v/>
      </c>
      <c r="I4557" s="16">
        <f>'دیده بان بازار'!I4535</f>
        <v/>
      </c>
      <c r="J4557" s="16">
        <f>'دیده بان بازار'!J4535</f>
        <v/>
      </c>
      <c r="K4557" s="16">
        <f>'دیده بان بازار'!K4535</f>
        <v/>
      </c>
      <c r="L4557" s="16">
        <f>'دیده بان بازار'!L4535</f>
        <v/>
      </c>
      <c r="M4557" s="16">
        <f>'دیده بان بازار'!M4535</f>
        <v/>
      </c>
      <c r="N4557" s="16">
        <f>'دیده بان بازار'!N4535</f>
        <v/>
      </c>
      <c r="O4557" s="16">
        <f>'دیده بان بازار'!O4535</f>
        <v/>
      </c>
      <c r="P4557" s="16">
        <f>'دیده بان بازار'!P4535</f>
        <v/>
      </c>
      <c r="Q4557" s="16">
        <f>'دیده بان بازار'!Q4535</f>
        <v/>
      </c>
      <c r="R4557" s="16">
        <f>'دیده بان بازار'!R4535</f>
        <v/>
      </c>
      <c r="S4557" s="16">
        <f>'دیده بان بازار'!S4535</f>
        <v/>
      </c>
      <c r="T4557" s="16">
        <f>'دیده بان بازار'!T4535</f>
        <v/>
      </c>
      <c r="U4557" s="16">
        <f>'دیده بان بازار'!U4535</f>
        <v/>
      </c>
      <c r="V4557" s="16">
        <f>'دیده بان بازار'!V4535</f>
        <v/>
      </c>
      <c r="W4557" s="7">
        <f>'دیده بان بازار'!W4535</f>
        <v/>
      </c>
    </row>
    <row r="4558">
      <c r="A4558" s="12">
        <f>'دیده بان بازار'!A4536</f>
        <v/>
      </c>
      <c r="B4558" s="13">
        <f>'دیده بان بازار'!B4536</f>
        <v/>
      </c>
      <c r="C4558" s="13">
        <f>'دیده بان بازار'!C4536</f>
        <v/>
      </c>
      <c r="D4558" s="13">
        <f>'دیده بان بازار'!D4536</f>
        <v/>
      </c>
      <c r="E4558" s="14">
        <f>'دیده بان بازار'!E4536</f>
        <v/>
      </c>
      <c r="F4558" s="13">
        <f>'دیده بان بازار'!F4536</f>
        <v/>
      </c>
      <c r="G4558" s="13">
        <f>'دیده بان بازار'!G4536</f>
        <v/>
      </c>
      <c r="H4558" s="13">
        <f>'دیده بان بازار'!H4536</f>
        <v/>
      </c>
      <c r="I4558" s="13">
        <f>'دیده بان بازار'!I4536</f>
        <v/>
      </c>
      <c r="J4558" s="13">
        <f>'دیده بان بازار'!J4536</f>
        <v/>
      </c>
      <c r="K4558" s="13">
        <f>'دیده بان بازار'!K4536</f>
        <v/>
      </c>
      <c r="L4558" s="13">
        <f>'دیده بان بازار'!L4536</f>
        <v/>
      </c>
      <c r="M4558" s="13">
        <f>'دیده بان بازار'!M4536</f>
        <v/>
      </c>
      <c r="N4558" s="13">
        <f>'دیده بان بازار'!N4536</f>
        <v/>
      </c>
      <c r="O4558" s="13">
        <f>'دیده بان بازار'!O4536</f>
        <v/>
      </c>
      <c r="P4558" s="13">
        <f>'دیده بان بازار'!P4536</f>
        <v/>
      </c>
      <c r="Q4558" s="13">
        <f>'دیده بان بازار'!Q4536</f>
        <v/>
      </c>
      <c r="R4558" s="13">
        <f>'دیده بان بازار'!R4536</f>
        <v/>
      </c>
      <c r="S4558" s="13">
        <f>'دیده بان بازار'!S4536</f>
        <v/>
      </c>
      <c r="T4558" s="13">
        <f>'دیده بان بازار'!T4536</f>
        <v/>
      </c>
      <c r="U4558" s="13">
        <f>'دیده بان بازار'!U4536</f>
        <v/>
      </c>
      <c r="V4558" s="13">
        <f>'دیده بان بازار'!V4536</f>
        <v/>
      </c>
      <c r="W4558" s="6">
        <f>'دیده بان بازار'!W4536</f>
        <v/>
      </c>
    </row>
    <row r="4559">
      <c r="A4559" s="15">
        <f>'دیده بان بازار'!A4537</f>
        <v/>
      </c>
      <c r="B4559" s="16">
        <f>'دیده بان بازار'!B4537</f>
        <v/>
      </c>
      <c r="C4559" s="16">
        <f>'دیده بان بازار'!C4537</f>
        <v/>
      </c>
      <c r="D4559" s="16">
        <f>'دیده بان بازار'!D4537</f>
        <v/>
      </c>
      <c r="E4559" s="17">
        <f>'دیده بان بازار'!E4537</f>
        <v/>
      </c>
      <c r="F4559" s="16">
        <f>'دیده بان بازار'!F4537</f>
        <v/>
      </c>
      <c r="G4559" s="16">
        <f>'دیده بان بازار'!G4537</f>
        <v/>
      </c>
      <c r="H4559" s="16">
        <f>'دیده بان بازار'!H4537</f>
        <v/>
      </c>
      <c r="I4559" s="16">
        <f>'دیده بان بازار'!I4537</f>
        <v/>
      </c>
      <c r="J4559" s="16">
        <f>'دیده بان بازار'!J4537</f>
        <v/>
      </c>
      <c r="K4559" s="16">
        <f>'دیده بان بازار'!K4537</f>
        <v/>
      </c>
      <c r="L4559" s="16">
        <f>'دیده بان بازار'!L4537</f>
        <v/>
      </c>
      <c r="M4559" s="16">
        <f>'دیده بان بازار'!M4537</f>
        <v/>
      </c>
      <c r="N4559" s="16">
        <f>'دیده بان بازار'!N4537</f>
        <v/>
      </c>
      <c r="O4559" s="16">
        <f>'دیده بان بازار'!O4537</f>
        <v/>
      </c>
      <c r="P4559" s="16">
        <f>'دیده بان بازار'!P4537</f>
        <v/>
      </c>
      <c r="Q4559" s="16">
        <f>'دیده بان بازار'!Q4537</f>
        <v/>
      </c>
      <c r="R4559" s="16">
        <f>'دیده بان بازار'!R4537</f>
        <v/>
      </c>
      <c r="S4559" s="16">
        <f>'دیده بان بازار'!S4537</f>
        <v/>
      </c>
      <c r="T4559" s="16">
        <f>'دیده بان بازار'!T4537</f>
        <v/>
      </c>
      <c r="U4559" s="16">
        <f>'دیده بان بازار'!U4537</f>
        <v/>
      </c>
      <c r="V4559" s="16">
        <f>'دیده بان بازار'!V4537</f>
        <v/>
      </c>
      <c r="W4559" s="7">
        <f>'دیده بان بازار'!W4537</f>
        <v/>
      </c>
    </row>
    <row r="4560">
      <c r="A4560" s="12">
        <f>'دیده بان بازار'!A4538</f>
        <v/>
      </c>
      <c r="B4560" s="13">
        <f>'دیده بان بازار'!B4538</f>
        <v/>
      </c>
      <c r="C4560" s="13">
        <f>'دیده بان بازار'!C4538</f>
        <v/>
      </c>
      <c r="D4560" s="13">
        <f>'دیده بان بازار'!D4538</f>
        <v/>
      </c>
      <c r="E4560" s="14">
        <f>'دیده بان بازار'!E4538</f>
        <v/>
      </c>
      <c r="F4560" s="13">
        <f>'دیده بان بازار'!F4538</f>
        <v/>
      </c>
      <c r="G4560" s="13">
        <f>'دیده بان بازار'!G4538</f>
        <v/>
      </c>
      <c r="H4560" s="13">
        <f>'دیده بان بازار'!H4538</f>
        <v/>
      </c>
      <c r="I4560" s="13">
        <f>'دیده بان بازار'!I4538</f>
        <v/>
      </c>
      <c r="J4560" s="13">
        <f>'دیده بان بازار'!J4538</f>
        <v/>
      </c>
      <c r="K4560" s="13">
        <f>'دیده بان بازار'!K4538</f>
        <v/>
      </c>
      <c r="L4560" s="13">
        <f>'دیده بان بازار'!L4538</f>
        <v/>
      </c>
      <c r="M4560" s="13">
        <f>'دیده بان بازار'!M4538</f>
        <v/>
      </c>
      <c r="N4560" s="13">
        <f>'دیده بان بازار'!N4538</f>
        <v/>
      </c>
      <c r="O4560" s="13">
        <f>'دیده بان بازار'!O4538</f>
        <v/>
      </c>
      <c r="P4560" s="13">
        <f>'دیده بان بازار'!P4538</f>
        <v/>
      </c>
      <c r="Q4560" s="13">
        <f>'دیده بان بازار'!Q4538</f>
        <v/>
      </c>
      <c r="R4560" s="13">
        <f>'دیده بان بازار'!R4538</f>
        <v/>
      </c>
      <c r="S4560" s="13">
        <f>'دیده بان بازار'!S4538</f>
        <v/>
      </c>
      <c r="T4560" s="13">
        <f>'دیده بان بازار'!T4538</f>
        <v/>
      </c>
      <c r="U4560" s="13">
        <f>'دیده بان بازار'!U4538</f>
        <v/>
      </c>
      <c r="V4560" s="13">
        <f>'دیده بان بازار'!V4538</f>
        <v/>
      </c>
      <c r="W4560" s="6">
        <f>'دیده بان بازار'!W4538</f>
        <v/>
      </c>
    </row>
    <row r="4561">
      <c r="A4561" s="15">
        <f>'دیده بان بازار'!A4539</f>
        <v/>
      </c>
      <c r="B4561" s="16">
        <f>'دیده بان بازار'!B4539</f>
        <v/>
      </c>
      <c r="C4561" s="16">
        <f>'دیده بان بازار'!C4539</f>
        <v/>
      </c>
      <c r="D4561" s="16">
        <f>'دیده بان بازار'!D4539</f>
        <v/>
      </c>
      <c r="E4561" s="17">
        <f>'دیده بان بازار'!E4539</f>
        <v/>
      </c>
      <c r="F4561" s="16">
        <f>'دیده بان بازار'!F4539</f>
        <v/>
      </c>
      <c r="G4561" s="16">
        <f>'دیده بان بازار'!G4539</f>
        <v/>
      </c>
      <c r="H4561" s="16">
        <f>'دیده بان بازار'!H4539</f>
        <v/>
      </c>
      <c r="I4561" s="16">
        <f>'دیده بان بازار'!I4539</f>
        <v/>
      </c>
      <c r="J4561" s="16">
        <f>'دیده بان بازار'!J4539</f>
        <v/>
      </c>
      <c r="K4561" s="16">
        <f>'دیده بان بازار'!K4539</f>
        <v/>
      </c>
      <c r="L4561" s="16">
        <f>'دیده بان بازار'!L4539</f>
        <v/>
      </c>
      <c r="M4561" s="16">
        <f>'دیده بان بازار'!M4539</f>
        <v/>
      </c>
      <c r="N4561" s="16">
        <f>'دیده بان بازار'!N4539</f>
        <v/>
      </c>
      <c r="O4561" s="16">
        <f>'دیده بان بازار'!O4539</f>
        <v/>
      </c>
      <c r="P4561" s="16">
        <f>'دیده بان بازار'!P4539</f>
        <v/>
      </c>
      <c r="Q4561" s="16">
        <f>'دیده بان بازار'!Q4539</f>
        <v/>
      </c>
      <c r="R4561" s="16">
        <f>'دیده بان بازار'!R4539</f>
        <v/>
      </c>
      <c r="S4561" s="16">
        <f>'دیده بان بازار'!S4539</f>
        <v/>
      </c>
      <c r="T4561" s="16">
        <f>'دیده بان بازار'!T4539</f>
        <v/>
      </c>
      <c r="U4561" s="16">
        <f>'دیده بان بازار'!U4539</f>
        <v/>
      </c>
      <c r="V4561" s="16">
        <f>'دیده بان بازار'!V4539</f>
        <v/>
      </c>
      <c r="W4561" s="7">
        <f>'دیده بان بازار'!W4539</f>
        <v/>
      </c>
    </row>
    <row r="4562">
      <c r="A4562" s="15">
        <f>'دیده بان بازار'!A4540</f>
        <v/>
      </c>
      <c r="B4562" s="16">
        <f>'دیده بان بازار'!B4540</f>
        <v/>
      </c>
      <c r="C4562" s="16">
        <f>'دیده بان بازار'!C4540</f>
        <v/>
      </c>
      <c r="D4562" s="16">
        <f>'دیده بان بازار'!D4540</f>
        <v/>
      </c>
      <c r="E4562" s="17">
        <f>'دیده بان بازار'!E4540</f>
        <v/>
      </c>
      <c r="F4562" s="16">
        <f>'دیده بان بازار'!F4540</f>
        <v/>
      </c>
      <c r="G4562" s="16">
        <f>'دیده بان بازار'!G4540</f>
        <v/>
      </c>
      <c r="H4562" s="16">
        <f>'دیده بان بازار'!H4540</f>
        <v/>
      </c>
      <c r="I4562" s="16">
        <f>'دیده بان بازار'!I4540</f>
        <v/>
      </c>
      <c r="J4562" s="16">
        <f>'دیده بان بازار'!J4540</f>
        <v/>
      </c>
      <c r="K4562" s="16">
        <f>'دیده بان بازار'!K4540</f>
        <v/>
      </c>
      <c r="L4562" s="16">
        <f>'دیده بان بازار'!L4540</f>
        <v/>
      </c>
      <c r="M4562" s="16">
        <f>'دیده بان بازار'!M4540</f>
        <v/>
      </c>
      <c r="N4562" s="16">
        <f>'دیده بان بازار'!N4540</f>
        <v/>
      </c>
      <c r="O4562" s="16">
        <f>'دیده بان بازار'!O4540</f>
        <v/>
      </c>
      <c r="P4562" s="16">
        <f>'دیده بان بازار'!P4540</f>
        <v/>
      </c>
      <c r="Q4562" s="16">
        <f>'دیده بان بازار'!Q4540</f>
        <v/>
      </c>
      <c r="R4562" s="16">
        <f>'دیده بان بازار'!R4540</f>
        <v/>
      </c>
      <c r="S4562" s="16">
        <f>'دیده بان بازار'!S4540</f>
        <v/>
      </c>
      <c r="T4562" s="16">
        <f>'دیده بان بازار'!T4540</f>
        <v/>
      </c>
      <c r="U4562" s="16">
        <f>'دیده بان بازار'!U4540</f>
        <v/>
      </c>
      <c r="V4562" s="16">
        <f>'دیده بان بازار'!V4540</f>
        <v/>
      </c>
      <c r="W4562" s="7">
        <f>'دیده بان بازار'!W4540</f>
        <v/>
      </c>
    </row>
    <row r="4563">
      <c r="A4563" s="12">
        <f>'دیده بان بازار'!A4541</f>
        <v/>
      </c>
      <c r="B4563" s="13">
        <f>'دیده بان بازار'!B4541</f>
        <v/>
      </c>
      <c r="C4563" s="13">
        <f>'دیده بان بازار'!C4541</f>
        <v/>
      </c>
      <c r="D4563" s="13">
        <f>'دیده بان بازار'!D4541</f>
        <v/>
      </c>
      <c r="E4563" s="14">
        <f>'دیده بان بازار'!E4541</f>
        <v/>
      </c>
      <c r="F4563" s="13">
        <f>'دیده بان بازار'!F4541</f>
        <v/>
      </c>
      <c r="G4563" s="13">
        <f>'دیده بان بازار'!G4541</f>
        <v/>
      </c>
      <c r="H4563" s="13">
        <f>'دیده بان بازار'!H4541</f>
        <v/>
      </c>
      <c r="I4563" s="13">
        <f>'دیده بان بازار'!I4541</f>
        <v/>
      </c>
      <c r="J4563" s="13">
        <f>'دیده بان بازار'!J4541</f>
        <v/>
      </c>
      <c r="K4563" s="13">
        <f>'دیده بان بازار'!K4541</f>
        <v/>
      </c>
      <c r="L4563" s="13">
        <f>'دیده بان بازار'!L4541</f>
        <v/>
      </c>
      <c r="M4563" s="13">
        <f>'دیده بان بازار'!M4541</f>
        <v/>
      </c>
      <c r="N4563" s="13">
        <f>'دیده بان بازار'!N4541</f>
        <v/>
      </c>
      <c r="O4563" s="13">
        <f>'دیده بان بازار'!O4541</f>
        <v/>
      </c>
      <c r="P4563" s="13">
        <f>'دیده بان بازار'!P4541</f>
        <v/>
      </c>
      <c r="Q4563" s="13">
        <f>'دیده بان بازار'!Q4541</f>
        <v/>
      </c>
      <c r="R4563" s="13">
        <f>'دیده بان بازار'!R4541</f>
        <v/>
      </c>
      <c r="S4563" s="13">
        <f>'دیده بان بازار'!S4541</f>
        <v/>
      </c>
      <c r="T4563" s="13">
        <f>'دیده بان بازار'!T4541</f>
        <v/>
      </c>
      <c r="U4563" s="13">
        <f>'دیده بان بازار'!U4541</f>
        <v/>
      </c>
      <c r="V4563" s="13">
        <f>'دیده بان بازار'!V4541</f>
        <v/>
      </c>
      <c r="W4563" s="6">
        <f>'دیده بان بازار'!W4541</f>
        <v/>
      </c>
    </row>
    <row r="4564">
      <c r="A4564" s="15">
        <f>'دیده بان بازار'!A4542</f>
        <v/>
      </c>
      <c r="B4564" s="16">
        <f>'دیده بان بازار'!B4542</f>
        <v/>
      </c>
      <c r="C4564" s="16">
        <f>'دیده بان بازار'!C4542</f>
        <v/>
      </c>
      <c r="D4564" s="16">
        <f>'دیده بان بازار'!D4542</f>
        <v/>
      </c>
      <c r="E4564" s="17">
        <f>'دیده بان بازار'!E4542</f>
        <v/>
      </c>
      <c r="F4564" s="16">
        <f>'دیده بان بازار'!F4542</f>
        <v/>
      </c>
      <c r="G4564" s="16">
        <f>'دیده بان بازار'!G4542</f>
        <v/>
      </c>
      <c r="H4564" s="16">
        <f>'دیده بان بازار'!H4542</f>
        <v/>
      </c>
      <c r="I4564" s="16">
        <f>'دیده بان بازار'!I4542</f>
        <v/>
      </c>
      <c r="J4564" s="16">
        <f>'دیده بان بازار'!J4542</f>
        <v/>
      </c>
      <c r="K4564" s="16">
        <f>'دیده بان بازار'!K4542</f>
        <v/>
      </c>
      <c r="L4564" s="16">
        <f>'دیده بان بازار'!L4542</f>
        <v/>
      </c>
      <c r="M4564" s="16">
        <f>'دیده بان بازار'!M4542</f>
        <v/>
      </c>
      <c r="N4564" s="16">
        <f>'دیده بان بازار'!N4542</f>
        <v/>
      </c>
      <c r="O4564" s="16">
        <f>'دیده بان بازار'!O4542</f>
        <v/>
      </c>
      <c r="P4564" s="16">
        <f>'دیده بان بازار'!P4542</f>
        <v/>
      </c>
      <c r="Q4564" s="16">
        <f>'دیده بان بازار'!Q4542</f>
        <v/>
      </c>
      <c r="R4564" s="16">
        <f>'دیده بان بازار'!R4542</f>
        <v/>
      </c>
      <c r="S4564" s="16">
        <f>'دیده بان بازار'!S4542</f>
        <v/>
      </c>
      <c r="T4564" s="16">
        <f>'دیده بان بازار'!T4542</f>
        <v/>
      </c>
      <c r="U4564" s="16">
        <f>'دیده بان بازار'!U4542</f>
        <v/>
      </c>
      <c r="V4564" s="16">
        <f>'دیده بان بازار'!V4542</f>
        <v/>
      </c>
      <c r="W4564" s="7">
        <f>'دیده بان بازار'!W4542</f>
        <v/>
      </c>
    </row>
    <row r="4565">
      <c r="A4565" s="12">
        <f>'دیده بان بازار'!A4543</f>
        <v/>
      </c>
      <c r="B4565" s="13">
        <f>'دیده بان بازار'!B4543</f>
        <v/>
      </c>
      <c r="C4565" s="13">
        <f>'دیده بان بازار'!C4543</f>
        <v/>
      </c>
      <c r="D4565" s="13">
        <f>'دیده بان بازار'!D4543</f>
        <v/>
      </c>
      <c r="E4565" s="14">
        <f>'دیده بان بازار'!E4543</f>
        <v/>
      </c>
      <c r="F4565" s="13">
        <f>'دیده بان بازار'!F4543</f>
        <v/>
      </c>
      <c r="G4565" s="13">
        <f>'دیده بان بازار'!G4543</f>
        <v/>
      </c>
      <c r="H4565" s="13">
        <f>'دیده بان بازار'!H4543</f>
        <v/>
      </c>
      <c r="I4565" s="13">
        <f>'دیده بان بازار'!I4543</f>
        <v/>
      </c>
      <c r="J4565" s="13">
        <f>'دیده بان بازار'!J4543</f>
        <v/>
      </c>
      <c r="K4565" s="13">
        <f>'دیده بان بازار'!K4543</f>
        <v/>
      </c>
      <c r="L4565" s="13">
        <f>'دیده بان بازار'!L4543</f>
        <v/>
      </c>
      <c r="M4565" s="13">
        <f>'دیده بان بازار'!M4543</f>
        <v/>
      </c>
      <c r="N4565" s="13">
        <f>'دیده بان بازار'!N4543</f>
        <v/>
      </c>
      <c r="O4565" s="13">
        <f>'دیده بان بازار'!O4543</f>
        <v/>
      </c>
      <c r="P4565" s="13">
        <f>'دیده بان بازار'!P4543</f>
        <v/>
      </c>
      <c r="Q4565" s="13">
        <f>'دیده بان بازار'!Q4543</f>
        <v/>
      </c>
      <c r="R4565" s="13">
        <f>'دیده بان بازار'!R4543</f>
        <v/>
      </c>
      <c r="S4565" s="13">
        <f>'دیده بان بازار'!S4543</f>
        <v/>
      </c>
      <c r="T4565" s="13">
        <f>'دیده بان بازار'!T4543</f>
        <v/>
      </c>
      <c r="U4565" s="13">
        <f>'دیده بان بازار'!U4543</f>
        <v/>
      </c>
      <c r="V4565" s="13">
        <f>'دیده بان بازار'!V4543</f>
        <v/>
      </c>
      <c r="W4565" s="6">
        <f>'دیده بان بازار'!W4543</f>
        <v/>
      </c>
    </row>
    <row r="4566">
      <c r="A4566" s="15">
        <f>'دیده بان بازار'!A4544</f>
        <v/>
      </c>
      <c r="B4566" s="16">
        <f>'دیده بان بازار'!B4544</f>
        <v/>
      </c>
      <c r="C4566" s="16">
        <f>'دیده بان بازار'!C4544</f>
        <v/>
      </c>
      <c r="D4566" s="16">
        <f>'دیده بان بازار'!D4544</f>
        <v/>
      </c>
      <c r="E4566" s="17">
        <f>'دیده بان بازار'!E4544</f>
        <v/>
      </c>
      <c r="F4566" s="16">
        <f>'دیده بان بازار'!F4544</f>
        <v/>
      </c>
      <c r="G4566" s="16">
        <f>'دیده بان بازار'!G4544</f>
        <v/>
      </c>
      <c r="H4566" s="16">
        <f>'دیده بان بازار'!H4544</f>
        <v/>
      </c>
      <c r="I4566" s="16">
        <f>'دیده بان بازار'!I4544</f>
        <v/>
      </c>
      <c r="J4566" s="16">
        <f>'دیده بان بازار'!J4544</f>
        <v/>
      </c>
      <c r="K4566" s="16">
        <f>'دیده بان بازار'!K4544</f>
        <v/>
      </c>
      <c r="L4566" s="16">
        <f>'دیده بان بازار'!L4544</f>
        <v/>
      </c>
      <c r="M4566" s="16">
        <f>'دیده بان بازار'!M4544</f>
        <v/>
      </c>
      <c r="N4566" s="16">
        <f>'دیده بان بازار'!N4544</f>
        <v/>
      </c>
      <c r="O4566" s="16">
        <f>'دیده بان بازار'!O4544</f>
        <v/>
      </c>
      <c r="P4566" s="16">
        <f>'دیده بان بازار'!P4544</f>
        <v/>
      </c>
      <c r="Q4566" s="16">
        <f>'دیده بان بازار'!Q4544</f>
        <v/>
      </c>
      <c r="R4566" s="16">
        <f>'دیده بان بازار'!R4544</f>
        <v/>
      </c>
      <c r="S4566" s="16">
        <f>'دیده بان بازار'!S4544</f>
        <v/>
      </c>
      <c r="T4566" s="16">
        <f>'دیده بان بازار'!T4544</f>
        <v/>
      </c>
      <c r="U4566" s="16">
        <f>'دیده بان بازار'!U4544</f>
        <v/>
      </c>
      <c r="V4566" s="16">
        <f>'دیده بان بازار'!V4544</f>
        <v/>
      </c>
      <c r="W4566" s="7">
        <f>'دیده بان بازار'!W4544</f>
        <v/>
      </c>
    </row>
    <row r="4567">
      <c r="A4567" s="12">
        <f>'دیده بان بازار'!A4545</f>
        <v/>
      </c>
      <c r="B4567" s="13">
        <f>'دیده بان بازار'!B4545</f>
        <v/>
      </c>
      <c r="C4567" s="13">
        <f>'دیده بان بازار'!C4545</f>
        <v/>
      </c>
      <c r="D4567" s="13">
        <f>'دیده بان بازار'!D4545</f>
        <v/>
      </c>
      <c r="E4567" s="14">
        <f>'دیده بان بازار'!E4545</f>
        <v/>
      </c>
      <c r="F4567" s="13">
        <f>'دیده بان بازار'!F4545</f>
        <v/>
      </c>
      <c r="G4567" s="13">
        <f>'دیده بان بازار'!G4545</f>
        <v/>
      </c>
      <c r="H4567" s="13">
        <f>'دیده بان بازار'!H4545</f>
        <v/>
      </c>
      <c r="I4567" s="13">
        <f>'دیده بان بازار'!I4545</f>
        <v/>
      </c>
      <c r="J4567" s="13">
        <f>'دیده بان بازار'!J4545</f>
        <v/>
      </c>
      <c r="K4567" s="13">
        <f>'دیده بان بازار'!K4545</f>
        <v/>
      </c>
      <c r="L4567" s="13">
        <f>'دیده بان بازار'!L4545</f>
        <v/>
      </c>
      <c r="M4567" s="13">
        <f>'دیده بان بازار'!M4545</f>
        <v/>
      </c>
      <c r="N4567" s="13">
        <f>'دیده بان بازار'!N4545</f>
        <v/>
      </c>
      <c r="O4567" s="13">
        <f>'دیده بان بازار'!O4545</f>
        <v/>
      </c>
      <c r="P4567" s="13">
        <f>'دیده بان بازار'!P4545</f>
        <v/>
      </c>
      <c r="Q4567" s="13">
        <f>'دیده بان بازار'!Q4545</f>
        <v/>
      </c>
      <c r="R4567" s="13">
        <f>'دیده بان بازار'!R4545</f>
        <v/>
      </c>
      <c r="S4567" s="13">
        <f>'دیده بان بازار'!S4545</f>
        <v/>
      </c>
      <c r="T4567" s="13">
        <f>'دیده بان بازار'!T4545</f>
        <v/>
      </c>
      <c r="U4567" s="13">
        <f>'دیده بان بازار'!U4545</f>
        <v/>
      </c>
      <c r="V4567" s="13">
        <f>'دیده بان بازار'!V4545</f>
        <v/>
      </c>
      <c r="W4567" s="6">
        <f>'دیده بان بازار'!W4545</f>
        <v/>
      </c>
    </row>
    <row r="4568">
      <c r="A4568" s="15">
        <f>'دیده بان بازار'!A4546</f>
        <v/>
      </c>
      <c r="B4568" s="16">
        <f>'دیده بان بازار'!B4546</f>
        <v/>
      </c>
      <c r="C4568" s="16">
        <f>'دیده بان بازار'!C4546</f>
        <v/>
      </c>
      <c r="D4568" s="16">
        <f>'دیده بان بازار'!D4546</f>
        <v/>
      </c>
      <c r="E4568" s="17">
        <f>'دیده بان بازار'!E4546</f>
        <v/>
      </c>
      <c r="F4568" s="16">
        <f>'دیده بان بازار'!F4546</f>
        <v/>
      </c>
      <c r="G4568" s="16">
        <f>'دیده بان بازار'!G4546</f>
        <v/>
      </c>
      <c r="H4568" s="16">
        <f>'دیده بان بازار'!H4546</f>
        <v/>
      </c>
      <c r="I4568" s="16">
        <f>'دیده بان بازار'!I4546</f>
        <v/>
      </c>
      <c r="J4568" s="16">
        <f>'دیده بان بازار'!J4546</f>
        <v/>
      </c>
      <c r="K4568" s="16">
        <f>'دیده بان بازار'!K4546</f>
        <v/>
      </c>
      <c r="L4568" s="16">
        <f>'دیده بان بازار'!L4546</f>
        <v/>
      </c>
      <c r="M4568" s="16">
        <f>'دیده بان بازار'!M4546</f>
        <v/>
      </c>
      <c r="N4568" s="16">
        <f>'دیده بان بازار'!N4546</f>
        <v/>
      </c>
      <c r="O4568" s="16">
        <f>'دیده بان بازار'!O4546</f>
        <v/>
      </c>
      <c r="P4568" s="16">
        <f>'دیده بان بازار'!P4546</f>
        <v/>
      </c>
      <c r="Q4568" s="16">
        <f>'دیده بان بازار'!Q4546</f>
        <v/>
      </c>
      <c r="R4568" s="16">
        <f>'دیده بان بازار'!R4546</f>
        <v/>
      </c>
      <c r="S4568" s="16">
        <f>'دیده بان بازار'!S4546</f>
        <v/>
      </c>
      <c r="T4568" s="16">
        <f>'دیده بان بازار'!T4546</f>
        <v/>
      </c>
      <c r="U4568" s="16">
        <f>'دیده بان بازار'!U4546</f>
        <v/>
      </c>
      <c r="V4568" s="16">
        <f>'دیده بان بازار'!V4546</f>
        <v/>
      </c>
      <c r="W4568" s="7">
        <f>'دیده بان بازار'!W4546</f>
        <v/>
      </c>
    </row>
    <row r="4569">
      <c r="A4569" s="12">
        <f>'دیده بان بازار'!A4547</f>
        <v/>
      </c>
      <c r="B4569" s="13">
        <f>'دیده بان بازار'!B4547</f>
        <v/>
      </c>
      <c r="C4569" s="13">
        <f>'دیده بان بازار'!C4547</f>
        <v/>
      </c>
      <c r="D4569" s="13">
        <f>'دیده بان بازار'!D4547</f>
        <v/>
      </c>
      <c r="E4569" s="14">
        <f>'دیده بان بازار'!E4547</f>
        <v/>
      </c>
      <c r="F4569" s="13">
        <f>'دیده بان بازار'!F4547</f>
        <v/>
      </c>
      <c r="G4569" s="13">
        <f>'دیده بان بازار'!G4547</f>
        <v/>
      </c>
      <c r="H4569" s="13">
        <f>'دیده بان بازار'!H4547</f>
        <v/>
      </c>
      <c r="I4569" s="13">
        <f>'دیده بان بازار'!I4547</f>
        <v/>
      </c>
      <c r="J4569" s="13">
        <f>'دیده بان بازار'!J4547</f>
        <v/>
      </c>
      <c r="K4569" s="13">
        <f>'دیده بان بازار'!K4547</f>
        <v/>
      </c>
      <c r="L4569" s="13">
        <f>'دیده بان بازار'!L4547</f>
        <v/>
      </c>
      <c r="M4569" s="13">
        <f>'دیده بان بازار'!M4547</f>
        <v/>
      </c>
      <c r="N4569" s="13">
        <f>'دیده بان بازار'!N4547</f>
        <v/>
      </c>
      <c r="O4569" s="13">
        <f>'دیده بان بازار'!O4547</f>
        <v/>
      </c>
      <c r="P4569" s="13">
        <f>'دیده بان بازار'!P4547</f>
        <v/>
      </c>
      <c r="Q4569" s="13">
        <f>'دیده بان بازار'!Q4547</f>
        <v/>
      </c>
      <c r="R4569" s="13">
        <f>'دیده بان بازار'!R4547</f>
        <v/>
      </c>
      <c r="S4569" s="13">
        <f>'دیده بان بازار'!S4547</f>
        <v/>
      </c>
      <c r="T4569" s="13">
        <f>'دیده بان بازار'!T4547</f>
        <v/>
      </c>
      <c r="U4569" s="13">
        <f>'دیده بان بازار'!U4547</f>
        <v/>
      </c>
      <c r="V4569" s="13">
        <f>'دیده بان بازار'!V4547</f>
        <v/>
      </c>
      <c r="W4569" s="6">
        <f>'دیده بان بازار'!W4547</f>
        <v/>
      </c>
    </row>
    <row r="4570">
      <c r="A4570" s="15">
        <f>'دیده بان بازار'!A4548</f>
        <v/>
      </c>
      <c r="B4570" s="16">
        <f>'دیده بان بازار'!B4548</f>
        <v/>
      </c>
      <c r="C4570" s="16">
        <f>'دیده بان بازار'!C4548</f>
        <v/>
      </c>
      <c r="D4570" s="16">
        <f>'دیده بان بازار'!D4548</f>
        <v/>
      </c>
      <c r="E4570" s="17">
        <f>'دیده بان بازار'!E4548</f>
        <v/>
      </c>
      <c r="F4570" s="16">
        <f>'دیده بان بازار'!F4548</f>
        <v/>
      </c>
      <c r="G4570" s="16">
        <f>'دیده بان بازار'!G4548</f>
        <v/>
      </c>
      <c r="H4570" s="16">
        <f>'دیده بان بازار'!H4548</f>
        <v/>
      </c>
      <c r="I4570" s="16">
        <f>'دیده بان بازار'!I4548</f>
        <v/>
      </c>
      <c r="J4570" s="16">
        <f>'دیده بان بازار'!J4548</f>
        <v/>
      </c>
      <c r="K4570" s="16">
        <f>'دیده بان بازار'!K4548</f>
        <v/>
      </c>
      <c r="L4570" s="16">
        <f>'دیده بان بازار'!L4548</f>
        <v/>
      </c>
      <c r="M4570" s="16">
        <f>'دیده بان بازار'!M4548</f>
        <v/>
      </c>
      <c r="N4570" s="16">
        <f>'دیده بان بازار'!N4548</f>
        <v/>
      </c>
      <c r="O4570" s="16">
        <f>'دیده بان بازار'!O4548</f>
        <v/>
      </c>
      <c r="P4570" s="16">
        <f>'دیده بان بازار'!P4548</f>
        <v/>
      </c>
      <c r="Q4570" s="16">
        <f>'دیده بان بازار'!Q4548</f>
        <v/>
      </c>
      <c r="R4570" s="16">
        <f>'دیده بان بازار'!R4548</f>
        <v/>
      </c>
      <c r="S4570" s="16">
        <f>'دیده بان بازار'!S4548</f>
        <v/>
      </c>
      <c r="T4570" s="16">
        <f>'دیده بان بازار'!T4548</f>
        <v/>
      </c>
      <c r="U4570" s="16">
        <f>'دیده بان بازار'!U4548</f>
        <v/>
      </c>
      <c r="V4570" s="16">
        <f>'دیده بان بازار'!V4548</f>
        <v/>
      </c>
      <c r="W4570" s="7">
        <f>'دیده بان بازار'!W4548</f>
        <v/>
      </c>
    </row>
    <row r="4571">
      <c r="A4571" s="12">
        <f>'دیده بان بازار'!A4549</f>
        <v/>
      </c>
      <c r="B4571" s="13">
        <f>'دیده بان بازار'!B4549</f>
        <v/>
      </c>
      <c r="C4571" s="13">
        <f>'دیده بان بازار'!C4549</f>
        <v/>
      </c>
      <c r="D4571" s="13">
        <f>'دیده بان بازار'!D4549</f>
        <v/>
      </c>
      <c r="E4571" s="14">
        <f>'دیده بان بازار'!E4549</f>
        <v/>
      </c>
      <c r="F4571" s="13">
        <f>'دیده بان بازار'!F4549</f>
        <v/>
      </c>
      <c r="G4571" s="13">
        <f>'دیده بان بازار'!G4549</f>
        <v/>
      </c>
      <c r="H4571" s="13">
        <f>'دیده بان بازار'!H4549</f>
        <v/>
      </c>
      <c r="I4571" s="13">
        <f>'دیده بان بازار'!I4549</f>
        <v/>
      </c>
      <c r="J4571" s="13">
        <f>'دیده بان بازار'!J4549</f>
        <v/>
      </c>
      <c r="K4571" s="13">
        <f>'دیده بان بازار'!K4549</f>
        <v/>
      </c>
      <c r="L4571" s="13">
        <f>'دیده بان بازار'!L4549</f>
        <v/>
      </c>
      <c r="M4571" s="13">
        <f>'دیده بان بازار'!M4549</f>
        <v/>
      </c>
      <c r="N4571" s="13">
        <f>'دیده بان بازار'!N4549</f>
        <v/>
      </c>
      <c r="O4571" s="13">
        <f>'دیده بان بازار'!O4549</f>
        <v/>
      </c>
      <c r="P4571" s="13">
        <f>'دیده بان بازار'!P4549</f>
        <v/>
      </c>
      <c r="Q4571" s="13">
        <f>'دیده بان بازار'!Q4549</f>
        <v/>
      </c>
      <c r="R4571" s="13">
        <f>'دیده بان بازار'!R4549</f>
        <v/>
      </c>
      <c r="S4571" s="13">
        <f>'دیده بان بازار'!S4549</f>
        <v/>
      </c>
      <c r="T4571" s="13">
        <f>'دیده بان بازار'!T4549</f>
        <v/>
      </c>
      <c r="U4571" s="13">
        <f>'دیده بان بازار'!U4549</f>
        <v/>
      </c>
      <c r="V4571" s="13">
        <f>'دیده بان بازار'!V4549</f>
        <v/>
      </c>
      <c r="W4571" s="6">
        <f>'دیده بان بازار'!W4549</f>
        <v/>
      </c>
    </row>
    <row r="4572">
      <c r="A4572" s="15">
        <f>'دیده بان بازار'!A4550</f>
        <v/>
      </c>
      <c r="B4572" s="16">
        <f>'دیده بان بازار'!B4550</f>
        <v/>
      </c>
      <c r="C4572" s="16">
        <f>'دیده بان بازار'!C4550</f>
        <v/>
      </c>
      <c r="D4572" s="16">
        <f>'دیده بان بازار'!D4550</f>
        <v/>
      </c>
      <c r="E4572" s="17">
        <f>'دیده بان بازار'!E4550</f>
        <v/>
      </c>
      <c r="F4572" s="16">
        <f>'دیده بان بازار'!F4550</f>
        <v/>
      </c>
      <c r="G4572" s="16">
        <f>'دیده بان بازار'!G4550</f>
        <v/>
      </c>
      <c r="H4572" s="16">
        <f>'دیده بان بازار'!H4550</f>
        <v/>
      </c>
      <c r="I4572" s="16">
        <f>'دیده بان بازار'!I4550</f>
        <v/>
      </c>
      <c r="J4572" s="16">
        <f>'دیده بان بازار'!J4550</f>
        <v/>
      </c>
      <c r="K4572" s="16">
        <f>'دیده بان بازار'!K4550</f>
        <v/>
      </c>
      <c r="L4572" s="16">
        <f>'دیده بان بازار'!L4550</f>
        <v/>
      </c>
      <c r="M4572" s="16">
        <f>'دیده بان بازار'!M4550</f>
        <v/>
      </c>
      <c r="N4572" s="16">
        <f>'دیده بان بازار'!N4550</f>
        <v/>
      </c>
      <c r="O4572" s="16">
        <f>'دیده بان بازار'!O4550</f>
        <v/>
      </c>
      <c r="P4572" s="16">
        <f>'دیده بان بازار'!P4550</f>
        <v/>
      </c>
      <c r="Q4572" s="16">
        <f>'دیده بان بازار'!Q4550</f>
        <v/>
      </c>
      <c r="R4572" s="16">
        <f>'دیده بان بازار'!R4550</f>
        <v/>
      </c>
      <c r="S4572" s="16">
        <f>'دیده بان بازار'!S4550</f>
        <v/>
      </c>
      <c r="T4572" s="16">
        <f>'دیده بان بازار'!T4550</f>
        <v/>
      </c>
      <c r="U4572" s="16">
        <f>'دیده بان بازار'!U4550</f>
        <v/>
      </c>
      <c r="V4572" s="16">
        <f>'دیده بان بازار'!V4550</f>
        <v/>
      </c>
      <c r="W4572" s="7">
        <f>'دیده بان بازار'!W4550</f>
        <v/>
      </c>
    </row>
    <row r="4573">
      <c r="A4573" s="12">
        <f>'دیده بان بازار'!A4551</f>
        <v/>
      </c>
      <c r="B4573" s="13">
        <f>'دیده بان بازار'!B4551</f>
        <v/>
      </c>
      <c r="C4573" s="13">
        <f>'دیده بان بازار'!C4551</f>
        <v/>
      </c>
      <c r="D4573" s="13">
        <f>'دیده بان بازار'!D4551</f>
        <v/>
      </c>
      <c r="E4573" s="14">
        <f>'دیده بان بازار'!E4551</f>
        <v/>
      </c>
      <c r="F4573" s="13">
        <f>'دیده بان بازار'!F4551</f>
        <v/>
      </c>
      <c r="G4573" s="13">
        <f>'دیده بان بازار'!G4551</f>
        <v/>
      </c>
      <c r="H4573" s="13">
        <f>'دیده بان بازار'!H4551</f>
        <v/>
      </c>
      <c r="I4573" s="13">
        <f>'دیده بان بازار'!I4551</f>
        <v/>
      </c>
      <c r="J4573" s="13">
        <f>'دیده بان بازار'!J4551</f>
        <v/>
      </c>
      <c r="K4573" s="13">
        <f>'دیده بان بازار'!K4551</f>
        <v/>
      </c>
      <c r="L4573" s="13">
        <f>'دیده بان بازار'!L4551</f>
        <v/>
      </c>
      <c r="M4573" s="13">
        <f>'دیده بان بازار'!M4551</f>
        <v/>
      </c>
      <c r="N4573" s="13">
        <f>'دیده بان بازار'!N4551</f>
        <v/>
      </c>
      <c r="O4573" s="13">
        <f>'دیده بان بازار'!O4551</f>
        <v/>
      </c>
      <c r="P4573" s="13">
        <f>'دیده بان بازار'!P4551</f>
        <v/>
      </c>
      <c r="Q4573" s="13">
        <f>'دیده بان بازار'!Q4551</f>
        <v/>
      </c>
      <c r="R4573" s="13">
        <f>'دیده بان بازار'!R4551</f>
        <v/>
      </c>
      <c r="S4573" s="13">
        <f>'دیده بان بازار'!S4551</f>
        <v/>
      </c>
      <c r="T4573" s="13">
        <f>'دیده بان بازار'!T4551</f>
        <v/>
      </c>
      <c r="U4573" s="13">
        <f>'دیده بان بازار'!U4551</f>
        <v/>
      </c>
      <c r="V4573" s="13">
        <f>'دیده بان بازار'!V4551</f>
        <v/>
      </c>
      <c r="W4573" s="6">
        <f>'دیده بان بازار'!W4551</f>
        <v/>
      </c>
    </row>
    <row r="4574">
      <c r="A4574" s="15">
        <f>'دیده بان بازار'!A4552</f>
        <v/>
      </c>
      <c r="B4574" s="16">
        <f>'دیده بان بازار'!B4552</f>
        <v/>
      </c>
      <c r="C4574" s="16">
        <f>'دیده بان بازار'!C4552</f>
        <v/>
      </c>
      <c r="D4574" s="16">
        <f>'دیده بان بازار'!D4552</f>
        <v/>
      </c>
      <c r="E4574" s="17">
        <f>'دیده بان بازار'!E4552</f>
        <v/>
      </c>
      <c r="F4574" s="16">
        <f>'دیده بان بازار'!F4552</f>
        <v/>
      </c>
      <c r="G4574" s="16">
        <f>'دیده بان بازار'!G4552</f>
        <v/>
      </c>
      <c r="H4574" s="16">
        <f>'دیده بان بازار'!H4552</f>
        <v/>
      </c>
      <c r="I4574" s="16">
        <f>'دیده بان بازار'!I4552</f>
        <v/>
      </c>
      <c r="J4574" s="16">
        <f>'دیده بان بازار'!J4552</f>
        <v/>
      </c>
      <c r="K4574" s="16">
        <f>'دیده بان بازار'!K4552</f>
        <v/>
      </c>
      <c r="L4574" s="16">
        <f>'دیده بان بازار'!L4552</f>
        <v/>
      </c>
      <c r="M4574" s="16">
        <f>'دیده بان بازار'!M4552</f>
        <v/>
      </c>
      <c r="N4574" s="16">
        <f>'دیده بان بازار'!N4552</f>
        <v/>
      </c>
      <c r="O4574" s="16">
        <f>'دیده بان بازار'!O4552</f>
        <v/>
      </c>
      <c r="P4574" s="16">
        <f>'دیده بان بازار'!P4552</f>
        <v/>
      </c>
      <c r="Q4574" s="16">
        <f>'دیده بان بازار'!Q4552</f>
        <v/>
      </c>
      <c r="R4574" s="16">
        <f>'دیده بان بازار'!R4552</f>
        <v/>
      </c>
      <c r="S4574" s="16">
        <f>'دیده بان بازار'!S4552</f>
        <v/>
      </c>
      <c r="T4574" s="16">
        <f>'دیده بان بازار'!T4552</f>
        <v/>
      </c>
      <c r="U4574" s="16">
        <f>'دیده بان بازار'!U4552</f>
        <v/>
      </c>
      <c r="V4574" s="16">
        <f>'دیده بان بازار'!V4552</f>
        <v/>
      </c>
      <c r="W4574" s="7">
        <f>'دیده بان بازار'!W4552</f>
        <v/>
      </c>
    </row>
    <row r="4575">
      <c r="A4575" s="12">
        <f>'دیده بان بازار'!A4553</f>
        <v/>
      </c>
      <c r="B4575" s="13">
        <f>'دیده بان بازار'!B4553</f>
        <v/>
      </c>
      <c r="C4575" s="13">
        <f>'دیده بان بازار'!C4553</f>
        <v/>
      </c>
      <c r="D4575" s="13">
        <f>'دیده بان بازار'!D4553</f>
        <v/>
      </c>
      <c r="E4575" s="14">
        <f>'دیده بان بازار'!E4553</f>
        <v/>
      </c>
      <c r="F4575" s="13">
        <f>'دیده بان بازار'!F4553</f>
        <v/>
      </c>
      <c r="G4575" s="13">
        <f>'دیده بان بازار'!G4553</f>
        <v/>
      </c>
      <c r="H4575" s="13">
        <f>'دیده بان بازار'!H4553</f>
        <v/>
      </c>
      <c r="I4575" s="13">
        <f>'دیده بان بازار'!I4553</f>
        <v/>
      </c>
      <c r="J4575" s="13">
        <f>'دیده بان بازار'!J4553</f>
        <v/>
      </c>
      <c r="K4575" s="13">
        <f>'دیده بان بازار'!K4553</f>
        <v/>
      </c>
      <c r="L4575" s="13">
        <f>'دیده بان بازار'!L4553</f>
        <v/>
      </c>
      <c r="M4575" s="13">
        <f>'دیده بان بازار'!M4553</f>
        <v/>
      </c>
      <c r="N4575" s="13">
        <f>'دیده بان بازار'!N4553</f>
        <v/>
      </c>
      <c r="O4575" s="13">
        <f>'دیده بان بازار'!O4553</f>
        <v/>
      </c>
      <c r="P4575" s="13">
        <f>'دیده بان بازار'!P4553</f>
        <v/>
      </c>
      <c r="Q4575" s="13">
        <f>'دیده بان بازار'!Q4553</f>
        <v/>
      </c>
      <c r="R4575" s="13">
        <f>'دیده بان بازار'!R4553</f>
        <v/>
      </c>
      <c r="S4575" s="13">
        <f>'دیده بان بازار'!S4553</f>
        <v/>
      </c>
      <c r="T4575" s="13">
        <f>'دیده بان بازار'!T4553</f>
        <v/>
      </c>
      <c r="U4575" s="13">
        <f>'دیده بان بازار'!U4553</f>
        <v/>
      </c>
      <c r="V4575" s="13">
        <f>'دیده بان بازار'!V4553</f>
        <v/>
      </c>
      <c r="W4575" s="6">
        <f>'دیده بان بازار'!W4553</f>
        <v/>
      </c>
    </row>
    <row r="4576">
      <c r="A4576" s="15">
        <f>'دیده بان بازار'!A4554</f>
        <v/>
      </c>
      <c r="B4576" s="16">
        <f>'دیده بان بازار'!B4554</f>
        <v/>
      </c>
      <c r="C4576" s="16">
        <f>'دیده بان بازار'!C4554</f>
        <v/>
      </c>
      <c r="D4576" s="16">
        <f>'دیده بان بازار'!D4554</f>
        <v/>
      </c>
      <c r="E4576" s="17">
        <f>'دیده بان بازار'!E4554</f>
        <v/>
      </c>
      <c r="F4576" s="16">
        <f>'دیده بان بازار'!F4554</f>
        <v/>
      </c>
      <c r="G4576" s="16">
        <f>'دیده بان بازار'!G4554</f>
        <v/>
      </c>
      <c r="H4576" s="16">
        <f>'دیده بان بازار'!H4554</f>
        <v/>
      </c>
      <c r="I4576" s="16">
        <f>'دیده بان بازار'!I4554</f>
        <v/>
      </c>
      <c r="J4576" s="16">
        <f>'دیده بان بازار'!J4554</f>
        <v/>
      </c>
      <c r="K4576" s="16">
        <f>'دیده بان بازار'!K4554</f>
        <v/>
      </c>
      <c r="L4576" s="16">
        <f>'دیده بان بازار'!L4554</f>
        <v/>
      </c>
      <c r="M4576" s="16">
        <f>'دیده بان بازار'!M4554</f>
        <v/>
      </c>
      <c r="N4576" s="16">
        <f>'دیده بان بازار'!N4554</f>
        <v/>
      </c>
      <c r="O4576" s="16">
        <f>'دیده بان بازار'!O4554</f>
        <v/>
      </c>
      <c r="P4576" s="16">
        <f>'دیده بان بازار'!P4554</f>
        <v/>
      </c>
      <c r="Q4576" s="16">
        <f>'دیده بان بازار'!Q4554</f>
        <v/>
      </c>
      <c r="R4576" s="16">
        <f>'دیده بان بازار'!R4554</f>
        <v/>
      </c>
      <c r="S4576" s="16">
        <f>'دیده بان بازار'!S4554</f>
        <v/>
      </c>
      <c r="T4576" s="16">
        <f>'دیده بان بازار'!T4554</f>
        <v/>
      </c>
      <c r="U4576" s="16">
        <f>'دیده بان بازار'!U4554</f>
        <v/>
      </c>
      <c r="V4576" s="16">
        <f>'دیده بان بازار'!V4554</f>
        <v/>
      </c>
      <c r="W4576" s="7">
        <f>'دیده بان بازار'!W4554</f>
        <v/>
      </c>
    </row>
    <row r="4577">
      <c r="A4577" s="15">
        <f>'دیده بان بازار'!A4555</f>
        <v/>
      </c>
      <c r="B4577" s="16">
        <f>'دیده بان بازار'!B4555</f>
        <v/>
      </c>
      <c r="C4577" s="16">
        <f>'دیده بان بازار'!C4555</f>
        <v/>
      </c>
      <c r="D4577" s="16">
        <f>'دیده بان بازار'!D4555</f>
        <v/>
      </c>
      <c r="E4577" s="17">
        <f>'دیده بان بازار'!E4555</f>
        <v/>
      </c>
      <c r="F4577" s="16">
        <f>'دیده بان بازار'!F4555</f>
        <v/>
      </c>
      <c r="G4577" s="16">
        <f>'دیده بان بازار'!G4555</f>
        <v/>
      </c>
      <c r="H4577" s="16">
        <f>'دیده بان بازار'!H4555</f>
        <v/>
      </c>
      <c r="I4577" s="16">
        <f>'دیده بان بازار'!I4555</f>
        <v/>
      </c>
      <c r="J4577" s="16">
        <f>'دیده بان بازار'!J4555</f>
        <v/>
      </c>
      <c r="K4577" s="16">
        <f>'دیده بان بازار'!K4555</f>
        <v/>
      </c>
      <c r="L4577" s="16">
        <f>'دیده بان بازار'!L4555</f>
        <v/>
      </c>
      <c r="M4577" s="16">
        <f>'دیده بان بازار'!M4555</f>
        <v/>
      </c>
      <c r="N4577" s="16">
        <f>'دیده بان بازار'!N4555</f>
        <v/>
      </c>
      <c r="O4577" s="16">
        <f>'دیده بان بازار'!O4555</f>
        <v/>
      </c>
      <c r="P4577" s="16">
        <f>'دیده بان بازار'!P4555</f>
        <v/>
      </c>
      <c r="Q4577" s="16">
        <f>'دیده بان بازار'!Q4555</f>
        <v/>
      </c>
      <c r="R4577" s="16">
        <f>'دیده بان بازار'!R4555</f>
        <v/>
      </c>
      <c r="S4577" s="16">
        <f>'دیده بان بازار'!S4555</f>
        <v/>
      </c>
      <c r="T4577" s="16">
        <f>'دیده بان بازار'!T4555</f>
        <v/>
      </c>
      <c r="U4577" s="16">
        <f>'دیده بان بازار'!U4555</f>
        <v/>
      </c>
      <c r="V4577" s="16">
        <f>'دیده بان بازار'!V4555</f>
        <v/>
      </c>
      <c r="W4577" s="7">
        <f>'دیده بان بازار'!W4555</f>
        <v/>
      </c>
    </row>
    <row r="4578">
      <c r="A4578" s="12">
        <f>'دیده بان بازار'!A4556</f>
        <v/>
      </c>
      <c r="B4578" s="13">
        <f>'دیده بان بازار'!B4556</f>
        <v/>
      </c>
      <c r="C4578" s="13">
        <f>'دیده بان بازار'!C4556</f>
        <v/>
      </c>
      <c r="D4578" s="13">
        <f>'دیده بان بازار'!D4556</f>
        <v/>
      </c>
      <c r="E4578" s="14">
        <f>'دیده بان بازار'!E4556</f>
        <v/>
      </c>
      <c r="F4578" s="13">
        <f>'دیده بان بازار'!F4556</f>
        <v/>
      </c>
      <c r="G4578" s="13">
        <f>'دیده بان بازار'!G4556</f>
        <v/>
      </c>
      <c r="H4578" s="13">
        <f>'دیده بان بازار'!H4556</f>
        <v/>
      </c>
      <c r="I4578" s="13">
        <f>'دیده بان بازار'!I4556</f>
        <v/>
      </c>
      <c r="J4578" s="13">
        <f>'دیده بان بازار'!J4556</f>
        <v/>
      </c>
      <c r="K4578" s="13">
        <f>'دیده بان بازار'!K4556</f>
        <v/>
      </c>
      <c r="L4578" s="13">
        <f>'دیده بان بازار'!L4556</f>
        <v/>
      </c>
      <c r="M4578" s="13">
        <f>'دیده بان بازار'!M4556</f>
        <v/>
      </c>
      <c r="N4578" s="13">
        <f>'دیده بان بازار'!N4556</f>
        <v/>
      </c>
      <c r="O4578" s="13">
        <f>'دیده بان بازار'!O4556</f>
        <v/>
      </c>
      <c r="P4578" s="13">
        <f>'دیده بان بازار'!P4556</f>
        <v/>
      </c>
      <c r="Q4578" s="13">
        <f>'دیده بان بازار'!Q4556</f>
        <v/>
      </c>
      <c r="R4578" s="13">
        <f>'دیده بان بازار'!R4556</f>
        <v/>
      </c>
      <c r="S4578" s="13">
        <f>'دیده بان بازار'!S4556</f>
        <v/>
      </c>
      <c r="T4578" s="13">
        <f>'دیده بان بازار'!T4556</f>
        <v/>
      </c>
      <c r="U4578" s="13">
        <f>'دیده بان بازار'!U4556</f>
        <v/>
      </c>
      <c r="V4578" s="13">
        <f>'دیده بان بازار'!V4556</f>
        <v/>
      </c>
      <c r="W4578" s="6">
        <f>'دیده بان بازار'!W4556</f>
        <v/>
      </c>
    </row>
    <row r="4579">
      <c r="A4579" s="15">
        <f>'دیده بان بازار'!A4557</f>
        <v/>
      </c>
      <c r="B4579" s="16">
        <f>'دیده بان بازار'!B4557</f>
        <v/>
      </c>
      <c r="C4579" s="16">
        <f>'دیده بان بازار'!C4557</f>
        <v/>
      </c>
      <c r="D4579" s="16">
        <f>'دیده بان بازار'!D4557</f>
        <v/>
      </c>
      <c r="E4579" s="17">
        <f>'دیده بان بازار'!E4557</f>
        <v/>
      </c>
      <c r="F4579" s="16">
        <f>'دیده بان بازار'!F4557</f>
        <v/>
      </c>
      <c r="G4579" s="16">
        <f>'دیده بان بازار'!G4557</f>
        <v/>
      </c>
      <c r="H4579" s="16">
        <f>'دیده بان بازار'!H4557</f>
        <v/>
      </c>
      <c r="I4579" s="16">
        <f>'دیده بان بازار'!I4557</f>
        <v/>
      </c>
      <c r="J4579" s="16">
        <f>'دیده بان بازار'!J4557</f>
        <v/>
      </c>
      <c r="K4579" s="16">
        <f>'دیده بان بازار'!K4557</f>
        <v/>
      </c>
      <c r="L4579" s="16">
        <f>'دیده بان بازار'!L4557</f>
        <v/>
      </c>
      <c r="M4579" s="16">
        <f>'دیده بان بازار'!M4557</f>
        <v/>
      </c>
      <c r="N4579" s="16">
        <f>'دیده بان بازار'!N4557</f>
        <v/>
      </c>
      <c r="O4579" s="16">
        <f>'دیده بان بازار'!O4557</f>
        <v/>
      </c>
      <c r="P4579" s="16">
        <f>'دیده بان بازار'!P4557</f>
        <v/>
      </c>
      <c r="Q4579" s="16">
        <f>'دیده بان بازار'!Q4557</f>
        <v/>
      </c>
      <c r="R4579" s="16">
        <f>'دیده بان بازار'!R4557</f>
        <v/>
      </c>
      <c r="S4579" s="16">
        <f>'دیده بان بازار'!S4557</f>
        <v/>
      </c>
      <c r="T4579" s="16">
        <f>'دیده بان بازار'!T4557</f>
        <v/>
      </c>
      <c r="U4579" s="16">
        <f>'دیده بان بازار'!U4557</f>
        <v/>
      </c>
      <c r="V4579" s="16">
        <f>'دیده بان بازار'!V4557</f>
        <v/>
      </c>
      <c r="W4579" s="7">
        <f>'دیده بان بازار'!W4557</f>
        <v/>
      </c>
    </row>
    <row r="4580">
      <c r="A4580" s="12">
        <f>'دیده بان بازار'!A4558</f>
        <v/>
      </c>
      <c r="B4580" s="13">
        <f>'دیده بان بازار'!B4558</f>
        <v/>
      </c>
      <c r="C4580" s="13">
        <f>'دیده بان بازار'!C4558</f>
        <v/>
      </c>
      <c r="D4580" s="13">
        <f>'دیده بان بازار'!D4558</f>
        <v/>
      </c>
      <c r="E4580" s="14">
        <f>'دیده بان بازار'!E4558</f>
        <v/>
      </c>
      <c r="F4580" s="13">
        <f>'دیده بان بازار'!F4558</f>
        <v/>
      </c>
      <c r="G4580" s="13">
        <f>'دیده بان بازار'!G4558</f>
        <v/>
      </c>
      <c r="H4580" s="13">
        <f>'دیده بان بازار'!H4558</f>
        <v/>
      </c>
      <c r="I4580" s="13">
        <f>'دیده بان بازار'!I4558</f>
        <v/>
      </c>
      <c r="J4580" s="13">
        <f>'دیده بان بازار'!J4558</f>
        <v/>
      </c>
      <c r="K4580" s="13">
        <f>'دیده بان بازار'!K4558</f>
        <v/>
      </c>
      <c r="L4580" s="13">
        <f>'دیده بان بازار'!L4558</f>
        <v/>
      </c>
      <c r="M4580" s="13">
        <f>'دیده بان بازار'!M4558</f>
        <v/>
      </c>
      <c r="N4580" s="13">
        <f>'دیده بان بازار'!N4558</f>
        <v/>
      </c>
      <c r="O4580" s="13">
        <f>'دیده بان بازار'!O4558</f>
        <v/>
      </c>
      <c r="P4580" s="13">
        <f>'دیده بان بازار'!P4558</f>
        <v/>
      </c>
      <c r="Q4580" s="13">
        <f>'دیده بان بازار'!Q4558</f>
        <v/>
      </c>
      <c r="R4580" s="13">
        <f>'دیده بان بازار'!R4558</f>
        <v/>
      </c>
      <c r="S4580" s="13">
        <f>'دیده بان بازار'!S4558</f>
        <v/>
      </c>
      <c r="T4580" s="13">
        <f>'دیده بان بازار'!T4558</f>
        <v/>
      </c>
      <c r="U4580" s="13">
        <f>'دیده بان بازار'!U4558</f>
        <v/>
      </c>
      <c r="V4580" s="13">
        <f>'دیده بان بازار'!V4558</f>
        <v/>
      </c>
      <c r="W4580" s="6">
        <f>'دیده بان بازار'!W4558</f>
        <v/>
      </c>
    </row>
    <row r="4581">
      <c r="A4581" s="15">
        <f>'دیده بان بازار'!A4559</f>
        <v/>
      </c>
      <c r="B4581" s="16">
        <f>'دیده بان بازار'!B4559</f>
        <v/>
      </c>
      <c r="C4581" s="16">
        <f>'دیده بان بازار'!C4559</f>
        <v/>
      </c>
      <c r="D4581" s="16">
        <f>'دیده بان بازار'!D4559</f>
        <v/>
      </c>
      <c r="E4581" s="17">
        <f>'دیده بان بازار'!E4559</f>
        <v/>
      </c>
      <c r="F4581" s="16">
        <f>'دیده بان بازار'!F4559</f>
        <v/>
      </c>
      <c r="G4581" s="16">
        <f>'دیده بان بازار'!G4559</f>
        <v/>
      </c>
      <c r="H4581" s="16">
        <f>'دیده بان بازار'!H4559</f>
        <v/>
      </c>
      <c r="I4581" s="16">
        <f>'دیده بان بازار'!I4559</f>
        <v/>
      </c>
      <c r="J4581" s="16">
        <f>'دیده بان بازار'!J4559</f>
        <v/>
      </c>
      <c r="K4581" s="16">
        <f>'دیده بان بازار'!K4559</f>
        <v/>
      </c>
      <c r="L4581" s="16">
        <f>'دیده بان بازار'!L4559</f>
        <v/>
      </c>
      <c r="M4581" s="16">
        <f>'دیده بان بازار'!M4559</f>
        <v/>
      </c>
      <c r="N4581" s="16">
        <f>'دیده بان بازار'!N4559</f>
        <v/>
      </c>
      <c r="O4581" s="16">
        <f>'دیده بان بازار'!O4559</f>
        <v/>
      </c>
      <c r="P4581" s="16">
        <f>'دیده بان بازار'!P4559</f>
        <v/>
      </c>
      <c r="Q4581" s="16">
        <f>'دیده بان بازار'!Q4559</f>
        <v/>
      </c>
      <c r="R4581" s="16">
        <f>'دیده بان بازار'!R4559</f>
        <v/>
      </c>
      <c r="S4581" s="16">
        <f>'دیده بان بازار'!S4559</f>
        <v/>
      </c>
      <c r="T4581" s="16">
        <f>'دیده بان بازار'!T4559</f>
        <v/>
      </c>
      <c r="U4581" s="16">
        <f>'دیده بان بازار'!U4559</f>
        <v/>
      </c>
      <c r="V4581" s="16">
        <f>'دیده بان بازار'!V4559</f>
        <v/>
      </c>
      <c r="W4581" s="7">
        <f>'دیده بان بازار'!W4559</f>
        <v/>
      </c>
    </row>
    <row r="4582">
      <c r="A4582" s="12">
        <f>'دیده بان بازار'!A4560</f>
        <v/>
      </c>
      <c r="B4582" s="13">
        <f>'دیده بان بازار'!B4560</f>
        <v/>
      </c>
      <c r="C4582" s="13">
        <f>'دیده بان بازار'!C4560</f>
        <v/>
      </c>
      <c r="D4582" s="13">
        <f>'دیده بان بازار'!D4560</f>
        <v/>
      </c>
      <c r="E4582" s="14">
        <f>'دیده بان بازار'!E4560</f>
        <v/>
      </c>
      <c r="F4582" s="13">
        <f>'دیده بان بازار'!F4560</f>
        <v/>
      </c>
      <c r="G4582" s="13">
        <f>'دیده بان بازار'!G4560</f>
        <v/>
      </c>
      <c r="H4582" s="13">
        <f>'دیده بان بازار'!H4560</f>
        <v/>
      </c>
      <c r="I4582" s="13">
        <f>'دیده بان بازار'!I4560</f>
        <v/>
      </c>
      <c r="J4582" s="13">
        <f>'دیده بان بازار'!J4560</f>
        <v/>
      </c>
      <c r="K4582" s="13">
        <f>'دیده بان بازار'!K4560</f>
        <v/>
      </c>
      <c r="L4582" s="13">
        <f>'دیده بان بازار'!L4560</f>
        <v/>
      </c>
      <c r="M4582" s="13">
        <f>'دیده بان بازار'!M4560</f>
        <v/>
      </c>
      <c r="N4582" s="13">
        <f>'دیده بان بازار'!N4560</f>
        <v/>
      </c>
      <c r="O4582" s="13">
        <f>'دیده بان بازار'!O4560</f>
        <v/>
      </c>
      <c r="P4582" s="13">
        <f>'دیده بان بازار'!P4560</f>
        <v/>
      </c>
      <c r="Q4582" s="13">
        <f>'دیده بان بازار'!Q4560</f>
        <v/>
      </c>
      <c r="R4582" s="13">
        <f>'دیده بان بازار'!R4560</f>
        <v/>
      </c>
      <c r="S4582" s="13">
        <f>'دیده بان بازار'!S4560</f>
        <v/>
      </c>
      <c r="T4582" s="13">
        <f>'دیده بان بازار'!T4560</f>
        <v/>
      </c>
      <c r="U4582" s="13">
        <f>'دیده بان بازار'!U4560</f>
        <v/>
      </c>
      <c r="V4582" s="13">
        <f>'دیده بان بازار'!V4560</f>
        <v/>
      </c>
      <c r="W4582" s="6">
        <f>'دیده بان بازار'!W4560</f>
        <v/>
      </c>
    </row>
    <row r="4583">
      <c r="A4583" s="15">
        <f>'دیده بان بازار'!A4561</f>
        <v/>
      </c>
      <c r="B4583" s="16">
        <f>'دیده بان بازار'!B4561</f>
        <v/>
      </c>
      <c r="C4583" s="16">
        <f>'دیده بان بازار'!C4561</f>
        <v/>
      </c>
      <c r="D4583" s="16">
        <f>'دیده بان بازار'!D4561</f>
        <v/>
      </c>
      <c r="E4583" s="17">
        <f>'دیده بان بازار'!E4561</f>
        <v/>
      </c>
      <c r="F4583" s="16">
        <f>'دیده بان بازار'!F4561</f>
        <v/>
      </c>
      <c r="G4583" s="16">
        <f>'دیده بان بازار'!G4561</f>
        <v/>
      </c>
      <c r="H4583" s="16">
        <f>'دیده بان بازار'!H4561</f>
        <v/>
      </c>
      <c r="I4583" s="16">
        <f>'دیده بان بازار'!I4561</f>
        <v/>
      </c>
      <c r="J4583" s="16">
        <f>'دیده بان بازار'!J4561</f>
        <v/>
      </c>
      <c r="K4583" s="16">
        <f>'دیده بان بازار'!K4561</f>
        <v/>
      </c>
      <c r="L4583" s="16">
        <f>'دیده بان بازار'!L4561</f>
        <v/>
      </c>
      <c r="M4583" s="16">
        <f>'دیده بان بازار'!M4561</f>
        <v/>
      </c>
      <c r="N4583" s="16">
        <f>'دیده بان بازار'!N4561</f>
        <v/>
      </c>
      <c r="O4583" s="16">
        <f>'دیده بان بازار'!O4561</f>
        <v/>
      </c>
      <c r="P4583" s="16">
        <f>'دیده بان بازار'!P4561</f>
        <v/>
      </c>
      <c r="Q4583" s="16">
        <f>'دیده بان بازار'!Q4561</f>
        <v/>
      </c>
      <c r="R4583" s="16">
        <f>'دیده بان بازار'!R4561</f>
        <v/>
      </c>
      <c r="S4583" s="16">
        <f>'دیده بان بازار'!S4561</f>
        <v/>
      </c>
      <c r="T4583" s="16">
        <f>'دیده بان بازار'!T4561</f>
        <v/>
      </c>
      <c r="U4583" s="16">
        <f>'دیده بان بازار'!U4561</f>
        <v/>
      </c>
      <c r="V4583" s="16">
        <f>'دیده بان بازار'!V4561</f>
        <v/>
      </c>
      <c r="W4583" s="7">
        <f>'دیده بان بازار'!W4561</f>
        <v/>
      </c>
    </row>
    <row r="4584">
      <c r="A4584" s="12">
        <f>'دیده بان بازار'!A4562</f>
        <v/>
      </c>
      <c r="B4584" s="13">
        <f>'دیده بان بازار'!B4562</f>
        <v/>
      </c>
      <c r="C4584" s="13">
        <f>'دیده بان بازار'!C4562</f>
        <v/>
      </c>
      <c r="D4584" s="13">
        <f>'دیده بان بازار'!D4562</f>
        <v/>
      </c>
      <c r="E4584" s="14">
        <f>'دیده بان بازار'!E4562</f>
        <v/>
      </c>
      <c r="F4584" s="13">
        <f>'دیده بان بازار'!F4562</f>
        <v/>
      </c>
      <c r="G4584" s="13">
        <f>'دیده بان بازار'!G4562</f>
        <v/>
      </c>
      <c r="H4584" s="13">
        <f>'دیده بان بازار'!H4562</f>
        <v/>
      </c>
      <c r="I4584" s="13">
        <f>'دیده بان بازار'!I4562</f>
        <v/>
      </c>
      <c r="J4584" s="13">
        <f>'دیده بان بازار'!J4562</f>
        <v/>
      </c>
      <c r="K4584" s="13">
        <f>'دیده بان بازار'!K4562</f>
        <v/>
      </c>
      <c r="L4584" s="13">
        <f>'دیده بان بازار'!L4562</f>
        <v/>
      </c>
      <c r="M4584" s="13">
        <f>'دیده بان بازار'!M4562</f>
        <v/>
      </c>
      <c r="N4584" s="13">
        <f>'دیده بان بازار'!N4562</f>
        <v/>
      </c>
      <c r="O4584" s="13">
        <f>'دیده بان بازار'!O4562</f>
        <v/>
      </c>
      <c r="P4584" s="13">
        <f>'دیده بان بازار'!P4562</f>
        <v/>
      </c>
      <c r="Q4584" s="13">
        <f>'دیده بان بازار'!Q4562</f>
        <v/>
      </c>
      <c r="R4584" s="13">
        <f>'دیده بان بازار'!R4562</f>
        <v/>
      </c>
      <c r="S4584" s="13">
        <f>'دیده بان بازار'!S4562</f>
        <v/>
      </c>
      <c r="T4584" s="13">
        <f>'دیده بان بازار'!T4562</f>
        <v/>
      </c>
      <c r="U4584" s="13">
        <f>'دیده بان بازار'!U4562</f>
        <v/>
      </c>
      <c r="V4584" s="13">
        <f>'دیده بان بازار'!V4562</f>
        <v/>
      </c>
      <c r="W4584" s="6">
        <f>'دیده بان بازار'!W4562</f>
        <v/>
      </c>
    </row>
    <row r="4585">
      <c r="A4585" s="15">
        <f>'دیده بان بازار'!A4563</f>
        <v/>
      </c>
      <c r="B4585" s="16">
        <f>'دیده بان بازار'!B4563</f>
        <v/>
      </c>
      <c r="C4585" s="16">
        <f>'دیده بان بازار'!C4563</f>
        <v/>
      </c>
      <c r="D4585" s="16">
        <f>'دیده بان بازار'!D4563</f>
        <v/>
      </c>
      <c r="E4585" s="17">
        <f>'دیده بان بازار'!E4563</f>
        <v/>
      </c>
      <c r="F4585" s="16">
        <f>'دیده بان بازار'!F4563</f>
        <v/>
      </c>
      <c r="G4585" s="16">
        <f>'دیده بان بازار'!G4563</f>
        <v/>
      </c>
      <c r="H4585" s="16">
        <f>'دیده بان بازار'!H4563</f>
        <v/>
      </c>
      <c r="I4585" s="16">
        <f>'دیده بان بازار'!I4563</f>
        <v/>
      </c>
      <c r="J4585" s="16">
        <f>'دیده بان بازار'!J4563</f>
        <v/>
      </c>
      <c r="K4585" s="16">
        <f>'دیده بان بازار'!K4563</f>
        <v/>
      </c>
      <c r="L4585" s="16">
        <f>'دیده بان بازار'!L4563</f>
        <v/>
      </c>
      <c r="M4585" s="16">
        <f>'دیده بان بازار'!M4563</f>
        <v/>
      </c>
      <c r="N4585" s="16">
        <f>'دیده بان بازار'!N4563</f>
        <v/>
      </c>
      <c r="O4585" s="16">
        <f>'دیده بان بازار'!O4563</f>
        <v/>
      </c>
      <c r="P4585" s="16">
        <f>'دیده بان بازار'!P4563</f>
        <v/>
      </c>
      <c r="Q4585" s="16">
        <f>'دیده بان بازار'!Q4563</f>
        <v/>
      </c>
      <c r="R4585" s="16">
        <f>'دیده بان بازار'!R4563</f>
        <v/>
      </c>
      <c r="S4585" s="16">
        <f>'دیده بان بازار'!S4563</f>
        <v/>
      </c>
      <c r="T4585" s="16">
        <f>'دیده بان بازار'!T4563</f>
        <v/>
      </c>
      <c r="U4585" s="16">
        <f>'دیده بان بازار'!U4563</f>
        <v/>
      </c>
      <c r="V4585" s="16">
        <f>'دیده بان بازار'!V4563</f>
        <v/>
      </c>
      <c r="W4585" s="7">
        <f>'دیده بان بازار'!W4563</f>
        <v/>
      </c>
    </row>
    <row r="4586">
      <c r="A4586" s="12">
        <f>'دیده بان بازار'!A4564</f>
        <v/>
      </c>
      <c r="B4586" s="13">
        <f>'دیده بان بازار'!B4564</f>
        <v/>
      </c>
      <c r="C4586" s="13">
        <f>'دیده بان بازار'!C4564</f>
        <v/>
      </c>
      <c r="D4586" s="13">
        <f>'دیده بان بازار'!D4564</f>
        <v/>
      </c>
      <c r="E4586" s="14">
        <f>'دیده بان بازار'!E4564</f>
        <v/>
      </c>
      <c r="F4586" s="13">
        <f>'دیده بان بازار'!F4564</f>
        <v/>
      </c>
      <c r="G4586" s="13">
        <f>'دیده بان بازار'!G4564</f>
        <v/>
      </c>
      <c r="H4586" s="13">
        <f>'دیده بان بازار'!H4564</f>
        <v/>
      </c>
      <c r="I4586" s="13">
        <f>'دیده بان بازار'!I4564</f>
        <v/>
      </c>
      <c r="J4586" s="13">
        <f>'دیده بان بازار'!J4564</f>
        <v/>
      </c>
      <c r="K4586" s="13">
        <f>'دیده بان بازار'!K4564</f>
        <v/>
      </c>
      <c r="L4586" s="13">
        <f>'دیده بان بازار'!L4564</f>
        <v/>
      </c>
      <c r="M4586" s="13">
        <f>'دیده بان بازار'!M4564</f>
        <v/>
      </c>
      <c r="N4586" s="13">
        <f>'دیده بان بازار'!N4564</f>
        <v/>
      </c>
      <c r="O4586" s="13">
        <f>'دیده بان بازار'!O4564</f>
        <v/>
      </c>
      <c r="P4586" s="13">
        <f>'دیده بان بازار'!P4564</f>
        <v/>
      </c>
      <c r="Q4586" s="13">
        <f>'دیده بان بازار'!Q4564</f>
        <v/>
      </c>
      <c r="R4586" s="13">
        <f>'دیده بان بازار'!R4564</f>
        <v/>
      </c>
      <c r="S4586" s="13">
        <f>'دیده بان بازار'!S4564</f>
        <v/>
      </c>
      <c r="T4586" s="13">
        <f>'دیده بان بازار'!T4564</f>
        <v/>
      </c>
      <c r="U4586" s="13">
        <f>'دیده بان بازار'!U4564</f>
        <v/>
      </c>
      <c r="V4586" s="13">
        <f>'دیده بان بازار'!V4564</f>
        <v/>
      </c>
      <c r="W4586" s="6">
        <f>'دیده بان بازار'!W4564</f>
        <v/>
      </c>
    </row>
    <row r="4587">
      <c r="A4587" s="15">
        <f>'دیده بان بازار'!A4565</f>
        <v/>
      </c>
      <c r="B4587" s="16">
        <f>'دیده بان بازار'!B4565</f>
        <v/>
      </c>
      <c r="C4587" s="16">
        <f>'دیده بان بازار'!C4565</f>
        <v/>
      </c>
      <c r="D4587" s="16">
        <f>'دیده بان بازار'!D4565</f>
        <v/>
      </c>
      <c r="E4587" s="17">
        <f>'دیده بان بازار'!E4565</f>
        <v/>
      </c>
      <c r="F4587" s="16">
        <f>'دیده بان بازار'!F4565</f>
        <v/>
      </c>
      <c r="G4587" s="16">
        <f>'دیده بان بازار'!G4565</f>
        <v/>
      </c>
      <c r="H4587" s="16">
        <f>'دیده بان بازار'!H4565</f>
        <v/>
      </c>
      <c r="I4587" s="16">
        <f>'دیده بان بازار'!I4565</f>
        <v/>
      </c>
      <c r="J4587" s="16">
        <f>'دیده بان بازار'!J4565</f>
        <v/>
      </c>
      <c r="K4587" s="16">
        <f>'دیده بان بازار'!K4565</f>
        <v/>
      </c>
      <c r="L4587" s="16">
        <f>'دیده بان بازار'!L4565</f>
        <v/>
      </c>
      <c r="M4587" s="16">
        <f>'دیده بان بازار'!M4565</f>
        <v/>
      </c>
      <c r="N4587" s="16">
        <f>'دیده بان بازار'!N4565</f>
        <v/>
      </c>
      <c r="O4587" s="16">
        <f>'دیده بان بازار'!O4565</f>
        <v/>
      </c>
      <c r="P4587" s="16">
        <f>'دیده بان بازار'!P4565</f>
        <v/>
      </c>
      <c r="Q4587" s="16">
        <f>'دیده بان بازار'!Q4565</f>
        <v/>
      </c>
      <c r="R4587" s="16">
        <f>'دیده بان بازار'!R4565</f>
        <v/>
      </c>
      <c r="S4587" s="16">
        <f>'دیده بان بازار'!S4565</f>
        <v/>
      </c>
      <c r="T4587" s="16">
        <f>'دیده بان بازار'!T4565</f>
        <v/>
      </c>
      <c r="U4587" s="16">
        <f>'دیده بان بازار'!U4565</f>
        <v/>
      </c>
      <c r="V4587" s="16">
        <f>'دیده بان بازار'!V4565</f>
        <v/>
      </c>
      <c r="W4587" s="7">
        <f>'دیده بان بازار'!W4565</f>
        <v/>
      </c>
    </row>
    <row r="4588">
      <c r="A4588" s="12">
        <f>'دیده بان بازار'!A4566</f>
        <v/>
      </c>
      <c r="B4588" s="13">
        <f>'دیده بان بازار'!B4566</f>
        <v/>
      </c>
      <c r="C4588" s="13">
        <f>'دیده بان بازار'!C4566</f>
        <v/>
      </c>
      <c r="D4588" s="13">
        <f>'دیده بان بازار'!D4566</f>
        <v/>
      </c>
      <c r="E4588" s="14">
        <f>'دیده بان بازار'!E4566</f>
        <v/>
      </c>
      <c r="F4588" s="13">
        <f>'دیده بان بازار'!F4566</f>
        <v/>
      </c>
      <c r="G4588" s="13">
        <f>'دیده بان بازار'!G4566</f>
        <v/>
      </c>
      <c r="H4588" s="13">
        <f>'دیده بان بازار'!H4566</f>
        <v/>
      </c>
      <c r="I4588" s="13">
        <f>'دیده بان بازار'!I4566</f>
        <v/>
      </c>
      <c r="J4588" s="13">
        <f>'دیده بان بازار'!J4566</f>
        <v/>
      </c>
      <c r="K4588" s="13">
        <f>'دیده بان بازار'!K4566</f>
        <v/>
      </c>
      <c r="L4588" s="13">
        <f>'دیده بان بازار'!L4566</f>
        <v/>
      </c>
      <c r="M4588" s="13">
        <f>'دیده بان بازار'!M4566</f>
        <v/>
      </c>
      <c r="N4588" s="13">
        <f>'دیده بان بازار'!N4566</f>
        <v/>
      </c>
      <c r="O4588" s="13">
        <f>'دیده بان بازار'!O4566</f>
        <v/>
      </c>
      <c r="P4588" s="13">
        <f>'دیده بان بازار'!P4566</f>
        <v/>
      </c>
      <c r="Q4588" s="13">
        <f>'دیده بان بازار'!Q4566</f>
        <v/>
      </c>
      <c r="R4588" s="13">
        <f>'دیده بان بازار'!R4566</f>
        <v/>
      </c>
      <c r="S4588" s="13">
        <f>'دیده بان بازار'!S4566</f>
        <v/>
      </c>
      <c r="T4588" s="13">
        <f>'دیده بان بازار'!T4566</f>
        <v/>
      </c>
      <c r="U4588" s="13">
        <f>'دیده بان بازار'!U4566</f>
        <v/>
      </c>
      <c r="V4588" s="13">
        <f>'دیده بان بازار'!V4566</f>
        <v/>
      </c>
      <c r="W4588" s="6">
        <f>'دیده بان بازار'!W4566</f>
        <v/>
      </c>
    </row>
    <row r="4589">
      <c r="A4589" s="15">
        <f>'دیده بان بازار'!A4567</f>
        <v/>
      </c>
      <c r="B4589" s="16">
        <f>'دیده بان بازار'!B4567</f>
        <v/>
      </c>
      <c r="C4589" s="16">
        <f>'دیده بان بازار'!C4567</f>
        <v/>
      </c>
      <c r="D4589" s="16">
        <f>'دیده بان بازار'!D4567</f>
        <v/>
      </c>
      <c r="E4589" s="17">
        <f>'دیده بان بازار'!E4567</f>
        <v/>
      </c>
      <c r="F4589" s="16">
        <f>'دیده بان بازار'!F4567</f>
        <v/>
      </c>
      <c r="G4589" s="16">
        <f>'دیده بان بازار'!G4567</f>
        <v/>
      </c>
      <c r="H4589" s="16">
        <f>'دیده بان بازار'!H4567</f>
        <v/>
      </c>
      <c r="I4589" s="16">
        <f>'دیده بان بازار'!I4567</f>
        <v/>
      </c>
      <c r="J4589" s="16">
        <f>'دیده بان بازار'!J4567</f>
        <v/>
      </c>
      <c r="K4589" s="16">
        <f>'دیده بان بازار'!K4567</f>
        <v/>
      </c>
      <c r="L4589" s="16">
        <f>'دیده بان بازار'!L4567</f>
        <v/>
      </c>
      <c r="M4589" s="16">
        <f>'دیده بان بازار'!M4567</f>
        <v/>
      </c>
      <c r="N4589" s="16">
        <f>'دیده بان بازار'!N4567</f>
        <v/>
      </c>
      <c r="O4589" s="16">
        <f>'دیده بان بازار'!O4567</f>
        <v/>
      </c>
      <c r="P4589" s="16">
        <f>'دیده بان بازار'!P4567</f>
        <v/>
      </c>
      <c r="Q4589" s="16">
        <f>'دیده بان بازار'!Q4567</f>
        <v/>
      </c>
      <c r="R4589" s="16">
        <f>'دیده بان بازار'!R4567</f>
        <v/>
      </c>
      <c r="S4589" s="16">
        <f>'دیده بان بازار'!S4567</f>
        <v/>
      </c>
      <c r="T4589" s="16">
        <f>'دیده بان بازار'!T4567</f>
        <v/>
      </c>
      <c r="U4589" s="16">
        <f>'دیده بان بازار'!U4567</f>
        <v/>
      </c>
      <c r="V4589" s="16">
        <f>'دیده بان بازار'!V4567</f>
        <v/>
      </c>
      <c r="W4589" s="7">
        <f>'دیده بان بازار'!W4567</f>
        <v/>
      </c>
    </row>
    <row r="4590">
      <c r="A4590" s="12">
        <f>'دیده بان بازار'!A4568</f>
        <v/>
      </c>
      <c r="B4590" s="13">
        <f>'دیده بان بازار'!B4568</f>
        <v/>
      </c>
      <c r="C4590" s="13">
        <f>'دیده بان بازار'!C4568</f>
        <v/>
      </c>
      <c r="D4590" s="13">
        <f>'دیده بان بازار'!D4568</f>
        <v/>
      </c>
      <c r="E4590" s="14">
        <f>'دیده بان بازار'!E4568</f>
        <v/>
      </c>
      <c r="F4590" s="13">
        <f>'دیده بان بازار'!F4568</f>
        <v/>
      </c>
      <c r="G4590" s="13">
        <f>'دیده بان بازار'!G4568</f>
        <v/>
      </c>
      <c r="H4590" s="13">
        <f>'دیده بان بازار'!H4568</f>
        <v/>
      </c>
      <c r="I4590" s="13">
        <f>'دیده بان بازار'!I4568</f>
        <v/>
      </c>
      <c r="J4590" s="13">
        <f>'دیده بان بازار'!J4568</f>
        <v/>
      </c>
      <c r="K4590" s="13">
        <f>'دیده بان بازار'!K4568</f>
        <v/>
      </c>
      <c r="L4590" s="13">
        <f>'دیده بان بازار'!L4568</f>
        <v/>
      </c>
      <c r="M4590" s="13">
        <f>'دیده بان بازار'!M4568</f>
        <v/>
      </c>
      <c r="N4590" s="13">
        <f>'دیده بان بازار'!N4568</f>
        <v/>
      </c>
      <c r="O4590" s="13">
        <f>'دیده بان بازار'!O4568</f>
        <v/>
      </c>
      <c r="P4590" s="13">
        <f>'دیده بان بازار'!P4568</f>
        <v/>
      </c>
      <c r="Q4590" s="13">
        <f>'دیده بان بازار'!Q4568</f>
        <v/>
      </c>
      <c r="R4590" s="13">
        <f>'دیده بان بازار'!R4568</f>
        <v/>
      </c>
      <c r="S4590" s="13">
        <f>'دیده بان بازار'!S4568</f>
        <v/>
      </c>
      <c r="T4590" s="13">
        <f>'دیده بان بازار'!T4568</f>
        <v/>
      </c>
      <c r="U4590" s="13">
        <f>'دیده بان بازار'!U4568</f>
        <v/>
      </c>
      <c r="V4590" s="13">
        <f>'دیده بان بازار'!V4568</f>
        <v/>
      </c>
      <c r="W4590" s="6">
        <f>'دیده بان بازار'!W4568</f>
        <v/>
      </c>
    </row>
    <row r="4591">
      <c r="A4591" s="15">
        <f>'دیده بان بازار'!A4569</f>
        <v/>
      </c>
      <c r="B4591" s="16">
        <f>'دیده بان بازار'!B4569</f>
        <v/>
      </c>
      <c r="C4591" s="16">
        <f>'دیده بان بازار'!C4569</f>
        <v/>
      </c>
      <c r="D4591" s="16">
        <f>'دیده بان بازار'!D4569</f>
        <v/>
      </c>
      <c r="E4591" s="17">
        <f>'دیده بان بازار'!E4569</f>
        <v/>
      </c>
      <c r="F4591" s="16">
        <f>'دیده بان بازار'!F4569</f>
        <v/>
      </c>
      <c r="G4591" s="16">
        <f>'دیده بان بازار'!G4569</f>
        <v/>
      </c>
      <c r="H4591" s="16">
        <f>'دیده بان بازار'!H4569</f>
        <v/>
      </c>
      <c r="I4591" s="16">
        <f>'دیده بان بازار'!I4569</f>
        <v/>
      </c>
      <c r="J4591" s="16">
        <f>'دیده بان بازار'!J4569</f>
        <v/>
      </c>
      <c r="K4591" s="16">
        <f>'دیده بان بازار'!K4569</f>
        <v/>
      </c>
      <c r="L4591" s="16">
        <f>'دیده بان بازار'!L4569</f>
        <v/>
      </c>
      <c r="M4591" s="16">
        <f>'دیده بان بازار'!M4569</f>
        <v/>
      </c>
      <c r="N4591" s="16">
        <f>'دیده بان بازار'!N4569</f>
        <v/>
      </c>
      <c r="O4591" s="16">
        <f>'دیده بان بازار'!O4569</f>
        <v/>
      </c>
      <c r="P4591" s="16">
        <f>'دیده بان بازار'!P4569</f>
        <v/>
      </c>
      <c r="Q4591" s="16">
        <f>'دیده بان بازار'!Q4569</f>
        <v/>
      </c>
      <c r="R4591" s="16">
        <f>'دیده بان بازار'!R4569</f>
        <v/>
      </c>
      <c r="S4591" s="16">
        <f>'دیده بان بازار'!S4569</f>
        <v/>
      </c>
      <c r="T4591" s="16">
        <f>'دیده بان بازار'!T4569</f>
        <v/>
      </c>
      <c r="U4591" s="16">
        <f>'دیده بان بازار'!U4569</f>
        <v/>
      </c>
      <c r="V4591" s="16">
        <f>'دیده بان بازار'!V4569</f>
        <v/>
      </c>
      <c r="W4591" s="7">
        <f>'دیده بان بازار'!W4569</f>
        <v/>
      </c>
    </row>
    <row r="4592">
      <c r="A4592" s="15">
        <f>'دیده بان بازار'!A4570</f>
        <v/>
      </c>
      <c r="B4592" s="16">
        <f>'دیده بان بازار'!B4570</f>
        <v/>
      </c>
      <c r="C4592" s="16">
        <f>'دیده بان بازار'!C4570</f>
        <v/>
      </c>
      <c r="D4592" s="16">
        <f>'دیده بان بازار'!D4570</f>
        <v/>
      </c>
      <c r="E4592" s="17">
        <f>'دیده بان بازار'!E4570</f>
        <v/>
      </c>
      <c r="F4592" s="16">
        <f>'دیده بان بازار'!F4570</f>
        <v/>
      </c>
      <c r="G4592" s="16">
        <f>'دیده بان بازار'!G4570</f>
        <v/>
      </c>
      <c r="H4592" s="16">
        <f>'دیده بان بازار'!H4570</f>
        <v/>
      </c>
      <c r="I4592" s="16">
        <f>'دیده بان بازار'!I4570</f>
        <v/>
      </c>
      <c r="J4592" s="16">
        <f>'دیده بان بازار'!J4570</f>
        <v/>
      </c>
      <c r="K4592" s="16">
        <f>'دیده بان بازار'!K4570</f>
        <v/>
      </c>
      <c r="L4592" s="16">
        <f>'دیده بان بازار'!L4570</f>
        <v/>
      </c>
      <c r="M4592" s="16">
        <f>'دیده بان بازار'!M4570</f>
        <v/>
      </c>
      <c r="N4592" s="16">
        <f>'دیده بان بازار'!N4570</f>
        <v/>
      </c>
      <c r="O4592" s="16">
        <f>'دیده بان بازار'!O4570</f>
        <v/>
      </c>
      <c r="P4592" s="16">
        <f>'دیده بان بازار'!P4570</f>
        <v/>
      </c>
      <c r="Q4592" s="16">
        <f>'دیده بان بازار'!Q4570</f>
        <v/>
      </c>
      <c r="R4592" s="16">
        <f>'دیده بان بازار'!R4570</f>
        <v/>
      </c>
      <c r="S4592" s="16">
        <f>'دیده بان بازار'!S4570</f>
        <v/>
      </c>
      <c r="T4592" s="16">
        <f>'دیده بان بازار'!T4570</f>
        <v/>
      </c>
      <c r="U4592" s="16">
        <f>'دیده بان بازار'!U4570</f>
        <v/>
      </c>
      <c r="V4592" s="16">
        <f>'دیده بان بازار'!V4570</f>
        <v/>
      </c>
      <c r="W4592" s="7">
        <f>'دیده بان بازار'!W4570</f>
        <v/>
      </c>
    </row>
    <row r="4593">
      <c r="A4593" s="12">
        <f>'دیده بان بازار'!A4571</f>
        <v/>
      </c>
      <c r="B4593" s="13">
        <f>'دیده بان بازار'!B4571</f>
        <v/>
      </c>
      <c r="C4593" s="13">
        <f>'دیده بان بازار'!C4571</f>
        <v/>
      </c>
      <c r="D4593" s="13">
        <f>'دیده بان بازار'!D4571</f>
        <v/>
      </c>
      <c r="E4593" s="14">
        <f>'دیده بان بازار'!E4571</f>
        <v/>
      </c>
      <c r="F4593" s="13">
        <f>'دیده بان بازار'!F4571</f>
        <v/>
      </c>
      <c r="G4593" s="13">
        <f>'دیده بان بازار'!G4571</f>
        <v/>
      </c>
      <c r="H4593" s="13">
        <f>'دیده بان بازار'!H4571</f>
        <v/>
      </c>
      <c r="I4593" s="13">
        <f>'دیده بان بازار'!I4571</f>
        <v/>
      </c>
      <c r="J4593" s="13">
        <f>'دیده بان بازار'!J4571</f>
        <v/>
      </c>
      <c r="K4593" s="13">
        <f>'دیده بان بازار'!K4571</f>
        <v/>
      </c>
      <c r="L4593" s="13">
        <f>'دیده بان بازار'!L4571</f>
        <v/>
      </c>
      <c r="M4593" s="13">
        <f>'دیده بان بازار'!M4571</f>
        <v/>
      </c>
      <c r="N4593" s="13">
        <f>'دیده بان بازار'!N4571</f>
        <v/>
      </c>
      <c r="O4593" s="13">
        <f>'دیده بان بازار'!O4571</f>
        <v/>
      </c>
      <c r="P4593" s="13">
        <f>'دیده بان بازار'!P4571</f>
        <v/>
      </c>
      <c r="Q4593" s="13">
        <f>'دیده بان بازار'!Q4571</f>
        <v/>
      </c>
      <c r="R4593" s="13">
        <f>'دیده بان بازار'!R4571</f>
        <v/>
      </c>
      <c r="S4593" s="13">
        <f>'دیده بان بازار'!S4571</f>
        <v/>
      </c>
      <c r="T4593" s="13">
        <f>'دیده بان بازار'!T4571</f>
        <v/>
      </c>
      <c r="U4593" s="13">
        <f>'دیده بان بازار'!U4571</f>
        <v/>
      </c>
      <c r="V4593" s="13">
        <f>'دیده بان بازار'!V4571</f>
        <v/>
      </c>
      <c r="W4593" s="6">
        <f>'دیده بان بازار'!W4571</f>
        <v/>
      </c>
    </row>
    <row r="4594">
      <c r="A4594" s="15">
        <f>'دیده بان بازار'!A4572</f>
        <v/>
      </c>
      <c r="B4594" s="16">
        <f>'دیده بان بازار'!B4572</f>
        <v/>
      </c>
      <c r="C4594" s="16">
        <f>'دیده بان بازار'!C4572</f>
        <v/>
      </c>
      <c r="D4594" s="16">
        <f>'دیده بان بازار'!D4572</f>
        <v/>
      </c>
      <c r="E4594" s="17">
        <f>'دیده بان بازار'!E4572</f>
        <v/>
      </c>
      <c r="F4594" s="16">
        <f>'دیده بان بازار'!F4572</f>
        <v/>
      </c>
      <c r="G4594" s="16">
        <f>'دیده بان بازار'!G4572</f>
        <v/>
      </c>
      <c r="H4594" s="16">
        <f>'دیده بان بازار'!H4572</f>
        <v/>
      </c>
      <c r="I4594" s="16">
        <f>'دیده بان بازار'!I4572</f>
        <v/>
      </c>
      <c r="J4594" s="16">
        <f>'دیده بان بازار'!J4572</f>
        <v/>
      </c>
      <c r="K4594" s="16">
        <f>'دیده بان بازار'!K4572</f>
        <v/>
      </c>
      <c r="L4594" s="16">
        <f>'دیده بان بازار'!L4572</f>
        <v/>
      </c>
      <c r="M4594" s="16">
        <f>'دیده بان بازار'!M4572</f>
        <v/>
      </c>
      <c r="N4594" s="16">
        <f>'دیده بان بازار'!N4572</f>
        <v/>
      </c>
      <c r="O4594" s="16">
        <f>'دیده بان بازار'!O4572</f>
        <v/>
      </c>
      <c r="P4594" s="16">
        <f>'دیده بان بازار'!P4572</f>
        <v/>
      </c>
      <c r="Q4594" s="16">
        <f>'دیده بان بازار'!Q4572</f>
        <v/>
      </c>
      <c r="R4594" s="16">
        <f>'دیده بان بازار'!R4572</f>
        <v/>
      </c>
      <c r="S4594" s="16">
        <f>'دیده بان بازار'!S4572</f>
        <v/>
      </c>
      <c r="T4594" s="16">
        <f>'دیده بان بازار'!T4572</f>
        <v/>
      </c>
      <c r="U4594" s="16">
        <f>'دیده بان بازار'!U4572</f>
        <v/>
      </c>
      <c r="V4594" s="16">
        <f>'دیده بان بازار'!V4572</f>
        <v/>
      </c>
      <c r="W4594" s="7">
        <f>'دیده بان بازار'!W4572</f>
        <v/>
      </c>
    </row>
    <row r="4595">
      <c r="A4595" s="12">
        <f>'دیده بان بازار'!A4573</f>
        <v/>
      </c>
      <c r="B4595" s="13">
        <f>'دیده بان بازار'!B4573</f>
        <v/>
      </c>
      <c r="C4595" s="13">
        <f>'دیده بان بازار'!C4573</f>
        <v/>
      </c>
      <c r="D4595" s="13">
        <f>'دیده بان بازار'!D4573</f>
        <v/>
      </c>
      <c r="E4595" s="14">
        <f>'دیده بان بازار'!E4573</f>
        <v/>
      </c>
      <c r="F4595" s="13">
        <f>'دیده بان بازار'!F4573</f>
        <v/>
      </c>
      <c r="G4595" s="13">
        <f>'دیده بان بازار'!G4573</f>
        <v/>
      </c>
      <c r="H4595" s="13">
        <f>'دیده بان بازار'!H4573</f>
        <v/>
      </c>
      <c r="I4595" s="13">
        <f>'دیده بان بازار'!I4573</f>
        <v/>
      </c>
      <c r="J4595" s="13">
        <f>'دیده بان بازار'!J4573</f>
        <v/>
      </c>
      <c r="K4595" s="13">
        <f>'دیده بان بازار'!K4573</f>
        <v/>
      </c>
      <c r="L4595" s="13">
        <f>'دیده بان بازار'!L4573</f>
        <v/>
      </c>
      <c r="M4595" s="13">
        <f>'دیده بان بازار'!M4573</f>
        <v/>
      </c>
      <c r="N4595" s="13">
        <f>'دیده بان بازار'!N4573</f>
        <v/>
      </c>
      <c r="O4595" s="13">
        <f>'دیده بان بازار'!O4573</f>
        <v/>
      </c>
      <c r="P4595" s="13">
        <f>'دیده بان بازار'!P4573</f>
        <v/>
      </c>
      <c r="Q4595" s="13">
        <f>'دیده بان بازار'!Q4573</f>
        <v/>
      </c>
      <c r="R4595" s="13">
        <f>'دیده بان بازار'!R4573</f>
        <v/>
      </c>
      <c r="S4595" s="13">
        <f>'دیده بان بازار'!S4573</f>
        <v/>
      </c>
      <c r="T4595" s="13">
        <f>'دیده بان بازار'!T4573</f>
        <v/>
      </c>
      <c r="U4595" s="13">
        <f>'دیده بان بازار'!U4573</f>
        <v/>
      </c>
      <c r="V4595" s="13">
        <f>'دیده بان بازار'!V4573</f>
        <v/>
      </c>
      <c r="W4595" s="6">
        <f>'دیده بان بازار'!W4573</f>
        <v/>
      </c>
    </row>
    <row r="4596">
      <c r="A4596" s="15">
        <f>'دیده بان بازار'!A4574</f>
        <v/>
      </c>
      <c r="B4596" s="16">
        <f>'دیده بان بازار'!B4574</f>
        <v/>
      </c>
      <c r="C4596" s="16">
        <f>'دیده بان بازار'!C4574</f>
        <v/>
      </c>
      <c r="D4596" s="16">
        <f>'دیده بان بازار'!D4574</f>
        <v/>
      </c>
      <c r="E4596" s="17">
        <f>'دیده بان بازار'!E4574</f>
        <v/>
      </c>
      <c r="F4596" s="16">
        <f>'دیده بان بازار'!F4574</f>
        <v/>
      </c>
      <c r="G4596" s="16">
        <f>'دیده بان بازار'!G4574</f>
        <v/>
      </c>
      <c r="H4596" s="16">
        <f>'دیده بان بازار'!H4574</f>
        <v/>
      </c>
      <c r="I4596" s="16">
        <f>'دیده بان بازار'!I4574</f>
        <v/>
      </c>
      <c r="J4596" s="16">
        <f>'دیده بان بازار'!J4574</f>
        <v/>
      </c>
      <c r="K4596" s="16">
        <f>'دیده بان بازار'!K4574</f>
        <v/>
      </c>
      <c r="L4596" s="16">
        <f>'دیده بان بازار'!L4574</f>
        <v/>
      </c>
      <c r="M4596" s="16">
        <f>'دیده بان بازار'!M4574</f>
        <v/>
      </c>
      <c r="N4596" s="16">
        <f>'دیده بان بازار'!N4574</f>
        <v/>
      </c>
      <c r="O4596" s="16">
        <f>'دیده بان بازار'!O4574</f>
        <v/>
      </c>
      <c r="P4596" s="16">
        <f>'دیده بان بازار'!P4574</f>
        <v/>
      </c>
      <c r="Q4596" s="16">
        <f>'دیده بان بازار'!Q4574</f>
        <v/>
      </c>
      <c r="R4596" s="16">
        <f>'دیده بان بازار'!R4574</f>
        <v/>
      </c>
      <c r="S4596" s="16">
        <f>'دیده بان بازار'!S4574</f>
        <v/>
      </c>
      <c r="T4596" s="16">
        <f>'دیده بان بازار'!T4574</f>
        <v/>
      </c>
      <c r="U4596" s="16">
        <f>'دیده بان بازار'!U4574</f>
        <v/>
      </c>
      <c r="V4596" s="16">
        <f>'دیده بان بازار'!V4574</f>
        <v/>
      </c>
      <c r="W4596" s="7">
        <f>'دیده بان بازار'!W4574</f>
        <v/>
      </c>
    </row>
    <row r="4597">
      <c r="A4597" s="12">
        <f>'دیده بان بازار'!A4575</f>
        <v/>
      </c>
      <c r="B4597" s="13">
        <f>'دیده بان بازار'!B4575</f>
        <v/>
      </c>
      <c r="C4597" s="13">
        <f>'دیده بان بازار'!C4575</f>
        <v/>
      </c>
      <c r="D4597" s="13">
        <f>'دیده بان بازار'!D4575</f>
        <v/>
      </c>
      <c r="E4597" s="14">
        <f>'دیده بان بازار'!E4575</f>
        <v/>
      </c>
      <c r="F4597" s="13">
        <f>'دیده بان بازار'!F4575</f>
        <v/>
      </c>
      <c r="G4597" s="13">
        <f>'دیده بان بازار'!G4575</f>
        <v/>
      </c>
      <c r="H4597" s="13">
        <f>'دیده بان بازار'!H4575</f>
        <v/>
      </c>
      <c r="I4597" s="13">
        <f>'دیده بان بازار'!I4575</f>
        <v/>
      </c>
      <c r="J4597" s="13">
        <f>'دیده بان بازار'!J4575</f>
        <v/>
      </c>
      <c r="K4597" s="13">
        <f>'دیده بان بازار'!K4575</f>
        <v/>
      </c>
      <c r="L4597" s="13">
        <f>'دیده بان بازار'!L4575</f>
        <v/>
      </c>
      <c r="M4597" s="13">
        <f>'دیده بان بازار'!M4575</f>
        <v/>
      </c>
      <c r="N4597" s="13">
        <f>'دیده بان بازار'!N4575</f>
        <v/>
      </c>
      <c r="O4597" s="13">
        <f>'دیده بان بازار'!O4575</f>
        <v/>
      </c>
      <c r="P4597" s="13">
        <f>'دیده بان بازار'!P4575</f>
        <v/>
      </c>
      <c r="Q4597" s="13">
        <f>'دیده بان بازار'!Q4575</f>
        <v/>
      </c>
      <c r="R4597" s="13">
        <f>'دیده بان بازار'!R4575</f>
        <v/>
      </c>
      <c r="S4597" s="13">
        <f>'دیده بان بازار'!S4575</f>
        <v/>
      </c>
      <c r="T4597" s="13">
        <f>'دیده بان بازار'!T4575</f>
        <v/>
      </c>
      <c r="U4597" s="13">
        <f>'دیده بان بازار'!U4575</f>
        <v/>
      </c>
      <c r="V4597" s="13">
        <f>'دیده بان بازار'!V4575</f>
        <v/>
      </c>
      <c r="W4597" s="6">
        <f>'دیده بان بازار'!W4575</f>
        <v/>
      </c>
    </row>
    <row r="4598">
      <c r="A4598" s="15">
        <f>'دیده بان بازار'!A4576</f>
        <v/>
      </c>
      <c r="B4598" s="16">
        <f>'دیده بان بازار'!B4576</f>
        <v/>
      </c>
      <c r="C4598" s="16">
        <f>'دیده بان بازار'!C4576</f>
        <v/>
      </c>
      <c r="D4598" s="16">
        <f>'دیده بان بازار'!D4576</f>
        <v/>
      </c>
      <c r="E4598" s="17">
        <f>'دیده بان بازار'!E4576</f>
        <v/>
      </c>
      <c r="F4598" s="16">
        <f>'دیده بان بازار'!F4576</f>
        <v/>
      </c>
      <c r="G4598" s="16">
        <f>'دیده بان بازار'!G4576</f>
        <v/>
      </c>
      <c r="H4598" s="16">
        <f>'دیده بان بازار'!H4576</f>
        <v/>
      </c>
      <c r="I4598" s="16">
        <f>'دیده بان بازار'!I4576</f>
        <v/>
      </c>
      <c r="J4598" s="16">
        <f>'دیده بان بازار'!J4576</f>
        <v/>
      </c>
      <c r="K4598" s="16">
        <f>'دیده بان بازار'!K4576</f>
        <v/>
      </c>
      <c r="L4598" s="16">
        <f>'دیده بان بازار'!L4576</f>
        <v/>
      </c>
      <c r="M4598" s="16">
        <f>'دیده بان بازار'!M4576</f>
        <v/>
      </c>
      <c r="N4598" s="16">
        <f>'دیده بان بازار'!N4576</f>
        <v/>
      </c>
      <c r="O4598" s="16">
        <f>'دیده بان بازار'!O4576</f>
        <v/>
      </c>
      <c r="P4598" s="16">
        <f>'دیده بان بازار'!P4576</f>
        <v/>
      </c>
      <c r="Q4598" s="16">
        <f>'دیده بان بازار'!Q4576</f>
        <v/>
      </c>
      <c r="R4598" s="16">
        <f>'دیده بان بازار'!R4576</f>
        <v/>
      </c>
      <c r="S4598" s="16">
        <f>'دیده بان بازار'!S4576</f>
        <v/>
      </c>
      <c r="T4598" s="16">
        <f>'دیده بان بازار'!T4576</f>
        <v/>
      </c>
      <c r="U4598" s="16">
        <f>'دیده بان بازار'!U4576</f>
        <v/>
      </c>
      <c r="V4598" s="16">
        <f>'دیده بان بازار'!V4576</f>
        <v/>
      </c>
      <c r="W4598" s="7">
        <f>'دیده بان بازار'!W4576</f>
        <v/>
      </c>
    </row>
    <row r="4599">
      <c r="A4599" s="12">
        <f>'دیده بان بازار'!A4577</f>
        <v/>
      </c>
      <c r="B4599" s="13">
        <f>'دیده بان بازار'!B4577</f>
        <v/>
      </c>
      <c r="C4599" s="13">
        <f>'دیده بان بازار'!C4577</f>
        <v/>
      </c>
      <c r="D4599" s="13">
        <f>'دیده بان بازار'!D4577</f>
        <v/>
      </c>
      <c r="E4599" s="14">
        <f>'دیده بان بازار'!E4577</f>
        <v/>
      </c>
      <c r="F4599" s="13">
        <f>'دیده بان بازار'!F4577</f>
        <v/>
      </c>
      <c r="G4599" s="13">
        <f>'دیده بان بازار'!G4577</f>
        <v/>
      </c>
      <c r="H4599" s="13">
        <f>'دیده بان بازار'!H4577</f>
        <v/>
      </c>
      <c r="I4599" s="13">
        <f>'دیده بان بازار'!I4577</f>
        <v/>
      </c>
      <c r="J4599" s="13">
        <f>'دیده بان بازار'!J4577</f>
        <v/>
      </c>
      <c r="K4599" s="13">
        <f>'دیده بان بازار'!K4577</f>
        <v/>
      </c>
      <c r="L4599" s="13">
        <f>'دیده بان بازار'!L4577</f>
        <v/>
      </c>
      <c r="M4599" s="13">
        <f>'دیده بان بازار'!M4577</f>
        <v/>
      </c>
      <c r="N4599" s="13">
        <f>'دیده بان بازار'!N4577</f>
        <v/>
      </c>
      <c r="O4599" s="13">
        <f>'دیده بان بازار'!O4577</f>
        <v/>
      </c>
      <c r="P4599" s="13">
        <f>'دیده بان بازار'!P4577</f>
        <v/>
      </c>
      <c r="Q4599" s="13">
        <f>'دیده بان بازار'!Q4577</f>
        <v/>
      </c>
      <c r="R4599" s="13">
        <f>'دیده بان بازار'!R4577</f>
        <v/>
      </c>
      <c r="S4599" s="13">
        <f>'دیده بان بازار'!S4577</f>
        <v/>
      </c>
      <c r="T4599" s="13">
        <f>'دیده بان بازار'!T4577</f>
        <v/>
      </c>
      <c r="U4599" s="13">
        <f>'دیده بان بازار'!U4577</f>
        <v/>
      </c>
      <c r="V4599" s="13">
        <f>'دیده بان بازار'!V4577</f>
        <v/>
      </c>
      <c r="W4599" s="6">
        <f>'دیده بان بازار'!W4577</f>
        <v/>
      </c>
    </row>
    <row r="4600">
      <c r="A4600" s="15">
        <f>'دیده بان بازار'!A4578</f>
        <v/>
      </c>
      <c r="B4600" s="16">
        <f>'دیده بان بازار'!B4578</f>
        <v/>
      </c>
      <c r="C4600" s="16">
        <f>'دیده بان بازار'!C4578</f>
        <v/>
      </c>
      <c r="D4600" s="16">
        <f>'دیده بان بازار'!D4578</f>
        <v/>
      </c>
      <c r="E4600" s="17">
        <f>'دیده بان بازار'!E4578</f>
        <v/>
      </c>
      <c r="F4600" s="16">
        <f>'دیده بان بازار'!F4578</f>
        <v/>
      </c>
      <c r="G4600" s="16">
        <f>'دیده بان بازار'!G4578</f>
        <v/>
      </c>
      <c r="H4600" s="16">
        <f>'دیده بان بازار'!H4578</f>
        <v/>
      </c>
      <c r="I4600" s="16">
        <f>'دیده بان بازار'!I4578</f>
        <v/>
      </c>
      <c r="J4600" s="16">
        <f>'دیده بان بازار'!J4578</f>
        <v/>
      </c>
      <c r="K4600" s="16">
        <f>'دیده بان بازار'!K4578</f>
        <v/>
      </c>
      <c r="L4600" s="16">
        <f>'دیده بان بازار'!L4578</f>
        <v/>
      </c>
      <c r="M4600" s="16">
        <f>'دیده بان بازار'!M4578</f>
        <v/>
      </c>
      <c r="N4600" s="16">
        <f>'دیده بان بازار'!N4578</f>
        <v/>
      </c>
      <c r="O4600" s="16">
        <f>'دیده بان بازار'!O4578</f>
        <v/>
      </c>
      <c r="P4600" s="16">
        <f>'دیده بان بازار'!P4578</f>
        <v/>
      </c>
      <c r="Q4600" s="16">
        <f>'دیده بان بازار'!Q4578</f>
        <v/>
      </c>
      <c r="R4600" s="16">
        <f>'دیده بان بازار'!R4578</f>
        <v/>
      </c>
      <c r="S4600" s="16">
        <f>'دیده بان بازار'!S4578</f>
        <v/>
      </c>
      <c r="T4600" s="16">
        <f>'دیده بان بازار'!T4578</f>
        <v/>
      </c>
      <c r="U4600" s="16">
        <f>'دیده بان بازار'!U4578</f>
        <v/>
      </c>
      <c r="V4600" s="16">
        <f>'دیده بان بازار'!V4578</f>
        <v/>
      </c>
      <c r="W4600" s="7">
        <f>'دیده بان بازار'!W4578</f>
        <v/>
      </c>
    </row>
    <row r="4601">
      <c r="A4601" s="12">
        <f>'دیده بان بازار'!A4579</f>
        <v/>
      </c>
      <c r="B4601" s="13">
        <f>'دیده بان بازار'!B4579</f>
        <v/>
      </c>
      <c r="C4601" s="13">
        <f>'دیده بان بازار'!C4579</f>
        <v/>
      </c>
      <c r="D4601" s="13">
        <f>'دیده بان بازار'!D4579</f>
        <v/>
      </c>
      <c r="E4601" s="14">
        <f>'دیده بان بازار'!E4579</f>
        <v/>
      </c>
      <c r="F4601" s="13">
        <f>'دیده بان بازار'!F4579</f>
        <v/>
      </c>
      <c r="G4601" s="13">
        <f>'دیده بان بازار'!G4579</f>
        <v/>
      </c>
      <c r="H4601" s="13">
        <f>'دیده بان بازار'!H4579</f>
        <v/>
      </c>
      <c r="I4601" s="13">
        <f>'دیده بان بازار'!I4579</f>
        <v/>
      </c>
      <c r="J4601" s="13">
        <f>'دیده بان بازار'!J4579</f>
        <v/>
      </c>
      <c r="K4601" s="13">
        <f>'دیده بان بازار'!K4579</f>
        <v/>
      </c>
      <c r="L4601" s="13">
        <f>'دیده بان بازار'!L4579</f>
        <v/>
      </c>
      <c r="M4601" s="13">
        <f>'دیده بان بازار'!M4579</f>
        <v/>
      </c>
      <c r="N4601" s="13">
        <f>'دیده بان بازار'!N4579</f>
        <v/>
      </c>
      <c r="O4601" s="13">
        <f>'دیده بان بازار'!O4579</f>
        <v/>
      </c>
      <c r="P4601" s="13">
        <f>'دیده بان بازار'!P4579</f>
        <v/>
      </c>
      <c r="Q4601" s="13">
        <f>'دیده بان بازار'!Q4579</f>
        <v/>
      </c>
      <c r="R4601" s="13">
        <f>'دیده بان بازار'!R4579</f>
        <v/>
      </c>
      <c r="S4601" s="13">
        <f>'دیده بان بازار'!S4579</f>
        <v/>
      </c>
      <c r="T4601" s="13">
        <f>'دیده بان بازار'!T4579</f>
        <v/>
      </c>
      <c r="U4601" s="13">
        <f>'دیده بان بازار'!U4579</f>
        <v/>
      </c>
      <c r="V4601" s="13">
        <f>'دیده بان بازار'!V4579</f>
        <v/>
      </c>
      <c r="W4601" s="6">
        <f>'دیده بان بازار'!W4579</f>
        <v/>
      </c>
    </row>
    <row r="4602">
      <c r="A4602" s="15">
        <f>'دیده بان بازار'!A4580</f>
        <v/>
      </c>
      <c r="B4602" s="16">
        <f>'دیده بان بازار'!B4580</f>
        <v/>
      </c>
      <c r="C4602" s="16">
        <f>'دیده بان بازار'!C4580</f>
        <v/>
      </c>
      <c r="D4602" s="16">
        <f>'دیده بان بازار'!D4580</f>
        <v/>
      </c>
      <c r="E4602" s="17">
        <f>'دیده بان بازار'!E4580</f>
        <v/>
      </c>
      <c r="F4602" s="16">
        <f>'دیده بان بازار'!F4580</f>
        <v/>
      </c>
      <c r="G4602" s="16">
        <f>'دیده بان بازار'!G4580</f>
        <v/>
      </c>
      <c r="H4602" s="16">
        <f>'دیده بان بازار'!H4580</f>
        <v/>
      </c>
      <c r="I4602" s="16">
        <f>'دیده بان بازار'!I4580</f>
        <v/>
      </c>
      <c r="J4602" s="16">
        <f>'دیده بان بازار'!J4580</f>
        <v/>
      </c>
      <c r="K4602" s="16">
        <f>'دیده بان بازار'!K4580</f>
        <v/>
      </c>
      <c r="L4602" s="16">
        <f>'دیده بان بازار'!L4580</f>
        <v/>
      </c>
      <c r="M4602" s="16">
        <f>'دیده بان بازار'!M4580</f>
        <v/>
      </c>
      <c r="N4602" s="16">
        <f>'دیده بان بازار'!N4580</f>
        <v/>
      </c>
      <c r="O4602" s="16">
        <f>'دیده بان بازار'!O4580</f>
        <v/>
      </c>
      <c r="P4602" s="16">
        <f>'دیده بان بازار'!P4580</f>
        <v/>
      </c>
      <c r="Q4602" s="16">
        <f>'دیده بان بازار'!Q4580</f>
        <v/>
      </c>
      <c r="R4602" s="16">
        <f>'دیده بان بازار'!R4580</f>
        <v/>
      </c>
      <c r="S4602" s="16">
        <f>'دیده بان بازار'!S4580</f>
        <v/>
      </c>
      <c r="T4602" s="16">
        <f>'دیده بان بازار'!T4580</f>
        <v/>
      </c>
      <c r="U4602" s="16">
        <f>'دیده بان بازار'!U4580</f>
        <v/>
      </c>
      <c r="V4602" s="16">
        <f>'دیده بان بازار'!V4580</f>
        <v/>
      </c>
      <c r="W4602" s="7">
        <f>'دیده بان بازار'!W4580</f>
        <v/>
      </c>
    </row>
    <row r="4603">
      <c r="A4603" s="12">
        <f>'دیده بان بازار'!A4581</f>
        <v/>
      </c>
      <c r="B4603" s="13">
        <f>'دیده بان بازار'!B4581</f>
        <v/>
      </c>
      <c r="C4603" s="13">
        <f>'دیده بان بازار'!C4581</f>
        <v/>
      </c>
      <c r="D4603" s="13">
        <f>'دیده بان بازار'!D4581</f>
        <v/>
      </c>
      <c r="E4603" s="14">
        <f>'دیده بان بازار'!E4581</f>
        <v/>
      </c>
      <c r="F4603" s="13">
        <f>'دیده بان بازار'!F4581</f>
        <v/>
      </c>
      <c r="G4603" s="13">
        <f>'دیده بان بازار'!G4581</f>
        <v/>
      </c>
      <c r="H4603" s="13">
        <f>'دیده بان بازار'!H4581</f>
        <v/>
      </c>
      <c r="I4603" s="13">
        <f>'دیده بان بازار'!I4581</f>
        <v/>
      </c>
      <c r="J4603" s="13">
        <f>'دیده بان بازار'!J4581</f>
        <v/>
      </c>
      <c r="K4603" s="13">
        <f>'دیده بان بازار'!K4581</f>
        <v/>
      </c>
      <c r="L4603" s="13">
        <f>'دیده بان بازار'!L4581</f>
        <v/>
      </c>
      <c r="M4603" s="13">
        <f>'دیده بان بازار'!M4581</f>
        <v/>
      </c>
      <c r="N4603" s="13">
        <f>'دیده بان بازار'!N4581</f>
        <v/>
      </c>
      <c r="O4603" s="13">
        <f>'دیده بان بازار'!O4581</f>
        <v/>
      </c>
      <c r="P4603" s="13">
        <f>'دیده بان بازار'!P4581</f>
        <v/>
      </c>
      <c r="Q4603" s="13">
        <f>'دیده بان بازار'!Q4581</f>
        <v/>
      </c>
      <c r="R4603" s="13">
        <f>'دیده بان بازار'!R4581</f>
        <v/>
      </c>
      <c r="S4603" s="13">
        <f>'دیده بان بازار'!S4581</f>
        <v/>
      </c>
      <c r="T4603" s="13">
        <f>'دیده بان بازار'!T4581</f>
        <v/>
      </c>
      <c r="U4603" s="13">
        <f>'دیده بان بازار'!U4581</f>
        <v/>
      </c>
      <c r="V4603" s="13">
        <f>'دیده بان بازار'!V4581</f>
        <v/>
      </c>
      <c r="W4603" s="6">
        <f>'دیده بان بازار'!W4581</f>
        <v/>
      </c>
    </row>
    <row r="4604">
      <c r="A4604" s="15">
        <f>'دیده بان بازار'!A4582</f>
        <v/>
      </c>
      <c r="B4604" s="16">
        <f>'دیده بان بازار'!B4582</f>
        <v/>
      </c>
      <c r="C4604" s="16">
        <f>'دیده بان بازار'!C4582</f>
        <v/>
      </c>
      <c r="D4604" s="16">
        <f>'دیده بان بازار'!D4582</f>
        <v/>
      </c>
      <c r="E4604" s="17">
        <f>'دیده بان بازار'!E4582</f>
        <v/>
      </c>
      <c r="F4604" s="16">
        <f>'دیده بان بازار'!F4582</f>
        <v/>
      </c>
      <c r="G4604" s="16">
        <f>'دیده بان بازار'!G4582</f>
        <v/>
      </c>
      <c r="H4604" s="16">
        <f>'دیده بان بازار'!H4582</f>
        <v/>
      </c>
      <c r="I4604" s="16">
        <f>'دیده بان بازار'!I4582</f>
        <v/>
      </c>
      <c r="J4604" s="16">
        <f>'دیده بان بازار'!J4582</f>
        <v/>
      </c>
      <c r="K4604" s="16">
        <f>'دیده بان بازار'!K4582</f>
        <v/>
      </c>
      <c r="L4604" s="16">
        <f>'دیده بان بازار'!L4582</f>
        <v/>
      </c>
      <c r="M4604" s="16">
        <f>'دیده بان بازار'!M4582</f>
        <v/>
      </c>
      <c r="N4604" s="16">
        <f>'دیده بان بازار'!N4582</f>
        <v/>
      </c>
      <c r="O4604" s="16">
        <f>'دیده بان بازار'!O4582</f>
        <v/>
      </c>
      <c r="P4604" s="16">
        <f>'دیده بان بازار'!P4582</f>
        <v/>
      </c>
      <c r="Q4604" s="16">
        <f>'دیده بان بازار'!Q4582</f>
        <v/>
      </c>
      <c r="R4604" s="16">
        <f>'دیده بان بازار'!R4582</f>
        <v/>
      </c>
      <c r="S4604" s="16">
        <f>'دیده بان بازار'!S4582</f>
        <v/>
      </c>
      <c r="T4604" s="16">
        <f>'دیده بان بازار'!T4582</f>
        <v/>
      </c>
      <c r="U4604" s="16">
        <f>'دیده بان بازار'!U4582</f>
        <v/>
      </c>
      <c r="V4604" s="16">
        <f>'دیده بان بازار'!V4582</f>
        <v/>
      </c>
      <c r="W4604" s="7">
        <f>'دیده بان بازار'!W4582</f>
        <v/>
      </c>
    </row>
    <row r="4605">
      <c r="A4605" s="12">
        <f>'دیده بان بازار'!A4583</f>
        <v/>
      </c>
      <c r="B4605" s="13">
        <f>'دیده بان بازار'!B4583</f>
        <v/>
      </c>
      <c r="C4605" s="13">
        <f>'دیده بان بازار'!C4583</f>
        <v/>
      </c>
      <c r="D4605" s="13">
        <f>'دیده بان بازار'!D4583</f>
        <v/>
      </c>
      <c r="E4605" s="14">
        <f>'دیده بان بازار'!E4583</f>
        <v/>
      </c>
      <c r="F4605" s="13">
        <f>'دیده بان بازار'!F4583</f>
        <v/>
      </c>
      <c r="G4605" s="13">
        <f>'دیده بان بازار'!G4583</f>
        <v/>
      </c>
      <c r="H4605" s="13">
        <f>'دیده بان بازار'!H4583</f>
        <v/>
      </c>
      <c r="I4605" s="13">
        <f>'دیده بان بازار'!I4583</f>
        <v/>
      </c>
      <c r="J4605" s="13">
        <f>'دیده بان بازار'!J4583</f>
        <v/>
      </c>
      <c r="K4605" s="13">
        <f>'دیده بان بازار'!K4583</f>
        <v/>
      </c>
      <c r="L4605" s="13">
        <f>'دیده بان بازار'!L4583</f>
        <v/>
      </c>
      <c r="M4605" s="13">
        <f>'دیده بان بازار'!M4583</f>
        <v/>
      </c>
      <c r="N4605" s="13">
        <f>'دیده بان بازار'!N4583</f>
        <v/>
      </c>
      <c r="O4605" s="13">
        <f>'دیده بان بازار'!O4583</f>
        <v/>
      </c>
      <c r="P4605" s="13">
        <f>'دیده بان بازار'!P4583</f>
        <v/>
      </c>
      <c r="Q4605" s="13">
        <f>'دیده بان بازار'!Q4583</f>
        <v/>
      </c>
      <c r="R4605" s="13">
        <f>'دیده بان بازار'!R4583</f>
        <v/>
      </c>
      <c r="S4605" s="13">
        <f>'دیده بان بازار'!S4583</f>
        <v/>
      </c>
      <c r="T4605" s="13">
        <f>'دیده بان بازار'!T4583</f>
        <v/>
      </c>
      <c r="U4605" s="13">
        <f>'دیده بان بازار'!U4583</f>
        <v/>
      </c>
      <c r="V4605" s="13">
        <f>'دیده بان بازار'!V4583</f>
        <v/>
      </c>
      <c r="W4605" s="6">
        <f>'دیده بان بازار'!W4583</f>
        <v/>
      </c>
    </row>
    <row r="4606">
      <c r="A4606" s="15">
        <f>'دیده بان بازار'!A4584</f>
        <v/>
      </c>
      <c r="B4606" s="16">
        <f>'دیده بان بازار'!B4584</f>
        <v/>
      </c>
      <c r="C4606" s="16">
        <f>'دیده بان بازار'!C4584</f>
        <v/>
      </c>
      <c r="D4606" s="16">
        <f>'دیده بان بازار'!D4584</f>
        <v/>
      </c>
      <c r="E4606" s="17">
        <f>'دیده بان بازار'!E4584</f>
        <v/>
      </c>
      <c r="F4606" s="16">
        <f>'دیده بان بازار'!F4584</f>
        <v/>
      </c>
      <c r="G4606" s="16">
        <f>'دیده بان بازار'!G4584</f>
        <v/>
      </c>
      <c r="H4606" s="16">
        <f>'دیده بان بازار'!H4584</f>
        <v/>
      </c>
      <c r="I4606" s="16">
        <f>'دیده بان بازار'!I4584</f>
        <v/>
      </c>
      <c r="J4606" s="16">
        <f>'دیده بان بازار'!J4584</f>
        <v/>
      </c>
      <c r="K4606" s="16">
        <f>'دیده بان بازار'!K4584</f>
        <v/>
      </c>
      <c r="L4606" s="16">
        <f>'دیده بان بازار'!L4584</f>
        <v/>
      </c>
      <c r="M4606" s="16">
        <f>'دیده بان بازار'!M4584</f>
        <v/>
      </c>
      <c r="N4606" s="16">
        <f>'دیده بان بازار'!N4584</f>
        <v/>
      </c>
      <c r="O4606" s="16">
        <f>'دیده بان بازار'!O4584</f>
        <v/>
      </c>
      <c r="P4606" s="16">
        <f>'دیده بان بازار'!P4584</f>
        <v/>
      </c>
      <c r="Q4606" s="16">
        <f>'دیده بان بازار'!Q4584</f>
        <v/>
      </c>
      <c r="R4606" s="16">
        <f>'دیده بان بازار'!R4584</f>
        <v/>
      </c>
      <c r="S4606" s="16">
        <f>'دیده بان بازار'!S4584</f>
        <v/>
      </c>
      <c r="T4606" s="16">
        <f>'دیده بان بازار'!T4584</f>
        <v/>
      </c>
      <c r="U4606" s="16">
        <f>'دیده بان بازار'!U4584</f>
        <v/>
      </c>
      <c r="V4606" s="16">
        <f>'دیده بان بازار'!V4584</f>
        <v/>
      </c>
      <c r="W4606" s="7">
        <f>'دیده بان بازار'!W4584</f>
        <v/>
      </c>
    </row>
    <row r="4607">
      <c r="A4607" s="15">
        <f>'دیده بان بازار'!A4585</f>
        <v/>
      </c>
      <c r="B4607" s="16">
        <f>'دیده بان بازار'!B4585</f>
        <v/>
      </c>
      <c r="C4607" s="16">
        <f>'دیده بان بازار'!C4585</f>
        <v/>
      </c>
      <c r="D4607" s="16">
        <f>'دیده بان بازار'!D4585</f>
        <v/>
      </c>
      <c r="E4607" s="17">
        <f>'دیده بان بازار'!E4585</f>
        <v/>
      </c>
      <c r="F4607" s="16">
        <f>'دیده بان بازار'!F4585</f>
        <v/>
      </c>
      <c r="G4607" s="16">
        <f>'دیده بان بازار'!G4585</f>
        <v/>
      </c>
      <c r="H4607" s="16">
        <f>'دیده بان بازار'!H4585</f>
        <v/>
      </c>
      <c r="I4607" s="16">
        <f>'دیده بان بازار'!I4585</f>
        <v/>
      </c>
      <c r="J4607" s="16">
        <f>'دیده بان بازار'!J4585</f>
        <v/>
      </c>
      <c r="K4607" s="16">
        <f>'دیده بان بازار'!K4585</f>
        <v/>
      </c>
      <c r="L4607" s="16">
        <f>'دیده بان بازار'!L4585</f>
        <v/>
      </c>
      <c r="M4607" s="16">
        <f>'دیده بان بازار'!M4585</f>
        <v/>
      </c>
      <c r="N4607" s="16">
        <f>'دیده بان بازار'!N4585</f>
        <v/>
      </c>
      <c r="O4607" s="16">
        <f>'دیده بان بازار'!O4585</f>
        <v/>
      </c>
      <c r="P4607" s="16">
        <f>'دیده بان بازار'!P4585</f>
        <v/>
      </c>
      <c r="Q4607" s="16">
        <f>'دیده بان بازار'!Q4585</f>
        <v/>
      </c>
      <c r="R4607" s="16">
        <f>'دیده بان بازار'!R4585</f>
        <v/>
      </c>
      <c r="S4607" s="16">
        <f>'دیده بان بازار'!S4585</f>
        <v/>
      </c>
      <c r="T4607" s="16">
        <f>'دیده بان بازار'!T4585</f>
        <v/>
      </c>
      <c r="U4607" s="16">
        <f>'دیده بان بازار'!U4585</f>
        <v/>
      </c>
      <c r="V4607" s="16">
        <f>'دیده بان بازار'!V4585</f>
        <v/>
      </c>
      <c r="W4607" s="7">
        <f>'دیده بان بازار'!W4585</f>
        <v/>
      </c>
    </row>
    <row r="4608">
      <c r="A4608" s="12">
        <f>'دیده بان بازار'!A4586</f>
        <v/>
      </c>
      <c r="B4608" s="13">
        <f>'دیده بان بازار'!B4586</f>
        <v/>
      </c>
      <c r="C4608" s="13">
        <f>'دیده بان بازار'!C4586</f>
        <v/>
      </c>
      <c r="D4608" s="13">
        <f>'دیده بان بازار'!D4586</f>
        <v/>
      </c>
      <c r="E4608" s="14">
        <f>'دیده بان بازار'!E4586</f>
        <v/>
      </c>
      <c r="F4608" s="13">
        <f>'دیده بان بازار'!F4586</f>
        <v/>
      </c>
      <c r="G4608" s="13">
        <f>'دیده بان بازار'!G4586</f>
        <v/>
      </c>
      <c r="H4608" s="13">
        <f>'دیده بان بازار'!H4586</f>
        <v/>
      </c>
      <c r="I4608" s="13">
        <f>'دیده بان بازار'!I4586</f>
        <v/>
      </c>
      <c r="J4608" s="13">
        <f>'دیده بان بازار'!J4586</f>
        <v/>
      </c>
      <c r="K4608" s="13">
        <f>'دیده بان بازار'!K4586</f>
        <v/>
      </c>
      <c r="L4608" s="13">
        <f>'دیده بان بازار'!L4586</f>
        <v/>
      </c>
      <c r="M4608" s="13">
        <f>'دیده بان بازار'!M4586</f>
        <v/>
      </c>
      <c r="N4608" s="13">
        <f>'دیده بان بازار'!N4586</f>
        <v/>
      </c>
      <c r="O4608" s="13">
        <f>'دیده بان بازار'!O4586</f>
        <v/>
      </c>
      <c r="P4608" s="13">
        <f>'دیده بان بازار'!P4586</f>
        <v/>
      </c>
      <c r="Q4608" s="13">
        <f>'دیده بان بازار'!Q4586</f>
        <v/>
      </c>
      <c r="R4608" s="13">
        <f>'دیده بان بازار'!R4586</f>
        <v/>
      </c>
      <c r="S4608" s="13">
        <f>'دیده بان بازار'!S4586</f>
        <v/>
      </c>
      <c r="T4608" s="13">
        <f>'دیده بان بازار'!T4586</f>
        <v/>
      </c>
      <c r="U4608" s="13">
        <f>'دیده بان بازار'!U4586</f>
        <v/>
      </c>
      <c r="V4608" s="13">
        <f>'دیده بان بازار'!V4586</f>
        <v/>
      </c>
      <c r="W4608" s="6">
        <f>'دیده بان بازار'!W4586</f>
        <v/>
      </c>
    </row>
    <row r="4609">
      <c r="A4609" s="15">
        <f>'دیده بان بازار'!A4587</f>
        <v/>
      </c>
      <c r="B4609" s="16">
        <f>'دیده بان بازار'!B4587</f>
        <v/>
      </c>
      <c r="C4609" s="16">
        <f>'دیده بان بازار'!C4587</f>
        <v/>
      </c>
      <c r="D4609" s="16">
        <f>'دیده بان بازار'!D4587</f>
        <v/>
      </c>
      <c r="E4609" s="17">
        <f>'دیده بان بازار'!E4587</f>
        <v/>
      </c>
      <c r="F4609" s="16">
        <f>'دیده بان بازار'!F4587</f>
        <v/>
      </c>
      <c r="G4609" s="16">
        <f>'دیده بان بازار'!G4587</f>
        <v/>
      </c>
      <c r="H4609" s="16">
        <f>'دیده بان بازار'!H4587</f>
        <v/>
      </c>
      <c r="I4609" s="16">
        <f>'دیده بان بازار'!I4587</f>
        <v/>
      </c>
      <c r="J4609" s="16">
        <f>'دیده بان بازار'!J4587</f>
        <v/>
      </c>
      <c r="K4609" s="16">
        <f>'دیده بان بازار'!K4587</f>
        <v/>
      </c>
      <c r="L4609" s="16">
        <f>'دیده بان بازار'!L4587</f>
        <v/>
      </c>
      <c r="M4609" s="16">
        <f>'دیده بان بازار'!M4587</f>
        <v/>
      </c>
      <c r="N4609" s="16">
        <f>'دیده بان بازار'!N4587</f>
        <v/>
      </c>
      <c r="O4609" s="16">
        <f>'دیده بان بازار'!O4587</f>
        <v/>
      </c>
      <c r="P4609" s="16">
        <f>'دیده بان بازار'!P4587</f>
        <v/>
      </c>
      <c r="Q4609" s="16">
        <f>'دیده بان بازار'!Q4587</f>
        <v/>
      </c>
      <c r="R4609" s="16">
        <f>'دیده بان بازار'!R4587</f>
        <v/>
      </c>
      <c r="S4609" s="16">
        <f>'دیده بان بازار'!S4587</f>
        <v/>
      </c>
      <c r="T4609" s="16">
        <f>'دیده بان بازار'!T4587</f>
        <v/>
      </c>
      <c r="U4609" s="16">
        <f>'دیده بان بازار'!U4587</f>
        <v/>
      </c>
      <c r="V4609" s="16">
        <f>'دیده بان بازار'!V4587</f>
        <v/>
      </c>
      <c r="W4609" s="7">
        <f>'دیده بان بازار'!W4587</f>
        <v/>
      </c>
    </row>
    <row r="4610">
      <c r="A4610" s="12">
        <f>'دیده بان بازار'!A4588</f>
        <v/>
      </c>
      <c r="B4610" s="13">
        <f>'دیده بان بازار'!B4588</f>
        <v/>
      </c>
      <c r="C4610" s="13">
        <f>'دیده بان بازار'!C4588</f>
        <v/>
      </c>
      <c r="D4610" s="13">
        <f>'دیده بان بازار'!D4588</f>
        <v/>
      </c>
      <c r="E4610" s="14">
        <f>'دیده بان بازار'!E4588</f>
        <v/>
      </c>
      <c r="F4610" s="13">
        <f>'دیده بان بازار'!F4588</f>
        <v/>
      </c>
      <c r="G4610" s="13">
        <f>'دیده بان بازار'!G4588</f>
        <v/>
      </c>
      <c r="H4610" s="13">
        <f>'دیده بان بازار'!H4588</f>
        <v/>
      </c>
      <c r="I4610" s="13">
        <f>'دیده بان بازار'!I4588</f>
        <v/>
      </c>
      <c r="J4610" s="13">
        <f>'دیده بان بازار'!J4588</f>
        <v/>
      </c>
      <c r="K4610" s="13">
        <f>'دیده بان بازار'!K4588</f>
        <v/>
      </c>
      <c r="L4610" s="13">
        <f>'دیده بان بازار'!L4588</f>
        <v/>
      </c>
      <c r="M4610" s="13">
        <f>'دیده بان بازار'!M4588</f>
        <v/>
      </c>
      <c r="N4610" s="13">
        <f>'دیده بان بازار'!N4588</f>
        <v/>
      </c>
      <c r="O4610" s="13">
        <f>'دیده بان بازار'!O4588</f>
        <v/>
      </c>
      <c r="P4610" s="13">
        <f>'دیده بان بازار'!P4588</f>
        <v/>
      </c>
      <c r="Q4610" s="13">
        <f>'دیده بان بازار'!Q4588</f>
        <v/>
      </c>
      <c r="R4610" s="13">
        <f>'دیده بان بازار'!R4588</f>
        <v/>
      </c>
      <c r="S4610" s="13">
        <f>'دیده بان بازار'!S4588</f>
        <v/>
      </c>
      <c r="T4610" s="13">
        <f>'دیده بان بازار'!T4588</f>
        <v/>
      </c>
      <c r="U4610" s="13">
        <f>'دیده بان بازار'!U4588</f>
        <v/>
      </c>
      <c r="V4610" s="13">
        <f>'دیده بان بازار'!V4588</f>
        <v/>
      </c>
      <c r="W4610" s="6">
        <f>'دیده بان بازار'!W4588</f>
        <v/>
      </c>
    </row>
    <row r="4611">
      <c r="A4611" s="15">
        <f>'دیده بان بازار'!A4589</f>
        <v/>
      </c>
      <c r="B4611" s="16">
        <f>'دیده بان بازار'!B4589</f>
        <v/>
      </c>
      <c r="C4611" s="16">
        <f>'دیده بان بازار'!C4589</f>
        <v/>
      </c>
      <c r="D4611" s="16">
        <f>'دیده بان بازار'!D4589</f>
        <v/>
      </c>
      <c r="E4611" s="17">
        <f>'دیده بان بازار'!E4589</f>
        <v/>
      </c>
      <c r="F4611" s="16">
        <f>'دیده بان بازار'!F4589</f>
        <v/>
      </c>
      <c r="G4611" s="16">
        <f>'دیده بان بازار'!G4589</f>
        <v/>
      </c>
      <c r="H4611" s="16">
        <f>'دیده بان بازار'!H4589</f>
        <v/>
      </c>
      <c r="I4611" s="16">
        <f>'دیده بان بازار'!I4589</f>
        <v/>
      </c>
      <c r="J4611" s="16">
        <f>'دیده بان بازار'!J4589</f>
        <v/>
      </c>
      <c r="K4611" s="16">
        <f>'دیده بان بازار'!K4589</f>
        <v/>
      </c>
      <c r="L4611" s="16">
        <f>'دیده بان بازار'!L4589</f>
        <v/>
      </c>
      <c r="M4611" s="16">
        <f>'دیده بان بازار'!M4589</f>
        <v/>
      </c>
      <c r="N4611" s="16">
        <f>'دیده بان بازار'!N4589</f>
        <v/>
      </c>
      <c r="O4611" s="16">
        <f>'دیده بان بازار'!O4589</f>
        <v/>
      </c>
      <c r="P4611" s="16">
        <f>'دیده بان بازار'!P4589</f>
        <v/>
      </c>
      <c r="Q4611" s="16">
        <f>'دیده بان بازار'!Q4589</f>
        <v/>
      </c>
      <c r="R4611" s="16">
        <f>'دیده بان بازار'!R4589</f>
        <v/>
      </c>
      <c r="S4611" s="16">
        <f>'دیده بان بازار'!S4589</f>
        <v/>
      </c>
      <c r="T4611" s="16">
        <f>'دیده بان بازار'!T4589</f>
        <v/>
      </c>
      <c r="U4611" s="16">
        <f>'دیده بان بازار'!U4589</f>
        <v/>
      </c>
      <c r="V4611" s="16">
        <f>'دیده بان بازار'!V4589</f>
        <v/>
      </c>
      <c r="W4611" s="7">
        <f>'دیده بان بازار'!W4589</f>
        <v/>
      </c>
    </row>
    <row r="4612">
      <c r="A4612" s="12">
        <f>'دیده بان بازار'!A4590</f>
        <v/>
      </c>
      <c r="B4612" s="13">
        <f>'دیده بان بازار'!B4590</f>
        <v/>
      </c>
      <c r="C4612" s="13">
        <f>'دیده بان بازار'!C4590</f>
        <v/>
      </c>
      <c r="D4612" s="13">
        <f>'دیده بان بازار'!D4590</f>
        <v/>
      </c>
      <c r="E4612" s="14">
        <f>'دیده بان بازار'!E4590</f>
        <v/>
      </c>
      <c r="F4612" s="13">
        <f>'دیده بان بازار'!F4590</f>
        <v/>
      </c>
      <c r="G4612" s="13">
        <f>'دیده بان بازار'!G4590</f>
        <v/>
      </c>
      <c r="H4612" s="13">
        <f>'دیده بان بازار'!H4590</f>
        <v/>
      </c>
      <c r="I4612" s="13">
        <f>'دیده بان بازار'!I4590</f>
        <v/>
      </c>
      <c r="J4612" s="13">
        <f>'دیده بان بازار'!J4590</f>
        <v/>
      </c>
      <c r="K4612" s="13">
        <f>'دیده بان بازار'!K4590</f>
        <v/>
      </c>
      <c r="L4612" s="13">
        <f>'دیده بان بازار'!L4590</f>
        <v/>
      </c>
      <c r="M4612" s="13">
        <f>'دیده بان بازار'!M4590</f>
        <v/>
      </c>
      <c r="N4612" s="13">
        <f>'دیده بان بازار'!N4590</f>
        <v/>
      </c>
      <c r="O4612" s="13">
        <f>'دیده بان بازار'!O4590</f>
        <v/>
      </c>
      <c r="P4612" s="13">
        <f>'دیده بان بازار'!P4590</f>
        <v/>
      </c>
      <c r="Q4612" s="13">
        <f>'دیده بان بازار'!Q4590</f>
        <v/>
      </c>
      <c r="R4612" s="13">
        <f>'دیده بان بازار'!R4590</f>
        <v/>
      </c>
      <c r="S4612" s="13">
        <f>'دیده بان بازار'!S4590</f>
        <v/>
      </c>
      <c r="T4612" s="13">
        <f>'دیده بان بازار'!T4590</f>
        <v/>
      </c>
      <c r="U4612" s="13">
        <f>'دیده بان بازار'!U4590</f>
        <v/>
      </c>
      <c r="V4612" s="13">
        <f>'دیده بان بازار'!V4590</f>
        <v/>
      </c>
      <c r="W4612" s="6">
        <f>'دیده بان بازار'!W4590</f>
        <v/>
      </c>
    </row>
    <row r="4613">
      <c r="A4613" s="15">
        <f>'دیده بان بازار'!A4591</f>
        <v/>
      </c>
      <c r="B4613" s="16">
        <f>'دیده بان بازار'!B4591</f>
        <v/>
      </c>
      <c r="C4613" s="16">
        <f>'دیده بان بازار'!C4591</f>
        <v/>
      </c>
      <c r="D4613" s="16">
        <f>'دیده بان بازار'!D4591</f>
        <v/>
      </c>
      <c r="E4613" s="17">
        <f>'دیده بان بازار'!E4591</f>
        <v/>
      </c>
      <c r="F4613" s="16">
        <f>'دیده بان بازار'!F4591</f>
        <v/>
      </c>
      <c r="G4613" s="16">
        <f>'دیده بان بازار'!G4591</f>
        <v/>
      </c>
      <c r="H4613" s="16">
        <f>'دیده بان بازار'!H4591</f>
        <v/>
      </c>
      <c r="I4613" s="16">
        <f>'دیده بان بازار'!I4591</f>
        <v/>
      </c>
      <c r="J4613" s="16">
        <f>'دیده بان بازار'!J4591</f>
        <v/>
      </c>
      <c r="K4613" s="16">
        <f>'دیده بان بازار'!K4591</f>
        <v/>
      </c>
      <c r="L4613" s="16">
        <f>'دیده بان بازار'!L4591</f>
        <v/>
      </c>
      <c r="M4613" s="16">
        <f>'دیده بان بازار'!M4591</f>
        <v/>
      </c>
      <c r="N4613" s="16">
        <f>'دیده بان بازار'!N4591</f>
        <v/>
      </c>
      <c r="O4613" s="16">
        <f>'دیده بان بازار'!O4591</f>
        <v/>
      </c>
      <c r="P4613" s="16">
        <f>'دیده بان بازار'!P4591</f>
        <v/>
      </c>
      <c r="Q4613" s="16">
        <f>'دیده بان بازار'!Q4591</f>
        <v/>
      </c>
      <c r="R4613" s="16">
        <f>'دیده بان بازار'!R4591</f>
        <v/>
      </c>
      <c r="S4613" s="16">
        <f>'دیده بان بازار'!S4591</f>
        <v/>
      </c>
      <c r="T4613" s="16">
        <f>'دیده بان بازار'!T4591</f>
        <v/>
      </c>
      <c r="U4613" s="16">
        <f>'دیده بان بازار'!U4591</f>
        <v/>
      </c>
      <c r="V4613" s="16">
        <f>'دیده بان بازار'!V4591</f>
        <v/>
      </c>
      <c r="W4613" s="7">
        <f>'دیده بان بازار'!W4591</f>
        <v/>
      </c>
    </row>
    <row r="4614">
      <c r="A4614" s="12">
        <f>'دیده بان بازار'!A4592</f>
        <v/>
      </c>
      <c r="B4614" s="13">
        <f>'دیده بان بازار'!B4592</f>
        <v/>
      </c>
      <c r="C4614" s="13">
        <f>'دیده بان بازار'!C4592</f>
        <v/>
      </c>
      <c r="D4614" s="13">
        <f>'دیده بان بازار'!D4592</f>
        <v/>
      </c>
      <c r="E4614" s="14">
        <f>'دیده بان بازار'!E4592</f>
        <v/>
      </c>
      <c r="F4614" s="13">
        <f>'دیده بان بازار'!F4592</f>
        <v/>
      </c>
      <c r="G4614" s="13">
        <f>'دیده بان بازار'!G4592</f>
        <v/>
      </c>
      <c r="H4614" s="13">
        <f>'دیده بان بازار'!H4592</f>
        <v/>
      </c>
      <c r="I4614" s="13">
        <f>'دیده بان بازار'!I4592</f>
        <v/>
      </c>
      <c r="J4614" s="13">
        <f>'دیده بان بازار'!J4592</f>
        <v/>
      </c>
      <c r="K4614" s="13">
        <f>'دیده بان بازار'!K4592</f>
        <v/>
      </c>
      <c r="L4614" s="13">
        <f>'دیده بان بازار'!L4592</f>
        <v/>
      </c>
      <c r="M4614" s="13">
        <f>'دیده بان بازار'!M4592</f>
        <v/>
      </c>
      <c r="N4614" s="13">
        <f>'دیده بان بازار'!N4592</f>
        <v/>
      </c>
      <c r="O4614" s="13">
        <f>'دیده بان بازار'!O4592</f>
        <v/>
      </c>
      <c r="P4614" s="13">
        <f>'دیده بان بازار'!P4592</f>
        <v/>
      </c>
      <c r="Q4614" s="13">
        <f>'دیده بان بازار'!Q4592</f>
        <v/>
      </c>
      <c r="R4614" s="13">
        <f>'دیده بان بازار'!R4592</f>
        <v/>
      </c>
      <c r="S4614" s="13">
        <f>'دیده بان بازار'!S4592</f>
        <v/>
      </c>
      <c r="T4614" s="13">
        <f>'دیده بان بازار'!T4592</f>
        <v/>
      </c>
      <c r="U4614" s="13">
        <f>'دیده بان بازار'!U4592</f>
        <v/>
      </c>
      <c r="V4614" s="13">
        <f>'دیده بان بازار'!V4592</f>
        <v/>
      </c>
      <c r="W4614" s="6">
        <f>'دیده بان بازار'!W4592</f>
        <v/>
      </c>
    </row>
    <row r="4615">
      <c r="A4615" s="15">
        <f>'دیده بان بازار'!A4593</f>
        <v/>
      </c>
      <c r="B4615" s="16">
        <f>'دیده بان بازار'!B4593</f>
        <v/>
      </c>
      <c r="C4615" s="16">
        <f>'دیده بان بازار'!C4593</f>
        <v/>
      </c>
      <c r="D4615" s="16">
        <f>'دیده بان بازار'!D4593</f>
        <v/>
      </c>
      <c r="E4615" s="17">
        <f>'دیده بان بازار'!E4593</f>
        <v/>
      </c>
      <c r="F4615" s="16">
        <f>'دیده بان بازار'!F4593</f>
        <v/>
      </c>
      <c r="G4615" s="16">
        <f>'دیده بان بازار'!G4593</f>
        <v/>
      </c>
      <c r="H4615" s="16">
        <f>'دیده بان بازار'!H4593</f>
        <v/>
      </c>
      <c r="I4615" s="16">
        <f>'دیده بان بازار'!I4593</f>
        <v/>
      </c>
      <c r="J4615" s="16">
        <f>'دیده بان بازار'!J4593</f>
        <v/>
      </c>
      <c r="K4615" s="16">
        <f>'دیده بان بازار'!K4593</f>
        <v/>
      </c>
      <c r="L4615" s="16">
        <f>'دیده بان بازار'!L4593</f>
        <v/>
      </c>
      <c r="M4615" s="16">
        <f>'دیده بان بازار'!M4593</f>
        <v/>
      </c>
      <c r="N4615" s="16">
        <f>'دیده بان بازار'!N4593</f>
        <v/>
      </c>
      <c r="O4615" s="16">
        <f>'دیده بان بازار'!O4593</f>
        <v/>
      </c>
      <c r="P4615" s="16">
        <f>'دیده بان بازار'!P4593</f>
        <v/>
      </c>
      <c r="Q4615" s="16">
        <f>'دیده بان بازار'!Q4593</f>
        <v/>
      </c>
      <c r="R4615" s="16">
        <f>'دیده بان بازار'!R4593</f>
        <v/>
      </c>
      <c r="S4615" s="16">
        <f>'دیده بان بازار'!S4593</f>
        <v/>
      </c>
      <c r="T4615" s="16">
        <f>'دیده بان بازار'!T4593</f>
        <v/>
      </c>
      <c r="U4615" s="16">
        <f>'دیده بان بازار'!U4593</f>
        <v/>
      </c>
      <c r="V4615" s="16">
        <f>'دیده بان بازار'!V4593</f>
        <v/>
      </c>
      <c r="W4615" s="7">
        <f>'دیده بان بازار'!W4593</f>
        <v/>
      </c>
    </row>
    <row r="4616">
      <c r="A4616" s="12">
        <f>'دیده بان بازار'!A4594</f>
        <v/>
      </c>
      <c r="B4616" s="13">
        <f>'دیده بان بازار'!B4594</f>
        <v/>
      </c>
      <c r="C4616" s="13">
        <f>'دیده بان بازار'!C4594</f>
        <v/>
      </c>
      <c r="D4616" s="13">
        <f>'دیده بان بازار'!D4594</f>
        <v/>
      </c>
      <c r="E4616" s="14">
        <f>'دیده بان بازار'!E4594</f>
        <v/>
      </c>
      <c r="F4616" s="13">
        <f>'دیده بان بازار'!F4594</f>
        <v/>
      </c>
      <c r="G4616" s="13">
        <f>'دیده بان بازار'!G4594</f>
        <v/>
      </c>
      <c r="H4616" s="13">
        <f>'دیده بان بازار'!H4594</f>
        <v/>
      </c>
      <c r="I4616" s="13">
        <f>'دیده بان بازار'!I4594</f>
        <v/>
      </c>
      <c r="J4616" s="13">
        <f>'دیده بان بازار'!J4594</f>
        <v/>
      </c>
      <c r="K4616" s="13">
        <f>'دیده بان بازار'!K4594</f>
        <v/>
      </c>
      <c r="L4616" s="13">
        <f>'دیده بان بازار'!L4594</f>
        <v/>
      </c>
      <c r="M4616" s="13">
        <f>'دیده بان بازار'!M4594</f>
        <v/>
      </c>
      <c r="N4616" s="13">
        <f>'دیده بان بازار'!N4594</f>
        <v/>
      </c>
      <c r="O4616" s="13">
        <f>'دیده بان بازار'!O4594</f>
        <v/>
      </c>
      <c r="P4616" s="13">
        <f>'دیده بان بازار'!P4594</f>
        <v/>
      </c>
      <c r="Q4616" s="13">
        <f>'دیده بان بازار'!Q4594</f>
        <v/>
      </c>
      <c r="R4616" s="13">
        <f>'دیده بان بازار'!R4594</f>
        <v/>
      </c>
      <c r="S4616" s="13">
        <f>'دیده بان بازار'!S4594</f>
        <v/>
      </c>
      <c r="T4616" s="13">
        <f>'دیده بان بازار'!T4594</f>
        <v/>
      </c>
      <c r="U4616" s="13">
        <f>'دیده بان بازار'!U4594</f>
        <v/>
      </c>
      <c r="V4616" s="13">
        <f>'دیده بان بازار'!V4594</f>
        <v/>
      </c>
      <c r="W4616" s="6">
        <f>'دیده بان بازار'!W4594</f>
        <v/>
      </c>
    </row>
    <row r="4617">
      <c r="A4617" s="15">
        <f>'دیده بان بازار'!A4595</f>
        <v/>
      </c>
      <c r="B4617" s="16">
        <f>'دیده بان بازار'!B4595</f>
        <v/>
      </c>
      <c r="C4617" s="16">
        <f>'دیده بان بازار'!C4595</f>
        <v/>
      </c>
      <c r="D4617" s="16">
        <f>'دیده بان بازار'!D4595</f>
        <v/>
      </c>
      <c r="E4617" s="17">
        <f>'دیده بان بازار'!E4595</f>
        <v/>
      </c>
      <c r="F4617" s="16">
        <f>'دیده بان بازار'!F4595</f>
        <v/>
      </c>
      <c r="G4617" s="16">
        <f>'دیده بان بازار'!G4595</f>
        <v/>
      </c>
      <c r="H4617" s="16">
        <f>'دیده بان بازار'!H4595</f>
        <v/>
      </c>
      <c r="I4617" s="16">
        <f>'دیده بان بازار'!I4595</f>
        <v/>
      </c>
      <c r="J4617" s="16">
        <f>'دیده بان بازار'!J4595</f>
        <v/>
      </c>
      <c r="K4617" s="16">
        <f>'دیده بان بازار'!K4595</f>
        <v/>
      </c>
      <c r="L4617" s="16">
        <f>'دیده بان بازار'!L4595</f>
        <v/>
      </c>
      <c r="M4617" s="16">
        <f>'دیده بان بازار'!M4595</f>
        <v/>
      </c>
      <c r="N4617" s="16">
        <f>'دیده بان بازار'!N4595</f>
        <v/>
      </c>
      <c r="O4617" s="16">
        <f>'دیده بان بازار'!O4595</f>
        <v/>
      </c>
      <c r="P4617" s="16">
        <f>'دیده بان بازار'!P4595</f>
        <v/>
      </c>
      <c r="Q4617" s="16">
        <f>'دیده بان بازار'!Q4595</f>
        <v/>
      </c>
      <c r="R4617" s="16">
        <f>'دیده بان بازار'!R4595</f>
        <v/>
      </c>
      <c r="S4617" s="16">
        <f>'دیده بان بازار'!S4595</f>
        <v/>
      </c>
      <c r="T4617" s="16">
        <f>'دیده بان بازار'!T4595</f>
        <v/>
      </c>
      <c r="U4617" s="16">
        <f>'دیده بان بازار'!U4595</f>
        <v/>
      </c>
      <c r="V4617" s="16">
        <f>'دیده بان بازار'!V4595</f>
        <v/>
      </c>
      <c r="W4617" s="7">
        <f>'دیده بان بازار'!W4595</f>
        <v/>
      </c>
    </row>
    <row r="4618">
      <c r="A4618" s="12">
        <f>'دیده بان بازار'!A4596</f>
        <v/>
      </c>
      <c r="B4618" s="13">
        <f>'دیده بان بازار'!B4596</f>
        <v/>
      </c>
      <c r="C4618" s="13">
        <f>'دیده بان بازار'!C4596</f>
        <v/>
      </c>
      <c r="D4618" s="13">
        <f>'دیده بان بازار'!D4596</f>
        <v/>
      </c>
      <c r="E4618" s="14">
        <f>'دیده بان بازار'!E4596</f>
        <v/>
      </c>
      <c r="F4618" s="13">
        <f>'دیده بان بازار'!F4596</f>
        <v/>
      </c>
      <c r="G4618" s="13">
        <f>'دیده بان بازار'!G4596</f>
        <v/>
      </c>
      <c r="H4618" s="13">
        <f>'دیده بان بازار'!H4596</f>
        <v/>
      </c>
      <c r="I4618" s="13">
        <f>'دیده بان بازار'!I4596</f>
        <v/>
      </c>
      <c r="J4618" s="13">
        <f>'دیده بان بازار'!J4596</f>
        <v/>
      </c>
      <c r="K4618" s="13">
        <f>'دیده بان بازار'!K4596</f>
        <v/>
      </c>
      <c r="L4618" s="13">
        <f>'دیده بان بازار'!L4596</f>
        <v/>
      </c>
      <c r="M4618" s="13">
        <f>'دیده بان بازار'!M4596</f>
        <v/>
      </c>
      <c r="N4618" s="13">
        <f>'دیده بان بازار'!N4596</f>
        <v/>
      </c>
      <c r="O4618" s="13">
        <f>'دیده بان بازار'!O4596</f>
        <v/>
      </c>
      <c r="P4618" s="13">
        <f>'دیده بان بازار'!P4596</f>
        <v/>
      </c>
      <c r="Q4618" s="13">
        <f>'دیده بان بازار'!Q4596</f>
        <v/>
      </c>
      <c r="R4618" s="13">
        <f>'دیده بان بازار'!R4596</f>
        <v/>
      </c>
      <c r="S4618" s="13">
        <f>'دیده بان بازار'!S4596</f>
        <v/>
      </c>
      <c r="T4618" s="13">
        <f>'دیده بان بازار'!T4596</f>
        <v/>
      </c>
      <c r="U4618" s="13">
        <f>'دیده بان بازار'!U4596</f>
        <v/>
      </c>
      <c r="V4618" s="13">
        <f>'دیده بان بازار'!V4596</f>
        <v/>
      </c>
      <c r="W4618" s="6">
        <f>'دیده بان بازار'!W4596</f>
        <v/>
      </c>
    </row>
    <row r="4619">
      <c r="A4619" s="15">
        <f>'دیده بان بازار'!A4597</f>
        <v/>
      </c>
      <c r="B4619" s="16">
        <f>'دیده بان بازار'!B4597</f>
        <v/>
      </c>
      <c r="C4619" s="16">
        <f>'دیده بان بازار'!C4597</f>
        <v/>
      </c>
      <c r="D4619" s="16">
        <f>'دیده بان بازار'!D4597</f>
        <v/>
      </c>
      <c r="E4619" s="17">
        <f>'دیده بان بازار'!E4597</f>
        <v/>
      </c>
      <c r="F4619" s="16">
        <f>'دیده بان بازار'!F4597</f>
        <v/>
      </c>
      <c r="G4619" s="16">
        <f>'دیده بان بازار'!G4597</f>
        <v/>
      </c>
      <c r="H4619" s="16">
        <f>'دیده بان بازار'!H4597</f>
        <v/>
      </c>
      <c r="I4619" s="16">
        <f>'دیده بان بازار'!I4597</f>
        <v/>
      </c>
      <c r="J4619" s="16">
        <f>'دیده بان بازار'!J4597</f>
        <v/>
      </c>
      <c r="K4619" s="16">
        <f>'دیده بان بازار'!K4597</f>
        <v/>
      </c>
      <c r="L4619" s="16">
        <f>'دیده بان بازار'!L4597</f>
        <v/>
      </c>
      <c r="M4619" s="16">
        <f>'دیده بان بازار'!M4597</f>
        <v/>
      </c>
      <c r="N4619" s="16">
        <f>'دیده بان بازار'!N4597</f>
        <v/>
      </c>
      <c r="O4619" s="16">
        <f>'دیده بان بازار'!O4597</f>
        <v/>
      </c>
      <c r="P4619" s="16">
        <f>'دیده بان بازار'!P4597</f>
        <v/>
      </c>
      <c r="Q4619" s="16">
        <f>'دیده بان بازار'!Q4597</f>
        <v/>
      </c>
      <c r="R4619" s="16">
        <f>'دیده بان بازار'!R4597</f>
        <v/>
      </c>
      <c r="S4619" s="16">
        <f>'دیده بان بازار'!S4597</f>
        <v/>
      </c>
      <c r="T4619" s="16">
        <f>'دیده بان بازار'!T4597</f>
        <v/>
      </c>
      <c r="U4619" s="16">
        <f>'دیده بان بازار'!U4597</f>
        <v/>
      </c>
      <c r="V4619" s="16">
        <f>'دیده بان بازار'!V4597</f>
        <v/>
      </c>
      <c r="W4619" s="7">
        <f>'دیده بان بازار'!W4597</f>
        <v/>
      </c>
    </row>
    <row r="4620">
      <c r="A4620" s="12">
        <f>'دیده بان بازار'!A4598</f>
        <v/>
      </c>
      <c r="B4620" s="13">
        <f>'دیده بان بازار'!B4598</f>
        <v/>
      </c>
      <c r="C4620" s="13">
        <f>'دیده بان بازار'!C4598</f>
        <v/>
      </c>
      <c r="D4620" s="13">
        <f>'دیده بان بازار'!D4598</f>
        <v/>
      </c>
      <c r="E4620" s="14">
        <f>'دیده بان بازار'!E4598</f>
        <v/>
      </c>
      <c r="F4620" s="13">
        <f>'دیده بان بازار'!F4598</f>
        <v/>
      </c>
      <c r="G4620" s="13">
        <f>'دیده بان بازار'!G4598</f>
        <v/>
      </c>
      <c r="H4620" s="13">
        <f>'دیده بان بازار'!H4598</f>
        <v/>
      </c>
      <c r="I4620" s="13">
        <f>'دیده بان بازار'!I4598</f>
        <v/>
      </c>
      <c r="J4620" s="13">
        <f>'دیده بان بازار'!J4598</f>
        <v/>
      </c>
      <c r="K4620" s="13">
        <f>'دیده بان بازار'!K4598</f>
        <v/>
      </c>
      <c r="L4620" s="13">
        <f>'دیده بان بازار'!L4598</f>
        <v/>
      </c>
      <c r="M4620" s="13">
        <f>'دیده بان بازار'!M4598</f>
        <v/>
      </c>
      <c r="N4620" s="13">
        <f>'دیده بان بازار'!N4598</f>
        <v/>
      </c>
      <c r="O4620" s="13">
        <f>'دیده بان بازار'!O4598</f>
        <v/>
      </c>
      <c r="P4620" s="13">
        <f>'دیده بان بازار'!P4598</f>
        <v/>
      </c>
      <c r="Q4620" s="13">
        <f>'دیده بان بازار'!Q4598</f>
        <v/>
      </c>
      <c r="R4620" s="13">
        <f>'دیده بان بازار'!R4598</f>
        <v/>
      </c>
      <c r="S4620" s="13">
        <f>'دیده بان بازار'!S4598</f>
        <v/>
      </c>
      <c r="T4620" s="13">
        <f>'دیده بان بازار'!T4598</f>
        <v/>
      </c>
      <c r="U4620" s="13">
        <f>'دیده بان بازار'!U4598</f>
        <v/>
      </c>
      <c r="V4620" s="13">
        <f>'دیده بان بازار'!V4598</f>
        <v/>
      </c>
      <c r="W4620" s="6">
        <f>'دیده بان بازار'!W4598</f>
        <v/>
      </c>
    </row>
    <row r="4621">
      <c r="A4621" s="15">
        <f>'دیده بان بازار'!A4599</f>
        <v/>
      </c>
      <c r="B4621" s="16">
        <f>'دیده بان بازار'!B4599</f>
        <v/>
      </c>
      <c r="C4621" s="16">
        <f>'دیده بان بازار'!C4599</f>
        <v/>
      </c>
      <c r="D4621" s="16">
        <f>'دیده بان بازار'!D4599</f>
        <v/>
      </c>
      <c r="E4621" s="17">
        <f>'دیده بان بازار'!E4599</f>
        <v/>
      </c>
      <c r="F4621" s="16">
        <f>'دیده بان بازار'!F4599</f>
        <v/>
      </c>
      <c r="G4621" s="16">
        <f>'دیده بان بازار'!G4599</f>
        <v/>
      </c>
      <c r="H4621" s="16">
        <f>'دیده بان بازار'!H4599</f>
        <v/>
      </c>
      <c r="I4621" s="16">
        <f>'دیده بان بازار'!I4599</f>
        <v/>
      </c>
      <c r="J4621" s="16">
        <f>'دیده بان بازار'!J4599</f>
        <v/>
      </c>
      <c r="K4621" s="16">
        <f>'دیده بان بازار'!K4599</f>
        <v/>
      </c>
      <c r="L4621" s="16">
        <f>'دیده بان بازار'!L4599</f>
        <v/>
      </c>
      <c r="M4621" s="16">
        <f>'دیده بان بازار'!M4599</f>
        <v/>
      </c>
      <c r="N4621" s="16">
        <f>'دیده بان بازار'!N4599</f>
        <v/>
      </c>
      <c r="O4621" s="16">
        <f>'دیده بان بازار'!O4599</f>
        <v/>
      </c>
      <c r="P4621" s="16">
        <f>'دیده بان بازار'!P4599</f>
        <v/>
      </c>
      <c r="Q4621" s="16">
        <f>'دیده بان بازار'!Q4599</f>
        <v/>
      </c>
      <c r="R4621" s="16">
        <f>'دیده بان بازار'!R4599</f>
        <v/>
      </c>
      <c r="S4621" s="16">
        <f>'دیده بان بازار'!S4599</f>
        <v/>
      </c>
      <c r="T4621" s="16">
        <f>'دیده بان بازار'!T4599</f>
        <v/>
      </c>
      <c r="U4621" s="16">
        <f>'دیده بان بازار'!U4599</f>
        <v/>
      </c>
      <c r="V4621" s="16">
        <f>'دیده بان بازار'!V4599</f>
        <v/>
      </c>
      <c r="W4621" s="7">
        <f>'دیده بان بازار'!W4599</f>
        <v/>
      </c>
    </row>
    <row r="4622">
      <c r="A4622" s="15">
        <f>'دیده بان بازار'!A4600</f>
        <v/>
      </c>
      <c r="B4622" s="16">
        <f>'دیده بان بازار'!B4600</f>
        <v/>
      </c>
      <c r="C4622" s="16">
        <f>'دیده بان بازار'!C4600</f>
        <v/>
      </c>
      <c r="D4622" s="16">
        <f>'دیده بان بازار'!D4600</f>
        <v/>
      </c>
      <c r="E4622" s="17">
        <f>'دیده بان بازار'!E4600</f>
        <v/>
      </c>
      <c r="F4622" s="16">
        <f>'دیده بان بازار'!F4600</f>
        <v/>
      </c>
      <c r="G4622" s="16">
        <f>'دیده بان بازار'!G4600</f>
        <v/>
      </c>
      <c r="H4622" s="16">
        <f>'دیده بان بازار'!H4600</f>
        <v/>
      </c>
      <c r="I4622" s="16">
        <f>'دیده بان بازار'!I4600</f>
        <v/>
      </c>
      <c r="J4622" s="16">
        <f>'دیده بان بازار'!J4600</f>
        <v/>
      </c>
      <c r="K4622" s="16">
        <f>'دیده بان بازار'!K4600</f>
        <v/>
      </c>
      <c r="L4622" s="16">
        <f>'دیده بان بازار'!L4600</f>
        <v/>
      </c>
      <c r="M4622" s="16">
        <f>'دیده بان بازار'!M4600</f>
        <v/>
      </c>
      <c r="N4622" s="16">
        <f>'دیده بان بازار'!N4600</f>
        <v/>
      </c>
      <c r="O4622" s="16">
        <f>'دیده بان بازار'!O4600</f>
        <v/>
      </c>
      <c r="P4622" s="16">
        <f>'دیده بان بازار'!P4600</f>
        <v/>
      </c>
      <c r="Q4622" s="16">
        <f>'دیده بان بازار'!Q4600</f>
        <v/>
      </c>
      <c r="R4622" s="16">
        <f>'دیده بان بازار'!R4600</f>
        <v/>
      </c>
      <c r="S4622" s="16">
        <f>'دیده بان بازار'!S4600</f>
        <v/>
      </c>
      <c r="T4622" s="16">
        <f>'دیده بان بازار'!T4600</f>
        <v/>
      </c>
      <c r="U4622" s="16">
        <f>'دیده بان بازار'!U4600</f>
        <v/>
      </c>
      <c r="V4622" s="16">
        <f>'دیده بان بازار'!V4600</f>
        <v/>
      </c>
      <c r="W4622" s="7">
        <f>'دیده بان بازار'!W4600</f>
        <v/>
      </c>
    </row>
    <row r="4623">
      <c r="A4623" s="12">
        <f>'دیده بان بازار'!A4601</f>
        <v/>
      </c>
      <c r="B4623" s="13">
        <f>'دیده بان بازار'!B4601</f>
        <v/>
      </c>
      <c r="C4623" s="13">
        <f>'دیده بان بازار'!C4601</f>
        <v/>
      </c>
      <c r="D4623" s="13">
        <f>'دیده بان بازار'!D4601</f>
        <v/>
      </c>
      <c r="E4623" s="14">
        <f>'دیده بان بازار'!E4601</f>
        <v/>
      </c>
      <c r="F4623" s="13">
        <f>'دیده بان بازار'!F4601</f>
        <v/>
      </c>
      <c r="G4623" s="13">
        <f>'دیده بان بازار'!G4601</f>
        <v/>
      </c>
      <c r="H4623" s="13">
        <f>'دیده بان بازار'!H4601</f>
        <v/>
      </c>
      <c r="I4623" s="13">
        <f>'دیده بان بازار'!I4601</f>
        <v/>
      </c>
      <c r="J4623" s="13">
        <f>'دیده بان بازار'!J4601</f>
        <v/>
      </c>
      <c r="K4623" s="13">
        <f>'دیده بان بازار'!K4601</f>
        <v/>
      </c>
      <c r="L4623" s="13">
        <f>'دیده بان بازار'!L4601</f>
        <v/>
      </c>
      <c r="M4623" s="13">
        <f>'دیده بان بازار'!M4601</f>
        <v/>
      </c>
      <c r="N4623" s="13">
        <f>'دیده بان بازار'!N4601</f>
        <v/>
      </c>
      <c r="O4623" s="13">
        <f>'دیده بان بازار'!O4601</f>
        <v/>
      </c>
      <c r="P4623" s="13">
        <f>'دیده بان بازار'!P4601</f>
        <v/>
      </c>
      <c r="Q4623" s="13">
        <f>'دیده بان بازار'!Q4601</f>
        <v/>
      </c>
      <c r="R4623" s="13">
        <f>'دیده بان بازار'!R4601</f>
        <v/>
      </c>
      <c r="S4623" s="13">
        <f>'دیده بان بازار'!S4601</f>
        <v/>
      </c>
      <c r="T4623" s="13">
        <f>'دیده بان بازار'!T4601</f>
        <v/>
      </c>
      <c r="U4623" s="13">
        <f>'دیده بان بازار'!U4601</f>
        <v/>
      </c>
      <c r="V4623" s="13">
        <f>'دیده بان بازار'!V4601</f>
        <v/>
      </c>
      <c r="W4623" s="6">
        <f>'دیده بان بازار'!W4601</f>
        <v/>
      </c>
    </row>
    <row r="4624">
      <c r="A4624" s="15">
        <f>'دیده بان بازار'!A4602</f>
        <v/>
      </c>
      <c r="B4624" s="16">
        <f>'دیده بان بازار'!B4602</f>
        <v/>
      </c>
      <c r="C4624" s="16">
        <f>'دیده بان بازار'!C4602</f>
        <v/>
      </c>
      <c r="D4624" s="16">
        <f>'دیده بان بازار'!D4602</f>
        <v/>
      </c>
      <c r="E4624" s="17">
        <f>'دیده بان بازار'!E4602</f>
        <v/>
      </c>
      <c r="F4624" s="16">
        <f>'دیده بان بازار'!F4602</f>
        <v/>
      </c>
      <c r="G4624" s="16">
        <f>'دیده بان بازار'!G4602</f>
        <v/>
      </c>
      <c r="H4624" s="16">
        <f>'دیده بان بازار'!H4602</f>
        <v/>
      </c>
      <c r="I4624" s="16">
        <f>'دیده بان بازار'!I4602</f>
        <v/>
      </c>
      <c r="J4624" s="16">
        <f>'دیده بان بازار'!J4602</f>
        <v/>
      </c>
      <c r="K4624" s="16">
        <f>'دیده بان بازار'!K4602</f>
        <v/>
      </c>
      <c r="L4624" s="16">
        <f>'دیده بان بازار'!L4602</f>
        <v/>
      </c>
      <c r="M4624" s="16">
        <f>'دیده بان بازار'!M4602</f>
        <v/>
      </c>
      <c r="N4624" s="16">
        <f>'دیده بان بازار'!N4602</f>
        <v/>
      </c>
      <c r="O4624" s="16">
        <f>'دیده بان بازار'!O4602</f>
        <v/>
      </c>
      <c r="P4624" s="16">
        <f>'دیده بان بازار'!P4602</f>
        <v/>
      </c>
      <c r="Q4624" s="16">
        <f>'دیده بان بازار'!Q4602</f>
        <v/>
      </c>
      <c r="R4624" s="16">
        <f>'دیده بان بازار'!R4602</f>
        <v/>
      </c>
      <c r="S4624" s="16">
        <f>'دیده بان بازار'!S4602</f>
        <v/>
      </c>
      <c r="T4624" s="16">
        <f>'دیده بان بازار'!T4602</f>
        <v/>
      </c>
      <c r="U4624" s="16">
        <f>'دیده بان بازار'!U4602</f>
        <v/>
      </c>
      <c r="V4624" s="16">
        <f>'دیده بان بازار'!V4602</f>
        <v/>
      </c>
      <c r="W4624" s="7">
        <f>'دیده بان بازار'!W4602</f>
        <v/>
      </c>
    </row>
    <row r="4625">
      <c r="A4625" s="12">
        <f>'دیده بان بازار'!A4603</f>
        <v/>
      </c>
      <c r="B4625" s="13">
        <f>'دیده بان بازار'!B4603</f>
        <v/>
      </c>
      <c r="C4625" s="13">
        <f>'دیده بان بازار'!C4603</f>
        <v/>
      </c>
      <c r="D4625" s="13">
        <f>'دیده بان بازار'!D4603</f>
        <v/>
      </c>
      <c r="E4625" s="14">
        <f>'دیده بان بازار'!E4603</f>
        <v/>
      </c>
      <c r="F4625" s="13">
        <f>'دیده بان بازار'!F4603</f>
        <v/>
      </c>
      <c r="G4625" s="13">
        <f>'دیده بان بازار'!G4603</f>
        <v/>
      </c>
      <c r="H4625" s="13">
        <f>'دیده بان بازار'!H4603</f>
        <v/>
      </c>
      <c r="I4625" s="13">
        <f>'دیده بان بازار'!I4603</f>
        <v/>
      </c>
      <c r="J4625" s="13">
        <f>'دیده بان بازار'!J4603</f>
        <v/>
      </c>
      <c r="K4625" s="13">
        <f>'دیده بان بازار'!K4603</f>
        <v/>
      </c>
      <c r="L4625" s="13">
        <f>'دیده بان بازار'!L4603</f>
        <v/>
      </c>
      <c r="M4625" s="13">
        <f>'دیده بان بازار'!M4603</f>
        <v/>
      </c>
      <c r="N4625" s="13">
        <f>'دیده بان بازار'!N4603</f>
        <v/>
      </c>
      <c r="O4625" s="13">
        <f>'دیده بان بازار'!O4603</f>
        <v/>
      </c>
      <c r="P4625" s="13">
        <f>'دیده بان بازار'!P4603</f>
        <v/>
      </c>
      <c r="Q4625" s="13">
        <f>'دیده بان بازار'!Q4603</f>
        <v/>
      </c>
      <c r="R4625" s="13">
        <f>'دیده بان بازار'!R4603</f>
        <v/>
      </c>
      <c r="S4625" s="13">
        <f>'دیده بان بازار'!S4603</f>
        <v/>
      </c>
      <c r="T4625" s="13">
        <f>'دیده بان بازار'!T4603</f>
        <v/>
      </c>
      <c r="U4625" s="13">
        <f>'دیده بان بازار'!U4603</f>
        <v/>
      </c>
      <c r="V4625" s="13">
        <f>'دیده بان بازار'!V4603</f>
        <v/>
      </c>
      <c r="W4625" s="6">
        <f>'دیده بان بازار'!W4603</f>
        <v/>
      </c>
    </row>
    <row r="4626">
      <c r="A4626" s="15">
        <f>'دیده بان بازار'!A4604</f>
        <v/>
      </c>
      <c r="B4626" s="16">
        <f>'دیده بان بازار'!B4604</f>
        <v/>
      </c>
      <c r="C4626" s="16">
        <f>'دیده بان بازار'!C4604</f>
        <v/>
      </c>
      <c r="D4626" s="16">
        <f>'دیده بان بازار'!D4604</f>
        <v/>
      </c>
      <c r="E4626" s="17">
        <f>'دیده بان بازار'!E4604</f>
        <v/>
      </c>
      <c r="F4626" s="16">
        <f>'دیده بان بازار'!F4604</f>
        <v/>
      </c>
      <c r="G4626" s="16">
        <f>'دیده بان بازار'!G4604</f>
        <v/>
      </c>
      <c r="H4626" s="16">
        <f>'دیده بان بازار'!H4604</f>
        <v/>
      </c>
      <c r="I4626" s="16">
        <f>'دیده بان بازار'!I4604</f>
        <v/>
      </c>
      <c r="J4626" s="16">
        <f>'دیده بان بازار'!J4604</f>
        <v/>
      </c>
      <c r="K4626" s="16">
        <f>'دیده بان بازار'!K4604</f>
        <v/>
      </c>
      <c r="L4626" s="16">
        <f>'دیده بان بازار'!L4604</f>
        <v/>
      </c>
      <c r="M4626" s="16">
        <f>'دیده بان بازار'!M4604</f>
        <v/>
      </c>
      <c r="N4626" s="16">
        <f>'دیده بان بازار'!N4604</f>
        <v/>
      </c>
      <c r="O4626" s="16">
        <f>'دیده بان بازار'!O4604</f>
        <v/>
      </c>
      <c r="P4626" s="16">
        <f>'دیده بان بازار'!P4604</f>
        <v/>
      </c>
      <c r="Q4626" s="16">
        <f>'دیده بان بازار'!Q4604</f>
        <v/>
      </c>
      <c r="R4626" s="16">
        <f>'دیده بان بازار'!R4604</f>
        <v/>
      </c>
      <c r="S4626" s="16">
        <f>'دیده بان بازار'!S4604</f>
        <v/>
      </c>
      <c r="T4626" s="16">
        <f>'دیده بان بازار'!T4604</f>
        <v/>
      </c>
      <c r="U4626" s="16">
        <f>'دیده بان بازار'!U4604</f>
        <v/>
      </c>
      <c r="V4626" s="16">
        <f>'دیده بان بازار'!V4604</f>
        <v/>
      </c>
      <c r="W4626" s="7">
        <f>'دیده بان بازار'!W4604</f>
        <v/>
      </c>
    </row>
    <row r="4627">
      <c r="A4627" s="12">
        <f>'دیده بان بازار'!A4605</f>
        <v/>
      </c>
      <c r="B4627" s="13">
        <f>'دیده بان بازار'!B4605</f>
        <v/>
      </c>
      <c r="C4627" s="13">
        <f>'دیده بان بازار'!C4605</f>
        <v/>
      </c>
      <c r="D4627" s="13">
        <f>'دیده بان بازار'!D4605</f>
        <v/>
      </c>
      <c r="E4627" s="14">
        <f>'دیده بان بازار'!E4605</f>
        <v/>
      </c>
      <c r="F4627" s="13">
        <f>'دیده بان بازار'!F4605</f>
        <v/>
      </c>
      <c r="G4627" s="13">
        <f>'دیده بان بازار'!G4605</f>
        <v/>
      </c>
      <c r="H4627" s="13">
        <f>'دیده بان بازار'!H4605</f>
        <v/>
      </c>
      <c r="I4627" s="13">
        <f>'دیده بان بازار'!I4605</f>
        <v/>
      </c>
      <c r="J4627" s="13">
        <f>'دیده بان بازار'!J4605</f>
        <v/>
      </c>
      <c r="K4627" s="13">
        <f>'دیده بان بازار'!K4605</f>
        <v/>
      </c>
      <c r="L4627" s="13">
        <f>'دیده بان بازار'!L4605</f>
        <v/>
      </c>
      <c r="M4627" s="13">
        <f>'دیده بان بازار'!M4605</f>
        <v/>
      </c>
      <c r="N4627" s="13">
        <f>'دیده بان بازار'!N4605</f>
        <v/>
      </c>
      <c r="O4627" s="13">
        <f>'دیده بان بازار'!O4605</f>
        <v/>
      </c>
      <c r="P4627" s="13">
        <f>'دیده بان بازار'!P4605</f>
        <v/>
      </c>
      <c r="Q4627" s="13">
        <f>'دیده بان بازار'!Q4605</f>
        <v/>
      </c>
      <c r="R4627" s="13">
        <f>'دیده بان بازار'!R4605</f>
        <v/>
      </c>
      <c r="S4627" s="13">
        <f>'دیده بان بازار'!S4605</f>
        <v/>
      </c>
      <c r="T4627" s="13">
        <f>'دیده بان بازار'!T4605</f>
        <v/>
      </c>
      <c r="U4627" s="13">
        <f>'دیده بان بازار'!U4605</f>
        <v/>
      </c>
      <c r="V4627" s="13">
        <f>'دیده بان بازار'!V4605</f>
        <v/>
      </c>
      <c r="W4627" s="6">
        <f>'دیده بان بازار'!W4605</f>
        <v/>
      </c>
    </row>
    <row r="4628">
      <c r="A4628" s="15">
        <f>'دیده بان بازار'!A4606</f>
        <v/>
      </c>
      <c r="B4628" s="16">
        <f>'دیده بان بازار'!B4606</f>
        <v/>
      </c>
      <c r="C4628" s="16">
        <f>'دیده بان بازار'!C4606</f>
        <v/>
      </c>
      <c r="D4628" s="16">
        <f>'دیده بان بازار'!D4606</f>
        <v/>
      </c>
      <c r="E4628" s="17">
        <f>'دیده بان بازار'!E4606</f>
        <v/>
      </c>
      <c r="F4628" s="16">
        <f>'دیده بان بازار'!F4606</f>
        <v/>
      </c>
      <c r="G4628" s="16">
        <f>'دیده بان بازار'!G4606</f>
        <v/>
      </c>
      <c r="H4628" s="16">
        <f>'دیده بان بازار'!H4606</f>
        <v/>
      </c>
      <c r="I4628" s="16">
        <f>'دیده بان بازار'!I4606</f>
        <v/>
      </c>
      <c r="J4628" s="16">
        <f>'دیده بان بازار'!J4606</f>
        <v/>
      </c>
      <c r="K4628" s="16">
        <f>'دیده بان بازار'!K4606</f>
        <v/>
      </c>
      <c r="L4628" s="16">
        <f>'دیده بان بازار'!L4606</f>
        <v/>
      </c>
      <c r="M4628" s="16">
        <f>'دیده بان بازار'!M4606</f>
        <v/>
      </c>
      <c r="N4628" s="16">
        <f>'دیده بان بازار'!N4606</f>
        <v/>
      </c>
      <c r="O4628" s="16">
        <f>'دیده بان بازار'!O4606</f>
        <v/>
      </c>
      <c r="P4628" s="16">
        <f>'دیده بان بازار'!P4606</f>
        <v/>
      </c>
      <c r="Q4628" s="16">
        <f>'دیده بان بازار'!Q4606</f>
        <v/>
      </c>
      <c r="R4628" s="16">
        <f>'دیده بان بازار'!R4606</f>
        <v/>
      </c>
      <c r="S4628" s="16">
        <f>'دیده بان بازار'!S4606</f>
        <v/>
      </c>
      <c r="T4628" s="16">
        <f>'دیده بان بازار'!T4606</f>
        <v/>
      </c>
      <c r="U4628" s="16">
        <f>'دیده بان بازار'!U4606</f>
        <v/>
      </c>
      <c r="V4628" s="16">
        <f>'دیده بان بازار'!V4606</f>
        <v/>
      </c>
      <c r="W4628" s="7">
        <f>'دیده بان بازار'!W4606</f>
        <v/>
      </c>
    </row>
    <row r="4629">
      <c r="A4629" s="12">
        <f>'دیده بان بازار'!A4607</f>
        <v/>
      </c>
      <c r="B4629" s="13">
        <f>'دیده بان بازار'!B4607</f>
        <v/>
      </c>
      <c r="C4629" s="13">
        <f>'دیده بان بازار'!C4607</f>
        <v/>
      </c>
      <c r="D4629" s="13">
        <f>'دیده بان بازار'!D4607</f>
        <v/>
      </c>
      <c r="E4629" s="14">
        <f>'دیده بان بازار'!E4607</f>
        <v/>
      </c>
      <c r="F4629" s="13">
        <f>'دیده بان بازار'!F4607</f>
        <v/>
      </c>
      <c r="G4629" s="13">
        <f>'دیده بان بازار'!G4607</f>
        <v/>
      </c>
      <c r="H4629" s="13">
        <f>'دیده بان بازار'!H4607</f>
        <v/>
      </c>
      <c r="I4629" s="13">
        <f>'دیده بان بازار'!I4607</f>
        <v/>
      </c>
      <c r="J4629" s="13">
        <f>'دیده بان بازار'!J4607</f>
        <v/>
      </c>
      <c r="K4629" s="13">
        <f>'دیده بان بازار'!K4607</f>
        <v/>
      </c>
      <c r="L4629" s="13">
        <f>'دیده بان بازار'!L4607</f>
        <v/>
      </c>
      <c r="M4629" s="13">
        <f>'دیده بان بازار'!M4607</f>
        <v/>
      </c>
      <c r="N4629" s="13">
        <f>'دیده بان بازار'!N4607</f>
        <v/>
      </c>
      <c r="O4629" s="13">
        <f>'دیده بان بازار'!O4607</f>
        <v/>
      </c>
      <c r="P4629" s="13">
        <f>'دیده بان بازار'!P4607</f>
        <v/>
      </c>
      <c r="Q4629" s="13">
        <f>'دیده بان بازار'!Q4607</f>
        <v/>
      </c>
      <c r="R4629" s="13">
        <f>'دیده بان بازار'!R4607</f>
        <v/>
      </c>
      <c r="S4629" s="13">
        <f>'دیده بان بازار'!S4607</f>
        <v/>
      </c>
      <c r="T4629" s="13">
        <f>'دیده بان بازار'!T4607</f>
        <v/>
      </c>
      <c r="U4629" s="13">
        <f>'دیده بان بازار'!U4607</f>
        <v/>
      </c>
      <c r="V4629" s="13">
        <f>'دیده بان بازار'!V4607</f>
        <v/>
      </c>
      <c r="W4629" s="6">
        <f>'دیده بان بازار'!W4607</f>
        <v/>
      </c>
    </row>
    <row r="4630">
      <c r="A4630" s="15">
        <f>'دیده بان بازار'!A4608</f>
        <v/>
      </c>
      <c r="B4630" s="16">
        <f>'دیده بان بازار'!B4608</f>
        <v/>
      </c>
      <c r="C4630" s="16">
        <f>'دیده بان بازار'!C4608</f>
        <v/>
      </c>
      <c r="D4630" s="16">
        <f>'دیده بان بازار'!D4608</f>
        <v/>
      </c>
      <c r="E4630" s="17">
        <f>'دیده بان بازار'!E4608</f>
        <v/>
      </c>
      <c r="F4630" s="16">
        <f>'دیده بان بازار'!F4608</f>
        <v/>
      </c>
      <c r="G4630" s="16">
        <f>'دیده بان بازار'!G4608</f>
        <v/>
      </c>
      <c r="H4630" s="16">
        <f>'دیده بان بازار'!H4608</f>
        <v/>
      </c>
      <c r="I4630" s="16">
        <f>'دیده بان بازار'!I4608</f>
        <v/>
      </c>
      <c r="J4630" s="16">
        <f>'دیده بان بازار'!J4608</f>
        <v/>
      </c>
      <c r="K4630" s="16">
        <f>'دیده بان بازار'!K4608</f>
        <v/>
      </c>
      <c r="L4630" s="16">
        <f>'دیده بان بازار'!L4608</f>
        <v/>
      </c>
      <c r="M4630" s="16">
        <f>'دیده بان بازار'!M4608</f>
        <v/>
      </c>
      <c r="N4630" s="16">
        <f>'دیده بان بازار'!N4608</f>
        <v/>
      </c>
      <c r="O4630" s="16">
        <f>'دیده بان بازار'!O4608</f>
        <v/>
      </c>
      <c r="P4630" s="16">
        <f>'دیده بان بازار'!P4608</f>
        <v/>
      </c>
      <c r="Q4630" s="16">
        <f>'دیده بان بازار'!Q4608</f>
        <v/>
      </c>
      <c r="R4630" s="16">
        <f>'دیده بان بازار'!R4608</f>
        <v/>
      </c>
      <c r="S4630" s="16">
        <f>'دیده بان بازار'!S4608</f>
        <v/>
      </c>
      <c r="T4630" s="16">
        <f>'دیده بان بازار'!T4608</f>
        <v/>
      </c>
      <c r="U4630" s="16">
        <f>'دیده بان بازار'!U4608</f>
        <v/>
      </c>
      <c r="V4630" s="16">
        <f>'دیده بان بازار'!V4608</f>
        <v/>
      </c>
      <c r="W4630" s="7">
        <f>'دیده بان بازار'!W4608</f>
        <v/>
      </c>
    </row>
    <row r="4631">
      <c r="A4631" s="12">
        <f>'دیده بان بازار'!A4609</f>
        <v/>
      </c>
      <c r="B4631" s="13">
        <f>'دیده بان بازار'!B4609</f>
        <v/>
      </c>
      <c r="C4631" s="13">
        <f>'دیده بان بازار'!C4609</f>
        <v/>
      </c>
      <c r="D4631" s="13">
        <f>'دیده بان بازار'!D4609</f>
        <v/>
      </c>
      <c r="E4631" s="14">
        <f>'دیده بان بازار'!E4609</f>
        <v/>
      </c>
      <c r="F4631" s="13">
        <f>'دیده بان بازار'!F4609</f>
        <v/>
      </c>
      <c r="G4631" s="13">
        <f>'دیده بان بازار'!G4609</f>
        <v/>
      </c>
      <c r="H4631" s="13">
        <f>'دیده بان بازار'!H4609</f>
        <v/>
      </c>
      <c r="I4631" s="13">
        <f>'دیده بان بازار'!I4609</f>
        <v/>
      </c>
      <c r="J4631" s="13">
        <f>'دیده بان بازار'!J4609</f>
        <v/>
      </c>
      <c r="K4631" s="13">
        <f>'دیده بان بازار'!K4609</f>
        <v/>
      </c>
      <c r="L4631" s="13">
        <f>'دیده بان بازار'!L4609</f>
        <v/>
      </c>
      <c r="M4631" s="13">
        <f>'دیده بان بازار'!M4609</f>
        <v/>
      </c>
      <c r="N4631" s="13">
        <f>'دیده بان بازار'!N4609</f>
        <v/>
      </c>
      <c r="O4631" s="13">
        <f>'دیده بان بازار'!O4609</f>
        <v/>
      </c>
      <c r="P4631" s="13">
        <f>'دیده بان بازار'!P4609</f>
        <v/>
      </c>
      <c r="Q4631" s="13">
        <f>'دیده بان بازار'!Q4609</f>
        <v/>
      </c>
      <c r="R4631" s="13">
        <f>'دیده بان بازار'!R4609</f>
        <v/>
      </c>
      <c r="S4631" s="13">
        <f>'دیده بان بازار'!S4609</f>
        <v/>
      </c>
      <c r="T4631" s="13">
        <f>'دیده بان بازار'!T4609</f>
        <v/>
      </c>
      <c r="U4631" s="13">
        <f>'دیده بان بازار'!U4609</f>
        <v/>
      </c>
      <c r="V4631" s="13">
        <f>'دیده بان بازار'!V4609</f>
        <v/>
      </c>
      <c r="W4631" s="6">
        <f>'دیده بان بازار'!W4609</f>
        <v/>
      </c>
    </row>
    <row r="4632">
      <c r="A4632" s="15">
        <f>'دیده بان بازار'!A4610</f>
        <v/>
      </c>
      <c r="B4632" s="16">
        <f>'دیده بان بازار'!B4610</f>
        <v/>
      </c>
      <c r="C4632" s="16">
        <f>'دیده بان بازار'!C4610</f>
        <v/>
      </c>
      <c r="D4632" s="16">
        <f>'دیده بان بازار'!D4610</f>
        <v/>
      </c>
      <c r="E4632" s="17">
        <f>'دیده بان بازار'!E4610</f>
        <v/>
      </c>
      <c r="F4632" s="16">
        <f>'دیده بان بازار'!F4610</f>
        <v/>
      </c>
      <c r="G4632" s="16">
        <f>'دیده بان بازار'!G4610</f>
        <v/>
      </c>
      <c r="H4632" s="16">
        <f>'دیده بان بازار'!H4610</f>
        <v/>
      </c>
      <c r="I4632" s="16">
        <f>'دیده بان بازار'!I4610</f>
        <v/>
      </c>
      <c r="J4632" s="16">
        <f>'دیده بان بازار'!J4610</f>
        <v/>
      </c>
      <c r="K4632" s="16">
        <f>'دیده بان بازار'!K4610</f>
        <v/>
      </c>
      <c r="L4632" s="16">
        <f>'دیده بان بازار'!L4610</f>
        <v/>
      </c>
      <c r="M4632" s="16">
        <f>'دیده بان بازار'!M4610</f>
        <v/>
      </c>
      <c r="N4632" s="16">
        <f>'دیده بان بازار'!N4610</f>
        <v/>
      </c>
      <c r="O4632" s="16">
        <f>'دیده بان بازار'!O4610</f>
        <v/>
      </c>
      <c r="P4632" s="16">
        <f>'دیده بان بازار'!P4610</f>
        <v/>
      </c>
      <c r="Q4632" s="16">
        <f>'دیده بان بازار'!Q4610</f>
        <v/>
      </c>
      <c r="R4632" s="16">
        <f>'دیده بان بازار'!R4610</f>
        <v/>
      </c>
      <c r="S4632" s="16">
        <f>'دیده بان بازار'!S4610</f>
        <v/>
      </c>
      <c r="T4632" s="16">
        <f>'دیده بان بازار'!T4610</f>
        <v/>
      </c>
      <c r="U4632" s="16">
        <f>'دیده بان بازار'!U4610</f>
        <v/>
      </c>
      <c r="V4632" s="16">
        <f>'دیده بان بازار'!V4610</f>
        <v/>
      </c>
      <c r="W4632" s="7">
        <f>'دیده بان بازار'!W4610</f>
        <v/>
      </c>
    </row>
    <row r="4633">
      <c r="A4633" s="12">
        <f>'دیده بان بازار'!A4611</f>
        <v/>
      </c>
      <c r="B4633" s="13">
        <f>'دیده بان بازار'!B4611</f>
        <v/>
      </c>
      <c r="C4633" s="13">
        <f>'دیده بان بازار'!C4611</f>
        <v/>
      </c>
      <c r="D4633" s="13">
        <f>'دیده بان بازار'!D4611</f>
        <v/>
      </c>
      <c r="E4633" s="14">
        <f>'دیده بان بازار'!E4611</f>
        <v/>
      </c>
      <c r="F4633" s="13">
        <f>'دیده بان بازار'!F4611</f>
        <v/>
      </c>
      <c r="G4633" s="13">
        <f>'دیده بان بازار'!G4611</f>
        <v/>
      </c>
      <c r="H4633" s="13">
        <f>'دیده بان بازار'!H4611</f>
        <v/>
      </c>
      <c r="I4633" s="13">
        <f>'دیده بان بازار'!I4611</f>
        <v/>
      </c>
      <c r="J4633" s="13">
        <f>'دیده بان بازار'!J4611</f>
        <v/>
      </c>
      <c r="K4633" s="13">
        <f>'دیده بان بازار'!K4611</f>
        <v/>
      </c>
      <c r="L4633" s="13">
        <f>'دیده بان بازار'!L4611</f>
        <v/>
      </c>
      <c r="M4633" s="13">
        <f>'دیده بان بازار'!M4611</f>
        <v/>
      </c>
      <c r="N4633" s="13">
        <f>'دیده بان بازار'!N4611</f>
        <v/>
      </c>
      <c r="O4633" s="13">
        <f>'دیده بان بازار'!O4611</f>
        <v/>
      </c>
      <c r="P4633" s="13">
        <f>'دیده بان بازار'!P4611</f>
        <v/>
      </c>
      <c r="Q4633" s="13">
        <f>'دیده بان بازار'!Q4611</f>
        <v/>
      </c>
      <c r="R4633" s="13">
        <f>'دیده بان بازار'!R4611</f>
        <v/>
      </c>
      <c r="S4633" s="13">
        <f>'دیده بان بازار'!S4611</f>
        <v/>
      </c>
      <c r="T4633" s="13">
        <f>'دیده بان بازار'!T4611</f>
        <v/>
      </c>
      <c r="U4633" s="13">
        <f>'دیده بان بازار'!U4611</f>
        <v/>
      </c>
      <c r="V4633" s="13">
        <f>'دیده بان بازار'!V4611</f>
        <v/>
      </c>
      <c r="W4633" s="6">
        <f>'دیده بان بازار'!W4611</f>
        <v/>
      </c>
    </row>
    <row r="4634">
      <c r="A4634" s="15">
        <f>'دیده بان بازار'!A4612</f>
        <v/>
      </c>
      <c r="B4634" s="16">
        <f>'دیده بان بازار'!B4612</f>
        <v/>
      </c>
      <c r="C4634" s="16">
        <f>'دیده بان بازار'!C4612</f>
        <v/>
      </c>
      <c r="D4634" s="16">
        <f>'دیده بان بازار'!D4612</f>
        <v/>
      </c>
      <c r="E4634" s="17">
        <f>'دیده بان بازار'!E4612</f>
        <v/>
      </c>
      <c r="F4634" s="16">
        <f>'دیده بان بازار'!F4612</f>
        <v/>
      </c>
      <c r="G4634" s="16">
        <f>'دیده بان بازار'!G4612</f>
        <v/>
      </c>
      <c r="H4634" s="16">
        <f>'دیده بان بازار'!H4612</f>
        <v/>
      </c>
      <c r="I4634" s="16">
        <f>'دیده بان بازار'!I4612</f>
        <v/>
      </c>
      <c r="J4634" s="16">
        <f>'دیده بان بازار'!J4612</f>
        <v/>
      </c>
      <c r="K4634" s="16">
        <f>'دیده بان بازار'!K4612</f>
        <v/>
      </c>
      <c r="L4634" s="16">
        <f>'دیده بان بازار'!L4612</f>
        <v/>
      </c>
      <c r="M4634" s="16">
        <f>'دیده بان بازار'!M4612</f>
        <v/>
      </c>
      <c r="N4634" s="16">
        <f>'دیده بان بازار'!N4612</f>
        <v/>
      </c>
      <c r="O4634" s="16">
        <f>'دیده بان بازار'!O4612</f>
        <v/>
      </c>
      <c r="P4634" s="16">
        <f>'دیده بان بازار'!P4612</f>
        <v/>
      </c>
      <c r="Q4634" s="16">
        <f>'دیده بان بازار'!Q4612</f>
        <v/>
      </c>
      <c r="R4634" s="16">
        <f>'دیده بان بازار'!R4612</f>
        <v/>
      </c>
      <c r="S4634" s="16">
        <f>'دیده بان بازار'!S4612</f>
        <v/>
      </c>
      <c r="T4634" s="16">
        <f>'دیده بان بازار'!T4612</f>
        <v/>
      </c>
      <c r="U4634" s="16">
        <f>'دیده بان بازار'!U4612</f>
        <v/>
      </c>
      <c r="V4634" s="16">
        <f>'دیده بان بازار'!V4612</f>
        <v/>
      </c>
      <c r="W4634" s="7">
        <f>'دیده بان بازار'!W4612</f>
        <v/>
      </c>
    </row>
    <row r="4635">
      <c r="A4635" s="12">
        <f>'دیده بان بازار'!A4613</f>
        <v/>
      </c>
      <c r="B4635" s="13">
        <f>'دیده بان بازار'!B4613</f>
        <v/>
      </c>
      <c r="C4635" s="13">
        <f>'دیده بان بازار'!C4613</f>
        <v/>
      </c>
      <c r="D4635" s="13">
        <f>'دیده بان بازار'!D4613</f>
        <v/>
      </c>
      <c r="E4635" s="14">
        <f>'دیده بان بازار'!E4613</f>
        <v/>
      </c>
      <c r="F4635" s="13">
        <f>'دیده بان بازار'!F4613</f>
        <v/>
      </c>
      <c r="G4635" s="13">
        <f>'دیده بان بازار'!G4613</f>
        <v/>
      </c>
      <c r="H4635" s="13">
        <f>'دیده بان بازار'!H4613</f>
        <v/>
      </c>
      <c r="I4635" s="13">
        <f>'دیده بان بازار'!I4613</f>
        <v/>
      </c>
      <c r="J4635" s="13">
        <f>'دیده بان بازار'!J4613</f>
        <v/>
      </c>
      <c r="K4635" s="13">
        <f>'دیده بان بازار'!K4613</f>
        <v/>
      </c>
      <c r="L4635" s="13">
        <f>'دیده بان بازار'!L4613</f>
        <v/>
      </c>
      <c r="M4635" s="13">
        <f>'دیده بان بازار'!M4613</f>
        <v/>
      </c>
      <c r="N4635" s="13">
        <f>'دیده بان بازار'!N4613</f>
        <v/>
      </c>
      <c r="O4635" s="13">
        <f>'دیده بان بازار'!O4613</f>
        <v/>
      </c>
      <c r="P4635" s="13">
        <f>'دیده بان بازار'!P4613</f>
        <v/>
      </c>
      <c r="Q4635" s="13">
        <f>'دیده بان بازار'!Q4613</f>
        <v/>
      </c>
      <c r="R4635" s="13">
        <f>'دیده بان بازار'!R4613</f>
        <v/>
      </c>
      <c r="S4635" s="13">
        <f>'دیده بان بازار'!S4613</f>
        <v/>
      </c>
      <c r="T4635" s="13">
        <f>'دیده بان بازار'!T4613</f>
        <v/>
      </c>
      <c r="U4635" s="13">
        <f>'دیده بان بازار'!U4613</f>
        <v/>
      </c>
      <c r="V4635" s="13">
        <f>'دیده بان بازار'!V4613</f>
        <v/>
      </c>
      <c r="W4635" s="6">
        <f>'دیده بان بازار'!W4613</f>
        <v/>
      </c>
    </row>
    <row r="4636">
      <c r="A4636" s="15">
        <f>'دیده بان بازار'!A4614</f>
        <v/>
      </c>
      <c r="B4636" s="16">
        <f>'دیده بان بازار'!B4614</f>
        <v/>
      </c>
      <c r="C4636" s="16">
        <f>'دیده بان بازار'!C4614</f>
        <v/>
      </c>
      <c r="D4636" s="16">
        <f>'دیده بان بازار'!D4614</f>
        <v/>
      </c>
      <c r="E4636" s="17">
        <f>'دیده بان بازار'!E4614</f>
        <v/>
      </c>
      <c r="F4636" s="16">
        <f>'دیده بان بازار'!F4614</f>
        <v/>
      </c>
      <c r="G4636" s="16">
        <f>'دیده بان بازار'!G4614</f>
        <v/>
      </c>
      <c r="H4636" s="16">
        <f>'دیده بان بازار'!H4614</f>
        <v/>
      </c>
      <c r="I4636" s="16">
        <f>'دیده بان بازار'!I4614</f>
        <v/>
      </c>
      <c r="J4636" s="16">
        <f>'دیده بان بازار'!J4614</f>
        <v/>
      </c>
      <c r="K4636" s="16">
        <f>'دیده بان بازار'!K4614</f>
        <v/>
      </c>
      <c r="L4636" s="16">
        <f>'دیده بان بازار'!L4614</f>
        <v/>
      </c>
      <c r="M4636" s="16">
        <f>'دیده بان بازار'!M4614</f>
        <v/>
      </c>
      <c r="N4636" s="16">
        <f>'دیده بان بازار'!N4614</f>
        <v/>
      </c>
      <c r="O4636" s="16">
        <f>'دیده بان بازار'!O4614</f>
        <v/>
      </c>
      <c r="P4636" s="16">
        <f>'دیده بان بازار'!P4614</f>
        <v/>
      </c>
      <c r="Q4636" s="16">
        <f>'دیده بان بازار'!Q4614</f>
        <v/>
      </c>
      <c r="R4636" s="16">
        <f>'دیده بان بازار'!R4614</f>
        <v/>
      </c>
      <c r="S4636" s="16">
        <f>'دیده بان بازار'!S4614</f>
        <v/>
      </c>
      <c r="T4636" s="16">
        <f>'دیده بان بازار'!T4614</f>
        <v/>
      </c>
      <c r="U4636" s="16">
        <f>'دیده بان بازار'!U4614</f>
        <v/>
      </c>
      <c r="V4636" s="16">
        <f>'دیده بان بازار'!V4614</f>
        <v/>
      </c>
      <c r="W4636" s="7">
        <f>'دیده بان بازار'!W4614</f>
        <v/>
      </c>
    </row>
    <row r="4637">
      <c r="A4637" s="15">
        <f>'دیده بان بازار'!A4615</f>
        <v/>
      </c>
      <c r="B4637" s="16">
        <f>'دیده بان بازار'!B4615</f>
        <v/>
      </c>
      <c r="C4637" s="16">
        <f>'دیده بان بازار'!C4615</f>
        <v/>
      </c>
      <c r="D4637" s="16">
        <f>'دیده بان بازار'!D4615</f>
        <v/>
      </c>
      <c r="E4637" s="17">
        <f>'دیده بان بازار'!E4615</f>
        <v/>
      </c>
      <c r="F4637" s="16">
        <f>'دیده بان بازار'!F4615</f>
        <v/>
      </c>
      <c r="G4637" s="16">
        <f>'دیده بان بازار'!G4615</f>
        <v/>
      </c>
      <c r="H4637" s="16">
        <f>'دیده بان بازار'!H4615</f>
        <v/>
      </c>
      <c r="I4637" s="16">
        <f>'دیده بان بازار'!I4615</f>
        <v/>
      </c>
      <c r="J4637" s="16">
        <f>'دیده بان بازار'!J4615</f>
        <v/>
      </c>
      <c r="K4637" s="16">
        <f>'دیده بان بازار'!K4615</f>
        <v/>
      </c>
      <c r="L4637" s="16">
        <f>'دیده بان بازار'!L4615</f>
        <v/>
      </c>
      <c r="M4637" s="16">
        <f>'دیده بان بازار'!M4615</f>
        <v/>
      </c>
      <c r="N4637" s="16">
        <f>'دیده بان بازار'!N4615</f>
        <v/>
      </c>
      <c r="O4637" s="16">
        <f>'دیده بان بازار'!O4615</f>
        <v/>
      </c>
      <c r="P4637" s="16">
        <f>'دیده بان بازار'!P4615</f>
        <v/>
      </c>
      <c r="Q4637" s="16">
        <f>'دیده بان بازار'!Q4615</f>
        <v/>
      </c>
      <c r="R4637" s="16">
        <f>'دیده بان بازار'!R4615</f>
        <v/>
      </c>
      <c r="S4637" s="16">
        <f>'دیده بان بازار'!S4615</f>
        <v/>
      </c>
      <c r="T4637" s="16">
        <f>'دیده بان بازار'!T4615</f>
        <v/>
      </c>
      <c r="U4637" s="16">
        <f>'دیده بان بازار'!U4615</f>
        <v/>
      </c>
      <c r="V4637" s="16">
        <f>'دیده بان بازار'!V4615</f>
        <v/>
      </c>
      <c r="W4637" s="7">
        <f>'دیده بان بازار'!W4615</f>
        <v/>
      </c>
    </row>
    <row r="4638">
      <c r="A4638" s="12">
        <f>'دیده بان بازار'!A4616</f>
        <v/>
      </c>
      <c r="B4638" s="13">
        <f>'دیده بان بازار'!B4616</f>
        <v/>
      </c>
      <c r="C4638" s="13">
        <f>'دیده بان بازار'!C4616</f>
        <v/>
      </c>
      <c r="D4638" s="13">
        <f>'دیده بان بازار'!D4616</f>
        <v/>
      </c>
      <c r="E4638" s="14">
        <f>'دیده بان بازار'!E4616</f>
        <v/>
      </c>
      <c r="F4638" s="13">
        <f>'دیده بان بازار'!F4616</f>
        <v/>
      </c>
      <c r="G4638" s="13">
        <f>'دیده بان بازار'!G4616</f>
        <v/>
      </c>
      <c r="H4638" s="13">
        <f>'دیده بان بازار'!H4616</f>
        <v/>
      </c>
      <c r="I4638" s="13">
        <f>'دیده بان بازار'!I4616</f>
        <v/>
      </c>
      <c r="J4638" s="13">
        <f>'دیده بان بازار'!J4616</f>
        <v/>
      </c>
      <c r="K4638" s="13">
        <f>'دیده بان بازار'!K4616</f>
        <v/>
      </c>
      <c r="L4638" s="13">
        <f>'دیده بان بازار'!L4616</f>
        <v/>
      </c>
      <c r="M4638" s="13">
        <f>'دیده بان بازار'!M4616</f>
        <v/>
      </c>
      <c r="N4638" s="13">
        <f>'دیده بان بازار'!N4616</f>
        <v/>
      </c>
      <c r="O4638" s="13">
        <f>'دیده بان بازار'!O4616</f>
        <v/>
      </c>
      <c r="P4638" s="13">
        <f>'دیده بان بازار'!P4616</f>
        <v/>
      </c>
      <c r="Q4638" s="13">
        <f>'دیده بان بازار'!Q4616</f>
        <v/>
      </c>
      <c r="R4638" s="13">
        <f>'دیده بان بازار'!R4616</f>
        <v/>
      </c>
      <c r="S4638" s="13">
        <f>'دیده بان بازار'!S4616</f>
        <v/>
      </c>
      <c r="T4638" s="13">
        <f>'دیده بان بازار'!T4616</f>
        <v/>
      </c>
      <c r="U4638" s="13">
        <f>'دیده بان بازار'!U4616</f>
        <v/>
      </c>
      <c r="V4638" s="13">
        <f>'دیده بان بازار'!V4616</f>
        <v/>
      </c>
      <c r="W4638" s="6">
        <f>'دیده بان بازار'!W4616</f>
        <v/>
      </c>
    </row>
    <row r="4639">
      <c r="A4639" s="15">
        <f>'دیده بان بازار'!A4617</f>
        <v/>
      </c>
      <c r="B4639" s="16">
        <f>'دیده بان بازار'!B4617</f>
        <v/>
      </c>
      <c r="C4639" s="16">
        <f>'دیده بان بازار'!C4617</f>
        <v/>
      </c>
      <c r="D4639" s="16">
        <f>'دیده بان بازار'!D4617</f>
        <v/>
      </c>
      <c r="E4639" s="17">
        <f>'دیده بان بازار'!E4617</f>
        <v/>
      </c>
      <c r="F4639" s="16">
        <f>'دیده بان بازار'!F4617</f>
        <v/>
      </c>
      <c r="G4639" s="16">
        <f>'دیده بان بازار'!G4617</f>
        <v/>
      </c>
      <c r="H4639" s="16">
        <f>'دیده بان بازار'!H4617</f>
        <v/>
      </c>
      <c r="I4639" s="16">
        <f>'دیده بان بازار'!I4617</f>
        <v/>
      </c>
      <c r="J4639" s="16">
        <f>'دیده بان بازار'!J4617</f>
        <v/>
      </c>
      <c r="K4639" s="16">
        <f>'دیده بان بازار'!K4617</f>
        <v/>
      </c>
      <c r="L4639" s="16">
        <f>'دیده بان بازار'!L4617</f>
        <v/>
      </c>
      <c r="M4639" s="16">
        <f>'دیده بان بازار'!M4617</f>
        <v/>
      </c>
      <c r="N4639" s="16">
        <f>'دیده بان بازار'!N4617</f>
        <v/>
      </c>
      <c r="O4639" s="16">
        <f>'دیده بان بازار'!O4617</f>
        <v/>
      </c>
      <c r="P4639" s="16">
        <f>'دیده بان بازار'!P4617</f>
        <v/>
      </c>
      <c r="Q4639" s="16">
        <f>'دیده بان بازار'!Q4617</f>
        <v/>
      </c>
      <c r="R4639" s="16">
        <f>'دیده بان بازار'!R4617</f>
        <v/>
      </c>
      <c r="S4639" s="16">
        <f>'دیده بان بازار'!S4617</f>
        <v/>
      </c>
      <c r="T4639" s="16">
        <f>'دیده بان بازار'!T4617</f>
        <v/>
      </c>
      <c r="U4639" s="16">
        <f>'دیده بان بازار'!U4617</f>
        <v/>
      </c>
      <c r="V4639" s="16">
        <f>'دیده بان بازار'!V4617</f>
        <v/>
      </c>
      <c r="W4639" s="7">
        <f>'دیده بان بازار'!W4617</f>
        <v/>
      </c>
    </row>
    <row r="4640">
      <c r="A4640" s="12">
        <f>'دیده بان بازار'!A4618</f>
        <v/>
      </c>
      <c r="B4640" s="13">
        <f>'دیده بان بازار'!B4618</f>
        <v/>
      </c>
      <c r="C4640" s="13">
        <f>'دیده بان بازار'!C4618</f>
        <v/>
      </c>
      <c r="D4640" s="13">
        <f>'دیده بان بازار'!D4618</f>
        <v/>
      </c>
      <c r="E4640" s="14">
        <f>'دیده بان بازار'!E4618</f>
        <v/>
      </c>
      <c r="F4640" s="13">
        <f>'دیده بان بازار'!F4618</f>
        <v/>
      </c>
      <c r="G4640" s="13">
        <f>'دیده بان بازار'!G4618</f>
        <v/>
      </c>
      <c r="H4640" s="13">
        <f>'دیده بان بازار'!H4618</f>
        <v/>
      </c>
      <c r="I4640" s="13">
        <f>'دیده بان بازار'!I4618</f>
        <v/>
      </c>
      <c r="J4640" s="13">
        <f>'دیده بان بازار'!J4618</f>
        <v/>
      </c>
      <c r="K4640" s="13">
        <f>'دیده بان بازار'!K4618</f>
        <v/>
      </c>
      <c r="L4640" s="13">
        <f>'دیده بان بازار'!L4618</f>
        <v/>
      </c>
      <c r="M4640" s="13">
        <f>'دیده بان بازار'!M4618</f>
        <v/>
      </c>
      <c r="N4640" s="13">
        <f>'دیده بان بازار'!N4618</f>
        <v/>
      </c>
      <c r="O4640" s="13">
        <f>'دیده بان بازار'!O4618</f>
        <v/>
      </c>
      <c r="P4640" s="13">
        <f>'دیده بان بازار'!P4618</f>
        <v/>
      </c>
      <c r="Q4640" s="13">
        <f>'دیده بان بازار'!Q4618</f>
        <v/>
      </c>
      <c r="R4640" s="13">
        <f>'دیده بان بازار'!R4618</f>
        <v/>
      </c>
      <c r="S4640" s="13">
        <f>'دیده بان بازار'!S4618</f>
        <v/>
      </c>
      <c r="T4640" s="13">
        <f>'دیده بان بازار'!T4618</f>
        <v/>
      </c>
      <c r="U4640" s="13">
        <f>'دیده بان بازار'!U4618</f>
        <v/>
      </c>
      <c r="V4640" s="13">
        <f>'دیده بان بازار'!V4618</f>
        <v/>
      </c>
      <c r="W4640" s="6">
        <f>'دیده بان بازار'!W4618</f>
        <v/>
      </c>
    </row>
    <row r="4641">
      <c r="A4641" s="15">
        <f>'دیده بان بازار'!A4619</f>
        <v/>
      </c>
      <c r="B4641" s="16">
        <f>'دیده بان بازار'!B4619</f>
        <v/>
      </c>
      <c r="C4641" s="16">
        <f>'دیده بان بازار'!C4619</f>
        <v/>
      </c>
      <c r="D4641" s="16">
        <f>'دیده بان بازار'!D4619</f>
        <v/>
      </c>
      <c r="E4641" s="17">
        <f>'دیده بان بازار'!E4619</f>
        <v/>
      </c>
      <c r="F4641" s="16">
        <f>'دیده بان بازار'!F4619</f>
        <v/>
      </c>
      <c r="G4641" s="16">
        <f>'دیده بان بازار'!G4619</f>
        <v/>
      </c>
      <c r="H4641" s="16">
        <f>'دیده بان بازار'!H4619</f>
        <v/>
      </c>
      <c r="I4641" s="16">
        <f>'دیده بان بازار'!I4619</f>
        <v/>
      </c>
      <c r="J4641" s="16">
        <f>'دیده بان بازار'!J4619</f>
        <v/>
      </c>
      <c r="K4641" s="16">
        <f>'دیده بان بازار'!K4619</f>
        <v/>
      </c>
      <c r="L4641" s="16">
        <f>'دیده بان بازار'!L4619</f>
        <v/>
      </c>
      <c r="M4641" s="16">
        <f>'دیده بان بازار'!M4619</f>
        <v/>
      </c>
      <c r="N4641" s="16">
        <f>'دیده بان بازار'!N4619</f>
        <v/>
      </c>
      <c r="O4641" s="16">
        <f>'دیده بان بازار'!O4619</f>
        <v/>
      </c>
      <c r="P4641" s="16">
        <f>'دیده بان بازار'!P4619</f>
        <v/>
      </c>
      <c r="Q4641" s="16">
        <f>'دیده بان بازار'!Q4619</f>
        <v/>
      </c>
      <c r="R4641" s="16">
        <f>'دیده بان بازار'!R4619</f>
        <v/>
      </c>
      <c r="S4641" s="16">
        <f>'دیده بان بازار'!S4619</f>
        <v/>
      </c>
      <c r="T4641" s="16">
        <f>'دیده بان بازار'!T4619</f>
        <v/>
      </c>
      <c r="U4641" s="16">
        <f>'دیده بان بازار'!U4619</f>
        <v/>
      </c>
      <c r="V4641" s="16">
        <f>'دیده بان بازار'!V4619</f>
        <v/>
      </c>
      <c r="W4641" s="7">
        <f>'دیده بان بازار'!W4619</f>
        <v/>
      </c>
    </row>
    <row r="4642">
      <c r="A4642" s="12">
        <f>'دیده بان بازار'!A4620</f>
        <v/>
      </c>
      <c r="B4642" s="13">
        <f>'دیده بان بازار'!B4620</f>
        <v/>
      </c>
      <c r="C4642" s="13">
        <f>'دیده بان بازار'!C4620</f>
        <v/>
      </c>
      <c r="D4642" s="13">
        <f>'دیده بان بازار'!D4620</f>
        <v/>
      </c>
      <c r="E4642" s="14">
        <f>'دیده بان بازار'!E4620</f>
        <v/>
      </c>
      <c r="F4642" s="13">
        <f>'دیده بان بازار'!F4620</f>
        <v/>
      </c>
      <c r="G4642" s="13">
        <f>'دیده بان بازار'!G4620</f>
        <v/>
      </c>
      <c r="H4642" s="13">
        <f>'دیده بان بازار'!H4620</f>
        <v/>
      </c>
      <c r="I4642" s="13">
        <f>'دیده بان بازار'!I4620</f>
        <v/>
      </c>
      <c r="J4642" s="13">
        <f>'دیده بان بازار'!J4620</f>
        <v/>
      </c>
      <c r="K4642" s="13">
        <f>'دیده بان بازار'!K4620</f>
        <v/>
      </c>
      <c r="L4642" s="13">
        <f>'دیده بان بازار'!L4620</f>
        <v/>
      </c>
      <c r="M4642" s="13">
        <f>'دیده بان بازار'!M4620</f>
        <v/>
      </c>
      <c r="N4642" s="13">
        <f>'دیده بان بازار'!N4620</f>
        <v/>
      </c>
      <c r="O4642" s="13">
        <f>'دیده بان بازار'!O4620</f>
        <v/>
      </c>
      <c r="P4642" s="13">
        <f>'دیده بان بازار'!P4620</f>
        <v/>
      </c>
      <c r="Q4642" s="13">
        <f>'دیده بان بازار'!Q4620</f>
        <v/>
      </c>
      <c r="R4642" s="13">
        <f>'دیده بان بازار'!R4620</f>
        <v/>
      </c>
      <c r="S4642" s="13">
        <f>'دیده بان بازار'!S4620</f>
        <v/>
      </c>
      <c r="T4642" s="13">
        <f>'دیده بان بازار'!T4620</f>
        <v/>
      </c>
      <c r="U4642" s="13">
        <f>'دیده بان بازار'!U4620</f>
        <v/>
      </c>
      <c r="V4642" s="13">
        <f>'دیده بان بازار'!V4620</f>
        <v/>
      </c>
      <c r="W4642" s="6">
        <f>'دیده بان بازار'!W4620</f>
        <v/>
      </c>
    </row>
    <row r="4643">
      <c r="A4643" s="15">
        <f>'دیده بان بازار'!A4621</f>
        <v/>
      </c>
      <c r="B4643" s="16">
        <f>'دیده بان بازار'!B4621</f>
        <v/>
      </c>
      <c r="C4643" s="16">
        <f>'دیده بان بازار'!C4621</f>
        <v/>
      </c>
      <c r="D4643" s="16">
        <f>'دیده بان بازار'!D4621</f>
        <v/>
      </c>
      <c r="E4643" s="17">
        <f>'دیده بان بازار'!E4621</f>
        <v/>
      </c>
      <c r="F4643" s="16">
        <f>'دیده بان بازار'!F4621</f>
        <v/>
      </c>
      <c r="G4643" s="16">
        <f>'دیده بان بازار'!G4621</f>
        <v/>
      </c>
      <c r="H4643" s="16">
        <f>'دیده بان بازار'!H4621</f>
        <v/>
      </c>
      <c r="I4643" s="16">
        <f>'دیده بان بازار'!I4621</f>
        <v/>
      </c>
      <c r="J4643" s="16">
        <f>'دیده بان بازار'!J4621</f>
        <v/>
      </c>
      <c r="K4643" s="16">
        <f>'دیده بان بازار'!K4621</f>
        <v/>
      </c>
      <c r="L4643" s="16">
        <f>'دیده بان بازار'!L4621</f>
        <v/>
      </c>
      <c r="M4643" s="16">
        <f>'دیده بان بازار'!M4621</f>
        <v/>
      </c>
      <c r="N4643" s="16">
        <f>'دیده بان بازار'!N4621</f>
        <v/>
      </c>
      <c r="O4643" s="16">
        <f>'دیده بان بازار'!O4621</f>
        <v/>
      </c>
      <c r="P4643" s="16">
        <f>'دیده بان بازار'!P4621</f>
        <v/>
      </c>
      <c r="Q4643" s="16">
        <f>'دیده بان بازار'!Q4621</f>
        <v/>
      </c>
      <c r="R4643" s="16">
        <f>'دیده بان بازار'!R4621</f>
        <v/>
      </c>
      <c r="S4643" s="16">
        <f>'دیده بان بازار'!S4621</f>
        <v/>
      </c>
      <c r="T4643" s="16">
        <f>'دیده بان بازار'!T4621</f>
        <v/>
      </c>
      <c r="U4643" s="16">
        <f>'دیده بان بازار'!U4621</f>
        <v/>
      </c>
      <c r="V4643" s="16">
        <f>'دیده بان بازار'!V4621</f>
        <v/>
      </c>
      <c r="W4643" s="7">
        <f>'دیده بان بازار'!W4621</f>
        <v/>
      </c>
    </row>
    <row r="4644">
      <c r="A4644" s="12">
        <f>'دیده بان بازار'!A4622</f>
        <v/>
      </c>
      <c r="B4644" s="13">
        <f>'دیده بان بازار'!B4622</f>
        <v/>
      </c>
      <c r="C4644" s="13">
        <f>'دیده بان بازار'!C4622</f>
        <v/>
      </c>
      <c r="D4644" s="13">
        <f>'دیده بان بازار'!D4622</f>
        <v/>
      </c>
      <c r="E4644" s="14">
        <f>'دیده بان بازار'!E4622</f>
        <v/>
      </c>
      <c r="F4644" s="13">
        <f>'دیده بان بازار'!F4622</f>
        <v/>
      </c>
      <c r="G4644" s="13">
        <f>'دیده بان بازار'!G4622</f>
        <v/>
      </c>
      <c r="H4644" s="13">
        <f>'دیده بان بازار'!H4622</f>
        <v/>
      </c>
      <c r="I4644" s="13">
        <f>'دیده بان بازار'!I4622</f>
        <v/>
      </c>
      <c r="J4644" s="13">
        <f>'دیده بان بازار'!J4622</f>
        <v/>
      </c>
      <c r="K4644" s="13">
        <f>'دیده بان بازار'!K4622</f>
        <v/>
      </c>
      <c r="L4644" s="13">
        <f>'دیده بان بازار'!L4622</f>
        <v/>
      </c>
      <c r="M4644" s="13">
        <f>'دیده بان بازار'!M4622</f>
        <v/>
      </c>
      <c r="N4644" s="13">
        <f>'دیده بان بازار'!N4622</f>
        <v/>
      </c>
      <c r="O4644" s="13">
        <f>'دیده بان بازار'!O4622</f>
        <v/>
      </c>
      <c r="P4644" s="13">
        <f>'دیده بان بازار'!P4622</f>
        <v/>
      </c>
      <c r="Q4644" s="13">
        <f>'دیده بان بازار'!Q4622</f>
        <v/>
      </c>
      <c r="R4644" s="13">
        <f>'دیده بان بازار'!R4622</f>
        <v/>
      </c>
      <c r="S4644" s="13">
        <f>'دیده بان بازار'!S4622</f>
        <v/>
      </c>
      <c r="T4644" s="13">
        <f>'دیده بان بازار'!T4622</f>
        <v/>
      </c>
      <c r="U4644" s="13">
        <f>'دیده بان بازار'!U4622</f>
        <v/>
      </c>
      <c r="V4644" s="13">
        <f>'دیده بان بازار'!V4622</f>
        <v/>
      </c>
      <c r="W4644" s="6">
        <f>'دیده بان بازار'!W4622</f>
        <v/>
      </c>
    </row>
    <row r="4645">
      <c r="A4645" s="15">
        <f>'دیده بان بازار'!A4623</f>
        <v/>
      </c>
      <c r="B4645" s="16">
        <f>'دیده بان بازار'!B4623</f>
        <v/>
      </c>
      <c r="C4645" s="16">
        <f>'دیده بان بازار'!C4623</f>
        <v/>
      </c>
      <c r="D4645" s="16">
        <f>'دیده بان بازار'!D4623</f>
        <v/>
      </c>
      <c r="E4645" s="17">
        <f>'دیده بان بازار'!E4623</f>
        <v/>
      </c>
      <c r="F4645" s="16">
        <f>'دیده بان بازار'!F4623</f>
        <v/>
      </c>
      <c r="G4645" s="16">
        <f>'دیده بان بازار'!G4623</f>
        <v/>
      </c>
      <c r="H4645" s="16">
        <f>'دیده بان بازار'!H4623</f>
        <v/>
      </c>
      <c r="I4645" s="16">
        <f>'دیده بان بازار'!I4623</f>
        <v/>
      </c>
      <c r="J4645" s="16">
        <f>'دیده بان بازار'!J4623</f>
        <v/>
      </c>
      <c r="K4645" s="16">
        <f>'دیده بان بازار'!K4623</f>
        <v/>
      </c>
      <c r="L4645" s="16">
        <f>'دیده بان بازار'!L4623</f>
        <v/>
      </c>
      <c r="M4645" s="16">
        <f>'دیده بان بازار'!M4623</f>
        <v/>
      </c>
      <c r="N4645" s="16">
        <f>'دیده بان بازار'!N4623</f>
        <v/>
      </c>
      <c r="O4645" s="16">
        <f>'دیده بان بازار'!O4623</f>
        <v/>
      </c>
      <c r="P4645" s="16">
        <f>'دیده بان بازار'!P4623</f>
        <v/>
      </c>
      <c r="Q4645" s="16">
        <f>'دیده بان بازار'!Q4623</f>
        <v/>
      </c>
      <c r="R4645" s="16">
        <f>'دیده بان بازار'!R4623</f>
        <v/>
      </c>
      <c r="S4645" s="16">
        <f>'دیده بان بازار'!S4623</f>
        <v/>
      </c>
      <c r="T4645" s="16">
        <f>'دیده بان بازار'!T4623</f>
        <v/>
      </c>
      <c r="U4645" s="16">
        <f>'دیده بان بازار'!U4623</f>
        <v/>
      </c>
      <c r="V4645" s="16">
        <f>'دیده بان بازار'!V4623</f>
        <v/>
      </c>
      <c r="W4645" s="7">
        <f>'دیده بان بازار'!W4623</f>
        <v/>
      </c>
    </row>
    <row r="4646">
      <c r="A4646" s="12">
        <f>'دیده بان بازار'!A4624</f>
        <v/>
      </c>
      <c r="B4646" s="13">
        <f>'دیده بان بازار'!B4624</f>
        <v/>
      </c>
      <c r="C4646" s="13">
        <f>'دیده بان بازار'!C4624</f>
        <v/>
      </c>
      <c r="D4646" s="13">
        <f>'دیده بان بازار'!D4624</f>
        <v/>
      </c>
      <c r="E4646" s="14">
        <f>'دیده بان بازار'!E4624</f>
        <v/>
      </c>
      <c r="F4646" s="13">
        <f>'دیده بان بازار'!F4624</f>
        <v/>
      </c>
      <c r="G4646" s="13">
        <f>'دیده بان بازار'!G4624</f>
        <v/>
      </c>
      <c r="H4646" s="13">
        <f>'دیده بان بازار'!H4624</f>
        <v/>
      </c>
      <c r="I4646" s="13">
        <f>'دیده بان بازار'!I4624</f>
        <v/>
      </c>
      <c r="J4646" s="13">
        <f>'دیده بان بازار'!J4624</f>
        <v/>
      </c>
      <c r="K4646" s="13">
        <f>'دیده بان بازار'!K4624</f>
        <v/>
      </c>
      <c r="L4646" s="13">
        <f>'دیده بان بازار'!L4624</f>
        <v/>
      </c>
      <c r="M4646" s="13">
        <f>'دیده بان بازار'!M4624</f>
        <v/>
      </c>
      <c r="N4646" s="13">
        <f>'دیده بان بازار'!N4624</f>
        <v/>
      </c>
      <c r="O4646" s="13">
        <f>'دیده بان بازار'!O4624</f>
        <v/>
      </c>
      <c r="P4646" s="13">
        <f>'دیده بان بازار'!P4624</f>
        <v/>
      </c>
      <c r="Q4646" s="13">
        <f>'دیده بان بازار'!Q4624</f>
        <v/>
      </c>
      <c r="R4646" s="13">
        <f>'دیده بان بازار'!R4624</f>
        <v/>
      </c>
      <c r="S4646" s="13">
        <f>'دیده بان بازار'!S4624</f>
        <v/>
      </c>
      <c r="T4646" s="13">
        <f>'دیده بان بازار'!T4624</f>
        <v/>
      </c>
      <c r="U4646" s="13">
        <f>'دیده بان بازار'!U4624</f>
        <v/>
      </c>
      <c r="V4646" s="13">
        <f>'دیده بان بازار'!V4624</f>
        <v/>
      </c>
      <c r="W4646" s="6">
        <f>'دیده بان بازار'!W4624</f>
        <v/>
      </c>
    </row>
    <row r="4647">
      <c r="A4647" s="15">
        <f>'دیده بان بازار'!A4625</f>
        <v/>
      </c>
      <c r="B4647" s="16">
        <f>'دیده بان بازار'!B4625</f>
        <v/>
      </c>
      <c r="C4647" s="16">
        <f>'دیده بان بازار'!C4625</f>
        <v/>
      </c>
      <c r="D4647" s="16">
        <f>'دیده بان بازار'!D4625</f>
        <v/>
      </c>
      <c r="E4647" s="17">
        <f>'دیده بان بازار'!E4625</f>
        <v/>
      </c>
      <c r="F4647" s="16">
        <f>'دیده بان بازار'!F4625</f>
        <v/>
      </c>
      <c r="G4647" s="16">
        <f>'دیده بان بازار'!G4625</f>
        <v/>
      </c>
      <c r="H4647" s="16">
        <f>'دیده بان بازار'!H4625</f>
        <v/>
      </c>
      <c r="I4647" s="16">
        <f>'دیده بان بازار'!I4625</f>
        <v/>
      </c>
      <c r="J4647" s="16">
        <f>'دیده بان بازار'!J4625</f>
        <v/>
      </c>
      <c r="K4647" s="16">
        <f>'دیده بان بازار'!K4625</f>
        <v/>
      </c>
      <c r="L4647" s="16">
        <f>'دیده بان بازار'!L4625</f>
        <v/>
      </c>
      <c r="M4647" s="16">
        <f>'دیده بان بازار'!M4625</f>
        <v/>
      </c>
      <c r="N4647" s="16">
        <f>'دیده بان بازار'!N4625</f>
        <v/>
      </c>
      <c r="O4647" s="16">
        <f>'دیده بان بازار'!O4625</f>
        <v/>
      </c>
      <c r="P4647" s="16">
        <f>'دیده بان بازار'!P4625</f>
        <v/>
      </c>
      <c r="Q4647" s="16">
        <f>'دیده بان بازار'!Q4625</f>
        <v/>
      </c>
      <c r="R4647" s="16">
        <f>'دیده بان بازار'!R4625</f>
        <v/>
      </c>
      <c r="S4647" s="16">
        <f>'دیده بان بازار'!S4625</f>
        <v/>
      </c>
      <c r="T4647" s="16">
        <f>'دیده بان بازار'!T4625</f>
        <v/>
      </c>
      <c r="U4647" s="16">
        <f>'دیده بان بازار'!U4625</f>
        <v/>
      </c>
      <c r="V4647" s="16">
        <f>'دیده بان بازار'!V4625</f>
        <v/>
      </c>
      <c r="W4647" s="7">
        <f>'دیده بان بازار'!W4625</f>
        <v/>
      </c>
    </row>
    <row r="4648">
      <c r="A4648" s="12">
        <f>'دیده بان بازار'!A4626</f>
        <v/>
      </c>
      <c r="B4648" s="13">
        <f>'دیده بان بازار'!B4626</f>
        <v/>
      </c>
      <c r="C4648" s="13">
        <f>'دیده بان بازار'!C4626</f>
        <v/>
      </c>
      <c r="D4648" s="13">
        <f>'دیده بان بازار'!D4626</f>
        <v/>
      </c>
      <c r="E4648" s="14">
        <f>'دیده بان بازار'!E4626</f>
        <v/>
      </c>
      <c r="F4648" s="13">
        <f>'دیده بان بازار'!F4626</f>
        <v/>
      </c>
      <c r="G4648" s="13">
        <f>'دیده بان بازار'!G4626</f>
        <v/>
      </c>
      <c r="H4648" s="13">
        <f>'دیده بان بازار'!H4626</f>
        <v/>
      </c>
      <c r="I4648" s="13">
        <f>'دیده بان بازار'!I4626</f>
        <v/>
      </c>
      <c r="J4648" s="13">
        <f>'دیده بان بازار'!J4626</f>
        <v/>
      </c>
      <c r="K4648" s="13">
        <f>'دیده بان بازار'!K4626</f>
        <v/>
      </c>
      <c r="L4648" s="13">
        <f>'دیده بان بازار'!L4626</f>
        <v/>
      </c>
      <c r="M4648" s="13">
        <f>'دیده بان بازار'!M4626</f>
        <v/>
      </c>
      <c r="N4648" s="13">
        <f>'دیده بان بازار'!N4626</f>
        <v/>
      </c>
      <c r="O4648" s="13">
        <f>'دیده بان بازار'!O4626</f>
        <v/>
      </c>
      <c r="P4648" s="13">
        <f>'دیده بان بازار'!P4626</f>
        <v/>
      </c>
      <c r="Q4648" s="13">
        <f>'دیده بان بازار'!Q4626</f>
        <v/>
      </c>
      <c r="R4648" s="13">
        <f>'دیده بان بازار'!R4626</f>
        <v/>
      </c>
      <c r="S4648" s="13">
        <f>'دیده بان بازار'!S4626</f>
        <v/>
      </c>
      <c r="T4648" s="13">
        <f>'دیده بان بازار'!T4626</f>
        <v/>
      </c>
      <c r="U4648" s="13">
        <f>'دیده بان بازار'!U4626</f>
        <v/>
      </c>
      <c r="V4648" s="13">
        <f>'دیده بان بازار'!V4626</f>
        <v/>
      </c>
      <c r="W4648" s="6">
        <f>'دیده بان بازار'!W4626</f>
        <v/>
      </c>
    </row>
    <row r="4649">
      <c r="A4649" s="15">
        <f>'دیده بان بازار'!A4627</f>
        <v/>
      </c>
      <c r="B4649" s="16">
        <f>'دیده بان بازار'!B4627</f>
        <v/>
      </c>
      <c r="C4649" s="16">
        <f>'دیده بان بازار'!C4627</f>
        <v/>
      </c>
      <c r="D4649" s="16">
        <f>'دیده بان بازار'!D4627</f>
        <v/>
      </c>
      <c r="E4649" s="17">
        <f>'دیده بان بازار'!E4627</f>
        <v/>
      </c>
      <c r="F4649" s="16">
        <f>'دیده بان بازار'!F4627</f>
        <v/>
      </c>
      <c r="G4649" s="16">
        <f>'دیده بان بازار'!G4627</f>
        <v/>
      </c>
      <c r="H4649" s="16">
        <f>'دیده بان بازار'!H4627</f>
        <v/>
      </c>
      <c r="I4649" s="16">
        <f>'دیده بان بازار'!I4627</f>
        <v/>
      </c>
      <c r="J4649" s="16">
        <f>'دیده بان بازار'!J4627</f>
        <v/>
      </c>
      <c r="K4649" s="16">
        <f>'دیده بان بازار'!K4627</f>
        <v/>
      </c>
      <c r="L4649" s="16">
        <f>'دیده بان بازار'!L4627</f>
        <v/>
      </c>
      <c r="M4649" s="16">
        <f>'دیده بان بازار'!M4627</f>
        <v/>
      </c>
      <c r="N4649" s="16">
        <f>'دیده بان بازار'!N4627</f>
        <v/>
      </c>
      <c r="O4649" s="16">
        <f>'دیده بان بازار'!O4627</f>
        <v/>
      </c>
      <c r="P4649" s="16">
        <f>'دیده بان بازار'!P4627</f>
        <v/>
      </c>
      <c r="Q4649" s="16">
        <f>'دیده بان بازار'!Q4627</f>
        <v/>
      </c>
      <c r="R4649" s="16">
        <f>'دیده بان بازار'!R4627</f>
        <v/>
      </c>
      <c r="S4649" s="16">
        <f>'دیده بان بازار'!S4627</f>
        <v/>
      </c>
      <c r="T4649" s="16">
        <f>'دیده بان بازار'!T4627</f>
        <v/>
      </c>
      <c r="U4649" s="16">
        <f>'دیده بان بازار'!U4627</f>
        <v/>
      </c>
      <c r="V4649" s="16">
        <f>'دیده بان بازار'!V4627</f>
        <v/>
      </c>
      <c r="W4649" s="7">
        <f>'دیده بان بازار'!W4627</f>
        <v/>
      </c>
    </row>
    <row r="4650">
      <c r="A4650" s="12">
        <f>'دیده بان بازار'!A4628</f>
        <v/>
      </c>
      <c r="B4650" s="13">
        <f>'دیده بان بازار'!B4628</f>
        <v/>
      </c>
      <c r="C4650" s="13">
        <f>'دیده بان بازار'!C4628</f>
        <v/>
      </c>
      <c r="D4650" s="13">
        <f>'دیده بان بازار'!D4628</f>
        <v/>
      </c>
      <c r="E4650" s="14">
        <f>'دیده بان بازار'!E4628</f>
        <v/>
      </c>
      <c r="F4650" s="13">
        <f>'دیده بان بازار'!F4628</f>
        <v/>
      </c>
      <c r="G4650" s="13">
        <f>'دیده بان بازار'!G4628</f>
        <v/>
      </c>
      <c r="H4650" s="13">
        <f>'دیده بان بازار'!H4628</f>
        <v/>
      </c>
      <c r="I4650" s="13">
        <f>'دیده بان بازار'!I4628</f>
        <v/>
      </c>
      <c r="J4650" s="13">
        <f>'دیده بان بازار'!J4628</f>
        <v/>
      </c>
      <c r="K4650" s="13">
        <f>'دیده بان بازار'!K4628</f>
        <v/>
      </c>
      <c r="L4650" s="13">
        <f>'دیده بان بازار'!L4628</f>
        <v/>
      </c>
      <c r="M4650" s="13">
        <f>'دیده بان بازار'!M4628</f>
        <v/>
      </c>
      <c r="N4650" s="13">
        <f>'دیده بان بازار'!N4628</f>
        <v/>
      </c>
      <c r="O4650" s="13">
        <f>'دیده بان بازار'!O4628</f>
        <v/>
      </c>
      <c r="P4650" s="13">
        <f>'دیده بان بازار'!P4628</f>
        <v/>
      </c>
      <c r="Q4650" s="13">
        <f>'دیده بان بازار'!Q4628</f>
        <v/>
      </c>
      <c r="R4650" s="13">
        <f>'دیده بان بازار'!R4628</f>
        <v/>
      </c>
      <c r="S4650" s="13">
        <f>'دیده بان بازار'!S4628</f>
        <v/>
      </c>
      <c r="T4650" s="13">
        <f>'دیده بان بازار'!T4628</f>
        <v/>
      </c>
      <c r="U4650" s="13">
        <f>'دیده بان بازار'!U4628</f>
        <v/>
      </c>
      <c r="V4650" s="13">
        <f>'دیده بان بازار'!V4628</f>
        <v/>
      </c>
      <c r="W4650" s="6">
        <f>'دیده بان بازار'!W4628</f>
        <v/>
      </c>
    </row>
    <row r="4651">
      <c r="A4651" s="15">
        <f>'دیده بان بازار'!A4629</f>
        <v/>
      </c>
      <c r="B4651" s="16">
        <f>'دیده بان بازار'!B4629</f>
        <v/>
      </c>
      <c r="C4651" s="16">
        <f>'دیده بان بازار'!C4629</f>
        <v/>
      </c>
      <c r="D4651" s="16">
        <f>'دیده بان بازار'!D4629</f>
        <v/>
      </c>
      <c r="E4651" s="17">
        <f>'دیده بان بازار'!E4629</f>
        <v/>
      </c>
      <c r="F4651" s="16">
        <f>'دیده بان بازار'!F4629</f>
        <v/>
      </c>
      <c r="G4651" s="16">
        <f>'دیده بان بازار'!G4629</f>
        <v/>
      </c>
      <c r="H4651" s="16">
        <f>'دیده بان بازار'!H4629</f>
        <v/>
      </c>
      <c r="I4651" s="16">
        <f>'دیده بان بازار'!I4629</f>
        <v/>
      </c>
      <c r="J4651" s="16">
        <f>'دیده بان بازار'!J4629</f>
        <v/>
      </c>
      <c r="K4651" s="16">
        <f>'دیده بان بازار'!K4629</f>
        <v/>
      </c>
      <c r="L4651" s="16">
        <f>'دیده بان بازار'!L4629</f>
        <v/>
      </c>
      <c r="M4651" s="16">
        <f>'دیده بان بازار'!M4629</f>
        <v/>
      </c>
      <c r="N4651" s="16">
        <f>'دیده بان بازار'!N4629</f>
        <v/>
      </c>
      <c r="O4651" s="16">
        <f>'دیده بان بازار'!O4629</f>
        <v/>
      </c>
      <c r="P4651" s="16">
        <f>'دیده بان بازار'!P4629</f>
        <v/>
      </c>
      <c r="Q4651" s="16">
        <f>'دیده بان بازار'!Q4629</f>
        <v/>
      </c>
      <c r="R4651" s="16">
        <f>'دیده بان بازار'!R4629</f>
        <v/>
      </c>
      <c r="S4651" s="16">
        <f>'دیده بان بازار'!S4629</f>
        <v/>
      </c>
      <c r="T4651" s="16">
        <f>'دیده بان بازار'!T4629</f>
        <v/>
      </c>
      <c r="U4651" s="16">
        <f>'دیده بان بازار'!U4629</f>
        <v/>
      </c>
      <c r="V4651" s="16">
        <f>'دیده بان بازار'!V4629</f>
        <v/>
      </c>
      <c r="W4651" s="7">
        <f>'دیده بان بازار'!W4629</f>
        <v/>
      </c>
    </row>
    <row r="4652">
      <c r="A4652" s="15">
        <f>'دیده بان بازار'!A4630</f>
        <v/>
      </c>
      <c r="B4652" s="16">
        <f>'دیده بان بازار'!B4630</f>
        <v/>
      </c>
      <c r="C4652" s="16">
        <f>'دیده بان بازار'!C4630</f>
        <v/>
      </c>
      <c r="D4652" s="16">
        <f>'دیده بان بازار'!D4630</f>
        <v/>
      </c>
      <c r="E4652" s="17">
        <f>'دیده بان بازار'!E4630</f>
        <v/>
      </c>
      <c r="F4652" s="16">
        <f>'دیده بان بازار'!F4630</f>
        <v/>
      </c>
      <c r="G4652" s="16">
        <f>'دیده بان بازار'!G4630</f>
        <v/>
      </c>
      <c r="H4652" s="16">
        <f>'دیده بان بازار'!H4630</f>
        <v/>
      </c>
      <c r="I4652" s="16">
        <f>'دیده بان بازار'!I4630</f>
        <v/>
      </c>
      <c r="J4652" s="16">
        <f>'دیده بان بازار'!J4630</f>
        <v/>
      </c>
      <c r="K4652" s="16">
        <f>'دیده بان بازار'!K4630</f>
        <v/>
      </c>
      <c r="L4652" s="16">
        <f>'دیده بان بازار'!L4630</f>
        <v/>
      </c>
      <c r="M4652" s="16">
        <f>'دیده بان بازار'!M4630</f>
        <v/>
      </c>
      <c r="N4652" s="16">
        <f>'دیده بان بازار'!N4630</f>
        <v/>
      </c>
      <c r="O4652" s="16">
        <f>'دیده بان بازار'!O4630</f>
        <v/>
      </c>
      <c r="P4652" s="16">
        <f>'دیده بان بازار'!P4630</f>
        <v/>
      </c>
      <c r="Q4652" s="16">
        <f>'دیده بان بازار'!Q4630</f>
        <v/>
      </c>
      <c r="R4652" s="16">
        <f>'دیده بان بازار'!R4630</f>
        <v/>
      </c>
      <c r="S4652" s="16">
        <f>'دیده بان بازار'!S4630</f>
        <v/>
      </c>
      <c r="T4652" s="16">
        <f>'دیده بان بازار'!T4630</f>
        <v/>
      </c>
      <c r="U4652" s="16">
        <f>'دیده بان بازار'!U4630</f>
        <v/>
      </c>
      <c r="V4652" s="16">
        <f>'دیده بان بازار'!V4630</f>
        <v/>
      </c>
      <c r="W4652" s="7">
        <f>'دیده بان بازار'!W4630</f>
        <v/>
      </c>
    </row>
    <row r="4653">
      <c r="A4653" s="12">
        <f>'دیده بان بازار'!A4631</f>
        <v/>
      </c>
      <c r="B4653" s="13">
        <f>'دیده بان بازار'!B4631</f>
        <v/>
      </c>
      <c r="C4653" s="13">
        <f>'دیده بان بازار'!C4631</f>
        <v/>
      </c>
      <c r="D4653" s="13">
        <f>'دیده بان بازار'!D4631</f>
        <v/>
      </c>
      <c r="E4653" s="14">
        <f>'دیده بان بازار'!E4631</f>
        <v/>
      </c>
      <c r="F4653" s="13">
        <f>'دیده بان بازار'!F4631</f>
        <v/>
      </c>
      <c r="G4653" s="13">
        <f>'دیده بان بازار'!G4631</f>
        <v/>
      </c>
      <c r="H4653" s="13">
        <f>'دیده بان بازار'!H4631</f>
        <v/>
      </c>
      <c r="I4653" s="13">
        <f>'دیده بان بازار'!I4631</f>
        <v/>
      </c>
      <c r="J4653" s="13">
        <f>'دیده بان بازار'!J4631</f>
        <v/>
      </c>
      <c r="K4653" s="13">
        <f>'دیده بان بازار'!K4631</f>
        <v/>
      </c>
      <c r="L4653" s="13">
        <f>'دیده بان بازار'!L4631</f>
        <v/>
      </c>
      <c r="M4653" s="13">
        <f>'دیده بان بازار'!M4631</f>
        <v/>
      </c>
      <c r="N4653" s="13">
        <f>'دیده بان بازار'!N4631</f>
        <v/>
      </c>
      <c r="O4653" s="13">
        <f>'دیده بان بازار'!O4631</f>
        <v/>
      </c>
      <c r="P4653" s="13">
        <f>'دیده بان بازار'!P4631</f>
        <v/>
      </c>
      <c r="Q4653" s="13">
        <f>'دیده بان بازار'!Q4631</f>
        <v/>
      </c>
      <c r="R4653" s="13">
        <f>'دیده بان بازار'!R4631</f>
        <v/>
      </c>
      <c r="S4653" s="13">
        <f>'دیده بان بازار'!S4631</f>
        <v/>
      </c>
      <c r="T4653" s="13">
        <f>'دیده بان بازار'!T4631</f>
        <v/>
      </c>
      <c r="U4653" s="13">
        <f>'دیده بان بازار'!U4631</f>
        <v/>
      </c>
      <c r="V4653" s="13">
        <f>'دیده بان بازار'!V4631</f>
        <v/>
      </c>
      <c r="W4653" s="6">
        <f>'دیده بان بازار'!W4631</f>
        <v/>
      </c>
    </row>
    <row r="4654">
      <c r="A4654" s="15">
        <f>'دیده بان بازار'!A4632</f>
        <v/>
      </c>
      <c r="B4654" s="16">
        <f>'دیده بان بازار'!B4632</f>
        <v/>
      </c>
      <c r="C4654" s="16">
        <f>'دیده بان بازار'!C4632</f>
        <v/>
      </c>
      <c r="D4654" s="16">
        <f>'دیده بان بازار'!D4632</f>
        <v/>
      </c>
      <c r="E4654" s="17">
        <f>'دیده بان بازار'!E4632</f>
        <v/>
      </c>
      <c r="F4654" s="16">
        <f>'دیده بان بازار'!F4632</f>
        <v/>
      </c>
      <c r="G4654" s="16">
        <f>'دیده بان بازار'!G4632</f>
        <v/>
      </c>
      <c r="H4654" s="16">
        <f>'دیده بان بازار'!H4632</f>
        <v/>
      </c>
      <c r="I4654" s="16">
        <f>'دیده بان بازار'!I4632</f>
        <v/>
      </c>
      <c r="J4654" s="16">
        <f>'دیده بان بازار'!J4632</f>
        <v/>
      </c>
      <c r="K4654" s="16">
        <f>'دیده بان بازار'!K4632</f>
        <v/>
      </c>
      <c r="L4654" s="16">
        <f>'دیده بان بازار'!L4632</f>
        <v/>
      </c>
      <c r="M4654" s="16">
        <f>'دیده بان بازار'!M4632</f>
        <v/>
      </c>
      <c r="N4654" s="16">
        <f>'دیده بان بازار'!N4632</f>
        <v/>
      </c>
      <c r="O4654" s="16">
        <f>'دیده بان بازار'!O4632</f>
        <v/>
      </c>
      <c r="P4654" s="16">
        <f>'دیده بان بازار'!P4632</f>
        <v/>
      </c>
      <c r="Q4654" s="16">
        <f>'دیده بان بازار'!Q4632</f>
        <v/>
      </c>
      <c r="R4654" s="16">
        <f>'دیده بان بازار'!R4632</f>
        <v/>
      </c>
      <c r="S4654" s="16">
        <f>'دیده بان بازار'!S4632</f>
        <v/>
      </c>
      <c r="T4654" s="16">
        <f>'دیده بان بازار'!T4632</f>
        <v/>
      </c>
      <c r="U4654" s="16">
        <f>'دیده بان بازار'!U4632</f>
        <v/>
      </c>
      <c r="V4654" s="16">
        <f>'دیده بان بازار'!V4632</f>
        <v/>
      </c>
      <c r="W4654" s="7">
        <f>'دیده بان بازار'!W4632</f>
        <v/>
      </c>
    </row>
    <row r="4655">
      <c r="A4655" s="12">
        <f>'دیده بان بازار'!A4633</f>
        <v/>
      </c>
      <c r="B4655" s="13">
        <f>'دیده بان بازار'!B4633</f>
        <v/>
      </c>
      <c r="C4655" s="13">
        <f>'دیده بان بازار'!C4633</f>
        <v/>
      </c>
      <c r="D4655" s="13">
        <f>'دیده بان بازار'!D4633</f>
        <v/>
      </c>
      <c r="E4655" s="14">
        <f>'دیده بان بازار'!E4633</f>
        <v/>
      </c>
      <c r="F4655" s="13">
        <f>'دیده بان بازار'!F4633</f>
        <v/>
      </c>
      <c r="G4655" s="13">
        <f>'دیده بان بازار'!G4633</f>
        <v/>
      </c>
      <c r="H4655" s="13">
        <f>'دیده بان بازار'!H4633</f>
        <v/>
      </c>
      <c r="I4655" s="13">
        <f>'دیده بان بازار'!I4633</f>
        <v/>
      </c>
      <c r="J4655" s="13">
        <f>'دیده بان بازار'!J4633</f>
        <v/>
      </c>
      <c r="K4655" s="13">
        <f>'دیده بان بازار'!K4633</f>
        <v/>
      </c>
      <c r="L4655" s="13">
        <f>'دیده بان بازار'!L4633</f>
        <v/>
      </c>
      <c r="M4655" s="13">
        <f>'دیده بان بازار'!M4633</f>
        <v/>
      </c>
      <c r="N4655" s="13">
        <f>'دیده بان بازار'!N4633</f>
        <v/>
      </c>
      <c r="O4655" s="13">
        <f>'دیده بان بازار'!O4633</f>
        <v/>
      </c>
      <c r="P4655" s="13">
        <f>'دیده بان بازار'!P4633</f>
        <v/>
      </c>
      <c r="Q4655" s="13">
        <f>'دیده بان بازار'!Q4633</f>
        <v/>
      </c>
      <c r="R4655" s="13">
        <f>'دیده بان بازار'!R4633</f>
        <v/>
      </c>
      <c r="S4655" s="13">
        <f>'دیده بان بازار'!S4633</f>
        <v/>
      </c>
      <c r="T4655" s="13">
        <f>'دیده بان بازار'!T4633</f>
        <v/>
      </c>
      <c r="U4655" s="13">
        <f>'دیده بان بازار'!U4633</f>
        <v/>
      </c>
      <c r="V4655" s="13">
        <f>'دیده بان بازار'!V4633</f>
        <v/>
      </c>
      <c r="W4655" s="6">
        <f>'دیده بان بازار'!W4633</f>
        <v/>
      </c>
    </row>
    <row r="4656">
      <c r="A4656" s="15">
        <f>'دیده بان بازار'!A4634</f>
        <v/>
      </c>
      <c r="B4656" s="16">
        <f>'دیده بان بازار'!B4634</f>
        <v/>
      </c>
      <c r="C4656" s="16">
        <f>'دیده بان بازار'!C4634</f>
        <v/>
      </c>
      <c r="D4656" s="16">
        <f>'دیده بان بازار'!D4634</f>
        <v/>
      </c>
      <c r="E4656" s="17">
        <f>'دیده بان بازار'!E4634</f>
        <v/>
      </c>
      <c r="F4656" s="16">
        <f>'دیده بان بازار'!F4634</f>
        <v/>
      </c>
      <c r="G4656" s="16">
        <f>'دیده بان بازار'!G4634</f>
        <v/>
      </c>
      <c r="H4656" s="16">
        <f>'دیده بان بازار'!H4634</f>
        <v/>
      </c>
      <c r="I4656" s="16">
        <f>'دیده بان بازار'!I4634</f>
        <v/>
      </c>
      <c r="J4656" s="16">
        <f>'دیده بان بازار'!J4634</f>
        <v/>
      </c>
      <c r="K4656" s="16">
        <f>'دیده بان بازار'!K4634</f>
        <v/>
      </c>
      <c r="L4656" s="16">
        <f>'دیده بان بازار'!L4634</f>
        <v/>
      </c>
      <c r="M4656" s="16">
        <f>'دیده بان بازار'!M4634</f>
        <v/>
      </c>
      <c r="N4656" s="16">
        <f>'دیده بان بازار'!N4634</f>
        <v/>
      </c>
      <c r="O4656" s="16">
        <f>'دیده بان بازار'!O4634</f>
        <v/>
      </c>
      <c r="P4656" s="16">
        <f>'دیده بان بازار'!P4634</f>
        <v/>
      </c>
      <c r="Q4656" s="16">
        <f>'دیده بان بازار'!Q4634</f>
        <v/>
      </c>
      <c r="R4656" s="16">
        <f>'دیده بان بازار'!R4634</f>
        <v/>
      </c>
      <c r="S4656" s="16">
        <f>'دیده بان بازار'!S4634</f>
        <v/>
      </c>
      <c r="T4656" s="16">
        <f>'دیده بان بازار'!T4634</f>
        <v/>
      </c>
      <c r="U4656" s="16">
        <f>'دیده بان بازار'!U4634</f>
        <v/>
      </c>
      <c r="V4656" s="16">
        <f>'دیده بان بازار'!V4634</f>
        <v/>
      </c>
      <c r="W4656" s="7">
        <f>'دیده بان بازار'!W4634</f>
        <v/>
      </c>
    </row>
    <row r="4657">
      <c r="A4657" s="12">
        <f>'دیده بان بازار'!A4635</f>
        <v/>
      </c>
      <c r="B4657" s="13">
        <f>'دیده بان بازار'!B4635</f>
        <v/>
      </c>
      <c r="C4657" s="13">
        <f>'دیده بان بازار'!C4635</f>
        <v/>
      </c>
      <c r="D4657" s="13">
        <f>'دیده بان بازار'!D4635</f>
        <v/>
      </c>
      <c r="E4657" s="14">
        <f>'دیده بان بازار'!E4635</f>
        <v/>
      </c>
      <c r="F4657" s="13">
        <f>'دیده بان بازار'!F4635</f>
        <v/>
      </c>
      <c r="G4657" s="13">
        <f>'دیده بان بازار'!G4635</f>
        <v/>
      </c>
      <c r="H4657" s="13">
        <f>'دیده بان بازار'!H4635</f>
        <v/>
      </c>
      <c r="I4657" s="13">
        <f>'دیده بان بازار'!I4635</f>
        <v/>
      </c>
      <c r="J4657" s="13">
        <f>'دیده بان بازار'!J4635</f>
        <v/>
      </c>
      <c r="K4657" s="13">
        <f>'دیده بان بازار'!K4635</f>
        <v/>
      </c>
      <c r="L4657" s="13">
        <f>'دیده بان بازار'!L4635</f>
        <v/>
      </c>
      <c r="M4657" s="13">
        <f>'دیده بان بازار'!M4635</f>
        <v/>
      </c>
      <c r="N4657" s="13">
        <f>'دیده بان بازار'!N4635</f>
        <v/>
      </c>
      <c r="O4657" s="13">
        <f>'دیده بان بازار'!O4635</f>
        <v/>
      </c>
      <c r="P4657" s="13">
        <f>'دیده بان بازار'!P4635</f>
        <v/>
      </c>
      <c r="Q4657" s="13">
        <f>'دیده بان بازار'!Q4635</f>
        <v/>
      </c>
      <c r="R4657" s="13">
        <f>'دیده بان بازار'!R4635</f>
        <v/>
      </c>
      <c r="S4657" s="13">
        <f>'دیده بان بازار'!S4635</f>
        <v/>
      </c>
      <c r="T4657" s="13">
        <f>'دیده بان بازار'!T4635</f>
        <v/>
      </c>
      <c r="U4657" s="13">
        <f>'دیده بان بازار'!U4635</f>
        <v/>
      </c>
      <c r="V4657" s="13">
        <f>'دیده بان بازار'!V4635</f>
        <v/>
      </c>
      <c r="W4657" s="6">
        <f>'دیده بان بازار'!W4635</f>
        <v/>
      </c>
    </row>
    <row r="4658">
      <c r="A4658" s="15">
        <f>'دیده بان بازار'!A4636</f>
        <v/>
      </c>
      <c r="B4658" s="16">
        <f>'دیده بان بازار'!B4636</f>
        <v/>
      </c>
      <c r="C4658" s="16">
        <f>'دیده بان بازار'!C4636</f>
        <v/>
      </c>
      <c r="D4658" s="16">
        <f>'دیده بان بازار'!D4636</f>
        <v/>
      </c>
      <c r="E4658" s="17">
        <f>'دیده بان بازار'!E4636</f>
        <v/>
      </c>
      <c r="F4658" s="16">
        <f>'دیده بان بازار'!F4636</f>
        <v/>
      </c>
      <c r="G4658" s="16">
        <f>'دیده بان بازار'!G4636</f>
        <v/>
      </c>
      <c r="H4658" s="16">
        <f>'دیده بان بازار'!H4636</f>
        <v/>
      </c>
      <c r="I4658" s="16">
        <f>'دیده بان بازار'!I4636</f>
        <v/>
      </c>
      <c r="J4658" s="16">
        <f>'دیده بان بازار'!J4636</f>
        <v/>
      </c>
      <c r="K4658" s="16">
        <f>'دیده بان بازار'!K4636</f>
        <v/>
      </c>
      <c r="L4658" s="16">
        <f>'دیده بان بازار'!L4636</f>
        <v/>
      </c>
      <c r="M4658" s="16">
        <f>'دیده بان بازار'!M4636</f>
        <v/>
      </c>
      <c r="N4658" s="16">
        <f>'دیده بان بازار'!N4636</f>
        <v/>
      </c>
      <c r="O4658" s="16">
        <f>'دیده بان بازار'!O4636</f>
        <v/>
      </c>
      <c r="P4658" s="16">
        <f>'دیده بان بازار'!P4636</f>
        <v/>
      </c>
      <c r="Q4658" s="16">
        <f>'دیده بان بازار'!Q4636</f>
        <v/>
      </c>
      <c r="R4658" s="16">
        <f>'دیده بان بازار'!R4636</f>
        <v/>
      </c>
      <c r="S4658" s="16">
        <f>'دیده بان بازار'!S4636</f>
        <v/>
      </c>
      <c r="T4658" s="16">
        <f>'دیده بان بازار'!T4636</f>
        <v/>
      </c>
      <c r="U4658" s="16">
        <f>'دیده بان بازار'!U4636</f>
        <v/>
      </c>
      <c r="V4658" s="16">
        <f>'دیده بان بازار'!V4636</f>
        <v/>
      </c>
      <c r="W4658" s="7">
        <f>'دیده بان بازار'!W4636</f>
        <v/>
      </c>
    </row>
    <row r="4659">
      <c r="A4659" s="12">
        <f>'دیده بان بازار'!A4637</f>
        <v/>
      </c>
      <c r="B4659" s="13">
        <f>'دیده بان بازار'!B4637</f>
        <v/>
      </c>
      <c r="C4659" s="13">
        <f>'دیده بان بازار'!C4637</f>
        <v/>
      </c>
      <c r="D4659" s="13">
        <f>'دیده بان بازار'!D4637</f>
        <v/>
      </c>
      <c r="E4659" s="14">
        <f>'دیده بان بازار'!E4637</f>
        <v/>
      </c>
      <c r="F4659" s="13">
        <f>'دیده بان بازار'!F4637</f>
        <v/>
      </c>
      <c r="G4659" s="13">
        <f>'دیده بان بازار'!G4637</f>
        <v/>
      </c>
      <c r="H4659" s="13">
        <f>'دیده بان بازار'!H4637</f>
        <v/>
      </c>
      <c r="I4659" s="13">
        <f>'دیده بان بازار'!I4637</f>
        <v/>
      </c>
      <c r="J4659" s="13">
        <f>'دیده بان بازار'!J4637</f>
        <v/>
      </c>
      <c r="K4659" s="13">
        <f>'دیده بان بازار'!K4637</f>
        <v/>
      </c>
      <c r="L4659" s="13">
        <f>'دیده بان بازار'!L4637</f>
        <v/>
      </c>
      <c r="M4659" s="13">
        <f>'دیده بان بازار'!M4637</f>
        <v/>
      </c>
      <c r="N4659" s="13">
        <f>'دیده بان بازار'!N4637</f>
        <v/>
      </c>
      <c r="O4659" s="13">
        <f>'دیده بان بازار'!O4637</f>
        <v/>
      </c>
      <c r="P4659" s="13">
        <f>'دیده بان بازار'!P4637</f>
        <v/>
      </c>
      <c r="Q4659" s="13">
        <f>'دیده بان بازار'!Q4637</f>
        <v/>
      </c>
      <c r="R4659" s="13">
        <f>'دیده بان بازار'!R4637</f>
        <v/>
      </c>
      <c r="S4659" s="13">
        <f>'دیده بان بازار'!S4637</f>
        <v/>
      </c>
      <c r="T4659" s="13">
        <f>'دیده بان بازار'!T4637</f>
        <v/>
      </c>
      <c r="U4659" s="13">
        <f>'دیده بان بازار'!U4637</f>
        <v/>
      </c>
      <c r="V4659" s="13">
        <f>'دیده بان بازار'!V4637</f>
        <v/>
      </c>
      <c r="W4659" s="6">
        <f>'دیده بان بازار'!W4637</f>
        <v/>
      </c>
    </row>
    <row r="4660">
      <c r="A4660" s="15">
        <f>'دیده بان بازار'!A4638</f>
        <v/>
      </c>
      <c r="B4660" s="16">
        <f>'دیده بان بازار'!B4638</f>
        <v/>
      </c>
      <c r="C4660" s="16">
        <f>'دیده بان بازار'!C4638</f>
        <v/>
      </c>
      <c r="D4660" s="16">
        <f>'دیده بان بازار'!D4638</f>
        <v/>
      </c>
      <c r="E4660" s="17">
        <f>'دیده بان بازار'!E4638</f>
        <v/>
      </c>
      <c r="F4660" s="16">
        <f>'دیده بان بازار'!F4638</f>
        <v/>
      </c>
      <c r="G4660" s="16">
        <f>'دیده بان بازار'!G4638</f>
        <v/>
      </c>
      <c r="H4660" s="16">
        <f>'دیده بان بازار'!H4638</f>
        <v/>
      </c>
      <c r="I4660" s="16">
        <f>'دیده بان بازار'!I4638</f>
        <v/>
      </c>
      <c r="J4660" s="16">
        <f>'دیده بان بازار'!J4638</f>
        <v/>
      </c>
      <c r="K4660" s="16">
        <f>'دیده بان بازار'!K4638</f>
        <v/>
      </c>
      <c r="L4660" s="16">
        <f>'دیده بان بازار'!L4638</f>
        <v/>
      </c>
      <c r="M4660" s="16">
        <f>'دیده بان بازار'!M4638</f>
        <v/>
      </c>
      <c r="N4660" s="16">
        <f>'دیده بان بازار'!N4638</f>
        <v/>
      </c>
      <c r="O4660" s="16">
        <f>'دیده بان بازار'!O4638</f>
        <v/>
      </c>
      <c r="P4660" s="16">
        <f>'دیده بان بازار'!P4638</f>
        <v/>
      </c>
      <c r="Q4660" s="16">
        <f>'دیده بان بازار'!Q4638</f>
        <v/>
      </c>
      <c r="R4660" s="16">
        <f>'دیده بان بازار'!R4638</f>
        <v/>
      </c>
      <c r="S4660" s="16">
        <f>'دیده بان بازار'!S4638</f>
        <v/>
      </c>
      <c r="T4660" s="16">
        <f>'دیده بان بازار'!T4638</f>
        <v/>
      </c>
      <c r="U4660" s="16">
        <f>'دیده بان بازار'!U4638</f>
        <v/>
      </c>
      <c r="V4660" s="16">
        <f>'دیده بان بازار'!V4638</f>
        <v/>
      </c>
      <c r="W4660" s="7">
        <f>'دیده بان بازار'!W4638</f>
        <v/>
      </c>
    </row>
    <row r="4661">
      <c r="A4661" s="12">
        <f>'دیده بان بازار'!A4639</f>
        <v/>
      </c>
      <c r="B4661" s="13">
        <f>'دیده بان بازار'!B4639</f>
        <v/>
      </c>
      <c r="C4661" s="13">
        <f>'دیده بان بازار'!C4639</f>
        <v/>
      </c>
      <c r="D4661" s="13">
        <f>'دیده بان بازار'!D4639</f>
        <v/>
      </c>
      <c r="E4661" s="14">
        <f>'دیده بان بازار'!E4639</f>
        <v/>
      </c>
      <c r="F4661" s="13">
        <f>'دیده بان بازار'!F4639</f>
        <v/>
      </c>
      <c r="G4661" s="13">
        <f>'دیده بان بازار'!G4639</f>
        <v/>
      </c>
      <c r="H4661" s="13">
        <f>'دیده بان بازار'!H4639</f>
        <v/>
      </c>
      <c r="I4661" s="13">
        <f>'دیده بان بازار'!I4639</f>
        <v/>
      </c>
      <c r="J4661" s="13">
        <f>'دیده بان بازار'!J4639</f>
        <v/>
      </c>
      <c r="K4661" s="13">
        <f>'دیده بان بازار'!K4639</f>
        <v/>
      </c>
      <c r="L4661" s="13">
        <f>'دیده بان بازار'!L4639</f>
        <v/>
      </c>
      <c r="M4661" s="13">
        <f>'دیده بان بازار'!M4639</f>
        <v/>
      </c>
      <c r="N4661" s="13">
        <f>'دیده بان بازار'!N4639</f>
        <v/>
      </c>
      <c r="O4661" s="13">
        <f>'دیده بان بازار'!O4639</f>
        <v/>
      </c>
      <c r="P4661" s="13">
        <f>'دیده بان بازار'!P4639</f>
        <v/>
      </c>
      <c r="Q4661" s="13">
        <f>'دیده بان بازار'!Q4639</f>
        <v/>
      </c>
      <c r="R4661" s="13">
        <f>'دیده بان بازار'!R4639</f>
        <v/>
      </c>
      <c r="S4661" s="13">
        <f>'دیده بان بازار'!S4639</f>
        <v/>
      </c>
      <c r="T4661" s="13">
        <f>'دیده بان بازار'!T4639</f>
        <v/>
      </c>
      <c r="U4661" s="13">
        <f>'دیده بان بازار'!U4639</f>
        <v/>
      </c>
      <c r="V4661" s="13">
        <f>'دیده بان بازار'!V4639</f>
        <v/>
      </c>
      <c r="W4661" s="6">
        <f>'دیده بان بازار'!W4639</f>
        <v/>
      </c>
    </row>
    <row r="4662">
      <c r="A4662" s="15">
        <f>'دیده بان بازار'!A4640</f>
        <v/>
      </c>
      <c r="B4662" s="16">
        <f>'دیده بان بازار'!B4640</f>
        <v/>
      </c>
      <c r="C4662" s="16">
        <f>'دیده بان بازار'!C4640</f>
        <v/>
      </c>
      <c r="D4662" s="16">
        <f>'دیده بان بازار'!D4640</f>
        <v/>
      </c>
      <c r="E4662" s="17">
        <f>'دیده بان بازار'!E4640</f>
        <v/>
      </c>
      <c r="F4662" s="16">
        <f>'دیده بان بازار'!F4640</f>
        <v/>
      </c>
      <c r="G4662" s="16">
        <f>'دیده بان بازار'!G4640</f>
        <v/>
      </c>
      <c r="H4662" s="16">
        <f>'دیده بان بازار'!H4640</f>
        <v/>
      </c>
      <c r="I4662" s="16">
        <f>'دیده بان بازار'!I4640</f>
        <v/>
      </c>
      <c r="J4662" s="16">
        <f>'دیده بان بازار'!J4640</f>
        <v/>
      </c>
      <c r="K4662" s="16">
        <f>'دیده بان بازار'!K4640</f>
        <v/>
      </c>
      <c r="L4662" s="16">
        <f>'دیده بان بازار'!L4640</f>
        <v/>
      </c>
      <c r="M4662" s="16">
        <f>'دیده بان بازار'!M4640</f>
        <v/>
      </c>
      <c r="N4662" s="16">
        <f>'دیده بان بازار'!N4640</f>
        <v/>
      </c>
      <c r="O4662" s="16">
        <f>'دیده بان بازار'!O4640</f>
        <v/>
      </c>
      <c r="P4662" s="16">
        <f>'دیده بان بازار'!P4640</f>
        <v/>
      </c>
      <c r="Q4662" s="16">
        <f>'دیده بان بازار'!Q4640</f>
        <v/>
      </c>
      <c r="R4662" s="16">
        <f>'دیده بان بازار'!R4640</f>
        <v/>
      </c>
      <c r="S4662" s="16">
        <f>'دیده بان بازار'!S4640</f>
        <v/>
      </c>
      <c r="T4662" s="16">
        <f>'دیده بان بازار'!T4640</f>
        <v/>
      </c>
      <c r="U4662" s="16">
        <f>'دیده بان بازار'!U4640</f>
        <v/>
      </c>
      <c r="V4662" s="16">
        <f>'دیده بان بازار'!V4640</f>
        <v/>
      </c>
      <c r="W4662" s="7">
        <f>'دیده بان بازار'!W4640</f>
        <v/>
      </c>
    </row>
    <row r="4663">
      <c r="A4663" s="12">
        <f>'دیده بان بازار'!A4641</f>
        <v/>
      </c>
      <c r="B4663" s="13">
        <f>'دیده بان بازار'!B4641</f>
        <v/>
      </c>
      <c r="C4663" s="13">
        <f>'دیده بان بازار'!C4641</f>
        <v/>
      </c>
      <c r="D4663" s="13">
        <f>'دیده بان بازار'!D4641</f>
        <v/>
      </c>
      <c r="E4663" s="14">
        <f>'دیده بان بازار'!E4641</f>
        <v/>
      </c>
      <c r="F4663" s="13">
        <f>'دیده بان بازار'!F4641</f>
        <v/>
      </c>
      <c r="G4663" s="13">
        <f>'دیده بان بازار'!G4641</f>
        <v/>
      </c>
      <c r="H4663" s="13">
        <f>'دیده بان بازار'!H4641</f>
        <v/>
      </c>
      <c r="I4663" s="13">
        <f>'دیده بان بازار'!I4641</f>
        <v/>
      </c>
      <c r="J4663" s="13">
        <f>'دیده بان بازار'!J4641</f>
        <v/>
      </c>
      <c r="K4663" s="13">
        <f>'دیده بان بازار'!K4641</f>
        <v/>
      </c>
      <c r="L4663" s="13">
        <f>'دیده بان بازار'!L4641</f>
        <v/>
      </c>
      <c r="M4663" s="13">
        <f>'دیده بان بازار'!M4641</f>
        <v/>
      </c>
      <c r="N4663" s="13">
        <f>'دیده بان بازار'!N4641</f>
        <v/>
      </c>
      <c r="O4663" s="13">
        <f>'دیده بان بازار'!O4641</f>
        <v/>
      </c>
      <c r="P4663" s="13">
        <f>'دیده بان بازار'!P4641</f>
        <v/>
      </c>
      <c r="Q4663" s="13">
        <f>'دیده بان بازار'!Q4641</f>
        <v/>
      </c>
      <c r="R4663" s="13">
        <f>'دیده بان بازار'!R4641</f>
        <v/>
      </c>
      <c r="S4663" s="13">
        <f>'دیده بان بازار'!S4641</f>
        <v/>
      </c>
      <c r="T4663" s="13">
        <f>'دیده بان بازار'!T4641</f>
        <v/>
      </c>
      <c r="U4663" s="13">
        <f>'دیده بان بازار'!U4641</f>
        <v/>
      </c>
      <c r="V4663" s="13">
        <f>'دیده بان بازار'!V4641</f>
        <v/>
      </c>
      <c r="W4663" s="6">
        <f>'دیده بان بازار'!W4641</f>
        <v/>
      </c>
    </row>
    <row r="4664">
      <c r="A4664" s="15">
        <f>'دیده بان بازار'!A4642</f>
        <v/>
      </c>
      <c r="B4664" s="16">
        <f>'دیده بان بازار'!B4642</f>
        <v/>
      </c>
      <c r="C4664" s="16">
        <f>'دیده بان بازار'!C4642</f>
        <v/>
      </c>
      <c r="D4664" s="16">
        <f>'دیده بان بازار'!D4642</f>
        <v/>
      </c>
      <c r="E4664" s="17">
        <f>'دیده بان بازار'!E4642</f>
        <v/>
      </c>
      <c r="F4664" s="16">
        <f>'دیده بان بازار'!F4642</f>
        <v/>
      </c>
      <c r="G4664" s="16">
        <f>'دیده بان بازار'!G4642</f>
        <v/>
      </c>
      <c r="H4664" s="16">
        <f>'دیده بان بازار'!H4642</f>
        <v/>
      </c>
      <c r="I4664" s="16">
        <f>'دیده بان بازار'!I4642</f>
        <v/>
      </c>
      <c r="J4664" s="16">
        <f>'دیده بان بازار'!J4642</f>
        <v/>
      </c>
      <c r="K4664" s="16">
        <f>'دیده بان بازار'!K4642</f>
        <v/>
      </c>
      <c r="L4664" s="16">
        <f>'دیده بان بازار'!L4642</f>
        <v/>
      </c>
      <c r="M4664" s="16">
        <f>'دیده بان بازار'!M4642</f>
        <v/>
      </c>
      <c r="N4664" s="16">
        <f>'دیده بان بازار'!N4642</f>
        <v/>
      </c>
      <c r="O4664" s="16">
        <f>'دیده بان بازار'!O4642</f>
        <v/>
      </c>
      <c r="P4664" s="16">
        <f>'دیده بان بازار'!P4642</f>
        <v/>
      </c>
      <c r="Q4664" s="16">
        <f>'دیده بان بازار'!Q4642</f>
        <v/>
      </c>
      <c r="R4664" s="16">
        <f>'دیده بان بازار'!R4642</f>
        <v/>
      </c>
      <c r="S4664" s="16">
        <f>'دیده بان بازار'!S4642</f>
        <v/>
      </c>
      <c r="T4664" s="16">
        <f>'دیده بان بازار'!T4642</f>
        <v/>
      </c>
      <c r="U4664" s="16">
        <f>'دیده بان بازار'!U4642</f>
        <v/>
      </c>
      <c r="V4664" s="16">
        <f>'دیده بان بازار'!V4642</f>
        <v/>
      </c>
      <c r="W4664" s="7">
        <f>'دیده بان بازار'!W4642</f>
        <v/>
      </c>
    </row>
    <row r="4665">
      <c r="A4665" s="12">
        <f>'دیده بان بازار'!A4643</f>
        <v/>
      </c>
      <c r="B4665" s="13">
        <f>'دیده بان بازار'!B4643</f>
        <v/>
      </c>
      <c r="C4665" s="13">
        <f>'دیده بان بازار'!C4643</f>
        <v/>
      </c>
      <c r="D4665" s="13">
        <f>'دیده بان بازار'!D4643</f>
        <v/>
      </c>
      <c r="E4665" s="14">
        <f>'دیده بان بازار'!E4643</f>
        <v/>
      </c>
      <c r="F4665" s="13">
        <f>'دیده بان بازار'!F4643</f>
        <v/>
      </c>
      <c r="G4665" s="13">
        <f>'دیده بان بازار'!G4643</f>
        <v/>
      </c>
      <c r="H4665" s="13">
        <f>'دیده بان بازار'!H4643</f>
        <v/>
      </c>
      <c r="I4665" s="13">
        <f>'دیده بان بازار'!I4643</f>
        <v/>
      </c>
      <c r="J4665" s="13">
        <f>'دیده بان بازار'!J4643</f>
        <v/>
      </c>
      <c r="K4665" s="13">
        <f>'دیده بان بازار'!K4643</f>
        <v/>
      </c>
      <c r="L4665" s="13">
        <f>'دیده بان بازار'!L4643</f>
        <v/>
      </c>
      <c r="M4665" s="13">
        <f>'دیده بان بازار'!M4643</f>
        <v/>
      </c>
      <c r="N4665" s="13">
        <f>'دیده بان بازار'!N4643</f>
        <v/>
      </c>
      <c r="O4665" s="13">
        <f>'دیده بان بازار'!O4643</f>
        <v/>
      </c>
      <c r="P4665" s="13">
        <f>'دیده بان بازار'!P4643</f>
        <v/>
      </c>
      <c r="Q4665" s="13">
        <f>'دیده بان بازار'!Q4643</f>
        <v/>
      </c>
      <c r="R4665" s="13">
        <f>'دیده بان بازار'!R4643</f>
        <v/>
      </c>
      <c r="S4665" s="13">
        <f>'دیده بان بازار'!S4643</f>
        <v/>
      </c>
      <c r="T4665" s="13">
        <f>'دیده بان بازار'!T4643</f>
        <v/>
      </c>
      <c r="U4665" s="13">
        <f>'دیده بان بازار'!U4643</f>
        <v/>
      </c>
      <c r="V4665" s="13">
        <f>'دیده بان بازار'!V4643</f>
        <v/>
      </c>
      <c r="W4665" s="6">
        <f>'دیده بان بازار'!W4643</f>
        <v/>
      </c>
    </row>
    <row r="4666">
      <c r="A4666" s="15">
        <f>'دیده بان بازار'!A4644</f>
        <v/>
      </c>
      <c r="B4666" s="16">
        <f>'دیده بان بازار'!B4644</f>
        <v/>
      </c>
      <c r="C4666" s="16">
        <f>'دیده بان بازار'!C4644</f>
        <v/>
      </c>
      <c r="D4666" s="16">
        <f>'دیده بان بازار'!D4644</f>
        <v/>
      </c>
      <c r="E4666" s="17">
        <f>'دیده بان بازار'!E4644</f>
        <v/>
      </c>
      <c r="F4666" s="16">
        <f>'دیده بان بازار'!F4644</f>
        <v/>
      </c>
      <c r="G4666" s="16">
        <f>'دیده بان بازار'!G4644</f>
        <v/>
      </c>
      <c r="H4666" s="16">
        <f>'دیده بان بازار'!H4644</f>
        <v/>
      </c>
      <c r="I4666" s="16">
        <f>'دیده بان بازار'!I4644</f>
        <v/>
      </c>
      <c r="J4666" s="16">
        <f>'دیده بان بازار'!J4644</f>
        <v/>
      </c>
      <c r="K4666" s="16">
        <f>'دیده بان بازار'!K4644</f>
        <v/>
      </c>
      <c r="L4666" s="16">
        <f>'دیده بان بازار'!L4644</f>
        <v/>
      </c>
      <c r="M4666" s="16">
        <f>'دیده بان بازار'!M4644</f>
        <v/>
      </c>
      <c r="N4666" s="16">
        <f>'دیده بان بازار'!N4644</f>
        <v/>
      </c>
      <c r="O4666" s="16">
        <f>'دیده بان بازار'!O4644</f>
        <v/>
      </c>
      <c r="P4666" s="16">
        <f>'دیده بان بازار'!P4644</f>
        <v/>
      </c>
      <c r="Q4666" s="16">
        <f>'دیده بان بازار'!Q4644</f>
        <v/>
      </c>
      <c r="R4666" s="16">
        <f>'دیده بان بازار'!R4644</f>
        <v/>
      </c>
      <c r="S4666" s="16">
        <f>'دیده بان بازار'!S4644</f>
        <v/>
      </c>
      <c r="T4666" s="16">
        <f>'دیده بان بازار'!T4644</f>
        <v/>
      </c>
      <c r="U4666" s="16">
        <f>'دیده بان بازار'!U4644</f>
        <v/>
      </c>
      <c r="V4666" s="16">
        <f>'دیده بان بازار'!V4644</f>
        <v/>
      </c>
      <c r="W4666" s="7">
        <f>'دیده بان بازار'!W4644</f>
        <v/>
      </c>
    </row>
    <row r="4667">
      <c r="A4667" s="15">
        <f>'دیده بان بازار'!A4645</f>
        <v/>
      </c>
      <c r="B4667" s="16">
        <f>'دیده بان بازار'!B4645</f>
        <v/>
      </c>
      <c r="C4667" s="16">
        <f>'دیده بان بازار'!C4645</f>
        <v/>
      </c>
      <c r="D4667" s="16">
        <f>'دیده بان بازار'!D4645</f>
        <v/>
      </c>
      <c r="E4667" s="17">
        <f>'دیده بان بازار'!E4645</f>
        <v/>
      </c>
      <c r="F4667" s="16">
        <f>'دیده بان بازار'!F4645</f>
        <v/>
      </c>
      <c r="G4667" s="16">
        <f>'دیده بان بازار'!G4645</f>
        <v/>
      </c>
      <c r="H4667" s="16">
        <f>'دیده بان بازار'!H4645</f>
        <v/>
      </c>
      <c r="I4667" s="16">
        <f>'دیده بان بازار'!I4645</f>
        <v/>
      </c>
      <c r="J4667" s="16">
        <f>'دیده بان بازار'!J4645</f>
        <v/>
      </c>
      <c r="K4667" s="16">
        <f>'دیده بان بازار'!K4645</f>
        <v/>
      </c>
      <c r="L4667" s="16">
        <f>'دیده بان بازار'!L4645</f>
        <v/>
      </c>
      <c r="M4667" s="16">
        <f>'دیده بان بازار'!M4645</f>
        <v/>
      </c>
      <c r="N4667" s="16">
        <f>'دیده بان بازار'!N4645</f>
        <v/>
      </c>
      <c r="O4667" s="16">
        <f>'دیده بان بازار'!O4645</f>
        <v/>
      </c>
      <c r="P4667" s="16">
        <f>'دیده بان بازار'!P4645</f>
        <v/>
      </c>
      <c r="Q4667" s="16">
        <f>'دیده بان بازار'!Q4645</f>
        <v/>
      </c>
      <c r="R4667" s="16">
        <f>'دیده بان بازار'!R4645</f>
        <v/>
      </c>
      <c r="S4667" s="16">
        <f>'دیده بان بازار'!S4645</f>
        <v/>
      </c>
      <c r="T4667" s="16">
        <f>'دیده بان بازار'!T4645</f>
        <v/>
      </c>
      <c r="U4667" s="16">
        <f>'دیده بان بازار'!U4645</f>
        <v/>
      </c>
      <c r="V4667" s="16">
        <f>'دیده بان بازار'!V4645</f>
        <v/>
      </c>
      <c r="W4667" s="7">
        <f>'دیده بان بازار'!W4645</f>
        <v/>
      </c>
    </row>
    <row r="4668">
      <c r="A4668" s="12">
        <f>'دیده بان بازار'!A4646</f>
        <v/>
      </c>
      <c r="B4668" s="13">
        <f>'دیده بان بازار'!B4646</f>
        <v/>
      </c>
      <c r="C4668" s="13">
        <f>'دیده بان بازار'!C4646</f>
        <v/>
      </c>
      <c r="D4668" s="13">
        <f>'دیده بان بازار'!D4646</f>
        <v/>
      </c>
      <c r="E4668" s="14">
        <f>'دیده بان بازار'!E4646</f>
        <v/>
      </c>
      <c r="F4668" s="13">
        <f>'دیده بان بازار'!F4646</f>
        <v/>
      </c>
      <c r="G4668" s="13">
        <f>'دیده بان بازار'!G4646</f>
        <v/>
      </c>
      <c r="H4668" s="13">
        <f>'دیده بان بازار'!H4646</f>
        <v/>
      </c>
      <c r="I4668" s="13">
        <f>'دیده بان بازار'!I4646</f>
        <v/>
      </c>
      <c r="J4668" s="13">
        <f>'دیده بان بازار'!J4646</f>
        <v/>
      </c>
      <c r="K4668" s="13">
        <f>'دیده بان بازار'!K4646</f>
        <v/>
      </c>
      <c r="L4668" s="13">
        <f>'دیده بان بازار'!L4646</f>
        <v/>
      </c>
      <c r="M4668" s="13">
        <f>'دیده بان بازار'!M4646</f>
        <v/>
      </c>
      <c r="N4668" s="13">
        <f>'دیده بان بازار'!N4646</f>
        <v/>
      </c>
      <c r="O4668" s="13">
        <f>'دیده بان بازار'!O4646</f>
        <v/>
      </c>
      <c r="P4668" s="13">
        <f>'دیده بان بازار'!P4646</f>
        <v/>
      </c>
      <c r="Q4668" s="13">
        <f>'دیده بان بازار'!Q4646</f>
        <v/>
      </c>
      <c r="R4668" s="13">
        <f>'دیده بان بازار'!R4646</f>
        <v/>
      </c>
      <c r="S4668" s="13">
        <f>'دیده بان بازار'!S4646</f>
        <v/>
      </c>
      <c r="T4668" s="13">
        <f>'دیده بان بازار'!T4646</f>
        <v/>
      </c>
      <c r="U4668" s="13">
        <f>'دیده بان بازار'!U4646</f>
        <v/>
      </c>
      <c r="V4668" s="13">
        <f>'دیده بان بازار'!V4646</f>
        <v/>
      </c>
      <c r="W4668" s="6">
        <f>'دیده بان بازار'!W4646</f>
        <v/>
      </c>
    </row>
    <row r="4669">
      <c r="A4669" s="15">
        <f>'دیده بان بازار'!A4647</f>
        <v/>
      </c>
      <c r="B4669" s="16">
        <f>'دیده بان بازار'!B4647</f>
        <v/>
      </c>
      <c r="C4669" s="16">
        <f>'دیده بان بازار'!C4647</f>
        <v/>
      </c>
      <c r="D4669" s="16">
        <f>'دیده بان بازار'!D4647</f>
        <v/>
      </c>
      <c r="E4669" s="17">
        <f>'دیده بان بازار'!E4647</f>
        <v/>
      </c>
      <c r="F4669" s="16">
        <f>'دیده بان بازار'!F4647</f>
        <v/>
      </c>
      <c r="G4669" s="16">
        <f>'دیده بان بازار'!G4647</f>
        <v/>
      </c>
      <c r="H4669" s="16">
        <f>'دیده بان بازار'!H4647</f>
        <v/>
      </c>
      <c r="I4669" s="16">
        <f>'دیده بان بازار'!I4647</f>
        <v/>
      </c>
      <c r="J4669" s="16">
        <f>'دیده بان بازار'!J4647</f>
        <v/>
      </c>
      <c r="K4669" s="16">
        <f>'دیده بان بازار'!K4647</f>
        <v/>
      </c>
      <c r="L4669" s="16">
        <f>'دیده بان بازار'!L4647</f>
        <v/>
      </c>
      <c r="M4669" s="16">
        <f>'دیده بان بازار'!M4647</f>
        <v/>
      </c>
      <c r="N4669" s="16">
        <f>'دیده بان بازار'!N4647</f>
        <v/>
      </c>
      <c r="O4669" s="16">
        <f>'دیده بان بازار'!O4647</f>
        <v/>
      </c>
      <c r="P4669" s="16">
        <f>'دیده بان بازار'!P4647</f>
        <v/>
      </c>
      <c r="Q4669" s="16">
        <f>'دیده بان بازار'!Q4647</f>
        <v/>
      </c>
      <c r="R4669" s="16">
        <f>'دیده بان بازار'!R4647</f>
        <v/>
      </c>
      <c r="S4669" s="16">
        <f>'دیده بان بازار'!S4647</f>
        <v/>
      </c>
      <c r="T4669" s="16">
        <f>'دیده بان بازار'!T4647</f>
        <v/>
      </c>
      <c r="U4669" s="16">
        <f>'دیده بان بازار'!U4647</f>
        <v/>
      </c>
      <c r="V4669" s="16">
        <f>'دیده بان بازار'!V4647</f>
        <v/>
      </c>
      <c r="W4669" s="7">
        <f>'دیده بان بازار'!W4647</f>
        <v/>
      </c>
    </row>
    <row r="4670">
      <c r="A4670" s="12">
        <f>'دیده بان بازار'!A4648</f>
        <v/>
      </c>
      <c r="B4670" s="13">
        <f>'دیده بان بازار'!B4648</f>
        <v/>
      </c>
      <c r="C4670" s="13">
        <f>'دیده بان بازار'!C4648</f>
        <v/>
      </c>
      <c r="D4670" s="13">
        <f>'دیده بان بازار'!D4648</f>
        <v/>
      </c>
      <c r="E4670" s="14">
        <f>'دیده بان بازار'!E4648</f>
        <v/>
      </c>
      <c r="F4670" s="13">
        <f>'دیده بان بازار'!F4648</f>
        <v/>
      </c>
      <c r="G4670" s="13">
        <f>'دیده بان بازار'!G4648</f>
        <v/>
      </c>
      <c r="H4670" s="13">
        <f>'دیده بان بازار'!H4648</f>
        <v/>
      </c>
      <c r="I4670" s="13">
        <f>'دیده بان بازار'!I4648</f>
        <v/>
      </c>
      <c r="J4670" s="13">
        <f>'دیده بان بازار'!J4648</f>
        <v/>
      </c>
      <c r="K4670" s="13">
        <f>'دیده بان بازار'!K4648</f>
        <v/>
      </c>
      <c r="L4670" s="13">
        <f>'دیده بان بازار'!L4648</f>
        <v/>
      </c>
      <c r="M4670" s="13">
        <f>'دیده بان بازار'!M4648</f>
        <v/>
      </c>
      <c r="N4670" s="13">
        <f>'دیده بان بازار'!N4648</f>
        <v/>
      </c>
      <c r="O4670" s="13">
        <f>'دیده بان بازار'!O4648</f>
        <v/>
      </c>
      <c r="P4670" s="13">
        <f>'دیده بان بازار'!P4648</f>
        <v/>
      </c>
      <c r="Q4670" s="13">
        <f>'دیده بان بازار'!Q4648</f>
        <v/>
      </c>
      <c r="R4670" s="13">
        <f>'دیده بان بازار'!R4648</f>
        <v/>
      </c>
      <c r="S4670" s="13">
        <f>'دیده بان بازار'!S4648</f>
        <v/>
      </c>
      <c r="T4670" s="13">
        <f>'دیده بان بازار'!T4648</f>
        <v/>
      </c>
      <c r="U4670" s="13">
        <f>'دیده بان بازار'!U4648</f>
        <v/>
      </c>
      <c r="V4670" s="13">
        <f>'دیده بان بازار'!V4648</f>
        <v/>
      </c>
      <c r="W4670" s="6">
        <f>'دیده بان بازار'!W4648</f>
        <v/>
      </c>
    </row>
    <row r="4671">
      <c r="A4671" s="15">
        <f>'دیده بان بازار'!A4649</f>
        <v/>
      </c>
      <c r="B4671" s="16">
        <f>'دیده بان بازار'!B4649</f>
        <v/>
      </c>
      <c r="C4671" s="16">
        <f>'دیده بان بازار'!C4649</f>
        <v/>
      </c>
      <c r="D4671" s="16">
        <f>'دیده بان بازار'!D4649</f>
        <v/>
      </c>
      <c r="E4671" s="17">
        <f>'دیده بان بازار'!E4649</f>
        <v/>
      </c>
      <c r="F4671" s="16">
        <f>'دیده بان بازار'!F4649</f>
        <v/>
      </c>
      <c r="G4671" s="16">
        <f>'دیده بان بازار'!G4649</f>
        <v/>
      </c>
      <c r="H4671" s="16">
        <f>'دیده بان بازار'!H4649</f>
        <v/>
      </c>
      <c r="I4671" s="16">
        <f>'دیده بان بازار'!I4649</f>
        <v/>
      </c>
      <c r="J4671" s="16">
        <f>'دیده بان بازار'!J4649</f>
        <v/>
      </c>
      <c r="K4671" s="16">
        <f>'دیده بان بازار'!K4649</f>
        <v/>
      </c>
      <c r="L4671" s="16">
        <f>'دیده بان بازار'!L4649</f>
        <v/>
      </c>
      <c r="M4671" s="16">
        <f>'دیده بان بازار'!M4649</f>
        <v/>
      </c>
      <c r="N4671" s="16">
        <f>'دیده بان بازار'!N4649</f>
        <v/>
      </c>
      <c r="O4671" s="16">
        <f>'دیده بان بازار'!O4649</f>
        <v/>
      </c>
      <c r="P4671" s="16">
        <f>'دیده بان بازار'!P4649</f>
        <v/>
      </c>
      <c r="Q4671" s="16">
        <f>'دیده بان بازار'!Q4649</f>
        <v/>
      </c>
      <c r="R4671" s="16">
        <f>'دیده بان بازار'!R4649</f>
        <v/>
      </c>
      <c r="S4671" s="16">
        <f>'دیده بان بازار'!S4649</f>
        <v/>
      </c>
      <c r="T4671" s="16">
        <f>'دیده بان بازار'!T4649</f>
        <v/>
      </c>
      <c r="U4671" s="16">
        <f>'دیده بان بازار'!U4649</f>
        <v/>
      </c>
      <c r="V4671" s="16">
        <f>'دیده بان بازار'!V4649</f>
        <v/>
      </c>
      <c r="W4671" s="7">
        <f>'دیده بان بازار'!W4649</f>
        <v/>
      </c>
    </row>
    <row r="4672">
      <c r="A4672" s="12">
        <f>'دیده بان بازار'!A4650</f>
        <v/>
      </c>
      <c r="B4672" s="13">
        <f>'دیده بان بازار'!B4650</f>
        <v/>
      </c>
      <c r="C4672" s="13">
        <f>'دیده بان بازار'!C4650</f>
        <v/>
      </c>
      <c r="D4672" s="13">
        <f>'دیده بان بازار'!D4650</f>
        <v/>
      </c>
      <c r="E4672" s="14">
        <f>'دیده بان بازار'!E4650</f>
        <v/>
      </c>
      <c r="F4672" s="13">
        <f>'دیده بان بازار'!F4650</f>
        <v/>
      </c>
      <c r="G4672" s="13">
        <f>'دیده بان بازار'!G4650</f>
        <v/>
      </c>
      <c r="H4672" s="13">
        <f>'دیده بان بازار'!H4650</f>
        <v/>
      </c>
      <c r="I4672" s="13">
        <f>'دیده بان بازار'!I4650</f>
        <v/>
      </c>
      <c r="J4672" s="13">
        <f>'دیده بان بازار'!J4650</f>
        <v/>
      </c>
      <c r="K4672" s="13">
        <f>'دیده بان بازار'!K4650</f>
        <v/>
      </c>
      <c r="L4672" s="13">
        <f>'دیده بان بازار'!L4650</f>
        <v/>
      </c>
      <c r="M4672" s="13">
        <f>'دیده بان بازار'!M4650</f>
        <v/>
      </c>
      <c r="N4672" s="13">
        <f>'دیده بان بازار'!N4650</f>
        <v/>
      </c>
      <c r="O4672" s="13">
        <f>'دیده بان بازار'!O4650</f>
        <v/>
      </c>
      <c r="P4672" s="13">
        <f>'دیده بان بازار'!P4650</f>
        <v/>
      </c>
      <c r="Q4672" s="13">
        <f>'دیده بان بازار'!Q4650</f>
        <v/>
      </c>
      <c r="R4672" s="13">
        <f>'دیده بان بازار'!R4650</f>
        <v/>
      </c>
      <c r="S4672" s="13">
        <f>'دیده بان بازار'!S4650</f>
        <v/>
      </c>
      <c r="T4672" s="13">
        <f>'دیده بان بازار'!T4650</f>
        <v/>
      </c>
      <c r="U4672" s="13">
        <f>'دیده بان بازار'!U4650</f>
        <v/>
      </c>
      <c r="V4672" s="13">
        <f>'دیده بان بازار'!V4650</f>
        <v/>
      </c>
      <c r="W4672" s="6">
        <f>'دیده بان بازار'!W4650</f>
        <v/>
      </c>
    </row>
    <row r="4673">
      <c r="A4673" s="15">
        <f>'دیده بان بازار'!A4651</f>
        <v/>
      </c>
      <c r="B4673" s="16">
        <f>'دیده بان بازار'!B4651</f>
        <v/>
      </c>
      <c r="C4673" s="16">
        <f>'دیده بان بازار'!C4651</f>
        <v/>
      </c>
      <c r="D4673" s="16">
        <f>'دیده بان بازار'!D4651</f>
        <v/>
      </c>
      <c r="E4673" s="17">
        <f>'دیده بان بازار'!E4651</f>
        <v/>
      </c>
      <c r="F4673" s="16">
        <f>'دیده بان بازار'!F4651</f>
        <v/>
      </c>
      <c r="G4673" s="16">
        <f>'دیده بان بازار'!G4651</f>
        <v/>
      </c>
      <c r="H4673" s="16">
        <f>'دیده بان بازار'!H4651</f>
        <v/>
      </c>
      <c r="I4673" s="16">
        <f>'دیده بان بازار'!I4651</f>
        <v/>
      </c>
      <c r="J4673" s="16">
        <f>'دیده بان بازار'!J4651</f>
        <v/>
      </c>
      <c r="K4673" s="16">
        <f>'دیده بان بازار'!K4651</f>
        <v/>
      </c>
      <c r="L4673" s="16">
        <f>'دیده بان بازار'!L4651</f>
        <v/>
      </c>
      <c r="M4673" s="16">
        <f>'دیده بان بازار'!M4651</f>
        <v/>
      </c>
      <c r="N4673" s="16">
        <f>'دیده بان بازار'!N4651</f>
        <v/>
      </c>
      <c r="O4673" s="16">
        <f>'دیده بان بازار'!O4651</f>
        <v/>
      </c>
      <c r="P4673" s="16">
        <f>'دیده بان بازار'!P4651</f>
        <v/>
      </c>
      <c r="Q4673" s="16">
        <f>'دیده بان بازار'!Q4651</f>
        <v/>
      </c>
      <c r="R4673" s="16">
        <f>'دیده بان بازار'!R4651</f>
        <v/>
      </c>
      <c r="S4673" s="16">
        <f>'دیده بان بازار'!S4651</f>
        <v/>
      </c>
      <c r="T4673" s="16">
        <f>'دیده بان بازار'!T4651</f>
        <v/>
      </c>
      <c r="U4673" s="16">
        <f>'دیده بان بازار'!U4651</f>
        <v/>
      </c>
      <c r="V4673" s="16">
        <f>'دیده بان بازار'!V4651</f>
        <v/>
      </c>
      <c r="W4673" s="7">
        <f>'دیده بان بازار'!W4651</f>
        <v/>
      </c>
    </row>
    <row r="4674">
      <c r="A4674" s="12">
        <f>'دیده بان بازار'!A4652</f>
        <v/>
      </c>
      <c r="B4674" s="13">
        <f>'دیده بان بازار'!B4652</f>
        <v/>
      </c>
      <c r="C4674" s="13">
        <f>'دیده بان بازار'!C4652</f>
        <v/>
      </c>
      <c r="D4674" s="13">
        <f>'دیده بان بازار'!D4652</f>
        <v/>
      </c>
      <c r="E4674" s="14">
        <f>'دیده بان بازار'!E4652</f>
        <v/>
      </c>
      <c r="F4674" s="13">
        <f>'دیده بان بازار'!F4652</f>
        <v/>
      </c>
      <c r="G4674" s="13">
        <f>'دیده بان بازار'!G4652</f>
        <v/>
      </c>
      <c r="H4674" s="13">
        <f>'دیده بان بازار'!H4652</f>
        <v/>
      </c>
      <c r="I4674" s="13">
        <f>'دیده بان بازار'!I4652</f>
        <v/>
      </c>
      <c r="J4674" s="13">
        <f>'دیده بان بازار'!J4652</f>
        <v/>
      </c>
      <c r="K4674" s="13">
        <f>'دیده بان بازار'!K4652</f>
        <v/>
      </c>
      <c r="L4674" s="13">
        <f>'دیده بان بازار'!L4652</f>
        <v/>
      </c>
      <c r="M4674" s="13">
        <f>'دیده بان بازار'!M4652</f>
        <v/>
      </c>
      <c r="N4674" s="13">
        <f>'دیده بان بازار'!N4652</f>
        <v/>
      </c>
      <c r="O4674" s="13">
        <f>'دیده بان بازار'!O4652</f>
        <v/>
      </c>
      <c r="P4674" s="13">
        <f>'دیده بان بازار'!P4652</f>
        <v/>
      </c>
      <c r="Q4674" s="13">
        <f>'دیده بان بازار'!Q4652</f>
        <v/>
      </c>
      <c r="R4674" s="13">
        <f>'دیده بان بازار'!R4652</f>
        <v/>
      </c>
      <c r="S4674" s="13">
        <f>'دیده بان بازار'!S4652</f>
        <v/>
      </c>
      <c r="T4674" s="13">
        <f>'دیده بان بازار'!T4652</f>
        <v/>
      </c>
      <c r="U4674" s="13">
        <f>'دیده بان بازار'!U4652</f>
        <v/>
      </c>
      <c r="V4674" s="13">
        <f>'دیده بان بازار'!V4652</f>
        <v/>
      </c>
      <c r="W4674" s="6">
        <f>'دیده بان بازار'!W4652</f>
        <v/>
      </c>
    </row>
    <row r="4675">
      <c r="A4675" s="15">
        <f>'دیده بان بازار'!A4653</f>
        <v/>
      </c>
      <c r="B4675" s="16">
        <f>'دیده بان بازار'!B4653</f>
        <v/>
      </c>
      <c r="C4675" s="16">
        <f>'دیده بان بازار'!C4653</f>
        <v/>
      </c>
      <c r="D4675" s="16">
        <f>'دیده بان بازار'!D4653</f>
        <v/>
      </c>
      <c r="E4675" s="17">
        <f>'دیده بان بازار'!E4653</f>
        <v/>
      </c>
      <c r="F4675" s="16">
        <f>'دیده بان بازار'!F4653</f>
        <v/>
      </c>
      <c r="G4675" s="16">
        <f>'دیده بان بازار'!G4653</f>
        <v/>
      </c>
      <c r="H4675" s="16">
        <f>'دیده بان بازار'!H4653</f>
        <v/>
      </c>
      <c r="I4675" s="16">
        <f>'دیده بان بازار'!I4653</f>
        <v/>
      </c>
      <c r="J4675" s="16">
        <f>'دیده بان بازار'!J4653</f>
        <v/>
      </c>
      <c r="K4675" s="16">
        <f>'دیده بان بازار'!K4653</f>
        <v/>
      </c>
      <c r="L4675" s="16">
        <f>'دیده بان بازار'!L4653</f>
        <v/>
      </c>
      <c r="M4675" s="16">
        <f>'دیده بان بازار'!M4653</f>
        <v/>
      </c>
      <c r="N4675" s="16">
        <f>'دیده بان بازار'!N4653</f>
        <v/>
      </c>
      <c r="O4675" s="16">
        <f>'دیده بان بازار'!O4653</f>
        <v/>
      </c>
      <c r="P4675" s="16">
        <f>'دیده بان بازار'!P4653</f>
        <v/>
      </c>
      <c r="Q4675" s="16">
        <f>'دیده بان بازار'!Q4653</f>
        <v/>
      </c>
      <c r="R4675" s="16">
        <f>'دیده بان بازار'!R4653</f>
        <v/>
      </c>
      <c r="S4675" s="16">
        <f>'دیده بان بازار'!S4653</f>
        <v/>
      </c>
      <c r="T4675" s="16">
        <f>'دیده بان بازار'!T4653</f>
        <v/>
      </c>
      <c r="U4675" s="16">
        <f>'دیده بان بازار'!U4653</f>
        <v/>
      </c>
      <c r="V4675" s="16">
        <f>'دیده بان بازار'!V4653</f>
        <v/>
      </c>
      <c r="W4675" s="7">
        <f>'دیده بان بازار'!W4653</f>
        <v/>
      </c>
    </row>
    <row r="4676">
      <c r="A4676" s="12">
        <f>'دیده بان بازار'!A4654</f>
        <v/>
      </c>
      <c r="B4676" s="13">
        <f>'دیده بان بازار'!B4654</f>
        <v/>
      </c>
      <c r="C4676" s="13">
        <f>'دیده بان بازار'!C4654</f>
        <v/>
      </c>
      <c r="D4676" s="13">
        <f>'دیده بان بازار'!D4654</f>
        <v/>
      </c>
      <c r="E4676" s="14">
        <f>'دیده بان بازار'!E4654</f>
        <v/>
      </c>
      <c r="F4676" s="13">
        <f>'دیده بان بازار'!F4654</f>
        <v/>
      </c>
      <c r="G4676" s="13">
        <f>'دیده بان بازار'!G4654</f>
        <v/>
      </c>
      <c r="H4676" s="13">
        <f>'دیده بان بازار'!H4654</f>
        <v/>
      </c>
      <c r="I4676" s="13">
        <f>'دیده بان بازار'!I4654</f>
        <v/>
      </c>
      <c r="J4676" s="13">
        <f>'دیده بان بازار'!J4654</f>
        <v/>
      </c>
      <c r="K4676" s="13">
        <f>'دیده بان بازار'!K4654</f>
        <v/>
      </c>
      <c r="L4676" s="13">
        <f>'دیده بان بازار'!L4654</f>
        <v/>
      </c>
      <c r="M4676" s="13">
        <f>'دیده بان بازار'!M4654</f>
        <v/>
      </c>
      <c r="N4676" s="13">
        <f>'دیده بان بازار'!N4654</f>
        <v/>
      </c>
      <c r="O4676" s="13">
        <f>'دیده بان بازار'!O4654</f>
        <v/>
      </c>
      <c r="P4676" s="13">
        <f>'دیده بان بازار'!P4654</f>
        <v/>
      </c>
      <c r="Q4676" s="13">
        <f>'دیده بان بازار'!Q4654</f>
        <v/>
      </c>
      <c r="R4676" s="13">
        <f>'دیده بان بازار'!R4654</f>
        <v/>
      </c>
      <c r="S4676" s="13">
        <f>'دیده بان بازار'!S4654</f>
        <v/>
      </c>
      <c r="T4676" s="13">
        <f>'دیده بان بازار'!T4654</f>
        <v/>
      </c>
      <c r="U4676" s="13">
        <f>'دیده بان بازار'!U4654</f>
        <v/>
      </c>
      <c r="V4676" s="13">
        <f>'دیده بان بازار'!V4654</f>
        <v/>
      </c>
      <c r="W4676" s="6">
        <f>'دیده بان بازار'!W4654</f>
        <v/>
      </c>
    </row>
    <row r="4677">
      <c r="A4677" s="15">
        <f>'دیده بان بازار'!A4655</f>
        <v/>
      </c>
      <c r="B4677" s="16">
        <f>'دیده بان بازار'!B4655</f>
        <v/>
      </c>
      <c r="C4677" s="16">
        <f>'دیده بان بازار'!C4655</f>
        <v/>
      </c>
      <c r="D4677" s="16">
        <f>'دیده بان بازار'!D4655</f>
        <v/>
      </c>
      <c r="E4677" s="17">
        <f>'دیده بان بازار'!E4655</f>
        <v/>
      </c>
      <c r="F4677" s="16">
        <f>'دیده بان بازار'!F4655</f>
        <v/>
      </c>
      <c r="G4677" s="16">
        <f>'دیده بان بازار'!G4655</f>
        <v/>
      </c>
      <c r="H4677" s="16">
        <f>'دیده بان بازار'!H4655</f>
        <v/>
      </c>
      <c r="I4677" s="16">
        <f>'دیده بان بازار'!I4655</f>
        <v/>
      </c>
      <c r="J4677" s="16">
        <f>'دیده بان بازار'!J4655</f>
        <v/>
      </c>
      <c r="K4677" s="16">
        <f>'دیده بان بازار'!K4655</f>
        <v/>
      </c>
      <c r="L4677" s="16">
        <f>'دیده بان بازار'!L4655</f>
        <v/>
      </c>
      <c r="M4677" s="16">
        <f>'دیده بان بازار'!M4655</f>
        <v/>
      </c>
      <c r="N4677" s="16">
        <f>'دیده بان بازار'!N4655</f>
        <v/>
      </c>
      <c r="O4677" s="16">
        <f>'دیده بان بازار'!O4655</f>
        <v/>
      </c>
      <c r="P4677" s="16">
        <f>'دیده بان بازار'!P4655</f>
        <v/>
      </c>
      <c r="Q4677" s="16">
        <f>'دیده بان بازار'!Q4655</f>
        <v/>
      </c>
      <c r="R4677" s="16">
        <f>'دیده بان بازار'!R4655</f>
        <v/>
      </c>
      <c r="S4677" s="16">
        <f>'دیده بان بازار'!S4655</f>
        <v/>
      </c>
      <c r="T4677" s="16">
        <f>'دیده بان بازار'!T4655</f>
        <v/>
      </c>
      <c r="U4677" s="16">
        <f>'دیده بان بازار'!U4655</f>
        <v/>
      </c>
      <c r="V4677" s="16">
        <f>'دیده بان بازار'!V4655</f>
        <v/>
      </c>
      <c r="W4677" s="7">
        <f>'دیده بان بازار'!W4655</f>
        <v/>
      </c>
    </row>
    <row r="4678">
      <c r="A4678" s="12">
        <f>'دیده بان بازار'!A4656</f>
        <v/>
      </c>
      <c r="B4678" s="13">
        <f>'دیده بان بازار'!B4656</f>
        <v/>
      </c>
      <c r="C4678" s="13">
        <f>'دیده بان بازار'!C4656</f>
        <v/>
      </c>
      <c r="D4678" s="13">
        <f>'دیده بان بازار'!D4656</f>
        <v/>
      </c>
      <c r="E4678" s="14">
        <f>'دیده بان بازار'!E4656</f>
        <v/>
      </c>
      <c r="F4678" s="13">
        <f>'دیده بان بازار'!F4656</f>
        <v/>
      </c>
      <c r="G4678" s="13">
        <f>'دیده بان بازار'!G4656</f>
        <v/>
      </c>
      <c r="H4678" s="13">
        <f>'دیده بان بازار'!H4656</f>
        <v/>
      </c>
      <c r="I4678" s="13">
        <f>'دیده بان بازار'!I4656</f>
        <v/>
      </c>
      <c r="J4678" s="13">
        <f>'دیده بان بازار'!J4656</f>
        <v/>
      </c>
      <c r="K4678" s="13">
        <f>'دیده بان بازار'!K4656</f>
        <v/>
      </c>
      <c r="L4678" s="13">
        <f>'دیده بان بازار'!L4656</f>
        <v/>
      </c>
      <c r="M4678" s="13">
        <f>'دیده بان بازار'!M4656</f>
        <v/>
      </c>
      <c r="N4678" s="13">
        <f>'دیده بان بازار'!N4656</f>
        <v/>
      </c>
      <c r="O4678" s="13">
        <f>'دیده بان بازار'!O4656</f>
        <v/>
      </c>
      <c r="P4678" s="13">
        <f>'دیده بان بازار'!P4656</f>
        <v/>
      </c>
      <c r="Q4678" s="13">
        <f>'دیده بان بازار'!Q4656</f>
        <v/>
      </c>
      <c r="R4678" s="13">
        <f>'دیده بان بازار'!R4656</f>
        <v/>
      </c>
      <c r="S4678" s="13">
        <f>'دیده بان بازار'!S4656</f>
        <v/>
      </c>
      <c r="T4678" s="13">
        <f>'دیده بان بازار'!T4656</f>
        <v/>
      </c>
      <c r="U4678" s="13">
        <f>'دیده بان بازار'!U4656</f>
        <v/>
      </c>
      <c r="V4678" s="13">
        <f>'دیده بان بازار'!V4656</f>
        <v/>
      </c>
      <c r="W4678" s="6">
        <f>'دیده بان بازار'!W4656</f>
        <v/>
      </c>
    </row>
    <row r="4679">
      <c r="A4679" s="15">
        <f>'دیده بان بازار'!A4657</f>
        <v/>
      </c>
      <c r="B4679" s="16">
        <f>'دیده بان بازار'!B4657</f>
        <v/>
      </c>
      <c r="C4679" s="16">
        <f>'دیده بان بازار'!C4657</f>
        <v/>
      </c>
      <c r="D4679" s="16">
        <f>'دیده بان بازار'!D4657</f>
        <v/>
      </c>
      <c r="E4679" s="17">
        <f>'دیده بان بازار'!E4657</f>
        <v/>
      </c>
      <c r="F4679" s="16">
        <f>'دیده بان بازار'!F4657</f>
        <v/>
      </c>
      <c r="G4679" s="16">
        <f>'دیده بان بازار'!G4657</f>
        <v/>
      </c>
      <c r="H4679" s="16">
        <f>'دیده بان بازار'!H4657</f>
        <v/>
      </c>
      <c r="I4679" s="16">
        <f>'دیده بان بازار'!I4657</f>
        <v/>
      </c>
      <c r="J4679" s="16">
        <f>'دیده بان بازار'!J4657</f>
        <v/>
      </c>
      <c r="K4679" s="16">
        <f>'دیده بان بازار'!K4657</f>
        <v/>
      </c>
      <c r="L4679" s="16">
        <f>'دیده بان بازار'!L4657</f>
        <v/>
      </c>
      <c r="M4679" s="16">
        <f>'دیده بان بازار'!M4657</f>
        <v/>
      </c>
      <c r="N4679" s="16">
        <f>'دیده بان بازار'!N4657</f>
        <v/>
      </c>
      <c r="O4679" s="16">
        <f>'دیده بان بازار'!O4657</f>
        <v/>
      </c>
      <c r="P4679" s="16">
        <f>'دیده بان بازار'!P4657</f>
        <v/>
      </c>
      <c r="Q4679" s="16">
        <f>'دیده بان بازار'!Q4657</f>
        <v/>
      </c>
      <c r="R4679" s="16">
        <f>'دیده بان بازار'!R4657</f>
        <v/>
      </c>
      <c r="S4679" s="16">
        <f>'دیده بان بازار'!S4657</f>
        <v/>
      </c>
      <c r="T4679" s="16">
        <f>'دیده بان بازار'!T4657</f>
        <v/>
      </c>
      <c r="U4679" s="16">
        <f>'دیده بان بازار'!U4657</f>
        <v/>
      </c>
      <c r="V4679" s="16">
        <f>'دیده بان بازار'!V4657</f>
        <v/>
      </c>
      <c r="W4679" s="7">
        <f>'دیده بان بازار'!W4657</f>
        <v/>
      </c>
    </row>
    <row r="4680">
      <c r="A4680" s="12">
        <f>'دیده بان بازار'!A4658</f>
        <v/>
      </c>
      <c r="B4680" s="13">
        <f>'دیده بان بازار'!B4658</f>
        <v/>
      </c>
      <c r="C4680" s="13">
        <f>'دیده بان بازار'!C4658</f>
        <v/>
      </c>
      <c r="D4680" s="13">
        <f>'دیده بان بازار'!D4658</f>
        <v/>
      </c>
      <c r="E4680" s="14">
        <f>'دیده بان بازار'!E4658</f>
        <v/>
      </c>
      <c r="F4680" s="13">
        <f>'دیده بان بازار'!F4658</f>
        <v/>
      </c>
      <c r="G4680" s="13">
        <f>'دیده بان بازار'!G4658</f>
        <v/>
      </c>
      <c r="H4680" s="13">
        <f>'دیده بان بازار'!H4658</f>
        <v/>
      </c>
      <c r="I4680" s="13">
        <f>'دیده بان بازار'!I4658</f>
        <v/>
      </c>
      <c r="J4680" s="13">
        <f>'دیده بان بازار'!J4658</f>
        <v/>
      </c>
      <c r="K4680" s="13">
        <f>'دیده بان بازار'!K4658</f>
        <v/>
      </c>
      <c r="L4680" s="13">
        <f>'دیده بان بازار'!L4658</f>
        <v/>
      </c>
      <c r="M4680" s="13">
        <f>'دیده بان بازار'!M4658</f>
        <v/>
      </c>
      <c r="N4680" s="13">
        <f>'دیده بان بازار'!N4658</f>
        <v/>
      </c>
      <c r="O4680" s="13">
        <f>'دیده بان بازار'!O4658</f>
        <v/>
      </c>
      <c r="P4680" s="13">
        <f>'دیده بان بازار'!P4658</f>
        <v/>
      </c>
      <c r="Q4680" s="13">
        <f>'دیده بان بازار'!Q4658</f>
        <v/>
      </c>
      <c r="R4680" s="13">
        <f>'دیده بان بازار'!R4658</f>
        <v/>
      </c>
      <c r="S4680" s="13">
        <f>'دیده بان بازار'!S4658</f>
        <v/>
      </c>
      <c r="T4680" s="13">
        <f>'دیده بان بازار'!T4658</f>
        <v/>
      </c>
      <c r="U4680" s="13">
        <f>'دیده بان بازار'!U4658</f>
        <v/>
      </c>
      <c r="V4680" s="13">
        <f>'دیده بان بازار'!V4658</f>
        <v/>
      </c>
      <c r="W4680" s="6">
        <f>'دیده بان بازار'!W4658</f>
        <v/>
      </c>
    </row>
    <row r="4681">
      <c r="A4681" s="15">
        <f>'دیده بان بازار'!A4659</f>
        <v/>
      </c>
      <c r="B4681" s="16">
        <f>'دیده بان بازار'!B4659</f>
        <v/>
      </c>
      <c r="C4681" s="16">
        <f>'دیده بان بازار'!C4659</f>
        <v/>
      </c>
      <c r="D4681" s="16">
        <f>'دیده بان بازار'!D4659</f>
        <v/>
      </c>
      <c r="E4681" s="17">
        <f>'دیده بان بازار'!E4659</f>
        <v/>
      </c>
      <c r="F4681" s="16">
        <f>'دیده بان بازار'!F4659</f>
        <v/>
      </c>
      <c r="G4681" s="16">
        <f>'دیده بان بازار'!G4659</f>
        <v/>
      </c>
      <c r="H4681" s="16">
        <f>'دیده بان بازار'!H4659</f>
        <v/>
      </c>
      <c r="I4681" s="16">
        <f>'دیده بان بازار'!I4659</f>
        <v/>
      </c>
      <c r="J4681" s="16">
        <f>'دیده بان بازار'!J4659</f>
        <v/>
      </c>
      <c r="K4681" s="16">
        <f>'دیده بان بازار'!K4659</f>
        <v/>
      </c>
      <c r="L4681" s="16">
        <f>'دیده بان بازار'!L4659</f>
        <v/>
      </c>
      <c r="M4681" s="16">
        <f>'دیده بان بازار'!M4659</f>
        <v/>
      </c>
      <c r="N4681" s="16">
        <f>'دیده بان بازار'!N4659</f>
        <v/>
      </c>
      <c r="O4681" s="16">
        <f>'دیده بان بازار'!O4659</f>
        <v/>
      </c>
      <c r="P4681" s="16">
        <f>'دیده بان بازار'!P4659</f>
        <v/>
      </c>
      <c r="Q4681" s="16">
        <f>'دیده بان بازار'!Q4659</f>
        <v/>
      </c>
      <c r="R4681" s="16">
        <f>'دیده بان بازار'!R4659</f>
        <v/>
      </c>
      <c r="S4681" s="16">
        <f>'دیده بان بازار'!S4659</f>
        <v/>
      </c>
      <c r="T4681" s="16">
        <f>'دیده بان بازار'!T4659</f>
        <v/>
      </c>
      <c r="U4681" s="16">
        <f>'دیده بان بازار'!U4659</f>
        <v/>
      </c>
      <c r="V4681" s="16">
        <f>'دیده بان بازار'!V4659</f>
        <v/>
      </c>
      <c r="W4681" s="7">
        <f>'دیده بان بازار'!W4659</f>
        <v/>
      </c>
    </row>
    <row r="4682">
      <c r="A4682" s="15">
        <f>'دیده بان بازار'!A4660</f>
        <v/>
      </c>
      <c r="B4682" s="16">
        <f>'دیده بان بازار'!B4660</f>
        <v/>
      </c>
      <c r="C4682" s="16">
        <f>'دیده بان بازار'!C4660</f>
        <v/>
      </c>
      <c r="D4682" s="16">
        <f>'دیده بان بازار'!D4660</f>
        <v/>
      </c>
      <c r="E4682" s="17">
        <f>'دیده بان بازار'!E4660</f>
        <v/>
      </c>
      <c r="F4682" s="16">
        <f>'دیده بان بازار'!F4660</f>
        <v/>
      </c>
      <c r="G4682" s="16">
        <f>'دیده بان بازار'!G4660</f>
        <v/>
      </c>
      <c r="H4682" s="16">
        <f>'دیده بان بازار'!H4660</f>
        <v/>
      </c>
      <c r="I4682" s="16">
        <f>'دیده بان بازار'!I4660</f>
        <v/>
      </c>
      <c r="J4682" s="16">
        <f>'دیده بان بازار'!J4660</f>
        <v/>
      </c>
      <c r="K4682" s="16">
        <f>'دیده بان بازار'!K4660</f>
        <v/>
      </c>
      <c r="L4682" s="16">
        <f>'دیده بان بازار'!L4660</f>
        <v/>
      </c>
      <c r="M4682" s="16">
        <f>'دیده بان بازار'!M4660</f>
        <v/>
      </c>
      <c r="N4682" s="16">
        <f>'دیده بان بازار'!N4660</f>
        <v/>
      </c>
      <c r="O4682" s="16">
        <f>'دیده بان بازار'!O4660</f>
        <v/>
      </c>
      <c r="P4682" s="16">
        <f>'دیده بان بازار'!P4660</f>
        <v/>
      </c>
      <c r="Q4682" s="16">
        <f>'دیده بان بازار'!Q4660</f>
        <v/>
      </c>
      <c r="R4682" s="16">
        <f>'دیده بان بازار'!R4660</f>
        <v/>
      </c>
      <c r="S4682" s="16">
        <f>'دیده بان بازار'!S4660</f>
        <v/>
      </c>
      <c r="T4682" s="16">
        <f>'دیده بان بازار'!T4660</f>
        <v/>
      </c>
      <c r="U4682" s="16">
        <f>'دیده بان بازار'!U4660</f>
        <v/>
      </c>
      <c r="V4682" s="16">
        <f>'دیده بان بازار'!V4660</f>
        <v/>
      </c>
      <c r="W4682" s="7">
        <f>'دیده بان بازار'!W4660</f>
        <v/>
      </c>
    </row>
    <row r="4683">
      <c r="A4683" s="12">
        <f>'دیده بان بازار'!A4661</f>
        <v/>
      </c>
      <c r="B4683" s="13">
        <f>'دیده بان بازار'!B4661</f>
        <v/>
      </c>
      <c r="C4683" s="13">
        <f>'دیده بان بازار'!C4661</f>
        <v/>
      </c>
      <c r="D4683" s="13">
        <f>'دیده بان بازار'!D4661</f>
        <v/>
      </c>
      <c r="E4683" s="14">
        <f>'دیده بان بازار'!E4661</f>
        <v/>
      </c>
      <c r="F4683" s="13">
        <f>'دیده بان بازار'!F4661</f>
        <v/>
      </c>
      <c r="G4683" s="13">
        <f>'دیده بان بازار'!G4661</f>
        <v/>
      </c>
      <c r="H4683" s="13">
        <f>'دیده بان بازار'!H4661</f>
        <v/>
      </c>
      <c r="I4683" s="13">
        <f>'دیده بان بازار'!I4661</f>
        <v/>
      </c>
      <c r="J4683" s="13">
        <f>'دیده بان بازار'!J4661</f>
        <v/>
      </c>
      <c r="K4683" s="13">
        <f>'دیده بان بازار'!K4661</f>
        <v/>
      </c>
      <c r="L4683" s="13">
        <f>'دیده بان بازار'!L4661</f>
        <v/>
      </c>
      <c r="M4683" s="13">
        <f>'دیده بان بازار'!M4661</f>
        <v/>
      </c>
      <c r="N4683" s="13">
        <f>'دیده بان بازار'!N4661</f>
        <v/>
      </c>
      <c r="O4683" s="13">
        <f>'دیده بان بازار'!O4661</f>
        <v/>
      </c>
      <c r="P4683" s="13">
        <f>'دیده بان بازار'!P4661</f>
        <v/>
      </c>
      <c r="Q4683" s="13">
        <f>'دیده بان بازار'!Q4661</f>
        <v/>
      </c>
      <c r="R4683" s="13">
        <f>'دیده بان بازار'!R4661</f>
        <v/>
      </c>
      <c r="S4683" s="13">
        <f>'دیده بان بازار'!S4661</f>
        <v/>
      </c>
      <c r="T4683" s="13">
        <f>'دیده بان بازار'!T4661</f>
        <v/>
      </c>
      <c r="U4683" s="13">
        <f>'دیده بان بازار'!U4661</f>
        <v/>
      </c>
      <c r="V4683" s="13">
        <f>'دیده بان بازار'!V4661</f>
        <v/>
      </c>
      <c r="W4683" s="6">
        <f>'دیده بان بازار'!W4661</f>
        <v/>
      </c>
    </row>
    <row r="4684">
      <c r="A4684" s="15">
        <f>'دیده بان بازار'!A4662</f>
        <v/>
      </c>
      <c r="B4684" s="16">
        <f>'دیده بان بازار'!B4662</f>
        <v/>
      </c>
      <c r="C4684" s="16">
        <f>'دیده بان بازار'!C4662</f>
        <v/>
      </c>
      <c r="D4684" s="16">
        <f>'دیده بان بازار'!D4662</f>
        <v/>
      </c>
      <c r="E4684" s="17">
        <f>'دیده بان بازار'!E4662</f>
        <v/>
      </c>
      <c r="F4684" s="16">
        <f>'دیده بان بازار'!F4662</f>
        <v/>
      </c>
      <c r="G4684" s="16">
        <f>'دیده بان بازار'!G4662</f>
        <v/>
      </c>
      <c r="H4684" s="16">
        <f>'دیده بان بازار'!H4662</f>
        <v/>
      </c>
      <c r="I4684" s="16">
        <f>'دیده بان بازار'!I4662</f>
        <v/>
      </c>
      <c r="J4684" s="16">
        <f>'دیده بان بازار'!J4662</f>
        <v/>
      </c>
      <c r="K4684" s="16">
        <f>'دیده بان بازار'!K4662</f>
        <v/>
      </c>
      <c r="L4684" s="16">
        <f>'دیده بان بازار'!L4662</f>
        <v/>
      </c>
      <c r="M4684" s="16">
        <f>'دیده بان بازار'!M4662</f>
        <v/>
      </c>
      <c r="N4684" s="16">
        <f>'دیده بان بازار'!N4662</f>
        <v/>
      </c>
      <c r="O4684" s="16">
        <f>'دیده بان بازار'!O4662</f>
        <v/>
      </c>
      <c r="P4684" s="16">
        <f>'دیده بان بازار'!P4662</f>
        <v/>
      </c>
      <c r="Q4684" s="16">
        <f>'دیده بان بازار'!Q4662</f>
        <v/>
      </c>
      <c r="R4684" s="16">
        <f>'دیده بان بازار'!R4662</f>
        <v/>
      </c>
      <c r="S4684" s="16">
        <f>'دیده بان بازار'!S4662</f>
        <v/>
      </c>
      <c r="T4684" s="16">
        <f>'دیده بان بازار'!T4662</f>
        <v/>
      </c>
      <c r="U4684" s="16">
        <f>'دیده بان بازار'!U4662</f>
        <v/>
      </c>
      <c r="V4684" s="16">
        <f>'دیده بان بازار'!V4662</f>
        <v/>
      </c>
      <c r="W4684" s="7">
        <f>'دیده بان بازار'!W4662</f>
        <v/>
      </c>
    </row>
    <row r="4685">
      <c r="A4685" s="12">
        <f>'دیده بان بازار'!A4663</f>
        <v/>
      </c>
      <c r="B4685" s="13">
        <f>'دیده بان بازار'!B4663</f>
        <v/>
      </c>
      <c r="C4685" s="13">
        <f>'دیده بان بازار'!C4663</f>
        <v/>
      </c>
      <c r="D4685" s="13">
        <f>'دیده بان بازار'!D4663</f>
        <v/>
      </c>
      <c r="E4685" s="14">
        <f>'دیده بان بازار'!E4663</f>
        <v/>
      </c>
      <c r="F4685" s="13">
        <f>'دیده بان بازار'!F4663</f>
        <v/>
      </c>
      <c r="G4685" s="13">
        <f>'دیده بان بازار'!G4663</f>
        <v/>
      </c>
      <c r="H4685" s="13">
        <f>'دیده بان بازار'!H4663</f>
        <v/>
      </c>
      <c r="I4685" s="13">
        <f>'دیده بان بازار'!I4663</f>
        <v/>
      </c>
      <c r="J4685" s="13">
        <f>'دیده بان بازار'!J4663</f>
        <v/>
      </c>
      <c r="K4685" s="13">
        <f>'دیده بان بازار'!K4663</f>
        <v/>
      </c>
      <c r="L4685" s="13">
        <f>'دیده بان بازار'!L4663</f>
        <v/>
      </c>
      <c r="M4685" s="13">
        <f>'دیده بان بازار'!M4663</f>
        <v/>
      </c>
      <c r="N4685" s="13">
        <f>'دیده بان بازار'!N4663</f>
        <v/>
      </c>
      <c r="O4685" s="13">
        <f>'دیده بان بازار'!O4663</f>
        <v/>
      </c>
      <c r="P4685" s="13">
        <f>'دیده بان بازار'!P4663</f>
        <v/>
      </c>
      <c r="Q4685" s="13">
        <f>'دیده بان بازار'!Q4663</f>
        <v/>
      </c>
      <c r="R4685" s="13">
        <f>'دیده بان بازار'!R4663</f>
        <v/>
      </c>
      <c r="S4685" s="13">
        <f>'دیده بان بازار'!S4663</f>
        <v/>
      </c>
      <c r="T4685" s="13">
        <f>'دیده بان بازار'!T4663</f>
        <v/>
      </c>
      <c r="U4685" s="13">
        <f>'دیده بان بازار'!U4663</f>
        <v/>
      </c>
      <c r="V4685" s="13">
        <f>'دیده بان بازار'!V4663</f>
        <v/>
      </c>
      <c r="W4685" s="6">
        <f>'دیده بان بازار'!W4663</f>
        <v/>
      </c>
    </row>
    <row r="4686">
      <c r="A4686" s="15">
        <f>'دیده بان بازار'!A4664</f>
        <v/>
      </c>
      <c r="B4686" s="16">
        <f>'دیده بان بازار'!B4664</f>
        <v/>
      </c>
      <c r="C4686" s="16">
        <f>'دیده بان بازار'!C4664</f>
        <v/>
      </c>
      <c r="D4686" s="16">
        <f>'دیده بان بازار'!D4664</f>
        <v/>
      </c>
      <c r="E4686" s="17">
        <f>'دیده بان بازار'!E4664</f>
        <v/>
      </c>
      <c r="F4686" s="16">
        <f>'دیده بان بازار'!F4664</f>
        <v/>
      </c>
      <c r="G4686" s="16">
        <f>'دیده بان بازار'!G4664</f>
        <v/>
      </c>
      <c r="H4686" s="16">
        <f>'دیده بان بازار'!H4664</f>
        <v/>
      </c>
      <c r="I4686" s="16">
        <f>'دیده بان بازار'!I4664</f>
        <v/>
      </c>
      <c r="J4686" s="16">
        <f>'دیده بان بازار'!J4664</f>
        <v/>
      </c>
      <c r="K4686" s="16">
        <f>'دیده بان بازار'!K4664</f>
        <v/>
      </c>
      <c r="L4686" s="16">
        <f>'دیده بان بازار'!L4664</f>
        <v/>
      </c>
      <c r="M4686" s="16">
        <f>'دیده بان بازار'!M4664</f>
        <v/>
      </c>
      <c r="N4686" s="16">
        <f>'دیده بان بازار'!N4664</f>
        <v/>
      </c>
      <c r="O4686" s="16">
        <f>'دیده بان بازار'!O4664</f>
        <v/>
      </c>
      <c r="P4686" s="16">
        <f>'دیده بان بازار'!P4664</f>
        <v/>
      </c>
      <c r="Q4686" s="16">
        <f>'دیده بان بازار'!Q4664</f>
        <v/>
      </c>
      <c r="R4686" s="16">
        <f>'دیده بان بازار'!R4664</f>
        <v/>
      </c>
      <c r="S4686" s="16">
        <f>'دیده بان بازار'!S4664</f>
        <v/>
      </c>
      <c r="T4686" s="16">
        <f>'دیده بان بازار'!T4664</f>
        <v/>
      </c>
      <c r="U4686" s="16">
        <f>'دیده بان بازار'!U4664</f>
        <v/>
      </c>
      <c r="V4686" s="16">
        <f>'دیده بان بازار'!V4664</f>
        <v/>
      </c>
      <c r="W4686" s="7">
        <f>'دیده بان بازار'!W4664</f>
        <v/>
      </c>
    </row>
    <row r="4687">
      <c r="A4687" s="12">
        <f>'دیده بان بازار'!A4665</f>
        <v/>
      </c>
      <c r="B4687" s="13">
        <f>'دیده بان بازار'!B4665</f>
        <v/>
      </c>
      <c r="C4687" s="13">
        <f>'دیده بان بازار'!C4665</f>
        <v/>
      </c>
      <c r="D4687" s="13">
        <f>'دیده بان بازار'!D4665</f>
        <v/>
      </c>
      <c r="E4687" s="14">
        <f>'دیده بان بازار'!E4665</f>
        <v/>
      </c>
      <c r="F4687" s="13">
        <f>'دیده بان بازار'!F4665</f>
        <v/>
      </c>
      <c r="G4687" s="13">
        <f>'دیده بان بازار'!G4665</f>
        <v/>
      </c>
      <c r="H4687" s="13">
        <f>'دیده بان بازار'!H4665</f>
        <v/>
      </c>
      <c r="I4687" s="13">
        <f>'دیده بان بازار'!I4665</f>
        <v/>
      </c>
      <c r="J4687" s="13">
        <f>'دیده بان بازار'!J4665</f>
        <v/>
      </c>
      <c r="K4687" s="13">
        <f>'دیده بان بازار'!K4665</f>
        <v/>
      </c>
      <c r="L4687" s="13">
        <f>'دیده بان بازار'!L4665</f>
        <v/>
      </c>
      <c r="M4687" s="13">
        <f>'دیده بان بازار'!M4665</f>
        <v/>
      </c>
      <c r="N4687" s="13">
        <f>'دیده بان بازار'!N4665</f>
        <v/>
      </c>
      <c r="O4687" s="13">
        <f>'دیده بان بازار'!O4665</f>
        <v/>
      </c>
      <c r="P4687" s="13">
        <f>'دیده بان بازار'!P4665</f>
        <v/>
      </c>
      <c r="Q4687" s="13">
        <f>'دیده بان بازار'!Q4665</f>
        <v/>
      </c>
      <c r="R4687" s="13">
        <f>'دیده بان بازار'!R4665</f>
        <v/>
      </c>
      <c r="S4687" s="13">
        <f>'دیده بان بازار'!S4665</f>
        <v/>
      </c>
      <c r="T4687" s="13">
        <f>'دیده بان بازار'!T4665</f>
        <v/>
      </c>
      <c r="U4687" s="13">
        <f>'دیده بان بازار'!U4665</f>
        <v/>
      </c>
      <c r="V4687" s="13">
        <f>'دیده بان بازار'!V4665</f>
        <v/>
      </c>
      <c r="W4687" s="6">
        <f>'دیده بان بازار'!W4665</f>
        <v/>
      </c>
    </row>
    <row r="4688">
      <c r="A4688" s="15">
        <f>'دیده بان بازار'!A4666</f>
        <v/>
      </c>
      <c r="B4688" s="16">
        <f>'دیده بان بازار'!B4666</f>
        <v/>
      </c>
      <c r="C4688" s="16">
        <f>'دیده بان بازار'!C4666</f>
        <v/>
      </c>
      <c r="D4688" s="16">
        <f>'دیده بان بازار'!D4666</f>
        <v/>
      </c>
      <c r="E4688" s="17">
        <f>'دیده بان بازار'!E4666</f>
        <v/>
      </c>
      <c r="F4688" s="16">
        <f>'دیده بان بازار'!F4666</f>
        <v/>
      </c>
      <c r="G4688" s="16">
        <f>'دیده بان بازار'!G4666</f>
        <v/>
      </c>
      <c r="H4688" s="16">
        <f>'دیده بان بازار'!H4666</f>
        <v/>
      </c>
      <c r="I4688" s="16">
        <f>'دیده بان بازار'!I4666</f>
        <v/>
      </c>
      <c r="J4688" s="16">
        <f>'دیده بان بازار'!J4666</f>
        <v/>
      </c>
      <c r="K4688" s="16">
        <f>'دیده بان بازار'!K4666</f>
        <v/>
      </c>
      <c r="L4688" s="16">
        <f>'دیده بان بازار'!L4666</f>
        <v/>
      </c>
      <c r="M4688" s="16">
        <f>'دیده بان بازار'!M4666</f>
        <v/>
      </c>
      <c r="N4688" s="16">
        <f>'دیده بان بازار'!N4666</f>
        <v/>
      </c>
      <c r="O4688" s="16">
        <f>'دیده بان بازار'!O4666</f>
        <v/>
      </c>
      <c r="P4688" s="16">
        <f>'دیده بان بازار'!P4666</f>
        <v/>
      </c>
      <c r="Q4688" s="16">
        <f>'دیده بان بازار'!Q4666</f>
        <v/>
      </c>
      <c r="R4688" s="16">
        <f>'دیده بان بازار'!R4666</f>
        <v/>
      </c>
      <c r="S4688" s="16">
        <f>'دیده بان بازار'!S4666</f>
        <v/>
      </c>
      <c r="T4688" s="16">
        <f>'دیده بان بازار'!T4666</f>
        <v/>
      </c>
      <c r="U4688" s="16">
        <f>'دیده بان بازار'!U4666</f>
        <v/>
      </c>
      <c r="V4688" s="16">
        <f>'دیده بان بازار'!V4666</f>
        <v/>
      </c>
      <c r="W4688" s="7">
        <f>'دیده بان بازار'!W4666</f>
        <v/>
      </c>
    </row>
    <row r="4689">
      <c r="A4689" s="12">
        <f>'دیده بان بازار'!A4667</f>
        <v/>
      </c>
      <c r="B4689" s="13">
        <f>'دیده بان بازار'!B4667</f>
        <v/>
      </c>
      <c r="C4689" s="13">
        <f>'دیده بان بازار'!C4667</f>
        <v/>
      </c>
      <c r="D4689" s="13">
        <f>'دیده بان بازار'!D4667</f>
        <v/>
      </c>
      <c r="E4689" s="14">
        <f>'دیده بان بازار'!E4667</f>
        <v/>
      </c>
      <c r="F4689" s="13">
        <f>'دیده بان بازار'!F4667</f>
        <v/>
      </c>
      <c r="G4689" s="13">
        <f>'دیده بان بازار'!G4667</f>
        <v/>
      </c>
      <c r="H4689" s="13">
        <f>'دیده بان بازار'!H4667</f>
        <v/>
      </c>
      <c r="I4689" s="13">
        <f>'دیده بان بازار'!I4667</f>
        <v/>
      </c>
      <c r="J4689" s="13">
        <f>'دیده بان بازار'!J4667</f>
        <v/>
      </c>
      <c r="K4689" s="13">
        <f>'دیده بان بازار'!K4667</f>
        <v/>
      </c>
      <c r="L4689" s="13">
        <f>'دیده بان بازار'!L4667</f>
        <v/>
      </c>
      <c r="M4689" s="13">
        <f>'دیده بان بازار'!M4667</f>
        <v/>
      </c>
      <c r="N4689" s="13">
        <f>'دیده بان بازار'!N4667</f>
        <v/>
      </c>
      <c r="O4689" s="13">
        <f>'دیده بان بازار'!O4667</f>
        <v/>
      </c>
      <c r="P4689" s="13">
        <f>'دیده بان بازار'!P4667</f>
        <v/>
      </c>
      <c r="Q4689" s="13">
        <f>'دیده بان بازار'!Q4667</f>
        <v/>
      </c>
      <c r="R4689" s="13">
        <f>'دیده بان بازار'!R4667</f>
        <v/>
      </c>
      <c r="S4689" s="13">
        <f>'دیده بان بازار'!S4667</f>
        <v/>
      </c>
      <c r="T4689" s="13">
        <f>'دیده بان بازار'!T4667</f>
        <v/>
      </c>
      <c r="U4689" s="13">
        <f>'دیده بان بازار'!U4667</f>
        <v/>
      </c>
      <c r="V4689" s="13">
        <f>'دیده بان بازار'!V4667</f>
        <v/>
      </c>
      <c r="W4689" s="6">
        <f>'دیده بان بازار'!W4667</f>
        <v/>
      </c>
    </row>
    <row r="4690">
      <c r="A4690" s="15">
        <f>'دیده بان بازار'!A4668</f>
        <v/>
      </c>
      <c r="B4690" s="16">
        <f>'دیده بان بازار'!B4668</f>
        <v/>
      </c>
      <c r="C4690" s="16">
        <f>'دیده بان بازار'!C4668</f>
        <v/>
      </c>
      <c r="D4690" s="16">
        <f>'دیده بان بازار'!D4668</f>
        <v/>
      </c>
      <c r="E4690" s="17">
        <f>'دیده بان بازار'!E4668</f>
        <v/>
      </c>
      <c r="F4690" s="16">
        <f>'دیده بان بازار'!F4668</f>
        <v/>
      </c>
      <c r="G4690" s="16">
        <f>'دیده بان بازار'!G4668</f>
        <v/>
      </c>
      <c r="H4690" s="16">
        <f>'دیده بان بازار'!H4668</f>
        <v/>
      </c>
      <c r="I4690" s="16">
        <f>'دیده بان بازار'!I4668</f>
        <v/>
      </c>
      <c r="J4690" s="16">
        <f>'دیده بان بازار'!J4668</f>
        <v/>
      </c>
      <c r="K4690" s="16">
        <f>'دیده بان بازار'!K4668</f>
        <v/>
      </c>
      <c r="L4690" s="16">
        <f>'دیده بان بازار'!L4668</f>
        <v/>
      </c>
      <c r="M4690" s="16">
        <f>'دیده بان بازار'!M4668</f>
        <v/>
      </c>
      <c r="N4690" s="16">
        <f>'دیده بان بازار'!N4668</f>
        <v/>
      </c>
      <c r="O4690" s="16">
        <f>'دیده بان بازار'!O4668</f>
        <v/>
      </c>
      <c r="P4690" s="16">
        <f>'دیده بان بازار'!P4668</f>
        <v/>
      </c>
      <c r="Q4690" s="16">
        <f>'دیده بان بازار'!Q4668</f>
        <v/>
      </c>
      <c r="R4690" s="16">
        <f>'دیده بان بازار'!R4668</f>
        <v/>
      </c>
      <c r="S4690" s="16">
        <f>'دیده بان بازار'!S4668</f>
        <v/>
      </c>
      <c r="T4690" s="16">
        <f>'دیده بان بازار'!T4668</f>
        <v/>
      </c>
      <c r="U4690" s="16">
        <f>'دیده بان بازار'!U4668</f>
        <v/>
      </c>
      <c r="V4690" s="16">
        <f>'دیده بان بازار'!V4668</f>
        <v/>
      </c>
      <c r="W4690" s="7">
        <f>'دیده بان بازار'!W4668</f>
        <v/>
      </c>
    </row>
    <row r="4691">
      <c r="A4691" s="12">
        <f>'دیده بان بازار'!A4669</f>
        <v/>
      </c>
      <c r="B4691" s="13">
        <f>'دیده بان بازار'!B4669</f>
        <v/>
      </c>
      <c r="C4691" s="13">
        <f>'دیده بان بازار'!C4669</f>
        <v/>
      </c>
      <c r="D4691" s="13">
        <f>'دیده بان بازار'!D4669</f>
        <v/>
      </c>
      <c r="E4691" s="14">
        <f>'دیده بان بازار'!E4669</f>
        <v/>
      </c>
      <c r="F4691" s="13">
        <f>'دیده بان بازار'!F4669</f>
        <v/>
      </c>
      <c r="G4691" s="13">
        <f>'دیده بان بازار'!G4669</f>
        <v/>
      </c>
      <c r="H4691" s="13">
        <f>'دیده بان بازار'!H4669</f>
        <v/>
      </c>
      <c r="I4691" s="13">
        <f>'دیده بان بازار'!I4669</f>
        <v/>
      </c>
      <c r="J4691" s="13">
        <f>'دیده بان بازار'!J4669</f>
        <v/>
      </c>
      <c r="K4691" s="13">
        <f>'دیده بان بازار'!K4669</f>
        <v/>
      </c>
      <c r="L4691" s="13">
        <f>'دیده بان بازار'!L4669</f>
        <v/>
      </c>
      <c r="M4691" s="13">
        <f>'دیده بان بازار'!M4669</f>
        <v/>
      </c>
      <c r="N4691" s="13">
        <f>'دیده بان بازار'!N4669</f>
        <v/>
      </c>
      <c r="O4691" s="13">
        <f>'دیده بان بازار'!O4669</f>
        <v/>
      </c>
      <c r="P4691" s="13">
        <f>'دیده بان بازار'!P4669</f>
        <v/>
      </c>
      <c r="Q4691" s="13">
        <f>'دیده بان بازار'!Q4669</f>
        <v/>
      </c>
      <c r="R4691" s="13">
        <f>'دیده بان بازار'!R4669</f>
        <v/>
      </c>
      <c r="S4691" s="13">
        <f>'دیده بان بازار'!S4669</f>
        <v/>
      </c>
      <c r="T4691" s="13">
        <f>'دیده بان بازار'!T4669</f>
        <v/>
      </c>
      <c r="U4691" s="13">
        <f>'دیده بان بازار'!U4669</f>
        <v/>
      </c>
      <c r="V4691" s="13">
        <f>'دیده بان بازار'!V4669</f>
        <v/>
      </c>
      <c r="W4691" s="6">
        <f>'دیده بان بازار'!W4669</f>
        <v/>
      </c>
    </row>
    <row r="4692">
      <c r="A4692" s="15">
        <f>'دیده بان بازار'!A4670</f>
        <v/>
      </c>
      <c r="B4692" s="16">
        <f>'دیده بان بازار'!B4670</f>
        <v/>
      </c>
      <c r="C4692" s="16">
        <f>'دیده بان بازار'!C4670</f>
        <v/>
      </c>
      <c r="D4692" s="16">
        <f>'دیده بان بازار'!D4670</f>
        <v/>
      </c>
      <c r="E4692" s="17">
        <f>'دیده بان بازار'!E4670</f>
        <v/>
      </c>
      <c r="F4692" s="16">
        <f>'دیده بان بازار'!F4670</f>
        <v/>
      </c>
      <c r="G4692" s="16">
        <f>'دیده بان بازار'!G4670</f>
        <v/>
      </c>
      <c r="H4692" s="16">
        <f>'دیده بان بازار'!H4670</f>
        <v/>
      </c>
      <c r="I4692" s="16">
        <f>'دیده بان بازار'!I4670</f>
        <v/>
      </c>
      <c r="J4692" s="16">
        <f>'دیده بان بازار'!J4670</f>
        <v/>
      </c>
      <c r="K4692" s="16">
        <f>'دیده بان بازار'!K4670</f>
        <v/>
      </c>
      <c r="L4692" s="16">
        <f>'دیده بان بازار'!L4670</f>
        <v/>
      </c>
      <c r="M4692" s="16">
        <f>'دیده بان بازار'!M4670</f>
        <v/>
      </c>
      <c r="N4692" s="16">
        <f>'دیده بان بازار'!N4670</f>
        <v/>
      </c>
      <c r="O4692" s="16">
        <f>'دیده بان بازار'!O4670</f>
        <v/>
      </c>
      <c r="P4692" s="16">
        <f>'دیده بان بازار'!P4670</f>
        <v/>
      </c>
      <c r="Q4692" s="16">
        <f>'دیده بان بازار'!Q4670</f>
        <v/>
      </c>
      <c r="R4692" s="16">
        <f>'دیده بان بازار'!R4670</f>
        <v/>
      </c>
      <c r="S4692" s="16">
        <f>'دیده بان بازار'!S4670</f>
        <v/>
      </c>
      <c r="T4692" s="16">
        <f>'دیده بان بازار'!T4670</f>
        <v/>
      </c>
      <c r="U4692" s="16">
        <f>'دیده بان بازار'!U4670</f>
        <v/>
      </c>
      <c r="V4692" s="16">
        <f>'دیده بان بازار'!V4670</f>
        <v/>
      </c>
      <c r="W4692" s="7">
        <f>'دیده بان بازار'!W4670</f>
        <v/>
      </c>
    </row>
    <row r="4693">
      <c r="A4693" s="12">
        <f>'دیده بان بازار'!A4671</f>
        <v/>
      </c>
      <c r="B4693" s="13">
        <f>'دیده بان بازار'!B4671</f>
        <v/>
      </c>
      <c r="C4693" s="13">
        <f>'دیده بان بازار'!C4671</f>
        <v/>
      </c>
      <c r="D4693" s="13">
        <f>'دیده بان بازار'!D4671</f>
        <v/>
      </c>
      <c r="E4693" s="14">
        <f>'دیده بان بازار'!E4671</f>
        <v/>
      </c>
      <c r="F4693" s="13">
        <f>'دیده بان بازار'!F4671</f>
        <v/>
      </c>
      <c r="G4693" s="13">
        <f>'دیده بان بازار'!G4671</f>
        <v/>
      </c>
      <c r="H4693" s="13">
        <f>'دیده بان بازار'!H4671</f>
        <v/>
      </c>
      <c r="I4693" s="13">
        <f>'دیده بان بازار'!I4671</f>
        <v/>
      </c>
      <c r="J4693" s="13">
        <f>'دیده بان بازار'!J4671</f>
        <v/>
      </c>
      <c r="K4693" s="13">
        <f>'دیده بان بازار'!K4671</f>
        <v/>
      </c>
      <c r="L4693" s="13">
        <f>'دیده بان بازار'!L4671</f>
        <v/>
      </c>
      <c r="M4693" s="13">
        <f>'دیده بان بازار'!M4671</f>
        <v/>
      </c>
      <c r="N4693" s="13">
        <f>'دیده بان بازار'!N4671</f>
        <v/>
      </c>
      <c r="O4693" s="13">
        <f>'دیده بان بازار'!O4671</f>
        <v/>
      </c>
      <c r="P4693" s="13">
        <f>'دیده بان بازار'!P4671</f>
        <v/>
      </c>
      <c r="Q4693" s="13">
        <f>'دیده بان بازار'!Q4671</f>
        <v/>
      </c>
      <c r="R4693" s="13">
        <f>'دیده بان بازار'!R4671</f>
        <v/>
      </c>
      <c r="S4693" s="13">
        <f>'دیده بان بازار'!S4671</f>
        <v/>
      </c>
      <c r="T4693" s="13">
        <f>'دیده بان بازار'!T4671</f>
        <v/>
      </c>
      <c r="U4693" s="13">
        <f>'دیده بان بازار'!U4671</f>
        <v/>
      </c>
      <c r="V4693" s="13">
        <f>'دیده بان بازار'!V4671</f>
        <v/>
      </c>
      <c r="W4693" s="6">
        <f>'دیده بان بازار'!W4671</f>
        <v/>
      </c>
    </row>
    <row r="4694">
      <c r="A4694" s="15">
        <f>'دیده بان بازار'!A4672</f>
        <v/>
      </c>
      <c r="B4694" s="16">
        <f>'دیده بان بازار'!B4672</f>
        <v/>
      </c>
      <c r="C4694" s="16">
        <f>'دیده بان بازار'!C4672</f>
        <v/>
      </c>
      <c r="D4694" s="16">
        <f>'دیده بان بازار'!D4672</f>
        <v/>
      </c>
      <c r="E4694" s="17">
        <f>'دیده بان بازار'!E4672</f>
        <v/>
      </c>
      <c r="F4694" s="16">
        <f>'دیده بان بازار'!F4672</f>
        <v/>
      </c>
      <c r="G4694" s="16">
        <f>'دیده بان بازار'!G4672</f>
        <v/>
      </c>
      <c r="H4694" s="16">
        <f>'دیده بان بازار'!H4672</f>
        <v/>
      </c>
      <c r="I4694" s="16">
        <f>'دیده بان بازار'!I4672</f>
        <v/>
      </c>
      <c r="J4694" s="16">
        <f>'دیده بان بازار'!J4672</f>
        <v/>
      </c>
      <c r="K4694" s="16">
        <f>'دیده بان بازار'!K4672</f>
        <v/>
      </c>
      <c r="L4694" s="16">
        <f>'دیده بان بازار'!L4672</f>
        <v/>
      </c>
      <c r="M4694" s="16">
        <f>'دیده بان بازار'!M4672</f>
        <v/>
      </c>
      <c r="N4694" s="16">
        <f>'دیده بان بازار'!N4672</f>
        <v/>
      </c>
      <c r="O4694" s="16">
        <f>'دیده بان بازار'!O4672</f>
        <v/>
      </c>
      <c r="P4694" s="16">
        <f>'دیده بان بازار'!P4672</f>
        <v/>
      </c>
      <c r="Q4694" s="16">
        <f>'دیده بان بازار'!Q4672</f>
        <v/>
      </c>
      <c r="R4694" s="16">
        <f>'دیده بان بازار'!R4672</f>
        <v/>
      </c>
      <c r="S4694" s="16">
        <f>'دیده بان بازار'!S4672</f>
        <v/>
      </c>
      <c r="T4694" s="16">
        <f>'دیده بان بازار'!T4672</f>
        <v/>
      </c>
      <c r="U4694" s="16">
        <f>'دیده بان بازار'!U4672</f>
        <v/>
      </c>
      <c r="V4694" s="16">
        <f>'دیده بان بازار'!V4672</f>
        <v/>
      </c>
      <c r="W4694" s="7">
        <f>'دیده بان بازار'!W4672</f>
        <v/>
      </c>
    </row>
    <row r="4695">
      <c r="A4695" s="12">
        <f>'دیده بان بازار'!A4673</f>
        <v/>
      </c>
      <c r="B4695" s="13">
        <f>'دیده بان بازار'!B4673</f>
        <v/>
      </c>
      <c r="C4695" s="13">
        <f>'دیده بان بازار'!C4673</f>
        <v/>
      </c>
      <c r="D4695" s="13">
        <f>'دیده بان بازار'!D4673</f>
        <v/>
      </c>
      <c r="E4695" s="14">
        <f>'دیده بان بازار'!E4673</f>
        <v/>
      </c>
      <c r="F4695" s="13">
        <f>'دیده بان بازار'!F4673</f>
        <v/>
      </c>
      <c r="G4695" s="13">
        <f>'دیده بان بازار'!G4673</f>
        <v/>
      </c>
      <c r="H4695" s="13">
        <f>'دیده بان بازار'!H4673</f>
        <v/>
      </c>
      <c r="I4695" s="13">
        <f>'دیده بان بازار'!I4673</f>
        <v/>
      </c>
      <c r="J4695" s="13">
        <f>'دیده بان بازار'!J4673</f>
        <v/>
      </c>
      <c r="K4695" s="13">
        <f>'دیده بان بازار'!K4673</f>
        <v/>
      </c>
      <c r="L4695" s="13">
        <f>'دیده بان بازار'!L4673</f>
        <v/>
      </c>
      <c r="M4695" s="13">
        <f>'دیده بان بازار'!M4673</f>
        <v/>
      </c>
      <c r="N4695" s="13">
        <f>'دیده بان بازار'!N4673</f>
        <v/>
      </c>
      <c r="O4695" s="13">
        <f>'دیده بان بازار'!O4673</f>
        <v/>
      </c>
      <c r="P4695" s="13">
        <f>'دیده بان بازار'!P4673</f>
        <v/>
      </c>
      <c r="Q4695" s="13">
        <f>'دیده بان بازار'!Q4673</f>
        <v/>
      </c>
      <c r="R4695" s="13">
        <f>'دیده بان بازار'!R4673</f>
        <v/>
      </c>
      <c r="S4695" s="13">
        <f>'دیده بان بازار'!S4673</f>
        <v/>
      </c>
      <c r="T4695" s="13">
        <f>'دیده بان بازار'!T4673</f>
        <v/>
      </c>
      <c r="U4695" s="13">
        <f>'دیده بان بازار'!U4673</f>
        <v/>
      </c>
      <c r="V4695" s="13">
        <f>'دیده بان بازار'!V4673</f>
        <v/>
      </c>
      <c r="W4695" s="6">
        <f>'دیده بان بازار'!W4673</f>
        <v/>
      </c>
    </row>
    <row r="4696">
      <c r="A4696" s="15">
        <f>'دیده بان بازار'!A4674</f>
        <v/>
      </c>
      <c r="B4696" s="16">
        <f>'دیده بان بازار'!B4674</f>
        <v/>
      </c>
      <c r="C4696" s="16">
        <f>'دیده بان بازار'!C4674</f>
        <v/>
      </c>
      <c r="D4696" s="16">
        <f>'دیده بان بازار'!D4674</f>
        <v/>
      </c>
      <c r="E4696" s="17">
        <f>'دیده بان بازار'!E4674</f>
        <v/>
      </c>
      <c r="F4696" s="16">
        <f>'دیده بان بازار'!F4674</f>
        <v/>
      </c>
      <c r="G4696" s="16">
        <f>'دیده بان بازار'!G4674</f>
        <v/>
      </c>
      <c r="H4696" s="16">
        <f>'دیده بان بازار'!H4674</f>
        <v/>
      </c>
      <c r="I4696" s="16">
        <f>'دیده بان بازار'!I4674</f>
        <v/>
      </c>
      <c r="J4696" s="16">
        <f>'دیده بان بازار'!J4674</f>
        <v/>
      </c>
      <c r="K4696" s="16">
        <f>'دیده بان بازار'!K4674</f>
        <v/>
      </c>
      <c r="L4696" s="16">
        <f>'دیده بان بازار'!L4674</f>
        <v/>
      </c>
      <c r="M4696" s="16">
        <f>'دیده بان بازار'!M4674</f>
        <v/>
      </c>
      <c r="N4696" s="16">
        <f>'دیده بان بازار'!N4674</f>
        <v/>
      </c>
      <c r="O4696" s="16">
        <f>'دیده بان بازار'!O4674</f>
        <v/>
      </c>
      <c r="P4696" s="16">
        <f>'دیده بان بازار'!P4674</f>
        <v/>
      </c>
      <c r="Q4696" s="16">
        <f>'دیده بان بازار'!Q4674</f>
        <v/>
      </c>
      <c r="R4696" s="16">
        <f>'دیده بان بازار'!R4674</f>
        <v/>
      </c>
      <c r="S4696" s="16">
        <f>'دیده بان بازار'!S4674</f>
        <v/>
      </c>
      <c r="T4696" s="16">
        <f>'دیده بان بازار'!T4674</f>
        <v/>
      </c>
      <c r="U4696" s="16">
        <f>'دیده بان بازار'!U4674</f>
        <v/>
      </c>
      <c r="V4696" s="16">
        <f>'دیده بان بازار'!V4674</f>
        <v/>
      </c>
      <c r="W4696" s="7">
        <f>'دیده بان بازار'!W4674</f>
        <v/>
      </c>
    </row>
    <row r="4697">
      <c r="A4697" s="15">
        <f>'دیده بان بازار'!A4675</f>
        <v/>
      </c>
      <c r="B4697" s="16">
        <f>'دیده بان بازار'!B4675</f>
        <v/>
      </c>
      <c r="C4697" s="16">
        <f>'دیده بان بازار'!C4675</f>
        <v/>
      </c>
      <c r="D4697" s="16">
        <f>'دیده بان بازار'!D4675</f>
        <v/>
      </c>
      <c r="E4697" s="17">
        <f>'دیده بان بازار'!E4675</f>
        <v/>
      </c>
      <c r="F4697" s="16">
        <f>'دیده بان بازار'!F4675</f>
        <v/>
      </c>
      <c r="G4697" s="16">
        <f>'دیده بان بازار'!G4675</f>
        <v/>
      </c>
      <c r="H4697" s="16">
        <f>'دیده بان بازار'!H4675</f>
        <v/>
      </c>
      <c r="I4697" s="16">
        <f>'دیده بان بازار'!I4675</f>
        <v/>
      </c>
      <c r="J4697" s="16">
        <f>'دیده بان بازار'!J4675</f>
        <v/>
      </c>
      <c r="K4697" s="16">
        <f>'دیده بان بازار'!K4675</f>
        <v/>
      </c>
      <c r="L4697" s="16">
        <f>'دیده بان بازار'!L4675</f>
        <v/>
      </c>
      <c r="M4697" s="16">
        <f>'دیده بان بازار'!M4675</f>
        <v/>
      </c>
      <c r="N4697" s="16">
        <f>'دیده بان بازار'!N4675</f>
        <v/>
      </c>
      <c r="O4697" s="16">
        <f>'دیده بان بازار'!O4675</f>
        <v/>
      </c>
      <c r="P4697" s="16">
        <f>'دیده بان بازار'!P4675</f>
        <v/>
      </c>
      <c r="Q4697" s="16">
        <f>'دیده بان بازار'!Q4675</f>
        <v/>
      </c>
      <c r="R4697" s="16">
        <f>'دیده بان بازار'!R4675</f>
        <v/>
      </c>
      <c r="S4697" s="16">
        <f>'دیده بان بازار'!S4675</f>
        <v/>
      </c>
      <c r="T4697" s="16">
        <f>'دیده بان بازار'!T4675</f>
        <v/>
      </c>
      <c r="U4697" s="16">
        <f>'دیده بان بازار'!U4675</f>
        <v/>
      </c>
      <c r="V4697" s="16">
        <f>'دیده بان بازار'!V4675</f>
        <v/>
      </c>
      <c r="W4697" s="7">
        <f>'دیده بان بازار'!W4675</f>
        <v/>
      </c>
    </row>
    <row r="4698">
      <c r="A4698" s="12">
        <f>'دیده بان بازار'!A4676</f>
        <v/>
      </c>
      <c r="B4698" s="13">
        <f>'دیده بان بازار'!B4676</f>
        <v/>
      </c>
      <c r="C4698" s="13">
        <f>'دیده بان بازار'!C4676</f>
        <v/>
      </c>
      <c r="D4698" s="13">
        <f>'دیده بان بازار'!D4676</f>
        <v/>
      </c>
      <c r="E4698" s="14">
        <f>'دیده بان بازار'!E4676</f>
        <v/>
      </c>
      <c r="F4698" s="13">
        <f>'دیده بان بازار'!F4676</f>
        <v/>
      </c>
      <c r="G4698" s="13">
        <f>'دیده بان بازار'!G4676</f>
        <v/>
      </c>
      <c r="H4698" s="13">
        <f>'دیده بان بازار'!H4676</f>
        <v/>
      </c>
      <c r="I4698" s="13">
        <f>'دیده بان بازار'!I4676</f>
        <v/>
      </c>
      <c r="J4698" s="13">
        <f>'دیده بان بازار'!J4676</f>
        <v/>
      </c>
      <c r="K4698" s="13">
        <f>'دیده بان بازار'!K4676</f>
        <v/>
      </c>
      <c r="L4698" s="13">
        <f>'دیده بان بازار'!L4676</f>
        <v/>
      </c>
      <c r="M4698" s="13">
        <f>'دیده بان بازار'!M4676</f>
        <v/>
      </c>
      <c r="N4698" s="13">
        <f>'دیده بان بازار'!N4676</f>
        <v/>
      </c>
      <c r="O4698" s="13">
        <f>'دیده بان بازار'!O4676</f>
        <v/>
      </c>
      <c r="P4698" s="13">
        <f>'دیده بان بازار'!P4676</f>
        <v/>
      </c>
      <c r="Q4698" s="13">
        <f>'دیده بان بازار'!Q4676</f>
        <v/>
      </c>
      <c r="R4698" s="13">
        <f>'دیده بان بازار'!R4676</f>
        <v/>
      </c>
      <c r="S4698" s="13">
        <f>'دیده بان بازار'!S4676</f>
        <v/>
      </c>
      <c r="T4698" s="13">
        <f>'دیده بان بازار'!T4676</f>
        <v/>
      </c>
      <c r="U4698" s="13">
        <f>'دیده بان بازار'!U4676</f>
        <v/>
      </c>
      <c r="V4698" s="13">
        <f>'دیده بان بازار'!V4676</f>
        <v/>
      </c>
      <c r="W4698" s="6">
        <f>'دیده بان بازار'!W4676</f>
        <v/>
      </c>
    </row>
    <row r="4699">
      <c r="A4699" s="15">
        <f>'دیده بان بازار'!A4677</f>
        <v/>
      </c>
      <c r="B4699" s="16">
        <f>'دیده بان بازار'!B4677</f>
        <v/>
      </c>
      <c r="C4699" s="16">
        <f>'دیده بان بازار'!C4677</f>
        <v/>
      </c>
      <c r="D4699" s="16">
        <f>'دیده بان بازار'!D4677</f>
        <v/>
      </c>
      <c r="E4699" s="17">
        <f>'دیده بان بازار'!E4677</f>
        <v/>
      </c>
      <c r="F4699" s="16">
        <f>'دیده بان بازار'!F4677</f>
        <v/>
      </c>
      <c r="G4699" s="16">
        <f>'دیده بان بازار'!G4677</f>
        <v/>
      </c>
      <c r="H4699" s="16">
        <f>'دیده بان بازار'!H4677</f>
        <v/>
      </c>
      <c r="I4699" s="16">
        <f>'دیده بان بازار'!I4677</f>
        <v/>
      </c>
      <c r="J4699" s="16">
        <f>'دیده بان بازار'!J4677</f>
        <v/>
      </c>
      <c r="K4699" s="16">
        <f>'دیده بان بازار'!K4677</f>
        <v/>
      </c>
      <c r="L4699" s="16">
        <f>'دیده بان بازار'!L4677</f>
        <v/>
      </c>
      <c r="M4699" s="16">
        <f>'دیده بان بازار'!M4677</f>
        <v/>
      </c>
      <c r="N4699" s="16">
        <f>'دیده بان بازار'!N4677</f>
        <v/>
      </c>
      <c r="O4699" s="16">
        <f>'دیده بان بازار'!O4677</f>
        <v/>
      </c>
      <c r="P4699" s="16">
        <f>'دیده بان بازار'!P4677</f>
        <v/>
      </c>
      <c r="Q4699" s="16">
        <f>'دیده بان بازار'!Q4677</f>
        <v/>
      </c>
      <c r="R4699" s="16">
        <f>'دیده بان بازار'!R4677</f>
        <v/>
      </c>
      <c r="S4699" s="16">
        <f>'دیده بان بازار'!S4677</f>
        <v/>
      </c>
      <c r="T4699" s="16">
        <f>'دیده بان بازار'!T4677</f>
        <v/>
      </c>
      <c r="U4699" s="16">
        <f>'دیده بان بازار'!U4677</f>
        <v/>
      </c>
      <c r="V4699" s="16">
        <f>'دیده بان بازار'!V4677</f>
        <v/>
      </c>
      <c r="W4699" s="7">
        <f>'دیده بان بازار'!W4677</f>
        <v/>
      </c>
    </row>
    <row r="4700">
      <c r="A4700" s="12">
        <f>'دیده بان بازار'!A4678</f>
        <v/>
      </c>
      <c r="B4700" s="13">
        <f>'دیده بان بازار'!B4678</f>
        <v/>
      </c>
      <c r="C4700" s="13">
        <f>'دیده بان بازار'!C4678</f>
        <v/>
      </c>
      <c r="D4700" s="13">
        <f>'دیده بان بازار'!D4678</f>
        <v/>
      </c>
      <c r="E4700" s="14">
        <f>'دیده بان بازار'!E4678</f>
        <v/>
      </c>
      <c r="F4700" s="13">
        <f>'دیده بان بازار'!F4678</f>
        <v/>
      </c>
      <c r="G4700" s="13">
        <f>'دیده بان بازار'!G4678</f>
        <v/>
      </c>
      <c r="H4700" s="13">
        <f>'دیده بان بازار'!H4678</f>
        <v/>
      </c>
      <c r="I4700" s="13">
        <f>'دیده بان بازار'!I4678</f>
        <v/>
      </c>
      <c r="J4700" s="13">
        <f>'دیده بان بازار'!J4678</f>
        <v/>
      </c>
      <c r="K4700" s="13">
        <f>'دیده بان بازار'!K4678</f>
        <v/>
      </c>
      <c r="L4700" s="13">
        <f>'دیده بان بازار'!L4678</f>
        <v/>
      </c>
      <c r="M4700" s="13">
        <f>'دیده بان بازار'!M4678</f>
        <v/>
      </c>
      <c r="N4700" s="13">
        <f>'دیده بان بازار'!N4678</f>
        <v/>
      </c>
      <c r="O4700" s="13">
        <f>'دیده بان بازار'!O4678</f>
        <v/>
      </c>
      <c r="P4700" s="13">
        <f>'دیده بان بازار'!P4678</f>
        <v/>
      </c>
      <c r="Q4700" s="13">
        <f>'دیده بان بازار'!Q4678</f>
        <v/>
      </c>
      <c r="R4700" s="13">
        <f>'دیده بان بازار'!R4678</f>
        <v/>
      </c>
      <c r="S4700" s="13">
        <f>'دیده بان بازار'!S4678</f>
        <v/>
      </c>
      <c r="T4700" s="13">
        <f>'دیده بان بازار'!T4678</f>
        <v/>
      </c>
      <c r="U4700" s="13">
        <f>'دیده بان بازار'!U4678</f>
        <v/>
      </c>
      <c r="V4700" s="13">
        <f>'دیده بان بازار'!V4678</f>
        <v/>
      </c>
      <c r="W4700" s="6">
        <f>'دیده بان بازار'!W4678</f>
        <v/>
      </c>
    </row>
    <row r="4701">
      <c r="A4701" s="15">
        <f>'دیده بان بازار'!A4679</f>
        <v/>
      </c>
      <c r="B4701" s="16">
        <f>'دیده بان بازار'!B4679</f>
        <v/>
      </c>
      <c r="C4701" s="16">
        <f>'دیده بان بازار'!C4679</f>
        <v/>
      </c>
      <c r="D4701" s="16">
        <f>'دیده بان بازار'!D4679</f>
        <v/>
      </c>
      <c r="E4701" s="17">
        <f>'دیده بان بازار'!E4679</f>
        <v/>
      </c>
      <c r="F4701" s="16">
        <f>'دیده بان بازار'!F4679</f>
        <v/>
      </c>
      <c r="G4701" s="16">
        <f>'دیده بان بازار'!G4679</f>
        <v/>
      </c>
      <c r="H4701" s="16">
        <f>'دیده بان بازار'!H4679</f>
        <v/>
      </c>
      <c r="I4701" s="16">
        <f>'دیده بان بازار'!I4679</f>
        <v/>
      </c>
      <c r="J4701" s="16">
        <f>'دیده بان بازار'!J4679</f>
        <v/>
      </c>
      <c r="K4701" s="16">
        <f>'دیده بان بازار'!K4679</f>
        <v/>
      </c>
      <c r="L4701" s="16">
        <f>'دیده بان بازار'!L4679</f>
        <v/>
      </c>
      <c r="M4701" s="16">
        <f>'دیده بان بازار'!M4679</f>
        <v/>
      </c>
      <c r="N4701" s="16">
        <f>'دیده بان بازار'!N4679</f>
        <v/>
      </c>
      <c r="O4701" s="16">
        <f>'دیده بان بازار'!O4679</f>
        <v/>
      </c>
      <c r="P4701" s="16">
        <f>'دیده بان بازار'!P4679</f>
        <v/>
      </c>
      <c r="Q4701" s="16">
        <f>'دیده بان بازار'!Q4679</f>
        <v/>
      </c>
      <c r="R4701" s="16">
        <f>'دیده بان بازار'!R4679</f>
        <v/>
      </c>
      <c r="S4701" s="16">
        <f>'دیده بان بازار'!S4679</f>
        <v/>
      </c>
      <c r="T4701" s="16">
        <f>'دیده بان بازار'!T4679</f>
        <v/>
      </c>
      <c r="U4701" s="16">
        <f>'دیده بان بازار'!U4679</f>
        <v/>
      </c>
      <c r="V4701" s="16">
        <f>'دیده بان بازار'!V4679</f>
        <v/>
      </c>
      <c r="W4701" s="7">
        <f>'دیده بان بازار'!W4679</f>
        <v/>
      </c>
    </row>
    <row r="4702">
      <c r="A4702" s="12">
        <f>'دیده بان بازار'!A4680</f>
        <v/>
      </c>
      <c r="B4702" s="13">
        <f>'دیده بان بازار'!B4680</f>
        <v/>
      </c>
      <c r="C4702" s="13">
        <f>'دیده بان بازار'!C4680</f>
        <v/>
      </c>
      <c r="D4702" s="13">
        <f>'دیده بان بازار'!D4680</f>
        <v/>
      </c>
      <c r="E4702" s="14">
        <f>'دیده بان بازار'!E4680</f>
        <v/>
      </c>
      <c r="F4702" s="13">
        <f>'دیده بان بازار'!F4680</f>
        <v/>
      </c>
      <c r="G4702" s="13">
        <f>'دیده بان بازار'!G4680</f>
        <v/>
      </c>
      <c r="H4702" s="13">
        <f>'دیده بان بازار'!H4680</f>
        <v/>
      </c>
      <c r="I4702" s="13">
        <f>'دیده بان بازار'!I4680</f>
        <v/>
      </c>
      <c r="J4702" s="13">
        <f>'دیده بان بازار'!J4680</f>
        <v/>
      </c>
      <c r="K4702" s="13">
        <f>'دیده بان بازار'!K4680</f>
        <v/>
      </c>
      <c r="L4702" s="13">
        <f>'دیده بان بازار'!L4680</f>
        <v/>
      </c>
      <c r="M4702" s="13">
        <f>'دیده بان بازار'!M4680</f>
        <v/>
      </c>
      <c r="N4702" s="13">
        <f>'دیده بان بازار'!N4680</f>
        <v/>
      </c>
      <c r="O4702" s="13">
        <f>'دیده بان بازار'!O4680</f>
        <v/>
      </c>
      <c r="P4702" s="13">
        <f>'دیده بان بازار'!P4680</f>
        <v/>
      </c>
      <c r="Q4702" s="13">
        <f>'دیده بان بازار'!Q4680</f>
        <v/>
      </c>
      <c r="R4702" s="13">
        <f>'دیده بان بازار'!R4680</f>
        <v/>
      </c>
      <c r="S4702" s="13">
        <f>'دیده بان بازار'!S4680</f>
        <v/>
      </c>
      <c r="T4702" s="13">
        <f>'دیده بان بازار'!T4680</f>
        <v/>
      </c>
      <c r="U4702" s="13">
        <f>'دیده بان بازار'!U4680</f>
        <v/>
      </c>
      <c r="V4702" s="13">
        <f>'دیده بان بازار'!V4680</f>
        <v/>
      </c>
      <c r="W4702" s="6">
        <f>'دیده بان بازار'!W4680</f>
        <v/>
      </c>
    </row>
    <row r="4703">
      <c r="A4703" s="15">
        <f>'دیده بان بازار'!A4681</f>
        <v/>
      </c>
      <c r="B4703" s="16">
        <f>'دیده بان بازار'!B4681</f>
        <v/>
      </c>
      <c r="C4703" s="16">
        <f>'دیده بان بازار'!C4681</f>
        <v/>
      </c>
      <c r="D4703" s="16">
        <f>'دیده بان بازار'!D4681</f>
        <v/>
      </c>
      <c r="E4703" s="17">
        <f>'دیده بان بازار'!E4681</f>
        <v/>
      </c>
      <c r="F4703" s="16">
        <f>'دیده بان بازار'!F4681</f>
        <v/>
      </c>
      <c r="G4703" s="16">
        <f>'دیده بان بازار'!G4681</f>
        <v/>
      </c>
      <c r="H4703" s="16">
        <f>'دیده بان بازار'!H4681</f>
        <v/>
      </c>
      <c r="I4703" s="16">
        <f>'دیده بان بازار'!I4681</f>
        <v/>
      </c>
      <c r="J4703" s="16">
        <f>'دیده بان بازار'!J4681</f>
        <v/>
      </c>
      <c r="K4703" s="16">
        <f>'دیده بان بازار'!K4681</f>
        <v/>
      </c>
      <c r="L4703" s="16">
        <f>'دیده بان بازار'!L4681</f>
        <v/>
      </c>
      <c r="M4703" s="16">
        <f>'دیده بان بازار'!M4681</f>
        <v/>
      </c>
      <c r="N4703" s="16">
        <f>'دیده بان بازار'!N4681</f>
        <v/>
      </c>
      <c r="O4703" s="16">
        <f>'دیده بان بازار'!O4681</f>
        <v/>
      </c>
      <c r="P4703" s="16">
        <f>'دیده بان بازار'!P4681</f>
        <v/>
      </c>
      <c r="Q4703" s="16">
        <f>'دیده بان بازار'!Q4681</f>
        <v/>
      </c>
      <c r="R4703" s="16">
        <f>'دیده بان بازار'!R4681</f>
        <v/>
      </c>
      <c r="S4703" s="16">
        <f>'دیده بان بازار'!S4681</f>
        <v/>
      </c>
      <c r="T4703" s="16">
        <f>'دیده بان بازار'!T4681</f>
        <v/>
      </c>
      <c r="U4703" s="16">
        <f>'دیده بان بازار'!U4681</f>
        <v/>
      </c>
      <c r="V4703" s="16">
        <f>'دیده بان بازار'!V4681</f>
        <v/>
      </c>
      <c r="W4703" s="7">
        <f>'دیده بان بازار'!W4681</f>
        <v/>
      </c>
    </row>
    <row r="4704">
      <c r="A4704" s="12">
        <f>'دیده بان بازار'!A4682</f>
        <v/>
      </c>
      <c r="B4704" s="13">
        <f>'دیده بان بازار'!B4682</f>
        <v/>
      </c>
      <c r="C4704" s="13">
        <f>'دیده بان بازار'!C4682</f>
        <v/>
      </c>
      <c r="D4704" s="13">
        <f>'دیده بان بازار'!D4682</f>
        <v/>
      </c>
      <c r="E4704" s="14">
        <f>'دیده بان بازار'!E4682</f>
        <v/>
      </c>
      <c r="F4704" s="13">
        <f>'دیده بان بازار'!F4682</f>
        <v/>
      </c>
      <c r="G4704" s="13">
        <f>'دیده بان بازار'!G4682</f>
        <v/>
      </c>
      <c r="H4704" s="13">
        <f>'دیده بان بازار'!H4682</f>
        <v/>
      </c>
      <c r="I4704" s="13">
        <f>'دیده بان بازار'!I4682</f>
        <v/>
      </c>
      <c r="J4704" s="13">
        <f>'دیده بان بازار'!J4682</f>
        <v/>
      </c>
      <c r="K4704" s="13">
        <f>'دیده بان بازار'!K4682</f>
        <v/>
      </c>
      <c r="L4704" s="13">
        <f>'دیده بان بازار'!L4682</f>
        <v/>
      </c>
      <c r="M4704" s="13">
        <f>'دیده بان بازار'!M4682</f>
        <v/>
      </c>
      <c r="N4704" s="13">
        <f>'دیده بان بازار'!N4682</f>
        <v/>
      </c>
      <c r="O4704" s="13">
        <f>'دیده بان بازار'!O4682</f>
        <v/>
      </c>
      <c r="P4704" s="13">
        <f>'دیده بان بازار'!P4682</f>
        <v/>
      </c>
      <c r="Q4704" s="13">
        <f>'دیده بان بازار'!Q4682</f>
        <v/>
      </c>
      <c r="R4704" s="13">
        <f>'دیده بان بازار'!R4682</f>
        <v/>
      </c>
      <c r="S4704" s="13">
        <f>'دیده بان بازار'!S4682</f>
        <v/>
      </c>
      <c r="T4704" s="13">
        <f>'دیده بان بازار'!T4682</f>
        <v/>
      </c>
      <c r="U4704" s="13">
        <f>'دیده بان بازار'!U4682</f>
        <v/>
      </c>
      <c r="V4704" s="13">
        <f>'دیده بان بازار'!V4682</f>
        <v/>
      </c>
      <c r="W4704" s="6">
        <f>'دیده بان بازار'!W4682</f>
        <v/>
      </c>
    </row>
    <row r="4705">
      <c r="A4705" s="15">
        <f>'دیده بان بازار'!A4683</f>
        <v/>
      </c>
      <c r="B4705" s="16">
        <f>'دیده بان بازار'!B4683</f>
        <v/>
      </c>
      <c r="C4705" s="16">
        <f>'دیده بان بازار'!C4683</f>
        <v/>
      </c>
      <c r="D4705" s="16">
        <f>'دیده بان بازار'!D4683</f>
        <v/>
      </c>
      <c r="E4705" s="17">
        <f>'دیده بان بازار'!E4683</f>
        <v/>
      </c>
      <c r="F4705" s="16">
        <f>'دیده بان بازار'!F4683</f>
        <v/>
      </c>
      <c r="G4705" s="16">
        <f>'دیده بان بازار'!G4683</f>
        <v/>
      </c>
      <c r="H4705" s="16">
        <f>'دیده بان بازار'!H4683</f>
        <v/>
      </c>
      <c r="I4705" s="16">
        <f>'دیده بان بازار'!I4683</f>
        <v/>
      </c>
      <c r="J4705" s="16">
        <f>'دیده بان بازار'!J4683</f>
        <v/>
      </c>
      <c r="K4705" s="16">
        <f>'دیده بان بازار'!K4683</f>
        <v/>
      </c>
      <c r="L4705" s="16">
        <f>'دیده بان بازار'!L4683</f>
        <v/>
      </c>
      <c r="M4705" s="16">
        <f>'دیده بان بازار'!M4683</f>
        <v/>
      </c>
      <c r="N4705" s="16">
        <f>'دیده بان بازار'!N4683</f>
        <v/>
      </c>
      <c r="O4705" s="16">
        <f>'دیده بان بازار'!O4683</f>
        <v/>
      </c>
      <c r="P4705" s="16">
        <f>'دیده بان بازار'!P4683</f>
        <v/>
      </c>
      <c r="Q4705" s="16">
        <f>'دیده بان بازار'!Q4683</f>
        <v/>
      </c>
      <c r="R4705" s="16">
        <f>'دیده بان بازار'!R4683</f>
        <v/>
      </c>
      <c r="S4705" s="16">
        <f>'دیده بان بازار'!S4683</f>
        <v/>
      </c>
      <c r="T4705" s="16">
        <f>'دیده بان بازار'!T4683</f>
        <v/>
      </c>
      <c r="U4705" s="16">
        <f>'دیده بان بازار'!U4683</f>
        <v/>
      </c>
      <c r="V4705" s="16">
        <f>'دیده بان بازار'!V4683</f>
        <v/>
      </c>
      <c r="W4705" s="7">
        <f>'دیده بان بازار'!W4683</f>
        <v/>
      </c>
    </row>
    <row r="4706">
      <c r="A4706" s="12">
        <f>'دیده بان بازار'!A4684</f>
        <v/>
      </c>
      <c r="B4706" s="13">
        <f>'دیده بان بازار'!B4684</f>
        <v/>
      </c>
      <c r="C4706" s="13">
        <f>'دیده بان بازار'!C4684</f>
        <v/>
      </c>
      <c r="D4706" s="13">
        <f>'دیده بان بازار'!D4684</f>
        <v/>
      </c>
      <c r="E4706" s="14">
        <f>'دیده بان بازار'!E4684</f>
        <v/>
      </c>
      <c r="F4706" s="13">
        <f>'دیده بان بازار'!F4684</f>
        <v/>
      </c>
      <c r="G4706" s="13">
        <f>'دیده بان بازار'!G4684</f>
        <v/>
      </c>
      <c r="H4706" s="13">
        <f>'دیده بان بازار'!H4684</f>
        <v/>
      </c>
      <c r="I4706" s="13">
        <f>'دیده بان بازار'!I4684</f>
        <v/>
      </c>
      <c r="J4706" s="13">
        <f>'دیده بان بازار'!J4684</f>
        <v/>
      </c>
      <c r="K4706" s="13">
        <f>'دیده بان بازار'!K4684</f>
        <v/>
      </c>
      <c r="L4706" s="13">
        <f>'دیده بان بازار'!L4684</f>
        <v/>
      </c>
      <c r="M4706" s="13">
        <f>'دیده بان بازار'!M4684</f>
        <v/>
      </c>
      <c r="N4706" s="13">
        <f>'دیده بان بازار'!N4684</f>
        <v/>
      </c>
      <c r="O4706" s="13">
        <f>'دیده بان بازار'!O4684</f>
        <v/>
      </c>
      <c r="P4706" s="13">
        <f>'دیده بان بازار'!P4684</f>
        <v/>
      </c>
      <c r="Q4706" s="13">
        <f>'دیده بان بازار'!Q4684</f>
        <v/>
      </c>
      <c r="R4706" s="13">
        <f>'دیده بان بازار'!R4684</f>
        <v/>
      </c>
      <c r="S4706" s="13">
        <f>'دیده بان بازار'!S4684</f>
        <v/>
      </c>
      <c r="T4706" s="13">
        <f>'دیده بان بازار'!T4684</f>
        <v/>
      </c>
      <c r="U4706" s="13">
        <f>'دیده بان بازار'!U4684</f>
        <v/>
      </c>
      <c r="V4706" s="13">
        <f>'دیده بان بازار'!V4684</f>
        <v/>
      </c>
      <c r="W4706" s="6">
        <f>'دیده بان بازار'!W4684</f>
        <v/>
      </c>
    </row>
    <row r="4707">
      <c r="A4707" s="15">
        <f>'دیده بان بازار'!A4685</f>
        <v/>
      </c>
      <c r="B4707" s="16">
        <f>'دیده بان بازار'!B4685</f>
        <v/>
      </c>
      <c r="C4707" s="16">
        <f>'دیده بان بازار'!C4685</f>
        <v/>
      </c>
      <c r="D4707" s="16">
        <f>'دیده بان بازار'!D4685</f>
        <v/>
      </c>
      <c r="E4707" s="17">
        <f>'دیده بان بازار'!E4685</f>
        <v/>
      </c>
      <c r="F4707" s="16">
        <f>'دیده بان بازار'!F4685</f>
        <v/>
      </c>
      <c r="G4707" s="16">
        <f>'دیده بان بازار'!G4685</f>
        <v/>
      </c>
      <c r="H4707" s="16">
        <f>'دیده بان بازار'!H4685</f>
        <v/>
      </c>
      <c r="I4707" s="16">
        <f>'دیده بان بازار'!I4685</f>
        <v/>
      </c>
      <c r="J4707" s="16">
        <f>'دیده بان بازار'!J4685</f>
        <v/>
      </c>
      <c r="K4707" s="16">
        <f>'دیده بان بازار'!K4685</f>
        <v/>
      </c>
      <c r="L4707" s="16">
        <f>'دیده بان بازار'!L4685</f>
        <v/>
      </c>
      <c r="M4707" s="16">
        <f>'دیده بان بازار'!M4685</f>
        <v/>
      </c>
      <c r="N4707" s="16">
        <f>'دیده بان بازار'!N4685</f>
        <v/>
      </c>
      <c r="O4707" s="16">
        <f>'دیده بان بازار'!O4685</f>
        <v/>
      </c>
      <c r="P4707" s="16">
        <f>'دیده بان بازار'!P4685</f>
        <v/>
      </c>
      <c r="Q4707" s="16">
        <f>'دیده بان بازار'!Q4685</f>
        <v/>
      </c>
      <c r="R4707" s="16">
        <f>'دیده بان بازار'!R4685</f>
        <v/>
      </c>
      <c r="S4707" s="16">
        <f>'دیده بان بازار'!S4685</f>
        <v/>
      </c>
      <c r="T4707" s="16">
        <f>'دیده بان بازار'!T4685</f>
        <v/>
      </c>
      <c r="U4707" s="16">
        <f>'دیده بان بازار'!U4685</f>
        <v/>
      </c>
      <c r="V4707" s="16">
        <f>'دیده بان بازار'!V4685</f>
        <v/>
      </c>
      <c r="W4707" s="7">
        <f>'دیده بان بازار'!W4685</f>
        <v/>
      </c>
    </row>
    <row r="4708">
      <c r="A4708" s="12">
        <f>'دیده بان بازار'!A4686</f>
        <v/>
      </c>
      <c r="B4708" s="13">
        <f>'دیده بان بازار'!B4686</f>
        <v/>
      </c>
      <c r="C4708" s="13">
        <f>'دیده بان بازار'!C4686</f>
        <v/>
      </c>
      <c r="D4708" s="13">
        <f>'دیده بان بازار'!D4686</f>
        <v/>
      </c>
      <c r="E4708" s="14">
        <f>'دیده بان بازار'!E4686</f>
        <v/>
      </c>
      <c r="F4708" s="13">
        <f>'دیده بان بازار'!F4686</f>
        <v/>
      </c>
      <c r="G4708" s="13">
        <f>'دیده بان بازار'!G4686</f>
        <v/>
      </c>
      <c r="H4708" s="13">
        <f>'دیده بان بازار'!H4686</f>
        <v/>
      </c>
      <c r="I4708" s="13">
        <f>'دیده بان بازار'!I4686</f>
        <v/>
      </c>
      <c r="J4708" s="13">
        <f>'دیده بان بازار'!J4686</f>
        <v/>
      </c>
      <c r="K4708" s="13">
        <f>'دیده بان بازار'!K4686</f>
        <v/>
      </c>
      <c r="L4708" s="13">
        <f>'دیده بان بازار'!L4686</f>
        <v/>
      </c>
      <c r="M4708" s="13">
        <f>'دیده بان بازار'!M4686</f>
        <v/>
      </c>
      <c r="N4708" s="13">
        <f>'دیده بان بازار'!N4686</f>
        <v/>
      </c>
      <c r="O4708" s="13">
        <f>'دیده بان بازار'!O4686</f>
        <v/>
      </c>
      <c r="P4708" s="13">
        <f>'دیده بان بازار'!P4686</f>
        <v/>
      </c>
      <c r="Q4708" s="13">
        <f>'دیده بان بازار'!Q4686</f>
        <v/>
      </c>
      <c r="R4708" s="13">
        <f>'دیده بان بازار'!R4686</f>
        <v/>
      </c>
      <c r="S4708" s="13">
        <f>'دیده بان بازار'!S4686</f>
        <v/>
      </c>
      <c r="T4708" s="13">
        <f>'دیده بان بازار'!T4686</f>
        <v/>
      </c>
      <c r="U4708" s="13">
        <f>'دیده بان بازار'!U4686</f>
        <v/>
      </c>
      <c r="V4708" s="13">
        <f>'دیده بان بازار'!V4686</f>
        <v/>
      </c>
      <c r="W4708" s="6">
        <f>'دیده بان بازار'!W4686</f>
        <v/>
      </c>
    </row>
    <row r="4709">
      <c r="A4709" s="15">
        <f>'دیده بان بازار'!A4687</f>
        <v/>
      </c>
      <c r="B4709" s="16">
        <f>'دیده بان بازار'!B4687</f>
        <v/>
      </c>
      <c r="C4709" s="16">
        <f>'دیده بان بازار'!C4687</f>
        <v/>
      </c>
      <c r="D4709" s="16">
        <f>'دیده بان بازار'!D4687</f>
        <v/>
      </c>
      <c r="E4709" s="17">
        <f>'دیده بان بازار'!E4687</f>
        <v/>
      </c>
      <c r="F4709" s="16">
        <f>'دیده بان بازار'!F4687</f>
        <v/>
      </c>
      <c r="G4709" s="16">
        <f>'دیده بان بازار'!G4687</f>
        <v/>
      </c>
      <c r="H4709" s="16">
        <f>'دیده بان بازار'!H4687</f>
        <v/>
      </c>
      <c r="I4709" s="16">
        <f>'دیده بان بازار'!I4687</f>
        <v/>
      </c>
      <c r="J4709" s="16">
        <f>'دیده بان بازار'!J4687</f>
        <v/>
      </c>
      <c r="K4709" s="16">
        <f>'دیده بان بازار'!K4687</f>
        <v/>
      </c>
      <c r="L4709" s="16">
        <f>'دیده بان بازار'!L4687</f>
        <v/>
      </c>
      <c r="M4709" s="16">
        <f>'دیده بان بازار'!M4687</f>
        <v/>
      </c>
      <c r="N4709" s="16">
        <f>'دیده بان بازار'!N4687</f>
        <v/>
      </c>
      <c r="O4709" s="16">
        <f>'دیده بان بازار'!O4687</f>
        <v/>
      </c>
      <c r="P4709" s="16">
        <f>'دیده بان بازار'!P4687</f>
        <v/>
      </c>
      <c r="Q4709" s="16">
        <f>'دیده بان بازار'!Q4687</f>
        <v/>
      </c>
      <c r="R4709" s="16">
        <f>'دیده بان بازار'!R4687</f>
        <v/>
      </c>
      <c r="S4709" s="16">
        <f>'دیده بان بازار'!S4687</f>
        <v/>
      </c>
      <c r="T4709" s="16">
        <f>'دیده بان بازار'!T4687</f>
        <v/>
      </c>
      <c r="U4709" s="16">
        <f>'دیده بان بازار'!U4687</f>
        <v/>
      </c>
      <c r="V4709" s="16">
        <f>'دیده بان بازار'!V4687</f>
        <v/>
      </c>
      <c r="W4709" s="7">
        <f>'دیده بان بازار'!W4687</f>
        <v/>
      </c>
    </row>
    <row r="4710">
      <c r="A4710" s="12">
        <f>'دیده بان بازار'!A4688</f>
        <v/>
      </c>
      <c r="B4710" s="13">
        <f>'دیده بان بازار'!B4688</f>
        <v/>
      </c>
      <c r="C4710" s="13">
        <f>'دیده بان بازار'!C4688</f>
        <v/>
      </c>
      <c r="D4710" s="13">
        <f>'دیده بان بازار'!D4688</f>
        <v/>
      </c>
      <c r="E4710" s="14">
        <f>'دیده بان بازار'!E4688</f>
        <v/>
      </c>
      <c r="F4710" s="13">
        <f>'دیده بان بازار'!F4688</f>
        <v/>
      </c>
      <c r="G4710" s="13">
        <f>'دیده بان بازار'!G4688</f>
        <v/>
      </c>
      <c r="H4710" s="13">
        <f>'دیده بان بازار'!H4688</f>
        <v/>
      </c>
      <c r="I4710" s="13">
        <f>'دیده بان بازار'!I4688</f>
        <v/>
      </c>
      <c r="J4710" s="13">
        <f>'دیده بان بازار'!J4688</f>
        <v/>
      </c>
      <c r="K4710" s="13">
        <f>'دیده بان بازار'!K4688</f>
        <v/>
      </c>
      <c r="L4710" s="13">
        <f>'دیده بان بازار'!L4688</f>
        <v/>
      </c>
      <c r="M4710" s="13">
        <f>'دیده بان بازار'!M4688</f>
        <v/>
      </c>
      <c r="N4710" s="13">
        <f>'دیده بان بازار'!N4688</f>
        <v/>
      </c>
      <c r="O4710" s="13">
        <f>'دیده بان بازار'!O4688</f>
        <v/>
      </c>
      <c r="P4710" s="13">
        <f>'دیده بان بازار'!P4688</f>
        <v/>
      </c>
      <c r="Q4710" s="13">
        <f>'دیده بان بازار'!Q4688</f>
        <v/>
      </c>
      <c r="R4710" s="13">
        <f>'دیده بان بازار'!R4688</f>
        <v/>
      </c>
      <c r="S4710" s="13">
        <f>'دیده بان بازار'!S4688</f>
        <v/>
      </c>
      <c r="T4710" s="13">
        <f>'دیده بان بازار'!T4688</f>
        <v/>
      </c>
      <c r="U4710" s="13">
        <f>'دیده بان بازار'!U4688</f>
        <v/>
      </c>
      <c r="V4710" s="13">
        <f>'دیده بان بازار'!V4688</f>
        <v/>
      </c>
      <c r="W4710" s="6">
        <f>'دیده بان بازار'!W4688</f>
        <v/>
      </c>
    </row>
    <row r="4711">
      <c r="A4711" s="15">
        <f>'دیده بان بازار'!A4689</f>
        <v/>
      </c>
      <c r="B4711" s="16">
        <f>'دیده بان بازار'!B4689</f>
        <v/>
      </c>
      <c r="C4711" s="16">
        <f>'دیده بان بازار'!C4689</f>
        <v/>
      </c>
      <c r="D4711" s="16">
        <f>'دیده بان بازار'!D4689</f>
        <v/>
      </c>
      <c r="E4711" s="17">
        <f>'دیده بان بازار'!E4689</f>
        <v/>
      </c>
      <c r="F4711" s="16">
        <f>'دیده بان بازار'!F4689</f>
        <v/>
      </c>
      <c r="G4711" s="16">
        <f>'دیده بان بازار'!G4689</f>
        <v/>
      </c>
      <c r="H4711" s="16">
        <f>'دیده بان بازار'!H4689</f>
        <v/>
      </c>
      <c r="I4711" s="16">
        <f>'دیده بان بازار'!I4689</f>
        <v/>
      </c>
      <c r="J4711" s="16">
        <f>'دیده بان بازار'!J4689</f>
        <v/>
      </c>
      <c r="K4711" s="16">
        <f>'دیده بان بازار'!K4689</f>
        <v/>
      </c>
      <c r="L4711" s="16">
        <f>'دیده بان بازار'!L4689</f>
        <v/>
      </c>
      <c r="M4711" s="16">
        <f>'دیده بان بازار'!M4689</f>
        <v/>
      </c>
      <c r="N4711" s="16">
        <f>'دیده بان بازار'!N4689</f>
        <v/>
      </c>
      <c r="O4711" s="16">
        <f>'دیده بان بازار'!O4689</f>
        <v/>
      </c>
      <c r="P4711" s="16">
        <f>'دیده بان بازار'!P4689</f>
        <v/>
      </c>
      <c r="Q4711" s="16">
        <f>'دیده بان بازار'!Q4689</f>
        <v/>
      </c>
      <c r="R4711" s="16">
        <f>'دیده بان بازار'!R4689</f>
        <v/>
      </c>
      <c r="S4711" s="16">
        <f>'دیده بان بازار'!S4689</f>
        <v/>
      </c>
      <c r="T4711" s="16">
        <f>'دیده بان بازار'!T4689</f>
        <v/>
      </c>
      <c r="U4711" s="16">
        <f>'دیده بان بازار'!U4689</f>
        <v/>
      </c>
      <c r="V4711" s="16">
        <f>'دیده بان بازار'!V4689</f>
        <v/>
      </c>
      <c r="W4711" s="7">
        <f>'دیده بان بازار'!W4689</f>
        <v/>
      </c>
    </row>
    <row r="4712">
      <c r="A4712" s="15">
        <f>'دیده بان بازار'!A4690</f>
        <v/>
      </c>
      <c r="B4712" s="16">
        <f>'دیده بان بازار'!B4690</f>
        <v/>
      </c>
      <c r="C4712" s="16">
        <f>'دیده بان بازار'!C4690</f>
        <v/>
      </c>
      <c r="D4712" s="16">
        <f>'دیده بان بازار'!D4690</f>
        <v/>
      </c>
      <c r="E4712" s="17">
        <f>'دیده بان بازار'!E4690</f>
        <v/>
      </c>
      <c r="F4712" s="16">
        <f>'دیده بان بازار'!F4690</f>
        <v/>
      </c>
      <c r="G4712" s="16">
        <f>'دیده بان بازار'!G4690</f>
        <v/>
      </c>
      <c r="H4712" s="16">
        <f>'دیده بان بازار'!H4690</f>
        <v/>
      </c>
      <c r="I4712" s="16">
        <f>'دیده بان بازار'!I4690</f>
        <v/>
      </c>
      <c r="J4712" s="16">
        <f>'دیده بان بازار'!J4690</f>
        <v/>
      </c>
      <c r="K4712" s="16">
        <f>'دیده بان بازار'!K4690</f>
        <v/>
      </c>
      <c r="L4712" s="16">
        <f>'دیده بان بازار'!L4690</f>
        <v/>
      </c>
      <c r="M4712" s="16">
        <f>'دیده بان بازار'!M4690</f>
        <v/>
      </c>
      <c r="N4712" s="16">
        <f>'دیده بان بازار'!N4690</f>
        <v/>
      </c>
      <c r="O4712" s="16">
        <f>'دیده بان بازار'!O4690</f>
        <v/>
      </c>
      <c r="P4712" s="16">
        <f>'دیده بان بازار'!P4690</f>
        <v/>
      </c>
      <c r="Q4712" s="16">
        <f>'دیده بان بازار'!Q4690</f>
        <v/>
      </c>
      <c r="R4712" s="16">
        <f>'دیده بان بازار'!R4690</f>
        <v/>
      </c>
      <c r="S4712" s="16">
        <f>'دیده بان بازار'!S4690</f>
        <v/>
      </c>
      <c r="T4712" s="16">
        <f>'دیده بان بازار'!T4690</f>
        <v/>
      </c>
      <c r="U4712" s="16">
        <f>'دیده بان بازار'!U4690</f>
        <v/>
      </c>
      <c r="V4712" s="16">
        <f>'دیده بان بازار'!V4690</f>
        <v/>
      </c>
      <c r="W4712" s="7">
        <f>'دیده بان بازار'!W4690</f>
        <v/>
      </c>
    </row>
    <row r="4713">
      <c r="A4713" s="12">
        <f>'دیده بان بازار'!A4691</f>
        <v/>
      </c>
      <c r="B4713" s="13">
        <f>'دیده بان بازار'!B4691</f>
        <v/>
      </c>
      <c r="C4713" s="13">
        <f>'دیده بان بازار'!C4691</f>
        <v/>
      </c>
      <c r="D4713" s="13">
        <f>'دیده بان بازار'!D4691</f>
        <v/>
      </c>
      <c r="E4713" s="14">
        <f>'دیده بان بازار'!E4691</f>
        <v/>
      </c>
      <c r="F4713" s="13">
        <f>'دیده بان بازار'!F4691</f>
        <v/>
      </c>
      <c r="G4713" s="13">
        <f>'دیده بان بازار'!G4691</f>
        <v/>
      </c>
      <c r="H4713" s="13">
        <f>'دیده بان بازار'!H4691</f>
        <v/>
      </c>
      <c r="I4713" s="13">
        <f>'دیده بان بازار'!I4691</f>
        <v/>
      </c>
      <c r="J4713" s="13">
        <f>'دیده بان بازار'!J4691</f>
        <v/>
      </c>
      <c r="K4713" s="13">
        <f>'دیده بان بازار'!K4691</f>
        <v/>
      </c>
      <c r="L4713" s="13">
        <f>'دیده بان بازار'!L4691</f>
        <v/>
      </c>
      <c r="M4713" s="13">
        <f>'دیده بان بازار'!M4691</f>
        <v/>
      </c>
      <c r="N4713" s="13">
        <f>'دیده بان بازار'!N4691</f>
        <v/>
      </c>
      <c r="O4713" s="13">
        <f>'دیده بان بازار'!O4691</f>
        <v/>
      </c>
      <c r="P4713" s="13">
        <f>'دیده بان بازار'!P4691</f>
        <v/>
      </c>
      <c r="Q4713" s="13">
        <f>'دیده بان بازار'!Q4691</f>
        <v/>
      </c>
      <c r="R4713" s="13">
        <f>'دیده بان بازار'!R4691</f>
        <v/>
      </c>
      <c r="S4713" s="13">
        <f>'دیده بان بازار'!S4691</f>
        <v/>
      </c>
      <c r="T4713" s="13">
        <f>'دیده بان بازار'!T4691</f>
        <v/>
      </c>
      <c r="U4713" s="13">
        <f>'دیده بان بازار'!U4691</f>
        <v/>
      </c>
      <c r="V4713" s="13">
        <f>'دیده بان بازار'!V4691</f>
        <v/>
      </c>
      <c r="W4713" s="6">
        <f>'دیده بان بازار'!W4691</f>
        <v/>
      </c>
    </row>
    <row r="4714">
      <c r="A4714" s="15">
        <f>'دیده بان بازار'!A4692</f>
        <v/>
      </c>
      <c r="B4714" s="16">
        <f>'دیده بان بازار'!B4692</f>
        <v/>
      </c>
      <c r="C4714" s="16">
        <f>'دیده بان بازار'!C4692</f>
        <v/>
      </c>
      <c r="D4714" s="16">
        <f>'دیده بان بازار'!D4692</f>
        <v/>
      </c>
      <c r="E4714" s="17">
        <f>'دیده بان بازار'!E4692</f>
        <v/>
      </c>
      <c r="F4714" s="16">
        <f>'دیده بان بازار'!F4692</f>
        <v/>
      </c>
      <c r="G4714" s="16">
        <f>'دیده بان بازار'!G4692</f>
        <v/>
      </c>
      <c r="H4714" s="16">
        <f>'دیده بان بازار'!H4692</f>
        <v/>
      </c>
      <c r="I4714" s="16">
        <f>'دیده بان بازار'!I4692</f>
        <v/>
      </c>
      <c r="J4714" s="16">
        <f>'دیده بان بازار'!J4692</f>
        <v/>
      </c>
      <c r="K4714" s="16">
        <f>'دیده بان بازار'!K4692</f>
        <v/>
      </c>
      <c r="L4714" s="16">
        <f>'دیده بان بازار'!L4692</f>
        <v/>
      </c>
      <c r="M4714" s="16">
        <f>'دیده بان بازار'!M4692</f>
        <v/>
      </c>
      <c r="N4714" s="16">
        <f>'دیده بان بازار'!N4692</f>
        <v/>
      </c>
      <c r="O4714" s="16">
        <f>'دیده بان بازار'!O4692</f>
        <v/>
      </c>
      <c r="P4714" s="16">
        <f>'دیده بان بازار'!P4692</f>
        <v/>
      </c>
      <c r="Q4714" s="16">
        <f>'دیده بان بازار'!Q4692</f>
        <v/>
      </c>
      <c r="R4714" s="16">
        <f>'دیده بان بازار'!R4692</f>
        <v/>
      </c>
      <c r="S4714" s="16">
        <f>'دیده بان بازار'!S4692</f>
        <v/>
      </c>
      <c r="T4714" s="16">
        <f>'دیده بان بازار'!T4692</f>
        <v/>
      </c>
      <c r="U4714" s="16">
        <f>'دیده بان بازار'!U4692</f>
        <v/>
      </c>
      <c r="V4714" s="16">
        <f>'دیده بان بازار'!V4692</f>
        <v/>
      </c>
      <c r="W4714" s="7">
        <f>'دیده بان بازار'!W4692</f>
        <v/>
      </c>
    </row>
    <row r="4715">
      <c r="A4715" s="12">
        <f>'دیده بان بازار'!A4693</f>
        <v/>
      </c>
      <c r="B4715" s="13">
        <f>'دیده بان بازار'!B4693</f>
        <v/>
      </c>
      <c r="C4715" s="13">
        <f>'دیده بان بازار'!C4693</f>
        <v/>
      </c>
      <c r="D4715" s="13">
        <f>'دیده بان بازار'!D4693</f>
        <v/>
      </c>
      <c r="E4715" s="14">
        <f>'دیده بان بازار'!E4693</f>
        <v/>
      </c>
      <c r="F4715" s="13">
        <f>'دیده بان بازار'!F4693</f>
        <v/>
      </c>
      <c r="G4715" s="13">
        <f>'دیده بان بازار'!G4693</f>
        <v/>
      </c>
      <c r="H4715" s="13">
        <f>'دیده بان بازار'!H4693</f>
        <v/>
      </c>
      <c r="I4715" s="13">
        <f>'دیده بان بازار'!I4693</f>
        <v/>
      </c>
      <c r="J4715" s="13">
        <f>'دیده بان بازار'!J4693</f>
        <v/>
      </c>
      <c r="K4715" s="13">
        <f>'دیده بان بازار'!K4693</f>
        <v/>
      </c>
      <c r="L4715" s="13">
        <f>'دیده بان بازار'!L4693</f>
        <v/>
      </c>
      <c r="M4715" s="13">
        <f>'دیده بان بازار'!M4693</f>
        <v/>
      </c>
      <c r="N4715" s="13">
        <f>'دیده بان بازار'!N4693</f>
        <v/>
      </c>
      <c r="O4715" s="13">
        <f>'دیده بان بازار'!O4693</f>
        <v/>
      </c>
      <c r="P4715" s="13">
        <f>'دیده بان بازار'!P4693</f>
        <v/>
      </c>
      <c r="Q4715" s="13">
        <f>'دیده بان بازار'!Q4693</f>
        <v/>
      </c>
      <c r="R4715" s="13">
        <f>'دیده بان بازار'!R4693</f>
        <v/>
      </c>
      <c r="S4715" s="13">
        <f>'دیده بان بازار'!S4693</f>
        <v/>
      </c>
      <c r="T4715" s="13">
        <f>'دیده بان بازار'!T4693</f>
        <v/>
      </c>
      <c r="U4715" s="13">
        <f>'دیده بان بازار'!U4693</f>
        <v/>
      </c>
      <c r="V4715" s="13">
        <f>'دیده بان بازار'!V4693</f>
        <v/>
      </c>
      <c r="W4715" s="6">
        <f>'دیده بان بازار'!W4693</f>
        <v/>
      </c>
    </row>
    <row r="4716">
      <c r="A4716" s="15">
        <f>'دیده بان بازار'!A4694</f>
        <v/>
      </c>
      <c r="B4716" s="16">
        <f>'دیده بان بازار'!B4694</f>
        <v/>
      </c>
      <c r="C4716" s="16">
        <f>'دیده بان بازار'!C4694</f>
        <v/>
      </c>
      <c r="D4716" s="16">
        <f>'دیده بان بازار'!D4694</f>
        <v/>
      </c>
      <c r="E4716" s="17">
        <f>'دیده بان بازار'!E4694</f>
        <v/>
      </c>
      <c r="F4716" s="16">
        <f>'دیده بان بازار'!F4694</f>
        <v/>
      </c>
      <c r="G4716" s="16">
        <f>'دیده بان بازار'!G4694</f>
        <v/>
      </c>
      <c r="H4716" s="16">
        <f>'دیده بان بازار'!H4694</f>
        <v/>
      </c>
      <c r="I4716" s="16">
        <f>'دیده بان بازار'!I4694</f>
        <v/>
      </c>
      <c r="J4716" s="16">
        <f>'دیده بان بازار'!J4694</f>
        <v/>
      </c>
      <c r="K4716" s="16">
        <f>'دیده بان بازار'!K4694</f>
        <v/>
      </c>
      <c r="L4716" s="16">
        <f>'دیده بان بازار'!L4694</f>
        <v/>
      </c>
      <c r="M4716" s="16">
        <f>'دیده بان بازار'!M4694</f>
        <v/>
      </c>
      <c r="N4716" s="16">
        <f>'دیده بان بازار'!N4694</f>
        <v/>
      </c>
      <c r="O4716" s="16">
        <f>'دیده بان بازار'!O4694</f>
        <v/>
      </c>
      <c r="P4716" s="16">
        <f>'دیده بان بازار'!P4694</f>
        <v/>
      </c>
      <c r="Q4716" s="16">
        <f>'دیده بان بازار'!Q4694</f>
        <v/>
      </c>
      <c r="R4716" s="16">
        <f>'دیده بان بازار'!R4694</f>
        <v/>
      </c>
      <c r="S4716" s="16">
        <f>'دیده بان بازار'!S4694</f>
        <v/>
      </c>
      <c r="T4716" s="16">
        <f>'دیده بان بازار'!T4694</f>
        <v/>
      </c>
      <c r="U4716" s="16">
        <f>'دیده بان بازار'!U4694</f>
        <v/>
      </c>
      <c r="V4716" s="16">
        <f>'دیده بان بازار'!V4694</f>
        <v/>
      </c>
      <c r="W4716" s="7">
        <f>'دیده بان بازار'!W4694</f>
        <v/>
      </c>
    </row>
    <row r="4717">
      <c r="A4717" s="12">
        <f>'دیده بان بازار'!A4695</f>
        <v/>
      </c>
      <c r="B4717" s="13">
        <f>'دیده بان بازار'!B4695</f>
        <v/>
      </c>
      <c r="C4717" s="13">
        <f>'دیده بان بازار'!C4695</f>
        <v/>
      </c>
      <c r="D4717" s="13">
        <f>'دیده بان بازار'!D4695</f>
        <v/>
      </c>
      <c r="E4717" s="14">
        <f>'دیده بان بازار'!E4695</f>
        <v/>
      </c>
      <c r="F4717" s="13">
        <f>'دیده بان بازار'!F4695</f>
        <v/>
      </c>
      <c r="G4717" s="13">
        <f>'دیده بان بازار'!G4695</f>
        <v/>
      </c>
      <c r="H4717" s="13">
        <f>'دیده بان بازار'!H4695</f>
        <v/>
      </c>
      <c r="I4717" s="13">
        <f>'دیده بان بازار'!I4695</f>
        <v/>
      </c>
      <c r="J4717" s="13">
        <f>'دیده بان بازار'!J4695</f>
        <v/>
      </c>
      <c r="K4717" s="13">
        <f>'دیده بان بازار'!K4695</f>
        <v/>
      </c>
      <c r="L4717" s="13">
        <f>'دیده بان بازار'!L4695</f>
        <v/>
      </c>
      <c r="M4717" s="13">
        <f>'دیده بان بازار'!M4695</f>
        <v/>
      </c>
      <c r="N4717" s="13">
        <f>'دیده بان بازار'!N4695</f>
        <v/>
      </c>
      <c r="O4717" s="13">
        <f>'دیده بان بازار'!O4695</f>
        <v/>
      </c>
      <c r="P4717" s="13">
        <f>'دیده بان بازار'!P4695</f>
        <v/>
      </c>
      <c r="Q4717" s="13">
        <f>'دیده بان بازار'!Q4695</f>
        <v/>
      </c>
      <c r="R4717" s="13">
        <f>'دیده بان بازار'!R4695</f>
        <v/>
      </c>
      <c r="S4717" s="13">
        <f>'دیده بان بازار'!S4695</f>
        <v/>
      </c>
      <c r="T4717" s="13">
        <f>'دیده بان بازار'!T4695</f>
        <v/>
      </c>
      <c r="U4717" s="13">
        <f>'دیده بان بازار'!U4695</f>
        <v/>
      </c>
      <c r="V4717" s="13">
        <f>'دیده بان بازار'!V4695</f>
        <v/>
      </c>
      <c r="W4717" s="6">
        <f>'دیده بان بازار'!W4695</f>
        <v/>
      </c>
    </row>
    <row r="4718">
      <c r="A4718" s="15">
        <f>'دیده بان بازار'!A4696</f>
        <v/>
      </c>
      <c r="B4718" s="16">
        <f>'دیده بان بازار'!B4696</f>
        <v/>
      </c>
      <c r="C4718" s="16">
        <f>'دیده بان بازار'!C4696</f>
        <v/>
      </c>
      <c r="D4718" s="16">
        <f>'دیده بان بازار'!D4696</f>
        <v/>
      </c>
      <c r="E4718" s="17">
        <f>'دیده بان بازار'!E4696</f>
        <v/>
      </c>
      <c r="F4718" s="16">
        <f>'دیده بان بازار'!F4696</f>
        <v/>
      </c>
      <c r="G4718" s="16">
        <f>'دیده بان بازار'!G4696</f>
        <v/>
      </c>
      <c r="H4718" s="16">
        <f>'دیده بان بازار'!H4696</f>
        <v/>
      </c>
      <c r="I4718" s="16">
        <f>'دیده بان بازار'!I4696</f>
        <v/>
      </c>
      <c r="J4718" s="16">
        <f>'دیده بان بازار'!J4696</f>
        <v/>
      </c>
      <c r="K4718" s="16">
        <f>'دیده بان بازار'!K4696</f>
        <v/>
      </c>
      <c r="L4718" s="16">
        <f>'دیده بان بازار'!L4696</f>
        <v/>
      </c>
      <c r="M4718" s="16">
        <f>'دیده بان بازار'!M4696</f>
        <v/>
      </c>
      <c r="N4718" s="16">
        <f>'دیده بان بازار'!N4696</f>
        <v/>
      </c>
      <c r="O4718" s="16">
        <f>'دیده بان بازار'!O4696</f>
        <v/>
      </c>
      <c r="P4718" s="16">
        <f>'دیده بان بازار'!P4696</f>
        <v/>
      </c>
      <c r="Q4718" s="16">
        <f>'دیده بان بازار'!Q4696</f>
        <v/>
      </c>
      <c r="R4718" s="16">
        <f>'دیده بان بازار'!R4696</f>
        <v/>
      </c>
      <c r="S4718" s="16">
        <f>'دیده بان بازار'!S4696</f>
        <v/>
      </c>
      <c r="T4718" s="16">
        <f>'دیده بان بازار'!T4696</f>
        <v/>
      </c>
      <c r="U4718" s="16">
        <f>'دیده بان بازار'!U4696</f>
        <v/>
      </c>
      <c r="V4718" s="16">
        <f>'دیده بان بازار'!V4696</f>
        <v/>
      </c>
      <c r="W4718" s="7">
        <f>'دیده بان بازار'!W4696</f>
        <v/>
      </c>
    </row>
    <row r="4719">
      <c r="A4719" s="12">
        <f>'دیده بان بازار'!A4697</f>
        <v/>
      </c>
      <c r="B4719" s="13">
        <f>'دیده بان بازار'!B4697</f>
        <v/>
      </c>
      <c r="C4719" s="13">
        <f>'دیده بان بازار'!C4697</f>
        <v/>
      </c>
      <c r="D4719" s="13">
        <f>'دیده بان بازار'!D4697</f>
        <v/>
      </c>
      <c r="E4719" s="14">
        <f>'دیده بان بازار'!E4697</f>
        <v/>
      </c>
      <c r="F4719" s="13">
        <f>'دیده بان بازار'!F4697</f>
        <v/>
      </c>
      <c r="G4719" s="13">
        <f>'دیده بان بازار'!G4697</f>
        <v/>
      </c>
      <c r="H4719" s="13">
        <f>'دیده بان بازار'!H4697</f>
        <v/>
      </c>
      <c r="I4719" s="13">
        <f>'دیده بان بازار'!I4697</f>
        <v/>
      </c>
      <c r="J4719" s="13">
        <f>'دیده بان بازار'!J4697</f>
        <v/>
      </c>
      <c r="K4719" s="13">
        <f>'دیده بان بازار'!K4697</f>
        <v/>
      </c>
      <c r="L4719" s="13">
        <f>'دیده بان بازار'!L4697</f>
        <v/>
      </c>
      <c r="M4719" s="13">
        <f>'دیده بان بازار'!M4697</f>
        <v/>
      </c>
      <c r="N4719" s="13">
        <f>'دیده بان بازار'!N4697</f>
        <v/>
      </c>
      <c r="O4719" s="13">
        <f>'دیده بان بازار'!O4697</f>
        <v/>
      </c>
      <c r="P4719" s="13">
        <f>'دیده بان بازار'!P4697</f>
        <v/>
      </c>
      <c r="Q4719" s="13">
        <f>'دیده بان بازار'!Q4697</f>
        <v/>
      </c>
      <c r="R4719" s="13">
        <f>'دیده بان بازار'!R4697</f>
        <v/>
      </c>
      <c r="S4719" s="13">
        <f>'دیده بان بازار'!S4697</f>
        <v/>
      </c>
      <c r="T4719" s="13">
        <f>'دیده بان بازار'!T4697</f>
        <v/>
      </c>
      <c r="U4719" s="13">
        <f>'دیده بان بازار'!U4697</f>
        <v/>
      </c>
      <c r="V4719" s="13">
        <f>'دیده بان بازار'!V4697</f>
        <v/>
      </c>
      <c r="W4719" s="6">
        <f>'دیده بان بازار'!W4697</f>
        <v/>
      </c>
    </row>
    <row r="4720">
      <c r="A4720" s="15">
        <f>'دیده بان بازار'!A4698</f>
        <v/>
      </c>
      <c r="B4720" s="16">
        <f>'دیده بان بازار'!B4698</f>
        <v/>
      </c>
      <c r="C4720" s="16">
        <f>'دیده بان بازار'!C4698</f>
        <v/>
      </c>
      <c r="D4720" s="16">
        <f>'دیده بان بازار'!D4698</f>
        <v/>
      </c>
      <c r="E4720" s="17">
        <f>'دیده بان بازار'!E4698</f>
        <v/>
      </c>
      <c r="F4720" s="16">
        <f>'دیده بان بازار'!F4698</f>
        <v/>
      </c>
      <c r="G4720" s="16">
        <f>'دیده بان بازار'!G4698</f>
        <v/>
      </c>
      <c r="H4720" s="16">
        <f>'دیده بان بازار'!H4698</f>
        <v/>
      </c>
      <c r="I4720" s="16">
        <f>'دیده بان بازار'!I4698</f>
        <v/>
      </c>
      <c r="J4720" s="16">
        <f>'دیده بان بازار'!J4698</f>
        <v/>
      </c>
      <c r="K4720" s="16">
        <f>'دیده بان بازار'!K4698</f>
        <v/>
      </c>
      <c r="L4720" s="16">
        <f>'دیده بان بازار'!L4698</f>
        <v/>
      </c>
      <c r="M4720" s="16">
        <f>'دیده بان بازار'!M4698</f>
        <v/>
      </c>
      <c r="N4720" s="16">
        <f>'دیده بان بازار'!N4698</f>
        <v/>
      </c>
      <c r="O4720" s="16">
        <f>'دیده بان بازار'!O4698</f>
        <v/>
      </c>
      <c r="P4720" s="16">
        <f>'دیده بان بازار'!P4698</f>
        <v/>
      </c>
      <c r="Q4720" s="16">
        <f>'دیده بان بازار'!Q4698</f>
        <v/>
      </c>
      <c r="R4720" s="16">
        <f>'دیده بان بازار'!R4698</f>
        <v/>
      </c>
      <c r="S4720" s="16">
        <f>'دیده بان بازار'!S4698</f>
        <v/>
      </c>
      <c r="T4720" s="16">
        <f>'دیده بان بازار'!T4698</f>
        <v/>
      </c>
      <c r="U4720" s="16">
        <f>'دیده بان بازار'!U4698</f>
        <v/>
      </c>
      <c r="V4720" s="16">
        <f>'دیده بان بازار'!V4698</f>
        <v/>
      </c>
      <c r="W4720" s="7">
        <f>'دیده بان بازار'!W4698</f>
        <v/>
      </c>
    </row>
    <row r="4721">
      <c r="A4721" s="12">
        <f>'دیده بان بازار'!A4699</f>
        <v/>
      </c>
      <c r="B4721" s="13">
        <f>'دیده بان بازار'!B4699</f>
        <v/>
      </c>
      <c r="C4721" s="13">
        <f>'دیده بان بازار'!C4699</f>
        <v/>
      </c>
      <c r="D4721" s="13">
        <f>'دیده بان بازار'!D4699</f>
        <v/>
      </c>
      <c r="E4721" s="14">
        <f>'دیده بان بازار'!E4699</f>
        <v/>
      </c>
      <c r="F4721" s="13">
        <f>'دیده بان بازار'!F4699</f>
        <v/>
      </c>
      <c r="G4721" s="13">
        <f>'دیده بان بازار'!G4699</f>
        <v/>
      </c>
      <c r="H4721" s="13">
        <f>'دیده بان بازار'!H4699</f>
        <v/>
      </c>
      <c r="I4721" s="13">
        <f>'دیده بان بازار'!I4699</f>
        <v/>
      </c>
      <c r="J4721" s="13">
        <f>'دیده بان بازار'!J4699</f>
        <v/>
      </c>
      <c r="K4721" s="13">
        <f>'دیده بان بازار'!K4699</f>
        <v/>
      </c>
      <c r="L4721" s="13">
        <f>'دیده بان بازار'!L4699</f>
        <v/>
      </c>
      <c r="M4721" s="13">
        <f>'دیده بان بازار'!M4699</f>
        <v/>
      </c>
      <c r="N4721" s="13">
        <f>'دیده بان بازار'!N4699</f>
        <v/>
      </c>
      <c r="O4721" s="13">
        <f>'دیده بان بازار'!O4699</f>
        <v/>
      </c>
      <c r="P4721" s="13">
        <f>'دیده بان بازار'!P4699</f>
        <v/>
      </c>
      <c r="Q4721" s="13">
        <f>'دیده بان بازار'!Q4699</f>
        <v/>
      </c>
      <c r="R4721" s="13">
        <f>'دیده بان بازار'!R4699</f>
        <v/>
      </c>
      <c r="S4721" s="13">
        <f>'دیده بان بازار'!S4699</f>
        <v/>
      </c>
      <c r="T4721" s="13">
        <f>'دیده بان بازار'!T4699</f>
        <v/>
      </c>
      <c r="U4721" s="13">
        <f>'دیده بان بازار'!U4699</f>
        <v/>
      </c>
      <c r="V4721" s="13">
        <f>'دیده بان بازار'!V4699</f>
        <v/>
      </c>
      <c r="W4721" s="6">
        <f>'دیده بان بازار'!W4699</f>
        <v/>
      </c>
    </row>
    <row r="4722">
      <c r="A4722" s="15">
        <f>'دیده بان بازار'!A4700</f>
        <v/>
      </c>
      <c r="B4722" s="16">
        <f>'دیده بان بازار'!B4700</f>
        <v/>
      </c>
      <c r="C4722" s="16">
        <f>'دیده بان بازار'!C4700</f>
        <v/>
      </c>
      <c r="D4722" s="16">
        <f>'دیده بان بازار'!D4700</f>
        <v/>
      </c>
      <c r="E4722" s="17">
        <f>'دیده بان بازار'!E4700</f>
        <v/>
      </c>
      <c r="F4722" s="16">
        <f>'دیده بان بازار'!F4700</f>
        <v/>
      </c>
      <c r="G4722" s="16">
        <f>'دیده بان بازار'!G4700</f>
        <v/>
      </c>
      <c r="H4722" s="16">
        <f>'دیده بان بازار'!H4700</f>
        <v/>
      </c>
      <c r="I4722" s="16">
        <f>'دیده بان بازار'!I4700</f>
        <v/>
      </c>
      <c r="J4722" s="16">
        <f>'دیده بان بازار'!J4700</f>
        <v/>
      </c>
      <c r="K4722" s="16">
        <f>'دیده بان بازار'!K4700</f>
        <v/>
      </c>
      <c r="L4722" s="16">
        <f>'دیده بان بازار'!L4700</f>
        <v/>
      </c>
      <c r="M4722" s="16">
        <f>'دیده بان بازار'!M4700</f>
        <v/>
      </c>
      <c r="N4722" s="16">
        <f>'دیده بان بازار'!N4700</f>
        <v/>
      </c>
      <c r="O4722" s="16">
        <f>'دیده بان بازار'!O4700</f>
        <v/>
      </c>
      <c r="P4722" s="16">
        <f>'دیده بان بازار'!P4700</f>
        <v/>
      </c>
      <c r="Q4722" s="16">
        <f>'دیده بان بازار'!Q4700</f>
        <v/>
      </c>
      <c r="R4722" s="16">
        <f>'دیده بان بازار'!R4700</f>
        <v/>
      </c>
      <c r="S4722" s="16">
        <f>'دیده بان بازار'!S4700</f>
        <v/>
      </c>
      <c r="T4722" s="16">
        <f>'دیده بان بازار'!T4700</f>
        <v/>
      </c>
      <c r="U4722" s="16">
        <f>'دیده بان بازار'!U4700</f>
        <v/>
      </c>
      <c r="V4722" s="16">
        <f>'دیده بان بازار'!V4700</f>
        <v/>
      </c>
      <c r="W4722" s="7">
        <f>'دیده بان بازار'!W4700</f>
        <v/>
      </c>
    </row>
    <row r="4723">
      <c r="A4723" s="12">
        <f>'دیده بان بازار'!A4701</f>
        <v/>
      </c>
      <c r="B4723" s="13">
        <f>'دیده بان بازار'!B4701</f>
        <v/>
      </c>
      <c r="C4723" s="13">
        <f>'دیده بان بازار'!C4701</f>
        <v/>
      </c>
      <c r="D4723" s="13">
        <f>'دیده بان بازار'!D4701</f>
        <v/>
      </c>
      <c r="E4723" s="14">
        <f>'دیده بان بازار'!E4701</f>
        <v/>
      </c>
      <c r="F4723" s="13">
        <f>'دیده بان بازار'!F4701</f>
        <v/>
      </c>
      <c r="G4723" s="13">
        <f>'دیده بان بازار'!G4701</f>
        <v/>
      </c>
      <c r="H4723" s="13">
        <f>'دیده بان بازار'!H4701</f>
        <v/>
      </c>
      <c r="I4723" s="13">
        <f>'دیده بان بازار'!I4701</f>
        <v/>
      </c>
      <c r="J4723" s="13">
        <f>'دیده بان بازار'!J4701</f>
        <v/>
      </c>
      <c r="K4723" s="13">
        <f>'دیده بان بازار'!K4701</f>
        <v/>
      </c>
      <c r="L4723" s="13">
        <f>'دیده بان بازار'!L4701</f>
        <v/>
      </c>
      <c r="M4723" s="13">
        <f>'دیده بان بازار'!M4701</f>
        <v/>
      </c>
      <c r="N4723" s="13">
        <f>'دیده بان بازار'!N4701</f>
        <v/>
      </c>
      <c r="O4723" s="13">
        <f>'دیده بان بازار'!O4701</f>
        <v/>
      </c>
      <c r="P4723" s="13">
        <f>'دیده بان بازار'!P4701</f>
        <v/>
      </c>
      <c r="Q4723" s="13">
        <f>'دیده بان بازار'!Q4701</f>
        <v/>
      </c>
      <c r="R4723" s="13">
        <f>'دیده بان بازار'!R4701</f>
        <v/>
      </c>
      <c r="S4723" s="13">
        <f>'دیده بان بازار'!S4701</f>
        <v/>
      </c>
      <c r="T4723" s="13">
        <f>'دیده بان بازار'!T4701</f>
        <v/>
      </c>
      <c r="U4723" s="13">
        <f>'دیده بان بازار'!U4701</f>
        <v/>
      </c>
      <c r="V4723" s="13">
        <f>'دیده بان بازار'!V4701</f>
        <v/>
      </c>
      <c r="W4723" s="6">
        <f>'دیده بان بازار'!W4701</f>
        <v/>
      </c>
    </row>
    <row r="4724">
      <c r="A4724" s="15">
        <f>'دیده بان بازار'!A4702</f>
        <v/>
      </c>
      <c r="B4724" s="16">
        <f>'دیده بان بازار'!B4702</f>
        <v/>
      </c>
      <c r="C4724" s="16">
        <f>'دیده بان بازار'!C4702</f>
        <v/>
      </c>
      <c r="D4724" s="16">
        <f>'دیده بان بازار'!D4702</f>
        <v/>
      </c>
      <c r="E4724" s="17">
        <f>'دیده بان بازار'!E4702</f>
        <v/>
      </c>
      <c r="F4724" s="16">
        <f>'دیده بان بازار'!F4702</f>
        <v/>
      </c>
      <c r="G4724" s="16">
        <f>'دیده بان بازار'!G4702</f>
        <v/>
      </c>
      <c r="H4724" s="16">
        <f>'دیده بان بازار'!H4702</f>
        <v/>
      </c>
      <c r="I4724" s="16">
        <f>'دیده بان بازار'!I4702</f>
        <v/>
      </c>
      <c r="J4724" s="16">
        <f>'دیده بان بازار'!J4702</f>
        <v/>
      </c>
      <c r="K4724" s="16">
        <f>'دیده بان بازار'!K4702</f>
        <v/>
      </c>
      <c r="L4724" s="16">
        <f>'دیده بان بازار'!L4702</f>
        <v/>
      </c>
      <c r="M4724" s="16">
        <f>'دیده بان بازار'!M4702</f>
        <v/>
      </c>
      <c r="N4724" s="16">
        <f>'دیده بان بازار'!N4702</f>
        <v/>
      </c>
      <c r="O4724" s="16">
        <f>'دیده بان بازار'!O4702</f>
        <v/>
      </c>
      <c r="P4724" s="16">
        <f>'دیده بان بازار'!P4702</f>
        <v/>
      </c>
      <c r="Q4724" s="16">
        <f>'دیده بان بازار'!Q4702</f>
        <v/>
      </c>
      <c r="R4724" s="16">
        <f>'دیده بان بازار'!R4702</f>
        <v/>
      </c>
      <c r="S4724" s="16">
        <f>'دیده بان بازار'!S4702</f>
        <v/>
      </c>
      <c r="T4724" s="16">
        <f>'دیده بان بازار'!T4702</f>
        <v/>
      </c>
      <c r="U4724" s="16">
        <f>'دیده بان بازار'!U4702</f>
        <v/>
      </c>
      <c r="V4724" s="16">
        <f>'دیده بان بازار'!V4702</f>
        <v/>
      </c>
      <c r="W4724" s="7">
        <f>'دیده بان بازار'!W4702</f>
        <v/>
      </c>
    </row>
    <row r="4725">
      <c r="A4725" s="12">
        <f>'دیده بان بازار'!A4703</f>
        <v/>
      </c>
      <c r="B4725" s="13">
        <f>'دیده بان بازار'!B4703</f>
        <v/>
      </c>
      <c r="C4725" s="13">
        <f>'دیده بان بازار'!C4703</f>
        <v/>
      </c>
      <c r="D4725" s="13">
        <f>'دیده بان بازار'!D4703</f>
        <v/>
      </c>
      <c r="E4725" s="14">
        <f>'دیده بان بازار'!E4703</f>
        <v/>
      </c>
      <c r="F4725" s="13">
        <f>'دیده بان بازار'!F4703</f>
        <v/>
      </c>
      <c r="G4725" s="13">
        <f>'دیده بان بازار'!G4703</f>
        <v/>
      </c>
      <c r="H4725" s="13">
        <f>'دیده بان بازار'!H4703</f>
        <v/>
      </c>
      <c r="I4725" s="13">
        <f>'دیده بان بازار'!I4703</f>
        <v/>
      </c>
      <c r="J4725" s="13">
        <f>'دیده بان بازار'!J4703</f>
        <v/>
      </c>
      <c r="K4725" s="13">
        <f>'دیده بان بازار'!K4703</f>
        <v/>
      </c>
      <c r="L4725" s="13">
        <f>'دیده بان بازار'!L4703</f>
        <v/>
      </c>
      <c r="M4725" s="13">
        <f>'دیده بان بازار'!M4703</f>
        <v/>
      </c>
      <c r="N4725" s="13">
        <f>'دیده بان بازار'!N4703</f>
        <v/>
      </c>
      <c r="O4725" s="13">
        <f>'دیده بان بازار'!O4703</f>
        <v/>
      </c>
      <c r="P4725" s="13">
        <f>'دیده بان بازار'!P4703</f>
        <v/>
      </c>
      <c r="Q4725" s="13">
        <f>'دیده بان بازار'!Q4703</f>
        <v/>
      </c>
      <c r="R4725" s="13">
        <f>'دیده بان بازار'!R4703</f>
        <v/>
      </c>
      <c r="S4725" s="13">
        <f>'دیده بان بازار'!S4703</f>
        <v/>
      </c>
      <c r="T4725" s="13">
        <f>'دیده بان بازار'!T4703</f>
        <v/>
      </c>
      <c r="U4725" s="13">
        <f>'دیده بان بازار'!U4703</f>
        <v/>
      </c>
      <c r="V4725" s="13">
        <f>'دیده بان بازار'!V4703</f>
        <v/>
      </c>
      <c r="W4725" s="6">
        <f>'دیده بان بازار'!W4703</f>
        <v/>
      </c>
    </row>
    <row r="4726">
      <c r="A4726" s="15">
        <f>'دیده بان بازار'!A4704</f>
        <v/>
      </c>
      <c r="B4726" s="16">
        <f>'دیده بان بازار'!B4704</f>
        <v/>
      </c>
      <c r="C4726" s="16">
        <f>'دیده بان بازار'!C4704</f>
        <v/>
      </c>
      <c r="D4726" s="16">
        <f>'دیده بان بازار'!D4704</f>
        <v/>
      </c>
      <c r="E4726" s="17">
        <f>'دیده بان بازار'!E4704</f>
        <v/>
      </c>
      <c r="F4726" s="16">
        <f>'دیده بان بازار'!F4704</f>
        <v/>
      </c>
      <c r="G4726" s="16">
        <f>'دیده بان بازار'!G4704</f>
        <v/>
      </c>
      <c r="H4726" s="16">
        <f>'دیده بان بازار'!H4704</f>
        <v/>
      </c>
      <c r="I4726" s="16">
        <f>'دیده بان بازار'!I4704</f>
        <v/>
      </c>
      <c r="J4726" s="16">
        <f>'دیده بان بازار'!J4704</f>
        <v/>
      </c>
      <c r="K4726" s="16">
        <f>'دیده بان بازار'!K4704</f>
        <v/>
      </c>
      <c r="L4726" s="16">
        <f>'دیده بان بازار'!L4704</f>
        <v/>
      </c>
      <c r="M4726" s="16">
        <f>'دیده بان بازار'!M4704</f>
        <v/>
      </c>
      <c r="N4726" s="16">
        <f>'دیده بان بازار'!N4704</f>
        <v/>
      </c>
      <c r="O4726" s="16">
        <f>'دیده بان بازار'!O4704</f>
        <v/>
      </c>
      <c r="P4726" s="16">
        <f>'دیده بان بازار'!P4704</f>
        <v/>
      </c>
      <c r="Q4726" s="16">
        <f>'دیده بان بازار'!Q4704</f>
        <v/>
      </c>
      <c r="R4726" s="16">
        <f>'دیده بان بازار'!R4704</f>
        <v/>
      </c>
      <c r="S4726" s="16">
        <f>'دیده بان بازار'!S4704</f>
        <v/>
      </c>
      <c r="T4726" s="16">
        <f>'دیده بان بازار'!T4704</f>
        <v/>
      </c>
      <c r="U4726" s="16">
        <f>'دیده بان بازار'!U4704</f>
        <v/>
      </c>
      <c r="V4726" s="16">
        <f>'دیده بان بازار'!V4704</f>
        <v/>
      </c>
      <c r="W4726" s="7">
        <f>'دیده بان بازار'!W4704</f>
        <v/>
      </c>
    </row>
    <row r="4727">
      <c r="A4727" s="15">
        <f>'دیده بان بازار'!A4705</f>
        <v/>
      </c>
      <c r="B4727" s="16">
        <f>'دیده بان بازار'!B4705</f>
        <v/>
      </c>
      <c r="C4727" s="16">
        <f>'دیده بان بازار'!C4705</f>
        <v/>
      </c>
      <c r="D4727" s="16">
        <f>'دیده بان بازار'!D4705</f>
        <v/>
      </c>
      <c r="E4727" s="17">
        <f>'دیده بان بازار'!E4705</f>
        <v/>
      </c>
      <c r="F4727" s="16">
        <f>'دیده بان بازار'!F4705</f>
        <v/>
      </c>
      <c r="G4727" s="16">
        <f>'دیده بان بازار'!G4705</f>
        <v/>
      </c>
      <c r="H4727" s="16">
        <f>'دیده بان بازار'!H4705</f>
        <v/>
      </c>
      <c r="I4727" s="16">
        <f>'دیده بان بازار'!I4705</f>
        <v/>
      </c>
      <c r="J4727" s="16">
        <f>'دیده بان بازار'!J4705</f>
        <v/>
      </c>
      <c r="K4727" s="16">
        <f>'دیده بان بازار'!K4705</f>
        <v/>
      </c>
      <c r="L4727" s="16">
        <f>'دیده بان بازار'!L4705</f>
        <v/>
      </c>
      <c r="M4727" s="16">
        <f>'دیده بان بازار'!M4705</f>
        <v/>
      </c>
      <c r="N4727" s="16">
        <f>'دیده بان بازار'!N4705</f>
        <v/>
      </c>
      <c r="O4727" s="16">
        <f>'دیده بان بازار'!O4705</f>
        <v/>
      </c>
      <c r="P4727" s="16">
        <f>'دیده بان بازار'!P4705</f>
        <v/>
      </c>
      <c r="Q4727" s="16">
        <f>'دیده بان بازار'!Q4705</f>
        <v/>
      </c>
      <c r="R4727" s="16">
        <f>'دیده بان بازار'!R4705</f>
        <v/>
      </c>
      <c r="S4727" s="16">
        <f>'دیده بان بازار'!S4705</f>
        <v/>
      </c>
      <c r="T4727" s="16">
        <f>'دیده بان بازار'!T4705</f>
        <v/>
      </c>
      <c r="U4727" s="16">
        <f>'دیده بان بازار'!U4705</f>
        <v/>
      </c>
      <c r="V4727" s="16">
        <f>'دیده بان بازار'!V4705</f>
        <v/>
      </c>
      <c r="W4727" s="7">
        <f>'دیده بان بازار'!W4705</f>
        <v/>
      </c>
    </row>
    <row r="4728">
      <c r="A4728" s="12">
        <f>'دیده بان بازار'!A4706</f>
        <v/>
      </c>
      <c r="B4728" s="13">
        <f>'دیده بان بازار'!B4706</f>
        <v/>
      </c>
      <c r="C4728" s="13">
        <f>'دیده بان بازار'!C4706</f>
        <v/>
      </c>
      <c r="D4728" s="13">
        <f>'دیده بان بازار'!D4706</f>
        <v/>
      </c>
      <c r="E4728" s="14">
        <f>'دیده بان بازار'!E4706</f>
        <v/>
      </c>
      <c r="F4728" s="13">
        <f>'دیده بان بازار'!F4706</f>
        <v/>
      </c>
      <c r="G4728" s="13">
        <f>'دیده بان بازار'!G4706</f>
        <v/>
      </c>
      <c r="H4728" s="13">
        <f>'دیده بان بازار'!H4706</f>
        <v/>
      </c>
      <c r="I4728" s="13">
        <f>'دیده بان بازار'!I4706</f>
        <v/>
      </c>
      <c r="J4728" s="13">
        <f>'دیده بان بازار'!J4706</f>
        <v/>
      </c>
      <c r="K4728" s="13">
        <f>'دیده بان بازار'!K4706</f>
        <v/>
      </c>
      <c r="L4728" s="13">
        <f>'دیده بان بازار'!L4706</f>
        <v/>
      </c>
      <c r="M4728" s="13">
        <f>'دیده بان بازار'!M4706</f>
        <v/>
      </c>
      <c r="N4728" s="13">
        <f>'دیده بان بازار'!N4706</f>
        <v/>
      </c>
      <c r="O4728" s="13">
        <f>'دیده بان بازار'!O4706</f>
        <v/>
      </c>
      <c r="P4728" s="13">
        <f>'دیده بان بازار'!P4706</f>
        <v/>
      </c>
      <c r="Q4728" s="13">
        <f>'دیده بان بازار'!Q4706</f>
        <v/>
      </c>
      <c r="R4728" s="13">
        <f>'دیده بان بازار'!R4706</f>
        <v/>
      </c>
      <c r="S4728" s="13">
        <f>'دیده بان بازار'!S4706</f>
        <v/>
      </c>
      <c r="T4728" s="13">
        <f>'دیده بان بازار'!T4706</f>
        <v/>
      </c>
      <c r="U4728" s="13">
        <f>'دیده بان بازار'!U4706</f>
        <v/>
      </c>
      <c r="V4728" s="13">
        <f>'دیده بان بازار'!V4706</f>
        <v/>
      </c>
      <c r="W4728" s="6">
        <f>'دیده بان بازار'!W4706</f>
        <v/>
      </c>
    </row>
    <row r="4729">
      <c r="A4729" s="15">
        <f>'دیده بان بازار'!A4707</f>
        <v/>
      </c>
      <c r="B4729" s="16">
        <f>'دیده بان بازار'!B4707</f>
        <v/>
      </c>
      <c r="C4729" s="16">
        <f>'دیده بان بازار'!C4707</f>
        <v/>
      </c>
      <c r="D4729" s="16">
        <f>'دیده بان بازار'!D4707</f>
        <v/>
      </c>
      <c r="E4729" s="17">
        <f>'دیده بان بازار'!E4707</f>
        <v/>
      </c>
      <c r="F4729" s="16">
        <f>'دیده بان بازار'!F4707</f>
        <v/>
      </c>
      <c r="G4729" s="16">
        <f>'دیده بان بازار'!G4707</f>
        <v/>
      </c>
      <c r="H4729" s="16">
        <f>'دیده بان بازار'!H4707</f>
        <v/>
      </c>
      <c r="I4729" s="16">
        <f>'دیده بان بازار'!I4707</f>
        <v/>
      </c>
      <c r="J4729" s="16">
        <f>'دیده بان بازار'!J4707</f>
        <v/>
      </c>
      <c r="K4729" s="16">
        <f>'دیده بان بازار'!K4707</f>
        <v/>
      </c>
      <c r="L4729" s="16">
        <f>'دیده بان بازار'!L4707</f>
        <v/>
      </c>
      <c r="M4729" s="16">
        <f>'دیده بان بازار'!M4707</f>
        <v/>
      </c>
      <c r="N4729" s="16">
        <f>'دیده بان بازار'!N4707</f>
        <v/>
      </c>
      <c r="O4729" s="16">
        <f>'دیده بان بازار'!O4707</f>
        <v/>
      </c>
      <c r="P4729" s="16">
        <f>'دیده بان بازار'!P4707</f>
        <v/>
      </c>
      <c r="Q4729" s="16">
        <f>'دیده بان بازار'!Q4707</f>
        <v/>
      </c>
      <c r="R4729" s="16">
        <f>'دیده بان بازار'!R4707</f>
        <v/>
      </c>
      <c r="S4729" s="16">
        <f>'دیده بان بازار'!S4707</f>
        <v/>
      </c>
      <c r="T4729" s="16">
        <f>'دیده بان بازار'!T4707</f>
        <v/>
      </c>
      <c r="U4729" s="16">
        <f>'دیده بان بازار'!U4707</f>
        <v/>
      </c>
      <c r="V4729" s="16">
        <f>'دیده بان بازار'!V4707</f>
        <v/>
      </c>
      <c r="W4729" s="7">
        <f>'دیده بان بازار'!W4707</f>
        <v/>
      </c>
    </row>
    <row r="4730">
      <c r="A4730" s="12">
        <f>'دیده بان بازار'!A4708</f>
        <v/>
      </c>
      <c r="B4730" s="13">
        <f>'دیده بان بازار'!B4708</f>
        <v/>
      </c>
      <c r="C4730" s="13">
        <f>'دیده بان بازار'!C4708</f>
        <v/>
      </c>
      <c r="D4730" s="13">
        <f>'دیده بان بازار'!D4708</f>
        <v/>
      </c>
      <c r="E4730" s="14">
        <f>'دیده بان بازار'!E4708</f>
        <v/>
      </c>
      <c r="F4730" s="13">
        <f>'دیده بان بازار'!F4708</f>
        <v/>
      </c>
      <c r="G4730" s="13">
        <f>'دیده بان بازار'!G4708</f>
        <v/>
      </c>
      <c r="H4730" s="13">
        <f>'دیده بان بازار'!H4708</f>
        <v/>
      </c>
      <c r="I4730" s="13">
        <f>'دیده بان بازار'!I4708</f>
        <v/>
      </c>
      <c r="J4730" s="13">
        <f>'دیده بان بازار'!J4708</f>
        <v/>
      </c>
      <c r="K4730" s="13">
        <f>'دیده بان بازار'!K4708</f>
        <v/>
      </c>
      <c r="L4730" s="13">
        <f>'دیده بان بازار'!L4708</f>
        <v/>
      </c>
      <c r="M4730" s="13">
        <f>'دیده بان بازار'!M4708</f>
        <v/>
      </c>
      <c r="N4730" s="13">
        <f>'دیده بان بازار'!N4708</f>
        <v/>
      </c>
      <c r="O4730" s="13">
        <f>'دیده بان بازار'!O4708</f>
        <v/>
      </c>
      <c r="P4730" s="13">
        <f>'دیده بان بازار'!P4708</f>
        <v/>
      </c>
      <c r="Q4730" s="13">
        <f>'دیده بان بازار'!Q4708</f>
        <v/>
      </c>
      <c r="R4730" s="13">
        <f>'دیده بان بازار'!R4708</f>
        <v/>
      </c>
      <c r="S4730" s="13">
        <f>'دیده بان بازار'!S4708</f>
        <v/>
      </c>
      <c r="T4730" s="13">
        <f>'دیده بان بازار'!T4708</f>
        <v/>
      </c>
      <c r="U4730" s="13">
        <f>'دیده بان بازار'!U4708</f>
        <v/>
      </c>
      <c r="V4730" s="13">
        <f>'دیده بان بازار'!V4708</f>
        <v/>
      </c>
      <c r="W4730" s="6">
        <f>'دیده بان بازار'!W4708</f>
        <v/>
      </c>
    </row>
    <row r="4731">
      <c r="A4731" s="15">
        <f>'دیده بان بازار'!A4709</f>
        <v/>
      </c>
      <c r="B4731" s="16">
        <f>'دیده بان بازار'!B4709</f>
        <v/>
      </c>
      <c r="C4731" s="16">
        <f>'دیده بان بازار'!C4709</f>
        <v/>
      </c>
      <c r="D4731" s="16">
        <f>'دیده بان بازار'!D4709</f>
        <v/>
      </c>
      <c r="E4731" s="17">
        <f>'دیده بان بازار'!E4709</f>
        <v/>
      </c>
      <c r="F4731" s="16">
        <f>'دیده بان بازار'!F4709</f>
        <v/>
      </c>
      <c r="G4731" s="16">
        <f>'دیده بان بازار'!G4709</f>
        <v/>
      </c>
      <c r="H4731" s="16">
        <f>'دیده بان بازار'!H4709</f>
        <v/>
      </c>
      <c r="I4731" s="16">
        <f>'دیده بان بازار'!I4709</f>
        <v/>
      </c>
      <c r="J4731" s="16">
        <f>'دیده بان بازار'!J4709</f>
        <v/>
      </c>
      <c r="K4731" s="16">
        <f>'دیده بان بازار'!K4709</f>
        <v/>
      </c>
      <c r="L4731" s="16">
        <f>'دیده بان بازار'!L4709</f>
        <v/>
      </c>
      <c r="M4731" s="16">
        <f>'دیده بان بازار'!M4709</f>
        <v/>
      </c>
      <c r="N4731" s="16">
        <f>'دیده بان بازار'!N4709</f>
        <v/>
      </c>
      <c r="O4731" s="16">
        <f>'دیده بان بازار'!O4709</f>
        <v/>
      </c>
      <c r="P4731" s="16">
        <f>'دیده بان بازار'!P4709</f>
        <v/>
      </c>
      <c r="Q4731" s="16">
        <f>'دیده بان بازار'!Q4709</f>
        <v/>
      </c>
      <c r="R4731" s="16">
        <f>'دیده بان بازار'!R4709</f>
        <v/>
      </c>
      <c r="S4731" s="16">
        <f>'دیده بان بازار'!S4709</f>
        <v/>
      </c>
      <c r="T4731" s="16">
        <f>'دیده بان بازار'!T4709</f>
        <v/>
      </c>
      <c r="U4731" s="16">
        <f>'دیده بان بازار'!U4709</f>
        <v/>
      </c>
      <c r="V4731" s="16">
        <f>'دیده بان بازار'!V4709</f>
        <v/>
      </c>
      <c r="W4731" s="7">
        <f>'دیده بان بازار'!W4709</f>
        <v/>
      </c>
    </row>
    <row r="4732">
      <c r="A4732" s="12">
        <f>'دیده بان بازار'!A4710</f>
        <v/>
      </c>
      <c r="B4732" s="13">
        <f>'دیده بان بازار'!B4710</f>
        <v/>
      </c>
      <c r="C4732" s="13">
        <f>'دیده بان بازار'!C4710</f>
        <v/>
      </c>
      <c r="D4732" s="13">
        <f>'دیده بان بازار'!D4710</f>
        <v/>
      </c>
      <c r="E4732" s="14">
        <f>'دیده بان بازار'!E4710</f>
        <v/>
      </c>
      <c r="F4732" s="13">
        <f>'دیده بان بازار'!F4710</f>
        <v/>
      </c>
      <c r="G4732" s="13">
        <f>'دیده بان بازار'!G4710</f>
        <v/>
      </c>
      <c r="H4732" s="13">
        <f>'دیده بان بازار'!H4710</f>
        <v/>
      </c>
      <c r="I4732" s="13">
        <f>'دیده بان بازار'!I4710</f>
        <v/>
      </c>
      <c r="J4732" s="13">
        <f>'دیده بان بازار'!J4710</f>
        <v/>
      </c>
      <c r="K4732" s="13">
        <f>'دیده بان بازار'!K4710</f>
        <v/>
      </c>
      <c r="L4732" s="13">
        <f>'دیده بان بازار'!L4710</f>
        <v/>
      </c>
      <c r="M4732" s="13">
        <f>'دیده بان بازار'!M4710</f>
        <v/>
      </c>
      <c r="N4732" s="13">
        <f>'دیده بان بازار'!N4710</f>
        <v/>
      </c>
      <c r="O4732" s="13">
        <f>'دیده بان بازار'!O4710</f>
        <v/>
      </c>
      <c r="P4732" s="13">
        <f>'دیده بان بازار'!P4710</f>
        <v/>
      </c>
      <c r="Q4732" s="13">
        <f>'دیده بان بازار'!Q4710</f>
        <v/>
      </c>
      <c r="R4732" s="13">
        <f>'دیده بان بازار'!R4710</f>
        <v/>
      </c>
      <c r="S4732" s="13">
        <f>'دیده بان بازار'!S4710</f>
        <v/>
      </c>
      <c r="T4732" s="13">
        <f>'دیده بان بازار'!T4710</f>
        <v/>
      </c>
      <c r="U4732" s="13">
        <f>'دیده بان بازار'!U4710</f>
        <v/>
      </c>
      <c r="V4732" s="13">
        <f>'دیده بان بازار'!V4710</f>
        <v/>
      </c>
      <c r="W4732" s="6">
        <f>'دیده بان بازار'!W4710</f>
        <v/>
      </c>
    </row>
    <row r="4733">
      <c r="A4733" s="15">
        <f>'دیده بان بازار'!A4711</f>
        <v/>
      </c>
      <c r="B4733" s="16">
        <f>'دیده بان بازار'!B4711</f>
        <v/>
      </c>
      <c r="C4733" s="16">
        <f>'دیده بان بازار'!C4711</f>
        <v/>
      </c>
      <c r="D4733" s="16">
        <f>'دیده بان بازار'!D4711</f>
        <v/>
      </c>
      <c r="E4733" s="17">
        <f>'دیده بان بازار'!E4711</f>
        <v/>
      </c>
      <c r="F4733" s="16">
        <f>'دیده بان بازار'!F4711</f>
        <v/>
      </c>
      <c r="G4733" s="16">
        <f>'دیده بان بازار'!G4711</f>
        <v/>
      </c>
      <c r="H4733" s="16">
        <f>'دیده بان بازار'!H4711</f>
        <v/>
      </c>
      <c r="I4733" s="16">
        <f>'دیده بان بازار'!I4711</f>
        <v/>
      </c>
      <c r="J4733" s="16">
        <f>'دیده بان بازار'!J4711</f>
        <v/>
      </c>
      <c r="K4733" s="16">
        <f>'دیده بان بازار'!K4711</f>
        <v/>
      </c>
      <c r="L4733" s="16">
        <f>'دیده بان بازار'!L4711</f>
        <v/>
      </c>
      <c r="M4733" s="16">
        <f>'دیده بان بازار'!M4711</f>
        <v/>
      </c>
      <c r="N4733" s="16">
        <f>'دیده بان بازار'!N4711</f>
        <v/>
      </c>
      <c r="O4733" s="16">
        <f>'دیده بان بازار'!O4711</f>
        <v/>
      </c>
      <c r="P4733" s="16">
        <f>'دیده بان بازار'!P4711</f>
        <v/>
      </c>
      <c r="Q4733" s="16">
        <f>'دیده بان بازار'!Q4711</f>
        <v/>
      </c>
      <c r="R4733" s="16">
        <f>'دیده بان بازار'!R4711</f>
        <v/>
      </c>
      <c r="S4733" s="16">
        <f>'دیده بان بازار'!S4711</f>
        <v/>
      </c>
      <c r="T4733" s="16">
        <f>'دیده بان بازار'!T4711</f>
        <v/>
      </c>
      <c r="U4733" s="16">
        <f>'دیده بان بازار'!U4711</f>
        <v/>
      </c>
      <c r="V4733" s="16">
        <f>'دیده بان بازار'!V4711</f>
        <v/>
      </c>
      <c r="W4733" s="7">
        <f>'دیده بان بازار'!W4711</f>
        <v/>
      </c>
    </row>
    <row r="4734">
      <c r="A4734" s="12">
        <f>'دیده بان بازار'!A4712</f>
        <v/>
      </c>
      <c r="B4734" s="13">
        <f>'دیده بان بازار'!B4712</f>
        <v/>
      </c>
      <c r="C4734" s="13">
        <f>'دیده بان بازار'!C4712</f>
        <v/>
      </c>
      <c r="D4734" s="13">
        <f>'دیده بان بازار'!D4712</f>
        <v/>
      </c>
      <c r="E4734" s="14">
        <f>'دیده بان بازار'!E4712</f>
        <v/>
      </c>
      <c r="F4734" s="13">
        <f>'دیده بان بازار'!F4712</f>
        <v/>
      </c>
      <c r="G4734" s="13">
        <f>'دیده بان بازار'!G4712</f>
        <v/>
      </c>
      <c r="H4734" s="13">
        <f>'دیده بان بازار'!H4712</f>
        <v/>
      </c>
      <c r="I4734" s="13">
        <f>'دیده بان بازار'!I4712</f>
        <v/>
      </c>
      <c r="J4734" s="13">
        <f>'دیده بان بازار'!J4712</f>
        <v/>
      </c>
      <c r="K4734" s="13">
        <f>'دیده بان بازار'!K4712</f>
        <v/>
      </c>
      <c r="L4734" s="13">
        <f>'دیده بان بازار'!L4712</f>
        <v/>
      </c>
      <c r="M4734" s="13">
        <f>'دیده بان بازار'!M4712</f>
        <v/>
      </c>
      <c r="N4734" s="13">
        <f>'دیده بان بازار'!N4712</f>
        <v/>
      </c>
      <c r="O4734" s="13">
        <f>'دیده بان بازار'!O4712</f>
        <v/>
      </c>
      <c r="P4734" s="13">
        <f>'دیده بان بازار'!P4712</f>
        <v/>
      </c>
      <c r="Q4734" s="13">
        <f>'دیده بان بازار'!Q4712</f>
        <v/>
      </c>
      <c r="R4734" s="13">
        <f>'دیده بان بازار'!R4712</f>
        <v/>
      </c>
      <c r="S4734" s="13">
        <f>'دیده بان بازار'!S4712</f>
        <v/>
      </c>
      <c r="T4734" s="13">
        <f>'دیده بان بازار'!T4712</f>
        <v/>
      </c>
      <c r="U4734" s="13">
        <f>'دیده بان بازار'!U4712</f>
        <v/>
      </c>
      <c r="V4734" s="13">
        <f>'دیده بان بازار'!V4712</f>
        <v/>
      </c>
      <c r="W4734" s="6">
        <f>'دیده بان بازار'!W4712</f>
        <v/>
      </c>
    </row>
    <row r="4735">
      <c r="A4735" s="15">
        <f>'دیده بان بازار'!A4713</f>
        <v/>
      </c>
      <c r="B4735" s="16">
        <f>'دیده بان بازار'!B4713</f>
        <v/>
      </c>
      <c r="C4735" s="16">
        <f>'دیده بان بازار'!C4713</f>
        <v/>
      </c>
      <c r="D4735" s="16">
        <f>'دیده بان بازار'!D4713</f>
        <v/>
      </c>
      <c r="E4735" s="17">
        <f>'دیده بان بازار'!E4713</f>
        <v/>
      </c>
      <c r="F4735" s="16">
        <f>'دیده بان بازار'!F4713</f>
        <v/>
      </c>
      <c r="G4735" s="16">
        <f>'دیده بان بازار'!G4713</f>
        <v/>
      </c>
      <c r="H4735" s="16">
        <f>'دیده بان بازار'!H4713</f>
        <v/>
      </c>
      <c r="I4735" s="16">
        <f>'دیده بان بازار'!I4713</f>
        <v/>
      </c>
      <c r="J4735" s="16">
        <f>'دیده بان بازار'!J4713</f>
        <v/>
      </c>
      <c r="K4735" s="16">
        <f>'دیده بان بازار'!K4713</f>
        <v/>
      </c>
      <c r="L4735" s="16">
        <f>'دیده بان بازار'!L4713</f>
        <v/>
      </c>
      <c r="M4735" s="16">
        <f>'دیده بان بازار'!M4713</f>
        <v/>
      </c>
      <c r="N4735" s="16">
        <f>'دیده بان بازار'!N4713</f>
        <v/>
      </c>
      <c r="O4735" s="16">
        <f>'دیده بان بازار'!O4713</f>
        <v/>
      </c>
      <c r="P4735" s="16">
        <f>'دیده بان بازار'!P4713</f>
        <v/>
      </c>
      <c r="Q4735" s="16">
        <f>'دیده بان بازار'!Q4713</f>
        <v/>
      </c>
      <c r="R4735" s="16">
        <f>'دیده بان بازار'!R4713</f>
        <v/>
      </c>
      <c r="S4735" s="16">
        <f>'دیده بان بازار'!S4713</f>
        <v/>
      </c>
      <c r="T4735" s="16">
        <f>'دیده بان بازار'!T4713</f>
        <v/>
      </c>
      <c r="U4735" s="16">
        <f>'دیده بان بازار'!U4713</f>
        <v/>
      </c>
      <c r="V4735" s="16">
        <f>'دیده بان بازار'!V4713</f>
        <v/>
      </c>
      <c r="W4735" s="7">
        <f>'دیده بان بازار'!W4713</f>
        <v/>
      </c>
    </row>
    <row r="4736">
      <c r="A4736" s="12">
        <f>'دیده بان بازار'!A4714</f>
        <v/>
      </c>
      <c r="B4736" s="13">
        <f>'دیده بان بازار'!B4714</f>
        <v/>
      </c>
      <c r="C4736" s="13">
        <f>'دیده بان بازار'!C4714</f>
        <v/>
      </c>
      <c r="D4736" s="13">
        <f>'دیده بان بازار'!D4714</f>
        <v/>
      </c>
      <c r="E4736" s="14">
        <f>'دیده بان بازار'!E4714</f>
        <v/>
      </c>
      <c r="F4736" s="13">
        <f>'دیده بان بازار'!F4714</f>
        <v/>
      </c>
      <c r="G4736" s="13">
        <f>'دیده بان بازار'!G4714</f>
        <v/>
      </c>
      <c r="H4736" s="13">
        <f>'دیده بان بازار'!H4714</f>
        <v/>
      </c>
      <c r="I4736" s="13">
        <f>'دیده بان بازار'!I4714</f>
        <v/>
      </c>
      <c r="J4736" s="13">
        <f>'دیده بان بازار'!J4714</f>
        <v/>
      </c>
      <c r="K4736" s="13">
        <f>'دیده بان بازار'!K4714</f>
        <v/>
      </c>
      <c r="L4736" s="13">
        <f>'دیده بان بازار'!L4714</f>
        <v/>
      </c>
      <c r="M4736" s="13">
        <f>'دیده بان بازار'!M4714</f>
        <v/>
      </c>
      <c r="N4736" s="13">
        <f>'دیده بان بازار'!N4714</f>
        <v/>
      </c>
      <c r="O4736" s="13">
        <f>'دیده بان بازار'!O4714</f>
        <v/>
      </c>
      <c r="P4736" s="13">
        <f>'دیده بان بازار'!P4714</f>
        <v/>
      </c>
      <c r="Q4736" s="13">
        <f>'دیده بان بازار'!Q4714</f>
        <v/>
      </c>
      <c r="R4736" s="13">
        <f>'دیده بان بازار'!R4714</f>
        <v/>
      </c>
      <c r="S4736" s="13">
        <f>'دیده بان بازار'!S4714</f>
        <v/>
      </c>
      <c r="T4736" s="13">
        <f>'دیده بان بازار'!T4714</f>
        <v/>
      </c>
      <c r="U4736" s="13">
        <f>'دیده بان بازار'!U4714</f>
        <v/>
      </c>
      <c r="V4736" s="13">
        <f>'دیده بان بازار'!V4714</f>
        <v/>
      </c>
      <c r="W4736" s="6">
        <f>'دیده بان بازار'!W4714</f>
        <v/>
      </c>
    </row>
    <row r="4737">
      <c r="A4737" s="15">
        <f>'دیده بان بازار'!A4715</f>
        <v/>
      </c>
      <c r="B4737" s="16">
        <f>'دیده بان بازار'!B4715</f>
        <v/>
      </c>
      <c r="C4737" s="16">
        <f>'دیده بان بازار'!C4715</f>
        <v/>
      </c>
      <c r="D4737" s="16">
        <f>'دیده بان بازار'!D4715</f>
        <v/>
      </c>
      <c r="E4737" s="17">
        <f>'دیده بان بازار'!E4715</f>
        <v/>
      </c>
      <c r="F4737" s="16">
        <f>'دیده بان بازار'!F4715</f>
        <v/>
      </c>
      <c r="G4737" s="16">
        <f>'دیده بان بازار'!G4715</f>
        <v/>
      </c>
      <c r="H4737" s="16">
        <f>'دیده بان بازار'!H4715</f>
        <v/>
      </c>
      <c r="I4737" s="16">
        <f>'دیده بان بازار'!I4715</f>
        <v/>
      </c>
      <c r="J4737" s="16">
        <f>'دیده بان بازار'!J4715</f>
        <v/>
      </c>
      <c r="K4737" s="16">
        <f>'دیده بان بازار'!K4715</f>
        <v/>
      </c>
      <c r="L4737" s="16">
        <f>'دیده بان بازار'!L4715</f>
        <v/>
      </c>
      <c r="M4737" s="16">
        <f>'دیده بان بازار'!M4715</f>
        <v/>
      </c>
      <c r="N4737" s="16">
        <f>'دیده بان بازار'!N4715</f>
        <v/>
      </c>
      <c r="O4737" s="16">
        <f>'دیده بان بازار'!O4715</f>
        <v/>
      </c>
      <c r="P4737" s="16">
        <f>'دیده بان بازار'!P4715</f>
        <v/>
      </c>
      <c r="Q4737" s="16">
        <f>'دیده بان بازار'!Q4715</f>
        <v/>
      </c>
      <c r="R4737" s="16">
        <f>'دیده بان بازار'!R4715</f>
        <v/>
      </c>
      <c r="S4737" s="16">
        <f>'دیده بان بازار'!S4715</f>
        <v/>
      </c>
      <c r="T4737" s="16">
        <f>'دیده بان بازار'!T4715</f>
        <v/>
      </c>
      <c r="U4737" s="16">
        <f>'دیده بان بازار'!U4715</f>
        <v/>
      </c>
      <c r="V4737" s="16">
        <f>'دیده بان بازار'!V4715</f>
        <v/>
      </c>
      <c r="W4737" s="7">
        <f>'دیده بان بازار'!W4715</f>
        <v/>
      </c>
    </row>
    <row r="4738">
      <c r="A4738" s="12">
        <f>'دیده بان بازار'!A4716</f>
        <v/>
      </c>
      <c r="B4738" s="13">
        <f>'دیده بان بازار'!B4716</f>
        <v/>
      </c>
      <c r="C4738" s="13">
        <f>'دیده بان بازار'!C4716</f>
        <v/>
      </c>
      <c r="D4738" s="13">
        <f>'دیده بان بازار'!D4716</f>
        <v/>
      </c>
      <c r="E4738" s="14">
        <f>'دیده بان بازار'!E4716</f>
        <v/>
      </c>
      <c r="F4738" s="13">
        <f>'دیده بان بازار'!F4716</f>
        <v/>
      </c>
      <c r="G4738" s="13">
        <f>'دیده بان بازار'!G4716</f>
        <v/>
      </c>
      <c r="H4738" s="13">
        <f>'دیده بان بازار'!H4716</f>
        <v/>
      </c>
      <c r="I4738" s="13">
        <f>'دیده بان بازار'!I4716</f>
        <v/>
      </c>
      <c r="J4738" s="13">
        <f>'دیده بان بازار'!J4716</f>
        <v/>
      </c>
      <c r="K4738" s="13">
        <f>'دیده بان بازار'!K4716</f>
        <v/>
      </c>
      <c r="L4738" s="13">
        <f>'دیده بان بازار'!L4716</f>
        <v/>
      </c>
      <c r="M4738" s="13">
        <f>'دیده بان بازار'!M4716</f>
        <v/>
      </c>
      <c r="N4738" s="13">
        <f>'دیده بان بازار'!N4716</f>
        <v/>
      </c>
      <c r="O4738" s="13">
        <f>'دیده بان بازار'!O4716</f>
        <v/>
      </c>
      <c r="P4738" s="13">
        <f>'دیده بان بازار'!P4716</f>
        <v/>
      </c>
      <c r="Q4738" s="13">
        <f>'دیده بان بازار'!Q4716</f>
        <v/>
      </c>
      <c r="R4738" s="13">
        <f>'دیده بان بازار'!R4716</f>
        <v/>
      </c>
      <c r="S4738" s="13">
        <f>'دیده بان بازار'!S4716</f>
        <v/>
      </c>
      <c r="T4738" s="13">
        <f>'دیده بان بازار'!T4716</f>
        <v/>
      </c>
      <c r="U4738" s="13">
        <f>'دیده بان بازار'!U4716</f>
        <v/>
      </c>
      <c r="V4738" s="13">
        <f>'دیده بان بازار'!V4716</f>
        <v/>
      </c>
      <c r="W4738" s="6">
        <f>'دیده بان بازار'!W4716</f>
        <v/>
      </c>
    </row>
    <row r="4739">
      <c r="A4739" s="15">
        <f>'دیده بان بازار'!A4717</f>
        <v/>
      </c>
      <c r="B4739" s="16">
        <f>'دیده بان بازار'!B4717</f>
        <v/>
      </c>
      <c r="C4739" s="16">
        <f>'دیده بان بازار'!C4717</f>
        <v/>
      </c>
      <c r="D4739" s="16">
        <f>'دیده بان بازار'!D4717</f>
        <v/>
      </c>
      <c r="E4739" s="17">
        <f>'دیده بان بازار'!E4717</f>
        <v/>
      </c>
      <c r="F4739" s="16">
        <f>'دیده بان بازار'!F4717</f>
        <v/>
      </c>
      <c r="G4739" s="16">
        <f>'دیده بان بازار'!G4717</f>
        <v/>
      </c>
      <c r="H4739" s="16">
        <f>'دیده بان بازار'!H4717</f>
        <v/>
      </c>
      <c r="I4739" s="16">
        <f>'دیده بان بازار'!I4717</f>
        <v/>
      </c>
      <c r="J4739" s="16">
        <f>'دیده بان بازار'!J4717</f>
        <v/>
      </c>
      <c r="K4739" s="16">
        <f>'دیده بان بازار'!K4717</f>
        <v/>
      </c>
      <c r="L4739" s="16">
        <f>'دیده بان بازار'!L4717</f>
        <v/>
      </c>
      <c r="M4739" s="16">
        <f>'دیده بان بازار'!M4717</f>
        <v/>
      </c>
      <c r="N4739" s="16">
        <f>'دیده بان بازار'!N4717</f>
        <v/>
      </c>
      <c r="O4739" s="16">
        <f>'دیده بان بازار'!O4717</f>
        <v/>
      </c>
      <c r="P4739" s="16">
        <f>'دیده بان بازار'!P4717</f>
        <v/>
      </c>
      <c r="Q4739" s="16">
        <f>'دیده بان بازار'!Q4717</f>
        <v/>
      </c>
      <c r="R4739" s="16">
        <f>'دیده بان بازار'!R4717</f>
        <v/>
      </c>
      <c r="S4739" s="16">
        <f>'دیده بان بازار'!S4717</f>
        <v/>
      </c>
      <c r="T4739" s="16">
        <f>'دیده بان بازار'!T4717</f>
        <v/>
      </c>
      <c r="U4739" s="16">
        <f>'دیده بان بازار'!U4717</f>
        <v/>
      </c>
      <c r="V4739" s="16">
        <f>'دیده بان بازار'!V4717</f>
        <v/>
      </c>
      <c r="W4739" s="7">
        <f>'دیده بان بازار'!W4717</f>
        <v/>
      </c>
    </row>
    <row r="4740">
      <c r="A4740" s="12">
        <f>'دیده بان بازار'!A4718</f>
        <v/>
      </c>
      <c r="B4740" s="13">
        <f>'دیده بان بازار'!B4718</f>
        <v/>
      </c>
      <c r="C4740" s="13">
        <f>'دیده بان بازار'!C4718</f>
        <v/>
      </c>
      <c r="D4740" s="13">
        <f>'دیده بان بازار'!D4718</f>
        <v/>
      </c>
      <c r="E4740" s="14">
        <f>'دیده بان بازار'!E4718</f>
        <v/>
      </c>
      <c r="F4740" s="13">
        <f>'دیده بان بازار'!F4718</f>
        <v/>
      </c>
      <c r="G4740" s="13">
        <f>'دیده بان بازار'!G4718</f>
        <v/>
      </c>
      <c r="H4740" s="13">
        <f>'دیده بان بازار'!H4718</f>
        <v/>
      </c>
      <c r="I4740" s="13">
        <f>'دیده بان بازار'!I4718</f>
        <v/>
      </c>
      <c r="J4740" s="13">
        <f>'دیده بان بازار'!J4718</f>
        <v/>
      </c>
      <c r="K4740" s="13">
        <f>'دیده بان بازار'!K4718</f>
        <v/>
      </c>
      <c r="L4740" s="13">
        <f>'دیده بان بازار'!L4718</f>
        <v/>
      </c>
      <c r="M4740" s="13">
        <f>'دیده بان بازار'!M4718</f>
        <v/>
      </c>
      <c r="N4740" s="13">
        <f>'دیده بان بازار'!N4718</f>
        <v/>
      </c>
      <c r="O4740" s="13">
        <f>'دیده بان بازار'!O4718</f>
        <v/>
      </c>
      <c r="P4740" s="13">
        <f>'دیده بان بازار'!P4718</f>
        <v/>
      </c>
      <c r="Q4740" s="13">
        <f>'دیده بان بازار'!Q4718</f>
        <v/>
      </c>
      <c r="R4740" s="13">
        <f>'دیده بان بازار'!R4718</f>
        <v/>
      </c>
      <c r="S4740" s="13">
        <f>'دیده بان بازار'!S4718</f>
        <v/>
      </c>
      <c r="T4740" s="13">
        <f>'دیده بان بازار'!T4718</f>
        <v/>
      </c>
      <c r="U4740" s="13">
        <f>'دیده بان بازار'!U4718</f>
        <v/>
      </c>
      <c r="V4740" s="13">
        <f>'دیده بان بازار'!V4718</f>
        <v/>
      </c>
      <c r="W4740" s="6">
        <f>'دیده بان بازار'!W4718</f>
        <v/>
      </c>
    </row>
    <row r="4741">
      <c r="A4741" s="15">
        <f>'دیده بان بازار'!A4719</f>
        <v/>
      </c>
      <c r="B4741" s="16">
        <f>'دیده بان بازار'!B4719</f>
        <v/>
      </c>
      <c r="C4741" s="16">
        <f>'دیده بان بازار'!C4719</f>
        <v/>
      </c>
      <c r="D4741" s="16">
        <f>'دیده بان بازار'!D4719</f>
        <v/>
      </c>
      <c r="E4741" s="17">
        <f>'دیده بان بازار'!E4719</f>
        <v/>
      </c>
      <c r="F4741" s="16">
        <f>'دیده بان بازار'!F4719</f>
        <v/>
      </c>
      <c r="G4741" s="16">
        <f>'دیده بان بازار'!G4719</f>
        <v/>
      </c>
      <c r="H4741" s="16">
        <f>'دیده بان بازار'!H4719</f>
        <v/>
      </c>
      <c r="I4741" s="16">
        <f>'دیده بان بازار'!I4719</f>
        <v/>
      </c>
      <c r="J4741" s="16">
        <f>'دیده بان بازار'!J4719</f>
        <v/>
      </c>
      <c r="K4741" s="16">
        <f>'دیده بان بازار'!K4719</f>
        <v/>
      </c>
      <c r="L4741" s="16">
        <f>'دیده بان بازار'!L4719</f>
        <v/>
      </c>
      <c r="M4741" s="16">
        <f>'دیده بان بازار'!M4719</f>
        <v/>
      </c>
      <c r="N4741" s="16">
        <f>'دیده بان بازار'!N4719</f>
        <v/>
      </c>
      <c r="O4741" s="16">
        <f>'دیده بان بازار'!O4719</f>
        <v/>
      </c>
      <c r="P4741" s="16">
        <f>'دیده بان بازار'!P4719</f>
        <v/>
      </c>
      <c r="Q4741" s="16">
        <f>'دیده بان بازار'!Q4719</f>
        <v/>
      </c>
      <c r="R4741" s="16">
        <f>'دیده بان بازار'!R4719</f>
        <v/>
      </c>
      <c r="S4741" s="16">
        <f>'دیده بان بازار'!S4719</f>
        <v/>
      </c>
      <c r="T4741" s="16">
        <f>'دیده بان بازار'!T4719</f>
        <v/>
      </c>
      <c r="U4741" s="16">
        <f>'دیده بان بازار'!U4719</f>
        <v/>
      </c>
      <c r="V4741" s="16">
        <f>'دیده بان بازار'!V4719</f>
        <v/>
      </c>
      <c r="W4741" s="7">
        <f>'دیده بان بازار'!W4719</f>
        <v/>
      </c>
    </row>
    <row r="4742">
      <c r="A4742" s="15">
        <f>'دیده بان بازار'!A4720</f>
        <v/>
      </c>
      <c r="B4742" s="16">
        <f>'دیده بان بازار'!B4720</f>
        <v/>
      </c>
      <c r="C4742" s="16">
        <f>'دیده بان بازار'!C4720</f>
        <v/>
      </c>
      <c r="D4742" s="16">
        <f>'دیده بان بازار'!D4720</f>
        <v/>
      </c>
      <c r="E4742" s="17">
        <f>'دیده بان بازار'!E4720</f>
        <v/>
      </c>
      <c r="F4742" s="16">
        <f>'دیده بان بازار'!F4720</f>
        <v/>
      </c>
      <c r="G4742" s="16">
        <f>'دیده بان بازار'!G4720</f>
        <v/>
      </c>
      <c r="H4742" s="16">
        <f>'دیده بان بازار'!H4720</f>
        <v/>
      </c>
      <c r="I4742" s="16">
        <f>'دیده بان بازار'!I4720</f>
        <v/>
      </c>
      <c r="J4742" s="16">
        <f>'دیده بان بازار'!J4720</f>
        <v/>
      </c>
      <c r="K4742" s="16">
        <f>'دیده بان بازار'!K4720</f>
        <v/>
      </c>
      <c r="L4742" s="16">
        <f>'دیده بان بازار'!L4720</f>
        <v/>
      </c>
      <c r="M4742" s="16">
        <f>'دیده بان بازار'!M4720</f>
        <v/>
      </c>
      <c r="N4742" s="16">
        <f>'دیده بان بازار'!N4720</f>
        <v/>
      </c>
      <c r="O4742" s="16">
        <f>'دیده بان بازار'!O4720</f>
        <v/>
      </c>
      <c r="P4742" s="16">
        <f>'دیده بان بازار'!P4720</f>
        <v/>
      </c>
      <c r="Q4742" s="16">
        <f>'دیده بان بازار'!Q4720</f>
        <v/>
      </c>
      <c r="R4742" s="16">
        <f>'دیده بان بازار'!R4720</f>
        <v/>
      </c>
      <c r="S4742" s="16">
        <f>'دیده بان بازار'!S4720</f>
        <v/>
      </c>
      <c r="T4742" s="16">
        <f>'دیده بان بازار'!T4720</f>
        <v/>
      </c>
      <c r="U4742" s="16">
        <f>'دیده بان بازار'!U4720</f>
        <v/>
      </c>
      <c r="V4742" s="16">
        <f>'دیده بان بازار'!V4720</f>
        <v/>
      </c>
      <c r="W4742" s="7">
        <f>'دیده بان بازار'!W4720</f>
        <v/>
      </c>
    </row>
    <row r="4743">
      <c r="A4743" s="12">
        <f>'دیده بان بازار'!A4721</f>
        <v/>
      </c>
      <c r="B4743" s="13">
        <f>'دیده بان بازار'!B4721</f>
        <v/>
      </c>
      <c r="C4743" s="13">
        <f>'دیده بان بازار'!C4721</f>
        <v/>
      </c>
      <c r="D4743" s="13">
        <f>'دیده بان بازار'!D4721</f>
        <v/>
      </c>
      <c r="E4743" s="14">
        <f>'دیده بان بازار'!E4721</f>
        <v/>
      </c>
      <c r="F4743" s="13">
        <f>'دیده بان بازار'!F4721</f>
        <v/>
      </c>
      <c r="G4743" s="13">
        <f>'دیده بان بازار'!G4721</f>
        <v/>
      </c>
      <c r="H4743" s="13">
        <f>'دیده بان بازار'!H4721</f>
        <v/>
      </c>
      <c r="I4743" s="13">
        <f>'دیده بان بازار'!I4721</f>
        <v/>
      </c>
      <c r="J4743" s="13">
        <f>'دیده بان بازار'!J4721</f>
        <v/>
      </c>
      <c r="K4743" s="13">
        <f>'دیده بان بازار'!K4721</f>
        <v/>
      </c>
      <c r="L4743" s="13">
        <f>'دیده بان بازار'!L4721</f>
        <v/>
      </c>
      <c r="M4743" s="13">
        <f>'دیده بان بازار'!M4721</f>
        <v/>
      </c>
      <c r="N4743" s="13">
        <f>'دیده بان بازار'!N4721</f>
        <v/>
      </c>
      <c r="O4743" s="13">
        <f>'دیده بان بازار'!O4721</f>
        <v/>
      </c>
      <c r="P4743" s="13">
        <f>'دیده بان بازار'!P4721</f>
        <v/>
      </c>
      <c r="Q4743" s="13">
        <f>'دیده بان بازار'!Q4721</f>
        <v/>
      </c>
      <c r="R4743" s="13">
        <f>'دیده بان بازار'!R4721</f>
        <v/>
      </c>
      <c r="S4743" s="13">
        <f>'دیده بان بازار'!S4721</f>
        <v/>
      </c>
      <c r="T4743" s="13">
        <f>'دیده بان بازار'!T4721</f>
        <v/>
      </c>
      <c r="U4743" s="13">
        <f>'دیده بان بازار'!U4721</f>
        <v/>
      </c>
      <c r="V4743" s="13">
        <f>'دیده بان بازار'!V4721</f>
        <v/>
      </c>
      <c r="W4743" s="6">
        <f>'دیده بان بازار'!W4721</f>
        <v/>
      </c>
    </row>
    <row r="4744">
      <c r="A4744" s="15">
        <f>'دیده بان بازار'!A4722</f>
        <v/>
      </c>
      <c r="B4744" s="16">
        <f>'دیده بان بازار'!B4722</f>
        <v/>
      </c>
      <c r="C4744" s="16">
        <f>'دیده بان بازار'!C4722</f>
        <v/>
      </c>
      <c r="D4744" s="16">
        <f>'دیده بان بازار'!D4722</f>
        <v/>
      </c>
      <c r="E4744" s="17">
        <f>'دیده بان بازار'!E4722</f>
        <v/>
      </c>
      <c r="F4744" s="16">
        <f>'دیده بان بازار'!F4722</f>
        <v/>
      </c>
      <c r="G4744" s="16">
        <f>'دیده بان بازار'!G4722</f>
        <v/>
      </c>
      <c r="H4744" s="16">
        <f>'دیده بان بازار'!H4722</f>
        <v/>
      </c>
      <c r="I4744" s="16">
        <f>'دیده بان بازار'!I4722</f>
        <v/>
      </c>
      <c r="J4744" s="16">
        <f>'دیده بان بازار'!J4722</f>
        <v/>
      </c>
      <c r="K4744" s="16">
        <f>'دیده بان بازار'!K4722</f>
        <v/>
      </c>
      <c r="L4744" s="16">
        <f>'دیده بان بازار'!L4722</f>
        <v/>
      </c>
      <c r="M4744" s="16">
        <f>'دیده بان بازار'!M4722</f>
        <v/>
      </c>
      <c r="N4744" s="16">
        <f>'دیده بان بازار'!N4722</f>
        <v/>
      </c>
      <c r="O4744" s="16">
        <f>'دیده بان بازار'!O4722</f>
        <v/>
      </c>
      <c r="P4744" s="16">
        <f>'دیده بان بازار'!P4722</f>
        <v/>
      </c>
      <c r="Q4744" s="16">
        <f>'دیده بان بازار'!Q4722</f>
        <v/>
      </c>
      <c r="R4744" s="16">
        <f>'دیده بان بازار'!R4722</f>
        <v/>
      </c>
      <c r="S4744" s="16">
        <f>'دیده بان بازار'!S4722</f>
        <v/>
      </c>
      <c r="T4744" s="16">
        <f>'دیده بان بازار'!T4722</f>
        <v/>
      </c>
      <c r="U4744" s="16">
        <f>'دیده بان بازار'!U4722</f>
        <v/>
      </c>
      <c r="V4744" s="16">
        <f>'دیده بان بازار'!V4722</f>
        <v/>
      </c>
      <c r="W4744" s="7">
        <f>'دیده بان بازار'!W4722</f>
        <v/>
      </c>
    </row>
    <row r="4745">
      <c r="A4745" s="12">
        <f>'دیده بان بازار'!A4723</f>
        <v/>
      </c>
      <c r="B4745" s="13">
        <f>'دیده بان بازار'!B4723</f>
        <v/>
      </c>
      <c r="C4745" s="13">
        <f>'دیده بان بازار'!C4723</f>
        <v/>
      </c>
      <c r="D4745" s="13">
        <f>'دیده بان بازار'!D4723</f>
        <v/>
      </c>
      <c r="E4745" s="14">
        <f>'دیده بان بازار'!E4723</f>
        <v/>
      </c>
      <c r="F4745" s="13">
        <f>'دیده بان بازار'!F4723</f>
        <v/>
      </c>
      <c r="G4745" s="13">
        <f>'دیده بان بازار'!G4723</f>
        <v/>
      </c>
      <c r="H4745" s="13">
        <f>'دیده بان بازار'!H4723</f>
        <v/>
      </c>
      <c r="I4745" s="13">
        <f>'دیده بان بازار'!I4723</f>
        <v/>
      </c>
      <c r="J4745" s="13">
        <f>'دیده بان بازار'!J4723</f>
        <v/>
      </c>
      <c r="K4745" s="13">
        <f>'دیده بان بازار'!K4723</f>
        <v/>
      </c>
      <c r="L4745" s="13">
        <f>'دیده بان بازار'!L4723</f>
        <v/>
      </c>
      <c r="M4745" s="13">
        <f>'دیده بان بازار'!M4723</f>
        <v/>
      </c>
      <c r="N4745" s="13">
        <f>'دیده بان بازار'!N4723</f>
        <v/>
      </c>
      <c r="O4745" s="13">
        <f>'دیده بان بازار'!O4723</f>
        <v/>
      </c>
      <c r="P4745" s="13">
        <f>'دیده بان بازار'!P4723</f>
        <v/>
      </c>
      <c r="Q4745" s="13">
        <f>'دیده بان بازار'!Q4723</f>
        <v/>
      </c>
      <c r="R4745" s="13">
        <f>'دیده بان بازار'!R4723</f>
        <v/>
      </c>
      <c r="S4745" s="13">
        <f>'دیده بان بازار'!S4723</f>
        <v/>
      </c>
      <c r="T4745" s="13">
        <f>'دیده بان بازار'!T4723</f>
        <v/>
      </c>
      <c r="U4745" s="13">
        <f>'دیده بان بازار'!U4723</f>
        <v/>
      </c>
      <c r="V4745" s="13">
        <f>'دیده بان بازار'!V4723</f>
        <v/>
      </c>
      <c r="W4745" s="6">
        <f>'دیده بان بازار'!W4723</f>
        <v/>
      </c>
    </row>
    <row r="4746">
      <c r="A4746" s="15">
        <f>'دیده بان بازار'!A4724</f>
        <v/>
      </c>
      <c r="B4746" s="16">
        <f>'دیده بان بازار'!B4724</f>
        <v/>
      </c>
      <c r="C4746" s="16">
        <f>'دیده بان بازار'!C4724</f>
        <v/>
      </c>
      <c r="D4746" s="16">
        <f>'دیده بان بازار'!D4724</f>
        <v/>
      </c>
      <c r="E4746" s="17">
        <f>'دیده بان بازار'!E4724</f>
        <v/>
      </c>
      <c r="F4746" s="16">
        <f>'دیده بان بازار'!F4724</f>
        <v/>
      </c>
      <c r="G4746" s="16">
        <f>'دیده بان بازار'!G4724</f>
        <v/>
      </c>
      <c r="H4746" s="16">
        <f>'دیده بان بازار'!H4724</f>
        <v/>
      </c>
      <c r="I4746" s="16">
        <f>'دیده بان بازار'!I4724</f>
        <v/>
      </c>
      <c r="J4746" s="16">
        <f>'دیده بان بازار'!J4724</f>
        <v/>
      </c>
      <c r="K4746" s="16">
        <f>'دیده بان بازار'!K4724</f>
        <v/>
      </c>
      <c r="L4746" s="16">
        <f>'دیده بان بازار'!L4724</f>
        <v/>
      </c>
      <c r="M4746" s="16">
        <f>'دیده بان بازار'!M4724</f>
        <v/>
      </c>
      <c r="N4746" s="16">
        <f>'دیده بان بازار'!N4724</f>
        <v/>
      </c>
      <c r="O4746" s="16">
        <f>'دیده بان بازار'!O4724</f>
        <v/>
      </c>
      <c r="P4746" s="16">
        <f>'دیده بان بازار'!P4724</f>
        <v/>
      </c>
      <c r="Q4746" s="16">
        <f>'دیده بان بازار'!Q4724</f>
        <v/>
      </c>
      <c r="R4746" s="16">
        <f>'دیده بان بازار'!R4724</f>
        <v/>
      </c>
      <c r="S4746" s="16">
        <f>'دیده بان بازار'!S4724</f>
        <v/>
      </c>
      <c r="T4746" s="16">
        <f>'دیده بان بازار'!T4724</f>
        <v/>
      </c>
      <c r="U4746" s="16">
        <f>'دیده بان بازار'!U4724</f>
        <v/>
      </c>
      <c r="V4746" s="16">
        <f>'دیده بان بازار'!V4724</f>
        <v/>
      </c>
      <c r="W4746" s="7">
        <f>'دیده بان بازار'!W4724</f>
        <v/>
      </c>
    </row>
    <row r="4747">
      <c r="A4747" s="12">
        <f>'دیده بان بازار'!A4725</f>
        <v/>
      </c>
      <c r="B4747" s="13">
        <f>'دیده بان بازار'!B4725</f>
        <v/>
      </c>
      <c r="C4747" s="13">
        <f>'دیده بان بازار'!C4725</f>
        <v/>
      </c>
      <c r="D4747" s="13">
        <f>'دیده بان بازار'!D4725</f>
        <v/>
      </c>
      <c r="E4747" s="14">
        <f>'دیده بان بازار'!E4725</f>
        <v/>
      </c>
      <c r="F4747" s="13">
        <f>'دیده بان بازار'!F4725</f>
        <v/>
      </c>
      <c r="G4747" s="13">
        <f>'دیده بان بازار'!G4725</f>
        <v/>
      </c>
      <c r="H4747" s="13">
        <f>'دیده بان بازار'!H4725</f>
        <v/>
      </c>
      <c r="I4747" s="13">
        <f>'دیده بان بازار'!I4725</f>
        <v/>
      </c>
      <c r="J4747" s="13">
        <f>'دیده بان بازار'!J4725</f>
        <v/>
      </c>
      <c r="K4747" s="13">
        <f>'دیده بان بازار'!K4725</f>
        <v/>
      </c>
      <c r="L4747" s="13">
        <f>'دیده بان بازار'!L4725</f>
        <v/>
      </c>
      <c r="M4747" s="13">
        <f>'دیده بان بازار'!M4725</f>
        <v/>
      </c>
      <c r="N4747" s="13">
        <f>'دیده بان بازار'!N4725</f>
        <v/>
      </c>
      <c r="O4747" s="13">
        <f>'دیده بان بازار'!O4725</f>
        <v/>
      </c>
      <c r="P4747" s="13">
        <f>'دیده بان بازار'!P4725</f>
        <v/>
      </c>
      <c r="Q4747" s="13">
        <f>'دیده بان بازار'!Q4725</f>
        <v/>
      </c>
      <c r="R4747" s="13">
        <f>'دیده بان بازار'!R4725</f>
        <v/>
      </c>
      <c r="S4747" s="13">
        <f>'دیده بان بازار'!S4725</f>
        <v/>
      </c>
      <c r="T4747" s="13">
        <f>'دیده بان بازار'!T4725</f>
        <v/>
      </c>
      <c r="U4747" s="13">
        <f>'دیده بان بازار'!U4725</f>
        <v/>
      </c>
      <c r="V4747" s="13">
        <f>'دیده بان بازار'!V4725</f>
        <v/>
      </c>
      <c r="W4747" s="6">
        <f>'دیده بان بازار'!W4725</f>
        <v/>
      </c>
    </row>
    <row r="4748">
      <c r="A4748" s="15">
        <f>'دیده بان بازار'!A4726</f>
        <v/>
      </c>
      <c r="B4748" s="16">
        <f>'دیده بان بازار'!B4726</f>
        <v/>
      </c>
      <c r="C4748" s="16">
        <f>'دیده بان بازار'!C4726</f>
        <v/>
      </c>
      <c r="D4748" s="16">
        <f>'دیده بان بازار'!D4726</f>
        <v/>
      </c>
      <c r="E4748" s="17">
        <f>'دیده بان بازار'!E4726</f>
        <v/>
      </c>
      <c r="F4748" s="16">
        <f>'دیده بان بازار'!F4726</f>
        <v/>
      </c>
      <c r="G4748" s="16">
        <f>'دیده بان بازار'!G4726</f>
        <v/>
      </c>
      <c r="H4748" s="16">
        <f>'دیده بان بازار'!H4726</f>
        <v/>
      </c>
      <c r="I4748" s="16">
        <f>'دیده بان بازار'!I4726</f>
        <v/>
      </c>
      <c r="J4748" s="16">
        <f>'دیده بان بازار'!J4726</f>
        <v/>
      </c>
      <c r="K4748" s="16">
        <f>'دیده بان بازار'!K4726</f>
        <v/>
      </c>
      <c r="L4748" s="16">
        <f>'دیده بان بازار'!L4726</f>
        <v/>
      </c>
      <c r="M4748" s="16">
        <f>'دیده بان بازار'!M4726</f>
        <v/>
      </c>
      <c r="N4748" s="16">
        <f>'دیده بان بازار'!N4726</f>
        <v/>
      </c>
      <c r="O4748" s="16">
        <f>'دیده بان بازار'!O4726</f>
        <v/>
      </c>
      <c r="P4748" s="16">
        <f>'دیده بان بازار'!P4726</f>
        <v/>
      </c>
      <c r="Q4748" s="16">
        <f>'دیده بان بازار'!Q4726</f>
        <v/>
      </c>
      <c r="R4748" s="16">
        <f>'دیده بان بازار'!R4726</f>
        <v/>
      </c>
      <c r="S4748" s="16">
        <f>'دیده بان بازار'!S4726</f>
        <v/>
      </c>
      <c r="T4748" s="16">
        <f>'دیده بان بازار'!T4726</f>
        <v/>
      </c>
      <c r="U4748" s="16">
        <f>'دیده بان بازار'!U4726</f>
        <v/>
      </c>
      <c r="V4748" s="16">
        <f>'دیده بان بازار'!V4726</f>
        <v/>
      </c>
      <c r="W4748" s="7">
        <f>'دیده بان بازار'!W4726</f>
        <v/>
      </c>
    </row>
    <row r="4749">
      <c r="A4749" s="12">
        <f>'دیده بان بازار'!A4727</f>
        <v/>
      </c>
      <c r="B4749" s="13">
        <f>'دیده بان بازار'!B4727</f>
        <v/>
      </c>
      <c r="C4749" s="13">
        <f>'دیده بان بازار'!C4727</f>
        <v/>
      </c>
      <c r="D4749" s="13">
        <f>'دیده بان بازار'!D4727</f>
        <v/>
      </c>
      <c r="E4749" s="14">
        <f>'دیده بان بازار'!E4727</f>
        <v/>
      </c>
      <c r="F4749" s="13">
        <f>'دیده بان بازار'!F4727</f>
        <v/>
      </c>
      <c r="G4749" s="13">
        <f>'دیده بان بازار'!G4727</f>
        <v/>
      </c>
      <c r="H4749" s="13">
        <f>'دیده بان بازار'!H4727</f>
        <v/>
      </c>
      <c r="I4749" s="13">
        <f>'دیده بان بازار'!I4727</f>
        <v/>
      </c>
      <c r="J4749" s="13">
        <f>'دیده بان بازار'!J4727</f>
        <v/>
      </c>
      <c r="K4749" s="13">
        <f>'دیده بان بازار'!K4727</f>
        <v/>
      </c>
      <c r="L4749" s="13">
        <f>'دیده بان بازار'!L4727</f>
        <v/>
      </c>
      <c r="M4749" s="13">
        <f>'دیده بان بازار'!M4727</f>
        <v/>
      </c>
      <c r="N4749" s="13">
        <f>'دیده بان بازار'!N4727</f>
        <v/>
      </c>
      <c r="O4749" s="13">
        <f>'دیده بان بازار'!O4727</f>
        <v/>
      </c>
      <c r="P4749" s="13">
        <f>'دیده بان بازار'!P4727</f>
        <v/>
      </c>
      <c r="Q4749" s="13">
        <f>'دیده بان بازار'!Q4727</f>
        <v/>
      </c>
      <c r="R4749" s="13">
        <f>'دیده بان بازار'!R4727</f>
        <v/>
      </c>
      <c r="S4749" s="13">
        <f>'دیده بان بازار'!S4727</f>
        <v/>
      </c>
      <c r="T4749" s="13">
        <f>'دیده بان بازار'!T4727</f>
        <v/>
      </c>
      <c r="U4749" s="13">
        <f>'دیده بان بازار'!U4727</f>
        <v/>
      </c>
      <c r="V4749" s="13">
        <f>'دیده بان بازار'!V4727</f>
        <v/>
      </c>
      <c r="W4749" s="6">
        <f>'دیده بان بازار'!W4727</f>
        <v/>
      </c>
    </row>
    <row r="4750">
      <c r="A4750" s="15">
        <f>'دیده بان بازار'!A4728</f>
        <v/>
      </c>
      <c r="B4750" s="16">
        <f>'دیده بان بازار'!B4728</f>
        <v/>
      </c>
      <c r="C4750" s="16">
        <f>'دیده بان بازار'!C4728</f>
        <v/>
      </c>
      <c r="D4750" s="16">
        <f>'دیده بان بازار'!D4728</f>
        <v/>
      </c>
      <c r="E4750" s="17">
        <f>'دیده بان بازار'!E4728</f>
        <v/>
      </c>
      <c r="F4750" s="16">
        <f>'دیده بان بازار'!F4728</f>
        <v/>
      </c>
      <c r="G4750" s="16">
        <f>'دیده بان بازار'!G4728</f>
        <v/>
      </c>
      <c r="H4750" s="16">
        <f>'دیده بان بازار'!H4728</f>
        <v/>
      </c>
      <c r="I4750" s="16">
        <f>'دیده بان بازار'!I4728</f>
        <v/>
      </c>
      <c r="J4750" s="16">
        <f>'دیده بان بازار'!J4728</f>
        <v/>
      </c>
      <c r="K4750" s="16">
        <f>'دیده بان بازار'!K4728</f>
        <v/>
      </c>
      <c r="L4750" s="16">
        <f>'دیده بان بازار'!L4728</f>
        <v/>
      </c>
      <c r="M4750" s="16">
        <f>'دیده بان بازار'!M4728</f>
        <v/>
      </c>
      <c r="N4750" s="16">
        <f>'دیده بان بازار'!N4728</f>
        <v/>
      </c>
      <c r="O4750" s="16">
        <f>'دیده بان بازار'!O4728</f>
        <v/>
      </c>
      <c r="P4750" s="16">
        <f>'دیده بان بازار'!P4728</f>
        <v/>
      </c>
      <c r="Q4750" s="16">
        <f>'دیده بان بازار'!Q4728</f>
        <v/>
      </c>
      <c r="R4750" s="16">
        <f>'دیده بان بازار'!R4728</f>
        <v/>
      </c>
      <c r="S4750" s="16">
        <f>'دیده بان بازار'!S4728</f>
        <v/>
      </c>
      <c r="T4750" s="16">
        <f>'دیده بان بازار'!T4728</f>
        <v/>
      </c>
      <c r="U4750" s="16">
        <f>'دیده بان بازار'!U4728</f>
        <v/>
      </c>
      <c r="V4750" s="16">
        <f>'دیده بان بازار'!V4728</f>
        <v/>
      </c>
      <c r="W4750" s="7">
        <f>'دیده بان بازار'!W4728</f>
        <v/>
      </c>
    </row>
    <row r="4751">
      <c r="A4751" s="12">
        <f>'دیده بان بازار'!A4729</f>
        <v/>
      </c>
      <c r="B4751" s="13">
        <f>'دیده بان بازار'!B4729</f>
        <v/>
      </c>
      <c r="C4751" s="13">
        <f>'دیده بان بازار'!C4729</f>
        <v/>
      </c>
      <c r="D4751" s="13">
        <f>'دیده بان بازار'!D4729</f>
        <v/>
      </c>
      <c r="E4751" s="14">
        <f>'دیده بان بازار'!E4729</f>
        <v/>
      </c>
      <c r="F4751" s="13">
        <f>'دیده بان بازار'!F4729</f>
        <v/>
      </c>
      <c r="G4751" s="13">
        <f>'دیده بان بازار'!G4729</f>
        <v/>
      </c>
      <c r="H4751" s="13">
        <f>'دیده بان بازار'!H4729</f>
        <v/>
      </c>
      <c r="I4751" s="13">
        <f>'دیده بان بازار'!I4729</f>
        <v/>
      </c>
      <c r="J4751" s="13">
        <f>'دیده بان بازار'!J4729</f>
        <v/>
      </c>
      <c r="K4751" s="13">
        <f>'دیده بان بازار'!K4729</f>
        <v/>
      </c>
      <c r="L4751" s="13">
        <f>'دیده بان بازار'!L4729</f>
        <v/>
      </c>
      <c r="M4751" s="13">
        <f>'دیده بان بازار'!M4729</f>
        <v/>
      </c>
      <c r="N4751" s="13">
        <f>'دیده بان بازار'!N4729</f>
        <v/>
      </c>
      <c r="O4751" s="13">
        <f>'دیده بان بازار'!O4729</f>
        <v/>
      </c>
      <c r="P4751" s="13">
        <f>'دیده بان بازار'!P4729</f>
        <v/>
      </c>
      <c r="Q4751" s="13">
        <f>'دیده بان بازار'!Q4729</f>
        <v/>
      </c>
      <c r="R4751" s="13">
        <f>'دیده بان بازار'!R4729</f>
        <v/>
      </c>
      <c r="S4751" s="13">
        <f>'دیده بان بازار'!S4729</f>
        <v/>
      </c>
      <c r="T4751" s="13">
        <f>'دیده بان بازار'!T4729</f>
        <v/>
      </c>
      <c r="U4751" s="13">
        <f>'دیده بان بازار'!U4729</f>
        <v/>
      </c>
      <c r="V4751" s="13">
        <f>'دیده بان بازار'!V4729</f>
        <v/>
      </c>
      <c r="W4751" s="6">
        <f>'دیده بان بازار'!W4729</f>
        <v/>
      </c>
    </row>
    <row r="4752">
      <c r="A4752" s="15">
        <f>'دیده بان بازار'!A4730</f>
        <v/>
      </c>
      <c r="B4752" s="16">
        <f>'دیده بان بازار'!B4730</f>
        <v/>
      </c>
      <c r="C4752" s="16">
        <f>'دیده بان بازار'!C4730</f>
        <v/>
      </c>
      <c r="D4752" s="16">
        <f>'دیده بان بازار'!D4730</f>
        <v/>
      </c>
      <c r="E4752" s="17">
        <f>'دیده بان بازار'!E4730</f>
        <v/>
      </c>
      <c r="F4752" s="16">
        <f>'دیده بان بازار'!F4730</f>
        <v/>
      </c>
      <c r="G4752" s="16">
        <f>'دیده بان بازار'!G4730</f>
        <v/>
      </c>
      <c r="H4752" s="16">
        <f>'دیده بان بازار'!H4730</f>
        <v/>
      </c>
      <c r="I4752" s="16">
        <f>'دیده بان بازار'!I4730</f>
        <v/>
      </c>
      <c r="J4752" s="16">
        <f>'دیده بان بازار'!J4730</f>
        <v/>
      </c>
      <c r="K4752" s="16">
        <f>'دیده بان بازار'!K4730</f>
        <v/>
      </c>
      <c r="L4752" s="16">
        <f>'دیده بان بازار'!L4730</f>
        <v/>
      </c>
      <c r="M4752" s="16">
        <f>'دیده بان بازار'!M4730</f>
        <v/>
      </c>
      <c r="N4752" s="16">
        <f>'دیده بان بازار'!N4730</f>
        <v/>
      </c>
      <c r="O4752" s="16">
        <f>'دیده بان بازار'!O4730</f>
        <v/>
      </c>
      <c r="P4752" s="16">
        <f>'دیده بان بازار'!P4730</f>
        <v/>
      </c>
      <c r="Q4752" s="16">
        <f>'دیده بان بازار'!Q4730</f>
        <v/>
      </c>
      <c r="R4752" s="16">
        <f>'دیده بان بازار'!R4730</f>
        <v/>
      </c>
      <c r="S4752" s="16">
        <f>'دیده بان بازار'!S4730</f>
        <v/>
      </c>
      <c r="T4752" s="16">
        <f>'دیده بان بازار'!T4730</f>
        <v/>
      </c>
      <c r="U4752" s="16">
        <f>'دیده بان بازار'!U4730</f>
        <v/>
      </c>
      <c r="V4752" s="16">
        <f>'دیده بان بازار'!V4730</f>
        <v/>
      </c>
      <c r="W4752" s="7">
        <f>'دیده بان بازار'!W4730</f>
        <v/>
      </c>
    </row>
    <row r="4753">
      <c r="A4753" s="12">
        <f>'دیده بان بازار'!A4731</f>
        <v/>
      </c>
      <c r="B4753" s="13">
        <f>'دیده بان بازار'!B4731</f>
        <v/>
      </c>
      <c r="C4753" s="13">
        <f>'دیده بان بازار'!C4731</f>
        <v/>
      </c>
      <c r="D4753" s="13">
        <f>'دیده بان بازار'!D4731</f>
        <v/>
      </c>
      <c r="E4753" s="14">
        <f>'دیده بان بازار'!E4731</f>
        <v/>
      </c>
      <c r="F4753" s="13">
        <f>'دیده بان بازار'!F4731</f>
        <v/>
      </c>
      <c r="G4753" s="13">
        <f>'دیده بان بازار'!G4731</f>
        <v/>
      </c>
      <c r="H4753" s="13">
        <f>'دیده بان بازار'!H4731</f>
        <v/>
      </c>
      <c r="I4753" s="13">
        <f>'دیده بان بازار'!I4731</f>
        <v/>
      </c>
      <c r="J4753" s="13">
        <f>'دیده بان بازار'!J4731</f>
        <v/>
      </c>
      <c r="K4753" s="13">
        <f>'دیده بان بازار'!K4731</f>
        <v/>
      </c>
      <c r="L4753" s="13">
        <f>'دیده بان بازار'!L4731</f>
        <v/>
      </c>
      <c r="M4753" s="13">
        <f>'دیده بان بازار'!M4731</f>
        <v/>
      </c>
      <c r="N4753" s="13">
        <f>'دیده بان بازار'!N4731</f>
        <v/>
      </c>
      <c r="O4753" s="13">
        <f>'دیده بان بازار'!O4731</f>
        <v/>
      </c>
      <c r="P4753" s="13">
        <f>'دیده بان بازار'!P4731</f>
        <v/>
      </c>
      <c r="Q4753" s="13">
        <f>'دیده بان بازار'!Q4731</f>
        <v/>
      </c>
      <c r="R4753" s="13">
        <f>'دیده بان بازار'!R4731</f>
        <v/>
      </c>
      <c r="S4753" s="13">
        <f>'دیده بان بازار'!S4731</f>
        <v/>
      </c>
      <c r="T4753" s="13">
        <f>'دیده بان بازار'!T4731</f>
        <v/>
      </c>
      <c r="U4753" s="13">
        <f>'دیده بان بازار'!U4731</f>
        <v/>
      </c>
      <c r="V4753" s="13">
        <f>'دیده بان بازار'!V4731</f>
        <v/>
      </c>
      <c r="W4753" s="6">
        <f>'دیده بان بازار'!W4731</f>
        <v/>
      </c>
    </row>
    <row r="4754">
      <c r="A4754" s="15">
        <f>'دیده بان بازار'!A4732</f>
        <v/>
      </c>
      <c r="B4754" s="16">
        <f>'دیده بان بازار'!B4732</f>
        <v/>
      </c>
      <c r="C4754" s="16">
        <f>'دیده بان بازار'!C4732</f>
        <v/>
      </c>
      <c r="D4754" s="16">
        <f>'دیده بان بازار'!D4732</f>
        <v/>
      </c>
      <c r="E4754" s="17">
        <f>'دیده بان بازار'!E4732</f>
        <v/>
      </c>
      <c r="F4754" s="16">
        <f>'دیده بان بازار'!F4732</f>
        <v/>
      </c>
      <c r="G4754" s="16">
        <f>'دیده بان بازار'!G4732</f>
        <v/>
      </c>
      <c r="H4754" s="16">
        <f>'دیده بان بازار'!H4732</f>
        <v/>
      </c>
      <c r="I4754" s="16">
        <f>'دیده بان بازار'!I4732</f>
        <v/>
      </c>
      <c r="J4754" s="16">
        <f>'دیده بان بازار'!J4732</f>
        <v/>
      </c>
      <c r="K4754" s="16">
        <f>'دیده بان بازار'!K4732</f>
        <v/>
      </c>
      <c r="L4754" s="16">
        <f>'دیده بان بازار'!L4732</f>
        <v/>
      </c>
      <c r="M4754" s="16">
        <f>'دیده بان بازار'!M4732</f>
        <v/>
      </c>
      <c r="N4754" s="16">
        <f>'دیده بان بازار'!N4732</f>
        <v/>
      </c>
      <c r="O4754" s="16">
        <f>'دیده بان بازار'!O4732</f>
        <v/>
      </c>
      <c r="P4754" s="16">
        <f>'دیده بان بازار'!P4732</f>
        <v/>
      </c>
      <c r="Q4754" s="16">
        <f>'دیده بان بازار'!Q4732</f>
        <v/>
      </c>
      <c r="R4754" s="16">
        <f>'دیده بان بازار'!R4732</f>
        <v/>
      </c>
      <c r="S4754" s="16">
        <f>'دیده بان بازار'!S4732</f>
        <v/>
      </c>
      <c r="T4754" s="16">
        <f>'دیده بان بازار'!T4732</f>
        <v/>
      </c>
      <c r="U4754" s="16">
        <f>'دیده بان بازار'!U4732</f>
        <v/>
      </c>
      <c r="V4754" s="16">
        <f>'دیده بان بازار'!V4732</f>
        <v/>
      </c>
      <c r="W4754" s="7">
        <f>'دیده بان بازار'!W4732</f>
        <v/>
      </c>
    </row>
    <row r="4755">
      <c r="A4755" s="12">
        <f>'دیده بان بازار'!A4733</f>
        <v/>
      </c>
      <c r="B4755" s="13">
        <f>'دیده بان بازار'!B4733</f>
        <v/>
      </c>
      <c r="C4755" s="13">
        <f>'دیده بان بازار'!C4733</f>
        <v/>
      </c>
      <c r="D4755" s="13">
        <f>'دیده بان بازار'!D4733</f>
        <v/>
      </c>
      <c r="E4755" s="14">
        <f>'دیده بان بازار'!E4733</f>
        <v/>
      </c>
      <c r="F4755" s="13">
        <f>'دیده بان بازار'!F4733</f>
        <v/>
      </c>
      <c r="G4755" s="13">
        <f>'دیده بان بازار'!G4733</f>
        <v/>
      </c>
      <c r="H4755" s="13">
        <f>'دیده بان بازار'!H4733</f>
        <v/>
      </c>
      <c r="I4755" s="13">
        <f>'دیده بان بازار'!I4733</f>
        <v/>
      </c>
      <c r="J4755" s="13">
        <f>'دیده بان بازار'!J4733</f>
        <v/>
      </c>
      <c r="K4755" s="13">
        <f>'دیده بان بازار'!K4733</f>
        <v/>
      </c>
      <c r="L4755" s="13">
        <f>'دیده بان بازار'!L4733</f>
        <v/>
      </c>
      <c r="M4755" s="13">
        <f>'دیده بان بازار'!M4733</f>
        <v/>
      </c>
      <c r="N4755" s="13">
        <f>'دیده بان بازار'!N4733</f>
        <v/>
      </c>
      <c r="O4755" s="13">
        <f>'دیده بان بازار'!O4733</f>
        <v/>
      </c>
      <c r="P4755" s="13">
        <f>'دیده بان بازار'!P4733</f>
        <v/>
      </c>
      <c r="Q4755" s="13">
        <f>'دیده بان بازار'!Q4733</f>
        <v/>
      </c>
      <c r="R4755" s="13">
        <f>'دیده بان بازار'!R4733</f>
        <v/>
      </c>
      <c r="S4755" s="13">
        <f>'دیده بان بازار'!S4733</f>
        <v/>
      </c>
      <c r="T4755" s="13">
        <f>'دیده بان بازار'!T4733</f>
        <v/>
      </c>
      <c r="U4755" s="13">
        <f>'دیده بان بازار'!U4733</f>
        <v/>
      </c>
      <c r="V4755" s="13">
        <f>'دیده بان بازار'!V4733</f>
        <v/>
      </c>
      <c r="W4755" s="6">
        <f>'دیده بان بازار'!W4733</f>
        <v/>
      </c>
    </row>
    <row r="4756">
      <c r="A4756" s="15">
        <f>'دیده بان بازار'!A4734</f>
        <v/>
      </c>
      <c r="B4756" s="16">
        <f>'دیده بان بازار'!B4734</f>
        <v/>
      </c>
      <c r="C4756" s="16">
        <f>'دیده بان بازار'!C4734</f>
        <v/>
      </c>
      <c r="D4756" s="16">
        <f>'دیده بان بازار'!D4734</f>
        <v/>
      </c>
      <c r="E4756" s="17">
        <f>'دیده بان بازار'!E4734</f>
        <v/>
      </c>
      <c r="F4756" s="16">
        <f>'دیده بان بازار'!F4734</f>
        <v/>
      </c>
      <c r="G4756" s="16">
        <f>'دیده بان بازار'!G4734</f>
        <v/>
      </c>
      <c r="H4756" s="16">
        <f>'دیده بان بازار'!H4734</f>
        <v/>
      </c>
      <c r="I4756" s="16">
        <f>'دیده بان بازار'!I4734</f>
        <v/>
      </c>
      <c r="J4756" s="16">
        <f>'دیده بان بازار'!J4734</f>
        <v/>
      </c>
      <c r="K4756" s="16">
        <f>'دیده بان بازار'!K4734</f>
        <v/>
      </c>
      <c r="L4756" s="16">
        <f>'دیده بان بازار'!L4734</f>
        <v/>
      </c>
      <c r="M4756" s="16">
        <f>'دیده بان بازار'!M4734</f>
        <v/>
      </c>
      <c r="N4756" s="16">
        <f>'دیده بان بازار'!N4734</f>
        <v/>
      </c>
      <c r="O4756" s="16">
        <f>'دیده بان بازار'!O4734</f>
        <v/>
      </c>
      <c r="P4756" s="16">
        <f>'دیده بان بازار'!P4734</f>
        <v/>
      </c>
      <c r="Q4756" s="16">
        <f>'دیده بان بازار'!Q4734</f>
        <v/>
      </c>
      <c r="R4756" s="16">
        <f>'دیده بان بازار'!R4734</f>
        <v/>
      </c>
      <c r="S4756" s="16">
        <f>'دیده بان بازار'!S4734</f>
        <v/>
      </c>
      <c r="T4756" s="16">
        <f>'دیده بان بازار'!T4734</f>
        <v/>
      </c>
      <c r="U4756" s="16">
        <f>'دیده بان بازار'!U4734</f>
        <v/>
      </c>
      <c r="V4756" s="16">
        <f>'دیده بان بازار'!V4734</f>
        <v/>
      </c>
      <c r="W4756" s="7">
        <f>'دیده بان بازار'!W4734</f>
        <v/>
      </c>
    </row>
    <row r="4757">
      <c r="A4757" s="15">
        <f>'دیده بان بازار'!A4735</f>
        <v/>
      </c>
      <c r="B4757" s="16">
        <f>'دیده بان بازار'!B4735</f>
        <v/>
      </c>
      <c r="C4757" s="16">
        <f>'دیده بان بازار'!C4735</f>
        <v/>
      </c>
      <c r="D4757" s="16">
        <f>'دیده بان بازار'!D4735</f>
        <v/>
      </c>
      <c r="E4757" s="17">
        <f>'دیده بان بازار'!E4735</f>
        <v/>
      </c>
      <c r="F4757" s="16">
        <f>'دیده بان بازار'!F4735</f>
        <v/>
      </c>
      <c r="G4757" s="16">
        <f>'دیده بان بازار'!G4735</f>
        <v/>
      </c>
      <c r="H4757" s="16">
        <f>'دیده بان بازار'!H4735</f>
        <v/>
      </c>
      <c r="I4757" s="16">
        <f>'دیده بان بازار'!I4735</f>
        <v/>
      </c>
      <c r="J4757" s="16">
        <f>'دیده بان بازار'!J4735</f>
        <v/>
      </c>
      <c r="K4757" s="16">
        <f>'دیده بان بازار'!K4735</f>
        <v/>
      </c>
      <c r="L4757" s="16">
        <f>'دیده بان بازار'!L4735</f>
        <v/>
      </c>
      <c r="M4757" s="16">
        <f>'دیده بان بازار'!M4735</f>
        <v/>
      </c>
      <c r="N4757" s="16">
        <f>'دیده بان بازار'!N4735</f>
        <v/>
      </c>
      <c r="O4757" s="16">
        <f>'دیده بان بازار'!O4735</f>
        <v/>
      </c>
      <c r="P4757" s="16">
        <f>'دیده بان بازار'!P4735</f>
        <v/>
      </c>
      <c r="Q4757" s="16">
        <f>'دیده بان بازار'!Q4735</f>
        <v/>
      </c>
      <c r="R4757" s="16">
        <f>'دیده بان بازار'!R4735</f>
        <v/>
      </c>
      <c r="S4757" s="16">
        <f>'دیده بان بازار'!S4735</f>
        <v/>
      </c>
      <c r="T4757" s="16">
        <f>'دیده بان بازار'!T4735</f>
        <v/>
      </c>
      <c r="U4757" s="16">
        <f>'دیده بان بازار'!U4735</f>
        <v/>
      </c>
      <c r="V4757" s="16">
        <f>'دیده بان بازار'!V4735</f>
        <v/>
      </c>
      <c r="W4757" s="7">
        <f>'دیده بان بازار'!W4735</f>
        <v/>
      </c>
    </row>
    <row r="4758">
      <c r="A4758" s="12">
        <f>'دیده بان بازار'!A4736</f>
        <v/>
      </c>
      <c r="B4758" s="13">
        <f>'دیده بان بازار'!B4736</f>
        <v/>
      </c>
      <c r="C4758" s="13">
        <f>'دیده بان بازار'!C4736</f>
        <v/>
      </c>
      <c r="D4758" s="13">
        <f>'دیده بان بازار'!D4736</f>
        <v/>
      </c>
      <c r="E4758" s="14">
        <f>'دیده بان بازار'!E4736</f>
        <v/>
      </c>
      <c r="F4758" s="13">
        <f>'دیده بان بازار'!F4736</f>
        <v/>
      </c>
      <c r="G4758" s="13">
        <f>'دیده بان بازار'!G4736</f>
        <v/>
      </c>
      <c r="H4758" s="13">
        <f>'دیده بان بازار'!H4736</f>
        <v/>
      </c>
      <c r="I4758" s="13">
        <f>'دیده بان بازار'!I4736</f>
        <v/>
      </c>
      <c r="J4758" s="13">
        <f>'دیده بان بازار'!J4736</f>
        <v/>
      </c>
      <c r="K4758" s="13">
        <f>'دیده بان بازار'!K4736</f>
        <v/>
      </c>
      <c r="L4758" s="13">
        <f>'دیده بان بازار'!L4736</f>
        <v/>
      </c>
      <c r="M4758" s="13">
        <f>'دیده بان بازار'!M4736</f>
        <v/>
      </c>
      <c r="N4758" s="13">
        <f>'دیده بان بازار'!N4736</f>
        <v/>
      </c>
      <c r="O4758" s="13">
        <f>'دیده بان بازار'!O4736</f>
        <v/>
      </c>
      <c r="P4758" s="13">
        <f>'دیده بان بازار'!P4736</f>
        <v/>
      </c>
      <c r="Q4758" s="13">
        <f>'دیده بان بازار'!Q4736</f>
        <v/>
      </c>
      <c r="R4758" s="13">
        <f>'دیده بان بازار'!R4736</f>
        <v/>
      </c>
      <c r="S4758" s="13">
        <f>'دیده بان بازار'!S4736</f>
        <v/>
      </c>
      <c r="T4758" s="13">
        <f>'دیده بان بازار'!T4736</f>
        <v/>
      </c>
      <c r="U4758" s="13">
        <f>'دیده بان بازار'!U4736</f>
        <v/>
      </c>
      <c r="V4758" s="13">
        <f>'دیده بان بازار'!V4736</f>
        <v/>
      </c>
      <c r="W4758" s="6">
        <f>'دیده بان بازار'!W4736</f>
        <v/>
      </c>
    </row>
    <row r="4759">
      <c r="A4759" s="15">
        <f>'دیده بان بازار'!A4737</f>
        <v/>
      </c>
      <c r="B4759" s="16">
        <f>'دیده بان بازار'!B4737</f>
        <v/>
      </c>
      <c r="C4759" s="16">
        <f>'دیده بان بازار'!C4737</f>
        <v/>
      </c>
      <c r="D4759" s="16">
        <f>'دیده بان بازار'!D4737</f>
        <v/>
      </c>
      <c r="E4759" s="17">
        <f>'دیده بان بازار'!E4737</f>
        <v/>
      </c>
      <c r="F4759" s="16">
        <f>'دیده بان بازار'!F4737</f>
        <v/>
      </c>
      <c r="G4759" s="16">
        <f>'دیده بان بازار'!G4737</f>
        <v/>
      </c>
      <c r="H4759" s="16">
        <f>'دیده بان بازار'!H4737</f>
        <v/>
      </c>
      <c r="I4759" s="16">
        <f>'دیده بان بازار'!I4737</f>
        <v/>
      </c>
      <c r="J4759" s="16">
        <f>'دیده بان بازار'!J4737</f>
        <v/>
      </c>
      <c r="K4759" s="16">
        <f>'دیده بان بازار'!K4737</f>
        <v/>
      </c>
      <c r="L4759" s="16">
        <f>'دیده بان بازار'!L4737</f>
        <v/>
      </c>
      <c r="M4759" s="16">
        <f>'دیده بان بازار'!M4737</f>
        <v/>
      </c>
      <c r="N4759" s="16">
        <f>'دیده بان بازار'!N4737</f>
        <v/>
      </c>
      <c r="O4759" s="16">
        <f>'دیده بان بازار'!O4737</f>
        <v/>
      </c>
      <c r="P4759" s="16">
        <f>'دیده بان بازار'!P4737</f>
        <v/>
      </c>
      <c r="Q4759" s="16">
        <f>'دیده بان بازار'!Q4737</f>
        <v/>
      </c>
      <c r="R4759" s="16">
        <f>'دیده بان بازار'!R4737</f>
        <v/>
      </c>
      <c r="S4759" s="16">
        <f>'دیده بان بازار'!S4737</f>
        <v/>
      </c>
      <c r="T4759" s="16">
        <f>'دیده بان بازار'!T4737</f>
        <v/>
      </c>
      <c r="U4759" s="16">
        <f>'دیده بان بازار'!U4737</f>
        <v/>
      </c>
      <c r="V4759" s="16">
        <f>'دیده بان بازار'!V4737</f>
        <v/>
      </c>
      <c r="W4759" s="7">
        <f>'دیده بان بازار'!W4737</f>
        <v/>
      </c>
    </row>
    <row r="4760">
      <c r="A4760" s="12">
        <f>'دیده بان بازار'!A4738</f>
        <v/>
      </c>
      <c r="B4760" s="13">
        <f>'دیده بان بازار'!B4738</f>
        <v/>
      </c>
      <c r="C4760" s="13">
        <f>'دیده بان بازار'!C4738</f>
        <v/>
      </c>
      <c r="D4760" s="13">
        <f>'دیده بان بازار'!D4738</f>
        <v/>
      </c>
      <c r="E4760" s="14">
        <f>'دیده بان بازار'!E4738</f>
        <v/>
      </c>
      <c r="F4760" s="13">
        <f>'دیده بان بازار'!F4738</f>
        <v/>
      </c>
      <c r="G4760" s="13">
        <f>'دیده بان بازار'!G4738</f>
        <v/>
      </c>
      <c r="H4760" s="13">
        <f>'دیده بان بازار'!H4738</f>
        <v/>
      </c>
      <c r="I4760" s="13">
        <f>'دیده بان بازار'!I4738</f>
        <v/>
      </c>
      <c r="J4760" s="13">
        <f>'دیده بان بازار'!J4738</f>
        <v/>
      </c>
      <c r="K4760" s="13">
        <f>'دیده بان بازار'!K4738</f>
        <v/>
      </c>
      <c r="L4760" s="13">
        <f>'دیده بان بازار'!L4738</f>
        <v/>
      </c>
      <c r="M4760" s="13">
        <f>'دیده بان بازار'!M4738</f>
        <v/>
      </c>
      <c r="N4760" s="13">
        <f>'دیده بان بازار'!N4738</f>
        <v/>
      </c>
      <c r="O4760" s="13">
        <f>'دیده بان بازار'!O4738</f>
        <v/>
      </c>
      <c r="P4760" s="13">
        <f>'دیده بان بازار'!P4738</f>
        <v/>
      </c>
      <c r="Q4760" s="13">
        <f>'دیده بان بازار'!Q4738</f>
        <v/>
      </c>
      <c r="R4760" s="13">
        <f>'دیده بان بازار'!R4738</f>
        <v/>
      </c>
      <c r="S4760" s="13">
        <f>'دیده بان بازار'!S4738</f>
        <v/>
      </c>
      <c r="T4760" s="13">
        <f>'دیده بان بازار'!T4738</f>
        <v/>
      </c>
      <c r="U4760" s="13">
        <f>'دیده بان بازار'!U4738</f>
        <v/>
      </c>
      <c r="V4760" s="13">
        <f>'دیده بان بازار'!V4738</f>
        <v/>
      </c>
      <c r="W4760" s="6">
        <f>'دیده بان بازار'!W4738</f>
        <v/>
      </c>
    </row>
    <row r="4761">
      <c r="A4761" s="15">
        <f>'دیده بان بازار'!A4739</f>
        <v/>
      </c>
      <c r="B4761" s="16">
        <f>'دیده بان بازار'!B4739</f>
        <v/>
      </c>
      <c r="C4761" s="16">
        <f>'دیده بان بازار'!C4739</f>
        <v/>
      </c>
      <c r="D4761" s="16">
        <f>'دیده بان بازار'!D4739</f>
        <v/>
      </c>
      <c r="E4761" s="17">
        <f>'دیده بان بازار'!E4739</f>
        <v/>
      </c>
      <c r="F4761" s="16">
        <f>'دیده بان بازار'!F4739</f>
        <v/>
      </c>
      <c r="G4761" s="16">
        <f>'دیده بان بازار'!G4739</f>
        <v/>
      </c>
      <c r="H4761" s="16">
        <f>'دیده بان بازار'!H4739</f>
        <v/>
      </c>
      <c r="I4761" s="16">
        <f>'دیده بان بازار'!I4739</f>
        <v/>
      </c>
      <c r="J4761" s="16">
        <f>'دیده بان بازار'!J4739</f>
        <v/>
      </c>
      <c r="K4761" s="16">
        <f>'دیده بان بازار'!K4739</f>
        <v/>
      </c>
      <c r="L4761" s="16">
        <f>'دیده بان بازار'!L4739</f>
        <v/>
      </c>
      <c r="M4761" s="16">
        <f>'دیده بان بازار'!M4739</f>
        <v/>
      </c>
      <c r="N4761" s="16">
        <f>'دیده بان بازار'!N4739</f>
        <v/>
      </c>
      <c r="O4761" s="16">
        <f>'دیده بان بازار'!O4739</f>
        <v/>
      </c>
      <c r="P4761" s="16">
        <f>'دیده بان بازار'!P4739</f>
        <v/>
      </c>
      <c r="Q4761" s="16">
        <f>'دیده بان بازار'!Q4739</f>
        <v/>
      </c>
      <c r="R4761" s="16">
        <f>'دیده بان بازار'!R4739</f>
        <v/>
      </c>
      <c r="S4761" s="16">
        <f>'دیده بان بازار'!S4739</f>
        <v/>
      </c>
      <c r="T4761" s="16">
        <f>'دیده بان بازار'!T4739</f>
        <v/>
      </c>
      <c r="U4761" s="16">
        <f>'دیده بان بازار'!U4739</f>
        <v/>
      </c>
      <c r="V4761" s="16">
        <f>'دیده بان بازار'!V4739</f>
        <v/>
      </c>
      <c r="W4761" s="7">
        <f>'دیده بان بازار'!W4739</f>
        <v/>
      </c>
    </row>
    <row r="4762">
      <c r="A4762" s="12">
        <f>'دیده بان بازار'!A4740</f>
        <v/>
      </c>
      <c r="B4762" s="13">
        <f>'دیده بان بازار'!B4740</f>
        <v/>
      </c>
      <c r="C4762" s="13">
        <f>'دیده بان بازار'!C4740</f>
        <v/>
      </c>
      <c r="D4762" s="13">
        <f>'دیده بان بازار'!D4740</f>
        <v/>
      </c>
      <c r="E4762" s="14">
        <f>'دیده بان بازار'!E4740</f>
        <v/>
      </c>
      <c r="F4762" s="13">
        <f>'دیده بان بازار'!F4740</f>
        <v/>
      </c>
      <c r="G4762" s="13">
        <f>'دیده بان بازار'!G4740</f>
        <v/>
      </c>
      <c r="H4762" s="13">
        <f>'دیده بان بازار'!H4740</f>
        <v/>
      </c>
      <c r="I4762" s="13">
        <f>'دیده بان بازار'!I4740</f>
        <v/>
      </c>
      <c r="J4762" s="13">
        <f>'دیده بان بازار'!J4740</f>
        <v/>
      </c>
      <c r="K4762" s="13">
        <f>'دیده بان بازار'!K4740</f>
        <v/>
      </c>
      <c r="L4762" s="13">
        <f>'دیده بان بازار'!L4740</f>
        <v/>
      </c>
      <c r="M4762" s="13">
        <f>'دیده بان بازار'!M4740</f>
        <v/>
      </c>
      <c r="N4762" s="13">
        <f>'دیده بان بازار'!N4740</f>
        <v/>
      </c>
      <c r="O4762" s="13">
        <f>'دیده بان بازار'!O4740</f>
        <v/>
      </c>
      <c r="P4762" s="13">
        <f>'دیده بان بازار'!P4740</f>
        <v/>
      </c>
      <c r="Q4762" s="13">
        <f>'دیده بان بازار'!Q4740</f>
        <v/>
      </c>
      <c r="R4762" s="13">
        <f>'دیده بان بازار'!R4740</f>
        <v/>
      </c>
      <c r="S4762" s="13">
        <f>'دیده بان بازار'!S4740</f>
        <v/>
      </c>
      <c r="T4762" s="13">
        <f>'دیده بان بازار'!T4740</f>
        <v/>
      </c>
      <c r="U4762" s="13">
        <f>'دیده بان بازار'!U4740</f>
        <v/>
      </c>
      <c r="V4762" s="13">
        <f>'دیده بان بازار'!V4740</f>
        <v/>
      </c>
      <c r="W4762" s="6">
        <f>'دیده بان بازار'!W4740</f>
        <v/>
      </c>
    </row>
    <row r="4763">
      <c r="A4763" s="15">
        <f>'دیده بان بازار'!A4741</f>
        <v/>
      </c>
      <c r="B4763" s="16">
        <f>'دیده بان بازار'!B4741</f>
        <v/>
      </c>
      <c r="C4763" s="16">
        <f>'دیده بان بازار'!C4741</f>
        <v/>
      </c>
      <c r="D4763" s="16">
        <f>'دیده بان بازار'!D4741</f>
        <v/>
      </c>
      <c r="E4763" s="17">
        <f>'دیده بان بازار'!E4741</f>
        <v/>
      </c>
      <c r="F4763" s="16">
        <f>'دیده بان بازار'!F4741</f>
        <v/>
      </c>
      <c r="G4763" s="16">
        <f>'دیده بان بازار'!G4741</f>
        <v/>
      </c>
      <c r="H4763" s="16">
        <f>'دیده بان بازار'!H4741</f>
        <v/>
      </c>
      <c r="I4763" s="16">
        <f>'دیده بان بازار'!I4741</f>
        <v/>
      </c>
      <c r="J4763" s="16">
        <f>'دیده بان بازار'!J4741</f>
        <v/>
      </c>
      <c r="K4763" s="16">
        <f>'دیده بان بازار'!K4741</f>
        <v/>
      </c>
      <c r="L4763" s="16">
        <f>'دیده بان بازار'!L4741</f>
        <v/>
      </c>
      <c r="M4763" s="16">
        <f>'دیده بان بازار'!M4741</f>
        <v/>
      </c>
      <c r="N4763" s="16">
        <f>'دیده بان بازار'!N4741</f>
        <v/>
      </c>
      <c r="O4763" s="16">
        <f>'دیده بان بازار'!O4741</f>
        <v/>
      </c>
      <c r="P4763" s="16">
        <f>'دیده بان بازار'!P4741</f>
        <v/>
      </c>
      <c r="Q4763" s="16">
        <f>'دیده بان بازار'!Q4741</f>
        <v/>
      </c>
      <c r="R4763" s="16">
        <f>'دیده بان بازار'!R4741</f>
        <v/>
      </c>
      <c r="S4763" s="16">
        <f>'دیده بان بازار'!S4741</f>
        <v/>
      </c>
      <c r="T4763" s="16">
        <f>'دیده بان بازار'!T4741</f>
        <v/>
      </c>
      <c r="U4763" s="16">
        <f>'دیده بان بازار'!U4741</f>
        <v/>
      </c>
      <c r="V4763" s="16">
        <f>'دیده بان بازار'!V4741</f>
        <v/>
      </c>
      <c r="W4763" s="7">
        <f>'دیده بان بازار'!W4741</f>
        <v/>
      </c>
    </row>
    <row r="4764">
      <c r="A4764" s="12">
        <f>'دیده بان بازار'!A4742</f>
        <v/>
      </c>
      <c r="B4764" s="13">
        <f>'دیده بان بازار'!B4742</f>
        <v/>
      </c>
      <c r="C4764" s="13">
        <f>'دیده بان بازار'!C4742</f>
        <v/>
      </c>
      <c r="D4764" s="13">
        <f>'دیده بان بازار'!D4742</f>
        <v/>
      </c>
      <c r="E4764" s="14">
        <f>'دیده بان بازار'!E4742</f>
        <v/>
      </c>
      <c r="F4764" s="13">
        <f>'دیده بان بازار'!F4742</f>
        <v/>
      </c>
      <c r="G4764" s="13">
        <f>'دیده بان بازار'!G4742</f>
        <v/>
      </c>
      <c r="H4764" s="13">
        <f>'دیده بان بازار'!H4742</f>
        <v/>
      </c>
      <c r="I4764" s="13">
        <f>'دیده بان بازار'!I4742</f>
        <v/>
      </c>
      <c r="J4764" s="13">
        <f>'دیده بان بازار'!J4742</f>
        <v/>
      </c>
      <c r="K4764" s="13">
        <f>'دیده بان بازار'!K4742</f>
        <v/>
      </c>
      <c r="L4764" s="13">
        <f>'دیده بان بازار'!L4742</f>
        <v/>
      </c>
      <c r="M4764" s="13">
        <f>'دیده بان بازار'!M4742</f>
        <v/>
      </c>
      <c r="N4764" s="13">
        <f>'دیده بان بازار'!N4742</f>
        <v/>
      </c>
      <c r="O4764" s="13">
        <f>'دیده بان بازار'!O4742</f>
        <v/>
      </c>
      <c r="P4764" s="13">
        <f>'دیده بان بازار'!P4742</f>
        <v/>
      </c>
      <c r="Q4764" s="13">
        <f>'دیده بان بازار'!Q4742</f>
        <v/>
      </c>
      <c r="R4764" s="13">
        <f>'دیده بان بازار'!R4742</f>
        <v/>
      </c>
      <c r="S4764" s="13">
        <f>'دیده بان بازار'!S4742</f>
        <v/>
      </c>
      <c r="T4764" s="13">
        <f>'دیده بان بازار'!T4742</f>
        <v/>
      </c>
      <c r="U4764" s="13">
        <f>'دیده بان بازار'!U4742</f>
        <v/>
      </c>
      <c r="V4764" s="13">
        <f>'دیده بان بازار'!V4742</f>
        <v/>
      </c>
      <c r="W4764" s="6">
        <f>'دیده بان بازار'!W4742</f>
        <v/>
      </c>
    </row>
    <row r="4765">
      <c r="A4765" s="15">
        <f>'دیده بان بازار'!A4743</f>
        <v/>
      </c>
      <c r="B4765" s="16">
        <f>'دیده بان بازار'!B4743</f>
        <v/>
      </c>
      <c r="C4765" s="16">
        <f>'دیده بان بازار'!C4743</f>
        <v/>
      </c>
      <c r="D4765" s="16">
        <f>'دیده بان بازار'!D4743</f>
        <v/>
      </c>
      <c r="E4765" s="17">
        <f>'دیده بان بازار'!E4743</f>
        <v/>
      </c>
      <c r="F4765" s="16">
        <f>'دیده بان بازار'!F4743</f>
        <v/>
      </c>
      <c r="G4765" s="16">
        <f>'دیده بان بازار'!G4743</f>
        <v/>
      </c>
      <c r="H4765" s="16">
        <f>'دیده بان بازار'!H4743</f>
        <v/>
      </c>
      <c r="I4765" s="16">
        <f>'دیده بان بازار'!I4743</f>
        <v/>
      </c>
      <c r="J4765" s="16">
        <f>'دیده بان بازار'!J4743</f>
        <v/>
      </c>
      <c r="K4765" s="16">
        <f>'دیده بان بازار'!K4743</f>
        <v/>
      </c>
      <c r="L4765" s="16">
        <f>'دیده بان بازار'!L4743</f>
        <v/>
      </c>
      <c r="M4765" s="16">
        <f>'دیده بان بازار'!M4743</f>
        <v/>
      </c>
      <c r="N4765" s="16">
        <f>'دیده بان بازار'!N4743</f>
        <v/>
      </c>
      <c r="O4765" s="16">
        <f>'دیده بان بازار'!O4743</f>
        <v/>
      </c>
      <c r="P4765" s="16">
        <f>'دیده بان بازار'!P4743</f>
        <v/>
      </c>
      <c r="Q4765" s="16">
        <f>'دیده بان بازار'!Q4743</f>
        <v/>
      </c>
      <c r="R4765" s="16">
        <f>'دیده بان بازار'!R4743</f>
        <v/>
      </c>
      <c r="S4765" s="16">
        <f>'دیده بان بازار'!S4743</f>
        <v/>
      </c>
      <c r="T4765" s="16">
        <f>'دیده بان بازار'!T4743</f>
        <v/>
      </c>
      <c r="U4765" s="16">
        <f>'دیده بان بازار'!U4743</f>
        <v/>
      </c>
      <c r="V4765" s="16">
        <f>'دیده بان بازار'!V4743</f>
        <v/>
      </c>
      <c r="W4765" s="7">
        <f>'دیده بان بازار'!W4743</f>
        <v/>
      </c>
    </row>
    <row r="4766">
      <c r="A4766" s="12">
        <f>'دیده بان بازار'!A4744</f>
        <v/>
      </c>
      <c r="B4766" s="13">
        <f>'دیده بان بازار'!B4744</f>
        <v/>
      </c>
      <c r="C4766" s="13">
        <f>'دیده بان بازار'!C4744</f>
        <v/>
      </c>
      <c r="D4766" s="13">
        <f>'دیده بان بازار'!D4744</f>
        <v/>
      </c>
      <c r="E4766" s="14">
        <f>'دیده بان بازار'!E4744</f>
        <v/>
      </c>
      <c r="F4766" s="13">
        <f>'دیده بان بازار'!F4744</f>
        <v/>
      </c>
      <c r="G4766" s="13">
        <f>'دیده بان بازار'!G4744</f>
        <v/>
      </c>
      <c r="H4766" s="13">
        <f>'دیده بان بازار'!H4744</f>
        <v/>
      </c>
      <c r="I4766" s="13">
        <f>'دیده بان بازار'!I4744</f>
        <v/>
      </c>
      <c r="J4766" s="13">
        <f>'دیده بان بازار'!J4744</f>
        <v/>
      </c>
      <c r="K4766" s="13">
        <f>'دیده بان بازار'!K4744</f>
        <v/>
      </c>
      <c r="L4766" s="13">
        <f>'دیده بان بازار'!L4744</f>
        <v/>
      </c>
      <c r="M4766" s="13">
        <f>'دیده بان بازار'!M4744</f>
        <v/>
      </c>
      <c r="N4766" s="13">
        <f>'دیده بان بازار'!N4744</f>
        <v/>
      </c>
      <c r="O4766" s="13">
        <f>'دیده بان بازار'!O4744</f>
        <v/>
      </c>
      <c r="P4766" s="13">
        <f>'دیده بان بازار'!P4744</f>
        <v/>
      </c>
      <c r="Q4766" s="13">
        <f>'دیده بان بازار'!Q4744</f>
        <v/>
      </c>
      <c r="R4766" s="13">
        <f>'دیده بان بازار'!R4744</f>
        <v/>
      </c>
      <c r="S4766" s="13">
        <f>'دیده بان بازار'!S4744</f>
        <v/>
      </c>
      <c r="T4766" s="13">
        <f>'دیده بان بازار'!T4744</f>
        <v/>
      </c>
      <c r="U4766" s="13">
        <f>'دیده بان بازار'!U4744</f>
        <v/>
      </c>
      <c r="V4766" s="13">
        <f>'دیده بان بازار'!V4744</f>
        <v/>
      </c>
      <c r="W4766" s="6">
        <f>'دیده بان بازار'!W4744</f>
        <v/>
      </c>
    </row>
    <row r="4767">
      <c r="A4767" s="15">
        <f>'دیده بان بازار'!A4745</f>
        <v/>
      </c>
      <c r="B4767" s="16">
        <f>'دیده بان بازار'!B4745</f>
        <v/>
      </c>
      <c r="C4767" s="16">
        <f>'دیده بان بازار'!C4745</f>
        <v/>
      </c>
      <c r="D4767" s="16">
        <f>'دیده بان بازار'!D4745</f>
        <v/>
      </c>
      <c r="E4767" s="17">
        <f>'دیده بان بازار'!E4745</f>
        <v/>
      </c>
      <c r="F4767" s="16">
        <f>'دیده بان بازار'!F4745</f>
        <v/>
      </c>
      <c r="G4767" s="16">
        <f>'دیده بان بازار'!G4745</f>
        <v/>
      </c>
      <c r="H4767" s="16">
        <f>'دیده بان بازار'!H4745</f>
        <v/>
      </c>
      <c r="I4767" s="16">
        <f>'دیده بان بازار'!I4745</f>
        <v/>
      </c>
      <c r="J4767" s="16">
        <f>'دیده بان بازار'!J4745</f>
        <v/>
      </c>
      <c r="K4767" s="16">
        <f>'دیده بان بازار'!K4745</f>
        <v/>
      </c>
      <c r="L4767" s="16">
        <f>'دیده بان بازار'!L4745</f>
        <v/>
      </c>
      <c r="M4767" s="16">
        <f>'دیده بان بازار'!M4745</f>
        <v/>
      </c>
      <c r="N4767" s="16">
        <f>'دیده بان بازار'!N4745</f>
        <v/>
      </c>
      <c r="O4767" s="16">
        <f>'دیده بان بازار'!O4745</f>
        <v/>
      </c>
      <c r="P4767" s="16">
        <f>'دیده بان بازار'!P4745</f>
        <v/>
      </c>
      <c r="Q4767" s="16">
        <f>'دیده بان بازار'!Q4745</f>
        <v/>
      </c>
      <c r="R4767" s="16">
        <f>'دیده بان بازار'!R4745</f>
        <v/>
      </c>
      <c r="S4767" s="16">
        <f>'دیده بان بازار'!S4745</f>
        <v/>
      </c>
      <c r="T4767" s="16">
        <f>'دیده بان بازار'!T4745</f>
        <v/>
      </c>
      <c r="U4767" s="16">
        <f>'دیده بان بازار'!U4745</f>
        <v/>
      </c>
      <c r="V4767" s="16">
        <f>'دیده بان بازار'!V4745</f>
        <v/>
      </c>
      <c r="W4767" s="7">
        <f>'دیده بان بازار'!W4745</f>
        <v/>
      </c>
    </row>
    <row r="4768">
      <c r="A4768" s="12">
        <f>'دیده بان بازار'!A4746</f>
        <v/>
      </c>
      <c r="B4768" s="13">
        <f>'دیده بان بازار'!B4746</f>
        <v/>
      </c>
      <c r="C4768" s="13">
        <f>'دیده بان بازار'!C4746</f>
        <v/>
      </c>
      <c r="D4768" s="13">
        <f>'دیده بان بازار'!D4746</f>
        <v/>
      </c>
      <c r="E4768" s="14">
        <f>'دیده بان بازار'!E4746</f>
        <v/>
      </c>
      <c r="F4768" s="13">
        <f>'دیده بان بازار'!F4746</f>
        <v/>
      </c>
      <c r="G4768" s="13">
        <f>'دیده بان بازار'!G4746</f>
        <v/>
      </c>
      <c r="H4768" s="13">
        <f>'دیده بان بازار'!H4746</f>
        <v/>
      </c>
      <c r="I4768" s="13">
        <f>'دیده بان بازار'!I4746</f>
        <v/>
      </c>
      <c r="J4768" s="13">
        <f>'دیده بان بازار'!J4746</f>
        <v/>
      </c>
      <c r="K4768" s="13">
        <f>'دیده بان بازار'!K4746</f>
        <v/>
      </c>
      <c r="L4768" s="13">
        <f>'دیده بان بازار'!L4746</f>
        <v/>
      </c>
      <c r="M4768" s="13">
        <f>'دیده بان بازار'!M4746</f>
        <v/>
      </c>
      <c r="N4768" s="13">
        <f>'دیده بان بازار'!N4746</f>
        <v/>
      </c>
      <c r="O4768" s="13">
        <f>'دیده بان بازار'!O4746</f>
        <v/>
      </c>
      <c r="P4768" s="13">
        <f>'دیده بان بازار'!P4746</f>
        <v/>
      </c>
      <c r="Q4768" s="13">
        <f>'دیده بان بازار'!Q4746</f>
        <v/>
      </c>
      <c r="R4768" s="13">
        <f>'دیده بان بازار'!R4746</f>
        <v/>
      </c>
      <c r="S4768" s="13">
        <f>'دیده بان بازار'!S4746</f>
        <v/>
      </c>
      <c r="T4768" s="13">
        <f>'دیده بان بازار'!T4746</f>
        <v/>
      </c>
      <c r="U4768" s="13">
        <f>'دیده بان بازار'!U4746</f>
        <v/>
      </c>
      <c r="V4768" s="13">
        <f>'دیده بان بازار'!V4746</f>
        <v/>
      </c>
      <c r="W4768" s="6">
        <f>'دیده بان بازار'!W4746</f>
        <v/>
      </c>
    </row>
    <row r="4769">
      <c r="A4769" s="15">
        <f>'دیده بان بازار'!A4747</f>
        <v/>
      </c>
      <c r="B4769" s="16">
        <f>'دیده بان بازار'!B4747</f>
        <v/>
      </c>
      <c r="C4769" s="16">
        <f>'دیده بان بازار'!C4747</f>
        <v/>
      </c>
      <c r="D4769" s="16">
        <f>'دیده بان بازار'!D4747</f>
        <v/>
      </c>
      <c r="E4769" s="17">
        <f>'دیده بان بازار'!E4747</f>
        <v/>
      </c>
      <c r="F4769" s="16">
        <f>'دیده بان بازار'!F4747</f>
        <v/>
      </c>
      <c r="G4769" s="16">
        <f>'دیده بان بازار'!G4747</f>
        <v/>
      </c>
      <c r="H4769" s="16">
        <f>'دیده بان بازار'!H4747</f>
        <v/>
      </c>
      <c r="I4769" s="16">
        <f>'دیده بان بازار'!I4747</f>
        <v/>
      </c>
      <c r="J4769" s="16">
        <f>'دیده بان بازار'!J4747</f>
        <v/>
      </c>
      <c r="K4769" s="16">
        <f>'دیده بان بازار'!K4747</f>
        <v/>
      </c>
      <c r="L4769" s="16">
        <f>'دیده بان بازار'!L4747</f>
        <v/>
      </c>
      <c r="M4769" s="16">
        <f>'دیده بان بازار'!M4747</f>
        <v/>
      </c>
      <c r="N4769" s="16">
        <f>'دیده بان بازار'!N4747</f>
        <v/>
      </c>
      <c r="O4769" s="16">
        <f>'دیده بان بازار'!O4747</f>
        <v/>
      </c>
      <c r="P4769" s="16">
        <f>'دیده بان بازار'!P4747</f>
        <v/>
      </c>
      <c r="Q4769" s="16">
        <f>'دیده بان بازار'!Q4747</f>
        <v/>
      </c>
      <c r="R4769" s="16">
        <f>'دیده بان بازار'!R4747</f>
        <v/>
      </c>
      <c r="S4769" s="16">
        <f>'دیده بان بازار'!S4747</f>
        <v/>
      </c>
      <c r="T4769" s="16">
        <f>'دیده بان بازار'!T4747</f>
        <v/>
      </c>
      <c r="U4769" s="16">
        <f>'دیده بان بازار'!U4747</f>
        <v/>
      </c>
      <c r="V4769" s="16">
        <f>'دیده بان بازار'!V4747</f>
        <v/>
      </c>
      <c r="W4769" s="7">
        <f>'دیده بان بازار'!W4747</f>
        <v/>
      </c>
    </row>
    <row r="4770">
      <c r="A4770" s="12">
        <f>'دیده بان بازار'!A4748</f>
        <v/>
      </c>
      <c r="B4770" s="13">
        <f>'دیده بان بازار'!B4748</f>
        <v/>
      </c>
      <c r="C4770" s="13">
        <f>'دیده بان بازار'!C4748</f>
        <v/>
      </c>
      <c r="D4770" s="13">
        <f>'دیده بان بازار'!D4748</f>
        <v/>
      </c>
      <c r="E4770" s="14">
        <f>'دیده بان بازار'!E4748</f>
        <v/>
      </c>
      <c r="F4770" s="13">
        <f>'دیده بان بازار'!F4748</f>
        <v/>
      </c>
      <c r="G4770" s="13">
        <f>'دیده بان بازار'!G4748</f>
        <v/>
      </c>
      <c r="H4770" s="13">
        <f>'دیده بان بازار'!H4748</f>
        <v/>
      </c>
      <c r="I4770" s="13">
        <f>'دیده بان بازار'!I4748</f>
        <v/>
      </c>
      <c r="J4770" s="13">
        <f>'دیده بان بازار'!J4748</f>
        <v/>
      </c>
      <c r="K4770" s="13">
        <f>'دیده بان بازار'!K4748</f>
        <v/>
      </c>
      <c r="L4770" s="13">
        <f>'دیده بان بازار'!L4748</f>
        <v/>
      </c>
      <c r="M4770" s="13">
        <f>'دیده بان بازار'!M4748</f>
        <v/>
      </c>
      <c r="N4770" s="13">
        <f>'دیده بان بازار'!N4748</f>
        <v/>
      </c>
      <c r="O4770" s="13">
        <f>'دیده بان بازار'!O4748</f>
        <v/>
      </c>
      <c r="P4770" s="13">
        <f>'دیده بان بازار'!P4748</f>
        <v/>
      </c>
      <c r="Q4770" s="13">
        <f>'دیده بان بازار'!Q4748</f>
        <v/>
      </c>
      <c r="R4770" s="13">
        <f>'دیده بان بازار'!R4748</f>
        <v/>
      </c>
      <c r="S4770" s="13">
        <f>'دیده بان بازار'!S4748</f>
        <v/>
      </c>
      <c r="T4770" s="13">
        <f>'دیده بان بازار'!T4748</f>
        <v/>
      </c>
      <c r="U4770" s="13">
        <f>'دیده بان بازار'!U4748</f>
        <v/>
      </c>
      <c r="V4770" s="13">
        <f>'دیده بان بازار'!V4748</f>
        <v/>
      </c>
      <c r="W4770" s="6">
        <f>'دیده بان بازار'!W4748</f>
        <v/>
      </c>
    </row>
    <row r="4771">
      <c r="A4771" s="15">
        <f>'دیده بان بازار'!A4749</f>
        <v/>
      </c>
      <c r="B4771" s="16">
        <f>'دیده بان بازار'!B4749</f>
        <v/>
      </c>
      <c r="C4771" s="16">
        <f>'دیده بان بازار'!C4749</f>
        <v/>
      </c>
      <c r="D4771" s="16">
        <f>'دیده بان بازار'!D4749</f>
        <v/>
      </c>
      <c r="E4771" s="17">
        <f>'دیده بان بازار'!E4749</f>
        <v/>
      </c>
      <c r="F4771" s="16">
        <f>'دیده بان بازار'!F4749</f>
        <v/>
      </c>
      <c r="G4771" s="16">
        <f>'دیده بان بازار'!G4749</f>
        <v/>
      </c>
      <c r="H4771" s="16">
        <f>'دیده بان بازار'!H4749</f>
        <v/>
      </c>
      <c r="I4771" s="16">
        <f>'دیده بان بازار'!I4749</f>
        <v/>
      </c>
      <c r="J4771" s="16">
        <f>'دیده بان بازار'!J4749</f>
        <v/>
      </c>
      <c r="K4771" s="16">
        <f>'دیده بان بازار'!K4749</f>
        <v/>
      </c>
      <c r="L4771" s="16">
        <f>'دیده بان بازار'!L4749</f>
        <v/>
      </c>
      <c r="M4771" s="16">
        <f>'دیده بان بازار'!M4749</f>
        <v/>
      </c>
      <c r="N4771" s="16">
        <f>'دیده بان بازار'!N4749</f>
        <v/>
      </c>
      <c r="O4771" s="16">
        <f>'دیده بان بازار'!O4749</f>
        <v/>
      </c>
      <c r="P4771" s="16">
        <f>'دیده بان بازار'!P4749</f>
        <v/>
      </c>
      <c r="Q4771" s="16">
        <f>'دیده بان بازار'!Q4749</f>
        <v/>
      </c>
      <c r="R4771" s="16">
        <f>'دیده بان بازار'!R4749</f>
        <v/>
      </c>
      <c r="S4771" s="16">
        <f>'دیده بان بازار'!S4749</f>
        <v/>
      </c>
      <c r="T4771" s="16">
        <f>'دیده بان بازار'!T4749</f>
        <v/>
      </c>
      <c r="U4771" s="16">
        <f>'دیده بان بازار'!U4749</f>
        <v/>
      </c>
      <c r="V4771" s="16">
        <f>'دیده بان بازار'!V4749</f>
        <v/>
      </c>
      <c r="W4771" s="7">
        <f>'دیده بان بازار'!W4749</f>
        <v/>
      </c>
    </row>
    <row r="4772">
      <c r="A4772" s="15">
        <f>'دیده بان بازار'!A4750</f>
        <v/>
      </c>
      <c r="B4772" s="16">
        <f>'دیده بان بازار'!B4750</f>
        <v/>
      </c>
      <c r="C4772" s="16">
        <f>'دیده بان بازار'!C4750</f>
        <v/>
      </c>
      <c r="D4772" s="16">
        <f>'دیده بان بازار'!D4750</f>
        <v/>
      </c>
      <c r="E4772" s="17">
        <f>'دیده بان بازار'!E4750</f>
        <v/>
      </c>
      <c r="F4772" s="16">
        <f>'دیده بان بازار'!F4750</f>
        <v/>
      </c>
      <c r="G4772" s="16">
        <f>'دیده بان بازار'!G4750</f>
        <v/>
      </c>
      <c r="H4772" s="16">
        <f>'دیده بان بازار'!H4750</f>
        <v/>
      </c>
      <c r="I4772" s="16">
        <f>'دیده بان بازار'!I4750</f>
        <v/>
      </c>
      <c r="J4772" s="16">
        <f>'دیده بان بازار'!J4750</f>
        <v/>
      </c>
      <c r="K4772" s="16">
        <f>'دیده بان بازار'!K4750</f>
        <v/>
      </c>
      <c r="L4772" s="16">
        <f>'دیده بان بازار'!L4750</f>
        <v/>
      </c>
      <c r="M4772" s="16">
        <f>'دیده بان بازار'!M4750</f>
        <v/>
      </c>
      <c r="N4772" s="16">
        <f>'دیده بان بازار'!N4750</f>
        <v/>
      </c>
      <c r="O4772" s="16">
        <f>'دیده بان بازار'!O4750</f>
        <v/>
      </c>
      <c r="P4772" s="16">
        <f>'دیده بان بازار'!P4750</f>
        <v/>
      </c>
      <c r="Q4772" s="16">
        <f>'دیده بان بازار'!Q4750</f>
        <v/>
      </c>
      <c r="R4772" s="16">
        <f>'دیده بان بازار'!R4750</f>
        <v/>
      </c>
      <c r="S4772" s="16">
        <f>'دیده بان بازار'!S4750</f>
        <v/>
      </c>
      <c r="T4772" s="16">
        <f>'دیده بان بازار'!T4750</f>
        <v/>
      </c>
      <c r="U4772" s="16">
        <f>'دیده بان بازار'!U4750</f>
        <v/>
      </c>
      <c r="V4772" s="16">
        <f>'دیده بان بازار'!V4750</f>
        <v/>
      </c>
      <c r="W4772" s="7">
        <f>'دیده بان بازار'!W4750</f>
        <v/>
      </c>
    </row>
    <row r="4773">
      <c r="A4773" s="12">
        <f>'دیده بان بازار'!A4751</f>
        <v/>
      </c>
      <c r="B4773" s="13">
        <f>'دیده بان بازار'!B4751</f>
        <v/>
      </c>
      <c r="C4773" s="13">
        <f>'دیده بان بازار'!C4751</f>
        <v/>
      </c>
      <c r="D4773" s="13">
        <f>'دیده بان بازار'!D4751</f>
        <v/>
      </c>
      <c r="E4773" s="14">
        <f>'دیده بان بازار'!E4751</f>
        <v/>
      </c>
      <c r="F4773" s="13">
        <f>'دیده بان بازار'!F4751</f>
        <v/>
      </c>
      <c r="G4773" s="13">
        <f>'دیده بان بازار'!G4751</f>
        <v/>
      </c>
      <c r="H4773" s="13">
        <f>'دیده بان بازار'!H4751</f>
        <v/>
      </c>
      <c r="I4773" s="13">
        <f>'دیده بان بازار'!I4751</f>
        <v/>
      </c>
      <c r="J4773" s="13">
        <f>'دیده بان بازار'!J4751</f>
        <v/>
      </c>
      <c r="K4773" s="13">
        <f>'دیده بان بازار'!K4751</f>
        <v/>
      </c>
      <c r="L4773" s="13">
        <f>'دیده بان بازار'!L4751</f>
        <v/>
      </c>
      <c r="M4773" s="13">
        <f>'دیده بان بازار'!M4751</f>
        <v/>
      </c>
      <c r="N4773" s="13">
        <f>'دیده بان بازار'!N4751</f>
        <v/>
      </c>
      <c r="O4773" s="13">
        <f>'دیده بان بازار'!O4751</f>
        <v/>
      </c>
      <c r="P4773" s="13">
        <f>'دیده بان بازار'!P4751</f>
        <v/>
      </c>
      <c r="Q4773" s="13">
        <f>'دیده بان بازار'!Q4751</f>
        <v/>
      </c>
      <c r="R4773" s="13">
        <f>'دیده بان بازار'!R4751</f>
        <v/>
      </c>
      <c r="S4773" s="13">
        <f>'دیده بان بازار'!S4751</f>
        <v/>
      </c>
      <c r="T4773" s="13">
        <f>'دیده بان بازار'!T4751</f>
        <v/>
      </c>
      <c r="U4773" s="13">
        <f>'دیده بان بازار'!U4751</f>
        <v/>
      </c>
      <c r="V4773" s="13">
        <f>'دیده بان بازار'!V4751</f>
        <v/>
      </c>
      <c r="W4773" s="6">
        <f>'دیده بان بازار'!W4751</f>
        <v/>
      </c>
    </row>
    <row r="4774">
      <c r="A4774" s="15">
        <f>'دیده بان بازار'!A4752</f>
        <v/>
      </c>
      <c r="B4774" s="16">
        <f>'دیده بان بازار'!B4752</f>
        <v/>
      </c>
      <c r="C4774" s="16">
        <f>'دیده بان بازار'!C4752</f>
        <v/>
      </c>
      <c r="D4774" s="16">
        <f>'دیده بان بازار'!D4752</f>
        <v/>
      </c>
      <c r="E4774" s="17">
        <f>'دیده بان بازار'!E4752</f>
        <v/>
      </c>
      <c r="F4774" s="16">
        <f>'دیده بان بازار'!F4752</f>
        <v/>
      </c>
      <c r="G4774" s="16">
        <f>'دیده بان بازار'!G4752</f>
        <v/>
      </c>
      <c r="H4774" s="16">
        <f>'دیده بان بازار'!H4752</f>
        <v/>
      </c>
      <c r="I4774" s="16">
        <f>'دیده بان بازار'!I4752</f>
        <v/>
      </c>
      <c r="J4774" s="16">
        <f>'دیده بان بازار'!J4752</f>
        <v/>
      </c>
      <c r="K4774" s="16">
        <f>'دیده بان بازار'!K4752</f>
        <v/>
      </c>
      <c r="L4774" s="16">
        <f>'دیده بان بازار'!L4752</f>
        <v/>
      </c>
      <c r="M4774" s="16">
        <f>'دیده بان بازار'!M4752</f>
        <v/>
      </c>
      <c r="N4774" s="16">
        <f>'دیده بان بازار'!N4752</f>
        <v/>
      </c>
      <c r="O4774" s="16">
        <f>'دیده بان بازار'!O4752</f>
        <v/>
      </c>
      <c r="P4774" s="16">
        <f>'دیده بان بازار'!P4752</f>
        <v/>
      </c>
      <c r="Q4774" s="16">
        <f>'دیده بان بازار'!Q4752</f>
        <v/>
      </c>
      <c r="R4774" s="16">
        <f>'دیده بان بازار'!R4752</f>
        <v/>
      </c>
      <c r="S4774" s="16">
        <f>'دیده بان بازار'!S4752</f>
        <v/>
      </c>
      <c r="T4774" s="16">
        <f>'دیده بان بازار'!T4752</f>
        <v/>
      </c>
      <c r="U4774" s="16">
        <f>'دیده بان بازار'!U4752</f>
        <v/>
      </c>
      <c r="V4774" s="16">
        <f>'دیده بان بازار'!V4752</f>
        <v/>
      </c>
      <c r="W4774" s="7">
        <f>'دیده بان بازار'!W4752</f>
        <v/>
      </c>
    </row>
    <row r="4775">
      <c r="A4775" s="12">
        <f>'دیده بان بازار'!A4753</f>
        <v/>
      </c>
      <c r="B4775" s="13">
        <f>'دیده بان بازار'!B4753</f>
        <v/>
      </c>
      <c r="C4775" s="13">
        <f>'دیده بان بازار'!C4753</f>
        <v/>
      </c>
      <c r="D4775" s="13">
        <f>'دیده بان بازار'!D4753</f>
        <v/>
      </c>
      <c r="E4775" s="14">
        <f>'دیده بان بازار'!E4753</f>
        <v/>
      </c>
      <c r="F4775" s="13">
        <f>'دیده بان بازار'!F4753</f>
        <v/>
      </c>
      <c r="G4775" s="13">
        <f>'دیده بان بازار'!G4753</f>
        <v/>
      </c>
      <c r="H4775" s="13">
        <f>'دیده بان بازار'!H4753</f>
        <v/>
      </c>
      <c r="I4775" s="13">
        <f>'دیده بان بازار'!I4753</f>
        <v/>
      </c>
      <c r="J4775" s="13">
        <f>'دیده بان بازار'!J4753</f>
        <v/>
      </c>
      <c r="K4775" s="13">
        <f>'دیده بان بازار'!K4753</f>
        <v/>
      </c>
      <c r="L4775" s="13">
        <f>'دیده بان بازار'!L4753</f>
        <v/>
      </c>
      <c r="M4775" s="13">
        <f>'دیده بان بازار'!M4753</f>
        <v/>
      </c>
      <c r="N4775" s="13">
        <f>'دیده بان بازار'!N4753</f>
        <v/>
      </c>
      <c r="O4775" s="13">
        <f>'دیده بان بازار'!O4753</f>
        <v/>
      </c>
      <c r="P4775" s="13">
        <f>'دیده بان بازار'!P4753</f>
        <v/>
      </c>
      <c r="Q4775" s="13">
        <f>'دیده بان بازار'!Q4753</f>
        <v/>
      </c>
      <c r="R4775" s="13">
        <f>'دیده بان بازار'!R4753</f>
        <v/>
      </c>
      <c r="S4775" s="13">
        <f>'دیده بان بازار'!S4753</f>
        <v/>
      </c>
      <c r="T4775" s="13">
        <f>'دیده بان بازار'!T4753</f>
        <v/>
      </c>
      <c r="U4775" s="13">
        <f>'دیده بان بازار'!U4753</f>
        <v/>
      </c>
      <c r="V4775" s="13">
        <f>'دیده بان بازار'!V4753</f>
        <v/>
      </c>
      <c r="W4775" s="6">
        <f>'دیده بان بازار'!W4753</f>
        <v/>
      </c>
    </row>
    <row r="4776">
      <c r="A4776" s="15">
        <f>'دیده بان بازار'!A4754</f>
        <v/>
      </c>
      <c r="B4776" s="16">
        <f>'دیده بان بازار'!B4754</f>
        <v/>
      </c>
      <c r="C4776" s="16">
        <f>'دیده بان بازار'!C4754</f>
        <v/>
      </c>
      <c r="D4776" s="16">
        <f>'دیده بان بازار'!D4754</f>
        <v/>
      </c>
      <c r="E4776" s="17">
        <f>'دیده بان بازار'!E4754</f>
        <v/>
      </c>
      <c r="F4776" s="16">
        <f>'دیده بان بازار'!F4754</f>
        <v/>
      </c>
      <c r="G4776" s="16">
        <f>'دیده بان بازار'!G4754</f>
        <v/>
      </c>
      <c r="H4776" s="16">
        <f>'دیده بان بازار'!H4754</f>
        <v/>
      </c>
      <c r="I4776" s="16">
        <f>'دیده بان بازار'!I4754</f>
        <v/>
      </c>
      <c r="J4776" s="16">
        <f>'دیده بان بازار'!J4754</f>
        <v/>
      </c>
      <c r="K4776" s="16">
        <f>'دیده بان بازار'!K4754</f>
        <v/>
      </c>
      <c r="L4776" s="16">
        <f>'دیده بان بازار'!L4754</f>
        <v/>
      </c>
      <c r="M4776" s="16">
        <f>'دیده بان بازار'!M4754</f>
        <v/>
      </c>
      <c r="N4776" s="16">
        <f>'دیده بان بازار'!N4754</f>
        <v/>
      </c>
      <c r="O4776" s="16">
        <f>'دیده بان بازار'!O4754</f>
        <v/>
      </c>
      <c r="P4776" s="16">
        <f>'دیده بان بازار'!P4754</f>
        <v/>
      </c>
      <c r="Q4776" s="16">
        <f>'دیده بان بازار'!Q4754</f>
        <v/>
      </c>
      <c r="R4776" s="16">
        <f>'دیده بان بازار'!R4754</f>
        <v/>
      </c>
      <c r="S4776" s="16">
        <f>'دیده بان بازار'!S4754</f>
        <v/>
      </c>
      <c r="T4776" s="16">
        <f>'دیده بان بازار'!T4754</f>
        <v/>
      </c>
      <c r="U4776" s="16">
        <f>'دیده بان بازار'!U4754</f>
        <v/>
      </c>
      <c r="V4776" s="16">
        <f>'دیده بان بازار'!V4754</f>
        <v/>
      </c>
      <c r="W4776" s="7">
        <f>'دیده بان بازار'!W4754</f>
        <v/>
      </c>
    </row>
    <row r="4777">
      <c r="A4777" s="12">
        <f>'دیده بان بازار'!A4755</f>
        <v/>
      </c>
      <c r="B4777" s="13">
        <f>'دیده بان بازار'!B4755</f>
        <v/>
      </c>
      <c r="C4777" s="13">
        <f>'دیده بان بازار'!C4755</f>
        <v/>
      </c>
      <c r="D4777" s="13">
        <f>'دیده بان بازار'!D4755</f>
        <v/>
      </c>
      <c r="E4777" s="14">
        <f>'دیده بان بازار'!E4755</f>
        <v/>
      </c>
      <c r="F4777" s="13">
        <f>'دیده بان بازار'!F4755</f>
        <v/>
      </c>
      <c r="G4777" s="13">
        <f>'دیده بان بازار'!G4755</f>
        <v/>
      </c>
      <c r="H4777" s="13">
        <f>'دیده بان بازار'!H4755</f>
        <v/>
      </c>
      <c r="I4777" s="13">
        <f>'دیده بان بازار'!I4755</f>
        <v/>
      </c>
      <c r="J4777" s="13">
        <f>'دیده بان بازار'!J4755</f>
        <v/>
      </c>
      <c r="K4777" s="13">
        <f>'دیده بان بازار'!K4755</f>
        <v/>
      </c>
      <c r="L4777" s="13">
        <f>'دیده بان بازار'!L4755</f>
        <v/>
      </c>
      <c r="M4777" s="13">
        <f>'دیده بان بازار'!M4755</f>
        <v/>
      </c>
      <c r="N4777" s="13">
        <f>'دیده بان بازار'!N4755</f>
        <v/>
      </c>
      <c r="O4777" s="13">
        <f>'دیده بان بازار'!O4755</f>
        <v/>
      </c>
      <c r="P4777" s="13">
        <f>'دیده بان بازار'!P4755</f>
        <v/>
      </c>
      <c r="Q4777" s="13">
        <f>'دیده بان بازار'!Q4755</f>
        <v/>
      </c>
      <c r="R4777" s="13">
        <f>'دیده بان بازار'!R4755</f>
        <v/>
      </c>
      <c r="S4777" s="13">
        <f>'دیده بان بازار'!S4755</f>
        <v/>
      </c>
      <c r="T4777" s="13">
        <f>'دیده بان بازار'!T4755</f>
        <v/>
      </c>
      <c r="U4777" s="13">
        <f>'دیده بان بازار'!U4755</f>
        <v/>
      </c>
      <c r="V4777" s="13">
        <f>'دیده بان بازار'!V4755</f>
        <v/>
      </c>
      <c r="W4777" s="6">
        <f>'دیده بان بازار'!W4755</f>
        <v/>
      </c>
    </row>
    <row r="4778">
      <c r="A4778" s="15">
        <f>'دیده بان بازار'!A4756</f>
        <v/>
      </c>
      <c r="B4778" s="16">
        <f>'دیده بان بازار'!B4756</f>
        <v/>
      </c>
      <c r="C4778" s="16">
        <f>'دیده بان بازار'!C4756</f>
        <v/>
      </c>
      <c r="D4778" s="16">
        <f>'دیده بان بازار'!D4756</f>
        <v/>
      </c>
      <c r="E4778" s="17">
        <f>'دیده بان بازار'!E4756</f>
        <v/>
      </c>
      <c r="F4778" s="16">
        <f>'دیده بان بازار'!F4756</f>
        <v/>
      </c>
      <c r="G4778" s="16">
        <f>'دیده بان بازار'!G4756</f>
        <v/>
      </c>
      <c r="H4778" s="16">
        <f>'دیده بان بازار'!H4756</f>
        <v/>
      </c>
      <c r="I4778" s="16">
        <f>'دیده بان بازار'!I4756</f>
        <v/>
      </c>
      <c r="J4778" s="16">
        <f>'دیده بان بازار'!J4756</f>
        <v/>
      </c>
      <c r="K4778" s="16">
        <f>'دیده بان بازار'!K4756</f>
        <v/>
      </c>
      <c r="L4778" s="16">
        <f>'دیده بان بازار'!L4756</f>
        <v/>
      </c>
      <c r="M4778" s="16">
        <f>'دیده بان بازار'!M4756</f>
        <v/>
      </c>
      <c r="N4778" s="16">
        <f>'دیده بان بازار'!N4756</f>
        <v/>
      </c>
      <c r="O4778" s="16">
        <f>'دیده بان بازار'!O4756</f>
        <v/>
      </c>
      <c r="P4778" s="16">
        <f>'دیده بان بازار'!P4756</f>
        <v/>
      </c>
      <c r="Q4778" s="16">
        <f>'دیده بان بازار'!Q4756</f>
        <v/>
      </c>
      <c r="R4778" s="16">
        <f>'دیده بان بازار'!R4756</f>
        <v/>
      </c>
      <c r="S4778" s="16">
        <f>'دیده بان بازار'!S4756</f>
        <v/>
      </c>
      <c r="T4778" s="16">
        <f>'دیده بان بازار'!T4756</f>
        <v/>
      </c>
      <c r="U4778" s="16">
        <f>'دیده بان بازار'!U4756</f>
        <v/>
      </c>
      <c r="V4778" s="16">
        <f>'دیده بان بازار'!V4756</f>
        <v/>
      </c>
      <c r="W4778" s="7">
        <f>'دیده بان بازار'!W4756</f>
        <v/>
      </c>
    </row>
    <row r="4779">
      <c r="A4779" s="12">
        <f>'دیده بان بازار'!A4757</f>
        <v/>
      </c>
      <c r="B4779" s="13">
        <f>'دیده بان بازار'!B4757</f>
        <v/>
      </c>
      <c r="C4779" s="13">
        <f>'دیده بان بازار'!C4757</f>
        <v/>
      </c>
      <c r="D4779" s="13">
        <f>'دیده بان بازار'!D4757</f>
        <v/>
      </c>
      <c r="E4779" s="14">
        <f>'دیده بان بازار'!E4757</f>
        <v/>
      </c>
      <c r="F4779" s="13">
        <f>'دیده بان بازار'!F4757</f>
        <v/>
      </c>
      <c r="G4779" s="13">
        <f>'دیده بان بازار'!G4757</f>
        <v/>
      </c>
      <c r="H4779" s="13">
        <f>'دیده بان بازار'!H4757</f>
        <v/>
      </c>
      <c r="I4779" s="13">
        <f>'دیده بان بازار'!I4757</f>
        <v/>
      </c>
      <c r="J4779" s="13">
        <f>'دیده بان بازار'!J4757</f>
        <v/>
      </c>
      <c r="K4779" s="13">
        <f>'دیده بان بازار'!K4757</f>
        <v/>
      </c>
      <c r="L4779" s="13">
        <f>'دیده بان بازار'!L4757</f>
        <v/>
      </c>
      <c r="M4779" s="13">
        <f>'دیده بان بازار'!M4757</f>
        <v/>
      </c>
      <c r="N4779" s="13">
        <f>'دیده بان بازار'!N4757</f>
        <v/>
      </c>
      <c r="O4779" s="13">
        <f>'دیده بان بازار'!O4757</f>
        <v/>
      </c>
      <c r="P4779" s="13">
        <f>'دیده بان بازار'!P4757</f>
        <v/>
      </c>
      <c r="Q4779" s="13">
        <f>'دیده بان بازار'!Q4757</f>
        <v/>
      </c>
      <c r="R4779" s="13">
        <f>'دیده بان بازار'!R4757</f>
        <v/>
      </c>
      <c r="S4779" s="13">
        <f>'دیده بان بازار'!S4757</f>
        <v/>
      </c>
      <c r="T4779" s="13">
        <f>'دیده بان بازار'!T4757</f>
        <v/>
      </c>
      <c r="U4779" s="13">
        <f>'دیده بان بازار'!U4757</f>
        <v/>
      </c>
      <c r="V4779" s="13">
        <f>'دیده بان بازار'!V4757</f>
        <v/>
      </c>
      <c r="W4779" s="6">
        <f>'دیده بان بازار'!W4757</f>
        <v/>
      </c>
    </row>
    <row r="4780">
      <c r="A4780" s="15">
        <f>'دیده بان بازار'!A4758</f>
        <v/>
      </c>
      <c r="B4780" s="16">
        <f>'دیده بان بازار'!B4758</f>
        <v/>
      </c>
      <c r="C4780" s="16">
        <f>'دیده بان بازار'!C4758</f>
        <v/>
      </c>
      <c r="D4780" s="16">
        <f>'دیده بان بازار'!D4758</f>
        <v/>
      </c>
      <c r="E4780" s="17">
        <f>'دیده بان بازار'!E4758</f>
        <v/>
      </c>
      <c r="F4780" s="16">
        <f>'دیده بان بازار'!F4758</f>
        <v/>
      </c>
      <c r="G4780" s="16">
        <f>'دیده بان بازار'!G4758</f>
        <v/>
      </c>
      <c r="H4780" s="16">
        <f>'دیده بان بازار'!H4758</f>
        <v/>
      </c>
      <c r="I4780" s="16">
        <f>'دیده بان بازار'!I4758</f>
        <v/>
      </c>
      <c r="J4780" s="16">
        <f>'دیده بان بازار'!J4758</f>
        <v/>
      </c>
      <c r="K4780" s="16">
        <f>'دیده بان بازار'!K4758</f>
        <v/>
      </c>
      <c r="L4780" s="16">
        <f>'دیده بان بازار'!L4758</f>
        <v/>
      </c>
      <c r="M4780" s="16">
        <f>'دیده بان بازار'!M4758</f>
        <v/>
      </c>
      <c r="N4780" s="16">
        <f>'دیده بان بازار'!N4758</f>
        <v/>
      </c>
      <c r="O4780" s="16">
        <f>'دیده بان بازار'!O4758</f>
        <v/>
      </c>
      <c r="P4780" s="16">
        <f>'دیده بان بازار'!P4758</f>
        <v/>
      </c>
      <c r="Q4780" s="16">
        <f>'دیده بان بازار'!Q4758</f>
        <v/>
      </c>
      <c r="R4780" s="16">
        <f>'دیده بان بازار'!R4758</f>
        <v/>
      </c>
      <c r="S4780" s="16">
        <f>'دیده بان بازار'!S4758</f>
        <v/>
      </c>
      <c r="T4780" s="16">
        <f>'دیده بان بازار'!T4758</f>
        <v/>
      </c>
      <c r="U4780" s="16">
        <f>'دیده بان بازار'!U4758</f>
        <v/>
      </c>
      <c r="V4780" s="16">
        <f>'دیده بان بازار'!V4758</f>
        <v/>
      </c>
      <c r="W4780" s="7">
        <f>'دیده بان بازار'!W4758</f>
        <v/>
      </c>
    </row>
    <row r="4781">
      <c r="A4781" s="12">
        <f>'دیده بان بازار'!A4759</f>
        <v/>
      </c>
      <c r="B4781" s="13">
        <f>'دیده بان بازار'!B4759</f>
        <v/>
      </c>
      <c r="C4781" s="13">
        <f>'دیده بان بازار'!C4759</f>
        <v/>
      </c>
      <c r="D4781" s="13">
        <f>'دیده بان بازار'!D4759</f>
        <v/>
      </c>
      <c r="E4781" s="14">
        <f>'دیده بان بازار'!E4759</f>
        <v/>
      </c>
      <c r="F4781" s="13">
        <f>'دیده بان بازار'!F4759</f>
        <v/>
      </c>
      <c r="G4781" s="13">
        <f>'دیده بان بازار'!G4759</f>
        <v/>
      </c>
      <c r="H4781" s="13">
        <f>'دیده بان بازار'!H4759</f>
        <v/>
      </c>
      <c r="I4781" s="13">
        <f>'دیده بان بازار'!I4759</f>
        <v/>
      </c>
      <c r="J4781" s="13">
        <f>'دیده بان بازار'!J4759</f>
        <v/>
      </c>
      <c r="K4781" s="13">
        <f>'دیده بان بازار'!K4759</f>
        <v/>
      </c>
      <c r="L4781" s="13">
        <f>'دیده بان بازار'!L4759</f>
        <v/>
      </c>
      <c r="M4781" s="13">
        <f>'دیده بان بازار'!M4759</f>
        <v/>
      </c>
      <c r="N4781" s="13">
        <f>'دیده بان بازار'!N4759</f>
        <v/>
      </c>
      <c r="O4781" s="13">
        <f>'دیده بان بازار'!O4759</f>
        <v/>
      </c>
      <c r="P4781" s="13">
        <f>'دیده بان بازار'!P4759</f>
        <v/>
      </c>
      <c r="Q4781" s="13">
        <f>'دیده بان بازار'!Q4759</f>
        <v/>
      </c>
      <c r="R4781" s="13">
        <f>'دیده بان بازار'!R4759</f>
        <v/>
      </c>
      <c r="S4781" s="13">
        <f>'دیده بان بازار'!S4759</f>
        <v/>
      </c>
      <c r="T4781" s="13">
        <f>'دیده بان بازار'!T4759</f>
        <v/>
      </c>
      <c r="U4781" s="13">
        <f>'دیده بان بازار'!U4759</f>
        <v/>
      </c>
      <c r="V4781" s="13">
        <f>'دیده بان بازار'!V4759</f>
        <v/>
      </c>
      <c r="W4781" s="6">
        <f>'دیده بان بازار'!W4759</f>
        <v/>
      </c>
    </row>
    <row r="4782">
      <c r="A4782" s="15">
        <f>'دیده بان بازار'!A4760</f>
        <v/>
      </c>
      <c r="B4782" s="16">
        <f>'دیده بان بازار'!B4760</f>
        <v/>
      </c>
      <c r="C4782" s="16">
        <f>'دیده بان بازار'!C4760</f>
        <v/>
      </c>
      <c r="D4782" s="16">
        <f>'دیده بان بازار'!D4760</f>
        <v/>
      </c>
      <c r="E4782" s="17">
        <f>'دیده بان بازار'!E4760</f>
        <v/>
      </c>
      <c r="F4782" s="16">
        <f>'دیده بان بازار'!F4760</f>
        <v/>
      </c>
      <c r="G4782" s="16">
        <f>'دیده بان بازار'!G4760</f>
        <v/>
      </c>
      <c r="H4782" s="16">
        <f>'دیده بان بازار'!H4760</f>
        <v/>
      </c>
      <c r="I4782" s="16">
        <f>'دیده بان بازار'!I4760</f>
        <v/>
      </c>
      <c r="J4782" s="16">
        <f>'دیده بان بازار'!J4760</f>
        <v/>
      </c>
      <c r="K4782" s="16">
        <f>'دیده بان بازار'!K4760</f>
        <v/>
      </c>
      <c r="L4782" s="16">
        <f>'دیده بان بازار'!L4760</f>
        <v/>
      </c>
      <c r="M4782" s="16">
        <f>'دیده بان بازار'!M4760</f>
        <v/>
      </c>
      <c r="N4782" s="16">
        <f>'دیده بان بازار'!N4760</f>
        <v/>
      </c>
      <c r="O4782" s="16">
        <f>'دیده بان بازار'!O4760</f>
        <v/>
      </c>
      <c r="P4782" s="16">
        <f>'دیده بان بازار'!P4760</f>
        <v/>
      </c>
      <c r="Q4782" s="16">
        <f>'دیده بان بازار'!Q4760</f>
        <v/>
      </c>
      <c r="R4782" s="16">
        <f>'دیده بان بازار'!R4760</f>
        <v/>
      </c>
      <c r="S4782" s="16">
        <f>'دیده بان بازار'!S4760</f>
        <v/>
      </c>
      <c r="T4782" s="16">
        <f>'دیده بان بازار'!T4760</f>
        <v/>
      </c>
      <c r="U4782" s="16">
        <f>'دیده بان بازار'!U4760</f>
        <v/>
      </c>
      <c r="V4782" s="16">
        <f>'دیده بان بازار'!V4760</f>
        <v/>
      </c>
      <c r="W4782" s="7">
        <f>'دیده بان بازار'!W4760</f>
        <v/>
      </c>
    </row>
    <row r="4783">
      <c r="A4783" s="12">
        <f>'دیده بان بازار'!A4761</f>
        <v/>
      </c>
      <c r="B4783" s="13">
        <f>'دیده بان بازار'!B4761</f>
        <v/>
      </c>
      <c r="C4783" s="13">
        <f>'دیده بان بازار'!C4761</f>
        <v/>
      </c>
      <c r="D4783" s="13">
        <f>'دیده بان بازار'!D4761</f>
        <v/>
      </c>
      <c r="E4783" s="14">
        <f>'دیده بان بازار'!E4761</f>
        <v/>
      </c>
      <c r="F4783" s="13">
        <f>'دیده بان بازار'!F4761</f>
        <v/>
      </c>
      <c r="G4783" s="13">
        <f>'دیده بان بازار'!G4761</f>
        <v/>
      </c>
      <c r="H4783" s="13">
        <f>'دیده بان بازار'!H4761</f>
        <v/>
      </c>
      <c r="I4783" s="13">
        <f>'دیده بان بازار'!I4761</f>
        <v/>
      </c>
      <c r="J4783" s="13">
        <f>'دیده بان بازار'!J4761</f>
        <v/>
      </c>
      <c r="K4783" s="13">
        <f>'دیده بان بازار'!K4761</f>
        <v/>
      </c>
      <c r="L4783" s="13">
        <f>'دیده بان بازار'!L4761</f>
        <v/>
      </c>
      <c r="M4783" s="13">
        <f>'دیده بان بازار'!M4761</f>
        <v/>
      </c>
      <c r="N4783" s="13">
        <f>'دیده بان بازار'!N4761</f>
        <v/>
      </c>
      <c r="O4783" s="13">
        <f>'دیده بان بازار'!O4761</f>
        <v/>
      </c>
      <c r="P4783" s="13">
        <f>'دیده بان بازار'!P4761</f>
        <v/>
      </c>
      <c r="Q4783" s="13">
        <f>'دیده بان بازار'!Q4761</f>
        <v/>
      </c>
      <c r="R4783" s="13">
        <f>'دیده بان بازار'!R4761</f>
        <v/>
      </c>
      <c r="S4783" s="13">
        <f>'دیده بان بازار'!S4761</f>
        <v/>
      </c>
      <c r="T4783" s="13">
        <f>'دیده بان بازار'!T4761</f>
        <v/>
      </c>
      <c r="U4783" s="13">
        <f>'دیده بان بازار'!U4761</f>
        <v/>
      </c>
      <c r="V4783" s="13">
        <f>'دیده بان بازار'!V4761</f>
        <v/>
      </c>
      <c r="W4783" s="6">
        <f>'دیده بان بازار'!W4761</f>
        <v/>
      </c>
    </row>
    <row r="4784">
      <c r="A4784" s="15">
        <f>'دیده بان بازار'!A4762</f>
        <v/>
      </c>
      <c r="B4784" s="16">
        <f>'دیده بان بازار'!B4762</f>
        <v/>
      </c>
      <c r="C4784" s="16">
        <f>'دیده بان بازار'!C4762</f>
        <v/>
      </c>
      <c r="D4784" s="16">
        <f>'دیده بان بازار'!D4762</f>
        <v/>
      </c>
      <c r="E4784" s="17">
        <f>'دیده بان بازار'!E4762</f>
        <v/>
      </c>
      <c r="F4784" s="16">
        <f>'دیده بان بازار'!F4762</f>
        <v/>
      </c>
      <c r="G4784" s="16">
        <f>'دیده بان بازار'!G4762</f>
        <v/>
      </c>
      <c r="H4784" s="16">
        <f>'دیده بان بازار'!H4762</f>
        <v/>
      </c>
      <c r="I4784" s="16">
        <f>'دیده بان بازار'!I4762</f>
        <v/>
      </c>
      <c r="J4784" s="16">
        <f>'دیده بان بازار'!J4762</f>
        <v/>
      </c>
      <c r="K4784" s="16">
        <f>'دیده بان بازار'!K4762</f>
        <v/>
      </c>
      <c r="L4784" s="16">
        <f>'دیده بان بازار'!L4762</f>
        <v/>
      </c>
      <c r="M4784" s="16">
        <f>'دیده بان بازار'!M4762</f>
        <v/>
      </c>
      <c r="N4784" s="16">
        <f>'دیده بان بازار'!N4762</f>
        <v/>
      </c>
      <c r="O4784" s="16">
        <f>'دیده بان بازار'!O4762</f>
        <v/>
      </c>
      <c r="P4784" s="16">
        <f>'دیده بان بازار'!P4762</f>
        <v/>
      </c>
      <c r="Q4784" s="16">
        <f>'دیده بان بازار'!Q4762</f>
        <v/>
      </c>
      <c r="R4784" s="16">
        <f>'دیده بان بازار'!R4762</f>
        <v/>
      </c>
      <c r="S4784" s="16">
        <f>'دیده بان بازار'!S4762</f>
        <v/>
      </c>
      <c r="T4784" s="16">
        <f>'دیده بان بازار'!T4762</f>
        <v/>
      </c>
      <c r="U4784" s="16">
        <f>'دیده بان بازار'!U4762</f>
        <v/>
      </c>
      <c r="V4784" s="16">
        <f>'دیده بان بازار'!V4762</f>
        <v/>
      </c>
      <c r="W4784" s="7">
        <f>'دیده بان بازار'!W4762</f>
        <v/>
      </c>
    </row>
    <row r="4785">
      <c r="A4785" s="12">
        <f>'دیده بان بازار'!A4763</f>
        <v/>
      </c>
      <c r="B4785" s="13">
        <f>'دیده بان بازار'!B4763</f>
        <v/>
      </c>
      <c r="C4785" s="13">
        <f>'دیده بان بازار'!C4763</f>
        <v/>
      </c>
      <c r="D4785" s="13">
        <f>'دیده بان بازار'!D4763</f>
        <v/>
      </c>
      <c r="E4785" s="14">
        <f>'دیده بان بازار'!E4763</f>
        <v/>
      </c>
      <c r="F4785" s="13">
        <f>'دیده بان بازار'!F4763</f>
        <v/>
      </c>
      <c r="G4785" s="13">
        <f>'دیده بان بازار'!G4763</f>
        <v/>
      </c>
      <c r="H4785" s="13">
        <f>'دیده بان بازار'!H4763</f>
        <v/>
      </c>
      <c r="I4785" s="13">
        <f>'دیده بان بازار'!I4763</f>
        <v/>
      </c>
      <c r="J4785" s="13">
        <f>'دیده بان بازار'!J4763</f>
        <v/>
      </c>
      <c r="K4785" s="13">
        <f>'دیده بان بازار'!K4763</f>
        <v/>
      </c>
      <c r="L4785" s="13">
        <f>'دیده بان بازار'!L4763</f>
        <v/>
      </c>
      <c r="M4785" s="13">
        <f>'دیده بان بازار'!M4763</f>
        <v/>
      </c>
      <c r="N4785" s="13">
        <f>'دیده بان بازار'!N4763</f>
        <v/>
      </c>
      <c r="O4785" s="13">
        <f>'دیده بان بازار'!O4763</f>
        <v/>
      </c>
      <c r="P4785" s="13">
        <f>'دیده بان بازار'!P4763</f>
        <v/>
      </c>
      <c r="Q4785" s="13">
        <f>'دیده بان بازار'!Q4763</f>
        <v/>
      </c>
      <c r="R4785" s="13">
        <f>'دیده بان بازار'!R4763</f>
        <v/>
      </c>
      <c r="S4785" s="13">
        <f>'دیده بان بازار'!S4763</f>
        <v/>
      </c>
      <c r="T4785" s="13">
        <f>'دیده بان بازار'!T4763</f>
        <v/>
      </c>
      <c r="U4785" s="13">
        <f>'دیده بان بازار'!U4763</f>
        <v/>
      </c>
      <c r="V4785" s="13">
        <f>'دیده بان بازار'!V4763</f>
        <v/>
      </c>
      <c r="W4785" s="6">
        <f>'دیده بان بازار'!W4763</f>
        <v/>
      </c>
    </row>
    <row r="4786">
      <c r="A4786" s="15">
        <f>'دیده بان بازار'!A4764</f>
        <v/>
      </c>
      <c r="B4786" s="16">
        <f>'دیده بان بازار'!B4764</f>
        <v/>
      </c>
      <c r="C4786" s="16">
        <f>'دیده بان بازار'!C4764</f>
        <v/>
      </c>
      <c r="D4786" s="16">
        <f>'دیده بان بازار'!D4764</f>
        <v/>
      </c>
      <c r="E4786" s="17">
        <f>'دیده بان بازار'!E4764</f>
        <v/>
      </c>
      <c r="F4786" s="16">
        <f>'دیده بان بازار'!F4764</f>
        <v/>
      </c>
      <c r="G4786" s="16">
        <f>'دیده بان بازار'!G4764</f>
        <v/>
      </c>
      <c r="H4786" s="16">
        <f>'دیده بان بازار'!H4764</f>
        <v/>
      </c>
      <c r="I4786" s="16">
        <f>'دیده بان بازار'!I4764</f>
        <v/>
      </c>
      <c r="J4786" s="16">
        <f>'دیده بان بازار'!J4764</f>
        <v/>
      </c>
      <c r="K4786" s="16">
        <f>'دیده بان بازار'!K4764</f>
        <v/>
      </c>
      <c r="L4786" s="16">
        <f>'دیده بان بازار'!L4764</f>
        <v/>
      </c>
      <c r="M4786" s="16">
        <f>'دیده بان بازار'!M4764</f>
        <v/>
      </c>
      <c r="N4786" s="16">
        <f>'دیده بان بازار'!N4764</f>
        <v/>
      </c>
      <c r="O4786" s="16">
        <f>'دیده بان بازار'!O4764</f>
        <v/>
      </c>
      <c r="P4786" s="16">
        <f>'دیده بان بازار'!P4764</f>
        <v/>
      </c>
      <c r="Q4786" s="16">
        <f>'دیده بان بازار'!Q4764</f>
        <v/>
      </c>
      <c r="R4786" s="16">
        <f>'دیده بان بازار'!R4764</f>
        <v/>
      </c>
      <c r="S4786" s="16">
        <f>'دیده بان بازار'!S4764</f>
        <v/>
      </c>
      <c r="T4786" s="16">
        <f>'دیده بان بازار'!T4764</f>
        <v/>
      </c>
      <c r="U4786" s="16">
        <f>'دیده بان بازار'!U4764</f>
        <v/>
      </c>
      <c r="V4786" s="16">
        <f>'دیده بان بازار'!V4764</f>
        <v/>
      </c>
      <c r="W4786" s="7">
        <f>'دیده بان بازار'!W4764</f>
        <v/>
      </c>
    </row>
    <row r="4787">
      <c r="A4787" s="15">
        <f>'دیده بان بازار'!A4765</f>
        <v/>
      </c>
      <c r="B4787" s="16">
        <f>'دیده بان بازار'!B4765</f>
        <v/>
      </c>
      <c r="C4787" s="16">
        <f>'دیده بان بازار'!C4765</f>
        <v/>
      </c>
      <c r="D4787" s="16">
        <f>'دیده بان بازار'!D4765</f>
        <v/>
      </c>
      <c r="E4787" s="17">
        <f>'دیده بان بازار'!E4765</f>
        <v/>
      </c>
      <c r="F4787" s="16">
        <f>'دیده بان بازار'!F4765</f>
        <v/>
      </c>
      <c r="G4787" s="16">
        <f>'دیده بان بازار'!G4765</f>
        <v/>
      </c>
      <c r="H4787" s="16">
        <f>'دیده بان بازار'!H4765</f>
        <v/>
      </c>
      <c r="I4787" s="16">
        <f>'دیده بان بازار'!I4765</f>
        <v/>
      </c>
      <c r="J4787" s="16">
        <f>'دیده بان بازار'!J4765</f>
        <v/>
      </c>
      <c r="K4787" s="16">
        <f>'دیده بان بازار'!K4765</f>
        <v/>
      </c>
      <c r="L4787" s="16">
        <f>'دیده بان بازار'!L4765</f>
        <v/>
      </c>
      <c r="M4787" s="16">
        <f>'دیده بان بازار'!M4765</f>
        <v/>
      </c>
      <c r="N4787" s="16">
        <f>'دیده بان بازار'!N4765</f>
        <v/>
      </c>
      <c r="O4787" s="16">
        <f>'دیده بان بازار'!O4765</f>
        <v/>
      </c>
      <c r="P4787" s="16">
        <f>'دیده بان بازار'!P4765</f>
        <v/>
      </c>
      <c r="Q4787" s="16">
        <f>'دیده بان بازار'!Q4765</f>
        <v/>
      </c>
      <c r="R4787" s="16">
        <f>'دیده بان بازار'!R4765</f>
        <v/>
      </c>
      <c r="S4787" s="16">
        <f>'دیده بان بازار'!S4765</f>
        <v/>
      </c>
      <c r="T4787" s="16">
        <f>'دیده بان بازار'!T4765</f>
        <v/>
      </c>
      <c r="U4787" s="16">
        <f>'دیده بان بازار'!U4765</f>
        <v/>
      </c>
      <c r="V4787" s="16">
        <f>'دیده بان بازار'!V4765</f>
        <v/>
      </c>
      <c r="W4787" s="7">
        <f>'دیده بان بازار'!W4765</f>
        <v/>
      </c>
    </row>
    <row r="4788">
      <c r="A4788" s="12">
        <f>'دیده بان بازار'!A4766</f>
        <v/>
      </c>
      <c r="B4788" s="13">
        <f>'دیده بان بازار'!B4766</f>
        <v/>
      </c>
      <c r="C4788" s="13">
        <f>'دیده بان بازار'!C4766</f>
        <v/>
      </c>
      <c r="D4788" s="13">
        <f>'دیده بان بازار'!D4766</f>
        <v/>
      </c>
      <c r="E4788" s="14">
        <f>'دیده بان بازار'!E4766</f>
        <v/>
      </c>
      <c r="F4788" s="13">
        <f>'دیده بان بازار'!F4766</f>
        <v/>
      </c>
      <c r="G4788" s="13">
        <f>'دیده بان بازار'!G4766</f>
        <v/>
      </c>
      <c r="H4788" s="13">
        <f>'دیده بان بازار'!H4766</f>
        <v/>
      </c>
      <c r="I4788" s="13">
        <f>'دیده بان بازار'!I4766</f>
        <v/>
      </c>
      <c r="J4788" s="13">
        <f>'دیده بان بازار'!J4766</f>
        <v/>
      </c>
      <c r="K4788" s="13">
        <f>'دیده بان بازار'!K4766</f>
        <v/>
      </c>
      <c r="L4788" s="13">
        <f>'دیده بان بازار'!L4766</f>
        <v/>
      </c>
      <c r="M4788" s="13">
        <f>'دیده بان بازار'!M4766</f>
        <v/>
      </c>
      <c r="N4788" s="13">
        <f>'دیده بان بازار'!N4766</f>
        <v/>
      </c>
      <c r="O4788" s="13">
        <f>'دیده بان بازار'!O4766</f>
        <v/>
      </c>
      <c r="P4788" s="13">
        <f>'دیده بان بازار'!P4766</f>
        <v/>
      </c>
      <c r="Q4788" s="13">
        <f>'دیده بان بازار'!Q4766</f>
        <v/>
      </c>
      <c r="R4788" s="13">
        <f>'دیده بان بازار'!R4766</f>
        <v/>
      </c>
      <c r="S4788" s="13">
        <f>'دیده بان بازار'!S4766</f>
        <v/>
      </c>
      <c r="T4788" s="13">
        <f>'دیده بان بازار'!T4766</f>
        <v/>
      </c>
      <c r="U4788" s="13">
        <f>'دیده بان بازار'!U4766</f>
        <v/>
      </c>
      <c r="V4788" s="13">
        <f>'دیده بان بازار'!V4766</f>
        <v/>
      </c>
      <c r="W4788" s="6">
        <f>'دیده بان بازار'!W4766</f>
        <v/>
      </c>
    </row>
    <row r="4789">
      <c r="A4789" s="15">
        <f>'دیده بان بازار'!A4767</f>
        <v/>
      </c>
      <c r="B4789" s="16">
        <f>'دیده بان بازار'!B4767</f>
        <v/>
      </c>
      <c r="C4789" s="16">
        <f>'دیده بان بازار'!C4767</f>
        <v/>
      </c>
      <c r="D4789" s="16">
        <f>'دیده بان بازار'!D4767</f>
        <v/>
      </c>
      <c r="E4789" s="17">
        <f>'دیده بان بازار'!E4767</f>
        <v/>
      </c>
      <c r="F4789" s="16">
        <f>'دیده بان بازار'!F4767</f>
        <v/>
      </c>
      <c r="G4789" s="16">
        <f>'دیده بان بازار'!G4767</f>
        <v/>
      </c>
      <c r="H4789" s="16">
        <f>'دیده بان بازار'!H4767</f>
        <v/>
      </c>
      <c r="I4789" s="16">
        <f>'دیده بان بازار'!I4767</f>
        <v/>
      </c>
      <c r="J4789" s="16">
        <f>'دیده بان بازار'!J4767</f>
        <v/>
      </c>
      <c r="K4789" s="16">
        <f>'دیده بان بازار'!K4767</f>
        <v/>
      </c>
      <c r="L4789" s="16">
        <f>'دیده بان بازار'!L4767</f>
        <v/>
      </c>
      <c r="M4789" s="16">
        <f>'دیده بان بازار'!M4767</f>
        <v/>
      </c>
      <c r="N4789" s="16">
        <f>'دیده بان بازار'!N4767</f>
        <v/>
      </c>
      <c r="O4789" s="16">
        <f>'دیده بان بازار'!O4767</f>
        <v/>
      </c>
      <c r="P4789" s="16">
        <f>'دیده بان بازار'!P4767</f>
        <v/>
      </c>
      <c r="Q4789" s="16">
        <f>'دیده بان بازار'!Q4767</f>
        <v/>
      </c>
      <c r="R4789" s="16">
        <f>'دیده بان بازار'!R4767</f>
        <v/>
      </c>
      <c r="S4789" s="16">
        <f>'دیده بان بازار'!S4767</f>
        <v/>
      </c>
      <c r="T4789" s="16">
        <f>'دیده بان بازار'!T4767</f>
        <v/>
      </c>
      <c r="U4789" s="16">
        <f>'دیده بان بازار'!U4767</f>
        <v/>
      </c>
      <c r="V4789" s="16">
        <f>'دیده بان بازار'!V4767</f>
        <v/>
      </c>
      <c r="W4789" s="7">
        <f>'دیده بان بازار'!W4767</f>
        <v/>
      </c>
    </row>
    <row r="4790">
      <c r="A4790" s="12">
        <f>'دیده بان بازار'!A4768</f>
        <v/>
      </c>
      <c r="B4790" s="13">
        <f>'دیده بان بازار'!B4768</f>
        <v/>
      </c>
      <c r="C4790" s="13">
        <f>'دیده بان بازار'!C4768</f>
        <v/>
      </c>
      <c r="D4790" s="13">
        <f>'دیده بان بازار'!D4768</f>
        <v/>
      </c>
      <c r="E4790" s="14">
        <f>'دیده بان بازار'!E4768</f>
        <v/>
      </c>
      <c r="F4790" s="13">
        <f>'دیده بان بازار'!F4768</f>
        <v/>
      </c>
      <c r="G4790" s="13">
        <f>'دیده بان بازار'!G4768</f>
        <v/>
      </c>
      <c r="H4790" s="13">
        <f>'دیده بان بازار'!H4768</f>
        <v/>
      </c>
      <c r="I4790" s="13">
        <f>'دیده بان بازار'!I4768</f>
        <v/>
      </c>
      <c r="J4790" s="13">
        <f>'دیده بان بازار'!J4768</f>
        <v/>
      </c>
      <c r="K4790" s="13">
        <f>'دیده بان بازار'!K4768</f>
        <v/>
      </c>
      <c r="L4790" s="13">
        <f>'دیده بان بازار'!L4768</f>
        <v/>
      </c>
      <c r="M4790" s="13">
        <f>'دیده بان بازار'!M4768</f>
        <v/>
      </c>
      <c r="N4790" s="13">
        <f>'دیده بان بازار'!N4768</f>
        <v/>
      </c>
      <c r="O4790" s="13">
        <f>'دیده بان بازار'!O4768</f>
        <v/>
      </c>
      <c r="P4790" s="13">
        <f>'دیده بان بازار'!P4768</f>
        <v/>
      </c>
      <c r="Q4790" s="13">
        <f>'دیده بان بازار'!Q4768</f>
        <v/>
      </c>
      <c r="R4790" s="13">
        <f>'دیده بان بازار'!R4768</f>
        <v/>
      </c>
      <c r="S4790" s="13">
        <f>'دیده بان بازار'!S4768</f>
        <v/>
      </c>
      <c r="T4790" s="13">
        <f>'دیده بان بازار'!T4768</f>
        <v/>
      </c>
      <c r="U4790" s="13">
        <f>'دیده بان بازار'!U4768</f>
        <v/>
      </c>
      <c r="V4790" s="13">
        <f>'دیده بان بازار'!V4768</f>
        <v/>
      </c>
      <c r="W4790" s="6">
        <f>'دیده بان بازار'!W4768</f>
        <v/>
      </c>
    </row>
    <row r="4791">
      <c r="A4791" s="15">
        <f>'دیده بان بازار'!A4769</f>
        <v/>
      </c>
      <c r="B4791" s="16">
        <f>'دیده بان بازار'!B4769</f>
        <v/>
      </c>
      <c r="C4791" s="16">
        <f>'دیده بان بازار'!C4769</f>
        <v/>
      </c>
      <c r="D4791" s="16">
        <f>'دیده بان بازار'!D4769</f>
        <v/>
      </c>
      <c r="E4791" s="17">
        <f>'دیده بان بازار'!E4769</f>
        <v/>
      </c>
      <c r="F4791" s="16">
        <f>'دیده بان بازار'!F4769</f>
        <v/>
      </c>
      <c r="G4791" s="16">
        <f>'دیده بان بازار'!G4769</f>
        <v/>
      </c>
      <c r="H4791" s="16">
        <f>'دیده بان بازار'!H4769</f>
        <v/>
      </c>
      <c r="I4791" s="16">
        <f>'دیده بان بازار'!I4769</f>
        <v/>
      </c>
      <c r="J4791" s="16">
        <f>'دیده بان بازار'!J4769</f>
        <v/>
      </c>
      <c r="K4791" s="16">
        <f>'دیده بان بازار'!K4769</f>
        <v/>
      </c>
      <c r="L4791" s="16">
        <f>'دیده بان بازار'!L4769</f>
        <v/>
      </c>
      <c r="M4791" s="16">
        <f>'دیده بان بازار'!M4769</f>
        <v/>
      </c>
      <c r="N4791" s="16">
        <f>'دیده بان بازار'!N4769</f>
        <v/>
      </c>
      <c r="O4791" s="16">
        <f>'دیده بان بازار'!O4769</f>
        <v/>
      </c>
      <c r="P4791" s="16">
        <f>'دیده بان بازار'!P4769</f>
        <v/>
      </c>
      <c r="Q4791" s="16">
        <f>'دیده بان بازار'!Q4769</f>
        <v/>
      </c>
      <c r="R4791" s="16">
        <f>'دیده بان بازار'!R4769</f>
        <v/>
      </c>
      <c r="S4791" s="16">
        <f>'دیده بان بازار'!S4769</f>
        <v/>
      </c>
      <c r="T4791" s="16">
        <f>'دیده بان بازار'!T4769</f>
        <v/>
      </c>
      <c r="U4791" s="16">
        <f>'دیده بان بازار'!U4769</f>
        <v/>
      </c>
      <c r="V4791" s="16">
        <f>'دیده بان بازار'!V4769</f>
        <v/>
      </c>
      <c r="W4791" s="7">
        <f>'دیده بان بازار'!W4769</f>
        <v/>
      </c>
    </row>
    <row r="4792">
      <c r="A4792" s="12">
        <f>'دیده بان بازار'!A4770</f>
        <v/>
      </c>
      <c r="B4792" s="13">
        <f>'دیده بان بازار'!B4770</f>
        <v/>
      </c>
      <c r="C4792" s="13">
        <f>'دیده بان بازار'!C4770</f>
        <v/>
      </c>
      <c r="D4792" s="13">
        <f>'دیده بان بازار'!D4770</f>
        <v/>
      </c>
      <c r="E4792" s="14">
        <f>'دیده بان بازار'!E4770</f>
        <v/>
      </c>
      <c r="F4792" s="13">
        <f>'دیده بان بازار'!F4770</f>
        <v/>
      </c>
      <c r="G4792" s="13">
        <f>'دیده بان بازار'!G4770</f>
        <v/>
      </c>
      <c r="H4792" s="13">
        <f>'دیده بان بازار'!H4770</f>
        <v/>
      </c>
      <c r="I4792" s="13">
        <f>'دیده بان بازار'!I4770</f>
        <v/>
      </c>
      <c r="J4792" s="13">
        <f>'دیده بان بازار'!J4770</f>
        <v/>
      </c>
      <c r="K4792" s="13">
        <f>'دیده بان بازار'!K4770</f>
        <v/>
      </c>
      <c r="L4792" s="13">
        <f>'دیده بان بازار'!L4770</f>
        <v/>
      </c>
      <c r="M4792" s="13">
        <f>'دیده بان بازار'!M4770</f>
        <v/>
      </c>
      <c r="N4792" s="13">
        <f>'دیده بان بازار'!N4770</f>
        <v/>
      </c>
      <c r="O4792" s="13">
        <f>'دیده بان بازار'!O4770</f>
        <v/>
      </c>
      <c r="P4792" s="13">
        <f>'دیده بان بازار'!P4770</f>
        <v/>
      </c>
      <c r="Q4792" s="13">
        <f>'دیده بان بازار'!Q4770</f>
        <v/>
      </c>
      <c r="R4792" s="13">
        <f>'دیده بان بازار'!R4770</f>
        <v/>
      </c>
      <c r="S4792" s="13">
        <f>'دیده بان بازار'!S4770</f>
        <v/>
      </c>
      <c r="T4792" s="13">
        <f>'دیده بان بازار'!T4770</f>
        <v/>
      </c>
      <c r="U4792" s="13">
        <f>'دیده بان بازار'!U4770</f>
        <v/>
      </c>
      <c r="V4792" s="13">
        <f>'دیده بان بازار'!V4770</f>
        <v/>
      </c>
      <c r="W4792" s="6">
        <f>'دیده بان بازار'!W4770</f>
        <v/>
      </c>
    </row>
    <row r="4793">
      <c r="A4793" s="15">
        <f>'دیده بان بازار'!A4771</f>
        <v/>
      </c>
      <c r="B4793" s="16">
        <f>'دیده بان بازار'!B4771</f>
        <v/>
      </c>
      <c r="C4793" s="16">
        <f>'دیده بان بازار'!C4771</f>
        <v/>
      </c>
      <c r="D4793" s="16">
        <f>'دیده بان بازار'!D4771</f>
        <v/>
      </c>
      <c r="E4793" s="17">
        <f>'دیده بان بازار'!E4771</f>
        <v/>
      </c>
      <c r="F4793" s="16">
        <f>'دیده بان بازار'!F4771</f>
        <v/>
      </c>
      <c r="G4793" s="16">
        <f>'دیده بان بازار'!G4771</f>
        <v/>
      </c>
      <c r="H4793" s="16">
        <f>'دیده بان بازار'!H4771</f>
        <v/>
      </c>
      <c r="I4793" s="16">
        <f>'دیده بان بازار'!I4771</f>
        <v/>
      </c>
      <c r="J4793" s="16">
        <f>'دیده بان بازار'!J4771</f>
        <v/>
      </c>
      <c r="K4793" s="16">
        <f>'دیده بان بازار'!K4771</f>
        <v/>
      </c>
      <c r="L4793" s="16">
        <f>'دیده بان بازار'!L4771</f>
        <v/>
      </c>
      <c r="M4793" s="16">
        <f>'دیده بان بازار'!M4771</f>
        <v/>
      </c>
      <c r="N4793" s="16">
        <f>'دیده بان بازار'!N4771</f>
        <v/>
      </c>
      <c r="O4793" s="16">
        <f>'دیده بان بازار'!O4771</f>
        <v/>
      </c>
      <c r="P4793" s="16">
        <f>'دیده بان بازار'!P4771</f>
        <v/>
      </c>
      <c r="Q4793" s="16">
        <f>'دیده بان بازار'!Q4771</f>
        <v/>
      </c>
      <c r="R4793" s="16">
        <f>'دیده بان بازار'!R4771</f>
        <v/>
      </c>
      <c r="S4793" s="16">
        <f>'دیده بان بازار'!S4771</f>
        <v/>
      </c>
      <c r="T4793" s="16">
        <f>'دیده بان بازار'!T4771</f>
        <v/>
      </c>
      <c r="U4793" s="16">
        <f>'دیده بان بازار'!U4771</f>
        <v/>
      </c>
      <c r="V4793" s="16">
        <f>'دیده بان بازار'!V4771</f>
        <v/>
      </c>
      <c r="W4793" s="7">
        <f>'دیده بان بازار'!W4771</f>
        <v/>
      </c>
    </row>
    <row r="4794">
      <c r="A4794" s="12">
        <f>'دیده بان بازار'!A4772</f>
        <v/>
      </c>
      <c r="B4794" s="13">
        <f>'دیده بان بازار'!B4772</f>
        <v/>
      </c>
      <c r="C4794" s="13">
        <f>'دیده بان بازار'!C4772</f>
        <v/>
      </c>
      <c r="D4794" s="13">
        <f>'دیده بان بازار'!D4772</f>
        <v/>
      </c>
      <c r="E4794" s="14">
        <f>'دیده بان بازار'!E4772</f>
        <v/>
      </c>
      <c r="F4794" s="13">
        <f>'دیده بان بازار'!F4772</f>
        <v/>
      </c>
      <c r="G4794" s="13">
        <f>'دیده بان بازار'!G4772</f>
        <v/>
      </c>
      <c r="H4794" s="13">
        <f>'دیده بان بازار'!H4772</f>
        <v/>
      </c>
      <c r="I4794" s="13">
        <f>'دیده بان بازار'!I4772</f>
        <v/>
      </c>
      <c r="J4794" s="13">
        <f>'دیده بان بازار'!J4772</f>
        <v/>
      </c>
      <c r="K4794" s="13">
        <f>'دیده بان بازار'!K4772</f>
        <v/>
      </c>
      <c r="L4794" s="13">
        <f>'دیده بان بازار'!L4772</f>
        <v/>
      </c>
      <c r="M4794" s="13">
        <f>'دیده بان بازار'!M4772</f>
        <v/>
      </c>
      <c r="N4794" s="13">
        <f>'دیده بان بازار'!N4772</f>
        <v/>
      </c>
      <c r="O4794" s="13">
        <f>'دیده بان بازار'!O4772</f>
        <v/>
      </c>
      <c r="P4794" s="13">
        <f>'دیده بان بازار'!P4772</f>
        <v/>
      </c>
      <c r="Q4794" s="13">
        <f>'دیده بان بازار'!Q4772</f>
        <v/>
      </c>
      <c r="R4794" s="13">
        <f>'دیده بان بازار'!R4772</f>
        <v/>
      </c>
      <c r="S4794" s="13">
        <f>'دیده بان بازار'!S4772</f>
        <v/>
      </c>
      <c r="T4794" s="13">
        <f>'دیده بان بازار'!T4772</f>
        <v/>
      </c>
      <c r="U4794" s="13">
        <f>'دیده بان بازار'!U4772</f>
        <v/>
      </c>
      <c r="V4794" s="13">
        <f>'دیده بان بازار'!V4772</f>
        <v/>
      </c>
      <c r="W4794" s="6">
        <f>'دیده بان بازار'!W4772</f>
        <v/>
      </c>
    </row>
    <row r="4795">
      <c r="A4795" s="15">
        <f>'دیده بان بازار'!A4773</f>
        <v/>
      </c>
      <c r="B4795" s="16">
        <f>'دیده بان بازار'!B4773</f>
        <v/>
      </c>
      <c r="C4795" s="16">
        <f>'دیده بان بازار'!C4773</f>
        <v/>
      </c>
      <c r="D4795" s="16">
        <f>'دیده بان بازار'!D4773</f>
        <v/>
      </c>
      <c r="E4795" s="17">
        <f>'دیده بان بازار'!E4773</f>
        <v/>
      </c>
      <c r="F4795" s="16">
        <f>'دیده بان بازار'!F4773</f>
        <v/>
      </c>
      <c r="G4795" s="16">
        <f>'دیده بان بازار'!G4773</f>
        <v/>
      </c>
      <c r="H4795" s="16">
        <f>'دیده بان بازار'!H4773</f>
        <v/>
      </c>
      <c r="I4795" s="16">
        <f>'دیده بان بازار'!I4773</f>
        <v/>
      </c>
      <c r="J4795" s="16">
        <f>'دیده بان بازار'!J4773</f>
        <v/>
      </c>
      <c r="K4795" s="16">
        <f>'دیده بان بازار'!K4773</f>
        <v/>
      </c>
      <c r="L4795" s="16">
        <f>'دیده بان بازار'!L4773</f>
        <v/>
      </c>
      <c r="M4795" s="16">
        <f>'دیده بان بازار'!M4773</f>
        <v/>
      </c>
      <c r="N4795" s="16">
        <f>'دیده بان بازار'!N4773</f>
        <v/>
      </c>
      <c r="O4795" s="16">
        <f>'دیده بان بازار'!O4773</f>
        <v/>
      </c>
      <c r="P4795" s="16">
        <f>'دیده بان بازار'!P4773</f>
        <v/>
      </c>
      <c r="Q4795" s="16">
        <f>'دیده بان بازار'!Q4773</f>
        <v/>
      </c>
      <c r="R4795" s="16">
        <f>'دیده بان بازار'!R4773</f>
        <v/>
      </c>
      <c r="S4795" s="16">
        <f>'دیده بان بازار'!S4773</f>
        <v/>
      </c>
      <c r="T4795" s="16">
        <f>'دیده بان بازار'!T4773</f>
        <v/>
      </c>
      <c r="U4795" s="16">
        <f>'دیده بان بازار'!U4773</f>
        <v/>
      </c>
      <c r="V4795" s="16">
        <f>'دیده بان بازار'!V4773</f>
        <v/>
      </c>
      <c r="W4795" s="7">
        <f>'دیده بان بازار'!W4773</f>
        <v/>
      </c>
    </row>
    <row r="4796">
      <c r="A4796" s="12">
        <f>'دیده بان بازار'!A4774</f>
        <v/>
      </c>
      <c r="B4796" s="13">
        <f>'دیده بان بازار'!B4774</f>
        <v/>
      </c>
      <c r="C4796" s="13">
        <f>'دیده بان بازار'!C4774</f>
        <v/>
      </c>
      <c r="D4796" s="13">
        <f>'دیده بان بازار'!D4774</f>
        <v/>
      </c>
      <c r="E4796" s="14">
        <f>'دیده بان بازار'!E4774</f>
        <v/>
      </c>
      <c r="F4796" s="13">
        <f>'دیده بان بازار'!F4774</f>
        <v/>
      </c>
      <c r="G4796" s="13">
        <f>'دیده بان بازار'!G4774</f>
        <v/>
      </c>
      <c r="H4796" s="13">
        <f>'دیده بان بازار'!H4774</f>
        <v/>
      </c>
      <c r="I4796" s="13">
        <f>'دیده بان بازار'!I4774</f>
        <v/>
      </c>
      <c r="J4796" s="13">
        <f>'دیده بان بازار'!J4774</f>
        <v/>
      </c>
      <c r="K4796" s="13">
        <f>'دیده بان بازار'!K4774</f>
        <v/>
      </c>
      <c r="L4796" s="13">
        <f>'دیده بان بازار'!L4774</f>
        <v/>
      </c>
      <c r="M4796" s="13">
        <f>'دیده بان بازار'!M4774</f>
        <v/>
      </c>
      <c r="N4796" s="13">
        <f>'دیده بان بازار'!N4774</f>
        <v/>
      </c>
      <c r="O4796" s="13">
        <f>'دیده بان بازار'!O4774</f>
        <v/>
      </c>
      <c r="P4796" s="13">
        <f>'دیده بان بازار'!P4774</f>
        <v/>
      </c>
      <c r="Q4796" s="13">
        <f>'دیده بان بازار'!Q4774</f>
        <v/>
      </c>
      <c r="R4796" s="13">
        <f>'دیده بان بازار'!R4774</f>
        <v/>
      </c>
      <c r="S4796" s="13">
        <f>'دیده بان بازار'!S4774</f>
        <v/>
      </c>
      <c r="T4796" s="13">
        <f>'دیده بان بازار'!T4774</f>
        <v/>
      </c>
      <c r="U4796" s="13">
        <f>'دیده بان بازار'!U4774</f>
        <v/>
      </c>
      <c r="V4796" s="13">
        <f>'دیده بان بازار'!V4774</f>
        <v/>
      </c>
      <c r="W4796" s="6">
        <f>'دیده بان بازار'!W4774</f>
        <v/>
      </c>
    </row>
    <row r="4797">
      <c r="A4797" s="15">
        <f>'دیده بان بازار'!A4775</f>
        <v/>
      </c>
      <c r="B4797" s="16">
        <f>'دیده بان بازار'!B4775</f>
        <v/>
      </c>
      <c r="C4797" s="16">
        <f>'دیده بان بازار'!C4775</f>
        <v/>
      </c>
      <c r="D4797" s="16">
        <f>'دیده بان بازار'!D4775</f>
        <v/>
      </c>
      <c r="E4797" s="17">
        <f>'دیده بان بازار'!E4775</f>
        <v/>
      </c>
      <c r="F4797" s="16">
        <f>'دیده بان بازار'!F4775</f>
        <v/>
      </c>
      <c r="G4797" s="16">
        <f>'دیده بان بازار'!G4775</f>
        <v/>
      </c>
      <c r="H4797" s="16">
        <f>'دیده بان بازار'!H4775</f>
        <v/>
      </c>
      <c r="I4797" s="16">
        <f>'دیده بان بازار'!I4775</f>
        <v/>
      </c>
      <c r="J4797" s="16">
        <f>'دیده بان بازار'!J4775</f>
        <v/>
      </c>
      <c r="K4797" s="16">
        <f>'دیده بان بازار'!K4775</f>
        <v/>
      </c>
      <c r="L4797" s="16">
        <f>'دیده بان بازار'!L4775</f>
        <v/>
      </c>
      <c r="M4797" s="16">
        <f>'دیده بان بازار'!M4775</f>
        <v/>
      </c>
      <c r="N4797" s="16">
        <f>'دیده بان بازار'!N4775</f>
        <v/>
      </c>
      <c r="O4797" s="16">
        <f>'دیده بان بازار'!O4775</f>
        <v/>
      </c>
      <c r="P4797" s="16">
        <f>'دیده بان بازار'!P4775</f>
        <v/>
      </c>
      <c r="Q4797" s="16">
        <f>'دیده بان بازار'!Q4775</f>
        <v/>
      </c>
      <c r="R4797" s="16">
        <f>'دیده بان بازار'!R4775</f>
        <v/>
      </c>
      <c r="S4797" s="16">
        <f>'دیده بان بازار'!S4775</f>
        <v/>
      </c>
      <c r="T4797" s="16">
        <f>'دیده بان بازار'!T4775</f>
        <v/>
      </c>
      <c r="U4797" s="16">
        <f>'دیده بان بازار'!U4775</f>
        <v/>
      </c>
      <c r="V4797" s="16">
        <f>'دیده بان بازار'!V4775</f>
        <v/>
      </c>
      <c r="W4797" s="7">
        <f>'دیده بان بازار'!W4775</f>
        <v/>
      </c>
    </row>
    <row r="4798">
      <c r="A4798" s="12">
        <f>'دیده بان بازار'!A4776</f>
        <v/>
      </c>
      <c r="B4798" s="13">
        <f>'دیده بان بازار'!B4776</f>
        <v/>
      </c>
      <c r="C4798" s="13">
        <f>'دیده بان بازار'!C4776</f>
        <v/>
      </c>
      <c r="D4798" s="13">
        <f>'دیده بان بازار'!D4776</f>
        <v/>
      </c>
      <c r="E4798" s="14">
        <f>'دیده بان بازار'!E4776</f>
        <v/>
      </c>
      <c r="F4798" s="13">
        <f>'دیده بان بازار'!F4776</f>
        <v/>
      </c>
      <c r="G4798" s="13">
        <f>'دیده بان بازار'!G4776</f>
        <v/>
      </c>
      <c r="H4798" s="13">
        <f>'دیده بان بازار'!H4776</f>
        <v/>
      </c>
      <c r="I4798" s="13">
        <f>'دیده بان بازار'!I4776</f>
        <v/>
      </c>
      <c r="J4798" s="13">
        <f>'دیده بان بازار'!J4776</f>
        <v/>
      </c>
      <c r="K4798" s="13">
        <f>'دیده بان بازار'!K4776</f>
        <v/>
      </c>
      <c r="L4798" s="13">
        <f>'دیده بان بازار'!L4776</f>
        <v/>
      </c>
      <c r="M4798" s="13">
        <f>'دیده بان بازار'!M4776</f>
        <v/>
      </c>
      <c r="N4798" s="13">
        <f>'دیده بان بازار'!N4776</f>
        <v/>
      </c>
      <c r="O4798" s="13">
        <f>'دیده بان بازار'!O4776</f>
        <v/>
      </c>
      <c r="P4798" s="13">
        <f>'دیده بان بازار'!P4776</f>
        <v/>
      </c>
      <c r="Q4798" s="13">
        <f>'دیده بان بازار'!Q4776</f>
        <v/>
      </c>
      <c r="R4798" s="13">
        <f>'دیده بان بازار'!R4776</f>
        <v/>
      </c>
      <c r="S4798" s="13">
        <f>'دیده بان بازار'!S4776</f>
        <v/>
      </c>
      <c r="T4798" s="13">
        <f>'دیده بان بازار'!T4776</f>
        <v/>
      </c>
      <c r="U4798" s="13">
        <f>'دیده بان بازار'!U4776</f>
        <v/>
      </c>
      <c r="V4798" s="13">
        <f>'دیده بان بازار'!V4776</f>
        <v/>
      </c>
      <c r="W4798" s="6">
        <f>'دیده بان بازار'!W4776</f>
        <v/>
      </c>
    </row>
    <row r="4799">
      <c r="A4799" s="15">
        <f>'دیده بان بازار'!A4777</f>
        <v/>
      </c>
      <c r="B4799" s="16">
        <f>'دیده بان بازار'!B4777</f>
        <v/>
      </c>
      <c r="C4799" s="16">
        <f>'دیده بان بازار'!C4777</f>
        <v/>
      </c>
      <c r="D4799" s="16">
        <f>'دیده بان بازار'!D4777</f>
        <v/>
      </c>
      <c r="E4799" s="17">
        <f>'دیده بان بازار'!E4777</f>
        <v/>
      </c>
      <c r="F4799" s="16">
        <f>'دیده بان بازار'!F4777</f>
        <v/>
      </c>
      <c r="G4799" s="16">
        <f>'دیده بان بازار'!G4777</f>
        <v/>
      </c>
      <c r="H4799" s="16">
        <f>'دیده بان بازار'!H4777</f>
        <v/>
      </c>
      <c r="I4799" s="16">
        <f>'دیده بان بازار'!I4777</f>
        <v/>
      </c>
      <c r="J4799" s="16">
        <f>'دیده بان بازار'!J4777</f>
        <v/>
      </c>
      <c r="K4799" s="16">
        <f>'دیده بان بازار'!K4777</f>
        <v/>
      </c>
      <c r="L4799" s="16">
        <f>'دیده بان بازار'!L4777</f>
        <v/>
      </c>
      <c r="M4799" s="16">
        <f>'دیده بان بازار'!M4777</f>
        <v/>
      </c>
      <c r="N4799" s="16">
        <f>'دیده بان بازار'!N4777</f>
        <v/>
      </c>
      <c r="O4799" s="16">
        <f>'دیده بان بازار'!O4777</f>
        <v/>
      </c>
      <c r="P4799" s="16">
        <f>'دیده بان بازار'!P4777</f>
        <v/>
      </c>
      <c r="Q4799" s="16">
        <f>'دیده بان بازار'!Q4777</f>
        <v/>
      </c>
      <c r="R4799" s="16">
        <f>'دیده بان بازار'!R4777</f>
        <v/>
      </c>
      <c r="S4799" s="16">
        <f>'دیده بان بازار'!S4777</f>
        <v/>
      </c>
      <c r="T4799" s="16">
        <f>'دیده بان بازار'!T4777</f>
        <v/>
      </c>
      <c r="U4799" s="16">
        <f>'دیده بان بازار'!U4777</f>
        <v/>
      </c>
      <c r="V4799" s="16">
        <f>'دیده بان بازار'!V4777</f>
        <v/>
      </c>
      <c r="W4799" s="7">
        <f>'دیده بان بازار'!W4777</f>
        <v/>
      </c>
    </row>
    <row r="4800">
      <c r="A4800" s="12">
        <f>'دیده بان بازار'!A4778</f>
        <v/>
      </c>
      <c r="B4800" s="13">
        <f>'دیده بان بازار'!B4778</f>
        <v/>
      </c>
      <c r="C4800" s="13">
        <f>'دیده بان بازار'!C4778</f>
        <v/>
      </c>
      <c r="D4800" s="13">
        <f>'دیده بان بازار'!D4778</f>
        <v/>
      </c>
      <c r="E4800" s="14">
        <f>'دیده بان بازار'!E4778</f>
        <v/>
      </c>
      <c r="F4800" s="13">
        <f>'دیده بان بازار'!F4778</f>
        <v/>
      </c>
      <c r="G4800" s="13">
        <f>'دیده بان بازار'!G4778</f>
        <v/>
      </c>
      <c r="H4800" s="13">
        <f>'دیده بان بازار'!H4778</f>
        <v/>
      </c>
      <c r="I4800" s="13">
        <f>'دیده بان بازار'!I4778</f>
        <v/>
      </c>
      <c r="J4800" s="13">
        <f>'دیده بان بازار'!J4778</f>
        <v/>
      </c>
      <c r="K4800" s="13">
        <f>'دیده بان بازار'!K4778</f>
        <v/>
      </c>
      <c r="L4800" s="13">
        <f>'دیده بان بازار'!L4778</f>
        <v/>
      </c>
      <c r="M4800" s="13">
        <f>'دیده بان بازار'!M4778</f>
        <v/>
      </c>
      <c r="N4800" s="13">
        <f>'دیده بان بازار'!N4778</f>
        <v/>
      </c>
      <c r="O4800" s="13">
        <f>'دیده بان بازار'!O4778</f>
        <v/>
      </c>
      <c r="P4800" s="13">
        <f>'دیده بان بازار'!P4778</f>
        <v/>
      </c>
      <c r="Q4800" s="13">
        <f>'دیده بان بازار'!Q4778</f>
        <v/>
      </c>
      <c r="R4800" s="13">
        <f>'دیده بان بازار'!R4778</f>
        <v/>
      </c>
      <c r="S4800" s="13">
        <f>'دیده بان بازار'!S4778</f>
        <v/>
      </c>
      <c r="T4800" s="13">
        <f>'دیده بان بازار'!T4778</f>
        <v/>
      </c>
      <c r="U4800" s="13">
        <f>'دیده بان بازار'!U4778</f>
        <v/>
      </c>
      <c r="V4800" s="13">
        <f>'دیده بان بازار'!V4778</f>
        <v/>
      </c>
      <c r="W4800" s="6">
        <f>'دیده بان بازار'!W4778</f>
        <v/>
      </c>
    </row>
    <row r="4801">
      <c r="A4801" s="15">
        <f>'دیده بان بازار'!A4779</f>
        <v/>
      </c>
      <c r="B4801" s="16">
        <f>'دیده بان بازار'!B4779</f>
        <v/>
      </c>
      <c r="C4801" s="16">
        <f>'دیده بان بازار'!C4779</f>
        <v/>
      </c>
      <c r="D4801" s="16">
        <f>'دیده بان بازار'!D4779</f>
        <v/>
      </c>
      <c r="E4801" s="17">
        <f>'دیده بان بازار'!E4779</f>
        <v/>
      </c>
      <c r="F4801" s="16">
        <f>'دیده بان بازار'!F4779</f>
        <v/>
      </c>
      <c r="G4801" s="16">
        <f>'دیده بان بازار'!G4779</f>
        <v/>
      </c>
      <c r="H4801" s="16">
        <f>'دیده بان بازار'!H4779</f>
        <v/>
      </c>
      <c r="I4801" s="16">
        <f>'دیده بان بازار'!I4779</f>
        <v/>
      </c>
      <c r="J4801" s="16">
        <f>'دیده بان بازار'!J4779</f>
        <v/>
      </c>
      <c r="K4801" s="16">
        <f>'دیده بان بازار'!K4779</f>
        <v/>
      </c>
      <c r="L4801" s="16">
        <f>'دیده بان بازار'!L4779</f>
        <v/>
      </c>
      <c r="M4801" s="16">
        <f>'دیده بان بازار'!M4779</f>
        <v/>
      </c>
      <c r="N4801" s="16">
        <f>'دیده بان بازار'!N4779</f>
        <v/>
      </c>
      <c r="O4801" s="16">
        <f>'دیده بان بازار'!O4779</f>
        <v/>
      </c>
      <c r="P4801" s="16">
        <f>'دیده بان بازار'!P4779</f>
        <v/>
      </c>
      <c r="Q4801" s="16">
        <f>'دیده بان بازار'!Q4779</f>
        <v/>
      </c>
      <c r="R4801" s="16">
        <f>'دیده بان بازار'!R4779</f>
        <v/>
      </c>
      <c r="S4801" s="16">
        <f>'دیده بان بازار'!S4779</f>
        <v/>
      </c>
      <c r="T4801" s="16">
        <f>'دیده بان بازار'!T4779</f>
        <v/>
      </c>
      <c r="U4801" s="16">
        <f>'دیده بان بازار'!U4779</f>
        <v/>
      </c>
      <c r="V4801" s="16">
        <f>'دیده بان بازار'!V4779</f>
        <v/>
      </c>
      <c r="W4801" s="7">
        <f>'دیده بان بازار'!W4779</f>
        <v/>
      </c>
    </row>
    <row r="4802">
      <c r="A4802" s="15">
        <f>'دیده بان بازار'!A4780</f>
        <v/>
      </c>
      <c r="B4802" s="16">
        <f>'دیده بان بازار'!B4780</f>
        <v/>
      </c>
      <c r="C4802" s="16">
        <f>'دیده بان بازار'!C4780</f>
        <v/>
      </c>
      <c r="D4802" s="16">
        <f>'دیده بان بازار'!D4780</f>
        <v/>
      </c>
      <c r="E4802" s="17">
        <f>'دیده بان بازار'!E4780</f>
        <v/>
      </c>
      <c r="F4802" s="16">
        <f>'دیده بان بازار'!F4780</f>
        <v/>
      </c>
      <c r="G4802" s="16">
        <f>'دیده بان بازار'!G4780</f>
        <v/>
      </c>
      <c r="H4802" s="16">
        <f>'دیده بان بازار'!H4780</f>
        <v/>
      </c>
      <c r="I4802" s="16">
        <f>'دیده بان بازار'!I4780</f>
        <v/>
      </c>
      <c r="J4802" s="16">
        <f>'دیده بان بازار'!J4780</f>
        <v/>
      </c>
      <c r="K4802" s="16">
        <f>'دیده بان بازار'!K4780</f>
        <v/>
      </c>
      <c r="L4802" s="16">
        <f>'دیده بان بازار'!L4780</f>
        <v/>
      </c>
      <c r="M4802" s="16">
        <f>'دیده بان بازار'!M4780</f>
        <v/>
      </c>
      <c r="N4802" s="16">
        <f>'دیده بان بازار'!N4780</f>
        <v/>
      </c>
      <c r="O4802" s="16">
        <f>'دیده بان بازار'!O4780</f>
        <v/>
      </c>
      <c r="P4802" s="16">
        <f>'دیده بان بازار'!P4780</f>
        <v/>
      </c>
      <c r="Q4802" s="16">
        <f>'دیده بان بازار'!Q4780</f>
        <v/>
      </c>
      <c r="R4802" s="16">
        <f>'دیده بان بازار'!R4780</f>
        <v/>
      </c>
      <c r="S4802" s="16">
        <f>'دیده بان بازار'!S4780</f>
        <v/>
      </c>
      <c r="T4802" s="16">
        <f>'دیده بان بازار'!T4780</f>
        <v/>
      </c>
      <c r="U4802" s="16">
        <f>'دیده بان بازار'!U4780</f>
        <v/>
      </c>
      <c r="V4802" s="16">
        <f>'دیده بان بازار'!V4780</f>
        <v/>
      </c>
      <c r="W4802" s="7">
        <f>'دیده بان بازار'!W4780</f>
        <v/>
      </c>
    </row>
    <row r="4803">
      <c r="A4803" s="12">
        <f>'دیده بان بازار'!A4781</f>
        <v/>
      </c>
      <c r="B4803" s="13">
        <f>'دیده بان بازار'!B4781</f>
        <v/>
      </c>
      <c r="C4803" s="13">
        <f>'دیده بان بازار'!C4781</f>
        <v/>
      </c>
      <c r="D4803" s="13">
        <f>'دیده بان بازار'!D4781</f>
        <v/>
      </c>
      <c r="E4803" s="14">
        <f>'دیده بان بازار'!E4781</f>
        <v/>
      </c>
      <c r="F4803" s="13">
        <f>'دیده بان بازار'!F4781</f>
        <v/>
      </c>
      <c r="G4803" s="13">
        <f>'دیده بان بازار'!G4781</f>
        <v/>
      </c>
      <c r="H4803" s="13">
        <f>'دیده بان بازار'!H4781</f>
        <v/>
      </c>
      <c r="I4803" s="13">
        <f>'دیده بان بازار'!I4781</f>
        <v/>
      </c>
      <c r="J4803" s="13">
        <f>'دیده بان بازار'!J4781</f>
        <v/>
      </c>
      <c r="K4803" s="13">
        <f>'دیده بان بازار'!K4781</f>
        <v/>
      </c>
      <c r="L4803" s="13">
        <f>'دیده بان بازار'!L4781</f>
        <v/>
      </c>
      <c r="M4803" s="13">
        <f>'دیده بان بازار'!M4781</f>
        <v/>
      </c>
      <c r="N4803" s="13">
        <f>'دیده بان بازار'!N4781</f>
        <v/>
      </c>
      <c r="O4803" s="13">
        <f>'دیده بان بازار'!O4781</f>
        <v/>
      </c>
      <c r="P4803" s="13">
        <f>'دیده بان بازار'!P4781</f>
        <v/>
      </c>
      <c r="Q4803" s="13">
        <f>'دیده بان بازار'!Q4781</f>
        <v/>
      </c>
      <c r="R4803" s="13">
        <f>'دیده بان بازار'!R4781</f>
        <v/>
      </c>
      <c r="S4803" s="13">
        <f>'دیده بان بازار'!S4781</f>
        <v/>
      </c>
      <c r="T4803" s="13">
        <f>'دیده بان بازار'!T4781</f>
        <v/>
      </c>
      <c r="U4803" s="13">
        <f>'دیده بان بازار'!U4781</f>
        <v/>
      </c>
      <c r="V4803" s="13">
        <f>'دیده بان بازار'!V4781</f>
        <v/>
      </c>
      <c r="W4803" s="6">
        <f>'دیده بان بازار'!W4781</f>
        <v/>
      </c>
    </row>
    <row r="4804">
      <c r="A4804" s="15">
        <f>'دیده بان بازار'!A4782</f>
        <v/>
      </c>
      <c r="B4804" s="16">
        <f>'دیده بان بازار'!B4782</f>
        <v/>
      </c>
      <c r="C4804" s="16">
        <f>'دیده بان بازار'!C4782</f>
        <v/>
      </c>
      <c r="D4804" s="16">
        <f>'دیده بان بازار'!D4782</f>
        <v/>
      </c>
      <c r="E4804" s="17">
        <f>'دیده بان بازار'!E4782</f>
        <v/>
      </c>
      <c r="F4804" s="16">
        <f>'دیده بان بازار'!F4782</f>
        <v/>
      </c>
      <c r="G4804" s="16">
        <f>'دیده بان بازار'!G4782</f>
        <v/>
      </c>
      <c r="H4804" s="16">
        <f>'دیده بان بازار'!H4782</f>
        <v/>
      </c>
      <c r="I4804" s="16">
        <f>'دیده بان بازار'!I4782</f>
        <v/>
      </c>
      <c r="J4804" s="16">
        <f>'دیده بان بازار'!J4782</f>
        <v/>
      </c>
      <c r="K4804" s="16">
        <f>'دیده بان بازار'!K4782</f>
        <v/>
      </c>
      <c r="L4804" s="16">
        <f>'دیده بان بازار'!L4782</f>
        <v/>
      </c>
      <c r="M4804" s="16">
        <f>'دیده بان بازار'!M4782</f>
        <v/>
      </c>
      <c r="N4804" s="16">
        <f>'دیده بان بازار'!N4782</f>
        <v/>
      </c>
      <c r="O4804" s="16">
        <f>'دیده بان بازار'!O4782</f>
        <v/>
      </c>
      <c r="P4804" s="16">
        <f>'دیده بان بازار'!P4782</f>
        <v/>
      </c>
      <c r="Q4804" s="16">
        <f>'دیده بان بازار'!Q4782</f>
        <v/>
      </c>
      <c r="R4804" s="16">
        <f>'دیده بان بازار'!R4782</f>
        <v/>
      </c>
      <c r="S4804" s="16">
        <f>'دیده بان بازار'!S4782</f>
        <v/>
      </c>
      <c r="T4804" s="16">
        <f>'دیده بان بازار'!T4782</f>
        <v/>
      </c>
      <c r="U4804" s="16">
        <f>'دیده بان بازار'!U4782</f>
        <v/>
      </c>
      <c r="V4804" s="16">
        <f>'دیده بان بازار'!V4782</f>
        <v/>
      </c>
      <c r="W4804" s="7">
        <f>'دیده بان بازار'!W4782</f>
        <v/>
      </c>
    </row>
    <row r="4805">
      <c r="A4805" s="12">
        <f>'دیده بان بازار'!A4783</f>
        <v/>
      </c>
      <c r="B4805" s="13">
        <f>'دیده بان بازار'!B4783</f>
        <v/>
      </c>
      <c r="C4805" s="13">
        <f>'دیده بان بازار'!C4783</f>
        <v/>
      </c>
      <c r="D4805" s="13">
        <f>'دیده بان بازار'!D4783</f>
        <v/>
      </c>
      <c r="E4805" s="14">
        <f>'دیده بان بازار'!E4783</f>
        <v/>
      </c>
      <c r="F4805" s="13">
        <f>'دیده بان بازار'!F4783</f>
        <v/>
      </c>
      <c r="G4805" s="13">
        <f>'دیده بان بازار'!G4783</f>
        <v/>
      </c>
      <c r="H4805" s="13">
        <f>'دیده بان بازار'!H4783</f>
        <v/>
      </c>
      <c r="I4805" s="13">
        <f>'دیده بان بازار'!I4783</f>
        <v/>
      </c>
      <c r="J4805" s="13">
        <f>'دیده بان بازار'!J4783</f>
        <v/>
      </c>
      <c r="K4805" s="13">
        <f>'دیده بان بازار'!K4783</f>
        <v/>
      </c>
      <c r="L4805" s="13">
        <f>'دیده بان بازار'!L4783</f>
        <v/>
      </c>
      <c r="M4805" s="13">
        <f>'دیده بان بازار'!M4783</f>
        <v/>
      </c>
      <c r="N4805" s="13">
        <f>'دیده بان بازار'!N4783</f>
        <v/>
      </c>
      <c r="O4805" s="13">
        <f>'دیده بان بازار'!O4783</f>
        <v/>
      </c>
      <c r="P4805" s="13">
        <f>'دیده بان بازار'!P4783</f>
        <v/>
      </c>
      <c r="Q4805" s="13">
        <f>'دیده بان بازار'!Q4783</f>
        <v/>
      </c>
      <c r="R4805" s="13">
        <f>'دیده بان بازار'!R4783</f>
        <v/>
      </c>
      <c r="S4805" s="13">
        <f>'دیده بان بازار'!S4783</f>
        <v/>
      </c>
      <c r="T4805" s="13">
        <f>'دیده بان بازار'!T4783</f>
        <v/>
      </c>
      <c r="U4805" s="13">
        <f>'دیده بان بازار'!U4783</f>
        <v/>
      </c>
      <c r="V4805" s="13">
        <f>'دیده بان بازار'!V4783</f>
        <v/>
      </c>
      <c r="W4805" s="6">
        <f>'دیده بان بازار'!W4783</f>
        <v/>
      </c>
    </row>
    <row r="4806">
      <c r="A4806" s="15">
        <f>'دیده بان بازار'!A4784</f>
        <v/>
      </c>
      <c r="B4806" s="16">
        <f>'دیده بان بازار'!B4784</f>
        <v/>
      </c>
      <c r="C4806" s="16">
        <f>'دیده بان بازار'!C4784</f>
        <v/>
      </c>
      <c r="D4806" s="16">
        <f>'دیده بان بازار'!D4784</f>
        <v/>
      </c>
      <c r="E4806" s="17">
        <f>'دیده بان بازار'!E4784</f>
        <v/>
      </c>
      <c r="F4806" s="16">
        <f>'دیده بان بازار'!F4784</f>
        <v/>
      </c>
      <c r="G4806" s="16">
        <f>'دیده بان بازار'!G4784</f>
        <v/>
      </c>
      <c r="H4806" s="16">
        <f>'دیده بان بازار'!H4784</f>
        <v/>
      </c>
      <c r="I4806" s="16">
        <f>'دیده بان بازار'!I4784</f>
        <v/>
      </c>
      <c r="J4806" s="16">
        <f>'دیده بان بازار'!J4784</f>
        <v/>
      </c>
      <c r="K4806" s="16">
        <f>'دیده بان بازار'!K4784</f>
        <v/>
      </c>
      <c r="L4806" s="16">
        <f>'دیده بان بازار'!L4784</f>
        <v/>
      </c>
      <c r="M4806" s="16">
        <f>'دیده بان بازار'!M4784</f>
        <v/>
      </c>
      <c r="N4806" s="16">
        <f>'دیده بان بازار'!N4784</f>
        <v/>
      </c>
      <c r="O4806" s="16">
        <f>'دیده بان بازار'!O4784</f>
        <v/>
      </c>
      <c r="P4806" s="16">
        <f>'دیده بان بازار'!P4784</f>
        <v/>
      </c>
      <c r="Q4806" s="16">
        <f>'دیده بان بازار'!Q4784</f>
        <v/>
      </c>
      <c r="R4806" s="16">
        <f>'دیده بان بازار'!R4784</f>
        <v/>
      </c>
      <c r="S4806" s="16">
        <f>'دیده بان بازار'!S4784</f>
        <v/>
      </c>
      <c r="T4806" s="16">
        <f>'دیده بان بازار'!T4784</f>
        <v/>
      </c>
      <c r="U4806" s="16">
        <f>'دیده بان بازار'!U4784</f>
        <v/>
      </c>
      <c r="V4806" s="16">
        <f>'دیده بان بازار'!V4784</f>
        <v/>
      </c>
      <c r="W4806" s="7">
        <f>'دیده بان بازار'!W4784</f>
        <v/>
      </c>
    </row>
    <row r="4807">
      <c r="A4807" s="12">
        <f>'دیده بان بازار'!A4785</f>
        <v/>
      </c>
      <c r="B4807" s="13">
        <f>'دیده بان بازار'!B4785</f>
        <v/>
      </c>
      <c r="C4807" s="13">
        <f>'دیده بان بازار'!C4785</f>
        <v/>
      </c>
      <c r="D4807" s="13">
        <f>'دیده بان بازار'!D4785</f>
        <v/>
      </c>
      <c r="E4807" s="14">
        <f>'دیده بان بازار'!E4785</f>
        <v/>
      </c>
      <c r="F4807" s="13">
        <f>'دیده بان بازار'!F4785</f>
        <v/>
      </c>
      <c r="G4807" s="13">
        <f>'دیده بان بازار'!G4785</f>
        <v/>
      </c>
      <c r="H4807" s="13">
        <f>'دیده بان بازار'!H4785</f>
        <v/>
      </c>
      <c r="I4807" s="13">
        <f>'دیده بان بازار'!I4785</f>
        <v/>
      </c>
      <c r="J4807" s="13">
        <f>'دیده بان بازار'!J4785</f>
        <v/>
      </c>
      <c r="K4807" s="13">
        <f>'دیده بان بازار'!K4785</f>
        <v/>
      </c>
      <c r="L4807" s="13">
        <f>'دیده بان بازار'!L4785</f>
        <v/>
      </c>
      <c r="M4807" s="13">
        <f>'دیده بان بازار'!M4785</f>
        <v/>
      </c>
      <c r="N4807" s="13">
        <f>'دیده بان بازار'!N4785</f>
        <v/>
      </c>
      <c r="O4807" s="13">
        <f>'دیده بان بازار'!O4785</f>
        <v/>
      </c>
      <c r="P4807" s="13">
        <f>'دیده بان بازار'!P4785</f>
        <v/>
      </c>
      <c r="Q4807" s="13">
        <f>'دیده بان بازار'!Q4785</f>
        <v/>
      </c>
      <c r="R4807" s="13">
        <f>'دیده بان بازار'!R4785</f>
        <v/>
      </c>
      <c r="S4807" s="13">
        <f>'دیده بان بازار'!S4785</f>
        <v/>
      </c>
      <c r="T4807" s="13">
        <f>'دیده بان بازار'!T4785</f>
        <v/>
      </c>
      <c r="U4807" s="13">
        <f>'دیده بان بازار'!U4785</f>
        <v/>
      </c>
      <c r="V4807" s="13">
        <f>'دیده بان بازار'!V4785</f>
        <v/>
      </c>
      <c r="W4807" s="6">
        <f>'دیده بان بازار'!W4785</f>
        <v/>
      </c>
    </row>
    <row r="4808">
      <c r="A4808" s="15">
        <f>'دیده بان بازار'!A4786</f>
        <v/>
      </c>
      <c r="B4808" s="16">
        <f>'دیده بان بازار'!B4786</f>
        <v/>
      </c>
      <c r="C4808" s="16">
        <f>'دیده بان بازار'!C4786</f>
        <v/>
      </c>
      <c r="D4808" s="16">
        <f>'دیده بان بازار'!D4786</f>
        <v/>
      </c>
      <c r="E4808" s="17">
        <f>'دیده بان بازار'!E4786</f>
        <v/>
      </c>
      <c r="F4808" s="16">
        <f>'دیده بان بازار'!F4786</f>
        <v/>
      </c>
      <c r="G4808" s="16">
        <f>'دیده بان بازار'!G4786</f>
        <v/>
      </c>
      <c r="H4808" s="16">
        <f>'دیده بان بازار'!H4786</f>
        <v/>
      </c>
      <c r="I4808" s="16">
        <f>'دیده بان بازار'!I4786</f>
        <v/>
      </c>
      <c r="J4808" s="16">
        <f>'دیده بان بازار'!J4786</f>
        <v/>
      </c>
      <c r="K4808" s="16">
        <f>'دیده بان بازار'!K4786</f>
        <v/>
      </c>
      <c r="L4808" s="16">
        <f>'دیده بان بازار'!L4786</f>
        <v/>
      </c>
      <c r="M4808" s="16">
        <f>'دیده بان بازار'!M4786</f>
        <v/>
      </c>
      <c r="N4808" s="16">
        <f>'دیده بان بازار'!N4786</f>
        <v/>
      </c>
      <c r="O4808" s="16">
        <f>'دیده بان بازار'!O4786</f>
        <v/>
      </c>
      <c r="P4808" s="16">
        <f>'دیده بان بازار'!P4786</f>
        <v/>
      </c>
      <c r="Q4808" s="16">
        <f>'دیده بان بازار'!Q4786</f>
        <v/>
      </c>
      <c r="R4808" s="16">
        <f>'دیده بان بازار'!R4786</f>
        <v/>
      </c>
      <c r="S4808" s="16">
        <f>'دیده بان بازار'!S4786</f>
        <v/>
      </c>
      <c r="T4808" s="16">
        <f>'دیده بان بازار'!T4786</f>
        <v/>
      </c>
      <c r="U4808" s="16">
        <f>'دیده بان بازار'!U4786</f>
        <v/>
      </c>
      <c r="V4808" s="16">
        <f>'دیده بان بازار'!V4786</f>
        <v/>
      </c>
      <c r="W4808" s="7">
        <f>'دیده بان بازار'!W4786</f>
        <v/>
      </c>
    </row>
    <row r="4809">
      <c r="A4809" s="12">
        <f>'دیده بان بازار'!A4787</f>
        <v/>
      </c>
      <c r="B4809" s="13">
        <f>'دیده بان بازار'!B4787</f>
        <v/>
      </c>
      <c r="C4809" s="13">
        <f>'دیده بان بازار'!C4787</f>
        <v/>
      </c>
      <c r="D4809" s="13">
        <f>'دیده بان بازار'!D4787</f>
        <v/>
      </c>
      <c r="E4809" s="14">
        <f>'دیده بان بازار'!E4787</f>
        <v/>
      </c>
      <c r="F4809" s="13">
        <f>'دیده بان بازار'!F4787</f>
        <v/>
      </c>
      <c r="G4809" s="13">
        <f>'دیده بان بازار'!G4787</f>
        <v/>
      </c>
      <c r="H4809" s="13">
        <f>'دیده بان بازار'!H4787</f>
        <v/>
      </c>
      <c r="I4809" s="13">
        <f>'دیده بان بازار'!I4787</f>
        <v/>
      </c>
      <c r="J4809" s="13">
        <f>'دیده بان بازار'!J4787</f>
        <v/>
      </c>
      <c r="K4809" s="13">
        <f>'دیده بان بازار'!K4787</f>
        <v/>
      </c>
      <c r="L4809" s="13">
        <f>'دیده بان بازار'!L4787</f>
        <v/>
      </c>
      <c r="M4809" s="13">
        <f>'دیده بان بازار'!M4787</f>
        <v/>
      </c>
      <c r="N4809" s="13">
        <f>'دیده بان بازار'!N4787</f>
        <v/>
      </c>
      <c r="O4809" s="13">
        <f>'دیده بان بازار'!O4787</f>
        <v/>
      </c>
      <c r="P4809" s="13">
        <f>'دیده بان بازار'!P4787</f>
        <v/>
      </c>
      <c r="Q4809" s="13">
        <f>'دیده بان بازار'!Q4787</f>
        <v/>
      </c>
      <c r="R4809" s="13">
        <f>'دیده بان بازار'!R4787</f>
        <v/>
      </c>
      <c r="S4809" s="13">
        <f>'دیده بان بازار'!S4787</f>
        <v/>
      </c>
      <c r="T4809" s="13">
        <f>'دیده بان بازار'!T4787</f>
        <v/>
      </c>
      <c r="U4809" s="13">
        <f>'دیده بان بازار'!U4787</f>
        <v/>
      </c>
      <c r="V4809" s="13">
        <f>'دیده بان بازار'!V4787</f>
        <v/>
      </c>
      <c r="W4809" s="6">
        <f>'دیده بان بازار'!W4787</f>
        <v/>
      </c>
    </row>
    <row r="4810">
      <c r="A4810" s="15">
        <f>'دیده بان بازار'!A4788</f>
        <v/>
      </c>
      <c r="B4810" s="16">
        <f>'دیده بان بازار'!B4788</f>
        <v/>
      </c>
      <c r="C4810" s="16">
        <f>'دیده بان بازار'!C4788</f>
        <v/>
      </c>
      <c r="D4810" s="16">
        <f>'دیده بان بازار'!D4788</f>
        <v/>
      </c>
      <c r="E4810" s="17">
        <f>'دیده بان بازار'!E4788</f>
        <v/>
      </c>
      <c r="F4810" s="16">
        <f>'دیده بان بازار'!F4788</f>
        <v/>
      </c>
      <c r="G4810" s="16">
        <f>'دیده بان بازار'!G4788</f>
        <v/>
      </c>
      <c r="H4810" s="16">
        <f>'دیده بان بازار'!H4788</f>
        <v/>
      </c>
      <c r="I4810" s="16">
        <f>'دیده بان بازار'!I4788</f>
        <v/>
      </c>
      <c r="J4810" s="16">
        <f>'دیده بان بازار'!J4788</f>
        <v/>
      </c>
      <c r="K4810" s="16">
        <f>'دیده بان بازار'!K4788</f>
        <v/>
      </c>
      <c r="L4810" s="16">
        <f>'دیده بان بازار'!L4788</f>
        <v/>
      </c>
      <c r="M4810" s="16">
        <f>'دیده بان بازار'!M4788</f>
        <v/>
      </c>
      <c r="N4810" s="16">
        <f>'دیده بان بازار'!N4788</f>
        <v/>
      </c>
      <c r="O4810" s="16">
        <f>'دیده بان بازار'!O4788</f>
        <v/>
      </c>
      <c r="P4810" s="16">
        <f>'دیده بان بازار'!P4788</f>
        <v/>
      </c>
      <c r="Q4810" s="16">
        <f>'دیده بان بازار'!Q4788</f>
        <v/>
      </c>
      <c r="R4810" s="16">
        <f>'دیده بان بازار'!R4788</f>
        <v/>
      </c>
      <c r="S4810" s="16">
        <f>'دیده بان بازار'!S4788</f>
        <v/>
      </c>
      <c r="T4810" s="16">
        <f>'دیده بان بازار'!T4788</f>
        <v/>
      </c>
      <c r="U4810" s="16">
        <f>'دیده بان بازار'!U4788</f>
        <v/>
      </c>
      <c r="V4810" s="16">
        <f>'دیده بان بازار'!V4788</f>
        <v/>
      </c>
      <c r="W4810" s="7">
        <f>'دیده بان بازار'!W4788</f>
        <v/>
      </c>
    </row>
    <row r="4811">
      <c r="A4811" s="12">
        <f>'دیده بان بازار'!A4789</f>
        <v/>
      </c>
      <c r="B4811" s="13">
        <f>'دیده بان بازار'!B4789</f>
        <v/>
      </c>
      <c r="C4811" s="13">
        <f>'دیده بان بازار'!C4789</f>
        <v/>
      </c>
      <c r="D4811" s="13">
        <f>'دیده بان بازار'!D4789</f>
        <v/>
      </c>
      <c r="E4811" s="14">
        <f>'دیده بان بازار'!E4789</f>
        <v/>
      </c>
      <c r="F4811" s="13">
        <f>'دیده بان بازار'!F4789</f>
        <v/>
      </c>
      <c r="G4811" s="13">
        <f>'دیده بان بازار'!G4789</f>
        <v/>
      </c>
      <c r="H4811" s="13">
        <f>'دیده بان بازار'!H4789</f>
        <v/>
      </c>
      <c r="I4811" s="13">
        <f>'دیده بان بازار'!I4789</f>
        <v/>
      </c>
      <c r="J4811" s="13">
        <f>'دیده بان بازار'!J4789</f>
        <v/>
      </c>
      <c r="K4811" s="13">
        <f>'دیده بان بازار'!K4789</f>
        <v/>
      </c>
      <c r="L4811" s="13">
        <f>'دیده بان بازار'!L4789</f>
        <v/>
      </c>
      <c r="M4811" s="13">
        <f>'دیده بان بازار'!M4789</f>
        <v/>
      </c>
      <c r="N4811" s="13">
        <f>'دیده بان بازار'!N4789</f>
        <v/>
      </c>
      <c r="O4811" s="13">
        <f>'دیده بان بازار'!O4789</f>
        <v/>
      </c>
      <c r="P4811" s="13">
        <f>'دیده بان بازار'!P4789</f>
        <v/>
      </c>
      <c r="Q4811" s="13">
        <f>'دیده بان بازار'!Q4789</f>
        <v/>
      </c>
      <c r="R4811" s="13">
        <f>'دیده بان بازار'!R4789</f>
        <v/>
      </c>
      <c r="S4811" s="13">
        <f>'دیده بان بازار'!S4789</f>
        <v/>
      </c>
      <c r="T4811" s="13">
        <f>'دیده بان بازار'!T4789</f>
        <v/>
      </c>
      <c r="U4811" s="13">
        <f>'دیده بان بازار'!U4789</f>
        <v/>
      </c>
      <c r="V4811" s="13">
        <f>'دیده بان بازار'!V4789</f>
        <v/>
      </c>
      <c r="W4811" s="6">
        <f>'دیده بان بازار'!W4789</f>
        <v/>
      </c>
    </row>
    <row r="4812">
      <c r="A4812" s="15">
        <f>'دیده بان بازار'!A4790</f>
        <v/>
      </c>
      <c r="B4812" s="16">
        <f>'دیده بان بازار'!B4790</f>
        <v/>
      </c>
      <c r="C4812" s="16">
        <f>'دیده بان بازار'!C4790</f>
        <v/>
      </c>
      <c r="D4812" s="16">
        <f>'دیده بان بازار'!D4790</f>
        <v/>
      </c>
      <c r="E4812" s="17">
        <f>'دیده بان بازار'!E4790</f>
        <v/>
      </c>
      <c r="F4812" s="16">
        <f>'دیده بان بازار'!F4790</f>
        <v/>
      </c>
      <c r="G4812" s="16">
        <f>'دیده بان بازار'!G4790</f>
        <v/>
      </c>
      <c r="H4812" s="16">
        <f>'دیده بان بازار'!H4790</f>
        <v/>
      </c>
      <c r="I4812" s="16">
        <f>'دیده بان بازار'!I4790</f>
        <v/>
      </c>
      <c r="J4812" s="16">
        <f>'دیده بان بازار'!J4790</f>
        <v/>
      </c>
      <c r="K4812" s="16">
        <f>'دیده بان بازار'!K4790</f>
        <v/>
      </c>
      <c r="L4812" s="16">
        <f>'دیده بان بازار'!L4790</f>
        <v/>
      </c>
      <c r="M4812" s="16">
        <f>'دیده بان بازار'!M4790</f>
        <v/>
      </c>
      <c r="N4812" s="16">
        <f>'دیده بان بازار'!N4790</f>
        <v/>
      </c>
      <c r="O4812" s="16">
        <f>'دیده بان بازار'!O4790</f>
        <v/>
      </c>
      <c r="P4812" s="16">
        <f>'دیده بان بازار'!P4790</f>
        <v/>
      </c>
      <c r="Q4812" s="16">
        <f>'دیده بان بازار'!Q4790</f>
        <v/>
      </c>
      <c r="R4812" s="16">
        <f>'دیده بان بازار'!R4790</f>
        <v/>
      </c>
      <c r="S4812" s="16">
        <f>'دیده بان بازار'!S4790</f>
        <v/>
      </c>
      <c r="T4812" s="16">
        <f>'دیده بان بازار'!T4790</f>
        <v/>
      </c>
      <c r="U4812" s="16">
        <f>'دیده بان بازار'!U4790</f>
        <v/>
      </c>
      <c r="V4812" s="16">
        <f>'دیده بان بازار'!V4790</f>
        <v/>
      </c>
      <c r="W4812" s="7">
        <f>'دیده بان بازار'!W4790</f>
        <v/>
      </c>
    </row>
    <row r="4813">
      <c r="A4813" s="12">
        <f>'دیده بان بازار'!A4791</f>
        <v/>
      </c>
      <c r="B4813" s="13">
        <f>'دیده بان بازار'!B4791</f>
        <v/>
      </c>
      <c r="C4813" s="13">
        <f>'دیده بان بازار'!C4791</f>
        <v/>
      </c>
      <c r="D4813" s="13">
        <f>'دیده بان بازار'!D4791</f>
        <v/>
      </c>
      <c r="E4813" s="14">
        <f>'دیده بان بازار'!E4791</f>
        <v/>
      </c>
      <c r="F4813" s="13">
        <f>'دیده بان بازار'!F4791</f>
        <v/>
      </c>
      <c r="G4813" s="13">
        <f>'دیده بان بازار'!G4791</f>
        <v/>
      </c>
      <c r="H4813" s="13">
        <f>'دیده بان بازار'!H4791</f>
        <v/>
      </c>
      <c r="I4813" s="13">
        <f>'دیده بان بازار'!I4791</f>
        <v/>
      </c>
      <c r="J4813" s="13">
        <f>'دیده بان بازار'!J4791</f>
        <v/>
      </c>
      <c r="K4813" s="13">
        <f>'دیده بان بازار'!K4791</f>
        <v/>
      </c>
      <c r="L4813" s="13">
        <f>'دیده بان بازار'!L4791</f>
        <v/>
      </c>
      <c r="M4813" s="13">
        <f>'دیده بان بازار'!M4791</f>
        <v/>
      </c>
      <c r="N4813" s="13">
        <f>'دیده بان بازار'!N4791</f>
        <v/>
      </c>
      <c r="O4813" s="13">
        <f>'دیده بان بازار'!O4791</f>
        <v/>
      </c>
      <c r="P4813" s="13">
        <f>'دیده بان بازار'!P4791</f>
        <v/>
      </c>
      <c r="Q4813" s="13">
        <f>'دیده بان بازار'!Q4791</f>
        <v/>
      </c>
      <c r="R4813" s="13">
        <f>'دیده بان بازار'!R4791</f>
        <v/>
      </c>
      <c r="S4813" s="13">
        <f>'دیده بان بازار'!S4791</f>
        <v/>
      </c>
      <c r="T4813" s="13">
        <f>'دیده بان بازار'!T4791</f>
        <v/>
      </c>
      <c r="U4813" s="13">
        <f>'دیده بان بازار'!U4791</f>
        <v/>
      </c>
      <c r="V4813" s="13">
        <f>'دیده بان بازار'!V4791</f>
        <v/>
      </c>
      <c r="W4813" s="6">
        <f>'دیده بان بازار'!W4791</f>
        <v/>
      </c>
    </row>
    <row r="4814">
      <c r="A4814" s="15">
        <f>'دیده بان بازار'!A4792</f>
        <v/>
      </c>
      <c r="B4814" s="16">
        <f>'دیده بان بازار'!B4792</f>
        <v/>
      </c>
      <c r="C4814" s="16">
        <f>'دیده بان بازار'!C4792</f>
        <v/>
      </c>
      <c r="D4814" s="16">
        <f>'دیده بان بازار'!D4792</f>
        <v/>
      </c>
      <c r="E4814" s="17">
        <f>'دیده بان بازار'!E4792</f>
        <v/>
      </c>
      <c r="F4814" s="16">
        <f>'دیده بان بازار'!F4792</f>
        <v/>
      </c>
      <c r="G4814" s="16">
        <f>'دیده بان بازار'!G4792</f>
        <v/>
      </c>
      <c r="H4814" s="16">
        <f>'دیده بان بازار'!H4792</f>
        <v/>
      </c>
      <c r="I4814" s="16">
        <f>'دیده بان بازار'!I4792</f>
        <v/>
      </c>
      <c r="J4814" s="16">
        <f>'دیده بان بازار'!J4792</f>
        <v/>
      </c>
      <c r="K4814" s="16">
        <f>'دیده بان بازار'!K4792</f>
        <v/>
      </c>
      <c r="L4814" s="16">
        <f>'دیده بان بازار'!L4792</f>
        <v/>
      </c>
      <c r="M4814" s="16">
        <f>'دیده بان بازار'!M4792</f>
        <v/>
      </c>
      <c r="N4814" s="16">
        <f>'دیده بان بازار'!N4792</f>
        <v/>
      </c>
      <c r="O4814" s="16">
        <f>'دیده بان بازار'!O4792</f>
        <v/>
      </c>
      <c r="P4814" s="16">
        <f>'دیده بان بازار'!P4792</f>
        <v/>
      </c>
      <c r="Q4814" s="16">
        <f>'دیده بان بازار'!Q4792</f>
        <v/>
      </c>
      <c r="R4814" s="16">
        <f>'دیده بان بازار'!R4792</f>
        <v/>
      </c>
      <c r="S4814" s="16">
        <f>'دیده بان بازار'!S4792</f>
        <v/>
      </c>
      <c r="T4814" s="16">
        <f>'دیده بان بازار'!T4792</f>
        <v/>
      </c>
      <c r="U4814" s="16">
        <f>'دیده بان بازار'!U4792</f>
        <v/>
      </c>
      <c r="V4814" s="16">
        <f>'دیده بان بازار'!V4792</f>
        <v/>
      </c>
      <c r="W4814" s="7">
        <f>'دیده بان بازار'!W4792</f>
        <v/>
      </c>
    </row>
    <row r="4815">
      <c r="A4815" s="12">
        <f>'دیده بان بازار'!A4793</f>
        <v/>
      </c>
      <c r="B4815" s="13">
        <f>'دیده بان بازار'!B4793</f>
        <v/>
      </c>
      <c r="C4815" s="13">
        <f>'دیده بان بازار'!C4793</f>
        <v/>
      </c>
      <c r="D4815" s="13">
        <f>'دیده بان بازار'!D4793</f>
        <v/>
      </c>
      <c r="E4815" s="14">
        <f>'دیده بان بازار'!E4793</f>
        <v/>
      </c>
      <c r="F4815" s="13">
        <f>'دیده بان بازار'!F4793</f>
        <v/>
      </c>
      <c r="G4815" s="13">
        <f>'دیده بان بازار'!G4793</f>
        <v/>
      </c>
      <c r="H4815" s="13">
        <f>'دیده بان بازار'!H4793</f>
        <v/>
      </c>
      <c r="I4815" s="13">
        <f>'دیده بان بازار'!I4793</f>
        <v/>
      </c>
      <c r="J4815" s="13">
        <f>'دیده بان بازار'!J4793</f>
        <v/>
      </c>
      <c r="K4815" s="13">
        <f>'دیده بان بازار'!K4793</f>
        <v/>
      </c>
      <c r="L4815" s="13">
        <f>'دیده بان بازار'!L4793</f>
        <v/>
      </c>
      <c r="M4815" s="13">
        <f>'دیده بان بازار'!M4793</f>
        <v/>
      </c>
      <c r="N4815" s="13">
        <f>'دیده بان بازار'!N4793</f>
        <v/>
      </c>
      <c r="O4815" s="13">
        <f>'دیده بان بازار'!O4793</f>
        <v/>
      </c>
      <c r="P4815" s="13">
        <f>'دیده بان بازار'!P4793</f>
        <v/>
      </c>
      <c r="Q4815" s="13">
        <f>'دیده بان بازار'!Q4793</f>
        <v/>
      </c>
      <c r="R4815" s="13">
        <f>'دیده بان بازار'!R4793</f>
        <v/>
      </c>
      <c r="S4815" s="13">
        <f>'دیده بان بازار'!S4793</f>
        <v/>
      </c>
      <c r="T4815" s="13">
        <f>'دیده بان بازار'!T4793</f>
        <v/>
      </c>
      <c r="U4815" s="13">
        <f>'دیده بان بازار'!U4793</f>
        <v/>
      </c>
      <c r="V4815" s="13">
        <f>'دیده بان بازار'!V4793</f>
        <v/>
      </c>
      <c r="W4815" s="6">
        <f>'دیده بان بازار'!W4793</f>
        <v/>
      </c>
    </row>
    <row r="4816">
      <c r="A4816" s="15">
        <f>'دیده بان بازار'!A4794</f>
        <v/>
      </c>
      <c r="B4816" s="16">
        <f>'دیده بان بازار'!B4794</f>
        <v/>
      </c>
      <c r="C4816" s="16">
        <f>'دیده بان بازار'!C4794</f>
        <v/>
      </c>
      <c r="D4816" s="16">
        <f>'دیده بان بازار'!D4794</f>
        <v/>
      </c>
      <c r="E4816" s="17">
        <f>'دیده بان بازار'!E4794</f>
        <v/>
      </c>
      <c r="F4816" s="16">
        <f>'دیده بان بازار'!F4794</f>
        <v/>
      </c>
      <c r="G4816" s="16">
        <f>'دیده بان بازار'!G4794</f>
        <v/>
      </c>
      <c r="H4816" s="16">
        <f>'دیده بان بازار'!H4794</f>
        <v/>
      </c>
      <c r="I4816" s="16">
        <f>'دیده بان بازار'!I4794</f>
        <v/>
      </c>
      <c r="J4816" s="16">
        <f>'دیده بان بازار'!J4794</f>
        <v/>
      </c>
      <c r="K4816" s="16">
        <f>'دیده بان بازار'!K4794</f>
        <v/>
      </c>
      <c r="L4816" s="16">
        <f>'دیده بان بازار'!L4794</f>
        <v/>
      </c>
      <c r="M4816" s="16">
        <f>'دیده بان بازار'!M4794</f>
        <v/>
      </c>
      <c r="N4816" s="16">
        <f>'دیده بان بازار'!N4794</f>
        <v/>
      </c>
      <c r="O4816" s="16">
        <f>'دیده بان بازار'!O4794</f>
        <v/>
      </c>
      <c r="P4816" s="16">
        <f>'دیده بان بازار'!P4794</f>
        <v/>
      </c>
      <c r="Q4816" s="16">
        <f>'دیده بان بازار'!Q4794</f>
        <v/>
      </c>
      <c r="R4816" s="16">
        <f>'دیده بان بازار'!R4794</f>
        <v/>
      </c>
      <c r="S4816" s="16">
        <f>'دیده بان بازار'!S4794</f>
        <v/>
      </c>
      <c r="T4816" s="16">
        <f>'دیده بان بازار'!T4794</f>
        <v/>
      </c>
      <c r="U4816" s="16">
        <f>'دیده بان بازار'!U4794</f>
        <v/>
      </c>
      <c r="V4816" s="16">
        <f>'دیده بان بازار'!V4794</f>
        <v/>
      </c>
      <c r="W4816" s="7">
        <f>'دیده بان بازار'!W4794</f>
        <v/>
      </c>
    </row>
    <row r="4817">
      <c r="A4817" s="15">
        <f>'دیده بان بازار'!A4795</f>
        <v/>
      </c>
      <c r="B4817" s="16">
        <f>'دیده بان بازار'!B4795</f>
        <v/>
      </c>
      <c r="C4817" s="16">
        <f>'دیده بان بازار'!C4795</f>
        <v/>
      </c>
      <c r="D4817" s="16">
        <f>'دیده بان بازار'!D4795</f>
        <v/>
      </c>
      <c r="E4817" s="17">
        <f>'دیده بان بازار'!E4795</f>
        <v/>
      </c>
      <c r="F4817" s="16">
        <f>'دیده بان بازار'!F4795</f>
        <v/>
      </c>
      <c r="G4817" s="16">
        <f>'دیده بان بازار'!G4795</f>
        <v/>
      </c>
      <c r="H4817" s="16">
        <f>'دیده بان بازار'!H4795</f>
        <v/>
      </c>
      <c r="I4817" s="16">
        <f>'دیده بان بازار'!I4795</f>
        <v/>
      </c>
      <c r="J4817" s="16">
        <f>'دیده بان بازار'!J4795</f>
        <v/>
      </c>
      <c r="K4817" s="16">
        <f>'دیده بان بازار'!K4795</f>
        <v/>
      </c>
      <c r="L4817" s="16">
        <f>'دیده بان بازار'!L4795</f>
        <v/>
      </c>
      <c r="M4817" s="16">
        <f>'دیده بان بازار'!M4795</f>
        <v/>
      </c>
      <c r="N4817" s="16">
        <f>'دیده بان بازار'!N4795</f>
        <v/>
      </c>
      <c r="O4817" s="16">
        <f>'دیده بان بازار'!O4795</f>
        <v/>
      </c>
      <c r="P4817" s="16">
        <f>'دیده بان بازار'!P4795</f>
        <v/>
      </c>
      <c r="Q4817" s="16">
        <f>'دیده بان بازار'!Q4795</f>
        <v/>
      </c>
      <c r="R4817" s="16">
        <f>'دیده بان بازار'!R4795</f>
        <v/>
      </c>
      <c r="S4817" s="16">
        <f>'دیده بان بازار'!S4795</f>
        <v/>
      </c>
      <c r="T4817" s="16">
        <f>'دیده بان بازار'!T4795</f>
        <v/>
      </c>
      <c r="U4817" s="16">
        <f>'دیده بان بازار'!U4795</f>
        <v/>
      </c>
      <c r="V4817" s="16">
        <f>'دیده بان بازار'!V4795</f>
        <v/>
      </c>
      <c r="W4817" s="7">
        <f>'دیده بان بازار'!W4795</f>
        <v/>
      </c>
    </row>
    <row r="4818">
      <c r="A4818" s="12">
        <f>'دیده بان بازار'!A4796</f>
        <v/>
      </c>
      <c r="B4818" s="13">
        <f>'دیده بان بازار'!B4796</f>
        <v/>
      </c>
      <c r="C4818" s="13">
        <f>'دیده بان بازار'!C4796</f>
        <v/>
      </c>
      <c r="D4818" s="13">
        <f>'دیده بان بازار'!D4796</f>
        <v/>
      </c>
      <c r="E4818" s="14">
        <f>'دیده بان بازار'!E4796</f>
        <v/>
      </c>
      <c r="F4818" s="13">
        <f>'دیده بان بازار'!F4796</f>
        <v/>
      </c>
      <c r="G4818" s="13">
        <f>'دیده بان بازار'!G4796</f>
        <v/>
      </c>
      <c r="H4818" s="13">
        <f>'دیده بان بازار'!H4796</f>
        <v/>
      </c>
      <c r="I4818" s="13">
        <f>'دیده بان بازار'!I4796</f>
        <v/>
      </c>
      <c r="J4818" s="13">
        <f>'دیده بان بازار'!J4796</f>
        <v/>
      </c>
      <c r="K4818" s="13">
        <f>'دیده بان بازار'!K4796</f>
        <v/>
      </c>
      <c r="L4818" s="13">
        <f>'دیده بان بازار'!L4796</f>
        <v/>
      </c>
      <c r="M4818" s="13">
        <f>'دیده بان بازار'!M4796</f>
        <v/>
      </c>
      <c r="N4818" s="13">
        <f>'دیده بان بازار'!N4796</f>
        <v/>
      </c>
      <c r="O4818" s="13">
        <f>'دیده بان بازار'!O4796</f>
        <v/>
      </c>
      <c r="P4818" s="13">
        <f>'دیده بان بازار'!P4796</f>
        <v/>
      </c>
      <c r="Q4818" s="13">
        <f>'دیده بان بازار'!Q4796</f>
        <v/>
      </c>
      <c r="R4818" s="13">
        <f>'دیده بان بازار'!R4796</f>
        <v/>
      </c>
      <c r="S4818" s="13">
        <f>'دیده بان بازار'!S4796</f>
        <v/>
      </c>
      <c r="T4818" s="13">
        <f>'دیده بان بازار'!T4796</f>
        <v/>
      </c>
      <c r="U4818" s="13">
        <f>'دیده بان بازار'!U4796</f>
        <v/>
      </c>
      <c r="V4818" s="13">
        <f>'دیده بان بازار'!V4796</f>
        <v/>
      </c>
      <c r="W4818" s="6">
        <f>'دیده بان بازار'!W4796</f>
        <v/>
      </c>
    </row>
    <row r="4819">
      <c r="A4819" s="15">
        <f>'دیده بان بازار'!A4797</f>
        <v/>
      </c>
      <c r="B4819" s="16">
        <f>'دیده بان بازار'!B4797</f>
        <v/>
      </c>
      <c r="C4819" s="16">
        <f>'دیده بان بازار'!C4797</f>
        <v/>
      </c>
      <c r="D4819" s="16">
        <f>'دیده بان بازار'!D4797</f>
        <v/>
      </c>
      <c r="E4819" s="17">
        <f>'دیده بان بازار'!E4797</f>
        <v/>
      </c>
      <c r="F4819" s="16">
        <f>'دیده بان بازار'!F4797</f>
        <v/>
      </c>
      <c r="G4819" s="16">
        <f>'دیده بان بازار'!G4797</f>
        <v/>
      </c>
      <c r="H4819" s="16">
        <f>'دیده بان بازار'!H4797</f>
        <v/>
      </c>
      <c r="I4819" s="16">
        <f>'دیده بان بازار'!I4797</f>
        <v/>
      </c>
      <c r="J4819" s="16">
        <f>'دیده بان بازار'!J4797</f>
        <v/>
      </c>
      <c r="K4819" s="16">
        <f>'دیده بان بازار'!K4797</f>
        <v/>
      </c>
      <c r="L4819" s="16">
        <f>'دیده بان بازار'!L4797</f>
        <v/>
      </c>
      <c r="M4819" s="16">
        <f>'دیده بان بازار'!M4797</f>
        <v/>
      </c>
      <c r="N4819" s="16">
        <f>'دیده بان بازار'!N4797</f>
        <v/>
      </c>
      <c r="O4819" s="16">
        <f>'دیده بان بازار'!O4797</f>
        <v/>
      </c>
      <c r="P4819" s="16">
        <f>'دیده بان بازار'!P4797</f>
        <v/>
      </c>
      <c r="Q4819" s="16">
        <f>'دیده بان بازار'!Q4797</f>
        <v/>
      </c>
      <c r="R4819" s="16">
        <f>'دیده بان بازار'!R4797</f>
        <v/>
      </c>
      <c r="S4819" s="16">
        <f>'دیده بان بازار'!S4797</f>
        <v/>
      </c>
      <c r="T4819" s="16">
        <f>'دیده بان بازار'!T4797</f>
        <v/>
      </c>
      <c r="U4819" s="16">
        <f>'دیده بان بازار'!U4797</f>
        <v/>
      </c>
      <c r="V4819" s="16">
        <f>'دیده بان بازار'!V4797</f>
        <v/>
      </c>
      <c r="W4819" s="7">
        <f>'دیده بان بازار'!W4797</f>
        <v/>
      </c>
    </row>
    <row r="4820">
      <c r="A4820" s="12">
        <f>'دیده بان بازار'!A4798</f>
        <v/>
      </c>
      <c r="B4820" s="13">
        <f>'دیده بان بازار'!B4798</f>
        <v/>
      </c>
      <c r="C4820" s="13">
        <f>'دیده بان بازار'!C4798</f>
        <v/>
      </c>
      <c r="D4820" s="13">
        <f>'دیده بان بازار'!D4798</f>
        <v/>
      </c>
      <c r="E4820" s="14">
        <f>'دیده بان بازار'!E4798</f>
        <v/>
      </c>
      <c r="F4820" s="13">
        <f>'دیده بان بازار'!F4798</f>
        <v/>
      </c>
      <c r="G4820" s="13">
        <f>'دیده بان بازار'!G4798</f>
        <v/>
      </c>
      <c r="H4820" s="13">
        <f>'دیده بان بازار'!H4798</f>
        <v/>
      </c>
      <c r="I4820" s="13">
        <f>'دیده بان بازار'!I4798</f>
        <v/>
      </c>
      <c r="J4820" s="13">
        <f>'دیده بان بازار'!J4798</f>
        <v/>
      </c>
      <c r="K4820" s="13">
        <f>'دیده بان بازار'!K4798</f>
        <v/>
      </c>
      <c r="L4820" s="13">
        <f>'دیده بان بازار'!L4798</f>
        <v/>
      </c>
      <c r="M4820" s="13">
        <f>'دیده بان بازار'!M4798</f>
        <v/>
      </c>
      <c r="N4820" s="13">
        <f>'دیده بان بازار'!N4798</f>
        <v/>
      </c>
      <c r="O4820" s="13">
        <f>'دیده بان بازار'!O4798</f>
        <v/>
      </c>
      <c r="P4820" s="13">
        <f>'دیده بان بازار'!P4798</f>
        <v/>
      </c>
      <c r="Q4820" s="13">
        <f>'دیده بان بازار'!Q4798</f>
        <v/>
      </c>
      <c r="R4820" s="13">
        <f>'دیده بان بازار'!R4798</f>
        <v/>
      </c>
      <c r="S4820" s="13">
        <f>'دیده بان بازار'!S4798</f>
        <v/>
      </c>
      <c r="T4820" s="13">
        <f>'دیده بان بازار'!T4798</f>
        <v/>
      </c>
      <c r="U4820" s="13">
        <f>'دیده بان بازار'!U4798</f>
        <v/>
      </c>
      <c r="V4820" s="13">
        <f>'دیده بان بازار'!V4798</f>
        <v/>
      </c>
      <c r="W4820" s="6">
        <f>'دیده بان بازار'!W4798</f>
        <v/>
      </c>
    </row>
    <row r="4821">
      <c r="A4821" s="15">
        <f>'دیده بان بازار'!A4799</f>
        <v/>
      </c>
      <c r="B4821" s="16">
        <f>'دیده بان بازار'!B4799</f>
        <v/>
      </c>
      <c r="C4821" s="16">
        <f>'دیده بان بازار'!C4799</f>
        <v/>
      </c>
      <c r="D4821" s="16">
        <f>'دیده بان بازار'!D4799</f>
        <v/>
      </c>
      <c r="E4821" s="17">
        <f>'دیده بان بازار'!E4799</f>
        <v/>
      </c>
      <c r="F4821" s="16">
        <f>'دیده بان بازار'!F4799</f>
        <v/>
      </c>
      <c r="G4821" s="16">
        <f>'دیده بان بازار'!G4799</f>
        <v/>
      </c>
      <c r="H4821" s="16">
        <f>'دیده بان بازار'!H4799</f>
        <v/>
      </c>
      <c r="I4821" s="16">
        <f>'دیده بان بازار'!I4799</f>
        <v/>
      </c>
      <c r="J4821" s="16">
        <f>'دیده بان بازار'!J4799</f>
        <v/>
      </c>
      <c r="K4821" s="16">
        <f>'دیده بان بازار'!K4799</f>
        <v/>
      </c>
      <c r="L4821" s="16">
        <f>'دیده بان بازار'!L4799</f>
        <v/>
      </c>
      <c r="M4821" s="16">
        <f>'دیده بان بازار'!M4799</f>
        <v/>
      </c>
      <c r="N4821" s="16">
        <f>'دیده بان بازار'!N4799</f>
        <v/>
      </c>
      <c r="O4821" s="16">
        <f>'دیده بان بازار'!O4799</f>
        <v/>
      </c>
      <c r="P4821" s="16">
        <f>'دیده بان بازار'!P4799</f>
        <v/>
      </c>
      <c r="Q4821" s="16">
        <f>'دیده بان بازار'!Q4799</f>
        <v/>
      </c>
      <c r="R4821" s="16">
        <f>'دیده بان بازار'!R4799</f>
        <v/>
      </c>
      <c r="S4821" s="16">
        <f>'دیده بان بازار'!S4799</f>
        <v/>
      </c>
      <c r="T4821" s="16">
        <f>'دیده بان بازار'!T4799</f>
        <v/>
      </c>
      <c r="U4821" s="16">
        <f>'دیده بان بازار'!U4799</f>
        <v/>
      </c>
      <c r="V4821" s="16">
        <f>'دیده بان بازار'!V4799</f>
        <v/>
      </c>
      <c r="W4821" s="7">
        <f>'دیده بان بازار'!W4799</f>
        <v/>
      </c>
    </row>
    <row r="4822">
      <c r="A4822" s="12">
        <f>'دیده بان بازار'!A4800</f>
        <v/>
      </c>
      <c r="B4822" s="13">
        <f>'دیده بان بازار'!B4800</f>
        <v/>
      </c>
      <c r="C4822" s="13">
        <f>'دیده بان بازار'!C4800</f>
        <v/>
      </c>
      <c r="D4822" s="13">
        <f>'دیده بان بازار'!D4800</f>
        <v/>
      </c>
      <c r="E4822" s="14">
        <f>'دیده بان بازار'!E4800</f>
        <v/>
      </c>
      <c r="F4822" s="13">
        <f>'دیده بان بازار'!F4800</f>
        <v/>
      </c>
      <c r="G4822" s="13">
        <f>'دیده بان بازار'!G4800</f>
        <v/>
      </c>
      <c r="H4822" s="13">
        <f>'دیده بان بازار'!H4800</f>
        <v/>
      </c>
      <c r="I4822" s="13">
        <f>'دیده بان بازار'!I4800</f>
        <v/>
      </c>
      <c r="J4822" s="13">
        <f>'دیده بان بازار'!J4800</f>
        <v/>
      </c>
      <c r="K4822" s="13">
        <f>'دیده بان بازار'!K4800</f>
        <v/>
      </c>
      <c r="L4822" s="13">
        <f>'دیده بان بازار'!L4800</f>
        <v/>
      </c>
      <c r="M4822" s="13">
        <f>'دیده بان بازار'!M4800</f>
        <v/>
      </c>
      <c r="N4822" s="13">
        <f>'دیده بان بازار'!N4800</f>
        <v/>
      </c>
      <c r="O4822" s="13">
        <f>'دیده بان بازار'!O4800</f>
        <v/>
      </c>
      <c r="P4822" s="13">
        <f>'دیده بان بازار'!P4800</f>
        <v/>
      </c>
      <c r="Q4822" s="13">
        <f>'دیده بان بازار'!Q4800</f>
        <v/>
      </c>
      <c r="R4822" s="13">
        <f>'دیده بان بازار'!R4800</f>
        <v/>
      </c>
      <c r="S4822" s="13">
        <f>'دیده بان بازار'!S4800</f>
        <v/>
      </c>
      <c r="T4822" s="13">
        <f>'دیده بان بازار'!T4800</f>
        <v/>
      </c>
      <c r="U4822" s="13">
        <f>'دیده بان بازار'!U4800</f>
        <v/>
      </c>
      <c r="V4822" s="13">
        <f>'دیده بان بازار'!V4800</f>
        <v/>
      </c>
      <c r="W4822" s="6">
        <f>'دیده بان بازار'!W4800</f>
        <v/>
      </c>
    </row>
    <row r="4823">
      <c r="A4823" s="15">
        <f>'دیده بان بازار'!A4801</f>
        <v/>
      </c>
      <c r="B4823" s="16">
        <f>'دیده بان بازار'!B4801</f>
        <v/>
      </c>
      <c r="C4823" s="16">
        <f>'دیده بان بازار'!C4801</f>
        <v/>
      </c>
      <c r="D4823" s="16">
        <f>'دیده بان بازار'!D4801</f>
        <v/>
      </c>
      <c r="E4823" s="17">
        <f>'دیده بان بازار'!E4801</f>
        <v/>
      </c>
      <c r="F4823" s="16">
        <f>'دیده بان بازار'!F4801</f>
        <v/>
      </c>
      <c r="G4823" s="16">
        <f>'دیده بان بازار'!G4801</f>
        <v/>
      </c>
      <c r="H4823" s="16">
        <f>'دیده بان بازار'!H4801</f>
        <v/>
      </c>
      <c r="I4823" s="16">
        <f>'دیده بان بازار'!I4801</f>
        <v/>
      </c>
      <c r="J4823" s="16">
        <f>'دیده بان بازار'!J4801</f>
        <v/>
      </c>
      <c r="K4823" s="16">
        <f>'دیده بان بازار'!K4801</f>
        <v/>
      </c>
      <c r="L4823" s="16">
        <f>'دیده بان بازار'!L4801</f>
        <v/>
      </c>
      <c r="M4823" s="16">
        <f>'دیده بان بازار'!M4801</f>
        <v/>
      </c>
      <c r="N4823" s="16">
        <f>'دیده بان بازار'!N4801</f>
        <v/>
      </c>
      <c r="O4823" s="16">
        <f>'دیده بان بازار'!O4801</f>
        <v/>
      </c>
      <c r="P4823" s="16">
        <f>'دیده بان بازار'!P4801</f>
        <v/>
      </c>
      <c r="Q4823" s="16">
        <f>'دیده بان بازار'!Q4801</f>
        <v/>
      </c>
      <c r="R4823" s="16">
        <f>'دیده بان بازار'!R4801</f>
        <v/>
      </c>
      <c r="S4823" s="16">
        <f>'دیده بان بازار'!S4801</f>
        <v/>
      </c>
      <c r="T4823" s="16">
        <f>'دیده بان بازار'!T4801</f>
        <v/>
      </c>
      <c r="U4823" s="16">
        <f>'دیده بان بازار'!U4801</f>
        <v/>
      </c>
      <c r="V4823" s="16">
        <f>'دیده بان بازار'!V4801</f>
        <v/>
      </c>
      <c r="W4823" s="7">
        <f>'دیده بان بازار'!W4801</f>
        <v/>
      </c>
    </row>
    <row r="4824">
      <c r="A4824" s="12">
        <f>'دیده بان بازار'!A4802</f>
        <v/>
      </c>
      <c r="B4824" s="13">
        <f>'دیده بان بازار'!B4802</f>
        <v/>
      </c>
      <c r="C4824" s="13">
        <f>'دیده بان بازار'!C4802</f>
        <v/>
      </c>
      <c r="D4824" s="13">
        <f>'دیده بان بازار'!D4802</f>
        <v/>
      </c>
      <c r="E4824" s="14">
        <f>'دیده بان بازار'!E4802</f>
        <v/>
      </c>
      <c r="F4824" s="13">
        <f>'دیده بان بازار'!F4802</f>
        <v/>
      </c>
      <c r="G4824" s="13">
        <f>'دیده بان بازار'!G4802</f>
        <v/>
      </c>
      <c r="H4824" s="13">
        <f>'دیده بان بازار'!H4802</f>
        <v/>
      </c>
      <c r="I4824" s="13">
        <f>'دیده بان بازار'!I4802</f>
        <v/>
      </c>
      <c r="J4824" s="13">
        <f>'دیده بان بازار'!J4802</f>
        <v/>
      </c>
      <c r="K4824" s="13">
        <f>'دیده بان بازار'!K4802</f>
        <v/>
      </c>
      <c r="L4824" s="13">
        <f>'دیده بان بازار'!L4802</f>
        <v/>
      </c>
      <c r="M4824" s="13">
        <f>'دیده بان بازار'!M4802</f>
        <v/>
      </c>
      <c r="N4824" s="13">
        <f>'دیده بان بازار'!N4802</f>
        <v/>
      </c>
      <c r="O4824" s="13">
        <f>'دیده بان بازار'!O4802</f>
        <v/>
      </c>
      <c r="P4824" s="13">
        <f>'دیده بان بازار'!P4802</f>
        <v/>
      </c>
      <c r="Q4824" s="13">
        <f>'دیده بان بازار'!Q4802</f>
        <v/>
      </c>
      <c r="R4824" s="13">
        <f>'دیده بان بازار'!R4802</f>
        <v/>
      </c>
      <c r="S4824" s="13">
        <f>'دیده بان بازار'!S4802</f>
        <v/>
      </c>
      <c r="T4824" s="13">
        <f>'دیده بان بازار'!T4802</f>
        <v/>
      </c>
      <c r="U4824" s="13">
        <f>'دیده بان بازار'!U4802</f>
        <v/>
      </c>
      <c r="V4824" s="13">
        <f>'دیده بان بازار'!V4802</f>
        <v/>
      </c>
      <c r="W4824" s="6">
        <f>'دیده بان بازار'!W4802</f>
        <v/>
      </c>
    </row>
    <row r="4825">
      <c r="A4825" s="15">
        <f>'دیده بان بازار'!A4803</f>
        <v/>
      </c>
      <c r="B4825" s="16">
        <f>'دیده بان بازار'!B4803</f>
        <v/>
      </c>
      <c r="C4825" s="16">
        <f>'دیده بان بازار'!C4803</f>
        <v/>
      </c>
      <c r="D4825" s="16">
        <f>'دیده بان بازار'!D4803</f>
        <v/>
      </c>
      <c r="E4825" s="17">
        <f>'دیده بان بازار'!E4803</f>
        <v/>
      </c>
      <c r="F4825" s="16">
        <f>'دیده بان بازار'!F4803</f>
        <v/>
      </c>
      <c r="G4825" s="16">
        <f>'دیده بان بازار'!G4803</f>
        <v/>
      </c>
      <c r="H4825" s="16">
        <f>'دیده بان بازار'!H4803</f>
        <v/>
      </c>
      <c r="I4825" s="16">
        <f>'دیده بان بازار'!I4803</f>
        <v/>
      </c>
      <c r="J4825" s="16">
        <f>'دیده بان بازار'!J4803</f>
        <v/>
      </c>
      <c r="K4825" s="16">
        <f>'دیده بان بازار'!K4803</f>
        <v/>
      </c>
      <c r="L4825" s="16">
        <f>'دیده بان بازار'!L4803</f>
        <v/>
      </c>
      <c r="M4825" s="16">
        <f>'دیده بان بازار'!M4803</f>
        <v/>
      </c>
      <c r="N4825" s="16">
        <f>'دیده بان بازار'!N4803</f>
        <v/>
      </c>
      <c r="O4825" s="16">
        <f>'دیده بان بازار'!O4803</f>
        <v/>
      </c>
      <c r="P4825" s="16">
        <f>'دیده بان بازار'!P4803</f>
        <v/>
      </c>
      <c r="Q4825" s="16">
        <f>'دیده بان بازار'!Q4803</f>
        <v/>
      </c>
      <c r="R4825" s="16">
        <f>'دیده بان بازار'!R4803</f>
        <v/>
      </c>
      <c r="S4825" s="16">
        <f>'دیده بان بازار'!S4803</f>
        <v/>
      </c>
      <c r="T4825" s="16">
        <f>'دیده بان بازار'!T4803</f>
        <v/>
      </c>
      <c r="U4825" s="16">
        <f>'دیده بان بازار'!U4803</f>
        <v/>
      </c>
      <c r="V4825" s="16">
        <f>'دیده بان بازار'!V4803</f>
        <v/>
      </c>
      <c r="W4825" s="7">
        <f>'دیده بان بازار'!W4803</f>
        <v/>
      </c>
    </row>
    <row r="4826">
      <c r="A4826" s="12">
        <f>'دیده بان بازار'!A4804</f>
        <v/>
      </c>
      <c r="B4826" s="13">
        <f>'دیده بان بازار'!B4804</f>
        <v/>
      </c>
      <c r="C4826" s="13">
        <f>'دیده بان بازار'!C4804</f>
        <v/>
      </c>
      <c r="D4826" s="13">
        <f>'دیده بان بازار'!D4804</f>
        <v/>
      </c>
      <c r="E4826" s="14">
        <f>'دیده بان بازار'!E4804</f>
        <v/>
      </c>
      <c r="F4826" s="13">
        <f>'دیده بان بازار'!F4804</f>
        <v/>
      </c>
      <c r="G4826" s="13">
        <f>'دیده بان بازار'!G4804</f>
        <v/>
      </c>
      <c r="H4826" s="13">
        <f>'دیده بان بازار'!H4804</f>
        <v/>
      </c>
      <c r="I4826" s="13">
        <f>'دیده بان بازار'!I4804</f>
        <v/>
      </c>
      <c r="J4826" s="13">
        <f>'دیده بان بازار'!J4804</f>
        <v/>
      </c>
      <c r="K4826" s="13">
        <f>'دیده بان بازار'!K4804</f>
        <v/>
      </c>
      <c r="L4826" s="13">
        <f>'دیده بان بازار'!L4804</f>
        <v/>
      </c>
      <c r="M4826" s="13">
        <f>'دیده بان بازار'!M4804</f>
        <v/>
      </c>
      <c r="N4826" s="13">
        <f>'دیده بان بازار'!N4804</f>
        <v/>
      </c>
      <c r="O4826" s="13">
        <f>'دیده بان بازار'!O4804</f>
        <v/>
      </c>
      <c r="P4826" s="13">
        <f>'دیده بان بازار'!P4804</f>
        <v/>
      </c>
      <c r="Q4826" s="13">
        <f>'دیده بان بازار'!Q4804</f>
        <v/>
      </c>
      <c r="R4826" s="13">
        <f>'دیده بان بازار'!R4804</f>
        <v/>
      </c>
      <c r="S4826" s="13">
        <f>'دیده بان بازار'!S4804</f>
        <v/>
      </c>
      <c r="T4826" s="13">
        <f>'دیده بان بازار'!T4804</f>
        <v/>
      </c>
      <c r="U4826" s="13">
        <f>'دیده بان بازار'!U4804</f>
        <v/>
      </c>
      <c r="V4826" s="13">
        <f>'دیده بان بازار'!V4804</f>
        <v/>
      </c>
      <c r="W4826" s="6">
        <f>'دیده بان بازار'!W4804</f>
        <v/>
      </c>
    </row>
    <row r="4827">
      <c r="A4827" s="15">
        <f>'دیده بان بازار'!A4805</f>
        <v/>
      </c>
      <c r="B4827" s="16">
        <f>'دیده بان بازار'!B4805</f>
        <v/>
      </c>
      <c r="C4827" s="16">
        <f>'دیده بان بازار'!C4805</f>
        <v/>
      </c>
      <c r="D4827" s="16">
        <f>'دیده بان بازار'!D4805</f>
        <v/>
      </c>
      <c r="E4827" s="17">
        <f>'دیده بان بازار'!E4805</f>
        <v/>
      </c>
      <c r="F4827" s="16">
        <f>'دیده بان بازار'!F4805</f>
        <v/>
      </c>
      <c r="G4827" s="16">
        <f>'دیده بان بازار'!G4805</f>
        <v/>
      </c>
      <c r="H4827" s="16">
        <f>'دیده بان بازار'!H4805</f>
        <v/>
      </c>
      <c r="I4827" s="16">
        <f>'دیده بان بازار'!I4805</f>
        <v/>
      </c>
      <c r="J4827" s="16">
        <f>'دیده بان بازار'!J4805</f>
        <v/>
      </c>
      <c r="K4827" s="16">
        <f>'دیده بان بازار'!K4805</f>
        <v/>
      </c>
      <c r="L4827" s="16">
        <f>'دیده بان بازار'!L4805</f>
        <v/>
      </c>
      <c r="M4827" s="16">
        <f>'دیده بان بازار'!M4805</f>
        <v/>
      </c>
      <c r="N4827" s="16">
        <f>'دیده بان بازار'!N4805</f>
        <v/>
      </c>
      <c r="O4827" s="16">
        <f>'دیده بان بازار'!O4805</f>
        <v/>
      </c>
      <c r="P4827" s="16">
        <f>'دیده بان بازار'!P4805</f>
        <v/>
      </c>
      <c r="Q4827" s="16">
        <f>'دیده بان بازار'!Q4805</f>
        <v/>
      </c>
      <c r="R4827" s="16">
        <f>'دیده بان بازار'!R4805</f>
        <v/>
      </c>
      <c r="S4827" s="16">
        <f>'دیده بان بازار'!S4805</f>
        <v/>
      </c>
      <c r="T4827" s="16">
        <f>'دیده بان بازار'!T4805</f>
        <v/>
      </c>
      <c r="U4827" s="16">
        <f>'دیده بان بازار'!U4805</f>
        <v/>
      </c>
      <c r="V4827" s="16">
        <f>'دیده بان بازار'!V4805</f>
        <v/>
      </c>
      <c r="W4827" s="7">
        <f>'دیده بان بازار'!W4805</f>
        <v/>
      </c>
    </row>
    <row r="4828">
      <c r="A4828" s="12">
        <f>'دیده بان بازار'!A4806</f>
        <v/>
      </c>
      <c r="B4828" s="13">
        <f>'دیده بان بازار'!B4806</f>
        <v/>
      </c>
      <c r="C4828" s="13">
        <f>'دیده بان بازار'!C4806</f>
        <v/>
      </c>
      <c r="D4828" s="13">
        <f>'دیده بان بازار'!D4806</f>
        <v/>
      </c>
      <c r="E4828" s="14">
        <f>'دیده بان بازار'!E4806</f>
        <v/>
      </c>
      <c r="F4828" s="13">
        <f>'دیده بان بازار'!F4806</f>
        <v/>
      </c>
      <c r="G4828" s="13">
        <f>'دیده بان بازار'!G4806</f>
        <v/>
      </c>
      <c r="H4828" s="13">
        <f>'دیده بان بازار'!H4806</f>
        <v/>
      </c>
      <c r="I4828" s="13">
        <f>'دیده بان بازار'!I4806</f>
        <v/>
      </c>
      <c r="J4828" s="13">
        <f>'دیده بان بازار'!J4806</f>
        <v/>
      </c>
      <c r="K4828" s="13">
        <f>'دیده بان بازار'!K4806</f>
        <v/>
      </c>
      <c r="L4828" s="13">
        <f>'دیده بان بازار'!L4806</f>
        <v/>
      </c>
      <c r="M4828" s="13">
        <f>'دیده بان بازار'!M4806</f>
        <v/>
      </c>
      <c r="N4828" s="13">
        <f>'دیده بان بازار'!N4806</f>
        <v/>
      </c>
      <c r="O4828" s="13">
        <f>'دیده بان بازار'!O4806</f>
        <v/>
      </c>
      <c r="P4828" s="13">
        <f>'دیده بان بازار'!P4806</f>
        <v/>
      </c>
      <c r="Q4828" s="13">
        <f>'دیده بان بازار'!Q4806</f>
        <v/>
      </c>
      <c r="R4828" s="13">
        <f>'دیده بان بازار'!R4806</f>
        <v/>
      </c>
      <c r="S4828" s="13">
        <f>'دیده بان بازار'!S4806</f>
        <v/>
      </c>
      <c r="T4828" s="13">
        <f>'دیده بان بازار'!T4806</f>
        <v/>
      </c>
      <c r="U4828" s="13">
        <f>'دیده بان بازار'!U4806</f>
        <v/>
      </c>
      <c r="V4828" s="13">
        <f>'دیده بان بازار'!V4806</f>
        <v/>
      </c>
      <c r="W4828" s="6">
        <f>'دیده بان بازار'!W4806</f>
        <v/>
      </c>
    </row>
    <row r="4829">
      <c r="A4829" s="15">
        <f>'دیده بان بازار'!A4807</f>
        <v/>
      </c>
      <c r="B4829" s="16">
        <f>'دیده بان بازار'!B4807</f>
        <v/>
      </c>
      <c r="C4829" s="16">
        <f>'دیده بان بازار'!C4807</f>
        <v/>
      </c>
      <c r="D4829" s="16">
        <f>'دیده بان بازار'!D4807</f>
        <v/>
      </c>
      <c r="E4829" s="17">
        <f>'دیده بان بازار'!E4807</f>
        <v/>
      </c>
      <c r="F4829" s="16">
        <f>'دیده بان بازار'!F4807</f>
        <v/>
      </c>
      <c r="G4829" s="16">
        <f>'دیده بان بازار'!G4807</f>
        <v/>
      </c>
      <c r="H4829" s="16">
        <f>'دیده بان بازار'!H4807</f>
        <v/>
      </c>
      <c r="I4829" s="16">
        <f>'دیده بان بازار'!I4807</f>
        <v/>
      </c>
      <c r="J4829" s="16">
        <f>'دیده بان بازار'!J4807</f>
        <v/>
      </c>
      <c r="K4829" s="16">
        <f>'دیده بان بازار'!K4807</f>
        <v/>
      </c>
      <c r="L4829" s="16">
        <f>'دیده بان بازار'!L4807</f>
        <v/>
      </c>
      <c r="M4829" s="16">
        <f>'دیده بان بازار'!M4807</f>
        <v/>
      </c>
      <c r="N4829" s="16">
        <f>'دیده بان بازار'!N4807</f>
        <v/>
      </c>
      <c r="O4829" s="16">
        <f>'دیده بان بازار'!O4807</f>
        <v/>
      </c>
      <c r="P4829" s="16">
        <f>'دیده بان بازار'!P4807</f>
        <v/>
      </c>
      <c r="Q4829" s="16">
        <f>'دیده بان بازار'!Q4807</f>
        <v/>
      </c>
      <c r="R4829" s="16">
        <f>'دیده بان بازار'!R4807</f>
        <v/>
      </c>
      <c r="S4829" s="16">
        <f>'دیده بان بازار'!S4807</f>
        <v/>
      </c>
      <c r="T4829" s="16">
        <f>'دیده بان بازار'!T4807</f>
        <v/>
      </c>
      <c r="U4829" s="16">
        <f>'دیده بان بازار'!U4807</f>
        <v/>
      </c>
      <c r="V4829" s="16">
        <f>'دیده بان بازار'!V4807</f>
        <v/>
      </c>
      <c r="W4829" s="7">
        <f>'دیده بان بازار'!W4807</f>
        <v/>
      </c>
    </row>
    <row r="4830">
      <c r="A4830" s="12">
        <f>'دیده بان بازار'!A4808</f>
        <v/>
      </c>
      <c r="B4830" s="13">
        <f>'دیده بان بازار'!B4808</f>
        <v/>
      </c>
      <c r="C4830" s="13">
        <f>'دیده بان بازار'!C4808</f>
        <v/>
      </c>
      <c r="D4830" s="13">
        <f>'دیده بان بازار'!D4808</f>
        <v/>
      </c>
      <c r="E4830" s="14">
        <f>'دیده بان بازار'!E4808</f>
        <v/>
      </c>
      <c r="F4830" s="13">
        <f>'دیده بان بازار'!F4808</f>
        <v/>
      </c>
      <c r="G4830" s="13">
        <f>'دیده بان بازار'!G4808</f>
        <v/>
      </c>
      <c r="H4830" s="13">
        <f>'دیده بان بازار'!H4808</f>
        <v/>
      </c>
      <c r="I4830" s="13">
        <f>'دیده بان بازار'!I4808</f>
        <v/>
      </c>
      <c r="J4830" s="13">
        <f>'دیده بان بازار'!J4808</f>
        <v/>
      </c>
      <c r="K4830" s="13">
        <f>'دیده بان بازار'!K4808</f>
        <v/>
      </c>
      <c r="L4830" s="13">
        <f>'دیده بان بازار'!L4808</f>
        <v/>
      </c>
      <c r="M4830" s="13">
        <f>'دیده بان بازار'!M4808</f>
        <v/>
      </c>
      <c r="N4830" s="13">
        <f>'دیده بان بازار'!N4808</f>
        <v/>
      </c>
      <c r="O4830" s="13">
        <f>'دیده بان بازار'!O4808</f>
        <v/>
      </c>
      <c r="P4830" s="13">
        <f>'دیده بان بازار'!P4808</f>
        <v/>
      </c>
      <c r="Q4830" s="13">
        <f>'دیده بان بازار'!Q4808</f>
        <v/>
      </c>
      <c r="R4830" s="13">
        <f>'دیده بان بازار'!R4808</f>
        <v/>
      </c>
      <c r="S4830" s="13">
        <f>'دیده بان بازار'!S4808</f>
        <v/>
      </c>
      <c r="T4830" s="13">
        <f>'دیده بان بازار'!T4808</f>
        <v/>
      </c>
      <c r="U4830" s="13">
        <f>'دیده بان بازار'!U4808</f>
        <v/>
      </c>
      <c r="V4830" s="13">
        <f>'دیده بان بازار'!V4808</f>
        <v/>
      </c>
      <c r="W4830" s="6">
        <f>'دیده بان بازار'!W4808</f>
        <v/>
      </c>
    </row>
    <row r="4831">
      <c r="A4831" s="15">
        <f>'دیده بان بازار'!A4809</f>
        <v/>
      </c>
      <c r="B4831" s="16">
        <f>'دیده بان بازار'!B4809</f>
        <v/>
      </c>
      <c r="C4831" s="16">
        <f>'دیده بان بازار'!C4809</f>
        <v/>
      </c>
      <c r="D4831" s="16">
        <f>'دیده بان بازار'!D4809</f>
        <v/>
      </c>
      <c r="E4831" s="17">
        <f>'دیده بان بازار'!E4809</f>
        <v/>
      </c>
      <c r="F4831" s="16">
        <f>'دیده بان بازار'!F4809</f>
        <v/>
      </c>
      <c r="G4831" s="16">
        <f>'دیده بان بازار'!G4809</f>
        <v/>
      </c>
      <c r="H4831" s="16">
        <f>'دیده بان بازار'!H4809</f>
        <v/>
      </c>
      <c r="I4831" s="16">
        <f>'دیده بان بازار'!I4809</f>
        <v/>
      </c>
      <c r="J4831" s="16">
        <f>'دیده بان بازار'!J4809</f>
        <v/>
      </c>
      <c r="K4831" s="16">
        <f>'دیده بان بازار'!K4809</f>
        <v/>
      </c>
      <c r="L4831" s="16">
        <f>'دیده بان بازار'!L4809</f>
        <v/>
      </c>
      <c r="M4831" s="16">
        <f>'دیده بان بازار'!M4809</f>
        <v/>
      </c>
      <c r="N4831" s="16">
        <f>'دیده بان بازار'!N4809</f>
        <v/>
      </c>
      <c r="O4831" s="16">
        <f>'دیده بان بازار'!O4809</f>
        <v/>
      </c>
      <c r="P4831" s="16">
        <f>'دیده بان بازار'!P4809</f>
        <v/>
      </c>
      <c r="Q4831" s="16">
        <f>'دیده بان بازار'!Q4809</f>
        <v/>
      </c>
      <c r="R4831" s="16">
        <f>'دیده بان بازار'!R4809</f>
        <v/>
      </c>
      <c r="S4831" s="16">
        <f>'دیده بان بازار'!S4809</f>
        <v/>
      </c>
      <c r="T4831" s="16">
        <f>'دیده بان بازار'!T4809</f>
        <v/>
      </c>
      <c r="U4831" s="16">
        <f>'دیده بان بازار'!U4809</f>
        <v/>
      </c>
      <c r="V4831" s="16">
        <f>'دیده بان بازار'!V4809</f>
        <v/>
      </c>
      <c r="W4831" s="7">
        <f>'دیده بان بازار'!W4809</f>
        <v/>
      </c>
    </row>
    <row r="4832">
      <c r="A4832" s="15">
        <f>'دیده بان بازار'!A4810</f>
        <v/>
      </c>
      <c r="B4832" s="16">
        <f>'دیده بان بازار'!B4810</f>
        <v/>
      </c>
      <c r="C4832" s="16">
        <f>'دیده بان بازار'!C4810</f>
        <v/>
      </c>
      <c r="D4832" s="16">
        <f>'دیده بان بازار'!D4810</f>
        <v/>
      </c>
      <c r="E4832" s="17">
        <f>'دیده بان بازار'!E4810</f>
        <v/>
      </c>
      <c r="F4832" s="16">
        <f>'دیده بان بازار'!F4810</f>
        <v/>
      </c>
      <c r="G4832" s="16">
        <f>'دیده بان بازار'!G4810</f>
        <v/>
      </c>
      <c r="H4832" s="16">
        <f>'دیده بان بازار'!H4810</f>
        <v/>
      </c>
      <c r="I4832" s="16">
        <f>'دیده بان بازار'!I4810</f>
        <v/>
      </c>
      <c r="J4832" s="16">
        <f>'دیده بان بازار'!J4810</f>
        <v/>
      </c>
      <c r="K4832" s="16">
        <f>'دیده بان بازار'!K4810</f>
        <v/>
      </c>
      <c r="L4832" s="16">
        <f>'دیده بان بازار'!L4810</f>
        <v/>
      </c>
      <c r="M4832" s="16">
        <f>'دیده بان بازار'!M4810</f>
        <v/>
      </c>
      <c r="N4832" s="16">
        <f>'دیده بان بازار'!N4810</f>
        <v/>
      </c>
      <c r="O4832" s="16">
        <f>'دیده بان بازار'!O4810</f>
        <v/>
      </c>
      <c r="P4832" s="16">
        <f>'دیده بان بازار'!P4810</f>
        <v/>
      </c>
      <c r="Q4832" s="16">
        <f>'دیده بان بازار'!Q4810</f>
        <v/>
      </c>
      <c r="R4832" s="16">
        <f>'دیده بان بازار'!R4810</f>
        <v/>
      </c>
      <c r="S4832" s="16">
        <f>'دیده بان بازار'!S4810</f>
        <v/>
      </c>
      <c r="T4832" s="16">
        <f>'دیده بان بازار'!T4810</f>
        <v/>
      </c>
      <c r="U4832" s="16">
        <f>'دیده بان بازار'!U4810</f>
        <v/>
      </c>
      <c r="V4832" s="16">
        <f>'دیده بان بازار'!V4810</f>
        <v/>
      </c>
      <c r="W4832" s="7">
        <f>'دیده بان بازار'!W4810</f>
        <v/>
      </c>
    </row>
    <row r="4833">
      <c r="A4833" s="12">
        <f>'دیده بان بازار'!A4811</f>
        <v/>
      </c>
      <c r="B4833" s="13">
        <f>'دیده بان بازار'!B4811</f>
        <v/>
      </c>
      <c r="C4833" s="13">
        <f>'دیده بان بازار'!C4811</f>
        <v/>
      </c>
      <c r="D4833" s="13">
        <f>'دیده بان بازار'!D4811</f>
        <v/>
      </c>
      <c r="E4833" s="14">
        <f>'دیده بان بازار'!E4811</f>
        <v/>
      </c>
      <c r="F4833" s="13">
        <f>'دیده بان بازار'!F4811</f>
        <v/>
      </c>
      <c r="G4833" s="13">
        <f>'دیده بان بازار'!G4811</f>
        <v/>
      </c>
      <c r="H4833" s="13">
        <f>'دیده بان بازار'!H4811</f>
        <v/>
      </c>
      <c r="I4833" s="13">
        <f>'دیده بان بازار'!I4811</f>
        <v/>
      </c>
      <c r="J4833" s="13">
        <f>'دیده بان بازار'!J4811</f>
        <v/>
      </c>
      <c r="K4833" s="13">
        <f>'دیده بان بازار'!K4811</f>
        <v/>
      </c>
      <c r="L4833" s="13">
        <f>'دیده بان بازار'!L4811</f>
        <v/>
      </c>
      <c r="M4833" s="13">
        <f>'دیده بان بازار'!M4811</f>
        <v/>
      </c>
      <c r="N4833" s="13">
        <f>'دیده بان بازار'!N4811</f>
        <v/>
      </c>
      <c r="O4833" s="13">
        <f>'دیده بان بازار'!O4811</f>
        <v/>
      </c>
      <c r="P4833" s="13">
        <f>'دیده بان بازار'!P4811</f>
        <v/>
      </c>
      <c r="Q4833" s="13">
        <f>'دیده بان بازار'!Q4811</f>
        <v/>
      </c>
      <c r="R4833" s="13">
        <f>'دیده بان بازار'!R4811</f>
        <v/>
      </c>
      <c r="S4833" s="13">
        <f>'دیده بان بازار'!S4811</f>
        <v/>
      </c>
      <c r="T4833" s="13">
        <f>'دیده بان بازار'!T4811</f>
        <v/>
      </c>
      <c r="U4833" s="13">
        <f>'دیده بان بازار'!U4811</f>
        <v/>
      </c>
      <c r="V4833" s="13">
        <f>'دیده بان بازار'!V4811</f>
        <v/>
      </c>
      <c r="W4833" s="6">
        <f>'دیده بان بازار'!W4811</f>
        <v/>
      </c>
    </row>
    <row r="4834">
      <c r="A4834" s="15">
        <f>'دیده بان بازار'!A4812</f>
        <v/>
      </c>
      <c r="B4834" s="16">
        <f>'دیده بان بازار'!B4812</f>
        <v/>
      </c>
      <c r="C4834" s="16">
        <f>'دیده بان بازار'!C4812</f>
        <v/>
      </c>
      <c r="D4834" s="16">
        <f>'دیده بان بازار'!D4812</f>
        <v/>
      </c>
      <c r="E4834" s="17">
        <f>'دیده بان بازار'!E4812</f>
        <v/>
      </c>
      <c r="F4834" s="16">
        <f>'دیده بان بازار'!F4812</f>
        <v/>
      </c>
      <c r="G4834" s="16">
        <f>'دیده بان بازار'!G4812</f>
        <v/>
      </c>
      <c r="H4834" s="16">
        <f>'دیده بان بازار'!H4812</f>
        <v/>
      </c>
      <c r="I4834" s="16">
        <f>'دیده بان بازار'!I4812</f>
        <v/>
      </c>
      <c r="J4834" s="16">
        <f>'دیده بان بازار'!J4812</f>
        <v/>
      </c>
      <c r="K4834" s="16">
        <f>'دیده بان بازار'!K4812</f>
        <v/>
      </c>
      <c r="L4834" s="16">
        <f>'دیده بان بازار'!L4812</f>
        <v/>
      </c>
      <c r="M4834" s="16">
        <f>'دیده بان بازار'!M4812</f>
        <v/>
      </c>
      <c r="N4834" s="16">
        <f>'دیده بان بازار'!N4812</f>
        <v/>
      </c>
      <c r="O4834" s="16">
        <f>'دیده بان بازار'!O4812</f>
        <v/>
      </c>
      <c r="P4834" s="16">
        <f>'دیده بان بازار'!P4812</f>
        <v/>
      </c>
      <c r="Q4834" s="16">
        <f>'دیده بان بازار'!Q4812</f>
        <v/>
      </c>
      <c r="R4834" s="16">
        <f>'دیده بان بازار'!R4812</f>
        <v/>
      </c>
      <c r="S4834" s="16">
        <f>'دیده بان بازار'!S4812</f>
        <v/>
      </c>
      <c r="T4834" s="16">
        <f>'دیده بان بازار'!T4812</f>
        <v/>
      </c>
      <c r="U4834" s="16">
        <f>'دیده بان بازار'!U4812</f>
        <v/>
      </c>
      <c r="V4834" s="16">
        <f>'دیده بان بازار'!V4812</f>
        <v/>
      </c>
      <c r="W4834" s="7">
        <f>'دیده بان بازار'!W4812</f>
        <v/>
      </c>
    </row>
    <row r="4835">
      <c r="A4835" s="12">
        <f>'دیده بان بازار'!A4813</f>
        <v/>
      </c>
      <c r="B4835" s="13">
        <f>'دیده بان بازار'!B4813</f>
        <v/>
      </c>
      <c r="C4835" s="13">
        <f>'دیده بان بازار'!C4813</f>
        <v/>
      </c>
      <c r="D4835" s="13">
        <f>'دیده بان بازار'!D4813</f>
        <v/>
      </c>
      <c r="E4835" s="14">
        <f>'دیده بان بازار'!E4813</f>
        <v/>
      </c>
      <c r="F4835" s="13">
        <f>'دیده بان بازار'!F4813</f>
        <v/>
      </c>
      <c r="G4835" s="13">
        <f>'دیده بان بازار'!G4813</f>
        <v/>
      </c>
      <c r="H4835" s="13">
        <f>'دیده بان بازار'!H4813</f>
        <v/>
      </c>
      <c r="I4835" s="13">
        <f>'دیده بان بازار'!I4813</f>
        <v/>
      </c>
      <c r="J4835" s="13">
        <f>'دیده بان بازار'!J4813</f>
        <v/>
      </c>
      <c r="K4835" s="13">
        <f>'دیده بان بازار'!K4813</f>
        <v/>
      </c>
      <c r="L4835" s="13">
        <f>'دیده بان بازار'!L4813</f>
        <v/>
      </c>
      <c r="M4835" s="13">
        <f>'دیده بان بازار'!M4813</f>
        <v/>
      </c>
      <c r="N4835" s="13">
        <f>'دیده بان بازار'!N4813</f>
        <v/>
      </c>
      <c r="O4835" s="13">
        <f>'دیده بان بازار'!O4813</f>
        <v/>
      </c>
      <c r="P4835" s="13">
        <f>'دیده بان بازار'!P4813</f>
        <v/>
      </c>
      <c r="Q4835" s="13">
        <f>'دیده بان بازار'!Q4813</f>
        <v/>
      </c>
      <c r="R4835" s="13">
        <f>'دیده بان بازار'!R4813</f>
        <v/>
      </c>
      <c r="S4835" s="13">
        <f>'دیده بان بازار'!S4813</f>
        <v/>
      </c>
      <c r="T4835" s="13">
        <f>'دیده بان بازار'!T4813</f>
        <v/>
      </c>
      <c r="U4835" s="13">
        <f>'دیده بان بازار'!U4813</f>
        <v/>
      </c>
      <c r="V4835" s="13">
        <f>'دیده بان بازار'!V4813</f>
        <v/>
      </c>
      <c r="W4835" s="6">
        <f>'دیده بان بازار'!W4813</f>
        <v/>
      </c>
    </row>
    <row r="4836">
      <c r="A4836" s="15">
        <f>'دیده بان بازار'!A4814</f>
        <v/>
      </c>
      <c r="B4836" s="16">
        <f>'دیده بان بازار'!B4814</f>
        <v/>
      </c>
      <c r="C4836" s="16">
        <f>'دیده بان بازار'!C4814</f>
        <v/>
      </c>
      <c r="D4836" s="16">
        <f>'دیده بان بازار'!D4814</f>
        <v/>
      </c>
      <c r="E4836" s="17">
        <f>'دیده بان بازار'!E4814</f>
        <v/>
      </c>
      <c r="F4836" s="16">
        <f>'دیده بان بازار'!F4814</f>
        <v/>
      </c>
      <c r="G4836" s="16">
        <f>'دیده بان بازار'!G4814</f>
        <v/>
      </c>
      <c r="H4836" s="16">
        <f>'دیده بان بازار'!H4814</f>
        <v/>
      </c>
      <c r="I4836" s="16">
        <f>'دیده بان بازار'!I4814</f>
        <v/>
      </c>
      <c r="J4836" s="16">
        <f>'دیده بان بازار'!J4814</f>
        <v/>
      </c>
      <c r="K4836" s="16">
        <f>'دیده بان بازار'!K4814</f>
        <v/>
      </c>
      <c r="L4836" s="16">
        <f>'دیده بان بازار'!L4814</f>
        <v/>
      </c>
      <c r="M4836" s="16">
        <f>'دیده بان بازار'!M4814</f>
        <v/>
      </c>
      <c r="N4836" s="16">
        <f>'دیده بان بازار'!N4814</f>
        <v/>
      </c>
      <c r="O4836" s="16">
        <f>'دیده بان بازار'!O4814</f>
        <v/>
      </c>
      <c r="P4836" s="16">
        <f>'دیده بان بازار'!P4814</f>
        <v/>
      </c>
      <c r="Q4836" s="16">
        <f>'دیده بان بازار'!Q4814</f>
        <v/>
      </c>
      <c r="R4836" s="16">
        <f>'دیده بان بازار'!R4814</f>
        <v/>
      </c>
      <c r="S4836" s="16">
        <f>'دیده بان بازار'!S4814</f>
        <v/>
      </c>
      <c r="T4836" s="16">
        <f>'دیده بان بازار'!T4814</f>
        <v/>
      </c>
      <c r="U4836" s="16">
        <f>'دیده بان بازار'!U4814</f>
        <v/>
      </c>
      <c r="V4836" s="16">
        <f>'دیده بان بازار'!V4814</f>
        <v/>
      </c>
      <c r="W4836" s="7">
        <f>'دیده بان بازار'!W4814</f>
        <v/>
      </c>
    </row>
    <row r="4837">
      <c r="A4837" s="12">
        <f>'دیده بان بازار'!A4815</f>
        <v/>
      </c>
      <c r="B4837" s="13">
        <f>'دیده بان بازار'!B4815</f>
        <v/>
      </c>
      <c r="C4837" s="13">
        <f>'دیده بان بازار'!C4815</f>
        <v/>
      </c>
      <c r="D4837" s="13">
        <f>'دیده بان بازار'!D4815</f>
        <v/>
      </c>
      <c r="E4837" s="14">
        <f>'دیده بان بازار'!E4815</f>
        <v/>
      </c>
      <c r="F4837" s="13">
        <f>'دیده بان بازار'!F4815</f>
        <v/>
      </c>
      <c r="G4837" s="13">
        <f>'دیده بان بازار'!G4815</f>
        <v/>
      </c>
      <c r="H4837" s="13">
        <f>'دیده بان بازار'!H4815</f>
        <v/>
      </c>
      <c r="I4837" s="13">
        <f>'دیده بان بازار'!I4815</f>
        <v/>
      </c>
      <c r="J4837" s="13">
        <f>'دیده بان بازار'!J4815</f>
        <v/>
      </c>
      <c r="K4837" s="13">
        <f>'دیده بان بازار'!K4815</f>
        <v/>
      </c>
      <c r="L4837" s="13">
        <f>'دیده بان بازار'!L4815</f>
        <v/>
      </c>
      <c r="M4837" s="13">
        <f>'دیده بان بازار'!M4815</f>
        <v/>
      </c>
      <c r="N4837" s="13">
        <f>'دیده بان بازار'!N4815</f>
        <v/>
      </c>
      <c r="O4837" s="13">
        <f>'دیده بان بازار'!O4815</f>
        <v/>
      </c>
      <c r="P4837" s="13">
        <f>'دیده بان بازار'!P4815</f>
        <v/>
      </c>
      <c r="Q4837" s="13">
        <f>'دیده بان بازار'!Q4815</f>
        <v/>
      </c>
      <c r="R4837" s="13">
        <f>'دیده بان بازار'!R4815</f>
        <v/>
      </c>
      <c r="S4837" s="13">
        <f>'دیده بان بازار'!S4815</f>
        <v/>
      </c>
      <c r="T4837" s="13">
        <f>'دیده بان بازار'!T4815</f>
        <v/>
      </c>
      <c r="U4837" s="13">
        <f>'دیده بان بازار'!U4815</f>
        <v/>
      </c>
      <c r="V4837" s="13">
        <f>'دیده بان بازار'!V4815</f>
        <v/>
      </c>
      <c r="W4837" s="6">
        <f>'دیده بان بازار'!W4815</f>
        <v/>
      </c>
    </row>
    <row r="4838">
      <c r="A4838" s="15">
        <f>'دیده بان بازار'!A4816</f>
        <v/>
      </c>
      <c r="B4838" s="16">
        <f>'دیده بان بازار'!B4816</f>
        <v/>
      </c>
      <c r="C4838" s="16">
        <f>'دیده بان بازار'!C4816</f>
        <v/>
      </c>
      <c r="D4838" s="16">
        <f>'دیده بان بازار'!D4816</f>
        <v/>
      </c>
      <c r="E4838" s="17">
        <f>'دیده بان بازار'!E4816</f>
        <v/>
      </c>
      <c r="F4838" s="16">
        <f>'دیده بان بازار'!F4816</f>
        <v/>
      </c>
      <c r="G4838" s="16">
        <f>'دیده بان بازار'!G4816</f>
        <v/>
      </c>
      <c r="H4838" s="16">
        <f>'دیده بان بازار'!H4816</f>
        <v/>
      </c>
      <c r="I4838" s="16">
        <f>'دیده بان بازار'!I4816</f>
        <v/>
      </c>
      <c r="J4838" s="16">
        <f>'دیده بان بازار'!J4816</f>
        <v/>
      </c>
      <c r="K4838" s="16">
        <f>'دیده بان بازار'!K4816</f>
        <v/>
      </c>
      <c r="L4838" s="16">
        <f>'دیده بان بازار'!L4816</f>
        <v/>
      </c>
      <c r="M4838" s="16">
        <f>'دیده بان بازار'!M4816</f>
        <v/>
      </c>
      <c r="N4838" s="16">
        <f>'دیده بان بازار'!N4816</f>
        <v/>
      </c>
      <c r="O4838" s="16">
        <f>'دیده بان بازار'!O4816</f>
        <v/>
      </c>
      <c r="P4838" s="16">
        <f>'دیده بان بازار'!P4816</f>
        <v/>
      </c>
      <c r="Q4838" s="16">
        <f>'دیده بان بازار'!Q4816</f>
        <v/>
      </c>
      <c r="R4838" s="16">
        <f>'دیده بان بازار'!R4816</f>
        <v/>
      </c>
      <c r="S4838" s="16">
        <f>'دیده بان بازار'!S4816</f>
        <v/>
      </c>
      <c r="T4838" s="16">
        <f>'دیده بان بازار'!T4816</f>
        <v/>
      </c>
      <c r="U4838" s="16">
        <f>'دیده بان بازار'!U4816</f>
        <v/>
      </c>
      <c r="V4838" s="16">
        <f>'دیده بان بازار'!V4816</f>
        <v/>
      </c>
      <c r="W4838" s="7">
        <f>'دیده بان بازار'!W4816</f>
        <v/>
      </c>
    </row>
    <row r="4839">
      <c r="A4839" s="12">
        <f>'دیده بان بازار'!A4817</f>
        <v/>
      </c>
      <c r="B4839" s="13">
        <f>'دیده بان بازار'!B4817</f>
        <v/>
      </c>
      <c r="C4839" s="13">
        <f>'دیده بان بازار'!C4817</f>
        <v/>
      </c>
      <c r="D4839" s="13">
        <f>'دیده بان بازار'!D4817</f>
        <v/>
      </c>
      <c r="E4839" s="14">
        <f>'دیده بان بازار'!E4817</f>
        <v/>
      </c>
      <c r="F4839" s="13">
        <f>'دیده بان بازار'!F4817</f>
        <v/>
      </c>
      <c r="G4839" s="13">
        <f>'دیده بان بازار'!G4817</f>
        <v/>
      </c>
      <c r="H4839" s="13">
        <f>'دیده بان بازار'!H4817</f>
        <v/>
      </c>
      <c r="I4839" s="13">
        <f>'دیده بان بازار'!I4817</f>
        <v/>
      </c>
      <c r="J4839" s="13">
        <f>'دیده بان بازار'!J4817</f>
        <v/>
      </c>
      <c r="K4839" s="13">
        <f>'دیده بان بازار'!K4817</f>
        <v/>
      </c>
      <c r="L4839" s="13">
        <f>'دیده بان بازار'!L4817</f>
        <v/>
      </c>
      <c r="M4839" s="13">
        <f>'دیده بان بازار'!M4817</f>
        <v/>
      </c>
      <c r="N4839" s="13">
        <f>'دیده بان بازار'!N4817</f>
        <v/>
      </c>
      <c r="O4839" s="13">
        <f>'دیده بان بازار'!O4817</f>
        <v/>
      </c>
      <c r="P4839" s="13">
        <f>'دیده بان بازار'!P4817</f>
        <v/>
      </c>
      <c r="Q4839" s="13">
        <f>'دیده بان بازار'!Q4817</f>
        <v/>
      </c>
      <c r="R4839" s="13">
        <f>'دیده بان بازار'!R4817</f>
        <v/>
      </c>
      <c r="S4839" s="13">
        <f>'دیده بان بازار'!S4817</f>
        <v/>
      </c>
      <c r="T4839" s="13">
        <f>'دیده بان بازار'!T4817</f>
        <v/>
      </c>
      <c r="U4839" s="13">
        <f>'دیده بان بازار'!U4817</f>
        <v/>
      </c>
      <c r="V4839" s="13">
        <f>'دیده بان بازار'!V4817</f>
        <v/>
      </c>
      <c r="W4839" s="6">
        <f>'دیده بان بازار'!W4817</f>
        <v/>
      </c>
    </row>
    <row r="4840">
      <c r="A4840" s="15">
        <f>'دیده بان بازار'!A4818</f>
        <v/>
      </c>
      <c r="B4840" s="16">
        <f>'دیده بان بازار'!B4818</f>
        <v/>
      </c>
      <c r="C4840" s="16">
        <f>'دیده بان بازار'!C4818</f>
        <v/>
      </c>
      <c r="D4840" s="16">
        <f>'دیده بان بازار'!D4818</f>
        <v/>
      </c>
      <c r="E4840" s="17">
        <f>'دیده بان بازار'!E4818</f>
        <v/>
      </c>
      <c r="F4840" s="16">
        <f>'دیده بان بازار'!F4818</f>
        <v/>
      </c>
      <c r="G4840" s="16">
        <f>'دیده بان بازار'!G4818</f>
        <v/>
      </c>
      <c r="H4840" s="16">
        <f>'دیده بان بازار'!H4818</f>
        <v/>
      </c>
      <c r="I4840" s="16">
        <f>'دیده بان بازار'!I4818</f>
        <v/>
      </c>
      <c r="J4840" s="16">
        <f>'دیده بان بازار'!J4818</f>
        <v/>
      </c>
      <c r="K4840" s="16">
        <f>'دیده بان بازار'!K4818</f>
        <v/>
      </c>
      <c r="L4840" s="16">
        <f>'دیده بان بازار'!L4818</f>
        <v/>
      </c>
      <c r="M4840" s="16">
        <f>'دیده بان بازار'!M4818</f>
        <v/>
      </c>
      <c r="N4840" s="16">
        <f>'دیده بان بازار'!N4818</f>
        <v/>
      </c>
      <c r="O4840" s="16">
        <f>'دیده بان بازار'!O4818</f>
        <v/>
      </c>
      <c r="P4840" s="16">
        <f>'دیده بان بازار'!P4818</f>
        <v/>
      </c>
      <c r="Q4840" s="16">
        <f>'دیده بان بازار'!Q4818</f>
        <v/>
      </c>
      <c r="R4840" s="16">
        <f>'دیده بان بازار'!R4818</f>
        <v/>
      </c>
      <c r="S4840" s="16">
        <f>'دیده بان بازار'!S4818</f>
        <v/>
      </c>
      <c r="T4840" s="16">
        <f>'دیده بان بازار'!T4818</f>
        <v/>
      </c>
      <c r="U4840" s="16">
        <f>'دیده بان بازار'!U4818</f>
        <v/>
      </c>
      <c r="V4840" s="16">
        <f>'دیده بان بازار'!V4818</f>
        <v/>
      </c>
      <c r="W4840" s="7">
        <f>'دیده بان بازار'!W4818</f>
        <v/>
      </c>
    </row>
    <row r="4841">
      <c r="A4841" s="12">
        <f>'دیده بان بازار'!A4819</f>
        <v/>
      </c>
      <c r="B4841" s="13">
        <f>'دیده بان بازار'!B4819</f>
        <v/>
      </c>
      <c r="C4841" s="13">
        <f>'دیده بان بازار'!C4819</f>
        <v/>
      </c>
      <c r="D4841" s="13">
        <f>'دیده بان بازار'!D4819</f>
        <v/>
      </c>
      <c r="E4841" s="14">
        <f>'دیده بان بازار'!E4819</f>
        <v/>
      </c>
      <c r="F4841" s="13">
        <f>'دیده بان بازار'!F4819</f>
        <v/>
      </c>
      <c r="G4841" s="13">
        <f>'دیده بان بازار'!G4819</f>
        <v/>
      </c>
      <c r="H4841" s="13">
        <f>'دیده بان بازار'!H4819</f>
        <v/>
      </c>
      <c r="I4841" s="13">
        <f>'دیده بان بازار'!I4819</f>
        <v/>
      </c>
      <c r="J4841" s="13">
        <f>'دیده بان بازار'!J4819</f>
        <v/>
      </c>
      <c r="K4841" s="13">
        <f>'دیده بان بازار'!K4819</f>
        <v/>
      </c>
      <c r="L4841" s="13">
        <f>'دیده بان بازار'!L4819</f>
        <v/>
      </c>
      <c r="M4841" s="13">
        <f>'دیده بان بازار'!M4819</f>
        <v/>
      </c>
      <c r="N4841" s="13">
        <f>'دیده بان بازار'!N4819</f>
        <v/>
      </c>
      <c r="O4841" s="13">
        <f>'دیده بان بازار'!O4819</f>
        <v/>
      </c>
      <c r="P4841" s="13">
        <f>'دیده بان بازار'!P4819</f>
        <v/>
      </c>
      <c r="Q4841" s="13">
        <f>'دیده بان بازار'!Q4819</f>
        <v/>
      </c>
      <c r="R4841" s="13">
        <f>'دیده بان بازار'!R4819</f>
        <v/>
      </c>
      <c r="S4841" s="13">
        <f>'دیده بان بازار'!S4819</f>
        <v/>
      </c>
      <c r="T4841" s="13">
        <f>'دیده بان بازار'!T4819</f>
        <v/>
      </c>
      <c r="U4841" s="13">
        <f>'دیده بان بازار'!U4819</f>
        <v/>
      </c>
      <c r="V4841" s="13">
        <f>'دیده بان بازار'!V4819</f>
        <v/>
      </c>
      <c r="W4841" s="6">
        <f>'دیده بان بازار'!W4819</f>
        <v/>
      </c>
    </row>
    <row r="4842">
      <c r="A4842" s="15">
        <f>'دیده بان بازار'!A4820</f>
        <v/>
      </c>
      <c r="B4842" s="16">
        <f>'دیده بان بازار'!B4820</f>
        <v/>
      </c>
      <c r="C4842" s="16">
        <f>'دیده بان بازار'!C4820</f>
        <v/>
      </c>
      <c r="D4842" s="16">
        <f>'دیده بان بازار'!D4820</f>
        <v/>
      </c>
      <c r="E4842" s="17">
        <f>'دیده بان بازار'!E4820</f>
        <v/>
      </c>
      <c r="F4842" s="16">
        <f>'دیده بان بازار'!F4820</f>
        <v/>
      </c>
      <c r="G4842" s="16">
        <f>'دیده بان بازار'!G4820</f>
        <v/>
      </c>
      <c r="H4842" s="16">
        <f>'دیده بان بازار'!H4820</f>
        <v/>
      </c>
      <c r="I4842" s="16">
        <f>'دیده بان بازار'!I4820</f>
        <v/>
      </c>
      <c r="J4842" s="16">
        <f>'دیده بان بازار'!J4820</f>
        <v/>
      </c>
      <c r="K4842" s="16">
        <f>'دیده بان بازار'!K4820</f>
        <v/>
      </c>
      <c r="L4842" s="16">
        <f>'دیده بان بازار'!L4820</f>
        <v/>
      </c>
      <c r="M4842" s="16">
        <f>'دیده بان بازار'!M4820</f>
        <v/>
      </c>
      <c r="N4842" s="16">
        <f>'دیده بان بازار'!N4820</f>
        <v/>
      </c>
      <c r="O4842" s="16">
        <f>'دیده بان بازار'!O4820</f>
        <v/>
      </c>
      <c r="P4842" s="16">
        <f>'دیده بان بازار'!P4820</f>
        <v/>
      </c>
      <c r="Q4842" s="16">
        <f>'دیده بان بازار'!Q4820</f>
        <v/>
      </c>
      <c r="R4842" s="16">
        <f>'دیده بان بازار'!R4820</f>
        <v/>
      </c>
      <c r="S4842" s="16">
        <f>'دیده بان بازار'!S4820</f>
        <v/>
      </c>
      <c r="T4842" s="16">
        <f>'دیده بان بازار'!T4820</f>
        <v/>
      </c>
      <c r="U4842" s="16">
        <f>'دیده بان بازار'!U4820</f>
        <v/>
      </c>
      <c r="V4842" s="16">
        <f>'دیده بان بازار'!V4820</f>
        <v/>
      </c>
      <c r="W4842" s="7">
        <f>'دیده بان بازار'!W4820</f>
        <v/>
      </c>
    </row>
    <row r="4843">
      <c r="A4843" s="12">
        <f>'دیده بان بازار'!A4821</f>
        <v/>
      </c>
      <c r="B4843" s="13">
        <f>'دیده بان بازار'!B4821</f>
        <v/>
      </c>
      <c r="C4843" s="13">
        <f>'دیده بان بازار'!C4821</f>
        <v/>
      </c>
      <c r="D4843" s="13">
        <f>'دیده بان بازار'!D4821</f>
        <v/>
      </c>
      <c r="E4843" s="14">
        <f>'دیده بان بازار'!E4821</f>
        <v/>
      </c>
      <c r="F4843" s="13">
        <f>'دیده بان بازار'!F4821</f>
        <v/>
      </c>
      <c r="G4843" s="13">
        <f>'دیده بان بازار'!G4821</f>
        <v/>
      </c>
      <c r="H4843" s="13">
        <f>'دیده بان بازار'!H4821</f>
        <v/>
      </c>
      <c r="I4843" s="13">
        <f>'دیده بان بازار'!I4821</f>
        <v/>
      </c>
      <c r="J4843" s="13">
        <f>'دیده بان بازار'!J4821</f>
        <v/>
      </c>
      <c r="K4843" s="13">
        <f>'دیده بان بازار'!K4821</f>
        <v/>
      </c>
      <c r="L4843" s="13">
        <f>'دیده بان بازار'!L4821</f>
        <v/>
      </c>
      <c r="M4843" s="13">
        <f>'دیده بان بازار'!M4821</f>
        <v/>
      </c>
      <c r="N4843" s="13">
        <f>'دیده بان بازار'!N4821</f>
        <v/>
      </c>
      <c r="O4843" s="13">
        <f>'دیده بان بازار'!O4821</f>
        <v/>
      </c>
      <c r="P4843" s="13">
        <f>'دیده بان بازار'!P4821</f>
        <v/>
      </c>
      <c r="Q4843" s="13">
        <f>'دیده بان بازار'!Q4821</f>
        <v/>
      </c>
      <c r="R4843" s="13">
        <f>'دیده بان بازار'!R4821</f>
        <v/>
      </c>
      <c r="S4843" s="13">
        <f>'دیده بان بازار'!S4821</f>
        <v/>
      </c>
      <c r="T4843" s="13">
        <f>'دیده بان بازار'!T4821</f>
        <v/>
      </c>
      <c r="U4843" s="13">
        <f>'دیده بان بازار'!U4821</f>
        <v/>
      </c>
      <c r="V4843" s="13">
        <f>'دیده بان بازار'!V4821</f>
        <v/>
      </c>
      <c r="W4843" s="6">
        <f>'دیده بان بازار'!W4821</f>
        <v/>
      </c>
    </row>
    <row r="4844">
      <c r="A4844" s="15">
        <f>'دیده بان بازار'!A4822</f>
        <v/>
      </c>
      <c r="B4844" s="16">
        <f>'دیده بان بازار'!B4822</f>
        <v/>
      </c>
      <c r="C4844" s="16">
        <f>'دیده بان بازار'!C4822</f>
        <v/>
      </c>
      <c r="D4844" s="16">
        <f>'دیده بان بازار'!D4822</f>
        <v/>
      </c>
      <c r="E4844" s="17">
        <f>'دیده بان بازار'!E4822</f>
        <v/>
      </c>
      <c r="F4844" s="16">
        <f>'دیده بان بازار'!F4822</f>
        <v/>
      </c>
      <c r="G4844" s="16">
        <f>'دیده بان بازار'!G4822</f>
        <v/>
      </c>
      <c r="H4844" s="16">
        <f>'دیده بان بازار'!H4822</f>
        <v/>
      </c>
      <c r="I4844" s="16">
        <f>'دیده بان بازار'!I4822</f>
        <v/>
      </c>
      <c r="J4844" s="16">
        <f>'دیده بان بازار'!J4822</f>
        <v/>
      </c>
      <c r="K4844" s="16">
        <f>'دیده بان بازار'!K4822</f>
        <v/>
      </c>
      <c r="L4844" s="16">
        <f>'دیده بان بازار'!L4822</f>
        <v/>
      </c>
      <c r="M4844" s="16">
        <f>'دیده بان بازار'!M4822</f>
        <v/>
      </c>
      <c r="N4844" s="16">
        <f>'دیده بان بازار'!N4822</f>
        <v/>
      </c>
      <c r="O4844" s="16">
        <f>'دیده بان بازار'!O4822</f>
        <v/>
      </c>
      <c r="P4844" s="16">
        <f>'دیده بان بازار'!P4822</f>
        <v/>
      </c>
      <c r="Q4844" s="16">
        <f>'دیده بان بازار'!Q4822</f>
        <v/>
      </c>
      <c r="R4844" s="16">
        <f>'دیده بان بازار'!R4822</f>
        <v/>
      </c>
      <c r="S4844" s="16">
        <f>'دیده بان بازار'!S4822</f>
        <v/>
      </c>
      <c r="T4844" s="16">
        <f>'دیده بان بازار'!T4822</f>
        <v/>
      </c>
      <c r="U4844" s="16">
        <f>'دیده بان بازار'!U4822</f>
        <v/>
      </c>
      <c r="V4844" s="16">
        <f>'دیده بان بازار'!V4822</f>
        <v/>
      </c>
      <c r="W4844" s="7">
        <f>'دیده بان بازار'!W4822</f>
        <v/>
      </c>
    </row>
    <row r="4845">
      <c r="A4845" s="12">
        <f>'دیده بان بازار'!A4823</f>
        <v/>
      </c>
      <c r="B4845" s="13">
        <f>'دیده بان بازار'!B4823</f>
        <v/>
      </c>
      <c r="C4845" s="13">
        <f>'دیده بان بازار'!C4823</f>
        <v/>
      </c>
      <c r="D4845" s="13">
        <f>'دیده بان بازار'!D4823</f>
        <v/>
      </c>
      <c r="E4845" s="14">
        <f>'دیده بان بازار'!E4823</f>
        <v/>
      </c>
      <c r="F4845" s="13">
        <f>'دیده بان بازار'!F4823</f>
        <v/>
      </c>
      <c r="G4845" s="13">
        <f>'دیده بان بازار'!G4823</f>
        <v/>
      </c>
      <c r="H4845" s="13">
        <f>'دیده بان بازار'!H4823</f>
        <v/>
      </c>
      <c r="I4845" s="13">
        <f>'دیده بان بازار'!I4823</f>
        <v/>
      </c>
      <c r="J4845" s="13">
        <f>'دیده بان بازار'!J4823</f>
        <v/>
      </c>
      <c r="K4845" s="13">
        <f>'دیده بان بازار'!K4823</f>
        <v/>
      </c>
      <c r="L4845" s="13">
        <f>'دیده بان بازار'!L4823</f>
        <v/>
      </c>
      <c r="M4845" s="13">
        <f>'دیده بان بازار'!M4823</f>
        <v/>
      </c>
      <c r="N4845" s="13">
        <f>'دیده بان بازار'!N4823</f>
        <v/>
      </c>
      <c r="O4845" s="13">
        <f>'دیده بان بازار'!O4823</f>
        <v/>
      </c>
      <c r="P4845" s="13">
        <f>'دیده بان بازار'!P4823</f>
        <v/>
      </c>
      <c r="Q4845" s="13">
        <f>'دیده بان بازار'!Q4823</f>
        <v/>
      </c>
      <c r="R4845" s="13">
        <f>'دیده بان بازار'!R4823</f>
        <v/>
      </c>
      <c r="S4845" s="13">
        <f>'دیده بان بازار'!S4823</f>
        <v/>
      </c>
      <c r="T4845" s="13">
        <f>'دیده بان بازار'!T4823</f>
        <v/>
      </c>
      <c r="U4845" s="13">
        <f>'دیده بان بازار'!U4823</f>
        <v/>
      </c>
      <c r="V4845" s="13">
        <f>'دیده بان بازار'!V4823</f>
        <v/>
      </c>
      <c r="W4845" s="6">
        <f>'دیده بان بازار'!W4823</f>
        <v/>
      </c>
    </row>
    <row r="4846">
      <c r="A4846" s="15">
        <f>'دیده بان بازار'!A4824</f>
        <v/>
      </c>
      <c r="B4846" s="16">
        <f>'دیده بان بازار'!B4824</f>
        <v/>
      </c>
      <c r="C4846" s="16">
        <f>'دیده بان بازار'!C4824</f>
        <v/>
      </c>
      <c r="D4846" s="16">
        <f>'دیده بان بازار'!D4824</f>
        <v/>
      </c>
      <c r="E4846" s="17">
        <f>'دیده بان بازار'!E4824</f>
        <v/>
      </c>
      <c r="F4846" s="16">
        <f>'دیده بان بازار'!F4824</f>
        <v/>
      </c>
      <c r="G4846" s="16">
        <f>'دیده بان بازار'!G4824</f>
        <v/>
      </c>
      <c r="H4846" s="16">
        <f>'دیده بان بازار'!H4824</f>
        <v/>
      </c>
      <c r="I4846" s="16">
        <f>'دیده بان بازار'!I4824</f>
        <v/>
      </c>
      <c r="J4846" s="16">
        <f>'دیده بان بازار'!J4824</f>
        <v/>
      </c>
      <c r="K4846" s="16">
        <f>'دیده بان بازار'!K4824</f>
        <v/>
      </c>
      <c r="L4846" s="16">
        <f>'دیده بان بازار'!L4824</f>
        <v/>
      </c>
      <c r="M4846" s="16">
        <f>'دیده بان بازار'!M4824</f>
        <v/>
      </c>
      <c r="N4846" s="16">
        <f>'دیده بان بازار'!N4824</f>
        <v/>
      </c>
      <c r="O4846" s="16">
        <f>'دیده بان بازار'!O4824</f>
        <v/>
      </c>
      <c r="P4846" s="16">
        <f>'دیده بان بازار'!P4824</f>
        <v/>
      </c>
      <c r="Q4846" s="16">
        <f>'دیده بان بازار'!Q4824</f>
        <v/>
      </c>
      <c r="R4846" s="16">
        <f>'دیده بان بازار'!R4824</f>
        <v/>
      </c>
      <c r="S4846" s="16">
        <f>'دیده بان بازار'!S4824</f>
        <v/>
      </c>
      <c r="T4846" s="16">
        <f>'دیده بان بازار'!T4824</f>
        <v/>
      </c>
      <c r="U4846" s="16">
        <f>'دیده بان بازار'!U4824</f>
        <v/>
      </c>
      <c r="V4846" s="16">
        <f>'دیده بان بازار'!V4824</f>
        <v/>
      </c>
      <c r="W4846" s="7">
        <f>'دیده بان بازار'!W4824</f>
        <v/>
      </c>
    </row>
    <row r="4847">
      <c r="A4847" s="15">
        <f>'دیده بان بازار'!A4825</f>
        <v/>
      </c>
      <c r="B4847" s="16">
        <f>'دیده بان بازار'!B4825</f>
        <v/>
      </c>
      <c r="C4847" s="16">
        <f>'دیده بان بازار'!C4825</f>
        <v/>
      </c>
      <c r="D4847" s="16">
        <f>'دیده بان بازار'!D4825</f>
        <v/>
      </c>
      <c r="E4847" s="17">
        <f>'دیده بان بازار'!E4825</f>
        <v/>
      </c>
      <c r="F4847" s="16">
        <f>'دیده بان بازار'!F4825</f>
        <v/>
      </c>
      <c r="G4847" s="16">
        <f>'دیده بان بازار'!G4825</f>
        <v/>
      </c>
      <c r="H4847" s="16">
        <f>'دیده بان بازار'!H4825</f>
        <v/>
      </c>
      <c r="I4847" s="16">
        <f>'دیده بان بازار'!I4825</f>
        <v/>
      </c>
      <c r="J4847" s="16">
        <f>'دیده بان بازار'!J4825</f>
        <v/>
      </c>
      <c r="K4847" s="16">
        <f>'دیده بان بازار'!K4825</f>
        <v/>
      </c>
      <c r="L4847" s="16">
        <f>'دیده بان بازار'!L4825</f>
        <v/>
      </c>
      <c r="M4847" s="16">
        <f>'دیده بان بازار'!M4825</f>
        <v/>
      </c>
      <c r="N4847" s="16">
        <f>'دیده بان بازار'!N4825</f>
        <v/>
      </c>
      <c r="O4847" s="16">
        <f>'دیده بان بازار'!O4825</f>
        <v/>
      </c>
      <c r="P4847" s="16">
        <f>'دیده بان بازار'!P4825</f>
        <v/>
      </c>
      <c r="Q4847" s="16">
        <f>'دیده بان بازار'!Q4825</f>
        <v/>
      </c>
      <c r="R4847" s="16">
        <f>'دیده بان بازار'!R4825</f>
        <v/>
      </c>
      <c r="S4847" s="16">
        <f>'دیده بان بازار'!S4825</f>
        <v/>
      </c>
      <c r="T4847" s="16">
        <f>'دیده بان بازار'!T4825</f>
        <v/>
      </c>
      <c r="U4847" s="16">
        <f>'دیده بان بازار'!U4825</f>
        <v/>
      </c>
      <c r="V4847" s="16">
        <f>'دیده بان بازار'!V4825</f>
        <v/>
      </c>
      <c r="W4847" s="7">
        <f>'دیده بان بازار'!W4825</f>
        <v/>
      </c>
    </row>
    <row r="4848">
      <c r="A4848" s="12">
        <f>'دیده بان بازار'!A4826</f>
        <v/>
      </c>
      <c r="B4848" s="13">
        <f>'دیده بان بازار'!B4826</f>
        <v/>
      </c>
      <c r="C4848" s="13">
        <f>'دیده بان بازار'!C4826</f>
        <v/>
      </c>
      <c r="D4848" s="13">
        <f>'دیده بان بازار'!D4826</f>
        <v/>
      </c>
      <c r="E4848" s="14">
        <f>'دیده بان بازار'!E4826</f>
        <v/>
      </c>
      <c r="F4848" s="13">
        <f>'دیده بان بازار'!F4826</f>
        <v/>
      </c>
      <c r="G4848" s="13">
        <f>'دیده بان بازار'!G4826</f>
        <v/>
      </c>
      <c r="H4848" s="13">
        <f>'دیده بان بازار'!H4826</f>
        <v/>
      </c>
      <c r="I4848" s="13">
        <f>'دیده بان بازار'!I4826</f>
        <v/>
      </c>
      <c r="J4848" s="13">
        <f>'دیده بان بازار'!J4826</f>
        <v/>
      </c>
      <c r="K4848" s="13">
        <f>'دیده بان بازار'!K4826</f>
        <v/>
      </c>
      <c r="L4848" s="13">
        <f>'دیده بان بازار'!L4826</f>
        <v/>
      </c>
      <c r="M4848" s="13">
        <f>'دیده بان بازار'!M4826</f>
        <v/>
      </c>
      <c r="N4848" s="13">
        <f>'دیده بان بازار'!N4826</f>
        <v/>
      </c>
      <c r="O4848" s="13">
        <f>'دیده بان بازار'!O4826</f>
        <v/>
      </c>
      <c r="P4848" s="13">
        <f>'دیده بان بازار'!P4826</f>
        <v/>
      </c>
      <c r="Q4848" s="13">
        <f>'دیده بان بازار'!Q4826</f>
        <v/>
      </c>
      <c r="R4848" s="13">
        <f>'دیده بان بازار'!R4826</f>
        <v/>
      </c>
      <c r="S4848" s="13">
        <f>'دیده بان بازار'!S4826</f>
        <v/>
      </c>
      <c r="T4848" s="13">
        <f>'دیده بان بازار'!T4826</f>
        <v/>
      </c>
      <c r="U4848" s="13">
        <f>'دیده بان بازار'!U4826</f>
        <v/>
      </c>
      <c r="V4848" s="13">
        <f>'دیده بان بازار'!V4826</f>
        <v/>
      </c>
      <c r="W4848" s="6">
        <f>'دیده بان بازار'!W4826</f>
        <v/>
      </c>
    </row>
    <row r="4849">
      <c r="A4849" s="15">
        <f>'دیده بان بازار'!A4827</f>
        <v/>
      </c>
      <c r="B4849" s="16">
        <f>'دیده بان بازار'!B4827</f>
        <v/>
      </c>
      <c r="C4849" s="16">
        <f>'دیده بان بازار'!C4827</f>
        <v/>
      </c>
      <c r="D4849" s="16">
        <f>'دیده بان بازار'!D4827</f>
        <v/>
      </c>
      <c r="E4849" s="17">
        <f>'دیده بان بازار'!E4827</f>
        <v/>
      </c>
      <c r="F4849" s="16">
        <f>'دیده بان بازار'!F4827</f>
        <v/>
      </c>
      <c r="G4849" s="16">
        <f>'دیده بان بازار'!G4827</f>
        <v/>
      </c>
      <c r="H4849" s="16">
        <f>'دیده بان بازار'!H4827</f>
        <v/>
      </c>
      <c r="I4849" s="16">
        <f>'دیده بان بازار'!I4827</f>
        <v/>
      </c>
      <c r="J4849" s="16">
        <f>'دیده بان بازار'!J4827</f>
        <v/>
      </c>
      <c r="K4849" s="16">
        <f>'دیده بان بازار'!K4827</f>
        <v/>
      </c>
      <c r="L4849" s="16">
        <f>'دیده بان بازار'!L4827</f>
        <v/>
      </c>
      <c r="M4849" s="16">
        <f>'دیده بان بازار'!M4827</f>
        <v/>
      </c>
      <c r="N4849" s="16">
        <f>'دیده بان بازار'!N4827</f>
        <v/>
      </c>
      <c r="O4849" s="16">
        <f>'دیده بان بازار'!O4827</f>
        <v/>
      </c>
      <c r="P4849" s="16">
        <f>'دیده بان بازار'!P4827</f>
        <v/>
      </c>
      <c r="Q4849" s="16">
        <f>'دیده بان بازار'!Q4827</f>
        <v/>
      </c>
      <c r="R4849" s="16">
        <f>'دیده بان بازار'!R4827</f>
        <v/>
      </c>
      <c r="S4849" s="16">
        <f>'دیده بان بازار'!S4827</f>
        <v/>
      </c>
      <c r="T4849" s="16">
        <f>'دیده بان بازار'!T4827</f>
        <v/>
      </c>
      <c r="U4849" s="16">
        <f>'دیده بان بازار'!U4827</f>
        <v/>
      </c>
      <c r="V4849" s="16">
        <f>'دیده بان بازار'!V4827</f>
        <v/>
      </c>
      <c r="W4849" s="7">
        <f>'دیده بان بازار'!W4827</f>
        <v/>
      </c>
    </row>
    <row r="4850">
      <c r="A4850" s="12">
        <f>'دیده بان بازار'!A4828</f>
        <v/>
      </c>
      <c r="B4850" s="13">
        <f>'دیده بان بازار'!B4828</f>
        <v/>
      </c>
      <c r="C4850" s="13">
        <f>'دیده بان بازار'!C4828</f>
        <v/>
      </c>
      <c r="D4850" s="13">
        <f>'دیده بان بازار'!D4828</f>
        <v/>
      </c>
      <c r="E4850" s="14">
        <f>'دیده بان بازار'!E4828</f>
        <v/>
      </c>
      <c r="F4850" s="13">
        <f>'دیده بان بازار'!F4828</f>
        <v/>
      </c>
      <c r="G4850" s="13">
        <f>'دیده بان بازار'!G4828</f>
        <v/>
      </c>
      <c r="H4850" s="13">
        <f>'دیده بان بازار'!H4828</f>
        <v/>
      </c>
      <c r="I4850" s="13">
        <f>'دیده بان بازار'!I4828</f>
        <v/>
      </c>
      <c r="J4850" s="13">
        <f>'دیده بان بازار'!J4828</f>
        <v/>
      </c>
      <c r="K4850" s="13">
        <f>'دیده بان بازار'!K4828</f>
        <v/>
      </c>
      <c r="L4850" s="13">
        <f>'دیده بان بازار'!L4828</f>
        <v/>
      </c>
      <c r="M4850" s="13">
        <f>'دیده بان بازار'!M4828</f>
        <v/>
      </c>
      <c r="N4850" s="13">
        <f>'دیده بان بازار'!N4828</f>
        <v/>
      </c>
      <c r="O4850" s="13">
        <f>'دیده بان بازار'!O4828</f>
        <v/>
      </c>
      <c r="P4850" s="13">
        <f>'دیده بان بازار'!P4828</f>
        <v/>
      </c>
      <c r="Q4850" s="13">
        <f>'دیده بان بازار'!Q4828</f>
        <v/>
      </c>
      <c r="R4850" s="13">
        <f>'دیده بان بازار'!R4828</f>
        <v/>
      </c>
      <c r="S4850" s="13">
        <f>'دیده بان بازار'!S4828</f>
        <v/>
      </c>
      <c r="T4850" s="13">
        <f>'دیده بان بازار'!T4828</f>
        <v/>
      </c>
      <c r="U4850" s="13">
        <f>'دیده بان بازار'!U4828</f>
        <v/>
      </c>
      <c r="V4850" s="13">
        <f>'دیده بان بازار'!V4828</f>
        <v/>
      </c>
      <c r="W4850" s="6">
        <f>'دیده بان بازار'!W4828</f>
        <v/>
      </c>
    </row>
    <row r="4851">
      <c r="A4851" s="15">
        <f>'دیده بان بازار'!A4829</f>
        <v/>
      </c>
      <c r="B4851" s="16">
        <f>'دیده بان بازار'!B4829</f>
        <v/>
      </c>
      <c r="C4851" s="16">
        <f>'دیده بان بازار'!C4829</f>
        <v/>
      </c>
      <c r="D4851" s="16">
        <f>'دیده بان بازار'!D4829</f>
        <v/>
      </c>
      <c r="E4851" s="17">
        <f>'دیده بان بازار'!E4829</f>
        <v/>
      </c>
      <c r="F4851" s="16">
        <f>'دیده بان بازار'!F4829</f>
        <v/>
      </c>
      <c r="G4851" s="16">
        <f>'دیده بان بازار'!G4829</f>
        <v/>
      </c>
      <c r="H4851" s="16">
        <f>'دیده بان بازار'!H4829</f>
        <v/>
      </c>
      <c r="I4851" s="16">
        <f>'دیده بان بازار'!I4829</f>
        <v/>
      </c>
      <c r="J4851" s="16">
        <f>'دیده بان بازار'!J4829</f>
        <v/>
      </c>
      <c r="K4851" s="16">
        <f>'دیده بان بازار'!K4829</f>
        <v/>
      </c>
      <c r="L4851" s="16">
        <f>'دیده بان بازار'!L4829</f>
        <v/>
      </c>
      <c r="M4851" s="16">
        <f>'دیده بان بازار'!M4829</f>
        <v/>
      </c>
      <c r="N4851" s="16">
        <f>'دیده بان بازار'!N4829</f>
        <v/>
      </c>
      <c r="O4851" s="16">
        <f>'دیده بان بازار'!O4829</f>
        <v/>
      </c>
      <c r="P4851" s="16">
        <f>'دیده بان بازار'!P4829</f>
        <v/>
      </c>
      <c r="Q4851" s="16">
        <f>'دیده بان بازار'!Q4829</f>
        <v/>
      </c>
      <c r="R4851" s="16">
        <f>'دیده بان بازار'!R4829</f>
        <v/>
      </c>
      <c r="S4851" s="16">
        <f>'دیده بان بازار'!S4829</f>
        <v/>
      </c>
      <c r="T4851" s="16">
        <f>'دیده بان بازار'!T4829</f>
        <v/>
      </c>
      <c r="U4851" s="16">
        <f>'دیده بان بازار'!U4829</f>
        <v/>
      </c>
      <c r="V4851" s="16">
        <f>'دیده بان بازار'!V4829</f>
        <v/>
      </c>
      <c r="W4851" s="7">
        <f>'دیده بان بازار'!W4829</f>
        <v/>
      </c>
    </row>
    <row r="4852">
      <c r="A4852" s="12">
        <f>'دیده بان بازار'!A4830</f>
        <v/>
      </c>
      <c r="B4852" s="13">
        <f>'دیده بان بازار'!B4830</f>
        <v/>
      </c>
      <c r="C4852" s="13">
        <f>'دیده بان بازار'!C4830</f>
        <v/>
      </c>
      <c r="D4852" s="13">
        <f>'دیده بان بازار'!D4830</f>
        <v/>
      </c>
      <c r="E4852" s="14">
        <f>'دیده بان بازار'!E4830</f>
        <v/>
      </c>
      <c r="F4852" s="13">
        <f>'دیده بان بازار'!F4830</f>
        <v/>
      </c>
      <c r="G4852" s="13">
        <f>'دیده بان بازار'!G4830</f>
        <v/>
      </c>
      <c r="H4852" s="13">
        <f>'دیده بان بازار'!H4830</f>
        <v/>
      </c>
      <c r="I4852" s="13">
        <f>'دیده بان بازار'!I4830</f>
        <v/>
      </c>
      <c r="J4852" s="13">
        <f>'دیده بان بازار'!J4830</f>
        <v/>
      </c>
      <c r="K4852" s="13">
        <f>'دیده بان بازار'!K4830</f>
        <v/>
      </c>
      <c r="L4852" s="13">
        <f>'دیده بان بازار'!L4830</f>
        <v/>
      </c>
      <c r="M4852" s="13">
        <f>'دیده بان بازار'!M4830</f>
        <v/>
      </c>
      <c r="N4852" s="13">
        <f>'دیده بان بازار'!N4830</f>
        <v/>
      </c>
      <c r="O4852" s="13">
        <f>'دیده بان بازار'!O4830</f>
        <v/>
      </c>
      <c r="P4852" s="13">
        <f>'دیده بان بازار'!P4830</f>
        <v/>
      </c>
      <c r="Q4852" s="13">
        <f>'دیده بان بازار'!Q4830</f>
        <v/>
      </c>
      <c r="R4852" s="13">
        <f>'دیده بان بازار'!R4830</f>
        <v/>
      </c>
      <c r="S4852" s="13">
        <f>'دیده بان بازار'!S4830</f>
        <v/>
      </c>
      <c r="T4852" s="13">
        <f>'دیده بان بازار'!T4830</f>
        <v/>
      </c>
      <c r="U4852" s="13">
        <f>'دیده بان بازار'!U4830</f>
        <v/>
      </c>
      <c r="V4852" s="13">
        <f>'دیده بان بازار'!V4830</f>
        <v/>
      </c>
      <c r="W4852" s="6">
        <f>'دیده بان بازار'!W4830</f>
        <v/>
      </c>
    </row>
    <row r="4853">
      <c r="A4853" s="15">
        <f>'دیده بان بازار'!A4831</f>
        <v/>
      </c>
      <c r="B4853" s="16">
        <f>'دیده بان بازار'!B4831</f>
        <v/>
      </c>
      <c r="C4853" s="16">
        <f>'دیده بان بازار'!C4831</f>
        <v/>
      </c>
      <c r="D4853" s="16">
        <f>'دیده بان بازار'!D4831</f>
        <v/>
      </c>
      <c r="E4853" s="17">
        <f>'دیده بان بازار'!E4831</f>
        <v/>
      </c>
      <c r="F4853" s="16">
        <f>'دیده بان بازار'!F4831</f>
        <v/>
      </c>
      <c r="G4853" s="16">
        <f>'دیده بان بازار'!G4831</f>
        <v/>
      </c>
      <c r="H4853" s="16">
        <f>'دیده بان بازار'!H4831</f>
        <v/>
      </c>
      <c r="I4853" s="16">
        <f>'دیده بان بازار'!I4831</f>
        <v/>
      </c>
      <c r="J4853" s="16">
        <f>'دیده بان بازار'!J4831</f>
        <v/>
      </c>
      <c r="K4853" s="16">
        <f>'دیده بان بازار'!K4831</f>
        <v/>
      </c>
      <c r="L4853" s="16">
        <f>'دیده بان بازار'!L4831</f>
        <v/>
      </c>
      <c r="M4853" s="16">
        <f>'دیده بان بازار'!M4831</f>
        <v/>
      </c>
      <c r="N4853" s="16">
        <f>'دیده بان بازار'!N4831</f>
        <v/>
      </c>
      <c r="O4853" s="16">
        <f>'دیده بان بازار'!O4831</f>
        <v/>
      </c>
      <c r="P4853" s="16">
        <f>'دیده بان بازار'!P4831</f>
        <v/>
      </c>
      <c r="Q4853" s="16">
        <f>'دیده بان بازار'!Q4831</f>
        <v/>
      </c>
      <c r="R4853" s="16">
        <f>'دیده بان بازار'!R4831</f>
        <v/>
      </c>
      <c r="S4853" s="16">
        <f>'دیده بان بازار'!S4831</f>
        <v/>
      </c>
      <c r="T4853" s="16">
        <f>'دیده بان بازار'!T4831</f>
        <v/>
      </c>
      <c r="U4853" s="16">
        <f>'دیده بان بازار'!U4831</f>
        <v/>
      </c>
      <c r="V4853" s="16">
        <f>'دیده بان بازار'!V4831</f>
        <v/>
      </c>
      <c r="W4853" s="7">
        <f>'دیده بان بازار'!W4831</f>
        <v/>
      </c>
    </row>
    <row r="4854">
      <c r="A4854" s="12">
        <f>'دیده بان بازار'!A4832</f>
        <v/>
      </c>
      <c r="B4854" s="13">
        <f>'دیده بان بازار'!B4832</f>
        <v/>
      </c>
      <c r="C4854" s="13">
        <f>'دیده بان بازار'!C4832</f>
        <v/>
      </c>
      <c r="D4854" s="13">
        <f>'دیده بان بازار'!D4832</f>
        <v/>
      </c>
      <c r="E4854" s="14">
        <f>'دیده بان بازار'!E4832</f>
        <v/>
      </c>
      <c r="F4854" s="13">
        <f>'دیده بان بازار'!F4832</f>
        <v/>
      </c>
      <c r="G4854" s="13">
        <f>'دیده بان بازار'!G4832</f>
        <v/>
      </c>
      <c r="H4854" s="13">
        <f>'دیده بان بازار'!H4832</f>
        <v/>
      </c>
      <c r="I4854" s="13">
        <f>'دیده بان بازار'!I4832</f>
        <v/>
      </c>
      <c r="J4854" s="13">
        <f>'دیده بان بازار'!J4832</f>
        <v/>
      </c>
      <c r="K4854" s="13">
        <f>'دیده بان بازار'!K4832</f>
        <v/>
      </c>
      <c r="L4854" s="13">
        <f>'دیده بان بازار'!L4832</f>
        <v/>
      </c>
      <c r="M4854" s="13">
        <f>'دیده بان بازار'!M4832</f>
        <v/>
      </c>
      <c r="N4854" s="13">
        <f>'دیده بان بازار'!N4832</f>
        <v/>
      </c>
      <c r="O4854" s="13">
        <f>'دیده بان بازار'!O4832</f>
        <v/>
      </c>
      <c r="P4854" s="13">
        <f>'دیده بان بازار'!P4832</f>
        <v/>
      </c>
      <c r="Q4854" s="13">
        <f>'دیده بان بازار'!Q4832</f>
        <v/>
      </c>
      <c r="R4854" s="13">
        <f>'دیده بان بازار'!R4832</f>
        <v/>
      </c>
      <c r="S4854" s="13">
        <f>'دیده بان بازار'!S4832</f>
        <v/>
      </c>
      <c r="T4854" s="13">
        <f>'دیده بان بازار'!T4832</f>
        <v/>
      </c>
      <c r="U4854" s="13">
        <f>'دیده بان بازار'!U4832</f>
        <v/>
      </c>
      <c r="V4854" s="13">
        <f>'دیده بان بازار'!V4832</f>
        <v/>
      </c>
      <c r="W4854" s="6">
        <f>'دیده بان بازار'!W4832</f>
        <v/>
      </c>
    </row>
    <row r="4855">
      <c r="A4855" s="15">
        <f>'دیده بان بازار'!A4833</f>
        <v/>
      </c>
      <c r="B4855" s="16">
        <f>'دیده بان بازار'!B4833</f>
        <v/>
      </c>
      <c r="C4855" s="16">
        <f>'دیده بان بازار'!C4833</f>
        <v/>
      </c>
      <c r="D4855" s="16">
        <f>'دیده بان بازار'!D4833</f>
        <v/>
      </c>
      <c r="E4855" s="17">
        <f>'دیده بان بازار'!E4833</f>
        <v/>
      </c>
      <c r="F4855" s="16">
        <f>'دیده بان بازار'!F4833</f>
        <v/>
      </c>
      <c r="G4855" s="16">
        <f>'دیده بان بازار'!G4833</f>
        <v/>
      </c>
      <c r="H4855" s="16">
        <f>'دیده بان بازار'!H4833</f>
        <v/>
      </c>
      <c r="I4855" s="16">
        <f>'دیده بان بازار'!I4833</f>
        <v/>
      </c>
      <c r="J4855" s="16">
        <f>'دیده بان بازار'!J4833</f>
        <v/>
      </c>
      <c r="K4855" s="16">
        <f>'دیده بان بازار'!K4833</f>
        <v/>
      </c>
      <c r="L4855" s="16">
        <f>'دیده بان بازار'!L4833</f>
        <v/>
      </c>
      <c r="M4855" s="16">
        <f>'دیده بان بازار'!M4833</f>
        <v/>
      </c>
      <c r="N4855" s="16">
        <f>'دیده بان بازار'!N4833</f>
        <v/>
      </c>
      <c r="O4855" s="16">
        <f>'دیده بان بازار'!O4833</f>
        <v/>
      </c>
      <c r="P4855" s="16">
        <f>'دیده بان بازار'!P4833</f>
        <v/>
      </c>
      <c r="Q4855" s="16">
        <f>'دیده بان بازار'!Q4833</f>
        <v/>
      </c>
      <c r="R4855" s="16">
        <f>'دیده بان بازار'!R4833</f>
        <v/>
      </c>
      <c r="S4855" s="16">
        <f>'دیده بان بازار'!S4833</f>
        <v/>
      </c>
      <c r="T4855" s="16">
        <f>'دیده بان بازار'!T4833</f>
        <v/>
      </c>
      <c r="U4855" s="16">
        <f>'دیده بان بازار'!U4833</f>
        <v/>
      </c>
      <c r="V4855" s="16">
        <f>'دیده بان بازار'!V4833</f>
        <v/>
      </c>
      <c r="W4855" s="7">
        <f>'دیده بان بازار'!W4833</f>
        <v/>
      </c>
    </row>
    <row r="4856">
      <c r="A4856" s="12">
        <f>'دیده بان بازار'!A4834</f>
        <v/>
      </c>
      <c r="B4856" s="13">
        <f>'دیده بان بازار'!B4834</f>
        <v/>
      </c>
      <c r="C4856" s="13">
        <f>'دیده بان بازار'!C4834</f>
        <v/>
      </c>
      <c r="D4856" s="13">
        <f>'دیده بان بازار'!D4834</f>
        <v/>
      </c>
      <c r="E4856" s="14">
        <f>'دیده بان بازار'!E4834</f>
        <v/>
      </c>
      <c r="F4856" s="13">
        <f>'دیده بان بازار'!F4834</f>
        <v/>
      </c>
      <c r="G4856" s="13">
        <f>'دیده بان بازار'!G4834</f>
        <v/>
      </c>
      <c r="H4856" s="13">
        <f>'دیده بان بازار'!H4834</f>
        <v/>
      </c>
      <c r="I4856" s="13">
        <f>'دیده بان بازار'!I4834</f>
        <v/>
      </c>
      <c r="J4856" s="13">
        <f>'دیده بان بازار'!J4834</f>
        <v/>
      </c>
      <c r="K4856" s="13">
        <f>'دیده بان بازار'!K4834</f>
        <v/>
      </c>
      <c r="L4856" s="13">
        <f>'دیده بان بازار'!L4834</f>
        <v/>
      </c>
      <c r="M4856" s="13">
        <f>'دیده بان بازار'!M4834</f>
        <v/>
      </c>
      <c r="N4856" s="13">
        <f>'دیده بان بازار'!N4834</f>
        <v/>
      </c>
      <c r="O4856" s="13">
        <f>'دیده بان بازار'!O4834</f>
        <v/>
      </c>
      <c r="P4856" s="13">
        <f>'دیده بان بازار'!P4834</f>
        <v/>
      </c>
      <c r="Q4856" s="13">
        <f>'دیده بان بازار'!Q4834</f>
        <v/>
      </c>
      <c r="R4856" s="13">
        <f>'دیده بان بازار'!R4834</f>
        <v/>
      </c>
      <c r="S4856" s="13">
        <f>'دیده بان بازار'!S4834</f>
        <v/>
      </c>
      <c r="T4856" s="13">
        <f>'دیده بان بازار'!T4834</f>
        <v/>
      </c>
      <c r="U4856" s="13">
        <f>'دیده بان بازار'!U4834</f>
        <v/>
      </c>
      <c r="V4856" s="13">
        <f>'دیده بان بازار'!V4834</f>
        <v/>
      </c>
      <c r="W4856" s="6">
        <f>'دیده بان بازار'!W4834</f>
        <v/>
      </c>
    </row>
    <row r="4857">
      <c r="A4857" s="15">
        <f>'دیده بان بازار'!A4835</f>
        <v/>
      </c>
      <c r="B4857" s="16">
        <f>'دیده بان بازار'!B4835</f>
        <v/>
      </c>
      <c r="C4857" s="16">
        <f>'دیده بان بازار'!C4835</f>
        <v/>
      </c>
      <c r="D4857" s="16">
        <f>'دیده بان بازار'!D4835</f>
        <v/>
      </c>
      <c r="E4857" s="17">
        <f>'دیده بان بازار'!E4835</f>
        <v/>
      </c>
      <c r="F4857" s="16">
        <f>'دیده بان بازار'!F4835</f>
        <v/>
      </c>
      <c r="G4857" s="16">
        <f>'دیده بان بازار'!G4835</f>
        <v/>
      </c>
      <c r="H4857" s="16">
        <f>'دیده بان بازار'!H4835</f>
        <v/>
      </c>
      <c r="I4857" s="16">
        <f>'دیده بان بازار'!I4835</f>
        <v/>
      </c>
      <c r="J4857" s="16">
        <f>'دیده بان بازار'!J4835</f>
        <v/>
      </c>
      <c r="K4857" s="16">
        <f>'دیده بان بازار'!K4835</f>
        <v/>
      </c>
      <c r="L4857" s="16">
        <f>'دیده بان بازار'!L4835</f>
        <v/>
      </c>
      <c r="M4857" s="16">
        <f>'دیده بان بازار'!M4835</f>
        <v/>
      </c>
      <c r="N4857" s="16">
        <f>'دیده بان بازار'!N4835</f>
        <v/>
      </c>
      <c r="O4857" s="16">
        <f>'دیده بان بازار'!O4835</f>
        <v/>
      </c>
      <c r="P4857" s="16">
        <f>'دیده بان بازار'!P4835</f>
        <v/>
      </c>
      <c r="Q4857" s="16">
        <f>'دیده بان بازار'!Q4835</f>
        <v/>
      </c>
      <c r="R4857" s="16">
        <f>'دیده بان بازار'!R4835</f>
        <v/>
      </c>
      <c r="S4857" s="16">
        <f>'دیده بان بازار'!S4835</f>
        <v/>
      </c>
      <c r="T4857" s="16">
        <f>'دیده بان بازار'!T4835</f>
        <v/>
      </c>
      <c r="U4857" s="16">
        <f>'دیده بان بازار'!U4835</f>
        <v/>
      </c>
      <c r="V4857" s="16">
        <f>'دیده بان بازار'!V4835</f>
        <v/>
      </c>
      <c r="W4857" s="7">
        <f>'دیده بان بازار'!W4835</f>
        <v/>
      </c>
    </row>
    <row r="4858">
      <c r="A4858" s="12">
        <f>'دیده بان بازار'!A4836</f>
        <v/>
      </c>
      <c r="B4858" s="13">
        <f>'دیده بان بازار'!B4836</f>
        <v/>
      </c>
      <c r="C4858" s="13">
        <f>'دیده بان بازار'!C4836</f>
        <v/>
      </c>
      <c r="D4858" s="13">
        <f>'دیده بان بازار'!D4836</f>
        <v/>
      </c>
      <c r="E4858" s="14">
        <f>'دیده بان بازار'!E4836</f>
        <v/>
      </c>
      <c r="F4858" s="13">
        <f>'دیده بان بازار'!F4836</f>
        <v/>
      </c>
      <c r="G4858" s="13">
        <f>'دیده بان بازار'!G4836</f>
        <v/>
      </c>
      <c r="H4858" s="13">
        <f>'دیده بان بازار'!H4836</f>
        <v/>
      </c>
      <c r="I4858" s="13">
        <f>'دیده بان بازار'!I4836</f>
        <v/>
      </c>
      <c r="J4858" s="13">
        <f>'دیده بان بازار'!J4836</f>
        <v/>
      </c>
      <c r="K4858" s="13">
        <f>'دیده بان بازار'!K4836</f>
        <v/>
      </c>
      <c r="L4858" s="13">
        <f>'دیده بان بازار'!L4836</f>
        <v/>
      </c>
      <c r="M4858" s="13">
        <f>'دیده بان بازار'!M4836</f>
        <v/>
      </c>
      <c r="N4858" s="13">
        <f>'دیده بان بازار'!N4836</f>
        <v/>
      </c>
      <c r="O4858" s="13">
        <f>'دیده بان بازار'!O4836</f>
        <v/>
      </c>
      <c r="P4858" s="13">
        <f>'دیده بان بازار'!P4836</f>
        <v/>
      </c>
      <c r="Q4858" s="13">
        <f>'دیده بان بازار'!Q4836</f>
        <v/>
      </c>
      <c r="R4858" s="13">
        <f>'دیده بان بازار'!R4836</f>
        <v/>
      </c>
      <c r="S4858" s="13">
        <f>'دیده بان بازار'!S4836</f>
        <v/>
      </c>
      <c r="T4858" s="13">
        <f>'دیده بان بازار'!T4836</f>
        <v/>
      </c>
      <c r="U4858" s="13">
        <f>'دیده بان بازار'!U4836</f>
        <v/>
      </c>
      <c r="V4858" s="13">
        <f>'دیده بان بازار'!V4836</f>
        <v/>
      </c>
      <c r="W4858" s="6">
        <f>'دیده بان بازار'!W4836</f>
        <v/>
      </c>
    </row>
    <row r="4859">
      <c r="A4859" s="15">
        <f>'دیده بان بازار'!A4837</f>
        <v/>
      </c>
      <c r="B4859" s="16">
        <f>'دیده بان بازار'!B4837</f>
        <v/>
      </c>
      <c r="C4859" s="16">
        <f>'دیده بان بازار'!C4837</f>
        <v/>
      </c>
      <c r="D4859" s="16">
        <f>'دیده بان بازار'!D4837</f>
        <v/>
      </c>
      <c r="E4859" s="17">
        <f>'دیده بان بازار'!E4837</f>
        <v/>
      </c>
      <c r="F4859" s="16">
        <f>'دیده بان بازار'!F4837</f>
        <v/>
      </c>
      <c r="G4859" s="16">
        <f>'دیده بان بازار'!G4837</f>
        <v/>
      </c>
      <c r="H4859" s="16">
        <f>'دیده بان بازار'!H4837</f>
        <v/>
      </c>
      <c r="I4859" s="16">
        <f>'دیده بان بازار'!I4837</f>
        <v/>
      </c>
      <c r="J4859" s="16">
        <f>'دیده بان بازار'!J4837</f>
        <v/>
      </c>
      <c r="K4859" s="16">
        <f>'دیده بان بازار'!K4837</f>
        <v/>
      </c>
      <c r="L4859" s="16">
        <f>'دیده بان بازار'!L4837</f>
        <v/>
      </c>
      <c r="M4859" s="16">
        <f>'دیده بان بازار'!M4837</f>
        <v/>
      </c>
      <c r="N4859" s="16">
        <f>'دیده بان بازار'!N4837</f>
        <v/>
      </c>
      <c r="O4859" s="16">
        <f>'دیده بان بازار'!O4837</f>
        <v/>
      </c>
      <c r="P4859" s="16">
        <f>'دیده بان بازار'!P4837</f>
        <v/>
      </c>
      <c r="Q4859" s="16">
        <f>'دیده بان بازار'!Q4837</f>
        <v/>
      </c>
      <c r="R4859" s="16">
        <f>'دیده بان بازار'!R4837</f>
        <v/>
      </c>
      <c r="S4859" s="16">
        <f>'دیده بان بازار'!S4837</f>
        <v/>
      </c>
      <c r="T4859" s="16">
        <f>'دیده بان بازار'!T4837</f>
        <v/>
      </c>
      <c r="U4859" s="16">
        <f>'دیده بان بازار'!U4837</f>
        <v/>
      </c>
      <c r="V4859" s="16">
        <f>'دیده بان بازار'!V4837</f>
        <v/>
      </c>
      <c r="W4859" s="7">
        <f>'دیده بان بازار'!W4837</f>
        <v/>
      </c>
    </row>
    <row r="4860">
      <c r="A4860" s="12">
        <f>'دیده بان بازار'!A4838</f>
        <v/>
      </c>
      <c r="B4860" s="13">
        <f>'دیده بان بازار'!B4838</f>
        <v/>
      </c>
      <c r="C4860" s="13">
        <f>'دیده بان بازار'!C4838</f>
        <v/>
      </c>
      <c r="D4860" s="13">
        <f>'دیده بان بازار'!D4838</f>
        <v/>
      </c>
      <c r="E4860" s="14">
        <f>'دیده بان بازار'!E4838</f>
        <v/>
      </c>
      <c r="F4860" s="13">
        <f>'دیده بان بازار'!F4838</f>
        <v/>
      </c>
      <c r="G4860" s="13">
        <f>'دیده بان بازار'!G4838</f>
        <v/>
      </c>
      <c r="H4860" s="13">
        <f>'دیده بان بازار'!H4838</f>
        <v/>
      </c>
      <c r="I4860" s="13">
        <f>'دیده بان بازار'!I4838</f>
        <v/>
      </c>
      <c r="J4860" s="13">
        <f>'دیده بان بازار'!J4838</f>
        <v/>
      </c>
      <c r="K4860" s="13">
        <f>'دیده بان بازار'!K4838</f>
        <v/>
      </c>
      <c r="L4860" s="13">
        <f>'دیده بان بازار'!L4838</f>
        <v/>
      </c>
      <c r="M4860" s="13">
        <f>'دیده بان بازار'!M4838</f>
        <v/>
      </c>
      <c r="N4860" s="13">
        <f>'دیده بان بازار'!N4838</f>
        <v/>
      </c>
      <c r="O4860" s="13">
        <f>'دیده بان بازار'!O4838</f>
        <v/>
      </c>
      <c r="P4860" s="13">
        <f>'دیده بان بازار'!P4838</f>
        <v/>
      </c>
      <c r="Q4860" s="13">
        <f>'دیده بان بازار'!Q4838</f>
        <v/>
      </c>
      <c r="R4860" s="13">
        <f>'دیده بان بازار'!R4838</f>
        <v/>
      </c>
      <c r="S4860" s="13">
        <f>'دیده بان بازار'!S4838</f>
        <v/>
      </c>
      <c r="T4860" s="13">
        <f>'دیده بان بازار'!T4838</f>
        <v/>
      </c>
      <c r="U4860" s="13">
        <f>'دیده بان بازار'!U4838</f>
        <v/>
      </c>
      <c r="V4860" s="13">
        <f>'دیده بان بازار'!V4838</f>
        <v/>
      </c>
      <c r="W4860" s="6">
        <f>'دیده بان بازار'!W4838</f>
        <v/>
      </c>
    </row>
    <row r="4861">
      <c r="A4861" s="15">
        <f>'دیده بان بازار'!A4839</f>
        <v/>
      </c>
      <c r="B4861" s="16">
        <f>'دیده بان بازار'!B4839</f>
        <v/>
      </c>
      <c r="C4861" s="16">
        <f>'دیده بان بازار'!C4839</f>
        <v/>
      </c>
      <c r="D4861" s="16">
        <f>'دیده بان بازار'!D4839</f>
        <v/>
      </c>
      <c r="E4861" s="17">
        <f>'دیده بان بازار'!E4839</f>
        <v/>
      </c>
      <c r="F4861" s="16">
        <f>'دیده بان بازار'!F4839</f>
        <v/>
      </c>
      <c r="G4861" s="16">
        <f>'دیده بان بازار'!G4839</f>
        <v/>
      </c>
      <c r="H4861" s="16">
        <f>'دیده بان بازار'!H4839</f>
        <v/>
      </c>
      <c r="I4861" s="16">
        <f>'دیده بان بازار'!I4839</f>
        <v/>
      </c>
      <c r="J4861" s="16">
        <f>'دیده بان بازار'!J4839</f>
        <v/>
      </c>
      <c r="K4861" s="16">
        <f>'دیده بان بازار'!K4839</f>
        <v/>
      </c>
      <c r="L4861" s="16">
        <f>'دیده بان بازار'!L4839</f>
        <v/>
      </c>
      <c r="M4861" s="16">
        <f>'دیده بان بازار'!M4839</f>
        <v/>
      </c>
      <c r="N4861" s="16">
        <f>'دیده بان بازار'!N4839</f>
        <v/>
      </c>
      <c r="O4861" s="16">
        <f>'دیده بان بازار'!O4839</f>
        <v/>
      </c>
      <c r="P4861" s="16">
        <f>'دیده بان بازار'!P4839</f>
        <v/>
      </c>
      <c r="Q4861" s="16">
        <f>'دیده بان بازار'!Q4839</f>
        <v/>
      </c>
      <c r="R4861" s="16">
        <f>'دیده بان بازار'!R4839</f>
        <v/>
      </c>
      <c r="S4861" s="16">
        <f>'دیده بان بازار'!S4839</f>
        <v/>
      </c>
      <c r="T4861" s="16">
        <f>'دیده بان بازار'!T4839</f>
        <v/>
      </c>
      <c r="U4861" s="16">
        <f>'دیده بان بازار'!U4839</f>
        <v/>
      </c>
      <c r="V4861" s="16">
        <f>'دیده بان بازار'!V4839</f>
        <v/>
      </c>
      <c r="W4861" s="7">
        <f>'دیده بان بازار'!W4839</f>
        <v/>
      </c>
    </row>
    <row r="4862">
      <c r="A4862" s="15">
        <f>'دیده بان بازار'!A4840</f>
        <v/>
      </c>
      <c r="B4862" s="16">
        <f>'دیده بان بازار'!B4840</f>
        <v/>
      </c>
      <c r="C4862" s="16">
        <f>'دیده بان بازار'!C4840</f>
        <v/>
      </c>
      <c r="D4862" s="16">
        <f>'دیده بان بازار'!D4840</f>
        <v/>
      </c>
      <c r="E4862" s="17">
        <f>'دیده بان بازار'!E4840</f>
        <v/>
      </c>
      <c r="F4862" s="16">
        <f>'دیده بان بازار'!F4840</f>
        <v/>
      </c>
      <c r="G4862" s="16">
        <f>'دیده بان بازار'!G4840</f>
        <v/>
      </c>
      <c r="H4862" s="16">
        <f>'دیده بان بازار'!H4840</f>
        <v/>
      </c>
      <c r="I4862" s="16">
        <f>'دیده بان بازار'!I4840</f>
        <v/>
      </c>
      <c r="J4862" s="16">
        <f>'دیده بان بازار'!J4840</f>
        <v/>
      </c>
      <c r="K4862" s="16">
        <f>'دیده بان بازار'!K4840</f>
        <v/>
      </c>
      <c r="L4862" s="16">
        <f>'دیده بان بازار'!L4840</f>
        <v/>
      </c>
      <c r="M4862" s="16">
        <f>'دیده بان بازار'!M4840</f>
        <v/>
      </c>
      <c r="N4862" s="16">
        <f>'دیده بان بازار'!N4840</f>
        <v/>
      </c>
      <c r="O4862" s="16">
        <f>'دیده بان بازار'!O4840</f>
        <v/>
      </c>
      <c r="P4862" s="16">
        <f>'دیده بان بازار'!P4840</f>
        <v/>
      </c>
      <c r="Q4862" s="16">
        <f>'دیده بان بازار'!Q4840</f>
        <v/>
      </c>
      <c r="R4862" s="16">
        <f>'دیده بان بازار'!R4840</f>
        <v/>
      </c>
      <c r="S4862" s="16">
        <f>'دیده بان بازار'!S4840</f>
        <v/>
      </c>
      <c r="T4862" s="16">
        <f>'دیده بان بازار'!T4840</f>
        <v/>
      </c>
      <c r="U4862" s="16">
        <f>'دیده بان بازار'!U4840</f>
        <v/>
      </c>
      <c r="V4862" s="16">
        <f>'دیده بان بازار'!V4840</f>
        <v/>
      </c>
      <c r="W4862" s="7">
        <f>'دیده بان بازار'!W4840</f>
        <v/>
      </c>
    </row>
    <row r="4863">
      <c r="A4863" s="12">
        <f>'دیده بان بازار'!A4841</f>
        <v/>
      </c>
      <c r="B4863" s="13">
        <f>'دیده بان بازار'!B4841</f>
        <v/>
      </c>
      <c r="C4863" s="13">
        <f>'دیده بان بازار'!C4841</f>
        <v/>
      </c>
      <c r="D4863" s="13">
        <f>'دیده بان بازار'!D4841</f>
        <v/>
      </c>
      <c r="E4863" s="14">
        <f>'دیده بان بازار'!E4841</f>
        <v/>
      </c>
      <c r="F4863" s="13">
        <f>'دیده بان بازار'!F4841</f>
        <v/>
      </c>
      <c r="G4863" s="13">
        <f>'دیده بان بازار'!G4841</f>
        <v/>
      </c>
      <c r="H4863" s="13">
        <f>'دیده بان بازار'!H4841</f>
        <v/>
      </c>
      <c r="I4863" s="13">
        <f>'دیده بان بازار'!I4841</f>
        <v/>
      </c>
      <c r="J4863" s="13">
        <f>'دیده بان بازار'!J4841</f>
        <v/>
      </c>
      <c r="K4863" s="13">
        <f>'دیده بان بازار'!K4841</f>
        <v/>
      </c>
      <c r="L4863" s="13">
        <f>'دیده بان بازار'!L4841</f>
        <v/>
      </c>
      <c r="M4863" s="13">
        <f>'دیده بان بازار'!M4841</f>
        <v/>
      </c>
      <c r="N4863" s="13">
        <f>'دیده بان بازار'!N4841</f>
        <v/>
      </c>
      <c r="O4863" s="13">
        <f>'دیده بان بازار'!O4841</f>
        <v/>
      </c>
      <c r="P4863" s="13">
        <f>'دیده بان بازار'!P4841</f>
        <v/>
      </c>
      <c r="Q4863" s="13">
        <f>'دیده بان بازار'!Q4841</f>
        <v/>
      </c>
      <c r="R4863" s="13">
        <f>'دیده بان بازار'!R4841</f>
        <v/>
      </c>
      <c r="S4863" s="13">
        <f>'دیده بان بازار'!S4841</f>
        <v/>
      </c>
      <c r="T4863" s="13">
        <f>'دیده بان بازار'!T4841</f>
        <v/>
      </c>
      <c r="U4863" s="13">
        <f>'دیده بان بازار'!U4841</f>
        <v/>
      </c>
      <c r="V4863" s="13">
        <f>'دیده بان بازار'!V4841</f>
        <v/>
      </c>
      <c r="W4863" s="6">
        <f>'دیده بان بازار'!W4841</f>
        <v/>
      </c>
    </row>
    <row r="4864">
      <c r="A4864" s="15">
        <f>'دیده بان بازار'!A4842</f>
        <v/>
      </c>
      <c r="B4864" s="16">
        <f>'دیده بان بازار'!B4842</f>
        <v/>
      </c>
      <c r="C4864" s="16">
        <f>'دیده بان بازار'!C4842</f>
        <v/>
      </c>
      <c r="D4864" s="16">
        <f>'دیده بان بازار'!D4842</f>
        <v/>
      </c>
      <c r="E4864" s="17">
        <f>'دیده بان بازار'!E4842</f>
        <v/>
      </c>
      <c r="F4864" s="16">
        <f>'دیده بان بازار'!F4842</f>
        <v/>
      </c>
      <c r="G4864" s="16">
        <f>'دیده بان بازار'!G4842</f>
        <v/>
      </c>
      <c r="H4864" s="16">
        <f>'دیده بان بازار'!H4842</f>
        <v/>
      </c>
      <c r="I4864" s="16">
        <f>'دیده بان بازار'!I4842</f>
        <v/>
      </c>
      <c r="J4864" s="16">
        <f>'دیده بان بازار'!J4842</f>
        <v/>
      </c>
      <c r="K4864" s="16">
        <f>'دیده بان بازار'!K4842</f>
        <v/>
      </c>
      <c r="L4864" s="16">
        <f>'دیده بان بازار'!L4842</f>
        <v/>
      </c>
      <c r="M4864" s="16">
        <f>'دیده بان بازار'!M4842</f>
        <v/>
      </c>
      <c r="N4864" s="16">
        <f>'دیده بان بازار'!N4842</f>
        <v/>
      </c>
      <c r="O4864" s="16">
        <f>'دیده بان بازار'!O4842</f>
        <v/>
      </c>
      <c r="P4864" s="16">
        <f>'دیده بان بازار'!P4842</f>
        <v/>
      </c>
      <c r="Q4864" s="16">
        <f>'دیده بان بازار'!Q4842</f>
        <v/>
      </c>
      <c r="R4864" s="16">
        <f>'دیده بان بازار'!R4842</f>
        <v/>
      </c>
      <c r="S4864" s="16">
        <f>'دیده بان بازار'!S4842</f>
        <v/>
      </c>
      <c r="T4864" s="16">
        <f>'دیده بان بازار'!T4842</f>
        <v/>
      </c>
      <c r="U4864" s="16">
        <f>'دیده بان بازار'!U4842</f>
        <v/>
      </c>
      <c r="V4864" s="16">
        <f>'دیده بان بازار'!V4842</f>
        <v/>
      </c>
      <c r="W4864" s="7">
        <f>'دیده بان بازار'!W4842</f>
        <v/>
      </c>
    </row>
    <row r="4865">
      <c r="A4865" s="12">
        <f>'دیده بان بازار'!A4843</f>
        <v/>
      </c>
      <c r="B4865" s="13">
        <f>'دیده بان بازار'!B4843</f>
        <v/>
      </c>
      <c r="C4865" s="13">
        <f>'دیده بان بازار'!C4843</f>
        <v/>
      </c>
      <c r="D4865" s="13">
        <f>'دیده بان بازار'!D4843</f>
        <v/>
      </c>
      <c r="E4865" s="14">
        <f>'دیده بان بازار'!E4843</f>
        <v/>
      </c>
      <c r="F4865" s="13">
        <f>'دیده بان بازار'!F4843</f>
        <v/>
      </c>
      <c r="G4865" s="13">
        <f>'دیده بان بازار'!G4843</f>
        <v/>
      </c>
      <c r="H4865" s="13">
        <f>'دیده بان بازار'!H4843</f>
        <v/>
      </c>
      <c r="I4865" s="13">
        <f>'دیده بان بازار'!I4843</f>
        <v/>
      </c>
      <c r="J4865" s="13">
        <f>'دیده بان بازار'!J4843</f>
        <v/>
      </c>
      <c r="K4865" s="13">
        <f>'دیده بان بازار'!K4843</f>
        <v/>
      </c>
      <c r="L4865" s="13">
        <f>'دیده بان بازار'!L4843</f>
        <v/>
      </c>
      <c r="M4865" s="13">
        <f>'دیده بان بازار'!M4843</f>
        <v/>
      </c>
      <c r="N4865" s="13">
        <f>'دیده بان بازار'!N4843</f>
        <v/>
      </c>
      <c r="O4865" s="13">
        <f>'دیده بان بازار'!O4843</f>
        <v/>
      </c>
      <c r="P4865" s="13">
        <f>'دیده بان بازار'!P4843</f>
        <v/>
      </c>
      <c r="Q4865" s="13">
        <f>'دیده بان بازار'!Q4843</f>
        <v/>
      </c>
      <c r="R4865" s="13">
        <f>'دیده بان بازار'!R4843</f>
        <v/>
      </c>
      <c r="S4865" s="13">
        <f>'دیده بان بازار'!S4843</f>
        <v/>
      </c>
      <c r="T4865" s="13">
        <f>'دیده بان بازار'!T4843</f>
        <v/>
      </c>
      <c r="U4865" s="13">
        <f>'دیده بان بازار'!U4843</f>
        <v/>
      </c>
      <c r="V4865" s="13">
        <f>'دیده بان بازار'!V4843</f>
        <v/>
      </c>
      <c r="W4865" s="6">
        <f>'دیده بان بازار'!W4843</f>
        <v/>
      </c>
    </row>
    <row r="4866">
      <c r="A4866" s="15">
        <f>'دیده بان بازار'!A4844</f>
        <v/>
      </c>
      <c r="B4866" s="16">
        <f>'دیده بان بازار'!B4844</f>
        <v/>
      </c>
      <c r="C4866" s="16">
        <f>'دیده بان بازار'!C4844</f>
        <v/>
      </c>
      <c r="D4866" s="16">
        <f>'دیده بان بازار'!D4844</f>
        <v/>
      </c>
      <c r="E4866" s="17">
        <f>'دیده بان بازار'!E4844</f>
        <v/>
      </c>
      <c r="F4866" s="16">
        <f>'دیده بان بازار'!F4844</f>
        <v/>
      </c>
      <c r="G4866" s="16">
        <f>'دیده بان بازار'!G4844</f>
        <v/>
      </c>
      <c r="H4866" s="16">
        <f>'دیده بان بازار'!H4844</f>
        <v/>
      </c>
      <c r="I4866" s="16">
        <f>'دیده بان بازار'!I4844</f>
        <v/>
      </c>
      <c r="J4866" s="16">
        <f>'دیده بان بازار'!J4844</f>
        <v/>
      </c>
      <c r="K4866" s="16">
        <f>'دیده بان بازار'!K4844</f>
        <v/>
      </c>
      <c r="L4866" s="16">
        <f>'دیده بان بازار'!L4844</f>
        <v/>
      </c>
      <c r="M4866" s="16">
        <f>'دیده بان بازار'!M4844</f>
        <v/>
      </c>
      <c r="N4866" s="16">
        <f>'دیده بان بازار'!N4844</f>
        <v/>
      </c>
      <c r="O4866" s="16">
        <f>'دیده بان بازار'!O4844</f>
        <v/>
      </c>
      <c r="P4866" s="16">
        <f>'دیده بان بازار'!P4844</f>
        <v/>
      </c>
      <c r="Q4866" s="16">
        <f>'دیده بان بازار'!Q4844</f>
        <v/>
      </c>
      <c r="R4866" s="16">
        <f>'دیده بان بازار'!R4844</f>
        <v/>
      </c>
      <c r="S4866" s="16">
        <f>'دیده بان بازار'!S4844</f>
        <v/>
      </c>
      <c r="T4866" s="16">
        <f>'دیده بان بازار'!T4844</f>
        <v/>
      </c>
      <c r="U4866" s="16">
        <f>'دیده بان بازار'!U4844</f>
        <v/>
      </c>
      <c r="V4866" s="16">
        <f>'دیده بان بازار'!V4844</f>
        <v/>
      </c>
      <c r="W4866" s="7">
        <f>'دیده بان بازار'!W4844</f>
        <v/>
      </c>
    </row>
    <row r="4867">
      <c r="A4867" s="12">
        <f>'دیده بان بازار'!A4845</f>
        <v/>
      </c>
      <c r="B4867" s="13">
        <f>'دیده بان بازار'!B4845</f>
        <v/>
      </c>
      <c r="C4867" s="13">
        <f>'دیده بان بازار'!C4845</f>
        <v/>
      </c>
      <c r="D4867" s="13">
        <f>'دیده بان بازار'!D4845</f>
        <v/>
      </c>
      <c r="E4867" s="14">
        <f>'دیده بان بازار'!E4845</f>
        <v/>
      </c>
      <c r="F4867" s="13">
        <f>'دیده بان بازار'!F4845</f>
        <v/>
      </c>
      <c r="G4867" s="13">
        <f>'دیده بان بازار'!G4845</f>
        <v/>
      </c>
      <c r="H4867" s="13">
        <f>'دیده بان بازار'!H4845</f>
        <v/>
      </c>
      <c r="I4867" s="13">
        <f>'دیده بان بازار'!I4845</f>
        <v/>
      </c>
      <c r="J4867" s="13">
        <f>'دیده بان بازار'!J4845</f>
        <v/>
      </c>
      <c r="K4867" s="13">
        <f>'دیده بان بازار'!K4845</f>
        <v/>
      </c>
      <c r="L4867" s="13">
        <f>'دیده بان بازار'!L4845</f>
        <v/>
      </c>
      <c r="M4867" s="13">
        <f>'دیده بان بازار'!M4845</f>
        <v/>
      </c>
      <c r="N4867" s="13">
        <f>'دیده بان بازار'!N4845</f>
        <v/>
      </c>
      <c r="O4867" s="13">
        <f>'دیده بان بازار'!O4845</f>
        <v/>
      </c>
      <c r="P4867" s="13">
        <f>'دیده بان بازار'!P4845</f>
        <v/>
      </c>
      <c r="Q4867" s="13">
        <f>'دیده بان بازار'!Q4845</f>
        <v/>
      </c>
      <c r="R4867" s="13">
        <f>'دیده بان بازار'!R4845</f>
        <v/>
      </c>
      <c r="S4867" s="13">
        <f>'دیده بان بازار'!S4845</f>
        <v/>
      </c>
      <c r="T4867" s="13">
        <f>'دیده بان بازار'!T4845</f>
        <v/>
      </c>
      <c r="U4867" s="13">
        <f>'دیده بان بازار'!U4845</f>
        <v/>
      </c>
      <c r="V4867" s="13">
        <f>'دیده بان بازار'!V4845</f>
        <v/>
      </c>
      <c r="W4867" s="6">
        <f>'دیده بان بازار'!W4845</f>
        <v/>
      </c>
    </row>
    <row r="4868">
      <c r="A4868" s="15">
        <f>'دیده بان بازار'!A4846</f>
        <v/>
      </c>
      <c r="B4868" s="16">
        <f>'دیده بان بازار'!B4846</f>
        <v/>
      </c>
      <c r="C4868" s="16">
        <f>'دیده بان بازار'!C4846</f>
        <v/>
      </c>
      <c r="D4868" s="16">
        <f>'دیده بان بازار'!D4846</f>
        <v/>
      </c>
      <c r="E4868" s="17">
        <f>'دیده بان بازار'!E4846</f>
        <v/>
      </c>
      <c r="F4868" s="16">
        <f>'دیده بان بازار'!F4846</f>
        <v/>
      </c>
      <c r="G4868" s="16">
        <f>'دیده بان بازار'!G4846</f>
        <v/>
      </c>
      <c r="H4868" s="16">
        <f>'دیده بان بازار'!H4846</f>
        <v/>
      </c>
      <c r="I4868" s="16">
        <f>'دیده بان بازار'!I4846</f>
        <v/>
      </c>
      <c r="J4868" s="16">
        <f>'دیده بان بازار'!J4846</f>
        <v/>
      </c>
      <c r="K4868" s="16">
        <f>'دیده بان بازار'!K4846</f>
        <v/>
      </c>
      <c r="L4868" s="16">
        <f>'دیده بان بازار'!L4846</f>
        <v/>
      </c>
      <c r="M4868" s="16">
        <f>'دیده بان بازار'!M4846</f>
        <v/>
      </c>
      <c r="N4868" s="16">
        <f>'دیده بان بازار'!N4846</f>
        <v/>
      </c>
      <c r="O4868" s="16">
        <f>'دیده بان بازار'!O4846</f>
        <v/>
      </c>
      <c r="P4868" s="16">
        <f>'دیده بان بازار'!P4846</f>
        <v/>
      </c>
      <c r="Q4868" s="16">
        <f>'دیده بان بازار'!Q4846</f>
        <v/>
      </c>
      <c r="R4868" s="16">
        <f>'دیده بان بازار'!R4846</f>
        <v/>
      </c>
      <c r="S4868" s="16">
        <f>'دیده بان بازار'!S4846</f>
        <v/>
      </c>
      <c r="T4868" s="16">
        <f>'دیده بان بازار'!T4846</f>
        <v/>
      </c>
      <c r="U4868" s="16">
        <f>'دیده بان بازار'!U4846</f>
        <v/>
      </c>
      <c r="V4868" s="16">
        <f>'دیده بان بازار'!V4846</f>
        <v/>
      </c>
      <c r="W4868" s="7">
        <f>'دیده بان بازار'!W4846</f>
        <v/>
      </c>
    </row>
    <row r="4869">
      <c r="A4869" s="12">
        <f>'دیده بان بازار'!A4847</f>
        <v/>
      </c>
      <c r="B4869" s="13">
        <f>'دیده بان بازار'!B4847</f>
        <v/>
      </c>
      <c r="C4869" s="13">
        <f>'دیده بان بازار'!C4847</f>
        <v/>
      </c>
      <c r="D4869" s="13">
        <f>'دیده بان بازار'!D4847</f>
        <v/>
      </c>
      <c r="E4869" s="14">
        <f>'دیده بان بازار'!E4847</f>
        <v/>
      </c>
      <c r="F4869" s="13">
        <f>'دیده بان بازار'!F4847</f>
        <v/>
      </c>
      <c r="G4869" s="13">
        <f>'دیده بان بازار'!G4847</f>
        <v/>
      </c>
      <c r="H4869" s="13">
        <f>'دیده بان بازار'!H4847</f>
        <v/>
      </c>
      <c r="I4869" s="13">
        <f>'دیده بان بازار'!I4847</f>
        <v/>
      </c>
      <c r="J4869" s="13">
        <f>'دیده بان بازار'!J4847</f>
        <v/>
      </c>
      <c r="K4869" s="13">
        <f>'دیده بان بازار'!K4847</f>
        <v/>
      </c>
      <c r="L4869" s="13">
        <f>'دیده بان بازار'!L4847</f>
        <v/>
      </c>
      <c r="M4869" s="13">
        <f>'دیده بان بازار'!M4847</f>
        <v/>
      </c>
      <c r="N4869" s="13">
        <f>'دیده بان بازار'!N4847</f>
        <v/>
      </c>
      <c r="O4869" s="13">
        <f>'دیده بان بازار'!O4847</f>
        <v/>
      </c>
      <c r="P4869" s="13">
        <f>'دیده بان بازار'!P4847</f>
        <v/>
      </c>
      <c r="Q4869" s="13">
        <f>'دیده بان بازار'!Q4847</f>
        <v/>
      </c>
      <c r="R4869" s="13">
        <f>'دیده بان بازار'!R4847</f>
        <v/>
      </c>
      <c r="S4869" s="13">
        <f>'دیده بان بازار'!S4847</f>
        <v/>
      </c>
      <c r="T4869" s="13">
        <f>'دیده بان بازار'!T4847</f>
        <v/>
      </c>
      <c r="U4869" s="13">
        <f>'دیده بان بازار'!U4847</f>
        <v/>
      </c>
      <c r="V4869" s="13">
        <f>'دیده بان بازار'!V4847</f>
        <v/>
      </c>
      <c r="W4869" s="6">
        <f>'دیده بان بازار'!W4847</f>
        <v/>
      </c>
    </row>
    <row r="4870">
      <c r="A4870" s="15">
        <f>'دیده بان بازار'!A4848</f>
        <v/>
      </c>
      <c r="B4870" s="16">
        <f>'دیده بان بازار'!B4848</f>
        <v/>
      </c>
      <c r="C4870" s="16">
        <f>'دیده بان بازار'!C4848</f>
        <v/>
      </c>
      <c r="D4870" s="16">
        <f>'دیده بان بازار'!D4848</f>
        <v/>
      </c>
      <c r="E4870" s="17">
        <f>'دیده بان بازار'!E4848</f>
        <v/>
      </c>
      <c r="F4870" s="16">
        <f>'دیده بان بازار'!F4848</f>
        <v/>
      </c>
      <c r="G4870" s="16">
        <f>'دیده بان بازار'!G4848</f>
        <v/>
      </c>
      <c r="H4870" s="16">
        <f>'دیده بان بازار'!H4848</f>
        <v/>
      </c>
      <c r="I4870" s="16">
        <f>'دیده بان بازار'!I4848</f>
        <v/>
      </c>
      <c r="J4870" s="16">
        <f>'دیده بان بازار'!J4848</f>
        <v/>
      </c>
      <c r="K4870" s="16">
        <f>'دیده بان بازار'!K4848</f>
        <v/>
      </c>
      <c r="L4870" s="16">
        <f>'دیده بان بازار'!L4848</f>
        <v/>
      </c>
      <c r="M4870" s="16">
        <f>'دیده بان بازار'!M4848</f>
        <v/>
      </c>
      <c r="N4870" s="16">
        <f>'دیده بان بازار'!N4848</f>
        <v/>
      </c>
      <c r="O4870" s="16">
        <f>'دیده بان بازار'!O4848</f>
        <v/>
      </c>
      <c r="P4870" s="16">
        <f>'دیده بان بازار'!P4848</f>
        <v/>
      </c>
      <c r="Q4870" s="16">
        <f>'دیده بان بازار'!Q4848</f>
        <v/>
      </c>
      <c r="R4870" s="16">
        <f>'دیده بان بازار'!R4848</f>
        <v/>
      </c>
      <c r="S4870" s="16">
        <f>'دیده بان بازار'!S4848</f>
        <v/>
      </c>
      <c r="T4870" s="16">
        <f>'دیده بان بازار'!T4848</f>
        <v/>
      </c>
      <c r="U4870" s="16">
        <f>'دیده بان بازار'!U4848</f>
        <v/>
      </c>
      <c r="V4870" s="16">
        <f>'دیده بان بازار'!V4848</f>
        <v/>
      </c>
      <c r="W4870" s="7">
        <f>'دیده بان بازار'!W4848</f>
        <v/>
      </c>
    </row>
    <row r="4871">
      <c r="A4871" s="12">
        <f>'دیده بان بازار'!A4849</f>
        <v/>
      </c>
      <c r="B4871" s="13">
        <f>'دیده بان بازار'!B4849</f>
        <v/>
      </c>
      <c r="C4871" s="13">
        <f>'دیده بان بازار'!C4849</f>
        <v/>
      </c>
      <c r="D4871" s="13">
        <f>'دیده بان بازار'!D4849</f>
        <v/>
      </c>
      <c r="E4871" s="14">
        <f>'دیده بان بازار'!E4849</f>
        <v/>
      </c>
      <c r="F4871" s="13">
        <f>'دیده بان بازار'!F4849</f>
        <v/>
      </c>
      <c r="G4871" s="13">
        <f>'دیده بان بازار'!G4849</f>
        <v/>
      </c>
      <c r="H4871" s="13">
        <f>'دیده بان بازار'!H4849</f>
        <v/>
      </c>
      <c r="I4871" s="13">
        <f>'دیده بان بازار'!I4849</f>
        <v/>
      </c>
      <c r="J4871" s="13">
        <f>'دیده بان بازار'!J4849</f>
        <v/>
      </c>
      <c r="K4871" s="13">
        <f>'دیده بان بازار'!K4849</f>
        <v/>
      </c>
      <c r="L4871" s="13">
        <f>'دیده بان بازار'!L4849</f>
        <v/>
      </c>
      <c r="M4871" s="13">
        <f>'دیده بان بازار'!M4849</f>
        <v/>
      </c>
      <c r="N4871" s="13">
        <f>'دیده بان بازار'!N4849</f>
        <v/>
      </c>
      <c r="O4871" s="13">
        <f>'دیده بان بازار'!O4849</f>
        <v/>
      </c>
      <c r="P4871" s="13">
        <f>'دیده بان بازار'!P4849</f>
        <v/>
      </c>
      <c r="Q4871" s="13">
        <f>'دیده بان بازار'!Q4849</f>
        <v/>
      </c>
      <c r="R4871" s="13">
        <f>'دیده بان بازار'!R4849</f>
        <v/>
      </c>
      <c r="S4871" s="13">
        <f>'دیده بان بازار'!S4849</f>
        <v/>
      </c>
      <c r="T4871" s="13">
        <f>'دیده بان بازار'!T4849</f>
        <v/>
      </c>
      <c r="U4871" s="13">
        <f>'دیده بان بازار'!U4849</f>
        <v/>
      </c>
      <c r="V4871" s="13">
        <f>'دیده بان بازار'!V4849</f>
        <v/>
      </c>
      <c r="W4871" s="6">
        <f>'دیده بان بازار'!W4849</f>
        <v/>
      </c>
    </row>
    <row r="4872">
      <c r="A4872" s="15">
        <f>'دیده بان بازار'!A4850</f>
        <v/>
      </c>
      <c r="B4872" s="16">
        <f>'دیده بان بازار'!B4850</f>
        <v/>
      </c>
      <c r="C4872" s="16">
        <f>'دیده بان بازار'!C4850</f>
        <v/>
      </c>
      <c r="D4872" s="16">
        <f>'دیده بان بازار'!D4850</f>
        <v/>
      </c>
      <c r="E4872" s="17">
        <f>'دیده بان بازار'!E4850</f>
        <v/>
      </c>
      <c r="F4872" s="16">
        <f>'دیده بان بازار'!F4850</f>
        <v/>
      </c>
      <c r="G4872" s="16">
        <f>'دیده بان بازار'!G4850</f>
        <v/>
      </c>
      <c r="H4872" s="16">
        <f>'دیده بان بازار'!H4850</f>
        <v/>
      </c>
      <c r="I4872" s="16">
        <f>'دیده بان بازار'!I4850</f>
        <v/>
      </c>
      <c r="J4872" s="16">
        <f>'دیده بان بازار'!J4850</f>
        <v/>
      </c>
      <c r="K4872" s="16">
        <f>'دیده بان بازار'!K4850</f>
        <v/>
      </c>
      <c r="L4872" s="16">
        <f>'دیده بان بازار'!L4850</f>
        <v/>
      </c>
      <c r="M4872" s="16">
        <f>'دیده بان بازار'!M4850</f>
        <v/>
      </c>
      <c r="N4872" s="16">
        <f>'دیده بان بازار'!N4850</f>
        <v/>
      </c>
      <c r="O4872" s="16">
        <f>'دیده بان بازار'!O4850</f>
        <v/>
      </c>
      <c r="P4872" s="16">
        <f>'دیده بان بازار'!P4850</f>
        <v/>
      </c>
      <c r="Q4872" s="16">
        <f>'دیده بان بازار'!Q4850</f>
        <v/>
      </c>
      <c r="R4872" s="16">
        <f>'دیده بان بازار'!R4850</f>
        <v/>
      </c>
      <c r="S4872" s="16">
        <f>'دیده بان بازار'!S4850</f>
        <v/>
      </c>
      <c r="T4872" s="16">
        <f>'دیده بان بازار'!T4850</f>
        <v/>
      </c>
      <c r="U4872" s="16">
        <f>'دیده بان بازار'!U4850</f>
        <v/>
      </c>
      <c r="V4872" s="16">
        <f>'دیده بان بازار'!V4850</f>
        <v/>
      </c>
      <c r="W4872" s="7">
        <f>'دیده بان بازار'!W4850</f>
        <v/>
      </c>
    </row>
    <row r="4873">
      <c r="A4873" s="12">
        <f>'دیده بان بازار'!A4851</f>
        <v/>
      </c>
      <c r="B4873" s="13">
        <f>'دیده بان بازار'!B4851</f>
        <v/>
      </c>
      <c r="C4873" s="13">
        <f>'دیده بان بازار'!C4851</f>
        <v/>
      </c>
      <c r="D4873" s="13">
        <f>'دیده بان بازار'!D4851</f>
        <v/>
      </c>
      <c r="E4873" s="14">
        <f>'دیده بان بازار'!E4851</f>
        <v/>
      </c>
      <c r="F4873" s="13">
        <f>'دیده بان بازار'!F4851</f>
        <v/>
      </c>
      <c r="G4873" s="13">
        <f>'دیده بان بازار'!G4851</f>
        <v/>
      </c>
      <c r="H4873" s="13">
        <f>'دیده بان بازار'!H4851</f>
        <v/>
      </c>
      <c r="I4873" s="13">
        <f>'دیده بان بازار'!I4851</f>
        <v/>
      </c>
      <c r="J4873" s="13">
        <f>'دیده بان بازار'!J4851</f>
        <v/>
      </c>
      <c r="K4873" s="13">
        <f>'دیده بان بازار'!K4851</f>
        <v/>
      </c>
      <c r="L4873" s="13">
        <f>'دیده بان بازار'!L4851</f>
        <v/>
      </c>
      <c r="M4873" s="13">
        <f>'دیده بان بازار'!M4851</f>
        <v/>
      </c>
      <c r="N4873" s="13">
        <f>'دیده بان بازار'!N4851</f>
        <v/>
      </c>
      <c r="O4873" s="13">
        <f>'دیده بان بازار'!O4851</f>
        <v/>
      </c>
      <c r="P4873" s="13">
        <f>'دیده بان بازار'!P4851</f>
        <v/>
      </c>
      <c r="Q4873" s="13">
        <f>'دیده بان بازار'!Q4851</f>
        <v/>
      </c>
      <c r="R4873" s="13">
        <f>'دیده بان بازار'!R4851</f>
        <v/>
      </c>
      <c r="S4873" s="13">
        <f>'دیده بان بازار'!S4851</f>
        <v/>
      </c>
      <c r="T4873" s="13">
        <f>'دیده بان بازار'!T4851</f>
        <v/>
      </c>
      <c r="U4873" s="13">
        <f>'دیده بان بازار'!U4851</f>
        <v/>
      </c>
      <c r="V4873" s="13">
        <f>'دیده بان بازار'!V4851</f>
        <v/>
      </c>
      <c r="W4873" s="6">
        <f>'دیده بان بازار'!W4851</f>
        <v/>
      </c>
    </row>
    <row r="4874">
      <c r="A4874" s="15">
        <f>'دیده بان بازار'!A4852</f>
        <v/>
      </c>
      <c r="B4874" s="16">
        <f>'دیده بان بازار'!B4852</f>
        <v/>
      </c>
      <c r="C4874" s="16">
        <f>'دیده بان بازار'!C4852</f>
        <v/>
      </c>
      <c r="D4874" s="16">
        <f>'دیده بان بازار'!D4852</f>
        <v/>
      </c>
      <c r="E4874" s="17">
        <f>'دیده بان بازار'!E4852</f>
        <v/>
      </c>
      <c r="F4874" s="16">
        <f>'دیده بان بازار'!F4852</f>
        <v/>
      </c>
      <c r="G4874" s="16">
        <f>'دیده بان بازار'!G4852</f>
        <v/>
      </c>
      <c r="H4874" s="16">
        <f>'دیده بان بازار'!H4852</f>
        <v/>
      </c>
      <c r="I4874" s="16">
        <f>'دیده بان بازار'!I4852</f>
        <v/>
      </c>
      <c r="J4874" s="16">
        <f>'دیده بان بازار'!J4852</f>
        <v/>
      </c>
      <c r="K4874" s="16">
        <f>'دیده بان بازار'!K4852</f>
        <v/>
      </c>
      <c r="L4874" s="16">
        <f>'دیده بان بازار'!L4852</f>
        <v/>
      </c>
      <c r="M4874" s="16">
        <f>'دیده بان بازار'!M4852</f>
        <v/>
      </c>
      <c r="N4874" s="16">
        <f>'دیده بان بازار'!N4852</f>
        <v/>
      </c>
      <c r="O4874" s="16">
        <f>'دیده بان بازار'!O4852</f>
        <v/>
      </c>
      <c r="P4874" s="16">
        <f>'دیده بان بازار'!P4852</f>
        <v/>
      </c>
      <c r="Q4874" s="16">
        <f>'دیده بان بازار'!Q4852</f>
        <v/>
      </c>
      <c r="R4874" s="16">
        <f>'دیده بان بازار'!R4852</f>
        <v/>
      </c>
      <c r="S4874" s="16">
        <f>'دیده بان بازار'!S4852</f>
        <v/>
      </c>
      <c r="T4874" s="16">
        <f>'دیده بان بازار'!T4852</f>
        <v/>
      </c>
      <c r="U4874" s="16">
        <f>'دیده بان بازار'!U4852</f>
        <v/>
      </c>
      <c r="V4874" s="16">
        <f>'دیده بان بازار'!V4852</f>
        <v/>
      </c>
      <c r="W4874" s="7">
        <f>'دیده بان بازار'!W4852</f>
        <v/>
      </c>
    </row>
    <row r="4875">
      <c r="A4875" s="12">
        <f>'دیده بان بازار'!A4853</f>
        <v/>
      </c>
      <c r="B4875" s="13">
        <f>'دیده بان بازار'!B4853</f>
        <v/>
      </c>
      <c r="C4875" s="13">
        <f>'دیده بان بازار'!C4853</f>
        <v/>
      </c>
      <c r="D4875" s="13">
        <f>'دیده بان بازار'!D4853</f>
        <v/>
      </c>
      <c r="E4875" s="14">
        <f>'دیده بان بازار'!E4853</f>
        <v/>
      </c>
      <c r="F4875" s="13">
        <f>'دیده بان بازار'!F4853</f>
        <v/>
      </c>
      <c r="G4875" s="13">
        <f>'دیده بان بازار'!G4853</f>
        <v/>
      </c>
      <c r="H4875" s="13">
        <f>'دیده بان بازار'!H4853</f>
        <v/>
      </c>
      <c r="I4875" s="13">
        <f>'دیده بان بازار'!I4853</f>
        <v/>
      </c>
      <c r="J4875" s="13">
        <f>'دیده بان بازار'!J4853</f>
        <v/>
      </c>
      <c r="K4875" s="13">
        <f>'دیده بان بازار'!K4853</f>
        <v/>
      </c>
      <c r="L4875" s="13">
        <f>'دیده بان بازار'!L4853</f>
        <v/>
      </c>
      <c r="M4875" s="13">
        <f>'دیده بان بازار'!M4853</f>
        <v/>
      </c>
      <c r="N4875" s="13">
        <f>'دیده بان بازار'!N4853</f>
        <v/>
      </c>
      <c r="O4875" s="13">
        <f>'دیده بان بازار'!O4853</f>
        <v/>
      </c>
      <c r="P4875" s="13">
        <f>'دیده بان بازار'!P4853</f>
        <v/>
      </c>
      <c r="Q4875" s="13">
        <f>'دیده بان بازار'!Q4853</f>
        <v/>
      </c>
      <c r="R4875" s="13">
        <f>'دیده بان بازار'!R4853</f>
        <v/>
      </c>
      <c r="S4875" s="13">
        <f>'دیده بان بازار'!S4853</f>
        <v/>
      </c>
      <c r="T4875" s="13">
        <f>'دیده بان بازار'!T4853</f>
        <v/>
      </c>
      <c r="U4875" s="13">
        <f>'دیده بان بازار'!U4853</f>
        <v/>
      </c>
      <c r="V4875" s="13">
        <f>'دیده بان بازار'!V4853</f>
        <v/>
      </c>
      <c r="W4875" s="6">
        <f>'دیده بان بازار'!W4853</f>
        <v/>
      </c>
    </row>
    <row r="4876">
      <c r="A4876" s="15">
        <f>'دیده بان بازار'!A4854</f>
        <v/>
      </c>
      <c r="B4876" s="16">
        <f>'دیده بان بازار'!B4854</f>
        <v/>
      </c>
      <c r="C4876" s="16">
        <f>'دیده بان بازار'!C4854</f>
        <v/>
      </c>
      <c r="D4876" s="16">
        <f>'دیده بان بازار'!D4854</f>
        <v/>
      </c>
      <c r="E4876" s="17">
        <f>'دیده بان بازار'!E4854</f>
        <v/>
      </c>
      <c r="F4876" s="16">
        <f>'دیده بان بازار'!F4854</f>
        <v/>
      </c>
      <c r="G4876" s="16">
        <f>'دیده بان بازار'!G4854</f>
        <v/>
      </c>
      <c r="H4876" s="16">
        <f>'دیده بان بازار'!H4854</f>
        <v/>
      </c>
      <c r="I4876" s="16">
        <f>'دیده بان بازار'!I4854</f>
        <v/>
      </c>
      <c r="J4876" s="16">
        <f>'دیده بان بازار'!J4854</f>
        <v/>
      </c>
      <c r="K4876" s="16">
        <f>'دیده بان بازار'!K4854</f>
        <v/>
      </c>
      <c r="L4876" s="16">
        <f>'دیده بان بازار'!L4854</f>
        <v/>
      </c>
      <c r="M4876" s="16">
        <f>'دیده بان بازار'!M4854</f>
        <v/>
      </c>
      <c r="N4876" s="16">
        <f>'دیده بان بازار'!N4854</f>
        <v/>
      </c>
      <c r="O4876" s="16">
        <f>'دیده بان بازار'!O4854</f>
        <v/>
      </c>
      <c r="P4876" s="16">
        <f>'دیده بان بازار'!P4854</f>
        <v/>
      </c>
      <c r="Q4876" s="16">
        <f>'دیده بان بازار'!Q4854</f>
        <v/>
      </c>
      <c r="R4876" s="16">
        <f>'دیده بان بازار'!R4854</f>
        <v/>
      </c>
      <c r="S4876" s="16">
        <f>'دیده بان بازار'!S4854</f>
        <v/>
      </c>
      <c r="T4876" s="16">
        <f>'دیده بان بازار'!T4854</f>
        <v/>
      </c>
      <c r="U4876" s="16">
        <f>'دیده بان بازار'!U4854</f>
        <v/>
      </c>
      <c r="V4876" s="16">
        <f>'دیده بان بازار'!V4854</f>
        <v/>
      </c>
      <c r="W4876" s="7">
        <f>'دیده بان بازار'!W4854</f>
        <v/>
      </c>
    </row>
    <row r="4877">
      <c r="A4877" s="15">
        <f>'دیده بان بازار'!A4855</f>
        <v/>
      </c>
      <c r="B4877" s="16">
        <f>'دیده بان بازار'!B4855</f>
        <v/>
      </c>
      <c r="C4877" s="16">
        <f>'دیده بان بازار'!C4855</f>
        <v/>
      </c>
      <c r="D4877" s="16">
        <f>'دیده بان بازار'!D4855</f>
        <v/>
      </c>
      <c r="E4877" s="17">
        <f>'دیده بان بازار'!E4855</f>
        <v/>
      </c>
      <c r="F4877" s="16">
        <f>'دیده بان بازار'!F4855</f>
        <v/>
      </c>
      <c r="G4877" s="16">
        <f>'دیده بان بازار'!G4855</f>
        <v/>
      </c>
      <c r="H4877" s="16">
        <f>'دیده بان بازار'!H4855</f>
        <v/>
      </c>
      <c r="I4877" s="16">
        <f>'دیده بان بازار'!I4855</f>
        <v/>
      </c>
      <c r="J4877" s="16">
        <f>'دیده بان بازار'!J4855</f>
        <v/>
      </c>
      <c r="K4877" s="16">
        <f>'دیده بان بازار'!K4855</f>
        <v/>
      </c>
      <c r="L4877" s="16">
        <f>'دیده بان بازار'!L4855</f>
        <v/>
      </c>
      <c r="M4877" s="16">
        <f>'دیده بان بازار'!M4855</f>
        <v/>
      </c>
      <c r="N4877" s="16">
        <f>'دیده بان بازار'!N4855</f>
        <v/>
      </c>
      <c r="O4877" s="16">
        <f>'دیده بان بازار'!O4855</f>
        <v/>
      </c>
      <c r="P4877" s="16">
        <f>'دیده بان بازار'!P4855</f>
        <v/>
      </c>
      <c r="Q4877" s="16">
        <f>'دیده بان بازار'!Q4855</f>
        <v/>
      </c>
      <c r="R4877" s="16">
        <f>'دیده بان بازار'!R4855</f>
        <v/>
      </c>
      <c r="S4877" s="16">
        <f>'دیده بان بازار'!S4855</f>
        <v/>
      </c>
      <c r="T4877" s="16">
        <f>'دیده بان بازار'!T4855</f>
        <v/>
      </c>
      <c r="U4877" s="16">
        <f>'دیده بان بازار'!U4855</f>
        <v/>
      </c>
      <c r="V4877" s="16">
        <f>'دیده بان بازار'!V4855</f>
        <v/>
      </c>
      <c r="W4877" s="7">
        <f>'دیده بان بازار'!W4855</f>
        <v/>
      </c>
    </row>
    <row r="4878">
      <c r="A4878" s="12">
        <f>'دیده بان بازار'!A4856</f>
        <v/>
      </c>
      <c r="B4878" s="13">
        <f>'دیده بان بازار'!B4856</f>
        <v/>
      </c>
      <c r="C4878" s="13">
        <f>'دیده بان بازار'!C4856</f>
        <v/>
      </c>
      <c r="D4878" s="13">
        <f>'دیده بان بازار'!D4856</f>
        <v/>
      </c>
      <c r="E4878" s="14">
        <f>'دیده بان بازار'!E4856</f>
        <v/>
      </c>
      <c r="F4878" s="13">
        <f>'دیده بان بازار'!F4856</f>
        <v/>
      </c>
      <c r="G4878" s="13">
        <f>'دیده بان بازار'!G4856</f>
        <v/>
      </c>
      <c r="H4878" s="13">
        <f>'دیده بان بازار'!H4856</f>
        <v/>
      </c>
      <c r="I4878" s="13">
        <f>'دیده بان بازار'!I4856</f>
        <v/>
      </c>
      <c r="J4878" s="13">
        <f>'دیده بان بازار'!J4856</f>
        <v/>
      </c>
      <c r="K4878" s="13">
        <f>'دیده بان بازار'!K4856</f>
        <v/>
      </c>
      <c r="L4878" s="13">
        <f>'دیده بان بازار'!L4856</f>
        <v/>
      </c>
      <c r="M4878" s="13">
        <f>'دیده بان بازار'!M4856</f>
        <v/>
      </c>
      <c r="N4878" s="13">
        <f>'دیده بان بازار'!N4856</f>
        <v/>
      </c>
      <c r="O4878" s="13">
        <f>'دیده بان بازار'!O4856</f>
        <v/>
      </c>
      <c r="P4878" s="13">
        <f>'دیده بان بازار'!P4856</f>
        <v/>
      </c>
      <c r="Q4878" s="13">
        <f>'دیده بان بازار'!Q4856</f>
        <v/>
      </c>
      <c r="R4878" s="13">
        <f>'دیده بان بازار'!R4856</f>
        <v/>
      </c>
      <c r="S4878" s="13">
        <f>'دیده بان بازار'!S4856</f>
        <v/>
      </c>
      <c r="T4878" s="13">
        <f>'دیده بان بازار'!T4856</f>
        <v/>
      </c>
      <c r="U4878" s="13">
        <f>'دیده بان بازار'!U4856</f>
        <v/>
      </c>
      <c r="V4878" s="13">
        <f>'دیده بان بازار'!V4856</f>
        <v/>
      </c>
      <c r="W4878" s="6">
        <f>'دیده بان بازار'!W4856</f>
        <v/>
      </c>
    </row>
    <row r="4879">
      <c r="A4879" s="15">
        <f>'دیده بان بازار'!A4857</f>
        <v/>
      </c>
      <c r="B4879" s="16">
        <f>'دیده بان بازار'!B4857</f>
        <v/>
      </c>
      <c r="C4879" s="16">
        <f>'دیده بان بازار'!C4857</f>
        <v/>
      </c>
      <c r="D4879" s="16">
        <f>'دیده بان بازار'!D4857</f>
        <v/>
      </c>
      <c r="E4879" s="17">
        <f>'دیده بان بازار'!E4857</f>
        <v/>
      </c>
      <c r="F4879" s="16">
        <f>'دیده بان بازار'!F4857</f>
        <v/>
      </c>
      <c r="G4879" s="16">
        <f>'دیده بان بازار'!G4857</f>
        <v/>
      </c>
      <c r="H4879" s="16">
        <f>'دیده بان بازار'!H4857</f>
        <v/>
      </c>
      <c r="I4879" s="16">
        <f>'دیده بان بازار'!I4857</f>
        <v/>
      </c>
      <c r="J4879" s="16">
        <f>'دیده بان بازار'!J4857</f>
        <v/>
      </c>
      <c r="K4879" s="16">
        <f>'دیده بان بازار'!K4857</f>
        <v/>
      </c>
      <c r="L4879" s="16">
        <f>'دیده بان بازار'!L4857</f>
        <v/>
      </c>
      <c r="M4879" s="16">
        <f>'دیده بان بازار'!M4857</f>
        <v/>
      </c>
      <c r="N4879" s="16">
        <f>'دیده بان بازار'!N4857</f>
        <v/>
      </c>
      <c r="O4879" s="16">
        <f>'دیده بان بازار'!O4857</f>
        <v/>
      </c>
      <c r="P4879" s="16">
        <f>'دیده بان بازار'!P4857</f>
        <v/>
      </c>
      <c r="Q4879" s="16">
        <f>'دیده بان بازار'!Q4857</f>
        <v/>
      </c>
      <c r="R4879" s="16">
        <f>'دیده بان بازار'!R4857</f>
        <v/>
      </c>
      <c r="S4879" s="16">
        <f>'دیده بان بازار'!S4857</f>
        <v/>
      </c>
      <c r="T4879" s="16">
        <f>'دیده بان بازار'!T4857</f>
        <v/>
      </c>
      <c r="U4879" s="16">
        <f>'دیده بان بازار'!U4857</f>
        <v/>
      </c>
      <c r="V4879" s="16">
        <f>'دیده بان بازار'!V4857</f>
        <v/>
      </c>
      <c r="W4879" s="7">
        <f>'دیده بان بازار'!W4857</f>
        <v/>
      </c>
    </row>
    <row r="4880">
      <c r="A4880" s="12">
        <f>'دیده بان بازار'!A4858</f>
        <v/>
      </c>
      <c r="B4880" s="13">
        <f>'دیده بان بازار'!B4858</f>
        <v/>
      </c>
      <c r="C4880" s="13">
        <f>'دیده بان بازار'!C4858</f>
        <v/>
      </c>
      <c r="D4880" s="13">
        <f>'دیده بان بازار'!D4858</f>
        <v/>
      </c>
      <c r="E4880" s="14">
        <f>'دیده بان بازار'!E4858</f>
        <v/>
      </c>
      <c r="F4880" s="13">
        <f>'دیده بان بازار'!F4858</f>
        <v/>
      </c>
      <c r="G4880" s="13">
        <f>'دیده بان بازار'!G4858</f>
        <v/>
      </c>
      <c r="H4880" s="13">
        <f>'دیده بان بازار'!H4858</f>
        <v/>
      </c>
      <c r="I4880" s="13">
        <f>'دیده بان بازار'!I4858</f>
        <v/>
      </c>
      <c r="J4880" s="13">
        <f>'دیده بان بازار'!J4858</f>
        <v/>
      </c>
      <c r="K4880" s="13">
        <f>'دیده بان بازار'!K4858</f>
        <v/>
      </c>
      <c r="L4880" s="13">
        <f>'دیده بان بازار'!L4858</f>
        <v/>
      </c>
      <c r="M4880" s="13">
        <f>'دیده بان بازار'!M4858</f>
        <v/>
      </c>
      <c r="N4880" s="13">
        <f>'دیده بان بازار'!N4858</f>
        <v/>
      </c>
      <c r="O4880" s="13">
        <f>'دیده بان بازار'!O4858</f>
        <v/>
      </c>
      <c r="P4880" s="13">
        <f>'دیده بان بازار'!P4858</f>
        <v/>
      </c>
      <c r="Q4880" s="13">
        <f>'دیده بان بازار'!Q4858</f>
        <v/>
      </c>
      <c r="R4880" s="13">
        <f>'دیده بان بازار'!R4858</f>
        <v/>
      </c>
      <c r="S4880" s="13">
        <f>'دیده بان بازار'!S4858</f>
        <v/>
      </c>
      <c r="T4880" s="13">
        <f>'دیده بان بازار'!T4858</f>
        <v/>
      </c>
      <c r="U4880" s="13">
        <f>'دیده بان بازار'!U4858</f>
        <v/>
      </c>
      <c r="V4880" s="13">
        <f>'دیده بان بازار'!V4858</f>
        <v/>
      </c>
      <c r="W4880" s="6">
        <f>'دیده بان بازار'!W4858</f>
        <v/>
      </c>
    </row>
    <row r="4881">
      <c r="A4881" s="15">
        <f>'دیده بان بازار'!A4859</f>
        <v/>
      </c>
      <c r="B4881" s="16">
        <f>'دیده بان بازار'!B4859</f>
        <v/>
      </c>
      <c r="C4881" s="16">
        <f>'دیده بان بازار'!C4859</f>
        <v/>
      </c>
      <c r="D4881" s="16">
        <f>'دیده بان بازار'!D4859</f>
        <v/>
      </c>
      <c r="E4881" s="17">
        <f>'دیده بان بازار'!E4859</f>
        <v/>
      </c>
      <c r="F4881" s="16">
        <f>'دیده بان بازار'!F4859</f>
        <v/>
      </c>
      <c r="G4881" s="16">
        <f>'دیده بان بازار'!G4859</f>
        <v/>
      </c>
      <c r="H4881" s="16">
        <f>'دیده بان بازار'!H4859</f>
        <v/>
      </c>
      <c r="I4881" s="16">
        <f>'دیده بان بازار'!I4859</f>
        <v/>
      </c>
      <c r="J4881" s="16">
        <f>'دیده بان بازار'!J4859</f>
        <v/>
      </c>
      <c r="K4881" s="16">
        <f>'دیده بان بازار'!K4859</f>
        <v/>
      </c>
      <c r="L4881" s="16">
        <f>'دیده بان بازار'!L4859</f>
        <v/>
      </c>
      <c r="M4881" s="16">
        <f>'دیده بان بازار'!M4859</f>
        <v/>
      </c>
      <c r="N4881" s="16">
        <f>'دیده بان بازار'!N4859</f>
        <v/>
      </c>
      <c r="O4881" s="16">
        <f>'دیده بان بازار'!O4859</f>
        <v/>
      </c>
      <c r="P4881" s="16">
        <f>'دیده بان بازار'!P4859</f>
        <v/>
      </c>
      <c r="Q4881" s="16">
        <f>'دیده بان بازار'!Q4859</f>
        <v/>
      </c>
      <c r="R4881" s="16">
        <f>'دیده بان بازار'!R4859</f>
        <v/>
      </c>
      <c r="S4881" s="16">
        <f>'دیده بان بازار'!S4859</f>
        <v/>
      </c>
      <c r="T4881" s="16">
        <f>'دیده بان بازار'!T4859</f>
        <v/>
      </c>
      <c r="U4881" s="16">
        <f>'دیده بان بازار'!U4859</f>
        <v/>
      </c>
      <c r="V4881" s="16">
        <f>'دیده بان بازار'!V4859</f>
        <v/>
      </c>
      <c r="W4881" s="7">
        <f>'دیده بان بازار'!W4859</f>
        <v/>
      </c>
    </row>
    <row r="4882">
      <c r="A4882" s="12">
        <f>'دیده بان بازار'!A4860</f>
        <v/>
      </c>
      <c r="B4882" s="13">
        <f>'دیده بان بازار'!B4860</f>
        <v/>
      </c>
      <c r="C4882" s="13">
        <f>'دیده بان بازار'!C4860</f>
        <v/>
      </c>
      <c r="D4882" s="13">
        <f>'دیده بان بازار'!D4860</f>
        <v/>
      </c>
      <c r="E4882" s="14">
        <f>'دیده بان بازار'!E4860</f>
        <v/>
      </c>
      <c r="F4882" s="13">
        <f>'دیده بان بازار'!F4860</f>
        <v/>
      </c>
      <c r="G4882" s="13">
        <f>'دیده بان بازار'!G4860</f>
        <v/>
      </c>
      <c r="H4882" s="13">
        <f>'دیده بان بازار'!H4860</f>
        <v/>
      </c>
      <c r="I4882" s="13">
        <f>'دیده بان بازار'!I4860</f>
        <v/>
      </c>
      <c r="J4882" s="13">
        <f>'دیده بان بازار'!J4860</f>
        <v/>
      </c>
      <c r="K4882" s="13">
        <f>'دیده بان بازار'!K4860</f>
        <v/>
      </c>
      <c r="L4882" s="13">
        <f>'دیده بان بازار'!L4860</f>
        <v/>
      </c>
      <c r="M4882" s="13">
        <f>'دیده بان بازار'!M4860</f>
        <v/>
      </c>
      <c r="N4882" s="13">
        <f>'دیده بان بازار'!N4860</f>
        <v/>
      </c>
      <c r="O4882" s="13">
        <f>'دیده بان بازار'!O4860</f>
        <v/>
      </c>
      <c r="P4882" s="13">
        <f>'دیده بان بازار'!P4860</f>
        <v/>
      </c>
      <c r="Q4882" s="13">
        <f>'دیده بان بازار'!Q4860</f>
        <v/>
      </c>
      <c r="R4882" s="13">
        <f>'دیده بان بازار'!R4860</f>
        <v/>
      </c>
      <c r="S4882" s="13">
        <f>'دیده بان بازار'!S4860</f>
        <v/>
      </c>
      <c r="T4882" s="13">
        <f>'دیده بان بازار'!T4860</f>
        <v/>
      </c>
      <c r="U4882" s="13">
        <f>'دیده بان بازار'!U4860</f>
        <v/>
      </c>
      <c r="V4882" s="13">
        <f>'دیده بان بازار'!V4860</f>
        <v/>
      </c>
      <c r="W4882" s="6">
        <f>'دیده بان بازار'!W4860</f>
        <v/>
      </c>
    </row>
    <row r="4883">
      <c r="A4883" s="15">
        <f>'دیده بان بازار'!A4861</f>
        <v/>
      </c>
      <c r="B4883" s="16">
        <f>'دیده بان بازار'!B4861</f>
        <v/>
      </c>
      <c r="C4883" s="16">
        <f>'دیده بان بازار'!C4861</f>
        <v/>
      </c>
      <c r="D4883" s="16">
        <f>'دیده بان بازار'!D4861</f>
        <v/>
      </c>
      <c r="E4883" s="17">
        <f>'دیده بان بازار'!E4861</f>
        <v/>
      </c>
      <c r="F4883" s="16">
        <f>'دیده بان بازار'!F4861</f>
        <v/>
      </c>
      <c r="G4883" s="16">
        <f>'دیده بان بازار'!G4861</f>
        <v/>
      </c>
      <c r="H4883" s="16">
        <f>'دیده بان بازار'!H4861</f>
        <v/>
      </c>
      <c r="I4883" s="16">
        <f>'دیده بان بازار'!I4861</f>
        <v/>
      </c>
      <c r="J4883" s="16">
        <f>'دیده بان بازار'!J4861</f>
        <v/>
      </c>
      <c r="K4883" s="16">
        <f>'دیده بان بازار'!K4861</f>
        <v/>
      </c>
      <c r="L4883" s="16">
        <f>'دیده بان بازار'!L4861</f>
        <v/>
      </c>
      <c r="M4883" s="16">
        <f>'دیده بان بازار'!M4861</f>
        <v/>
      </c>
      <c r="N4883" s="16">
        <f>'دیده بان بازار'!N4861</f>
        <v/>
      </c>
      <c r="O4883" s="16">
        <f>'دیده بان بازار'!O4861</f>
        <v/>
      </c>
      <c r="P4883" s="16">
        <f>'دیده بان بازار'!P4861</f>
        <v/>
      </c>
      <c r="Q4883" s="16">
        <f>'دیده بان بازار'!Q4861</f>
        <v/>
      </c>
      <c r="R4883" s="16">
        <f>'دیده بان بازار'!R4861</f>
        <v/>
      </c>
      <c r="S4883" s="16">
        <f>'دیده بان بازار'!S4861</f>
        <v/>
      </c>
      <c r="T4883" s="16">
        <f>'دیده بان بازار'!T4861</f>
        <v/>
      </c>
      <c r="U4883" s="16">
        <f>'دیده بان بازار'!U4861</f>
        <v/>
      </c>
      <c r="V4883" s="16">
        <f>'دیده بان بازار'!V4861</f>
        <v/>
      </c>
      <c r="W4883" s="7">
        <f>'دیده بان بازار'!W4861</f>
        <v/>
      </c>
    </row>
    <row r="4884">
      <c r="A4884" s="12">
        <f>'دیده بان بازار'!A4862</f>
        <v/>
      </c>
      <c r="B4884" s="13">
        <f>'دیده بان بازار'!B4862</f>
        <v/>
      </c>
      <c r="C4884" s="13">
        <f>'دیده بان بازار'!C4862</f>
        <v/>
      </c>
      <c r="D4884" s="13">
        <f>'دیده بان بازار'!D4862</f>
        <v/>
      </c>
      <c r="E4884" s="14">
        <f>'دیده بان بازار'!E4862</f>
        <v/>
      </c>
      <c r="F4884" s="13">
        <f>'دیده بان بازار'!F4862</f>
        <v/>
      </c>
      <c r="G4884" s="13">
        <f>'دیده بان بازار'!G4862</f>
        <v/>
      </c>
      <c r="H4884" s="13">
        <f>'دیده بان بازار'!H4862</f>
        <v/>
      </c>
      <c r="I4884" s="13">
        <f>'دیده بان بازار'!I4862</f>
        <v/>
      </c>
      <c r="J4884" s="13">
        <f>'دیده بان بازار'!J4862</f>
        <v/>
      </c>
      <c r="K4884" s="13">
        <f>'دیده بان بازار'!K4862</f>
        <v/>
      </c>
      <c r="L4884" s="13">
        <f>'دیده بان بازار'!L4862</f>
        <v/>
      </c>
      <c r="M4884" s="13">
        <f>'دیده بان بازار'!M4862</f>
        <v/>
      </c>
      <c r="N4884" s="13">
        <f>'دیده بان بازار'!N4862</f>
        <v/>
      </c>
      <c r="O4884" s="13">
        <f>'دیده بان بازار'!O4862</f>
        <v/>
      </c>
      <c r="P4884" s="13">
        <f>'دیده بان بازار'!P4862</f>
        <v/>
      </c>
      <c r="Q4884" s="13">
        <f>'دیده بان بازار'!Q4862</f>
        <v/>
      </c>
      <c r="R4884" s="13">
        <f>'دیده بان بازار'!R4862</f>
        <v/>
      </c>
      <c r="S4884" s="13">
        <f>'دیده بان بازار'!S4862</f>
        <v/>
      </c>
      <c r="T4884" s="13">
        <f>'دیده بان بازار'!T4862</f>
        <v/>
      </c>
      <c r="U4884" s="13">
        <f>'دیده بان بازار'!U4862</f>
        <v/>
      </c>
      <c r="V4884" s="13">
        <f>'دیده بان بازار'!V4862</f>
        <v/>
      </c>
      <c r="W4884" s="6">
        <f>'دیده بان بازار'!W4862</f>
        <v/>
      </c>
    </row>
    <row r="4885">
      <c r="A4885" s="15">
        <f>'دیده بان بازار'!A4863</f>
        <v/>
      </c>
      <c r="B4885" s="16">
        <f>'دیده بان بازار'!B4863</f>
        <v/>
      </c>
      <c r="C4885" s="16">
        <f>'دیده بان بازار'!C4863</f>
        <v/>
      </c>
      <c r="D4885" s="16">
        <f>'دیده بان بازار'!D4863</f>
        <v/>
      </c>
      <c r="E4885" s="17">
        <f>'دیده بان بازار'!E4863</f>
        <v/>
      </c>
      <c r="F4885" s="16">
        <f>'دیده بان بازار'!F4863</f>
        <v/>
      </c>
      <c r="G4885" s="16">
        <f>'دیده بان بازار'!G4863</f>
        <v/>
      </c>
      <c r="H4885" s="16">
        <f>'دیده بان بازار'!H4863</f>
        <v/>
      </c>
      <c r="I4885" s="16">
        <f>'دیده بان بازار'!I4863</f>
        <v/>
      </c>
      <c r="J4885" s="16">
        <f>'دیده بان بازار'!J4863</f>
        <v/>
      </c>
      <c r="K4885" s="16">
        <f>'دیده بان بازار'!K4863</f>
        <v/>
      </c>
      <c r="L4885" s="16">
        <f>'دیده بان بازار'!L4863</f>
        <v/>
      </c>
      <c r="M4885" s="16">
        <f>'دیده بان بازار'!M4863</f>
        <v/>
      </c>
      <c r="N4885" s="16">
        <f>'دیده بان بازار'!N4863</f>
        <v/>
      </c>
      <c r="O4885" s="16">
        <f>'دیده بان بازار'!O4863</f>
        <v/>
      </c>
      <c r="P4885" s="16">
        <f>'دیده بان بازار'!P4863</f>
        <v/>
      </c>
      <c r="Q4885" s="16">
        <f>'دیده بان بازار'!Q4863</f>
        <v/>
      </c>
      <c r="R4885" s="16">
        <f>'دیده بان بازار'!R4863</f>
        <v/>
      </c>
      <c r="S4885" s="16">
        <f>'دیده بان بازار'!S4863</f>
        <v/>
      </c>
      <c r="T4885" s="16">
        <f>'دیده بان بازار'!T4863</f>
        <v/>
      </c>
      <c r="U4885" s="16">
        <f>'دیده بان بازار'!U4863</f>
        <v/>
      </c>
      <c r="V4885" s="16">
        <f>'دیده بان بازار'!V4863</f>
        <v/>
      </c>
      <c r="W4885" s="7">
        <f>'دیده بان بازار'!W4863</f>
        <v/>
      </c>
    </row>
    <row r="4886">
      <c r="A4886" s="12">
        <f>'دیده بان بازار'!A4864</f>
        <v/>
      </c>
      <c r="B4886" s="13">
        <f>'دیده بان بازار'!B4864</f>
        <v/>
      </c>
      <c r="C4886" s="13">
        <f>'دیده بان بازار'!C4864</f>
        <v/>
      </c>
      <c r="D4886" s="13">
        <f>'دیده بان بازار'!D4864</f>
        <v/>
      </c>
      <c r="E4886" s="14">
        <f>'دیده بان بازار'!E4864</f>
        <v/>
      </c>
      <c r="F4886" s="13">
        <f>'دیده بان بازار'!F4864</f>
        <v/>
      </c>
      <c r="G4886" s="13">
        <f>'دیده بان بازار'!G4864</f>
        <v/>
      </c>
      <c r="H4886" s="13">
        <f>'دیده بان بازار'!H4864</f>
        <v/>
      </c>
      <c r="I4886" s="13">
        <f>'دیده بان بازار'!I4864</f>
        <v/>
      </c>
      <c r="J4886" s="13">
        <f>'دیده بان بازار'!J4864</f>
        <v/>
      </c>
      <c r="K4886" s="13">
        <f>'دیده بان بازار'!K4864</f>
        <v/>
      </c>
      <c r="L4886" s="13">
        <f>'دیده بان بازار'!L4864</f>
        <v/>
      </c>
      <c r="M4886" s="13">
        <f>'دیده بان بازار'!M4864</f>
        <v/>
      </c>
      <c r="N4886" s="13">
        <f>'دیده بان بازار'!N4864</f>
        <v/>
      </c>
      <c r="O4886" s="13">
        <f>'دیده بان بازار'!O4864</f>
        <v/>
      </c>
      <c r="P4886" s="13">
        <f>'دیده بان بازار'!P4864</f>
        <v/>
      </c>
      <c r="Q4886" s="13">
        <f>'دیده بان بازار'!Q4864</f>
        <v/>
      </c>
      <c r="R4886" s="13">
        <f>'دیده بان بازار'!R4864</f>
        <v/>
      </c>
      <c r="S4886" s="13">
        <f>'دیده بان بازار'!S4864</f>
        <v/>
      </c>
      <c r="T4886" s="13">
        <f>'دیده بان بازار'!T4864</f>
        <v/>
      </c>
      <c r="U4886" s="13">
        <f>'دیده بان بازار'!U4864</f>
        <v/>
      </c>
      <c r="V4886" s="13">
        <f>'دیده بان بازار'!V4864</f>
        <v/>
      </c>
      <c r="W4886" s="6">
        <f>'دیده بان بازار'!W4864</f>
        <v/>
      </c>
    </row>
    <row r="4887">
      <c r="A4887" s="15">
        <f>'دیده بان بازار'!A4865</f>
        <v/>
      </c>
      <c r="B4887" s="16">
        <f>'دیده بان بازار'!B4865</f>
        <v/>
      </c>
      <c r="C4887" s="16">
        <f>'دیده بان بازار'!C4865</f>
        <v/>
      </c>
      <c r="D4887" s="16">
        <f>'دیده بان بازار'!D4865</f>
        <v/>
      </c>
      <c r="E4887" s="17">
        <f>'دیده بان بازار'!E4865</f>
        <v/>
      </c>
      <c r="F4887" s="16">
        <f>'دیده بان بازار'!F4865</f>
        <v/>
      </c>
      <c r="G4887" s="16">
        <f>'دیده بان بازار'!G4865</f>
        <v/>
      </c>
      <c r="H4887" s="16">
        <f>'دیده بان بازار'!H4865</f>
        <v/>
      </c>
      <c r="I4887" s="16">
        <f>'دیده بان بازار'!I4865</f>
        <v/>
      </c>
      <c r="J4887" s="16">
        <f>'دیده بان بازار'!J4865</f>
        <v/>
      </c>
      <c r="K4887" s="16">
        <f>'دیده بان بازار'!K4865</f>
        <v/>
      </c>
      <c r="L4887" s="16">
        <f>'دیده بان بازار'!L4865</f>
        <v/>
      </c>
      <c r="M4887" s="16">
        <f>'دیده بان بازار'!M4865</f>
        <v/>
      </c>
      <c r="N4887" s="16">
        <f>'دیده بان بازار'!N4865</f>
        <v/>
      </c>
      <c r="O4887" s="16">
        <f>'دیده بان بازار'!O4865</f>
        <v/>
      </c>
      <c r="P4887" s="16">
        <f>'دیده بان بازار'!P4865</f>
        <v/>
      </c>
      <c r="Q4887" s="16">
        <f>'دیده بان بازار'!Q4865</f>
        <v/>
      </c>
      <c r="R4887" s="16">
        <f>'دیده بان بازار'!R4865</f>
        <v/>
      </c>
      <c r="S4887" s="16">
        <f>'دیده بان بازار'!S4865</f>
        <v/>
      </c>
      <c r="T4887" s="16">
        <f>'دیده بان بازار'!T4865</f>
        <v/>
      </c>
      <c r="U4887" s="16">
        <f>'دیده بان بازار'!U4865</f>
        <v/>
      </c>
      <c r="V4887" s="16">
        <f>'دیده بان بازار'!V4865</f>
        <v/>
      </c>
      <c r="W4887" s="7">
        <f>'دیده بان بازار'!W4865</f>
        <v/>
      </c>
    </row>
    <row r="4888">
      <c r="A4888" s="12">
        <f>'دیده بان بازار'!A4866</f>
        <v/>
      </c>
      <c r="B4888" s="13">
        <f>'دیده بان بازار'!B4866</f>
        <v/>
      </c>
      <c r="C4888" s="13">
        <f>'دیده بان بازار'!C4866</f>
        <v/>
      </c>
      <c r="D4888" s="13">
        <f>'دیده بان بازار'!D4866</f>
        <v/>
      </c>
      <c r="E4888" s="14">
        <f>'دیده بان بازار'!E4866</f>
        <v/>
      </c>
      <c r="F4888" s="13">
        <f>'دیده بان بازار'!F4866</f>
        <v/>
      </c>
      <c r="G4888" s="13">
        <f>'دیده بان بازار'!G4866</f>
        <v/>
      </c>
      <c r="H4888" s="13">
        <f>'دیده بان بازار'!H4866</f>
        <v/>
      </c>
      <c r="I4888" s="13">
        <f>'دیده بان بازار'!I4866</f>
        <v/>
      </c>
      <c r="J4888" s="13">
        <f>'دیده بان بازار'!J4866</f>
        <v/>
      </c>
      <c r="K4888" s="13">
        <f>'دیده بان بازار'!K4866</f>
        <v/>
      </c>
      <c r="L4888" s="13">
        <f>'دیده بان بازار'!L4866</f>
        <v/>
      </c>
      <c r="M4888" s="13">
        <f>'دیده بان بازار'!M4866</f>
        <v/>
      </c>
      <c r="N4888" s="13">
        <f>'دیده بان بازار'!N4866</f>
        <v/>
      </c>
      <c r="O4888" s="13">
        <f>'دیده بان بازار'!O4866</f>
        <v/>
      </c>
      <c r="P4888" s="13">
        <f>'دیده بان بازار'!P4866</f>
        <v/>
      </c>
      <c r="Q4888" s="13">
        <f>'دیده بان بازار'!Q4866</f>
        <v/>
      </c>
      <c r="R4888" s="13">
        <f>'دیده بان بازار'!R4866</f>
        <v/>
      </c>
      <c r="S4888" s="13">
        <f>'دیده بان بازار'!S4866</f>
        <v/>
      </c>
      <c r="T4888" s="13">
        <f>'دیده بان بازار'!T4866</f>
        <v/>
      </c>
      <c r="U4888" s="13">
        <f>'دیده بان بازار'!U4866</f>
        <v/>
      </c>
      <c r="V4888" s="13">
        <f>'دیده بان بازار'!V4866</f>
        <v/>
      </c>
      <c r="W4888" s="6">
        <f>'دیده بان بازار'!W4866</f>
        <v/>
      </c>
    </row>
    <row r="4889">
      <c r="A4889" s="15">
        <f>'دیده بان بازار'!A4867</f>
        <v/>
      </c>
      <c r="B4889" s="16">
        <f>'دیده بان بازار'!B4867</f>
        <v/>
      </c>
      <c r="C4889" s="16">
        <f>'دیده بان بازار'!C4867</f>
        <v/>
      </c>
      <c r="D4889" s="16">
        <f>'دیده بان بازار'!D4867</f>
        <v/>
      </c>
      <c r="E4889" s="17">
        <f>'دیده بان بازار'!E4867</f>
        <v/>
      </c>
      <c r="F4889" s="16">
        <f>'دیده بان بازار'!F4867</f>
        <v/>
      </c>
      <c r="G4889" s="16">
        <f>'دیده بان بازار'!G4867</f>
        <v/>
      </c>
      <c r="H4889" s="16">
        <f>'دیده بان بازار'!H4867</f>
        <v/>
      </c>
      <c r="I4889" s="16">
        <f>'دیده بان بازار'!I4867</f>
        <v/>
      </c>
      <c r="J4889" s="16">
        <f>'دیده بان بازار'!J4867</f>
        <v/>
      </c>
      <c r="K4889" s="16">
        <f>'دیده بان بازار'!K4867</f>
        <v/>
      </c>
      <c r="L4889" s="16">
        <f>'دیده بان بازار'!L4867</f>
        <v/>
      </c>
      <c r="M4889" s="16">
        <f>'دیده بان بازار'!M4867</f>
        <v/>
      </c>
      <c r="N4889" s="16">
        <f>'دیده بان بازار'!N4867</f>
        <v/>
      </c>
      <c r="O4889" s="16">
        <f>'دیده بان بازار'!O4867</f>
        <v/>
      </c>
      <c r="P4889" s="16">
        <f>'دیده بان بازار'!P4867</f>
        <v/>
      </c>
      <c r="Q4889" s="16">
        <f>'دیده بان بازار'!Q4867</f>
        <v/>
      </c>
      <c r="R4889" s="16">
        <f>'دیده بان بازار'!R4867</f>
        <v/>
      </c>
      <c r="S4889" s="16">
        <f>'دیده بان بازار'!S4867</f>
        <v/>
      </c>
      <c r="T4889" s="16">
        <f>'دیده بان بازار'!T4867</f>
        <v/>
      </c>
      <c r="U4889" s="16">
        <f>'دیده بان بازار'!U4867</f>
        <v/>
      </c>
      <c r="V4889" s="16">
        <f>'دیده بان بازار'!V4867</f>
        <v/>
      </c>
      <c r="W4889" s="7">
        <f>'دیده بان بازار'!W4867</f>
        <v/>
      </c>
    </row>
    <row r="4890">
      <c r="A4890" s="12">
        <f>'دیده بان بازار'!A4868</f>
        <v/>
      </c>
      <c r="B4890" s="13">
        <f>'دیده بان بازار'!B4868</f>
        <v/>
      </c>
      <c r="C4890" s="13">
        <f>'دیده بان بازار'!C4868</f>
        <v/>
      </c>
      <c r="D4890" s="13">
        <f>'دیده بان بازار'!D4868</f>
        <v/>
      </c>
      <c r="E4890" s="14">
        <f>'دیده بان بازار'!E4868</f>
        <v/>
      </c>
      <c r="F4890" s="13">
        <f>'دیده بان بازار'!F4868</f>
        <v/>
      </c>
      <c r="G4890" s="13">
        <f>'دیده بان بازار'!G4868</f>
        <v/>
      </c>
      <c r="H4890" s="13">
        <f>'دیده بان بازار'!H4868</f>
        <v/>
      </c>
      <c r="I4890" s="13">
        <f>'دیده بان بازار'!I4868</f>
        <v/>
      </c>
      <c r="J4890" s="13">
        <f>'دیده بان بازار'!J4868</f>
        <v/>
      </c>
      <c r="K4890" s="13">
        <f>'دیده بان بازار'!K4868</f>
        <v/>
      </c>
      <c r="L4890" s="13">
        <f>'دیده بان بازار'!L4868</f>
        <v/>
      </c>
      <c r="M4890" s="13">
        <f>'دیده بان بازار'!M4868</f>
        <v/>
      </c>
      <c r="N4890" s="13">
        <f>'دیده بان بازار'!N4868</f>
        <v/>
      </c>
      <c r="O4890" s="13">
        <f>'دیده بان بازار'!O4868</f>
        <v/>
      </c>
      <c r="P4890" s="13">
        <f>'دیده بان بازار'!P4868</f>
        <v/>
      </c>
      <c r="Q4890" s="13">
        <f>'دیده بان بازار'!Q4868</f>
        <v/>
      </c>
      <c r="R4890" s="13">
        <f>'دیده بان بازار'!R4868</f>
        <v/>
      </c>
      <c r="S4890" s="13">
        <f>'دیده بان بازار'!S4868</f>
        <v/>
      </c>
      <c r="T4890" s="13">
        <f>'دیده بان بازار'!T4868</f>
        <v/>
      </c>
      <c r="U4890" s="13">
        <f>'دیده بان بازار'!U4868</f>
        <v/>
      </c>
      <c r="V4890" s="13">
        <f>'دیده بان بازار'!V4868</f>
        <v/>
      </c>
      <c r="W4890" s="6">
        <f>'دیده بان بازار'!W4868</f>
        <v/>
      </c>
    </row>
    <row r="4891">
      <c r="A4891" s="15">
        <f>'دیده بان بازار'!A4869</f>
        <v/>
      </c>
      <c r="B4891" s="16">
        <f>'دیده بان بازار'!B4869</f>
        <v/>
      </c>
      <c r="C4891" s="16">
        <f>'دیده بان بازار'!C4869</f>
        <v/>
      </c>
      <c r="D4891" s="16">
        <f>'دیده بان بازار'!D4869</f>
        <v/>
      </c>
      <c r="E4891" s="17">
        <f>'دیده بان بازار'!E4869</f>
        <v/>
      </c>
      <c r="F4891" s="16">
        <f>'دیده بان بازار'!F4869</f>
        <v/>
      </c>
      <c r="G4891" s="16">
        <f>'دیده بان بازار'!G4869</f>
        <v/>
      </c>
      <c r="H4891" s="16">
        <f>'دیده بان بازار'!H4869</f>
        <v/>
      </c>
      <c r="I4891" s="16">
        <f>'دیده بان بازار'!I4869</f>
        <v/>
      </c>
      <c r="J4891" s="16">
        <f>'دیده بان بازار'!J4869</f>
        <v/>
      </c>
      <c r="K4891" s="16">
        <f>'دیده بان بازار'!K4869</f>
        <v/>
      </c>
      <c r="L4891" s="16">
        <f>'دیده بان بازار'!L4869</f>
        <v/>
      </c>
      <c r="M4891" s="16">
        <f>'دیده بان بازار'!M4869</f>
        <v/>
      </c>
      <c r="N4891" s="16">
        <f>'دیده بان بازار'!N4869</f>
        <v/>
      </c>
      <c r="O4891" s="16">
        <f>'دیده بان بازار'!O4869</f>
        <v/>
      </c>
      <c r="P4891" s="16">
        <f>'دیده بان بازار'!P4869</f>
        <v/>
      </c>
      <c r="Q4891" s="16">
        <f>'دیده بان بازار'!Q4869</f>
        <v/>
      </c>
      <c r="R4891" s="16">
        <f>'دیده بان بازار'!R4869</f>
        <v/>
      </c>
      <c r="S4891" s="16">
        <f>'دیده بان بازار'!S4869</f>
        <v/>
      </c>
      <c r="T4891" s="16">
        <f>'دیده بان بازار'!T4869</f>
        <v/>
      </c>
      <c r="U4891" s="16">
        <f>'دیده بان بازار'!U4869</f>
        <v/>
      </c>
      <c r="V4891" s="16">
        <f>'دیده بان بازار'!V4869</f>
        <v/>
      </c>
      <c r="W4891" s="7">
        <f>'دیده بان بازار'!W4869</f>
        <v/>
      </c>
    </row>
    <row r="4892">
      <c r="A4892" s="15">
        <f>'دیده بان بازار'!A4870</f>
        <v/>
      </c>
      <c r="B4892" s="16">
        <f>'دیده بان بازار'!B4870</f>
        <v/>
      </c>
      <c r="C4892" s="16">
        <f>'دیده بان بازار'!C4870</f>
        <v/>
      </c>
      <c r="D4892" s="16">
        <f>'دیده بان بازار'!D4870</f>
        <v/>
      </c>
      <c r="E4892" s="17">
        <f>'دیده بان بازار'!E4870</f>
        <v/>
      </c>
      <c r="F4892" s="16">
        <f>'دیده بان بازار'!F4870</f>
        <v/>
      </c>
      <c r="G4892" s="16">
        <f>'دیده بان بازار'!G4870</f>
        <v/>
      </c>
      <c r="H4892" s="16">
        <f>'دیده بان بازار'!H4870</f>
        <v/>
      </c>
      <c r="I4892" s="16">
        <f>'دیده بان بازار'!I4870</f>
        <v/>
      </c>
      <c r="J4892" s="16">
        <f>'دیده بان بازار'!J4870</f>
        <v/>
      </c>
      <c r="K4892" s="16">
        <f>'دیده بان بازار'!K4870</f>
        <v/>
      </c>
      <c r="L4892" s="16">
        <f>'دیده بان بازار'!L4870</f>
        <v/>
      </c>
      <c r="M4892" s="16">
        <f>'دیده بان بازار'!M4870</f>
        <v/>
      </c>
      <c r="N4892" s="16">
        <f>'دیده بان بازار'!N4870</f>
        <v/>
      </c>
      <c r="O4892" s="16">
        <f>'دیده بان بازار'!O4870</f>
        <v/>
      </c>
      <c r="P4892" s="16">
        <f>'دیده بان بازار'!P4870</f>
        <v/>
      </c>
      <c r="Q4892" s="16">
        <f>'دیده بان بازار'!Q4870</f>
        <v/>
      </c>
      <c r="R4892" s="16">
        <f>'دیده بان بازار'!R4870</f>
        <v/>
      </c>
      <c r="S4892" s="16">
        <f>'دیده بان بازار'!S4870</f>
        <v/>
      </c>
      <c r="T4892" s="16">
        <f>'دیده بان بازار'!T4870</f>
        <v/>
      </c>
      <c r="U4892" s="16">
        <f>'دیده بان بازار'!U4870</f>
        <v/>
      </c>
      <c r="V4892" s="16">
        <f>'دیده بان بازار'!V4870</f>
        <v/>
      </c>
      <c r="W4892" s="7">
        <f>'دیده بان بازار'!W4870</f>
        <v/>
      </c>
    </row>
    <row r="4893">
      <c r="A4893" s="12">
        <f>'دیده بان بازار'!A4871</f>
        <v/>
      </c>
      <c r="B4893" s="13">
        <f>'دیده بان بازار'!B4871</f>
        <v/>
      </c>
      <c r="C4893" s="13">
        <f>'دیده بان بازار'!C4871</f>
        <v/>
      </c>
      <c r="D4893" s="13">
        <f>'دیده بان بازار'!D4871</f>
        <v/>
      </c>
      <c r="E4893" s="14">
        <f>'دیده بان بازار'!E4871</f>
        <v/>
      </c>
      <c r="F4893" s="13">
        <f>'دیده بان بازار'!F4871</f>
        <v/>
      </c>
      <c r="G4893" s="13">
        <f>'دیده بان بازار'!G4871</f>
        <v/>
      </c>
      <c r="H4893" s="13">
        <f>'دیده بان بازار'!H4871</f>
        <v/>
      </c>
      <c r="I4893" s="13">
        <f>'دیده بان بازار'!I4871</f>
        <v/>
      </c>
      <c r="J4893" s="13">
        <f>'دیده بان بازار'!J4871</f>
        <v/>
      </c>
      <c r="K4893" s="13">
        <f>'دیده بان بازار'!K4871</f>
        <v/>
      </c>
      <c r="L4893" s="13">
        <f>'دیده بان بازار'!L4871</f>
        <v/>
      </c>
      <c r="M4893" s="13">
        <f>'دیده بان بازار'!M4871</f>
        <v/>
      </c>
      <c r="N4893" s="13">
        <f>'دیده بان بازار'!N4871</f>
        <v/>
      </c>
      <c r="O4893" s="13">
        <f>'دیده بان بازار'!O4871</f>
        <v/>
      </c>
      <c r="P4893" s="13">
        <f>'دیده بان بازار'!P4871</f>
        <v/>
      </c>
      <c r="Q4893" s="13">
        <f>'دیده بان بازار'!Q4871</f>
        <v/>
      </c>
      <c r="R4893" s="13">
        <f>'دیده بان بازار'!R4871</f>
        <v/>
      </c>
      <c r="S4893" s="13">
        <f>'دیده بان بازار'!S4871</f>
        <v/>
      </c>
      <c r="T4893" s="13">
        <f>'دیده بان بازار'!T4871</f>
        <v/>
      </c>
      <c r="U4893" s="13">
        <f>'دیده بان بازار'!U4871</f>
        <v/>
      </c>
      <c r="V4893" s="13">
        <f>'دیده بان بازار'!V4871</f>
        <v/>
      </c>
      <c r="W4893" s="6">
        <f>'دیده بان بازار'!W4871</f>
        <v/>
      </c>
    </row>
    <row r="4894">
      <c r="A4894" s="15">
        <f>'دیده بان بازار'!A4872</f>
        <v/>
      </c>
      <c r="B4894" s="16">
        <f>'دیده بان بازار'!B4872</f>
        <v/>
      </c>
      <c r="C4894" s="16">
        <f>'دیده بان بازار'!C4872</f>
        <v/>
      </c>
      <c r="D4894" s="16">
        <f>'دیده بان بازار'!D4872</f>
        <v/>
      </c>
      <c r="E4894" s="17">
        <f>'دیده بان بازار'!E4872</f>
        <v/>
      </c>
      <c r="F4894" s="16">
        <f>'دیده بان بازار'!F4872</f>
        <v/>
      </c>
      <c r="G4894" s="16">
        <f>'دیده بان بازار'!G4872</f>
        <v/>
      </c>
      <c r="H4894" s="16">
        <f>'دیده بان بازار'!H4872</f>
        <v/>
      </c>
      <c r="I4894" s="16">
        <f>'دیده بان بازار'!I4872</f>
        <v/>
      </c>
      <c r="J4894" s="16">
        <f>'دیده بان بازار'!J4872</f>
        <v/>
      </c>
      <c r="K4894" s="16">
        <f>'دیده بان بازار'!K4872</f>
        <v/>
      </c>
      <c r="L4894" s="16">
        <f>'دیده بان بازار'!L4872</f>
        <v/>
      </c>
      <c r="M4894" s="16">
        <f>'دیده بان بازار'!M4872</f>
        <v/>
      </c>
      <c r="N4894" s="16">
        <f>'دیده بان بازار'!N4872</f>
        <v/>
      </c>
      <c r="O4894" s="16">
        <f>'دیده بان بازار'!O4872</f>
        <v/>
      </c>
      <c r="P4894" s="16">
        <f>'دیده بان بازار'!P4872</f>
        <v/>
      </c>
      <c r="Q4894" s="16">
        <f>'دیده بان بازار'!Q4872</f>
        <v/>
      </c>
      <c r="R4894" s="16">
        <f>'دیده بان بازار'!R4872</f>
        <v/>
      </c>
      <c r="S4894" s="16">
        <f>'دیده بان بازار'!S4872</f>
        <v/>
      </c>
      <c r="T4894" s="16">
        <f>'دیده بان بازار'!T4872</f>
        <v/>
      </c>
      <c r="U4894" s="16">
        <f>'دیده بان بازار'!U4872</f>
        <v/>
      </c>
      <c r="V4894" s="16">
        <f>'دیده بان بازار'!V4872</f>
        <v/>
      </c>
      <c r="W4894" s="7">
        <f>'دیده بان بازار'!W4872</f>
        <v/>
      </c>
    </row>
    <row r="4895">
      <c r="A4895" s="12">
        <f>'دیده بان بازار'!A4873</f>
        <v/>
      </c>
      <c r="B4895" s="13">
        <f>'دیده بان بازار'!B4873</f>
        <v/>
      </c>
      <c r="C4895" s="13">
        <f>'دیده بان بازار'!C4873</f>
        <v/>
      </c>
      <c r="D4895" s="13">
        <f>'دیده بان بازار'!D4873</f>
        <v/>
      </c>
      <c r="E4895" s="14">
        <f>'دیده بان بازار'!E4873</f>
        <v/>
      </c>
      <c r="F4895" s="13">
        <f>'دیده بان بازار'!F4873</f>
        <v/>
      </c>
      <c r="G4895" s="13">
        <f>'دیده بان بازار'!G4873</f>
        <v/>
      </c>
      <c r="H4895" s="13">
        <f>'دیده بان بازار'!H4873</f>
        <v/>
      </c>
      <c r="I4895" s="13">
        <f>'دیده بان بازار'!I4873</f>
        <v/>
      </c>
      <c r="J4895" s="13">
        <f>'دیده بان بازار'!J4873</f>
        <v/>
      </c>
      <c r="K4895" s="13">
        <f>'دیده بان بازار'!K4873</f>
        <v/>
      </c>
      <c r="L4895" s="13">
        <f>'دیده بان بازار'!L4873</f>
        <v/>
      </c>
      <c r="M4895" s="13">
        <f>'دیده بان بازار'!M4873</f>
        <v/>
      </c>
      <c r="N4895" s="13">
        <f>'دیده بان بازار'!N4873</f>
        <v/>
      </c>
      <c r="O4895" s="13">
        <f>'دیده بان بازار'!O4873</f>
        <v/>
      </c>
      <c r="P4895" s="13">
        <f>'دیده بان بازار'!P4873</f>
        <v/>
      </c>
      <c r="Q4895" s="13">
        <f>'دیده بان بازار'!Q4873</f>
        <v/>
      </c>
      <c r="R4895" s="13">
        <f>'دیده بان بازار'!R4873</f>
        <v/>
      </c>
      <c r="S4895" s="13">
        <f>'دیده بان بازار'!S4873</f>
        <v/>
      </c>
      <c r="T4895" s="13">
        <f>'دیده بان بازار'!T4873</f>
        <v/>
      </c>
      <c r="U4895" s="13">
        <f>'دیده بان بازار'!U4873</f>
        <v/>
      </c>
      <c r="V4895" s="13">
        <f>'دیده بان بازار'!V4873</f>
        <v/>
      </c>
      <c r="W4895" s="6">
        <f>'دیده بان بازار'!W4873</f>
        <v/>
      </c>
    </row>
    <row r="4896">
      <c r="A4896" s="15">
        <f>'دیده بان بازار'!A4874</f>
        <v/>
      </c>
      <c r="B4896" s="16">
        <f>'دیده بان بازار'!B4874</f>
        <v/>
      </c>
      <c r="C4896" s="16">
        <f>'دیده بان بازار'!C4874</f>
        <v/>
      </c>
      <c r="D4896" s="16">
        <f>'دیده بان بازار'!D4874</f>
        <v/>
      </c>
      <c r="E4896" s="17">
        <f>'دیده بان بازار'!E4874</f>
        <v/>
      </c>
      <c r="F4896" s="16">
        <f>'دیده بان بازار'!F4874</f>
        <v/>
      </c>
      <c r="G4896" s="16">
        <f>'دیده بان بازار'!G4874</f>
        <v/>
      </c>
      <c r="H4896" s="16">
        <f>'دیده بان بازار'!H4874</f>
        <v/>
      </c>
      <c r="I4896" s="16">
        <f>'دیده بان بازار'!I4874</f>
        <v/>
      </c>
      <c r="J4896" s="16">
        <f>'دیده بان بازار'!J4874</f>
        <v/>
      </c>
      <c r="K4896" s="16">
        <f>'دیده بان بازار'!K4874</f>
        <v/>
      </c>
      <c r="L4896" s="16">
        <f>'دیده بان بازار'!L4874</f>
        <v/>
      </c>
      <c r="M4896" s="16">
        <f>'دیده بان بازار'!M4874</f>
        <v/>
      </c>
      <c r="N4896" s="16">
        <f>'دیده بان بازار'!N4874</f>
        <v/>
      </c>
      <c r="O4896" s="16">
        <f>'دیده بان بازار'!O4874</f>
        <v/>
      </c>
      <c r="P4896" s="16">
        <f>'دیده بان بازار'!P4874</f>
        <v/>
      </c>
      <c r="Q4896" s="16">
        <f>'دیده بان بازار'!Q4874</f>
        <v/>
      </c>
      <c r="R4896" s="16">
        <f>'دیده بان بازار'!R4874</f>
        <v/>
      </c>
      <c r="S4896" s="16">
        <f>'دیده بان بازار'!S4874</f>
        <v/>
      </c>
      <c r="T4896" s="16">
        <f>'دیده بان بازار'!T4874</f>
        <v/>
      </c>
      <c r="U4896" s="16">
        <f>'دیده بان بازار'!U4874</f>
        <v/>
      </c>
      <c r="V4896" s="16">
        <f>'دیده بان بازار'!V4874</f>
        <v/>
      </c>
      <c r="W4896" s="7">
        <f>'دیده بان بازار'!W4874</f>
        <v/>
      </c>
    </row>
    <row r="4897">
      <c r="A4897" s="12">
        <f>'دیده بان بازار'!A4875</f>
        <v/>
      </c>
      <c r="B4897" s="13">
        <f>'دیده بان بازار'!B4875</f>
        <v/>
      </c>
      <c r="C4897" s="13">
        <f>'دیده بان بازار'!C4875</f>
        <v/>
      </c>
      <c r="D4897" s="13">
        <f>'دیده بان بازار'!D4875</f>
        <v/>
      </c>
      <c r="E4897" s="14">
        <f>'دیده بان بازار'!E4875</f>
        <v/>
      </c>
      <c r="F4897" s="13">
        <f>'دیده بان بازار'!F4875</f>
        <v/>
      </c>
      <c r="G4897" s="13">
        <f>'دیده بان بازار'!G4875</f>
        <v/>
      </c>
      <c r="H4897" s="13">
        <f>'دیده بان بازار'!H4875</f>
        <v/>
      </c>
      <c r="I4897" s="13">
        <f>'دیده بان بازار'!I4875</f>
        <v/>
      </c>
      <c r="J4897" s="13">
        <f>'دیده بان بازار'!J4875</f>
        <v/>
      </c>
      <c r="K4897" s="13">
        <f>'دیده بان بازار'!K4875</f>
        <v/>
      </c>
      <c r="L4897" s="13">
        <f>'دیده بان بازار'!L4875</f>
        <v/>
      </c>
      <c r="M4897" s="13">
        <f>'دیده بان بازار'!M4875</f>
        <v/>
      </c>
      <c r="N4897" s="13">
        <f>'دیده بان بازار'!N4875</f>
        <v/>
      </c>
      <c r="O4897" s="13">
        <f>'دیده بان بازار'!O4875</f>
        <v/>
      </c>
      <c r="P4897" s="13">
        <f>'دیده بان بازار'!P4875</f>
        <v/>
      </c>
      <c r="Q4897" s="13">
        <f>'دیده بان بازار'!Q4875</f>
        <v/>
      </c>
      <c r="R4897" s="13">
        <f>'دیده بان بازار'!R4875</f>
        <v/>
      </c>
      <c r="S4897" s="13">
        <f>'دیده بان بازار'!S4875</f>
        <v/>
      </c>
      <c r="T4897" s="13">
        <f>'دیده بان بازار'!T4875</f>
        <v/>
      </c>
      <c r="U4897" s="13">
        <f>'دیده بان بازار'!U4875</f>
        <v/>
      </c>
      <c r="V4897" s="13">
        <f>'دیده بان بازار'!V4875</f>
        <v/>
      </c>
      <c r="W4897" s="6">
        <f>'دیده بان بازار'!W4875</f>
        <v/>
      </c>
    </row>
    <row r="4898">
      <c r="A4898" s="15">
        <f>'دیده بان بازار'!A4876</f>
        <v/>
      </c>
      <c r="B4898" s="16">
        <f>'دیده بان بازار'!B4876</f>
        <v/>
      </c>
      <c r="C4898" s="16">
        <f>'دیده بان بازار'!C4876</f>
        <v/>
      </c>
      <c r="D4898" s="16">
        <f>'دیده بان بازار'!D4876</f>
        <v/>
      </c>
      <c r="E4898" s="17">
        <f>'دیده بان بازار'!E4876</f>
        <v/>
      </c>
      <c r="F4898" s="16">
        <f>'دیده بان بازار'!F4876</f>
        <v/>
      </c>
      <c r="G4898" s="16">
        <f>'دیده بان بازار'!G4876</f>
        <v/>
      </c>
      <c r="H4898" s="16">
        <f>'دیده بان بازار'!H4876</f>
        <v/>
      </c>
      <c r="I4898" s="16">
        <f>'دیده بان بازار'!I4876</f>
        <v/>
      </c>
      <c r="J4898" s="16">
        <f>'دیده بان بازار'!J4876</f>
        <v/>
      </c>
      <c r="K4898" s="16">
        <f>'دیده بان بازار'!K4876</f>
        <v/>
      </c>
      <c r="L4898" s="16">
        <f>'دیده بان بازار'!L4876</f>
        <v/>
      </c>
      <c r="M4898" s="16">
        <f>'دیده بان بازار'!M4876</f>
        <v/>
      </c>
      <c r="N4898" s="16">
        <f>'دیده بان بازار'!N4876</f>
        <v/>
      </c>
      <c r="O4898" s="16">
        <f>'دیده بان بازار'!O4876</f>
        <v/>
      </c>
      <c r="P4898" s="16">
        <f>'دیده بان بازار'!P4876</f>
        <v/>
      </c>
      <c r="Q4898" s="16">
        <f>'دیده بان بازار'!Q4876</f>
        <v/>
      </c>
      <c r="R4898" s="16">
        <f>'دیده بان بازار'!R4876</f>
        <v/>
      </c>
      <c r="S4898" s="16">
        <f>'دیده بان بازار'!S4876</f>
        <v/>
      </c>
      <c r="T4898" s="16">
        <f>'دیده بان بازار'!T4876</f>
        <v/>
      </c>
      <c r="U4898" s="16">
        <f>'دیده بان بازار'!U4876</f>
        <v/>
      </c>
      <c r="V4898" s="16">
        <f>'دیده بان بازار'!V4876</f>
        <v/>
      </c>
      <c r="W4898" s="7">
        <f>'دیده بان بازار'!W4876</f>
        <v/>
      </c>
    </row>
    <row r="4899">
      <c r="A4899" s="12">
        <f>'دیده بان بازار'!A4877</f>
        <v/>
      </c>
      <c r="B4899" s="13">
        <f>'دیده بان بازار'!B4877</f>
        <v/>
      </c>
      <c r="C4899" s="13">
        <f>'دیده بان بازار'!C4877</f>
        <v/>
      </c>
      <c r="D4899" s="13">
        <f>'دیده بان بازار'!D4877</f>
        <v/>
      </c>
      <c r="E4899" s="14">
        <f>'دیده بان بازار'!E4877</f>
        <v/>
      </c>
      <c r="F4899" s="13">
        <f>'دیده بان بازار'!F4877</f>
        <v/>
      </c>
      <c r="G4899" s="13">
        <f>'دیده بان بازار'!G4877</f>
        <v/>
      </c>
      <c r="H4899" s="13">
        <f>'دیده بان بازار'!H4877</f>
        <v/>
      </c>
      <c r="I4899" s="13">
        <f>'دیده بان بازار'!I4877</f>
        <v/>
      </c>
      <c r="J4899" s="13">
        <f>'دیده بان بازار'!J4877</f>
        <v/>
      </c>
      <c r="K4899" s="13">
        <f>'دیده بان بازار'!K4877</f>
        <v/>
      </c>
      <c r="L4899" s="13">
        <f>'دیده بان بازار'!L4877</f>
        <v/>
      </c>
      <c r="M4899" s="13">
        <f>'دیده بان بازار'!M4877</f>
        <v/>
      </c>
      <c r="N4899" s="13">
        <f>'دیده بان بازار'!N4877</f>
        <v/>
      </c>
      <c r="O4899" s="13">
        <f>'دیده بان بازار'!O4877</f>
        <v/>
      </c>
      <c r="P4899" s="13">
        <f>'دیده بان بازار'!P4877</f>
        <v/>
      </c>
      <c r="Q4899" s="13">
        <f>'دیده بان بازار'!Q4877</f>
        <v/>
      </c>
      <c r="R4899" s="13">
        <f>'دیده بان بازار'!R4877</f>
        <v/>
      </c>
      <c r="S4899" s="13">
        <f>'دیده بان بازار'!S4877</f>
        <v/>
      </c>
      <c r="T4899" s="13">
        <f>'دیده بان بازار'!T4877</f>
        <v/>
      </c>
      <c r="U4899" s="13">
        <f>'دیده بان بازار'!U4877</f>
        <v/>
      </c>
      <c r="V4899" s="13">
        <f>'دیده بان بازار'!V4877</f>
        <v/>
      </c>
      <c r="W4899" s="6">
        <f>'دیده بان بازار'!W4877</f>
        <v/>
      </c>
    </row>
    <row r="4900">
      <c r="A4900" s="15">
        <f>'دیده بان بازار'!A4878</f>
        <v/>
      </c>
      <c r="B4900" s="16">
        <f>'دیده بان بازار'!B4878</f>
        <v/>
      </c>
      <c r="C4900" s="16">
        <f>'دیده بان بازار'!C4878</f>
        <v/>
      </c>
      <c r="D4900" s="16">
        <f>'دیده بان بازار'!D4878</f>
        <v/>
      </c>
      <c r="E4900" s="17">
        <f>'دیده بان بازار'!E4878</f>
        <v/>
      </c>
      <c r="F4900" s="16">
        <f>'دیده بان بازار'!F4878</f>
        <v/>
      </c>
      <c r="G4900" s="16">
        <f>'دیده بان بازار'!G4878</f>
        <v/>
      </c>
      <c r="H4900" s="16">
        <f>'دیده بان بازار'!H4878</f>
        <v/>
      </c>
      <c r="I4900" s="16">
        <f>'دیده بان بازار'!I4878</f>
        <v/>
      </c>
      <c r="J4900" s="16">
        <f>'دیده بان بازار'!J4878</f>
        <v/>
      </c>
      <c r="K4900" s="16">
        <f>'دیده بان بازار'!K4878</f>
        <v/>
      </c>
      <c r="L4900" s="16">
        <f>'دیده بان بازار'!L4878</f>
        <v/>
      </c>
      <c r="M4900" s="16">
        <f>'دیده بان بازار'!M4878</f>
        <v/>
      </c>
      <c r="N4900" s="16">
        <f>'دیده بان بازار'!N4878</f>
        <v/>
      </c>
      <c r="O4900" s="16">
        <f>'دیده بان بازار'!O4878</f>
        <v/>
      </c>
      <c r="P4900" s="16">
        <f>'دیده بان بازار'!P4878</f>
        <v/>
      </c>
      <c r="Q4900" s="16">
        <f>'دیده بان بازار'!Q4878</f>
        <v/>
      </c>
      <c r="R4900" s="16">
        <f>'دیده بان بازار'!R4878</f>
        <v/>
      </c>
      <c r="S4900" s="16">
        <f>'دیده بان بازار'!S4878</f>
        <v/>
      </c>
      <c r="T4900" s="16">
        <f>'دیده بان بازار'!T4878</f>
        <v/>
      </c>
      <c r="U4900" s="16">
        <f>'دیده بان بازار'!U4878</f>
        <v/>
      </c>
      <c r="V4900" s="16">
        <f>'دیده بان بازار'!V4878</f>
        <v/>
      </c>
      <c r="W4900" s="7">
        <f>'دیده بان بازار'!W4878</f>
        <v/>
      </c>
    </row>
    <row r="4901">
      <c r="A4901" s="12">
        <f>'دیده بان بازار'!A4879</f>
        <v/>
      </c>
      <c r="B4901" s="13">
        <f>'دیده بان بازار'!B4879</f>
        <v/>
      </c>
      <c r="C4901" s="13">
        <f>'دیده بان بازار'!C4879</f>
        <v/>
      </c>
      <c r="D4901" s="13">
        <f>'دیده بان بازار'!D4879</f>
        <v/>
      </c>
      <c r="E4901" s="14">
        <f>'دیده بان بازار'!E4879</f>
        <v/>
      </c>
      <c r="F4901" s="13">
        <f>'دیده بان بازار'!F4879</f>
        <v/>
      </c>
      <c r="G4901" s="13">
        <f>'دیده بان بازار'!G4879</f>
        <v/>
      </c>
      <c r="H4901" s="13">
        <f>'دیده بان بازار'!H4879</f>
        <v/>
      </c>
      <c r="I4901" s="13">
        <f>'دیده بان بازار'!I4879</f>
        <v/>
      </c>
      <c r="J4901" s="13">
        <f>'دیده بان بازار'!J4879</f>
        <v/>
      </c>
      <c r="K4901" s="13">
        <f>'دیده بان بازار'!K4879</f>
        <v/>
      </c>
      <c r="L4901" s="13">
        <f>'دیده بان بازار'!L4879</f>
        <v/>
      </c>
      <c r="M4901" s="13">
        <f>'دیده بان بازار'!M4879</f>
        <v/>
      </c>
      <c r="N4901" s="13">
        <f>'دیده بان بازار'!N4879</f>
        <v/>
      </c>
      <c r="O4901" s="13">
        <f>'دیده بان بازار'!O4879</f>
        <v/>
      </c>
      <c r="P4901" s="13">
        <f>'دیده بان بازار'!P4879</f>
        <v/>
      </c>
      <c r="Q4901" s="13">
        <f>'دیده بان بازار'!Q4879</f>
        <v/>
      </c>
      <c r="R4901" s="13">
        <f>'دیده بان بازار'!R4879</f>
        <v/>
      </c>
      <c r="S4901" s="13">
        <f>'دیده بان بازار'!S4879</f>
        <v/>
      </c>
      <c r="T4901" s="13">
        <f>'دیده بان بازار'!T4879</f>
        <v/>
      </c>
      <c r="U4901" s="13">
        <f>'دیده بان بازار'!U4879</f>
        <v/>
      </c>
      <c r="V4901" s="13">
        <f>'دیده بان بازار'!V4879</f>
        <v/>
      </c>
      <c r="W4901" s="6">
        <f>'دیده بان بازار'!W4879</f>
        <v/>
      </c>
    </row>
    <row r="4902">
      <c r="A4902" s="15">
        <f>'دیده بان بازار'!A4880</f>
        <v/>
      </c>
      <c r="B4902" s="16">
        <f>'دیده بان بازار'!B4880</f>
        <v/>
      </c>
      <c r="C4902" s="16">
        <f>'دیده بان بازار'!C4880</f>
        <v/>
      </c>
      <c r="D4902" s="16">
        <f>'دیده بان بازار'!D4880</f>
        <v/>
      </c>
      <c r="E4902" s="17">
        <f>'دیده بان بازار'!E4880</f>
        <v/>
      </c>
      <c r="F4902" s="16">
        <f>'دیده بان بازار'!F4880</f>
        <v/>
      </c>
      <c r="G4902" s="16">
        <f>'دیده بان بازار'!G4880</f>
        <v/>
      </c>
      <c r="H4902" s="16">
        <f>'دیده بان بازار'!H4880</f>
        <v/>
      </c>
      <c r="I4902" s="16">
        <f>'دیده بان بازار'!I4880</f>
        <v/>
      </c>
      <c r="J4902" s="16">
        <f>'دیده بان بازار'!J4880</f>
        <v/>
      </c>
      <c r="K4902" s="16">
        <f>'دیده بان بازار'!K4880</f>
        <v/>
      </c>
      <c r="L4902" s="16">
        <f>'دیده بان بازار'!L4880</f>
        <v/>
      </c>
      <c r="M4902" s="16">
        <f>'دیده بان بازار'!M4880</f>
        <v/>
      </c>
      <c r="N4902" s="16">
        <f>'دیده بان بازار'!N4880</f>
        <v/>
      </c>
      <c r="O4902" s="16">
        <f>'دیده بان بازار'!O4880</f>
        <v/>
      </c>
      <c r="P4902" s="16">
        <f>'دیده بان بازار'!P4880</f>
        <v/>
      </c>
      <c r="Q4902" s="16">
        <f>'دیده بان بازار'!Q4880</f>
        <v/>
      </c>
      <c r="R4902" s="16">
        <f>'دیده بان بازار'!R4880</f>
        <v/>
      </c>
      <c r="S4902" s="16">
        <f>'دیده بان بازار'!S4880</f>
        <v/>
      </c>
      <c r="T4902" s="16">
        <f>'دیده بان بازار'!T4880</f>
        <v/>
      </c>
      <c r="U4902" s="16">
        <f>'دیده بان بازار'!U4880</f>
        <v/>
      </c>
      <c r="V4902" s="16">
        <f>'دیده بان بازار'!V4880</f>
        <v/>
      </c>
      <c r="W4902" s="7">
        <f>'دیده بان بازار'!W4880</f>
        <v/>
      </c>
    </row>
    <row r="4903">
      <c r="A4903" s="12">
        <f>'دیده بان بازار'!A4881</f>
        <v/>
      </c>
      <c r="B4903" s="13">
        <f>'دیده بان بازار'!B4881</f>
        <v/>
      </c>
      <c r="C4903" s="13">
        <f>'دیده بان بازار'!C4881</f>
        <v/>
      </c>
      <c r="D4903" s="13">
        <f>'دیده بان بازار'!D4881</f>
        <v/>
      </c>
      <c r="E4903" s="14">
        <f>'دیده بان بازار'!E4881</f>
        <v/>
      </c>
      <c r="F4903" s="13">
        <f>'دیده بان بازار'!F4881</f>
        <v/>
      </c>
      <c r="G4903" s="13">
        <f>'دیده بان بازار'!G4881</f>
        <v/>
      </c>
      <c r="H4903" s="13">
        <f>'دیده بان بازار'!H4881</f>
        <v/>
      </c>
      <c r="I4903" s="13">
        <f>'دیده بان بازار'!I4881</f>
        <v/>
      </c>
      <c r="J4903" s="13">
        <f>'دیده بان بازار'!J4881</f>
        <v/>
      </c>
      <c r="K4903" s="13">
        <f>'دیده بان بازار'!K4881</f>
        <v/>
      </c>
      <c r="L4903" s="13">
        <f>'دیده بان بازار'!L4881</f>
        <v/>
      </c>
      <c r="M4903" s="13">
        <f>'دیده بان بازار'!M4881</f>
        <v/>
      </c>
      <c r="N4903" s="13">
        <f>'دیده بان بازار'!N4881</f>
        <v/>
      </c>
      <c r="O4903" s="13">
        <f>'دیده بان بازار'!O4881</f>
        <v/>
      </c>
      <c r="P4903" s="13">
        <f>'دیده بان بازار'!P4881</f>
        <v/>
      </c>
      <c r="Q4903" s="13">
        <f>'دیده بان بازار'!Q4881</f>
        <v/>
      </c>
      <c r="R4903" s="13">
        <f>'دیده بان بازار'!R4881</f>
        <v/>
      </c>
      <c r="S4903" s="13">
        <f>'دیده بان بازار'!S4881</f>
        <v/>
      </c>
      <c r="T4903" s="13">
        <f>'دیده بان بازار'!T4881</f>
        <v/>
      </c>
      <c r="U4903" s="13">
        <f>'دیده بان بازار'!U4881</f>
        <v/>
      </c>
      <c r="V4903" s="13">
        <f>'دیده بان بازار'!V4881</f>
        <v/>
      </c>
      <c r="W4903" s="6">
        <f>'دیده بان بازار'!W4881</f>
        <v/>
      </c>
    </row>
    <row r="4904">
      <c r="A4904" s="15">
        <f>'دیده بان بازار'!A4882</f>
        <v/>
      </c>
      <c r="B4904" s="16">
        <f>'دیده بان بازار'!B4882</f>
        <v/>
      </c>
      <c r="C4904" s="16">
        <f>'دیده بان بازار'!C4882</f>
        <v/>
      </c>
      <c r="D4904" s="16">
        <f>'دیده بان بازار'!D4882</f>
        <v/>
      </c>
      <c r="E4904" s="17">
        <f>'دیده بان بازار'!E4882</f>
        <v/>
      </c>
      <c r="F4904" s="16">
        <f>'دیده بان بازار'!F4882</f>
        <v/>
      </c>
      <c r="G4904" s="16">
        <f>'دیده بان بازار'!G4882</f>
        <v/>
      </c>
      <c r="H4904" s="16">
        <f>'دیده بان بازار'!H4882</f>
        <v/>
      </c>
      <c r="I4904" s="16">
        <f>'دیده بان بازار'!I4882</f>
        <v/>
      </c>
      <c r="J4904" s="16">
        <f>'دیده بان بازار'!J4882</f>
        <v/>
      </c>
      <c r="K4904" s="16">
        <f>'دیده بان بازار'!K4882</f>
        <v/>
      </c>
      <c r="L4904" s="16">
        <f>'دیده بان بازار'!L4882</f>
        <v/>
      </c>
      <c r="M4904" s="16">
        <f>'دیده بان بازار'!M4882</f>
        <v/>
      </c>
      <c r="N4904" s="16">
        <f>'دیده بان بازار'!N4882</f>
        <v/>
      </c>
      <c r="O4904" s="16">
        <f>'دیده بان بازار'!O4882</f>
        <v/>
      </c>
      <c r="P4904" s="16">
        <f>'دیده بان بازار'!P4882</f>
        <v/>
      </c>
      <c r="Q4904" s="16">
        <f>'دیده بان بازار'!Q4882</f>
        <v/>
      </c>
      <c r="R4904" s="16">
        <f>'دیده بان بازار'!R4882</f>
        <v/>
      </c>
      <c r="S4904" s="16">
        <f>'دیده بان بازار'!S4882</f>
        <v/>
      </c>
      <c r="T4904" s="16">
        <f>'دیده بان بازار'!T4882</f>
        <v/>
      </c>
      <c r="U4904" s="16">
        <f>'دیده بان بازار'!U4882</f>
        <v/>
      </c>
      <c r="V4904" s="16">
        <f>'دیده بان بازار'!V4882</f>
        <v/>
      </c>
      <c r="W4904" s="7">
        <f>'دیده بان بازار'!W4882</f>
        <v/>
      </c>
    </row>
    <row r="4905">
      <c r="A4905" s="12">
        <f>'دیده بان بازار'!A4883</f>
        <v/>
      </c>
      <c r="B4905" s="13">
        <f>'دیده بان بازار'!B4883</f>
        <v/>
      </c>
      <c r="C4905" s="13">
        <f>'دیده بان بازار'!C4883</f>
        <v/>
      </c>
      <c r="D4905" s="13">
        <f>'دیده بان بازار'!D4883</f>
        <v/>
      </c>
      <c r="E4905" s="14">
        <f>'دیده بان بازار'!E4883</f>
        <v/>
      </c>
      <c r="F4905" s="13">
        <f>'دیده بان بازار'!F4883</f>
        <v/>
      </c>
      <c r="G4905" s="13">
        <f>'دیده بان بازار'!G4883</f>
        <v/>
      </c>
      <c r="H4905" s="13">
        <f>'دیده بان بازار'!H4883</f>
        <v/>
      </c>
      <c r="I4905" s="13">
        <f>'دیده بان بازار'!I4883</f>
        <v/>
      </c>
      <c r="J4905" s="13">
        <f>'دیده بان بازار'!J4883</f>
        <v/>
      </c>
      <c r="K4905" s="13">
        <f>'دیده بان بازار'!K4883</f>
        <v/>
      </c>
      <c r="L4905" s="13">
        <f>'دیده بان بازار'!L4883</f>
        <v/>
      </c>
      <c r="M4905" s="13">
        <f>'دیده بان بازار'!M4883</f>
        <v/>
      </c>
      <c r="N4905" s="13">
        <f>'دیده بان بازار'!N4883</f>
        <v/>
      </c>
      <c r="O4905" s="13">
        <f>'دیده بان بازار'!O4883</f>
        <v/>
      </c>
      <c r="P4905" s="13">
        <f>'دیده بان بازار'!P4883</f>
        <v/>
      </c>
      <c r="Q4905" s="13">
        <f>'دیده بان بازار'!Q4883</f>
        <v/>
      </c>
      <c r="R4905" s="13">
        <f>'دیده بان بازار'!R4883</f>
        <v/>
      </c>
      <c r="S4905" s="13">
        <f>'دیده بان بازار'!S4883</f>
        <v/>
      </c>
      <c r="T4905" s="13">
        <f>'دیده بان بازار'!T4883</f>
        <v/>
      </c>
      <c r="U4905" s="13">
        <f>'دیده بان بازار'!U4883</f>
        <v/>
      </c>
      <c r="V4905" s="13">
        <f>'دیده بان بازار'!V4883</f>
        <v/>
      </c>
      <c r="W4905" s="6">
        <f>'دیده بان بازار'!W4883</f>
        <v/>
      </c>
    </row>
    <row r="4906">
      <c r="A4906" s="15">
        <f>'دیده بان بازار'!A4884</f>
        <v/>
      </c>
      <c r="B4906" s="16">
        <f>'دیده بان بازار'!B4884</f>
        <v/>
      </c>
      <c r="C4906" s="16">
        <f>'دیده بان بازار'!C4884</f>
        <v/>
      </c>
      <c r="D4906" s="16">
        <f>'دیده بان بازار'!D4884</f>
        <v/>
      </c>
      <c r="E4906" s="17">
        <f>'دیده بان بازار'!E4884</f>
        <v/>
      </c>
      <c r="F4906" s="16">
        <f>'دیده بان بازار'!F4884</f>
        <v/>
      </c>
      <c r="G4906" s="16">
        <f>'دیده بان بازار'!G4884</f>
        <v/>
      </c>
      <c r="H4906" s="16">
        <f>'دیده بان بازار'!H4884</f>
        <v/>
      </c>
      <c r="I4906" s="16">
        <f>'دیده بان بازار'!I4884</f>
        <v/>
      </c>
      <c r="J4906" s="16">
        <f>'دیده بان بازار'!J4884</f>
        <v/>
      </c>
      <c r="K4906" s="16">
        <f>'دیده بان بازار'!K4884</f>
        <v/>
      </c>
      <c r="L4906" s="16">
        <f>'دیده بان بازار'!L4884</f>
        <v/>
      </c>
      <c r="M4906" s="16">
        <f>'دیده بان بازار'!M4884</f>
        <v/>
      </c>
      <c r="N4906" s="16">
        <f>'دیده بان بازار'!N4884</f>
        <v/>
      </c>
      <c r="O4906" s="16">
        <f>'دیده بان بازار'!O4884</f>
        <v/>
      </c>
      <c r="P4906" s="16">
        <f>'دیده بان بازار'!P4884</f>
        <v/>
      </c>
      <c r="Q4906" s="16">
        <f>'دیده بان بازار'!Q4884</f>
        <v/>
      </c>
      <c r="R4906" s="16">
        <f>'دیده بان بازار'!R4884</f>
        <v/>
      </c>
      <c r="S4906" s="16">
        <f>'دیده بان بازار'!S4884</f>
        <v/>
      </c>
      <c r="T4906" s="16">
        <f>'دیده بان بازار'!T4884</f>
        <v/>
      </c>
      <c r="U4906" s="16">
        <f>'دیده بان بازار'!U4884</f>
        <v/>
      </c>
      <c r="V4906" s="16">
        <f>'دیده بان بازار'!V4884</f>
        <v/>
      </c>
      <c r="W4906" s="7">
        <f>'دیده بان بازار'!W4884</f>
        <v/>
      </c>
    </row>
    <row r="4907">
      <c r="A4907" s="15">
        <f>'دیده بان بازار'!A4885</f>
        <v/>
      </c>
      <c r="B4907" s="16">
        <f>'دیده بان بازار'!B4885</f>
        <v/>
      </c>
      <c r="C4907" s="16">
        <f>'دیده بان بازار'!C4885</f>
        <v/>
      </c>
      <c r="D4907" s="16">
        <f>'دیده بان بازار'!D4885</f>
        <v/>
      </c>
      <c r="E4907" s="17">
        <f>'دیده بان بازار'!E4885</f>
        <v/>
      </c>
      <c r="F4907" s="16">
        <f>'دیده بان بازار'!F4885</f>
        <v/>
      </c>
      <c r="G4907" s="16">
        <f>'دیده بان بازار'!G4885</f>
        <v/>
      </c>
      <c r="H4907" s="16">
        <f>'دیده بان بازار'!H4885</f>
        <v/>
      </c>
      <c r="I4907" s="16">
        <f>'دیده بان بازار'!I4885</f>
        <v/>
      </c>
      <c r="J4907" s="16">
        <f>'دیده بان بازار'!J4885</f>
        <v/>
      </c>
      <c r="K4907" s="16">
        <f>'دیده بان بازار'!K4885</f>
        <v/>
      </c>
      <c r="L4907" s="16">
        <f>'دیده بان بازار'!L4885</f>
        <v/>
      </c>
      <c r="M4907" s="16">
        <f>'دیده بان بازار'!M4885</f>
        <v/>
      </c>
      <c r="N4907" s="16">
        <f>'دیده بان بازار'!N4885</f>
        <v/>
      </c>
      <c r="O4907" s="16">
        <f>'دیده بان بازار'!O4885</f>
        <v/>
      </c>
      <c r="P4907" s="16">
        <f>'دیده بان بازار'!P4885</f>
        <v/>
      </c>
      <c r="Q4907" s="16">
        <f>'دیده بان بازار'!Q4885</f>
        <v/>
      </c>
      <c r="R4907" s="16">
        <f>'دیده بان بازار'!R4885</f>
        <v/>
      </c>
      <c r="S4907" s="16">
        <f>'دیده بان بازار'!S4885</f>
        <v/>
      </c>
      <c r="T4907" s="16">
        <f>'دیده بان بازار'!T4885</f>
        <v/>
      </c>
      <c r="U4907" s="16">
        <f>'دیده بان بازار'!U4885</f>
        <v/>
      </c>
      <c r="V4907" s="16">
        <f>'دیده بان بازار'!V4885</f>
        <v/>
      </c>
      <c r="W4907" s="7">
        <f>'دیده بان بازار'!W4885</f>
        <v/>
      </c>
    </row>
    <row r="4908">
      <c r="A4908" s="12">
        <f>'دیده بان بازار'!A4886</f>
        <v/>
      </c>
      <c r="B4908" s="13">
        <f>'دیده بان بازار'!B4886</f>
        <v/>
      </c>
      <c r="C4908" s="13">
        <f>'دیده بان بازار'!C4886</f>
        <v/>
      </c>
      <c r="D4908" s="13">
        <f>'دیده بان بازار'!D4886</f>
        <v/>
      </c>
      <c r="E4908" s="14">
        <f>'دیده بان بازار'!E4886</f>
        <v/>
      </c>
      <c r="F4908" s="13">
        <f>'دیده بان بازار'!F4886</f>
        <v/>
      </c>
      <c r="G4908" s="13">
        <f>'دیده بان بازار'!G4886</f>
        <v/>
      </c>
      <c r="H4908" s="13">
        <f>'دیده بان بازار'!H4886</f>
        <v/>
      </c>
      <c r="I4908" s="13">
        <f>'دیده بان بازار'!I4886</f>
        <v/>
      </c>
      <c r="J4908" s="13">
        <f>'دیده بان بازار'!J4886</f>
        <v/>
      </c>
      <c r="K4908" s="13">
        <f>'دیده بان بازار'!K4886</f>
        <v/>
      </c>
      <c r="L4908" s="13">
        <f>'دیده بان بازار'!L4886</f>
        <v/>
      </c>
      <c r="M4908" s="13">
        <f>'دیده بان بازار'!M4886</f>
        <v/>
      </c>
      <c r="N4908" s="13">
        <f>'دیده بان بازار'!N4886</f>
        <v/>
      </c>
      <c r="O4908" s="13">
        <f>'دیده بان بازار'!O4886</f>
        <v/>
      </c>
      <c r="P4908" s="13">
        <f>'دیده بان بازار'!P4886</f>
        <v/>
      </c>
      <c r="Q4908" s="13">
        <f>'دیده بان بازار'!Q4886</f>
        <v/>
      </c>
      <c r="R4908" s="13">
        <f>'دیده بان بازار'!R4886</f>
        <v/>
      </c>
      <c r="S4908" s="13">
        <f>'دیده بان بازار'!S4886</f>
        <v/>
      </c>
      <c r="T4908" s="13">
        <f>'دیده بان بازار'!T4886</f>
        <v/>
      </c>
      <c r="U4908" s="13">
        <f>'دیده بان بازار'!U4886</f>
        <v/>
      </c>
      <c r="V4908" s="13">
        <f>'دیده بان بازار'!V4886</f>
        <v/>
      </c>
      <c r="W4908" s="6">
        <f>'دیده بان بازار'!W4886</f>
        <v/>
      </c>
    </row>
    <row r="4909">
      <c r="A4909" s="15">
        <f>'دیده بان بازار'!A4887</f>
        <v/>
      </c>
      <c r="B4909" s="16">
        <f>'دیده بان بازار'!B4887</f>
        <v/>
      </c>
      <c r="C4909" s="16">
        <f>'دیده بان بازار'!C4887</f>
        <v/>
      </c>
      <c r="D4909" s="16">
        <f>'دیده بان بازار'!D4887</f>
        <v/>
      </c>
      <c r="E4909" s="17">
        <f>'دیده بان بازار'!E4887</f>
        <v/>
      </c>
      <c r="F4909" s="16">
        <f>'دیده بان بازار'!F4887</f>
        <v/>
      </c>
      <c r="G4909" s="16">
        <f>'دیده بان بازار'!G4887</f>
        <v/>
      </c>
      <c r="H4909" s="16">
        <f>'دیده بان بازار'!H4887</f>
        <v/>
      </c>
      <c r="I4909" s="16">
        <f>'دیده بان بازار'!I4887</f>
        <v/>
      </c>
      <c r="J4909" s="16">
        <f>'دیده بان بازار'!J4887</f>
        <v/>
      </c>
      <c r="K4909" s="16">
        <f>'دیده بان بازار'!K4887</f>
        <v/>
      </c>
      <c r="L4909" s="16">
        <f>'دیده بان بازار'!L4887</f>
        <v/>
      </c>
      <c r="M4909" s="16">
        <f>'دیده بان بازار'!M4887</f>
        <v/>
      </c>
      <c r="N4909" s="16">
        <f>'دیده بان بازار'!N4887</f>
        <v/>
      </c>
      <c r="O4909" s="16">
        <f>'دیده بان بازار'!O4887</f>
        <v/>
      </c>
      <c r="P4909" s="16">
        <f>'دیده بان بازار'!P4887</f>
        <v/>
      </c>
      <c r="Q4909" s="16">
        <f>'دیده بان بازار'!Q4887</f>
        <v/>
      </c>
      <c r="R4909" s="16">
        <f>'دیده بان بازار'!R4887</f>
        <v/>
      </c>
      <c r="S4909" s="16">
        <f>'دیده بان بازار'!S4887</f>
        <v/>
      </c>
      <c r="T4909" s="16">
        <f>'دیده بان بازار'!T4887</f>
        <v/>
      </c>
      <c r="U4909" s="16">
        <f>'دیده بان بازار'!U4887</f>
        <v/>
      </c>
      <c r="V4909" s="16">
        <f>'دیده بان بازار'!V4887</f>
        <v/>
      </c>
      <c r="W4909" s="7">
        <f>'دیده بان بازار'!W4887</f>
        <v/>
      </c>
    </row>
    <row r="4910">
      <c r="A4910" s="12">
        <f>'دیده بان بازار'!A4888</f>
        <v/>
      </c>
      <c r="B4910" s="13">
        <f>'دیده بان بازار'!B4888</f>
        <v/>
      </c>
      <c r="C4910" s="13">
        <f>'دیده بان بازار'!C4888</f>
        <v/>
      </c>
      <c r="D4910" s="13">
        <f>'دیده بان بازار'!D4888</f>
        <v/>
      </c>
      <c r="E4910" s="14">
        <f>'دیده بان بازار'!E4888</f>
        <v/>
      </c>
      <c r="F4910" s="13">
        <f>'دیده بان بازار'!F4888</f>
        <v/>
      </c>
      <c r="G4910" s="13">
        <f>'دیده بان بازار'!G4888</f>
        <v/>
      </c>
      <c r="H4910" s="13">
        <f>'دیده بان بازار'!H4888</f>
        <v/>
      </c>
      <c r="I4910" s="13">
        <f>'دیده بان بازار'!I4888</f>
        <v/>
      </c>
      <c r="J4910" s="13">
        <f>'دیده بان بازار'!J4888</f>
        <v/>
      </c>
      <c r="K4910" s="13">
        <f>'دیده بان بازار'!K4888</f>
        <v/>
      </c>
      <c r="L4910" s="13">
        <f>'دیده بان بازار'!L4888</f>
        <v/>
      </c>
      <c r="M4910" s="13">
        <f>'دیده بان بازار'!M4888</f>
        <v/>
      </c>
      <c r="N4910" s="13">
        <f>'دیده بان بازار'!N4888</f>
        <v/>
      </c>
      <c r="O4910" s="13">
        <f>'دیده بان بازار'!O4888</f>
        <v/>
      </c>
      <c r="P4910" s="13">
        <f>'دیده بان بازار'!P4888</f>
        <v/>
      </c>
      <c r="Q4910" s="13">
        <f>'دیده بان بازار'!Q4888</f>
        <v/>
      </c>
      <c r="R4910" s="13">
        <f>'دیده بان بازار'!R4888</f>
        <v/>
      </c>
      <c r="S4910" s="13">
        <f>'دیده بان بازار'!S4888</f>
        <v/>
      </c>
      <c r="T4910" s="13">
        <f>'دیده بان بازار'!T4888</f>
        <v/>
      </c>
      <c r="U4910" s="13">
        <f>'دیده بان بازار'!U4888</f>
        <v/>
      </c>
      <c r="V4910" s="13">
        <f>'دیده بان بازار'!V4888</f>
        <v/>
      </c>
      <c r="W4910" s="6">
        <f>'دیده بان بازار'!W4888</f>
        <v/>
      </c>
    </row>
    <row r="4911">
      <c r="A4911" s="15">
        <f>'دیده بان بازار'!A4889</f>
        <v/>
      </c>
      <c r="B4911" s="16">
        <f>'دیده بان بازار'!B4889</f>
        <v/>
      </c>
      <c r="C4911" s="16">
        <f>'دیده بان بازار'!C4889</f>
        <v/>
      </c>
      <c r="D4911" s="16">
        <f>'دیده بان بازار'!D4889</f>
        <v/>
      </c>
      <c r="E4911" s="17">
        <f>'دیده بان بازار'!E4889</f>
        <v/>
      </c>
      <c r="F4911" s="16">
        <f>'دیده بان بازار'!F4889</f>
        <v/>
      </c>
      <c r="G4911" s="16">
        <f>'دیده بان بازار'!G4889</f>
        <v/>
      </c>
      <c r="H4911" s="16">
        <f>'دیده بان بازار'!H4889</f>
        <v/>
      </c>
      <c r="I4911" s="16">
        <f>'دیده بان بازار'!I4889</f>
        <v/>
      </c>
      <c r="J4911" s="16">
        <f>'دیده بان بازار'!J4889</f>
        <v/>
      </c>
      <c r="K4911" s="16">
        <f>'دیده بان بازار'!K4889</f>
        <v/>
      </c>
      <c r="L4911" s="16">
        <f>'دیده بان بازار'!L4889</f>
        <v/>
      </c>
      <c r="M4911" s="16">
        <f>'دیده بان بازار'!M4889</f>
        <v/>
      </c>
      <c r="N4911" s="16">
        <f>'دیده بان بازار'!N4889</f>
        <v/>
      </c>
      <c r="O4911" s="16">
        <f>'دیده بان بازار'!O4889</f>
        <v/>
      </c>
      <c r="P4911" s="16">
        <f>'دیده بان بازار'!P4889</f>
        <v/>
      </c>
      <c r="Q4911" s="16">
        <f>'دیده بان بازار'!Q4889</f>
        <v/>
      </c>
      <c r="R4911" s="16">
        <f>'دیده بان بازار'!R4889</f>
        <v/>
      </c>
      <c r="S4911" s="16">
        <f>'دیده بان بازار'!S4889</f>
        <v/>
      </c>
      <c r="T4911" s="16">
        <f>'دیده بان بازار'!T4889</f>
        <v/>
      </c>
      <c r="U4911" s="16">
        <f>'دیده بان بازار'!U4889</f>
        <v/>
      </c>
      <c r="V4911" s="16">
        <f>'دیده بان بازار'!V4889</f>
        <v/>
      </c>
      <c r="W4911" s="7">
        <f>'دیده بان بازار'!W4889</f>
        <v/>
      </c>
    </row>
    <row r="4912">
      <c r="A4912" s="12">
        <f>'دیده بان بازار'!A4890</f>
        <v/>
      </c>
      <c r="B4912" s="13">
        <f>'دیده بان بازار'!B4890</f>
        <v/>
      </c>
      <c r="C4912" s="13">
        <f>'دیده بان بازار'!C4890</f>
        <v/>
      </c>
      <c r="D4912" s="13">
        <f>'دیده بان بازار'!D4890</f>
        <v/>
      </c>
      <c r="E4912" s="14">
        <f>'دیده بان بازار'!E4890</f>
        <v/>
      </c>
      <c r="F4912" s="13">
        <f>'دیده بان بازار'!F4890</f>
        <v/>
      </c>
      <c r="G4912" s="13">
        <f>'دیده بان بازار'!G4890</f>
        <v/>
      </c>
      <c r="H4912" s="13">
        <f>'دیده بان بازار'!H4890</f>
        <v/>
      </c>
      <c r="I4912" s="13">
        <f>'دیده بان بازار'!I4890</f>
        <v/>
      </c>
      <c r="J4912" s="13">
        <f>'دیده بان بازار'!J4890</f>
        <v/>
      </c>
      <c r="K4912" s="13">
        <f>'دیده بان بازار'!K4890</f>
        <v/>
      </c>
      <c r="L4912" s="13">
        <f>'دیده بان بازار'!L4890</f>
        <v/>
      </c>
      <c r="M4912" s="13">
        <f>'دیده بان بازار'!M4890</f>
        <v/>
      </c>
      <c r="N4912" s="13">
        <f>'دیده بان بازار'!N4890</f>
        <v/>
      </c>
      <c r="O4912" s="13">
        <f>'دیده بان بازار'!O4890</f>
        <v/>
      </c>
      <c r="P4912" s="13">
        <f>'دیده بان بازار'!P4890</f>
        <v/>
      </c>
      <c r="Q4912" s="13">
        <f>'دیده بان بازار'!Q4890</f>
        <v/>
      </c>
      <c r="R4912" s="13">
        <f>'دیده بان بازار'!R4890</f>
        <v/>
      </c>
      <c r="S4912" s="13">
        <f>'دیده بان بازار'!S4890</f>
        <v/>
      </c>
      <c r="T4912" s="13">
        <f>'دیده بان بازار'!T4890</f>
        <v/>
      </c>
      <c r="U4912" s="13">
        <f>'دیده بان بازار'!U4890</f>
        <v/>
      </c>
      <c r="V4912" s="13">
        <f>'دیده بان بازار'!V4890</f>
        <v/>
      </c>
      <c r="W4912" s="6">
        <f>'دیده بان بازار'!W4890</f>
        <v/>
      </c>
    </row>
    <row r="4913">
      <c r="A4913" s="15">
        <f>'دیده بان بازار'!A4891</f>
        <v/>
      </c>
      <c r="B4913" s="16">
        <f>'دیده بان بازار'!B4891</f>
        <v/>
      </c>
      <c r="C4913" s="16">
        <f>'دیده بان بازار'!C4891</f>
        <v/>
      </c>
      <c r="D4913" s="16">
        <f>'دیده بان بازار'!D4891</f>
        <v/>
      </c>
      <c r="E4913" s="17">
        <f>'دیده بان بازار'!E4891</f>
        <v/>
      </c>
      <c r="F4913" s="16">
        <f>'دیده بان بازار'!F4891</f>
        <v/>
      </c>
      <c r="G4913" s="16">
        <f>'دیده بان بازار'!G4891</f>
        <v/>
      </c>
      <c r="H4913" s="16">
        <f>'دیده بان بازار'!H4891</f>
        <v/>
      </c>
      <c r="I4913" s="16">
        <f>'دیده بان بازار'!I4891</f>
        <v/>
      </c>
      <c r="J4913" s="16">
        <f>'دیده بان بازار'!J4891</f>
        <v/>
      </c>
      <c r="K4913" s="16">
        <f>'دیده بان بازار'!K4891</f>
        <v/>
      </c>
      <c r="L4913" s="16">
        <f>'دیده بان بازار'!L4891</f>
        <v/>
      </c>
      <c r="M4913" s="16">
        <f>'دیده بان بازار'!M4891</f>
        <v/>
      </c>
      <c r="N4913" s="16">
        <f>'دیده بان بازار'!N4891</f>
        <v/>
      </c>
      <c r="O4913" s="16">
        <f>'دیده بان بازار'!O4891</f>
        <v/>
      </c>
      <c r="P4913" s="16">
        <f>'دیده بان بازار'!P4891</f>
        <v/>
      </c>
      <c r="Q4913" s="16">
        <f>'دیده بان بازار'!Q4891</f>
        <v/>
      </c>
      <c r="R4913" s="16">
        <f>'دیده بان بازار'!R4891</f>
        <v/>
      </c>
      <c r="S4913" s="16">
        <f>'دیده بان بازار'!S4891</f>
        <v/>
      </c>
      <c r="T4913" s="16">
        <f>'دیده بان بازار'!T4891</f>
        <v/>
      </c>
      <c r="U4913" s="16">
        <f>'دیده بان بازار'!U4891</f>
        <v/>
      </c>
      <c r="V4913" s="16">
        <f>'دیده بان بازار'!V4891</f>
        <v/>
      </c>
      <c r="W4913" s="7">
        <f>'دیده بان بازار'!W4891</f>
        <v/>
      </c>
    </row>
    <row r="4914">
      <c r="A4914" s="12">
        <f>'دیده بان بازار'!A4892</f>
        <v/>
      </c>
      <c r="B4914" s="13">
        <f>'دیده بان بازار'!B4892</f>
        <v/>
      </c>
      <c r="C4914" s="13">
        <f>'دیده بان بازار'!C4892</f>
        <v/>
      </c>
      <c r="D4914" s="13">
        <f>'دیده بان بازار'!D4892</f>
        <v/>
      </c>
      <c r="E4914" s="14">
        <f>'دیده بان بازار'!E4892</f>
        <v/>
      </c>
      <c r="F4914" s="13">
        <f>'دیده بان بازار'!F4892</f>
        <v/>
      </c>
      <c r="G4914" s="13">
        <f>'دیده بان بازار'!G4892</f>
        <v/>
      </c>
      <c r="H4914" s="13">
        <f>'دیده بان بازار'!H4892</f>
        <v/>
      </c>
      <c r="I4914" s="13">
        <f>'دیده بان بازار'!I4892</f>
        <v/>
      </c>
      <c r="J4914" s="13">
        <f>'دیده بان بازار'!J4892</f>
        <v/>
      </c>
      <c r="K4914" s="13">
        <f>'دیده بان بازار'!K4892</f>
        <v/>
      </c>
      <c r="L4914" s="13">
        <f>'دیده بان بازار'!L4892</f>
        <v/>
      </c>
      <c r="M4914" s="13">
        <f>'دیده بان بازار'!M4892</f>
        <v/>
      </c>
      <c r="N4914" s="13">
        <f>'دیده بان بازار'!N4892</f>
        <v/>
      </c>
      <c r="O4914" s="13">
        <f>'دیده بان بازار'!O4892</f>
        <v/>
      </c>
      <c r="P4914" s="13">
        <f>'دیده بان بازار'!P4892</f>
        <v/>
      </c>
      <c r="Q4914" s="13">
        <f>'دیده بان بازار'!Q4892</f>
        <v/>
      </c>
      <c r="R4914" s="13">
        <f>'دیده بان بازار'!R4892</f>
        <v/>
      </c>
      <c r="S4914" s="13">
        <f>'دیده بان بازار'!S4892</f>
        <v/>
      </c>
      <c r="T4914" s="13">
        <f>'دیده بان بازار'!T4892</f>
        <v/>
      </c>
      <c r="U4914" s="13">
        <f>'دیده بان بازار'!U4892</f>
        <v/>
      </c>
      <c r="V4914" s="13">
        <f>'دیده بان بازار'!V4892</f>
        <v/>
      </c>
      <c r="W4914" s="6">
        <f>'دیده بان بازار'!W4892</f>
        <v/>
      </c>
    </row>
    <row r="4915">
      <c r="A4915" s="15">
        <f>'دیده بان بازار'!A4893</f>
        <v/>
      </c>
      <c r="B4915" s="16">
        <f>'دیده بان بازار'!B4893</f>
        <v/>
      </c>
      <c r="C4915" s="16">
        <f>'دیده بان بازار'!C4893</f>
        <v/>
      </c>
      <c r="D4915" s="16">
        <f>'دیده بان بازار'!D4893</f>
        <v/>
      </c>
      <c r="E4915" s="17">
        <f>'دیده بان بازار'!E4893</f>
        <v/>
      </c>
      <c r="F4915" s="16">
        <f>'دیده بان بازار'!F4893</f>
        <v/>
      </c>
      <c r="G4915" s="16">
        <f>'دیده بان بازار'!G4893</f>
        <v/>
      </c>
      <c r="H4915" s="16">
        <f>'دیده بان بازار'!H4893</f>
        <v/>
      </c>
      <c r="I4915" s="16">
        <f>'دیده بان بازار'!I4893</f>
        <v/>
      </c>
      <c r="J4915" s="16">
        <f>'دیده بان بازار'!J4893</f>
        <v/>
      </c>
      <c r="K4915" s="16">
        <f>'دیده بان بازار'!K4893</f>
        <v/>
      </c>
      <c r="L4915" s="16">
        <f>'دیده بان بازار'!L4893</f>
        <v/>
      </c>
      <c r="M4915" s="16">
        <f>'دیده بان بازار'!M4893</f>
        <v/>
      </c>
      <c r="N4915" s="16">
        <f>'دیده بان بازار'!N4893</f>
        <v/>
      </c>
      <c r="O4915" s="16">
        <f>'دیده بان بازار'!O4893</f>
        <v/>
      </c>
      <c r="P4915" s="16">
        <f>'دیده بان بازار'!P4893</f>
        <v/>
      </c>
      <c r="Q4915" s="16">
        <f>'دیده بان بازار'!Q4893</f>
        <v/>
      </c>
      <c r="R4915" s="16">
        <f>'دیده بان بازار'!R4893</f>
        <v/>
      </c>
      <c r="S4915" s="16">
        <f>'دیده بان بازار'!S4893</f>
        <v/>
      </c>
      <c r="T4915" s="16">
        <f>'دیده بان بازار'!T4893</f>
        <v/>
      </c>
      <c r="U4915" s="16">
        <f>'دیده بان بازار'!U4893</f>
        <v/>
      </c>
      <c r="V4915" s="16">
        <f>'دیده بان بازار'!V4893</f>
        <v/>
      </c>
      <c r="W4915" s="7">
        <f>'دیده بان بازار'!W4893</f>
        <v/>
      </c>
    </row>
    <row r="4916">
      <c r="A4916" s="12">
        <f>'دیده بان بازار'!A4894</f>
        <v/>
      </c>
      <c r="B4916" s="13">
        <f>'دیده بان بازار'!B4894</f>
        <v/>
      </c>
      <c r="C4916" s="13">
        <f>'دیده بان بازار'!C4894</f>
        <v/>
      </c>
      <c r="D4916" s="13">
        <f>'دیده بان بازار'!D4894</f>
        <v/>
      </c>
      <c r="E4916" s="14">
        <f>'دیده بان بازار'!E4894</f>
        <v/>
      </c>
      <c r="F4916" s="13">
        <f>'دیده بان بازار'!F4894</f>
        <v/>
      </c>
      <c r="G4916" s="13">
        <f>'دیده بان بازار'!G4894</f>
        <v/>
      </c>
      <c r="H4916" s="13">
        <f>'دیده بان بازار'!H4894</f>
        <v/>
      </c>
      <c r="I4916" s="13">
        <f>'دیده بان بازار'!I4894</f>
        <v/>
      </c>
      <c r="J4916" s="13">
        <f>'دیده بان بازار'!J4894</f>
        <v/>
      </c>
      <c r="K4916" s="13">
        <f>'دیده بان بازار'!K4894</f>
        <v/>
      </c>
      <c r="L4916" s="13">
        <f>'دیده بان بازار'!L4894</f>
        <v/>
      </c>
      <c r="M4916" s="13">
        <f>'دیده بان بازار'!M4894</f>
        <v/>
      </c>
      <c r="N4916" s="13">
        <f>'دیده بان بازار'!N4894</f>
        <v/>
      </c>
      <c r="O4916" s="13">
        <f>'دیده بان بازار'!O4894</f>
        <v/>
      </c>
      <c r="P4916" s="13">
        <f>'دیده بان بازار'!P4894</f>
        <v/>
      </c>
      <c r="Q4916" s="13">
        <f>'دیده بان بازار'!Q4894</f>
        <v/>
      </c>
      <c r="R4916" s="13">
        <f>'دیده بان بازار'!R4894</f>
        <v/>
      </c>
      <c r="S4916" s="13">
        <f>'دیده بان بازار'!S4894</f>
        <v/>
      </c>
      <c r="T4916" s="13">
        <f>'دیده بان بازار'!T4894</f>
        <v/>
      </c>
      <c r="U4916" s="13">
        <f>'دیده بان بازار'!U4894</f>
        <v/>
      </c>
      <c r="V4916" s="13">
        <f>'دیده بان بازار'!V4894</f>
        <v/>
      </c>
      <c r="W4916" s="6">
        <f>'دیده بان بازار'!W4894</f>
        <v/>
      </c>
    </row>
    <row r="4917">
      <c r="A4917" s="15">
        <f>'دیده بان بازار'!A4895</f>
        <v/>
      </c>
      <c r="B4917" s="16">
        <f>'دیده بان بازار'!B4895</f>
        <v/>
      </c>
      <c r="C4917" s="16">
        <f>'دیده بان بازار'!C4895</f>
        <v/>
      </c>
      <c r="D4917" s="16">
        <f>'دیده بان بازار'!D4895</f>
        <v/>
      </c>
      <c r="E4917" s="17">
        <f>'دیده بان بازار'!E4895</f>
        <v/>
      </c>
      <c r="F4917" s="16">
        <f>'دیده بان بازار'!F4895</f>
        <v/>
      </c>
      <c r="G4917" s="16">
        <f>'دیده بان بازار'!G4895</f>
        <v/>
      </c>
      <c r="H4917" s="16">
        <f>'دیده بان بازار'!H4895</f>
        <v/>
      </c>
      <c r="I4917" s="16">
        <f>'دیده بان بازار'!I4895</f>
        <v/>
      </c>
      <c r="J4917" s="16">
        <f>'دیده بان بازار'!J4895</f>
        <v/>
      </c>
      <c r="K4917" s="16">
        <f>'دیده بان بازار'!K4895</f>
        <v/>
      </c>
      <c r="L4917" s="16">
        <f>'دیده بان بازار'!L4895</f>
        <v/>
      </c>
      <c r="M4917" s="16">
        <f>'دیده بان بازار'!M4895</f>
        <v/>
      </c>
      <c r="N4917" s="16">
        <f>'دیده بان بازار'!N4895</f>
        <v/>
      </c>
      <c r="O4917" s="16">
        <f>'دیده بان بازار'!O4895</f>
        <v/>
      </c>
      <c r="P4917" s="16">
        <f>'دیده بان بازار'!P4895</f>
        <v/>
      </c>
      <c r="Q4917" s="16">
        <f>'دیده بان بازار'!Q4895</f>
        <v/>
      </c>
      <c r="R4917" s="16">
        <f>'دیده بان بازار'!R4895</f>
        <v/>
      </c>
      <c r="S4917" s="16">
        <f>'دیده بان بازار'!S4895</f>
        <v/>
      </c>
      <c r="T4917" s="16">
        <f>'دیده بان بازار'!T4895</f>
        <v/>
      </c>
      <c r="U4917" s="16">
        <f>'دیده بان بازار'!U4895</f>
        <v/>
      </c>
      <c r="V4917" s="16">
        <f>'دیده بان بازار'!V4895</f>
        <v/>
      </c>
      <c r="W4917" s="7">
        <f>'دیده بان بازار'!W4895</f>
        <v/>
      </c>
    </row>
    <row r="4918">
      <c r="A4918" s="12">
        <f>'دیده بان بازار'!A4896</f>
        <v/>
      </c>
      <c r="B4918" s="13">
        <f>'دیده بان بازار'!B4896</f>
        <v/>
      </c>
      <c r="C4918" s="13">
        <f>'دیده بان بازار'!C4896</f>
        <v/>
      </c>
      <c r="D4918" s="13">
        <f>'دیده بان بازار'!D4896</f>
        <v/>
      </c>
      <c r="E4918" s="14">
        <f>'دیده بان بازار'!E4896</f>
        <v/>
      </c>
      <c r="F4918" s="13">
        <f>'دیده بان بازار'!F4896</f>
        <v/>
      </c>
      <c r="G4918" s="13">
        <f>'دیده بان بازار'!G4896</f>
        <v/>
      </c>
      <c r="H4918" s="13">
        <f>'دیده بان بازار'!H4896</f>
        <v/>
      </c>
      <c r="I4918" s="13">
        <f>'دیده بان بازار'!I4896</f>
        <v/>
      </c>
      <c r="J4918" s="13">
        <f>'دیده بان بازار'!J4896</f>
        <v/>
      </c>
      <c r="K4918" s="13">
        <f>'دیده بان بازار'!K4896</f>
        <v/>
      </c>
      <c r="L4918" s="13">
        <f>'دیده بان بازار'!L4896</f>
        <v/>
      </c>
      <c r="M4918" s="13">
        <f>'دیده بان بازار'!M4896</f>
        <v/>
      </c>
      <c r="N4918" s="13">
        <f>'دیده بان بازار'!N4896</f>
        <v/>
      </c>
      <c r="O4918" s="13">
        <f>'دیده بان بازار'!O4896</f>
        <v/>
      </c>
      <c r="P4918" s="13">
        <f>'دیده بان بازار'!P4896</f>
        <v/>
      </c>
      <c r="Q4918" s="13">
        <f>'دیده بان بازار'!Q4896</f>
        <v/>
      </c>
      <c r="R4918" s="13">
        <f>'دیده بان بازار'!R4896</f>
        <v/>
      </c>
      <c r="S4918" s="13">
        <f>'دیده بان بازار'!S4896</f>
        <v/>
      </c>
      <c r="T4918" s="13">
        <f>'دیده بان بازار'!T4896</f>
        <v/>
      </c>
      <c r="U4918" s="13">
        <f>'دیده بان بازار'!U4896</f>
        <v/>
      </c>
      <c r="V4918" s="13">
        <f>'دیده بان بازار'!V4896</f>
        <v/>
      </c>
      <c r="W4918" s="6">
        <f>'دیده بان بازار'!W4896</f>
        <v/>
      </c>
    </row>
    <row r="4919">
      <c r="A4919" s="15">
        <f>'دیده بان بازار'!A4897</f>
        <v/>
      </c>
      <c r="B4919" s="16">
        <f>'دیده بان بازار'!B4897</f>
        <v/>
      </c>
      <c r="C4919" s="16">
        <f>'دیده بان بازار'!C4897</f>
        <v/>
      </c>
      <c r="D4919" s="16">
        <f>'دیده بان بازار'!D4897</f>
        <v/>
      </c>
      <c r="E4919" s="17">
        <f>'دیده بان بازار'!E4897</f>
        <v/>
      </c>
      <c r="F4919" s="16">
        <f>'دیده بان بازار'!F4897</f>
        <v/>
      </c>
      <c r="G4919" s="16">
        <f>'دیده بان بازار'!G4897</f>
        <v/>
      </c>
      <c r="H4919" s="16">
        <f>'دیده بان بازار'!H4897</f>
        <v/>
      </c>
      <c r="I4919" s="16">
        <f>'دیده بان بازار'!I4897</f>
        <v/>
      </c>
      <c r="J4919" s="16">
        <f>'دیده بان بازار'!J4897</f>
        <v/>
      </c>
      <c r="K4919" s="16">
        <f>'دیده بان بازار'!K4897</f>
        <v/>
      </c>
      <c r="L4919" s="16">
        <f>'دیده بان بازار'!L4897</f>
        <v/>
      </c>
      <c r="M4919" s="16">
        <f>'دیده بان بازار'!M4897</f>
        <v/>
      </c>
      <c r="N4919" s="16">
        <f>'دیده بان بازار'!N4897</f>
        <v/>
      </c>
      <c r="O4919" s="16">
        <f>'دیده بان بازار'!O4897</f>
        <v/>
      </c>
      <c r="P4919" s="16">
        <f>'دیده بان بازار'!P4897</f>
        <v/>
      </c>
      <c r="Q4919" s="16">
        <f>'دیده بان بازار'!Q4897</f>
        <v/>
      </c>
      <c r="R4919" s="16">
        <f>'دیده بان بازار'!R4897</f>
        <v/>
      </c>
      <c r="S4919" s="16">
        <f>'دیده بان بازار'!S4897</f>
        <v/>
      </c>
      <c r="T4919" s="16">
        <f>'دیده بان بازار'!T4897</f>
        <v/>
      </c>
      <c r="U4919" s="16">
        <f>'دیده بان بازار'!U4897</f>
        <v/>
      </c>
      <c r="V4919" s="16">
        <f>'دیده بان بازار'!V4897</f>
        <v/>
      </c>
      <c r="W4919" s="7">
        <f>'دیده بان بازار'!W4897</f>
        <v/>
      </c>
    </row>
    <row r="4920">
      <c r="A4920" s="12">
        <f>'دیده بان بازار'!A4898</f>
        <v/>
      </c>
      <c r="B4920" s="13">
        <f>'دیده بان بازار'!B4898</f>
        <v/>
      </c>
      <c r="C4920" s="13">
        <f>'دیده بان بازار'!C4898</f>
        <v/>
      </c>
      <c r="D4920" s="13">
        <f>'دیده بان بازار'!D4898</f>
        <v/>
      </c>
      <c r="E4920" s="14">
        <f>'دیده بان بازار'!E4898</f>
        <v/>
      </c>
      <c r="F4920" s="13">
        <f>'دیده بان بازار'!F4898</f>
        <v/>
      </c>
      <c r="G4920" s="13">
        <f>'دیده بان بازار'!G4898</f>
        <v/>
      </c>
      <c r="H4920" s="13">
        <f>'دیده بان بازار'!H4898</f>
        <v/>
      </c>
      <c r="I4920" s="13">
        <f>'دیده بان بازار'!I4898</f>
        <v/>
      </c>
      <c r="J4920" s="13">
        <f>'دیده بان بازار'!J4898</f>
        <v/>
      </c>
      <c r="K4920" s="13">
        <f>'دیده بان بازار'!K4898</f>
        <v/>
      </c>
      <c r="L4920" s="13">
        <f>'دیده بان بازار'!L4898</f>
        <v/>
      </c>
      <c r="M4920" s="13">
        <f>'دیده بان بازار'!M4898</f>
        <v/>
      </c>
      <c r="N4920" s="13">
        <f>'دیده بان بازار'!N4898</f>
        <v/>
      </c>
      <c r="O4920" s="13">
        <f>'دیده بان بازار'!O4898</f>
        <v/>
      </c>
      <c r="P4920" s="13">
        <f>'دیده بان بازار'!P4898</f>
        <v/>
      </c>
      <c r="Q4920" s="13">
        <f>'دیده بان بازار'!Q4898</f>
        <v/>
      </c>
      <c r="R4920" s="13">
        <f>'دیده بان بازار'!R4898</f>
        <v/>
      </c>
      <c r="S4920" s="13">
        <f>'دیده بان بازار'!S4898</f>
        <v/>
      </c>
      <c r="T4920" s="13">
        <f>'دیده بان بازار'!T4898</f>
        <v/>
      </c>
      <c r="U4920" s="13">
        <f>'دیده بان بازار'!U4898</f>
        <v/>
      </c>
      <c r="V4920" s="13">
        <f>'دیده بان بازار'!V4898</f>
        <v/>
      </c>
      <c r="W4920" s="6">
        <f>'دیده بان بازار'!W4898</f>
        <v/>
      </c>
    </row>
    <row r="4921">
      <c r="A4921" s="15">
        <f>'دیده بان بازار'!A4899</f>
        <v/>
      </c>
      <c r="B4921" s="16">
        <f>'دیده بان بازار'!B4899</f>
        <v/>
      </c>
      <c r="C4921" s="16">
        <f>'دیده بان بازار'!C4899</f>
        <v/>
      </c>
      <c r="D4921" s="16">
        <f>'دیده بان بازار'!D4899</f>
        <v/>
      </c>
      <c r="E4921" s="17">
        <f>'دیده بان بازار'!E4899</f>
        <v/>
      </c>
      <c r="F4921" s="16">
        <f>'دیده بان بازار'!F4899</f>
        <v/>
      </c>
      <c r="G4921" s="16">
        <f>'دیده بان بازار'!G4899</f>
        <v/>
      </c>
      <c r="H4921" s="16">
        <f>'دیده بان بازار'!H4899</f>
        <v/>
      </c>
      <c r="I4921" s="16">
        <f>'دیده بان بازار'!I4899</f>
        <v/>
      </c>
      <c r="J4921" s="16">
        <f>'دیده بان بازار'!J4899</f>
        <v/>
      </c>
      <c r="K4921" s="16">
        <f>'دیده بان بازار'!K4899</f>
        <v/>
      </c>
      <c r="L4921" s="16">
        <f>'دیده بان بازار'!L4899</f>
        <v/>
      </c>
      <c r="M4921" s="16">
        <f>'دیده بان بازار'!M4899</f>
        <v/>
      </c>
      <c r="N4921" s="16">
        <f>'دیده بان بازار'!N4899</f>
        <v/>
      </c>
      <c r="O4921" s="16">
        <f>'دیده بان بازار'!O4899</f>
        <v/>
      </c>
      <c r="P4921" s="16">
        <f>'دیده بان بازار'!P4899</f>
        <v/>
      </c>
      <c r="Q4921" s="16">
        <f>'دیده بان بازار'!Q4899</f>
        <v/>
      </c>
      <c r="R4921" s="16">
        <f>'دیده بان بازار'!R4899</f>
        <v/>
      </c>
      <c r="S4921" s="16">
        <f>'دیده بان بازار'!S4899</f>
        <v/>
      </c>
      <c r="T4921" s="16">
        <f>'دیده بان بازار'!T4899</f>
        <v/>
      </c>
      <c r="U4921" s="16">
        <f>'دیده بان بازار'!U4899</f>
        <v/>
      </c>
      <c r="V4921" s="16">
        <f>'دیده بان بازار'!V4899</f>
        <v/>
      </c>
      <c r="W4921" s="7">
        <f>'دیده بان بازار'!W4899</f>
        <v/>
      </c>
    </row>
    <row r="4922">
      <c r="A4922" s="15">
        <f>'دیده بان بازار'!A4900</f>
        <v/>
      </c>
      <c r="B4922" s="16">
        <f>'دیده بان بازار'!B4900</f>
        <v/>
      </c>
      <c r="C4922" s="16">
        <f>'دیده بان بازار'!C4900</f>
        <v/>
      </c>
      <c r="D4922" s="16">
        <f>'دیده بان بازار'!D4900</f>
        <v/>
      </c>
      <c r="E4922" s="17">
        <f>'دیده بان بازار'!E4900</f>
        <v/>
      </c>
      <c r="F4922" s="16">
        <f>'دیده بان بازار'!F4900</f>
        <v/>
      </c>
      <c r="G4922" s="16">
        <f>'دیده بان بازار'!G4900</f>
        <v/>
      </c>
      <c r="H4922" s="16">
        <f>'دیده بان بازار'!H4900</f>
        <v/>
      </c>
      <c r="I4922" s="16">
        <f>'دیده بان بازار'!I4900</f>
        <v/>
      </c>
      <c r="J4922" s="16">
        <f>'دیده بان بازار'!J4900</f>
        <v/>
      </c>
      <c r="K4922" s="16">
        <f>'دیده بان بازار'!K4900</f>
        <v/>
      </c>
      <c r="L4922" s="16">
        <f>'دیده بان بازار'!L4900</f>
        <v/>
      </c>
      <c r="M4922" s="16">
        <f>'دیده بان بازار'!M4900</f>
        <v/>
      </c>
      <c r="N4922" s="16">
        <f>'دیده بان بازار'!N4900</f>
        <v/>
      </c>
      <c r="O4922" s="16">
        <f>'دیده بان بازار'!O4900</f>
        <v/>
      </c>
      <c r="P4922" s="16">
        <f>'دیده بان بازار'!P4900</f>
        <v/>
      </c>
      <c r="Q4922" s="16">
        <f>'دیده بان بازار'!Q4900</f>
        <v/>
      </c>
      <c r="R4922" s="16">
        <f>'دیده بان بازار'!R4900</f>
        <v/>
      </c>
      <c r="S4922" s="16">
        <f>'دیده بان بازار'!S4900</f>
        <v/>
      </c>
      <c r="T4922" s="16">
        <f>'دیده بان بازار'!T4900</f>
        <v/>
      </c>
      <c r="U4922" s="16">
        <f>'دیده بان بازار'!U4900</f>
        <v/>
      </c>
      <c r="V4922" s="16">
        <f>'دیده بان بازار'!V4900</f>
        <v/>
      </c>
      <c r="W4922" s="7">
        <f>'دیده بان بازار'!W4900</f>
        <v/>
      </c>
    </row>
    <row r="4923">
      <c r="A4923" s="12">
        <f>'دیده بان بازار'!A4901</f>
        <v/>
      </c>
      <c r="B4923" s="13">
        <f>'دیده بان بازار'!B4901</f>
        <v/>
      </c>
      <c r="C4923" s="13">
        <f>'دیده بان بازار'!C4901</f>
        <v/>
      </c>
      <c r="D4923" s="13">
        <f>'دیده بان بازار'!D4901</f>
        <v/>
      </c>
      <c r="E4923" s="14">
        <f>'دیده بان بازار'!E4901</f>
        <v/>
      </c>
      <c r="F4923" s="13">
        <f>'دیده بان بازار'!F4901</f>
        <v/>
      </c>
      <c r="G4923" s="13">
        <f>'دیده بان بازار'!G4901</f>
        <v/>
      </c>
      <c r="H4923" s="13">
        <f>'دیده بان بازار'!H4901</f>
        <v/>
      </c>
      <c r="I4923" s="13">
        <f>'دیده بان بازار'!I4901</f>
        <v/>
      </c>
      <c r="J4923" s="13">
        <f>'دیده بان بازار'!J4901</f>
        <v/>
      </c>
      <c r="K4923" s="13">
        <f>'دیده بان بازار'!K4901</f>
        <v/>
      </c>
      <c r="L4923" s="13">
        <f>'دیده بان بازار'!L4901</f>
        <v/>
      </c>
      <c r="M4923" s="13">
        <f>'دیده بان بازار'!M4901</f>
        <v/>
      </c>
      <c r="N4923" s="13">
        <f>'دیده بان بازار'!N4901</f>
        <v/>
      </c>
      <c r="O4923" s="13">
        <f>'دیده بان بازار'!O4901</f>
        <v/>
      </c>
      <c r="P4923" s="13">
        <f>'دیده بان بازار'!P4901</f>
        <v/>
      </c>
      <c r="Q4923" s="13">
        <f>'دیده بان بازار'!Q4901</f>
        <v/>
      </c>
      <c r="R4923" s="13">
        <f>'دیده بان بازار'!R4901</f>
        <v/>
      </c>
      <c r="S4923" s="13">
        <f>'دیده بان بازار'!S4901</f>
        <v/>
      </c>
      <c r="T4923" s="13">
        <f>'دیده بان بازار'!T4901</f>
        <v/>
      </c>
      <c r="U4923" s="13">
        <f>'دیده بان بازار'!U4901</f>
        <v/>
      </c>
      <c r="V4923" s="13">
        <f>'دیده بان بازار'!V4901</f>
        <v/>
      </c>
      <c r="W4923" s="6">
        <f>'دیده بان بازار'!W4901</f>
        <v/>
      </c>
    </row>
    <row r="4924">
      <c r="A4924" s="15">
        <f>'دیده بان بازار'!A4902</f>
        <v/>
      </c>
      <c r="B4924" s="16">
        <f>'دیده بان بازار'!B4902</f>
        <v/>
      </c>
      <c r="C4924" s="16">
        <f>'دیده بان بازار'!C4902</f>
        <v/>
      </c>
      <c r="D4924" s="16">
        <f>'دیده بان بازار'!D4902</f>
        <v/>
      </c>
      <c r="E4924" s="17">
        <f>'دیده بان بازار'!E4902</f>
        <v/>
      </c>
      <c r="F4924" s="16">
        <f>'دیده بان بازار'!F4902</f>
        <v/>
      </c>
      <c r="G4924" s="16">
        <f>'دیده بان بازار'!G4902</f>
        <v/>
      </c>
      <c r="H4924" s="16">
        <f>'دیده بان بازار'!H4902</f>
        <v/>
      </c>
      <c r="I4924" s="16">
        <f>'دیده بان بازار'!I4902</f>
        <v/>
      </c>
      <c r="J4924" s="16">
        <f>'دیده بان بازار'!J4902</f>
        <v/>
      </c>
      <c r="K4924" s="16">
        <f>'دیده بان بازار'!K4902</f>
        <v/>
      </c>
      <c r="L4924" s="16">
        <f>'دیده بان بازار'!L4902</f>
        <v/>
      </c>
      <c r="M4924" s="16">
        <f>'دیده بان بازار'!M4902</f>
        <v/>
      </c>
      <c r="N4924" s="16">
        <f>'دیده بان بازار'!N4902</f>
        <v/>
      </c>
      <c r="O4924" s="16">
        <f>'دیده بان بازار'!O4902</f>
        <v/>
      </c>
      <c r="P4924" s="16">
        <f>'دیده بان بازار'!P4902</f>
        <v/>
      </c>
      <c r="Q4924" s="16">
        <f>'دیده بان بازار'!Q4902</f>
        <v/>
      </c>
      <c r="R4924" s="16">
        <f>'دیده بان بازار'!R4902</f>
        <v/>
      </c>
      <c r="S4924" s="16">
        <f>'دیده بان بازار'!S4902</f>
        <v/>
      </c>
      <c r="T4924" s="16">
        <f>'دیده بان بازار'!T4902</f>
        <v/>
      </c>
      <c r="U4924" s="16">
        <f>'دیده بان بازار'!U4902</f>
        <v/>
      </c>
      <c r="V4924" s="16">
        <f>'دیده بان بازار'!V4902</f>
        <v/>
      </c>
      <c r="W4924" s="7">
        <f>'دیده بان بازار'!W4902</f>
        <v/>
      </c>
    </row>
    <row r="4925">
      <c r="A4925" s="12">
        <f>'دیده بان بازار'!A4903</f>
        <v/>
      </c>
      <c r="B4925" s="13">
        <f>'دیده بان بازار'!B4903</f>
        <v/>
      </c>
      <c r="C4925" s="13">
        <f>'دیده بان بازار'!C4903</f>
        <v/>
      </c>
      <c r="D4925" s="13">
        <f>'دیده بان بازار'!D4903</f>
        <v/>
      </c>
      <c r="E4925" s="14">
        <f>'دیده بان بازار'!E4903</f>
        <v/>
      </c>
      <c r="F4925" s="13">
        <f>'دیده بان بازار'!F4903</f>
        <v/>
      </c>
      <c r="G4925" s="13">
        <f>'دیده بان بازار'!G4903</f>
        <v/>
      </c>
      <c r="H4925" s="13">
        <f>'دیده بان بازار'!H4903</f>
        <v/>
      </c>
      <c r="I4925" s="13">
        <f>'دیده بان بازار'!I4903</f>
        <v/>
      </c>
      <c r="J4925" s="13">
        <f>'دیده بان بازار'!J4903</f>
        <v/>
      </c>
      <c r="K4925" s="13">
        <f>'دیده بان بازار'!K4903</f>
        <v/>
      </c>
      <c r="L4925" s="13">
        <f>'دیده بان بازار'!L4903</f>
        <v/>
      </c>
      <c r="M4925" s="13">
        <f>'دیده بان بازار'!M4903</f>
        <v/>
      </c>
      <c r="N4925" s="13">
        <f>'دیده بان بازار'!N4903</f>
        <v/>
      </c>
      <c r="O4925" s="13">
        <f>'دیده بان بازار'!O4903</f>
        <v/>
      </c>
      <c r="P4925" s="13">
        <f>'دیده بان بازار'!P4903</f>
        <v/>
      </c>
      <c r="Q4925" s="13">
        <f>'دیده بان بازار'!Q4903</f>
        <v/>
      </c>
      <c r="R4925" s="13">
        <f>'دیده بان بازار'!R4903</f>
        <v/>
      </c>
      <c r="S4925" s="13">
        <f>'دیده بان بازار'!S4903</f>
        <v/>
      </c>
      <c r="T4925" s="13">
        <f>'دیده بان بازار'!T4903</f>
        <v/>
      </c>
      <c r="U4925" s="13">
        <f>'دیده بان بازار'!U4903</f>
        <v/>
      </c>
      <c r="V4925" s="13">
        <f>'دیده بان بازار'!V4903</f>
        <v/>
      </c>
      <c r="W4925" s="6">
        <f>'دیده بان بازار'!W4903</f>
        <v/>
      </c>
    </row>
    <row r="4926">
      <c r="A4926" s="15">
        <f>'دیده بان بازار'!A4904</f>
        <v/>
      </c>
      <c r="B4926" s="16">
        <f>'دیده بان بازار'!B4904</f>
        <v/>
      </c>
      <c r="C4926" s="16">
        <f>'دیده بان بازار'!C4904</f>
        <v/>
      </c>
      <c r="D4926" s="16">
        <f>'دیده بان بازار'!D4904</f>
        <v/>
      </c>
      <c r="E4926" s="17">
        <f>'دیده بان بازار'!E4904</f>
        <v/>
      </c>
      <c r="F4926" s="16">
        <f>'دیده بان بازار'!F4904</f>
        <v/>
      </c>
      <c r="G4926" s="16">
        <f>'دیده بان بازار'!G4904</f>
        <v/>
      </c>
      <c r="H4926" s="16">
        <f>'دیده بان بازار'!H4904</f>
        <v/>
      </c>
      <c r="I4926" s="16">
        <f>'دیده بان بازار'!I4904</f>
        <v/>
      </c>
      <c r="J4926" s="16">
        <f>'دیده بان بازار'!J4904</f>
        <v/>
      </c>
      <c r="K4926" s="16">
        <f>'دیده بان بازار'!K4904</f>
        <v/>
      </c>
      <c r="L4926" s="16">
        <f>'دیده بان بازار'!L4904</f>
        <v/>
      </c>
      <c r="M4926" s="16">
        <f>'دیده بان بازار'!M4904</f>
        <v/>
      </c>
      <c r="N4926" s="16">
        <f>'دیده بان بازار'!N4904</f>
        <v/>
      </c>
      <c r="O4926" s="16">
        <f>'دیده بان بازار'!O4904</f>
        <v/>
      </c>
      <c r="P4926" s="16">
        <f>'دیده بان بازار'!P4904</f>
        <v/>
      </c>
      <c r="Q4926" s="16">
        <f>'دیده بان بازار'!Q4904</f>
        <v/>
      </c>
      <c r="R4926" s="16">
        <f>'دیده بان بازار'!R4904</f>
        <v/>
      </c>
      <c r="S4926" s="16">
        <f>'دیده بان بازار'!S4904</f>
        <v/>
      </c>
      <c r="T4926" s="16">
        <f>'دیده بان بازار'!T4904</f>
        <v/>
      </c>
      <c r="U4926" s="16">
        <f>'دیده بان بازار'!U4904</f>
        <v/>
      </c>
      <c r="V4926" s="16">
        <f>'دیده بان بازار'!V4904</f>
        <v/>
      </c>
      <c r="W4926" s="7">
        <f>'دیده بان بازار'!W4904</f>
        <v/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2" sqref="A2"/>
    </sheetView>
  </sheetViews>
  <sheetFormatPr baseColWidth="8" defaultRowHeight="14.4"/>
  <cols>
    <col width="26.6640625" customWidth="1" style="3" min="1" max="1"/>
    <col width="39.44140625" customWidth="1" style="3" min="2" max="2"/>
    <col width="12.33203125" customWidth="1" style="3" min="3" max="3"/>
    <col width="8.88671875" customWidth="1" style="3" min="4" max="4"/>
    <col width="8.88671875" customWidth="1" style="3" min="5" max="23"/>
    <col width="12" bestFit="1" customWidth="1" style="3" min="24" max="24"/>
    <col width="8.88671875" customWidth="1" style="3" min="25" max="16384"/>
  </cols>
  <sheetData>
    <row r="1">
      <c r="A1" s="2" t="inlineStr">
        <is>
          <t>نماد</t>
        </is>
      </c>
      <c r="B1" s="2" t="inlineStr">
        <is>
          <t>نام</t>
        </is>
      </c>
      <c r="C1" s="2" t="inlineStr">
        <is>
          <t>تعداد</t>
        </is>
      </c>
      <c r="D1" s="2" t="inlineStr">
        <is>
          <t>حجم</t>
        </is>
      </c>
      <c r="E1" s="2" t="inlineStr">
        <is>
          <t>ارزش</t>
        </is>
      </c>
      <c r="F1" s="2" t="inlineStr">
        <is>
          <t>دیروز</t>
        </is>
      </c>
      <c r="G1" s="2" t="inlineStr">
        <is>
          <t>اولین</t>
        </is>
      </c>
      <c r="H1" s="2" t="inlineStr">
        <is>
          <t>آخرین معامله - مقدار</t>
        </is>
      </c>
      <c r="I1" s="2" t="inlineStr">
        <is>
          <t>آخرین معامله - تغییر</t>
        </is>
      </c>
      <c r="J1" s="2" t="inlineStr">
        <is>
          <t>آخرین معامله - درصد</t>
        </is>
      </c>
      <c r="K1" s="2" t="inlineStr">
        <is>
          <t>قیمت پایانی - مقدار</t>
        </is>
      </c>
      <c r="L1" s="2" t="inlineStr">
        <is>
          <t>قیمت پایانی - تغییر</t>
        </is>
      </c>
      <c r="M1" s="2" t="inlineStr">
        <is>
          <t>قیمت پایانی - درصد</t>
        </is>
      </c>
      <c r="N1" s="2" t="inlineStr">
        <is>
          <t>کمترین</t>
        </is>
      </c>
      <c r="O1" s="2" t="inlineStr">
        <is>
          <t>بیشترین</t>
        </is>
      </c>
      <c r="P1" s="2" t="inlineStr">
        <is>
          <t>EPS</t>
        </is>
      </c>
      <c r="Q1" s="2" t="inlineStr">
        <is>
          <t>P/E</t>
        </is>
      </c>
      <c r="R1" s="2" t="inlineStr">
        <is>
          <t>خرید - تعداد</t>
        </is>
      </c>
      <c r="S1" s="2" t="inlineStr">
        <is>
          <t>خرید - حجم</t>
        </is>
      </c>
      <c r="T1" s="2" t="inlineStr">
        <is>
          <t>خرید - قیمت</t>
        </is>
      </c>
      <c r="U1" s="2" t="inlineStr">
        <is>
          <t>فروش - قیمت</t>
        </is>
      </c>
      <c r="V1" s="2" t="inlineStr">
        <is>
          <t>فروش - حجم</t>
        </is>
      </c>
      <c r="W1" s="2" t="inlineStr">
        <is>
          <t>فروش - تعداد</t>
        </is>
      </c>
      <c r="X1" s="2" t="n">
        <v>0</v>
      </c>
      <c r="Y1" s="2" t="inlineStr">
        <is>
          <t>-</t>
        </is>
      </c>
    </row>
    <row r="2" ht="21" customHeight="1" s="10">
      <c r="A2" s="3">
        <f t="array" ref="A2:W2">_xlfn._xlws.FILTER('انتقال دیده بان'!A4:W3358, ('انتقال دیده بان'!I4:I3358 &gt; 0.5) * ('انتقال دیده بان'!I4:I3358 &lt; 4.5) * ('انتقال دیده بان'!D4:D3358 &gt; 300000) * (IFERROR('انتقال دیده بان'!Q4:Q3358/'انتقال دیده بان'!P4:P3358, 0) &gt; IFERROR('انتقال دیده بان'!T4:T3358/'انتقال دیده بان'!U4:U3358, 0)) * (ISERROR(SEARCH("اختيار", 'انتقال دیده بان'!B4:B3358))), "هیچ نمادی یافت نشد")</f>
        <v/>
      </c>
      <c r="B2" s="3" t="inlineStr">
        <is>
          <t>بانك تجارت</t>
        </is>
      </c>
      <c r="C2" s="3" t="n">
        <v>55</v>
      </c>
      <c r="D2" s="3" t="n">
        <v>6616105</v>
      </c>
      <c r="E2" s="3" t="n">
        <v>6503631215</v>
      </c>
      <c r="F2" s="3" t="n">
        <v>982</v>
      </c>
      <c r="G2" s="3" t="n">
        <v>983</v>
      </c>
      <c r="H2" s="3" t="n">
        <v>983</v>
      </c>
      <c r="I2" s="3" t="n">
        <v>1</v>
      </c>
      <c r="J2" s="3" t="n">
        <v>0.1</v>
      </c>
      <c r="K2" s="3" t="n">
        <v>983</v>
      </c>
      <c r="L2" s="3" t="n">
        <v>1</v>
      </c>
      <c r="M2" s="3" t="n">
        <v>0.1</v>
      </c>
      <c r="N2" s="3" t="n">
        <v>983</v>
      </c>
      <c r="O2" s="3" t="n">
        <v>983</v>
      </c>
      <c r="P2" s="3" t="n">
        <v>105</v>
      </c>
      <c r="Q2" s="3" t="n">
        <v>9.359999999999999</v>
      </c>
      <c r="R2" s="3" t="n">
        <v>0</v>
      </c>
      <c r="S2" s="3" t="n">
        <v>0</v>
      </c>
      <c r="T2" s="3" t="n">
        <v>0</v>
      </c>
      <c r="U2" s="3" t="n">
        <v>983</v>
      </c>
      <c r="V2" s="3" t="n">
        <v>277185573</v>
      </c>
      <c r="W2" s="3" t="n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pane ySplit="1" topLeftCell="A2" activePane="bottomLeft" state="frozen"/>
      <selection pane="bottomLeft" activeCell="F17" sqref="F17"/>
    </sheetView>
  </sheetViews>
  <sheetFormatPr baseColWidth="8" defaultRowHeight="14.4"/>
  <cols>
    <col width="8" customWidth="1" style="10" min="1" max="1"/>
    <col hidden="1" width="18.77734375" customWidth="1" style="10" min="2" max="2"/>
    <col width="14" customWidth="1" style="10" min="3" max="3"/>
    <col width="30" customWidth="1" style="10" min="4" max="4"/>
    <col width="10" customWidth="1" style="10" min="5" max="5"/>
    <col width="16" customWidth="1" style="10" min="6" max="6"/>
    <col width="11" customWidth="1" style="10" min="7" max="7"/>
    <col width="11" customWidth="1" style="10" min="8" max="8"/>
    <col width="16" customWidth="1" style="10" min="9" max="9"/>
    <col width="18" customWidth="1" style="10" min="10" max="10"/>
    <col width="18" customWidth="1" style="10" min="11" max="11"/>
    <col width="18" customWidth="1" style="10" min="12" max="12"/>
    <col width="14" customWidth="1" style="10" min="13" max="13"/>
    <col width="12" customWidth="1" style="10" min="14" max="14"/>
    <col width="10" customWidth="1" style="10" min="15" max="15"/>
    <col width="14" customWidth="1" style="10" min="16" max="16"/>
    <col width="18" customWidth="1" style="10" min="17" max="17"/>
    <col width="6.77734375" customWidth="1" style="10" min="18" max="18"/>
    <col width="18" customWidth="1" style="10" min="19" max="19"/>
    <col width="65" customWidth="1" style="10" min="20" max="20"/>
    <col width="19.77734375" customWidth="1" style="10" min="24" max="24"/>
  </cols>
  <sheetData>
    <row r="1" ht="68.40000000000001" customHeight="1" s="10">
      <c r="A1" s="2" t="inlineStr">
        <is>
          <t>رتبه</t>
        </is>
      </c>
      <c r="B1" s="2" t="inlineStr">
        <is>
          <t>ردیف منبع</t>
        </is>
      </c>
      <c r="C1" s="2" t="inlineStr">
        <is>
          <t>نماد</t>
        </is>
      </c>
      <c r="D1" s="2" t="inlineStr">
        <is>
          <t>نام شرکت</t>
        </is>
      </c>
      <c r="E1" s="22" t="inlineStr">
        <is>
          <t>امتیاز</t>
        </is>
      </c>
      <c r="F1" s="2" t="inlineStr">
        <is>
          <t>سیگنال</t>
        </is>
      </c>
      <c r="G1" s="2" t="inlineStr">
        <is>
          <t>آخرین %</t>
        </is>
      </c>
      <c r="H1" s="23" t="inlineStr">
        <is>
          <t>پایانی %</t>
        </is>
      </c>
      <c r="I1" s="23" t="inlineStr">
        <is>
          <t>حجم</t>
        </is>
      </c>
      <c r="J1" s="23" t="inlineStr">
        <is>
          <t>ارزش معاملات</t>
        </is>
      </c>
      <c r="K1" s="23" t="inlineStr">
        <is>
          <t>نسبت خرید/فروش</t>
        </is>
      </c>
      <c r="L1" s="23" t="inlineStr">
        <is>
          <t>میانگین ارزش معامله</t>
        </is>
      </c>
      <c r="M1" s="23" t="inlineStr">
        <is>
          <t>موقعیت روز</t>
        </is>
      </c>
      <c r="N1" s="2" t="inlineStr">
        <is>
          <t>شتاب</t>
        </is>
      </c>
      <c r="O1" s="2" t="inlineStr">
        <is>
          <t>ریسک</t>
        </is>
      </c>
      <c r="P1" s="2" t="inlineStr">
        <is>
          <t>اختلاف قیمت</t>
        </is>
      </c>
      <c r="Q1" s="2" t="inlineStr">
        <is>
          <t>وضعیت شکار</t>
        </is>
      </c>
      <c r="R1" s="23" t="n"/>
      <c r="S1" s="23" t="inlineStr">
        <is>
          <t>منبع و منطق</t>
        </is>
      </c>
      <c r="T1" s="23" t="n"/>
      <c r="U1" s="23" t="n"/>
      <c r="V1" s="23" t="n"/>
      <c r="W1" s="23" t="n"/>
      <c r="X1" s="2" t="n"/>
      <c r="Y1" s="2" t="n"/>
    </row>
    <row r="2">
      <c r="A2">
        <f>IF($B2="","",ROWS($A$2:A2))</f>
        <v/>
      </c>
      <c r="B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بان'!$AH$2:$AH$4926&gt;=50)),ROWS($A$2:A2)),0),((('انتقال دیده بان'!$AA$2:$AA$4926)+ROW('انتقال دیده بان'!$AA$2:$AA$4926)/100000000)),0),"")</f>
        <v/>
      </c>
      <c r="C2">
        <f>IF($B2="","",INDEX('انتقال دیده بان'!$A$2:$A$4926,$B2))</f>
        <v/>
      </c>
      <c r="D2">
        <f>IF($B2="","",INDEX('انتقال دیده بان'!$B$2:$B$4926,$B2))</f>
        <v/>
      </c>
      <c r="E2" s="21">
        <f>IF($B2="","",INDEX('انتقال دیده بان'!$AA$2:$AA$4926,$B2))</f>
        <v/>
      </c>
      <c r="F2">
        <f>IF($B2="","",INDEX('انتقال دیده بان'!$AJ$2:$AJ$4926,$B2))</f>
        <v/>
      </c>
      <c r="G2">
        <f>IF($B2="","",INDEX('انتقال دیده بان'!$J$2:$J$4926,$B2))</f>
        <v/>
      </c>
      <c r="H2">
        <f>IF($B2="","",INDEX('انتقال دیده بان'!$M$2:$M$4926,$B2))</f>
        <v/>
      </c>
      <c r="I2">
        <f>IF($B2="","",INDEX('انتقال دیده بان'!$D$2:$D$4926,$B2))</f>
        <v/>
      </c>
      <c r="J2">
        <f>IF($B2="","",INDEX('انتقال دیده بان'!$E$2:$E$4926,$B2))</f>
        <v/>
      </c>
      <c r="K2">
        <f>IF($B2="","",INDEX('انتقال دیده بان'!$Y$2:$Y$4926,$B2))</f>
        <v/>
      </c>
      <c r="L2">
        <f>IF($B2="","",INDEX('انتقال دیده بان'!$X$2:$X$4926,$B2))</f>
        <v/>
      </c>
      <c r="M2">
        <f>IF($B2="","",INDEX('انتقال دیده بان'!$AE$2:$AE$4926,$B2))</f>
        <v/>
      </c>
      <c r="N2">
        <f>IF($B2="","",INDEX('انتقال دیده بان'!$AF$2:$AF$4926,$B2))</f>
        <v/>
      </c>
      <c r="O2">
        <f>IF($B2="","",INDEX('انتقال دیده بان'!$AH$2:$AH$4926,$B2))</f>
        <v/>
      </c>
      <c r="P2">
        <f>IF($B2="","",INDEX('انتقال دیده بان'!$AI$2:$AI$4926,$B2))</f>
        <v/>
      </c>
      <c r="Q2">
        <f>IF($B2="","",IF($E2&gt;=85,"شکار ممتاز",IF($E2&gt;=80,"شکار قوی","شکار مشروط")))</f>
        <v/>
      </c>
      <c r="S2" t="inlineStr">
        <is>
          <t>منبع داده</t>
        </is>
      </c>
      <c r="T2" t="inlineStr">
        <is>
          <t>انتقال دیده بان ← متصل به دیده بان بازار</t>
        </is>
      </c>
    </row>
    <row r="3">
      <c r="A3">
        <f>IF($B3="","",ROWS($A$2:A3))</f>
        <v/>
      </c>
      <c r="B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بان'!$AH$2:$AH$4926&gt;=50)),ROWS($A$2:A3)),0),((('انتقال دیده بان'!$AA$2:$AA$4926)+ROW('انتقال دیده بان'!$AA$2:$AA$4926)/100000000)),0),"")</f>
        <v/>
      </c>
      <c r="C3">
        <f>IF($B3="","",INDEX('انتقال دیده بان'!$A$2:$A$4926,$B3))</f>
        <v/>
      </c>
      <c r="D3">
        <f>IF($B3="","",INDEX('انتقال دیده بان'!$B$2:$B$4926,$B3))</f>
        <v/>
      </c>
      <c r="E3" s="21">
        <f>IF($B3="","",INDEX('انتقال دیده بان'!$AA$2:$AA$4926,$B3))</f>
        <v/>
      </c>
      <c r="F3">
        <f>IF($B3="","",INDEX('انتقال دیده بان'!$AJ$2:$AJ$4926,$B3))</f>
        <v/>
      </c>
      <c r="G3">
        <f>IF($B3="","",INDEX('انتقال دیده بان'!$J$2:$J$4926,$B3))</f>
        <v/>
      </c>
      <c r="H3">
        <f>IF($B3="","",INDEX('انتقال دیده بان'!$M$2:$M$4926,$B3))</f>
        <v/>
      </c>
      <c r="I3">
        <f>IF($B3="","",INDEX('انتقال دیده بان'!$D$2:$D$4926,$B3))</f>
        <v/>
      </c>
      <c r="J3">
        <f>IF($B3="","",INDEX('انتقال دیده بان'!$E$2:$E$4926,$B3))</f>
        <v/>
      </c>
      <c r="K3">
        <f>IF($B3="","",INDEX('انتقال دیده بان'!$Y$2:$Y$4926,$B3))</f>
        <v/>
      </c>
      <c r="L3">
        <f>IF($B3="","",INDEX('انتقال دیده بان'!$X$2:$X$4926,$B3))</f>
        <v/>
      </c>
      <c r="M3">
        <f>IF($B3="","",INDEX('انتقال دیده بان'!$AE$2:$AE$4926,$B3))</f>
        <v/>
      </c>
      <c r="N3">
        <f>IF($B3="","",INDEX('انتقال دیده بان'!$AF$2:$AF$4926,$B3))</f>
        <v/>
      </c>
      <c r="O3">
        <f>IF($B3="","",INDEX('انتقال دیده بان'!$AH$2:$AH$4926,$B3))</f>
        <v/>
      </c>
      <c r="P3">
        <f>IF($B3="","",INDEX('انتقال دیده بان'!$AI$2:$AI$4926,$B3))</f>
        <v/>
      </c>
      <c r="Q3">
        <f>IF($B3="","",IF($E3&gt;=85,"شکار ممتاز",IF($E3&gt;=80,"شکار قوی","شکار مشروط")))</f>
        <v/>
      </c>
      <c r="S3" t="inlineStr">
        <is>
          <t>فیلتر</t>
        </is>
      </c>
      <c r="T3" t="inlineStr">
        <is>
          <t>امتیاز ≥70 + نقدشوندگی + حرکت کنترل‌شده + نسبت خرید/فروش ≥1</t>
        </is>
      </c>
    </row>
    <row r="4">
      <c r="A4">
        <f>IF($B4="","",ROWS($A$2:A4))</f>
        <v/>
      </c>
      <c r="B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بان'!$AH$2:$AH$4926&gt;=50)),ROWS($A$2:A4)),0),((('انتقال دیده بان'!$AA$2:$AA$4926)+ROW('انتقال دیده بان'!$AA$2:$AA$4926)/100000000)),0),"")</f>
        <v/>
      </c>
      <c r="C4">
        <f>IF($B4="","",INDEX('انتقال دیده بان'!$A$2:$A$4926,$B4))</f>
        <v/>
      </c>
      <c r="D4">
        <f>IF($B4="","",INDEX('انتقال دیده بان'!$B$2:$B$4926,$B4))</f>
        <v/>
      </c>
      <c r="E4" s="21">
        <f>IF($B4="","",INDEX('انتقال دیده بان'!$AA$2:$AA$4926,$B4))</f>
        <v/>
      </c>
      <c r="F4">
        <f>IF($B4="","",INDEX('انتقال دیده بان'!$AJ$2:$AJ$4926,$B4))</f>
        <v/>
      </c>
      <c r="G4">
        <f>IF($B4="","",INDEX('انتقال دیده بان'!$J$2:$J$4926,$B4))</f>
        <v/>
      </c>
      <c r="H4">
        <f>IF($B4="","",INDEX('انتقال دیده بان'!$M$2:$M$4926,$B4))</f>
        <v/>
      </c>
      <c r="I4">
        <f>IF($B4="","",INDEX('انتقال دیده بان'!$D$2:$D$4926,$B4))</f>
        <v/>
      </c>
      <c r="J4">
        <f>IF($B4="","",INDEX('انتقال دیده بان'!$E$2:$E$4926,$B4))</f>
        <v/>
      </c>
      <c r="K4">
        <f>IF($B4="","",INDEX('انتقال دیده بان'!$Y$2:$Y$4926,$B4))</f>
        <v/>
      </c>
      <c r="L4">
        <f>IF($B4="","",INDEX('انتقال دیده بان'!$X$2:$X$4926,$B4))</f>
        <v/>
      </c>
      <c r="M4">
        <f>IF($B4="","",INDEX('انتقال دیده بان'!$AE$2:$AE$4926,$B4))</f>
        <v/>
      </c>
      <c r="N4">
        <f>IF($B4="","",INDEX('انتقال دیده بان'!$AF$2:$AF$4926,$B4))</f>
        <v/>
      </c>
      <c r="O4">
        <f>IF($B4="","",INDEX('انتقال دیده بان'!$AH$2:$AH$4926,$B4))</f>
        <v/>
      </c>
      <c r="P4">
        <f>IF($B4="","",INDEX('انتقال دیده بان'!$AI$2:$AI$4926,$B4))</f>
        <v/>
      </c>
      <c r="Q4">
        <f>IF($B4="","",IF($E4&gt;=85,"شکار ممتاز",IF($E4&gt;=80,"شکار قوی","شکار مشروط")))</f>
        <v/>
      </c>
      <c r="S4" t="inlineStr">
        <is>
          <t>ممتاز</t>
        </is>
      </c>
      <c r="T4" t="inlineStr">
        <is>
          <t>امتیاز ≥85</t>
        </is>
      </c>
    </row>
    <row r="5">
      <c r="A5">
        <f>IF($B5="","",ROWS($A$2:A5))</f>
        <v/>
      </c>
      <c r="B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بان'!$AH$2:$AH$4926&gt;=50)),ROWS($A$2:A5)),0),((('انتقال دیده بان'!$AA$2:$AA$4926)+ROW('انتقال دیده بان'!$AA$2:$AA$4926)/100000000)),0),"")</f>
        <v/>
      </c>
      <c r="C5">
        <f>IF($B5="","",INDEX('انتقال دیده بان'!$A$2:$A$4926,$B5))</f>
        <v/>
      </c>
      <c r="D5">
        <f>IF($B5="","",INDEX('انتقال دیده بان'!$B$2:$B$4926,$B5))</f>
        <v/>
      </c>
      <c r="E5" s="21">
        <f>IF($B5="","",INDEX('انتقال دیده بان'!$AA$2:$AA$4926,$B5))</f>
        <v/>
      </c>
      <c r="F5">
        <f>IF($B5="","",INDEX('انتقال دیده بان'!$AJ$2:$AJ$4926,$B5))</f>
        <v/>
      </c>
      <c r="G5">
        <f>IF($B5="","",INDEX('انتقال دیده بان'!$J$2:$J$4926,$B5))</f>
        <v/>
      </c>
      <c r="H5">
        <f>IF($B5="","",INDEX('انتقال دیده بان'!$M$2:$M$4926,$B5))</f>
        <v/>
      </c>
      <c r="I5">
        <f>IF($B5="","",INDEX('انتقال دیده بان'!$D$2:$D$4926,$B5))</f>
        <v/>
      </c>
      <c r="J5">
        <f>IF($B5="","",INDEX('انتقال دیده بان'!$E$2:$E$4926,$B5))</f>
        <v/>
      </c>
      <c r="K5">
        <f>IF($B5="","",INDEX('انتقال دیده بان'!$Y$2:$Y$4926,$B5))</f>
        <v/>
      </c>
      <c r="L5">
        <f>IF($B5="","",INDEX('انتقال دیده بان'!$X$2:$X$4926,$B5))</f>
        <v/>
      </c>
      <c r="M5">
        <f>IF($B5="","",INDEX('انتقال دیده بان'!$AE$2:$AE$4926,$B5))</f>
        <v/>
      </c>
      <c r="N5">
        <f>IF($B5="","",INDEX('انتقال دیده بان'!$AF$2:$AF$4926,$B5))</f>
        <v/>
      </c>
      <c r="O5">
        <f>IF($B5="","",INDEX('انتقال دیده بان'!$AH$2:$AH$4926,$B5))</f>
        <v/>
      </c>
      <c r="P5">
        <f>IF($B5="","",INDEX('انتقال دیده بان'!$AI$2:$AI$4926,$B5))</f>
        <v/>
      </c>
      <c r="Q5">
        <f>IF($B5="","",IF($E5&gt;=85,"شکار ممتاز",IF($E5&gt;=80,"شکار قوی","شکار مشروط")))</f>
        <v/>
      </c>
      <c r="S5" t="inlineStr">
        <is>
          <t>قوی</t>
        </is>
      </c>
      <c r="T5" t="inlineStr">
        <is>
          <t>امتیاز 80 تا 84</t>
        </is>
      </c>
    </row>
    <row r="6">
      <c r="A6">
        <f>IF($B6="","",ROWS($A$2:A6))</f>
        <v/>
      </c>
      <c r="B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بان'!$AH$2:$AH$4926&gt;=50)),ROWS($A$2:A6)),0),((('انتقال دیده بان'!$AA$2:$AA$4926)+ROW('انتقال دیده بان'!$AA$2:$AA$4926)/100000000)),0),"")</f>
        <v/>
      </c>
      <c r="C6">
        <f>IF($B6="","",INDEX('انتقال دیده بان'!$A$2:$A$4926,$B6))</f>
        <v/>
      </c>
      <c r="D6">
        <f>IF($B6="","",INDEX('انتقال دیده بان'!$B$2:$B$4926,$B6))</f>
        <v/>
      </c>
      <c r="E6" s="21">
        <f>IF($B6="","",INDEX('انتقال دیده بان'!$AA$2:$AA$4926,$B6))</f>
        <v/>
      </c>
      <c r="F6">
        <f>IF($B6="","",INDEX('انتقال دیده بان'!$AJ$2:$AJ$4926,$B6))</f>
        <v/>
      </c>
      <c r="G6">
        <f>IF($B6="","",INDEX('انتقال دیده بان'!$J$2:$J$4926,$B6))</f>
        <v/>
      </c>
      <c r="H6">
        <f>IF($B6="","",INDEX('انتقال دیده بان'!$M$2:$M$4926,$B6))</f>
        <v/>
      </c>
      <c r="I6">
        <f>IF($B6="","",INDEX('انتقال دیده بان'!$D$2:$D$4926,$B6))</f>
        <v/>
      </c>
      <c r="J6">
        <f>IF($B6="","",INDEX('انتقال دیده بان'!$E$2:$E$4926,$B6))</f>
        <v/>
      </c>
      <c r="K6">
        <f>IF($B6="","",INDEX('انتقال دیده بان'!$Y$2:$Y$4926,$B6))</f>
        <v/>
      </c>
      <c r="L6">
        <f>IF($B6="","",INDEX('انتقال دیده بان'!$X$2:$X$4926,$B6))</f>
        <v/>
      </c>
      <c r="M6">
        <f>IF($B6="","",INDEX('انتقال دیده بان'!$AE$2:$AE$4926,$B6))</f>
        <v/>
      </c>
      <c r="N6">
        <f>IF($B6="","",INDEX('انتقال دیده بان'!$AF$2:$AF$4926,$B6))</f>
        <v/>
      </c>
      <c r="O6">
        <f>IF($B6="","",INDEX('انتقال دیده بان'!$AH$2:$AH$4926,$B6))</f>
        <v/>
      </c>
      <c r="P6">
        <f>IF($B6="","",INDEX('انتقال دیده بان'!$AI$2:$AI$4926,$B6))</f>
        <v/>
      </c>
      <c r="Q6">
        <f>IF($B6="","",IF($E6&gt;=85,"شکار ممتاز",IF($E6&gt;=80,"شکار قوی","شکار مشروط")))</f>
        <v/>
      </c>
      <c r="S6" t="inlineStr">
        <is>
          <t>مشروط</t>
        </is>
      </c>
      <c r="T6" t="inlineStr">
        <is>
          <t>امتیاز 70 تا 79</t>
        </is>
      </c>
    </row>
    <row r="7">
      <c r="A7">
        <f>IF($B7="","",ROWS($A$2:A7))</f>
        <v/>
      </c>
      <c r="B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بان'!$AH$2:$AH$4926&gt;=50)),ROWS($A$2:A7)),0),((('انتقال دیده بان'!$AA$2:$AA$4926)+ROW('انتقال دیده بان'!$AA$2:$AA$4926)/100000000)),0),"")</f>
        <v/>
      </c>
      <c r="C7">
        <f>IF($B7="","",INDEX('انتقال دیده بان'!$A$2:$A$4926,$B7))</f>
        <v/>
      </c>
      <c r="D7">
        <f>IF($B7="","",INDEX('انتقال دیده بان'!$B$2:$B$4926,$B7))</f>
        <v/>
      </c>
      <c r="E7" s="21">
        <f>IF($B7="","",INDEX('انتقال دیده بان'!$AA$2:$AA$4926,$B7))</f>
        <v/>
      </c>
      <c r="F7">
        <f>IF($B7="","",INDEX('انتقال دیده بان'!$AJ$2:$AJ$4926,$B7))</f>
        <v/>
      </c>
      <c r="G7">
        <f>IF($B7="","",INDEX('انتقال دیده بان'!$J$2:$J$4926,$B7))</f>
        <v/>
      </c>
      <c r="H7">
        <f>IF($B7="","",INDEX('انتقال دیده بان'!$M$2:$M$4926,$B7))</f>
        <v/>
      </c>
      <c r="I7">
        <f>IF($B7="","",INDEX('انتقال دیده بان'!$D$2:$D$4926,$B7))</f>
        <v/>
      </c>
      <c r="J7">
        <f>IF($B7="","",INDEX('انتقال دیده بان'!$E$2:$E$4926,$B7))</f>
        <v/>
      </c>
      <c r="K7">
        <f>IF($B7="","",INDEX('انتقال دیده بان'!$Y$2:$Y$4926,$B7))</f>
        <v/>
      </c>
      <c r="L7">
        <f>IF($B7="","",INDEX('انتقال دیده بان'!$X$2:$X$4926,$B7))</f>
        <v/>
      </c>
      <c r="M7">
        <f>IF($B7="","",INDEX('انتقال دیده بان'!$AE$2:$AE$4926,$B7))</f>
        <v/>
      </c>
      <c r="N7">
        <f>IF($B7="","",INDEX('انتقال دیده بان'!$AF$2:$AF$4926,$B7))</f>
        <v/>
      </c>
      <c r="O7">
        <f>IF($B7="","",INDEX('انتقال دیده بان'!$AH$2:$AH$4926,$B7))</f>
        <v/>
      </c>
      <c r="P7">
        <f>IF($B7="","",INDEX('انتقال دیده بان'!$AI$2:$AI$4926,$B7))</f>
        <v/>
      </c>
      <c r="Q7">
        <f>IF($B7="","",IF($E7&gt;=85,"شکار ممتاز",IF($E7&gt;=80,"شکار قوی","شکار مشروط")))</f>
        <v/>
      </c>
      <c r="S7" t="inlineStr">
        <is>
          <t>هشدار</t>
        </is>
      </c>
      <c r="T7" t="inlineStr">
        <is>
          <t>کاندید نوسان‌گیری است؛ تأیید نهایی تابلو با معامله‌گر</t>
        </is>
      </c>
    </row>
    <row r="8">
      <c r="A8">
        <f>IF($B8="","",ROWS($A$2:A8))</f>
        <v/>
      </c>
      <c r="B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بان'!$AH$2:$AH$4926&gt;=50)),ROWS($A$2:A8)),0),((('انتقال دیده بان'!$AA$2:$AA$4926)+ROW('انتقال دیده بان'!$AA$2:$AA$4926)/100000000)),0),"")</f>
        <v/>
      </c>
      <c r="C8">
        <f>IF($B8="","",INDEX('انتقال دیده بان'!$A$2:$A$4926,$B8))</f>
        <v/>
      </c>
      <c r="D8">
        <f>IF($B8="","",INDEX('انتقال دیده بان'!$B$2:$B$4926,$B8))</f>
        <v/>
      </c>
      <c r="E8" s="21">
        <f>IF($B8="","",INDEX('انتقال دیده بان'!$AA$2:$AA$4926,$B8))</f>
        <v/>
      </c>
      <c r="F8">
        <f>IF($B8="","",INDEX('انتقال دیده بان'!$AJ$2:$AJ$4926,$B8))</f>
        <v/>
      </c>
      <c r="G8">
        <f>IF($B8="","",INDEX('انتقال دیده بان'!$J$2:$J$4926,$B8))</f>
        <v/>
      </c>
      <c r="H8">
        <f>IF($B8="","",INDEX('انتقال دیده بان'!$M$2:$M$4926,$B8))</f>
        <v/>
      </c>
      <c r="I8">
        <f>IF($B8="","",INDEX('انتقال دیده بان'!$D$2:$D$4926,$B8))</f>
        <v/>
      </c>
      <c r="J8">
        <f>IF($B8="","",INDEX('انتقال دیده بان'!$E$2:$E$4926,$B8))</f>
        <v/>
      </c>
      <c r="K8">
        <f>IF($B8="","",INDEX('انتقال دیده بان'!$Y$2:$Y$4926,$B8))</f>
        <v/>
      </c>
      <c r="L8">
        <f>IF($B8="","",INDEX('انتقال دیده بان'!$X$2:$X$4926,$B8))</f>
        <v/>
      </c>
      <c r="M8">
        <f>IF($B8="","",INDEX('انتقال دیده بان'!$AE$2:$AE$4926,$B8))</f>
        <v/>
      </c>
      <c r="N8">
        <f>IF($B8="","",INDEX('انتقال دیده بان'!$AF$2:$AF$4926,$B8))</f>
        <v/>
      </c>
      <c r="O8">
        <f>IF($B8="","",INDEX('انتقال دیده بان'!$AH$2:$AH$4926,$B8))</f>
        <v/>
      </c>
      <c r="P8">
        <f>IF($B8="","",INDEX('انتقال دیده بان'!$AI$2:$AI$4926,$B8))</f>
        <v/>
      </c>
      <c r="Q8">
        <f>IF($B8="","",IF($E8&gt;=85,"شکار ممتاز",IF($E8&gt;=80,"شکار قوی","شکار مشروط")))</f>
        <v/>
      </c>
      <c r="S8" t="inlineStr">
        <is>
          <t>بروزرسانی</t>
        </is>
      </c>
      <c r="T8" t="inlineStr">
        <is>
          <t>پس از Refresh دیده بان، محاسبات خروجی با Excel دوباره محاسبه می‌شوند.</t>
        </is>
      </c>
    </row>
    <row r="9">
      <c r="A9">
        <f>IF($B9="","",ROWS($A$2:A9))</f>
        <v/>
      </c>
      <c r="B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بان'!$AH$2:$AH$4926&gt;=50)),ROWS($A$2:A9)),0),((('انتقال دیده بان'!$AA$2:$AA$4926)+ROW('انتقال دیده بان'!$AA$2:$AA$4926)/100000000)),0),"")</f>
        <v/>
      </c>
      <c r="C9">
        <f>IF($B9="","",INDEX('انتقال دیده بان'!$A$2:$A$4926,$B9))</f>
        <v/>
      </c>
      <c r="D9">
        <f>IF($B9="","",INDEX('انتقال دیده بان'!$B$2:$B$4926,$B9))</f>
        <v/>
      </c>
      <c r="E9" s="21">
        <f>IF($B9="","",INDEX('انتقال دیده بان'!$AA$2:$AA$4926,$B9))</f>
        <v/>
      </c>
      <c r="F9">
        <f>IF($B9="","",INDEX('انتقال دیده بان'!$AJ$2:$AJ$4926,$B9))</f>
        <v/>
      </c>
      <c r="G9">
        <f>IF($B9="","",INDEX('انتقال دیده بان'!$J$2:$J$4926,$B9))</f>
        <v/>
      </c>
      <c r="H9">
        <f>IF($B9="","",INDEX('انتقال دیده بان'!$M$2:$M$4926,$B9))</f>
        <v/>
      </c>
      <c r="I9">
        <f>IF($B9="","",INDEX('انتقال دیده بان'!$D$2:$D$4926,$B9))</f>
        <v/>
      </c>
      <c r="J9">
        <f>IF($B9="","",INDEX('انتقال دیده بان'!$E$2:$E$4926,$B9))</f>
        <v/>
      </c>
      <c r="K9">
        <f>IF($B9="","",INDEX('انتقال دیده بان'!$Y$2:$Y$4926,$B9))</f>
        <v/>
      </c>
      <c r="L9">
        <f>IF($B9="","",INDEX('انتقال دیده بان'!$X$2:$X$4926,$B9))</f>
        <v/>
      </c>
      <c r="M9">
        <f>IF($B9="","",INDEX('انتقال دیده بان'!$AE$2:$AE$4926,$B9))</f>
        <v/>
      </c>
      <c r="N9">
        <f>IF($B9="","",INDEX('انتقال دیده بان'!$AF$2:$AF$4926,$B9))</f>
        <v/>
      </c>
      <c r="O9">
        <f>IF($B9="","",INDEX('انتقال دیده بان'!$AH$2:$AH$4926,$B9))</f>
        <v/>
      </c>
      <c r="P9">
        <f>IF($B9="","",INDEX('انتقال دیده بان'!$AI$2:$AI$4926,$B9))</f>
        <v/>
      </c>
      <c r="Q9">
        <f>IF($B9="","",IF($E9&gt;=85,"شکار ممتاز",IF($E9&gt;=80,"شکار قوی","شکار مشروط")))</f>
        <v/>
      </c>
    </row>
    <row r="10">
      <c r="A10">
        <f>IF($B10="","",ROWS($A$2:A10))</f>
        <v/>
      </c>
      <c r="B1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بان'!$AH$2:$AH$4926&gt;=50)),ROWS($A$2:A10)),0),((('انتقال دیده بان'!$AA$2:$AA$4926)+ROW('انتقال دیده بان'!$AA$2:$AA$4926)/100000000)),0),"")</f>
        <v/>
      </c>
      <c r="C10">
        <f>IF($B10="","",INDEX('انتقال دیده بان'!$A$2:$A$4926,$B10))</f>
        <v/>
      </c>
      <c r="D10">
        <f>IF($B10="","",INDEX('انتقال دیده بان'!$B$2:$B$4926,$B10))</f>
        <v/>
      </c>
      <c r="E10" s="21">
        <f>IF($B10="","",INDEX('انتقال دیده بان'!$AA$2:$AA$4926,$B10))</f>
        <v/>
      </c>
      <c r="F10">
        <f>IF($B10="","",INDEX('انتقال دیده بان'!$AJ$2:$AJ$4926,$B10))</f>
        <v/>
      </c>
      <c r="G10">
        <f>IF($B10="","",INDEX('انتقال دیده بان'!$J$2:$J$4926,$B10))</f>
        <v/>
      </c>
      <c r="H10">
        <f>IF($B10="","",INDEX('انتقال دیده بان'!$M$2:$M$4926,$B10))</f>
        <v/>
      </c>
      <c r="I10">
        <f>IF($B10="","",INDEX('انتقال دیده بان'!$D$2:$D$4926,$B10))</f>
        <v/>
      </c>
      <c r="J10">
        <f>IF($B10="","",INDEX('انتقال دیده بان'!$E$2:$E$4926,$B10))</f>
        <v/>
      </c>
      <c r="K10">
        <f>IF($B10="","",INDEX('انتقال دیده بان'!$Y$2:$Y$4926,$B10))</f>
        <v/>
      </c>
      <c r="L10">
        <f>IF($B10="","",INDEX('انتقال دیده بان'!$X$2:$X$4926,$B10))</f>
        <v/>
      </c>
      <c r="M10">
        <f>IF($B10="","",INDEX('انتقال دیده بان'!$AE$2:$AE$4926,$B10))</f>
        <v/>
      </c>
      <c r="N10">
        <f>IF($B10="","",INDEX('انتقال دیده بان'!$AF$2:$AF$4926,$B10))</f>
        <v/>
      </c>
      <c r="O10">
        <f>IF($B10="","",INDEX('انتقال دیده بان'!$AH$2:$AH$4926,$B10))</f>
        <v/>
      </c>
      <c r="P10">
        <f>IF($B10="","",INDEX('انتقال دیده بان'!$AI$2:$AI$4926,$B10))</f>
        <v/>
      </c>
      <c r="Q10">
        <f>IF($B10="","",IF($E10&gt;=85,"شکار ممتاز",IF($E10&gt;=80,"شکار قوی","شکار مشروط")))</f>
        <v/>
      </c>
    </row>
    <row r="11">
      <c r="A11">
        <f>IF($B11="","",ROWS($A$2:A11))</f>
        <v/>
      </c>
      <c r="B1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بان'!$AH$2:$AH$4926&gt;=50)),ROWS($A$2:A11)),0),((('انتقال دیده بان'!$AA$2:$AA$4926)+ROW('انتقال دیده بان'!$AA$2:$AA$4926)/100000000)),0),"")</f>
        <v/>
      </c>
      <c r="C11">
        <f>IF($B11="","",INDEX('انتقال دیده بان'!$A$2:$A$4926,$B11))</f>
        <v/>
      </c>
      <c r="D11">
        <f>IF($B11="","",INDEX('انتقال دیده بان'!$B$2:$B$4926,$B11))</f>
        <v/>
      </c>
      <c r="E11" s="21">
        <f>IF($B11="","",INDEX('انتقال دیده بان'!$AA$2:$AA$4926,$B11))</f>
        <v/>
      </c>
      <c r="F11">
        <f>IF($B11="","",INDEX('انتقال دیده بان'!$AJ$2:$AJ$4926,$B11))</f>
        <v/>
      </c>
      <c r="G11">
        <f>IF($B11="","",INDEX('انتقال دیده بان'!$J$2:$J$4926,$B11))</f>
        <v/>
      </c>
      <c r="H11">
        <f>IF($B11="","",INDEX('انتقال دیده بان'!$M$2:$M$4926,$B11))</f>
        <v/>
      </c>
      <c r="I11">
        <f>IF($B11="","",INDEX('انتقال دیده بان'!$D$2:$D$4926,$B11))</f>
        <v/>
      </c>
      <c r="J11">
        <f>IF($B11="","",INDEX('انتقال دیده بان'!$E$2:$E$4926,$B11))</f>
        <v/>
      </c>
      <c r="K11">
        <f>IF($B11="","",INDEX('انتقال دیده بان'!$Y$2:$Y$4926,$B11))</f>
        <v/>
      </c>
      <c r="L11">
        <f>IF($B11="","",INDEX('انتقال دیده بان'!$X$2:$X$4926,$B11))</f>
        <v/>
      </c>
      <c r="M11">
        <f>IF($B11="","",INDEX('انتقال دیده بان'!$AE$2:$AE$4926,$B11))</f>
        <v/>
      </c>
      <c r="N11">
        <f>IF($B11="","",INDEX('انتقال دیده بان'!$AF$2:$AF$4926,$B11))</f>
        <v/>
      </c>
      <c r="O11">
        <f>IF($B11="","",INDEX('انتقال دیده بان'!$AH$2:$AH$4926,$B11))</f>
        <v/>
      </c>
      <c r="P11">
        <f>IF($B11="","",INDEX('انتقال دیده بان'!$AI$2:$AI$4926,$B11))</f>
        <v/>
      </c>
      <c r="Q11">
        <f>IF($B11="","",IF($E11&gt;=85,"شکار ممتاز",IF($E11&gt;=80,"شکار قوی","شکار مشروط")))</f>
        <v/>
      </c>
    </row>
    <row r="12">
      <c r="A12">
        <f>IF($B12="","",ROWS($A$2:A12))</f>
        <v/>
      </c>
      <c r="B1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بان'!$AH$2:$AH$4926&gt;=50)),ROWS($A$2:A12)),0),((('انتقال دیده بان'!$AA$2:$AA$4926)+ROW('انتقال دیده بان'!$AA$2:$AA$4926)/100000000)),0),"")</f>
        <v/>
      </c>
      <c r="C12">
        <f>IF($B12="","",INDEX('انتقال دیده بان'!$A$2:$A$4926,$B12))</f>
        <v/>
      </c>
      <c r="D12">
        <f>IF($B12="","",INDEX('انتقال دیده بان'!$B$2:$B$4926,$B12))</f>
        <v/>
      </c>
      <c r="E12">
        <f>IF($B12="","",INDEX('انتقال دیده بان'!$AA$2:$AA$4926,$B12))</f>
        <v/>
      </c>
      <c r="F12">
        <f>IF($B12="","",INDEX('انتقال دیده بان'!$AJ$2:$AJ$4926,$B12))</f>
        <v/>
      </c>
      <c r="G12">
        <f>IF($B12="","",INDEX('انتقال دیده بان'!$J$2:$J$4926,$B12))</f>
        <v/>
      </c>
      <c r="H12">
        <f>IF($B12="","",INDEX('انتقال دیده بان'!$M$2:$M$4926,$B12))</f>
        <v/>
      </c>
      <c r="I12">
        <f>IF($B12="","",INDEX('انتقال دیده بان'!$D$2:$D$4926,$B12))</f>
        <v/>
      </c>
      <c r="J12">
        <f>IF($B12="","",INDEX('انتقال دیده بان'!$E$2:$E$4926,$B12))</f>
        <v/>
      </c>
      <c r="K12">
        <f>IF($B12="","",INDEX('انتقال دیده بان'!$Y$2:$Y$4926,$B12))</f>
        <v/>
      </c>
      <c r="L12">
        <f>IF($B12="","",INDEX('انتقال دیده بان'!$X$2:$X$4926,$B12))</f>
        <v/>
      </c>
      <c r="M12">
        <f>IF($B12="","",INDEX('انتقال دیده بان'!$AE$2:$AE$4926,$B12))</f>
        <v/>
      </c>
      <c r="N12">
        <f>IF($B12="","",INDEX('انتقال دیده بان'!$AF$2:$AF$4926,$B12))</f>
        <v/>
      </c>
      <c r="O12">
        <f>IF($B12="","",INDEX('انتقال دیده بان'!$AH$2:$AH$4926,$B12))</f>
        <v/>
      </c>
      <c r="P12">
        <f>IF($B12="","",INDEX('انتقال دیده بان'!$AI$2:$AI$4926,$B12))</f>
        <v/>
      </c>
      <c r="Q12">
        <f>IF($B12="","",IF($E12&gt;=85,"شکار ممتاز",IF($E12&gt;=80,"شکار قوی","شکار مشروط")))</f>
        <v/>
      </c>
    </row>
    <row r="13">
      <c r="A13">
        <f>IF($B13="","",ROWS($A$2:A13))</f>
        <v/>
      </c>
      <c r="B1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بان'!$AH$2:$AH$4926&gt;=50)),ROWS($A$2:A13)),0),((('انتقال دیده بان'!$AA$2:$AA$4926)+ROW('انتقال دیده بان'!$AA$2:$AA$4926)/100000000)),0),"")</f>
        <v/>
      </c>
      <c r="C13">
        <f>IF($B13="","",INDEX('انتقال دیده بان'!$A$2:$A$4926,$B13))</f>
        <v/>
      </c>
      <c r="D13">
        <f>IF($B13="","",INDEX('انتقال دیده بان'!$B$2:$B$4926,$B13))</f>
        <v/>
      </c>
      <c r="E13">
        <f>IF($B13="","",INDEX('انتقال دیده بان'!$AA$2:$AA$4926,$B13))</f>
        <v/>
      </c>
      <c r="F13">
        <f>IF($B13="","",INDEX('انتقال دیده بان'!$AJ$2:$AJ$4926,$B13))</f>
        <v/>
      </c>
      <c r="G13">
        <f>IF($B13="","",INDEX('انتقال دیده بان'!$J$2:$J$4926,$B13))</f>
        <v/>
      </c>
      <c r="H13">
        <f>IF($B13="","",INDEX('انتقال دیده بان'!$M$2:$M$4926,$B13))</f>
        <v/>
      </c>
      <c r="I13">
        <f>IF($B13="","",INDEX('انتقال دیده بان'!$D$2:$D$4926,$B13))</f>
        <v/>
      </c>
      <c r="J13">
        <f>IF($B13="","",INDEX('انتقال دیده بان'!$E$2:$E$4926,$B13))</f>
        <v/>
      </c>
      <c r="K13">
        <f>IF($B13="","",INDEX('انتقال دیده بان'!$Y$2:$Y$4926,$B13))</f>
        <v/>
      </c>
      <c r="L13">
        <f>IF($B13="","",INDEX('انتقال دیده بان'!$X$2:$X$4926,$B13))</f>
        <v/>
      </c>
      <c r="M13">
        <f>IF($B13="","",INDEX('انتقال دیده بان'!$AE$2:$AE$4926,$B13))</f>
        <v/>
      </c>
      <c r="N13">
        <f>IF($B13="","",INDEX('انتقال دیده بان'!$AF$2:$AF$4926,$B13))</f>
        <v/>
      </c>
      <c r="O13">
        <f>IF($B13="","",INDEX('انتقال دیده بان'!$AH$2:$AH$4926,$B13))</f>
        <v/>
      </c>
      <c r="P13">
        <f>IF($B13="","",INDEX('انتقال دیده بان'!$AI$2:$AI$4926,$B13))</f>
        <v/>
      </c>
      <c r="Q13">
        <f>IF($B13="","",IF($E13&gt;=85,"شکار ممتاز",IF($E13&gt;=80,"شکار قوی","شکار مشروط")))</f>
        <v/>
      </c>
    </row>
    <row r="14">
      <c r="A14">
        <f>IF($B14="","",ROWS($A$2:A14))</f>
        <v/>
      </c>
      <c r="B1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بان'!$AH$2:$AH$4926&gt;=50)),ROWS($A$2:A14)),0),((('انتقال دیده بان'!$AA$2:$AA$4926)+ROW('انتقال دیده بان'!$AA$2:$AA$4926)/100000000)),0),"")</f>
        <v/>
      </c>
      <c r="C14">
        <f>IF($B14="","",INDEX('انتقال دیده بان'!$A$2:$A$4926,$B14))</f>
        <v/>
      </c>
      <c r="D14">
        <f>IF($B14="","",INDEX('انتقال دیده بان'!$B$2:$B$4926,$B14))</f>
        <v/>
      </c>
      <c r="E14">
        <f>IF($B14="","",INDEX('انتقال دیده بان'!$AA$2:$AA$4926,$B14))</f>
        <v/>
      </c>
      <c r="F14">
        <f>IF($B14="","",INDEX('انتقال دیده بان'!$AJ$2:$AJ$4926,$B14))</f>
        <v/>
      </c>
      <c r="G14">
        <f>IF($B14="","",INDEX('انتقال دیده بان'!$J$2:$J$4926,$B14))</f>
        <v/>
      </c>
      <c r="H14">
        <f>IF($B14="","",INDEX('انتقال دیده بان'!$M$2:$M$4926,$B14))</f>
        <v/>
      </c>
      <c r="I14">
        <f>IF($B14="","",INDEX('انتقال دیده بان'!$D$2:$D$4926,$B14))</f>
        <v/>
      </c>
      <c r="J14">
        <f>IF($B14="","",INDEX('انتقال دیده بان'!$E$2:$E$4926,$B14))</f>
        <v/>
      </c>
      <c r="K14">
        <f>IF($B14="","",INDEX('انتقال دیده بان'!$Y$2:$Y$4926,$B14))</f>
        <v/>
      </c>
      <c r="L14">
        <f>IF($B14="","",INDEX('انتقال دیده بان'!$X$2:$X$4926,$B14))</f>
        <v/>
      </c>
      <c r="M14">
        <f>IF($B14="","",INDEX('انتقال دیده بان'!$AE$2:$AE$4926,$B14))</f>
        <v/>
      </c>
      <c r="N14">
        <f>IF($B14="","",INDEX('انتقال دیده بان'!$AF$2:$AF$4926,$B14))</f>
        <v/>
      </c>
      <c r="O14">
        <f>IF($B14="","",INDEX('انتقال دیده بان'!$AH$2:$AH$4926,$B14))</f>
        <v/>
      </c>
      <c r="P14">
        <f>IF($B14="","",INDEX('انتقال دیده بان'!$AI$2:$AI$4926,$B14))</f>
        <v/>
      </c>
      <c r="Q14">
        <f>IF($B14="","",IF($E14&gt;=85,"شکار ممتاز",IF($E14&gt;=80,"شکار قوی","شکار مشروط")))</f>
        <v/>
      </c>
    </row>
    <row r="15">
      <c r="A15">
        <f>IF($B15="","",ROWS($A$2:A15))</f>
        <v/>
      </c>
      <c r="B1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بان'!$AH$2:$AH$4926&gt;=50)),ROWS($A$2:A15)),0),((('انتقال دیده بان'!$AA$2:$AA$4926)+ROW('انتقال دیده بان'!$AA$2:$AA$4926)/100000000)),0),"")</f>
        <v/>
      </c>
      <c r="C15">
        <f>IF($B15="","",INDEX('انتقال دیده بان'!$A$2:$A$4926,$B15))</f>
        <v/>
      </c>
      <c r="D15">
        <f>IF($B15="","",INDEX('انتقال دیده بان'!$B$2:$B$4926,$B15))</f>
        <v/>
      </c>
      <c r="E15">
        <f>IF($B15="","",INDEX('انتقال دیده بان'!$AA$2:$AA$4926,$B15))</f>
        <v/>
      </c>
      <c r="F15">
        <f>IF($B15="","",INDEX('انتقال دیده بان'!$AJ$2:$AJ$4926,$B15))</f>
        <v/>
      </c>
      <c r="G15">
        <f>IF($B15="","",INDEX('انتقال دیده بان'!$J$2:$J$4926,$B15))</f>
        <v/>
      </c>
      <c r="H15">
        <f>IF($B15="","",INDEX('انتقال دیده بان'!$M$2:$M$4926,$B15))</f>
        <v/>
      </c>
      <c r="I15">
        <f>IF($B15="","",INDEX('انتقال دیده بان'!$D$2:$D$4926,$B15))</f>
        <v/>
      </c>
      <c r="J15">
        <f>IF($B15="","",INDEX('انتقال دیده بان'!$E$2:$E$4926,$B15))</f>
        <v/>
      </c>
      <c r="K15">
        <f>IF($B15="","",INDEX('انتقال دیده بان'!$Y$2:$Y$4926,$B15))</f>
        <v/>
      </c>
      <c r="L15">
        <f>IF($B15="","",INDEX('انتقال دیده بان'!$X$2:$X$4926,$B15))</f>
        <v/>
      </c>
      <c r="M15">
        <f>IF($B15="","",INDEX('انتقال دیده بان'!$AE$2:$AE$4926,$B15))</f>
        <v/>
      </c>
      <c r="N15">
        <f>IF($B15="","",INDEX('انتقال دیده بان'!$AF$2:$AF$4926,$B15))</f>
        <v/>
      </c>
      <c r="O15">
        <f>IF($B15="","",INDEX('انتقال دیده بان'!$AH$2:$AH$4926,$B15))</f>
        <v/>
      </c>
      <c r="P15">
        <f>IF($B15="","",INDEX('انتقال دیده بان'!$AI$2:$AI$4926,$B15))</f>
        <v/>
      </c>
      <c r="Q15">
        <f>IF($B15="","",IF($E15&gt;=85,"شکار ممتاز",IF($E15&gt;=80,"شکار قوی","شکار مشروط")))</f>
        <v/>
      </c>
    </row>
    <row r="16">
      <c r="A16">
        <f>IF($B16="","",ROWS($A$2:A16))</f>
        <v/>
      </c>
      <c r="B1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بان'!$AH$2:$AH$4926&gt;=50)),ROWS($A$2:A16)),0),((('انتقال دیده بان'!$AA$2:$AA$4926)+ROW('انتقال دیده بان'!$AA$2:$AA$4926)/100000000)),0),"")</f>
        <v/>
      </c>
      <c r="C16">
        <f>IF($B16="","",INDEX('انتقال دیده بان'!$A$2:$A$4926,$B16))</f>
        <v/>
      </c>
      <c r="D16">
        <f>IF($B16="","",INDEX('انتقال دیده بان'!$B$2:$B$4926,$B16))</f>
        <v/>
      </c>
      <c r="E16">
        <f>IF($B16="","",INDEX('انتقال دیده بان'!$AA$2:$AA$4926,$B16))</f>
        <v/>
      </c>
      <c r="F16">
        <f>IF($B16="","",INDEX('انتقال دیده بان'!$AJ$2:$AJ$4926,$B16))</f>
        <v/>
      </c>
      <c r="G16">
        <f>IF($B16="","",INDEX('انتقال دیده بان'!$J$2:$J$4926,$B16))</f>
        <v/>
      </c>
      <c r="H16">
        <f>IF($B16="","",INDEX('انتقال دیده بان'!$M$2:$M$4926,$B16))</f>
        <v/>
      </c>
      <c r="I16">
        <f>IF($B16="","",INDEX('انتقال دیده بان'!$D$2:$D$4926,$B16))</f>
        <v/>
      </c>
      <c r="J16">
        <f>IF($B16="","",INDEX('انتقال دیده بان'!$E$2:$E$4926,$B16))</f>
        <v/>
      </c>
      <c r="K16">
        <f>IF($B16="","",INDEX('انتقال دیده بان'!$Y$2:$Y$4926,$B16))</f>
        <v/>
      </c>
      <c r="L16">
        <f>IF($B16="","",INDEX('انتقال دیده بان'!$X$2:$X$4926,$B16))</f>
        <v/>
      </c>
      <c r="M16">
        <f>IF($B16="","",INDEX('انتقال دیده بان'!$AE$2:$AE$4926,$B16))</f>
        <v/>
      </c>
      <c r="N16">
        <f>IF($B16="","",INDEX('انتقال دیده بان'!$AF$2:$AF$4926,$B16))</f>
        <v/>
      </c>
      <c r="O16">
        <f>IF($B16="","",INDEX('انتقال دیده بان'!$AH$2:$AH$4926,$B16))</f>
        <v/>
      </c>
      <c r="P16">
        <f>IF($B16="","",INDEX('انتقال دیده بان'!$AI$2:$AI$4926,$B16))</f>
        <v/>
      </c>
      <c r="Q16">
        <f>IF($B16="","",IF($E16&gt;=85,"شکار ممتاز",IF($E16&gt;=80,"شکار قوی","شکار مشروط")))</f>
        <v/>
      </c>
    </row>
    <row r="17">
      <c r="A17">
        <f>IF($B17="","",ROWS($A$2:A17))</f>
        <v/>
      </c>
      <c r="B1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بان'!$AH$2:$AH$4926&gt;=50)),ROWS($A$2:A17)),0),((('انتقال دیده بان'!$AA$2:$AA$4926)+ROW('انتقال دیده بان'!$AA$2:$AA$4926)/100000000)),0),"")</f>
        <v/>
      </c>
      <c r="C17">
        <f>IF($B17="","",INDEX('انتقال دیده بان'!$A$2:$A$4926,$B17))</f>
        <v/>
      </c>
      <c r="D17">
        <f>IF($B17="","",INDEX('انتقال دیده بان'!$B$2:$B$4926,$B17))</f>
        <v/>
      </c>
      <c r="E17">
        <f>IF($B17="","",INDEX('انتقال دیده بان'!$AA$2:$AA$4926,$B17))</f>
        <v/>
      </c>
      <c r="F17">
        <f>IF($B17="","",INDEX('انتقال دیده بان'!$AJ$2:$AJ$4926,$B17))</f>
        <v/>
      </c>
      <c r="G17">
        <f>IF($B17="","",INDEX('انتقال دیده بان'!$J$2:$J$4926,$B17))</f>
        <v/>
      </c>
      <c r="H17">
        <f>IF($B17="","",INDEX('انتقال دیده بان'!$M$2:$M$4926,$B17))</f>
        <v/>
      </c>
      <c r="I17">
        <f>IF($B17="","",INDEX('انتقال دیده بان'!$D$2:$D$4926,$B17))</f>
        <v/>
      </c>
      <c r="J17">
        <f>IF($B17="","",INDEX('انتقال دیده بان'!$E$2:$E$4926,$B17))</f>
        <v/>
      </c>
      <c r="K17">
        <f>IF($B17="","",INDEX('انتقال دیده بان'!$Y$2:$Y$4926,$B17))</f>
        <v/>
      </c>
      <c r="L17">
        <f>IF($B17="","",INDEX('انتقال دیده بان'!$X$2:$X$4926,$B17))</f>
        <v/>
      </c>
      <c r="M17">
        <f>IF($B17="","",INDEX('انتقال دیده بان'!$AE$2:$AE$4926,$B17))</f>
        <v/>
      </c>
      <c r="N17">
        <f>IF($B17="","",INDEX('انتقال دیده بان'!$AF$2:$AF$4926,$B17))</f>
        <v/>
      </c>
      <c r="O17">
        <f>IF($B17="","",INDEX('انتقال دیده بان'!$AH$2:$AH$4926,$B17))</f>
        <v/>
      </c>
      <c r="P17">
        <f>IF($B17="","",INDEX('انتقال دیده بان'!$AI$2:$AI$4926,$B17))</f>
        <v/>
      </c>
      <c r="Q17">
        <f>IF($B17="","",IF($E17&gt;=85,"شکار ممتاز",IF($E17&gt;=80,"شکار قوی","شکار مشروط")))</f>
        <v/>
      </c>
    </row>
    <row r="18">
      <c r="A18">
        <f>IF($B18="","",ROWS($A$2:A18))</f>
        <v/>
      </c>
      <c r="B1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بان'!$AH$2:$AH$4926&gt;=50)),ROWS($A$2:A18)),0),((('انتقال دیده بان'!$AA$2:$AA$4926)+ROW('انتقال دیده بان'!$AA$2:$AA$4926)/100000000)),0),"")</f>
        <v/>
      </c>
      <c r="C18">
        <f>IF($B18="","",INDEX('انتقال دیده بان'!$A$2:$A$4926,$B18))</f>
        <v/>
      </c>
      <c r="D18">
        <f>IF($B18="","",INDEX('انتقال دیده بان'!$B$2:$B$4926,$B18))</f>
        <v/>
      </c>
      <c r="E18">
        <f>IF($B18="","",INDEX('انتقال دیده بان'!$AA$2:$AA$4926,$B18))</f>
        <v/>
      </c>
      <c r="F18">
        <f>IF($B18="","",INDEX('انتقال دیده بان'!$AJ$2:$AJ$4926,$B18))</f>
        <v/>
      </c>
      <c r="G18">
        <f>IF($B18="","",INDEX('انتقال دیده بان'!$J$2:$J$4926,$B18))</f>
        <v/>
      </c>
      <c r="H18">
        <f>IF($B18="","",INDEX('انتقال دیده بان'!$M$2:$M$4926,$B18))</f>
        <v/>
      </c>
      <c r="I18">
        <f>IF($B18="","",INDEX('انتقال دیده بان'!$D$2:$D$4926,$B18))</f>
        <v/>
      </c>
      <c r="J18">
        <f>IF($B18="","",INDEX('انتقال دیده بان'!$E$2:$E$4926,$B18))</f>
        <v/>
      </c>
      <c r="K18">
        <f>IF($B18="","",INDEX('انتقال دیده بان'!$Y$2:$Y$4926,$B18))</f>
        <v/>
      </c>
      <c r="L18">
        <f>IF($B18="","",INDEX('انتقال دیده بان'!$X$2:$X$4926,$B18))</f>
        <v/>
      </c>
      <c r="M18">
        <f>IF($B18="","",INDEX('انتقال دیده بان'!$AE$2:$AE$4926,$B18))</f>
        <v/>
      </c>
      <c r="N18">
        <f>IF($B18="","",INDEX('انتقال دیده بان'!$AF$2:$AF$4926,$B18))</f>
        <v/>
      </c>
      <c r="O18">
        <f>IF($B18="","",INDEX('انتقال دیده بان'!$AH$2:$AH$4926,$B18))</f>
        <v/>
      </c>
      <c r="P18">
        <f>IF($B18="","",INDEX('انتقال دیده بان'!$AI$2:$AI$4926,$B18))</f>
        <v/>
      </c>
      <c r="Q18">
        <f>IF($B18="","",IF($E18&gt;=85,"شکار ممتاز",IF($E18&gt;=80,"شکار قوی","شکار مشروط")))</f>
        <v/>
      </c>
    </row>
    <row r="19">
      <c r="A19">
        <f>IF($B19="","",ROWS($A$2:A19))</f>
        <v/>
      </c>
      <c r="B1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بان'!$AH$2:$AH$4926&gt;=50)),ROWS($A$2:A19)),0),((('انتقال دیده بان'!$AA$2:$AA$4926)+ROW('انتقال دیده بان'!$AA$2:$AA$4926)/100000000)),0),"")</f>
        <v/>
      </c>
      <c r="C19">
        <f>IF($B19="","",INDEX('انتقال دیده بان'!$A$2:$A$4926,$B19))</f>
        <v/>
      </c>
      <c r="D19">
        <f>IF($B19="","",INDEX('انتقال دیده بان'!$B$2:$B$4926,$B19))</f>
        <v/>
      </c>
      <c r="E19">
        <f>IF($B19="","",INDEX('انتقال دیده بان'!$AA$2:$AA$4926,$B19))</f>
        <v/>
      </c>
      <c r="F19">
        <f>IF($B19="","",INDEX('انتقال دیده بان'!$AJ$2:$AJ$4926,$B19))</f>
        <v/>
      </c>
      <c r="G19">
        <f>IF($B19="","",INDEX('انتقال دیده بان'!$J$2:$J$4926,$B19))</f>
        <v/>
      </c>
      <c r="H19">
        <f>IF($B19="","",INDEX('انتقال دیده بان'!$M$2:$M$4926,$B19))</f>
        <v/>
      </c>
      <c r="I19">
        <f>IF($B19="","",INDEX('انتقال دیده بان'!$D$2:$D$4926,$B19))</f>
        <v/>
      </c>
      <c r="J19">
        <f>IF($B19="","",INDEX('انتقال دیده بان'!$E$2:$E$4926,$B19))</f>
        <v/>
      </c>
      <c r="K19">
        <f>IF($B19="","",INDEX('انتقال دیده بان'!$Y$2:$Y$4926,$B19))</f>
        <v/>
      </c>
      <c r="L19">
        <f>IF($B19="","",INDEX('انتقال دیده بان'!$X$2:$X$4926,$B19))</f>
        <v/>
      </c>
      <c r="M19">
        <f>IF($B19="","",INDEX('انتقال دیده بان'!$AE$2:$AE$4926,$B19))</f>
        <v/>
      </c>
      <c r="N19">
        <f>IF($B19="","",INDEX('انتقال دیده بان'!$AF$2:$AF$4926,$B19))</f>
        <v/>
      </c>
      <c r="O19">
        <f>IF($B19="","",INDEX('انتقال دیده بان'!$AH$2:$AH$4926,$B19))</f>
        <v/>
      </c>
      <c r="P19">
        <f>IF($B19="","",INDEX('انتقال دیده بان'!$AI$2:$AI$4926,$B19))</f>
        <v/>
      </c>
      <c r="Q19">
        <f>IF($B19="","",IF($E19&gt;=85,"شکار ممتاز",IF($E19&gt;=80,"شکار قوی","شکار مشروط")))</f>
        <v/>
      </c>
    </row>
    <row r="20">
      <c r="A20">
        <f>IF($B20="","",ROWS($A$2:A20))</f>
        <v/>
      </c>
      <c r="B2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بان'!$AH$2:$AH$4926&gt;=50)),ROWS($A$2:A20)),0),((('انتقال دیده بان'!$AA$2:$AA$4926)+ROW('انتقال دیده بان'!$AA$2:$AA$4926)/100000000)),0),"")</f>
        <v/>
      </c>
      <c r="C20">
        <f>IF($B20="","",INDEX('انتقال دیده بان'!$A$2:$A$4926,$B20))</f>
        <v/>
      </c>
      <c r="D20">
        <f>IF($B20="","",INDEX('انتقال دیده بان'!$B$2:$B$4926,$B20))</f>
        <v/>
      </c>
      <c r="E20">
        <f>IF($B20="","",INDEX('انتقال دیده بان'!$AA$2:$AA$4926,$B20))</f>
        <v/>
      </c>
      <c r="F20">
        <f>IF($B20="","",INDEX('انتقال دیده بان'!$AJ$2:$AJ$4926,$B20))</f>
        <v/>
      </c>
      <c r="G20">
        <f>IF($B20="","",INDEX('انتقال دیده بان'!$J$2:$J$4926,$B20))</f>
        <v/>
      </c>
      <c r="H20">
        <f>IF($B20="","",INDEX('انتقال دیده بان'!$M$2:$M$4926,$B20))</f>
        <v/>
      </c>
      <c r="I20">
        <f>IF($B20="","",INDEX('انتقال دیده بان'!$D$2:$D$4926,$B20))</f>
        <v/>
      </c>
      <c r="J20">
        <f>IF($B20="","",INDEX('انتقال دیده بان'!$E$2:$E$4926,$B20))</f>
        <v/>
      </c>
      <c r="K20">
        <f>IF($B20="","",INDEX('انتقال دیده بان'!$Y$2:$Y$4926,$B20))</f>
        <v/>
      </c>
      <c r="L20">
        <f>IF($B20="","",INDEX('انتقال دیده بان'!$X$2:$X$4926,$B20))</f>
        <v/>
      </c>
      <c r="M20">
        <f>IF($B20="","",INDEX('انتقال دیده بان'!$AE$2:$AE$4926,$B20))</f>
        <v/>
      </c>
      <c r="N20">
        <f>IF($B20="","",INDEX('انتقال دیده بان'!$AF$2:$AF$4926,$B20))</f>
        <v/>
      </c>
      <c r="O20">
        <f>IF($B20="","",INDEX('انتقال دیده بان'!$AH$2:$AH$4926,$B20))</f>
        <v/>
      </c>
      <c r="P20">
        <f>IF($B20="","",INDEX('انتقال دیده بان'!$AI$2:$AI$4926,$B20))</f>
        <v/>
      </c>
      <c r="Q20">
        <f>IF($B20="","",IF($E20&gt;=85,"شکار ممتاز",IF($E20&gt;=80,"شکار قوی","شکار مشروط")))</f>
        <v/>
      </c>
    </row>
    <row r="21">
      <c r="A21">
        <f>IF($B21="","",ROWS($A$2:A21))</f>
        <v/>
      </c>
      <c r="B2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بان'!$AH$2:$AH$4926&gt;=50)),ROWS($A$2:A21)),0),((('انتقال دیده بان'!$AA$2:$AA$4926)+ROW('انتقال دیده بان'!$AA$2:$AA$4926)/100000000)),0),"")</f>
        <v/>
      </c>
      <c r="C21">
        <f>IF($B21="","",INDEX('انتقال دیده بان'!$A$2:$A$4926,$B21))</f>
        <v/>
      </c>
      <c r="D21">
        <f>IF($B21="","",INDEX('انتقال دیده بان'!$B$2:$B$4926,$B21))</f>
        <v/>
      </c>
      <c r="E21">
        <f>IF($B21="","",INDEX('انتقال دیده بان'!$AA$2:$AA$4926,$B21))</f>
        <v/>
      </c>
      <c r="F21">
        <f>IF($B21="","",INDEX('انتقال دیده بان'!$AJ$2:$AJ$4926,$B21))</f>
        <v/>
      </c>
      <c r="G21">
        <f>IF($B21="","",INDEX('انتقال دیده بان'!$J$2:$J$4926,$B21))</f>
        <v/>
      </c>
      <c r="H21">
        <f>IF($B21="","",INDEX('انتقال دیده بان'!$M$2:$M$4926,$B21))</f>
        <v/>
      </c>
      <c r="I21">
        <f>IF($B21="","",INDEX('انتقال دیده بان'!$D$2:$D$4926,$B21))</f>
        <v/>
      </c>
      <c r="J21">
        <f>IF($B21="","",INDEX('انتقال دیده بان'!$E$2:$E$4926,$B21))</f>
        <v/>
      </c>
      <c r="K21">
        <f>IF($B21="","",INDEX('انتقال دیده بان'!$Y$2:$Y$4926,$B21))</f>
        <v/>
      </c>
      <c r="L21">
        <f>IF($B21="","",INDEX('انتقال دیده بان'!$X$2:$X$4926,$B21))</f>
        <v/>
      </c>
      <c r="M21">
        <f>IF($B21="","",INDEX('انتقال دیده بان'!$AE$2:$AE$4926,$B21))</f>
        <v/>
      </c>
      <c r="N21">
        <f>IF($B21="","",INDEX('انتقال دیده بان'!$AF$2:$AF$4926,$B21))</f>
        <v/>
      </c>
      <c r="O21">
        <f>IF($B21="","",INDEX('انتقال دیده بان'!$AH$2:$AH$4926,$B21))</f>
        <v/>
      </c>
      <c r="P21">
        <f>IF($B21="","",INDEX('انتقال دیده بان'!$AI$2:$AI$4926,$B21))</f>
        <v/>
      </c>
      <c r="Q21">
        <f>IF($B21="","",IF($E21&gt;=85,"شکار ممتاز",IF($E21&gt;=80,"شکار قوی","شکار مشروط")))</f>
        <v/>
      </c>
    </row>
    <row r="22">
      <c r="A22">
        <f>IF($B22="","",ROWS($A$2:A22))</f>
        <v/>
      </c>
      <c r="B2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بان'!$AH$2:$AH$4926&gt;=50)),ROWS($A$2:A22)),0),((('انتقال دیده بان'!$AA$2:$AA$4926)+ROW('انتقال دیده بان'!$AA$2:$AA$4926)/100000000)),0),"")</f>
        <v/>
      </c>
      <c r="C22">
        <f>IF($B22="","",INDEX('انتقال دیده بان'!$A$2:$A$4926,$B22))</f>
        <v/>
      </c>
      <c r="D22">
        <f>IF($B22="","",INDEX('انتقال دیده بان'!$B$2:$B$4926,$B22))</f>
        <v/>
      </c>
      <c r="E22">
        <f>IF($B22="","",INDEX('انتقال دیده بان'!$AA$2:$AA$4926,$B22))</f>
        <v/>
      </c>
      <c r="F22">
        <f>IF($B22="","",INDEX('انتقال دیده بان'!$AJ$2:$AJ$4926,$B22))</f>
        <v/>
      </c>
      <c r="G22">
        <f>IF($B22="","",INDEX('انتقال دیده بان'!$J$2:$J$4926,$B22))</f>
        <v/>
      </c>
      <c r="H22">
        <f>IF($B22="","",INDEX('انتقال دیده بان'!$M$2:$M$4926,$B22))</f>
        <v/>
      </c>
      <c r="I22">
        <f>IF($B22="","",INDEX('انتقال دیده بان'!$D$2:$D$4926,$B22))</f>
        <v/>
      </c>
      <c r="J22">
        <f>IF($B22="","",INDEX('انتقال دیده بان'!$E$2:$E$4926,$B22))</f>
        <v/>
      </c>
      <c r="K22">
        <f>IF($B22="","",INDEX('انتقال دیده بان'!$Y$2:$Y$4926,$B22))</f>
        <v/>
      </c>
      <c r="L22">
        <f>IF($B22="","",INDEX('انتقال دیده بان'!$X$2:$X$4926,$B22))</f>
        <v/>
      </c>
      <c r="M22">
        <f>IF($B22="","",INDEX('انتقال دیده بان'!$AE$2:$AE$4926,$B22))</f>
        <v/>
      </c>
      <c r="N22">
        <f>IF($B22="","",INDEX('انتقال دیده بان'!$AF$2:$AF$4926,$B22))</f>
        <v/>
      </c>
      <c r="O22">
        <f>IF($B22="","",INDEX('انتقال دیده بان'!$AH$2:$AH$4926,$B22))</f>
        <v/>
      </c>
      <c r="P22">
        <f>IF($B22="","",INDEX('انتقال دیده بان'!$AI$2:$AI$4926,$B22))</f>
        <v/>
      </c>
      <c r="Q22">
        <f>IF($B22="","",IF($E22&gt;=85,"شکار ممتاز",IF($E22&gt;=80,"شکار قوی","شکار مشروط")))</f>
        <v/>
      </c>
    </row>
    <row r="23">
      <c r="A23">
        <f>IF($B23="","",ROWS($A$2:A23))</f>
        <v/>
      </c>
      <c r="B2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بان'!$AH$2:$AH$4926&gt;=50)),ROWS($A$2:A23)),0),((('انتقال دیده بان'!$AA$2:$AA$4926)+ROW('انتقال دیده بان'!$AA$2:$AA$4926)/100000000)),0),"")</f>
        <v/>
      </c>
      <c r="C23">
        <f>IF($B23="","",INDEX('انتقال دیده بان'!$A$2:$A$4926,$B23))</f>
        <v/>
      </c>
      <c r="D23">
        <f>IF($B23="","",INDEX('انتقال دیده بان'!$B$2:$B$4926,$B23))</f>
        <v/>
      </c>
      <c r="E23">
        <f>IF($B23="","",INDEX('انتقال دیده بان'!$AA$2:$AA$4926,$B23))</f>
        <v/>
      </c>
      <c r="F23">
        <f>IF($B23="","",INDEX('انتقال دیده بان'!$AJ$2:$AJ$4926,$B23))</f>
        <v/>
      </c>
      <c r="G23">
        <f>IF($B23="","",INDEX('انتقال دیده بان'!$J$2:$J$4926,$B23))</f>
        <v/>
      </c>
      <c r="H23">
        <f>IF($B23="","",INDEX('انتقال دیده بان'!$M$2:$M$4926,$B23))</f>
        <v/>
      </c>
      <c r="I23">
        <f>IF($B23="","",INDEX('انتقال دیده بان'!$D$2:$D$4926,$B23))</f>
        <v/>
      </c>
      <c r="J23">
        <f>IF($B23="","",INDEX('انتقال دیده بان'!$E$2:$E$4926,$B23))</f>
        <v/>
      </c>
      <c r="K23">
        <f>IF($B23="","",INDEX('انتقال دیده بان'!$Y$2:$Y$4926,$B23))</f>
        <v/>
      </c>
      <c r="L23">
        <f>IF($B23="","",INDEX('انتقال دیده بان'!$X$2:$X$4926,$B23))</f>
        <v/>
      </c>
      <c r="M23">
        <f>IF($B23="","",INDEX('انتقال دیده بان'!$AE$2:$AE$4926,$B23))</f>
        <v/>
      </c>
      <c r="N23">
        <f>IF($B23="","",INDEX('انتقال دیده بان'!$AF$2:$AF$4926,$B23))</f>
        <v/>
      </c>
      <c r="O23">
        <f>IF($B23="","",INDEX('انتقال دیده بان'!$AH$2:$AH$4926,$B23))</f>
        <v/>
      </c>
      <c r="P23">
        <f>IF($B23="","",INDEX('انتقال دیده بان'!$AI$2:$AI$4926,$B23))</f>
        <v/>
      </c>
      <c r="Q23">
        <f>IF($B23="","",IF($E23&gt;=85,"شکار ممتاز",IF($E23&gt;=80,"شکار قوی","شکار مشروط")))</f>
        <v/>
      </c>
    </row>
    <row r="24">
      <c r="A24">
        <f>IF($B24="","",ROWS($A$2:A24))</f>
        <v/>
      </c>
      <c r="B2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بان'!$AH$2:$AH$4926&gt;=50)),ROWS($A$2:A24)),0),((('انتقال دیده بان'!$AA$2:$AA$4926)+ROW('انتقال دیده بان'!$AA$2:$AA$4926)/100000000)),0),"")</f>
        <v/>
      </c>
      <c r="C24">
        <f>IF($B24="","",INDEX('انتقال دیده بان'!$A$2:$A$4926,$B24))</f>
        <v/>
      </c>
      <c r="D24">
        <f>IF($B24="","",INDEX('انتقال دیده بان'!$B$2:$B$4926,$B24))</f>
        <v/>
      </c>
      <c r="E24">
        <f>IF($B24="","",INDEX('انتقال دیده بان'!$AA$2:$AA$4926,$B24))</f>
        <v/>
      </c>
      <c r="F24">
        <f>IF($B24="","",INDEX('انتقال دیده بان'!$AJ$2:$AJ$4926,$B24))</f>
        <v/>
      </c>
      <c r="G24">
        <f>IF($B24="","",INDEX('انتقال دیده بان'!$J$2:$J$4926,$B24))</f>
        <v/>
      </c>
      <c r="H24">
        <f>IF($B24="","",INDEX('انتقال دیده بان'!$M$2:$M$4926,$B24))</f>
        <v/>
      </c>
      <c r="I24">
        <f>IF($B24="","",INDEX('انتقال دیده بان'!$D$2:$D$4926,$B24))</f>
        <v/>
      </c>
      <c r="J24">
        <f>IF($B24="","",INDEX('انتقال دیده بان'!$E$2:$E$4926,$B24))</f>
        <v/>
      </c>
      <c r="K24">
        <f>IF($B24="","",INDEX('انتقال دیده بان'!$Y$2:$Y$4926,$B24))</f>
        <v/>
      </c>
      <c r="L24">
        <f>IF($B24="","",INDEX('انتقال دیده بان'!$X$2:$X$4926,$B24))</f>
        <v/>
      </c>
      <c r="M24">
        <f>IF($B24="","",INDEX('انتقال دیده بان'!$AE$2:$AE$4926,$B24))</f>
        <v/>
      </c>
      <c r="N24">
        <f>IF($B24="","",INDEX('انتقال دیده بان'!$AF$2:$AF$4926,$B24))</f>
        <v/>
      </c>
      <c r="O24">
        <f>IF($B24="","",INDEX('انتقال دیده بان'!$AH$2:$AH$4926,$B24))</f>
        <v/>
      </c>
      <c r="P24">
        <f>IF($B24="","",INDEX('انتقال دیده بان'!$AI$2:$AI$4926,$B24))</f>
        <v/>
      </c>
      <c r="Q24">
        <f>IF($B24="","",IF($E24&gt;=85,"شکار ممتاز",IF($E24&gt;=80,"شکار قوی","شکار مشروط")))</f>
        <v/>
      </c>
    </row>
    <row r="25">
      <c r="A25">
        <f>IF($B25="","",ROWS($A$2:A25))</f>
        <v/>
      </c>
      <c r="B2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بان'!$AH$2:$AH$4926&gt;=50)),ROWS($A$2:A25)),0),((('انتقال دیده بان'!$AA$2:$AA$4926)+ROW('انتقال دیده بان'!$AA$2:$AA$4926)/100000000)),0),"")</f>
        <v/>
      </c>
      <c r="C25">
        <f>IF($B25="","",INDEX('انتقال دیده بان'!$A$2:$A$4926,$B25))</f>
        <v/>
      </c>
      <c r="D25">
        <f>IF($B25="","",INDEX('انتقال دیده بان'!$B$2:$B$4926,$B25))</f>
        <v/>
      </c>
      <c r="E25">
        <f>IF($B25="","",INDEX('انتقال دیده بان'!$AA$2:$AA$4926,$B25))</f>
        <v/>
      </c>
      <c r="F25">
        <f>IF($B25="","",INDEX('انتقال دیده بان'!$AJ$2:$AJ$4926,$B25))</f>
        <v/>
      </c>
      <c r="G25">
        <f>IF($B25="","",INDEX('انتقال دیده بان'!$J$2:$J$4926,$B25))</f>
        <v/>
      </c>
      <c r="H25">
        <f>IF($B25="","",INDEX('انتقال دیده بان'!$M$2:$M$4926,$B25))</f>
        <v/>
      </c>
      <c r="I25">
        <f>IF($B25="","",INDEX('انتقال دیده بان'!$D$2:$D$4926,$B25))</f>
        <v/>
      </c>
      <c r="J25">
        <f>IF($B25="","",INDEX('انتقال دیده بان'!$E$2:$E$4926,$B25))</f>
        <v/>
      </c>
      <c r="K25">
        <f>IF($B25="","",INDEX('انتقال دیده بان'!$Y$2:$Y$4926,$B25))</f>
        <v/>
      </c>
      <c r="L25">
        <f>IF($B25="","",INDEX('انتقال دیده بان'!$X$2:$X$4926,$B25))</f>
        <v/>
      </c>
      <c r="M25">
        <f>IF($B25="","",INDEX('انتقال دیده بان'!$AE$2:$AE$4926,$B25))</f>
        <v/>
      </c>
      <c r="N25">
        <f>IF($B25="","",INDEX('انتقال دیده بان'!$AF$2:$AF$4926,$B25))</f>
        <v/>
      </c>
      <c r="O25">
        <f>IF($B25="","",INDEX('انتقال دیده بان'!$AH$2:$AH$4926,$B25))</f>
        <v/>
      </c>
      <c r="P25">
        <f>IF($B25="","",INDEX('انتقال دیده بان'!$AI$2:$AI$4926,$B25))</f>
        <v/>
      </c>
      <c r="Q25">
        <f>IF($B25="","",IF($E25&gt;=85,"شکار ممتاز",IF($E25&gt;=80,"شکار قوی","شکار مشروط")))</f>
        <v/>
      </c>
    </row>
    <row r="26">
      <c r="A26">
        <f>IF($B26="","",ROWS($A$2:A26))</f>
        <v/>
      </c>
      <c r="B2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بان'!$AH$2:$AH$4926&gt;=50)),ROWS($A$2:A26)),0),((('انتقال دیده بان'!$AA$2:$AA$4926)+ROW('انتقال دیده بان'!$AA$2:$AA$4926)/100000000)),0),"")</f>
        <v/>
      </c>
      <c r="C26">
        <f>IF($B26="","",INDEX('انتقال دیده بان'!$A$2:$A$4926,$B26))</f>
        <v/>
      </c>
      <c r="D26">
        <f>IF($B26="","",INDEX('انتقال دیده بان'!$B$2:$B$4926,$B26))</f>
        <v/>
      </c>
      <c r="E26">
        <f>IF($B26="","",INDEX('انتقال دیده بان'!$AA$2:$AA$4926,$B26))</f>
        <v/>
      </c>
      <c r="F26">
        <f>IF($B26="","",INDEX('انتقال دیده بان'!$AJ$2:$AJ$4926,$B26))</f>
        <v/>
      </c>
      <c r="G26">
        <f>IF($B26="","",INDEX('انتقال دیده بان'!$J$2:$J$4926,$B26))</f>
        <v/>
      </c>
      <c r="H26">
        <f>IF($B26="","",INDEX('انتقال دیده بان'!$M$2:$M$4926,$B26))</f>
        <v/>
      </c>
      <c r="I26">
        <f>IF($B26="","",INDEX('انتقال دیده بان'!$D$2:$D$4926,$B26))</f>
        <v/>
      </c>
      <c r="J26">
        <f>IF($B26="","",INDEX('انتقال دیده بان'!$E$2:$E$4926,$B26))</f>
        <v/>
      </c>
      <c r="K26">
        <f>IF($B26="","",INDEX('انتقال دیده بان'!$Y$2:$Y$4926,$B26))</f>
        <v/>
      </c>
      <c r="L26">
        <f>IF($B26="","",INDEX('انتقال دیده بان'!$X$2:$X$4926,$B26))</f>
        <v/>
      </c>
      <c r="M26">
        <f>IF($B26="","",INDEX('انتقال دیده بان'!$AE$2:$AE$4926,$B26))</f>
        <v/>
      </c>
      <c r="N26">
        <f>IF($B26="","",INDEX('انتقال دیده بان'!$AF$2:$AF$4926,$B26))</f>
        <v/>
      </c>
      <c r="O26">
        <f>IF($B26="","",INDEX('انتقال دیده بان'!$AH$2:$AH$4926,$B26))</f>
        <v/>
      </c>
      <c r="P26">
        <f>IF($B26="","",INDEX('انتقال دیده بان'!$AI$2:$AI$4926,$B26))</f>
        <v/>
      </c>
      <c r="Q26">
        <f>IF($B26="","",IF($E26&gt;=85,"شکار ممتاز",IF($E26&gt;=80,"شکار قوی","شکار مشروط")))</f>
        <v/>
      </c>
    </row>
    <row r="27">
      <c r="A27">
        <f>IF($B27="","",ROWS($A$2:A27))</f>
        <v/>
      </c>
      <c r="B2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بان'!$AH$2:$AH$4926&gt;=50)),ROWS($A$2:A27)),0),((('انتقال دیده بان'!$AA$2:$AA$4926)+ROW('انتقال دیده بان'!$AA$2:$AA$4926)/100000000)),0),"")</f>
        <v/>
      </c>
      <c r="C27">
        <f>IF($B27="","",INDEX('انتقال دیده بان'!$A$2:$A$4926,$B27))</f>
        <v/>
      </c>
      <c r="D27">
        <f>IF($B27="","",INDEX('انتقال دیده بان'!$B$2:$B$4926,$B27))</f>
        <v/>
      </c>
      <c r="E27">
        <f>IF($B27="","",INDEX('انتقال دیده بان'!$AA$2:$AA$4926,$B27))</f>
        <v/>
      </c>
      <c r="F27">
        <f>IF($B27="","",INDEX('انتقال دیده بان'!$AJ$2:$AJ$4926,$B27))</f>
        <v/>
      </c>
      <c r="G27">
        <f>IF($B27="","",INDEX('انتقال دیده بان'!$J$2:$J$4926,$B27))</f>
        <v/>
      </c>
      <c r="H27">
        <f>IF($B27="","",INDEX('انتقال دیده بان'!$M$2:$M$4926,$B27))</f>
        <v/>
      </c>
      <c r="I27">
        <f>IF($B27="","",INDEX('انتقال دیده بان'!$D$2:$D$4926,$B27))</f>
        <v/>
      </c>
      <c r="J27">
        <f>IF($B27="","",INDEX('انتقال دیده بان'!$E$2:$E$4926,$B27))</f>
        <v/>
      </c>
      <c r="K27">
        <f>IF($B27="","",INDEX('انتقال دیده بان'!$Y$2:$Y$4926,$B27))</f>
        <v/>
      </c>
      <c r="L27">
        <f>IF($B27="","",INDEX('انتقال دیده بان'!$X$2:$X$4926,$B27))</f>
        <v/>
      </c>
      <c r="M27">
        <f>IF($B27="","",INDEX('انتقال دیده بان'!$AE$2:$AE$4926,$B27))</f>
        <v/>
      </c>
      <c r="N27">
        <f>IF($B27="","",INDEX('انتقال دیده بان'!$AF$2:$AF$4926,$B27))</f>
        <v/>
      </c>
      <c r="O27">
        <f>IF($B27="","",INDEX('انتقال دیده بان'!$AH$2:$AH$4926,$B27))</f>
        <v/>
      </c>
      <c r="P27">
        <f>IF($B27="","",INDEX('انتقال دیده بان'!$AI$2:$AI$4926,$B27))</f>
        <v/>
      </c>
      <c r="Q27">
        <f>IF($B27="","",IF($E27&gt;=85,"شکار ممتاز",IF($E27&gt;=80,"شکار قوی","شکار مشروط")))</f>
        <v/>
      </c>
    </row>
    <row r="28">
      <c r="A28">
        <f>IF($B28="","",ROWS($A$2:A28))</f>
        <v/>
      </c>
      <c r="B2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بان'!$AH$2:$AH$4926&gt;=50)),ROWS($A$2:A28)),0),((('انتقال دیده بان'!$AA$2:$AA$4926)+ROW('انتقال دیده بان'!$AA$2:$AA$4926)/100000000)),0),"")</f>
        <v/>
      </c>
      <c r="C28">
        <f>IF($B28="","",INDEX('انتقال دیده بان'!$A$2:$A$4926,$B28))</f>
        <v/>
      </c>
      <c r="D28">
        <f>IF($B28="","",INDEX('انتقال دیده بان'!$B$2:$B$4926,$B28))</f>
        <v/>
      </c>
      <c r="E28">
        <f>IF($B28="","",INDEX('انتقال دیده بان'!$AA$2:$AA$4926,$B28))</f>
        <v/>
      </c>
      <c r="F28">
        <f>IF($B28="","",INDEX('انتقال دیده بان'!$AJ$2:$AJ$4926,$B28))</f>
        <v/>
      </c>
      <c r="G28">
        <f>IF($B28="","",INDEX('انتقال دیده بان'!$J$2:$J$4926,$B28))</f>
        <v/>
      </c>
      <c r="H28">
        <f>IF($B28="","",INDEX('انتقال دیده بان'!$M$2:$M$4926,$B28))</f>
        <v/>
      </c>
      <c r="I28">
        <f>IF($B28="","",INDEX('انتقال دیده بان'!$D$2:$D$4926,$B28))</f>
        <v/>
      </c>
      <c r="J28">
        <f>IF($B28="","",INDEX('انتقال دیده بان'!$E$2:$E$4926,$B28))</f>
        <v/>
      </c>
      <c r="K28">
        <f>IF($B28="","",INDEX('انتقال دیده بان'!$Y$2:$Y$4926,$B28))</f>
        <v/>
      </c>
      <c r="L28">
        <f>IF($B28="","",INDEX('انتقال دیده بان'!$X$2:$X$4926,$B28))</f>
        <v/>
      </c>
      <c r="M28">
        <f>IF($B28="","",INDEX('انتقال دیده بان'!$AE$2:$AE$4926,$B28))</f>
        <v/>
      </c>
      <c r="N28">
        <f>IF($B28="","",INDEX('انتقال دیده بان'!$AF$2:$AF$4926,$B28))</f>
        <v/>
      </c>
      <c r="O28">
        <f>IF($B28="","",INDEX('انتقال دیده بان'!$AH$2:$AH$4926,$B28))</f>
        <v/>
      </c>
      <c r="P28">
        <f>IF($B28="","",INDEX('انتقال دیده بان'!$AI$2:$AI$4926,$B28))</f>
        <v/>
      </c>
      <c r="Q28">
        <f>IF($B28="","",IF($E28&gt;=85,"شکار ممتاز",IF($E28&gt;=80,"شکار قوی","شکار مشروط")))</f>
        <v/>
      </c>
    </row>
    <row r="29">
      <c r="A29">
        <f>IF($B29="","",ROWS($A$2:A29))</f>
        <v/>
      </c>
      <c r="B2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بان'!$AH$2:$AH$4926&gt;=50)),ROWS($A$2:A29)),0),((('انتقال دیده بان'!$AA$2:$AA$4926)+ROW('انتقال دیده بان'!$AA$2:$AA$4926)/100000000)),0),"")</f>
        <v/>
      </c>
      <c r="C29">
        <f>IF($B29="","",INDEX('انتقال دیده بان'!$A$2:$A$4926,$B29))</f>
        <v/>
      </c>
      <c r="D29">
        <f>IF($B29="","",INDEX('انتقال دیده بان'!$B$2:$B$4926,$B29))</f>
        <v/>
      </c>
      <c r="E29">
        <f>IF($B29="","",INDEX('انتقال دیده بان'!$AA$2:$AA$4926,$B29))</f>
        <v/>
      </c>
      <c r="F29">
        <f>IF($B29="","",INDEX('انتقال دیده بان'!$AJ$2:$AJ$4926,$B29))</f>
        <v/>
      </c>
      <c r="G29">
        <f>IF($B29="","",INDEX('انتقال دیده بان'!$J$2:$J$4926,$B29))</f>
        <v/>
      </c>
      <c r="H29">
        <f>IF($B29="","",INDEX('انتقال دیده بان'!$M$2:$M$4926,$B29))</f>
        <v/>
      </c>
      <c r="I29">
        <f>IF($B29="","",INDEX('انتقال دیده بان'!$D$2:$D$4926,$B29))</f>
        <v/>
      </c>
      <c r="J29">
        <f>IF($B29="","",INDEX('انتقال دیده بان'!$E$2:$E$4926,$B29))</f>
        <v/>
      </c>
      <c r="K29">
        <f>IF($B29="","",INDEX('انتقال دیده بان'!$Y$2:$Y$4926,$B29))</f>
        <v/>
      </c>
      <c r="L29">
        <f>IF($B29="","",INDEX('انتقال دیده بان'!$X$2:$X$4926,$B29))</f>
        <v/>
      </c>
      <c r="M29">
        <f>IF($B29="","",INDEX('انتقال دیده بان'!$AE$2:$AE$4926,$B29))</f>
        <v/>
      </c>
      <c r="N29">
        <f>IF($B29="","",INDEX('انتقال دیده بان'!$AF$2:$AF$4926,$B29))</f>
        <v/>
      </c>
      <c r="O29">
        <f>IF($B29="","",INDEX('انتقال دیده بان'!$AH$2:$AH$4926,$B29))</f>
        <v/>
      </c>
      <c r="P29">
        <f>IF($B29="","",INDEX('انتقال دیده بان'!$AI$2:$AI$4926,$B29))</f>
        <v/>
      </c>
      <c r="Q29">
        <f>IF($B29="","",IF($E29&gt;=85,"شکار ممتاز",IF($E29&gt;=80,"شکار قوی","شکار مشروط")))</f>
        <v/>
      </c>
    </row>
    <row r="30">
      <c r="A30">
        <f>IF($B30="","",ROWS($A$2:A30))</f>
        <v/>
      </c>
      <c r="B3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بان'!$AH$2:$AH$4926&gt;=50)),ROWS($A$2:A30)),0),((('انتقال دیده بان'!$AA$2:$AA$4926)+ROW('انتقال دیده بان'!$AA$2:$AA$4926)/100000000)),0),"")</f>
        <v/>
      </c>
      <c r="C30">
        <f>IF($B30="","",INDEX('انتقال دیده بان'!$A$2:$A$4926,$B30))</f>
        <v/>
      </c>
      <c r="D30">
        <f>IF($B30="","",INDEX('انتقال دیده بان'!$B$2:$B$4926,$B30))</f>
        <v/>
      </c>
      <c r="E30">
        <f>IF($B30="","",INDEX('انتقال دیده بان'!$AA$2:$AA$4926,$B30))</f>
        <v/>
      </c>
      <c r="F30">
        <f>IF($B30="","",INDEX('انتقال دیده بان'!$AJ$2:$AJ$4926,$B30))</f>
        <v/>
      </c>
      <c r="G30">
        <f>IF($B30="","",INDEX('انتقال دیده بان'!$J$2:$J$4926,$B30))</f>
        <v/>
      </c>
      <c r="H30">
        <f>IF($B30="","",INDEX('انتقال دیده بان'!$M$2:$M$4926,$B30))</f>
        <v/>
      </c>
      <c r="I30">
        <f>IF($B30="","",INDEX('انتقال دیده بان'!$D$2:$D$4926,$B30))</f>
        <v/>
      </c>
      <c r="J30">
        <f>IF($B30="","",INDEX('انتقال دیده بان'!$E$2:$E$4926,$B30))</f>
        <v/>
      </c>
      <c r="K30">
        <f>IF($B30="","",INDEX('انتقال دیده بان'!$Y$2:$Y$4926,$B30))</f>
        <v/>
      </c>
      <c r="L30">
        <f>IF($B30="","",INDEX('انتقال دیده بان'!$X$2:$X$4926,$B30))</f>
        <v/>
      </c>
      <c r="M30">
        <f>IF($B30="","",INDEX('انتقال دیده بان'!$AE$2:$AE$4926,$B30))</f>
        <v/>
      </c>
      <c r="N30">
        <f>IF($B30="","",INDEX('انتقال دیده بان'!$AF$2:$AF$4926,$B30))</f>
        <v/>
      </c>
      <c r="O30">
        <f>IF($B30="","",INDEX('انتقال دیده بان'!$AH$2:$AH$4926,$B30))</f>
        <v/>
      </c>
      <c r="P30">
        <f>IF($B30="","",INDEX('انتقال دیده بان'!$AI$2:$AI$4926,$B30))</f>
        <v/>
      </c>
      <c r="Q30">
        <f>IF($B30="","",IF($E30&gt;=85,"شکار ممتاز",IF($E30&gt;=80,"شکار قوی","شکار مشروط")))</f>
        <v/>
      </c>
    </row>
    <row r="31">
      <c r="A31">
        <f>IF($B31="","",ROWS($A$2:A31))</f>
        <v/>
      </c>
      <c r="B3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بان'!$AH$2:$AH$4926&gt;=50)),ROWS($A$2:A31)),0),((('انتقال دیده بان'!$AA$2:$AA$4926)+ROW('انتقال دیده بان'!$AA$2:$AA$4926)/100000000)),0),"")</f>
        <v/>
      </c>
      <c r="C31">
        <f>IF($B31="","",INDEX('انتقال دیده بان'!$A$2:$A$4926,$B31))</f>
        <v/>
      </c>
      <c r="D31">
        <f>IF($B31="","",INDEX('انتقال دیده بان'!$B$2:$B$4926,$B31))</f>
        <v/>
      </c>
      <c r="E31">
        <f>IF($B31="","",INDEX('انتقال دیده بان'!$AA$2:$AA$4926,$B31))</f>
        <v/>
      </c>
      <c r="F31">
        <f>IF($B31="","",INDEX('انتقال دیده بان'!$AJ$2:$AJ$4926,$B31))</f>
        <v/>
      </c>
      <c r="G31">
        <f>IF($B31="","",INDEX('انتقال دیده بان'!$J$2:$J$4926,$B31))</f>
        <v/>
      </c>
      <c r="H31">
        <f>IF($B31="","",INDEX('انتقال دیده بان'!$M$2:$M$4926,$B31))</f>
        <v/>
      </c>
      <c r="I31">
        <f>IF($B31="","",INDEX('انتقال دیده بان'!$D$2:$D$4926,$B31))</f>
        <v/>
      </c>
      <c r="J31">
        <f>IF($B31="","",INDEX('انتقال دیده بان'!$E$2:$E$4926,$B31))</f>
        <v/>
      </c>
      <c r="K31">
        <f>IF($B31="","",INDEX('انتقال دیده بان'!$Y$2:$Y$4926,$B31))</f>
        <v/>
      </c>
      <c r="L31">
        <f>IF($B31="","",INDEX('انتقال دیده بان'!$X$2:$X$4926,$B31))</f>
        <v/>
      </c>
      <c r="M31">
        <f>IF($B31="","",INDEX('انتقال دیده بان'!$AE$2:$AE$4926,$B31))</f>
        <v/>
      </c>
      <c r="N31">
        <f>IF($B31="","",INDEX('انتقال دیده بان'!$AF$2:$AF$4926,$B31))</f>
        <v/>
      </c>
      <c r="O31">
        <f>IF($B31="","",INDEX('انتقال دیده بان'!$AH$2:$AH$4926,$B31))</f>
        <v/>
      </c>
      <c r="P31">
        <f>IF($B31="","",INDEX('انتقال دیده بان'!$AI$2:$AI$4926,$B31))</f>
        <v/>
      </c>
      <c r="Q31">
        <f>IF($B31="","",IF($E31&gt;=85,"شکار ممتاز",IF($E31&gt;=80,"شکار قوی","شکار مشروط")))</f>
        <v/>
      </c>
    </row>
    <row r="32">
      <c r="A32">
        <f>IF($B32="","",ROWS($A$2:A32))</f>
        <v/>
      </c>
      <c r="B3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بان'!$AH$2:$AH$4926&gt;=50)),ROWS($A$2:A32)),0),((('انتقال دیده بان'!$AA$2:$AA$4926)+ROW('انتقال دیده بان'!$AA$2:$AA$4926)/100000000)),0),"")</f>
        <v/>
      </c>
      <c r="C32">
        <f>IF($B32="","",INDEX('انتقال دیده بان'!$A$2:$A$4926,$B32))</f>
        <v/>
      </c>
      <c r="D32">
        <f>IF($B32="","",INDEX('انتقال دیده بان'!$B$2:$B$4926,$B32))</f>
        <v/>
      </c>
      <c r="E32">
        <f>IF($B32="","",INDEX('انتقال دیده بان'!$AA$2:$AA$4926,$B32))</f>
        <v/>
      </c>
      <c r="F32">
        <f>IF($B32="","",INDEX('انتقال دیده بان'!$AJ$2:$AJ$4926,$B32))</f>
        <v/>
      </c>
      <c r="G32">
        <f>IF($B32="","",INDEX('انتقال دیده بان'!$J$2:$J$4926,$B32))</f>
        <v/>
      </c>
      <c r="H32">
        <f>IF($B32="","",INDEX('انتقال دیده بان'!$M$2:$M$4926,$B32))</f>
        <v/>
      </c>
      <c r="I32">
        <f>IF($B32="","",INDEX('انتقال دیده بان'!$D$2:$D$4926,$B32))</f>
        <v/>
      </c>
      <c r="J32">
        <f>IF($B32="","",INDEX('انتقال دیده بان'!$E$2:$E$4926,$B32))</f>
        <v/>
      </c>
      <c r="K32">
        <f>IF($B32="","",INDEX('انتقال دیده بان'!$Y$2:$Y$4926,$B32))</f>
        <v/>
      </c>
      <c r="L32">
        <f>IF($B32="","",INDEX('انتقال دیده بان'!$X$2:$X$4926,$B32))</f>
        <v/>
      </c>
      <c r="M32">
        <f>IF($B32="","",INDEX('انتقال دیده بان'!$AE$2:$AE$4926,$B32))</f>
        <v/>
      </c>
      <c r="N32">
        <f>IF($B32="","",INDEX('انتقال دیده بان'!$AF$2:$AF$4926,$B32))</f>
        <v/>
      </c>
      <c r="O32">
        <f>IF($B32="","",INDEX('انتقال دیده بان'!$AH$2:$AH$4926,$B32))</f>
        <v/>
      </c>
      <c r="P32">
        <f>IF($B32="","",INDEX('انتقال دیده بان'!$AI$2:$AI$4926,$B32))</f>
        <v/>
      </c>
      <c r="Q32">
        <f>IF($B32="","",IF($E32&gt;=85,"شکار ممتاز",IF($E32&gt;=80,"شکار قوی","شکار مشروط")))</f>
        <v/>
      </c>
    </row>
    <row r="33">
      <c r="A33">
        <f>IF($B33="","",ROWS($A$2:A33))</f>
        <v/>
      </c>
      <c r="B3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بان'!$AH$2:$AH$4926&gt;=50)),ROWS($A$2:A33)),0),((('انتقال دیده بان'!$AA$2:$AA$4926)+ROW('انتقال دیده بان'!$AA$2:$AA$4926)/100000000)),0),"")</f>
        <v/>
      </c>
      <c r="C33">
        <f>IF($B33="","",INDEX('انتقال دیده بان'!$A$2:$A$4926,$B33))</f>
        <v/>
      </c>
      <c r="D33">
        <f>IF($B33="","",INDEX('انتقال دیده بان'!$B$2:$B$4926,$B33))</f>
        <v/>
      </c>
      <c r="E33">
        <f>IF($B33="","",INDEX('انتقال دیده بان'!$AA$2:$AA$4926,$B33))</f>
        <v/>
      </c>
      <c r="F33">
        <f>IF($B33="","",INDEX('انتقال دیده بان'!$AJ$2:$AJ$4926,$B33))</f>
        <v/>
      </c>
      <c r="G33">
        <f>IF($B33="","",INDEX('انتقال دیده بان'!$J$2:$J$4926,$B33))</f>
        <v/>
      </c>
      <c r="H33">
        <f>IF($B33="","",INDEX('انتقال دیده بان'!$M$2:$M$4926,$B33))</f>
        <v/>
      </c>
      <c r="I33">
        <f>IF($B33="","",INDEX('انتقال دیده بان'!$D$2:$D$4926,$B33))</f>
        <v/>
      </c>
      <c r="J33">
        <f>IF($B33="","",INDEX('انتقال دیده بان'!$E$2:$E$4926,$B33))</f>
        <v/>
      </c>
      <c r="K33">
        <f>IF($B33="","",INDEX('انتقال دیده بان'!$Y$2:$Y$4926,$B33))</f>
        <v/>
      </c>
      <c r="L33">
        <f>IF($B33="","",INDEX('انتقال دیده بان'!$X$2:$X$4926,$B33))</f>
        <v/>
      </c>
      <c r="M33">
        <f>IF($B33="","",INDEX('انتقال دیده بان'!$AE$2:$AE$4926,$B33))</f>
        <v/>
      </c>
      <c r="N33">
        <f>IF($B33="","",INDEX('انتقال دیده بان'!$AF$2:$AF$4926,$B33))</f>
        <v/>
      </c>
      <c r="O33">
        <f>IF($B33="","",INDEX('انتقال دیده بان'!$AH$2:$AH$4926,$B33))</f>
        <v/>
      </c>
      <c r="P33">
        <f>IF($B33="","",INDEX('انتقال دیده بان'!$AI$2:$AI$4926,$B33))</f>
        <v/>
      </c>
      <c r="Q33">
        <f>IF($B33="","",IF($E33&gt;=85,"شکار ممتاز",IF($E33&gt;=80,"شکار قوی","شکار مشروط")))</f>
        <v/>
      </c>
    </row>
    <row r="34">
      <c r="A34">
        <f>IF($B34="","",ROWS($A$2:A34))</f>
        <v/>
      </c>
      <c r="B3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بان'!$AH$2:$AH$4926&gt;=50)),ROWS($A$2:A34)),0),((('انتقال دیده بان'!$AA$2:$AA$4926)+ROW('انتقال دیده بان'!$AA$2:$AA$4926)/100000000)),0),"")</f>
        <v/>
      </c>
      <c r="C34">
        <f>IF($B34="","",INDEX('انتقال دیده بان'!$A$2:$A$4926,$B34))</f>
        <v/>
      </c>
      <c r="D34">
        <f>IF($B34="","",INDEX('انتقال دیده بان'!$B$2:$B$4926,$B34))</f>
        <v/>
      </c>
      <c r="E34">
        <f>IF($B34="","",INDEX('انتقال دیده بان'!$AA$2:$AA$4926,$B34))</f>
        <v/>
      </c>
      <c r="F34">
        <f>IF($B34="","",INDEX('انتقال دیده بان'!$AJ$2:$AJ$4926,$B34))</f>
        <v/>
      </c>
      <c r="G34">
        <f>IF($B34="","",INDEX('انتقال دیده بان'!$J$2:$J$4926,$B34))</f>
        <v/>
      </c>
      <c r="H34">
        <f>IF($B34="","",INDEX('انتقال دیده بان'!$M$2:$M$4926,$B34))</f>
        <v/>
      </c>
      <c r="I34">
        <f>IF($B34="","",INDEX('انتقال دیده بان'!$D$2:$D$4926,$B34))</f>
        <v/>
      </c>
      <c r="J34">
        <f>IF($B34="","",INDEX('انتقال دیده بان'!$E$2:$E$4926,$B34))</f>
        <v/>
      </c>
      <c r="K34">
        <f>IF($B34="","",INDEX('انتقال دیده بان'!$Y$2:$Y$4926,$B34))</f>
        <v/>
      </c>
      <c r="L34">
        <f>IF($B34="","",INDEX('انتقال دیده بان'!$X$2:$X$4926,$B34))</f>
        <v/>
      </c>
      <c r="M34">
        <f>IF($B34="","",INDEX('انتقال دیده بان'!$AE$2:$AE$4926,$B34))</f>
        <v/>
      </c>
      <c r="N34">
        <f>IF($B34="","",INDEX('انتقال دیده بان'!$AF$2:$AF$4926,$B34))</f>
        <v/>
      </c>
      <c r="O34">
        <f>IF($B34="","",INDEX('انتقال دیده بان'!$AH$2:$AH$4926,$B34))</f>
        <v/>
      </c>
      <c r="P34">
        <f>IF($B34="","",INDEX('انتقال دیده بان'!$AI$2:$AI$4926,$B34))</f>
        <v/>
      </c>
      <c r="Q34">
        <f>IF($B34="","",IF($E34&gt;=85,"شکار ممتاز",IF($E34&gt;=80,"شکار قوی","شکار مشروط")))</f>
        <v/>
      </c>
    </row>
    <row r="35">
      <c r="A35">
        <f>IF($B35="","",ROWS($A$2:A35))</f>
        <v/>
      </c>
      <c r="B3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بان'!$AH$2:$AH$4926&gt;=50)),ROWS($A$2:A35)),0),((('انتقال دیده بان'!$AA$2:$AA$4926)+ROW('انتقال دیده بان'!$AA$2:$AA$4926)/100000000)),0),"")</f>
        <v/>
      </c>
      <c r="C35">
        <f>IF($B35="","",INDEX('انتقال دیده بان'!$A$2:$A$4926,$B35))</f>
        <v/>
      </c>
      <c r="D35">
        <f>IF($B35="","",INDEX('انتقال دیده بان'!$B$2:$B$4926,$B35))</f>
        <v/>
      </c>
      <c r="E35">
        <f>IF($B35="","",INDEX('انتقال دیده بان'!$AA$2:$AA$4926,$B35))</f>
        <v/>
      </c>
      <c r="F35">
        <f>IF($B35="","",INDEX('انتقال دیده بان'!$AJ$2:$AJ$4926,$B35))</f>
        <v/>
      </c>
      <c r="G35">
        <f>IF($B35="","",INDEX('انتقال دیده بان'!$J$2:$J$4926,$B35))</f>
        <v/>
      </c>
      <c r="H35">
        <f>IF($B35="","",INDEX('انتقال دیده بان'!$M$2:$M$4926,$B35))</f>
        <v/>
      </c>
      <c r="I35">
        <f>IF($B35="","",INDEX('انتقال دیده بان'!$D$2:$D$4926,$B35))</f>
        <v/>
      </c>
      <c r="J35">
        <f>IF($B35="","",INDEX('انتقال دیده بان'!$E$2:$E$4926,$B35))</f>
        <v/>
      </c>
      <c r="K35">
        <f>IF($B35="","",INDEX('انتقال دیده بان'!$Y$2:$Y$4926,$B35))</f>
        <v/>
      </c>
      <c r="L35">
        <f>IF($B35="","",INDEX('انتقال دیده بان'!$X$2:$X$4926,$B35))</f>
        <v/>
      </c>
      <c r="M35">
        <f>IF($B35="","",INDEX('انتقال دیده بان'!$AE$2:$AE$4926,$B35))</f>
        <v/>
      </c>
      <c r="N35">
        <f>IF($B35="","",INDEX('انتقال دیده بان'!$AF$2:$AF$4926,$B35))</f>
        <v/>
      </c>
      <c r="O35">
        <f>IF($B35="","",INDEX('انتقال دیده بان'!$AH$2:$AH$4926,$B35))</f>
        <v/>
      </c>
      <c r="P35">
        <f>IF($B35="","",INDEX('انتقال دیده بان'!$AI$2:$AI$4926,$B35))</f>
        <v/>
      </c>
      <c r="Q35">
        <f>IF($B35="","",IF($E35&gt;=85,"شکار ممتاز",IF($E35&gt;=80,"شکار قوی","شکار مشروط")))</f>
        <v/>
      </c>
    </row>
    <row r="36">
      <c r="A36">
        <f>IF($B36="","",ROWS($A$2:A36))</f>
        <v/>
      </c>
      <c r="B3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بان'!$AH$2:$AH$4926&gt;=50)),ROWS($A$2:A36)),0),((('انتقال دیده بان'!$AA$2:$AA$4926)+ROW('انتقال دیده بان'!$AA$2:$AA$4926)/100000000)),0),"")</f>
        <v/>
      </c>
      <c r="C36">
        <f>IF($B36="","",INDEX('انتقال دیده بان'!$A$2:$A$4926,$B36))</f>
        <v/>
      </c>
      <c r="D36">
        <f>IF($B36="","",INDEX('انتقال دیده بان'!$B$2:$B$4926,$B36))</f>
        <v/>
      </c>
      <c r="E36">
        <f>IF($B36="","",INDEX('انتقال دیده بان'!$AA$2:$AA$4926,$B36))</f>
        <v/>
      </c>
      <c r="F36">
        <f>IF($B36="","",INDEX('انتقال دیده بان'!$AJ$2:$AJ$4926,$B36))</f>
        <v/>
      </c>
      <c r="G36">
        <f>IF($B36="","",INDEX('انتقال دیده بان'!$J$2:$J$4926,$B36))</f>
        <v/>
      </c>
      <c r="H36">
        <f>IF($B36="","",INDEX('انتقال دیده بان'!$M$2:$M$4926,$B36))</f>
        <v/>
      </c>
      <c r="I36">
        <f>IF($B36="","",INDEX('انتقال دیده بان'!$D$2:$D$4926,$B36))</f>
        <v/>
      </c>
      <c r="J36">
        <f>IF($B36="","",INDEX('انتقال دیده بان'!$E$2:$E$4926,$B36))</f>
        <v/>
      </c>
      <c r="K36">
        <f>IF($B36="","",INDEX('انتقال دیده بان'!$Y$2:$Y$4926,$B36))</f>
        <v/>
      </c>
      <c r="L36">
        <f>IF($B36="","",INDEX('انتقال دیده بان'!$X$2:$X$4926,$B36))</f>
        <v/>
      </c>
      <c r="M36">
        <f>IF($B36="","",INDEX('انتقال دیده بان'!$AE$2:$AE$4926,$B36))</f>
        <v/>
      </c>
      <c r="N36">
        <f>IF($B36="","",INDEX('انتقال دیده بان'!$AF$2:$AF$4926,$B36))</f>
        <v/>
      </c>
      <c r="O36">
        <f>IF($B36="","",INDEX('انتقال دیده بان'!$AH$2:$AH$4926,$B36))</f>
        <v/>
      </c>
      <c r="P36">
        <f>IF($B36="","",INDEX('انتقال دیده بان'!$AI$2:$AI$4926,$B36))</f>
        <v/>
      </c>
      <c r="Q36">
        <f>IF($B36="","",IF($E36&gt;=85,"شکار ممتاز",IF($E36&gt;=80,"شکار قوی","شکار مشروط")))</f>
        <v/>
      </c>
    </row>
    <row r="37">
      <c r="A37">
        <f>IF($B37="","",ROWS($A$2:A37))</f>
        <v/>
      </c>
      <c r="B3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بان'!$AH$2:$AH$4926&gt;=50)),ROWS($A$2:A37)),0),((('انتقال دیده بان'!$AA$2:$AA$4926)+ROW('انتقال دیده بان'!$AA$2:$AA$4926)/100000000)),0),"")</f>
        <v/>
      </c>
      <c r="C37">
        <f>IF($B37="","",INDEX('انتقال دیده بان'!$A$2:$A$4926,$B37))</f>
        <v/>
      </c>
      <c r="D37">
        <f>IF($B37="","",INDEX('انتقال دیده بان'!$B$2:$B$4926,$B37))</f>
        <v/>
      </c>
      <c r="E37">
        <f>IF($B37="","",INDEX('انتقال دیده بان'!$AA$2:$AA$4926,$B37))</f>
        <v/>
      </c>
      <c r="F37">
        <f>IF($B37="","",INDEX('انتقال دیده بان'!$AJ$2:$AJ$4926,$B37))</f>
        <v/>
      </c>
      <c r="G37">
        <f>IF($B37="","",INDEX('انتقال دیده بان'!$J$2:$J$4926,$B37))</f>
        <v/>
      </c>
      <c r="H37">
        <f>IF($B37="","",INDEX('انتقال دیده بان'!$M$2:$M$4926,$B37))</f>
        <v/>
      </c>
      <c r="I37">
        <f>IF($B37="","",INDEX('انتقال دیده بان'!$D$2:$D$4926,$B37))</f>
        <v/>
      </c>
      <c r="J37">
        <f>IF($B37="","",INDEX('انتقال دیده بان'!$E$2:$E$4926,$B37))</f>
        <v/>
      </c>
      <c r="K37">
        <f>IF($B37="","",INDEX('انتقال دیده بان'!$Y$2:$Y$4926,$B37))</f>
        <v/>
      </c>
      <c r="L37">
        <f>IF($B37="","",INDEX('انتقال دیده بان'!$X$2:$X$4926,$B37))</f>
        <v/>
      </c>
      <c r="M37">
        <f>IF($B37="","",INDEX('انتقال دیده بان'!$AE$2:$AE$4926,$B37))</f>
        <v/>
      </c>
      <c r="N37">
        <f>IF($B37="","",INDEX('انتقال دیده بان'!$AF$2:$AF$4926,$B37))</f>
        <v/>
      </c>
      <c r="O37">
        <f>IF($B37="","",INDEX('انتقال دیده بان'!$AH$2:$AH$4926,$B37))</f>
        <v/>
      </c>
      <c r="P37">
        <f>IF($B37="","",INDEX('انتقال دیده بان'!$AI$2:$AI$4926,$B37))</f>
        <v/>
      </c>
      <c r="Q37">
        <f>IF($B37="","",IF($E37&gt;=85,"شکار ممتاز",IF($E37&gt;=80,"شکار قوی","شکار مشروط")))</f>
        <v/>
      </c>
    </row>
    <row r="38">
      <c r="A38">
        <f>IF($B38="","",ROWS($A$2:A38))</f>
        <v/>
      </c>
      <c r="B3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بان'!$AH$2:$AH$4926&gt;=50)),ROWS($A$2:A38)),0),((('انتقال دیده بان'!$AA$2:$AA$4926)+ROW('انتقال دیده بان'!$AA$2:$AA$4926)/100000000)),0),"")</f>
        <v/>
      </c>
      <c r="C38">
        <f>IF($B38="","",INDEX('انتقال دیده بان'!$A$2:$A$4926,$B38))</f>
        <v/>
      </c>
      <c r="D38">
        <f>IF($B38="","",INDEX('انتقال دیده بان'!$B$2:$B$4926,$B38))</f>
        <v/>
      </c>
      <c r="E38">
        <f>IF($B38="","",INDEX('انتقال دیده بان'!$AA$2:$AA$4926,$B38))</f>
        <v/>
      </c>
      <c r="F38">
        <f>IF($B38="","",INDEX('انتقال دیده بان'!$AJ$2:$AJ$4926,$B38))</f>
        <v/>
      </c>
      <c r="G38">
        <f>IF($B38="","",INDEX('انتقال دیده بان'!$J$2:$J$4926,$B38))</f>
        <v/>
      </c>
      <c r="H38">
        <f>IF($B38="","",INDEX('انتقال دیده بان'!$M$2:$M$4926,$B38))</f>
        <v/>
      </c>
      <c r="I38">
        <f>IF($B38="","",INDEX('انتقال دیده بان'!$D$2:$D$4926,$B38))</f>
        <v/>
      </c>
      <c r="J38">
        <f>IF($B38="","",INDEX('انتقال دیده بان'!$E$2:$E$4926,$B38))</f>
        <v/>
      </c>
      <c r="K38">
        <f>IF($B38="","",INDEX('انتقال دیده بان'!$Y$2:$Y$4926,$B38))</f>
        <v/>
      </c>
      <c r="L38">
        <f>IF($B38="","",INDEX('انتقال دیده بان'!$X$2:$X$4926,$B38))</f>
        <v/>
      </c>
      <c r="M38">
        <f>IF($B38="","",INDEX('انتقال دیده بان'!$AE$2:$AE$4926,$B38))</f>
        <v/>
      </c>
      <c r="N38">
        <f>IF($B38="","",INDEX('انتقال دیده بان'!$AF$2:$AF$4926,$B38))</f>
        <v/>
      </c>
      <c r="O38">
        <f>IF($B38="","",INDEX('انتقال دیده بان'!$AH$2:$AH$4926,$B38))</f>
        <v/>
      </c>
      <c r="P38">
        <f>IF($B38="","",INDEX('انتقال دیده بان'!$AI$2:$AI$4926,$B38))</f>
        <v/>
      </c>
      <c r="Q38">
        <f>IF($B38="","",IF($E38&gt;=85,"شکار ممتاز",IF($E38&gt;=80,"شکار قوی","شکار مشروط")))</f>
        <v/>
      </c>
    </row>
    <row r="39">
      <c r="A39">
        <f>IF($B39="","",ROWS($A$2:A39))</f>
        <v/>
      </c>
      <c r="B3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بان'!$AH$2:$AH$4926&gt;=50)),ROWS($A$2:A39)),0),((('انتقال دیده بان'!$AA$2:$AA$4926)+ROW('انتقال دیده بان'!$AA$2:$AA$4926)/100000000)),0),"")</f>
        <v/>
      </c>
      <c r="C39">
        <f>IF($B39="","",INDEX('انتقال دیده بان'!$A$2:$A$4926,$B39))</f>
        <v/>
      </c>
      <c r="D39">
        <f>IF($B39="","",INDEX('انتقال دیده بان'!$B$2:$B$4926,$B39))</f>
        <v/>
      </c>
      <c r="E39">
        <f>IF($B39="","",INDEX('انتقال دیده بان'!$AA$2:$AA$4926,$B39))</f>
        <v/>
      </c>
      <c r="F39">
        <f>IF($B39="","",INDEX('انتقال دیده بان'!$AJ$2:$AJ$4926,$B39))</f>
        <v/>
      </c>
      <c r="G39">
        <f>IF($B39="","",INDEX('انتقال دیده بان'!$J$2:$J$4926,$B39))</f>
        <v/>
      </c>
      <c r="H39">
        <f>IF($B39="","",INDEX('انتقال دیده بان'!$M$2:$M$4926,$B39))</f>
        <v/>
      </c>
      <c r="I39">
        <f>IF($B39="","",INDEX('انتقال دیده بان'!$D$2:$D$4926,$B39))</f>
        <v/>
      </c>
      <c r="J39">
        <f>IF($B39="","",INDEX('انتقال دیده بان'!$E$2:$E$4926,$B39))</f>
        <v/>
      </c>
      <c r="K39">
        <f>IF($B39="","",INDEX('انتقال دیده بان'!$Y$2:$Y$4926,$B39))</f>
        <v/>
      </c>
      <c r="L39">
        <f>IF($B39="","",INDEX('انتقال دیده بان'!$X$2:$X$4926,$B39))</f>
        <v/>
      </c>
      <c r="M39">
        <f>IF($B39="","",INDEX('انتقال دیده بان'!$AE$2:$AE$4926,$B39))</f>
        <v/>
      </c>
      <c r="N39">
        <f>IF($B39="","",INDEX('انتقال دیده بان'!$AF$2:$AF$4926,$B39))</f>
        <v/>
      </c>
      <c r="O39">
        <f>IF($B39="","",INDEX('انتقال دیده بان'!$AH$2:$AH$4926,$B39))</f>
        <v/>
      </c>
      <c r="P39">
        <f>IF($B39="","",INDEX('انتقال دیده بان'!$AI$2:$AI$4926,$B39))</f>
        <v/>
      </c>
      <c r="Q39">
        <f>IF($B39="","",IF($E39&gt;=85,"شکار ممتاز",IF($E39&gt;=80,"شکار قوی","شکار مشروط")))</f>
        <v/>
      </c>
    </row>
    <row r="40">
      <c r="A40">
        <f>IF($B40="","",ROWS($A$2:A40))</f>
        <v/>
      </c>
      <c r="B4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بان'!$AH$2:$AH$4926&gt;=50)),ROWS($A$2:A40)),0),((('انتقال دیده بان'!$AA$2:$AA$4926)+ROW('انتقال دیده بان'!$AA$2:$AA$4926)/100000000)),0),"")</f>
        <v/>
      </c>
      <c r="C40">
        <f>IF($B40="","",INDEX('انتقال دیده بان'!$A$2:$A$4926,$B40))</f>
        <v/>
      </c>
      <c r="D40">
        <f>IF($B40="","",INDEX('انتقال دیده بان'!$B$2:$B$4926,$B40))</f>
        <v/>
      </c>
      <c r="E40">
        <f>IF($B40="","",INDEX('انتقال دیده بان'!$AA$2:$AA$4926,$B40))</f>
        <v/>
      </c>
      <c r="F40">
        <f>IF($B40="","",INDEX('انتقال دیده بان'!$AJ$2:$AJ$4926,$B40))</f>
        <v/>
      </c>
      <c r="G40">
        <f>IF($B40="","",INDEX('انتقال دیده بان'!$J$2:$J$4926,$B40))</f>
        <v/>
      </c>
      <c r="H40">
        <f>IF($B40="","",INDEX('انتقال دیده بان'!$M$2:$M$4926,$B40))</f>
        <v/>
      </c>
      <c r="I40">
        <f>IF($B40="","",INDEX('انتقال دیده بان'!$D$2:$D$4926,$B40))</f>
        <v/>
      </c>
      <c r="J40">
        <f>IF($B40="","",INDEX('انتقال دیده بان'!$E$2:$E$4926,$B40))</f>
        <v/>
      </c>
      <c r="K40">
        <f>IF($B40="","",INDEX('انتقال دیده بان'!$Y$2:$Y$4926,$B40))</f>
        <v/>
      </c>
      <c r="L40">
        <f>IF($B40="","",INDEX('انتقال دیده بان'!$X$2:$X$4926,$B40))</f>
        <v/>
      </c>
      <c r="M40">
        <f>IF($B40="","",INDEX('انتقال دیده بان'!$AE$2:$AE$4926,$B40))</f>
        <v/>
      </c>
      <c r="N40">
        <f>IF($B40="","",INDEX('انتقال دیده بان'!$AF$2:$AF$4926,$B40))</f>
        <v/>
      </c>
      <c r="O40">
        <f>IF($B40="","",INDEX('انتقال دیده بان'!$AH$2:$AH$4926,$B40))</f>
        <v/>
      </c>
      <c r="P40">
        <f>IF($B40="","",INDEX('انتقال دیده بان'!$AI$2:$AI$4926,$B40))</f>
        <v/>
      </c>
      <c r="Q40">
        <f>IF($B40="","",IF($E40&gt;=85,"شکار ممتاز",IF($E40&gt;=80,"شکار قوی","شکار مشروط")))</f>
        <v/>
      </c>
    </row>
    <row r="41">
      <c r="A41">
        <f>IF($B41="","",ROWS($A$2:A41))</f>
        <v/>
      </c>
      <c r="B4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بان'!$AH$2:$AH$4926&gt;=50)),ROWS($A$2:A41)),0),((('انتقال دیده بان'!$AA$2:$AA$4926)+ROW('انتقال دیده بان'!$AA$2:$AA$4926)/100000000)),0),"")</f>
        <v/>
      </c>
      <c r="C41">
        <f>IF($B41="","",INDEX('انتقال دیده بان'!$A$2:$A$4926,$B41))</f>
        <v/>
      </c>
      <c r="D41">
        <f>IF($B41="","",INDEX('انتقال دیده بان'!$B$2:$B$4926,$B41))</f>
        <v/>
      </c>
      <c r="E41">
        <f>IF($B41="","",INDEX('انتقال دیده بان'!$AA$2:$AA$4926,$B41))</f>
        <v/>
      </c>
      <c r="F41">
        <f>IF($B41="","",INDEX('انتقال دیده بان'!$AJ$2:$AJ$4926,$B41))</f>
        <v/>
      </c>
      <c r="G41">
        <f>IF($B41="","",INDEX('انتقال دیده بان'!$J$2:$J$4926,$B41))</f>
        <v/>
      </c>
      <c r="H41">
        <f>IF($B41="","",INDEX('انتقال دیده بان'!$M$2:$M$4926,$B41))</f>
        <v/>
      </c>
      <c r="I41">
        <f>IF($B41="","",INDEX('انتقال دیده بان'!$D$2:$D$4926,$B41))</f>
        <v/>
      </c>
      <c r="J41">
        <f>IF($B41="","",INDEX('انتقال دیده بان'!$E$2:$E$4926,$B41))</f>
        <v/>
      </c>
      <c r="K41">
        <f>IF($B41="","",INDEX('انتقال دیده بان'!$Y$2:$Y$4926,$B41))</f>
        <v/>
      </c>
      <c r="L41">
        <f>IF($B41="","",INDEX('انتقال دیده بان'!$X$2:$X$4926,$B41))</f>
        <v/>
      </c>
      <c r="M41">
        <f>IF($B41="","",INDEX('انتقال دیده بان'!$AE$2:$AE$4926,$B41))</f>
        <v/>
      </c>
      <c r="N41">
        <f>IF($B41="","",INDEX('انتقال دیده بان'!$AF$2:$AF$4926,$B41))</f>
        <v/>
      </c>
      <c r="O41">
        <f>IF($B41="","",INDEX('انتقال دیده بان'!$AH$2:$AH$4926,$B41))</f>
        <v/>
      </c>
      <c r="P41">
        <f>IF($B41="","",INDEX('انتقال دیده بان'!$AI$2:$AI$4926,$B41))</f>
        <v/>
      </c>
      <c r="Q41">
        <f>IF($B41="","",IF($E41&gt;=85,"شکار ممتاز",IF($E41&gt;=80,"شکار قوی","شکار مشروط")))</f>
        <v/>
      </c>
    </row>
    <row r="42">
      <c r="A42">
        <f>IF($B42="","",ROWS($A$2:A42))</f>
        <v/>
      </c>
      <c r="B4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بان'!$AH$2:$AH$4926&gt;=50)),ROWS($A$2:A42)),0),((('انتقال دیده بان'!$AA$2:$AA$4926)+ROW('انتقال دیده بان'!$AA$2:$AA$4926)/100000000)),0),"")</f>
        <v/>
      </c>
      <c r="C42">
        <f>IF($B42="","",INDEX('انتقال دیده بان'!$A$2:$A$4926,$B42))</f>
        <v/>
      </c>
      <c r="D42">
        <f>IF($B42="","",INDEX('انتقال دیده بان'!$B$2:$B$4926,$B42))</f>
        <v/>
      </c>
      <c r="E42">
        <f>IF($B42="","",INDEX('انتقال دیده بان'!$AA$2:$AA$4926,$B42))</f>
        <v/>
      </c>
      <c r="F42">
        <f>IF($B42="","",INDEX('انتقال دیده بان'!$AJ$2:$AJ$4926,$B42))</f>
        <v/>
      </c>
      <c r="G42">
        <f>IF($B42="","",INDEX('انتقال دیده بان'!$J$2:$J$4926,$B42))</f>
        <v/>
      </c>
      <c r="H42">
        <f>IF($B42="","",INDEX('انتقال دیده بان'!$M$2:$M$4926,$B42))</f>
        <v/>
      </c>
      <c r="I42">
        <f>IF($B42="","",INDEX('انتقال دیده بان'!$D$2:$D$4926,$B42))</f>
        <v/>
      </c>
      <c r="J42">
        <f>IF($B42="","",INDEX('انتقال دیده بان'!$E$2:$E$4926,$B42))</f>
        <v/>
      </c>
      <c r="K42">
        <f>IF($B42="","",INDEX('انتقال دیده بان'!$Y$2:$Y$4926,$B42))</f>
        <v/>
      </c>
      <c r="L42">
        <f>IF($B42="","",INDEX('انتقال دیده بان'!$X$2:$X$4926,$B42))</f>
        <v/>
      </c>
      <c r="M42">
        <f>IF($B42="","",INDEX('انتقال دیده بان'!$AE$2:$AE$4926,$B42))</f>
        <v/>
      </c>
      <c r="N42">
        <f>IF($B42="","",INDEX('انتقال دیده بان'!$AF$2:$AF$4926,$B42))</f>
        <v/>
      </c>
      <c r="O42">
        <f>IF($B42="","",INDEX('انتقال دیده بان'!$AH$2:$AH$4926,$B42))</f>
        <v/>
      </c>
      <c r="P42">
        <f>IF($B42="","",INDEX('انتقال دیده بان'!$AI$2:$AI$4926,$B42))</f>
        <v/>
      </c>
      <c r="Q42">
        <f>IF($B42="","",IF($E42&gt;=85,"شکار ممتاز",IF($E42&gt;=80,"شکار قوی","شکار مشروط")))</f>
        <v/>
      </c>
    </row>
    <row r="43">
      <c r="A43">
        <f>IF($B43="","",ROWS($A$2:A43))</f>
        <v/>
      </c>
      <c r="B4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بان'!$AH$2:$AH$4926&gt;=50)),ROWS($A$2:A43)),0),((('انتقال دیده بان'!$AA$2:$AA$4926)+ROW('انتقال دیده بان'!$AA$2:$AA$4926)/100000000)),0),"")</f>
        <v/>
      </c>
      <c r="C43">
        <f>IF($B43="","",INDEX('انتقال دیده بان'!$A$2:$A$4926,$B43))</f>
        <v/>
      </c>
      <c r="D43">
        <f>IF($B43="","",INDEX('انتقال دیده بان'!$B$2:$B$4926,$B43))</f>
        <v/>
      </c>
      <c r="E43">
        <f>IF($B43="","",INDEX('انتقال دیده بان'!$AA$2:$AA$4926,$B43))</f>
        <v/>
      </c>
      <c r="F43">
        <f>IF($B43="","",INDEX('انتقال دیده بان'!$AJ$2:$AJ$4926,$B43))</f>
        <v/>
      </c>
      <c r="G43">
        <f>IF($B43="","",INDEX('انتقال دیده بان'!$J$2:$J$4926,$B43))</f>
        <v/>
      </c>
      <c r="H43">
        <f>IF($B43="","",INDEX('انتقال دیده بان'!$M$2:$M$4926,$B43))</f>
        <v/>
      </c>
      <c r="I43">
        <f>IF($B43="","",INDEX('انتقال دیده بان'!$D$2:$D$4926,$B43))</f>
        <v/>
      </c>
      <c r="J43">
        <f>IF($B43="","",INDEX('انتقال دیده بان'!$E$2:$E$4926,$B43))</f>
        <v/>
      </c>
      <c r="K43">
        <f>IF($B43="","",INDEX('انتقال دیده بان'!$Y$2:$Y$4926,$B43))</f>
        <v/>
      </c>
      <c r="L43">
        <f>IF($B43="","",INDEX('انتقال دیده بان'!$X$2:$X$4926,$B43))</f>
        <v/>
      </c>
      <c r="M43">
        <f>IF($B43="","",INDEX('انتقال دیده بان'!$AE$2:$AE$4926,$B43))</f>
        <v/>
      </c>
      <c r="N43">
        <f>IF($B43="","",INDEX('انتقال دیده بان'!$AF$2:$AF$4926,$B43))</f>
        <v/>
      </c>
      <c r="O43">
        <f>IF($B43="","",INDEX('انتقال دیده بان'!$AH$2:$AH$4926,$B43))</f>
        <v/>
      </c>
      <c r="P43">
        <f>IF($B43="","",INDEX('انتقال دیده بان'!$AI$2:$AI$4926,$B43))</f>
        <v/>
      </c>
      <c r="Q43">
        <f>IF($B43="","",IF($E43&gt;=85,"شکار ممتاز",IF($E43&gt;=80,"شکار قوی","شکار مشروط")))</f>
        <v/>
      </c>
    </row>
    <row r="44">
      <c r="A44">
        <f>IF($B44="","",ROWS($A$2:A44))</f>
        <v/>
      </c>
      <c r="B4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بان'!$AH$2:$AH$4926&gt;=50)),ROWS($A$2:A44)),0),((('انتقال دیده بان'!$AA$2:$AA$4926)+ROW('انتقال دیده بان'!$AA$2:$AA$4926)/100000000)),0),"")</f>
        <v/>
      </c>
      <c r="C44">
        <f>IF($B44="","",INDEX('انتقال دیده بان'!$A$2:$A$4926,$B44))</f>
        <v/>
      </c>
      <c r="D44">
        <f>IF($B44="","",INDEX('انتقال دیده بان'!$B$2:$B$4926,$B44))</f>
        <v/>
      </c>
      <c r="E44">
        <f>IF($B44="","",INDEX('انتقال دیده بان'!$AA$2:$AA$4926,$B44))</f>
        <v/>
      </c>
      <c r="F44">
        <f>IF($B44="","",INDEX('انتقال دیده بان'!$AJ$2:$AJ$4926,$B44))</f>
        <v/>
      </c>
      <c r="G44">
        <f>IF($B44="","",INDEX('انتقال دیده بان'!$J$2:$J$4926,$B44))</f>
        <v/>
      </c>
      <c r="H44">
        <f>IF($B44="","",INDEX('انتقال دیده بان'!$M$2:$M$4926,$B44))</f>
        <v/>
      </c>
      <c r="I44">
        <f>IF($B44="","",INDEX('انتقال دیده بان'!$D$2:$D$4926,$B44))</f>
        <v/>
      </c>
      <c r="J44">
        <f>IF($B44="","",INDEX('انتقال دیده بان'!$E$2:$E$4926,$B44))</f>
        <v/>
      </c>
      <c r="K44">
        <f>IF($B44="","",INDEX('انتقال دیده بان'!$Y$2:$Y$4926,$B44))</f>
        <v/>
      </c>
      <c r="L44">
        <f>IF($B44="","",INDEX('انتقال دیده بان'!$X$2:$X$4926,$B44))</f>
        <v/>
      </c>
      <c r="M44">
        <f>IF($B44="","",INDEX('انتقال دیده بان'!$AE$2:$AE$4926,$B44))</f>
        <v/>
      </c>
      <c r="N44">
        <f>IF($B44="","",INDEX('انتقال دیده بان'!$AF$2:$AF$4926,$B44))</f>
        <v/>
      </c>
      <c r="O44">
        <f>IF($B44="","",INDEX('انتقال دیده بان'!$AH$2:$AH$4926,$B44))</f>
        <v/>
      </c>
      <c r="P44">
        <f>IF($B44="","",INDEX('انتقال دیده بان'!$AI$2:$AI$4926,$B44))</f>
        <v/>
      </c>
      <c r="Q44">
        <f>IF($B44="","",IF($E44&gt;=85,"شکار ممتاز",IF($E44&gt;=80,"شکار قوی","شکار مشروط")))</f>
        <v/>
      </c>
    </row>
    <row r="45">
      <c r="A45">
        <f>IF($B45="","",ROWS($A$2:A45))</f>
        <v/>
      </c>
      <c r="B4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بان'!$AH$2:$AH$4926&gt;=50)),ROWS($A$2:A45)),0),((('انتقال دیده بان'!$AA$2:$AA$4926)+ROW('انتقال دیده بان'!$AA$2:$AA$4926)/100000000)),0),"")</f>
        <v/>
      </c>
      <c r="C45">
        <f>IF($B45="","",INDEX('انتقال دیده بان'!$A$2:$A$4926,$B45))</f>
        <v/>
      </c>
      <c r="D45">
        <f>IF($B45="","",INDEX('انتقال دیده بان'!$B$2:$B$4926,$B45))</f>
        <v/>
      </c>
      <c r="E45">
        <f>IF($B45="","",INDEX('انتقال دیده بان'!$AA$2:$AA$4926,$B45))</f>
        <v/>
      </c>
      <c r="F45">
        <f>IF($B45="","",INDEX('انتقال دیده بان'!$AJ$2:$AJ$4926,$B45))</f>
        <v/>
      </c>
      <c r="G45">
        <f>IF($B45="","",INDEX('انتقال دیده بان'!$J$2:$J$4926,$B45))</f>
        <v/>
      </c>
      <c r="H45">
        <f>IF($B45="","",INDEX('انتقال دیده بان'!$M$2:$M$4926,$B45))</f>
        <v/>
      </c>
      <c r="I45">
        <f>IF($B45="","",INDEX('انتقال دیده بان'!$D$2:$D$4926,$B45))</f>
        <v/>
      </c>
      <c r="J45">
        <f>IF($B45="","",INDEX('انتقال دیده بان'!$E$2:$E$4926,$B45))</f>
        <v/>
      </c>
      <c r="K45">
        <f>IF($B45="","",INDEX('انتقال دیده بان'!$Y$2:$Y$4926,$B45))</f>
        <v/>
      </c>
      <c r="L45">
        <f>IF($B45="","",INDEX('انتقال دیده بان'!$X$2:$X$4926,$B45))</f>
        <v/>
      </c>
      <c r="M45">
        <f>IF($B45="","",INDEX('انتقال دیده بان'!$AE$2:$AE$4926,$B45))</f>
        <v/>
      </c>
      <c r="N45">
        <f>IF($B45="","",INDEX('انتقال دیده بان'!$AF$2:$AF$4926,$B45))</f>
        <v/>
      </c>
      <c r="O45">
        <f>IF($B45="","",INDEX('انتقال دیده بان'!$AH$2:$AH$4926,$B45))</f>
        <v/>
      </c>
      <c r="P45">
        <f>IF($B45="","",INDEX('انتقال دیده بان'!$AI$2:$AI$4926,$B45))</f>
        <v/>
      </c>
      <c r="Q45">
        <f>IF($B45="","",IF($E45&gt;=85,"شکار ممتاز",IF($E45&gt;=80,"شکار قوی","شکار مشروط")))</f>
        <v/>
      </c>
    </row>
    <row r="46">
      <c r="A46">
        <f>IF($B46="","",ROWS($A$2:A46))</f>
        <v/>
      </c>
      <c r="B4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بان'!$AH$2:$AH$4926&gt;=50)),ROWS($A$2:A46)),0),((('انتقال دیده بان'!$AA$2:$AA$4926)+ROW('انتقال دیده بان'!$AA$2:$AA$4926)/100000000)),0),"")</f>
        <v/>
      </c>
      <c r="C46">
        <f>IF($B46="","",INDEX('انتقال دیده بان'!$A$2:$A$4926,$B46))</f>
        <v/>
      </c>
      <c r="D46">
        <f>IF($B46="","",INDEX('انتقال دیده بان'!$B$2:$B$4926,$B46))</f>
        <v/>
      </c>
      <c r="E46">
        <f>IF($B46="","",INDEX('انتقال دیده بان'!$AA$2:$AA$4926,$B46))</f>
        <v/>
      </c>
      <c r="F46">
        <f>IF($B46="","",INDEX('انتقال دیده بان'!$AJ$2:$AJ$4926,$B46))</f>
        <v/>
      </c>
      <c r="G46">
        <f>IF($B46="","",INDEX('انتقال دیده بان'!$J$2:$J$4926,$B46))</f>
        <v/>
      </c>
      <c r="H46">
        <f>IF($B46="","",INDEX('انتقال دیده بان'!$M$2:$M$4926,$B46))</f>
        <v/>
      </c>
      <c r="I46">
        <f>IF($B46="","",INDEX('انتقال دیده بان'!$D$2:$D$4926,$B46))</f>
        <v/>
      </c>
      <c r="J46">
        <f>IF($B46="","",INDEX('انتقال دیده بان'!$E$2:$E$4926,$B46))</f>
        <v/>
      </c>
      <c r="K46">
        <f>IF($B46="","",INDEX('انتقال دیده بان'!$Y$2:$Y$4926,$B46))</f>
        <v/>
      </c>
      <c r="L46">
        <f>IF($B46="","",INDEX('انتقال دیده بان'!$X$2:$X$4926,$B46))</f>
        <v/>
      </c>
      <c r="M46">
        <f>IF($B46="","",INDEX('انتقال دیده بان'!$AE$2:$AE$4926,$B46))</f>
        <v/>
      </c>
      <c r="N46">
        <f>IF($B46="","",INDEX('انتقال دیده بان'!$AF$2:$AF$4926,$B46))</f>
        <v/>
      </c>
      <c r="O46">
        <f>IF($B46="","",INDEX('انتقال دیده بان'!$AH$2:$AH$4926,$B46))</f>
        <v/>
      </c>
      <c r="P46">
        <f>IF($B46="","",INDEX('انتقال دیده بان'!$AI$2:$AI$4926,$B46))</f>
        <v/>
      </c>
      <c r="Q46">
        <f>IF($B46="","",IF($E46&gt;=85,"شکار ممتاز",IF($E46&gt;=80,"شکار قوی","شکار مشروط")))</f>
        <v/>
      </c>
    </row>
    <row r="47">
      <c r="A47">
        <f>IF($B47="","",ROWS($A$2:A47))</f>
        <v/>
      </c>
      <c r="B4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بان'!$AH$2:$AH$4926&gt;=50)),ROWS($A$2:A47)),0),((('انتقال دیده بان'!$AA$2:$AA$4926)+ROW('انتقال دیده بان'!$AA$2:$AA$4926)/100000000)),0),"")</f>
        <v/>
      </c>
      <c r="C47">
        <f>IF($B47="","",INDEX('انتقال دیده بان'!$A$2:$A$4926,$B47))</f>
        <v/>
      </c>
      <c r="D47">
        <f>IF($B47="","",INDEX('انتقال دیده بان'!$B$2:$B$4926,$B47))</f>
        <v/>
      </c>
      <c r="E47">
        <f>IF($B47="","",INDEX('انتقال دیده بان'!$AA$2:$AA$4926,$B47))</f>
        <v/>
      </c>
      <c r="F47">
        <f>IF($B47="","",INDEX('انتقال دیده بان'!$AJ$2:$AJ$4926,$B47))</f>
        <v/>
      </c>
      <c r="G47">
        <f>IF($B47="","",INDEX('انتقال دیده بان'!$J$2:$J$4926,$B47))</f>
        <v/>
      </c>
      <c r="H47">
        <f>IF($B47="","",INDEX('انتقال دیده بان'!$M$2:$M$4926,$B47))</f>
        <v/>
      </c>
      <c r="I47">
        <f>IF($B47="","",INDEX('انتقال دیده بان'!$D$2:$D$4926,$B47))</f>
        <v/>
      </c>
      <c r="J47">
        <f>IF($B47="","",INDEX('انتقال دیده بان'!$E$2:$E$4926,$B47))</f>
        <v/>
      </c>
      <c r="K47">
        <f>IF($B47="","",INDEX('انتقال دیده بان'!$Y$2:$Y$4926,$B47))</f>
        <v/>
      </c>
      <c r="L47">
        <f>IF($B47="","",INDEX('انتقال دیده بان'!$X$2:$X$4926,$B47))</f>
        <v/>
      </c>
      <c r="M47">
        <f>IF($B47="","",INDEX('انتقال دیده بان'!$AE$2:$AE$4926,$B47))</f>
        <v/>
      </c>
      <c r="N47">
        <f>IF($B47="","",INDEX('انتقال دیده بان'!$AF$2:$AF$4926,$B47))</f>
        <v/>
      </c>
      <c r="O47">
        <f>IF($B47="","",INDEX('انتقال دیده بان'!$AH$2:$AH$4926,$B47))</f>
        <v/>
      </c>
      <c r="P47">
        <f>IF($B47="","",INDEX('انتقال دیده بان'!$AI$2:$AI$4926,$B47))</f>
        <v/>
      </c>
      <c r="Q47">
        <f>IF($B47="","",IF($E47&gt;=85,"شکار ممتاز",IF($E47&gt;=80,"شکار قوی","شکار مشروط")))</f>
        <v/>
      </c>
    </row>
    <row r="48">
      <c r="A48">
        <f>IF($B48="","",ROWS($A$2:A48))</f>
        <v/>
      </c>
      <c r="B4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بان'!$AH$2:$AH$4926&gt;=50)),ROWS($A$2:A48)),0),((('انتقال دیده بان'!$AA$2:$AA$4926)+ROW('انتقال دیده بان'!$AA$2:$AA$4926)/100000000)),0),"")</f>
        <v/>
      </c>
      <c r="C48">
        <f>IF($B48="","",INDEX('انتقال دیده بان'!$A$2:$A$4926,$B48))</f>
        <v/>
      </c>
      <c r="D48">
        <f>IF($B48="","",INDEX('انتقال دیده بان'!$B$2:$B$4926,$B48))</f>
        <v/>
      </c>
      <c r="E48">
        <f>IF($B48="","",INDEX('انتقال دیده بان'!$AA$2:$AA$4926,$B48))</f>
        <v/>
      </c>
      <c r="F48">
        <f>IF($B48="","",INDEX('انتقال دیده بان'!$AJ$2:$AJ$4926,$B48))</f>
        <v/>
      </c>
      <c r="G48">
        <f>IF($B48="","",INDEX('انتقال دیده بان'!$J$2:$J$4926,$B48))</f>
        <v/>
      </c>
      <c r="H48">
        <f>IF($B48="","",INDEX('انتقال دیده بان'!$M$2:$M$4926,$B48))</f>
        <v/>
      </c>
      <c r="I48">
        <f>IF($B48="","",INDEX('انتقال دیده بان'!$D$2:$D$4926,$B48))</f>
        <v/>
      </c>
      <c r="J48">
        <f>IF($B48="","",INDEX('انتقال دیده بان'!$E$2:$E$4926,$B48))</f>
        <v/>
      </c>
      <c r="K48">
        <f>IF($B48="","",INDEX('انتقال دیده بان'!$Y$2:$Y$4926,$B48))</f>
        <v/>
      </c>
      <c r="L48">
        <f>IF($B48="","",INDEX('انتقال دیده بان'!$X$2:$X$4926,$B48))</f>
        <v/>
      </c>
      <c r="M48">
        <f>IF($B48="","",INDEX('انتقال دیده بان'!$AE$2:$AE$4926,$B48))</f>
        <v/>
      </c>
      <c r="N48">
        <f>IF($B48="","",INDEX('انتقال دیده بان'!$AF$2:$AF$4926,$B48))</f>
        <v/>
      </c>
      <c r="O48">
        <f>IF($B48="","",INDEX('انتقال دیده بان'!$AH$2:$AH$4926,$B48))</f>
        <v/>
      </c>
      <c r="P48">
        <f>IF($B48="","",INDEX('انتقال دیده بان'!$AI$2:$AI$4926,$B48))</f>
        <v/>
      </c>
      <c r="Q48">
        <f>IF($B48="","",IF($E48&gt;=85,"شکار ممتاز",IF($E48&gt;=80,"شکار قوی","شکار مشروط")))</f>
        <v/>
      </c>
    </row>
    <row r="49">
      <c r="A49">
        <f>IF($B49="","",ROWS($A$2:A49))</f>
        <v/>
      </c>
      <c r="B4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بان'!$AH$2:$AH$4926&gt;=50)),ROWS($A$2:A49)),0),((('انتقال دیده بان'!$AA$2:$AA$4926)+ROW('انتقال دیده بان'!$AA$2:$AA$4926)/100000000)),0),"")</f>
        <v/>
      </c>
      <c r="C49">
        <f>IF($B49="","",INDEX('انتقال دیده بان'!$A$2:$A$4926,$B49))</f>
        <v/>
      </c>
      <c r="D49">
        <f>IF($B49="","",INDEX('انتقال دیده بان'!$B$2:$B$4926,$B49))</f>
        <v/>
      </c>
      <c r="E49">
        <f>IF($B49="","",INDEX('انتقال دیده بان'!$AA$2:$AA$4926,$B49))</f>
        <v/>
      </c>
      <c r="F49">
        <f>IF($B49="","",INDEX('انتقال دیده بان'!$AJ$2:$AJ$4926,$B49))</f>
        <v/>
      </c>
      <c r="G49">
        <f>IF($B49="","",INDEX('انتقال دیده بان'!$J$2:$J$4926,$B49))</f>
        <v/>
      </c>
      <c r="H49">
        <f>IF($B49="","",INDEX('انتقال دیده بان'!$M$2:$M$4926,$B49))</f>
        <v/>
      </c>
      <c r="I49">
        <f>IF($B49="","",INDEX('انتقال دیده بان'!$D$2:$D$4926,$B49))</f>
        <v/>
      </c>
      <c r="J49">
        <f>IF($B49="","",INDEX('انتقال دیده بان'!$E$2:$E$4926,$B49))</f>
        <v/>
      </c>
      <c r="K49">
        <f>IF($B49="","",INDEX('انتقال دیده بان'!$Y$2:$Y$4926,$B49))</f>
        <v/>
      </c>
      <c r="L49">
        <f>IF($B49="","",INDEX('انتقال دیده بان'!$X$2:$X$4926,$B49))</f>
        <v/>
      </c>
      <c r="M49">
        <f>IF($B49="","",INDEX('انتقال دیده بان'!$AE$2:$AE$4926,$B49))</f>
        <v/>
      </c>
      <c r="N49">
        <f>IF($B49="","",INDEX('انتقال دیده بان'!$AF$2:$AF$4926,$B49))</f>
        <v/>
      </c>
      <c r="O49">
        <f>IF($B49="","",INDEX('انتقال دیده بان'!$AH$2:$AH$4926,$B49))</f>
        <v/>
      </c>
      <c r="P49">
        <f>IF($B49="","",INDEX('انتقال دیده بان'!$AI$2:$AI$4926,$B49))</f>
        <v/>
      </c>
      <c r="Q49">
        <f>IF($B49="","",IF($E49&gt;=85,"شکار ممتاز",IF($E49&gt;=80,"شکار قوی","شکار مشروط")))</f>
        <v/>
      </c>
    </row>
    <row r="50">
      <c r="A50">
        <f>IF($B50="","",ROWS($A$2:A50))</f>
        <v/>
      </c>
      <c r="B5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بان'!$AH$2:$AH$4926&gt;=50)),ROWS($A$2:A50)),0),((('انتقال دیده بان'!$AA$2:$AA$4926)+ROW('انتقال دیده بان'!$AA$2:$AA$4926)/100000000)),0),"")</f>
        <v/>
      </c>
      <c r="C50">
        <f>IF($B50="","",INDEX('انتقال دیده بان'!$A$2:$A$4926,$B50))</f>
        <v/>
      </c>
      <c r="D50">
        <f>IF($B50="","",INDEX('انتقال دیده بان'!$B$2:$B$4926,$B50))</f>
        <v/>
      </c>
      <c r="E50">
        <f>IF($B50="","",INDEX('انتقال دیده بان'!$AA$2:$AA$4926,$B50))</f>
        <v/>
      </c>
      <c r="F50">
        <f>IF($B50="","",INDEX('انتقال دیده بان'!$AJ$2:$AJ$4926,$B50))</f>
        <v/>
      </c>
      <c r="G50">
        <f>IF($B50="","",INDEX('انتقال دیده بان'!$J$2:$J$4926,$B50))</f>
        <v/>
      </c>
      <c r="H50">
        <f>IF($B50="","",INDEX('انتقال دیده بان'!$M$2:$M$4926,$B50))</f>
        <v/>
      </c>
      <c r="I50">
        <f>IF($B50="","",INDEX('انتقال دیده بان'!$D$2:$D$4926,$B50))</f>
        <v/>
      </c>
      <c r="J50">
        <f>IF($B50="","",INDEX('انتقال دیده بان'!$E$2:$E$4926,$B50))</f>
        <v/>
      </c>
      <c r="K50">
        <f>IF($B50="","",INDEX('انتقال دیده بان'!$Y$2:$Y$4926,$B50))</f>
        <v/>
      </c>
      <c r="L50">
        <f>IF($B50="","",INDEX('انتقال دیده بان'!$X$2:$X$4926,$B50))</f>
        <v/>
      </c>
      <c r="M50">
        <f>IF($B50="","",INDEX('انتقال دیده بان'!$AE$2:$AE$4926,$B50))</f>
        <v/>
      </c>
      <c r="N50">
        <f>IF($B50="","",INDEX('انتقال دیده بان'!$AF$2:$AF$4926,$B50))</f>
        <v/>
      </c>
      <c r="O50">
        <f>IF($B50="","",INDEX('انتقال دیده بان'!$AH$2:$AH$4926,$B50))</f>
        <v/>
      </c>
      <c r="P50">
        <f>IF($B50="","",INDEX('انتقال دیده بان'!$AI$2:$AI$4926,$B50))</f>
        <v/>
      </c>
      <c r="Q50">
        <f>IF($B50="","",IF($E50&gt;=85,"شکار ممتاز",IF($E50&gt;=80,"شکار قوی","شکار مشروط")))</f>
        <v/>
      </c>
    </row>
    <row r="51">
      <c r="A51">
        <f>IF($B51="","",ROWS($A$2:A51))</f>
        <v/>
      </c>
      <c r="B5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بان'!$AH$2:$AH$4926&gt;=50)),ROWS($A$2:A51)),0),((('انتقال دیده بان'!$AA$2:$AA$4926)+ROW('انتقال دیده بان'!$AA$2:$AA$4926)/100000000)),0),"")</f>
        <v/>
      </c>
      <c r="C51">
        <f>IF($B51="","",INDEX('انتقال دیده بان'!$A$2:$A$4926,$B51))</f>
        <v/>
      </c>
      <c r="D51">
        <f>IF($B51="","",INDEX('انتقال دیده بان'!$B$2:$B$4926,$B51))</f>
        <v/>
      </c>
      <c r="E51">
        <f>IF($B51="","",INDEX('انتقال دیده بان'!$AA$2:$AA$4926,$B51))</f>
        <v/>
      </c>
      <c r="F51">
        <f>IF($B51="","",INDEX('انتقال دیده بان'!$AJ$2:$AJ$4926,$B51))</f>
        <v/>
      </c>
      <c r="G51">
        <f>IF($B51="","",INDEX('انتقال دیده بان'!$J$2:$J$4926,$B51))</f>
        <v/>
      </c>
      <c r="H51">
        <f>IF($B51="","",INDEX('انتقال دیده بان'!$M$2:$M$4926,$B51))</f>
        <v/>
      </c>
      <c r="I51">
        <f>IF($B51="","",INDEX('انتقال دیده بان'!$D$2:$D$4926,$B51))</f>
        <v/>
      </c>
      <c r="J51">
        <f>IF($B51="","",INDEX('انتقال دیده بان'!$E$2:$E$4926,$B51))</f>
        <v/>
      </c>
      <c r="K51">
        <f>IF($B51="","",INDEX('انتقال دیده بان'!$Y$2:$Y$4926,$B51))</f>
        <v/>
      </c>
      <c r="L51">
        <f>IF($B51="","",INDEX('انتقال دیده بان'!$X$2:$X$4926,$B51))</f>
        <v/>
      </c>
      <c r="M51">
        <f>IF($B51="","",INDEX('انتقال دیده بان'!$AE$2:$AE$4926,$B51))</f>
        <v/>
      </c>
      <c r="N51">
        <f>IF($B51="","",INDEX('انتقال دیده بان'!$AF$2:$AF$4926,$B51))</f>
        <v/>
      </c>
      <c r="O51">
        <f>IF($B51="","",INDEX('انتقال دیده بان'!$AH$2:$AH$4926,$B51))</f>
        <v/>
      </c>
      <c r="P51">
        <f>IF($B51="","",INDEX('انتقال دیده بان'!$AI$2:$AI$4926,$B51))</f>
        <v/>
      </c>
      <c r="Q51">
        <f>IF($B51="","",IF($E51&gt;=85,"شکار ممتاز",IF($E51&gt;=80,"شکار قوی","شکار مشروط")))</f>
        <v/>
      </c>
    </row>
    <row r="52">
      <c r="A52">
        <f>IF($B52="","",ROWS($A$2:A52))</f>
        <v/>
      </c>
      <c r="B5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بان'!$AH$2:$AH$4926&gt;=50)),ROWS($A$2:A52)),0),((('انتقال دیده بان'!$AA$2:$AA$4926)+ROW('انتقال دیده بان'!$AA$2:$AA$4926)/100000000)),0),"")</f>
        <v/>
      </c>
      <c r="C52">
        <f>IF($B52="","",INDEX('انتقال دیده بان'!$A$2:$A$4926,$B52))</f>
        <v/>
      </c>
      <c r="D52">
        <f>IF($B52="","",INDEX('انتقال دیده بان'!$B$2:$B$4926,$B52))</f>
        <v/>
      </c>
      <c r="E52">
        <f>IF($B52="","",INDEX('انتقال دیده بان'!$AA$2:$AA$4926,$B52))</f>
        <v/>
      </c>
      <c r="F52">
        <f>IF($B52="","",INDEX('انتقال دیده بان'!$AJ$2:$AJ$4926,$B52))</f>
        <v/>
      </c>
      <c r="G52">
        <f>IF($B52="","",INDEX('انتقال دیده بان'!$J$2:$J$4926,$B52))</f>
        <v/>
      </c>
      <c r="H52">
        <f>IF($B52="","",INDEX('انتقال دیده بان'!$M$2:$M$4926,$B52))</f>
        <v/>
      </c>
      <c r="I52">
        <f>IF($B52="","",INDEX('انتقال دیده بان'!$D$2:$D$4926,$B52))</f>
        <v/>
      </c>
      <c r="J52">
        <f>IF($B52="","",INDEX('انتقال دیده بان'!$E$2:$E$4926,$B52))</f>
        <v/>
      </c>
      <c r="K52">
        <f>IF($B52="","",INDEX('انتقال دیده بان'!$Y$2:$Y$4926,$B52))</f>
        <v/>
      </c>
      <c r="L52">
        <f>IF($B52="","",INDEX('انتقال دیده بان'!$X$2:$X$4926,$B52))</f>
        <v/>
      </c>
      <c r="M52">
        <f>IF($B52="","",INDEX('انتقال دیده بان'!$AE$2:$AE$4926,$B52))</f>
        <v/>
      </c>
      <c r="N52">
        <f>IF($B52="","",INDEX('انتقال دیده بان'!$AF$2:$AF$4926,$B52))</f>
        <v/>
      </c>
      <c r="O52">
        <f>IF($B52="","",INDEX('انتقال دیده بان'!$AH$2:$AH$4926,$B52))</f>
        <v/>
      </c>
      <c r="P52">
        <f>IF($B52="","",INDEX('انتقال دیده بان'!$AI$2:$AI$4926,$B52))</f>
        <v/>
      </c>
      <c r="Q52">
        <f>IF($B52="","",IF($E52&gt;=85,"شکار ممتاز",IF($E52&gt;=80,"شکار قوی","شکار مشروط")))</f>
        <v/>
      </c>
    </row>
    <row r="53">
      <c r="A53">
        <f>IF($B53="","",ROWS($A$2:A53))</f>
        <v/>
      </c>
      <c r="B5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بان'!$AH$2:$AH$4926&gt;=50)),ROWS($A$2:A53)),0),((('انتقال دیده بان'!$AA$2:$AA$4926)+ROW('انتقال دیده بان'!$AA$2:$AA$4926)/100000000)),0),"")</f>
        <v/>
      </c>
      <c r="C53">
        <f>IF($B53="","",INDEX('انتقال دیده بان'!$A$2:$A$4926,$B53))</f>
        <v/>
      </c>
      <c r="D53">
        <f>IF($B53="","",INDEX('انتقال دیده بان'!$B$2:$B$4926,$B53))</f>
        <v/>
      </c>
      <c r="E53">
        <f>IF($B53="","",INDEX('انتقال دیده بان'!$AA$2:$AA$4926,$B53))</f>
        <v/>
      </c>
      <c r="F53">
        <f>IF($B53="","",INDEX('انتقال دیده بان'!$AJ$2:$AJ$4926,$B53))</f>
        <v/>
      </c>
      <c r="G53">
        <f>IF($B53="","",INDEX('انتقال دیده بان'!$J$2:$J$4926,$B53))</f>
        <v/>
      </c>
      <c r="H53">
        <f>IF($B53="","",INDEX('انتقال دیده بان'!$M$2:$M$4926,$B53))</f>
        <v/>
      </c>
      <c r="I53">
        <f>IF($B53="","",INDEX('انتقال دیده بان'!$D$2:$D$4926,$B53))</f>
        <v/>
      </c>
      <c r="J53">
        <f>IF($B53="","",INDEX('انتقال دیده بان'!$E$2:$E$4926,$B53))</f>
        <v/>
      </c>
      <c r="K53">
        <f>IF($B53="","",INDEX('انتقال دیده بان'!$Y$2:$Y$4926,$B53))</f>
        <v/>
      </c>
      <c r="L53">
        <f>IF($B53="","",INDEX('انتقال دیده بان'!$X$2:$X$4926,$B53))</f>
        <v/>
      </c>
      <c r="M53">
        <f>IF($B53="","",INDEX('انتقال دیده بان'!$AE$2:$AE$4926,$B53))</f>
        <v/>
      </c>
      <c r="N53">
        <f>IF($B53="","",INDEX('انتقال دیده بان'!$AF$2:$AF$4926,$B53))</f>
        <v/>
      </c>
      <c r="O53">
        <f>IF($B53="","",INDEX('انتقال دیده بان'!$AH$2:$AH$4926,$B53))</f>
        <v/>
      </c>
      <c r="P53">
        <f>IF($B53="","",INDEX('انتقال دیده بان'!$AI$2:$AI$4926,$B53))</f>
        <v/>
      </c>
      <c r="Q53">
        <f>IF($B53="","",IF($E53&gt;=85,"شکار ممتاز",IF($E53&gt;=80,"شکار قوی","شکار مشروط")))</f>
        <v/>
      </c>
    </row>
    <row r="54">
      <c r="A54">
        <f>IF($B54="","",ROWS($A$2:A54))</f>
        <v/>
      </c>
      <c r="B5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بان'!$AH$2:$AH$4926&gt;=50)),ROWS($A$2:A54)),0),((('انتقال دیده بان'!$AA$2:$AA$4926)+ROW('انتقال دیده بان'!$AA$2:$AA$4926)/100000000)),0),"")</f>
        <v/>
      </c>
      <c r="C54">
        <f>IF($B54="","",INDEX('انتقال دیده بان'!$A$2:$A$4926,$B54))</f>
        <v/>
      </c>
      <c r="D54">
        <f>IF($B54="","",INDEX('انتقال دیده بان'!$B$2:$B$4926,$B54))</f>
        <v/>
      </c>
      <c r="E54">
        <f>IF($B54="","",INDEX('انتقال دیده بان'!$AA$2:$AA$4926,$B54))</f>
        <v/>
      </c>
      <c r="F54">
        <f>IF($B54="","",INDEX('انتقال دیده بان'!$AJ$2:$AJ$4926,$B54))</f>
        <v/>
      </c>
      <c r="G54">
        <f>IF($B54="","",INDEX('انتقال دیده بان'!$J$2:$J$4926,$B54))</f>
        <v/>
      </c>
      <c r="H54">
        <f>IF($B54="","",INDEX('انتقال دیده بان'!$M$2:$M$4926,$B54))</f>
        <v/>
      </c>
      <c r="I54">
        <f>IF($B54="","",INDEX('انتقال دیده بان'!$D$2:$D$4926,$B54))</f>
        <v/>
      </c>
      <c r="J54">
        <f>IF($B54="","",INDEX('انتقال دیده بان'!$E$2:$E$4926,$B54))</f>
        <v/>
      </c>
      <c r="K54">
        <f>IF($B54="","",INDEX('انتقال دیده بان'!$Y$2:$Y$4926,$B54))</f>
        <v/>
      </c>
      <c r="L54">
        <f>IF($B54="","",INDEX('انتقال دیده بان'!$X$2:$X$4926,$B54))</f>
        <v/>
      </c>
      <c r="M54">
        <f>IF($B54="","",INDEX('انتقال دیده بان'!$AE$2:$AE$4926,$B54))</f>
        <v/>
      </c>
      <c r="N54">
        <f>IF($B54="","",INDEX('انتقال دیده بان'!$AF$2:$AF$4926,$B54))</f>
        <v/>
      </c>
      <c r="O54">
        <f>IF($B54="","",INDEX('انتقال دیده بان'!$AH$2:$AH$4926,$B54))</f>
        <v/>
      </c>
      <c r="P54">
        <f>IF($B54="","",INDEX('انتقال دیده بان'!$AI$2:$AI$4926,$B54))</f>
        <v/>
      </c>
      <c r="Q54">
        <f>IF($B54="","",IF($E54&gt;=85,"شکار ممتاز",IF($E54&gt;=80,"شکار قوی","شکار مشروط")))</f>
        <v/>
      </c>
    </row>
    <row r="55">
      <c r="A55">
        <f>IF($B55="","",ROWS($A$2:A55))</f>
        <v/>
      </c>
      <c r="B5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بان'!$AH$2:$AH$4926&gt;=50)),ROWS($A$2:A55)),0),((('انتقال دیده بان'!$AA$2:$AA$4926)+ROW('انتقال دیده بان'!$AA$2:$AA$4926)/100000000)),0),"")</f>
        <v/>
      </c>
      <c r="C55">
        <f>IF($B55="","",INDEX('انتقال دیده بان'!$A$2:$A$4926,$B55))</f>
        <v/>
      </c>
      <c r="D55">
        <f>IF($B55="","",INDEX('انتقال دیده بان'!$B$2:$B$4926,$B55))</f>
        <v/>
      </c>
      <c r="E55">
        <f>IF($B55="","",INDEX('انتقال دیده بان'!$AA$2:$AA$4926,$B55))</f>
        <v/>
      </c>
      <c r="F55">
        <f>IF($B55="","",INDEX('انتقال دیده بان'!$AJ$2:$AJ$4926,$B55))</f>
        <v/>
      </c>
      <c r="G55">
        <f>IF($B55="","",INDEX('انتقال دیده بان'!$J$2:$J$4926,$B55))</f>
        <v/>
      </c>
      <c r="H55">
        <f>IF($B55="","",INDEX('انتقال دیده بان'!$M$2:$M$4926,$B55))</f>
        <v/>
      </c>
      <c r="I55">
        <f>IF($B55="","",INDEX('انتقال دیده بان'!$D$2:$D$4926,$B55))</f>
        <v/>
      </c>
      <c r="J55">
        <f>IF($B55="","",INDEX('انتقال دیده بان'!$E$2:$E$4926,$B55))</f>
        <v/>
      </c>
      <c r="K55">
        <f>IF($B55="","",INDEX('انتقال دیده بان'!$Y$2:$Y$4926,$B55))</f>
        <v/>
      </c>
      <c r="L55">
        <f>IF($B55="","",INDEX('انتقال دیده بان'!$X$2:$X$4926,$B55))</f>
        <v/>
      </c>
      <c r="M55">
        <f>IF($B55="","",INDEX('انتقال دیده بان'!$AE$2:$AE$4926,$B55))</f>
        <v/>
      </c>
      <c r="N55">
        <f>IF($B55="","",INDEX('انتقال دیده بان'!$AF$2:$AF$4926,$B55))</f>
        <v/>
      </c>
      <c r="O55">
        <f>IF($B55="","",INDEX('انتقال دیده بان'!$AH$2:$AH$4926,$B55))</f>
        <v/>
      </c>
      <c r="P55">
        <f>IF($B55="","",INDEX('انتقال دیده بان'!$AI$2:$AI$4926,$B55))</f>
        <v/>
      </c>
      <c r="Q55">
        <f>IF($B55="","",IF($E55&gt;=85,"شکار ممتاز",IF($E55&gt;=80,"شکار قوی","شکار مشروط")))</f>
        <v/>
      </c>
    </row>
    <row r="56">
      <c r="A56">
        <f>IF($B56="","",ROWS($A$2:A56))</f>
        <v/>
      </c>
      <c r="B5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بان'!$AH$2:$AH$4926&gt;=50)),ROWS($A$2:A56)),0),((('انتقال دیده بان'!$AA$2:$AA$4926)+ROW('انتقال دیده بان'!$AA$2:$AA$4926)/100000000)),0),"")</f>
        <v/>
      </c>
      <c r="C56">
        <f>IF($B56="","",INDEX('انتقال دیده بان'!$A$2:$A$4926,$B56))</f>
        <v/>
      </c>
      <c r="D56">
        <f>IF($B56="","",INDEX('انتقال دیده بان'!$B$2:$B$4926,$B56))</f>
        <v/>
      </c>
      <c r="E56">
        <f>IF($B56="","",INDEX('انتقال دیده بان'!$AA$2:$AA$4926,$B56))</f>
        <v/>
      </c>
      <c r="F56">
        <f>IF($B56="","",INDEX('انتقال دیده بان'!$AJ$2:$AJ$4926,$B56))</f>
        <v/>
      </c>
      <c r="G56">
        <f>IF($B56="","",INDEX('انتقال دیده بان'!$J$2:$J$4926,$B56))</f>
        <v/>
      </c>
      <c r="H56">
        <f>IF($B56="","",INDEX('انتقال دیده بان'!$M$2:$M$4926,$B56))</f>
        <v/>
      </c>
      <c r="I56">
        <f>IF($B56="","",INDEX('انتقال دیده بان'!$D$2:$D$4926,$B56))</f>
        <v/>
      </c>
      <c r="J56">
        <f>IF($B56="","",INDEX('انتقال دیده بان'!$E$2:$E$4926,$B56))</f>
        <v/>
      </c>
      <c r="K56">
        <f>IF($B56="","",INDEX('انتقال دیده بان'!$Y$2:$Y$4926,$B56))</f>
        <v/>
      </c>
      <c r="L56">
        <f>IF($B56="","",INDEX('انتقال دیده بان'!$X$2:$X$4926,$B56))</f>
        <v/>
      </c>
      <c r="M56">
        <f>IF($B56="","",INDEX('انتقال دیده بان'!$AE$2:$AE$4926,$B56))</f>
        <v/>
      </c>
      <c r="N56">
        <f>IF($B56="","",INDEX('انتقال دیده بان'!$AF$2:$AF$4926,$B56))</f>
        <v/>
      </c>
      <c r="O56">
        <f>IF($B56="","",INDEX('انتقال دیده بان'!$AH$2:$AH$4926,$B56))</f>
        <v/>
      </c>
      <c r="P56">
        <f>IF($B56="","",INDEX('انتقال دیده بان'!$AI$2:$AI$4926,$B56))</f>
        <v/>
      </c>
      <c r="Q56">
        <f>IF($B56="","",IF($E56&gt;=85,"شکار ممتاز",IF($E56&gt;=80,"شکار قوی","شکار مشروط")))</f>
        <v/>
      </c>
    </row>
    <row r="57">
      <c r="A57">
        <f>IF($B57="","",ROWS($A$2:A57))</f>
        <v/>
      </c>
      <c r="B5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بان'!$AH$2:$AH$4926&gt;=50)),ROWS($A$2:A57)),0),((('انتقال دیده بان'!$AA$2:$AA$4926)+ROW('انتقال دیده بان'!$AA$2:$AA$4926)/100000000)),0),"")</f>
        <v/>
      </c>
      <c r="C57">
        <f>IF($B57="","",INDEX('انتقال دیده بان'!$A$2:$A$4926,$B57))</f>
        <v/>
      </c>
      <c r="D57">
        <f>IF($B57="","",INDEX('انتقال دیده بان'!$B$2:$B$4926,$B57))</f>
        <v/>
      </c>
      <c r="E57">
        <f>IF($B57="","",INDEX('انتقال دیده بان'!$AA$2:$AA$4926,$B57))</f>
        <v/>
      </c>
      <c r="F57">
        <f>IF($B57="","",INDEX('انتقال دیده بان'!$AJ$2:$AJ$4926,$B57))</f>
        <v/>
      </c>
      <c r="G57">
        <f>IF($B57="","",INDEX('انتقال دیده بان'!$J$2:$J$4926,$B57))</f>
        <v/>
      </c>
      <c r="H57">
        <f>IF($B57="","",INDEX('انتقال دیده بان'!$M$2:$M$4926,$B57))</f>
        <v/>
      </c>
      <c r="I57">
        <f>IF($B57="","",INDEX('انتقال دیده بان'!$D$2:$D$4926,$B57))</f>
        <v/>
      </c>
      <c r="J57">
        <f>IF($B57="","",INDEX('انتقال دیده بان'!$E$2:$E$4926,$B57))</f>
        <v/>
      </c>
      <c r="K57">
        <f>IF($B57="","",INDEX('انتقال دیده بان'!$Y$2:$Y$4926,$B57))</f>
        <v/>
      </c>
      <c r="L57">
        <f>IF($B57="","",INDEX('انتقال دیده بان'!$X$2:$X$4926,$B57))</f>
        <v/>
      </c>
      <c r="M57">
        <f>IF($B57="","",INDEX('انتقال دیده بان'!$AE$2:$AE$4926,$B57))</f>
        <v/>
      </c>
      <c r="N57">
        <f>IF($B57="","",INDEX('انتقال دیده بان'!$AF$2:$AF$4926,$B57))</f>
        <v/>
      </c>
      <c r="O57">
        <f>IF($B57="","",INDEX('انتقال دیده بان'!$AH$2:$AH$4926,$B57))</f>
        <v/>
      </c>
      <c r="P57">
        <f>IF($B57="","",INDEX('انتقال دیده بان'!$AI$2:$AI$4926,$B57))</f>
        <v/>
      </c>
      <c r="Q57">
        <f>IF($B57="","",IF($E57&gt;=85,"شکار ممتاز",IF($E57&gt;=80,"شکار قوی","شکار مشروط")))</f>
        <v/>
      </c>
    </row>
    <row r="58">
      <c r="A58">
        <f>IF($B58="","",ROWS($A$2:A58))</f>
        <v/>
      </c>
      <c r="B5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بان'!$AH$2:$AH$4926&gt;=50)),ROWS($A$2:A58)),0),((('انتقال دیده بان'!$AA$2:$AA$4926)+ROW('انتقال دیده بان'!$AA$2:$AA$4926)/100000000)),0),"")</f>
        <v/>
      </c>
      <c r="C58">
        <f>IF($B58="","",INDEX('انتقال دیده بان'!$A$2:$A$4926,$B58))</f>
        <v/>
      </c>
      <c r="D58">
        <f>IF($B58="","",INDEX('انتقال دیده بان'!$B$2:$B$4926,$B58))</f>
        <v/>
      </c>
      <c r="E58">
        <f>IF($B58="","",INDEX('انتقال دیده بان'!$AA$2:$AA$4926,$B58))</f>
        <v/>
      </c>
      <c r="F58">
        <f>IF($B58="","",INDEX('انتقال دیده بان'!$AJ$2:$AJ$4926,$B58))</f>
        <v/>
      </c>
      <c r="G58">
        <f>IF($B58="","",INDEX('انتقال دیده بان'!$J$2:$J$4926,$B58))</f>
        <v/>
      </c>
      <c r="H58">
        <f>IF($B58="","",INDEX('انتقال دیده بان'!$M$2:$M$4926,$B58))</f>
        <v/>
      </c>
      <c r="I58">
        <f>IF($B58="","",INDEX('انتقال دیده بان'!$D$2:$D$4926,$B58))</f>
        <v/>
      </c>
      <c r="J58">
        <f>IF($B58="","",INDEX('انتقال دیده بان'!$E$2:$E$4926,$B58))</f>
        <v/>
      </c>
      <c r="K58">
        <f>IF($B58="","",INDEX('انتقال دیده بان'!$Y$2:$Y$4926,$B58))</f>
        <v/>
      </c>
      <c r="L58">
        <f>IF($B58="","",INDEX('انتقال دیده بان'!$X$2:$X$4926,$B58))</f>
        <v/>
      </c>
      <c r="M58">
        <f>IF($B58="","",INDEX('انتقال دیده بان'!$AE$2:$AE$4926,$B58))</f>
        <v/>
      </c>
      <c r="N58">
        <f>IF($B58="","",INDEX('انتقال دیده بان'!$AF$2:$AF$4926,$B58))</f>
        <v/>
      </c>
      <c r="O58">
        <f>IF($B58="","",INDEX('انتقال دیده بان'!$AH$2:$AH$4926,$B58))</f>
        <v/>
      </c>
      <c r="P58">
        <f>IF($B58="","",INDEX('انتقال دیده بان'!$AI$2:$AI$4926,$B58))</f>
        <v/>
      </c>
      <c r="Q58">
        <f>IF($B58="","",IF($E58&gt;=85,"شکار ممتاز",IF($E58&gt;=80,"شکار قوی","شکار مشروط")))</f>
        <v/>
      </c>
    </row>
    <row r="59">
      <c r="A59">
        <f>IF($B59="","",ROWS($A$2:A59))</f>
        <v/>
      </c>
      <c r="B5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بان'!$AH$2:$AH$4926&gt;=50)),ROWS($A$2:A59)),0),((('انتقال دیده بان'!$AA$2:$AA$4926)+ROW('انتقال دیده بان'!$AA$2:$AA$4926)/100000000)),0),"")</f>
        <v/>
      </c>
      <c r="C59">
        <f>IF($B59="","",INDEX('انتقال دیده بان'!$A$2:$A$4926,$B59))</f>
        <v/>
      </c>
      <c r="D59">
        <f>IF($B59="","",INDEX('انتقال دیده بان'!$B$2:$B$4926,$B59))</f>
        <v/>
      </c>
      <c r="E59">
        <f>IF($B59="","",INDEX('انتقال دیده بان'!$AA$2:$AA$4926,$B59))</f>
        <v/>
      </c>
      <c r="F59">
        <f>IF($B59="","",INDEX('انتقال دیده بان'!$AJ$2:$AJ$4926,$B59))</f>
        <v/>
      </c>
      <c r="G59">
        <f>IF($B59="","",INDEX('انتقال دیده بان'!$J$2:$J$4926,$B59))</f>
        <v/>
      </c>
      <c r="H59">
        <f>IF($B59="","",INDEX('انتقال دیده بان'!$M$2:$M$4926,$B59))</f>
        <v/>
      </c>
      <c r="I59">
        <f>IF($B59="","",INDEX('انتقال دیده بان'!$D$2:$D$4926,$B59))</f>
        <v/>
      </c>
      <c r="J59">
        <f>IF($B59="","",INDEX('انتقال دیده بان'!$E$2:$E$4926,$B59))</f>
        <v/>
      </c>
      <c r="K59">
        <f>IF($B59="","",INDEX('انتقال دیده بان'!$Y$2:$Y$4926,$B59))</f>
        <v/>
      </c>
      <c r="L59">
        <f>IF($B59="","",INDEX('انتقال دیده بان'!$X$2:$X$4926,$B59))</f>
        <v/>
      </c>
      <c r="M59">
        <f>IF($B59="","",INDEX('انتقال دیده بان'!$AE$2:$AE$4926,$B59))</f>
        <v/>
      </c>
      <c r="N59">
        <f>IF($B59="","",INDEX('انتقال دیده بان'!$AF$2:$AF$4926,$B59))</f>
        <v/>
      </c>
      <c r="O59">
        <f>IF($B59="","",INDEX('انتقال دیده بان'!$AH$2:$AH$4926,$B59))</f>
        <v/>
      </c>
      <c r="P59">
        <f>IF($B59="","",INDEX('انتقال دیده بان'!$AI$2:$AI$4926,$B59))</f>
        <v/>
      </c>
      <c r="Q59">
        <f>IF($B59="","",IF($E59&gt;=85,"شکار ممتاز",IF($E59&gt;=80,"شکار قوی","شکار مشروط")))</f>
        <v/>
      </c>
    </row>
    <row r="60">
      <c r="A60">
        <f>IF($B60="","",ROWS($A$2:A60))</f>
        <v/>
      </c>
      <c r="B6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بان'!$AH$2:$AH$4926&gt;=50)),ROWS($A$2:A60)),0),((('انتقال دیده بان'!$AA$2:$AA$4926)+ROW('انتقال دیده بان'!$AA$2:$AA$4926)/100000000)),0),"")</f>
        <v/>
      </c>
      <c r="C60">
        <f>IF($B60="","",INDEX('انتقال دیده بان'!$A$2:$A$4926,$B60))</f>
        <v/>
      </c>
      <c r="D60">
        <f>IF($B60="","",INDEX('انتقال دیده بان'!$B$2:$B$4926,$B60))</f>
        <v/>
      </c>
      <c r="E60">
        <f>IF($B60="","",INDEX('انتقال دیده بان'!$AA$2:$AA$4926,$B60))</f>
        <v/>
      </c>
      <c r="F60">
        <f>IF($B60="","",INDEX('انتقال دیده بان'!$AJ$2:$AJ$4926,$B60))</f>
        <v/>
      </c>
      <c r="G60">
        <f>IF($B60="","",INDEX('انتقال دیده بان'!$J$2:$J$4926,$B60))</f>
        <v/>
      </c>
      <c r="H60">
        <f>IF($B60="","",INDEX('انتقال دیده بان'!$M$2:$M$4926,$B60))</f>
        <v/>
      </c>
      <c r="I60">
        <f>IF($B60="","",INDEX('انتقال دیده بان'!$D$2:$D$4926,$B60))</f>
        <v/>
      </c>
      <c r="J60">
        <f>IF($B60="","",INDEX('انتقال دیده بان'!$E$2:$E$4926,$B60))</f>
        <v/>
      </c>
      <c r="K60">
        <f>IF($B60="","",INDEX('انتقال دیده بان'!$Y$2:$Y$4926,$B60))</f>
        <v/>
      </c>
      <c r="L60">
        <f>IF($B60="","",INDEX('انتقال دیده بان'!$X$2:$X$4926,$B60))</f>
        <v/>
      </c>
      <c r="M60">
        <f>IF($B60="","",INDEX('انتقال دیده بان'!$AE$2:$AE$4926,$B60))</f>
        <v/>
      </c>
      <c r="N60">
        <f>IF($B60="","",INDEX('انتقال دیده بان'!$AF$2:$AF$4926,$B60))</f>
        <v/>
      </c>
      <c r="O60">
        <f>IF($B60="","",INDEX('انتقال دیده بان'!$AH$2:$AH$4926,$B60))</f>
        <v/>
      </c>
      <c r="P60">
        <f>IF($B60="","",INDEX('انتقال دیده بان'!$AI$2:$AI$4926,$B60))</f>
        <v/>
      </c>
      <c r="Q60">
        <f>IF($B60="","",IF($E60&gt;=85,"شکار ممتاز",IF($E60&gt;=80,"شکار قوی","شکار مشروط")))</f>
        <v/>
      </c>
    </row>
    <row r="61">
      <c r="A61">
        <f>IF($B61="","",ROWS($A$2:A61))</f>
        <v/>
      </c>
      <c r="B6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بان'!$AH$2:$AH$4926&gt;=50)),ROWS($A$2:A61)),0),((('انتقال دیده بان'!$AA$2:$AA$4926)+ROW('انتقال دیده بان'!$AA$2:$AA$4926)/100000000)),0),"")</f>
        <v/>
      </c>
      <c r="C61">
        <f>IF($B61="","",INDEX('انتقال دیده بان'!$A$2:$A$4926,$B61))</f>
        <v/>
      </c>
      <c r="D61">
        <f>IF($B61="","",INDEX('انتقال دیده بان'!$B$2:$B$4926,$B61))</f>
        <v/>
      </c>
      <c r="E61">
        <f>IF($B61="","",INDEX('انتقال دیده بان'!$AA$2:$AA$4926,$B61))</f>
        <v/>
      </c>
      <c r="F61">
        <f>IF($B61="","",INDEX('انتقال دیده بان'!$AJ$2:$AJ$4926,$B61))</f>
        <v/>
      </c>
      <c r="G61">
        <f>IF($B61="","",INDEX('انتقال دیده بان'!$J$2:$J$4926,$B61))</f>
        <v/>
      </c>
      <c r="H61">
        <f>IF($B61="","",INDEX('انتقال دیده بان'!$M$2:$M$4926,$B61))</f>
        <v/>
      </c>
      <c r="I61">
        <f>IF($B61="","",INDEX('انتقال دیده بان'!$D$2:$D$4926,$B61))</f>
        <v/>
      </c>
      <c r="J61">
        <f>IF($B61="","",INDEX('انتقال دیده بان'!$E$2:$E$4926,$B61))</f>
        <v/>
      </c>
      <c r="K61">
        <f>IF($B61="","",INDEX('انتقال دیده بان'!$Y$2:$Y$4926,$B61))</f>
        <v/>
      </c>
      <c r="L61">
        <f>IF($B61="","",INDEX('انتقال دیده بان'!$X$2:$X$4926,$B61))</f>
        <v/>
      </c>
      <c r="M61">
        <f>IF($B61="","",INDEX('انتقال دیده بان'!$AE$2:$AE$4926,$B61))</f>
        <v/>
      </c>
      <c r="N61">
        <f>IF($B61="","",INDEX('انتقال دیده بان'!$AF$2:$AF$4926,$B61))</f>
        <v/>
      </c>
      <c r="O61">
        <f>IF($B61="","",INDEX('انتقال دیده بان'!$AH$2:$AH$4926,$B61))</f>
        <v/>
      </c>
      <c r="P61">
        <f>IF($B61="","",INDEX('انتقال دیده بان'!$AI$2:$AI$4926,$B61))</f>
        <v/>
      </c>
      <c r="Q61">
        <f>IF($B61="","",IF($E61&gt;=85,"شکار ممتاز",IF($E61&gt;=80,"شکار قوی","شکار مشروط")))</f>
        <v/>
      </c>
    </row>
    <row r="62">
      <c r="A62">
        <f>IF($B62="","",ROWS($A$2:A62))</f>
        <v/>
      </c>
      <c r="B6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بان'!$AH$2:$AH$4926&gt;=50)),ROWS($A$2:A62)),0),((('انتقال دیده بان'!$AA$2:$AA$4926)+ROW('انتقال دیده بان'!$AA$2:$AA$4926)/100000000)),0),"")</f>
        <v/>
      </c>
      <c r="C62">
        <f>IF($B62="","",INDEX('انتقال دیده بان'!$A$2:$A$4926,$B62))</f>
        <v/>
      </c>
      <c r="D62">
        <f>IF($B62="","",INDEX('انتقال دیده بان'!$B$2:$B$4926,$B62))</f>
        <v/>
      </c>
      <c r="E62">
        <f>IF($B62="","",INDEX('انتقال دیده بان'!$AA$2:$AA$4926,$B62))</f>
        <v/>
      </c>
      <c r="F62">
        <f>IF($B62="","",INDEX('انتقال دیده بان'!$AJ$2:$AJ$4926,$B62))</f>
        <v/>
      </c>
      <c r="G62">
        <f>IF($B62="","",INDEX('انتقال دیده بان'!$J$2:$J$4926,$B62))</f>
        <v/>
      </c>
      <c r="H62">
        <f>IF($B62="","",INDEX('انتقال دیده بان'!$M$2:$M$4926,$B62))</f>
        <v/>
      </c>
      <c r="I62">
        <f>IF($B62="","",INDEX('انتقال دیده بان'!$D$2:$D$4926,$B62))</f>
        <v/>
      </c>
      <c r="J62">
        <f>IF($B62="","",INDEX('انتقال دیده بان'!$E$2:$E$4926,$B62))</f>
        <v/>
      </c>
      <c r="K62">
        <f>IF($B62="","",INDEX('انتقال دیده بان'!$Y$2:$Y$4926,$B62))</f>
        <v/>
      </c>
      <c r="L62">
        <f>IF($B62="","",INDEX('انتقال دیده بان'!$X$2:$X$4926,$B62))</f>
        <v/>
      </c>
      <c r="M62">
        <f>IF($B62="","",INDEX('انتقال دیده بان'!$AE$2:$AE$4926,$B62))</f>
        <v/>
      </c>
      <c r="N62">
        <f>IF($B62="","",INDEX('انتقال دیده بان'!$AF$2:$AF$4926,$B62))</f>
        <v/>
      </c>
      <c r="O62">
        <f>IF($B62="","",INDEX('انتقال دیده بان'!$AH$2:$AH$4926,$B62))</f>
        <v/>
      </c>
      <c r="P62">
        <f>IF($B62="","",INDEX('انتقال دیده بان'!$AI$2:$AI$4926,$B62))</f>
        <v/>
      </c>
      <c r="Q62">
        <f>IF($B62="","",IF($E62&gt;=85,"شکار ممتاز",IF($E62&gt;=80,"شکار قوی","شکار مشروط")))</f>
        <v/>
      </c>
    </row>
    <row r="63">
      <c r="A63">
        <f>IF($B63="","",ROWS($A$2:A63))</f>
        <v/>
      </c>
      <c r="B6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بان'!$AH$2:$AH$4926&gt;=50)),ROWS($A$2:A63)),0),((('انتقال دیده بان'!$AA$2:$AA$4926)+ROW('انتقال دیده بان'!$AA$2:$AA$4926)/100000000)),0),"")</f>
        <v/>
      </c>
      <c r="C63">
        <f>IF($B63="","",INDEX('انتقال دیده بان'!$A$2:$A$4926,$B63))</f>
        <v/>
      </c>
      <c r="D63">
        <f>IF($B63="","",INDEX('انتقال دیده بان'!$B$2:$B$4926,$B63))</f>
        <v/>
      </c>
      <c r="E63">
        <f>IF($B63="","",INDEX('انتقال دیده بان'!$AA$2:$AA$4926,$B63))</f>
        <v/>
      </c>
      <c r="F63">
        <f>IF($B63="","",INDEX('انتقال دیده بان'!$AJ$2:$AJ$4926,$B63))</f>
        <v/>
      </c>
      <c r="G63">
        <f>IF($B63="","",INDEX('انتقال دیده بان'!$J$2:$J$4926,$B63))</f>
        <v/>
      </c>
      <c r="H63">
        <f>IF($B63="","",INDEX('انتقال دیده بان'!$M$2:$M$4926,$B63))</f>
        <v/>
      </c>
      <c r="I63">
        <f>IF($B63="","",INDEX('انتقال دیده بان'!$D$2:$D$4926,$B63))</f>
        <v/>
      </c>
      <c r="J63">
        <f>IF($B63="","",INDEX('انتقال دیده بان'!$E$2:$E$4926,$B63))</f>
        <v/>
      </c>
      <c r="K63">
        <f>IF($B63="","",INDEX('انتقال دیده بان'!$Y$2:$Y$4926,$B63))</f>
        <v/>
      </c>
      <c r="L63">
        <f>IF($B63="","",INDEX('انتقال دیده بان'!$X$2:$X$4926,$B63))</f>
        <v/>
      </c>
      <c r="M63">
        <f>IF($B63="","",INDEX('انتقال دیده بان'!$AE$2:$AE$4926,$B63))</f>
        <v/>
      </c>
      <c r="N63">
        <f>IF($B63="","",INDEX('انتقال دیده بان'!$AF$2:$AF$4926,$B63))</f>
        <v/>
      </c>
      <c r="O63">
        <f>IF($B63="","",INDEX('انتقال دیده بان'!$AH$2:$AH$4926,$B63))</f>
        <v/>
      </c>
      <c r="P63">
        <f>IF($B63="","",INDEX('انتقال دیده بان'!$AI$2:$AI$4926,$B63))</f>
        <v/>
      </c>
      <c r="Q63">
        <f>IF($B63="","",IF($E63&gt;=85,"شکار ممتاز",IF($E63&gt;=80,"شکار قوی","شکار مشروط")))</f>
        <v/>
      </c>
    </row>
    <row r="64">
      <c r="A64">
        <f>IF($B64="","",ROWS($A$2:A64))</f>
        <v/>
      </c>
      <c r="B6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بان'!$AH$2:$AH$4926&gt;=50)),ROWS($A$2:A64)),0),((('انتقال دیده بان'!$AA$2:$AA$4926)+ROW('انتقال دیده بان'!$AA$2:$AA$4926)/100000000)),0),"")</f>
        <v/>
      </c>
      <c r="C64">
        <f>IF($B64="","",INDEX('انتقال دیده بان'!$A$2:$A$4926,$B64))</f>
        <v/>
      </c>
      <c r="D64">
        <f>IF($B64="","",INDEX('انتقال دیده بان'!$B$2:$B$4926,$B64))</f>
        <v/>
      </c>
      <c r="E64">
        <f>IF($B64="","",INDEX('انتقال دیده بان'!$AA$2:$AA$4926,$B64))</f>
        <v/>
      </c>
      <c r="F64">
        <f>IF($B64="","",INDEX('انتقال دیده بان'!$AJ$2:$AJ$4926,$B64))</f>
        <v/>
      </c>
      <c r="G64">
        <f>IF($B64="","",INDEX('انتقال دیده بان'!$J$2:$J$4926,$B64))</f>
        <v/>
      </c>
      <c r="H64">
        <f>IF($B64="","",INDEX('انتقال دیده بان'!$M$2:$M$4926,$B64))</f>
        <v/>
      </c>
      <c r="I64">
        <f>IF($B64="","",INDEX('انتقال دیده بان'!$D$2:$D$4926,$B64))</f>
        <v/>
      </c>
      <c r="J64">
        <f>IF($B64="","",INDEX('انتقال دیده بان'!$E$2:$E$4926,$B64))</f>
        <v/>
      </c>
      <c r="K64">
        <f>IF($B64="","",INDEX('انتقال دیده بان'!$Y$2:$Y$4926,$B64))</f>
        <v/>
      </c>
      <c r="L64">
        <f>IF($B64="","",INDEX('انتقال دیده بان'!$X$2:$X$4926,$B64))</f>
        <v/>
      </c>
      <c r="M64">
        <f>IF($B64="","",INDEX('انتقال دیده بان'!$AE$2:$AE$4926,$B64))</f>
        <v/>
      </c>
      <c r="N64">
        <f>IF($B64="","",INDEX('انتقال دیده بان'!$AF$2:$AF$4926,$B64))</f>
        <v/>
      </c>
      <c r="O64">
        <f>IF($B64="","",INDEX('انتقال دیده بان'!$AH$2:$AH$4926,$B64))</f>
        <v/>
      </c>
      <c r="P64">
        <f>IF($B64="","",INDEX('انتقال دیده بان'!$AI$2:$AI$4926,$B64))</f>
        <v/>
      </c>
      <c r="Q64">
        <f>IF($B64="","",IF($E64&gt;=85,"شکار ممتاز",IF($E64&gt;=80,"شکار قوی","شکار مشروط")))</f>
        <v/>
      </c>
    </row>
    <row r="65">
      <c r="A65">
        <f>IF($B65="","",ROWS($A$2:A65))</f>
        <v/>
      </c>
      <c r="B6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بان'!$AH$2:$AH$4926&gt;=50)),ROWS($A$2:A65)),0),((('انتقال دیده بان'!$AA$2:$AA$4926)+ROW('انتقال دیده بان'!$AA$2:$AA$4926)/100000000)),0),"")</f>
        <v/>
      </c>
      <c r="C65">
        <f>IF($B65="","",INDEX('انتقال دیده بان'!$A$2:$A$4926,$B65))</f>
        <v/>
      </c>
      <c r="D65">
        <f>IF($B65="","",INDEX('انتقال دیده بان'!$B$2:$B$4926,$B65))</f>
        <v/>
      </c>
      <c r="E65">
        <f>IF($B65="","",INDEX('انتقال دیده بان'!$AA$2:$AA$4926,$B65))</f>
        <v/>
      </c>
      <c r="F65">
        <f>IF($B65="","",INDEX('انتقال دیده بان'!$AJ$2:$AJ$4926,$B65))</f>
        <v/>
      </c>
      <c r="G65">
        <f>IF($B65="","",INDEX('انتقال دیده بان'!$J$2:$J$4926,$B65))</f>
        <v/>
      </c>
      <c r="H65">
        <f>IF($B65="","",INDEX('انتقال دیده بان'!$M$2:$M$4926,$B65))</f>
        <v/>
      </c>
      <c r="I65">
        <f>IF($B65="","",INDEX('انتقال دیده بان'!$D$2:$D$4926,$B65))</f>
        <v/>
      </c>
      <c r="J65">
        <f>IF($B65="","",INDEX('انتقال دیده بان'!$E$2:$E$4926,$B65))</f>
        <v/>
      </c>
      <c r="K65">
        <f>IF($B65="","",INDEX('انتقال دیده بان'!$Y$2:$Y$4926,$B65))</f>
        <v/>
      </c>
      <c r="L65">
        <f>IF($B65="","",INDEX('انتقال دیده بان'!$X$2:$X$4926,$B65))</f>
        <v/>
      </c>
      <c r="M65">
        <f>IF($B65="","",INDEX('انتقال دیده بان'!$AE$2:$AE$4926,$B65))</f>
        <v/>
      </c>
      <c r="N65">
        <f>IF($B65="","",INDEX('انتقال دیده بان'!$AF$2:$AF$4926,$B65))</f>
        <v/>
      </c>
      <c r="O65">
        <f>IF($B65="","",INDEX('انتقال دیده بان'!$AH$2:$AH$4926,$B65))</f>
        <v/>
      </c>
      <c r="P65">
        <f>IF($B65="","",INDEX('انتقال دیده بان'!$AI$2:$AI$4926,$B65))</f>
        <v/>
      </c>
      <c r="Q65">
        <f>IF($B65="","",IF($E65&gt;=85,"شکار ممتاز",IF($E65&gt;=80,"شکار قوی","شکار مشروط")))</f>
        <v/>
      </c>
    </row>
    <row r="66">
      <c r="A66">
        <f>IF($B66="","",ROWS($A$2:A66))</f>
        <v/>
      </c>
      <c r="B6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بان'!$AH$2:$AH$4926&gt;=50)),ROWS($A$2:A66)),0),((('انتقال دیده بان'!$AA$2:$AA$4926)+ROW('انتقال دیده بان'!$AA$2:$AA$4926)/100000000)),0),"")</f>
        <v/>
      </c>
      <c r="C66">
        <f>IF($B66="","",INDEX('انتقال دیده بان'!$A$2:$A$4926,$B66))</f>
        <v/>
      </c>
      <c r="D66">
        <f>IF($B66="","",INDEX('انتقال دیده بان'!$B$2:$B$4926,$B66))</f>
        <v/>
      </c>
      <c r="E66">
        <f>IF($B66="","",INDEX('انتقال دیده بان'!$AA$2:$AA$4926,$B66))</f>
        <v/>
      </c>
      <c r="F66">
        <f>IF($B66="","",INDEX('انتقال دیده بان'!$AJ$2:$AJ$4926,$B66))</f>
        <v/>
      </c>
      <c r="G66">
        <f>IF($B66="","",INDEX('انتقال دیده بان'!$J$2:$J$4926,$B66))</f>
        <v/>
      </c>
      <c r="H66">
        <f>IF($B66="","",INDEX('انتقال دیده بان'!$M$2:$M$4926,$B66))</f>
        <v/>
      </c>
      <c r="I66">
        <f>IF($B66="","",INDEX('انتقال دیده بان'!$D$2:$D$4926,$B66))</f>
        <v/>
      </c>
      <c r="J66">
        <f>IF($B66="","",INDEX('انتقال دیده بان'!$E$2:$E$4926,$B66))</f>
        <v/>
      </c>
      <c r="K66">
        <f>IF($B66="","",INDEX('انتقال دیده بان'!$Y$2:$Y$4926,$B66))</f>
        <v/>
      </c>
      <c r="L66">
        <f>IF($B66="","",INDEX('انتقال دیده بان'!$X$2:$X$4926,$B66))</f>
        <v/>
      </c>
      <c r="M66">
        <f>IF($B66="","",INDEX('انتقال دیده بان'!$AE$2:$AE$4926,$B66))</f>
        <v/>
      </c>
      <c r="N66">
        <f>IF($B66="","",INDEX('انتقال دیده بان'!$AF$2:$AF$4926,$B66))</f>
        <v/>
      </c>
      <c r="O66">
        <f>IF($B66="","",INDEX('انتقال دیده بان'!$AH$2:$AH$4926,$B66))</f>
        <v/>
      </c>
      <c r="P66">
        <f>IF($B66="","",INDEX('انتقال دیده بان'!$AI$2:$AI$4926,$B66))</f>
        <v/>
      </c>
      <c r="Q66">
        <f>IF($B66="","",IF($E66&gt;=85,"شکار ممتاز",IF($E66&gt;=80,"شکار قوی","شکار مشروط")))</f>
        <v/>
      </c>
    </row>
    <row r="67">
      <c r="A67">
        <f>IF($B67="","",ROWS($A$2:A67))</f>
        <v/>
      </c>
      <c r="B6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بان'!$AH$2:$AH$4926&gt;=50)),ROWS($A$2:A67)),0),((('انتقال دیده بان'!$AA$2:$AA$4926)+ROW('انتقال دیده بان'!$AA$2:$AA$4926)/100000000)),0),"")</f>
        <v/>
      </c>
      <c r="C67">
        <f>IF($B67="","",INDEX('انتقال دیده بان'!$A$2:$A$4926,$B67))</f>
        <v/>
      </c>
      <c r="D67">
        <f>IF($B67="","",INDEX('انتقال دیده بان'!$B$2:$B$4926,$B67))</f>
        <v/>
      </c>
      <c r="E67">
        <f>IF($B67="","",INDEX('انتقال دیده بان'!$AA$2:$AA$4926,$B67))</f>
        <v/>
      </c>
      <c r="F67">
        <f>IF($B67="","",INDEX('انتقال دیده بان'!$AJ$2:$AJ$4926,$B67))</f>
        <v/>
      </c>
      <c r="G67">
        <f>IF($B67="","",INDEX('انتقال دیده بان'!$J$2:$J$4926,$B67))</f>
        <v/>
      </c>
      <c r="H67">
        <f>IF($B67="","",INDEX('انتقال دیده بان'!$M$2:$M$4926,$B67))</f>
        <v/>
      </c>
      <c r="I67">
        <f>IF($B67="","",INDEX('انتقال دیده بان'!$D$2:$D$4926,$B67))</f>
        <v/>
      </c>
      <c r="J67">
        <f>IF($B67="","",INDEX('انتقال دیده بان'!$E$2:$E$4926,$B67))</f>
        <v/>
      </c>
      <c r="K67">
        <f>IF($B67="","",INDEX('انتقال دیده بان'!$Y$2:$Y$4926,$B67))</f>
        <v/>
      </c>
      <c r="L67">
        <f>IF($B67="","",INDEX('انتقال دیده بان'!$X$2:$X$4926,$B67))</f>
        <v/>
      </c>
      <c r="M67">
        <f>IF($B67="","",INDEX('انتقال دیده بان'!$AE$2:$AE$4926,$B67))</f>
        <v/>
      </c>
      <c r="N67">
        <f>IF($B67="","",INDEX('انتقال دیده بان'!$AF$2:$AF$4926,$B67))</f>
        <v/>
      </c>
      <c r="O67">
        <f>IF($B67="","",INDEX('انتقال دیده بان'!$AH$2:$AH$4926,$B67))</f>
        <v/>
      </c>
      <c r="P67">
        <f>IF($B67="","",INDEX('انتقال دیده بان'!$AI$2:$AI$4926,$B67))</f>
        <v/>
      </c>
      <c r="Q67">
        <f>IF($B67="","",IF($E67&gt;=85,"شکار ممتاز",IF($E67&gt;=80,"شکار قوی","شکار مشروط")))</f>
        <v/>
      </c>
    </row>
    <row r="68">
      <c r="A68">
        <f>IF($B68="","",ROWS($A$2:A68))</f>
        <v/>
      </c>
      <c r="B6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بان'!$AH$2:$AH$4926&gt;=50)),ROWS($A$2:A68)),0),((('انتقال دیده بان'!$AA$2:$AA$4926)+ROW('انتقال دیده بان'!$AA$2:$AA$4926)/100000000)),0),"")</f>
        <v/>
      </c>
      <c r="C68">
        <f>IF($B68="","",INDEX('انتقال دیده بان'!$A$2:$A$4926,$B68))</f>
        <v/>
      </c>
      <c r="D68">
        <f>IF($B68="","",INDEX('انتقال دیده بان'!$B$2:$B$4926,$B68))</f>
        <v/>
      </c>
      <c r="E68">
        <f>IF($B68="","",INDEX('انتقال دیده بان'!$AA$2:$AA$4926,$B68))</f>
        <v/>
      </c>
      <c r="F68">
        <f>IF($B68="","",INDEX('انتقال دیده بان'!$AJ$2:$AJ$4926,$B68))</f>
        <v/>
      </c>
      <c r="G68">
        <f>IF($B68="","",INDEX('انتقال دیده بان'!$J$2:$J$4926,$B68))</f>
        <v/>
      </c>
      <c r="H68">
        <f>IF($B68="","",INDEX('انتقال دیده بان'!$M$2:$M$4926,$B68))</f>
        <v/>
      </c>
      <c r="I68">
        <f>IF($B68="","",INDEX('انتقال دیده بان'!$D$2:$D$4926,$B68))</f>
        <v/>
      </c>
      <c r="J68">
        <f>IF($B68="","",INDEX('انتقال دیده بان'!$E$2:$E$4926,$B68))</f>
        <v/>
      </c>
      <c r="K68">
        <f>IF($B68="","",INDEX('انتقال دیده بان'!$Y$2:$Y$4926,$B68))</f>
        <v/>
      </c>
      <c r="L68">
        <f>IF($B68="","",INDEX('انتقال دیده بان'!$X$2:$X$4926,$B68))</f>
        <v/>
      </c>
      <c r="M68">
        <f>IF($B68="","",INDEX('انتقال دیده بان'!$AE$2:$AE$4926,$B68))</f>
        <v/>
      </c>
      <c r="N68">
        <f>IF($B68="","",INDEX('انتقال دیده بان'!$AF$2:$AF$4926,$B68))</f>
        <v/>
      </c>
      <c r="O68">
        <f>IF($B68="","",INDEX('انتقال دیده بان'!$AH$2:$AH$4926,$B68))</f>
        <v/>
      </c>
      <c r="P68">
        <f>IF($B68="","",INDEX('انتقال دیده بان'!$AI$2:$AI$4926,$B68))</f>
        <v/>
      </c>
      <c r="Q68">
        <f>IF($B68="","",IF($E68&gt;=85,"شکار ممتاز",IF($E68&gt;=80,"شکار قوی","شکار مشروط")))</f>
        <v/>
      </c>
    </row>
    <row r="69">
      <c r="A69">
        <f>IF($B69="","",ROWS($A$2:A69))</f>
        <v/>
      </c>
      <c r="B6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بان'!$AH$2:$AH$4926&gt;=50)),ROWS($A$2:A69)),0),((('انتقال دیده بان'!$AA$2:$AA$4926)+ROW('انتقال دیده بان'!$AA$2:$AA$4926)/100000000)),0),"")</f>
        <v/>
      </c>
      <c r="C69">
        <f>IF($B69="","",INDEX('انتقال دیده بان'!$A$2:$A$4926,$B69))</f>
        <v/>
      </c>
      <c r="D69">
        <f>IF($B69="","",INDEX('انتقال دیده بان'!$B$2:$B$4926,$B69))</f>
        <v/>
      </c>
      <c r="E69">
        <f>IF($B69="","",INDEX('انتقال دیده بان'!$AA$2:$AA$4926,$B69))</f>
        <v/>
      </c>
      <c r="F69">
        <f>IF($B69="","",INDEX('انتقال دیده بان'!$AJ$2:$AJ$4926,$B69))</f>
        <v/>
      </c>
      <c r="G69">
        <f>IF($B69="","",INDEX('انتقال دیده بان'!$J$2:$J$4926,$B69))</f>
        <v/>
      </c>
      <c r="H69">
        <f>IF($B69="","",INDEX('انتقال دیده بان'!$M$2:$M$4926,$B69))</f>
        <v/>
      </c>
      <c r="I69">
        <f>IF($B69="","",INDEX('انتقال دیده بان'!$D$2:$D$4926,$B69))</f>
        <v/>
      </c>
      <c r="J69">
        <f>IF($B69="","",INDEX('انتقال دیده بان'!$E$2:$E$4926,$B69))</f>
        <v/>
      </c>
      <c r="K69">
        <f>IF($B69="","",INDEX('انتقال دیده بان'!$Y$2:$Y$4926,$B69))</f>
        <v/>
      </c>
      <c r="L69">
        <f>IF($B69="","",INDEX('انتقال دیده بان'!$X$2:$X$4926,$B69))</f>
        <v/>
      </c>
      <c r="M69">
        <f>IF($B69="","",INDEX('انتقال دیده بان'!$AE$2:$AE$4926,$B69))</f>
        <v/>
      </c>
      <c r="N69">
        <f>IF($B69="","",INDEX('انتقال دیده بان'!$AF$2:$AF$4926,$B69))</f>
        <v/>
      </c>
      <c r="O69">
        <f>IF($B69="","",INDEX('انتقال دیده بان'!$AH$2:$AH$4926,$B69))</f>
        <v/>
      </c>
      <c r="P69">
        <f>IF($B69="","",INDEX('انتقال دیده بان'!$AI$2:$AI$4926,$B69))</f>
        <v/>
      </c>
      <c r="Q69">
        <f>IF($B69="","",IF($E69&gt;=85,"شکار ممتاز",IF($E69&gt;=80,"شکار قوی","شکار مشروط")))</f>
        <v/>
      </c>
    </row>
    <row r="70">
      <c r="A70">
        <f>IF($B70="","",ROWS($A$2:A70))</f>
        <v/>
      </c>
      <c r="B7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بان'!$AH$2:$AH$4926&gt;=50)),ROWS($A$2:A70)),0),((('انتقال دیده بان'!$AA$2:$AA$4926)+ROW('انتقال دیده بان'!$AA$2:$AA$4926)/100000000)),0),"")</f>
        <v/>
      </c>
      <c r="C70">
        <f>IF($B70="","",INDEX('انتقال دیده بان'!$A$2:$A$4926,$B70))</f>
        <v/>
      </c>
      <c r="D70">
        <f>IF($B70="","",INDEX('انتقال دیده بان'!$B$2:$B$4926,$B70))</f>
        <v/>
      </c>
      <c r="E70">
        <f>IF($B70="","",INDEX('انتقال دیده بان'!$AA$2:$AA$4926,$B70))</f>
        <v/>
      </c>
      <c r="F70">
        <f>IF($B70="","",INDEX('انتقال دیده بان'!$AJ$2:$AJ$4926,$B70))</f>
        <v/>
      </c>
      <c r="G70">
        <f>IF($B70="","",INDEX('انتقال دیده بان'!$J$2:$J$4926,$B70))</f>
        <v/>
      </c>
      <c r="H70">
        <f>IF($B70="","",INDEX('انتقال دیده بان'!$M$2:$M$4926,$B70))</f>
        <v/>
      </c>
      <c r="I70">
        <f>IF($B70="","",INDEX('انتقال دیده بان'!$D$2:$D$4926,$B70))</f>
        <v/>
      </c>
      <c r="J70">
        <f>IF($B70="","",INDEX('انتقال دیده بان'!$E$2:$E$4926,$B70))</f>
        <v/>
      </c>
      <c r="K70">
        <f>IF($B70="","",INDEX('انتقال دیده بان'!$Y$2:$Y$4926,$B70))</f>
        <v/>
      </c>
      <c r="L70">
        <f>IF($B70="","",INDEX('انتقال دیده بان'!$X$2:$X$4926,$B70))</f>
        <v/>
      </c>
      <c r="M70">
        <f>IF($B70="","",INDEX('انتقال دیده بان'!$AE$2:$AE$4926,$B70))</f>
        <v/>
      </c>
      <c r="N70">
        <f>IF($B70="","",INDEX('انتقال دیده بان'!$AF$2:$AF$4926,$B70))</f>
        <v/>
      </c>
      <c r="O70">
        <f>IF($B70="","",INDEX('انتقال دیده بان'!$AH$2:$AH$4926,$B70))</f>
        <v/>
      </c>
      <c r="P70">
        <f>IF($B70="","",INDEX('انتقال دیده بان'!$AI$2:$AI$4926,$B70))</f>
        <v/>
      </c>
      <c r="Q70">
        <f>IF($B70="","",IF($E70&gt;=85,"شکار ممتاز",IF($E70&gt;=80,"شکار قوی","شکار مشروط")))</f>
        <v/>
      </c>
    </row>
    <row r="71">
      <c r="A71">
        <f>IF($B71="","",ROWS($A$2:A71))</f>
        <v/>
      </c>
      <c r="B7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بان'!$AH$2:$AH$4926&gt;=50)),ROWS($A$2:A71)),0),((('انتقال دیده بان'!$AA$2:$AA$4926)+ROW('انتقال دیده بان'!$AA$2:$AA$4926)/100000000)),0),"")</f>
        <v/>
      </c>
      <c r="C71">
        <f>IF($B71="","",INDEX('انتقال دیده بان'!$A$2:$A$4926,$B71))</f>
        <v/>
      </c>
      <c r="D71">
        <f>IF($B71="","",INDEX('انتقال دیده بان'!$B$2:$B$4926,$B71))</f>
        <v/>
      </c>
      <c r="E71">
        <f>IF($B71="","",INDEX('انتقال دیده بان'!$AA$2:$AA$4926,$B71))</f>
        <v/>
      </c>
      <c r="F71">
        <f>IF($B71="","",INDEX('انتقال دیده بان'!$AJ$2:$AJ$4926,$B71))</f>
        <v/>
      </c>
      <c r="G71">
        <f>IF($B71="","",INDEX('انتقال دیده بان'!$J$2:$J$4926,$B71))</f>
        <v/>
      </c>
      <c r="H71">
        <f>IF($B71="","",INDEX('انتقال دیده بان'!$M$2:$M$4926,$B71))</f>
        <v/>
      </c>
      <c r="I71">
        <f>IF($B71="","",INDEX('انتقال دیده بان'!$D$2:$D$4926,$B71))</f>
        <v/>
      </c>
      <c r="J71">
        <f>IF($B71="","",INDEX('انتقال دیده بان'!$E$2:$E$4926,$B71))</f>
        <v/>
      </c>
      <c r="K71">
        <f>IF($B71="","",INDEX('انتقال دیده بان'!$Y$2:$Y$4926,$B71))</f>
        <v/>
      </c>
      <c r="L71">
        <f>IF($B71="","",INDEX('انتقال دیده بان'!$X$2:$X$4926,$B71))</f>
        <v/>
      </c>
      <c r="M71">
        <f>IF($B71="","",INDEX('انتقال دیده بان'!$AE$2:$AE$4926,$B71))</f>
        <v/>
      </c>
      <c r="N71">
        <f>IF($B71="","",INDEX('انتقال دیده بان'!$AF$2:$AF$4926,$B71))</f>
        <v/>
      </c>
      <c r="O71">
        <f>IF($B71="","",INDEX('انتقال دیده بان'!$AH$2:$AH$4926,$B71))</f>
        <v/>
      </c>
      <c r="P71">
        <f>IF($B71="","",INDEX('انتقال دیده بان'!$AI$2:$AI$4926,$B71))</f>
        <v/>
      </c>
      <c r="Q71">
        <f>IF($B71="","",IF($E71&gt;=85,"شکار ممتاز",IF($E71&gt;=80,"شکار قوی","شکار مشروط")))</f>
        <v/>
      </c>
    </row>
    <row r="72">
      <c r="A72">
        <f>IF($B72="","",ROWS($A$2:A72))</f>
        <v/>
      </c>
      <c r="B7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بان'!$AH$2:$AH$4926&gt;=50)),ROWS($A$2:A72)),0),((('انتقال دیده بان'!$AA$2:$AA$4926)+ROW('انتقال دیده بان'!$AA$2:$AA$4926)/100000000)),0),"")</f>
        <v/>
      </c>
      <c r="C72">
        <f>IF($B72="","",INDEX('انتقال دیده بان'!$A$2:$A$4926,$B72))</f>
        <v/>
      </c>
      <c r="D72">
        <f>IF($B72="","",INDEX('انتقال دیده بان'!$B$2:$B$4926,$B72))</f>
        <v/>
      </c>
      <c r="E72">
        <f>IF($B72="","",INDEX('انتقال دیده بان'!$AA$2:$AA$4926,$B72))</f>
        <v/>
      </c>
      <c r="F72">
        <f>IF($B72="","",INDEX('انتقال دیده بان'!$AJ$2:$AJ$4926,$B72))</f>
        <v/>
      </c>
      <c r="G72">
        <f>IF($B72="","",INDEX('انتقال دیده بان'!$J$2:$J$4926,$B72))</f>
        <v/>
      </c>
      <c r="H72">
        <f>IF($B72="","",INDEX('انتقال دیده بان'!$M$2:$M$4926,$B72))</f>
        <v/>
      </c>
      <c r="I72">
        <f>IF($B72="","",INDEX('انتقال دیده بان'!$D$2:$D$4926,$B72))</f>
        <v/>
      </c>
      <c r="J72">
        <f>IF($B72="","",INDEX('انتقال دیده بان'!$E$2:$E$4926,$B72))</f>
        <v/>
      </c>
      <c r="K72">
        <f>IF($B72="","",INDEX('انتقال دیده بان'!$Y$2:$Y$4926,$B72))</f>
        <v/>
      </c>
      <c r="L72">
        <f>IF($B72="","",INDEX('انتقال دیده بان'!$X$2:$X$4926,$B72))</f>
        <v/>
      </c>
      <c r="M72">
        <f>IF($B72="","",INDEX('انتقال دیده بان'!$AE$2:$AE$4926,$B72))</f>
        <v/>
      </c>
      <c r="N72">
        <f>IF($B72="","",INDEX('انتقال دیده بان'!$AF$2:$AF$4926,$B72))</f>
        <v/>
      </c>
      <c r="O72">
        <f>IF($B72="","",INDEX('انتقال دیده بان'!$AH$2:$AH$4926,$B72))</f>
        <v/>
      </c>
      <c r="P72">
        <f>IF($B72="","",INDEX('انتقال دیده بان'!$AI$2:$AI$4926,$B72))</f>
        <v/>
      </c>
      <c r="Q72">
        <f>IF($B72="","",IF($E72&gt;=85,"شکار ممتاز",IF($E72&gt;=80,"شکار قوی","شکار مشروط")))</f>
        <v/>
      </c>
    </row>
    <row r="73">
      <c r="A73">
        <f>IF($B73="","",ROWS($A$2:A73))</f>
        <v/>
      </c>
      <c r="B7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بان'!$AH$2:$AH$4926&gt;=50)),ROWS($A$2:A73)),0),((('انتقال دیده بان'!$AA$2:$AA$4926)+ROW('انتقال دیده بان'!$AA$2:$AA$4926)/100000000)),0),"")</f>
        <v/>
      </c>
      <c r="C73">
        <f>IF($B73="","",INDEX('انتقال دیده بان'!$A$2:$A$4926,$B73))</f>
        <v/>
      </c>
      <c r="D73">
        <f>IF($B73="","",INDEX('انتقال دیده بان'!$B$2:$B$4926,$B73))</f>
        <v/>
      </c>
      <c r="E73">
        <f>IF($B73="","",INDEX('انتقال دیده بان'!$AA$2:$AA$4926,$B73))</f>
        <v/>
      </c>
      <c r="F73">
        <f>IF($B73="","",INDEX('انتقال دیده بان'!$AJ$2:$AJ$4926,$B73))</f>
        <v/>
      </c>
      <c r="G73">
        <f>IF($B73="","",INDEX('انتقال دیده بان'!$J$2:$J$4926,$B73))</f>
        <v/>
      </c>
      <c r="H73">
        <f>IF($B73="","",INDEX('انتقال دیده بان'!$M$2:$M$4926,$B73))</f>
        <v/>
      </c>
      <c r="I73">
        <f>IF($B73="","",INDEX('انتقال دیده بان'!$D$2:$D$4926,$B73))</f>
        <v/>
      </c>
      <c r="J73">
        <f>IF($B73="","",INDEX('انتقال دیده بان'!$E$2:$E$4926,$B73))</f>
        <v/>
      </c>
      <c r="K73">
        <f>IF($B73="","",INDEX('انتقال دیده بان'!$Y$2:$Y$4926,$B73))</f>
        <v/>
      </c>
      <c r="L73">
        <f>IF($B73="","",INDEX('انتقال دیده بان'!$X$2:$X$4926,$B73))</f>
        <v/>
      </c>
      <c r="M73">
        <f>IF($B73="","",INDEX('انتقال دیده بان'!$AE$2:$AE$4926,$B73))</f>
        <v/>
      </c>
      <c r="N73">
        <f>IF($B73="","",INDEX('انتقال دیده بان'!$AF$2:$AF$4926,$B73))</f>
        <v/>
      </c>
      <c r="O73">
        <f>IF($B73="","",INDEX('انتقال دیده بان'!$AH$2:$AH$4926,$B73))</f>
        <v/>
      </c>
      <c r="P73">
        <f>IF($B73="","",INDEX('انتقال دیده بان'!$AI$2:$AI$4926,$B73))</f>
        <v/>
      </c>
      <c r="Q73">
        <f>IF($B73="","",IF($E73&gt;=85,"شکار ممتاز",IF($E73&gt;=80,"شکار قوی","شکار مشروط")))</f>
        <v/>
      </c>
    </row>
    <row r="74">
      <c r="A74">
        <f>IF($B74="","",ROWS($A$2:A74))</f>
        <v/>
      </c>
      <c r="B7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بان'!$AH$2:$AH$4926&gt;=50)),ROWS($A$2:A74)),0),((('انتقال دیده بان'!$AA$2:$AA$4926)+ROW('انتقال دیده بان'!$AA$2:$AA$4926)/100000000)),0),"")</f>
        <v/>
      </c>
      <c r="C74">
        <f>IF($B74="","",INDEX('انتقال دیده بان'!$A$2:$A$4926,$B74))</f>
        <v/>
      </c>
      <c r="D74">
        <f>IF($B74="","",INDEX('انتقال دیده بان'!$B$2:$B$4926,$B74))</f>
        <v/>
      </c>
      <c r="E74">
        <f>IF($B74="","",INDEX('انتقال دیده بان'!$AA$2:$AA$4926,$B74))</f>
        <v/>
      </c>
      <c r="F74">
        <f>IF($B74="","",INDEX('انتقال دیده بان'!$AJ$2:$AJ$4926,$B74))</f>
        <v/>
      </c>
      <c r="G74">
        <f>IF($B74="","",INDEX('انتقال دیده بان'!$J$2:$J$4926,$B74))</f>
        <v/>
      </c>
      <c r="H74">
        <f>IF($B74="","",INDEX('انتقال دیده بان'!$M$2:$M$4926,$B74))</f>
        <v/>
      </c>
      <c r="I74">
        <f>IF($B74="","",INDEX('انتقال دیده بان'!$D$2:$D$4926,$B74))</f>
        <v/>
      </c>
      <c r="J74">
        <f>IF($B74="","",INDEX('انتقال دیده بان'!$E$2:$E$4926,$B74))</f>
        <v/>
      </c>
      <c r="K74">
        <f>IF($B74="","",INDEX('انتقال دیده بان'!$Y$2:$Y$4926,$B74))</f>
        <v/>
      </c>
      <c r="L74">
        <f>IF($B74="","",INDEX('انتقال دیده بان'!$X$2:$X$4926,$B74))</f>
        <v/>
      </c>
      <c r="M74">
        <f>IF($B74="","",INDEX('انتقال دیده بان'!$AE$2:$AE$4926,$B74))</f>
        <v/>
      </c>
      <c r="N74">
        <f>IF($B74="","",INDEX('انتقال دیده بان'!$AF$2:$AF$4926,$B74))</f>
        <v/>
      </c>
      <c r="O74">
        <f>IF($B74="","",INDEX('انتقال دیده بان'!$AH$2:$AH$4926,$B74))</f>
        <v/>
      </c>
      <c r="P74">
        <f>IF($B74="","",INDEX('انتقال دیده بان'!$AI$2:$AI$4926,$B74))</f>
        <v/>
      </c>
      <c r="Q74">
        <f>IF($B74="","",IF($E74&gt;=85,"شکار ممتاز",IF($E74&gt;=80,"شکار قوی","شکار مشروط")))</f>
        <v/>
      </c>
    </row>
    <row r="75">
      <c r="A75">
        <f>IF($B75="","",ROWS($A$2:A75))</f>
        <v/>
      </c>
      <c r="B7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بان'!$AH$2:$AH$4926&gt;=50)),ROWS($A$2:A75)),0),((('انتقال دیده بان'!$AA$2:$AA$4926)+ROW('انتقال دیده بان'!$AA$2:$AA$4926)/100000000)),0),"")</f>
        <v/>
      </c>
      <c r="C75">
        <f>IF($B75="","",INDEX('انتقال دیده بان'!$A$2:$A$4926,$B75))</f>
        <v/>
      </c>
      <c r="D75">
        <f>IF($B75="","",INDEX('انتقال دیده بان'!$B$2:$B$4926,$B75))</f>
        <v/>
      </c>
      <c r="E75">
        <f>IF($B75="","",INDEX('انتقال دیده بان'!$AA$2:$AA$4926,$B75))</f>
        <v/>
      </c>
      <c r="F75">
        <f>IF($B75="","",INDEX('انتقال دیده بان'!$AJ$2:$AJ$4926,$B75))</f>
        <v/>
      </c>
      <c r="G75">
        <f>IF($B75="","",INDEX('انتقال دیده بان'!$J$2:$J$4926,$B75))</f>
        <v/>
      </c>
      <c r="H75">
        <f>IF($B75="","",INDEX('انتقال دیده بان'!$M$2:$M$4926,$B75))</f>
        <v/>
      </c>
      <c r="I75">
        <f>IF($B75="","",INDEX('انتقال دیده بان'!$D$2:$D$4926,$B75))</f>
        <v/>
      </c>
      <c r="J75">
        <f>IF($B75="","",INDEX('انتقال دیده بان'!$E$2:$E$4926,$B75))</f>
        <v/>
      </c>
      <c r="K75">
        <f>IF($B75="","",INDEX('انتقال دیده بان'!$Y$2:$Y$4926,$B75))</f>
        <v/>
      </c>
      <c r="L75">
        <f>IF($B75="","",INDEX('انتقال دیده بان'!$X$2:$X$4926,$B75))</f>
        <v/>
      </c>
      <c r="M75">
        <f>IF($B75="","",INDEX('انتقال دیده بان'!$AE$2:$AE$4926,$B75))</f>
        <v/>
      </c>
      <c r="N75">
        <f>IF($B75="","",INDEX('انتقال دیده بان'!$AF$2:$AF$4926,$B75))</f>
        <v/>
      </c>
      <c r="O75">
        <f>IF($B75="","",INDEX('انتقال دیده بان'!$AH$2:$AH$4926,$B75))</f>
        <v/>
      </c>
      <c r="P75">
        <f>IF($B75="","",INDEX('انتقال دیده بان'!$AI$2:$AI$4926,$B75))</f>
        <v/>
      </c>
      <c r="Q75">
        <f>IF($B75="","",IF($E75&gt;=85,"شکار ممتاز",IF($E75&gt;=80,"شکار قوی","شکار مشروط")))</f>
        <v/>
      </c>
    </row>
    <row r="76">
      <c r="A76">
        <f>IF($B76="","",ROWS($A$2:A76))</f>
        <v/>
      </c>
      <c r="B7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بان'!$AH$2:$AH$4926&gt;=50)),ROWS($A$2:A76)),0),((('انتقال دیده بان'!$AA$2:$AA$4926)+ROW('انتقال دیده بان'!$AA$2:$AA$4926)/100000000)),0),"")</f>
        <v/>
      </c>
      <c r="C76">
        <f>IF($B76="","",INDEX('انتقال دیده بان'!$A$2:$A$4926,$B76))</f>
        <v/>
      </c>
      <c r="D76">
        <f>IF($B76="","",INDEX('انتقال دیده بان'!$B$2:$B$4926,$B76))</f>
        <v/>
      </c>
      <c r="E76">
        <f>IF($B76="","",INDEX('انتقال دیده بان'!$AA$2:$AA$4926,$B76))</f>
        <v/>
      </c>
      <c r="F76">
        <f>IF($B76="","",INDEX('انتقال دیده بان'!$AJ$2:$AJ$4926,$B76))</f>
        <v/>
      </c>
      <c r="G76">
        <f>IF($B76="","",INDEX('انتقال دیده بان'!$J$2:$J$4926,$B76))</f>
        <v/>
      </c>
      <c r="H76">
        <f>IF($B76="","",INDEX('انتقال دیده بان'!$M$2:$M$4926,$B76))</f>
        <v/>
      </c>
      <c r="I76">
        <f>IF($B76="","",INDEX('انتقال دیده بان'!$D$2:$D$4926,$B76))</f>
        <v/>
      </c>
      <c r="J76">
        <f>IF($B76="","",INDEX('انتقال دیده بان'!$E$2:$E$4926,$B76))</f>
        <v/>
      </c>
      <c r="K76">
        <f>IF($B76="","",INDEX('انتقال دیده بان'!$Y$2:$Y$4926,$B76))</f>
        <v/>
      </c>
      <c r="L76">
        <f>IF($B76="","",INDEX('انتقال دیده بان'!$X$2:$X$4926,$B76))</f>
        <v/>
      </c>
      <c r="M76">
        <f>IF($B76="","",INDEX('انتقال دیده بان'!$AE$2:$AE$4926,$B76))</f>
        <v/>
      </c>
      <c r="N76">
        <f>IF($B76="","",INDEX('انتقال دیده بان'!$AF$2:$AF$4926,$B76))</f>
        <v/>
      </c>
      <c r="O76">
        <f>IF($B76="","",INDEX('انتقال دیده بان'!$AH$2:$AH$4926,$B76))</f>
        <v/>
      </c>
      <c r="P76">
        <f>IF($B76="","",INDEX('انتقال دیده بان'!$AI$2:$AI$4926,$B76))</f>
        <v/>
      </c>
      <c r="Q76">
        <f>IF($B76="","",IF($E76&gt;=85,"شکار ممتاز",IF($E76&gt;=80,"شکار قوی","شکار مشروط")))</f>
        <v/>
      </c>
    </row>
    <row r="77">
      <c r="A77">
        <f>IF($B77="","",ROWS($A$2:A77))</f>
        <v/>
      </c>
      <c r="B7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بان'!$AH$2:$AH$4926&gt;=50)),ROWS($A$2:A77)),0),((('انتقال دیده بان'!$AA$2:$AA$4926)+ROW('انتقال دیده بان'!$AA$2:$AA$4926)/100000000)),0),"")</f>
        <v/>
      </c>
      <c r="C77">
        <f>IF($B77="","",INDEX('انتقال دیده بان'!$A$2:$A$4926,$B77))</f>
        <v/>
      </c>
      <c r="D77">
        <f>IF($B77="","",INDEX('انتقال دیده بان'!$B$2:$B$4926,$B77))</f>
        <v/>
      </c>
      <c r="E77">
        <f>IF($B77="","",INDEX('انتقال دیده بان'!$AA$2:$AA$4926,$B77))</f>
        <v/>
      </c>
      <c r="F77">
        <f>IF($B77="","",INDEX('انتقال دیده بان'!$AJ$2:$AJ$4926,$B77))</f>
        <v/>
      </c>
      <c r="G77">
        <f>IF($B77="","",INDEX('انتقال دیده بان'!$J$2:$J$4926,$B77))</f>
        <v/>
      </c>
      <c r="H77">
        <f>IF($B77="","",INDEX('انتقال دیده بان'!$M$2:$M$4926,$B77))</f>
        <v/>
      </c>
      <c r="I77">
        <f>IF($B77="","",INDEX('انتقال دیده بان'!$D$2:$D$4926,$B77))</f>
        <v/>
      </c>
      <c r="J77">
        <f>IF($B77="","",INDEX('انتقال دیده بان'!$E$2:$E$4926,$B77))</f>
        <v/>
      </c>
      <c r="K77">
        <f>IF($B77="","",INDEX('انتقال دیده بان'!$Y$2:$Y$4926,$B77))</f>
        <v/>
      </c>
      <c r="L77">
        <f>IF($B77="","",INDEX('انتقال دیده بان'!$X$2:$X$4926,$B77))</f>
        <v/>
      </c>
      <c r="M77">
        <f>IF($B77="","",INDEX('انتقال دیده بان'!$AE$2:$AE$4926,$B77))</f>
        <v/>
      </c>
      <c r="N77">
        <f>IF($B77="","",INDEX('انتقال دیده بان'!$AF$2:$AF$4926,$B77))</f>
        <v/>
      </c>
      <c r="O77">
        <f>IF($B77="","",INDEX('انتقال دیده بان'!$AH$2:$AH$4926,$B77))</f>
        <v/>
      </c>
      <c r="P77">
        <f>IF($B77="","",INDEX('انتقال دیده بان'!$AI$2:$AI$4926,$B77))</f>
        <v/>
      </c>
      <c r="Q77">
        <f>IF($B77="","",IF($E77&gt;=85,"شکار ممتاز",IF($E77&gt;=80,"شکار قوی","شکار مشروط")))</f>
        <v/>
      </c>
    </row>
    <row r="78">
      <c r="A78">
        <f>IF($B78="","",ROWS($A$2:A78))</f>
        <v/>
      </c>
      <c r="B7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بان'!$AH$2:$AH$4926&gt;=50)),ROWS($A$2:A78)),0),((('انتقال دیده بان'!$AA$2:$AA$4926)+ROW('انتقال دیده بان'!$AA$2:$AA$4926)/100000000)),0),"")</f>
        <v/>
      </c>
      <c r="C78">
        <f>IF($B78="","",INDEX('انتقال دیده بان'!$A$2:$A$4926,$B78))</f>
        <v/>
      </c>
      <c r="D78">
        <f>IF($B78="","",INDEX('انتقال دیده بان'!$B$2:$B$4926,$B78))</f>
        <v/>
      </c>
      <c r="E78">
        <f>IF($B78="","",INDEX('انتقال دیده بان'!$AA$2:$AA$4926,$B78))</f>
        <v/>
      </c>
      <c r="F78">
        <f>IF($B78="","",INDEX('انتقال دیده بان'!$AJ$2:$AJ$4926,$B78))</f>
        <v/>
      </c>
      <c r="G78">
        <f>IF($B78="","",INDEX('انتقال دیده بان'!$J$2:$J$4926,$B78))</f>
        <v/>
      </c>
      <c r="H78">
        <f>IF($B78="","",INDEX('انتقال دیده بان'!$M$2:$M$4926,$B78))</f>
        <v/>
      </c>
      <c r="I78">
        <f>IF($B78="","",INDEX('انتقال دیده بان'!$D$2:$D$4926,$B78))</f>
        <v/>
      </c>
      <c r="J78">
        <f>IF($B78="","",INDEX('انتقال دیده بان'!$E$2:$E$4926,$B78))</f>
        <v/>
      </c>
      <c r="K78">
        <f>IF($B78="","",INDEX('انتقال دیده بان'!$Y$2:$Y$4926,$B78))</f>
        <v/>
      </c>
      <c r="L78">
        <f>IF($B78="","",INDEX('انتقال دیده بان'!$X$2:$X$4926,$B78))</f>
        <v/>
      </c>
      <c r="M78">
        <f>IF($B78="","",INDEX('انتقال دیده بان'!$AE$2:$AE$4926,$B78))</f>
        <v/>
      </c>
      <c r="N78">
        <f>IF($B78="","",INDEX('انتقال دیده بان'!$AF$2:$AF$4926,$B78))</f>
        <v/>
      </c>
      <c r="O78">
        <f>IF($B78="","",INDEX('انتقال دیده بان'!$AH$2:$AH$4926,$B78))</f>
        <v/>
      </c>
      <c r="P78">
        <f>IF($B78="","",INDEX('انتقال دیده بان'!$AI$2:$AI$4926,$B78))</f>
        <v/>
      </c>
      <c r="Q78">
        <f>IF($B78="","",IF($E78&gt;=85,"شکار ممتاز",IF($E78&gt;=80,"شکار قوی","شکار مشروط")))</f>
        <v/>
      </c>
    </row>
    <row r="79">
      <c r="A79">
        <f>IF($B79="","",ROWS($A$2:A79))</f>
        <v/>
      </c>
      <c r="B7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بان'!$AH$2:$AH$4926&gt;=50)),ROWS($A$2:A79)),0),((('انتقال دیده بان'!$AA$2:$AA$4926)+ROW('انتقال دیده بان'!$AA$2:$AA$4926)/100000000)),0),"")</f>
        <v/>
      </c>
      <c r="C79">
        <f>IF($B79="","",INDEX('انتقال دیده بان'!$A$2:$A$4926,$B79))</f>
        <v/>
      </c>
      <c r="D79">
        <f>IF($B79="","",INDEX('انتقال دیده بان'!$B$2:$B$4926,$B79))</f>
        <v/>
      </c>
      <c r="E79">
        <f>IF($B79="","",INDEX('انتقال دیده بان'!$AA$2:$AA$4926,$B79))</f>
        <v/>
      </c>
      <c r="F79">
        <f>IF($B79="","",INDEX('انتقال دیده بان'!$AJ$2:$AJ$4926,$B79))</f>
        <v/>
      </c>
      <c r="G79">
        <f>IF($B79="","",INDEX('انتقال دیده بان'!$J$2:$J$4926,$B79))</f>
        <v/>
      </c>
      <c r="H79">
        <f>IF($B79="","",INDEX('انتقال دیده بان'!$M$2:$M$4926,$B79))</f>
        <v/>
      </c>
      <c r="I79">
        <f>IF($B79="","",INDEX('انتقال دیده بان'!$D$2:$D$4926,$B79))</f>
        <v/>
      </c>
      <c r="J79">
        <f>IF($B79="","",INDEX('انتقال دیده بان'!$E$2:$E$4926,$B79))</f>
        <v/>
      </c>
      <c r="K79">
        <f>IF($B79="","",INDEX('انتقال دیده بان'!$Y$2:$Y$4926,$B79))</f>
        <v/>
      </c>
      <c r="L79">
        <f>IF($B79="","",INDEX('انتقال دیده بان'!$X$2:$X$4926,$B79))</f>
        <v/>
      </c>
      <c r="M79">
        <f>IF($B79="","",INDEX('انتقال دیده بان'!$AE$2:$AE$4926,$B79))</f>
        <v/>
      </c>
      <c r="N79">
        <f>IF($B79="","",INDEX('انتقال دیده بان'!$AF$2:$AF$4926,$B79))</f>
        <v/>
      </c>
      <c r="O79">
        <f>IF($B79="","",INDEX('انتقال دیده بان'!$AH$2:$AH$4926,$B79))</f>
        <v/>
      </c>
      <c r="P79">
        <f>IF($B79="","",INDEX('انتقال دیده بان'!$AI$2:$AI$4926,$B79))</f>
        <v/>
      </c>
      <c r="Q79">
        <f>IF($B79="","",IF($E79&gt;=85,"شکار ممتاز",IF($E79&gt;=80,"شکار قوی","شکار مشروط")))</f>
        <v/>
      </c>
    </row>
    <row r="80">
      <c r="A80">
        <f>IF($B80="","",ROWS($A$2:A80))</f>
        <v/>
      </c>
      <c r="B8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بان'!$AH$2:$AH$4926&gt;=50)),ROWS($A$2:A80)),0),((('انتقال دیده بان'!$AA$2:$AA$4926)+ROW('انتقال دیده بان'!$AA$2:$AA$4926)/100000000)),0),"")</f>
        <v/>
      </c>
      <c r="C80">
        <f>IF($B80="","",INDEX('انتقال دیده بان'!$A$2:$A$4926,$B80))</f>
        <v/>
      </c>
      <c r="D80">
        <f>IF($B80="","",INDEX('انتقال دیده بان'!$B$2:$B$4926,$B80))</f>
        <v/>
      </c>
      <c r="E80">
        <f>IF($B80="","",INDEX('انتقال دیده بان'!$AA$2:$AA$4926,$B80))</f>
        <v/>
      </c>
      <c r="F80">
        <f>IF($B80="","",INDEX('انتقال دیده بان'!$AJ$2:$AJ$4926,$B80))</f>
        <v/>
      </c>
      <c r="G80">
        <f>IF($B80="","",INDEX('انتقال دیده بان'!$J$2:$J$4926,$B80))</f>
        <v/>
      </c>
      <c r="H80">
        <f>IF($B80="","",INDEX('انتقال دیده بان'!$M$2:$M$4926,$B80))</f>
        <v/>
      </c>
      <c r="I80">
        <f>IF($B80="","",INDEX('انتقال دیده بان'!$D$2:$D$4926,$B80))</f>
        <v/>
      </c>
      <c r="J80">
        <f>IF($B80="","",INDEX('انتقال دیده بان'!$E$2:$E$4926,$B80))</f>
        <v/>
      </c>
      <c r="K80">
        <f>IF($B80="","",INDEX('انتقال دیده بان'!$Y$2:$Y$4926,$B80))</f>
        <v/>
      </c>
      <c r="L80">
        <f>IF($B80="","",INDEX('انتقال دیده بان'!$X$2:$X$4926,$B80))</f>
        <v/>
      </c>
      <c r="M80">
        <f>IF($B80="","",INDEX('انتقال دیده بان'!$AE$2:$AE$4926,$B80))</f>
        <v/>
      </c>
      <c r="N80">
        <f>IF($B80="","",INDEX('انتقال دیده بان'!$AF$2:$AF$4926,$B80))</f>
        <v/>
      </c>
      <c r="O80">
        <f>IF($B80="","",INDEX('انتقال دیده بان'!$AH$2:$AH$4926,$B80))</f>
        <v/>
      </c>
      <c r="P80">
        <f>IF($B80="","",INDEX('انتقال دیده بان'!$AI$2:$AI$4926,$B80))</f>
        <v/>
      </c>
      <c r="Q80">
        <f>IF($B80="","",IF($E80&gt;=85,"شکار ممتاز",IF($E80&gt;=80,"شکار قوی","شکار مشروط")))</f>
        <v/>
      </c>
    </row>
    <row r="81">
      <c r="A81">
        <f>IF($B81="","",ROWS($A$2:A81))</f>
        <v/>
      </c>
      <c r="B8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بان'!$AH$2:$AH$4926&gt;=50)),ROWS($A$2:A81)),0),((('انتقال دیده بان'!$AA$2:$AA$4926)+ROW('انتقال دیده بان'!$AA$2:$AA$4926)/100000000)),0),"")</f>
        <v/>
      </c>
      <c r="C81">
        <f>IF($B81="","",INDEX('انتقال دیده بان'!$A$2:$A$4926,$B81))</f>
        <v/>
      </c>
      <c r="D81">
        <f>IF($B81="","",INDEX('انتقال دیده بان'!$B$2:$B$4926,$B81))</f>
        <v/>
      </c>
      <c r="E81">
        <f>IF($B81="","",INDEX('انتقال دیده بان'!$AA$2:$AA$4926,$B81))</f>
        <v/>
      </c>
      <c r="F81">
        <f>IF($B81="","",INDEX('انتقال دیده بان'!$AJ$2:$AJ$4926,$B81))</f>
        <v/>
      </c>
      <c r="G81">
        <f>IF($B81="","",INDEX('انتقال دیده بان'!$J$2:$J$4926,$B81))</f>
        <v/>
      </c>
      <c r="H81">
        <f>IF($B81="","",INDEX('انتقال دیده بان'!$M$2:$M$4926,$B81))</f>
        <v/>
      </c>
      <c r="I81">
        <f>IF($B81="","",INDEX('انتقال دیده بان'!$D$2:$D$4926,$B81))</f>
        <v/>
      </c>
      <c r="J81">
        <f>IF($B81="","",INDEX('انتقال دیده بان'!$E$2:$E$4926,$B81))</f>
        <v/>
      </c>
      <c r="K81">
        <f>IF($B81="","",INDEX('انتقال دیده بان'!$Y$2:$Y$4926,$B81))</f>
        <v/>
      </c>
      <c r="L81">
        <f>IF($B81="","",INDEX('انتقال دیده بان'!$X$2:$X$4926,$B81))</f>
        <v/>
      </c>
      <c r="M81">
        <f>IF($B81="","",INDEX('انتقال دیده بان'!$AE$2:$AE$4926,$B81))</f>
        <v/>
      </c>
      <c r="N81">
        <f>IF($B81="","",INDEX('انتقال دیده بان'!$AF$2:$AF$4926,$B81))</f>
        <v/>
      </c>
      <c r="O81">
        <f>IF($B81="","",INDEX('انتقال دیده بان'!$AH$2:$AH$4926,$B81))</f>
        <v/>
      </c>
      <c r="P81">
        <f>IF($B81="","",INDEX('انتقال دیده بان'!$AI$2:$AI$4926,$B81))</f>
        <v/>
      </c>
      <c r="Q81">
        <f>IF($B81="","",IF($E81&gt;=85,"شکار ممتاز",IF($E81&gt;=80,"شکار قوی","شکار مشروط")))</f>
        <v/>
      </c>
    </row>
    <row r="82">
      <c r="A82">
        <f>IF($B82="","",ROWS($A$2:A82))</f>
        <v/>
      </c>
      <c r="B8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بان'!$AH$2:$AH$4926&gt;=50)),ROWS($A$2:A82)),0),((('انتقال دیده بان'!$AA$2:$AA$4926)+ROW('انتقال دیده بان'!$AA$2:$AA$4926)/100000000)),0),"")</f>
        <v/>
      </c>
      <c r="C82">
        <f>IF($B82="","",INDEX('انتقال دیده بان'!$A$2:$A$4926,$B82))</f>
        <v/>
      </c>
      <c r="D82">
        <f>IF($B82="","",INDEX('انتقال دیده بان'!$B$2:$B$4926,$B82))</f>
        <v/>
      </c>
      <c r="E82">
        <f>IF($B82="","",INDEX('انتقال دیده بان'!$AA$2:$AA$4926,$B82))</f>
        <v/>
      </c>
      <c r="F82">
        <f>IF($B82="","",INDEX('انتقال دیده بان'!$AJ$2:$AJ$4926,$B82))</f>
        <v/>
      </c>
      <c r="G82">
        <f>IF($B82="","",INDEX('انتقال دیده بان'!$J$2:$J$4926,$B82))</f>
        <v/>
      </c>
      <c r="H82">
        <f>IF($B82="","",INDEX('انتقال دیده بان'!$M$2:$M$4926,$B82))</f>
        <v/>
      </c>
      <c r="I82">
        <f>IF($B82="","",INDEX('انتقال دیده بان'!$D$2:$D$4926,$B82))</f>
        <v/>
      </c>
      <c r="J82">
        <f>IF($B82="","",INDEX('انتقال دیده بان'!$E$2:$E$4926,$B82))</f>
        <v/>
      </c>
      <c r="K82">
        <f>IF($B82="","",INDEX('انتقال دیده بان'!$Y$2:$Y$4926,$B82))</f>
        <v/>
      </c>
      <c r="L82">
        <f>IF($B82="","",INDEX('انتقال دیده بان'!$X$2:$X$4926,$B82))</f>
        <v/>
      </c>
      <c r="M82">
        <f>IF($B82="","",INDEX('انتقال دیده بان'!$AE$2:$AE$4926,$B82))</f>
        <v/>
      </c>
      <c r="N82">
        <f>IF($B82="","",INDEX('انتقال دیده بان'!$AF$2:$AF$4926,$B82))</f>
        <v/>
      </c>
      <c r="O82">
        <f>IF($B82="","",INDEX('انتقال دیده بان'!$AH$2:$AH$4926,$B82))</f>
        <v/>
      </c>
      <c r="P82">
        <f>IF($B82="","",INDEX('انتقال دیده بان'!$AI$2:$AI$4926,$B82))</f>
        <v/>
      </c>
      <c r="Q82">
        <f>IF($B82="","",IF($E82&gt;=85,"شکار ممتاز",IF($E82&gt;=80,"شکار قوی","شکار مشروط")))</f>
        <v/>
      </c>
    </row>
    <row r="83">
      <c r="A83">
        <f>IF($B83="","",ROWS($A$2:A83))</f>
        <v/>
      </c>
      <c r="B8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بان'!$AH$2:$AH$4926&gt;=50)),ROWS($A$2:A83)),0),((('انتقال دیده بان'!$AA$2:$AA$4926)+ROW('انتقال دیده بان'!$AA$2:$AA$4926)/100000000)),0),"")</f>
        <v/>
      </c>
      <c r="C83">
        <f>IF($B83="","",INDEX('انتقال دیده بان'!$A$2:$A$4926,$B83))</f>
        <v/>
      </c>
      <c r="D83">
        <f>IF($B83="","",INDEX('انتقال دیده بان'!$B$2:$B$4926,$B83))</f>
        <v/>
      </c>
      <c r="E83">
        <f>IF($B83="","",INDEX('انتقال دیده بان'!$AA$2:$AA$4926,$B83))</f>
        <v/>
      </c>
      <c r="F83">
        <f>IF($B83="","",INDEX('انتقال دیده بان'!$AJ$2:$AJ$4926,$B83))</f>
        <v/>
      </c>
      <c r="G83">
        <f>IF($B83="","",INDEX('انتقال دیده بان'!$J$2:$J$4926,$B83))</f>
        <v/>
      </c>
      <c r="H83">
        <f>IF($B83="","",INDEX('انتقال دیده بان'!$M$2:$M$4926,$B83))</f>
        <v/>
      </c>
      <c r="I83">
        <f>IF($B83="","",INDEX('انتقال دیده بان'!$D$2:$D$4926,$B83))</f>
        <v/>
      </c>
      <c r="J83">
        <f>IF($B83="","",INDEX('انتقال دیده بان'!$E$2:$E$4926,$B83))</f>
        <v/>
      </c>
      <c r="K83">
        <f>IF($B83="","",INDEX('انتقال دیده بان'!$Y$2:$Y$4926,$B83))</f>
        <v/>
      </c>
      <c r="L83">
        <f>IF($B83="","",INDEX('انتقال دیده بان'!$X$2:$X$4926,$B83))</f>
        <v/>
      </c>
      <c r="M83">
        <f>IF($B83="","",INDEX('انتقال دیده بان'!$AE$2:$AE$4926,$B83))</f>
        <v/>
      </c>
      <c r="N83">
        <f>IF($B83="","",INDEX('انتقال دیده بان'!$AF$2:$AF$4926,$B83))</f>
        <v/>
      </c>
      <c r="O83">
        <f>IF($B83="","",INDEX('انتقال دیده بان'!$AH$2:$AH$4926,$B83))</f>
        <v/>
      </c>
      <c r="P83">
        <f>IF($B83="","",INDEX('انتقال دیده بان'!$AI$2:$AI$4926,$B83))</f>
        <v/>
      </c>
      <c r="Q83">
        <f>IF($B83="","",IF($E83&gt;=85,"شکار ممتاز",IF($E83&gt;=80,"شکار قوی","شکار مشروط")))</f>
        <v/>
      </c>
    </row>
    <row r="84">
      <c r="A84">
        <f>IF($B84="","",ROWS($A$2:A84))</f>
        <v/>
      </c>
      <c r="B8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بان'!$AH$2:$AH$4926&gt;=50)),ROWS($A$2:A84)),0),((('انتقال دیده بان'!$AA$2:$AA$4926)+ROW('انتقال دیده بان'!$AA$2:$AA$4926)/100000000)),0),"")</f>
        <v/>
      </c>
      <c r="C84">
        <f>IF($B84="","",INDEX('انتقال دیده بان'!$A$2:$A$4926,$B84))</f>
        <v/>
      </c>
      <c r="D84">
        <f>IF($B84="","",INDEX('انتقال دیده بان'!$B$2:$B$4926,$B84))</f>
        <v/>
      </c>
      <c r="E84">
        <f>IF($B84="","",INDEX('انتقال دیده بان'!$AA$2:$AA$4926,$B84))</f>
        <v/>
      </c>
      <c r="F84">
        <f>IF($B84="","",INDEX('انتقال دیده بان'!$AJ$2:$AJ$4926,$B84))</f>
        <v/>
      </c>
      <c r="G84">
        <f>IF($B84="","",INDEX('انتقال دیده بان'!$J$2:$J$4926,$B84))</f>
        <v/>
      </c>
      <c r="H84">
        <f>IF($B84="","",INDEX('انتقال دیده بان'!$M$2:$M$4926,$B84))</f>
        <v/>
      </c>
      <c r="I84">
        <f>IF($B84="","",INDEX('انتقال دیده بان'!$D$2:$D$4926,$B84))</f>
        <v/>
      </c>
      <c r="J84">
        <f>IF($B84="","",INDEX('انتقال دیده بان'!$E$2:$E$4926,$B84))</f>
        <v/>
      </c>
      <c r="K84">
        <f>IF($B84="","",INDEX('انتقال دیده بان'!$Y$2:$Y$4926,$B84))</f>
        <v/>
      </c>
      <c r="L84">
        <f>IF($B84="","",INDEX('انتقال دیده بان'!$X$2:$X$4926,$B84))</f>
        <v/>
      </c>
      <c r="M84">
        <f>IF($B84="","",INDEX('انتقال دیده بان'!$AE$2:$AE$4926,$B84))</f>
        <v/>
      </c>
      <c r="N84">
        <f>IF($B84="","",INDEX('انتقال دیده بان'!$AF$2:$AF$4926,$B84))</f>
        <v/>
      </c>
      <c r="O84">
        <f>IF($B84="","",INDEX('انتقال دیده بان'!$AH$2:$AH$4926,$B84))</f>
        <v/>
      </c>
      <c r="P84">
        <f>IF($B84="","",INDEX('انتقال دیده بان'!$AI$2:$AI$4926,$B84))</f>
        <v/>
      </c>
      <c r="Q84">
        <f>IF($B84="","",IF($E84&gt;=85,"شکار ممتاز",IF($E84&gt;=80,"شکار قوی","شکار مشروط")))</f>
        <v/>
      </c>
    </row>
    <row r="85">
      <c r="A85">
        <f>IF($B85="","",ROWS($A$2:A85))</f>
        <v/>
      </c>
      <c r="B8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بان'!$AH$2:$AH$4926&gt;=50)),ROWS($A$2:A85)),0),((('انتقال دیده بان'!$AA$2:$AA$4926)+ROW('انتقال دیده بان'!$AA$2:$AA$4926)/100000000)),0),"")</f>
        <v/>
      </c>
      <c r="C85">
        <f>IF($B85="","",INDEX('انتقال دیده بان'!$A$2:$A$4926,$B85))</f>
        <v/>
      </c>
      <c r="D85">
        <f>IF($B85="","",INDEX('انتقال دیده بان'!$B$2:$B$4926,$B85))</f>
        <v/>
      </c>
      <c r="E85">
        <f>IF($B85="","",INDEX('انتقال دیده بان'!$AA$2:$AA$4926,$B85))</f>
        <v/>
      </c>
      <c r="F85">
        <f>IF($B85="","",INDEX('انتقال دیده بان'!$AJ$2:$AJ$4926,$B85))</f>
        <v/>
      </c>
      <c r="G85">
        <f>IF($B85="","",INDEX('انتقال دیده بان'!$J$2:$J$4926,$B85))</f>
        <v/>
      </c>
      <c r="H85">
        <f>IF($B85="","",INDEX('انتقال دیده بان'!$M$2:$M$4926,$B85))</f>
        <v/>
      </c>
      <c r="I85">
        <f>IF($B85="","",INDEX('انتقال دیده بان'!$D$2:$D$4926,$B85))</f>
        <v/>
      </c>
      <c r="J85">
        <f>IF($B85="","",INDEX('انتقال دیده بان'!$E$2:$E$4926,$B85))</f>
        <v/>
      </c>
      <c r="K85">
        <f>IF($B85="","",INDEX('انتقال دیده بان'!$Y$2:$Y$4926,$B85))</f>
        <v/>
      </c>
      <c r="L85">
        <f>IF($B85="","",INDEX('انتقال دیده بان'!$X$2:$X$4926,$B85))</f>
        <v/>
      </c>
      <c r="M85">
        <f>IF($B85="","",INDEX('انتقال دیده بان'!$AE$2:$AE$4926,$B85))</f>
        <v/>
      </c>
      <c r="N85">
        <f>IF($B85="","",INDEX('انتقال دیده بان'!$AF$2:$AF$4926,$B85))</f>
        <v/>
      </c>
      <c r="O85">
        <f>IF($B85="","",INDEX('انتقال دیده بان'!$AH$2:$AH$4926,$B85))</f>
        <v/>
      </c>
      <c r="P85">
        <f>IF($B85="","",INDEX('انتقال دیده بان'!$AI$2:$AI$4926,$B85))</f>
        <v/>
      </c>
      <c r="Q85">
        <f>IF($B85="","",IF($E85&gt;=85,"شکار ممتاز",IF($E85&gt;=80,"شکار قوی","شکار مشروط")))</f>
        <v/>
      </c>
    </row>
    <row r="86">
      <c r="A86">
        <f>IF($B86="","",ROWS($A$2:A86))</f>
        <v/>
      </c>
      <c r="B8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بان'!$AH$2:$AH$4926&gt;=50)),ROWS($A$2:A86)),0),((('انتقال دیده بان'!$AA$2:$AA$4926)+ROW('انتقال دیده بان'!$AA$2:$AA$4926)/100000000)),0),"")</f>
        <v/>
      </c>
      <c r="C86">
        <f>IF($B86="","",INDEX('انتقال دیده بان'!$A$2:$A$4926,$B86))</f>
        <v/>
      </c>
      <c r="D86">
        <f>IF($B86="","",INDEX('انتقال دیده بان'!$B$2:$B$4926,$B86))</f>
        <v/>
      </c>
      <c r="E86">
        <f>IF($B86="","",INDEX('انتقال دیده بان'!$AA$2:$AA$4926,$B86))</f>
        <v/>
      </c>
      <c r="F86">
        <f>IF($B86="","",INDEX('انتقال دیده بان'!$AJ$2:$AJ$4926,$B86))</f>
        <v/>
      </c>
      <c r="G86">
        <f>IF($B86="","",INDEX('انتقال دیده بان'!$J$2:$J$4926,$B86))</f>
        <v/>
      </c>
      <c r="H86">
        <f>IF($B86="","",INDEX('انتقال دیده بان'!$M$2:$M$4926,$B86))</f>
        <v/>
      </c>
      <c r="I86">
        <f>IF($B86="","",INDEX('انتقال دیده بان'!$D$2:$D$4926,$B86))</f>
        <v/>
      </c>
      <c r="J86">
        <f>IF($B86="","",INDEX('انتقال دیده بان'!$E$2:$E$4926,$B86))</f>
        <v/>
      </c>
      <c r="K86">
        <f>IF($B86="","",INDEX('انتقال دیده بان'!$Y$2:$Y$4926,$B86))</f>
        <v/>
      </c>
      <c r="L86">
        <f>IF($B86="","",INDEX('انتقال دیده بان'!$X$2:$X$4926,$B86))</f>
        <v/>
      </c>
      <c r="M86">
        <f>IF($B86="","",INDEX('انتقال دیده بان'!$AE$2:$AE$4926,$B86))</f>
        <v/>
      </c>
      <c r="N86">
        <f>IF($B86="","",INDEX('انتقال دیده بان'!$AF$2:$AF$4926,$B86))</f>
        <v/>
      </c>
      <c r="O86">
        <f>IF($B86="","",INDEX('انتقال دیده بان'!$AH$2:$AH$4926,$B86))</f>
        <v/>
      </c>
      <c r="P86">
        <f>IF($B86="","",INDEX('انتقال دیده بان'!$AI$2:$AI$4926,$B86))</f>
        <v/>
      </c>
      <c r="Q86">
        <f>IF($B86="","",IF($E86&gt;=85,"شکار ممتاز",IF($E86&gt;=80,"شکار قوی","شکار مشروط")))</f>
        <v/>
      </c>
    </row>
    <row r="87">
      <c r="A87">
        <f>IF($B87="","",ROWS($A$2:A87))</f>
        <v/>
      </c>
      <c r="B8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بان'!$AH$2:$AH$4926&gt;=50)),ROWS($A$2:A87)),0),((('انتقال دیده بان'!$AA$2:$AA$4926)+ROW('انتقال دیده بان'!$AA$2:$AA$4926)/100000000)),0),"")</f>
        <v/>
      </c>
      <c r="C87">
        <f>IF($B87="","",INDEX('انتقال دیده بان'!$A$2:$A$4926,$B87))</f>
        <v/>
      </c>
      <c r="D87">
        <f>IF($B87="","",INDEX('انتقال دیده بان'!$B$2:$B$4926,$B87))</f>
        <v/>
      </c>
      <c r="E87">
        <f>IF($B87="","",INDEX('انتقال دیده بان'!$AA$2:$AA$4926,$B87))</f>
        <v/>
      </c>
      <c r="F87">
        <f>IF($B87="","",INDEX('انتقال دیده بان'!$AJ$2:$AJ$4926,$B87))</f>
        <v/>
      </c>
      <c r="G87">
        <f>IF($B87="","",INDEX('انتقال دیده بان'!$J$2:$J$4926,$B87))</f>
        <v/>
      </c>
      <c r="H87">
        <f>IF($B87="","",INDEX('انتقال دیده بان'!$M$2:$M$4926,$B87))</f>
        <v/>
      </c>
      <c r="I87">
        <f>IF($B87="","",INDEX('انتقال دیده بان'!$D$2:$D$4926,$B87))</f>
        <v/>
      </c>
      <c r="J87">
        <f>IF($B87="","",INDEX('انتقال دیده بان'!$E$2:$E$4926,$B87))</f>
        <v/>
      </c>
      <c r="K87">
        <f>IF($B87="","",INDEX('انتقال دیده بان'!$Y$2:$Y$4926,$B87))</f>
        <v/>
      </c>
      <c r="L87">
        <f>IF($B87="","",INDEX('انتقال دیده بان'!$X$2:$X$4926,$B87))</f>
        <v/>
      </c>
      <c r="M87">
        <f>IF($B87="","",INDEX('انتقال دیده بان'!$AE$2:$AE$4926,$B87))</f>
        <v/>
      </c>
      <c r="N87">
        <f>IF($B87="","",INDEX('انتقال دیده بان'!$AF$2:$AF$4926,$B87))</f>
        <v/>
      </c>
      <c r="O87">
        <f>IF($B87="","",INDEX('انتقال دیده بان'!$AH$2:$AH$4926,$B87))</f>
        <v/>
      </c>
      <c r="P87">
        <f>IF($B87="","",INDEX('انتقال دیده بان'!$AI$2:$AI$4926,$B87))</f>
        <v/>
      </c>
      <c r="Q87">
        <f>IF($B87="","",IF($E87&gt;=85,"شکار ممتاز",IF($E87&gt;=80,"شکار قوی","شکار مشروط")))</f>
        <v/>
      </c>
    </row>
    <row r="88">
      <c r="A88">
        <f>IF($B88="","",ROWS($A$2:A88))</f>
        <v/>
      </c>
      <c r="B8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بان'!$AH$2:$AH$4926&gt;=50)),ROWS($A$2:A88)),0),((('انتقال دیده بان'!$AA$2:$AA$4926)+ROW('انتقال دیده بان'!$AA$2:$AA$4926)/100000000)),0),"")</f>
        <v/>
      </c>
      <c r="C88">
        <f>IF($B88="","",INDEX('انتقال دیده بان'!$A$2:$A$4926,$B88))</f>
        <v/>
      </c>
      <c r="D88">
        <f>IF($B88="","",INDEX('انتقال دیده بان'!$B$2:$B$4926,$B88))</f>
        <v/>
      </c>
      <c r="E88">
        <f>IF($B88="","",INDEX('انتقال دیده بان'!$AA$2:$AA$4926,$B88))</f>
        <v/>
      </c>
      <c r="F88">
        <f>IF($B88="","",INDEX('انتقال دیده بان'!$AJ$2:$AJ$4926,$B88))</f>
        <v/>
      </c>
      <c r="G88">
        <f>IF($B88="","",INDEX('انتقال دیده بان'!$J$2:$J$4926,$B88))</f>
        <v/>
      </c>
      <c r="H88">
        <f>IF($B88="","",INDEX('انتقال دیده بان'!$M$2:$M$4926,$B88))</f>
        <v/>
      </c>
      <c r="I88">
        <f>IF($B88="","",INDEX('انتقال دیده بان'!$D$2:$D$4926,$B88))</f>
        <v/>
      </c>
      <c r="J88">
        <f>IF($B88="","",INDEX('انتقال دیده بان'!$E$2:$E$4926,$B88))</f>
        <v/>
      </c>
      <c r="K88">
        <f>IF($B88="","",INDEX('انتقال دیده بان'!$Y$2:$Y$4926,$B88))</f>
        <v/>
      </c>
      <c r="L88">
        <f>IF($B88="","",INDEX('انتقال دیده بان'!$X$2:$X$4926,$B88))</f>
        <v/>
      </c>
      <c r="M88">
        <f>IF($B88="","",INDEX('انتقال دیده بان'!$AE$2:$AE$4926,$B88))</f>
        <v/>
      </c>
      <c r="N88">
        <f>IF($B88="","",INDEX('انتقال دیده بان'!$AF$2:$AF$4926,$B88))</f>
        <v/>
      </c>
      <c r="O88">
        <f>IF($B88="","",INDEX('انتقال دیده بان'!$AH$2:$AH$4926,$B88))</f>
        <v/>
      </c>
      <c r="P88">
        <f>IF($B88="","",INDEX('انتقال دیده بان'!$AI$2:$AI$4926,$B88))</f>
        <v/>
      </c>
      <c r="Q88">
        <f>IF($B88="","",IF($E88&gt;=85,"شکار ممتاز",IF($E88&gt;=80,"شکار قوی","شکار مشروط")))</f>
        <v/>
      </c>
    </row>
    <row r="89">
      <c r="A89">
        <f>IF($B89="","",ROWS($A$2:A89))</f>
        <v/>
      </c>
      <c r="B8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بان'!$AH$2:$AH$4926&gt;=50)),ROWS($A$2:A89)),0),((('انتقال دیده بان'!$AA$2:$AA$4926)+ROW('انتقال دیده بان'!$AA$2:$AA$4926)/100000000)),0),"")</f>
        <v/>
      </c>
      <c r="C89">
        <f>IF($B89="","",INDEX('انتقال دیده بان'!$A$2:$A$4926,$B89))</f>
        <v/>
      </c>
      <c r="D89">
        <f>IF($B89="","",INDEX('انتقال دیده بان'!$B$2:$B$4926,$B89))</f>
        <v/>
      </c>
      <c r="E89">
        <f>IF($B89="","",INDEX('انتقال دیده بان'!$AA$2:$AA$4926,$B89))</f>
        <v/>
      </c>
      <c r="F89">
        <f>IF($B89="","",INDEX('انتقال دیده بان'!$AJ$2:$AJ$4926,$B89))</f>
        <v/>
      </c>
      <c r="G89">
        <f>IF($B89="","",INDEX('انتقال دیده بان'!$J$2:$J$4926,$B89))</f>
        <v/>
      </c>
      <c r="H89">
        <f>IF($B89="","",INDEX('انتقال دیده بان'!$M$2:$M$4926,$B89))</f>
        <v/>
      </c>
      <c r="I89">
        <f>IF($B89="","",INDEX('انتقال دیده بان'!$D$2:$D$4926,$B89))</f>
        <v/>
      </c>
      <c r="J89">
        <f>IF($B89="","",INDEX('انتقال دیده بان'!$E$2:$E$4926,$B89))</f>
        <v/>
      </c>
      <c r="K89">
        <f>IF($B89="","",INDEX('انتقال دیده بان'!$Y$2:$Y$4926,$B89))</f>
        <v/>
      </c>
      <c r="L89">
        <f>IF($B89="","",INDEX('انتقال دیده بان'!$X$2:$X$4926,$B89))</f>
        <v/>
      </c>
      <c r="M89">
        <f>IF($B89="","",INDEX('انتقال دیده بان'!$AE$2:$AE$4926,$B89))</f>
        <v/>
      </c>
      <c r="N89">
        <f>IF($B89="","",INDEX('انتقال دیده بان'!$AF$2:$AF$4926,$B89))</f>
        <v/>
      </c>
      <c r="O89">
        <f>IF($B89="","",INDEX('انتقال دیده بان'!$AH$2:$AH$4926,$B89))</f>
        <v/>
      </c>
      <c r="P89">
        <f>IF($B89="","",INDEX('انتقال دیده بان'!$AI$2:$AI$4926,$B89))</f>
        <v/>
      </c>
      <c r="Q89">
        <f>IF($B89="","",IF($E89&gt;=85,"شکار ممتاز",IF($E89&gt;=80,"شکار قوی","شکار مشروط")))</f>
        <v/>
      </c>
    </row>
    <row r="90">
      <c r="A90">
        <f>IF($B90="","",ROWS($A$2:A90))</f>
        <v/>
      </c>
      <c r="B9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بان'!$AH$2:$AH$4926&gt;=50)),ROWS($A$2:A90)),0),((('انتقال دیده بان'!$AA$2:$AA$4926)+ROW('انتقال دیده بان'!$AA$2:$AA$4926)/100000000)),0),"")</f>
        <v/>
      </c>
      <c r="C90">
        <f>IF($B90="","",INDEX('انتقال دیده بان'!$A$2:$A$4926,$B90))</f>
        <v/>
      </c>
      <c r="D90">
        <f>IF($B90="","",INDEX('انتقال دیده بان'!$B$2:$B$4926,$B90))</f>
        <v/>
      </c>
      <c r="E90">
        <f>IF($B90="","",INDEX('انتقال دیده بان'!$AA$2:$AA$4926,$B90))</f>
        <v/>
      </c>
      <c r="F90">
        <f>IF($B90="","",INDEX('انتقال دیده بان'!$AJ$2:$AJ$4926,$B90))</f>
        <v/>
      </c>
      <c r="G90">
        <f>IF($B90="","",INDEX('انتقال دیده بان'!$J$2:$J$4926,$B90))</f>
        <v/>
      </c>
      <c r="H90">
        <f>IF($B90="","",INDEX('انتقال دیده بان'!$M$2:$M$4926,$B90))</f>
        <v/>
      </c>
      <c r="I90">
        <f>IF($B90="","",INDEX('انتقال دیده بان'!$D$2:$D$4926,$B90))</f>
        <v/>
      </c>
      <c r="J90">
        <f>IF($B90="","",INDEX('انتقال دیده بان'!$E$2:$E$4926,$B90))</f>
        <v/>
      </c>
      <c r="K90">
        <f>IF($B90="","",INDEX('انتقال دیده بان'!$Y$2:$Y$4926,$B90))</f>
        <v/>
      </c>
      <c r="L90">
        <f>IF($B90="","",INDEX('انتقال دیده بان'!$X$2:$X$4926,$B90))</f>
        <v/>
      </c>
      <c r="M90">
        <f>IF($B90="","",INDEX('انتقال دیده بان'!$AE$2:$AE$4926,$B90))</f>
        <v/>
      </c>
      <c r="N90">
        <f>IF($B90="","",INDEX('انتقال دیده بان'!$AF$2:$AF$4926,$B90))</f>
        <v/>
      </c>
      <c r="O90">
        <f>IF($B90="","",INDEX('انتقال دیده بان'!$AH$2:$AH$4926,$B90))</f>
        <v/>
      </c>
      <c r="P90">
        <f>IF($B90="","",INDEX('انتقال دیده بان'!$AI$2:$AI$4926,$B90))</f>
        <v/>
      </c>
      <c r="Q90">
        <f>IF($B90="","",IF($E90&gt;=85,"شکار ممتاز",IF($E90&gt;=80,"شکار قوی","شکار مشروط")))</f>
        <v/>
      </c>
    </row>
    <row r="91">
      <c r="A91">
        <f>IF($B91="","",ROWS($A$2:A91))</f>
        <v/>
      </c>
      <c r="B9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بان'!$AH$2:$AH$4926&gt;=50)),ROWS($A$2:A91)),0),((('انتقال دیده بان'!$AA$2:$AA$4926)+ROW('انتقال دیده بان'!$AA$2:$AA$4926)/100000000)),0),"")</f>
        <v/>
      </c>
      <c r="C91">
        <f>IF($B91="","",INDEX('انتقال دیده بان'!$A$2:$A$4926,$B91))</f>
        <v/>
      </c>
      <c r="D91">
        <f>IF($B91="","",INDEX('انتقال دیده بان'!$B$2:$B$4926,$B91))</f>
        <v/>
      </c>
      <c r="E91">
        <f>IF($B91="","",INDEX('انتقال دیده بان'!$AA$2:$AA$4926,$B91))</f>
        <v/>
      </c>
      <c r="F91">
        <f>IF($B91="","",INDEX('انتقال دیده بان'!$AJ$2:$AJ$4926,$B91))</f>
        <v/>
      </c>
      <c r="G91">
        <f>IF($B91="","",INDEX('انتقال دیده بان'!$J$2:$J$4926,$B91))</f>
        <v/>
      </c>
      <c r="H91">
        <f>IF($B91="","",INDEX('انتقال دیده بان'!$M$2:$M$4926,$B91))</f>
        <v/>
      </c>
      <c r="I91">
        <f>IF($B91="","",INDEX('انتقال دیده بان'!$D$2:$D$4926,$B91))</f>
        <v/>
      </c>
      <c r="J91">
        <f>IF($B91="","",INDEX('انتقال دیده بان'!$E$2:$E$4926,$B91))</f>
        <v/>
      </c>
      <c r="K91">
        <f>IF($B91="","",INDEX('انتقال دیده بان'!$Y$2:$Y$4926,$B91))</f>
        <v/>
      </c>
      <c r="L91">
        <f>IF($B91="","",INDEX('انتقال دیده بان'!$X$2:$X$4926,$B91))</f>
        <v/>
      </c>
      <c r="M91">
        <f>IF($B91="","",INDEX('انتقال دیده بان'!$AE$2:$AE$4926,$B91))</f>
        <v/>
      </c>
      <c r="N91">
        <f>IF($B91="","",INDEX('انتقال دیده بان'!$AF$2:$AF$4926,$B91))</f>
        <v/>
      </c>
      <c r="O91">
        <f>IF($B91="","",INDEX('انتقال دیده بان'!$AH$2:$AH$4926,$B91))</f>
        <v/>
      </c>
      <c r="P91">
        <f>IF($B91="","",INDEX('انتقال دیده بان'!$AI$2:$AI$4926,$B91))</f>
        <v/>
      </c>
      <c r="Q91">
        <f>IF($B91="","",IF($E91&gt;=85,"شکار ممتاز",IF($E91&gt;=80,"شکار قوی","شکار مشروط")))</f>
        <v/>
      </c>
    </row>
    <row r="92">
      <c r="A92">
        <f>IF($B92="","",ROWS($A$2:A92))</f>
        <v/>
      </c>
      <c r="B9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بان'!$AH$2:$AH$4926&gt;=50)),ROWS($A$2:A92)),0),((('انتقال دیده بان'!$AA$2:$AA$4926)+ROW('انتقال دیده بان'!$AA$2:$AA$4926)/100000000)),0),"")</f>
        <v/>
      </c>
      <c r="C92">
        <f>IF($B92="","",INDEX('انتقال دیده بان'!$A$2:$A$4926,$B92))</f>
        <v/>
      </c>
      <c r="D92">
        <f>IF($B92="","",INDEX('انتقال دیده بان'!$B$2:$B$4926,$B92))</f>
        <v/>
      </c>
      <c r="E92">
        <f>IF($B92="","",INDEX('انتقال دیده بان'!$AA$2:$AA$4926,$B92))</f>
        <v/>
      </c>
      <c r="F92">
        <f>IF($B92="","",INDEX('انتقال دیده بان'!$AJ$2:$AJ$4926,$B92))</f>
        <v/>
      </c>
      <c r="G92">
        <f>IF($B92="","",INDEX('انتقال دیده بان'!$J$2:$J$4926,$B92))</f>
        <v/>
      </c>
      <c r="H92">
        <f>IF($B92="","",INDEX('انتقال دیده بان'!$M$2:$M$4926,$B92))</f>
        <v/>
      </c>
      <c r="I92">
        <f>IF($B92="","",INDEX('انتقال دیده بان'!$D$2:$D$4926,$B92))</f>
        <v/>
      </c>
      <c r="J92">
        <f>IF($B92="","",INDEX('انتقال دیده بان'!$E$2:$E$4926,$B92))</f>
        <v/>
      </c>
      <c r="K92">
        <f>IF($B92="","",INDEX('انتقال دیده بان'!$Y$2:$Y$4926,$B92))</f>
        <v/>
      </c>
      <c r="L92">
        <f>IF($B92="","",INDEX('انتقال دیده بان'!$X$2:$X$4926,$B92))</f>
        <v/>
      </c>
      <c r="M92">
        <f>IF($B92="","",INDEX('انتقال دیده بان'!$AE$2:$AE$4926,$B92))</f>
        <v/>
      </c>
      <c r="N92">
        <f>IF($B92="","",INDEX('انتقال دیده بان'!$AF$2:$AF$4926,$B92))</f>
        <v/>
      </c>
      <c r="O92">
        <f>IF($B92="","",INDEX('انتقال دیده بان'!$AH$2:$AH$4926,$B92))</f>
        <v/>
      </c>
      <c r="P92">
        <f>IF($B92="","",INDEX('انتقال دیده بان'!$AI$2:$AI$4926,$B92))</f>
        <v/>
      </c>
      <c r="Q92">
        <f>IF($B92="","",IF($E92&gt;=85,"شکار ممتاز",IF($E92&gt;=80,"شکار قوی","شکار مشروط")))</f>
        <v/>
      </c>
    </row>
    <row r="93">
      <c r="A93">
        <f>IF($B93="","",ROWS($A$2:A93))</f>
        <v/>
      </c>
      <c r="B9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بان'!$AH$2:$AH$4926&gt;=50)),ROWS($A$2:A93)),0),((('انتقال دیده بان'!$AA$2:$AA$4926)+ROW('انتقال دیده بان'!$AA$2:$AA$4926)/100000000)),0),"")</f>
        <v/>
      </c>
      <c r="C93">
        <f>IF($B93="","",INDEX('انتقال دیده بان'!$A$2:$A$4926,$B93))</f>
        <v/>
      </c>
      <c r="D93">
        <f>IF($B93="","",INDEX('انتقال دیده بان'!$B$2:$B$4926,$B93))</f>
        <v/>
      </c>
      <c r="E93">
        <f>IF($B93="","",INDEX('انتقال دیده بان'!$AA$2:$AA$4926,$B93))</f>
        <v/>
      </c>
      <c r="F93">
        <f>IF($B93="","",INDEX('انتقال دیده بان'!$AJ$2:$AJ$4926,$B93))</f>
        <v/>
      </c>
      <c r="G93">
        <f>IF($B93="","",INDEX('انتقال دیده بان'!$J$2:$J$4926,$B93))</f>
        <v/>
      </c>
      <c r="H93">
        <f>IF($B93="","",INDEX('انتقال دیده بان'!$M$2:$M$4926,$B93))</f>
        <v/>
      </c>
      <c r="I93">
        <f>IF($B93="","",INDEX('انتقال دیده بان'!$D$2:$D$4926,$B93))</f>
        <v/>
      </c>
      <c r="J93">
        <f>IF($B93="","",INDEX('انتقال دیده بان'!$E$2:$E$4926,$B93))</f>
        <v/>
      </c>
      <c r="K93">
        <f>IF($B93="","",INDEX('انتقال دیده بان'!$Y$2:$Y$4926,$B93))</f>
        <v/>
      </c>
      <c r="L93">
        <f>IF($B93="","",INDEX('انتقال دیده بان'!$X$2:$X$4926,$B93))</f>
        <v/>
      </c>
      <c r="M93">
        <f>IF($B93="","",INDEX('انتقال دیده بان'!$AE$2:$AE$4926,$B93))</f>
        <v/>
      </c>
      <c r="N93">
        <f>IF($B93="","",INDEX('انتقال دیده بان'!$AF$2:$AF$4926,$B93))</f>
        <v/>
      </c>
      <c r="O93">
        <f>IF($B93="","",INDEX('انتقال دیده بان'!$AH$2:$AH$4926,$B93))</f>
        <v/>
      </c>
      <c r="P93">
        <f>IF($B93="","",INDEX('انتقال دیده بان'!$AI$2:$AI$4926,$B93))</f>
        <v/>
      </c>
      <c r="Q93">
        <f>IF($B93="","",IF($E93&gt;=85,"شکار ممتاز",IF($E93&gt;=80,"شکار قوی","شکار مشروط")))</f>
        <v/>
      </c>
    </row>
    <row r="94">
      <c r="A94">
        <f>IF($B94="","",ROWS($A$2:A94))</f>
        <v/>
      </c>
      <c r="B9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بان'!$AH$2:$AH$4926&gt;=50)),ROWS($A$2:A94)),0),((('انتقال دیده بان'!$AA$2:$AA$4926)+ROW('انتقال دیده بان'!$AA$2:$AA$4926)/100000000)),0),"")</f>
        <v/>
      </c>
      <c r="C94">
        <f>IF($B94="","",INDEX('انتقال دیده بان'!$A$2:$A$4926,$B94))</f>
        <v/>
      </c>
      <c r="D94">
        <f>IF($B94="","",INDEX('انتقال دیده بان'!$B$2:$B$4926,$B94))</f>
        <v/>
      </c>
      <c r="E94">
        <f>IF($B94="","",INDEX('انتقال دیده بان'!$AA$2:$AA$4926,$B94))</f>
        <v/>
      </c>
      <c r="F94">
        <f>IF($B94="","",INDEX('انتقال دیده بان'!$AJ$2:$AJ$4926,$B94))</f>
        <v/>
      </c>
      <c r="G94">
        <f>IF($B94="","",INDEX('انتقال دیده بان'!$J$2:$J$4926,$B94))</f>
        <v/>
      </c>
      <c r="H94">
        <f>IF($B94="","",INDEX('انتقال دیده بان'!$M$2:$M$4926,$B94))</f>
        <v/>
      </c>
      <c r="I94">
        <f>IF($B94="","",INDEX('انتقال دیده بان'!$D$2:$D$4926,$B94))</f>
        <v/>
      </c>
      <c r="J94">
        <f>IF($B94="","",INDEX('انتقال دیده بان'!$E$2:$E$4926,$B94))</f>
        <v/>
      </c>
      <c r="K94">
        <f>IF($B94="","",INDEX('انتقال دیده بان'!$Y$2:$Y$4926,$B94))</f>
        <v/>
      </c>
      <c r="L94">
        <f>IF($B94="","",INDEX('انتقال دیده بان'!$X$2:$X$4926,$B94))</f>
        <v/>
      </c>
      <c r="M94">
        <f>IF($B94="","",INDEX('انتقال دیده بان'!$AE$2:$AE$4926,$B94))</f>
        <v/>
      </c>
      <c r="N94">
        <f>IF($B94="","",INDEX('انتقال دیده بان'!$AF$2:$AF$4926,$B94))</f>
        <v/>
      </c>
      <c r="O94">
        <f>IF($B94="","",INDEX('انتقال دیده بان'!$AH$2:$AH$4926,$B94))</f>
        <v/>
      </c>
      <c r="P94">
        <f>IF($B94="","",INDEX('انتقال دیده بان'!$AI$2:$AI$4926,$B94))</f>
        <v/>
      </c>
      <c r="Q94">
        <f>IF($B94="","",IF($E94&gt;=85,"شکار ممتاز",IF($E94&gt;=80,"شکار قوی","شکار مشروط")))</f>
        <v/>
      </c>
    </row>
    <row r="95">
      <c r="A95">
        <f>IF($B95="","",ROWS($A$2:A95))</f>
        <v/>
      </c>
      <c r="B9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بان'!$AH$2:$AH$4926&gt;=50)),ROWS($A$2:A95)),0),((('انتقال دیده بان'!$AA$2:$AA$4926)+ROW('انتقال دیده بان'!$AA$2:$AA$4926)/100000000)),0),"")</f>
        <v/>
      </c>
      <c r="C95">
        <f>IF($B95="","",INDEX('انتقال دیده بان'!$A$2:$A$4926,$B95))</f>
        <v/>
      </c>
      <c r="D95">
        <f>IF($B95="","",INDEX('انتقال دیده بان'!$B$2:$B$4926,$B95))</f>
        <v/>
      </c>
      <c r="E95">
        <f>IF($B95="","",INDEX('انتقال دیده بان'!$AA$2:$AA$4926,$B95))</f>
        <v/>
      </c>
      <c r="F95">
        <f>IF($B95="","",INDEX('انتقال دیده بان'!$AJ$2:$AJ$4926,$B95))</f>
        <v/>
      </c>
      <c r="G95">
        <f>IF($B95="","",INDEX('انتقال دیده بان'!$J$2:$J$4926,$B95))</f>
        <v/>
      </c>
      <c r="H95">
        <f>IF($B95="","",INDEX('انتقال دیده بان'!$M$2:$M$4926,$B95))</f>
        <v/>
      </c>
      <c r="I95">
        <f>IF($B95="","",INDEX('انتقال دیده بان'!$D$2:$D$4926,$B95))</f>
        <v/>
      </c>
      <c r="J95">
        <f>IF($B95="","",INDEX('انتقال دیده بان'!$E$2:$E$4926,$B95))</f>
        <v/>
      </c>
      <c r="K95">
        <f>IF($B95="","",INDEX('انتقال دیده بان'!$Y$2:$Y$4926,$B95))</f>
        <v/>
      </c>
      <c r="L95">
        <f>IF($B95="","",INDEX('انتقال دیده بان'!$X$2:$X$4926,$B95))</f>
        <v/>
      </c>
      <c r="M95">
        <f>IF($B95="","",INDEX('انتقال دیده بان'!$AE$2:$AE$4926,$B95))</f>
        <v/>
      </c>
      <c r="N95">
        <f>IF($B95="","",INDEX('انتقال دیده بان'!$AF$2:$AF$4926,$B95))</f>
        <v/>
      </c>
      <c r="O95">
        <f>IF($B95="","",INDEX('انتقال دیده بان'!$AH$2:$AH$4926,$B95))</f>
        <v/>
      </c>
      <c r="P95">
        <f>IF($B95="","",INDEX('انتقال دیده بان'!$AI$2:$AI$4926,$B95))</f>
        <v/>
      </c>
      <c r="Q95">
        <f>IF($B95="","",IF($E95&gt;=85,"شکار ممتاز",IF($E95&gt;=80,"شکار قوی","شکار مشروط")))</f>
        <v/>
      </c>
    </row>
    <row r="96">
      <c r="A96">
        <f>IF($B96="","",ROWS($A$2:A96))</f>
        <v/>
      </c>
      <c r="B9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بان'!$AH$2:$AH$4926&gt;=50)),ROWS($A$2:A96)),0),((('انتقال دیده بان'!$AA$2:$AA$4926)+ROW('انتقال دیده بان'!$AA$2:$AA$4926)/100000000)),0),"")</f>
        <v/>
      </c>
      <c r="C96">
        <f>IF($B96="","",INDEX('انتقال دیده بان'!$A$2:$A$4926,$B96))</f>
        <v/>
      </c>
      <c r="D96">
        <f>IF($B96="","",INDEX('انتقال دیده بان'!$B$2:$B$4926,$B96))</f>
        <v/>
      </c>
      <c r="E96">
        <f>IF($B96="","",INDEX('انتقال دیده بان'!$AA$2:$AA$4926,$B96))</f>
        <v/>
      </c>
      <c r="F96">
        <f>IF($B96="","",INDEX('انتقال دیده بان'!$AJ$2:$AJ$4926,$B96))</f>
        <v/>
      </c>
      <c r="G96">
        <f>IF($B96="","",INDEX('انتقال دیده بان'!$J$2:$J$4926,$B96))</f>
        <v/>
      </c>
      <c r="H96">
        <f>IF($B96="","",INDEX('انتقال دیده بان'!$M$2:$M$4926,$B96))</f>
        <v/>
      </c>
      <c r="I96">
        <f>IF($B96="","",INDEX('انتقال دیده بان'!$D$2:$D$4926,$B96))</f>
        <v/>
      </c>
      <c r="J96">
        <f>IF($B96="","",INDEX('انتقال دیده بان'!$E$2:$E$4926,$B96))</f>
        <v/>
      </c>
      <c r="K96">
        <f>IF($B96="","",INDEX('انتقال دیده بان'!$Y$2:$Y$4926,$B96))</f>
        <v/>
      </c>
      <c r="L96">
        <f>IF($B96="","",INDEX('انتقال دیده بان'!$X$2:$X$4926,$B96))</f>
        <v/>
      </c>
      <c r="M96">
        <f>IF($B96="","",INDEX('انتقال دیده بان'!$AE$2:$AE$4926,$B96))</f>
        <v/>
      </c>
      <c r="N96">
        <f>IF($B96="","",INDEX('انتقال دیده بان'!$AF$2:$AF$4926,$B96))</f>
        <v/>
      </c>
      <c r="O96">
        <f>IF($B96="","",INDEX('انتقال دیده بان'!$AH$2:$AH$4926,$B96))</f>
        <v/>
      </c>
      <c r="P96">
        <f>IF($B96="","",INDEX('انتقال دیده بان'!$AI$2:$AI$4926,$B96))</f>
        <v/>
      </c>
      <c r="Q96">
        <f>IF($B96="","",IF($E96&gt;=85,"شکار ممتاز",IF($E96&gt;=80,"شکار قوی","شکار مشروط")))</f>
        <v/>
      </c>
    </row>
    <row r="97">
      <c r="A97">
        <f>IF($B97="","",ROWS($A$2:A97))</f>
        <v/>
      </c>
      <c r="B9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بان'!$AH$2:$AH$4926&gt;=50)),ROWS($A$2:A97)),0),((('انتقال دیده بان'!$AA$2:$AA$4926)+ROW('انتقال دیده بان'!$AA$2:$AA$4926)/100000000)),0),"")</f>
        <v/>
      </c>
      <c r="C97">
        <f>IF($B97="","",INDEX('انتقال دیده بان'!$A$2:$A$4926,$B97))</f>
        <v/>
      </c>
      <c r="D97">
        <f>IF($B97="","",INDEX('انتقال دیده بان'!$B$2:$B$4926,$B97))</f>
        <v/>
      </c>
      <c r="E97">
        <f>IF($B97="","",INDEX('انتقال دیده بان'!$AA$2:$AA$4926,$B97))</f>
        <v/>
      </c>
      <c r="F97">
        <f>IF($B97="","",INDEX('انتقال دیده بان'!$AJ$2:$AJ$4926,$B97))</f>
        <v/>
      </c>
      <c r="G97">
        <f>IF($B97="","",INDEX('انتقال دیده بان'!$J$2:$J$4926,$B97))</f>
        <v/>
      </c>
      <c r="H97">
        <f>IF($B97="","",INDEX('انتقال دیده بان'!$M$2:$M$4926,$B97))</f>
        <v/>
      </c>
      <c r="I97">
        <f>IF($B97="","",INDEX('انتقال دیده بان'!$D$2:$D$4926,$B97))</f>
        <v/>
      </c>
      <c r="J97">
        <f>IF($B97="","",INDEX('انتقال دیده بان'!$E$2:$E$4926,$B97))</f>
        <v/>
      </c>
      <c r="K97">
        <f>IF($B97="","",INDEX('انتقال دیده بان'!$Y$2:$Y$4926,$B97))</f>
        <v/>
      </c>
      <c r="L97">
        <f>IF($B97="","",INDEX('انتقال دیده بان'!$X$2:$X$4926,$B97))</f>
        <v/>
      </c>
      <c r="M97">
        <f>IF($B97="","",INDEX('انتقال دیده بان'!$AE$2:$AE$4926,$B97))</f>
        <v/>
      </c>
      <c r="N97">
        <f>IF($B97="","",INDEX('انتقال دیده بان'!$AF$2:$AF$4926,$B97))</f>
        <v/>
      </c>
      <c r="O97">
        <f>IF($B97="","",INDEX('انتقال دیده بان'!$AH$2:$AH$4926,$B97))</f>
        <v/>
      </c>
      <c r="P97">
        <f>IF($B97="","",INDEX('انتقال دیده بان'!$AI$2:$AI$4926,$B97))</f>
        <v/>
      </c>
      <c r="Q97">
        <f>IF($B97="","",IF($E97&gt;=85,"شکار ممتاز",IF($E97&gt;=80,"شکار قوی","شکار مشروط")))</f>
        <v/>
      </c>
    </row>
    <row r="98">
      <c r="A98">
        <f>IF($B98="","",ROWS($A$2:A98))</f>
        <v/>
      </c>
      <c r="B9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بان'!$AH$2:$AH$4926&gt;=50)),ROWS($A$2:A98)),0),((('انتقال دیده بان'!$AA$2:$AA$4926)+ROW('انتقال دیده بان'!$AA$2:$AA$4926)/100000000)),0),"")</f>
        <v/>
      </c>
      <c r="C98">
        <f>IF($B98="","",INDEX('انتقال دیده بان'!$A$2:$A$4926,$B98))</f>
        <v/>
      </c>
      <c r="D98">
        <f>IF($B98="","",INDEX('انتقال دیده بان'!$B$2:$B$4926,$B98))</f>
        <v/>
      </c>
      <c r="E98">
        <f>IF($B98="","",INDEX('انتقال دیده بان'!$AA$2:$AA$4926,$B98))</f>
        <v/>
      </c>
      <c r="F98">
        <f>IF($B98="","",INDEX('انتقال دیده بان'!$AJ$2:$AJ$4926,$B98))</f>
        <v/>
      </c>
      <c r="G98">
        <f>IF($B98="","",INDEX('انتقال دیده بان'!$J$2:$J$4926,$B98))</f>
        <v/>
      </c>
      <c r="H98">
        <f>IF($B98="","",INDEX('انتقال دیده بان'!$M$2:$M$4926,$B98))</f>
        <v/>
      </c>
      <c r="I98">
        <f>IF($B98="","",INDEX('انتقال دیده بان'!$D$2:$D$4926,$B98))</f>
        <v/>
      </c>
      <c r="J98">
        <f>IF($B98="","",INDEX('انتقال دیده بان'!$E$2:$E$4926,$B98))</f>
        <v/>
      </c>
      <c r="K98">
        <f>IF($B98="","",INDEX('انتقال دیده بان'!$Y$2:$Y$4926,$B98))</f>
        <v/>
      </c>
      <c r="L98">
        <f>IF($B98="","",INDEX('انتقال دیده بان'!$X$2:$X$4926,$B98))</f>
        <v/>
      </c>
      <c r="M98">
        <f>IF($B98="","",INDEX('انتقال دیده بان'!$AE$2:$AE$4926,$B98))</f>
        <v/>
      </c>
      <c r="N98">
        <f>IF($B98="","",INDEX('انتقال دیده بان'!$AF$2:$AF$4926,$B98))</f>
        <v/>
      </c>
      <c r="O98">
        <f>IF($B98="","",INDEX('انتقال دیده بان'!$AH$2:$AH$4926,$B98))</f>
        <v/>
      </c>
      <c r="P98">
        <f>IF($B98="","",INDEX('انتقال دیده بان'!$AI$2:$AI$4926,$B98))</f>
        <v/>
      </c>
      <c r="Q98">
        <f>IF($B98="","",IF($E98&gt;=85,"شکار ممتاز",IF($E98&gt;=80,"شکار قوی","شکار مشروط")))</f>
        <v/>
      </c>
    </row>
    <row r="99">
      <c r="A99">
        <f>IF($B99="","",ROWS($A$2:A99))</f>
        <v/>
      </c>
      <c r="B9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بان'!$AH$2:$AH$4926&gt;=50)),ROWS($A$2:A99)),0),((('انتقال دیده بان'!$AA$2:$AA$4926)+ROW('انتقال دیده بان'!$AA$2:$AA$4926)/100000000)),0),"")</f>
        <v/>
      </c>
      <c r="C99">
        <f>IF($B99="","",INDEX('انتقال دیده بان'!$A$2:$A$4926,$B99))</f>
        <v/>
      </c>
      <c r="D99">
        <f>IF($B99="","",INDEX('انتقال دیده بان'!$B$2:$B$4926,$B99))</f>
        <v/>
      </c>
      <c r="E99">
        <f>IF($B99="","",INDEX('انتقال دیده بان'!$AA$2:$AA$4926,$B99))</f>
        <v/>
      </c>
      <c r="F99">
        <f>IF($B99="","",INDEX('انتقال دیده بان'!$AJ$2:$AJ$4926,$B99))</f>
        <v/>
      </c>
      <c r="G99">
        <f>IF($B99="","",INDEX('انتقال دیده بان'!$J$2:$J$4926,$B99))</f>
        <v/>
      </c>
      <c r="H99">
        <f>IF($B99="","",INDEX('انتقال دیده بان'!$M$2:$M$4926,$B99))</f>
        <v/>
      </c>
      <c r="I99">
        <f>IF($B99="","",INDEX('انتقال دیده بان'!$D$2:$D$4926,$B99))</f>
        <v/>
      </c>
      <c r="J99">
        <f>IF($B99="","",INDEX('انتقال دیده بان'!$E$2:$E$4926,$B99))</f>
        <v/>
      </c>
      <c r="K99">
        <f>IF($B99="","",INDEX('انتقال دیده بان'!$Y$2:$Y$4926,$B99))</f>
        <v/>
      </c>
      <c r="L99">
        <f>IF($B99="","",INDEX('انتقال دیده بان'!$X$2:$X$4926,$B99))</f>
        <v/>
      </c>
      <c r="M99">
        <f>IF($B99="","",INDEX('انتقال دیده بان'!$AE$2:$AE$4926,$B99))</f>
        <v/>
      </c>
      <c r="N99">
        <f>IF($B99="","",INDEX('انتقال دیده بان'!$AF$2:$AF$4926,$B99))</f>
        <v/>
      </c>
      <c r="O99">
        <f>IF($B99="","",INDEX('انتقال دیده بان'!$AH$2:$AH$4926,$B99))</f>
        <v/>
      </c>
      <c r="P99">
        <f>IF($B99="","",INDEX('انتقال دیده بان'!$AI$2:$AI$4926,$B99))</f>
        <v/>
      </c>
      <c r="Q99">
        <f>IF($B99="","",IF($E99&gt;=85,"شکار ممتاز",IF($E99&gt;=80,"شکار قوی","شکار مشروط")))</f>
        <v/>
      </c>
    </row>
    <row r="100">
      <c r="A100">
        <f>IF($B100="","",ROWS($A$2:A100))</f>
        <v/>
      </c>
      <c r="B10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بان'!$AH$2:$AH$4926&gt;=50)),ROWS($A$2:A100)),0),((('انتقال دیده بان'!$AA$2:$AA$4926)+ROW('انتقال دیده بان'!$AA$2:$AA$4926)/100000000)),0),"")</f>
        <v/>
      </c>
      <c r="C100">
        <f>IF($B100="","",INDEX('انتقال دیده بان'!$A$2:$A$4926,$B100))</f>
        <v/>
      </c>
      <c r="D100">
        <f>IF($B100="","",INDEX('انتقال دیده بان'!$B$2:$B$4926,$B100))</f>
        <v/>
      </c>
      <c r="E100">
        <f>IF($B100="","",INDEX('انتقال دیده بان'!$AA$2:$AA$4926,$B100))</f>
        <v/>
      </c>
      <c r="F100">
        <f>IF($B100="","",INDEX('انتقال دیده بان'!$AJ$2:$AJ$4926,$B100))</f>
        <v/>
      </c>
      <c r="G100">
        <f>IF($B100="","",INDEX('انتقال دیده بان'!$J$2:$J$4926,$B100))</f>
        <v/>
      </c>
      <c r="H100">
        <f>IF($B100="","",INDEX('انتقال دیده بان'!$M$2:$M$4926,$B100))</f>
        <v/>
      </c>
      <c r="I100">
        <f>IF($B100="","",INDEX('انتقال دیده بان'!$D$2:$D$4926,$B100))</f>
        <v/>
      </c>
      <c r="J100">
        <f>IF($B100="","",INDEX('انتقال دیده بان'!$E$2:$E$4926,$B100))</f>
        <v/>
      </c>
      <c r="K100">
        <f>IF($B100="","",INDEX('انتقال دیده بان'!$Y$2:$Y$4926,$B100))</f>
        <v/>
      </c>
      <c r="L100">
        <f>IF($B100="","",INDEX('انتقال دیده بان'!$X$2:$X$4926,$B100))</f>
        <v/>
      </c>
      <c r="M100">
        <f>IF($B100="","",INDEX('انتقال دیده بان'!$AE$2:$AE$4926,$B100))</f>
        <v/>
      </c>
      <c r="N100">
        <f>IF($B100="","",INDEX('انتقال دیده بان'!$AF$2:$AF$4926,$B100))</f>
        <v/>
      </c>
      <c r="O100">
        <f>IF($B100="","",INDEX('انتقال دیده بان'!$AH$2:$AH$4926,$B100))</f>
        <v/>
      </c>
      <c r="P100">
        <f>IF($B100="","",INDEX('انتقال دیده بان'!$AI$2:$AI$4926,$B100))</f>
        <v/>
      </c>
      <c r="Q100">
        <f>IF($B100="","",IF($E100&gt;=85,"شکار ممتاز",IF($E100&gt;=80,"شکار قوی","شکار مشروط")))</f>
        <v/>
      </c>
    </row>
    <row r="101">
      <c r="A101">
        <f>IF($B101="","",ROWS($A$2:A101))</f>
        <v/>
      </c>
      <c r="B10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بان'!$AH$2:$AH$4926&gt;=50)),ROWS($A$2:A101)),0),((('انتقال دیده بان'!$AA$2:$AA$4926)+ROW('انتقال دیده بان'!$AA$2:$AA$4926)/100000000)),0),"")</f>
        <v/>
      </c>
      <c r="C101">
        <f>IF($B101="","",INDEX('انتقال دیده بان'!$A$2:$A$4926,$B101))</f>
        <v/>
      </c>
      <c r="D101">
        <f>IF($B101="","",INDEX('انتقال دیده بان'!$B$2:$B$4926,$B101))</f>
        <v/>
      </c>
      <c r="E101">
        <f>IF($B101="","",INDEX('انتقال دیده بان'!$AA$2:$AA$4926,$B101))</f>
        <v/>
      </c>
      <c r="F101">
        <f>IF($B101="","",INDEX('انتقال دیده بان'!$AJ$2:$AJ$4926,$B101))</f>
        <v/>
      </c>
      <c r="G101">
        <f>IF($B101="","",INDEX('انتقال دیده بان'!$J$2:$J$4926,$B101))</f>
        <v/>
      </c>
      <c r="H101">
        <f>IF($B101="","",INDEX('انتقال دیده بان'!$M$2:$M$4926,$B101))</f>
        <v/>
      </c>
      <c r="I101">
        <f>IF($B101="","",INDEX('انتقال دیده بان'!$D$2:$D$4926,$B101))</f>
        <v/>
      </c>
      <c r="J101">
        <f>IF($B101="","",INDEX('انتقال دیده بان'!$E$2:$E$4926,$B101))</f>
        <v/>
      </c>
      <c r="K101">
        <f>IF($B101="","",INDEX('انتقال دیده بان'!$Y$2:$Y$4926,$B101))</f>
        <v/>
      </c>
      <c r="L101">
        <f>IF($B101="","",INDEX('انتقال دیده بان'!$X$2:$X$4926,$B101))</f>
        <v/>
      </c>
      <c r="M101">
        <f>IF($B101="","",INDEX('انتقال دیده بان'!$AE$2:$AE$4926,$B101))</f>
        <v/>
      </c>
      <c r="N101">
        <f>IF($B101="","",INDEX('انتقال دیده بان'!$AF$2:$AF$4926,$B101))</f>
        <v/>
      </c>
      <c r="O101">
        <f>IF($B101="","",INDEX('انتقال دیده بان'!$AH$2:$AH$4926,$B101))</f>
        <v/>
      </c>
      <c r="P101">
        <f>IF($B101="","",INDEX('انتقال دیده بان'!$AI$2:$AI$4926,$B101))</f>
        <v/>
      </c>
      <c r="Q101">
        <f>IF($B101="","",IF($E101&gt;=85,"شکار ممتاز",IF($E101&gt;=80,"شکار قوی","شکار مشروط")))</f>
        <v/>
      </c>
    </row>
    <row r="102">
      <c r="A102">
        <f>IF($B102="","",ROWS($A$2:A102))</f>
        <v/>
      </c>
      <c r="B10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بان'!$AH$2:$AH$4926&gt;=50)),ROWS($A$2:A102)),0),((('انتقال دیده بان'!$AA$2:$AA$4926)+ROW('انتقال دیده بان'!$AA$2:$AA$4926)/100000000)),0),"")</f>
        <v/>
      </c>
      <c r="C102">
        <f>IF($B102="","",INDEX('انتقال دیده بان'!$A$2:$A$4926,$B102))</f>
        <v/>
      </c>
      <c r="D102">
        <f>IF($B102="","",INDEX('انتقال دیده بان'!$B$2:$B$4926,$B102))</f>
        <v/>
      </c>
      <c r="E102">
        <f>IF($B102="","",INDEX('انتقال دیده بان'!$AA$2:$AA$4926,$B102))</f>
        <v/>
      </c>
      <c r="F102">
        <f>IF($B102="","",INDEX('انتقال دیده بان'!$AJ$2:$AJ$4926,$B102))</f>
        <v/>
      </c>
      <c r="G102">
        <f>IF($B102="","",INDEX('انتقال دیده بان'!$J$2:$J$4926,$B102))</f>
        <v/>
      </c>
      <c r="H102">
        <f>IF($B102="","",INDEX('انتقال دیده بان'!$M$2:$M$4926,$B102))</f>
        <v/>
      </c>
      <c r="I102">
        <f>IF($B102="","",INDEX('انتقال دیده بان'!$D$2:$D$4926,$B102))</f>
        <v/>
      </c>
      <c r="J102">
        <f>IF($B102="","",INDEX('انتقال دیده بان'!$E$2:$E$4926,$B102))</f>
        <v/>
      </c>
      <c r="K102">
        <f>IF($B102="","",INDEX('انتقال دیده بان'!$Y$2:$Y$4926,$B102))</f>
        <v/>
      </c>
      <c r="L102">
        <f>IF($B102="","",INDEX('انتقال دیده بان'!$X$2:$X$4926,$B102))</f>
        <v/>
      </c>
      <c r="M102">
        <f>IF($B102="","",INDEX('انتقال دیده بان'!$AE$2:$AE$4926,$B102))</f>
        <v/>
      </c>
      <c r="N102">
        <f>IF($B102="","",INDEX('انتقال دیده بان'!$AF$2:$AF$4926,$B102))</f>
        <v/>
      </c>
      <c r="O102">
        <f>IF($B102="","",INDEX('انتقال دیده بان'!$AH$2:$AH$4926,$B102))</f>
        <v/>
      </c>
      <c r="P102">
        <f>IF($B102="","",INDEX('انتقال دیده بان'!$AI$2:$AI$4926,$B102))</f>
        <v/>
      </c>
      <c r="Q102">
        <f>IF($B102="","",IF($E102&gt;=85,"شکار ممتاز",IF($E102&gt;=80,"شکار قوی","شکار مشروط")))</f>
        <v/>
      </c>
    </row>
    <row r="103">
      <c r="A103">
        <f>IF($B103="","",ROWS($A$2:A103))</f>
        <v/>
      </c>
      <c r="B10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بان'!$AH$2:$AH$4926&gt;=50)),ROWS($A$2:A103)),0),((('انتقال دیده بان'!$AA$2:$AA$4926)+ROW('انتقال دیده بان'!$AA$2:$AA$4926)/100000000)),0),"")</f>
        <v/>
      </c>
      <c r="C103">
        <f>IF($B103="","",INDEX('انتقال دیده بان'!$A$2:$A$4926,$B103))</f>
        <v/>
      </c>
      <c r="D103">
        <f>IF($B103="","",INDEX('انتقال دیده بان'!$B$2:$B$4926,$B103))</f>
        <v/>
      </c>
      <c r="E103">
        <f>IF($B103="","",INDEX('انتقال دیده بان'!$AA$2:$AA$4926,$B103))</f>
        <v/>
      </c>
      <c r="F103">
        <f>IF($B103="","",INDEX('انتقال دیده بان'!$AJ$2:$AJ$4926,$B103))</f>
        <v/>
      </c>
      <c r="G103">
        <f>IF($B103="","",INDEX('انتقال دیده بان'!$J$2:$J$4926,$B103))</f>
        <v/>
      </c>
      <c r="H103">
        <f>IF($B103="","",INDEX('انتقال دیده بان'!$M$2:$M$4926,$B103))</f>
        <v/>
      </c>
      <c r="I103">
        <f>IF($B103="","",INDEX('انتقال دیده بان'!$D$2:$D$4926,$B103))</f>
        <v/>
      </c>
      <c r="J103">
        <f>IF($B103="","",INDEX('انتقال دیده بان'!$E$2:$E$4926,$B103))</f>
        <v/>
      </c>
      <c r="K103">
        <f>IF($B103="","",INDEX('انتقال دیده بان'!$Y$2:$Y$4926,$B103))</f>
        <v/>
      </c>
      <c r="L103">
        <f>IF($B103="","",INDEX('انتقال دیده بان'!$X$2:$X$4926,$B103))</f>
        <v/>
      </c>
      <c r="M103">
        <f>IF($B103="","",INDEX('انتقال دیده بان'!$AE$2:$AE$4926,$B103))</f>
        <v/>
      </c>
      <c r="N103">
        <f>IF($B103="","",INDEX('انتقال دیده بان'!$AF$2:$AF$4926,$B103))</f>
        <v/>
      </c>
      <c r="O103">
        <f>IF($B103="","",INDEX('انتقال دیده بان'!$AH$2:$AH$4926,$B103))</f>
        <v/>
      </c>
      <c r="P103">
        <f>IF($B103="","",INDEX('انتقال دیده بان'!$AI$2:$AI$4926,$B103))</f>
        <v/>
      </c>
      <c r="Q103">
        <f>IF($B103="","",IF($E103&gt;=85,"شکار ممتاز",IF($E103&gt;=80,"شکار قوی","شکار مشروط")))</f>
        <v/>
      </c>
    </row>
    <row r="104">
      <c r="A104">
        <f>IF($B104="","",ROWS($A$2:A104))</f>
        <v/>
      </c>
      <c r="B10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بان'!$AH$2:$AH$4926&gt;=50)),ROWS($A$2:A104)),0),((('انتقال دیده بان'!$AA$2:$AA$4926)+ROW('انتقال دیده بان'!$AA$2:$AA$4926)/100000000)),0),"")</f>
        <v/>
      </c>
      <c r="C104">
        <f>IF($B104="","",INDEX('انتقال دیده بان'!$A$2:$A$4926,$B104))</f>
        <v/>
      </c>
      <c r="D104">
        <f>IF($B104="","",INDEX('انتقال دیده بان'!$B$2:$B$4926,$B104))</f>
        <v/>
      </c>
      <c r="E104">
        <f>IF($B104="","",INDEX('انتقال دیده بان'!$AA$2:$AA$4926,$B104))</f>
        <v/>
      </c>
      <c r="F104">
        <f>IF($B104="","",INDEX('انتقال دیده بان'!$AJ$2:$AJ$4926,$B104))</f>
        <v/>
      </c>
      <c r="G104">
        <f>IF($B104="","",INDEX('انتقال دیده بان'!$J$2:$J$4926,$B104))</f>
        <v/>
      </c>
      <c r="H104">
        <f>IF($B104="","",INDEX('انتقال دیده بان'!$M$2:$M$4926,$B104))</f>
        <v/>
      </c>
      <c r="I104">
        <f>IF($B104="","",INDEX('انتقال دیده بان'!$D$2:$D$4926,$B104))</f>
        <v/>
      </c>
      <c r="J104">
        <f>IF($B104="","",INDEX('انتقال دیده بان'!$E$2:$E$4926,$B104))</f>
        <v/>
      </c>
      <c r="K104">
        <f>IF($B104="","",INDEX('انتقال دیده بان'!$Y$2:$Y$4926,$B104))</f>
        <v/>
      </c>
      <c r="L104">
        <f>IF($B104="","",INDEX('انتقال دیده بان'!$X$2:$X$4926,$B104))</f>
        <v/>
      </c>
      <c r="M104">
        <f>IF($B104="","",INDEX('انتقال دیده بان'!$AE$2:$AE$4926,$B104))</f>
        <v/>
      </c>
      <c r="N104">
        <f>IF($B104="","",INDEX('انتقال دیده بان'!$AF$2:$AF$4926,$B104))</f>
        <v/>
      </c>
      <c r="O104">
        <f>IF($B104="","",INDEX('انتقال دیده بان'!$AH$2:$AH$4926,$B104))</f>
        <v/>
      </c>
      <c r="P104">
        <f>IF($B104="","",INDEX('انتقال دیده بان'!$AI$2:$AI$4926,$B104))</f>
        <v/>
      </c>
      <c r="Q104">
        <f>IF($B104="","",IF($E104&gt;=85,"شکار ممتاز",IF($E104&gt;=80,"شکار قوی","شکار مشروط")))</f>
        <v/>
      </c>
    </row>
    <row r="105">
      <c r="A105">
        <f>IF($B105="","",ROWS($A$2:A105))</f>
        <v/>
      </c>
      <c r="B10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بان'!$AH$2:$AH$4926&gt;=50)),ROWS($A$2:A105)),0),((('انتقال دیده بان'!$AA$2:$AA$4926)+ROW('انتقال دیده بان'!$AA$2:$AA$4926)/100000000)),0),"")</f>
        <v/>
      </c>
      <c r="C105">
        <f>IF($B105="","",INDEX('انتقال دیده بان'!$A$2:$A$4926,$B105))</f>
        <v/>
      </c>
      <c r="D105">
        <f>IF($B105="","",INDEX('انتقال دیده بان'!$B$2:$B$4926,$B105))</f>
        <v/>
      </c>
      <c r="E105">
        <f>IF($B105="","",INDEX('انتقال دیده بان'!$AA$2:$AA$4926,$B105))</f>
        <v/>
      </c>
      <c r="F105">
        <f>IF($B105="","",INDEX('انتقال دیده بان'!$AJ$2:$AJ$4926,$B105))</f>
        <v/>
      </c>
      <c r="G105">
        <f>IF($B105="","",INDEX('انتقال دیده بان'!$J$2:$J$4926,$B105))</f>
        <v/>
      </c>
      <c r="H105">
        <f>IF($B105="","",INDEX('انتقال دیده بان'!$M$2:$M$4926,$B105))</f>
        <v/>
      </c>
      <c r="I105">
        <f>IF($B105="","",INDEX('انتقال دیده بان'!$D$2:$D$4926,$B105))</f>
        <v/>
      </c>
      <c r="J105">
        <f>IF($B105="","",INDEX('انتقال دیده بان'!$E$2:$E$4926,$B105))</f>
        <v/>
      </c>
      <c r="K105">
        <f>IF($B105="","",INDEX('انتقال دیده بان'!$Y$2:$Y$4926,$B105))</f>
        <v/>
      </c>
      <c r="L105">
        <f>IF($B105="","",INDEX('انتقال دیده بان'!$X$2:$X$4926,$B105))</f>
        <v/>
      </c>
      <c r="M105">
        <f>IF($B105="","",INDEX('انتقال دیده بان'!$AE$2:$AE$4926,$B105))</f>
        <v/>
      </c>
      <c r="N105">
        <f>IF($B105="","",INDEX('انتقال دیده بان'!$AF$2:$AF$4926,$B105))</f>
        <v/>
      </c>
      <c r="O105">
        <f>IF($B105="","",INDEX('انتقال دیده بان'!$AH$2:$AH$4926,$B105))</f>
        <v/>
      </c>
      <c r="P105">
        <f>IF($B105="","",INDEX('انتقال دیده بان'!$AI$2:$AI$4926,$B105))</f>
        <v/>
      </c>
      <c r="Q105">
        <f>IF($B105="","",IF($E105&gt;=85,"شکار ممتاز",IF($E105&gt;=80,"شکار قوی","شکار مشروط")))</f>
        <v/>
      </c>
    </row>
    <row r="106">
      <c r="A106">
        <f>IF($B106="","",ROWS($A$2:A106))</f>
        <v/>
      </c>
      <c r="B10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بان'!$AH$2:$AH$4926&gt;=50)),ROWS($A$2:A106)),0),((('انتقال دیده بان'!$AA$2:$AA$4926)+ROW('انتقال دیده بان'!$AA$2:$AA$4926)/100000000)),0),"")</f>
        <v/>
      </c>
      <c r="C106">
        <f>IF($B106="","",INDEX('انتقال دیده بان'!$A$2:$A$4926,$B106))</f>
        <v/>
      </c>
      <c r="D106">
        <f>IF($B106="","",INDEX('انتقال دیده بان'!$B$2:$B$4926,$B106))</f>
        <v/>
      </c>
      <c r="E106">
        <f>IF($B106="","",INDEX('انتقال دیده بان'!$AA$2:$AA$4926,$B106))</f>
        <v/>
      </c>
      <c r="F106">
        <f>IF($B106="","",INDEX('انتقال دیده بان'!$AJ$2:$AJ$4926,$B106))</f>
        <v/>
      </c>
      <c r="G106">
        <f>IF($B106="","",INDEX('انتقال دیده بان'!$J$2:$J$4926,$B106))</f>
        <v/>
      </c>
      <c r="H106">
        <f>IF($B106="","",INDEX('انتقال دیده بان'!$M$2:$M$4926,$B106))</f>
        <v/>
      </c>
      <c r="I106">
        <f>IF($B106="","",INDEX('انتقال دیده بان'!$D$2:$D$4926,$B106))</f>
        <v/>
      </c>
      <c r="J106">
        <f>IF($B106="","",INDEX('انتقال دیده بان'!$E$2:$E$4926,$B106))</f>
        <v/>
      </c>
      <c r="K106">
        <f>IF($B106="","",INDEX('انتقال دیده بان'!$Y$2:$Y$4926,$B106))</f>
        <v/>
      </c>
      <c r="L106">
        <f>IF($B106="","",INDEX('انتقال دیده بان'!$X$2:$X$4926,$B106))</f>
        <v/>
      </c>
      <c r="M106">
        <f>IF($B106="","",INDEX('انتقال دیده بان'!$AE$2:$AE$4926,$B106))</f>
        <v/>
      </c>
      <c r="N106">
        <f>IF($B106="","",INDEX('انتقال دیده بان'!$AF$2:$AF$4926,$B106))</f>
        <v/>
      </c>
      <c r="O106">
        <f>IF($B106="","",INDEX('انتقال دیده بان'!$AH$2:$AH$4926,$B106))</f>
        <v/>
      </c>
      <c r="P106">
        <f>IF($B106="","",INDEX('انتقال دیده بان'!$AI$2:$AI$4926,$B106))</f>
        <v/>
      </c>
      <c r="Q106">
        <f>IF($B106="","",IF($E106&gt;=85,"شکار ممتاز",IF($E106&gt;=80,"شکار قوی","شکار مشروط")))</f>
        <v/>
      </c>
    </row>
    <row r="107">
      <c r="A107">
        <f>IF($B107="","",ROWS($A$2:A107))</f>
        <v/>
      </c>
      <c r="B10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بان'!$AH$2:$AH$4926&gt;=50)),ROWS($A$2:A107)),0),((('انتقال دیده بان'!$AA$2:$AA$4926)+ROW('انتقال دیده بان'!$AA$2:$AA$4926)/100000000)),0),"")</f>
        <v/>
      </c>
      <c r="C107">
        <f>IF($B107="","",INDEX('انتقال دیده بان'!$A$2:$A$4926,$B107))</f>
        <v/>
      </c>
      <c r="D107">
        <f>IF($B107="","",INDEX('انتقال دیده بان'!$B$2:$B$4926,$B107))</f>
        <v/>
      </c>
      <c r="E107">
        <f>IF($B107="","",INDEX('انتقال دیده بان'!$AA$2:$AA$4926,$B107))</f>
        <v/>
      </c>
      <c r="F107">
        <f>IF($B107="","",INDEX('انتقال دیده بان'!$AJ$2:$AJ$4926,$B107))</f>
        <v/>
      </c>
      <c r="G107">
        <f>IF($B107="","",INDEX('انتقال دیده بان'!$J$2:$J$4926,$B107))</f>
        <v/>
      </c>
      <c r="H107">
        <f>IF($B107="","",INDEX('انتقال دیده بان'!$M$2:$M$4926,$B107))</f>
        <v/>
      </c>
      <c r="I107">
        <f>IF($B107="","",INDEX('انتقال دیده بان'!$D$2:$D$4926,$B107))</f>
        <v/>
      </c>
      <c r="J107">
        <f>IF($B107="","",INDEX('انتقال دیده بان'!$E$2:$E$4926,$B107))</f>
        <v/>
      </c>
      <c r="K107">
        <f>IF($B107="","",INDEX('انتقال دیده بان'!$Y$2:$Y$4926,$B107))</f>
        <v/>
      </c>
      <c r="L107">
        <f>IF($B107="","",INDEX('انتقال دیده بان'!$X$2:$X$4926,$B107))</f>
        <v/>
      </c>
      <c r="M107">
        <f>IF($B107="","",INDEX('انتقال دیده بان'!$AE$2:$AE$4926,$B107))</f>
        <v/>
      </c>
      <c r="N107">
        <f>IF($B107="","",INDEX('انتقال دیده بان'!$AF$2:$AF$4926,$B107))</f>
        <v/>
      </c>
      <c r="O107">
        <f>IF($B107="","",INDEX('انتقال دیده بان'!$AH$2:$AH$4926,$B107))</f>
        <v/>
      </c>
      <c r="P107">
        <f>IF($B107="","",INDEX('انتقال دیده بان'!$AI$2:$AI$4926,$B107))</f>
        <v/>
      </c>
      <c r="Q107">
        <f>IF($B107="","",IF($E107&gt;=85,"شکار ممتاز",IF($E107&gt;=80,"شکار قوی","شکار مشروط")))</f>
        <v/>
      </c>
    </row>
    <row r="108">
      <c r="A108">
        <f>IF($B108="","",ROWS($A$2:A108))</f>
        <v/>
      </c>
      <c r="B10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بان'!$AH$2:$AH$4926&gt;=50)),ROWS($A$2:A108)),0),((('انتقال دیده بان'!$AA$2:$AA$4926)+ROW('انتقال دیده بان'!$AA$2:$AA$4926)/100000000)),0),"")</f>
        <v/>
      </c>
      <c r="C108">
        <f>IF($B108="","",INDEX('انتقال دیده بان'!$A$2:$A$4926,$B108))</f>
        <v/>
      </c>
      <c r="D108">
        <f>IF($B108="","",INDEX('انتقال دیده بان'!$B$2:$B$4926,$B108))</f>
        <v/>
      </c>
      <c r="E108">
        <f>IF($B108="","",INDEX('انتقال دیده بان'!$AA$2:$AA$4926,$B108))</f>
        <v/>
      </c>
      <c r="F108">
        <f>IF($B108="","",INDEX('انتقال دیده بان'!$AJ$2:$AJ$4926,$B108))</f>
        <v/>
      </c>
      <c r="G108">
        <f>IF($B108="","",INDEX('انتقال دیده بان'!$J$2:$J$4926,$B108))</f>
        <v/>
      </c>
      <c r="H108">
        <f>IF($B108="","",INDEX('انتقال دیده بان'!$M$2:$M$4926,$B108))</f>
        <v/>
      </c>
      <c r="I108">
        <f>IF($B108="","",INDEX('انتقال دیده بان'!$D$2:$D$4926,$B108))</f>
        <v/>
      </c>
      <c r="J108">
        <f>IF($B108="","",INDEX('انتقال دیده بان'!$E$2:$E$4926,$B108))</f>
        <v/>
      </c>
      <c r="K108">
        <f>IF($B108="","",INDEX('انتقال دیده بان'!$Y$2:$Y$4926,$B108))</f>
        <v/>
      </c>
      <c r="L108">
        <f>IF($B108="","",INDEX('انتقال دیده بان'!$X$2:$X$4926,$B108))</f>
        <v/>
      </c>
      <c r="M108">
        <f>IF($B108="","",INDEX('انتقال دیده بان'!$AE$2:$AE$4926,$B108))</f>
        <v/>
      </c>
      <c r="N108">
        <f>IF($B108="","",INDEX('انتقال دیده بان'!$AF$2:$AF$4926,$B108))</f>
        <v/>
      </c>
      <c r="O108">
        <f>IF($B108="","",INDEX('انتقال دیده بان'!$AH$2:$AH$4926,$B108))</f>
        <v/>
      </c>
      <c r="P108">
        <f>IF($B108="","",INDEX('انتقال دیده بان'!$AI$2:$AI$4926,$B108))</f>
        <v/>
      </c>
      <c r="Q108">
        <f>IF($B108="","",IF($E108&gt;=85,"شکار ممتاز",IF($E108&gt;=80,"شکار قوی","شکار مشروط")))</f>
        <v/>
      </c>
    </row>
    <row r="109">
      <c r="A109">
        <f>IF($B109="","",ROWS($A$2:A109))</f>
        <v/>
      </c>
      <c r="B10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بان'!$AH$2:$AH$4926&gt;=50)),ROWS($A$2:A109)),0),((('انتقال دیده بان'!$AA$2:$AA$4926)+ROW('انتقال دیده بان'!$AA$2:$AA$4926)/100000000)),0),"")</f>
        <v/>
      </c>
      <c r="C109">
        <f>IF($B109="","",INDEX('انتقال دیده بان'!$A$2:$A$4926,$B109))</f>
        <v/>
      </c>
      <c r="D109">
        <f>IF($B109="","",INDEX('انتقال دیده بان'!$B$2:$B$4926,$B109))</f>
        <v/>
      </c>
      <c r="E109">
        <f>IF($B109="","",INDEX('انتقال دیده بان'!$AA$2:$AA$4926,$B109))</f>
        <v/>
      </c>
      <c r="F109">
        <f>IF($B109="","",INDEX('انتقال دیده بان'!$AJ$2:$AJ$4926,$B109))</f>
        <v/>
      </c>
      <c r="G109">
        <f>IF($B109="","",INDEX('انتقال دیده بان'!$J$2:$J$4926,$B109))</f>
        <v/>
      </c>
      <c r="H109">
        <f>IF($B109="","",INDEX('انتقال دیده بان'!$M$2:$M$4926,$B109))</f>
        <v/>
      </c>
      <c r="I109">
        <f>IF($B109="","",INDEX('انتقال دیده بان'!$D$2:$D$4926,$B109))</f>
        <v/>
      </c>
      <c r="J109">
        <f>IF($B109="","",INDEX('انتقال دیده بان'!$E$2:$E$4926,$B109))</f>
        <v/>
      </c>
      <c r="K109">
        <f>IF($B109="","",INDEX('انتقال دیده بان'!$Y$2:$Y$4926,$B109))</f>
        <v/>
      </c>
      <c r="L109">
        <f>IF($B109="","",INDEX('انتقال دیده بان'!$X$2:$X$4926,$B109))</f>
        <v/>
      </c>
      <c r="M109">
        <f>IF($B109="","",INDEX('انتقال دیده بان'!$AE$2:$AE$4926,$B109))</f>
        <v/>
      </c>
      <c r="N109">
        <f>IF($B109="","",INDEX('انتقال دیده بان'!$AF$2:$AF$4926,$B109))</f>
        <v/>
      </c>
      <c r="O109">
        <f>IF($B109="","",INDEX('انتقال دیده بان'!$AH$2:$AH$4926,$B109))</f>
        <v/>
      </c>
      <c r="P109">
        <f>IF($B109="","",INDEX('انتقال دیده بان'!$AI$2:$AI$4926,$B109))</f>
        <v/>
      </c>
      <c r="Q109">
        <f>IF($B109="","",IF($E109&gt;=85,"شکار ممتاز",IF($E109&gt;=80,"شکار قوی","شکار مشروط")))</f>
        <v/>
      </c>
    </row>
    <row r="110">
      <c r="A110">
        <f>IF($B110="","",ROWS($A$2:A110))</f>
        <v/>
      </c>
      <c r="B11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بان'!$AH$2:$AH$4926&gt;=50)),ROWS($A$2:A110)),0),((('انتقال دیده بان'!$AA$2:$AA$4926)+ROW('انتقال دیده بان'!$AA$2:$AA$4926)/100000000)),0),"")</f>
        <v/>
      </c>
      <c r="C110">
        <f>IF($B110="","",INDEX('انتقال دیده بان'!$A$2:$A$4926,$B110))</f>
        <v/>
      </c>
      <c r="D110">
        <f>IF($B110="","",INDEX('انتقال دیده بان'!$B$2:$B$4926,$B110))</f>
        <v/>
      </c>
      <c r="E110">
        <f>IF($B110="","",INDEX('انتقال دیده بان'!$AA$2:$AA$4926,$B110))</f>
        <v/>
      </c>
      <c r="F110">
        <f>IF($B110="","",INDEX('انتقال دیده بان'!$AJ$2:$AJ$4926,$B110))</f>
        <v/>
      </c>
      <c r="G110">
        <f>IF($B110="","",INDEX('انتقال دیده بان'!$J$2:$J$4926,$B110))</f>
        <v/>
      </c>
      <c r="H110">
        <f>IF($B110="","",INDEX('انتقال دیده بان'!$M$2:$M$4926,$B110))</f>
        <v/>
      </c>
      <c r="I110">
        <f>IF($B110="","",INDEX('انتقال دیده بان'!$D$2:$D$4926,$B110))</f>
        <v/>
      </c>
      <c r="J110">
        <f>IF($B110="","",INDEX('انتقال دیده بان'!$E$2:$E$4926,$B110))</f>
        <v/>
      </c>
      <c r="K110">
        <f>IF($B110="","",INDEX('انتقال دیده بان'!$Y$2:$Y$4926,$B110))</f>
        <v/>
      </c>
      <c r="L110">
        <f>IF($B110="","",INDEX('انتقال دیده بان'!$X$2:$X$4926,$B110))</f>
        <v/>
      </c>
      <c r="M110">
        <f>IF($B110="","",INDEX('انتقال دیده بان'!$AE$2:$AE$4926,$B110))</f>
        <v/>
      </c>
      <c r="N110">
        <f>IF($B110="","",INDEX('انتقال دیده بان'!$AF$2:$AF$4926,$B110))</f>
        <v/>
      </c>
      <c r="O110">
        <f>IF($B110="","",INDEX('انتقال دیده بان'!$AH$2:$AH$4926,$B110))</f>
        <v/>
      </c>
      <c r="P110">
        <f>IF($B110="","",INDEX('انتقال دیده بان'!$AI$2:$AI$4926,$B110))</f>
        <v/>
      </c>
      <c r="Q110">
        <f>IF($B110="","",IF($E110&gt;=85,"شکار ممتاز",IF($E110&gt;=80,"شکار قوی","شکار مشروط")))</f>
        <v/>
      </c>
    </row>
    <row r="111">
      <c r="A111">
        <f>IF($B111="","",ROWS($A$2:A111))</f>
        <v/>
      </c>
      <c r="B11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بان'!$AH$2:$AH$4926&gt;=50)),ROWS($A$2:A111)),0),((('انتقال دیده بان'!$AA$2:$AA$4926)+ROW('انتقال دیده بان'!$AA$2:$AA$4926)/100000000)),0),"")</f>
        <v/>
      </c>
      <c r="C111">
        <f>IF($B111="","",INDEX('انتقال دیده بان'!$A$2:$A$4926,$B111))</f>
        <v/>
      </c>
      <c r="D111">
        <f>IF($B111="","",INDEX('انتقال دیده بان'!$B$2:$B$4926,$B111))</f>
        <v/>
      </c>
      <c r="E111">
        <f>IF($B111="","",INDEX('انتقال دیده بان'!$AA$2:$AA$4926,$B111))</f>
        <v/>
      </c>
      <c r="F111">
        <f>IF($B111="","",INDEX('انتقال دیده بان'!$AJ$2:$AJ$4926,$B111))</f>
        <v/>
      </c>
      <c r="G111">
        <f>IF($B111="","",INDEX('انتقال دیده بان'!$J$2:$J$4926,$B111))</f>
        <v/>
      </c>
      <c r="H111">
        <f>IF($B111="","",INDEX('انتقال دیده بان'!$M$2:$M$4926,$B111))</f>
        <v/>
      </c>
      <c r="I111">
        <f>IF($B111="","",INDEX('انتقال دیده بان'!$D$2:$D$4926,$B111))</f>
        <v/>
      </c>
      <c r="J111">
        <f>IF($B111="","",INDEX('انتقال دیده بان'!$E$2:$E$4926,$B111))</f>
        <v/>
      </c>
      <c r="K111">
        <f>IF($B111="","",INDEX('انتقال دیده بان'!$Y$2:$Y$4926,$B111))</f>
        <v/>
      </c>
      <c r="L111">
        <f>IF($B111="","",INDEX('انتقال دیده بان'!$X$2:$X$4926,$B111))</f>
        <v/>
      </c>
      <c r="M111">
        <f>IF($B111="","",INDEX('انتقال دیده بان'!$AE$2:$AE$4926,$B111))</f>
        <v/>
      </c>
      <c r="N111">
        <f>IF($B111="","",INDEX('انتقال دیده بان'!$AF$2:$AF$4926,$B111))</f>
        <v/>
      </c>
      <c r="O111">
        <f>IF($B111="","",INDEX('انتقال دیده بان'!$AH$2:$AH$4926,$B111))</f>
        <v/>
      </c>
      <c r="P111">
        <f>IF($B111="","",INDEX('انتقال دیده بان'!$AI$2:$AI$4926,$B111))</f>
        <v/>
      </c>
      <c r="Q111">
        <f>IF($B111="","",IF($E111&gt;=85,"شکار ممتاز",IF($E111&gt;=80,"شکار قوی","شکار مشروط")))</f>
        <v/>
      </c>
    </row>
    <row r="112">
      <c r="A112">
        <f>IF($B112="","",ROWS($A$2:A112))</f>
        <v/>
      </c>
      <c r="B11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بان'!$AH$2:$AH$4926&gt;=50)),ROWS($A$2:A112)),0),((('انتقال دیده بان'!$AA$2:$AA$4926)+ROW('انتقال دیده بان'!$AA$2:$AA$4926)/100000000)),0),"")</f>
        <v/>
      </c>
      <c r="C112">
        <f>IF($B112="","",INDEX('انتقال دیده بان'!$A$2:$A$4926,$B112))</f>
        <v/>
      </c>
      <c r="D112">
        <f>IF($B112="","",INDEX('انتقال دیده بان'!$B$2:$B$4926,$B112))</f>
        <v/>
      </c>
      <c r="E112">
        <f>IF($B112="","",INDEX('انتقال دیده بان'!$AA$2:$AA$4926,$B112))</f>
        <v/>
      </c>
      <c r="F112">
        <f>IF($B112="","",INDEX('انتقال دیده بان'!$AJ$2:$AJ$4926,$B112))</f>
        <v/>
      </c>
      <c r="G112">
        <f>IF($B112="","",INDEX('انتقال دیده بان'!$J$2:$J$4926,$B112))</f>
        <v/>
      </c>
      <c r="H112">
        <f>IF($B112="","",INDEX('انتقال دیده بان'!$M$2:$M$4926,$B112))</f>
        <v/>
      </c>
      <c r="I112">
        <f>IF($B112="","",INDEX('انتقال دیده بان'!$D$2:$D$4926,$B112))</f>
        <v/>
      </c>
      <c r="J112">
        <f>IF($B112="","",INDEX('انتقال دیده بان'!$E$2:$E$4926,$B112))</f>
        <v/>
      </c>
      <c r="K112">
        <f>IF($B112="","",INDEX('انتقال دیده بان'!$Y$2:$Y$4926,$B112))</f>
        <v/>
      </c>
      <c r="L112">
        <f>IF($B112="","",INDEX('انتقال دیده بان'!$X$2:$X$4926,$B112))</f>
        <v/>
      </c>
      <c r="M112">
        <f>IF($B112="","",INDEX('انتقال دیده بان'!$AE$2:$AE$4926,$B112))</f>
        <v/>
      </c>
      <c r="N112">
        <f>IF($B112="","",INDEX('انتقال دیده بان'!$AF$2:$AF$4926,$B112))</f>
        <v/>
      </c>
      <c r="O112">
        <f>IF($B112="","",INDEX('انتقال دیده بان'!$AH$2:$AH$4926,$B112))</f>
        <v/>
      </c>
      <c r="P112">
        <f>IF($B112="","",INDEX('انتقال دیده بان'!$AI$2:$AI$4926,$B112))</f>
        <v/>
      </c>
      <c r="Q112">
        <f>IF($B112="","",IF($E112&gt;=85,"شکار ممتاز",IF($E112&gt;=80,"شکار قوی","شکار مشروط")))</f>
        <v/>
      </c>
    </row>
    <row r="113">
      <c r="A113">
        <f>IF($B113="","",ROWS($A$2:A113))</f>
        <v/>
      </c>
      <c r="B11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بان'!$AH$2:$AH$4926&gt;=50)),ROWS($A$2:A113)),0),((('انتقال دیده بان'!$AA$2:$AA$4926)+ROW('انتقال دیده بان'!$AA$2:$AA$4926)/100000000)),0),"")</f>
        <v/>
      </c>
      <c r="C113">
        <f>IF($B113="","",INDEX('انتقال دیده بان'!$A$2:$A$4926,$B113))</f>
        <v/>
      </c>
      <c r="D113">
        <f>IF($B113="","",INDEX('انتقال دیده بان'!$B$2:$B$4926,$B113))</f>
        <v/>
      </c>
      <c r="E113">
        <f>IF($B113="","",INDEX('انتقال دیده بان'!$AA$2:$AA$4926,$B113))</f>
        <v/>
      </c>
      <c r="F113">
        <f>IF($B113="","",INDEX('انتقال دیده بان'!$AJ$2:$AJ$4926,$B113))</f>
        <v/>
      </c>
      <c r="G113">
        <f>IF($B113="","",INDEX('انتقال دیده بان'!$J$2:$J$4926,$B113))</f>
        <v/>
      </c>
      <c r="H113">
        <f>IF($B113="","",INDEX('انتقال دیده بان'!$M$2:$M$4926,$B113))</f>
        <v/>
      </c>
      <c r="I113">
        <f>IF($B113="","",INDEX('انتقال دیده بان'!$D$2:$D$4926,$B113))</f>
        <v/>
      </c>
      <c r="J113">
        <f>IF($B113="","",INDEX('انتقال دیده بان'!$E$2:$E$4926,$B113))</f>
        <v/>
      </c>
      <c r="K113">
        <f>IF($B113="","",INDEX('انتقال دیده بان'!$Y$2:$Y$4926,$B113))</f>
        <v/>
      </c>
      <c r="L113">
        <f>IF($B113="","",INDEX('انتقال دیده بان'!$X$2:$X$4926,$B113))</f>
        <v/>
      </c>
      <c r="M113">
        <f>IF($B113="","",INDEX('انتقال دیده بان'!$AE$2:$AE$4926,$B113))</f>
        <v/>
      </c>
      <c r="N113">
        <f>IF($B113="","",INDEX('انتقال دیده بان'!$AF$2:$AF$4926,$B113))</f>
        <v/>
      </c>
      <c r="O113">
        <f>IF($B113="","",INDEX('انتقال دیده بان'!$AH$2:$AH$4926,$B113))</f>
        <v/>
      </c>
      <c r="P113">
        <f>IF($B113="","",INDEX('انتقال دیده بان'!$AI$2:$AI$4926,$B113))</f>
        <v/>
      </c>
      <c r="Q113">
        <f>IF($B113="","",IF($E113&gt;=85,"شکار ممتاز",IF($E113&gt;=80,"شکار قوی","شکار مشروط")))</f>
        <v/>
      </c>
    </row>
    <row r="114">
      <c r="A114">
        <f>IF($B114="","",ROWS($A$2:A114))</f>
        <v/>
      </c>
      <c r="B11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بان'!$AH$2:$AH$4926&gt;=50)),ROWS($A$2:A114)),0),((('انتقال دیده بان'!$AA$2:$AA$4926)+ROW('انتقال دیده بان'!$AA$2:$AA$4926)/100000000)),0),"")</f>
        <v/>
      </c>
      <c r="C114">
        <f>IF($B114="","",INDEX('انتقال دیده بان'!$A$2:$A$4926,$B114))</f>
        <v/>
      </c>
      <c r="D114">
        <f>IF($B114="","",INDEX('انتقال دیده بان'!$B$2:$B$4926,$B114))</f>
        <v/>
      </c>
      <c r="E114">
        <f>IF($B114="","",INDEX('انتقال دیده بان'!$AA$2:$AA$4926,$B114))</f>
        <v/>
      </c>
      <c r="F114">
        <f>IF($B114="","",INDEX('انتقال دیده بان'!$AJ$2:$AJ$4926,$B114))</f>
        <v/>
      </c>
      <c r="G114">
        <f>IF($B114="","",INDEX('انتقال دیده بان'!$J$2:$J$4926,$B114))</f>
        <v/>
      </c>
      <c r="H114">
        <f>IF($B114="","",INDEX('انتقال دیده بان'!$M$2:$M$4926,$B114))</f>
        <v/>
      </c>
      <c r="I114">
        <f>IF($B114="","",INDEX('انتقال دیده بان'!$D$2:$D$4926,$B114))</f>
        <v/>
      </c>
      <c r="J114">
        <f>IF($B114="","",INDEX('انتقال دیده بان'!$E$2:$E$4926,$B114))</f>
        <v/>
      </c>
      <c r="K114">
        <f>IF($B114="","",INDEX('انتقال دیده بان'!$Y$2:$Y$4926,$B114))</f>
        <v/>
      </c>
      <c r="L114">
        <f>IF($B114="","",INDEX('انتقال دیده بان'!$X$2:$X$4926,$B114))</f>
        <v/>
      </c>
      <c r="M114">
        <f>IF($B114="","",INDEX('انتقال دیده بان'!$AE$2:$AE$4926,$B114))</f>
        <v/>
      </c>
      <c r="N114">
        <f>IF($B114="","",INDEX('انتقال دیده بان'!$AF$2:$AF$4926,$B114))</f>
        <v/>
      </c>
      <c r="O114">
        <f>IF($B114="","",INDEX('انتقال دیده بان'!$AH$2:$AH$4926,$B114))</f>
        <v/>
      </c>
      <c r="P114">
        <f>IF($B114="","",INDEX('انتقال دیده بان'!$AI$2:$AI$4926,$B114))</f>
        <v/>
      </c>
      <c r="Q114">
        <f>IF($B114="","",IF($E114&gt;=85,"شکار ممتاز",IF($E114&gt;=80,"شکار قوی","شکار مشروط")))</f>
        <v/>
      </c>
    </row>
    <row r="115">
      <c r="A115">
        <f>IF($B115="","",ROWS($A$2:A115))</f>
        <v/>
      </c>
      <c r="B11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بان'!$AH$2:$AH$4926&gt;=50)),ROWS($A$2:A115)),0),((('انتقال دیده بان'!$AA$2:$AA$4926)+ROW('انتقال دیده بان'!$AA$2:$AA$4926)/100000000)),0),"")</f>
        <v/>
      </c>
      <c r="C115">
        <f>IF($B115="","",INDEX('انتقال دیده بان'!$A$2:$A$4926,$B115))</f>
        <v/>
      </c>
      <c r="D115">
        <f>IF($B115="","",INDEX('انتقال دیده بان'!$B$2:$B$4926,$B115))</f>
        <v/>
      </c>
      <c r="E115">
        <f>IF($B115="","",INDEX('انتقال دیده بان'!$AA$2:$AA$4926,$B115))</f>
        <v/>
      </c>
      <c r="F115">
        <f>IF($B115="","",INDEX('انتقال دیده بان'!$AJ$2:$AJ$4926,$B115))</f>
        <v/>
      </c>
      <c r="G115">
        <f>IF($B115="","",INDEX('انتقال دیده بان'!$J$2:$J$4926,$B115))</f>
        <v/>
      </c>
      <c r="H115">
        <f>IF($B115="","",INDEX('انتقال دیده بان'!$M$2:$M$4926,$B115))</f>
        <v/>
      </c>
      <c r="I115">
        <f>IF($B115="","",INDEX('انتقال دیده بان'!$D$2:$D$4926,$B115))</f>
        <v/>
      </c>
      <c r="J115">
        <f>IF($B115="","",INDEX('انتقال دیده بان'!$E$2:$E$4926,$B115))</f>
        <v/>
      </c>
      <c r="K115">
        <f>IF($B115="","",INDEX('انتقال دیده بان'!$Y$2:$Y$4926,$B115))</f>
        <v/>
      </c>
      <c r="L115">
        <f>IF($B115="","",INDEX('انتقال دیده بان'!$X$2:$X$4926,$B115))</f>
        <v/>
      </c>
      <c r="M115">
        <f>IF($B115="","",INDEX('انتقال دیده بان'!$AE$2:$AE$4926,$B115))</f>
        <v/>
      </c>
      <c r="N115">
        <f>IF($B115="","",INDEX('انتقال دیده بان'!$AF$2:$AF$4926,$B115))</f>
        <v/>
      </c>
      <c r="O115">
        <f>IF($B115="","",INDEX('انتقال دیده بان'!$AH$2:$AH$4926,$B115))</f>
        <v/>
      </c>
      <c r="P115">
        <f>IF($B115="","",INDEX('انتقال دیده بان'!$AI$2:$AI$4926,$B115))</f>
        <v/>
      </c>
      <c r="Q115">
        <f>IF($B115="","",IF($E115&gt;=85,"شکار ممتاز",IF($E115&gt;=80,"شکار قوی","شکار مشروط")))</f>
        <v/>
      </c>
    </row>
    <row r="116">
      <c r="A116">
        <f>IF($B116="","",ROWS($A$2:A116))</f>
        <v/>
      </c>
      <c r="B11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بان'!$AH$2:$AH$4926&gt;=50)),ROWS($A$2:A116)),0),((('انتقال دیده بان'!$AA$2:$AA$4926)+ROW('انتقال دیده بان'!$AA$2:$AA$4926)/100000000)),0),"")</f>
        <v/>
      </c>
      <c r="C116">
        <f>IF($B116="","",INDEX('انتقال دیده بان'!$A$2:$A$4926,$B116))</f>
        <v/>
      </c>
      <c r="D116">
        <f>IF($B116="","",INDEX('انتقال دیده بان'!$B$2:$B$4926,$B116))</f>
        <v/>
      </c>
      <c r="E116">
        <f>IF($B116="","",INDEX('انتقال دیده بان'!$AA$2:$AA$4926,$B116))</f>
        <v/>
      </c>
      <c r="F116">
        <f>IF($B116="","",INDEX('انتقال دیده بان'!$AJ$2:$AJ$4926,$B116))</f>
        <v/>
      </c>
      <c r="G116">
        <f>IF($B116="","",INDEX('انتقال دیده بان'!$J$2:$J$4926,$B116))</f>
        <v/>
      </c>
      <c r="H116">
        <f>IF($B116="","",INDEX('انتقال دیده بان'!$M$2:$M$4926,$B116))</f>
        <v/>
      </c>
      <c r="I116">
        <f>IF($B116="","",INDEX('انتقال دیده بان'!$D$2:$D$4926,$B116))</f>
        <v/>
      </c>
      <c r="J116">
        <f>IF($B116="","",INDEX('انتقال دیده بان'!$E$2:$E$4926,$B116))</f>
        <v/>
      </c>
      <c r="K116">
        <f>IF($B116="","",INDEX('انتقال دیده بان'!$Y$2:$Y$4926,$B116))</f>
        <v/>
      </c>
      <c r="L116">
        <f>IF($B116="","",INDEX('انتقال دیده بان'!$X$2:$X$4926,$B116))</f>
        <v/>
      </c>
      <c r="M116">
        <f>IF($B116="","",INDEX('انتقال دیده بان'!$AE$2:$AE$4926,$B116))</f>
        <v/>
      </c>
      <c r="N116">
        <f>IF($B116="","",INDEX('انتقال دیده بان'!$AF$2:$AF$4926,$B116))</f>
        <v/>
      </c>
      <c r="O116">
        <f>IF($B116="","",INDEX('انتقال دیده بان'!$AH$2:$AH$4926,$B116))</f>
        <v/>
      </c>
      <c r="P116">
        <f>IF($B116="","",INDEX('انتقال دیده بان'!$AI$2:$AI$4926,$B116))</f>
        <v/>
      </c>
      <c r="Q116">
        <f>IF($B116="","",IF($E116&gt;=85,"شکار ممتاز",IF($E116&gt;=80,"شکار قوی","شکار مشروط")))</f>
        <v/>
      </c>
    </row>
    <row r="117">
      <c r="A117">
        <f>IF($B117="","",ROWS($A$2:A117))</f>
        <v/>
      </c>
      <c r="B11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بان'!$AH$2:$AH$4926&gt;=50)),ROWS($A$2:A117)),0),((('انتقال دیده بان'!$AA$2:$AA$4926)+ROW('انتقال دیده بان'!$AA$2:$AA$4926)/100000000)),0),"")</f>
        <v/>
      </c>
      <c r="C117">
        <f>IF($B117="","",INDEX('انتقال دیده بان'!$A$2:$A$4926,$B117))</f>
        <v/>
      </c>
      <c r="D117">
        <f>IF($B117="","",INDEX('انتقال دیده بان'!$B$2:$B$4926,$B117))</f>
        <v/>
      </c>
      <c r="E117">
        <f>IF($B117="","",INDEX('انتقال دیده بان'!$AA$2:$AA$4926,$B117))</f>
        <v/>
      </c>
      <c r="F117">
        <f>IF($B117="","",INDEX('انتقال دیده بان'!$AJ$2:$AJ$4926,$B117))</f>
        <v/>
      </c>
      <c r="G117">
        <f>IF($B117="","",INDEX('انتقال دیده بان'!$J$2:$J$4926,$B117))</f>
        <v/>
      </c>
      <c r="H117">
        <f>IF($B117="","",INDEX('انتقال دیده بان'!$M$2:$M$4926,$B117))</f>
        <v/>
      </c>
      <c r="I117">
        <f>IF($B117="","",INDEX('انتقال دیده بان'!$D$2:$D$4926,$B117))</f>
        <v/>
      </c>
      <c r="J117">
        <f>IF($B117="","",INDEX('انتقال دیده بان'!$E$2:$E$4926,$B117))</f>
        <v/>
      </c>
      <c r="K117">
        <f>IF($B117="","",INDEX('انتقال دیده بان'!$Y$2:$Y$4926,$B117))</f>
        <v/>
      </c>
      <c r="L117">
        <f>IF($B117="","",INDEX('انتقال دیده بان'!$X$2:$X$4926,$B117))</f>
        <v/>
      </c>
      <c r="M117">
        <f>IF($B117="","",INDEX('انتقال دیده بان'!$AE$2:$AE$4926,$B117))</f>
        <v/>
      </c>
      <c r="N117">
        <f>IF($B117="","",INDEX('انتقال دیده بان'!$AF$2:$AF$4926,$B117))</f>
        <v/>
      </c>
      <c r="O117">
        <f>IF($B117="","",INDEX('انتقال دیده بان'!$AH$2:$AH$4926,$B117))</f>
        <v/>
      </c>
      <c r="P117">
        <f>IF($B117="","",INDEX('انتقال دیده بان'!$AI$2:$AI$4926,$B117))</f>
        <v/>
      </c>
      <c r="Q117">
        <f>IF($B117="","",IF($E117&gt;=85,"شکار ممتاز",IF($E117&gt;=80,"شکار قوی","شکار مشروط")))</f>
        <v/>
      </c>
    </row>
    <row r="118">
      <c r="A118">
        <f>IF($B118="","",ROWS($A$2:A118))</f>
        <v/>
      </c>
      <c r="B11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بان'!$AH$2:$AH$4926&gt;=50)),ROWS($A$2:A118)),0),((('انتقال دیده بان'!$AA$2:$AA$4926)+ROW('انتقال دیده بان'!$AA$2:$AA$4926)/100000000)),0),"")</f>
        <v/>
      </c>
      <c r="C118">
        <f>IF($B118="","",INDEX('انتقال دیده بان'!$A$2:$A$4926,$B118))</f>
        <v/>
      </c>
      <c r="D118">
        <f>IF($B118="","",INDEX('انتقال دیده بان'!$B$2:$B$4926,$B118))</f>
        <v/>
      </c>
      <c r="E118">
        <f>IF($B118="","",INDEX('انتقال دیده بان'!$AA$2:$AA$4926,$B118))</f>
        <v/>
      </c>
      <c r="F118">
        <f>IF($B118="","",INDEX('انتقال دیده بان'!$AJ$2:$AJ$4926,$B118))</f>
        <v/>
      </c>
      <c r="G118">
        <f>IF($B118="","",INDEX('انتقال دیده بان'!$J$2:$J$4926,$B118))</f>
        <v/>
      </c>
      <c r="H118">
        <f>IF($B118="","",INDEX('انتقال دیده بان'!$M$2:$M$4926,$B118))</f>
        <v/>
      </c>
      <c r="I118">
        <f>IF($B118="","",INDEX('انتقال دیده بان'!$D$2:$D$4926,$B118))</f>
        <v/>
      </c>
      <c r="J118">
        <f>IF($B118="","",INDEX('انتقال دیده بان'!$E$2:$E$4926,$B118))</f>
        <v/>
      </c>
      <c r="K118">
        <f>IF($B118="","",INDEX('انتقال دیده بان'!$Y$2:$Y$4926,$B118))</f>
        <v/>
      </c>
      <c r="L118">
        <f>IF($B118="","",INDEX('انتقال دیده بان'!$X$2:$X$4926,$B118))</f>
        <v/>
      </c>
      <c r="M118">
        <f>IF($B118="","",INDEX('انتقال دیده بان'!$AE$2:$AE$4926,$B118))</f>
        <v/>
      </c>
      <c r="N118">
        <f>IF($B118="","",INDEX('انتقال دیده بان'!$AF$2:$AF$4926,$B118))</f>
        <v/>
      </c>
      <c r="O118">
        <f>IF($B118="","",INDEX('انتقال دیده بان'!$AH$2:$AH$4926,$B118))</f>
        <v/>
      </c>
      <c r="P118">
        <f>IF($B118="","",INDEX('انتقال دیده بان'!$AI$2:$AI$4926,$B118))</f>
        <v/>
      </c>
      <c r="Q118">
        <f>IF($B118="","",IF($E118&gt;=85,"شکار ممتاز",IF($E118&gt;=80,"شکار قوی","شکار مشروط")))</f>
        <v/>
      </c>
    </row>
    <row r="119">
      <c r="A119">
        <f>IF($B119="","",ROWS($A$2:A119))</f>
        <v/>
      </c>
      <c r="B11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بان'!$AH$2:$AH$4926&gt;=50)),ROWS($A$2:A119)),0),((('انتقال دیده بان'!$AA$2:$AA$4926)+ROW('انتقال دیده بان'!$AA$2:$AA$4926)/100000000)),0),"")</f>
        <v/>
      </c>
      <c r="C119">
        <f>IF($B119="","",INDEX('انتقال دیده بان'!$A$2:$A$4926,$B119))</f>
        <v/>
      </c>
      <c r="D119">
        <f>IF($B119="","",INDEX('انتقال دیده بان'!$B$2:$B$4926,$B119))</f>
        <v/>
      </c>
      <c r="E119">
        <f>IF($B119="","",INDEX('انتقال دیده بان'!$AA$2:$AA$4926,$B119))</f>
        <v/>
      </c>
      <c r="F119">
        <f>IF($B119="","",INDEX('انتقال دیده بان'!$AJ$2:$AJ$4926,$B119))</f>
        <v/>
      </c>
      <c r="G119">
        <f>IF($B119="","",INDEX('انتقال دیده بان'!$J$2:$J$4926,$B119))</f>
        <v/>
      </c>
      <c r="H119">
        <f>IF($B119="","",INDEX('انتقال دیده بان'!$M$2:$M$4926,$B119))</f>
        <v/>
      </c>
      <c r="I119">
        <f>IF($B119="","",INDEX('انتقال دیده بان'!$D$2:$D$4926,$B119))</f>
        <v/>
      </c>
      <c r="J119">
        <f>IF($B119="","",INDEX('انتقال دیده بان'!$E$2:$E$4926,$B119))</f>
        <v/>
      </c>
      <c r="K119">
        <f>IF($B119="","",INDEX('انتقال دیده بان'!$Y$2:$Y$4926,$B119))</f>
        <v/>
      </c>
      <c r="L119">
        <f>IF($B119="","",INDEX('انتقال دیده بان'!$X$2:$X$4926,$B119))</f>
        <v/>
      </c>
      <c r="M119">
        <f>IF($B119="","",INDEX('انتقال دیده بان'!$AE$2:$AE$4926,$B119))</f>
        <v/>
      </c>
      <c r="N119">
        <f>IF($B119="","",INDEX('انتقال دیده بان'!$AF$2:$AF$4926,$B119))</f>
        <v/>
      </c>
      <c r="O119">
        <f>IF($B119="","",INDEX('انتقال دیده بان'!$AH$2:$AH$4926,$B119))</f>
        <v/>
      </c>
      <c r="P119">
        <f>IF($B119="","",INDEX('انتقال دیده بان'!$AI$2:$AI$4926,$B119))</f>
        <v/>
      </c>
      <c r="Q119">
        <f>IF($B119="","",IF($E119&gt;=85,"شکار ممتاز",IF($E119&gt;=80,"شکار قوی","شکار مشروط")))</f>
        <v/>
      </c>
    </row>
    <row r="120">
      <c r="A120">
        <f>IF($B120="","",ROWS($A$2:A120))</f>
        <v/>
      </c>
      <c r="B12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بان'!$AH$2:$AH$4926&gt;=50)),ROWS($A$2:A120)),0),((('انتقال دیده بان'!$AA$2:$AA$4926)+ROW('انتقال دیده بان'!$AA$2:$AA$4926)/100000000)),0),"")</f>
        <v/>
      </c>
      <c r="C120">
        <f>IF($B120="","",INDEX('انتقال دیده بان'!$A$2:$A$4926,$B120))</f>
        <v/>
      </c>
      <c r="D120">
        <f>IF($B120="","",INDEX('انتقال دیده بان'!$B$2:$B$4926,$B120))</f>
        <v/>
      </c>
      <c r="E120">
        <f>IF($B120="","",INDEX('انتقال دیده بان'!$AA$2:$AA$4926,$B120))</f>
        <v/>
      </c>
      <c r="F120">
        <f>IF($B120="","",INDEX('انتقال دیده بان'!$AJ$2:$AJ$4926,$B120))</f>
        <v/>
      </c>
      <c r="G120">
        <f>IF($B120="","",INDEX('انتقال دیده بان'!$J$2:$J$4926,$B120))</f>
        <v/>
      </c>
      <c r="H120">
        <f>IF($B120="","",INDEX('انتقال دیده بان'!$M$2:$M$4926,$B120))</f>
        <v/>
      </c>
      <c r="I120">
        <f>IF($B120="","",INDEX('انتقال دیده بان'!$D$2:$D$4926,$B120))</f>
        <v/>
      </c>
      <c r="J120">
        <f>IF($B120="","",INDEX('انتقال دیده بان'!$E$2:$E$4926,$B120))</f>
        <v/>
      </c>
      <c r="K120">
        <f>IF($B120="","",INDEX('انتقال دیده بان'!$Y$2:$Y$4926,$B120))</f>
        <v/>
      </c>
      <c r="L120">
        <f>IF($B120="","",INDEX('انتقال دیده بان'!$X$2:$X$4926,$B120))</f>
        <v/>
      </c>
      <c r="M120">
        <f>IF($B120="","",INDEX('انتقال دیده بان'!$AE$2:$AE$4926,$B120))</f>
        <v/>
      </c>
      <c r="N120">
        <f>IF($B120="","",INDEX('انتقال دیده بان'!$AF$2:$AF$4926,$B120))</f>
        <v/>
      </c>
      <c r="O120">
        <f>IF($B120="","",INDEX('انتقال دیده بان'!$AH$2:$AH$4926,$B120))</f>
        <v/>
      </c>
      <c r="P120">
        <f>IF($B120="","",INDEX('انتقال دیده بان'!$AI$2:$AI$4926,$B120))</f>
        <v/>
      </c>
      <c r="Q120">
        <f>IF($B120="","",IF($E120&gt;=85,"شکار ممتاز",IF($E120&gt;=80,"شکار قوی","شکار مشروط")))</f>
        <v/>
      </c>
    </row>
    <row r="121">
      <c r="A121">
        <f>IF($B121="","",ROWS($A$2:A121))</f>
        <v/>
      </c>
      <c r="B12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بان'!$AH$2:$AH$4926&gt;=50)),ROWS($A$2:A121)),0),((('انتقال دیده بان'!$AA$2:$AA$4926)+ROW('انتقال دیده بان'!$AA$2:$AA$4926)/100000000)),0),"")</f>
        <v/>
      </c>
      <c r="C121">
        <f>IF($B121="","",INDEX('انتقال دیده بان'!$A$2:$A$4926,$B121))</f>
        <v/>
      </c>
      <c r="D121">
        <f>IF($B121="","",INDEX('انتقال دیده بان'!$B$2:$B$4926,$B121))</f>
        <v/>
      </c>
      <c r="E121">
        <f>IF($B121="","",INDEX('انتقال دیده بان'!$AA$2:$AA$4926,$B121))</f>
        <v/>
      </c>
      <c r="F121">
        <f>IF($B121="","",INDEX('انتقال دیده بان'!$AJ$2:$AJ$4926,$B121))</f>
        <v/>
      </c>
      <c r="G121">
        <f>IF($B121="","",INDEX('انتقال دیده بان'!$J$2:$J$4926,$B121))</f>
        <v/>
      </c>
      <c r="H121">
        <f>IF($B121="","",INDEX('انتقال دیده بان'!$M$2:$M$4926,$B121))</f>
        <v/>
      </c>
      <c r="I121">
        <f>IF($B121="","",INDEX('انتقال دیده بان'!$D$2:$D$4926,$B121))</f>
        <v/>
      </c>
      <c r="J121">
        <f>IF($B121="","",INDEX('انتقال دیده بان'!$E$2:$E$4926,$B121))</f>
        <v/>
      </c>
      <c r="K121">
        <f>IF($B121="","",INDEX('انتقال دیده بان'!$Y$2:$Y$4926,$B121))</f>
        <v/>
      </c>
      <c r="L121">
        <f>IF($B121="","",INDEX('انتقال دیده بان'!$X$2:$X$4926,$B121))</f>
        <v/>
      </c>
      <c r="M121">
        <f>IF($B121="","",INDEX('انتقال دیده بان'!$AE$2:$AE$4926,$B121))</f>
        <v/>
      </c>
      <c r="N121">
        <f>IF($B121="","",INDEX('انتقال دیده بان'!$AF$2:$AF$4926,$B121))</f>
        <v/>
      </c>
      <c r="O121">
        <f>IF($B121="","",INDEX('انتقال دیده بان'!$AH$2:$AH$4926,$B121))</f>
        <v/>
      </c>
      <c r="P121">
        <f>IF($B121="","",INDEX('انتقال دیده بان'!$AI$2:$AI$4926,$B121))</f>
        <v/>
      </c>
      <c r="Q121">
        <f>IF($B121="","",IF($E121&gt;=85,"شکار ممتاز",IF($E121&gt;=80,"شکار قوی","شکار مشروط")))</f>
        <v/>
      </c>
    </row>
    <row r="122">
      <c r="A122">
        <f>IF($B122="","",ROWS($A$2:A122))</f>
        <v/>
      </c>
      <c r="B12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بان'!$AH$2:$AH$4926&gt;=50)),ROWS($A$2:A122)),0),((('انتقال دیده بان'!$AA$2:$AA$4926)+ROW('انتقال دیده بان'!$AA$2:$AA$4926)/100000000)),0),"")</f>
        <v/>
      </c>
      <c r="C122">
        <f>IF($B122="","",INDEX('انتقال دیده بان'!$A$2:$A$4926,$B122))</f>
        <v/>
      </c>
      <c r="D122">
        <f>IF($B122="","",INDEX('انتقال دیده بان'!$B$2:$B$4926,$B122))</f>
        <v/>
      </c>
      <c r="E122">
        <f>IF($B122="","",INDEX('انتقال دیده بان'!$AA$2:$AA$4926,$B122))</f>
        <v/>
      </c>
      <c r="F122">
        <f>IF($B122="","",INDEX('انتقال دیده بان'!$AJ$2:$AJ$4926,$B122))</f>
        <v/>
      </c>
      <c r="G122">
        <f>IF($B122="","",INDEX('انتقال دیده بان'!$J$2:$J$4926,$B122))</f>
        <v/>
      </c>
      <c r="H122">
        <f>IF($B122="","",INDEX('انتقال دیده بان'!$M$2:$M$4926,$B122))</f>
        <v/>
      </c>
      <c r="I122">
        <f>IF($B122="","",INDEX('انتقال دیده بان'!$D$2:$D$4926,$B122))</f>
        <v/>
      </c>
      <c r="J122">
        <f>IF($B122="","",INDEX('انتقال دیده بان'!$E$2:$E$4926,$B122))</f>
        <v/>
      </c>
      <c r="K122">
        <f>IF($B122="","",INDEX('انتقال دیده بان'!$Y$2:$Y$4926,$B122))</f>
        <v/>
      </c>
      <c r="L122">
        <f>IF($B122="","",INDEX('انتقال دیده بان'!$X$2:$X$4926,$B122))</f>
        <v/>
      </c>
      <c r="M122">
        <f>IF($B122="","",INDEX('انتقال دیده بان'!$AE$2:$AE$4926,$B122))</f>
        <v/>
      </c>
      <c r="N122">
        <f>IF($B122="","",INDEX('انتقال دیده بان'!$AF$2:$AF$4926,$B122))</f>
        <v/>
      </c>
      <c r="O122">
        <f>IF($B122="","",INDEX('انتقال دیده بان'!$AH$2:$AH$4926,$B122))</f>
        <v/>
      </c>
      <c r="P122">
        <f>IF($B122="","",INDEX('انتقال دیده بان'!$AI$2:$AI$4926,$B122))</f>
        <v/>
      </c>
      <c r="Q122">
        <f>IF($B122="","",IF($E122&gt;=85,"شکار ممتاز",IF($E122&gt;=80,"شکار قوی","شکار مشروط")))</f>
        <v/>
      </c>
    </row>
    <row r="123">
      <c r="A123">
        <f>IF($B123="","",ROWS($A$2:A123))</f>
        <v/>
      </c>
      <c r="B12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بان'!$AH$2:$AH$4926&gt;=50)),ROWS($A$2:A123)),0),((('انتقال دیده بان'!$AA$2:$AA$4926)+ROW('انتقال دیده بان'!$AA$2:$AA$4926)/100000000)),0),"")</f>
        <v/>
      </c>
      <c r="C123">
        <f>IF($B123="","",INDEX('انتقال دیده بان'!$A$2:$A$4926,$B123))</f>
        <v/>
      </c>
      <c r="D123">
        <f>IF($B123="","",INDEX('انتقال دیده بان'!$B$2:$B$4926,$B123))</f>
        <v/>
      </c>
      <c r="E123">
        <f>IF($B123="","",INDEX('انتقال دیده بان'!$AA$2:$AA$4926,$B123))</f>
        <v/>
      </c>
      <c r="F123">
        <f>IF($B123="","",INDEX('انتقال دیده بان'!$AJ$2:$AJ$4926,$B123))</f>
        <v/>
      </c>
      <c r="G123">
        <f>IF($B123="","",INDEX('انتقال دیده بان'!$J$2:$J$4926,$B123))</f>
        <v/>
      </c>
      <c r="H123">
        <f>IF($B123="","",INDEX('انتقال دیده بان'!$M$2:$M$4926,$B123))</f>
        <v/>
      </c>
      <c r="I123">
        <f>IF($B123="","",INDEX('انتقال دیده بان'!$D$2:$D$4926,$B123))</f>
        <v/>
      </c>
      <c r="J123">
        <f>IF($B123="","",INDEX('انتقال دیده بان'!$E$2:$E$4926,$B123))</f>
        <v/>
      </c>
      <c r="K123">
        <f>IF($B123="","",INDEX('انتقال دیده بان'!$Y$2:$Y$4926,$B123))</f>
        <v/>
      </c>
      <c r="L123">
        <f>IF($B123="","",INDEX('انتقال دیده بان'!$X$2:$X$4926,$B123))</f>
        <v/>
      </c>
      <c r="M123">
        <f>IF($B123="","",INDEX('انتقال دیده بان'!$AE$2:$AE$4926,$B123))</f>
        <v/>
      </c>
      <c r="N123">
        <f>IF($B123="","",INDEX('انتقال دیده بان'!$AF$2:$AF$4926,$B123))</f>
        <v/>
      </c>
      <c r="O123">
        <f>IF($B123="","",INDEX('انتقال دیده بان'!$AH$2:$AH$4926,$B123))</f>
        <v/>
      </c>
      <c r="P123">
        <f>IF($B123="","",INDEX('انتقال دیده بان'!$AI$2:$AI$4926,$B123))</f>
        <v/>
      </c>
      <c r="Q123">
        <f>IF($B123="","",IF($E123&gt;=85,"شکار ممتاز",IF($E123&gt;=80,"شکار قوی","شکار مشروط")))</f>
        <v/>
      </c>
    </row>
    <row r="124">
      <c r="A124">
        <f>IF($B124="","",ROWS($A$2:A124))</f>
        <v/>
      </c>
      <c r="B12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بان'!$AH$2:$AH$4926&gt;=50)),ROWS($A$2:A124)),0),((('انتقال دیده بان'!$AA$2:$AA$4926)+ROW('انتقال دیده بان'!$AA$2:$AA$4926)/100000000)),0),"")</f>
        <v/>
      </c>
      <c r="C124">
        <f>IF($B124="","",INDEX('انتقال دیده بان'!$A$2:$A$4926,$B124))</f>
        <v/>
      </c>
      <c r="D124">
        <f>IF($B124="","",INDEX('انتقال دیده بان'!$B$2:$B$4926,$B124))</f>
        <v/>
      </c>
      <c r="E124">
        <f>IF($B124="","",INDEX('انتقال دیده بان'!$AA$2:$AA$4926,$B124))</f>
        <v/>
      </c>
      <c r="F124">
        <f>IF($B124="","",INDEX('انتقال دیده بان'!$AJ$2:$AJ$4926,$B124))</f>
        <v/>
      </c>
      <c r="G124">
        <f>IF($B124="","",INDEX('انتقال دیده بان'!$J$2:$J$4926,$B124))</f>
        <v/>
      </c>
      <c r="H124">
        <f>IF($B124="","",INDEX('انتقال دیده بان'!$M$2:$M$4926,$B124))</f>
        <v/>
      </c>
      <c r="I124">
        <f>IF($B124="","",INDEX('انتقال دیده بان'!$D$2:$D$4926,$B124))</f>
        <v/>
      </c>
      <c r="J124">
        <f>IF($B124="","",INDEX('انتقال دیده بان'!$E$2:$E$4926,$B124))</f>
        <v/>
      </c>
      <c r="K124">
        <f>IF($B124="","",INDEX('انتقال دیده بان'!$Y$2:$Y$4926,$B124))</f>
        <v/>
      </c>
      <c r="L124">
        <f>IF($B124="","",INDEX('انتقال دیده بان'!$X$2:$X$4926,$B124))</f>
        <v/>
      </c>
      <c r="M124">
        <f>IF($B124="","",INDEX('انتقال دیده بان'!$AE$2:$AE$4926,$B124))</f>
        <v/>
      </c>
      <c r="N124">
        <f>IF($B124="","",INDEX('انتقال دیده بان'!$AF$2:$AF$4926,$B124))</f>
        <v/>
      </c>
      <c r="O124">
        <f>IF($B124="","",INDEX('انتقال دیده بان'!$AH$2:$AH$4926,$B124))</f>
        <v/>
      </c>
      <c r="P124">
        <f>IF($B124="","",INDEX('انتقال دیده بان'!$AI$2:$AI$4926,$B124))</f>
        <v/>
      </c>
      <c r="Q124">
        <f>IF($B124="","",IF($E124&gt;=85,"شکار ممتاز",IF($E124&gt;=80,"شکار قوی","شکار مشروط")))</f>
        <v/>
      </c>
    </row>
    <row r="125">
      <c r="A125">
        <f>IF($B125="","",ROWS($A$2:A125))</f>
        <v/>
      </c>
      <c r="B12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بان'!$AH$2:$AH$4926&gt;=50)),ROWS($A$2:A125)),0),((('انتقال دیده بان'!$AA$2:$AA$4926)+ROW('انتقال دیده بان'!$AA$2:$AA$4926)/100000000)),0),"")</f>
        <v/>
      </c>
      <c r="C125">
        <f>IF($B125="","",INDEX('انتقال دیده بان'!$A$2:$A$4926,$B125))</f>
        <v/>
      </c>
      <c r="D125">
        <f>IF($B125="","",INDEX('انتقال دیده بان'!$B$2:$B$4926,$B125))</f>
        <v/>
      </c>
      <c r="E125">
        <f>IF($B125="","",INDEX('انتقال دیده بان'!$AA$2:$AA$4926,$B125))</f>
        <v/>
      </c>
      <c r="F125">
        <f>IF($B125="","",INDEX('انتقال دیده بان'!$AJ$2:$AJ$4926,$B125))</f>
        <v/>
      </c>
      <c r="G125">
        <f>IF($B125="","",INDEX('انتقال دیده بان'!$J$2:$J$4926,$B125))</f>
        <v/>
      </c>
      <c r="H125">
        <f>IF($B125="","",INDEX('انتقال دیده بان'!$M$2:$M$4926,$B125))</f>
        <v/>
      </c>
      <c r="I125">
        <f>IF($B125="","",INDEX('انتقال دیده بان'!$D$2:$D$4926,$B125))</f>
        <v/>
      </c>
      <c r="J125">
        <f>IF($B125="","",INDEX('انتقال دیده بان'!$E$2:$E$4926,$B125))</f>
        <v/>
      </c>
      <c r="K125">
        <f>IF($B125="","",INDEX('انتقال دیده بان'!$Y$2:$Y$4926,$B125))</f>
        <v/>
      </c>
      <c r="L125">
        <f>IF($B125="","",INDEX('انتقال دیده بان'!$X$2:$X$4926,$B125))</f>
        <v/>
      </c>
      <c r="M125">
        <f>IF($B125="","",INDEX('انتقال دیده بان'!$AE$2:$AE$4926,$B125))</f>
        <v/>
      </c>
      <c r="N125">
        <f>IF($B125="","",INDEX('انتقال دیده بان'!$AF$2:$AF$4926,$B125))</f>
        <v/>
      </c>
      <c r="O125">
        <f>IF($B125="","",INDEX('انتقال دیده بان'!$AH$2:$AH$4926,$B125))</f>
        <v/>
      </c>
      <c r="P125">
        <f>IF($B125="","",INDEX('انتقال دیده بان'!$AI$2:$AI$4926,$B125))</f>
        <v/>
      </c>
      <c r="Q125">
        <f>IF($B125="","",IF($E125&gt;=85,"شکار ممتاز",IF($E125&gt;=80,"شکار قوی","شکار مشروط")))</f>
        <v/>
      </c>
    </row>
    <row r="126">
      <c r="A126">
        <f>IF($B126="","",ROWS($A$2:A126))</f>
        <v/>
      </c>
      <c r="B12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بان'!$AH$2:$AH$4926&gt;=50)),ROWS($A$2:A126)),0),((('انتقال دیده بان'!$AA$2:$AA$4926)+ROW('انتقال دیده بان'!$AA$2:$AA$4926)/100000000)),0),"")</f>
        <v/>
      </c>
      <c r="C126">
        <f>IF($B126="","",INDEX('انتقال دیده بان'!$A$2:$A$4926,$B126))</f>
        <v/>
      </c>
      <c r="D126">
        <f>IF($B126="","",INDEX('انتقال دیده بان'!$B$2:$B$4926,$B126))</f>
        <v/>
      </c>
      <c r="E126">
        <f>IF($B126="","",INDEX('انتقال دیده بان'!$AA$2:$AA$4926,$B126))</f>
        <v/>
      </c>
      <c r="F126">
        <f>IF($B126="","",INDEX('انتقال دیده بان'!$AJ$2:$AJ$4926,$B126))</f>
        <v/>
      </c>
      <c r="G126">
        <f>IF($B126="","",INDEX('انتقال دیده بان'!$J$2:$J$4926,$B126))</f>
        <v/>
      </c>
      <c r="H126">
        <f>IF($B126="","",INDEX('انتقال دیده بان'!$M$2:$M$4926,$B126))</f>
        <v/>
      </c>
      <c r="I126">
        <f>IF($B126="","",INDEX('انتقال دیده بان'!$D$2:$D$4926,$B126))</f>
        <v/>
      </c>
      <c r="J126">
        <f>IF($B126="","",INDEX('انتقال دیده بان'!$E$2:$E$4926,$B126))</f>
        <v/>
      </c>
      <c r="K126">
        <f>IF($B126="","",INDEX('انتقال دیده بان'!$Y$2:$Y$4926,$B126))</f>
        <v/>
      </c>
      <c r="L126">
        <f>IF($B126="","",INDEX('انتقال دیده بان'!$X$2:$X$4926,$B126))</f>
        <v/>
      </c>
      <c r="M126">
        <f>IF($B126="","",INDEX('انتقال دیده بان'!$AE$2:$AE$4926,$B126))</f>
        <v/>
      </c>
      <c r="N126">
        <f>IF($B126="","",INDEX('انتقال دیده بان'!$AF$2:$AF$4926,$B126))</f>
        <v/>
      </c>
      <c r="O126">
        <f>IF($B126="","",INDEX('انتقال دیده بان'!$AH$2:$AH$4926,$B126))</f>
        <v/>
      </c>
      <c r="P126">
        <f>IF($B126="","",INDEX('انتقال دیده بان'!$AI$2:$AI$4926,$B126))</f>
        <v/>
      </c>
      <c r="Q126">
        <f>IF($B126="","",IF($E126&gt;=85,"شکار ممتاز",IF($E126&gt;=80,"شکار قوی","شکار مشروط")))</f>
        <v/>
      </c>
    </row>
    <row r="127">
      <c r="A127">
        <f>IF($B127="","",ROWS($A$2:A127))</f>
        <v/>
      </c>
      <c r="B12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بان'!$AH$2:$AH$4926&gt;=50)),ROWS($A$2:A127)),0),((('انتقال دیده بان'!$AA$2:$AA$4926)+ROW('انتقال دیده بان'!$AA$2:$AA$4926)/100000000)),0),"")</f>
        <v/>
      </c>
      <c r="C127">
        <f>IF($B127="","",INDEX('انتقال دیده بان'!$A$2:$A$4926,$B127))</f>
        <v/>
      </c>
      <c r="D127">
        <f>IF($B127="","",INDEX('انتقال دیده بان'!$B$2:$B$4926,$B127))</f>
        <v/>
      </c>
      <c r="E127">
        <f>IF($B127="","",INDEX('انتقال دیده بان'!$AA$2:$AA$4926,$B127))</f>
        <v/>
      </c>
      <c r="F127">
        <f>IF($B127="","",INDEX('انتقال دیده بان'!$AJ$2:$AJ$4926,$B127))</f>
        <v/>
      </c>
      <c r="G127">
        <f>IF($B127="","",INDEX('انتقال دیده بان'!$J$2:$J$4926,$B127))</f>
        <v/>
      </c>
      <c r="H127">
        <f>IF($B127="","",INDEX('انتقال دیده بان'!$M$2:$M$4926,$B127))</f>
        <v/>
      </c>
      <c r="I127">
        <f>IF($B127="","",INDEX('انتقال دیده بان'!$D$2:$D$4926,$B127))</f>
        <v/>
      </c>
      <c r="J127">
        <f>IF($B127="","",INDEX('انتقال دیده بان'!$E$2:$E$4926,$B127))</f>
        <v/>
      </c>
      <c r="K127">
        <f>IF($B127="","",INDEX('انتقال دیده بان'!$Y$2:$Y$4926,$B127))</f>
        <v/>
      </c>
      <c r="L127">
        <f>IF($B127="","",INDEX('انتقال دیده بان'!$X$2:$X$4926,$B127))</f>
        <v/>
      </c>
      <c r="M127">
        <f>IF($B127="","",INDEX('انتقال دیده بان'!$AE$2:$AE$4926,$B127))</f>
        <v/>
      </c>
      <c r="N127">
        <f>IF($B127="","",INDEX('انتقال دیده بان'!$AF$2:$AF$4926,$B127))</f>
        <v/>
      </c>
      <c r="O127">
        <f>IF($B127="","",INDEX('انتقال دیده بان'!$AH$2:$AH$4926,$B127))</f>
        <v/>
      </c>
      <c r="P127">
        <f>IF($B127="","",INDEX('انتقال دیده بان'!$AI$2:$AI$4926,$B127))</f>
        <v/>
      </c>
      <c r="Q127">
        <f>IF($B127="","",IF($E127&gt;=85,"شکار ممتاز",IF($E127&gt;=80,"شکار قوی","شکار مشروط")))</f>
        <v/>
      </c>
    </row>
    <row r="128">
      <c r="A128">
        <f>IF($B128="","",ROWS($A$2:A128))</f>
        <v/>
      </c>
      <c r="B12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بان'!$AH$2:$AH$4926&gt;=50)),ROWS($A$2:A128)),0),((('انتقال دیده بان'!$AA$2:$AA$4926)+ROW('انتقال دیده بان'!$AA$2:$AA$4926)/100000000)),0),"")</f>
        <v/>
      </c>
      <c r="C128">
        <f>IF($B128="","",INDEX('انتقال دیده بان'!$A$2:$A$4926,$B128))</f>
        <v/>
      </c>
      <c r="D128">
        <f>IF($B128="","",INDEX('انتقال دیده بان'!$B$2:$B$4926,$B128))</f>
        <v/>
      </c>
      <c r="E128">
        <f>IF($B128="","",INDEX('انتقال دیده بان'!$AA$2:$AA$4926,$B128))</f>
        <v/>
      </c>
      <c r="F128">
        <f>IF($B128="","",INDEX('انتقال دیده بان'!$AJ$2:$AJ$4926,$B128))</f>
        <v/>
      </c>
      <c r="G128">
        <f>IF($B128="","",INDEX('انتقال دیده بان'!$J$2:$J$4926,$B128))</f>
        <v/>
      </c>
      <c r="H128">
        <f>IF($B128="","",INDEX('انتقال دیده بان'!$M$2:$M$4926,$B128))</f>
        <v/>
      </c>
      <c r="I128">
        <f>IF($B128="","",INDEX('انتقال دیده بان'!$D$2:$D$4926,$B128))</f>
        <v/>
      </c>
      <c r="J128">
        <f>IF($B128="","",INDEX('انتقال دیده بان'!$E$2:$E$4926,$B128))</f>
        <v/>
      </c>
      <c r="K128">
        <f>IF($B128="","",INDEX('انتقال دیده بان'!$Y$2:$Y$4926,$B128))</f>
        <v/>
      </c>
      <c r="L128">
        <f>IF($B128="","",INDEX('انتقال دیده بان'!$X$2:$X$4926,$B128))</f>
        <v/>
      </c>
      <c r="M128">
        <f>IF($B128="","",INDEX('انتقال دیده بان'!$AE$2:$AE$4926,$B128))</f>
        <v/>
      </c>
      <c r="N128">
        <f>IF($B128="","",INDEX('انتقال دیده بان'!$AF$2:$AF$4926,$B128))</f>
        <v/>
      </c>
      <c r="O128">
        <f>IF($B128="","",INDEX('انتقال دیده بان'!$AH$2:$AH$4926,$B128))</f>
        <v/>
      </c>
      <c r="P128">
        <f>IF($B128="","",INDEX('انتقال دیده بان'!$AI$2:$AI$4926,$B128))</f>
        <v/>
      </c>
      <c r="Q128">
        <f>IF($B128="","",IF($E128&gt;=85,"شکار ممتاز",IF($E128&gt;=80,"شکار قوی","شکار مشروط")))</f>
        <v/>
      </c>
    </row>
    <row r="129">
      <c r="A129">
        <f>IF($B129="","",ROWS($A$2:A129))</f>
        <v/>
      </c>
      <c r="B12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بان'!$AH$2:$AH$4926&gt;=50)),ROWS($A$2:A129)),0),((('انتقال دیده بان'!$AA$2:$AA$4926)+ROW('انتقال دیده بان'!$AA$2:$AA$4926)/100000000)),0),"")</f>
        <v/>
      </c>
      <c r="C129">
        <f>IF($B129="","",INDEX('انتقال دیده بان'!$A$2:$A$4926,$B129))</f>
        <v/>
      </c>
      <c r="D129">
        <f>IF($B129="","",INDEX('انتقال دیده بان'!$B$2:$B$4926,$B129))</f>
        <v/>
      </c>
      <c r="E129">
        <f>IF($B129="","",INDEX('انتقال دیده بان'!$AA$2:$AA$4926,$B129))</f>
        <v/>
      </c>
      <c r="F129">
        <f>IF($B129="","",INDEX('انتقال دیده بان'!$AJ$2:$AJ$4926,$B129))</f>
        <v/>
      </c>
      <c r="G129">
        <f>IF($B129="","",INDEX('انتقال دیده بان'!$J$2:$J$4926,$B129))</f>
        <v/>
      </c>
      <c r="H129">
        <f>IF($B129="","",INDEX('انتقال دیده بان'!$M$2:$M$4926,$B129))</f>
        <v/>
      </c>
      <c r="I129">
        <f>IF($B129="","",INDEX('انتقال دیده بان'!$D$2:$D$4926,$B129))</f>
        <v/>
      </c>
      <c r="J129">
        <f>IF($B129="","",INDEX('انتقال دیده بان'!$E$2:$E$4926,$B129))</f>
        <v/>
      </c>
      <c r="K129">
        <f>IF($B129="","",INDEX('انتقال دیده بان'!$Y$2:$Y$4926,$B129))</f>
        <v/>
      </c>
      <c r="L129">
        <f>IF($B129="","",INDEX('انتقال دیده بان'!$X$2:$X$4926,$B129))</f>
        <v/>
      </c>
      <c r="M129">
        <f>IF($B129="","",INDEX('انتقال دیده بان'!$AE$2:$AE$4926,$B129))</f>
        <v/>
      </c>
      <c r="N129">
        <f>IF($B129="","",INDEX('انتقال دیده بان'!$AF$2:$AF$4926,$B129))</f>
        <v/>
      </c>
      <c r="O129">
        <f>IF($B129="","",INDEX('انتقال دیده بان'!$AH$2:$AH$4926,$B129))</f>
        <v/>
      </c>
      <c r="P129">
        <f>IF($B129="","",INDEX('انتقال دیده بان'!$AI$2:$AI$4926,$B129))</f>
        <v/>
      </c>
      <c r="Q129">
        <f>IF($B129="","",IF($E129&gt;=85,"شکار ممتاز",IF($E129&gt;=80,"شکار قوی","شکار مشروط")))</f>
        <v/>
      </c>
    </row>
    <row r="130">
      <c r="A130">
        <f>IF($B130="","",ROWS($A$2:A130))</f>
        <v/>
      </c>
      <c r="B13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بان'!$AH$2:$AH$4926&gt;=50)),ROWS($A$2:A130)),0),((('انتقال دیده بان'!$AA$2:$AA$4926)+ROW('انتقال دیده بان'!$AA$2:$AA$4926)/100000000)),0),"")</f>
        <v/>
      </c>
      <c r="C130">
        <f>IF($B130="","",INDEX('انتقال دیده بان'!$A$2:$A$4926,$B130))</f>
        <v/>
      </c>
      <c r="D130">
        <f>IF($B130="","",INDEX('انتقال دیده بان'!$B$2:$B$4926,$B130))</f>
        <v/>
      </c>
      <c r="E130">
        <f>IF($B130="","",INDEX('انتقال دیده بان'!$AA$2:$AA$4926,$B130))</f>
        <v/>
      </c>
      <c r="F130">
        <f>IF($B130="","",INDEX('انتقال دیده بان'!$AJ$2:$AJ$4926,$B130))</f>
        <v/>
      </c>
      <c r="G130">
        <f>IF($B130="","",INDEX('انتقال دیده بان'!$J$2:$J$4926,$B130))</f>
        <v/>
      </c>
      <c r="H130">
        <f>IF($B130="","",INDEX('انتقال دیده بان'!$M$2:$M$4926,$B130))</f>
        <v/>
      </c>
      <c r="I130">
        <f>IF($B130="","",INDEX('انتقال دیده بان'!$D$2:$D$4926,$B130))</f>
        <v/>
      </c>
      <c r="J130">
        <f>IF($B130="","",INDEX('انتقال دیده بان'!$E$2:$E$4926,$B130))</f>
        <v/>
      </c>
      <c r="K130">
        <f>IF($B130="","",INDEX('انتقال دیده بان'!$Y$2:$Y$4926,$B130))</f>
        <v/>
      </c>
      <c r="L130">
        <f>IF($B130="","",INDEX('انتقال دیده بان'!$X$2:$X$4926,$B130))</f>
        <v/>
      </c>
      <c r="M130">
        <f>IF($B130="","",INDEX('انتقال دیده بان'!$AE$2:$AE$4926,$B130))</f>
        <v/>
      </c>
      <c r="N130">
        <f>IF($B130="","",INDEX('انتقال دیده بان'!$AF$2:$AF$4926,$B130))</f>
        <v/>
      </c>
      <c r="O130">
        <f>IF($B130="","",INDEX('انتقال دیده بان'!$AH$2:$AH$4926,$B130))</f>
        <v/>
      </c>
      <c r="P130">
        <f>IF($B130="","",INDEX('انتقال دیده بان'!$AI$2:$AI$4926,$B130))</f>
        <v/>
      </c>
      <c r="Q130">
        <f>IF($B130="","",IF($E130&gt;=85,"شکار ممتاز",IF($E130&gt;=80,"شکار قوی","شکار مشروط")))</f>
        <v/>
      </c>
    </row>
    <row r="131">
      <c r="A131">
        <f>IF($B131="","",ROWS($A$2:A131))</f>
        <v/>
      </c>
      <c r="B13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بان'!$AH$2:$AH$4926&gt;=50)),ROWS($A$2:A131)),0),((('انتقال دیده بان'!$AA$2:$AA$4926)+ROW('انتقال دیده بان'!$AA$2:$AA$4926)/100000000)),0),"")</f>
        <v/>
      </c>
      <c r="C131">
        <f>IF($B131="","",INDEX('انتقال دیده بان'!$A$2:$A$4926,$B131))</f>
        <v/>
      </c>
      <c r="D131">
        <f>IF($B131="","",INDEX('انتقال دیده بان'!$B$2:$B$4926,$B131))</f>
        <v/>
      </c>
      <c r="E131">
        <f>IF($B131="","",INDEX('انتقال دیده بان'!$AA$2:$AA$4926,$B131))</f>
        <v/>
      </c>
      <c r="F131">
        <f>IF($B131="","",INDEX('انتقال دیده بان'!$AJ$2:$AJ$4926,$B131))</f>
        <v/>
      </c>
      <c r="G131">
        <f>IF($B131="","",INDEX('انتقال دیده بان'!$J$2:$J$4926,$B131))</f>
        <v/>
      </c>
      <c r="H131">
        <f>IF($B131="","",INDEX('انتقال دیده بان'!$M$2:$M$4926,$B131))</f>
        <v/>
      </c>
      <c r="I131">
        <f>IF($B131="","",INDEX('انتقال دیده بان'!$D$2:$D$4926,$B131))</f>
        <v/>
      </c>
      <c r="J131">
        <f>IF($B131="","",INDEX('انتقال دیده بان'!$E$2:$E$4926,$B131))</f>
        <v/>
      </c>
      <c r="K131">
        <f>IF($B131="","",INDEX('انتقال دیده بان'!$Y$2:$Y$4926,$B131))</f>
        <v/>
      </c>
      <c r="L131">
        <f>IF($B131="","",INDEX('انتقال دیده بان'!$X$2:$X$4926,$B131))</f>
        <v/>
      </c>
      <c r="M131">
        <f>IF($B131="","",INDEX('انتقال دیده بان'!$AE$2:$AE$4926,$B131))</f>
        <v/>
      </c>
      <c r="N131">
        <f>IF($B131="","",INDEX('انتقال دیده بان'!$AF$2:$AF$4926,$B131))</f>
        <v/>
      </c>
      <c r="O131">
        <f>IF($B131="","",INDEX('انتقال دیده بان'!$AH$2:$AH$4926,$B131))</f>
        <v/>
      </c>
      <c r="P131">
        <f>IF($B131="","",INDEX('انتقال دیده بان'!$AI$2:$AI$4926,$B131))</f>
        <v/>
      </c>
      <c r="Q131">
        <f>IF($B131="","",IF($E131&gt;=85,"شکار ممتاز",IF($E131&gt;=80,"شکار قوی","شکار مشروط")))</f>
        <v/>
      </c>
    </row>
    <row r="132">
      <c r="A132">
        <f>IF($B132="","",ROWS($A$2:A132))</f>
        <v/>
      </c>
      <c r="B13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بان'!$AH$2:$AH$4926&gt;=50)),ROWS($A$2:A132)),0),((('انتقال دیده بان'!$AA$2:$AA$4926)+ROW('انتقال دیده بان'!$AA$2:$AA$4926)/100000000)),0),"")</f>
        <v/>
      </c>
      <c r="C132">
        <f>IF($B132="","",INDEX('انتقال دیده بان'!$A$2:$A$4926,$B132))</f>
        <v/>
      </c>
      <c r="D132">
        <f>IF($B132="","",INDEX('انتقال دیده بان'!$B$2:$B$4926,$B132))</f>
        <v/>
      </c>
      <c r="E132">
        <f>IF($B132="","",INDEX('انتقال دیده بان'!$AA$2:$AA$4926,$B132))</f>
        <v/>
      </c>
      <c r="F132">
        <f>IF($B132="","",INDEX('انتقال دیده بان'!$AJ$2:$AJ$4926,$B132))</f>
        <v/>
      </c>
      <c r="G132">
        <f>IF($B132="","",INDEX('انتقال دیده بان'!$J$2:$J$4926,$B132))</f>
        <v/>
      </c>
      <c r="H132">
        <f>IF($B132="","",INDEX('انتقال دیده بان'!$M$2:$M$4926,$B132))</f>
        <v/>
      </c>
      <c r="I132">
        <f>IF($B132="","",INDEX('انتقال دیده بان'!$D$2:$D$4926,$B132))</f>
        <v/>
      </c>
      <c r="J132">
        <f>IF($B132="","",INDEX('انتقال دیده بان'!$E$2:$E$4926,$B132))</f>
        <v/>
      </c>
      <c r="K132">
        <f>IF($B132="","",INDEX('انتقال دیده بان'!$Y$2:$Y$4926,$B132))</f>
        <v/>
      </c>
      <c r="L132">
        <f>IF($B132="","",INDEX('انتقال دیده بان'!$X$2:$X$4926,$B132))</f>
        <v/>
      </c>
      <c r="M132">
        <f>IF($B132="","",INDEX('انتقال دیده بان'!$AE$2:$AE$4926,$B132))</f>
        <v/>
      </c>
      <c r="N132">
        <f>IF($B132="","",INDEX('انتقال دیده بان'!$AF$2:$AF$4926,$B132))</f>
        <v/>
      </c>
      <c r="O132">
        <f>IF($B132="","",INDEX('انتقال دیده بان'!$AH$2:$AH$4926,$B132))</f>
        <v/>
      </c>
      <c r="P132">
        <f>IF($B132="","",INDEX('انتقال دیده بان'!$AI$2:$AI$4926,$B132))</f>
        <v/>
      </c>
      <c r="Q132">
        <f>IF($B132="","",IF($E132&gt;=85,"شکار ممتاز",IF($E132&gt;=80,"شکار قوی","شکار مشروط")))</f>
        <v/>
      </c>
    </row>
    <row r="133">
      <c r="A133">
        <f>IF($B133="","",ROWS($A$2:A133))</f>
        <v/>
      </c>
      <c r="B13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بان'!$AH$2:$AH$4926&gt;=50)),ROWS($A$2:A133)),0),((('انتقال دیده بان'!$AA$2:$AA$4926)+ROW('انتقال دیده بان'!$AA$2:$AA$4926)/100000000)),0),"")</f>
        <v/>
      </c>
      <c r="C133">
        <f>IF($B133="","",INDEX('انتقال دیده بان'!$A$2:$A$4926,$B133))</f>
        <v/>
      </c>
      <c r="D133">
        <f>IF($B133="","",INDEX('انتقال دیده بان'!$B$2:$B$4926,$B133))</f>
        <v/>
      </c>
      <c r="E133">
        <f>IF($B133="","",INDEX('انتقال دیده بان'!$AA$2:$AA$4926,$B133))</f>
        <v/>
      </c>
      <c r="F133">
        <f>IF($B133="","",INDEX('انتقال دیده بان'!$AJ$2:$AJ$4926,$B133))</f>
        <v/>
      </c>
      <c r="G133">
        <f>IF($B133="","",INDEX('انتقال دیده بان'!$J$2:$J$4926,$B133))</f>
        <v/>
      </c>
      <c r="H133">
        <f>IF($B133="","",INDEX('انتقال دیده بان'!$M$2:$M$4926,$B133))</f>
        <v/>
      </c>
      <c r="I133">
        <f>IF($B133="","",INDEX('انتقال دیده بان'!$D$2:$D$4926,$B133))</f>
        <v/>
      </c>
      <c r="J133">
        <f>IF($B133="","",INDEX('انتقال دیده بان'!$E$2:$E$4926,$B133))</f>
        <v/>
      </c>
      <c r="K133">
        <f>IF($B133="","",INDEX('انتقال دیده بان'!$Y$2:$Y$4926,$B133))</f>
        <v/>
      </c>
      <c r="L133">
        <f>IF($B133="","",INDEX('انتقال دیده بان'!$X$2:$X$4926,$B133))</f>
        <v/>
      </c>
      <c r="M133">
        <f>IF($B133="","",INDEX('انتقال دیده بان'!$AE$2:$AE$4926,$B133))</f>
        <v/>
      </c>
      <c r="N133">
        <f>IF($B133="","",INDEX('انتقال دیده بان'!$AF$2:$AF$4926,$B133))</f>
        <v/>
      </c>
      <c r="O133">
        <f>IF($B133="","",INDEX('انتقال دیده بان'!$AH$2:$AH$4926,$B133))</f>
        <v/>
      </c>
      <c r="P133">
        <f>IF($B133="","",INDEX('انتقال دیده بان'!$AI$2:$AI$4926,$B133))</f>
        <v/>
      </c>
      <c r="Q133">
        <f>IF($B133="","",IF($E133&gt;=85,"شکار ممتاز",IF($E133&gt;=80,"شکار قوی","شکار مشروط")))</f>
        <v/>
      </c>
    </row>
    <row r="134">
      <c r="A134">
        <f>IF($B134="","",ROWS($A$2:A134))</f>
        <v/>
      </c>
      <c r="B13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بان'!$AH$2:$AH$4926&gt;=50)),ROWS($A$2:A134)),0),((('انتقال دیده بان'!$AA$2:$AA$4926)+ROW('انتقال دیده بان'!$AA$2:$AA$4926)/100000000)),0),"")</f>
        <v/>
      </c>
      <c r="C134">
        <f>IF($B134="","",INDEX('انتقال دیده بان'!$A$2:$A$4926,$B134))</f>
        <v/>
      </c>
      <c r="D134">
        <f>IF($B134="","",INDEX('انتقال دیده بان'!$B$2:$B$4926,$B134))</f>
        <v/>
      </c>
      <c r="E134">
        <f>IF($B134="","",INDEX('انتقال دیده بان'!$AA$2:$AA$4926,$B134))</f>
        <v/>
      </c>
      <c r="F134">
        <f>IF($B134="","",INDEX('انتقال دیده بان'!$AJ$2:$AJ$4926,$B134))</f>
        <v/>
      </c>
      <c r="G134">
        <f>IF($B134="","",INDEX('انتقال دیده بان'!$J$2:$J$4926,$B134))</f>
        <v/>
      </c>
      <c r="H134">
        <f>IF($B134="","",INDEX('انتقال دیده بان'!$M$2:$M$4926,$B134))</f>
        <v/>
      </c>
      <c r="I134">
        <f>IF($B134="","",INDEX('انتقال دیده بان'!$D$2:$D$4926,$B134))</f>
        <v/>
      </c>
      <c r="J134">
        <f>IF($B134="","",INDEX('انتقال دیده بان'!$E$2:$E$4926,$B134))</f>
        <v/>
      </c>
      <c r="K134">
        <f>IF($B134="","",INDEX('انتقال دیده بان'!$Y$2:$Y$4926,$B134))</f>
        <v/>
      </c>
      <c r="L134">
        <f>IF($B134="","",INDEX('انتقال دیده بان'!$X$2:$X$4926,$B134))</f>
        <v/>
      </c>
      <c r="M134">
        <f>IF($B134="","",INDEX('انتقال دیده بان'!$AE$2:$AE$4926,$B134))</f>
        <v/>
      </c>
      <c r="N134">
        <f>IF($B134="","",INDEX('انتقال دیده بان'!$AF$2:$AF$4926,$B134))</f>
        <v/>
      </c>
      <c r="O134">
        <f>IF($B134="","",INDEX('انتقال دیده بان'!$AH$2:$AH$4926,$B134))</f>
        <v/>
      </c>
      <c r="P134">
        <f>IF($B134="","",INDEX('انتقال دیده بان'!$AI$2:$AI$4926,$B134))</f>
        <v/>
      </c>
      <c r="Q134">
        <f>IF($B134="","",IF($E134&gt;=85,"شکار ممتاز",IF($E134&gt;=80,"شکار قوی","شکار مشروط")))</f>
        <v/>
      </c>
    </row>
    <row r="135">
      <c r="A135">
        <f>IF($B135="","",ROWS($A$2:A135))</f>
        <v/>
      </c>
      <c r="B13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بان'!$AH$2:$AH$4926&gt;=50)),ROWS($A$2:A135)),0),((('انتقال دیده بان'!$AA$2:$AA$4926)+ROW('انتقال دیده بان'!$AA$2:$AA$4926)/100000000)),0),"")</f>
        <v/>
      </c>
      <c r="C135">
        <f>IF($B135="","",INDEX('انتقال دیده بان'!$A$2:$A$4926,$B135))</f>
        <v/>
      </c>
      <c r="D135">
        <f>IF($B135="","",INDEX('انتقال دیده بان'!$B$2:$B$4926,$B135))</f>
        <v/>
      </c>
      <c r="E135">
        <f>IF($B135="","",INDEX('انتقال دیده بان'!$AA$2:$AA$4926,$B135))</f>
        <v/>
      </c>
      <c r="F135">
        <f>IF($B135="","",INDEX('انتقال دیده بان'!$AJ$2:$AJ$4926,$B135))</f>
        <v/>
      </c>
      <c r="G135">
        <f>IF($B135="","",INDEX('انتقال دیده بان'!$J$2:$J$4926,$B135))</f>
        <v/>
      </c>
      <c r="H135">
        <f>IF($B135="","",INDEX('انتقال دیده بان'!$M$2:$M$4926,$B135))</f>
        <v/>
      </c>
      <c r="I135">
        <f>IF($B135="","",INDEX('انتقال دیده بان'!$D$2:$D$4926,$B135))</f>
        <v/>
      </c>
      <c r="J135">
        <f>IF($B135="","",INDEX('انتقال دیده بان'!$E$2:$E$4926,$B135))</f>
        <v/>
      </c>
      <c r="K135">
        <f>IF($B135="","",INDEX('انتقال دیده بان'!$Y$2:$Y$4926,$B135))</f>
        <v/>
      </c>
      <c r="L135">
        <f>IF($B135="","",INDEX('انتقال دیده بان'!$X$2:$X$4926,$B135))</f>
        <v/>
      </c>
      <c r="M135">
        <f>IF($B135="","",INDEX('انتقال دیده بان'!$AE$2:$AE$4926,$B135))</f>
        <v/>
      </c>
      <c r="N135">
        <f>IF($B135="","",INDEX('انتقال دیده بان'!$AF$2:$AF$4926,$B135))</f>
        <v/>
      </c>
      <c r="O135">
        <f>IF($B135="","",INDEX('انتقال دیده بان'!$AH$2:$AH$4926,$B135))</f>
        <v/>
      </c>
      <c r="P135">
        <f>IF($B135="","",INDEX('انتقال دیده بان'!$AI$2:$AI$4926,$B135))</f>
        <v/>
      </c>
      <c r="Q135">
        <f>IF($B135="","",IF($E135&gt;=85,"شکار ممتاز",IF($E135&gt;=80,"شکار قوی","شکار مشروط")))</f>
        <v/>
      </c>
    </row>
    <row r="136">
      <c r="A136">
        <f>IF($B136="","",ROWS($A$2:A136))</f>
        <v/>
      </c>
      <c r="B13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بان'!$AH$2:$AH$4926&gt;=50)),ROWS($A$2:A136)),0),((('انتقال دیده بان'!$AA$2:$AA$4926)+ROW('انتقال دیده بان'!$AA$2:$AA$4926)/100000000)),0),"")</f>
        <v/>
      </c>
      <c r="C136">
        <f>IF($B136="","",INDEX('انتقال دیده بان'!$A$2:$A$4926,$B136))</f>
        <v/>
      </c>
      <c r="D136">
        <f>IF($B136="","",INDEX('انتقال دیده بان'!$B$2:$B$4926,$B136))</f>
        <v/>
      </c>
      <c r="E136">
        <f>IF($B136="","",INDEX('انتقال دیده بان'!$AA$2:$AA$4926,$B136))</f>
        <v/>
      </c>
      <c r="F136">
        <f>IF($B136="","",INDEX('انتقال دیده بان'!$AJ$2:$AJ$4926,$B136))</f>
        <v/>
      </c>
      <c r="G136">
        <f>IF($B136="","",INDEX('انتقال دیده بان'!$J$2:$J$4926,$B136))</f>
        <v/>
      </c>
      <c r="H136">
        <f>IF($B136="","",INDEX('انتقال دیده بان'!$M$2:$M$4926,$B136))</f>
        <v/>
      </c>
      <c r="I136">
        <f>IF($B136="","",INDEX('انتقال دیده بان'!$D$2:$D$4926,$B136))</f>
        <v/>
      </c>
      <c r="J136">
        <f>IF($B136="","",INDEX('انتقال دیده بان'!$E$2:$E$4926,$B136))</f>
        <v/>
      </c>
      <c r="K136">
        <f>IF($B136="","",INDEX('انتقال دیده بان'!$Y$2:$Y$4926,$B136))</f>
        <v/>
      </c>
      <c r="L136">
        <f>IF($B136="","",INDEX('انتقال دیده بان'!$X$2:$X$4926,$B136))</f>
        <v/>
      </c>
      <c r="M136">
        <f>IF($B136="","",INDEX('انتقال دیده بان'!$AE$2:$AE$4926,$B136))</f>
        <v/>
      </c>
      <c r="N136">
        <f>IF($B136="","",INDEX('انتقال دیده بان'!$AF$2:$AF$4926,$B136))</f>
        <v/>
      </c>
      <c r="O136">
        <f>IF($B136="","",INDEX('انتقال دیده بان'!$AH$2:$AH$4926,$B136))</f>
        <v/>
      </c>
      <c r="P136">
        <f>IF($B136="","",INDEX('انتقال دیده بان'!$AI$2:$AI$4926,$B136))</f>
        <v/>
      </c>
      <c r="Q136">
        <f>IF($B136="","",IF($E136&gt;=85,"شکار ممتاز",IF($E136&gt;=80,"شکار قوی","شکار مشروط")))</f>
        <v/>
      </c>
    </row>
    <row r="137">
      <c r="A137">
        <f>IF($B137="","",ROWS($A$2:A137))</f>
        <v/>
      </c>
      <c r="B13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بان'!$AH$2:$AH$4926&gt;=50)),ROWS($A$2:A137)),0),((('انتقال دیده بان'!$AA$2:$AA$4926)+ROW('انتقال دیده بان'!$AA$2:$AA$4926)/100000000)),0),"")</f>
        <v/>
      </c>
      <c r="C137">
        <f>IF($B137="","",INDEX('انتقال دیده بان'!$A$2:$A$4926,$B137))</f>
        <v/>
      </c>
      <c r="D137">
        <f>IF($B137="","",INDEX('انتقال دیده بان'!$B$2:$B$4926,$B137))</f>
        <v/>
      </c>
      <c r="E137">
        <f>IF($B137="","",INDEX('انتقال دیده بان'!$AA$2:$AA$4926,$B137))</f>
        <v/>
      </c>
      <c r="F137">
        <f>IF($B137="","",INDEX('انتقال دیده بان'!$AJ$2:$AJ$4926,$B137))</f>
        <v/>
      </c>
      <c r="G137">
        <f>IF($B137="","",INDEX('انتقال دیده بان'!$J$2:$J$4926,$B137))</f>
        <v/>
      </c>
      <c r="H137">
        <f>IF($B137="","",INDEX('انتقال دیده بان'!$M$2:$M$4926,$B137))</f>
        <v/>
      </c>
      <c r="I137">
        <f>IF($B137="","",INDEX('انتقال دیده بان'!$D$2:$D$4926,$B137))</f>
        <v/>
      </c>
      <c r="J137">
        <f>IF($B137="","",INDEX('انتقال دیده بان'!$E$2:$E$4926,$B137))</f>
        <v/>
      </c>
      <c r="K137">
        <f>IF($B137="","",INDEX('انتقال دیده بان'!$Y$2:$Y$4926,$B137))</f>
        <v/>
      </c>
      <c r="L137">
        <f>IF($B137="","",INDEX('انتقال دیده بان'!$X$2:$X$4926,$B137))</f>
        <v/>
      </c>
      <c r="M137">
        <f>IF($B137="","",INDEX('انتقال دیده بان'!$AE$2:$AE$4926,$B137))</f>
        <v/>
      </c>
      <c r="N137">
        <f>IF($B137="","",INDEX('انتقال دیده بان'!$AF$2:$AF$4926,$B137))</f>
        <v/>
      </c>
      <c r="O137">
        <f>IF($B137="","",INDEX('انتقال دیده بان'!$AH$2:$AH$4926,$B137))</f>
        <v/>
      </c>
      <c r="P137">
        <f>IF($B137="","",INDEX('انتقال دیده بان'!$AI$2:$AI$4926,$B137))</f>
        <v/>
      </c>
      <c r="Q137">
        <f>IF($B137="","",IF($E137&gt;=85,"شکار ممتاز",IF($E137&gt;=80,"شکار قوی","شکار مشروط")))</f>
        <v/>
      </c>
    </row>
    <row r="138">
      <c r="A138">
        <f>IF($B138="","",ROWS($A$2:A138))</f>
        <v/>
      </c>
      <c r="B13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بان'!$AH$2:$AH$4926&gt;=50)),ROWS($A$2:A138)),0),((('انتقال دیده بان'!$AA$2:$AA$4926)+ROW('انتقال دیده بان'!$AA$2:$AA$4926)/100000000)),0),"")</f>
        <v/>
      </c>
      <c r="C138">
        <f>IF($B138="","",INDEX('انتقال دیده بان'!$A$2:$A$4926,$B138))</f>
        <v/>
      </c>
      <c r="D138">
        <f>IF($B138="","",INDEX('انتقال دیده بان'!$B$2:$B$4926,$B138))</f>
        <v/>
      </c>
      <c r="E138">
        <f>IF($B138="","",INDEX('انتقال دیده بان'!$AA$2:$AA$4926,$B138))</f>
        <v/>
      </c>
      <c r="F138">
        <f>IF($B138="","",INDEX('انتقال دیده بان'!$AJ$2:$AJ$4926,$B138))</f>
        <v/>
      </c>
      <c r="G138">
        <f>IF($B138="","",INDEX('انتقال دیده بان'!$J$2:$J$4926,$B138))</f>
        <v/>
      </c>
      <c r="H138">
        <f>IF($B138="","",INDEX('انتقال دیده بان'!$M$2:$M$4926,$B138))</f>
        <v/>
      </c>
      <c r="I138">
        <f>IF($B138="","",INDEX('انتقال دیده بان'!$D$2:$D$4926,$B138))</f>
        <v/>
      </c>
      <c r="J138">
        <f>IF($B138="","",INDEX('انتقال دیده بان'!$E$2:$E$4926,$B138))</f>
        <v/>
      </c>
      <c r="K138">
        <f>IF($B138="","",INDEX('انتقال دیده بان'!$Y$2:$Y$4926,$B138))</f>
        <v/>
      </c>
      <c r="L138">
        <f>IF($B138="","",INDEX('انتقال دیده بان'!$X$2:$X$4926,$B138))</f>
        <v/>
      </c>
      <c r="M138">
        <f>IF($B138="","",INDEX('انتقال دیده بان'!$AE$2:$AE$4926,$B138))</f>
        <v/>
      </c>
      <c r="N138">
        <f>IF($B138="","",INDEX('انتقال دیده بان'!$AF$2:$AF$4926,$B138))</f>
        <v/>
      </c>
      <c r="O138">
        <f>IF($B138="","",INDEX('انتقال دیده بان'!$AH$2:$AH$4926,$B138))</f>
        <v/>
      </c>
      <c r="P138">
        <f>IF($B138="","",INDEX('انتقال دیده بان'!$AI$2:$AI$4926,$B138))</f>
        <v/>
      </c>
      <c r="Q138">
        <f>IF($B138="","",IF($E138&gt;=85,"شکار ممتاز",IF($E138&gt;=80,"شکار قوی","شکار مشروط")))</f>
        <v/>
      </c>
    </row>
    <row r="139">
      <c r="A139">
        <f>IF($B139="","",ROWS($A$2:A139))</f>
        <v/>
      </c>
      <c r="B13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بان'!$AH$2:$AH$4926&gt;=50)),ROWS($A$2:A139)),0),((('انتقال دیده بان'!$AA$2:$AA$4926)+ROW('انتقال دیده بان'!$AA$2:$AA$4926)/100000000)),0),"")</f>
        <v/>
      </c>
      <c r="C139">
        <f>IF($B139="","",INDEX('انتقال دیده بان'!$A$2:$A$4926,$B139))</f>
        <v/>
      </c>
      <c r="D139">
        <f>IF($B139="","",INDEX('انتقال دیده بان'!$B$2:$B$4926,$B139))</f>
        <v/>
      </c>
      <c r="E139">
        <f>IF($B139="","",INDEX('انتقال دیده بان'!$AA$2:$AA$4926,$B139))</f>
        <v/>
      </c>
      <c r="F139">
        <f>IF($B139="","",INDEX('انتقال دیده بان'!$AJ$2:$AJ$4926,$B139))</f>
        <v/>
      </c>
      <c r="G139">
        <f>IF($B139="","",INDEX('انتقال دیده بان'!$J$2:$J$4926,$B139))</f>
        <v/>
      </c>
      <c r="H139">
        <f>IF($B139="","",INDEX('انتقال دیده بان'!$M$2:$M$4926,$B139))</f>
        <v/>
      </c>
      <c r="I139">
        <f>IF($B139="","",INDEX('انتقال دیده بان'!$D$2:$D$4926,$B139))</f>
        <v/>
      </c>
      <c r="J139">
        <f>IF($B139="","",INDEX('انتقال دیده بان'!$E$2:$E$4926,$B139))</f>
        <v/>
      </c>
      <c r="K139">
        <f>IF($B139="","",INDEX('انتقال دیده بان'!$Y$2:$Y$4926,$B139))</f>
        <v/>
      </c>
      <c r="L139">
        <f>IF($B139="","",INDEX('انتقال دیده بان'!$X$2:$X$4926,$B139))</f>
        <v/>
      </c>
      <c r="M139">
        <f>IF($B139="","",INDEX('انتقال دیده بان'!$AE$2:$AE$4926,$B139))</f>
        <v/>
      </c>
      <c r="N139">
        <f>IF($B139="","",INDEX('انتقال دیده بان'!$AF$2:$AF$4926,$B139))</f>
        <v/>
      </c>
      <c r="O139">
        <f>IF($B139="","",INDEX('انتقال دیده بان'!$AH$2:$AH$4926,$B139))</f>
        <v/>
      </c>
      <c r="P139">
        <f>IF($B139="","",INDEX('انتقال دیده بان'!$AI$2:$AI$4926,$B139))</f>
        <v/>
      </c>
      <c r="Q139">
        <f>IF($B139="","",IF($E139&gt;=85,"شکار ممتاز",IF($E139&gt;=80,"شکار قوی","شکار مشروط")))</f>
        <v/>
      </c>
    </row>
    <row r="140">
      <c r="A140">
        <f>IF($B140="","",ROWS($A$2:A140))</f>
        <v/>
      </c>
      <c r="B14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بان'!$AH$2:$AH$4926&gt;=50)),ROWS($A$2:A140)),0),((('انتقال دیده بان'!$AA$2:$AA$4926)+ROW('انتقال دیده بان'!$AA$2:$AA$4926)/100000000)),0),"")</f>
        <v/>
      </c>
      <c r="C140">
        <f>IF($B140="","",INDEX('انتقال دیده بان'!$A$2:$A$4926,$B140))</f>
        <v/>
      </c>
      <c r="D140">
        <f>IF($B140="","",INDEX('انتقال دیده بان'!$B$2:$B$4926,$B140))</f>
        <v/>
      </c>
      <c r="E140">
        <f>IF($B140="","",INDEX('انتقال دیده بان'!$AA$2:$AA$4926,$B140))</f>
        <v/>
      </c>
      <c r="F140">
        <f>IF($B140="","",INDEX('انتقال دیده بان'!$AJ$2:$AJ$4926,$B140))</f>
        <v/>
      </c>
      <c r="G140">
        <f>IF($B140="","",INDEX('انتقال دیده بان'!$J$2:$J$4926,$B140))</f>
        <v/>
      </c>
      <c r="H140">
        <f>IF($B140="","",INDEX('انتقال دیده بان'!$M$2:$M$4926,$B140))</f>
        <v/>
      </c>
      <c r="I140">
        <f>IF($B140="","",INDEX('انتقال دیده بان'!$D$2:$D$4926,$B140))</f>
        <v/>
      </c>
      <c r="J140">
        <f>IF($B140="","",INDEX('انتقال دیده بان'!$E$2:$E$4926,$B140))</f>
        <v/>
      </c>
      <c r="K140">
        <f>IF($B140="","",INDEX('انتقال دیده بان'!$Y$2:$Y$4926,$B140))</f>
        <v/>
      </c>
      <c r="L140">
        <f>IF($B140="","",INDEX('انتقال دیده بان'!$X$2:$X$4926,$B140))</f>
        <v/>
      </c>
      <c r="M140">
        <f>IF($B140="","",INDEX('انتقال دیده بان'!$AE$2:$AE$4926,$B140))</f>
        <v/>
      </c>
      <c r="N140">
        <f>IF($B140="","",INDEX('انتقال دیده بان'!$AF$2:$AF$4926,$B140))</f>
        <v/>
      </c>
      <c r="O140">
        <f>IF($B140="","",INDEX('انتقال دیده بان'!$AH$2:$AH$4926,$B140))</f>
        <v/>
      </c>
      <c r="P140">
        <f>IF($B140="","",INDEX('انتقال دیده بان'!$AI$2:$AI$4926,$B140))</f>
        <v/>
      </c>
      <c r="Q140">
        <f>IF($B140="","",IF($E140&gt;=85,"شکار ممتاز",IF($E140&gt;=80,"شکار قوی","شکار مشروط")))</f>
        <v/>
      </c>
    </row>
    <row r="141">
      <c r="A141">
        <f>IF($B141="","",ROWS($A$2:A141))</f>
        <v/>
      </c>
      <c r="B14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بان'!$AH$2:$AH$4926&gt;=50)),ROWS($A$2:A141)),0),((('انتقال دیده بان'!$AA$2:$AA$4926)+ROW('انتقال دیده بان'!$AA$2:$AA$4926)/100000000)),0),"")</f>
        <v/>
      </c>
      <c r="C141">
        <f>IF($B141="","",INDEX('انتقال دیده بان'!$A$2:$A$4926,$B141))</f>
        <v/>
      </c>
      <c r="D141">
        <f>IF($B141="","",INDEX('انتقال دیده بان'!$B$2:$B$4926,$B141))</f>
        <v/>
      </c>
      <c r="E141">
        <f>IF($B141="","",INDEX('انتقال دیده بان'!$AA$2:$AA$4926,$B141))</f>
        <v/>
      </c>
      <c r="F141">
        <f>IF($B141="","",INDEX('انتقال دیده بان'!$AJ$2:$AJ$4926,$B141))</f>
        <v/>
      </c>
      <c r="G141">
        <f>IF($B141="","",INDEX('انتقال دیده بان'!$J$2:$J$4926,$B141))</f>
        <v/>
      </c>
      <c r="H141">
        <f>IF($B141="","",INDEX('انتقال دیده بان'!$M$2:$M$4926,$B141))</f>
        <v/>
      </c>
      <c r="I141">
        <f>IF($B141="","",INDEX('انتقال دیده بان'!$D$2:$D$4926,$B141))</f>
        <v/>
      </c>
      <c r="J141">
        <f>IF($B141="","",INDEX('انتقال دیده بان'!$E$2:$E$4926,$B141))</f>
        <v/>
      </c>
      <c r="K141">
        <f>IF($B141="","",INDEX('انتقال دیده بان'!$Y$2:$Y$4926,$B141))</f>
        <v/>
      </c>
      <c r="L141">
        <f>IF($B141="","",INDEX('انتقال دیده بان'!$X$2:$X$4926,$B141))</f>
        <v/>
      </c>
      <c r="M141">
        <f>IF($B141="","",INDEX('انتقال دیده بان'!$AE$2:$AE$4926,$B141))</f>
        <v/>
      </c>
      <c r="N141">
        <f>IF($B141="","",INDEX('انتقال دیده بان'!$AF$2:$AF$4926,$B141))</f>
        <v/>
      </c>
      <c r="O141">
        <f>IF($B141="","",INDEX('انتقال دیده بان'!$AH$2:$AH$4926,$B141))</f>
        <v/>
      </c>
      <c r="P141">
        <f>IF($B141="","",INDEX('انتقال دیده بان'!$AI$2:$AI$4926,$B141))</f>
        <v/>
      </c>
      <c r="Q141">
        <f>IF($B141="","",IF($E141&gt;=85,"شکار ممتاز",IF($E141&gt;=80,"شکار قوی","شکار مشروط")))</f>
        <v/>
      </c>
    </row>
    <row r="142">
      <c r="A142">
        <f>IF($B142="","",ROWS($A$2:A142))</f>
        <v/>
      </c>
      <c r="B14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بان'!$AH$2:$AH$4926&gt;=50)),ROWS($A$2:A142)),0),((('انتقال دیده بان'!$AA$2:$AA$4926)+ROW('انتقال دیده بان'!$AA$2:$AA$4926)/100000000)),0),"")</f>
        <v/>
      </c>
      <c r="C142">
        <f>IF($B142="","",INDEX('انتقال دیده بان'!$A$2:$A$4926,$B142))</f>
        <v/>
      </c>
      <c r="D142">
        <f>IF($B142="","",INDEX('انتقال دیده بان'!$B$2:$B$4926,$B142))</f>
        <v/>
      </c>
      <c r="E142">
        <f>IF($B142="","",INDEX('انتقال دیده بان'!$AA$2:$AA$4926,$B142))</f>
        <v/>
      </c>
      <c r="F142">
        <f>IF($B142="","",INDEX('انتقال دیده بان'!$AJ$2:$AJ$4926,$B142))</f>
        <v/>
      </c>
      <c r="G142">
        <f>IF($B142="","",INDEX('انتقال دیده بان'!$J$2:$J$4926,$B142))</f>
        <v/>
      </c>
      <c r="H142">
        <f>IF($B142="","",INDEX('انتقال دیده بان'!$M$2:$M$4926,$B142))</f>
        <v/>
      </c>
      <c r="I142">
        <f>IF($B142="","",INDEX('انتقال دیده بان'!$D$2:$D$4926,$B142))</f>
        <v/>
      </c>
      <c r="J142">
        <f>IF($B142="","",INDEX('انتقال دیده بان'!$E$2:$E$4926,$B142))</f>
        <v/>
      </c>
      <c r="K142">
        <f>IF($B142="","",INDEX('انتقال دیده بان'!$Y$2:$Y$4926,$B142))</f>
        <v/>
      </c>
      <c r="L142">
        <f>IF($B142="","",INDEX('انتقال دیده بان'!$X$2:$X$4926,$B142))</f>
        <v/>
      </c>
      <c r="M142">
        <f>IF($B142="","",INDEX('انتقال دیده بان'!$AE$2:$AE$4926,$B142))</f>
        <v/>
      </c>
      <c r="N142">
        <f>IF($B142="","",INDEX('انتقال دیده بان'!$AF$2:$AF$4926,$B142))</f>
        <v/>
      </c>
      <c r="O142">
        <f>IF($B142="","",INDEX('انتقال دیده بان'!$AH$2:$AH$4926,$B142))</f>
        <v/>
      </c>
      <c r="P142">
        <f>IF($B142="","",INDEX('انتقال دیده بان'!$AI$2:$AI$4926,$B142))</f>
        <v/>
      </c>
      <c r="Q142">
        <f>IF($B142="","",IF($E142&gt;=85,"شکار ممتاز",IF($E142&gt;=80,"شکار قوی","شکار مشروط")))</f>
        <v/>
      </c>
    </row>
    <row r="143">
      <c r="A143">
        <f>IF($B143="","",ROWS($A$2:A143))</f>
        <v/>
      </c>
      <c r="B14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بان'!$AH$2:$AH$4926&gt;=50)),ROWS($A$2:A143)),0),((('انتقال دیده بان'!$AA$2:$AA$4926)+ROW('انتقال دیده بان'!$AA$2:$AA$4926)/100000000)),0),"")</f>
        <v/>
      </c>
      <c r="C143">
        <f>IF($B143="","",INDEX('انتقال دیده بان'!$A$2:$A$4926,$B143))</f>
        <v/>
      </c>
      <c r="D143">
        <f>IF($B143="","",INDEX('انتقال دیده بان'!$B$2:$B$4926,$B143))</f>
        <v/>
      </c>
      <c r="E143">
        <f>IF($B143="","",INDEX('انتقال دیده بان'!$AA$2:$AA$4926,$B143))</f>
        <v/>
      </c>
      <c r="F143">
        <f>IF($B143="","",INDEX('انتقال دیده بان'!$AJ$2:$AJ$4926,$B143))</f>
        <v/>
      </c>
      <c r="G143">
        <f>IF($B143="","",INDEX('انتقال دیده بان'!$J$2:$J$4926,$B143))</f>
        <v/>
      </c>
      <c r="H143">
        <f>IF($B143="","",INDEX('انتقال دیده بان'!$M$2:$M$4926,$B143))</f>
        <v/>
      </c>
      <c r="I143">
        <f>IF($B143="","",INDEX('انتقال دیده بان'!$D$2:$D$4926,$B143))</f>
        <v/>
      </c>
      <c r="J143">
        <f>IF($B143="","",INDEX('انتقال دیده بان'!$E$2:$E$4926,$B143))</f>
        <v/>
      </c>
      <c r="K143">
        <f>IF($B143="","",INDEX('انتقال دیده بان'!$Y$2:$Y$4926,$B143))</f>
        <v/>
      </c>
      <c r="L143">
        <f>IF($B143="","",INDEX('انتقال دیده بان'!$X$2:$X$4926,$B143))</f>
        <v/>
      </c>
      <c r="M143">
        <f>IF($B143="","",INDEX('انتقال دیده بان'!$AE$2:$AE$4926,$B143))</f>
        <v/>
      </c>
      <c r="N143">
        <f>IF($B143="","",INDEX('انتقال دیده بان'!$AF$2:$AF$4926,$B143))</f>
        <v/>
      </c>
      <c r="O143">
        <f>IF($B143="","",INDEX('انتقال دیده بان'!$AH$2:$AH$4926,$B143))</f>
        <v/>
      </c>
      <c r="P143">
        <f>IF($B143="","",INDEX('انتقال دیده بان'!$AI$2:$AI$4926,$B143))</f>
        <v/>
      </c>
      <c r="Q143">
        <f>IF($B143="","",IF($E143&gt;=85,"شکار ممتاز",IF($E143&gt;=80,"شکار قوی","شکار مشروط")))</f>
        <v/>
      </c>
    </row>
    <row r="144">
      <c r="A144">
        <f>IF($B144="","",ROWS($A$2:A144))</f>
        <v/>
      </c>
      <c r="B14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بان'!$AH$2:$AH$4926&gt;=50)),ROWS($A$2:A144)),0),((('انتقال دیده بان'!$AA$2:$AA$4926)+ROW('انتقال دیده بان'!$AA$2:$AA$4926)/100000000)),0),"")</f>
        <v/>
      </c>
      <c r="C144">
        <f>IF($B144="","",INDEX('انتقال دیده بان'!$A$2:$A$4926,$B144))</f>
        <v/>
      </c>
      <c r="D144">
        <f>IF($B144="","",INDEX('انتقال دیده بان'!$B$2:$B$4926,$B144))</f>
        <v/>
      </c>
      <c r="E144">
        <f>IF($B144="","",INDEX('انتقال دیده بان'!$AA$2:$AA$4926,$B144))</f>
        <v/>
      </c>
      <c r="F144">
        <f>IF($B144="","",INDEX('انتقال دیده بان'!$AJ$2:$AJ$4926,$B144))</f>
        <v/>
      </c>
      <c r="G144">
        <f>IF($B144="","",INDEX('انتقال دیده بان'!$J$2:$J$4926,$B144))</f>
        <v/>
      </c>
      <c r="H144">
        <f>IF($B144="","",INDEX('انتقال دیده بان'!$M$2:$M$4926,$B144))</f>
        <v/>
      </c>
      <c r="I144">
        <f>IF($B144="","",INDEX('انتقال دیده بان'!$D$2:$D$4926,$B144))</f>
        <v/>
      </c>
      <c r="J144">
        <f>IF($B144="","",INDEX('انتقال دیده بان'!$E$2:$E$4926,$B144))</f>
        <v/>
      </c>
      <c r="K144">
        <f>IF($B144="","",INDEX('انتقال دیده بان'!$Y$2:$Y$4926,$B144))</f>
        <v/>
      </c>
      <c r="L144">
        <f>IF($B144="","",INDEX('انتقال دیده بان'!$X$2:$X$4926,$B144))</f>
        <v/>
      </c>
      <c r="M144">
        <f>IF($B144="","",INDEX('انتقال دیده بان'!$AE$2:$AE$4926,$B144))</f>
        <v/>
      </c>
      <c r="N144">
        <f>IF($B144="","",INDEX('انتقال دیده بان'!$AF$2:$AF$4926,$B144))</f>
        <v/>
      </c>
      <c r="O144">
        <f>IF($B144="","",INDEX('انتقال دیده بان'!$AH$2:$AH$4926,$B144))</f>
        <v/>
      </c>
      <c r="P144">
        <f>IF($B144="","",INDEX('انتقال دیده بان'!$AI$2:$AI$4926,$B144))</f>
        <v/>
      </c>
      <c r="Q144">
        <f>IF($B144="","",IF($E144&gt;=85,"شکار ممتاز",IF($E144&gt;=80,"شکار قوی","شکار مشروط")))</f>
        <v/>
      </c>
    </row>
    <row r="145">
      <c r="A145">
        <f>IF($B145="","",ROWS($A$2:A145))</f>
        <v/>
      </c>
      <c r="B14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بان'!$AH$2:$AH$4926&gt;=50)),ROWS($A$2:A145)),0),((('انتقال دیده بان'!$AA$2:$AA$4926)+ROW('انتقال دیده بان'!$AA$2:$AA$4926)/100000000)),0),"")</f>
        <v/>
      </c>
      <c r="C145">
        <f>IF($B145="","",INDEX('انتقال دیده بان'!$A$2:$A$4926,$B145))</f>
        <v/>
      </c>
      <c r="D145">
        <f>IF($B145="","",INDEX('انتقال دیده بان'!$B$2:$B$4926,$B145))</f>
        <v/>
      </c>
      <c r="E145">
        <f>IF($B145="","",INDEX('انتقال دیده بان'!$AA$2:$AA$4926,$B145))</f>
        <v/>
      </c>
      <c r="F145">
        <f>IF($B145="","",INDEX('انتقال دیده بان'!$AJ$2:$AJ$4926,$B145))</f>
        <v/>
      </c>
      <c r="G145">
        <f>IF($B145="","",INDEX('انتقال دیده بان'!$J$2:$J$4926,$B145))</f>
        <v/>
      </c>
      <c r="H145">
        <f>IF($B145="","",INDEX('انتقال دیده بان'!$M$2:$M$4926,$B145))</f>
        <v/>
      </c>
      <c r="I145">
        <f>IF($B145="","",INDEX('انتقال دیده بان'!$D$2:$D$4926,$B145))</f>
        <v/>
      </c>
      <c r="J145">
        <f>IF($B145="","",INDEX('انتقال دیده بان'!$E$2:$E$4926,$B145))</f>
        <v/>
      </c>
      <c r="K145">
        <f>IF($B145="","",INDEX('انتقال دیده بان'!$Y$2:$Y$4926,$B145))</f>
        <v/>
      </c>
      <c r="L145">
        <f>IF($B145="","",INDEX('انتقال دیده بان'!$X$2:$X$4926,$B145))</f>
        <v/>
      </c>
      <c r="M145">
        <f>IF($B145="","",INDEX('انتقال دیده بان'!$AE$2:$AE$4926,$B145))</f>
        <v/>
      </c>
      <c r="N145">
        <f>IF($B145="","",INDEX('انتقال دیده بان'!$AF$2:$AF$4926,$B145))</f>
        <v/>
      </c>
      <c r="O145">
        <f>IF($B145="","",INDEX('انتقال دیده بان'!$AH$2:$AH$4926,$B145))</f>
        <v/>
      </c>
      <c r="P145">
        <f>IF($B145="","",INDEX('انتقال دیده بان'!$AI$2:$AI$4926,$B145))</f>
        <v/>
      </c>
      <c r="Q145">
        <f>IF($B145="","",IF($E145&gt;=85,"شکار ممتاز",IF($E145&gt;=80,"شکار قوی","شکار مشروط")))</f>
        <v/>
      </c>
    </row>
    <row r="146">
      <c r="A146">
        <f>IF($B146="","",ROWS($A$2:A146))</f>
        <v/>
      </c>
      <c r="B14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بان'!$AH$2:$AH$4926&gt;=50)),ROWS($A$2:A146)),0),((('انتقال دیده بان'!$AA$2:$AA$4926)+ROW('انتقال دیده بان'!$AA$2:$AA$4926)/100000000)),0),"")</f>
        <v/>
      </c>
      <c r="C146">
        <f>IF($B146="","",INDEX('انتقال دیده بان'!$A$2:$A$4926,$B146))</f>
        <v/>
      </c>
      <c r="D146">
        <f>IF($B146="","",INDEX('انتقال دیده بان'!$B$2:$B$4926,$B146))</f>
        <v/>
      </c>
      <c r="E146">
        <f>IF($B146="","",INDEX('انتقال دیده بان'!$AA$2:$AA$4926,$B146))</f>
        <v/>
      </c>
      <c r="F146">
        <f>IF($B146="","",INDEX('انتقال دیده بان'!$AJ$2:$AJ$4926,$B146))</f>
        <v/>
      </c>
      <c r="G146">
        <f>IF($B146="","",INDEX('انتقال دیده بان'!$J$2:$J$4926,$B146))</f>
        <v/>
      </c>
      <c r="H146">
        <f>IF($B146="","",INDEX('انتقال دیده بان'!$M$2:$M$4926,$B146))</f>
        <v/>
      </c>
      <c r="I146">
        <f>IF($B146="","",INDEX('انتقال دیده بان'!$D$2:$D$4926,$B146))</f>
        <v/>
      </c>
      <c r="J146">
        <f>IF($B146="","",INDEX('انتقال دیده بان'!$E$2:$E$4926,$B146))</f>
        <v/>
      </c>
      <c r="K146">
        <f>IF($B146="","",INDEX('انتقال دیده بان'!$Y$2:$Y$4926,$B146))</f>
        <v/>
      </c>
      <c r="L146">
        <f>IF($B146="","",INDEX('انتقال دیده بان'!$X$2:$X$4926,$B146))</f>
        <v/>
      </c>
      <c r="M146">
        <f>IF($B146="","",INDEX('انتقال دیده بان'!$AE$2:$AE$4926,$B146))</f>
        <v/>
      </c>
      <c r="N146">
        <f>IF($B146="","",INDEX('انتقال دیده بان'!$AF$2:$AF$4926,$B146))</f>
        <v/>
      </c>
      <c r="O146">
        <f>IF($B146="","",INDEX('انتقال دیده بان'!$AH$2:$AH$4926,$B146))</f>
        <v/>
      </c>
      <c r="P146">
        <f>IF($B146="","",INDEX('انتقال دیده بان'!$AI$2:$AI$4926,$B146))</f>
        <v/>
      </c>
      <c r="Q146">
        <f>IF($B146="","",IF($E146&gt;=85,"شکار ممتاز",IF($E146&gt;=80,"شکار قوی","شکار مشروط")))</f>
        <v/>
      </c>
    </row>
    <row r="147">
      <c r="A147">
        <f>IF($B147="","",ROWS($A$2:A147))</f>
        <v/>
      </c>
      <c r="B14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بان'!$AH$2:$AH$4926&gt;=50)),ROWS($A$2:A147)),0),((('انتقال دیده بان'!$AA$2:$AA$4926)+ROW('انتقال دیده بان'!$AA$2:$AA$4926)/100000000)),0),"")</f>
        <v/>
      </c>
      <c r="C147">
        <f>IF($B147="","",INDEX('انتقال دیده بان'!$A$2:$A$4926,$B147))</f>
        <v/>
      </c>
      <c r="D147">
        <f>IF($B147="","",INDEX('انتقال دیده بان'!$B$2:$B$4926,$B147))</f>
        <v/>
      </c>
      <c r="E147">
        <f>IF($B147="","",INDEX('انتقال دیده بان'!$AA$2:$AA$4926,$B147))</f>
        <v/>
      </c>
      <c r="F147">
        <f>IF($B147="","",INDEX('انتقال دیده بان'!$AJ$2:$AJ$4926,$B147))</f>
        <v/>
      </c>
      <c r="G147">
        <f>IF($B147="","",INDEX('انتقال دیده بان'!$J$2:$J$4926,$B147))</f>
        <v/>
      </c>
      <c r="H147">
        <f>IF($B147="","",INDEX('انتقال دیده بان'!$M$2:$M$4926,$B147))</f>
        <v/>
      </c>
      <c r="I147">
        <f>IF($B147="","",INDEX('انتقال دیده بان'!$D$2:$D$4926,$B147))</f>
        <v/>
      </c>
      <c r="J147">
        <f>IF($B147="","",INDEX('انتقال دیده بان'!$E$2:$E$4926,$B147))</f>
        <v/>
      </c>
      <c r="K147">
        <f>IF($B147="","",INDEX('انتقال دیده بان'!$Y$2:$Y$4926,$B147))</f>
        <v/>
      </c>
      <c r="L147">
        <f>IF($B147="","",INDEX('انتقال دیده بان'!$X$2:$X$4926,$B147))</f>
        <v/>
      </c>
      <c r="M147">
        <f>IF($B147="","",INDEX('انتقال دیده بان'!$AE$2:$AE$4926,$B147))</f>
        <v/>
      </c>
      <c r="N147">
        <f>IF($B147="","",INDEX('انتقال دیده بان'!$AF$2:$AF$4926,$B147))</f>
        <v/>
      </c>
      <c r="O147">
        <f>IF($B147="","",INDEX('انتقال دیده بان'!$AH$2:$AH$4926,$B147))</f>
        <v/>
      </c>
      <c r="P147">
        <f>IF($B147="","",INDEX('انتقال دیده بان'!$AI$2:$AI$4926,$B147))</f>
        <v/>
      </c>
      <c r="Q147">
        <f>IF($B147="","",IF($E147&gt;=85,"شکار ممتاز",IF($E147&gt;=80,"شکار قوی","شکار مشروط")))</f>
        <v/>
      </c>
    </row>
    <row r="148">
      <c r="A148">
        <f>IF($B148="","",ROWS($A$2:A148))</f>
        <v/>
      </c>
      <c r="B14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بان'!$AH$2:$AH$4926&gt;=50)),ROWS($A$2:A148)),0),((('انتقال دیده بان'!$AA$2:$AA$4926)+ROW('انتقال دیده بان'!$AA$2:$AA$4926)/100000000)),0),"")</f>
        <v/>
      </c>
      <c r="C148">
        <f>IF($B148="","",INDEX('انتقال دیده بان'!$A$2:$A$4926,$B148))</f>
        <v/>
      </c>
      <c r="D148">
        <f>IF($B148="","",INDEX('انتقال دیده بان'!$B$2:$B$4926,$B148))</f>
        <v/>
      </c>
      <c r="E148">
        <f>IF($B148="","",INDEX('انتقال دیده بان'!$AA$2:$AA$4926,$B148))</f>
        <v/>
      </c>
      <c r="F148">
        <f>IF($B148="","",INDEX('انتقال دیده بان'!$AJ$2:$AJ$4926,$B148))</f>
        <v/>
      </c>
      <c r="G148">
        <f>IF($B148="","",INDEX('انتقال دیده بان'!$J$2:$J$4926,$B148))</f>
        <v/>
      </c>
      <c r="H148">
        <f>IF($B148="","",INDEX('انتقال دیده بان'!$M$2:$M$4926,$B148))</f>
        <v/>
      </c>
      <c r="I148">
        <f>IF($B148="","",INDEX('انتقال دیده بان'!$D$2:$D$4926,$B148))</f>
        <v/>
      </c>
      <c r="J148">
        <f>IF($B148="","",INDEX('انتقال دیده بان'!$E$2:$E$4926,$B148))</f>
        <v/>
      </c>
      <c r="K148">
        <f>IF($B148="","",INDEX('انتقال دیده بان'!$Y$2:$Y$4926,$B148))</f>
        <v/>
      </c>
      <c r="L148">
        <f>IF($B148="","",INDEX('انتقال دیده بان'!$X$2:$X$4926,$B148))</f>
        <v/>
      </c>
      <c r="M148">
        <f>IF($B148="","",INDEX('انتقال دیده بان'!$AE$2:$AE$4926,$B148))</f>
        <v/>
      </c>
      <c r="N148">
        <f>IF($B148="","",INDEX('انتقال دیده بان'!$AF$2:$AF$4926,$B148))</f>
        <v/>
      </c>
      <c r="O148">
        <f>IF($B148="","",INDEX('انتقال دیده بان'!$AH$2:$AH$4926,$B148))</f>
        <v/>
      </c>
      <c r="P148">
        <f>IF($B148="","",INDEX('انتقال دیده بان'!$AI$2:$AI$4926,$B148))</f>
        <v/>
      </c>
      <c r="Q148">
        <f>IF($B148="","",IF($E148&gt;=85,"شکار ممتاز",IF($E148&gt;=80,"شکار قوی","شکار مشروط")))</f>
        <v/>
      </c>
    </row>
    <row r="149">
      <c r="A149">
        <f>IF($B149="","",ROWS($A$2:A149))</f>
        <v/>
      </c>
      <c r="B14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بان'!$AH$2:$AH$4926&gt;=50)),ROWS($A$2:A149)),0),((('انتقال دیده بان'!$AA$2:$AA$4926)+ROW('انتقال دیده بان'!$AA$2:$AA$4926)/100000000)),0),"")</f>
        <v/>
      </c>
      <c r="C149">
        <f>IF($B149="","",INDEX('انتقال دیده بان'!$A$2:$A$4926,$B149))</f>
        <v/>
      </c>
      <c r="D149">
        <f>IF($B149="","",INDEX('انتقال دیده بان'!$B$2:$B$4926,$B149))</f>
        <v/>
      </c>
      <c r="E149">
        <f>IF($B149="","",INDEX('انتقال دیده بان'!$AA$2:$AA$4926,$B149))</f>
        <v/>
      </c>
      <c r="F149">
        <f>IF($B149="","",INDEX('انتقال دیده بان'!$AJ$2:$AJ$4926,$B149))</f>
        <v/>
      </c>
      <c r="G149">
        <f>IF($B149="","",INDEX('انتقال دیده بان'!$J$2:$J$4926,$B149))</f>
        <v/>
      </c>
      <c r="H149">
        <f>IF($B149="","",INDEX('انتقال دیده بان'!$M$2:$M$4926,$B149))</f>
        <v/>
      </c>
      <c r="I149">
        <f>IF($B149="","",INDEX('انتقال دیده بان'!$D$2:$D$4926,$B149))</f>
        <v/>
      </c>
      <c r="J149">
        <f>IF($B149="","",INDEX('انتقال دیده بان'!$E$2:$E$4926,$B149))</f>
        <v/>
      </c>
      <c r="K149">
        <f>IF($B149="","",INDEX('انتقال دیده بان'!$Y$2:$Y$4926,$B149))</f>
        <v/>
      </c>
      <c r="L149">
        <f>IF($B149="","",INDEX('انتقال دیده بان'!$X$2:$X$4926,$B149))</f>
        <v/>
      </c>
      <c r="M149">
        <f>IF($B149="","",INDEX('انتقال دیده بان'!$AE$2:$AE$4926,$B149))</f>
        <v/>
      </c>
      <c r="N149">
        <f>IF($B149="","",INDEX('انتقال دیده بان'!$AF$2:$AF$4926,$B149))</f>
        <v/>
      </c>
      <c r="O149">
        <f>IF($B149="","",INDEX('انتقال دیده بان'!$AH$2:$AH$4926,$B149))</f>
        <v/>
      </c>
      <c r="P149">
        <f>IF($B149="","",INDEX('انتقال دیده بان'!$AI$2:$AI$4926,$B149))</f>
        <v/>
      </c>
      <c r="Q149">
        <f>IF($B149="","",IF($E149&gt;=85,"شکار ممتاز",IF($E149&gt;=80,"شکار قوی","شکار مشروط")))</f>
        <v/>
      </c>
    </row>
    <row r="150">
      <c r="A150">
        <f>IF($B150="","",ROWS($A$2:A150))</f>
        <v/>
      </c>
      <c r="B15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بان'!$AH$2:$AH$4926&gt;=50)),ROWS($A$2:A150)),0),((('انتقال دیده بان'!$AA$2:$AA$4926)+ROW('انتقال دیده بان'!$AA$2:$AA$4926)/100000000)),0),"")</f>
        <v/>
      </c>
      <c r="C150">
        <f>IF($B150="","",INDEX('انتقال دیده بان'!$A$2:$A$4926,$B150))</f>
        <v/>
      </c>
      <c r="D150">
        <f>IF($B150="","",INDEX('انتقال دیده بان'!$B$2:$B$4926,$B150))</f>
        <v/>
      </c>
      <c r="E150">
        <f>IF($B150="","",INDEX('انتقال دیده بان'!$AA$2:$AA$4926,$B150))</f>
        <v/>
      </c>
      <c r="F150">
        <f>IF($B150="","",INDEX('انتقال دیده بان'!$AJ$2:$AJ$4926,$B150))</f>
        <v/>
      </c>
      <c r="G150">
        <f>IF($B150="","",INDEX('انتقال دیده بان'!$J$2:$J$4926,$B150))</f>
        <v/>
      </c>
      <c r="H150">
        <f>IF($B150="","",INDEX('انتقال دیده بان'!$M$2:$M$4926,$B150))</f>
        <v/>
      </c>
      <c r="I150">
        <f>IF($B150="","",INDEX('انتقال دیده بان'!$D$2:$D$4926,$B150))</f>
        <v/>
      </c>
      <c r="J150">
        <f>IF($B150="","",INDEX('انتقال دیده بان'!$E$2:$E$4926,$B150))</f>
        <v/>
      </c>
      <c r="K150">
        <f>IF($B150="","",INDEX('انتقال دیده بان'!$Y$2:$Y$4926,$B150))</f>
        <v/>
      </c>
      <c r="L150">
        <f>IF($B150="","",INDEX('انتقال دیده بان'!$X$2:$X$4926,$B150))</f>
        <v/>
      </c>
      <c r="M150">
        <f>IF($B150="","",INDEX('انتقال دیده بان'!$AE$2:$AE$4926,$B150))</f>
        <v/>
      </c>
      <c r="N150">
        <f>IF($B150="","",INDEX('انتقال دیده بان'!$AF$2:$AF$4926,$B150))</f>
        <v/>
      </c>
      <c r="O150">
        <f>IF($B150="","",INDEX('انتقال دیده بان'!$AH$2:$AH$4926,$B150))</f>
        <v/>
      </c>
      <c r="P150">
        <f>IF($B150="","",INDEX('انتقال دیده بان'!$AI$2:$AI$4926,$B150))</f>
        <v/>
      </c>
      <c r="Q150">
        <f>IF($B150="","",IF($E150&gt;=85,"شکار ممتاز",IF($E150&gt;=80,"شکار قوی","شکار مشروط")))</f>
        <v/>
      </c>
    </row>
    <row r="151">
      <c r="A151">
        <f>IF($B151="","",ROWS($A$2:A151))</f>
        <v/>
      </c>
      <c r="B15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بان'!$AH$2:$AH$4926&gt;=50)),ROWS($A$2:A151)),0),((('انتقال دیده بان'!$AA$2:$AA$4926)+ROW('انتقال دیده بان'!$AA$2:$AA$4926)/100000000)),0),"")</f>
        <v/>
      </c>
      <c r="C151">
        <f>IF($B151="","",INDEX('انتقال دیده بان'!$A$2:$A$4926,$B151))</f>
        <v/>
      </c>
      <c r="D151">
        <f>IF($B151="","",INDEX('انتقال دیده بان'!$B$2:$B$4926,$B151))</f>
        <v/>
      </c>
      <c r="E151">
        <f>IF($B151="","",INDEX('انتقال دیده بان'!$AA$2:$AA$4926,$B151))</f>
        <v/>
      </c>
      <c r="F151">
        <f>IF($B151="","",INDEX('انتقال دیده بان'!$AJ$2:$AJ$4926,$B151))</f>
        <v/>
      </c>
      <c r="G151">
        <f>IF($B151="","",INDEX('انتقال دیده بان'!$J$2:$J$4926,$B151))</f>
        <v/>
      </c>
      <c r="H151">
        <f>IF($B151="","",INDEX('انتقال دیده بان'!$M$2:$M$4926,$B151))</f>
        <v/>
      </c>
      <c r="I151">
        <f>IF($B151="","",INDEX('انتقال دیده بان'!$D$2:$D$4926,$B151))</f>
        <v/>
      </c>
      <c r="J151">
        <f>IF($B151="","",INDEX('انتقال دیده بان'!$E$2:$E$4926,$B151))</f>
        <v/>
      </c>
      <c r="K151">
        <f>IF($B151="","",INDEX('انتقال دیده بان'!$Y$2:$Y$4926,$B151))</f>
        <v/>
      </c>
      <c r="L151">
        <f>IF($B151="","",INDEX('انتقال دیده بان'!$X$2:$X$4926,$B151))</f>
        <v/>
      </c>
      <c r="M151">
        <f>IF($B151="","",INDEX('انتقال دیده بان'!$AE$2:$AE$4926,$B151))</f>
        <v/>
      </c>
      <c r="N151">
        <f>IF($B151="","",INDEX('انتقال دیده بان'!$AF$2:$AF$4926,$B151))</f>
        <v/>
      </c>
      <c r="O151">
        <f>IF($B151="","",INDEX('انتقال دیده بان'!$AH$2:$AH$4926,$B151))</f>
        <v/>
      </c>
      <c r="P151">
        <f>IF($B151="","",INDEX('انتقال دیده بان'!$AI$2:$AI$4926,$B151))</f>
        <v/>
      </c>
      <c r="Q151">
        <f>IF($B151="","",IF($E151&gt;=85,"شکار ممتاز",IF($E151&gt;=80,"شکار قوی","شکار مشروط")))</f>
        <v/>
      </c>
    </row>
    <row r="152">
      <c r="A152">
        <f>IF($B152="","",ROWS($A$2:A152))</f>
        <v/>
      </c>
      <c r="B15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بان'!$AH$2:$AH$4926&gt;=50)),ROWS($A$2:A152)),0),((('انتقال دیده بان'!$AA$2:$AA$4926)+ROW('انتقال دیده بان'!$AA$2:$AA$4926)/100000000)),0),"")</f>
        <v/>
      </c>
      <c r="C152">
        <f>IF($B152="","",INDEX('انتقال دیده بان'!$A$2:$A$4926,$B152))</f>
        <v/>
      </c>
      <c r="D152">
        <f>IF($B152="","",INDEX('انتقال دیده بان'!$B$2:$B$4926,$B152))</f>
        <v/>
      </c>
      <c r="E152">
        <f>IF($B152="","",INDEX('انتقال دیده بان'!$AA$2:$AA$4926,$B152))</f>
        <v/>
      </c>
      <c r="F152">
        <f>IF($B152="","",INDEX('انتقال دیده بان'!$AJ$2:$AJ$4926,$B152))</f>
        <v/>
      </c>
      <c r="G152">
        <f>IF($B152="","",INDEX('انتقال دیده بان'!$J$2:$J$4926,$B152))</f>
        <v/>
      </c>
      <c r="H152">
        <f>IF($B152="","",INDEX('انتقال دیده بان'!$M$2:$M$4926,$B152))</f>
        <v/>
      </c>
      <c r="I152">
        <f>IF($B152="","",INDEX('انتقال دیده بان'!$D$2:$D$4926,$B152))</f>
        <v/>
      </c>
      <c r="J152">
        <f>IF($B152="","",INDEX('انتقال دیده بان'!$E$2:$E$4926,$B152))</f>
        <v/>
      </c>
      <c r="K152">
        <f>IF($B152="","",INDEX('انتقال دیده بان'!$Y$2:$Y$4926,$B152))</f>
        <v/>
      </c>
      <c r="L152">
        <f>IF($B152="","",INDEX('انتقال دیده بان'!$X$2:$X$4926,$B152))</f>
        <v/>
      </c>
      <c r="M152">
        <f>IF($B152="","",INDEX('انتقال دیده بان'!$AE$2:$AE$4926,$B152))</f>
        <v/>
      </c>
      <c r="N152">
        <f>IF($B152="","",INDEX('انتقال دیده بان'!$AF$2:$AF$4926,$B152))</f>
        <v/>
      </c>
      <c r="O152">
        <f>IF($B152="","",INDEX('انتقال دیده بان'!$AH$2:$AH$4926,$B152))</f>
        <v/>
      </c>
      <c r="P152">
        <f>IF($B152="","",INDEX('انتقال دیده بان'!$AI$2:$AI$4926,$B152))</f>
        <v/>
      </c>
      <c r="Q152">
        <f>IF($B152="","",IF($E152&gt;=85,"شکار ممتاز",IF($E152&gt;=80,"شکار قوی","شکار مشروط")))</f>
        <v/>
      </c>
    </row>
    <row r="153">
      <c r="A153">
        <f>IF($B153="","",ROWS($A$2:A153))</f>
        <v/>
      </c>
      <c r="B15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بان'!$AH$2:$AH$4926&gt;=50)),ROWS($A$2:A153)),0),((('انتقال دیده بان'!$AA$2:$AA$4926)+ROW('انتقال دیده بان'!$AA$2:$AA$4926)/100000000)),0),"")</f>
        <v/>
      </c>
      <c r="C153">
        <f>IF($B153="","",INDEX('انتقال دیده بان'!$A$2:$A$4926,$B153))</f>
        <v/>
      </c>
      <c r="D153">
        <f>IF($B153="","",INDEX('انتقال دیده بان'!$B$2:$B$4926,$B153))</f>
        <v/>
      </c>
      <c r="E153">
        <f>IF($B153="","",INDEX('انتقال دیده بان'!$AA$2:$AA$4926,$B153))</f>
        <v/>
      </c>
      <c r="F153">
        <f>IF($B153="","",INDEX('انتقال دیده بان'!$AJ$2:$AJ$4926,$B153))</f>
        <v/>
      </c>
      <c r="G153">
        <f>IF($B153="","",INDEX('انتقال دیده بان'!$J$2:$J$4926,$B153))</f>
        <v/>
      </c>
      <c r="H153">
        <f>IF($B153="","",INDEX('انتقال دیده بان'!$M$2:$M$4926,$B153))</f>
        <v/>
      </c>
      <c r="I153">
        <f>IF($B153="","",INDEX('انتقال دیده بان'!$D$2:$D$4926,$B153))</f>
        <v/>
      </c>
      <c r="J153">
        <f>IF($B153="","",INDEX('انتقال دیده بان'!$E$2:$E$4926,$B153))</f>
        <v/>
      </c>
      <c r="K153">
        <f>IF($B153="","",INDEX('انتقال دیده بان'!$Y$2:$Y$4926,$B153))</f>
        <v/>
      </c>
      <c r="L153">
        <f>IF($B153="","",INDEX('انتقال دیده بان'!$X$2:$X$4926,$B153))</f>
        <v/>
      </c>
      <c r="M153">
        <f>IF($B153="","",INDEX('انتقال دیده بان'!$AE$2:$AE$4926,$B153))</f>
        <v/>
      </c>
      <c r="N153">
        <f>IF($B153="","",INDEX('انتقال دیده بان'!$AF$2:$AF$4926,$B153))</f>
        <v/>
      </c>
      <c r="O153">
        <f>IF($B153="","",INDEX('انتقال دیده بان'!$AH$2:$AH$4926,$B153))</f>
        <v/>
      </c>
      <c r="P153">
        <f>IF($B153="","",INDEX('انتقال دیده بان'!$AI$2:$AI$4926,$B153))</f>
        <v/>
      </c>
      <c r="Q153">
        <f>IF($B153="","",IF($E153&gt;=85,"شکار ممتاز",IF($E153&gt;=80,"شکار قوی","شکار مشروط")))</f>
        <v/>
      </c>
    </row>
    <row r="154">
      <c r="A154">
        <f>IF($B154="","",ROWS($A$2:A154))</f>
        <v/>
      </c>
      <c r="B15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بان'!$AH$2:$AH$4926&gt;=50)),ROWS($A$2:A154)),0),((('انتقال دیده بان'!$AA$2:$AA$4926)+ROW('انتقال دیده بان'!$AA$2:$AA$4926)/100000000)),0),"")</f>
        <v/>
      </c>
      <c r="C154">
        <f>IF($B154="","",INDEX('انتقال دیده بان'!$A$2:$A$4926,$B154))</f>
        <v/>
      </c>
      <c r="D154">
        <f>IF($B154="","",INDEX('انتقال دیده بان'!$B$2:$B$4926,$B154))</f>
        <v/>
      </c>
      <c r="E154">
        <f>IF($B154="","",INDEX('انتقال دیده بان'!$AA$2:$AA$4926,$B154))</f>
        <v/>
      </c>
      <c r="F154">
        <f>IF($B154="","",INDEX('انتقال دیده بان'!$AJ$2:$AJ$4926,$B154))</f>
        <v/>
      </c>
      <c r="G154">
        <f>IF($B154="","",INDEX('انتقال دیده بان'!$J$2:$J$4926,$B154))</f>
        <v/>
      </c>
      <c r="H154">
        <f>IF($B154="","",INDEX('انتقال دیده بان'!$M$2:$M$4926,$B154))</f>
        <v/>
      </c>
      <c r="I154">
        <f>IF($B154="","",INDEX('انتقال دیده بان'!$D$2:$D$4926,$B154))</f>
        <v/>
      </c>
      <c r="J154">
        <f>IF($B154="","",INDEX('انتقال دیده بان'!$E$2:$E$4926,$B154))</f>
        <v/>
      </c>
      <c r="K154">
        <f>IF($B154="","",INDEX('انتقال دیده بان'!$Y$2:$Y$4926,$B154))</f>
        <v/>
      </c>
      <c r="L154">
        <f>IF($B154="","",INDEX('انتقال دیده بان'!$X$2:$X$4926,$B154))</f>
        <v/>
      </c>
      <c r="M154">
        <f>IF($B154="","",INDEX('انتقال دیده بان'!$AE$2:$AE$4926,$B154))</f>
        <v/>
      </c>
      <c r="N154">
        <f>IF($B154="","",INDEX('انتقال دیده بان'!$AF$2:$AF$4926,$B154))</f>
        <v/>
      </c>
      <c r="O154">
        <f>IF($B154="","",INDEX('انتقال دیده بان'!$AH$2:$AH$4926,$B154))</f>
        <v/>
      </c>
      <c r="P154">
        <f>IF($B154="","",INDEX('انتقال دیده بان'!$AI$2:$AI$4926,$B154))</f>
        <v/>
      </c>
      <c r="Q154">
        <f>IF($B154="","",IF($E154&gt;=85,"شکار ممتاز",IF($E154&gt;=80,"شکار قوی","شکار مشروط")))</f>
        <v/>
      </c>
    </row>
    <row r="155">
      <c r="A155">
        <f>IF($B155="","",ROWS($A$2:A155))</f>
        <v/>
      </c>
      <c r="B15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بان'!$AH$2:$AH$4926&gt;=50)),ROWS($A$2:A155)),0),((('انتقال دیده بان'!$AA$2:$AA$4926)+ROW('انتقال دیده بان'!$AA$2:$AA$4926)/100000000)),0),"")</f>
        <v/>
      </c>
      <c r="C155">
        <f>IF($B155="","",INDEX('انتقال دیده بان'!$A$2:$A$4926,$B155))</f>
        <v/>
      </c>
      <c r="D155">
        <f>IF($B155="","",INDEX('انتقال دیده بان'!$B$2:$B$4926,$B155))</f>
        <v/>
      </c>
      <c r="E155">
        <f>IF($B155="","",INDEX('انتقال دیده بان'!$AA$2:$AA$4926,$B155))</f>
        <v/>
      </c>
      <c r="F155">
        <f>IF($B155="","",INDEX('انتقال دیده بان'!$AJ$2:$AJ$4926,$B155))</f>
        <v/>
      </c>
      <c r="G155">
        <f>IF($B155="","",INDEX('انتقال دیده بان'!$J$2:$J$4926,$B155))</f>
        <v/>
      </c>
      <c r="H155">
        <f>IF($B155="","",INDEX('انتقال دیده بان'!$M$2:$M$4926,$B155))</f>
        <v/>
      </c>
      <c r="I155">
        <f>IF($B155="","",INDEX('انتقال دیده بان'!$D$2:$D$4926,$B155))</f>
        <v/>
      </c>
      <c r="J155">
        <f>IF($B155="","",INDEX('انتقال دیده بان'!$E$2:$E$4926,$B155))</f>
        <v/>
      </c>
      <c r="K155">
        <f>IF($B155="","",INDEX('انتقال دیده بان'!$Y$2:$Y$4926,$B155))</f>
        <v/>
      </c>
      <c r="L155">
        <f>IF($B155="","",INDEX('انتقال دیده بان'!$X$2:$X$4926,$B155))</f>
        <v/>
      </c>
      <c r="M155">
        <f>IF($B155="","",INDEX('انتقال دیده بان'!$AE$2:$AE$4926,$B155))</f>
        <v/>
      </c>
      <c r="N155">
        <f>IF($B155="","",INDEX('انتقال دیده بان'!$AF$2:$AF$4926,$B155))</f>
        <v/>
      </c>
      <c r="O155">
        <f>IF($B155="","",INDEX('انتقال دیده بان'!$AH$2:$AH$4926,$B155))</f>
        <v/>
      </c>
      <c r="P155">
        <f>IF($B155="","",INDEX('انتقال دیده بان'!$AI$2:$AI$4926,$B155))</f>
        <v/>
      </c>
      <c r="Q155">
        <f>IF($B155="","",IF($E155&gt;=85,"شکار ممتاز",IF($E155&gt;=80,"شکار قوی","شکار مشروط")))</f>
        <v/>
      </c>
    </row>
    <row r="156">
      <c r="A156">
        <f>IF($B156="","",ROWS($A$2:A156))</f>
        <v/>
      </c>
      <c r="B15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بان'!$AH$2:$AH$4926&gt;=50)),ROWS($A$2:A156)),0),((('انتقال دیده بان'!$AA$2:$AA$4926)+ROW('انتقال دیده بان'!$AA$2:$AA$4926)/100000000)),0),"")</f>
        <v/>
      </c>
      <c r="C156">
        <f>IF($B156="","",INDEX('انتقال دیده بان'!$A$2:$A$4926,$B156))</f>
        <v/>
      </c>
      <c r="D156">
        <f>IF($B156="","",INDEX('انتقال دیده بان'!$B$2:$B$4926,$B156))</f>
        <v/>
      </c>
      <c r="E156">
        <f>IF($B156="","",INDEX('انتقال دیده بان'!$AA$2:$AA$4926,$B156))</f>
        <v/>
      </c>
      <c r="F156">
        <f>IF($B156="","",INDEX('انتقال دیده بان'!$AJ$2:$AJ$4926,$B156))</f>
        <v/>
      </c>
      <c r="G156">
        <f>IF($B156="","",INDEX('انتقال دیده بان'!$J$2:$J$4926,$B156))</f>
        <v/>
      </c>
      <c r="H156">
        <f>IF($B156="","",INDEX('انتقال دیده بان'!$M$2:$M$4926,$B156))</f>
        <v/>
      </c>
      <c r="I156">
        <f>IF($B156="","",INDEX('انتقال دیده بان'!$D$2:$D$4926,$B156))</f>
        <v/>
      </c>
      <c r="J156">
        <f>IF($B156="","",INDEX('انتقال دیده بان'!$E$2:$E$4926,$B156))</f>
        <v/>
      </c>
      <c r="K156">
        <f>IF($B156="","",INDEX('انتقال دیده بان'!$Y$2:$Y$4926,$B156))</f>
        <v/>
      </c>
      <c r="L156">
        <f>IF($B156="","",INDEX('انتقال دیده بان'!$X$2:$X$4926,$B156))</f>
        <v/>
      </c>
      <c r="M156">
        <f>IF($B156="","",INDEX('انتقال دیده بان'!$AE$2:$AE$4926,$B156))</f>
        <v/>
      </c>
      <c r="N156">
        <f>IF($B156="","",INDEX('انتقال دیده بان'!$AF$2:$AF$4926,$B156))</f>
        <v/>
      </c>
      <c r="O156">
        <f>IF($B156="","",INDEX('انتقال دیده بان'!$AH$2:$AH$4926,$B156))</f>
        <v/>
      </c>
      <c r="P156">
        <f>IF($B156="","",INDEX('انتقال دیده بان'!$AI$2:$AI$4926,$B156))</f>
        <v/>
      </c>
      <c r="Q156">
        <f>IF($B156="","",IF($E156&gt;=85,"شکار ممتاز",IF($E156&gt;=80,"شکار قوی","شکار مشروط")))</f>
        <v/>
      </c>
    </row>
    <row r="157">
      <c r="A157">
        <f>IF($B157="","",ROWS($A$2:A157))</f>
        <v/>
      </c>
      <c r="B15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بان'!$AH$2:$AH$4926&gt;=50)),ROWS($A$2:A157)),0),((('انتقال دیده بان'!$AA$2:$AA$4926)+ROW('انتقال دیده بان'!$AA$2:$AA$4926)/100000000)),0),"")</f>
        <v/>
      </c>
      <c r="C157">
        <f>IF($B157="","",INDEX('انتقال دیده بان'!$A$2:$A$4926,$B157))</f>
        <v/>
      </c>
      <c r="D157">
        <f>IF($B157="","",INDEX('انتقال دیده بان'!$B$2:$B$4926,$B157))</f>
        <v/>
      </c>
      <c r="E157">
        <f>IF($B157="","",INDEX('انتقال دیده بان'!$AA$2:$AA$4926,$B157))</f>
        <v/>
      </c>
      <c r="F157">
        <f>IF($B157="","",INDEX('انتقال دیده بان'!$AJ$2:$AJ$4926,$B157))</f>
        <v/>
      </c>
      <c r="G157">
        <f>IF($B157="","",INDEX('انتقال دیده بان'!$J$2:$J$4926,$B157))</f>
        <v/>
      </c>
      <c r="H157">
        <f>IF($B157="","",INDEX('انتقال دیده بان'!$M$2:$M$4926,$B157))</f>
        <v/>
      </c>
      <c r="I157">
        <f>IF($B157="","",INDEX('انتقال دیده بان'!$D$2:$D$4926,$B157))</f>
        <v/>
      </c>
      <c r="J157">
        <f>IF($B157="","",INDEX('انتقال دیده بان'!$E$2:$E$4926,$B157))</f>
        <v/>
      </c>
      <c r="K157">
        <f>IF($B157="","",INDEX('انتقال دیده بان'!$Y$2:$Y$4926,$B157))</f>
        <v/>
      </c>
      <c r="L157">
        <f>IF($B157="","",INDEX('انتقال دیده بان'!$X$2:$X$4926,$B157))</f>
        <v/>
      </c>
      <c r="M157">
        <f>IF($B157="","",INDEX('انتقال دیده بان'!$AE$2:$AE$4926,$B157))</f>
        <v/>
      </c>
      <c r="N157">
        <f>IF($B157="","",INDEX('انتقال دیده بان'!$AF$2:$AF$4926,$B157))</f>
        <v/>
      </c>
      <c r="O157">
        <f>IF($B157="","",INDEX('انتقال دیده بان'!$AH$2:$AH$4926,$B157))</f>
        <v/>
      </c>
      <c r="P157">
        <f>IF($B157="","",INDEX('انتقال دیده بان'!$AI$2:$AI$4926,$B157))</f>
        <v/>
      </c>
      <c r="Q157">
        <f>IF($B157="","",IF($E157&gt;=85,"شکار ممتاز",IF($E157&gt;=80,"شکار قوی","شکار مشروط")))</f>
        <v/>
      </c>
    </row>
    <row r="158">
      <c r="A158">
        <f>IF($B158="","",ROWS($A$2:A158))</f>
        <v/>
      </c>
      <c r="B15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بان'!$AH$2:$AH$4926&gt;=50)),ROWS($A$2:A158)),0),((('انتقال دیده بان'!$AA$2:$AA$4926)+ROW('انتقال دیده بان'!$AA$2:$AA$4926)/100000000)),0),"")</f>
        <v/>
      </c>
      <c r="C158">
        <f>IF($B158="","",INDEX('انتقال دیده بان'!$A$2:$A$4926,$B158))</f>
        <v/>
      </c>
      <c r="D158">
        <f>IF($B158="","",INDEX('انتقال دیده بان'!$B$2:$B$4926,$B158))</f>
        <v/>
      </c>
      <c r="E158">
        <f>IF($B158="","",INDEX('انتقال دیده بان'!$AA$2:$AA$4926,$B158))</f>
        <v/>
      </c>
      <c r="F158">
        <f>IF($B158="","",INDEX('انتقال دیده بان'!$AJ$2:$AJ$4926,$B158))</f>
        <v/>
      </c>
      <c r="G158">
        <f>IF($B158="","",INDEX('انتقال دیده بان'!$J$2:$J$4926,$B158))</f>
        <v/>
      </c>
      <c r="H158">
        <f>IF($B158="","",INDEX('انتقال دیده بان'!$M$2:$M$4926,$B158))</f>
        <v/>
      </c>
      <c r="I158">
        <f>IF($B158="","",INDEX('انتقال دیده بان'!$D$2:$D$4926,$B158))</f>
        <v/>
      </c>
      <c r="J158">
        <f>IF($B158="","",INDEX('انتقال دیده بان'!$E$2:$E$4926,$B158))</f>
        <v/>
      </c>
      <c r="K158">
        <f>IF($B158="","",INDEX('انتقال دیده بان'!$Y$2:$Y$4926,$B158))</f>
        <v/>
      </c>
      <c r="L158">
        <f>IF($B158="","",INDEX('انتقال دیده بان'!$X$2:$X$4926,$B158))</f>
        <v/>
      </c>
      <c r="M158">
        <f>IF($B158="","",INDEX('انتقال دیده بان'!$AE$2:$AE$4926,$B158))</f>
        <v/>
      </c>
      <c r="N158">
        <f>IF($B158="","",INDEX('انتقال دیده بان'!$AF$2:$AF$4926,$B158))</f>
        <v/>
      </c>
      <c r="O158">
        <f>IF($B158="","",INDEX('انتقال دیده بان'!$AH$2:$AH$4926,$B158))</f>
        <v/>
      </c>
      <c r="P158">
        <f>IF($B158="","",INDEX('انتقال دیده بان'!$AI$2:$AI$4926,$B158))</f>
        <v/>
      </c>
      <c r="Q158">
        <f>IF($B158="","",IF($E158&gt;=85,"شکار ممتاز",IF($E158&gt;=80,"شکار قوی","شکار مشروط")))</f>
        <v/>
      </c>
    </row>
    <row r="159">
      <c r="A159">
        <f>IF($B159="","",ROWS($A$2:A159))</f>
        <v/>
      </c>
      <c r="B15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بان'!$AH$2:$AH$4926&gt;=50)),ROWS($A$2:A159)),0),((('انتقال دیده بان'!$AA$2:$AA$4926)+ROW('انتقال دیده بان'!$AA$2:$AA$4926)/100000000)),0),"")</f>
        <v/>
      </c>
      <c r="C159">
        <f>IF($B159="","",INDEX('انتقال دیده بان'!$A$2:$A$4926,$B159))</f>
        <v/>
      </c>
      <c r="D159">
        <f>IF($B159="","",INDEX('انتقال دیده بان'!$B$2:$B$4926,$B159))</f>
        <v/>
      </c>
      <c r="E159">
        <f>IF($B159="","",INDEX('انتقال دیده بان'!$AA$2:$AA$4926,$B159))</f>
        <v/>
      </c>
      <c r="F159">
        <f>IF($B159="","",INDEX('انتقال دیده بان'!$AJ$2:$AJ$4926,$B159))</f>
        <v/>
      </c>
      <c r="G159">
        <f>IF($B159="","",INDEX('انتقال دیده بان'!$J$2:$J$4926,$B159))</f>
        <v/>
      </c>
      <c r="H159">
        <f>IF($B159="","",INDEX('انتقال دیده بان'!$M$2:$M$4926,$B159))</f>
        <v/>
      </c>
      <c r="I159">
        <f>IF($B159="","",INDEX('انتقال دیده بان'!$D$2:$D$4926,$B159))</f>
        <v/>
      </c>
      <c r="J159">
        <f>IF($B159="","",INDEX('انتقال دیده بان'!$E$2:$E$4926,$B159))</f>
        <v/>
      </c>
      <c r="K159">
        <f>IF($B159="","",INDEX('انتقال دیده بان'!$Y$2:$Y$4926,$B159))</f>
        <v/>
      </c>
      <c r="L159">
        <f>IF($B159="","",INDEX('انتقال دیده بان'!$X$2:$X$4926,$B159))</f>
        <v/>
      </c>
      <c r="M159">
        <f>IF($B159="","",INDEX('انتقال دیده بان'!$AE$2:$AE$4926,$B159))</f>
        <v/>
      </c>
      <c r="N159">
        <f>IF($B159="","",INDEX('انتقال دیده بان'!$AF$2:$AF$4926,$B159))</f>
        <v/>
      </c>
      <c r="O159">
        <f>IF($B159="","",INDEX('انتقال دیده بان'!$AH$2:$AH$4926,$B159))</f>
        <v/>
      </c>
      <c r="P159">
        <f>IF($B159="","",INDEX('انتقال دیده بان'!$AI$2:$AI$4926,$B159))</f>
        <v/>
      </c>
      <c r="Q159">
        <f>IF($B159="","",IF($E159&gt;=85,"شکار ممتاز",IF($E159&gt;=80,"شکار قوی","شکار مشروط")))</f>
        <v/>
      </c>
    </row>
    <row r="160">
      <c r="A160">
        <f>IF($B160="","",ROWS($A$2:A160))</f>
        <v/>
      </c>
      <c r="B16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بان'!$AH$2:$AH$4926&gt;=50)),ROWS($A$2:A160)),0),((('انتقال دیده بان'!$AA$2:$AA$4926)+ROW('انتقال دیده بان'!$AA$2:$AA$4926)/100000000)),0),"")</f>
        <v/>
      </c>
      <c r="C160">
        <f>IF($B160="","",INDEX('انتقال دیده بان'!$A$2:$A$4926,$B160))</f>
        <v/>
      </c>
      <c r="D160">
        <f>IF($B160="","",INDEX('انتقال دیده بان'!$B$2:$B$4926,$B160))</f>
        <v/>
      </c>
      <c r="E160">
        <f>IF($B160="","",INDEX('انتقال دیده بان'!$AA$2:$AA$4926,$B160))</f>
        <v/>
      </c>
      <c r="F160">
        <f>IF($B160="","",INDEX('انتقال دیده بان'!$AJ$2:$AJ$4926,$B160))</f>
        <v/>
      </c>
      <c r="G160">
        <f>IF($B160="","",INDEX('انتقال دیده بان'!$J$2:$J$4926,$B160))</f>
        <v/>
      </c>
      <c r="H160">
        <f>IF($B160="","",INDEX('انتقال دیده بان'!$M$2:$M$4926,$B160))</f>
        <v/>
      </c>
      <c r="I160">
        <f>IF($B160="","",INDEX('انتقال دیده بان'!$D$2:$D$4926,$B160))</f>
        <v/>
      </c>
      <c r="J160">
        <f>IF($B160="","",INDEX('انتقال دیده بان'!$E$2:$E$4926,$B160))</f>
        <v/>
      </c>
      <c r="K160">
        <f>IF($B160="","",INDEX('انتقال دیده بان'!$Y$2:$Y$4926,$B160))</f>
        <v/>
      </c>
      <c r="L160">
        <f>IF($B160="","",INDEX('انتقال دیده بان'!$X$2:$X$4926,$B160))</f>
        <v/>
      </c>
      <c r="M160">
        <f>IF($B160="","",INDEX('انتقال دیده بان'!$AE$2:$AE$4926,$B160))</f>
        <v/>
      </c>
      <c r="N160">
        <f>IF($B160="","",INDEX('انتقال دیده بان'!$AF$2:$AF$4926,$B160))</f>
        <v/>
      </c>
      <c r="O160">
        <f>IF($B160="","",INDEX('انتقال دیده بان'!$AH$2:$AH$4926,$B160))</f>
        <v/>
      </c>
      <c r="P160">
        <f>IF($B160="","",INDEX('انتقال دیده بان'!$AI$2:$AI$4926,$B160))</f>
        <v/>
      </c>
      <c r="Q160">
        <f>IF($B160="","",IF($E160&gt;=85,"شکار ممتاز",IF($E160&gt;=80,"شکار قوی","شکار مشروط")))</f>
        <v/>
      </c>
    </row>
    <row r="161">
      <c r="A161">
        <f>IF($B161="","",ROWS($A$2:A161))</f>
        <v/>
      </c>
      <c r="B16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بان'!$AH$2:$AH$4926&gt;=50)),ROWS($A$2:A161)),0),((('انتقال دیده بان'!$AA$2:$AA$4926)+ROW('انتقال دیده بان'!$AA$2:$AA$4926)/100000000)),0),"")</f>
        <v/>
      </c>
      <c r="C161">
        <f>IF($B161="","",INDEX('انتقال دیده بان'!$A$2:$A$4926,$B161))</f>
        <v/>
      </c>
      <c r="D161">
        <f>IF($B161="","",INDEX('انتقال دیده بان'!$B$2:$B$4926,$B161))</f>
        <v/>
      </c>
      <c r="E161">
        <f>IF($B161="","",INDEX('انتقال دیده بان'!$AA$2:$AA$4926,$B161))</f>
        <v/>
      </c>
      <c r="F161">
        <f>IF($B161="","",INDEX('انتقال دیده بان'!$AJ$2:$AJ$4926,$B161))</f>
        <v/>
      </c>
      <c r="G161">
        <f>IF($B161="","",INDEX('انتقال دیده بان'!$J$2:$J$4926,$B161))</f>
        <v/>
      </c>
      <c r="H161">
        <f>IF($B161="","",INDEX('انتقال دیده بان'!$M$2:$M$4926,$B161))</f>
        <v/>
      </c>
      <c r="I161">
        <f>IF($B161="","",INDEX('انتقال دیده بان'!$D$2:$D$4926,$B161))</f>
        <v/>
      </c>
      <c r="J161">
        <f>IF($B161="","",INDEX('انتقال دیده بان'!$E$2:$E$4926,$B161))</f>
        <v/>
      </c>
      <c r="K161">
        <f>IF($B161="","",INDEX('انتقال دیده بان'!$Y$2:$Y$4926,$B161))</f>
        <v/>
      </c>
      <c r="L161">
        <f>IF($B161="","",INDEX('انتقال دیده بان'!$X$2:$X$4926,$B161))</f>
        <v/>
      </c>
      <c r="M161">
        <f>IF($B161="","",INDEX('انتقال دیده بان'!$AE$2:$AE$4926,$B161))</f>
        <v/>
      </c>
      <c r="N161">
        <f>IF($B161="","",INDEX('انتقال دیده بان'!$AF$2:$AF$4926,$B161))</f>
        <v/>
      </c>
      <c r="O161">
        <f>IF($B161="","",INDEX('انتقال دیده بان'!$AH$2:$AH$4926,$B161))</f>
        <v/>
      </c>
      <c r="P161">
        <f>IF($B161="","",INDEX('انتقال دیده بان'!$AI$2:$AI$4926,$B161))</f>
        <v/>
      </c>
      <c r="Q161">
        <f>IF($B161="","",IF($E161&gt;=85,"شکار ممتاز",IF($E161&gt;=80,"شکار قوی","شکار مشروط")))</f>
        <v/>
      </c>
    </row>
    <row r="162">
      <c r="A162">
        <f>IF($B162="","",ROWS($A$2:A162))</f>
        <v/>
      </c>
      <c r="B16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بان'!$AH$2:$AH$4926&gt;=50)),ROWS($A$2:A162)),0),((('انتقال دیده بان'!$AA$2:$AA$4926)+ROW('انتقال دیده بان'!$AA$2:$AA$4926)/100000000)),0),"")</f>
        <v/>
      </c>
      <c r="C162">
        <f>IF($B162="","",INDEX('انتقال دیده بان'!$A$2:$A$4926,$B162))</f>
        <v/>
      </c>
      <c r="D162">
        <f>IF($B162="","",INDEX('انتقال دیده بان'!$B$2:$B$4926,$B162))</f>
        <v/>
      </c>
      <c r="E162">
        <f>IF($B162="","",INDEX('انتقال دیده بان'!$AA$2:$AA$4926,$B162))</f>
        <v/>
      </c>
      <c r="F162">
        <f>IF($B162="","",INDEX('انتقال دیده بان'!$AJ$2:$AJ$4926,$B162))</f>
        <v/>
      </c>
      <c r="G162">
        <f>IF($B162="","",INDEX('انتقال دیده بان'!$J$2:$J$4926,$B162))</f>
        <v/>
      </c>
      <c r="H162">
        <f>IF($B162="","",INDEX('انتقال دیده بان'!$M$2:$M$4926,$B162))</f>
        <v/>
      </c>
      <c r="I162">
        <f>IF($B162="","",INDEX('انتقال دیده بان'!$D$2:$D$4926,$B162))</f>
        <v/>
      </c>
      <c r="J162">
        <f>IF($B162="","",INDEX('انتقال دیده بان'!$E$2:$E$4926,$B162))</f>
        <v/>
      </c>
      <c r="K162">
        <f>IF($B162="","",INDEX('انتقال دیده بان'!$Y$2:$Y$4926,$B162))</f>
        <v/>
      </c>
      <c r="L162">
        <f>IF($B162="","",INDEX('انتقال دیده بان'!$X$2:$X$4926,$B162))</f>
        <v/>
      </c>
      <c r="M162">
        <f>IF($B162="","",INDEX('انتقال دیده بان'!$AE$2:$AE$4926,$B162))</f>
        <v/>
      </c>
      <c r="N162">
        <f>IF($B162="","",INDEX('انتقال دیده بان'!$AF$2:$AF$4926,$B162))</f>
        <v/>
      </c>
      <c r="O162">
        <f>IF($B162="","",INDEX('انتقال دیده بان'!$AH$2:$AH$4926,$B162))</f>
        <v/>
      </c>
      <c r="P162">
        <f>IF($B162="","",INDEX('انتقال دیده بان'!$AI$2:$AI$4926,$B162))</f>
        <v/>
      </c>
      <c r="Q162">
        <f>IF($B162="","",IF($E162&gt;=85,"شکار ممتاز",IF($E162&gt;=80,"شکار قوی","شکار مشروط")))</f>
        <v/>
      </c>
    </row>
    <row r="163">
      <c r="A163">
        <f>IF($B163="","",ROWS($A$2:A163))</f>
        <v/>
      </c>
      <c r="B16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بان'!$AH$2:$AH$4926&gt;=50)),ROWS($A$2:A163)),0),((('انتقال دیده بان'!$AA$2:$AA$4926)+ROW('انتقال دیده بان'!$AA$2:$AA$4926)/100000000)),0),"")</f>
        <v/>
      </c>
      <c r="C163">
        <f>IF($B163="","",INDEX('انتقال دیده بان'!$A$2:$A$4926,$B163))</f>
        <v/>
      </c>
      <c r="D163">
        <f>IF($B163="","",INDEX('انتقال دیده بان'!$B$2:$B$4926,$B163))</f>
        <v/>
      </c>
      <c r="E163">
        <f>IF($B163="","",INDEX('انتقال دیده بان'!$AA$2:$AA$4926,$B163))</f>
        <v/>
      </c>
      <c r="F163">
        <f>IF($B163="","",INDEX('انتقال دیده بان'!$AJ$2:$AJ$4926,$B163))</f>
        <v/>
      </c>
      <c r="G163">
        <f>IF($B163="","",INDEX('انتقال دیده بان'!$J$2:$J$4926,$B163))</f>
        <v/>
      </c>
      <c r="H163">
        <f>IF($B163="","",INDEX('انتقال دیده بان'!$M$2:$M$4926,$B163))</f>
        <v/>
      </c>
      <c r="I163">
        <f>IF($B163="","",INDEX('انتقال دیده بان'!$D$2:$D$4926,$B163))</f>
        <v/>
      </c>
      <c r="J163">
        <f>IF($B163="","",INDEX('انتقال دیده بان'!$E$2:$E$4926,$B163))</f>
        <v/>
      </c>
      <c r="K163">
        <f>IF($B163="","",INDEX('انتقال دیده بان'!$Y$2:$Y$4926,$B163))</f>
        <v/>
      </c>
      <c r="L163">
        <f>IF($B163="","",INDEX('انتقال دیده بان'!$X$2:$X$4926,$B163))</f>
        <v/>
      </c>
      <c r="M163">
        <f>IF($B163="","",INDEX('انتقال دیده بان'!$AE$2:$AE$4926,$B163))</f>
        <v/>
      </c>
      <c r="N163">
        <f>IF($B163="","",INDEX('انتقال دیده بان'!$AF$2:$AF$4926,$B163))</f>
        <v/>
      </c>
      <c r="O163">
        <f>IF($B163="","",INDEX('انتقال دیده بان'!$AH$2:$AH$4926,$B163))</f>
        <v/>
      </c>
      <c r="P163">
        <f>IF($B163="","",INDEX('انتقال دیده بان'!$AI$2:$AI$4926,$B163))</f>
        <v/>
      </c>
      <c r="Q163">
        <f>IF($B163="","",IF($E163&gt;=85,"شکار ممتاز",IF($E163&gt;=80,"شکار قوی","شکار مشروط")))</f>
        <v/>
      </c>
    </row>
    <row r="164">
      <c r="A164">
        <f>IF($B164="","",ROWS($A$2:A164))</f>
        <v/>
      </c>
      <c r="B16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بان'!$AH$2:$AH$4926&gt;=50)),ROWS($A$2:A164)),0),((('انتقال دیده بان'!$AA$2:$AA$4926)+ROW('انتقال دیده بان'!$AA$2:$AA$4926)/100000000)),0),"")</f>
        <v/>
      </c>
      <c r="C164">
        <f>IF($B164="","",INDEX('انتقال دیده بان'!$A$2:$A$4926,$B164))</f>
        <v/>
      </c>
      <c r="D164">
        <f>IF($B164="","",INDEX('انتقال دیده بان'!$B$2:$B$4926,$B164))</f>
        <v/>
      </c>
      <c r="E164">
        <f>IF($B164="","",INDEX('انتقال دیده بان'!$AA$2:$AA$4926,$B164))</f>
        <v/>
      </c>
      <c r="F164">
        <f>IF($B164="","",INDEX('انتقال دیده بان'!$AJ$2:$AJ$4926,$B164))</f>
        <v/>
      </c>
      <c r="G164">
        <f>IF($B164="","",INDEX('انتقال دیده بان'!$J$2:$J$4926,$B164))</f>
        <v/>
      </c>
      <c r="H164">
        <f>IF($B164="","",INDEX('انتقال دیده بان'!$M$2:$M$4926,$B164))</f>
        <v/>
      </c>
      <c r="I164">
        <f>IF($B164="","",INDEX('انتقال دیده بان'!$D$2:$D$4926,$B164))</f>
        <v/>
      </c>
      <c r="J164">
        <f>IF($B164="","",INDEX('انتقال دیده بان'!$E$2:$E$4926,$B164))</f>
        <v/>
      </c>
      <c r="K164">
        <f>IF($B164="","",INDEX('انتقال دیده بان'!$Y$2:$Y$4926,$B164))</f>
        <v/>
      </c>
      <c r="L164">
        <f>IF($B164="","",INDEX('انتقال دیده بان'!$X$2:$X$4926,$B164))</f>
        <v/>
      </c>
      <c r="M164">
        <f>IF($B164="","",INDEX('انتقال دیده بان'!$AE$2:$AE$4926,$B164))</f>
        <v/>
      </c>
      <c r="N164">
        <f>IF($B164="","",INDEX('انتقال دیده بان'!$AF$2:$AF$4926,$B164))</f>
        <v/>
      </c>
      <c r="O164">
        <f>IF($B164="","",INDEX('انتقال دیده بان'!$AH$2:$AH$4926,$B164))</f>
        <v/>
      </c>
      <c r="P164">
        <f>IF($B164="","",INDEX('انتقال دیده بان'!$AI$2:$AI$4926,$B164))</f>
        <v/>
      </c>
      <c r="Q164">
        <f>IF($B164="","",IF($E164&gt;=85,"شکار ممتاز",IF($E164&gt;=80,"شکار قوی","شکار مشروط")))</f>
        <v/>
      </c>
    </row>
    <row r="165">
      <c r="A165">
        <f>IF($B165="","",ROWS($A$2:A165))</f>
        <v/>
      </c>
      <c r="B16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بان'!$AH$2:$AH$4926&gt;=50)),ROWS($A$2:A165)),0),((('انتقال دیده بان'!$AA$2:$AA$4926)+ROW('انتقال دیده بان'!$AA$2:$AA$4926)/100000000)),0),"")</f>
        <v/>
      </c>
      <c r="C165">
        <f>IF($B165="","",INDEX('انتقال دیده بان'!$A$2:$A$4926,$B165))</f>
        <v/>
      </c>
      <c r="D165">
        <f>IF($B165="","",INDEX('انتقال دیده بان'!$B$2:$B$4926,$B165))</f>
        <v/>
      </c>
      <c r="E165">
        <f>IF($B165="","",INDEX('انتقال دیده بان'!$AA$2:$AA$4926,$B165))</f>
        <v/>
      </c>
      <c r="F165">
        <f>IF($B165="","",INDEX('انتقال دیده بان'!$AJ$2:$AJ$4926,$B165))</f>
        <v/>
      </c>
      <c r="G165">
        <f>IF($B165="","",INDEX('انتقال دیده بان'!$J$2:$J$4926,$B165))</f>
        <v/>
      </c>
      <c r="H165">
        <f>IF($B165="","",INDEX('انتقال دیده بان'!$M$2:$M$4926,$B165))</f>
        <v/>
      </c>
      <c r="I165">
        <f>IF($B165="","",INDEX('انتقال دیده بان'!$D$2:$D$4926,$B165))</f>
        <v/>
      </c>
      <c r="J165">
        <f>IF($B165="","",INDEX('انتقال دیده بان'!$E$2:$E$4926,$B165))</f>
        <v/>
      </c>
      <c r="K165">
        <f>IF($B165="","",INDEX('انتقال دیده بان'!$Y$2:$Y$4926,$B165))</f>
        <v/>
      </c>
      <c r="L165">
        <f>IF($B165="","",INDEX('انتقال دیده بان'!$X$2:$X$4926,$B165))</f>
        <v/>
      </c>
      <c r="M165">
        <f>IF($B165="","",INDEX('انتقال دیده بان'!$AE$2:$AE$4926,$B165))</f>
        <v/>
      </c>
      <c r="N165">
        <f>IF($B165="","",INDEX('انتقال دیده بان'!$AF$2:$AF$4926,$B165))</f>
        <v/>
      </c>
      <c r="O165">
        <f>IF($B165="","",INDEX('انتقال دیده بان'!$AH$2:$AH$4926,$B165))</f>
        <v/>
      </c>
      <c r="P165">
        <f>IF($B165="","",INDEX('انتقال دیده بان'!$AI$2:$AI$4926,$B165))</f>
        <v/>
      </c>
      <c r="Q165">
        <f>IF($B165="","",IF($E165&gt;=85,"شکار ممتاز",IF($E165&gt;=80,"شکار قوی","شکار مشروط")))</f>
        <v/>
      </c>
    </row>
    <row r="166">
      <c r="A166">
        <f>IF($B166="","",ROWS($A$2:A166))</f>
        <v/>
      </c>
      <c r="B16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بان'!$AH$2:$AH$4926&gt;=50)),ROWS($A$2:A166)),0),((('انتقال دیده بان'!$AA$2:$AA$4926)+ROW('انتقال دیده بان'!$AA$2:$AA$4926)/100000000)),0),"")</f>
        <v/>
      </c>
      <c r="C166">
        <f>IF($B166="","",INDEX('انتقال دیده بان'!$A$2:$A$4926,$B166))</f>
        <v/>
      </c>
      <c r="D166">
        <f>IF($B166="","",INDEX('انتقال دیده بان'!$B$2:$B$4926,$B166))</f>
        <v/>
      </c>
      <c r="E166">
        <f>IF($B166="","",INDEX('انتقال دیده بان'!$AA$2:$AA$4926,$B166))</f>
        <v/>
      </c>
      <c r="F166">
        <f>IF($B166="","",INDEX('انتقال دیده بان'!$AJ$2:$AJ$4926,$B166))</f>
        <v/>
      </c>
      <c r="G166">
        <f>IF($B166="","",INDEX('انتقال دیده بان'!$J$2:$J$4926,$B166))</f>
        <v/>
      </c>
      <c r="H166">
        <f>IF($B166="","",INDEX('انتقال دیده بان'!$M$2:$M$4926,$B166))</f>
        <v/>
      </c>
      <c r="I166">
        <f>IF($B166="","",INDEX('انتقال دیده بان'!$D$2:$D$4926,$B166))</f>
        <v/>
      </c>
      <c r="J166">
        <f>IF($B166="","",INDEX('انتقال دیده بان'!$E$2:$E$4926,$B166))</f>
        <v/>
      </c>
      <c r="K166">
        <f>IF($B166="","",INDEX('انتقال دیده بان'!$Y$2:$Y$4926,$B166))</f>
        <v/>
      </c>
      <c r="L166">
        <f>IF($B166="","",INDEX('انتقال دیده بان'!$X$2:$X$4926,$B166))</f>
        <v/>
      </c>
      <c r="M166">
        <f>IF($B166="","",INDEX('انتقال دیده بان'!$AE$2:$AE$4926,$B166))</f>
        <v/>
      </c>
      <c r="N166">
        <f>IF($B166="","",INDEX('انتقال دیده بان'!$AF$2:$AF$4926,$B166))</f>
        <v/>
      </c>
      <c r="O166">
        <f>IF($B166="","",INDEX('انتقال دیده بان'!$AH$2:$AH$4926,$B166))</f>
        <v/>
      </c>
      <c r="P166">
        <f>IF($B166="","",INDEX('انتقال دیده بان'!$AI$2:$AI$4926,$B166))</f>
        <v/>
      </c>
      <c r="Q166">
        <f>IF($B166="","",IF($E166&gt;=85,"شکار ممتاز",IF($E166&gt;=80,"شکار قوی","شکار مشروط")))</f>
        <v/>
      </c>
    </row>
    <row r="167">
      <c r="A167">
        <f>IF($B167="","",ROWS($A$2:A167))</f>
        <v/>
      </c>
      <c r="B16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بان'!$AH$2:$AH$4926&gt;=50)),ROWS($A$2:A167)),0),((('انتقال دیده بان'!$AA$2:$AA$4926)+ROW('انتقال دیده بان'!$AA$2:$AA$4926)/100000000)),0),"")</f>
        <v/>
      </c>
      <c r="C167">
        <f>IF($B167="","",INDEX('انتقال دیده بان'!$A$2:$A$4926,$B167))</f>
        <v/>
      </c>
      <c r="D167">
        <f>IF($B167="","",INDEX('انتقال دیده بان'!$B$2:$B$4926,$B167))</f>
        <v/>
      </c>
      <c r="E167">
        <f>IF($B167="","",INDEX('انتقال دیده بان'!$AA$2:$AA$4926,$B167))</f>
        <v/>
      </c>
      <c r="F167">
        <f>IF($B167="","",INDEX('انتقال دیده بان'!$AJ$2:$AJ$4926,$B167))</f>
        <v/>
      </c>
      <c r="G167">
        <f>IF($B167="","",INDEX('انتقال دیده بان'!$J$2:$J$4926,$B167))</f>
        <v/>
      </c>
      <c r="H167">
        <f>IF($B167="","",INDEX('انتقال دیده بان'!$M$2:$M$4926,$B167))</f>
        <v/>
      </c>
      <c r="I167">
        <f>IF($B167="","",INDEX('انتقال دیده بان'!$D$2:$D$4926,$B167))</f>
        <v/>
      </c>
      <c r="J167">
        <f>IF($B167="","",INDEX('انتقال دیده بان'!$E$2:$E$4926,$B167))</f>
        <v/>
      </c>
      <c r="K167">
        <f>IF($B167="","",INDEX('انتقال دیده بان'!$Y$2:$Y$4926,$B167))</f>
        <v/>
      </c>
      <c r="L167">
        <f>IF($B167="","",INDEX('انتقال دیده بان'!$X$2:$X$4926,$B167))</f>
        <v/>
      </c>
      <c r="M167">
        <f>IF($B167="","",INDEX('انتقال دیده بان'!$AE$2:$AE$4926,$B167))</f>
        <v/>
      </c>
      <c r="N167">
        <f>IF($B167="","",INDEX('انتقال دیده بان'!$AF$2:$AF$4926,$B167))</f>
        <v/>
      </c>
      <c r="O167">
        <f>IF($B167="","",INDEX('انتقال دیده بان'!$AH$2:$AH$4926,$B167))</f>
        <v/>
      </c>
      <c r="P167">
        <f>IF($B167="","",INDEX('انتقال دیده بان'!$AI$2:$AI$4926,$B167))</f>
        <v/>
      </c>
      <c r="Q167">
        <f>IF($B167="","",IF($E167&gt;=85,"شکار ممتاز",IF($E167&gt;=80,"شکار قوی","شکار مشروط")))</f>
        <v/>
      </c>
    </row>
    <row r="168">
      <c r="A168">
        <f>IF($B168="","",ROWS($A$2:A168))</f>
        <v/>
      </c>
      <c r="B16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بان'!$AH$2:$AH$4926&gt;=50)),ROWS($A$2:A168)),0),((('انتقال دیده بان'!$AA$2:$AA$4926)+ROW('انتقال دیده بان'!$AA$2:$AA$4926)/100000000)),0),"")</f>
        <v/>
      </c>
      <c r="C168">
        <f>IF($B168="","",INDEX('انتقال دیده بان'!$A$2:$A$4926,$B168))</f>
        <v/>
      </c>
      <c r="D168">
        <f>IF($B168="","",INDEX('انتقال دیده بان'!$B$2:$B$4926,$B168))</f>
        <v/>
      </c>
      <c r="E168">
        <f>IF($B168="","",INDEX('انتقال دیده بان'!$AA$2:$AA$4926,$B168))</f>
        <v/>
      </c>
      <c r="F168">
        <f>IF($B168="","",INDEX('انتقال دیده بان'!$AJ$2:$AJ$4926,$B168))</f>
        <v/>
      </c>
      <c r="G168">
        <f>IF($B168="","",INDEX('انتقال دیده بان'!$J$2:$J$4926,$B168))</f>
        <v/>
      </c>
      <c r="H168">
        <f>IF($B168="","",INDEX('انتقال دیده بان'!$M$2:$M$4926,$B168))</f>
        <v/>
      </c>
      <c r="I168">
        <f>IF($B168="","",INDEX('انتقال دیده بان'!$D$2:$D$4926,$B168))</f>
        <v/>
      </c>
      <c r="J168">
        <f>IF($B168="","",INDEX('انتقال دیده بان'!$E$2:$E$4926,$B168))</f>
        <v/>
      </c>
      <c r="K168">
        <f>IF($B168="","",INDEX('انتقال دیده بان'!$Y$2:$Y$4926,$B168))</f>
        <v/>
      </c>
      <c r="L168">
        <f>IF($B168="","",INDEX('انتقال دیده بان'!$X$2:$X$4926,$B168))</f>
        <v/>
      </c>
      <c r="M168">
        <f>IF($B168="","",INDEX('انتقال دیده بان'!$AE$2:$AE$4926,$B168))</f>
        <v/>
      </c>
      <c r="N168">
        <f>IF($B168="","",INDEX('انتقال دیده بان'!$AF$2:$AF$4926,$B168))</f>
        <v/>
      </c>
      <c r="O168">
        <f>IF($B168="","",INDEX('انتقال دیده بان'!$AH$2:$AH$4926,$B168))</f>
        <v/>
      </c>
      <c r="P168">
        <f>IF($B168="","",INDEX('انتقال دیده بان'!$AI$2:$AI$4926,$B168))</f>
        <v/>
      </c>
      <c r="Q168">
        <f>IF($B168="","",IF($E168&gt;=85,"شکار ممتاز",IF($E168&gt;=80,"شکار قوی","شکار مشروط")))</f>
        <v/>
      </c>
    </row>
    <row r="169">
      <c r="A169">
        <f>IF($B169="","",ROWS($A$2:A169))</f>
        <v/>
      </c>
      <c r="B16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بان'!$AH$2:$AH$4926&gt;=50)),ROWS($A$2:A169)),0),((('انتقال دیده بان'!$AA$2:$AA$4926)+ROW('انتقال دیده بان'!$AA$2:$AA$4926)/100000000)),0),"")</f>
        <v/>
      </c>
      <c r="C169">
        <f>IF($B169="","",INDEX('انتقال دیده بان'!$A$2:$A$4926,$B169))</f>
        <v/>
      </c>
      <c r="D169">
        <f>IF($B169="","",INDEX('انتقال دیده بان'!$B$2:$B$4926,$B169))</f>
        <v/>
      </c>
      <c r="E169">
        <f>IF($B169="","",INDEX('انتقال دیده بان'!$AA$2:$AA$4926,$B169))</f>
        <v/>
      </c>
      <c r="F169">
        <f>IF($B169="","",INDEX('انتقال دیده بان'!$AJ$2:$AJ$4926,$B169))</f>
        <v/>
      </c>
      <c r="G169">
        <f>IF($B169="","",INDEX('انتقال دیده بان'!$J$2:$J$4926,$B169))</f>
        <v/>
      </c>
      <c r="H169">
        <f>IF($B169="","",INDEX('انتقال دیده بان'!$M$2:$M$4926,$B169))</f>
        <v/>
      </c>
      <c r="I169">
        <f>IF($B169="","",INDEX('انتقال دیده بان'!$D$2:$D$4926,$B169))</f>
        <v/>
      </c>
      <c r="J169">
        <f>IF($B169="","",INDEX('انتقال دیده بان'!$E$2:$E$4926,$B169))</f>
        <v/>
      </c>
      <c r="K169">
        <f>IF($B169="","",INDEX('انتقال دیده بان'!$Y$2:$Y$4926,$B169))</f>
        <v/>
      </c>
      <c r="L169">
        <f>IF($B169="","",INDEX('انتقال دیده بان'!$X$2:$X$4926,$B169))</f>
        <v/>
      </c>
      <c r="M169">
        <f>IF($B169="","",INDEX('انتقال دیده بان'!$AE$2:$AE$4926,$B169))</f>
        <v/>
      </c>
      <c r="N169">
        <f>IF($B169="","",INDEX('انتقال دیده بان'!$AF$2:$AF$4926,$B169))</f>
        <v/>
      </c>
      <c r="O169">
        <f>IF($B169="","",INDEX('انتقال دیده بان'!$AH$2:$AH$4926,$B169))</f>
        <v/>
      </c>
      <c r="P169">
        <f>IF($B169="","",INDEX('انتقال دیده بان'!$AI$2:$AI$4926,$B169))</f>
        <v/>
      </c>
      <c r="Q169">
        <f>IF($B169="","",IF($E169&gt;=85,"شکار ممتاز",IF($E169&gt;=80,"شکار قوی","شکار مشروط")))</f>
        <v/>
      </c>
    </row>
    <row r="170">
      <c r="A170">
        <f>IF($B170="","",ROWS($A$2:A170))</f>
        <v/>
      </c>
      <c r="B17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بان'!$AH$2:$AH$4926&gt;=50)),ROWS($A$2:A170)),0),((('انتقال دیده بان'!$AA$2:$AA$4926)+ROW('انتقال دیده بان'!$AA$2:$AA$4926)/100000000)),0),"")</f>
        <v/>
      </c>
      <c r="C170">
        <f>IF($B170="","",INDEX('انتقال دیده بان'!$A$2:$A$4926,$B170))</f>
        <v/>
      </c>
      <c r="D170">
        <f>IF($B170="","",INDEX('انتقال دیده بان'!$B$2:$B$4926,$B170))</f>
        <v/>
      </c>
      <c r="E170">
        <f>IF($B170="","",INDEX('انتقال دیده بان'!$AA$2:$AA$4926,$B170))</f>
        <v/>
      </c>
      <c r="F170">
        <f>IF($B170="","",INDEX('انتقال دیده بان'!$AJ$2:$AJ$4926,$B170))</f>
        <v/>
      </c>
      <c r="G170">
        <f>IF($B170="","",INDEX('انتقال دیده بان'!$J$2:$J$4926,$B170))</f>
        <v/>
      </c>
      <c r="H170">
        <f>IF($B170="","",INDEX('انتقال دیده بان'!$M$2:$M$4926,$B170))</f>
        <v/>
      </c>
      <c r="I170">
        <f>IF($B170="","",INDEX('انتقال دیده بان'!$D$2:$D$4926,$B170))</f>
        <v/>
      </c>
      <c r="J170">
        <f>IF($B170="","",INDEX('انتقال دیده بان'!$E$2:$E$4926,$B170))</f>
        <v/>
      </c>
      <c r="K170">
        <f>IF($B170="","",INDEX('انتقال دیده بان'!$Y$2:$Y$4926,$B170))</f>
        <v/>
      </c>
      <c r="L170">
        <f>IF($B170="","",INDEX('انتقال دیده بان'!$X$2:$X$4926,$B170))</f>
        <v/>
      </c>
      <c r="M170">
        <f>IF($B170="","",INDEX('انتقال دیده بان'!$AE$2:$AE$4926,$B170))</f>
        <v/>
      </c>
      <c r="N170">
        <f>IF($B170="","",INDEX('انتقال دیده بان'!$AF$2:$AF$4926,$B170))</f>
        <v/>
      </c>
      <c r="O170">
        <f>IF($B170="","",INDEX('انتقال دیده بان'!$AH$2:$AH$4926,$B170))</f>
        <v/>
      </c>
      <c r="P170">
        <f>IF($B170="","",INDEX('انتقال دیده بان'!$AI$2:$AI$4926,$B170))</f>
        <v/>
      </c>
      <c r="Q170">
        <f>IF($B170="","",IF($E170&gt;=85,"شکار ممتاز",IF($E170&gt;=80,"شکار قوی","شکار مشروط")))</f>
        <v/>
      </c>
    </row>
    <row r="171">
      <c r="A171">
        <f>IF($B171="","",ROWS($A$2:A171))</f>
        <v/>
      </c>
      <c r="B17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بان'!$AH$2:$AH$4926&gt;=50)),ROWS($A$2:A171)),0),((('انتقال دیده بان'!$AA$2:$AA$4926)+ROW('انتقال دیده بان'!$AA$2:$AA$4926)/100000000)),0),"")</f>
        <v/>
      </c>
      <c r="C171">
        <f>IF($B171="","",INDEX('انتقال دیده بان'!$A$2:$A$4926,$B171))</f>
        <v/>
      </c>
      <c r="D171">
        <f>IF($B171="","",INDEX('انتقال دیده بان'!$B$2:$B$4926,$B171))</f>
        <v/>
      </c>
      <c r="E171">
        <f>IF($B171="","",INDEX('انتقال دیده بان'!$AA$2:$AA$4926,$B171))</f>
        <v/>
      </c>
      <c r="F171">
        <f>IF($B171="","",INDEX('انتقال دیده بان'!$AJ$2:$AJ$4926,$B171))</f>
        <v/>
      </c>
      <c r="G171">
        <f>IF($B171="","",INDEX('انتقال دیده بان'!$J$2:$J$4926,$B171))</f>
        <v/>
      </c>
      <c r="H171">
        <f>IF($B171="","",INDEX('انتقال دیده بان'!$M$2:$M$4926,$B171))</f>
        <v/>
      </c>
      <c r="I171">
        <f>IF($B171="","",INDEX('انتقال دیده بان'!$D$2:$D$4926,$B171))</f>
        <v/>
      </c>
      <c r="J171">
        <f>IF($B171="","",INDEX('انتقال دیده بان'!$E$2:$E$4926,$B171))</f>
        <v/>
      </c>
      <c r="K171">
        <f>IF($B171="","",INDEX('انتقال دیده بان'!$Y$2:$Y$4926,$B171))</f>
        <v/>
      </c>
      <c r="L171">
        <f>IF($B171="","",INDEX('انتقال دیده بان'!$X$2:$X$4926,$B171))</f>
        <v/>
      </c>
      <c r="M171">
        <f>IF($B171="","",INDEX('انتقال دیده بان'!$AE$2:$AE$4926,$B171))</f>
        <v/>
      </c>
      <c r="N171">
        <f>IF($B171="","",INDEX('انتقال دیده بان'!$AF$2:$AF$4926,$B171))</f>
        <v/>
      </c>
      <c r="O171">
        <f>IF($B171="","",INDEX('انتقال دیده بان'!$AH$2:$AH$4926,$B171))</f>
        <v/>
      </c>
      <c r="P171">
        <f>IF($B171="","",INDEX('انتقال دیده بان'!$AI$2:$AI$4926,$B171))</f>
        <v/>
      </c>
      <c r="Q171">
        <f>IF($B171="","",IF($E171&gt;=85,"شکار ممتاز",IF($E171&gt;=80,"شکار قوی","شکار مشروط")))</f>
        <v/>
      </c>
    </row>
    <row r="172">
      <c r="A172">
        <f>IF($B172="","",ROWS($A$2:A172))</f>
        <v/>
      </c>
      <c r="B17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بان'!$AH$2:$AH$4926&gt;=50)),ROWS($A$2:A172)),0),((('انتقال دیده بان'!$AA$2:$AA$4926)+ROW('انتقال دیده بان'!$AA$2:$AA$4926)/100000000)),0),"")</f>
        <v/>
      </c>
      <c r="C172">
        <f>IF($B172="","",INDEX('انتقال دیده بان'!$A$2:$A$4926,$B172))</f>
        <v/>
      </c>
      <c r="D172">
        <f>IF($B172="","",INDEX('انتقال دیده بان'!$B$2:$B$4926,$B172))</f>
        <v/>
      </c>
      <c r="E172">
        <f>IF($B172="","",INDEX('انتقال دیده بان'!$AA$2:$AA$4926,$B172))</f>
        <v/>
      </c>
      <c r="F172">
        <f>IF($B172="","",INDEX('انتقال دیده بان'!$AJ$2:$AJ$4926,$B172))</f>
        <v/>
      </c>
      <c r="G172">
        <f>IF($B172="","",INDEX('انتقال دیده بان'!$J$2:$J$4926,$B172))</f>
        <v/>
      </c>
      <c r="H172">
        <f>IF($B172="","",INDEX('انتقال دیده بان'!$M$2:$M$4926,$B172))</f>
        <v/>
      </c>
      <c r="I172">
        <f>IF($B172="","",INDEX('انتقال دیده بان'!$D$2:$D$4926,$B172))</f>
        <v/>
      </c>
      <c r="J172">
        <f>IF($B172="","",INDEX('انتقال دیده بان'!$E$2:$E$4926,$B172))</f>
        <v/>
      </c>
      <c r="K172">
        <f>IF($B172="","",INDEX('انتقال دیده بان'!$Y$2:$Y$4926,$B172))</f>
        <v/>
      </c>
      <c r="L172">
        <f>IF($B172="","",INDEX('انتقال دیده بان'!$X$2:$X$4926,$B172))</f>
        <v/>
      </c>
      <c r="M172">
        <f>IF($B172="","",INDEX('انتقال دیده بان'!$AE$2:$AE$4926,$B172))</f>
        <v/>
      </c>
      <c r="N172">
        <f>IF($B172="","",INDEX('انتقال دیده بان'!$AF$2:$AF$4926,$B172))</f>
        <v/>
      </c>
      <c r="O172">
        <f>IF($B172="","",INDEX('انتقال دیده بان'!$AH$2:$AH$4926,$B172))</f>
        <v/>
      </c>
      <c r="P172">
        <f>IF($B172="","",INDEX('انتقال دیده بان'!$AI$2:$AI$4926,$B172))</f>
        <v/>
      </c>
      <c r="Q172">
        <f>IF($B172="","",IF($E172&gt;=85,"شکار ممتاز",IF($E172&gt;=80,"شکار قوی","شکار مشروط")))</f>
        <v/>
      </c>
    </row>
    <row r="173">
      <c r="A173">
        <f>IF($B173="","",ROWS($A$2:A173))</f>
        <v/>
      </c>
      <c r="B17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بان'!$AH$2:$AH$4926&gt;=50)),ROWS($A$2:A173)),0),((('انتقال دیده بان'!$AA$2:$AA$4926)+ROW('انتقال دیده بان'!$AA$2:$AA$4926)/100000000)),0),"")</f>
        <v/>
      </c>
      <c r="C173">
        <f>IF($B173="","",INDEX('انتقال دیده بان'!$A$2:$A$4926,$B173))</f>
        <v/>
      </c>
      <c r="D173">
        <f>IF($B173="","",INDEX('انتقال دیده بان'!$B$2:$B$4926,$B173))</f>
        <v/>
      </c>
      <c r="E173">
        <f>IF($B173="","",INDEX('انتقال دیده بان'!$AA$2:$AA$4926,$B173))</f>
        <v/>
      </c>
      <c r="F173">
        <f>IF($B173="","",INDEX('انتقال دیده بان'!$AJ$2:$AJ$4926,$B173))</f>
        <v/>
      </c>
      <c r="G173">
        <f>IF($B173="","",INDEX('انتقال دیده بان'!$J$2:$J$4926,$B173))</f>
        <v/>
      </c>
      <c r="H173">
        <f>IF($B173="","",INDEX('انتقال دیده بان'!$M$2:$M$4926,$B173))</f>
        <v/>
      </c>
      <c r="I173">
        <f>IF($B173="","",INDEX('انتقال دیده بان'!$D$2:$D$4926,$B173))</f>
        <v/>
      </c>
      <c r="J173">
        <f>IF($B173="","",INDEX('انتقال دیده بان'!$E$2:$E$4926,$B173))</f>
        <v/>
      </c>
      <c r="K173">
        <f>IF($B173="","",INDEX('انتقال دیده بان'!$Y$2:$Y$4926,$B173))</f>
        <v/>
      </c>
      <c r="L173">
        <f>IF($B173="","",INDEX('انتقال دیده بان'!$X$2:$X$4926,$B173))</f>
        <v/>
      </c>
      <c r="M173">
        <f>IF($B173="","",INDEX('انتقال دیده بان'!$AE$2:$AE$4926,$B173))</f>
        <v/>
      </c>
      <c r="N173">
        <f>IF($B173="","",INDEX('انتقال دیده بان'!$AF$2:$AF$4926,$B173))</f>
        <v/>
      </c>
      <c r="O173">
        <f>IF($B173="","",INDEX('انتقال دیده بان'!$AH$2:$AH$4926,$B173))</f>
        <v/>
      </c>
      <c r="P173">
        <f>IF($B173="","",INDEX('انتقال دیده بان'!$AI$2:$AI$4926,$B173))</f>
        <v/>
      </c>
      <c r="Q173">
        <f>IF($B173="","",IF($E173&gt;=85,"شکار ممتاز",IF($E173&gt;=80,"شکار قوی","شکار مشروط")))</f>
        <v/>
      </c>
    </row>
    <row r="174">
      <c r="A174">
        <f>IF($B174="","",ROWS($A$2:A174))</f>
        <v/>
      </c>
      <c r="B17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بان'!$AH$2:$AH$4926&gt;=50)),ROWS($A$2:A174)),0),((('انتقال دیده بان'!$AA$2:$AA$4926)+ROW('انتقال دیده بان'!$AA$2:$AA$4926)/100000000)),0),"")</f>
        <v/>
      </c>
      <c r="C174">
        <f>IF($B174="","",INDEX('انتقال دیده بان'!$A$2:$A$4926,$B174))</f>
        <v/>
      </c>
      <c r="D174">
        <f>IF($B174="","",INDEX('انتقال دیده بان'!$B$2:$B$4926,$B174))</f>
        <v/>
      </c>
      <c r="E174">
        <f>IF($B174="","",INDEX('انتقال دیده بان'!$AA$2:$AA$4926,$B174))</f>
        <v/>
      </c>
      <c r="F174">
        <f>IF($B174="","",INDEX('انتقال دیده بان'!$AJ$2:$AJ$4926,$B174))</f>
        <v/>
      </c>
      <c r="G174">
        <f>IF($B174="","",INDEX('انتقال دیده بان'!$J$2:$J$4926,$B174))</f>
        <v/>
      </c>
      <c r="H174">
        <f>IF($B174="","",INDEX('انتقال دیده بان'!$M$2:$M$4926,$B174))</f>
        <v/>
      </c>
      <c r="I174">
        <f>IF($B174="","",INDEX('انتقال دیده بان'!$D$2:$D$4926,$B174))</f>
        <v/>
      </c>
      <c r="J174">
        <f>IF($B174="","",INDEX('انتقال دیده بان'!$E$2:$E$4926,$B174))</f>
        <v/>
      </c>
      <c r="K174">
        <f>IF($B174="","",INDEX('انتقال دیده بان'!$Y$2:$Y$4926,$B174))</f>
        <v/>
      </c>
      <c r="L174">
        <f>IF($B174="","",INDEX('انتقال دیده بان'!$X$2:$X$4926,$B174))</f>
        <v/>
      </c>
      <c r="M174">
        <f>IF($B174="","",INDEX('انتقال دیده بان'!$AE$2:$AE$4926,$B174))</f>
        <v/>
      </c>
      <c r="N174">
        <f>IF($B174="","",INDEX('انتقال دیده بان'!$AF$2:$AF$4926,$B174))</f>
        <v/>
      </c>
      <c r="O174">
        <f>IF($B174="","",INDEX('انتقال دیده بان'!$AH$2:$AH$4926,$B174))</f>
        <v/>
      </c>
      <c r="P174">
        <f>IF($B174="","",INDEX('انتقال دیده بان'!$AI$2:$AI$4926,$B174))</f>
        <v/>
      </c>
      <c r="Q174">
        <f>IF($B174="","",IF($E174&gt;=85,"شکار ممتاز",IF($E174&gt;=80,"شکار قوی","شکار مشروط")))</f>
        <v/>
      </c>
    </row>
    <row r="175">
      <c r="A175">
        <f>IF($B175="","",ROWS($A$2:A175))</f>
        <v/>
      </c>
      <c r="B17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بان'!$AH$2:$AH$4926&gt;=50)),ROWS($A$2:A175)),0),((('انتقال دیده بان'!$AA$2:$AA$4926)+ROW('انتقال دیده بان'!$AA$2:$AA$4926)/100000000)),0),"")</f>
        <v/>
      </c>
      <c r="C175">
        <f>IF($B175="","",INDEX('انتقال دیده بان'!$A$2:$A$4926,$B175))</f>
        <v/>
      </c>
      <c r="D175">
        <f>IF($B175="","",INDEX('انتقال دیده بان'!$B$2:$B$4926,$B175))</f>
        <v/>
      </c>
      <c r="E175">
        <f>IF($B175="","",INDEX('انتقال دیده بان'!$AA$2:$AA$4926,$B175))</f>
        <v/>
      </c>
      <c r="F175">
        <f>IF($B175="","",INDEX('انتقال دیده بان'!$AJ$2:$AJ$4926,$B175))</f>
        <v/>
      </c>
      <c r="G175">
        <f>IF($B175="","",INDEX('انتقال دیده بان'!$J$2:$J$4926,$B175))</f>
        <v/>
      </c>
      <c r="H175">
        <f>IF($B175="","",INDEX('انتقال دیده بان'!$M$2:$M$4926,$B175))</f>
        <v/>
      </c>
      <c r="I175">
        <f>IF($B175="","",INDEX('انتقال دیده بان'!$D$2:$D$4926,$B175))</f>
        <v/>
      </c>
      <c r="J175">
        <f>IF($B175="","",INDEX('انتقال دیده بان'!$E$2:$E$4926,$B175))</f>
        <v/>
      </c>
      <c r="K175">
        <f>IF($B175="","",INDEX('انتقال دیده بان'!$Y$2:$Y$4926,$B175))</f>
        <v/>
      </c>
      <c r="L175">
        <f>IF($B175="","",INDEX('انتقال دیده بان'!$X$2:$X$4926,$B175))</f>
        <v/>
      </c>
      <c r="M175">
        <f>IF($B175="","",INDEX('انتقال دیده بان'!$AE$2:$AE$4926,$B175))</f>
        <v/>
      </c>
      <c r="N175">
        <f>IF($B175="","",INDEX('انتقال دیده بان'!$AF$2:$AF$4926,$B175))</f>
        <v/>
      </c>
      <c r="O175">
        <f>IF($B175="","",INDEX('انتقال دیده بان'!$AH$2:$AH$4926,$B175))</f>
        <v/>
      </c>
      <c r="P175">
        <f>IF($B175="","",INDEX('انتقال دیده بان'!$AI$2:$AI$4926,$B175))</f>
        <v/>
      </c>
      <c r="Q175">
        <f>IF($B175="","",IF($E175&gt;=85,"شکار ممتاز",IF($E175&gt;=80,"شکار قوی","شکار مشروط")))</f>
        <v/>
      </c>
    </row>
    <row r="176">
      <c r="A176">
        <f>IF($B176="","",ROWS($A$2:A176))</f>
        <v/>
      </c>
      <c r="B17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بان'!$AH$2:$AH$4926&gt;=50)),ROWS($A$2:A176)),0),((('انتقال دیده بان'!$AA$2:$AA$4926)+ROW('انتقال دیده بان'!$AA$2:$AA$4926)/100000000)),0),"")</f>
        <v/>
      </c>
      <c r="C176">
        <f>IF($B176="","",INDEX('انتقال دیده بان'!$A$2:$A$4926,$B176))</f>
        <v/>
      </c>
      <c r="D176">
        <f>IF($B176="","",INDEX('انتقال دیده بان'!$B$2:$B$4926,$B176))</f>
        <v/>
      </c>
      <c r="E176">
        <f>IF($B176="","",INDEX('انتقال دیده بان'!$AA$2:$AA$4926,$B176))</f>
        <v/>
      </c>
      <c r="F176">
        <f>IF($B176="","",INDEX('انتقال دیده بان'!$AJ$2:$AJ$4926,$B176))</f>
        <v/>
      </c>
      <c r="G176">
        <f>IF($B176="","",INDEX('انتقال دیده بان'!$J$2:$J$4926,$B176))</f>
        <v/>
      </c>
      <c r="H176">
        <f>IF($B176="","",INDEX('انتقال دیده بان'!$M$2:$M$4926,$B176))</f>
        <v/>
      </c>
      <c r="I176">
        <f>IF($B176="","",INDEX('انتقال دیده بان'!$D$2:$D$4926,$B176))</f>
        <v/>
      </c>
      <c r="J176">
        <f>IF($B176="","",INDEX('انتقال دیده بان'!$E$2:$E$4926,$B176))</f>
        <v/>
      </c>
      <c r="K176">
        <f>IF($B176="","",INDEX('انتقال دیده بان'!$Y$2:$Y$4926,$B176))</f>
        <v/>
      </c>
      <c r="L176">
        <f>IF($B176="","",INDEX('انتقال دیده بان'!$X$2:$X$4926,$B176))</f>
        <v/>
      </c>
      <c r="M176">
        <f>IF($B176="","",INDEX('انتقال دیده بان'!$AE$2:$AE$4926,$B176))</f>
        <v/>
      </c>
      <c r="N176">
        <f>IF($B176="","",INDEX('انتقال دیده بان'!$AF$2:$AF$4926,$B176))</f>
        <v/>
      </c>
      <c r="O176">
        <f>IF($B176="","",INDEX('انتقال دیده بان'!$AH$2:$AH$4926,$B176))</f>
        <v/>
      </c>
      <c r="P176">
        <f>IF($B176="","",INDEX('انتقال دیده بان'!$AI$2:$AI$4926,$B176))</f>
        <v/>
      </c>
      <c r="Q176">
        <f>IF($B176="","",IF($E176&gt;=85,"شکار ممتاز",IF($E176&gt;=80,"شکار قوی","شکار مشروط")))</f>
        <v/>
      </c>
    </row>
    <row r="177">
      <c r="A177">
        <f>IF($B177="","",ROWS($A$2:A177))</f>
        <v/>
      </c>
      <c r="B17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بان'!$AH$2:$AH$4926&gt;=50)),ROWS($A$2:A177)),0),((('انتقال دیده بان'!$AA$2:$AA$4926)+ROW('انتقال دیده بان'!$AA$2:$AA$4926)/100000000)),0),"")</f>
        <v/>
      </c>
      <c r="C177">
        <f>IF($B177="","",INDEX('انتقال دیده بان'!$A$2:$A$4926,$B177))</f>
        <v/>
      </c>
      <c r="D177">
        <f>IF($B177="","",INDEX('انتقال دیده بان'!$B$2:$B$4926,$B177))</f>
        <v/>
      </c>
      <c r="E177">
        <f>IF($B177="","",INDEX('انتقال دیده بان'!$AA$2:$AA$4926,$B177))</f>
        <v/>
      </c>
      <c r="F177">
        <f>IF($B177="","",INDEX('انتقال دیده بان'!$AJ$2:$AJ$4926,$B177))</f>
        <v/>
      </c>
      <c r="G177">
        <f>IF($B177="","",INDEX('انتقال دیده بان'!$J$2:$J$4926,$B177))</f>
        <v/>
      </c>
      <c r="H177">
        <f>IF($B177="","",INDEX('انتقال دیده بان'!$M$2:$M$4926,$B177))</f>
        <v/>
      </c>
      <c r="I177">
        <f>IF($B177="","",INDEX('انتقال دیده بان'!$D$2:$D$4926,$B177))</f>
        <v/>
      </c>
      <c r="J177">
        <f>IF($B177="","",INDEX('انتقال دیده بان'!$E$2:$E$4926,$B177))</f>
        <v/>
      </c>
      <c r="K177">
        <f>IF($B177="","",INDEX('انتقال دیده بان'!$Y$2:$Y$4926,$B177))</f>
        <v/>
      </c>
      <c r="L177">
        <f>IF($B177="","",INDEX('انتقال دیده بان'!$X$2:$X$4926,$B177))</f>
        <v/>
      </c>
      <c r="M177">
        <f>IF($B177="","",INDEX('انتقال دیده بان'!$AE$2:$AE$4926,$B177))</f>
        <v/>
      </c>
      <c r="N177">
        <f>IF($B177="","",INDEX('انتقال دیده بان'!$AF$2:$AF$4926,$B177))</f>
        <v/>
      </c>
      <c r="O177">
        <f>IF($B177="","",INDEX('انتقال دیده بان'!$AH$2:$AH$4926,$B177))</f>
        <v/>
      </c>
      <c r="P177">
        <f>IF($B177="","",INDEX('انتقال دیده بان'!$AI$2:$AI$4926,$B177))</f>
        <v/>
      </c>
      <c r="Q177">
        <f>IF($B177="","",IF($E177&gt;=85,"شکار ممتاز",IF($E177&gt;=80,"شکار قوی","شکار مشروط")))</f>
        <v/>
      </c>
    </row>
    <row r="178">
      <c r="A178">
        <f>IF($B178="","",ROWS($A$2:A178))</f>
        <v/>
      </c>
      <c r="B17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بان'!$AH$2:$AH$4926&gt;=50)),ROWS($A$2:A178)),0),((('انتقال دیده بان'!$AA$2:$AA$4926)+ROW('انتقال دیده بان'!$AA$2:$AA$4926)/100000000)),0),"")</f>
        <v/>
      </c>
      <c r="C178">
        <f>IF($B178="","",INDEX('انتقال دیده بان'!$A$2:$A$4926,$B178))</f>
        <v/>
      </c>
      <c r="D178">
        <f>IF($B178="","",INDEX('انتقال دیده بان'!$B$2:$B$4926,$B178))</f>
        <v/>
      </c>
      <c r="E178">
        <f>IF($B178="","",INDEX('انتقال دیده بان'!$AA$2:$AA$4926,$B178))</f>
        <v/>
      </c>
      <c r="F178">
        <f>IF($B178="","",INDEX('انتقال دیده بان'!$AJ$2:$AJ$4926,$B178))</f>
        <v/>
      </c>
      <c r="G178">
        <f>IF($B178="","",INDEX('انتقال دیده بان'!$J$2:$J$4926,$B178))</f>
        <v/>
      </c>
      <c r="H178">
        <f>IF($B178="","",INDEX('انتقال دیده بان'!$M$2:$M$4926,$B178))</f>
        <v/>
      </c>
      <c r="I178">
        <f>IF($B178="","",INDEX('انتقال دیده بان'!$D$2:$D$4926,$B178))</f>
        <v/>
      </c>
      <c r="J178">
        <f>IF($B178="","",INDEX('انتقال دیده بان'!$E$2:$E$4926,$B178))</f>
        <v/>
      </c>
      <c r="K178">
        <f>IF($B178="","",INDEX('انتقال دیده بان'!$Y$2:$Y$4926,$B178))</f>
        <v/>
      </c>
      <c r="L178">
        <f>IF($B178="","",INDEX('انتقال دیده بان'!$X$2:$X$4926,$B178))</f>
        <v/>
      </c>
      <c r="M178">
        <f>IF($B178="","",INDEX('انتقال دیده بان'!$AE$2:$AE$4926,$B178))</f>
        <v/>
      </c>
      <c r="N178">
        <f>IF($B178="","",INDEX('انتقال دیده بان'!$AF$2:$AF$4926,$B178))</f>
        <v/>
      </c>
      <c r="O178">
        <f>IF($B178="","",INDEX('انتقال دیده بان'!$AH$2:$AH$4926,$B178))</f>
        <v/>
      </c>
      <c r="P178">
        <f>IF($B178="","",INDEX('انتقال دیده بان'!$AI$2:$AI$4926,$B178))</f>
        <v/>
      </c>
      <c r="Q178">
        <f>IF($B178="","",IF($E178&gt;=85,"شکار ممتاز",IF($E178&gt;=80,"شکار قوی","شکار مشروط")))</f>
        <v/>
      </c>
    </row>
    <row r="179">
      <c r="A179">
        <f>IF($B179="","",ROWS($A$2:A179))</f>
        <v/>
      </c>
      <c r="B17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بان'!$AH$2:$AH$4926&gt;=50)),ROWS($A$2:A179)),0),((('انتقال دیده بان'!$AA$2:$AA$4926)+ROW('انتقال دیده بان'!$AA$2:$AA$4926)/100000000)),0),"")</f>
        <v/>
      </c>
      <c r="C179">
        <f>IF($B179="","",INDEX('انتقال دیده بان'!$A$2:$A$4926,$B179))</f>
        <v/>
      </c>
      <c r="D179">
        <f>IF($B179="","",INDEX('انتقال دیده بان'!$B$2:$B$4926,$B179))</f>
        <v/>
      </c>
      <c r="E179">
        <f>IF($B179="","",INDEX('انتقال دیده بان'!$AA$2:$AA$4926,$B179))</f>
        <v/>
      </c>
      <c r="F179">
        <f>IF($B179="","",INDEX('انتقال دیده بان'!$AJ$2:$AJ$4926,$B179))</f>
        <v/>
      </c>
      <c r="G179">
        <f>IF($B179="","",INDEX('انتقال دیده بان'!$J$2:$J$4926,$B179))</f>
        <v/>
      </c>
      <c r="H179">
        <f>IF($B179="","",INDEX('انتقال دیده بان'!$M$2:$M$4926,$B179))</f>
        <v/>
      </c>
      <c r="I179">
        <f>IF($B179="","",INDEX('انتقال دیده بان'!$D$2:$D$4926,$B179))</f>
        <v/>
      </c>
      <c r="J179">
        <f>IF($B179="","",INDEX('انتقال دیده بان'!$E$2:$E$4926,$B179))</f>
        <v/>
      </c>
      <c r="K179">
        <f>IF($B179="","",INDEX('انتقال دیده بان'!$Y$2:$Y$4926,$B179))</f>
        <v/>
      </c>
      <c r="L179">
        <f>IF($B179="","",INDEX('انتقال دیده بان'!$X$2:$X$4926,$B179))</f>
        <v/>
      </c>
      <c r="M179">
        <f>IF($B179="","",INDEX('انتقال دیده بان'!$AE$2:$AE$4926,$B179))</f>
        <v/>
      </c>
      <c r="N179">
        <f>IF($B179="","",INDEX('انتقال دیده بان'!$AF$2:$AF$4926,$B179))</f>
        <v/>
      </c>
      <c r="O179">
        <f>IF($B179="","",INDEX('انتقال دیده بان'!$AH$2:$AH$4926,$B179))</f>
        <v/>
      </c>
      <c r="P179">
        <f>IF($B179="","",INDEX('انتقال دیده بان'!$AI$2:$AI$4926,$B179))</f>
        <v/>
      </c>
      <c r="Q179">
        <f>IF($B179="","",IF($E179&gt;=85,"شکار ممتاز",IF($E179&gt;=80,"شکار قوی","شکار مشروط")))</f>
        <v/>
      </c>
    </row>
    <row r="180">
      <c r="A180">
        <f>IF($B180="","",ROWS($A$2:A180))</f>
        <v/>
      </c>
      <c r="B18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بان'!$AH$2:$AH$4926&gt;=50)),ROWS($A$2:A180)),0),((('انتقال دیده بان'!$AA$2:$AA$4926)+ROW('انتقال دیده بان'!$AA$2:$AA$4926)/100000000)),0),"")</f>
        <v/>
      </c>
      <c r="C180">
        <f>IF($B180="","",INDEX('انتقال دیده بان'!$A$2:$A$4926,$B180))</f>
        <v/>
      </c>
      <c r="D180">
        <f>IF($B180="","",INDEX('انتقال دیده بان'!$B$2:$B$4926,$B180))</f>
        <v/>
      </c>
      <c r="E180">
        <f>IF($B180="","",INDEX('انتقال دیده بان'!$AA$2:$AA$4926,$B180))</f>
        <v/>
      </c>
      <c r="F180">
        <f>IF($B180="","",INDEX('انتقال دیده بان'!$AJ$2:$AJ$4926,$B180))</f>
        <v/>
      </c>
      <c r="G180">
        <f>IF($B180="","",INDEX('انتقال دیده بان'!$J$2:$J$4926,$B180))</f>
        <v/>
      </c>
      <c r="H180">
        <f>IF($B180="","",INDEX('انتقال دیده بان'!$M$2:$M$4926,$B180))</f>
        <v/>
      </c>
      <c r="I180">
        <f>IF($B180="","",INDEX('انتقال دیده بان'!$D$2:$D$4926,$B180))</f>
        <v/>
      </c>
      <c r="J180">
        <f>IF($B180="","",INDEX('انتقال دیده بان'!$E$2:$E$4926,$B180))</f>
        <v/>
      </c>
      <c r="K180">
        <f>IF($B180="","",INDEX('انتقال دیده بان'!$Y$2:$Y$4926,$B180))</f>
        <v/>
      </c>
      <c r="L180">
        <f>IF($B180="","",INDEX('انتقال دیده بان'!$X$2:$X$4926,$B180))</f>
        <v/>
      </c>
      <c r="M180">
        <f>IF($B180="","",INDEX('انتقال دیده بان'!$AE$2:$AE$4926,$B180))</f>
        <v/>
      </c>
      <c r="N180">
        <f>IF($B180="","",INDEX('انتقال دیده بان'!$AF$2:$AF$4926,$B180))</f>
        <v/>
      </c>
      <c r="O180">
        <f>IF($B180="","",INDEX('انتقال دیده بان'!$AH$2:$AH$4926,$B180))</f>
        <v/>
      </c>
      <c r="P180">
        <f>IF($B180="","",INDEX('انتقال دیده بان'!$AI$2:$AI$4926,$B180))</f>
        <v/>
      </c>
      <c r="Q180">
        <f>IF($B180="","",IF($E180&gt;=85,"شکار ممتاز",IF($E180&gt;=80,"شکار قوی","شکار مشروط")))</f>
        <v/>
      </c>
    </row>
    <row r="181">
      <c r="A181">
        <f>IF($B181="","",ROWS($A$2:A181))</f>
        <v/>
      </c>
      <c r="B18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بان'!$AH$2:$AH$4926&gt;=50)),ROWS($A$2:A181)),0),((('انتقال دیده بان'!$AA$2:$AA$4926)+ROW('انتقال دیده بان'!$AA$2:$AA$4926)/100000000)),0),"")</f>
        <v/>
      </c>
      <c r="C181">
        <f>IF($B181="","",INDEX('انتقال دیده بان'!$A$2:$A$4926,$B181))</f>
        <v/>
      </c>
      <c r="D181">
        <f>IF($B181="","",INDEX('انتقال دیده بان'!$B$2:$B$4926,$B181))</f>
        <v/>
      </c>
      <c r="E181">
        <f>IF($B181="","",INDEX('انتقال دیده بان'!$AA$2:$AA$4926,$B181))</f>
        <v/>
      </c>
      <c r="F181">
        <f>IF($B181="","",INDEX('انتقال دیده بان'!$AJ$2:$AJ$4926,$B181))</f>
        <v/>
      </c>
      <c r="G181">
        <f>IF($B181="","",INDEX('انتقال دیده بان'!$J$2:$J$4926,$B181))</f>
        <v/>
      </c>
      <c r="H181">
        <f>IF($B181="","",INDEX('انتقال دیده بان'!$M$2:$M$4926,$B181))</f>
        <v/>
      </c>
      <c r="I181">
        <f>IF($B181="","",INDEX('انتقال دیده بان'!$D$2:$D$4926,$B181))</f>
        <v/>
      </c>
      <c r="J181">
        <f>IF($B181="","",INDEX('انتقال دیده بان'!$E$2:$E$4926,$B181))</f>
        <v/>
      </c>
      <c r="K181">
        <f>IF($B181="","",INDEX('انتقال دیده بان'!$Y$2:$Y$4926,$B181))</f>
        <v/>
      </c>
      <c r="L181">
        <f>IF($B181="","",INDEX('انتقال دیده بان'!$X$2:$X$4926,$B181))</f>
        <v/>
      </c>
      <c r="M181">
        <f>IF($B181="","",INDEX('انتقال دیده بان'!$AE$2:$AE$4926,$B181))</f>
        <v/>
      </c>
      <c r="N181">
        <f>IF($B181="","",INDEX('انتقال دیده بان'!$AF$2:$AF$4926,$B181))</f>
        <v/>
      </c>
      <c r="O181">
        <f>IF($B181="","",INDEX('انتقال دیده بان'!$AH$2:$AH$4926,$B181))</f>
        <v/>
      </c>
      <c r="P181">
        <f>IF($B181="","",INDEX('انتقال دیده بان'!$AI$2:$AI$4926,$B181))</f>
        <v/>
      </c>
      <c r="Q181">
        <f>IF($B181="","",IF($E181&gt;=85,"شکار ممتاز",IF($E181&gt;=80,"شکار قوی","شکار مشروط")))</f>
        <v/>
      </c>
    </row>
    <row r="182">
      <c r="A182">
        <f>IF($B182="","",ROWS($A$2:A182))</f>
        <v/>
      </c>
      <c r="B18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بان'!$AH$2:$AH$4926&gt;=50)),ROWS($A$2:A182)),0),((('انتقال دیده بان'!$AA$2:$AA$4926)+ROW('انتقال دیده بان'!$AA$2:$AA$4926)/100000000)),0),"")</f>
        <v/>
      </c>
      <c r="C182">
        <f>IF($B182="","",INDEX('انتقال دیده بان'!$A$2:$A$4926,$B182))</f>
        <v/>
      </c>
      <c r="D182">
        <f>IF($B182="","",INDEX('انتقال دیده بان'!$B$2:$B$4926,$B182))</f>
        <v/>
      </c>
      <c r="E182">
        <f>IF($B182="","",INDEX('انتقال دیده بان'!$AA$2:$AA$4926,$B182))</f>
        <v/>
      </c>
      <c r="F182">
        <f>IF($B182="","",INDEX('انتقال دیده بان'!$AJ$2:$AJ$4926,$B182))</f>
        <v/>
      </c>
      <c r="G182">
        <f>IF($B182="","",INDEX('انتقال دیده بان'!$J$2:$J$4926,$B182))</f>
        <v/>
      </c>
      <c r="H182">
        <f>IF($B182="","",INDEX('انتقال دیده بان'!$M$2:$M$4926,$B182))</f>
        <v/>
      </c>
      <c r="I182">
        <f>IF($B182="","",INDEX('انتقال دیده بان'!$D$2:$D$4926,$B182))</f>
        <v/>
      </c>
      <c r="J182">
        <f>IF($B182="","",INDEX('انتقال دیده بان'!$E$2:$E$4926,$B182))</f>
        <v/>
      </c>
      <c r="K182">
        <f>IF($B182="","",INDEX('انتقال دیده بان'!$Y$2:$Y$4926,$B182))</f>
        <v/>
      </c>
      <c r="L182">
        <f>IF($B182="","",INDEX('انتقال دیده بان'!$X$2:$X$4926,$B182))</f>
        <v/>
      </c>
      <c r="M182">
        <f>IF($B182="","",INDEX('انتقال دیده بان'!$AE$2:$AE$4926,$B182))</f>
        <v/>
      </c>
      <c r="N182">
        <f>IF($B182="","",INDEX('انتقال دیده بان'!$AF$2:$AF$4926,$B182))</f>
        <v/>
      </c>
      <c r="O182">
        <f>IF($B182="","",INDEX('انتقال دیده بان'!$AH$2:$AH$4926,$B182))</f>
        <v/>
      </c>
      <c r="P182">
        <f>IF($B182="","",INDEX('انتقال دیده بان'!$AI$2:$AI$4926,$B182))</f>
        <v/>
      </c>
      <c r="Q182">
        <f>IF($B182="","",IF($E182&gt;=85,"شکار ممتاز",IF($E182&gt;=80,"شکار قوی","شکار مشروط")))</f>
        <v/>
      </c>
    </row>
    <row r="183">
      <c r="A183">
        <f>IF($B183="","",ROWS($A$2:A183))</f>
        <v/>
      </c>
      <c r="B18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بان'!$AH$2:$AH$4926&gt;=50)),ROWS($A$2:A183)),0),((('انتقال دیده بان'!$AA$2:$AA$4926)+ROW('انتقال دیده بان'!$AA$2:$AA$4926)/100000000)),0),"")</f>
        <v/>
      </c>
      <c r="C183">
        <f>IF($B183="","",INDEX('انتقال دیده بان'!$A$2:$A$4926,$B183))</f>
        <v/>
      </c>
      <c r="D183">
        <f>IF($B183="","",INDEX('انتقال دیده بان'!$B$2:$B$4926,$B183))</f>
        <v/>
      </c>
      <c r="E183">
        <f>IF($B183="","",INDEX('انتقال دیده بان'!$AA$2:$AA$4926,$B183))</f>
        <v/>
      </c>
      <c r="F183">
        <f>IF($B183="","",INDEX('انتقال دیده بان'!$AJ$2:$AJ$4926,$B183))</f>
        <v/>
      </c>
      <c r="G183">
        <f>IF($B183="","",INDEX('انتقال دیده بان'!$J$2:$J$4926,$B183))</f>
        <v/>
      </c>
      <c r="H183">
        <f>IF($B183="","",INDEX('انتقال دیده بان'!$M$2:$M$4926,$B183))</f>
        <v/>
      </c>
      <c r="I183">
        <f>IF($B183="","",INDEX('انتقال دیده بان'!$D$2:$D$4926,$B183))</f>
        <v/>
      </c>
      <c r="J183">
        <f>IF($B183="","",INDEX('انتقال دیده بان'!$E$2:$E$4926,$B183))</f>
        <v/>
      </c>
      <c r="K183">
        <f>IF($B183="","",INDEX('انتقال دیده بان'!$Y$2:$Y$4926,$B183))</f>
        <v/>
      </c>
      <c r="L183">
        <f>IF($B183="","",INDEX('انتقال دیده بان'!$X$2:$X$4926,$B183))</f>
        <v/>
      </c>
      <c r="M183">
        <f>IF($B183="","",INDEX('انتقال دیده بان'!$AE$2:$AE$4926,$B183))</f>
        <v/>
      </c>
      <c r="N183">
        <f>IF($B183="","",INDEX('انتقال دیده بان'!$AF$2:$AF$4926,$B183))</f>
        <v/>
      </c>
      <c r="O183">
        <f>IF($B183="","",INDEX('انتقال دیده بان'!$AH$2:$AH$4926,$B183))</f>
        <v/>
      </c>
      <c r="P183">
        <f>IF($B183="","",INDEX('انتقال دیده بان'!$AI$2:$AI$4926,$B183))</f>
        <v/>
      </c>
      <c r="Q183">
        <f>IF($B183="","",IF($E183&gt;=85,"شکار ممتاز",IF($E183&gt;=80,"شکار قوی","شکار مشروط")))</f>
        <v/>
      </c>
    </row>
    <row r="184">
      <c r="A184">
        <f>IF($B184="","",ROWS($A$2:A184))</f>
        <v/>
      </c>
      <c r="B18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بان'!$AH$2:$AH$4926&gt;=50)),ROWS($A$2:A184)),0),((('انتقال دیده بان'!$AA$2:$AA$4926)+ROW('انتقال دیده بان'!$AA$2:$AA$4926)/100000000)),0),"")</f>
        <v/>
      </c>
      <c r="C184">
        <f>IF($B184="","",INDEX('انتقال دیده بان'!$A$2:$A$4926,$B184))</f>
        <v/>
      </c>
      <c r="D184">
        <f>IF($B184="","",INDEX('انتقال دیده بان'!$B$2:$B$4926,$B184))</f>
        <v/>
      </c>
      <c r="E184">
        <f>IF($B184="","",INDEX('انتقال دیده بان'!$AA$2:$AA$4926,$B184))</f>
        <v/>
      </c>
      <c r="F184">
        <f>IF($B184="","",INDEX('انتقال دیده بان'!$AJ$2:$AJ$4926,$B184))</f>
        <v/>
      </c>
      <c r="G184">
        <f>IF($B184="","",INDEX('انتقال دیده بان'!$J$2:$J$4926,$B184))</f>
        <v/>
      </c>
      <c r="H184">
        <f>IF($B184="","",INDEX('انتقال دیده بان'!$M$2:$M$4926,$B184))</f>
        <v/>
      </c>
      <c r="I184">
        <f>IF($B184="","",INDEX('انتقال دیده بان'!$D$2:$D$4926,$B184))</f>
        <v/>
      </c>
      <c r="J184">
        <f>IF($B184="","",INDEX('انتقال دیده بان'!$E$2:$E$4926,$B184))</f>
        <v/>
      </c>
      <c r="K184">
        <f>IF($B184="","",INDEX('انتقال دیده بان'!$Y$2:$Y$4926,$B184))</f>
        <v/>
      </c>
      <c r="L184">
        <f>IF($B184="","",INDEX('انتقال دیده بان'!$X$2:$X$4926,$B184))</f>
        <v/>
      </c>
      <c r="M184">
        <f>IF($B184="","",INDEX('انتقال دیده بان'!$AE$2:$AE$4926,$B184))</f>
        <v/>
      </c>
      <c r="N184">
        <f>IF($B184="","",INDEX('انتقال دیده بان'!$AF$2:$AF$4926,$B184))</f>
        <v/>
      </c>
      <c r="O184">
        <f>IF($B184="","",INDEX('انتقال دیده بان'!$AH$2:$AH$4926,$B184))</f>
        <v/>
      </c>
      <c r="P184">
        <f>IF($B184="","",INDEX('انتقال دیده بان'!$AI$2:$AI$4926,$B184))</f>
        <v/>
      </c>
      <c r="Q184">
        <f>IF($B184="","",IF($E184&gt;=85,"شکار ممتاز",IF($E184&gt;=80,"شکار قوی","شکار مشروط")))</f>
        <v/>
      </c>
    </row>
    <row r="185">
      <c r="A185">
        <f>IF($B185="","",ROWS($A$2:A185))</f>
        <v/>
      </c>
      <c r="B18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بان'!$AH$2:$AH$4926&gt;=50)),ROWS($A$2:A185)),0),((('انتقال دیده بان'!$AA$2:$AA$4926)+ROW('انتقال دیده بان'!$AA$2:$AA$4926)/100000000)),0),"")</f>
        <v/>
      </c>
      <c r="C185">
        <f>IF($B185="","",INDEX('انتقال دیده بان'!$A$2:$A$4926,$B185))</f>
        <v/>
      </c>
      <c r="D185">
        <f>IF($B185="","",INDEX('انتقال دیده بان'!$B$2:$B$4926,$B185))</f>
        <v/>
      </c>
      <c r="E185">
        <f>IF($B185="","",INDEX('انتقال دیده بان'!$AA$2:$AA$4926,$B185))</f>
        <v/>
      </c>
      <c r="F185">
        <f>IF($B185="","",INDEX('انتقال دیده بان'!$AJ$2:$AJ$4926,$B185))</f>
        <v/>
      </c>
      <c r="G185">
        <f>IF($B185="","",INDEX('انتقال دیده بان'!$J$2:$J$4926,$B185))</f>
        <v/>
      </c>
      <c r="H185">
        <f>IF($B185="","",INDEX('انتقال دیده بان'!$M$2:$M$4926,$B185))</f>
        <v/>
      </c>
      <c r="I185">
        <f>IF($B185="","",INDEX('انتقال دیده بان'!$D$2:$D$4926,$B185))</f>
        <v/>
      </c>
      <c r="J185">
        <f>IF($B185="","",INDEX('انتقال دیده بان'!$E$2:$E$4926,$B185))</f>
        <v/>
      </c>
      <c r="K185">
        <f>IF($B185="","",INDEX('انتقال دیده بان'!$Y$2:$Y$4926,$B185))</f>
        <v/>
      </c>
      <c r="L185">
        <f>IF($B185="","",INDEX('انتقال دیده بان'!$X$2:$X$4926,$B185))</f>
        <v/>
      </c>
      <c r="M185">
        <f>IF($B185="","",INDEX('انتقال دیده بان'!$AE$2:$AE$4926,$B185))</f>
        <v/>
      </c>
      <c r="N185">
        <f>IF($B185="","",INDEX('انتقال دیده بان'!$AF$2:$AF$4926,$B185))</f>
        <v/>
      </c>
      <c r="O185">
        <f>IF($B185="","",INDEX('انتقال دیده بان'!$AH$2:$AH$4926,$B185))</f>
        <v/>
      </c>
      <c r="P185">
        <f>IF($B185="","",INDEX('انتقال دیده بان'!$AI$2:$AI$4926,$B185))</f>
        <v/>
      </c>
      <c r="Q185">
        <f>IF($B185="","",IF($E185&gt;=85,"شکار ممتاز",IF($E185&gt;=80,"شکار قوی","شکار مشروط")))</f>
        <v/>
      </c>
    </row>
    <row r="186">
      <c r="A186">
        <f>IF($B186="","",ROWS($A$2:A186))</f>
        <v/>
      </c>
      <c r="B18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بان'!$AH$2:$AH$4926&gt;=50)),ROWS($A$2:A186)),0),((('انتقال دیده بان'!$AA$2:$AA$4926)+ROW('انتقال دیده بان'!$AA$2:$AA$4926)/100000000)),0),"")</f>
        <v/>
      </c>
      <c r="C186">
        <f>IF($B186="","",INDEX('انتقال دیده بان'!$A$2:$A$4926,$B186))</f>
        <v/>
      </c>
      <c r="D186">
        <f>IF($B186="","",INDEX('انتقال دیده بان'!$B$2:$B$4926,$B186))</f>
        <v/>
      </c>
      <c r="E186">
        <f>IF($B186="","",INDEX('انتقال دیده بان'!$AA$2:$AA$4926,$B186))</f>
        <v/>
      </c>
      <c r="F186">
        <f>IF($B186="","",INDEX('انتقال دیده بان'!$AJ$2:$AJ$4926,$B186))</f>
        <v/>
      </c>
      <c r="G186">
        <f>IF($B186="","",INDEX('انتقال دیده بان'!$J$2:$J$4926,$B186))</f>
        <v/>
      </c>
      <c r="H186">
        <f>IF($B186="","",INDEX('انتقال دیده بان'!$M$2:$M$4926,$B186))</f>
        <v/>
      </c>
      <c r="I186">
        <f>IF($B186="","",INDEX('انتقال دیده بان'!$D$2:$D$4926,$B186))</f>
        <v/>
      </c>
      <c r="J186">
        <f>IF($B186="","",INDEX('انتقال دیده بان'!$E$2:$E$4926,$B186))</f>
        <v/>
      </c>
      <c r="K186">
        <f>IF($B186="","",INDEX('انتقال دیده بان'!$Y$2:$Y$4926,$B186))</f>
        <v/>
      </c>
      <c r="L186">
        <f>IF($B186="","",INDEX('انتقال دیده بان'!$X$2:$X$4926,$B186))</f>
        <v/>
      </c>
      <c r="M186">
        <f>IF($B186="","",INDEX('انتقال دیده بان'!$AE$2:$AE$4926,$B186))</f>
        <v/>
      </c>
      <c r="N186">
        <f>IF($B186="","",INDEX('انتقال دیده بان'!$AF$2:$AF$4926,$B186))</f>
        <v/>
      </c>
      <c r="O186">
        <f>IF($B186="","",INDEX('انتقال دیده بان'!$AH$2:$AH$4926,$B186))</f>
        <v/>
      </c>
      <c r="P186">
        <f>IF($B186="","",INDEX('انتقال دیده بان'!$AI$2:$AI$4926,$B186))</f>
        <v/>
      </c>
      <c r="Q186">
        <f>IF($B186="","",IF($E186&gt;=85,"شکار ممتاز",IF($E186&gt;=80,"شکار قوی","شکار مشروط")))</f>
        <v/>
      </c>
    </row>
    <row r="187">
      <c r="A187">
        <f>IF($B187="","",ROWS($A$2:A187))</f>
        <v/>
      </c>
      <c r="B18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بان'!$AH$2:$AH$4926&gt;=50)),ROWS($A$2:A187)),0),((('انتقال دیده بان'!$AA$2:$AA$4926)+ROW('انتقال دیده بان'!$AA$2:$AA$4926)/100000000)),0),"")</f>
        <v/>
      </c>
      <c r="C187">
        <f>IF($B187="","",INDEX('انتقال دیده بان'!$A$2:$A$4926,$B187))</f>
        <v/>
      </c>
      <c r="D187">
        <f>IF($B187="","",INDEX('انتقال دیده بان'!$B$2:$B$4926,$B187))</f>
        <v/>
      </c>
      <c r="E187">
        <f>IF($B187="","",INDEX('انتقال دیده بان'!$AA$2:$AA$4926,$B187))</f>
        <v/>
      </c>
      <c r="F187">
        <f>IF($B187="","",INDEX('انتقال دیده بان'!$AJ$2:$AJ$4926,$B187))</f>
        <v/>
      </c>
      <c r="G187">
        <f>IF($B187="","",INDEX('انتقال دیده بان'!$J$2:$J$4926,$B187))</f>
        <v/>
      </c>
      <c r="H187">
        <f>IF($B187="","",INDEX('انتقال دیده بان'!$M$2:$M$4926,$B187))</f>
        <v/>
      </c>
      <c r="I187">
        <f>IF($B187="","",INDEX('انتقال دیده بان'!$D$2:$D$4926,$B187))</f>
        <v/>
      </c>
      <c r="J187">
        <f>IF($B187="","",INDEX('انتقال دیده بان'!$E$2:$E$4926,$B187))</f>
        <v/>
      </c>
      <c r="K187">
        <f>IF($B187="","",INDEX('انتقال دیده بان'!$Y$2:$Y$4926,$B187))</f>
        <v/>
      </c>
      <c r="L187">
        <f>IF($B187="","",INDEX('انتقال دیده بان'!$X$2:$X$4926,$B187))</f>
        <v/>
      </c>
      <c r="M187">
        <f>IF($B187="","",INDEX('انتقال دیده بان'!$AE$2:$AE$4926,$B187))</f>
        <v/>
      </c>
      <c r="N187">
        <f>IF($B187="","",INDEX('انتقال دیده بان'!$AF$2:$AF$4926,$B187))</f>
        <v/>
      </c>
      <c r="O187">
        <f>IF($B187="","",INDEX('انتقال دیده بان'!$AH$2:$AH$4926,$B187))</f>
        <v/>
      </c>
      <c r="P187">
        <f>IF($B187="","",INDEX('انتقال دیده بان'!$AI$2:$AI$4926,$B187))</f>
        <v/>
      </c>
      <c r="Q187">
        <f>IF($B187="","",IF($E187&gt;=85,"شکار ممتاز",IF($E187&gt;=80,"شکار قوی","شکار مشروط")))</f>
        <v/>
      </c>
    </row>
    <row r="188">
      <c r="A188">
        <f>IF($B188="","",ROWS($A$2:A188))</f>
        <v/>
      </c>
      <c r="B18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بان'!$AH$2:$AH$4926&gt;=50)),ROWS($A$2:A188)),0),((('انتقال دیده بان'!$AA$2:$AA$4926)+ROW('انتقال دیده بان'!$AA$2:$AA$4926)/100000000)),0),"")</f>
        <v/>
      </c>
      <c r="C188">
        <f>IF($B188="","",INDEX('انتقال دیده بان'!$A$2:$A$4926,$B188))</f>
        <v/>
      </c>
      <c r="D188">
        <f>IF($B188="","",INDEX('انتقال دیده بان'!$B$2:$B$4926,$B188))</f>
        <v/>
      </c>
      <c r="E188">
        <f>IF($B188="","",INDEX('انتقال دیده بان'!$AA$2:$AA$4926,$B188))</f>
        <v/>
      </c>
      <c r="F188">
        <f>IF($B188="","",INDEX('انتقال دیده بان'!$AJ$2:$AJ$4926,$B188))</f>
        <v/>
      </c>
      <c r="G188">
        <f>IF($B188="","",INDEX('انتقال دیده بان'!$J$2:$J$4926,$B188))</f>
        <v/>
      </c>
      <c r="H188">
        <f>IF($B188="","",INDEX('انتقال دیده بان'!$M$2:$M$4926,$B188))</f>
        <v/>
      </c>
      <c r="I188">
        <f>IF($B188="","",INDEX('انتقال دیده بان'!$D$2:$D$4926,$B188))</f>
        <v/>
      </c>
      <c r="J188">
        <f>IF($B188="","",INDEX('انتقال دیده بان'!$E$2:$E$4926,$B188))</f>
        <v/>
      </c>
      <c r="K188">
        <f>IF($B188="","",INDEX('انتقال دیده بان'!$Y$2:$Y$4926,$B188))</f>
        <v/>
      </c>
      <c r="L188">
        <f>IF($B188="","",INDEX('انتقال دیده بان'!$X$2:$X$4926,$B188))</f>
        <v/>
      </c>
      <c r="M188">
        <f>IF($B188="","",INDEX('انتقال دیده بان'!$AE$2:$AE$4926,$B188))</f>
        <v/>
      </c>
      <c r="N188">
        <f>IF($B188="","",INDEX('انتقال دیده بان'!$AF$2:$AF$4926,$B188))</f>
        <v/>
      </c>
      <c r="O188">
        <f>IF($B188="","",INDEX('انتقال دیده بان'!$AH$2:$AH$4926,$B188))</f>
        <v/>
      </c>
      <c r="P188">
        <f>IF($B188="","",INDEX('انتقال دیده بان'!$AI$2:$AI$4926,$B188))</f>
        <v/>
      </c>
      <c r="Q188">
        <f>IF($B188="","",IF($E188&gt;=85,"شکار ممتاز",IF($E188&gt;=80,"شکار قوی","شکار مشروط")))</f>
        <v/>
      </c>
    </row>
    <row r="189">
      <c r="A189">
        <f>IF($B189="","",ROWS($A$2:A189))</f>
        <v/>
      </c>
      <c r="B18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بان'!$AH$2:$AH$4926&gt;=50)),ROWS($A$2:A189)),0),((('انتقال دیده بان'!$AA$2:$AA$4926)+ROW('انتقال دیده بان'!$AA$2:$AA$4926)/100000000)),0),"")</f>
        <v/>
      </c>
      <c r="C189">
        <f>IF($B189="","",INDEX('انتقال دیده بان'!$A$2:$A$4926,$B189))</f>
        <v/>
      </c>
      <c r="D189">
        <f>IF($B189="","",INDEX('انتقال دیده بان'!$B$2:$B$4926,$B189))</f>
        <v/>
      </c>
      <c r="E189">
        <f>IF($B189="","",INDEX('انتقال دیده بان'!$AA$2:$AA$4926,$B189))</f>
        <v/>
      </c>
      <c r="F189">
        <f>IF($B189="","",INDEX('انتقال دیده بان'!$AJ$2:$AJ$4926,$B189))</f>
        <v/>
      </c>
      <c r="G189">
        <f>IF($B189="","",INDEX('انتقال دیده بان'!$J$2:$J$4926,$B189))</f>
        <v/>
      </c>
      <c r="H189">
        <f>IF($B189="","",INDEX('انتقال دیده بان'!$M$2:$M$4926,$B189))</f>
        <v/>
      </c>
      <c r="I189">
        <f>IF($B189="","",INDEX('انتقال دیده بان'!$D$2:$D$4926,$B189))</f>
        <v/>
      </c>
      <c r="J189">
        <f>IF($B189="","",INDEX('انتقال دیده بان'!$E$2:$E$4926,$B189))</f>
        <v/>
      </c>
      <c r="K189">
        <f>IF($B189="","",INDEX('انتقال دیده بان'!$Y$2:$Y$4926,$B189))</f>
        <v/>
      </c>
      <c r="L189">
        <f>IF($B189="","",INDEX('انتقال دیده بان'!$X$2:$X$4926,$B189))</f>
        <v/>
      </c>
      <c r="M189">
        <f>IF($B189="","",INDEX('انتقال دیده بان'!$AE$2:$AE$4926,$B189))</f>
        <v/>
      </c>
      <c r="N189">
        <f>IF($B189="","",INDEX('انتقال دیده بان'!$AF$2:$AF$4926,$B189))</f>
        <v/>
      </c>
      <c r="O189">
        <f>IF($B189="","",INDEX('انتقال دیده بان'!$AH$2:$AH$4926,$B189))</f>
        <v/>
      </c>
      <c r="P189">
        <f>IF($B189="","",INDEX('انتقال دیده بان'!$AI$2:$AI$4926,$B189))</f>
        <v/>
      </c>
      <c r="Q189">
        <f>IF($B189="","",IF($E189&gt;=85,"شکار ممتاز",IF($E189&gt;=80,"شکار قوی","شکار مشروط")))</f>
        <v/>
      </c>
    </row>
    <row r="190">
      <c r="A190">
        <f>IF($B190="","",ROWS($A$2:A190))</f>
        <v/>
      </c>
      <c r="B19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بان'!$AH$2:$AH$4926&gt;=50)),ROWS($A$2:A190)),0),((('انتقال دیده بان'!$AA$2:$AA$4926)+ROW('انتقال دیده بان'!$AA$2:$AA$4926)/100000000)),0),"")</f>
        <v/>
      </c>
      <c r="C190">
        <f>IF($B190="","",INDEX('انتقال دیده بان'!$A$2:$A$4926,$B190))</f>
        <v/>
      </c>
      <c r="D190">
        <f>IF($B190="","",INDEX('انتقال دیده بان'!$B$2:$B$4926,$B190))</f>
        <v/>
      </c>
      <c r="E190">
        <f>IF($B190="","",INDEX('انتقال دیده بان'!$AA$2:$AA$4926,$B190))</f>
        <v/>
      </c>
      <c r="F190">
        <f>IF($B190="","",INDEX('انتقال دیده بان'!$AJ$2:$AJ$4926,$B190))</f>
        <v/>
      </c>
      <c r="G190">
        <f>IF($B190="","",INDEX('انتقال دیده بان'!$J$2:$J$4926,$B190))</f>
        <v/>
      </c>
      <c r="H190">
        <f>IF($B190="","",INDEX('انتقال دیده بان'!$M$2:$M$4926,$B190))</f>
        <v/>
      </c>
      <c r="I190">
        <f>IF($B190="","",INDEX('انتقال دیده بان'!$D$2:$D$4926,$B190))</f>
        <v/>
      </c>
      <c r="J190">
        <f>IF($B190="","",INDEX('انتقال دیده بان'!$E$2:$E$4926,$B190))</f>
        <v/>
      </c>
      <c r="K190">
        <f>IF($B190="","",INDEX('انتقال دیده بان'!$Y$2:$Y$4926,$B190))</f>
        <v/>
      </c>
      <c r="L190">
        <f>IF($B190="","",INDEX('انتقال دیده بان'!$X$2:$X$4926,$B190))</f>
        <v/>
      </c>
      <c r="M190">
        <f>IF($B190="","",INDEX('انتقال دیده بان'!$AE$2:$AE$4926,$B190))</f>
        <v/>
      </c>
      <c r="N190">
        <f>IF($B190="","",INDEX('انتقال دیده بان'!$AF$2:$AF$4926,$B190))</f>
        <v/>
      </c>
      <c r="O190">
        <f>IF($B190="","",INDEX('انتقال دیده بان'!$AH$2:$AH$4926,$B190))</f>
        <v/>
      </c>
      <c r="P190">
        <f>IF($B190="","",INDEX('انتقال دیده بان'!$AI$2:$AI$4926,$B190))</f>
        <v/>
      </c>
      <c r="Q190">
        <f>IF($B190="","",IF($E190&gt;=85,"شکار ممتاز",IF($E190&gt;=80,"شکار قوی","شکار مشروط")))</f>
        <v/>
      </c>
    </row>
    <row r="191">
      <c r="A191">
        <f>IF($B191="","",ROWS($A$2:A191))</f>
        <v/>
      </c>
      <c r="B19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بان'!$AH$2:$AH$4926&gt;=50)),ROWS($A$2:A191)),0),((('انتقال دیده بان'!$AA$2:$AA$4926)+ROW('انتقال دیده بان'!$AA$2:$AA$4926)/100000000)),0),"")</f>
        <v/>
      </c>
      <c r="C191">
        <f>IF($B191="","",INDEX('انتقال دیده بان'!$A$2:$A$4926,$B191))</f>
        <v/>
      </c>
      <c r="D191">
        <f>IF($B191="","",INDEX('انتقال دیده بان'!$B$2:$B$4926,$B191))</f>
        <v/>
      </c>
      <c r="E191">
        <f>IF($B191="","",INDEX('انتقال دیده بان'!$AA$2:$AA$4926,$B191))</f>
        <v/>
      </c>
      <c r="F191">
        <f>IF($B191="","",INDEX('انتقال دیده بان'!$AJ$2:$AJ$4926,$B191))</f>
        <v/>
      </c>
      <c r="G191">
        <f>IF($B191="","",INDEX('انتقال دیده بان'!$J$2:$J$4926,$B191))</f>
        <v/>
      </c>
      <c r="H191">
        <f>IF($B191="","",INDEX('انتقال دیده بان'!$M$2:$M$4926,$B191))</f>
        <v/>
      </c>
      <c r="I191">
        <f>IF($B191="","",INDEX('انتقال دیده بان'!$D$2:$D$4926,$B191))</f>
        <v/>
      </c>
      <c r="J191">
        <f>IF($B191="","",INDEX('انتقال دیده بان'!$E$2:$E$4926,$B191))</f>
        <v/>
      </c>
      <c r="K191">
        <f>IF($B191="","",INDEX('انتقال دیده بان'!$Y$2:$Y$4926,$B191))</f>
        <v/>
      </c>
      <c r="L191">
        <f>IF($B191="","",INDEX('انتقال دیده بان'!$X$2:$X$4926,$B191))</f>
        <v/>
      </c>
      <c r="M191">
        <f>IF($B191="","",INDEX('انتقال دیده بان'!$AE$2:$AE$4926,$B191))</f>
        <v/>
      </c>
      <c r="N191">
        <f>IF($B191="","",INDEX('انتقال دیده بان'!$AF$2:$AF$4926,$B191))</f>
        <v/>
      </c>
      <c r="O191">
        <f>IF($B191="","",INDEX('انتقال دیده بان'!$AH$2:$AH$4926,$B191))</f>
        <v/>
      </c>
      <c r="P191">
        <f>IF($B191="","",INDEX('انتقال دیده بان'!$AI$2:$AI$4926,$B191))</f>
        <v/>
      </c>
      <c r="Q191">
        <f>IF($B191="","",IF($E191&gt;=85,"شکار ممتاز",IF($E191&gt;=80,"شکار قوی","شکار مشروط")))</f>
        <v/>
      </c>
    </row>
    <row r="192">
      <c r="A192">
        <f>IF($B192="","",ROWS($A$2:A192))</f>
        <v/>
      </c>
      <c r="B19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بان'!$AH$2:$AH$4926&gt;=50)),ROWS($A$2:A192)),0),((('انتقال دیده بان'!$AA$2:$AA$4926)+ROW('انتقال دیده بان'!$AA$2:$AA$4926)/100000000)),0),"")</f>
        <v/>
      </c>
      <c r="C192">
        <f>IF($B192="","",INDEX('انتقال دیده بان'!$A$2:$A$4926,$B192))</f>
        <v/>
      </c>
      <c r="D192">
        <f>IF($B192="","",INDEX('انتقال دیده بان'!$B$2:$B$4926,$B192))</f>
        <v/>
      </c>
      <c r="E192">
        <f>IF($B192="","",INDEX('انتقال دیده بان'!$AA$2:$AA$4926,$B192))</f>
        <v/>
      </c>
      <c r="F192">
        <f>IF($B192="","",INDEX('انتقال دیده بان'!$AJ$2:$AJ$4926,$B192))</f>
        <v/>
      </c>
      <c r="G192">
        <f>IF($B192="","",INDEX('انتقال دیده بان'!$J$2:$J$4926,$B192))</f>
        <v/>
      </c>
      <c r="H192">
        <f>IF($B192="","",INDEX('انتقال دیده بان'!$M$2:$M$4926,$B192))</f>
        <v/>
      </c>
      <c r="I192">
        <f>IF($B192="","",INDEX('انتقال دیده بان'!$D$2:$D$4926,$B192))</f>
        <v/>
      </c>
      <c r="J192">
        <f>IF($B192="","",INDEX('انتقال دیده بان'!$E$2:$E$4926,$B192))</f>
        <v/>
      </c>
      <c r="K192">
        <f>IF($B192="","",INDEX('انتقال دیده بان'!$Y$2:$Y$4926,$B192))</f>
        <v/>
      </c>
      <c r="L192">
        <f>IF($B192="","",INDEX('انتقال دیده بان'!$X$2:$X$4926,$B192))</f>
        <v/>
      </c>
      <c r="M192">
        <f>IF($B192="","",INDEX('انتقال دیده بان'!$AE$2:$AE$4926,$B192))</f>
        <v/>
      </c>
      <c r="N192">
        <f>IF($B192="","",INDEX('انتقال دیده بان'!$AF$2:$AF$4926,$B192))</f>
        <v/>
      </c>
      <c r="O192">
        <f>IF($B192="","",INDEX('انتقال دیده بان'!$AH$2:$AH$4926,$B192))</f>
        <v/>
      </c>
      <c r="P192">
        <f>IF($B192="","",INDEX('انتقال دیده بان'!$AI$2:$AI$4926,$B192))</f>
        <v/>
      </c>
      <c r="Q192">
        <f>IF($B192="","",IF($E192&gt;=85,"شکار ممتاز",IF($E192&gt;=80,"شکار قوی","شکار مشروط")))</f>
        <v/>
      </c>
    </row>
    <row r="193">
      <c r="A193">
        <f>IF($B193="","",ROWS($A$2:A193))</f>
        <v/>
      </c>
      <c r="B19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بان'!$AH$2:$AH$4926&gt;=50)),ROWS($A$2:A193)),0),((('انتقال دیده بان'!$AA$2:$AA$4926)+ROW('انتقال دیده بان'!$AA$2:$AA$4926)/100000000)),0),"")</f>
        <v/>
      </c>
      <c r="C193">
        <f>IF($B193="","",INDEX('انتقال دیده بان'!$A$2:$A$4926,$B193))</f>
        <v/>
      </c>
      <c r="D193">
        <f>IF($B193="","",INDEX('انتقال دیده بان'!$B$2:$B$4926,$B193))</f>
        <v/>
      </c>
      <c r="E193">
        <f>IF($B193="","",INDEX('انتقال دیده بان'!$AA$2:$AA$4926,$B193))</f>
        <v/>
      </c>
      <c r="F193">
        <f>IF($B193="","",INDEX('انتقال دیده بان'!$AJ$2:$AJ$4926,$B193))</f>
        <v/>
      </c>
      <c r="G193">
        <f>IF($B193="","",INDEX('انتقال دیده بان'!$J$2:$J$4926,$B193))</f>
        <v/>
      </c>
      <c r="H193">
        <f>IF($B193="","",INDEX('انتقال دیده بان'!$M$2:$M$4926,$B193))</f>
        <v/>
      </c>
      <c r="I193">
        <f>IF($B193="","",INDEX('انتقال دیده بان'!$D$2:$D$4926,$B193))</f>
        <v/>
      </c>
      <c r="J193">
        <f>IF($B193="","",INDEX('انتقال دیده بان'!$E$2:$E$4926,$B193))</f>
        <v/>
      </c>
      <c r="K193">
        <f>IF($B193="","",INDEX('انتقال دیده بان'!$Y$2:$Y$4926,$B193))</f>
        <v/>
      </c>
      <c r="L193">
        <f>IF($B193="","",INDEX('انتقال دیده بان'!$X$2:$X$4926,$B193))</f>
        <v/>
      </c>
      <c r="M193">
        <f>IF($B193="","",INDEX('انتقال دیده بان'!$AE$2:$AE$4926,$B193))</f>
        <v/>
      </c>
      <c r="N193">
        <f>IF($B193="","",INDEX('انتقال دیده بان'!$AF$2:$AF$4926,$B193))</f>
        <v/>
      </c>
      <c r="O193">
        <f>IF($B193="","",INDEX('انتقال دیده بان'!$AH$2:$AH$4926,$B193))</f>
        <v/>
      </c>
      <c r="P193">
        <f>IF($B193="","",INDEX('انتقال دیده بان'!$AI$2:$AI$4926,$B193))</f>
        <v/>
      </c>
      <c r="Q193">
        <f>IF($B193="","",IF($E193&gt;=85,"شکار ممتاز",IF($E193&gt;=80,"شکار قوی","شکار مشروط")))</f>
        <v/>
      </c>
    </row>
    <row r="194">
      <c r="A194">
        <f>IF($B194="","",ROWS($A$2:A194))</f>
        <v/>
      </c>
      <c r="B19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بان'!$AH$2:$AH$4926&gt;=50)),ROWS($A$2:A194)),0),((('انتقال دیده بان'!$AA$2:$AA$4926)+ROW('انتقال دیده بان'!$AA$2:$AA$4926)/100000000)),0),"")</f>
        <v/>
      </c>
      <c r="C194">
        <f>IF($B194="","",INDEX('انتقال دیده بان'!$A$2:$A$4926,$B194))</f>
        <v/>
      </c>
      <c r="D194">
        <f>IF($B194="","",INDEX('انتقال دیده بان'!$B$2:$B$4926,$B194))</f>
        <v/>
      </c>
      <c r="E194">
        <f>IF($B194="","",INDEX('انتقال دیده بان'!$AA$2:$AA$4926,$B194))</f>
        <v/>
      </c>
      <c r="F194">
        <f>IF($B194="","",INDEX('انتقال دیده بان'!$AJ$2:$AJ$4926,$B194))</f>
        <v/>
      </c>
      <c r="G194">
        <f>IF($B194="","",INDEX('انتقال دیده بان'!$J$2:$J$4926,$B194))</f>
        <v/>
      </c>
      <c r="H194">
        <f>IF($B194="","",INDEX('انتقال دیده بان'!$M$2:$M$4926,$B194))</f>
        <v/>
      </c>
      <c r="I194">
        <f>IF($B194="","",INDEX('انتقال دیده بان'!$D$2:$D$4926,$B194))</f>
        <v/>
      </c>
      <c r="J194">
        <f>IF($B194="","",INDEX('انتقال دیده بان'!$E$2:$E$4926,$B194))</f>
        <v/>
      </c>
      <c r="K194">
        <f>IF($B194="","",INDEX('انتقال دیده بان'!$Y$2:$Y$4926,$B194))</f>
        <v/>
      </c>
      <c r="L194">
        <f>IF($B194="","",INDEX('انتقال دیده بان'!$X$2:$X$4926,$B194))</f>
        <v/>
      </c>
      <c r="M194">
        <f>IF($B194="","",INDEX('انتقال دیده بان'!$AE$2:$AE$4926,$B194))</f>
        <v/>
      </c>
      <c r="N194">
        <f>IF($B194="","",INDEX('انتقال دیده بان'!$AF$2:$AF$4926,$B194))</f>
        <v/>
      </c>
      <c r="O194">
        <f>IF($B194="","",INDEX('انتقال دیده بان'!$AH$2:$AH$4926,$B194))</f>
        <v/>
      </c>
      <c r="P194">
        <f>IF($B194="","",INDEX('انتقال دیده بان'!$AI$2:$AI$4926,$B194))</f>
        <v/>
      </c>
      <c r="Q194">
        <f>IF($B194="","",IF($E194&gt;=85,"شکار ممتاز",IF($E194&gt;=80,"شکار قوی","شکار مشروط")))</f>
        <v/>
      </c>
    </row>
    <row r="195">
      <c r="A195">
        <f>IF($B195="","",ROWS($A$2:A195))</f>
        <v/>
      </c>
      <c r="B19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بان'!$AH$2:$AH$4926&gt;=50)),ROWS($A$2:A195)),0),((('انتقال دیده بان'!$AA$2:$AA$4926)+ROW('انتقال دیده بان'!$AA$2:$AA$4926)/100000000)),0),"")</f>
        <v/>
      </c>
      <c r="C195">
        <f>IF($B195="","",INDEX('انتقال دیده بان'!$A$2:$A$4926,$B195))</f>
        <v/>
      </c>
      <c r="D195">
        <f>IF($B195="","",INDEX('انتقال دیده بان'!$B$2:$B$4926,$B195))</f>
        <v/>
      </c>
      <c r="E195">
        <f>IF($B195="","",INDEX('انتقال دیده بان'!$AA$2:$AA$4926,$B195))</f>
        <v/>
      </c>
      <c r="F195">
        <f>IF($B195="","",INDEX('انتقال دیده بان'!$AJ$2:$AJ$4926,$B195))</f>
        <v/>
      </c>
      <c r="G195">
        <f>IF($B195="","",INDEX('انتقال دیده بان'!$J$2:$J$4926,$B195))</f>
        <v/>
      </c>
      <c r="H195">
        <f>IF($B195="","",INDEX('انتقال دیده بان'!$M$2:$M$4926,$B195))</f>
        <v/>
      </c>
      <c r="I195">
        <f>IF($B195="","",INDEX('انتقال دیده بان'!$D$2:$D$4926,$B195))</f>
        <v/>
      </c>
      <c r="J195">
        <f>IF($B195="","",INDEX('انتقال دیده بان'!$E$2:$E$4926,$B195))</f>
        <v/>
      </c>
      <c r="K195">
        <f>IF($B195="","",INDEX('انتقال دیده بان'!$Y$2:$Y$4926,$B195))</f>
        <v/>
      </c>
      <c r="L195">
        <f>IF($B195="","",INDEX('انتقال دیده بان'!$X$2:$X$4926,$B195))</f>
        <v/>
      </c>
      <c r="M195">
        <f>IF($B195="","",INDEX('انتقال دیده بان'!$AE$2:$AE$4926,$B195))</f>
        <v/>
      </c>
      <c r="N195">
        <f>IF($B195="","",INDEX('انتقال دیده بان'!$AF$2:$AF$4926,$B195))</f>
        <v/>
      </c>
      <c r="O195">
        <f>IF($B195="","",INDEX('انتقال دیده بان'!$AH$2:$AH$4926,$B195))</f>
        <v/>
      </c>
      <c r="P195">
        <f>IF($B195="","",INDEX('انتقال دیده بان'!$AI$2:$AI$4926,$B195))</f>
        <v/>
      </c>
      <c r="Q195">
        <f>IF($B195="","",IF($E195&gt;=85,"شکار ممتاز",IF($E195&gt;=80,"شکار قوی","شکار مشروط")))</f>
        <v/>
      </c>
    </row>
    <row r="196">
      <c r="A196">
        <f>IF($B196="","",ROWS($A$2:A196))</f>
        <v/>
      </c>
      <c r="B19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بان'!$AH$2:$AH$4926&gt;=50)),ROWS($A$2:A196)),0),((('انتقال دیده بان'!$AA$2:$AA$4926)+ROW('انتقال دیده بان'!$AA$2:$AA$4926)/100000000)),0),"")</f>
        <v/>
      </c>
      <c r="C196">
        <f>IF($B196="","",INDEX('انتقال دیده بان'!$A$2:$A$4926,$B196))</f>
        <v/>
      </c>
      <c r="D196">
        <f>IF($B196="","",INDEX('انتقال دیده بان'!$B$2:$B$4926,$B196))</f>
        <v/>
      </c>
      <c r="E196">
        <f>IF($B196="","",INDEX('انتقال دیده بان'!$AA$2:$AA$4926,$B196))</f>
        <v/>
      </c>
      <c r="F196">
        <f>IF($B196="","",INDEX('انتقال دیده بان'!$AJ$2:$AJ$4926,$B196))</f>
        <v/>
      </c>
      <c r="G196">
        <f>IF($B196="","",INDEX('انتقال دیده بان'!$J$2:$J$4926,$B196))</f>
        <v/>
      </c>
      <c r="H196">
        <f>IF($B196="","",INDEX('انتقال دیده بان'!$M$2:$M$4926,$B196))</f>
        <v/>
      </c>
      <c r="I196">
        <f>IF($B196="","",INDEX('انتقال دیده بان'!$D$2:$D$4926,$B196))</f>
        <v/>
      </c>
      <c r="J196">
        <f>IF($B196="","",INDEX('انتقال دیده بان'!$E$2:$E$4926,$B196))</f>
        <v/>
      </c>
      <c r="K196">
        <f>IF($B196="","",INDEX('انتقال دیده بان'!$Y$2:$Y$4926,$B196))</f>
        <v/>
      </c>
      <c r="L196">
        <f>IF($B196="","",INDEX('انتقال دیده بان'!$X$2:$X$4926,$B196))</f>
        <v/>
      </c>
      <c r="M196">
        <f>IF($B196="","",INDEX('انتقال دیده بان'!$AE$2:$AE$4926,$B196))</f>
        <v/>
      </c>
      <c r="N196">
        <f>IF($B196="","",INDEX('انتقال دیده بان'!$AF$2:$AF$4926,$B196))</f>
        <v/>
      </c>
      <c r="O196">
        <f>IF($B196="","",INDEX('انتقال دیده بان'!$AH$2:$AH$4926,$B196))</f>
        <v/>
      </c>
      <c r="P196">
        <f>IF($B196="","",INDEX('انتقال دیده بان'!$AI$2:$AI$4926,$B196))</f>
        <v/>
      </c>
      <c r="Q196">
        <f>IF($B196="","",IF($E196&gt;=85,"شکار ممتاز",IF($E196&gt;=80,"شکار قوی","شکار مشروط")))</f>
        <v/>
      </c>
    </row>
    <row r="197">
      <c r="A197">
        <f>IF($B197="","",ROWS($A$2:A197))</f>
        <v/>
      </c>
      <c r="B19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بان'!$AH$2:$AH$4926&gt;=50)),ROWS($A$2:A197)),0),((('انتقال دیده بان'!$AA$2:$AA$4926)+ROW('انتقال دیده بان'!$AA$2:$AA$4926)/100000000)),0),"")</f>
        <v/>
      </c>
      <c r="C197">
        <f>IF($B197="","",INDEX('انتقال دیده بان'!$A$2:$A$4926,$B197))</f>
        <v/>
      </c>
      <c r="D197">
        <f>IF($B197="","",INDEX('انتقال دیده بان'!$B$2:$B$4926,$B197))</f>
        <v/>
      </c>
      <c r="E197">
        <f>IF($B197="","",INDEX('انتقال دیده بان'!$AA$2:$AA$4926,$B197))</f>
        <v/>
      </c>
      <c r="F197">
        <f>IF($B197="","",INDEX('انتقال دیده بان'!$AJ$2:$AJ$4926,$B197))</f>
        <v/>
      </c>
      <c r="G197">
        <f>IF($B197="","",INDEX('انتقال دیده بان'!$J$2:$J$4926,$B197))</f>
        <v/>
      </c>
      <c r="H197">
        <f>IF($B197="","",INDEX('انتقال دیده بان'!$M$2:$M$4926,$B197))</f>
        <v/>
      </c>
      <c r="I197">
        <f>IF($B197="","",INDEX('انتقال دیده بان'!$D$2:$D$4926,$B197))</f>
        <v/>
      </c>
      <c r="J197">
        <f>IF($B197="","",INDEX('انتقال دیده بان'!$E$2:$E$4926,$B197))</f>
        <v/>
      </c>
      <c r="K197">
        <f>IF($B197="","",INDEX('انتقال دیده بان'!$Y$2:$Y$4926,$B197))</f>
        <v/>
      </c>
      <c r="L197">
        <f>IF($B197="","",INDEX('انتقال دیده بان'!$X$2:$X$4926,$B197))</f>
        <v/>
      </c>
      <c r="M197">
        <f>IF($B197="","",INDEX('انتقال دیده بان'!$AE$2:$AE$4926,$B197))</f>
        <v/>
      </c>
      <c r="N197">
        <f>IF($B197="","",INDEX('انتقال دیده بان'!$AF$2:$AF$4926,$B197))</f>
        <v/>
      </c>
      <c r="O197">
        <f>IF($B197="","",INDEX('انتقال دیده بان'!$AH$2:$AH$4926,$B197))</f>
        <v/>
      </c>
      <c r="P197">
        <f>IF($B197="","",INDEX('انتقال دیده بان'!$AI$2:$AI$4926,$B197))</f>
        <v/>
      </c>
      <c r="Q197">
        <f>IF($B197="","",IF($E197&gt;=85,"شکار ممتاز",IF($E197&gt;=80,"شکار قوی","شکار مشروط")))</f>
        <v/>
      </c>
    </row>
    <row r="198">
      <c r="A198">
        <f>IF($B198="","",ROWS($A$2:A198))</f>
        <v/>
      </c>
      <c r="B19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بان'!$AH$2:$AH$4926&gt;=50)),ROWS($A$2:A198)),0),((('انتقال دیده بان'!$AA$2:$AA$4926)+ROW('انتقال دیده بان'!$AA$2:$AA$4926)/100000000)),0),"")</f>
        <v/>
      </c>
      <c r="C198">
        <f>IF($B198="","",INDEX('انتقال دیده بان'!$A$2:$A$4926,$B198))</f>
        <v/>
      </c>
      <c r="D198">
        <f>IF($B198="","",INDEX('انتقال دیده بان'!$B$2:$B$4926,$B198))</f>
        <v/>
      </c>
      <c r="E198">
        <f>IF($B198="","",INDEX('انتقال دیده بان'!$AA$2:$AA$4926,$B198))</f>
        <v/>
      </c>
      <c r="F198">
        <f>IF($B198="","",INDEX('انتقال دیده بان'!$AJ$2:$AJ$4926,$B198))</f>
        <v/>
      </c>
      <c r="G198">
        <f>IF($B198="","",INDEX('انتقال دیده بان'!$J$2:$J$4926,$B198))</f>
        <v/>
      </c>
      <c r="H198">
        <f>IF($B198="","",INDEX('انتقال دیده بان'!$M$2:$M$4926,$B198))</f>
        <v/>
      </c>
      <c r="I198">
        <f>IF($B198="","",INDEX('انتقال دیده بان'!$D$2:$D$4926,$B198))</f>
        <v/>
      </c>
      <c r="J198">
        <f>IF($B198="","",INDEX('انتقال دیده بان'!$E$2:$E$4926,$B198))</f>
        <v/>
      </c>
      <c r="K198">
        <f>IF($B198="","",INDEX('انتقال دیده بان'!$Y$2:$Y$4926,$B198))</f>
        <v/>
      </c>
      <c r="L198">
        <f>IF($B198="","",INDEX('انتقال دیده بان'!$X$2:$X$4926,$B198))</f>
        <v/>
      </c>
      <c r="M198">
        <f>IF($B198="","",INDEX('انتقال دیده بان'!$AE$2:$AE$4926,$B198))</f>
        <v/>
      </c>
      <c r="N198">
        <f>IF($B198="","",INDEX('انتقال دیده بان'!$AF$2:$AF$4926,$B198))</f>
        <v/>
      </c>
      <c r="O198">
        <f>IF($B198="","",INDEX('انتقال دیده بان'!$AH$2:$AH$4926,$B198))</f>
        <v/>
      </c>
      <c r="P198">
        <f>IF($B198="","",INDEX('انتقال دیده بان'!$AI$2:$AI$4926,$B198))</f>
        <v/>
      </c>
      <c r="Q198">
        <f>IF($B198="","",IF($E198&gt;=85,"شکار ممتاز",IF($E198&gt;=80,"شکار قوی","شکار مشروط")))</f>
        <v/>
      </c>
    </row>
    <row r="199">
      <c r="A199">
        <f>IF($B199="","",ROWS($A$2:A199))</f>
        <v/>
      </c>
      <c r="B19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بان'!$AH$2:$AH$4926&gt;=50)),ROWS($A$2:A199)),0),((('انتقال دیده بان'!$AA$2:$AA$4926)+ROW('انتقال دیده بان'!$AA$2:$AA$4926)/100000000)),0),"")</f>
        <v/>
      </c>
      <c r="C199">
        <f>IF($B199="","",INDEX('انتقال دیده بان'!$A$2:$A$4926,$B199))</f>
        <v/>
      </c>
      <c r="D199">
        <f>IF($B199="","",INDEX('انتقال دیده بان'!$B$2:$B$4926,$B199))</f>
        <v/>
      </c>
      <c r="E199">
        <f>IF($B199="","",INDEX('انتقال دیده بان'!$AA$2:$AA$4926,$B199))</f>
        <v/>
      </c>
      <c r="F199">
        <f>IF($B199="","",INDEX('انتقال دیده بان'!$AJ$2:$AJ$4926,$B199))</f>
        <v/>
      </c>
      <c r="G199">
        <f>IF($B199="","",INDEX('انتقال دیده بان'!$J$2:$J$4926,$B199))</f>
        <v/>
      </c>
      <c r="H199">
        <f>IF($B199="","",INDEX('انتقال دیده بان'!$M$2:$M$4926,$B199))</f>
        <v/>
      </c>
      <c r="I199">
        <f>IF($B199="","",INDEX('انتقال دیده بان'!$D$2:$D$4926,$B199))</f>
        <v/>
      </c>
      <c r="J199">
        <f>IF($B199="","",INDEX('انتقال دیده بان'!$E$2:$E$4926,$B199))</f>
        <v/>
      </c>
      <c r="K199">
        <f>IF($B199="","",INDEX('انتقال دیده بان'!$Y$2:$Y$4926,$B199))</f>
        <v/>
      </c>
      <c r="L199">
        <f>IF($B199="","",INDEX('انتقال دیده بان'!$X$2:$X$4926,$B199))</f>
        <v/>
      </c>
      <c r="M199">
        <f>IF($B199="","",INDEX('انتقال دیده بان'!$AE$2:$AE$4926,$B199))</f>
        <v/>
      </c>
      <c r="N199">
        <f>IF($B199="","",INDEX('انتقال دیده بان'!$AF$2:$AF$4926,$B199))</f>
        <v/>
      </c>
      <c r="O199">
        <f>IF($B199="","",INDEX('انتقال دیده بان'!$AH$2:$AH$4926,$B199))</f>
        <v/>
      </c>
      <c r="P199">
        <f>IF($B199="","",INDEX('انتقال دیده بان'!$AI$2:$AI$4926,$B199))</f>
        <v/>
      </c>
      <c r="Q199">
        <f>IF($B199="","",IF($E199&gt;=85,"شکار ممتاز",IF($E199&gt;=80,"شکار قوی","شکار مشروط")))</f>
        <v/>
      </c>
    </row>
    <row r="200">
      <c r="A200">
        <f>IF($B200="","",ROWS($A$2:A200))</f>
        <v/>
      </c>
      <c r="B20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بان'!$AH$2:$AH$4926&gt;=50)),ROWS($A$2:A200)),0),((('انتقال دیده بان'!$AA$2:$AA$4926)+ROW('انتقال دیده بان'!$AA$2:$AA$4926)/100000000)),0),"")</f>
        <v/>
      </c>
      <c r="C200">
        <f>IF($B200="","",INDEX('انتقال دیده بان'!$A$2:$A$4926,$B200))</f>
        <v/>
      </c>
      <c r="D200">
        <f>IF($B200="","",INDEX('انتقال دیده بان'!$B$2:$B$4926,$B200))</f>
        <v/>
      </c>
      <c r="E200">
        <f>IF($B200="","",INDEX('انتقال دیده بان'!$AA$2:$AA$4926,$B200))</f>
        <v/>
      </c>
      <c r="F200">
        <f>IF($B200="","",INDEX('انتقال دیده بان'!$AJ$2:$AJ$4926,$B200))</f>
        <v/>
      </c>
      <c r="G200">
        <f>IF($B200="","",INDEX('انتقال دیده بان'!$J$2:$J$4926,$B200))</f>
        <v/>
      </c>
      <c r="H200">
        <f>IF($B200="","",INDEX('انتقال دیده بان'!$M$2:$M$4926,$B200))</f>
        <v/>
      </c>
      <c r="I200">
        <f>IF($B200="","",INDEX('انتقال دیده بان'!$D$2:$D$4926,$B200))</f>
        <v/>
      </c>
      <c r="J200">
        <f>IF($B200="","",INDEX('انتقال دیده بان'!$E$2:$E$4926,$B200))</f>
        <v/>
      </c>
      <c r="K200">
        <f>IF($B200="","",INDEX('انتقال دیده بان'!$Y$2:$Y$4926,$B200))</f>
        <v/>
      </c>
      <c r="L200">
        <f>IF($B200="","",INDEX('انتقال دیده بان'!$X$2:$X$4926,$B200))</f>
        <v/>
      </c>
      <c r="M200">
        <f>IF($B200="","",INDEX('انتقال دیده بان'!$AE$2:$AE$4926,$B200))</f>
        <v/>
      </c>
      <c r="N200">
        <f>IF($B200="","",INDEX('انتقال دیده بان'!$AF$2:$AF$4926,$B200))</f>
        <v/>
      </c>
      <c r="O200">
        <f>IF($B200="","",INDEX('انتقال دیده بان'!$AH$2:$AH$4926,$B200))</f>
        <v/>
      </c>
      <c r="P200">
        <f>IF($B200="","",INDEX('انتقال دیده بان'!$AI$2:$AI$4926,$B200))</f>
        <v/>
      </c>
      <c r="Q200">
        <f>IF($B200="","",IF($E200&gt;=85,"شکار ممتاز",IF($E200&gt;=80,"شکار قوی","شکار مشروط")))</f>
        <v/>
      </c>
    </row>
    <row r="201">
      <c r="A201">
        <f>IF($B201="","",ROWS($A$2:A201))</f>
        <v/>
      </c>
      <c r="B20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بان'!$AH$2:$AH$4926&gt;=50)),ROWS($A$2:A201)),0),((('انتقال دیده بان'!$AA$2:$AA$4926)+ROW('انتقال دیده بان'!$AA$2:$AA$4926)/100000000)),0),"")</f>
        <v/>
      </c>
      <c r="C201">
        <f>IF($B201="","",INDEX('انتقال دیده بان'!$A$2:$A$4926,$B201))</f>
        <v/>
      </c>
      <c r="D201">
        <f>IF($B201="","",INDEX('انتقال دیده بان'!$B$2:$B$4926,$B201))</f>
        <v/>
      </c>
      <c r="E201">
        <f>IF($B201="","",INDEX('انتقال دیده بان'!$AA$2:$AA$4926,$B201))</f>
        <v/>
      </c>
      <c r="F201">
        <f>IF($B201="","",INDEX('انتقال دیده بان'!$AJ$2:$AJ$4926,$B201))</f>
        <v/>
      </c>
      <c r="G201">
        <f>IF($B201="","",INDEX('انتقال دیده بان'!$J$2:$J$4926,$B201))</f>
        <v/>
      </c>
      <c r="H201">
        <f>IF($B201="","",INDEX('انتقال دیده بان'!$M$2:$M$4926,$B201))</f>
        <v/>
      </c>
      <c r="I201">
        <f>IF($B201="","",INDEX('انتقال دیده بان'!$D$2:$D$4926,$B201))</f>
        <v/>
      </c>
      <c r="J201">
        <f>IF($B201="","",INDEX('انتقال دیده بان'!$E$2:$E$4926,$B201))</f>
        <v/>
      </c>
      <c r="K201">
        <f>IF($B201="","",INDEX('انتقال دیده بان'!$Y$2:$Y$4926,$B201))</f>
        <v/>
      </c>
      <c r="L201">
        <f>IF($B201="","",INDEX('انتقال دیده بان'!$X$2:$X$4926,$B201))</f>
        <v/>
      </c>
      <c r="M201">
        <f>IF($B201="","",INDEX('انتقال دیده بان'!$AE$2:$AE$4926,$B201))</f>
        <v/>
      </c>
      <c r="N201">
        <f>IF($B201="","",INDEX('انتقال دیده بان'!$AF$2:$AF$4926,$B201))</f>
        <v/>
      </c>
      <c r="O201">
        <f>IF($B201="","",INDEX('انتقال دیده بان'!$AH$2:$AH$4926,$B201))</f>
        <v/>
      </c>
      <c r="P201">
        <f>IF($B201="","",INDEX('انتقال دیده بان'!$AI$2:$AI$4926,$B201))</f>
        <v/>
      </c>
      <c r="Q201">
        <f>IF($B201="","",IF($E201&gt;=85,"شکار ممتاز",IF($E201&gt;=80,"شکار قوی","شکار مشروط")))</f>
        <v/>
      </c>
    </row>
    <row r="202">
      <c r="A202">
        <f>IF($B202="","",ROWS($A$2:A202))</f>
        <v/>
      </c>
      <c r="B20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بان'!$AH$2:$AH$4926&gt;=50)),ROWS($A$2:A202)),0),((('انتقال دیده بان'!$AA$2:$AA$4926)+ROW('انتقال دیده بان'!$AA$2:$AA$4926)/100000000)),0),"")</f>
        <v/>
      </c>
      <c r="C202">
        <f>IF($B202="","",INDEX('انتقال دیده بان'!$A$2:$A$4926,$B202))</f>
        <v/>
      </c>
      <c r="D202">
        <f>IF($B202="","",INDEX('انتقال دیده بان'!$B$2:$B$4926,$B202))</f>
        <v/>
      </c>
      <c r="E202">
        <f>IF($B202="","",INDEX('انتقال دیده بان'!$AA$2:$AA$4926,$B202))</f>
        <v/>
      </c>
      <c r="F202">
        <f>IF($B202="","",INDEX('انتقال دیده بان'!$AJ$2:$AJ$4926,$B202))</f>
        <v/>
      </c>
      <c r="G202">
        <f>IF($B202="","",INDEX('انتقال دیده بان'!$J$2:$J$4926,$B202))</f>
        <v/>
      </c>
      <c r="H202">
        <f>IF($B202="","",INDEX('انتقال دیده بان'!$M$2:$M$4926,$B202))</f>
        <v/>
      </c>
      <c r="I202">
        <f>IF($B202="","",INDEX('انتقال دیده بان'!$D$2:$D$4926,$B202))</f>
        <v/>
      </c>
      <c r="J202">
        <f>IF($B202="","",INDEX('انتقال دیده بان'!$E$2:$E$4926,$B202))</f>
        <v/>
      </c>
      <c r="K202">
        <f>IF($B202="","",INDEX('انتقال دیده بان'!$Y$2:$Y$4926,$B202))</f>
        <v/>
      </c>
      <c r="L202">
        <f>IF($B202="","",INDEX('انتقال دیده بان'!$X$2:$X$4926,$B202))</f>
        <v/>
      </c>
      <c r="M202">
        <f>IF($B202="","",INDEX('انتقال دیده بان'!$AE$2:$AE$4926,$B202))</f>
        <v/>
      </c>
      <c r="N202">
        <f>IF($B202="","",INDEX('انتقال دیده بان'!$AF$2:$AF$4926,$B202))</f>
        <v/>
      </c>
      <c r="O202">
        <f>IF($B202="","",INDEX('انتقال دیده بان'!$AH$2:$AH$4926,$B202))</f>
        <v/>
      </c>
      <c r="P202">
        <f>IF($B202="","",INDEX('انتقال دیده بان'!$AI$2:$AI$4926,$B202))</f>
        <v/>
      </c>
      <c r="Q202">
        <f>IF($B202="","",IF($E202&gt;=85,"شکار ممتاز",IF($E202&gt;=80,"شکار قوی","شکار مشروط")))</f>
        <v/>
      </c>
    </row>
    <row r="203">
      <c r="A203">
        <f>IF($B203="","",ROWS($A$2:A203))</f>
        <v/>
      </c>
      <c r="B20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بان'!$AH$2:$AH$4926&gt;=50)),ROWS($A$2:A203)),0),((('انتقال دیده بان'!$AA$2:$AA$4926)+ROW('انتقال دیده بان'!$AA$2:$AA$4926)/100000000)),0),"")</f>
        <v/>
      </c>
      <c r="C203">
        <f>IF($B203="","",INDEX('انتقال دیده بان'!$A$2:$A$4926,$B203))</f>
        <v/>
      </c>
      <c r="D203">
        <f>IF($B203="","",INDEX('انتقال دیده بان'!$B$2:$B$4926,$B203))</f>
        <v/>
      </c>
      <c r="E203">
        <f>IF($B203="","",INDEX('انتقال دیده بان'!$AA$2:$AA$4926,$B203))</f>
        <v/>
      </c>
      <c r="F203">
        <f>IF($B203="","",INDEX('انتقال دیده بان'!$AJ$2:$AJ$4926,$B203))</f>
        <v/>
      </c>
      <c r="G203">
        <f>IF($B203="","",INDEX('انتقال دیده بان'!$J$2:$J$4926,$B203))</f>
        <v/>
      </c>
      <c r="H203">
        <f>IF($B203="","",INDEX('انتقال دیده بان'!$M$2:$M$4926,$B203))</f>
        <v/>
      </c>
      <c r="I203">
        <f>IF($B203="","",INDEX('انتقال دیده بان'!$D$2:$D$4926,$B203))</f>
        <v/>
      </c>
      <c r="J203">
        <f>IF($B203="","",INDEX('انتقال دیده بان'!$E$2:$E$4926,$B203))</f>
        <v/>
      </c>
      <c r="K203">
        <f>IF($B203="","",INDEX('انتقال دیده بان'!$Y$2:$Y$4926,$B203))</f>
        <v/>
      </c>
      <c r="L203">
        <f>IF($B203="","",INDEX('انتقال دیده بان'!$X$2:$X$4926,$B203))</f>
        <v/>
      </c>
      <c r="M203">
        <f>IF($B203="","",INDEX('انتقال دیده بان'!$AE$2:$AE$4926,$B203))</f>
        <v/>
      </c>
      <c r="N203">
        <f>IF($B203="","",INDEX('انتقال دیده بان'!$AF$2:$AF$4926,$B203))</f>
        <v/>
      </c>
      <c r="O203">
        <f>IF($B203="","",INDEX('انتقال دیده بان'!$AH$2:$AH$4926,$B203))</f>
        <v/>
      </c>
      <c r="P203">
        <f>IF($B203="","",INDEX('انتقال دیده بان'!$AI$2:$AI$4926,$B203))</f>
        <v/>
      </c>
      <c r="Q203">
        <f>IF($B203="","",IF($E203&gt;=85,"شکار ممتاز",IF($E203&gt;=80,"شکار قوی","شکار مشروط")))</f>
        <v/>
      </c>
    </row>
    <row r="204">
      <c r="A204">
        <f>IF($B204="","",ROWS($A$2:A204))</f>
        <v/>
      </c>
      <c r="B20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بان'!$AH$2:$AH$4926&gt;=50)),ROWS($A$2:A204)),0),((('انتقال دیده بان'!$AA$2:$AA$4926)+ROW('انتقال دیده بان'!$AA$2:$AA$4926)/100000000)),0),"")</f>
        <v/>
      </c>
      <c r="C204">
        <f>IF($B204="","",INDEX('انتقال دیده بان'!$A$2:$A$4926,$B204))</f>
        <v/>
      </c>
      <c r="D204">
        <f>IF($B204="","",INDEX('انتقال دیده بان'!$B$2:$B$4926,$B204))</f>
        <v/>
      </c>
      <c r="E204">
        <f>IF($B204="","",INDEX('انتقال دیده بان'!$AA$2:$AA$4926,$B204))</f>
        <v/>
      </c>
      <c r="F204">
        <f>IF($B204="","",INDEX('انتقال دیده بان'!$AJ$2:$AJ$4926,$B204))</f>
        <v/>
      </c>
      <c r="G204">
        <f>IF($B204="","",INDEX('انتقال دیده بان'!$J$2:$J$4926,$B204))</f>
        <v/>
      </c>
      <c r="H204">
        <f>IF($B204="","",INDEX('انتقال دیده بان'!$M$2:$M$4926,$B204))</f>
        <v/>
      </c>
      <c r="I204">
        <f>IF($B204="","",INDEX('انتقال دیده بان'!$D$2:$D$4926,$B204))</f>
        <v/>
      </c>
      <c r="J204">
        <f>IF($B204="","",INDEX('انتقال دیده بان'!$E$2:$E$4926,$B204))</f>
        <v/>
      </c>
      <c r="K204">
        <f>IF($B204="","",INDEX('انتقال دیده بان'!$Y$2:$Y$4926,$B204))</f>
        <v/>
      </c>
      <c r="L204">
        <f>IF($B204="","",INDEX('انتقال دیده بان'!$X$2:$X$4926,$B204))</f>
        <v/>
      </c>
      <c r="M204">
        <f>IF($B204="","",INDEX('انتقال دیده بان'!$AE$2:$AE$4926,$B204))</f>
        <v/>
      </c>
      <c r="N204">
        <f>IF($B204="","",INDEX('انتقال دیده بان'!$AF$2:$AF$4926,$B204))</f>
        <v/>
      </c>
      <c r="O204">
        <f>IF($B204="","",INDEX('انتقال دیده بان'!$AH$2:$AH$4926,$B204))</f>
        <v/>
      </c>
      <c r="P204">
        <f>IF($B204="","",INDEX('انتقال دیده بان'!$AI$2:$AI$4926,$B204))</f>
        <v/>
      </c>
      <c r="Q204">
        <f>IF($B204="","",IF($E204&gt;=85,"شکار ممتاز",IF($E204&gt;=80,"شکار قوی","شکار مشروط")))</f>
        <v/>
      </c>
    </row>
    <row r="205">
      <c r="A205">
        <f>IF($B205="","",ROWS($A$2:A205))</f>
        <v/>
      </c>
      <c r="B20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بان'!$AH$2:$AH$4926&gt;=50)),ROWS($A$2:A205)),0),((('انتقال دیده بان'!$AA$2:$AA$4926)+ROW('انتقال دیده بان'!$AA$2:$AA$4926)/100000000)),0),"")</f>
        <v/>
      </c>
      <c r="C205">
        <f>IF($B205="","",INDEX('انتقال دیده بان'!$A$2:$A$4926,$B205))</f>
        <v/>
      </c>
      <c r="D205">
        <f>IF($B205="","",INDEX('انتقال دیده بان'!$B$2:$B$4926,$B205))</f>
        <v/>
      </c>
      <c r="E205">
        <f>IF($B205="","",INDEX('انتقال دیده بان'!$AA$2:$AA$4926,$B205))</f>
        <v/>
      </c>
      <c r="F205">
        <f>IF($B205="","",INDEX('انتقال دیده بان'!$AJ$2:$AJ$4926,$B205))</f>
        <v/>
      </c>
      <c r="G205">
        <f>IF($B205="","",INDEX('انتقال دیده بان'!$J$2:$J$4926,$B205))</f>
        <v/>
      </c>
      <c r="H205">
        <f>IF($B205="","",INDEX('انتقال دیده بان'!$M$2:$M$4926,$B205))</f>
        <v/>
      </c>
      <c r="I205">
        <f>IF($B205="","",INDEX('انتقال دیده بان'!$D$2:$D$4926,$B205))</f>
        <v/>
      </c>
      <c r="J205">
        <f>IF($B205="","",INDEX('انتقال دیده بان'!$E$2:$E$4926,$B205))</f>
        <v/>
      </c>
      <c r="K205">
        <f>IF($B205="","",INDEX('انتقال دیده بان'!$Y$2:$Y$4926,$B205))</f>
        <v/>
      </c>
      <c r="L205">
        <f>IF($B205="","",INDEX('انتقال دیده بان'!$X$2:$X$4926,$B205))</f>
        <v/>
      </c>
      <c r="M205">
        <f>IF($B205="","",INDEX('انتقال دیده بان'!$AE$2:$AE$4926,$B205))</f>
        <v/>
      </c>
      <c r="N205">
        <f>IF($B205="","",INDEX('انتقال دیده بان'!$AF$2:$AF$4926,$B205))</f>
        <v/>
      </c>
      <c r="O205">
        <f>IF($B205="","",INDEX('انتقال دیده بان'!$AH$2:$AH$4926,$B205))</f>
        <v/>
      </c>
      <c r="P205">
        <f>IF($B205="","",INDEX('انتقال دیده بان'!$AI$2:$AI$4926,$B205))</f>
        <v/>
      </c>
      <c r="Q205">
        <f>IF($B205="","",IF($E205&gt;=85,"شکار ممتاز",IF($E205&gt;=80,"شکار قوی","شکار مشروط")))</f>
        <v/>
      </c>
    </row>
    <row r="206">
      <c r="A206">
        <f>IF($B206="","",ROWS($A$2:A206))</f>
        <v/>
      </c>
      <c r="B20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بان'!$AH$2:$AH$4926&gt;=50)),ROWS($A$2:A206)),0),((('انتقال دیده بان'!$AA$2:$AA$4926)+ROW('انتقال دیده بان'!$AA$2:$AA$4926)/100000000)),0),"")</f>
        <v/>
      </c>
      <c r="C206">
        <f>IF($B206="","",INDEX('انتقال دیده بان'!$A$2:$A$4926,$B206))</f>
        <v/>
      </c>
      <c r="D206">
        <f>IF($B206="","",INDEX('انتقال دیده بان'!$B$2:$B$4926,$B206))</f>
        <v/>
      </c>
      <c r="E206">
        <f>IF($B206="","",INDEX('انتقال دیده بان'!$AA$2:$AA$4926,$B206))</f>
        <v/>
      </c>
      <c r="F206">
        <f>IF($B206="","",INDEX('انتقال دیده بان'!$AJ$2:$AJ$4926,$B206))</f>
        <v/>
      </c>
      <c r="G206">
        <f>IF($B206="","",INDEX('انتقال دیده بان'!$J$2:$J$4926,$B206))</f>
        <v/>
      </c>
      <c r="H206">
        <f>IF($B206="","",INDEX('انتقال دیده بان'!$M$2:$M$4926,$B206))</f>
        <v/>
      </c>
      <c r="I206">
        <f>IF($B206="","",INDEX('انتقال دیده بان'!$D$2:$D$4926,$B206))</f>
        <v/>
      </c>
      <c r="J206">
        <f>IF($B206="","",INDEX('انتقال دیده بان'!$E$2:$E$4926,$B206))</f>
        <v/>
      </c>
      <c r="K206">
        <f>IF($B206="","",INDEX('انتقال دیده بان'!$Y$2:$Y$4926,$B206))</f>
        <v/>
      </c>
      <c r="L206">
        <f>IF($B206="","",INDEX('انتقال دیده بان'!$X$2:$X$4926,$B206))</f>
        <v/>
      </c>
      <c r="M206">
        <f>IF($B206="","",INDEX('انتقال دیده بان'!$AE$2:$AE$4926,$B206))</f>
        <v/>
      </c>
      <c r="N206">
        <f>IF($B206="","",INDEX('انتقال دیده بان'!$AF$2:$AF$4926,$B206))</f>
        <v/>
      </c>
      <c r="O206">
        <f>IF($B206="","",INDEX('انتقال دیده بان'!$AH$2:$AH$4926,$B206))</f>
        <v/>
      </c>
      <c r="P206">
        <f>IF($B206="","",INDEX('انتقال دیده بان'!$AI$2:$AI$4926,$B206))</f>
        <v/>
      </c>
      <c r="Q206">
        <f>IF($B206="","",IF($E206&gt;=85,"شکار ممتاز",IF($E206&gt;=80,"شکار قوی","شکار مشروط")))</f>
        <v/>
      </c>
    </row>
    <row r="207">
      <c r="A207">
        <f>IF($B207="","",ROWS($A$2:A207))</f>
        <v/>
      </c>
      <c r="B20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بان'!$AH$2:$AH$4926&gt;=50)),ROWS($A$2:A207)),0),((('انتقال دیده بان'!$AA$2:$AA$4926)+ROW('انتقال دیده بان'!$AA$2:$AA$4926)/100000000)),0),"")</f>
        <v/>
      </c>
      <c r="C207">
        <f>IF($B207="","",INDEX('انتقال دیده بان'!$A$2:$A$4926,$B207))</f>
        <v/>
      </c>
      <c r="D207">
        <f>IF($B207="","",INDEX('انتقال دیده بان'!$B$2:$B$4926,$B207))</f>
        <v/>
      </c>
      <c r="E207">
        <f>IF($B207="","",INDEX('انتقال دیده بان'!$AA$2:$AA$4926,$B207))</f>
        <v/>
      </c>
      <c r="F207">
        <f>IF($B207="","",INDEX('انتقال دیده بان'!$AJ$2:$AJ$4926,$B207))</f>
        <v/>
      </c>
      <c r="G207">
        <f>IF($B207="","",INDEX('انتقال دیده بان'!$J$2:$J$4926,$B207))</f>
        <v/>
      </c>
      <c r="H207">
        <f>IF($B207="","",INDEX('انتقال دیده بان'!$M$2:$M$4926,$B207))</f>
        <v/>
      </c>
      <c r="I207">
        <f>IF($B207="","",INDEX('انتقال دیده بان'!$D$2:$D$4926,$B207))</f>
        <v/>
      </c>
      <c r="J207">
        <f>IF($B207="","",INDEX('انتقال دیده بان'!$E$2:$E$4926,$B207))</f>
        <v/>
      </c>
      <c r="K207">
        <f>IF($B207="","",INDEX('انتقال دیده بان'!$Y$2:$Y$4926,$B207))</f>
        <v/>
      </c>
      <c r="L207">
        <f>IF($B207="","",INDEX('انتقال دیده بان'!$X$2:$X$4926,$B207))</f>
        <v/>
      </c>
      <c r="M207">
        <f>IF($B207="","",INDEX('انتقال دیده بان'!$AE$2:$AE$4926,$B207))</f>
        <v/>
      </c>
      <c r="N207">
        <f>IF($B207="","",INDEX('انتقال دیده بان'!$AF$2:$AF$4926,$B207))</f>
        <v/>
      </c>
      <c r="O207">
        <f>IF($B207="","",INDEX('انتقال دیده بان'!$AH$2:$AH$4926,$B207))</f>
        <v/>
      </c>
      <c r="P207">
        <f>IF($B207="","",INDEX('انتقال دیده بان'!$AI$2:$AI$4926,$B207))</f>
        <v/>
      </c>
      <c r="Q207">
        <f>IF($B207="","",IF($E207&gt;=85,"شکار ممتاز",IF($E207&gt;=80,"شکار قوی","شکار مشروط")))</f>
        <v/>
      </c>
    </row>
    <row r="208">
      <c r="A208">
        <f>IF($B208="","",ROWS($A$2:A208))</f>
        <v/>
      </c>
      <c r="B20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بان'!$AH$2:$AH$4926&gt;=50)),ROWS($A$2:A208)),0),((('انتقال دیده بان'!$AA$2:$AA$4926)+ROW('انتقال دیده بان'!$AA$2:$AA$4926)/100000000)),0),"")</f>
        <v/>
      </c>
      <c r="C208">
        <f>IF($B208="","",INDEX('انتقال دیده بان'!$A$2:$A$4926,$B208))</f>
        <v/>
      </c>
      <c r="D208">
        <f>IF($B208="","",INDEX('انتقال دیده بان'!$B$2:$B$4926,$B208))</f>
        <v/>
      </c>
      <c r="E208">
        <f>IF($B208="","",INDEX('انتقال دیده بان'!$AA$2:$AA$4926,$B208))</f>
        <v/>
      </c>
      <c r="F208">
        <f>IF($B208="","",INDEX('انتقال دیده بان'!$AJ$2:$AJ$4926,$B208))</f>
        <v/>
      </c>
      <c r="G208">
        <f>IF($B208="","",INDEX('انتقال دیده بان'!$J$2:$J$4926,$B208))</f>
        <v/>
      </c>
      <c r="H208">
        <f>IF($B208="","",INDEX('انتقال دیده بان'!$M$2:$M$4926,$B208))</f>
        <v/>
      </c>
      <c r="I208">
        <f>IF($B208="","",INDEX('انتقال دیده بان'!$D$2:$D$4926,$B208))</f>
        <v/>
      </c>
      <c r="J208">
        <f>IF($B208="","",INDEX('انتقال دیده بان'!$E$2:$E$4926,$B208))</f>
        <v/>
      </c>
      <c r="K208">
        <f>IF($B208="","",INDEX('انتقال دیده بان'!$Y$2:$Y$4926,$B208))</f>
        <v/>
      </c>
      <c r="L208">
        <f>IF($B208="","",INDEX('انتقال دیده بان'!$X$2:$X$4926,$B208))</f>
        <v/>
      </c>
      <c r="M208">
        <f>IF($B208="","",INDEX('انتقال دیده بان'!$AE$2:$AE$4926,$B208))</f>
        <v/>
      </c>
      <c r="N208">
        <f>IF($B208="","",INDEX('انتقال دیده بان'!$AF$2:$AF$4926,$B208))</f>
        <v/>
      </c>
      <c r="O208">
        <f>IF($B208="","",INDEX('انتقال دیده بان'!$AH$2:$AH$4926,$B208))</f>
        <v/>
      </c>
      <c r="P208">
        <f>IF($B208="","",INDEX('انتقال دیده بان'!$AI$2:$AI$4926,$B208))</f>
        <v/>
      </c>
      <c r="Q208">
        <f>IF($B208="","",IF($E208&gt;=85,"شکار ممتاز",IF($E208&gt;=80,"شکار قوی","شکار مشروط")))</f>
        <v/>
      </c>
    </row>
    <row r="209">
      <c r="A209">
        <f>IF($B209="","",ROWS($A$2:A209))</f>
        <v/>
      </c>
      <c r="B20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بان'!$AH$2:$AH$4926&gt;=50)),ROWS($A$2:A209)),0),((('انتقال دیده بان'!$AA$2:$AA$4926)+ROW('انتقال دیده بان'!$AA$2:$AA$4926)/100000000)),0),"")</f>
        <v/>
      </c>
      <c r="C209">
        <f>IF($B209="","",INDEX('انتقال دیده بان'!$A$2:$A$4926,$B209))</f>
        <v/>
      </c>
      <c r="D209">
        <f>IF($B209="","",INDEX('انتقال دیده بان'!$B$2:$B$4926,$B209))</f>
        <v/>
      </c>
      <c r="E209">
        <f>IF($B209="","",INDEX('انتقال دیده بان'!$AA$2:$AA$4926,$B209))</f>
        <v/>
      </c>
      <c r="F209">
        <f>IF($B209="","",INDEX('انتقال دیده بان'!$AJ$2:$AJ$4926,$B209))</f>
        <v/>
      </c>
      <c r="G209">
        <f>IF($B209="","",INDEX('انتقال دیده بان'!$J$2:$J$4926,$B209))</f>
        <v/>
      </c>
      <c r="H209">
        <f>IF($B209="","",INDEX('انتقال دیده بان'!$M$2:$M$4926,$B209))</f>
        <v/>
      </c>
      <c r="I209">
        <f>IF($B209="","",INDEX('انتقال دیده بان'!$D$2:$D$4926,$B209))</f>
        <v/>
      </c>
      <c r="J209">
        <f>IF($B209="","",INDEX('انتقال دیده بان'!$E$2:$E$4926,$B209))</f>
        <v/>
      </c>
      <c r="K209">
        <f>IF($B209="","",INDEX('انتقال دیده بان'!$Y$2:$Y$4926,$B209))</f>
        <v/>
      </c>
      <c r="L209">
        <f>IF($B209="","",INDEX('انتقال دیده بان'!$X$2:$X$4926,$B209))</f>
        <v/>
      </c>
      <c r="M209">
        <f>IF($B209="","",INDEX('انتقال دیده بان'!$AE$2:$AE$4926,$B209))</f>
        <v/>
      </c>
      <c r="N209">
        <f>IF($B209="","",INDEX('انتقال دیده بان'!$AF$2:$AF$4926,$B209))</f>
        <v/>
      </c>
      <c r="O209">
        <f>IF($B209="","",INDEX('انتقال دیده بان'!$AH$2:$AH$4926,$B209))</f>
        <v/>
      </c>
      <c r="P209">
        <f>IF($B209="","",INDEX('انتقال دیده بان'!$AI$2:$AI$4926,$B209))</f>
        <v/>
      </c>
      <c r="Q209">
        <f>IF($B209="","",IF($E209&gt;=85,"شکار ممتاز",IF($E209&gt;=80,"شکار قوی","شکار مشروط")))</f>
        <v/>
      </c>
    </row>
    <row r="210">
      <c r="A210">
        <f>IF($B210="","",ROWS($A$2:A210))</f>
        <v/>
      </c>
      <c r="B21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بان'!$AH$2:$AH$4926&gt;=50)),ROWS($A$2:A210)),0),((('انتقال دیده بان'!$AA$2:$AA$4926)+ROW('انتقال دیده بان'!$AA$2:$AA$4926)/100000000)),0),"")</f>
        <v/>
      </c>
      <c r="C210">
        <f>IF($B210="","",INDEX('انتقال دیده بان'!$A$2:$A$4926,$B210))</f>
        <v/>
      </c>
      <c r="D210">
        <f>IF($B210="","",INDEX('انتقال دیده بان'!$B$2:$B$4926,$B210))</f>
        <v/>
      </c>
      <c r="E210">
        <f>IF($B210="","",INDEX('انتقال دیده بان'!$AA$2:$AA$4926,$B210))</f>
        <v/>
      </c>
      <c r="F210">
        <f>IF($B210="","",INDEX('انتقال دیده بان'!$AJ$2:$AJ$4926,$B210))</f>
        <v/>
      </c>
      <c r="G210">
        <f>IF($B210="","",INDEX('انتقال دیده بان'!$J$2:$J$4926,$B210))</f>
        <v/>
      </c>
      <c r="H210">
        <f>IF($B210="","",INDEX('انتقال دیده بان'!$M$2:$M$4926,$B210))</f>
        <v/>
      </c>
      <c r="I210">
        <f>IF($B210="","",INDEX('انتقال دیده بان'!$D$2:$D$4926,$B210))</f>
        <v/>
      </c>
      <c r="J210">
        <f>IF($B210="","",INDEX('انتقال دیده بان'!$E$2:$E$4926,$B210))</f>
        <v/>
      </c>
      <c r="K210">
        <f>IF($B210="","",INDEX('انتقال دیده بان'!$Y$2:$Y$4926,$B210))</f>
        <v/>
      </c>
      <c r="L210">
        <f>IF($B210="","",INDEX('انتقال دیده بان'!$X$2:$X$4926,$B210))</f>
        <v/>
      </c>
      <c r="M210">
        <f>IF($B210="","",INDEX('انتقال دیده بان'!$AE$2:$AE$4926,$B210))</f>
        <v/>
      </c>
      <c r="N210">
        <f>IF($B210="","",INDEX('انتقال دیده بان'!$AF$2:$AF$4926,$B210))</f>
        <v/>
      </c>
      <c r="O210">
        <f>IF($B210="","",INDEX('انتقال دیده بان'!$AH$2:$AH$4926,$B210))</f>
        <v/>
      </c>
      <c r="P210">
        <f>IF($B210="","",INDEX('انتقال دیده بان'!$AI$2:$AI$4926,$B210))</f>
        <v/>
      </c>
      <c r="Q210">
        <f>IF($B210="","",IF($E210&gt;=85,"شکار ممتاز",IF($E210&gt;=80,"شکار قوی","شکار مشروط")))</f>
        <v/>
      </c>
    </row>
    <row r="211">
      <c r="A211">
        <f>IF($B211="","",ROWS($A$2:A211))</f>
        <v/>
      </c>
      <c r="B21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بان'!$AH$2:$AH$4926&gt;=50)),ROWS($A$2:A211)),0),((('انتقال دیده بان'!$AA$2:$AA$4926)+ROW('انتقال دیده بان'!$AA$2:$AA$4926)/100000000)),0),"")</f>
        <v/>
      </c>
      <c r="C211">
        <f>IF($B211="","",INDEX('انتقال دیده بان'!$A$2:$A$4926,$B211))</f>
        <v/>
      </c>
      <c r="D211">
        <f>IF($B211="","",INDEX('انتقال دیده بان'!$B$2:$B$4926,$B211))</f>
        <v/>
      </c>
      <c r="E211">
        <f>IF($B211="","",INDEX('انتقال دیده بان'!$AA$2:$AA$4926,$B211))</f>
        <v/>
      </c>
      <c r="F211">
        <f>IF($B211="","",INDEX('انتقال دیده بان'!$AJ$2:$AJ$4926,$B211))</f>
        <v/>
      </c>
      <c r="G211">
        <f>IF($B211="","",INDEX('انتقال دیده بان'!$J$2:$J$4926,$B211))</f>
        <v/>
      </c>
      <c r="H211">
        <f>IF($B211="","",INDEX('انتقال دیده بان'!$M$2:$M$4926,$B211))</f>
        <v/>
      </c>
      <c r="I211">
        <f>IF($B211="","",INDEX('انتقال دیده بان'!$D$2:$D$4926,$B211))</f>
        <v/>
      </c>
      <c r="J211">
        <f>IF($B211="","",INDEX('انتقال دیده بان'!$E$2:$E$4926,$B211))</f>
        <v/>
      </c>
      <c r="K211">
        <f>IF($B211="","",INDEX('انتقال دیده بان'!$Y$2:$Y$4926,$B211))</f>
        <v/>
      </c>
      <c r="L211">
        <f>IF($B211="","",INDEX('انتقال دیده بان'!$X$2:$X$4926,$B211))</f>
        <v/>
      </c>
      <c r="M211">
        <f>IF($B211="","",INDEX('انتقال دیده بان'!$AE$2:$AE$4926,$B211))</f>
        <v/>
      </c>
      <c r="N211">
        <f>IF($B211="","",INDEX('انتقال دیده بان'!$AF$2:$AF$4926,$B211))</f>
        <v/>
      </c>
      <c r="O211">
        <f>IF($B211="","",INDEX('انتقال دیده بان'!$AH$2:$AH$4926,$B211))</f>
        <v/>
      </c>
      <c r="P211">
        <f>IF($B211="","",INDEX('انتقال دیده بان'!$AI$2:$AI$4926,$B211))</f>
        <v/>
      </c>
      <c r="Q211">
        <f>IF($B211="","",IF($E211&gt;=85,"شکار ممتاز",IF($E211&gt;=80,"شکار قوی","شکار مشروط")))</f>
        <v/>
      </c>
    </row>
    <row r="212">
      <c r="A212">
        <f>IF($B212="","",ROWS($A$2:A212))</f>
        <v/>
      </c>
      <c r="B21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بان'!$AH$2:$AH$4926&gt;=50)),ROWS($A$2:A212)),0),((('انتقال دیده بان'!$AA$2:$AA$4926)+ROW('انتقال دیده بان'!$AA$2:$AA$4926)/100000000)),0),"")</f>
        <v/>
      </c>
      <c r="C212">
        <f>IF($B212="","",INDEX('انتقال دیده بان'!$A$2:$A$4926,$B212))</f>
        <v/>
      </c>
      <c r="D212">
        <f>IF($B212="","",INDEX('انتقال دیده بان'!$B$2:$B$4926,$B212))</f>
        <v/>
      </c>
      <c r="E212">
        <f>IF($B212="","",INDEX('انتقال دیده بان'!$AA$2:$AA$4926,$B212))</f>
        <v/>
      </c>
      <c r="F212">
        <f>IF($B212="","",INDEX('انتقال دیده بان'!$AJ$2:$AJ$4926,$B212))</f>
        <v/>
      </c>
      <c r="G212">
        <f>IF($B212="","",INDEX('انتقال دیده بان'!$J$2:$J$4926,$B212))</f>
        <v/>
      </c>
      <c r="H212">
        <f>IF($B212="","",INDEX('انتقال دیده بان'!$M$2:$M$4926,$B212))</f>
        <v/>
      </c>
      <c r="I212">
        <f>IF($B212="","",INDEX('انتقال دیده بان'!$D$2:$D$4926,$B212))</f>
        <v/>
      </c>
      <c r="J212">
        <f>IF($B212="","",INDEX('انتقال دیده بان'!$E$2:$E$4926,$B212))</f>
        <v/>
      </c>
      <c r="K212">
        <f>IF($B212="","",INDEX('انتقال دیده بان'!$Y$2:$Y$4926,$B212))</f>
        <v/>
      </c>
      <c r="L212">
        <f>IF($B212="","",INDEX('انتقال دیده بان'!$X$2:$X$4926,$B212))</f>
        <v/>
      </c>
      <c r="M212">
        <f>IF($B212="","",INDEX('انتقال دیده بان'!$AE$2:$AE$4926,$B212))</f>
        <v/>
      </c>
      <c r="N212">
        <f>IF($B212="","",INDEX('انتقال دیده بان'!$AF$2:$AF$4926,$B212))</f>
        <v/>
      </c>
      <c r="O212">
        <f>IF($B212="","",INDEX('انتقال دیده بان'!$AH$2:$AH$4926,$B212))</f>
        <v/>
      </c>
      <c r="P212">
        <f>IF($B212="","",INDEX('انتقال دیده بان'!$AI$2:$AI$4926,$B212))</f>
        <v/>
      </c>
      <c r="Q212">
        <f>IF($B212="","",IF($E212&gt;=85,"شکار ممتاز",IF($E212&gt;=80,"شکار قوی","شکار مشروط")))</f>
        <v/>
      </c>
    </row>
    <row r="213">
      <c r="A213">
        <f>IF($B213="","",ROWS($A$2:A213))</f>
        <v/>
      </c>
      <c r="B21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بان'!$AH$2:$AH$4926&gt;=50)),ROWS($A$2:A213)),0),((('انتقال دیده بان'!$AA$2:$AA$4926)+ROW('انتقال دیده بان'!$AA$2:$AA$4926)/100000000)),0),"")</f>
        <v/>
      </c>
      <c r="C213">
        <f>IF($B213="","",INDEX('انتقال دیده بان'!$A$2:$A$4926,$B213))</f>
        <v/>
      </c>
      <c r="D213">
        <f>IF($B213="","",INDEX('انتقال دیده بان'!$B$2:$B$4926,$B213))</f>
        <v/>
      </c>
      <c r="E213">
        <f>IF($B213="","",INDEX('انتقال دیده بان'!$AA$2:$AA$4926,$B213))</f>
        <v/>
      </c>
      <c r="F213">
        <f>IF($B213="","",INDEX('انتقال دیده بان'!$AJ$2:$AJ$4926,$B213))</f>
        <v/>
      </c>
      <c r="G213">
        <f>IF($B213="","",INDEX('انتقال دیده بان'!$J$2:$J$4926,$B213))</f>
        <v/>
      </c>
      <c r="H213">
        <f>IF($B213="","",INDEX('انتقال دیده بان'!$M$2:$M$4926,$B213))</f>
        <v/>
      </c>
      <c r="I213">
        <f>IF($B213="","",INDEX('انتقال دیده بان'!$D$2:$D$4926,$B213))</f>
        <v/>
      </c>
      <c r="J213">
        <f>IF($B213="","",INDEX('انتقال دیده بان'!$E$2:$E$4926,$B213))</f>
        <v/>
      </c>
      <c r="K213">
        <f>IF($B213="","",INDEX('انتقال دیده بان'!$Y$2:$Y$4926,$B213))</f>
        <v/>
      </c>
      <c r="L213">
        <f>IF($B213="","",INDEX('انتقال دیده بان'!$X$2:$X$4926,$B213))</f>
        <v/>
      </c>
      <c r="M213">
        <f>IF($B213="","",INDEX('انتقال دیده بان'!$AE$2:$AE$4926,$B213))</f>
        <v/>
      </c>
      <c r="N213">
        <f>IF($B213="","",INDEX('انتقال دیده بان'!$AF$2:$AF$4926,$B213))</f>
        <v/>
      </c>
      <c r="O213">
        <f>IF($B213="","",INDEX('انتقال دیده بان'!$AH$2:$AH$4926,$B213))</f>
        <v/>
      </c>
      <c r="P213">
        <f>IF($B213="","",INDEX('انتقال دیده بان'!$AI$2:$AI$4926,$B213))</f>
        <v/>
      </c>
      <c r="Q213">
        <f>IF($B213="","",IF($E213&gt;=85,"شکار ممتاز",IF($E213&gt;=80,"شکار قوی","شکار مشروط")))</f>
        <v/>
      </c>
    </row>
    <row r="214">
      <c r="A214">
        <f>IF($B214="","",ROWS($A$2:A214))</f>
        <v/>
      </c>
      <c r="B21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بان'!$AH$2:$AH$4926&gt;=50)),ROWS($A$2:A214)),0),((('انتقال دیده بان'!$AA$2:$AA$4926)+ROW('انتقال دیده بان'!$AA$2:$AA$4926)/100000000)),0),"")</f>
        <v/>
      </c>
      <c r="C214">
        <f>IF($B214="","",INDEX('انتقال دیده بان'!$A$2:$A$4926,$B214))</f>
        <v/>
      </c>
      <c r="D214">
        <f>IF($B214="","",INDEX('انتقال دیده بان'!$B$2:$B$4926,$B214))</f>
        <v/>
      </c>
      <c r="E214">
        <f>IF($B214="","",INDEX('انتقال دیده بان'!$AA$2:$AA$4926,$B214))</f>
        <v/>
      </c>
      <c r="F214">
        <f>IF($B214="","",INDEX('انتقال دیده بان'!$AJ$2:$AJ$4926,$B214))</f>
        <v/>
      </c>
      <c r="G214">
        <f>IF($B214="","",INDEX('انتقال دیده بان'!$J$2:$J$4926,$B214))</f>
        <v/>
      </c>
      <c r="H214">
        <f>IF($B214="","",INDEX('انتقال دیده بان'!$M$2:$M$4926,$B214))</f>
        <v/>
      </c>
      <c r="I214">
        <f>IF($B214="","",INDEX('انتقال دیده بان'!$D$2:$D$4926,$B214))</f>
        <v/>
      </c>
      <c r="J214">
        <f>IF($B214="","",INDEX('انتقال دیده بان'!$E$2:$E$4926,$B214))</f>
        <v/>
      </c>
      <c r="K214">
        <f>IF($B214="","",INDEX('انتقال دیده بان'!$Y$2:$Y$4926,$B214))</f>
        <v/>
      </c>
      <c r="L214">
        <f>IF($B214="","",INDEX('انتقال دیده بان'!$X$2:$X$4926,$B214))</f>
        <v/>
      </c>
      <c r="M214">
        <f>IF($B214="","",INDEX('انتقال دیده بان'!$AE$2:$AE$4926,$B214))</f>
        <v/>
      </c>
      <c r="N214">
        <f>IF($B214="","",INDEX('انتقال دیده بان'!$AF$2:$AF$4926,$B214))</f>
        <v/>
      </c>
      <c r="O214">
        <f>IF($B214="","",INDEX('انتقال دیده بان'!$AH$2:$AH$4926,$B214))</f>
        <v/>
      </c>
      <c r="P214">
        <f>IF($B214="","",INDEX('انتقال دیده بان'!$AI$2:$AI$4926,$B214))</f>
        <v/>
      </c>
      <c r="Q214">
        <f>IF($B214="","",IF($E214&gt;=85,"شکار ممتاز",IF($E214&gt;=80,"شکار قوی","شکار مشروط")))</f>
        <v/>
      </c>
    </row>
    <row r="215">
      <c r="A215">
        <f>IF($B215="","",ROWS($A$2:A215))</f>
        <v/>
      </c>
      <c r="B21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بان'!$AH$2:$AH$4926&gt;=50)),ROWS($A$2:A215)),0),((('انتقال دیده بان'!$AA$2:$AA$4926)+ROW('انتقال دیده بان'!$AA$2:$AA$4926)/100000000)),0),"")</f>
        <v/>
      </c>
      <c r="C215">
        <f>IF($B215="","",INDEX('انتقال دیده بان'!$A$2:$A$4926,$B215))</f>
        <v/>
      </c>
      <c r="D215">
        <f>IF($B215="","",INDEX('انتقال دیده بان'!$B$2:$B$4926,$B215))</f>
        <v/>
      </c>
      <c r="E215">
        <f>IF($B215="","",INDEX('انتقال دیده بان'!$AA$2:$AA$4926,$B215))</f>
        <v/>
      </c>
      <c r="F215">
        <f>IF($B215="","",INDEX('انتقال دیده بان'!$AJ$2:$AJ$4926,$B215))</f>
        <v/>
      </c>
      <c r="G215">
        <f>IF($B215="","",INDEX('انتقال دیده بان'!$J$2:$J$4926,$B215))</f>
        <v/>
      </c>
      <c r="H215">
        <f>IF($B215="","",INDEX('انتقال دیده بان'!$M$2:$M$4926,$B215))</f>
        <v/>
      </c>
      <c r="I215">
        <f>IF($B215="","",INDEX('انتقال دیده بان'!$D$2:$D$4926,$B215))</f>
        <v/>
      </c>
      <c r="J215">
        <f>IF($B215="","",INDEX('انتقال دیده بان'!$E$2:$E$4926,$B215))</f>
        <v/>
      </c>
      <c r="K215">
        <f>IF($B215="","",INDEX('انتقال دیده بان'!$Y$2:$Y$4926,$B215))</f>
        <v/>
      </c>
      <c r="L215">
        <f>IF($B215="","",INDEX('انتقال دیده بان'!$X$2:$X$4926,$B215))</f>
        <v/>
      </c>
      <c r="M215">
        <f>IF($B215="","",INDEX('انتقال دیده بان'!$AE$2:$AE$4926,$B215))</f>
        <v/>
      </c>
      <c r="N215">
        <f>IF($B215="","",INDEX('انتقال دیده بان'!$AF$2:$AF$4926,$B215))</f>
        <v/>
      </c>
      <c r="O215">
        <f>IF($B215="","",INDEX('انتقال دیده بان'!$AH$2:$AH$4926,$B215))</f>
        <v/>
      </c>
      <c r="P215">
        <f>IF($B215="","",INDEX('انتقال دیده بان'!$AI$2:$AI$4926,$B215))</f>
        <v/>
      </c>
      <c r="Q215">
        <f>IF($B215="","",IF($E215&gt;=85,"شکار ممتاز",IF($E215&gt;=80,"شکار قوی","شکار مشروط")))</f>
        <v/>
      </c>
    </row>
    <row r="216">
      <c r="A216">
        <f>IF($B216="","",ROWS($A$2:A216))</f>
        <v/>
      </c>
      <c r="B21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بان'!$AH$2:$AH$4926&gt;=50)),ROWS($A$2:A216)),0),((('انتقال دیده بان'!$AA$2:$AA$4926)+ROW('انتقال دیده بان'!$AA$2:$AA$4926)/100000000)),0),"")</f>
        <v/>
      </c>
      <c r="C216">
        <f>IF($B216="","",INDEX('انتقال دیده بان'!$A$2:$A$4926,$B216))</f>
        <v/>
      </c>
      <c r="D216">
        <f>IF($B216="","",INDEX('انتقال دیده بان'!$B$2:$B$4926,$B216))</f>
        <v/>
      </c>
      <c r="E216">
        <f>IF($B216="","",INDEX('انتقال دیده بان'!$AA$2:$AA$4926,$B216))</f>
        <v/>
      </c>
      <c r="F216">
        <f>IF($B216="","",INDEX('انتقال دیده بان'!$AJ$2:$AJ$4926,$B216))</f>
        <v/>
      </c>
      <c r="G216">
        <f>IF($B216="","",INDEX('انتقال دیده بان'!$J$2:$J$4926,$B216))</f>
        <v/>
      </c>
      <c r="H216">
        <f>IF($B216="","",INDEX('انتقال دیده بان'!$M$2:$M$4926,$B216))</f>
        <v/>
      </c>
      <c r="I216">
        <f>IF($B216="","",INDEX('انتقال دیده بان'!$D$2:$D$4926,$B216))</f>
        <v/>
      </c>
      <c r="J216">
        <f>IF($B216="","",INDEX('انتقال دیده بان'!$E$2:$E$4926,$B216))</f>
        <v/>
      </c>
      <c r="K216">
        <f>IF($B216="","",INDEX('انتقال دیده بان'!$Y$2:$Y$4926,$B216))</f>
        <v/>
      </c>
      <c r="L216">
        <f>IF($B216="","",INDEX('انتقال دیده بان'!$X$2:$X$4926,$B216))</f>
        <v/>
      </c>
      <c r="M216">
        <f>IF($B216="","",INDEX('انتقال دیده بان'!$AE$2:$AE$4926,$B216))</f>
        <v/>
      </c>
      <c r="N216">
        <f>IF($B216="","",INDEX('انتقال دیده بان'!$AF$2:$AF$4926,$B216))</f>
        <v/>
      </c>
      <c r="O216">
        <f>IF($B216="","",INDEX('انتقال دیده بان'!$AH$2:$AH$4926,$B216))</f>
        <v/>
      </c>
      <c r="P216">
        <f>IF($B216="","",INDEX('انتقال دیده بان'!$AI$2:$AI$4926,$B216))</f>
        <v/>
      </c>
      <c r="Q216">
        <f>IF($B216="","",IF($E216&gt;=85,"شکار ممتاز",IF($E216&gt;=80,"شکار قوی","شکار مشروط")))</f>
        <v/>
      </c>
    </row>
    <row r="217">
      <c r="A217">
        <f>IF($B217="","",ROWS($A$2:A217))</f>
        <v/>
      </c>
      <c r="B21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بان'!$AH$2:$AH$4926&gt;=50)),ROWS($A$2:A217)),0),((('انتقال دیده بان'!$AA$2:$AA$4926)+ROW('انتقال دیده بان'!$AA$2:$AA$4926)/100000000)),0),"")</f>
        <v/>
      </c>
      <c r="C217">
        <f>IF($B217="","",INDEX('انتقال دیده بان'!$A$2:$A$4926,$B217))</f>
        <v/>
      </c>
      <c r="D217">
        <f>IF($B217="","",INDEX('انتقال دیده بان'!$B$2:$B$4926,$B217))</f>
        <v/>
      </c>
      <c r="E217">
        <f>IF($B217="","",INDEX('انتقال دیده بان'!$AA$2:$AA$4926,$B217))</f>
        <v/>
      </c>
      <c r="F217">
        <f>IF($B217="","",INDEX('انتقال دیده بان'!$AJ$2:$AJ$4926,$B217))</f>
        <v/>
      </c>
      <c r="G217">
        <f>IF($B217="","",INDEX('انتقال دیده بان'!$J$2:$J$4926,$B217))</f>
        <v/>
      </c>
      <c r="H217">
        <f>IF($B217="","",INDEX('انتقال دیده بان'!$M$2:$M$4926,$B217))</f>
        <v/>
      </c>
      <c r="I217">
        <f>IF($B217="","",INDEX('انتقال دیده بان'!$D$2:$D$4926,$B217))</f>
        <v/>
      </c>
      <c r="J217">
        <f>IF($B217="","",INDEX('انتقال دیده بان'!$E$2:$E$4926,$B217))</f>
        <v/>
      </c>
      <c r="K217">
        <f>IF($B217="","",INDEX('انتقال دیده بان'!$Y$2:$Y$4926,$B217))</f>
        <v/>
      </c>
      <c r="L217">
        <f>IF($B217="","",INDEX('انتقال دیده بان'!$X$2:$X$4926,$B217))</f>
        <v/>
      </c>
      <c r="M217">
        <f>IF($B217="","",INDEX('انتقال دیده بان'!$AE$2:$AE$4926,$B217))</f>
        <v/>
      </c>
      <c r="N217">
        <f>IF($B217="","",INDEX('انتقال دیده بان'!$AF$2:$AF$4926,$B217))</f>
        <v/>
      </c>
      <c r="O217">
        <f>IF($B217="","",INDEX('انتقال دیده بان'!$AH$2:$AH$4926,$B217))</f>
        <v/>
      </c>
      <c r="P217">
        <f>IF($B217="","",INDEX('انتقال دیده بان'!$AI$2:$AI$4926,$B217))</f>
        <v/>
      </c>
      <c r="Q217">
        <f>IF($B217="","",IF($E217&gt;=85,"شکار ممتاز",IF($E217&gt;=80,"شکار قوی","شکار مشروط")))</f>
        <v/>
      </c>
    </row>
    <row r="218">
      <c r="A218">
        <f>IF($B218="","",ROWS($A$2:A218))</f>
        <v/>
      </c>
      <c r="B21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بان'!$AH$2:$AH$4926&gt;=50)),ROWS($A$2:A218)),0),((('انتقال دیده بان'!$AA$2:$AA$4926)+ROW('انتقال دیده بان'!$AA$2:$AA$4926)/100000000)),0),"")</f>
        <v/>
      </c>
      <c r="C218">
        <f>IF($B218="","",INDEX('انتقال دیده بان'!$A$2:$A$4926,$B218))</f>
        <v/>
      </c>
      <c r="D218">
        <f>IF($B218="","",INDEX('انتقال دیده بان'!$B$2:$B$4926,$B218))</f>
        <v/>
      </c>
      <c r="E218">
        <f>IF($B218="","",INDEX('انتقال دیده بان'!$AA$2:$AA$4926,$B218))</f>
        <v/>
      </c>
      <c r="F218">
        <f>IF($B218="","",INDEX('انتقال دیده بان'!$AJ$2:$AJ$4926,$B218))</f>
        <v/>
      </c>
      <c r="G218">
        <f>IF($B218="","",INDEX('انتقال دیده بان'!$J$2:$J$4926,$B218))</f>
        <v/>
      </c>
      <c r="H218">
        <f>IF($B218="","",INDEX('انتقال دیده بان'!$M$2:$M$4926,$B218))</f>
        <v/>
      </c>
      <c r="I218">
        <f>IF($B218="","",INDEX('انتقال دیده بان'!$D$2:$D$4926,$B218))</f>
        <v/>
      </c>
      <c r="J218">
        <f>IF($B218="","",INDEX('انتقال دیده بان'!$E$2:$E$4926,$B218))</f>
        <v/>
      </c>
      <c r="K218">
        <f>IF($B218="","",INDEX('انتقال دیده بان'!$Y$2:$Y$4926,$B218))</f>
        <v/>
      </c>
      <c r="L218">
        <f>IF($B218="","",INDEX('انتقال دیده بان'!$X$2:$X$4926,$B218))</f>
        <v/>
      </c>
      <c r="M218">
        <f>IF($B218="","",INDEX('انتقال دیده بان'!$AE$2:$AE$4926,$B218))</f>
        <v/>
      </c>
      <c r="N218">
        <f>IF($B218="","",INDEX('انتقال دیده بان'!$AF$2:$AF$4926,$B218))</f>
        <v/>
      </c>
      <c r="O218">
        <f>IF($B218="","",INDEX('انتقال دیده بان'!$AH$2:$AH$4926,$B218))</f>
        <v/>
      </c>
      <c r="P218">
        <f>IF($B218="","",INDEX('انتقال دیده بان'!$AI$2:$AI$4926,$B218))</f>
        <v/>
      </c>
      <c r="Q218">
        <f>IF($B218="","",IF($E218&gt;=85,"شکار ممتاز",IF($E218&gt;=80,"شکار قوی","شکار مشروط")))</f>
        <v/>
      </c>
    </row>
    <row r="219">
      <c r="A219">
        <f>IF($B219="","",ROWS($A$2:A219))</f>
        <v/>
      </c>
      <c r="B21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بان'!$AH$2:$AH$4926&gt;=50)),ROWS($A$2:A219)),0),((('انتقال دیده بان'!$AA$2:$AA$4926)+ROW('انتقال دیده بان'!$AA$2:$AA$4926)/100000000)),0),"")</f>
        <v/>
      </c>
      <c r="C219">
        <f>IF($B219="","",INDEX('انتقال دیده بان'!$A$2:$A$4926,$B219))</f>
        <v/>
      </c>
      <c r="D219">
        <f>IF($B219="","",INDEX('انتقال دیده بان'!$B$2:$B$4926,$B219))</f>
        <v/>
      </c>
      <c r="E219">
        <f>IF($B219="","",INDEX('انتقال دیده بان'!$AA$2:$AA$4926,$B219))</f>
        <v/>
      </c>
      <c r="F219">
        <f>IF($B219="","",INDEX('انتقال دیده بان'!$AJ$2:$AJ$4926,$B219))</f>
        <v/>
      </c>
      <c r="G219">
        <f>IF($B219="","",INDEX('انتقال دیده بان'!$J$2:$J$4926,$B219))</f>
        <v/>
      </c>
      <c r="H219">
        <f>IF($B219="","",INDEX('انتقال دیده بان'!$M$2:$M$4926,$B219))</f>
        <v/>
      </c>
      <c r="I219">
        <f>IF($B219="","",INDEX('انتقال دیده بان'!$D$2:$D$4926,$B219))</f>
        <v/>
      </c>
      <c r="J219">
        <f>IF($B219="","",INDEX('انتقال دیده بان'!$E$2:$E$4926,$B219))</f>
        <v/>
      </c>
      <c r="K219">
        <f>IF($B219="","",INDEX('انتقال دیده بان'!$Y$2:$Y$4926,$B219))</f>
        <v/>
      </c>
      <c r="L219">
        <f>IF($B219="","",INDEX('انتقال دیده بان'!$X$2:$X$4926,$B219))</f>
        <v/>
      </c>
      <c r="M219">
        <f>IF($B219="","",INDEX('انتقال دیده بان'!$AE$2:$AE$4926,$B219))</f>
        <v/>
      </c>
      <c r="N219">
        <f>IF($B219="","",INDEX('انتقال دیده بان'!$AF$2:$AF$4926,$B219))</f>
        <v/>
      </c>
      <c r="O219">
        <f>IF($B219="","",INDEX('انتقال دیده بان'!$AH$2:$AH$4926,$B219))</f>
        <v/>
      </c>
      <c r="P219">
        <f>IF($B219="","",INDEX('انتقال دیده بان'!$AI$2:$AI$4926,$B219))</f>
        <v/>
      </c>
      <c r="Q219">
        <f>IF($B219="","",IF($E219&gt;=85,"شکار ممتاز",IF($E219&gt;=80,"شکار قوی","شکار مشروط")))</f>
        <v/>
      </c>
    </row>
    <row r="220">
      <c r="A220">
        <f>IF($B220="","",ROWS($A$2:A220))</f>
        <v/>
      </c>
      <c r="B22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بان'!$AH$2:$AH$4926&gt;=50)),ROWS($A$2:A220)),0),((('انتقال دیده بان'!$AA$2:$AA$4926)+ROW('انتقال دیده بان'!$AA$2:$AA$4926)/100000000)),0),"")</f>
        <v/>
      </c>
      <c r="C220">
        <f>IF($B220="","",INDEX('انتقال دیده بان'!$A$2:$A$4926,$B220))</f>
        <v/>
      </c>
      <c r="D220">
        <f>IF($B220="","",INDEX('انتقال دیده بان'!$B$2:$B$4926,$B220))</f>
        <v/>
      </c>
      <c r="E220">
        <f>IF($B220="","",INDEX('انتقال دیده بان'!$AA$2:$AA$4926,$B220))</f>
        <v/>
      </c>
      <c r="F220">
        <f>IF($B220="","",INDEX('انتقال دیده بان'!$AJ$2:$AJ$4926,$B220))</f>
        <v/>
      </c>
      <c r="G220">
        <f>IF($B220="","",INDEX('انتقال دیده بان'!$J$2:$J$4926,$B220))</f>
        <v/>
      </c>
      <c r="H220">
        <f>IF($B220="","",INDEX('انتقال دیده بان'!$M$2:$M$4926,$B220))</f>
        <v/>
      </c>
      <c r="I220">
        <f>IF($B220="","",INDEX('انتقال دیده بان'!$D$2:$D$4926,$B220))</f>
        <v/>
      </c>
      <c r="J220">
        <f>IF($B220="","",INDEX('انتقال دیده بان'!$E$2:$E$4926,$B220))</f>
        <v/>
      </c>
      <c r="K220">
        <f>IF($B220="","",INDEX('انتقال دیده بان'!$Y$2:$Y$4926,$B220))</f>
        <v/>
      </c>
      <c r="L220">
        <f>IF($B220="","",INDEX('انتقال دیده بان'!$X$2:$X$4926,$B220))</f>
        <v/>
      </c>
      <c r="M220">
        <f>IF($B220="","",INDEX('انتقال دیده بان'!$AE$2:$AE$4926,$B220))</f>
        <v/>
      </c>
      <c r="N220">
        <f>IF($B220="","",INDEX('انتقال دیده بان'!$AF$2:$AF$4926,$B220))</f>
        <v/>
      </c>
      <c r="O220">
        <f>IF($B220="","",INDEX('انتقال دیده بان'!$AH$2:$AH$4926,$B220))</f>
        <v/>
      </c>
      <c r="P220">
        <f>IF($B220="","",INDEX('انتقال دیده بان'!$AI$2:$AI$4926,$B220))</f>
        <v/>
      </c>
      <c r="Q220">
        <f>IF($B220="","",IF($E220&gt;=85,"شکار ممتاز",IF($E220&gt;=80,"شکار قوی","شکار مشروط")))</f>
        <v/>
      </c>
    </row>
    <row r="221">
      <c r="A221">
        <f>IF($B221="","",ROWS($A$2:A221))</f>
        <v/>
      </c>
      <c r="B22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بان'!$AH$2:$AH$4926&gt;=50)),ROWS($A$2:A221)),0),((('انتقال دیده بان'!$AA$2:$AA$4926)+ROW('انتقال دیده بان'!$AA$2:$AA$4926)/100000000)),0),"")</f>
        <v/>
      </c>
      <c r="C221">
        <f>IF($B221="","",INDEX('انتقال دیده بان'!$A$2:$A$4926,$B221))</f>
        <v/>
      </c>
      <c r="D221">
        <f>IF($B221="","",INDEX('انتقال دیده بان'!$B$2:$B$4926,$B221))</f>
        <v/>
      </c>
      <c r="E221">
        <f>IF($B221="","",INDEX('انتقال دیده بان'!$AA$2:$AA$4926,$B221))</f>
        <v/>
      </c>
      <c r="F221">
        <f>IF($B221="","",INDEX('انتقال دیده بان'!$AJ$2:$AJ$4926,$B221))</f>
        <v/>
      </c>
      <c r="G221">
        <f>IF($B221="","",INDEX('انتقال دیده بان'!$J$2:$J$4926,$B221))</f>
        <v/>
      </c>
      <c r="H221">
        <f>IF($B221="","",INDEX('انتقال دیده بان'!$M$2:$M$4926,$B221))</f>
        <v/>
      </c>
      <c r="I221">
        <f>IF($B221="","",INDEX('انتقال دیده بان'!$D$2:$D$4926,$B221))</f>
        <v/>
      </c>
      <c r="J221">
        <f>IF($B221="","",INDEX('انتقال دیده بان'!$E$2:$E$4926,$B221))</f>
        <v/>
      </c>
      <c r="K221">
        <f>IF($B221="","",INDEX('انتقال دیده بان'!$Y$2:$Y$4926,$B221))</f>
        <v/>
      </c>
      <c r="L221">
        <f>IF($B221="","",INDEX('انتقال دیده بان'!$X$2:$X$4926,$B221))</f>
        <v/>
      </c>
      <c r="M221">
        <f>IF($B221="","",INDEX('انتقال دیده بان'!$AE$2:$AE$4926,$B221))</f>
        <v/>
      </c>
      <c r="N221">
        <f>IF($B221="","",INDEX('انتقال دیده بان'!$AF$2:$AF$4926,$B221))</f>
        <v/>
      </c>
      <c r="O221">
        <f>IF($B221="","",INDEX('انتقال دیده بان'!$AH$2:$AH$4926,$B221))</f>
        <v/>
      </c>
      <c r="P221">
        <f>IF($B221="","",INDEX('انتقال دیده بان'!$AI$2:$AI$4926,$B221))</f>
        <v/>
      </c>
      <c r="Q221">
        <f>IF($B221="","",IF($E221&gt;=85,"شکار ممتاز",IF($E221&gt;=80,"شکار قوی","شکار مشروط")))</f>
        <v/>
      </c>
    </row>
    <row r="222">
      <c r="A222">
        <f>IF($B222="","",ROWS($A$2:A222))</f>
        <v/>
      </c>
      <c r="B22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بان'!$AH$2:$AH$4926&gt;=50)),ROWS($A$2:A222)),0),((('انتقال دیده بان'!$AA$2:$AA$4926)+ROW('انتقال دیده بان'!$AA$2:$AA$4926)/100000000)),0),"")</f>
        <v/>
      </c>
      <c r="C222">
        <f>IF($B222="","",INDEX('انتقال دیده بان'!$A$2:$A$4926,$B222))</f>
        <v/>
      </c>
      <c r="D222">
        <f>IF($B222="","",INDEX('انتقال دیده بان'!$B$2:$B$4926,$B222))</f>
        <v/>
      </c>
      <c r="E222">
        <f>IF($B222="","",INDEX('انتقال دیده بان'!$AA$2:$AA$4926,$B222))</f>
        <v/>
      </c>
      <c r="F222">
        <f>IF($B222="","",INDEX('انتقال دیده بان'!$AJ$2:$AJ$4926,$B222))</f>
        <v/>
      </c>
      <c r="G222">
        <f>IF($B222="","",INDEX('انتقال دیده بان'!$J$2:$J$4926,$B222))</f>
        <v/>
      </c>
      <c r="H222">
        <f>IF($B222="","",INDEX('انتقال دیده بان'!$M$2:$M$4926,$B222))</f>
        <v/>
      </c>
      <c r="I222">
        <f>IF($B222="","",INDEX('انتقال دیده بان'!$D$2:$D$4926,$B222))</f>
        <v/>
      </c>
      <c r="J222">
        <f>IF($B222="","",INDEX('انتقال دیده بان'!$E$2:$E$4926,$B222))</f>
        <v/>
      </c>
      <c r="K222">
        <f>IF($B222="","",INDEX('انتقال دیده بان'!$Y$2:$Y$4926,$B222))</f>
        <v/>
      </c>
      <c r="L222">
        <f>IF($B222="","",INDEX('انتقال دیده بان'!$X$2:$X$4926,$B222))</f>
        <v/>
      </c>
      <c r="M222">
        <f>IF($B222="","",INDEX('انتقال دیده بان'!$AE$2:$AE$4926,$B222))</f>
        <v/>
      </c>
      <c r="N222">
        <f>IF($B222="","",INDEX('انتقال دیده بان'!$AF$2:$AF$4926,$B222))</f>
        <v/>
      </c>
      <c r="O222">
        <f>IF($B222="","",INDEX('انتقال دیده بان'!$AH$2:$AH$4926,$B222))</f>
        <v/>
      </c>
      <c r="P222">
        <f>IF($B222="","",INDEX('انتقال دیده بان'!$AI$2:$AI$4926,$B222))</f>
        <v/>
      </c>
      <c r="Q222">
        <f>IF($B222="","",IF($E222&gt;=85,"شکار ممتاز",IF($E222&gt;=80,"شکار قوی","شکار مشروط")))</f>
        <v/>
      </c>
    </row>
    <row r="223">
      <c r="A223">
        <f>IF($B223="","",ROWS($A$2:A223))</f>
        <v/>
      </c>
      <c r="B22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بان'!$AH$2:$AH$4926&gt;=50)),ROWS($A$2:A223)),0),((('انتقال دیده بان'!$AA$2:$AA$4926)+ROW('انتقال دیده بان'!$AA$2:$AA$4926)/100000000)),0),"")</f>
        <v/>
      </c>
      <c r="C223">
        <f>IF($B223="","",INDEX('انتقال دیده بان'!$A$2:$A$4926,$B223))</f>
        <v/>
      </c>
      <c r="D223">
        <f>IF($B223="","",INDEX('انتقال دیده بان'!$B$2:$B$4926,$B223))</f>
        <v/>
      </c>
      <c r="E223">
        <f>IF($B223="","",INDEX('انتقال دیده بان'!$AA$2:$AA$4926,$B223))</f>
        <v/>
      </c>
      <c r="F223">
        <f>IF($B223="","",INDEX('انتقال دیده بان'!$AJ$2:$AJ$4926,$B223))</f>
        <v/>
      </c>
      <c r="G223">
        <f>IF($B223="","",INDEX('انتقال دیده بان'!$J$2:$J$4926,$B223))</f>
        <v/>
      </c>
      <c r="H223">
        <f>IF($B223="","",INDEX('انتقال دیده بان'!$M$2:$M$4926,$B223))</f>
        <v/>
      </c>
      <c r="I223">
        <f>IF($B223="","",INDEX('انتقال دیده بان'!$D$2:$D$4926,$B223))</f>
        <v/>
      </c>
      <c r="J223">
        <f>IF($B223="","",INDEX('انتقال دیده بان'!$E$2:$E$4926,$B223))</f>
        <v/>
      </c>
      <c r="K223">
        <f>IF($B223="","",INDEX('انتقال دیده بان'!$Y$2:$Y$4926,$B223))</f>
        <v/>
      </c>
      <c r="L223">
        <f>IF($B223="","",INDEX('انتقال دیده بان'!$X$2:$X$4926,$B223))</f>
        <v/>
      </c>
      <c r="M223">
        <f>IF($B223="","",INDEX('انتقال دیده بان'!$AE$2:$AE$4926,$B223))</f>
        <v/>
      </c>
      <c r="N223">
        <f>IF($B223="","",INDEX('انتقال دیده بان'!$AF$2:$AF$4926,$B223))</f>
        <v/>
      </c>
      <c r="O223">
        <f>IF($B223="","",INDEX('انتقال دیده بان'!$AH$2:$AH$4926,$B223))</f>
        <v/>
      </c>
      <c r="P223">
        <f>IF($B223="","",INDEX('انتقال دیده بان'!$AI$2:$AI$4926,$B223))</f>
        <v/>
      </c>
      <c r="Q223">
        <f>IF($B223="","",IF($E223&gt;=85,"شکار ممتاز",IF($E223&gt;=80,"شکار قوی","شکار مشروط")))</f>
        <v/>
      </c>
    </row>
    <row r="224">
      <c r="A224">
        <f>IF($B224="","",ROWS($A$2:A224))</f>
        <v/>
      </c>
      <c r="B22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بان'!$AH$2:$AH$4926&gt;=50)),ROWS($A$2:A224)),0),((('انتقال دیده بان'!$AA$2:$AA$4926)+ROW('انتقال دیده بان'!$AA$2:$AA$4926)/100000000)),0),"")</f>
        <v/>
      </c>
      <c r="C224">
        <f>IF($B224="","",INDEX('انتقال دیده بان'!$A$2:$A$4926,$B224))</f>
        <v/>
      </c>
      <c r="D224">
        <f>IF($B224="","",INDEX('انتقال دیده بان'!$B$2:$B$4926,$B224))</f>
        <v/>
      </c>
      <c r="E224">
        <f>IF($B224="","",INDEX('انتقال دیده بان'!$AA$2:$AA$4926,$B224))</f>
        <v/>
      </c>
      <c r="F224">
        <f>IF($B224="","",INDEX('انتقال دیده بان'!$AJ$2:$AJ$4926,$B224))</f>
        <v/>
      </c>
      <c r="G224">
        <f>IF($B224="","",INDEX('انتقال دیده بان'!$J$2:$J$4926,$B224))</f>
        <v/>
      </c>
      <c r="H224">
        <f>IF($B224="","",INDEX('انتقال دیده بان'!$M$2:$M$4926,$B224))</f>
        <v/>
      </c>
      <c r="I224">
        <f>IF($B224="","",INDEX('انتقال دیده بان'!$D$2:$D$4926,$B224))</f>
        <v/>
      </c>
      <c r="J224">
        <f>IF($B224="","",INDEX('انتقال دیده بان'!$E$2:$E$4926,$B224))</f>
        <v/>
      </c>
      <c r="K224">
        <f>IF($B224="","",INDEX('انتقال دیده بان'!$Y$2:$Y$4926,$B224))</f>
        <v/>
      </c>
      <c r="L224">
        <f>IF($B224="","",INDEX('انتقال دیده بان'!$X$2:$X$4926,$B224))</f>
        <v/>
      </c>
      <c r="M224">
        <f>IF($B224="","",INDEX('انتقال دیده بان'!$AE$2:$AE$4926,$B224))</f>
        <v/>
      </c>
      <c r="N224">
        <f>IF($B224="","",INDEX('انتقال دیده بان'!$AF$2:$AF$4926,$B224))</f>
        <v/>
      </c>
      <c r="O224">
        <f>IF($B224="","",INDEX('انتقال دیده بان'!$AH$2:$AH$4926,$B224))</f>
        <v/>
      </c>
      <c r="P224">
        <f>IF($B224="","",INDEX('انتقال دیده بان'!$AI$2:$AI$4926,$B224))</f>
        <v/>
      </c>
      <c r="Q224">
        <f>IF($B224="","",IF($E224&gt;=85,"شکار ممتاز",IF($E224&gt;=80,"شکار قوی","شکار مشروط")))</f>
        <v/>
      </c>
    </row>
    <row r="225">
      <c r="A225">
        <f>IF($B225="","",ROWS($A$2:A225))</f>
        <v/>
      </c>
      <c r="B22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بان'!$AH$2:$AH$4926&gt;=50)),ROWS($A$2:A225)),0),((('انتقال دیده بان'!$AA$2:$AA$4926)+ROW('انتقال دیده بان'!$AA$2:$AA$4926)/100000000)),0),"")</f>
        <v/>
      </c>
      <c r="C225">
        <f>IF($B225="","",INDEX('انتقال دیده بان'!$A$2:$A$4926,$B225))</f>
        <v/>
      </c>
      <c r="D225">
        <f>IF($B225="","",INDEX('انتقال دیده بان'!$B$2:$B$4926,$B225))</f>
        <v/>
      </c>
      <c r="E225">
        <f>IF($B225="","",INDEX('انتقال دیده بان'!$AA$2:$AA$4926,$B225))</f>
        <v/>
      </c>
      <c r="F225">
        <f>IF($B225="","",INDEX('انتقال دیده بان'!$AJ$2:$AJ$4926,$B225))</f>
        <v/>
      </c>
      <c r="G225">
        <f>IF($B225="","",INDEX('انتقال دیده بان'!$J$2:$J$4926,$B225))</f>
        <v/>
      </c>
      <c r="H225">
        <f>IF($B225="","",INDEX('انتقال دیده بان'!$M$2:$M$4926,$B225))</f>
        <v/>
      </c>
      <c r="I225">
        <f>IF($B225="","",INDEX('انتقال دیده بان'!$D$2:$D$4926,$B225))</f>
        <v/>
      </c>
      <c r="J225">
        <f>IF($B225="","",INDEX('انتقال دیده بان'!$E$2:$E$4926,$B225))</f>
        <v/>
      </c>
      <c r="K225">
        <f>IF($B225="","",INDEX('انتقال دیده بان'!$Y$2:$Y$4926,$B225))</f>
        <v/>
      </c>
      <c r="L225">
        <f>IF($B225="","",INDEX('انتقال دیده بان'!$X$2:$X$4926,$B225))</f>
        <v/>
      </c>
      <c r="M225">
        <f>IF($B225="","",INDEX('انتقال دیده بان'!$AE$2:$AE$4926,$B225))</f>
        <v/>
      </c>
      <c r="N225">
        <f>IF($B225="","",INDEX('انتقال دیده بان'!$AF$2:$AF$4926,$B225))</f>
        <v/>
      </c>
      <c r="O225">
        <f>IF($B225="","",INDEX('انتقال دیده بان'!$AH$2:$AH$4926,$B225))</f>
        <v/>
      </c>
      <c r="P225">
        <f>IF($B225="","",INDEX('انتقال دیده بان'!$AI$2:$AI$4926,$B225))</f>
        <v/>
      </c>
      <c r="Q225">
        <f>IF($B225="","",IF($E225&gt;=85,"شکار ممتاز",IF($E225&gt;=80,"شکار قوی","شکار مشروط")))</f>
        <v/>
      </c>
    </row>
    <row r="226">
      <c r="A226">
        <f>IF($B226="","",ROWS($A$2:A226))</f>
        <v/>
      </c>
      <c r="B22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بان'!$AH$2:$AH$4926&gt;=50)),ROWS($A$2:A226)),0),((('انتقال دیده بان'!$AA$2:$AA$4926)+ROW('انتقال دیده بان'!$AA$2:$AA$4926)/100000000)),0),"")</f>
        <v/>
      </c>
      <c r="C226">
        <f>IF($B226="","",INDEX('انتقال دیده بان'!$A$2:$A$4926,$B226))</f>
        <v/>
      </c>
      <c r="D226">
        <f>IF($B226="","",INDEX('انتقال دیده بان'!$B$2:$B$4926,$B226))</f>
        <v/>
      </c>
      <c r="E226">
        <f>IF($B226="","",INDEX('انتقال دیده بان'!$AA$2:$AA$4926,$B226))</f>
        <v/>
      </c>
      <c r="F226">
        <f>IF($B226="","",INDEX('انتقال دیده بان'!$AJ$2:$AJ$4926,$B226))</f>
        <v/>
      </c>
      <c r="G226">
        <f>IF($B226="","",INDEX('انتقال دیده بان'!$J$2:$J$4926,$B226))</f>
        <v/>
      </c>
      <c r="H226">
        <f>IF($B226="","",INDEX('انتقال دیده بان'!$M$2:$M$4926,$B226))</f>
        <v/>
      </c>
      <c r="I226">
        <f>IF($B226="","",INDEX('انتقال دیده بان'!$D$2:$D$4926,$B226))</f>
        <v/>
      </c>
      <c r="J226">
        <f>IF($B226="","",INDEX('انتقال دیده بان'!$E$2:$E$4926,$B226))</f>
        <v/>
      </c>
      <c r="K226">
        <f>IF($B226="","",INDEX('انتقال دیده بان'!$Y$2:$Y$4926,$B226))</f>
        <v/>
      </c>
      <c r="L226">
        <f>IF($B226="","",INDEX('انتقال دیده بان'!$X$2:$X$4926,$B226))</f>
        <v/>
      </c>
      <c r="M226">
        <f>IF($B226="","",INDEX('انتقال دیده بان'!$AE$2:$AE$4926,$B226))</f>
        <v/>
      </c>
      <c r="N226">
        <f>IF($B226="","",INDEX('انتقال دیده بان'!$AF$2:$AF$4926,$B226))</f>
        <v/>
      </c>
      <c r="O226">
        <f>IF($B226="","",INDEX('انتقال دیده بان'!$AH$2:$AH$4926,$B226))</f>
        <v/>
      </c>
      <c r="P226">
        <f>IF($B226="","",INDEX('انتقال دیده بان'!$AI$2:$AI$4926,$B226))</f>
        <v/>
      </c>
      <c r="Q226">
        <f>IF($B226="","",IF($E226&gt;=85,"شکار ممتاز",IF($E226&gt;=80,"شکار قوی","شکار مشروط")))</f>
        <v/>
      </c>
    </row>
    <row r="227">
      <c r="A227">
        <f>IF($B227="","",ROWS($A$2:A227))</f>
        <v/>
      </c>
      <c r="B22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بان'!$AH$2:$AH$4926&gt;=50)),ROWS($A$2:A227)),0),((('انتقال دیده بان'!$AA$2:$AA$4926)+ROW('انتقال دیده بان'!$AA$2:$AA$4926)/100000000)),0),"")</f>
        <v/>
      </c>
      <c r="C227">
        <f>IF($B227="","",INDEX('انتقال دیده بان'!$A$2:$A$4926,$B227))</f>
        <v/>
      </c>
      <c r="D227">
        <f>IF($B227="","",INDEX('انتقال دیده بان'!$B$2:$B$4926,$B227))</f>
        <v/>
      </c>
      <c r="E227">
        <f>IF($B227="","",INDEX('انتقال دیده بان'!$AA$2:$AA$4926,$B227))</f>
        <v/>
      </c>
      <c r="F227">
        <f>IF($B227="","",INDEX('انتقال دیده بان'!$AJ$2:$AJ$4926,$B227))</f>
        <v/>
      </c>
      <c r="G227">
        <f>IF($B227="","",INDEX('انتقال دیده بان'!$J$2:$J$4926,$B227))</f>
        <v/>
      </c>
      <c r="H227">
        <f>IF($B227="","",INDEX('انتقال دیده بان'!$M$2:$M$4926,$B227))</f>
        <v/>
      </c>
      <c r="I227">
        <f>IF($B227="","",INDEX('انتقال دیده بان'!$D$2:$D$4926,$B227))</f>
        <v/>
      </c>
      <c r="J227">
        <f>IF($B227="","",INDEX('انتقال دیده بان'!$E$2:$E$4926,$B227))</f>
        <v/>
      </c>
      <c r="K227">
        <f>IF($B227="","",INDEX('انتقال دیده بان'!$Y$2:$Y$4926,$B227))</f>
        <v/>
      </c>
      <c r="L227">
        <f>IF($B227="","",INDEX('انتقال دیده بان'!$X$2:$X$4926,$B227))</f>
        <v/>
      </c>
      <c r="M227">
        <f>IF($B227="","",INDEX('انتقال دیده بان'!$AE$2:$AE$4926,$B227))</f>
        <v/>
      </c>
      <c r="N227">
        <f>IF($B227="","",INDEX('انتقال دیده بان'!$AF$2:$AF$4926,$B227))</f>
        <v/>
      </c>
      <c r="O227">
        <f>IF($B227="","",INDEX('انتقال دیده بان'!$AH$2:$AH$4926,$B227))</f>
        <v/>
      </c>
      <c r="P227">
        <f>IF($B227="","",INDEX('انتقال دیده بان'!$AI$2:$AI$4926,$B227))</f>
        <v/>
      </c>
      <c r="Q227">
        <f>IF($B227="","",IF($E227&gt;=85,"شکار ممتاز",IF($E227&gt;=80,"شکار قوی","شکار مشروط")))</f>
        <v/>
      </c>
    </row>
    <row r="228">
      <c r="A228">
        <f>IF($B228="","",ROWS($A$2:A228))</f>
        <v/>
      </c>
      <c r="B22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بان'!$AH$2:$AH$4926&gt;=50)),ROWS($A$2:A228)),0),((('انتقال دیده بان'!$AA$2:$AA$4926)+ROW('انتقال دیده بان'!$AA$2:$AA$4926)/100000000)),0),"")</f>
        <v/>
      </c>
      <c r="C228">
        <f>IF($B228="","",INDEX('انتقال دیده بان'!$A$2:$A$4926,$B228))</f>
        <v/>
      </c>
      <c r="D228">
        <f>IF($B228="","",INDEX('انتقال دیده بان'!$B$2:$B$4926,$B228))</f>
        <v/>
      </c>
      <c r="E228">
        <f>IF($B228="","",INDEX('انتقال دیده بان'!$AA$2:$AA$4926,$B228))</f>
        <v/>
      </c>
      <c r="F228">
        <f>IF($B228="","",INDEX('انتقال دیده بان'!$AJ$2:$AJ$4926,$B228))</f>
        <v/>
      </c>
      <c r="G228">
        <f>IF($B228="","",INDEX('انتقال دیده بان'!$J$2:$J$4926,$B228))</f>
        <v/>
      </c>
      <c r="H228">
        <f>IF($B228="","",INDEX('انتقال دیده بان'!$M$2:$M$4926,$B228))</f>
        <v/>
      </c>
      <c r="I228">
        <f>IF($B228="","",INDEX('انتقال دیده بان'!$D$2:$D$4926,$B228))</f>
        <v/>
      </c>
      <c r="J228">
        <f>IF($B228="","",INDEX('انتقال دیده بان'!$E$2:$E$4926,$B228))</f>
        <v/>
      </c>
      <c r="K228">
        <f>IF($B228="","",INDEX('انتقال دیده بان'!$Y$2:$Y$4926,$B228))</f>
        <v/>
      </c>
      <c r="L228">
        <f>IF($B228="","",INDEX('انتقال دیده بان'!$X$2:$X$4926,$B228))</f>
        <v/>
      </c>
      <c r="M228">
        <f>IF($B228="","",INDEX('انتقال دیده بان'!$AE$2:$AE$4926,$B228))</f>
        <v/>
      </c>
      <c r="N228">
        <f>IF($B228="","",INDEX('انتقال دیده بان'!$AF$2:$AF$4926,$B228))</f>
        <v/>
      </c>
      <c r="O228">
        <f>IF($B228="","",INDEX('انتقال دیده بان'!$AH$2:$AH$4926,$B228))</f>
        <v/>
      </c>
      <c r="P228">
        <f>IF($B228="","",INDEX('انتقال دیده بان'!$AI$2:$AI$4926,$B228))</f>
        <v/>
      </c>
      <c r="Q228">
        <f>IF($B228="","",IF($E228&gt;=85,"شکار ممتاز",IF($E228&gt;=80,"شکار قوی","شکار مشروط")))</f>
        <v/>
      </c>
    </row>
    <row r="229">
      <c r="A229">
        <f>IF($B229="","",ROWS($A$2:A229))</f>
        <v/>
      </c>
      <c r="B22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بان'!$AH$2:$AH$4926&gt;=50)),ROWS($A$2:A229)),0),((('انتقال دیده بان'!$AA$2:$AA$4926)+ROW('انتقال دیده بان'!$AA$2:$AA$4926)/100000000)),0),"")</f>
        <v/>
      </c>
      <c r="C229">
        <f>IF($B229="","",INDEX('انتقال دیده بان'!$A$2:$A$4926,$B229))</f>
        <v/>
      </c>
      <c r="D229">
        <f>IF($B229="","",INDEX('انتقال دیده بان'!$B$2:$B$4926,$B229))</f>
        <v/>
      </c>
      <c r="E229">
        <f>IF($B229="","",INDEX('انتقال دیده بان'!$AA$2:$AA$4926,$B229))</f>
        <v/>
      </c>
      <c r="F229">
        <f>IF($B229="","",INDEX('انتقال دیده بان'!$AJ$2:$AJ$4926,$B229))</f>
        <v/>
      </c>
      <c r="G229">
        <f>IF($B229="","",INDEX('انتقال دیده بان'!$J$2:$J$4926,$B229))</f>
        <v/>
      </c>
      <c r="H229">
        <f>IF($B229="","",INDEX('انتقال دیده بان'!$M$2:$M$4926,$B229))</f>
        <v/>
      </c>
      <c r="I229">
        <f>IF($B229="","",INDEX('انتقال دیده بان'!$D$2:$D$4926,$B229))</f>
        <v/>
      </c>
      <c r="J229">
        <f>IF($B229="","",INDEX('انتقال دیده بان'!$E$2:$E$4926,$B229))</f>
        <v/>
      </c>
      <c r="K229">
        <f>IF($B229="","",INDEX('انتقال دیده بان'!$Y$2:$Y$4926,$B229))</f>
        <v/>
      </c>
      <c r="L229">
        <f>IF($B229="","",INDEX('انتقال دیده بان'!$X$2:$X$4926,$B229))</f>
        <v/>
      </c>
      <c r="M229">
        <f>IF($B229="","",INDEX('انتقال دیده بان'!$AE$2:$AE$4926,$B229))</f>
        <v/>
      </c>
      <c r="N229">
        <f>IF($B229="","",INDEX('انتقال دیده بان'!$AF$2:$AF$4926,$B229))</f>
        <v/>
      </c>
      <c r="O229">
        <f>IF($B229="","",INDEX('انتقال دیده بان'!$AH$2:$AH$4926,$B229))</f>
        <v/>
      </c>
      <c r="P229">
        <f>IF($B229="","",INDEX('انتقال دیده بان'!$AI$2:$AI$4926,$B229))</f>
        <v/>
      </c>
      <c r="Q229">
        <f>IF($B229="","",IF($E229&gt;=85,"شکار ممتاز",IF($E229&gt;=80,"شکار قوی","شکار مشروط")))</f>
        <v/>
      </c>
    </row>
    <row r="230">
      <c r="A230">
        <f>IF($B230="","",ROWS($A$2:A230))</f>
        <v/>
      </c>
      <c r="B23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بان'!$AH$2:$AH$4926&gt;=50)),ROWS($A$2:A230)),0),((('انتقال دیده بان'!$AA$2:$AA$4926)+ROW('انتقال دیده بان'!$AA$2:$AA$4926)/100000000)),0),"")</f>
        <v/>
      </c>
      <c r="C230">
        <f>IF($B230="","",INDEX('انتقال دیده بان'!$A$2:$A$4926,$B230))</f>
        <v/>
      </c>
      <c r="D230">
        <f>IF($B230="","",INDEX('انتقال دیده بان'!$B$2:$B$4926,$B230))</f>
        <v/>
      </c>
      <c r="E230">
        <f>IF($B230="","",INDEX('انتقال دیده بان'!$AA$2:$AA$4926,$B230))</f>
        <v/>
      </c>
      <c r="F230">
        <f>IF($B230="","",INDEX('انتقال دیده بان'!$AJ$2:$AJ$4926,$B230))</f>
        <v/>
      </c>
      <c r="G230">
        <f>IF($B230="","",INDEX('انتقال دیده بان'!$J$2:$J$4926,$B230))</f>
        <v/>
      </c>
      <c r="H230">
        <f>IF($B230="","",INDEX('انتقال دیده بان'!$M$2:$M$4926,$B230))</f>
        <v/>
      </c>
      <c r="I230">
        <f>IF($B230="","",INDEX('انتقال دیده بان'!$D$2:$D$4926,$B230))</f>
        <v/>
      </c>
      <c r="J230">
        <f>IF($B230="","",INDEX('انتقال دیده بان'!$E$2:$E$4926,$B230))</f>
        <v/>
      </c>
      <c r="K230">
        <f>IF($B230="","",INDEX('انتقال دیده بان'!$Y$2:$Y$4926,$B230))</f>
        <v/>
      </c>
      <c r="L230">
        <f>IF($B230="","",INDEX('انتقال دیده بان'!$X$2:$X$4926,$B230))</f>
        <v/>
      </c>
      <c r="M230">
        <f>IF($B230="","",INDEX('انتقال دیده بان'!$AE$2:$AE$4926,$B230))</f>
        <v/>
      </c>
      <c r="N230">
        <f>IF($B230="","",INDEX('انتقال دیده بان'!$AF$2:$AF$4926,$B230))</f>
        <v/>
      </c>
      <c r="O230">
        <f>IF($B230="","",INDEX('انتقال دیده بان'!$AH$2:$AH$4926,$B230))</f>
        <v/>
      </c>
      <c r="P230">
        <f>IF($B230="","",INDEX('انتقال دیده بان'!$AI$2:$AI$4926,$B230))</f>
        <v/>
      </c>
      <c r="Q230">
        <f>IF($B230="","",IF($E230&gt;=85,"شکار ممتاز",IF($E230&gt;=80,"شکار قوی","شکار مشروط")))</f>
        <v/>
      </c>
    </row>
    <row r="231">
      <c r="A231">
        <f>IF($B231="","",ROWS($A$2:A231))</f>
        <v/>
      </c>
      <c r="B23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بان'!$AH$2:$AH$4926&gt;=50)),ROWS($A$2:A231)),0),((('انتقال دیده بان'!$AA$2:$AA$4926)+ROW('انتقال دیده بان'!$AA$2:$AA$4926)/100000000)),0),"")</f>
        <v/>
      </c>
      <c r="C231">
        <f>IF($B231="","",INDEX('انتقال دیده بان'!$A$2:$A$4926,$B231))</f>
        <v/>
      </c>
      <c r="D231">
        <f>IF($B231="","",INDEX('انتقال دیده بان'!$B$2:$B$4926,$B231))</f>
        <v/>
      </c>
      <c r="E231">
        <f>IF($B231="","",INDEX('انتقال دیده بان'!$AA$2:$AA$4926,$B231))</f>
        <v/>
      </c>
      <c r="F231">
        <f>IF($B231="","",INDEX('انتقال دیده بان'!$AJ$2:$AJ$4926,$B231))</f>
        <v/>
      </c>
      <c r="G231">
        <f>IF($B231="","",INDEX('انتقال دیده بان'!$J$2:$J$4926,$B231))</f>
        <v/>
      </c>
      <c r="H231">
        <f>IF($B231="","",INDEX('انتقال دیده بان'!$M$2:$M$4926,$B231))</f>
        <v/>
      </c>
      <c r="I231">
        <f>IF($B231="","",INDEX('انتقال دیده بان'!$D$2:$D$4926,$B231))</f>
        <v/>
      </c>
      <c r="J231">
        <f>IF($B231="","",INDEX('انتقال دیده بان'!$E$2:$E$4926,$B231))</f>
        <v/>
      </c>
      <c r="K231">
        <f>IF($B231="","",INDEX('انتقال دیده بان'!$Y$2:$Y$4926,$B231))</f>
        <v/>
      </c>
      <c r="L231">
        <f>IF($B231="","",INDEX('انتقال دیده بان'!$X$2:$X$4926,$B231))</f>
        <v/>
      </c>
      <c r="M231">
        <f>IF($B231="","",INDEX('انتقال دیده بان'!$AE$2:$AE$4926,$B231))</f>
        <v/>
      </c>
      <c r="N231">
        <f>IF($B231="","",INDEX('انتقال دیده بان'!$AF$2:$AF$4926,$B231))</f>
        <v/>
      </c>
      <c r="O231">
        <f>IF($B231="","",INDEX('انتقال دیده بان'!$AH$2:$AH$4926,$B231))</f>
        <v/>
      </c>
      <c r="P231">
        <f>IF($B231="","",INDEX('انتقال دیده بان'!$AI$2:$AI$4926,$B231))</f>
        <v/>
      </c>
      <c r="Q231">
        <f>IF($B231="","",IF($E231&gt;=85,"شکار ممتاز",IF($E231&gt;=80,"شکار قوی","شکار مشروط")))</f>
        <v/>
      </c>
    </row>
    <row r="232">
      <c r="A232">
        <f>IF($B232="","",ROWS($A$2:A232))</f>
        <v/>
      </c>
      <c r="B23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بان'!$AH$2:$AH$4926&gt;=50)),ROWS($A$2:A232)),0),((('انتقال دیده بان'!$AA$2:$AA$4926)+ROW('انتقال دیده بان'!$AA$2:$AA$4926)/100000000)),0),"")</f>
        <v/>
      </c>
      <c r="C232">
        <f>IF($B232="","",INDEX('انتقال دیده بان'!$A$2:$A$4926,$B232))</f>
        <v/>
      </c>
      <c r="D232">
        <f>IF($B232="","",INDEX('انتقال دیده بان'!$B$2:$B$4926,$B232))</f>
        <v/>
      </c>
      <c r="E232">
        <f>IF($B232="","",INDEX('انتقال دیده بان'!$AA$2:$AA$4926,$B232))</f>
        <v/>
      </c>
      <c r="F232">
        <f>IF($B232="","",INDEX('انتقال دیده بان'!$AJ$2:$AJ$4926,$B232))</f>
        <v/>
      </c>
      <c r="G232">
        <f>IF($B232="","",INDEX('انتقال دیده بان'!$J$2:$J$4926,$B232))</f>
        <v/>
      </c>
      <c r="H232">
        <f>IF($B232="","",INDEX('انتقال دیده بان'!$M$2:$M$4926,$B232))</f>
        <v/>
      </c>
      <c r="I232">
        <f>IF($B232="","",INDEX('انتقال دیده بان'!$D$2:$D$4926,$B232))</f>
        <v/>
      </c>
      <c r="J232">
        <f>IF($B232="","",INDEX('انتقال دیده بان'!$E$2:$E$4926,$B232))</f>
        <v/>
      </c>
      <c r="K232">
        <f>IF($B232="","",INDEX('انتقال دیده بان'!$Y$2:$Y$4926,$B232))</f>
        <v/>
      </c>
      <c r="L232">
        <f>IF($B232="","",INDEX('انتقال دیده بان'!$X$2:$X$4926,$B232))</f>
        <v/>
      </c>
      <c r="M232">
        <f>IF($B232="","",INDEX('انتقال دیده بان'!$AE$2:$AE$4926,$B232))</f>
        <v/>
      </c>
      <c r="N232">
        <f>IF($B232="","",INDEX('انتقال دیده بان'!$AF$2:$AF$4926,$B232))</f>
        <v/>
      </c>
      <c r="O232">
        <f>IF($B232="","",INDEX('انتقال دیده بان'!$AH$2:$AH$4926,$B232))</f>
        <v/>
      </c>
      <c r="P232">
        <f>IF($B232="","",INDEX('انتقال دیده بان'!$AI$2:$AI$4926,$B232))</f>
        <v/>
      </c>
      <c r="Q232">
        <f>IF($B232="","",IF($E232&gt;=85,"شکار ممتاز",IF($E232&gt;=80,"شکار قوی","شکار مشروط")))</f>
        <v/>
      </c>
    </row>
    <row r="233">
      <c r="A233">
        <f>IF($B233="","",ROWS($A$2:A233))</f>
        <v/>
      </c>
      <c r="B23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بان'!$AH$2:$AH$4926&gt;=50)),ROWS($A$2:A233)),0),((('انتقال دیده بان'!$AA$2:$AA$4926)+ROW('انتقال دیده بان'!$AA$2:$AA$4926)/100000000)),0),"")</f>
        <v/>
      </c>
      <c r="C233">
        <f>IF($B233="","",INDEX('انتقال دیده بان'!$A$2:$A$4926,$B233))</f>
        <v/>
      </c>
      <c r="D233">
        <f>IF($B233="","",INDEX('انتقال دیده بان'!$B$2:$B$4926,$B233))</f>
        <v/>
      </c>
      <c r="E233">
        <f>IF($B233="","",INDEX('انتقال دیده بان'!$AA$2:$AA$4926,$B233))</f>
        <v/>
      </c>
      <c r="F233">
        <f>IF($B233="","",INDEX('انتقال دیده بان'!$AJ$2:$AJ$4926,$B233))</f>
        <v/>
      </c>
      <c r="G233">
        <f>IF($B233="","",INDEX('انتقال دیده بان'!$J$2:$J$4926,$B233))</f>
        <v/>
      </c>
      <c r="H233">
        <f>IF($B233="","",INDEX('انتقال دیده بان'!$M$2:$M$4926,$B233))</f>
        <v/>
      </c>
      <c r="I233">
        <f>IF($B233="","",INDEX('انتقال دیده بان'!$D$2:$D$4926,$B233))</f>
        <v/>
      </c>
      <c r="J233">
        <f>IF($B233="","",INDEX('انتقال دیده بان'!$E$2:$E$4926,$B233))</f>
        <v/>
      </c>
      <c r="K233">
        <f>IF($B233="","",INDEX('انتقال دیده بان'!$Y$2:$Y$4926,$B233))</f>
        <v/>
      </c>
      <c r="L233">
        <f>IF($B233="","",INDEX('انتقال دیده بان'!$X$2:$X$4926,$B233))</f>
        <v/>
      </c>
      <c r="M233">
        <f>IF($B233="","",INDEX('انتقال دیده بان'!$AE$2:$AE$4926,$B233))</f>
        <v/>
      </c>
      <c r="N233">
        <f>IF($B233="","",INDEX('انتقال دیده بان'!$AF$2:$AF$4926,$B233))</f>
        <v/>
      </c>
      <c r="O233">
        <f>IF($B233="","",INDEX('انتقال دیده بان'!$AH$2:$AH$4926,$B233))</f>
        <v/>
      </c>
      <c r="P233">
        <f>IF($B233="","",INDEX('انتقال دیده بان'!$AI$2:$AI$4926,$B233))</f>
        <v/>
      </c>
      <c r="Q233">
        <f>IF($B233="","",IF($E233&gt;=85,"شکار ممتاز",IF($E233&gt;=80,"شکار قوی","شکار مشروط")))</f>
        <v/>
      </c>
    </row>
    <row r="234">
      <c r="A234">
        <f>IF($B234="","",ROWS($A$2:A234))</f>
        <v/>
      </c>
      <c r="B23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بان'!$AH$2:$AH$4926&gt;=50)),ROWS($A$2:A234)),0),((('انتقال دیده بان'!$AA$2:$AA$4926)+ROW('انتقال دیده بان'!$AA$2:$AA$4926)/100000000)),0),"")</f>
        <v/>
      </c>
      <c r="C234">
        <f>IF($B234="","",INDEX('انتقال دیده بان'!$A$2:$A$4926,$B234))</f>
        <v/>
      </c>
      <c r="D234">
        <f>IF($B234="","",INDEX('انتقال دیده بان'!$B$2:$B$4926,$B234))</f>
        <v/>
      </c>
      <c r="E234">
        <f>IF($B234="","",INDEX('انتقال دیده بان'!$AA$2:$AA$4926,$B234))</f>
        <v/>
      </c>
      <c r="F234">
        <f>IF($B234="","",INDEX('انتقال دیده بان'!$AJ$2:$AJ$4926,$B234))</f>
        <v/>
      </c>
      <c r="G234">
        <f>IF($B234="","",INDEX('انتقال دیده بان'!$J$2:$J$4926,$B234))</f>
        <v/>
      </c>
      <c r="H234">
        <f>IF($B234="","",INDEX('انتقال دیده بان'!$M$2:$M$4926,$B234))</f>
        <v/>
      </c>
      <c r="I234">
        <f>IF($B234="","",INDEX('انتقال دیده بان'!$D$2:$D$4926,$B234))</f>
        <v/>
      </c>
      <c r="J234">
        <f>IF($B234="","",INDEX('انتقال دیده بان'!$E$2:$E$4926,$B234))</f>
        <v/>
      </c>
      <c r="K234">
        <f>IF($B234="","",INDEX('انتقال دیده بان'!$Y$2:$Y$4926,$B234))</f>
        <v/>
      </c>
      <c r="L234">
        <f>IF($B234="","",INDEX('انتقال دیده بان'!$X$2:$X$4926,$B234))</f>
        <v/>
      </c>
      <c r="M234">
        <f>IF($B234="","",INDEX('انتقال دیده بان'!$AE$2:$AE$4926,$B234))</f>
        <v/>
      </c>
      <c r="N234">
        <f>IF($B234="","",INDEX('انتقال دیده بان'!$AF$2:$AF$4926,$B234))</f>
        <v/>
      </c>
      <c r="O234">
        <f>IF($B234="","",INDEX('انتقال دیده بان'!$AH$2:$AH$4926,$B234))</f>
        <v/>
      </c>
      <c r="P234">
        <f>IF($B234="","",INDEX('انتقال دیده بان'!$AI$2:$AI$4926,$B234))</f>
        <v/>
      </c>
      <c r="Q234">
        <f>IF($B234="","",IF($E234&gt;=85,"شکار ممتاز",IF($E234&gt;=80,"شکار قوی","شکار مشروط")))</f>
        <v/>
      </c>
    </row>
    <row r="235">
      <c r="A235">
        <f>IF($B235="","",ROWS($A$2:A235))</f>
        <v/>
      </c>
      <c r="B23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بان'!$AH$2:$AH$4926&gt;=50)),ROWS($A$2:A235)),0),((('انتقال دیده بان'!$AA$2:$AA$4926)+ROW('انتقال دیده بان'!$AA$2:$AA$4926)/100000000)),0),"")</f>
        <v/>
      </c>
      <c r="C235">
        <f>IF($B235="","",INDEX('انتقال دیده بان'!$A$2:$A$4926,$B235))</f>
        <v/>
      </c>
      <c r="D235">
        <f>IF($B235="","",INDEX('انتقال دیده بان'!$B$2:$B$4926,$B235))</f>
        <v/>
      </c>
      <c r="E235">
        <f>IF($B235="","",INDEX('انتقال دیده بان'!$AA$2:$AA$4926,$B235))</f>
        <v/>
      </c>
      <c r="F235">
        <f>IF($B235="","",INDEX('انتقال دیده بان'!$AJ$2:$AJ$4926,$B235))</f>
        <v/>
      </c>
      <c r="G235">
        <f>IF($B235="","",INDEX('انتقال دیده بان'!$J$2:$J$4926,$B235))</f>
        <v/>
      </c>
      <c r="H235">
        <f>IF($B235="","",INDEX('انتقال دیده بان'!$M$2:$M$4926,$B235))</f>
        <v/>
      </c>
      <c r="I235">
        <f>IF($B235="","",INDEX('انتقال دیده بان'!$D$2:$D$4926,$B235))</f>
        <v/>
      </c>
      <c r="J235">
        <f>IF($B235="","",INDEX('انتقال دیده بان'!$E$2:$E$4926,$B235))</f>
        <v/>
      </c>
      <c r="K235">
        <f>IF($B235="","",INDEX('انتقال دیده بان'!$Y$2:$Y$4926,$B235))</f>
        <v/>
      </c>
      <c r="L235">
        <f>IF($B235="","",INDEX('انتقال دیده بان'!$X$2:$X$4926,$B235))</f>
        <v/>
      </c>
      <c r="M235">
        <f>IF($B235="","",INDEX('انتقال دیده بان'!$AE$2:$AE$4926,$B235))</f>
        <v/>
      </c>
      <c r="N235">
        <f>IF($B235="","",INDEX('انتقال دیده بان'!$AF$2:$AF$4926,$B235))</f>
        <v/>
      </c>
      <c r="O235">
        <f>IF($B235="","",INDEX('انتقال دیده بان'!$AH$2:$AH$4926,$B235))</f>
        <v/>
      </c>
      <c r="P235">
        <f>IF($B235="","",INDEX('انتقال دیده بان'!$AI$2:$AI$4926,$B235))</f>
        <v/>
      </c>
      <c r="Q235">
        <f>IF($B235="","",IF($E235&gt;=85,"شکار ممتاز",IF($E235&gt;=80,"شکار قوی","شکار مشروط")))</f>
        <v/>
      </c>
    </row>
    <row r="236">
      <c r="A236">
        <f>IF($B236="","",ROWS($A$2:A236))</f>
        <v/>
      </c>
      <c r="B23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بان'!$AH$2:$AH$4926&gt;=50)),ROWS($A$2:A236)),0),((('انتقال دیده بان'!$AA$2:$AA$4926)+ROW('انتقال دیده بان'!$AA$2:$AA$4926)/100000000)),0),"")</f>
        <v/>
      </c>
      <c r="C236">
        <f>IF($B236="","",INDEX('انتقال دیده بان'!$A$2:$A$4926,$B236))</f>
        <v/>
      </c>
      <c r="D236">
        <f>IF($B236="","",INDEX('انتقال دیده بان'!$B$2:$B$4926,$B236))</f>
        <v/>
      </c>
      <c r="E236">
        <f>IF($B236="","",INDEX('انتقال دیده بان'!$AA$2:$AA$4926,$B236))</f>
        <v/>
      </c>
      <c r="F236">
        <f>IF($B236="","",INDEX('انتقال دیده بان'!$AJ$2:$AJ$4926,$B236))</f>
        <v/>
      </c>
      <c r="G236">
        <f>IF($B236="","",INDEX('انتقال دیده بان'!$J$2:$J$4926,$B236))</f>
        <v/>
      </c>
      <c r="H236">
        <f>IF($B236="","",INDEX('انتقال دیده بان'!$M$2:$M$4926,$B236))</f>
        <v/>
      </c>
      <c r="I236">
        <f>IF($B236="","",INDEX('انتقال دیده بان'!$D$2:$D$4926,$B236))</f>
        <v/>
      </c>
      <c r="J236">
        <f>IF($B236="","",INDEX('انتقال دیده بان'!$E$2:$E$4926,$B236))</f>
        <v/>
      </c>
      <c r="K236">
        <f>IF($B236="","",INDEX('انتقال دیده بان'!$Y$2:$Y$4926,$B236))</f>
        <v/>
      </c>
      <c r="L236">
        <f>IF($B236="","",INDEX('انتقال دیده بان'!$X$2:$X$4926,$B236))</f>
        <v/>
      </c>
      <c r="M236">
        <f>IF($B236="","",INDEX('انتقال دیده بان'!$AE$2:$AE$4926,$B236))</f>
        <v/>
      </c>
      <c r="N236">
        <f>IF($B236="","",INDEX('انتقال دیده بان'!$AF$2:$AF$4926,$B236))</f>
        <v/>
      </c>
      <c r="O236">
        <f>IF($B236="","",INDEX('انتقال دیده بان'!$AH$2:$AH$4926,$B236))</f>
        <v/>
      </c>
      <c r="P236">
        <f>IF($B236="","",INDEX('انتقال دیده بان'!$AI$2:$AI$4926,$B236))</f>
        <v/>
      </c>
      <c r="Q236">
        <f>IF($B236="","",IF($E236&gt;=85,"شکار ممتاز",IF($E236&gt;=80,"شکار قوی","شکار مشروط")))</f>
        <v/>
      </c>
    </row>
    <row r="237">
      <c r="A237">
        <f>IF($B237="","",ROWS($A$2:A237))</f>
        <v/>
      </c>
      <c r="B23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بان'!$AH$2:$AH$4926&gt;=50)),ROWS($A$2:A237)),0),((('انتقال دیده بان'!$AA$2:$AA$4926)+ROW('انتقال دیده بان'!$AA$2:$AA$4926)/100000000)),0),"")</f>
        <v/>
      </c>
      <c r="C237">
        <f>IF($B237="","",INDEX('انتقال دیده بان'!$A$2:$A$4926,$B237))</f>
        <v/>
      </c>
      <c r="D237">
        <f>IF($B237="","",INDEX('انتقال دیده بان'!$B$2:$B$4926,$B237))</f>
        <v/>
      </c>
      <c r="E237">
        <f>IF($B237="","",INDEX('انتقال دیده بان'!$AA$2:$AA$4926,$B237))</f>
        <v/>
      </c>
      <c r="F237">
        <f>IF($B237="","",INDEX('انتقال دیده بان'!$AJ$2:$AJ$4926,$B237))</f>
        <v/>
      </c>
      <c r="G237">
        <f>IF($B237="","",INDEX('انتقال دیده بان'!$J$2:$J$4926,$B237))</f>
        <v/>
      </c>
      <c r="H237">
        <f>IF($B237="","",INDEX('انتقال دیده بان'!$M$2:$M$4926,$B237))</f>
        <v/>
      </c>
      <c r="I237">
        <f>IF($B237="","",INDEX('انتقال دیده بان'!$D$2:$D$4926,$B237))</f>
        <v/>
      </c>
      <c r="J237">
        <f>IF($B237="","",INDEX('انتقال دیده بان'!$E$2:$E$4926,$B237))</f>
        <v/>
      </c>
      <c r="K237">
        <f>IF($B237="","",INDEX('انتقال دیده بان'!$Y$2:$Y$4926,$B237))</f>
        <v/>
      </c>
      <c r="L237">
        <f>IF($B237="","",INDEX('انتقال دیده بان'!$X$2:$X$4926,$B237))</f>
        <v/>
      </c>
      <c r="M237">
        <f>IF($B237="","",INDEX('انتقال دیده بان'!$AE$2:$AE$4926,$B237))</f>
        <v/>
      </c>
      <c r="N237">
        <f>IF($B237="","",INDEX('انتقال دیده بان'!$AF$2:$AF$4926,$B237))</f>
        <v/>
      </c>
      <c r="O237">
        <f>IF($B237="","",INDEX('انتقال دیده بان'!$AH$2:$AH$4926,$B237))</f>
        <v/>
      </c>
      <c r="P237">
        <f>IF($B237="","",INDEX('انتقال دیده بان'!$AI$2:$AI$4926,$B237))</f>
        <v/>
      </c>
      <c r="Q237">
        <f>IF($B237="","",IF($E237&gt;=85,"شکار ممتاز",IF($E237&gt;=80,"شکار قوی","شکار مشروط")))</f>
        <v/>
      </c>
    </row>
    <row r="238">
      <c r="A238">
        <f>IF($B238="","",ROWS($A$2:A238))</f>
        <v/>
      </c>
      <c r="B23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بان'!$AH$2:$AH$4926&gt;=50)),ROWS($A$2:A238)),0),((('انتقال دیده بان'!$AA$2:$AA$4926)+ROW('انتقال دیده بان'!$AA$2:$AA$4926)/100000000)),0),"")</f>
        <v/>
      </c>
      <c r="C238">
        <f>IF($B238="","",INDEX('انتقال دیده بان'!$A$2:$A$4926,$B238))</f>
        <v/>
      </c>
      <c r="D238">
        <f>IF($B238="","",INDEX('انتقال دیده بان'!$B$2:$B$4926,$B238))</f>
        <v/>
      </c>
      <c r="E238">
        <f>IF($B238="","",INDEX('انتقال دیده بان'!$AA$2:$AA$4926,$B238))</f>
        <v/>
      </c>
      <c r="F238">
        <f>IF($B238="","",INDEX('انتقال دیده بان'!$AJ$2:$AJ$4926,$B238))</f>
        <v/>
      </c>
      <c r="G238">
        <f>IF($B238="","",INDEX('انتقال دیده بان'!$J$2:$J$4926,$B238))</f>
        <v/>
      </c>
      <c r="H238">
        <f>IF($B238="","",INDEX('انتقال دیده بان'!$M$2:$M$4926,$B238))</f>
        <v/>
      </c>
      <c r="I238">
        <f>IF($B238="","",INDEX('انتقال دیده بان'!$D$2:$D$4926,$B238))</f>
        <v/>
      </c>
      <c r="J238">
        <f>IF($B238="","",INDEX('انتقال دیده بان'!$E$2:$E$4926,$B238))</f>
        <v/>
      </c>
      <c r="K238">
        <f>IF($B238="","",INDEX('انتقال دیده بان'!$Y$2:$Y$4926,$B238))</f>
        <v/>
      </c>
      <c r="L238">
        <f>IF($B238="","",INDEX('انتقال دیده بان'!$X$2:$X$4926,$B238))</f>
        <v/>
      </c>
      <c r="M238">
        <f>IF($B238="","",INDEX('انتقال دیده بان'!$AE$2:$AE$4926,$B238))</f>
        <v/>
      </c>
      <c r="N238">
        <f>IF($B238="","",INDEX('انتقال دیده بان'!$AF$2:$AF$4926,$B238))</f>
        <v/>
      </c>
      <c r="O238">
        <f>IF($B238="","",INDEX('انتقال دیده بان'!$AH$2:$AH$4926,$B238))</f>
        <v/>
      </c>
      <c r="P238">
        <f>IF($B238="","",INDEX('انتقال دیده بان'!$AI$2:$AI$4926,$B238))</f>
        <v/>
      </c>
      <c r="Q238">
        <f>IF($B238="","",IF($E238&gt;=85,"شکار ممتاز",IF($E238&gt;=80,"شکار قوی","شکار مشروط")))</f>
        <v/>
      </c>
    </row>
    <row r="239">
      <c r="A239">
        <f>IF($B239="","",ROWS($A$2:A239))</f>
        <v/>
      </c>
      <c r="B23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بان'!$AH$2:$AH$4926&gt;=50)),ROWS($A$2:A239)),0),((('انتقال دیده بان'!$AA$2:$AA$4926)+ROW('انتقال دیده بان'!$AA$2:$AA$4926)/100000000)),0),"")</f>
        <v/>
      </c>
      <c r="C239">
        <f>IF($B239="","",INDEX('انتقال دیده بان'!$A$2:$A$4926,$B239))</f>
        <v/>
      </c>
      <c r="D239">
        <f>IF($B239="","",INDEX('انتقال دیده بان'!$B$2:$B$4926,$B239))</f>
        <v/>
      </c>
      <c r="E239">
        <f>IF($B239="","",INDEX('انتقال دیده بان'!$AA$2:$AA$4926,$B239))</f>
        <v/>
      </c>
      <c r="F239">
        <f>IF($B239="","",INDEX('انتقال دیده بان'!$AJ$2:$AJ$4926,$B239))</f>
        <v/>
      </c>
      <c r="G239">
        <f>IF($B239="","",INDEX('انتقال دیده بان'!$J$2:$J$4926,$B239))</f>
        <v/>
      </c>
      <c r="H239">
        <f>IF($B239="","",INDEX('انتقال دیده بان'!$M$2:$M$4926,$B239))</f>
        <v/>
      </c>
      <c r="I239">
        <f>IF($B239="","",INDEX('انتقال دیده بان'!$D$2:$D$4926,$B239))</f>
        <v/>
      </c>
      <c r="J239">
        <f>IF($B239="","",INDEX('انتقال دیده بان'!$E$2:$E$4926,$B239))</f>
        <v/>
      </c>
      <c r="K239">
        <f>IF($B239="","",INDEX('انتقال دیده بان'!$Y$2:$Y$4926,$B239))</f>
        <v/>
      </c>
      <c r="L239">
        <f>IF($B239="","",INDEX('انتقال دیده بان'!$X$2:$X$4926,$B239))</f>
        <v/>
      </c>
      <c r="M239">
        <f>IF($B239="","",INDEX('انتقال دیده بان'!$AE$2:$AE$4926,$B239))</f>
        <v/>
      </c>
      <c r="N239">
        <f>IF($B239="","",INDEX('انتقال دیده بان'!$AF$2:$AF$4926,$B239))</f>
        <v/>
      </c>
      <c r="O239">
        <f>IF($B239="","",INDEX('انتقال دیده بان'!$AH$2:$AH$4926,$B239))</f>
        <v/>
      </c>
      <c r="P239">
        <f>IF($B239="","",INDEX('انتقال دیده بان'!$AI$2:$AI$4926,$B239))</f>
        <v/>
      </c>
      <c r="Q239">
        <f>IF($B239="","",IF($E239&gt;=85,"شکار ممتاز",IF($E239&gt;=80,"شکار قوی","شکار مشروط")))</f>
        <v/>
      </c>
    </row>
    <row r="240">
      <c r="A240">
        <f>IF($B240="","",ROWS($A$2:A240))</f>
        <v/>
      </c>
      <c r="B24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بان'!$AH$2:$AH$4926&gt;=50)),ROWS($A$2:A240)),0),((('انتقال دیده بان'!$AA$2:$AA$4926)+ROW('انتقال دیده بان'!$AA$2:$AA$4926)/100000000)),0),"")</f>
        <v/>
      </c>
      <c r="C240">
        <f>IF($B240="","",INDEX('انتقال دیده بان'!$A$2:$A$4926,$B240))</f>
        <v/>
      </c>
      <c r="D240">
        <f>IF($B240="","",INDEX('انتقال دیده بان'!$B$2:$B$4926,$B240))</f>
        <v/>
      </c>
      <c r="E240">
        <f>IF($B240="","",INDEX('انتقال دیده بان'!$AA$2:$AA$4926,$B240))</f>
        <v/>
      </c>
      <c r="F240">
        <f>IF($B240="","",INDEX('انتقال دیده بان'!$AJ$2:$AJ$4926,$B240))</f>
        <v/>
      </c>
      <c r="G240">
        <f>IF($B240="","",INDEX('انتقال دیده بان'!$J$2:$J$4926,$B240))</f>
        <v/>
      </c>
      <c r="H240">
        <f>IF($B240="","",INDEX('انتقال دیده بان'!$M$2:$M$4926,$B240))</f>
        <v/>
      </c>
      <c r="I240">
        <f>IF($B240="","",INDEX('انتقال دیده بان'!$D$2:$D$4926,$B240))</f>
        <v/>
      </c>
      <c r="J240">
        <f>IF($B240="","",INDEX('انتقال دیده بان'!$E$2:$E$4926,$B240))</f>
        <v/>
      </c>
      <c r="K240">
        <f>IF($B240="","",INDEX('انتقال دیده بان'!$Y$2:$Y$4926,$B240))</f>
        <v/>
      </c>
      <c r="L240">
        <f>IF($B240="","",INDEX('انتقال دیده بان'!$X$2:$X$4926,$B240))</f>
        <v/>
      </c>
      <c r="M240">
        <f>IF($B240="","",INDEX('انتقال دیده بان'!$AE$2:$AE$4926,$B240))</f>
        <v/>
      </c>
      <c r="N240">
        <f>IF($B240="","",INDEX('انتقال دیده بان'!$AF$2:$AF$4926,$B240))</f>
        <v/>
      </c>
      <c r="O240">
        <f>IF($B240="","",INDEX('انتقال دیده بان'!$AH$2:$AH$4926,$B240))</f>
        <v/>
      </c>
      <c r="P240">
        <f>IF($B240="","",INDEX('انتقال دیده بان'!$AI$2:$AI$4926,$B240))</f>
        <v/>
      </c>
      <c r="Q240">
        <f>IF($B240="","",IF($E240&gt;=85,"شکار ممتاز",IF($E240&gt;=80,"شکار قوی","شکار مشروط")))</f>
        <v/>
      </c>
    </row>
    <row r="241">
      <c r="A241">
        <f>IF($B241="","",ROWS($A$2:A241))</f>
        <v/>
      </c>
      <c r="B24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بان'!$AH$2:$AH$4926&gt;=50)),ROWS($A$2:A241)),0),((('انتقال دیده بان'!$AA$2:$AA$4926)+ROW('انتقال دیده بان'!$AA$2:$AA$4926)/100000000)),0),"")</f>
        <v/>
      </c>
      <c r="C241">
        <f>IF($B241="","",INDEX('انتقال دیده بان'!$A$2:$A$4926,$B241))</f>
        <v/>
      </c>
      <c r="D241">
        <f>IF($B241="","",INDEX('انتقال دیده بان'!$B$2:$B$4926,$B241))</f>
        <v/>
      </c>
      <c r="E241">
        <f>IF($B241="","",INDEX('انتقال دیده بان'!$AA$2:$AA$4926,$B241))</f>
        <v/>
      </c>
      <c r="F241">
        <f>IF($B241="","",INDEX('انتقال دیده بان'!$AJ$2:$AJ$4926,$B241))</f>
        <v/>
      </c>
      <c r="G241">
        <f>IF($B241="","",INDEX('انتقال دیده بان'!$J$2:$J$4926,$B241))</f>
        <v/>
      </c>
      <c r="H241">
        <f>IF($B241="","",INDEX('انتقال دیده بان'!$M$2:$M$4926,$B241))</f>
        <v/>
      </c>
      <c r="I241">
        <f>IF($B241="","",INDEX('انتقال دیده بان'!$D$2:$D$4926,$B241))</f>
        <v/>
      </c>
      <c r="J241">
        <f>IF($B241="","",INDEX('انتقال دیده بان'!$E$2:$E$4926,$B241))</f>
        <v/>
      </c>
      <c r="K241">
        <f>IF($B241="","",INDEX('انتقال دیده بان'!$Y$2:$Y$4926,$B241))</f>
        <v/>
      </c>
      <c r="L241">
        <f>IF($B241="","",INDEX('انتقال دیده بان'!$X$2:$X$4926,$B241))</f>
        <v/>
      </c>
      <c r="M241">
        <f>IF($B241="","",INDEX('انتقال دیده بان'!$AE$2:$AE$4926,$B241))</f>
        <v/>
      </c>
      <c r="N241">
        <f>IF($B241="","",INDEX('انتقال دیده بان'!$AF$2:$AF$4926,$B241))</f>
        <v/>
      </c>
      <c r="O241">
        <f>IF($B241="","",INDEX('انتقال دیده بان'!$AH$2:$AH$4926,$B241))</f>
        <v/>
      </c>
      <c r="P241">
        <f>IF($B241="","",INDEX('انتقال دیده بان'!$AI$2:$AI$4926,$B241))</f>
        <v/>
      </c>
      <c r="Q241">
        <f>IF($B241="","",IF($E241&gt;=85,"شکار ممتاز",IF($E241&gt;=80,"شکار قوی","شکار مشروط")))</f>
        <v/>
      </c>
    </row>
    <row r="242">
      <c r="A242">
        <f>IF($B242="","",ROWS($A$2:A242))</f>
        <v/>
      </c>
      <c r="B24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بان'!$AH$2:$AH$4926&gt;=50)),ROWS($A$2:A242)),0),((('انتقال دیده بان'!$AA$2:$AA$4926)+ROW('انتقال دیده بان'!$AA$2:$AA$4926)/100000000)),0),"")</f>
        <v/>
      </c>
      <c r="C242">
        <f>IF($B242="","",INDEX('انتقال دیده بان'!$A$2:$A$4926,$B242))</f>
        <v/>
      </c>
      <c r="D242">
        <f>IF($B242="","",INDEX('انتقال دیده بان'!$B$2:$B$4926,$B242))</f>
        <v/>
      </c>
      <c r="E242">
        <f>IF($B242="","",INDEX('انتقال دیده بان'!$AA$2:$AA$4926,$B242))</f>
        <v/>
      </c>
      <c r="F242">
        <f>IF($B242="","",INDEX('انتقال دیده بان'!$AJ$2:$AJ$4926,$B242))</f>
        <v/>
      </c>
      <c r="G242">
        <f>IF($B242="","",INDEX('انتقال دیده بان'!$J$2:$J$4926,$B242))</f>
        <v/>
      </c>
      <c r="H242">
        <f>IF($B242="","",INDEX('انتقال دیده بان'!$M$2:$M$4926,$B242))</f>
        <v/>
      </c>
      <c r="I242">
        <f>IF($B242="","",INDEX('انتقال دیده بان'!$D$2:$D$4926,$B242))</f>
        <v/>
      </c>
      <c r="J242">
        <f>IF($B242="","",INDEX('انتقال دیده بان'!$E$2:$E$4926,$B242))</f>
        <v/>
      </c>
      <c r="K242">
        <f>IF($B242="","",INDEX('انتقال دیده بان'!$Y$2:$Y$4926,$B242))</f>
        <v/>
      </c>
      <c r="L242">
        <f>IF($B242="","",INDEX('انتقال دیده بان'!$X$2:$X$4926,$B242))</f>
        <v/>
      </c>
      <c r="M242">
        <f>IF($B242="","",INDEX('انتقال دیده بان'!$AE$2:$AE$4926,$B242))</f>
        <v/>
      </c>
      <c r="N242">
        <f>IF($B242="","",INDEX('انتقال دیده بان'!$AF$2:$AF$4926,$B242))</f>
        <v/>
      </c>
      <c r="O242">
        <f>IF($B242="","",INDEX('انتقال دیده بان'!$AH$2:$AH$4926,$B242))</f>
        <v/>
      </c>
      <c r="P242">
        <f>IF($B242="","",INDEX('انتقال دیده بان'!$AI$2:$AI$4926,$B242))</f>
        <v/>
      </c>
      <c r="Q242">
        <f>IF($B242="","",IF($E242&gt;=85,"شکار ممتاز",IF($E242&gt;=80,"شکار قوی","شکار مشروط")))</f>
        <v/>
      </c>
    </row>
    <row r="243">
      <c r="A243">
        <f>IF($B243="","",ROWS($A$2:A243))</f>
        <v/>
      </c>
      <c r="B24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بان'!$AH$2:$AH$4926&gt;=50)),ROWS($A$2:A243)),0),((('انتقال دیده بان'!$AA$2:$AA$4926)+ROW('انتقال دیده بان'!$AA$2:$AA$4926)/100000000)),0),"")</f>
        <v/>
      </c>
      <c r="C243">
        <f>IF($B243="","",INDEX('انتقال دیده بان'!$A$2:$A$4926,$B243))</f>
        <v/>
      </c>
      <c r="D243">
        <f>IF($B243="","",INDEX('انتقال دیده بان'!$B$2:$B$4926,$B243))</f>
        <v/>
      </c>
      <c r="E243">
        <f>IF($B243="","",INDEX('انتقال دیده بان'!$AA$2:$AA$4926,$B243))</f>
        <v/>
      </c>
      <c r="F243">
        <f>IF($B243="","",INDEX('انتقال دیده بان'!$AJ$2:$AJ$4926,$B243))</f>
        <v/>
      </c>
      <c r="G243">
        <f>IF($B243="","",INDEX('انتقال دیده بان'!$J$2:$J$4926,$B243))</f>
        <v/>
      </c>
      <c r="H243">
        <f>IF($B243="","",INDEX('انتقال دیده بان'!$M$2:$M$4926,$B243))</f>
        <v/>
      </c>
      <c r="I243">
        <f>IF($B243="","",INDEX('انتقال دیده بان'!$D$2:$D$4926,$B243))</f>
        <v/>
      </c>
      <c r="J243">
        <f>IF($B243="","",INDEX('انتقال دیده بان'!$E$2:$E$4926,$B243))</f>
        <v/>
      </c>
      <c r="K243">
        <f>IF($B243="","",INDEX('انتقال دیده بان'!$Y$2:$Y$4926,$B243))</f>
        <v/>
      </c>
      <c r="L243">
        <f>IF($B243="","",INDEX('انتقال دیده بان'!$X$2:$X$4926,$B243))</f>
        <v/>
      </c>
      <c r="M243">
        <f>IF($B243="","",INDEX('انتقال دیده بان'!$AE$2:$AE$4926,$B243))</f>
        <v/>
      </c>
      <c r="N243">
        <f>IF($B243="","",INDEX('انتقال دیده بان'!$AF$2:$AF$4926,$B243))</f>
        <v/>
      </c>
      <c r="O243">
        <f>IF($B243="","",INDEX('انتقال دیده بان'!$AH$2:$AH$4926,$B243))</f>
        <v/>
      </c>
      <c r="P243">
        <f>IF($B243="","",INDEX('انتقال دیده بان'!$AI$2:$AI$4926,$B243))</f>
        <v/>
      </c>
      <c r="Q243">
        <f>IF($B243="","",IF($E243&gt;=85,"شکار ممتاز",IF($E243&gt;=80,"شکار قوی","شکار مشروط")))</f>
        <v/>
      </c>
    </row>
    <row r="244">
      <c r="A244">
        <f>IF($B244="","",ROWS($A$2:A244))</f>
        <v/>
      </c>
      <c r="B24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بان'!$AH$2:$AH$4926&gt;=50)),ROWS($A$2:A244)),0),((('انتقال دیده بان'!$AA$2:$AA$4926)+ROW('انتقال دیده بان'!$AA$2:$AA$4926)/100000000)),0),"")</f>
        <v/>
      </c>
      <c r="C244">
        <f>IF($B244="","",INDEX('انتقال دیده بان'!$A$2:$A$4926,$B244))</f>
        <v/>
      </c>
      <c r="D244">
        <f>IF($B244="","",INDEX('انتقال دیده بان'!$B$2:$B$4926,$B244))</f>
        <v/>
      </c>
      <c r="E244">
        <f>IF($B244="","",INDEX('انتقال دیده بان'!$AA$2:$AA$4926,$B244))</f>
        <v/>
      </c>
      <c r="F244">
        <f>IF($B244="","",INDEX('انتقال دیده بان'!$AJ$2:$AJ$4926,$B244))</f>
        <v/>
      </c>
      <c r="G244">
        <f>IF($B244="","",INDEX('انتقال دیده بان'!$J$2:$J$4926,$B244))</f>
        <v/>
      </c>
      <c r="H244">
        <f>IF($B244="","",INDEX('انتقال دیده بان'!$M$2:$M$4926,$B244))</f>
        <v/>
      </c>
      <c r="I244">
        <f>IF($B244="","",INDEX('انتقال دیده بان'!$D$2:$D$4926,$B244))</f>
        <v/>
      </c>
      <c r="J244">
        <f>IF($B244="","",INDEX('انتقال دیده بان'!$E$2:$E$4926,$B244))</f>
        <v/>
      </c>
      <c r="K244">
        <f>IF($B244="","",INDEX('انتقال دیده بان'!$Y$2:$Y$4926,$B244))</f>
        <v/>
      </c>
      <c r="L244">
        <f>IF($B244="","",INDEX('انتقال دیده بان'!$X$2:$X$4926,$B244))</f>
        <v/>
      </c>
      <c r="M244">
        <f>IF($B244="","",INDEX('انتقال دیده بان'!$AE$2:$AE$4926,$B244))</f>
        <v/>
      </c>
      <c r="N244">
        <f>IF($B244="","",INDEX('انتقال دیده بان'!$AF$2:$AF$4926,$B244))</f>
        <v/>
      </c>
      <c r="O244">
        <f>IF($B244="","",INDEX('انتقال دیده بان'!$AH$2:$AH$4926,$B244))</f>
        <v/>
      </c>
      <c r="P244">
        <f>IF($B244="","",INDEX('انتقال دیده بان'!$AI$2:$AI$4926,$B244))</f>
        <v/>
      </c>
      <c r="Q244">
        <f>IF($B244="","",IF($E244&gt;=85,"شکار ممتاز",IF($E244&gt;=80,"شکار قوی","شکار مشروط")))</f>
        <v/>
      </c>
    </row>
    <row r="245">
      <c r="A245">
        <f>IF($B245="","",ROWS($A$2:A245))</f>
        <v/>
      </c>
      <c r="B24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بان'!$AH$2:$AH$4926&gt;=50)),ROWS($A$2:A245)),0),((('انتقال دیده بان'!$AA$2:$AA$4926)+ROW('انتقال دیده بان'!$AA$2:$AA$4926)/100000000)),0),"")</f>
        <v/>
      </c>
      <c r="C245">
        <f>IF($B245="","",INDEX('انتقال دیده بان'!$A$2:$A$4926,$B245))</f>
        <v/>
      </c>
      <c r="D245">
        <f>IF($B245="","",INDEX('انتقال دیده بان'!$B$2:$B$4926,$B245))</f>
        <v/>
      </c>
      <c r="E245">
        <f>IF($B245="","",INDEX('انتقال دیده بان'!$AA$2:$AA$4926,$B245))</f>
        <v/>
      </c>
      <c r="F245">
        <f>IF($B245="","",INDEX('انتقال دیده بان'!$AJ$2:$AJ$4926,$B245))</f>
        <v/>
      </c>
      <c r="G245">
        <f>IF($B245="","",INDEX('انتقال دیده بان'!$J$2:$J$4926,$B245))</f>
        <v/>
      </c>
      <c r="H245">
        <f>IF($B245="","",INDEX('انتقال دیده بان'!$M$2:$M$4926,$B245))</f>
        <v/>
      </c>
      <c r="I245">
        <f>IF($B245="","",INDEX('انتقال دیده بان'!$D$2:$D$4926,$B245))</f>
        <v/>
      </c>
      <c r="J245">
        <f>IF($B245="","",INDEX('انتقال دیده بان'!$E$2:$E$4926,$B245))</f>
        <v/>
      </c>
      <c r="K245">
        <f>IF($B245="","",INDEX('انتقال دیده بان'!$Y$2:$Y$4926,$B245))</f>
        <v/>
      </c>
      <c r="L245">
        <f>IF($B245="","",INDEX('انتقال دیده بان'!$X$2:$X$4926,$B245))</f>
        <v/>
      </c>
      <c r="M245">
        <f>IF($B245="","",INDEX('انتقال دیده بان'!$AE$2:$AE$4926,$B245))</f>
        <v/>
      </c>
      <c r="N245">
        <f>IF($B245="","",INDEX('انتقال دیده بان'!$AF$2:$AF$4926,$B245))</f>
        <v/>
      </c>
      <c r="O245">
        <f>IF($B245="","",INDEX('انتقال دیده بان'!$AH$2:$AH$4926,$B245))</f>
        <v/>
      </c>
      <c r="P245">
        <f>IF($B245="","",INDEX('انتقال دیده بان'!$AI$2:$AI$4926,$B245))</f>
        <v/>
      </c>
      <c r="Q245">
        <f>IF($B245="","",IF($E245&gt;=85,"شکار ممتاز",IF($E245&gt;=80,"شکار قوی","شکار مشروط")))</f>
        <v/>
      </c>
    </row>
    <row r="246">
      <c r="A246">
        <f>IF($B246="","",ROWS($A$2:A246))</f>
        <v/>
      </c>
      <c r="B24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بان'!$AH$2:$AH$4926&gt;=50)),ROWS($A$2:A246)),0),((('انتقال دیده بان'!$AA$2:$AA$4926)+ROW('انتقال دیده بان'!$AA$2:$AA$4926)/100000000)),0),"")</f>
        <v/>
      </c>
      <c r="C246">
        <f>IF($B246="","",INDEX('انتقال دیده بان'!$A$2:$A$4926,$B246))</f>
        <v/>
      </c>
      <c r="D246">
        <f>IF($B246="","",INDEX('انتقال دیده بان'!$B$2:$B$4926,$B246))</f>
        <v/>
      </c>
      <c r="E246">
        <f>IF($B246="","",INDEX('انتقال دیده بان'!$AA$2:$AA$4926,$B246))</f>
        <v/>
      </c>
      <c r="F246">
        <f>IF($B246="","",INDEX('انتقال دیده بان'!$AJ$2:$AJ$4926,$B246))</f>
        <v/>
      </c>
      <c r="G246">
        <f>IF($B246="","",INDEX('انتقال دیده بان'!$J$2:$J$4926,$B246))</f>
        <v/>
      </c>
      <c r="H246">
        <f>IF($B246="","",INDEX('انتقال دیده بان'!$M$2:$M$4926,$B246))</f>
        <v/>
      </c>
      <c r="I246">
        <f>IF($B246="","",INDEX('انتقال دیده بان'!$D$2:$D$4926,$B246))</f>
        <v/>
      </c>
      <c r="J246">
        <f>IF($B246="","",INDEX('انتقال دیده بان'!$E$2:$E$4926,$B246))</f>
        <v/>
      </c>
      <c r="K246">
        <f>IF($B246="","",INDEX('انتقال دیده بان'!$Y$2:$Y$4926,$B246))</f>
        <v/>
      </c>
      <c r="L246">
        <f>IF($B246="","",INDEX('انتقال دیده بان'!$X$2:$X$4926,$B246))</f>
        <v/>
      </c>
      <c r="M246">
        <f>IF($B246="","",INDEX('انتقال دیده بان'!$AE$2:$AE$4926,$B246))</f>
        <v/>
      </c>
      <c r="N246">
        <f>IF($B246="","",INDEX('انتقال دیده بان'!$AF$2:$AF$4926,$B246))</f>
        <v/>
      </c>
      <c r="O246">
        <f>IF($B246="","",INDEX('انتقال دیده بان'!$AH$2:$AH$4926,$B246))</f>
        <v/>
      </c>
      <c r="P246">
        <f>IF($B246="","",INDEX('انتقال دیده بان'!$AI$2:$AI$4926,$B246))</f>
        <v/>
      </c>
      <c r="Q246">
        <f>IF($B246="","",IF($E246&gt;=85,"شکار ممتاز",IF($E246&gt;=80,"شکار قوی","شکار مشروط")))</f>
        <v/>
      </c>
    </row>
    <row r="247">
      <c r="A247">
        <f>IF($B247="","",ROWS($A$2:A247))</f>
        <v/>
      </c>
      <c r="B24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بان'!$AH$2:$AH$4926&gt;=50)),ROWS($A$2:A247)),0),((('انتقال دیده بان'!$AA$2:$AA$4926)+ROW('انتقال دیده بان'!$AA$2:$AA$4926)/100000000)),0),"")</f>
        <v/>
      </c>
      <c r="C247">
        <f>IF($B247="","",INDEX('انتقال دیده بان'!$A$2:$A$4926,$B247))</f>
        <v/>
      </c>
      <c r="D247">
        <f>IF($B247="","",INDEX('انتقال دیده بان'!$B$2:$B$4926,$B247))</f>
        <v/>
      </c>
      <c r="E247">
        <f>IF($B247="","",INDEX('انتقال دیده بان'!$AA$2:$AA$4926,$B247))</f>
        <v/>
      </c>
      <c r="F247">
        <f>IF($B247="","",INDEX('انتقال دیده بان'!$AJ$2:$AJ$4926,$B247))</f>
        <v/>
      </c>
      <c r="G247">
        <f>IF($B247="","",INDEX('انتقال دیده بان'!$J$2:$J$4926,$B247))</f>
        <v/>
      </c>
      <c r="H247">
        <f>IF($B247="","",INDEX('انتقال دیده بان'!$M$2:$M$4926,$B247))</f>
        <v/>
      </c>
      <c r="I247">
        <f>IF($B247="","",INDEX('انتقال دیده بان'!$D$2:$D$4926,$B247))</f>
        <v/>
      </c>
      <c r="J247">
        <f>IF($B247="","",INDEX('انتقال دیده بان'!$E$2:$E$4926,$B247))</f>
        <v/>
      </c>
      <c r="K247">
        <f>IF($B247="","",INDEX('انتقال دیده بان'!$Y$2:$Y$4926,$B247))</f>
        <v/>
      </c>
      <c r="L247">
        <f>IF($B247="","",INDEX('انتقال دیده بان'!$X$2:$X$4926,$B247))</f>
        <v/>
      </c>
      <c r="M247">
        <f>IF($B247="","",INDEX('انتقال دیده بان'!$AE$2:$AE$4926,$B247))</f>
        <v/>
      </c>
      <c r="N247">
        <f>IF($B247="","",INDEX('انتقال دیده بان'!$AF$2:$AF$4926,$B247))</f>
        <v/>
      </c>
      <c r="O247">
        <f>IF($B247="","",INDEX('انتقال دیده بان'!$AH$2:$AH$4926,$B247))</f>
        <v/>
      </c>
      <c r="P247">
        <f>IF($B247="","",INDEX('انتقال دیده بان'!$AI$2:$AI$4926,$B247))</f>
        <v/>
      </c>
      <c r="Q247">
        <f>IF($B247="","",IF($E247&gt;=85,"شکار ممتاز",IF($E247&gt;=80,"شکار قوی","شکار مشروط")))</f>
        <v/>
      </c>
    </row>
    <row r="248">
      <c r="A248">
        <f>IF($B248="","",ROWS($A$2:A248))</f>
        <v/>
      </c>
      <c r="B24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بان'!$AH$2:$AH$4926&gt;=50)),ROWS($A$2:A248)),0),((('انتقال دیده بان'!$AA$2:$AA$4926)+ROW('انتقال دیده بان'!$AA$2:$AA$4926)/100000000)),0),"")</f>
        <v/>
      </c>
      <c r="C248">
        <f>IF($B248="","",INDEX('انتقال دیده بان'!$A$2:$A$4926,$B248))</f>
        <v/>
      </c>
      <c r="D248">
        <f>IF($B248="","",INDEX('انتقال دیده بان'!$B$2:$B$4926,$B248))</f>
        <v/>
      </c>
      <c r="E248">
        <f>IF($B248="","",INDEX('انتقال دیده بان'!$AA$2:$AA$4926,$B248))</f>
        <v/>
      </c>
      <c r="F248">
        <f>IF($B248="","",INDEX('انتقال دیده بان'!$AJ$2:$AJ$4926,$B248))</f>
        <v/>
      </c>
      <c r="G248">
        <f>IF($B248="","",INDEX('انتقال دیده بان'!$J$2:$J$4926,$B248))</f>
        <v/>
      </c>
      <c r="H248">
        <f>IF($B248="","",INDEX('انتقال دیده بان'!$M$2:$M$4926,$B248))</f>
        <v/>
      </c>
      <c r="I248">
        <f>IF($B248="","",INDEX('انتقال دیده بان'!$D$2:$D$4926,$B248))</f>
        <v/>
      </c>
      <c r="J248">
        <f>IF($B248="","",INDEX('انتقال دیده بان'!$E$2:$E$4926,$B248))</f>
        <v/>
      </c>
      <c r="K248">
        <f>IF($B248="","",INDEX('انتقال دیده بان'!$Y$2:$Y$4926,$B248))</f>
        <v/>
      </c>
      <c r="L248">
        <f>IF($B248="","",INDEX('انتقال دیده بان'!$X$2:$X$4926,$B248))</f>
        <v/>
      </c>
      <c r="M248">
        <f>IF($B248="","",INDEX('انتقال دیده بان'!$AE$2:$AE$4926,$B248))</f>
        <v/>
      </c>
      <c r="N248">
        <f>IF($B248="","",INDEX('انتقال دیده بان'!$AF$2:$AF$4926,$B248))</f>
        <v/>
      </c>
      <c r="O248">
        <f>IF($B248="","",INDEX('انتقال دیده بان'!$AH$2:$AH$4926,$B248))</f>
        <v/>
      </c>
      <c r="P248">
        <f>IF($B248="","",INDEX('انتقال دیده بان'!$AI$2:$AI$4926,$B248))</f>
        <v/>
      </c>
      <c r="Q248">
        <f>IF($B248="","",IF($E248&gt;=85,"شکار ممتاز",IF($E248&gt;=80,"شکار قوی","شکار مشروط")))</f>
        <v/>
      </c>
    </row>
    <row r="249">
      <c r="A249">
        <f>IF($B249="","",ROWS($A$2:A249))</f>
        <v/>
      </c>
      <c r="B24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بان'!$AH$2:$AH$4926&gt;=50)),ROWS($A$2:A249)),0),((('انتقال دیده بان'!$AA$2:$AA$4926)+ROW('انتقال دیده بان'!$AA$2:$AA$4926)/100000000)),0),"")</f>
        <v/>
      </c>
      <c r="C249">
        <f>IF($B249="","",INDEX('انتقال دیده بان'!$A$2:$A$4926,$B249))</f>
        <v/>
      </c>
      <c r="D249">
        <f>IF($B249="","",INDEX('انتقال دیده بان'!$B$2:$B$4926,$B249))</f>
        <v/>
      </c>
      <c r="E249">
        <f>IF($B249="","",INDEX('انتقال دیده بان'!$AA$2:$AA$4926,$B249))</f>
        <v/>
      </c>
      <c r="F249">
        <f>IF($B249="","",INDEX('انتقال دیده بان'!$AJ$2:$AJ$4926,$B249))</f>
        <v/>
      </c>
      <c r="G249">
        <f>IF($B249="","",INDEX('انتقال دیده بان'!$J$2:$J$4926,$B249))</f>
        <v/>
      </c>
      <c r="H249">
        <f>IF($B249="","",INDEX('انتقال دیده بان'!$M$2:$M$4926,$B249))</f>
        <v/>
      </c>
      <c r="I249">
        <f>IF($B249="","",INDEX('انتقال دیده بان'!$D$2:$D$4926,$B249))</f>
        <v/>
      </c>
      <c r="J249">
        <f>IF($B249="","",INDEX('انتقال دیده بان'!$E$2:$E$4926,$B249))</f>
        <v/>
      </c>
      <c r="K249">
        <f>IF($B249="","",INDEX('انتقال دیده بان'!$Y$2:$Y$4926,$B249))</f>
        <v/>
      </c>
      <c r="L249">
        <f>IF($B249="","",INDEX('انتقال دیده بان'!$X$2:$X$4926,$B249))</f>
        <v/>
      </c>
      <c r="M249">
        <f>IF($B249="","",INDEX('انتقال دیده بان'!$AE$2:$AE$4926,$B249))</f>
        <v/>
      </c>
      <c r="N249">
        <f>IF($B249="","",INDEX('انتقال دیده بان'!$AF$2:$AF$4926,$B249))</f>
        <v/>
      </c>
      <c r="O249">
        <f>IF($B249="","",INDEX('انتقال دیده بان'!$AH$2:$AH$4926,$B249))</f>
        <v/>
      </c>
      <c r="P249">
        <f>IF($B249="","",INDEX('انتقال دیده بان'!$AI$2:$AI$4926,$B249))</f>
        <v/>
      </c>
      <c r="Q249">
        <f>IF($B249="","",IF($E249&gt;=85,"شکار ممتاز",IF($E249&gt;=80,"شکار قوی","شکار مشروط")))</f>
        <v/>
      </c>
    </row>
    <row r="250">
      <c r="A250">
        <f>IF($B250="","",ROWS($A$2:A250))</f>
        <v/>
      </c>
      <c r="B25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بان'!$AH$2:$AH$4926&gt;=50)),ROWS($A$2:A250)),0),((('انتقال دیده بان'!$AA$2:$AA$4926)+ROW('انتقال دیده بان'!$AA$2:$AA$4926)/100000000)),0),"")</f>
        <v/>
      </c>
      <c r="C250">
        <f>IF($B250="","",INDEX('انتقال دیده بان'!$A$2:$A$4926,$B250))</f>
        <v/>
      </c>
      <c r="D250">
        <f>IF($B250="","",INDEX('انتقال دیده بان'!$B$2:$B$4926,$B250))</f>
        <v/>
      </c>
      <c r="E250">
        <f>IF($B250="","",INDEX('انتقال دیده بان'!$AA$2:$AA$4926,$B250))</f>
        <v/>
      </c>
      <c r="F250">
        <f>IF($B250="","",INDEX('انتقال دیده بان'!$AJ$2:$AJ$4926,$B250))</f>
        <v/>
      </c>
      <c r="G250">
        <f>IF($B250="","",INDEX('انتقال دیده بان'!$J$2:$J$4926,$B250))</f>
        <v/>
      </c>
      <c r="H250">
        <f>IF($B250="","",INDEX('انتقال دیده بان'!$M$2:$M$4926,$B250))</f>
        <v/>
      </c>
      <c r="I250">
        <f>IF($B250="","",INDEX('انتقال دیده بان'!$D$2:$D$4926,$B250))</f>
        <v/>
      </c>
      <c r="J250">
        <f>IF($B250="","",INDEX('انتقال دیده بان'!$E$2:$E$4926,$B250))</f>
        <v/>
      </c>
      <c r="K250">
        <f>IF($B250="","",INDEX('انتقال دیده بان'!$Y$2:$Y$4926,$B250))</f>
        <v/>
      </c>
      <c r="L250">
        <f>IF($B250="","",INDEX('انتقال دیده بان'!$X$2:$X$4926,$B250))</f>
        <v/>
      </c>
      <c r="M250">
        <f>IF($B250="","",INDEX('انتقال دیده بان'!$AE$2:$AE$4926,$B250))</f>
        <v/>
      </c>
      <c r="N250">
        <f>IF($B250="","",INDEX('انتقال دیده بان'!$AF$2:$AF$4926,$B250))</f>
        <v/>
      </c>
      <c r="O250">
        <f>IF($B250="","",INDEX('انتقال دیده بان'!$AH$2:$AH$4926,$B250))</f>
        <v/>
      </c>
      <c r="P250">
        <f>IF($B250="","",INDEX('انتقال دیده بان'!$AI$2:$AI$4926,$B250))</f>
        <v/>
      </c>
      <c r="Q250">
        <f>IF($B250="","",IF($E250&gt;=85,"شکار ممتاز",IF($E250&gt;=80,"شکار قوی","شکار مشروط")))</f>
        <v/>
      </c>
    </row>
    <row r="251">
      <c r="A251">
        <f>IF($B251="","",ROWS($A$2:A251))</f>
        <v/>
      </c>
      <c r="B25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بان'!$AH$2:$AH$4926&gt;=50)),ROWS($A$2:A251)),0),((('انتقال دیده بان'!$AA$2:$AA$4926)+ROW('انتقال دیده بان'!$AA$2:$AA$4926)/100000000)),0),"")</f>
        <v/>
      </c>
      <c r="C251">
        <f>IF($B251="","",INDEX('انتقال دیده بان'!$A$2:$A$4926,$B251))</f>
        <v/>
      </c>
      <c r="D251">
        <f>IF($B251="","",INDEX('انتقال دیده بان'!$B$2:$B$4926,$B251))</f>
        <v/>
      </c>
      <c r="E251">
        <f>IF($B251="","",INDEX('انتقال دیده بان'!$AA$2:$AA$4926,$B251))</f>
        <v/>
      </c>
      <c r="F251">
        <f>IF($B251="","",INDEX('انتقال دیده بان'!$AJ$2:$AJ$4926,$B251))</f>
        <v/>
      </c>
      <c r="G251">
        <f>IF($B251="","",INDEX('انتقال دیده بان'!$J$2:$J$4926,$B251))</f>
        <v/>
      </c>
      <c r="H251">
        <f>IF($B251="","",INDEX('انتقال دیده بان'!$M$2:$M$4926,$B251))</f>
        <v/>
      </c>
      <c r="I251">
        <f>IF($B251="","",INDEX('انتقال دیده بان'!$D$2:$D$4926,$B251))</f>
        <v/>
      </c>
      <c r="J251">
        <f>IF($B251="","",INDEX('انتقال دیده بان'!$E$2:$E$4926,$B251))</f>
        <v/>
      </c>
      <c r="K251">
        <f>IF($B251="","",INDEX('انتقال دیده بان'!$Y$2:$Y$4926,$B251))</f>
        <v/>
      </c>
      <c r="L251">
        <f>IF($B251="","",INDEX('انتقال دیده بان'!$X$2:$X$4926,$B251))</f>
        <v/>
      </c>
      <c r="M251">
        <f>IF($B251="","",INDEX('انتقال دیده بان'!$AE$2:$AE$4926,$B251))</f>
        <v/>
      </c>
      <c r="N251">
        <f>IF($B251="","",INDEX('انتقال دیده بان'!$AF$2:$AF$4926,$B251))</f>
        <v/>
      </c>
      <c r="O251">
        <f>IF($B251="","",INDEX('انتقال دیده بان'!$AH$2:$AH$4926,$B251))</f>
        <v/>
      </c>
      <c r="P251">
        <f>IF($B251="","",INDEX('انتقال دیده بان'!$AI$2:$AI$4926,$B251))</f>
        <v/>
      </c>
      <c r="Q251">
        <f>IF($B251="","",IF($E251&gt;=85,"شکار ممتاز",IF($E251&gt;=80,"شکار قوی","شکار مشروط")))</f>
        <v/>
      </c>
    </row>
    <row r="252">
      <c r="A252">
        <f>IF($B252="","",ROWS($A$2:A252))</f>
        <v/>
      </c>
      <c r="B25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بان'!$AH$2:$AH$4926&gt;=50)),ROWS($A$2:A252)),0),((('انتقال دیده بان'!$AA$2:$AA$4926)+ROW('انتقال دیده بان'!$AA$2:$AA$4926)/100000000)),0),"")</f>
        <v/>
      </c>
      <c r="C252">
        <f>IF($B252="","",INDEX('انتقال دیده بان'!$A$2:$A$4926,$B252))</f>
        <v/>
      </c>
      <c r="D252">
        <f>IF($B252="","",INDEX('انتقال دیده بان'!$B$2:$B$4926,$B252))</f>
        <v/>
      </c>
      <c r="E252">
        <f>IF($B252="","",INDEX('انتقال دیده بان'!$AA$2:$AA$4926,$B252))</f>
        <v/>
      </c>
      <c r="F252">
        <f>IF($B252="","",INDEX('انتقال دیده بان'!$AJ$2:$AJ$4926,$B252))</f>
        <v/>
      </c>
      <c r="G252">
        <f>IF($B252="","",INDEX('انتقال دیده بان'!$J$2:$J$4926,$B252))</f>
        <v/>
      </c>
      <c r="H252">
        <f>IF($B252="","",INDEX('انتقال دیده بان'!$M$2:$M$4926,$B252))</f>
        <v/>
      </c>
      <c r="I252">
        <f>IF($B252="","",INDEX('انتقال دیده بان'!$D$2:$D$4926,$B252))</f>
        <v/>
      </c>
      <c r="J252">
        <f>IF($B252="","",INDEX('انتقال دیده بان'!$E$2:$E$4926,$B252))</f>
        <v/>
      </c>
      <c r="K252">
        <f>IF($B252="","",INDEX('انتقال دیده بان'!$Y$2:$Y$4926,$B252))</f>
        <v/>
      </c>
      <c r="L252">
        <f>IF($B252="","",INDEX('انتقال دیده بان'!$X$2:$X$4926,$B252))</f>
        <v/>
      </c>
      <c r="M252">
        <f>IF($B252="","",INDEX('انتقال دیده بان'!$AE$2:$AE$4926,$B252))</f>
        <v/>
      </c>
      <c r="N252">
        <f>IF($B252="","",INDEX('انتقال دیده بان'!$AF$2:$AF$4926,$B252))</f>
        <v/>
      </c>
      <c r="O252">
        <f>IF($B252="","",INDEX('انتقال دیده بان'!$AH$2:$AH$4926,$B252))</f>
        <v/>
      </c>
      <c r="P252">
        <f>IF($B252="","",INDEX('انتقال دیده بان'!$AI$2:$AI$4926,$B252))</f>
        <v/>
      </c>
      <c r="Q252">
        <f>IF($B252="","",IF($E252&gt;=85,"شکار ممتاز",IF($E252&gt;=80,"شکار قوی","شکار مشروط")))</f>
        <v/>
      </c>
    </row>
    <row r="253">
      <c r="A253">
        <f>IF($B253="","",ROWS($A$2:A253))</f>
        <v/>
      </c>
      <c r="B25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بان'!$AH$2:$AH$4926&gt;=50)),ROWS($A$2:A253)),0),((('انتقال دیده بان'!$AA$2:$AA$4926)+ROW('انتقال دیده بان'!$AA$2:$AA$4926)/100000000)),0),"")</f>
        <v/>
      </c>
      <c r="C253">
        <f>IF($B253="","",INDEX('انتقال دیده بان'!$A$2:$A$4926,$B253))</f>
        <v/>
      </c>
      <c r="D253">
        <f>IF($B253="","",INDEX('انتقال دیده بان'!$B$2:$B$4926,$B253))</f>
        <v/>
      </c>
      <c r="E253">
        <f>IF($B253="","",INDEX('انتقال دیده بان'!$AA$2:$AA$4926,$B253))</f>
        <v/>
      </c>
      <c r="F253">
        <f>IF($B253="","",INDEX('انتقال دیده بان'!$AJ$2:$AJ$4926,$B253))</f>
        <v/>
      </c>
      <c r="G253">
        <f>IF($B253="","",INDEX('انتقال دیده بان'!$J$2:$J$4926,$B253))</f>
        <v/>
      </c>
      <c r="H253">
        <f>IF($B253="","",INDEX('انتقال دیده بان'!$M$2:$M$4926,$B253))</f>
        <v/>
      </c>
      <c r="I253">
        <f>IF($B253="","",INDEX('انتقال دیده بان'!$D$2:$D$4926,$B253))</f>
        <v/>
      </c>
      <c r="J253">
        <f>IF($B253="","",INDEX('انتقال دیده بان'!$E$2:$E$4926,$B253))</f>
        <v/>
      </c>
      <c r="K253">
        <f>IF($B253="","",INDEX('انتقال دیده بان'!$Y$2:$Y$4926,$B253))</f>
        <v/>
      </c>
      <c r="L253">
        <f>IF($B253="","",INDEX('انتقال دیده بان'!$X$2:$X$4926,$B253))</f>
        <v/>
      </c>
      <c r="M253">
        <f>IF($B253="","",INDEX('انتقال دیده بان'!$AE$2:$AE$4926,$B253))</f>
        <v/>
      </c>
      <c r="N253">
        <f>IF($B253="","",INDEX('انتقال دیده بان'!$AF$2:$AF$4926,$B253))</f>
        <v/>
      </c>
      <c r="O253">
        <f>IF($B253="","",INDEX('انتقال دیده بان'!$AH$2:$AH$4926,$B253))</f>
        <v/>
      </c>
      <c r="P253">
        <f>IF($B253="","",INDEX('انتقال دیده بان'!$AI$2:$AI$4926,$B253))</f>
        <v/>
      </c>
      <c r="Q253">
        <f>IF($B253="","",IF($E253&gt;=85,"شکار ممتاز",IF($E253&gt;=80,"شکار قوی","شکار مشروط")))</f>
        <v/>
      </c>
    </row>
    <row r="254">
      <c r="A254">
        <f>IF($B254="","",ROWS($A$2:A254))</f>
        <v/>
      </c>
      <c r="B25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بان'!$AH$2:$AH$4926&gt;=50)),ROWS($A$2:A254)),0),((('انتقال دیده بان'!$AA$2:$AA$4926)+ROW('انتقال دیده بان'!$AA$2:$AA$4926)/100000000)),0),"")</f>
        <v/>
      </c>
      <c r="C254">
        <f>IF($B254="","",INDEX('انتقال دیده بان'!$A$2:$A$4926,$B254))</f>
        <v/>
      </c>
      <c r="D254">
        <f>IF($B254="","",INDEX('انتقال دیده بان'!$B$2:$B$4926,$B254))</f>
        <v/>
      </c>
      <c r="E254">
        <f>IF($B254="","",INDEX('انتقال دیده بان'!$AA$2:$AA$4926,$B254))</f>
        <v/>
      </c>
      <c r="F254">
        <f>IF($B254="","",INDEX('انتقال دیده بان'!$AJ$2:$AJ$4926,$B254))</f>
        <v/>
      </c>
      <c r="G254">
        <f>IF($B254="","",INDEX('انتقال دیده بان'!$J$2:$J$4926,$B254))</f>
        <v/>
      </c>
      <c r="H254">
        <f>IF($B254="","",INDEX('انتقال دیده بان'!$M$2:$M$4926,$B254))</f>
        <v/>
      </c>
      <c r="I254">
        <f>IF($B254="","",INDEX('انتقال دیده بان'!$D$2:$D$4926,$B254))</f>
        <v/>
      </c>
      <c r="J254">
        <f>IF($B254="","",INDEX('انتقال دیده بان'!$E$2:$E$4926,$B254))</f>
        <v/>
      </c>
      <c r="K254">
        <f>IF($B254="","",INDEX('انتقال دیده بان'!$Y$2:$Y$4926,$B254))</f>
        <v/>
      </c>
      <c r="L254">
        <f>IF($B254="","",INDEX('انتقال دیده بان'!$X$2:$X$4926,$B254))</f>
        <v/>
      </c>
      <c r="M254">
        <f>IF($B254="","",INDEX('انتقال دیده بان'!$AE$2:$AE$4926,$B254))</f>
        <v/>
      </c>
      <c r="N254">
        <f>IF($B254="","",INDEX('انتقال دیده بان'!$AF$2:$AF$4926,$B254))</f>
        <v/>
      </c>
      <c r="O254">
        <f>IF($B254="","",INDEX('انتقال دیده بان'!$AH$2:$AH$4926,$B254))</f>
        <v/>
      </c>
      <c r="P254">
        <f>IF($B254="","",INDEX('انتقال دیده بان'!$AI$2:$AI$4926,$B254))</f>
        <v/>
      </c>
      <c r="Q254">
        <f>IF($B254="","",IF($E254&gt;=85,"شکار ممتاز",IF($E254&gt;=80,"شکار قوی","شکار مشروط")))</f>
        <v/>
      </c>
    </row>
    <row r="255">
      <c r="A255">
        <f>IF($B255="","",ROWS($A$2:A255))</f>
        <v/>
      </c>
      <c r="B25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بان'!$AH$2:$AH$4926&gt;=50)),ROWS($A$2:A255)),0),((('انتقال دیده بان'!$AA$2:$AA$4926)+ROW('انتقال دیده بان'!$AA$2:$AA$4926)/100000000)),0),"")</f>
        <v/>
      </c>
      <c r="C255">
        <f>IF($B255="","",INDEX('انتقال دیده بان'!$A$2:$A$4926,$B255))</f>
        <v/>
      </c>
      <c r="D255">
        <f>IF($B255="","",INDEX('انتقال دیده بان'!$B$2:$B$4926,$B255))</f>
        <v/>
      </c>
      <c r="E255">
        <f>IF($B255="","",INDEX('انتقال دیده بان'!$AA$2:$AA$4926,$B255))</f>
        <v/>
      </c>
      <c r="F255">
        <f>IF($B255="","",INDEX('انتقال دیده بان'!$AJ$2:$AJ$4926,$B255))</f>
        <v/>
      </c>
      <c r="G255">
        <f>IF($B255="","",INDEX('انتقال دیده بان'!$J$2:$J$4926,$B255))</f>
        <v/>
      </c>
      <c r="H255">
        <f>IF($B255="","",INDEX('انتقال دیده بان'!$M$2:$M$4926,$B255))</f>
        <v/>
      </c>
      <c r="I255">
        <f>IF($B255="","",INDEX('انتقال دیده بان'!$D$2:$D$4926,$B255))</f>
        <v/>
      </c>
      <c r="J255">
        <f>IF($B255="","",INDEX('انتقال دیده بان'!$E$2:$E$4926,$B255))</f>
        <v/>
      </c>
      <c r="K255">
        <f>IF($B255="","",INDEX('انتقال دیده بان'!$Y$2:$Y$4926,$B255))</f>
        <v/>
      </c>
      <c r="L255">
        <f>IF($B255="","",INDEX('انتقال دیده بان'!$X$2:$X$4926,$B255))</f>
        <v/>
      </c>
      <c r="M255">
        <f>IF($B255="","",INDEX('انتقال دیده بان'!$AE$2:$AE$4926,$B255))</f>
        <v/>
      </c>
      <c r="N255">
        <f>IF($B255="","",INDEX('انتقال دیده بان'!$AF$2:$AF$4926,$B255))</f>
        <v/>
      </c>
      <c r="O255">
        <f>IF($B255="","",INDEX('انتقال دیده بان'!$AH$2:$AH$4926,$B255))</f>
        <v/>
      </c>
      <c r="P255">
        <f>IF($B255="","",INDEX('انتقال دیده بان'!$AI$2:$AI$4926,$B255))</f>
        <v/>
      </c>
      <c r="Q255">
        <f>IF($B255="","",IF($E255&gt;=85,"شکار ممتاز",IF($E255&gt;=80,"شکار قوی","شکار مشروط")))</f>
        <v/>
      </c>
    </row>
    <row r="256">
      <c r="A256">
        <f>IF($B256="","",ROWS($A$2:A256))</f>
        <v/>
      </c>
      <c r="B25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بان'!$AH$2:$AH$4926&gt;=50)),ROWS($A$2:A256)),0),((('انتقال دیده بان'!$AA$2:$AA$4926)+ROW('انتقال دیده بان'!$AA$2:$AA$4926)/100000000)),0),"")</f>
        <v/>
      </c>
      <c r="C256">
        <f>IF($B256="","",INDEX('انتقال دیده بان'!$A$2:$A$4926,$B256))</f>
        <v/>
      </c>
      <c r="D256">
        <f>IF($B256="","",INDEX('انتقال دیده بان'!$B$2:$B$4926,$B256))</f>
        <v/>
      </c>
      <c r="E256">
        <f>IF($B256="","",INDEX('انتقال دیده بان'!$AA$2:$AA$4926,$B256))</f>
        <v/>
      </c>
      <c r="F256">
        <f>IF($B256="","",INDEX('انتقال دیده بان'!$AJ$2:$AJ$4926,$B256))</f>
        <v/>
      </c>
      <c r="G256">
        <f>IF($B256="","",INDEX('انتقال دیده بان'!$J$2:$J$4926,$B256))</f>
        <v/>
      </c>
      <c r="H256">
        <f>IF($B256="","",INDEX('انتقال دیده بان'!$M$2:$M$4926,$B256))</f>
        <v/>
      </c>
      <c r="I256">
        <f>IF($B256="","",INDEX('انتقال دیده بان'!$D$2:$D$4926,$B256))</f>
        <v/>
      </c>
      <c r="J256">
        <f>IF($B256="","",INDEX('انتقال دیده بان'!$E$2:$E$4926,$B256))</f>
        <v/>
      </c>
      <c r="K256">
        <f>IF($B256="","",INDEX('انتقال دیده بان'!$Y$2:$Y$4926,$B256))</f>
        <v/>
      </c>
      <c r="L256">
        <f>IF($B256="","",INDEX('انتقال دیده بان'!$X$2:$X$4926,$B256))</f>
        <v/>
      </c>
      <c r="M256">
        <f>IF($B256="","",INDEX('انتقال دیده بان'!$AE$2:$AE$4926,$B256))</f>
        <v/>
      </c>
      <c r="N256">
        <f>IF($B256="","",INDEX('انتقال دیده بان'!$AF$2:$AF$4926,$B256))</f>
        <v/>
      </c>
      <c r="O256">
        <f>IF($B256="","",INDEX('انتقال دیده بان'!$AH$2:$AH$4926,$B256))</f>
        <v/>
      </c>
      <c r="P256">
        <f>IF($B256="","",INDEX('انتقال دیده بان'!$AI$2:$AI$4926,$B256))</f>
        <v/>
      </c>
      <c r="Q256">
        <f>IF($B256="","",IF($E256&gt;=85,"شکار ممتاز",IF($E256&gt;=80,"شکار قوی","شکار مشروط")))</f>
        <v/>
      </c>
    </row>
    <row r="257">
      <c r="A257">
        <f>IF($B257="","",ROWS($A$2:A257))</f>
        <v/>
      </c>
      <c r="B25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بان'!$AH$2:$AH$4926&gt;=50)),ROWS($A$2:A257)),0),((('انتقال دیده بان'!$AA$2:$AA$4926)+ROW('انتقال دیده بان'!$AA$2:$AA$4926)/100000000)),0),"")</f>
        <v/>
      </c>
      <c r="C257">
        <f>IF($B257="","",INDEX('انتقال دیده بان'!$A$2:$A$4926,$B257))</f>
        <v/>
      </c>
      <c r="D257">
        <f>IF($B257="","",INDEX('انتقال دیده بان'!$B$2:$B$4926,$B257))</f>
        <v/>
      </c>
      <c r="E257">
        <f>IF($B257="","",INDEX('انتقال دیده بان'!$AA$2:$AA$4926,$B257))</f>
        <v/>
      </c>
      <c r="F257">
        <f>IF($B257="","",INDEX('انتقال دیده بان'!$AJ$2:$AJ$4926,$B257))</f>
        <v/>
      </c>
      <c r="G257">
        <f>IF($B257="","",INDEX('انتقال دیده بان'!$J$2:$J$4926,$B257))</f>
        <v/>
      </c>
      <c r="H257">
        <f>IF($B257="","",INDEX('انتقال دیده بان'!$M$2:$M$4926,$B257))</f>
        <v/>
      </c>
      <c r="I257">
        <f>IF($B257="","",INDEX('انتقال دیده بان'!$D$2:$D$4926,$B257))</f>
        <v/>
      </c>
      <c r="J257">
        <f>IF($B257="","",INDEX('انتقال دیده بان'!$E$2:$E$4926,$B257))</f>
        <v/>
      </c>
      <c r="K257">
        <f>IF($B257="","",INDEX('انتقال دیده بان'!$Y$2:$Y$4926,$B257))</f>
        <v/>
      </c>
      <c r="L257">
        <f>IF($B257="","",INDEX('انتقال دیده بان'!$X$2:$X$4926,$B257))</f>
        <v/>
      </c>
      <c r="M257">
        <f>IF($B257="","",INDEX('انتقال دیده بان'!$AE$2:$AE$4926,$B257))</f>
        <v/>
      </c>
      <c r="N257">
        <f>IF($B257="","",INDEX('انتقال دیده بان'!$AF$2:$AF$4926,$B257))</f>
        <v/>
      </c>
      <c r="O257">
        <f>IF($B257="","",INDEX('انتقال دیده بان'!$AH$2:$AH$4926,$B257))</f>
        <v/>
      </c>
      <c r="P257">
        <f>IF($B257="","",INDEX('انتقال دیده بان'!$AI$2:$AI$4926,$B257))</f>
        <v/>
      </c>
      <c r="Q257">
        <f>IF($B257="","",IF($E257&gt;=85,"شکار ممتاز",IF($E257&gt;=80,"شکار قوی","شکار مشروط")))</f>
        <v/>
      </c>
    </row>
    <row r="258">
      <c r="A258">
        <f>IF($B258="","",ROWS($A$2:A258))</f>
        <v/>
      </c>
      <c r="B25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بان'!$AH$2:$AH$4926&gt;=50)),ROWS($A$2:A258)),0),((('انتقال دیده بان'!$AA$2:$AA$4926)+ROW('انتقال دیده بان'!$AA$2:$AA$4926)/100000000)),0),"")</f>
        <v/>
      </c>
      <c r="C258">
        <f>IF($B258="","",INDEX('انتقال دیده بان'!$A$2:$A$4926,$B258))</f>
        <v/>
      </c>
      <c r="D258">
        <f>IF($B258="","",INDEX('انتقال دیده بان'!$B$2:$B$4926,$B258))</f>
        <v/>
      </c>
      <c r="E258">
        <f>IF($B258="","",INDEX('انتقال دیده بان'!$AA$2:$AA$4926,$B258))</f>
        <v/>
      </c>
      <c r="F258">
        <f>IF($B258="","",INDEX('انتقال دیده بان'!$AJ$2:$AJ$4926,$B258))</f>
        <v/>
      </c>
      <c r="G258">
        <f>IF($B258="","",INDEX('انتقال دیده بان'!$J$2:$J$4926,$B258))</f>
        <v/>
      </c>
      <c r="H258">
        <f>IF($B258="","",INDEX('انتقال دیده بان'!$M$2:$M$4926,$B258))</f>
        <v/>
      </c>
      <c r="I258">
        <f>IF($B258="","",INDEX('انتقال دیده بان'!$D$2:$D$4926,$B258))</f>
        <v/>
      </c>
      <c r="J258">
        <f>IF($B258="","",INDEX('انتقال دیده بان'!$E$2:$E$4926,$B258))</f>
        <v/>
      </c>
      <c r="K258">
        <f>IF($B258="","",INDEX('انتقال دیده بان'!$Y$2:$Y$4926,$B258))</f>
        <v/>
      </c>
      <c r="L258">
        <f>IF($B258="","",INDEX('انتقال دیده بان'!$X$2:$X$4926,$B258))</f>
        <v/>
      </c>
      <c r="M258">
        <f>IF($B258="","",INDEX('انتقال دیده بان'!$AE$2:$AE$4926,$B258))</f>
        <v/>
      </c>
      <c r="N258">
        <f>IF($B258="","",INDEX('انتقال دیده بان'!$AF$2:$AF$4926,$B258))</f>
        <v/>
      </c>
      <c r="O258">
        <f>IF($B258="","",INDEX('انتقال دیده بان'!$AH$2:$AH$4926,$B258))</f>
        <v/>
      </c>
      <c r="P258">
        <f>IF($B258="","",INDEX('انتقال دیده بان'!$AI$2:$AI$4926,$B258))</f>
        <v/>
      </c>
      <c r="Q258">
        <f>IF($B258="","",IF($E258&gt;=85,"شکار ممتاز",IF($E258&gt;=80,"شکار قوی","شکار مشروط")))</f>
        <v/>
      </c>
    </row>
    <row r="259">
      <c r="A259">
        <f>IF($B259="","",ROWS($A$2:A259))</f>
        <v/>
      </c>
      <c r="B25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بان'!$AH$2:$AH$4926&gt;=50)),ROWS($A$2:A259)),0),((('انتقال دیده بان'!$AA$2:$AA$4926)+ROW('انتقال دیده بان'!$AA$2:$AA$4926)/100000000)),0),"")</f>
        <v/>
      </c>
      <c r="C259">
        <f>IF($B259="","",INDEX('انتقال دیده بان'!$A$2:$A$4926,$B259))</f>
        <v/>
      </c>
      <c r="D259">
        <f>IF($B259="","",INDEX('انتقال دیده بان'!$B$2:$B$4926,$B259))</f>
        <v/>
      </c>
      <c r="E259">
        <f>IF($B259="","",INDEX('انتقال دیده بان'!$AA$2:$AA$4926,$B259))</f>
        <v/>
      </c>
      <c r="F259">
        <f>IF($B259="","",INDEX('انتقال دیده بان'!$AJ$2:$AJ$4926,$B259))</f>
        <v/>
      </c>
      <c r="G259">
        <f>IF($B259="","",INDEX('انتقال دیده بان'!$J$2:$J$4926,$B259))</f>
        <v/>
      </c>
      <c r="H259">
        <f>IF($B259="","",INDEX('انتقال دیده بان'!$M$2:$M$4926,$B259))</f>
        <v/>
      </c>
      <c r="I259">
        <f>IF($B259="","",INDEX('انتقال دیده بان'!$D$2:$D$4926,$B259))</f>
        <v/>
      </c>
      <c r="J259">
        <f>IF($B259="","",INDEX('انتقال دیده بان'!$E$2:$E$4926,$B259))</f>
        <v/>
      </c>
      <c r="K259">
        <f>IF($B259="","",INDEX('انتقال دیده بان'!$Y$2:$Y$4926,$B259))</f>
        <v/>
      </c>
      <c r="L259">
        <f>IF($B259="","",INDEX('انتقال دیده بان'!$X$2:$X$4926,$B259))</f>
        <v/>
      </c>
      <c r="M259">
        <f>IF($B259="","",INDEX('انتقال دیده بان'!$AE$2:$AE$4926,$B259))</f>
        <v/>
      </c>
      <c r="N259">
        <f>IF($B259="","",INDEX('انتقال دیده بان'!$AF$2:$AF$4926,$B259))</f>
        <v/>
      </c>
      <c r="O259">
        <f>IF($B259="","",INDEX('انتقال دیده بان'!$AH$2:$AH$4926,$B259))</f>
        <v/>
      </c>
      <c r="P259">
        <f>IF($B259="","",INDEX('انتقال دیده بان'!$AI$2:$AI$4926,$B259))</f>
        <v/>
      </c>
      <c r="Q259">
        <f>IF($B259="","",IF($E259&gt;=85,"شکار ممتاز",IF($E259&gt;=80,"شکار قوی","شکار مشروط")))</f>
        <v/>
      </c>
    </row>
    <row r="260">
      <c r="A260">
        <f>IF($B260="","",ROWS($A$2:A260))</f>
        <v/>
      </c>
      <c r="B26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بان'!$AH$2:$AH$4926&gt;=50)),ROWS($A$2:A260)),0),((('انتقال دیده بان'!$AA$2:$AA$4926)+ROW('انتقال دیده بان'!$AA$2:$AA$4926)/100000000)),0),"")</f>
        <v/>
      </c>
      <c r="C260">
        <f>IF($B260="","",INDEX('انتقال دیده بان'!$A$2:$A$4926,$B260))</f>
        <v/>
      </c>
      <c r="D260">
        <f>IF($B260="","",INDEX('انتقال دیده بان'!$B$2:$B$4926,$B260))</f>
        <v/>
      </c>
      <c r="E260">
        <f>IF($B260="","",INDEX('انتقال دیده بان'!$AA$2:$AA$4926,$B260))</f>
        <v/>
      </c>
      <c r="F260">
        <f>IF($B260="","",INDEX('انتقال دیده بان'!$AJ$2:$AJ$4926,$B260))</f>
        <v/>
      </c>
      <c r="G260">
        <f>IF($B260="","",INDEX('انتقال دیده بان'!$J$2:$J$4926,$B260))</f>
        <v/>
      </c>
      <c r="H260">
        <f>IF($B260="","",INDEX('انتقال دیده بان'!$M$2:$M$4926,$B260))</f>
        <v/>
      </c>
      <c r="I260">
        <f>IF($B260="","",INDEX('انتقال دیده بان'!$D$2:$D$4926,$B260))</f>
        <v/>
      </c>
      <c r="J260">
        <f>IF($B260="","",INDEX('انتقال دیده بان'!$E$2:$E$4926,$B260))</f>
        <v/>
      </c>
      <c r="K260">
        <f>IF($B260="","",INDEX('انتقال دیده بان'!$Y$2:$Y$4926,$B260))</f>
        <v/>
      </c>
      <c r="L260">
        <f>IF($B260="","",INDEX('انتقال دیده بان'!$X$2:$X$4926,$B260))</f>
        <v/>
      </c>
      <c r="M260">
        <f>IF($B260="","",INDEX('انتقال دیده بان'!$AE$2:$AE$4926,$B260))</f>
        <v/>
      </c>
      <c r="N260">
        <f>IF($B260="","",INDEX('انتقال دیده بان'!$AF$2:$AF$4926,$B260))</f>
        <v/>
      </c>
      <c r="O260">
        <f>IF($B260="","",INDEX('انتقال دیده بان'!$AH$2:$AH$4926,$B260))</f>
        <v/>
      </c>
      <c r="P260">
        <f>IF($B260="","",INDEX('انتقال دیده بان'!$AI$2:$AI$4926,$B260))</f>
        <v/>
      </c>
      <c r="Q260">
        <f>IF($B260="","",IF($E260&gt;=85,"شکار ممتاز",IF($E260&gt;=80,"شکار قوی","شکار مشروط")))</f>
        <v/>
      </c>
    </row>
    <row r="261">
      <c r="A261">
        <f>IF($B261="","",ROWS($A$2:A261))</f>
        <v/>
      </c>
      <c r="B26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بان'!$AH$2:$AH$4926&gt;=50)),ROWS($A$2:A261)),0),((('انتقال دیده بان'!$AA$2:$AA$4926)+ROW('انتقال دیده بان'!$AA$2:$AA$4926)/100000000)),0),"")</f>
        <v/>
      </c>
      <c r="C261">
        <f>IF($B261="","",INDEX('انتقال دیده بان'!$A$2:$A$4926,$B261))</f>
        <v/>
      </c>
      <c r="D261">
        <f>IF($B261="","",INDEX('انتقال دیده بان'!$B$2:$B$4926,$B261))</f>
        <v/>
      </c>
      <c r="E261">
        <f>IF($B261="","",INDEX('انتقال دیده بان'!$AA$2:$AA$4926,$B261))</f>
        <v/>
      </c>
      <c r="F261">
        <f>IF($B261="","",INDEX('انتقال دیده بان'!$AJ$2:$AJ$4926,$B261))</f>
        <v/>
      </c>
      <c r="G261">
        <f>IF($B261="","",INDEX('انتقال دیده بان'!$J$2:$J$4926,$B261))</f>
        <v/>
      </c>
      <c r="H261">
        <f>IF($B261="","",INDEX('انتقال دیده بان'!$M$2:$M$4926,$B261))</f>
        <v/>
      </c>
      <c r="I261">
        <f>IF($B261="","",INDEX('انتقال دیده بان'!$D$2:$D$4926,$B261))</f>
        <v/>
      </c>
      <c r="J261">
        <f>IF($B261="","",INDEX('انتقال دیده بان'!$E$2:$E$4926,$B261))</f>
        <v/>
      </c>
      <c r="K261">
        <f>IF($B261="","",INDEX('انتقال دیده بان'!$Y$2:$Y$4926,$B261))</f>
        <v/>
      </c>
      <c r="L261">
        <f>IF($B261="","",INDEX('انتقال دیده بان'!$X$2:$X$4926,$B261))</f>
        <v/>
      </c>
      <c r="M261">
        <f>IF($B261="","",INDEX('انتقال دیده بان'!$AE$2:$AE$4926,$B261))</f>
        <v/>
      </c>
      <c r="N261">
        <f>IF($B261="","",INDEX('انتقال دیده بان'!$AF$2:$AF$4926,$B261))</f>
        <v/>
      </c>
      <c r="O261">
        <f>IF($B261="","",INDEX('انتقال دیده بان'!$AH$2:$AH$4926,$B261))</f>
        <v/>
      </c>
      <c r="P261">
        <f>IF($B261="","",INDEX('انتقال دیده بان'!$AI$2:$AI$4926,$B261))</f>
        <v/>
      </c>
      <c r="Q261">
        <f>IF($B261="","",IF($E261&gt;=85,"شکار ممتاز",IF($E261&gt;=80,"شکار قوی","شکار مشروط")))</f>
        <v/>
      </c>
    </row>
    <row r="262">
      <c r="A262">
        <f>IF($B262="","",ROWS($A$2:A262))</f>
        <v/>
      </c>
      <c r="B26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بان'!$AH$2:$AH$4926&gt;=50)),ROWS($A$2:A262)),0),((('انتقال دیده بان'!$AA$2:$AA$4926)+ROW('انتقال دیده بان'!$AA$2:$AA$4926)/100000000)),0),"")</f>
        <v/>
      </c>
      <c r="C262">
        <f>IF($B262="","",INDEX('انتقال دیده بان'!$A$2:$A$4926,$B262))</f>
        <v/>
      </c>
      <c r="D262">
        <f>IF($B262="","",INDEX('انتقال دیده بان'!$B$2:$B$4926,$B262))</f>
        <v/>
      </c>
      <c r="E262">
        <f>IF($B262="","",INDEX('انتقال دیده بان'!$AA$2:$AA$4926,$B262))</f>
        <v/>
      </c>
      <c r="F262">
        <f>IF($B262="","",INDEX('انتقال دیده بان'!$AJ$2:$AJ$4926,$B262))</f>
        <v/>
      </c>
      <c r="G262">
        <f>IF($B262="","",INDEX('انتقال دیده بان'!$J$2:$J$4926,$B262))</f>
        <v/>
      </c>
      <c r="H262">
        <f>IF($B262="","",INDEX('انتقال دیده بان'!$M$2:$M$4926,$B262))</f>
        <v/>
      </c>
      <c r="I262">
        <f>IF($B262="","",INDEX('انتقال دیده بان'!$D$2:$D$4926,$B262))</f>
        <v/>
      </c>
      <c r="J262">
        <f>IF($B262="","",INDEX('انتقال دیده بان'!$E$2:$E$4926,$B262))</f>
        <v/>
      </c>
      <c r="K262">
        <f>IF($B262="","",INDEX('انتقال دیده بان'!$Y$2:$Y$4926,$B262))</f>
        <v/>
      </c>
      <c r="L262">
        <f>IF($B262="","",INDEX('انتقال دیده بان'!$X$2:$X$4926,$B262))</f>
        <v/>
      </c>
      <c r="M262">
        <f>IF($B262="","",INDEX('انتقال دیده بان'!$AE$2:$AE$4926,$B262))</f>
        <v/>
      </c>
      <c r="N262">
        <f>IF($B262="","",INDEX('انتقال دیده بان'!$AF$2:$AF$4926,$B262))</f>
        <v/>
      </c>
      <c r="O262">
        <f>IF($B262="","",INDEX('انتقال دیده بان'!$AH$2:$AH$4926,$B262))</f>
        <v/>
      </c>
      <c r="P262">
        <f>IF($B262="","",INDEX('انتقال دیده بان'!$AI$2:$AI$4926,$B262))</f>
        <v/>
      </c>
      <c r="Q262">
        <f>IF($B262="","",IF($E262&gt;=85,"شکار ممتاز",IF($E262&gt;=80,"شکار قوی","شکار مشروط")))</f>
        <v/>
      </c>
    </row>
    <row r="263">
      <c r="A263">
        <f>IF($B263="","",ROWS($A$2:A263))</f>
        <v/>
      </c>
      <c r="B26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بان'!$AH$2:$AH$4926&gt;=50)),ROWS($A$2:A263)),0),((('انتقال دیده بان'!$AA$2:$AA$4926)+ROW('انتقال دیده بان'!$AA$2:$AA$4926)/100000000)),0),"")</f>
        <v/>
      </c>
      <c r="C263">
        <f>IF($B263="","",INDEX('انتقال دیده بان'!$A$2:$A$4926,$B263))</f>
        <v/>
      </c>
      <c r="D263">
        <f>IF($B263="","",INDEX('انتقال دیده بان'!$B$2:$B$4926,$B263))</f>
        <v/>
      </c>
      <c r="E263">
        <f>IF($B263="","",INDEX('انتقال دیده بان'!$AA$2:$AA$4926,$B263))</f>
        <v/>
      </c>
      <c r="F263">
        <f>IF($B263="","",INDEX('انتقال دیده بان'!$AJ$2:$AJ$4926,$B263))</f>
        <v/>
      </c>
      <c r="G263">
        <f>IF($B263="","",INDEX('انتقال دیده بان'!$J$2:$J$4926,$B263))</f>
        <v/>
      </c>
      <c r="H263">
        <f>IF($B263="","",INDEX('انتقال دیده بان'!$M$2:$M$4926,$B263))</f>
        <v/>
      </c>
      <c r="I263">
        <f>IF($B263="","",INDEX('انتقال دیده بان'!$D$2:$D$4926,$B263))</f>
        <v/>
      </c>
      <c r="J263">
        <f>IF($B263="","",INDEX('انتقال دیده بان'!$E$2:$E$4926,$B263))</f>
        <v/>
      </c>
      <c r="K263">
        <f>IF($B263="","",INDEX('انتقال دیده بان'!$Y$2:$Y$4926,$B263))</f>
        <v/>
      </c>
      <c r="L263">
        <f>IF($B263="","",INDEX('انتقال دیده بان'!$X$2:$X$4926,$B263))</f>
        <v/>
      </c>
      <c r="M263">
        <f>IF($B263="","",INDEX('انتقال دیده بان'!$AE$2:$AE$4926,$B263))</f>
        <v/>
      </c>
      <c r="N263">
        <f>IF($B263="","",INDEX('انتقال دیده بان'!$AF$2:$AF$4926,$B263))</f>
        <v/>
      </c>
      <c r="O263">
        <f>IF($B263="","",INDEX('انتقال دیده بان'!$AH$2:$AH$4926,$B263))</f>
        <v/>
      </c>
      <c r="P263">
        <f>IF($B263="","",INDEX('انتقال دیده بان'!$AI$2:$AI$4926,$B263))</f>
        <v/>
      </c>
      <c r="Q263">
        <f>IF($B263="","",IF($E263&gt;=85,"شکار ممتاز",IF($E263&gt;=80,"شکار قوی","شکار مشروط")))</f>
        <v/>
      </c>
    </row>
    <row r="264">
      <c r="A264">
        <f>IF($B264="","",ROWS($A$2:A264))</f>
        <v/>
      </c>
      <c r="B26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بان'!$AH$2:$AH$4926&gt;=50)),ROWS($A$2:A264)),0),((('انتقال دیده بان'!$AA$2:$AA$4926)+ROW('انتقال دیده بان'!$AA$2:$AA$4926)/100000000)),0),"")</f>
        <v/>
      </c>
      <c r="C264">
        <f>IF($B264="","",INDEX('انتقال دیده بان'!$A$2:$A$4926,$B264))</f>
        <v/>
      </c>
      <c r="D264">
        <f>IF($B264="","",INDEX('انتقال دیده بان'!$B$2:$B$4926,$B264))</f>
        <v/>
      </c>
      <c r="E264">
        <f>IF($B264="","",INDEX('انتقال دیده بان'!$AA$2:$AA$4926,$B264))</f>
        <v/>
      </c>
      <c r="F264">
        <f>IF($B264="","",INDEX('انتقال دیده بان'!$AJ$2:$AJ$4926,$B264))</f>
        <v/>
      </c>
      <c r="G264">
        <f>IF($B264="","",INDEX('انتقال دیده بان'!$J$2:$J$4926,$B264))</f>
        <v/>
      </c>
      <c r="H264">
        <f>IF($B264="","",INDEX('انتقال دیده بان'!$M$2:$M$4926,$B264))</f>
        <v/>
      </c>
      <c r="I264">
        <f>IF($B264="","",INDEX('انتقال دیده بان'!$D$2:$D$4926,$B264))</f>
        <v/>
      </c>
      <c r="J264">
        <f>IF($B264="","",INDEX('انتقال دیده بان'!$E$2:$E$4926,$B264))</f>
        <v/>
      </c>
      <c r="K264">
        <f>IF($B264="","",INDEX('انتقال دیده بان'!$Y$2:$Y$4926,$B264))</f>
        <v/>
      </c>
      <c r="L264">
        <f>IF($B264="","",INDEX('انتقال دیده بان'!$X$2:$X$4926,$B264))</f>
        <v/>
      </c>
      <c r="M264">
        <f>IF($B264="","",INDEX('انتقال دیده بان'!$AE$2:$AE$4926,$B264))</f>
        <v/>
      </c>
      <c r="N264">
        <f>IF($B264="","",INDEX('انتقال دیده بان'!$AF$2:$AF$4926,$B264))</f>
        <v/>
      </c>
      <c r="O264">
        <f>IF($B264="","",INDEX('انتقال دیده بان'!$AH$2:$AH$4926,$B264))</f>
        <v/>
      </c>
      <c r="P264">
        <f>IF($B264="","",INDEX('انتقال دیده بان'!$AI$2:$AI$4926,$B264))</f>
        <v/>
      </c>
      <c r="Q264">
        <f>IF($B264="","",IF($E264&gt;=85,"شکار ممتاز",IF($E264&gt;=80,"شکار قوی","شکار مشروط")))</f>
        <v/>
      </c>
    </row>
    <row r="265">
      <c r="A265">
        <f>IF($B265="","",ROWS($A$2:A265))</f>
        <v/>
      </c>
      <c r="B26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بان'!$AH$2:$AH$4926&gt;=50)),ROWS($A$2:A265)),0),((('انتقال دیده بان'!$AA$2:$AA$4926)+ROW('انتقال دیده بان'!$AA$2:$AA$4926)/100000000)),0),"")</f>
        <v/>
      </c>
      <c r="C265">
        <f>IF($B265="","",INDEX('انتقال دیده بان'!$A$2:$A$4926,$B265))</f>
        <v/>
      </c>
      <c r="D265">
        <f>IF($B265="","",INDEX('انتقال دیده بان'!$B$2:$B$4926,$B265))</f>
        <v/>
      </c>
      <c r="E265">
        <f>IF($B265="","",INDEX('انتقال دیده بان'!$AA$2:$AA$4926,$B265))</f>
        <v/>
      </c>
      <c r="F265">
        <f>IF($B265="","",INDEX('انتقال دیده بان'!$AJ$2:$AJ$4926,$B265))</f>
        <v/>
      </c>
      <c r="G265">
        <f>IF($B265="","",INDEX('انتقال دیده بان'!$J$2:$J$4926,$B265))</f>
        <v/>
      </c>
      <c r="H265">
        <f>IF($B265="","",INDEX('انتقال دیده بان'!$M$2:$M$4926,$B265))</f>
        <v/>
      </c>
      <c r="I265">
        <f>IF($B265="","",INDEX('انتقال دیده بان'!$D$2:$D$4926,$B265))</f>
        <v/>
      </c>
      <c r="J265">
        <f>IF($B265="","",INDEX('انتقال دیده بان'!$E$2:$E$4926,$B265))</f>
        <v/>
      </c>
      <c r="K265">
        <f>IF($B265="","",INDEX('انتقال دیده بان'!$Y$2:$Y$4926,$B265))</f>
        <v/>
      </c>
      <c r="L265">
        <f>IF($B265="","",INDEX('انتقال دیده بان'!$X$2:$X$4926,$B265))</f>
        <v/>
      </c>
      <c r="M265">
        <f>IF($B265="","",INDEX('انتقال دیده بان'!$AE$2:$AE$4926,$B265))</f>
        <v/>
      </c>
      <c r="N265">
        <f>IF($B265="","",INDEX('انتقال دیده بان'!$AF$2:$AF$4926,$B265))</f>
        <v/>
      </c>
      <c r="O265">
        <f>IF($B265="","",INDEX('انتقال دیده بان'!$AH$2:$AH$4926,$B265))</f>
        <v/>
      </c>
      <c r="P265">
        <f>IF($B265="","",INDEX('انتقال دیده بان'!$AI$2:$AI$4926,$B265))</f>
        <v/>
      </c>
      <c r="Q265">
        <f>IF($B265="","",IF($E265&gt;=85,"شکار ممتاز",IF($E265&gt;=80,"شکار قوی","شکار مشروط")))</f>
        <v/>
      </c>
    </row>
    <row r="266">
      <c r="A266">
        <f>IF($B266="","",ROWS($A$2:A266))</f>
        <v/>
      </c>
      <c r="B26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بان'!$AH$2:$AH$4926&gt;=50)),ROWS($A$2:A266)),0),((('انتقال دیده بان'!$AA$2:$AA$4926)+ROW('انتقال دیده بان'!$AA$2:$AA$4926)/100000000)),0),"")</f>
        <v/>
      </c>
      <c r="C266">
        <f>IF($B266="","",INDEX('انتقال دیده بان'!$A$2:$A$4926,$B266))</f>
        <v/>
      </c>
      <c r="D266">
        <f>IF($B266="","",INDEX('انتقال دیده بان'!$B$2:$B$4926,$B266))</f>
        <v/>
      </c>
      <c r="E266">
        <f>IF($B266="","",INDEX('انتقال دیده بان'!$AA$2:$AA$4926,$B266))</f>
        <v/>
      </c>
      <c r="F266">
        <f>IF($B266="","",INDEX('انتقال دیده بان'!$AJ$2:$AJ$4926,$B266))</f>
        <v/>
      </c>
      <c r="G266">
        <f>IF($B266="","",INDEX('انتقال دیده بان'!$J$2:$J$4926,$B266))</f>
        <v/>
      </c>
      <c r="H266">
        <f>IF($B266="","",INDEX('انتقال دیده بان'!$M$2:$M$4926,$B266))</f>
        <v/>
      </c>
      <c r="I266">
        <f>IF($B266="","",INDEX('انتقال دیده بان'!$D$2:$D$4926,$B266))</f>
        <v/>
      </c>
      <c r="J266">
        <f>IF($B266="","",INDEX('انتقال دیده بان'!$E$2:$E$4926,$B266))</f>
        <v/>
      </c>
      <c r="K266">
        <f>IF($B266="","",INDEX('انتقال دیده بان'!$Y$2:$Y$4926,$B266))</f>
        <v/>
      </c>
      <c r="L266">
        <f>IF($B266="","",INDEX('انتقال دیده بان'!$X$2:$X$4926,$B266))</f>
        <v/>
      </c>
      <c r="M266">
        <f>IF($B266="","",INDEX('انتقال دیده بان'!$AE$2:$AE$4926,$B266))</f>
        <v/>
      </c>
      <c r="N266">
        <f>IF($B266="","",INDEX('انتقال دیده بان'!$AF$2:$AF$4926,$B266))</f>
        <v/>
      </c>
      <c r="O266">
        <f>IF($B266="","",INDEX('انتقال دیده بان'!$AH$2:$AH$4926,$B266))</f>
        <v/>
      </c>
      <c r="P266">
        <f>IF($B266="","",INDEX('انتقال دیده بان'!$AI$2:$AI$4926,$B266))</f>
        <v/>
      </c>
      <c r="Q266">
        <f>IF($B266="","",IF($E266&gt;=85,"شکار ممتاز",IF($E266&gt;=80,"شکار قوی","شکار مشروط")))</f>
        <v/>
      </c>
    </row>
    <row r="267">
      <c r="A267">
        <f>IF($B267="","",ROWS($A$2:A267))</f>
        <v/>
      </c>
      <c r="B26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بان'!$AH$2:$AH$4926&gt;=50)),ROWS($A$2:A267)),0),((('انتقال دیده بان'!$AA$2:$AA$4926)+ROW('انتقال دیده بان'!$AA$2:$AA$4926)/100000000)),0),"")</f>
        <v/>
      </c>
      <c r="C267">
        <f>IF($B267="","",INDEX('انتقال دیده بان'!$A$2:$A$4926,$B267))</f>
        <v/>
      </c>
      <c r="D267">
        <f>IF($B267="","",INDEX('انتقال دیده بان'!$B$2:$B$4926,$B267))</f>
        <v/>
      </c>
      <c r="E267">
        <f>IF($B267="","",INDEX('انتقال دیده بان'!$AA$2:$AA$4926,$B267))</f>
        <v/>
      </c>
      <c r="F267">
        <f>IF($B267="","",INDEX('انتقال دیده بان'!$AJ$2:$AJ$4926,$B267))</f>
        <v/>
      </c>
      <c r="G267">
        <f>IF($B267="","",INDEX('انتقال دیده بان'!$J$2:$J$4926,$B267))</f>
        <v/>
      </c>
      <c r="H267">
        <f>IF($B267="","",INDEX('انتقال دیده بان'!$M$2:$M$4926,$B267))</f>
        <v/>
      </c>
      <c r="I267">
        <f>IF($B267="","",INDEX('انتقال دیده بان'!$D$2:$D$4926,$B267))</f>
        <v/>
      </c>
      <c r="J267">
        <f>IF($B267="","",INDEX('انتقال دیده بان'!$E$2:$E$4926,$B267))</f>
        <v/>
      </c>
      <c r="K267">
        <f>IF($B267="","",INDEX('انتقال دیده بان'!$Y$2:$Y$4926,$B267))</f>
        <v/>
      </c>
      <c r="L267">
        <f>IF($B267="","",INDEX('انتقال دیده بان'!$X$2:$X$4926,$B267))</f>
        <v/>
      </c>
      <c r="M267">
        <f>IF($B267="","",INDEX('انتقال دیده بان'!$AE$2:$AE$4926,$B267))</f>
        <v/>
      </c>
      <c r="N267">
        <f>IF($B267="","",INDEX('انتقال دیده بان'!$AF$2:$AF$4926,$B267))</f>
        <v/>
      </c>
      <c r="O267">
        <f>IF($B267="","",INDEX('انتقال دیده بان'!$AH$2:$AH$4926,$B267))</f>
        <v/>
      </c>
      <c r="P267">
        <f>IF($B267="","",INDEX('انتقال دیده بان'!$AI$2:$AI$4926,$B267))</f>
        <v/>
      </c>
      <c r="Q267">
        <f>IF($B267="","",IF($E267&gt;=85,"شکار ممتاز",IF($E267&gt;=80,"شکار قوی","شکار مشروط")))</f>
        <v/>
      </c>
    </row>
    <row r="268">
      <c r="A268">
        <f>IF($B268="","",ROWS($A$2:A268))</f>
        <v/>
      </c>
      <c r="B26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بان'!$AH$2:$AH$4926&gt;=50)),ROWS($A$2:A268)),0),((('انتقال دیده بان'!$AA$2:$AA$4926)+ROW('انتقال دیده بان'!$AA$2:$AA$4926)/100000000)),0),"")</f>
        <v/>
      </c>
      <c r="C268">
        <f>IF($B268="","",INDEX('انتقال دیده بان'!$A$2:$A$4926,$B268))</f>
        <v/>
      </c>
      <c r="D268">
        <f>IF($B268="","",INDEX('انتقال دیده بان'!$B$2:$B$4926,$B268))</f>
        <v/>
      </c>
      <c r="E268">
        <f>IF($B268="","",INDEX('انتقال دیده بان'!$AA$2:$AA$4926,$B268))</f>
        <v/>
      </c>
      <c r="F268">
        <f>IF($B268="","",INDEX('انتقال دیده بان'!$AJ$2:$AJ$4926,$B268))</f>
        <v/>
      </c>
      <c r="G268">
        <f>IF($B268="","",INDEX('انتقال دیده بان'!$J$2:$J$4926,$B268))</f>
        <v/>
      </c>
      <c r="H268">
        <f>IF($B268="","",INDEX('انتقال دیده بان'!$M$2:$M$4926,$B268))</f>
        <v/>
      </c>
      <c r="I268">
        <f>IF($B268="","",INDEX('انتقال دیده بان'!$D$2:$D$4926,$B268))</f>
        <v/>
      </c>
      <c r="J268">
        <f>IF($B268="","",INDEX('انتقال دیده بان'!$E$2:$E$4926,$B268))</f>
        <v/>
      </c>
      <c r="K268">
        <f>IF($B268="","",INDEX('انتقال دیده بان'!$Y$2:$Y$4926,$B268))</f>
        <v/>
      </c>
      <c r="L268">
        <f>IF($B268="","",INDEX('انتقال دیده بان'!$X$2:$X$4926,$B268))</f>
        <v/>
      </c>
      <c r="M268">
        <f>IF($B268="","",INDEX('انتقال دیده بان'!$AE$2:$AE$4926,$B268))</f>
        <v/>
      </c>
      <c r="N268">
        <f>IF($B268="","",INDEX('انتقال دیده بان'!$AF$2:$AF$4926,$B268))</f>
        <v/>
      </c>
      <c r="O268">
        <f>IF($B268="","",INDEX('انتقال دیده بان'!$AH$2:$AH$4926,$B268))</f>
        <v/>
      </c>
      <c r="P268">
        <f>IF($B268="","",INDEX('انتقال دیده بان'!$AI$2:$AI$4926,$B268))</f>
        <v/>
      </c>
      <c r="Q268">
        <f>IF($B268="","",IF($E268&gt;=85,"شکار ممتاز",IF($E268&gt;=80,"شکار قوی","شکار مشروط")))</f>
        <v/>
      </c>
    </row>
    <row r="269">
      <c r="A269">
        <f>IF($B269="","",ROWS($A$2:A269))</f>
        <v/>
      </c>
      <c r="B26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بان'!$AH$2:$AH$4926&gt;=50)),ROWS($A$2:A269)),0),((('انتقال دیده بان'!$AA$2:$AA$4926)+ROW('انتقال دیده بان'!$AA$2:$AA$4926)/100000000)),0),"")</f>
        <v/>
      </c>
      <c r="C269">
        <f>IF($B269="","",INDEX('انتقال دیده بان'!$A$2:$A$4926,$B269))</f>
        <v/>
      </c>
      <c r="D269">
        <f>IF($B269="","",INDEX('انتقال دیده بان'!$B$2:$B$4926,$B269))</f>
        <v/>
      </c>
      <c r="E269">
        <f>IF($B269="","",INDEX('انتقال دیده بان'!$AA$2:$AA$4926,$B269))</f>
        <v/>
      </c>
      <c r="F269">
        <f>IF($B269="","",INDEX('انتقال دیده بان'!$AJ$2:$AJ$4926,$B269))</f>
        <v/>
      </c>
      <c r="G269">
        <f>IF($B269="","",INDEX('انتقال دیده بان'!$J$2:$J$4926,$B269))</f>
        <v/>
      </c>
      <c r="H269">
        <f>IF($B269="","",INDEX('انتقال دیده بان'!$M$2:$M$4926,$B269))</f>
        <v/>
      </c>
      <c r="I269">
        <f>IF($B269="","",INDEX('انتقال دیده بان'!$D$2:$D$4926,$B269))</f>
        <v/>
      </c>
      <c r="J269">
        <f>IF($B269="","",INDEX('انتقال دیده بان'!$E$2:$E$4926,$B269))</f>
        <v/>
      </c>
      <c r="K269">
        <f>IF($B269="","",INDEX('انتقال دیده بان'!$Y$2:$Y$4926,$B269))</f>
        <v/>
      </c>
      <c r="L269">
        <f>IF($B269="","",INDEX('انتقال دیده بان'!$X$2:$X$4926,$B269))</f>
        <v/>
      </c>
      <c r="M269">
        <f>IF($B269="","",INDEX('انتقال دیده بان'!$AE$2:$AE$4926,$B269))</f>
        <v/>
      </c>
      <c r="N269">
        <f>IF($B269="","",INDEX('انتقال دیده بان'!$AF$2:$AF$4926,$B269))</f>
        <v/>
      </c>
      <c r="O269">
        <f>IF($B269="","",INDEX('انتقال دیده بان'!$AH$2:$AH$4926,$B269))</f>
        <v/>
      </c>
      <c r="P269">
        <f>IF($B269="","",INDEX('انتقال دیده بان'!$AI$2:$AI$4926,$B269))</f>
        <v/>
      </c>
      <c r="Q269">
        <f>IF($B269="","",IF($E269&gt;=85,"شکار ممتاز",IF($E269&gt;=80,"شکار قوی","شکار مشروط")))</f>
        <v/>
      </c>
    </row>
    <row r="270">
      <c r="A270">
        <f>IF($B270="","",ROWS($A$2:A270))</f>
        <v/>
      </c>
      <c r="B27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بان'!$AH$2:$AH$4926&gt;=50)),ROWS($A$2:A270)),0),((('انتقال دیده بان'!$AA$2:$AA$4926)+ROW('انتقال دیده بان'!$AA$2:$AA$4926)/100000000)),0),"")</f>
        <v/>
      </c>
      <c r="C270">
        <f>IF($B270="","",INDEX('انتقال دیده بان'!$A$2:$A$4926,$B270))</f>
        <v/>
      </c>
      <c r="D270">
        <f>IF($B270="","",INDEX('انتقال دیده بان'!$B$2:$B$4926,$B270))</f>
        <v/>
      </c>
      <c r="E270">
        <f>IF($B270="","",INDEX('انتقال دیده بان'!$AA$2:$AA$4926,$B270))</f>
        <v/>
      </c>
      <c r="F270">
        <f>IF($B270="","",INDEX('انتقال دیده بان'!$AJ$2:$AJ$4926,$B270))</f>
        <v/>
      </c>
      <c r="G270">
        <f>IF($B270="","",INDEX('انتقال دیده بان'!$J$2:$J$4926,$B270))</f>
        <v/>
      </c>
      <c r="H270">
        <f>IF($B270="","",INDEX('انتقال دیده بان'!$M$2:$M$4926,$B270))</f>
        <v/>
      </c>
      <c r="I270">
        <f>IF($B270="","",INDEX('انتقال دیده بان'!$D$2:$D$4926,$B270))</f>
        <v/>
      </c>
      <c r="J270">
        <f>IF($B270="","",INDEX('انتقال دیده بان'!$E$2:$E$4926,$B270))</f>
        <v/>
      </c>
      <c r="K270">
        <f>IF($B270="","",INDEX('انتقال دیده بان'!$Y$2:$Y$4926,$B270))</f>
        <v/>
      </c>
      <c r="L270">
        <f>IF($B270="","",INDEX('انتقال دیده بان'!$X$2:$X$4926,$B270))</f>
        <v/>
      </c>
      <c r="M270">
        <f>IF($B270="","",INDEX('انتقال دیده بان'!$AE$2:$AE$4926,$B270))</f>
        <v/>
      </c>
      <c r="N270">
        <f>IF($B270="","",INDEX('انتقال دیده بان'!$AF$2:$AF$4926,$B270))</f>
        <v/>
      </c>
      <c r="O270">
        <f>IF($B270="","",INDEX('انتقال دیده بان'!$AH$2:$AH$4926,$B270))</f>
        <v/>
      </c>
      <c r="P270">
        <f>IF($B270="","",INDEX('انتقال دیده بان'!$AI$2:$AI$4926,$B270))</f>
        <v/>
      </c>
      <c r="Q270">
        <f>IF($B270="","",IF($E270&gt;=85,"شکار ممتاز",IF($E270&gt;=80,"شکار قوی","شکار مشروط")))</f>
        <v/>
      </c>
    </row>
    <row r="271">
      <c r="A271">
        <f>IF($B271="","",ROWS($A$2:A271))</f>
        <v/>
      </c>
      <c r="B27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بان'!$AH$2:$AH$4926&gt;=50)),ROWS($A$2:A271)),0),((('انتقال دیده بان'!$AA$2:$AA$4926)+ROW('انتقال دیده بان'!$AA$2:$AA$4926)/100000000)),0),"")</f>
        <v/>
      </c>
      <c r="C271">
        <f>IF($B271="","",INDEX('انتقال دیده بان'!$A$2:$A$4926,$B271))</f>
        <v/>
      </c>
      <c r="D271">
        <f>IF($B271="","",INDEX('انتقال دیده بان'!$B$2:$B$4926,$B271))</f>
        <v/>
      </c>
      <c r="E271">
        <f>IF($B271="","",INDEX('انتقال دیده بان'!$AA$2:$AA$4926,$B271))</f>
        <v/>
      </c>
      <c r="F271">
        <f>IF($B271="","",INDEX('انتقال دیده بان'!$AJ$2:$AJ$4926,$B271))</f>
        <v/>
      </c>
      <c r="G271">
        <f>IF($B271="","",INDEX('انتقال دیده بان'!$J$2:$J$4926,$B271))</f>
        <v/>
      </c>
      <c r="H271">
        <f>IF($B271="","",INDEX('انتقال دیده بان'!$M$2:$M$4926,$B271))</f>
        <v/>
      </c>
      <c r="I271">
        <f>IF($B271="","",INDEX('انتقال دیده بان'!$D$2:$D$4926,$B271))</f>
        <v/>
      </c>
      <c r="J271">
        <f>IF($B271="","",INDEX('انتقال دیده بان'!$E$2:$E$4926,$B271))</f>
        <v/>
      </c>
      <c r="K271">
        <f>IF($B271="","",INDEX('انتقال دیده بان'!$Y$2:$Y$4926,$B271))</f>
        <v/>
      </c>
      <c r="L271">
        <f>IF($B271="","",INDEX('انتقال دیده بان'!$X$2:$X$4926,$B271))</f>
        <v/>
      </c>
      <c r="M271">
        <f>IF($B271="","",INDEX('انتقال دیده بان'!$AE$2:$AE$4926,$B271))</f>
        <v/>
      </c>
      <c r="N271">
        <f>IF($B271="","",INDEX('انتقال دیده بان'!$AF$2:$AF$4926,$B271))</f>
        <v/>
      </c>
      <c r="O271">
        <f>IF($B271="","",INDEX('انتقال دیده بان'!$AH$2:$AH$4926,$B271))</f>
        <v/>
      </c>
      <c r="P271">
        <f>IF($B271="","",INDEX('انتقال دیده بان'!$AI$2:$AI$4926,$B271))</f>
        <v/>
      </c>
      <c r="Q271">
        <f>IF($B271="","",IF($E271&gt;=85,"شکار ممتاز",IF($E271&gt;=80,"شکار قوی","شکار مشروط")))</f>
        <v/>
      </c>
    </row>
    <row r="272">
      <c r="A272">
        <f>IF($B272="","",ROWS($A$2:A272))</f>
        <v/>
      </c>
      <c r="B27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بان'!$AH$2:$AH$4926&gt;=50)),ROWS($A$2:A272)),0),((('انتقال دیده بان'!$AA$2:$AA$4926)+ROW('انتقال دیده بان'!$AA$2:$AA$4926)/100000000)),0),"")</f>
        <v/>
      </c>
      <c r="C272">
        <f>IF($B272="","",INDEX('انتقال دیده بان'!$A$2:$A$4926,$B272))</f>
        <v/>
      </c>
      <c r="D272">
        <f>IF($B272="","",INDEX('انتقال دیده بان'!$B$2:$B$4926,$B272))</f>
        <v/>
      </c>
      <c r="E272">
        <f>IF($B272="","",INDEX('انتقال دیده بان'!$AA$2:$AA$4926,$B272))</f>
        <v/>
      </c>
      <c r="F272">
        <f>IF($B272="","",INDEX('انتقال دیده بان'!$AJ$2:$AJ$4926,$B272))</f>
        <v/>
      </c>
      <c r="G272">
        <f>IF($B272="","",INDEX('انتقال دیده بان'!$J$2:$J$4926,$B272))</f>
        <v/>
      </c>
      <c r="H272">
        <f>IF($B272="","",INDEX('انتقال دیده بان'!$M$2:$M$4926,$B272))</f>
        <v/>
      </c>
      <c r="I272">
        <f>IF($B272="","",INDEX('انتقال دیده بان'!$D$2:$D$4926,$B272))</f>
        <v/>
      </c>
      <c r="J272">
        <f>IF($B272="","",INDEX('انتقال دیده بان'!$E$2:$E$4926,$B272))</f>
        <v/>
      </c>
      <c r="K272">
        <f>IF($B272="","",INDEX('انتقال دیده بان'!$Y$2:$Y$4926,$B272))</f>
        <v/>
      </c>
      <c r="L272">
        <f>IF($B272="","",INDEX('انتقال دیده بان'!$X$2:$X$4926,$B272))</f>
        <v/>
      </c>
      <c r="M272">
        <f>IF($B272="","",INDEX('انتقال دیده بان'!$AE$2:$AE$4926,$B272))</f>
        <v/>
      </c>
      <c r="N272">
        <f>IF($B272="","",INDEX('انتقال دیده بان'!$AF$2:$AF$4926,$B272))</f>
        <v/>
      </c>
      <c r="O272">
        <f>IF($B272="","",INDEX('انتقال دیده بان'!$AH$2:$AH$4926,$B272))</f>
        <v/>
      </c>
      <c r="P272">
        <f>IF($B272="","",INDEX('انتقال دیده بان'!$AI$2:$AI$4926,$B272))</f>
        <v/>
      </c>
      <c r="Q272">
        <f>IF($B272="","",IF($E272&gt;=85,"شکار ممتاز",IF($E272&gt;=80,"شکار قوی","شکار مشروط")))</f>
        <v/>
      </c>
    </row>
    <row r="273">
      <c r="A273">
        <f>IF($B273="","",ROWS($A$2:A273))</f>
        <v/>
      </c>
      <c r="B27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بان'!$AH$2:$AH$4926&gt;=50)),ROWS($A$2:A273)),0),((('انتقال دیده بان'!$AA$2:$AA$4926)+ROW('انتقال دیده بان'!$AA$2:$AA$4926)/100000000)),0),"")</f>
        <v/>
      </c>
      <c r="C273">
        <f>IF($B273="","",INDEX('انتقال دیده بان'!$A$2:$A$4926,$B273))</f>
        <v/>
      </c>
      <c r="D273">
        <f>IF($B273="","",INDEX('انتقال دیده بان'!$B$2:$B$4926,$B273))</f>
        <v/>
      </c>
      <c r="E273">
        <f>IF($B273="","",INDEX('انتقال دیده بان'!$AA$2:$AA$4926,$B273))</f>
        <v/>
      </c>
      <c r="F273">
        <f>IF($B273="","",INDEX('انتقال دیده بان'!$AJ$2:$AJ$4926,$B273))</f>
        <v/>
      </c>
      <c r="G273">
        <f>IF($B273="","",INDEX('انتقال دیده بان'!$J$2:$J$4926,$B273))</f>
        <v/>
      </c>
      <c r="H273">
        <f>IF($B273="","",INDEX('انتقال دیده بان'!$M$2:$M$4926,$B273))</f>
        <v/>
      </c>
      <c r="I273">
        <f>IF($B273="","",INDEX('انتقال دیده بان'!$D$2:$D$4926,$B273))</f>
        <v/>
      </c>
      <c r="J273">
        <f>IF($B273="","",INDEX('انتقال دیده بان'!$E$2:$E$4926,$B273))</f>
        <v/>
      </c>
      <c r="K273">
        <f>IF($B273="","",INDEX('انتقال دیده بان'!$Y$2:$Y$4926,$B273))</f>
        <v/>
      </c>
      <c r="L273">
        <f>IF($B273="","",INDEX('انتقال دیده بان'!$X$2:$X$4926,$B273))</f>
        <v/>
      </c>
      <c r="M273">
        <f>IF($B273="","",INDEX('انتقال دیده بان'!$AE$2:$AE$4926,$B273))</f>
        <v/>
      </c>
      <c r="N273">
        <f>IF($B273="","",INDEX('انتقال دیده بان'!$AF$2:$AF$4926,$B273))</f>
        <v/>
      </c>
      <c r="O273">
        <f>IF($B273="","",INDEX('انتقال دیده بان'!$AH$2:$AH$4926,$B273))</f>
        <v/>
      </c>
      <c r="P273">
        <f>IF($B273="","",INDEX('انتقال دیده بان'!$AI$2:$AI$4926,$B273))</f>
        <v/>
      </c>
      <c r="Q273">
        <f>IF($B273="","",IF($E273&gt;=85,"شکار ممتاز",IF($E273&gt;=80,"شکار قوی","شکار مشروط")))</f>
        <v/>
      </c>
    </row>
    <row r="274">
      <c r="A274">
        <f>IF($B274="","",ROWS($A$2:A274))</f>
        <v/>
      </c>
      <c r="B27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بان'!$AH$2:$AH$4926&gt;=50)),ROWS($A$2:A274)),0),((('انتقال دیده بان'!$AA$2:$AA$4926)+ROW('انتقال دیده بان'!$AA$2:$AA$4926)/100000000)),0),"")</f>
        <v/>
      </c>
      <c r="C274">
        <f>IF($B274="","",INDEX('انتقال دیده بان'!$A$2:$A$4926,$B274))</f>
        <v/>
      </c>
      <c r="D274">
        <f>IF($B274="","",INDEX('انتقال دیده بان'!$B$2:$B$4926,$B274))</f>
        <v/>
      </c>
      <c r="E274">
        <f>IF($B274="","",INDEX('انتقال دیده بان'!$AA$2:$AA$4926,$B274))</f>
        <v/>
      </c>
      <c r="F274">
        <f>IF($B274="","",INDEX('انتقال دیده بان'!$AJ$2:$AJ$4926,$B274))</f>
        <v/>
      </c>
      <c r="G274">
        <f>IF($B274="","",INDEX('انتقال دیده بان'!$J$2:$J$4926,$B274))</f>
        <v/>
      </c>
      <c r="H274">
        <f>IF($B274="","",INDEX('انتقال دیده بان'!$M$2:$M$4926,$B274))</f>
        <v/>
      </c>
      <c r="I274">
        <f>IF($B274="","",INDEX('انتقال دیده بان'!$D$2:$D$4926,$B274))</f>
        <v/>
      </c>
      <c r="J274">
        <f>IF($B274="","",INDEX('انتقال دیده بان'!$E$2:$E$4926,$B274))</f>
        <v/>
      </c>
      <c r="K274">
        <f>IF($B274="","",INDEX('انتقال دیده بان'!$Y$2:$Y$4926,$B274))</f>
        <v/>
      </c>
      <c r="L274">
        <f>IF($B274="","",INDEX('انتقال دیده بان'!$X$2:$X$4926,$B274))</f>
        <v/>
      </c>
      <c r="M274">
        <f>IF($B274="","",INDEX('انتقال دیده بان'!$AE$2:$AE$4926,$B274))</f>
        <v/>
      </c>
      <c r="N274">
        <f>IF($B274="","",INDEX('انتقال دیده بان'!$AF$2:$AF$4926,$B274))</f>
        <v/>
      </c>
      <c r="O274">
        <f>IF($B274="","",INDEX('انتقال دیده بان'!$AH$2:$AH$4926,$B274))</f>
        <v/>
      </c>
      <c r="P274">
        <f>IF($B274="","",INDEX('انتقال دیده بان'!$AI$2:$AI$4926,$B274))</f>
        <v/>
      </c>
      <c r="Q274">
        <f>IF($B274="","",IF($E274&gt;=85,"شکار ممتاز",IF($E274&gt;=80,"شکار قوی","شکار مشروط")))</f>
        <v/>
      </c>
    </row>
    <row r="275">
      <c r="A275">
        <f>IF($B275="","",ROWS($A$2:A275))</f>
        <v/>
      </c>
      <c r="B27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بان'!$AH$2:$AH$4926&gt;=50)),ROWS($A$2:A275)),0),((('انتقال دیده بان'!$AA$2:$AA$4926)+ROW('انتقال دیده بان'!$AA$2:$AA$4926)/100000000)),0),"")</f>
        <v/>
      </c>
      <c r="C275">
        <f>IF($B275="","",INDEX('انتقال دیده بان'!$A$2:$A$4926,$B275))</f>
        <v/>
      </c>
      <c r="D275">
        <f>IF($B275="","",INDEX('انتقال دیده بان'!$B$2:$B$4926,$B275))</f>
        <v/>
      </c>
      <c r="E275">
        <f>IF($B275="","",INDEX('انتقال دیده بان'!$AA$2:$AA$4926,$B275))</f>
        <v/>
      </c>
      <c r="F275">
        <f>IF($B275="","",INDEX('انتقال دیده بان'!$AJ$2:$AJ$4926,$B275))</f>
        <v/>
      </c>
      <c r="G275">
        <f>IF($B275="","",INDEX('انتقال دیده بان'!$J$2:$J$4926,$B275))</f>
        <v/>
      </c>
      <c r="H275">
        <f>IF($B275="","",INDEX('انتقال دیده بان'!$M$2:$M$4926,$B275))</f>
        <v/>
      </c>
      <c r="I275">
        <f>IF($B275="","",INDEX('انتقال دیده بان'!$D$2:$D$4926,$B275))</f>
        <v/>
      </c>
      <c r="J275">
        <f>IF($B275="","",INDEX('انتقال دیده بان'!$E$2:$E$4926,$B275))</f>
        <v/>
      </c>
      <c r="K275">
        <f>IF($B275="","",INDEX('انتقال دیده بان'!$Y$2:$Y$4926,$B275))</f>
        <v/>
      </c>
      <c r="L275">
        <f>IF($B275="","",INDEX('انتقال دیده بان'!$X$2:$X$4926,$B275))</f>
        <v/>
      </c>
      <c r="M275">
        <f>IF($B275="","",INDEX('انتقال دیده بان'!$AE$2:$AE$4926,$B275))</f>
        <v/>
      </c>
      <c r="N275">
        <f>IF($B275="","",INDEX('انتقال دیده بان'!$AF$2:$AF$4926,$B275))</f>
        <v/>
      </c>
      <c r="O275">
        <f>IF($B275="","",INDEX('انتقال دیده بان'!$AH$2:$AH$4926,$B275))</f>
        <v/>
      </c>
      <c r="P275">
        <f>IF($B275="","",INDEX('انتقال دیده بان'!$AI$2:$AI$4926,$B275))</f>
        <v/>
      </c>
      <c r="Q275">
        <f>IF($B275="","",IF($E275&gt;=85,"شکار ممتاز",IF($E275&gt;=80,"شکار قوی","شکار مشروط")))</f>
        <v/>
      </c>
    </row>
    <row r="276">
      <c r="A276">
        <f>IF($B276="","",ROWS($A$2:A276))</f>
        <v/>
      </c>
      <c r="B27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بان'!$AH$2:$AH$4926&gt;=50)),ROWS($A$2:A276)),0),((('انتقال دیده بان'!$AA$2:$AA$4926)+ROW('انتقال دیده بان'!$AA$2:$AA$4926)/100000000)),0),"")</f>
        <v/>
      </c>
      <c r="C276">
        <f>IF($B276="","",INDEX('انتقال دیده بان'!$A$2:$A$4926,$B276))</f>
        <v/>
      </c>
      <c r="D276">
        <f>IF($B276="","",INDEX('انتقال دیده بان'!$B$2:$B$4926,$B276))</f>
        <v/>
      </c>
      <c r="E276">
        <f>IF($B276="","",INDEX('انتقال دیده بان'!$AA$2:$AA$4926,$B276))</f>
        <v/>
      </c>
      <c r="F276">
        <f>IF($B276="","",INDEX('انتقال دیده بان'!$AJ$2:$AJ$4926,$B276))</f>
        <v/>
      </c>
      <c r="G276">
        <f>IF($B276="","",INDEX('انتقال دیده بان'!$J$2:$J$4926,$B276))</f>
        <v/>
      </c>
      <c r="H276">
        <f>IF($B276="","",INDEX('انتقال دیده بان'!$M$2:$M$4926,$B276))</f>
        <v/>
      </c>
      <c r="I276">
        <f>IF($B276="","",INDEX('انتقال دیده بان'!$D$2:$D$4926,$B276))</f>
        <v/>
      </c>
      <c r="J276">
        <f>IF($B276="","",INDEX('انتقال دیده بان'!$E$2:$E$4926,$B276))</f>
        <v/>
      </c>
      <c r="K276">
        <f>IF($B276="","",INDEX('انتقال دیده بان'!$Y$2:$Y$4926,$B276))</f>
        <v/>
      </c>
      <c r="L276">
        <f>IF($B276="","",INDEX('انتقال دیده بان'!$X$2:$X$4926,$B276))</f>
        <v/>
      </c>
      <c r="M276">
        <f>IF($B276="","",INDEX('انتقال دیده بان'!$AE$2:$AE$4926,$B276))</f>
        <v/>
      </c>
      <c r="N276">
        <f>IF($B276="","",INDEX('انتقال دیده بان'!$AF$2:$AF$4926,$B276))</f>
        <v/>
      </c>
      <c r="O276">
        <f>IF($B276="","",INDEX('انتقال دیده بان'!$AH$2:$AH$4926,$B276))</f>
        <v/>
      </c>
      <c r="P276">
        <f>IF($B276="","",INDEX('انتقال دیده بان'!$AI$2:$AI$4926,$B276))</f>
        <v/>
      </c>
      <c r="Q276">
        <f>IF($B276="","",IF($E276&gt;=85,"شکار ممتاز",IF($E276&gt;=80,"شکار قوی","شکار مشروط")))</f>
        <v/>
      </c>
    </row>
    <row r="277">
      <c r="A277">
        <f>IF($B277="","",ROWS($A$2:A277))</f>
        <v/>
      </c>
      <c r="B27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بان'!$AH$2:$AH$4926&gt;=50)),ROWS($A$2:A277)),0),((('انتقال دیده بان'!$AA$2:$AA$4926)+ROW('انتقال دیده بان'!$AA$2:$AA$4926)/100000000)),0),"")</f>
        <v/>
      </c>
      <c r="C277">
        <f>IF($B277="","",INDEX('انتقال دیده بان'!$A$2:$A$4926,$B277))</f>
        <v/>
      </c>
      <c r="D277">
        <f>IF($B277="","",INDEX('انتقال دیده بان'!$B$2:$B$4926,$B277))</f>
        <v/>
      </c>
      <c r="E277">
        <f>IF($B277="","",INDEX('انتقال دیده بان'!$AA$2:$AA$4926,$B277))</f>
        <v/>
      </c>
      <c r="F277">
        <f>IF($B277="","",INDEX('انتقال دیده بان'!$AJ$2:$AJ$4926,$B277))</f>
        <v/>
      </c>
      <c r="G277">
        <f>IF($B277="","",INDEX('انتقال دیده بان'!$J$2:$J$4926,$B277))</f>
        <v/>
      </c>
      <c r="H277">
        <f>IF($B277="","",INDEX('انتقال دیده بان'!$M$2:$M$4926,$B277))</f>
        <v/>
      </c>
      <c r="I277">
        <f>IF($B277="","",INDEX('انتقال دیده بان'!$D$2:$D$4926,$B277))</f>
        <v/>
      </c>
      <c r="J277">
        <f>IF($B277="","",INDEX('انتقال دیده بان'!$E$2:$E$4926,$B277))</f>
        <v/>
      </c>
      <c r="K277">
        <f>IF($B277="","",INDEX('انتقال دیده بان'!$Y$2:$Y$4926,$B277))</f>
        <v/>
      </c>
      <c r="L277">
        <f>IF($B277="","",INDEX('انتقال دیده بان'!$X$2:$X$4926,$B277))</f>
        <v/>
      </c>
      <c r="M277">
        <f>IF($B277="","",INDEX('انتقال دیده بان'!$AE$2:$AE$4926,$B277))</f>
        <v/>
      </c>
      <c r="N277">
        <f>IF($B277="","",INDEX('انتقال دیده بان'!$AF$2:$AF$4926,$B277))</f>
        <v/>
      </c>
      <c r="O277">
        <f>IF($B277="","",INDEX('انتقال دیده بان'!$AH$2:$AH$4926,$B277))</f>
        <v/>
      </c>
      <c r="P277">
        <f>IF($B277="","",INDEX('انتقال دیده بان'!$AI$2:$AI$4926,$B277))</f>
        <v/>
      </c>
      <c r="Q277">
        <f>IF($B277="","",IF($E277&gt;=85,"شکار ممتاز",IF($E277&gt;=80,"شکار قوی","شکار مشروط")))</f>
        <v/>
      </c>
    </row>
    <row r="278">
      <c r="A278">
        <f>IF($B278="","",ROWS($A$2:A278))</f>
        <v/>
      </c>
      <c r="B27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بان'!$AH$2:$AH$4926&gt;=50)),ROWS($A$2:A278)),0),((('انتقال دیده بان'!$AA$2:$AA$4926)+ROW('انتقال دیده بان'!$AA$2:$AA$4926)/100000000)),0),"")</f>
        <v/>
      </c>
      <c r="C278">
        <f>IF($B278="","",INDEX('انتقال دیده بان'!$A$2:$A$4926,$B278))</f>
        <v/>
      </c>
      <c r="D278">
        <f>IF($B278="","",INDEX('انتقال دیده بان'!$B$2:$B$4926,$B278))</f>
        <v/>
      </c>
      <c r="E278">
        <f>IF($B278="","",INDEX('انتقال دیده بان'!$AA$2:$AA$4926,$B278))</f>
        <v/>
      </c>
      <c r="F278">
        <f>IF($B278="","",INDEX('انتقال دیده بان'!$AJ$2:$AJ$4926,$B278))</f>
        <v/>
      </c>
      <c r="G278">
        <f>IF($B278="","",INDEX('انتقال دیده بان'!$J$2:$J$4926,$B278))</f>
        <v/>
      </c>
      <c r="H278">
        <f>IF($B278="","",INDEX('انتقال دیده بان'!$M$2:$M$4926,$B278))</f>
        <v/>
      </c>
      <c r="I278">
        <f>IF($B278="","",INDEX('انتقال دیده بان'!$D$2:$D$4926,$B278))</f>
        <v/>
      </c>
      <c r="J278">
        <f>IF($B278="","",INDEX('انتقال دیده بان'!$E$2:$E$4926,$B278))</f>
        <v/>
      </c>
      <c r="K278">
        <f>IF($B278="","",INDEX('انتقال دیده بان'!$Y$2:$Y$4926,$B278))</f>
        <v/>
      </c>
      <c r="L278">
        <f>IF($B278="","",INDEX('انتقال دیده بان'!$X$2:$X$4926,$B278))</f>
        <v/>
      </c>
      <c r="M278">
        <f>IF($B278="","",INDEX('انتقال دیده بان'!$AE$2:$AE$4926,$B278))</f>
        <v/>
      </c>
      <c r="N278">
        <f>IF($B278="","",INDEX('انتقال دیده بان'!$AF$2:$AF$4926,$B278))</f>
        <v/>
      </c>
      <c r="O278">
        <f>IF($B278="","",INDEX('انتقال دیده بان'!$AH$2:$AH$4926,$B278))</f>
        <v/>
      </c>
      <c r="P278">
        <f>IF($B278="","",INDEX('انتقال دیده بان'!$AI$2:$AI$4926,$B278))</f>
        <v/>
      </c>
      <c r="Q278">
        <f>IF($B278="","",IF($E278&gt;=85,"شکار ممتاز",IF($E278&gt;=80,"شکار قوی","شکار مشروط")))</f>
        <v/>
      </c>
    </row>
    <row r="279">
      <c r="A279">
        <f>IF($B279="","",ROWS($A$2:A279))</f>
        <v/>
      </c>
      <c r="B27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بان'!$AH$2:$AH$4926&gt;=50)),ROWS($A$2:A279)),0),((('انتقال دیده بان'!$AA$2:$AA$4926)+ROW('انتقال دیده بان'!$AA$2:$AA$4926)/100000000)),0),"")</f>
        <v/>
      </c>
      <c r="C279">
        <f>IF($B279="","",INDEX('انتقال دیده بان'!$A$2:$A$4926,$B279))</f>
        <v/>
      </c>
      <c r="D279">
        <f>IF($B279="","",INDEX('انتقال دیده بان'!$B$2:$B$4926,$B279))</f>
        <v/>
      </c>
      <c r="E279">
        <f>IF($B279="","",INDEX('انتقال دیده بان'!$AA$2:$AA$4926,$B279))</f>
        <v/>
      </c>
      <c r="F279">
        <f>IF($B279="","",INDEX('انتقال دیده بان'!$AJ$2:$AJ$4926,$B279))</f>
        <v/>
      </c>
      <c r="G279">
        <f>IF($B279="","",INDEX('انتقال دیده بان'!$J$2:$J$4926,$B279))</f>
        <v/>
      </c>
      <c r="H279">
        <f>IF($B279="","",INDEX('انتقال دیده بان'!$M$2:$M$4926,$B279))</f>
        <v/>
      </c>
      <c r="I279">
        <f>IF($B279="","",INDEX('انتقال دیده بان'!$D$2:$D$4926,$B279))</f>
        <v/>
      </c>
      <c r="J279">
        <f>IF($B279="","",INDEX('انتقال دیده بان'!$E$2:$E$4926,$B279))</f>
        <v/>
      </c>
      <c r="K279">
        <f>IF($B279="","",INDEX('انتقال دیده بان'!$Y$2:$Y$4926,$B279))</f>
        <v/>
      </c>
      <c r="L279">
        <f>IF($B279="","",INDEX('انتقال دیده بان'!$X$2:$X$4926,$B279))</f>
        <v/>
      </c>
      <c r="M279">
        <f>IF($B279="","",INDEX('انتقال دیده بان'!$AE$2:$AE$4926,$B279))</f>
        <v/>
      </c>
      <c r="N279">
        <f>IF($B279="","",INDEX('انتقال دیده بان'!$AF$2:$AF$4926,$B279))</f>
        <v/>
      </c>
      <c r="O279">
        <f>IF($B279="","",INDEX('انتقال دیده بان'!$AH$2:$AH$4926,$B279))</f>
        <v/>
      </c>
      <c r="P279">
        <f>IF($B279="","",INDEX('انتقال دیده بان'!$AI$2:$AI$4926,$B279))</f>
        <v/>
      </c>
      <c r="Q279">
        <f>IF($B279="","",IF($E279&gt;=85,"شکار ممتاز",IF($E279&gt;=80,"شکار قوی","شکار مشروط")))</f>
        <v/>
      </c>
    </row>
    <row r="280">
      <c r="A280">
        <f>IF($B280="","",ROWS($A$2:A280))</f>
        <v/>
      </c>
      <c r="B28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بان'!$AH$2:$AH$4926&gt;=50)),ROWS($A$2:A280)),0),((('انتقال دیده بان'!$AA$2:$AA$4926)+ROW('انتقال دیده بان'!$AA$2:$AA$4926)/100000000)),0),"")</f>
        <v/>
      </c>
      <c r="C280">
        <f>IF($B280="","",INDEX('انتقال دیده بان'!$A$2:$A$4926,$B280))</f>
        <v/>
      </c>
      <c r="D280">
        <f>IF($B280="","",INDEX('انتقال دیده بان'!$B$2:$B$4926,$B280))</f>
        <v/>
      </c>
      <c r="E280">
        <f>IF($B280="","",INDEX('انتقال دیده بان'!$AA$2:$AA$4926,$B280))</f>
        <v/>
      </c>
      <c r="F280">
        <f>IF($B280="","",INDEX('انتقال دیده بان'!$AJ$2:$AJ$4926,$B280))</f>
        <v/>
      </c>
      <c r="G280">
        <f>IF($B280="","",INDEX('انتقال دیده بان'!$J$2:$J$4926,$B280))</f>
        <v/>
      </c>
      <c r="H280">
        <f>IF($B280="","",INDEX('انتقال دیده بان'!$M$2:$M$4926,$B280))</f>
        <v/>
      </c>
      <c r="I280">
        <f>IF($B280="","",INDEX('انتقال دیده بان'!$D$2:$D$4926,$B280))</f>
        <v/>
      </c>
      <c r="J280">
        <f>IF($B280="","",INDEX('انتقال دیده بان'!$E$2:$E$4926,$B280))</f>
        <v/>
      </c>
      <c r="K280">
        <f>IF($B280="","",INDEX('انتقال دیده بان'!$Y$2:$Y$4926,$B280))</f>
        <v/>
      </c>
      <c r="L280">
        <f>IF($B280="","",INDEX('انتقال دیده بان'!$X$2:$X$4926,$B280))</f>
        <v/>
      </c>
      <c r="M280">
        <f>IF($B280="","",INDEX('انتقال دیده بان'!$AE$2:$AE$4926,$B280))</f>
        <v/>
      </c>
      <c r="N280">
        <f>IF($B280="","",INDEX('انتقال دیده بان'!$AF$2:$AF$4926,$B280))</f>
        <v/>
      </c>
      <c r="O280">
        <f>IF($B280="","",INDEX('انتقال دیده بان'!$AH$2:$AH$4926,$B280))</f>
        <v/>
      </c>
      <c r="P280">
        <f>IF($B280="","",INDEX('انتقال دیده بان'!$AI$2:$AI$4926,$B280))</f>
        <v/>
      </c>
      <c r="Q280">
        <f>IF($B280="","",IF($E280&gt;=85,"شکار ممتاز",IF($E280&gt;=80,"شکار قوی","شکار مشروط")))</f>
        <v/>
      </c>
    </row>
    <row r="281">
      <c r="A281">
        <f>IF($B281="","",ROWS($A$2:A281))</f>
        <v/>
      </c>
      <c r="B28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بان'!$AH$2:$AH$4926&gt;=50)),ROWS($A$2:A281)),0),((('انتقال دیده بان'!$AA$2:$AA$4926)+ROW('انتقال دیده بان'!$AA$2:$AA$4926)/100000000)),0),"")</f>
        <v/>
      </c>
      <c r="C281">
        <f>IF($B281="","",INDEX('انتقال دیده بان'!$A$2:$A$4926,$B281))</f>
        <v/>
      </c>
      <c r="D281">
        <f>IF($B281="","",INDEX('انتقال دیده بان'!$B$2:$B$4926,$B281))</f>
        <v/>
      </c>
      <c r="E281">
        <f>IF($B281="","",INDEX('انتقال دیده بان'!$AA$2:$AA$4926,$B281))</f>
        <v/>
      </c>
      <c r="F281">
        <f>IF($B281="","",INDEX('انتقال دیده بان'!$AJ$2:$AJ$4926,$B281))</f>
        <v/>
      </c>
      <c r="G281">
        <f>IF($B281="","",INDEX('انتقال دیده بان'!$J$2:$J$4926,$B281))</f>
        <v/>
      </c>
      <c r="H281">
        <f>IF($B281="","",INDEX('انتقال دیده بان'!$M$2:$M$4926,$B281))</f>
        <v/>
      </c>
      <c r="I281">
        <f>IF($B281="","",INDEX('انتقال دیده بان'!$D$2:$D$4926,$B281))</f>
        <v/>
      </c>
      <c r="J281">
        <f>IF($B281="","",INDEX('انتقال دیده بان'!$E$2:$E$4926,$B281))</f>
        <v/>
      </c>
      <c r="K281">
        <f>IF($B281="","",INDEX('انتقال دیده بان'!$Y$2:$Y$4926,$B281))</f>
        <v/>
      </c>
      <c r="L281">
        <f>IF($B281="","",INDEX('انتقال دیده بان'!$X$2:$X$4926,$B281))</f>
        <v/>
      </c>
      <c r="M281">
        <f>IF($B281="","",INDEX('انتقال دیده بان'!$AE$2:$AE$4926,$B281))</f>
        <v/>
      </c>
      <c r="N281">
        <f>IF($B281="","",INDEX('انتقال دیده بان'!$AF$2:$AF$4926,$B281))</f>
        <v/>
      </c>
      <c r="O281">
        <f>IF($B281="","",INDEX('انتقال دیده بان'!$AH$2:$AH$4926,$B281))</f>
        <v/>
      </c>
      <c r="P281">
        <f>IF($B281="","",INDEX('انتقال دیده بان'!$AI$2:$AI$4926,$B281))</f>
        <v/>
      </c>
      <c r="Q281">
        <f>IF($B281="","",IF($E281&gt;=85,"شکار ممتاز",IF($E281&gt;=80,"شکار قوی","شکار مشروط")))</f>
        <v/>
      </c>
    </row>
    <row r="282">
      <c r="A282">
        <f>IF($B282="","",ROWS($A$2:A282))</f>
        <v/>
      </c>
      <c r="B28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بان'!$AH$2:$AH$4926&gt;=50)),ROWS($A$2:A282)),0),((('انتقال دیده بان'!$AA$2:$AA$4926)+ROW('انتقال دیده بان'!$AA$2:$AA$4926)/100000000)),0),"")</f>
        <v/>
      </c>
      <c r="C282">
        <f>IF($B282="","",INDEX('انتقال دیده بان'!$A$2:$A$4926,$B282))</f>
        <v/>
      </c>
      <c r="D282">
        <f>IF($B282="","",INDEX('انتقال دیده بان'!$B$2:$B$4926,$B282))</f>
        <v/>
      </c>
      <c r="E282">
        <f>IF($B282="","",INDEX('انتقال دیده بان'!$AA$2:$AA$4926,$B282))</f>
        <v/>
      </c>
      <c r="F282">
        <f>IF($B282="","",INDEX('انتقال دیده بان'!$AJ$2:$AJ$4926,$B282))</f>
        <v/>
      </c>
      <c r="G282">
        <f>IF($B282="","",INDEX('انتقال دیده بان'!$J$2:$J$4926,$B282))</f>
        <v/>
      </c>
      <c r="H282">
        <f>IF($B282="","",INDEX('انتقال دیده بان'!$M$2:$M$4926,$B282))</f>
        <v/>
      </c>
      <c r="I282">
        <f>IF($B282="","",INDEX('انتقال دیده بان'!$D$2:$D$4926,$B282))</f>
        <v/>
      </c>
      <c r="J282">
        <f>IF($B282="","",INDEX('انتقال دیده بان'!$E$2:$E$4926,$B282))</f>
        <v/>
      </c>
      <c r="K282">
        <f>IF($B282="","",INDEX('انتقال دیده بان'!$Y$2:$Y$4926,$B282))</f>
        <v/>
      </c>
      <c r="L282">
        <f>IF($B282="","",INDEX('انتقال دیده بان'!$X$2:$X$4926,$B282))</f>
        <v/>
      </c>
      <c r="M282">
        <f>IF($B282="","",INDEX('انتقال دیده بان'!$AE$2:$AE$4926,$B282))</f>
        <v/>
      </c>
      <c r="N282">
        <f>IF($B282="","",INDEX('انتقال دیده بان'!$AF$2:$AF$4926,$B282))</f>
        <v/>
      </c>
      <c r="O282">
        <f>IF($B282="","",INDEX('انتقال دیده بان'!$AH$2:$AH$4926,$B282))</f>
        <v/>
      </c>
      <c r="P282">
        <f>IF($B282="","",INDEX('انتقال دیده بان'!$AI$2:$AI$4926,$B282))</f>
        <v/>
      </c>
      <c r="Q282">
        <f>IF($B282="","",IF($E282&gt;=85,"شکار ممتاز",IF($E282&gt;=80,"شکار قوی","شکار مشروط")))</f>
        <v/>
      </c>
    </row>
    <row r="283">
      <c r="A283">
        <f>IF($B283="","",ROWS($A$2:A283))</f>
        <v/>
      </c>
      <c r="B28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بان'!$AH$2:$AH$4926&gt;=50)),ROWS($A$2:A283)),0),((('انتقال دیده بان'!$AA$2:$AA$4926)+ROW('انتقال دیده بان'!$AA$2:$AA$4926)/100000000)),0),"")</f>
        <v/>
      </c>
      <c r="C283">
        <f>IF($B283="","",INDEX('انتقال دیده بان'!$A$2:$A$4926,$B283))</f>
        <v/>
      </c>
      <c r="D283">
        <f>IF($B283="","",INDEX('انتقال دیده بان'!$B$2:$B$4926,$B283))</f>
        <v/>
      </c>
      <c r="E283">
        <f>IF($B283="","",INDEX('انتقال دیده بان'!$AA$2:$AA$4926,$B283))</f>
        <v/>
      </c>
      <c r="F283">
        <f>IF($B283="","",INDEX('انتقال دیده بان'!$AJ$2:$AJ$4926,$B283))</f>
        <v/>
      </c>
      <c r="G283">
        <f>IF($B283="","",INDEX('انتقال دیده بان'!$J$2:$J$4926,$B283))</f>
        <v/>
      </c>
      <c r="H283">
        <f>IF($B283="","",INDEX('انتقال دیده بان'!$M$2:$M$4926,$B283))</f>
        <v/>
      </c>
      <c r="I283">
        <f>IF($B283="","",INDEX('انتقال دیده بان'!$D$2:$D$4926,$B283))</f>
        <v/>
      </c>
      <c r="J283">
        <f>IF($B283="","",INDEX('انتقال دیده بان'!$E$2:$E$4926,$B283))</f>
        <v/>
      </c>
      <c r="K283">
        <f>IF($B283="","",INDEX('انتقال دیده بان'!$Y$2:$Y$4926,$B283))</f>
        <v/>
      </c>
      <c r="L283">
        <f>IF($B283="","",INDEX('انتقال دیده بان'!$X$2:$X$4926,$B283))</f>
        <v/>
      </c>
      <c r="M283">
        <f>IF($B283="","",INDEX('انتقال دیده بان'!$AE$2:$AE$4926,$B283))</f>
        <v/>
      </c>
      <c r="N283">
        <f>IF($B283="","",INDEX('انتقال دیده بان'!$AF$2:$AF$4926,$B283))</f>
        <v/>
      </c>
      <c r="O283">
        <f>IF($B283="","",INDEX('انتقال دیده بان'!$AH$2:$AH$4926,$B283))</f>
        <v/>
      </c>
      <c r="P283">
        <f>IF($B283="","",INDEX('انتقال دیده بان'!$AI$2:$AI$4926,$B283))</f>
        <v/>
      </c>
      <c r="Q283">
        <f>IF($B283="","",IF($E283&gt;=85,"شکار ممتاز",IF($E283&gt;=80,"شکار قوی","شکار مشروط")))</f>
        <v/>
      </c>
    </row>
    <row r="284">
      <c r="A284">
        <f>IF($B284="","",ROWS($A$2:A284))</f>
        <v/>
      </c>
      <c r="B28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بان'!$AH$2:$AH$4926&gt;=50)),ROWS($A$2:A284)),0),((('انتقال دیده بان'!$AA$2:$AA$4926)+ROW('انتقال دیده بان'!$AA$2:$AA$4926)/100000000)),0),"")</f>
        <v/>
      </c>
      <c r="C284">
        <f>IF($B284="","",INDEX('انتقال دیده بان'!$A$2:$A$4926,$B284))</f>
        <v/>
      </c>
      <c r="D284">
        <f>IF($B284="","",INDEX('انتقال دیده بان'!$B$2:$B$4926,$B284))</f>
        <v/>
      </c>
      <c r="E284">
        <f>IF($B284="","",INDEX('انتقال دیده بان'!$AA$2:$AA$4926,$B284))</f>
        <v/>
      </c>
      <c r="F284">
        <f>IF($B284="","",INDEX('انتقال دیده بان'!$AJ$2:$AJ$4926,$B284))</f>
        <v/>
      </c>
      <c r="G284">
        <f>IF($B284="","",INDEX('انتقال دیده بان'!$J$2:$J$4926,$B284))</f>
        <v/>
      </c>
      <c r="H284">
        <f>IF($B284="","",INDEX('انتقال دیده بان'!$M$2:$M$4926,$B284))</f>
        <v/>
      </c>
      <c r="I284">
        <f>IF($B284="","",INDEX('انتقال دیده بان'!$D$2:$D$4926,$B284))</f>
        <v/>
      </c>
      <c r="J284">
        <f>IF($B284="","",INDEX('انتقال دیده بان'!$E$2:$E$4926,$B284))</f>
        <v/>
      </c>
      <c r="K284">
        <f>IF($B284="","",INDEX('انتقال دیده بان'!$Y$2:$Y$4926,$B284))</f>
        <v/>
      </c>
      <c r="L284">
        <f>IF($B284="","",INDEX('انتقال دیده بان'!$X$2:$X$4926,$B284))</f>
        <v/>
      </c>
      <c r="M284">
        <f>IF($B284="","",INDEX('انتقال دیده بان'!$AE$2:$AE$4926,$B284))</f>
        <v/>
      </c>
      <c r="N284">
        <f>IF($B284="","",INDEX('انتقال دیده بان'!$AF$2:$AF$4926,$B284))</f>
        <v/>
      </c>
      <c r="O284">
        <f>IF($B284="","",INDEX('انتقال دیده بان'!$AH$2:$AH$4926,$B284))</f>
        <v/>
      </c>
      <c r="P284">
        <f>IF($B284="","",INDEX('انتقال دیده بان'!$AI$2:$AI$4926,$B284))</f>
        <v/>
      </c>
      <c r="Q284">
        <f>IF($B284="","",IF($E284&gt;=85,"شکار ممتاز",IF($E284&gt;=80,"شکار قوی","شکار مشروط")))</f>
        <v/>
      </c>
    </row>
    <row r="285">
      <c r="A285">
        <f>IF($B285="","",ROWS($A$2:A285))</f>
        <v/>
      </c>
      <c r="B28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بان'!$AH$2:$AH$4926&gt;=50)),ROWS($A$2:A285)),0),((('انتقال دیده بان'!$AA$2:$AA$4926)+ROW('انتقال دیده بان'!$AA$2:$AA$4926)/100000000)),0),"")</f>
        <v/>
      </c>
      <c r="C285">
        <f>IF($B285="","",INDEX('انتقال دیده بان'!$A$2:$A$4926,$B285))</f>
        <v/>
      </c>
      <c r="D285">
        <f>IF($B285="","",INDEX('انتقال دیده بان'!$B$2:$B$4926,$B285))</f>
        <v/>
      </c>
      <c r="E285">
        <f>IF($B285="","",INDEX('انتقال دیده بان'!$AA$2:$AA$4926,$B285))</f>
        <v/>
      </c>
      <c r="F285">
        <f>IF($B285="","",INDEX('انتقال دیده بان'!$AJ$2:$AJ$4926,$B285))</f>
        <v/>
      </c>
      <c r="G285">
        <f>IF($B285="","",INDEX('انتقال دیده بان'!$J$2:$J$4926,$B285))</f>
        <v/>
      </c>
      <c r="H285">
        <f>IF($B285="","",INDEX('انتقال دیده بان'!$M$2:$M$4926,$B285))</f>
        <v/>
      </c>
      <c r="I285">
        <f>IF($B285="","",INDEX('انتقال دیده بان'!$D$2:$D$4926,$B285))</f>
        <v/>
      </c>
      <c r="J285">
        <f>IF($B285="","",INDEX('انتقال دیده بان'!$E$2:$E$4926,$B285))</f>
        <v/>
      </c>
      <c r="K285">
        <f>IF($B285="","",INDEX('انتقال دیده بان'!$Y$2:$Y$4926,$B285))</f>
        <v/>
      </c>
      <c r="L285">
        <f>IF($B285="","",INDEX('انتقال دیده بان'!$X$2:$X$4926,$B285))</f>
        <v/>
      </c>
      <c r="M285">
        <f>IF($B285="","",INDEX('انتقال دیده بان'!$AE$2:$AE$4926,$B285))</f>
        <v/>
      </c>
      <c r="N285">
        <f>IF($B285="","",INDEX('انتقال دیده بان'!$AF$2:$AF$4926,$B285))</f>
        <v/>
      </c>
      <c r="O285">
        <f>IF($B285="","",INDEX('انتقال دیده بان'!$AH$2:$AH$4926,$B285))</f>
        <v/>
      </c>
      <c r="P285">
        <f>IF($B285="","",INDEX('انتقال دیده بان'!$AI$2:$AI$4926,$B285))</f>
        <v/>
      </c>
      <c r="Q285">
        <f>IF($B285="","",IF($E285&gt;=85,"شکار ممتاز",IF($E285&gt;=80,"شکار قوی","شکار مشروط")))</f>
        <v/>
      </c>
    </row>
    <row r="286">
      <c r="A286">
        <f>IF($B286="","",ROWS($A$2:A286))</f>
        <v/>
      </c>
      <c r="B28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بان'!$AH$2:$AH$4926&gt;=50)),ROWS($A$2:A286)),0),((('انتقال دیده بان'!$AA$2:$AA$4926)+ROW('انتقال دیده بان'!$AA$2:$AA$4926)/100000000)),0),"")</f>
        <v/>
      </c>
      <c r="C286">
        <f>IF($B286="","",INDEX('انتقال دیده بان'!$A$2:$A$4926,$B286))</f>
        <v/>
      </c>
      <c r="D286">
        <f>IF($B286="","",INDEX('انتقال دیده بان'!$B$2:$B$4926,$B286))</f>
        <v/>
      </c>
      <c r="E286">
        <f>IF($B286="","",INDEX('انتقال دیده بان'!$AA$2:$AA$4926,$B286))</f>
        <v/>
      </c>
      <c r="F286">
        <f>IF($B286="","",INDEX('انتقال دیده بان'!$AJ$2:$AJ$4926,$B286))</f>
        <v/>
      </c>
      <c r="G286">
        <f>IF($B286="","",INDEX('انتقال دیده بان'!$J$2:$J$4926,$B286))</f>
        <v/>
      </c>
      <c r="H286">
        <f>IF($B286="","",INDEX('انتقال دیده بان'!$M$2:$M$4926,$B286))</f>
        <v/>
      </c>
      <c r="I286">
        <f>IF($B286="","",INDEX('انتقال دیده بان'!$D$2:$D$4926,$B286))</f>
        <v/>
      </c>
      <c r="J286">
        <f>IF($B286="","",INDEX('انتقال دیده بان'!$E$2:$E$4926,$B286))</f>
        <v/>
      </c>
      <c r="K286">
        <f>IF($B286="","",INDEX('انتقال دیده بان'!$Y$2:$Y$4926,$B286))</f>
        <v/>
      </c>
      <c r="L286">
        <f>IF($B286="","",INDEX('انتقال دیده بان'!$X$2:$X$4926,$B286))</f>
        <v/>
      </c>
      <c r="M286">
        <f>IF($B286="","",INDEX('انتقال دیده بان'!$AE$2:$AE$4926,$B286))</f>
        <v/>
      </c>
      <c r="N286">
        <f>IF($B286="","",INDEX('انتقال دیده بان'!$AF$2:$AF$4926,$B286))</f>
        <v/>
      </c>
      <c r="O286">
        <f>IF($B286="","",INDEX('انتقال دیده بان'!$AH$2:$AH$4926,$B286))</f>
        <v/>
      </c>
      <c r="P286">
        <f>IF($B286="","",INDEX('انتقال دیده بان'!$AI$2:$AI$4926,$B286))</f>
        <v/>
      </c>
      <c r="Q286">
        <f>IF($B286="","",IF($E286&gt;=85,"شکار ممتاز",IF($E286&gt;=80,"شکار قوی","شکار مشروط")))</f>
        <v/>
      </c>
    </row>
    <row r="287">
      <c r="A287">
        <f>IF($B287="","",ROWS($A$2:A287))</f>
        <v/>
      </c>
      <c r="B28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بان'!$AH$2:$AH$4926&gt;=50)),ROWS($A$2:A287)),0),((('انتقال دیده بان'!$AA$2:$AA$4926)+ROW('انتقال دیده بان'!$AA$2:$AA$4926)/100000000)),0),"")</f>
        <v/>
      </c>
      <c r="C287">
        <f>IF($B287="","",INDEX('انتقال دیده بان'!$A$2:$A$4926,$B287))</f>
        <v/>
      </c>
      <c r="D287">
        <f>IF($B287="","",INDEX('انتقال دیده بان'!$B$2:$B$4926,$B287))</f>
        <v/>
      </c>
      <c r="E287">
        <f>IF($B287="","",INDEX('انتقال دیده بان'!$AA$2:$AA$4926,$B287))</f>
        <v/>
      </c>
      <c r="F287">
        <f>IF($B287="","",INDEX('انتقال دیده بان'!$AJ$2:$AJ$4926,$B287))</f>
        <v/>
      </c>
      <c r="G287">
        <f>IF($B287="","",INDEX('انتقال دیده بان'!$J$2:$J$4926,$B287))</f>
        <v/>
      </c>
      <c r="H287">
        <f>IF($B287="","",INDEX('انتقال دیده بان'!$M$2:$M$4926,$B287))</f>
        <v/>
      </c>
      <c r="I287">
        <f>IF($B287="","",INDEX('انتقال دیده بان'!$D$2:$D$4926,$B287))</f>
        <v/>
      </c>
      <c r="J287">
        <f>IF($B287="","",INDEX('انتقال دیده بان'!$E$2:$E$4926,$B287))</f>
        <v/>
      </c>
      <c r="K287">
        <f>IF($B287="","",INDEX('انتقال دیده بان'!$Y$2:$Y$4926,$B287))</f>
        <v/>
      </c>
      <c r="L287">
        <f>IF($B287="","",INDEX('انتقال دیده بان'!$X$2:$X$4926,$B287))</f>
        <v/>
      </c>
      <c r="M287">
        <f>IF($B287="","",INDEX('انتقال دیده بان'!$AE$2:$AE$4926,$B287))</f>
        <v/>
      </c>
      <c r="N287">
        <f>IF($B287="","",INDEX('انتقال دیده بان'!$AF$2:$AF$4926,$B287))</f>
        <v/>
      </c>
      <c r="O287">
        <f>IF($B287="","",INDEX('انتقال دیده بان'!$AH$2:$AH$4926,$B287))</f>
        <v/>
      </c>
      <c r="P287">
        <f>IF($B287="","",INDEX('انتقال دیده بان'!$AI$2:$AI$4926,$B287))</f>
        <v/>
      </c>
      <c r="Q287">
        <f>IF($B287="","",IF($E287&gt;=85,"شکار ممتاز",IF($E287&gt;=80,"شکار قوی","شکار مشروط")))</f>
        <v/>
      </c>
    </row>
    <row r="288">
      <c r="A288">
        <f>IF($B288="","",ROWS($A$2:A288))</f>
        <v/>
      </c>
      <c r="B28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بان'!$AH$2:$AH$4926&gt;=50)),ROWS($A$2:A288)),0),((('انتقال دیده بان'!$AA$2:$AA$4926)+ROW('انتقال دیده بان'!$AA$2:$AA$4926)/100000000)),0),"")</f>
        <v/>
      </c>
      <c r="C288">
        <f>IF($B288="","",INDEX('انتقال دیده بان'!$A$2:$A$4926,$B288))</f>
        <v/>
      </c>
      <c r="D288">
        <f>IF($B288="","",INDEX('انتقال دیده بان'!$B$2:$B$4926,$B288))</f>
        <v/>
      </c>
      <c r="E288">
        <f>IF($B288="","",INDEX('انتقال دیده بان'!$AA$2:$AA$4926,$B288))</f>
        <v/>
      </c>
      <c r="F288">
        <f>IF($B288="","",INDEX('انتقال دیده بان'!$AJ$2:$AJ$4926,$B288))</f>
        <v/>
      </c>
      <c r="G288">
        <f>IF($B288="","",INDEX('انتقال دیده بان'!$J$2:$J$4926,$B288))</f>
        <v/>
      </c>
      <c r="H288">
        <f>IF($B288="","",INDEX('انتقال دیده بان'!$M$2:$M$4926,$B288))</f>
        <v/>
      </c>
      <c r="I288">
        <f>IF($B288="","",INDEX('انتقال دیده بان'!$D$2:$D$4926,$B288))</f>
        <v/>
      </c>
      <c r="J288">
        <f>IF($B288="","",INDEX('انتقال دیده بان'!$E$2:$E$4926,$B288))</f>
        <v/>
      </c>
      <c r="K288">
        <f>IF($B288="","",INDEX('انتقال دیده بان'!$Y$2:$Y$4926,$B288))</f>
        <v/>
      </c>
      <c r="L288">
        <f>IF($B288="","",INDEX('انتقال دیده بان'!$X$2:$X$4926,$B288))</f>
        <v/>
      </c>
      <c r="M288">
        <f>IF($B288="","",INDEX('انتقال دیده بان'!$AE$2:$AE$4926,$B288))</f>
        <v/>
      </c>
      <c r="N288">
        <f>IF($B288="","",INDEX('انتقال دیده بان'!$AF$2:$AF$4926,$B288))</f>
        <v/>
      </c>
      <c r="O288">
        <f>IF($B288="","",INDEX('انتقال دیده بان'!$AH$2:$AH$4926,$B288))</f>
        <v/>
      </c>
      <c r="P288">
        <f>IF($B288="","",INDEX('انتقال دیده بان'!$AI$2:$AI$4926,$B288))</f>
        <v/>
      </c>
      <c r="Q288">
        <f>IF($B288="","",IF($E288&gt;=85,"شکار ممتاز",IF($E288&gt;=80,"شکار قوی","شکار مشروط")))</f>
        <v/>
      </c>
    </row>
    <row r="289">
      <c r="A289">
        <f>IF($B289="","",ROWS($A$2:A289))</f>
        <v/>
      </c>
      <c r="B28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بان'!$AH$2:$AH$4926&gt;=50)),ROWS($A$2:A289)),0),((('انتقال دیده بان'!$AA$2:$AA$4926)+ROW('انتقال دیده بان'!$AA$2:$AA$4926)/100000000)),0),"")</f>
        <v/>
      </c>
      <c r="C289">
        <f>IF($B289="","",INDEX('انتقال دیده بان'!$A$2:$A$4926,$B289))</f>
        <v/>
      </c>
      <c r="D289">
        <f>IF($B289="","",INDEX('انتقال دیده بان'!$B$2:$B$4926,$B289))</f>
        <v/>
      </c>
      <c r="E289">
        <f>IF($B289="","",INDEX('انتقال دیده بان'!$AA$2:$AA$4926,$B289))</f>
        <v/>
      </c>
      <c r="F289">
        <f>IF($B289="","",INDEX('انتقال دیده بان'!$AJ$2:$AJ$4926,$B289))</f>
        <v/>
      </c>
      <c r="G289">
        <f>IF($B289="","",INDEX('انتقال دیده بان'!$J$2:$J$4926,$B289))</f>
        <v/>
      </c>
      <c r="H289">
        <f>IF($B289="","",INDEX('انتقال دیده بان'!$M$2:$M$4926,$B289))</f>
        <v/>
      </c>
      <c r="I289">
        <f>IF($B289="","",INDEX('انتقال دیده بان'!$D$2:$D$4926,$B289))</f>
        <v/>
      </c>
      <c r="J289">
        <f>IF($B289="","",INDEX('انتقال دیده بان'!$E$2:$E$4926,$B289))</f>
        <v/>
      </c>
      <c r="K289">
        <f>IF($B289="","",INDEX('انتقال دیده بان'!$Y$2:$Y$4926,$B289))</f>
        <v/>
      </c>
      <c r="L289">
        <f>IF($B289="","",INDEX('انتقال دیده بان'!$X$2:$X$4926,$B289))</f>
        <v/>
      </c>
      <c r="M289">
        <f>IF($B289="","",INDEX('انتقال دیده بان'!$AE$2:$AE$4926,$B289))</f>
        <v/>
      </c>
      <c r="N289">
        <f>IF($B289="","",INDEX('انتقال دیده بان'!$AF$2:$AF$4926,$B289))</f>
        <v/>
      </c>
      <c r="O289">
        <f>IF($B289="","",INDEX('انتقال دیده بان'!$AH$2:$AH$4926,$B289))</f>
        <v/>
      </c>
      <c r="P289">
        <f>IF($B289="","",INDEX('انتقال دیده بان'!$AI$2:$AI$4926,$B289))</f>
        <v/>
      </c>
      <c r="Q289">
        <f>IF($B289="","",IF($E289&gt;=85,"شکار ممتاز",IF($E289&gt;=80,"شکار قوی","شکار مشروط")))</f>
        <v/>
      </c>
    </row>
    <row r="290">
      <c r="A290">
        <f>IF($B290="","",ROWS($A$2:A290))</f>
        <v/>
      </c>
      <c r="B29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بان'!$AH$2:$AH$4926&gt;=50)),ROWS($A$2:A290)),0),((('انتقال دیده بان'!$AA$2:$AA$4926)+ROW('انتقال دیده بان'!$AA$2:$AA$4926)/100000000)),0),"")</f>
        <v/>
      </c>
      <c r="C290">
        <f>IF($B290="","",INDEX('انتقال دیده بان'!$A$2:$A$4926,$B290))</f>
        <v/>
      </c>
      <c r="D290">
        <f>IF($B290="","",INDEX('انتقال دیده بان'!$B$2:$B$4926,$B290))</f>
        <v/>
      </c>
      <c r="E290">
        <f>IF($B290="","",INDEX('انتقال دیده بان'!$AA$2:$AA$4926,$B290))</f>
        <v/>
      </c>
      <c r="F290">
        <f>IF($B290="","",INDEX('انتقال دیده بان'!$AJ$2:$AJ$4926,$B290))</f>
        <v/>
      </c>
      <c r="G290">
        <f>IF($B290="","",INDEX('انتقال دیده بان'!$J$2:$J$4926,$B290))</f>
        <v/>
      </c>
      <c r="H290">
        <f>IF($B290="","",INDEX('انتقال دیده بان'!$M$2:$M$4926,$B290))</f>
        <v/>
      </c>
      <c r="I290">
        <f>IF($B290="","",INDEX('انتقال دیده بان'!$D$2:$D$4926,$B290))</f>
        <v/>
      </c>
      <c r="J290">
        <f>IF($B290="","",INDEX('انتقال دیده بان'!$E$2:$E$4926,$B290))</f>
        <v/>
      </c>
      <c r="K290">
        <f>IF($B290="","",INDEX('انتقال دیده بان'!$Y$2:$Y$4926,$B290))</f>
        <v/>
      </c>
      <c r="L290">
        <f>IF($B290="","",INDEX('انتقال دیده بان'!$X$2:$X$4926,$B290))</f>
        <v/>
      </c>
      <c r="M290">
        <f>IF($B290="","",INDEX('انتقال دیده بان'!$AE$2:$AE$4926,$B290))</f>
        <v/>
      </c>
      <c r="N290">
        <f>IF($B290="","",INDEX('انتقال دیده بان'!$AF$2:$AF$4926,$B290))</f>
        <v/>
      </c>
      <c r="O290">
        <f>IF($B290="","",INDEX('انتقال دیده بان'!$AH$2:$AH$4926,$B290))</f>
        <v/>
      </c>
      <c r="P290">
        <f>IF($B290="","",INDEX('انتقال دیده بان'!$AI$2:$AI$4926,$B290))</f>
        <v/>
      </c>
      <c r="Q290">
        <f>IF($B290="","",IF($E290&gt;=85,"شکار ممتاز",IF($E290&gt;=80,"شکار قوی","شکار مشروط")))</f>
        <v/>
      </c>
    </row>
    <row r="291">
      <c r="A291">
        <f>IF($B291="","",ROWS($A$2:A291))</f>
        <v/>
      </c>
      <c r="B29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بان'!$AH$2:$AH$4926&gt;=50)),ROWS($A$2:A291)),0),((('انتقال دیده بان'!$AA$2:$AA$4926)+ROW('انتقال دیده بان'!$AA$2:$AA$4926)/100000000)),0),"")</f>
        <v/>
      </c>
      <c r="C291">
        <f>IF($B291="","",INDEX('انتقال دیده بان'!$A$2:$A$4926,$B291))</f>
        <v/>
      </c>
      <c r="D291">
        <f>IF($B291="","",INDEX('انتقال دیده بان'!$B$2:$B$4926,$B291))</f>
        <v/>
      </c>
      <c r="E291">
        <f>IF($B291="","",INDEX('انتقال دیده بان'!$AA$2:$AA$4926,$B291))</f>
        <v/>
      </c>
      <c r="F291">
        <f>IF($B291="","",INDEX('انتقال دیده بان'!$AJ$2:$AJ$4926,$B291))</f>
        <v/>
      </c>
      <c r="G291">
        <f>IF($B291="","",INDEX('انتقال دیده بان'!$J$2:$J$4926,$B291))</f>
        <v/>
      </c>
      <c r="H291">
        <f>IF($B291="","",INDEX('انتقال دیده بان'!$M$2:$M$4926,$B291))</f>
        <v/>
      </c>
      <c r="I291">
        <f>IF($B291="","",INDEX('انتقال دیده بان'!$D$2:$D$4926,$B291))</f>
        <v/>
      </c>
      <c r="J291">
        <f>IF($B291="","",INDEX('انتقال دیده بان'!$E$2:$E$4926,$B291))</f>
        <v/>
      </c>
      <c r="K291">
        <f>IF($B291="","",INDEX('انتقال دیده بان'!$Y$2:$Y$4926,$B291))</f>
        <v/>
      </c>
      <c r="L291">
        <f>IF($B291="","",INDEX('انتقال دیده بان'!$X$2:$X$4926,$B291))</f>
        <v/>
      </c>
      <c r="M291">
        <f>IF($B291="","",INDEX('انتقال دیده بان'!$AE$2:$AE$4926,$B291))</f>
        <v/>
      </c>
      <c r="N291">
        <f>IF($B291="","",INDEX('انتقال دیده بان'!$AF$2:$AF$4926,$B291))</f>
        <v/>
      </c>
      <c r="O291">
        <f>IF($B291="","",INDEX('انتقال دیده بان'!$AH$2:$AH$4926,$B291))</f>
        <v/>
      </c>
      <c r="P291">
        <f>IF($B291="","",INDEX('انتقال دیده بان'!$AI$2:$AI$4926,$B291))</f>
        <v/>
      </c>
      <c r="Q291">
        <f>IF($B291="","",IF($E291&gt;=85,"شکار ممتاز",IF($E291&gt;=80,"شکار قوی","شکار مشروط")))</f>
        <v/>
      </c>
    </row>
    <row r="292">
      <c r="A292">
        <f>IF($B292="","",ROWS($A$2:A292))</f>
        <v/>
      </c>
      <c r="B29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بان'!$AH$2:$AH$4926&gt;=50)),ROWS($A$2:A292)),0),((('انتقال دیده بان'!$AA$2:$AA$4926)+ROW('انتقال دیده بان'!$AA$2:$AA$4926)/100000000)),0),"")</f>
        <v/>
      </c>
      <c r="C292">
        <f>IF($B292="","",INDEX('انتقال دیده بان'!$A$2:$A$4926,$B292))</f>
        <v/>
      </c>
      <c r="D292">
        <f>IF($B292="","",INDEX('انتقال دیده بان'!$B$2:$B$4926,$B292))</f>
        <v/>
      </c>
      <c r="E292">
        <f>IF($B292="","",INDEX('انتقال دیده بان'!$AA$2:$AA$4926,$B292))</f>
        <v/>
      </c>
      <c r="F292">
        <f>IF($B292="","",INDEX('انتقال دیده بان'!$AJ$2:$AJ$4926,$B292))</f>
        <v/>
      </c>
      <c r="G292">
        <f>IF($B292="","",INDEX('انتقال دیده بان'!$J$2:$J$4926,$B292))</f>
        <v/>
      </c>
      <c r="H292">
        <f>IF($B292="","",INDEX('انتقال دیده بان'!$M$2:$M$4926,$B292))</f>
        <v/>
      </c>
      <c r="I292">
        <f>IF($B292="","",INDEX('انتقال دیده بان'!$D$2:$D$4926,$B292))</f>
        <v/>
      </c>
      <c r="J292">
        <f>IF($B292="","",INDEX('انتقال دیده بان'!$E$2:$E$4926,$B292))</f>
        <v/>
      </c>
      <c r="K292">
        <f>IF($B292="","",INDEX('انتقال دیده بان'!$Y$2:$Y$4926,$B292))</f>
        <v/>
      </c>
      <c r="L292">
        <f>IF($B292="","",INDEX('انتقال دیده بان'!$X$2:$X$4926,$B292))</f>
        <v/>
      </c>
      <c r="M292">
        <f>IF($B292="","",INDEX('انتقال دیده بان'!$AE$2:$AE$4926,$B292))</f>
        <v/>
      </c>
      <c r="N292">
        <f>IF($B292="","",INDEX('انتقال دیده بان'!$AF$2:$AF$4926,$B292))</f>
        <v/>
      </c>
      <c r="O292">
        <f>IF($B292="","",INDEX('انتقال دیده بان'!$AH$2:$AH$4926,$B292))</f>
        <v/>
      </c>
      <c r="P292">
        <f>IF($B292="","",INDEX('انتقال دیده بان'!$AI$2:$AI$4926,$B292))</f>
        <v/>
      </c>
      <c r="Q292">
        <f>IF($B292="","",IF($E292&gt;=85,"شکار ممتاز",IF($E292&gt;=80,"شکار قوی","شکار مشروط")))</f>
        <v/>
      </c>
    </row>
    <row r="293">
      <c r="A293">
        <f>IF($B293="","",ROWS($A$2:A293))</f>
        <v/>
      </c>
      <c r="B29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بان'!$AH$2:$AH$4926&gt;=50)),ROWS($A$2:A293)),0),((('انتقال دیده بان'!$AA$2:$AA$4926)+ROW('انتقال دیده بان'!$AA$2:$AA$4926)/100000000)),0),"")</f>
        <v/>
      </c>
      <c r="C293">
        <f>IF($B293="","",INDEX('انتقال دیده بان'!$A$2:$A$4926,$B293))</f>
        <v/>
      </c>
      <c r="D293">
        <f>IF($B293="","",INDEX('انتقال دیده بان'!$B$2:$B$4926,$B293))</f>
        <v/>
      </c>
      <c r="E293">
        <f>IF($B293="","",INDEX('انتقال دیده بان'!$AA$2:$AA$4926,$B293))</f>
        <v/>
      </c>
      <c r="F293">
        <f>IF($B293="","",INDEX('انتقال دیده بان'!$AJ$2:$AJ$4926,$B293))</f>
        <v/>
      </c>
      <c r="G293">
        <f>IF($B293="","",INDEX('انتقال دیده بان'!$J$2:$J$4926,$B293))</f>
        <v/>
      </c>
      <c r="H293">
        <f>IF($B293="","",INDEX('انتقال دیده بان'!$M$2:$M$4926,$B293))</f>
        <v/>
      </c>
      <c r="I293">
        <f>IF($B293="","",INDEX('انتقال دیده بان'!$D$2:$D$4926,$B293))</f>
        <v/>
      </c>
      <c r="J293">
        <f>IF($B293="","",INDEX('انتقال دیده بان'!$E$2:$E$4926,$B293))</f>
        <v/>
      </c>
      <c r="K293">
        <f>IF($B293="","",INDEX('انتقال دیده بان'!$Y$2:$Y$4926,$B293))</f>
        <v/>
      </c>
      <c r="L293">
        <f>IF($B293="","",INDEX('انتقال دیده بان'!$X$2:$X$4926,$B293))</f>
        <v/>
      </c>
      <c r="M293">
        <f>IF($B293="","",INDEX('انتقال دیده بان'!$AE$2:$AE$4926,$B293))</f>
        <v/>
      </c>
      <c r="N293">
        <f>IF($B293="","",INDEX('انتقال دیده بان'!$AF$2:$AF$4926,$B293))</f>
        <v/>
      </c>
      <c r="O293">
        <f>IF($B293="","",INDEX('انتقال دیده بان'!$AH$2:$AH$4926,$B293))</f>
        <v/>
      </c>
      <c r="P293">
        <f>IF($B293="","",INDEX('انتقال دیده بان'!$AI$2:$AI$4926,$B293))</f>
        <v/>
      </c>
      <c r="Q293">
        <f>IF($B293="","",IF($E293&gt;=85,"شکار ممتاز",IF($E293&gt;=80,"شکار قوی","شکار مشروط")))</f>
        <v/>
      </c>
    </row>
    <row r="294">
      <c r="A294">
        <f>IF($B294="","",ROWS($A$2:A294))</f>
        <v/>
      </c>
      <c r="B29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بان'!$AH$2:$AH$4926&gt;=50)),ROWS($A$2:A294)),0),((('انتقال دیده بان'!$AA$2:$AA$4926)+ROW('انتقال دیده بان'!$AA$2:$AA$4926)/100000000)),0),"")</f>
        <v/>
      </c>
      <c r="C294">
        <f>IF($B294="","",INDEX('انتقال دیده بان'!$A$2:$A$4926,$B294))</f>
        <v/>
      </c>
      <c r="D294">
        <f>IF($B294="","",INDEX('انتقال دیده بان'!$B$2:$B$4926,$B294))</f>
        <v/>
      </c>
      <c r="E294">
        <f>IF($B294="","",INDEX('انتقال دیده بان'!$AA$2:$AA$4926,$B294))</f>
        <v/>
      </c>
      <c r="F294">
        <f>IF($B294="","",INDEX('انتقال دیده بان'!$AJ$2:$AJ$4926,$B294))</f>
        <v/>
      </c>
      <c r="G294">
        <f>IF($B294="","",INDEX('انتقال دیده بان'!$J$2:$J$4926,$B294))</f>
        <v/>
      </c>
      <c r="H294">
        <f>IF($B294="","",INDEX('انتقال دیده بان'!$M$2:$M$4926,$B294))</f>
        <v/>
      </c>
      <c r="I294">
        <f>IF($B294="","",INDEX('انتقال دیده بان'!$D$2:$D$4926,$B294))</f>
        <v/>
      </c>
      <c r="J294">
        <f>IF($B294="","",INDEX('انتقال دیده بان'!$E$2:$E$4926,$B294))</f>
        <v/>
      </c>
      <c r="K294">
        <f>IF($B294="","",INDEX('انتقال دیده بان'!$Y$2:$Y$4926,$B294))</f>
        <v/>
      </c>
      <c r="L294">
        <f>IF($B294="","",INDEX('انتقال دیده بان'!$X$2:$X$4926,$B294))</f>
        <v/>
      </c>
      <c r="M294">
        <f>IF($B294="","",INDEX('انتقال دیده بان'!$AE$2:$AE$4926,$B294))</f>
        <v/>
      </c>
      <c r="N294">
        <f>IF($B294="","",INDEX('انتقال دیده بان'!$AF$2:$AF$4926,$B294))</f>
        <v/>
      </c>
      <c r="O294">
        <f>IF($B294="","",INDEX('انتقال دیده بان'!$AH$2:$AH$4926,$B294))</f>
        <v/>
      </c>
      <c r="P294">
        <f>IF($B294="","",INDEX('انتقال دیده بان'!$AI$2:$AI$4926,$B294))</f>
        <v/>
      </c>
      <c r="Q294">
        <f>IF($B294="","",IF($E294&gt;=85,"شکار ممتاز",IF($E294&gt;=80,"شکار قوی","شکار مشروط")))</f>
        <v/>
      </c>
    </row>
    <row r="295">
      <c r="A295">
        <f>IF($B295="","",ROWS($A$2:A295))</f>
        <v/>
      </c>
      <c r="B29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بان'!$AH$2:$AH$4926&gt;=50)),ROWS($A$2:A295)),0),((('انتقال دیده بان'!$AA$2:$AA$4926)+ROW('انتقال دیده بان'!$AA$2:$AA$4926)/100000000)),0),"")</f>
        <v/>
      </c>
      <c r="C295">
        <f>IF($B295="","",INDEX('انتقال دیده بان'!$A$2:$A$4926,$B295))</f>
        <v/>
      </c>
      <c r="D295">
        <f>IF($B295="","",INDEX('انتقال دیده بان'!$B$2:$B$4926,$B295))</f>
        <v/>
      </c>
      <c r="E295">
        <f>IF($B295="","",INDEX('انتقال دیده بان'!$AA$2:$AA$4926,$B295))</f>
        <v/>
      </c>
      <c r="F295">
        <f>IF($B295="","",INDEX('انتقال دیده بان'!$AJ$2:$AJ$4926,$B295))</f>
        <v/>
      </c>
      <c r="G295">
        <f>IF($B295="","",INDEX('انتقال دیده بان'!$J$2:$J$4926,$B295))</f>
        <v/>
      </c>
      <c r="H295">
        <f>IF($B295="","",INDEX('انتقال دیده بان'!$M$2:$M$4926,$B295))</f>
        <v/>
      </c>
      <c r="I295">
        <f>IF($B295="","",INDEX('انتقال دیده بان'!$D$2:$D$4926,$B295))</f>
        <v/>
      </c>
      <c r="J295">
        <f>IF($B295="","",INDEX('انتقال دیده بان'!$E$2:$E$4926,$B295))</f>
        <v/>
      </c>
      <c r="K295">
        <f>IF($B295="","",INDEX('انتقال دیده بان'!$Y$2:$Y$4926,$B295))</f>
        <v/>
      </c>
      <c r="L295">
        <f>IF($B295="","",INDEX('انتقال دیده بان'!$X$2:$X$4926,$B295))</f>
        <v/>
      </c>
      <c r="M295">
        <f>IF($B295="","",INDEX('انتقال دیده بان'!$AE$2:$AE$4926,$B295))</f>
        <v/>
      </c>
      <c r="N295">
        <f>IF($B295="","",INDEX('انتقال دیده بان'!$AF$2:$AF$4926,$B295))</f>
        <v/>
      </c>
      <c r="O295">
        <f>IF($B295="","",INDEX('انتقال دیده بان'!$AH$2:$AH$4926,$B295))</f>
        <v/>
      </c>
      <c r="P295">
        <f>IF($B295="","",INDEX('انتقال دیده بان'!$AI$2:$AI$4926,$B295))</f>
        <v/>
      </c>
      <c r="Q295">
        <f>IF($B295="","",IF($E295&gt;=85,"شکار ممتاز",IF($E295&gt;=80,"شکار قوی","شکار مشروط")))</f>
        <v/>
      </c>
    </row>
    <row r="296">
      <c r="A296">
        <f>IF($B296="","",ROWS($A$2:A296))</f>
        <v/>
      </c>
      <c r="B29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بان'!$AH$2:$AH$4926&gt;=50)),ROWS($A$2:A296)),0),((('انتقال دیده بان'!$AA$2:$AA$4926)+ROW('انتقال دیده بان'!$AA$2:$AA$4926)/100000000)),0),"")</f>
        <v/>
      </c>
      <c r="C296">
        <f>IF($B296="","",INDEX('انتقال دیده بان'!$A$2:$A$4926,$B296))</f>
        <v/>
      </c>
      <c r="D296">
        <f>IF($B296="","",INDEX('انتقال دیده بان'!$B$2:$B$4926,$B296))</f>
        <v/>
      </c>
      <c r="E296">
        <f>IF($B296="","",INDEX('انتقال دیده بان'!$AA$2:$AA$4926,$B296))</f>
        <v/>
      </c>
      <c r="F296">
        <f>IF($B296="","",INDEX('انتقال دیده بان'!$AJ$2:$AJ$4926,$B296))</f>
        <v/>
      </c>
      <c r="G296">
        <f>IF($B296="","",INDEX('انتقال دیده بان'!$J$2:$J$4926,$B296))</f>
        <v/>
      </c>
      <c r="H296">
        <f>IF($B296="","",INDEX('انتقال دیده بان'!$M$2:$M$4926,$B296))</f>
        <v/>
      </c>
      <c r="I296">
        <f>IF($B296="","",INDEX('انتقال دیده بان'!$D$2:$D$4926,$B296))</f>
        <v/>
      </c>
      <c r="J296">
        <f>IF($B296="","",INDEX('انتقال دیده بان'!$E$2:$E$4926,$B296))</f>
        <v/>
      </c>
      <c r="K296">
        <f>IF($B296="","",INDEX('انتقال دیده بان'!$Y$2:$Y$4926,$B296))</f>
        <v/>
      </c>
      <c r="L296">
        <f>IF($B296="","",INDEX('انتقال دیده بان'!$X$2:$X$4926,$B296))</f>
        <v/>
      </c>
      <c r="M296">
        <f>IF($B296="","",INDEX('انتقال دیده بان'!$AE$2:$AE$4926,$B296))</f>
        <v/>
      </c>
      <c r="N296">
        <f>IF($B296="","",INDEX('انتقال دیده بان'!$AF$2:$AF$4926,$B296))</f>
        <v/>
      </c>
      <c r="O296">
        <f>IF($B296="","",INDEX('انتقال دیده بان'!$AH$2:$AH$4926,$B296))</f>
        <v/>
      </c>
      <c r="P296">
        <f>IF($B296="","",INDEX('انتقال دیده بان'!$AI$2:$AI$4926,$B296))</f>
        <v/>
      </c>
      <c r="Q296">
        <f>IF($B296="","",IF($E296&gt;=85,"شکار ممتاز",IF($E296&gt;=80,"شکار قوی","شکار مشروط")))</f>
        <v/>
      </c>
    </row>
    <row r="297">
      <c r="A297">
        <f>IF($B297="","",ROWS($A$2:A297))</f>
        <v/>
      </c>
      <c r="B29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بان'!$AH$2:$AH$4926&gt;=50)),ROWS($A$2:A297)),0),((('انتقال دیده بان'!$AA$2:$AA$4926)+ROW('انتقال دیده بان'!$AA$2:$AA$4926)/100000000)),0),"")</f>
        <v/>
      </c>
      <c r="C297">
        <f>IF($B297="","",INDEX('انتقال دیده بان'!$A$2:$A$4926,$B297))</f>
        <v/>
      </c>
      <c r="D297">
        <f>IF($B297="","",INDEX('انتقال دیده بان'!$B$2:$B$4926,$B297))</f>
        <v/>
      </c>
      <c r="E297">
        <f>IF($B297="","",INDEX('انتقال دیده بان'!$AA$2:$AA$4926,$B297))</f>
        <v/>
      </c>
      <c r="F297">
        <f>IF($B297="","",INDEX('انتقال دیده بان'!$AJ$2:$AJ$4926,$B297))</f>
        <v/>
      </c>
      <c r="G297">
        <f>IF($B297="","",INDEX('انتقال دیده بان'!$J$2:$J$4926,$B297))</f>
        <v/>
      </c>
      <c r="H297">
        <f>IF($B297="","",INDEX('انتقال دیده بان'!$M$2:$M$4926,$B297))</f>
        <v/>
      </c>
      <c r="I297">
        <f>IF($B297="","",INDEX('انتقال دیده بان'!$D$2:$D$4926,$B297))</f>
        <v/>
      </c>
      <c r="J297">
        <f>IF($B297="","",INDEX('انتقال دیده بان'!$E$2:$E$4926,$B297))</f>
        <v/>
      </c>
      <c r="K297">
        <f>IF($B297="","",INDEX('انتقال دیده بان'!$Y$2:$Y$4926,$B297))</f>
        <v/>
      </c>
      <c r="L297">
        <f>IF($B297="","",INDEX('انتقال دیده بان'!$X$2:$X$4926,$B297))</f>
        <v/>
      </c>
      <c r="M297">
        <f>IF($B297="","",INDEX('انتقال دیده بان'!$AE$2:$AE$4926,$B297))</f>
        <v/>
      </c>
      <c r="N297">
        <f>IF($B297="","",INDEX('انتقال دیده بان'!$AF$2:$AF$4926,$B297))</f>
        <v/>
      </c>
      <c r="O297">
        <f>IF($B297="","",INDEX('انتقال دیده بان'!$AH$2:$AH$4926,$B297))</f>
        <v/>
      </c>
      <c r="P297">
        <f>IF($B297="","",INDEX('انتقال دیده بان'!$AI$2:$AI$4926,$B297))</f>
        <v/>
      </c>
      <c r="Q297">
        <f>IF($B297="","",IF($E297&gt;=85,"شکار ممتاز",IF($E297&gt;=80,"شکار قوی","شکار مشروط")))</f>
        <v/>
      </c>
    </row>
    <row r="298">
      <c r="A298">
        <f>IF($B298="","",ROWS($A$2:A298))</f>
        <v/>
      </c>
      <c r="B29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بان'!$AH$2:$AH$4926&gt;=50)),ROWS($A$2:A298)),0),((('انتقال دیده بان'!$AA$2:$AA$4926)+ROW('انتقال دیده بان'!$AA$2:$AA$4926)/100000000)),0),"")</f>
        <v/>
      </c>
      <c r="C298">
        <f>IF($B298="","",INDEX('انتقال دیده بان'!$A$2:$A$4926,$B298))</f>
        <v/>
      </c>
      <c r="D298">
        <f>IF($B298="","",INDEX('انتقال دیده بان'!$B$2:$B$4926,$B298))</f>
        <v/>
      </c>
      <c r="E298">
        <f>IF($B298="","",INDEX('انتقال دیده بان'!$AA$2:$AA$4926,$B298))</f>
        <v/>
      </c>
      <c r="F298">
        <f>IF($B298="","",INDEX('انتقال دیده بان'!$AJ$2:$AJ$4926,$B298))</f>
        <v/>
      </c>
      <c r="G298">
        <f>IF($B298="","",INDEX('انتقال دیده بان'!$J$2:$J$4926,$B298))</f>
        <v/>
      </c>
      <c r="H298">
        <f>IF($B298="","",INDEX('انتقال دیده بان'!$M$2:$M$4926,$B298))</f>
        <v/>
      </c>
      <c r="I298">
        <f>IF($B298="","",INDEX('انتقال دیده بان'!$D$2:$D$4926,$B298))</f>
        <v/>
      </c>
      <c r="J298">
        <f>IF($B298="","",INDEX('انتقال دیده بان'!$E$2:$E$4926,$B298))</f>
        <v/>
      </c>
      <c r="K298">
        <f>IF($B298="","",INDEX('انتقال دیده بان'!$Y$2:$Y$4926,$B298))</f>
        <v/>
      </c>
      <c r="L298">
        <f>IF($B298="","",INDEX('انتقال دیده بان'!$X$2:$X$4926,$B298))</f>
        <v/>
      </c>
      <c r="M298">
        <f>IF($B298="","",INDEX('انتقال دیده بان'!$AE$2:$AE$4926,$B298))</f>
        <v/>
      </c>
      <c r="N298">
        <f>IF($B298="","",INDEX('انتقال دیده بان'!$AF$2:$AF$4926,$B298))</f>
        <v/>
      </c>
      <c r="O298">
        <f>IF($B298="","",INDEX('انتقال دیده بان'!$AH$2:$AH$4926,$B298))</f>
        <v/>
      </c>
      <c r="P298">
        <f>IF($B298="","",INDEX('انتقال دیده بان'!$AI$2:$AI$4926,$B298))</f>
        <v/>
      </c>
      <c r="Q298">
        <f>IF($B298="","",IF($E298&gt;=85,"شکار ممتاز",IF($E298&gt;=80,"شکار قوی","شکار مشروط")))</f>
        <v/>
      </c>
    </row>
    <row r="299">
      <c r="A299">
        <f>IF($B299="","",ROWS($A$2:A299))</f>
        <v/>
      </c>
      <c r="B29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بان'!$AH$2:$AH$4926&gt;=50)),ROWS($A$2:A299)),0),((('انتقال دیده بان'!$AA$2:$AA$4926)+ROW('انتقال دیده بان'!$AA$2:$AA$4926)/100000000)),0),"")</f>
        <v/>
      </c>
      <c r="C299">
        <f>IF($B299="","",INDEX('انتقال دیده بان'!$A$2:$A$4926,$B299))</f>
        <v/>
      </c>
      <c r="D299">
        <f>IF($B299="","",INDEX('انتقال دیده بان'!$B$2:$B$4926,$B299))</f>
        <v/>
      </c>
      <c r="E299">
        <f>IF($B299="","",INDEX('انتقال دیده بان'!$AA$2:$AA$4926,$B299))</f>
        <v/>
      </c>
      <c r="F299">
        <f>IF($B299="","",INDEX('انتقال دیده بان'!$AJ$2:$AJ$4926,$B299))</f>
        <v/>
      </c>
      <c r="G299">
        <f>IF($B299="","",INDEX('انتقال دیده بان'!$J$2:$J$4926,$B299))</f>
        <v/>
      </c>
      <c r="H299">
        <f>IF($B299="","",INDEX('انتقال دیده بان'!$M$2:$M$4926,$B299))</f>
        <v/>
      </c>
      <c r="I299">
        <f>IF($B299="","",INDEX('انتقال دیده بان'!$D$2:$D$4926,$B299))</f>
        <v/>
      </c>
      <c r="J299">
        <f>IF($B299="","",INDEX('انتقال دیده بان'!$E$2:$E$4926,$B299))</f>
        <v/>
      </c>
      <c r="K299">
        <f>IF($B299="","",INDEX('انتقال دیده بان'!$Y$2:$Y$4926,$B299))</f>
        <v/>
      </c>
      <c r="L299">
        <f>IF($B299="","",INDEX('انتقال دیده بان'!$X$2:$X$4926,$B299))</f>
        <v/>
      </c>
      <c r="M299">
        <f>IF($B299="","",INDEX('انتقال دیده بان'!$AE$2:$AE$4926,$B299))</f>
        <v/>
      </c>
      <c r="N299">
        <f>IF($B299="","",INDEX('انتقال دیده بان'!$AF$2:$AF$4926,$B299))</f>
        <v/>
      </c>
      <c r="O299">
        <f>IF($B299="","",INDEX('انتقال دیده بان'!$AH$2:$AH$4926,$B299))</f>
        <v/>
      </c>
      <c r="P299">
        <f>IF($B299="","",INDEX('انتقال دیده بان'!$AI$2:$AI$4926,$B299))</f>
        <v/>
      </c>
      <c r="Q299">
        <f>IF($B299="","",IF($E299&gt;=85,"شکار ممتاز",IF($E299&gt;=80,"شکار قوی","شکار مشروط")))</f>
        <v/>
      </c>
    </row>
    <row r="300">
      <c r="A300">
        <f>IF($B300="","",ROWS($A$2:A300))</f>
        <v/>
      </c>
      <c r="B30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بان'!$AH$2:$AH$4926&gt;=50)),ROWS($A$2:A300)),0),((('انتقال دیده بان'!$AA$2:$AA$4926)+ROW('انتقال دیده بان'!$AA$2:$AA$4926)/100000000)),0),"")</f>
        <v/>
      </c>
      <c r="C300">
        <f>IF($B300="","",INDEX('انتقال دیده بان'!$A$2:$A$4926,$B300))</f>
        <v/>
      </c>
      <c r="D300">
        <f>IF($B300="","",INDEX('انتقال دیده بان'!$B$2:$B$4926,$B300))</f>
        <v/>
      </c>
      <c r="E300">
        <f>IF($B300="","",INDEX('انتقال دیده بان'!$AA$2:$AA$4926,$B300))</f>
        <v/>
      </c>
      <c r="F300">
        <f>IF($B300="","",INDEX('انتقال دیده بان'!$AJ$2:$AJ$4926,$B300))</f>
        <v/>
      </c>
      <c r="G300">
        <f>IF($B300="","",INDEX('انتقال دیده بان'!$J$2:$J$4926,$B300))</f>
        <v/>
      </c>
      <c r="H300">
        <f>IF($B300="","",INDEX('انتقال دیده بان'!$M$2:$M$4926,$B300))</f>
        <v/>
      </c>
      <c r="I300">
        <f>IF($B300="","",INDEX('انتقال دیده بان'!$D$2:$D$4926,$B300))</f>
        <v/>
      </c>
      <c r="J300">
        <f>IF($B300="","",INDEX('انتقال دیده بان'!$E$2:$E$4926,$B300))</f>
        <v/>
      </c>
      <c r="K300">
        <f>IF($B300="","",INDEX('انتقال دیده بان'!$Y$2:$Y$4926,$B300))</f>
        <v/>
      </c>
      <c r="L300">
        <f>IF($B300="","",INDEX('انتقال دیده بان'!$X$2:$X$4926,$B300))</f>
        <v/>
      </c>
      <c r="M300">
        <f>IF($B300="","",INDEX('انتقال دیده بان'!$AE$2:$AE$4926,$B300))</f>
        <v/>
      </c>
      <c r="N300">
        <f>IF($B300="","",INDEX('انتقال دیده بان'!$AF$2:$AF$4926,$B300))</f>
        <v/>
      </c>
      <c r="O300">
        <f>IF($B300="","",INDEX('انتقال دیده بان'!$AH$2:$AH$4926,$B300))</f>
        <v/>
      </c>
      <c r="P300">
        <f>IF($B300="","",INDEX('انتقال دیده بان'!$AI$2:$AI$4926,$B300))</f>
        <v/>
      </c>
      <c r="Q300">
        <f>IF($B300="","",IF($E300&gt;=85,"شکار ممتاز",IF($E300&gt;=80,"شکار قوی","شکار مشروط")))</f>
        <v/>
      </c>
    </row>
    <row r="301">
      <c r="A301">
        <f>IF($B301="","",ROWS($A$2:A301))</f>
        <v/>
      </c>
      <c r="B30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بان'!$AH$2:$AH$4926&gt;=50)),ROWS($A$2:A301)),0),((('انتقال دیده بان'!$AA$2:$AA$4926)+ROW('انتقال دیده بان'!$AA$2:$AA$4926)/100000000)),0),"")</f>
        <v/>
      </c>
      <c r="C301">
        <f>IF($B301="","",INDEX('انتقال دیده بان'!$A$2:$A$4926,$B301))</f>
        <v/>
      </c>
      <c r="D301">
        <f>IF($B301="","",INDEX('انتقال دیده بان'!$B$2:$B$4926,$B301))</f>
        <v/>
      </c>
      <c r="E301">
        <f>IF($B301="","",INDEX('انتقال دیده بان'!$AA$2:$AA$4926,$B301))</f>
        <v/>
      </c>
      <c r="F301">
        <f>IF($B301="","",INDEX('انتقال دیده بان'!$AJ$2:$AJ$4926,$B301))</f>
        <v/>
      </c>
      <c r="G301">
        <f>IF($B301="","",INDEX('انتقال دیده بان'!$J$2:$J$4926,$B301))</f>
        <v/>
      </c>
      <c r="H301">
        <f>IF($B301="","",INDEX('انتقال دیده بان'!$M$2:$M$4926,$B301))</f>
        <v/>
      </c>
      <c r="I301">
        <f>IF($B301="","",INDEX('انتقال دیده بان'!$D$2:$D$4926,$B301))</f>
        <v/>
      </c>
      <c r="J301">
        <f>IF($B301="","",INDEX('انتقال دیده بان'!$E$2:$E$4926,$B301))</f>
        <v/>
      </c>
      <c r="K301">
        <f>IF($B301="","",INDEX('انتقال دیده بان'!$Y$2:$Y$4926,$B301))</f>
        <v/>
      </c>
      <c r="L301">
        <f>IF($B301="","",INDEX('انتقال دیده بان'!$X$2:$X$4926,$B301))</f>
        <v/>
      </c>
      <c r="M301">
        <f>IF($B301="","",INDEX('انتقال دیده بان'!$AE$2:$AE$4926,$B301))</f>
        <v/>
      </c>
      <c r="N301">
        <f>IF($B301="","",INDEX('انتقال دیده بان'!$AF$2:$AF$4926,$B301))</f>
        <v/>
      </c>
      <c r="O301">
        <f>IF($B301="","",INDEX('انتقال دیده بان'!$AH$2:$AH$4926,$B301))</f>
        <v/>
      </c>
      <c r="P301">
        <f>IF($B301="","",INDEX('انتقال دیده بان'!$AI$2:$AI$4926,$B301))</f>
        <v/>
      </c>
      <c r="Q301">
        <f>IF($B301="","",IF($E301&gt;=85,"شکار ممتاز",IF($E301&gt;=80,"شکار قوی","شکار مشروط")))</f>
        <v/>
      </c>
    </row>
    <row r="302">
      <c r="A302">
        <f>IF($B302="","",ROWS($A$2:A302))</f>
        <v/>
      </c>
      <c r="B30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بان'!$AH$2:$AH$4926&gt;=50)),ROWS($A$2:A302)),0),((('انتقال دیده بان'!$AA$2:$AA$4926)+ROW('انتقال دیده بان'!$AA$2:$AA$4926)/100000000)),0),"")</f>
        <v/>
      </c>
      <c r="C302">
        <f>IF($B302="","",INDEX('انتقال دیده بان'!$A$2:$A$4926,$B302))</f>
        <v/>
      </c>
      <c r="D302">
        <f>IF($B302="","",INDEX('انتقال دیده بان'!$B$2:$B$4926,$B302))</f>
        <v/>
      </c>
      <c r="E302">
        <f>IF($B302="","",INDEX('انتقال دیده بان'!$AA$2:$AA$4926,$B302))</f>
        <v/>
      </c>
      <c r="F302">
        <f>IF($B302="","",INDEX('انتقال دیده بان'!$AJ$2:$AJ$4926,$B302))</f>
        <v/>
      </c>
      <c r="G302">
        <f>IF($B302="","",INDEX('انتقال دیده بان'!$J$2:$J$4926,$B302))</f>
        <v/>
      </c>
      <c r="H302">
        <f>IF($B302="","",INDEX('انتقال دیده بان'!$M$2:$M$4926,$B302))</f>
        <v/>
      </c>
      <c r="I302">
        <f>IF($B302="","",INDEX('انتقال دیده بان'!$D$2:$D$4926,$B302))</f>
        <v/>
      </c>
      <c r="J302">
        <f>IF($B302="","",INDEX('انتقال دیده بان'!$E$2:$E$4926,$B302))</f>
        <v/>
      </c>
      <c r="K302">
        <f>IF($B302="","",INDEX('انتقال دیده بان'!$Y$2:$Y$4926,$B302))</f>
        <v/>
      </c>
      <c r="L302">
        <f>IF($B302="","",INDEX('انتقال دیده بان'!$X$2:$X$4926,$B302))</f>
        <v/>
      </c>
      <c r="M302">
        <f>IF($B302="","",INDEX('انتقال دیده بان'!$AE$2:$AE$4926,$B302))</f>
        <v/>
      </c>
      <c r="N302">
        <f>IF($B302="","",INDEX('انتقال دیده بان'!$AF$2:$AF$4926,$B302))</f>
        <v/>
      </c>
      <c r="O302">
        <f>IF($B302="","",INDEX('انتقال دیده بان'!$AH$2:$AH$4926,$B302))</f>
        <v/>
      </c>
      <c r="P302">
        <f>IF($B302="","",INDEX('انتقال دیده بان'!$AI$2:$AI$4926,$B302))</f>
        <v/>
      </c>
      <c r="Q302">
        <f>IF($B302="","",IF($E302&gt;=85,"شکار ممتاز",IF($E302&gt;=80,"شکار قوی","شکار مشروط")))</f>
        <v/>
      </c>
    </row>
    <row r="303">
      <c r="A303">
        <f>IF($B303="","",ROWS($A$2:A303))</f>
        <v/>
      </c>
      <c r="B30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بان'!$AH$2:$AH$4926&gt;=50)),ROWS($A$2:A303)),0),((('انتقال دیده بان'!$AA$2:$AA$4926)+ROW('انتقال دیده بان'!$AA$2:$AA$4926)/100000000)),0),"")</f>
        <v/>
      </c>
      <c r="C303">
        <f>IF($B303="","",INDEX('انتقال دیده بان'!$A$2:$A$4926,$B303))</f>
        <v/>
      </c>
      <c r="D303">
        <f>IF($B303="","",INDEX('انتقال دیده بان'!$B$2:$B$4926,$B303))</f>
        <v/>
      </c>
      <c r="E303">
        <f>IF($B303="","",INDEX('انتقال دیده بان'!$AA$2:$AA$4926,$B303))</f>
        <v/>
      </c>
      <c r="F303">
        <f>IF($B303="","",INDEX('انتقال دیده بان'!$AJ$2:$AJ$4926,$B303))</f>
        <v/>
      </c>
      <c r="G303">
        <f>IF($B303="","",INDEX('انتقال دیده بان'!$J$2:$J$4926,$B303))</f>
        <v/>
      </c>
      <c r="H303">
        <f>IF($B303="","",INDEX('انتقال دیده بان'!$M$2:$M$4926,$B303))</f>
        <v/>
      </c>
      <c r="I303">
        <f>IF($B303="","",INDEX('انتقال دیده بان'!$D$2:$D$4926,$B303))</f>
        <v/>
      </c>
      <c r="J303">
        <f>IF($B303="","",INDEX('انتقال دیده بان'!$E$2:$E$4926,$B303))</f>
        <v/>
      </c>
      <c r="K303">
        <f>IF($B303="","",INDEX('انتقال دیده بان'!$Y$2:$Y$4926,$B303))</f>
        <v/>
      </c>
      <c r="L303">
        <f>IF($B303="","",INDEX('انتقال دیده بان'!$X$2:$X$4926,$B303))</f>
        <v/>
      </c>
      <c r="M303">
        <f>IF($B303="","",INDEX('انتقال دیده بان'!$AE$2:$AE$4926,$B303))</f>
        <v/>
      </c>
      <c r="N303">
        <f>IF($B303="","",INDEX('انتقال دیده بان'!$AF$2:$AF$4926,$B303))</f>
        <v/>
      </c>
      <c r="O303">
        <f>IF($B303="","",INDEX('انتقال دیده بان'!$AH$2:$AH$4926,$B303))</f>
        <v/>
      </c>
      <c r="P303">
        <f>IF($B303="","",INDEX('انتقال دیده بان'!$AI$2:$AI$4926,$B303))</f>
        <v/>
      </c>
      <c r="Q303">
        <f>IF($B303="","",IF($E303&gt;=85,"شکار ممتاز",IF($E303&gt;=80,"شکار قوی","شکار مشروط")))</f>
        <v/>
      </c>
    </row>
    <row r="304">
      <c r="A304">
        <f>IF($B304="","",ROWS($A$2:A304))</f>
        <v/>
      </c>
      <c r="B30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بان'!$AH$2:$AH$4926&gt;=50)),ROWS($A$2:A304)),0),((('انتقال دیده بان'!$AA$2:$AA$4926)+ROW('انتقال دیده بان'!$AA$2:$AA$4926)/100000000)),0),"")</f>
        <v/>
      </c>
      <c r="C304">
        <f>IF($B304="","",INDEX('انتقال دیده بان'!$A$2:$A$4926,$B304))</f>
        <v/>
      </c>
      <c r="D304">
        <f>IF($B304="","",INDEX('انتقال دیده بان'!$B$2:$B$4926,$B304))</f>
        <v/>
      </c>
      <c r="E304">
        <f>IF($B304="","",INDEX('انتقال دیده بان'!$AA$2:$AA$4926,$B304))</f>
        <v/>
      </c>
      <c r="F304">
        <f>IF($B304="","",INDEX('انتقال دیده بان'!$AJ$2:$AJ$4926,$B304))</f>
        <v/>
      </c>
      <c r="G304">
        <f>IF($B304="","",INDEX('انتقال دیده بان'!$J$2:$J$4926,$B304))</f>
        <v/>
      </c>
      <c r="H304">
        <f>IF($B304="","",INDEX('انتقال دیده بان'!$M$2:$M$4926,$B304))</f>
        <v/>
      </c>
      <c r="I304">
        <f>IF($B304="","",INDEX('انتقال دیده بان'!$D$2:$D$4926,$B304))</f>
        <v/>
      </c>
      <c r="J304">
        <f>IF($B304="","",INDEX('انتقال دیده بان'!$E$2:$E$4926,$B304))</f>
        <v/>
      </c>
      <c r="K304">
        <f>IF($B304="","",INDEX('انتقال دیده بان'!$Y$2:$Y$4926,$B304))</f>
        <v/>
      </c>
      <c r="L304">
        <f>IF($B304="","",INDEX('انتقال دیده بان'!$X$2:$X$4926,$B304))</f>
        <v/>
      </c>
      <c r="M304">
        <f>IF($B304="","",INDEX('انتقال دیده بان'!$AE$2:$AE$4926,$B304))</f>
        <v/>
      </c>
      <c r="N304">
        <f>IF($B304="","",INDEX('انتقال دیده بان'!$AF$2:$AF$4926,$B304))</f>
        <v/>
      </c>
      <c r="O304">
        <f>IF($B304="","",INDEX('انتقال دیده بان'!$AH$2:$AH$4926,$B304))</f>
        <v/>
      </c>
      <c r="P304">
        <f>IF($B304="","",INDEX('انتقال دیده بان'!$AI$2:$AI$4926,$B304))</f>
        <v/>
      </c>
      <c r="Q304">
        <f>IF($B304="","",IF($E304&gt;=85,"شکار ممتاز",IF($E304&gt;=80,"شکار قوی","شکار مشروط")))</f>
        <v/>
      </c>
    </row>
    <row r="305">
      <c r="A305">
        <f>IF($B305="","",ROWS($A$2:A305))</f>
        <v/>
      </c>
      <c r="B30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بان'!$AH$2:$AH$4926&gt;=50)),ROWS($A$2:A305)),0),((('انتقال دیده بان'!$AA$2:$AA$4926)+ROW('انتقال دیده بان'!$AA$2:$AA$4926)/100000000)),0),"")</f>
        <v/>
      </c>
      <c r="C305">
        <f>IF($B305="","",INDEX('انتقال دیده بان'!$A$2:$A$4926,$B305))</f>
        <v/>
      </c>
      <c r="D305">
        <f>IF($B305="","",INDEX('انتقال دیده بان'!$B$2:$B$4926,$B305))</f>
        <v/>
      </c>
      <c r="E305">
        <f>IF($B305="","",INDEX('انتقال دیده بان'!$AA$2:$AA$4926,$B305))</f>
        <v/>
      </c>
      <c r="F305">
        <f>IF($B305="","",INDEX('انتقال دیده بان'!$AJ$2:$AJ$4926,$B305))</f>
        <v/>
      </c>
      <c r="G305">
        <f>IF($B305="","",INDEX('انتقال دیده بان'!$J$2:$J$4926,$B305))</f>
        <v/>
      </c>
      <c r="H305">
        <f>IF($B305="","",INDEX('انتقال دیده بان'!$M$2:$M$4926,$B305))</f>
        <v/>
      </c>
      <c r="I305">
        <f>IF($B305="","",INDEX('انتقال دیده بان'!$D$2:$D$4926,$B305))</f>
        <v/>
      </c>
      <c r="J305">
        <f>IF($B305="","",INDEX('انتقال دیده بان'!$E$2:$E$4926,$B305))</f>
        <v/>
      </c>
      <c r="K305">
        <f>IF($B305="","",INDEX('انتقال دیده بان'!$Y$2:$Y$4926,$B305))</f>
        <v/>
      </c>
      <c r="L305">
        <f>IF($B305="","",INDEX('انتقال دیده بان'!$X$2:$X$4926,$B305))</f>
        <v/>
      </c>
      <c r="M305">
        <f>IF($B305="","",INDEX('انتقال دیده بان'!$AE$2:$AE$4926,$B305))</f>
        <v/>
      </c>
      <c r="N305">
        <f>IF($B305="","",INDEX('انتقال دیده بان'!$AF$2:$AF$4926,$B305))</f>
        <v/>
      </c>
      <c r="O305">
        <f>IF($B305="","",INDEX('انتقال دیده بان'!$AH$2:$AH$4926,$B305))</f>
        <v/>
      </c>
      <c r="P305">
        <f>IF($B305="","",INDEX('انتقال دیده بان'!$AI$2:$AI$4926,$B305))</f>
        <v/>
      </c>
      <c r="Q305">
        <f>IF($B305="","",IF($E305&gt;=85,"شکار ممتاز",IF($E305&gt;=80,"شکار قوی","شکار مشروط")))</f>
        <v/>
      </c>
    </row>
    <row r="306">
      <c r="A306">
        <f>IF($B306="","",ROWS($A$2:A306))</f>
        <v/>
      </c>
      <c r="B30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بان'!$AH$2:$AH$4926&gt;=50)),ROWS($A$2:A306)),0),((('انتقال دیده بان'!$AA$2:$AA$4926)+ROW('انتقال دیده بان'!$AA$2:$AA$4926)/100000000)),0),"")</f>
        <v/>
      </c>
      <c r="C306">
        <f>IF($B306="","",INDEX('انتقال دیده بان'!$A$2:$A$4926,$B306))</f>
        <v/>
      </c>
      <c r="D306">
        <f>IF($B306="","",INDEX('انتقال دیده بان'!$B$2:$B$4926,$B306))</f>
        <v/>
      </c>
      <c r="E306">
        <f>IF($B306="","",INDEX('انتقال دیده بان'!$AA$2:$AA$4926,$B306))</f>
        <v/>
      </c>
      <c r="F306">
        <f>IF($B306="","",INDEX('انتقال دیده بان'!$AJ$2:$AJ$4926,$B306))</f>
        <v/>
      </c>
      <c r="G306">
        <f>IF($B306="","",INDEX('انتقال دیده بان'!$J$2:$J$4926,$B306))</f>
        <v/>
      </c>
      <c r="H306">
        <f>IF($B306="","",INDEX('انتقال دیده بان'!$M$2:$M$4926,$B306))</f>
        <v/>
      </c>
      <c r="I306">
        <f>IF($B306="","",INDEX('انتقال دیده بان'!$D$2:$D$4926,$B306))</f>
        <v/>
      </c>
      <c r="J306">
        <f>IF($B306="","",INDEX('انتقال دیده بان'!$E$2:$E$4926,$B306))</f>
        <v/>
      </c>
      <c r="K306">
        <f>IF($B306="","",INDEX('انتقال دیده بان'!$Y$2:$Y$4926,$B306))</f>
        <v/>
      </c>
      <c r="L306">
        <f>IF($B306="","",INDEX('انتقال دیده بان'!$X$2:$X$4926,$B306))</f>
        <v/>
      </c>
      <c r="M306">
        <f>IF($B306="","",INDEX('انتقال دیده بان'!$AE$2:$AE$4926,$B306))</f>
        <v/>
      </c>
      <c r="N306">
        <f>IF($B306="","",INDEX('انتقال دیده بان'!$AF$2:$AF$4926,$B306))</f>
        <v/>
      </c>
      <c r="O306">
        <f>IF($B306="","",INDEX('انتقال دیده بان'!$AH$2:$AH$4926,$B306))</f>
        <v/>
      </c>
      <c r="P306">
        <f>IF($B306="","",INDEX('انتقال دیده بان'!$AI$2:$AI$4926,$B306))</f>
        <v/>
      </c>
      <c r="Q306">
        <f>IF($B306="","",IF($E306&gt;=85,"شکار ممتاز",IF($E306&gt;=80,"شکار قوی","شکار مشروط")))</f>
        <v/>
      </c>
    </row>
    <row r="307">
      <c r="A307">
        <f>IF($B307="","",ROWS($A$2:A307))</f>
        <v/>
      </c>
      <c r="B30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بان'!$AH$2:$AH$4926&gt;=50)),ROWS($A$2:A307)),0),((('انتقال دیده بان'!$AA$2:$AA$4926)+ROW('انتقال دیده بان'!$AA$2:$AA$4926)/100000000)),0),"")</f>
        <v/>
      </c>
      <c r="C307">
        <f>IF($B307="","",INDEX('انتقال دیده بان'!$A$2:$A$4926,$B307))</f>
        <v/>
      </c>
      <c r="D307">
        <f>IF($B307="","",INDEX('انتقال دیده بان'!$B$2:$B$4926,$B307))</f>
        <v/>
      </c>
      <c r="E307">
        <f>IF($B307="","",INDEX('انتقال دیده بان'!$AA$2:$AA$4926,$B307))</f>
        <v/>
      </c>
      <c r="F307">
        <f>IF($B307="","",INDEX('انتقال دیده بان'!$AJ$2:$AJ$4926,$B307))</f>
        <v/>
      </c>
      <c r="G307">
        <f>IF($B307="","",INDEX('انتقال دیده بان'!$J$2:$J$4926,$B307))</f>
        <v/>
      </c>
      <c r="H307">
        <f>IF($B307="","",INDEX('انتقال دیده بان'!$M$2:$M$4926,$B307))</f>
        <v/>
      </c>
      <c r="I307">
        <f>IF($B307="","",INDEX('انتقال دیده بان'!$D$2:$D$4926,$B307))</f>
        <v/>
      </c>
      <c r="J307">
        <f>IF($B307="","",INDEX('انتقال دیده بان'!$E$2:$E$4926,$B307))</f>
        <v/>
      </c>
      <c r="K307">
        <f>IF($B307="","",INDEX('انتقال دیده بان'!$Y$2:$Y$4926,$B307))</f>
        <v/>
      </c>
      <c r="L307">
        <f>IF($B307="","",INDEX('انتقال دیده بان'!$X$2:$X$4926,$B307))</f>
        <v/>
      </c>
      <c r="M307">
        <f>IF($B307="","",INDEX('انتقال دیده بان'!$AE$2:$AE$4926,$B307))</f>
        <v/>
      </c>
      <c r="N307">
        <f>IF($B307="","",INDEX('انتقال دیده بان'!$AF$2:$AF$4926,$B307))</f>
        <v/>
      </c>
      <c r="O307">
        <f>IF($B307="","",INDEX('انتقال دیده بان'!$AH$2:$AH$4926,$B307))</f>
        <v/>
      </c>
      <c r="P307">
        <f>IF($B307="","",INDEX('انتقال دیده بان'!$AI$2:$AI$4926,$B307))</f>
        <v/>
      </c>
      <c r="Q307">
        <f>IF($B307="","",IF($E307&gt;=85,"شکار ممتاز",IF($E307&gt;=80,"شکار قوی","شکار مشروط")))</f>
        <v/>
      </c>
    </row>
    <row r="308">
      <c r="A308">
        <f>IF($B308="","",ROWS($A$2:A308))</f>
        <v/>
      </c>
      <c r="B30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بان'!$AH$2:$AH$4926&gt;=50)),ROWS($A$2:A308)),0),((('انتقال دیده بان'!$AA$2:$AA$4926)+ROW('انتقال دیده بان'!$AA$2:$AA$4926)/100000000)),0),"")</f>
        <v/>
      </c>
      <c r="C308">
        <f>IF($B308="","",INDEX('انتقال دیده بان'!$A$2:$A$4926,$B308))</f>
        <v/>
      </c>
      <c r="D308">
        <f>IF($B308="","",INDEX('انتقال دیده بان'!$B$2:$B$4926,$B308))</f>
        <v/>
      </c>
      <c r="E308">
        <f>IF($B308="","",INDEX('انتقال دیده بان'!$AA$2:$AA$4926,$B308))</f>
        <v/>
      </c>
      <c r="F308">
        <f>IF($B308="","",INDEX('انتقال دیده بان'!$AJ$2:$AJ$4926,$B308))</f>
        <v/>
      </c>
      <c r="G308">
        <f>IF($B308="","",INDEX('انتقال دیده بان'!$J$2:$J$4926,$B308))</f>
        <v/>
      </c>
      <c r="H308">
        <f>IF($B308="","",INDEX('انتقال دیده بان'!$M$2:$M$4926,$B308))</f>
        <v/>
      </c>
      <c r="I308">
        <f>IF($B308="","",INDEX('انتقال دیده بان'!$D$2:$D$4926,$B308))</f>
        <v/>
      </c>
      <c r="J308">
        <f>IF($B308="","",INDEX('انتقال دیده بان'!$E$2:$E$4926,$B308))</f>
        <v/>
      </c>
      <c r="K308">
        <f>IF($B308="","",INDEX('انتقال دیده بان'!$Y$2:$Y$4926,$B308))</f>
        <v/>
      </c>
      <c r="L308">
        <f>IF($B308="","",INDEX('انتقال دیده بان'!$X$2:$X$4926,$B308))</f>
        <v/>
      </c>
      <c r="M308">
        <f>IF($B308="","",INDEX('انتقال دیده بان'!$AE$2:$AE$4926,$B308))</f>
        <v/>
      </c>
      <c r="N308">
        <f>IF($B308="","",INDEX('انتقال دیده بان'!$AF$2:$AF$4926,$B308))</f>
        <v/>
      </c>
      <c r="O308">
        <f>IF($B308="","",INDEX('انتقال دیده بان'!$AH$2:$AH$4926,$B308))</f>
        <v/>
      </c>
      <c r="P308">
        <f>IF($B308="","",INDEX('انتقال دیده بان'!$AI$2:$AI$4926,$B308))</f>
        <v/>
      </c>
      <c r="Q308">
        <f>IF($B308="","",IF($E308&gt;=85,"شکار ممتاز",IF($E308&gt;=80,"شکار قوی","شکار مشروط")))</f>
        <v/>
      </c>
    </row>
    <row r="309">
      <c r="A309">
        <f>IF($B309="","",ROWS($A$2:A309))</f>
        <v/>
      </c>
      <c r="B30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بان'!$AH$2:$AH$4926&gt;=50)),ROWS($A$2:A309)),0),((('انتقال دیده بان'!$AA$2:$AA$4926)+ROW('انتقال دیده بان'!$AA$2:$AA$4926)/100000000)),0),"")</f>
        <v/>
      </c>
      <c r="C309">
        <f>IF($B309="","",INDEX('انتقال دیده بان'!$A$2:$A$4926,$B309))</f>
        <v/>
      </c>
      <c r="D309">
        <f>IF($B309="","",INDEX('انتقال دیده بان'!$B$2:$B$4926,$B309))</f>
        <v/>
      </c>
      <c r="E309">
        <f>IF($B309="","",INDEX('انتقال دیده بان'!$AA$2:$AA$4926,$B309))</f>
        <v/>
      </c>
      <c r="F309">
        <f>IF($B309="","",INDEX('انتقال دیده بان'!$AJ$2:$AJ$4926,$B309))</f>
        <v/>
      </c>
      <c r="G309">
        <f>IF($B309="","",INDEX('انتقال دیده بان'!$J$2:$J$4926,$B309))</f>
        <v/>
      </c>
      <c r="H309">
        <f>IF($B309="","",INDEX('انتقال دیده بان'!$M$2:$M$4926,$B309))</f>
        <v/>
      </c>
      <c r="I309">
        <f>IF($B309="","",INDEX('انتقال دیده بان'!$D$2:$D$4926,$B309))</f>
        <v/>
      </c>
      <c r="J309">
        <f>IF($B309="","",INDEX('انتقال دیده بان'!$E$2:$E$4926,$B309))</f>
        <v/>
      </c>
      <c r="K309">
        <f>IF($B309="","",INDEX('انتقال دیده بان'!$Y$2:$Y$4926,$B309))</f>
        <v/>
      </c>
      <c r="L309">
        <f>IF($B309="","",INDEX('انتقال دیده بان'!$X$2:$X$4926,$B309))</f>
        <v/>
      </c>
      <c r="M309">
        <f>IF($B309="","",INDEX('انتقال دیده بان'!$AE$2:$AE$4926,$B309))</f>
        <v/>
      </c>
      <c r="N309">
        <f>IF($B309="","",INDEX('انتقال دیده بان'!$AF$2:$AF$4926,$B309))</f>
        <v/>
      </c>
      <c r="O309">
        <f>IF($B309="","",INDEX('انتقال دیده بان'!$AH$2:$AH$4926,$B309))</f>
        <v/>
      </c>
      <c r="P309">
        <f>IF($B309="","",INDEX('انتقال دیده بان'!$AI$2:$AI$4926,$B309))</f>
        <v/>
      </c>
      <c r="Q309">
        <f>IF($B309="","",IF($E309&gt;=85,"شکار ممتاز",IF($E309&gt;=80,"شکار قوی","شکار مشروط")))</f>
        <v/>
      </c>
    </row>
    <row r="310">
      <c r="A310">
        <f>IF($B310="","",ROWS($A$2:A310))</f>
        <v/>
      </c>
      <c r="B31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بان'!$AH$2:$AH$4926&gt;=50)),ROWS($A$2:A310)),0),((('انتقال دیده بان'!$AA$2:$AA$4926)+ROW('انتقال دیده بان'!$AA$2:$AA$4926)/100000000)),0),"")</f>
        <v/>
      </c>
      <c r="C310">
        <f>IF($B310="","",INDEX('انتقال دیده بان'!$A$2:$A$4926,$B310))</f>
        <v/>
      </c>
      <c r="D310">
        <f>IF($B310="","",INDEX('انتقال دیده بان'!$B$2:$B$4926,$B310))</f>
        <v/>
      </c>
      <c r="E310">
        <f>IF($B310="","",INDEX('انتقال دیده بان'!$AA$2:$AA$4926,$B310))</f>
        <v/>
      </c>
      <c r="F310">
        <f>IF($B310="","",INDEX('انتقال دیده بان'!$AJ$2:$AJ$4926,$B310))</f>
        <v/>
      </c>
      <c r="G310">
        <f>IF($B310="","",INDEX('انتقال دیده بان'!$J$2:$J$4926,$B310))</f>
        <v/>
      </c>
      <c r="H310">
        <f>IF($B310="","",INDEX('انتقال دیده بان'!$M$2:$M$4926,$B310))</f>
        <v/>
      </c>
      <c r="I310">
        <f>IF($B310="","",INDEX('انتقال دیده بان'!$D$2:$D$4926,$B310))</f>
        <v/>
      </c>
      <c r="J310">
        <f>IF($B310="","",INDEX('انتقال دیده بان'!$E$2:$E$4926,$B310))</f>
        <v/>
      </c>
      <c r="K310">
        <f>IF($B310="","",INDEX('انتقال دیده بان'!$Y$2:$Y$4926,$B310))</f>
        <v/>
      </c>
      <c r="L310">
        <f>IF($B310="","",INDEX('انتقال دیده بان'!$X$2:$X$4926,$B310))</f>
        <v/>
      </c>
      <c r="M310">
        <f>IF($B310="","",INDEX('انتقال دیده بان'!$AE$2:$AE$4926,$B310))</f>
        <v/>
      </c>
      <c r="N310">
        <f>IF($B310="","",INDEX('انتقال دیده بان'!$AF$2:$AF$4926,$B310))</f>
        <v/>
      </c>
      <c r="O310">
        <f>IF($B310="","",INDEX('انتقال دیده بان'!$AH$2:$AH$4926,$B310))</f>
        <v/>
      </c>
      <c r="P310">
        <f>IF($B310="","",INDEX('انتقال دیده بان'!$AI$2:$AI$4926,$B310))</f>
        <v/>
      </c>
      <c r="Q310">
        <f>IF($B310="","",IF($E310&gt;=85,"شکار ممتاز",IF($E310&gt;=80,"شکار قوی","شکار مشروط")))</f>
        <v/>
      </c>
    </row>
    <row r="311">
      <c r="A311">
        <f>IF($B311="","",ROWS($A$2:A311))</f>
        <v/>
      </c>
      <c r="B31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بان'!$AH$2:$AH$4926&gt;=50)),ROWS($A$2:A311)),0),((('انتقال دیده بان'!$AA$2:$AA$4926)+ROW('انتقال دیده بان'!$AA$2:$AA$4926)/100000000)),0),"")</f>
        <v/>
      </c>
      <c r="C311">
        <f>IF($B311="","",INDEX('انتقال دیده بان'!$A$2:$A$4926,$B311))</f>
        <v/>
      </c>
      <c r="D311">
        <f>IF($B311="","",INDEX('انتقال دیده بان'!$B$2:$B$4926,$B311))</f>
        <v/>
      </c>
      <c r="E311">
        <f>IF($B311="","",INDEX('انتقال دیده بان'!$AA$2:$AA$4926,$B311))</f>
        <v/>
      </c>
      <c r="F311">
        <f>IF($B311="","",INDEX('انتقال دیده بان'!$AJ$2:$AJ$4926,$B311))</f>
        <v/>
      </c>
      <c r="G311">
        <f>IF($B311="","",INDEX('انتقال دیده بان'!$J$2:$J$4926,$B311))</f>
        <v/>
      </c>
      <c r="H311">
        <f>IF($B311="","",INDEX('انتقال دیده بان'!$M$2:$M$4926,$B311))</f>
        <v/>
      </c>
      <c r="I311">
        <f>IF($B311="","",INDEX('انتقال دیده بان'!$D$2:$D$4926,$B311))</f>
        <v/>
      </c>
      <c r="J311">
        <f>IF($B311="","",INDEX('انتقال دیده بان'!$E$2:$E$4926,$B311))</f>
        <v/>
      </c>
      <c r="K311">
        <f>IF($B311="","",INDEX('انتقال دیده بان'!$Y$2:$Y$4926,$B311))</f>
        <v/>
      </c>
      <c r="L311">
        <f>IF($B311="","",INDEX('انتقال دیده بان'!$X$2:$X$4926,$B311))</f>
        <v/>
      </c>
      <c r="M311">
        <f>IF($B311="","",INDEX('انتقال دیده بان'!$AE$2:$AE$4926,$B311))</f>
        <v/>
      </c>
      <c r="N311">
        <f>IF($B311="","",INDEX('انتقال دیده بان'!$AF$2:$AF$4926,$B311))</f>
        <v/>
      </c>
      <c r="O311">
        <f>IF($B311="","",INDEX('انتقال دیده بان'!$AH$2:$AH$4926,$B311))</f>
        <v/>
      </c>
      <c r="P311">
        <f>IF($B311="","",INDEX('انتقال دیده بان'!$AI$2:$AI$4926,$B311))</f>
        <v/>
      </c>
      <c r="Q311">
        <f>IF($B311="","",IF($E311&gt;=85,"شکار ممتاز",IF($E311&gt;=80,"شکار قوی","شکار مشروط")))</f>
        <v/>
      </c>
    </row>
    <row r="312">
      <c r="A312">
        <f>IF($B312="","",ROWS($A$2:A312))</f>
        <v/>
      </c>
      <c r="B31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بان'!$AH$2:$AH$4926&gt;=50)),ROWS($A$2:A312)),0),((('انتقال دیده بان'!$AA$2:$AA$4926)+ROW('انتقال دیده بان'!$AA$2:$AA$4926)/100000000)),0),"")</f>
        <v/>
      </c>
      <c r="C312">
        <f>IF($B312="","",INDEX('انتقال دیده بان'!$A$2:$A$4926,$B312))</f>
        <v/>
      </c>
      <c r="D312">
        <f>IF($B312="","",INDEX('انتقال دیده بان'!$B$2:$B$4926,$B312))</f>
        <v/>
      </c>
      <c r="E312">
        <f>IF($B312="","",INDEX('انتقال دیده بان'!$AA$2:$AA$4926,$B312))</f>
        <v/>
      </c>
      <c r="F312">
        <f>IF($B312="","",INDEX('انتقال دیده بان'!$AJ$2:$AJ$4926,$B312))</f>
        <v/>
      </c>
      <c r="G312">
        <f>IF($B312="","",INDEX('انتقال دیده بان'!$J$2:$J$4926,$B312))</f>
        <v/>
      </c>
      <c r="H312">
        <f>IF($B312="","",INDEX('انتقال دیده بان'!$M$2:$M$4926,$B312))</f>
        <v/>
      </c>
      <c r="I312">
        <f>IF($B312="","",INDEX('انتقال دیده بان'!$D$2:$D$4926,$B312))</f>
        <v/>
      </c>
      <c r="J312">
        <f>IF($B312="","",INDEX('انتقال دیده بان'!$E$2:$E$4926,$B312))</f>
        <v/>
      </c>
      <c r="K312">
        <f>IF($B312="","",INDEX('انتقال دیده بان'!$Y$2:$Y$4926,$B312))</f>
        <v/>
      </c>
      <c r="L312">
        <f>IF($B312="","",INDEX('انتقال دیده بان'!$X$2:$X$4926,$B312))</f>
        <v/>
      </c>
      <c r="M312">
        <f>IF($B312="","",INDEX('انتقال دیده بان'!$AE$2:$AE$4926,$B312))</f>
        <v/>
      </c>
      <c r="N312">
        <f>IF($B312="","",INDEX('انتقال دیده بان'!$AF$2:$AF$4926,$B312))</f>
        <v/>
      </c>
      <c r="O312">
        <f>IF($B312="","",INDEX('انتقال دیده بان'!$AH$2:$AH$4926,$B312))</f>
        <v/>
      </c>
      <c r="P312">
        <f>IF($B312="","",INDEX('انتقال دیده بان'!$AI$2:$AI$4926,$B312))</f>
        <v/>
      </c>
      <c r="Q312">
        <f>IF($B312="","",IF($E312&gt;=85,"شکار ممتاز",IF($E312&gt;=80,"شکار قوی","شکار مشروط")))</f>
        <v/>
      </c>
    </row>
    <row r="313">
      <c r="A313">
        <f>IF($B313="","",ROWS($A$2:A313))</f>
        <v/>
      </c>
      <c r="B31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بان'!$AH$2:$AH$4926&gt;=50)),ROWS($A$2:A313)),0),((('انتقال دیده بان'!$AA$2:$AA$4926)+ROW('انتقال دیده بان'!$AA$2:$AA$4926)/100000000)),0),"")</f>
        <v/>
      </c>
      <c r="C313">
        <f>IF($B313="","",INDEX('انتقال دیده بان'!$A$2:$A$4926,$B313))</f>
        <v/>
      </c>
      <c r="D313">
        <f>IF($B313="","",INDEX('انتقال دیده بان'!$B$2:$B$4926,$B313))</f>
        <v/>
      </c>
      <c r="E313">
        <f>IF($B313="","",INDEX('انتقال دیده بان'!$AA$2:$AA$4926,$B313))</f>
        <v/>
      </c>
      <c r="F313">
        <f>IF($B313="","",INDEX('انتقال دیده بان'!$AJ$2:$AJ$4926,$B313))</f>
        <v/>
      </c>
      <c r="G313">
        <f>IF($B313="","",INDEX('انتقال دیده بان'!$J$2:$J$4926,$B313))</f>
        <v/>
      </c>
      <c r="H313">
        <f>IF($B313="","",INDEX('انتقال دیده بان'!$M$2:$M$4926,$B313))</f>
        <v/>
      </c>
      <c r="I313">
        <f>IF($B313="","",INDEX('انتقال دیده بان'!$D$2:$D$4926,$B313))</f>
        <v/>
      </c>
      <c r="J313">
        <f>IF($B313="","",INDEX('انتقال دیده بان'!$E$2:$E$4926,$B313))</f>
        <v/>
      </c>
      <c r="K313">
        <f>IF($B313="","",INDEX('انتقال دیده بان'!$Y$2:$Y$4926,$B313))</f>
        <v/>
      </c>
      <c r="L313">
        <f>IF($B313="","",INDEX('انتقال دیده بان'!$X$2:$X$4926,$B313))</f>
        <v/>
      </c>
      <c r="M313">
        <f>IF($B313="","",INDEX('انتقال دیده بان'!$AE$2:$AE$4926,$B313))</f>
        <v/>
      </c>
      <c r="N313">
        <f>IF($B313="","",INDEX('انتقال دیده بان'!$AF$2:$AF$4926,$B313))</f>
        <v/>
      </c>
      <c r="O313">
        <f>IF($B313="","",INDEX('انتقال دیده بان'!$AH$2:$AH$4926,$B313))</f>
        <v/>
      </c>
      <c r="P313">
        <f>IF($B313="","",INDEX('انتقال دیده بان'!$AI$2:$AI$4926,$B313))</f>
        <v/>
      </c>
      <c r="Q313">
        <f>IF($B313="","",IF($E313&gt;=85,"شکار ممتاز",IF($E313&gt;=80,"شکار قوی","شکار مشروط")))</f>
        <v/>
      </c>
    </row>
    <row r="314">
      <c r="A314">
        <f>IF($B314="","",ROWS($A$2:A314))</f>
        <v/>
      </c>
      <c r="B31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بان'!$AH$2:$AH$4926&gt;=50)),ROWS($A$2:A314)),0),((('انتقال دیده بان'!$AA$2:$AA$4926)+ROW('انتقال دیده بان'!$AA$2:$AA$4926)/100000000)),0),"")</f>
        <v/>
      </c>
      <c r="C314">
        <f>IF($B314="","",INDEX('انتقال دیده بان'!$A$2:$A$4926,$B314))</f>
        <v/>
      </c>
      <c r="D314">
        <f>IF($B314="","",INDEX('انتقال دیده بان'!$B$2:$B$4926,$B314))</f>
        <v/>
      </c>
      <c r="E314">
        <f>IF($B314="","",INDEX('انتقال دیده بان'!$AA$2:$AA$4926,$B314))</f>
        <v/>
      </c>
      <c r="F314">
        <f>IF($B314="","",INDEX('انتقال دیده بان'!$AJ$2:$AJ$4926,$B314))</f>
        <v/>
      </c>
      <c r="G314">
        <f>IF($B314="","",INDEX('انتقال دیده بان'!$J$2:$J$4926,$B314))</f>
        <v/>
      </c>
      <c r="H314">
        <f>IF($B314="","",INDEX('انتقال دیده بان'!$M$2:$M$4926,$B314))</f>
        <v/>
      </c>
      <c r="I314">
        <f>IF($B314="","",INDEX('انتقال دیده بان'!$D$2:$D$4926,$B314))</f>
        <v/>
      </c>
      <c r="J314">
        <f>IF($B314="","",INDEX('انتقال دیده بان'!$E$2:$E$4926,$B314))</f>
        <v/>
      </c>
      <c r="K314">
        <f>IF($B314="","",INDEX('انتقال دیده بان'!$Y$2:$Y$4926,$B314))</f>
        <v/>
      </c>
      <c r="L314">
        <f>IF($B314="","",INDEX('انتقال دیده بان'!$X$2:$X$4926,$B314))</f>
        <v/>
      </c>
      <c r="M314">
        <f>IF($B314="","",INDEX('انتقال دیده بان'!$AE$2:$AE$4926,$B314))</f>
        <v/>
      </c>
      <c r="N314">
        <f>IF($B314="","",INDEX('انتقال دیده بان'!$AF$2:$AF$4926,$B314))</f>
        <v/>
      </c>
      <c r="O314">
        <f>IF($B314="","",INDEX('انتقال دیده بان'!$AH$2:$AH$4926,$B314))</f>
        <v/>
      </c>
      <c r="P314">
        <f>IF($B314="","",INDEX('انتقال دیده بان'!$AI$2:$AI$4926,$B314))</f>
        <v/>
      </c>
      <c r="Q314">
        <f>IF($B314="","",IF($E314&gt;=85,"شکار ممتاز",IF($E314&gt;=80,"شکار قوی","شکار مشروط")))</f>
        <v/>
      </c>
    </row>
    <row r="315">
      <c r="A315">
        <f>IF($B315="","",ROWS($A$2:A315))</f>
        <v/>
      </c>
      <c r="B31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بان'!$AH$2:$AH$4926&gt;=50)),ROWS($A$2:A315)),0),((('انتقال دیده بان'!$AA$2:$AA$4926)+ROW('انتقال دیده بان'!$AA$2:$AA$4926)/100000000)),0),"")</f>
        <v/>
      </c>
      <c r="C315">
        <f>IF($B315="","",INDEX('انتقال دیده بان'!$A$2:$A$4926,$B315))</f>
        <v/>
      </c>
      <c r="D315">
        <f>IF($B315="","",INDEX('انتقال دیده بان'!$B$2:$B$4926,$B315))</f>
        <v/>
      </c>
      <c r="E315">
        <f>IF($B315="","",INDEX('انتقال دیده بان'!$AA$2:$AA$4926,$B315))</f>
        <v/>
      </c>
      <c r="F315">
        <f>IF($B315="","",INDEX('انتقال دیده بان'!$AJ$2:$AJ$4926,$B315))</f>
        <v/>
      </c>
      <c r="G315">
        <f>IF($B315="","",INDEX('انتقال دیده بان'!$J$2:$J$4926,$B315))</f>
        <v/>
      </c>
      <c r="H315">
        <f>IF($B315="","",INDEX('انتقال دیده بان'!$M$2:$M$4926,$B315))</f>
        <v/>
      </c>
      <c r="I315">
        <f>IF($B315="","",INDEX('انتقال دیده بان'!$D$2:$D$4926,$B315))</f>
        <v/>
      </c>
      <c r="J315">
        <f>IF($B315="","",INDEX('انتقال دیده بان'!$E$2:$E$4926,$B315))</f>
        <v/>
      </c>
      <c r="K315">
        <f>IF($B315="","",INDEX('انتقال دیده بان'!$Y$2:$Y$4926,$B315))</f>
        <v/>
      </c>
      <c r="L315">
        <f>IF($B315="","",INDEX('انتقال دیده بان'!$X$2:$X$4926,$B315))</f>
        <v/>
      </c>
      <c r="M315">
        <f>IF($B315="","",INDEX('انتقال دیده بان'!$AE$2:$AE$4926,$B315))</f>
        <v/>
      </c>
      <c r="N315">
        <f>IF($B315="","",INDEX('انتقال دیده بان'!$AF$2:$AF$4926,$B315))</f>
        <v/>
      </c>
      <c r="O315">
        <f>IF($B315="","",INDEX('انتقال دیده بان'!$AH$2:$AH$4926,$B315))</f>
        <v/>
      </c>
      <c r="P315">
        <f>IF($B315="","",INDEX('انتقال دیده بان'!$AI$2:$AI$4926,$B315))</f>
        <v/>
      </c>
      <c r="Q315">
        <f>IF($B315="","",IF($E315&gt;=85,"شکار ممتاز",IF($E315&gt;=80,"شکار قوی","شکار مشروط")))</f>
        <v/>
      </c>
    </row>
    <row r="316">
      <c r="A316">
        <f>IF($B316="","",ROWS($A$2:A316))</f>
        <v/>
      </c>
      <c r="B31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بان'!$AH$2:$AH$4926&gt;=50)),ROWS($A$2:A316)),0),((('انتقال دیده بان'!$AA$2:$AA$4926)+ROW('انتقال دیده بان'!$AA$2:$AA$4926)/100000000)),0),"")</f>
        <v/>
      </c>
      <c r="C316">
        <f>IF($B316="","",INDEX('انتقال دیده بان'!$A$2:$A$4926,$B316))</f>
        <v/>
      </c>
      <c r="D316">
        <f>IF($B316="","",INDEX('انتقال دیده بان'!$B$2:$B$4926,$B316))</f>
        <v/>
      </c>
      <c r="E316">
        <f>IF($B316="","",INDEX('انتقال دیده بان'!$AA$2:$AA$4926,$B316))</f>
        <v/>
      </c>
      <c r="F316">
        <f>IF($B316="","",INDEX('انتقال دیده بان'!$AJ$2:$AJ$4926,$B316))</f>
        <v/>
      </c>
      <c r="G316">
        <f>IF($B316="","",INDEX('انتقال دیده بان'!$J$2:$J$4926,$B316))</f>
        <v/>
      </c>
      <c r="H316">
        <f>IF($B316="","",INDEX('انتقال دیده بان'!$M$2:$M$4926,$B316))</f>
        <v/>
      </c>
      <c r="I316">
        <f>IF($B316="","",INDEX('انتقال دیده بان'!$D$2:$D$4926,$B316))</f>
        <v/>
      </c>
      <c r="J316">
        <f>IF($B316="","",INDEX('انتقال دیده بان'!$E$2:$E$4926,$B316))</f>
        <v/>
      </c>
      <c r="K316">
        <f>IF($B316="","",INDEX('انتقال دیده بان'!$Y$2:$Y$4926,$B316))</f>
        <v/>
      </c>
      <c r="L316">
        <f>IF($B316="","",INDEX('انتقال دیده بان'!$X$2:$X$4926,$B316))</f>
        <v/>
      </c>
      <c r="M316">
        <f>IF($B316="","",INDEX('انتقال دیده بان'!$AE$2:$AE$4926,$B316))</f>
        <v/>
      </c>
      <c r="N316">
        <f>IF($B316="","",INDEX('انتقال دیده بان'!$AF$2:$AF$4926,$B316))</f>
        <v/>
      </c>
      <c r="O316">
        <f>IF($B316="","",INDEX('انتقال دیده بان'!$AH$2:$AH$4926,$B316))</f>
        <v/>
      </c>
      <c r="P316">
        <f>IF($B316="","",INDEX('انتقال دیده بان'!$AI$2:$AI$4926,$B316))</f>
        <v/>
      </c>
      <c r="Q316">
        <f>IF($B316="","",IF($E316&gt;=85,"شکار ممتاز",IF($E316&gt;=80,"شکار قوی","شکار مشروط")))</f>
        <v/>
      </c>
    </row>
    <row r="317">
      <c r="A317">
        <f>IF($B317="","",ROWS($A$2:A317))</f>
        <v/>
      </c>
      <c r="B31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بان'!$AH$2:$AH$4926&gt;=50)),ROWS($A$2:A317)),0),((('انتقال دیده بان'!$AA$2:$AA$4926)+ROW('انتقال دیده بان'!$AA$2:$AA$4926)/100000000)),0),"")</f>
        <v/>
      </c>
      <c r="C317">
        <f>IF($B317="","",INDEX('انتقال دیده بان'!$A$2:$A$4926,$B317))</f>
        <v/>
      </c>
      <c r="D317">
        <f>IF($B317="","",INDEX('انتقال دیده بان'!$B$2:$B$4926,$B317))</f>
        <v/>
      </c>
      <c r="E317">
        <f>IF($B317="","",INDEX('انتقال دیده بان'!$AA$2:$AA$4926,$B317))</f>
        <v/>
      </c>
      <c r="F317">
        <f>IF($B317="","",INDEX('انتقال دیده بان'!$AJ$2:$AJ$4926,$B317))</f>
        <v/>
      </c>
      <c r="G317">
        <f>IF($B317="","",INDEX('انتقال دیده بان'!$J$2:$J$4926,$B317))</f>
        <v/>
      </c>
      <c r="H317">
        <f>IF($B317="","",INDEX('انتقال دیده بان'!$M$2:$M$4926,$B317))</f>
        <v/>
      </c>
      <c r="I317">
        <f>IF($B317="","",INDEX('انتقال دیده بان'!$D$2:$D$4926,$B317))</f>
        <v/>
      </c>
      <c r="J317">
        <f>IF($B317="","",INDEX('انتقال دیده بان'!$E$2:$E$4926,$B317))</f>
        <v/>
      </c>
      <c r="K317">
        <f>IF($B317="","",INDEX('انتقال دیده بان'!$Y$2:$Y$4926,$B317))</f>
        <v/>
      </c>
      <c r="L317">
        <f>IF($B317="","",INDEX('انتقال دیده بان'!$X$2:$X$4926,$B317))</f>
        <v/>
      </c>
      <c r="M317">
        <f>IF($B317="","",INDEX('انتقال دیده بان'!$AE$2:$AE$4926,$B317))</f>
        <v/>
      </c>
      <c r="N317">
        <f>IF($B317="","",INDEX('انتقال دیده بان'!$AF$2:$AF$4926,$B317))</f>
        <v/>
      </c>
      <c r="O317">
        <f>IF($B317="","",INDEX('انتقال دیده بان'!$AH$2:$AH$4926,$B317))</f>
        <v/>
      </c>
      <c r="P317">
        <f>IF($B317="","",INDEX('انتقال دیده بان'!$AI$2:$AI$4926,$B317))</f>
        <v/>
      </c>
      <c r="Q317">
        <f>IF($B317="","",IF($E317&gt;=85,"شکار ممتاز",IF($E317&gt;=80,"شکار قوی","شکار مشروط")))</f>
        <v/>
      </c>
    </row>
    <row r="318">
      <c r="A318">
        <f>IF($B318="","",ROWS($A$2:A318))</f>
        <v/>
      </c>
      <c r="B31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بان'!$AH$2:$AH$4926&gt;=50)),ROWS($A$2:A318)),0),((('انتقال دیده بان'!$AA$2:$AA$4926)+ROW('انتقال دیده بان'!$AA$2:$AA$4926)/100000000)),0),"")</f>
        <v/>
      </c>
      <c r="C318">
        <f>IF($B318="","",INDEX('انتقال دیده بان'!$A$2:$A$4926,$B318))</f>
        <v/>
      </c>
      <c r="D318">
        <f>IF($B318="","",INDEX('انتقال دیده بان'!$B$2:$B$4926,$B318))</f>
        <v/>
      </c>
      <c r="E318">
        <f>IF($B318="","",INDEX('انتقال دیده بان'!$AA$2:$AA$4926,$B318))</f>
        <v/>
      </c>
      <c r="F318">
        <f>IF($B318="","",INDEX('انتقال دیده بان'!$AJ$2:$AJ$4926,$B318))</f>
        <v/>
      </c>
      <c r="G318">
        <f>IF($B318="","",INDEX('انتقال دیده بان'!$J$2:$J$4926,$B318))</f>
        <v/>
      </c>
      <c r="H318">
        <f>IF($B318="","",INDEX('انتقال دیده بان'!$M$2:$M$4926,$B318))</f>
        <v/>
      </c>
      <c r="I318">
        <f>IF($B318="","",INDEX('انتقال دیده بان'!$D$2:$D$4926,$B318))</f>
        <v/>
      </c>
      <c r="J318">
        <f>IF($B318="","",INDEX('انتقال دیده بان'!$E$2:$E$4926,$B318))</f>
        <v/>
      </c>
      <c r="K318">
        <f>IF($B318="","",INDEX('انتقال دیده بان'!$Y$2:$Y$4926,$B318))</f>
        <v/>
      </c>
      <c r="L318">
        <f>IF($B318="","",INDEX('انتقال دیده بان'!$X$2:$X$4926,$B318))</f>
        <v/>
      </c>
      <c r="M318">
        <f>IF($B318="","",INDEX('انتقال دیده بان'!$AE$2:$AE$4926,$B318))</f>
        <v/>
      </c>
      <c r="N318">
        <f>IF($B318="","",INDEX('انتقال دیده بان'!$AF$2:$AF$4926,$B318))</f>
        <v/>
      </c>
      <c r="O318">
        <f>IF($B318="","",INDEX('انتقال دیده بان'!$AH$2:$AH$4926,$B318))</f>
        <v/>
      </c>
      <c r="P318">
        <f>IF($B318="","",INDEX('انتقال دیده بان'!$AI$2:$AI$4926,$B318))</f>
        <v/>
      </c>
      <c r="Q318">
        <f>IF($B318="","",IF($E318&gt;=85,"شکار ممتاز",IF($E318&gt;=80,"شکار قوی","شکار مشروط")))</f>
        <v/>
      </c>
    </row>
    <row r="319">
      <c r="A319">
        <f>IF($B319="","",ROWS($A$2:A319))</f>
        <v/>
      </c>
      <c r="B31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بان'!$AH$2:$AH$4926&gt;=50)),ROWS($A$2:A319)),0),((('انتقال دیده بان'!$AA$2:$AA$4926)+ROW('انتقال دیده بان'!$AA$2:$AA$4926)/100000000)),0),"")</f>
        <v/>
      </c>
      <c r="C319">
        <f>IF($B319="","",INDEX('انتقال دیده بان'!$A$2:$A$4926,$B319))</f>
        <v/>
      </c>
      <c r="D319">
        <f>IF($B319="","",INDEX('انتقال دیده بان'!$B$2:$B$4926,$B319))</f>
        <v/>
      </c>
      <c r="E319">
        <f>IF($B319="","",INDEX('انتقال دیده بان'!$AA$2:$AA$4926,$B319))</f>
        <v/>
      </c>
      <c r="F319">
        <f>IF($B319="","",INDEX('انتقال دیده بان'!$AJ$2:$AJ$4926,$B319))</f>
        <v/>
      </c>
      <c r="G319">
        <f>IF($B319="","",INDEX('انتقال دیده بان'!$J$2:$J$4926,$B319))</f>
        <v/>
      </c>
      <c r="H319">
        <f>IF($B319="","",INDEX('انتقال دیده بان'!$M$2:$M$4926,$B319))</f>
        <v/>
      </c>
      <c r="I319">
        <f>IF($B319="","",INDEX('انتقال دیده بان'!$D$2:$D$4926,$B319))</f>
        <v/>
      </c>
      <c r="J319">
        <f>IF($B319="","",INDEX('انتقال دیده بان'!$E$2:$E$4926,$B319))</f>
        <v/>
      </c>
      <c r="K319">
        <f>IF($B319="","",INDEX('انتقال دیده بان'!$Y$2:$Y$4926,$B319))</f>
        <v/>
      </c>
      <c r="L319">
        <f>IF($B319="","",INDEX('انتقال دیده بان'!$X$2:$X$4926,$B319))</f>
        <v/>
      </c>
      <c r="M319">
        <f>IF($B319="","",INDEX('انتقال دیده بان'!$AE$2:$AE$4926,$B319))</f>
        <v/>
      </c>
      <c r="N319">
        <f>IF($B319="","",INDEX('انتقال دیده بان'!$AF$2:$AF$4926,$B319))</f>
        <v/>
      </c>
      <c r="O319">
        <f>IF($B319="","",INDEX('انتقال دیده بان'!$AH$2:$AH$4926,$B319))</f>
        <v/>
      </c>
      <c r="P319">
        <f>IF($B319="","",INDEX('انتقال دیده بان'!$AI$2:$AI$4926,$B319))</f>
        <v/>
      </c>
      <c r="Q319">
        <f>IF($B319="","",IF($E319&gt;=85,"شکار ممتاز",IF($E319&gt;=80,"شکار قوی","شکار مشروط")))</f>
        <v/>
      </c>
    </row>
    <row r="320">
      <c r="A320">
        <f>IF($B320="","",ROWS($A$2:A320))</f>
        <v/>
      </c>
      <c r="B32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بان'!$AH$2:$AH$4926&gt;=50)),ROWS($A$2:A320)),0),((('انتقال دیده بان'!$AA$2:$AA$4926)+ROW('انتقال دیده بان'!$AA$2:$AA$4926)/100000000)),0),"")</f>
        <v/>
      </c>
      <c r="C320">
        <f>IF($B320="","",INDEX('انتقال دیده بان'!$A$2:$A$4926,$B320))</f>
        <v/>
      </c>
      <c r="D320">
        <f>IF($B320="","",INDEX('انتقال دیده بان'!$B$2:$B$4926,$B320))</f>
        <v/>
      </c>
      <c r="E320">
        <f>IF($B320="","",INDEX('انتقال دیده بان'!$AA$2:$AA$4926,$B320))</f>
        <v/>
      </c>
      <c r="F320">
        <f>IF($B320="","",INDEX('انتقال دیده بان'!$AJ$2:$AJ$4926,$B320))</f>
        <v/>
      </c>
      <c r="G320">
        <f>IF($B320="","",INDEX('انتقال دیده بان'!$J$2:$J$4926,$B320))</f>
        <v/>
      </c>
      <c r="H320">
        <f>IF($B320="","",INDEX('انتقال دیده بان'!$M$2:$M$4926,$B320))</f>
        <v/>
      </c>
      <c r="I320">
        <f>IF($B320="","",INDEX('انتقال دیده بان'!$D$2:$D$4926,$B320))</f>
        <v/>
      </c>
      <c r="J320">
        <f>IF($B320="","",INDEX('انتقال دیده بان'!$E$2:$E$4926,$B320))</f>
        <v/>
      </c>
      <c r="K320">
        <f>IF($B320="","",INDEX('انتقال دیده بان'!$Y$2:$Y$4926,$B320))</f>
        <v/>
      </c>
      <c r="L320">
        <f>IF($B320="","",INDEX('انتقال دیده بان'!$X$2:$X$4926,$B320))</f>
        <v/>
      </c>
      <c r="M320">
        <f>IF($B320="","",INDEX('انتقال دیده بان'!$AE$2:$AE$4926,$B320))</f>
        <v/>
      </c>
      <c r="N320">
        <f>IF($B320="","",INDEX('انتقال دیده بان'!$AF$2:$AF$4926,$B320))</f>
        <v/>
      </c>
      <c r="O320">
        <f>IF($B320="","",INDEX('انتقال دیده بان'!$AH$2:$AH$4926,$B320))</f>
        <v/>
      </c>
      <c r="P320">
        <f>IF($B320="","",INDEX('انتقال دیده بان'!$AI$2:$AI$4926,$B320))</f>
        <v/>
      </c>
      <c r="Q320">
        <f>IF($B320="","",IF($E320&gt;=85,"شکار ممتاز",IF($E320&gt;=80,"شکار قوی","شکار مشروط")))</f>
        <v/>
      </c>
    </row>
    <row r="321">
      <c r="A321">
        <f>IF($B321="","",ROWS($A$2:A321))</f>
        <v/>
      </c>
      <c r="B32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بان'!$AH$2:$AH$4926&gt;=50)),ROWS($A$2:A321)),0),((('انتقال دیده بان'!$AA$2:$AA$4926)+ROW('انتقال دیده بان'!$AA$2:$AA$4926)/100000000)),0),"")</f>
        <v/>
      </c>
      <c r="C321">
        <f>IF($B321="","",INDEX('انتقال دیده بان'!$A$2:$A$4926,$B321))</f>
        <v/>
      </c>
      <c r="D321">
        <f>IF($B321="","",INDEX('انتقال دیده بان'!$B$2:$B$4926,$B321))</f>
        <v/>
      </c>
      <c r="E321">
        <f>IF($B321="","",INDEX('انتقال دیده بان'!$AA$2:$AA$4926,$B321))</f>
        <v/>
      </c>
      <c r="F321">
        <f>IF($B321="","",INDEX('انتقال دیده بان'!$AJ$2:$AJ$4926,$B321))</f>
        <v/>
      </c>
      <c r="G321">
        <f>IF($B321="","",INDEX('انتقال دیده بان'!$J$2:$J$4926,$B321))</f>
        <v/>
      </c>
      <c r="H321">
        <f>IF($B321="","",INDEX('انتقال دیده بان'!$M$2:$M$4926,$B321))</f>
        <v/>
      </c>
      <c r="I321">
        <f>IF($B321="","",INDEX('انتقال دیده بان'!$D$2:$D$4926,$B321))</f>
        <v/>
      </c>
      <c r="J321">
        <f>IF($B321="","",INDEX('انتقال دیده بان'!$E$2:$E$4926,$B321))</f>
        <v/>
      </c>
      <c r="K321">
        <f>IF($B321="","",INDEX('انتقال دیده بان'!$Y$2:$Y$4926,$B321))</f>
        <v/>
      </c>
      <c r="L321">
        <f>IF($B321="","",INDEX('انتقال دیده بان'!$X$2:$X$4926,$B321))</f>
        <v/>
      </c>
      <c r="M321">
        <f>IF($B321="","",INDEX('انتقال دیده بان'!$AE$2:$AE$4926,$B321))</f>
        <v/>
      </c>
      <c r="N321">
        <f>IF($B321="","",INDEX('انتقال دیده بان'!$AF$2:$AF$4926,$B321))</f>
        <v/>
      </c>
      <c r="O321">
        <f>IF($B321="","",INDEX('انتقال دیده بان'!$AH$2:$AH$4926,$B321))</f>
        <v/>
      </c>
      <c r="P321">
        <f>IF($B321="","",INDEX('انتقال دیده بان'!$AI$2:$AI$4926,$B321))</f>
        <v/>
      </c>
      <c r="Q321">
        <f>IF($B321="","",IF($E321&gt;=85,"شکار ممتاز",IF($E321&gt;=80,"شکار قوی","شکار مشروط")))</f>
        <v/>
      </c>
    </row>
    <row r="322">
      <c r="A322">
        <f>IF($B322="","",ROWS($A$2:A322))</f>
        <v/>
      </c>
      <c r="B32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بان'!$AH$2:$AH$4926&gt;=50)),ROWS($A$2:A322)),0),((('انتقال دیده بان'!$AA$2:$AA$4926)+ROW('انتقال دیده بان'!$AA$2:$AA$4926)/100000000)),0),"")</f>
        <v/>
      </c>
      <c r="C322">
        <f>IF($B322="","",INDEX('انتقال دیده بان'!$A$2:$A$4926,$B322))</f>
        <v/>
      </c>
      <c r="D322">
        <f>IF($B322="","",INDEX('انتقال دیده بان'!$B$2:$B$4926,$B322))</f>
        <v/>
      </c>
      <c r="E322">
        <f>IF($B322="","",INDEX('انتقال دیده بان'!$AA$2:$AA$4926,$B322))</f>
        <v/>
      </c>
      <c r="F322">
        <f>IF($B322="","",INDEX('انتقال دیده بان'!$AJ$2:$AJ$4926,$B322))</f>
        <v/>
      </c>
      <c r="G322">
        <f>IF($B322="","",INDEX('انتقال دیده بان'!$J$2:$J$4926,$B322))</f>
        <v/>
      </c>
      <c r="H322">
        <f>IF($B322="","",INDEX('انتقال دیده بان'!$M$2:$M$4926,$B322))</f>
        <v/>
      </c>
      <c r="I322">
        <f>IF($B322="","",INDEX('انتقال دیده بان'!$D$2:$D$4926,$B322))</f>
        <v/>
      </c>
      <c r="J322">
        <f>IF($B322="","",INDEX('انتقال دیده بان'!$E$2:$E$4926,$B322))</f>
        <v/>
      </c>
      <c r="K322">
        <f>IF($B322="","",INDEX('انتقال دیده بان'!$Y$2:$Y$4926,$B322))</f>
        <v/>
      </c>
      <c r="L322">
        <f>IF($B322="","",INDEX('انتقال دیده بان'!$X$2:$X$4926,$B322))</f>
        <v/>
      </c>
      <c r="M322">
        <f>IF($B322="","",INDEX('انتقال دیده بان'!$AE$2:$AE$4926,$B322))</f>
        <v/>
      </c>
      <c r="N322">
        <f>IF($B322="","",INDEX('انتقال دیده بان'!$AF$2:$AF$4926,$B322))</f>
        <v/>
      </c>
      <c r="O322">
        <f>IF($B322="","",INDEX('انتقال دیده بان'!$AH$2:$AH$4926,$B322))</f>
        <v/>
      </c>
      <c r="P322">
        <f>IF($B322="","",INDEX('انتقال دیده بان'!$AI$2:$AI$4926,$B322))</f>
        <v/>
      </c>
      <c r="Q322">
        <f>IF($B322="","",IF($E322&gt;=85,"شکار ممتاز",IF($E322&gt;=80,"شکار قوی","شکار مشروط")))</f>
        <v/>
      </c>
    </row>
    <row r="323">
      <c r="A323">
        <f>IF($B323="","",ROWS($A$2:A323))</f>
        <v/>
      </c>
      <c r="B32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بان'!$AH$2:$AH$4926&gt;=50)),ROWS($A$2:A323)),0),((('انتقال دیده بان'!$AA$2:$AA$4926)+ROW('انتقال دیده بان'!$AA$2:$AA$4926)/100000000)),0),"")</f>
        <v/>
      </c>
      <c r="C323">
        <f>IF($B323="","",INDEX('انتقال دیده بان'!$A$2:$A$4926,$B323))</f>
        <v/>
      </c>
      <c r="D323">
        <f>IF($B323="","",INDEX('انتقال دیده بان'!$B$2:$B$4926,$B323))</f>
        <v/>
      </c>
      <c r="E323">
        <f>IF($B323="","",INDEX('انتقال دیده بان'!$AA$2:$AA$4926,$B323))</f>
        <v/>
      </c>
      <c r="F323">
        <f>IF($B323="","",INDEX('انتقال دیده بان'!$AJ$2:$AJ$4926,$B323))</f>
        <v/>
      </c>
      <c r="G323">
        <f>IF($B323="","",INDEX('انتقال دیده بان'!$J$2:$J$4926,$B323))</f>
        <v/>
      </c>
      <c r="H323">
        <f>IF($B323="","",INDEX('انتقال دیده بان'!$M$2:$M$4926,$B323))</f>
        <v/>
      </c>
      <c r="I323">
        <f>IF($B323="","",INDEX('انتقال دیده بان'!$D$2:$D$4926,$B323))</f>
        <v/>
      </c>
      <c r="J323">
        <f>IF($B323="","",INDEX('انتقال دیده بان'!$E$2:$E$4926,$B323))</f>
        <v/>
      </c>
      <c r="K323">
        <f>IF($B323="","",INDEX('انتقال دیده بان'!$Y$2:$Y$4926,$B323))</f>
        <v/>
      </c>
      <c r="L323">
        <f>IF($B323="","",INDEX('انتقال دیده بان'!$X$2:$X$4926,$B323))</f>
        <v/>
      </c>
      <c r="M323">
        <f>IF($B323="","",INDEX('انتقال دیده بان'!$AE$2:$AE$4926,$B323))</f>
        <v/>
      </c>
      <c r="N323">
        <f>IF($B323="","",INDEX('انتقال دیده بان'!$AF$2:$AF$4926,$B323))</f>
        <v/>
      </c>
      <c r="O323">
        <f>IF($B323="","",INDEX('انتقال دیده بان'!$AH$2:$AH$4926,$B323))</f>
        <v/>
      </c>
      <c r="P323">
        <f>IF($B323="","",INDEX('انتقال دیده بان'!$AI$2:$AI$4926,$B323))</f>
        <v/>
      </c>
      <c r="Q323">
        <f>IF($B323="","",IF($E323&gt;=85,"شکار ممتاز",IF($E323&gt;=80,"شکار قوی","شکار مشروط")))</f>
        <v/>
      </c>
    </row>
    <row r="324">
      <c r="A324">
        <f>IF($B324="","",ROWS($A$2:A324))</f>
        <v/>
      </c>
      <c r="B32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بان'!$AH$2:$AH$4926&gt;=50)),ROWS($A$2:A324)),0),((('انتقال دیده بان'!$AA$2:$AA$4926)+ROW('انتقال دیده بان'!$AA$2:$AA$4926)/100000000)),0),"")</f>
        <v/>
      </c>
      <c r="C324">
        <f>IF($B324="","",INDEX('انتقال دیده بان'!$A$2:$A$4926,$B324))</f>
        <v/>
      </c>
      <c r="D324">
        <f>IF($B324="","",INDEX('انتقال دیده بان'!$B$2:$B$4926,$B324))</f>
        <v/>
      </c>
      <c r="E324">
        <f>IF($B324="","",INDEX('انتقال دیده بان'!$AA$2:$AA$4926,$B324))</f>
        <v/>
      </c>
      <c r="F324">
        <f>IF($B324="","",INDEX('انتقال دیده بان'!$AJ$2:$AJ$4926,$B324))</f>
        <v/>
      </c>
      <c r="G324">
        <f>IF($B324="","",INDEX('انتقال دیده بان'!$J$2:$J$4926,$B324))</f>
        <v/>
      </c>
      <c r="H324">
        <f>IF($B324="","",INDEX('انتقال دیده بان'!$M$2:$M$4926,$B324))</f>
        <v/>
      </c>
      <c r="I324">
        <f>IF($B324="","",INDEX('انتقال دیده بان'!$D$2:$D$4926,$B324))</f>
        <v/>
      </c>
      <c r="J324">
        <f>IF($B324="","",INDEX('انتقال دیده بان'!$E$2:$E$4926,$B324))</f>
        <v/>
      </c>
      <c r="K324">
        <f>IF($B324="","",INDEX('انتقال دیده بان'!$Y$2:$Y$4926,$B324))</f>
        <v/>
      </c>
      <c r="L324">
        <f>IF($B324="","",INDEX('انتقال دیده بان'!$X$2:$X$4926,$B324))</f>
        <v/>
      </c>
      <c r="M324">
        <f>IF($B324="","",INDEX('انتقال دیده بان'!$AE$2:$AE$4926,$B324))</f>
        <v/>
      </c>
      <c r="N324">
        <f>IF($B324="","",INDEX('انتقال دیده بان'!$AF$2:$AF$4926,$B324))</f>
        <v/>
      </c>
      <c r="O324">
        <f>IF($B324="","",INDEX('انتقال دیده بان'!$AH$2:$AH$4926,$B324))</f>
        <v/>
      </c>
      <c r="P324">
        <f>IF($B324="","",INDEX('انتقال دیده بان'!$AI$2:$AI$4926,$B324))</f>
        <v/>
      </c>
      <c r="Q324">
        <f>IF($B324="","",IF($E324&gt;=85,"شکار ممتاز",IF($E324&gt;=80,"شکار قوی","شکار مشروط")))</f>
        <v/>
      </c>
    </row>
    <row r="325">
      <c r="A325">
        <f>IF($B325="","",ROWS($A$2:A325))</f>
        <v/>
      </c>
      <c r="B32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بان'!$AH$2:$AH$4926&gt;=50)),ROWS($A$2:A325)),0),((('انتقال دیده بان'!$AA$2:$AA$4926)+ROW('انتقال دیده بان'!$AA$2:$AA$4926)/100000000)),0),"")</f>
        <v/>
      </c>
      <c r="C325">
        <f>IF($B325="","",INDEX('انتقال دیده بان'!$A$2:$A$4926,$B325))</f>
        <v/>
      </c>
      <c r="D325">
        <f>IF($B325="","",INDEX('انتقال دیده بان'!$B$2:$B$4926,$B325))</f>
        <v/>
      </c>
      <c r="E325">
        <f>IF($B325="","",INDEX('انتقال دیده بان'!$AA$2:$AA$4926,$B325))</f>
        <v/>
      </c>
      <c r="F325">
        <f>IF($B325="","",INDEX('انتقال دیده بان'!$AJ$2:$AJ$4926,$B325))</f>
        <v/>
      </c>
      <c r="G325">
        <f>IF($B325="","",INDEX('انتقال دیده بان'!$J$2:$J$4926,$B325))</f>
        <v/>
      </c>
      <c r="H325">
        <f>IF($B325="","",INDEX('انتقال دیده بان'!$M$2:$M$4926,$B325))</f>
        <v/>
      </c>
      <c r="I325">
        <f>IF($B325="","",INDEX('انتقال دیده بان'!$D$2:$D$4926,$B325))</f>
        <v/>
      </c>
      <c r="J325">
        <f>IF($B325="","",INDEX('انتقال دیده بان'!$E$2:$E$4926,$B325))</f>
        <v/>
      </c>
      <c r="K325">
        <f>IF($B325="","",INDEX('انتقال دیده بان'!$Y$2:$Y$4926,$B325))</f>
        <v/>
      </c>
      <c r="L325">
        <f>IF($B325="","",INDEX('انتقال دیده بان'!$X$2:$X$4926,$B325))</f>
        <v/>
      </c>
      <c r="M325">
        <f>IF($B325="","",INDEX('انتقال دیده بان'!$AE$2:$AE$4926,$B325))</f>
        <v/>
      </c>
      <c r="N325">
        <f>IF($B325="","",INDEX('انتقال دیده بان'!$AF$2:$AF$4926,$B325))</f>
        <v/>
      </c>
      <c r="O325">
        <f>IF($B325="","",INDEX('انتقال دیده بان'!$AH$2:$AH$4926,$B325))</f>
        <v/>
      </c>
      <c r="P325">
        <f>IF($B325="","",INDEX('انتقال دیده بان'!$AI$2:$AI$4926,$B325))</f>
        <v/>
      </c>
      <c r="Q325">
        <f>IF($B325="","",IF($E325&gt;=85,"شکار ممتاز",IF($E325&gt;=80,"شکار قوی","شکار مشروط")))</f>
        <v/>
      </c>
    </row>
    <row r="326">
      <c r="A326">
        <f>IF($B326="","",ROWS($A$2:A326))</f>
        <v/>
      </c>
      <c r="B32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بان'!$AH$2:$AH$4926&gt;=50)),ROWS($A$2:A326)),0),((('انتقال دیده بان'!$AA$2:$AA$4926)+ROW('انتقال دیده بان'!$AA$2:$AA$4926)/100000000)),0),"")</f>
        <v/>
      </c>
      <c r="C326">
        <f>IF($B326="","",INDEX('انتقال دیده بان'!$A$2:$A$4926,$B326))</f>
        <v/>
      </c>
      <c r="D326">
        <f>IF($B326="","",INDEX('انتقال دیده بان'!$B$2:$B$4926,$B326))</f>
        <v/>
      </c>
      <c r="E326">
        <f>IF($B326="","",INDEX('انتقال دیده بان'!$AA$2:$AA$4926,$B326))</f>
        <v/>
      </c>
      <c r="F326">
        <f>IF($B326="","",INDEX('انتقال دیده بان'!$AJ$2:$AJ$4926,$B326))</f>
        <v/>
      </c>
      <c r="G326">
        <f>IF($B326="","",INDEX('انتقال دیده بان'!$J$2:$J$4926,$B326))</f>
        <v/>
      </c>
      <c r="H326">
        <f>IF($B326="","",INDEX('انتقال دیده بان'!$M$2:$M$4926,$B326))</f>
        <v/>
      </c>
      <c r="I326">
        <f>IF($B326="","",INDEX('انتقال دیده بان'!$D$2:$D$4926,$B326))</f>
        <v/>
      </c>
      <c r="J326">
        <f>IF($B326="","",INDEX('انتقال دیده بان'!$E$2:$E$4926,$B326))</f>
        <v/>
      </c>
      <c r="K326">
        <f>IF($B326="","",INDEX('انتقال دیده بان'!$Y$2:$Y$4926,$B326))</f>
        <v/>
      </c>
      <c r="L326">
        <f>IF($B326="","",INDEX('انتقال دیده بان'!$X$2:$X$4926,$B326))</f>
        <v/>
      </c>
      <c r="M326">
        <f>IF($B326="","",INDEX('انتقال دیده بان'!$AE$2:$AE$4926,$B326))</f>
        <v/>
      </c>
      <c r="N326">
        <f>IF($B326="","",INDEX('انتقال دیده بان'!$AF$2:$AF$4926,$B326))</f>
        <v/>
      </c>
      <c r="O326">
        <f>IF($B326="","",INDEX('انتقال دیده بان'!$AH$2:$AH$4926,$B326))</f>
        <v/>
      </c>
      <c r="P326">
        <f>IF($B326="","",INDEX('انتقال دیده بان'!$AI$2:$AI$4926,$B326))</f>
        <v/>
      </c>
      <c r="Q326">
        <f>IF($B326="","",IF($E326&gt;=85,"شکار ممتاز",IF($E326&gt;=80,"شکار قوی","شکار مشروط")))</f>
        <v/>
      </c>
    </row>
    <row r="327">
      <c r="A327">
        <f>IF($B327="","",ROWS($A$2:A327))</f>
        <v/>
      </c>
      <c r="B32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بان'!$AH$2:$AH$4926&gt;=50)),ROWS($A$2:A327)),0),((('انتقال دیده بان'!$AA$2:$AA$4926)+ROW('انتقال دیده بان'!$AA$2:$AA$4926)/100000000)),0),"")</f>
        <v/>
      </c>
      <c r="C327">
        <f>IF($B327="","",INDEX('انتقال دیده بان'!$A$2:$A$4926,$B327))</f>
        <v/>
      </c>
      <c r="D327">
        <f>IF($B327="","",INDEX('انتقال دیده بان'!$B$2:$B$4926,$B327))</f>
        <v/>
      </c>
      <c r="E327">
        <f>IF($B327="","",INDEX('انتقال دیده بان'!$AA$2:$AA$4926,$B327))</f>
        <v/>
      </c>
      <c r="F327">
        <f>IF($B327="","",INDEX('انتقال دیده بان'!$AJ$2:$AJ$4926,$B327))</f>
        <v/>
      </c>
      <c r="G327">
        <f>IF($B327="","",INDEX('انتقال دیده بان'!$J$2:$J$4926,$B327))</f>
        <v/>
      </c>
      <c r="H327">
        <f>IF($B327="","",INDEX('انتقال دیده بان'!$M$2:$M$4926,$B327))</f>
        <v/>
      </c>
      <c r="I327">
        <f>IF($B327="","",INDEX('انتقال دیده بان'!$D$2:$D$4926,$B327))</f>
        <v/>
      </c>
      <c r="J327">
        <f>IF($B327="","",INDEX('انتقال دیده بان'!$E$2:$E$4926,$B327))</f>
        <v/>
      </c>
      <c r="K327">
        <f>IF($B327="","",INDEX('انتقال دیده بان'!$Y$2:$Y$4926,$B327))</f>
        <v/>
      </c>
      <c r="L327">
        <f>IF($B327="","",INDEX('انتقال دیده بان'!$X$2:$X$4926,$B327))</f>
        <v/>
      </c>
      <c r="M327">
        <f>IF($B327="","",INDEX('انتقال دیده بان'!$AE$2:$AE$4926,$B327))</f>
        <v/>
      </c>
      <c r="N327">
        <f>IF($B327="","",INDEX('انتقال دیده بان'!$AF$2:$AF$4926,$B327))</f>
        <v/>
      </c>
      <c r="O327">
        <f>IF($B327="","",INDEX('انتقال دیده بان'!$AH$2:$AH$4926,$B327))</f>
        <v/>
      </c>
      <c r="P327">
        <f>IF($B327="","",INDEX('انتقال دیده بان'!$AI$2:$AI$4926,$B327))</f>
        <v/>
      </c>
      <c r="Q327">
        <f>IF($B327="","",IF($E327&gt;=85,"شکار ممتاز",IF($E327&gt;=80,"شکار قوی","شکار مشروط")))</f>
        <v/>
      </c>
    </row>
    <row r="328">
      <c r="A328">
        <f>IF($B328="","",ROWS($A$2:A328))</f>
        <v/>
      </c>
      <c r="B32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بان'!$AH$2:$AH$4926&gt;=50)),ROWS($A$2:A328)),0),((('انتقال دیده بان'!$AA$2:$AA$4926)+ROW('انتقال دیده بان'!$AA$2:$AA$4926)/100000000)),0),"")</f>
        <v/>
      </c>
      <c r="C328">
        <f>IF($B328="","",INDEX('انتقال دیده بان'!$A$2:$A$4926,$B328))</f>
        <v/>
      </c>
      <c r="D328">
        <f>IF($B328="","",INDEX('انتقال دیده بان'!$B$2:$B$4926,$B328))</f>
        <v/>
      </c>
      <c r="E328">
        <f>IF($B328="","",INDEX('انتقال دیده بان'!$AA$2:$AA$4926,$B328))</f>
        <v/>
      </c>
      <c r="F328">
        <f>IF($B328="","",INDEX('انتقال دیده بان'!$AJ$2:$AJ$4926,$B328))</f>
        <v/>
      </c>
      <c r="G328">
        <f>IF($B328="","",INDEX('انتقال دیده بان'!$J$2:$J$4926,$B328))</f>
        <v/>
      </c>
      <c r="H328">
        <f>IF($B328="","",INDEX('انتقال دیده بان'!$M$2:$M$4926,$B328))</f>
        <v/>
      </c>
      <c r="I328">
        <f>IF($B328="","",INDEX('انتقال دیده بان'!$D$2:$D$4926,$B328))</f>
        <v/>
      </c>
      <c r="J328">
        <f>IF($B328="","",INDEX('انتقال دیده بان'!$E$2:$E$4926,$B328))</f>
        <v/>
      </c>
      <c r="K328">
        <f>IF($B328="","",INDEX('انتقال دیده بان'!$Y$2:$Y$4926,$B328))</f>
        <v/>
      </c>
      <c r="L328">
        <f>IF($B328="","",INDEX('انتقال دیده بان'!$X$2:$X$4926,$B328))</f>
        <v/>
      </c>
      <c r="M328">
        <f>IF($B328="","",INDEX('انتقال دیده بان'!$AE$2:$AE$4926,$B328))</f>
        <v/>
      </c>
      <c r="N328">
        <f>IF($B328="","",INDEX('انتقال دیده بان'!$AF$2:$AF$4926,$B328))</f>
        <v/>
      </c>
      <c r="O328">
        <f>IF($B328="","",INDEX('انتقال دیده بان'!$AH$2:$AH$4926,$B328))</f>
        <v/>
      </c>
      <c r="P328">
        <f>IF($B328="","",INDEX('انتقال دیده بان'!$AI$2:$AI$4926,$B328))</f>
        <v/>
      </c>
      <c r="Q328">
        <f>IF($B328="","",IF($E328&gt;=85,"شکار ممتاز",IF($E328&gt;=80,"شکار قوی","شکار مشروط")))</f>
        <v/>
      </c>
    </row>
    <row r="329">
      <c r="A329">
        <f>IF($B329="","",ROWS($A$2:A329))</f>
        <v/>
      </c>
      <c r="B32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بان'!$AH$2:$AH$4926&gt;=50)),ROWS($A$2:A329)),0),((('انتقال دیده بان'!$AA$2:$AA$4926)+ROW('انتقال دیده بان'!$AA$2:$AA$4926)/100000000)),0),"")</f>
        <v/>
      </c>
      <c r="C329">
        <f>IF($B329="","",INDEX('انتقال دیده بان'!$A$2:$A$4926,$B329))</f>
        <v/>
      </c>
      <c r="D329">
        <f>IF($B329="","",INDEX('انتقال دیده بان'!$B$2:$B$4926,$B329))</f>
        <v/>
      </c>
      <c r="E329">
        <f>IF($B329="","",INDEX('انتقال دیده بان'!$AA$2:$AA$4926,$B329))</f>
        <v/>
      </c>
      <c r="F329">
        <f>IF($B329="","",INDEX('انتقال دیده بان'!$AJ$2:$AJ$4926,$B329))</f>
        <v/>
      </c>
      <c r="G329">
        <f>IF($B329="","",INDEX('انتقال دیده بان'!$J$2:$J$4926,$B329))</f>
        <v/>
      </c>
      <c r="H329">
        <f>IF($B329="","",INDEX('انتقال دیده بان'!$M$2:$M$4926,$B329))</f>
        <v/>
      </c>
      <c r="I329">
        <f>IF($B329="","",INDEX('انتقال دیده بان'!$D$2:$D$4926,$B329))</f>
        <v/>
      </c>
      <c r="J329">
        <f>IF($B329="","",INDEX('انتقال دیده بان'!$E$2:$E$4926,$B329))</f>
        <v/>
      </c>
      <c r="K329">
        <f>IF($B329="","",INDEX('انتقال دیده بان'!$Y$2:$Y$4926,$B329))</f>
        <v/>
      </c>
      <c r="L329">
        <f>IF($B329="","",INDEX('انتقال دیده بان'!$X$2:$X$4926,$B329))</f>
        <v/>
      </c>
      <c r="M329">
        <f>IF($B329="","",INDEX('انتقال دیده بان'!$AE$2:$AE$4926,$B329))</f>
        <v/>
      </c>
      <c r="N329">
        <f>IF($B329="","",INDEX('انتقال دیده بان'!$AF$2:$AF$4926,$B329))</f>
        <v/>
      </c>
      <c r="O329">
        <f>IF($B329="","",INDEX('انتقال دیده بان'!$AH$2:$AH$4926,$B329))</f>
        <v/>
      </c>
      <c r="P329">
        <f>IF($B329="","",INDEX('انتقال دیده بان'!$AI$2:$AI$4926,$B329))</f>
        <v/>
      </c>
      <c r="Q329">
        <f>IF($B329="","",IF($E329&gt;=85,"شکار ممتاز",IF($E329&gt;=80,"شکار قوی","شکار مشروط")))</f>
        <v/>
      </c>
    </row>
    <row r="330">
      <c r="A330">
        <f>IF($B330="","",ROWS($A$2:A330))</f>
        <v/>
      </c>
      <c r="B33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بان'!$AH$2:$AH$4926&gt;=50)),ROWS($A$2:A330)),0),((('انتقال دیده بان'!$AA$2:$AA$4926)+ROW('انتقال دیده بان'!$AA$2:$AA$4926)/100000000)),0),"")</f>
        <v/>
      </c>
      <c r="C330">
        <f>IF($B330="","",INDEX('انتقال دیده بان'!$A$2:$A$4926,$B330))</f>
        <v/>
      </c>
      <c r="D330">
        <f>IF($B330="","",INDEX('انتقال دیده بان'!$B$2:$B$4926,$B330))</f>
        <v/>
      </c>
      <c r="E330">
        <f>IF($B330="","",INDEX('انتقال دیده بان'!$AA$2:$AA$4926,$B330))</f>
        <v/>
      </c>
      <c r="F330">
        <f>IF($B330="","",INDEX('انتقال دیده بان'!$AJ$2:$AJ$4926,$B330))</f>
        <v/>
      </c>
      <c r="G330">
        <f>IF($B330="","",INDEX('انتقال دیده بان'!$J$2:$J$4926,$B330))</f>
        <v/>
      </c>
      <c r="H330">
        <f>IF($B330="","",INDEX('انتقال دیده بان'!$M$2:$M$4926,$B330))</f>
        <v/>
      </c>
      <c r="I330">
        <f>IF($B330="","",INDEX('انتقال دیده بان'!$D$2:$D$4926,$B330))</f>
        <v/>
      </c>
      <c r="J330">
        <f>IF($B330="","",INDEX('انتقال دیده بان'!$E$2:$E$4926,$B330))</f>
        <v/>
      </c>
      <c r="K330">
        <f>IF($B330="","",INDEX('انتقال دیده بان'!$Y$2:$Y$4926,$B330))</f>
        <v/>
      </c>
      <c r="L330">
        <f>IF($B330="","",INDEX('انتقال دیده بان'!$X$2:$X$4926,$B330))</f>
        <v/>
      </c>
      <c r="M330">
        <f>IF($B330="","",INDEX('انتقال دیده بان'!$AE$2:$AE$4926,$B330))</f>
        <v/>
      </c>
      <c r="N330">
        <f>IF($B330="","",INDEX('انتقال دیده بان'!$AF$2:$AF$4926,$B330))</f>
        <v/>
      </c>
      <c r="O330">
        <f>IF($B330="","",INDEX('انتقال دیده بان'!$AH$2:$AH$4926,$B330))</f>
        <v/>
      </c>
      <c r="P330">
        <f>IF($B330="","",INDEX('انتقال دیده بان'!$AI$2:$AI$4926,$B330))</f>
        <v/>
      </c>
      <c r="Q330">
        <f>IF($B330="","",IF($E330&gt;=85,"شکار ممتاز",IF($E330&gt;=80,"شکار قوی","شکار مشروط")))</f>
        <v/>
      </c>
    </row>
    <row r="331">
      <c r="A331">
        <f>IF($B331="","",ROWS($A$2:A331))</f>
        <v/>
      </c>
      <c r="B33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بان'!$AH$2:$AH$4926&gt;=50)),ROWS($A$2:A331)),0),((('انتقال دیده بان'!$AA$2:$AA$4926)+ROW('انتقال دیده بان'!$AA$2:$AA$4926)/100000000)),0),"")</f>
        <v/>
      </c>
      <c r="C331">
        <f>IF($B331="","",INDEX('انتقال دیده بان'!$A$2:$A$4926,$B331))</f>
        <v/>
      </c>
      <c r="D331">
        <f>IF($B331="","",INDEX('انتقال دیده بان'!$B$2:$B$4926,$B331))</f>
        <v/>
      </c>
      <c r="E331">
        <f>IF($B331="","",INDEX('انتقال دیده بان'!$AA$2:$AA$4926,$B331))</f>
        <v/>
      </c>
      <c r="F331">
        <f>IF($B331="","",INDEX('انتقال دیده بان'!$AJ$2:$AJ$4926,$B331))</f>
        <v/>
      </c>
      <c r="G331">
        <f>IF($B331="","",INDEX('انتقال دیده بان'!$J$2:$J$4926,$B331))</f>
        <v/>
      </c>
      <c r="H331">
        <f>IF($B331="","",INDEX('انتقال دیده بان'!$M$2:$M$4926,$B331))</f>
        <v/>
      </c>
      <c r="I331">
        <f>IF($B331="","",INDEX('انتقال دیده بان'!$D$2:$D$4926,$B331))</f>
        <v/>
      </c>
      <c r="J331">
        <f>IF($B331="","",INDEX('انتقال دیده بان'!$E$2:$E$4926,$B331))</f>
        <v/>
      </c>
      <c r="K331">
        <f>IF($B331="","",INDEX('انتقال دیده بان'!$Y$2:$Y$4926,$B331))</f>
        <v/>
      </c>
      <c r="L331">
        <f>IF($B331="","",INDEX('انتقال دیده بان'!$X$2:$X$4926,$B331))</f>
        <v/>
      </c>
      <c r="M331">
        <f>IF($B331="","",INDEX('انتقال دیده بان'!$AE$2:$AE$4926,$B331))</f>
        <v/>
      </c>
      <c r="N331">
        <f>IF($B331="","",INDEX('انتقال دیده بان'!$AF$2:$AF$4926,$B331))</f>
        <v/>
      </c>
      <c r="O331">
        <f>IF($B331="","",INDEX('انتقال دیده بان'!$AH$2:$AH$4926,$B331))</f>
        <v/>
      </c>
      <c r="P331">
        <f>IF($B331="","",INDEX('انتقال دیده بان'!$AI$2:$AI$4926,$B331))</f>
        <v/>
      </c>
      <c r="Q331">
        <f>IF($B331="","",IF($E331&gt;=85,"شکار ممتاز",IF($E331&gt;=80,"شکار قوی","شکار مشروط")))</f>
        <v/>
      </c>
    </row>
    <row r="332">
      <c r="A332">
        <f>IF($B332="","",ROWS($A$2:A332))</f>
        <v/>
      </c>
      <c r="B33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بان'!$AH$2:$AH$4926&gt;=50)),ROWS($A$2:A332)),0),((('انتقال دیده بان'!$AA$2:$AA$4926)+ROW('انتقال دیده بان'!$AA$2:$AA$4926)/100000000)),0),"")</f>
        <v/>
      </c>
      <c r="C332">
        <f>IF($B332="","",INDEX('انتقال دیده بان'!$A$2:$A$4926,$B332))</f>
        <v/>
      </c>
      <c r="D332">
        <f>IF($B332="","",INDEX('انتقال دیده بان'!$B$2:$B$4926,$B332))</f>
        <v/>
      </c>
      <c r="E332">
        <f>IF($B332="","",INDEX('انتقال دیده بان'!$AA$2:$AA$4926,$B332))</f>
        <v/>
      </c>
      <c r="F332">
        <f>IF($B332="","",INDEX('انتقال دیده بان'!$AJ$2:$AJ$4926,$B332))</f>
        <v/>
      </c>
      <c r="G332">
        <f>IF($B332="","",INDEX('انتقال دیده بان'!$J$2:$J$4926,$B332))</f>
        <v/>
      </c>
      <c r="H332">
        <f>IF($B332="","",INDEX('انتقال دیده بان'!$M$2:$M$4926,$B332))</f>
        <v/>
      </c>
      <c r="I332">
        <f>IF($B332="","",INDEX('انتقال دیده بان'!$D$2:$D$4926,$B332))</f>
        <v/>
      </c>
      <c r="J332">
        <f>IF($B332="","",INDEX('انتقال دیده بان'!$E$2:$E$4926,$B332))</f>
        <v/>
      </c>
      <c r="K332">
        <f>IF($B332="","",INDEX('انتقال دیده بان'!$Y$2:$Y$4926,$B332))</f>
        <v/>
      </c>
      <c r="L332">
        <f>IF($B332="","",INDEX('انتقال دیده بان'!$X$2:$X$4926,$B332))</f>
        <v/>
      </c>
      <c r="M332">
        <f>IF($B332="","",INDEX('انتقال دیده بان'!$AE$2:$AE$4926,$B332))</f>
        <v/>
      </c>
      <c r="N332">
        <f>IF($B332="","",INDEX('انتقال دیده بان'!$AF$2:$AF$4926,$B332))</f>
        <v/>
      </c>
      <c r="O332">
        <f>IF($B332="","",INDEX('انتقال دیده بان'!$AH$2:$AH$4926,$B332))</f>
        <v/>
      </c>
      <c r="P332">
        <f>IF($B332="","",INDEX('انتقال دیده بان'!$AI$2:$AI$4926,$B332))</f>
        <v/>
      </c>
      <c r="Q332">
        <f>IF($B332="","",IF($E332&gt;=85,"شکار ممتاز",IF($E332&gt;=80,"شکار قوی","شکار مشروط")))</f>
        <v/>
      </c>
    </row>
    <row r="333">
      <c r="A333">
        <f>IF($B333="","",ROWS($A$2:A333))</f>
        <v/>
      </c>
      <c r="B33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بان'!$AH$2:$AH$4926&gt;=50)),ROWS($A$2:A333)),0),((('انتقال دیده بان'!$AA$2:$AA$4926)+ROW('انتقال دیده بان'!$AA$2:$AA$4926)/100000000)),0),"")</f>
        <v/>
      </c>
      <c r="C333">
        <f>IF($B333="","",INDEX('انتقال دیده بان'!$A$2:$A$4926,$B333))</f>
        <v/>
      </c>
      <c r="D333">
        <f>IF($B333="","",INDEX('انتقال دیده بان'!$B$2:$B$4926,$B333))</f>
        <v/>
      </c>
      <c r="E333">
        <f>IF($B333="","",INDEX('انتقال دیده بان'!$AA$2:$AA$4926,$B333))</f>
        <v/>
      </c>
      <c r="F333">
        <f>IF($B333="","",INDEX('انتقال دیده بان'!$AJ$2:$AJ$4926,$B333))</f>
        <v/>
      </c>
      <c r="G333">
        <f>IF($B333="","",INDEX('انتقال دیده بان'!$J$2:$J$4926,$B333))</f>
        <v/>
      </c>
      <c r="H333">
        <f>IF($B333="","",INDEX('انتقال دیده بان'!$M$2:$M$4926,$B333))</f>
        <v/>
      </c>
      <c r="I333">
        <f>IF($B333="","",INDEX('انتقال دیده بان'!$D$2:$D$4926,$B333))</f>
        <v/>
      </c>
      <c r="J333">
        <f>IF($B333="","",INDEX('انتقال دیده بان'!$E$2:$E$4926,$B333))</f>
        <v/>
      </c>
      <c r="K333">
        <f>IF($B333="","",INDEX('انتقال دیده بان'!$Y$2:$Y$4926,$B333))</f>
        <v/>
      </c>
      <c r="L333">
        <f>IF($B333="","",INDEX('انتقال دیده بان'!$X$2:$X$4926,$B333))</f>
        <v/>
      </c>
      <c r="M333">
        <f>IF($B333="","",INDEX('انتقال دیده بان'!$AE$2:$AE$4926,$B333))</f>
        <v/>
      </c>
      <c r="N333">
        <f>IF($B333="","",INDEX('انتقال دیده بان'!$AF$2:$AF$4926,$B333))</f>
        <v/>
      </c>
      <c r="O333">
        <f>IF($B333="","",INDEX('انتقال دیده بان'!$AH$2:$AH$4926,$B333))</f>
        <v/>
      </c>
      <c r="P333">
        <f>IF($B333="","",INDEX('انتقال دیده بان'!$AI$2:$AI$4926,$B333))</f>
        <v/>
      </c>
      <c r="Q333">
        <f>IF($B333="","",IF($E333&gt;=85,"شکار ممتاز",IF($E333&gt;=80,"شکار قوی","شکار مشروط")))</f>
        <v/>
      </c>
    </row>
    <row r="334">
      <c r="A334">
        <f>IF($B334="","",ROWS($A$2:A334))</f>
        <v/>
      </c>
      <c r="B33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بان'!$AH$2:$AH$4926&gt;=50)),ROWS($A$2:A334)),0),((('انتقال دیده بان'!$AA$2:$AA$4926)+ROW('انتقال دیده بان'!$AA$2:$AA$4926)/100000000)),0),"")</f>
        <v/>
      </c>
      <c r="C334">
        <f>IF($B334="","",INDEX('انتقال دیده بان'!$A$2:$A$4926,$B334))</f>
        <v/>
      </c>
      <c r="D334">
        <f>IF($B334="","",INDEX('انتقال دیده بان'!$B$2:$B$4926,$B334))</f>
        <v/>
      </c>
      <c r="E334">
        <f>IF($B334="","",INDEX('انتقال دیده بان'!$AA$2:$AA$4926,$B334))</f>
        <v/>
      </c>
      <c r="F334">
        <f>IF($B334="","",INDEX('انتقال دیده بان'!$AJ$2:$AJ$4926,$B334))</f>
        <v/>
      </c>
      <c r="G334">
        <f>IF($B334="","",INDEX('انتقال دیده بان'!$J$2:$J$4926,$B334))</f>
        <v/>
      </c>
      <c r="H334">
        <f>IF($B334="","",INDEX('انتقال دیده بان'!$M$2:$M$4926,$B334))</f>
        <v/>
      </c>
      <c r="I334">
        <f>IF($B334="","",INDEX('انتقال دیده بان'!$D$2:$D$4926,$B334))</f>
        <v/>
      </c>
      <c r="J334">
        <f>IF($B334="","",INDEX('انتقال دیده بان'!$E$2:$E$4926,$B334))</f>
        <v/>
      </c>
      <c r="K334">
        <f>IF($B334="","",INDEX('انتقال دیده بان'!$Y$2:$Y$4926,$B334))</f>
        <v/>
      </c>
      <c r="L334">
        <f>IF($B334="","",INDEX('انتقال دیده بان'!$X$2:$X$4926,$B334))</f>
        <v/>
      </c>
      <c r="M334">
        <f>IF($B334="","",INDEX('انتقال دیده بان'!$AE$2:$AE$4926,$B334))</f>
        <v/>
      </c>
      <c r="N334">
        <f>IF($B334="","",INDEX('انتقال دیده بان'!$AF$2:$AF$4926,$B334))</f>
        <v/>
      </c>
      <c r="O334">
        <f>IF($B334="","",INDEX('انتقال دیده بان'!$AH$2:$AH$4926,$B334))</f>
        <v/>
      </c>
      <c r="P334">
        <f>IF($B334="","",INDEX('انتقال دیده بان'!$AI$2:$AI$4926,$B334))</f>
        <v/>
      </c>
      <c r="Q334">
        <f>IF($B334="","",IF($E334&gt;=85,"شکار ممتاز",IF($E334&gt;=80,"شکار قوی","شکار مشروط")))</f>
        <v/>
      </c>
    </row>
    <row r="335">
      <c r="A335">
        <f>IF($B335="","",ROWS($A$2:A335))</f>
        <v/>
      </c>
      <c r="B33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بان'!$AH$2:$AH$4926&gt;=50)),ROWS($A$2:A335)),0),((('انتقال دیده بان'!$AA$2:$AA$4926)+ROW('انتقال دیده بان'!$AA$2:$AA$4926)/100000000)),0),"")</f>
        <v/>
      </c>
      <c r="C335">
        <f>IF($B335="","",INDEX('انتقال دیده بان'!$A$2:$A$4926,$B335))</f>
        <v/>
      </c>
      <c r="D335">
        <f>IF($B335="","",INDEX('انتقال دیده بان'!$B$2:$B$4926,$B335))</f>
        <v/>
      </c>
      <c r="E335">
        <f>IF($B335="","",INDEX('انتقال دیده بان'!$AA$2:$AA$4926,$B335))</f>
        <v/>
      </c>
      <c r="F335">
        <f>IF($B335="","",INDEX('انتقال دیده بان'!$AJ$2:$AJ$4926,$B335))</f>
        <v/>
      </c>
      <c r="G335">
        <f>IF($B335="","",INDEX('انتقال دیده بان'!$J$2:$J$4926,$B335))</f>
        <v/>
      </c>
      <c r="H335">
        <f>IF($B335="","",INDEX('انتقال دیده بان'!$M$2:$M$4926,$B335))</f>
        <v/>
      </c>
      <c r="I335">
        <f>IF($B335="","",INDEX('انتقال دیده بان'!$D$2:$D$4926,$B335))</f>
        <v/>
      </c>
      <c r="J335">
        <f>IF($B335="","",INDEX('انتقال دیده بان'!$E$2:$E$4926,$B335))</f>
        <v/>
      </c>
      <c r="K335">
        <f>IF($B335="","",INDEX('انتقال دیده بان'!$Y$2:$Y$4926,$B335))</f>
        <v/>
      </c>
      <c r="L335">
        <f>IF($B335="","",INDEX('انتقال دیده بان'!$X$2:$X$4926,$B335))</f>
        <v/>
      </c>
      <c r="M335">
        <f>IF($B335="","",INDEX('انتقال دیده بان'!$AE$2:$AE$4926,$B335))</f>
        <v/>
      </c>
      <c r="N335">
        <f>IF($B335="","",INDEX('انتقال دیده بان'!$AF$2:$AF$4926,$B335))</f>
        <v/>
      </c>
      <c r="O335">
        <f>IF($B335="","",INDEX('انتقال دیده بان'!$AH$2:$AH$4926,$B335))</f>
        <v/>
      </c>
      <c r="P335">
        <f>IF($B335="","",INDEX('انتقال دیده بان'!$AI$2:$AI$4926,$B335))</f>
        <v/>
      </c>
      <c r="Q335">
        <f>IF($B335="","",IF($E335&gt;=85,"شکار ممتاز",IF($E335&gt;=80,"شکار قوی","شکار مشروط")))</f>
        <v/>
      </c>
    </row>
    <row r="336">
      <c r="A336">
        <f>IF($B336="","",ROWS($A$2:A336))</f>
        <v/>
      </c>
      <c r="B33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بان'!$AH$2:$AH$4926&gt;=50)),ROWS($A$2:A336)),0),((('انتقال دیده بان'!$AA$2:$AA$4926)+ROW('انتقال دیده بان'!$AA$2:$AA$4926)/100000000)),0),"")</f>
        <v/>
      </c>
      <c r="C336">
        <f>IF($B336="","",INDEX('انتقال دیده بان'!$A$2:$A$4926,$B336))</f>
        <v/>
      </c>
      <c r="D336">
        <f>IF($B336="","",INDEX('انتقال دیده بان'!$B$2:$B$4926,$B336))</f>
        <v/>
      </c>
      <c r="E336">
        <f>IF($B336="","",INDEX('انتقال دیده بان'!$AA$2:$AA$4926,$B336))</f>
        <v/>
      </c>
      <c r="F336">
        <f>IF($B336="","",INDEX('انتقال دیده بان'!$AJ$2:$AJ$4926,$B336))</f>
        <v/>
      </c>
      <c r="G336">
        <f>IF($B336="","",INDEX('انتقال دیده بان'!$J$2:$J$4926,$B336))</f>
        <v/>
      </c>
      <c r="H336">
        <f>IF($B336="","",INDEX('انتقال دیده بان'!$M$2:$M$4926,$B336))</f>
        <v/>
      </c>
      <c r="I336">
        <f>IF($B336="","",INDEX('انتقال دیده بان'!$D$2:$D$4926,$B336))</f>
        <v/>
      </c>
      <c r="J336">
        <f>IF($B336="","",INDEX('انتقال دیده بان'!$E$2:$E$4926,$B336))</f>
        <v/>
      </c>
      <c r="K336">
        <f>IF($B336="","",INDEX('انتقال دیده بان'!$Y$2:$Y$4926,$B336))</f>
        <v/>
      </c>
      <c r="L336">
        <f>IF($B336="","",INDEX('انتقال دیده بان'!$X$2:$X$4926,$B336))</f>
        <v/>
      </c>
      <c r="M336">
        <f>IF($B336="","",INDEX('انتقال دیده بان'!$AE$2:$AE$4926,$B336))</f>
        <v/>
      </c>
      <c r="N336">
        <f>IF($B336="","",INDEX('انتقال دیده بان'!$AF$2:$AF$4926,$B336))</f>
        <v/>
      </c>
      <c r="O336">
        <f>IF($B336="","",INDEX('انتقال دیده بان'!$AH$2:$AH$4926,$B336))</f>
        <v/>
      </c>
      <c r="P336">
        <f>IF($B336="","",INDEX('انتقال دیده بان'!$AI$2:$AI$4926,$B336))</f>
        <v/>
      </c>
      <c r="Q336">
        <f>IF($B336="","",IF($E336&gt;=85,"شکار ممتاز",IF($E336&gt;=80,"شکار قوی","شکار مشروط")))</f>
        <v/>
      </c>
    </row>
    <row r="337">
      <c r="A337">
        <f>IF($B337="","",ROWS($A$2:A337))</f>
        <v/>
      </c>
      <c r="B33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بان'!$AH$2:$AH$4926&gt;=50)),ROWS($A$2:A337)),0),((('انتقال دیده بان'!$AA$2:$AA$4926)+ROW('انتقال دیده بان'!$AA$2:$AA$4926)/100000000)),0),"")</f>
        <v/>
      </c>
      <c r="C337">
        <f>IF($B337="","",INDEX('انتقال دیده بان'!$A$2:$A$4926,$B337))</f>
        <v/>
      </c>
      <c r="D337">
        <f>IF($B337="","",INDEX('انتقال دیده بان'!$B$2:$B$4926,$B337))</f>
        <v/>
      </c>
      <c r="E337">
        <f>IF($B337="","",INDEX('انتقال دیده بان'!$AA$2:$AA$4926,$B337))</f>
        <v/>
      </c>
      <c r="F337">
        <f>IF($B337="","",INDEX('انتقال دیده بان'!$AJ$2:$AJ$4926,$B337))</f>
        <v/>
      </c>
      <c r="G337">
        <f>IF($B337="","",INDEX('انتقال دیده بان'!$J$2:$J$4926,$B337))</f>
        <v/>
      </c>
      <c r="H337">
        <f>IF($B337="","",INDEX('انتقال دیده بان'!$M$2:$M$4926,$B337))</f>
        <v/>
      </c>
      <c r="I337">
        <f>IF($B337="","",INDEX('انتقال دیده بان'!$D$2:$D$4926,$B337))</f>
        <v/>
      </c>
      <c r="J337">
        <f>IF($B337="","",INDEX('انتقال دیده بان'!$E$2:$E$4926,$B337))</f>
        <v/>
      </c>
      <c r="K337">
        <f>IF($B337="","",INDEX('انتقال دیده بان'!$Y$2:$Y$4926,$B337))</f>
        <v/>
      </c>
      <c r="L337">
        <f>IF($B337="","",INDEX('انتقال دیده بان'!$X$2:$X$4926,$B337))</f>
        <v/>
      </c>
      <c r="M337">
        <f>IF($B337="","",INDEX('انتقال دیده بان'!$AE$2:$AE$4926,$B337))</f>
        <v/>
      </c>
      <c r="N337">
        <f>IF($B337="","",INDEX('انتقال دیده بان'!$AF$2:$AF$4926,$B337))</f>
        <v/>
      </c>
      <c r="O337">
        <f>IF($B337="","",INDEX('انتقال دیده بان'!$AH$2:$AH$4926,$B337))</f>
        <v/>
      </c>
      <c r="P337">
        <f>IF($B337="","",INDEX('انتقال دیده بان'!$AI$2:$AI$4926,$B337))</f>
        <v/>
      </c>
      <c r="Q337">
        <f>IF($B337="","",IF($E337&gt;=85,"شکار ممتاز",IF($E337&gt;=80,"شکار قوی","شکار مشروط")))</f>
        <v/>
      </c>
    </row>
    <row r="338">
      <c r="A338">
        <f>IF($B338="","",ROWS($A$2:A338))</f>
        <v/>
      </c>
      <c r="B33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بان'!$AH$2:$AH$4926&gt;=50)),ROWS($A$2:A338)),0),((('انتقال دیده بان'!$AA$2:$AA$4926)+ROW('انتقال دیده بان'!$AA$2:$AA$4926)/100000000)),0),"")</f>
        <v/>
      </c>
      <c r="C338">
        <f>IF($B338="","",INDEX('انتقال دیده بان'!$A$2:$A$4926,$B338))</f>
        <v/>
      </c>
      <c r="D338">
        <f>IF($B338="","",INDEX('انتقال دیده بان'!$B$2:$B$4926,$B338))</f>
        <v/>
      </c>
      <c r="E338">
        <f>IF($B338="","",INDEX('انتقال دیده بان'!$AA$2:$AA$4926,$B338))</f>
        <v/>
      </c>
      <c r="F338">
        <f>IF($B338="","",INDEX('انتقال دیده بان'!$AJ$2:$AJ$4926,$B338))</f>
        <v/>
      </c>
      <c r="G338">
        <f>IF($B338="","",INDEX('انتقال دیده بان'!$J$2:$J$4926,$B338))</f>
        <v/>
      </c>
      <c r="H338">
        <f>IF($B338="","",INDEX('انتقال دیده بان'!$M$2:$M$4926,$B338))</f>
        <v/>
      </c>
      <c r="I338">
        <f>IF($B338="","",INDEX('انتقال دیده بان'!$D$2:$D$4926,$B338))</f>
        <v/>
      </c>
      <c r="J338">
        <f>IF($B338="","",INDEX('انتقال دیده بان'!$E$2:$E$4926,$B338))</f>
        <v/>
      </c>
      <c r="K338">
        <f>IF($B338="","",INDEX('انتقال دیده بان'!$Y$2:$Y$4926,$B338))</f>
        <v/>
      </c>
      <c r="L338">
        <f>IF($B338="","",INDEX('انتقال دیده بان'!$X$2:$X$4926,$B338))</f>
        <v/>
      </c>
      <c r="M338">
        <f>IF($B338="","",INDEX('انتقال دیده بان'!$AE$2:$AE$4926,$B338))</f>
        <v/>
      </c>
      <c r="N338">
        <f>IF($B338="","",INDEX('انتقال دیده بان'!$AF$2:$AF$4926,$B338))</f>
        <v/>
      </c>
      <c r="O338">
        <f>IF($B338="","",INDEX('انتقال دیده بان'!$AH$2:$AH$4926,$B338))</f>
        <v/>
      </c>
      <c r="P338">
        <f>IF($B338="","",INDEX('انتقال دیده بان'!$AI$2:$AI$4926,$B338))</f>
        <v/>
      </c>
      <c r="Q338">
        <f>IF($B338="","",IF($E338&gt;=85,"شکار ممتاز",IF($E338&gt;=80,"شکار قوی","شکار مشروط")))</f>
        <v/>
      </c>
    </row>
    <row r="339">
      <c r="A339">
        <f>IF($B339="","",ROWS($A$2:A339))</f>
        <v/>
      </c>
      <c r="B33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بان'!$AH$2:$AH$4926&gt;=50)),ROWS($A$2:A339)),0),((('انتقال دیده بان'!$AA$2:$AA$4926)+ROW('انتقال دیده بان'!$AA$2:$AA$4926)/100000000)),0),"")</f>
        <v/>
      </c>
      <c r="C339">
        <f>IF($B339="","",INDEX('انتقال دیده بان'!$A$2:$A$4926,$B339))</f>
        <v/>
      </c>
      <c r="D339">
        <f>IF($B339="","",INDEX('انتقال دیده بان'!$B$2:$B$4926,$B339))</f>
        <v/>
      </c>
      <c r="E339">
        <f>IF($B339="","",INDEX('انتقال دیده بان'!$AA$2:$AA$4926,$B339))</f>
        <v/>
      </c>
      <c r="F339">
        <f>IF($B339="","",INDEX('انتقال دیده بان'!$AJ$2:$AJ$4926,$B339))</f>
        <v/>
      </c>
      <c r="G339">
        <f>IF($B339="","",INDEX('انتقال دیده بان'!$J$2:$J$4926,$B339))</f>
        <v/>
      </c>
      <c r="H339">
        <f>IF($B339="","",INDEX('انتقال دیده بان'!$M$2:$M$4926,$B339))</f>
        <v/>
      </c>
      <c r="I339">
        <f>IF($B339="","",INDEX('انتقال دیده بان'!$D$2:$D$4926,$B339))</f>
        <v/>
      </c>
      <c r="J339">
        <f>IF($B339="","",INDEX('انتقال دیده بان'!$E$2:$E$4926,$B339))</f>
        <v/>
      </c>
      <c r="K339">
        <f>IF($B339="","",INDEX('انتقال دیده بان'!$Y$2:$Y$4926,$B339))</f>
        <v/>
      </c>
      <c r="L339">
        <f>IF($B339="","",INDEX('انتقال دیده بان'!$X$2:$X$4926,$B339))</f>
        <v/>
      </c>
      <c r="M339">
        <f>IF($B339="","",INDEX('انتقال دیده بان'!$AE$2:$AE$4926,$B339))</f>
        <v/>
      </c>
      <c r="N339">
        <f>IF($B339="","",INDEX('انتقال دیده بان'!$AF$2:$AF$4926,$B339))</f>
        <v/>
      </c>
      <c r="O339">
        <f>IF($B339="","",INDEX('انتقال دیده بان'!$AH$2:$AH$4926,$B339))</f>
        <v/>
      </c>
      <c r="P339">
        <f>IF($B339="","",INDEX('انتقال دیده بان'!$AI$2:$AI$4926,$B339))</f>
        <v/>
      </c>
      <c r="Q339">
        <f>IF($B339="","",IF($E339&gt;=85,"شکار ممتاز",IF($E339&gt;=80,"شکار قوی","شکار مشروط")))</f>
        <v/>
      </c>
    </row>
    <row r="340">
      <c r="A340">
        <f>IF($B340="","",ROWS($A$2:A340))</f>
        <v/>
      </c>
      <c r="B34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بان'!$AH$2:$AH$4926&gt;=50)),ROWS($A$2:A340)),0),((('انتقال دیده بان'!$AA$2:$AA$4926)+ROW('انتقال دیده بان'!$AA$2:$AA$4926)/100000000)),0),"")</f>
        <v/>
      </c>
      <c r="C340">
        <f>IF($B340="","",INDEX('انتقال دیده بان'!$A$2:$A$4926,$B340))</f>
        <v/>
      </c>
      <c r="D340">
        <f>IF($B340="","",INDEX('انتقال دیده بان'!$B$2:$B$4926,$B340))</f>
        <v/>
      </c>
      <c r="E340">
        <f>IF($B340="","",INDEX('انتقال دیده بان'!$AA$2:$AA$4926,$B340))</f>
        <v/>
      </c>
      <c r="F340">
        <f>IF($B340="","",INDEX('انتقال دیده بان'!$AJ$2:$AJ$4926,$B340))</f>
        <v/>
      </c>
      <c r="G340">
        <f>IF($B340="","",INDEX('انتقال دیده بان'!$J$2:$J$4926,$B340))</f>
        <v/>
      </c>
      <c r="H340">
        <f>IF($B340="","",INDEX('انتقال دیده بان'!$M$2:$M$4926,$B340))</f>
        <v/>
      </c>
      <c r="I340">
        <f>IF($B340="","",INDEX('انتقال دیده بان'!$D$2:$D$4926,$B340))</f>
        <v/>
      </c>
      <c r="J340">
        <f>IF($B340="","",INDEX('انتقال دیده بان'!$E$2:$E$4926,$B340))</f>
        <v/>
      </c>
      <c r="K340">
        <f>IF($B340="","",INDEX('انتقال دیده بان'!$Y$2:$Y$4926,$B340))</f>
        <v/>
      </c>
      <c r="L340">
        <f>IF($B340="","",INDEX('انتقال دیده بان'!$X$2:$X$4926,$B340))</f>
        <v/>
      </c>
      <c r="M340">
        <f>IF($B340="","",INDEX('انتقال دیده بان'!$AE$2:$AE$4926,$B340))</f>
        <v/>
      </c>
      <c r="N340">
        <f>IF($B340="","",INDEX('انتقال دیده بان'!$AF$2:$AF$4926,$B340))</f>
        <v/>
      </c>
      <c r="O340">
        <f>IF($B340="","",INDEX('انتقال دیده بان'!$AH$2:$AH$4926,$B340))</f>
        <v/>
      </c>
      <c r="P340">
        <f>IF($B340="","",INDEX('انتقال دیده بان'!$AI$2:$AI$4926,$B340))</f>
        <v/>
      </c>
      <c r="Q340">
        <f>IF($B340="","",IF($E340&gt;=85,"شکار ممتاز",IF($E340&gt;=80,"شکار قوی","شکار مشروط")))</f>
        <v/>
      </c>
    </row>
    <row r="341">
      <c r="A341">
        <f>IF($B341="","",ROWS($A$2:A341))</f>
        <v/>
      </c>
      <c r="B34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بان'!$AH$2:$AH$4926&gt;=50)),ROWS($A$2:A341)),0),((('انتقال دیده بان'!$AA$2:$AA$4926)+ROW('انتقال دیده بان'!$AA$2:$AA$4926)/100000000)),0),"")</f>
        <v/>
      </c>
      <c r="C341">
        <f>IF($B341="","",INDEX('انتقال دیده بان'!$A$2:$A$4926,$B341))</f>
        <v/>
      </c>
      <c r="D341">
        <f>IF($B341="","",INDEX('انتقال دیده بان'!$B$2:$B$4926,$B341))</f>
        <v/>
      </c>
      <c r="E341">
        <f>IF($B341="","",INDEX('انتقال دیده بان'!$AA$2:$AA$4926,$B341))</f>
        <v/>
      </c>
      <c r="F341">
        <f>IF($B341="","",INDEX('انتقال دیده بان'!$AJ$2:$AJ$4926,$B341))</f>
        <v/>
      </c>
      <c r="G341">
        <f>IF($B341="","",INDEX('انتقال دیده بان'!$J$2:$J$4926,$B341))</f>
        <v/>
      </c>
      <c r="H341">
        <f>IF($B341="","",INDEX('انتقال دیده بان'!$M$2:$M$4926,$B341))</f>
        <v/>
      </c>
      <c r="I341">
        <f>IF($B341="","",INDEX('انتقال دیده بان'!$D$2:$D$4926,$B341))</f>
        <v/>
      </c>
      <c r="J341">
        <f>IF($B341="","",INDEX('انتقال دیده بان'!$E$2:$E$4926,$B341))</f>
        <v/>
      </c>
      <c r="K341">
        <f>IF($B341="","",INDEX('انتقال دیده بان'!$Y$2:$Y$4926,$B341))</f>
        <v/>
      </c>
      <c r="L341">
        <f>IF($B341="","",INDEX('انتقال دیده بان'!$X$2:$X$4926,$B341))</f>
        <v/>
      </c>
      <c r="M341">
        <f>IF($B341="","",INDEX('انتقال دیده بان'!$AE$2:$AE$4926,$B341))</f>
        <v/>
      </c>
      <c r="N341">
        <f>IF($B341="","",INDEX('انتقال دیده بان'!$AF$2:$AF$4926,$B341))</f>
        <v/>
      </c>
      <c r="O341">
        <f>IF($B341="","",INDEX('انتقال دیده بان'!$AH$2:$AH$4926,$B341))</f>
        <v/>
      </c>
      <c r="P341">
        <f>IF($B341="","",INDEX('انتقال دیده بان'!$AI$2:$AI$4926,$B341))</f>
        <v/>
      </c>
      <c r="Q341">
        <f>IF($B341="","",IF($E341&gt;=85,"شکار ممتاز",IF($E341&gt;=80,"شکار قوی","شکار مشروط")))</f>
        <v/>
      </c>
    </row>
    <row r="342">
      <c r="A342">
        <f>IF($B342="","",ROWS($A$2:A342))</f>
        <v/>
      </c>
      <c r="B34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بان'!$AH$2:$AH$4926&gt;=50)),ROWS($A$2:A342)),0),((('انتقال دیده بان'!$AA$2:$AA$4926)+ROW('انتقال دیده بان'!$AA$2:$AA$4926)/100000000)),0),"")</f>
        <v/>
      </c>
      <c r="C342">
        <f>IF($B342="","",INDEX('انتقال دیده بان'!$A$2:$A$4926,$B342))</f>
        <v/>
      </c>
      <c r="D342">
        <f>IF($B342="","",INDEX('انتقال دیده بان'!$B$2:$B$4926,$B342))</f>
        <v/>
      </c>
      <c r="E342">
        <f>IF($B342="","",INDEX('انتقال دیده بان'!$AA$2:$AA$4926,$B342))</f>
        <v/>
      </c>
      <c r="F342">
        <f>IF($B342="","",INDEX('انتقال دیده بان'!$AJ$2:$AJ$4926,$B342))</f>
        <v/>
      </c>
      <c r="G342">
        <f>IF($B342="","",INDEX('انتقال دیده بان'!$J$2:$J$4926,$B342))</f>
        <v/>
      </c>
      <c r="H342">
        <f>IF($B342="","",INDEX('انتقال دیده بان'!$M$2:$M$4926,$B342))</f>
        <v/>
      </c>
      <c r="I342">
        <f>IF($B342="","",INDEX('انتقال دیده بان'!$D$2:$D$4926,$B342))</f>
        <v/>
      </c>
      <c r="J342">
        <f>IF($B342="","",INDEX('انتقال دیده بان'!$E$2:$E$4926,$B342))</f>
        <v/>
      </c>
      <c r="K342">
        <f>IF($B342="","",INDEX('انتقال دیده بان'!$Y$2:$Y$4926,$B342))</f>
        <v/>
      </c>
      <c r="L342">
        <f>IF($B342="","",INDEX('انتقال دیده بان'!$X$2:$X$4926,$B342))</f>
        <v/>
      </c>
      <c r="M342">
        <f>IF($B342="","",INDEX('انتقال دیده بان'!$AE$2:$AE$4926,$B342))</f>
        <v/>
      </c>
      <c r="N342">
        <f>IF($B342="","",INDEX('انتقال دیده بان'!$AF$2:$AF$4926,$B342))</f>
        <v/>
      </c>
      <c r="O342">
        <f>IF($B342="","",INDEX('انتقال دیده بان'!$AH$2:$AH$4926,$B342))</f>
        <v/>
      </c>
      <c r="P342">
        <f>IF($B342="","",INDEX('انتقال دیده بان'!$AI$2:$AI$4926,$B342))</f>
        <v/>
      </c>
      <c r="Q342">
        <f>IF($B342="","",IF($E342&gt;=85,"شکار ممتاز",IF($E342&gt;=80,"شکار قوی","شکار مشروط")))</f>
        <v/>
      </c>
    </row>
    <row r="343">
      <c r="A343">
        <f>IF($B343="","",ROWS($A$2:A343))</f>
        <v/>
      </c>
      <c r="B34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بان'!$AH$2:$AH$4926&gt;=50)),ROWS($A$2:A343)),0),((('انتقال دیده بان'!$AA$2:$AA$4926)+ROW('انتقال دیده بان'!$AA$2:$AA$4926)/100000000)),0),"")</f>
        <v/>
      </c>
      <c r="C343">
        <f>IF($B343="","",INDEX('انتقال دیده بان'!$A$2:$A$4926,$B343))</f>
        <v/>
      </c>
      <c r="D343">
        <f>IF($B343="","",INDEX('انتقال دیده بان'!$B$2:$B$4926,$B343))</f>
        <v/>
      </c>
      <c r="E343">
        <f>IF($B343="","",INDEX('انتقال دیده بان'!$AA$2:$AA$4926,$B343))</f>
        <v/>
      </c>
      <c r="F343">
        <f>IF($B343="","",INDEX('انتقال دیده بان'!$AJ$2:$AJ$4926,$B343))</f>
        <v/>
      </c>
      <c r="G343">
        <f>IF($B343="","",INDEX('انتقال دیده بان'!$J$2:$J$4926,$B343))</f>
        <v/>
      </c>
      <c r="H343">
        <f>IF($B343="","",INDEX('انتقال دیده بان'!$M$2:$M$4926,$B343))</f>
        <v/>
      </c>
      <c r="I343">
        <f>IF($B343="","",INDEX('انتقال دیده بان'!$D$2:$D$4926,$B343))</f>
        <v/>
      </c>
      <c r="J343">
        <f>IF($B343="","",INDEX('انتقال دیده بان'!$E$2:$E$4926,$B343))</f>
        <v/>
      </c>
      <c r="K343">
        <f>IF($B343="","",INDEX('انتقال دیده بان'!$Y$2:$Y$4926,$B343))</f>
        <v/>
      </c>
      <c r="L343">
        <f>IF($B343="","",INDEX('انتقال دیده بان'!$X$2:$X$4926,$B343))</f>
        <v/>
      </c>
      <c r="M343">
        <f>IF($B343="","",INDEX('انتقال دیده بان'!$AE$2:$AE$4926,$B343))</f>
        <v/>
      </c>
      <c r="N343">
        <f>IF($B343="","",INDEX('انتقال دیده بان'!$AF$2:$AF$4926,$B343))</f>
        <v/>
      </c>
      <c r="O343">
        <f>IF($B343="","",INDEX('انتقال دیده بان'!$AH$2:$AH$4926,$B343))</f>
        <v/>
      </c>
      <c r="P343">
        <f>IF($B343="","",INDEX('انتقال دیده بان'!$AI$2:$AI$4926,$B343))</f>
        <v/>
      </c>
      <c r="Q343">
        <f>IF($B343="","",IF($E343&gt;=85,"شکار ممتاز",IF($E343&gt;=80,"شکار قوی","شکار مشروط")))</f>
        <v/>
      </c>
    </row>
    <row r="344">
      <c r="A344">
        <f>IF($B344="","",ROWS($A$2:A344))</f>
        <v/>
      </c>
      <c r="B34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بان'!$AH$2:$AH$4926&gt;=50)),ROWS($A$2:A344)),0),((('انتقال دیده بان'!$AA$2:$AA$4926)+ROW('انتقال دیده بان'!$AA$2:$AA$4926)/100000000)),0),"")</f>
        <v/>
      </c>
      <c r="C344">
        <f>IF($B344="","",INDEX('انتقال دیده بان'!$A$2:$A$4926,$B344))</f>
        <v/>
      </c>
      <c r="D344">
        <f>IF($B344="","",INDEX('انتقال دیده بان'!$B$2:$B$4926,$B344))</f>
        <v/>
      </c>
      <c r="E344">
        <f>IF($B344="","",INDEX('انتقال دیده بان'!$AA$2:$AA$4926,$B344))</f>
        <v/>
      </c>
      <c r="F344">
        <f>IF($B344="","",INDEX('انتقال دیده بان'!$AJ$2:$AJ$4926,$B344))</f>
        <v/>
      </c>
      <c r="G344">
        <f>IF($B344="","",INDEX('انتقال دیده بان'!$J$2:$J$4926,$B344))</f>
        <v/>
      </c>
      <c r="H344">
        <f>IF($B344="","",INDEX('انتقال دیده بان'!$M$2:$M$4926,$B344))</f>
        <v/>
      </c>
      <c r="I344">
        <f>IF($B344="","",INDEX('انتقال دیده بان'!$D$2:$D$4926,$B344))</f>
        <v/>
      </c>
      <c r="J344">
        <f>IF($B344="","",INDEX('انتقال دیده بان'!$E$2:$E$4926,$B344))</f>
        <v/>
      </c>
      <c r="K344">
        <f>IF($B344="","",INDEX('انتقال دیده بان'!$Y$2:$Y$4926,$B344))</f>
        <v/>
      </c>
      <c r="L344">
        <f>IF($B344="","",INDEX('انتقال دیده بان'!$X$2:$X$4926,$B344))</f>
        <v/>
      </c>
      <c r="M344">
        <f>IF($B344="","",INDEX('انتقال دیده بان'!$AE$2:$AE$4926,$B344))</f>
        <v/>
      </c>
      <c r="N344">
        <f>IF($B344="","",INDEX('انتقال دیده بان'!$AF$2:$AF$4926,$B344))</f>
        <v/>
      </c>
      <c r="O344">
        <f>IF($B344="","",INDEX('انتقال دیده بان'!$AH$2:$AH$4926,$B344))</f>
        <v/>
      </c>
      <c r="P344">
        <f>IF($B344="","",INDEX('انتقال دیده بان'!$AI$2:$AI$4926,$B344))</f>
        <v/>
      </c>
      <c r="Q344">
        <f>IF($B344="","",IF($E344&gt;=85,"شکار ممتاز",IF($E344&gt;=80,"شکار قوی","شکار مشروط")))</f>
        <v/>
      </c>
    </row>
    <row r="345">
      <c r="A345">
        <f>IF($B345="","",ROWS($A$2:A345))</f>
        <v/>
      </c>
      <c r="B34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بان'!$AH$2:$AH$4926&gt;=50)),ROWS($A$2:A345)),0),((('انتقال دیده بان'!$AA$2:$AA$4926)+ROW('انتقال دیده بان'!$AA$2:$AA$4926)/100000000)),0),"")</f>
        <v/>
      </c>
      <c r="C345">
        <f>IF($B345="","",INDEX('انتقال دیده بان'!$A$2:$A$4926,$B345))</f>
        <v/>
      </c>
      <c r="D345">
        <f>IF($B345="","",INDEX('انتقال دیده بان'!$B$2:$B$4926,$B345))</f>
        <v/>
      </c>
      <c r="E345">
        <f>IF($B345="","",INDEX('انتقال دیده بان'!$AA$2:$AA$4926,$B345))</f>
        <v/>
      </c>
      <c r="F345">
        <f>IF($B345="","",INDEX('انتقال دیده بان'!$AJ$2:$AJ$4926,$B345))</f>
        <v/>
      </c>
      <c r="G345">
        <f>IF($B345="","",INDEX('انتقال دیده بان'!$J$2:$J$4926,$B345))</f>
        <v/>
      </c>
      <c r="H345">
        <f>IF($B345="","",INDEX('انتقال دیده بان'!$M$2:$M$4926,$B345))</f>
        <v/>
      </c>
      <c r="I345">
        <f>IF($B345="","",INDEX('انتقال دیده بان'!$D$2:$D$4926,$B345))</f>
        <v/>
      </c>
      <c r="J345">
        <f>IF($B345="","",INDEX('انتقال دیده بان'!$E$2:$E$4926,$B345))</f>
        <v/>
      </c>
      <c r="K345">
        <f>IF($B345="","",INDEX('انتقال دیده بان'!$Y$2:$Y$4926,$B345))</f>
        <v/>
      </c>
      <c r="L345">
        <f>IF($B345="","",INDEX('انتقال دیده بان'!$X$2:$X$4926,$B345))</f>
        <v/>
      </c>
      <c r="M345">
        <f>IF($B345="","",INDEX('انتقال دیده بان'!$AE$2:$AE$4926,$B345))</f>
        <v/>
      </c>
      <c r="N345">
        <f>IF($B345="","",INDEX('انتقال دیده بان'!$AF$2:$AF$4926,$B345))</f>
        <v/>
      </c>
      <c r="O345">
        <f>IF($B345="","",INDEX('انتقال دیده بان'!$AH$2:$AH$4926,$B345))</f>
        <v/>
      </c>
      <c r="P345">
        <f>IF($B345="","",INDEX('انتقال دیده بان'!$AI$2:$AI$4926,$B345))</f>
        <v/>
      </c>
      <c r="Q345">
        <f>IF($B345="","",IF($E345&gt;=85,"شکار ممتاز",IF($E345&gt;=80,"شکار قوی","شکار مشروط")))</f>
        <v/>
      </c>
    </row>
    <row r="346">
      <c r="A346">
        <f>IF($B346="","",ROWS($A$2:A346))</f>
        <v/>
      </c>
      <c r="B34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بان'!$AH$2:$AH$4926&gt;=50)),ROWS($A$2:A346)),0),((('انتقال دیده بان'!$AA$2:$AA$4926)+ROW('انتقال دیده بان'!$AA$2:$AA$4926)/100000000)),0),"")</f>
        <v/>
      </c>
      <c r="C346">
        <f>IF($B346="","",INDEX('انتقال دیده بان'!$A$2:$A$4926,$B346))</f>
        <v/>
      </c>
      <c r="D346">
        <f>IF($B346="","",INDEX('انتقال دیده بان'!$B$2:$B$4926,$B346))</f>
        <v/>
      </c>
      <c r="E346">
        <f>IF($B346="","",INDEX('انتقال دیده بان'!$AA$2:$AA$4926,$B346))</f>
        <v/>
      </c>
      <c r="F346">
        <f>IF($B346="","",INDEX('انتقال دیده بان'!$AJ$2:$AJ$4926,$B346))</f>
        <v/>
      </c>
      <c r="G346">
        <f>IF($B346="","",INDEX('انتقال دیده بان'!$J$2:$J$4926,$B346))</f>
        <v/>
      </c>
      <c r="H346">
        <f>IF($B346="","",INDEX('انتقال دیده بان'!$M$2:$M$4926,$B346))</f>
        <v/>
      </c>
      <c r="I346">
        <f>IF($B346="","",INDEX('انتقال دیده بان'!$D$2:$D$4926,$B346))</f>
        <v/>
      </c>
      <c r="J346">
        <f>IF($B346="","",INDEX('انتقال دیده بان'!$E$2:$E$4926,$B346))</f>
        <v/>
      </c>
      <c r="K346">
        <f>IF($B346="","",INDEX('انتقال دیده بان'!$Y$2:$Y$4926,$B346))</f>
        <v/>
      </c>
      <c r="L346">
        <f>IF($B346="","",INDEX('انتقال دیده بان'!$X$2:$X$4926,$B346))</f>
        <v/>
      </c>
      <c r="M346">
        <f>IF($B346="","",INDEX('انتقال دیده بان'!$AE$2:$AE$4926,$B346))</f>
        <v/>
      </c>
      <c r="N346">
        <f>IF($B346="","",INDEX('انتقال دیده بان'!$AF$2:$AF$4926,$B346))</f>
        <v/>
      </c>
      <c r="O346">
        <f>IF($B346="","",INDEX('انتقال دیده بان'!$AH$2:$AH$4926,$B346))</f>
        <v/>
      </c>
      <c r="P346">
        <f>IF($B346="","",INDEX('انتقال دیده بان'!$AI$2:$AI$4926,$B346))</f>
        <v/>
      </c>
      <c r="Q346">
        <f>IF($B346="","",IF($E346&gt;=85,"شکار ممتاز",IF($E346&gt;=80,"شکار قوی","شکار مشروط")))</f>
        <v/>
      </c>
    </row>
    <row r="347">
      <c r="A347">
        <f>IF($B347="","",ROWS($A$2:A347))</f>
        <v/>
      </c>
      <c r="B34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بان'!$AH$2:$AH$4926&gt;=50)),ROWS($A$2:A347)),0),((('انتقال دیده بان'!$AA$2:$AA$4926)+ROW('انتقال دیده بان'!$AA$2:$AA$4926)/100000000)),0),"")</f>
        <v/>
      </c>
      <c r="C347">
        <f>IF($B347="","",INDEX('انتقال دیده بان'!$A$2:$A$4926,$B347))</f>
        <v/>
      </c>
      <c r="D347">
        <f>IF($B347="","",INDEX('انتقال دیده بان'!$B$2:$B$4926,$B347))</f>
        <v/>
      </c>
      <c r="E347">
        <f>IF($B347="","",INDEX('انتقال دیده بان'!$AA$2:$AA$4926,$B347))</f>
        <v/>
      </c>
      <c r="F347">
        <f>IF($B347="","",INDEX('انتقال دیده بان'!$AJ$2:$AJ$4926,$B347))</f>
        <v/>
      </c>
      <c r="G347">
        <f>IF($B347="","",INDEX('انتقال دیده بان'!$J$2:$J$4926,$B347))</f>
        <v/>
      </c>
      <c r="H347">
        <f>IF($B347="","",INDEX('انتقال دیده بان'!$M$2:$M$4926,$B347))</f>
        <v/>
      </c>
      <c r="I347">
        <f>IF($B347="","",INDEX('انتقال دیده بان'!$D$2:$D$4926,$B347))</f>
        <v/>
      </c>
      <c r="J347">
        <f>IF($B347="","",INDEX('انتقال دیده بان'!$E$2:$E$4926,$B347))</f>
        <v/>
      </c>
      <c r="K347">
        <f>IF($B347="","",INDEX('انتقال دیده بان'!$Y$2:$Y$4926,$B347))</f>
        <v/>
      </c>
      <c r="L347">
        <f>IF($B347="","",INDEX('انتقال دیده بان'!$X$2:$X$4926,$B347))</f>
        <v/>
      </c>
      <c r="M347">
        <f>IF($B347="","",INDEX('انتقال دیده بان'!$AE$2:$AE$4926,$B347))</f>
        <v/>
      </c>
      <c r="N347">
        <f>IF($B347="","",INDEX('انتقال دیده بان'!$AF$2:$AF$4926,$B347))</f>
        <v/>
      </c>
      <c r="O347">
        <f>IF($B347="","",INDEX('انتقال دیده بان'!$AH$2:$AH$4926,$B347))</f>
        <v/>
      </c>
      <c r="P347">
        <f>IF($B347="","",INDEX('انتقال دیده بان'!$AI$2:$AI$4926,$B347))</f>
        <v/>
      </c>
      <c r="Q347">
        <f>IF($B347="","",IF($E347&gt;=85,"شکار ممتاز",IF($E347&gt;=80,"شکار قوی","شکار مشروط")))</f>
        <v/>
      </c>
    </row>
    <row r="348">
      <c r="A348">
        <f>IF($B348="","",ROWS($A$2:A348))</f>
        <v/>
      </c>
      <c r="B34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بان'!$AH$2:$AH$4926&gt;=50)),ROWS($A$2:A348)),0),((('انتقال دیده بان'!$AA$2:$AA$4926)+ROW('انتقال دیده بان'!$AA$2:$AA$4926)/100000000)),0),"")</f>
        <v/>
      </c>
      <c r="C348">
        <f>IF($B348="","",INDEX('انتقال دیده بان'!$A$2:$A$4926,$B348))</f>
        <v/>
      </c>
      <c r="D348">
        <f>IF($B348="","",INDEX('انتقال دیده بان'!$B$2:$B$4926,$B348))</f>
        <v/>
      </c>
      <c r="E348">
        <f>IF($B348="","",INDEX('انتقال دیده بان'!$AA$2:$AA$4926,$B348))</f>
        <v/>
      </c>
      <c r="F348">
        <f>IF($B348="","",INDEX('انتقال دیده بان'!$AJ$2:$AJ$4926,$B348))</f>
        <v/>
      </c>
      <c r="G348">
        <f>IF($B348="","",INDEX('انتقال دیده بان'!$J$2:$J$4926,$B348))</f>
        <v/>
      </c>
      <c r="H348">
        <f>IF($B348="","",INDEX('انتقال دیده بان'!$M$2:$M$4926,$B348))</f>
        <v/>
      </c>
      <c r="I348">
        <f>IF($B348="","",INDEX('انتقال دیده بان'!$D$2:$D$4926,$B348))</f>
        <v/>
      </c>
      <c r="J348">
        <f>IF($B348="","",INDEX('انتقال دیده بان'!$E$2:$E$4926,$B348))</f>
        <v/>
      </c>
      <c r="K348">
        <f>IF($B348="","",INDEX('انتقال دیده بان'!$Y$2:$Y$4926,$B348))</f>
        <v/>
      </c>
      <c r="L348">
        <f>IF($B348="","",INDEX('انتقال دیده بان'!$X$2:$X$4926,$B348))</f>
        <v/>
      </c>
      <c r="M348">
        <f>IF($B348="","",INDEX('انتقال دیده بان'!$AE$2:$AE$4926,$B348))</f>
        <v/>
      </c>
      <c r="N348">
        <f>IF($B348="","",INDEX('انتقال دیده بان'!$AF$2:$AF$4926,$B348))</f>
        <v/>
      </c>
      <c r="O348">
        <f>IF($B348="","",INDEX('انتقال دیده بان'!$AH$2:$AH$4926,$B348))</f>
        <v/>
      </c>
      <c r="P348">
        <f>IF($B348="","",INDEX('انتقال دیده بان'!$AI$2:$AI$4926,$B348))</f>
        <v/>
      </c>
      <c r="Q348">
        <f>IF($B348="","",IF($E348&gt;=85,"شکار ممتاز",IF($E348&gt;=80,"شکار قوی","شکار مشروط")))</f>
        <v/>
      </c>
    </row>
    <row r="349">
      <c r="A349">
        <f>IF($B349="","",ROWS($A$2:A349))</f>
        <v/>
      </c>
      <c r="B34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بان'!$AH$2:$AH$4926&gt;=50)),ROWS($A$2:A349)),0),((('انتقال دیده بان'!$AA$2:$AA$4926)+ROW('انتقال دیده بان'!$AA$2:$AA$4926)/100000000)),0),"")</f>
        <v/>
      </c>
      <c r="C349">
        <f>IF($B349="","",INDEX('انتقال دیده بان'!$A$2:$A$4926,$B349))</f>
        <v/>
      </c>
      <c r="D349">
        <f>IF($B349="","",INDEX('انتقال دیده بان'!$B$2:$B$4926,$B349))</f>
        <v/>
      </c>
      <c r="E349">
        <f>IF($B349="","",INDEX('انتقال دیده بان'!$AA$2:$AA$4926,$B349))</f>
        <v/>
      </c>
      <c r="F349">
        <f>IF($B349="","",INDEX('انتقال دیده بان'!$AJ$2:$AJ$4926,$B349))</f>
        <v/>
      </c>
      <c r="G349">
        <f>IF($B349="","",INDEX('انتقال دیده بان'!$J$2:$J$4926,$B349))</f>
        <v/>
      </c>
      <c r="H349">
        <f>IF($B349="","",INDEX('انتقال دیده بان'!$M$2:$M$4926,$B349))</f>
        <v/>
      </c>
      <c r="I349">
        <f>IF($B349="","",INDEX('انتقال دیده بان'!$D$2:$D$4926,$B349))</f>
        <v/>
      </c>
      <c r="J349">
        <f>IF($B349="","",INDEX('انتقال دیده بان'!$E$2:$E$4926,$B349))</f>
        <v/>
      </c>
      <c r="K349">
        <f>IF($B349="","",INDEX('انتقال دیده بان'!$Y$2:$Y$4926,$B349))</f>
        <v/>
      </c>
      <c r="L349">
        <f>IF($B349="","",INDEX('انتقال دیده بان'!$X$2:$X$4926,$B349))</f>
        <v/>
      </c>
      <c r="M349">
        <f>IF($B349="","",INDEX('انتقال دیده بان'!$AE$2:$AE$4926,$B349))</f>
        <v/>
      </c>
      <c r="N349">
        <f>IF($B349="","",INDEX('انتقال دیده بان'!$AF$2:$AF$4926,$B349))</f>
        <v/>
      </c>
      <c r="O349">
        <f>IF($B349="","",INDEX('انتقال دیده بان'!$AH$2:$AH$4926,$B349))</f>
        <v/>
      </c>
      <c r="P349">
        <f>IF($B349="","",INDEX('انتقال دیده بان'!$AI$2:$AI$4926,$B349))</f>
        <v/>
      </c>
      <c r="Q349">
        <f>IF($B349="","",IF($E349&gt;=85,"شکار ممتاز",IF($E349&gt;=80,"شکار قوی","شکار مشروط")))</f>
        <v/>
      </c>
    </row>
    <row r="350">
      <c r="A350">
        <f>IF($B350="","",ROWS($A$2:A350))</f>
        <v/>
      </c>
      <c r="B35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بان'!$AH$2:$AH$4926&gt;=50)),ROWS($A$2:A350)),0),((('انتقال دیده بان'!$AA$2:$AA$4926)+ROW('انتقال دیده بان'!$AA$2:$AA$4926)/100000000)),0),"")</f>
        <v/>
      </c>
      <c r="C350">
        <f>IF($B350="","",INDEX('انتقال دیده بان'!$A$2:$A$4926,$B350))</f>
        <v/>
      </c>
      <c r="D350">
        <f>IF($B350="","",INDEX('انتقال دیده بان'!$B$2:$B$4926,$B350))</f>
        <v/>
      </c>
      <c r="E350">
        <f>IF($B350="","",INDEX('انتقال دیده بان'!$AA$2:$AA$4926,$B350))</f>
        <v/>
      </c>
      <c r="F350">
        <f>IF($B350="","",INDEX('انتقال دیده بان'!$AJ$2:$AJ$4926,$B350))</f>
        <v/>
      </c>
      <c r="G350">
        <f>IF($B350="","",INDEX('انتقال دیده بان'!$J$2:$J$4926,$B350))</f>
        <v/>
      </c>
      <c r="H350">
        <f>IF($B350="","",INDEX('انتقال دیده بان'!$M$2:$M$4926,$B350))</f>
        <v/>
      </c>
      <c r="I350">
        <f>IF($B350="","",INDEX('انتقال دیده بان'!$D$2:$D$4926,$B350))</f>
        <v/>
      </c>
      <c r="J350">
        <f>IF($B350="","",INDEX('انتقال دیده بان'!$E$2:$E$4926,$B350))</f>
        <v/>
      </c>
      <c r="K350">
        <f>IF($B350="","",INDEX('انتقال دیده بان'!$Y$2:$Y$4926,$B350))</f>
        <v/>
      </c>
      <c r="L350">
        <f>IF($B350="","",INDEX('انتقال دیده بان'!$X$2:$X$4926,$B350))</f>
        <v/>
      </c>
      <c r="M350">
        <f>IF($B350="","",INDEX('انتقال دیده بان'!$AE$2:$AE$4926,$B350))</f>
        <v/>
      </c>
      <c r="N350">
        <f>IF($B350="","",INDEX('انتقال دیده بان'!$AF$2:$AF$4926,$B350))</f>
        <v/>
      </c>
      <c r="O350">
        <f>IF($B350="","",INDEX('انتقال دیده بان'!$AH$2:$AH$4926,$B350))</f>
        <v/>
      </c>
      <c r="P350">
        <f>IF($B350="","",INDEX('انتقال دیده بان'!$AI$2:$AI$4926,$B350))</f>
        <v/>
      </c>
      <c r="Q350">
        <f>IF($B350="","",IF($E350&gt;=85,"شکار ممتاز",IF($E350&gt;=80,"شکار قوی","شکار مشروط")))</f>
        <v/>
      </c>
    </row>
    <row r="351">
      <c r="A351">
        <f>IF($B351="","",ROWS($A$2:A351))</f>
        <v/>
      </c>
      <c r="B35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بان'!$AH$2:$AH$4926&gt;=50)),ROWS($A$2:A351)),0),((('انتقال دیده بان'!$AA$2:$AA$4926)+ROW('انتقال دیده بان'!$AA$2:$AA$4926)/100000000)),0),"")</f>
        <v/>
      </c>
      <c r="C351">
        <f>IF($B351="","",INDEX('انتقال دیده بان'!$A$2:$A$4926,$B351))</f>
        <v/>
      </c>
      <c r="D351">
        <f>IF($B351="","",INDEX('انتقال دیده بان'!$B$2:$B$4926,$B351))</f>
        <v/>
      </c>
      <c r="E351">
        <f>IF($B351="","",INDEX('انتقال دیده بان'!$AA$2:$AA$4926,$B351))</f>
        <v/>
      </c>
      <c r="F351">
        <f>IF($B351="","",INDEX('انتقال دیده بان'!$AJ$2:$AJ$4926,$B351))</f>
        <v/>
      </c>
      <c r="G351">
        <f>IF($B351="","",INDEX('انتقال دیده بان'!$J$2:$J$4926,$B351))</f>
        <v/>
      </c>
      <c r="H351">
        <f>IF($B351="","",INDEX('انتقال دیده بان'!$M$2:$M$4926,$B351))</f>
        <v/>
      </c>
      <c r="I351">
        <f>IF($B351="","",INDEX('انتقال دیده بان'!$D$2:$D$4926,$B351))</f>
        <v/>
      </c>
      <c r="J351">
        <f>IF($B351="","",INDEX('انتقال دیده بان'!$E$2:$E$4926,$B351))</f>
        <v/>
      </c>
      <c r="K351">
        <f>IF($B351="","",INDEX('انتقال دیده بان'!$Y$2:$Y$4926,$B351))</f>
        <v/>
      </c>
      <c r="L351">
        <f>IF($B351="","",INDEX('انتقال دیده بان'!$X$2:$X$4926,$B351))</f>
        <v/>
      </c>
      <c r="M351">
        <f>IF($B351="","",INDEX('انتقال دیده بان'!$AE$2:$AE$4926,$B351))</f>
        <v/>
      </c>
      <c r="N351">
        <f>IF($B351="","",INDEX('انتقال دیده بان'!$AF$2:$AF$4926,$B351))</f>
        <v/>
      </c>
      <c r="O351">
        <f>IF($B351="","",INDEX('انتقال دیده بان'!$AH$2:$AH$4926,$B351))</f>
        <v/>
      </c>
      <c r="P351">
        <f>IF($B351="","",INDEX('انتقال دیده بان'!$AI$2:$AI$4926,$B351))</f>
        <v/>
      </c>
      <c r="Q351">
        <f>IF($B351="","",IF($E351&gt;=85,"شکار ممتاز",IF($E351&gt;=80,"شکار قوی","شکار مشروط")))</f>
        <v/>
      </c>
    </row>
    <row r="352">
      <c r="A352">
        <f>IF($B352="","",ROWS($A$2:A352))</f>
        <v/>
      </c>
      <c r="B35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بان'!$AH$2:$AH$4926&gt;=50)),ROWS($A$2:A352)),0),((('انتقال دیده بان'!$AA$2:$AA$4926)+ROW('انتقال دیده بان'!$AA$2:$AA$4926)/100000000)),0),"")</f>
        <v/>
      </c>
      <c r="C352">
        <f>IF($B352="","",INDEX('انتقال دیده بان'!$A$2:$A$4926,$B352))</f>
        <v/>
      </c>
      <c r="D352">
        <f>IF($B352="","",INDEX('انتقال دیده بان'!$B$2:$B$4926,$B352))</f>
        <v/>
      </c>
      <c r="E352">
        <f>IF($B352="","",INDEX('انتقال دیده بان'!$AA$2:$AA$4926,$B352))</f>
        <v/>
      </c>
      <c r="F352">
        <f>IF($B352="","",INDEX('انتقال دیده بان'!$AJ$2:$AJ$4926,$B352))</f>
        <v/>
      </c>
      <c r="G352">
        <f>IF($B352="","",INDEX('انتقال دیده بان'!$J$2:$J$4926,$B352))</f>
        <v/>
      </c>
      <c r="H352">
        <f>IF($B352="","",INDEX('انتقال دیده بان'!$M$2:$M$4926,$B352))</f>
        <v/>
      </c>
      <c r="I352">
        <f>IF($B352="","",INDEX('انتقال دیده بان'!$D$2:$D$4926,$B352))</f>
        <v/>
      </c>
      <c r="J352">
        <f>IF($B352="","",INDEX('انتقال دیده بان'!$E$2:$E$4926,$B352))</f>
        <v/>
      </c>
      <c r="K352">
        <f>IF($B352="","",INDEX('انتقال دیده بان'!$Y$2:$Y$4926,$B352))</f>
        <v/>
      </c>
      <c r="L352">
        <f>IF($B352="","",INDEX('انتقال دیده بان'!$X$2:$X$4926,$B352))</f>
        <v/>
      </c>
      <c r="M352">
        <f>IF($B352="","",INDEX('انتقال دیده بان'!$AE$2:$AE$4926,$B352))</f>
        <v/>
      </c>
      <c r="N352">
        <f>IF($B352="","",INDEX('انتقال دیده بان'!$AF$2:$AF$4926,$B352))</f>
        <v/>
      </c>
      <c r="O352">
        <f>IF($B352="","",INDEX('انتقال دیده بان'!$AH$2:$AH$4926,$B352))</f>
        <v/>
      </c>
      <c r="P352">
        <f>IF($B352="","",INDEX('انتقال دیده بان'!$AI$2:$AI$4926,$B352))</f>
        <v/>
      </c>
      <c r="Q352">
        <f>IF($B352="","",IF($E352&gt;=85,"شکار ممتاز",IF($E352&gt;=80,"شکار قوی","شکار مشروط")))</f>
        <v/>
      </c>
    </row>
    <row r="353">
      <c r="A353">
        <f>IF($B353="","",ROWS($A$2:A353))</f>
        <v/>
      </c>
      <c r="B35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بان'!$AH$2:$AH$4926&gt;=50)),ROWS($A$2:A353)),0),((('انتقال دیده بان'!$AA$2:$AA$4926)+ROW('انتقال دیده بان'!$AA$2:$AA$4926)/100000000)),0),"")</f>
        <v/>
      </c>
      <c r="C353">
        <f>IF($B353="","",INDEX('انتقال دیده بان'!$A$2:$A$4926,$B353))</f>
        <v/>
      </c>
      <c r="D353">
        <f>IF($B353="","",INDEX('انتقال دیده بان'!$B$2:$B$4926,$B353))</f>
        <v/>
      </c>
      <c r="E353">
        <f>IF($B353="","",INDEX('انتقال دیده بان'!$AA$2:$AA$4926,$B353))</f>
        <v/>
      </c>
      <c r="F353">
        <f>IF($B353="","",INDEX('انتقال دیده بان'!$AJ$2:$AJ$4926,$B353))</f>
        <v/>
      </c>
      <c r="G353">
        <f>IF($B353="","",INDEX('انتقال دیده بان'!$J$2:$J$4926,$B353))</f>
        <v/>
      </c>
      <c r="H353">
        <f>IF($B353="","",INDEX('انتقال دیده بان'!$M$2:$M$4926,$B353))</f>
        <v/>
      </c>
      <c r="I353">
        <f>IF($B353="","",INDEX('انتقال دیده بان'!$D$2:$D$4926,$B353))</f>
        <v/>
      </c>
      <c r="J353">
        <f>IF($B353="","",INDEX('انتقال دیده بان'!$E$2:$E$4926,$B353))</f>
        <v/>
      </c>
      <c r="K353">
        <f>IF($B353="","",INDEX('انتقال دیده بان'!$Y$2:$Y$4926,$B353))</f>
        <v/>
      </c>
      <c r="L353">
        <f>IF($B353="","",INDEX('انتقال دیده بان'!$X$2:$X$4926,$B353))</f>
        <v/>
      </c>
      <c r="M353">
        <f>IF($B353="","",INDEX('انتقال دیده بان'!$AE$2:$AE$4926,$B353))</f>
        <v/>
      </c>
      <c r="N353">
        <f>IF($B353="","",INDEX('انتقال دیده بان'!$AF$2:$AF$4926,$B353))</f>
        <v/>
      </c>
      <c r="O353">
        <f>IF($B353="","",INDEX('انتقال دیده بان'!$AH$2:$AH$4926,$B353))</f>
        <v/>
      </c>
      <c r="P353">
        <f>IF($B353="","",INDEX('انتقال دیده بان'!$AI$2:$AI$4926,$B353))</f>
        <v/>
      </c>
      <c r="Q353">
        <f>IF($B353="","",IF($E353&gt;=85,"شکار ممتاز",IF($E353&gt;=80,"شکار قوی","شکار مشروط")))</f>
        <v/>
      </c>
    </row>
    <row r="354">
      <c r="A354">
        <f>IF($B354="","",ROWS($A$2:A354))</f>
        <v/>
      </c>
      <c r="B35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بان'!$AH$2:$AH$4926&gt;=50)),ROWS($A$2:A354)),0),((('انتقال دیده بان'!$AA$2:$AA$4926)+ROW('انتقال دیده بان'!$AA$2:$AA$4926)/100000000)),0),"")</f>
        <v/>
      </c>
      <c r="C354">
        <f>IF($B354="","",INDEX('انتقال دیده بان'!$A$2:$A$4926,$B354))</f>
        <v/>
      </c>
      <c r="D354">
        <f>IF($B354="","",INDEX('انتقال دیده بان'!$B$2:$B$4926,$B354))</f>
        <v/>
      </c>
      <c r="E354">
        <f>IF($B354="","",INDEX('انتقال دیده بان'!$AA$2:$AA$4926,$B354))</f>
        <v/>
      </c>
      <c r="F354">
        <f>IF($B354="","",INDEX('انتقال دیده بان'!$AJ$2:$AJ$4926,$B354))</f>
        <v/>
      </c>
      <c r="G354">
        <f>IF($B354="","",INDEX('انتقال دیده بان'!$J$2:$J$4926,$B354))</f>
        <v/>
      </c>
      <c r="H354">
        <f>IF($B354="","",INDEX('انتقال دیده بان'!$M$2:$M$4926,$B354))</f>
        <v/>
      </c>
      <c r="I354">
        <f>IF($B354="","",INDEX('انتقال دیده بان'!$D$2:$D$4926,$B354))</f>
        <v/>
      </c>
      <c r="J354">
        <f>IF($B354="","",INDEX('انتقال دیده بان'!$E$2:$E$4926,$B354))</f>
        <v/>
      </c>
      <c r="K354">
        <f>IF($B354="","",INDEX('انتقال دیده بان'!$Y$2:$Y$4926,$B354))</f>
        <v/>
      </c>
      <c r="L354">
        <f>IF($B354="","",INDEX('انتقال دیده بان'!$X$2:$X$4926,$B354))</f>
        <v/>
      </c>
      <c r="M354">
        <f>IF($B354="","",INDEX('انتقال دیده بان'!$AE$2:$AE$4926,$B354))</f>
        <v/>
      </c>
      <c r="N354">
        <f>IF($B354="","",INDEX('انتقال دیده بان'!$AF$2:$AF$4926,$B354))</f>
        <v/>
      </c>
      <c r="O354">
        <f>IF($B354="","",INDEX('انتقال دیده بان'!$AH$2:$AH$4926,$B354))</f>
        <v/>
      </c>
      <c r="P354">
        <f>IF($B354="","",INDEX('انتقال دیده بان'!$AI$2:$AI$4926,$B354))</f>
        <v/>
      </c>
      <c r="Q354">
        <f>IF($B354="","",IF($E354&gt;=85,"شکار ممتاز",IF($E354&gt;=80,"شکار قوی","شکار مشروط")))</f>
        <v/>
      </c>
    </row>
    <row r="355">
      <c r="A355">
        <f>IF($B355="","",ROWS($A$2:A355))</f>
        <v/>
      </c>
      <c r="B35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بان'!$AH$2:$AH$4926&gt;=50)),ROWS($A$2:A355)),0),((('انتقال دیده بان'!$AA$2:$AA$4926)+ROW('انتقال دیده بان'!$AA$2:$AA$4926)/100000000)),0),"")</f>
        <v/>
      </c>
      <c r="C355">
        <f>IF($B355="","",INDEX('انتقال دیده بان'!$A$2:$A$4926,$B355))</f>
        <v/>
      </c>
      <c r="D355">
        <f>IF($B355="","",INDEX('انتقال دیده بان'!$B$2:$B$4926,$B355))</f>
        <v/>
      </c>
      <c r="E355">
        <f>IF($B355="","",INDEX('انتقال دیده بان'!$AA$2:$AA$4926,$B355))</f>
        <v/>
      </c>
      <c r="F355">
        <f>IF($B355="","",INDEX('انتقال دیده بان'!$AJ$2:$AJ$4926,$B355))</f>
        <v/>
      </c>
      <c r="G355">
        <f>IF($B355="","",INDEX('انتقال دیده بان'!$J$2:$J$4926,$B355))</f>
        <v/>
      </c>
      <c r="H355">
        <f>IF($B355="","",INDEX('انتقال دیده بان'!$M$2:$M$4926,$B355))</f>
        <v/>
      </c>
      <c r="I355">
        <f>IF($B355="","",INDEX('انتقال دیده بان'!$D$2:$D$4926,$B355))</f>
        <v/>
      </c>
      <c r="J355">
        <f>IF($B355="","",INDEX('انتقال دیده بان'!$E$2:$E$4926,$B355))</f>
        <v/>
      </c>
      <c r="K355">
        <f>IF($B355="","",INDEX('انتقال دیده بان'!$Y$2:$Y$4926,$B355))</f>
        <v/>
      </c>
      <c r="L355">
        <f>IF($B355="","",INDEX('انتقال دیده بان'!$X$2:$X$4926,$B355))</f>
        <v/>
      </c>
      <c r="M355">
        <f>IF($B355="","",INDEX('انتقال دیده بان'!$AE$2:$AE$4926,$B355))</f>
        <v/>
      </c>
      <c r="N355">
        <f>IF($B355="","",INDEX('انتقال دیده بان'!$AF$2:$AF$4926,$B355))</f>
        <v/>
      </c>
      <c r="O355">
        <f>IF($B355="","",INDEX('انتقال دیده بان'!$AH$2:$AH$4926,$B355))</f>
        <v/>
      </c>
      <c r="P355">
        <f>IF($B355="","",INDEX('انتقال دیده بان'!$AI$2:$AI$4926,$B355))</f>
        <v/>
      </c>
      <c r="Q355">
        <f>IF($B355="","",IF($E355&gt;=85,"شکار ممتاز",IF($E355&gt;=80,"شکار قوی","شکار مشروط")))</f>
        <v/>
      </c>
    </row>
    <row r="356">
      <c r="A356">
        <f>IF($B356="","",ROWS($A$2:A356))</f>
        <v/>
      </c>
      <c r="B35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بان'!$AH$2:$AH$4926&gt;=50)),ROWS($A$2:A356)),0),((('انتقال دیده بان'!$AA$2:$AA$4926)+ROW('انتقال دیده بان'!$AA$2:$AA$4926)/100000000)),0),"")</f>
        <v/>
      </c>
      <c r="C356">
        <f>IF($B356="","",INDEX('انتقال دیده بان'!$A$2:$A$4926,$B356))</f>
        <v/>
      </c>
      <c r="D356">
        <f>IF($B356="","",INDEX('انتقال دیده بان'!$B$2:$B$4926,$B356))</f>
        <v/>
      </c>
      <c r="E356">
        <f>IF($B356="","",INDEX('انتقال دیده بان'!$AA$2:$AA$4926,$B356))</f>
        <v/>
      </c>
      <c r="F356">
        <f>IF($B356="","",INDEX('انتقال دیده بان'!$AJ$2:$AJ$4926,$B356))</f>
        <v/>
      </c>
      <c r="G356">
        <f>IF($B356="","",INDEX('انتقال دیده بان'!$J$2:$J$4926,$B356))</f>
        <v/>
      </c>
      <c r="H356">
        <f>IF($B356="","",INDEX('انتقال دیده بان'!$M$2:$M$4926,$B356))</f>
        <v/>
      </c>
      <c r="I356">
        <f>IF($B356="","",INDEX('انتقال دیده بان'!$D$2:$D$4926,$B356))</f>
        <v/>
      </c>
      <c r="J356">
        <f>IF($B356="","",INDEX('انتقال دیده بان'!$E$2:$E$4926,$B356))</f>
        <v/>
      </c>
      <c r="K356">
        <f>IF($B356="","",INDEX('انتقال دیده بان'!$Y$2:$Y$4926,$B356))</f>
        <v/>
      </c>
      <c r="L356">
        <f>IF($B356="","",INDEX('انتقال دیده بان'!$X$2:$X$4926,$B356))</f>
        <v/>
      </c>
      <c r="M356">
        <f>IF($B356="","",INDEX('انتقال دیده بان'!$AE$2:$AE$4926,$B356))</f>
        <v/>
      </c>
      <c r="N356">
        <f>IF($B356="","",INDEX('انتقال دیده بان'!$AF$2:$AF$4926,$B356))</f>
        <v/>
      </c>
      <c r="O356">
        <f>IF($B356="","",INDEX('انتقال دیده بان'!$AH$2:$AH$4926,$B356))</f>
        <v/>
      </c>
      <c r="P356">
        <f>IF($B356="","",INDEX('انتقال دیده بان'!$AI$2:$AI$4926,$B356))</f>
        <v/>
      </c>
      <c r="Q356">
        <f>IF($B356="","",IF($E356&gt;=85,"شکار ممتاز",IF($E356&gt;=80,"شکار قوی","شکار مشروط")))</f>
        <v/>
      </c>
    </row>
    <row r="357">
      <c r="A357">
        <f>IF($B357="","",ROWS($A$2:A357))</f>
        <v/>
      </c>
      <c r="B35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بان'!$AH$2:$AH$4926&gt;=50)),ROWS($A$2:A357)),0),((('انتقال دیده بان'!$AA$2:$AA$4926)+ROW('انتقال دیده بان'!$AA$2:$AA$4926)/100000000)),0),"")</f>
        <v/>
      </c>
      <c r="C357">
        <f>IF($B357="","",INDEX('انتقال دیده بان'!$A$2:$A$4926,$B357))</f>
        <v/>
      </c>
      <c r="D357">
        <f>IF($B357="","",INDEX('انتقال دیده بان'!$B$2:$B$4926,$B357))</f>
        <v/>
      </c>
      <c r="E357">
        <f>IF($B357="","",INDEX('انتقال دیده بان'!$AA$2:$AA$4926,$B357))</f>
        <v/>
      </c>
      <c r="F357">
        <f>IF($B357="","",INDEX('انتقال دیده بان'!$AJ$2:$AJ$4926,$B357))</f>
        <v/>
      </c>
      <c r="G357">
        <f>IF($B357="","",INDEX('انتقال دیده بان'!$J$2:$J$4926,$B357))</f>
        <v/>
      </c>
      <c r="H357">
        <f>IF($B357="","",INDEX('انتقال دیده بان'!$M$2:$M$4926,$B357))</f>
        <v/>
      </c>
      <c r="I357">
        <f>IF($B357="","",INDEX('انتقال دیده بان'!$D$2:$D$4926,$B357))</f>
        <v/>
      </c>
      <c r="J357">
        <f>IF($B357="","",INDEX('انتقال دیده بان'!$E$2:$E$4926,$B357))</f>
        <v/>
      </c>
      <c r="K357">
        <f>IF($B357="","",INDEX('انتقال دیده بان'!$Y$2:$Y$4926,$B357))</f>
        <v/>
      </c>
      <c r="L357">
        <f>IF($B357="","",INDEX('انتقال دیده بان'!$X$2:$X$4926,$B357))</f>
        <v/>
      </c>
      <c r="M357">
        <f>IF($B357="","",INDEX('انتقال دیده بان'!$AE$2:$AE$4926,$B357))</f>
        <v/>
      </c>
      <c r="N357">
        <f>IF($B357="","",INDEX('انتقال دیده بان'!$AF$2:$AF$4926,$B357))</f>
        <v/>
      </c>
      <c r="O357">
        <f>IF($B357="","",INDEX('انتقال دیده بان'!$AH$2:$AH$4926,$B357))</f>
        <v/>
      </c>
      <c r="P357">
        <f>IF($B357="","",INDEX('انتقال دیده بان'!$AI$2:$AI$4926,$B357))</f>
        <v/>
      </c>
      <c r="Q357">
        <f>IF($B357="","",IF($E357&gt;=85,"شکار ممتاز",IF($E357&gt;=80,"شکار قوی","شکار مشروط")))</f>
        <v/>
      </c>
    </row>
    <row r="358">
      <c r="A358">
        <f>IF($B358="","",ROWS($A$2:A358))</f>
        <v/>
      </c>
      <c r="B35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بان'!$AH$2:$AH$4926&gt;=50)),ROWS($A$2:A358)),0),((('انتقال دیده بان'!$AA$2:$AA$4926)+ROW('انتقال دیده بان'!$AA$2:$AA$4926)/100000000)),0),"")</f>
        <v/>
      </c>
      <c r="C358">
        <f>IF($B358="","",INDEX('انتقال دیده بان'!$A$2:$A$4926,$B358))</f>
        <v/>
      </c>
      <c r="D358">
        <f>IF($B358="","",INDEX('انتقال دیده بان'!$B$2:$B$4926,$B358))</f>
        <v/>
      </c>
      <c r="E358">
        <f>IF($B358="","",INDEX('انتقال دیده بان'!$AA$2:$AA$4926,$B358))</f>
        <v/>
      </c>
      <c r="F358">
        <f>IF($B358="","",INDEX('انتقال دیده بان'!$AJ$2:$AJ$4926,$B358))</f>
        <v/>
      </c>
      <c r="G358">
        <f>IF($B358="","",INDEX('انتقال دیده بان'!$J$2:$J$4926,$B358))</f>
        <v/>
      </c>
      <c r="H358">
        <f>IF($B358="","",INDEX('انتقال دیده بان'!$M$2:$M$4926,$B358))</f>
        <v/>
      </c>
      <c r="I358">
        <f>IF($B358="","",INDEX('انتقال دیده بان'!$D$2:$D$4926,$B358))</f>
        <v/>
      </c>
      <c r="J358">
        <f>IF($B358="","",INDEX('انتقال دیده بان'!$E$2:$E$4926,$B358))</f>
        <v/>
      </c>
      <c r="K358">
        <f>IF($B358="","",INDEX('انتقال دیده بان'!$Y$2:$Y$4926,$B358))</f>
        <v/>
      </c>
      <c r="L358">
        <f>IF($B358="","",INDEX('انتقال دیده بان'!$X$2:$X$4926,$B358))</f>
        <v/>
      </c>
      <c r="M358">
        <f>IF($B358="","",INDEX('انتقال دیده بان'!$AE$2:$AE$4926,$B358))</f>
        <v/>
      </c>
      <c r="N358">
        <f>IF($B358="","",INDEX('انتقال دیده بان'!$AF$2:$AF$4926,$B358))</f>
        <v/>
      </c>
      <c r="O358">
        <f>IF($B358="","",INDEX('انتقال دیده بان'!$AH$2:$AH$4926,$B358))</f>
        <v/>
      </c>
      <c r="P358">
        <f>IF($B358="","",INDEX('انتقال دیده بان'!$AI$2:$AI$4926,$B358))</f>
        <v/>
      </c>
      <c r="Q358">
        <f>IF($B358="","",IF($E358&gt;=85,"شکار ممتاز",IF($E358&gt;=80,"شکار قوی","شکار مشروط")))</f>
        <v/>
      </c>
    </row>
    <row r="359">
      <c r="A359">
        <f>IF($B359="","",ROWS($A$2:A359))</f>
        <v/>
      </c>
      <c r="B35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بان'!$AH$2:$AH$4926&gt;=50)),ROWS($A$2:A359)),0),((('انتقال دیده بان'!$AA$2:$AA$4926)+ROW('انتقال دیده بان'!$AA$2:$AA$4926)/100000000)),0),"")</f>
        <v/>
      </c>
      <c r="C359">
        <f>IF($B359="","",INDEX('انتقال دیده بان'!$A$2:$A$4926,$B359))</f>
        <v/>
      </c>
      <c r="D359">
        <f>IF($B359="","",INDEX('انتقال دیده بان'!$B$2:$B$4926,$B359))</f>
        <v/>
      </c>
      <c r="E359">
        <f>IF($B359="","",INDEX('انتقال دیده بان'!$AA$2:$AA$4926,$B359))</f>
        <v/>
      </c>
      <c r="F359">
        <f>IF($B359="","",INDEX('انتقال دیده بان'!$AJ$2:$AJ$4926,$B359))</f>
        <v/>
      </c>
      <c r="G359">
        <f>IF($B359="","",INDEX('انتقال دیده بان'!$J$2:$J$4926,$B359))</f>
        <v/>
      </c>
      <c r="H359">
        <f>IF($B359="","",INDEX('انتقال دیده بان'!$M$2:$M$4926,$B359))</f>
        <v/>
      </c>
      <c r="I359">
        <f>IF($B359="","",INDEX('انتقال دیده بان'!$D$2:$D$4926,$B359))</f>
        <v/>
      </c>
      <c r="J359">
        <f>IF($B359="","",INDEX('انتقال دیده بان'!$E$2:$E$4926,$B359))</f>
        <v/>
      </c>
      <c r="K359">
        <f>IF($B359="","",INDEX('انتقال دیده بان'!$Y$2:$Y$4926,$B359))</f>
        <v/>
      </c>
      <c r="L359">
        <f>IF($B359="","",INDEX('انتقال دیده بان'!$X$2:$X$4926,$B359))</f>
        <v/>
      </c>
      <c r="M359">
        <f>IF($B359="","",INDEX('انتقال دیده بان'!$AE$2:$AE$4926,$B359))</f>
        <v/>
      </c>
      <c r="N359">
        <f>IF($B359="","",INDEX('انتقال دیده بان'!$AF$2:$AF$4926,$B359))</f>
        <v/>
      </c>
      <c r="O359">
        <f>IF($B359="","",INDEX('انتقال دیده بان'!$AH$2:$AH$4926,$B359))</f>
        <v/>
      </c>
      <c r="P359">
        <f>IF($B359="","",INDEX('انتقال دیده بان'!$AI$2:$AI$4926,$B359))</f>
        <v/>
      </c>
      <c r="Q359">
        <f>IF($B359="","",IF($E359&gt;=85,"شکار ممتاز",IF($E359&gt;=80,"شکار قوی","شکار مشروط")))</f>
        <v/>
      </c>
    </row>
    <row r="360">
      <c r="A360">
        <f>IF($B360="","",ROWS($A$2:A360))</f>
        <v/>
      </c>
      <c r="B36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بان'!$AH$2:$AH$4926&gt;=50)),ROWS($A$2:A360)),0),((('انتقال دیده بان'!$AA$2:$AA$4926)+ROW('انتقال دیده بان'!$AA$2:$AA$4926)/100000000)),0),"")</f>
        <v/>
      </c>
      <c r="C360">
        <f>IF($B360="","",INDEX('انتقال دیده بان'!$A$2:$A$4926,$B360))</f>
        <v/>
      </c>
      <c r="D360">
        <f>IF($B360="","",INDEX('انتقال دیده بان'!$B$2:$B$4926,$B360))</f>
        <v/>
      </c>
      <c r="E360">
        <f>IF($B360="","",INDEX('انتقال دیده بان'!$AA$2:$AA$4926,$B360))</f>
        <v/>
      </c>
      <c r="F360">
        <f>IF($B360="","",INDEX('انتقال دیده بان'!$AJ$2:$AJ$4926,$B360))</f>
        <v/>
      </c>
      <c r="G360">
        <f>IF($B360="","",INDEX('انتقال دیده بان'!$J$2:$J$4926,$B360))</f>
        <v/>
      </c>
      <c r="H360">
        <f>IF($B360="","",INDEX('انتقال دیده بان'!$M$2:$M$4926,$B360))</f>
        <v/>
      </c>
      <c r="I360">
        <f>IF($B360="","",INDEX('انتقال دیده بان'!$D$2:$D$4926,$B360))</f>
        <v/>
      </c>
      <c r="J360">
        <f>IF($B360="","",INDEX('انتقال دیده بان'!$E$2:$E$4926,$B360))</f>
        <v/>
      </c>
      <c r="K360">
        <f>IF($B360="","",INDEX('انتقال دیده بان'!$Y$2:$Y$4926,$B360))</f>
        <v/>
      </c>
      <c r="L360">
        <f>IF($B360="","",INDEX('انتقال دیده بان'!$X$2:$X$4926,$B360))</f>
        <v/>
      </c>
      <c r="M360">
        <f>IF($B360="","",INDEX('انتقال دیده بان'!$AE$2:$AE$4926,$B360))</f>
        <v/>
      </c>
      <c r="N360">
        <f>IF($B360="","",INDEX('انتقال دیده بان'!$AF$2:$AF$4926,$B360))</f>
        <v/>
      </c>
      <c r="O360">
        <f>IF($B360="","",INDEX('انتقال دیده بان'!$AH$2:$AH$4926,$B360))</f>
        <v/>
      </c>
      <c r="P360">
        <f>IF($B360="","",INDEX('انتقال دیده بان'!$AI$2:$AI$4926,$B360))</f>
        <v/>
      </c>
      <c r="Q360">
        <f>IF($B360="","",IF($E360&gt;=85,"شکار ممتاز",IF($E360&gt;=80,"شکار قوی","شکار مشروط")))</f>
        <v/>
      </c>
    </row>
    <row r="361">
      <c r="A361">
        <f>IF($B361="","",ROWS($A$2:A361))</f>
        <v/>
      </c>
      <c r="B36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بان'!$AH$2:$AH$4926&gt;=50)),ROWS($A$2:A361)),0),((('انتقال دیده بان'!$AA$2:$AA$4926)+ROW('انتقال دیده بان'!$AA$2:$AA$4926)/100000000)),0),"")</f>
        <v/>
      </c>
      <c r="C361">
        <f>IF($B361="","",INDEX('انتقال دیده بان'!$A$2:$A$4926,$B361))</f>
        <v/>
      </c>
      <c r="D361">
        <f>IF($B361="","",INDEX('انتقال دیده بان'!$B$2:$B$4926,$B361))</f>
        <v/>
      </c>
      <c r="E361">
        <f>IF($B361="","",INDEX('انتقال دیده بان'!$AA$2:$AA$4926,$B361))</f>
        <v/>
      </c>
      <c r="F361">
        <f>IF($B361="","",INDEX('انتقال دیده بان'!$AJ$2:$AJ$4926,$B361))</f>
        <v/>
      </c>
      <c r="G361">
        <f>IF($B361="","",INDEX('انتقال دیده بان'!$J$2:$J$4926,$B361))</f>
        <v/>
      </c>
      <c r="H361">
        <f>IF($B361="","",INDEX('انتقال دیده بان'!$M$2:$M$4926,$B361))</f>
        <v/>
      </c>
      <c r="I361">
        <f>IF($B361="","",INDEX('انتقال دیده بان'!$D$2:$D$4926,$B361))</f>
        <v/>
      </c>
      <c r="J361">
        <f>IF($B361="","",INDEX('انتقال دیده بان'!$E$2:$E$4926,$B361))</f>
        <v/>
      </c>
      <c r="K361">
        <f>IF($B361="","",INDEX('انتقال دیده بان'!$Y$2:$Y$4926,$B361))</f>
        <v/>
      </c>
      <c r="L361">
        <f>IF($B361="","",INDEX('انتقال دیده بان'!$X$2:$X$4926,$B361))</f>
        <v/>
      </c>
      <c r="M361">
        <f>IF($B361="","",INDEX('انتقال دیده بان'!$AE$2:$AE$4926,$B361))</f>
        <v/>
      </c>
      <c r="N361">
        <f>IF($B361="","",INDEX('انتقال دیده بان'!$AF$2:$AF$4926,$B361))</f>
        <v/>
      </c>
      <c r="O361">
        <f>IF($B361="","",INDEX('انتقال دیده بان'!$AH$2:$AH$4926,$B361))</f>
        <v/>
      </c>
      <c r="P361">
        <f>IF($B361="","",INDEX('انتقال دیده بان'!$AI$2:$AI$4926,$B361))</f>
        <v/>
      </c>
      <c r="Q361">
        <f>IF($B361="","",IF($E361&gt;=85,"شکار ممتاز",IF($E361&gt;=80,"شکار قوی","شکار مشروط")))</f>
        <v/>
      </c>
    </row>
    <row r="362">
      <c r="A362">
        <f>IF($B362="","",ROWS($A$2:A362))</f>
        <v/>
      </c>
      <c r="B36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بان'!$AH$2:$AH$4926&gt;=50)),ROWS($A$2:A362)),0),((('انتقال دیده بان'!$AA$2:$AA$4926)+ROW('انتقال دیده بان'!$AA$2:$AA$4926)/100000000)),0),"")</f>
        <v/>
      </c>
      <c r="C362">
        <f>IF($B362="","",INDEX('انتقال دیده بان'!$A$2:$A$4926,$B362))</f>
        <v/>
      </c>
      <c r="D362">
        <f>IF($B362="","",INDEX('انتقال دیده بان'!$B$2:$B$4926,$B362))</f>
        <v/>
      </c>
      <c r="E362">
        <f>IF($B362="","",INDEX('انتقال دیده بان'!$AA$2:$AA$4926,$B362))</f>
        <v/>
      </c>
      <c r="F362">
        <f>IF($B362="","",INDEX('انتقال دیده بان'!$AJ$2:$AJ$4926,$B362))</f>
        <v/>
      </c>
      <c r="G362">
        <f>IF($B362="","",INDEX('انتقال دیده بان'!$J$2:$J$4926,$B362))</f>
        <v/>
      </c>
      <c r="H362">
        <f>IF($B362="","",INDEX('انتقال دیده بان'!$M$2:$M$4926,$B362))</f>
        <v/>
      </c>
      <c r="I362">
        <f>IF($B362="","",INDEX('انتقال دیده بان'!$D$2:$D$4926,$B362))</f>
        <v/>
      </c>
      <c r="J362">
        <f>IF($B362="","",INDEX('انتقال دیده بان'!$E$2:$E$4926,$B362))</f>
        <v/>
      </c>
      <c r="K362">
        <f>IF($B362="","",INDEX('انتقال دیده بان'!$Y$2:$Y$4926,$B362))</f>
        <v/>
      </c>
      <c r="L362">
        <f>IF($B362="","",INDEX('انتقال دیده بان'!$X$2:$X$4926,$B362))</f>
        <v/>
      </c>
      <c r="M362">
        <f>IF($B362="","",INDEX('انتقال دیده بان'!$AE$2:$AE$4926,$B362))</f>
        <v/>
      </c>
      <c r="N362">
        <f>IF($B362="","",INDEX('انتقال دیده بان'!$AF$2:$AF$4926,$B362))</f>
        <v/>
      </c>
      <c r="O362">
        <f>IF($B362="","",INDEX('انتقال دیده بان'!$AH$2:$AH$4926,$B362))</f>
        <v/>
      </c>
      <c r="P362">
        <f>IF($B362="","",INDEX('انتقال دیده بان'!$AI$2:$AI$4926,$B362))</f>
        <v/>
      </c>
      <c r="Q362">
        <f>IF($B362="","",IF($E362&gt;=85,"شکار ممتاز",IF($E362&gt;=80,"شکار قوی","شکار مشروط")))</f>
        <v/>
      </c>
    </row>
    <row r="363">
      <c r="A363">
        <f>IF($B363="","",ROWS($A$2:A363))</f>
        <v/>
      </c>
      <c r="B36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بان'!$AH$2:$AH$4926&gt;=50)),ROWS($A$2:A363)),0),((('انتقال دیده بان'!$AA$2:$AA$4926)+ROW('انتقال دیده بان'!$AA$2:$AA$4926)/100000000)),0),"")</f>
        <v/>
      </c>
      <c r="C363">
        <f>IF($B363="","",INDEX('انتقال دیده بان'!$A$2:$A$4926,$B363))</f>
        <v/>
      </c>
      <c r="D363">
        <f>IF($B363="","",INDEX('انتقال دیده بان'!$B$2:$B$4926,$B363))</f>
        <v/>
      </c>
      <c r="E363">
        <f>IF($B363="","",INDEX('انتقال دیده بان'!$AA$2:$AA$4926,$B363))</f>
        <v/>
      </c>
      <c r="F363">
        <f>IF($B363="","",INDEX('انتقال دیده بان'!$AJ$2:$AJ$4926,$B363))</f>
        <v/>
      </c>
      <c r="G363">
        <f>IF($B363="","",INDEX('انتقال دیده بان'!$J$2:$J$4926,$B363))</f>
        <v/>
      </c>
      <c r="H363">
        <f>IF($B363="","",INDEX('انتقال دیده بان'!$M$2:$M$4926,$B363))</f>
        <v/>
      </c>
      <c r="I363">
        <f>IF($B363="","",INDEX('انتقال دیده بان'!$D$2:$D$4926,$B363))</f>
        <v/>
      </c>
      <c r="J363">
        <f>IF($B363="","",INDEX('انتقال دیده بان'!$E$2:$E$4926,$B363))</f>
        <v/>
      </c>
      <c r="K363">
        <f>IF($B363="","",INDEX('انتقال دیده بان'!$Y$2:$Y$4926,$B363))</f>
        <v/>
      </c>
      <c r="L363">
        <f>IF($B363="","",INDEX('انتقال دیده بان'!$X$2:$X$4926,$B363))</f>
        <v/>
      </c>
      <c r="M363">
        <f>IF($B363="","",INDEX('انتقال دیده بان'!$AE$2:$AE$4926,$B363))</f>
        <v/>
      </c>
      <c r="N363">
        <f>IF($B363="","",INDEX('انتقال دیده بان'!$AF$2:$AF$4926,$B363))</f>
        <v/>
      </c>
      <c r="O363">
        <f>IF($B363="","",INDEX('انتقال دیده بان'!$AH$2:$AH$4926,$B363))</f>
        <v/>
      </c>
      <c r="P363">
        <f>IF($B363="","",INDEX('انتقال دیده بان'!$AI$2:$AI$4926,$B363))</f>
        <v/>
      </c>
      <c r="Q363">
        <f>IF($B363="","",IF($E363&gt;=85,"شکار ممتاز",IF($E363&gt;=80,"شکار قوی","شکار مشروط")))</f>
        <v/>
      </c>
    </row>
    <row r="364">
      <c r="A364">
        <f>IF($B364="","",ROWS($A$2:A364))</f>
        <v/>
      </c>
      <c r="B36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بان'!$AH$2:$AH$4926&gt;=50)),ROWS($A$2:A364)),0),((('انتقال دیده بان'!$AA$2:$AA$4926)+ROW('انتقال دیده بان'!$AA$2:$AA$4926)/100000000)),0),"")</f>
        <v/>
      </c>
      <c r="C364">
        <f>IF($B364="","",INDEX('انتقال دیده بان'!$A$2:$A$4926,$B364))</f>
        <v/>
      </c>
      <c r="D364">
        <f>IF($B364="","",INDEX('انتقال دیده بان'!$B$2:$B$4926,$B364))</f>
        <v/>
      </c>
      <c r="E364">
        <f>IF($B364="","",INDEX('انتقال دیده بان'!$AA$2:$AA$4926,$B364))</f>
        <v/>
      </c>
      <c r="F364">
        <f>IF($B364="","",INDEX('انتقال دیده بان'!$AJ$2:$AJ$4926,$B364))</f>
        <v/>
      </c>
      <c r="G364">
        <f>IF($B364="","",INDEX('انتقال دیده بان'!$J$2:$J$4926,$B364))</f>
        <v/>
      </c>
      <c r="H364">
        <f>IF($B364="","",INDEX('انتقال دیده بان'!$M$2:$M$4926,$B364))</f>
        <v/>
      </c>
      <c r="I364">
        <f>IF($B364="","",INDEX('انتقال دیده بان'!$D$2:$D$4926,$B364))</f>
        <v/>
      </c>
      <c r="J364">
        <f>IF($B364="","",INDEX('انتقال دیده بان'!$E$2:$E$4926,$B364))</f>
        <v/>
      </c>
      <c r="K364">
        <f>IF($B364="","",INDEX('انتقال دیده بان'!$Y$2:$Y$4926,$B364))</f>
        <v/>
      </c>
      <c r="L364">
        <f>IF($B364="","",INDEX('انتقال دیده بان'!$X$2:$X$4926,$B364))</f>
        <v/>
      </c>
      <c r="M364">
        <f>IF($B364="","",INDEX('انتقال دیده بان'!$AE$2:$AE$4926,$B364))</f>
        <v/>
      </c>
      <c r="N364">
        <f>IF($B364="","",INDEX('انتقال دیده بان'!$AF$2:$AF$4926,$B364))</f>
        <v/>
      </c>
      <c r="O364">
        <f>IF($B364="","",INDEX('انتقال دیده بان'!$AH$2:$AH$4926,$B364))</f>
        <v/>
      </c>
      <c r="P364">
        <f>IF($B364="","",INDEX('انتقال دیده بان'!$AI$2:$AI$4926,$B364))</f>
        <v/>
      </c>
      <c r="Q364">
        <f>IF($B364="","",IF($E364&gt;=85,"شکار ممتاز",IF($E364&gt;=80,"شکار قوی","شکار مشروط")))</f>
        <v/>
      </c>
    </row>
    <row r="365">
      <c r="A365">
        <f>IF($B365="","",ROWS($A$2:A365))</f>
        <v/>
      </c>
      <c r="B36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بان'!$AH$2:$AH$4926&gt;=50)),ROWS($A$2:A365)),0),((('انتقال دیده بان'!$AA$2:$AA$4926)+ROW('انتقال دیده بان'!$AA$2:$AA$4926)/100000000)),0),"")</f>
        <v/>
      </c>
      <c r="C365">
        <f>IF($B365="","",INDEX('انتقال دیده بان'!$A$2:$A$4926,$B365))</f>
        <v/>
      </c>
      <c r="D365">
        <f>IF($B365="","",INDEX('انتقال دیده بان'!$B$2:$B$4926,$B365))</f>
        <v/>
      </c>
      <c r="E365">
        <f>IF($B365="","",INDEX('انتقال دیده بان'!$AA$2:$AA$4926,$B365))</f>
        <v/>
      </c>
      <c r="F365">
        <f>IF($B365="","",INDEX('انتقال دیده بان'!$AJ$2:$AJ$4926,$B365))</f>
        <v/>
      </c>
      <c r="G365">
        <f>IF($B365="","",INDEX('انتقال دیده بان'!$J$2:$J$4926,$B365))</f>
        <v/>
      </c>
      <c r="H365">
        <f>IF($B365="","",INDEX('انتقال دیده بان'!$M$2:$M$4926,$B365))</f>
        <v/>
      </c>
      <c r="I365">
        <f>IF($B365="","",INDEX('انتقال دیده بان'!$D$2:$D$4926,$B365))</f>
        <v/>
      </c>
      <c r="J365">
        <f>IF($B365="","",INDEX('انتقال دیده بان'!$E$2:$E$4926,$B365))</f>
        <v/>
      </c>
      <c r="K365">
        <f>IF($B365="","",INDEX('انتقال دیده بان'!$Y$2:$Y$4926,$B365))</f>
        <v/>
      </c>
      <c r="L365">
        <f>IF($B365="","",INDEX('انتقال دیده بان'!$X$2:$X$4926,$B365))</f>
        <v/>
      </c>
      <c r="M365">
        <f>IF($B365="","",INDEX('انتقال دیده بان'!$AE$2:$AE$4926,$B365))</f>
        <v/>
      </c>
      <c r="N365">
        <f>IF($B365="","",INDEX('انتقال دیده بان'!$AF$2:$AF$4926,$B365))</f>
        <v/>
      </c>
      <c r="O365">
        <f>IF($B365="","",INDEX('انتقال دیده بان'!$AH$2:$AH$4926,$B365))</f>
        <v/>
      </c>
      <c r="P365">
        <f>IF($B365="","",INDEX('انتقال دیده بان'!$AI$2:$AI$4926,$B365))</f>
        <v/>
      </c>
      <c r="Q365">
        <f>IF($B365="","",IF($E365&gt;=85,"شکار ممتاز",IF($E365&gt;=80,"شکار قوی","شکار مشروط")))</f>
        <v/>
      </c>
    </row>
    <row r="366">
      <c r="A366">
        <f>IF($B366="","",ROWS($A$2:A366))</f>
        <v/>
      </c>
      <c r="B36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بان'!$AH$2:$AH$4926&gt;=50)),ROWS($A$2:A366)),0),((('انتقال دیده بان'!$AA$2:$AA$4926)+ROW('انتقال دیده بان'!$AA$2:$AA$4926)/100000000)),0),"")</f>
        <v/>
      </c>
      <c r="C366">
        <f>IF($B366="","",INDEX('انتقال دیده بان'!$A$2:$A$4926,$B366))</f>
        <v/>
      </c>
      <c r="D366">
        <f>IF($B366="","",INDEX('انتقال دیده بان'!$B$2:$B$4926,$B366))</f>
        <v/>
      </c>
      <c r="E366">
        <f>IF($B366="","",INDEX('انتقال دیده بان'!$AA$2:$AA$4926,$B366))</f>
        <v/>
      </c>
      <c r="F366">
        <f>IF($B366="","",INDEX('انتقال دیده بان'!$AJ$2:$AJ$4926,$B366))</f>
        <v/>
      </c>
      <c r="G366">
        <f>IF($B366="","",INDEX('انتقال دیده بان'!$J$2:$J$4926,$B366))</f>
        <v/>
      </c>
      <c r="H366">
        <f>IF($B366="","",INDEX('انتقال دیده بان'!$M$2:$M$4926,$B366))</f>
        <v/>
      </c>
      <c r="I366">
        <f>IF($B366="","",INDEX('انتقال دیده بان'!$D$2:$D$4926,$B366))</f>
        <v/>
      </c>
      <c r="J366">
        <f>IF($B366="","",INDEX('انتقال دیده بان'!$E$2:$E$4926,$B366))</f>
        <v/>
      </c>
      <c r="K366">
        <f>IF($B366="","",INDEX('انتقال دیده بان'!$Y$2:$Y$4926,$B366))</f>
        <v/>
      </c>
      <c r="L366">
        <f>IF($B366="","",INDEX('انتقال دیده بان'!$X$2:$X$4926,$B366))</f>
        <v/>
      </c>
      <c r="M366">
        <f>IF($B366="","",INDEX('انتقال دیده بان'!$AE$2:$AE$4926,$B366))</f>
        <v/>
      </c>
      <c r="N366">
        <f>IF($B366="","",INDEX('انتقال دیده بان'!$AF$2:$AF$4926,$B366))</f>
        <v/>
      </c>
      <c r="O366">
        <f>IF($B366="","",INDEX('انتقال دیده بان'!$AH$2:$AH$4926,$B366))</f>
        <v/>
      </c>
      <c r="P366">
        <f>IF($B366="","",INDEX('انتقال دیده بان'!$AI$2:$AI$4926,$B366))</f>
        <v/>
      </c>
      <c r="Q366">
        <f>IF($B366="","",IF($E366&gt;=85,"شکار ممتاز",IF($E366&gt;=80,"شکار قوی","شکار مشروط")))</f>
        <v/>
      </c>
    </row>
    <row r="367">
      <c r="A367">
        <f>IF($B367="","",ROWS($A$2:A367))</f>
        <v/>
      </c>
      <c r="B36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بان'!$AH$2:$AH$4926&gt;=50)),ROWS($A$2:A367)),0),((('انتقال دیده بان'!$AA$2:$AA$4926)+ROW('انتقال دیده بان'!$AA$2:$AA$4926)/100000000)),0),"")</f>
        <v/>
      </c>
      <c r="C367">
        <f>IF($B367="","",INDEX('انتقال دیده بان'!$A$2:$A$4926,$B367))</f>
        <v/>
      </c>
      <c r="D367">
        <f>IF($B367="","",INDEX('انتقال دیده بان'!$B$2:$B$4926,$B367))</f>
        <v/>
      </c>
      <c r="E367">
        <f>IF($B367="","",INDEX('انتقال دیده بان'!$AA$2:$AA$4926,$B367))</f>
        <v/>
      </c>
      <c r="F367">
        <f>IF($B367="","",INDEX('انتقال دیده بان'!$AJ$2:$AJ$4926,$B367))</f>
        <v/>
      </c>
      <c r="G367">
        <f>IF($B367="","",INDEX('انتقال دیده بان'!$J$2:$J$4926,$B367))</f>
        <v/>
      </c>
      <c r="H367">
        <f>IF($B367="","",INDEX('انتقال دیده بان'!$M$2:$M$4926,$B367))</f>
        <v/>
      </c>
      <c r="I367">
        <f>IF($B367="","",INDEX('انتقال دیده بان'!$D$2:$D$4926,$B367))</f>
        <v/>
      </c>
      <c r="J367">
        <f>IF($B367="","",INDEX('انتقال دیده بان'!$E$2:$E$4926,$B367))</f>
        <v/>
      </c>
      <c r="K367">
        <f>IF($B367="","",INDEX('انتقال دیده بان'!$Y$2:$Y$4926,$B367))</f>
        <v/>
      </c>
      <c r="L367">
        <f>IF($B367="","",INDEX('انتقال دیده بان'!$X$2:$X$4926,$B367))</f>
        <v/>
      </c>
      <c r="M367">
        <f>IF($B367="","",INDEX('انتقال دیده بان'!$AE$2:$AE$4926,$B367))</f>
        <v/>
      </c>
      <c r="N367">
        <f>IF($B367="","",INDEX('انتقال دیده بان'!$AF$2:$AF$4926,$B367))</f>
        <v/>
      </c>
      <c r="O367">
        <f>IF($B367="","",INDEX('انتقال دیده بان'!$AH$2:$AH$4926,$B367))</f>
        <v/>
      </c>
      <c r="P367">
        <f>IF($B367="","",INDEX('انتقال دیده بان'!$AI$2:$AI$4926,$B367))</f>
        <v/>
      </c>
      <c r="Q367">
        <f>IF($B367="","",IF($E367&gt;=85,"شکار ممتاز",IF($E367&gt;=80,"شکار قوی","شکار مشروط")))</f>
        <v/>
      </c>
    </row>
    <row r="368">
      <c r="A368">
        <f>IF($B368="","",ROWS($A$2:A368))</f>
        <v/>
      </c>
      <c r="B36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بان'!$AH$2:$AH$4926&gt;=50)),ROWS($A$2:A368)),0),((('انتقال دیده بان'!$AA$2:$AA$4926)+ROW('انتقال دیده بان'!$AA$2:$AA$4926)/100000000)),0),"")</f>
        <v/>
      </c>
      <c r="C368">
        <f>IF($B368="","",INDEX('انتقال دیده بان'!$A$2:$A$4926,$B368))</f>
        <v/>
      </c>
      <c r="D368">
        <f>IF($B368="","",INDEX('انتقال دیده بان'!$B$2:$B$4926,$B368))</f>
        <v/>
      </c>
      <c r="E368">
        <f>IF($B368="","",INDEX('انتقال دیده بان'!$AA$2:$AA$4926,$B368))</f>
        <v/>
      </c>
      <c r="F368">
        <f>IF($B368="","",INDEX('انتقال دیده بان'!$AJ$2:$AJ$4926,$B368))</f>
        <v/>
      </c>
      <c r="G368">
        <f>IF($B368="","",INDEX('انتقال دیده بان'!$J$2:$J$4926,$B368))</f>
        <v/>
      </c>
      <c r="H368">
        <f>IF($B368="","",INDEX('انتقال دیده بان'!$M$2:$M$4926,$B368))</f>
        <v/>
      </c>
      <c r="I368">
        <f>IF($B368="","",INDEX('انتقال دیده بان'!$D$2:$D$4926,$B368))</f>
        <v/>
      </c>
      <c r="J368">
        <f>IF($B368="","",INDEX('انتقال دیده بان'!$E$2:$E$4926,$B368))</f>
        <v/>
      </c>
      <c r="K368">
        <f>IF($B368="","",INDEX('انتقال دیده بان'!$Y$2:$Y$4926,$B368))</f>
        <v/>
      </c>
      <c r="L368">
        <f>IF($B368="","",INDEX('انتقال دیده بان'!$X$2:$X$4926,$B368))</f>
        <v/>
      </c>
      <c r="M368">
        <f>IF($B368="","",INDEX('انتقال دیده بان'!$AE$2:$AE$4926,$B368))</f>
        <v/>
      </c>
      <c r="N368">
        <f>IF($B368="","",INDEX('انتقال دیده بان'!$AF$2:$AF$4926,$B368))</f>
        <v/>
      </c>
      <c r="O368">
        <f>IF($B368="","",INDEX('انتقال دیده بان'!$AH$2:$AH$4926,$B368))</f>
        <v/>
      </c>
      <c r="P368">
        <f>IF($B368="","",INDEX('انتقال دیده بان'!$AI$2:$AI$4926,$B368))</f>
        <v/>
      </c>
      <c r="Q368">
        <f>IF($B368="","",IF($E368&gt;=85,"شکار ممتاز",IF($E368&gt;=80,"شکار قوی","شکار مشروط")))</f>
        <v/>
      </c>
    </row>
    <row r="369">
      <c r="A369">
        <f>IF($B369="","",ROWS($A$2:A369))</f>
        <v/>
      </c>
      <c r="B36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بان'!$AH$2:$AH$4926&gt;=50)),ROWS($A$2:A369)),0),((('انتقال دیده بان'!$AA$2:$AA$4926)+ROW('انتقال دیده بان'!$AA$2:$AA$4926)/100000000)),0),"")</f>
        <v/>
      </c>
      <c r="C369">
        <f>IF($B369="","",INDEX('انتقال دیده بان'!$A$2:$A$4926,$B369))</f>
        <v/>
      </c>
      <c r="D369">
        <f>IF($B369="","",INDEX('انتقال دیده بان'!$B$2:$B$4926,$B369))</f>
        <v/>
      </c>
      <c r="E369">
        <f>IF($B369="","",INDEX('انتقال دیده بان'!$AA$2:$AA$4926,$B369))</f>
        <v/>
      </c>
      <c r="F369">
        <f>IF($B369="","",INDEX('انتقال دیده بان'!$AJ$2:$AJ$4926,$B369))</f>
        <v/>
      </c>
      <c r="G369">
        <f>IF($B369="","",INDEX('انتقال دیده بان'!$J$2:$J$4926,$B369))</f>
        <v/>
      </c>
      <c r="H369">
        <f>IF($B369="","",INDEX('انتقال دیده بان'!$M$2:$M$4926,$B369))</f>
        <v/>
      </c>
      <c r="I369">
        <f>IF($B369="","",INDEX('انتقال دیده بان'!$D$2:$D$4926,$B369))</f>
        <v/>
      </c>
      <c r="J369">
        <f>IF($B369="","",INDEX('انتقال دیده بان'!$E$2:$E$4926,$B369))</f>
        <v/>
      </c>
      <c r="K369">
        <f>IF($B369="","",INDEX('انتقال دیده بان'!$Y$2:$Y$4926,$B369))</f>
        <v/>
      </c>
      <c r="L369">
        <f>IF($B369="","",INDEX('انتقال دیده بان'!$X$2:$X$4926,$B369))</f>
        <v/>
      </c>
      <c r="M369">
        <f>IF($B369="","",INDEX('انتقال دیده بان'!$AE$2:$AE$4926,$B369))</f>
        <v/>
      </c>
      <c r="N369">
        <f>IF($B369="","",INDEX('انتقال دیده بان'!$AF$2:$AF$4926,$B369))</f>
        <v/>
      </c>
      <c r="O369">
        <f>IF($B369="","",INDEX('انتقال دیده بان'!$AH$2:$AH$4926,$B369))</f>
        <v/>
      </c>
      <c r="P369">
        <f>IF($B369="","",INDEX('انتقال دیده بان'!$AI$2:$AI$4926,$B369))</f>
        <v/>
      </c>
      <c r="Q369">
        <f>IF($B369="","",IF($E369&gt;=85,"شکار ممتاز",IF($E369&gt;=80,"شکار قوی","شکار مشروط")))</f>
        <v/>
      </c>
    </row>
    <row r="370">
      <c r="A370">
        <f>IF($B370="","",ROWS($A$2:A370))</f>
        <v/>
      </c>
      <c r="B37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بان'!$AH$2:$AH$4926&gt;=50)),ROWS($A$2:A370)),0),((('انتقال دیده بان'!$AA$2:$AA$4926)+ROW('انتقال دیده بان'!$AA$2:$AA$4926)/100000000)),0),"")</f>
        <v/>
      </c>
      <c r="C370">
        <f>IF($B370="","",INDEX('انتقال دیده بان'!$A$2:$A$4926,$B370))</f>
        <v/>
      </c>
      <c r="D370">
        <f>IF($B370="","",INDEX('انتقال دیده بان'!$B$2:$B$4926,$B370))</f>
        <v/>
      </c>
      <c r="E370">
        <f>IF($B370="","",INDEX('انتقال دیده بان'!$AA$2:$AA$4926,$B370))</f>
        <v/>
      </c>
      <c r="F370">
        <f>IF($B370="","",INDEX('انتقال دیده بان'!$AJ$2:$AJ$4926,$B370))</f>
        <v/>
      </c>
      <c r="G370">
        <f>IF($B370="","",INDEX('انتقال دیده بان'!$J$2:$J$4926,$B370))</f>
        <v/>
      </c>
      <c r="H370">
        <f>IF($B370="","",INDEX('انتقال دیده بان'!$M$2:$M$4926,$B370))</f>
        <v/>
      </c>
      <c r="I370">
        <f>IF($B370="","",INDEX('انتقال دیده بان'!$D$2:$D$4926,$B370))</f>
        <v/>
      </c>
      <c r="J370">
        <f>IF($B370="","",INDEX('انتقال دیده بان'!$E$2:$E$4926,$B370))</f>
        <v/>
      </c>
      <c r="K370">
        <f>IF($B370="","",INDEX('انتقال دیده بان'!$Y$2:$Y$4926,$B370))</f>
        <v/>
      </c>
      <c r="L370">
        <f>IF($B370="","",INDEX('انتقال دیده بان'!$X$2:$X$4926,$B370))</f>
        <v/>
      </c>
      <c r="M370">
        <f>IF($B370="","",INDEX('انتقال دیده بان'!$AE$2:$AE$4926,$B370))</f>
        <v/>
      </c>
      <c r="N370">
        <f>IF($B370="","",INDEX('انتقال دیده بان'!$AF$2:$AF$4926,$B370))</f>
        <v/>
      </c>
      <c r="O370">
        <f>IF($B370="","",INDEX('انتقال دیده بان'!$AH$2:$AH$4926,$B370))</f>
        <v/>
      </c>
      <c r="P370">
        <f>IF($B370="","",INDEX('انتقال دیده بان'!$AI$2:$AI$4926,$B370))</f>
        <v/>
      </c>
      <c r="Q370">
        <f>IF($B370="","",IF($E370&gt;=85,"شکار ممتاز",IF($E370&gt;=80,"شکار قوی","شکار مشروط")))</f>
        <v/>
      </c>
    </row>
    <row r="371">
      <c r="A371">
        <f>IF($B371="","",ROWS($A$2:A371))</f>
        <v/>
      </c>
      <c r="B37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بان'!$AH$2:$AH$4926&gt;=50)),ROWS($A$2:A371)),0),((('انتقال دیده بان'!$AA$2:$AA$4926)+ROW('انتقال دیده بان'!$AA$2:$AA$4926)/100000000)),0),"")</f>
        <v/>
      </c>
      <c r="C371">
        <f>IF($B371="","",INDEX('انتقال دیده بان'!$A$2:$A$4926,$B371))</f>
        <v/>
      </c>
      <c r="D371">
        <f>IF($B371="","",INDEX('انتقال دیده بان'!$B$2:$B$4926,$B371))</f>
        <v/>
      </c>
      <c r="E371">
        <f>IF($B371="","",INDEX('انتقال دیده بان'!$AA$2:$AA$4926,$B371))</f>
        <v/>
      </c>
      <c r="F371">
        <f>IF($B371="","",INDEX('انتقال دیده بان'!$AJ$2:$AJ$4926,$B371))</f>
        <v/>
      </c>
      <c r="G371">
        <f>IF($B371="","",INDEX('انتقال دیده بان'!$J$2:$J$4926,$B371))</f>
        <v/>
      </c>
      <c r="H371">
        <f>IF($B371="","",INDEX('انتقال دیده بان'!$M$2:$M$4926,$B371))</f>
        <v/>
      </c>
      <c r="I371">
        <f>IF($B371="","",INDEX('انتقال دیده بان'!$D$2:$D$4926,$B371))</f>
        <v/>
      </c>
      <c r="J371">
        <f>IF($B371="","",INDEX('انتقال دیده بان'!$E$2:$E$4926,$B371))</f>
        <v/>
      </c>
      <c r="K371">
        <f>IF($B371="","",INDEX('انتقال دیده بان'!$Y$2:$Y$4926,$B371))</f>
        <v/>
      </c>
      <c r="L371">
        <f>IF($B371="","",INDEX('انتقال دیده بان'!$X$2:$X$4926,$B371))</f>
        <v/>
      </c>
      <c r="M371">
        <f>IF($B371="","",INDEX('انتقال دیده بان'!$AE$2:$AE$4926,$B371))</f>
        <v/>
      </c>
      <c r="N371">
        <f>IF($B371="","",INDEX('انتقال دیده بان'!$AF$2:$AF$4926,$B371))</f>
        <v/>
      </c>
      <c r="O371">
        <f>IF($B371="","",INDEX('انتقال دیده بان'!$AH$2:$AH$4926,$B371))</f>
        <v/>
      </c>
      <c r="P371">
        <f>IF($B371="","",INDEX('انتقال دیده بان'!$AI$2:$AI$4926,$B371))</f>
        <v/>
      </c>
      <c r="Q371">
        <f>IF($B371="","",IF($E371&gt;=85,"شکار ممتاز",IF($E371&gt;=80,"شکار قوی","شکار مشروط")))</f>
        <v/>
      </c>
    </row>
    <row r="372">
      <c r="A372">
        <f>IF($B372="","",ROWS($A$2:A372))</f>
        <v/>
      </c>
      <c r="B37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بان'!$AH$2:$AH$4926&gt;=50)),ROWS($A$2:A372)),0),((('انتقال دیده بان'!$AA$2:$AA$4926)+ROW('انتقال دیده بان'!$AA$2:$AA$4926)/100000000)),0),"")</f>
        <v/>
      </c>
      <c r="C372">
        <f>IF($B372="","",INDEX('انتقال دیده بان'!$A$2:$A$4926,$B372))</f>
        <v/>
      </c>
      <c r="D372">
        <f>IF($B372="","",INDEX('انتقال دیده بان'!$B$2:$B$4926,$B372))</f>
        <v/>
      </c>
      <c r="E372">
        <f>IF($B372="","",INDEX('انتقال دیده بان'!$AA$2:$AA$4926,$B372))</f>
        <v/>
      </c>
      <c r="F372">
        <f>IF($B372="","",INDEX('انتقال دیده بان'!$AJ$2:$AJ$4926,$B372))</f>
        <v/>
      </c>
      <c r="G372">
        <f>IF($B372="","",INDEX('انتقال دیده بان'!$J$2:$J$4926,$B372))</f>
        <v/>
      </c>
      <c r="H372">
        <f>IF($B372="","",INDEX('انتقال دیده بان'!$M$2:$M$4926,$B372))</f>
        <v/>
      </c>
      <c r="I372">
        <f>IF($B372="","",INDEX('انتقال دیده بان'!$D$2:$D$4926,$B372))</f>
        <v/>
      </c>
      <c r="J372">
        <f>IF($B372="","",INDEX('انتقال دیده بان'!$E$2:$E$4926,$B372))</f>
        <v/>
      </c>
      <c r="K372">
        <f>IF($B372="","",INDEX('انتقال دیده بان'!$Y$2:$Y$4926,$B372))</f>
        <v/>
      </c>
      <c r="L372">
        <f>IF($B372="","",INDEX('انتقال دیده بان'!$X$2:$X$4926,$B372))</f>
        <v/>
      </c>
      <c r="M372">
        <f>IF($B372="","",INDEX('انتقال دیده بان'!$AE$2:$AE$4926,$B372))</f>
        <v/>
      </c>
      <c r="N372">
        <f>IF($B372="","",INDEX('انتقال دیده بان'!$AF$2:$AF$4926,$B372))</f>
        <v/>
      </c>
      <c r="O372">
        <f>IF($B372="","",INDEX('انتقال دیده بان'!$AH$2:$AH$4926,$B372))</f>
        <v/>
      </c>
      <c r="P372">
        <f>IF($B372="","",INDEX('انتقال دیده بان'!$AI$2:$AI$4926,$B372))</f>
        <v/>
      </c>
      <c r="Q372">
        <f>IF($B372="","",IF($E372&gt;=85,"شکار ممتاز",IF($E372&gt;=80,"شکار قوی","شکار مشروط")))</f>
        <v/>
      </c>
    </row>
    <row r="373">
      <c r="A373">
        <f>IF($B373="","",ROWS($A$2:A373))</f>
        <v/>
      </c>
      <c r="B37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بان'!$AH$2:$AH$4926&gt;=50)),ROWS($A$2:A373)),0),((('انتقال دیده بان'!$AA$2:$AA$4926)+ROW('انتقال دیده بان'!$AA$2:$AA$4926)/100000000)),0),"")</f>
        <v/>
      </c>
      <c r="C373">
        <f>IF($B373="","",INDEX('انتقال دیده بان'!$A$2:$A$4926,$B373))</f>
        <v/>
      </c>
      <c r="D373">
        <f>IF($B373="","",INDEX('انتقال دیده بان'!$B$2:$B$4926,$B373))</f>
        <v/>
      </c>
      <c r="E373">
        <f>IF($B373="","",INDEX('انتقال دیده بان'!$AA$2:$AA$4926,$B373))</f>
        <v/>
      </c>
      <c r="F373">
        <f>IF($B373="","",INDEX('انتقال دیده بان'!$AJ$2:$AJ$4926,$B373))</f>
        <v/>
      </c>
      <c r="G373">
        <f>IF($B373="","",INDEX('انتقال دیده بان'!$J$2:$J$4926,$B373))</f>
        <v/>
      </c>
      <c r="H373">
        <f>IF($B373="","",INDEX('انتقال دیده بان'!$M$2:$M$4926,$B373))</f>
        <v/>
      </c>
      <c r="I373">
        <f>IF($B373="","",INDEX('انتقال دیده بان'!$D$2:$D$4926,$B373))</f>
        <v/>
      </c>
      <c r="J373">
        <f>IF($B373="","",INDEX('انتقال دیده بان'!$E$2:$E$4926,$B373))</f>
        <v/>
      </c>
      <c r="K373">
        <f>IF($B373="","",INDEX('انتقال دیده بان'!$Y$2:$Y$4926,$B373))</f>
        <v/>
      </c>
      <c r="L373">
        <f>IF($B373="","",INDEX('انتقال دیده بان'!$X$2:$X$4926,$B373))</f>
        <v/>
      </c>
      <c r="M373">
        <f>IF($B373="","",INDEX('انتقال دیده بان'!$AE$2:$AE$4926,$B373))</f>
        <v/>
      </c>
      <c r="N373">
        <f>IF($B373="","",INDEX('انتقال دیده بان'!$AF$2:$AF$4926,$B373))</f>
        <v/>
      </c>
      <c r="O373">
        <f>IF($B373="","",INDEX('انتقال دیده بان'!$AH$2:$AH$4926,$B373))</f>
        <v/>
      </c>
      <c r="P373">
        <f>IF($B373="","",INDEX('انتقال دیده بان'!$AI$2:$AI$4926,$B373))</f>
        <v/>
      </c>
      <c r="Q373">
        <f>IF($B373="","",IF($E373&gt;=85,"شکار ممتاز",IF($E373&gt;=80,"شکار قوی","شکار مشروط")))</f>
        <v/>
      </c>
    </row>
    <row r="374">
      <c r="A374">
        <f>IF($B374="","",ROWS($A$2:A374))</f>
        <v/>
      </c>
      <c r="B37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بان'!$AH$2:$AH$4926&gt;=50)),ROWS($A$2:A374)),0),((('انتقال دیده بان'!$AA$2:$AA$4926)+ROW('انتقال دیده بان'!$AA$2:$AA$4926)/100000000)),0),"")</f>
        <v/>
      </c>
      <c r="C374">
        <f>IF($B374="","",INDEX('انتقال دیده بان'!$A$2:$A$4926,$B374))</f>
        <v/>
      </c>
      <c r="D374">
        <f>IF($B374="","",INDEX('انتقال دیده بان'!$B$2:$B$4926,$B374))</f>
        <v/>
      </c>
      <c r="E374">
        <f>IF($B374="","",INDEX('انتقال دیده بان'!$AA$2:$AA$4926,$B374))</f>
        <v/>
      </c>
      <c r="F374">
        <f>IF($B374="","",INDEX('انتقال دیده بان'!$AJ$2:$AJ$4926,$B374))</f>
        <v/>
      </c>
      <c r="G374">
        <f>IF($B374="","",INDEX('انتقال دیده بان'!$J$2:$J$4926,$B374))</f>
        <v/>
      </c>
      <c r="H374">
        <f>IF($B374="","",INDEX('انتقال دیده بان'!$M$2:$M$4926,$B374))</f>
        <v/>
      </c>
      <c r="I374">
        <f>IF($B374="","",INDEX('انتقال دیده بان'!$D$2:$D$4926,$B374))</f>
        <v/>
      </c>
      <c r="J374">
        <f>IF($B374="","",INDEX('انتقال دیده بان'!$E$2:$E$4926,$B374))</f>
        <v/>
      </c>
      <c r="K374">
        <f>IF($B374="","",INDEX('انتقال دیده بان'!$Y$2:$Y$4926,$B374))</f>
        <v/>
      </c>
      <c r="L374">
        <f>IF($B374="","",INDEX('انتقال دیده بان'!$X$2:$X$4926,$B374))</f>
        <v/>
      </c>
      <c r="M374">
        <f>IF($B374="","",INDEX('انتقال دیده بان'!$AE$2:$AE$4926,$B374))</f>
        <v/>
      </c>
      <c r="N374">
        <f>IF($B374="","",INDEX('انتقال دیده بان'!$AF$2:$AF$4926,$B374))</f>
        <v/>
      </c>
      <c r="O374">
        <f>IF($B374="","",INDEX('انتقال دیده بان'!$AH$2:$AH$4926,$B374))</f>
        <v/>
      </c>
      <c r="P374">
        <f>IF($B374="","",INDEX('انتقال دیده بان'!$AI$2:$AI$4926,$B374))</f>
        <v/>
      </c>
      <c r="Q374">
        <f>IF($B374="","",IF($E374&gt;=85,"شکار ممتاز",IF($E374&gt;=80,"شکار قوی","شکار مشروط")))</f>
        <v/>
      </c>
    </row>
    <row r="375">
      <c r="A375">
        <f>IF($B375="","",ROWS($A$2:A375))</f>
        <v/>
      </c>
      <c r="B37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بان'!$AH$2:$AH$4926&gt;=50)),ROWS($A$2:A375)),0),((('انتقال دیده بان'!$AA$2:$AA$4926)+ROW('انتقال دیده بان'!$AA$2:$AA$4926)/100000000)),0),"")</f>
        <v/>
      </c>
      <c r="C375">
        <f>IF($B375="","",INDEX('انتقال دیده بان'!$A$2:$A$4926,$B375))</f>
        <v/>
      </c>
      <c r="D375">
        <f>IF($B375="","",INDEX('انتقال دیده بان'!$B$2:$B$4926,$B375))</f>
        <v/>
      </c>
      <c r="E375">
        <f>IF($B375="","",INDEX('انتقال دیده بان'!$AA$2:$AA$4926,$B375))</f>
        <v/>
      </c>
      <c r="F375">
        <f>IF($B375="","",INDEX('انتقال دیده بان'!$AJ$2:$AJ$4926,$B375))</f>
        <v/>
      </c>
      <c r="G375">
        <f>IF($B375="","",INDEX('انتقال دیده بان'!$J$2:$J$4926,$B375))</f>
        <v/>
      </c>
      <c r="H375">
        <f>IF($B375="","",INDEX('انتقال دیده بان'!$M$2:$M$4926,$B375))</f>
        <v/>
      </c>
      <c r="I375">
        <f>IF($B375="","",INDEX('انتقال دیده بان'!$D$2:$D$4926,$B375))</f>
        <v/>
      </c>
      <c r="J375">
        <f>IF($B375="","",INDEX('انتقال دیده بان'!$E$2:$E$4926,$B375))</f>
        <v/>
      </c>
      <c r="K375">
        <f>IF($B375="","",INDEX('انتقال دیده بان'!$Y$2:$Y$4926,$B375))</f>
        <v/>
      </c>
      <c r="L375">
        <f>IF($B375="","",INDEX('انتقال دیده بان'!$X$2:$X$4926,$B375))</f>
        <v/>
      </c>
      <c r="M375">
        <f>IF($B375="","",INDEX('انتقال دیده بان'!$AE$2:$AE$4926,$B375))</f>
        <v/>
      </c>
      <c r="N375">
        <f>IF($B375="","",INDEX('انتقال دیده بان'!$AF$2:$AF$4926,$B375))</f>
        <v/>
      </c>
      <c r="O375">
        <f>IF($B375="","",INDEX('انتقال دیده بان'!$AH$2:$AH$4926,$B375))</f>
        <v/>
      </c>
      <c r="P375">
        <f>IF($B375="","",INDEX('انتقال دیده بان'!$AI$2:$AI$4926,$B375))</f>
        <v/>
      </c>
      <c r="Q375">
        <f>IF($B375="","",IF($E375&gt;=85,"شکار ممتاز",IF($E375&gt;=80,"شکار قوی","شکار مشروط")))</f>
        <v/>
      </c>
    </row>
    <row r="376">
      <c r="A376">
        <f>IF($B376="","",ROWS($A$2:A376))</f>
        <v/>
      </c>
      <c r="B37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بان'!$AH$2:$AH$4926&gt;=50)),ROWS($A$2:A376)),0),((('انتقال دیده بان'!$AA$2:$AA$4926)+ROW('انتقال دیده بان'!$AA$2:$AA$4926)/100000000)),0),"")</f>
        <v/>
      </c>
      <c r="C376">
        <f>IF($B376="","",INDEX('انتقال دیده بان'!$A$2:$A$4926,$B376))</f>
        <v/>
      </c>
      <c r="D376">
        <f>IF($B376="","",INDEX('انتقال دیده بان'!$B$2:$B$4926,$B376))</f>
        <v/>
      </c>
      <c r="E376">
        <f>IF($B376="","",INDEX('انتقال دیده بان'!$AA$2:$AA$4926,$B376))</f>
        <v/>
      </c>
      <c r="F376">
        <f>IF($B376="","",INDEX('انتقال دیده بان'!$AJ$2:$AJ$4926,$B376))</f>
        <v/>
      </c>
      <c r="G376">
        <f>IF($B376="","",INDEX('انتقال دیده بان'!$J$2:$J$4926,$B376))</f>
        <v/>
      </c>
      <c r="H376">
        <f>IF($B376="","",INDEX('انتقال دیده بان'!$M$2:$M$4926,$B376))</f>
        <v/>
      </c>
      <c r="I376">
        <f>IF($B376="","",INDEX('انتقال دیده بان'!$D$2:$D$4926,$B376))</f>
        <v/>
      </c>
      <c r="J376">
        <f>IF($B376="","",INDEX('انتقال دیده بان'!$E$2:$E$4926,$B376))</f>
        <v/>
      </c>
      <c r="K376">
        <f>IF($B376="","",INDEX('انتقال دیده بان'!$Y$2:$Y$4926,$B376))</f>
        <v/>
      </c>
      <c r="L376">
        <f>IF($B376="","",INDEX('انتقال دیده بان'!$X$2:$X$4926,$B376))</f>
        <v/>
      </c>
      <c r="M376">
        <f>IF($B376="","",INDEX('انتقال دیده بان'!$AE$2:$AE$4926,$B376))</f>
        <v/>
      </c>
      <c r="N376">
        <f>IF($B376="","",INDEX('انتقال دیده بان'!$AF$2:$AF$4926,$B376))</f>
        <v/>
      </c>
      <c r="O376">
        <f>IF($B376="","",INDEX('انتقال دیده بان'!$AH$2:$AH$4926,$B376))</f>
        <v/>
      </c>
      <c r="P376">
        <f>IF($B376="","",INDEX('انتقال دیده بان'!$AI$2:$AI$4926,$B376))</f>
        <v/>
      </c>
      <c r="Q376">
        <f>IF($B376="","",IF($E376&gt;=85,"شکار ممتاز",IF($E376&gt;=80,"شکار قوی","شکار مشروط")))</f>
        <v/>
      </c>
    </row>
    <row r="377">
      <c r="A377">
        <f>IF($B377="","",ROWS($A$2:A377))</f>
        <v/>
      </c>
      <c r="B37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بان'!$AH$2:$AH$4926&gt;=50)),ROWS($A$2:A377)),0),((('انتقال دیده بان'!$AA$2:$AA$4926)+ROW('انتقال دیده بان'!$AA$2:$AA$4926)/100000000)),0),"")</f>
        <v/>
      </c>
      <c r="C377">
        <f>IF($B377="","",INDEX('انتقال دیده بان'!$A$2:$A$4926,$B377))</f>
        <v/>
      </c>
      <c r="D377">
        <f>IF($B377="","",INDEX('انتقال دیده بان'!$B$2:$B$4926,$B377))</f>
        <v/>
      </c>
      <c r="E377">
        <f>IF($B377="","",INDEX('انتقال دیده بان'!$AA$2:$AA$4926,$B377))</f>
        <v/>
      </c>
      <c r="F377">
        <f>IF($B377="","",INDEX('انتقال دیده بان'!$AJ$2:$AJ$4926,$B377))</f>
        <v/>
      </c>
      <c r="G377">
        <f>IF($B377="","",INDEX('انتقال دیده بان'!$J$2:$J$4926,$B377))</f>
        <v/>
      </c>
      <c r="H377">
        <f>IF($B377="","",INDEX('انتقال دیده بان'!$M$2:$M$4926,$B377))</f>
        <v/>
      </c>
      <c r="I377">
        <f>IF($B377="","",INDEX('انتقال دیده بان'!$D$2:$D$4926,$B377))</f>
        <v/>
      </c>
      <c r="J377">
        <f>IF($B377="","",INDEX('انتقال دیده بان'!$E$2:$E$4926,$B377))</f>
        <v/>
      </c>
      <c r="K377">
        <f>IF($B377="","",INDEX('انتقال دیده بان'!$Y$2:$Y$4926,$B377))</f>
        <v/>
      </c>
      <c r="L377">
        <f>IF($B377="","",INDEX('انتقال دیده بان'!$X$2:$X$4926,$B377))</f>
        <v/>
      </c>
      <c r="M377">
        <f>IF($B377="","",INDEX('انتقال دیده بان'!$AE$2:$AE$4926,$B377))</f>
        <v/>
      </c>
      <c r="N377">
        <f>IF($B377="","",INDEX('انتقال دیده بان'!$AF$2:$AF$4926,$B377))</f>
        <v/>
      </c>
      <c r="O377">
        <f>IF($B377="","",INDEX('انتقال دیده بان'!$AH$2:$AH$4926,$B377))</f>
        <v/>
      </c>
      <c r="P377">
        <f>IF($B377="","",INDEX('انتقال دیده بان'!$AI$2:$AI$4926,$B377))</f>
        <v/>
      </c>
      <c r="Q377">
        <f>IF($B377="","",IF($E377&gt;=85,"شکار ممتاز",IF($E377&gt;=80,"شکار قوی","شکار مشروط")))</f>
        <v/>
      </c>
    </row>
    <row r="378">
      <c r="A378">
        <f>IF($B378="","",ROWS($A$2:A378))</f>
        <v/>
      </c>
      <c r="B37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بان'!$AH$2:$AH$4926&gt;=50)),ROWS($A$2:A378)),0),((('انتقال دیده بان'!$AA$2:$AA$4926)+ROW('انتقال دیده بان'!$AA$2:$AA$4926)/100000000)),0),"")</f>
        <v/>
      </c>
      <c r="C378">
        <f>IF($B378="","",INDEX('انتقال دیده بان'!$A$2:$A$4926,$B378))</f>
        <v/>
      </c>
      <c r="D378">
        <f>IF($B378="","",INDEX('انتقال دیده بان'!$B$2:$B$4926,$B378))</f>
        <v/>
      </c>
      <c r="E378">
        <f>IF($B378="","",INDEX('انتقال دیده بان'!$AA$2:$AA$4926,$B378))</f>
        <v/>
      </c>
      <c r="F378">
        <f>IF($B378="","",INDEX('انتقال دیده بان'!$AJ$2:$AJ$4926,$B378))</f>
        <v/>
      </c>
      <c r="G378">
        <f>IF($B378="","",INDEX('انتقال دیده بان'!$J$2:$J$4926,$B378))</f>
        <v/>
      </c>
      <c r="H378">
        <f>IF($B378="","",INDEX('انتقال دیده بان'!$M$2:$M$4926,$B378))</f>
        <v/>
      </c>
      <c r="I378">
        <f>IF($B378="","",INDEX('انتقال دیده بان'!$D$2:$D$4926,$B378))</f>
        <v/>
      </c>
      <c r="J378">
        <f>IF($B378="","",INDEX('انتقال دیده بان'!$E$2:$E$4926,$B378))</f>
        <v/>
      </c>
      <c r="K378">
        <f>IF($B378="","",INDEX('انتقال دیده بان'!$Y$2:$Y$4926,$B378))</f>
        <v/>
      </c>
      <c r="L378">
        <f>IF($B378="","",INDEX('انتقال دیده بان'!$X$2:$X$4926,$B378))</f>
        <v/>
      </c>
      <c r="M378">
        <f>IF($B378="","",INDEX('انتقال دیده بان'!$AE$2:$AE$4926,$B378))</f>
        <v/>
      </c>
      <c r="N378">
        <f>IF($B378="","",INDEX('انتقال دیده بان'!$AF$2:$AF$4926,$B378))</f>
        <v/>
      </c>
      <c r="O378">
        <f>IF($B378="","",INDEX('انتقال دیده بان'!$AH$2:$AH$4926,$B378))</f>
        <v/>
      </c>
      <c r="P378">
        <f>IF($B378="","",INDEX('انتقال دیده بان'!$AI$2:$AI$4926,$B378))</f>
        <v/>
      </c>
      <c r="Q378">
        <f>IF($B378="","",IF($E378&gt;=85,"شکار ممتاز",IF($E378&gt;=80,"شکار قوی","شکار مشروط")))</f>
        <v/>
      </c>
    </row>
    <row r="379">
      <c r="A379">
        <f>IF($B379="","",ROWS($A$2:A379))</f>
        <v/>
      </c>
      <c r="B37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بان'!$AH$2:$AH$4926&gt;=50)),ROWS($A$2:A379)),0),((('انتقال دیده بان'!$AA$2:$AA$4926)+ROW('انتقال دیده بان'!$AA$2:$AA$4926)/100000000)),0),"")</f>
        <v/>
      </c>
      <c r="C379">
        <f>IF($B379="","",INDEX('انتقال دیده بان'!$A$2:$A$4926,$B379))</f>
        <v/>
      </c>
      <c r="D379">
        <f>IF($B379="","",INDEX('انتقال دیده بان'!$B$2:$B$4926,$B379))</f>
        <v/>
      </c>
      <c r="E379">
        <f>IF($B379="","",INDEX('انتقال دیده بان'!$AA$2:$AA$4926,$B379))</f>
        <v/>
      </c>
      <c r="F379">
        <f>IF($B379="","",INDEX('انتقال دیده بان'!$AJ$2:$AJ$4926,$B379))</f>
        <v/>
      </c>
      <c r="G379">
        <f>IF($B379="","",INDEX('انتقال دیده بان'!$J$2:$J$4926,$B379))</f>
        <v/>
      </c>
      <c r="H379">
        <f>IF($B379="","",INDEX('انتقال دیده بان'!$M$2:$M$4926,$B379))</f>
        <v/>
      </c>
      <c r="I379">
        <f>IF($B379="","",INDEX('انتقال دیده بان'!$D$2:$D$4926,$B379))</f>
        <v/>
      </c>
      <c r="J379">
        <f>IF($B379="","",INDEX('انتقال دیده بان'!$E$2:$E$4926,$B379))</f>
        <v/>
      </c>
      <c r="K379">
        <f>IF($B379="","",INDEX('انتقال دیده بان'!$Y$2:$Y$4926,$B379))</f>
        <v/>
      </c>
      <c r="L379">
        <f>IF($B379="","",INDEX('انتقال دیده بان'!$X$2:$X$4926,$B379))</f>
        <v/>
      </c>
      <c r="M379">
        <f>IF($B379="","",INDEX('انتقال دیده بان'!$AE$2:$AE$4926,$B379))</f>
        <v/>
      </c>
      <c r="N379">
        <f>IF($B379="","",INDEX('انتقال دیده بان'!$AF$2:$AF$4926,$B379))</f>
        <v/>
      </c>
      <c r="O379">
        <f>IF($B379="","",INDEX('انتقال دیده بان'!$AH$2:$AH$4926,$B379))</f>
        <v/>
      </c>
      <c r="P379">
        <f>IF($B379="","",INDEX('انتقال دیده بان'!$AI$2:$AI$4926,$B379))</f>
        <v/>
      </c>
      <c r="Q379">
        <f>IF($B379="","",IF($E379&gt;=85,"شکار ممتاز",IF($E379&gt;=80,"شکار قوی","شکار مشروط")))</f>
        <v/>
      </c>
    </row>
    <row r="380">
      <c r="A380">
        <f>IF($B380="","",ROWS($A$2:A380))</f>
        <v/>
      </c>
      <c r="B38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بان'!$AH$2:$AH$4926&gt;=50)),ROWS($A$2:A380)),0),((('انتقال دیده بان'!$AA$2:$AA$4926)+ROW('انتقال دیده بان'!$AA$2:$AA$4926)/100000000)),0),"")</f>
        <v/>
      </c>
      <c r="C380">
        <f>IF($B380="","",INDEX('انتقال دیده بان'!$A$2:$A$4926,$B380))</f>
        <v/>
      </c>
      <c r="D380">
        <f>IF($B380="","",INDEX('انتقال دیده بان'!$B$2:$B$4926,$B380))</f>
        <v/>
      </c>
      <c r="E380">
        <f>IF($B380="","",INDEX('انتقال دیده بان'!$AA$2:$AA$4926,$B380))</f>
        <v/>
      </c>
      <c r="F380">
        <f>IF($B380="","",INDEX('انتقال دیده بان'!$AJ$2:$AJ$4926,$B380))</f>
        <v/>
      </c>
      <c r="G380">
        <f>IF($B380="","",INDEX('انتقال دیده بان'!$J$2:$J$4926,$B380))</f>
        <v/>
      </c>
      <c r="H380">
        <f>IF($B380="","",INDEX('انتقال دیده بان'!$M$2:$M$4926,$B380))</f>
        <v/>
      </c>
      <c r="I380">
        <f>IF($B380="","",INDEX('انتقال دیده بان'!$D$2:$D$4926,$B380))</f>
        <v/>
      </c>
      <c r="J380">
        <f>IF($B380="","",INDEX('انتقال دیده بان'!$E$2:$E$4926,$B380))</f>
        <v/>
      </c>
      <c r="K380">
        <f>IF($B380="","",INDEX('انتقال دیده بان'!$Y$2:$Y$4926,$B380))</f>
        <v/>
      </c>
      <c r="L380">
        <f>IF($B380="","",INDEX('انتقال دیده بان'!$X$2:$X$4926,$B380))</f>
        <v/>
      </c>
      <c r="M380">
        <f>IF($B380="","",INDEX('انتقال دیده بان'!$AE$2:$AE$4926,$B380))</f>
        <v/>
      </c>
      <c r="N380">
        <f>IF($B380="","",INDEX('انتقال دیده بان'!$AF$2:$AF$4926,$B380))</f>
        <v/>
      </c>
      <c r="O380">
        <f>IF($B380="","",INDEX('انتقال دیده بان'!$AH$2:$AH$4926,$B380))</f>
        <v/>
      </c>
      <c r="P380">
        <f>IF($B380="","",INDEX('انتقال دیده بان'!$AI$2:$AI$4926,$B380))</f>
        <v/>
      </c>
      <c r="Q380">
        <f>IF($B380="","",IF($E380&gt;=85,"شکار ممتاز",IF($E380&gt;=80,"شکار قوی","شکار مشروط")))</f>
        <v/>
      </c>
    </row>
    <row r="381">
      <c r="A381">
        <f>IF($B381="","",ROWS($A$2:A381))</f>
        <v/>
      </c>
      <c r="B38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بان'!$AH$2:$AH$4926&gt;=50)),ROWS($A$2:A381)),0),((('انتقال دیده بان'!$AA$2:$AA$4926)+ROW('انتقال دیده بان'!$AA$2:$AA$4926)/100000000)),0),"")</f>
        <v/>
      </c>
      <c r="C381">
        <f>IF($B381="","",INDEX('انتقال دیده بان'!$A$2:$A$4926,$B381))</f>
        <v/>
      </c>
      <c r="D381">
        <f>IF($B381="","",INDEX('انتقال دیده بان'!$B$2:$B$4926,$B381))</f>
        <v/>
      </c>
      <c r="E381">
        <f>IF($B381="","",INDEX('انتقال دیده بان'!$AA$2:$AA$4926,$B381))</f>
        <v/>
      </c>
      <c r="F381">
        <f>IF($B381="","",INDEX('انتقال دیده بان'!$AJ$2:$AJ$4926,$B381))</f>
        <v/>
      </c>
      <c r="G381">
        <f>IF($B381="","",INDEX('انتقال دیده بان'!$J$2:$J$4926,$B381))</f>
        <v/>
      </c>
      <c r="H381">
        <f>IF($B381="","",INDEX('انتقال دیده بان'!$M$2:$M$4926,$B381))</f>
        <v/>
      </c>
      <c r="I381">
        <f>IF($B381="","",INDEX('انتقال دیده بان'!$D$2:$D$4926,$B381))</f>
        <v/>
      </c>
      <c r="J381">
        <f>IF($B381="","",INDEX('انتقال دیده بان'!$E$2:$E$4926,$B381))</f>
        <v/>
      </c>
      <c r="K381">
        <f>IF($B381="","",INDEX('انتقال دیده بان'!$Y$2:$Y$4926,$B381))</f>
        <v/>
      </c>
      <c r="L381">
        <f>IF($B381="","",INDEX('انتقال دیده بان'!$X$2:$X$4926,$B381))</f>
        <v/>
      </c>
      <c r="M381">
        <f>IF($B381="","",INDEX('انتقال دیده بان'!$AE$2:$AE$4926,$B381))</f>
        <v/>
      </c>
      <c r="N381">
        <f>IF($B381="","",INDEX('انتقال دیده بان'!$AF$2:$AF$4926,$B381))</f>
        <v/>
      </c>
      <c r="O381">
        <f>IF($B381="","",INDEX('انتقال دیده بان'!$AH$2:$AH$4926,$B381))</f>
        <v/>
      </c>
      <c r="P381">
        <f>IF($B381="","",INDEX('انتقال دیده بان'!$AI$2:$AI$4926,$B381))</f>
        <v/>
      </c>
      <c r="Q381">
        <f>IF($B381="","",IF($E381&gt;=85,"شکار ممتاز",IF($E381&gt;=80,"شکار قوی","شکار مشروط")))</f>
        <v/>
      </c>
    </row>
    <row r="382">
      <c r="A382">
        <f>IF($B382="","",ROWS($A$2:A382))</f>
        <v/>
      </c>
      <c r="B38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بان'!$AH$2:$AH$4926&gt;=50)),ROWS($A$2:A382)),0),((('انتقال دیده بان'!$AA$2:$AA$4926)+ROW('انتقال دیده بان'!$AA$2:$AA$4926)/100000000)),0),"")</f>
        <v/>
      </c>
      <c r="C382">
        <f>IF($B382="","",INDEX('انتقال دیده بان'!$A$2:$A$4926,$B382))</f>
        <v/>
      </c>
      <c r="D382">
        <f>IF($B382="","",INDEX('انتقال دیده بان'!$B$2:$B$4926,$B382))</f>
        <v/>
      </c>
      <c r="E382">
        <f>IF($B382="","",INDEX('انتقال دیده بان'!$AA$2:$AA$4926,$B382))</f>
        <v/>
      </c>
      <c r="F382">
        <f>IF($B382="","",INDEX('انتقال دیده بان'!$AJ$2:$AJ$4926,$B382))</f>
        <v/>
      </c>
      <c r="G382">
        <f>IF($B382="","",INDEX('انتقال دیده بان'!$J$2:$J$4926,$B382))</f>
        <v/>
      </c>
      <c r="H382">
        <f>IF($B382="","",INDEX('انتقال دیده بان'!$M$2:$M$4926,$B382))</f>
        <v/>
      </c>
      <c r="I382">
        <f>IF($B382="","",INDEX('انتقال دیده بان'!$D$2:$D$4926,$B382))</f>
        <v/>
      </c>
      <c r="J382">
        <f>IF($B382="","",INDEX('انتقال دیده بان'!$E$2:$E$4926,$B382))</f>
        <v/>
      </c>
      <c r="K382">
        <f>IF($B382="","",INDEX('انتقال دیده بان'!$Y$2:$Y$4926,$B382))</f>
        <v/>
      </c>
      <c r="L382">
        <f>IF($B382="","",INDEX('انتقال دیده بان'!$X$2:$X$4926,$B382))</f>
        <v/>
      </c>
      <c r="M382">
        <f>IF($B382="","",INDEX('انتقال دیده بان'!$AE$2:$AE$4926,$B382))</f>
        <v/>
      </c>
      <c r="N382">
        <f>IF($B382="","",INDEX('انتقال دیده بان'!$AF$2:$AF$4926,$B382))</f>
        <v/>
      </c>
      <c r="O382">
        <f>IF($B382="","",INDEX('انتقال دیده بان'!$AH$2:$AH$4926,$B382))</f>
        <v/>
      </c>
      <c r="P382">
        <f>IF($B382="","",INDEX('انتقال دیده بان'!$AI$2:$AI$4926,$B382))</f>
        <v/>
      </c>
      <c r="Q382">
        <f>IF($B382="","",IF($E382&gt;=85,"شکار ممتاز",IF($E382&gt;=80,"شکار قوی","شکار مشروط")))</f>
        <v/>
      </c>
    </row>
    <row r="383">
      <c r="A383">
        <f>IF($B383="","",ROWS($A$2:A383))</f>
        <v/>
      </c>
      <c r="B38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بان'!$AH$2:$AH$4926&gt;=50)),ROWS($A$2:A383)),0),((('انتقال دیده بان'!$AA$2:$AA$4926)+ROW('انتقال دیده بان'!$AA$2:$AA$4926)/100000000)),0),"")</f>
        <v/>
      </c>
      <c r="C383">
        <f>IF($B383="","",INDEX('انتقال دیده بان'!$A$2:$A$4926,$B383))</f>
        <v/>
      </c>
      <c r="D383">
        <f>IF($B383="","",INDEX('انتقال دیده بان'!$B$2:$B$4926,$B383))</f>
        <v/>
      </c>
      <c r="E383">
        <f>IF($B383="","",INDEX('انتقال دیده بان'!$AA$2:$AA$4926,$B383))</f>
        <v/>
      </c>
      <c r="F383">
        <f>IF($B383="","",INDEX('انتقال دیده بان'!$AJ$2:$AJ$4926,$B383))</f>
        <v/>
      </c>
      <c r="G383">
        <f>IF($B383="","",INDEX('انتقال دیده بان'!$J$2:$J$4926,$B383))</f>
        <v/>
      </c>
      <c r="H383">
        <f>IF($B383="","",INDEX('انتقال دیده بان'!$M$2:$M$4926,$B383))</f>
        <v/>
      </c>
      <c r="I383">
        <f>IF($B383="","",INDEX('انتقال دیده بان'!$D$2:$D$4926,$B383))</f>
        <v/>
      </c>
      <c r="J383">
        <f>IF($B383="","",INDEX('انتقال دیده بان'!$E$2:$E$4926,$B383))</f>
        <v/>
      </c>
      <c r="K383">
        <f>IF($B383="","",INDEX('انتقال دیده بان'!$Y$2:$Y$4926,$B383))</f>
        <v/>
      </c>
      <c r="L383">
        <f>IF($B383="","",INDEX('انتقال دیده بان'!$X$2:$X$4926,$B383))</f>
        <v/>
      </c>
      <c r="M383">
        <f>IF($B383="","",INDEX('انتقال دیده بان'!$AE$2:$AE$4926,$B383))</f>
        <v/>
      </c>
      <c r="N383">
        <f>IF($B383="","",INDEX('انتقال دیده بان'!$AF$2:$AF$4926,$B383))</f>
        <v/>
      </c>
      <c r="O383">
        <f>IF($B383="","",INDEX('انتقال دیده بان'!$AH$2:$AH$4926,$B383))</f>
        <v/>
      </c>
      <c r="P383">
        <f>IF($B383="","",INDEX('انتقال دیده بان'!$AI$2:$AI$4926,$B383))</f>
        <v/>
      </c>
      <c r="Q383">
        <f>IF($B383="","",IF($E383&gt;=85,"شکار ممتاز",IF($E383&gt;=80,"شکار قوی","شکار مشروط")))</f>
        <v/>
      </c>
    </row>
    <row r="384">
      <c r="A384">
        <f>IF($B384="","",ROWS($A$2:A384))</f>
        <v/>
      </c>
      <c r="B38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بان'!$AH$2:$AH$4926&gt;=50)),ROWS($A$2:A384)),0),((('انتقال دیده بان'!$AA$2:$AA$4926)+ROW('انتقال دیده بان'!$AA$2:$AA$4926)/100000000)),0),"")</f>
        <v/>
      </c>
      <c r="C384">
        <f>IF($B384="","",INDEX('انتقال دیده بان'!$A$2:$A$4926,$B384))</f>
        <v/>
      </c>
      <c r="D384">
        <f>IF($B384="","",INDEX('انتقال دیده بان'!$B$2:$B$4926,$B384))</f>
        <v/>
      </c>
      <c r="E384">
        <f>IF($B384="","",INDEX('انتقال دیده بان'!$AA$2:$AA$4926,$B384))</f>
        <v/>
      </c>
      <c r="F384">
        <f>IF($B384="","",INDEX('انتقال دیده بان'!$AJ$2:$AJ$4926,$B384))</f>
        <v/>
      </c>
      <c r="G384">
        <f>IF($B384="","",INDEX('انتقال دیده بان'!$J$2:$J$4926,$B384))</f>
        <v/>
      </c>
      <c r="H384">
        <f>IF($B384="","",INDEX('انتقال دیده بان'!$M$2:$M$4926,$B384))</f>
        <v/>
      </c>
      <c r="I384">
        <f>IF($B384="","",INDEX('انتقال دیده بان'!$D$2:$D$4926,$B384))</f>
        <v/>
      </c>
      <c r="J384">
        <f>IF($B384="","",INDEX('انتقال دیده بان'!$E$2:$E$4926,$B384))</f>
        <v/>
      </c>
      <c r="K384">
        <f>IF($B384="","",INDEX('انتقال دیده بان'!$Y$2:$Y$4926,$B384))</f>
        <v/>
      </c>
      <c r="L384">
        <f>IF($B384="","",INDEX('انتقال دیده بان'!$X$2:$X$4926,$B384))</f>
        <v/>
      </c>
      <c r="M384">
        <f>IF($B384="","",INDEX('انتقال دیده بان'!$AE$2:$AE$4926,$B384))</f>
        <v/>
      </c>
      <c r="N384">
        <f>IF($B384="","",INDEX('انتقال دیده بان'!$AF$2:$AF$4926,$B384))</f>
        <v/>
      </c>
      <c r="O384">
        <f>IF($B384="","",INDEX('انتقال دیده بان'!$AH$2:$AH$4926,$B384))</f>
        <v/>
      </c>
      <c r="P384">
        <f>IF($B384="","",INDEX('انتقال دیده بان'!$AI$2:$AI$4926,$B384))</f>
        <v/>
      </c>
      <c r="Q384">
        <f>IF($B384="","",IF($E384&gt;=85,"شکار ممتاز",IF($E384&gt;=80,"شکار قوی","شکار مشروط")))</f>
        <v/>
      </c>
    </row>
    <row r="385">
      <c r="A385">
        <f>IF($B385="","",ROWS($A$2:A385))</f>
        <v/>
      </c>
      <c r="B38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بان'!$AH$2:$AH$4926&gt;=50)),ROWS($A$2:A385)),0),((('انتقال دیده بان'!$AA$2:$AA$4926)+ROW('انتقال دیده بان'!$AA$2:$AA$4926)/100000000)),0),"")</f>
        <v/>
      </c>
      <c r="C385">
        <f>IF($B385="","",INDEX('انتقال دیده بان'!$A$2:$A$4926,$B385))</f>
        <v/>
      </c>
      <c r="D385">
        <f>IF($B385="","",INDEX('انتقال دیده بان'!$B$2:$B$4926,$B385))</f>
        <v/>
      </c>
      <c r="E385">
        <f>IF($B385="","",INDEX('انتقال دیده بان'!$AA$2:$AA$4926,$B385))</f>
        <v/>
      </c>
      <c r="F385">
        <f>IF($B385="","",INDEX('انتقال دیده بان'!$AJ$2:$AJ$4926,$B385))</f>
        <v/>
      </c>
      <c r="G385">
        <f>IF($B385="","",INDEX('انتقال دیده بان'!$J$2:$J$4926,$B385))</f>
        <v/>
      </c>
      <c r="H385">
        <f>IF($B385="","",INDEX('انتقال دیده بان'!$M$2:$M$4926,$B385))</f>
        <v/>
      </c>
      <c r="I385">
        <f>IF($B385="","",INDEX('انتقال دیده بان'!$D$2:$D$4926,$B385))</f>
        <v/>
      </c>
      <c r="J385">
        <f>IF($B385="","",INDEX('انتقال دیده بان'!$E$2:$E$4926,$B385))</f>
        <v/>
      </c>
      <c r="K385">
        <f>IF($B385="","",INDEX('انتقال دیده بان'!$Y$2:$Y$4926,$B385))</f>
        <v/>
      </c>
      <c r="L385">
        <f>IF($B385="","",INDEX('انتقال دیده بان'!$X$2:$X$4926,$B385))</f>
        <v/>
      </c>
      <c r="M385">
        <f>IF($B385="","",INDEX('انتقال دیده بان'!$AE$2:$AE$4926,$B385))</f>
        <v/>
      </c>
      <c r="N385">
        <f>IF($B385="","",INDEX('انتقال دیده بان'!$AF$2:$AF$4926,$B385))</f>
        <v/>
      </c>
      <c r="O385">
        <f>IF($B385="","",INDEX('انتقال دیده بان'!$AH$2:$AH$4926,$B385))</f>
        <v/>
      </c>
      <c r="P385">
        <f>IF($B385="","",INDEX('انتقال دیده بان'!$AI$2:$AI$4926,$B385))</f>
        <v/>
      </c>
      <c r="Q385">
        <f>IF($B385="","",IF($E385&gt;=85,"شکار ممتاز",IF($E385&gt;=80,"شکار قوی","شکار مشروط")))</f>
        <v/>
      </c>
    </row>
    <row r="386">
      <c r="A386">
        <f>IF($B386="","",ROWS($A$2:A386))</f>
        <v/>
      </c>
      <c r="B38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بان'!$AH$2:$AH$4926&gt;=50)),ROWS($A$2:A386)),0),((('انتقال دیده بان'!$AA$2:$AA$4926)+ROW('انتقال دیده بان'!$AA$2:$AA$4926)/100000000)),0),"")</f>
        <v/>
      </c>
      <c r="C386">
        <f>IF($B386="","",INDEX('انتقال دیده بان'!$A$2:$A$4926,$B386))</f>
        <v/>
      </c>
      <c r="D386">
        <f>IF($B386="","",INDEX('انتقال دیده بان'!$B$2:$B$4926,$B386))</f>
        <v/>
      </c>
      <c r="E386">
        <f>IF($B386="","",INDEX('انتقال دیده بان'!$AA$2:$AA$4926,$B386))</f>
        <v/>
      </c>
      <c r="F386">
        <f>IF($B386="","",INDEX('انتقال دیده بان'!$AJ$2:$AJ$4926,$B386))</f>
        <v/>
      </c>
      <c r="G386">
        <f>IF($B386="","",INDEX('انتقال دیده بان'!$J$2:$J$4926,$B386))</f>
        <v/>
      </c>
      <c r="H386">
        <f>IF($B386="","",INDEX('انتقال دیده بان'!$M$2:$M$4926,$B386))</f>
        <v/>
      </c>
      <c r="I386">
        <f>IF($B386="","",INDEX('انتقال دیده بان'!$D$2:$D$4926,$B386))</f>
        <v/>
      </c>
      <c r="J386">
        <f>IF($B386="","",INDEX('انتقال دیده بان'!$E$2:$E$4926,$B386))</f>
        <v/>
      </c>
      <c r="K386">
        <f>IF($B386="","",INDEX('انتقال دیده بان'!$Y$2:$Y$4926,$B386))</f>
        <v/>
      </c>
      <c r="L386">
        <f>IF($B386="","",INDEX('انتقال دیده بان'!$X$2:$X$4926,$B386))</f>
        <v/>
      </c>
      <c r="M386">
        <f>IF($B386="","",INDEX('انتقال دیده بان'!$AE$2:$AE$4926,$B386))</f>
        <v/>
      </c>
      <c r="N386">
        <f>IF($B386="","",INDEX('انتقال دیده بان'!$AF$2:$AF$4926,$B386))</f>
        <v/>
      </c>
      <c r="O386">
        <f>IF($B386="","",INDEX('انتقال دیده بان'!$AH$2:$AH$4926,$B386))</f>
        <v/>
      </c>
      <c r="P386">
        <f>IF($B386="","",INDEX('انتقال دیده بان'!$AI$2:$AI$4926,$B386))</f>
        <v/>
      </c>
      <c r="Q386">
        <f>IF($B386="","",IF($E386&gt;=85,"شکار ممتاز",IF($E386&gt;=80,"شکار قوی","شکار مشروط")))</f>
        <v/>
      </c>
    </row>
    <row r="387">
      <c r="A387">
        <f>IF($B387="","",ROWS($A$2:A387))</f>
        <v/>
      </c>
      <c r="B38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بان'!$AH$2:$AH$4926&gt;=50)),ROWS($A$2:A387)),0),((('انتقال دیده بان'!$AA$2:$AA$4926)+ROW('انتقال دیده بان'!$AA$2:$AA$4926)/100000000)),0),"")</f>
        <v/>
      </c>
      <c r="C387">
        <f>IF($B387="","",INDEX('انتقال دیده بان'!$A$2:$A$4926,$B387))</f>
        <v/>
      </c>
      <c r="D387">
        <f>IF($B387="","",INDEX('انتقال دیده بان'!$B$2:$B$4926,$B387))</f>
        <v/>
      </c>
      <c r="E387">
        <f>IF($B387="","",INDEX('انتقال دیده بان'!$AA$2:$AA$4926,$B387))</f>
        <v/>
      </c>
      <c r="F387">
        <f>IF($B387="","",INDEX('انتقال دیده بان'!$AJ$2:$AJ$4926,$B387))</f>
        <v/>
      </c>
      <c r="G387">
        <f>IF($B387="","",INDEX('انتقال دیده بان'!$J$2:$J$4926,$B387))</f>
        <v/>
      </c>
      <c r="H387">
        <f>IF($B387="","",INDEX('انتقال دیده بان'!$M$2:$M$4926,$B387))</f>
        <v/>
      </c>
      <c r="I387">
        <f>IF($B387="","",INDEX('انتقال دیده بان'!$D$2:$D$4926,$B387))</f>
        <v/>
      </c>
      <c r="J387">
        <f>IF($B387="","",INDEX('انتقال دیده بان'!$E$2:$E$4926,$B387))</f>
        <v/>
      </c>
      <c r="K387">
        <f>IF($B387="","",INDEX('انتقال دیده بان'!$Y$2:$Y$4926,$B387))</f>
        <v/>
      </c>
      <c r="L387">
        <f>IF($B387="","",INDEX('انتقال دیده بان'!$X$2:$X$4926,$B387))</f>
        <v/>
      </c>
      <c r="M387">
        <f>IF($B387="","",INDEX('انتقال دیده بان'!$AE$2:$AE$4926,$B387))</f>
        <v/>
      </c>
      <c r="N387">
        <f>IF($B387="","",INDEX('انتقال دیده بان'!$AF$2:$AF$4926,$B387))</f>
        <v/>
      </c>
      <c r="O387">
        <f>IF($B387="","",INDEX('انتقال دیده بان'!$AH$2:$AH$4926,$B387))</f>
        <v/>
      </c>
      <c r="P387">
        <f>IF($B387="","",INDEX('انتقال دیده بان'!$AI$2:$AI$4926,$B387))</f>
        <v/>
      </c>
      <c r="Q387">
        <f>IF($B387="","",IF($E387&gt;=85,"شکار ممتاز",IF($E387&gt;=80,"شکار قوی","شکار مشروط")))</f>
        <v/>
      </c>
    </row>
    <row r="388">
      <c r="A388">
        <f>IF($B388="","",ROWS($A$2:A388))</f>
        <v/>
      </c>
      <c r="B38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بان'!$AH$2:$AH$4926&gt;=50)),ROWS($A$2:A388)),0),((('انتقال دیده بان'!$AA$2:$AA$4926)+ROW('انتقال دیده بان'!$AA$2:$AA$4926)/100000000)),0),"")</f>
        <v/>
      </c>
      <c r="C388">
        <f>IF($B388="","",INDEX('انتقال دیده بان'!$A$2:$A$4926,$B388))</f>
        <v/>
      </c>
      <c r="D388">
        <f>IF($B388="","",INDEX('انتقال دیده بان'!$B$2:$B$4926,$B388))</f>
        <v/>
      </c>
      <c r="E388">
        <f>IF($B388="","",INDEX('انتقال دیده بان'!$AA$2:$AA$4926,$B388))</f>
        <v/>
      </c>
      <c r="F388">
        <f>IF($B388="","",INDEX('انتقال دیده بان'!$AJ$2:$AJ$4926,$B388))</f>
        <v/>
      </c>
      <c r="G388">
        <f>IF($B388="","",INDEX('انتقال دیده بان'!$J$2:$J$4926,$B388))</f>
        <v/>
      </c>
      <c r="H388">
        <f>IF($B388="","",INDEX('انتقال دیده بان'!$M$2:$M$4926,$B388))</f>
        <v/>
      </c>
      <c r="I388">
        <f>IF($B388="","",INDEX('انتقال دیده بان'!$D$2:$D$4926,$B388))</f>
        <v/>
      </c>
      <c r="J388">
        <f>IF($B388="","",INDEX('انتقال دیده بان'!$E$2:$E$4926,$B388))</f>
        <v/>
      </c>
      <c r="K388">
        <f>IF($B388="","",INDEX('انتقال دیده بان'!$Y$2:$Y$4926,$B388))</f>
        <v/>
      </c>
      <c r="L388">
        <f>IF($B388="","",INDEX('انتقال دیده بان'!$X$2:$X$4926,$B388))</f>
        <v/>
      </c>
      <c r="M388">
        <f>IF($B388="","",INDEX('انتقال دیده بان'!$AE$2:$AE$4926,$B388))</f>
        <v/>
      </c>
      <c r="N388">
        <f>IF($B388="","",INDEX('انتقال دیده بان'!$AF$2:$AF$4926,$B388))</f>
        <v/>
      </c>
      <c r="O388">
        <f>IF($B388="","",INDEX('انتقال دیده بان'!$AH$2:$AH$4926,$B388))</f>
        <v/>
      </c>
      <c r="P388">
        <f>IF($B388="","",INDEX('انتقال دیده بان'!$AI$2:$AI$4926,$B388))</f>
        <v/>
      </c>
      <c r="Q388">
        <f>IF($B388="","",IF($E388&gt;=85,"شکار ممتاز",IF($E388&gt;=80,"شکار قوی","شکار مشروط")))</f>
        <v/>
      </c>
    </row>
    <row r="389">
      <c r="A389">
        <f>IF($B389="","",ROWS($A$2:A389))</f>
        <v/>
      </c>
      <c r="B38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بان'!$AH$2:$AH$4926&gt;=50)),ROWS($A$2:A389)),0),((('انتقال دیده بان'!$AA$2:$AA$4926)+ROW('انتقال دیده بان'!$AA$2:$AA$4926)/100000000)),0),"")</f>
        <v/>
      </c>
      <c r="C389">
        <f>IF($B389="","",INDEX('انتقال دیده بان'!$A$2:$A$4926,$B389))</f>
        <v/>
      </c>
      <c r="D389">
        <f>IF($B389="","",INDEX('انتقال دیده بان'!$B$2:$B$4926,$B389))</f>
        <v/>
      </c>
      <c r="E389">
        <f>IF($B389="","",INDEX('انتقال دیده بان'!$AA$2:$AA$4926,$B389))</f>
        <v/>
      </c>
      <c r="F389">
        <f>IF($B389="","",INDEX('انتقال دیده بان'!$AJ$2:$AJ$4926,$B389))</f>
        <v/>
      </c>
      <c r="G389">
        <f>IF($B389="","",INDEX('انتقال دیده بان'!$J$2:$J$4926,$B389))</f>
        <v/>
      </c>
      <c r="H389">
        <f>IF($B389="","",INDEX('انتقال دیده بان'!$M$2:$M$4926,$B389))</f>
        <v/>
      </c>
      <c r="I389">
        <f>IF($B389="","",INDEX('انتقال دیده بان'!$D$2:$D$4926,$B389))</f>
        <v/>
      </c>
      <c r="J389">
        <f>IF($B389="","",INDEX('انتقال دیده بان'!$E$2:$E$4926,$B389))</f>
        <v/>
      </c>
      <c r="K389">
        <f>IF($B389="","",INDEX('انتقال دیده بان'!$Y$2:$Y$4926,$B389))</f>
        <v/>
      </c>
      <c r="L389">
        <f>IF($B389="","",INDEX('انتقال دیده بان'!$X$2:$X$4926,$B389))</f>
        <v/>
      </c>
      <c r="M389">
        <f>IF($B389="","",INDEX('انتقال دیده بان'!$AE$2:$AE$4926,$B389))</f>
        <v/>
      </c>
      <c r="N389">
        <f>IF($B389="","",INDEX('انتقال دیده بان'!$AF$2:$AF$4926,$B389))</f>
        <v/>
      </c>
      <c r="O389">
        <f>IF($B389="","",INDEX('انتقال دیده بان'!$AH$2:$AH$4926,$B389))</f>
        <v/>
      </c>
      <c r="P389">
        <f>IF($B389="","",INDEX('انتقال دیده بان'!$AI$2:$AI$4926,$B389))</f>
        <v/>
      </c>
      <c r="Q389">
        <f>IF($B389="","",IF($E389&gt;=85,"شکار ممتاز",IF($E389&gt;=80,"شکار قوی","شکار مشروط")))</f>
        <v/>
      </c>
    </row>
    <row r="390">
      <c r="A390">
        <f>IF($B390="","",ROWS($A$2:A390))</f>
        <v/>
      </c>
      <c r="B39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بان'!$AH$2:$AH$4926&gt;=50)),ROWS($A$2:A390)),0),((('انتقال دیده بان'!$AA$2:$AA$4926)+ROW('انتقال دیده بان'!$AA$2:$AA$4926)/100000000)),0),"")</f>
        <v/>
      </c>
      <c r="C390">
        <f>IF($B390="","",INDEX('انتقال دیده بان'!$A$2:$A$4926,$B390))</f>
        <v/>
      </c>
      <c r="D390">
        <f>IF($B390="","",INDEX('انتقال دیده بان'!$B$2:$B$4926,$B390))</f>
        <v/>
      </c>
      <c r="E390">
        <f>IF($B390="","",INDEX('انتقال دیده بان'!$AA$2:$AA$4926,$B390))</f>
        <v/>
      </c>
      <c r="F390">
        <f>IF($B390="","",INDEX('انتقال دیده بان'!$AJ$2:$AJ$4926,$B390))</f>
        <v/>
      </c>
      <c r="G390">
        <f>IF($B390="","",INDEX('انتقال دیده بان'!$J$2:$J$4926,$B390))</f>
        <v/>
      </c>
      <c r="H390">
        <f>IF($B390="","",INDEX('انتقال دیده بان'!$M$2:$M$4926,$B390))</f>
        <v/>
      </c>
      <c r="I390">
        <f>IF($B390="","",INDEX('انتقال دیده بان'!$D$2:$D$4926,$B390))</f>
        <v/>
      </c>
      <c r="J390">
        <f>IF($B390="","",INDEX('انتقال دیده بان'!$E$2:$E$4926,$B390))</f>
        <v/>
      </c>
      <c r="K390">
        <f>IF($B390="","",INDEX('انتقال دیده بان'!$Y$2:$Y$4926,$B390))</f>
        <v/>
      </c>
      <c r="L390">
        <f>IF($B390="","",INDEX('انتقال دیده بان'!$X$2:$X$4926,$B390))</f>
        <v/>
      </c>
      <c r="M390">
        <f>IF($B390="","",INDEX('انتقال دیده بان'!$AE$2:$AE$4926,$B390))</f>
        <v/>
      </c>
      <c r="N390">
        <f>IF($B390="","",INDEX('انتقال دیده بان'!$AF$2:$AF$4926,$B390))</f>
        <v/>
      </c>
      <c r="O390">
        <f>IF($B390="","",INDEX('انتقال دیده بان'!$AH$2:$AH$4926,$B390))</f>
        <v/>
      </c>
      <c r="P390">
        <f>IF($B390="","",INDEX('انتقال دیده بان'!$AI$2:$AI$4926,$B390))</f>
        <v/>
      </c>
      <c r="Q390">
        <f>IF($B390="","",IF($E390&gt;=85,"شکار ممتاز",IF($E390&gt;=80,"شکار قوی","شکار مشروط")))</f>
        <v/>
      </c>
    </row>
    <row r="391">
      <c r="A391">
        <f>IF($B391="","",ROWS($A$2:A391))</f>
        <v/>
      </c>
      <c r="B39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بان'!$AH$2:$AH$4926&gt;=50)),ROWS($A$2:A391)),0),((('انتقال دیده بان'!$AA$2:$AA$4926)+ROW('انتقال دیده بان'!$AA$2:$AA$4926)/100000000)),0),"")</f>
        <v/>
      </c>
      <c r="C391">
        <f>IF($B391="","",INDEX('انتقال دیده بان'!$A$2:$A$4926,$B391))</f>
        <v/>
      </c>
      <c r="D391">
        <f>IF($B391="","",INDEX('انتقال دیده بان'!$B$2:$B$4926,$B391))</f>
        <v/>
      </c>
      <c r="E391">
        <f>IF($B391="","",INDEX('انتقال دیده بان'!$AA$2:$AA$4926,$B391))</f>
        <v/>
      </c>
      <c r="F391">
        <f>IF($B391="","",INDEX('انتقال دیده بان'!$AJ$2:$AJ$4926,$B391))</f>
        <v/>
      </c>
      <c r="G391">
        <f>IF($B391="","",INDEX('انتقال دیده بان'!$J$2:$J$4926,$B391))</f>
        <v/>
      </c>
      <c r="H391">
        <f>IF($B391="","",INDEX('انتقال دیده بان'!$M$2:$M$4926,$B391))</f>
        <v/>
      </c>
      <c r="I391">
        <f>IF($B391="","",INDEX('انتقال دیده بان'!$D$2:$D$4926,$B391))</f>
        <v/>
      </c>
      <c r="J391">
        <f>IF($B391="","",INDEX('انتقال دیده بان'!$E$2:$E$4926,$B391))</f>
        <v/>
      </c>
      <c r="K391">
        <f>IF($B391="","",INDEX('انتقال دیده بان'!$Y$2:$Y$4926,$B391))</f>
        <v/>
      </c>
      <c r="L391">
        <f>IF($B391="","",INDEX('انتقال دیده بان'!$X$2:$X$4926,$B391))</f>
        <v/>
      </c>
      <c r="M391">
        <f>IF($B391="","",INDEX('انتقال دیده بان'!$AE$2:$AE$4926,$B391))</f>
        <v/>
      </c>
      <c r="N391">
        <f>IF($B391="","",INDEX('انتقال دیده بان'!$AF$2:$AF$4926,$B391))</f>
        <v/>
      </c>
      <c r="O391">
        <f>IF($B391="","",INDEX('انتقال دیده بان'!$AH$2:$AH$4926,$B391))</f>
        <v/>
      </c>
      <c r="P391">
        <f>IF($B391="","",INDEX('انتقال دیده بان'!$AI$2:$AI$4926,$B391))</f>
        <v/>
      </c>
      <c r="Q391">
        <f>IF($B391="","",IF($E391&gt;=85,"شکار ممتاز",IF($E391&gt;=80,"شکار قوی","شکار مشروط")))</f>
        <v/>
      </c>
    </row>
    <row r="392">
      <c r="A392">
        <f>IF($B392="","",ROWS($A$2:A392))</f>
        <v/>
      </c>
      <c r="B39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بان'!$AH$2:$AH$4926&gt;=50)),ROWS($A$2:A392)),0),((('انتقال دیده بان'!$AA$2:$AA$4926)+ROW('انتقال دیده بان'!$AA$2:$AA$4926)/100000000)),0),"")</f>
        <v/>
      </c>
      <c r="C392">
        <f>IF($B392="","",INDEX('انتقال دیده بان'!$A$2:$A$4926,$B392))</f>
        <v/>
      </c>
      <c r="D392">
        <f>IF($B392="","",INDEX('انتقال دیده بان'!$B$2:$B$4926,$B392))</f>
        <v/>
      </c>
      <c r="E392">
        <f>IF($B392="","",INDEX('انتقال دیده بان'!$AA$2:$AA$4926,$B392))</f>
        <v/>
      </c>
      <c r="F392">
        <f>IF($B392="","",INDEX('انتقال دیده بان'!$AJ$2:$AJ$4926,$B392))</f>
        <v/>
      </c>
      <c r="G392">
        <f>IF($B392="","",INDEX('انتقال دیده بان'!$J$2:$J$4926,$B392))</f>
        <v/>
      </c>
      <c r="H392">
        <f>IF($B392="","",INDEX('انتقال دیده بان'!$M$2:$M$4926,$B392))</f>
        <v/>
      </c>
      <c r="I392">
        <f>IF($B392="","",INDEX('انتقال دیده بان'!$D$2:$D$4926,$B392))</f>
        <v/>
      </c>
      <c r="J392">
        <f>IF($B392="","",INDEX('انتقال دیده بان'!$E$2:$E$4926,$B392))</f>
        <v/>
      </c>
      <c r="K392">
        <f>IF($B392="","",INDEX('انتقال دیده بان'!$Y$2:$Y$4926,$B392))</f>
        <v/>
      </c>
      <c r="L392">
        <f>IF($B392="","",INDEX('انتقال دیده بان'!$X$2:$X$4926,$B392))</f>
        <v/>
      </c>
      <c r="M392">
        <f>IF($B392="","",INDEX('انتقال دیده بان'!$AE$2:$AE$4926,$B392))</f>
        <v/>
      </c>
      <c r="N392">
        <f>IF($B392="","",INDEX('انتقال دیده بان'!$AF$2:$AF$4926,$B392))</f>
        <v/>
      </c>
      <c r="O392">
        <f>IF($B392="","",INDEX('انتقال دیده بان'!$AH$2:$AH$4926,$B392))</f>
        <v/>
      </c>
      <c r="P392">
        <f>IF($B392="","",INDEX('انتقال دیده بان'!$AI$2:$AI$4926,$B392))</f>
        <v/>
      </c>
      <c r="Q392">
        <f>IF($B392="","",IF($E392&gt;=85,"شکار ممتاز",IF($E392&gt;=80,"شکار قوی","شکار مشروط")))</f>
        <v/>
      </c>
    </row>
    <row r="393">
      <c r="A393">
        <f>IF($B393="","",ROWS($A$2:A393))</f>
        <v/>
      </c>
      <c r="B39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بان'!$AH$2:$AH$4926&gt;=50)),ROWS($A$2:A393)),0),((('انتقال دیده بان'!$AA$2:$AA$4926)+ROW('انتقال دیده بان'!$AA$2:$AA$4926)/100000000)),0),"")</f>
        <v/>
      </c>
      <c r="C393">
        <f>IF($B393="","",INDEX('انتقال دیده بان'!$A$2:$A$4926,$B393))</f>
        <v/>
      </c>
      <c r="D393">
        <f>IF($B393="","",INDEX('انتقال دیده بان'!$B$2:$B$4926,$B393))</f>
        <v/>
      </c>
      <c r="E393">
        <f>IF($B393="","",INDEX('انتقال دیده بان'!$AA$2:$AA$4926,$B393))</f>
        <v/>
      </c>
      <c r="F393">
        <f>IF($B393="","",INDEX('انتقال دیده بان'!$AJ$2:$AJ$4926,$B393))</f>
        <v/>
      </c>
      <c r="G393">
        <f>IF($B393="","",INDEX('انتقال دیده بان'!$J$2:$J$4926,$B393))</f>
        <v/>
      </c>
      <c r="H393">
        <f>IF($B393="","",INDEX('انتقال دیده بان'!$M$2:$M$4926,$B393))</f>
        <v/>
      </c>
      <c r="I393">
        <f>IF($B393="","",INDEX('انتقال دیده بان'!$D$2:$D$4926,$B393))</f>
        <v/>
      </c>
      <c r="J393">
        <f>IF($B393="","",INDEX('انتقال دیده بان'!$E$2:$E$4926,$B393))</f>
        <v/>
      </c>
      <c r="K393">
        <f>IF($B393="","",INDEX('انتقال دیده بان'!$Y$2:$Y$4926,$B393))</f>
        <v/>
      </c>
      <c r="L393">
        <f>IF($B393="","",INDEX('انتقال دیده بان'!$X$2:$X$4926,$B393))</f>
        <v/>
      </c>
      <c r="M393">
        <f>IF($B393="","",INDEX('انتقال دیده بان'!$AE$2:$AE$4926,$B393))</f>
        <v/>
      </c>
      <c r="N393">
        <f>IF($B393="","",INDEX('انتقال دیده بان'!$AF$2:$AF$4926,$B393))</f>
        <v/>
      </c>
      <c r="O393">
        <f>IF($B393="","",INDEX('انتقال دیده بان'!$AH$2:$AH$4926,$B393))</f>
        <v/>
      </c>
      <c r="P393">
        <f>IF($B393="","",INDEX('انتقال دیده بان'!$AI$2:$AI$4926,$B393))</f>
        <v/>
      </c>
      <c r="Q393">
        <f>IF($B393="","",IF($E393&gt;=85,"شکار ممتاز",IF($E393&gt;=80,"شکار قوی","شکار مشروط")))</f>
        <v/>
      </c>
    </row>
    <row r="394">
      <c r="A394">
        <f>IF($B394="","",ROWS($A$2:A394))</f>
        <v/>
      </c>
      <c r="B39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بان'!$AH$2:$AH$4926&gt;=50)),ROWS($A$2:A394)),0),((('انتقال دیده بان'!$AA$2:$AA$4926)+ROW('انتقال دیده بان'!$AA$2:$AA$4926)/100000000)),0),"")</f>
        <v/>
      </c>
      <c r="C394">
        <f>IF($B394="","",INDEX('انتقال دیده بان'!$A$2:$A$4926,$B394))</f>
        <v/>
      </c>
      <c r="D394">
        <f>IF($B394="","",INDEX('انتقال دیده بان'!$B$2:$B$4926,$B394))</f>
        <v/>
      </c>
      <c r="E394">
        <f>IF($B394="","",INDEX('انتقال دیده بان'!$AA$2:$AA$4926,$B394))</f>
        <v/>
      </c>
      <c r="F394">
        <f>IF($B394="","",INDEX('انتقال دیده بان'!$AJ$2:$AJ$4926,$B394))</f>
        <v/>
      </c>
      <c r="G394">
        <f>IF($B394="","",INDEX('انتقال دیده بان'!$J$2:$J$4926,$B394))</f>
        <v/>
      </c>
      <c r="H394">
        <f>IF($B394="","",INDEX('انتقال دیده بان'!$M$2:$M$4926,$B394))</f>
        <v/>
      </c>
      <c r="I394">
        <f>IF($B394="","",INDEX('انتقال دیده بان'!$D$2:$D$4926,$B394))</f>
        <v/>
      </c>
      <c r="J394">
        <f>IF($B394="","",INDEX('انتقال دیده بان'!$E$2:$E$4926,$B394))</f>
        <v/>
      </c>
      <c r="K394">
        <f>IF($B394="","",INDEX('انتقال دیده بان'!$Y$2:$Y$4926,$B394))</f>
        <v/>
      </c>
      <c r="L394">
        <f>IF($B394="","",INDEX('انتقال دیده بان'!$X$2:$X$4926,$B394))</f>
        <v/>
      </c>
      <c r="M394">
        <f>IF($B394="","",INDEX('انتقال دیده بان'!$AE$2:$AE$4926,$B394))</f>
        <v/>
      </c>
      <c r="N394">
        <f>IF($B394="","",INDEX('انتقال دیده بان'!$AF$2:$AF$4926,$B394))</f>
        <v/>
      </c>
      <c r="O394">
        <f>IF($B394="","",INDEX('انتقال دیده بان'!$AH$2:$AH$4926,$B394))</f>
        <v/>
      </c>
      <c r="P394">
        <f>IF($B394="","",INDEX('انتقال دیده بان'!$AI$2:$AI$4926,$B394))</f>
        <v/>
      </c>
      <c r="Q394">
        <f>IF($B394="","",IF($E394&gt;=85,"شکار ممتاز",IF($E394&gt;=80,"شکار قوی","شکار مشروط")))</f>
        <v/>
      </c>
    </row>
    <row r="395">
      <c r="A395">
        <f>IF($B395="","",ROWS($A$2:A395))</f>
        <v/>
      </c>
      <c r="B39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بان'!$AH$2:$AH$4926&gt;=50)),ROWS($A$2:A395)),0),((('انتقال دیده بان'!$AA$2:$AA$4926)+ROW('انتقال دیده بان'!$AA$2:$AA$4926)/100000000)),0),"")</f>
        <v/>
      </c>
      <c r="C395">
        <f>IF($B395="","",INDEX('انتقال دیده بان'!$A$2:$A$4926,$B395))</f>
        <v/>
      </c>
      <c r="D395">
        <f>IF($B395="","",INDEX('انتقال دیده بان'!$B$2:$B$4926,$B395))</f>
        <v/>
      </c>
      <c r="E395">
        <f>IF($B395="","",INDEX('انتقال دیده بان'!$AA$2:$AA$4926,$B395))</f>
        <v/>
      </c>
      <c r="F395">
        <f>IF($B395="","",INDEX('انتقال دیده بان'!$AJ$2:$AJ$4926,$B395))</f>
        <v/>
      </c>
      <c r="G395">
        <f>IF($B395="","",INDEX('انتقال دیده بان'!$J$2:$J$4926,$B395))</f>
        <v/>
      </c>
      <c r="H395">
        <f>IF($B395="","",INDEX('انتقال دیده بان'!$M$2:$M$4926,$B395))</f>
        <v/>
      </c>
      <c r="I395">
        <f>IF($B395="","",INDEX('انتقال دیده بان'!$D$2:$D$4926,$B395))</f>
        <v/>
      </c>
      <c r="J395">
        <f>IF($B395="","",INDEX('انتقال دیده بان'!$E$2:$E$4926,$B395))</f>
        <v/>
      </c>
      <c r="K395">
        <f>IF($B395="","",INDEX('انتقال دیده بان'!$Y$2:$Y$4926,$B395))</f>
        <v/>
      </c>
      <c r="L395">
        <f>IF($B395="","",INDEX('انتقال دیده بان'!$X$2:$X$4926,$B395))</f>
        <v/>
      </c>
      <c r="M395">
        <f>IF($B395="","",INDEX('انتقال دیده بان'!$AE$2:$AE$4926,$B395))</f>
        <v/>
      </c>
      <c r="N395">
        <f>IF($B395="","",INDEX('انتقال دیده بان'!$AF$2:$AF$4926,$B395))</f>
        <v/>
      </c>
      <c r="O395">
        <f>IF($B395="","",INDEX('انتقال دیده بان'!$AH$2:$AH$4926,$B395))</f>
        <v/>
      </c>
      <c r="P395">
        <f>IF($B395="","",INDEX('انتقال دیده بان'!$AI$2:$AI$4926,$B395))</f>
        <v/>
      </c>
      <c r="Q395">
        <f>IF($B395="","",IF($E395&gt;=85,"شکار ممتاز",IF($E395&gt;=80,"شکار قوی","شکار مشروط")))</f>
        <v/>
      </c>
    </row>
    <row r="396">
      <c r="A396">
        <f>IF($B396="","",ROWS($A$2:A396))</f>
        <v/>
      </c>
      <c r="B39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بان'!$AH$2:$AH$4926&gt;=50)),ROWS($A$2:A396)),0),((('انتقال دیده بان'!$AA$2:$AA$4926)+ROW('انتقال دیده بان'!$AA$2:$AA$4926)/100000000)),0),"")</f>
        <v/>
      </c>
      <c r="C396">
        <f>IF($B396="","",INDEX('انتقال دیده بان'!$A$2:$A$4926,$B396))</f>
        <v/>
      </c>
      <c r="D396">
        <f>IF($B396="","",INDEX('انتقال دیده بان'!$B$2:$B$4926,$B396))</f>
        <v/>
      </c>
      <c r="E396">
        <f>IF($B396="","",INDEX('انتقال دیده بان'!$AA$2:$AA$4926,$B396))</f>
        <v/>
      </c>
      <c r="F396">
        <f>IF($B396="","",INDEX('انتقال دیده بان'!$AJ$2:$AJ$4926,$B396))</f>
        <v/>
      </c>
      <c r="G396">
        <f>IF($B396="","",INDEX('انتقال دیده بان'!$J$2:$J$4926,$B396))</f>
        <v/>
      </c>
      <c r="H396">
        <f>IF($B396="","",INDEX('انتقال دیده بان'!$M$2:$M$4926,$B396))</f>
        <v/>
      </c>
      <c r="I396">
        <f>IF($B396="","",INDEX('انتقال دیده بان'!$D$2:$D$4926,$B396))</f>
        <v/>
      </c>
      <c r="J396">
        <f>IF($B396="","",INDEX('انتقال دیده بان'!$E$2:$E$4926,$B396))</f>
        <v/>
      </c>
      <c r="K396">
        <f>IF($B396="","",INDEX('انتقال دیده بان'!$Y$2:$Y$4926,$B396))</f>
        <v/>
      </c>
      <c r="L396">
        <f>IF($B396="","",INDEX('انتقال دیده بان'!$X$2:$X$4926,$B396))</f>
        <v/>
      </c>
      <c r="M396">
        <f>IF($B396="","",INDEX('انتقال دیده بان'!$AE$2:$AE$4926,$B396))</f>
        <v/>
      </c>
      <c r="N396">
        <f>IF($B396="","",INDEX('انتقال دیده بان'!$AF$2:$AF$4926,$B396))</f>
        <v/>
      </c>
      <c r="O396">
        <f>IF($B396="","",INDEX('انتقال دیده بان'!$AH$2:$AH$4926,$B396))</f>
        <v/>
      </c>
      <c r="P396">
        <f>IF($B396="","",INDEX('انتقال دیده بان'!$AI$2:$AI$4926,$B396))</f>
        <v/>
      </c>
      <c r="Q396">
        <f>IF($B396="","",IF($E396&gt;=85,"شکار ممتاز",IF($E396&gt;=80,"شکار قوی","شکار مشروط")))</f>
        <v/>
      </c>
    </row>
    <row r="397">
      <c r="A397">
        <f>IF($B397="","",ROWS($A$2:A397))</f>
        <v/>
      </c>
      <c r="B39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بان'!$AH$2:$AH$4926&gt;=50)),ROWS($A$2:A397)),0),((('انتقال دیده بان'!$AA$2:$AA$4926)+ROW('انتقال دیده بان'!$AA$2:$AA$4926)/100000000)),0),"")</f>
        <v/>
      </c>
      <c r="C397">
        <f>IF($B397="","",INDEX('انتقال دیده بان'!$A$2:$A$4926,$B397))</f>
        <v/>
      </c>
      <c r="D397">
        <f>IF($B397="","",INDEX('انتقال دیده بان'!$B$2:$B$4926,$B397))</f>
        <v/>
      </c>
      <c r="E397">
        <f>IF($B397="","",INDEX('انتقال دیده بان'!$AA$2:$AA$4926,$B397))</f>
        <v/>
      </c>
      <c r="F397">
        <f>IF($B397="","",INDEX('انتقال دیده بان'!$AJ$2:$AJ$4926,$B397))</f>
        <v/>
      </c>
      <c r="G397">
        <f>IF($B397="","",INDEX('انتقال دیده بان'!$J$2:$J$4926,$B397))</f>
        <v/>
      </c>
      <c r="H397">
        <f>IF($B397="","",INDEX('انتقال دیده بان'!$M$2:$M$4926,$B397))</f>
        <v/>
      </c>
      <c r="I397">
        <f>IF($B397="","",INDEX('انتقال دیده بان'!$D$2:$D$4926,$B397))</f>
        <v/>
      </c>
      <c r="J397">
        <f>IF($B397="","",INDEX('انتقال دیده بان'!$E$2:$E$4926,$B397))</f>
        <v/>
      </c>
      <c r="K397">
        <f>IF($B397="","",INDEX('انتقال دیده بان'!$Y$2:$Y$4926,$B397))</f>
        <v/>
      </c>
      <c r="L397">
        <f>IF($B397="","",INDEX('انتقال دیده بان'!$X$2:$X$4926,$B397))</f>
        <v/>
      </c>
      <c r="M397">
        <f>IF($B397="","",INDEX('انتقال دیده بان'!$AE$2:$AE$4926,$B397))</f>
        <v/>
      </c>
      <c r="N397">
        <f>IF($B397="","",INDEX('انتقال دیده بان'!$AF$2:$AF$4926,$B397))</f>
        <v/>
      </c>
      <c r="O397">
        <f>IF($B397="","",INDEX('انتقال دیده بان'!$AH$2:$AH$4926,$B397))</f>
        <v/>
      </c>
      <c r="P397">
        <f>IF($B397="","",INDEX('انتقال دیده بان'!$AI$2:$AI$4926,$B397))</f>
        <v/>
      </c>
      <c r="Q397">
        <f>IF($B397="","",IF($E397&gt;=85,"شکار ممتاز",IF($E397&gt;=80,"شکار قوی","شکار مشروط")))</f>
        <v/>
      </c>
    </row>
    <row r="398">
      <c r="A398">
        <f>IF($B398="","",ROWS($A$2:A398))</f>
        <v/>
      </c>
      <c r="B39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بان'!$AH$2:$AH$4926&gt;=50)),ROWS($A$2:A398)),0),((('انتقال دیده بان'!$AA$2:$AA$4926)+ROW('انتقال دیده بان'!$AA$2:$AA$4926)/100000000)),0),"")</f>
        <v/>
      </c>
      <c r="C398">
        <f>IF($B398="","",INDEX('انتقال دیده بان'!$A$2:$A$4926,$B398))</f>
        <v/>
      </c>
      <c r="D398">
        <f>IF($B398="","",INDEX('انتقال دیده بان'!$B$2:$B$4926,$B398))</f>
        <v/>
      </c>
      <c r="E398">
        <f>IF($B398="","",INDEX('انتقال دیده بان'!$AA$2:$AA$4926,$B398))</f>
        <v/>
      </c>
      <c r="F398">
        <f>IF($B398="","",INDEX('انتقال دیده بان'!$AJ$2:$AJ$4926,$B398))</f>
        <v/>
      </c>
      <c r="G398">
        <f>IF($B398="","",INDEX('انتقال دیده بان'!$J$2:$J$4926,$B398))</f>
        <v/>
      </c>
      <c r="H398">
        <f>IF($B398="","",INDEX('انتقال دیده بان'!$M$2:$M$4926,$B398))</f>
        <v/>
      </c>
      <c r="I398">
        <f>IF($B398="","",INDEX('انتقال دیده بان'!$D$2:$D$4926,$B398))</f>
        <v/>
      </c>
      <c r="J398">
        <f>IF($B398="","",INDEX('انتقال دیده بان'!$E$2:$E$4926,$B398))</f>
        <v/>
      </c>
      <c r="K398">
        <f>IF($B398="","",INDEX('انتقال دیده بان'!$Y$2:$Y$4926,$B398))</f>
        <v/>
      </c>
      <c r="L398">
        <f>IF($B398="","",INDEX('انتقال دیده بان'!$X$2:$X$4926,$B398))</f>
        <v/>
      </c>
      <c r="M398">
        <f>IF($B398="","",INDEX('انتقال دیده بان'!$AE$2:$AE$4926,$B398))</f>
        <v/>
      </c>
      <c r="N398">
        <f>IF($B398="","",INDEX('انتقال دیده بان'!$AF$2:$AF$4926,$B398))</f>
        <v/>
      </c>
      <c r="O398">
        <f>IF($B398="","",INDEX('انتقال دیده بان'!$AH$2:$AH$4926,$B398))</f>
        <v/>
      </c>
      <c r="P398">
        <f>IF($B398="","",INDEX('انتقال دیده بان'!$AI$2:$AI$4926,$B398))</f>
        <v/>
      </c>
      <c r="Q398">
        <f>IF($B398="","",IF($E398&gt;=85,"شکار ممتاز",IF($E398&gt;=80,"شکار قوی","شکار مشروط")))</f>
        <v/>
      </c>
    </row>
    <row r="399">
      <c r="A399">
        <f>IF($B399="","",ROWS($A$2:A399))</f>
        <v/>
      </c>
      <c r="B39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بان'!$AH$2:$AH$4926&gt;=50)),ROWS($A$2:A399)),0),((('انتقال دیده بان'!$AA$2:$AA$4926)+ROW('انتقال دیده بان'!$AA$2:$AA$4926)/100000000)),0),"")</f>
        <v/>
      </c>
      <c r="C399">
        <f>IF($B399="","",INDEX('انتقال دیده بان'!$A$2:$A$4926,$B399))</f>
        <v/>
      </c>
      <c r="D399">
        <f>IF($B399="","",INDEX('انتقال دیده بان'!$B$2:$B$4926,$B399))</f>
        <v/>
      </c>
      <c r="E399">
        <f>IF($B399="","",INDEX('انتقال دیده بان'!$AA$2:$AA$4926,$B399))</f>
        <v/>
      </c>
      <c r="F399">
        <f>IF($B399="","",INDEX('انتقال دیده بان'!$AJ$2:$AJ$4926,$B399))</f>
        <v/>
      </c>
      <c r="G399">
        <f>IF($B399="","",INDEX('انتقال دیده بان'!$J$2:$J$4926,$B399))</f>
        <v/>
      </c>
      <c r="H399">
        <f>IF($B399="","",INDEX('انتقال دیده بان'!$M$2:$M$4926,$B399))</f>
        <v/>
      </c>
      <c r="I399">
        <f>IF($B399="","",INDEX('انتقال دیده بان'!$D$2:$D$4926,$B399))</f>
        <v/>
      </c>
      <c r="J399">
        <f>IF($B399="","",INDEX('انتقال دیده بان'!$E$2:$E$4926,$B399))</f>
        <v/>
      </c>
      <c r="K399">
        <f>IF($B399="","",INDEX('انتقال دیده بان'!$Y$2:$Y$4926,$B399))</f>
        <v/>
      </c>
      <c r="L399">
        <f>IF($B399="","",INDEX('انتقال دیده بان'!$X$2:$X$4926,$B399))</f>
        <v/>
      </c>
      <c r="M399">
        <f>IF($B399="","",INDEX('انتقال دیده بان'!$AE$2:$AE$4926,$B399))</f>
        <v/>
      </c>
      <c r="N399">
        <f>IF($B399="","",INDEX('انتقال دیده بان'!$AF$2:$AF$4926,$B399))</f>
        <v/>
      </c>
      <c r="O399">
        <f>IF($B399="","",INDEX('انتقال دیده بان'!$AH$2:$AH$4926,$B399))</f>
        <v/>
      </c>
      <c r="P399">
        <f>IF($B399="","",INDEX('انتقال دیده بان'!$AI$2:$AI$4926,$B399))</f>
        <v/>
      </c>
      <c r="Q399">
        <f>IF($B399="","",IF($E399&gt;=85,"شکار ممتاز",IF($E399&gt;=80,"شکار قوی","شکار مشروط")))</f>
        <v/>
      </c>
    </row>
    <row r="400">
      <c r="A400">
        <f>IF($B400="","",ROWS($A$2:A400))</f>
        <v/>
      </c>
      <c r="B40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بان'!$AH$2:$AH$4926&gt;=50)),ROWS($A$2:A400)),0),((('انتقال دیده بان'!$AA$2:$AA$4926)+ROW('انتقال دیده بان'!$AA$2:$AA$4926)/100000000)),0),"")</f>
        <v/>
      </c>
      <c r="C400">
        <f>IF($B400="","",INDEX('انتقال دیده بان'!$A$2:$A$4926,$B400))</f>
        <v/>
      </c>
      <c r="D400">
        <f>IF($B400="","",INDEX('انتقال دیده بان'!$B$2:$B$4926,$B400))</f>
        <v/>
      </c>
      <c r="E400">
        <f>IF($B400="","",INDEX('انتقال دیده بان'!$AA$2:$AA$4926,$B400))</f>
        <v/>
      </c>
      <c r="F400">
        <f>IF($B400="","",INDEX('انتقال دیده بان'!$AJ$2:$AJ$4926,$B400))</f>
        <v/>
      </c>
      <c r="G400">
        <f>IF($B400="","",INDEX('انتقال دیده بان'!$J$2:$J$4926,$B400))</f>
        <v/>
      </c>
      <c r="H400">
        <f>IF($B400="","",INDEX('انتقال دیده بان'!$M$2:$M$4926,$B400))</f>
        <v/>
      </c>
      <c r="I400">
        <f>IF($B400="","",INDEX('انتقال دیده بان'!$D$2:$D$4926,$B400))</f>
        <v/>
      </c>
      <c r="J400">
        <f>IF($B400="","",INDEX('انتقال دیده بان'!$E$2:$E$4926,$B400))</f>
        <v/>
      </c>
      <c r="K400">
        <f>IF($B400="","",INDEX('انتقال دیده بان'!$Y$2:$Y$4926,$B400))</f>
        <v/>
      </c>
      <c r="L400">
        <f>IF($B400="","",INDEX('انتقال دیده بان'!$X$2:$X$4926,$B400))</f>
        <v/>
      </c>
      <c r="M400">
        <f>IF($B400="","",INDEX('انتقال دیده بان'!$AE$2:$AE$4926,$B400))</f>
        <v/>
      </c>
      <c r="N400">
        <f>IF($B400="","",INDEX('انتقال دیده بان'!$AF$2:$AF$4926,$B400))</f>
        <v/>
      </c>
      <c r="O400">
        <f>IF($B400="","",INDEX('انتقال دیده بان'!$AH$2:$AH$4926,$B400))</f>
        <v/>
      </c>
      <c r="P400">
        <f>IF($B400="","",INDEX('انتقال دیده بان'!$AI$2:$AI$4926,$B400))</f>
        <v/>
      </c>
      <c r="Q400">
        <f>IF($B400="","",IF($E400&gt;=85,"شکار ممتاز",IF($E400&gt;=80,"شکار قوی","شکار مشروط")))</f>
        <v/>
      </c>
    </row>
    <row r="401">
      <c r="A401">
        <f>IF($B401="","",ROWS($A$2:A401))</f>
        <v/>
      </c>
      <c r="B40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بان'!$AH$2:$AH$4926&gt;=50)),ROWS($A$2:A401)),0),((('انتقال دیده بان'!$AA$2:$AA$4926)+ROW('انتقال دیده بان'!$AA$2:$AA$4926)/100000000)),0),"")</f>
        <v/>
      </c>
      <c r="C401">
        <f>IF($B401="","",INDEX('انتقال دیده بان'!$A$2:$A$4926,$B401))</f>
        <v/>
      </c>
      <c r="D401">
        <f>IF($B401="","",INDEX('انتقال دیده بان'!$B$2:$B$4926,$B401))</f>
        <v/>
      </c>
      <c r="E401">
        <f>IF($B401="","",INDEX('انتقال دیده بان'!$AA$2:$AA$4926,$B401))</f>
        <v/>
      </c>
      <c r="F401">
        <f>IF($B401="","",INDEX('انتقال دیده بان'!$AJ$2:$AJ$4926,$B401))</f>
        <v/>
      </c>
      <c r="G401">
        <f>IF($B401="","",INDEX('انتقال دیده بان'!$J$2:$J$4926,$B401))</f>
        <v/>
      </c>
      <c r="H401">
        <f>IF($B401="","",INDEX('انتقال دیده بان'!$M$2:$M$4926,$B401))</f>
        <v/>
      </c>
      <c r="I401">
        <f>IF($B401="","",INDEX('انتقال دیده بان'!$D$2:$D$4926,$B401))</f>
        <v/>
      </c>
      <c r="J401">
        <f>IF($B401="","",INDEX('انتقال دیده بان'!$E$2:$E$4926,$B401))</f>
        <v/>
      </c>
      <c r="K401">
        <f>IF($B401="","",INDEX('انتقال دیده بان'!$Y$2:$Y$4926,$B401))</f>
        <v/>
      </c>
      <c r="L401">
        <f>IF($B401="","",INDEX('انتقال دیده بان'!$X$2:$X$4926,$B401))</f>
        <v/>
      </c>
      <c r="M401">
        <f>IF($B401="","",INDEX('انتقال دیده بان'!$AE$2:$AE$4926,$B401))</f>
        <v/>
      </c>
      <c r="N401">
        <f>IF($B401="","",INDEX('انتقال دیده بان'!$AF$2:$AF$4926,$B401))</f>
        <v/>
      </c>
      <c r="O401">
        <f>IF($B401="","",INDEX('انتقال دیده بان'!$AH$2:$AH$4926,$B401))</f>
        <v/>
      </c>
      <c r="P401">
        <f>IF($B401="","",INDEX('انتقال دیده بان'!$AI$2:$AI$4926,$B401))</f>
        <v/>
      </c>
      <c r="Q401">
        <f>IF($B401="","",IF($E401&gt;=85,"شکار ممتاز",IF($E401&gt;=80,"شکار قوی","شکار مشروط")))</f>
        <v/>
      </c>
    </row>
    <row r="402">
      <c r="A402">
        <f>IF($B402="","",ROWS($A$2:A402))</f>
        <v/>
      </c>
      <c r="B40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بان'!$AH$2:$AH$4926&gt;=50)),ROWS($A$2:A402)),0),((('انتقال دیده بان'!$AA$2:$AA$4926)+ROW('انتقال دیده بان'!$AA$2:$AA$4926)/100000000)),0),"")</f>
        <v/>
      </c>
      <c r="C402">
        <f>IF($B402="","",INDEX('انتقال دیده بان'!$A$2:$A$4926,$B402))</f>
        <v/>
      </c>
      <c r="D402">
        <f>IF($B402="","",INDEX('انتقال دیده بان'!$B$2:$B$4926,$B402))</f>
        <v/>
      </c>
      <c r="E402">
        <f>IF($B402="","",INDEX('انتقال دیده بان'!$AA$2:$AA$4926,$B402))</f>
        <v/>
      </c>
      <c r="F402">
        <f>IF($B402="","",INDEX('انتقال دیده بان'!$AJ$2:$AJ$4926,$B402))</f>
        <v/>
      </c>
      <c r="G402">
        <f>IF($B402="","",INDEX('انتقال دیده بان'!$J$2:$J$4926,$B402))</f>
        <v/>
      </c>
      <c r="H402">
        <f>IF($B402="","",INDEX('انتقال دیده بان'!$M$2:$M$4926,$B402))</f>
        <v/>
      </c>
      <c r="I402">
        <f>IF($B402="","",INDEX('انتقال دیده بان'!$D$2:$D$4926,$B402))</f>
        <v/>
      </c>
      <c r="J402">
        <f>IF($B402="","",INDEX('انتقال دیده بان'!$E$2:$E$4926,$B402))</f>
        <v/>
      </c>
      <c r="K402">
        <f>IF($B402="","",INDEX('انتقال دیده بان'!$Y$2:$Y$4926,$B402))</f>
        <v/>
      </c>
      <c r="L402">
        <f>IF($B402="","",INDEX('انتقال دیده بان'!$X$2:$X$4926,$B402))</f>
        <v/>
      </c>
      <c r="M402">
        <f>IF($B402="","",INDEX('انتقال دیده بان'!$AE$2:$AE$4926,$B402))</f>
        <v/>
      </c>
      <c r="N402">
        <f>IF($B402="","",INDEX('انتقال دیده بان'!$AF$2:$AF$4926,$B402))</f>
        <v/>
      </c>
      <c r="O402">
        <f>IF($B402="","",INDEX('انتقال دیده بان'!$AH$2:$AH$4926,$B402))</f>
        <v/>
      </c>
      <c r="P402">
        <f>IF($B402="","",INDEX('انتقال دیده بان'!$AI$2:$AI$4926,$B402))</f>
        <v/>
      </c>
      <c r="Q402">
        <f>IF($B402="","",IF($E402&gt;=85,"شکار ممتاز",IF($E402&gt;=80,"شکار قوی","شکار مشروط")))</f>
        <v/>
      </c>
    </row>
    <row r="403">
      <c r="A403">
        <f>IF($B403="","",ROWS($A$2:A403))</f>
        <v/>
      </c>
      <c r="B40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بان'!$AH$2:$AH$4926&gt;=50)),ROWS($A$2:A403)),0),((('انتقال دیده بان'!$AA$2:$AA$4926)+ROW('انتقال دیده بان'!$AA$2:$AA$4926)/100000000)),0),"")</f>
        <v/>
      </c>
      <c r="C403">
        <f>IF($B403="","",INDEX('انتقال دیده بان'!$A$2:$A$4926,$B403))</f>
        <v/>
      </c>
      <c r="D403">
        <f>IF($B403="","",INDEX('انتقال دیده بان'!$B$2:$B$4926,$B403))</f>
        <v/>
      </c>
      <c r="E403">
        <f>IF($B403="","",INDEX('انتقال دیده بان'!$AA$2:$AA$4926,$B403))</f>
        <v/>
      </c>
      <c r="F403">
        <f>IF($B403="","",INDEX('انتقال دیده بان'!$AJ$2:$AJ$4926,$B403))</f>
        <v/>
      </c>
      <c r="G403">
        <f>IF($B403="","",INDEX('انتقال دیده بان'!$J$2:$J$4926,$B403))</f>
        <v/>
      </c>
      <c r="H403">
        <f>IF($B403="","",INDEX('انتقال دیده بان'!$M$2:$M$4926,$B403))</f>
        <v/>
      </c>
      <c r="I403">
        <f>IF($B403="","",INDEX('انتقال دیده بان'!$D$2:$D$4926,$B403))</f>
        <v/>
      </c>
      <c r="J403">
        <f>IF($B403="","",INDEX('انتقال دیده بان'!$E$2:$E$4926,$B403))</f>
        <v/>
      </c>
      <c r="K403">
        <f>IF($B403="","",INDEX('انتقال دیده بان'!$Y$2:$Y$4926,$B403))</f>
        <v/>
      </c>
      <c r="L403">
        <f>IF($B403="","",INDEX('انتقال دیده بان'!$X$2:$X$4926,$B403))</f>
        <v/>
      </c>
      <c r="M403">
        <f>IF($B403="","",INDEX('انتقال دیده بان'!$AE$2:$AE$4926,$B403))</f>
        <v/>
      </c>
      <c r="N403">
        <f>IF($B403="","",INDEX('انتقال دیده بان'!$AF$2:$AF$4926,$B403))</f>
        <v/>
      </c>
      <c r="O403">
        <f>IF($B403="","",INDEX('انتقال دیده بان'!$AH$2:$AH$4926,$B403))</f>
        <v/>
      </c>
      <c r="P403">
        <f>IF($B403="","",INDEX('انتقال دیده بان'!$AI$2:$AI$4926,$B403))</f>
        <v/>
      </c>
      <c r="Q403">
        <f>IF($B403="","",IF($E403&gt;=85,"شکار ممتاز",IF($E403&gt;=80,"شکار قوی","شکار مشروط")))</f>
        <v/>
      </c>
    </row>
    <row r="404">
      <c r="A404">
        <f>IF($B404="","",ROWS($A$2:A404))</f>
        <v/>
      </c>
      <c r="B40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بان'!$AH$2:$AH$4926&gt;=50)),ROWS($A$2:A404)),0),((('انتقال دیده بان'!$AA$2:$AA$4926)+ROW('انتقال دیده بان'!$AA$2:$AA$4926)/100000000)),0),"")</f>
        <v/>
      </c>
      <c r="C404">
        <f>IF($B404="","",INDEX('انتقال دیده بان'!$A$2:$A$4926,$B404))</f>
        <v/>
      </c>
      <c r="D404">
        <f>IF($B404="","",INDEX('انتقال دیده بان'!$B$2:$B$4926,$B404))</f>
        <v/>
      </c>
      <c r="E404">
        <f>IF($B404="","",INDEX('انتقال دیده بان'!$AA$2:$AA$4926,$B404))</f>
        <v/>
      </c>
      <c r="F404">
        <f>IF($B404="","",INDEX('انتقال دیده بان'!$AJ$2:$AJ$4926,$B404))</f>
        <v/>
      </c>
      <c r="G404">
        <f>IF($B404="","",INDEX('انتقال دیده بان'!$J$2:$J$4926,$B404))</f>
        <v/>
      </c>
      <c r="H404">
        <f>IF($B404="","",INDEX('انتقال دیده بان'!$M$2:$M$4926,$B404))</f>
        <v/>
      </c>
      <c r="I404">
        <f>IF($B404="","",INDEX('انتقال دیده بان'!$D$2:$D$4926,$B404))</f>
        <v/>
      </c>
      <c r="J404">
        <f>IF($B404="","",INDEX('انتقال دیده بان'!$E$2:$E$4926,$B404))</f>
        <v/>
      </c>
      <c r="K404">
        <f>IF($B404="","",INDEX('انتقال دیده بان'!$Y$2:$Y$4926,$B404))</f>
        <v/>
      </c>
      <c r="L404">
        <f>IF($B404="","",INDEX('انتقال دیده بان'!$X$2:$X$4926,$B404))</f>
        <v/>
      </c>
      <c r="M404">
        <f>IF($B404="","",INDEX('انتقال دیده بان'!$AE$2:$AE$4926,$B404))</f>
        <v/>
      </c>
      <c r="N404">
        <f>IF($B404="","",INDEX('انتقال دیده بان'!$AF$2:$AF$4926,$B404))</f>
        <v/>
      </c>
      <c r="O404">
        <f>IF($B404="","",INDEX('انتقال دیده بان'!$AH$2:$AH$4926,$B404))</f>
        <v/>
      </c>
      <c r="P404">
        <f>IF($B404="","",INDEX('انتقال دیده بان'!$AI$2:$AI$4926,$B404))</f>
        <v/>
      </c>
      <c r="Q404">
        <f>IF($B404="","",IF($E404&gt;=85,"شکار ممتاز",IF($E404&gt;=80,"شکار قوی","شکار مشروط")))</f>
        <v/>
      </c>
    </row>
    <row r="405">
      <c r="A405">
        <f>IF($B405="","",ROWS($A$2:A405))</f>
        <v/>
      </c>
      <c r="B40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بان'!$AH$2:$AH$4926&gt;=50)),ROWS($A$2:A405)),0),((('انتقال دیده بان'!$AA$2:$AA$4926)+ROW('انتقال دیده بان'!$AA$2:$AA$4926)/100000000)),0),"")</f>
        <v/>
      </c>
      <c r="C405">
        <f>IF($B405="","",INDEX('انتقال دیده بان'!$A$2:$A$4926,$B405))</f>
        <v/>
      </c>
      <c r="D405">
        <f>IF($B405="","",INDEX('انتقال دیده بان'!$B$2:$B$4926,$B405))</f>
        <v/>
      </c>
      <c r="E405">
        <f>IF($B405="","",INDEX('انتقال دیده بان'!$AA$2:$AA$4926,$B405))</f>
        <v/>
      </c>
      <c r="F405">
        <f>IF($B405="","",INDEX('انتقال دیده بان'!$AJ$2:$AJ$4926,$B405))</f>
        <v/>
      </c>
      <c r="G405">
        <f>IF($B405="","",INDEX('انتقال دیده بان'!$J$2:$J$4926,$B405))</f>
        <v/>
      </c>
      <c r="H405">
        <f>IF($B405="","",INDEX('انتقال دیده بان'!$M$2:$M$4926,$B405))</f>
        <v/>
      </c>
      <c r="I405">
        <f>IF($B405="","",INDEX('انتقال دیده بان'!$D$2:$D$4926,$B405))</f>
        <v/>
      </c>
      <c r="J405">
        <f>IF($B405="","",INDEX('انتقال دیده بان'!$E$2:$E$4926,$B405))</f>
        <v/>
      </c>
      <c r="K405">
        <f>IF($B405="","",INDEX('انتقال دیده بان'!$Y$2:$Y$4926,$B405))</f>
        <v/>
      </c>
      <c r="L405">
        <f>IF($B405="","",INDEX('انتقال دیده بان'!$X$2:$X$4926,$B405))</f>
        <v/>
      </c>
      <c r="M405">
        <f>IF($B405="","",INDEX('انتقال دیده بان'!$AE$2:$AE$4926,$B405))</f>
        <v/>
      </c>
      <c r="N405">
        <f>IF($B405="","",INDEX('انتقال دیده بان'!$AF$2:$AF$4926,$B405))</f>
        <v/>
      </c>
      <c r="O405">
        <f>IF($B405="","",INDEX('انتقال دیده بان'!$AH$2:$AH$4926,$B405))</f>
        <v/>
      </c>
      <c r="P405">
        <f>IF($B405="","",INDEX('انتقال دیده بان'!$AI$2:$AI$4926,$B405))</f>
        <v/>
      </c>
      <c r="Q405">
        <f>IF($B405="","",IF($E405&gt;=85,"شکار ممتاز",IF($E405&gt;=80,"شکار قوی","شکار مشروط")))</f>
        <v/>
      </c>
    </row>
    <row r="406">
      <c r="A406">
        <f>IF($B406="","",ROWS($A$2:A406))</f>
        <v/>
      </c>
      <c r="B40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بان'!$AH$2:$AH$4926&gt;=50)),ROWS($A$2:A406)),0),((('انتقال دیده بان'!$AA$2:$AA$4926)+ROW('انتقال دیده بان'!$AA$2:$AA$4926)/100000000)),0),"")</f>
        <v/>
      </c>
      <c r="C406">
        <f>IF($B406="","",INDEX('انتقال دیده بان'!$A$2:$A$4926,$B406))</f>
        <v/>
      </c>
      <c r="D406">
        <f>IF($B406="","",INDEX('انتقال دیده بان'!$B$2:$B$4926,$B406))</f>
        <v/>
      </c>
      <c r="E406">
        <f>IF($B406="","",INDEX('انتقال دیده بان'!$AA$2:$AA$4926,$B406))</f>
        <v/>
      </c>
      <c r="F406">
        <f>IF($B406="","",INDEX('انتقال دیده بان'!$AJ$2:$AJ$4926,$B406))</f>
        <v/>
      </c>
      <c r="G406">
        <f>IF($B406="","",INDEX('انتقال دیده بان'!$J$2:$J$4926,$B406))</f>
        <v/>
      </c>
      <c r="H406">
        <f>IF($B406="","",INDEX('انتقال دیده بان'!$M$2:$M$4926,$B406))</f>
        <v/>
      </c>
      <c r="I406">
        <f>IF($B406="","",INDEX('انتقال دیده بان'!$D$2:$D$4926,$B406))</f>
        <v/>
      </c>
      <c r="J406">
        <f>IF($B406="","",INDEX('انتقال دیده بان'!$E$2:$E$4926,$B406))</f>
        <v/>
      </c>
      <c r="K406">
        <f>IF($B406="","",INDEX('انتقال دیده بان'!$Y$2:$Y$4926,$B406))</f>
        <v/>
      </c>
      <c r="L406">
        <f>IF($B406="","",INDEX('انتقال دیده بان'!$X$2:$X$4926,$B406))</f>
        <v/>
      </c>
      <c r="M406">
        <f>IF($B406="","",INDEX('انتقال دیده بان'!$AE$2:$AE$4926,$B406))</f>
        <v/>
      </c>
      <c r="N406">
        <f>IF($B406="","",INDEX('انتقال دیده بان'!$AF$2:$AF$4926,$B406))</f>
        <v/>
      </c>
      <c r="O406">
        <f>IF($B406="","",INDEX('انتقال دیده بان'!$AH$2:$AH$4926,$B406))</f>
        <v/>
      </c>
      <c r="P406">
        <f>IF($B406="","",INDEX('انتقال دیده بان'!$AI$2:$AI$4926,$B406))</f>
        <v/>
      </c>
      <c r="Q406">
        <f>IF($B406="","",IF($E406&gt;=85,"شکار ممتاز",IF($E406&gt;=80,"شکار قوی","شکار مشروط")))</f>
        <v/>
      </c>
    </row>
    <row r="407">
      <c r="A407">
        <f>IF($B407="","",ROWS($A$2:A407))</f>
        <v/>
      </c>
      <c r="B40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بان'!$AH$2:$AH$4926&gt;=50)),ROWS($A$2:A407)),0),((('انتقال دیده بان'!$AA$2:$AA$4926)+ROW('انتقال دیده بان'!$AA$2:$AA$4926)/100000000)),0),"")</f>
        <v/>
      </c>
      <c r="C407">
        <f>IF($B407="","",INDEX('انتقال دیده بان'!$A$2:$A$4926,$B407))</f>
        <v/>
      </c>
      <c r="D407">
        <f>IF($B407="","",INDEX('انتقال دیده بان'!$B$2:$B$4926,$B407))</f>
        <v/>
      </c>
      <c r="E407">
        <f>IF($B407="","",INDEX('انتقال دیده بان'!$AA$2:$AA$4926,$B407))</f>
        <v/>
      </c>
      <c r="F407">
        <f>IF($B407="","",INDEX('انتقال دیده بان'!$AJ$2:$AJ$4926,$B407))</f>
        <v/>
      </c>
      <c r="G407">
        <f>IF($B407="","",INDEX('انتقال دیده بان'!$J$2:$J$4926,$B407))</f>
        <v/>
      </c>
      <c r="H407">
        <f>IF($B407="","",INDEX('انتقال دیده بان'!$M$2:$M$4926,$B407))</f>
        <v/>
      </c>
      <c r="I407">
        <f>IF($B407="","",INDEX('انتقال دیده بان'!$D$2:$D$4926,$B407))</f>
        <v/>
      </c>
      <c r="J407">
        <f>IF($B407="","",INDEX('انتقال دیده بان'!$E$2:$E$4926,$B407))</f>
        <v/>
      </c>
      <c r="K407">
        <f>IF($B407="","",INDEX('انتقال دیده بان'!$Y$2:$Y$4926,$B407))</f>
        <v/>
      </c>
      <c r="L407">
        <f>IF($B407="","",INDEX('انتقال دیده بان'!$X$2:$X$4926,$B407))</f>
        <v/>
      </c>
      <c r="M407">
        <f>IF($B407="","",INDEX('انتقال دیده بان'!$AE$2:$AE$4926,$B407))</f>
        <v/>
      </c>
      <c r="N407">
        <f>IF($B407="","",INDEX('انتقال دیده بان'!$AF$2:$AF$4926,$B407))</f>
        <v/>
      </c>
      <c r="O407">
        <f>IF($B407="","",INDEX('انتقال دیده بان'!$AH$2:$AH$4926,$B407))</f>
        <v/>
      </c>
      <c r="P407">
        <f>IF($B407="","",INDEX('انتقال دیده بان'!$AI$2:$AI$4926,$B407))</f>
        <v/>
      </c>
      <c r="Q407">
        <f>IF($B407="","",IF($E407&gt;=85,"شکار ممتاز",IF($E407&gt;=80,"شکار قوی","شکار مشروط")))</f>
        <v/>
      </c>
    </row>
    <row r="408">
      <c r="A408">
        <f>IF($B408="","",ROWS($A$2:A408))</f>
        <v/>
      </c>
      <c r="B40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بان'!$AH$2:$AH$4926&gt;=50)),ROWS($A$2:A408)),0),((('انتقال دیده بان'!$AA$2:$AA$4926)+ROW('انتقال دیده بان'!$AA$2:$AA$4926)/100000000)),0),"")</f>
        <v/>
      </c>
      <c r="C408">
        <f>IF($B408="","",INDEX('انتقال دیده بان'!$A$2:$A$4926,$B408))</f>
        <v/>
      </c>
      <c r="D408">
        <f>IF($B408="","",INDEX('انتقال دیده بان'!$B$2:$B$4926,$B408))</f>
        <v/>
      </c>
      <c r="E408">
        <f>IF($B408="","",INDEX('انتقال دیده بان'!$AA$2:$AA$4926,$B408))</f>
        <v/>
      </c>
      <c r="F408">
        <f>IF($B408="","",INDEX('انتقال دیده بان'!$AJ$2:$AJ$4926,$B408))</f>
        <v/>
      </c>
      <c r="G408">
        <f>IF($B408="","",INDEX('انتقال دیده بان'!$J$2:$J$4926,$B408))</f>
        <v/>
      </c>
      <c r="H408">
        <f>IF($B408="","",INDEX('انتقال دیده بان'!$M$2:$M$4926,$B408))</f>
        <v/>
      </c>
      <c r="I408">
        <f>IF($B408="","",INDEX('انتقال دیده بان'!$D$2:$D$4926,$B408))</f>
        <v/>
      </c>
      <c r="J408">
        <f>IF($B408="","",INDEX('انتقال دیده بان'!$E$2:$E$4926,$B408))</f>
        <v/>
      </c>
      <c r="K408">
        <f>IF($B408="","",INDEX('انتقال دیده بان'!$Y$2:$Y$4926,$B408))</f>
        <v/>
      </c>
      <c r="L408">
        <f>IF($B408="","",INDEX('انتقال دیده بان'!$X$2:$X$4926,$B408))</f>
        <v/>
      </c>
      <c r="M408">
        <f>IF($B408="","",INDEX('انتقال دیده بان'!$AE$2:$AE$4926,$B408))</f>
        <v/>
      </c>
      <c r="N408">
        <f>IF($B408="","",INDEX('انتقال دیده بان'!$AF$2:$AF$4926,$B408))</f>
        <v/>
      </c>
      <c r="O408">
        <f>IF($B408="","",INDEX('انتقال دیده بان'!$AH$2:$AH$4926,$B408))</f>
        <v/>
      </c>
      <c r="P408">
        <f>IF($B408="","",INDEX('انتقال دیده بان'!$AI$2:$AI$4926,$B408))</f>
        <v/>
      </c>
      <c r="Q408">
        <f>IF($B408="","",IF($E408&gt;=85,"شکار ممتاز",IF($E408&gt;=80,"شکار قوی","شکار مشروط")))</f>
        <v/>
      </c>
    </row>
    <row r="409">
      <c r="A409">
        <f>IF($B409="","",ROWS($A$2:A409))</f>
        <v/>
      </c>
      <c r="B40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بان'!$AH$2:$AH$4926&gt;=50)),ROWS($A$2:A409)),0),((('انتقال دیده بان'!$AA$2:$AA$4926)+ROW('انتقال دیده بان'!$AA$2:$AA$4926)/100000000)),0),"")</f>
        <v/>
      </c>
      <c r="C409">
        <f>IF($B409="","",INDEX('انتقال دیده بان'!$A$2:$A$4926,$B409))</f>
        <v/>
      </c>
      <c r="D409">
        <f>IF($B409="","",INDEX('انتقال دیده بان'!$B$2:$B$4926,$B409))</f>
        <v/>
      </c>
      <c r="E409">
        <f>IF($B409="","",INDEX('انتقال دیده بان'!$AA$2:$AA$4926,$B409))</f>
        <v/>
      </c>
      <c r="F409">
        <f>IF($B409="","",INDEX('انتقال دیده بان'!$AJ$2:$AJ$4926,$B409))</f>
        <v/>
      </c>
      <c r="G409">
        <f>IF($B409="","",INDEX('انتقال دیده بان'!$J$2:$J$4926,$B409))</f>
        <v/>
      </c>
      <c r="H409">
        <f>IF($B409="","",INDEX('انتقال دیده بان'!$M$2:$M$4926,$B409))</f>
        <v/>
      </c>
      <c r="I409">
        <f>IF($B409="","",INDEX('انتقال دیده بان'!$D$2:$D$4926,$B409))</f>
        <v/>
      </c>
      <c r="J409">
        <f>IF($B409="","",INDEX('انتقال دیده بان'!$E$2:$E$4926,$B409))</f>
        <v/>
      </c>
      <c r="K409">
        <f>IF($B409="","",INDEX('انتقال دیده بان'!$Y$2:$Y$4926,$B409))</f>
        <v/>
      </c>
      <c r="L409">
        <f>IF($B409="","",INDEX('انتقال دیده بان'!$X$2:$X$4926,$B409))</f>
        <v/>
      </c>
      <c r="M409">
        <f>IF($B409="","",INDEX('انتقال دیده بان'!$AE$2:$AE$4926,$B409))</f>
        <v/>
      </c>
      <c r="N409">
        <f>IF($B409="","",INDEX('انتقال دیده بان'!$AF$2:$AF$4926,$B409))</f>
        <v/>
      </c>
      <c r="O409">
        <f>IF($B409="","",INDEX('انتقال دیده بان'!$AH$2:$AH$4926,$B409))</f>
        <v/>
      </c>
      <c r="P409">
        <f>IF($B409="","",INDEX('انتقال دیده بان'!$AI$2:$AI$4926,$B409))</f>
        <v/>
      </c>
      <c r="Q409">
        <f>IF($B409="","",IF($E409&gt;=85,"شکار ممتاز",IF($E409&gt;=80,"شکار قوی","شکار مشروط")))</f>
        <v/>
      </c>
    </row>
    <row r="410">
      <c r="A410">
        <f>IF($B410="","",ROWS($A$2:A410))</f>
        <v/>
      </c>
      <c r="B41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بان'!$AH$2:$AH$4926&gt;=50)),ROWS($A$2:A410)),0),((('انتقال دیده بان'!$AA$2:$AA$4926)+ROW('انتقال دیده بان'!$AA$2:$AA$4926)/100000000)),0),"")</f>
        <v/>
      </c>
      <c r="C410">
        <f>IF($B410="","",INDEX('انتقال دیده بان'!$A$2:$A$4926,$B410))</f>
        <v/>
      </c>
      <c r="D410">
        <f>IF($B410="","",INDEX('انتقال دیده بان'!$B$2:$B$4926,$B410))</f>
        <v/>
      </c>
      <c r="E410">
        <f>IF($B410="","",INDEX('انتقال دیده بان'!$AA$2:$AA$4926,$B410))</f>
        <v/>
      </c>
      <c r="F410">
        <f>IF($B410="","",INDEX('انتقال دیده بان'!$AJ$2:$AJ$4926,$B410))</f>
        <v/>
      </c>
      <c r="G410">
        <f>IF($B410="","",INDEX('انتقال دیده بان'!$J$2:$J$4926,$B410))</f>
        <v/>
      </c>
      <c r="H410">
        <f>IF($B410="","",INDEX('انتقال دیده بان'!$M$2:$M$4926,$B410))</f>
        <v/>
      </c>
      <c r="I410">
        <f>IF($B410="","",INDEX('انتقال دیده بان'!$D$2:$D$4926,$B410))</f>
        <v/>
      </c>
      <c r="J410">
        <f>IF($B410="","",INDEX('انتقال دیده بان'!$E$2:$E$4926,$B410))</f>
        <v/>
      </c>
      <c r="K410">
        <f>IF($B410="","",INDEX('انتقال دیده بان'!$Y$2:$Y$4926,$B410))</f>
        <v/>
      </c>
      <c r="L410">
        <f>IF($B410="","",INDEX('انتقال دیده بان'!$X$2:$X$4926,$B410))</f>
        <v/>
      </c>
      <c r="M410">
        <f>IF($B410="","",INDEX('انتقال دیده بان'!$AE$2:$AE$4926,$B410))</f>
        <v/>
      </c>
      <c r="N410">
        <f>IF($B410="","",INDEX('انتقال دیده بان'!$AF$2:$AF$4926,$B410))</f>
        <v/>
      </c>
      <c r="O410">
        <f>IF($B410="","",INDEX('انتقال دیده بان'!$AH$2:$AH$4926,$B410))</f>
        <v/>
      </c>
      <c r="P410">
        <f>IF($B410="","",INDEX('انتقال دیده بان'!$AI$2:$AI$4926,$B410))</f>
        <v/>
      </c>
      <c r="Q410">
        <f>IF($B410="","",IF($E410&gt;=85,"شکار ممتاز",IF($E410&gt;=80,"شکار قوی","شکار مشروط")))</f>
        <v/>
      </c>
    </row>
    <row r="411">
      <c r="A411">
        <f>IF($B411="","",ROWS($A$2:A411))</f>
        <v/>
      </c>
      <c r="B41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بان'!$AH$2:$AH$4926&gt;=50)),ROWS($A$2:A411)),0),((('انتقال دیده بان'!$AA$2:$AA$4926)+ROW('انتقال دیده بان'!$AA$2:$AA$4926)/100000000)),0),"")</f>
        <v/>
      </c>
      <c r="C411">
        <f>IF($B411="","",INDEX('انتقال دیده بان'!$A$2:$A$4926,$B411))</f>
        <v/>
      </c>
      <c r="D411">
        <f>IF($B411="","",INDEX('انتقال دیده بان'!$B$2:$B$4926,$B411))</f>
        <v/>
      </c>
      <c r="E411">
        <f>IF($B411="","",INDEX('انتقال دیده بان'!$AA$2:$AA$4926,$B411))</f>
        <v/>
      </c>
      <c r="F411">
        <f>IF($B411="","",INDEX('انتقال دیده بان'!$AJ$2:$AJ$4926,$B411))</f>
        <v/>
      </c>
      <c r="G411">
        <f>IF($B411="","",INDEX('انتقال دیده بان'!$J$2:$J$4926,$B411))</f>
        <v/>
      </c>
      <c r="H411">
        <f>IF($B411="","",INDEX('انتقال دیده بان'!$M$2:$M$4926,$B411))</f>
        <v/>
      </c>
      <c r="I411">
        <f>IF($B411="","",INDEX('انتقال دیده بان'!$D$2:$D$4926,$B411))</f>
        <v/>
      </c>
      <c r="J411">
        <f>IF($B411="","",INDEX('انتقال دیده بان'!$E$2:$E$4926,$B411))</f>
        <v/>
      </c>
      <c r="K411">
        <f>IF($B411="","",INDEX('انتقال دیده بان'!$Y$2:$Y$4926,$B411))</f>
        <v/>
      </c>
      <c r="L411">
        <f>IF($B411="","",INDEX('انتقال دیده بان'!$X$2:$X$4926,$B411))</f>
        <v/>
      </c>
      <c r="M411">
        <f>IF($B411="","",INDEX('انتقال دیده بان'!$AE$2:$AE$4926,$B411))</f>
        <v/>
      </c>
      <c r="N411">
        <f>IF($B411="","",INDEX('انتقال دیده بان'!$AF$2:$AF$4926,$B411))</f>
        <v/>
      </c>
      <c r="O411">
        <f>IF($B411="","",INDEX('انتقال دیده بان'!$AH$2:$AH$4926,$B411))</f>
        <v/>
      </c>
      <c r="P411">
        <f>IF($B411="","",INDEX('انتقال دیده بان'!$AI$2:$AI$4926,$B411))</f>
        <v/>
      </c>
      <c r="Q411">
        <f>IF($B411="","",IF($E411&gt;=85,"شکار ممتاز",IF($E411&gt;=80,"شکار قوی","شکار مشروط")))</f>
        <v/>
      </c>
    </row>
    <row r="412">
      <c r="A412">
        <f>IF($B412="","",ROWS($A$2:A412))</f>
        <v/>
      </c>
      <c r="B41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بان'!$AH$2:$AH$4926&gt;=50)),ROWS($A$2:A412)),0),((('انتقال دیده بان'!$AA$2:$AA$4926)+ROW('انتقال دیده بان'!$AA$2:$AA$4926)/100000000)),0),"")</f>
        <v/>
      </c>
      <c r="C412">
        <f>IF($B412="","",INDEX('انتقال دیده بان'!$A$2:$A$4926,$B412))</f>
        <v/>
      </c>
      <c r="D412">
        <f>IF($B412="","",INDEX('انتقال دیده بان'!$B$2:$B$4926,$B412))</f>
        <v/>
      </c>
      <c r="E412">
        <f>IF($B412="","",INDEX('انتقال دیده بان'!$AA$2:$AA$4926,$B412))</f>
        <v/>
      </c>
      <c r="F412">
        <f>IF($B412="","",INDEX('انتقال دیده بان'!$AJ$2:$AJ$4926,$B412))</f>
        <v/>
      </c>
      <c r="G412">
        <f>IF($B412="","",INDEX('انتقال دیده بان'!$J$2:$J$4926,$B412))</f>
        <v/>
      </c>
      <c r="H412">
        <f>IF($B412="","",INDEX('انتقال دیده بان'!$M$2:$M$4926,$B412))</f>
        <v/>
      </c>
      <c r="I412">
        <f>IF($B412="","",INDEX('انتقال دیده بان'!$D$2:$D$4926,$B412))</f>
        <v/>
      </c>
      <c r="J412">
        <f>IF($B412="","",INDEX('انتقال دیده بان'!$E$2:$E$4926,$B412))</f>
        <v/>
      </c>
      <c r="K412">
        <f>IF($B412="","",INDEX('انتقال دیده بان'!$Y$2:$Y$4926,$B412))</f>
        <v/>
      </c>
      <c r="L412">
        <f>IF($B412="","",INDEX('انتقال دیده بان'!$X$2:$X$4926,$B412))</f>
        <v/>
      </c>
      <c r="M412">
        <f>IF($B412="","",INDEX('انتقال دیده بان'!$AE$2:$AE$4926,$B412))</f>
        <v/>
      </c>
      <c r="N412">
        <f>IF($B412="","",INDEX('انتقال دیده بان'!$AF$2:$AF$4926,$B412))</f>
        <v/>
      </c>
      <c r="O412">
        <f>IF($B412="","",INDEX('انتقال دیده بان'!$AH$2:$AH$4926,$B412))</f>
        <v/>
      </c>
      <c r="P412">
        <f>IF($B412="","",INDEX('انتقال دیده بان'!$AI$2:$AI$4926,$B412))</f>
        <v/>
      </c>
      <c r="Q412">
        <f>IF($B412="","",IF($E412&gt;=85,"شکار ممتاز",IF($E412&gt;=80,"شکار قوی","شکار مشروط")))</f>
        <v/>
      </c>
    </row>
    <row r="413">
      <c r="A413">
        <f>IF($B413="","",ROWS($A$2:A413))</f>
        <v/>
      </c>
      <c r="B41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بان'!$AH$2:$AH$4926&gt;=50)),ROWS($A$2:A413)),0),((('انتقال دیده بان'!$AA$2:$AA$4926)+ROW('انتقال دیده بان'!$AA$2:$AA$4926)/100000000)),0),"")</f>
        <v/>
      </c>
      <c r="C413">
        <f>IF($B413="","",INDEX('انتقال دیده بان'!$A$2:$A$4926,$B413))</f>
        <v/>
      </c>
      <c r="D413">
        <f>IF($B413="","",INDEX('انتقال دیده بان'!$B$2:$B$4926,$B413))</f>
        <v/>
      </c>
      <c r="E413">
        <f>IF($B413="","",INDEX('انتقال دیده بان'!$AA$2:$AA$4926,$B413))</f>
        <v/>
      </c>
      <c r="F413">
        <f>IF($B413="","",INDEX('انتقال دیده بان'!$AJ$2:$AJ$4926,$B413))</f>
        <v/>
      </c>
      <c r="G413">
        <f>IF($B413="","",INDEX('انتقال دیده بان'!$J$2:$J$4926,$B413))</f>
        <v/>
      </c>
      <c r="H413">
        <f>IF($B413="","",INDEX('انتقال دیده بان'!$M$2:$M$4926,$B413))</f>
        <v/>
      </c>
      <c r="I413">
        <f>IF($B413="","",INDEX('انتقال دیده بان'!$D$2:$D$4926,$B413))</f>
        <v/>
      </c>
      <c r="J413">
        <f>IF($B413="","",INDEX('انتقال دیده بان'!$E$2:$E$4926,$B413))</f>
        <v/>
      </c>
      <c r="K413">
        <f>IF($B413="","",INDEX('انتقال دیده بان'!$Y$2:$Y$4926,$B413))</f>
        <v/>
      </c>
      <c r="L413">
        <f>IF($B413="","",INDEX('انتقال دیده بان'!$X$2:$X$4926,$B413))</f>
        <v/>
      </c>
      <c r="M413">
        <f>IF($B413="","",INDEX('انتقال دیده بان'!$AE$2:$AE$4926,$B413))</f>
        <v/>
      </c>
      <c r="N413">
        <f>IF($B413="","",INDEX('انتقال دیده بان'!$AF$2:$AF$4926,$B413))</f>
        <v/>
      </c>
      <c r="O413">
        <f>IF($B413="","",INDEX('انتقال دیده بان'!$AH$2:$AH$4926,$B413))</f>
        <v/>
      </c>
      <c r="P413">
        <f>IF($B413="","",INDEX('انتقال دیده بان'!$AI$2:$AI$4926,$B413))</f>
        <v/>
      </c>
      <c r="Q413">
        <f>IF($B413="","",IF($E413&gt;=85,"شکار ممتاز",IF($E413&gt;=80,"شکار قوی","شکار مشروط")))</f>
        <v/>
      </c>
    </row>
    <row r="414">
      <c r="A414">
        <f>IF($B414="","",ROWS($A$2:A414))</f>
        <v/>
      </c>
      <c r="B41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بان'!$AH$2:$AH$4926&gt;=50)),ROWS($A$2:A414)),0),((('انتقال دیده بان'!$AA$2:$AA$4926)+ROW('انتقال دیده بان'!$AA$2:$AA$4926)/100000000)),0),"")</f>
        <v/>
      </c>
      <c r="C414">
        <f>IF($B414="","",INDEX('انتقال دیده بان'!$A$2:$A$4926,$B414))</f>
        <v/>
      </c>
      <c r="D414">
        <f>IF($B414="","",INDEX('انتقال دیده بان'!$B$2:$B$4926,$B414))</f>
        <v/>
      </c>
      <c r="E414">
        <f>IF($B414="","",INDEX('انتقال دیده بان'!$AA$2:$AA$4926,$B414))</f>
        <v/>
      </c>
      <c r="F414">
        <f>IF($B414="","",INDEX('انتقال دیده بان'!$AJ$2:$AJ$4926,$B414))</f>
        <v/>
      </c>
      <c r="G414">
        <f>IF($B414="","",INDEX('انتقال دیده بان'!$J$2:$J$4926,$B414))</f>
        <v/>
      </c>
      <c r="H414">
        <f>IF($B414="","",INDEX('انتقال دیده بان'!$M$2:$M$4926,$B414))</f>
        <v/>
      </c>
      <c r="I414">
        <f>IF($B414="","",INDEX('انتقال دیده بان'!$D$2:$D$4926,$B414))</f>
        <v/>
      </c>
      <c r="J414">
        <f>IF($B414="","",INDEX('انتقال دیده بان'!$E$2:$E$4926,$B414))</f>
        <v/>
      </c>
      <c r="K414">
        <f>IF($B414="","",INDEX('انتقال دیده بان'!$Y$2:$Y$4926,$B414))</f>
        <v/>
      </c>
      <c r="L414">
        <f>IF($B414="","",INDEX('انتقال دیده بان'!$X$2:$X$4926,$B414))</f>
        <v/>
      </c>
      <c r="M414">
        <f>IF($B414="","",INDEX('انتقال دیده بان'!$AE$2:$AE$4926,$B414))</f>
        <v/>
      </c>
      <c r="N414">
        <f>IF($B414="","",INDEX('انتقال دیده بان'!$AF$2:$AF$4926,$B414))</f>
        <v/>
      </c>
      <c r="O414">
        <f>IF($B414="","",INDEX('انتقال دیده بان'!$AH$2:$AH$4926,$B414))</f>
        <v/>
      </c>
      <c r="P414">
        <f>IF($B414="","",INDEX('انتقال دیده بان'!$AI$2:$AI$4926,$B414))</f>
        <v/>
      </c>
      <c r="Q414">
        <f>IF($B414="","",IF($E414&gt;=85,"شکار ممتاز",IF($E414&gt;=80,"شکار قوی","شکار مشروط")))</f>
        <v/>
      </c>
    </row>
    <row r="415">
      <c r="A415">
        <f>IF($B415="","",ROWS($A$2:A415))</f>
        <v/>
      </c>
      <c r="B41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بان'!$AH$2:$AH$4926&gt;=50)),ROWS($A$2:A415)),0),((('انتقال دیده بان'!$AA$2:$AA$4926)+ROW('انتقال دیده بان'!$AA$2:$AA$4926)/100000000)),0),"")</f>
        <v/>
      </c>
      <c r="C415">
        <f>IF($B415="","",INDEX('انتقال دیده بان'!$A$2:$A$4926,$B415))</f>
        <v/>
      </c>
      <c r="D415">
        <f>IF($B415="","",INDEX('انتقال دیده بان'!$B$2:$B$4926,$B415))</f>
        <v/>
      </c>
      <c r="E415">
        <f>IF($B415="","",INDEX('انتقال دیده بان'!$AA$2:$AA$4926,$B415))</f>
        <v/>
      </c>
      <c r="F415">
        <f>IF($B415="","",INDEX('انتقال دیده بان'!$AJ$2:$AJ$4926,$B415))</f>
        <v/>
      </c>
      <c r="G415">
        <f>IF($B415="","",INDEX('انتقال دیده بان'!$J$2:$J$4926,$B415))</f>
        <v/>
      </c>
      <c r="H415">
        <f>IF($B415="","",INDEX('انتقال دیده بان'!$M$2:$M$4926,$B415))</f>
        <v/>
      </c>
      <c r="I415">
        <f>IF($B415="","",INDEX('انتقال دیده بان'!$D$2:$D$4926,$B415))</f>
        <v/>
      </c>
      <c r="J415">
        <f>IF($B415="","",INDEX('انتقال دیده بان'!$E$2:$E$4926,$B415))</f>
        <v/>
      </c>
      <c r="K415">
        <f>IF($B415="","",INDEX('انتقال دیده بان'!$Y$2:$Y$4926,$B415))</f>
        <v/>
      </c>
      <c r="L415">
        <f>IF($B415="","",INDEX('انتقال دیده بان'!$X$2:$X$4926,$B415))</f>
        <v/>
      </c>
      <c r="M415">
        <f>IF($B415="","",INDEX('انتقال دیده بان'!$AE$2:$AE$4926,$B415))</f>
        <v/>
      </c>
      <c r="N415">
        <f>IF($B415="","",INDEX('انتقال دیده بان'!$AF$2:$AF$4926,$B415))</f>
        <v/>
      </c>
      <c r="O415">
        <f>IF($B415="","",INDEX('انتقال دیده بان'!$AH$2:$AH$4926,$B415))</f>
        <v/>
      </c>
      <c r="P415">
        <f>IF($B415="","",INDEX('انتقال دیده بان'!$AI$2:$AI$4926,$B415))</f>
        <v/>
      </c>
      <c r="Q415">
        <f>IF($B415="","",IF($E415&gt;=85,"شکار ممتاز",IF($E415&gt;=80,"شکار قوی","شکار مشروط")))</f>
        <v/>
      </c>
    </row>
    <row r="416">
      <c r="A416">
        <f>IF($B416="","",ROWS($A$2:A416))</f>
        <v/>
      </c>
      <c r="B41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بان'!$AH$2:$AH$4926&gt;=50)),ROWS($A$2:A416)),0),((('انتقال دیده بان'!$AA$2:$AA$4926)+ROW('انتقال دیده بان'!$AA$2:$AA$4926)/100000000)),0),"")</f>
        <v/>
      </c>
      <c r="C416">
        <f>IF($B416="","",INDEX('انتقال دیده بان'!$A$2:$A$4926,$B416))</f>
        <v/>
      </c>
      <c r="D416">
        <f>IF($B416="","",INDEX('انتقال دیده بان'!$B$2:$B$4926,$B416))</f>
        <v/>
      </c>
      <c r="E416">
        <f>IF($B416="","",INDEX('انتقال دیده بان'!$AA$2:$AA$4926,$B416))</f>
        <v/>
      </c>
      <c r="F416">
        <f>IF($B416="","",INDEX('انتقال دیده بان'!$AJ$2:$AJ$4926,$B416))</f>
        <v/>
      </c>
      <c r="G416">
        <f>IF($B416="","",INDEX('انتقال دیده بان'!$J$2:$J$4926,$B416))</f>
        <v/>
      </c>
      <c r="H416">
        <f>IF($B416="","",INDEX('انتقال دیده بان'!$M$2:$M$4926,$B416))</f>
        <v/>
      </c>
      <c r="I416">
        <f>IF($B416="","",INDEX('انتقال دیده بان'!$D$2:$D$4926,$B416))</f>
        <v/>
      </c>
      <c r="J416">
        <f>IF($B416="","",INDEX('انتقال دیده بان'!$E$2:$E$4926,$B416))</f>
        <v/>
      </c>
      <c r="K416">
        <f>IF($B416="","",INDEX('انتقال دیده بان'!$Y$2:$Y$4926,$B416))</f>
        <v/>
      </c>
      <c r="L416">
        <f>IF($B416="","",INDEX('انتقال دیده بان'!$X$2:$X$4926,$B416))</f>
        <v/>
      </c>
      <c r="M416">
        <f>IF($B416="","",INDEX('انتقال دیده بان'!$AE$2:$AE$4926,$B416))</f>
        <v/>
      </c>
      <c r="N416">
        <f>IF($B416="","",INDEX('انتقال دیده بان'!$AF$2:$AF$4926,$B416))</f>
        <v/>
      </c>
      <c r="O416">
        <f>IF($B416="","",INDEX('انتقال دیده بان'!$AH$2:$AH$4926,$B416))</f>
        <v/>
      </c>
      <c r="P416">
        <f>IF($B416="","",INDEX('انتقال دیده بان'!$AI$2:$AI$4926,$B416))</f>
        <v/>
      </c>
      <c r="Q416">
        <f>IF($B416="","",IF($E416&gt;=85,"شکار ممتاز",IF($E416&gt;=80,"شکار قوی","شکار مشروط")))</f>
        <v/>
      </c>
    </row>
    <row r="417">
      <c r="A417">
        <f>IF($B417="","",ROWS($A$2:A417))</f>
        <v/>
      </c>
      <c r="B41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بان'!$AH$2:$AH$4926&gt;=50)),ROWS($A$2:A417)),0),((('انتقال دیده بان'!$AA$2:$AA$4926)+ROW('انتقال دیده بان'!$AA$2:$AA$4926)/100000000)),0),"")</f>
        <v/>
      </c>
      <c r="C417">
        <f>IF($B417="","",INDEX('انتقال دیده بان'!$A$2:$A$4926,$B417))</f>
        <v/>
      </c>
      <c r="D417">
        <f>IF($B417="","",INDEX('انتقال دیده بان'!$B$2:$B$4926,$B417))</f>
        <v/>
      </c>
      <c r="E417">
        <f>IF($B417="","",INDEX('انتقال دیده بان'!$AA$2:$AA$4926,$B417))</f>
        <v/>
      </c>
      <c r="F417">
        <f>IF($B417="","",INDEX('انتقال دیده بان'!$AJ$2:$AJ$4926,$B417))</f>
        <v/>
      </c>
      <c r="G417">
        <f>IF($B417="","",INDEX('انتقال دیده بان'!$J$2:$J$4926,$B417))</f>
        <v/>
      </c>
      <c r="H417">
        <f>IF($B417="","",INDEX('انتقال دیده بان'!$M$2:$M$4926,$B417))</f>
        <v/>
      </c>
      <c r="I417">
        <f>IF($B417="","",INDEX('انتقال دیده بان'!$D$2:$D$4926,$B417))</f>
        <v/>
      </c>
      <c r="J417">
        <f>IF($B417="","",INDEX('انتقال دیده بان'!$E$2:$E$4926,$B417))</f>
        <v/>
      </c>
      <c r="K417">
        <f>IF($B417="","",INDEX('انتقال دیده بان'!$Y$2:$Y$4926,$B417))</f>
        <v/>
      </c>
      <c r="L417">
        <f>IF($B417="","",INDEX('انتقال دیده بان'!$X$2:$X$4926,$B417))</f>
        <v/>
      </c>
      <c r="M417">
        <f>IF($B417="","",INDEX('انتقال دیده بان'!$AE$2:$AE$4926,$B417))</f>
        <v/>
      </c>
      <c r="N417">
        <f>IF($B417="","",INDEX('انتقال دیده بان'!$AF$2:$AF$4926,$B417))</f>
        <v/>
      </c>
      <c r="O417">
        <f>IF($B417="","",INDEX('انتقال دیده بان'!$AH$2:$AH$4926,$B417))</f>
        <v/>
      </c>
      <c r="P417">
        <f>IF($B417="","",INDEX('انتقال دیده بان'!$AI$2:$AI$4926,$B417))</f>
        <v/>
      </c>
      <c r="Q417">
        <f>IF($B417="","",IF($E417&gt;=85,"شکار ممتاز",IF($E417&gt;=80,"شکار قوی","شکار مشروط")))</f>
        <v/>
      </c>
    </row>
    <row r="418">
      <c r="A418">
        <f>IF($B418="","",ROWS($A$2:A418))</f>
        <v/>
      </c>
      <c r="B41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بان'!$AH$2:$AH$4926&gt;=50)),ROWS($A$2:A418)),0),((('انتقال دیده بان'!$AA$2:$AA$4926)+ROW('انتقال دیده بان'!$AA$2:$AA$4926)/100000000)),0),"")</f>
        <v/>
      </c>
      <c r="C418">
        <f>IF($B418="","",INDEX('انتقال دیده بان'!$A$2:$A$4926,$B418))</f>
        <v/>
      </c>
      <c r="D418">
        <f>IF($B418="","",INDEX('انتقال دیده بان'!$B$2:$B$4926,$B418))</f>
        <v/>
      </c>
      <c r="E418">
        <f>IF($B418="","",INDEX('انتقال دیده بان'!$AA$2:$AA$4926,$B418))</f>
        <v/>
      </c>
      <c r="F418">
        <f>IF($B418="","",INDEX('انتقال دیده بان'!$AJ$2:$AJ$4926,$B418))</f>
        <v/>
      </c>
      <c r="G418">
        <f>IF($B418="","",INDEX('انتقال دیده بان'!$J$2:$J$4926,$B418))</f>
        <v/>
      </c>
      <c r="H418">
        <f>IF($B418="","",INDEX('انتقال دیده بان'!$M$2:$M$4926,$B418))</f>
        <v/>
      </c>
      <c r="I418">
        <f>IF($B418="","",INDEX('انتقال دیده بان'!$D$2:$D$4926,$B418))</f>
        <v/>
      </c>
      <c r="J418">
        <f>IF($B418="","",INDEX('انتقال دیده بان'!$E$2:$E$4926,$B418))</f>
        <v/>
      </c>
      <c r="K418">
        <f>IF($B418="","",INDEX('انتقال دیده بان'!$Y$2:$Y$4926,$B418))</f>
        <v/>
      </c>
      <c r="L418">
        <f>IF($B418="","",INDEX('انتقال دیده بان'!$X$2:$X$4926,$B418))</f>
        <v/>
      </c>
      <c r="M418">
        <f>IF($B418="","",INDEX('انتقال دیده بان'!$AE$2:$AE$4926,$B418))</f>
        <v/>
      </c>
      <c r="N418">
        <f>IF($B418="","",INDEX('انتقال دیده بان'!$AF$2:$AF$4926,$B418))</f>
        <v/>
      </c>
      <c r="O418">
        <f>IF($B418="","",INDEX('انتقال دیده بان'!$AH$2:$AH$4926,$B418))</f>
        <v/>
      </c>
      <c r="P418">
        <f>IF($B418="","",INDEX('انتقال دیده بان'!$AI$2:$AI$4926,$B418))</f>
        <v/>
      </c>
      <c r="Q418">
        <f>IF($B418="","",IF($E418&gt;=85,"شکار ممتاز",IF($E418&gt;=80,"شکار قوی","شکار مشروط")))</f>
        <v/>
      </c>
    </row>
    <row r="419">
      <c r="A419">
        <f>IF($B419="","",ROWS($A$2:A419))</f>
        <v/>
      </c>
      <c r="B41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بان'!$AH$2:$AH$4926&gt;=50)),ROWS($A$2:A419)),0),((('انتقال دیده بان'!$AA$2:$AA$4926)+ROW('انتقال دیده بان'!$AA$2:$AA$4926)/100000000)),0),"")</f>
        <v/>
      </c>
      <c r="C419">
        <f>IF($B419="","",INDEX('انتقال دیده بان'!$A$2:$A$4926,$B419))</f>
        <v/>
      </c>
      <c r="D419">
        <f>IF($B419="","",INDEX('انتقال دیده بان'!$B$2:$B$4926,$B419))</f>
        <v/>
      </c>
      <c r="E419">
        <f>IF($B419="","",INDEX('انتقال دیده بان'!$AA$2:$AA$4926,$B419))</f>
        <v/>
      </c>
      <c r="F419">
        <f>IF($B419="","",INDEX('انتقال دیده بان'!$AJ$2:$AJ$4926,$B419))</f>
        <v/>
      </c>
      <c r="G419">
        <f>IF($B419="","",INDEX('انتقال دیده بان'!$J$2:$J$4926,$B419))</f>
        <v/>
      </c>
      <c r="H419">
        <f>IF($B419="","",INDEX('انتقال دیده بان'!$M$2:$M$4926,$B419))</f>
        <v/>
      </c>
      <c r="I419">
        <f>IF($B419="","",INDEX('انتقال دیده بان'!$D$2:$D$4926,$B419))</f>
        <v/>
      </c>
      <c r="J419">
        <f>IF($B419="","",INDEX('انتقال دیده بان'!$E$2:$E$4926,$B419))</f>
        <v/>
      </c>
      <c r="K419">
        <f>IF($B419="","",INDEX('انتقال دیده بان'!$Y$2:$Y$4926,$B419))</f>
        <v/>
      </c>
      <c r="L419">
        <f>IF($B419="","",INDEX('انتقال دیده بان'!$X$2:$X$4926,$B419))</f>
        <v/>
      </c>
      <c r="M419">
        <f>IF($B419="","",INDEX('انتقال دیده بان'!$AE$2:$AE$4926,$B419))</f>
        <v/>
      </c>
      <c r="N419">
        <f>IF($B419="","",INDEX('انتقال دیده بان'!$AF$2:$AF$4926,$B419))</f>
        <v/>
      </c>
      <c r="O419">
        <f>IF($B419="","",INDEX('انتقال دیده بان'!$AH$2:$AH$4926,$B419))</f>
        <v/>
      </c>
      <c r="P419">
        <f>IF($B419="","",INDEX('انتقال دیده بان'!$AI$2:$AI$4926,$B419))</f>
        <v/>
      </c>
      <c r="Q419">
        <f>IF($B419="","",IF($E419&gt;=85,"شکار ممتاز",IF($E419&gt;=80,"شکار قوی","شکار مشروط")))</f>
        <v/>
      </c>
    </row>
    <row r="420">
      <c r="A420">
        <f>IF($B420="","",ROWS($A$2:A420))</f>
        <v/>
      </c>
      <c r="B42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بان'!$AH$2:$AH$4926&gt;=50)),ROWS($A$2:A420)),0),((('انتقال دیده بان'!$AA$2:$AA$4926)+ROW('انتقال دیده بان'!$AA$2:$AA$4926)/100000000)),0),"")</f>
        <v/>
      </c>
      <c r="C420">
        <f>IF($B420="","",INDEX('انتقال دیده بان'!$A$2:$A$4926,$B420))</f>
        <v/>
      </c>
      <c r="D420">
        <f>IF($B420="","",INDEX('انتقال دیده بان'!$B$2:$B$4926,$B420))</f>
        <v/>
      </c>
      <c r="E420">
        <f>IF($B420="","",INDEX('انتقال دیده بان'!$AA$2:$AA$4926,$B420))</f>
        <v/>
      </c>
      <c r="F420">
        <f>IF($B420="","",INDEX('انتقال دیده بان'!$AJ$2:$AJ$4926,$B420))</f>
        <v/>
      </c>
      <c r="G420">
        <f>IF($B420="","",INDEX('انتقال دیده بان'!$J$2:$J$4926,$B420))</f>
        <v/>
      </c>
      <c r="H420">
        <f>IF($B420="","",INDEX('انتقال دیده بان'!$M$2:$M$4926,$B420))</f>
        <v/>
      </c>
      <c r="I420">
        <f>IF($B420="","",INDEX('انتقال دیده بان'!$D$2:$D$4926,$B420))</f>
        <v/>
      </c>
      <c r="J420">
        <f>IF($B420="","",INDEX('انتقال دیده بان'!$E$2:$E$4926,$B420))</f>
        <v/>
      </c>
      <c r="K420">
        <f>IF($B420="","",INDEX('انتقال دیده بان'!$Y$2:$Y$4926,$B420))</f>
        <v/>
      </c>
      <c r="L420">
        <f>IF($B420="","",INDEX('انتقال دیده بان'!$X$2:$X$4926,$B420))</f>
        <v/>
      </c>
      <c r="M420">
        <f>IF($B420="","",INDEX('انتقال دیده بان'!$AE$2:$AE$4926,$B420))</f>
        <v/>
      </c>
      <c r="N420">
        <f>IF($B420="","",INDEX('انتقال دیده بان'!$AF$2:$AF$4926,$B420))</f>
        <v/>
      </c>
      <c r="O420">
        <f>IF($B420="","",INDEX('انتقال دیده بان'!$AH$2:$AH$4926,$B420))</f>
        <v/>
      </c>
      <c r="P420">
        <f>IF($B420="","",INDEX('انتقال دیده بان'!$AI$2:$AI$4926,$B420))</f>
        <v/>
      </c>
      <c r="Q420">
        <f>IF($B420="","",IF($E420&gt;=85,"شکار ممتاز",IF($E420&gt;=80,"شکار قوی","شکار مشروط")))</f>
        <v/>
      </c>
    </row>
    <row r="421">
      <c r="A421">
        <f>IF($B421="","",ROWS($A$2:A421))</f>
        <v/>
      </c>
      <c r="B42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بان'!$AH$2:$AH$4926&gt;=50)),ROWS($A$2:A421)),0),((('انتقال دیده بان'!$AA$2:$AA$4926)+ROW('انتقال دیده بان'!$AA$2:$AA$4926)/100000000)),0),"")</f>
        <v/>
      </c>
      <c r="C421">
        <f>IF($B421="","",INDEX('انتقال دیده بان'!$A$2:$A$4926,$B421))</f>
        <v/>
      </c>
      <c r="D421">
        <f>IF($B421="","",INDEX('انتقال دیده بان'!$B$2:$B$4926,$B421))</f>
        <v/>
      </c>
      <c r="E421">
        <f>IF($B421="","",INDEX('انتقال دیده بان'!$AA$2:$AA$4926,$B421))</f>
        <v/>
      </c>
      <c r="F421">
        <f>IF($B421="","",INDEX('انتقال دیده بان'!$AJ$2:$AJ$4926,$B421))</f>
        <v/>
      </c>
      <c r="G421">
        <f>IF($B421="","",INDEX('انتقال دیده بان'!$J$2:$J$4926,$B421))</f>
        <v/>
      </c>
      <c r="H421">
        <f>IF($B421="","",INDEX('انتقال دیده بان'!$M$2:$M$4926,$B421))</f>
        <v/>
      </c>
      <c r="I421">
        <f>IF($B421="","",INDEX('انتقال دیده بان'!$D$2:$D$4926,$B421))</f>
        <v/>
      </c>
      <c r="J421">
        <f>IF($B421="","",INDEX('انتقال دیده بان'!$E$2:$E$4926,$B421))</f>
        <v/>
      </c>
      <c r="K421">
        <f>IF($B421="","",INDEX('انتقال دیده بان'!$Y$2:$Y$4926,$B421))</f>
        <v/>
      </c>
      <c r="L421">
        <f>IF($B421="","",INDEX('انتقال دیده بان'!$X$2:$X$4926,$B421))</f>
        <v/>
      </c>
      <c r="M421">
        <f>IF($B421="","",INDEX('انتقال دیده بان'!$AE$2:$AE$4926,$B421))</f>
        <v/>
      </c>
      <c r="N421">
        <f>IF($B421="","",INDEX('انتقال دیده بان'!$AF$2:$AF$4926,$B421))</f>
        <v/>
      </c>
      <c r="O421">
        <f>IF($B421="","",INDEX('انتقال دیده بان'!$AH$2:$AH$4926,$B421))</f>
        <v/>
      </c>
      <c r="P421">
        <f>IF($B421="","",INDEX('انتقال دیده بان'!$AI$2:$AI$4926,$B421))</f>
        <v/>
      </c>
      <c r="Q421">
        <f>IF($B421="","",IF($E421&gt;=85,"شکار ممتاز",IF($E421&gt;=80,"شکار قوی","شکار مشروط")))</f>
        <v/>
      </c>
    </row>
    <row r="422">
      <c r="A422">
        <f>IF($B422="","",ROWS($A$2:A422))</f>
        <v/>
      </c>
      <c r="B42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بان'!$AH$2:$AH$4926&gt;=50)),ROWS($A$2:A422)),0),((('انتقال دیده بان'!$AA$2:$AA$4926)+ROW('انتقال دیده بان'!$AA$2:$AA$4926)/100000000)),0),"")</f>
        <v/>
      </c>
      <c r="C422">
        <f>IF($B422="","",INDEX('انتقال دیده بان'!$A$2:$A$4926,$B422))</f>
        <v/>
      </c>
      <c r="D422">
        <f>IF($B422="","",INDEX('انتقال دیده بان'!$B$2:$B$4926,$B422))</f>
        <v/>
      </c>
      <c r="E422">
        <f>IF($B422="","",INDEX('انتقال دیده بان'!$AA$2:$AA$4926,$B422))</f>
        <v/>
      </c>
      <c r="F422">
        <f>IF($B422="","",INDEX('انتقال دیده بان'!$AJ$2:$AJ$4926,$B422))</f>
        <v/>
      </c>
      <c r="G422">
        <f>IF($B422="","",INDEX('انتقال دیده بان'!$J$2:$J$4926,$B422))</f>
        <v/>
      </c>
      <c r="H422">
        <f>IF($B422="","",INDEX('انتقال دیده بان'!$M$2:$M$4926,$B422))</f>
        <v/>
      </c>
      <c r="I422">
        <f>IF($B422="","",INDEX('انتقال دیده بان'!$D$2:$D$4926,$B422))</f>
        <v/>
      </c>
      <c r="J422">
        <f>IF($B422="","",INDEX('انتقال دیده بان'!$E$2:$E$4926,$B422))</f>
        <v/>
      </c>
      <c r="K422">
        <f>IF($B422="","",INDEX('انتقال دیده بان'!$Y$2:$Y$4926,$B422))</f>
        <v/>
      </c>
      <c r="L422">
        <f>IF($B422="","",INDEX('انتقال دیده بان'!$X$2:$X$4926,$B422))</f>
        <v/>
      </c>
      <c r="M422">
        <f>IF($B422="","",INDEX('انتقال دیده بان'!$AE$2:$AE$4926,$B422))</f>
        <v/>
      </c>
      <c r="N422">
        <f>IF($B422="","",INDEX('انتقال دیده بان'!$AF$2:$AF$4926,$B422))</f>
        <v/>
      </c>
      <c r="O422">
        <f>IF($B422="","",INDEX('انتقال دیده بان'!$AH$2:$AH$4926,$B422))</f>
        <v/>
      </c>
      <c r="P422">
        <f>IF($B422="","",INDEX('انتقال دیده بان'!$AI$2:$AI$4926,$B422))</f>
        <v/>
      </c>
      <c r="Q422">
        <f>IF($B422="","",IF($E422&gt;=85,"شکار ممتاز",IF($E422&gt;=80,"شکار قوی","شکار مشروط")))</f>
        <v/>
      </c>
    </row>
    <row r="423">
      <c r="A423">
        <f>IF($B423="","",ROWS($A$2:A423))</f>
        <v/>
      </c>
      <c r="B42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بان'!$AH$2:$AH$4926&gt;=50)),ROWS($A$2:A423)),0),((('انتقال دیده بان'!$AA$2:$AA$4926)+ROW('انتقال دیده بان'!$AA$2:$AA$4926)/100000000)),0),"")</f>
        <v/>
      </c>
      <c r="C423">
        <f>IF($B423="","",INDEX('انتقال دیده بان'!$A$2:$A$4926,$B423))</f>
        <v/>
      </c>
      <c r="D423">
        <f>IF($B423="","",INDEX('انتقال دیده بان'!$B$2:$B$4926,$B423))</f>
        <v/>
      </c>
      <c r="E423">
        <f>IF($B423="","",INDEX('انتقال دیده بان'!$AA$2:$AA$4926,$B423))</f>
        <v/>
      </c>
      <c r="F423">
        <f>IF($B423="","",INDEX('انتقال دیده بان'!$AJ$2:$AJ$4926,$B423))</f>
        <v/>
      </c>
      <c r="G423">
        <f>IF($B423="","",INDEX('انتقال دیده بان'!$J$2:$J$4926,$B423))</f>
        <v/>
      </c>
      <c r="H423">
        <f>IF($B423="","",INDEX('انتقال دیده بان'!$M$2:$M$4926,$B423))</f>
        <v/>
      </c>
      <c r="I423">
        <f>IF($B423="","",INDEX('انتقال دیده بان'!$D$2:$D$4926,$B423))</f>
        <v/>
      </c>
      <c r="J423">
        <f>IF($B423="","",INDEX('انتقال دیده بان'!$E$2:$E$4926,$B423))</f>
        <v/>
      </c>
      <c r="K423">
        <f>IF($B423="","",INDEX('انتقال دیده بان'!$Y$2:$Y$4926,$B423))</f>
        <v/>
      </c>
      <c r="L423">
        <f>IF($B423="","",INDEX('انتقال دیده بان'!$X$2:$X$4926,$B423))</f>
        <v/>
      </c>
      <c r="M423">
        <f>IF($B423="","",INDEX('انتقال دیده بان'!$AE$2:$AE$4926,$B423))</f>
        <v/>
      </c>
      <c r="N423">
        <f>IF($B423="","",INDEX('انتقال دیده بان'!$AF$2:$AF$4926,$B423))</f>
        <v/>
      </c>
      <c r="O423">
        <f>IF($B423="","",INDEX('انتقال دیده بان'!$AH$2:$AH$4926,$B423))</f>
        <v/>
      </c>
      <c r="P423">
        <f>IF($B423="","",INDEX('انتقال دیده بان'!$AI$2:$AI$4926,$B423))</f>
        <v/>
      </c>
      <c r="Q423">
        <f>IF($B423="","",IF($E423&gt;=85,"شکار ممتاز",IF($E423&gt;=80,"شکار قوی","شکار مشروط")))</f>
        <v/>
      </c>
    </row>
    <row r="424">
      <c r="A424">
        <f>IF($B424="","",ROWS($A$2:A424))</f>
        <v/>
      </c>
      <c r="B42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بان'!$AH$2:$AH$4926&gt;=50)),ROWS($A$2:A424)),0),((('انتقال دیده بان'!$AA$2:$AA$4926)+ROW('انتقال دیده بان'!$AA$2:$AA$4926)/100000000)),0),"")</f>
        <v/>
      </c>
      <c r="C424">
        <f>IF($B424="","",INDEX('انتقال دیده بان'!$A$2:$A$4926,$B424))</f>
        <v/>
      </c>
      <c r="D424">
        <f>IF($B424="","",INDEX('انتقال دیده بان'!$B$2:$B$4926,$B424))</f>
        <v/>
      </c>
      <c r="E424">
        <f>IF($B424="","",INDEX('انتقال دیده بان'!$AA$2:$AA$4926,$B424))</f>
        <v/>
      </c>
      <c r="F424">
        <f>IF($B424="","",INDEX('انتقال دیده بان'!$AJ$2:$AJ$4926,$B424))</f>
        <v/>
      </c>
      <c r="G424">
        <f>IF($B424="","",INDEX('انتقال دیده بان'!$J$2:$J$4926,$B424))</f>
        <v/>
      </c>
      <c r="H424">
        <f>IF($B424="","",INDEX('انتقال دیده بان'!$M$2:$M$4926,$B424))</f>
        <v/>
      </c>
      <c r="I424">
        <f>IF($B424="","",INDEX('انتقال دیده بان'!$D$2:$D$4926,$B424))</f>
        <v/>
      </c>
      <c r="J424">
        <f>IF($B424="","",INDEX('انتقال دیده بان'!$E$2:$E$4926,$B424))</f>
        <v/>
      </c>
      <c r="K424">
        <f>IF($B424="","",INDEX('انتقال دیده بان'!$Y$2:$Y$4926,$B424))</f>
        <v/>
      </c>
      <c r="L424">
        <f>IF($B424="","",INDEX('انتقال دیده بان'!$X$2:$X$4926,$B424))</f>
        <v/>
      </c>
      <c r="M424">
        <f>IF($B424="","",INDEX('انتقال دیده بان'!$AE$2:$AE$4926,$B424))</f>
        <v/>
      </c>
      <c r="N424">
        <f>IF($B424="","",INDEX('انتقال دیده بان'!$AF$2:$AF$4926,$B424))</f>
        <v/>
      </c>
      <c r="O424">
        <f>IF($B424="","",INDEX('انتقال دیده بان'!$AH$2:$AH$4926,$B424))</f>
        <v/>
      </c>
      <c r="P424">
        <f>IF($B424="","",INDEX('انتقال دیده بان'!$AI$2:$AI$4926,$B424))</f>
        <v/>
      </c>
      <c r="Q424">
        <f>IF($B424="","",IF($E424&gt;=85,"شکار ممتاز",IF($E424&gt;=80,"شکار قوی","شکار مشروط")))</f>
        <v/>
      </c>
    </row>
    <row r="425">
      <c r="A425">
        <f>IF($B425="","",ROWS($A$2:A425))</f>
        <v/>
      </c>
      <c r="B42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بان'!$AH$2:$AH$4926&gt;=50)),ROWS($A$2:A425)),0),((('انتقال دیده بان'!$AA$2:$AA$4926)+ROW('انتقال دیده بان'!$AA$2:$AA$4926)/100000000)),0),"")</f>
        <v/>
      </c>
      <c r="C425">
        <f>IF($B425="","",INDEX('انتقال دیده بان'!$A$2:$A$4926,$B425))</f>
        <v/>
      </c>
      <c r="D425">
        <f>IF($B425="","",INDEX('انتقال دیده بان'!$B$2:$B$4926,$B425))</f>
        <v/>
      </c>
      <c r="E425">
        <f>IF($B425="","",INDEX('انتقال دیده بان'!$AA$2:$AA$4926,$B425))</f>
        <v/>
      </c>
      <c r="F425">
        <f>IF($B425="","",INDEX('انتقال دیده بان'!$AJ$2:$AJ$4926,$B425))</f>
        <v/>
      </c>
      <c r="G425">
        <f>IF($B425="","",INDEX('انتقال دیده بان'!$J$2:$J$4926,$B425))</f>
        <v/>
      </c>
      <c r="H425">
        <f>IF($B425="","",INDEX('انتقال دیده بان'!$M$2:$M$4926,$B425))</f>
        <v/>
      </c>
      <c r="I425">
        <f>IF($B425="","",INDEX('انتقال دیده بان'!$D$2:$D$4926,$B425))</f>
        <v/>
      </c>
      <c r="J425">
        <f>IF($B425="","",INDEX('انتقال دیده بان'!$E$2:$E$4926,$B425))</f>
        <v/>
      </c>
      <c r="K425">
        <f>IF($B425="","",INDEX('انتقال دیده بان'!$Y$2:$Y$4926,$B425))</f>
        <v/>
      </c>
      <c r="L425">
        <f>IF($B425="","",INDEX('انتقال دیده بان'!$X$2:$X$4926,$B425))</f>
        <v/>
      </c>
      <c r="M425">
        <f>IF($B425="","",INDEX('انتقال دیده بان'!$AE$2:$AE$4926,$B425))</f>
        <v/>
      </c>
      <c r="N425">
        <f>IF($B425="","",INDEX('انتقال دیده بان'!$AF$2:$AF$4926,$B425))</f>
        <v/>
      </c>
      <c r="O425">
        <f>IF($B425="","",INDEX('انتقال دیده بان'!$AH$2:$AH$4926,$B425))</f>
        <v/>
      </c>
      <c r="P425">
        <f>IF($B425="","",INDEX('انتقال دیده بان'!$AI$2:$AI$4926,$B425))</f>
        <v/>
      </c>
      <c r="Q425">
        <f>IF($B425="","",IF($E425&gt;=85,"شکار ممتاز",IF($E425&gt;=80,"شکار قوی","شکار مشروط")))</f>
        <v/>
      </c>
    </row>
    <row r="426">
      <c r="A426">
        <f>IF($B426="","",ROWS($A$2:A426))</f>
        <v/>
      </c>
      <c r="B42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بان'!$AH$2:$AH$4926&gt;=50)),ROWS($A$2:A426)),0),((('انتقال دیده بان'!$AA$2:$AA$4926)+ROW('انتقال دیده بان'!$AA$2:$AA$4926)/100000000)),0),"")</f>
        <v/>
      </c>
      <c r="C426">
        <f>IF($B426="","",INDEX('انتقال دیده بان'!$A$2:$A$4926,$B426))</f>
        <v/>
      </c>
      <c r="D426">
        <f>IF($B426="","",INDEX('انتقال دیده بان'!$B$2:$B$4926,$B426))</f>
        <v/>
      </c>
      <c r="E426">
        <f>IF($B426="","",INDEX('انتقال دیده بان'!$AA$2:$AA$4926,$B426))</f>
        <v/>
      </c>
      <c r="F426">
        <f>IF($B426="","",INDEX('انتقال دیده بان'!$AJ$2:$AJ$4926,$B426))</f>
        <v/>
      </c>
      <c r="G426">
        <f>IF($B426="","",INDEX('انتقال دیده بان'!$J$2:$J$4926,$B426))</f>
        <v/>
      </c>
      <c r="H426">
        <f>IF($B426="","",INDEX('انتقال دیده بان'!$M$2:$M$4926,$B426))</f>
        <v/>
      </c>
      <c r="I426">
        <f>IF($B426="","",INDEX('انتقال دیده بان'!$D$2:$D$4926,$B426))</f>
        <v/>
      </c>
      <c r="J426">
        <f>IF($B426="","",INDEX('انتقال دیده بان'!$E$2:$E$4926,$B426))</f>
        <v/>
      </c>
      <c r="K426">
        <f>IF($B426="","",INDEX('انتقال دیده بان'!$Y$2:$Y$4926,$B426))</f>
        <v/>
      </c>
      <c r="L426">
        <f>IF($B426="","",INDEX('انتقال دیده بان'!$X$2:$X$4926,$B426))</f>
        <v/>
      </c>
      <c r="M426">
        <f>IF($B426="","",INDEX('انتقال دیده بان'!$AE$2:$AE$4926,$B426))</f>
        <v/>
      </c>
      <c r="N426">
        <f>IF($B426="","",INDEX('انتقال دیده بان'!$AF$2:$AF$4926,$B426))</f>
        <v/>
      </c>
      <c r="O426">
        <f>IF($B426="","",INDEX('انتقال دیده بان'!$AH$2:$AH$4926,$B426))</f>
        <v/>
      </c>
      <c r="P426">
        <f>IF($B426="","",INDEX('انتقال دیده بان'!$AI$2:$AI$4926,$B426))</f>
        <v/>
      </c>
      <c r="Q426">
        <f>IF($B426="","",IF($E426&gt;=85,"شکار ممتاز",IF($E426&gt;=80,"شکار قوی","شکار مشروط")))</f>
        <v/>
      </c>
    </row>
    <row r="427">
      <c r="A427">
        <f>IF($B427="","",ROWS($A$2:A427))</f>
        <v/>
      </c>
      <c r="B42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بان'!$AH$2:$AH$4926&gt;=50)),ROWS($A$2:A427)),0),((('انتقال دیده بان'!$AA$2:$AA$4926)+ROW('انتقال دیده بان'!$AA$2:$AA$4926)/100000000)),0),"")</f>
        <v/>
      </c>
      <c r="C427">
        <f>IF($B427="","",INDEX('انتقال دیده بان'!$A$2:$A$4926,$B427))</f>
        <v/>
      </c>
      <c r="D427">
        <f>IF($B427="","",INDEX('انتقال دیده بان'!$B$2:$B$4926,$B427))</f>
        <v/>
      </c>
      <c r="E427">
        <f>IF($B427="","",INDEX('انتقال دیده بان'!$AA$2:$AA$4926,$B427))</f>
        <v/>
      </c>
      <c r="F427">
        <f>IF($B427="","",INDEX('انتقال دیده بان'!$AJ$2:$AJ$4926,$B427))</f>
        <v/>
      </c>
      <c r="G427">
        <f>IF($B427="","",INDEX('انتقال دیده بان'!$J$2:$J$4926,$B427))</f>
        <v/>
      </c>
      <c r="H427">
        <f>IF($B427="","",INDEX('انتقال دیده بان'!$M$2:$M$4926,$B427))</f>
        <v/>
      </c>
      <c r="I427">
        <f>IF($B427="","",INDEX('انتقال دیده بان'!$D$2:$D$4926,$B427))</f>
        <v/>
      </c>
      <c r="J427">
        <f>IF($B427="","",INDEX('انتقال دیده بان'!$E$2:$E$4926,$B427))</f>
        <v/>
      </c>
      <c r="K427">
        <f>IF($B427="","",INDEX('انتقال دیده بان'!$Y$2:$Y$4926,$B427))</f>
        <v/>
      </c>
      <c r="L427">
        <f>IF($B427="","",INDEX('انتقال دیده بان'!$X$2:$X$4926,$B427))</f>
        <v/>
      </c>
      <c r="M427">
        <f>IF($B427="","",INDEX('انتقال دیده بان'!$AE$2:$AE$4926,$B427))</f>
        <v/>
      </c>
      <c r="N427">
        <f>IF($B427="","",INDEX('انتقال دیده بان'!$AF$2:$AF$4926,$B427))</f>
        <v/>
      </c>
      <c r="O427">
        <f>IF($B427="","",INDEX('انتقال دیده بان'!$AH$2:$AH$4926,$B427))</f>
        <v/>
      </c>
      <c r="P427">
        <f>IF($B427="","",INDEX('انتقال دیده بان'!$AI$2:$AI$4926,$B427))</f>
        <v/>
      </c>
      <c r="Q427">
        <f>IF($B427="","",IF($E427&gt;=85,"شکار ممتاز",IF($E427&gt;=80,"شکار قوی","شکار مشروط")))</f>
        <v/>
      </c>
    </row>
    <row r="428">
      <c r="A428">
        <f>IF($B428="","",ROWS($A$2:A428))</f>
        <v/>
      </c>
      <c r="B42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بان'!$AH$2:$AH$4926&gt;=50)),ROWS($A$2:A428)),0),((('انتقال دیده بان'!$AA$2:$AA$4926)+ROW('انتقال دیده بان'!$AA$2:$AA$4926)/100000000)),0),"")</f>
        <v/>
      </c>
      <c r="C428">
        <f>IF($B428="","",INDEX('انتقال دیده بان'!$A$2:$A$4926,$B428))</f>
        <v/>
      </c>
      <c r="D428">
        <f>IF($B428="","",INDEX('انتقال دیده بان'!$B$2:$B$4926,$B428))</f>
        <v/>
      </c>
      <c r="E428">
        <f>IF($B428="","",INDEX('انتقال دیده بان'!$AA$2:$AA$4926,$B428))</f>
        <v/>
      </c>
      <c r="F428">
        <f>IF($B428="","",INDEX('انتقال دیده بان'!$AJ$2:$AJ$4926,$B428))</f>
        <v/>
      </c>
      <c r="G428">
        <f>IF($B428="","",INDEX('انتقال دیده بان'!$J$2:$J$4926,$B428))</f>
        <v/>
      </c>
      <c r="H428">
        <f>IF($B428="","",INDEX('انتقال دیده بان'!$M$2:$M$4926,$B428))</f>
        <v/>
      </c>
      <c r="I428">
        <f>IF($B428="","",INDEX('انتقال دیده بان'!$D$2:$D$4926,$B428))</f>
        <v/>
      </c>
      <c r="J428">
        <f>IF($B428="","",INDEX('انتقال دیده بان'!$E$2:$E$4926,$B428))</f>
        <v/>
      </c>
      <c r="K428">
        <f>IF($B428="","",INDEX('انتقال دیده بان'!$Y$2:$Y$4926,$B428))</f>
        <v/>
      </c>
      <c r="L428">
        <f>IF($B428="","",INDEX('انتقال دیده بان'!$X$2:$X$4926,$B428))</f>
        <v/>
      </c>
      <c r="M428">
        <f>IF($B428="","",INDEX('انتقال دیده بان'!$AE$2:$AE$4926,$B428))</f>
        <v/>
      </c>
      <c r="N428">
        <f>IF($B428="","",INDEX('انتقال دیده بان'!$AF$2:$AF$4926,$B428))</f>
        <v/>
      </c>
      <c r="O428">
        <f>IF($B428="","",INDEX('انتقال دیده بان'!$AH$2:$AH$4926,$B428))</f>
        <v/>
      </c>
      <c r="P428">
        <f>IF($B428="","",INDEX('انتقال دیده بان'!$AI$2:$AI$4926,$B428))</f>
        <v/>
      </c>
      <c r="Q428">
        <f>IF($B428="","",IF($E428&gt;=85,"شکار ممتاز",IF($E428&gt;=80,"شکار قوی","شکار مشروط")))</f>
        <v/>
      </c>
    </row>
    <row r="429">
      <c r="A429">
        <f>IF($B429="","",ROWS($A$2:A429))</f>
        <v/>
      </c>
      <c r="B42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بان'!$AH$2:$AH$4926&gt;=50)),ROWS($A$2:A429)),0),((('انتقال دیده بان'!$AA$2:$AA$4926)+ROW('انتقال دیده بان'!$AA$2:$AA$4926)/100000000)),0),"")</f>
        <v/>
      </c>
      <c r="C429">
        <f>IF($B429="","",INDEX('انتقال دیده بان'!$A$2:$A$4926,$B429))</f>
        <v/>
      </c>
      <c r="D429">
        <f>IF($B429="","",INDEX('انتقال دیده بان'!$B$2:$B$4926,$B429))</f>
        <v/>
      </c>
      <c r="E429">
        <f>IF($B429="","",INDEX('انتقال دیده بان'!$AA$2:$AA$4926,$B429))</f>
        <v/>
      </c>
      <c r="F429">
        <f>IF($B429="","",INDEX('انتقال دیده بان'!$AJ$2:$AJ$4926,$B429))</f>
        <v/>
      </c>
      <c r="G429">
        <f>IF($B429="","",INDEX('انتقال دیده بان'!$J$2:$J$4926,$B429))</f>
        <v/>
      </c>
      <c r="H429">
        <f>IF($B429="","",INDEX('انتقال دیده بان'!$M$2:$M$4926,$B429))</f>
        <v/>
      </c>
      <c r="I429">
        <f>IF($B429="","",INDEX('انتقال دیده بان'!$D$2:$D$4926,$B429))</f>
        <v/>
      </c>
      <c r="J429">
        <f>IF($B429="","",INDEX('انتقال دیده بان'!$E$2:$E$4926,$B429))</f>
        <v/>
      </c>
      <c r="K429">
        <f>IF($B429="","",INDEX('انتقال دیده بان'!$Y$2:$Y$4926,$B429))</f>
        <v/>
      </c>
      <c r="L429">
        <f>IF($B429="","",INDEX('انتقال دیده بان'!$X$2:$X$4926,$B429))</f>
        <v/>
      </c>
      <c r="M429">
        <f>IF($B429="","",INDEX('انتقال دیده بان'!$AE$2:$AE$4926,$B429))</f>
        <v/>
      </c>
      <c r="N429">
        <f>IF($B429="","",INDEX('انتقال دیده بان'!$AF$2:$AF$4926,$B429))</f>
        <v/>
      </c>
      <c r="O429">
        <f>IF($B429="","",INDEX('انتقال دیده بان'!$AH$2:$AH$4926,$B429))</f>
        <v/>
      </c>
      <c r="P429">
        <f>IF($B429="","",INDEX('انتقال دیده بان'!$AI$2:$AI$4926,$B429))</f>
        <v/>
      </c>
      <c r="Q429">
        <f>IF($B429="","",IF($E429&gt;=85,"شکار ممتاز",IF($E429&gt;=80,"شکار قوی","شکار مشروط")))</f>
        <v/>
      </c>
    </row>
    <row r="430">
      <c r="A430">
        <f>IF($B430="","",ROWS($A$2:A430))</f>
        <v/>
      </c>
      <c r="B43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بان'!$AH$2:$AH$4926&gt;=50)),ROWS($A$2:A430)),0),((('انتقال دیده بان'!$AA$2:$AA$4926)+ROW('انتقال دیده بان'!$AA$2:$AA$4926)/100000000)),0),"")</f>
        <v/>
      </c>
      <c r="C430">
        <f>IF($B430="","",INDEX('انتقال دیده بان'!$A$2:$A$4926,$B430))</f>
        <v/>
      </c>
      <c r="D430">
        <f>IF($B430="","",INDEX('انتقال دیده بان'!$B$2:$B$4926,$B430))</f>
        <v/>
      </c>
      <c r="E430">
        <f>IF($B430="","",INDEX('انتقال دیده بان'!$AA$2:$AA$4926,$B430))</f>
        <v/>
      </c>
      <c r="F430">
        <f>IF($B430="","",INDEX('انتقال دیده بان'!$AJ$2:$AJ$4926,$B430))</f>
        <v/>
      </c>
      <c r="G430">
        <f>IF($B430="","",INDEX('انتقال دیده بان'!$J$2:$J$4926,$B430))</f>
        <v/>
      </c>
      <c r="H430">
        <f>IF($B430="","",INDEX('انتقال دیده بان'!$M$2:$M$4926,$B430))</f>
        <v/>
      </c>
      <c r="I430">
        <f>IF($B430="","",INDEX('انتقال دیده بان'!$D$2:$D$4926,$B430))</f>
        <v/>
      </c>
      <c r="J430">
        <f>IF($B430="","",INDEX('انتقال دیده بان'!$E$2:$E$4926,$B430))</f>
        <v/>
      </c>
      <c r="K430">
        <f>IF($B430="","",INDEX('انتقال دیده بان'!$Y$2:$Y$4926,$B430))</f>
        <v/>
      </c>
      <c r="L430">
        <f>IF($B430="","",INDEX('انتقال دیده بان'!$X$2:$X$4926,$B430))</f>
        <v/>
      </c>
      <c r="M430">
        <f>IF($B430="","",INDEX('انتقال دیده بان'!$AE$2:$AE$4926,$B430))</f>
        <v/>
      </c>
      <c r="N430">
        <f>IF($B430="","",INDEX('انتقال دیده بان'!$AF$2:$AF$4926,$B430))</f>
        <v/>
      </c>
      <c r="O430">
        <f>IF($B430="","",INDEX('انتقال دیده بان'!$AH$2:$AH$4926,$B430))</f>
        <v/>
      </c>
      <c r="P430">
        <f>IF($B430="","",INDEX('انتقال دیده بان'!$AI$2:$AI$4926,$B430))</f>
        <v/>
      </c>
      <c r="Q430">
        <f>IF($B430="","",IF($E430&gt;=85,"شکار ممتاز",IF($E430&gt;=80,"شکار قوی","شکار مشروط")))</f>
        <v/>
      </c>
    </row>
    <row r="431">
      <c r="A431">
        <f>IF($B431="","",ROWS($A$2:A431))</f>
        <v/>
      </c>
      <c r="B43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بان'!$AH$2:$AH$4926&gt;=50)),ROWS($A$2:A431)),0),((('انتقال دیده بان'!$AA$2:$AA$4926)+ROW('انتقال دیده بان'!$AA$2:$AA$4926)/100000000)),0),"")</f>
        <v/>
      </c>
      <c r="C431">
        <f>IF($B431="","",INDEX('انتقال دیده بان'!$A$2:$A$4926,$B431))</f>
        <v/>
      </c>
      <c r="D431">
        <f>IF($B431="","",INDEX('انتقال دیده بان'!$B$2:$B$4926,$B431))</f>
        <v/>
      </c>
      <c r="E431">
        <f>IF($B431="","",INDEX('انتقال دیده بان'!$AA$2:$AA$4926,$B431))</f>
        <v/>
      </c>
      <c r="F431">
        <f>IF($B431="","",INDEX('انتقال دیده بان'!$AJ$2:$AJ$4926,$B431))</f>
        <v/>
      </c>
      <c r="G431">
        <f>IF($B431="","",INDEX('انتقال دیده بان'!$J$2:$J$4926,$B431))</f>
        <v/>
      </c>
      <c r="H431">
        <f>IF($B431="","",INDEX('انتقال دیده بان'!$M$2:$M$4926,$B431))</f>
        <v/>
      </c>
      <c r="I431">
        <f>IF($B431="","",INDEX('انتقال دیده بان'!$D$2:$D$4926,$B431))</f>
        <v/>
      </c>
      <c r="J431">
        <f>IF($B431="","",INDEX('انتقال دیده بان'!$E$2:$E$4926,$B431))</f>
        <v/>
      </c>
      <c r="K431">
        <f>IF($B431="","",INDEX('انتقال دیده بان'!$Y$2:$Y$4926,$B431))</f>
        <v/>
      </c>
      <c r="L431">
        <f>IF($B431="","",INDEX('انتقال دیده بان'!$X$2:$X$4926,$B431))</f>
        <v/>
      </c>
      <c r="M431">
        <f>IF($B431="","",INDEX('انتقال دیده بان'!$AE$2:$AE$4926,$B431))</f>
        <v/>
      </c>
      <c r="N431">
        <f>IF($B431="","",INDEX('انتقال دیده بان'!$AF$2:$AF$4926,$B431))</f>
        <v/>
      </c>
      <c r="O431">
        <f>IF($B431="","",INDEX('انتقال دیده بان'!$AH$2:$AH$4926,$B431))</f>
        <v/>
      </c>
      <c r="P431">
        <f>IF($B431="","",INDEX('انتقال دیده بان'!$AI$2:$AI$4926,$B431))</f>
        <v/>
      </c>
      <c r="Q431">
        <f>IF($B431="","",IF($E431&gt;=85,"شکار ممتاز",IF($E431&gt;=80,"شکار قوی","شکار مشروط")))</f>
        <v/>
      </c>
    </row>
    <row r="432">
      <c r="A432">
        <f>IF($B432="","",ROWS($A$2:A432))</f>
        <v/>
      </c>
      <c r="B43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بان'!$AH$2:$AH$4926&gt;=50)),ROWS($A$2:A432)),0),((('انتقال دیده بان'!$AA$2:$AA$4926)+ROW('انتقال دیده بان'!$AA$2:$AA$4926)/100000000)),0),"")</f>
        <v/>
      </c>
      <c r="C432">
        <f>IF($B432="","",INDEX('انتقال دیده بان'!$A$2:$A$4926,$B432))</f>
        <v/>
      </c>
      <c r="D432">
        <f>IF($B432="","",INDEX('انتقال دیده بان'!$B$2:$B$4926,$B432))</f>
        <v/>
      </c>
      <c r="E432">
        <f>IF($B432="","",INDEX('انتقال دیده بان'!$AA$2:$AA$4926,$B432))</f>
        <v/>
      </c>
      <c r="F432">
        <f>IF($B432="","",INDEX('انتقال دیده بان'!$AJ$2:$AJ$4926,$B432))</f>
        <v/>
      </c>
      <c r="G432">
        <f>IF($B432="","",INDEX('انتقال دیده بان'!$J$2:$J$4926,$B432))</f>
        <v/>
      </c>
      <c r="H432">
        <f>IF($B432="","",INDEX('انتقال دیده بان'!$M$2:$M$4926,$B432))</f>
        <v/>
      </c>
      <c r="I432">
        <f>IF($B432="","",INDEX('انتقال دیده بان'!$D$2:$D$4926,$B432))</f>
        <v/>
      </c>
      <c r="J432">
        <f>IF($B432="","",INDEX('انتقال دیده بان'!$E$2:$E$4926,$B432))</f>
        <v/>
      </c>
      <c r="K432">
        <f>IF($B432="","",INDEX('انتقال دیده بان'!$Y$2:$Y$4926,$B432))</f>
        <v/>
      </c>
      <c r="L432">
        <f>IF($B432="","",INDEX('انتقال دیده بان'!$X$2:$X$4926,$B432))</f>
        <v/>
      </c>
      <c r="M432">
        <f>IF($B432="","",INDEX('انتقال دیده بان'!$AE$2:$AE$4926,$B432))</f>
        <v/>
      </c>
      <c r="N432">
        <f>IF($B432="","",INDEX('انتقال دیده بان'!$AF$2:$AF$4926,$B432))</f>
        <v/>
      </c>
      <c r="O432">
        <f>IF($B432="","",INDEX('انتقال دیده بان'!$AH$2:$AH$4926,$B432))</f>
        <v/>
      </c>
      <c r="P432">
        <f>IF($B432="","",INDEX('انتقال دیده بان'!$AI$2:$AI$4926,$B432))</f>
        <v/>
      </c>
      <c r="Q432">
        <f>IF($B432="","",IF($E432&gt;=85,"شکار ممتاز",IF($E432&gt;=80,"شکار قوی","شکار مشروط")))</f>
        <v/>
      </c>
    </row>
    <row r="433">
      <c r="A433">
        <f>IF($B433="","",ROWS($A$2:A433))</f>
        <v/>
      </c>
      <c r="B43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بان'!$AH$2:$AH$4926&gt;=50)),ROWS($A$2:A433)),0),((('انتقال دیده بان'!$AA$2:$AA$4926)+ROW('انتقال دیده بان'!$AA$2:$AA$4926)/100000000)),0),"")</f>
        <v/>
      </c>
      <c r="C433">
        <f>IF($B433="","",INDEX('انتقال دیده بان'!$A$2:$A$4926,$B433))</f>
        <v/>
      </c>
      <c r="D433">
        <f>IF($B433="","",INDEX('انتقال دیده بان'!$B$2:$B$4926,$B433))</f>
        <v/>
      </c>
      <c r="E433">
        <f>IF($B433="","",INDEX('انتقال دیده بان'!$AA$2:$AA$4926,$B433))</f>
        <v/>
      </c>
      <c r="F433">
        <f>IF($B433="","",INDEX('انتقال دیده بان'!$AJ$2:$AJ$4926,$B433))</f>
        <v/>
      </c>
      <c r="G433">
        <f>IF($B433="","",INDEX('انتقال دیده بان'!$J$2:$J$4926,$B433))</f>
        <v/>
      </c>
      <c r="H433">
        <f>IF($B433="","",INDEX('انتقال دیده بان'!$M$2:$M$4926,$B433))</f>
        <v/>
      </c>
      <c r="I433">
        <f>IF($B433="","",INDEX('انتقال دیده بان'!$D$2:$D$4926,$B433))</f>
        <v/>
      </c>
      <c r="J433">
        <f>IF($B433="","",INDEX('انتقال دیده بان'!$E$2:$E$4926,$B433))</f>
        <v/>
      </c>
      <c r="K433">
        <f>IF($B433="","",INDEX('انتقال دیده بان'!$Y$2:$Y$4926,$B433))</f>
        <v/>
      </c>
      <c r="L433">
        <f>IF($B433="","",INDEX('انتقال دیده بان'!$X$2:$X$4926,$B433))</f>
        <v/>
      </c>
      <c r="M433">
        <f>IF($B433="","",INDEX('انتقال دیده بان'!$AE$2:$AE$4926,$B433))</f>
        <v/>
      </c>
      <c r="N433">
        <f>IF($B433="","",INDEX('انتقال دیده بان'!$AF$2:$AF$4926,$B433))</f>
        <v/>
      </c>
      <c r="O433">
        <f>IF($B433="","",INDEX('انتقال دیده بان'!$AH$2:$AH$4926,$B433))</f>
        <v/>
      </c>
      <c r="P433">
        <f>IF($B433="","",INDEX('انتقال دیده بان'!$AI$2:$AI$4926,$B433))</f>
        <v/>
      </c>
      <c r="Q433">
        <f>IF($B433="","",IF($E433&gt;=85,"شکار ممتاز",IF($E433&gt;=80,"شکار قوی","شکار مشروط")))</f>
        <v/>
      </c>
    </row>
    <row r="434">
      <c r="A434">
        <f>IF($B434="","",ROWS($A$2:A434))</f>
        <v/>
      </c>
      <c r="B43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بان'!$AH$2:$AH$4926&gt;=50)),ROWS($A$2:A434)),0),((('انتقال دیده بان'!$AA$2:$AA$4926)+ROW('انتقال دیده بان'!$AA$2:$AA$4926)/100000000)),0),"")</f>
        <v/>
      </c>
      <c r="C434">
        <f>IF($B434="","",INDEX('انتقال دیده بان'!$A$2:$A$4926,$B434))</f>
        <v/>
      </c>
      <c r="D434">
        <f>IF($B434="","",INDEX('انتقال دیده بان'!$B$2:$B$4926,$B434))</f>
        <v/>
      </c>
      <c r="E434">
        <f>IF($B434="","",INDEX('انتقال دیده بان'!$AA$2:$AA$4926,$B434))</f>
        <v/>
      </c>
      <c r="F434">
        <f>IF($B434="","",INDEX('انتقال دیده بان'!$AJ$2:$AJ$4926,$B434))</f>
        <v/>
      </c>
      <c r="G434">
        <f>IF($B434="","",INDEX('انتقال دیده بان'!$J$2:$J$4926,$B434))</f>
        <v/>
      </c>
      <c r="H434">
        <f>IF($B434="","",INDEX('انتقال دیده بان'!$M$2:$M$4926,$B434))</f>
        <v/>
      </c>
      <c r="I434">
        <f>IF($B434="","",INDEX('انتقال دیده بان'!$D$2:$D$4926,$B434))</f>
        <v/>
      </c>
      <c r="J434">
        <f>IF($B434="","",INDEX('انتقال دیده بان'!$E$2:$E$4926,$B434))</f>
        <v/>
      </c>
      <c r="K434">
        <f>IF($B434="","",INDEX('انتقال دیده بان'!$Y$2:$Y$4926,$B434))</f>
        <v/>
      </c>
      <c r="L434">
        <f>IF($B434="","",INDEX('انتقال دیده بان'!$X$2:$X$4926,$B434))</f>
        <v/>
      </c>
      <c r="M434">
        <f>IF($B434="","",INDEX('انتقال دیده بان'!$AE$2:$AE$4926,$B434))</f>
        <v/>
      </c>
      <c r="N434">
        <f>IF($B434="","",INDEX('انتقال دیده بان'!$AF$2:$AF$4926,$B434))</f>
        <v/>
      </c>
      <c r="O434">
        <f>IF($B434="","",INDEX('انتقال دیده بان'!$AH$2:$AH$4926,$B434))</f>
        <v/>
      </c>
      <c r="P434">
        <f>IF($B434="","",INDEX('انتقال دیده بان'!$AI$2:$AI$4926,$B434))</f>
        <v/>
      </c>
      <c r="Q434">
        <f>IF($B434="","",IF($E434&gt;=85,"شکار ممتاز",IF($E434&gt;=80,"شکار قوی","شکار مشروط")))</f>
        <v/>
      </c>
    </row>
    <row r="435">
      <c r="A435">
        <f>IF($B435="","",ROWS($A$2:A435))</f>
        <v/>
      </c>
      <c r="B43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بان'!$AH$2:$AH$4926&gt;=50)),ROWS($A$2:A435)),0),((('انتقال دیده بان'!$AA$2:$AA$4926)+ROW('انتقال دیده بان'!$AA$2:$AA$4926)/100000000)),0),"")</f>
        <v/>
      </c>
      <c r="C435">
        <f>IF($B435="","",INDEX('انتقال دیده بان'!$A$2:$A$4926,$B435))</f>
        <v/>
      </c>
      <c r="D435">
        <f>IF($B435="","",INDEX('انتقال دیده بان'!$B$2:$B$4926,$B435))</f>
        <v/>
      </c>
      <c r="E435">
        <f>IF($B435="","",INDEX('انتقال دیده بان'!$AA$2:$AA$4926,$B435))</f>
        <v/>
      </c>
      <c r="F435">
        <f>IF($B435="","",INDEX('انتقال دیده بان'!$AJ$2:$AJ$4926,$B435))</f>
        <v/>
      </c>
      <c r="G435">
        <f>IF($B435="","",INDEX('انتقال دیده بان'!$J$2:$J$4926,$B435))</f>
        <v/>
      </c>
      <c r="H435">
        <f>IF($B435="","",INDEX('انتقال دیده بان'!$M$2:$M$4926,$B435))</f>
        <v/>
      </c>
      <c r="I435">
        <f>IF($B435="","",INDEX('انتقال دیده بان'!$D$2:$D$4926,$B435))</f>
        <v/>
      </c>
      <c r="J435">
        <f>IF($B435="","",INDEX('انتقال دیده بان'!$E$2:$E$4926,$B435))</f>
        <v/>
      </c>
      <c r="K435">
        <f>IF($B435="","",INDEX('انتقال دیده بان'!$Y$2:$Y$4926,$B435))</f>
        <v/>
      </c>
      <c r="L435">
        <f>IF($B435="","",INDEX('انتقال دیده بان'!$X$2:$X$4926,$B435))</f>
        <v/>
      </c>
      <c r="M435">
        <f>IF($B435="","",INDEX('انتقال دیده بان'!$AE$2:$AE$4926,$B435))</f>
        <v/>
      </c>
      <c r="N435">
        <f>IF($B435="","",INDEX('انتقال دیده بان'!$AF$2:$AF$4926,$B435))</f>
        <v/>
      </c>
      <c r="O435">
        <f>IF($B435="","",INDEX('انتقال دیده بان'!$AH$2:$AH$4926,$B435))</f>
        <v/>
      </c>
      <c r="P435">
        <f>IF($B435="","",INDEX('انتقال دیده بان'!$AI$2:$AI$4926,$B435))</f>
        <v/>
      </c>
      <c r="Q435">
        <f>IF($B435="","",IF($E435&gt;=85,"شکار ممتاز",IF($E435&gt;=80,"شکار قوی","شکار مشروط")))</f>
        <v/>
      </c>
    </row>
    <row r="436">
      <c r="A436">
        <f>IF($B436="","",ROWS($A$2:A436))</f>
        <v/>
      </c>
      <c r="B43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بان'!$AH$2:$AH$4926&gt;=50)),ROWS($A$2:A436)),0),((('انتقال دیده بان'!$AA$2:$AA$4926)+ROW('انتقال دیده بان'!$AA$2:$AA$4926)/100000000)),0),"")</f>
        <v/>
      </c>
      <c r="C436">
        <f>IF($B436="","",INDEX('انتقال دیده بان'!$A$2:$A$4926,$B436))</f>
        <v/>
      </c>
      <c r="D436">
        <f>IF($B436="","",INDEX('انتقال دیده بان'!$B$2:$B$4926,$B436))</f>
        <v/>
      </c>
      <c r="E436">
        <f>IF($B436="","",INDEX('انتقال دیده بان'!$AA$2:$AA$4926,$B436))</f>
        <v/>
      </c>
      <c r="F436">
        <f>IF($B436="","",INDEX('انتقال دیده بان'!$AJ$2:$AJ$4926,$B436))</f>
        <v/>
      </c>
      <c r="G436">
        <f>IF($B436="","",INDEX('انتقال دیده بان'!$J$2:$J$4926,$B436))</f>
        <v/>
      </c>
      <c r="H436">
        <f>IF($B436="","",INDEX('انتقال دیده بان'!$M$2:$M$4926,$B436))</f>
        <v/>
      </c>
      <c r="I436">
        <f>IF($B436="","",INDEX('انتقال دیده بان'!$D$2:$D$4926,$B436))</f>
        <v/>
      </c>
      <c r="J436">
        <f>IF($B436="","",INDEX('انتقال دیده بان'!$E$2:$E$4926,$B436))</f>
        <v/>
      </c>
      <c r="K436">
        <f>IF($B436="","",INDEX('انتقال دیده بان'!$Y$2:$Y$4926,$B436))</f>
        <v/>
      </c>
      <c r="L436">
        <f>IF($B436="","",INDEX('انتقال دیده بان'!$X$2:$X$4926,$B436))</f>
        <v/>
      </c>
      <c r="M436">
        <f>IF($B436="","",INDEX('انتقال دیده بان'!$AE$2:$AE$4926,$B436))</f>
        <v/>
      </c>
      <c r="N436">
        <f>IF($B436="","",INDEX('انتقال دیده بان'!$AF$2:$AF$4926,$B436))</f>
        <v/>
      </c>
      <c r="O436">
        <f>IF($B436="","",INDEX('انتقال دیده بان'!$AH$2:$AH$4926,$B436))</f>
        <v/>
      </c>
      <c r="P436">
        <f>IF($B436="","",INDEX('انتقال دیده بان'!$AI$2:$AI$4926,$B436))</f>
        <v/>
      </c>
      <c r="Q436">
        <f>IF($B436="","",IF($E436&gt;=85,"شکار ممتاز",IF($E436&gt;=80,"شکار قوی","شکار مشروط")))</f>
        <v/>
      </c>
    </row>
    <row r="437">
      <c r="A437">
        <f>IF($B437="","",ROWS($A$2:A437))</f>
        <v/>
      </c>
      <c r="B43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بان'!$AH$2:$AH$4926&gt;=50)),ROWS($A$2:A437)),0),((('انتقال دیده بان'!$AA$2:$AA$4926)+ROW('انتقال دیده بان'!$AA$2:$AA$4926)/100000000)),0),"")</f>
        <v/>
      </c>
      <c r="C437">
        <f>IF($B437="","",INDEX('انتقال دیده بان'!$A$2:$A$4926,$B437))</f>
        <v/>
      </c>
      <c r="D437">
        <f>IF($B437="","",INDEX('انتقال دیده بان'!$B$2:$B$4926,$B437))</f>
        <v/>
      </c>
      <c r="E437">
        <f>IF($B437="","",INDEX('انتقال دیده بان'!$AA$2:$AA$4926,$B437))</f>
        <v/>
      </c>
      <c r="F437">
        <f>IF($B437="","",INDEX('انتقال دیده بان'!$AJ$2:$AJ$4926,$B437))</f>
        <v/>
      </c>
      <c r="G437">
        <f>IF($B437="","",INDEX('انتقال دیده بان'!$J$2:$J$4926,$B437))</f>
        <v/>
      </c>
      <c r="H437">
        <f>IF($B437="","",INDEX('انتقال دیده بان'!$M$2:$M$4926,$B437))</f>
        <v/>
      </c>
      <c r="I437">
        <f>IF($B437="","",INDEX('انتقال دیده بان'!$D$2:$D$4926,$B437))</f>
        <v/>
      </c>
      <c r="J437">
        <f>IF($B437="","",INDEX('انتقال دیده بان'!$E$2:$E$4926,$B437))</f>
        <v/>
      </c>
      <c r="K437">
        <f>IF($B437="","",INDEX('انتقال دیده بان'!$Y$2:$Y$4926,$B437))</f>
        <v/>
      </c>
      <c r="L437">
        <f>IF($B437="","",INDEX('انتقال دیده بان'!$X$2:$X$4926,$B437))</f>
        <v/>
      </c>
      <c r="M437">
        <f>IF($B437="","",INDEX('انتقال دیده بان'!$AE$2:$AE$4926,$B437))</f>
        <v/>
      </c>
      <c r="N437">
        <f>IF($B437="","",INDEX('انتقال دیده بان'!$AF$2:$AF$4926,$B437))</f>
        <v/>
      </c>
      <c r="O437">
        <f>IF($B437="","",INDEX('انتقال دیده بان'!$AH$2:$AH$4926,$B437))</f>
        <v/>
      </c>
      <c r="P437">
        <f>IF($B437="","",INDEX('انتقال دیده بان'!$AI$2:$AI$4926,$B437))</f>
        <v/>
      </c>
      <c r="Q437">
        <f>IF($B437="","",IF($E437&gt;=85,"شکار ممتاز",IF($E437&gt;=80,"شکار قوی","شکار مشروط")))</f>
        <v/>
      </c>
    </row>
    <row r="438">
      <c r="A438">
        <f>IF($B438="","",ROWS($A$2:A438))</f>
        <v/>
      </c>
      <c r="B43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بان'!$AH$2:$AH$4926&gt;=50)),ROWS($A$2:A438)),0),((('انتقال دیده بان'!$AA$2:$AA$4926)+ROW('انتقال دیده بان'!$AA$2:$AA$4926)/100000000)),0),"")</f>
        <v/>
      </c>
      <c r="C438">
        <f>IF($B438="","",INDEX('انتقال دیده بان'!$A$2:$A$4926,$B438))</f>
        <v/>
      </c>
      <c r="D438">
        <f>IF($B438="","",INDEX('انتقال دیده بان'!$B$2:$B$4926,$B438))</f>
        <v/>
      </c>
      <c r="E438">
        <f>IF($B438="","",INDEX('انتقال دیده بان'!$AA$2:$AA$4926,$B438))</f>
        <v/>
      </c>
      <c r="F438">
        <f>IF($B438="","",INDEX('انتقال دیده بان'!$AJ$2:$AJ$4926,$B438))</f>
        <v/>
      </c>
      <c r="G438">
        <f>IF($B438="","",INDEX('انتقال دیده بان'!$J$2:$J$4926,$B438))</f>
        <v/>
      </c>
      <c r="H438">
        <f>IF($B438="","",INDEX('انتقال دیده بان'!$M$2:$M$4926,$B438))</f>
        <v/>
      </c>
      <c r="I438">
        <f>IF($B438="","",INDEX('انتقال دیده بان'!$D$2:$D$4926,$B438))</f>
        <v/>
      </c>
      <c r="J438">
        <f>IF($B438="","",INDEX('انتقال دیده بان'!$E$2:$E$4926,$B438))</f>
        <v/>
      </c>
      <c r="K438">
        <f>IF($B438="","",INDEX('انتقال دیده بان'!$Y$2:$Y$4926,$B438))</f>
        <v/>
      </c>
      <c r="L438">
        <f>IF($B438="","",INDEX('انتقال دیده بان'!$X$2:$X$4926,$B438))</f>
        <v/>
      </c>
      <c r="M438">
        <f>IF($B438="","",INDEX('انتقال دیده بان'!$AE$2:$AE$4926,$B438))</f>
        <v/>
      </c>
      <c r="N438">
        <f>IF($B438="","",INDEX('انتقال دیده بان'!$AF$2:$AF$4926,$B438))</f>
        <v/>
      </c>
      <c r="O438">
        <f>IF($B438="","",INDEX('انتقال دیده بان'!$AH$2:$AH$4926,$B438))</f>
        <v/>
      </c>
      <c r="P438">
        <f>IF($B438="","",INDEX('انتقال دیده بان'!$AI$2:$AI$4926,$B438))</f>
        <v/>
      </c>
      <c r="Q438">
        <f>IF($B438="","",IF($E438&gt;=85,"شکار ممتاز",IF($E438&gt;=80,"شکار قوی","شکار مشروط")))</f>
        <v/>
      </c>
    </row>
    <row r="439">
      <c r="A439">
        <f>IF($B439="","",ROWS($A$2:A439))</f>
        <v/>
      </c>
      <c r="B43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بان'!$AH$2:$AH$4926&gt;=50)),ROWS($A$2:A439)),0),((('انتقال دیده بان'!$AA$2:$AA$4926)+ROW('انتقال دیده بان'!$AA$2:$AA$4926)/100000000)),0),"")</f>
        <v/>
      </c>
      <c r="C439">
        <f>IF($B439="","",INDEX('انتقال دیده بان'!$A$2:$A$4926,$B439))</f>
        <v/>
      </c>
      <c r="D439">
        <f>IF($B439="","",INDEX('انتقال دیده بان'!$B$2:$B$4926,$B439))</f>
        <v/>
      </c>
      <c r="E439">
        <f>IF($B439="","",INDEX('انتقال دیده بان'!$AA$2:$AA$4926,$B439))</f>
        <v/>
      </c>
      <c r="F439">
        <f>IF($B439="","",INDEX('انتقال دیده بان'!$AJ$2:$AJ$4926,$B439))</f>
        <v/>
      </c>
      <c r="G439">
        <f>IF($B439="","",INDEX('انتقال دیده بان'!$J$2:$J$4926,$B439))</f>
        <v/>
      </c>
      <c r="H439">
        <f>IF($B439="","",INDEX('انتقال دیده بان'!$M$2:$M$4926,$B439))</f>
        <v/>
      </c>
      <c r="I439">
        <f>IF($B439="","",INDEX('انتقال دیده بان'!$D$2:$D$4926,$B439))</f>
        <v/>
      </c>
      <c r="J439">
        <f>IF($B439="","",INDEX('انتقال دیده بان'!$E$2:$E$4926,$B439))</f>
        <v/>
      </c>
      <c r="K439">
        <f>IF($B439="","",INDEX('انتقال دیده بان'!$Y$2:$Y$4926,$B439))</f>
        <v/>
      </c>
      <c r="L439">
        <f>IF($B439="","",INDEX('انتقال دیده بان'!$X$2:$X$4926,$B439))</f>
        <v/>
      </c>
      <c r="M439">
        <f>IF($B439="","",INDEX('انتقال دیده بان'!$AE$2:$AE$4926,$B439))</f>
        <v/>
      </c>
      <c r="N439">
        <f>IF($B439="","",INDEX('انتقال دیده بان'!$AF$2:$AF$4926,$B439))</f>
        <v/>
      </c>
      <c r="O439">
        <f>IF($B439="","",INDEX('انتقال دیده بان'!$AH$2:$AH$4926,$B439))</f>
        <v/>
      </c>
      <c r="P439">
        <f>IF($B439="","",INDEX('انتقال دیده بان'!$AI$2:$AI$4926,$B439))</f>
        <v/>
      </c>
      <c r="Q439">
        <f>IF($B439="","",IF($E439&gt;=85,"شکار ممتاز",IF($E439&gt;=80,"شکار قوی","شکار مشروط")))</f>
        <v/>
      </c>
    </row>
    <row r="440">
      <c r="A440">
        <f>IF($B440="","",ROWS($A$2:A440))</f>
        <v/>
      </c>
      <c r="B44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بان'!$AH$2:$AH$4926&gt;=50)),ROWS($A$2:A440)),0),((('انتقال دیده بان'!$AA$2:$AA$4926)+ROW('انتقال دیده بان'!$AA$2:$AA$4926)/100000000)),0),"")</f>
        <v/>
      </c>
      <c r="C440">
        <f>IF($B440="","",INDEX('انتقال دیده بان'!$A$2:$A$4926,$B440))</f>
        <v/>
      </c>
      <c r="D440">
        <f>IF($B440="","",INDEX('انتقال دیده بان'!$B$2:$B$4926,$B440))</f>
        <v/>
      </c>
      <c r="E440">
        <f>IF($B440="","",INDEX('انتقال دیده بان'!$AA$2:$AA$4926,$B440))</f>
        <v/>
      </c>
      <c r="F440">
        <f>IF($B440="","",INDEX('انتقال دیده بان'!$AJ$2:$AJ$4926,$B440))</f>
        <v/>
      </c>
      <c r="G440">
        <f>IF($B440="","",INDEX('انتقال دیده بان'!$J$2:$J$4926,$B440))</f>
        <v/>
      </c>
      <c r="H440">
        <f>IF($B440="","",INDEX('انتقال دیده بان'!$M$2:$M$4926,$B440))</f>
        <v/>
      </c>
      <c r="I440">
        <f>IF($B440="","",INDEX('انتقال دیده بان'!$D$2:$D$4926,$B440))</f>
        <v/>
      </c>
      <c r="J440">
        <f>IF($B440="","",INDEX('انتقال دیده بان'!$E$2:$E$4926,$B440))</f>
        <v/>
      </c>
      <c r="K440">
        <f>IF($B440="","",INDEX('انتقال دیده بان'!$Y$2:$Y$4926,$B440))</f>
        <v/>
      </c>
      <c r="L440">
        <f>IF($B440="","",INDEX('انتقال دیده بان'!$X$2:$X$4926,$B440))</f>
        <v/>
      </c>
      <c r="M440">
        <f>IF($B440="","",INDEX('انتقال دیده بان'!$AE$2:$AE$4926,$B440))</f>
        <v/>
      </c>
      <c r="N440">
        <f>IF($B440="","",INDEX('انتقال دیده بان'!$AF$2:$AF$4926,$B440))</f>
        <v/>
      </c>
      <c r="O440">
        <f>IF($B440="","",INDEX('انتقال دیده بان'!$AH$2:$AH$4926,$B440))</f>
        <v/>
      </c>
      <c r="P440">
        <f>IF($B440="","",INDEX('انتقال دیده بان'!$AI$2:$AI$4926,$B440))</f>
        <v/>
      </c>
      <c r="Q440">
        <f>IF($B440="","",IF($E440&gt;=85,"شکار ممتاز",IF($E440&gt;=80,"شکار قوی","شکار مشروط")))</f>
        <v/>
      </c>
    </row>
    <row r="441">
      <c r="A441">
        <f>IF($B441="","",ROWS($A$2:A441))</f>
        <v/>
      </c>
      <c r="B44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بان'!$AH$2:$AH$4926&gt;=50)),ROWS($A$2:A441)),0),((('انتقال دیده بان'!$AA$2:$AA$4926)+ROW('انتقال دیده بان'!$AA$2:$AA$4926)/100000000)),0),"")</f>
        <v/>
      </c>
      <c r="C441">
        <f>IF($B441="","",INDEX('انتقال دیده بان'!$A$2:$A$4926,$B441))</f>
        <v/>
      </c>
      <c r="D441">
        <f>IF($B441="","",INDEX('انتقال دیده بان'!$B$2:$B$4926,$B441))</f>
        <v/>
      </c>
      <c r="E441">
        <f>IF($B441="","",INDEX('انتقال دیده بان'!$AA$2:$AA$4926,$B441))</f>
        <v/>
      </c>
      <c r="F441">
        <f>IF($B441="","",INDEX('انتقال دیده بان'!$AJ$2:$AJ$4926,$B441))</f>
        <v/>
      </c>
      <c r="G441">
        <f>IF($B441="","",INDEX('انتقال دیده بان'!$J$2:$J$4926,$B441))</f>
        <v/>
      </c>
      <c r="H441">
        <f>IF($B441="","",INDEX('انتقال دیده بان'!$M$2:$M$4926,$B441))</f>
        <v/>
      </c>
      <c r="I441">
        <f>IF($B441="","",INDEX('انتقال دیده بان'!$D$2:$D$4926,$B441))</f>
        <v/>
      </c>
      <c r="J441">
        <f>IF($B441="","",INDEX('انتقال دیده بان'!$E$2:$E$4926,$B441))</f>
        <v/>
      </c>
      <c r="K441">
        <f>IF($B441="","",INDEX('انتقال دیده بان'!$Y$2:$Y$4926,$B441))</f>
        <v/>
      </c>
      <c r="L441">
        <f>IF($B441="","",INDEX('انتقال دیده بان'!$X$2:$X$4926,$B441))</f>
        <v/>
      </c>
      <c r="M441">
        <f>IF($B441="","",INDEX('انتقال دیده بان'!$AE$2:$AE$4926,$B441))</f>
        <v/>
      </c>
      <c r="N441">
        <f>IF($B441="","",INDEX('انتقال دیده بان'!$AF$2:$AF$4926,$B441))</f>
        <v/>
      </c>
      <c r="O441">
        <f>IF($B441="","",INDEX('انتقال دیده بان'!$AH$2:$AH$4926,$B441))</f>
        <v/>
      </c>
      <c r="P441">
        <f>IF($B441="","",INDEX('انتقال دیده بان'!$AI$2:$AI$4926,$B441))</f>
        <v/>
      </c>
      <c r="Q441">
        <f>IF($B441="","",IF($E441&gt;=85,"شکار ممتاز",IF($E441&gt;=80,"شکار قوی","شکار مشروط")))</f>
        <v/>
      </c>
    </row>
    <row r="442">
      <c r="A442">
        <f>IF($B442="","",ROWS($A$2:A442))</f>
        <v/>
      </c>
      <c r="B44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بان'!$AH$2:$AH$4926&gt;=50)),ROWS($A$2:A442)),0),((('انتقال دیده بان'!$AA$2:$AA$4926)+ROW('انتقال دیده بان'!$AA$2:$AA$4926)/100000000)),0),"")</f>
        <v/>
      </c>
      <c r="C442">
        <f>IF($B442="","",INDEX('انتقال دیده بان'!$A$2:$A$4926,$B442))</f>
        <v/>
      </c>
      <c r="D442">
        <f>IF($B442="","",INDEX('انتقال دیده بان'!$B$2:$B$4926,$B442))</f>
        <v/>
      </c>
      <c r="E442">
        <f>IF($B442="","",INDEX('انتقال دیده بان'!$AA$2:$AA$4926,$B442))</f>
        <v/>
      </c>
      <c r="F442">
        <f>IF($B442="","",INDEX('انتقال دیده بان'!$AJ$2:$AJ$4926,$B442))</f>
        <v/>
      </c>
      <c r="G442">
        <f>IF($B442="","",INDEX('انتقال دیده بان'!$J$2:$J$4926,$B442))</f>
        <v/>
      </c>
      <c r="H442">
        <f>IF($B442="","",INDEX('انتقال دیده بان'!$M$2:$M$4926,$B442))</f>
        <v/>
      </c>
      <c r="I442">
        <f>IF($B442="","",INDEX('انتقال دیده بان'!$D$2:$D$4926,$B442))</f>
        <v/>
      </c>
      <c r="J442">
        <f>IF($B442="","",INDEX('انتقال دیده بان'!$E$2:$E$4926,$B442))</f>
        <v/>
      </c>
      <c r="K442">
        <f>IF($B442="","",INDEX('انتقال دیده بان'!$Y$2:$Y$4926,$B442))</f>
        <v/>
      </c>
      <c r="L442">
        <f>IF($B442="","",INDEX('انتقال دیده بان'!$X$2:$X$4926,$B442))</f>
        <v/>
      </c>
      <c r="M442">
        <f>IF($B442="","",INDEX('انتقال دیده بان'!$AE$2:$AE$4926,$B442))</f>
        <v/>
      </c>
      <c r="N442">
        <f>IF($B442="","",INDEX('انتقال دیده بان'!$AF$2:$AF$4926,$B442))</f>
        <v/>
      </c>
      <c r="O442">
        <f>IF($B442="","",INDEX('انتقال دیده بان'!$AH$2:$AH$4926,$B442))</f>
        <v/>
      </c>
      <c r="P442">
        <f>IF($B442="","",INDEX('انتقال دیده بان'!$AI$2:$AI$4926,$B442))</f>
        <v/>
      </c>
      <c r="Q442">
        <f>IF($B442="","",IF($E442&gt;=85,"شکار ممتاز",IF($E442&gt;=80,"شکار قوی","شکار مشروط")))</f>
        <v/>
      </c>
    </row>
    <row r="443">
      <c r="A443">
        <f>IF($B443="","",ROWS($A$2:A443))</f>
        <v/>
      </c>
      <c r="B44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بان'!$AH$2:$AH$4926&gt;=50)),ROWS($A$2:A443)),0),((('انتقال دیده بان'!$AA$2:$AA$4926)+ROW('انتقال دیده بان'!$AA$2:$AA$4926)/100000000)),0),"")</f>
        <v/>
      </c>
      <c r="C443">
        <f>IF($B443="","",INDEX('انتقال دیده بان'!$A$2:$A$4926,$B443))</f>
        <v/>
      </c>
      <c r="D443">
        <f>IF($B443="","",INDEX('انتقال دیده بان'!$B$2:$B$4926,$B443))</f>
        <v/>
      </c>
      <c r="E443">
        <f>IF($B443="","",INDEX('انتقال دیده بان'!$AA$2:$AA$4926,$B443))</f>
        <v/>
      </c>
      <c r="F443">
        <f>IF($B443="","",INDEX('انتقال دیده بان'!$AJ$2:$AJ$4926,$B443))</f>
        <v/>
      </c>
      <c r="G443">
        <f>IF($B443="","",INDEX('انتقال دیده بان'!$J$2:$J$4926,$B443))</f>
        <v/>
      </c>
      <c r="H443">
        <f>IF($B443="","",INDEX('انتقال دیده بان'!$M$2:$M$4926,$B443))</f>
        <v/>
      </c>
      <c r="I443">
        <f>IF($B443="","",INDEX('انتقال دیده بان'!$D$2:$D$4926,$B443))</f>
        <v/>
      </c>
      <c r="J443">
        <f>IF($B443="","",INDEX('انتقال دیده بان'!$E$2:$E$4926,$B443))</f>
        <v/>
      </c>
      <c r="K443">
        <f>IF($B443="","",INDEX('انتقال دیده بان'!$Y$2:$Y$4926,$B443))</f>
        <v/>
      </c>
      <c r="L443">
        <f>IF($B443="","",INDEX('انتقال دیده بان'!$X$2:$X$4926,$B443))</f>
        <v/>
      </c>
      <c r="M443">
        <f>IF($B443="","",INDEX('انتقال دیده بان'!$AE$2:$AE$4926,$B443))</f>
        <v/>
      </c>
      <c r="N443">
        <f>IF($B443="","",INDEX('انتقال دیده بان'!$AF$2:$AF$4926,$B443))</f>
        <v/>
      </c>
      <c r="O443">
        <f>IF($B443="","",INDEX('انتقال دیده بان'!$AH$2:$AH$4926,$B443))</f>
        <v/>
      </c>
      <c r="P443">
        <f>IF($B443="","",INDEX('انتقال دیده بان'!$AI$2:$AI$4926,$B443))</f>
        <v/>
      </c>
      <c r="Q443">
        <f>IF($B443="","",IF($E443&gt;=85,"شکار ممتاز",IF($E443&gt;=80,"شکار قوی","شکار مشروط")))</f>
        <v/>
      </c>
    </row>
    <row r="444">
      <c r="A444">
        <f>IF($B444="","",ROWS($A$2:A444))</f>
        <v/>
      </c>
      <c r="B44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بان'!$AH$2:$AH$4926&gt;=50)),ROWS($A$2:A444)),0),((('انتقال دیده بان'!$AA$2:$AA$4926)+ROW('انتقال دیده بان'!$AA$2:$AA$4926)/100000000)),0),"")</f>
        <v/>
      </c>
      <c r="C444">
        <f>IF($B444="","",INDEX('انتقال دیده بان'!$A$2:$A$4926,$B444))</f>
        <v/>
      </c>
      <c r="D444">
        <f>IF($B444="","",INDEX('انتقال دیده بان'!$B$2:$B$4926,$B444))</f>
        <v/>
      </c>
      <c r="E444">
        <f>IF($B444="","",INDEX('انتقال دیده بان'!$AA$2:$AA$4926,$B444))</f>
        <v/>
      </c>
      <c r="F444">
        <f>IF($B444="","",INDEX('انتقال دیده بان'!$AJ$2:$AJ$4926,$B444))</f>
        <v/>
      </c>
      <c r="G444">
        <f>IF($B444="","",INDEX('انتقال دیده بان'!$J$2:$J$4926,$B444))</f>
        <v/>
      </c>
      <c r="H444">
        <f>IF($B444="","",INDEX('انتقال دیده بان'!$M$2:$M$4926,$B444))</f>
        <v/>
      </c>
      <c r="I444">
        <f>IF($B444="","",INDEX('انتقال دیده بان'!$D$2:$D$4926,$B444))</f>
        <v/>
      </c>
      <c r="J444">
        <f>IF($B444="","",INDEX('انتقال دیده بان'!$E$2:$E$4926,$B444))</f>
        <v/>
      </c>
      <c r="K444">
        <f>IF($B444="","",INDEX('انتقال دیده بان'!$Y$2:$Y$4926,$B444))</f>
        <v/>
      </c>
      <c r="L444">
        <f>IF($B444="","",INDEX('انتقال دیده بان'!$X$2:$X$4926,$B444))</f>
        <v/>
      </c>
      <c r="M444">
        <f>IF($B444="","",INDEX('انتقال دیده بان'!$AE$2:$AE$4926,$B444))</f>
        <v/>
      </c>
      <c r="N444">
        <f>IF($B444="","",INDEX('انتقال دیده بان'!$AF$2:$AF$4926,$B444))</f>
        <v/>
      </c>
      <c r="O444">
        <f>IF($B444="","",INDEX('انتقال دیده بان'!$AH$2:$AH$4926,$B444))</f>
        <v/>
      </c>
      <c r="P444">
        <f>IF($B444="","",INDEX('انتقال دیده بان'!$AI$2:$AI$4926,$B444))</f>
        <v/>
      </c>
      <c r="Q444">
        <f>IF($B444="","",IF($E444&gt;=85,"شکار ممتاز",IF($E444&gt;=80,"شکار قوی","شکار مشروط")))</f>
        <v/>
      </c>
    </row>
    <row r="445">
      <c r="A445">
        <f>IF($B445="","",ROWS($A$2:A445))</f>
        <v/>
      </c>
      <c r="B44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بان'!$AH$2:$AH$4926&gt;=50)),ROWS($A$2:A445)),0),((('انتقال دیده بان'!$AA$2:$AA$4926)+ROW('انتقال دیده بان'!$AA$2:$AA$4926)/100000000)),0),"")</f>
        <v/>
      </c>
      <c r="C445">
        <f>IF($B445="","",INDEX('انتقال دیده بان'!$A$2:$A$4926,$B445))</f>
        <v/>
      </c>
      <c r="D445">
        <f>IF($B445="","",INDEX('انتقال دیده بان'!$B$2:$B$4926,$B445))</f>
        <v/>
      </c>
      <c r="E445">
        <f>IF($B445="","",INDEX('انتقال دیده بان'!$AA$2:$AA$4926,$B445))</f>
        <v/>
      </c>
      <c r="F445">
        <f>IF($B445="","",INDEX('انتقال دیده بان'!$AJ$2:$AJ$4926,$B445))</f>
        <v/>
      </c>
      <c r="G445">
        <f>IF($B445="","",INDEX('انتقال دیده بان'!$J$2:$J$4926,$B445))</f>
        <v/>
      </c>
      <c r="H445">
        <f>IF($B445="","",INDEX('انتقال دیده بان'!$M$2:$M$4926,$B445))</f>
        <v/>
      </c>
      <c r="I445">
        <f>IF($B445="","",INDEX('انتقال دیده بان'!$D$2:$D$4926,$B445))</f>
        <v/>
      </c>
      <c r="J445">
        <f>IF($B445="","",INDEX('انتقال دیده بان'!$E$2:$E$4926,$B445))</f>
        <v/>
      </c>
      <c r="K445">
        <f>IF($B445="","",INDEX('انتقال دیده بان'!$Y$2:$Y$4926,$B445))</f>
        <v/>
      </c>
      <c r="L445">
        <f>IF($B445="","",INDEX('انتقال دیده بان'!$X$2:$X$4926,$B445))</f>
        <v/>
      </c>
      <c r="M445">
        <f>IF($B445="","",INDEX('انتقال دیده بان'!$AE$2:$AE$4926,$B445))</f>
        <v/>
      </c>
      <c r="N445">
        <f>IF($B445="","",INDEX('انتقال دیده بان'!$AF$2:$AF$4926,$B445))</f>
        <v/>
      </c>
      <c r="O445">
        <f>IF($B445="","",INDEX('انتقال دیده بان'!$AH$2:$AH$4926,$B445))</f>
        <v/>
      </c>
      <c r="P445">
        <f>IF($B445="","",INDEX('انتقال دیده بان'!$AI$2:$AI$4926,$B445))</f>
        <v/>
      </c>
      <c r="Q445">
        <f>IF($B445="","",IF($E445&gt;=85,"شکار ممتاز",IF($E445&gt;=80,"شکار قوی","شکار مشروط")))</f>
        <v/>
      </c>
    </row>
    <row r="446">
      <c r="A446">
        <f>IF($B446="","",ROWS($A$2:A446))</f>
        <v/>
      </c>
      <c r="B44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بان'!$AH$2:$AH$4926&gt;=50)),ROWS($A$2:A446)),0),((('انتقال دیده بان'!$AA$2:$AA$4926)+ROW('انتقال دیده بان'!$AA$2:$AA$4926)/100000000)),0),"")</f>
        <v/>
      </c>
      <c r="C446">
        <f>IF($B446="","",INDEX('انتقال دیده بان'!$A$2:$A$4926,$B446))</f>
        <v/>
      </c>
      <c r="D446">
        <f>IF($B446="","",INDEX('انتقال دیده بان'!$B$2:$B$4926,$B446))</f>
        <v/>
      </c>
      <c r="E446">
        <f>IF($B446="","",INDEX('انتقال دیده بان'!$AA$2:$AA$4926,$B446))</f>
        <v/>
      </c>
      <c r="F446">
        <f>IF($B446="","",INDEX('انتقال دیده بان'!$AJ$2:$AJ$4926,$B446))</f>
        <v/>
      </c>
      <c r="G446">
        <f>IF($B446="","",INDEX('انتقال دیده بان'!$J$2:$J$4926,$B446))</f>
        <v/>
      </c>
      <c r="H446">
        <f>IF($B446="","",INDEX('انتقال دیده بان'!$M$2:$M$4926,$B446))</f>
        <v/>
      </c>
      <c r="I446">
        <f>IF($B446="","",INDEX('انتقال دیده بان'!$D$2:$D$4926,$B446))</f>
        <v/>
      </c>
      <c r="J446">
        <f>IF($B446="","",INDEX('انتقال دیده بان'!$E$2:$E$4926,$B446))</f>
        <v/>
      </c>
      <c r="K446">
        <f>IF($B446="","",INDEX('انتقال دیده بان'!$Y$2:$Y$4926,$B446))</f>
        <v/>
      </c>
      <c r="L446">
        <f>IF($B446="","",INDEX('انتقال دیده بان'!$X$2:$X$4926,$B446))</f>
        <v/>
      </c>
      <c r="M446">
        <f>IF($B446="","",INDEX('انتقال دیده بان'!$AE$2:$AE$4926,$B446))</f>
        <v/>
      </c>
      <c r="N446">
        <f>IF($B446="","",INDEX('انتقال دیده بان'!$AF$2:$AF$4926,$B446))</f>
        <v/>
      </c>
      <c r="O446">
        <f>IF($B446="","",INDEX('انتقال دیده بان'!$AH$2:$AH$4926,$B446))</f>
        <v/>
      </c>
      <c r="P446">
        <f>IF($B446="","",INDEX('انتقال دیده بان'!$AI$2:$AI$4926,$B446))</f>
        <v/>
      </c>
      <c r="Q446">
        <f>IF($B446="","",IF($E446&gt;=85,"شکار ممتاز",IF($E446&gt;=80,"شکار قوی","شکار مشروط")))</f>
        <v/>
      </c>
    </row>
    <row r="447">
      <c r="A447">
        <f>IF($B447="","",ROWS($A$2:A447))</f>
        <v/>
      </c>
      <c r="B44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بان'!$AH$2:$AH$4926&gt;=50)),ROWS($A$2:A447)),0),((('انتقال دیده بان'!$AA$2:$AA$4926)+ROW('انتقال دیده بان'!$AA$2:$AA$4926)/100000000)),0),"")</f>
        <v/>
      </c>
      <c r="C447">
        <f>IF($B447="","",INDEX('انتقال دیده بان'!$A$2:$A$4926,$B447))</f>
        <v/>
      </c>
      <c r="D447">
        <f>IF($B447="","",INDEX('انتقال دیده بان'!$B$2:$B$4926,$B447))</f>
        <v/>
      </c>
      <c r="E447">
        <f>IF($B447="","",INDEX('انتقال دیده بان'!$AA$2:$AA$4926,$B447))</f>
        <v/>
      </c>
      <c r="F447">
        <f>IF($B447="","",INDEX('انتقال دیده بان'!$AJ$2:$AJ$4926,$B447))</f>
        <v/>
      </c>
      <c r="G447">
        <f>IF($B447="","",INDEX('انتقال دیده بان'!$J$2:$J$4926,$B447))</f>
        <v/>
      </c>
      <c r="H447">
        <f>IF($B447="","",INDEX('انتقال دیده بان'!$M$2:$M$4926,$B447))</f>
        <v/>
      </c>
      <c r="I447">
        <f>IF($B447="","",INDEX('انتقال دیده بان'!$D$2:$D$4926,$B447))</f>
        <v/>
      </c>
      <c r="J447">
        <f>IF($B447="","",INDEX('انتقال دیده بان'!$E$2:$E$4926,$B447))</f>
        <v/>
      </c>
      <c r="K447">
        <f>IF($B447="","",INDEX('انتقال دیده بان'!$Y$2:$Y$4926,$B447))</f>
        <v/>
      </c>
      <c r="L447">
        <f>IF($B447="","",INDEX('انتقال دیده بان'!$X$2:$X$4926,$B447))</f>
        <v/>
      </c>
      <c r="M447">
        <f>IF($B447="","",INDEX('انتقال دیده بان'!$AE$2:$AE$4926,$B447))</f>
        <v/>
      </c>
      <c r="N447">
        <f>IF($B447="","",INDEX('انتقال دیده بان'!$AF$2:$AF$4926,$B447))</f>
        <v/>
      </c>
      <c r="O447">
        <f>IF($B447="","",INDEX('انتقال دیده بان'!$AH$2:$AH$4926,$B447))</f>
        <v/>
      </c>
      <c r="P447">
        <f>IF($B447="","",INDEX('انتقال دیده بان'!$AI$2:$AI$4926,$B447))</f>
        <v/>
      </c>
      <c r="Q447">
        <f>IF($B447="","",IF($E447&gt;=85,"شکار ممتاز",IF($E447&gt;=80,"شکار قوی","شکار مشروط")))</f>
        <v/>
      </c>
    </row>
    <row r="448">
      <c r="A448">
        <f>IF($B448="","",ROWS($A$2:A448))</f>
        <v/>
      </c>
      <c r="B44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بان'!$AH$2:$AH$4926&gt;=50)),ROWS($A$2:A448)),0),((('انتقال دیده بان'!$AA$2:$AA$4926)+ROW('انتقال دیده بان'!$AA$2:$AA$4926)/100000000)),0),"")</f>
        <v/>
      </c>
      <c r="C448">
        <f>IF($B448="","",INDEX('انتقال دیده بان'!$A$2:$A$4926,$B448))</f>
        <v/>
      </c>
      <c r="D448">
        <f>IF($B448="","",INDEX('انتقال دیده بان'!$B$2:$B$4926,$B448))</f>
        <v/>
      </c>
      <c r="E448">
        <f>IF($B448="","",INDEX('انتقال دیده بان'!$AA$2:$AA$4926,$B448))</f>
        <v/>
      </c>
      <c r="F448">
        <f>IF($B448="","",INDEX('انتقال دیده بان'!$AJ$2:$AJ$4926,$B448))</f>
        <v/>
      </c>
      <c r="G448">
        <f>IF($B448="","",INDEX('انتقال دیده بان'!$J$2:$J$4926,$B448))</f>
        <v/>
      </c>
      <c r="H448">
        <f>IF($B448="","",INDEX('انتقال دیده بان'!$M$2:$M$4926,$B448))</f>
        <v/>
      </c>
      <c r="I448">
        <f>IF($B448="","",INDEX('انتقال دیده بان'!$D$2:$D$4926,$B448))</f>
        <v/>
      </c>
      <c r="J448">
        <f>IF($B448="","",INDEX('انتقال دیده بان'!$E$2:$E$4926,$B448))</f>
        <v/>
      </c>
      <c r="K448">
        <f>IF($B448="","",INDEX('انتقال دیده بان'!$Y$2:$Y$4926,$B448))</f>
        <v/>
      </c>
      <c r="L448">
        <f>IF($B448="","",INDEX('انتقال دیده بان'!$X$2:$X$4926,$B448))</f>
        <v/>
      </c>
      <c r="M448">
        <f>IF($B448="","",INDEX('انتقال دیده بان'!$AE$2:$AE$4926,$B448))</f>
        <v/>
      </c>
      <c r="N448">
        <f>IF($B448="","",INDEX('انتقال دیده بان'!$AF$2:$AF$4926,$B448))</f>
        <v/>
      </c>
      <c r="O448">
        <f>IF($B448="","",INDEX('انتقال دیده بان'!$AH$2:$AH$4926,$B448))</f>
        <v/>
      </c>
      <c r="P448">
        <f>IF($B448="","",INDEX('انتقال دیده بان'!$AI$2:$AI$4926,$B448))</f>
        <v/>
      </c>
      <c r="Q448">
        <f>IF($B448="","",IF($E448&gt;=85,"شکار ممتاز",IF($E448&gt;=80,"شکار قوی","شکار مشروط")))</f>
        <v/>
      </c>
    </row>
    <row r="449">
      <c r="A449">
        <f>IF($B449="","",ROWS($A$2:A449))</f>
        <v/>
      </c>
      <c r="B44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بان'!$AH$2:$AH$4926&gt;=50)),ROWS($A$2:A449)),0),((('انتقال دیده بان'!$AA$2:$AA$4926)+ROW('انتقال دیده بان'!$AA$2:$AA$4926)/100000000)),0),"")</f>
        <v/>
      </c>
      <c r="C449">
        <f>IF($B449="","",INDEX('انتقال دیده بان'!$A$2:$A$4926,$B449))</f>
        <v/>
      </c>
      <c r="D449">
        <f>IF($B449="","",INDEX('انتقال دیده بان'!$B$2:$B$4926,$B449))</f>
        <v/>
      </c>
      <c r="E449">
        <f>IF($B449="","",INDEX('انتقال دیده بان'!$AA$2:$AA$4926,$B449))</f>
        <v/>
      </c>
      <c r="F449">
        <f>IF($B449="","",INDEX('انتقال دیده بان'!$AJ$2:$AJ$4926,$B449))</f>
        <v/>
      </c>
      <c r="G449">
        <f>IF($B449="","",INDEX('انتقال دیده بان'!$J$2:$J$4926,$B449))</f>
        <v/>
      </c>
      <c r="H449">
        <f>IF($B449="","",INDEX('انتقال دیده بان'!$M$2:$M$4926,$B449))</f>
        <v/>
      </c>
      <c r="I449">
        <f>IF($B449="","",INDEX('انتقال دیده بان'!$D$2:$D$4926,$B449))</f>
        <v/>
      </c>
      <c r="J449">
        <f>IF($B449="","",INDEX('انتقال دیده بان'!$E$2:$E$4926,$B449))</f>
        <v/>
      </c>
      <c r="K449">
        <f>IF($B449="","",INDEX('انتقال دیده بان'!$Y$2:$Y$4926,$B449))</f>
        <v/>
      </c>
      <c r="L449">
        <f>IF($B449="","",INDEX('انتقال دیده بان'!$X$2:$X$4926,$B449))</f>
        <v/>
      </c>
      <c r="M449">
        <f>IF($B449="","",INDEX('انتقال دیده بان'!$AE$2:$AE$4926,$B449))</f>
        <v/>
      </c>
      <c r="N449">
        <f>IF($B449="","",INDEX('انتقال دیده بان'!$AF$2:$AF$4926,$B449))</f>
        <v/>
      </c>
      <c r="O449">
        <f>IF($B449="","",INDEX('انتقال دیده بان'!$AH$2:$AH$4926,$B449))</f>
        <v/>
      </c>
      <c r="P449">
        <f>IF($B449="","",INDEX('انتقال دیده بان'!$AI$2:$AI$4926,$B449))</f>
        <v/>
      </c>
      <c r="Q449">
        <f>IF($B449="","",IF($E449&gt;=85,"شکار ممتاز",IF($E449&gt;=80,"شکار قوی","شکار مشروط")))</f>
        <v/>
      </c>
    </row>
    <row r="450">
      <c r="A450">
        <f>IF($B450="","",ROWS($A$2:A450))</f>
        <v/>
      </c>
      <c r="B45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بان'!$AH$2:$AH$4926&gt;=50)),ROWS($A$2:A450)),0),((('انتقال دیده بان'!$AA$2:$AA$4926)+ROW('انتقال دیده بان'!$AA$2:$AA$4926)/100000000)),0),"")</f>
        <v/>
      </c>
      <c r="C450">
        <f>IF($B450="","",INDEX('انتقال دیده بان'!$A$2:$A$4926,$B450))</f>
        <v/>
      </c>
      <c r="D450">
        <f>IF($B450="","",INDEX('انتقال دیده بان'!$B$2:$B$4926,$B450))</f>
        <v/>
      </c>
      <c r="E450">
        <f>IF($B450="","",INDEX('انتقال دیده بان'!$AA$2:$AA$4926,$B450))</f>
        <v/>
      </c>
      <c r="F450">
        <f>IF($B450="","",INDEX('انتقال دیده بان'!$AJ$2:$AJ$4926,$B450))</f>
        <v/>
      </c>
      <c r="G450">
        <f>IF($B450="","",INDEX('انتقال دیده بان'!$J$2:$J$4926,$B450))</f>
        <v/>
      </c>
      <c r="H450">
        <f>IF($B450="","",INDEX('انتقال دیده بان'!$M$2:$M$4926,$B450))</f>
        <v/>
      </c>
      <c r="I450">
        <f>IF($B450="","",INDEX('انتقال دیده بان'!$D$2:$D$4926,$B450))</f>
        <v/>
      </c>
      <c r="J450">
        <f>IF($B450="","",INDEX('انتقال دیده بان'!$E$2:$E$4926,$B450))</f>
        <v/>
      </c>
      <c r="K450">
        <f>IF($B450="","",INDEX('انتقال دیده بان'!$Y$2:$Y$4926,$B450))</f>
        <v/>
      </c>
      <c r="L450">
        <f>IF($B450="","",INDEX('انتقال دیده بان'!$X$2:$X$4926,$B450))</f>
        <v/>
      </c>
      <c r="M450">
        <f>IF($B450="","",INDEX('انتقال دیده بان'!$AE$2:$AE$4926,$B450))</f>
        <v/>
      </c>
      <c r="N450">
        <f>IF($B450="","",INDEX('انتقال دیده بان'!$AF$2:$AF$4926,$B450))</f>
        <v/>
      </c>
      <c r="O450">
        <f>IF($B450="","",INDEX('انتقال دیده بان'!$AH$2:$AH$4926,$B450))</f>
        <v/>
      </c>
      <c r="P450">
        <f>IF($B450="","",INDEX('انتقال دیده بان'!$AI$2:$AI$4926,$B450))</f>
        <v/>
      </c>
      <c r="Q450">
        <f>IF($B450="","",IF($E450&gt;=85,"شکار ممتاز",IF($E450&gt;=80,"شکار قوی","شکار مشروط")))</f>
        <v/>
      </c>
    </row>
    <row r="451">
      <c r="A451">
        <f>IF($B451="","",ROWS($A$2:A451))</f>
        <v/>
      </c>
      <c r="B45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بان'!$AH$2:$AH$4926&gt;=50)),ROWS($A$2:A451)),0),((('انتقال دیده بان'!$AA$2:$AA$4926)+ROW('انتقال دیده بان'!$AA$2:$AA$4926)/100000000)),0),"")</f>
        <v/>
      </c>
      <c r="C451">
        <f>IF($B451="","",INDEX('انتقال دیده بان'!$A$2:$A$4926,$B451))</f>
        <v/>
      </c>
      <c r="D451">
        <f>IF($B451="","",INDEX('انتقال دیده بان'!$B$2:$B$4926,$B451))</f>
        <v/>
      </c>
      <c r="E451">
        <f>IF($B451="","",INDEX('انتقال دیده بان'!$AA$2:$AA$4926,$B451))</f>
        <v/>
      </c>
      <c r="F451">
        <f>IF($B451="","",INDEX('انتقال دیده بان'!$AJ$2:$AJ$4926,$B451))</f>
        <v/>
      </c>
      <c r="G451">
        <f>IF($B451="","",INDEX('انتقال دیده بان'!$J$2:$J$4926,$B451))</f>
        <v/>
      </c>
      <c r="H451">
        <f>IF($B451="","",INDEX('انتقال دیده بان'!$M$2:$M$4926,$B451))</f>
        <v/>
      </c>
      <c r="I451">
        <f>IF($B451="","",INDEX('انتقال دیده بان'!$D$2:$D$4926,$B451))</f>
        <v/>
      </c>
      <c r="J451">
        <f>IF($B451="","",INDEX('انتقال دیده بان'!$E$2:$E$4926,$B451))</f>
        <v/>
      </c>
      <c r="K451">
        <f>IF($B451="","",INDEX('انتقال دیده بان'!$Y$2:$Y$4926,$B451))</f>
        <v/>
      </c>
      <c r="L451">
        <f>IF($B451="","",INDEX('انتقال دیده بان'!$X$2:$X$4926,$B451))</f>
        <v/>
      </c>
      <c r="M451">
        <f>IF($B451="","",INDEX('انتقال دیده بان'!$AE$2:$AE$4926,$B451))</f>
        <v/>
      </c>
      <c r="N451">
        <f>IF($B451="","",INDEX('انتقال دیده بان'!$AF$2:$AF$4926,$B451))</f>
        <v/>
      </c>
      <c r="O451">
        <f>IF($B451="","",INDEX('انتقال دیده بان'!$AH$2:$AH$4926,$B451))</f>
        <v/>
      </c>
      <c r="P451">
        <f>IF($B451="","",INDEX('انتقال دیده بان'!$AI$2:$AI$4926,$B451))</f>
        <v/>
      </c>
      <c r="Q451">
        <f>IF($B451="","",IF($E451&gt;=85,"شکار ممتاز",IF($E451&gt;=80,"شکار قوی","شکار مشروط")))</f>
        <v/>
      </c>
    </row>
    <row r="452">
      <c r="A452">
        <f>IF($B452="","",ROWS($A$2:A452))</f>
        <v/>
      </c>
      <c r="B45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بان'!$AH$2:$AH$4926&gt;=50)),ROWS($A$2:A452)),0),((('انتقال دیده بان'!$AA$2:$AA$4926)+ROW('انتقال دیده بان'!$AA$2:$AA$4926)/100000000)),0),"")</f>
        <v/>
      </c>
      <c r="C452">
        <f>IF($B452="","",INDEX('انتقال دیده بان'!$A$2:$A$4926,$B452))</f>
        <v/>
      </c>
      <c r="D452">
        <f>IF($B452="","",INDEX('انتقال دیده بان'!$B$2:$B$4926,$B452))</f>
        <v/>
      </c>
      <c r="E452">
        <f>IF($B452="","",INDEX('انتقال دیده بان'!$AA$2:$AA$4926,$B452))</f>
        <v/>
      </c>
      <c r="F452">
        <f>IF($B452="","",INDEX('انتقال دیده بان'!$AJ$2:$AJ$4926,$B452))</f>
        <v/>
      </c>
      <c r="G452">
        <f>IF($B452="","",INDEX('انتقال دیده بان'!$J$2:$J$4926,$B452))</f>
        <v/>
      </c>
      <c r="H452">
        <f>IF($B452="","",INDEX('انتقال دیده بان'!$M$2:$M$4926,$B452))</f>
        <v/>
      </c>
      <c r="I452">
        <f>IF($B452="","",INDEX('انتقال دیده بان'!$D$2:$D$4926,$B452))</f>
        <v/>
      </c>
      <c r="J452">
        <f>IF($B452="","",INDEX('انتقال دیده بان'!$E$2:$E$4926,$B452))</f>
        <v/>
      </c>
      <c r="K452">
        <f>IF($B452="","",INDEX('انتقال دیده بان'!$Y$2:$Y$4926,$B452))</f>
        <v/>
      </c>
      <c r="L452">
        <f>IF($B452="","",INDEX('انتقال دیده بان'!$X$2:$X$4926,$B452))</f>
        <v/>
      </c>
      <c r="M452">
        <f>IF($B452="","",INDEX('انتقال دیده بان'!$AE$2:$AE$4926,$B452))</f>
        <v/>
      </c>
      <c r="N452">
        <f>IF($B452="","",INDEX('انتقال دیده بان'!$AF$2:$AF$4926,$B452))</f>
        <v/>
      </c>
      <c r="O452">
        <f>IF($B452="","",INDEX('انتقال دیده بان'!$AH$2:$AH$4926,$B452))</f>
        <v/>
      </c>
      <c r="P452">
        <f>IF($B452="","",INDEX('انتقال دیده بان'!$AI$2:$AI$4926,$B452))</f>
        <v/>
      </c>
      <c r="Q452">
        <f>IF($B452="","",IF($E452&gt;=85,"شکار ممتاز",IF($E452&gt;=80,"شکار قوی","شکار مشروط")))</f>
        <v/>
      </c>
    </row>
    <row r="453">
      <c r="A453">
        <f>IF($B453="","",ROWS($A$2:A453))</f>
        <v/>
      </c>
      <c r="B45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بان'!$AH$2:$AH$4926&gt;=50)),ROWS($A$2:A453)),0),((('انتقال دیده بان'!$AA$2:$AA$4926)+ROW('انتقال دیده بان'!$AA$2:$AA$4926)/100000000)),0),"")</f>
        <v/>
      </c>
      <c r="C453">
        <f>IF($B453="","",INDEX('انتقال دیده بان'!$A$2:$A$4926,$B453))</f>
        <v/>
      </c>
      <c r="D453">
        <f>IF($B453="","",INDEX('انتقال دیده بان'!$B$2:$B$4926,$B453))</f>
        <v/>
      </c>
      <c r="E453">
        <f>IF($B453="","",INDEX('انتقال دیده بان'!$AA$2:$AA$4926,$B453))</f>
        <v/>
      </c>
      <c r="F453">
        <f>IF($B453="","",INDEX('انتقال دیده بان'!$AJ$2:$AJ$4926,$B453))</f>
        <v/>
      </c>
      <c r="G453">
        <f>IF($B453="","",INDEX('انتقال دیده بان'!$J$2:$J$4926,$B453))</f>
        <v/>
      </c>
      <c r="H453">
        <f>IF($B453="","",INDEX('انتقال دیده بان'!$M$2:$M$4926,$B453))</f>
        <v/>
      </c>
      <c r="I453">
        <f>IF($B453="","",INDEX('انتقال دیده بان'!$D$2:$D$4926,$B453))</f>
        <v/>
      </c>
      <c r="J453">
        <f>IF($B453="","",INDEX('انتقال دیده بان'!$E$2:$E$4926,$B453))</f>
        <v/>
      </c>
      <c r="K453">
        <f>IF($B453="","",INDEX('انتقال دیده بان'!$Y$2:$Y$4926,$B453))</f>
        <v/>
      </c>
      <c r="L453">
        <f>IF($B453="","",INDEX('انتقال دیده بان'!$X$2:$X$4926,$B453))</f>
        <v/>
      </c>
      <c r="M453">
        <f>IF($B453="","",INDEX('انتقال دیده بان'!$AE$2:$AE$4926,$B453))</f>
        <v/>
      </c>
      <c r="N453">
        <f>IF($B453="","",INDEX('انتقال دیده بان'!$AF$2:$AF$4926,$B453))</f>
        <v/>
      </c>
      <c r="O453">
        <f>IF($B453="","",INDEX('انتقال دیده بان'!$AH$2:$AH$4926,$B453))</f>
        <v/>
      </c>
      <c r="P453">
        <f>IF($B453="","",INDEX('انتقال دیده بان'!$AI$2:$AI$4926,$B453))</f>
        <v/>
      </c>
      <c r="Q453">
        <f>IF($B453="","",IF($E453&gt;=85,"شکار ممتاز",IF($E453&gt;=80,"شکار قوی","شکار مشروط")))</f>
        <v/>
      </c>
    </row>
    <row r="454">
      <c r="A454">
        <f>IF($B454="","",ROWS($A$2:A454))</f>
        <v/>
      </c>
      <c r="B45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بان'!$AH$2:$AH$4926&gt;=50)),ROWS($A$2:A454)),0),((('انتقال دیده بان'!$AA$2:$AA$4926)+ROW('انتقال دیده بان'!$AA$2:$AA$4926)/100000000)),0),"")</f>
        <v/>
      </c>
      <c r="C454">
        <f>IF($B454="","",INDEX('انتقال دیده بان'!$A$2:$A$4926,$B454))</f>
        <v/>
      </c>
      <c r="D454">
        <f>IF($B454="","",INDEX('انتقال دیده بان'!$B$2:$B$4926,$B454))</f>
        <v/>
      </c>
      <c r="E454">
        <f>IF($B454="","",INDEX('انتقال دیده بان'!$AA$2:$AA$4926,$B454))</f>
        <v/>
      </c>
      <c r="F454">
        <f>IF($B454="","",INDEX('انتقال دیده بان'!$AJ$2:$AJ$4926,$B454))</f>
        <v/>
      </c>
      <c r="G454">
        <f>IF($B454="","",INDEX('انتقال دیده بان'!$J$2:$J$4926,$B454))</f>
        <v/>
      </c>
      <c r="H454">
        <f>IF($B454="","",INDEX('انتقال دیده بان'!$M$2:$M$4926,$B454))</f>
        <v/>
      </c>
      <c r="I454">
        <f>IF($B454="","",INDEX('انتقال دیده بان'!$D$2:$D$4926,$B454))</f>
        <v/>
      </c>
      <c r="J454">
        <f>IF($B454="","",INDEX('انتقال دیده بان'!$E$2:$E$4926,$B454))</f>
        <v/>
      </c>
      <c r="K454">
        <f>IF($B454="","",INDEX('انتقال دیده بان'!$Y$2:$Y$4926,$B454))</f>
        <v/>
      </c>
      <c r="L454">
        <f>IF($B454="","",INDEX('انتقال دیده بان'!$X$2:$X$4926,$B454))</f>
        <v/>
      </c>
      <c r="M454">
        <f>IF($B454="","",INDEX('انتقال دیده بان'!$AE$2:$AE$4926,$B454))</f>
        <v/>
      </c>
      <c r="N454">
        <f>IF($B454="","",INDEX('انتقال دیده بان'!$AF$2:$AF$4926,$B454))</f>
        <v/>
      </c>
      <c r="O454">
        <f>IF($B454="","",INDEX('انتقال دیده بان'!$AH$2:$AH$4926,$B454))</f>
        <v/>
      </c>
      <c r="P454">
        <f>IF($B454="","",INDEX('انتقال دیده بان'!$AI$2:$AI$4926,$B454))</f>
        <v/>
      </c>
      <c r="Q454">
        <f>IF($B454="","",IF($E454&gt;=85,"شکار ممتاز",IF($E454&gt;=80,"شکار قوی","شکار مشروط")))</f>
        <v/>
      </c>
    </row>
    <row r="455">
      <c r="A455">
        <f>IF($B455="","",ROWS($A$2:A455))</f>
        <v/>
      </c>
      <c r="B45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بان'!$AH$2:$AH$4926&gt;=50)),ROWS($A$2:A455)),0),((('انتقال دیده بان'!$AA$2:$AA$4926)+ROW('انتقال دیده بان'!$AA$2:$AA$4926)/100000000)),0),"")</f>
        <v/>
      </c>
      <c r="C455">
        <f>IF($B455="","",INDEX('انتقال دیده بان'!$A$2:$A$4926,$B455))</f>
        <v/>
      </c>
      <c r="D455">
        <f>IF($B455="","",INDEX('انتقال دیده بان'!$B$2:$B$4926,$B455))</f>
        <v/>
      </c>
      <c r="E455">
        <f>IF($B455="","",INDEX('انتقال دیده بان'!$AA$2:$AA$4926,$B455))</f>
        <v/>
      </c>
      <c r="F455">
        <f>IF($B455="","",INDEX('انتقال دیده بان'!$AJ$2:$AJ$4926,$B455))</f>
        <v/>
      </c>
      <c r="G455">
        <f>IF($B455="","",INDEX('انتقال دیده بان'!$J$2:$J$4926,$B455))</f>
        <v/>
      </c>
      <c r="H455">
        <f>IF($B455="","",INDEX('انتقال دیده بان'!$M$2:$M$4926,$B455))</f>
        <v/>
      </c>
      <c r="I455">
        <f>IF($B455="","",INDEX('انتقال دیده بان'!$D$2:$D$4926,$B455))</f>
        <v/>
      </c>
      <c r="J455">
        <f>IF($B455="","",INDEX('انتقال دیده بان'!$E$2:$E$4926,$B455))</f>
        <v/>
      </c>
      <c r="K455">
        <f>IF($B455="","",INDEX('انتقال دیده بان'!$Y$2:$Y$4926,$B455))</f>
        <v/>
      </c>
      <c r="L455">
        <f>IF($B455="","",INDEX('انتقال دیده بان'!$X$2:$X$4926,$B455))</f>
        <v/>
      </c>
      <c r="M455">
        <f>IF($B455="","",INDEX('انتقال دیده بان'!$AE$2:$AE$4926,$B455))</f>
        <v/>
      </c>
      <c r="N455">
        <f>IF($B455="","",INDEX('انتقال دیده بان'!$AF$2:$AF$4926,$B455))</f>
        <v/>
      </c>
      <c r="O455">
        <f>IF($B455="","",INDEX('انتقال دیده بان'!$AH$2:$AH$4926,$B455))</f>
        <v/>
      </c>
      <c r="P455">
        <f>IF($B455="","",INDEX('انتقال دیده بان'!$AI$2:$AI$4926,$B455))</f>
        <v/>
      </c>
      <c r="Q455">
        <f>IF($B455="","",IF($E455&gt;=85,"شکار ممتاز",IF($E455&gt;=80,"شکار قوی","شکار مشروط")))</f>
        <v/>
      </c>
    </row>
    <row r="456">
      <c r="A456">
        <f>IF($B456="","",ROWS($A$2:A456))</f>
        <v/>
      </c>
      <c r="B45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بان'!$AH$2:$AH$4926&gt;=50)),ROWS($A$2:A456)),0),((('انتقال دیده بان'!$AA$2:$AA$4926)+ROW('انتقال دیده بان'!$AA$2:$AA$4926)/100000000)),0),"")</f>
        <v/>
      </c>
      <c r="C456">
        <f>IF($B456="","",INDEX('انتقال دیده بان'!$A$2:$A$4926,$B456))</f>
        <v/>
      </c>
      <c r="D456">
        <f>IF($B456="","",INDEX('انتقال دیده بان'!$B$2:$B$4926,$B456))</f>
        <v/>
      </c>
      <c r="E456">
        <f>IF($B456="","",INDEX('انتقال دیده بان'!$AA$2:$AA$4926,$B456))</f>
        <v/>
      </c>
      <c r="F456">
        <f>IF($B456="","",INDEX('انتقال دیده بان'!$AJ$2:$AJ$4926,$B456))</f>
        <v/>
      </c>
      <c r="G456">
        <f>IF($B456="","",INDEX('انتقال دیده بان'!$J$2:$J$4926,$B456))</f>
        <v/>
      </c>
      <c r="H456">
        <f>IF($B456="","",INDEX('انتقال دیده بان'!$M$2:$M$4926,$B456))</f>
        <v/>
      </c>
      <c r="I456">
        <f>IF($B456="","",INDEX('انتقال دیده بان'!$D$2:$D$4926,$B456))</f>
        <v/>
      </c>
      <c r="J456">
        <f>IF($B456="","",INDEX('انتقال دیده بان'!$E$2:$E$4926,$B456))</f>
        <v/>
      </c>
      <c r="K456">
        <f>IF($B456="","",INDEX('انتقال دیده بان'!$Y$2:$Y$4926,$B456))</f>
        <v/>
      </c>
      <c r="L456">
        <f>IF($B456="","",INDEX('انتقال دیده بان'!$X$2:$X$4926,$B456))</f>
        <v/>
      </c>
      <c r="M456">
        <f>IF($B456="","",INDEX('انتقال دیده بان'!$AE$2:$AE$4926,$B456))</f>
        <v/>
      </c>
      <c r="N456">
        <f>IF($B456="","",INDEX('انتقال دیده بان'!$AF$2:$AF$4926,$B456))</f>
        <v/>
      </c>
      <c r="O456">
        <f>IF($B456="","",INDEX('انتقال دیده بان'!$AH$2:$AH$4926,$B456))</f>
        <v/>
      </c>
      <c r="P456">
        <f>IF($B456="","",INDEX('انتقال دیده بان'!$AI$2:$AI$4926,$B456))</f>
        <v/>
      </c>
      <c r="Q456">
        <f>IF($B456="","",IF($E456&gt;=85,"شکار ممتاز",IF($E456&gt;=80,"شکار قوی","شکار مشروط")))</f>
        <v/>
      </c>
    </row>
    <row r="457">
      <c r="A457">
        <f>IF($B457="","",ROWS($A$2:A457))</f>
        <v/>
      </c>
      <c r="B45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بان'!$AH$2:$AH$4926&gt;=50)),ROWS($A$2:A457)),0),((('انتقال دیده بان'!$AA$2:$AA$4926)+ROW('انتقال دیده بان'!$AA$2:$AA$4926)/100000000)),0),"")</f>
        <v/>
      </c>
      <c r="C457">
        <f>IF($B457="","",INDEX('انتقال دیده بان'!$A$2:$A$4926,$B457))</f>
        <v/>
      </c>
      <c r="D457">
        <f>IF($B457="","",INDEX('انتقال دیده بان'!$B$2:$B$4926,$B457))</f>
        <v/>
      </c>
      <c r="E457">
        <f>IF($B457="","",INDEX('انتقال دیده بان'!$AA$2:$AA$4926,$B457))</f>
        <v/>
      </c>
      <c r="F457">
        <f>IF($B457="","",INDEX('انتقال دیده بان'!$AJ$2:$AJ$4926,$B457))</f>
        <v/>
      </c>
      <c r="G457">
        <f>IF($B457="","",INDEX('انتقال دیده بان'!$J$2:$J$4926,$B457))</f>
        <v/>
      </c>
      <c r="H457">
        <f>IF($B457="","",INDEX('انتقال دیده بان'!$M$2:$M$4926,$B457))</f>
        <v/>
      </c>
      <c r="I457">
        <f>IF($B457="","",INDEX('انتقال دیده بان'!$D$2:$D$4926,$B457))</f>
        <v/>
      </c>
      <c r="J457">
        <f>IF($B457="","",INDEX('انتقال دیده بان'!$E$2:$E$4926,$B457))</f>
        <v/>
      </c>
      <c r="K457">
        <f>IF($B457="","",INDEX('انتقال دیده بان'!$Y$2:$Y$4926,$B457))</f>
        <v/>
      </c>
      <c r="L457">
        <f>IF($B457="","",INDEX('انتقال دیده بان'!$X$2:$X$4926,$B457))</f>
        <v/>
      </c>
      <c r="M457">
        <f>IF($B457="","",INDEX('انتقال دیده بان'!$AE$2:$AE$4926,$B457))</f>
        <v/>
      </c>
      <c r="N457">
        <f>IF($B457="","",INDEX('انتقال دیده بان'!$AF$2:$AF$4926,$B457))</f>
        <v/>
      </c>
      <c r="O457">
        <f>IF($B457="","",INDEX('انتقال دیده بان'!$AH$2:$AH$4926,$B457))</f>
        <v/>
      </c>
      <c r="P457">
        <f>IF($B457="","",INDEX('انتقال دیده بان'!$AI$2:$AI$4926,$B457))</f>
        <v/>
      </c>
      <c r="Q457">
        <f>IF($B457="","",IF($E457&gt;=85,"شکار ممتاز",IF($E457&gt;=80,"شکار قوی","شکار مشروط")))</f>
        <v/>
      </c>
    </row>
    <row r="458">
      <c r="A458">
        <f>IF($B458="","",ROWS($A$2:A458))</f>
        <v/>
      </c>
      <c r="B45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بان'!$AH$2:$AH$4926&gt;=50)),ROWS($A$2:A458)),0),((('انتقال دیده بان'!$AA$2:$AA$4926)+ROW('انتقال دیده بان'!$AA$2:$AA$4926)/100000000)),0),"")</f>
        <v/>
      </c>
      <c r="C458">
        <f>IF($B458="","",INDEX('انتقال دیده بان'!$A$2:$A$4926,$B458))</f>
        <v/>
      </c>
      <c r="D458">
        <f>IF($B458="","",INDEX('انتقال دیده بان'!$B$2:$B$4926,$B458))</f>
        <v/>
      </c>
      <c r="E458">
        <f>IF($B458="","",INDEX('انتقال دیده بان'!$AA$2:$AA$4926,$B458))</f>
        <v/>
      </c>
      <c r="F458">
        <f>IF($B458="","",INDEX('انتقال دیده بان'!$AJ$2:$AJ$4926,$B458))</f>
        <v/>
      </c>
      <c r="G458">
        <f>IF($B458="","",INDEX('انتقال دیده بان'!$J$2:$J$4926,$B458))</f>
        <v/>
      </c>
      <c r="H458">
        <f>IF($B458="","",INDEX('انتقال دیده بان'!$M$2:$M$4926,$B458))</f>
        <v/>
      </c>
      <c r="I458">
        <f>IF($B458="","",INDEX('انتقال دیده بان'!$D$2:$D$4926,$B458))</f>
        <v/>
      </c>
      <c r="J458">
        <f>IF($B458="","",INDEX('انتقال دیده بان'!$E$2:$E$4926,$B458))</f>
        <v/>
      </c>
      <c r="K458">
        <f>IF($B458="","",INDEX('انتقال دیده بان'!$Y$2:$Y$4926,$B458))</f>
        <v/>
      </c>
      <c r="L458">
        <f>IF($B458="","",INDEX('انتقال دیده بان'!$X$2:$X$4926,$B458))</f>
        <v/>
      </c>
      <c r="M458">
        <f>IF($B458="","",INDEX('انتقال دیده بان'!$AE$2:$AE$4926,$B458))</f>
        <v/>
      </c>
      <c r="N458">
        <f>IF($B458="","",INDEX('انتقال دیده بان'!$AF$2:$AF$4926,$B458))</f>
        <v/>
      </c>
      <c r="O458">
        <f>IF($B458="","",INDEX('انتقال دیده بان'!$AH$2:$AH$4926,$B458))</f>
        <v/>
      </c>
      <c r="P458">
        <f>IF($B458="","",INDEX('انتقال دیده بان'!$AI$2:$AI$4926,$B458))</f>
        <v/>
      </c>
      <c r="Q458">
        <f>IF($B458="","",IF($E458&gt;=85,"شکار ممتاز",IF($E458&gt;=80,"شکار قوی","شکار مشروط")))</f>
        <v/>
      </c>
    </row>
    <row r="459">
      <c r="A459">
        <f>IF($B459="","",ROWS($A$2:A459))</f>
        <v/>
      </c>
      <c r="B45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بان'!$AH$2:$AH$4926&gt;=50)),ROWS($A$2:A459)),0),((('انتقال دیده بان'!$AA$2:$AA$4926)+ROW('انتقال دیده بان'!$AA$2:$AA$4926)/100000000)),0),"")</f>
        <v/>
      </c>
      <c r="C459">
        <f>IF($B459="","",INDEX('انتقال دیده بان'!$A$2:$A$4926,$B459))</f>
        <v/>
      </c>
      <c r="D459">
        <f>IF($B459="","",INDEX('انتقال دیده بان'!$B$2:$B$4926,$B459))</f>
        <v/>
      </c>
      <c r="E459">
        <f>IF($B459="","",INDEX('انتقال دیده بان'!$AA$2:$AA$4926,$B459))</f>
        <v/>
      </c>
      <c r="F459">
        <f>IF($B459="","",INDEX('انتقال دیده بان'!$AJ$2:$AJ$4926,$B459))</f>
        <v/>
      </c>
      <c r="G459">
        <f>IF($B459="","",INDEX('انتقال دیده بان'!$J$2:$J$4926,$B459))</f>
        <v/>
      </c>
      <c r="H459">
        <f>IF($B459="","",INDEX('انتقال دیده بان'!$M$2:$M$4926,$B459))</f>
        <v/>
      </c>
      <c r="I459">
        <f>IF($B459="","",INDEX('انتقال دیده بان'!$D$2:$D$4926,$B459))</f>
        <v/>
      </c>
      <c r="J459">
        <f>IF($B459="","",INDEX('انتقال دیده بان'!$E$2:$E$4926,$B459))</f>
        <v/>
      </c>
      <c r="K459">
        <f>IF($B459="","",INDEX('انتقال دیده بان'!$Y$2:$Y$4926,$B459))</f>
        <v/>
      </c>
      <c r="L459">
        <f>IF($B459="","",INDEX('انتقال دیده بان'!$X$2:$X$4926,$B459))</f>
        <v/>
      </c>
      <c r="M459">
        <f>IF($B459="","",INDEX('انتقال دیده بان'!$AE$2:$AE$4926,$B459))</f>
        <v/>
      </c>
      <c r="N459">
        <f>IF($B459="","",INDEX('انتقال دیده بان'!$AF$2:$AF$4926,$B459))</f>
        <v/>
      </c>
      <c r="O459">
        <f>IF($B459="","",INDEX('انتقال دیده بان'!$AH$2:$AH$4926,$B459))</f>
        <v/>
      </c>
      <c r="P459">
        <f>IF($B459="","",INDEX('انتقال دیده بان'!$AI$2:$AI$4926,$B459))</f>
        <v/>
      </c>
      <c r="Q459">
        <f>IF($B459="","",IF($E459&gt;=85,"شکار ممتاز",IF($E459&gt;=80,"شکار قوی","شکار مشروط")))</f>
        <v/>
      </c>
    </row>
    <row r="460">
      <c r="A460">
        <f>IF($B460="","",ROWS($A$2:A460))</f>
        <v/>
      </c>
      <c r="B46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بان'!$AH$2:$AH$4926&gt;=50)),ROWS($A$2:A460)),0),((('انتقال دیده بان'!$AA$2:$AA$4926)+ROW('انتقال دیده بان'!$AA$2:$AA$4926)/100000000)),0),"")</f>
        <v/>
      </c>
      <c r="C460">
        <f>IF($B460="","",INDEX('انتقال دیده بان'!$A$2:$A$4926,$B460))</f>
        <v/>
      </c>
      <c r="D460">
        <f>IF($B460="","",INDEX('انتقال دیده بان'!$B$2:$B$4926,$B460))</f>
        <v/>
      </c>
      <c r="E460">
        <f>IF($B460="","",INDEX('انتقال دیده بان'!$AA$2:$AA$4926,$B460))</f>
        <v/>
      </c>
      <c r="F460">
        <f>IF($B460="","",INDEX('انتقال دیده بان'!$AJ$2:$AJ$4926,$B460))</f>
        <v/>
      </c>
      <c r="G460">
        <f>IF($B460="","",INDEX('انتقال دیده بان'!$J$2:$J$4926,$B460))</f>
        <v/>
      </c>
      <c r="H460">
        <f>IF($B460="","",INDEX('انتقال دیده بان'!$M$2:$M$4926,$B460))</f>
        <v/>
      </c>
      <c r="I460">
        <f>IF($B460="","",INDEX('انتقال دیده بان'!$D$2:$D$4926,$B460))</f>
        <v/>
      </c>
      <c r="J460">
        <f>IF($B460="","",INDEX('انتقال دیده بان'!$E$2:$E$4926,$B460))</f>
        <v/>
      </c>
      <c r="K460">
        <f>IF($B460="","",INDEX('انتقال دیده بان'!$Y$2:$Y$4926,$B460))</f>
        <v/>
      </c>
      <c r="L460">
        <f>IF($B460="","",INDEX('انتقال دیده بان'!$X$2:$X$4926,$B460))</f>
        <v/>
      </c>
      <c r="M460">
        <f>IF($B460="","",INDEX('انتقال دیده بان'!$AE$2:$AE$4926,$B460))</f>
        <v/>
      </c>
      <c r="N460">
        <f>IF($B460="","",INDEX('انتقال دیده بان'!$AF$2:$AF$4926,$B460))</f>
        <v/>
      </c>
      <c r="O460">
        <f>IF($B460="","",INDEX('انتقال دیده بان'!$AH$2:$AH$4926,$B460))</f>
        <v/>
      </c>
      <c r="P460">
        <f>IF($B460="","",INDEX('انتقال دیده بان'!$AI$2:$AI$4926,$B460))</f>
        <v/>
      </c>
      <c r="Q460">
        <f>IF($B460="","",IF($E460&gt;=85,"شکار ممتاز",IF($E460&gt;=80,"شکار قوی","شکار مشروط")))</f>
        <v/>
      </c>
    </row>
    <row r="461">
      <c r="A461">
        <f>IF($B461="","",ROWS($A$2:A461))</f>
        <v/>
      </c>
      <c r="B46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بان'!$AH$2:$AH$4926&gt;=50)),ROWS($A$2:A461)),0),((('انتقال دیده بان'!$AA$2:$AA$4926)+ROW('انتقال دیده بان'!$AA$2:$AA$4926)/100000000)),0),"")</f>
        <v/>
      </c>
      <c r="C461">
        <f>IF($B461="","",INDEX('انتقال دیده بان'!$A$2:$A$4926,$B461))</f>
        <v/>
      </c>
      <c r="D461">
        <f>IF($B461="","",INDEX('انتقال دیده بان'!$B$2:$B$4926,$B461))</f>
        <v/>
      </c>
      <c r="E461">
        <f>IF($B461="","",INDEX('انتقال دیده بان'!$AA$2:$AA$4926,$B461))</f>
        <v/>
      </c>
      <c r="F461">
        <f>IF($B461="","",INDEX('انتقال دیده بان'!$AJ$2:$AJ$4926,$B461))</f>
        <v/>
      </c>
      <c r="G461">
        <f>IF($B461="","",INDEX('انتقال دیده بان'!$J$2:$J$4926,$B461))</f>
        <v/>
      </c>
      <c r="H461">
        <f>IF($B461="","",INDEX('انتقال دیده بان'!$M$2:$M$4926,$B461))</f>
        <v/>
      </c>
      <c r="I461">
        <f>IF($B461="","",INDEX('انتقال دیده بان'!$D$2:$D$4926,$B461))</f>
        <v/>
      </c>
      <c r="J461">
        <f>IF($B461="","",INDEX('انتقال دیده بان'!$E$2:$E$4926,$B461))</f>
        <v/>
      </c>
      <c r="K461">
        <f>IF($B461="","",INDEX('انتقال دیده بان'!$Y$2:$Y$4926,$B461))</f>
        <v/>
      </c>
      <c r="L461">
        <f>IF($B461="","",INDEX('انتقال دیده بان'!$X$2:$X$4926,$B461))</f>
        <v/>
      </c>
      <c r="M461">
        <f>IF($B461="","",INDEX('انتقال دیده بان'!$AE$2:$AE$4926,$B461))</f>
        <v/>
      </c>
      <c r="N461">
        <f>IF($B461="","",INDEX('انتقال دیده بان'!$AF$2:$AF$4926,$B461))</f>
        <v/>
      </c>
      <c r="O461">
        <f>IF($B461="","",INDEX('انتقال دیده بان'!$AH$2:$AH$4926,$B461))</f>
        <v/>
      </c>
      <c r="P461">
        <f>IF($B461="","",INDEX('انتقال دیده بان'!$AI$2:$AI$4926,$B461))</f>
        <v/>
      </c>
      <c r="Q461">
        <f>IF($B461="","",IF($E461&gt;=85,"شکار ممتاز",IF($E461&gt;=80,"شکار قوی","شکار مشروط")))</f>
        <v/>
      </c>
    </row>
    <row r="462">
      <c r="A462">
        <f>IF($B462="","",ROWS($A$2:A462))</f>
        <v/>
      </c>
      <c r="B46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بان'!$AH$2:$AH$4926&gt;=50)),ROWS($A$2:A462)),0),((('انتقال دیده بان'!$AA$2:$AA$4926)+ROW('انتقال دیده بان'!$AA$2:$AA$4926)/100000000)),0),"")</f>
        <v/>
      </c>
      <c r="C462">
        <f>IF($B462="","",INDEX('انتقال دیده بان'!$A$2:$A$4926,$B462))</f>
        <v/>
      </c>
      <c r="D462">
        <f>IF($B462="","",INDEX('انتقال دیده بان'!$B$2:$B$4926,$B462))</f>
        <v/>
      </c>
      <c r="E462">
        <f>IF($B462="","",INDEX('انتقال دیده بان'!$AA$2:$AA$4926,$B462))</f>
        <v/>
      </c>
      <c r="F462">
        <f>IF($B462="","",INDEX('انتقال دیده بان'!$AJ$2:$AJ$4926,$B462))</f>
        <v/>
      </c>
      <c r="G462">
        <f>IF($B462="","",INDEX('انتقال دیده بان'!$J$2:$J$4926,$B462))</f>
        <v/>
      </c>
      <c r="H462">
        <f>IF($B462="","",INDEX('انتقال دیده بان'!$M$2:$M$4926,$B462))</f>
        <v/>
      </c>
      <c r="I462">
        <f>IF($B462="","",INDEX('انتقال دیده بان'!$D$2:$D$4926,$B462))</f>
        <v/>
      </c>
      <c r="J462">
        <f>IF($B462="","",INDEX('انتقال دیده بان'!$E$2:$E$4926,$B462))</f>
        <v/>
      </c>
      <c r="K462">
        <f>IF($B462="","",INDEX('انتقال دیده بان'!$Y$2:$Y$4926,$B462))</f>
        <v/>
      </c>
      <c r="L462">
        <f>IF($B462="","",INDEX('انتقال دیده بان'!$X$2:$X$4926,$B462))</f>
        <v/>
      </c>
      <c r="M462">
        <f>IF($B462="","",INDEX('انتقال دیده بان'!$AE$2:$AE$4926,$B462))</f>
        <v/>
      </c>
      <c r="N462">
        <f>IF($B462="","",INDEX('انتقال دیده بان'!$AF$2:$AF$4926,$B462))</f>
        <v/>
      </c>
      <c r="O462">
        <f>IF($B462="","",INDEX('انتقال دیده بان'!$AH$2:$AH$4926,$B462))</f>
        <v/>
      </c>
      <c r="P462">
        <f>IF($B462="","",INDEX('انتقال دیده بان'!$AI$2:$AI$4926,$B462))</f>
        <v/>
      </c>
      <c r="Q462">
        <f>IF($B462="","",IF($E462&gt;=85,"شکار ممتاز",IF($E462&gt;=80,"شکار قوی","شکار مشروط")))</f>
        <v/>
      </c>
    </row>
    <row r="463">
      <c r="A463">
        <f>IF($B463="","",ROWS($A$2:A463))</f>
        <v/>
      </c>
      <c r="B46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بان'!$AH$2:$AH$4926&gt;=50)),ROWS($A$2:A463)),0),((('انتقال دیده بان'!$AA$2:$AA$4926)+ROW('انتقال دیده بان'!$AA$2:$AA$4926)/100000000)),0),"")</f>
        <v/>
      </c>
      <c r="C463">
        <f>IF($B463="","",INDEX('انتقال دیده بان'!$A$2:$A$4926,$B463))</f>
        <v/>
      </c>
      <c r="D463">
        <f>IF($B463="","",INDEX('انتقال دیده بان'!$B$2:$B$4926,$B463))</f>
        <v/>
      </c>
      <c r="E463">
        <f>IF($B463="","",INDEX('انتقال دیده بان'!$AA$2:$AA$4926,$B463))</f>
        <v/>
      </c>
      <c r="F463">
        <f>IF($B463="","",INDEX('انتقال دیده بان'!$AJ$2:$AJ$4926,$B463))</f>
        <v/>
      </c>
      <c r="G463">
        <f>IF($B463="","",INDEX('انتقال دیده بان'!$J$2:$J$4926,$B463))</f>
        <v/>
      </c>
      <c r="H463">
        <f>IF($B463="","",INDEX('انتقال دیده بان'!$M$2:$M$4926,$B463))</f>
        <v/>
      </c>
      <c r="I463">
        <f>IF($B463="","",INDEX('انتقال دیده بان'!$D$2:$D$4926,$B463))</f>
        <v/>
      </c>
      <c r="J463">
        <f>IF($B463="","",INDEX('انتقال دیده بان'!$E$2:$E$4926,$B463))</f>
        <v/>
      </c>
      <c r="K463">
        <f>IF($B463="","",INDEX('انتقال دیده بان'!$Y$2:$Y$4926,$B463))</f>
        <v/>
      </c>
      <c r="L463">
        <f>IF($B463="","",INDEX('انتقال دیده بان'!$X$2:$X$4926,$B463))</f>
        <v/>
      </c>
      <c r="M463">
        <f>IF($B463="","",INDEX('انتقال دیده بان'!$AE$2:$AE$4926,$B463))</f>
        <v/>
      </c>
      <c r="N463">
        <f>IF($B463="","",INDEX('انتقال دیده بان'!$AF$2:$AF$4926,$B463))</f>
        <v/>
      </c>
      <c r="O463">
        <f>IF($B463="","",INDEX('انتقال دیده بان'!$AH$2:$AH$4926,$B463))</f>
        <v/>
      </c>
      <c r="P463">
        <f>IF($B463="","",INDEX('انتقال دیده بان'!$AI$2:$AI$4926,$B463))</f>
        <v/>
      </c>
      <c r="Q463">
        <f>IF($B463="","",IF($E463&gt;=85,"شکار ممتاز",IF($E463&gt;=80,"شکار قوی","شکار مشروط")))</f>
        <v/>
      </c>
    </row>
    <row r="464">
      <c r="A464">
        <f>IF($B464="","",ROWS($A$2:A464))</f>
        <v/>
      </c>
      <c r="B46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بان'!$AH$2:$AH$4926&gt;=50)),ROWS($A$2:A464)),0),((('انتقال دیده بان'!$AA$2:$AA$4926)+ROW('انتقال دیده بان'!$AA$2:$AA$4926)/100000000)),0),"")</f>
        <v/>
      </c>
      <c r="C464">
        <f>IF($B464="","",INDEX('انتقال دیده بان'!$A$2:$A$4926,$B464))</f>
        <v/>
      </c>
      <c r="D464">
        <f>IF($B464="","",INDEX('انتقال دیده بان'!$B$2:$B$4926,$B464))</f>
        <v/>
      </c>
      <c r="E464">
        <f>IF($B464="","",INDEX('انتقال دیده بان'!$AA$2:$AA$4926,$B464))</f>
        <v/>
      </c>
      <c r="F464">
        <f>IF($B464="","",INDEX('انتقال دیده بان'!$AJ$2:$AJ$4926,$B464))</f>
        <v/>
      </c>
      <c r="G464">
        <f>IF($B464="","",INDEX('انتقال دیده بان'!$J$2:$J$4926,$B464))</f>
        <v/>
      </c>
      <c r="H464">
        <f>IF($B464="","",INDEX('انتقال دیده بان'!$M$2:$M$4926,$B464))</f>
        <v/>
      </c>
      <c r="I464">
        <f>IF($B464="","",INDEX('انتقال دیده بان'!$D$2:$D$4926,$B464))</f>
        <v/>
      </c>
      <c r="J464">
        <f>IF($B464="","",INDEX('انتقال دیده بان'!$E$2:$E$4926,$B464))</f>
        <v/>
      </c>
      <c r="K464">
        <f>IF($B464="","",INDEX('انتقال دیده بان'!$Y$2:$Y$4926,$B464))</f>
        <v/>
      </c>
      <c r="L464">
        <f>IF($B464="","",INDEX('انتقال دیده بان'!$X$2:$X$4926,$B464))</f>
        <v/>
      </c>
      <c r="M464">
        <f>IF($B464="","",INDEX('انتقال دیده بان'!$AE$2:$AE$4926,$B464))</f>
        <v/>
      </c>
      <c r="N464">
        <f>IF($B464="","",INDEX('انتقال دیده بان'!$AF$2:$AF$4926,$B464))</f>
        <v/>
      </c>
      <c r="O464">
        <f>IF($B464="","",INDEX('انتقال دیده بان'!$AH$2:$AH$4926,$B464))</f>
        <v/>
      </c>
      <c r="P464">
        <f>IF($B464="","",INDEX('انتقال دیده بان'!$AI$2:$AI$4926,$B464))</f>
        <v/>
      </c>
      <c r="Q464">
        <f>IF($B464="","",IF($E464&gt;=85,"شکار ممتاز",IF($E464&gt;=80,"شکار قوی","شکار مشروط")))</f>
        <v/>
      </c>
    </row>
    <row r="465">
      <c r="A465">
        <f>IF($B465="","",ROWS($A$2:A465))</f>
        <v/>
      </c>
      <c r="B46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بان'!$AH$2:$AH$4926&gt;=50)),ROWS($A$2:A465)),0),((('انتقال دیده بان'!$AA$2:$AA$4926)+ROW('انتقال دیده بان'!$AA$2:$AA$4926)/100000000)),0),"")</f>
        <v/>
      </c>
      <c r="C465">
        <f>IF($B465="","",INDEX('انتقال دیده بان'!$A$2:$A$4926,$B465))</f>
        <v/>
      </c>
      <c r="D465">
        <f>IF($B465="","",INDEX('انتقال دیده بان'!$B$2:$B$4926,$B465))</f>
        <v/>
      </c>
      <c r="E465">
        <f>IF($B465="","",INDEX('انتقال دیده بان'!$AA$2:$AA$4926,$B465))</f>
        <v/>
      </c>
      <c r="F465">
        <f>IF($B465="","",INDEX('انتقال دیده بان'!$AJ$2:$AJ$4926,$B465))</f>
        <v/>
      </c>
      <c r="G465">
        <f>IF($B465="","",INDEX('انتقال دیده بان'!$J$2:$J$4926,$B465))</f>
        <v/>
      </c>
      <c r="H465">
        <f>IF($B465="","",INDEX('انتقال دیده بان'!$M$2:$M$4926,$B465))</f>
        <v/>
      </c>
      <c r="I465">
        <f>IF($B465="","",INDEX('انتقال دیده بان'!$D$2:$D$4926,$B465))</f>
        <v/>
      </c>
      <c r="J465">
        <f>IF($B465="","",INDEX('انتقال دیده بان'!$E$2:$E$4926,$B465))</f>
        <v/>
      </c>
      <c r="K465">
        <f>IF($B465="","",INDEX('انتقال دیده بان'!$Y$2:$Y$4926,$B465))</f>
        <v/>
      </c>
      <c r="L465">
        <f>IF($B465="","",INDEX('انتقال دیده بان'!$X$2:$X$4926,$B465))</f>
        <v/>
      </c>
      <c r="M465">
        <f>IF($B465="","",INDEX('انتقال دیده بان'!$AE$2:$AE$4926,$B465))</f>
        <v/>
      </c>
      <c r="N465">
        <f>IF($B465="","",INDEX('انتقال دیده بان'!$AF$2:$AF$4926,$B465))</f>
        <v/>
      </c>
      <c r="O465">
        <f>IF($B465="","",INDEX('انتقال دیده بان'!$AH$2:$AH$4926,$B465))</f>
        <v/>
      </c>
      <c r="P465">
        <f>IF($B465="","",INDEX('انتقال دیده بان'!$AI$2:$AI$4926,$B465))</f>
        <v/>
      </c>
      <c r="Q465">
        <f>IF($B465="","",IF($E465&gt;=85,"شکار ممتاز",IF($E465&gt;=80,"شکار قوی","شکار مشروط")))</f>
        <v/>
      </c>
    </row>
    <row r="466">
      <c r="A466">
        <f>IF($B466="","",ROWS($A$2:A466))</f>
        <v/>
      </c>
      <c r="B46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بان'!$AH$2:$AH$4926&gt;=50)),ROWS($A$2:A466)),0),((('انتقال دیده بان'!$AA$2:$AA$4926)+ROW('انتقال دیده بان'!$AA$2:$AA$4926)/100000000)),0),"")</f>
        <v/>
      </c>
      <c r="C466">
        <f>IF($B466="","",INDEX('انتقال دیده بان'!$A$2:$A$4926,$B466))</f>
        <v/>
      </c>
      <c r="D466">
        <f>IF($B466="","",INDEX('انتقال دیده بان'!$B$2:$B$4926,$B466))</f>
        <v/>
      </c>
      <c r="E466">
        <f>IF($B466="","",INDEX('انتقال دیده بان'!$AA$2:$AA$4926,$B466))</f>
        <v/>
      </c>
      <c r="F466">
        <f>IF($B466="","",INDEX('انتقال دیده بان'!$AJ$2:$AJ$4926,$B466))</f>
        <v/>
      </c>
      <c r="G466">
        <f>IF($B466="","",INDEX('انتقال دیده بان'!$J$2:$J$4926,$B466))</f>
        <v/>
      </c>
      <c r="H466">
        <f>IF($B466="","",INDEX('انتقال دیده بان'!$M$2:$M$4926,$B466))</f>
        <v/>
      </c>
      <c r="I466">
        <f>IF($B466="","",INDEX('انتقال دیده بان'!$D$2:$D$4926,$B466))</f>
        <v/>
      </c>
      <c r="J466">
        <f>IF($B466="","",INDEX('انتقال دیده بان'!$E$2:$E$4926,$B466))</f>
        <v/>
      </c>
      <c r="K466">
        <f>IF($B466="","",INDEX('انتقال دیده بان'!$Y$2:$Y$4926,$B466))</f>
        <v/>
      </c>
      <c r="L466">
        <f>IF($B466="","",INDEX('انتقال دیده بان'!$X$2:$X$4926,$B466))</f>
        <v/>
      </c>
      <c r="M466">
        <f>IF($B466="","",INDEX('انتقال دیده بان'!$AE$2:$AE$4926,$B466))</f>
        <v/>
      </c>
      <c r="N466">
        <f>IF($B466="","",INDEX('انتقال دیده بان'!$AF$2:$AF$4926,$B466))</f>
        <v/>
      </c>
      <c r="O466">
        <f>IF($B466="","",INDEX('انتقال دیده بان'!$AH$2:$AH$4926,$B466))</f>
        <v/>
      </c>
      <c r="P466">
        <f>IF($B466="","",INDEX('انتقال دیده بان'!$AI$2:$AI$4926,$B466))</f>
        <v/>
      </c>
      <c r="Q466">
        <f>IF($B466="","",IF($E466&gt;=85,"شکار ممتاز",IF($E466&gt;=80,"شکار قوی","شکار مشروط")))</f>
        <v/>
      </c>
    </row>
    <row r="467">
      <c r="A467">
        <f>IF($B467="","",ROWS($A$2:A467))</f>
        <v/>
      </c>
      <c r="B46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بان'!$AH$2:$AH$4926&gt;=50)),ROWS($A$2:A467)),0),((('انتقال دیده بان'!$AA$2:$AA$4926)+ROW('انتقال دیده بان'!$AA$2:$AA$4926)/100000000)),0),"")</f>
        <v/>
      </c>
      <c r="C467">
        <f>IF($B467="","",INDEX('انتقال دیده بان'!$A$2:$A$4926,$B467))</f>
        <v/>
      </c>
      <c r="D467">
        <f>IF($B467="","",INDEX('انتقال دیده بان'!$B$2:$B$4926,$B467))</f>
        <v/>
      </c>
      <c r="E467">
        <f>IF($B467="","",INDEX('انتقال دیده بان'!$AA$2:$AA$4926,$B467))</f>
        <v/>
      </c>
      <c r="F467">
        <f>IF($B467="","",INDEX('انتقال دیده بان'!$AJ$2:$AJ$4926,$B467))</f>
        <v/>
      </c>
      <c r="G467">
        <f>IF($B467="","",INDEX('انتقال دیده بان'!$J$2:$J$4926,$B467))</f>
        <v/>
      </c>
      <c r="H467">
        <f>IF($B467="","",INDEX('انتقال دیده بان'!$M$2:$M$4926,$B467))</f>
        <v/>
      </c>
      <c r="I467">
        <f>IF($B467="","",INDEX('انتقال دیده بان'!$D$2:$D$4926,$B467))</f>
        <v/>
      </c>
      <c r="J467">
        <f>IF($B467="","",INDEX('انتقال دیده بان'!$E$2:$E$4926,$B467))</f>
        <v/>
      </c>
      <c r="K467">
        <f>IF($B467="","",INDEX('انتقال دیده بان'!$Y$2:$Y$4926,$B467))</f>
        <v/>
      </c>
      <c r="L467">
        <f>IF($B467="","",INDEX('انتقال دیده بان'!$X$2:$X$4926,$B467))</f>
        <v/>
      </c>
      <c r="M467">
        <f>IF($B467="","",INDEX('انتقال دیده بان'!$AE$2:$AE$4926,$B467))</f>
        <v/>
      </c>
      <c r="N467">
        <f>IF($B467="","",INDEX('انتقال دیده بان'!$AF$2:$AF$4926,$B467))</f>
        <v/>
      </c>
      <c r="O467">
        <f>IF($B467="","",INDEX('انتقال دیده بان'!$AH$2:$AH$4926,$B467))</f>
        <v/>
      </c>
      <c r="P467">
        <f>IF($B467="","",INDEX('انتقال دیده بان'!$AI$2:$AI$4926,$B467))</f>
        <v/>
      </c>
      <c r="Q467">
        <f>IF($B467="","",IF($E467&gt;=85,"شکار ممتاز",IF($E467&gt;=80,"شکار قوی","شکار مشروط")))</f>
        <v/>
      </c>
    </row>
    <row r="468">
      <c r="A468">
        <f>IF($B468="","",ROWS($A$2:A468))</f>
        <v/>
      </c>
      <c r="B46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بان'!$AH$2:$AH$4926&gt;=50)),ROWS($A$2:A468)),0),((('انتقال دیده بان'!$AA$2:$AA$4926)+ROW('انتقال دیده بان'!$AA$2:$AA$4926)/100000000)),0),"")</f>
        <v/>
      </c>
      <c r="C468">
        <f>IF($B468="","",INDEX('انتقال دیده بان'!$A$2:$A$4926,$B468))</f>
        <v/>
      </c>
      <c r="D468">
        <f>IF($B468="","",INDEX('انتقال دیده بان'!$B$2:$B$4926,$B468))</f>
        <v/>
      </c>
      <c r="E468">
        <f>IF($B468="","",INDEX('انتقال دیده بان'!$AA$2:$AA$4926,$B468))</f>
        <v/>
      </c>
      <c r="F468">
        <f>IF($B468="","",INDEX('انتقال دیده بان'!$AJ$2:$AJ$4926,$B468))</f>
        <v/>
      </c>
      <c r="G468">
        <f>IF($B468="","",INDEX('انتقال دیده بان'!$J$2:$J$4926,$B468))</f>
        <v/>
      </c>
      <c r="H468">
        <f>IF($B468="","",INDEX('انتقال دیده بان'!$M$2:$M$4926,$B468))</f>
        <v/>
      </c>
      <c r="I468">
        <f>IF($B468="","",INDEX('انتقال دیده بان'!$D$2:$D$4926,$B468))</f>
        <v/>
      </c>
      <c r="J468">
        <f>IF($B468="","",INDEX('انتقال دیده بان'!$E$2:$E$4926,$B468))</f>
        <v/>
      </c>
      <c r="K468">
        <f>IF($B468="","",INDEX('انتقال دیده بان'!$Y$2:$Y$4926,$B468))</f>
        <v/>
      </c>
      <c r="L468">
        <f>IF($B468="","",INDEX('انتقال دیده بان'!$X$2:$X$4926,$B468))</f>
        <v/>
      </c>
      <c r="M468">
        <f>IF($B468="","",INDEX('انتقال دیده بان'!$AE$2:$AE$4926,$B468))</f>
        <v/>
      </c>
      <c r="N468">
        <f>IF($B468="","",INDEX('انتقال دیده بان'!$AF$2:$AF$4926,$B468))</f>
        <v/>
      </c>
      <c r="O468">
        <f>IF($B468="","",INDEX('انتقال دیده بان'!$AH$2:$AH$4926,$B468))</f>
        <v/>
      </c>
      <c r="P468">
        <f>IF($B468="","",INDEX('انتقال دیده بان'!$AI$2:$AI$4926,$B468))</f>
        <v/>
      </c>
      <c r="Q468">
        <f>IF($B468="","",IF($E468&gt;=85,"شکار ممتاز",IF($E468&gt;=80,"شکار قوی","شکار مشروط")))</f>
        <v/>
      </c>
    </row>
    <row r="469">
      <c r="A469">
        <f>IF($B469="","",ROWS($A$2:A469))</f>
        <v/>
      </c>
      <c r="B46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بان'!$AH$2:$AH$4926&gt;=50)),ROWS($A$2:A469)),0),((('انتقال دیده بان'!$AA$2:$AA$4926)+ROW('انتقال دیده بان'!$AA$2:$AA$4926)/100000000)),0),"")</f>
        <v/>
      </c>
      <c r="C469">
        <f>IF($B469="","",INDEX('انتقال دیده بان'!$A$2:$A$4926,$B469))</f>
        <v/>
      </c>
      <c r="D469">
        <f>IF($B469="","",INDEX('انتقال دیده بان'!$B$2:$B$4926,$B469))</f>
        <v/>
      </c>
      <c r="E469">
        <f>IF($B469="","",INDEX('انتقال دیده بان'!$AA$2:$AA$4926,$B469))</f>
        <v/>
      </c>
      <c r="F469">
        <f>IF($B469="","",INDEX('انتقال دیده بان'!$AJ$2:$AJ$4926,$B469))</f>
        <v/>
      </c>
      <c r="G469">
        <f>IF($B469="","",INDEX('انتقال دیده بان'!$J$2:$J$4926,$B469))</f>
        <v/>
      </c>
      <c r="H469">
        <f>IF($B469="","",INDEX('انتقال دیده بان'!$M$2:$M$4926,$B469))</f>
        <v/>
      </c>
      <c r="I469">
        <f>IF($B469="","",INDEX('انتقال دیده بان'!$D$2:$D$4926,$B469))</f>
        <v/>
      </c>
      <c r="J469">
        <f>IF($B469="","",INDEX('انتقال دیده بان'!$E$2:$E$4926,$B469))</f>
        <v/>
      </c>
      <c r="K469">
        <f>IF($B469="","",INDEX('انتقال دیده بان'!$Y$2:$Y$4926,$B469))</f>
        <v/>
      </c>
      <c r="L469">
        <f>IF($B469="","",INDEX('انتقال دیده بان'!$X$2:$X$4926,$B469))</f>
        <v/>
      </c>
      <c r="M469">
        <f>IF($B469="","",INDEX('انتقال دیده بان'!$AE$2:$AE$4926,$B469))</f>
        <v/>
      </c>
      <c r="N469">
        <f>IF($B469="","",INDEX('انتقال دیده بان'!$AF$2:$AF$4926,$B469))</f>
        <v/>
      </c>
      <c r="O469">
        <f>IF($B469="","",INDEX('انتقال دیده بان'!$AH$2:$AH$4926,$B469))</f>
        <v/>
      </c>
      <c r="P469">
        <f>IF($B469="","",INDEX('انتقال دیده بان'!$AI$2:$AI$4926,$B469))</f>
        <v/>
      </c>
      <c r="Q469">
        <f>IF($B469="","",IF($E469&gt;=85,"شکار ممتاز",IF($E469&gt;=80,"شکار قوی","شکار مشروط")))</f>
        <v/>
      </c>
    </row>
    <row r="470">
      <c r="A470">
        <f>IF($B470="","",ROWS($A$2:A470))</f>
        <v/>
      </c>
      <c r="B47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بان'!$AH$2:$AH$4926&gt;=50)),ROWS($A$2:A470)),0),((('انتقال دیده بان'!$AA$2:$AA$4926)+ROW('انتقال دیده بان'!$AA$2:$AA$4926)/100000000)),0),"")</f>
        <v/>
      </c>
      <c r="C470">
        <f>IF($B470="","",INDEX('انتقال دیده بان'!$A$2:$A$4926,$B470))</f>
        <v/>
      </c>
      <c r="D470">
        <f>IF($B470="","",INDEX('انتقال دیده بان'!$B$2:$B$4926,$B470))</f>
        <v/>
      </c>
      <c r="E470">
        <f>IF($B470="","",INDEX('انتقال دیده بان'!$AA$2:$AA$4926,$B470))</f>
        <v/>
      </c>
      <c r="F470">
        <f>IF($B470="","",INDEX('انتقال دیده بان'!$AJ$2:$AJ$4926,$B470))</f>
        <v/>
      </c>
      <c r="G470">
        <f>IF($B470="","",INDEX('انتقال دیده بان'!$J$2:$J$4926,$B470))</f>
        <v/>
      </c>
      <c r="H470">
        <f>IF($B470="","",INDEX('انتقال دیده بان'!$M$2:$M$4926,$B470))</f>
        <v/>
      </c>
      <c r="I470">
        <f>IF($B470="","",INDEX('انتقال دیده بان'!$D$2:$D$4926,$B470))</f>
        <v/>
      </c>
      <c r="J470">
        <f>IF($B470="","",INDEX('انتقال دیده بان'!$E$2:$E$4926,$B470))</f>
        <v/>
      </c>
      <c r="K470">
        <f>IF($B470="","",INDEX('انتقال دیده بان'!$Y$2:$Y$4926,$B470))</f>
        <v/>
      </c>
      <c r="L470">
        <f>IF($B470="","",INDEX('انتقال دیده بان'!$X$2:$X$4926,$B470))</f>
        <v/>
      </c>
      <c r="M470">
        <f>IF($B470="","",INDEX('انتقال دیده بان'!$AE$2:$AE$4926,$B470))</f>
        <v/>
      </c>
      <c r="N470">
        <f>IF($B470="","",INDEX('انتقال دیده بان'!$AF$2:$AF$4926,$B470))</f>
        <v/>
      </c>
      <c r="O470">
        <f>IF($B470="","",INDEX('انتقال دیده بان'!$AH$2:$AH$4926,$B470))</f>
        <v/>
      </c>
      <c r="P470">
        <f>IF($B470="","",INDEX('انتقال دیده بان'!$AI$2:$AI$4926,$B470))</f>
        <v/>
      </c>
      <c r="Q470">
        <f>IF($B470="","",IF($E470&gt;=85,"شکار ممتاز",IF($E470&gt;=80,"شکار قوی","شکار مشروط")))</f>
        <v/>
      </c>
    </row>
    <row r="471">
      <c r="A471">
        <f>IF($B471="","",ROWS($A$2:A471))</f>
        <v/>
      </c>
      <c r="B47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بان'!$AH$2:$AH$4926&gt;=50)),ROWS($A$2:A471)),0),((('انتقال دیده بان'!$AA$2:$AA$4926)+ROW('انتقال دیده بان'!$AA$2:$AA$4926)/100000000)),0),"")</f>
        <v/>
      </c>
      <c r="C471">
        <f>IF($B471="","",INDEX('انتقال دیده بان'!$A$2:$A$4926,$B471))</f>
        <v/>
      </c>
      <c r="D471">
        <f>IF($B471="","",INDEX('انتقال دیده بان'!$B$2:$B$4926,$B471))</f>
        <v/>
      </c>
      <c r="E471">
        <f>IF($B471="","",INDEX('انتقال دیده بان'!$AA$2:$AA$4926,$B471))</f>
        <v/>
      </c>
      <c r="F471">
        <f>IF($B471="","",INDEX('انتقال دیده بان'!$AJ$2:$AJ$4926,$B471))</f>
        <v/>
      </c>
      <c r="G471">
        <f>IF($B471="","",INDEX('انتقال دیده بان'!$J$2:$J$4926,$B471))</f>
        <v/>
      </c>
      <c r="H471">
        <f>IF($B471="","",INDEX('انتقال دیده بان'!$M$2:$M$4926,$B471))</f>
        <v/>
      </c>
      <c r="I471">
        <f>IF($B471="","",INDEX('انتقال دیده بان'!$D$2:$D$4926,$B471))</f>
        <v/>
      </c>
      <c r="J471">
        <f>IF($B471="","",INDEX('انتقال دیده بان'!$E$2:$E$4926,$B471))</f>
        <v/>
      </c>
      <c r="K471">
        <f>IF($B471="","",INDEX('انتقال دیده بان'!$Y$2:$Y$4926,$B471))</f>
        <v/>
      </c>
      <c r="L471">
        <f>IF($B471="","",INDEX('انتقال دیده بان'!$X$2:$X$4926,$B471))</f>
        <v/>
      </c>
      <c r="M471">
        <f>IF($B471="","",INDEX('انتقال دیده بان'!$AE$2:$AE$4926,$B471))</f>
        <v/>
      </c>
      <c r="N471">
        <f>IF($B471="","",INDEX('انتقال دیده بان'!$AF$2:$AF$4926,$B471))</f>
        <v/>
      </c>
      <c r="O471">
        <f>IF($B471="","",INDEX('انتقال دیده بان'!$AH$2:$AH$4926,$B471))</f>
        <v/>
      </c>
      <c r="P471">
        <f>IF($B471="","",INDEX('انتقال دیده بان'!$AI$2:$AI$4926,$B471))</f>
        <v/>
      </c>
      <c r="Q471">
        <f>IF($B471="","",IF($E471&gt;=85,"شکار ممتاز",IF($E471&gt;=80,"شکار قوی","شکار مشروط")))</f>
        <v/>
      </c>
    </row>
    <row r="472">
      <c r="A472">
        <f>IF($B472="","",ROWS($A$2:A472))</f>
        <v/>
      </c>
      <c r="B47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بان'!$AH$2:$AH$4926&gt;=50)),ROWS($A$2:A472)),0),((('انتقال دیده بان'!$AA$2:$AA$4926)+ROW('انتقال دیده بان'!$AA$2:$AA$4926)/100000000)),0),"")</f>
        <v/>
      </c>
      <c r="C472">
        <f>IF($B472="","",INDEX('انتقال دیده بان'!$A$2:$A$4926,$B472))</f>
        <v/>
      </c>
      <c r="D472">
        <f>IF($B472="","",INDEX('انتقال دیده بان'!$B$2:$B$4926,$B472))</f>
        <v/>
      </c>
      <c r="E472">
        <f>IF($B472="","",INDEX('انتقال دیده بان'!$AA$2:$AA$4926,$B472))</f>
        <v/>
      </c>
      <c r="F472">
        <f>IF($B472="","",INDEX('انتقال دیده بان'!$AJ$2:$AJ$4926,$B472))</f>
        <v/>
      </c>
      <c r="G472">
        <f>IF($B472="","",INDEX('انتقال دیده بان'!$J$2:$J$4926,$B472))</f>
        <v/>
      </c>
      <c r="H472">
        <f>IF($B472="","",INDEX('انتقال دیده بان'!$M$2:$M$4926,$B472))</f>
        <v/>
      </c>
      <c r="I472">
        <f>IF($B472="","",INDEX('انتقال دیده بان'!$D$2:$D$4926,$B472))</f>
        <v/>
      </c>
      <c r="J472">
        <f>IF($B472="","",INDEX('انتقال دیده بان'!$E$2:$E$4926,$B472))</f>
        <v/>
      </c>
      <c r="K472">
        <f>IF($B472="","",INDEX('انتقال دیده بان'!$Y$2:$Y$4926,$B472))</f>
        <v/>
      </c>
      <c r="L472">
        <f>IF($B472="","",INDEX('انتقال دیده بان'!$X$2:$X$4926,$B472))</f>
        <v/>
      </c>
      <c r="M472">
        <f>IF($B472="","",INDEX('انتقال دیده بان'!$AE$2:$AE$4926,$B472))</f>
        <v/>
      </c>
      <c r="N472">
        <f>IF($B472="","",INDEX('انتقال دیده بان'!$AF$2:$AF$4926,$B472))</f>
        <v/>
      </c>
      <c r="O472">
        <f>IF($B472="","",INDEX('انتقال دیده بان'!$AH$2:$AH$4926,$B472))</f>
        <v/>
      </c>
      <c r="P472">
        <f>IF($B472="","",INDEX('انتقال دیده بان'!$AI$2:$AI$4926,$B472))</f>
        <v/>
      </c>
      <c r="Q472">
        <f>IF($B472="","",IF($E472&gt;=85,"شکار ممتاز",IF($E472&gt;=80,"شکار قوی","شکار مشروط")))</f>
        <v/>
      </c>
    </row>
    <row r="473">
      <c r="A473">
        <f>IF($B473="","",ROWS($A$2:A473))</f>
        <v/>
      </c>
      <c r="B47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بان'!$AH$2:$AH$4926&gt;=50)),ROWS($A$2:A473)),0),((('انتقال دیده بان'!$AA$2:$AA$4926)+ROW('انتقال دیده بان'!$AA$2:$AA$4926)/100000000)),0),"")</f>
        <v/>
      </c>
      <c r="C473">
        <f>IF($B473="","",INDEX('انتقال دیده بان'!$A$2:$A$4926,$B473))</f>
        <v/>
      </c>
      <c r="D473">
        <f>IF($B473="","",INDEX('انتقال دیده بان'!$B$2:$B$4926,$B473))</f>
        <v/>
      </c>
      <c r="E473">
        <f>IF($B473="","",INDEX('انتقال دیده بان'!$AA$2:$AA$4926,$B473))</f>
        <v/>
      </c>
      <c r="F473">
        <f>IF($B473="","",INDEX('انتقال دیده بان'!$AJ$2:$AJ$4926,$B473))</f>
        <v/>
      </c>
      <c r="G473">
        <f>IF($B473="","",INDEX('انتقال دیده بان'!$J$2:$J$4926,$B473))</f>
        <v/>
      </c>
      <c r="H473">
        <f>IF($B473="","",INDEX('انتقال دیده بان'!$M$2:$M$4926,$B473))</f>
        <v/>
      </c>
      <c r="I473">
        <f>IF($B473="","",INDEX('انتقال دیده بان'!$D$2:$D$4926,$B473))</f>
        <v/>
      </c>
      <c r="J473">
        <f>IF($B473="","",INDEX('انتقال دیده بان'!$E$2:$E$4926,$B473))</f>
        <v/>
      </c>
      <c r="K473">
        <f>IF($B473="","",INDEX('انتقال دیده بان'!$Y$2:$Y$4926,$B473))</f>
        <v/>
      </c>
      <c r="L473">
        <f>IF($B473="","",INDEX('انتقال دیده بان'!$X$2:$X$4926,$B473))</f>
        <v/>
      </c>
      <c r="M473">
        <f>IF($B473="","",INDEX('انتقال دیده بان'!$AE$2:$AE$4926,$B473))</f>
        <v/>
      </c>
      <c r="N473">
        <f>IF($B473="","",INDEX('انتقال دیده بان'!$AF$2:$AF$4926,$B473))</f>
        <v/>
      </c>
      <c r="O473">
        <f>IF($B473="","",INDEX('انتقال دیده بان'!$AH$2:$AH$4926,$B473))</f>
        <v/>
      </c>
      <c r="P473">
        <f>IF($B473="","",INDEX('انتقال دیده بان'!$AI$2:$AI$4926,$B473))</f>
        <v/>
      </c>
      <c r="Q473">
        <f>IF($B473="","",IF($E473&gt;=85,"شکار ممتاز",IF($E473&gt;=80,"شکار قوی","شکار مشروط")))</f>
        <v/>
      </c>
    </row>
    <row r="474">
      <c r="A474">
        <f>IF($B474="","",ROWS($A$2:A474))</f>
        <v/>
      </c>
      <c r="B47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بان'!$AH$2:$AH$4926&gt;=50)),ROWS($A$2:A474)),0),((('انتقال دیده بان'!$AA$2:$AA$4926)+ROW('انتقال دیده بان'!$AA$2:$AA$4926)/100000000)),0),"")</f>
        <v/>
      </c>
      <c r="C474">
        <f>IF($B474="","",INDEX('انتقال دیده بان'!$A$2:$A$4926,$B474))</f>
        <v/>
      </c>
      <c r="D474">
        <f>IF($B474="","",INDEX('انتقال دیده بان'!$B$2:$B$4926,$B474))</f>
        <v/>
      </c>
      <c r="E474">
        <f>IF($B474="","",INDEX('انتقال دیده بان'!$AA$2:$AA$4926,$B474))</f>
        <v/>
      </c>
      <c r="F474">
        <f>IF($B474="","",INDEX('انتقال دیده بان'!$AJ$2:$AJ$4926,$B474))</f>
        <v/>
      </c>
      <c r="G474">
        <f>IF($B474="","",INDEX('انتقال دیده بان'!$J$2:$J$4926,$B474))</f>
        <v/>
      </c>
      <c r="H474">
        <f>IF($B474="","",INDEX('انتقال دیده بان'!$M$2:$M$4926,$B474))</f>
        <v/>
      </c>
      <c r="I474">
        <f>IF($B474="","",INDEX('انتقال دیده بان'!$D$2:$D$4926,$B474))</f>
        <v/>
      </c>
      <c r="J474">
        <f>IF($B474="","",INDEX('انتقال دیده بان'!$E$2:$E$4926,$B474))</f>
        <v/>
      </c>
      <c r="K474">
        <f>IF($B474="","",INDEX('انتقال دیده بان'!$Y$2:$Y$4926,$B474))</f>
        <v/>
      </c>
      <c r="L474">
        <f>IF($B474="","",INDEX('انتقال دیده بان'!$X$2:$X$4926,$B474))</f>
        <v/>
      </c>
      <c r="M474">
        <f>IF($B474="","",INDEX('انتقال دیده بان'!$AE$2:$AE$4926,$B474))</f>
        <v/>
      </c>
      <c r="N474">
        <f>IF($B474="","",INDEX('انتقال دیده بان'!$AF$2:$AF$4926,$B474))</f>
        <v/>
      </c>
      <c r="O474">
        <f>IF($B474="","",INDEX('انتقال دیده بان'!$AH$2:$AH$4926,$B474))</f>
        <v/>
      </c>
      <c r="P474">
        <f>IF($B474="","",INDEX('انتقال دیده بان'!$AI$2:$AI$4926,$B474))</f>
        <v/>
      </c>
      <c r="Q474">
        <f>IF($B474="","",IF($E474&gt;=85,"شکار ممتاز",IF($E474&gt;=80,"شکار قوی","شکار مشروط")))</f>
        <v/>
      </c>
    </row>
    <row r="475">
      <c r="A475">
        <f>IF($B475="","",ROWS($A$2:A475))</f>
        <v/>
      </c>
      <c r="B47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بان'!$AH$2:$AH$4926&gt;=50)),ROWS($A$2:A475)),0),((('انتقال دیده بان'!$AA$2:$AA$4926)+ROW('انتقال دیده بان'!$AA$2:$AA$4926)/100000000)),0),"")</f>
        <v/>
      </c>
      <c r="C475">
        <f>IF($B475="","",INDEX('انتقال دیده بان'!$A$2:$A$4926,$B475))</f>
        <v/>
      </c>
      <c r="D475">
        <f>IF($B475="","",INDEX('انتقال دیده بان'!$B$2:$B$4926,$B475))</f>
        <v/>
      </c>
      <c r="E475">
        <f>IF($B475="","",INDEX('انتقال دیده بان'!$AA$2:$AA$4926,$B475))</f>
        <v/>
      </c>
      <c r="F475">
        <f>IF($B475="","",INDEX('انتقال دیده بان'!$AJ$2:$AJ$4926,$B475))</f>
        <v/>
      </c>
      <c r="G475">
        <f>IF($B475="","",INDEX('انتقال دیده بان'!$J$2:$J$4926,$B475))</f>
        <v/>
      </c>
      <c r="H475">
        <f>IF($B475="","",INDEX('انتقال دیده بان'!$M$2:$M$4926,$B475))</f>
        <v/>
      </c>
      <c r="I475">
        <f>IF($B475="","",INDEX('انتقال دیده بان'!$D$2:$D$4926,$B475))</f>
        <v/>
      </c>
      <c r="J475">
        <f>IF($B475="","",INDEX('انتقال دیده بان'!$E$2:$E$4926,$B475))</f>
        <v/>
      </c>
      <c r="K475">
        <f>IF($B475="","",INDEX('انتقال دیده بان'!$Y$2:$Y$4926,$B475))</f>
        <v/>
      </c>
      <c r="L475">
        <f>IF($B475="","",INDEX('انتقال دیده بان'!$X$2:$X$4926,$B475))</f>
        <v/>
      </c>
      <c r="M475">
        <f>IF($B475="","",INDEX('انتقال دیده بان'!$AE$2:$AE$4926,$B475))</f>
        <v/>
      </c>
      <c r="N475">
        <f>IF($B475="","",INDEX('انتقال دیده بان'!$AF$2:$AF$4926,$B475))</f>
        <v/>
      </c>
      <c r="O475">
        <f>IF($B475="","",INDEX('انتقال دیده بان'!$AH$2:$AH$4926,$B475))</f>
        <v/>
      </c>
      <c r="P475">
        <f>IF($B475="","",INDEX('انتقال دیده بان'!$AI$2:$AI$4926,$B475))</f>
        <v/>
      </c>
      <c r="Q475">
        <f>IF($B475="","",IF($E475&gt;=85,"شکار ممتاز",IF($E475&gt;=80,"شکار قوی","شکار مشروط")))</f>
        <v/>
      </c>
    </row>
    <row r="476">
      <c r="A476">
        <f>IF($B476="","",ROWS($A$2:A476))</f>
        <v/>
      </c>
      <c r="B47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بان'!$AH$2:$AH$4926&gt;=50)),ROWS($A$2:A476)),0),((('انتقال دیده بان'!$AA$2:$AA$4926)+ROW('انتقال دیده بان'!$AA$2:$AA$4926)/100000000)),0),"")</f>
        <v/>
      </c>
      <c r="C476">
        <f>IF($B476="","",INDEX('انتقال دیده بان'!$A$2:$A$4926,$B476))</f>
        <v/>
      </c>
      <c r="D476">
        <f>IF($B476="","",INDEX('انتقال دیده بان'!$B$2:$B$4926,$B476))</f>
        <v/>
      </c>
      <c r="E476">
        <f>IF($B476="","",INDEX('انتقال دیده بان'!$AA$2:$AA$4926,$B476))</f>
        <v/>
      </c>
      <c r="F476">
        <f>IF($B476="","",INDEX('انتقال دیده بان'!$AJ$2:$AJ$4926,$B476))</f>
        <v/>
      </c>
      <c r="G476">
        <f>IF($B476="","",INDEX('انتقال دیده بان'!$J$2:$J$4926,$B476))</f>
        <v/>
      </c>
      <c r="H476">
        <f>IF($B476="","",INDEX('انتقال دیده بان'!$M$2:$M$4926,$B476))</f>
        <v/>
      </c>
      <c r="I476">
        <f>IF($B476="","",INDEX('انتقال دیده بان'!$D$2:$D$4926,$B476))</f>
        <v/>
      </c>
      <c r="J476">
        <f>IF($B476="","",INDEX('انتقال دیده بان'!$E$2:$E$4926,$B476))</f>
        <v/>
      </c>
      <c r="K476">
        <f>IF($B476="","",INDEX('انتقال دیده بان'!$Y$2:$Y$4926,$B476))</f>
        <v/>
      </c>
      <c r="L476">
        <f>IF($B476="","",INDEX('انتقال دیده بان'!$X$2:$X$4926,$B476))</f>
        <v/>
      </c>
      <c r="M476">
        <f>IF($B476="","",INDEX('انتقال دیده بان'!$AE$2:$AE$4926,$B476))</f>
        <v/>
      </c>
      <c r="N476">
        <f>IF($B476="","",INDEX('انتقال دیده بان'!$AF$2:$AF$4926,$B476))</f>
        <v/>
      </c>
      <c r="O476">
        <f>IF($B476="","",INDEX('انتقال دیده بان'!$AH$2:$AH$4926,$B476))</f>
        <v/>
      </c>
      <c r="P476">
        <f>IF($B476="","",INDEX('انتقال دیده بان'!$AI$2:$AI$4926,$B476))</f>
        <v/>
      </c>
      <c r="Q476">
        <f>IF($B476="","",IF($E476&gt;=85,"شکار ممتاز",IF($E476&gt;=80,"شکار قوی","شکار مشروط")))</f>
        <v/>
      </c>
    </row>
    <row r="477">
      <c r="A477">
        <f>IF($B477="","",ROWS($A$2:A477))</f>
        <v/>
      </c>
      <c r="B47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بان'!$AH$2:$AH$4926&gt;=50)),ROWS($A$2:A477)),0),((('انتقال دیده بان'!$AA$2:$AA$4926)+ROW('انتقال دیده بان'!$AA$2:$AA$4926)/100000000)),0),"")</f>
        <v/>
      </c>
      <c r="C477">
        <f>IF($B477="","",INDEX('انتقال دیده بان'!$A$2:$A$4926,$B477))</f>
        <v/>
      </c>
      <c r="D477">
        <f>IF($B477="","",INDEX('انتقال دیده بان'!$B$2:$B$4926,$B477))</f>
        <v/>
      </c>
      <c r="E477">
        <f>IF($B477="","",INDEX('انتقال دیده بان'!$AA$2:$AA$4926,$B477))</f>
        <v/>
      </c>
      <c r="F477">
        <f>IF($B477="","",INDEX('انتقال دیده بان'!$AJ$2:$AJ$4926,$B477))</f>
        <v/>
      </c>
      <c r="G477">
        <f>IF($B477="","",INDEX('انتقال دیده بان'!$J$2:$J$4926,$B477))</f>
        <v/>
      </c>
      <c r="H477">
        <f>IF($B477="","",INDEX('انتقال دیده بان'!$M$2:$M$4926,$B477))</f>
        <v/>
      </c>
      <c r="I477">
        <f>IF($B477="","",INDEX('انتقال دیده بان'!$D$2:$D$4926,$B477))</f>
        <v/>
      </c>
      <c r="J477">
        <f>IF($B477="","",INDEX('انتقال دیده بان'!$E$2:$E$4926,$B477))</f>
        <v/>
      </c>
      <c r="K477">
        <f>IF($B477="","",INDEX('انتقال دیده بان'!$Y$2:$Y$4926,$B477))</f>
        <v/>
      </c>
      <c r="L477">
        <f>IF($B477="","",INDEX('انتقال دیده بان'!$X$2:$X$4926,$B477))</f>
        <v/>
      </c>
      <c r="M477">
        <f>IF($B477="","",INDEX('انتقال دیده بان'!$AE$2:$AE$4926,$B477))</f>
        <v/>
      </c>
      <c r="N477">
        <f>IF($B477="","",INDEX('انتقال دیده بان'!$AF$2:$AF$4926,$B477))</f>
        <v/>
      </c>
      <c r="O477">
        <f>IF($B477="","",INDEX('انتقال دیده بان'!$AH$2:$AH$4926,$B477))</f>
        <v/>
      </c>
      <c r="P477">
        <f>IF($B477="","",INDEX('انتقال دیده بان'!$AI$2:$AI$4926,$B477))</f>
        <v/>
      </c>
      <c r="Q477">
        <f>IF($B477="","",IF($E477&gt;=85,"شکار ممتاز",IF($E477&gt;=80,"شکار قوی","شکار مشروط")))</f>
        <v/>
      </c>
    </row>
    <row r="478">
      <c r="A478">
        <f>IF($B478="","",ROWS($A$2:A478))</f>
        <v/>
      </c>
      <c r="B47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بان'!$AH$2:$AH$4926&gt;=50)),ROWS($A$2:A478)),0),((('انتقال دیده بان'!$AA$2:$AA$4926)+ROW('انتقال دیده بان'!$AA$2:$AA$4926)/100000000)),0),"")</f>
        <v/>
      </c>
      <c r="C478">
        <f>IF($B478="","",INDEX('انتقال دیده بان'!$A$2:$A$4926,$B478))</f>
        <v/>
      </c>
      <c r="D478">
        <f>IF($B478="","",INDEX('انتقال دیده بان'!$B$2:$B$4926,$B478))</f>
        <v/>
      </c>
      <c r="E478">
        <f>IF($B478="","",INDEX('انتقال دیده بان'!$AA$2:$AA$4926,$B478))</f>
        <v/>
      </c>
      <c r="F478">
        <f>IF($B478="","",INDEX('انتقال دیده بان'!$AJ$2:$AJ$4926,$B478))</f>
        <v/>
      </c>
      <c r="G478">
        <f>IF($B478="","",INDEX('انتقال دیده بان'!$J$2:$J$4926,$B478))</f>
        <v/>
      </c>
      <c r="H478">
        <f>IF($B478="","",INDEX('انتقال دیده بان'!$M$2:$M$4926,$B478))</f>
        <v/>
      </c>
      <c r="I478">
        <f>IF($B478="","",INDEX('انتقال دیده بان'!$D$2:$D$4926,$B478))</f>
        <v/>
      </c>
      <c r="J478">
        <f>IF($B478="","",INDEX('انتقال دیده بان'!$E$2:$E$4926,$B478))</f>
        <v/>
      </c>
      <c r="K478">
        <f>IF($B478="","",INDEX('انتقال دیده بان'!$Y$2:$Y$4926,$B478))</f>
        <v/>
      </c>
      <c r="L478">
        <f>IF($B478="","",INDEX('انتقال دیده بان'!$X$2:$X$4926,$B478))</f>
        <v/>
      </c>
      <c r="M478">
        <f>IF($B478="","",INDEX('انتقال دیده بان'!$AE$2:$AE$4926,$B478))</f>
        <v/>
      </c>
      <c r="N478">
        <f>IF($B478="","",INDEX('انتقال دیده بان'!$AF$2:$AF$4926,$B478))</f>
        <v/>
      </c>
      <c r="O478">
        <f>IF($B478="","",INDEX('انتقال دیده بان'!$AH$2:$AH$4926,$B478))</f>
        <v/>
      </c>
      <c r="P478">
        <f>IF($B478="","",INDEX('انتقال دیده بان'!$AI$2:$AI$4926,$B478))</f>
        <v/>
      </c>
      <c r="Q478">
        <f>IF($B478="","",IF($E478&gt;=85,"شکار ممتاز",IF($E478&gt;=80,"شکار قوی","شکار مشروط")))</f>
        <v/>
      </c>
    </row>
    <row r="479">
      <c r="A479">
        <f>IF($B479="","",ROWS($A$2:A479))</f>
        <v/>
      </c>
      <c r="B47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بان'!$AH$2:$AH$4926&gt;=50)),ROWS($A$2:A479)),0),((('انتقال دیده بان'!$AA$2:$AA$4926)+ROW('انتقال دیده بان'!$AA$2:$AA$4926)/100000000)),0),"")</f>
        <v/>
      </c>
      <c r="C479">
        <f>IF($B479="","",INDEX('انتقال دیده بان'!$A$2:$A$4926,$B479))</f>
        <v/>
      </c>
      <c r="D479">
        <f>IF($B479="","",INDEX('انتقال دیده بان'!$B$2:$B$4926,$B479))</f>
        <v/>
      </c>
      <c r="E479">
        <f>IF($B479="","",INDEX('انتقال دیده بان'!$AA$2:$AA$4926,$B479))</f>
        <v/>
      </c>
      <c r="F479">
        <f>IF($B479="","",INDEX('انتقال دیده بان'!$AJ$2:$AJ$4926,$B479))</f>
        <v/>
      </c>
      <c r="G479">
        <f>IF($B479="","",INDEX('انتقال دیده بان'!$J$2:$J$4926,$B479))</f>
        <v/>
      </c>
      <c r="H479">
        <f>IF($B479="","",INDEX('انتقال دیده بان'!$M$2:$M$4926,$B479))</f>
        <v/>
      </c>
      <c r="I479">
        <f>IF($B479="","",INDEX('انتقال دیده بان'!$D$2:$D$4926,$B479))</f>
        <v/>
      </c>
      <c r="J479">
        <f>IF($B479="","",INDEX('انتقال دیده بان'!$E$2:$E$4926,$B479))</f>
        <v/>
      </c>
      <c r="K479">
        <f>IF($B479="","",INDEX('انتقال دیده بان'!$Y$2:$Y$4926,$B479))</f>
        <v/>
      </c>
      <c r="L479">
        <f>IF($B479="","",INDEX('انتقال دیده بان'!$X$2:$X$4926,$B479))</f>
        <v/>
      </c>
      <c r="M479">
        <f>IF($B479="","",INDEX('انتقال دیده بان'!$AE$2:$AE$4926,$B479))</f>
        <v/>
      </c>
      <c r="N479">
        <f>IF($B479="","",INDEX('انتقال دیده بان'!$AF$2:$AF$4926,$B479))</f>
        <v/>
      </c>
      <c r="O479">
        <f>IF($B479="","",INDEX('انتقال دیده بان'!$AH$2:$AH$4926,$B479))</f>
        <v/>
      </c>
      <c r="P479">
        <f>IF($B479="","",INDEX('انتقال دیده بان'!$AI$2:$AI$4926,$B479))</f>
        <v/>
      </c>
      <c r="Q479">
        <f>IF($B479="","",IF($E479&gt;=85,"شکار ممتاز",IF($E479&gt;=80,"شکار قوی","شکار مشروط")))</f>
        <v/>
      </c>
    </row>
    <row r="480">
      <c r="A480">
        <f>IF($B480="","",ROWS($A$2:A480))</f>
        <v/>
      </c>
      <c r="B48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بان'!$AH$2:$AH$4926&gt;=50)),ROWS($A$2:A480)),0),((('انتقال دیده بان'!$AA$2:$AA$4926)+ROW('انتقال دیده بان'!$AA$2:$AA$4926)/100000000)),0),"")</f>
        <v/>
      </c>
      <c r="C480">
        <f>IF($B480="","",INDEX('انتقال دیده بان'!$A$2:$A$4926,$B480))</f>
        <v/>
      </c>
      <c r="D480">
        <f>IF($B480="","",INDEX('انتقال دیده بان'!$B$2:$B$4926,$B480))</f>
        <v/>
      </c>
      <c r="E480">
        <f>IF($B480="","",INDEX('انتقال دیده بان'!$AA$2:$AA$4926,$B480))</f>
        <v/>
      </c>
      <c r="F480">
        <f>IF($B480="","",INDEX('انتقال دیده بان'!$AJ$2:$AJ$4926,$B480))</f>
        <v/>
      </c>
      <c r="G480">
        <f>IF($B480="","",INDEX('انتقال دیده بان'!$J$2:$J$4926,$B480))</f>
        <v/>
      </c>
      <c r="H480">
        <f>IF($B480="","",INDEX('انتقال دیده بان'!$M$2:$M$4926,$B480))</f>
        <v/>
      </c>
      <c r="I480">
        <f>IF($B480="","",INDEX('انتقال دیده بان'!$D$2:$D$4926,$B480))</f>
        <v/>
      </c>
      <c r="J480">
        <f>IF($B480="","",INDEX('انتقال دیده بان'!$E$2:$E$4926,$B480))</f>
        <v/>
      </c>
      <c r="K480">
        <f>IF($B480="","",INDEX('انتقال دیده بان'!$Y$2:$Y$4926,$B480))</f>
        <v/>
      </c>
      <c r="L480">
        <f>IF($B480="","",INDEX('انتقال دیده بان'!$X$2:$X$4926,$B480))</f>
        <v/>
      </c>
      <c r="M480">
        <f>IF($B480="","",INDEX('انتقال دیده بان'!$AE$2:$AE$4926,$B480))</f>
        <v/>
      </c>
      <c r="N480">
        <f>IF($B480="","",INDEX('انتقال دیده بان'!$AF$2:$AF$4926,$B480))</f>
        <v/>
      </c>
      <c r="O480">
        <f>IF($B480="","",INDEX('انتقال دیده بان'!$AH$2:$AH$4926,$B480))</f>
        <v/>
      </c>
      <c r="P480">
        <f>IF($B480="","",INDEX('انتقال دیده بان'!$AI$2:$AI$4926,$B480))</f>
        <v/>
      </c>
      <c r="Q480">
        <f>IF($B480="","",IF($E480&gt;=85,"شکار ممتاز",IF($E480&gt;=80,"شکار قوی","شکار مشروط")))</f>
        <v/>
      </c>
    </row>
    <row r="481">
      <c r="A481">
        <f>IF($B481="","",ROWS($A$2:A481))</f>
        <v/>
      </c>
      <c r="B48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بان'!$AH$2:$AH$4926&gt;=50)),ROWS($A$2:A481)),0),((('انتقال دیده بان'!$AA$2:$AA$4926)+ROW('انتقال دیده بان'!$AA$2:$AA$4926)/100000000)),0),"")</f>
        <v/>
      </c>
      <c r="C481">
        <f>IF($B481="","",INDEX('انتقال دیده بان'!$A$2:$A$4926,$B481))</f>
        <v/>
      </c>
      <c r="D481">
        <f>IF($B481="","",INDEX('انتقال دیده بان'!$B$2:$B$4926,$B481))</f>
        <v/>
      </c>
      <c r="E481">
        <f>IF($B481="","",INDEX('انتقال دیده بان'!$AA$2:$AA$4926,$B481))</f>
        <v/>
      </c>
      <c r="F481">
        <f>IF($B481="","",INDEX('انتقال دیده بان'!$AJ$2:$AJ$4926,$B481))</f>
        <v/>
      </c>
      <c r="G481">
        <f>IF($B481="","",INDEX('انتقال دیده بان'!$J$2:$J$4926,$B481))</f>
        <v/>
      </c>
      <c r="H481">
        <f>IF($B481="","",INDEX('انتقال دیده بان'!$M$2:$M$4926,$B481))</f>
        <v/>
      </c>
      <c r="I481">
        <f>IF($B481="","",INDEX('انتقال دیده بان'!$D$2:$D$4926,$B481))</f>
        <v/>
      </c>
      <c r="J481">
        <f>IF($B481="","",INDEX('انتقال دیده بان'!$E$2:$E$4926,$B481))</f>
        <v/>
      </c>
      <c r="K481">
        <f>IF($B481="","",INDEX('انتقال دیده بان'!$Y$2:$Y$4926,$B481))</f>
        <v/>
      </c>
      <c r="L481">
        <f>IF($B481="","",INDEX('انتقال دیده بان'!$X$2:$X$4926,$B481))</f>
        <v/>
      </c>
      <c r="M481">
        <f>IF($B481="","",INDEX('انتقال دیده بان'!$AE$2:$AE$4926,$B481))</f>
        <v/>
      </c>
      <c r="N481">
        <f>IF($B481="","",INDEX('انتقال دیده بان'!$AF$2:$AF$4926,$B481))</f>
        <v/>
      </c>
      <c r="O481">
        <f>IF($B481="","",INDEX('انتقال دیده بان'!$AH$2:$AH$4926,$B481))</f>
        <v/>
      </c>
      <c r="P481">
        <f>IF($B481="","",INDEX('انتقال دیده بان'!$AI$2:$AI$4926,$B481))</f>
        <v/>
      </c>
      <c r="Q481">
        <f>IF($B481="","",IF($E481&gt;=85,"شکار ممتاز",IF($E481&gt;=80,"شکار قوی","شکار مشروط")))</f>
        <v/>
      </c>
    </row>
    <row r="482">
      <c r="A482">
        <f>IF($B482="","",ROWS($A$2:A482))</f>
        <v/>
      </c>
      <c r="B48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بان'!$AH$2:$AH$4926&gt;=50)),ROWS($A$2:A482)),0),((('انتقال دیده بان'!$AA$2:$AA$4926)+ROW('انتقال دیده بان'!$AA$2:$AA$4926)/100000000)),0),"")</f>
        <v/>
      </c>
      <c r="C482">
        <f>IF($B482="","",INDEX('انتقال دیده بان'!$A$2:$A$4926,$B482))</f>
        <v/>
      </c>
      <c r="D482">
        <f>IF($B482="","",INDEX('انتقال دیده بان'!$B$2:$B$4926,$B482))</f>
        <v/>
      </c>
      <c r="E482">
        <f>IF($B482="","",INDEX('انتقال دیده بان'!$AA$2:$AA$4926,$B482))</f>
        <v/>
      </c>
      <c r="F482">
        <f>IF($B482="","",INDEX('انتقال دیده بان'!$AJ$2:$AJ$4926,$B482))</f>
        <v/>
      </c>
      <c r="G482">
        <f>IF($B482="","",INDEX('انتقال دیده بان'!$J$2:$J$4926,$B482))</f>
        <v/>
      </c>
      <c r="H482">
        <f>IF($B482="","",INDEX('انتقال دیده بان'!$M$2:$M$4926,$B482))</f>
        <v/>
      </c>
      <c r="I482">
        <f>IF($B482="","",INDEX('انتقال دیده بان'!$D$2:$D$4926,$B482))</f>
        <v/>
      </c>
      <c r="J482">
        <f>IF($B482="","",INDEX('انتقال دیده بان'!$E$2:$E$4926,$B482))</f>
        <v/>
      </c>
      <c r="K482">
        <f>IF($B482="","",INDEX('انتقال دیده بان'!$Y$2:$Y$4926,$B482))</f>
        <v/>
      </c>
      <c r="L482">
        <f>IF($B482="","",INDEX('انتقال دیده بان'!$X$2:$X$4926,$B482))</f>
        <v/>
      </c>
      <c r="M482">
        <f>IF($B482="","",INDEX('انتقال دیده بان'!$AE$2:$AE$4926,$B482))</f>
        <v/>
      </c>
      <c r="N482">
        <f>IF($B482="","",INDEX('انتقال دیده بان'!$AF$2:$AF$4926,$B482))</f>
        <v/>
      </c>
      <c r="O482">
        <f>IF($B482="","",INDEX('انتقال دیده بان'!$AH$2:$AH$4926,$B482))</f>
        <v/>
      </c>
      <c r="P482">
        <f>IF($B482="","",INDEX('انتقال دیده بان'!$AI$2:$AI$4926,$B482))</f>
        <v/>
      </c>
      <c r="Q482">
        <f>IF($B482="","",IF($E482&gt;=85,"شکار ممتاز",IF($E482&gt;=80,"شکار قوی","شکار مشروط")))</f>
        <v/>
      </c>
    </row>
    <row r="483">
      <c r="A483">
        <f>IF($B483="","",ROWS($A$2:A483))</f>
        <v/>
      </c>
      <c r="B48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بان'!$AH$2:$AH$4926&gt;=50)),ROWS($A$2:A483)),0),((('انتقال دیده بان'!$AA$2:$AA$4926)+ROW('انتقال دیده بان'!$AA$2:$AA$4926)/100000000)),0),"")</f>
        <v/>
      </c>
      <c r="C483">
        <f>IF($B483="","",INDEX('انتقال دیده بان'!$A$2:$A$4926,$B483))</f>
        <v/>
      </c>
      <c r="D483">
        <f>IF($B483="","",INDEX('انتقال دیده بان'!$B$2:$B$4926,$B483))</f>
        <v/>
      </c>
      <c r="E483">
        <f>IF($B483="","",INDEX('انتقال دیده بان'!$AA$2:$AA$4926,$B483))</f>
        <v/>
      </c>
      <c r="F483">
        <f>IF($B483="","",INDEX('انتقال دیده بان'!$AJ$2:$AJ$4926,$B483))</f>
        <v/>
      </c>
      <c r="G483">
        <f>IF($B483="","",INDEX('انتقال دیده بان'!$J$2:$J$4926,$B483))</f>
        <v/>
      </c>
      <c r="H483">
        <f>IF($B483="","",INDEX('انتقال دیده بان'!$M$2:$M$4926,$B483))</f>
        <v/>
      </c>
      <c r="I483">
        <f>IF($B483="","",INDEX('انتقال دیده بان'!$D$2:$D$4926,$B483))</f>
        <v/>
      </c>
      <c r="J483">
        <f>IF($B483="","",INDEX('انتقال دیده بان'!$E$2:$E$4926,$B483))</f>
        <v/>
      </c>
      <c r="K483">
        <f>IF($B483="","",INDEX('انتقال دیده بان'!$Y$2:$Y$4926,$B483))</f>
        <v/>
      </c>
      <c r="L483">
        <f>IF($B483="","",INDEX('انتقال دیده بان'!$X$2:$X$4926,$B483))</f>
        <v/>
      </c>
      <c r="M483">
        <f>IF($B483="","",INDEX('انتقال دیده بان'!$AE$2:$AE$4926,$B483))</f>
        <v/>
      </c>
      <c r="N483">
        <f>IF($B483="","",INDEX('انتقال دیده بان'!$AF$2:$AF$4926,$B483))</f>
        <v/>
      </c>
      <c r="O483">
        <f>IF($B483="","",INDEX('انتقال دیده بان'!$AH$2:$AH$4926,$B483))</f>
        <v/>
      </c>
      <c r="P483">
        <f>IF($B483="","",INDEX('انتقال دیده بان'!$AI$2:$AI$4926,$B483))</f>
        <v/>
      </c>
      <c r="Q483">
        <f>IF($B483="","",IF($E483&gt;=85,"شکار ممتاز",IF($E483&gt;=80,"شکار قوی","شکار مشروط")))</f>
        <v/>
      </c>
    </row>
    <row r="484">
      <c r="A484">
        <f>IF($B484="","",ROWS($A$2:A484))</f>
        <v/>
      </c>
      <c r="B48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بان'!$AH$2:$AH$4926&gt;=50)),ROWS($A$2:A484)),0),((('انتقال دیده بان'!$AA$2:$AA$4926)+ROW('انتقال دیده بان'!$AA$2:$AA$4926)/100000000)),0),"")</f>
        <v/>
      </c>
      <c r="C484">
        <f>IF($B484="","",INDEX('انتقال دیده بان'!$A$2:$A$4926,$B484))</f>
        <v/>
      </c>
      <c r="D484">
        <f>IF($B484="","",INDEX('انتقال دیده بان'!$B$2:$B$4926,$B484))</f>
        <v/>
      </c>
      <c r="E484">
        <f>IF($B484="","",INDEX('انتقال دیده بان'!$AA$2:$AA$4926,$B484))</f>
        <v/>
      </c>
      <c r="F484">
        <f>IF($B484="","",INDEX('انتقال دیده بان'!$AJ$2:$AJ$4926,$B484))</f>
        <v/>
      </c>
      <c r="G484">
        <f>IF($B484="","",INDEX('انتقال دیده بان'!$J$2:$J$4926,$B484))</f>
        <v/>
      </c>
      <c r="H484">
        <f>IF($B484="","",INDEX('انتقال دیده بان'!$M$2:$M$4926,$B484))</f>
        <v/>
      </c>
      <c r="I484">
        <f>IF($B484="","",INDEX('انتقال دیده بان'!$D$2:$D$4926,$B484))</f>
        <v/>
      </c>
      <c r="J484">
        <f>IF($B484="","",INDEX('انتقال دیده بان'!$E$2:$E$4926,$B484))</f>
        <v/>
      </c>
      <c r="K484">
        <f>IF($B484="","",INDEX('انتقال دیده بان'!$Y$2:$Y$4926,$B484))</f>
        <v/>
      </c>
      <c r="L484">
        <f>IF($B484="","",INDEX('انتقال دیده بان'!$X$2:$X$4926,$B484))</f>
        <v/>
      </c>
      <c r="M484">
        <f>IF($B484="","",INDEX('انتقال دیده بان'!$AE$2:$AE$4926,$B484))</f>
        <v/>
      </c>
      <c r="N484">
        <f>IF($B484="","",INDEX('انتقال دیده بان'!$AF$2:$AF$4926,$B484))</f>
        <v/>
      </c>
      <c r="O484">
        <f>IF($B484="","",INDEX('انتقال دیده بان'!$AH$2:$AH$4926,$B484))</f>
        <v/>
      </c>
      <c r="P484">
        <f>IF($B484="","",INDEX('انتقال دیده بان'!$AI$2:$AI$4926,$B484))</f>
        <v/>
      </c>
      <c r="Q484">
        <f>IF($B484="","",IF($E484&gt;=85,"شکار ممتاز",IF($E484&gt;=80,"شکار قوی","شکار مشروط")))</f>
        <v/>
      </c>
    </row>
    <row r="485">
      <c r="A485">
        <f>IF($B485="","",ROWS($A$2:A485))</f>
        <v/>
      </c>
      <c r="B48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بان'!$AH$2:$AH$4926&gt;=50)),ROWS($A$2:A485)),0),((('انتقال دیده بان'!$AA$2:$AA$4926)+ROW('انتقال دیده بان'!$AA$2:$AA$4926)/100000000)),0),"")</f>
        <v/>
      </c>
      <c r="C485">
        <f>IF($B485="","",INDEX('انتقال دیده بان'!$A$2:$A$4926,$B485))</f>
        <v/>
      </c>
      <c r="D485">
        <f>IF($B485="","",INDEX('انتقال دیده بان'!$B$2:$B$4926,$B485))</f>
        <v/>
      </c>
      <c r="E485">
        <f>IF($B485="","",INDEX('انتقال دیده بان'!$AA$2:$AA$4926,$B485))</f>
        <v/>
      </c>
      <c r="F485">
        <f>IF($B485="","",INDEX('انتقال دیده بان'!$AJ$2:$AJ$4926,$B485))</f>
        <v/>
      </c>
      <c r="G485">
        <f>IF($B485="","",INDEX('انتقال دیده بان'!$J$2:$J$4926,$B485))</f>
        <v/>
      </c>
      <c r="H485">
        <f>IF($B485="","",INDEX('انتقال دیده بان'!$M$2:$M$4926,$B485))</f>
        <v/>
      </c>
      <c r="I485">
        <f>IF($B485="","",INDEX('انتقال دیده بان'!$D$2:$D$4926,$B485))</f>
        <v/>
      </c>
      <c r="J485">
        <f>IF($B485="","",INDEX('انتقال دیده بان'!$E$2:$E$4926,$B485))</f>
        <v/>
      </c>
      <c r="K485">
        <f>IF($B485="","",INDEX('انتقال دیده بان'!$Y$2:$Y$4926,$B485))</f>
        <v/>
      </c>
      <c r="L485">
        <f>IF($B485="","",INDEX('انتقال دیده بان'!$X$2:$X$4926,$B485))</f>
        <v/>
      </c>
      <c r="M485">
        <f>IF($B485="","",INDEX('انتقال دیده بان'!$AE$2:$AE$4926,$B485))</f>
        <v/>
      </c>
      <c r="N485">
        <f>IF($B485="","",INDEX('انتقال دیده بان'!$AF$2:$AF$4926,$B485))</f>
        <v/>
      </c>
      <c r="O485">
        <f>IF($B485="","",INDEX('انتقال دیده بان'!$AH$2:$AH$4926,$B485))</f>
        <v/>
      </c>
      <c r="P485">
        <f>IF($B485="","",INDEX('انتقال دیده بان'!$AI$2:$AI$4926,$B485))</f>
        <v/>
      </c>
      <c r="Q485">
        <f>IF($B485="","",IF($E485&gt;=85,"شکار ممتاز",IF($E485&gt;=80,"شکار قوی","شکار مشروط")))</f>
        <v/>
      </c>
    </row>
    <row r="486">
      <c r="A486">
        <f>IF($B486="","",ROWS($A$2:A486))</f>
        <v/>
      </c>
      <c r="B48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بان'!$AH$2:$AH$4926&gt;=50)),ROWS($A$2:A486)),0),((('انتقال دیده بان'!$AA$2:$AA$4926)+ROW('انتقال دیده بان'!$AA$2:$AA$4926)/100000000)),0),"")</f>
        <v/>
      </c>
      <c r="C486">
        <f>IF($B486="","",INDEX('انتقال دیده بان'!$A$2:$A$4926,$B486))</f>
        <v/>
      </c>
      <c r="D486">
        <f>IF($B486="","",INDEX('انتقال دیده بان'!$B$2:$B$4926,$B486))</f>
        <v/>
      </c>
      <c r="E486">
        <f>IF($B486="","",INDEX('انتقال دیده بان'!$AA$2:$AA$4926,$B486))</f>
        <v/>
      </c>
      <c r="F486">
        <f>IF($B486="","",INDEX('انتقال دیده بان'!$AJ$2:$AJ$4926,$B486))</f>
        <v/>
      </c>
      <c r="G486">
        <f>IF($B486="","",INDEX('انتقال دیده بان'!$J$2:$J$4926,$B486))</f>
        <v/>
      </c>
      <c r="H486">
        <f>IF($B486="","",INDEX('انتقال دیده بان'!$M$2:$M$4926,$B486))</f>
        <v/>
      </c>
      <c r="I486">
        <f>IF($B486="","",INDEX('انتقال دیده بان'!$D$2:$D$4926,$B486))</f>
        <v/>
      </c>
      <c r="J486">
        <f>IF($B486="","",INDEX('انتقال دیده بان'!$E$2:$E$4926,$B486))</f>
        <v/>
      </c>
      <c r="K486">
        <f>IF($B486="","",INDEX('انتقال دیده بان'!$Y$2:$Y$4926,$B486))</f>
        <v/>
      </c>
      <c r="L486">
        <f>IF($B486="","",INDEX('انتقال دیده بان'!$X$2:$X$4926,$B486))</f>
        <v/>
      </c>
      <c r="M486">
        <f>IF($B486="","",INDEX('انتقال دیده بان'!$AE$2:$AE$4926,$B486))</f>
        <v/>
      </c>
      <c r="N486">
        <f>IF($B486="","",INDEX('انتقال دیده بان'!$AF$2:$AF$4926,$B486))</f>
        <v/>
      </c>
      <c r="O486">
        <f>IF($B486="","",INDEX('انتقال دیده بان'!$AH$2:$AH$4926,$B486))</f>
        <v/>
      </c>
      <c r="P486">
        <f>IF($B486="","",INDEX('انتقال دیده بان'!$AI$2:$AI$4926,$B486))</f>
        <v/>
      </c>
      <c r="Q486">
        <f>IF($B486="","",IF($E486&gt;=85,"شکار ممتاز",IF($E486&gt;=80,"شکار قوی","شکار مشروط")))</f>
        <v/>
      </c>
    </row>
    <row r="487">
      <c r="A487">
        <f>IF($B487="","",ROWS($A$2:A487))</f>
        <v/>
      </c>
      <c r="B48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بان'!$AH$2:$AH$4926&gt;=50)),ROWS($A$2:A487)),0),((('انتقال دیده بان'!$AA$2:$AA$4926)+ROW('انتقال دیده بان'!$AA$2:$AA$4926)/100000000)),0),"")</f>
        <v/>
      </c>
      <c r="C487">
        <f>IF($B487="","",INDEX('انتقال دیده بان'!$A$2:$A$4926,$B487))</f>
        <v/>
      </c>
      <c r="D487">
        <f>IF($B487="","",INDEX('انتقال دیده بان'!$B$2:$B$4926,$B487))</f>
        <v/>
      </c>
      <c r="E487">
        <f>IF($B487="","",INDEX('انتقال دیده بان'!$AA$2:$AA$4926,$B487))</f>
        <v/>
      </c>
      <c r="F487">
        <f>IF($B487="","",INDEX('انتقال دیده بان'!$AJ$2:$AJ$4926,$B487))</f>
        <v/>
      </c>
      <c r="G487">
        <f>IF($B487="","",INDEX('انتقال دیده بان'!$J$2:$J$4926,$B487))</f>
        <v/>
      </c>
      <c r="H487">
        <f>IF($B487="","",INDEX('انتقال دیده بان'!$M$2:$M$4926,$B487))</f>
        <v/>
      </c>
      <c r="I487">
        <f>IF($B487="","",INDEX('انتقال دیده بان'!$D$2:$D$4926,$B487))</f>
        <v/>
      </c>
      <c r="J487">
        <f>IF($B487="","",INDEX('انتقال دیده بان'!$E$2:$E$4926,$B487))</f>
        <v/>
      </c>
      <c r="K487">
        <f>IF($B487="","",INDEX('انتقال دیده بان'!$Y$2:$Y$4926,$B487))</f>
        <v/>
      </c>
      <c r="L487">
        <f>IF($B487="","",INDEX('انتقال دیده بان'!$X$2:$X$4926,$B487))</f>
        <v/>
      </c>
      <c r="M487">
        <f>IF($B487="","",INDEX('انتقال دیده بان'!$AE$2:$AE$4926,$B487))</f>
        <v/>
      </c>
      <c r="N487">
        <f>IF($B487="","",INDEX('انتقال دیده بان'!$AF$2:$AF$4926,$B487))</f>
        <v/>
      </c>
      <c r="O487">
        <f>IF($B487="","",INDEX('انتقال دیده بان'!$AH$2:$AH$4926,$B487))</f>
        <v/>
      </c>
      <c r="P487">
        <f>IF($B487="","",INDEX('انتقال دیده بان'!$AI$2:$AI$4926,$B487))</f>
        <v/>
      </c>
      <c r="Q487">
        <f>IF($B487="","",IF($E487&gt;=85,"شکار ممتاز",IF($E487&gt;=80,"شکار قوی","شکار مشروط")))</f>
        <v/>
      </c>
    </row>
    <row r="488">
      <c r="A488">
        <f>IF($B488="","",ROWS($A$2:A488))</f>
        <v/>
      </c>
      <c r="B48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بان'!$AH$2:$AH$4926&gt;=50)),ROWS($A$2:A488)),0),((('انتقال دیده بان'!$AA$2:$AA$4926)+ROW('انتقال دیده بان'!$AA$2:$AA$4926)/100000000)),0),"")</f>
        <v/>
      </c>
      <c r="C488">
        <f>IF($B488="","",INDEX('انتقال دیده بان'!$A$2:$A$4926,$B488))</f>
        <v/>
      </c>
      <c r="D488">
        <f>IF($B488="","",INDEX('انتقال دیده بان'!$B$2:$B$4926,$B488))</f>
        <v/>
      </c>
      <c r="E488">
        <f>IF($B488="","",INDEX('انتقال دیده بان'!$AA$2:$AA$4926,$B488))</f>
        <v/>
      </c>
      <c r="F488">
        <f>IF($B488="","",INDEX('انتقال دیده بان'!$AJ$2:$AJ$4926,$B488))</f>
        <v/>
      </c>
      <c r="G488">
        <f>IF($B488="","",INDEX('انتقال دیده بان'!$J$2:$J$4926,$B488))</f>
        <v/>
      </c>
      <c r="H488">
        <f>IF($B488="","",INDEX('انتقال دیده بان'!$M$2:$M$4926,$B488))</f>
        <v/>
      </c>
      <c r="I488">
        <f>IF($B488="","",INDEX('انتقال دیده بان'!$D$2:$D$4926,$B488))</f>
        <v/>
      </c>
      <c r="J488">
        <f>IF($B488="","",INDEX('انتقال دیده بان'!$E$2:$E$4926,$B488))</f>
        <v/>
      </c>
      <c r="K488">
        <f>IF($B488="","",INDEX('انتقال دیده بان'!$Y$2:$Y$4926,$B488))</f>
        <v/>
      </c>
      <c r="L488">
        <f>IF($B488="","",INDEX('انتقال دیده بان'!$X$2:$X$4926,$B488))</f>
        <v/>
      </c>
      <c r="M488">
        <f>IF($B488="","",INDEX('انتقال دیده بان'!$AE$2:$AE$4926,$B488))</f>
        <v/>
      </c>
      <c r="N488">
        <f>IF($B488="","",INDEX('انتقال دیده بان'!$AF$2:$AF$4926,$B488))</f>
        <v/>
      </c>
      <c r="O488">
        <f>IF($B488="","",INDEX('انتقال دیده بان'!$AH$2:$AH$4926,$B488))</f>
        <v/>
      </c>
      <c r="P488">
        <f>IF($B488="","",INDEX('انتقال دیده بان'!$AI$2:$AI$4926,$B488))</f>
        <v/>
      </c>
      <c r="Q488">
        <f>IF($B488="","",IF($E488&gt;=85,"شکار ممتاز",IF($E488&gt;=80,"شکار قوی","شکار مشروط")))</f>
        <v/>
      </c>
    </row>
    <row r="489">
      <c r="A489">
        <f>IF($B489="","",ROWS($A$2:A489))</f>
        <v/>
      </c>
      <c r="B48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بان'!$AH$2:$AH$4926&gt;=50)),ROWS($A$2:A489)),0),((('انتقال دیده بان'!$AA$2:$AA$4926)+ROW('انتقال دیده بان'!$AA$2:$AA$4926)/100000000)),0),"")</f>
        <v/>
      </c>
      <c r="C489">
        <f>IF($B489="","",INDEX('انتقال دیده بان'!$A$2:$A$4926,$B489))</f>
        <v/>
      </c>
      <c r="D489">
        <f>IF($B489="","",INDEX('انتقال دیده بان'!$B$2:$B$4926,$B489))</f>
        <v/>
      </c>
      <c r="E489">
        <f>IF($B489="","",INDEX('انتقال دیده بان'!$AA$2:$AA$4926,$B489))</f>
        <v/>
      </c>
      <c r="F489">
        <f>IF($B489="","",INDEX('انتقال دیده بان'!$AJ$2:$AJ$4926,$B489))</f>
        <v/>
      </c>
      <c r="G489">
        <f>IF($B489="","",INDEX('انتقال دیده بان'!$J$2:$J$4926,$B489))</f>
        <v/>
      </c>
      <c r="H489">
        <f>IF($B489="","",INDEX('انتقال دیده بان'!$M$2:$M$4926,$B489))</f>
        <v/>
      </c>
      <c r="I489">
        <f>IF($B489="","",INDEX('انتقال دیده بان'!$D$2:$D$4926,$B489))</f>
        <v/>
      </c>
      <c r="J489">
        <f>IF($B489="","",INDEX('انتقال دیده بان'!$E$2:$E$4926,$B489))</f>
        <v/>
      </c>
      <c r="K489">
        <f>IF($B489="","",INDEX('انتقال دیده بان'!$Y$2:$Y$4926,$B489))</f>
        <v/>
      </c>
      <c r="L489">
        <f>IF($B489="","",INDEX('انتقال دیده بان'!$X$2:$X$4926,$B489))</f>
        <v/>
      </c>
      <c r="M489">
        <f>IF($B489="","",INDEX('انتقال دیده بان'!$AE$2:$AE$4926,$B489))</f>
        <v/>
      </c>
      <c r="N489">
        <f>IF($B489="","",INDEX('انتقال دیده بان'!$AF$2:$AF$4926,$B489))</f>
        <v/>
      </c>
      <c r="O489">
        <f>IF($B489="","",INDEX('انتقال دیده بان'!$AH$2:$AH$4926,$B489))</f>
        <v/>
      </c>
      <c r="P489">
        <f>IF($B489="","",INDEX('انتقال دیده بان'!$AI$2:$AI$4926,$B489))</f>
        <v/>
      </c>
      <c r="Q489">
        <f>IF($B489="","",IF($E489&gt;=85,"شکار ممتاز",IF($E489&gt;=80,"شکار قوی","شکار مشروط")))</f>
        <v/>
      </c>
    </row>
    <row r="490">
      <c r="A490">
        <f>IF($B490="","",ROWS($A$2:A490))</f>
        <v/>
      </c>
      <c r="B49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بان'!$AH$2:$AH$4926&gt;=50)),ROWS($A$2:A490)),0),((('انتقال دیده بان'!$AA$2:$AA$4926)+ROW('انتقال دیده بان'!$AA$2:$AA$4926)/100000000)),0),"")</f>
        <v/>
      </c>
      <c r="C490">
        <f>IF($B490="","",INDEX('انتقال دیده بان'!$A$2:$A$4926,$B490))</f>
        <v/>
      </c>
      <c r="D490">
        <f>IF($B490="","",INDEX('انتقال دیده بان'!$B$2:$B$4926,$B490))</f>
        <v/>
      </c>
      <c r="E490">
        <f>IF($B490="","",INDEX('انتقال دیده بان'!$AA$2:$AA$4926,$B490))</f>
        <v/>
      </c>
      <c r="F490">
        <f>IF($B490="","",INDEX('انتقال دیده بان'!$AJ$2:$AJ$4926,$B490))</f>
        <v/>
      </c>
      <c r="G490">
        <f>IF($B490="","",INDEX('انتقال دیده بان'!$J$2:$J$4926,$B490))</f>
        <v/>
      </c>
      <c r="H490">
        <f>IF($B490="","",INDEX('انتقال دیده بان'!$M$2:$M$4926,$B490))</f>
        <v/>
      </c>
      <c r="I490">
        <f>IF($B490="","",INDEX('انتقال دیده بان'!$D$2:$D$4926,$B490))</f>
        <v/>
      </c>
      <c r="J490">
        <f>IF($B490="","",INDEX('انتقال دیده بان'!$E$2:$E$4926,$B490))</f>
        <v/>
      </c>
      <c r="K490">
        <f>IF($B490="","",INDEX('انتقال دیده بان'!$Y$2:$Y$4926,$B490))</f>
        <v/>
      </c>
      <c r="L490">
        <f>IF($B490="","",INDEX('انتقال دیده بان'!$X$2:$X$4926,$B490))</f>
        <v/>
      </c>
      <c r="M490">
        <f>IF($B490="","",INDEX('انتقال دیده بان'!$AE$2:$AE$4926,$B490))</f>
        <v/>
      </c>
      <c r="N490">
        <f>IF($B490="","",INDEX('انتقال دیده بان'!$AF$2:$AF$4926,$B490))</f>
        <v/>
      </c>
      <c r="O490">
        <f>IF($B490="","",INDEX('انتقال دیده بان'!$AH$2:$AH$4926,$B490))</f>
        <v/>
      </c>
      <c r="P490">
        <f>IF($B490="","",INDEX('انتقال دیده بان'!$AI$2:$AI$4926,$B490))</f>
        <v/>
      </c>
      <c r="Q490">
        <f>IF($B490="","",IF($E490&gt;=85,"شکار ممتاز",IF($E490&gt;=80,"شکار قوی","شکار مشروط")))</f>
        <v/>
      </c>
    </row>
    <row r="491">
      <c r="A491">
        <f>IF($B491="","",ROWS($A$2:A491))</f>
        <v/>
      </c>
      <c r="B49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بان'!$AH$2:$AH$4926&gt;=50)),ROWS($A$2:A491)),0),((('انتقال دیده بان'!$AA$2:$AA$4926)+ROW('انتقال دیده بان'!$AA$2:$AA$4926)/100000000)),0),"")</f>
        <v/>
      </c>
      <c r="C491">
        <f>IF($B491="","",INDEX('انتقال دیده بان'!$A$2:$A$4926,$B491))</f>
        <v/>
      </c>
      <c r="D491">
        <f>IF($B491="","",INDEX('انتقال دیده بان'!$B$2:$B$4926,$B491))</f>
        <v/>
      </c>
      <c r="E491">
        <f>IF($B491="","",INDEX('انتقال دیده بان'!$AA$2:$AA$4926,$B491))</f>
        <v/>
      </c>
      <c r="F491">
        <f>IF($B491="","",INDEX('انتقال دیده بان'!$AJ$2:$AJ$4926,$B491))</f>
        <v/>
      </c>
      <c r="G491">
        <f>IF($B491="","",INDEX('انتقال دیده بان'!$J$2:$J$4926,$B491))</f>
        <v/>
      </c>
      <c r="H491">
        <f>IF($B491="","",INDEX('انتقال دیده بان'!$M$2:$M$4926,$B491))</f>
        <v/>
      </c>
      <c r="I491">
        <f>IF($B491="","",INDEX('انتقال دیده بان'!$D$2:$D$4926,$B491))</f>
        <v/>
      </c>
      <c r="J491">
        <f>IF($B491="","",INDEX('انتقال دیده بان'!$E$2:$E$4926,$B491))</f>
        <v/>
      </c>
      <c r="K491">
        <f>IF($B491="","",INDEX('انتقال دیده بان'!$Y$2:$Y$4926,$B491))</f>
        <v/>
      </c>
      <c r="L491">
        <f>IF($B491="","",INDEX('انتقال دیده بان'!$X$2:$X$4926,$B491))</f>
        <v/>
      </c>
      <c r="M491">
        <f>IF($B491="","",INDEX('انتقال دیده بان'!$AE$2:$AE$4926,$B491))</f>
        <v/>
      </c>
      <c r="N491">
        <f>IF($B491="","",INDEX('انتقال دیده بان'!$AF$2:$AF$4926,$B491))</f>
        <v/>
      </c>
      <c r="O491">
        <f>IF($B491="","",INDEX('انتقال دیده بان'!$AH$2:$AH$4926,$B491))</f>
        <v/>
      </c>
      <c r="P491">
        <f>IF($B491="","",INDEX('انتقال دیده بان'!$AI$2:$AI$4926,$B491))</f>
        <v/>
      </c>
      <c r="Q491">
        <f>IF($B491="","",IF($E491&gt;=85,"شکار ممتاز",IF($E491&gt;=80,"شکار قوی","شکار مشروط")))</f>
        <v/>
      </c>
    </row>
    <row r="492">
      <c r="A492">
        <f>IF($B492="","",ROWS($A$2:A492))</f>
        <v/>
      </c>
      <c r="B492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بان'!$AH$2:$AH$4926&gt;=50)),ROWS($A$2:A492)),0),((('انتقال دیده بان'!$AA$2:$AA$4926)+ROW('انتقال دیده بان'!$AA$2:$AA$4926)/100000000)),0),"")</f>
        <v/>
      </c>
      <c r="C492">
        <f>IF($B492="","",INDEX('انتقال دیده بان'!$A$2:$A$4926,$B492))</f>
        <v/>
      </c>
      <c r="D492">
        <f>IF($B492="","",INDEX('انتقال دیده بان'!$B$2:$B$4926,$B492))</f>
        <v/>
      </c>
      <c r="E492">
        <f>IF($B492="","",INDEX('انتقال دیده بان'!$AA$2:$AA$4926,$B492))</f>
        <v/>
      </c>
      <c r="F492">
        <f>IF($B492="","",INDEX('انتقال دیده بان'!$AJ$2:$AJ$4926,$B492))</f>
        <v/>
      </c>
      <c r="G492">
        <f>IF($B492="","",INDEX('انتقال دیده بان'!$J$2:$J$4926,$B492))</f>
        <v/>
      </c>
      <c r="H492">
        <f>IF($B492="","",INDEX('انتقال دیده بان'!$M$2:$M$4926,$B492))</f>
        <v/>
      </c>
      <c r="I492">
        <f>IF($B492="","",INDEX('انتقال دیده بان'!$D$2:$D$4926,$B492))</f>
        <v/>
      </c>
      <c r="J492">
        <f>IF($B492="","",INDEX('انتقال دیده بان'!$E$2:$E$4926,$B492))</f>
        <v/>
      </c>
      <c r="K492">
        <f>IF($B492="","",INDEX('انتقال دیده بان'!$Y$2:$Y$4926,$B492))</f>
        <v/>
      </c>
      <c r="L492">
        <f>IF($B492="","",INDEX('انتقال دیده بان'!$X$2:$X$4926,$B492))</f>
        <v/>
      </c>
      <c r="M492">
        <f>IF($B492="","",INDEX('انتقال دیده بان'!$AE$2:$AE$4926,$B492))</f>
        <v/>
      </c>
      <c r="N492">
        <f>IF($B492="","",INDEX('انتقال دیده بان'!$AF$2:$AF$4926,$B492))</f>
        <v/>
      </c>
      <c r="O492">
        <f>IF($B492="","",INDEX('انتقال دیده بان'!$AH$2:$AH$4926,$B492))</f>
        <v/>
      </c>
      <c r="P492">
        <f>IF($B492="","",INDEX('انتقال دیده بان'!$AI$2:$AI$4926,$B492))</f>
        <v/>
      </c>
      <c r="Q492">
        <f>IF($B492="","",IF($E492&gt;=85,"شکار ممتاز",IF($E492&gt;=80,"شکار قوی","شکار مشروط")))</f>
        <v/>
      </c>
    </row>
    <row r="493">
      <c r="A493">
        <f>IF($B493="","",ROWS($A$2:A493))</f>
        <v/>
      </c>
      <c r="B493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بان'!$AH$2:$AH$4926&gt;=50)),ROWS($A$2:A493)),0),((('انتقال دیده بان'!$AA$2:$AA$4926)+ROW('انتقال دیده بان'!$AA$2:$AA$4926)/100000000)),0),"")</f>
        <v/>
      </c>
      <c r="C493">
        <f>IF($B493="","",INDEX('انتقال دیده بان'!$A$2:$A$4926,$B493))</f>
        <v/>
      </c>
      <c r="D493">
        <f>IF($B493="","",INDEX('انتقال دیده بان'!$B$2:$B$4926,$B493))</f>
        <v/>
      </c>
      <c r="E493">
        <f>IF($B493="","",INDEX('انتقال دیده بان'!$AA$2:$AA$4926,$B493))</f>
        <v/>
      </c>
      <c r="F493">
        <f>IF($B493="","",INDEX('انتقال دیده بان'!$AJ$2:$AJ$4926,$B493))</f>
        <v/>
      </c>
      <c r="G493">
        <f>IF($B493="","",INDEX('انتقال دیده بان'!$J$2:$J$4926,$B493))</f>
        <v/>
      </c>
      <c r="H493">
        <f>IF($B493="","",INDEX('انتقال دیده بان'!$M$2:$M$4926,$B493))</f>
        <v/>
      </c>
      <c r="I493">
        <f>IF($B493="","",INDEX('انتقال دیده بان'!$D$2:$D$4926,$B493))</f>
        <v/>
      </c>
      <c r="J493">
        <f>IF($B493="","",INDEX('انتقال دیده بان'!$E$2:$E$4926,$B493))</f>
        <v/>
      </c>
      <c r="K493">
        <f>IF($B493="","",INDEX('انتقال دیده بان'!$Y$2:$Y$4926,$B493))</f>
        <v/>
      </c>
      <c r="L493">
        <f>IF($B493="","",INDEX('انتقال دیده بان'!$X$2:$X$4926,$B493))</f>
        <v/>
      </c>
      <c r="M493">
        <f>IF($B493="","",INDEX('انتقال دیده بان'!$AE$2:$AE$4926,$B493))</f>
        <v/>
      </c>
      <c r="N493">
        <f>IF($B493="","",INDEX('انتقال دیده بان'!$AF$2:$AF$4926,$B493))</f>
        <v/>
      </c>
      <c r="O493">
        <f>IF($B493="","",INDEX('انتقال دیده بان'!$AH$2:$AH$4926,$B493))</f>
        <v/>
      </c>
      <c r="P493">
        <f>IF($B493="","",INDEX('انتقال دیده بان'!$AI$2:$AI$4926,$B493))</f>
        <v/>
      </c>
      <c r="Q493">
        <f>IF($B493="","",IF($E493&gt;=85,"شکار ممتاز",IF($E493&gt;=80,"شکار قوی","شکار مشروط")))</f>
        <v/>
      </c>
    </row>
    <row r="494">
      <c r="A494">
        <f>IF($B494="","",ROWS($A$2:A494))</f>
        <v/>
      </c>
      <c r="B494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بان'!$AH$2:$AH$4926&gt;=50)),ROWS($A$2:A494)),0),((('انتقال دیده بان'!$AA$2:$AA$4926)+ROW('انتقال دیده بان'!$AA$2:$AA$4926)/100000000)),0),"")</f>
        <v/>
      </c>
      <c r="C494">
        <f>IF($B494="","",INDEX('انتقال دیده بان'!$A$2:$A$4926,$B494))</f>
        <v/>
      </c>
      <c r="D494">
        <f>IF($B494="","",INDEX('انتقال دیده بان'!$B$2:$B$4926,$B494))</f>
        <v/>
      </c>
      <c r="E494">
        <f>IF($B494="","",INDEX('انتقال دیده بان'!$AA$2:$AA$4926,$B494))</f>
        <v/>
      </c>
      <c r="F494">
        <f>IF($B494="","",INDEX('انتقال دیده بان'!$AJ$2:$AJ$4926,$B494))</f>
        <v/>
      </c>
      <c r="G494">
        <f>IF($B494="","",INDEX('انتقال دیده بان'!$J$2:$J$4926,$B494))</f>
        <v/>
      </c>
      <c r="H494">
        <f>IF($B494="","",INDEX('انتقال دیده بان'!$M$2:$M$4926,$B494))</f>
        <v/>
      </c>
      <c r="I494">
        <f>IF($B494="","",INDEX('انتقال دیده بان'!$D$2:$D$4926,$B494))</f>
        <v/>
      </c>
      <c r="J494">
        <f>IF($B494="","",INDEX('انتقال دیده بان'!$E$2:$E$4926,$B494))</f>
        <v/>
      </c>
      <c r="K494">
        <f>IF($B494="","",INDEX('انتقال دیده بان'!$Y$2:$Y$4926,$B494))</f>
        <v/>
      </c>
      <c r="L494">
        <f>IF($B494="","",INDEX('انتقال دیده بان'!$X$2:$X$4926,$B494))</f>
        <v/>
      </c>
      <c r="M494">
        <f>IF($B494="","",INDEX('انتقال دیده بان'!$AE$2:$AE$4926,$B494))</f>
        <v/>
      </c>
      <c r="N494">
        <f>IF($B494="","",INDEX('انتقال دیده بان'!$AF$2:$AF$4926,$B494))</f>
        <v/>
      </c>
      <c r="O494">
        <f>IF($B494="","",INDEX('انتقال دیده بان'!$AH$2:$AH$4926,$B494))</f>
        <v/>
      </c>
      <c r="P494">
        <f>IF($B494="","",INDEX('انتقال دیده بان'!$AI$2:$AI$4926,$B494))</f>
        <v/>
      </c>
      <c r="Q494">
        <f>IF($B494="","",IF($E494&gt;=85,"شکار ممتاز",IF($E494&gt;=80,"شکار قوی","شکار مشروط")))</f>
        <v/>
      </c>
    </row>
    <row r="495">
      <c r="A495">
        <f>IF($B495="","",ROWS($A$2:A495))</f>
        <v/>
      </c>
      <c r="B495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بان'!$AH$2:$AH$4926&gt;=50)),ROWS($A$2:A495)),0),((('انتقال دیده بان'!$AA$2:$AA$4926)+ROW('انتقال دیده بان'!$AA$2:$AA$4926)/100000000)),0),"")</f>
        <v/>
      </c>
      <c r="C495">
        <f>IF($B495="","",INDEX('انتقال دیده بان'!$A$2:$A$4926,$B495))</f>
        <v/>
      </c>
      <c r="D495">
        <f>IF($B495="","",INDEX('انتقال دیده بان'!$B$2:$B$4926,$B495))</f>
        <v/>
      </c>
      <c r="E495">
        <f>IF($B495="","",INDEX('انتقال دیده بان'!$AA$2:$AA$4926,$B495))</f>
        <v/>
      </c>
      <c r="F495">
        <f>IF($B495="","",INDEX('انتقال دیده بان'!$AJ$2:$AJ$4926,$B495))</f>
        <v/>
      </c>
      <c r="G495">
        <f>IF($B495="","",INDEX('انتقال دیده بان'!$J$2:$J$4926,$B495))</f>
        <v/>
      </c>
      <c r="H495">
        <f>IF($B495="","",INDEX('انتقال دیده بان'!$M$2:$M$4926,$B495))</f>
        <v/>
      </c>
      <c r="I495">
        <f>IF($B495="","",INDEX('انتقال دیده بان'!$D$2:$D$4926,$B495))</f>
        <v/>
      </c>
      <c r="J495">
        <f>IF($B495="","",INDEX('انتقال دیده بان'!$E$2:$E$4926,$B495))</f>
        <v/>
      </c>
      <c r="K495">
        <f>IF($B495="","",INDEX('انتقال دیده بان'!$Y$2:$Y$4926,$B495))</f>
        <v/>
      </c>
      <c r="L495">
        <f>IF($B495="","",INDEX('انتقال دیده بان'!$X$2:$X$4926,$B495))</f>
        <v/>
      </c>
      <c r="M495">
        <f>IF($B495="","",INDEX('انتقال دیده بان'!$AE$2:$AE$4926,$B495))</f>
        <v/>
      </c>
      <c r="N495">
        <f>IF($B495="","",INDEX('انتقال دیده بان'!$AF$2:$AF$4926,$B495))</f>
        <v/>
      </c>
      <c r="O495">
        <f>IF($B495="","",INDEX('انتقال دیده بان'!$AH$2:$AH$4926,$B495))</f>
        <v/>
      </c>
      <c r="P495">
        <f>IF($B495="","",INDEX('انتقال دیده بان'!$AI$2:$AI$4926,$B495))</f>
        <v/>
      </c>
      <c r="Q495">
        <f>IF($B495="","",IF($E495&gt;=85,"شکار ممتاز",IF($E495&gt;=80,"شکار قوی","شکار مشروط")))</f>
        <v/>
      </c>
    </row>
    <row r="496">
      <c r="A496">
        <f>IF($B496="","",ROWS($A$2:A496))</f>
        <v/>
      </c>
      <c r="B496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بان'!$AH$2:$AH$4926&gt;=50)),ROWS($A$2:A496)),0),((('انتقال دیده بان'!$AA$2:$AA$4926)+ROW('انتقال دیده بان'!$AA$2:$AA$4926)/100000000)),0),"")</f>
        <v/>
      </c>
      <c r="C496">
        <f>IF($B496="","",INDEX('انتقال دیده بان'!$A$2:$A$4926,$B496))</f>
        <v/>
      </c>
      <c r="D496">
        <f>IF($B496="","",INDEX('انتقال دیده بان'!$B$2:$B$4926,$B496))</f>
        <v/>
      </c>
      <c r="E496">
        <f>IF($B496="","",INDEX('انتقال دیده بان'!$AA$2:$AA$4926,$B496))</f>
        <v/>
      </c>
      <c r="F496">
        <f>IF($B496="","",INDEX('انتقال دیده بان'!$AJ$2:$AJ$4926,$B496))</f>
        <v/>
      </c>
      <c r="G496">
        <f>IF($B496="","",INDEX('انتقال دیده بان'!$J$2:$J$4926,$B496))</f>
        <v/>
      </c>
      <c r="H496">
        <f>IF($B496="","",INDEX('انتقال دیده بان'!$M$2:$M$4926,$B496))</f>
        <v/>
      </c>
      <c r="I496">
        <f>IF($B496="","",INDEX('انتقال دیده بان'!$D$2:$D$4926,$B496))</f>
        <v/>
      </c>
      <c r="J496">
        <f>IF($B496="","",INDEX('انتقال دیده بان'!$E$2:$E$4926,$B496))</f>
        <v/>
      </c>
      <c r="K496">
        <f>IF($B496="","",INDEX('انتقال دیده بان'!$Y$2:$Y$4926,$B496))</f>
        <v/>
      </c>
      <c r="L496">
        <f>IF($B496="","",INDEX('انتقال دیده بان'!$X$2:$X$4926,$B496))</f>
        <v/>
      </c>
      <c r="M496">
        <f>IF($B496="","",INDEX('انتقال دیده بان'!$AE$2:$AE$4926,$B496))</f>
        <v/>
      </c>
      <c r="N496">
        <f>IF($B496="","",INDEX('انتقال دیده بان'!$AF$2:$AF$4926,$B496))</f>
        <v/>
      </c>
      <c r="O496">
        <f>IF($B496="","",INDEX('انتقال دیده بان'!$AH$2:$AH$4926,$B496))</f>
        <v/>
      </c>
      <c r="P496">
        <f>IF($B496="","",INDEX('انتقال دیده بان'!$AI$2:$AI$4926,$B496))</f>
        <v/>
      </c>
      <c r="Q496">
        <f>IF($B496="","",IF($E496&gt;=85,"شکار ممتاز",IF($E496&gt;=80,"شکار قوی","شکار مشروط")))</f>
        <v/>
      </c>
    </row>
    <row r="497">
      <c r="A497">
        <f>IF($B497="","",ROWS($A$2:A497))</f>
        <v/>
      </c>
      <c r="B497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بان'!$AH$2:$AH$4926&gt;=50)),ROWS($A$2:A497)),0),((('انتقال دیده بان'!$AA$2:$AA$4926)+ROW('انتقال دیده بان'!$AA$2:$AA$4926)/100000000)),0),"")</f>
        <v/>
      </c>
      <c r="C497">
        <f>IF($B497="","",INDEX('انتقال دیده بان'!$A$2:$A$4926,$B497))</f>
        <v/>
      </c>
      <c r="D497">
        <f>IF($B497="","",INDEX('انتقال دیده بان'!$B$2:$B$4926,$B497))</f>
        <v/>
      </c>
      <c r="E497">
        <f>IF($B497="","",INDEX('انتقال دیده بان'!$AA$2:$AA$4926,$B497))</f>
        <v/>
      </c>
      <c r="F497">
        <f>IF($B497="","",INDEX('انتقال دیده بان'!$AJ$2:$AJ$4926,$B497))</f>
        <v/>
      </c>
      <c r="G497">
        <f>IF($B497="","",INDEX('انتقال دیده بان'!$J$2:$J$4926,$B497))</f>
        <v/>
      </c>
      <c r="H497">
        <f>IF($B497="","",INDEX('انتقال دیده بان'!$M$2:$M$4926,$B497))</f>
        <v/>
      </c>
      <c r="I497">
        <f>IF($B497="","",INDEX('انتقال دیده بان'!$D$2:$D$4926,$B497))</f>
        <v/>
      </c>
      <c r="J497">
        <f>IF($B497="","",INDEX('انتقال دیده بان'!$E$2:$E$4926,$B497))</f>
        <v/>
      </c>
      <c r="K497">
        <f>IF($B497="","",INDEX('انتقال دیده بان'!$Y$2:$Y$4926,$B497))</f>
        <v/>
      </c>
      <c r="L497">
        <f>IF($B497="","",INDEX('انتقال دیده بان'!$X$2:$X$4926,$B497))</f>
        <v/>
      </c>
      <c r="M497">
        <f>IF($B497="","",INDEX('انتقال دیده بان'!$AE$2:$AE$4926,$B497))</f>
        <v/>
      </c>
      <c r="N497">
        <f>IF($B497="","",INDEX('انتقال دیده بان'!$AF$2:$AF$4926,$B497))</f>
        <v/>
      </c>
      <c r="O497">
        <f>IF($B497="","",INDEX('انتقال دیده بان'!$AH$2:$AH$4926,$B497))</f>
        <v/>
      </c>
      <c r="P497">
        <f>IF($B497="","",INDEX('انتقال دیده بان'!$AI$2:$AI$4926,$B497))</f>
        <v/>
      </c>
      <c r="Q497">
        <f>IF($B497="","",IF($E497&gt;=85,"شکار ممتاز",IF($E497&gt;=80,"شکار قوی","شکار مشروط")))</f>
        <v/>
      </c>
    </row>
    <row r="498">
      <c r="A498">
        <f>IF($B498="","",ROWS($A$2:A498))</f>
        <v/>
      </c>
      <c r="B498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بان'!$AH$2:$AH$4926&gt;=50)),ROWS($A$2:A498)),0),((('انتقال دیده بان'!$AA$2:$AA$4926)+ROW('انتقال دیده بان'!$AA$2:$AA$4926)/100000000)),0),"")</f>
        <v/>
      </c>
      <c r="C498">
        <f>IF($B498="","",INDEX('انتقال دیده بان'!$A$2:$A$4926,$B498))</f>
        <v/>
      </c>
      <c r="D498">
        <f>IF($B498="","",INDEX('انتقال دیده بان'!$B$2:$B$4926,$B498))</f>
        <v/>
      </c>
      <c r="E498">
        <f>IF($B498="","",INDEX('انتقال دیده بان'!$AA$2:$AA$4926,$B498))</f>
        <v/>
      </c>
      <c r="F498">
        <f>IF($B498="","",INDEX('انتقال دیده بان'!$AJ$2:$AJ$4926,$B498))</f>
        <v/>
      </c>
      <c r="G498">
        <f>IF($B498="","",INDEX('انتقال دیده بان'!$J$2:$J$4926,$B498))</f>
        <v/>
      </c>
      <c r="H498">
        <f>IF($B498="","",INDEX('انتقال دیده بان'!$M$2:$M$4926,$B498))</f>
        <v/>
      </c>
      <c r="I498">
        <f>IF($B498="","",INDEX('انتقال دیده بان'!$D$2:$D$4926,$B498))</f>
        <v/>
      </c>
      <c r="J498">
        <f>IF($B498="","",INDEX('انتقال دیده بان'!$E$2:$E$4926,$B498))</f>
        <v/>
      </c>
      <c r="K498">
        <f>IF($B498="","",INDEX('انتقال دیده بان'!$Y$2:$Y$4926,$B498))</f>
        <v/>
      </c>
      <c r="L498">
        <f>IF($B498="","",INDEX('انتقال دیده بان'!$X$2:$X$4926,$B498))</f>
        <v/>
      </c>
      <c r="M498">
        <f>IF($B498="","",INDEX('انتقال دیده بان'!$AE$2:$AE$4926,$B498))</f>
        <v/>
      </c>
      <c r="N498">
        <f>IF($B498="","",INDEX('انتقال دیده بان'!$AF$2:$AF$4926,$B498))</f>
        <v/>
      </c>
      <c r="O498">
        <f>IF($B498="","",INDEX('انتقال دیده بان'!$AH$2:$AH$4926,$B498))</f>
        <v/>
      </c>
      <c r="P498">
        <f>IF($B498="","",INDEX('انتقال دیده بان'!$AI$2:$AI$4926,$B498))</f>
        <v/>
      </c>
      <c r="Q498">
        <f>IF($B498="","",IF($E498&gt;=85,"شکار ممتاز",IF($E498&gt;=80,"شکار قوی","شکار مشروط")))</f>
        <v/>
      </c>
    </row>
    <row r="499">
      <c r="A499">
        <f>IF($B499="","",ROWS($A$2:A499))</f>
        <v/>
      </c>
      <c r="B499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بان'!$AH$2:$AH$4926&gt;=50)),ROWS($A$2:A499)),0),((('انتقال دیده بان'!$AA$2:$AA$4926)+ROW('انتقال دیده بان'!$AA$2:$AA$4926)/100000000)),0),"")</f>
        <v/>
      </c>
      <c r="C499">
        <f>IF($B499="","",INDEX('انتقال دیده بان'!$A$2:$A$4926,$B499))</f>
        <v/>
      </c>
      <c r="D499">
        <f>IF($B499="","",INDEX('انتقال دیده بان'!$B$2:$B$4926,$B499))</f>
        <v/>
      </c>
      <c r="E499">
        <f>IF($B499="","",INDEX('انتقال دیده بان'!$AA$2:$AA$4926,$B499))</f>
        <v/>
      </c>
      <c r="F499">
        <f>IF($B499="","",INDEX('انتقال دیده بان'!$AJ$2:$AJ$4926,$B499))</f>
        <v/>
      </c>
      <c r="G499">
        <f>IF($B499="","",INDEX('انتقال دیده بان'!$J$2:$J$4926,$B499))</f>
        <v/>
      </c>
      <c r="H499">
        <f>IF($B499="","",INDEX('انتقال دیده بان'!$M$2:$M$4926,$B499))</f>
        <v/>
      </c>
      <c r="I499">
        <f>IF($B499="","",INDEX('انتقال دیده بان'!$D$2:$D$4926,$B499))</f>
        <v/>
      </c>
      <c r="J499">
        <f>IF($B499="","",INDEX('انتقال دیده بان'!$E$2:$E$4926,$B499))</f>
        <v/>
      </c>
      <c r="K499">
        <f>IF($B499="","",INDEX('انتقال دیده بان'!$Y$2:$Y$4926,$B499))</f>
        <v/>
      </c>
      <c r="L499">
        <f>IF($B499="","",INDEX('انتقال دیده بان'!$X$2:$X$4926,$B499))</f>
        <v/>
      </c>
      <c r="M499">
        <f>IF($B499="","",INDEX('انتقال دیده بان'!$AE$2:$AE$4926,$B499))</f>
        <v/>
      </c>
      <c r="N499">
        <f>IF($B499="","",INDEX('انتقال دیده بان'!$AF$2:$AF$4926,$B499))</f>
        <v/>
      </c>
      <c r="O499">
        <f>IF($B499="","",INDEX('انتقال دیده بان'!$AH$2:$AH$4926,$B499))</f>
        <v/>
      </c>
      <c r="P499">
        <f>IF($B499="","",INDEX('انتقال دیده بان'!$AI$2:$AI$4926,$B499))</f>
        <v/>
      </c>
      <c r="Q499">
        <f>IF($B499="","",IF($E499&gt;=85,"شکار ممتاز",IF($E499&gt;=80,"شکار قوی","شکار مشروط")))</f>
        <v/>
      </c>
    </row>
    <row r="500">
      <c r="A500">
        <f>IF($B500="","",ROWS($A$2:A500))</f>
        <v/>
      </c>
      <c r="B500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بان'!$AH$2:$AH$4926&gt;=50)),ROWS($A$2:A500)),0),((('انتقال دیده بان'!$AA$2:$AA$4926)+ROW('انتقال دیده بان'!$AA$2:$AA$4926)/100000000)),0),"")</f>
        <v/>
      </c>
      <c r="C500">
        <f>IF($B500="","",INDEX('انتقال دیده بان'!$A$2:$A$4926,$B500))</f>
        <v/>
      </c>
      <c r="D500">
        <f>IF($B500="","",INDEX('انتقال دیده بان'!$B$2:$B$4926,$B500))</f>
        <v/>
      </c>
      <c r="E500">
        <f>IF($B500="","",INDEX('انتقال دیده بان'!$AA$2:$AA$4926,$B500))</f>
        <v/>
      </c>
      <c r="F500">
        <f>IF($B500="","",INDEX('انتقال دیده بان'!$AJ$2:$AJ$4926,$B500))</f>
        <v/>
      </c>
      <c r="G500">
        <f>IF($B500="","",INDEX('انتقال دیده بان'!$J$2:$J$4926,$B500))</f>
        <v/>
      </c>
      <c r="H500">
        <f>IF($B500="","",INDEX('انتقال دیده بان'!$M$2:$M$4926,$B500))</f>
        <v/>
      </c>
      <c r="I500">
        <f>IF($B500="","",INDEX('انتقال دیده بان'!$D$2:$D$4926,$B500))</f>
        <v/>
      </c>
      <c r="J500">
        <f>IF($B500="","",INDEX('انتقال دیده بان'!$E$2:$E$4926,$B500))</f>
        <v/>
      </c>
      <c r="K500">
        <f>IF($B500="","",INDEX('انتقال دیده بان'!$Y$2:$Y$4926,$B500))</f>
        <v/>
      </c>
      <c r="L500">
        <f>IF($B500="","",INDEX('انتقال دیده بان'!$X$2:$X$4926,$B500))</f>
        <v/>
      </c>
      <c r="M500">
        <f>IF($B500="","",INDEX('انتقال دیده بان'!$AE$2:$AE$4926,$B500))</f>
        <v/>
      </c>
      <c r="N500">
        <f>IF($B500="","",INDEX('انتقال دیده بان'!$AF$2:$AF$4926,$B500))</f>
        <v/>
      </c>
      <c r="O500">
        <f>IF($B500="","",INDEX('انتقال دیده بان'!$AH$2:$AH$4926,$B500))</f>
        <v/>
      </c>
      <c r="P500">
        <f>IF($B500="","",INDEX('انتقال دیده بان'!$AI$2:$AI$4926,$B500))</f>
        <v/>
      </c>
      <c r="Q500">
        <f>IF($B500="","",IF($E500&gt;=85,"شکار ممتاز",IF($E500&gt;=80,"شکار قوی","شکار مشروط")))</f>
        <v/>
      </c>
    </row>
    <row r="501">
      <c r="A501">
        <f>IF($B501="","",ROWS($A$2:A501))</f>
        <v/>
      </c>
      <c r="B501">
        <f>IFERROR(MATCH(IFERROR(AGGREGATE(14,6,(('انتقال دیده بان'!$AA$2:$AA$4926)+ROW('انتقال دیده بان'!$AA$2:$AA$4926)/100000000)/(('انتقال دیده بان'!$A$2:$A$4926&lt;&gt;"")*
('انتقال دیده بان'!$B$2:$B$4926&lt;&gt;"")*
ISERROR(SEARCH("صندوق",'انتقال دیده بان'!$B$2:$B$4926))*
ISERROR(SEARCH("درآمد ثابت",'انتقال دیده بان'!$B$2:$B$4926))*
ISERROR(SEARCH("اختیار",'انتقال دیده بان'!$B$2:$B$4926))*
ISERROR(SEARCH("اختيار",'انتقال دیده بان'!$B$2:$B$4926))*
ISERROR(SEARCH("حق تقدم",'انتقال دیده بان'!$B$2:$B$4926))*
('انتقال دیده بان'!$AA$2:$AA$4926&gt;=70)*
('انتقال دیده بان'!$J$2:$J$4926&gt;=-0.5)*
('انتقال دیده بان'!$J$2:$J$4926&lt;=1.5)*
('انتقال دیده بان'!$M$2:$M$4926&gt;=-1)*
('انتقال دیده بان'!$M$2:$M$4926&lt;=3.5)*
('انتقال دیده بان'!$D$2:$D$4926&gt;=300000)*
('انتقال دیده بان'!$E$2:$E$4926&gt;=1000000000)*
('انتقال دیده بان'!$Y$2:$Y$4926&gt;=1)*
IFERROR(('انتقال دیده بان'!$E$2:$E$4926/'انتقال دیده بان'!$C$2:$C$4926)&gt;=20000000,FALSE)*
('انتقال دیده بان'!$AH$2:$AH$4926&gt;=50)),ROWS($A$2:A501)),0),((('انتقال دیده بان'!$AA$2:$AA$4926)+ROW('انتقال دیده بان'!$AA$2:$AA$4926)/100000000)),0),"")</f>
        <v/>
      </c>
      <c r="C501">
        <f>IF($B501="","",INDEX('انتقال دیده بان'!$A$2:$A$4926,$B501))</f>
        <v/>
      </c>
      <c r="D501">
        <f>IF($B501="","",INDEX('انتقال دیده بان'!$B$2:$B$4926,$B501))</f>
        <v/>
      </c>
      <c r="E501">
        <f>IF($B501="","",INDEX('انتقال دیده بان'!$AA$2:$AA$4926,$B501))</f>
        <v/>
      </c>
      <c r="F501">
        <f>IF($B501="","",INDEX('انتقال دیده بان'!$AJ$2:$AJ$4926,$B501))</f>
        <v/>
      </c>
      <c r="G501">
        <f>IF($B501="","",INDEX('انتقال دیده بان'!$J$2:$J$4926,$B501))</f>
        <v/>
      </c>
      <c r="H501">
        <f>IF($B501="","",INDEX('انتقال دیده بان'!$M$2:$M$4926,$B501))</f>
        <v/>
      </c>
      <c r="I501">
        <f>IF($B501="","",INDEX('انتقال دیده بان'!$D$2:$D$4926,$B501))</f>
        <v/>
      </c>
      <c r="J501">
        <f>IF($B501="","",INDEX('انتقال دیده بان'!$E$2:$E$4926,$B501))</f>
        <v/>
      </c>
      <c r="K501">
        <f>IF($B501="","",INDEX('انتقال دیده بان'!$Y$2:$Y$4926,$B501))</f>
        <v/>
      </c>
      <c r="L501">
        <f>IF($B501="","",INDEX('انتقال دیده بان'!$X$2:$X$4926,$B501))</f>
        <v/>
      </c>
      <c r="M501">
        <f>IF($B501="","",INDEX('انتقال دیده بان'!$AE$2:$AE$4926,$B501))</f>
        <v/>
      </c>
      <c r="N501">
        <f>IF($B501="","",INDEX('انتقال دیده بان'!$AF$2:$AF$4926,$B501))</f>
        <v/>
      </c>
      <c r="O501">
        <f>IF($B501="","",INDEX('انتقال دیده بان'!$AH$2:$AH$4926,$B501))</f>
        <v/>
      </c>
      <c r="P501">
        <f>IF($B501="","",INDEX('انتقال دیده بان'!$AI$2:$AI$4926,$B501))</f>
        <v/>
      </c>
      <c r="Q501">
        <f>IF($B501="","",IF($E501&gt;=85,"شکار ممتاز",IF($E501&gt;=80,"شکار قوی","شکار مشروط")))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I21" sqref="I21"/>
    </sheetView>
  </sheetViews>
  <sheetFormatPr baseColWidth="8" defaultRowHeight="14.4"/>
  <cols>
    <col width="11.6640625" customWidth="1" style="10" min="1" max="20"/>
  </cols>
  <sheetData>
    <row r="1">
      <c r="A1" s="8" t="inlineStr">
        <is>
          <t>نماد</t>
        </is>
      </c>
      <c r="B1" s="8" t="inlineStr">
        <is>
          <t>نام شرکت</t>
        </is>
      </c>
      <c r="C1" s="8" t="inlineStr">
        <is>
          <t>صنعت</t>
        </is>
      </c>
      <c r="D1" s="8" t="inlineStr">
        <is>
          <t>قیمت پایانی</t>
        </is>
      </c>
      <c r="E1" s="8" t="inlineStr">
        <is>
          <t>قیمت آخرین</t>
        </is>
      </c>
      <c r="F1" s="8" t="inlineStr">
        <is>
          <t>درصد تغییر</t>
        </is>
      </c>
      <c r="G1" s="8" t="inlineStr">
        <is>
          <t>ارزش بازار</t>
        </is>
      </c>
      <c r="H1" s="8" t="inlineStr">
        <is>
          <t>ارزش معاملات</t>
        </is>
      </c>
      <c r="I1" s="8" t="inlineStr">
        <is>
          <t>حجم امروز</t>
        </is>
      </c>
      <c r="J1" s="8" t="inlineStr">
        <is>
          <t>میانگین حجم 30 روز</t>
        </is>
      </c>
      <c r="K1" s="8" t="inlineStr">
        <is>
          <t>EPS</t>
        </is>
      </c>
      <c r="L1" s="8" t="inlineStr">
        <is>
          <t>P/E</t>
        </is>
      </c>
      <c r="M1" s="8" t="inlineStr">
        <is>
          <t>P/E صنعت</t>
        </is>
      </c>
      <c r="N1" s="8" t="inlineStr">
        <is>
          <t>رشد فروش (%)</t>
        </is>
      </c>
      <c r="O1" s="8" t="inlineStr">
        <is>
          <t>رشد سود (%)</t>
        </is>
      </c>
      <c r="P1" s="8" t="inlineStr">
        <is>
          <t>حاشیه سود (%)</t>
        </is>
      </c>
      <c r="Q1" s="8" t="inlineStr">
        <is>
          <t>ROE (%)</t>
        </is>
      </c>
      <c r="R1" s="8" t="inlineStr">
        <is>
          <t>درصد شناوری (%)</t>
        </is>
      </c>
      <c r="S1" s="8" t="inlineStr">
        <is>
          <t>فاصله تا سقف 52 هفته (%)</t>
        </is>
      </c>
      <c r="T1" s="8" t="inlineStr">
        <is>
          <t>بازده 3 ماهه (%)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farshadian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2026-09-05T16:51:58Z</dcterms:modified>
  <cp:lastModifiedBy>reza fa</cp:lastModifiedBy>
</cp:coreProperties>
</file>